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longh\Desktop\X\02_screening\022_Anomalies\"/>
    </mc:Choice>
  </mc:AlternateContent>
  <xr:revisionPtr revIDLastSave="0" documentId="13_ncr:1_{CC63C075-3160-4BAB-9721-FA0C4AE5C3A2}" xr6:coauthVersionLast="47" xr6:coauthVersionMax="47" xr10:uidLastSave="{00000000-0000-0000-0000-000000000000}"/>
  <bookViews>
    <workbookView xWindow="-108" yWindow="-108" windowWidth="30936" windowHeight="16896" firstSheet="1" activeTab="2" xr2:uid="{00000000-000D-0000-FFFF-FFFF00000000}"/>
  </bookViews>
  <sheets>
    <sheet name="__snloffice" sheetId="3" state="veryHidden" r:id="rId1"/>
    <sheet name="Score" sheetId="4" r:id="rId2"/>
    <sheet name="9-dim-Scores" sheetId="2" r:id="rId3"/>
  </sheets>
  <definedNames>
    <definedName name="_xlnm._FilterDatabase" localSheetId="2" hidden="1">'9-dim-Scores'!$A$5:$AY$4461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BC125B6_D951_4FB5_8053_27CEAACB96A8_" localSheetId="2" hidden="1">'9-dim-Scores'!$A$1,'9-dim-Scores'!$C$6:$AD$4461</definedName>
    <definedName name="snl__2D296E62_B626_45D9_B3C8_F8E3A4D3AFD2_" localSheetId="2" hidden="1">'9-dim-Scores'!$A$1,'9-dim-Scores'!$C$6:$AD$4461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 l="1"/>
  <c r="A2" i="2"/>
  <c r="B2" i="2"/>
  <c r="C2" i="2"/>
  <c r="D2" i="2"/>
  <c r="E2" i="2"/>
  <c r="F2" i="2"/>
  <c r="G2" i="2"/>
  <c r="H2" i="2"/>
  <c r="I2" i="2"/>
  <c r="J2" i="2"/>
  <c r="K2" i="2"/>
  <c r="L2" i="2"/>
  <c r="M2" i="2"/>
  <c r="N2" i="2"/>
  <c r="O2" i="2"/>
  <c r="P2" i="2"/>
  <c r="Q2" i="2"/>
  <c r="R2" i="2"/>
  <c r="S2" i="2"/>
  <c r="T2" i="2"/>
  <c r="U2" i="2"/>
  <c r="V2" i="2"/>
  <c r="W2" i="2"/>
  <c r="X2" i="2"/>
  <c r="Y2" i="2"/>
  <c r="Z2" i="2"/>
  <c r="AA2" i="2"/>
  <c r="AB2" i="2"/>
  <c r="AC2" i="2"/>
  <c r="AD2" i="2"/>
  <c r="D4" i="2"/>
  <c r="J4" i="2"/>
  <c r="AP4460" i="2"/>
  <c r="AP4459" i="2"/>
  <c r="AP4458" i="2"/>
  <c r="AP4457" i="2"/>
  <c r="AP4456" i="2"/>
  <c r="AP4455" i="2"/>
  <c r="AP4454" i="2"/>
  <c r="AP4453" i="2"/>
  <c r="AP4452" i="2"/>
  <c r="AP4451" i="2"/>
  <c r="AP4450" i="2"/>
  <c r="AP4449" i="2"/>
  <c r="AP4448" i="2"/>
  <c r="AP4447" i="2"/>
  <c r="AP4446" i="2"/>
  <c r="AP4445" i="2"/>
  <c r="AP4444" i="2"/>
  <c r="AP4443" i="2"/>
  <c r="AP4442" i="2"/>
  <c r="AP4441" i="2"/>
  <c r="AP4440" i="2"/>
  <c r="AP4439" i="2"/>
  <c r="AP4438" i="2"/>
  <c r="AP4437" i="2"/>
  <c r="AP4436" i="2"/>
  <c r="AP4435" i="2"/>
  <c r="AP4434" i="2"/>
  <c r="AP4433" i="2"/>
  <c r="AP4432" i="2"/>
  <c r="AP4431" i="2"/>
  <c r="AP4430" i="2"/>
  <c r="AP4429" i="2"/>
  <c r="AP4428" i="2"/>
  <c r="AP4427" i="2"/>
  <c r="AP4426" i="2"/>
  <c r="AP4425" i="2"/>
  <c r="AP4424" i="2"/>
  <c r="AP4423" i="2"/>
  <c r="AP4422" i="2"/>
  <c r="AP4421" i="2"/>
  <c r="AP4420" i="2"/>
  <c r="AP4419" i="2"/>
  <c r="AP4418" i="2"/>
  <c r="AP4417" i="2"/>
  <c r="AP4416" i="2"/>
  <c r="AP4415" i="2"/>
  <c r="AP4414" i="2"/>
  <c r="AP4413" i="2"/>
  <c r="AP4412" i="2"/>
  <c r="AP4411" i="2"/>
  <c r="AP4410" i="2"/>
  <c r="AP4409" i="2"/>
  <c r="AP4408" i="2"/>
  <c r="AP4407" i="2"/>
  <c r="AP4406" i="2"/>
  <c r="AP4405" i="2"/>
  <c r="AP4404" i="2"/>
  <c r="AP4403" i="2"/>
  <c r="AP4402" i="2"/>
  <c r="AP4401" i="2"/>
  <c r="AP4400" i="2"/>
  <c r="AP4399" i="2"/>
  <c r="AP4398" i="2"/>
  <c r="AP4397" i="2"/>
  <c r="AP4396" i="2"/>
  <c r="AP4395" i="2"/>
  <c r="AP4394" i="2"/>
  <c r="AP4393" i="2"/>
  <c r="AP4392" i="2"/>
  <c r="AP4391" i="2"/>
  <c r="AP4390" i="2"/>
  <c r="AP4389" i="2"/>
  <c r="AP4388" i="2"/>
  <c r="AP4387" i="2"/>
  <c r="AP4386" i="2"/>
  <c r="AP4385" i="2"/>
  <c r="AP4384" i="2"/>
  <c r="AP4383" i="2"/>
  <c r="AP4382" i="2"/>
  <c r="AP4381" i="2"/>
  <c r="AP4380" i="2"/>
  <c r="AP4379" i="2"/>
  <c r="AP4378" i="2"/>
  <c r="AP4377" i="2"/>
  <c r="AP4376" i="2"/>
  <c r="AP4375" i="2"/>
  <c r="AP4374" i="2"/>
  <c r="AP4373" i="2"/>
  <c r="AP4372" i="2"/>
  <c r="AP4371" i="2"/>
  <c r="AP4370" i="2"/>
  <c r="AP4369" i="2"/>
  <c r="AP4368" i="2"/>
  <c r="AP4367" i="2"/>
  <c r="AP4366" i="2"/>
  <c r="AP4365" i="2"/>
  <c r="AP4364" i="2"/>
  <c r="AP4363" i="2"/>
  <c r="AP4362" i="2"/>
  <c r="AP4361" i="2"/>
  <c r="AP4360" i="2"/>
  <c r="AP4359" i="2"/>
  <c r="AP4358" i="2"/>
  <c r="AP4357" i="2"/>
  <c r="AP4356" i="2"/>
  <c r="AP4355" i="2"/>
  <c r="AP4354" i="2"/>
  <c r="AP4353" i="2"/>
  <c r="AP4352" i="2"/>
  <c r="AP4351" i="2"/>
  <c r="AP4350" i="2"/>
  <c r="AP4349" i="2"/>
  <c r="AP4348" i="2"/>
  <c r="AP4347" i="2"/>
  <c r="AP4346" i="2"/>
  <c r="AP4345" i="2"/>
  <c r="AP4344" i="2"/>
  <c r="AP4343" i="2"/>
  <c r="AP4342" i="2"/>
  <c r="AP4341" i="2"/>
  <c r="AP4340" i="2"/>
  <c r="AP4339" i="2"/>
  <c r="AP4338" i="2"/>
  <c r="AP4337" i="2"/>
  <c r="AP4336" i="2"/>
  <c r="AP4335" i="2"/>
  <c r="AP4334" i="2"/>
  <c r="AP4333" i="2"/>
  <c r="AP4332" i="2"/>
  <c r="AP4331" i="2"/>
  <c r="AP4330" i="2"/>
  <c r="AP4329" i="2"/>
  <c r="AP4328" i="2"/>
  <c r="AP4327" i="2"/>
  <c r="AP4326" i="2"/>
  <c r="AP4325" i="2"/>
  <c r="AP4324" i="2"/>
  <c r="AP4323" i="2"/>
  <c r="AP4322" i="2"/>
  <c r="AP4321" i="2"/>
  <c r="AP4320" i="2"/>
  <c r="AP4319" i="2"/>
  <c r="AP4318" i="2"/>
  <c r="AP4317" i="2"/>
  <c r="AP4316" i="2"/>
  <c r="AP4315" i="2"/>
  <c r="AP4314" i="2"/>
  <c r="AP4313" i="2"/>
  <c r="AP4312" i="2"/>
  <c r="AP4311" i="2"/>
  <c r="AP4310" i="2"/>
  <c r="AP4309" i="2"/>
  <c r="AP4308" i="2"/>
  <c r="AP4307" i="2"/>
  <c r="AP4306" i="2"/>
  <c r="AP4305" i="2"/>
  <c r="AP4304" i="2"/>
  <c r="AP4303" i="2"/>
  <c r="AP4302" i="2"/>
  <c r="AP4301" i="2"/>
  <c r="AP4300" i="2"/>
  <c r="AP4299" i="2"/>
  <c r="AP4298" i="2"/>
  <c r="AP4297" i="2"/>
  <c r="AP4296" i="2"/>
  <c r="AP4295" i="2"/>
  <c r="AP4294" i="2"/>
  <c r="AP4293" i="2"/>
  <c r="AP4292" i="2"/>
  <c r="AP4291" i="2"/>
  <c r="AP4290" i="2"/>
  <c r="AP4289" i="2"/>
  <c r="AP4288" i="2"/>
  <c r="AP4287" i="2"/>
  <c r="AP4286" i="2"/>
  <c r="AP4285" i="2"/>
  <c r="AP4284" i="2"/>
  <c r="AP4283" i="2"/>
  <c r="AP4282" i="2"/>
  <c r="AP4281" i="2"/>
  <c r="AP4280" i="2"/>
  <c r="AP4279" i="2"/>
  <c r="AP4278" i="2"/>
  <c r="AP4277" i="2"/>
  <c r="AP4276" i="2"/>
  <c r="AP4275" i="2"/>
  <c r="AP4274" i="2"/>
  <c r="AP4273" i="2"/>
  <c r="AP4272" i="2"/>
  <c r="AP4271" i="2"/>
  <c r="AP4270" i="2"/>
  <c r="AP4269" i="2"/>
  <c r="AP4268" i="2"/>
  <c r="AP4267" i="2"/>
  <c r="AP4266" i="2"/>
  <c r="AP4265" i="2"/>
  <c r="AP4264" i="2"/>
  <c r="AP4263" i="2"/>
  <c r="AP4262" i="2"/>
  <c r="AP4261" i="2"/>
  <c r="AP4260" i="2"/>
  <c r="AP4259" i="2"/>
  <c r="AP4258" i="2"/>
  <c r="AP4257" i="2"/>
  <c r="AP4256" i="2"/>
  <c r="AP4255" i="2"/>
  <c r="AP4254" i="2"/>
  <c r="AP4253" i="2"/>
  <c r="AP4252" i="2"/>
  <c r="AP4251" i="2"/>
  <c r="AP4250" i="2"/>
  <c r="AP4249" i="2"/>
  <c r="AP4248" i="2"/>
  <c r="AP4247" i="2"/>
  <c r="AP4246" i="2"/>
  <c r="AP4245" i="2"/>
  <c r="AP4244" i="2"/>
  <c r="AP4243" i="2"/>
  <c r="AP4242" i="2"/>
  <c r="AP4241" i="2"/>
  <c r="AP4240" i="2"/>
  <c r="AP4239" i="2"/>
  <c r="AP4238" i="2"/>
  <c r="AP4237" i="2"/>
  <c r="AP4236" i="2"/>
  <c r="AP4235" i="2"/>
  <c r="AP4234" i="2"/>
  <c r="AP4233" i="2"/>
  <c r="AP4232" i="2"/>
  <c r="AP4231" i="2"/>
  <c r="AP4230" i="2"/>
  <c r="AP4229" i="2"/>
  <c r="AP4228" i="2"/>
  <c r="AP4227" i="2"/>
  <c r="AP4226" i="2"/>
  <c r="AP4225" i="2"/>
  <c r="AP4224" i="2"/>
  <c r="AP4223" i="2"/>
  <c r="AP4222" i="2"/>
  <c r="AP4221" i="2"/>
  <c r="AP4220" i="2"/>
  <c r="AP4219" i="2"/>
  <c r="AP4218" i="2"/>
  <c r="AP4217" i="2"/>
  <c r="AP4216" i="2"/>
  <c r="AP4215" i="2"/>
  <c r="AP4214" i="2"/>
  <c r="AP4213" i="2"/>
  <c r="AP4212" i="2"/>
  <c r="AP4211" i="2"/>
  <c r="AP4210" i="2"/>
  <c r="AP4209" i="2"/>
  <c r="AP4208" i="2"/>
  <c r="AP4207" i="2"/>
  <c r="AP4206" i="2"/>
  <c r="AP4205" i="2"/>
  <c r="AP4204" i="2"/>
  <c r="AP4203" i="2"/>
  <c r="AP4202" i="2"/>
  <c r="AP4201" i="2"/>
  <c r="AP4200" i="2"/>
  <c r="AP4199" i="2"/>
  <c r="AP4198" i="2"/>
  <c r="AP4197" i="2"/>
  <c r="AP4196" i="2"/>
  <c r="AP4195" i="2"/>
  <c r="AP4194" i="2"/>
  <c r="AP4193" i="2"/>
  <c r="AP4192" i="2"/>
  <c r="AP4191" i="2"/>
  <c r="AP4190" i="2"/>
  <c r="AP4189" i="2"/>
  <c r="AP4188" i="2"/>
  <c r="AP4187" i="2"/>
  <c r="AP4186" i="2"/>
  <c r="AP4185" i="2"/>
  <c r="AP4184" i="2"/>
  <c r="AP4183" i="2"/>
  <c r="AP4182" i="2"/>
  <c r="AP4181" i="2"/>
  <c r="AP4180" i="2"/>
  <c r="AP4179" i="2"/>
  <c r="AP4178" i="2"/>
  <c r="AP4177" i="2"/>
  <c r="AP4176" i="2"/>
  <c r="AP4175" i="2"/>
  <c r="AP4174" i="2"/>
  <c r="AP4173" i="2"/>
  <c r="AP4172" i="2"/>
  <c r="AP4171" i="2"/>
  <c r="AP4170" i="2"/>
  <c r="AP4169" i="2"/>
  <c r="AP4168" i="2"/>
  <c r="AP4167" i="2"/>
  <c r="AP4166" i="2"/>
  <c r="AP4165" i="2"/>
  <c r="AP4164" i="2"/>
  <c r="AP4163" i="2"/>
  <c r="AP4162" i="2"/>
  <c r="AP4161" i="2"/>
  <c r="AP4160" i="2"/>
  <c r="AP4159" i="2"/>
  <c r="AP4158" i="2"/>
  <c r="AP4157" i="2"/>
  <c r="AP4156" i="2"/>
  <c r="AP4155" i="2"/>
  <c r="AP4154" i="2"/>
  <c r="AP4153" i="2"/>
  <c r="AP4152" i="2"/>
  <c r="AP4151" i="2"/>
  <c r="AP4150" i="2"/>
  <c r="AP4149" i="2"/>
  <c r="AP4148" i="2"/>
  <c r="AP4147" i="2"/>
  <c r="AP4146" i="2"/>
  <c r="AP4145" i="2"/>
  <c r="AP4144" i="2"/>
  <c r="AP4143" i="2"/>
  <c r="AP4142" i="2"/>
  <c r="AP4141" i="2"/>
  <c r="AP4140" i="2"/>
  <c r="AP4139" i="2"/>
  <c r="AP4138" i="2"/>
  <c r="AP4137" i="2"/>
  <c r="AP4136" i="2"/>
  <c r="AP4135" i="2"/>
  <c r="AP4134" i="2"/>
  <c r="AP4133" i="2"/>
  <c r="AP4132" i="2"/>
  <c r="AP4131" i="2"/>
  <c r="AP4130" i="2"/>
  <c r="AP4129" i="2"/>
  <c r="AP4128" i="2"/>
  <c r="AP4127" i="2"/>
  <c r="AP4126" i="2"/>
  <c r="AP4125" i="2"/>
  <c r="AP4124" i="2"/>
  <c r="AP4123" i="2"/>
  <c r="AP4122" i="2"/>
  <c r="AP4121" i="2"/>
  <c r="AP4120" i="2"/>
  <c r="AP4119" i="2"/>
  <c r="AP4118" i="2"/>
  <c r="AP4117" i="2"/>
  <c r="AP4116" i="2"/>
  <c r="AP4115" i="2"/>
  <c r="AP4114" i="2"/>
  <c r="AP4113" i="2"/>
  <c r="AP4112" i="2"/>
  <c r="AP4111" i="2"/>
  <c r="AP4110" i="2"/>
  <c r="AP4109" i="2"/>
  <c r="AP4108" i="2"/>
  <c r="AP4107" i="2"/>
  <c r="AP4106" i="2"/>
  <c r="AP4105" i="2"/>
  <c r="AP4104" i="2"/>
  <c r="AP4103" i="2"/>
  <c r="AP4102" i="2"/>
  <c r="AP4101" i="2"/>
  <c r="AP4100" i="2"/>
  <c r="AP4099" i="2"/>
  <c r="AP4098" i="2"/>
  <c r="AP4097" i="2"/>
  <c r="AP4096" i="2"/>
  <c r="AP4095" i="2"/>
  <c r="AP4094" i="2"/>
  <c r="AP4093" i="2"/>
  <c r="AP4092" i="2"/>
  <c r="AP4091" i="2"/>
  <c r="AP4090" i="2"/>
  <c r="AP4089" i="2"/>
  <c r="AP4088" i="2"/>
  <c r="AP4087" i="2"/>
  <c r="AP4086" i="2"/>
  <c r="AP4085" i="2"/>
  <c r="AP4084" i="2"/>
  <c r="AP4083" i="2"/>
  <c r="AP4082" i="2"/>
  <c r="AP4081" i="2"/>
  <c r="AP4080" i="2"/>
  <c r="AP4079" i="2"/>
  <c r="AP4078" i="2"/>
  <c r="AP4077" i="2"/>
  <c r="AP4076" i="2"/>
  <c r="AP4075" i="2"/>
  <c r="AP4074" i="2"/>
  <c r="AP4073" i="2"/>
  <c r="AP4072" i="2"/>
  <c r="AP4071" i="2"/>
  <c r="AP4070" i="2"/>
  <c r="AP4069" i="2"/>
  <c r="AP4068" i="2"/>
  <c r="AP4067" i="2"/>
  <c r="AP4066" i="2"/>
  <c r="AP4065" i="2"/>
  <c r="AP4064" i="2"/>
  <c r="AP4063" i="2"/>
  <c r="AP4062" i="2"/>
  <c r="AP4061" i="2"/>
  <c r="AP4060" i="2"/>
  <c r="AP4059" i="2"/>
  <c r="AP4058" i="2"/>
  <c r="AP4057" i="2"/>
  <c r="AP4056" i="2"/>
  <c r="AP4055" i="2"/>
  <c r="AP4054" i="2"/>
  <c r="AP4053" i="2"/>
  <c r="AP4052" i="2"/>
  <c r="AP4051" i="2"/>
  <c r="AP4050" i="2"/>
  <c r="AP4049" i="2"/>
  <c r="AP4048" i="2"/>
  <c r="AP4047" i="2"/>
  <c r="AP4046" i="2"/>
  <c r="AP4045" i="2"/>
  <c r="AP4044" i="2"/>
  <c r="AP4043" i="2"/>
  <c r="AP4042" i="2"/>
  <c r="AP4041" i="2"/>
  <c r="AP4040" i="2"/>
  <c r="AP4039" i="2"/>
  <c r="AP4038" i="2"/>
  <c r="AP4037" i="2"/>
  <c r="AP4036" i="2"/>
  <c r="AP4035" i="2"/>
  <c r="AP4034" i="2"/>
  <c r="AP4033" i="2"/>
  <c r="AP4032" i="2"/>
  <c r="AP4031" i="2"/>
  <c r="AP4030" i="2"/>
  <c r="AP4029" i="2"/>
  <c r="AP4028" i="2"/>
  <c r="AP4027" i="2"/>
  <c r="AP4026" i="2"/>
  <c r="AP4025" i="2"/>
  <c r="AP4024" i="2"/>
  <c r="AP4023" i="2"/>
  <c r="AP4022" i="2"/>
  <c r="AP4021" i="2"/>
  <c r="AP4020" i="2"/>
  <c r="AP4019" i="2"/>
  <c r="AP4018" i="2"/>
  <c r="AP4017" i="2"/>
  <c r="AP4016" i="2"/>
  <c r="AP4015" i="2"/>
  <c r="AP4014" i="2"/>
  <c r="AP4013" i="2"/>
  <c r="AP4012" i="2"/>
  <c r="AP4011" i="2"/>
  <c r="AP4010" i="2"/>
  <c r="AP4009" i="2"/>
  <c r="AP4008" i="2"/>
  <c r="AP4007" i="2"/>
  <c r="AP4006" i="2"/>
  <c r="AP4005" i="2"/>
  <c r="AP4004" i="2"/>
  <c r="AP4003" i="2"/>
  <c r="AP4002" i="2"/>
  <c r="AP4001" i="2"/>
  <c r="AP4000" i="2"/>
  <c r="AP3999" i="2"/>
  <c r="AP3998" i="2"/>
  <c r="AP3997" i="2"/>
  <c r="AP3996" i="2"/>
  <c r="AP3995" i="2"/>
  <c r="AP3994" i="2"/>
  <c r="AP3993" i="2"/>
  <c r="AP3992" i="2"/>
  <c r="AP3991" i="2"/>
  <c r="AP3990" i="2"/>
  <c r="AP3989" i="2"/>
  <c r="AP3988" i="2"/>
  <c r="AP3987" i="2"/>
  <c r="AP3986" i="2"/>
  <c r="AP3985" i="2"/>
  <c r="AP3984" i="2"/>
  <c r="AP3983" i="2"/>
  <c r="AP3982" i="2"/>
  <c r="AP3981" i="2"/>
  <c r="AP3980" i="2"/>
  <c r="AP3979" i="2"/>
  <c r="AP3978" i="2"/>
  <c r="AP3977" i="2"/>
  <c r="AP3976" i="2"/>
  <c r="AP3975" i="2"/>
  <c r="AP3974" i="2"/>
  <c r="AP3973" i="2"/>
  <c r="AP3972" i="2"/>
  <c r="AP3971" i="2"/>
  <c r="AP3970" i="2"/>
  <c r="AP3969" i="2"/>
  <c r="AP3968" i="2"/>
  <c r="AP3967" i="2"/>
  <c r="AP3966" i="2"/>
  <c r="AP3965" i="2"/>
  <c r="AP3964" i="2"/>
  <c r="AP3963" i="2"/>
  <c r="AP3962" i="2"/>
  <c r="AP3961" i="2"/>
  <c r="AP3960" i="2"/>
  <c r="AP3959" i="2"/>
  <c r="AP3958" i="2"/>
  <c r="AP3957" i="2"/>
  <c r="AP3956" i="2"/>
  <c r="AP3955" i="2"/>
  <c r="AP3954" i="2"/>
  <c r="AP3953" i="2"/>
  <c r="AP3952" i="2"/>
  <c r="AP3951" i="2"/>
  <c r="AP3950" i="2"/>
  <c r="AP3949" i="2"/>
  <c r="AP3948" i="2"/>
  <c r="AP3947" i="2"/>
  <c r="AP3946" i="2"/>
  <c r="AP3945" i="2"/>
  <c r="AP3944" i="2"/>
  <c r="AP3943" i="2"/>
  <c r="AP3942" i="2"/>
  <c r="AP3941" i="2"/>
  <c r="AP3940" i="2"/>
  <c r="AP3939" i="2"/>
  <c r="AP3938" i="2"/>
  <c r="AP3937" i="2"/>
  <c r="AP3936" i="2"/>
  <c r="AP3935" i="2"/>
  <c r="AP3934" i="2"/>
  <c r="AP3933" i="2"/>
  <c r="AP3932" i="2"/>
  <c r="AP3931" i="2"/>
  <c r="AP3930" i="2"/>
  <c r="AP3929" i="2"/>
  <c r="AP3928" i="2"/>
  <c r="AP3927" i="2"/>
  <c r="AP3926" i="2"/>
  <c r="AP3925" i="2"/>
  <c r="AP3924" i="2"/>
  <c r="AP3923" i="2"/>
  <c r="AP3922" i="2"/>
  <c r="AP3921" i="2"/>
  <c r="AP3920" i="2"/>
  <c r="AP3919" i="2"/>
  <c r="AP3918" i="2"/>
  <c r="AP3917" i="2"/>
  <c r="AP3916" i="2"/>
  <c r="AP3915" i="2"/>
  <c r="AP3914" i="2"/>
  <c r="AP3913" i="2"/>
  <c r="AP3912" i="2"/>
  <c r="AP3911" i="2"/>
  <c r="AP3910" i="2"/>
  <c r="AP3909" i="2"/>
  <c r="AP3908" i="2"/>
  <c r="AP3907" i="2"/>
  <c r="AP3906" i="2"/>
  <c r="AP3905" i="2"/>
  <c r="AP3904" i="2"/>
  <c r="AP3903" i="2"/>
  <c r="AP3902" i="2"/>
  <c r="AP3901" i="2"/>
  <c r="AP3900" i="2"/>
  <c r="AP3899" i="2"/>
  <c r="AP3898" i="2"/>
  <c r="AP3897" i="2"/>
  <c r="AP3896" i="2"/>
  <c r="AP3895" i="2"/>
  <c r="AP3894" i="2"/>
  <c r="AP3893" i="2"/>
  <c r="AP3892" i="2"/>
  <c r="AP3891" i="2"/>
  <c r="AP3890" i="2"/>
  <c r="AP3889" i="2"/>
  <c r="AP3888" i="2"/>
  <c r="AP3887" i="2"/>
  <c r="AP3886" i="2"/>
  <c r="AP3885" i="2"/>
  <c r="AP3884" i="2"/>
  <c r="AP3883" i="2"/>
  <c r="AP3882" i="2"/>
  <c r="AP3881" i="2"/>
  <c r="AP3880" i="2"/>
  <c r="AP3879" i="2"/>
  <c r="AP3878" i="2"/>
  <c r="AP3877" i="2"/>
  <c r="AP3876" i="2"/>
  <c r="AP3875" i="2"/>
  <c r="AP3874" i="2"/>
  <c r="AP3873" i="2"/>
  <c r="AP3872" i="2"/>
  <c r="AP3871" i="2"/>
  <c r="AP3870" i="2"/>
  <c r="AP3869" i="2"/>
  <c r="AP3868" i="2"/>
  <c r="AP3867" i="2"/>
  <c r="AP3866" i="2"/>
  <c r="AP3865" i="2"/>
  <c r="AP3864" i="2"/>
  <c r="AP3863" i="2"/>
  <c r="AP3862" i="2"/>
  <c r="AP3861" i="2"/>
  <c r="AP3860" i="2"/>
  <c r="AP3859" i="2"/>
  <c r="AP3858" i="2"/>
  <c r="AP3857" i="2"/>
  <c r="AP3856" i="2"/>
  <c r="AP3855" i="2"/>
  <c r="AP3854" i="2"/>
  <c r="AP3853" i="2"/>
  <c r="AP3852" i="2"/>
  <c r="AP3851" i="2"/>
  <c r="AP3850" i="2"/>
  <c r="AP3849" i="2"/>
  <c r="AP3848" i="2"/>
  <c r="AP3847" i="2"/>
  <c r="AP3846" i="2"/>
  <c r="AP3845" i="2"/>
  <c r="AP3844" i="2"/>
  <c r="AP3843" i="2"/>
  <c r="AP3842" i="2"/>
  <c r="AP3841" i="2"/>
  <c r="AP3840" i="2"/>
  <c r="AP3839" i="2"/>
  <c r="AP3838" i="2"/>
  <c r="AP3837" i="2"/>
  <c r="AP3836" i="2"/>
  <c r="AP3835" i="2"/>
  <c r="AP3834" i="2"/>
  <c r="AP3833" i="2"/>
  <c r="AP3832" i="2"/>
  <c r="AP3831" i="2"/>
  <c r="AP3830" i="2"/>
  <c r="AP3829" i="2"/>
  <c r="AP3828" i="2"/>
  <c r="AP3827" i="2"/>
  <c r="AP3826" i="2"/>
  <c r="AP3825" i="2"/>
  <c r="AP3824" i="2"/>
  <c r="AP3823" i="2"/>
  <c r="AP3822" i="2"/>
  <c r="AP3821" i="2"/>
  <c r="AP3820" i="2"/>
  <c r="AP3819" i="2"/>
  <c r="AP3818" i="2"/>
  <c r="AP3817" i="2"/>
  <c r="AP3816" i="2"/>
  <c r="AP3815" i="2"/>
  <c r="AP3814" i="2"/>
  <c r="AP3813" i="2"/>
  <c r="AP3812" i="2"/>
  <c r="AP3811" i="2"/>
  <c r="AP3810" i="2"/>
  <c r="AP3809" i="2"/>
  <c r="AP3808" i="2"/>
  <c r="AP3807" i="2"/>
  <c r="AP3806" i="2"/>
  <c r="AP3805" i="2"/>
  <c r="AP3804" i="2"/>
  <c r="AP3803" i="2"/>
  <c r="AP3802" i="2"/>
  <c r="AP3801" i="2"/>
  <c r="AP3800" i="2"/>
  <c r="AP3799" i="2"/>
  <c r="AP3798" i="2"/>
  <c r="AP3797" i="2"/>
  <c r="AP3796" i="2"/>
  <c r="AP3795" i="2"/>
  <c r="AP3794" i="2"/>
  <c r="AP3793" i="2"/>
  <c r="AP3792" i="2"/>
  <c r="AP3791" i="2"/>
  <c r="AP3790" i="2"/>
  <c r="AP3789" i="2"/>
  <c r="AP3788" i="2"/>
  <c r="AP3787" i="2"/>
  <c r="AP3786" i="2"/>
  <c r="AP3785" i="2"/>
  <c r="AP3784" i="2"/>
  <c r="AP3783" i="2"/>
  <c r="AP3782" i="2"/>
  <c r="AP3781" i="2"/>
  <c r="AP3780" i="2"/>
  <c r="AP3779" i="2"/>
  <c r="AP3778" i="2"/>
  <c r="AP3777" i="2"/>
  <c r="AP3776" i="2"/>
  <c r="AP3775" i="2"/>
  <c r="AP3774" i="2"/>
  <c r="AP3773" i="2"/>
  <c r="AP3772" i="2"/>
  <c r="AP3771" i="2"/>
  <c r="AP3770" i="2"/>
  <c r="AP3769" i="2"/>
  <c r="AP3768" i="2"/>
  <c r="AP3767" i="2"/>
  <c r="AP3766" i="2"/>
  <c r="AP3765" i="2"/>
  <c r="AP3764" i="2"/>
  <c r="AP3763" i="2"/>
  <c r="AP3762" i="2"/>
  <c r="AP3761" i="2"/>
  <c r="AP3760" i="2"/>
  <c r="AP3759" i="2"/>
  <c r="AP3758" i="2"/>
  <c r="AP3757" i="2"/>
  <c r="AP3756" i="2"/>
  <c r="AP3755" i="2"/>
  <c r="AP3754" i="2"/>
  <c r="AP3753" i="2"/>
  <c r="AP3752" i="2"/>
  <c r="AP3751" i="2"/>
  <c r="AP3750" i="2"/>
  <c r="AP3749" i="2"/>
  <c r="AP3748" i="2"/>
  <c r="AP3747" i="2"/>
  <c r="AP3746" i="2"/>
  <c r="AP3745" i="2"/>
  <c r="AP3744" i="2"/>
  <c r="AP3743" i="2"/>
  <c r="AP3742" i="2"/>
  <c r="AP3741" i="2"/>
  <c r="AP3740" i="2"/>
  <c r="AP3739" i="2"/>
  <c r="AP3738" i="2"/>
  <c r="AP3737" i="2"/>
  <c r="AP3736" i="2"/>
  <c r="AP3735" i="2"/>
  <c r="AP3734" i="2"/>
  <c r="AP3733" i="2"/>
  <c r="AP3732" i="2"/>
  <c r="AP3731" i="2"/>
  <c r="AP3730" i="2"/>
  <c r="AP3729" i="2"/>
  <c r="AP3728" i="2"/>
  <c r="AP3727" i="2"/>
  <c r="AP3726" i="2"/>
  <c r="AP3725" i="2"/>
  <c r="AP3724" i="2"/>
  <c r="AP3723" i="2"/>
  <c r="AP3722" i="2"/>
  <c r="AP3721" i="2"/>
  <c r="AP3720" i="2"/>
  <c r="AP3719" i="2"/>
  <c r="AP3718" i="2"/>
  <c r="AP3717" i="2"/>
  <c r="AP3716" i="2"/>
  <c r="AP3715" i="2"/>
  <c r="AP3714" i="2"/>
  <c r="AP3713" i="2"/>
  <c r="AP3712" i="2"/>
  <c r="AP3711" i="2"/>
  <c r="AP3710" i="2"/>
  <c r="AP3709" i="2"/>
  <c r="AP3708" i="2"/>
  <c r="AP3707" i="2"/>
  <c r="AP3706" i="2"/>
  <c r="AP3705" i="2"/>
  <c r="AP3704" i="2"/>
  <c r="AP3703" i="2"/>
  <c r="AP3702" i="2"/>
  <c r="AP3701" i="2"/>
  <c r="AP3700" i="2"/>
  <c r="AP3699" i="2"/>
  <c r="AP3698" i="2"/>
  <c r="AP3697" i="2"/>
  <c r="AP3696" i="2"/>
  <c r="AP3695" i="2"/>
  <c r="AP3694" i="2"/>
  <c r="AP3693" i="2"/>
  <c r="AP3692" i="2"/>
  <c r="AP3691" i="2"/>
  <c r="AP3690" i="2"/>
  <c r="AP3689" i="2"/>
  <c r="AP3688" i="2"/>
  <c r="AP3687" i="2"/>
  <c r="AP3686" i="2"/>
  <c r="AP3685" i="2"/>
  <c r="AP3684" i="2"/>
  <c r="AP3683" i="2"/>
  <c r="AP3682" i="2"/>
  <c r="AP3681" i="2"/>
  <c r="AP3680" i="2"/>
  <c r="AP3679" i="2"/>
  <c r="AP3678" i="2"/>
  <c r="AP3677" i="2"/>
  <c r="AP3676" i="2"/>
  <c r="AP3675" i="2"/>
  <c r="AP3674" i="2"/>
  <c r="AP3673" i="2"/>
  <c r="AP3672" i="2"/>
  <c r="AP3671" i="2"/>
  <c r="AP3670" i="2"/>
  <c r="AP3669" i="2"/>
  <c r="AP3668" i="2"/>
  <c r="AP3667" i="2"/>
  <c r="AP3666" i="2"/>
  <c r="AP3665" i="2"/>
  <c r="AP3664" i="2"/>
  <c r="AP3663" i="2"/>
  <c r="AP3662" i="2"/>
  <c r="AP3661" i="2"/>
  <c r="AP3660" i="2"/>
  <c r="AP3659" i="2"/>
  <c r="AP3658" i="2"/>
  <c r="AP3657" i="2"/>
  <c r="AP3656" i="2"/>
  <c r="AP3655" i="2"/>
  <c r="AP3654" i="2"/>
  <c r="AP3653" i="2"/>
  <c r="AP3652" i="2"/>
  <c r="AP3651" i="2"/>
  <c r="AP3650" i="2"/>
  <c r="AP3649" i="2"/>
  <c r="AP3648" i="2"/>
  <c r="AP3647" i="2"/>
  <c r="AP3646" i="2"/>
  <c r="AP3645" i="2"/>
  <c r="AP3644" i="2"/>
  <c r="AP3643" i="2"/>
  <c r="AP3642" i="2"/>
  <c r="AP3641" i="2"/>
  <c r="AP3640" i="2"/>
  <c r="AP3639" i="2"/>
  <c r="AP3638" i="2"/>
  <c r="AP3637" i="2"/>
  <c r="AP3636" i="2"/>
  <c r="AP3635" i="2"/>
  <c r="AP3634" i="2"/>
  <c r="AP3633" i="2"/>
  <c r="AP3632" i="2"/>
  <c r="AP3631" i="2"/>
  <c r="AP3630" i="2"/>
  <c r="AP3629" i="2"/>
  <c r="AP3628" i="2"/>
  <c r="AP3627" i="2"/>
  <c r="AP3626" i="2"/>
  <c r="AP3625" i="2"/>
  <c r="AP3624" i="2"/>
  <c r="AP3623" i="2"/>
  <c r="AP3622" i="2"/>
  <c r="AP3621" i="2"/>
  <c r="AP3620" i="2"/>
  <c r="AP3619" i="2"/>
  <c r="AP3618" i="2"/>
  <c r="AP3617" i="2"/>
  <c r="AP3616" i="2"/>
  <c r="AP3615" i="2"/>
  <c r="AP3614" i="2"/>
  <c r="AP3613" i="2"/>
  <c r="AP3612" i="2"/>
  <c r="AP3611" i="2"/>
  <c r="AP3610" i="2"/>
  <c r="AP3609" i="2"/>
  <c r="AP3608" i="2"/>
  <c r="AP3607" i="2"/>
  <c r="AP3606" i="2"/>
  <c r="AP3605" i="2"/>
  <c r="AP3604" i="2"/>
  <c r="AP3603" i="2"/>
  <c r="AP3602" i="2"/>
  <c r="AP3601" i="2"/>
  <c r="AP3600" i="2"/>
  <c r="AP3599" i="2"/>
  <c r="AP3598" i="2"/>
  <c r="AP3597" i="2"/>
  <c r="AP3596" i="2"/>
  <c r="AP3595" i="2"/>
  <c r="AP3594" i="2"/>
  <c r="AP3593" i="2"/>
  <c r="AP3592" i="2"/>
  <c r="AP3591" i="2"/>
  <c r="AP3590" i="2"/>
  <c r="AP3589" i="2"/>
  <c r="AP3588" i="2"/>
  <c r="AP3587" i="2"/>
  <c r="AP3586" i="2"/>
  <c r="AP3585" i="2"/>
  <c r="AP3584" i="2"/>
  <c r="AP3583" i="2"/>
  <c r="AP3582" i="2"/>
  <c r="AP3581" i="2"/>
  <c r="AP3580" i="2"/>
  <c r="AP3579" i="2"/>
  <c r="AP3578" i="2"/>
  <c r="AP3577" i="2"/>
  <c r="AP3576" i="2"/>
  <c r="AP3575" i="2"/>
  <c r="AP3574" i="2"/>
  <c r="AP3573" i="2"/>
  <c r="AP3572" i="2"/>
  <c r="AP3571" i="2"/>
  <c r="AP3570" i="2"/>
  <c r="AP3569" i="2"/>
  <c r="AP3568" i="2"/>
  <c r="AP3567" i="2"/>
  <c r="AP3566" i="2"/>
  <c r="AP3565" i="2"/>
  <c r="AP3564" i="2"/>
  <c r="AP3563" i="2"/>
  <c r="AP3562" i="2"/>
  <c r="AP3561" i="2"/>
  <c r="AP3560" i="2"/>
  <c r="AP3559" i="2"/>
  <c r="AP3558" i="2"/>
  <c r="AP3557" i="2"/>
  <c r="AP3556" i="2"/>
  <c r="AP3555" i="2"/>
  <c r="AP3554" i="2"/>
  <c r="AP3553" i="2"/>
  <c r="AP3552" i="2"/>
  <c r="AP3551" i="2"/>
  <c r="AP3550" i="2"/>
  <c r="AP3549" i="2"/>
  <c r="AP3548" i="2"/>
  <c r="AP3547" i="2"/>
  <c r="AP3546" i="2"/>
  <c r="AP3545" i="2"/>
  <c r="AP3544" i="2"/>
  <c r="AP3543" i="2"/>
  <c r="AP3542" i="2"/>
  <c r="AP3541" i="2"/>
  <c r="AP3540" i="2"/>
  <c r="AP3539" i="2"/>
  <c r="AP3538" i="2"/>
  <c r="AP3537" i="2"/>
  <c r="AP3536" i="2"/>
  <c r="AP3535" i="2"/>
  <c r="AP3534" i="2"/>
  <c r="AP3533" i="2"/>
  <c r="AP3532" i="2"/>
  <c r="AP3531" i="2"/>
  <c r="AP3530" i="2"/>
  <c r="AP3529" i="2"/>
  <c r="AP3528" i="2"/>
  <c r="AP3527" i="2"/>
  <c r="AP3526" i="2"/>
  <c r="AP3525" i="2"/>
  <c r="AP3524" i="2"/>
  <c r="AP3523" i="2"/>
  <c r="AP3522" i="2"/>
  <c r="AP3521" i="2"/>
  <c r="AP3520" i="2"/>
  <c r="AP3519" i="2"/>
  <c r="AP3518" i="2"/>
  <c r="AP3517" i="2"/>
  <c r="AP3516" i="2"/>
  <c r="AP3515" i="2"/>
  <c r="AP3514" i="2"/>
  <c r="AP3513" i="2"/>
  <c r="AP3512" i="2"/>
  <c r="AP3511" i="2"/>
  <c r="AP3510" i="2"/>
  <c r="AP3509" i="2"/>
  <c r="AP3508" i="2"/>
  <c r="AP3507" i="2"/>
  <c r="AP3506" i="2"/>
  <c r="AP3505" i="2"/>
  <c r="AP3504" i="2"/>
  <c r="AP3503" i="2"/>
  <c r="AP3502" i="2"/>
  <c r="AP3501" i="2"/>
  <c r="AP3500" i="2"/>
  <c r="AP3499" i="2"/>
  <c r="AP3498" i="2"/>
  <c r="AP3497" i="2"/>
  <c r="AP3496" i="2"/>
  <c r="AP3495" i="2"/>
  <c r="AP3494" i="2"/>
  <c r="AP3493" i="2"/>
  <c r="AP3492" i="2"/>
  <c r="AP3491" i="2"/>
  <c r="AP3490" i="2"/>
  <c r="AP3489" i="2"/>
  <c r="AP3488" i="2"/>
  <c r="AP3487" i="2"/>
  <c r="AP3486" i="2"/>
  <c r="AP3485" i="2"/>
  <c r="AP3484" i="2"/>
  <c r="AP3483" i="2"/>
  <c r="AP3482" i="2"/>
  <c r="AP3481" i="2"/>
  <c r="AP3480" i="2"/>
  <c r="AP3479" i="2"/>
  <c r="AP3478" i="2"/>
  <c r="AP3477" i="2"/>
  <c r="AP3476" i="2"/>
  <c r="AP3475" i="2"/>
  <c r="AP3474" i="2"/>
  <c r="AP3473" i="2"/>
  <c r="AP3472" i="2"/>
  <c r="AP3471" i="2"/>
  <c r="AP3470" i="2"/>
  <c r="AP3469" i="2"/>
  <c r="AP3468" i="2"/>
  <c r="AP3467" i="2"/>
  <c r="AP3466" i="2"/>
  <c r="AP3465" i="2"/>
  <c r="AP3464" i="2"/>
  <c r="AP3463" i="2"/>
  <c r="AP3462" i="2"/>
  <c r="AP3461" i="2"/>
  <c r="AP3460" i="2"/>
  <c r="AP3459" i="2"/>
  <c r="AP3458" i="2"/>
  <c r="AP3457" i="2"/>
  <c r="AP3456" i="2"/>
  <c r="AP3455" i="2"/>
  <c r="AP3454" i="2"/>
  <c r="AP3453" i="2"/>
  <c r="AP3452" i="2"/>
  <c r="AP3451" i="2"/>
  <c r="AP3450" i="2"/>
  <c r="AP3449" i="2"/>
  <c r="AP3448" i="2"/>
  <c r="AP3447" i="2"/>
  <c r="AP3446" i="2"/>
  <c r="AP3445" i="2"/>
  <c r="AP3444" i="2"/>
  <c r="AP3443" i="2"/>
  <c r="AP3442" i="2"/>
  <c r="AP3441" i="2"/>
  <c r="AP3440" i="2"/>
  <c r="AP3439" i="2"/>
  <c r="AP3438" i="2"/>
  <c r="AP3437" i="2"/>
  <c r="AP3436" i="2"/>
  <c r="AP3435" i="2"/>
  <c r="AP3434" i="2"/>
  <c r="AP3433" i="2"/>
  <c r="AP3432" i="2"/>
  <c r="AP3431" i="2"/>
  <c r="AP3430" i="2"/>
  <c r="AP3429" i="2"/>
  <c r="AP3428" i="2"/>
  <c r="AP3427" i="2"/>
  <c r="AP3426" i="2"/>
  <c r="AP3425" i="2"/>
  <c r="AP3424" i="2"/>
  <c r="AP3423" i="2"/>
  <c r="AP3422" i="2"/>
  <c r="AP3421" i="2"/>
  <c r="AP3420" i="2"/>
  <c r="AP3419" i="2"/>
  <c r="AP3418" i="2"/>
  <c r="AP3417" i="2"/>
  <c r="AP3416" i="2"/>
  <c r="AP3415" i="2"/>
  <c r="AP3414" i="2"/>
  <c r="AP3413" i="2"/>
  <c r="AP3412" i="2"/>
  <c r="AP3411" i="2"/>
  <c r="AP3410" i="2"/>
  <c r="AP3409" i="2"/>
  <c r="AP3408" i="2"/>
  <c r="AP3407" i="2"/>
  <c r="AP3406" i="2"/>
  <c r="AP3405" i="2"/>
  <c r="AP3404" i="2"/>
  <c r="AP3403" i="2"/>
  <c r="AP3402" i="2"/>
  <c r="AP3401" i="2"/>
  <c r="AP3400" i="2"/>
  <c r="AP3399" i="2"/>
  <c r="AP3398" i="2"/>
  <c r="AP3397" i="2"/>
  <c r="AP3396" i="2"/>
  <c r="AP3395" i="2"/>
  <c r="AP3394" i="2"/>
  <c r="AP3393" i="2"/>
  <c r="AP3392" i="2"/>
  <c r="AP3391" i="2"/>
  <c r="AP3390" i="2"/>
  <c r="AP3389" i="2"/>
  <c r="AP3388" i="2"/>
  <c r="AP3387" i="2"/>
  <c r="AP3386" i="2"/>
  <c r="AP3385" i="2"/>
  <c r="AP3384" i="2"/>
  <c r="AP3383" i="2"/>
  <c r="AP3382" i="2"/>
  <c r="AP3381" i="2"/>
  <c r="AP3380" i="2"/>
  <c r="AP3379" i="2"/>
  <c r="AP3378" i="2"/>
  <c r="AP3377" i="2"/>
  <c r="AP3376" i="2"/>
  <c r="AP3375" i="2"/>
  <c r="AP3374" i="2"/>
  <c r="AP3373" i="2"/>
  <c r="AP3372" i="2"/>
  <c r="AP3371" i="2"/>
  <c r="AP3370" i="2"/>
  <c r="AP3369" i="2"/>
  <c r="AP3368" i="2"/>
  <c r="AP3367" i="2"/>
  <c r="AP3366" i="2"/>
  <c r="AP3365" i="2"/>
  <c r="AP3364" i="2"/>
  <c r="AP3363" i="2"/>
  <c r="AP3362" i="2"/>
  <c r="AP3361" i="2"/>
  <c r="AP3360" i="2"/>
  <c r="AP3359" i="2"/>
  <c r="AP3358" i="2"/>
  <c r="AP3357" i="2"/>
  <c r="AP3356" i="2"/>
  <c r="AP3355" i="2"/>
  <c r="AP3354" i="2"/>
  <c r="AP3353" i="2"/>
  <c r="AP3352" i="2"/>
  <c r="AP3351" i="2"/>
  <c r="AP3350" i="2"/>
  <c r="AP3349" i="2"/>
  <c r="AP3348" i="2"/>
  <c r="AP3347" i="2"/>
  <c r="AP3346" i="2"/>
  <c r="AP3345" i="2"/>
  <c r="AP3344" i="2"/>
  <c r="AP3343" i="2"/>
  <c r="AP3342" i="2"/>
  <c r="AP3341" i="2"/>
  <c r="AP3340" i="2"/>
  <c r="AP3339" i="2"/>
  <c r="AP3338" i="2"/>
  <c r="AP3337" i="2"/>
  <c r="AP3336" i="2"/>
  <c r="AP3335" i="2"/>
  <c r="AP3334" i="2"/>
  <c r="AP3333" i="2"/>
  <c r="AP3332" i="2"/>
  <c r="AP3331" i="2"/>
  <c r="AP3330" i="2"/>
  <c r="AP3329" i="2"/>
  <c r="AP3328" i="2"/>
  <c r="AP3327" i="2"/>
  <c r="AP3326" i="2"/>
  <c r="AP3325" i="2"/>
  <c r="AP3324" i="2"/>
  <c r="AP3323" i="2"/>
  <c r="AP3322" i="2"/>
  <c r="AP3321" i="2"/>
  <c r="AP3320" i="2"/>
  <c r="AP3319" i="2"/>
  <c r="AP3318" i="2"/>
  <c r="AP3317" i="2"/>
  <c r="AP3316" i="2"/>
  <c r="AP3315" i="2"/>
  <c r="AP3314" i="2"/>
  <c r="AP3313" i="2"/>
  <c r="AP3312" i="2"/>
  <c r="AP3311" i="2"/>
  <c r="AP3310" i="2"/>
  <c r="AP3309" i="2"/>
  <c r="AP3308" i="2"/>
  <c r="AP3307" i="2"/>
  <c r="AP3306" i="2"/>
  <c r="AP3305" i="2"/>
  <c r="AP3304" i="2"/>
  <c r="AP3303" i="2"/>
  <c r="AP3302" i="2"/>
  <c r="AP3301" i="2"/>
  <c r="AP3300" i="2"/>
  <c r="AP3299" i="2"/>
  <c r="AP3298" i="2"/>
  <c r="AP3297" i="2"/>
  <c r="AP3296" i="2"/>
  <c r="AP3295" i="2"/>
  <c r="AP3294" i="2"/>
  <c r="AP3293" i="2"/>
  <c r="AP3292" i="2"/>
  <c r="AP3291" i="2"/>
  <c r="AP3290" i="2"/>
  <c r="AP3289" i="2"/>
  <c r="AP3288" i="2"/>
  <c r="AP3287" i="2"/>
  <c r="AP3286" i="2"/>
  <c r="AP3285" i="2"/>
  <c r="AP3284" i="2"/>
  <c r="AP3283" i="2"/>
  <c r="AP3282" i="2"/>
  <c r="AP3281" i="2"/>
  <c r="AP3280" i="2"/>
  <c r="AP3279" i="2"/>
  <c r="AP3278" i="2"/>
  <c r="AP3277" i="2"/>
  <c r="AP3276" i="2"/>
  <c r="AP3275" i="2"/>
  <c r="AP3274" i="2"/>
  <c r="AP3273" i="2"/>
  <c r="AP3272" i="2"/>
  <c r="AP3271" i="2"/>
  <c r="AP3270" i="2"/>
  <c r="AP3269" i="2"/>
  <c r="AP3268" i="2"/>
  <c r="AP3267" i="2"/>
  <c r="AP3266" i="2"/>
  <c r="AP3265" i="2"/>
  <c r="AP3264" i="2"/>
  <c r="AP3263" i="2"/>
  <c r="AP3262" i="2"/>
  <c r="AP3261" i="2"/>
  <c r="AP3260" i="2"/>
  <c r="AP3259" i="2"/>
  <c r="AP3258" i="2"/>
  <c r="AP3257" i="2"/>
  <c r="AP3256" i="2"/>
  <c r="AP3255" i="2"/>
  <c r="AP3254" i="2"/>
  <c r="AP3253" i="2"/>
  <c r="AP3252" i="2"/>
  <c r="AP3251" i="2"/>
  <c r="AP3250" i="2"/>
  <c r="AP3249" i="2"/>
  <c r="AP3248" i="2"/>
  <c r="AP3247" i="2"/>
  <c r="AP3246" i="2"/>
  <c r="AP3245" i="2"/>
  <c r="AP3244" i="2"/>
  <c r="AP3243" i="2"/>
  <c r="AP3242" i="2"/>
  <c r="AP3241" i="2"/>
  <c r="AP3240" i="2"/>
  <c r="AP3239" i="2"/>
  <c r="AP3238" i="2"/>
  <c r="AP3237" i="2"/>
  <c r="AP3236" i="2"/>
  <c r="AP3235" i="2"/>
  <c r="AP3234" i="2"/>
  <c r="AP3233" i="2"/>
  <c r="AP3232" i="2"/>
  <c r="AP3231" i="2"/>
  <c r="AP3230" i="2"/>
  <c r="AP3229" i="2"/>
  <c r="AP3228" i="2"/>
  <c r="AP3227" i="2"/>
  <c r="AP3226" i="2"/>
  <c r="AP3225" i="2"/>
  <c r="AP3224" i="2"/>
  <c r="AP3223" i="2"/>
  <c r="AP3222" i="2"/>
  <c r="AP3221" i="2"/>
  <c r="AP3220" i="2"/>
  <c r="AP3219" i="2"/>
  <c r="AP3218" i="2"/>
  <c r="AP3217" i="2"/>
  <c r="AP3216" i="2"/>
  <c r="AP3215" i="2"/>
  <c r="AP3214" i="2"/>
  <c r="AP3213" i="2"/>
  <c r="AP3212" i="2"/>
  <c r="AP3211" i="2"/>
  <c r="AP3210" i="2"/>
  <c r="AP3209" i="2"/>
  <c r="AP3208" i="2"/>
  <c r="AP3207" i="2"/>
  <c r="AP3206" i="2"/>
  <c r="AP3205" i="2"/>
  <c r="AP3204" i="2"/>
  <c r="AP3203" i="2"/>
  <c r="AP3202" i="2"/>
  <c r="AP3201" i="2"/>
  <c r="AP3200" i="2"/>
  <c r="AP3199" i="2"/>
  <c r="AP3198" i="2"/>
  <c r="AP3197" i="2"/>
  <c r="AP3196" i="2"/>
  <c r="AP3195" i="2"/>
  <c r="AP3194" i="2"/>
  <c r="AP3193" i="2"/>
  <c r="AP3192" i="2"/>
  <c r="AP3191" i="2"/>
  <c r="AP3190" i="2"/>
  <c r="AP3189" i="2"/>
  <c r="AP3188" i="2"/>
  <c r="AP3187" i="2"/>
  <c r="AP3186" i="2"/>
  <c r="AP3185" i="2"/>
  <c r="AP3184" i="2"/>
  <c r="AP3183" i="2"/>
  <c r="AP3182" i="2"/>
  <c r="AP3181" i="2"/>
  <c r="AP3180" i="2"/>
  <c r="AP3179" i="2"/>
  <c r="AP3178" i="2"/>
  <c r="AP3177" i="2"/>
  <c r="AP3176" i="2"/>
  <c r="AP3175" i="2"/>
  <c r="AP3174" i="2"/>
  <c r="AP3173" i="2"/>
  <c r="AP3172" i="2"/>
  <c r="AP3171" i="2"/>
  <c r="AP3170" i="2"/>
  <c r="AP3169" i="2"/>
  <c r="AP3168" i="2"/>
  <c r="AP3167" i="2"/>
  <c r="AP3166" i="2"/>
  <c r="AP3165" i="2"/>
  <c r="AP3164" i="2"/>
  <c r="AP3163" i="2"/>
  <c r="AP3162" i="2"/>
  <c r="AP3161" i="2"/>
  <c r="AP3160" i="2"/>
  <c r="AP3159" i="2"/>
  <c r="AP3158" i="2"/>
  <c r="AP3157" i="2"/>
  <c r="AP3156" i="2"/>
  <c r="AP3155" i="2"/>
  <c r="AP3154" i="2"/>
  <c r="AP3153" i="2"/>
  <c r="AP3152" i="2"/>
  <c r="AP3151" i="2"/>
  <c r="AP3150" i="2"/>
  <c r="AP3149" i="2"/>
  <c r="AP3148" i="2"/>
  <c r="AP3147" i="2"/>
  <c r="AP3146" i="2"/>
  <c r="AP3145" i="2"/>
  <c r="AP3144" i="2"/>
  <c r="AP3143" i="2"/>
  <c r="AP3142" i="2"/>
  <c r="AP3141" i="2"/>
  <c r="AP3140" i="2"/>
  <c r="AP3139" i="2"/>
  <c r="AP3138" i="2"/>
  <c r="AP3137" i="2"/>
  <c r="AP3136" i="2"/>
  <c r="AP3135" i="2"/>
  <c r="AP3134" i="2"/>
  <c r="AP3133" i="2"/>
  <c r="AP3132" i="2"/>
  <c r="AP3131" i="2"/>
  <c r="AP3130" i="2"/>
  <c r="AP3129" i="2"/>
  <c r="AP3128" i="2"/>
  <c r="AP3127" i="2"/>
  <c r="AP3126" i="2"/>
  <c r="AP3125" i="2"/>
  <c r="AP3124" i="2"/>
  <c r="AP3123" i="2"/>
  <c r="AP3122" i="2"/>
  <c r="AP3121" i="2"/>
  <c r="AP3120" i="2"/>
  <c r="AP3119" i="2"/>
  <c r="AP3118" i="2"/>
  <c r="AP3117" i="2"/>
  <c r="AP3116" i="2"/>
  <c r="AP3115" i="2"/>
  <c r="AP3114" i="2"/>
  <c r="AP3113" i="2"/>
  <c r="AP3112" i="2"/>
  <c r="AP3111" i="2"/>
  <c r="AP3110" i="2"/>
  <c r="AP3109" i="2"/>
  <c r="AP3108" i="2"/>
  <c r="AP3107" i="2"/>
  <c r="AP3106" i="2"/>
  <c r="AP3105" i="2"/>
  <c r="AP3104" i="2"/>
  <c r="AP3103" i="2"/>
  <c r="AP3102" i="2"/>
  <c r="AP3101" i="2"/>
  <c r="AP3100" i="2"/>
  <c r="AP3099" i="2"/>
  <c r="AP3098" i="2"/>
  <c r="AP3097" i="2"/>
  <c r="AP3096" i="2"/>
  <c r="AP3095" i="2"/>
  <c r="AP3094" i="2"/>
  <c r="AP3093" i="2"/>
  <c r="AP3092" i="2"/>
  <c r="AP3091" i="2"/>
  <c r="AP3090" i="2"/>
  <c r="AP3089" i="2"/>
  <c r="AP3088" i="2"/>
  <c r="AP3087" i="2"/>
  <c r="AP3086" i="2"/>
  <c r="AP3085" i="2"/>
  <c r="AP3084" i="2"/>
  <c r="AP3083" i="2"/>
  <c r="AP3082" i="2"/>
  <c r="AP3081" i="2"/>
  <c r="AP3080" i="2"/>
  <c r="AP3079" i="2"/>
  <c r="AP3078" i="2"/>
  <c r="AP3077" i="2"/>
  <c r="AP3076" i="2"/>
  <c r="AP3075" i="2"/>
  <c r="AP3074" i="2"/>
  <c r="AP3073" i="2"/>
  <c r="AP3072" i="2"/>
  <c r="AP3071" i="2"/>
  <c r="AP3070" i="2"/>
  <c r="AP3069" i="2"/>
  <c r="AP3068" i="2"/>
  <c r="AP3067" i="2"/>
  <c r="AP3066" i="2"/>
  <c r="AP3065" i="2"/>
  <c r="AP3064" i="2"/>
  <c r="AP3063" i="2"/>
  <c r="AP3062" i="2"/>
  <c r="AP3061" i="2"/>
  <c r="AP3060" i="2"/>
  <c r="AP3059" i="2"/>
  <c r="AP3058" i="2"/>
  <c r="AP3057" i="2"/>
  <c r="AP3056" i="2"/>
  <c r="AP3055" i="2"/>
  <c r="AP3054" i="2"/>
  <c r="AP3053" i="2"/>
  <c r="AP3052" i="2"/>
  <c r="AP3051" i="2"/>
  <c r="AP3050" i="2"/>
  <c r="AP3049" i="2"/>
  <c r="AP3048" i="2"/>
  <c r="AP3047" i="2"/>
  <c r="AP3046" i="2"/>
  <c r="AP3045" i="2"/>
  <c r="AP3044" i="2"/>
  <c r="AP3043" i="2"/>
  <c r="AP3042" i="2"/>
  <c r="AP3041" i="2"/>
  <c r="AP3040" i="2"/>
  <c r="AP3039" i="2"/>
  <c r="AP3038" i="2"/>
  <c r="AP3037" i="2"/>
  <c r="AP3036" i="2"/>
  <c r="AP3035" i="2"/>
  <c r="AP3034" i="2"/>
  <c r="AP3033" i="2"/>
  <c r="AP3032" i="2"/>
  <c r="AP3031" i="2"/>
  <c r="AP3030" i="2"/>
  <c r="AP3029" i="2"/>
  <c r="AP3028" i="2"/>
  <c r="AP3027" i="2"/>
  <c r="AP3026" i="2"/>
  <c r="AP3025" i="2"/>
  <c r="AP3024" i="2"/>
  <c r="AP3023" i="2"/>
  <c r="AP3022" i="2"/>
  <c r="AP3021" i="2"/>
  <c r="AP3020" i="2"/>
  <c r="AP3019" i="2"/>
  <c r="AP3018" i="2"/>
  <c r="AP3017" i="2"/>
  <c r="AP3016" i="2"/>
  <c r="AP3015" i="2"/>
  <c r="AP3014" i="2"/>
  <c r="AP3013" i="2"/>
  <c r="AP3012" i="2"/>
  <c r="AP3011" i="2"/>
  <c r="AP3010" i="2"/>
  <c r="AP3009" i="2"/>
  <c r="AP3008" i="2"/>
  <c r="AP3007" i="2"/>
  <c r="AP3006" i="2"/>
  <c r="AP3005" i="2"/>
  <c r="AP3004" i="2"/>
  <c r="AP3003" i="2"/>
  <c r="AP3002" i="2"/>
  <c r="AP3001" i="2"/>
  <c r="AP3000" i="2"/>
  <c r="AP2999" i="2"/>
  <c r="AP2998" i="2"/>
  <c r="AP2997" i="2"/>
  <c r="AP2996" i="2"/>
  <c r="AP2995" i="2"/>
  <c r="AP2994" i="2"/>
  <c r="AP2993" i="2"/>
  <c r="AP2992" i="2"/>
  <c r="AP2991" i="2"/>
  <c r="AP2990" i="2"/>
  <c r="AP2989" i="2"/>
  <c r="AP2988" i="2"/>
  <c r="AP2987" i="2"/>
  <c r="AP2986" i="2"/>
  <c r="AP2985" i="2"/>
  <c r="AP2984" i="2"/>
  <c r="AP2983" i="2"/>
  <c r="AP2982" i="2"/>
  <c r="AP2981" i="2"/>
  <c r="AP2980" i="2"/>
  <c r="AP2979" i="2"/>
  <c r="AP2978" i="2"/>
  <c r="AP2977" i="2"/>
  <c r="AP2976" i="2"/>
  <c r="AP2975" i="2"/>
  <c r="AP2974" i="2"/>
  <c r="AP2973" i="2"/>
  <c r="AP2972" i="2"/>
  <c r="AP2971" i="2"/>
  <c r="AP2970" i="2"/>
  <c r="AP2969" i="2"/>
  <c r="AP2968" i="2"/>
  <c r="AP2967" i="2"/>
  <c r="AP2966" i="2"/>
  <c r="AP2965" i="2"/>
  <c r="AP2964" i="2"/>
  <c r="AP2963" i="2"/>
  <c r="AP2962" i="2"/>
  <c r="AP2961" i="2"/>
  <c r="AP2960" i="2"/>
  <c r="AP2959" i="2"/>
  <c r="AP2958" i="2"/>
  <c r="AP2957" i="2"/>
  <c r="AP2956" i="2"/>
  <c r="AP2955" i="2"/>
  <c r="AP2954" i="2"/>
  <c r="AP2953" i="2"/>
  <c r="AP2952" i="2"/>
  <c r="AP2951" i="2"/>
  <c r="AP2950" i="2"/>
  <c r="AP2949" i="2"/>
  <c r="AP2948" i="2"/>
  <c r="AP2947" i="2"/>
  <c r="AP2946" i="2"/>
  <c r="AP2945" i="2"/>
  <c r="AP2944" i="2"/>
  <c r="AP2943" i="2"/>
  <c r="AP2942" i="2"/>
  <c r="AP2941" i="2"/>
  <c r="AP2940" i="2"/>
  <c r="AP2939" i="2"/>
  <c r="AP2938" i="2"/>
  <c r="AP2937" i="2"/>
  <c r="AP2936" i="2"/>
  <c r="AP2935" i="2"/>
  <c r="AP2934" i="2"/>
  <c r="AP2933" i="2"/>
  <c r="AP2932" i="2"/>
  <c r="AP2931" i="2"/>
  <c r="AP2930" i="2"/>
  <c r="AP2929" i="2"/>
  <c r="AP2928" i="2"/>
  <c r="AP2927" i="2"/>
  <c r="AP2926" i="2"/>
  <c r="AP2925" i="2"/>
  <c r="AP2924" i="2"/>
  <c r="AP2923" i="2"/>
  <c r="AP2922" i="2"/>
  <c r="AP2921" i="2"/>
  <c r="AP2920" i="2"/>
  <c r="AP2919" i="2"/>
  <c r="AP2918" i="2"/>
  <c r="AP2917" i="2"/>
  <c r="AP2916" i="2"/>
  <c r="AP2915" i="2"/>
  <c r="AP2914" i="2"/>
  <c r="AP2913" i="2"/>
  <c r="AP2912" i="2"/>
  <c r="AP2911" i="2"/>
  <c r="AP2910" i="2"/>
  <c r="AP2909" i="2"/>
  <c r="AP2908" i="2"/>
  <c r="AP2907" i="2"/>
  <c r="AP2906" i="2"/>
  <c r="AP2905" i="2"/>
  <c r="AP2904" i="2"/>
  <c r="AP2903" i="2"/>
  <c r="AP2902" i="2"/>
  <c r="AP2901" i="2"/>
  <c r="AP2900" i="2"/>
  <c r="AP2899" i="2"/>
  <c r="AP2898" i="2"/>
  <c r="AP2897" i="2"/>
  <c r="AP2896" i="2"/>
  <c r="AP2895" i="2"/>
  <c r="AP2894" i="2"/>
  <c r="AP2893" i="2"/>
  <c r="AP2892" i="2"/>
  <c r="AP2891" i="2"/>
  <c r="AP2890" i="2"/>
  <c r="AP2889" i="2"/>
  <c r="AP2888" i="2"/>
  <c r="AP2887" i="2"/>
  <c r="AP2886" i="2"/>
  <c r="AP2885" i="2"/>
  <c r="AP2884" i="2"/>
  <c r="AP2883" i="2"/>
  <c r="AP2882" i="2"/>
  <c r="AP2881" i="2"/>
  <c r="AP2880" i="2"/>
  <c r="AP2879" i="2"/>
  <c r="AP2878" i="2"/>
  <c r="AP2877" i="2"/>
  <c r="AP2876" i="2"/>
  <c r="AP2875" i="2"/>
  <c r="AP2874" i="2"/>
  <c r="AP2873" i="2"/>
  <c r="AP2872" i="2"/>
  <c r="AP2871" i="2"/>
  <c r="AP2870" i="2"/>
  <c r="AP2869" i="2"/>
  <c r="AP2868" i="2"/>
  <c r="AP2867" i="2"/>
  <c r="AP2866" i="2"/>
  <c r="AP2865" i="2"/>
  <c r="AP2864" i="2"/>
  <c r="AP2863" i="2"/>
  <c r="AP2862" i="2"/>
  <c r="AP2861" i="2"/>
  <c r="AP2860" i="2"/>
  <c r="AP2859" i="2"/>
  <c r="AP2858" i="2"/>
  <c r="AP2857" i="2"/>
  <c r="AP2856" i="2"/>
  <c r="AP2855" i="2"/>
  <c r="AP2854" i="2"/>
  <c r="AP2853" i="2"/>
  <c r="AP2852" i="2"/>
  <c r="AP2851" i="2"/>
  <c r="AP2850" i="2"/>
  <c r="AP2849" i="2"/>
  <c r="AP2848" i="2"/>
  <c r="AP2847" i="2"/>
  <c r="AP2846" i="2"/>
  <c r="AP2845" i="2"/>
  <c r="AP2844" i="2"/>
  <c r="AP2843" i="2"/>
  <c r="AP2842" i="2"/>
  <c r="AP2841" i="2"/>
  <c r="AP2840" i="2"/>
  <c r="AP2839" i="2"/>
  <c r="AP2838" i="2"/>
  <c r="AP2837" i="2"/>
  <c r="AP2836" i="2"/>
  <c r="AP2835" i="2"/>
  <c r="AP2834" i="2"/>
  <c r="AP2833" i="2"/>
  <c r="AP2832" i="2"/>
  <c r="AP2831" i="2"/>
  <c r="AP2830" i="2"/>
  <c r="AP2829" i="2"/>
  <c r="AP2828" i="2"/>
  <c r="AP2827" i="2"/>
  <c r="AP2826" i="2"/>
  <c r="AP2825" i="2"/>
  <c r="AP2824" i="2"/>
  <c r="AP2823" i="2"/>
  <c r="AP2822" i="2"/>
  <c r="AP2821" i="2"/>
  <c r="AP2820" i="2"/>
  <c r="AP2819" i="2"/>
  <c r="AP2818" i="2"/>
  <c r="AP2817" i="2"/>
  <c r="AP2816" i="2"/>
  <c r="AP2815" i="2"/>
  <c r="AP2814" i="2"/>
  <c r="AP2813" i="2"/>
  <c r="AP2812" i="2"/>
  <c r="AP2811" i="2"/>
  <c r="AP2810" i="2"/>
  <c r="AP2809" i="2"/>
  <c r="AP2808" i="2"/>
  <c r="AP2807" i="2"/>
  <c r="AP2806" i="2"/>
  <c r="AP2805" i="2"/>
  <c r="AP2804" i="2"/>
  <c r="AP2803" i="2"/>
  <c r="AP2802" i="2"/>
  <c r="AP2801" i="2"/>
  <c r="AP2800" i="2"/>
  <c r="AP2799" i="2"/>
  <c r="AP2798" i="2"/>
  <c r="AP2797" i="2"/>
  <c r="AP2796" i="2"/>
  <c r="AP2795" i="2"/>
  <c r="AP2794" i="2"/>
  <c r="AP2793" i="2"/>
  <c r="AP2792" i="2"/>
  <c r="AP2791" i="2"/>
  <c r="AP2790" i="2"/>
  <c r="AP2789" i="2"/>
  <c r="AP2788" i="2"/>
  <c r="AP2787" i="2"/>
  <c r="AP2786" i="2"/>
  <c r="AP2785" i="2"/>
  <c r="AP2784" i="2"/>
  <c r="AP2783" i="2"/>
  <c r="AP2782" i="2"/>
  <c r="AP2781" i="2"/>
  <c r="AP2780" i="2"/>
  <c r="AP2779" i="2"/>
  <c r="AP2778" i="2"/>
  <c r="AP2777" i="2"/>
  <c r="AP2776" i="2"/>
  <c r="AP2775" i="2"/>
  <c r="AP2774" i="2"/>
  <c r="AP2773" i="2"/>
  <c r="AP2772" i="2"/>
  <c r="AP2771" i="2"/>
  <c r="AP2770" i="2"/>
  <c r="AP2769" i="2"/>
  <c r="AP2768" i="2"/>
  <c r="AP2767" i="2"/>
  <c r="AP2766" i="2"/>
  <c r="AP2765" i="2"/>
  <c r="AP2764" i="2"/>
  <c r="AP2763" i="2"/>
  <c r="AP2762" i="2"/>
  <c r="AP2761" i="2"/>
  <c r="AP2760" i="2"/>
  <c r="AP2759" i="2"/>
  <c r="AP2758" i="2"/>
  <c r="AP2757" i="2"/>
  <c r="AP2756" i="2"/>
  <c r="AP2755" i="2"/>
  <c r="AP2754" i="2"/>
  <c r="AP2753" i="2"/>
  <c r="AP2752" i="2"/>
  <c r="AP2751" i="2"/>
  <c r="AP2750" i="2"/>
  <c r="AP2749" i="2"/>
  <c r="AP2748" i="2"/>
  <c r="AP2747" i="2"/>
  <c r="AP2746" i="2"/>
  <c r="AP2745" i="2"/>
  <c r="AP2744" i="2"/>
  <c r="AP2743" i="2"/>
  <c r="AP2742" i="2"/>
  <c r="AP2741" i="2"/>
  <c r="AP2740" i="2"/>
  <c r="AP2739" i="2"/>
  <c r="AP2738" i="2"/>
  <c r="AP2737" i="2"/>
  <c r="AP2736" i="2"/>
  <c r="AP2735" i="2"/>
  <c r="AP2734" i="2"/>
  <c r="AP2733" i="2"/>
  <c r="AP2732" i="2"/>
  <c r="AP2731" i="2"/>
  <c r="AP2730" i="2"/>
  <c r="AP2729" i="2"/>
  <c r="AP2728" i="2"/>
  <c r="AP2727" i="2"/>
  <c r="AP2726" i="2"/>
  <c r="AP2725" i="2"/>
  <c r="AP2724" i="2"/>
  <c r="AP2723" i="2"/>
  <c r="AP2722" i="2"/>
  <c r="AP2721" i="2"/>
  <c r="AP2720" i="2"/>
  <c r="AP2719" i="2"/>
  <c r="AP2718" i="2"/>
  <c r="AP2717" i="2"/>
  <c r="AP2716" i="2"/>
  <c r="AP2715" i="2"/>
  <c r="AP2714" i="2"/>
  <c r="AP2713" i="2"/>
  <c r="AP2712" i="2"/>
  <c r="AP2711" i="2"/>
  <c r="AP2710" i="2"/>
  <c r="AP2709" i="2"/>
  <c r="AP2708" i="2"/>
  <c r="AP2707" i="2"/>
  <c r="AP2706" i="2"/>
  <c r="AP2705" i="2"/>
  <c r="AP2704" i="2"/>
  <c r="AP2703" i="2"/>
  <c r="AP2702" i="2"/>
  <c r="AP2701" i="2"/>
  <c r="AP2700" i="2"/>
  <c r="AP2699" i="2"/>
  <c r="AP2698" i="2"/>
  <c r="AP2697" i="2"/>
  <c r="AP2696" i="2"/>
  <c r="AP2695" i="2"/>
  <c r="AP2694" i="2"/>
  <c r="AP2693" i="2"/>
  <c r="AP2692" i="2"/>
  <c r="AP2691" i="2"/>
  <c r="AP2690" i="2"/>
  <c r="AP2689" i="2"/>
  <c r="AP2688" i="2"/>
  <c r="AP2687" i="2"/>
  <c r="AP2686" i="2"/>
  <c r="AP2685" i="2"/>
  <c r="AP2684" i="2"/>
  <c r="AP2683" i="2"/>
  <c r="AP2682" i="2"/>
  <c r="AP2681" i="2"/>
  <c r="AP2680" i="2"/>
  <c r="AP2679" i="2"/>
  <c r="AP2678" i="2"/>
  <c r="AP2677" i="2"/>
  <c r="AP2676" i="2"/>
  <c r="AP2675" i="2"/>
  <c r="AP2674" i="2"/>
  <c r="AP2673" i="2"/>
  <c r="AP2672" i="2"/>
  <c r="AP2671" i="2"/>
  <c r="AP2670" i="2"/>
  <c r="AP2669" i="2"/>
  <c r="AP2668" i="2"/>
  <c r="AP2667" i="2"/>
  <c r="AP2666" i="2"/>
  <c r="AP2665" i="2"/>
  <c r="AP2664" i="2"/>
  <c r="AP2663" i="2"/>
  <c r="AP2662" i="2"/>
  <c r="AP2661" i="2"/>
  <c r="AP2660" i="2"/>
  <c r="AP2659" i="2"/>
  <c r="AP2658" i="2"/>
  <c r="AP2657" i="2"/>
  <c r="AP2656" i="2"/>
  <c r="AP2655" i="2"/>
  <c r="AP2654" i="2"/>
  <c r="AP2653" i="2"/>
  <c r="AP2652" i="2"/>
  <c r="AP2651" i="2"/>
  <c r="AP2650" i="2"/>
  <c r="AP2649" i="2"/>
  <c r="AP2648" i="2"/>
  <c r="AP2647" i="2"/>
  <c r="AP2646" i="2"/>
  <c r="AP2645" i="2"/>
  <c r="AP2644" i="2"/>
  <c r="AP2643" i="2"/>
  <c r="AP2642" i="2"/>
  <c r="AP2641" i="2"/>
  <c r="AP2640" i="2"/>
  <c r="AP2639" i="2"/>
  <c r="AP2638" i="2"/>
  <c r="AP2637" i="2"/>
  <c r="AP2636" i="2"/>
  <c r="AP2635" i="2"/>
  <c r="AP2634" i="2"/>
  <c r="AP2633" i="2"/>
  <c r="AP2632" i="2"/>
  <c r="AP2631" i="2"/>
  <c r="AP2630" i="2"/>
  <c r="AP2629" i="2"/>
  <c r="AP2628" i="2"/>
  <c r="AP2627" i="2"/>
  <c r="AP2626" i="2"/>
  <c r="AP2625" i="2"/>
  <c r="AP2624" i="2"/>
  <c r="AP2623" i="2"/>
  <c r="AP2622" i="2"/>
  <c r="AP2621" i="2"/>
  <c r="AP2620" i="2"/>
  <c r="AP2619" i="2"/>
  <c r="AP2618" i="2"/>
  <c r="AP2617" i="2"/>
  <c r="AP2616" i="2"/>
  <c r="AP2615" i="2"/>
  <c r="AP2614" i="2"/>
  <c r="AP2613" i="2"/>
  <c r="AP2612" i="2"/>
  <c r="AP2611" i="2"/>
  <c r="AP2610" i="2"/>
  <c r="AP2609" i="2"/>
  <c r="AP2608" i="2"/>
  <c r="AP2607" i="2"/>
  <c r="AP2606" i="2"/>
  <c r="AP2605" i="2"/>
  <c r="AP2604" i="2"/>
  <c r="AP2603" i="2"/>
  <c r="AP2602" i="2"/>
  <c r="AP2601" i="2"/>
  <c r="AP2600" i="2"/>
  <c r="AP2599" i="2"/>
  <c r="AP2598" i="2"/>
  <c r="AP2597" i="2"/>
  <c r="AP2596" i="2"/>
  <c r="AP2595" i="2"/>
  <c r="AP2594" i="2"/>
  <c r="AP2593" i="2"/>
  <c r="AP2592" i="2"/>
  <c r="AP2591" i="2"/>
  <c r="AP2590" i="2"/>
  <c r="AP2589" i="2"/>
  <c r="AP2588" i="2"/>
  <c r="AP2587" i="2"/>
  <c r="AP2586" i="2"/>
  <c r="AP2585" i="2"/>
  <c r="AP2584" i="2"/>
  <c r="AP2583" i="2"/>
  <c r="AP2582" i="2"/>
  <c r="AP2581" i="2"/>
  <c r="AP2580" i="2"/>
  <c r="AP2579" i="2"/>
  <c r="AP2578" i="2"/>
  <c r="AP2577" i="2"/>
  <c r="AP2576" i="2"/>
  <c r="AP2575" i="2"/>
  <c r="AP2574" i="2"/>
  <c r="AP2573" i="2"/>
  <c r="AP2572" i="2"/>
  <c r="AP2571" i="2"/>
  <c r="AP2570" i="2"/>
  <c r="AP2569" i="2"/>
  <c r="AP2568" i="2"/>
  <c r="AP2567" i="2"/>
  <c r="AP2566" i="2"/>
  <c r="AP2565" i="2"/>
  <c r="AP2564" i="2"/>
  <c r="AP2563" i="2"/>
  <c r="AP2562" i="2"/>
  <c r="AP2561" i="2"/>
  <c r="AP2560" i="2"/>
  <c r="AP2559" i="2"/>
  <c r="AP2558" i="2"/>
  <c r="AP2557" i="2"/>
  <c r="AP2556" i="2"/>
  <c r="AP2555" i="2"/>
  <c r="AP2554" i="2"/>
  <c r="AP2553" i="2"/>
  <c r="AP2552" i="2"/>
  <c r="AP2551" i="2"/>
  <c r="AP2550" i="2"/>
  <c r="AP2549" i="2"/>
  <c r="AP2548" i="2"/>
  <c r="AP2547" i="2"/>
  <c r="AP2546" i="2"/>
  <c r="AP2545" i="2"/>
  <c r="AP2544" i="2"/>
  <c r="AP2543" i="2"/>
  <c r="AP2542" i="2"/>
  <c r="AP2541" i="2"/>
  <c r="AP2540" i="2"/>
  <c r="AP2539" i="2"/>
  <c r="AP2538" i="2"/>
  <c r="AP2537" i="2"/>
  <c r="AP2536" i="2"/>
  <c r="AP2535" i="2"/>
  <c r="AP2534" i="2"/>
  <c r="AP2533" i="2"/>
  <c r="AP2532" i="2"/>
  <c r="AP2531" i="2"/>
  <c r="AP2530" i="2"/>
  <c r="AP2529" i="2"/>
  <c r="AP2528" i="2"/>
  <c r="AP2527" i="2"/>
  <c r="AP2526" i="2"/>
  <c r="AP2525" i="2"/>
  <c r="AP2524" i="2"/>
  <c r="AP2523" i="2"/>
  <c r="AP2522" i="2"/>
  <c r="AP2521" i="2"/>
  <c r="AP2520" i="2"/>
  <c r="AP2519" i="2"/>
  <c r="AP2518" i="2"/>
  <c r="AP2517" i="2"/>
  <c r="AP2516" i="2"/>
  <c r="AP2515" i="2"/>
  <c r="AP2514" i="2"/>
  <c r="AP2513" i="2"/>
  <c r="AP2512" i="2"/>
  <c r="AP2511" i="2"/>
  <c r="AP2510" i="2"/>
  <c r="AP2509" i="2"/>
  <c r="AP2508" i="2"/>
  <c r="AP2507" i="2"/>
  <c r="AP2506" i="2"/>
  <c r="AP2505" i="2"/>
  <c r="AP2504" i="2"/>
  <c r="AP2503" i="2"/>
  <c r="AP2502" i="2"/>
  <c r="AP2501" i="2"/>
  <c r="AP2500" i="2"/>
  <c r="AP2499" i="2"/>
  <c r="AP2498" i="2"/>
  <c r="AP2497" i="2"/>
  <c r="AP2496" i="2"/>
  <c r="AP2495" i="2"/>
  <c r="AP2494" i="2"/>
  <c r="AP2493" i="2"/>
  <c r="AP2492" i="2"/>
  <c r="AP2491" i="2"/>
  <c r="AP2490" i="2"/>
  <c r="AP2489" i="2"/>
  <c r="AP2488" i="2"/>
  <c r="AP2487" i="2"/>
  <c r="AP2486" i="2"/>
  <c r="AP2485" i="2"/>
  <c r="AP2484" i="2"/>
  <c r="AP2483" i="2"/>
  <c r="AP2482" i="2"/>
  <c r="AP2481" i="2"/>
  <c r="AP2480" i="2"/>
  <c r="AP2479" i="2"/>
  <c r="AP2478" i="2"/>
  <c r="AP2477" i="2"/>
  <c r="AP2476" i="2"/>
  <c r="AP2475" i="2"/>
  <c r="AP2474" i="2"/>
  <c r="AP2473" i="2"/>
  <c r="AP2472" i="2"/>
  <c r="AP2471" i="2"/>
  <c r="AP2470" i="2"/>
  <c r="AP2469" i="2"/>
  <c r="AP2468" i="2"/>
  <c r="AP2467" i="2"/>
  <c r="AP2466" i="2"/>
  <c r="AP2465" i="2"/>
  <c r="AP2464" i="2"/>
  <c r="AP2463" i="2"/>
  <c r="AP2462" i="2"/>
  <c r="AP2461" i="2"/>
  <c r="AP2460" i="2"/>
  <c r="AP2459" i="2"/>
  <c r="AP2458" i="2"/>
  <c r="AP2457" i="2"/>
  <c r="AP2456" i="2"/>
  <c r="AP2455" i="2"/>
  <c r="AP2454" i="2"/>
  <c r="AP2453" i="2"/>
  <c r="AP2452" i="2"/>
  <c r="AP2451" i="2"/>
  <c r="AP2450" i="2"/>
  <c r="AP2449" i="2"/>
  <c r="AP2448" i="2"/>
  <c r="AP2447" i="2"/>
  <c r="AP2446" i="2"/>
  <c r="AP2445" i="2"/>
  <c r="AP2444" i="2"/>
  <c r="AP2443" i="2"/>
  <c r="AP2442" i="2"/>
  <c r="AP2441" i="2"/>
  <c r="AP2440" i="2"/>
  <c r="AP2439" i="2"/>
  <c r="AP2438" i="2"/>
  <c r="AP2437" i="2"/>
  <c r="AP2436" i="2"/>
  <c r="AP2435" i="2"/>
  <c r="AP2434" i="2"/>
  <c r="AP2433" i="2"/>
  <c r="AP2432" i="2"/>
  <c r="AP2431" i="2"/>
  <c r="AP2430" i="2"/>
  <c r="AP2429" i="2"/>
  <c r="AP2428" i="2"/>
  <c r="AP2427" i="2"/>
  <c r="AP2426" i="2"/>
  <c r="AP2425" i="2"/>
  <c r="AP2424" i="2"/>
  <c r="AP2423" i="2"/>
  <c r="AP2422" i="2"/>
  <c r="AP2421" i="2"/>
  <c r="AP2420" i="2"/>
  <c r="AP2419" i="2"/>
  <c r="AP2418" i="2"/>
  <c r="AP2417" i="2"/>
  <c r="AP2416" i="2"/>
  <c r="AP2415" i="2"/>
  <c r="AP2414" i="2"/>
  <c r="AP2413" i="2"/>
  <c r="AP2412" i="2"/>
  <c r="AP2411" i="2"/>
  <c r="AP2410" i="2"/>
  <c r="AP2409" i="2"/>
  <c r="AP2408" i="2"/>
  <c r="AP2407" i="2"/>
  <c r="AP2406" i="2"/>
  <c r="AP2405" i="2"/>
  <c r="AP2404" i="2"/>
  <c r="AP2403" i="2"/>
  <c r="AP2402" i="2"/>
  <c r="AP2401" i="2"/>
  <c r="AP2400" i="2"/>
  <c r="AP2399" i="2"/>
  <c r="AP2398" i="2"/>
  <c r="AP2397" i="2"/>
  <c r="AP2396" i="2"/>
  <c r="AP2395" i="2"/>
  <c r="AP2394" i="2"/>
  <c r="AP2393" i="2"/>
  <c r="AP2392" i="2"/>
  <c r="AP2391" i="2"/>
  <c r="AP2390" i="2"/>
  <c r="AP2389" i="2"/>
  <c r="AP2388" i="2"/>
  <c r="AP2387" i="2"/>
  <c r="AP2386" i="2"/>
  <c r="AP2385" i="2"/>
  <c r="AP2384" i="2"/>
  <c r="AP2383" i="2"/>
  <c r="AP2382" i="2"/>
  <c r="AP2381" i="2"/>
  <c r="AP2380" i="2"/>
  <c r="AP2379" i="2"/>
  <c r="AP2378" i="2"/>
  <c r="AP2377" i="2"/>
  <c r="AP2376" i="2"/>
  <c r="AP2375" i="2"/>
  <c r="AP2374" i="2"/>
  <c r="AP2373" i="2"/>
  <c r="AP2372" i="2"/>
  <c r="AP2371" i="2"/>
  <c r="AP2370" i="2"/>
  <c r="AP2369" i="2"/>
  <c r="AP2368" i="2"/>
  <c r="AP2367" i="2"/>
  <c r="AP2366" i="2"/>
  <c r="AP2365" i="2"/>
  <c r="AP2364" i="2"/>
  <c r="AP2363" i="2"/>
  <c r="AP2362" i="2"/>
  <c r="AP2361" i="2"/>
  <c r="AP2360" i="2"/>
  <c r="AP2359" i="2"/>
  <c r="AP2358" i="2"/>
  <c r="AP2357" i="2"/>
  <c r="AP2356" i="2"/>
  <c r="AP2355" i="2"/>
  <c r="AP2354" i="2"/>
  <c r="AP2353" i="2"/>
  <c r="AP2352" i="2"/>
  <c r="AP2351" i="2"/>
  <c r="AP2350" i="2"/>
  <c r="AP2349" i="2"/>
  <c r="AP2348" i="2"/>
  <c r="AP2347" i="2"/>
  <c r="AP2346" i="2"/>
  <c r="AP2345" i="2"/>
  <c r="AP2344" i="2"/>
  <c r="AP2343" i="2"/>
  <c r="AP2342" i="2"/>
  <c r="AP2341" i="2"/>
  <c r="AP2340" i="2"/>
  <c r="AP2339" i="2"/>
  <c r="AP2338" i="2"/>
  <c r="AP2337" i="2"/>
  <c r="AP2336" i="2"/>
  <c r="AP2335" i="2"/>
  <c r="AP2334" i="2"/>
  <c r="AP2333" i="2"/>
  <c r="AP2332" i="2"/>
  <c r="AP2331" i="2"/>
  <c r="AP2330" i="2"/>
  <c r="AP2329" i="2"/>
  <c r="AP2328" i="2"/>
  <c r="AP2327" i="2"/>
  <c r="AP2326" i="2"/>
  <c r="AP2325" i="2"/>
  <c r="AP2324" i="2"/>
  <c r="AP2323" i="2"/>
  <c r="AP2322" i="2"/>
  <c r="AP2321" i="2"/>
  <c r="AP2320" i="2"/>
  <c r="AP2319" i="2"/>
  <c r="AP2318" i="2"/>
  <c r="AP2317" i="2"/>
  <c r="AP2316" i="2"/>
  <c r="AP2315" i="2"/>
  <c r="AP2314" i="2"/>
  <c r="AP2313" i="2"/>
  <c r="AP2312" i="2"/>
  <c r="AP2311" i="2"/>
  <c r="AP2310" i="2"/>
  <c r="AP2309" i="2"/>
  <c r="AP2308" i="2"/>
  <c r="AP2307" i="2"/>
  <c r="AP2306" i="2"/>
  <c r="AP2305" i="2"/>
  <c r="AP2304" i="2"/>
  <c r="AP2303" i="2"/>
  <c r="AP2302" i="2"/>
  <c r="AP2301" i="2"/>
  <c r="AP2300" i="2"/>
  <c r="AP2299" i="2"/>
  <c r="AP2298" i="2"/>
  <c r="AP2297" i="2"/>
  <c r="AP2296" i="2"/>
  <c r="AP2295" i="2"/>
  <c r="AP2294" i="2"/>
  <c r="AP2293" i="2"/>
  <c r="AP2292" i="2"/>
  <c r="AP2291" i="2"/>
  <c r="AP2290" i="2"/>
  <c r="AP2289" i="2"/>
  <c r="AP2288" i="2"/>
  <c r="AP2287" i="2"/>
  <c r="AP2286" i="2"/>
  <c r="AP2285" i="2"/>
  <c r="AP2284" i="2"/>
  <c r="AP2283" i="2"/>
  <c r="AP2282" i="2"/>
  <c r="AP2281" i="2"/>
  <c r="AP2280" i="2"/>
  <c r="AP2279" i="2"/>
  <c r="AP2278" i="2"/>
  <c r="AP2277" i="2"/>
  <c r="AP2276" i="2"/>
  <c r="AP2275" i="2"/>
  <c r="AP2274" i="2"/>
  <c r="AP2273" i="2"/>
  <c r="AP2272" i="2"/>
  <c r="AP2271" i="2"/>
  <c r="AP2270" i="2"/>
  <c r="AP2269" i="2"/>
  <c r="AP2268" i="2"/>
  <c r="AP2267" i="2"/>
  <c r="AP2266" i="2"/>
  <c r="AP2265" i="2"/>
  <c r="AP2264" i="2"/>
  <c r="AP2263" i="2"/>
  <c r="AP2262" i="2"/>
  <c r="AP2261" i="2"/>
  <c r="AP2260" i="2"/>
  <c r="AP2259" i="2"/>
  <c r="AP2258" i="2"/>
  <c r="AP2257" i="2"/>
  <c r="AP2256" i="2"/>
  <c r="AP2255" i="2"/>
  <c r="AP2254" i="2"/>
  <c r="AP2253" i="2"/>
  <c r="AP2252" i="2"/>
  <c r="AP2251" i="2"/>
  <c r="AP2250" i="2"/>
  <c r="AP2249" i="2"/>
  <c r="AP2248" i="2"/>
  <c r="AP2247" i="2"/>
  <c r="AP2246" i="2"/>
  <c r="AP2245" i="2"/>
  <c r="AP2244" i="2"/>
  <c r="AP2243" i="2"/>
  <c r="AP2242" i="2"/>
  <c r="AP2241" i="2"/>
  <c r="AP2240" i="2"/>
  <c r="AP2239" i="2"/>
  <c r="AP2238" i="2"/>
  <c r="AP2237" i="2"/>
  <c r="AP2236" i="2"/>
  <c r="AP2235" i="2"/>
  <c r="AP2234" i="2"/>
  <c r="AP2233" i="2"/>
  <c r="AP2232" i="2"/>
  <c r="AP2231" i="2"/>
  <c r="AP2230" i="2"/>
  <c r="AP2229" i="2"/>
  <c r="AP2228" i="2"/>
  <c r="AP2227" i="2"/>
  <c r="AP2226" i="2"/>
  <c r="AP2225" i="2"/>
  <c r="AP2224" i="2"/>
  <c r="AP2223" i="2"/>
  <c r="AP2222" i="2"/>
  <c r="AP2221" i="2"/>
  <c r="AP2220" i="2"/>
  <c r="AP2219" i="2"/>
  <c r="AP2218" i="2"/>
  <c r="AP2217" i="2"/>
  <c r="AP2216" i="2"/>
  <c r="AP2215" i="2"/>
  <c r="AP2214" i="2"/>
  <c r="AP2213" i="2"/>
  <c r="AP2212" i="2"/>
  <c r="AP2211" i="2"/>
  <c r="AP2210" i="2"/>
  <c r="AP2209" i="2"/>
  <c r="AP2208" i="2"/>
  <c r="AP2207" i="2"/>
  <c r="AP2206" i="2"/>
  <c r="AP2205" i="2"/>
  <c r="AP2204" i="2"/>
  <c r="AP2203" i="2"/>
  <c r="AP2202" i="2"/>
  <c r="AP2201" i="2"/>
  <c r="AP2200" i="2"/>
  <c r="AP2199" i="2"/>
  <c r="AP2198" i="2"/>
  <c r="AP2197" i="2"/>
  <c r="AP2196" i="2"/>
  <c r="AP2195" i="2"/>
  <c r="AP2194" i="2"/>
  <c r="AP2193" i="2"/>
  <c r="AP2192" i="2"/>
  <c r="AP2191" i="2"/>
  <c r="AP2190" i="2"/>
  <c r="AP2189" i="2"/>
  <c r="AP2188" i="2"/>
  <c r="AP2187" i="2"/>
  <c r="AP2186" i="2"/>
  <c r="AP2185" i="2"/>
  <c r="AP2184" i="2"/>
  <c r="AP2183" i="2"/>
  <c r="AP2182" i="2"/>
  <c r="AP2181" i="2"/>
  <c r="AP2180" i="2"/>
  <c r="AP2179" i="2"/>
  <c r="AP2178" i="2"/>
  <c r="AP2177" i="2"/>
  <c r="AP2176" i="2"/>
  <c r="AP2175" i="2"/>
  <c r="AP2174" i="2"/>
  <c r="AP2173" i="2"/>
  <c r="AP2172" i="2"/>
  <c r="AP2171" i="2"/>
  <c r="AP2170" i="2"/>
  <c r="AP2169" i="2"/>
  <c r="AP2168" i="2"/>
  <c r="AP2167" i="2"/>
  <c r="AP2166" i="2"/>
  <c r="AP2165" i="2"/>
  <c r="AP2164" i="2"/>
  <c r="AP2163" i="2"/>
  <c r="AP2162" i="2"/>
  <c r="AP2161" i="2"/>
  <c r="AP2160" i="2"/>
  <c r="AP2159" i="2"/>
  <c r="AP2158" i="2"/>
  <c r="AP2157" i="2"/>
  <c r="AP2156" i="2"/>
  <c r="AP2155" i="2"/>
  <c r="AP2154" i="2"/>
  <c r="AP2153" i="2"/>
  <c r="AP2152" i="2"/>
  <c r="AP2151" i="2"/>
  <c r="AP2150" i="2"/>
  <c r="AP2149" i="2"/>
  <c r="AP2148" i="2"/>
  <c r="AP2147" i="2"/>
  <c r="AP2146" i="2"/>
  <c r="AP2145" i="2"/>
  <c r="AP2144" i="2"/>
  <c r="AP2143" i="2"/>
  <c r="AP2142" i="2"/>
  <c r="AP2141" i="2"/>
  <c r="AP2140" i="2"/>
  <c r="AP2139" i="2"/>
  <c r="AP2138" i="2"/>
  <c r="AP2137" i="2"/>
  <c r="AP2136" i="2"/>
  <c r="AP2135" i="2"/>
  <c r="AP2134" i="2"/>
  <c r="AP2133" i="2"/>
  <c r="AP2132" i="2"/>
  <c r="AP2131" i="2"/>
  <c r="AP2130" i="2"/>
  <c r="AP2129" i="2"/>
  <c r="AP2128" i="2"/>
  <c r="AP2127" i="2"/>
  <c r="AP2126" i="2"/>
  <c r="AP2125" i="2"/>
  <c r="AP2124" i="2"/>
  <c r="AP2123" i="2"/>
  <c r="AP2122" i="2"/>
  <c r="AP2121" i="2"/>
  <c r="AP2120" i="2"/>
  <c r="AP2119" i="2"/>
  <c r="AP2118" i="2"/>
  <c r="AP2117" i="2"/>
  <c r="AP2116" i="2"/>
  <c r="AP2115" i="2"/>
  <c r="AP2114" i="2"/>
  <c r="AP2113" i="2"/>
  <c r="AP2112" i="2"/>
  <c r="AP2111" i="2"/>
  <c r="AP2110" i="2"/>
  <c r="AP2109" i="2"/>
  <c r="AP2108" i="2"/>
  <c r="AP2107" i="2"/>
  <c r="AP2106" i="2"/>
  <c r="AP2105" i="2"/>
  <c r="AP2104" i="2"/>
  <c r="AP2103" i="2"/>
  <c r="AP2102" i="2"/>
  <c r="AP2101" i="2"/>
  <c r="AP2100" i="2"/>
  <c r="AP2099" i="2"/>
  <c r="AP2098" i="2"/>
  <c r="AP2097" i="2"/>
  <c r="AP2096" i="2"/>
  <c r="AP2095" i="2"/>
  <c r="AP2094" i="2"/>
  <c r="AP2093" i="2"/>
  <c r="AP2092" i="2"/>
  <c r="AP2091" i="2"/>
  <c r="AP2090" i="2"/>
  <c r="AP2089" i="2"/>
  <c r="AP2088" i="2"/>
  <c r="AP2087" i="2"/>
  <c r="AP2086" i="2"/>
  <c r="AP2085" i="2"/>
  <c r="AP2084" i="2"/>
  <c r="AP2083" i="2"/>
  <c r="AP2082" i="2"/>
  <c r="AP2081" i="2"/>
  <c r="AP2080" i="2"/>
  <c r="AP2079" i="2"/>
  <c r="AP2078" i="2"/>
  <c r="AP2077" i="2"/>
  <c r="AP2076" i="2"/>
  <c r="AP2075" i="2"/>
  <c r="AP2074" i="2"/>
  <c r="AP2073" i="2"/>
  <c r="AP2072" i="2"/>
  <c r="AP2071" i="2"/>
  <c r="AP2070" i="2"/>
  <c r="AP2069" i="2"/>
  <c r="AP2068" i="2"/>
  <c r="AP2067" i="2"/>
  <c r="AP2066" i="2"/>
  <c r="AP2065" i="2"/>
  <c r="AP2064" i="2"/>
  <c r="AP2063" i="2"/>
  <c r="AP2062" i="2"/>
  <c r="AP2061" i="2"/>
  <c r="AP2060" i="2"/>
  <c r="AP2059" i="2"/>
  <c r="AP2058" i="2"/>
  <c r="AP2057" i="2"/>
  <c r="AP2056" i="2"/>
  <c r="AP2055" i="2"/>
  <c r="AP2054" i="2"/>
  <c r="AP2053" i="2"/>
  <c r="AP2052" i="2"/>
  <c r="AP2051" i="2"/>
  <c r="AP2050" i="2"/>
  <c r="AP2049" i="2"/>
  <c r="AP2048" i="2"/>
  <c r="AP2047" i="2"/>
  <c r="AP2046" i="2"/>
  <c r="AP2045" i="2"/>
  <c r="AP2044" i="2"/>
  <c r="AP2043" i="2"/>
  <c r="AP2042" i="2"/>
  <c r="AP2041" i="2"/>
  <c r="AP2040" i="2"/>
  <c r="AP2039" i="2"/>
  <c r="AP2038" i="2"/>
  <c r="AP2037" i="2"/>
  <c r="AP2036" i="2"/>
  <c r="AP2035" i="2"/>
  <c r="AP2034" i="2"/>
  <c r="AP2033" i="2"/>
  <c r="AP2032" i="2"/>
  <c r="AP2031" i="2"/>
  <c r="AP2030" i="2"/>
  <c r="AP2029" i="2"/>
  <c r="AP2028" i="2"/>
  <c r="AP2027" i="2"/>
  <c r="AP2026" i="2"/>
  <c r="AP2025" i="2"/>
  <c r="AP2024" i="2"/>
  <c r="AP2023" i="2"/>
  <c r="AP2022" i="2"/>
  <c r="AP2021" i="2"/>
  <c r="AP2020" i="2"/>
  <c r="AP2019" i="2"/>
  <c r="AP2018" i="2"/>
  <c r="AP2017" i="2"/>
  <c r="AP2016" i="2"/>
  <c r="AP2015" i="2"/>
  <c r="AP2014" i="2"/>
  <c r="AP2013" i="2"/>
  <c r="AP2012" i="2"/>
  <c r="AP2011" i="2"/>
  <c r="AP2010" i="2"/>
  <c r="AP2009" i="2"/>
  <c r="AP2008" i="2"/>
  <c r="AP2007" i="2"/>
  <c r="AP2006" i="2"/>
  <c r="AP2005" i="2"/>
  <c r="AP2004" i="2"/>
  <c r="AP2003" i="2"/>
  <c r="AP2002" i="2"/>
  <c r="AP2001" i="2"/>
  <c r="AP2000" i="2"/>
  <c r="AP1999" i="2"/>
  <c r="AP1998" i="2"/>
  <c r="AP1997" i="2"/>
  <c r="AP1996" i="2"/>
  <c r="AP1995" i="2"/>
  <c r="AP1994" i="2"/>
  <c r="AP1993" i="2"/>
  <c r="AP1992" i="2"/>
  <c r="AP1991" i="2"/>
  <c r="AP1990" i="2"/>
  <c r="AP1989" i="2"/>
  <c r="AP1988" i="2"/>
  <c r="AP1987" i="2"/>
  <c r="AP1986" i="2"/>
  <c r="AP1985" i="2"/>
  <c r="AP1984" i="2"/>
  <c r="AP1983" i="2"/>
  <c r="AP1982" i="2"/>
  <c r="AP1981" i="2"/>
  <c r="AP1980" i="2"/>
  <c r="AP1979" i="2"/>
  <c r="AP1978" i="2"/>
  <c r="AP1977" i="2"/>
  <c r="AP1976" i="2"/>
  <c r="AP1975" i="2"/>
  <c r="AP1974" i="2"/>
  <c r="AP1973" i="2"/>
  <c r="AP1972" i="2"/>
  <c r="AP1971" i="2"/>
  <c r="AP1970" i="2"/>
  <c r="AP1969" i="2"/>
  <c r="AP1968" i="2"/>
  <c r="AP1967" i="2"/>
  <c r="AP1966" i="2"/>
  <c r="AP1965" i="2"/>
  <c r="AP1964" i="2"/>
  <c r="AP1963" i="2"/>
  <c r="AP1962" i="2"/>
  <c r="AP1961" i="2"/>
  <c r="AP1960" i="2"/>
  <c r="AP1959" i="2"/>
  <c r="AP1958" i="2"/>
  <c r="AP1957" i="2"/>
  <c r="AP1956" i="2"/>
  <c r="AP1955" i="2"/>
  <c r="AP1954" i="2"/>
  <c r="AP1953" i="2"/>
  <c r="AP1952" i="2"/>
  <c r="AP1951" i="2"/>
  <c r="AP1950" i="2"/>
  <c r="AP1949" i="2"/>
  <c r="AP1948" i="2"/>
  <c r="AP1947" i="2"/>
  <c r="AP1946" i="2"/>
  <c r="AP1945" i="2"/>
  <c r="AP1944" i="2"/>
  <c r="AP1943" i="2"/>
  <c r="AP1942" i="2"/>
  <c r="AP1941" i="2"/>
  <c r="AP1940" i="2"/>
  <c r="AP1939" i="2"/>
  <c r="AP1938" i="2"/>
  <c r="AP1937" i="2"/>
  <c r="AP1936" i="2"/>
  <c r="AP1935" i="2"/>
  <c r="AP1934" i="2"/>
  <c r="AP1933" i="2"/>
  <c r="AP1932" i="2"/>
  <c r="AP1931" i="2"/>
  <c r="AP1930" i="2"/>
  <c r="AP1929" i="2"/>
  <c r="AP1928" i="2"/>
  <c r="AP1927" i="2"/>
  <c r="AP1926" i="2"/>
  <c r="AP1925" i="2"/>
  <c r="AP1924" i="2"/>
  <c r="AP1923" i="2"/>
  <c r="AP1922" i="2"/>
  <c r="AP1921" i="2"/>
  <c r="AP1920" i="2"/>
  <c r="AP1919" i="2"/>
  <c r="AP1918" i="2"/>
  <c r="AP1917" i="2"/>
  <c r="AP1916" i="2"/>
  <c r="AP1915" i="2"/>
  <c r="AP1914" i="2"/>
  <c r="AP1913" i="2"/>
  <c r="AP1912" i="2"/>
  <c r="AP1911" i="2"/>
  <c r="AP1910" i="2"/>
  <c r="AP1909" i="2"/>
  <c r="AP1908" i="2"/>
  <c r="AP1907" i="2"/>
  <c r="AP1906" i="2"/>
  <c r="AP1905" i="2"/>
  <c r="AP1904" i="2"/>
  <c r="AP1903" i="2"/>
  <c r="AP1902" i="2"/>
  <c r="AP1901" i="2"/>
  <c r="AP1900" i="2"/>
  <c r="AP1899" i="2"/>
  <c r="AP1898" i="2"/>
  <c r="AP1897" i="2"/>
  <c r="AP1896" i="2"/>
  <c r="AP1895" i="2"/>
  <c r="AP1894" i="2"/>
  <c r="AP1893" i="2"/>
  <c r="AP1892" i="2"/>
  <c r="AP1891" i="2"/>
  <c r="AP1890" i="2"/>
  <c r="AP1889" i="2"/>
  <c r="AP1888" i="2"/>
  <c r="AP1887" i="2"/>
  <c r="AP1886" i="2"/>
  <c r="AP1885" i="2"/>
  <c r="AP1884" i="2"/>
  <c r="AP1883" i="2"/>
  <c r="AP1882" i="2"/>
  <c r="AP1881" i="2"/>
  <c r="AP1880" i="2"/>
  <c r="AP1879" i="2"/>
  <c r="AP1878" i="2"/>
  <c r="AP1877" i="2"/>
  <c r="AP1876" i="2"/>
  <c r="AP1875" i="2"/>
  <c r="AP1874" i="2"/>
  <c r="AP1873" i="2"/>
  <c r="AP1872" i="2"/>
  <c r="AP1871" i="2"/>
  <c r="AP1870" i="2"/>
  <c r="AP1869" i="2"/>
  <c r="AP1868" i="2"/>
  <c r="AP1867" i="2"/>
  <c r="AP1866" i="2"/>
  <c r="AP1865" i="2"/>
  <c r="AP1864" i="2"/>
  <c r="AP1863" i="2"/>
  <c r="AP1862" i="2"/>
  <c r="AP1861" i="2"/>
  <c r="AP1860" i="2"/>
  <c r="AP1859" i="2"/>
  <c r="AP1858" i="2"/>
  <c r="AP1857" i="2"/>
  <c r="AP1856" i="2"/>
  <c r="AP1855" i="2"/>
  <c r="AP1854" i="2"/>
  <c r="AP1853" i="2"/>
  <c r="AP1852" i="2"/>
  <c r="AP1851" i="2"/>
  <c r="AP1850" i="2"/>
  <c r="AP1849" i="2"/>
  <c r="AP1848" i="2"/>
  <c r="AP1847" i="2"/>
  <c r="AP1846" i="2"/>
  <c r="AP1845" i="2"/>
  <c r="AP1844" i="2"/>
  <c r="AP1843" i="2"/>
  <c r="AP1842" i="2"/>
  <c r="AP1841" i="2"/>
  <c r="AP1840" i="2"/>
  <c r="AP1839" i="2"/>
  <c r="AP1838" i="2"/>
  <c r="AP1837" i="2"/>
  <c r="AP1836" i="2"/>
  <c r="AP1835" i="2"/>
  <c r="AP1834" i="2"/>
  <c r="AP1833" i="2"/>
  <c r="AP1832" i="2"/>
  <c r="AP1831" i="2"/>
  <c r="AP1830" i="2"/>
  <c r="AP1829" i="2"/>
  <c r="AP1828" i="2"/>
  <c r="AP1827" i="2"/>
  <c r="AP1826" i="2"/>
  <c r="AP1825" i="2"/>
  <c r="AP1824" i="2"/>
  <c r="AP1823" i="2"/>
  <c r="AP1822" i="2"/>
  <c r="AP1821" i="2"/>
  <c r="AP1820" i="2"/>
  <c r="AP1819" i="2"/>
  <c r="AP1818" i="2"/>
  <c r="AP1817" i="2"/>
  <c r="AP1816" i="2"/>
  <c r="AP1815" i="2"/>
  <c r="AP1814" i="2"/>
  <c r="AP1813" i="2"/>
  <c r="AP1812" i="2"/>
  <c r="AP1811" i="2"/>
  <c r="AP1810" i="2"/>
  <c r="AP1809" i="2"/>
  <c r="AP1808" i="2"/>
  <c r="AP1807" i="2"/>
  <c r="AP1806" i="2"/>
  <c r="AP1805" i="2"/>
  <c r="AP1804" i="2"/>
  <c r="AP1803" i="2"/>
  <c r="AP1802" i="2"/>
  <c r="AP1801" i="2"/>
  <c r="AP1800" i="2"/>
  <c r="AP1799" i="2"/>
  <c r="AP1798" i="2"/>
  <c r="AP1797" i="2"/>
  <c r="AP1796" i="2"/>
  <c r="AP1795" i="2"/>
  <c r="AP1794" i="2"/>
  <c r="AP1793" i="2"/>
  <c r="AP1792" i="2"/>
  <c r="AP1791" i="2"/>
  <c r="AP1790" i="2"/>
  <c r="AP1789" i="2"/>
  <c r="AP1788" i="2"/>
  <c r="AP1787" i="2"/>
  <c r="AP1786" i="2"/>
  <c r="AP1785" i="2"/>
  <c r="AP1784" i="2"/>
  <c r="AP1783" i="2"/>
  <c r="AP1782" i="2"/>
  <c r="AP1781" i="2"/>
  <c r="AP1780" i="2"/>
  <c r="AP1779" i="2"/>
  <c r="AP1778" i="2"/>
  <c r="AP1777" i="2"/>
  <c r="AP1776" i="2"/>
  <c r="AP1775" i="2"/>
  <c r="AP1774" i="2"/>
  <c r="AP1773" i="2"/>
  <c r="AP1772" i="2"/>
  <c r="AP1771" i="2"/>
  <c r="AP1770" i="2"/>
  <c r="AP1769" i="2"/>
  <c r="AP1768" i="2"/>
  <c r="AP1767" i="2"/>
  <c r="AP1766" i="2"/>
  <c r="AP1765" i="2"/>
  <c r="AP1764" i="2"/>
  <c r="AP1763" i="2"/>
  <c r="AP1762" i="2"/>
  <c r="AP1761" i="2"/>
  <c r="AP1760" i="2"/>
  <c r="AP1759" i="2"/>
  <c r="AP1758" i="2"/>
  <c r="AP1757" i="2"/>
  <c r="AP1756" i="2"/>
  <c r="AP1755" i="2"/>
  <c r="AP1754" i="2"/>
  <c r="AP1753" i="2"/>
  <c r="AP1752" i="2"/>
  <c r="AP1751" i="2"/>
  <c r="AP1750" i="2"/>
  <c r="AP1749" i="2"/>
  <c r="AP1748" i="2"/>
  <c r="AP1747" i="2"/>
  <c r="AP1746" i="2"/>
  <c r="AP1745" i="2"/>
  <c r="AP1744" i="2"/>
  <c r="AP1743" i="2"/>
  <c r="AP1742" i="2"/>
  <c r="AP1741" i="2"/>
  <c r="AP1740" i="2"/>
  <c r="AP1739" i="2"/>
  <c r="AP1738" i="2"/>
  <c r="AP1737" i="2"/>
  <c r="AP1736" i="2"/>
  <c r="AP1735" i="2"/>
  <c r="AP1734" i="2"/>
  <c r="AP1733" i="2"/>
  <c r="AP1732" i="2"/>
  <c r="AP1731" i="2"/>
  <c r="AP1730" i="2"/>
  <c r="AP1729" i="2"/>
  <c r="AP1728" i="2"/>
  <c r="AP1727" i="2"/>
  <c r="AP1726" i="2"/>
  <c r="AP1725" i="2"/>
  <c r="AP1724" i="2"/>
  <c r="AP1723" i="2"/>
  <c r="AP1722" i="2"/>
  <c r="AP1721" i="2"/>
  <c r="AP1720" i="2"/>
  <c r="AP1719" i="2"/>
  <c r="AP1718" i="2"/>
  <c r="AP1717" i="2"/>
  <c r="AP1716" i="2"/>
  <c r="AP1715" i="2"/>
  <c r="AP1714" i="2"/>
  <c r="AP1713" i="2"/>
  <c r="AP1712" i="2"/>
  <c r="AP1711" i="2"/>
  <c r="AP1710" i="2"/>
  <c r="AP1709" i="2"/>
  <c r="AP1708" i="2"/>
  <c r="AP1707" i="2"/>
  <c r="AP1706" i="2"/>
  <c r="AP1705" i="2"/>
  <c r="AP1704" i="2"/>
  <c r="AP1703" i="2"/>
  <c r="AP1702" i="2"/>
  <c r="AP1701" i="2"/>
  <c r="AP1700" i="2"/>
  <c r="AP1699" i="2"/>
  <c r="AP1698" i="2"/>
  <c r="AP1697" i="2"/>
  <c r="AP1696" i="2"/>
  <c r="AP1695" i="2"/>
  <c r="AP1694" i="2"/>
  <c r="AP1693" i="2"/>
  <c r="AP1692" i="2"/>
  <c r="AP1691" i="2"/>
  <c r="AP1690" i="2"/>
  <c r="AP1689" i="2"/>
  <c r="AP1688" i="2"/>
  <c r="AP1687" i="2"/>
  <c r="AP1686" i="2"/>
  <c r="AP1685" i="2"/>
  <c r="AP1684" i="2"/>
  <c r="AP1683" i="2"/>
  <c r="AP1682" i="2"/>
  <c r="AP1681" i="2"/>
  <c r="AP1680" i="2"/>
  <c r="AP1679" i="2"/>
  <c r="AP1678" i="2"/>
  <c r="AP1677" i="2"/>
  <c r="AP1676" i="2"/>
  <c r="AP1675" i="2"/>
  <c r="AP1674" i="2"/>
  <c r="AP1673" i="2"/>
  <c r="AP1672" i="2"/>
  <c r="AP1671" i="2"/>
  <c r="AP1670" i="2"/>
  <c r="AP1669" i="2"/>
  <c r="AP1668" i="2"/>
  <c r="AP1667" i="2"/>
  <c r="AP1666" i="2"/>
  <c r="AP1665" i="2"/>
  <c r="AP1664" i="2"/>
  <c r="AP1663" i="2"/>
  <c r="AP1662" i="2"/>
  <c r="AP1661" i="2"/>
  <c r="AP1660" i="2"/>
  <c r="AP1659" i="2"/>
  <c r="AP1658" i="2"/>
  <c r="AP1657" i="2"/>
  <c r="AP1656" i="2"/>
  <c r="AP1655" i="2"/>
  <c r="AP1654" i="2"/>
  <c r="AP1653" i="2"/>
  <c r="AP1652" i="2"/>
  <c r="AP1651" i="2"/>
  <c r="AP1650" i="2"/>
  <c r="AP1649" i="2"/>
  <c r="AP1648" i="2"/>
  <c r="AP1647" i="2"/>
  <c r="AP1646" i="2"/>
  <c r="AP1645" i="2"/>
  <c r="AP1644" i="2"/>
  <c r="AP1643" i="2"/>
  <c r="AP1642" i="2"/>
  <c r="AP1641" i="2"/>
  <c r="AP1640" i="2"/>
  <c r="AP1639" i="2"/>
  <c r="AP1638" i="2"/>
  <c r="AP1637" i="2"/>
  <c r="AP1636" i="2"/>
  <c r="AP1635" i="2"/>
  <c r="AP1634" i="2"/>
  <c r="AP1633" i="2"/>
  <c r="AP1632" i="2"/>
  <c r="AP1631" i="2"/>
  <c r="AP1630" i="2"/>
  <c r="AP1629" i="2"/>
  <c r="AP1628" i="2"/>
  <c r="AP1627" i="2"/>
  <c r="AP1626" i="2"/>
  <c r="AP1625" i="2"/>
  <c r="AP1624" i="2"/>
  <c r="AP1623" i="2"/>
  <c r="AP1622" i="2"/>
  <c r="AP1621" i="2"/>
  <c r="AP1620" i="2"/>
  <c r="AP1619" i="2"/>
  <c r="AP1618" i="2"/>
  <c r="AP1617" i="2"/>
  <c r="AP1616" i="2"/>
  <c r="AP1615" i="2"/>
  <c r="AP1614" i="2"/>
  <c r="AP1613" i="2"/>
  <c r="AP1612" i="2"/>
  <c r="AP1611" i="2"/>
  <c r="AP1610" i="2"/>
  <c r="AP1609" i="2"/>
  <c r="AP1608" i="2"/>
  <c r="AP1607" i="2"/>
  <c r="AP1606" i="2"/>
  <c r="AP1605" i="2"/>
  <c r="AP1604" i="2"/>
  <c r="AP1603" i="2"/>
  <c r="AP1602" i="2"/>
  <c r="AP1601" i="2"/>
  <c r="AP1600" i="2"/>
  <c r="AP1599" i="2"/>
  <c r="AP1598" i="2"/>
  <c r="AP1597" i="2"/>
  <c r="AP1596" i="2"/>
  <c r="AP1595" i="2"/>
  <c r="AP1594" i="2"/>
  <c r="AP1593" i="2"/>
  <c r="AP1592" i="2"/>
  <c r="AP1591" i="2"/>
  <c r="AP1590" i="2"/>
  <c r="AP1589" i="2"/>
  <c r="AP1588" i="2"/>
  <c r="AP1587" i="2"/>
  <c r="AP1586" i="2"/>
  <c r="AP1585" i="2"/>
  <c r="AP1584" i="2"/>
  <c r="AP1583" i="2"/>
  <c r="AP1582" i="2"/>
  <c r="AP1581" i="2"/>
  <c r="AP1580" i="2"/>
  <c r="AP1579" i="2"/>
  <c r="AP1578" i="2"/>
  <c r="AP1577" i="2"/>
  <c r="AP1576" i="2"/>
  <c r="AP1575" i="2"/>
  <c r="AP1574" i="2"/>
  <c r="AP1573" i="2"/>
  <c r="AP1572" i="2"/>
  <c r="AP1571" i="2"/>
  <c r="AP1570" i="2"/>
  <c r="AP1569" i="2"/>
  <c r="AP1568" i="2"/>
  <c r="AP1567" i="2"/>
  <c r="AP1566" i="2"/>
  <c r="AP1565" i="2"/>
  <c r="AP1564" i="2"/>
  <c r="AP1563" i="2"/>
  <c r="AP1562" i="2"/>
  <c r="AP1561" i="2"/>
  <c r="AP1560" i="2"/>
  <c r="AP1559" i="2"/>
  <c r="AP1558" i="2"/>
  <c r="AP1557" i="2"/>
  <c r="AP1556" i="2"/>
  <c r="AP1555" i="2"/>
  <c r="AP1554" i="2"/>
  <c r="AP1553" i="2"/>
  <c r="AP1552" i="2"/>
  <c r="AP1551" i="2"/>
  <c r="AP1550" i="2"/>
  <c r="AP1549" i="2"/>
  <c r="AP1548" i="2"/>
  <c r="AP1547" i="2"/>
  <c r="AP1546" i="2"/>
  <c r="AP1545" i="2"/>
  <c r="AP1544" i="2"/>
  <c r="AP1543" i="2"/>
  <c r="AP1542" i="2"/>
  <c r="AP1541" i="2"/>
  <c r="AP1540" i="2"/>
  <c r="AP1539" i="2"/>
  <c r="AP1538" i="2"/>
  <c r="AP1537" i="2"/>
  <c r="AP1536" i="2"/>
  <c r="AP1535" i="2"/>
  <c r="AP1534" i="2"/>
  <c r="AP1533" i="2"/>
  <c r="AP1532" i="2"/>
  <c r="AP1531" i="2"/>
  <c r="AP1530" i="2"/>
  <c r="AP1529" i="2"/>
  <c r="AP1528" i="2"/>
  <c r="AP1527" i="2"/>
  <c r="AP1526" i="2"/>
  <c r="AP1525" i="2"/>
  <c r="AP1524" i="2"/>
  <c r="AP1523" i="2"/>
  <c r="AP1522" i="2"/>
  <c r="AP1521" i="2"/>
  <c r="AP1520" i="2"/>
  <c r="AP1519" i="2"/>
  <c r="AP1518" i="2"/>
  <c r="AP1517" i="2"/>
  <c r="AP1516" i="2"/>
  <c r="AP1515" i="2"/>
  <c r="AP1514" i="2"/>
  <c r="AP1513" i="2"/>
  <c r="AP1512" i="2"/>
  <c r="AP1511" i="2"/>
  <c r="AP1510" i="2"/>
  <c r="AP1509" i="2"/>
  <c r="AP1508" i="2"/>
  <c r="AP1507" i="2"/>
  <c r="AP1506" i="2"/>
  <c r="AP1505" i="2"/>
  <c r="AP1504" i="2"/>
  <c r="AP1503" i="2"/>
  <c r="AP1502" i="2"/>
  <c r="AP1501" i="2"/>
  <c r="AP1500" i="2"/>
  <c r="AP1499" i="2"/>
  <c r="AP1498" i="2"/>
  <c r="AP1497" i="2"/>
  <c r="AP1496" i="2"/>
  <c r="AP1495" i="2"/>
  <c r="AP1494" i="2"/>
  <c r="AP1493" i="2"/>
  <c r="AP1492" i="2"/>
  <c r="AP1491" i="2"/>
  <c r="AP1490" i="2"/>
  <c r="AP1489" i="2"/>
  <c r="AP1488" i="2"/>
  <c r="AP1487" i="2"/>
  <c r="AP1486" i="2"/>
  <c r="AP1485" i="2"/>
  <c r="AP1484" i="2"/>
  <c r="AP1483" i="2"/>
  <c r="AP1482" i="2"/>
  <c r="AP1481" i="2"/>
  <c r="AP1480" i="2"/>
  <c r="AP1479" i="2"/>
  <c r="AP1478" i="2"/>
  <c r="AP1477" i="2"/>
  <c r="AP1476" i="2"/>
  <c r="AP1475" i="2"/>
  <c r="AP1474" i="2"/>
  <c r="AP1473" i="2"/>
  <c r="AP1472" i="2"/>
  <c r="AP1471" i="2"/>
  <c r="AP1470" i="2"/>
  <c r="AP1469" i="2"/>
  <c r="AP1468" i="2"/>
  <c r="AP1467" i="2"/>
  <c r="AP1466" i="2"/>
  <c r="AP1465" i="2"/>
  <c r="AP1464" i="2"/>
  <c r="AP1463" i="2"/>
  <c r="AP1462" i="2"/>
  <c r="AP1461" i="2"/>
  <c r="AP1460" i="2"/>
  <c r="AP1459" i="2"/>
  <c r="AP1458" i="2"/>
  <c r="AP1457" i="2"/>
  <c r="AP1456" i="2"/>
  <c r="AP1455" i="2"/>
  <c r="AP1454" i="2"/>
  <c r="AP1453" i="2"/>
  <c r="AP1452" i="2"/>
  <c r="AP1451" i="2"/>
  <c r="AP1450" i="2"/>
  <c r="AP1449" i="2"/>
  <c r="AP1448" i="2"/>
  <c r="AP1447" i="2"/>
  <c r="AP1446" i="2"/>
  <c r="AP1445" i="2"/>
  <c r="AP1444" i="2"/>
  <c r="AP1443" i="2"/>
  <c r="AP1442" i="2"/>
  <c r="AP1441" i="2"/>
  <c r="AP1440" i="2"/>
  <c r="AP1439" i="2"/>
  <c r="AP1438" i="2"/>
  <c r="AP1437" i="2"/>
  <c r="AP1436" i="2"/>
  <c r="AP1435" i="2"/>
  <c r="AP1434" i="2"/>
  <c r="AP1433" i="2"/>
  <c r="AP1432" i="2"/>
  <c r="AP1431" i="2"/>
  <c r="AP1430" i="2"/>
  <c r="AP1429" i="2"/>
  <c r="AP1428" i="2"/>
  <c r="AP1427" i="2"/>
  <c r="AP1426" i="2"/>
  <c r="AP1425" i="2"/>
  <c r="AP1424" i="2"/>
  <c r="AP1423" i="2"/>
  <c r="AP1422" i="2"/>
  <c r="AP1421" i="2"/>
  <c r="AP1420" i="2"/>
  <c r="AP1419" i="2"/>
  <c r="AP1418" i="2"/>
  <c r="AP1417" i="2"/>
  <c r="AP1416" i="2"/>
  <c r="AP1415" i="2"/>
  <c r="AP1414" i="2"/>
  <c r="AP1413" i="2"/>
  <c r="AP1412" i="2"/>
  <c r="AP1411" i="2"/>
  <c r="AP1410" i="2"/>
  <c r="AP1409" i="2"/>
  <c r="AP1408" i="2"/>
  <c r="AP1407" i="2"/>
  <c r="AP1406" i="2"/>
  <c r="AP1405" i="2"/>
  <c r="AP1404" i="2"/>
  <c r="AP1403" i="2"/>
  <c r="AP1402" i="2"/>
  <c r="AP1401" i="2"/>
  <c r="AP1400" i="2"/>
  <c r="AP1399" i="2"/>
  <c r="AP1398" i="2"/>
  <c r="AP1397" i="2"/>
  <c r="AP1396" i="2"/>
  <c r="AP1395" i="2"/>
  <c r="AP1394" i="2"/>
  <c r="AP1393" i="2"/>
  <c r="AP1392" i="2"/>
  <c r="AP1391" i="2"/>
  <c r="AP1390" i="2"/>
  <c r="AP1389" i="2"/>
  <c r="AP1388" i="2"/>
  <c r="AP1387" i="2"/>
  <c r="AP1386" i="2"/>
  <c r="AP1385" i="2"/>
  <c r="AP1384" i="2"/>
  <c r="AP1383" i="2"/>
  <c r="AP1382" i="2"/>
  <c r="AP1381" i="2"/>
  <c r="AP1380" i="2"/>
  <c r="AP1379" i="2"/>
  <c r="AP1378" i="2"/>
  <c r="AP1377" i="2"/>
  <c r="AP1376" i="2"/>
  <c r="AP1375" i="2"/>
  <c r="AP1374" i="2"/>
  <c r="AP1373" i="2"/>
  <c r="AP1372" i="2"/>
  <c r="AP1371" i="2"/>
  <c r="AP1370" i="2"/>
  <c r="AP1369" i="2"/>
  <c r="AP1368" i="2"/>
  <c r="AP1367" i="2"/>
  <c r="AP1366" i="2"/>
  <c r="AP1365" i="2"/>
  <c r="AP1364" i="2"/>
  <c r="AP1363" i="2"/>
  <c r="AP1362" i="2"/>
  <c r="AP1361" i="2"/>
  <c r="AP1360" i="2"/>
  <c r="AP1359" i="2"/>
  <c r="AP1358" i="2"/>
  <c r="AP1357" i="2"/>
  <c r="AP1356" i="2"/>
  <c r="AP1355" i="2"/>
  <c r="AP1354" i="2"/>
  <c r="AP1353" i="2"/>
  <c r="AP1352" i="2"/>
  <c r="AP1351" i="2"/>
  <c r="AP1350" i="2"/>
  <c r="AP1349" i="2"/>
  <c r="AP1348" i="2"/>
  <c r="AP1347" i="2"/>
  <c r="AP1346" i="2"/>
  <c r="AP1345" i="2"/>
  <c r="AP1344" i="2"/>
  <c r="AP1343" i="2"/>
  <c r="AP1342" i="2"/>
  <c r="AP1341" i="2"/>
  <c r="AP1340" i="2"/>
  <c r="AP1339" i="2"/>
  <c r="AP1338" i="2"/>
  <c r="AP1337" i="2"/>
  <c r="AP1336" i="2"/>
  <c r="AP1335" i="2"/>
  <c r="AP1334" i="2"/>
  <c r="AP1333" i="2"/>
  <c r="AP1332" i="2"/>
  <c r="AP1331" i="2"/>
  <c r="AP1330" i="2"/>
  <c r="AP1329" i="2"/>
  <c r="AP1328" i="2"/>
  <c r="AP1327" i="2"/>
  <c r="AP1326" i="2"/>
  <c r="AP1325" i="2"/>
  <c r="AP1324" i="2"/>
  <c r="AP1323" i="2"/>
  <c r="AP1322" i="2"/>
  <c r="AP1321" i="2"/>
  <c r="AP1320" i="2"/>
  <c r="AP1319" i="2"/>
  <c r="AP1318" i="2"/>
  <c r="AP1317" i="2"/>
  <c r="AP1316" i="2"/>
  <c r="AP1315" i="2"/>
  <c r="AP1314" i="2"/>
  <c r="AP1313" i="2"/>
  <c r="AP1312" i="2"/>
  <c r="AP1311" i="2"/>
  <c r="AP1310" i="2"/>
  <c r="AP1309" i="2"/>
  <c r="AP1308" i="2"/>
  <c r="AP1307" i="2"/>
  <c r="AP1306" i="2"/>
  <c r="AP1305" i="2"/>
  <c r="AP1304" i="2"/>
  <c r="AP1303" i="2"/>
  <c r="AP1302" i="2"/>
  <c r="AP1301" i="2"/>
  <c r="AP1300" i="2"/>
  <c r="AP1299" i="2"/>
  <c r="AP1298" i="2"/>
  <c r="AP1297" i="2"/>
  <c r="AP1296" i="2"/>
  <c r="AP1295" i="2"/>
  <c r="AP1294" i="2"/>
  <c r="AP1293" i="2"/>
  <c r="AP1292" i="2"/>
  <c r="AP1291" i="2"/>
  <c r="AP1290" i="2"/>
  <c r="AP1289" i="2"/>
  <c r="AP1288" i="2"/>
  <c r="AP1287" i="2"/>
  <c r="AP1286" i="2"/>
  <c r="AP1285" i="2"/>
  <c r="AP1284" i="2"/>
  <c r="AP1283" i="2"/>
  <c r="AP1282" i="2"/>
  <c r="AP1281" i="2"/>
  <c r="AP1280" i="2"/>
  <c r="AP1279" i="2"/>
  <c r="AP1278" i="2"/>
  <c r="AP1277" i="2"/>
  <c r="AP1276" i="2"/>
  <c r="AP1275" i="2"/>
  <c r="AP1274" i="2"/>
  <c r="AP1273" i="2"/>
  <c r="AP1272" i="2"/>
  <c r="AP1271" i="2"/>
  <c r="AP1270" i="2"/>
  <c r="AP1269" i="2"/>
  <c r="AP1268" i="2"/>
  <c r="AP1267" i="2"/>
  <c r="AP1266" i="2"/>
  <c r="AP1265" i="2"/>
  <c r="AP1264" i="2"/>
  <c r="AP1263" i="2"/>
  <c r="AP1262" i="2"/>
  <c r="AP1261" i="2"/>
  <c r="AP1260" i="2"/>
  <c r="AP1259" i="2"/>
  <c r="AP1258" i="2"/>
  <c r="AP1257" i="2"/>
  <c r="AP1256" i="2"/>
  <c r="AP1255" i="2"/>
  <c r="AP1254" i="2"/>
  <c r="AP1253" i="2"/>
  <c r="AP1252" i="2"/>
  <c r="AP1251" i="2"/>
  <c r="AP1250" i="2"/>
  <c r="AP1249" i="2"/>
  <c r="AP1248" i="2"/>
  <c r="AP1247" i="2"/>
  <c r="AP1246" i="2"/>
  <c r="AP1245" i="2"/>
  <c r="AP1244" i="2"/>
  <c r="AP1243" i="2"/>
  <c r="AP1242" i="2"/>
  <c r="AP1241" i="2"/>
  <c r="AP1240" i="2"/>
  <c r="AP1239" i="2"/>
  <c r="AP1238" i="2"/>
  <c r="AP1237" i="2"/>
  <c r="AP1236" i="2"/>
  <c r="AP1235" i="2"/>
  <c r="AP1234" i="2"/>
  <c r="AP1233" i="2"/>
  <c r="AP1232" i="2"/>
  <c r="AP1231" i="2"/>
  <c r="AP1230" i="2"/>
  <c r="AP1229" i="2"/>
  <c r="AP1228" i="2"/>
  <c r="AP1227" i="2"/>
  <c r="AP1226" i="2"/>
  <c r="AP1225" i="2"/>
  <c r="AP1224" i="2"/>
  <c r="AP1223" i="2"/>
  <c r="AP1222" i="2"/>
  <c r="AP1221" i="2"/>
  <c r="AP1220" i="2"/>
  <c r="AP1219" i="2"/>
  <c r="AP1218" i="2"/>
  <c r="AP1217" i="2"/>
  <c r="AP1216" i="2"/>
  <c r="AP1215" i="2"/>
  <c r="AP1214" i="2"/>
  <c r="AP1213" i="2"/>
  <c r="AP1212" i="2"/>
  <c r="AP1211" i="2"/>
  <c r="AP1210" i="2"/>
  <c r="AP1209" i="2"/>
  <c r="AP1208" i="2"/>
  <c r="AP1207" i="2"/>
  <c r="AP1206" i="2"/>
  <c r="AP1205" i="2"/>
  <c r="AP1204" i="2"/>
  <c r="AP1203" i="2"/>
  <c r="AP1202" i="2"/>
  <c r="AP1201" i="2"/>
  <c r="AP1200" i="2"/>
  <c r="AP1199" i="2"/>
  <c r="AP1198" i="2"/>
  <c r="AP1197" i="2"/>
  <c r="AP1196" i="2"/>
  <c r="AP1195" i="2"/>
  <c r="AP1194" i="2"/>
  <c r="AP1193" i="2"/>
  <c r="AP1192" i="2"/>
  <c r="AP1191" i="2"/>
  <c r="AP1190" i="2"/>
  <c r="AP1189" i="2"/>
  <c r="AP1188" i="2"/>
  <c r="AP1187" i="2"/>
  <c r="AP1186" i="2"/>
  <c r="AP1185" i="2"/>
  <c r="AP1184" i="2"/>
  <c r="AP1183" i="2"/>
  <c r="AP1182" i="2"/>
  <c r="AP1181" i="2"/>
  <c r="AP1180" i="2"/>
  <c r="AP1179" i="2"/>
  <c r="AP1178" i="2"/>
  <c r="AP1177" i="2"/>
  <c r="AP1176" i="2"/>
  <c r="AP1175" i="2"/>
  <c r="AP1174" i="2"/>
  <c r="AP1173" i="2"/>
  <c r="AP1172" i="2"/>
  <c r="AP1171" i="2"/>
  <c r="AP1170" i="2"/>
  <c r="AP1169" i="2"/>
  <c r="AP1168" i="2"/>
  <c r="AP1167" i="2"/>
  <c r="AP1166" i="2"/>
  <c r="AP1165" i="2"/>
  <c r="AP1164" i="2"/>
  <c r="AP1163" i="2"/>
  <c r="AP1162" i="2"/>
  <c r="AP1161" i="2"/>
  <c r="AP1160" i="2"/>
  <c r="AP1159" i="2"/>
  <c r="AP1158" i="2"/>
  <c r="AP1157" i="2"/>
  <c r="AP1156" i="2"/>
  <c r="AP1155" i="2"/>
  <c r="AP1154" i="2"/>
  <c r="AP1153" i="2"/>
  <c r="AP1152" i="2"/>
  <c r="AP1151" i="2"/>
  <c r="AP1150" i="2"/>
  <c r="AP1149" i="2"/>
  <c r="AP1148" i="2"/>
  <c r="AP1147" i="2"/>
  <c r="AP1146" i="2"/>
  <c r="AP1145" i="2"/>
  <c r="AP1144" i="2"/>
  <c r="AP1143" i="2"/>
  <c r="AP1142" i="2"/>
  <c r="AP1141" i="2"/>
  <c r="AP1140" i="2"/>
  <c r="AP1139" i="2"/>
  <c r="AP1138" i="2"/>
  <c r="AP1137" i="2"/>
  <c r="AP1136" i="2"/>
  <c r="AP1135" i="2"/>
  <c r="AP1134" i="2"/>
  <c r="AP1133" i="2"/>
  <c r="AP1132" i="2"/>
  <c r="AP1131" i="2"/>
  <c r="AP1130" i="2"/>
  <c r="AP1129" i="2"/>
  <c r="AP1128" i="2"/>
  <c r="AP1127" i="2"/>
  <c r="AP1126" i="2"/>
  <c r="AP1125" i="2"/>
  <c r="AP1124" i="2"/>
  <c r="AP1123" i="2"/>
  <c r="AP1122" i="2"/>
  <c r="AP1121" i="2"/>
  <c r="AP1120" i="2"/>
  <c r="AP1119" i="2"/>
  <c r="AP1118" i="2"/>
  <c r="AP1117" i="2"/>
  <c r="AP1116" i="2"/>
  <c r="AP1115" i="2"/>
  <c r="AP1114" i="2"/>
  <c r="AP1113" i="2"/>
  <c r="AP1112" i="2"/>
  <c r="AP1111" i="2"/>
  <c r="AP1110" i="2"/>
  <c r="AP1109" i="2"/>
  <c r="AP1108" i="2"/>
  <c r="AP1107" i="2"/>
  <c r="AP1106" i="2"/>
  <c r="AP1105" i="2"/>
  <c r="AP1104" i="2"/>
  <c r="AP1103" i="2"/>
  <c r="AP1102" i="2"/>
  <c r="AP1101" i="2"/>
  <c r="AP1100" i="2"/>
  <c r="AP1099" i="2"/>
  <c r="AP1098" i="2"/>
  <c r="AP1097" i="2"/>
  <c r="AP1096" i="2"/>
  <c r="AP1095" i="2"/>
  <c r="AP1094" i="2"/>
  <c r="AP1093" i="2"/>
  <c r="AP1092" i="2"/>
  <c r="AP1091" i="2"/>
  <c r="AP1090" i="2"/>
  <c r="AP1089" i="2"/>
  <c r="AP1088" i="2"/>
  <c r="AP1087" i="2"/>
  <c r="AP1086" i="2"/>
  <c r="AP1085" i="2"/>
  <c r="AP1084" i="2"/>
  <c r="AP1083" i="2"/>
  <c r="AP1082" i="2"/>
  <c r="AP1081" i="2"/>
  <c r="AP1080" i="2"/>
  <c r="AP1079" i="2"/>
  <c r="AP1078" i="2"/>
  <c r="AP1077" i="2"/>
  <c r="AP1076" i="2"/>
  <c r="AP1075" i="2"/>
  <c r="AP1074" i="2"/>
  <c r="AP1073" i="2"/>
  <c r="AP1072" i="2"/>
  <c r="AP1071" i="2"/>
  <c r="AP1070" i="2"/>
  <c r="AP1069" i="2"/>
  <c r="AP1068" i="2"/>
  <c r="AP1067" i="2"/>
  <c r="AP1066" i="2"/>
  <c r="AP1065" i="2"/>
  <c r="AP1064" i="2"/>
  <c r="AP1063" i="2"/>
  <c r="AP1062" i="2"/>
  <c r="AP1061" i="2"/>
  <c r="AP1060" i="2"/>
  <c r="AP1059" i="2"/>
  <c r="AP1058" i="2"/>
  <c r="AP1057" i="2"/>
  <c r="AP1056" i="2"/>
  <c r="AP1055" i="2"/>
  <c r="AP1054" i="2"/>
  <c r="AP1053" i="2"/>
  <c r="AP1052" i="2"/>
  <c r="AP1051" i="2"/>
  <c r="AP1050" i="2"/>
  <c r="AP1049" i="2"/>
  <c r="AP1048" i="2"/>
  <c r="AP1047" i="2"/>
  <c r="AP1046" i="2"/>
  <c r="AP1045" i="2"/>
  <c r="AP1044" i="2"/>
  <c r="AP1043" i="2"/>
  <c r="AP1042" i="2"/>
  <c r="AP1041" i="2"/>
  <c r="AP1040" i="2"/>
  <c r="AP1039" i="2"/>
  <c r="AP1038" i="2"/>
  <c r="AP1037" i="2"/>
  <c r="AP1036" i="2"/>
  <c r="AP1035" i="2"/>
  <c r="AP1034" i="2"/>
  <c r="AP1033" i="2"/>
  <c r="AP1032" i="2"/>
  <c r="AP1031" i="2"/>
  <c r="AP1030" i="2"/>
  <c r="AP1029" i="2"/>
  <c r="AP1028" i="2"/>
  <c r="AP1027" i="2"/>
  <c r="AP1026" i="2"/>
  <c r="AP1025" i="2"/>
  <c r="AP1024" i="2"/>
  <c r="AP1023" i="2"/>
  <c r="AP1022" i="2"/>
  <c r="AP1021" i="2"/>
  <c r="AP1020" i="2"/>
  <c r="AP1019" i="2"/>
  <c r="AP1018" i="2"/>
  <c r="AP1017" i="2"/>
  <c r="AP1016" i="2"/>
  <c r="AP1015" i="2"/>
  <c r="AP1014" i="2"/>
  <c r="AP1013" i="2"/>
  <c r="AP1012" i="2"/>
  <c r="AP1011" i="2"/>
  <c r="AP1010" i="2"/>
  <c r="AP1009" i="2"/>
  <c r="AP1008" i="2"/>
  <c r="AP1007" i="2"/>
  <c r="AP1006" i="2"/>
  <c r="AP1005" i="2"/>
  <c r="AP1004" i="2"/>
  <c r="AP1003" i="2"/>
  <c r="AP1002" i="2"/>
  <c r="AP1001" i="2"/>
  <c r="AP1000" i="2"/>
  <c r="AP999" i="2"/>
  <c r="AP998" i="2"/>
  <c r="AP997" i="2"/>
  <c r="AP996" i="2"/>
  <c r="AP995" i="2"/>
  <c r="AP994" i="2"/>
  <c r="AP993" i="2"/>
  <c r="AP992" i="2"/>
  <c r="AP991" i="2"/>
  <c r="AP990" i="2"/>
  <c r="AP989" i="2"/>
  <c r="AP988" i="2"/>
  <c r="AP987" i="2"/>
  <c r="AP986" i="2"/>
  <c r="AP985" i="2"/>
  <c r="AP984" i="2"/>
  <c r="AP983" i="2"/>
  <c r="AP982" i="2"/>
  <c r="AP981" i="2"/>
  <c r="AP980" i="2"/>
  <c r="AP979" i="2"/>
  <c r="AP978" i="2"/>
  <c r="AP977" i="2"/>
  <c r="AP976" i="2"/>
  <c r="AP975" i="2"/>
  <c r="AP974" i="2"/>
  <c r="AP973" i="2"/>
  <c r="AP972" i="2"/>
  <c r="AP971" i="2"/>
  <c r="AP970" i="2"/>
  <c r="AP969" i="2"/>
  <c r="AP968" i="2"/>
  <c r="AP967" i="2"/>
  <c r="AP966" i="2"/>
  <c r="AP965" i="2"/>
  <c r="AP964" i="2"/>
  <c r="AP963" i="2"/>
  <c r="AP962" i="2"/>
  <c r="AP961" i="2"/>
  <c r="AP960" i="2"/>
  <c r="AP959" i="2"/>
  <c r="AP958" i="2"/>
  <c r="AP957" i="2"/>
  <c r="AP956" i="2"/>
  <c r="AP955" i="2"/>
  <c r="AP954" i="2"/>
  <c r="AP953" i="2"/>
  <c r="AP952" i="2"/>
  <c r="AP951" i="2"/>
  <c r="AP950" i="2"/>
  <c r="AP949" i="2"/>
  <c r="AP948" i="2"/>
  <c r="AP947" i="2"/>
  <c r="AP946" i="2"/>
  <c r="AP945" i="2"/>
  <c r="AP944" i="2"/>
  <c r="AP943" i="2"/>
  <c r="AP942" i="2"/>
  <c r="AP941" i="2"/>
  <c r="AP940" i="2"/>
  <c r="AP939" i="2"/>
  <c r="AP938" i="2"/>
  <c r="AP937" i="2"/>
  <c r="AP936" i="2"/>
  <c r="AP935" i="2"/>
  <c r="AP934" i="2"/>
  <c r="AP933" i="2"/>
  <c r="AP932" i="2"/>
  <c r="AP931" i="2"/>
  <c r="AP930" i="2"/>
  <c r="AP929" i="2"/>
  <c r="AP928" i="2"/>
  <c r="AP927" i="2"/>
  <c r="AP926" i="2"/>
  <c r="AP925" i="2"/>
  <c r="AP924" i="2"/>
  <c r="AP923" i="2"/>
  <c r="AP922" i="2"/>
  <c r="AP921" i="2"/>
  <c r="AP920" i="2"/>
  <c r="AP919" i="2"/>
  <c r="AP918" i="2"/>
  <c r="AP917" i="2"/>
  <c r="AP916" i="2"/>
  <c r="AP915" i="2"/>
  <c r="AP914" i="2"/>
  <c r="AP913" i="2"/>
  <c r="AP912" i="2"/>
  <c r="AP911" i="2"/>
  <c r="AP910" i="2"/>
  <c r="AP909" i="2"/>
  <c r="AP908" i="2"/>
  <c r="AP907" i="2"/>
  <c r="AP906" i="2"/>
  <c r="AP905" i="2"/>
  <c r="AP904" i="2"/>
  <c r="AP903" i="2"/>
  <c r="AP902" i="2"/>
  <c r="AP901" i="2"/>
  <c r="AP900" i="2"/>
  <c r="AP899" i="2"/>
  <c r="AP898" i="2"/>
  <c r="AP897" i="2"/>
  <c r="AP896" i="2"/>
  <c r="AP895" i="2"/>
  <c r="AP894" i="2"/>
  <c r="AP893" i="2"/>
  <c r="AP892" i="2"/>
  <c r="AP891" i="2"/>
  <c r="AP890" i="2"/>
  <c r="AP889" i="2"/>
  <c r="AP888" i="2"/>
  <c r="AP887" i="2"/>
  <c r="AP886" i="2"/>
  <c r="AP885" i="2"/>
  <c r="AP884" i="2"/>
  <c r="AP883" i="2"/>
  <c r="AP882" i="2"/>
  <c r="AP881" i="2"/>
  <c r="AP880" i="2"/>
  <c r="AP879" i="2"/>
  <c r="AP878" i="2"/>
  <c r="AP877" i="2"/>
  <c r="AP876" i="2"/>
  <c r="AP875" i="2"/>
  <c r="AP874" i="2"/>
  <c r="AP873" i="2"/>
  <c r="AP872" i="2"/>
  <c r="AP871" i="2"/>
  <c r="AP870" i="2"/>
  <c r="AP869" i="2"/>
  <c r="AP868" i="2"/>
  <c r="AP867" i="2"/>
  <c r="AP866" i="2"/>
  <c r="AP865" i="2"/>
  <c r="AP864" i="2"/>
  <c r="AP863" i="2"/>
  <c r="AP862" i="2"/>
  <c r="AP861" i="2"/>
  <c r="AP860" i="2"/>
  <c r="AP859" i="2"/>
  <c r="AP858" i="2"/>
  <c r="AP857" i="2"/>
  <c r="AP856" i="2"/>
  <c r="AP855" i="2"/>
  <c r="AP854" i="2"/>
  <c r="AP853" i="2"/>
  <c r="AP852" i="2"/>
  <c r="AP851" i="2"/>
  <c r="AP850" i="2"/>
  <c r="AP849" i="2"/>
  <c r="AP848" i="2"/>
  <c r="AP847" i="2"/>
  <c r="AP846" i="2"/>
  <c r="AP845" i="2"/>
  <c r="AP844" i="2"/>
  <c r="AP843" i="2"/>
  <c r="AP842" i="2"/>
  <c r="AP841" i="2"/>
  <c r="AP840" i="2"/>
  <c r="AP839" i="2"/>
  <c r="AP838" i="2"/>
  <c r="AP837" i="2"/>
  <c r="AP836" i="2"/>
  <c r="AP835" i="2"/>
  <c r="AP834" i="2"/>
  <c r="AP833" i="2"/>
  <c r="AP832" i="2"/>
  <c r="AP831" i="2"/>
  <c r="AP830" i="2"/>
  <c r="AP829" i="2"/>
  <c r="AP828" i="2"/>
  <c r="AP827" i="2"/>
  <c r="AP826" i="2"/>
  <c r="AP825" i="2"/>
  <c r="AP824" i="2"/>
  <c r="AP823" i="2"/>
  <c r="AP822" i="2"/>
  <c r="AP821" i="2"/>
  <c r="AP820" i="2"/>
  <c r="AP819" i="2"/>
  <c r="AP818" i="2"/>
  <c r="AP817" i="2"/>
  <c r="AP816" i="2"/>
  <c r="AP815" i="2"/>
  <c r="AP814" i="2"/>
  <c r="AP813" i="2"/>
  <c r="AP812" i="2"/>
  <c r="AP811" i="2"/>
  <c r="AP810" i="2"/>
  <c r="AP809" i="2"/>
  <c r="AP808" i="2"/>
  <c r="AP807" i="2"/>
  <c r="AP806" i="2"/>
  <c r="AP805" i="2"/>
  <c r="AP804" i="2"/>
  <c r="AP803" i="2"/>
  <c r="AP802" i="2"/>
  <c r="AP801" i="2"/>
  <c r="AP800" i="2"/>
  <c r="AP799" i="2"/>
  <c r="AP798" i="2"/>
  <c r="AP797" i="2"/>
  <c r="AP796" i="2"/>
  <c r="AP795" i="2"/>
  <c r="AP794" i="2"/>
  <c r="AP793" i="2"/>
  <c r="AP792" i="2"/>
  <c r="AP791" i="2"/>
  <c r="AP790" i="2"/>
  <c r="AP789" i="2"/>
  <c r="AP788" i="2"/>
  <c r="AP787" i="2"/>
  <c r="AP786" i="2"/>
  <c r="AP785" i="2"/>
  <c r="AP784" i="2"/>
  <c r="AP783" i="2"/>
  <c r="AP782" i="2"/>
  <c r="AP781" i="2"/>
  <c r="AP780" i="2"/>
  <c r="AP779" i="2"/>
  <c r="AP778" i="2"/>
  <c r="AP777" i="2"/>
  <c r="AP776" i="2"/>
  <c r="AP775" i="2"/>
  <c r="AP774" i="2"/>
  <c r="AP773" i="2"/>
  <c r="AP772" i="2"/>
  <c r="AP771" i="2"/>
  <c r="AP770" i="2"/>
  <c r="AP769" i="2"/>
  <c r="AP768" i="2"/>
  <c r="AP767" i="2"/>
  <c r="AP766" i="2"/>
  <c r="AP765" i="2"/>
  <c r="AP764" i="2"/>
  <c r="AP763" i="2"/>
  <c r="AP762" i="2"/>
  <c r="AP761" i="2"/>
  <c r="AP760" i="2"/>
  <c r="AP759" i="2"/>
  <c r="AP758" i="2"/>
  <c r="AP757" i="2"/>
  <c r="AP756" i="2"/>
  <c r="AP755" i="2"/>
  <c r="AP754" i="2"/>
  <c r="AP753" i="2"/>
  <c r="AP752" i="2"/>
  <c r="AP751" i="2"/>
  <c r="AP750" i="2"/>
  <c r="AP749" i="2"/>
  <c r="AP748" i="2"/>
  <c r="AP747" i="2"/>
  <c r="AP746" i="2"/>
  <c r="AP745" i="2"/>
  <c r="AP744" i="2"/>
  <c r="AP743" i="2"/>
  <c r="AP742" i="2"/>
  <c r="AP741" i="2"/>
  <c r="AP740" i="2"/>
  <c r="AP739" i="2"/>
  <c r="AP738" i="2"/>
  <c r="AP737" i="2"/>
  <c r="AP736" i="2"/>
  <c r="AP735" i="2"/>
  <c r="AP734" i="2"/>
  <c r="AP733" i="2"/>
  <c r="AP732" i="2"/>
  <c r="AP731" i="2"/>
  <c r="AP730" i="2"/>
  <c r="AP729" i="2"/>
  <c r="AP728" i="2"/>
  <c r="AP727" i="2"/>
  <c r="AP726" i="2"/>
  <c r="AP725" i="2"/>
  <c r="AP724" i="2"/>
  <c r="AP723" i="2"/>
  <c r="AP722" i="2"/>
  <c r="AP721" i="2"/>
  <c r="AP720" i="2"/>
  <c r="AP719" i="2"/>
  <c r="AP718" i="2"/>
  <c r="AP717" i="2"/>
  <c r="AP716" i="2"/>
  <c r="AP715" i="2"/>
  <c r="AP714" i="2"/>
  <c r="AP713" i="2"/>
  <c r="AP712" i="2"/>
  <c r="AP711" i="2"/>
  <c r="AP710" i="2"/>
  <c r="AP709" i="2"/>
  <c r="AP708" i="2"/>
  <c r="AP707" i="2"/>
  <c r="AP706" i="2"/>
  <c r="AP705" i="2"/>
  <c r="AP704" i="2"/>
  <c r="AP703" i="2"/>
  <c r="AP702" i="2"/>
  <c r="AP701" i="2"/>
  <c r="AP700" i="2"/>
  <c r="AP699" i="2"/>
  <c r="AP698" i="2"/>
  <c r="AP697" i="2"/>
  <c r="AP696" i="2"/>
  <c r="AP695" i="2"/>
  <c r="AP694" i="2"/>
  <c r="AP693" i="2"/>
  <c r="AP692" i="2"/>
  <c r="AP691" i="2"/>
  <c r="AP690" i="2"/>
  <c r="AP689" i="2"/>
  <c r="AP688" i="2"/>
  <c r="AP687" i="2"/>
  <c r="AP686" i="2"/>
  <c r="AP685" i="2"/>
  <c r="AP684" i="2"/>
  <c r="AP683" i="2"/>
  <c r="AP682" i="2"/>
  <c r="AP681" i="2"/>
  <c r="AP680" i="2"/>
  <c r="AP679" i="2"/>
  <c r="AP678" i="2"/>
  <c r="AP677" i="2"/>
  <c r="AP676" i="2"/>
  <c r="AP675" i="2"/>
  <c r="AP674" i="2"/>
  <c r="AP673" i="2"/>
  <c r="AP672" i="2"/>
  <c r="AP671" i="2"/>
  <c r="AP670" i="2"/>
  <c r="AP669" i="2"/>
  <c r="AP668" i="2"/>
  <c r="AP667" i="2"/>
  <c r="AP666" i="2"/>
  <c r="AP665" i="2"/>
  <c r="AP664" i="2"/>
  <c r="AP663" i="2"/>
  <c r="AP662" i="2"/>
  <c r="AP661" i="2"/>
  <c r="AP660" i="2"/>
  <c r="AP659" i="2"/>
  <c r="AP658" i="2"/>
  <c r="AP657" i="2"/>
  <c r="AP656" i="2"/>
  <c r="AP655" i="2"/>
  <c r="AP654" i="2"/>
  <c r="AP653" i="2"/>
  <c r="AP652" i="2"/>
  <c r="AP651" i="2"/>
  <c r="AP650" i="2"/>
  <c r="AP649" i="2"/>
  <c r="AP648" i="2"/>
  <c r="AP647" i="2"/>
  <c r="AP646" i="2"/>
  <c r="AP645" i="2"/>
  <c r="AP644" i="2"/>
  <c r="AP643" i="2"/>
  <c r="AP642" i="2"/>
  <c r="AP641" i="2"/>
  <c r="AP640" i="2"/>
  <c r="AP639" i="2"/>
  <c r="AP638" i="2"/>
  <c r="AP637" i="2"/>
  <c r="AP636" i="2"/>
  <c r="AP635" i="2"/>
  <c r="AP634" i="2"/>
  <c r="AP633" i="2"/>
  <c r="AP632" i="2"/>
  <c r="AP631" i="2"/>
  <c r="AP630" i="2"/>
  <c r="AP629" i="2"/>
  <c r="AP628" i="2"/>
  <c r="AP627" i="2"/>
  <c r="AP626" i="2"/>
  <c r="AP625" i="2"/>
  <c r="AP624" i="2"/>
  <c r="AP623" i="2"/>
  <c r="AP622" i="2"/>
  <c r="AP621" i="2"/>
  <c r="AP620" i="2"/>
  <c r="AP619" i="2"/>
  <c r="AP618" i="2"/>
  <c r="AP617" i="2"/>
  <c r="AP616" i="2"/>
  <c r="AP615" i="2"/>
  <c r="AP614" i="2"/>
  <c r="AP613" i="2"/>
  <c r="AP612" i="2"/>
  <c r="AP611" i="2"/>
  <c r="AP610" i="2"/>
  <c r="AP609" i="2"/>
  <c r="AP608" i="2"/>
  <c r="AP607" i="2"/>
  <c r="AP606" i="2"/>
  <c r="AP605" i="2"/>
  <c r="AP604" i="2"/>
  <c r="AP603" i="2"/>
  <c r="AP602" i="2"/>
  <c r="AP601" i="2"/>
  <c r="AP600" i="2"/>
  <c r="AP599" i="2"/>
  <c r="AP598" i="2"/>
  <c r="AP597" i="2"/>
  <c r="AP596" i="2"/>
  <c r="AP595" i="2"/>
  <c r="AP594" i="2"/>
  <c r="AP593" i="2"/>
  <c r="AP592" i="2"/>
  <c r="AP591" i="2"/>
  <c r="AP590" i="2"/>
  <c r="AP589" i="2"/>
  <c r="AP588" i="2"/>
  <c r="AP587" i="2"/>
  <c r="AP586" i="2"/>
  <c r="AP585" i="2"/>
  <c r="AP584" i="2"/>
  <c r="AP583" i="2"/>
  <c r="AP582" i="2"/>
  <c r="AP581" i="2"/>
  <c r="AP580" i="2"/>
  <c r="AP579" i="2"/>
  <c r="AP578" i="2"/>
  <c r="AP577" i="2"/>
  <c r="AP576" i="2"/>
  <c r="AP575" i="2"/>
  <c r="AP574" i="2"/>
  <c r="AP573" i="2"/>
  <c r="AP572" i="2"/>
  <c r="AP571" i="2"/>
  <c r="AP570" i="2"/>
  <c r="AP569" i="2"/>
  <c r="AP568" i="2"/>
  <c r="AP567" i="2"/>
  <c r="AP566" i="2"/>
  <c r="AP565" i="2"/>
  <c r="AP564" i="2"/>
  <c r="AP563" i="2"/>
  <c r="AP562" i="2"/>
  <c r="AP561" i="2"/>
  <c r="AP560" i="2"/>
  <c r="AP559" i="2"/>
  <c r="AP558" i="2"/>
  <c r="AP557" i="2"/>
  <c r="AP556" i="2"/>
  <c r="AP555" i="2"/>
  <c r="AP554" i="2"/>
  <c r="AP553" i="2"/>
  <c r="AP552" i="2"/>
  <c r="AP551" i="2"/>
  <c r="AP550" i="2"/>
  <c r="AP549" i="2"/>
  <c r="AP548" i="2"/>
  <c r="AP547" i="2"/>
  <c r="AP546" i="2"/>
  <c r="AP545" i="2"/>
  <c r="AP544" i="2"/>
  <c r="AP543" i="2"/>
  <c r="AP542" i="2"/>
  <c r="AP541" i="2"/>
  <c r="AP540" i="2"/>
  <c r="AP539" i="2"/>
  <c r="AP538" i="2"/>
  <c r="AP537" i="2"/>
  <c r="AP536" i="2"/>
  <c r="AP535" i="2"/>
  <c r="AP534" i="2"/>
  <c r="AP533" i="2"/>
  <c r="AP532" i="2"/>
  <c r="AP531" i="2"/>
  <c r="AP530" i="2"/>
  <c r="AP529" i="2"/>
  <c r="AP528" i="2"/>
  <c r="AP527" i="2"/>
  <c r="AP526" i="2"/>
  <c r="AP525" i="2"/>
  <c r="AP524" i="2"/>
  <c r="AP523" i="2"/>
  <c r="AP522" i="2"/>
  <c r="AP521" i="2"/>
  <c r="AP520" i="2"/>
  <c r="AP519" i="2"/>
  <c r="AP518" i="2"/>
  <c r="AP517" i="2"/>
  <c r="AP516" i="2"/>
  <c r="AP515" i="2"/>
  <c r="AP514" i="2"/>
  <c r="AP513" i="2"/>
  <c r="AP512" i="2"/>
  <c r="AP511" i="2"/>
  <c r="AP510" i="2"/>
  <c r="AP509" i="2"/>
  <c r="AP508" i="2"/>
  <c r="AP507" i="2"/>
  <c r="AP506" i="2"/>
  <c r="AP505" i="2"/>
  <c r="AP504" i="2"/>
  <c r="AP503" i="2"/>
  <c r="AP502" i="2"/>
  <c r="AP501" i="2"/>
  <c r="AP500" i="2"/>
  <c r="AP499" i="2"/>
  <c r="AP498" i="2"/>
  <c r="AP497" i="2"/>
  <c r="AP496" i="2"/>
  <c r="AP495" i="2"/>
  <c r="AP494" i="2"/>
  <c r="AP493" i="2"/>
  <c r="AP492" i="2"/>
  <c r="AP491" i="2"/>
  <c r="AP490" i="2"/>
  <c r="AP489" i="2"/>
  <c r="AP488" i="2"/>
  <c r="AP487" i="2"/>
  <c r="AP486" i="2"/>
  <c r="AP485" i="2"/>
  <c r="AP484" i="2"/>
  <c r="AP483" i="2"/>
  <c r="AP482" i="2"/>
  <c r="AP481" i="2"/>
  <c r="AP480" i="2"/>
  <c r="AP479" i="2"/>
  <c r="AP478" i="2"/>
  <c r="AP477" i="2"/>
  <c r="AP476" i="2"/>
  <c r="AP475" i="2"/>
  <c r="AP474" i="2"/>
  <c r="AP473" i="2"/>
  <c r="AP472" i="2"/>
  <c r="AP471" i="2"/>
  <c r="AP470" i="2"/>
  <c r="AP469" i="2"/>
  <c r="AP468" i="2"/>
  <c r="AP467" i="2"/>
  <c r="AP466" i="2"/>
  <c r="AP465" i="2"/>
  <c r="AP464" i="2"/>
  <c r="AP463" i="2"/>
  <c r="AP462" i="2"/>
  <c r="AP461" i="2"/>
  <c r="AP460" i="2"/>
  <c r="AP459" i="2"/>
  <c r="AP458" i="2"/>
  <c r="AP457" i="2"/>
  <c r="AP456" i="2"/>
  <c r="AP455" i="2"/>
  <c r="AP454" i="2"/>
  <c r="AP453" i="2"/>
  <c r="AP452" i="2"/>
  <c r="AP451" i="2"/>
  <c r="AP450" i="2"/>
  <c r="AP449" i="2"/>
  <c r="AP448" i="2"/>
  <c r="AP447" i="2"/>
  <c r="AP446" i="2"/>
  <c r="AP445" i="2"/>
  <c r="AP444" i="2"/>
  <c r="AP443" i="2"/>
  <c r="AP442" i="2"/>
  <c r="AP441" i="2"/>
  <c r="AP440" i="2"/>
  <c r="AP439" i="2"/>
  <c r="AP438" i="2"/>
  <c r="AP437" i="2"/>
  <c r="AP436" i="2"/>
  <c r="AP435" i="2"/>
  <c r="AP434" i="2"/>
  <c r="AP433" i="2"/>
  <c r="AP432" i="2"/>
  <c r="AP431" i="2"/>
  <c r="AP430" i="2"/>
  <c r="AP429" i="2"/>
  <c r="AP428" i="2"/>
  <c r="AP427" i="2"/>
  <c r="AP426" i="2"/>
  <c r="AP425" i="2"/>
  <c r="AP424" i="2"/>
  <c r="AP423" i="2"/>
  <c r="AP422" i="2"/>
  <c r="AP421" i="2"/>
  <c r="AP420" i="2"/>
  <c r="AP419" i="2"/>
  <c r="AP418" i="2"/>
  <c r="AP417" i="2"/>
  <c r="AP416" i="2"/>
  <c r="AP415" i="2"/>
  <c r="AP414" i="2"/>
  <c r="AP413" i="2"/>
  <c r="AP412" i="2"/>
  <c r="AP411" i="2"/>
  <c r="AP410" i="2"/>
  <c r="AP409" i="2"/>
  <c r="AP408" i="2"/>
  <c r="AP407" i="2"/>
  <c r="AP406" i="2"/>
  <c r="AP405" i="2"/>
  <c r="AP404" i="2"/>
  <c r="AP403" i="2"/>
  <c r="AP402" i="2"/>
  <c r="AP401" i="2"/>
  <c r="AP400" i="2"/>
  <c r="AP399" i="2"/>
  <c r="AP398" i="2"/>
  <c r="AP397" i="2"/>
  <c r="AP396" i="2"/>
  <c r="AP395" i="2"/>
  <c r="AP394" i="2"/>
  <c r="AP393" i="2"/>
  <c r="AP392" i="2"/>
  <c r="AP391" i="2"/>
  <c r="AP390" i="2"/>
  <c r="AP389" i="2"/>
  <c r="AP388" i="2"/>
  <c r="AP387" i="2"/>
  <c r="AP386" i="2"/>
  <c r="AP385" i="2"/>
  <c r="AP384" i="2"/>
  <c r="AP383" i="2"/>
  <c r="AP382" i="2"/>
  <c r="AP381" i="2"/>
  <c r="AP380" i="2"/>
  <c r="AP379" i="2"/>
  <c r="AP378" i="2"/>
  <c r="AP377" i="2"/>
  <c r="AP376" i="2"/>
  <c r="AP375" i="2"/>
  <c r="AP374" i="2"/>
  <c r="AP373" i="2"/>
  <c r="AP372" i="2"/>
  <c r="AP371" i="2"/>
  <c r="AP370" i="2"/>
  <c r="AP369" i="2"/>
  <c r="AP368" i="2"/>
  <c r="AP367" i="2"/>
  <c r="AP366" i="2"/>
  <c r="AP365" i="2"/>
  <c r="AP364" i="2"/>
  <c r="AP363" i="2"/>
  <c r="AP362" i="2"/>
  <c r="AP361" i="2"/>
  <c r="AP360" i="2"/>
  <c r="AP359" i="2"/>
  <c r="AP358" i="2"/>
  <c r="AP357" i="2"/>
  <c r="AP356" i="2"/>
  <c r="AP355" i="2"/>
  <c r="AP354" i="2"/>
  <c r="AP353" i="2"/>
  <c r="AP352" i="2"/>
  <c r="AP351" i="2"/>
  <c r="AP350" i="2"/>
  <c r="AP349" i="2"/>
  <c r="AP348" i="2"/>
  <c r="AP347" i="2"/>
  <c r="AP346" i="2"/>
  <c r="AP345" i="2"/>
  <c r="AP344" i="2"/>
  <c r="AP343" i="2"/>
  <c r="AP342" i="2"/>
  <c r="AP341" i="2"/>
  <c r="AP340" i="2"/>
  <c r="AP339" i="2"/>
  <c r="AP338" i="2"/>
  <c r="AP337" i="2"/>
  <c r="AP336" i="2"/>
  <c r="AP335" i="2"/>
  <c r="AP334" i="2"/>
  <c r="AP333" i="2"/>
  <c r="AP332" i="2"/>
  <c r="AP331" i="2"/>
  <c r="AP330" i="2"/>
  <c r="AP329" i="2"/>
  <c r="AP328" i="2"/>
  <c r="AP327" i="2"/>
  <c r="AP326" i="2"/>
  <c r="AP325" i="2"/>
  <c r="AP324" i="2"/>
  <c r="AP323" i="2"/>
  <c r="AP322" i="2"/>
  <c r="AP321" i="2"/>
  <c r="AP320" i="2"/>
  <c r="AP319" i="2"/>
  <c r="AP318" i="2"/>
  <c r="AP317" i="2"/>
  <c r="AP316" i="2"/>
  <c r="AP315" i="2"/>
  <c r="AP314" i="2"/>
  <c r="AP313" i="2"/>
  <c r="AP312" i="2"/>
  <c r="AP311" i="2"/>
  <c r="AP310" i="2"/>
  <c r="AP309" i="2"/>
  <c r="AP308" i="2"/>
  <c r="AP307" i="2"/>
  <c r="AP306" i="2"/>
  <c r="AP305" i="2"/>
  <c r="AP304" i="2"/>
  <c r="AP303" i="2"/>
  <c r="AP302" i="2"/>
  <c r="AP301" i="2"/>
  <c r="AP300" i="2"/>
  <c r="AP299" i="2"/>
  <c r="AP298" i="2"/>
  <c r="AP297" i="2"/>
  <c r="AP296" i="2"/>
  <c r="AP295" i="2"/>
  <c r="AP294" i="2"/>
  <c r="AP293" i="2"/>
  <c r="AP292" i="2"/>
  <c r="AP291" i="2"/>
  <c r="AP290" i="2"/>
  <c r="AP289" i="2"/>
  <c r="AP288" i="2"/>
  <c r="AP287" i="2"/>
  <c r="AP286" i="2"/>
  <c r="AP285" i="2"/>
  <c r="AP284" i="2"/>
  <c r="AP283" i="2"/>
  <c r="AP282" i="2"/>
  <c r="AP281" i="2"/>
  <c r="AP280" i="2"/>
  <c r="AP279" i="2"/>
  <c r="AP278" i="2"/>
  <c r="AP277" i="2"/>
  <c r="AP276" i="2"/>
  <c r="AP275" i="2"/>
  <c r="AP274" i="2"/>
  <c r="AP273" i="2"/>
  <c r="AP272" i="2"/>
  <c r="AP271" i="2"/>
  <c r="AP270" i="2"/>
  <c r="AP269" i="2"/>
  <c r="AP268" i="2"/>
  <c r="AP267" i="2"/>
  <c r="AP266" i="2"/>
  <c r="AP265" i="2"/>
  <c r="AP264" i="2"/>
  <c r="AP263" i="2"/>
  <c r="AP262" i="2"/>
  <c r="AP261" i="2"/>
  <c r="AP260" i="2"/>
  <c r="AP259" i="2"/>
  <c r="AP258" i="2"/>
  <c r="AP257" i="2"/>
  <c r="AP256" i="2"/>
  <c r="AP255" i="2"/>
  <c r="AP254" i="2"/>
  <c r="AP253" i="2"/>
  <c r="AP252" i="2"/>
  <c r="AP251" i="2"/>
  <c r="AP250" i="2"/>
  <c r="AP249" i="2"/>
  <c r="AP248" i="2"/>
  <c r="AP247" i="2"/>
  <c r="AP246" i="2"/>
  <c r="AP245" i="2"/>
  <c r="AP244" i="2"/>
  <c r="AP243" i="2"/>
  <c r="AP242" i="2"/>
  <c r="AP241" i="2"/>
  <c r="AP240" i="2"/>
  <c r="AP239" i="2"/>
  <c r="AP238" i="2"/>
  <c r="AP237" i="2"/>
  <c r="AP236" i="2"/>
  <c r="AP235" i="2"/>
  <c r="AP234" i="2"/>
  <c r="AP233" i="2"/>
  <c r="AP232" i="2"/>
  <c r="AP231" i="2"/>
  <c r="AP230" i="2"/>
  <c r="AP229" i="2"/>
  <c r="AP228" i="2"/>
  <c r="AP227" i="2"/>
  <c r="AP226" i="2"/>
  <c r="AP225" i="2"/>
  <c r="AP224" i="2"/>
  <c r="AP223" i="2"/>
  <c r="AP222" i="2"/>
  <c r="AP221" i="2"/>
  <c r="AP220" i="2"/>
  <c r="AP219" i="2"/>
  <c r="AP218" i="2"/>
  <c r="AP217" i="2"/>
  <c r="AP216" i="2"/>
  <c r="AP215" i="2"/>
  <c r="AP214" i="2"/>
  <c r="AP213" i="2"/>
  <c r="AP212" i="2"/>
  <c r="AP211" i="2"/>
  <c r="AP210" i="2"/>
  <c r="AP209" i="2"/>
  <c r="AP208" i="2"/>
  <c r="AP207" i="2"/>
  <c r="AP206" i="2"/>
  <c r="AP205" i="2"/>
  <c r="AP204" i="2"/>
  <c r="AP203" i="2"/>
  <c r="AP202" i="2"/>
  <c r="AP201" i="2"/>
  <c r="AP200" i="2"/>
  <c r="AP199" i="2"/>
  <c r="AP198" i="2"/>
  <c r="AP197" i="2"/>
  <c r="AP196" i="2"/>
  <c r="AP195" i="2"/>
  <c r="AP194" i="2"/>
  <c r="AP193" i="2"/>
  <c r="AP192" i="2"/>
  <c r="AP191" i="2"/>
  <c r="AP190" i="2"/>
  <c r="AP189" i="2"/>
  <c r="AP188" i="2"/>
  <c r="AP187" i="2"/>
  <c r="AP186" i="2"/>
  <c r="AP185" i="2"/>
  <c r="AP184" i="2"/>
  <c r="AP183" i="2"/>
  <c r="AP182" i="2"/>
  <c r="AP181" i="2"/>
  <c r="AP180" i="2"/>
  <c r="AP179" i="2"/>
  <c r="AP178" i="2"/>
  <c r="AP177" i="2"/>
  <c r="AP176" i="2"/>
  <c r="AP175" i="2"/>
  <c r="AP174" i="2"/>
  <c r="AP173" i="2"/>
  <c r="AP172" i="2"/>
  <c r="AP171" i="2"/>
  <c r="AP170" i="2"/>
  <c r="AP169" i="2"/>
  <c r="AP168" i="2"/>
  <c r="AP167" i="2"/>
  <c r="AP166" i="2"/>
  <c r="AP165" i="2"/>
  <c r="AP164" i="2"/>
  <c r="AP163" i="2"/>
  <c r="AP162" i="2"/>
  <c r="AP161" i="2"/>
  <c r="AP160" i="2"/>
  <c r="AP159" i="2"/>
  <c r="AP158" i="2"/>
  <c r="AP157" i="2"/>
  <c r="AP156" i="2"/>
  <c r="AP155" i="2"/>
  <c r="AP154" i="2"/>
  <c r="AP153" i="2"/>
  <c r="AP152" i="2"/>
  <c r="AP151" i="2"/>
  <c r="AP150" i="2"/>
  <c r="AP149" i="2"/>
  <c r="AP148" i="2"/>
  <c r="AP147" i="2"/>
  <c r="AP146" i="2"/>
  <c r="AP145" i="2"/>
  <c r="AP144" i="2"/>
  <c r="AP143" i="2"/>
  <c r="AP142" i="2"/>
  <c r="AP141" i="2"/>
  <c r="AP140" i="2"/>
  <c r="AP139" i="2"/>
  <c r="AP138" i="2"/>
  <c r="AP137" i="2"/>
  <c r="AP136" i="2"/>
  <c r="AP135" i="2"/>
  <c r="AP134" i="2"/>
  <c r="AP133" i="2"/>
  <c r="AP132" i="2"/>
  <c r="AP131" i="2"/>
  <c r="AP130" i="2"/>
  <c r="AP129" i="2"/>
  <c r="AP128" i="2"/>
  <c r="AP127" i="2"/>
  <c r="AP126" i="2"/>
  <c r="AP125" i="2"/>
  <c r="AP124" i="2"/>
  <c r="AP123" i="2"/>
  <c r="AP122" i="2"/>
  <c r="AP121" i="2"/>
  <c r="AP120" i="2"/>
  <c r="AP119" i="2"/>
  <c r="AP118" i="2"/>
  <c r="AP117" i="2"/>
  <c r="AP116" i="2"/>
  <c r="AP115" i="2"/>
  <c r="AP114" i="2"/>
  <c r="AP113" i="2"/>
  <c r="AP112" i="2"/>
  <c r="AP111" i="2"/>
  <c r="AP110" i="2"/>
  <c r="AP109" i="2"/>
  <c r="AP108" i="2"/>
  <c r="AP107" i="2"/>
  <c r="AP106" i="2"/>
  <c r="AP105" i="2"/>
  <c r="AP104" i="2"/>
  <c r="AP103" i="2"/>
  <c r="AP102" i="2"/>
  <c r="AP101" i="2"/>
  <c r="AP100" i="2"/>
  <c r="AP99" i="2"/>
  <c r="AP98" i="2"/>
  <c r="AP97" i="2"/>
  <c r="AP96" i="2"/>
  <c r="AP95" i="2"/>
  <c r="AP94" i="2"/>
  <c r="AP93" i="2"/>
  <c r="AP92" i="2"/>
  <c r="AP91" i="2"/>
  <c r="AP90" i="2"/>
  <c r="AP89" i="2"/>
  <c r="AP88" i="2"/>
  <c r="AP87" i="2"/>
  <c r="AP86" i="2"/>
  <c r="AP85" i="2"/>
  <c r="AP84" i="2"/>
  <c r="AP83" i="2"/>
  <c r="AP82" i="2"/>
  <c r="AP81" i="2"/>
  <c r="AP80" i="2"/>
  <c r="AP79" i="2"/>
  <c r="AP78" i="2"/>
  <c r="AP77" i="2"/>
  <c r="AP76" i="2"/>
  <c r="AP75" i="2"/>
  <c r="AP74" i="2"/>
  <c r="AP73" i="2"/>
  <c r="AP72" i="2"/>
  <c r="AP71" i="2"/>
  <c r="AP70" i="2"/>
  <c r="AP69" i="2"/>
  <c r="AP68" i="2"/>
  <c r="AP67" i="2"/>
  <c r="AP66" i="2"/>
  <c r="AP65" i="2"/>
  <c r="AP64" i="2"/>
  <c r="AP63" i="2"/>
  <c r="AP62" i="2"/>
  <c r="AP61" i="2"/>
  <c r="AP60" i="2"/>
  <c r="AP59" i="2"/>
  <c r="AP58" i="2"/>
  <c r="AP57" i="2"/>
  <c r="AP56" i="2"/>
  <c r="AP55" i="2"/>
  <c r="AP54" i="2"/>
  <c r="AP53" i="2"/>
  <c r="AP52" i="2"/>
  <c r="AP51" i="2"/>
  <c r="AP50" i="2"/>
  <c r="AP49" i="2"/>
  <c r="AP48" i="2"/>
  <c r="AP47" i="2"/>
  <c r="AP46" i="2"/>
  <c r="AP45" i="2"/>
  <c r="AP44" i="2"/>
  <c r="AP43" i="2"/>
  <c r="AP42" i="2"/>
  <c r="AP41" i="2"/>
  <c r="AP40" i="2"/>
  <c r="AP39" i="2"/>
  <c r="AP38" i="2"/>
  <c r="AP37" i="2"/>
  <c r="AP36" i="2"/>
  <c r="AP35" i="2"/>
  <c r="AP34" i="2"/>
  <c r="AP33" i="2"/>
  <c r="AP32" i="2"/>
  <c r="AP31" i="2"/>
  <c r="AP30" i="2"/>
  <c r="AP29" i="2"/>
  <c r="AP28" i="2"/>
  <c r="AP27" i="2"/>
  <c r="AP26" i="2"/>
  <c r="AP25" i="2"/>
  <c r="AP24" i="2"/>
  <c r="AP23" i="2"/>
  <c r="AP22" i="2"/>
  <c r="AP21" i="2"/>
  <c r="AP20" i="2"/>
  <c r="AP19" i="2"/>
  <c r="AP18" i="2"/>
  <c r="AP17" i="2"/>
  <c r="AP16" i="2"/>
  <c r="AP15" i="2"/>
  <c r="AP14" i="2"/>
  <c r="AP13" i="2"/>
  <c r="AP12" i="2"/>
  <c r="AP11" i="2"/>
  <c r="AP10" i="2"/>
  <c r="AP9" i="2"/>
  <c r="AP8" i="2"/>
  <c r="AP7" i="2"/>
  <c r="AP6" i="2"/>
  <c r="AP4461" i="2"/>
  <c r="AS4398" i="2"/>
  <c r="AX7" i="2"/>
  <c r="AX8" i="2"/>
  <c r="AX9" i="2"/>
  <c r="AX10" i="2"/>
  <c r="AX11" i="2"/>
  <c r="AX12" i="2"/>
  <c r="AX13" i="2"/>
  <c r="AX14" i="2"/>
  <c r="AX15" i="2"/>
  <c r="AX16" i="2"/>
  <c r="AX17" i="2"/>
  <c r="AX18" i="2"/>
  <c r="AX19" i="2"/>
  <c r="AX20" i="2"/>
  <c r="AX21" i="2"/>
  <c r="AX22" i="2"/>
  <c r="AX23" i="2"/>
  <c r="AX24" i="2"/>
  <c r="AX25" i="2"/>
  <c r="AX26" i="2"/>
  <c r="AX27" i="2"/>
  <c r="AX28" i="2"/>
  <c r="AX29" i="2"/>
  <c r="AX30" i="2"/>
  <c r="AX31" i="2"/>
  <c r="AX32" i="2"/>
  <c r="AX33" i="2"/>
  <c r="AX34" i="2"/>
  <c r="AX35" i="2"/>
  <c r="AX36" i="2"/>
  <c r="AX37" i="2"/>
  <c r="AX38" i="2"/>
  <c r="AX39" i="2"/>
  <c r="AX40" i="2"/>
  <c r="AX41" i="2"/>
  <c r="AX42" i="2"/>
  <c r="AX43" i="2"/>
  <c r="AX44" i="2"/>
  <c r="AX45" i="2"/>
  <c r="AX46" i="2"/>
  <c r="AX47" i="2"/>
  <c r="AX48" i="2"/>
  <c r="AX49" i="2"/>
  <c r="AX50" i="2"/>
  <c r="AX51" i="2"/>
  <c r="AX52" i="2"/>
  <c r="AX53" i="2"/>
  <c r="AX54" i="2"/>
  <c r="AX55" i="2"/>
  <c r="AX56" i="2"/>
  <c r="AX57" i="2"/>
  <c r="AX58" i="2"/>
  <c r="AX59" i="2"/>
  <c r="AX60" i="2"/>
  <c r="AX61" i="2"/>
  <c r="AX62" i="2"/>
  <c r="AX63" i="2"/>
  <c r="AX64" i="2"/>
  <c r="AX65" i="2"/>
  <c r="AX66" i="2"/>
  <c r="AX67" i="2"/>
  <c r="AX68" i="2"/>
  <c r="AX69" i="2"/>
  <c r="AX70" i="2"/>
  <c r="AX71" i="2"/>
  <c r="AX72" i="2"/>
  <c r="AX73" i="2"/>
  <c r="AX74" i="2"/>
  <c r="AX75" i="2"/>
  <c r="AX76" i="2"/>
  <c r="AX77" i="2"/>
  <c r="AX78" i="2"/>
  <c r="AX79" i="2"/>
  <c r="AX80" i="2"/>
  <c r="AX81" i="2"/>
  <c r="AX82" i="2"/>
  <c r="AX83" i="2"/>
  <c r="AX84" i="2"/>
  <c r="AX85" i="2"/>
  <c r="AX86" i="2"/>
  <c r="AX87" i="2"/>
  <c r="AX88" i="2"/>
  <c r="AX89" i="2"/>
  <c r="AX90" i="2"/>
  <c r="AX91" i="2"/>
  <c r="AX92" i="2"/>
  <c r="AX93" i="2"/>
  <c r="AX94" i="2"/>
  <c r="AX95" i="2"/>
  <c r="AX96" i="2"/>
  <c r="AX97" i="2"/>
  <c r="AX98" i="2"/>
  <c r="AX99" i="2"/>
  <c r="AX100" i="2"/>
  <c r="AX101" i="2"/>
  <c r="AX102" i="2"/>
  <c r="AX103" i="2"/>
  <c r="AX104" i="2"/>
  <c r="AX105" i="2"/>
  <c r="AX106" i="2"/>
  <c r="AX107" i="2"/>
  <c r="AX108" i="2"/>
  <c r="AX109" i="2"/>
  <c r="AX110" i="2"/>
  <c r="AX111" i="2"/>
  <c r="AX112" i="2"/>
  <c r="AX113" i="2"/>
  <c r="AX114" i="2"/>
  <c r="AX115" i="2"/>
  <c r="AX116" i="2"/>
  <c r="AX117" i="2"/>
  <c r="AX118" i="2"/>
  <c r="AX119" i="2"/>
  <c r="AX120" i="2"/>
  <c r="AX121" i="2"/>
  <c r="AX122" i="2"/>
  <c r="AX123" i="2"/>
  <c r="AX124" i="2"/>
  <c r="AX125" i="2"/>
  <c r="AX126" i="2"/>
  <c r="AX127" i="2"/>
  <c r="AX128" i="2"/>
  <c r="AX129" i="2"/>
  <c r="AX130" i="2"/>
  <c r="AX131" i="2"/>
  <c r="AX132" i="2"/>
  <c r="AX133" i="2"/>
  <c r="AX134" i="2"/>
  <c r="AX135" i="2"/>
  <c r="AX136" i="2"/>
  <c r="AX137" i="2"/>
  <c r="AX138" i="2"/>
  <c r="AX139" i="2"/>
  <c r="AX140" i="2"/>
  <c r="AX141" i="2"/>
  <c r="AX142" i="2"/>
  <c r="AX143" i="2"/>
  <c r="AX144" i="2"/>
  <c r="AX145" i="2"/>
  <c r="AX146" i="2"/>
  <c r="AX147" i="2"/>
  <c r="AX148" i="2"/>
  <c r="AX149" i="2"/>
  <c r="AX150" i="2"/>
  <c r="AX151" i="2"/>
  <c r="AX152" i="2"/>
  <c r="AX153" i="2"/>
  <c r="AX154" i="2"/>
  <c r="AX155" i="2"/>
  <c r="AX156" i="2"/>
  <c r="AX157" i="2"/>
  <c r="AX158" i="2"/>
  <c r="AX159" i="2"/>
  <c r="AX160" i="2"/>
  <c r="AX161" i="2"/>
  <c r="AX162" i="2"/>
  <c r="AX163" i="2"/>
  <c r="AX164" i="2"/>
  <c r="AX165" i="2"/>
  <c r="AX166" i="2"/>
  <c r="AX167" i="2"/>
  <c r="AX168" i="2"/>
  <c r="AX169" i="2"/>
  <c r="AX170" i="2"/>
  <c r="AX171" i="2"/>
  <c r="AX172" i="2"/>
  <c r="AX173" i="2"/>
  <c r="AX174" i="2"/>
  <c r="AX175" i="2"/>
  <c r="AX176" i="2"/>
  <c r="AX177" i="2"/>
  <c r="AX178" i="2"/>
  <c r="AX179" i="2"/>
  <c r="AX180" i="2"/>
  <c r="AX181" i="2"/>
  <c r="AX182" i="2"/>
  <c r="AX183" i="2"/>
  <c r="AX184" i="2"/>
  <c r="AX185" i="2"/>
  <c r="AX186" i="2"/>
  <c r="AX187" i="2"/>
  <c r="AX188" i="2"/>
  <c r="AX189" i="2"/>
  <c r="AX190" i="2"/>
  <c r="AX191" i="2"/>
  <c r="AX192" i="2"/>
  <c r="AX193" i="2"/>
  <c r="AX194" i="2"/>
  <c r="AX195" i="2"/>
  <c r="AX196" i="2"/>
  <c r="AX197" i="2"/>
  <c r="AX198" i="2"/>
  <c r="AX199" i="2"/>
  <c r="AX200" i="2"/>
  <c r="AX201" i="2"/>
  <c r="AX202" i="2"/>
  <c r="AX203" i="2"/>
  <c r="AX204" i="2"/>
  <c r="AX205" i="2"/>
  <c r="AX206" i="2"/>
  <c r="AX207" i="2"/>
  <c r="AX208" i="2"/>
  <c r="AX209" i="2"/>
  <c r="AX210" i="2"/>
  <c r="AX211" i="2"/>
  <c r="AX212" i="2"/>
  <c r="AX213" i="2"/>
  <c r="AX214" i="2"/>
  <c r="AX215" i="2"/>
  <c r="AX216" i="2"/>
  <c r="AX217" i="2"/>
  <c r="AX218" i="2"/>
  <c r="AX219" i="2"/>
  <c r="AX220" i="2"/>
  <c r="AX221" i="2"/>
  <c r="AX222" i="2"/>
  <c r="AX223" i="2"/>
  <c r="AX224" i="2"/>
  <c r="AX225" i="2"/>
  <c r="AX226" i="2"/>
  <c r="AX227" i="2"/>
  <c r="AX228" i="2"/>
  <c r="AX229" i="2"/>
  <c r="AX230" i="2"/>
  <c r="AX231" i="2"/>
  <c r="AX232" i="2"/>
  <c r="AX233" i="2"/>
  <c r="AX234" i="2"/>
  <c r="AX235" i="2"/>
  <c r="AX236" i="2"/>
  <c r="AX237" i="2"/>
  <c r="AX238" i="2"/>
  <c r="AX239" i="2"/>
  <c r="AX240" i="2"/>
  <c r="AX241" i="2"/>
  <c r="AX242" i="2"/>
  <c r="AX243" i="2"/>
  <c r="AX244" i="2"/>
  <c r="AX245" i="2"/>
  <c r="AX246" i="2"/>
  <c r="AX247" i="2"/>
  <c r="AX248" i="2"/>
  <c r="AX249" i="2"/>
  <c r="AX250" i="2"/>
  <c r="AX251" i="2"/>
  <c r="AX252" i="2"/>
  <c r="AX253" i="2"/>
  <c r="AX254" i="2"/>
  <c r="AX255" i="2"/>
  <c r="AX256" i="2"/>
  <c r="AX257" i="2"/>
  <c r="AX258" i="2"/>
  <c r="AX259" i="2"/>
  <c r="AX260" i="2"/>
  <c r="AX261" i="2"/>
  <c r="AX262" i="2"/>
  <c r="AX263" i="2"/>
  <c r="AX264" i="2"/>
  <c r="AX265" i="2"/>
  <c r="AX266" i="2"/>
  <c r="AX267" i="2"/>
  <c r="AX268" i="2"/>
  <c r="AX269" i="2"/>
  <c r="AX270" i="2"/>
  <c r="AX271" i="2"/>
  <c r="AX272" i="2"/>
  <c r="AX273" i="2"/>
  <c r="AX274" i="2"/>
  <c r="AX275" i="2"/>
  <c r="AX276" i="2"/>
  <c r="AX277" i="2"/>
  <c r="AX278" i="2"/>
  <c r="AX279" i="2"/>
  <c r="AX280" i="2"/>
  <c r="AX281" i="2"/>
  <c r="AX282" i="2"/>
  <c r="AX283" i="2"/>
  <c r="AX284" i="2"/>
  <c r="AX285" i="2"/>
  <c r="AX286" i="2"/>
  <c r="AX287" i="2"/>
  <c r="AX288" i="2"/>
  <c r="AX289" i="2"/>
  <c r="AX290" i="2"/>
  <c r="AX291" i="2"/>
  <c r="AX292" i="2"/>
  <c r="AX293" i="2"/>
  <c r="AX294" i="2"/>
  <c r="AX295" i="2"/>
  <c r="AX296" i="2"/>
  <c r="AX297" i="2"/>
  <c r="AX298" i="2"/>
  <c r="AX299" i="2"/>
  <c r="AX300" i="2"/>
  <c r="AX301" i="2"/>
  <c r="AX302" i="2"/>
  <c r="AX303" i="2"/>
  <c r="AX304" i="2"/>
  <c r="AX305" i="2"/>
  <c r="AX306" i="2"/>
  <c r="AX307" i="2"/>
  <c r="AX308" i="2"/>
  <c r="AX309" i="2"/>
  <c r="AX310" i="2"/>
  <c r="AX311" i="2"/>
  <c r="AX312" i="2"/>
  <c r="AX313" i="2"/>
  <c r="AX314" i="2"/>
  <c r="AX315" i="2"/>
  <c r="AX316" i="2"/>
  <c r="AX317" i="2"/>
  <c r="AX318" i="2"/>
  <c r="AX319" i="2"/>
  <c r="AX320" i="2"/>
  <c r="AX321" i="2"/>
  <c r="AX322" i="2"/>
  <c r="AX323" i="2"/>
  <c r="AX324" i="2"/>
  <c r="AX325" i="2"/>
  <c r="AX326" i="2"/>
  <c r="AX327" i="2"/>
  <c r="AX328" i="2"/>
  <c r="AX329" i="2"/>
  <c r="AX330" i="2"/>
  <c r="AX331" i="2"/>
  <c r="AX332" i="2"/>
  <c r="AX333" i="2"/>
  <c r="AX334" i="2"/>
  <c r="AX335" i="2"/>
  <c r="AX336" i="2"/>
  <c r="AX337" i="2"/>
  <c r="AX338" i="2"/>
  <c r="AX339" i="2"/>
  <c r="AX340" i="2"/>
  <c r="AX341" i="2"/>
  <c r="AX342" i="2"/>
  <c r="AX343" i="2"/>
  <c r="AX344" i="2"/>
  <c r="AX345" i="2"/>
  <c r="AX346" i="2"/>
  <c r="AX347" i="2"/>
  <c r="AX348" i="2"/>
  <c r="AX349" i="2"/>
  <c r="AX350" i="2"/>
  <c r="AX351" i="2"/>
  <c r="AX352" i="2"/>
  <c r="AX353" i="2"/>
  <c r="AX354" i="2"/>
  <c r="AX355" i="2"/>
  <c r="AX356" i="2"/>
  <c r="AX357" i="2"/>
  <c r="AX358" i="2"/>
  <c r="AX359" i="2"/>
  <c r="AX360" i="2"/>
  <c r="AX361" i="2"/>
  <c r="AX362" i="2"/>
  <c r="AX363" i="2"/>
  <c r="AX364" i="2"/>
  <c r="AX365" i="2"/>
  <c r="AX366" i="2"/>
  <c r="AX367" i="2"/>
  <c r="AX368" i="2"/>
  <c r="AX369" i="2"/>
  <c r="AX370" i="2"/>
  <c r="AX371" i="2"/>
  <c r="AX372" i="2"/>
  <c r="AX373" i="2"/>
  <c r="AX374" i="2"/>
  <c r="AX375" i="2"/>
  <c r="AX376" i="2"/>
  <c r="AX377" i="2"/>
  <c r="AX378" i="2"/>
  <c r="AX379" i="2"/>
  <c r="AX380" i="2"/>
  <c r="AX381" i="2"/>
  <c r="AX382" i="2"/>
  <c r="AX383" i="2"/>
  <c r="AX384" i="2"/>
  <c r="AX385" i="2"/>
  <c r="AX386" i="2"/>
  <c r="AX387" i="2"/>
  <c r="AX388" i="2"/>
  <c r="AX389" i="2"/>
  <c r="AX390" i="2"/>
  <c r="AX391" i="2"/>
  <c r="AX392" i="2"/>
  <c r="AX393" i="2"/>
  <c r="AX394" i="2"/>
  <c r="AX395" i="2"/>
  <c r="AX396" i="2"/>
  <c r="AX397" i="2"/>
  <c r="AX398" i="2"/>
  <c r="AX399" i="2"/>
  <c r="AX400" i="2"/>
  <c r="AX401" i="2"/>
  <c r="AX402" i="2"/>
  <c r="AX403" i="2"/>
  <c r="AX404" i="2"/>
  <c r="AX405" i="2"/>
  <c r="AX406" i="2"/>
  <c r="AX407" i="2"/>
  <c r="AX408" i="2"/>
  <c r="AX409" i="2"/>
  <c r="AX410" i="2"/>
  <c r="AX411" i="2"/>
  <c r="AX412" i="2"/>
  <c r="AX413" i="2"/>
  <c r="AX414" i="2"/>
  <c r="AX415" i="2"/>
  <c r="AX416" i="2"/>
  <c r="AX417" i="2"/>
  <c r="AX418" i="2"/>
  <c r="AX419" i="2"/>
  <c r="AX420" i="2"/>
  <c r="AX421" i="2"/>
  <c r="AX422" i="2"/>
  <c r="AX423" i="2"/>
  <c r="AX424" i="2"/>
  <c r="AX425" i="2"/>
  <c r="AX426" i="2"/>
  <c r="AX427" i="2"/>
  <c r="AX428" i="2"/>
  <c r="AX429" i="2"/>
  <c r="AX430" i="2"/>
  <c r="AX431" i="2"/>
  <c r="AX432" i="2"/>
  <c r="AX433" i="2"/>
  <c r="AX434" i="2"/>
  <c r="AX435" i="2"/>
  <c r="AX436" i="2"/>
  <c r="AX437" i="2"/>
  <c r="AX438" i="2"/>
  <c r="AX439" i="2"/>
  <c r="AX440" i="2"/>
  <c r="AX441" i="2"/>
  <c r="AX442" i="2"/>
  <c r="AX443" i="2"/>
  <c r="AX444" i="2"/>
  <c r="AX445" i="2"/>
  <c r="AX446" i="2"/>
  <c r="AX447" i="2"/>
  <c r="AX448" i="2"/>
  <c r="AX449" i="2"/>
  <c r="AX450" i="2"/>
  <c r="AX451" i="2"/>
  <c r="AX452" i="2"/>
  <c r="AX453" i="2"/>
  <c r="AX454" i="2"/>
  <c r="AX455" i="2"/>
  <c r="AX456" i="2"/>
  <c r="AX457" i="2"/>
  <c r="AX458" i="2"/>
  <c r="AX459" i="2"/>
  <c r="AX460" i="2"/>
  <c r="AX461" i="2"/>
  <c r="AX462" i="2"/>
  <c r="AX463" i="2"/>
  <c r="AX464" i="2"/>
  <c r="AX465" i="2"/>
  <c r="AX466" i="2"/>
  <c r="AX467" i="2"/>
  <c r="AX468" i="2"/>
  <c r="AX469" i="2"/>
  <c r="AX470" i="2"/>
  <c r="AX471" i="2"/>
  <c r="AX472" i="2"/>
  <c r="AX473" i="2"/>
  <c r="AX474" i="2"/>
  <c r="AX475" i="2"/>
  <c r="AX476" i="2"/>
  <c r="AX477" i="2"/>
  <c r="AX478" i="2"/>
  <c r="AX479" i="2"/>
  <c r="AX480" i="2"/>
  <c r="AX481" i="2"/>
  <c r="AX482" i="2"/>
  <c r="AX483" i="2"/>
  <c r="AX484" i="2"/>
  <c r="AX485" i="2"/>
  <c r="AX486" i="2"/>
  <c r="AX487" i="2"/>
  <c r="AX488" i="2"/>
  <c r="AX489" i="2"/>
  <c r="AX490" i="2"/>
  <c r="AX491" i="2"/>
  <c r="AX492" i="2"/>
  <c r="AX493" i="2"/>
  <c r="AX494" i="2"/>
  <c r="AX495" i="2"/>
  <c r="AX496" i="2"/>
  <c r="AX497" i="2"/>
  <c r="AX498" i="2"/>
  <c r="AX499" i="2"/>
  <c r="AX500" i="2"/>
  <c r="AX501" i="2"/>
  <c r="AX502" i="2"/>
  <c r="AX503" i="2"/>
  <c r="AX504" i="2"/>
  <c r="AX505" i="2"/>
  <c r="AX506" i="2"/>
  <c r="AX507" i="2"/>
  <c r="AX508" i="2"/>
  <c r="AX509" i="2"/>
  <c r="AX510" i="2"/>
  <c r="AX511" i="2"/>
  <c r="AX512" i="2"/>
  <c r="AX513" i="2"/>
  <c r="AX514" i="2"/>
  <c r="AX515" i="2"/>
  <c r="AX516" i="2"/>
  <c r="AX517" i="2"/>
  <c r="AX518" i="2"/>
  <c r="AX519" i="2"/>
  <c r="AX520" i="2"/>
  <c r="AX521" i="2"/>
  <c r="AX522" i="2"/>
  <c r="AX523" i="2"/>
  <c r="AX524" i="2"/>
  <c r="AX525" i="2"/>
  <c r="AX526" i="2"/>
  <c r="AX527" i="2"/>
  <c r="AX528" i="2"/>
  <c r="AX529" i="2"/>
  <c r="AX530" i="2"/>
  <c r="AX531" i="2"/>
  <c r="AX532" i="2"/>
  <c r="AX533" i="2"/>
  <c r="AX534" i="2"/>
  <c r="AX535" i="2"/>
  <c r="AX536" i="2"/>
  <c r="AX537" i="2"/>
  <c r="AX538" i="2"/>
  <c r="AX539" i="2"/>
  <c r="AX540" i="2"/>
  <c r="AX541" i="2"/>
  <c r="AX542" i="2"/>
  <c r="AX543" i="2"/>
  <c r="AX544" i="2"/>
  <c r="AX545" i="2"/>
  <c r="AX546" i="2"/>
  <c r="AX547" i="2"/>
  <c r="AX548" i="2"/>
  <c r="AX549" i="2"/>
  <c r="AX550" i="2"/>
  <c r="AX551" i="2"/>
  <c r="AX552" i="2"/>
  <c r="AX553" i="2"/>
  <c r="AX554" i="2"/>
  <c r="AX555" i="2"/>
  <c r="AX556" i="2"/>
  <c r="AX557" i="2"/>
  <c r="AX558" i="2"/>
  <c r="AX559" i="2"/>
  <c r="AX560" i="2"/>
  <c r="AX561" i="2"/>
  <c r="AX562" i="2"/>
  <c r="AX563" i="2"/>
  <c r="AX564" i="2"/>
  <c r="AX565" i="2"/>
  <c r="AX566" i="2"/>
  <c r="AX567" i="2"/>
  <c r="AX568" i="2"/>
  <c r="AX569" i="2"/>
  <c r="AX570" i="2"/>
  <c r="AX571" i="2"/>
  <c r="AX572" i="2"/>
  <c r="AX573" i="2"/>
  <c r="AX574" i="2"/>
  <c r="AX575" i="2"/>
  <c r="AX576" i="2"/>
  <c r="AX577" i="2"/>
  <c r="AX578" i="2"/>
  <c r="AX579" i="2"/>
  <c r="AX580" i="2"/>
  <c r="AX581" i="2"/>
  <c r="AX582" i="2"/>
  <c r="AX583" i="2"/>
  <c r="AX584" i="2"/>
  <c r="AX585" i="2"/>
  <c r="AX586" i="2"/>
  <c r="AX587" i="2"/>
  <c r="AX588" i="2"/>
  <c r="AX589" i="2"/>
  <c r="AX590" i="2"/>
  <c r="AX591" i="2"/>
  <c r="AX592" i="2"/>
  <c r="AX593" i="2"/>
  <c r="AX594" i="2"/>
  <c r="AX595" i="2"/>
  <c r="AX596" i="2"/>
  <c r="AX597" i="2"/>
  <c r="AX598" i="2"/>
  <c r="AX599" i="2"/>
  <c r="AX600" i="2"/>
  <c r="AX601" i="2"/>
  <c r="AX602" i="2"/>
  <c r="AX603" i="2"/>
  <c r="AX604" i="2"/>
  <c r="AX605" i="2"/>
  <c r="AX606" i="2"/>
  <c r="AX607" i="2"/>
  <c r="AX608" i="2"/>
  <c r="AX609" i="2"/>
  <c r="AX610" i="2"/>
  <c r="AX611" i="2"/>
  <c r="AX612" i="2"/>
  <c r="AX613" i="2"/>
  <c r="AX614" i="2"/>
  <c r="AX615" i="2"/>
  <c r="AX616" i="2"/>
  <c r="AX617" i="2"/>
  <c r="AX618" i="2"/>
  <c r="AX619" i="2"/>
  <c r="AX620" i="2"/>
  <c r="AX621" i="2"/>
  <c r="AX622" i="2"/>
  <c r="AX623" i="2"/>
  <c r="AX624" i="2"/>
  <c r="AX625" i="2"/>
  <c r="AX626" i="2"/>
  <c r="AX627" i="2"/>
  <c r="AX628" i="2"/>
  <c r="AX629" i="2"/>
  <c r="AX630" i="2"/>
  <c r="AX631" i="2"/>
  <c r="AX632" i="2"/>
  <c r="AX633" i="2"/>
  <c r="AX634" i="2"/>
  <c r="AX635" i="2"/>
  <c r="AX636" i="2"/>
  <c r="AX637" i="2"/>
  <c r="AX638" i="2"/>
  <c r="AX639" i="2"/>
  <c r="AX640" i="2"/>
  <c r="AX641" i="2"/>
  <c r="AX642" i="2"/>
  <c r="AX643" i="2"/>
  <c r="AX644" i="2"/>
  <c r="AX645" i="2"/>
  <c r="AX646" i="2"/>
  <c r="AX647" i="2"/>
  <c r="AX648" i="2"/>
  <c r="AX649" i="2"/>
  <c r="AX650" i="2"/>
  <c r="AX651" i="2"/>
  <c r="AX652" i="2"/>
  <c r="AX653" i="2"/>
  <c r="AX654" i="2"/>
  <c r="AX655" i="2"/>
  <c r="AX656" i="2"/>
  <c r="AX657" i="2"/>
  <c r="AX658" i="2"/>
  <c r="AX659" i="2"/>
  <c r="AX660" i="2"/>
  <c r="AX661" i="2"/>
  <c r="AX662" i="2"/>
  <c r="AX663" i="2"/>
  <c r="AX664" i="2"/>
  <c r="AX665" i="2"/>
  <c r="AX666" i="2"/>
  <c r="AX667" i="2"/>
  <c r="AX668" i="2"/>
  <c r="AX669" i="2"/>
  <c r="AX670" i="2"/>
  <c r="AX671" i="2"/>
  <c r="AX672" i="2"/>
  <c r="AX673" i="2"/>
  <c r="AX674" i="2"/>
  <c r="AX675" i="2"/>
  <c r="AX676" i="2"/>
  <c r="AX677" i="2"/>
  <c r="AX678" i="2"/>
  <c r="AX679" i="2"/>
  <c r="AX680" i="2"/>
  <c r="AX681" i="2"/>
  <c r="AX682" i="2"/>
  <c r="AX683" i="2"/>
  <c r="AX684" i="2"/>
  <c r="AX685" i="2"/>
  <c r="AX686" i="2"/>
  <c r="AX687" i="2"/>
  <c r="AX688" i="2"/>
  <c r="AX689" i="2"/>
  <c r="AX690" i="2"/>
  <c r="AX691" i="2"/>
  <c r="AX692" i="2"/>
  <c r="AX693" i="2"/>
  <c r="AX694" i="2"/>
  <c r="AX695" i="2"/>
  <c r="AX696" i="2"/>
  <c r="AX697" i="2"/>
  <c r="AX698" i="2"/>
  <c r="AX699" i="2"/>
  <c r="AX700" i="2"/>
  <c r="AX701" i="2"/>
  <c r="AX702" i="2"/>
  <c r="AX703" i="2"/>
  <c r="AX704" i="2"/>
  <c r="AX705" i="2"/>
  <c r="AX706" i="2"/>
  <c r="AX707" i="2"/>
  <c r="AX708" i="2"/>
  <c r="AX709" i="2"/>
  <c r="AX710" i="2"/>
  <c r="AX711" i="2"/>
  <c r="AX712" i="2"/>
  <c r="AX713" i="2"/>
  <c r="AX714" i="2"/>
  <c r="AX715" i="2"/>
  <c r="AX716" i="2"/>
  <c r="AX717" i="2"/>
  <c r="AX718" i="2"/>
  <c r="AX719" i="2"/>
  <c r="AX720" i="2"/>
  <c r="AX721" i="2"/>
  <c r="AX722" i="2"/>
  <c r="AX723" i="2"/>
  <c r="AX724" i="2"/>
  <c r="AX725" i="2"/>
  <c r="AX726" i="2"/>
  <c r="AX727" i="2"/>
  <c r="AX728" i="2"/>
  <c r="AX729" i="2"/>
  <c r="AX730" i="2"/>
  <c r="AX731" i="2"/>
  <c r="AX732" i="2"/>
  <c r="AX733" i="2"/>
  <c r="AX734" i="2"/>
  <c r="AX735" i="2"/>
  <c r="AX736" i="2"/>
  <c r="AX737" i="2"/>
  <c r="AX738" i="2"/>
  <c r="AX739" i="2"/>
  <c r="AX740" i="2"/>
  <c r="AX741" i="2"/>
  <c r="AX742" i="2"/>
  <c r="AX743" i="2"/>
  <c r="AX744" i="2"/>
  <c r="AX745" i="2"/>
  <c r="AX746" i="2"/>
  <c r="AX747" i="2"/>
  <c r="AX748" i="2"/>
  <c r="AX749" i="2"/>
  <c r="AX750" i="2"/>
  <c r="AX751" i="2"/>
  <c r="AX752" i="2"/>
  <c r="AX753" i="2"/>
  <c r="AX754" i="2"/>
  <c r="AX755" i="2"/>
  <c r="AX756" i="2"/>
  <c r="AX757" i="2"/>
  <c r="AX758" i="2"/>
  <c r="AX759" i="2"/>
  <c r="AX760" i="2"/>
  <c r="AX761" i="2"/>
  <c r="AX762" i="2"/>
  <c r="AX763" i="2"/>
  <c r="AX764" i="2"/>
  <c r="AX765" i="2"/>
  <c r="AX766" i="2"/>
  <c r="AX767" i="2"/>
  <c r="AX768" i="2"/>
  <c r="AX769" i="2"/>
  <c r="AX770" i="2"/>
  <c r="AX771" i="2"/>
  <c r="AX772" i="2"/>
  <c r="AX773" i="2"/>
  <c r="AX774" i="2"/>
  <c r="AX775" i="2"/>
  <c r="AX776" i="2"/>
  <c r="AX777" i="2"/>
  <c r="AX778" i="2"/>
  <c r="AX779" i="2"/>
  <c r="AX780" i="2"/>
  <c r="AX781" i="2"/>
  <c r="AX782" i="2"/>
  <c r="AX783" i="2"/>
  <c r="AX784" i="2"/>
  <c r="AX785" i="2"/>
  <c r="AX786" i="2"/>
  <c r="AX787" i="2"/>
  <c r="AX788" i="2"/>
  <c r="AX789" i="2"/>
  <c r="AX790" i="2"/>
  <c r="AX791" i="2"/>
  <c r="AX792" i="2"/>
  <c r="AX793" i="2"/>
  <c r="AX794" i="2"/>
  <c r="AX795" i="2"/>
  <c r="AX796" i="2"/>
  <c r="AX797" i="2"/>
  <c r="AX798" i="2"/>
  <c r="AX799" i="2"/>
  <c r="AX800" i="2"/>
  <c r="AX801" i="2"/>
  <c r="AX802" i="2"/>
  <c r="AX803" i="2"/>
  <c r="AX804" i="2"/>
  <c r="AX805" i="2"/>
  <c r="AX806" i="2"/>
  <c r="AX807" i="2"/>
  <c r="AX808" i="2"/>
  <c r="AX809" i="2"/>
  <c r="AX810" i="2"/>
  <c r="AX811" i="2"/>
  <c r="AX812" i="2"/>
  <c r="AX813" i="2"/>
  <c r="AX814" i="2"/>
  <c r="AX815" i="2"/>
  <c r="AX816" i="2"/>
  <c r="AX817" i="2"/>
  <c r="AX818" i="2"/>
  <c r="AX819" i="2"/>
  <c r="AX820" i="2"/>
  <c r="AX821" i="2"/>
  <c r="AX822" i="2"/>
  <c r="AX823" i="2"/>
  <c r="AX824" i="2"/>
  <c r="AX825" i="2"/>
  <c r="AX826" i="2"/>
  <c r="AX827" i="2"/>
  <c r="AX828" i="2"/>
  <c r="AX829" i="2"/>
  <c r="AX830" i="2"/>
  <c r="AX831" i="2"/>
  <c r="AX832" i="2"/>
  <c r="AX833" i="2"/>
  <c r="AX834" i="2"/>
  <c r="AX835" i="2"/>
  <c r="AX836" i="2"/>
  <c r="AX837" i="2"/>
  <c r="AX838" i="2"/>
  <c r="AX839" i="2"/>
  <c r="AX840" i="2"/>
  <c r="AX841" i="2"/>
  <c r="AX842" i="2"/>
  <c r="AX843" i="2"/>
  <c r="AX844" i="2"/>
  <c r="AX845" i="2"/>
  <c r="AX846" i="2"/>
  <c r="AX847" i="2"/>
  <c r="AX848" i="2"/>
  <c r="AX849" i="2"/>
  <c r="AX850" i="2"/>
  <c r="AX851" i="2"/>
  <c r="AX852" i="2"/>
  <c r="AX853" i="2"/>
  <c r="AX854" i="2"/>
  <c r="AX855" i="2"/>
  <c r="AX856" i="2"/>
  <c r="AX857" i="2"/>
  <c r="AX858" i="2"/>
  <c r="AX859" i="2"/>
  <c r="AX860" i="2"/>
  <c r="AX861" i="2"/>
  <c r="AX862" i="2"/>
  <c r="AX863" i="2"/>
  <c r="AX864" i="2"/>
  <c r="AX865" i="2"/>
  <c r="AX866" i="2"/>
  <c r="AX867" i="2"/>
  <c r="AX868" i="2"/>
  <c r="AX869" i="2"/>
  <c r="AX870" i="2"/>
  <c r="AX871" i="2"/>
  <c r="AX872" i="2"/>
  <c r="AX873" i="2"/>
  <c r="AX874" i="2"/>
  <c r="AX875" i="2"/>
  <c r="AX876" i="2"/>
  <c r="AX877" i="2"/>
  <c r="AX878" i="2"/>
  <c r="AX879" i="2"/>
  <c r="AX880" i="2"/>
  <c r="AX881" i="2"/>
  <c r="AX882" i="2"/>
  <c r="AX883" i="2"/>
  <c r="AX884" i="2"/>
  <c r="AX885" i="2"/>
  <c r="AX886" i="2"/>
  <c r="AX887" i="2"/>
  <c r="AX888" i="2"/>
  <c r="AX889" i="2"/>
  <c r="AX890" i="2"/>
  <c r="AX891" i="2"/>
  <c r="AX892" i="2"/>
  <c r="AX893" i="2"/>
  <c r="AX894" i="2"/>
  <c r="AX895" i="2"/>
  <c r="AX896" i="2"/>
  <c r="AX897" i="2"/>
  <c r="AX898" i="2"/>
  <c r="AX899" i="2"/>
  <c r="AX900" i="2"/>
  <c r="AX901" i="2"/>
  <c r="AX902" i="2"/>
  <c r="AX903" i="2"/>
  <c r="AX904" i="2"/>
  <c r="AX905" i="2"/>
  <c r="AX906" i="2"/>
  <c r="AX907" i="2"/>
  <c r="AX908" i="2"/>
  <c r="AX909" i="2"/>
  <c r="AX910" i="2"/>
  <c r="AX911" i="2"/>
  <c r="AX912" i="2"/>
  <c r="AX913" i="2"/>
  <c r="AX914" i="2"/>
  <c r="AX915" i="2"/>
  <c r="AX916" i="2"/>
  <c r="AX917" i="2"/>
  <c r="AX918" i="2"/>
  <c r="AX919" i="2"/>
  <c r="AX920" i="2"/>
  <c r="AX921" i="2"/>
  <c r="AX922" i="2"/>
  <c r="AX923" i="2"/>
  <c r="AX924" i="2"/>
  <c r="AX925" i="2"/>
  <c r="AX926" i="2"/>
  <c r="AX927" i="2"/>
  <c r="AX928" i="2"/>
  <c r="AX929" i="2"/>
  <c r="AX930" i="2"/>
  <c r="AX931" i="2"/>
  <c r="AX932" i="2"/>
  <c r="AX933" i="2"/>
  <c r="AX934" i="2"/>
  <c r="AX935" i="2"/>
  <c r="AX936" i="2"/>
  <c r="AX937" i="2"/>
  <c r="AX938" i="2"/>
  <c r="AX939" i="2"/>
  <c r="AX940" i="2"/>
  <c r="AX941" i="2"/>
  <c r="AX942" i="2"/>
  <c r="AX943" i="2"/>
  <c r="AX944" i="2"/>
  <c r="AX945" i="2"/>
  <c r="AX946" i="2"/>
  <c r="AX947" i="2"/>
  <c r="AX948" i="2"/>
  <c r="AX949" i="2"/>
  <c r="AX950" i="2"/>
  <c r="AX951" i="2"/>
  <c r="AX952" i="2"/>
  <c r="AX953" i="2"/>
  <c r="AX954" i="2"/>
  <c r="AX955" i="2"/>
  <c r="AX956" i="2"/>
  <c r="AX957" i="2"/>
  <c r="AX958" i="2"/>
  <c r="AX959" i="2"/>
  <c r="AX960" i="2"/>
  <c r="AX961" i="2"/>
  <c r="AX962" i="2"/>
  <c r="AX963" i="2"/>
  <c r="AX964" i="2"/>
  <c r="AX965" i="2"/>
  <c r="AX966" i="2"/>
  <c r="AX967" i="2"/>
  <c r="AX968" i="2"/>
  <c r="AX969" i="2"/>
  <c r="AX970" i="2"/>
  <c r="AX971" i="2"/>
  <c r="AX972" i="2"/>
  <c r="AX973" i="2"/>
  <c r="AX974" i="2"/>
  <c r="AX975" i="2"/>
  <c r="AX976" i="2"/>
  <c r="AX977" i="2"/>
  <c r="AX978" i="2"/>
  <c r="AX979" i="2"/>
  <c r="AX980" i="2"/>
  <c r="AX981" i="2"/>
  <c r="AX982" i="2"/>
  <c r="AX983" i="2"/>
  <c r="AX984" i="2"/>
  <c r="AX985" i="2"/>
  <c r="AX986" i="2"/>
  <c r="AX987" i="2"/>
  <c r="AX988" i="2"/>
  <c r="AX989" i="2"/>
  <c r="AX990" i="2"/>
  <c r="AX991" i="2"/>
  <c r="AX992" i="2"/>
  <c r="AX993" i="2"/>
  <c r="AX994" i="2"/>
  <c r="AX995" i="2"/>
  <c r="AX996" i="2"/>
  <c r="AX997" i="2"/>
  <c r="AX998" i="2"/>
  <c r="AX999" i="2"/>
  <c r="AX1000" i="2"/>
  <c r="AX1001" i="2"/>
  <c r="AX1002" i="2"/>
  <c r="AX1003" i="2"/>
  <c r="AX1004" i="2"/>
  <c r="AX1005" i="2"/>
  <c r="AX1006" i="2"/>
  <c r="AX1007" i="2"/>
  <c r="AX1008" i="2"/>
  <c r="AX1009" i="2"/>
  <c r="AX1010" i="2"/>
  <c r="AX1011" i="2"/>
  <c r="AX1012" i="2"/>
  <c r="AX1013" i="2"/>
  <c r="AX1014" i="2"/>
  <c r="AX1015" i="2"/>
  <c r="AX1016" i="2"/>
  <c r="AX1017" i="2"/>
  <c r="AX1018" i="2"/>
  <c r="AX1019" i="2"/>
  <c r="AX1020" i="2"/>
  <c r="AX1021" i="2"/>
  <c r="AX1022" i="2"/>
  <c r="AX1023" i="2"/>
  <c r="AX1024" i="2"/>
  <c r="AX1025" i="2"/>
  <c r="AX1026" i="2"/>
  <c r="AX1027" i="2"/>
  <c r="AX1028" i="2"/>
  <c r="AX1029" i="2"/>
  <c r="AX1030" i="2"/>
  <c r="AX1031" i="2"/>
  <c r="AX1032" i="2"/>
  <c r="AX1033" i="2"/>
  <c r="AX1034" i="2"/>
  <c r="AX1035" i="2"/>
  <c r="AX1036" i="2"/>
  <c r="AX1037" i="2"/>
  <c r="AX1038" i="2"/>
  <c r="AX1039" i="2"/>
  <c r="AX1040" i="2"/>
  <c r="AX1041" i="2"/>
  <c r="AX1042" i="2"/>
  <c r="AX1043" i="2"/>
  <c r="AX1044" i="2"/>
  <c r="AX1045" i="2"/>
  <c r="AX1046" i="2"/>
  <c r="AX1047" i="2"/>
  <c r="AX1048" i="2"/>
  <c r="AX1049" i="2"/>
  <c r="AX1050" i="2"/>
  <c r="AX1051" i="2"/>
  <c r="AX1052" i="2"/>
  <c r="AX1053" i="2"/>
  <c r="AX1054" i="2"/>
  <c r="AX1055" i="2"/>
  <c r="AX1056" i="2"/>
  <c r="AX1057" i="2"/>
  <c r="AX1058" i="2"/>
  <c r="AX1059" i="2"/>
  <c r="AX1060" i="2"/>
  <c r="AX1061" i="2"/>
  <c r="AX1062" i="2"/>
  <c r="AX1063" i="2"/>
  <c r="AX1064" i="2"/>
  <c r="AX1065" i="2"/>
  <c r="AX1066" i="2"/>
  <c r="AX1067" i="2"/>
  <c r="AX1068" i="2"/>
  <c r="AX1069" i="2"/>
  <c r="AX1070" i="2"/>
  <c r="AX1071" i="2"/>
  <c r="AX1072" i="2"/>
  <c r="AX1073" i="2"/>
  <c r="AX1074" i="2"/>
  <c r="AX1075" i="2"/>
  <c r="AX1076" i="2"/>
  <c r="AX1077" i="2"/>
  <c r="AX1078" i="2"/>
  <c r="AX1079" i="2"/>
  <c r="AX1080" i="2"/>
  <c r="AX1081" i="2"/>
  <c r="AX1082" i="2"/>
  <c r="AX1083" i="2"/>
  <c r="AX1084" i="2"/>
  <c r="AX1085" i="2"/>
  <c r="AX1086" i="2"/>
  <c r="AX1087" i="2"/>
  <c r="AX1088" i="2"/>
  <c r="AX1089" i="2"/>
  <c r="AX1090" i="2"/>
  <c r="AX1091" i="2"/>
  <c r="AX1092" i="2"/>
  <c r="AX1093" i="2"/>
  <c r="AX1094" i="2"/>
  <c r="AX1095" i="2"/>
  <c r="AX1096" i="2"/>
  <c r="AX1097" i="2"/>
  <c r="AX1098" i="2"/>
  <c r="AX1099" i="2"/>
  <c r="AX1100" i="2"/>
  <c r="AX1101" i="2"/>
  <c r="AX1102" i="2"/>
  <c r="AX1103" i="2"/>
  <c r="AX1104" i="2"/>
  <c r="AX1105" i="2"/>
  <c r="AX1106" i="2"/>
  <c r="AX1107" i="2"/>
  <c r="AX1108" i="2"/>
  <c r="AX1109" i="2"/>
  <c r="AX1110" i="2"/>
  <c r="AX1111" i="2"/>
  <c r="AX1112" i="2"/>
  <c r="AX1113" i="2"/>
  <c r="AX1114" i="2"/>
  <c r="AX1115" i="2"/>
  <c r="AX1116" i="2"/>
  <c r="AX1117" i="2"/>
  <c r="AX1118" i="2"/>
  <c r="AX1119" i="2"/>
  <c r="AX1120" i="2"/>
  <c r="AX1121" i="2"/>
  <c r="AX1122" i="2"/>
  <c r="AX1123" i="2"/>
  <c r="AX1124" i="2"/>
  <c r="AX1125" i="2"/>
  <c r="AX1126" i="2"/>
  <c r="AX1127" i="2"/>
  <c r="AX1128" i="2"/>
  <c r="AX1129" i="2"/>
  <c r="AX1130" i="2"/>
  <c r="AX1131" i="2"/>
  <c r="AX1132" i="2"/>
  <c r="AX1133" i="2"/>
  <c r="AX1134" i="2"/>
  <c r="AX1135" i="2"/>
  <c r="AX1136" i="2"/>
  <c r="AX1137" i="2"/>
  <c r="AX1138" i="2"/>
  <c r="AX1139" i="2"/>
  <c r="AX1140" i="2"/>
  <c r="AX1141" i="2"/>
  <c r="AX1142" i="2"/>
  <c r="AX1143" i="2"/>
  <c r="AX1144" i="2"/>
  <c r="AX1145" i="2"/>
  <c r="AX1146" i="2"/>
  <c r="AX1147" i="2"/>
  <c r="AX1148" i="2"/>
  <c r="AX1149" i="2"/>
  <c r="AX1150" i="2"/>
  <c r="AX1151" i="2"/>
  <c r="AX1152" i="2"/>
  <c r="AX1153" i="2"/>
  <c r="AX1154" i="2"/>
  <c r="AX1155" i="2"/>
  <c r="AX1156" i="2"/>
  <c r="AX1157" i="2"/>
  <c r="AX1158" i="2"/>
  <c r="AX1159" i="2"/>
  <c r="AX1160" i="2"/>
  <c r="AX1161" i="2"/>
  <c r="AX1162" i="2"/>
  <c r="AX1163" i="2"/>
  <c r="AX1164" i="2"/>
  <c r="AX1165" i="2"/>
  <c r="AX1166" i="2"/>
  <c r="AX1167" i="2"/>
  <c r="AX1168" i="2"/>
  <c r="AX1169" i="2"/>
  <c r="AX1170" i="2"/>
  <c r="AX1171" i="2"/>
  <c r="AX1172" i="2"/>
  <c r="AX1173" i="2"/>
  <c r="AX1174" i="2"/>
  <c r="AX1175" i="2"/>
  <c r="AX1176" i="2"/>
  <c r="AX1177" i="2"/>
  <c r="AX1178" i="2"/>
  <c r="AX1179" i="2"/>
  <c r="AX1180" i="2"/>
  <c r="AX1181" i="2"/>
  <c r="AX1182" i="2"/>
  <c r="AX1183" i="2"/>
  <c r="AX1184" i="2"/>
  <c r="AX1185" i="2"/>
  <c r="AX1186" i="2"/>
  <c r="AX1187" i="2"/>
  <c r="AX1188" i="2"/>
  <c r="AX1189" i="2"/>
  <c r="AX1190" i="2"/>
  <c r="AX1191" i="2"/>
  <c r="AX1192" i="2"/>
  <c r="AX1193" i="2"/>
  <c r="AX1194" i="2"/>
  <c r="AX1195" i="2"/>
  <c r="AX1196" i="2"/>
  <c r="AX1197" i="2"/>
  <c r="AX1198" i="2"/>
  <c r="AX1199" i="2"/>
  <c r="AX1200" i="2"/>
  <c r="AX1201" i="2"/>
  <c r="AX1202" i="2"/>
  <c r="AX1203" i="2"/>
  <c r="AX1204" i="2"/>
  <c r="AX1205" i="2"/>
  <c r="AX1206" i="2"/>
  <c r="AX1207" i="2"/>
  <c r="AX1208" i="2"/>
  <c r="AX1209" i="2"/>
  <c r="AX1210" i="2"/>
  <c r="AX1211" i="2"/>
  <c r="AX1212" i="2"/>
  <c r="AX1213" i="2"/>
  <c r="AX1214" i="2"/>
  <c r="AX1215" i="2"/>
  <c r="AX1216" i="2"/>
  <c r="AX1217" i="2"/>
  <c r="AX1218" i="2"/>
  <c r="AX1219" i="2"/>
  <c r="AX1220" i="2"/>
  <c r="AX1221" i="2"/>
  <c r="AX1222" i="2"/>
  <c r="AX1223" i="2"/>
  <c r="AX1224" i="2"/>
  <c r="AX1225" i="2"/>
  <c r="AX1226" i="2"/>
  <c r="AX1227" i="2"/>
  <c r="AX1228" i="2"/>
  <c r="AX1229" i="2"/>
  <c r="AX1230" i="2"/>
  <c r="AX1231" i="2"/>
  <c r="AX1232" i="2"/>
  <c r="AX1233" i="2"/>
  <c r="AX1234" i="2"/>
  <c r="AX1235" i="2"/>
  <c r="AX1236" i="2"/>
  <c r="AX1237" i="2"/>
  <c r="AX1238" i="2"/>
  <c r="AX1239" i="2"/>
  <c r="AX1240" i="2"/>
  <c r="AX1241" i="2"/>
  <c r="AX1242" i="2"/>
  <c r="AX1243" i="2"/>
  <c r="AX1244" i="2"/>
  <c r="AX1245" i="2"/>
  <c r="AX1246" i="2"/>
  <c r="AX1247" i="2"/>
  <c r="AX1248" i="2"/>
  <c r="AX1249" i="2"/>
  <c r="AX1250" i="2"/>
  <c r="AX1251" i="2"/>
  <c r="AX1252" i="2"/>
  <c r="AX1253" i="2"/>
  <c r="AX1254" i="2"/>
  <c r="AX1255" i="2"/>
  <c r="AX1256" i="2"/>
  <c r="AX1257" i="2"/>
  <c r="AX1258" i="2"/>
  <c r="AX1259" i="2"/>
  <c r="AX1260" i="2"/>
  <c r="AX1261" i="2"/>
  <c r="AX1262" i="2"/>
  <c r="AX1263" i="2"/>
  <c r="AX1264" i="2"/>
  <c r="AX1265" i="2"/>
  <c r="AX1266" i="2"/>
  <c r="AX1267" i="2"/>
  <c r="AX1268" i="2"/>
  <c r="AX1269" i="2"/>
  <c r="AX1270" i="2"/>
  <c r="AX1271" i="2"/>
  <c r="AX1272" i="2"/>
  <c r="AX1273" i="2"/>
  <c r="AX1274" i="2"/>
  <c r="AX1275" i="2"/>
  <c r="AX1276" i="2"/>
  <c r="AX1277" i="2"/>
  <c r="AX1278" i="2"/>
  <c r="AX1279" i="2"/>
  <c r="AX1280" i="2"/>
  <c r="AX1281" i="2"/>
  <c r="AX1282" i="2"/>
  <c r="AX1283" i="2"/>
  <c r="AX1284" i="2"/>
  <c r="AX1285" i="2"/>
  <c r="AX1286" i="2"/>
  <c r="AX1287" i="2"/>
  <c r="AX1288" i="2"/>
  <c r="AX1289" i="2"/>
  <c r="AX1290" i="2"/>
  <c r="AX1291" i="2"/>
  <c r="AX1292" i="2"/>
  <c r="AX1293" i="2"/>
  <c r="AX1294" i="2"/>
  <c r="AX1295" i="2"/>
  <c r="AX1296" i="2"/>
  <c r="AX1297" i="2"/>
  <c r="AX1298" i="2"/>
  <c r="AX1299" i="2"/>
  <c r="AX1300" i="2"/>
  <c r="AX1301" i="2"/>
  <c r="AX1302" i="2"/>
  <c r="AX1303" i="2"/>
  <c r="AX1304" i="2"/>
  <c r="AX1305" i="2"/>
  <c r="AX1306" i="2"/>
  <c r="AX1307" i="2"/>
  <c r="AX1308" i="2"/>
  <c r="AX1309" i="2"/>
  <c r="AX1310" i="2"/>
  <c r="AX1311" i="2"/>
  <c r="AX1312" i="2"/>
  <c r="AX1313" i="2"/>
  <c r="AX1314" i="2"/>
  <c r="AX1315" i="2"/>
  <c r="AX1316" i="2"/>
  <c r="AX1317" i="2"/>
  <c r="AX1318" i="2"/>
  <c r="AX1319" i="2"/>
  <c r="AX1320" i="2"/>
  <c r="AX1321" i="2"/>
  <c r="AX1322" i="2"/>
  <c r="AX1323" i="2"/>
  <c r="AX1324" i="2"/>
  <c r="AX1325" i="2"/>
  <c r="AX1326" i="2"/>
  <c r="AX1327" i="2"/>
  <c r="AX1328" i="2"/>
  <c r="AX1329" i="2"/>
  <c r="AX1330" i="2"/>
  <c r="AX1331" i="2"/>
  <c r="AX1332" i="2"/>
  <c r="AX1333" i="2"/>
  <c r="AX1334" i="2"/>
  <c r="AX1335" i="2"/>
  <c r="AX1336" i="2"/>
  <c r="AX1337" i="2"/>
  <c r="AX1338" i="2"/>
  <c r="AX1339" i="2"/>
  <c r="AX1340" i="2"/>
  <c r="AX1341" i="2"/>
  <c r="AX1342" i="2"/>
  <c r="AX1343" i="2"/>
  <c r="AX1344" i="2"/>
  <c r="AX1345" i="2"/>
  <c r="AX1346" i="2"/>
  <c r="AX1347" i="2"/>
  <c r="AX1348" i="2"/>
  <c r="AX1349" i="2"/>
  <c r="AX1350" i="2"/>
  <c r="AX1351" i="2"/>
  <c r="AX1352" i="2"/>
  <c r="AX1353" i="2"/>
  <c r="AX1354" i="2"/>
  <c r="AX1355" i="2"/>
  <c r="AX1356" i="2"/>
  <c r="AX1357" i="2"/>
  <c r="AX1358" i="2"/>
  <c r="AX1359" i="2"/>
  <c r="AX1360" i="2"/>
  <c r="AX1361" i="2"/>
  <c r="AX1362" i="2"/>
  <c r="AX1363" i="2"/>
  <c r="AX1364" i="2"/>
  <c r="AX1365" i="2"/>
  <c r="AX1366" i="2"/>
  <c r="AX1367" i="2"/>
  <c r="AX1368" i="2"/>
  <c r="AX1369" i="2"/>
  <c r="AX1370" i="2"/>
  <c r="AX1371" i="2"/>
  <c r="AX1372" i="2"/>
  <c r="AX1373" i="2"/>
  <c r="AX1374" i="2"/>
  <c r="AX1375" i="2"/>
  <c r="AX1376" i="2"/>
  <c r="AX1377" i="2"/>
  <c r="AX1378" i="2"/>
  <c r="AX1379" i="2"/>
  <c r="AX1380" i="2"/>
  <c r="AX1381" i="2"/>
  <c r="AX1382" i="2"/>
  <c r="AX1383" i="2"/>
  <c r="AX1384" i="2"/>
  <c r="AX1385" i="2"/>
  <c r="AX1386" i="2"/>
  <c r="AX1387" i="2"/>
  <c r="AX1388" i="2"/>
  <c r="AX1389" i="2"/>
  <c r="AX1390" i="2"/>
  <c r="AX1391" i="2"/>
  <c r="AX1392" i="2"/>
  <c r="AX1393" i="2"/>
  <c r="AX1394" i="2"/>
  <c r="AX1395" i="2"/>
  <c r="AX1396" i="2"/>
  <c r="AX1397" i="2"/>
  <c r="AX1398" i="2"/>
  <c r="AX1399" i="2"/>
  <c r="AX1400" i="2"/>
  <c r="AX1401" i="2"/>
  <c r="AX1402" i="2"/>
  <c r="AX1403" i="2"/>
  <c r="AX1404" i="2"/>
  <c r="AX1405" i="2"/>
  <c r="AX1406" i="2"/>
  <c r="AX1407" i="2"/>
  <c r="AX1408" i="2"/>
  <c r="AX1409" i="2"/>
  <c r="AX1410" i="2"/>
  <c r="AX1411" i="2"/>
  <c r="AX1412" i="2"/>
  <c r="AX1413" i="2"/>
  <c r="AX1414" i="2"/>
  <c r="AX1415" i="2"/>
  <c r="AX1416" i="2"/>
  <c r="AX1417" i="2"/>
  <c r="AX1418" i="2"/>
  <c r="AX1419" i="2"/>
  <c r="AX1420" i="2"/>
  <c r="AX1421" i="2"/>
  <c r="AX1422" i="2"/>
  <c r="AX1423" i="2"/>
  <c r="AX1424" i="2"/>
  <c r="AX1425" i="2"/>
  <c r="AX1426" i="2"/>
  <c r="AX1427" i="2"/>
  <c r="AX1428" i="2"/>
  <c r="AX1429" i="2"/>
  <c r="AX1430" i="2"/>
  <c r="AX1431" i="2"/>
  <c r="AX1432" i="2"/>
  <c r="AX1433" i="2"/>
  <c r="AX1434" i="2"/>
  <c r="AX1435" i="2"/>
  <c r="AX1436" i="2"/>
  <c r="AX1437" i="2"/>
  <c r="AX1438" i="2"/>
  <c r="AX1439" i="2"/>
  <c r="AX1440" i="2"/>
  <c r="AX1441" i="2"/>
  <c r="AX1442" i="2"/>
  <c r="AX1443" i="2"/>
  <c r="AX1444" i="2"/>
  <c r="AX1445" i="2"/>
  <c r="AX1446" i="2"/>
  <c r="AX1447" i="2"/>
  <c r="AX1448" i="2"/>
  <c r="AX1449" i="2"/>
  <c r="AX1450" i="2"/>
  <c r="AX1451" i="2"/>
  <c r="AX1452" i="2"/>
  <c r="AX1453" i="2"/>
  <c r="AX1454" i="2"/>
  <c r="AX1455" i="2"/>
  <c r="AX1456" i="2"/>
  <c r="AX1457" i="2"/>
  <c r="AX1458" i="2"/>
  <c r="AX1459" i="2"/>
  <c r="AX1460" i="2"/>
  <c r="AX1461" i="2"/>
  <c r="AX1462" i="2"/>
  <c r="AX1463" i="2"/>
  <c r="AX1464" i="2"/>
  <c r="AX1465" i="2"/>
  <c r="AX1466" i="2"/>
  <c r="AX1467" i="2"/>
  <c r="AX1468" i="2"/>
  <c r="AX1469" i="2"/>
  <c r="AX1470" i="2"/>
  <c r="AX1471" i="2"/>
  <c r="AX1472" i="2"/>
  <c r="AX1473" i="2"/>
  <c r="AX1474" i="2"/>
  <c r="AX1475" i="2"/>
  <c r="AX1476" i="2"/>
  <c r="AX1477" i="2"/>
  <c r="AX1478" i="2"/>
  <c r="AX1479" i="2"/>
  <c r="AX1480" i="2"/>
  <c r="AX1481" i="2"/>
  <c r="AX1482" i="2"/>
  <c r="AX1483" i="2"/>
  <c r="AX1484" i="2"/>
  <c r="AX1485" i="2"/>
  <c r="AX1486" i="2"/>
  <c r="AX1487" i="2"/>
  <c r="AX1488" i="2"/>
  <c r="AX1489" i="2"/>
  <c r="AX1490" i="2"/>
  <c r="AX1491" i="2"/>
  <c r="AX1492" i="2"/>
  <c r="AX1493" i="2"/>
  <c r="AX1494" i="2"/>
  <c r="AX1495" i="2"/>
  <c r="AX1496" i="2"/>
  <c r="AX1497" i="2"/>
  <c r="AX1498" i="2"/>
  <c r="AX1499" i="2"/>
  <c r="AX1500" i="2"/>
  <c r="AX1501" i="2"/>
  <c r="AX1502" i="2"/>
  <c r="AX1503" i="2"/>
  <c r="AX1504" i="2"/>
  <c r="AX1505" i="2"/>
  <c r="AX1506" i="2"/>
  <c r="AX1507" i="2"/>
  <c r="AX1508" i="2"/>
  <c r="AX1509" i="2"/>
  <c r="AX1510" i="2"/>
  <c r="AX1511" i="2"/>
  <c r="AX1512" i="2"/>
  <c r="AX1513" i="2"/>
  <c r="AX1514" i="2"/>
  <c r="AX1515" i="2"/>
  <c r="AX1516" i="2"/>
  <c r="AX1517" i="2"/>
  <c r="AX1518" i="2"/>
  <c r="AX1519" i="2"/>
  <c r="AX1520" i="2"/>
  <c r="AX1521" i="2"/>
  <c r="AX1522" i="2"/>
  <c r="AX1523" i="2"/>
  <c r="AX1524" i="2"/>
  <c r="AX1525" i="2"/>
  <c r="AX1526" i="2"/>
  <c r="AX1527" i="2"/>
  <c r="AX1528" i="2"/>
  <c r="AX1529" i="2"/>
  <c r="AX1530" i="2"/>
  <c r="AX1531" i="2"/>
  <c r="AX1532" i="2"/>
  <c r="AX1533" i="2"/>
  <c r="AX1534" i="2"/>
  <c r="AX1535" i="2"/>
  <c r="AX1536" i="2"/>
  <c r="AX1537" i="2"/>
  <c r="AX1538" i="2"/>
  <c r="AX1539" i="2"/>
  <c r="AX1540" i="2"/>
  <c r="AX1541" i="2"/>
  <c r="AX1542" i="2"/>
  <c r="AX1543" i="2"/>
  <c r="AX1544" i="2"/>
  <c r="AX1545" i="2"/>
  <c r="AX1546" i="2"/>
  <c r="AX1547" i="2"/>
  <c r="AX1548" i="2"/>
  <c r="AX1549" i="2"/>
  <c r="AX1550" i="2"/>
  <c r="AX1551" i="2"/>
  <c r="AX1552" i="2"/>
  <c r="AX1553" i="2"/>
  <c r="AX1554" i="2"/>
  <c r="AX1555" i="2"/>
  <c r="AX1556" i="2"/>
  <c r="AX1557" i="2"/>
  <c r="AX1558" i="2"/>
  <c r="AX1559" i="2"/>
  <c r="AX1560" i="2"/>
  <c r="AX1561" i="2"/>
  <c r="AX1562" i="2"/>
  <c r="AX1563" i="2"/>
  <c r="AX1564" i="2"/>
  <c r="AX1565" i="2"/>
  <c r="AX1566" i="2"/>
  <c r="AX1567" i="2"/>
  <c r="AX1568" i="2"/>
  <c r="AX1569" i="2"/>
  <c r="AX1570" i="2"/>
  <c r="AX1571" i="2"/>
  <c r="AX1572" i="2"/>
  <c r="AX1573" i="2"/>
  <c r="AX1574" i="2"/>
  <c r="AX1575" i="2"/>
  <c r="AX1576" i="2"/>
  <c r="AX1577" i="2"/>
  <c r="AX1578" i="2"/>
  <c r="AX1579" i="2"/>
  <c r="AX1580" i="2"/>
  <c r="AX1581" i="2"/>
  <c r="AX1582" i="2"/>
  <c r="AX1583" i="2"/>
  <c r="AX1584" i="2"/>
  <c r="AX1585" i="2"/>
  <c r="AX1586" i="2"/>
  <c r="AX1587" i="2"/>
  <c r="AX1588" i="2"/>
  <c r="AX1589" i="2"/>
  <c r="AX1590" i="2"/>
  <c r="AX1591" i="2"/>
  <c r="AX1592" i="2"/>
  <c r="AX1593" i="2"/>
  <c r="AX1594" i="2"/>
  <c r="AX1595" i="2"/>
  <c r="AX1596" i="2"/>
  <c r="AX1597" i="2"/>
  <c r="AX1598" i="2"/>
  <c r="AX1599" i="2"/>
  <c r="AX1600" i="2"/>
  <c r="AX1601" i="2"/>
  <c r="AX1602" i="2"/>
  <c r="AX1603" i="2"/>
  <c r="AX1604" i="2"/>
  <c r="AX1605" i="2"/>
  <c r="AX1606" i="2"/>
  <c r="AX1607" i="2"/>
  <c r="AX1608" i="2"/>
  <c r="AX1609" i="2"/>
  <c r="AX1610" i="2"/>
  <c r="AX1611" i="2"/>
  <c r="AX1612" i="2"/>
  <c r="AX1613" i="2"/>
  <c r="AX1614" i="2"/>
  <c r="AX1615" i="2"/>
  <c r="AX1616" i="2"/>
  <c r="AX1617" i="2"/>
  <c r="AX1618" i="2"/>
  <c r="AX1619" i="2"/>
  <c r="AX1620" i="2"/>
  <c r="AX1621" i="2"/>
  <c r="AX1622" i="2"/>
  <c r="AX1623" i="2"/>
  <c r="AX1624" i="2"/>
  <c r="AX1625" i="2"/>
  <c r="AX1626" i="2"/>
  <c r="AX1627" i="2"/>
  <c r="AX1628" i="2"/>
  <c r="AX1629" i="2"/>
  <c r="AX1630" i="2"/>
  <c r="AX1631" i="2"/>
  <c r="AX1632" i="2"/>
  <c r="AX1633" i="2"/>
  <c r="AX1634" i="2"/>
  <c r="AX1635" i="2"/>
  <c r="AX1636" i="2"/>
  <c r="AX1637" i="2"/>
  <c r="AX1638" i="2"/>
  <c r="AX1639" i="2"/>
  <c r="AX1640" i="2"/>
  <c r="AX1641" i="2"/>
  <c r="AX1642" i="2"/>
  <c r="AX1643" i="2"/>
  <c r="AX1644" i="2"/>
  <c r="AX1645" i="2"/>
  <c r="AX1646" i="2"/>
  <c r="AX1647" i="2"/>
  <c r="AX1648" i="2"/>
  <c r="AX1649" i="2"/>
  <c r="AX1650" i="2"/>
  <c r="AX1651" i="2"/>
  <c r="AX1652" i="2"/>
  <c r="AX1653" i="2"/>
  <c r="AX1654" i="2"/>
  <c r="AX1655" i="2"/>
  <c r="AX1656" i="2"/>
  <c r="AX1657" i="2"/>
  <c r="AX1658" i="2"/>
  <c r="AX1659" i="2"/>
  <c r="AX1660" i="2"/>
  <c r="AX1661" i="2"/>
  <c r="AX1662" i="2"/>
  <c r="AX1663" i="2"/>
  <c r="AX1664" i="2"/>
  <c r="AX1665" i="2"/>
  <c r="AX1666" i="2"/>
  <c r="AX1667" i="2"/>
  <c r="AX1668" i="2"/>
  <c r="AX1669" i="2"/>
  <c r="AX1670" i="2"/>
  <c r="AX1671" i="2"/>
  <c r="AX1672" i="2"/>
  <c r="AX1673" i="2"/>
  <c r="AX1674" i="2"/>
  <c r="AX1675" i="2"/>
  <c r="AX1676" i="2"/>
  <c r="AX1677" i="2"/>
  <c r="AX1678" i="2"/>
  <c r="AX1679" i="2"/>
  <c r="AX1680" i="2"/>
  <c r="AX1681" i="2"/>
  <c r="AX1682" i="2"/>
  <c r="AX1683" i="2"/>
  <c r="AX1684" i="2"/>
  <c r="AX1685" i="2"/>
  <c r="AX1686" i="2"/>
  <c r="AX1687" i="2"/>
  <c r="AX1688" i="2"/>
  <c r="AX1689" i="2"/>
  <c r="AX1690" i="2"/>
  <c r="AX1691" i="2"/>
  <c r="AX1692" i="2"/>
  <c r="AX1693" i="2"/>
  <c r="AX1694" i="2"/>
  <c r="AX1695" i="2"/>
  <c r="AX1696" i="2"/>
  <c r="AX1697" i="2"/>
  <c r="AX1698" i="2"/>
  <c r="AX1699" i="2"/>
  <c r="AX1700" i="2"/>
  <c r="AX1701" i="2"/>
  <c r="AX1702" i="2"/>
  <c r="AX1703" i="2"/>
  <c r="AX1704" i="2"/>
  <c r="AX1705" i="2"/>
  <c r="AX1706" i="2"/>
  <c r="AX1707" i="2"/>
  <c r="AX1708" i="2"/>
  <c r="AX1709" i="2"/>
  <c r="AX1710" i="2"/>
  <c r="AX1711" i="2"/>
  <c r="AX1712" i="2"/>
  <c r="AX1713" i="2"/>
  <c r="AX1714" i="2"/>
  <c r="AX1715" i="2"/>
  <c r="AX1716" i="2"/>
  <c r="AX1717" i="2"/>
  <c r="AX1718" i="2"/>
  <c r="AX1719" i="2"/>
  <c r="AX1720" i="2"/>
  <c r="AX1721" i="2"/>
  <c r="AX1722" i="2"/>
  <c r="AX1723" i="2"/>
  <c r="AX1724" i="2"/>
  <c r="AX1725" i="2"/>
  <c r="AX1726" i="2"/>
  <c r="AX1727" i="2"/>
  <c r="AX1728" i="2"/>
  <c r="AX1729" i="2"/>
  <c r="AX1730" i="2"/>
  <c r="AX1731" i="2"/>
  <c r="AX1732" i="2"/>
  <c r="AX1733" i="2"/>
  <c r="AX1734" i="2"/>
  <c r="AX1735" i="2"/>
  <c r="AX1736" i="2"/>
  <c r="AX1737" i="2"/>
  <c r="AX1738" i="2"/>
  <c r="AX1739" i="2"/>
  <c r="AX1740" i="2"/>
  <c r="AX1741" i="2"/>
  <c r="AX1742" i="2"/>
  <c r="AX1743" i="2"/>
  <c r="AX1744" i="2"/>
  <c r="AX1745" i="2"/>
  <c r="AX1746" i="2"/>
  <c r="AX1747" i="2"/>
  <c r="AX1748" i="2"/>
  <c r="AX1749" i="2"/>
  <c r="AX1750" i="2"/>
  <c r="AX1751" i="2"/>
  <c r="AX1752" i="2"/>
  <c r="AX1753" i="2"/>
  <c r="AX1754" i="2"/>
  <c r="AX1755" i="2"/>
  <c r="AX1756" i="2"/>
  <c r="AX1757" i="2"/>
  <c r="AX1758" i="2"/>
  <c r="AX1759" i="2"/>
  <c r="AX1760" i="2"/>
  <c r="AX1761" i="2"/>
  <c r="AX1762" i="2"/>
  <c r="AX1763" i="2"/>
  <c r="AX1764" i="2"/>
  <c r="AX1765" i="2"/>
  <c r="AX1766" i="2"/>
  <c r="AX1767" i="2"/>
  <c r="AX1768" i="2"/>
  <c r="AX1769" i="2"/>
  <c r="AX1770" i="2"/>
  <c r="AX1771" i="2"/>
  <c r="AX1772" i="2"/>
  <c r="AX1773" i="2"/>
  <c r="AX1774" i="2"/>
  <c r="AX1775" i="2"/>
  <c r="AX1776" i="2"/>
  <c r="AX1777" i="2"/>
  <c r="AX1778" i="2"/>
  <c r="AX1779" i="2"/>
  <c r="AX1780" i="2"/>
  <c r="AX1781" i="2"/>
  <c r="AX1782" i="2"/>
  <c r="AX1783" i="2"/>
  <c r="AX1784" i="2"/>
  <c r="AX1785" i="2"/>
  <c r="AX1786" i="2"/>
  <c r="AX1787" i="2"/>
  <c r="AX1788" i="2"/>
  <c r="AX1789" i="2"/>
  <c r="AX1790" i="2"/>
  <c r="AX1791" i="2"/>
  <c r="AX1792" i="2"/>
  <c r="AX1793" i="2"/>
  <c r="AX1794" i="2"/>
  <c r="AX1795" i="2"/>
  <c r="AX1796" i="2"/>
  <c r="AX1797" i="2"/>
  <c r="AX1798" i="2"/>
  <c r="AX1799" i="2"/>
  <c r="AX1800" i="2"/>
  <c r="AX1801" i="2"/>
  <c r="AX1802" i="2"/>
  <c r="AX1803" i="2"/>
  <c r="AX1804" i="2"/>
  <c r="AX1805" i="2"/>
  <c r="AX1806" i="2"/>
  <c r="AX1807" i="2"/>
  <c r="AX1808" i="2"/>
  <c r="AX1809" i="2"/>
  <c r="AX1810" i="2"/>
  <c r="AX1811" i="2"/>
  <c r="AX1812" i="2"/>
  <c r="AX1813" i="2"/>
  <c r="AX1814" i="2"/>
  <c r="AX1815" i="2"/>
  <c r="AX1816" i="2"/>
  <c r="AX1817" i="2"/>
  <c r="AX1818" i="2"/>
  <c r="AX1819" i="2"/>
  <c r="AX1820" i="2"/>
  <c r="AX1821" i="2"/>
  <c r="AX1822" i="2"/>
  <c r="AX1823" i="2"/>
  <c r="AX1824" i="2"/>
  <c r="AX1825" i="2"/>
  <c r="AX1826" i="2"/>
  <c r="AX1827" i="2"/>
  <c r="AX1828" i="2"/>
  <c r="AX1829" i="2"/>
  <c r="AX1830" i="2"/>
  <c r="AX1831" i="2"/>
  <c r="AX1832" i="2"/>
  <c r="AX1833" i="2"/>
  <c r="AX1834" i="2"/>
  <c r="AX1835" i="2"/>
  <c r="AX1836" i="2"/>
  <c r="AX1837" i="2"/>
  <c r="AX1838" i="2"/>
  <c r="AX1839" i="2"/>
  <c r="AX1840" i="2"/>
  <c r="AX1841" i="2"/>
  <c r="AX1842" i="2"/>
  <c r="AX1843" i="2"/>
  <c r="AX1844" i="2"/>
  <c r="AX1845" i="2"/>
  <c r="AX1846" i="2"/>
  <c r="AX1847" i="2"/>
  <c r="AX1848" i="2"/>
  <c r="AX1849" i="2"/>
  <c r="AX1850" i="2"/>
  <c r="AX1851" i="2"/>
  <c r="AX1852" i="2"/>
  <c r="AX1853" i="2"/>
  <c r="AX1854" i="2"/>
  <c r="AX1855" i="2"/>
  <c r="AX1856" i="2"/>
  <c r="AX1857" i="2"/>
  <c r="AX1858" i="2"/>
  <c r="AX1859" i="2"/>
  <c r="AX1860" i="2"/>
  <c r="AX1861" i="2"/>
  <c r="AX1862" i="2"/>
  <c r="AX1863" i="2"/>
  <c r="AX1864" i="2"/>
  <c r="AX1865" i="2"/>
  <c r="AX1866" i="2"/>
  <c r="AX1867" i="2"/>
  <c r="AX1868" i="2"/>
  <c r="AX1869" i="2"/>
  <c r="AX1870" i="2"/>
  <c r="AX1871" i="2"/>
  <c r="AX1872" i="2"/>
  <c r="AX1873" i="2"/>
  <c r="AX1874" i="2"/>
  <c r="AX1875" i="2"/>
  <c r="AX1876" i="2"/>
  <c r="AX1877" i="2"/>
  <c r="AX1878" i="2"/>
  <c r="AX1879" i="2"/>
  <c r="AX1880" i="2"/>
  <c r="AX1881" i="2"/>
  <c r="AX1882" i="2"/>
  <c r="AX1883" i="2"/>
  <c r="AX1884" i="2"/>
  <c r="AX1885" i="2"/>
  <c r="AX1886" i="2"/>
  <c r="AX1887" i="2"/>
  <c r="AX1888" i="2"/>
  <c r="AX1889" i="2"/>
  <c r="AX1890" i="2"/>
  <c r="AX1891" i="2"/>
  <c r="AX1892" i="2"/>
  <c r="AX1893" i="2"/>
  <c r="AX1894" i="2"/>
  <c r="AX1895" i="2"/>
  <c r="AX1896" i="2"/>
  <c r="AX1897" i="2"/>
  <c r="AX1898" i="2"/>
  <c r="AX1899" i="2"/>
  <c r="AX1900" i="2"/>
  <c r="AX1901" i="2"/>
  <c r="AX1902" i="2"/>
  <c r="AX1903" i="2"/>
  <c r="AX1904" i="2"/>
  <c r="AX1905" i="2"/>
  <c r="AX1906" i="2"/>
  <c r="AX1907" i="2"/>
  <c r="AX1908" i="2"/>
  <c r="AX1909" i="2"/>
  <c r="AX1910" i="2"/>
  <c r="AX1911" i="2"/>
  <c r="AX1912" i="2"/>
  <c r="AX1913" i="2"/>
  <c r="AX1914" i="2"/>
  <c r="AX1915" i="2"/>
  <c r="AX1916" i="2"/>
  <c r="AX1917" i="2"/>
  <c r="AX1918" i="2"/>
  <c r="AX1919" i="2"/>
  <c r="AX1920" i="2"/>
  <c r="AX1921" i="2"/>
  <c r="AX1922" i="2"/>
  <c r="AX1923" i="2"/>
  <c r="AX1924" i="2"/>
  <c r="AX1925" i="2"/>
  <c r="AX1926" i="2"/>
  <c r="AX1927" i="2"/>
  <c r="AX1928" i="2"/>
  <c r="AX1929" i="2"/>
  <c r="AX1930" i="2"/>
  <c r="AX1931" i="2"/>
  <c r="AX1932" i="2"/>
  <c r="AX1933" i="2"/>
  <c r="AX1934" i="2"/>
  <c r="AX1935" i="2"/>
  <c r="AX1936" i="2"/>
  <c r="AX1937" i="2"/>
  <c r="AX1938" i="2"/>
  <c r="AX1939" i="2"/>
  <c r="AX1940" i="2"/>
  <c r="AX1941" i="2"/>
  <c r="AX1942" i="2"/>
  <c r="AX1943" i="2"/>
  <c r="AX1944" i="2"/>
  <c r="AX1945" i="2"/>
  <c r="AX1946" i="2"/>
  <c r="AX1947" i="2"/>
  <c r="AX1948" i="2"/>
  <c r="AX1949" i="2"/>
  <c r="AX1950" i="2"/>
  <c r="AX1951" i="2"/>
  <c r="AX1952" i="2"/>
  <c r="AX1953" i="2"/>
  <c r="AX1954" i="2"/>
  <c r="AX1955" i="2"/>
  <c r="AX1956" i="2"/>
  <c r="AX1957" i="2"/>
  <c r="AX1958" i="2"/>
  <c r="AX1959" i="2"/>
  <c r="AX1960" i="2"/>
  <c r="AX1961" i="2"/>
  <c r="AX1962" i="2"/>
  <c r="AX1963" i="2"/>
  <c r="AX1964" i="2"/>
  <c r="AX1965" i="2"/>
  <c r="AX1966" i="2"/>
  <c r="AX1967" i="2"/>
  <c r="AX1968" i="2"/>
  <c r="AX1969" i="2"/>
  <c r="AX1970" i="2"/>
  <c r="AX1971" i="2"/>
  <c r="AX1972" i="2"/>
  <c r="AX1973" i="2"/>
  <c r="AX1974" i="2"/>
  <c r="AX1975" i="2"/>
  <c r="AX1976" i="2"/>
  <c r="AX1977" i="2"/>
  <c r="AX1978" i="2"/>
  <c r="AX1979" i="2"/>
  <c r="AX1980" i="2"/>
  <c r="AX1981" i="2"/>
  <c r="AX1982" i="2"/>
  <c r="AX1983" i="2"/>
  <c r="AX1984" i="2"/>
  <c r="AX1985" i="2"/>
  <c r="AX1986" i="2"/>
  <c r="AX1987" i="2"/>
  <c r="AX1988" i="2"/>
  <c r="AX1989" i="2"/>
  <c r="AX1990" i="2"/>
  <c r="AX1991" i="2"/>
  <c r="AX1992" i="2"/>
  <c r="AX1993" i="2"/>
  <c r="AX1994" i="2"/>
  <c r="AX1995" i="2"/>
  <c r="AX1996" i="2"/>
  <c r="AX1997" i="2"/>
  <c r="AX1998" i="2"/>
  <c r="AX1999" i="2"/>
  <c r="AX2000" i="2"/>
  <c r="AX2001" i="2"/>
  <c r="AX2002" i="2"/>
  <c r="AX2003" i="2"/>
  <c r="AX2004" i="2"/>
  <c r="AX2005" i="2"/>
  <c r="AX2006" i="2"/>
  <c r="AX2007" i="2"/>
  <c r="AX2008" i="2"/>
  <c r="AX2009" i="2"/>
  <c r="AX2010" i="2"/>
  <c r="AX2011" i="2"/>
  <c r="AX2012" i="2"/>
  <c r="AX2013" i="2"/>
  <c r="AX2014" i="2"/>
  <c r="AX2015" i="2"/>
  <c r="AX2016" i="2"/>
  <c r="AX2017" i="2"/>
  <c r="AX2018" i="2"/>
  <c r="AX2019" i="2"/>
  <c r="AX2020" i="2"/>
  <c r="AX2021" i="2"/>
  <c r="AX2022" i="2"/>
  <c r="AX2023" i="2"/>
  <c r="AX2024" i="2"/>
  <c r="AX2025" i="2"/>
  <c r="AX2026" i="2"/>
  <c r="AX2027" i="2"/>
  <c r="AX2028" i="2"/>
  <c r="AX2029" i="2"/>
  <c r="AX2030" i="2"/>
  <c r="AX2031" i="2"/>
  <c r="AX2032" i="2"/>
  <c r="AX2033" i="2"/>
  <c r="AX2034" i="2"/>
  <c r="AX2035" i="2"/>
  <c r="AX2036" i="2"/>
  <c r="AX2037" i="2"/>
  <c r="AX2038" i="2"/>
  <c r="AX2039" i="2"/>
  <c r="AX2040" i="2"/>
  <c r="AX2041" i="2"/>
  <c r="AX2042" i="2"/>
  <c r="AX2043" i="2"/>
  <c r="AX2044" i="2"/>
  <c r="AX2045" i="2"/>
  <c r="AX2046" i="2"/>
  <c r="AX2047" i="2"/>
  <c r="AX2048" i="2"/>
  <c r="AX2049" i="2"/>
  <c r="AX2050" i="2"/>
  <c r="AX2051" i="2"/>
  <c r="AX2052" i="2"/>
  <c r="AX2053" i="2"/>
  <c r="AX2054" i="2"/>
  <c r="AX2055" i="2"/>
  <c r="AX2056" i="2"/>
  <c r="AX2057" i="2"/>
  <c r="AX2058" i="2"/>
  <c r="AX2059" i="2"/>
  <c r="AX2060" i="2"/>
  <c r="AX2061" i="2"/>
  <c r="AX2062" i="2"/>
  <c r="AX2063" i="2"/>
  <c r="AX2064" i="2"/>
  <c r="AX2065" i="2"/>
  <c r="AX2066" i="2"/>
  <c r="AX2067" i="2"/>
  <c r="AX2068" i="2"/>
  <c r="AX2069" i="2"/>
  <c r="AX2070" i="2"/>
  <c r="AX2071" i="2"/>
  <c r="AX2072" i="2"/>
  <c r="AX2073" i="2"/>
  <c r="AX2074" i="2"/>
  <c r="AX2075" i="2"/>
  <c r="AX2076" i="2"/>
  <c r="AX2077" i="2"/>
  <c r="AX2078" i="2"/>
  <c r="AX2079" i="2"/>
  <c r="AX2080" i="2"/>
  <c r="AX2081" i="2"/>
  <c r="AX2082" i="2"/>
  <c r="AX2083" i="2"/>
  <c r="AX2084" i="2"/>
  <c r="AX2085" i="2"/>
  <c r="AX2086" i="2"/>
  <c r="AX2087" i="2"/>
  <c r="AX2088" i="2"/>
  <c r="AX2089" i="2"/>
  <c r="AX2090" i="2"/>
  <c r="AX2091" i="2"/>
  <c r="AX2092" i="2"/>
  <c r="AX2093" i="2"/>
  <c r="AX2094" i="2"/>
  <c r="AX2095" i="2"/>
  <c r="AX2096" i="2"/>
  <c r="AX2097" i="2"/>
  <c r="AX2098" i="2"/>
  <c r="AX2099" i="2"/>
  <c r="AX2100" i="2"/>
  <c r="AX2101" i="2"/>
  <c r="AX2102" i="2"/>
  <c r="AX2103" i="2"/>
  <c r="AX2104" i="2"/>
  <c r="AX2105" i="2"/>
  <c r="AX2106" i="2"/>
  <c r="AX2107" i="2"/>
  <c r="AX2108" i="2"/>
  <c r="AX2109" i="2"/>
  <c r="AX2110" i="2"/>
  <c r="AX2111" i="2"/>
  <c r="AX2112" i="2"/>
  <c r="AX2113" i="2"/>
  <c r="AX2114" i="2"/>
  <c r="AX2115" i="2"/>
  <c r="AX2116" i="2"/>
  <c r="AX2117" i="2"/>
  <c r="AX2118" i="2"/>
  <c r="AX2119" i="2"/>
  <c r="AX2120" i="2"/>
  <c r="AX2121" i="2"/>
  <c r="AX2122" i="2"/>
  <c r="AX2123" i="2"/>
  <c r="AX2124" i="2"/>
  <c r="AX2125" i="2"/>
  <c r="AX2126" i="2"/>
  <c r="AX2127" i="2"/>
  <c r="AX2128" i="2"/>
  <c r="AX2129" i="2"/>
  <c r="AX2130" i="2"/>
  <c r="AX2131" i="2"/>
  <c r="AX2132" i="2"/>
  <c r="AX2133" i="2"/>
  <c r="AX2134" i="2"/>
  <c r="AX2135" i="2"/>
  <c r="AX2136" i="2"/>
  <c r="AX2137" i="2"/>
  <c r="AX2138" i="2"/>
  <c r="AX2139" i="2"/>
  <c r="AX2140" i="2"/>
  <c r="AX2141" i="2"/>
  <c r="AX2142" i="2"/>
  <c r="AX2143" i="2"/>
  <c r="AX2144" i="2"/>
  <c r="AX2145" i="2"/>
  <c r="AX2146" i="2"/>
  <c r="AX2147" i="2"/>
  <c r="AX2148" i="2"/>
  <c r="AX2149" i="2"/>
  <c r="AX2150" i="2"/>
  <c r="AX2151" i="2"/>
  <c r="AX2152" i="2"/>
  <c r="AX2153" i="2"/>
  <c r="AX2154" i="2"/>
  <c r="AX2155" i="2"/>
  <c r="AX2156" i="2"/>
  <c r="AX2157" i="2"/>
  <c r="AX2158" i="2"/>
  <c r="AX2159" i="2"/>
  <c r="AX2160" i="2"/>
  <c r="AX2161" i="2"/>
  <c r="AX2162" i="2"/>
  <c r="AX2163" i="2"/>
  <c r="AX2164" i="2"/>
  <c r="AX2165" i="2"/>
  <c r="AX2166" i="2"/>
  <c r="AX2167" i="2"/>
  <c r="AX2168" i="2"/>
  <c r="AX2169" i="2"/>
  <c r="AX2170" i="2"/>
  <c r="AX2171" i="2"/>
  <c r="AX2172" i="2"/>
  <c r="AX2173" i="2"/>
  <c r="AX2174" i="2"/>
  <c r="AX2175" i="2"/>
  <c r="AX2176" i="2"/>
  <c r="AX2177" i="2"/>
  <c r="AX2178" i="2"/>
  <c r="AX2179" i="2"/>
  <c r="AX2180" i="2"/>
  <c r="AX2181" i="2"/>
  <c r="AX2182" i="2"/>
  <c r="AX2183" i="2"/>
  <c r="AX2184" i="2"/>
  <c r="AX2185" i="2"/>
  <c r="AX2186" i="2"/>
  <c r="AX2187" i="2"/>
  <c r="AX2188" i="2"/>
  <c r="AX2189" i="2"/>
  <c r="AX2190" i="2"/>
  <c r="AX2191" i="2"/>
  <c r="AX2192" i="2"/>
  <c r="AX2193" i="2"/>
  <c r="AX2194" i="2"/>
  <c r="AX2195" i="2"/>
  <c r="AX2196" i="2"/>
  <c r="AX2197" i="2"/>
  <c r="AX2198" i="2"/>
  <c r="AX2199" i="2"/>
  <c r="AX2200" i="2"/>
  <c r="AX2201" i="2"/>
  <c r="AX2202" i="2"/>
  <c r="AX2203" i="2"/>
  <c r="AX2204" i="2"/>
  <c r="AX2205" i="2"/>
  <c r="AX2206" i="2"/>
  <c r="AX2207" i="2"/>
  <c r="AX2208" i="2"/>
  <c r="AX2209" i="2"/>
  <c r="AX2210" i="2"/>
  <c r="AX2211" i="2"/>
  <c r="AX2212" i="2"/>
  <c r="AX2213" i="2"/>
  <c r="AX2214" i="2"/>
  <c r="AX2215" i="2"/>
  <c r="AX2216" i="2"/>
  <c r="AX2217" i="2"/>
  <c r="AX2218" i="2"/>
  <c r="AX2219" i="2"/>
  <c r="AX2220" i="2"/>
  <c r="AX2221" i="2"/>
  <c r="AX2222" i="2"/>
  <c r="AX2223" i="2"/>
  <c r="AX2224" i="2"/>
  <c r="AX2225" i="2"/>
  <c r="AX2226" i="2"/>
  <c r="AX2227" i="2"/>
  <c r="AX2228" i="2"/>
  <c r="AX2229" i="2"/>
  <c r="AX2230" i="2"/>
  <c r="AX2231" i="2"/>
  <c r="AX2232" i="2"/>
  <c r="AX2233" i="2"/>
  <c r="AX2234" i="2"/>
  <c r="AX2235" i="2"/>
  <c r="AX2236" i="2"/>
  <c r="AX2237" i="2"/>
  <c r="AX2238" i="2"/>
  <c r="AX2239" i="2"/>
  <c r="AX2240" i="2"/>
  <c r="AX2241" i="2"/>
  <c r="AX2242" i="2"/>
  <c r="AX2243" i="2"/>
  <c r="AX2244" i="2"/>
  <c r="AX2245" i="2"/>
  <c r="AX2246" i="2"/>
  <c r="AX2247" i="2"/>
  <c r="AX2248" i="2"/>
  <c r="AX2249" i="2"/>
  <c r="AX2250" i="2"/>
  <c r="AX2251" i="2"/>
  <c r="AX2252" i="2"/>
  <c r="AX2253" i="2"/>
  <c r="AX2254" i="2"/>
  <c r="AX2255" i="2"/>
  <c r="AX2256" i="2"/>
  <c r="AX2257" i="2"/>
  <c r="AX2258" i="2"/>
  <c r="AX2259" i="2"/>
  <c r="AX2260" i="2"/>
  <c r="AX2261" i="2"/>
  <c r="AX2262" i="2"/>
  <c r="AX2263" i="2"/>
  <c r="AX2264" i="2"/>
  <c r="AX2265" i="2"/>
  <c r="AX2266" i="2"/>
  <c r="AX2267" i="2"/>
  <c r="AX2268" i="2"/>
  <c r="AX2269" i="2"/>
  <c r="AX2270" i="2"/>
  <c r="AX2271" i="2"/>
  <c r="AX2272" i="2"/>
  <c r="AX2273" i="2"/>
  <c r="AX2274" i="2"/>
  <c r="AX2275" i="2"/>
  <c r="AX2276" i="2"/>
  <c r="AX2277" i="2"/>
  <c r="AX2278" i="2"/>
  <c r="AX2279" i="2"/>
  <c r="AX2280" i="2"/>
  <c r="AX2281" i="2"/>
  <c r="AX2282" i="2"/>
  <c r="AX2283" i="2"/>
  <c r="AX2284" i="2"/>
  <c r="AX2285" i="2"/>
  <c r="AX2286" i="2"/>
  <c r="AX2287" i="2"/>
  <c r="AX2288" i="2"/>
  <c r="AX2289" i="2"/>
  <c r="AX2290" i="2"/>
  <c r="AX2291" i="2"/>
  <c r="AX2292" i="2"/>
  <c r="AX2293" i="2"/>
  <c r="AX2294" i="2"/>
  <c r="AX2295" i="2"/>
  <c r="AX2296" i="2"/>
  <c r="AX2297" i="2"/>
  <c r="AX2298" i="2"/>
  <c r="AX2299" i="2"/>
  <c r="AX2300" i="2"/>
  <c r="AX2301" i="2"/>
  <c r="AX2302" i="2"/>
  <c r="AX2303" i="2"/>
  <c r="AX2304" i="2"/>
  <c r="AX2305" i="2"/>
  <c r="AX2306" i="2"/>
  <c r="AX2307" i="2"/>
  <c r="AX2308" i="2"/>
  <c r="AX2309" i="2"/>
  <c r="AX2310" i="2"/>
  <c r="AX2311" i="2"/>
  <c r="AX2312" i="2"/>
  <c r="AX2313" i="2"/>
  <c r="AX2314" i="2"/>
  <c r="AX2315" i="2"/>
  <c r="AX2316" i="2"/>
  <c r="AX2317" i="2"/>
  <c r="AX2318" i="2"/>
  <c r="AX2319" i="2"/>
  <c r="AX2320" i="2"/>
  <c r="AX2321" i="2"/>
  <c r="AX2322" i="2"/>
  <c r="AX2323" i="2"/>
  <c r="AX2324" i="2"/>
  <c r="AX2325" i="2"/>
  <c r="AX2326" i="2"/>
  <c r="AX2327" i="2"/>
  <c r="AX2328" i="2"/>
  <c r="AX2329" i="2"/>
  <c r="AX2330" i="2"/>
  <c r="AX2331" i="2"/>
  <c r="AX2332" i="2"/>
  <c r="AX2333" i="2"/>
  <c r="AX2334" i="2"/>
  <c r="AX2335" i="2"/>
  <c r="AX2336" i="2"/>
  <c r="AX2337" i="2"/>
  <c r="AX2338" i="2"/>
  <c r="AX2339" i="2"/>
  <c r="AX2340" i="2"/>
  <c r="AX2341" i="2"/>
  <c r="AX2342" i="2"/>
  <c r="AX2343" i="2"/>
  <c r="AX2344" i="2"/>
  <c r="AX2345" i="2"/>
  <c r="AX2346" i="2"/>
  <c r="AX2347" i="2"/>
  <c r="AX2348" i="2"/>
  <c r="AX2349" i="2"/>
  <c r="AX2350" i="2"/>
  <c r="AX2351" i="2"/>
  <c r="AX2352" i="2"/>
  <c r="AX2353" i="2"/>
  <c r="AX2354" i="2"/>
  <c r="AX2355" i="2"/>
  <c r="AX2356" i="2"/>
  <c r="AX2357" i="2"/>
  <c r="AX2358" i="2"/>
  <c r="AX2359" i="2"/>
  <c r="AX2360" i="2"/>
  <c r="AX2361" i="2"/>
  <c r="AX2362" i="2"/>
  <c r="AX2363" i="2"/>
  <c r="AX2364" i="2"/>
  <c r="AX2365" i="2"/>
  <c r="AX2366" i="2"/>
  <c r="AX2367" i="2"/>
  <c r="AX2368" i="2"/>
  <c r="AX2369" i="2"/>
  <c r="AX2370" i="2"/>
  <c r="AX2371" i="2"/>
  <c r="AX2372" i="2"/>
  <c r="AX2373" i="2"/>
  <c r="AX2374" i="2"/>
  <c r="AX2375" i="2"/>
  <c r="AX2376" i="2"/>
  <c r="AX2377" i="2"/>
  <c r="AX2378" i="2"/>
  <c r="AX2379" i="2"/>
  <c r="AX2380" i="2"/>
  <c r="AX2381" i="2"/>
  <c r="AX2382" i="2"/>
  <c r="AX2383" i="2"/>
  <c r="AX2384" i="2"/>
  <c r="AX2385" i="2"/>
  <c r="AX2386" i="2"/>
  <c r="AX2387" i="2"/>
  <c r="AX2388" i="2"/>
  <c r="AX2389" i="2"/>
  <c r="AX2390" i="2"/>
  <c r="AX2391" i="2"/>
  <c r="AX2392" i="2"/>
  <c r="AX2393" i="2"/>
  <c r="AX2394" i="2"/>
  <c r="AX2395" i="2"/>
  <c r="AX2396" i="2"/>
  <c r="AX2397" i="2"/>
  <c r="AX2398" i="2"/>
  <c r="AX2399" i="2"/>
  <c r="AX2400" i="2"/>
  <c r="AX2401" i="2"/>
  <c r="AX2402" i="2"/>
  <c r="AX2403" i="2"/>
  <c r="AX2404" i="2"/>
  <c r="AX2405" i="2"/>
  <c r="AX2406" i="2"/>
  <c r="AX2407" i="2"/>
  <c r="AX2408" i="2"/>
  <c r="AX2409" i="2"/>
  <c r="AX2410" i="2"/>
  <c r="AX2411" i="2"/>
  <c r="AX2412" i="2"/>
  <c r="AX2413" i="2"/>
  <c r="AX2414" i="2"/>
  <c r="AX2415" i="2"/>
  <c r="AX2416" i="2"/>
  <c r="AX2417" i="2"/>
  <c r="AX2418" i="2"/>
  <c r="AX2419" i="2"/>
  <c r="AX2420" i="2"/>
  <c r="AX2421" i="2"/>
  <c r="AX2422" i="2"/>
  <c r="AX2423" i="2"/>
  <c r="AX2424" i="2"/>
  <c r="AX2425" i="2"/>
  <c r="AX2426" i="2"/>
  <c r="AX2427" i="2"/>
  <c r="AX2428" i="2"/>
  <c r="AX2429" i="2"/>
  <c r="AX2430" i="2"/>
  <c r="AX2431" i="2"/>
  <c r="AX2432" i="2"/>
  <c r="AX2433" i="2"/>
  <c r="AX2434" i="2"/>
  <c r="AX2435" i="2"/>
  <c r="AX2436" i="2"/>
  <c r="AX2437" i="2"/>
  <c r="AX2438" i="2"/>
  <c r="AX2439" i="2"/>
  <c r="AX2440" i="2"/>
  <c r="AX2441" i="2"/>
  <c r="AX2442" i="2"/>
  <c r="AX2443" i="2"/>
  <c r="AX2444" i="2"/>
  <c r="AX2445" i="2"/>
  <c r="AX2446" i="2"/>
  <c r="AX2447" i="2"/>
  <c r="AX2448" i="2"/>
  <c r="AX2449" i="2"/>
  <c r="AX2450" i="2"/>
  <c r="AX2451" i="2"/>
  <c r="AX2452" i="2"/>
  <c r="AX2453" i="2"/>
  <c r="AX2454" i="2"/>
  <c r="AX2455" i="2"/>
  <c r="AX2456" i="2"/>
  <c r="AX2457" i="2"/>
  <c r="AX2458" i="2"/>
  <c r="AX2459" i="2"/>
  <c r="AX2460" i="2"/>
  <c r="AX2461" i="2"/>
  <c r="AX2462" i="2"/>
  <c r="AX2463" i="2"/>
  <c r="AX2464" i="2"/>
  <c r="AX2465" i="2"/>
  <c r="AX2466" i="2"/>
  <c r="AX2467" i="2"/>
  <c r="AX2468" i="2"/>
  <c r="AX2469" i="2"/>
  <c r="AX2470" i="2"/>
  <c r="AX2471" i="2"/>
  <c r="AX2472" i="2"/>
  <c r="AX2473" i="2"/>
  <c r="AX2474" i="2"/>
  <c r="AX2475" i="2"/>
  <c r="AX2476" i="2"/>
  <c r="AX2477" i="2"/>
  <c r="AX2478" i="2"/>
  <c r="AX2479" i="2"/>
  <c r="AX2480" i="2"/>
  <c r="AX2481" i="2"/>
  <c r="AX2482" i="2"/>
  <c r="AX2483" i="2"/>
  <c r="AX2484" i="2"/>
  <c r="AX2485" i="2"/>
  <c r="AX2486" i="2"/>
  <c r="AX2487" i="2"/>
  <c r="AX2488" i="2"/>
  <c r="AX2489" i="2"/>
  <c r="AX2490" i="2"/>
  <c r="AX2491" i="2"/>
  <c r="AX2492" i="2"/>
  <c r="AX2493" i="2"/>
  <c r="AX2494" i="2"/>
  <c r="AX2495" i="2"/>
  <c r="AX2496" i="2"/>
  <c r="AX2497" i="2"/>
  <c r="AX2498" i="2"/>
  <c r="AX2499" i="2"/>
  <c r="AX2500" i="2"/>
  <c r="AX2501" i="2"/>
  <c r="AX2502" i="2"/>
  <c r="AX2503" i="2"/>
  <c r="AX2504" i="2"/>
  <c r="AX2505" i="2"/>
  <c r="AX2506" i="2"/>
  <c r="AX2507" i="2"/>
  <c r="AX2508" i="2"/>
  <c r="AX2509" i="2"/>
  <c r="AX2510" i="2"/>
  <c r="AX2511" i="2"/>
  <c r="AX2512" i="2"/>
  <c r="AX2513" i="2"/>
  <c r="AX2514" i="2"/>
  <c r="AX2515" i="2"/>
  <c r="AX2516" i="2"/>
  <c r="AX2517" i="2"/>
  <c r="AX2518" i="2"/>
  <c r="AX2519" i="2"/>
  <c r="AX2520" i="2"/>
  <c r="AX2521" i="2"/>
  <c r="AX2522" i="2"/>
  <c r="AX2523" i="2"/>
  <c r="AX2524" i="2"/>
  <c r="AX2525" i="2"/>
  <c r="AX2526" i="2"/>
  <c r="AX2527" i="2"/>
  <c r="AX2528" i="2"/>
  <c r="AX2529" i="2"/>
  <c r="AX2530" i="2"/>
  <c r="AX2531" i="2"/>
  <c r="AX2532" i="2"/>
  <c r="AX2533" i="2"/>
  <c r="AX2534" i="2"/>
  <c r="AX2535" i="2"/>
  <c r="AX2536" i="2"/>
  <c r="AX2537" i="2"/>
  <c r="AX2538" i="2"/>
  <c r="AX2539" i="2"/>
  <c r="AX2540" i="2"/>
  <c r="AX2541" i="2"/>
  <c r="AX2542" i="2"/>
  <c r="AX2543" i="2"/>
  <c r="AX2544" i="2"/>
  <c r="AX2545" i="2"/>
  <c r="AX2546" i="2"/>
  <c r="AX2547" i="2"/>
  <c r="AX2548" i="2"/>
  <c r="AX2549" i="2"/>
  <c r="AX2550" i="2"/>
  <c r="AX2551" i="2"/>
  <c r="AX2552" i="2"/>
  <c r="AX2553" i="2"/>
  <c r="AX2554" i="2"/>
  <c r="AX2555" i="2"/>
  <c r="AX2556" i="2"/>
  <c r="AX2557" i="2"/>
  <c r="AX2558" i="2"/>
  <c r="AX2559" i="2"/>
  <c r="AX2560" i="2"/>
  <c r="AX2561" i="2"/>
  <c r="AX2562" i="2"/>
  <c r="AX2563" i="2"/>
  <c r="AX2564" i="2"/>
  <c r="AX2565" i="2"/>
  <c r="AX2566" i="2"/>
  <c r="AX2567" i="2"/>
  <c r="AX2568" i="2"/>
  <c r="AX2569" i="2"/>
  <c r="AX2570" i="2"/>
  <c r="AX2571" i="2"/>
  <c r="AX2572" i="2"/>
  <c r="AX2573" i="2"/>
  <c r="AX2574" i="2"/>
  <c r="AX2575" i="2"/>
  <c r="AX2576" i="2"/>
  <c r="AX2577" i="2"/>
  <c r="AX2578" i="2"/>
  <c r="AX2579" i="2"/>
  <c r="AX2580" i="2"/>
  <c r="AX2581" i="2"/>
  <c r="AX2582" i="2"/>
  <c r="AX2583" i="2"/>
  <c r="AX2584" i="2"/>
  <c r="AX2585" i="2"/>
  <c r="AX2586" i="2"/>
  <c r="AX2587" i="2"/>
  <c r="AX2588" i="2"/>
  <c r="AX2589" i="2"/>
  <c r="AX2590" i="2"/>
  <c r="AX2591" i="2"/>
  <c r="AX2592" i="2"/>
  <c r="AX2593" i="2"/>
  <c r="AX2594" i="2"/>
  <c r="AX2595" i="2"/>
  <c r="AX2596" i="2"/>
  <c r="AX2597" i="2"/>
  <c r="AX2598" i="2"/>
  <c r="AX2599" i="2"/>
  <c r="AX2600" i="2"/>
  <c r="AX2601" i="2"/>
  <c r="AX2602" i="2"/>
  <c r="AX2603" i="2"/>
  <c r="AX2604" i="2"/>
  <c r="AX2605" i="2"/>
  <c r="AX2606" i="2"/>
  <c r="AX2607" i="2"/>
  <c r="AX2608" i="2"/>
  <c r="AX2609" i="2"/>
  <c r="AX2610" i="2"/>
  <c r="AX2611" i="2"/>
  <c r="AX2612" i="2"/>
  <c r="AX2613" i="2"/>
  <c r="AX2614" i="2"/>
  <c r="AX2615" i="2"/>
  <c r="AX2616" i="2"/>
  <c r="AX2617" i="2"/>
  <c r="AX2618" i="2"/>
  <c r="AX2619" i="2"/>
  <c r="AX2620" i="2"/>
  <c r="AX2621" i="2"/>
  <c r="AX2622" i="2"/>
  <c r="AX2623" i="2"/>
  <c r="AX2624" i="2"/>
  <c r="AX2625" i="2"/>
  <c r="AX2626" i="2"/>
  <c r="AX2627" i="2"/>
  <c r="AX2628" i="2"/>
  <c r="AX2629" i="2"/>
  <c r="AX2630" i="2"/>
  <c r="AX2631" i="2"/>
  <c r="AX2632" i="2"/>
  <c r="AX2633" i="2"/>
  <c r="AX2634" i="2"/>
  <c r="AX2635" i="2"/>
  <c r="AX2636" i="2"/>
  <c r="AX2637" i="2"/>
  <c r="AX2638" i="2"/>
  <c r="AX2639" i="2"/>
  <c r="AX2640" i="2"/>
  <c r="AX2641" i="2"/>
  <c r="AX2642" i="2"/>
  <c r="AX2643" i="2"/>
  <c r="AX2644" i="2"/>
  <c r="AX2645" i="2"/>
  <c r="AX2646" i="2"/>
  <c r="AX2647" i="2"/>
  <c r="AX2648" i="2"/>
  <c r="AX2649" i="2"/>
  <c r="AX2650" i="2"/>
  <c r="AX2651" i="2"/>
  <c r="AX2652" i="2"/>
  <c r="AX2653" i="2"/>
  <c r="AX2654" i="2"/>
  <c r="AX2655" i="2"/>
  <c r="AX2656" i="2"/>
  <c r="AX2657" i="2"/>
  <c r="AX2658" i="2"/>
  <c r="AX2659" i="2"/>
  <c r="AX2660" i="2"/>
  <c r="AX2661" i="2"/>
  <c r="AX2662" i="2"/>
  <c r="AX2663" i="2"/>
  <c r="AX2664" i="2"/>
  <c r="AX2665" i="2"/>
  <c r="AX2666" i="2"/>
  <c r="AX2667" i="2"/>
  <c r="AX2668" i="2"/>
  <c r="AX2669" i="2"/>
  <c r="AX2670" i="2"/>
  <c r="AX2671" i="2"/>
  <c r="AX2672" i="2"/>
  <c r="AX2673" i="2"/>
  <c r="AX2674" i="2"/>
  <c r="AX2675" i="2"/>
  <c r="AX2676" i="2"/>
  <c r="AX2677" i="2"/>
  <c r="AX2678" i="2"/>
  <c r="AX2679" i="2"/>
  <c r="AX2680" i="2"/>
  <c r="AX2681" i="2"/>
  <c r="AX2682" i="2"/>
  <c r="AX2683" i="2"/>
  <c r="AX2684" i="2"/>
  <c r="AX2685" i="2"/>
  <c r="AX2686" i="2"/>
  <c r="AX2687" i="2"/>
  <c r="AX2688" i="2"/>
  <c r="AX2689" i="2"/>
  <c r="AX2690" i="2"/>
  <c r="AX2691" i="2"/>
  <c r="AX2692" i="2"/>
  <c r="AX2693" i="2"/>
  <c r="AX2694" i="2"/>
  <c r="AX2695" i="2"/>
  <c r="AX2696" i="2"/>
  <c r="AX2697" i="2"/>
  <c r="AX2698" i="2"/>
  <c r="AX2699" i="2"/>
  <c r="AX2700" i="2"/>
  <c r="AX2701" i="2"/>
  <c r="AX2702" i="2"/>
  <c r="AX2703" i="2"/>
  <c r="AX2704" i="2"/>
  <c r="AX2705" i="2"/>
  <c r="AX2706" i="2"/>
  <c r="AX2707" i="2"/>
  <c r="AX2708" i="2"/>
  <c r="AX2709" i="2"/>
  <c r="AX2710" i="2"/>
  <c r="AX2711" i="2"/>
  <c r="AX2712" i="2"/>
  <c r="AX2713" i="2"/>
  <c r="AX2714" i="2"/>
  <c r="AX2715" i="2"/>
  <c r="AX2716" i="2"/>
  <c r="AX2717" i="2"/>
  <c r="AX2718" i="2"/>
  <c r="AX2719" i="2"/>
  <c r="AX2720" i="2"/>
  <c r="AX2721" i="2"/>
  <c r="AX2722" i="2"/>
  <c r="AX2723" i="2"/>
  <c r="AX2724" i="2"/>
  <c r="AX2725" i="2"/>
  <c r="AX2726" i="2"/>
  <c r="AX2727" i="2"/>
  <c r="AX2728" i="2"/>
  <c r="AX2729" i="2"/>
  <c r="AX2730" i="2"/>
  <c r="AX2731" i="2"/>
  <c r="AX2732" i="2"/>
  <c r="AX2733" i="2"/>
  <c r="AX2734" i="2"/>
  <c r="AX2735" i="2"/>
  <c r="AX2736" i="2"/>
  <c r="AX2737" i="2"/>
  <c r="AX2738" i="2"/>
  <c r="AX2739" i="2"/>
  <c r="AX2740" i="2"/>
  <c r="AX2741" i="2"/>
  <c r="AX2742" i="2"/>
  <c r="AX2743" i="2"/>
  <c r="AX2744" i="2"/>
  <c r="AX2745" i="2"/>
  <c r="AX2746" i="2"/>
  <c r="AX2747" i="2"/>
  <c r="AX2748" i="2"/>
  <c r="AX2749" i="2"/>
  <c r="AX2750" i="2"/>
  <c r="AX2751" i="2"/>
  <c r="AX2752" i="2"/>
  <c r="AX2753" i="2"/>
  <c r="AX2754" i="2"/>
  <c r="AX2755" i="2"/>
  <c r="AX2756" i="2"/>
  <c r="AX2757" i="2"/>
  <c r="AX2758" i="2"/>
  <c r="AX2759" i="2"/>
  <c r="AX2760" i="2"/>
  <c r="AX2761" i="2"/>
  <c r="AX2762" i="2"/>
  <c r="AX2763" i="2"/>
  <c r="AX2764" i="2"/>
  <c r="AX2765" i="2"/>
  <c r="AX2766" i="2"/>
  <c r="AX2767" i="2"/>
  <c r="AX2768" i="2"/>
  <c r="AX2769" i="2"/>
  <c r="AX2770" i="2"/>
  <c r="AX2771" i="2"/>
  <c r="AX2772" i="2"/>
  <c r="AX2773" i="2"/>
  <c r="AX2774" i="2"/>
  <c r="AX2775" i="2"/>
  <c r="AX2776" i="2"/>
  <c r="AX2777" i="2"/>
  <c r="AX2778" i="2"/>
  <c r="AX2779" i="2"/>
  <c r="AX2780" i="2"/>
  <c r="AX2781" i="2"/>
  <c r="AX2782" i="2"/>
  <c r="AX2783" i="2"/>
  <c r="AX2784" i="2"/>
  <c r="AX2785" i="2"/>
  <c r="AX2786" i="2"/>
  <c r="AX2787" i="2"/>
  <c r="AX2788" i="2"/>
  <c r="AX2789" i="2"/>
  <c r="AX2790" i="2"/>
  <c r="AX2791" i="2"/>
  <c r="AX2792" i="2"/>
  <c r="AX2793" i="2"/>
  <c r="AX2794" i="2"/>
  <c r="AX2795" i="2"/>
  <c r="AX2796" i="2"/>
  <c r="AX2797" i="2"/>
  <c r="AX2798" i="2"/>
  <c r="AX2799" i="2"/>
  <c r="AX2800" i="2"/>
  <c r="AX2801" i="2"/>
  <c r="AX2802" i="2"/>
  <c r="AX2803" i="2"/>
  <c r="AX2804" i="2"/>
  <c r="AX2805" i="2"/>
  <c r="AX2806" i="2"/>
  <c r="AX2807" i="2"/>
  <c r="AX2808" i="2"/>
  <c r="AX2809" i="2"/>
  <c r="AX2810" i="2"/>
  <c r="AX2811" i="2"/>
  <c r="AX2812" i="2"/>
  <c r="AX2813" i="2"/>
  <c r="AX2814" i="2"/>
  <c r="AX2815" i="2"/>
  <c r="AX2816" i="2"/>
  <c r="AX2817" i="2"/>
  <c r="AX2818" i="2"/>
  <c r="AX2819" i="2"/>
  <c r="AX2820" i="2"/>
  <c r="AX2821" i="2"/>
  <c r="AX2822" i="2"/>
  <c r="AX2823" i="2"/>
  <c r="AX2824" i="2"/>
  <c r="AX2825" i="2"/>
  <c r="AX2826" i="2"/>
  <c r="AX2827" i="2"/>
  <c r="AX2828" i="2"/>
  <c r="AX2829" i="2"/>
  <c r="AX2830" i="2"/>
  <c r="AX2831" i="2"/>
  <c r="AX2832" i="2"/>
  <c r="AX2833" i="2"/>
  <c r="AX2834" i="2"/>
  <c r="AX2835" i="2"/>
  <c r="AX2836" i="2"/>
  <c r="AX2837" i="2"/>
  <c r="AX2838" i="2"/>
  <c r="AX2839" i="2"/>
  <c r="AX2840" i="2"/>
  <c r="AX2841" i="2"/>
  <c r="AX2842" i="2"/>
  <c r="AX2843" i="2"/>
  <c r="AX2844" i="2"/>
  <c r="AX2845" i="2"/>
  <c r="AX2846" i="2"/>
  <c r="AX2847" i="2"/>
  <c r="AX2848" i="2"/>
  <c r="AX2849" i="2"/>
  <c r="AX2850" i="2"/>
  <c r="AX2851" i="2"/>
  <c r="AX2852" i="2"/>
  <c r="AX2853" i="2"/>
  <c r="AX2854" i="2"/>
  <c r="AX2855" i="2"/>
  <c r="AX2856" i="2"/>
  <c r="AX2857" i="2"/>
  <c r="AX2858" i="2"/>
  <c r="AX2859" i="2"/>
  <c r="AX2860" i="2"/>
  <c r="AX2861" i="2"/>
  <c r="AX2862" i="2"/>
  <c r="AX2863" i="2"/>
  <c r="AX2864" i="2"/>
  <c r="AX2865" i="2"/>
  <c r="AX2866" i="2"/>
  <c r="AX2867" i="2"/>
  <c r="AX2868" i="2"/>
  <c r="AX2869" i="2"/>
  <c r="AX2870" i="2"/>
  <c r="AX2871" i="2"/>
  <c r="AX2872" i="2"/>
  <c r="AX2873" i="2"/>
  <c r="AX2874" i="2"/>
  <c r="AX2875" i="2"/>
  <c r="AX2876" i="2"/>
  <c r="AX2877" i="2"/>
  <c r="AX2878" i="2"/>
  <c r="AX2879" i="2"/>
  <c r="AX2880" i="2"/>
  <c r="AX2881" i="2"/>
  <c r="AX2882" i="2"/>
  <c r="AX2883" i="2"/>
  <c r="AX2884" i="2"/>
  <c r="AX2885" i="2"/>
  <c r="AX2886" i="2"/>
  <c r="AX2887" i="2"/>
  <c r="AX2888" i="2"/>
  <c r="AX2889" i="2"/>
  <c r="AX2890" i="2"/>
  <c r="AX2891" i="2"/>
  <c r="AX2892" i="2"/>
  <c r="AX2893" i="2"/>
  <c r="AX2894" i="2"/>
  <c r="AX2895" i="2"/>
  <c r="AX2896" i="2"/>
  <c r="AX2897" i="2"/>
  <c r="AX2898" i="2"/>
  <c r="AX2899" i="2"/>
  <c r="AX2900" i="2"/>
  <c r="AX2901" i="2"/>
  <c r="AX2902" i="2"/>
  <c r="AX2903" i="2"/>
  <c r="AX2904" i="2"/>
  <c r="AX2905" i="2"/>
  <c r="AX2906" i="2"/>
  <c r="AX2907" i="2"/>
  <c r="AX2908" i="2"/>
  <c r="AX2909" i="2"/>
  <c r="AX2910" i="2"/>
  <c r="AX2911" i="2"/>
  <c r="AX2912" i="2"/>
  <c r="AX2913" i="2"/>
  <c r="AX2914" i="2"/>
  <c r="AX2915" i="2"/>
  <c r="AX2916" i="2"/>
  <c r="AX2917" i="2"/>
  <c r="AX2918" i="2"/>
  <c r="AX2919" i="2"/>
  <c r="AX2920" i="2"/>
  <c r="AX2921" i="2"/>
  <c r="AX2922" i="2"/>
  <c r="AX2923" i="2"/>
  <c r="AX2924" i="2"/>
  <c r="AX2925" i="2"/>
  <c r="AX2926" i="2"/>
  <c r="AX2927" i="2"/>
  <c r="AX2928" i="2"/>
  <c r="AX2929" i="2"/>
  <c r="AX2930" i="2"/>
  <c r="AX2931" i="2"/>
  <c r="AX2932" i="2"/>
  <c r="AX2933" i="2"/>
  <c r="AX2934" i="2"/>
  <c r="AX2935" i="2"/>
  <c r="AX2936" i="2"/>
  <c r="AX2937" i="2"/>
  <c r="AX2938" i="2"/>
  <c r="AX2939" i="2"/>
  <c r="AX2940" i="2"/>
  <c r="AX2941" i="2"/>
  <c r="AX2942" i="2"/>
  <c r="AX2943" i="2"/>
  <c r="AX2944" i="2"/>
  <c r="AX2945" i="2"/>
  <c r="AX2946" i="2"/>
  <c r="AX2947" i="2"/>
  <c r="AX2948" i="2"/>
  <c r="AX2949" i="2"/>
  <c r="AX2950" i="2"/>
  <c r="AX2951" i="2"/>
  <c r="AX2952" i="2"/>
  <c r="AX2953" i="2"/>
  <c r="AX2954" i="2"/>
  <c r="AX2955" i="2"/>
  <c r="AX2956" i="2"/>
  <c r="AX2957" i="2"/>
  <c r="AX2958" i="2"/>
  <c r="AX2959" i="2"/>
  <c r="AX2960" i="2"/>
  <c r="AX2961" i="2"/>
  <c r="AX2962" i="2"/>
  <c r="AX2963" i="2"/>
  <c r="AX2964" i="2"/>
  <c r="AX2965" i="2"/>
  <c r="AX2966" i="2"/>
  <c r="AX2967" i="2"/>
  <c r="AX2968" i="2"/>
  <c r="AX2969" i="2"/>
  <c r="AX2970" i="2"/>
  <c r="AX2971" i="2"/>
  <c r="AX2972" i="2"/>
  <c r="AX2973" i="2"/>
  <c r="AX2974" i="2"/>
  <c r="AX2975" i="2"/>
  <c r="AX2976" i="2"/>
  <c r="AX2977" i="2"/>
  <c r="AX2978" i="2"/>
  <c r="AX2979" i="2"/>
  <c r="AX2980" i="2"/>
  <c r="AX2981" i="2"/>
  <c r="AX2982" i="2"/>
  <c r="AX2983" i="2"/>
  <c r="AX2984" i="2"/>
  <c r="AX2985" i="2"/>
  <c r="AX2986" i="2"/>
  <c r="AX2987" i="2"/>
  <c r="AX2988" i="2"/>
  <c r="AX2989" i="2"/>
  <c r="AX2990" i="2"/>
  <c r="AX2991" i="2"/>
  <c r="AX2992" i="2"/>
  <c r="AX2993" i="2"/>
  <c r="AX2994" i="2"/>
  <c r="AX2995" i="2"/>
  <c r="AX2996" i="2"/>
  <c r="AX2997" i="2"/>
  <c r="AX2998" i="2"/>
  <c r="AX2999" i="2"/>
  <c r="AX3000" i="2"/>
  <c r="AX3001" i="2"/>
  <c r="AX3002" i="2"/>
  <c r="AX3003" i="2"/>
  <c r="AX3004" i="2"/>
  <c r="AX3005" i="2"/>
  <c r="AX3006" i="2"/>
  <c r="AX3007" i="2"/>
  <c r="AX3008" i="2"/>
  <c r="AX3009" i="2"/>
  <c r="AX3010" i="2"/>
  <c r="AX3011" i="2"/>
  <c r="AX3012" i="2"/>
  <c r="AX3013" i="2"/>
  <c r="AX3014" i="2"/>
  <c r="AX3015" i="2"/>
  <c r="AX3016" i="2"/>
  <c r="AX3017" i="2"/>
  <c r="AX3018" i="2"/>
  <c r="AX3019" i="2"/>
  <c r="AX3020" i="2"/>
  <c r="AX3021" i="2"/>
  <c r="AX3022" i="2"/>
  <c r="AX3023" i="2"/>
  <c r="AX3024" i="2"/>
  <c r="AX3025" i="2"/>
  <c r="AX3026" i="2"/>
  <c r="AX3027" i="2"/>
  <c r="AX3028" i="2"/>
  <c r="AX3029" i="2"/>
  <c r="AX3030" i="2"/>
  <c r="AX3031" i="2"/>
  <c r="AX3032" i="2"/>
  <c r="AX3033" i="2"/>
  <c r="AX3034" i="2"/>
  <c r="AX3035" i="2"/>
  <c r="AX3036" i="2"/>
  <c r="AX3037" i="2"/>
  <c r="AX3038" i="2"/>
  <c r="AX3039" i="2"/>
  <c r="AX3040" i="2"/>
  <c r="AX3041" i="2"/>
  <c r="AX3042" i="2"/>
  <c r="AX3043" i="2"/>
  <c r="AX3044" i="2"/>
  <c r="AX3045" i="2"/>
  <c r="AX3046" i="2"/>
  <c r="AX3047" i="2"/>
  <c r="AX3048" i="2"/>
  <c r="AX3049" i="2"/>
  <c r="AX3050" i="2"/>
  <c r="AX3051" i="2"/>
  <c r="AX3052" i="2"/>
  <c r="AX3053" i="2"/>
  <c r="AX3054" i="2"/>
  <c r="AX3055" i="2"/>
  <c r="AX3056" i="2"/>
  <c r="AX3057" i="2"/>
  <c r="AX3058" i="2"/>
  <c r="AX3059" i="2"/>
  <c r="AX3060" i="2"/>
  <c r="AX3061" i="2"/>
  <c r="AX3062" i="2"/>
  <c r="AX3063" i="2"/>
  <c r="AX3064" i="2"/>
  <c r="AX3065" i="2"/>
  <c r="AX3066" i="2"/>
  <c r="AX3067" i="2"/>
  <c r="AX3068" i="2"/>
  <c r="AX3069" i="2"/>
  <c r="AX3070" i="2"/>
  <c r="AX3071" i="2"/>
  <c r="AX3072" i="2"/>
  <c r="AX3073" i="2"/>
  <c r="AX3074" i="2"/>
  <c r="AX3075" i="2"/>
  <c r="AX3076" i="2"/>
  <c r="AX3077" i="2"/>
  <c r="AX3078" i="2"/>
  <c r="AX3079" i="2"/>
  <c r="AX3080" i="2"/>
  <c r="AX3081" i="2"/>
  <c r="AX3082" i="2"/>
  <c r="AX3083" i="2"/>
  <c r="AX3084" i="2"/>
  <c r="AX3085" i="2"/>
  <c r="AX3086" i="2"/>
  <c r="AX3087" i="2"/>
  <c r="AX3088" i="2"/>
  <c r="AX3089" i="2"/>
  <c r="AX3090" i="2"/>
  <c r="AX3091" i="2"/>
  <c r="AX3092" i="2"/>
  <c r="AX3093" i="2"/>
  <c r="AX3094" i="2"/>
  <c r="AX3095" i="2"/>
  <c r="AX3096" i="2"/>
  <c r="AX3097" i="2"/>
  <c r="AX3098" i="2"/>
  <c r="AX3099" i="2"/>
  <c r="AX3100" i="2"/>
  <c r="AX3101" i="2"/>
  <c r="AX3102" i="2"/>
  <c r="AX3103" i="2"/>
  <c r="AX3104" i="2"/>
  <c r="AX3105" i="2"/>
  <c r="AX3106" i="2"/>
  <c r="AX3107" i="2"/>
  <c r="AX3108" i="2"/>
  <c r="AX3109" i="2"/>
  <c r="AX3110" i="2"/>
  <c r="AX3111" i="2"/>
  <c r="AX3112" i="2"/>
  <c r="AX3113" i="2"/>
  <c r="AX3114" i="2"/>
  <c r="AX3115" i="2"/>
  <c r="AX3116" i="2"/>
  <c r="AX3117" i="2"/>
  <c r="AX3118" i="2"/>
  <c r="AX3119" i="2"/>
  <c r="AX3120" i="2"/>
  <c r="AX3121" i="2"/>
  <c r="AX3122" i="2"/>
  <c r="AX3123" i="2"/>
  <c r="AX3124" i="2"/>
  <c r="AX3125" i="2"/>
  <c r="AX3126" i="2"/>
  <c r="AX3127" i="2"/>
  <c r="AX3128" i="2"/>
  <c r="AX3129" i="2"/>
  <c r="AX3130" i="2"/>
  <c r="AX3131" i="2"/>
  <c r="AX3132" i="2"/>
  <c r="AX3133" i="2"/>
  <c r="AX3134" i="2"/>
  <c r="AX3135" i="2"/>
  <c r="AX3136" i="2"/>
  <c r="AX3137" i="2"/>
  <c r="AX3138" i="2"/>
  <c r="AX3139" i="2"/>
  <c r="AX3140" i="2"/>
  <c r="AX3141" i="2"/>
  <c r="AX3142" i="2"/>
  <c r="AX3143" i="2"/>
  <c r="AX3144" i="2"/>
  <c r="AX3145" i="2"/>
  <c r="AX3146" i="2"/>
  <c r="AX3147" i="2"/>
  <c r="AX3148" i="2"/>
  <c r="AX3149" i="2"/>
  <c r="AX3150" i="2"/>
  <c r="AX3151" i="2"/>
  <c r="AX3152" i="2"/>
  <c r="AX3153" i="2"/>
  <c r="AX3154" i="2"/>
  <c r="AX3155" i="2"/>
  <c r="AX3156" i="2"/>
  <c r="AX3157" i="2"/>
  <c r="AX3158" i="2"/>
  <c r="AX3159" i="2"/>
  <c r="AX3160" i="2"/>
  <c r="AX3161" i="2"/>
  <c r="AX3162" i="2"/>
  <c r="AX3163" i="2"/>
  <c r="AX3164" i="2"/>
  <c r="AX3165" i="2"/>
  <c r="AX3166" i="2"/>
  <c r="AX3167" i="2"/>
  <c r="AX3168" i="2"/>
  <c r="AX3169" i="2"/>
  <c r="AX3170" i="2"/>
  <c r="AX3171" i="2"/>
  <c r="AX3172" i="2"/>
  <c r="AX3173" i="2"/>
  <c r="AX3174" i="2"/>
  <c r="AX3175" i="2"/>
  <c r="AX3176" i="2"/>
  <c r="AX3177" i="2"/>
  <c r="AX3178" i="2"/>
  <c r="AX3179" i="2"/>
  <c r="AX3180" i="2"/>
  <c r="AX3181" i="2"/>
  <c r="AX3182" i="2"/>
  <c r="AX3183" i="2"/>
  <c r="AX3184" i="2"/>
  <c r="AX3185" i="2"/>
  <c r="AX3186" i="2"/>
  <c r="AX3187" i="2"/>
  <c r="AX3188" i="2"/>
  <c r="AX3189" i="2"/>
  <c r="AX3190" i="2"/>
  <c r="AX3191" i="2"/>
  <c r="AX3192" i="2"/>
  <c r="AX3193" i="2"/>
  <c r="AX3194" i="2"/>
  <c r="AX3195" i="2"/>
  <c r="AX3196" i="2"/>
  <c r="AX3197" i="2"/>
  <c r="AX3198" i="2"/>
  <c r="AX3199" i="2"/>
  <c r="AX3200" i="2"/>
  <c r="AX3201" i="2"/>
  <c r="AX3202" i="2"/>
  <c r="AX3203" i="2"/>
  <c r="AX3204" i="2"/>
  <c r="AX3205" i="2"/>
  <c r="AX3206" i="2"/>
  <c r="AX3207" i="2"/>
  <c r="AX3208" i="2"/>
  <c r="AX3209" i="2"/>
  <c r="AX3210" i="2"/>
  <c r="AX3211" i="2"/>
  <c r="AX3212" i="2"/>
  <c r="AX3213" i="2"/>
  <c r="AX3214" i="2"/>
  <c r="AX3215" i="2"/>
  <c r="AX3216" i="2"/>
  <c r="AX3217" i="2"/>
  <c r="AX3218" i="2"/>
  <c r="AX3219" i="2"/>
  <c r="AX3220" i="2"/>
  <c r="AX3221" i="2"/>
  <c r="AX3222" i="2"/>
  <c r="AX3223" i="2"/>
  <c r="AX3224" i="2"/>
  <c r="AX3225" i="2"/>
  <c r="AX3226" i="2"/>
  <c r="AX3227" i="2"/>
  <c r="AX3228" i="2"/>
  <c r="AX3229" i="2"/>
  <c r="AX3230" i="2"/>
  <c r="AX3231" i="2"/>
  <c r="AX3232" i="2"/>
  <c r="AX3233" i="2"/>
  <c r="AX3234" i="2"/>
  <c r="AX3235" i="2"/>
  <c r="AX3236" i="2"/>
  <c r="AX3237" i="2"/>
  <c r="AX3238" i="2"/>
  <c r="AX3239" i="2"/>
  <c r="AX3240" i="2"/>
  <c r="AX3241" i="2"/>
  <c r="AX3242" i="2"/>
  <c r="AX3243" i="2"/>
  <c r="AX3244" i="2"/>
  <c r="AX3245" i="2"/>
  <c r="AX3246" i="2"/>
  <c r="AX3247" i="2"/>
  <c r="AX3248" i="2"/>
  <c r="AX3249" i="2"/>
  <c r="AX3250" i="2"/>
  <c r="AX3251" i="2"/>
  <c r="AX3252" i="2"/>
  <c r="AX3253" i="2"/>
  <c r="AX3254" i="2"/>
  <c r="AX3255" i="2"/>
  <c r="AX3256" i="2"/>
  <c r="AX3257" i="2"/>
  <c r="AX3258" i="2"/>
  <c r="AX3259" i="2"/>
  <c r="AX3260" i="2"/>
  <c r="AX3261" i="2"/>
  <c r="AX3262" i="2"/>
  <c r="AX3263" i="2"/>
  <c r="AX3264" i="2"/>
  <c r="AX3265" i="2"/>
  <c r="AX3266" i="2"/>
  <c r="AX3267" i="2"/>
  <c r="AX3268" i="2"/>
  <c r="AX3269" i="2"/>
  <c r="AX3270" i="2"/>
  <c r="AX3271" i="2"/>
  <c r="AX3272" i="2"/>
  <c r="AX3273" i="2"/>
  <c r="AX3274" i="2"/>
  <c r="AX3275" i="2"/>
  <c r="AX3276" i="2"/>
  <c r="AX3277" i="2"/>
  <c r="AX3278" i="2"/>
  <c r="AX3279" i="2"/>
  <c r="AX3280" i="2"/>
  <c r="AX3281" i="2"/>
  <c r="AX3282" i="2"/>
  <c r="AX3283" i="2"/>
  <c r="AX3284" i="2"/>
  <c r="AX3285" i="2"/>
  <c r="AX3286" i="2"/>
  <c r="AX3287" i="2"/>
  <c r="AX3288" i="2"/>
  <c r="AX3289" i="2"/>
  <c r="AX3290" i="2"/>
  <c r="AX3291" i="2"/>
  <c r="AX3292" i="2"/>
  <c r="AX3293" i="2"/>
  <c r="AX3294" i="2"/>
  <c r="AX3295" i="2"/>
  <c r="AX3296" i="2"/>
  <c r="AX3297" i="2"/>
  <c r="AX3298" i="2"/>
  <c r="AX3299" i="2"/>
  <c r="AX3300" i="2"/>
  <c r="AX3301" i="2"/>
  <c r="AX3302" i="2"/>
  <c r="AX3303" i="2"/>
  <c r="AX3304" i="2"/>
  <c r="AX3305" i="2"/>
  <c r="AX3306" i="2"/>
  <c r="AX3307" i="2"/>
  <c r="AX3308" i="2"/>
  <c r="AX3309" i="2"/>
  <c r="AX3310" i="2"/>
  <c r="AX3311" i="2"/>
  <c r="AX3312" i="2"/>
  <c r="AX3313" i="2"/>
  <c r="AX3314" i="2"/>
  <c r="AX3315" i="2"/>
  <c r="AX3316" i="2"/>
  <c r="AX3317" i="2"/>
  <c r="AX3318" i="2"/>
  <c r="AX3319" i="2"/>
  <c r="AX3320" i="2"/>
  <c r="AX3321" i="2"/>
  <c r="AX3322" i="2"/>
  <c r="AX3323" i="2"/>
  <c r="AX3324" i="2"/>
  <c r="AX3325" i="2"/>
  <c r="AX3326" i="2"/>
  <c r="AX3327" i="2"/>
  <c r="AX3328" i="2"/>
  <c r="AX3329" i="2"/>
  <c r="AX3330" i="2"/>
  <c r="AX3331" i="2"/>
  <c r="AX3332" i="2"/>
  <c r="AX3333" i="2"/>
  <c r="AX3334" i="2"/>
  <c r="AX3335" i="2"/>
  <c r="AX3336" i="2"/>
  <c r="AX3337" i="2"/>
  <c r="AX3338" i="2"/>
  <c r="AX3339" i="2"/>
  <c r="AX3340" i="2"/>
  <c r="AX3341" i="2"/>
  <c r="AX3342" i="2"/>
  <c r="AX3343" i="2"/>
  <c r="AX3344" i="2"/>
  <c r="AX3345" i="2"/>
  <c r="AX3346" i="2"/>
  <c r="AX3347" i="2"/>
  <c r="AX3348" i="2"/>
  <c r="AX3349" i="2"/>
  <c r="AX3350" i="2"/>
  <c r="AX3351" i="2"/>
  <c r="AX3352" i="2"/>
  <c r="AX3353" i="2"/>
  <c r="AX3354" i="2"/>
  <c r="AX3355" i="2"/>
  <c r="AX3356" i="2"/>
  <c r="AX3357" i="2"/>
  <c r="AX3358" i="2"/>
  <c r="AX3359" i="2"/>
  <c r="AX3360" i="2"/>
  <c r="AX3361" i="2"/>
  <c r="AX3362" i="2"/>
  <c r="AX3363" i="2"/>
  <c r="AX3364" i="2"/>
  <c r="AX3365" i="2"/>
  <c r="AX3366" i="2"/>
  <c r="AX3367" i="2"/>
  <c r="AX3368" i="2"/>
  <c r="AX3369" i="2"/>
  <c r="AX3370" i="2"/>
  <c r="AX3371" i="2"/>
  <c r="AX3372" i="2"/>
  <c r="AX3373" i="2"/>
  <c r="AX3374" i="2"/>
  <c r="AX3375" i="2"/>
  <c r="AX3376" i="2"/>
  <c r="AX3377" i="2"/>
  <c r="AX3378" i="2"/>
  <c r="AX3379" i="2"/>
  <c r="AX3380" i="2"/>
  <c r="AX3381" i="2"/>
  <c r="AX3382" i="2"/>
  <c r="AX3383" i="2"/>
  <c r="AX3384" i="2"/>
  <c r="AX3385" i="2"/>
  <c r="AX3386" i="2"/>
  <c r="AX3387" i="2"/>
  <c r="AX3388" i="2"/>
  <c r="AX3389" i="2"/>
  <c r="AX3390" i="2"/>
  <c r="AX3391" i="2"/>
  <c r="AX3392" i="2"/>
  <c r="AX3393" i="2"/>
  <c r="AX3394" i="2"/>
  <c r="AX3395" i="2"/>
  <c r="AX3396" i="2"/>
  <c r="AX3397" i="2"/>
  <c r="AX3398" i="2"/>
  <c r="AX3399" i="2"/>
  <c r="AX3400" i="2"/>
  <c r="AX3401" i="2"/>
  <c r="AX3402" i="2"/>
  <c r="AX3403" i="2"/>
  <c r="AX3404" i="2"/>
  <c r="AX3405" i="2"/>
  <c r="AX3406" i="2"/>
  <c r="AX3407" i="2"/>
  <c r="AX3408" i="2"/>
  <c r="AX3409" i="2"/>
  <c r="AX3410" i="2"/>
  <c r="AX3411" i="2"/>
  <c r="AX3412" i="2"/>
  <c r="AX3413" i="2"/>
  <c r="AX3414" i="2"/>
  <c r="AX3415" i="2"/>
  <c r="AX3416" i="2"/>
  <c r="AX3417" i="2"/>
  <c r="AX3418" i="2"/>
  <c r="AX3419" i="2"/>
  <c r="AX3420" i="2"/>
  <c r="AX3421" i="2"/>
  <c r="AX3422" i="2"/>
  <c r="AX3423" i="2"/>
  <c r="AX3424" i="2"/>
  <c r="AX3425" i="2"/>
  <c r="AX3426" i="2"/>
  <c r="AX3427" i="2"/>
  <c r="AX3428" i="2"/>
  <c r="AX3429" i="2"/>
  <c r="AX3430" i="2"/>
  <c r="AX3431" i="2"/>
  <c r="AX3432" i="2"/>
  <c r="AX3433" i="2"/>
  <c r="AX3434" i="2"/>
  <c r="AX3435" i="2"/>
  <c r="AX3436" i="2"/>
  <c r="AX3437" i="2"/>
  <c r="AX3438" i="2"/>
  <c r="AX3439" i="2"/>
  <c r="AX3440" i="2"/>
  <c r="AX3441" i="2"/>
  <c r="AX3442" i="2"/>
  <c r="AX3443" i="2"/>
  <c r="AX3444" i="2"/>
  <c r="AX3445" i="2"/>
  <c r="AX3446" i="2"/>
  <c r="AX3447" i="2"/>
  <c r="AX3448" i="2"/>
  <c r="AX3449" i="2"/>
  <c r="AX3450" i="2"/>
  <c r="AX3451" i="2"/>
  <c r="AX3452" i="2"/>
  <c r="AX3453" i="2"/>
  <c r="AX3454" i="2"/>
  <c r="AX3455" i="2"/>
  <c r="AX3456" i="2"/>
  <c r="AX3457" i="2"/>
  <c r="AX3458" i="2"/>
  <c r="AX3459" i="2"/>
  <c r="AX3460" i="2"/>
  <c r="AX3461" i="2"/>
  <c r="AX3462" i="2"/>
  <c r="AX3463" i="2"/>
  <c r="AX3464" i="2"/>
  <c r="AX3465" i="2"/>
  <c r="AX3466" i="2"/>
  <c r="AX3467" i="2"/>
  <c r="AX3468" i="2"/>
  <c r="AX3469" i="2"/>
  <c r="AX3470" i="2"/>
  <c r="AX3471" i="2"/>
  <c r="AX3472" i="2"/>
  <c r="AX3473" i="2"/>
  <c r="AX3474" i="2"/>
  <c r="AX3475" i="2"/>
  <c r="AX3476" i="2"/>
  <c r="AX3477" i="2"/>
  <c r="AX3478" i="2"/>
  <c r="AX3479" i="2"/>
  <c r="AX3480" i="2"/>
  <c r="AX3481" i="2"/>
  <c r="AX3482" i="2"/>
  <c r="AX3483" i="2"/>
  <c r="AX3484" i="2"/>
  <c r="AX3485" i="2"/>
  <c r="AX3486" i="2"/>
  <c r="AX3487" i="2"/>
  <c r="AX3488" i="2"/>
  <c r="AX3489" i="2"/>
  <c r="AX3490" i="2"/>
  <c r="AX3491" i="2"/>
  <c r="AX3492" i="2"/>
  <c r="AX3493" i="2"/>
  <c r="AX3494" i="2"/>
  <c r="AX3495" i="2"/>
  <c r="AX3496" i="2"/>
  <c r="AX3497" i="2"/>
  <c r="AX3498" i="2"/>
  <c r="AX3499" i="2"/>
  <c r="AX3500" i="2"/>
  <c r="AX3501" i="2"/>
  <c r="AX3502" i="2"/>
  <c r="AX3503" i="2"/>
  <c r="AX3504" i="2"/>
  <c r="AX3505" i="2"/>
  <c r="AX3506" i="2"/>
  <c r="AX3507" i="2"/>
  <c r="AX3508" i="2"/>
  <c r="AX3509" i="2"/>
  <c r="AX3510" i="2"/>
  <c r="AX3511" i="2"/>
  <c r="AX3512" i="2"/>
  <c r="AX3513" i="2"/>
  <c r="AX3514" i="2"/>
  <c r="AX3515" i="2"/>
  <c r="AX3516" i="2"/>
  <c r="AX3517" i="2"/>
  <c r="AX3518" i="2"/>
  <c r="AX3519" i="2"/>
  <c r="AX3520" i="2"/>
  <c r="AX3521" i="2"/>
  <c r="AX3522" i="2"/>
  <c r="AX3523" i="2"/>
  <c r="AX3524" i="2"/>
  <c r="AX3525" i="2"/>
  <c r="AX3526" i="2"/>
  <c r="AX3527" i="2"/>
  <c r="AX3528" i="2"/>
  <c r="AX3529" i="2"/>
  <c r="AX3530" i="2"/>
  <c r="AX3531" i="2"/>
  <c r="AX3532" i="2"/>
  <c r="AX3533" i="2"/>
  <c r="AX3534" i="2"/>
  <c r="AX3535" i="2"/>
  <c r="AX3536" i="2"/>
  <c r="AX3537" i="2"/>
  <c r="AX3538" i="2"/>
  <c r="AX3539" i="2"/>
  <c r="AX3540" i="2"/>
  <c r="AX3541" i="2"/>
  <c r="AX3542" i="2"/>
  <c r="AX3543" i="2"/>
  <c r="AX3544" i="2"/>
  <c r="AX3545" i="2"/>
  <c r="AX3546" i="2"/>
  <c r="AX3547" i="2"/>
  <c r="AX3548" i="2"/>
  <c r="AX3549" i="2"/>
  <c r="AX3550" i="2"/>
  <c r="AX3551" i="2"/>
  <c r="AX3552" i="2"/>
  <c r="AX3553" i="2"/>
  <c r="AX3554" i="2"/>
  <c r="AX3555" i="2"/>
  <c r="AX3556" i="2"/>
  <c r="AX3557" i="2"/>
  <c r="AX3558" i="2"/>
  <c r="AX3559" i="2"/>
  <c r="AX3560" i="2"/>
  <c r="AX3561" i="2"/>
  <c r="AX3562" i="2"/>
  <c r="AX3563" i="2"/>
  <c r="AX3564" i="2"/>
  <c r="AX3565" i="2"/>
  <c r="AX3566" i="2"/>
  <c r="AX3567" i="2"/>
  <c r="AX3568" i="2"/>
  <c r="AX3569" i="2"/>
  <c r="AX3570" i="2"/>
  <c r="AX3571" i="2"/>
  <c r="AX3572" i="2"/>
  <c r="AX3573" i="2"/>
  <c r="AX3574" i="2"/>
  <c r="AX3575" i="2"/>
  <c r="AX3576" i="2"/>
  <c r="AX3577" i="2"/>
  <c r="AX3578" i="2"/>
  <c r="AX3579" i="2"/>
  <c r="AX3580" i="2"/>
  <c r="AX3581" i="2"/>
  <c r="AX3582" i="2"/>
  <c r="AX3583" i="2"/>
  <c r="AX3584" i="2"/>
  <c r="AX3585" i="2"/>
  <c r="AX3586" i="2"/>
  <c r="AX3587" i="2"/>
  <c r="AX3588" i="2"/>
  <c r="AX3589" i="2"/>
  <c r="AX3590" i="2"/>
  <c r="AX3591" i="2"/>
  <c r="AX3592" i="2"/>
  <c r="AX3593" i="2"/>
  <c r="AX3594" i="2"/>
  <c r="AX3595" i="2"/>
  <c r="AX3596" i="2"/>
  <c r="AX3597" i="2"/>
  <c r="AX3598" i="2"/>
  <c r="AX3599" i="2"/>
  <c r="AX3600" i="2"/>
  <c r="AX3601" i="2"/>
  <c r="AX3602" i="2"/>
  <c r="AX3603" i="2"/>
  <c r="AX3604" i="2"/>
  <c r="AX3605" i="2"/>
  <c r="AX3606" i="2"/>
  <c r="AX3607" i="2"/>
  <c r="AX3608" i="2"/>
  <c r="AX3609" i="2"/>
  <c r="AX3610" i="2"/>
  <c r="AX3611" i="2"/>
  <c r="AX3612" i="2"/>
  <c r="AX3613" i="2"/>
  <c r="AX3614" i="2"/>
  <c r="AX3615" i="2"/>
  <c r="AX3616" i="2"/>
  <c r="AX3617" i="2"/>
  <c r="AX3618" i="2"/>
  <c r="AX3619" i="2"/>
  <c r="AX3620" i="2"/>
  <c r="AX3621" i="2"/>
  <c r="AX3622" i="2"/>
  <c r="AX3623" i="2"/>
  <c r="AX3624" i="2"/>
  <c r="AX3625" i="2"/>
  <c r="AX3626" i="2"/>
  <c r="AX3627" i="2"/>
  <c r="AX3628" i="2"/>
  <c r="AX3629" i="2"/>
  <c r="AX3630" i="2"/>
  <c r="AX3631" i="2"/>
  <c r="AX3632" i="2"/>
  <c r="AX3633" i="2"/>
  <c r="AX3634" i="2"/>
  <c r="AX3635" i="2"/>
  <c r="AX3636" i="2"/>
  <c r="AX3637" i="2"/>
  <c r="AX3638" i="2"/>
  <c r="AX3639" i="2"/>
  <c r="AX3640" i="2"/>
  <c r="AX3641" i="2"/>
  <c r="AX3642" i="2"/>
  <c r="AX3643" i="2"/>
  <c r="AX3644" i="2"/>
  <c r="AX3645" i="2"/>
  <c r="AX3646" i="2"/>
  <c r="AX3647" i="2"/>
  <c r="AX3648" i="2"/>
  <c r="AX3649" i="2"/>
  <c r="AX3650" i="2"/>
  <c r="AX3651" i="2"/>
  <c r="AX3652" i="2"/>
  <c r="AX3653" i="2"/>
  <c r="AX3654" i="2"/>
  <c r="AX3655" i="2"/>
  <c r="AX3656" i="2"/>
  <c r="AX3657" i="2"/>
  <c r="AX3658" i="2"/>
  <c r="AX3659" i="2"/>
  <c r="AX3660" i="2"/>
  <c r="AX3661" i="2"/>
  <c r="AX3662" i="2"/>
  <c r="AX3663" i="2"/>
  <c r="AX3664" i="2"/>
  <c r="AX3665" i="2"/>
  <c r="AX3666" i="2"/>
  <c r="AX3667" i="2"/>
  <c r="AX3668" i="2"/>
  <c r="AX3669" i="2"/>
  <c r="AX3670" i="2"/>
  <c r="AX3671" i="2"/>
  <c r="AX3672" i="2"/>
  <c r="AX3673" i="2"/>
  <c r="AX3674" i="2"/>
  <c r="AX3675" i="2"/>
  <c r="AX3676" i="2"/>
  <c r="AX3677" i="2"/>
  <c r="AX3678" i="2"/>
  <c r="AX3679" i="2"/>
  <c r="AX3680" i="2"/>
  <c r="AX3681" i="2"/>
  <c r="AX3682" i="2"/>
  <c r="AX3683" i="2"/>
  <c r="AX3684" i="2"/>
  <c r="AX3685" i="2"/>
  <c r="AX3686" i="2"/>
  <c r="AX3687" i="2"/>
  <c r="AX3688" i="2"/>
  <c r="AX3689" i="2"/>
  <c r="AX3690" i="2"/>
  <c r="AX3691" i="2"/>
  <c r="AX3692" i="2"/>
  <c r="AX3693" i="2"/>
  <c r="AX3694" i="2"/>
  <c r="AX3695" i="2"/>
  <c r="AX3696" i="2"/>
  <c r="AX3697" i="2"/>
  <c r="AX3698" i="2"/>
  <c r="AX3699" i="2"/>
  <c r="AX3700" i="2"/>
  <c r="AX3701" i="2"/>
  <c r="AX3702" i="2"/>
  <c r="AX3703" i="2"/>
  <c r="AX3704" i="2"/>
  <c r="AX3705" i="2"/>
  <c r="AX3706" i="2"/>
  <c r="AX3707" i="2"/>
  <c r="AX3708" i="2"/>
  <c r="AX3709" i="2"/>
  <c r="AX3710" i="2"/>
  <c r="AX3711" i="2"/>
  <c r="AX3712" i="2"/>
  <c r="AX3713" i="2"/>
  <c r="AX3714" i="2"/>
  <c r="AX3715" i="2"/>
  <c r="AX3716" i="2"/>
  <c r="AX3717" i="2"/>
  <c r="AX3718" i="2"/>
  <c r="AX3719" i="2"/>
  <c r="AX3720" i="2"/>
  <c r="AX3721" i="2"/>
  <c r="AX3722" i="2"/>
  <c r="AX3723" i="2"/>
  <c r="AX3724" i="2"/>
  <c r="AX3725" i="2"/>
  <c r="AX3726" i="2"/>
  <c r="AX3727" i="2"/>
  <c r="AX3728" i="2"/>
  <c r="AX3729" i="2"/>
  <c r="AX3730" i="2"/>
  <c r="AX3731" i="2"/>
  <c r="AX3732" i="2"/>
  <c r="AX3733" i="2"/>
  <c r="AX3734" i="2"/>
  <c r="AX3735" i="2"/>
  <c r="AX3736" i="2"/>
  <c r="AX3737" i="2"/>
  <c r="AX3738" i="2"/>
  <c r="AX3739" i="2"/>
  <c r="AX3740" i="2"/>
  <c r="AX3741" i="2"/>
  <c r="AX3742" i="2"/>
  <c r="AX3743" i="2"/>
  <c r="AX3744" i="2"/>
  <c r="AX3745" i="2"/>
  <c r="AX3746" i="2"/>
  <c r="AX3747" i="2"/>
  <c r="AX3748" i="2"/>
  <c r="AX3749" i="2"/>
  <c r="AX3750" i="2"/>
  <c r="AX3751" i="2"/>
  <c r="AX3752" i="2"/>
  <c r="AX3753" i="2"/>
  <c r="AX3754" i="2"/>
  <c r="AX3755" i="2"/>
  <c r="AX3756" i="2"/>
  <c r="AX3757" i="2"/>
  <c r="AX3758" i="2"/>
  <c r="AX3759" i="2"/>
  <c r="AX3760" i="2"/>
  <c r="AX3761" i="2"/>
  <c r="AX3762" i="2"/>
  <c r="AX3763" i="2"/>
  <c r="AX3764" i="2"/>
  <c r="AX3765" i="2"/>
  <c r="AX3766" i="2"/>
  <c r="AX3767" i="2"/>
  <c r="AX3768" i="2"/>
  <c r="AX3769" i="2"/>
  <c r="AX3770" i="2"/>
  <c r="AX3771" i="2"/>
  <c r="AX3772" i="2"/>
  <c r="AX3773" i="2"/>
  <c r="AX3774" i="2"/>
  <c r="AX3775" i="2"/>
  <c r="AX3776" i="2"/>
  <c r="AX3777" i="2"/>
  <c r="AX3778" i="2"/>
  <c r="AX3779" i="2"/>
  <c r="AX3780" i="2"/>
  <c r="AX3781" i="2"/>
  <c r="AX3782" i="2"/>
  <c r="AX3783" i="2"/>
  <c r="AX3784" i="2"/>
  <c r="AX3785" i="2"/>
  <c r="AX3786" i="2"/>
  <c r="AX3787" i="2"/>
  <c r="AX3788" i="2"/>
  <c r="AX3789" i="2"/>
  <c r="AX3790" i="2"/>
  <c r="AX3791" i="2"/>
  <c r="AX3792" i="2"/>
  <c r="AX3793" i="2"/>
  <c r="AX3794" i="2"/>
  <c r="AX3795" i="2"/>
  <c r="AX3796" i="2"/>
  <c r="AX3797" i="2"/>
  <c r="AX3798" i="2"/>
  <c r="AX3799" i="2"/>
  <c r="AX3800" i="2"/>
  <c r="AX3801" i="2"/>
  <c r="AX3802" i="2"/>
  <c r="AX3803" i="2"/>
  <c r="AX3804" i="2"/>
  <c r="AX3805" i="2"/>
  <c r="AX3806" i="2"/>
  <c r="AX3807" i="2"/>
  <c r="AX3808" i="2"/>
  <c r="AX3809" i="2"/>
  <c r="AX3810" i="2"/>
  <c r="AX3811" i="2"/>
  <c r="AX3812" i="2"/>
  <c r="AX3813" i="2"/>
  <c r="AX3814" i="2"/>
  <c r="AX3815" i="2"/>
  <c r="AX3816" i="2"/>
  <c r="AX3817" i="2"/>
  <c r="AX3818" i="2"/>
  <c r="AX3819" i="2"/>
  <c r="AX3820" i="2"/>
  <c r="AX3821" i="2"/>
  <c r="AX3822" i="2"/>
  <c r="AX3823" i="2"/>
  <c r="AX3824" i="2"/>
  <c r="AX3825" i="2"/>
  <c r="AX3826" i="2"/>
  <c r="AX3827" i="2"/>
  <c r="AX3828" i="2"/>
  <c r="AX3829" i="2"/>
  <c r="AX3830" i="2"/>
  <c r="AX3831" i="2"/>
  <c r="AX3832" i="2"/>
  <c r="AX3833" i="2"/>
  <c r="AX3834" i="2"/>
  <c r="AX3835" i="2"/>
  <c r="AX3836" i="2"/>
  <c r="AX3837" i="2"/>
  <c r="AX3838" i="2"/>
  <c r="AX3839" i="2"/>
  <c r="AX3840" i="2"/>
  <c r="AX3841" i="2"/>
  <c r="AX3842" i="2"/>
  <c r="AX3843" i="2"/>
  <c r="AX3844" i="2"/>
  <c r="AX3845" i="2"/>
  <c r="AX3846" i="2"/>
  <c r="AX3847" i="2"/>
  <c r="AX3848" i="2"/>
  <c r="AX3849" i="2"/>
  <c r="AX3850" i="2"/>
  <c r="AX3851" i="2"/>
  <c r="AX3852" i="2"/>
  <c r="AX3853" i="2"/>
  <c r="AX3854" i="2"/>
  <c r="AX3855" i="2"/>
  <c r="AX3856" i="2"/>
  <c r="AX3857" i="2"/>
  <c r="AX3858" i="2"/>
  <c r="AX3859" i="2"/>
  <c r="AX3860" i="2"/>
  <c r="AX3861" i="2"/>
  <c r="AX3862" i="2"/>
  <c r="AX3863" i="2"/>
  <c r="AX3864" i="2"/>
  <c r="AX3865" i="2"/>
  <c r="AX3866" i="2"/>
  <c r="AX3867" i="2"/>
  <c r="AX3868" i="2"/>
  <c r="AX3869" i="2"/>
  <c r="AX3870" i="2"/>
  <c r="AX3871" i="2"/>
  <c r="AX3872" i="2"/>
  <c r="AX3873" i="2"/>
  <c r="AX3874" i="2"/>
  <c r="AX3875" i="2"/>
  <c r="AX3876" i="2"/>
  <c r="AX3877" i="2"/>
  <c r="AX3878" i="2"/>
  <c r="AX3879" i="2"/>
  <c r="AX3880" i="2"/>
  <c r="AX3881" i="2"/>
  <c r="AX3882" i="2"/>
  <c r="AX3883" i="2"/>
  <c r="AX3884" i="2"/>
  <c r="AX3885" i="2"/>
  <c r="AX3886" i="2"/>
  <c r="AX3887" i="2"/>
  <c r="AX3888" i="2"/>
  <c r="AX3889" i="2"/>
  <c r="AX3890" i="2"/>
  <c r="AX3891" i="2"/>
  <c r="AX3892" i="2"/>
  <c r="AX3893" i="2"/>
  <c r="AX3894" i="2"/>
  <c r="AX3895" i="2"/>
  <c r="AX3896" i="2"/>
  <c r="AX3897" i="2"/>
  <c r="AX3898" i="2"/>
  <c r="AX3899" i="2"/>
  <c r="AX3900" i="2"/>
  <c r="AX3901" i="2"/>
  <c r="AX3902" i="2"/>
  <c r="AX3903" i="2"/>
  <c r="AX3904" i="2"/>
  <c r="AX3905" i="2"/>
  <c r="AX3906" i="2"/>
  <c r="AX3907" i="2"/>
  <c r="AX3908" i="2"/>
  <c r="AX3909" i="2"/>
  <c r="AX3910" i="2"/>
  <c r="AX3911" i="2"/>
  <c r="AX3912" i="2"/>
  <c r="AX3913" i="2"/>
  <c r="AX3914" i="2"/>
  <c r="AX3915" i="2"/>
  <c r="AX3916" i="2"/>
  <c r="AX3917" i="2"/>
  <c r="AX3918" i="2"/>
  <c r="AX3919" i="2"/>
  <c r="AX3920" i="2"/>
  <c r="AX3921" i="2"/>
  <c r="AX3922" i="2"/>
  <c r="AX3923" i="2"/>
  <c r="AX3924" i="2"/>
  <c r="AX3925" i="2"/>
  <c r="AX3926" i="2"/>
  <c r="AX3927" i="2"/>
  <c r="AX3928" i="2"/>
  <c r="AX3929" i="2"/>
  <c r="AX3930" i="2"/>
  <c r="AX3931" i="2"/>
  <c r="AX3932" i="2"/>
  <c r="AX3933" i="2"/>
  <c r="AX3934" i="2"/>
  <c r="AX3935" i="2"/>
  <c r="AX3936" i="2"/>
  <c r="AX3937" i="2"/>
  <c r="AX3938" i="2"/>
  <c r="AX3939" i="2"/>
  <c r="AX3940" i="2"/>
  <c r="AX3941" i="2"/>
  <c r="AX3942" i="2"/>
  <c r="AX3943" i="2"/>
  <c r="AX3944" i="2"/>
  <c r="AX3945" i="2"/>
  <c r="AX3946" i="2"/>
  <c r="AX3947" i="2"/>
  <c r="AX3948" i="2"/>
  <c r="AX3949" i="2"/>
  <c r="AX3950" i="2"/>
  <c r="AX3951" i="2"/>
  <c r="AX3952" i="2"/>
  <c r="AX3953" i="2"/>
  <c r="AX3954" i="2"/>
  <c r="AX3955" i="2"/>
  <c r="AX3956" i="2"/>
  <c r="AX3957" i="2"/>
  <c r="AX3958" i="2"/>
  <c r="AX3959" i="2"/>
  <c r="AX3960" i="2"/>
  <c r="AX3961" i="2"/>
  <c r="AX3962" i="2"/>
  <c r="AX3963" i="2"/>
  <c r="AX3964" i="2"/>
  <c r="AX3965" i="2"/>
  <c r="AX3966" i="2"/>
  <c r="AX3967" i="2"/>
  <c r="AX3968" i="2"/>
  <c r="AX3969" i="2"/>
  <c r="AX3970" i="2"/>
  <c r="AX3971" i="2"/>
  <c r="AX3972" i="2"/>
  <c r="AX3973" i="2"/>
  <c r="AX3974" i="2"/>
  <c r="AX3975" i="2"/>
  <c r="AX3976" i="2"/>
  <c r="AX3977" i="2"/>
  <c r="AX3978" i="2"/>
  <c r="AX3979" i="2"/>
  <c r="AX3980" i="2"/>
  <c r="AX3981" i="2"/>
  <c r="AX3982" i="2"/>
  <c r="AX3983" i="2"/>
  <c r="AX3984" i="2"/>
  <c r="AX3985" i="2"/>
  <c r="AX3986" i="2"/>
  <c r="AX3987" i="2"/>
  <c r="AX3988" i="2"/>
  <c r="AX3989" i="2"/>
  <c r="AX3990" i="2"/>
  <c r="AX3991" i="2"/>
  <c r="AX3992" i="2"/>
  <c r="AX3993" i="2"/>
  <c r="AX3994" i="2"/>
  <c r="AX3995" i="2"/>
  <c r="AX3996" i="2"/>
  <c r="AX3997" i="2"/>
  <c r="AX3998" i="2"/>
  <c r="AX3999" i="2"/>
  <c r="AX4000" i="2"/>
  <c r="AX4001" i="2"/>
  <c r="AX4002" i="2"/>
  <c r="AX4003" i="2"/>
  <c r="AX4004" i="2"/>
  <c r="AX4005" i="2"/>
  <c r="AX4006" i="2"/>
  <c r="AX4007" i="2"/>
  <c r="AX4008" i="2"/>
  <c r="AX4009" i="2"/>
  <c r="AX4010" i="2"/>
  <c r="AX4011" i="2"/>
  <c r="AX4012" i="2"/>
  <c r="AX4013" i="2"/>
  <c r="AX4014" i="2"/>
  <c r="AX4015" i="2"/>
  <c r="AX4016" i="2"/>
  <c r="AX4017" i="2"/>
  <c r="AX4018" i="2"/>
  <c r="AX4019" i="2"/>
  <c r="AX4020" i="2"/>
  <c r="AX4021" i="2"/>
  <c r="AX4022" i="2"/>
  <c r="AX4023" i="2"/>
  <c r="AX4024" i="2"/>
  <c r="AX4025" i="2"/>
  <c r="AX4026" i="2"/>
  <c r="AX4027" i="2"/>
  <c r="AX4028" i="2"/>
  <c r="AX4029" i="2"/>
  <c r="AX4030" i="2"/>
  <c r="AX4031" i="2"/>
  <c r="AX4032" i="2"/>
  <c r="AX4033" i="2"/>
  <c r="AX4034" i="2"/>
  <c r="AX4035" i="2"/>
  <c r="AX4036" i="2"/>
  <c r="AX4037" i="2"/>
  <c r="AX4038" i="2"/>
  <c r="AX4039" i="2"/>
  <c r="AX4040" i="2"/>
  <c r="AX4041" i="2"/>
  <c r="AX4042" i="2"/>
  <c r="AX4043" i="2"/>
  <c r="AX4044" i="2"/>
  <c r="AX4045" i="2"/>
  <c r="AX4046" i="2"/>
  <c r="AX4047" i="2"/>
  <c r="AX4048" i="2"/>
  <c r="AX4049" i="2"/>
  <c r="AX4050" i="2"/>
  <c r="AX4051" i="2"/>
  <c r="AX4052" i="2"/>
  <c r="AX4053" i="2"/>
  <c r="AX4054" i="2"/>
  <c r="AX4055" i="2"/>
  <c r="AX4056" i="2"/>
  <c r="AX4057" i="2"/>
  <c r="AX4058" i="2"/>
  <c r="AX4059" i="2"/>
  <c r="AX4060" i="2"/>
  <c r="AX4061" i="2"/>
  <c r="AX4062" i="2"/>
  <c r="AX4063" i="2"/>
  <c r="AX4064" i="2"/>
  <c r="AX4065" i="2"/>
  <c r="AX4066" i="2"/>
  <c r="AX4067" i="2"/>
  <c r="AX4068" i="2"/>
  <c r="AX4069" i="2"/>
  <c r="AX4070" i="2"/>
  <c r="AX4071" i="2"/>
  <c r="AX4072" i="2"/>
  <c r="AX4073" i="2"/>
  <c r="AX4074" i="2"/>
  <c r="AX4075" i="2"/>
  <c r="AX4076" i="2"/>
  <c r="AX4077" i="2"/>
  <c r="AX4078" i="2"/>
  <c r="AX4079" i="2"/>
  <c r="AX4080" i="2"/>
  <c r="AX4081" i="2"/>
  <c r="AX4082" i="2"/>
  <c r="AX4083" i="2"/>
  <c r="AX4084" i="2"/>
  <c r="AX4085" i="2"/>
  <c r="AX4086" i="2"/>
  <c r="AX4087" i="2"/>
  <c r="AX4088" i="2"/>
  <c r="AX4089" i="2"/>
  <c r="AX4090" i="2"/>
  <c r="AX4091" i="2"/>
  <c r="AX4092" i="2"/>
  <c r="AX4093" i="2"/>
  <c r="AX4094" i="2"/>
  <c r="AX4095" i="2"/>
  <c r="AX4096" i="2"/>
  <c r="AX4097" i="2"/>
  <c r="AX4098" i="2"/>
  <c r="AX4099" i="2"/>
  <c r="AX4100" i="2"/>
  <c r="AX4101" i="2"/>
  <c r="AX4102" i="2"/>
  <c r="AX4103" i="2"/>
  <c r="AX4104" i="2"/>
  <c r="AX4105" i="2"/>
  <c r="AX4106" i="2"/>
  <c r="AX4107" i="2"/>
  <c r="AX4108" i="2"/>
  <c r="AX4109" i="2"/>
  <c r="AX4110" i="2"/>
  <c r="AX4111" i="2"/>
  <c r="AX4112" i="2"/>
  <c r="AX4113" i="2"/>
  <c r="AX4114" i="2"/>
  <c r="AX4115" i="2"/>
  <c r="AX4116" i="2"/>
  <c r="AX4117" i="2"/>
  <c r="AX4118" i="2"/>
  <c r="AX4119" i="2"/>
  <c r="AX4120" i="2"/>
  <c r="AX4121" i="2"/>
  <c r="AX4122" i="2"/>
  <c r="AX4123" i="2"/>
  <c r="AX4124" i="2"/>
  <c r="AX4125" i="2"/>
  <c r="AX4126" i="2"/>
  <c r="AX4127" i="2"/>
  <c r="AX4128" i="2"/>
  <c r="AX4129" i="2"/>
  <c r="AX4130" i="2"/>
  <c r="AX4131" i="2"/>
  <c r="AX4132" i="2"/>
  <c r="AX4133" i="2"/>
  <c r="AX4134" i="2"/>
  <c r="AX4135" i="2"/>
  <c r="AX4136" i="2"/>
  <c r="AX4137" i="2"/>
  <c r="AX4138" i="2"/>
  <c r="AX4139" i="2"/>
  <c r="AX4140" i="2"/>
  <c r="AX4141" i="2"/>
  <c r="AX4142" i="2"/>
  <c r="AX4143" i="2"/>
  <c r="AX4144" i="2"/>
  <c r="AX4145" i="2"/>
  <c r="AX4146" i="2"/>
  <c r="AX4147" i="2"/>
  <c r="AX4148" i="2"/>
  <c r="AX4149" i="2"/>
  <c r="AX4150" i="2"/>
  <c r="AX4151" i="2"/>
  <c r="AX4152" i="2"/>
  <c r="AX4153" i="2"/>
  <c r="AX4154" i="2"/>
  <c r="AX4155" i="2"/>
  <c r="AX4156" i="2"/>
  <c r="AX4157" i="2"/>
  <c r="AX4158" i="2"/>
  <c r="AX4159" i="2"/>
  <c r="AX4160" i="2"/>
  <c r="AX4161" i="2"/>
  <c r="AX4162" i="2"/>
  <c r="AX4163" i="2"/>
  <c r="AX4164" i="2"/>
  <c r="AX4165" i="2"/>
  <c r="AX4166" i="2"/>
  <c r="AX4167" i="2"/>
  <c r="AX4168" i="2"/>
  <c r="AX4169" i="2"/>
  <c r="AX4170" i="2"/>
  <c r="AX4171" i="2"/>
  <c r="AX4172" i="2"/>
  <c r="AX4173" i="2"/>
  <c r="AX4174" i="2"/>
  <c r="AX4175" i="2"/>
  <c r="AX4176" i="2"/>
  <c r="AX4177" i="2"/>
  <c r="AX4178" i="2"/>
  <c r="AX4179" i="2"/>
  <c r="AX4180" i="2"/>
  <c r="AX4181" i="2"/>
  <c r="AX4182" i="2"/>
  <c r="AX4183" i="2"/>
  <c r="AX4184" i="2"/>
  <c r="AX4185" i="2"/>
  <c r="AX4186" i="2"/>
  <c r="AX4187" i="2"/>
  <c r="AX4188" i="2"/>
  <c r="AX4189" i="2"/>
  <c r="AX4190" i="2"/>
  <c r="AX4191" i="2"/>
  <c r="AX4192" i="2"/>
  <c r="AX4193" i="2"/>
  <c r="AX4194" i="2"/>
  <c r="AX4195" i="2"/>
  <c r="AX4196" i="2"/>
  <c r="AX4197" i="2"/>
  <c r="AX4198" i="2"/>
  <c r="AX4199" i="2"/>
  <c r="AX4200" i="2"/>
  <c r="AX4201" i="2"/>
  <c r="AX4202" i="2"/>
  <c r="AX4203" i="2"/>
  <c r="AX4204" i="2"/>
  <c r="AX4205" i="2"/>
  <c r="AX4206" i="2"/>
  <c r="AX4207" i="2"/>
  <c r="AX4208" i="2"/>
  <c r="AX4209" i="2"/>
  <c r="AX4210" i="2"/>
  <c r="AX4211" i="2"/>
  <c r="AX4212" i="2"/>
  <c r="AX4213" i="2"/>
  <c r="AX4214" i="2"/>
  <c r="AX4215" i="2"/>
  <c r="AX4216" i="2"/>
  <c r="AX4217" i="2"/>
  <c r="AX4218" i="2"/>
  <c r="AX4219" i="2"/>
  <c r="AX4220" i="2"/>
  <c r="AX4221" i="2"/>
  <c r="AX4222" i="2"/>
  <c r="AX4223" i="2"/>
  <c r="AX4224" i="2"/>
  <c r="AX4225" i="2"/>
  <c r="AX4226" i="2"/>
  <c r="AX4227" i="2"/>
  <c r="AX4228" i="2"/>
  <c r="AX4229" i="2"/>
  <c r="AX4230" i="2"/>
  <c r="AX4231" i="2"/>
  <c r="AX4232" i="2"/>
  <c r="AX4233" i="2"/>
  <c r="AX4234" i="2"/>
  <c r="AX4235" i="2"/>
  <c r="AX4236" i="2"/>
  <c r="AX4237" i="2"/>
  <c r="AX4238" i="2"/>
  <c r="AX4239" i="2"/>
  <c r="AX4240" i="2"/>
  <c r="AX4241" i="2"/>
  <c r="AX4242" i="2"/>
  <c r="AX4243" i="2"/>
  <c r="AX4244" i="2"/>
  <c r="AX4245" i="2"/>
  <c r="AX4246" i="2"/>
  <c r="AX4247" i="2"/>
  <c r="AX4248" i="2"/>
  <c r="AX4249" i="2"/>
  <c r="AX4250" i="2"/>
  <c r="AX4251" i="2"/>
  <c r="AX4252" i="2"/>
  <c r="AX4253" i="2"/>
  <c r="AX4254" i="2"/>
  <c r="AX4255" i="2"/>
  <c r="AX4256" i="2"/>
  <c r="AX4257" i="2"/>
  <c r="AX4258" i="2"/>
  <c r="AX4259" i="2"/>
  <c r="AX4260" i="2"/>
  <c r="AX4261" i="2"/>
  <c r="AX4262" i="2"/>
  <c r="AX4263" i="2"/>
  <c r="AX4264" i="2"/>
  <c r="AX4265" i="2"/>
  <c r="AX4266" i="2"/>
  <c r="AX4267" i="2"/>
  <c r="AX4268" i="2"/>
  <c r="AX4269" i="2"/>
  <c r="AX4270" i="2"/>
  <c r="AX4271" i="2"/>
  <c r="AX4272" i="2"/>
  <c r="AX4273" i="2"/>
  <c r="AX4274" i="2"/>
  <c r="AX4275" i="2"/>
  <c r="AX4276" i="2"/>
  <c r="AX4277" i="2"/>
  <c r="AX4278" i="2"/>
  <c r="AX4279" i="2"/>
  <c r="AX4280" i="2"/>
  <c r="AX4281" i="2"/>
  <c r="AX4282" i="2"/>
  <c r="AX4283" i="2"/>
  <c r="AX4284" i="2"/>
  <c r="AX4285" i="2"/>
  <c r="AX4286" i="2"/>
  <c r="AX4287" i="2"/>
  <c r="AX4288" i="2"/>
  <c r="AX4289" i="2"/>
  <c r="AX4290" i="2"/>
  <c r="AX4291" i="2"/>
  <c r="AX4292" i="2"/>
  <c r="AX4293" i="2"/>
  <c r="AX4294" i="2"/>
  <c r="AX4295" i="2"/>
  <c r="AX4296" i="2"/>
  <c r="AX4297" i="2"/>
  <c r="AX4298" i="2"/>
  <c r="AX4299" i="2"/>
  <c r="AX4300" i="2"/>
  <c r="AX4301" i="2"/>
  <c r="AX4302" i="2"/>
  <c r="AX4303" i="2"/>
  <c r="AX4304" i="2"/>
  <c r="AX4305" i="2"/>
  <c r="AX4306" i="2"/>
  <c r="AX4307" i="2"/>
  <c r="AX4308" i="2"/>
  <c r="AX4309" i="2"/>
  <c r="AX4310" i="2"/>
  <c r="AX4311" i="2"/>
  <c r="AX4312" i="2"/>
  <c r="AX4313" i="2"/>
  <c r="AX4314" i="2"/>
  <c r="AX4315" i="2"/>
  <c r="AX4316" i="2"/>
  <c r="AX4317" i="2"/>
  <c r="AX4318" i="2"/>
  <c r="AX4319" i="2"/>
  <c r="AX4320" i="2"/>
  <c r="AX4321" i="2"/>
  <c r="AX4322" i="2"/>
  <c r="AX4323" i="2"/>
  <c r="AX4324" i="2"/>
  <c r="AX4325" i="2"/>
  <c r="AX4326" i="2"/>
  <c r="AX4327" i="2"/>
  <c r="AX4328" i="2"/>
  <c r="AX4329" i="2"/>
  <c r="AX4330" i="2"/>
  <c r="AX4331" i="2"/>
  <c r="AX4332" i="2"/>
  <c r="AX4333" i="2"/>
  <c r="AX4334" i="2"/>
  <c r="AX4335" i="2"/>
  <c r="AX4336" i="2"/>
  <c r="AX4337" i="2"/>
  <c r="AX4338" i="2"/>
  <c r="AX4339" i="2"/>
  <c r="AX4340" i="2"/>
  <c r="AX4341" i="2"/>
  <c r="AX4342" i="2"/>
  <c r="AX4343" i="2"/>
  <c r="AX4344" i="2"/>
  <c r="AX4345" i="2"/>
  <c r="AX4346" i="2"/>
  <c r="AX4347" i="2"/>
  <c r="AX4348" i="2"/>
  <c r="AX4349" i="2"/>
  <c r="AX4350" i="2"/>
  <c r="AX4351" i="2"/>
  <c r="AX4352" i="2"/>
  <c r="AX4353" i="2"/>
  <c r="AX4354" i="2"/>
  <c r="AX4355" i="2"/>
  <c r="AX4356" i="2"/>
  <c r="AX4357" i="2"/>
  <c r="AX4358" i="2"/>
  <c r="AX4359" i="2"/>
  <c r="AX4360" i="2"/>
  <c r="AX4361" i="2"/>
  <c r="AX4362" i="2"/>
  <c r="AX4363" i="2"/>
  <c r="AX4364" i="2"/>
  <c r="AX4365" i="2"/>
  <c r="AX4366" i="2"/>
  <c r="AX4367" i="2"/>
  <c r="AX4368" i="2"/>
  <c r="AX4369" i="2"/>
  <c r="AX4370" i="2"/>
  <c r="AX4371" i="2"/>
  <c r="AX4372" i="2"/>
  <c r="AX4373" i="2"/>
  <c r="AX4374" i="2"/>
  <c r="AX4375" i="2"/>
  <c r="AX4376" i="2"/>
  <c r="AX4377" i="2"/>
  <c r="AX4378" i="2"/>
  <c r="AX4379" i="2"/>
  <c r="AX4380" i="2"/>
  <c r="AX4381" i="2"/>
  <c r="AX4382" i="2"/>
  <c r="AX4383" i="2"/>
  <c r="AX4384" i="2"/>
  <c r="AX4385" i="2"/>
  <c r="AX4386" i="2"/>
  <c r="AX4387" i="2"/>
  <c r="AX4388" i="2"/>
  <c r="AX4389" i="2"/>
  <c r="AX4390" i="2"/>
  <c r="AX4391" i="2"/>
  <c r="AX4392" i="2"/>
  <c r="AX4393" i="2"/>
  <c r="AX4394" i="2"/>
  <c r="AX4395" i="2"/>
  <c r="AX4396" i="2"/>
  <c r="AX4397" i="2"/>
  <c r="AX4398" i="2"/>
  <c r="AX4399" i="2"/>
  <c r="AX4400" i="2"/>
  <c r="AX4401" i="2"/>
  <c r="AX4402" i="2"/>
  <c r="AX4403" i="2"/>
  <c r="AX4404" i="2"/>
  <c r="AX4405" i="2"/>
  <c r="AX4406" i="2"/>
  <c r="AX4407" i="2"/>
  <c r="AX4408" i="2"/>
  <c r="AX4409" i="2"/>
  <c r="AX4410" i="2"/>
  <c r="AX4411" i="2"/>
  <c r="AX4412" i="2"/>
  <c r="AX4413" i="2"/>
  <c r="AX4414" i="2"/>
  <c r="AX4415" i="2"/>
  <c r="AX4416" i="2"/>
  <c r="AX4417" i="2"/>
  <c r="AX4418" i="2"/>
  <c r="AX4419" i="2"/>
  <c r="AX4420" i="2"/>
  <c r="AX4421" i="2"/>
  <c r="AX4422" i="2"/>
  <c r="AX4423" i="2"/>
  <c r="AX4424" i="2"/>
  <c r="AX4425" i="2"/>
  <c r="AX4426" i="2"/>
  <c r="AX4427" i="2"/>
  <c r="AX4428" i="2"/>
  <c r="AX4429" i="2"/>
  <c r="AX4430" i="2"/>
  <c r="AX4431" i="2"/>
  <c r="AX4432" i="2"/>
  <c r="AX4433" i="2"/>
  <c r="AX4434" i="2"/>
  <c r="AX4435" i="2"/>
  <c r="AX4436" i="2"/>
  <c r="AX4437" i="2"/>
  <c r="AX4438" i="2"/>
  <c r="AX4439" i="2"/>
  <c r="AX4440" i="2"/>
  <c r="AX4441" i="2"/>
  <c r="AX4442" i="2"/>
  <c r="AX4443" i="2"/>
  <c r="AX4444" i="2"/>
  <c r="AX4445" i="2"/>
  <c r="AX4446" i="2"/>
  <c r="AX4447" i="2"/>
  <c r="AX4448" i="2"/>
  <c r="AX4449" i="2"/>
  <c r="AX4450" i="2"/>
  <c r="AX4451" i="2"/>
  <c r="AX4452" i="2"/>
  <c r="AX4453" i="2"/>
  <c r="AX4454" i="2"/>
  <c r="AX4455" i="2"/>
  <c r="AX4456" i="2"/>
  <c r="AX4457" i="2"/>
  <c r="AX4458" i="2"/>
  <c r="AX4459" i="2"/>
  <c r="AX4460" i="2"/>
  <c r="AX4461" i="2"/>
  <c r="AX6" i="2"/>
  <c r="AN7" i="2"/>
  <c r="AO7" i="2"/>
  <c r="AN8" i="2"/>
  <c r="AO8" i="2"/>
  <c r="AN9" i="2"/>
  <c r="AO9" i="2"/>
  <c r="AN10" i="2"/>
  <c r="AO10" i="2"/>
  <c r="AN11" i="2"/>
  <c r="AO11" i="2"/>
  <c r="AN12" i="2"/>
  <c r="AO12" i="2"/>
  <c r="AN13" i="2"/>
  <c r="AO13" i="2"/>
  <c r="AN14" i="2"/>
  <c r="AO14" i="2"/>
  <c r="AN15" i="2"/>
  <c r="AO15" i="2"/>
  <c r="AN16" i="2"/>
  <c r="AO16" i="2"/>
  <c r="AN17" i="2"/>
  <c r="AO17" i="2"/>
  <c r="AN18" i="2"/>
  <c r="AO18" i="2"/>
  <c r="AN19" i="2"/>
  <c r="AO19" i="2"/>
  <c r="AN20" i="2"/>
  <c r="AO20" i="2"/>
  <c r="AN21" i="2"/>
  <c r="AO21" i="2"/>
  <c r="AN22" i="2"/>
  <c r="AO22" i="2"/>
  <c r="AN23" i="2"/>
  <c r="AO23" i="2"/>
  <c r="AN24" i="2"/>
  <c r="AO24" i="2"/>
  <c r="AN25" i="2"/>
  <c r="AO25" i="2"/>
  <c r="AN26" i="2"/>
  <c r="AO26" i="2"/>
  <c r="AN27" i="2"/>
  <c r="AO27" i="2"/>
  <c r="AN28" i="2"/>
  <c r="AO28" i="2"/>
  <c r="AN29" i="2"/>
  <c r="AO29" i="2"/>
  <c r="AN30" i="2"/>
  <c r="AO30" i="2"/>
  <c r="AN31" i="2"/>
  <c r="AO31" i="2"/>
  <c r="AN32" i="2"/>
  <c r="AO32" i="2"/>
  <c r="AN33" i="2"/>
  <c r="AO33" i="2"/>
  <c r="AN34" i="2"/>
  <c r="AO34" i="2"/>
  <c r="AN35" i="2"/>
  <c r="AO35" i="2"/>
  <c r="AN36" i="2"/>
  <c r="AO36" i="2"/>
  <c r="AN37" i="2"/>
  <c r="AO37" i="2"/>
  <c r="AN38" i="2"/>
  <c r="AO38" i="2"/>
  <c r="AN39" i="2"/>
  <c r="AO39" i="2"/>
  <c r="AN40" i="2"/>
  <c r="AO40" i="2"/>
  <c r="AN41" i="2"/>
  <c r="AO41" i="2"/>
  <c r="AN42" i="2"/>
  <c r="AO42" i="2"/>
  <c r="AN43" i="2"/>
  <c r="AO43" i="2"/>
  <c r="AN44" i="2"/>
  <c r="AO44" i="2"/>
  <c r="AN45" i="2"/>
  <c r="AO45" i="2"/>
  <c r="AN46" i="2"/>
  <c r="AO46" i="2"/>
  <c r="AN47" i="2"/>
  <c r="AO47" i="2"/>
  <c r="AN48" i="2"/>
  <c r="AO48" i="2"/>
  <c r="AN49" i="2"/>
  <c r="AO49" i="2"/>
  <c r="AN50" i="2"/>
  <c r="AO50" i="2"/>
  <c r="AN51" i="2"/>
  <c r="AO51" i="2"/>
  <c r="AN52" i="2"/>
  <c r="AO52" i="2"/>
  <c r="AN53" i="2"/>
  <c r="AO53" i="2"/>
  <c r="AN54" i="2"/>
  <c r="AO54" i="2"/>
  <c r="AN55" i="2"/>
  <c r="AO55" i="2"/>
  <c r="AN56" i="2"/>
  <c r="AO56" i="2"/>
  <c r="AN57" i="2"/>
  <c r="AO57" i="2"/>
  <c r="AN58" i="2"/>
  <c r="AO58" i="2"/>
  <c r="AN59" i="2"/>
  <c r="AO59" i="2"/>
  <c r="AN60" i="2"/>
  <c r="AO60" i="2"/>
  <c r="AN61" i="2"/>
  <c r="AO61" i="2"/>
  <c r="AN62" i="2"/>
  <c r="AO62" i="2"/>
  <c r="AN63" i="2"/>
  <c r="AO63" i="2"/>
  <c r="AN64" i="2"/>
  <c r="AO64" i="2"/>
  <c r="AN65" i="2"/>
  <c r="AO65" i="2"/>
  <c r="AN66" i="2"/>
  <c r="AO66" i="2"/>
  <c r="AN67" i="2"/>
  <c r="AO67" i="2"/>
  <c r="AN68" i="2"/>
  <c r="AO68" i="2"/>
  <c r="AN69" i="2"/>
  <c r="AO69" i="2"/>
  <c r="AN70" i="2"/>
  <c r="AO70" i="2"/>
  <c r="AN71" i="2"/>
  <c r="AO71" i="2"/>
  <c r="AN72" i="2"/>
  <c r="AO72" i="2"/>
  <c r="AN73" i="2"/>
  <c r="AO73" i="2"/>
  <c r="AN74" i="2"/>
  <c r="AO74" i="2"/>
  <c r="AN75" i="2"/>
  <c r="AO75" i="2"/>
  <c r="AN76" i="2"/>
  <c r="AO76" i="2"/>
  <c r="AN77" i="2"/>
  <c r="AO77" i="2"/>
  <c r="AN78" i="2"/>
  <c r="AO78" i="2"/>
  <c r="AN79" i="2"/>
  <c r="AO79" i="2"/>
  <c r="AN80" i="2"/>
  <c r="AO80" i="2"/>
  <c r="AN81" i="2"/>
  <c r="AO81" i="2"/>
  <c r="AN82" i="2"/>
  <c r="AO82" i="2"/>
  <c r="AN83" i="2"/>
  <c r="AO83" i="2"/>
  <c r="AN84" i="2"/>
  <c r="AO84" i="2"/>
  <c r="AN85" i="2"/>
  <c r="AO85" i="2"/>
  <c r="AN86" i="2"/>
  <c r="AO86" i="2"/>
  <c r="AN87" i="2"/>
  <c r="AO87" i="2"/>
  <c r="AN88" i="2"/>
  <c r="AO88" i="2"/>
  <c r="AN89" i="2"/>
  <c r="AO89" i="2"/>
  <c r="AN90" i="2"/>
  <c r="AO90" i="2"/>
  <c r="AN91" i="2"/>
  <c r="AO91" i="2"/>
  <c r="AN92" i="2"/>
  <c r="AO92" i="2"/>
  <c r="AN93" i="2"/>
  <c r="AO93" i="2"/>
  <c r="AN94" i="2"/>
  <c r="AO94" i="2"/>
  <c r="AN95" i="2"/>
  <c r="AO95" i="2"/>
  <c r="AN96" i="2"/>
  <c r="AO96" i="2"/>
  <c r="AN97" i="2"/>
  <c r="AO97" i="2"/>
  <c r="AN98" i="2"/>
  <c r="AO98" i="2"/>
  <c r="AN99" i="2"/>
  <c r="AO99" i="2"/>
  <c r="AN100" i="2"/>
  <c r="AO100" i="2"/>
  <c r="AN101" i="2"/>
  <c r="AO101" i="2"/>
  <c r="AN102" i="2"/>
  <c r="AO102" i="2"/>
  <c r="AN103" i="2"/>
  <c r="AO103" i="2"/>
  <c r="AN104" i="2"/>
  <c r="AO104" i="2"/>
  <c r="AN105" i="2"/>
  <c r="AO105" i="2"/>
  <c r="AN106" i="2"/>
  <c r="AO106" i="2"/>
  <c r="AN107" i="2"/>
  <c r="AO107" i="2"/>
  <c r="AN108" i="2"/>
  <c r="AO108" i="2"/>
  <c r="AN109" i="2"/>
  <c r="AO109" i="2"/>
  <c r="AN110" i="2"/>
  <c r="AO110" i="2"/>
  <c r="AN111" i="2"/>
  <c r="AO111" i="2"/>
  <c r="AN112" i="2"/>
  <c r="AO112" i="2"/>
  <c r="AN113" i="2"/>
  <c r="AO113" i="2"/>
  <c r="AN114" i="2"/>
  <c r="AO114" i="2"/>
  <c r="AN115" i="2"/>
  <c r="AO115" i="2"/>
  <c r="AN116" i="2"/>
  <c r="AO116" i="2"/>
  <c r="AN117" i="2"/>
  <c r="AO117" i="2"/>
  <c r="AN118" i="2"/>
  <c r="AO118" i="2"/>
  <c r="AN119" i="2"/>
  <c r="AO119" i="2"/>
  <c r="AN120" i="2"/>
  <c r="AO120" i="2"/>
  <c r="AN121" i="2"/>
  <c r="AO121" i="2"/>
  <c r="AN122" i="2"/>
  <c r="AO122" i="2"/>
  <c r="AN123" i="2"/>
  <c r="AO123" i="2"/>
  <c r="AN124" i="2"/>
  <c r="AO124" i="2"/>
  <c r="AN125" i="2"/>
  <c r="AO125" i="2"/>
  <c r="AN126" i="2"/>
  <c r="AO126" i="2"/>
  <c r="AN127" i="2"/>
  <c r="AO127" i="2"/>
  <c r="AN128" i="2"/>
  <c r="AO128" i="2"/>
  <c r="AN129" i="2"/>
  <c r="AO129" i="2"/>
  <c r="AN130" i="2"/>
  <c r="AO130" i="2"/>
  <c r="AN131" i="2"/>
  <c r="AO131" i="2"/>
  <c r="AN132" i="2"/>
  <c r="AO132" i="2"/>
  <c r="AN133" i="2"/>
  <c r="AO133" i="2"/>
  <c r="AN134" i="2"/>
  <c r="AO134" i="2"/>
  <c r="AN135" i="2"/>
  <c r="AO135" i="2"/>
  <c r="AN136" i="2"/>
  <c r="AO136" i="2"/>
  <c r="AN137" i="2"/>
  <c r="AO137" i="2"/>
  <c r="AN138" i="2"/>
  <c r="AO138" i="2"/>
  <c r="AN139" i="2"/>
  <c r="AO139" i="2"/>
  <c r="AN140" i="2"/>
  <c r="AO140" i="2"/>
  <c r="AN141" i="2"/>
  <c r="AO141" i="2"/>
  <c r="AN142" i="2"/>
  <c r="AO142" i="2"/>
  <c r="AN143" i="2"/>
  <c r="AO143" i="2"/>
  <c r="AN144" i="2"/>
  <c r="AO144" i="2"/>
  <c r="AN145" i="2"/>
  <c r="AO145" i="2"/>
  <c r="AN146" i="2"/>
  <c r="AO146" i="2"/>
  <c r="AN147" i="2"/>
  <c r="AO147" i="2"/>
  <c r="AN148" i="2"/>
  <c r="AO148" i="2"/>
  <c r="AN149" i="2"/>
  <c r="AO149" i="2"/>
  <c r="AN150" i="2"/>
  <c r="AO150" i="2"/>
  <c r="AN151" i="2"/>
  <c r="AO151" i="2"/>
  <c r="AN152" i="2"/>
  <c r="AO152" i="2"/>
  <c r="AN153" i="2"/>
  <c r="AO153" i="2"/>
  <c r="AN154" i="2"/>
  <c r="AO154" i="2"/>
  <c r="AN155" i="2"/>
  <c r="AO155" i="2"/>
  <c r="AN156" i="2"/>
  <c r="AO156" i="2"/>
  <c r="AN157" i="2"/>
  <c r="AO157" i="2"/>
  <c r="AN158" i="2"/>
  <c r="AO158" i="2"/>
  <c r="AN159" i="2"/>
  <c r="AO159" i="2"/>
  <c r="AN160" i="2"/>
  <c r="AO160" i="2"/>
  <c r="AN161" i="2"/>
  <c r="AO161" i="2"/>
  <c r="AN162" i="2"/>
  <c r="AO162" i="2"/>
  <c r="AN163" i="2"/>
  <c r="AO163" i="2"/>
  <c r="AN164" i="2"/>
  <c r="AO164" i="2"/>
  <c r="AN165" i="2"/>
  <c r="AO165" i="2"/>
  <c r="AN166" i="2"/>
  <c r="AO166" i="2"/>
  <c r="AN167" i="2"/>
  <c r="AO167" i="2"/>
  <c r="AN168" i="2"/>
  <c r="AO168" i="2"/>
  <c r="AN169" i="2"/>
  <c r="AO169" i="2"/>
  <c r="AN170" i="2"/>
  <c r="AO170" i="2"/>
  <c r="AN171" i="2"/>
  <c r="AO171" i="2"/>
  <c r="AN172" i="2"/>
  <c r="AO172" i="2"/>
  <c r="AN173" i="2"/>
  <c r="AO173" i="2"/>
  <c r="AN174" i="2"/>
  <c r="AO174" i="2"/>
  <c r="AN175" i="2"/>
  <c r="AO175" i="2"/>
  <c r="AN176" i="2"/>
  <c r="AO176" i="2"/>
  <c r="AN177" i="2"/>
  <c r="AO177" i="2"/>
  <c r="AN178" i="2"/>
  <c r="AO178" i="2"/>
  <c r="AN179" i="2"/>
  <c r="AO179" i="2"/>
  <c r="AN180" i="2"/>
  <c r="AO180" i="2"/>
  <c r="AN181" i="2"/>
  <c r="AO181" i="2"/>
  <c r="AN182" i="2"/>
  <c r="AO182" i="2"/>
  <c r="AN183" i="2"/>
  <c r="AO183" i="2"/>
  <c r="AN184" i="2"/>
  <c r="AO184" i="2"/>
  <c r="AN185" i="2"/>
  <c r="AO185" i="2"/>
  <c r="AN186" i="2"/>
  <c r="AO186" i="2"/>
  <c r="AN187" i="2"/>
  <c r="AO187" i="2"/>
  <c r="AN188" i="2"/>
  <c r="AO188" i="2"/>
  <c r="AN189" i="2"/>
  <c r="AO189" i="2"/>
  <c r="AN190" i="2"/>
  <c r="AO190" i="2"/>
  <c r="AN191" i="2"/>
  <c r="AO191" i="2"/>
  <c r="AN192" i="2"/>
  <c r="AO192" i="2"/>
  <c r="AN193" i="2"/>
  <c r="AO193" i="2"/>
  <c r="AN194" i="2"/>
  <c r="AO194" i="2"/>
  <c r="AN195" i="2"/>
  <c r="AO195" i="2"/>
  <c r="AN196" i="2"/>
  <c r="AO196" i="2"/>
  <c r="AN197" i="2"/>
  <c r="AO197" i="2"/>
  <c r="AN198" i="2"/>
  <c r="AO198" i="2"/>
  <c r="AN199" i="2"/>
  <c r="AO199" i="2"/>
  <c r="AN200" i="2"/>
  <c r="AO200" i="2"/>
  <c r="AN201" i="2"/>
  <c r="AO201" i="2"/>
  <c r="AN202" i="2"/>
  <c r="AO202" i="2"/>
  <c r="AN203" i="2"/>
  <c r="AO203" i="2"/>
  <c r="AN204" i="2"/>
  <c r="AO204" i="2"/>
  <c r="AN205" i="2"/>
  <c r="AO205" i="2"/>
  <c r="AN206" i="2"/>
  <c r="AO206" i="2"/>
  <c r="AN207" i="2"/>
  <c r="AO207" i="2"/>
  <c r="AN208" i="2"/>
  <c r="AO208" i="2"/>
  <c r="AN209" i="2"/>
  <c r="AO209" i="2"/>
  <c r="AN210" i="2"/>
  <c r="AO210" i="2"/>
  <c r="AN211" i="2"/>
  <c r="AO211" i="2"/>
  <c r="AN212" i="2"/>
  <c r="AO212" i="2"/>
  <c r="AN213" i="2"/>
  <c r="AO213" i="2"/>
  <c r="AN214" i="2"/>
  <c r="AO214" i="2"/>
  <c r="AN215" i="2"/>
  <c r="AO215" i="2"/>
  <c r="AN216" i="2"/>
  <c r="AO216" i="2"/>
  <c r="AN217" i="2"/>
  <c r="AO217" i="2"/>
  <c r="AN218" i="2"/>
  <c r="AO218" i="2"/>
  <c r="AN219" i="2"/>
  <c r="AO219" i="2"/>
  <c r="AN220" i="2"/>
  <c r="AO220" i="2"/>
  <c r="AN221" i="2"/>
  <c r="AO221" i="2"/>
  <c r="AN222" i="2"/>
  <c r="AO222" i="2"/>
  <c r="AN223" i="2"/>
  <c r="AO223" i="2"/>
  <c r="AN224" i="2"/>
  <c r="AO224" i="2"/>
  <c r="AN225" i="2"/>
  <c r="AO225" i="2"/>
  <c r="AN226" i="2"/>
  <c r="AO226" i="2"/>
  <c r="AN227" i="2"/>
  <c r="AO227" i="2"/>
  <c r="AN228" i="2"/>
  <c r="AO228" i="2"/>
  <c r="AN229" i="2"/>
  <c r="AO229" i="2"/>
  <c r="AN230" i="2"/>
  <c r="AO230" i="2"/>
  <c r="AN231" i="2"/>
  <c r="AO231" i="2"/>
  <c r="AN232" i="2"/>
  <c r="AO232" i="2"/>
  <c r="AN233" i="2"/>
  <c r="AO233" i="2"/>
  <c r="AN234" i="2"/>
  <c r="AO234" i="2"/>
  <c r="AN235" i="2"/>
  <c r="AO235" i="2"/>
  <c r="AN236" i="2"/>
  <c r="AO236" i="2"/>
  <c r="AN237" i="2"/>
  <c r="AO237" i="2"/>
  <c r="AN238" i="2"/>
  <c r="AO238" i="2"/>
  <c r="AN239" i="2"/>
  <c r="AO239" i="2"/>
  <c r="AN240" i="2"/>
  <c r="AO240" i="2"/>
  <c r="AN241" i="2"/>
  <c r="AO241" i="2"/>
  <c r="AN242" i="2"/>
  <c r="AO242" i="2"/>
  <c r="AN243" i="2"/>
  <c r="AO243" i="2"/>
  <c r="AN244" i="2"/>
  <c r="AO244" i="2"/>
  <c r="AN245" i="2"/>
  <c r="AO245" i="2"/>
  <c r="AN246" i="2"/>
  <c r="AO246" i="2"/>
  <c r="AN247" i="2"/>
  <c r="AO247" i="2"/>
  <c r="AN248" i="2"/>
  <c r="AO248" i="2"/>
  <c r="AN249" i="2"/>
  <c r="AO249" i="2"/>
  <c r="AN250" i="2"/>
  <c r="AO250" i="2"/>
  <c r="AN251" i="2"/>
  <c r="AO251" i="2"/>
  <c r="AN252" i="2"/>
  <c r="AO252" i="2"/>
  <c r="AN253" i="2"/>
  <c r="AO253" i="2"/>
  <c r="AN254" i="2"/>
  <c r="AO254" i="2"/>
  <c r="AN255" i="2"/>
  <c r="AO255" i="2"/>
  <c r="AN256" i="2"/>
  <c r="AO256" i="2"/>
  <c r="AN257" i="2"/>
  <c r="AO257" i="2"/>
  <c r="AN258" i="2"/>
  <c r="AO258" i="2"/>
  <c r="AN259" i="2"/>
  <c r="AO259" i="2"/>
  <c r="AN260" i="2"/>
  <c r="AO260" i="2"/>
  <c r="AN261" i="2"/>
  <c r="AO261" i="2"/>
  <c r="AN262" i="2"/>
  <c r="AO262" i="2"/>
  <c r="AN263" i="2"/>
  <c r="AO263" i="2"/>
  <c r="AN264" i="2"/>
  <c r="AO264" i="2"/>
  <c r="AN265" i="2"/>
  <c r="AO265" i="2"/>
  <c r="AN266" i="2"/>
  <c r="AO266" i="2"/>
  <c r="AN267" i="2"/>
  <c r="AO267" i="2"/>
  <c r="AN268" i="2"/>
  <c r="AO268" i="2"/>
  <c r="AN269" i="2"/>
  <c r="AO269" i="2"/>
  <c r="AN270" i="2"/>
  <c r="AO270" i="2"/>
  <c r="AN271" i="2"/>
  <c r="AO271" i="2"/>
  <c r="AN272" i="2"/>
  <c r="AO272" i="2"/>
  <c r="AN273" i="2"/>
  <c r="AO273" i="2"/>
  <c r="AN274" i="2"/>
  <c r="AO274" i="2"/>
  <c r="AN275" i="2"/>
  <c r="AO275" i="2"/>
  <c r="AN276" i="2"/>
  <c r="AO276" i="2"/>
  <c r="AN277" i="2"/>
  <c r="AO277" i="2"/>
  <c r="AN278" i="2"/>
  <c r="AO278" i="2"/>
  <c r="AN279" i="2"/>
  <c r="AO279" i="2"/>
  <c r="AN280" i="2"/>
  <c r="AO280" i="2"/>
  <c r="AN281" i="2"/>
  <c r="AO281" i="2"/>
  <c r="AN282" i="2"/>
  <c r="AO282" i="2"/>
  <c r="AN283" i="2"/>
  <c r="AO283" i="2"/>
  <c r="AN284" i="2"/>
  <c r="AO284" i="2"/>
  <c r="AN285" i="2"/>
  <c r="AO285" i="2"/>
  <c r="AN286" i="2"/>
  <c r="AO286" i="2"/>
  <c r="AN287" i="2"/>
  <c r="AO287" i="2"/>
  <c r="AN288" i="2"/>
  <c r="AO288" i="2"/>
  <c r="AN289" i="2"/>
  <c r="AO289" i="2"/>
  <c r="AN290" i="2"/>
  <c r="AO290" i="2"/>
  <c r="AN291" i="2"/>
  <c r="AO291" i="2"/>
  <c r="AN292" i="2"/>
  <c r="AO292" i="2"/>
  <c r="AN293" i="2"/>
  <c r="AO293" i="2"/>
  <c r="AN294" i="2"/>
  <c r="AO294" i="2"/>
  <c r="AN295" i="2"/>
  <c r="AO295" i="2"/>
  <c r="AN296" i="2"/>
  <c r="AO296" i="2"/>
  <c r="AN297" i="2"/>
  <c r="AO297" i="2"/>
  <c r="AN298" i="2"/>
  <c r="AO298" i="2"/>
  <c r="AN299" i="2"/>
  <c r="AO299" i="2"/>
  <c r="AN300" i="2"/>
  <c r="AO300" i="2"/>
  <c r="AN301" i="2"/>
  <c r="AO301" i="2"/>
  <c r="AN302" i="2"/>
  <c r="AO302" i="2"/>
  <c r="AN303" i="2"/>
  <c r="AO303" i="2"/>
  <c r="AN304" i="2"/>
  <c r="AO304" i="2"/>
  <c r="AN305" i="2"/>
  <c r="AO305" i="2"/>
  <c r="AN306" i="2"/>
  <c r="AO306" i="2"/>
  <c r="AN307" i="2"/>
  <c r="AO307" i="2"/>
  <c r="AN308" i="2"/>
  <c r="AO308" i="2"/>
  <c r="AN309" i="2"/>
  <c r="AO309" i="2"/>
  <c r="AN310" i="2"/>
  <c r="AO310" i="2"/>
  <c r="AN311" i="2"/>
  <c r="AO311" i="2"/>
  <c r="AN312" i="2"/>
  <c r="AO312" i="2"/>
  <c r="AN313" i="2"/>
  <c r="AO313" i="2"/>
  <c r="AN314" i="2"/>
  <c r="AO314" i="2"/>
  <c r="AN315" i="2"/>
  <c r="AO315" i="2"/>
  <c r="AN316" i="2"/>
  <c r="AO316" i="2"/>
  <c r="AN317" i="2"/>
  <c r="AO317" i="2"/>
  <c r="AN318" i="2"/>
  <c r="AO318" i="2"/>
  <c r="AN319" i="2"/>
  <c r="AO319" i="2"/>
  <c r="AN320" i="2"/>
  <c r="AO320" i="2"/>
  <c r="AN321" i="2"/>
  <c r="AO321" i="2"/>
  <c r="AN322" i="2"/>
  <c r="AO322" i="2"/>
  <c r="AN323" i="2"/>
  <c r="AO323" i="2"/>
  <c r="AN324" i="2"/>
  <c r="AO324" i="2"/>
  <c r="AN325" i="2"/>
  <c r="AO325" i="2"/>
  <c r="AN326" i="2"/>
  <c r="AO326" i="2"/>
  <c r="AN327" i="2"/>
  <c r="AO327" i="2"/>
  <c r="AN328" i="2"/>
  <c r="AO328" i="2"/>
  <c r="AN329" i="2"/>
  <c r="AO329" i="2"/>
  <c r="AN330" i="2"/>
  <c r="AO330" i="2"/>
  <c r="AN331" i="2"/>
  <c r="AO331" i="2"/>
  <c r="AN332" i="2"/>
  <c r="AO332" i="2"/>
  <c r="AN333" i="2"/>
  <c r="AO333" i="2"/>
  <c r="AN334" i="2"/>
  <c r="AO334" i="2"/>
  <c r="AN335" i="2"/>
  <c r="AO335" i="2"/>
  <c r="AN336" i="2"/>
  <c r="AO336" i="2"/>
  <c r="AN337" i="2"/>
  <c r="AO337" i="2"/>
  <c r="AN338" i="2"/>
  <c r="AO338" i="2"/>
  <c r="AN339" i="2"/>
  <c r="AO339" i="2"/>
  <c r="AN340" i="2"/>
  <c r="AO340" i="2"/>
  <c r="AN341" i="2"/>
  <c r="AO341" i="2"/>
  <c r="AN342" i="2"/>
  <c r="AO342" i="2"/>
  <c r="AN343" i="2"/>
  <c r="AO343" i="2"/>
  <c r="AN344" i="2"/>
  <c r="AO344" i="2"/>
  <c r="AN345" i="2"/>
  <c r="AO345" i="2"/>
  <c r="AN346" i="2"/>
  <c r="AO346" i="2"/>
  <c r="AN347" i="2"/>
  <c r="AO347" i="2"/>
  <c r="AN348" i="2"/>
  <c r="AO348" i="2"/>
  <c r="AN349" i="2"/>
  <c r="AO349" i="2"/>
  <c r="AN350" i="2"/>
  <c r="AO350" i="2"/>
  <c r="AN351" i="2"/>
  <c r="AO351" i="2"/>
  <c r="AN352" i="2"/>
  <c r="AO352" i="2"/>
  <c r="AN353" i="2"/>
  <c r="AO353" i="2"/>
  <c r="AN354" i="2"/>
  <c r="AO354" i="2"/>
  <c r="AN355" i="2"/>
  <c r="AO355" i="2"/>
  <c r="AN356" i="2"/>
  <c r="AO356" i="2"/>
  <c r="AN357" i="2"/>
  <c r="AO357" i="2"/>
  <c r="AN358" i="2"/>
  <c r="AO358" i="2"/>
  <c r="AN359" i="2"/>
  <c r="AO359" i="2"/>
  <c r="AN360" i="2"/>
  <c r="AO360" i="2"/>
  <c r="AN361" i="2"/>
  <c r="AO361" i="2"/>
  <c r="AN362" i="2"/>
  <c r="AO362" i="2"/>
  <c r="AN363" i="2"/>
  <c r="AO363" i="2"/>
  <c r="AN364" i="2"/>
  <c r="AO364" i="2"/>
  <c r="AN365" i="2"/>
  <c r="AO365" i="2"/>
  <c r="AN366" i="2"/>
  <c r="AO366" i="2"/>
  <c r="AN367" i="2"/>
  <c r="AO367" i="2"/>
  <c r="AN368" i="2"/>
  <c r="AO368" i="2"/>
  <c r="AN369" i="2"/>
  <c r="AO369" i="2"/>
  <c r="AN370" i="2"/>
  <c r="AO370" i="2"/>
  <c r="AN371" i="2"/>
  <c r="AO371" i="2"/>
  <c r="AN372" i="2"/>
  <c r="AO372" i="2"/>
  <c r="AN373" i="2"/>
  <c r="AO373" i="2"/>
  <c r="AN374" i="2"/>
  <c r="AO374" i="2"/>
  <c r="AN375" i="2"/>
  <c r="AO375" i="2"/>
  <c r="AN376" i="2"/>
  <c r="AO376" i="2"/>
  <c r="AN377" i="2"/>
  <c r="AO377" i="2"/>
  <c r="AN378" i="2"/>
  <c r="AO378" i="2"/>
  <c r="AN379" i="2"/>
  <c r="AO379" i="2"/>
  <c r="AN380" i="2"/>
  <c r="AO380" i="2"/>
  <c r="AN381" i="2"/>
  <c r="AO381" i="2"/>
  <c r="AN382" i="2"/>
  <c r="AO382" i="2"/>
  <c r="AN383" i="2"/>
  <c r="AO383" i="2"/>
  <c r="AN384" i="2"/>
  <c r="AO384" i="2"/>
  <c r="AN385" i="2"/>
  <c r="AO385" i="2"/>
  <c r="AN386" i="2"/>
  <c r="AO386" i="2"/>
  <c r="AN387" i="2"/>
  <c r="AO387" i="2"/>
  <c r="AN388" i="2"/>
  <c r="AO388" i="2"/>
  <c r="AN389" i="2"/>
  <c r="AO389" i="2"/>
  <c r="AN390" i="2"/>
  <c r="AO390" i="2"/>
  <c r="AN391" i="2"/>
  <c r="AO391" i="2"/>
  <c r="AN392" i="2"/>
  <c r="AO392" i="2"/>
  <c r="AN393" i="2"/>
  <c r="AO393" i="2"/>
  <c r="AN394" i="2"/>
  <c r="AO394" i="2"/>
  <c r="AN395" i="2"/>
  <c r="AO395" i="2"/>
  <c r="AN396" i="2"/>
  <c r="AO396" i="2"/>
  <c r="AN397" i="2"/>
  <c r="AO397" i="2"/>
  <c r="AN398" i="2"/>
  <c r="AO398" i="2"/>
  <c r="AN399" i="2"/>
  <c r="AO399" i="2"/>
  <c r="AN400" i="2"/>
  <c r="AO400" i="2"/>
  <c r="AN401" i="2"/>
  <c r="AO401" i="2"/>
  <c r="AN402" i="2"/>
  <c r="AO402" i="2"/>
  <c r="AN403" i="2"/>
  <c r="AO403" i="2"/>
  <c r="AN404" i="2"/>
  <c r="AO404" i="2"/>
  <c r="AN405" i="2"/>
  <c r="AO405" i="2"/>
  <c r="AN406" i="2"/>
  <c r="AO406" i="2"/>
  <c r="AN407" i="2"/>
  <c r="AO407" i="2"/>
  <c r="AN408" i="2"/>
  <c r="AO408" i="2"/>
  <c r="AN409" i="2"/>
  <c r="AO409" i="2"/>
  <c r="AN410" i="2"/>
  <c r="AO410" i="2"/>
  <c r="AN411" i="2"/>
  <c r="AO411" i="2"/>
  <c r="AN412" i="2"/>
  <c r="AO412" i="2"/>
  <c r="AN413" i="2"/>
  <c r="AO413" i="2"/>
  <c r="AN414" i="2"/>
  <c r="AO414" i="2"/>
  <c r="AN415" i="2"/>
  <c r="AO415" i="2"/>
  <c r="AN416" i="2"/>
  <c r="AO416" i="2"/>
  <c r="AN417" i="2"/>
  <c r="AO417" i="2"/>
  <c r="AN418" i="2"/>
  <c r="AO418" i="2"/>
  <c r="AN419" i="2"/>
  <c r="AO419" i="2"/>
  <c r="AN420" i="2"/>
  <c r="AO420" i="2"/>
  <c r="AN421" i="2"/>
  <c r="AO421" i="2"/>
  <c r="AN422" i="2"/>
  <c r="AO422" i="2"/>
  <c r="AN423" i="2"/>
  <c r="AO423" i="2"/>
  <c r="AN424" i="2"/>
  <c r="AO424" i="2"/>
  <c r="AN425" i="2"/>
  <c r="AO425" i="2"/>
  <c r="AN426" i="2"/>
  <c r="AO426" i="2"/>
  <c r="AN427" i="2"/>
  <c r="AO427" i="2"/>
  <c r="AN428" i="2"/>
  <c r="AO428" i="2"/>
  <c r="AN429" i="2"/>
  <c r="AO429" i="2"/>
  <c r="AN430" i="2"/>
  <c r="AO430" i="2"/>
  <c r="AN431" i="2"/>
  <c r="AO431" i="2"/>
  <c r="AN432" i="2"/>
  <c r="AO432" i="2"/>
  <c r="AN433" i="2"/>
  <c r="AO433" i="2"/>
  <c r="AN434" i="2"/>
  <c r="AO434" i="2"/>
  <c r="AN435" i="2"/>
  <c r="AO435" i="2"/>
  <c r="AN436" i="2"/>
  <c r="AO436" i="2"/>
  <c r="AN437" i="2"/>
  <c r="AO437" i="2"/>
  <c r="AN438" i="2"/>
  <c r="AO438" i="2"/>
  <c r="AN439" i="2"/>
  <c r="AO439" i="2"/>
  <c r="AN440" i="2"/>
  <c r="AO440" i="2"/>
  <c r="AN441" i="2"/>
  <c r="AO441" i="2"/>
  <c r="AN442" i="2"/>
  <c r="AO442" i="2"/>
  <c r="AN443" i="2"/>
  <c r="AO443" i="2"/>
  <c r="AN444" i="2"/>
  <c r="AO444" i="2"/>
  <c r="AN445" i="2"/>
  <c r="AO445" i="2"/>
  <c r="AN446" i="2"/>
  <c r="AO446" i="2"/>
  <c r="AN447" i="2"/>
  <c r="AO447" i="2"/>
  <c r="AN448" i="2"/>
  <c r="AO448" i="2"/>
  <c r="AN449" i="2"/>
  <c r="AO449" i="2"/>
  <c r="AN450" i="2"/>
  <c r="AO450" i="2"/>
  <c r="AN451" i="2"/>
  <c r="AO451" i="2"/>
  <c r="AN452" i="2"/>
  <c r="AO452" i="2"/>
  <c r="AN453" i="2"/>
  <c r="AO453" i="2"/>
  <c r="AN454" i="2"/>
  <c r="AO454" i="2"/>
  <c r="AN455" i="2"/>
  <c r="AO455" i="2"/>
  <c r="AN456" i="2"/>
  <c r="AO456" i="2"/>
  <c r="AN457" i="2"/>
  <c r="AO457" i="2"/>
  <c r="AN458" i="2"/>
  <c r="AO458" i="2"/>
  <c r="AN459" i="2"/>
  <c r="AO459" i="2"/>
  <c r="AN460" i="2"/>
  <c r="AO460" i="2"/>
  <c r="AN461" i="2"/>
  <c r="AO461" i="2"/>
  <c r="AN462" i="2"/>
  <c r="AO462" i="2"/>
  <c r="AN463" i="2"/>
  <c r="AO463" i="2"/>
  <c r="AN464" i="2"/>
  <c r="AO464" i="2"/>
  <c r="AN465" i="2"/>
  <c r="AO465" i="2"/>
  <c r="AN466" i="2"/>
  <c r="AO466" i="2"/>
  <c r="AN467" i="2"/>
  <c r="AO467" i="2"/>
  <c r="AN468" i="2"/>
  <c r="AO468" i="2"/>
  <c r="AN469" i="2"/>
  <c r="AO469" i="2"/>
  <c r="AN470" i="2"/>
  <c r="AO470" i="2"/>
  <c r="AN471" i="2"/>
  <c r="AO471" i="2"/>
  <c r="AN472" i="2"/>
  <c r="AO472" i="2"/>
  <c r="AN473" i="2"/>
  <c r="AO473" i="2"/>
  <c r="AN474" i="2"/>
  <c r="AO474" i="2"/>
  <c r="AN475" i="2"/>
  <c r="AO475" i="2"/>
  <c r="AN476" i="2"/>
  <c r="AO476" i="2"/>
  <c r="AN477" i="2"/>
  <c r="AO477" i="2"/>
  <c r="AN478" i="2"/>
  <c r="AO478" i="2"/>
  <c r="AN479" i="2"/>
  <c r="AO479" i="2"/>
  <c r="AN480" i="2"/>
  <c r="AO480" i="2"/>
  <c r="AN481" i="2"/>
  <c r="AO481" i="2"/>
  <c r="AN482" i="2"/>
  <c r="AO482" i="2"/>
  <c r="AN483" i="2"/>
  <c r="AO483" i="2"/>
  <c r="AN484" i="2"/>
  <c r="AO484" i="2"/>
  <c r="AN485" i="2"/>
  <c r="AO485" i="2"/>
  <c r="AN486" i="2"/>
  <c r="AO486" i="2"/>
  <c r="AN487" i="2"/>
  <c r="AO487" i="2"/>
  <c r="AN488" i="2"/>
  <c r="AO488" i="2"/>
  <c r="AN489" i="2"/>
  <c r="AO489" i="2"/>
  <c r="AN490" i="2"/>
  <c r="AO490" i="2"/>
  <c r="AN491" i="2"/>
  <c r="AO491" i="2"/>
  <c r="AN492" i="2"/>
  <c r="AO492" i="2"/>
  <c r="AN493" i="2"/>
  <c r="AO493" i="2"/>
  <c r="AN494" i="2"/>
  <c r="AO494" i="2"/>
  <c r="AN495" i="2"/>
  <c r="AO495" i="2"/>
  <c r="AN496" i="2"/>
  <c r="AO496" i="2"/>
  <c r="AN497" i="2"/>
  <c r="AO497" i="2"/>
  <c r="AN498" i="2"/>
  <c r="AO498" i="2"/>
  <c r="AN499" i="2"/>
  <c r="AO499" i="2"/>
  <c r="AN500" i="2"/>
  <c r="AO500" i="2"/>
  <c r="AN501" i="2"/>
  <c r="AO501" i="2"/>
  <c r="AN502" i="2"/>
  <c r="AO502" i="2"/>
  <c r="AN503" i="2"/>
  <c r="AO503" i="2"/>
  <c r="AN504" i="2"/>
  <c r="AO504" i="2"/>
  <c r="AN505" i="2"/>
  <c r="AO505" i="2"/>
  <c r="AN506" i="2"/>
  <c r="AO506" i="2"/>
  <c r="AN507" i="2"/>
  <c r="AO507" i="2"/>
  <c r="AN508" i="2"/>
  <c r="AO508" i="2"/>
  <c r="AN509" i="2"/>
  <c r="AO509" i="2"/>
  <c r="AN510" i="2"/>
  <c r="AO510" i="2"/>
  <c r="AN511" i="2"/>
  <c r="AO511" i="2"/>
  <c r="AN512" i="2"/>
  <c r="AO512" i="2"/>
  <c r="AN513" i="2"/>
  <c r="AO513" i="2"/>
  <c r="AN514" i="2"/>
  <c r="AO514" i="2"/>
  <c r="AN515" i="2"/>
  <c r="AO515" i="2"/>
  <c r="AN516" i="2"/>
  <c r="AO516" i="2"/>
  <c r="AN517" i="2"/>
  <c r="AO517" i="2"/>
  <c r="AN518" i="2"/>
  <c r="AO518" i="2"/>
  <c r="AN519" i="2"/>
  <c r="AO519" i="2"/>
  <c r="AN520" i="2"/>
  <c r="AO520" i="2"/>
  <c r="AN521" i="2"/>
  <c r="AO521" i="2"/>
  <c r="AN522" i="2"/>
  <c r="AO522" i="2"/>
  <c r="AN523" i="2"/>
  <c r="AO523" i="2"/>
  <c r="AN524" i="2"/>
  <c r="AO524" i="2"/>
  <c r="AN525" i="2"/>
  <c r="AO525" i="2"/>
  <c r="AN526" i="2"/>
  <c r="AO526" i="2"/>
  <c r="AN527" i="2"/>
  <c r="AO527" i="2"/>
  <c r="AN528" i="2"/>
  <c r="AO528" i="2"/>
  <c r="AN529" i="2"/>
  <c r="AO529" i="2"/>
  <c r="AN530" i="2"/>
  <c r="AO530" i="2"/>
  <c r="AN531" i="2"/>
  <c r="AO531" i="2"/>
  <c r="AN532" i="2"/>
  <c r="AO532" i="2"/>
  <c r="AN533" i="2"/>
  <c r="AO533" i="2"/>
  <c r="AN534" i="2"/>
  <c r="AO534" i="2"/>
  <c r="AN535" i="2"/>
  <c r="AO535" i="2"/>
  <c r="AN536" i="2"/>
  <c r="AO536" i="2"/>
  <c r="AN537" i="2"/>
  <c r="AO537" i="2"/>
  <c r="AN538" i="2"/>
  <c r="AO538" i="2"/>
  <c r="AN539" i="2"/>
  <c r="AO539" i="2"/>
  <c r="AN540" i="2"/>
  <c r="AO540" i="2"/>
  <c r="AN541" i="2"/>
  <c r="AO541" i="2"/>
  <c r="AN542" i="2"/>
  <c r="AO542" i="2"/>
  <c r="AN543" i="2"/>
  <c r="AO543" i="2"/>
  <c r="AN544" i="2"/>
  <c r="AO544" i="2"/>
  <c r="AN545" i="2"/>
  <c r="AO545" i="2"/>
  <c r="AN546" i="2"/>
  <c r="AO546" i="2"/>
  <c r="AN547" i="2"/>
  <c r="AO547" i="2"/>
  <c r="AN548" i="2"/>
  <c r="AO548" i="2"/>
  <c r="AN549" i="2"/>
  <c r="AO549" i="2"/>
  <c r="AN550" i="2"/>
  <c r="AO550" i="2"/>
  <c r="AN551" i="2"/>
  <c r="AO551" i="2"/>
  <c r="AN552" i="2"/>
  <c r="AO552" i="2"/>
  <c r="AN553" i="2"/>
  <c r="AO553" i="2"/>
  <c r="AN554" i="2"/>
  <c r="AO554" i="2"/>
  <c r="AN555" i="2"/>
  <c r="AO555" i="2"/>
  <c r="AN556" i="2"/>
  <c r="AO556" i="2"/>
  <c r="AN557" i="2"/>
  <c r="AO557" i="2"/>
  <c r="AN558" i="2"/>
  <c r="AO558" i="2"/>
  <c r="AN559" i="2"/>
  <c r="AO559" i="2"/>
  <c r="AN560" i="2"/>
  <c r="AO560" i="2"/>
  <c r="AN561" i="2"/>
  <c r="AO561" i="2"/>
  <c r="AN562" i="2"/>
  <c r="AO562" i="2"/>
  <c r="AN563" i="2"/>
  <c r="AO563" i="2"/>
  <c r="AN564" i="2"/>
  <c r="AO564" i="2"/>
  <c r="AN565" i="2"/>
  <c r="AO565" i="2"/>
  <c r="AN566" i="2"/>
  <c r="AO566" i="2"/>
  <c r="AN567" i="2"/>
  <c r="AO567" i="2"/>
  <c r="AN568" i="2"/>
  <c r="AO568" i="2"/>
  <c r="AN569" i="2"/>
  <c r="AO569" i="2"/>
  <c r="AN570" i="2"/>
  <c r="AO570" i="2"/>
  <c r="AN571" i="2"/>
  <c r="AO571" i="2"/>
  <c r="AN572" i="2"/>
  <c r="AO572" i="2"/>
  <c r="AN573" i="2"/>
  <c r="AO573" i="2"/>
  <c r="AN574" i="2"/>
  <c r="AO574" i="2"/>
  <c r="AN575" i="2"/>
  <c r="AO575" i="2"/>
  <c r="AN576" i="2"/>
  <c r="AO576" i="2"/>
  <c r="AN577" i="2"/>
  <c r="AO577" i="2"/>
  <c r="AN578" i="2"/>
  <c r="AO578" i="2"/>
  <c r="AN579" i="2"/>
  <c r="AO579" i="2"/>
  <c r="AN580" i="2"/>
  <c r="AO580" i="2"/>
  <c r="AN581" i="2"/>
  <c r="AO581" i="2"/>
  <c r="AN582" i="2"/>
  <c r="AO582" i="2"/>
  <c r="AN583" i="2"/>
  <c r="AO583" i="2"/>
  <c r="AN584" i="2"/>
  <c r="AO584" i="2"/>
  <c r="AN585" i="2"/>
  <c r="AO585" i="2"/>
  <c r="AN586" i="2"/>
  <c r="AO586" i="2"/>
  <c r="AN587" i="2"/>
  <c r="AO587" i="2"/>
  <c r="AN588" i="2"/>
  <c r="AO588" i="2"/>
  <c r="AN589" i="2"/>
  <c r="AO589" i="2"/>
  <c r="AN590" i="2"/>
  <c r="AO590" i="2"/>
  <c r="AN591" i="2"/>
  <c r="AO591" i="2"/>
  <c r="AN592" i="2"/>
  <c r="AO592" i="2"/>
  <c r="AN593" i="2"/>
  <c r="AO593" i="2"/>
  <c r="AN594" i="2"/>
  <c r="AO594" i="2"/>
  <c r="AN595" i="2"/>
  <c r="AO595" i="2"/>
  <c r="AN596" i="2"/>
  <c r="AO596" i="2"/>
  <c r="AN597" i="2"/>
  <c r="AO597" i="2"/>
  <c r="AN598" i="2"/>
  <c r="AO598" i="2"/>
  <c r="AN599" i="2"/>
  <c r="AO599" i="2"/>
  <c r="AN600" i="2"/>
  <c r="AO600" i="2"/>
  <c r="AN601" i="2"/>
  <c r="AO601" i="2"/>
  <c r="AN602" i="2"/>
  <c r="AO602" i="2"/>
  <c r="AN603" i="2"/>
  <c r="AO603" i="2"/>
  <c r="AN604" i="2"/>
  <c r="AO604" i="2"/>
  <c r="AN605" i="2"/>
  <c r="AO605" i="2"/>
  <c r="AN606" i="2"/>
  <c r="AO606" i="2"/>
  <c r="AN607" i="2"/>
  <c r="AO607" i="2"/>
  <c r="AN608" i="2"/>
  <c r="AO608" i="2"/>
  <c r="AN609" i="2"/>
  <c r="AO609" i="2"/>
  <c r="AN610" i="2"/>
  <c r="AO610" i="2"/>
  <c r="AN611" i="2"/>
  <c r="AO611" i="2"/>
  <c r="AN612" i="2"/>
  <c r="AO612" i="2"/>
  <c r="AN613" i="2"/>
  <c r="AO613" i="2"/>
  <c r="AN614" i="2"/>
  <c r="AO614" i="2"/>
  <c r="AN615" i="2"/>
  <c r="AO615" i="2"/>
  <c r="AN616" i="2"/>
  <c r="AO616" i="2"/>
  <c r="AN617" i="2"/>
  <c r="AO617" i="2"/>
  <c r="AN618" i="2"/>
  <c r="AO618" i="2"/>
  <c r="AN619" i="2"/>
  <c r="AO619" i="2"/>
  <c r="AN620" i="2"/>
  <c r="AO620" i="2"/>
  <c r="AN621" i="2"/>
  <c r="AO621" i="2"/>
  <c r="AN622" i="2"/>
  <c r="AO622" i="2"/>
  <c r="AN623" i="2"/>
  <c r="AO623" i="2"/>
  <c r="AN624" i="2"/>
  <c r="AO624" i="2"/>
  <c r="AN625" i="2"/>
  <c r="AO625" i="2"/>
  <c r="AN626" i="2"/>
  <c r="AO626" i="2"/>
  <c r="AN627" i="2"/>
  <c r="AO627" i="2"/>
  <c r="AN628" i="2"/>
  <c r="AO628" i="2"/>
  <c r="AN629" i="2"/>
  <c r="AO629" i="2"/>
  <c r="AN630" i="2"/>
  <c r="AO630" i="2"/>
  <c r="AN631" i="2"/>
  <c r="AO631" i="2"/>
  <c r="AN632" i="2"/>
  <c r="AO632" i="2"/>
  <c r="AN633" i="2"/>
  <c r="AO633" i="2"/>
  <c r="AN634" i="2"/>
  <c r="AO634" i="2"/>
  <c r="AN635" i="2"/>
  <c r="AO635" i="2"/>
  <c r="AN636" i="2"/>
  <c r="AO636" i="2"/>
  <c r="AN637" i="2"/>
  <c r="AO637" i="2"/>
  <c r="AN638" i="2"/>
  <c r="AO638" i="2"/>
  <c r="AN639" i="2"/>
  <c r="AO639" i="2"/>
  <c r="AN640" i="2"/>
  <c r="AO640" i="2"/>
  <c r="AN641" i="2"/>
  <c r="AO641" i="2"/>
  <c r="AN642" i="2"/>
  <c r="AO642" i="2"/>
  <c r="AN643" i="2"/>
  <c r="AO643" i="2"/>
  <c r="AN644" i="2"/>
  <c r="AO644" i="2"/>
  <c r="AN645" i="2"/>
  <c r="AO645" i="2"/>
  <c r="AN646" i="2"/>
  <c r="AO646" i="2"/>
  <c r="AN647" i="2"/>
  <c r="AO647" i="2"/>
  <c r="AN648" i="2"/>
  <c r="AO648" i="2"/>
  <c r="AN649" i="2"/>
  <c r="AO649" i="2"/>
  <c r="AN650" i="2"/>
  <c r="AO650" i="2"/>
  <c r="AN651" i="2"/>
  <c r="AO651" i="2"/>
  <c r="AN652" i="2"/>
  <c r="AO652" i="2"/>
  <c r="AN653" i="2"/>
  <c r="AO653" i="2"/>
  <c r="AN654" i="2"/>
  <c r="AO654" i="2"/>
  <c r="AN655" i="2"/>
  <c r="AO655" i="2"/>
  <c r="AN656" i="2"/>
  <c r="AO656" i="2"/>
  <c r="AN657" i="2"/>
  <c r="AO657" i="2"/>
  <c r="AN658" i="2"/>
  <c r="AO658" i="2"/>
  <c r="AN659" i="2"/>
  <c r="AO659" i="2"/>
  <c r="AN660" i="2"/>
  <c r="AO660" i="2"/>
  <c r="AN661" i="2"/>
  <c r="AO661" i="2"/>
  <c r="AN662" i="2"/>
  <c r="AO662" i="2"/>
  <c r="AN663" i="2"/>
  <c r="AO663" i="2"/>
  <c r="AN664" i="2"/>
  <c r="AO664" i="2"/>
  <c r="AN665" i="2"/>
  <c r="AO665" i="2"/>
  <c r="AN666" i="2"/>
  <c r="AO666" i="2"/>
  <c r="AN667" i="2"/>
  <c r="AO667" i="2"/>
  <c r="AN668" i="2"/>
  <c r="AO668" i="2"/>
  <c r="AN669" i="2"/>
  <c r="AO669" i="2"/>
  <c r="AN670" i="2"/>
  <c r="AO670" i="2"/>
  <c r="AN671" i="2"/>
  <c r="AO671" i="2"/>
  <c r="AN672" i="2"/>
  <c r="AO672" i="2"/>
  <c r="AN673" i="2"/>
  <c r="AO673" i="2"/>
  <c r="AN674" i="2"/>
  <c r="AO674" i="2"/>
  <c r="AN675" i="2"/>
  <c r="AO675" i="2"/>
  <c r="AN676" i="2"/>
  <c r="AO676" i="2"/>
  <c r="AN677" i="2"/>
  <c r="AO677" i="2"/>
  <c r="AN678" i="2"/>
  <c r="AO678" i="2"/>
  <c r="AN679" i="2"/>
  <c r="AO679" i="2"/>
  <c r="AN680" i="2"/>
  <c r="AO680" i="2"/>
  <c r="AN681" i="2"/>
  <c r="AO681" i="2"/>
  <c r="AN682" i="2"/>
  <c r="AO682" i="2"/>
  <c r="AN683" i="2"/>
  <c r="AO683" i="2"/>
  <c r="AN684" i="2"/>
  <c r="AO684" i="2"/>
  <c r="AN685" i="2"/>
  <c r="AO685" i="2"/>
  <c r="AN686" i="2"/>
  <c r="AO686" i="2"/>
  <c r="AN687" i="2"/>
  <c r="AO687" i="2"/>
  <c r="AN688" i="2"/>
  <c r="AO688" i="2"/>
  <c r="AN689" i="2"/>
  <c r="AO689" i="2"/>
  <c r="AN690" i="2"/>
  <c r="AO690" i="2"/>
  <c r="AN691" i="2"/>
  <c r="AO691" i="2"/>
  <c r="AN692" i="2"/>
  <c r="AO692" i="2"/>
  <c r="AN693" i="2"/>
  <c r="AO693" i="2"/>
  <c r="AN694" i="2"/>
  <c r="AO694" i="2"/>
  <c r="AN695" i="2"/>
  <c r="AO695" i="2"/>
  <c r="AN696" i="2"/>
  <c r="AO696" i="2"/>
  <c r="AN697" i="2"/>
  <c r="AO697" i="2"/>
  <c r="AN698" i="2"/>
  <c r="AO698" i="2"/>
  <c r="AN699" i="2"/>
  <c r="AO699" i="2"/>
  <c r="AN700" i="2"/>
  <c r="AO700" i="2"/>
  <c r="AN701" i="2"/>
  <c r="AO701" i="2"/>
  <c r="AN702" i="2"/>
  <c r="AO702" i="2"/>
  <c r="AN703" i="2"/>
  <c r="AO703" i="2"/>
  <c r="AN704" i="2"/>
  <c r="AO704" i="2"/>
  <c r="AN705" i="2"/>
  <c r="AO705" i="2"/>
  <c r="AN706" i="2"/>
  <c r="AO706" i="2"/>
  <c r="AN707" i="2"/>
  <c r="AO707" i="2"/>
  <c r="AN708" i="2"/>
  <c r="AO708" i="2"/>
  <c r="AN709" i="2"/>
  <c r="AO709" i="2"/>
  <c r="AN710" i="2"/>
  <c r="AO710" i="2"/>
  <c r="AN711" i="2"/>
  <c r="AO711" i="2"/>
  <c r="AN712" i="2"/>
  <c r="AO712" i="2"/>
  <c r="AN713" i="2"/>
  <c r="AO713" i="2"/>
  <c r="AN714" i="2"/>
  <c r="AO714" i="2"/>
  <c r="AN715" i="2"/>
  <c r="AO715" i="2"/>
  <c r="AN716" i="2"/>
  <c r="AO716" i="2"/>
  <c r="AN717" i="2"/>
  <c r="AO717" i="2"/>
  <c r="AN718" i="2"/>
  <c r="AO718" i="2"/>
  <c r="AN719" i="2"/>
  <c r="AO719" i="2"/>
  <c r="AN720" i="2"/>
  <c r="AO720" i="2"/>
  <c r="AN721" i="2"/>
  <c r="AO721" i="2"/>
  <c r="AN722" i="2"/>
  <c r="AO722" i="2"/>
  <c r="AN723" i="2"/>
  <c r="AO723" i="2"/>
  <c r="AN724" i="2"/>
  <c r="AO724" i="2"/>
  <c r="AN725" i="2"/>
  <c r="AO725" i="2"/>
  <c r="AN726" i="2"/>
  <c r="AO726" i="2"/>
  <c r="AN727" i="2"/>
  <c r="AO727" i="2"/>
  <c r="AN728" i="2"/>
  <c r="AO728" i="2"/>
  <c r="AN729" i="2"/>
  <c r="AO729" i="2"/>
  <c r="AN730" i="2"/>
  <c r="AO730" i="2"/>
  <c r="AN731" i="2"/>
  <c r="AO731" i="2"/>
  <c r="AN732" i="2"/>
  <c r="AO732" i="2"/>
  <c r="AN733" i="2"/>
  <c r="AO733" i="2"/>
  <c r="AN734" i="2"/>
  <c r="AO734" i="2"/>
  <c r="AN735" i="2"/>
  <c r="AO735" i="2"/>
  <c r="AN736" i="2"/>
  <c r="AO736" i="2"/>
  <c r="AN737" i="2"/>
  <c r="AO737" i="2"/>
  <c r="AN738" i="2"/>
  <c r="AO738" i="2"/>
  <c r="AN739" i="2"/>
  <c r="AO739" i="2"/>
  <c r="AN740" i="2"/>
  <c r="AO740" i="2"/>
  <c r="AN741" i="2"/>
  <c r="AO741" i="2"/>
  <c r="AN742" i="2"/>
  <c r="AO742" i="2"/>
  <c r="AN743" i="2"/>
  <c r="AO743" i="2"/>
  <c r="AN744" i="2"/>
  <c r="AO744" i="2"/>
  <c r="AN745" i="2"/>
  <c r="AO745" i="2"/>
  <c r="AN746" i="2"/>
  <c r="AO746" i="2"/>
  <c r="AN747" i="2"/>
  <c r="AO747" i="2"/>
  <c r="AN748" i="2"/>
  <c r="AO748" i="2"/>
  <c r="AN749" i="2"/>
  <c r="AO749" i="2"/>
  <c r="AN750" i="2"/>
  <c r="AO750" i="2"/>
  <c r="AN751" i="2"/>
  <c r="AO751" i="2"/>
  <c r="AN752" i="2"/>
  <c r="AO752" i="2"/>
  <c r="AN753" i="2"/>
  <c r="AO753" i="2"/>
  <c r="AN754" i="2"/>
  <c r="AO754" i="2"/>
  <c r="AN755" i="2"/>
  <c r="AO755" i="2"/>
  <c r="AN756" i="2"/>
  <c r="AO756" i="2"/>
  <c r="AN757" i="2"/>
  <c r="AO757" i="2"/>
  <c r="AN758" i="2"/>
  <c r="AO758" i="2"/>
  <c r="AN759" i="2"/>
  <c r="AO759" i="2"/>
  <c r="AN760" i="2"/>
  <c r="AO760" i="2"/>
  <c r="AN761" i="2"/>
  <c r="AO761" i="2"/>
  <c r="AN762" i="2"/>
  <c r="AO762" i="2"/>
  <c r="AN763" i="2"/>
  <c r="AO763" i="2"/>
  <c r="AN764" i="2"/>
  <c r="AO764" i="2"/>
  <c r="AN765" i="2"/>
  <c r="AO765" i="2"/>
  <c r="AN766" i="2"/>
  <c r="AO766" i="2"/>
  <c r="AN767" i="2"/>
  <c r="AO767" i="2"/>
  <c r="AN768" i="2"/>
  <c r="AO768" i="2"/>
  <c r="AN769" i="2"/>
  <c r="AO769" i="2"/>
  <c r="AN770" i="2"/>
  <c r="AO770" i="2"/>
  <c r="AN771" i="2"/>
  <c r="AO771" i="2"/>
  <c r="AN772" i="2"/>
  <c r="AO772" i="2"/>
  <c r="AN773" i="2"/>
  <c r="AO773" i="2"/>
  <c r="AN774" i="2"/>
  <c r="AO774" i="2"/>
  <c r="AN775" i="2"/>
  <c r="AO775" i="2"/>
  <c r="AN776" i="2"/>
  <c r="AO776" i="2"/>
  <c r="AN777" i="2"/>
  <c r="AO777" i="2"/>
  <c r="AN778" i="2"/>
  <c r="AO778" i="2"/>
  <c r="AN779" i="2"/>
  <c r="AO779" i="2"/>
  <c r="AN780" i="2"/>
  <c r="AO780" i="2"/>
  <c r="AN781" i="2"/>
  <c r="AO781" i="2"/>
  <c r="AN782" i="2"/>
  <c r="AO782" i="2"/>
  <c r="AN783" i="2"/>
  <c r="AO783" i="2"/>
  <c r="AN784" i="2"/>
  <c r="AO784" i="2"/>
  <c r="AN785" i="2"/>
  <c r="AO785" i="2"/>
  <c r="AN786" i="2"/>
  <c r="AO786" i="2"/>
  <c r="AN787" i="2"/>
  <c r="AO787" i="2"/>
  <c r="AN788" i="2"/>
  <c r="AO788" i="2"/>
  <c r="AN789" i="2"/>
  <c r="AO789" i="2"/>
  <c r="AN790" i="2"/>
  <c r="AO790" i="2"/>
  <c r="AN791" i="2"/>
  <c r="AO791" i="2"/>
  <c r="AN792" i="2"/>
  <c r="AO792" i="2"/>
  <c r="AN793" i="2"/>
  <c r="AO793" i="2"/>
  <c r="AN794" i="2"/>
  <c r="AO794" i="2"/>
  <c r="AN795" i="2"/>
  <c r="AO795" i="2"/>
  <c r="AN796" i="2"/>
  <c r="AO796" i="2"/>
  <c r="AN797" i="2"/>
  <c r="AO797" i="2"/>
  <c r="AN798" i="2"/>
  <c r="AO798" i="2"/>
  <c r="AN799" i="2"/>
  <c r="AO799" i="2"/>
  <c r="AN800" i="2"/>
  <c r="AO800" i="2"/>
  <c r="AN801" i="2"/>
  <c r="AO801" i="2"/>
  <c r="AN802" i="2"/>
  <c r="AO802" i="2"/>
  <c r="AN803" i="2"/>
  <c r="AO803" i="2"/>
  <c r="AN804" i="2"/>
  <c r="AO804" i="2"/>
  <c r="AN805" i="2"/>
  <c r="AO805" i="2"/>
  <c r="AN806" i="2"/>
  <c r="AO806" i="2"/>
  <c r="AN807" i="2"/>
  <c r="AO807" i="2"/>
  <c r="AN808" i="2"/>
  <c r="AO808" i="2"/>
  <c r="AN809" i="2"/>
  <c r="AO809" i="2"/>
  <c r="AN810" i="2"/>
  <c r="AO810" i="2"/>
  <c r="AN811" i="2"/>
  <c r="AO811" i="2"/>
  <c r="AN812" i="2"/>
  <c r="AO812" i="2"/>
  <c r="AN813" i="2"/>
  <c r="AO813" i="2"/>
  <c r="AN814" i="2"/>
  <c r="AO814" i="2"/>
  <c r="AN815" i="2"/>
  <c r="AO815" i="2"/>
  <c r="AN816" i="2"/>
  <c r="AO816" i="2"/>
  <c r="AN817" i="2"/>
  <c r="AO817" i="2"/>
  <c r="AN818" i="2"/>
  <c r="AO818" i="2"/>
  <c r="AN819" i="2"/>
  <c r="AO819" i="2"/>
  <c r="AN820" i="2"/>
  <c r="AO820" i="2"/>
  <c r="AN821" i="2"/>
  <c r="AO821" i="2"/>
  <c r="AN822" i="2"/>
  <c r="AO822" i="2"/>
  <c r="AN823" i="2"/>
  <c r="AO823" i="2"/>
  <c r="AN824" i="2"/>
  <c r="AO824" i="2"/>
  <c r="AN825" i="2"/>
  <c r="AO825" i="2"/>
  <c r="AN826" i="2"/>
  <c r="AO826" i="2"/>
  <c r="AN827" i="2"/>
  <c r="AO827" i="2"/>
  <c r="AN828" i="2"/>
  <c r="AO828" i="2"/>
  <c r="AN829" i="2"/>
  <c r="AO829" i="2"/>
  <c r="AN830" i="2"/>
  <c r="AO830" i="2"/>
  <c r="AN831" i="2"/>
  <c r="AO831" i="2"/>
  <c r="AN832" i="2"/>
  <c r="AO832" i="2"/>
  <c r="AN833" i="2"/>
  <c r="AO833" i="2"/>
  <c r="AN834" i="2"/>
  <c r="AO834" i="2"/>
  <c r="AN835" i="2"/>
  <c r="AO835" i="2"/>
  <c r="AN836" i="2"/>
  <c r="AO836" i="2"/>
  <c r="AN837" i="2"/>
  <c r="AO837" i="2"/>
  <c r="AN838" i="2"/>
  <c r="AO838" i="2"/>
  <c r="AN839" i="2"/>
  <c r="AO839" i="2"/>
  <c r="AN840" i="2"/>
  <c r="AO840" i="2"/>
  <c r="AN841" i="2"/>
  <c r="AO841" i="2"/>
  <c r="AN842" i="2"/>
  <c r="AO842" i="2"/>
  <c r="AN843" i="2"/>
  <c r="AO843" i="2"/>
  <c r="AN844" i="2"/>
  <c r="AO844" i="2"/>
  <c r="AN845" i="2"/>
  <c r="AO845" i="2"/>
  <c r="AN846" i="2"/>
  <c r="AO846" i="2"/>
  <c r="AN847" i="2"/>
  <c r="AO847" i="2"/>
  <c r="AN848" i="2"/>
  <c r="AO848" i="2"/>
  <c r="AN849" i="2"/>
  <c r="AO849" i="2"/>
  <c r="AN850" i="2"/>
  <c r="AO850" i="2"/>
  <c r="AN851" i="2"/>
  <c r="AO851" i="2"/>
  <c r="AN852" i="2"/>
  <c r="AO852" i="2"/>
  <c r="AN853" i="2"/>
  <c r="AO853" i="2"/>
  <c r="AN854" i="2"/>
  <c r="AO854" i="2"/>
  <c r="AN855" i="2"/>
  <c r="AO855" i="2"/>
  <c r="AN856" i="2"/>
  <c r="AO856" i="2"/>
  <c r="AN857" i="2"/>
  <c r="AO857" i="2"/>
  <c r="AN858" i="2"/>
  <c r="AO858" i="2"/>
  <c r="AN859" i="2"/>
  <c r="AO859" i="2"/>
  <c r="AN860" i="2"/>
  <c r="AO860" i="2"/>
  <c r="AN861" i="2"/>
  <c r="AO861" i="2"/>
  <c r="AN862" i="2"/>
  <c r="AO862" i="2"/>
  <c r="AN863" i="2"/>
  <c r="AO863" i="2"/>
  <c r="AN864" i="2"/>
  <c r="AO864" i="2"/>
  <c r="AN865" i="2"/>
  <c r="AO865" i="2"/>
  <c r="AN866" i="2"/>
  <c r="AO866" i="2"/>
  <c r="AN867" i="2"/>
  <c r="AO867" i="2"/>
  <c r="AN868" i="2"/>
  <c r="AO868" i="2"/>
  <c r="AN869" i="2"/>
  <c r="AO869" i="2"/>
  <c r="AN870" i="2"/>
  <c r="AO870" i="2"/>
  <c r="AN871" i="2"/>
  <c r="AO871" i="2"/>
  <c r="AN872" i="2"/>
  <c r="AO872" i="2"/>
  <c r="AN873" i="2"/>
  <c r="AO873" i="2"/>
  <c r="AN874" i="2"/>
  <c r="AO874" i="2"/>
  <c r="AN875" i="2"/>
  <c r="AO875" i="2"/>
  <c r="AN876" i="2"/>
  <c r="AO876" i="2"/>
  <c r="AN877" i="2"/>
  <c r="AO877" i="2"/>
  <c r="AN878" i="2"/>
  <c r="AO878" i="2"/>
  <c r="AN879" i="2"/>
  <c r="AO879" i="2"/>
  <c r="AN880" i="2"/>
  <c r="AO880" i="2"/>
  <c r="AN881" i="2"/>
  <c r="AO881" i="2"/>
  <c r="AN882" i="2"/>
  <c r="AO882" i="2"/>
  <c r="AN883" i="2"/>
  <c r="AO883" i="2"/>
  <c r="AN884" i="2"/>
  <c r="AO884" i="2"/>
  <c r="AN885" i="2"/>
  <c r="AO885" i="2"/>
  <c r="AN886" i="2"/>
  <c r="AO886" i="2"/>
  <c r="AN887" i="2"/>
  <c r="AO887" i="2"/>
  <c r="AN888" i="2"/>
  <c r="AO888" i="2"/>
  <c r="AN889" i="2"/>
  <c r="AO889" i="2"/>
  <c r="AN890" i="2"/>
  <c r="AO890" i="2"/>
  <c r="AN891" i="2"/>
  <c r="AO891" i="2"/>
  <c r="AN892" i="2"/>
  <c r="AO892" i="2"/>
  <c r="AN893" i="2"/>
  <c r="AO893" i="2"/>
  <c r="AN894" i="2"/>
  <c r="AO894" i="2"/>
  <c r="AN895" i="2"/>
  <c r="AO895" i="2"/>
  <c r="AN896" i="2"/>
  <c r="AO896" i="2"/>
  <c r="AN897" i="2"/>
  <c r="AO897" i="2"/>
  <c r="AN898" i="2"/>
  <c r="AO898" i="2"/>
  <c r="AN899" i="2"/>
  <c r="AO899" i="2"/>
  <c r="AN900" i="2"/>
  <c r="AO900" i="2"/>
  <c r="AN901" i="2"/>
  <c r="AO901" i="2"/>
  <c r="AN902" i="2"/>
  <c r="AO902" i="2"/>
  <c r="AN903" i="2"/>
  <c r="AO903" i="2"/>
  <c r="AN904" i="2"/>
  <c r="AO904" i="2"/>
  <c r="AN905" i="2"/>
  <c r="AO905" i="2"/>
  <c r="AN906" i="2"/>
  <c r="AO906" i="2"/>
  <c r="AN907" i="2"/>
  <c r="AO907" i="2"/>
  <c r="AN908" i="2"/>
  <c r="AO908" i="2"/>
  <c r="AN909" i="2"/>
  <c r="AO909" i="2"/>
  <c r="AN910" i="2"/>
  <c r="AO910" i="2"/>
  <c r="AN911" i="2"/>
  <c r="AO911" i="2"/>
  <c r="AN912" i="2"/>
  <c r="AO912" i="2"/>
  <c r="AN913" i="2"/>
  <c r="AO913" i="2"/>
  <c r="AN914" i="2"/>
  <c r="AO914" i="2"/>
  <c r="AN915" i="2"/>
  <c r="AO915" i="2"/>
  <c r="AN916" i="2"/>
  <c r="AO916" i="2"/>
  <c r="AN917" i="2"/>
  <c r="AO917" i="2"/>
  <c r="AN918" i="2"/>
  <c r="AO918" i="2"/>
  <c r="AN919" i="2"/>
  <c r="AO919" i="2"/>
  <c r="AN920" i="2"/>
  <c r="AO920" i="2"/>
  <c r="AN921" i="2"/>
  <c r="AO921" i="2"/>
  <c r="AN922" i="2"/>
  <c r="AO922" i="2"/>
  <c r="AN923" i="2"/>
  <c r="AO923" i="2"/>
  <c r="AN924" i="2"/>
  <c r="AO924" i="2"/>
  <c r="AN925" i="2"/>
  <c r="AO925" i="2"/>
  <c r="AN926" i="2"/>
  <c r="AO926" i="2"/>
  <c r="AN927" i="2"/>
  <c r="AO927" i="2"/>
  <c r="AN928" i="2"/>
  <c r="AO928" i="2"/>
  <c r="AN929" i="2"/>
  <c r="AO929" i="2"/>
  <c r="AN930" i="2"/>
  <c r="AO930" i="2"/>
  <c r="AN931" i="2"/>
  <c r="AO931" i="2"/>
  <c r="AN932" i="2"/>
  <c r="AO932" i="2"/>
  <c r="AN933" i="2"/>
  <c r="AO933" i="2"/>
  <c r="AN934" i="2"/>
  <c r="AO934" i="2"/>
  <c r="AN935" i="2"/>
  <c r="AO935" i="2"/>
  <c r="AN936" i="2"/>
  <c r="AO936" i="2"/>
  <c r="AN937" i="2"/>
  <c r="AO937" i="2"/>
  <c r="AN938" i="2"/>
  <c r="AO938" i="2"/>
  <c r="AN939" i="2"/>
  <c r="AO939" i="2"/>
  <c r="AN940" i="2"/>
  <c r="AO940" i="2"/>
  <c r="AN941" i="2"/>
  <c r="AO941" i="2"/>
  <c r="AN942" i="2"/>
  <c r="AO942" i="2"/>
  <c r="AN943" i="2"/>
  <c r="AO943" i="2"/>
  <c r="AN944" i="2"/>
  <c r="AO944" i="2"/>
  <c r="AN945" i="2"/>
  <c r="AO945" i="2"/>
  <c r="AN946" i="2"/>
  <c r="AO946" i="2"/>
  <c r="AN947" i="2"/>
  <c r="AO947" i="2"/>
  <c r="AN948" i="2"/>
  <c r="AO948" i="2"/>
  <c r="AN949" i="2"/>
  <c r="AO949" i="2"/>
  <c r="AN950" i="2"/>
  <c r="AO950" i="2"/>
  <c r="AN951" i="2"/>
  <c r="AO951" i="2"/>
  <c r="AN952" i="2"/>
  <c r="AO952" i="2"/>
  <c r="AN953" i="2"/>
  <c r="AO953" i="2"/>
  <c r="AN954" i="2"/>
  <c r="AO954" i="2"/>
  <c r="AN955" i="2"/>
  <c r="AO955" i="2"/>
  <c r="AN956" i="2"/>
  <c r="AO956" i="2"/>
  <c r="AN957" i="2"/>
  <c r="AO957" i="2"/>
  <c r="AN958" i="2"/>
  <c r="AO958" i="2"/>
  <c r="AN959" i="2"/>
  <c r="AO959" i="2"/>
  <c r="AN960" i="2"/>
  <c r="AO960" i="2"/>
  <c r="AN961" i="2"/>
  <c r="AO961" i="2"/>
  <c r="AN962" i="2"/>
  <c r="AO962" i="2"/>
  <c r="AN963" i="2"/>
  <c r="AO963" i="2"/>
  <c r="AN964" i="2"/>
  <c r="AO964" i="2"/>
  <c r="AN965" i="2"/>
  <c r="AO965" i="2"/>
  <c r="AN966" i="2"/>
  <c r="AO966" i="2"/>
  <c r="AN967" i="2"/>
  <c r="AO967" i="2"/>
  <c r="AN968" i="2"/>
  <c r="AO968" i="2"/>
  <c r="AN969" i="2"/>
  <c r="AO969" i="2"/>
  <c r="AN970" i="2"/>
  <c r="AO970" i="2"/>
  <c r="AN971" i="2"/>
  <c r="AO971" i="2"/>
  <c r="AN972" i="2"/>
  <c r="AO972" i="2"/>
  <c r="AN973" i="2"/>
  <c r="AO973" i="2"/>
  <c r="AN974" i="2"/>
  <c r="AO974" i="2"/>
  <c r="AN975" i="2"/>
  <c r="AO975" i="2"/>
  <c r="AN976" i="2"/>
  <c r="AO976" i="2"/>
  <c r="AN977" i="2"/>
  <c r="AO977" i="2"/>
  <c r="AN978" i="2"/>
  <c r="AO978" i="2"/>
  <c r="AN979" i="2"/>
  <c r="AO979" i="2"/>
  <c r="AN980" i="2"/>
  <c r="AO980" i="2"/>
  <c r="AN981" i="2"/>
  <c r="AO981" i="2"/>
  <c r="AN982" i="2"/>
  <c r="AO982" i="2"/>
  <c r="AN983" i="2"/>
  <c r="AO983" i="2"/>
  <c r="AN984" i="2"/>
  <c r="AO984" i="2"/>
  <c r="AN985" i="2"/>
  <c r="AO985" i="2"/>
  <c r="AN986" i="2"/>
  <c r="AO986" i="2"/>
  <c r="AN987" i="2"/>
  <c r="AO987" i="2"/>
  <c r="AN988" i="2"/>
  <c r="AO988" i="2"/>
  <c r="AN989" i="2"/>
  <c r="AO989" i="2"/>
  <c r="AN990" i="2"/>
  <c r="AO990" i="2"/>
  <c r="AN991" i="2"/>
  <c r="AO991" i="2"/>
  <c r="AN992" i="2"/>
  <c r="AO992" i="2"/>
  <c r="AN993" i="2"/>
  <c r="AO993" i="2"/>
  <c r="AN994" i="2"/>
  <c r="AO994" i="2"/>
  <c r="AN995" i="2"/>
  <c r="AO995" i="2"/>
  <c r="AN996" i="2"/>
  <c r="AO996" i="2"/>
  <c r="AN997" i="2"/>
  <c r="AO997" i="2"/>
  <c r="AN998" i="2"/>
  <c r="AO998" i="2"/>
  <c r="AN999" i="2"/>
  <c r="AO999" i="2"/>
  <c r="AN1000" i="2"/>
  <c r="AO1000" i="2"/>
  <c r="AN1001" i="2"/>
  <c r="AO1001" i="2"/>
  <c r="AN1002" i="2"/>
  <c r="AO1002" i="2"/>
  <c r="AN1003" i="2"/>
  <c r="AO1003" i="2"/>
  <c r="AN1004" i="2"/>
  <c r="AO1004" i="2"/>
  <c r="AN1005" i="2"/>
  <c r="AO1005" i="2"/>
  <c r="AN1006" i="2"/>
  <c r="AO1006" i="2"/>
  <c r="AN1007" i="2"/>
  <c r="AO1007" i="2"/>
  <c r="AN1008" i="2"/>
  <c r="AO1008" i="2"/>
  <c r="AN1009" i="2"/>
  <c r="AO1009" i="2"/>
  <c r="AN1010" i="2"/>
  <c r="AO1010" i="2"/>
  <c r="AN1011" i="2"/>
  <c r="AO1011" i="2"/>
  <c r="AN1012" i="2"/>
  <c r="AO1012" i="2"/>
  <c r="AN1013" i="2"/>
  <c r="AO1013" i="2"/>
  <c r="AN1014" i="2"/>
  <c r="AO1014" i="2"/>
  <c r="AN1015" i="2"/>
  <c r="AO1015" i="2"/>
  <c r="AN1016" i="2"/>
  <c r="AO1016" i="2"/>
  <c r="AN1017" i="2"/>
  <c r="AO1017" i="2"/>
  <c r="AN1018" i="2"/>
  <c r="AO1018" i="2"/>
  <c r="AN1019" i="2"/>
  <c r="AO1019" i="2"/>
  <c r="AN1020" i="2"/>
  <c r="AO1020" i="2"/>
  <c r="AN1021" i="2"/>
  <c r="AO1021" i="2"/>
  <c r="AN1022" i="2"/>
  <c r="AO1022" i="2"/>
  <c r="AN1023" i="2"/>
  <c r="AO1023" i="2"/>
  <c r="AN1024" i="2"/>
  <c r="AO1024" i="2"/>
  <c r="AN1025" i="2"/>
  <c r="AO1025" i="2"/>
  <c r="AN1026" i="2"/>
  <c r="AO1026" i="2"/>
  <c r="AN1027" i="2"/>
  <c r="AO1027" i="2"/>
  <c r="AN1028" i="2"/>
  <c r="AO1028" i="2"/>
  <c r="AN1029" i="2"/>
  <c r="AO1029" i="2"/>
  <c r="AN1030" i="2"/>
  <c r="AO1030" i="2"/>
  <c r="AN1031" i="2"/>
  <c r="AO1031" i="2"/>
  <c r="AN1032" i="2"/>
  <c r="AO1032" i="2"/>
  <c r="AN1033" i="2"/>
  <c r="AO1033" i="2"/>
  <c r="AN1034" i="2"/>
  <c r="AO1034" i="2"/>
  <c r="AN1035" i="2"/>
  <c r="AO1035" i="2"/>
  <c r="AN1036" i="2"/>
  <c r="AO1036" i="2"/>
  <c r="AN1037" i="2"/>
  <c r="AO1037" i="2"/>
  <c r="AN1038" i="2"/>
  <c r="AO1038" i="2"/>
  <c r="AN1039" i="2"/>
  <c r="AO1039" i="2"/>
  <c r="AN1040" i="2"/>
  <c r="AO1040" i="2"/>
  <c r="AN1041" i="2"/>
  <c r="AO1041" i="2"/>
  <c r="AN1042" i="2"/>
  <c r="AO1042" i="2"/>
  <c r="AN1043" i="2"/>
  <c r="AO1043" i="2"/>
  <c r="AN1044" i="2"/>
  <c r="AO1044" i="2"/>
  <c r="AN1045" i="2"/>
  <c r="AO1045" i="2"/>
  <c r="AN1046" i="2"/>
  <c r="AO1046" i="2"/>
  <c r="AN1047" i="2"/>
  <c r="AO1047" i="2"/>
  <c r="AN1048" i="2"/>
  <c r="AO1048" i="2"/>
  <c r="AN1049" i="2"/>
  <c r="AO1049" i="2"/>
  <c r="AN1050" i="2"/>
  <c r="AO1050" i="2"/>
  <c r="AN1051" i="2"/>
  <c r="AO1051" i="2"/>
  <c r="AN1052" i="2"/>
  <c r="AO1052" i="2"/>
  <c r="AN1053" i="2"/>
  <c r="AO1053" i="2"/>
  <c r="AN1054" i="2"/>
  <c r="AO1054" i="2"/>
  <c r="AN1055" i="2"/>
  <c r="AO1055" i="2"/>
  <c r="AN1056" i="2"/>
  <c r="AO1056" i="2"/>
  <c r="AN1057" i="2"/>
  <c r="AO1057" i="2"/>
  <c r="AN1058" i="2"/>
  <c r="AO1058" i="2"/>
  <c r="AN1059" i="2"/>
  <c r="AO1059" i="2"/>
  <c r="AN1060" i="2"/>
  <c r="AO1060" i="2"/>
  <c r="AN1061" i="2"/>
  <c r="AO1061" i="2"/>
  <c r="AN1062" i="2"/>
  <c r="AO1062" i="2"/>
  <c r="AN1063" i="2"/>
  <c r="AO1063" i="2"/>
  <c r="AN1064" i="2"/>
  <c r="AO1064" i="2"/>
  <c r="AN1065" i="2"/>
  <c r="AO1065" i="2"/>
  <c r="AN1066" i="2"/>
  <c r="AO1066" i="2"/>
  <c r="AN1067" i="2"/>
  <c r="AO1067" i="2"/>
  <c r="AN1068" i="2"/>
  <c r="AO1068" i="2"/>
  <c r="AN1069" i="2"/>
  <c r="AO1069" i="2"/>
  <c r="AN1070" i="2"/>
  <c r="AO1070" i="2"/>
  <c r="AN1071" i="2"/>
  <c r="AO1071" i="2"/>
  <c r="AN1072" i="2"/>
  <c r="AO1072" i="2"/>
  <c r="AN1073" i="2"/>
  <c r="AO1073" i="2"/>
  <c r="AN1074" i="2"/>
  <c r="AO1074" i="2"/>
  <c r="AN1075" i="2"/>
  <c r="AO1075" i="2"/>
  <c r="AN1076" i="2"/>
  <c r="AO1076" i="2"/>
  <c r="AN1077" i="2"/>
  <c r="AO1077" i="2"/>
  <c r="AN1078" i="2"/>
  <c r="AO1078" i="2"/>
  <c r="AN1079" i="2"/>
  <c r="AO1079" i="2"/>
  <c r="AN1080" i="2"/>
  <c r="AO1080" i="2"/>
  <c r="AN1081" i="2"/>
  <c r="AO1081" i="2"/>
  <c r="AN1082" i="2"/>
  <c r="AO1082" i="2"/>
  <c r="AN1083" i="2"/>
  <c r="AO1083" i="2"/>
  <c r="AN1084" i="2"/>
  <c r="AO1084" i="2"/>
  <c r="AN1085" i="2"/>
  <c r="AO1085" i="2"/>
  <c r="AN1086" i="2"/>
  <c r="AO1086" i="2"/>
  <c r="AN1087" i="2"/>
  <c r="AO1087" i="2"/>
  <c r="AN1088" i="2"/>
  <c r="AO1088" i="2"/>
  <c r="AN1089" i="2"/>
  <c r="AO1089" i="2"/>
  <c r="AN1090" i="2"/>
  <c r="AO1090" i="2"/>
  <c r="AN1091" i="2"/>
  <c r="AO1091" i="2"/>
  <c r="AN1092" i="2"/>
  <c r="AO1092" i="2"/>
  <c r="AN1093" i="2"/>
  <c r="AO1093" i="2"/>
  <c r="AN1094" i="2"/>
  <c r="AO1094" i="2"/>
  <c r="AN1095" i="2"/>
  <c r="AO1095" i="2"/>
  <c r="AN1096" i="2"/>
  <c r="AO1096" i="2"/>
  <c r="AN1097" i="2"/>
  <c r="AO1097" i="2"/>
  <c r="AN1098" i="2"/>
  <c r="AO1098" i="2"/>
  <c r="AN1099" i="2"/>
  <c r="AO1099" i="2"/>
  <c r="AN1100" i="2"/>
  <c r="AO1100" i="2"/>
  <c r="AN1101" i="2"/>
  <c r="AO1101" i="2"/>
  <c r="AN1102" i="2"/>
  <c r="AO1102" i="2"/>
  <c r="AN1103" i="2"/>
  <c r="AO1103" i="2"/>
  <c r="AN1104" i="2"/>
  <c r="AO1104" i="2"/>
  <c r="AN1105" i="2"/>
  <c r="AO1105" i="2"/>
  <c r="AN1106" i="2"/>
  <c r="AO1106" i="2"/>
  <c r="AN1107" i="2"/>
  <c r="AO1107" i="2"/>
  <c r="AN1108" i="2"/>
  <c r="AO1108" i="2"/>
  <c r="AN1109" i="2"/>
  <c r="AO1109" i="2"/>
  <c r="AN1110" i="2"/>
  <c r="AO1110" i="2"/>
  <c r="AN1111" i="2"/>
  <c r="AO1111" i="2"/>
  <c r="AN1112" i="2"/>
  <c r="AO1112" i="2"/>
  <c r="AN1113" i="2"/>
  <c r="AO1113" i="2"/>
  <c r="AN1114" i="2"/>
  <c r="AO1114" i="2"/>
  <c r="AN1115" i="2"/>
  <c r="AO1115" i="2"/>
  <c r="AN1116" i="2"/>
  <c r="AO1116" i="2"/>
  <c r="AN1117" i="2"/>
  <c r="AO1117" i="2"/>
  <c r="AN1118" i="2"/>
  <c r="AO1118" i="2"/>
  <c r="AN1119" i="2"/>
  <c r="AO1119" i="2"/>
  <c r="AN1120" i="2"/>
  <c r="AO1120" i="2"/>
  <c r="AN1121" i="2"/>
  <c r="AO1121" i="2"/>
  <c r="AN1122" i="2"/>
  <c r="AO1122" i="2"/>
  <c r="AN1123" i="2"/>
  <c r="AO1123" i="2"/>
  <c r="AN1124" i="2"/>
  <c r="AO1124" i="2"/>
  <c r="AN1125" i="2"/>
  <c r="AO1125" i="2"/>
  <c r="AN1126" i="2"/>
  <c r="AO1126" i="2"/>
  <c r="AN1127" i="2"/>
  <c r="AO1127" i="2"/>
  <c r="AN1128" i="2"/>
  <c r="AO1128" i="2"/>
  <c r="AN1129" i="2"/>
  <c r="AO1129" i="2"/>
  <c r="AN1130" i="2"/>
  <c r="AO1130" i="2"/>
  <c r="AN1131" i="2"/>
  <c r="AO1131" i="2"/>
  <c r="AN1132" i="2"/>
  <c r="AO1132" i="2"/>
  <c r="AN1133" i="2"/>
  <c r="AO1133" i="2"/>
  <c r="AN1134" i="2"/>
  <c r="AO1134" i="2"/>
  <c r="AN1135" i="2"/>
  <c r="AO1135" i="2"/>
  <c r="AN1136" i="2"/>
  <c r="AO1136" i="2"/>
  <c r="AN1137" i="2"/>
  <c r="AO1137" i="2"/>
  <c r="AN1138" i="2"/>
  <c r="AO1138" i="2"/>
  <c r="AN1139" i="2"/>
  <c r="AO1139" i="2"/>
  <c r="AN1140" i="2"/>
  <c r="AO1140" i="2"/>
  <c r="AN1141" i="2"/>
  <c r="AO1141" i="2"/>
  <c r="AN1142" i="2"/>
  <c r="AO1142" i="2"/>
  <c r="AN1143" i="2"/>
  <c r="AO1143" i="2"/>
  <c r="AN1144" i="2"/>
  <c r="AO1144" i="2"/>
  <c r="AN1145" i="2"/>
  <c r="AO1145" i="2"/>
  <c r="AN1146" i="2"/>
  <c r="AO1146" i="2"/>
  <c r="AN1147" i="2"/>
  <c r="AO1147" i="2"/>
  <c r="AN1148" i="2"/>
  <c r="AO1148" i="2"/>
  <c r="AN1149" i="2"/>
  <c r="AO1149" i="2"/>
  <c r="AN1150" i="2"/>
  <c r="AO1150" i="2"/>
  <c r="AN1151" i="2"/>
  <c r="AO1151" i="2"/>
  <c r="AN1152" i="2"/>
  <c r="AO1152" i="2"/>
  <c r="AN1153" i="2"/>
  <c r="AO1153" i="2"/>
  <c r="AN1154" i="2"/>
  <c r="AO1154" i="2"/>
  <c r="AN1155" i="2"/>
  <c r="AO1155" i="2"/>
  <c r="AN1156" i="2"/>
  <c r="AO1156" i="2"/>
  <c r="AN1157" i="2"/>
  <c r="AO1157" i="2"/>
  <c r="AN1158" i="2"/>
  <c r="AO1158" i="2"/>
  <c r="AN1159" i="2"/>
  <c r="AO1159" i="2"/>
  <c r="AN1160" i="2"/>
  <c r="AO1160" i="2"/>
  <c r="AN1161" i="2"/>
  <c r="AO1161" i="2"/>
  <c r="AN1162" i="2"/>
  <c r="AO1162" i="2"/>
  <c r="AN1163" i="2"/>
  <c r="AO1163" i="2"/>
  <c r="AN1164" i="2"/>
  <c r="AO1164" i="2"/>
  <c r="AN1165" i="2"/>
  <c r="AO1165" i="2"/>
  <c r="AN1166" i="2"/>
  <c r="AO1166" i="2"/>
  <c r="AN1167" i="2"/>
  <c r="AO1167" i="2"/>
  <c r="AN1168" i="2"/>
  <c r="AO1168" i="2"/>
  <c r="AN1169" i="2"/>
  <c r="AO1169" i="2"/>
  <c r="AN1170" i="2"/>
  <c r="AO1170" i="2"/>
  <c r="AN1171" i="2"/>
  <c r="AO1171" i="2"/>
  <c r="AN1172" i="2"/>
  <c r="AO1172" i="2"/>
  <c r="AN1173" i="2"/>
  <c r="AO1173" i="2"/>
  <c r="AN1174" i="2"/>
  <c r="AO1174" i="2"/>
  <c r="AN1175" i="2"/>
  <c r="AO1175" i="2"/>
  <c r="AN1176" i="2"/>
  <c r="AO1176" i="2"/>
  <c r="AN1177" i="2"/>
  <c r="AO1177" i="2"/>
  <c r="AN1178" i="2"/>
  <c r="AO1178" i="2"/>
  <c r="AN1179" i="2"/>
  <c r="AO1179" i="2"/>
  <c r="AN1180" i="2"/>
  <c r="AO1180" i="2"/>
  <c r="AN1181" i="2"/>
  <c r="AO1181" i="2"/>
  <c r="AN1182" i="2"/>
  <c r="AO1182" i="2"/>
  <c r="AN1183" i="2"/>
  <c r="AO1183" i="2"/>
  <c r="AN1184" i="2"/>
  <c r="AO1184" i="2"/>
  <c r="AN1185" i="2"/>
  <c r="AO1185" i="2"/>
  <c r="AN1186" i="2"/>
  <c r="AO1186" i="2"/>
  <c r="AN1187" i="2"/>
  <c r="AO1187" i="2"/>
  <c r="AN1188" i="2"/>
  <c r="AO1188" i="2"/>
  <c r="AN1189" i="2"/>
  <c r="AO1189" i="2"/>
  <c r="AN1190" i="2"/>
  <c r="AO1190" i="2"/>
  <c r="AN1191" i="2"/>
  <c r="AO1191" i="2"/>
  <c r="AN1192" i="2"/>
  <c r="AO1192" i="2"/>
  <c r="AN1193" i="2"/>
  <c r="AO1193" i="2"/>
  <c r="AN1194" i="2"/>
  <c r="AO1194" i="2"/>
  <c r="AN1195" i="2"/>
  <c r="AO1195" i="2"/>
  <c r="AN1196" i="2"/>
  <c r="AO1196" i="2"/>
  <c r="AN1197" i="2"/>
  <c r="AO1197" i="2"/>
  <c r="AN1198" i="2"/>
  <c r="AO1198" i="2"/>
  <c r="AN1199" i="2"/>
  <c r="AO1199" i="2"/>
  <c r="AN1200" i="2"/>
  <c r="AO1200" i="2"/>
  <c r="AN1201" i="2"/>
  <c r="AO1201" i="2"/>
  <c r="AN1202" i="2"/>
  <c r="AO1202" i="2"/>
  <c r="AN1203" i="2"/>
  <c r="AO1203" i="2"/>
  <c r="AN1204" i="2"/>
  <c r="AO1204" i="2"/>
  <c r="AN1205" i="2"/>
  <c r="AO1205" i="2"/>
  <c r="AN1206" i="2"/>
  <c r="AO1206" i="2"/>
  <c r="AN1207" i="2"/>
  <c r="AO1207" i="2"/>
  <c r="AN1208" i="2"/>
  <c r="AO1208" i="2"/>
  <c r="AN1209" i="2"/>
  <c r="AO1209" i="2"/>
  <c r="AN1210" i="2"/>
  <c r="AO1210" i="2"/>
  <c r="AN1211" i="2"/>
  <c r="AO1211" i="2"/>
  <c r="AN1212" i="2"/>
  <c r="AO1212" i="2"/>
  <c r="AN1213" i="2"/>
  <c r="AO1213" i="2"/>
  <c r="AN1214" i="2"/>
  <c r="AO1214" i="2"/>
  <c r="AN1215" i="2"/>
  <c r="AO1215" i="2"/>
  <c r="AN1216" i="2"/>
  <c r="AO1216" i="2"/>
  <c r="AN1217" i="2"/>
  <c r="AO1217" i="2"/>
  <c r="AN1218" i="2"/>
  <c r="AO1218" i="2"/>
  <c r="AN1219" i="2"/>
  <c r="AO1219" i="2"/>
  <c r="AN1220" i="2"/>
  <c r="AO1220" i="2"/>
  <c r="AN1221" i="2"/>
  <c r="AO1221" i="2"/>
  <c r="AN1222" i="2"/>
  <c r="AO1222" i="2"/>
  <c r="AN1223" i="2"/>
  <c r="AO1223" i="2"/>
  <c r="AN1224" i="2"/>
  <c r="AO1224" i="2"/>
  <c r="AN1225" i="2"/>
  <c r="AO1225" i="2"/>
  <c r="AN1226" i="2"/>
  <c r="AO1226" i="2"/>
  <c r="AN1227" i="2"/>
  <c r="AO1227" i="2"/>
  <c r="AN1228" i="2"/>
  <c r="AO1228" i="2"/>
  <c r="AN1229" i="2"/>
  <c r="AO1229" i="2"/>
  <c r="AN1230" i="2"/>
  <c r="AO1230" i="2"/>
  <c r="AN1231" i="2"/>
  <c r="AO1231" i="2"/>
  <c r="AN1232" i="2"/>
  <c r="AO1232" i="2"/>
  <c r="AN1233" i="2"/>
  <c r="AO1233" i="2"/>
  <c r="AN1234" i="2"/>
  <c r="AO1234" i="2"/>
  <c r="AN1235" i="2"/>
  <c r="AO1235" i="2"/>
  <c r="AN1236" i="2"/>
  <c r="AO1236" i="2"/>
  <c r="AN1237" i="2"/>
  <c r="AO1237" i="2"/>
  <c r="AN1238" i="2"/>
  <c r="AO1238" i="2"/>
  <c r="AN1239" i="2"/>
  <c r="AO1239" i="2"/>
  <c r="AN1240" i="2"/>
  <c r="AO1240" i="2"/>
  <c r="AN1241" i="2"/>
  <c r="AO1241" i="2"/>
  <c r="AN1242" i="2"/>
  <c r="AO1242" i="2"/>
  <c r="AN1243" i="2"/>
  <c r="AO1243" i="2"/>
  <c r="AN1244" i="2"/>
  <c r="AO1244" i="2"/>
  <c r="AN1245" i="2"/>
  <c r="AO1245" i="2"/>
  <c r="AN1246" i="2"/>
  <c r="AO1246" i="2"/>
  <c r="AN1247" i="2"/>
  <c r="AO1247" i="2"/>
  <c r="AN1248" i="2"/>
  <c r="AO1248" i="2"/>
  <c r="AN1249" i="2"/>
  <c r="AO1249" i="2"/>
  <c r="AN1250" i="2"/>
  <c r="AO1250" i="2"/>
  <c r="AN1251" i="2"/>
  <c r="AO1251" i="2"/>
  <c r="AN1252" i="2"/>
  <c r="AO1252" i="2"/>
  <c r="AN1253" i="2"/>
  <c r="AO1253" i="2"/>
  <c r="AN1254" i="2"/>
  <c r="AO1254" i="2"/>
  <c r="AN1255" i="2"/>
  <c r="AO1255" i="2"/>
  <c r="AN1256" i="2"/>
  <c r="AO1256" i="2"/>
  <c r="AN1257" i="2"/>
  <c r="AO1257" i="2"/>
  <c r="AN1258" i="2"/>
  <c r="AO1258" i="2"/>
  <c r="AN1259" i="2"/>
  <c r="AO1259" i="2"/>
  <c r="AN1260" i="2"/>
  <c r="AO1260" i="2"/>
  <c r="AN1261" i="2"/>
  <c r="AO1261" i="2"/>
  <c r="AN1262" i="2"/>
  <c r="AO1262" i="2"/>
  <c r="AN1263" i="2"/>
  <c r="AO1263" i="2"/>
  <c r="AN1264" i="2"/>
  <c r="AO1264" i="2"/>
  <c r="AN1265" i="2"/>
  <c r="AO1265" i="2"/>
  <c r="AN1266" i="2"/>
  <c r="AO1266" i="2"/>
  <c r="AN1267" i="2"/>
  <c r="AO1267" i="2"/>
  <c r="AN1268" i="2"/>
  <c r="AO1268" i="2"/>
  <c r="AN1269" i="2"/>
  <c r="AO1269" i="2"/>
  <c r="AN1270" i="2"/>
  <c r="AO1270" i="2"/>
  <c r="AN1271" i="2"/>
  <c r="AO1271" i="2"/>
  <c r="AN1272" i="2"/>
  <c r="AO1272" i="2"/>
  <c r="AN1273" i="2"/>
  <c r="AO1273" i="2"/>
  <c r="AN1274" i="2"/>
  <c r="AO1274" i="2"/>
  <c r="AN1275" i="2"/>
  <c r="AO1275" i="2"/>
  <c r="AN1276" i="2"/>
  <c r="AO1276" i="2"/>
  <c r="AN1277" i="2"/>
  <c r="AO1277" i="2"/>
  <c r="AN1278" i="2"/>
  <c r="AO1278" i="2"/>
  <c r="AN1279" i="2"/>
  <c r="AO1279" i="2"/>
  <c r="AN1280" i="2"/>
  <c r="AO1280" i="2"/>
  <c r="AN1281" i="2"/>
  <c r="AO1281" i="2"/>
  <c r="AN1282" i="2"/>
  <c r="AO1282" i="2"/>
  <c r="AN1283" i="2"/>
  <c r="AO1283" i="2"/>
  <c r="AN1284" i="2"/>
  <c r="AO1284" i="2"/>
  <c r="AN1285" i="2"/>
  <c r="AO1285" i="2"/>
  <c r="AN1286" i="2"/>
  <c r="AO1286" i="2"/>
  <c r="AN1287" i="2"/>
  <c r="AO1287" i="2"/>
  <c r="AN1288" i="2"/>
  <c r="AO1288" i="2"/>
  <c r="AN1289" i="2"/>
  <c r="AO1289" i="2"/>
  <c r="AN1290" i="2"/>
  <c r="AO1290" i="2"/>
  <c r="AN1291" i="2"/>
  <c r="AO1291" i="2"/>
  <c r="AN1292" i="2"/>
  <c r="AO1292" i="2"/>
  <c r="AN1293" i="2"/>
  <c r="AO1293" i="2"/>
  <c r="AN1294" i="2"/>
  <c r="AO1294" i="2"/>
  <c r="AN1295" i="2"/>
  <c r="AO1295" i="2"/>
  <c r="AN1296" i="2"/>
  <c r="AO1296" i="2"/>
  <c r="AN1297" i="2"/>
  <c r="AO1297" i="2"/>
  <c r="AN1298" i="2"/>
  <c r="AO1298" i="2"/>
  <c r="AN1299" i="2"/>
  <c r="AO1299" i="2"/>
  <c r="AN1300" i="2"/>
  <c r="AO1300" i="2"/>
  <c r="AN1301" i="2"/>
  <c r="AO1301" i="2"/>
  <c r="AN1302" i="2"/>
  <c r="AO1302" i="2"/>
  <c r="AN1303" i="2"/>
  <c r="AO1303" i="2"/>
  <c r="AN1304" i="2"/>
  <c r="AO1304" i="2"/>
  <c r="AN1305" i="2"/>
  <c r="AO1305" i="2"/>
  <c r="AN1306" i="2"/>
  <c r="AO1306" i="2"/>
  <c r="AN1307" i="2"/>
  <c r="AO1307" i="2"/>
  <c r="AN1308" i="2"/>
  <c r="AO1308" i="2"/>
  <c r="AN1309" i="2"/>
  <c r="AO1309" i="2"/>
  <c r="AN1310" i="2"/>
  <c r="AO1310" i="2"/>
  <c r="AN1311" i="2"/>
  <c r="AO1311" i="2"/>
  <c r="AN1312" i="2"/>
  <c r="AO1312" i="2"/>
  <c r="AN1313" i="2"/>
  <c r="AO1313" i="2"/>
  <c r="AN1314" i="2"/>
  <c r="AO1314" i="2"/>
  <c r="AN1315" i="2"/>
  <c r="AO1315" i="2"/>
  <c r="AN1316" i="2"/>
  <c r="AO1316" i="2"/>
  <c r="AN1317" i="2"/>
  <c r="AO1317" i="2"/>
  <c r="AN1318" i="2"/>
  <c r="AO1318" i="2"/>
  <c r="AN1319" i="2"/>
  <c r="AO1319" i="2"/>
  <c r="AN1320" i="2"/>
  <c r="AO1320" i="2"/>
  <c r="AN1321" i="2"/>
  <c r="AO1321" i="2"/>
  <c r="AN1322" i="2"/>
  <c r="AO1322" i="2"/>
  <c r="AN1323" i="2"/>
  <c r="AO1323" i="2"/>
  <c r="AN1324" i="2"/>
  <c r="AO1324" i="2"/>
  <c r="AN1325" i="2"/>
  <c r="AO1325" i="2"/>
  <c r="AN1326" i="2"/>
  <c r="AO1326" i="2"/>
  <c r="AN1327" i="2"/>
  <c r="AO1327" i="2"/>
  <c r="AN1328" i="2"/>
  <c r="AO1328" i="2"/>
  <c r="AN1329" i="2"/>
  <c r="AO1329" i="2"/>
  <c r="AN1330" i="2"/>
  <c r="AO1330" i="2"/>
  <c r="AN1331" i="2"/>
  <c r="AO1331" i="2"/>
  <c r="AN1332" i="2"/>
  <c r="AO1332" i="2"/>
  <c r="AN1333" i="2"/>
  <c r="AO1333" i="2"/>
  <c r="AN1334" i="2"/>
  <c r="AO1334" i="2"/>
  <c r="AN1335" i="2"/>
  <c r="AO1335" i="2"/>
  <c r="AN1336" i="2"/>
  <c r="AO1336" i="2"/>
  <c r="AN1337" i="2"/>
  <c r="AO1337" i="2"/>
  <c r="AN1338" i="2"/>
  <c r="AO1338" i="2"/>
  <c r="AN1339" i="2"/>
  <c r="AO1339" i="2"/>
  <c r="AN1340" i="2"/>
  <c r="AO1340" i="2"/>
  <c r="AN1341" i="2"/>
  <c r="AO1341" i="2"/>
  <c r="AN1342" i="2"/>
  <c r="AO1342" i="2"/>
  <c r="AN1343" i="2"/>
  <c r="AO1343" i="2"/>
  <c r="AN1344" i="2"/>
  <c r="AO1344" i="2"/>
  <c r="AN1345" i="2"/>
  <c r="AO1345" i="2"/>
  <c r="AN1346" i="2"/>
  <c r="AO1346" i="2"/>
  <c r="AN1347" i="2"/>
  <c r="AO1347" i="2"/>
  <c r="AN1348" i="2"/>
  <c r="AO1348" i="2"/>
  <c r="AN1349" i="2"/>
  <c r="AO1349" i="2"/>
  <c r="AN1350" i="2"/>
  <c r="AO1350" i="2"/>
  <c r="AN1351" i="2"/>
  <c r="AO1351" i="2"/>
  <c r="AN1352" i="2"/>
  <c r="AO1352" i="2"/>
  <c r="AN1353" i="2"/>
  <c r="AO1353" i="2"/>
  <c r="AN1354" i="2"/>
  <c r="AO1354" i="2"/>
  <c r="AN1355" i="2"/>
  <c r="AO1355" i="2"/>
  <c r="AN1356" i="2"/>
  <c r="AO1356" i="2"/>
  <c r="AN1357" i="2"/>
  <c r="AO1357" i="2"/>
  <c r="AN1358" i="2"/>
  <c r="AO1358" i="2"/>
  <c r="AN1359" i="2"/>
  <c r="AO1359" i="2"/>
  <c r="AN1360" i="2"/>
  <c r="AO1360" i="2"/>
  <c r="AN1361" i="2"/>
  <c r="AO1361" i="2"/>
  <c r="AN1362" i="2"/>
  <c r="AO1362" i="2"/>
  <c r="AN1363" i="2"/>
  <c r="AO1363" i="2"/>
  <c r="AN1364" i="2"/>
  <c r="AO1364" i="2"/>
  <c r="AN1365" i="2"/>
  <c r="AO1365" i="2"/>
  <c r="AN1366" i="2"/>
  <c r="AO1366" i="2"/>
  <c r="AN1367" i="2"/>
  <c r="AO1367" i="2"/>
  <c r="AN1368" i="2"/>
  <c r="AO1368" i="2"/>
  <c r="AN1369" i="2"/>
  <c r="AO1369" i="2"/>
  <c r="AN1370" i="2"/>
  <c r="AO1370" i="2"/>
  <c r="AN1371" i="2"/>
  <c r="AO1371" i="2"/>
  <c r="AN1372" i="2"/>
  <c r="AO1372" i="2"/>
  <c r="AN1373" i="2"/>
  <c r="AO1373" i="2"/>
  <c r="AN1374" i="2"/>
  <c r="AO1374" i="2"/>
  <c r="AN1375" i="2"/>
  <c r="AO1375" i="2"/>
  <c r="AN1376" i="2"/>
  <c r="AO1376" i="2"/>
  <c r="AN1377" i="2"/>
  <c r="AO1377" i="2"/>
  <c r="AN1378" i="2"/>
  <c r="AO1378" i="2"/>
  <c r="AN1379" i="2"/>
  <c r="AO1379" i="2"/>
  <c r="AN1380" i="2"/>
  <c r="AO1380" i="2"/>
  <c r="AN1381" i="2"/>
  <c r="AO1381" i="2"/>
  <c r="AN1382" i="2"/>
  <c r="AO1382" i="2"/>
  <c r="AN1383" i="2"/>
  <c r="AO1383" i="2"/>
  <c r="AN1384" i="2"/>
  <c r="AO1384" i="2"/>
  <c r="AN1385" i="2"/>
  <c r="AO1385" i="2"/>
  <c r="AN1386" i="2"/>
  <c r="AO1386" i="2"/>
  <c r="AN1387" i="2"/>
  <c r="AO1387" i="2"/>
  <c r="AN1388" i="2"/>
  <c r="AO1388" i="2"/>
  <c r="AN1389" i="2"/>
  <c r="AO1389" i="2"/>
  <c r="AN1390" i="2"/>
  <c r="AO1390" i="2"/>
  <c r="AN1391" i="2"/>
  <c r="AO1391" i="2"/>
  <c r="AN1392" i="2"/>
  <c r="AO1392" i="2"/>
  <c r="AN1393" i="2"/>
  <c r="AO1393" i="2"/>
  <c r="AN1394" i="2"/>
  <c r="AO1394" i="2"/>
  <c r="AN1395" i="2"/>
  <c r="AO1395" i="2"/>
  <c r="AN1396" i="2"/>
  <c r="AO1396" i="2"/>
  <c r="AN1397" i="2"/>
  <c r="AO1397" i="2"/>
  <c r="AN1398" i="2"/>
  <c r="AO1398" i="2"/>
  <c r="AN1399" i="2"/>
  <c r="AO1399" i="2"/>
  <c r="AN1400" i="2"/>
  <c r="AO1400" i="2"/>
  <c r="AN1401" i="2"/>
  <c r="AO1401" i="2"/>
  <c r="AN1402" i="2"/>
  <c r="AO1402" i="2"/>
  <c r="AN1403" i="2"/>
  <c r="AO1403" i="2"/>
  <c r="AN1404" i="2"/>
  <c r="AO1404" i="2"/>
  <c r="AN1405" i="2"/>
  <c r="AO1405" i="2"/>
  <c r="AN1406" i="2"/>
  <c r="AO1406" i="2"/>
  <c r="AN1407" i="2"/>
  <c r="AO1407" i="2"/>
  <c r="AN1408" i="2"/>
  <c r="AO1408" i="2"/>
  <c r="AN1409" i="2"/>
  <c r="AO1409" i="2"/>
  <c r="AN1410" i="2"/>
  <c r="AO1410" i="2"/>
  <c r="AN1411" i="2"/>
  <c r="AO1411" i="2"/>
  <c r="AN1412" i="2"/>
  <c r="AO1412" i="2"/>
  <c r="AN1413" i="2"/>
  <c r="AO1413" i="2"/>
  <c r="AN1414" i="2"/>
  <c r="AO1414" i="2"/>
  <c r="AN1415" i="2"/>
  <c r="AO1415" i="2"/>
  <c r="AN1416" i="2"/>
  <c r="AO1416" i="2"/>
  <c r="AN1417" i="2"/>
  <c r="AO1417" i="2"/>
  <c r="AN1418" i="2"/>
  <c r="AO1418" i="2"/>
  <c r="AN1419" i="2"/>
  <c r="AO1419" i="2"/>
  <c r="AN1420" i="2"/>
  <c r="AO1420" i="2"/>
  <c r="AN1421" i="2"/>
  <c r="AO1421" i="2"/>
  <c r="AN1422" i="2"/>
  <c r="AO1422" i="2"/>
  <c r="AN1423" i="2"/>
  <c r="AO1423" i="2"/>
  <c r="AN1424" i="2"/>
  <c r="AO1424" i="2"/>
  <c r="AN1425" i="2"/>
  <c r="AO1425" i="2"/>
  <c r="AN1426" i="2"/>
  <c r="AO1426" i="2"/>
  <c r="AN1427" i="2"/>
  <c r="AO1427" i="2"/>
  <c r="AN1428" i="2"/>
  <c r="AO1428" i="2"/>
  <c r="AN1429" i="2"/>
  <c r="AO1429" i="2"/>
  <c r="AN1430" i="2"/>
  <c r="AO1430" i="2"/>
  <c r="AN1431" i="2"/>
  <c r="AO1431" i="2"/>
  <c r="AN1432" i="2"/>
  <c r="AO1432" i="2"/>
  <c r="AN1433" i="2"/>
  <c r="AO1433" i="2"/>
  <c r="AN1434" i="2"/>
  <c r="AO1434" i="2"/>
  <c r="AN1435" i="2"/>
  <c r="AO1435" i="2"/>
  <c r="AN1436" i="2"/>
  <c r="AO1436" i="2"/>
  <c r="AN1437" i="2"/>
  <c r="AO1437" i="2"/>
  <c r="AN1438" i="2"/>
  <c r="AO1438" i="2"/>
  <c r="AN1439" i="2"/>
  <c r="AO1439" i="2"/>
  <c r="AN1440" i="2"/>
  <c r="AO1440" i="2"/>
  <c r="AN1441" i="2"/>
  <c r="AO1441" i="2"/>
  <c r="AN1442" i="2"/>
  <c r="AO1442" i="2"/>
  <c r="AN1443" i="2"/>
  <c r="AO1443" i="2"/>
  <c r="AN1444" i="2"/>
  <c r="AO1444" i="2"/>
  <c r="AN1445" i="2"/>
  <c r="AO1445" i="2"/>
  <c r="AN1446" i="2"/>
  <c r="AO1446" i="2"/>
  <c r="AN1447" i="2"/>
  <c r="AO1447" i="2"/>
  <c r="AN1448" i="2"/>
  <c r="AO1448" i="2"/>
  <c r="AN1449" i="2"/>
  <c r="AO1449" i="2"/>
  <c r="AN1450" i="2"/>
  <c r="AO1450" i="2"/>
  <c r="AN1451" i="2"/>
  <c r="AO1451" i="2"/>
  <c r="AN1452" i="2"/>
  <c r="AO1452" i="2"/>
  <c r="AN1453" i="2"/>
  <c r="AO1453" i="2"/>
  <c r="AN1454" i="2"/>
  <c r="AO1454" i="2"/>
  <c r="AN1455" i="2"/>
  <c r="AO1455" i="2"/>
  <c r="AN1456" i="2"/>
  <c r="AO1456" i="2"/>
  <c r="AN1457" i="2"/>
  <c r="AO1457" i="2"/>
  <c r="AN1458" i="2"/>
  <c r="AO1458" i="2"/>
  <c r="AN1459" i="2"/>
  <c r="AO1459" i="2"/>
  <c r="AN1460" i="2"/>
  <c r="AO1460" i="2"/>
  <c r="AN1461" i="2"/>
  <c r="AO1461" i="2"/>
  <c r="AN1462" i="2"/>
  <c r="AO1462" i="2"/>
  <c r="AN1463" i="2"/>
  <c r="AO1463" i="2"/>
  <c r="AN1464" i="2"/>
  <c r="AO1464" i="2"/>
  <c r="AN1465" i="2"/>
  <c r="AO1465" i="2"/>
  <c r="AN1466" i="2"/>
  <c r="AO1466" i="2"/>
  <c r="AN1467" i="2"/>
  <c r="AO1467" i="2"/>
  <c r="AN1468" i="2"/>
  <c r="AO1468" i="2"/>
  <c r="AN1469" i="2"/>
  <c r="AO1469" i="2"/>
  <c r="AN1470" i="2"/>
  <c r="AO1470" i="2"/>
  <c r="AN1471" i="2"/>
  <c r="AO1471" i="2"/>
  <c r="AN1472" i="2"/>
  <c r="AO1472" i="2"/>
  <c r="AN1473" i="2"/>
  <c r="AO1473" i="2"/>
  <c r="AN1474" i="2"/>
  <c r="AO1474" i="2"/>
  <c r="AN1475" i="2"/>
  <c r="AO1475" i="2"/>
  <c r="AN1476" i="2"/>
  <c r="AO1476" i="2"/>
  <c r="AN1477" i="2"/>
  <c r="AO1477" i="2"/>
  <c r="AN1478" i="2"/>
  <c r="AO1478" i="2"/>
  <c r="AN1479" i="2"/>
  <c r="AO1479" i="2"/>
  <c r="AN1480" i="2"/>
  <c r="AO1480" i="2"/>
  <c r="AN1481" i="2"/>
  <c r="AO1481" i="2"/>
  <c r="AN1482" i="2"/>
  <c r="AO1482" i="2"/>
  <c r="AN1483" i="2"/>
  <c r="AO1483" i="2"/>
  <c r="AN1484" i="2"/>
  <c r="AO1484" i="2"/>
  <c r="AN1485" i="2"/>
  <c r="AO1485" i="2"/>
  <c r="AN1486" i="2"/>
  <c r="AO1486" i="2"/>
  <c r="AN1487" i="2"/>
  <c r="AO1487" i="2"/>
  <c r="AN1488" i="2"/>
  <c r="AO1488" i="2"/>
  <c r="AN1489" i="2"/>
  <c r="AO1489" i="2"/>
  <c r="AN1490" i="2"/>
  <c r="AO1490" i="2"/>
  <c r="AN1491" i="2"/>
  <c r="AO1491" i="2"/>
  <c r="AN1492" i="2"/>
  <c r="AO1492" i="2"/>
  <c r="AN1493" i="2"/>
  <c r="AO1493" i="2"/>
  <c r="AN1494" i="2"/>
  <c r="AO1494" i="2"/>
  <c r="AN1495" i="2"/>
  <c r="AO1495" i="2"/>
  <c r="AN1496" i="2"/>
  <c r="AO1496" i="2"/>
  <c r="AN1497" i="2"/>
  <c r="AO1497" i="2"/>
  <c r="AN1498" i="2"/>
  <c r="AO1498" i="2"/>
  <c r="AN1499" i="2"/>
  <c r="AO1499" i="2"/>
  <c r="AN1500" i="2"/>
  <c r="AO1500" i="2"/>
  <c r="AN1501" i="2"/>
  <c r="AO1501" i="2"/>
  <c r="AN1502" i="2"/>
  <c r="AO1502" i="2"/>
  <c r="AN1503" i="2"/>
  <c r="AO1503" i="2"/>
  <c r="AN1504" i="2"/>
  <c r="AO1504" i="2"/>
  <c r="AN1505" i="2"/>
  <c r="AO1505" i="2"/>
  <c r="AN1506" i="2"/>
  <c r="AO1506" i="2"/>
  <c r="AN1507" i="2"/>
  <c r="AO1507" i="2"/>
  <c r="AN1508" i="2"/>
  <c r="AO1508" i="2"/>
  <c r="AN1509" i="2"/>
  <c r="AO1509" i="2"/>
  <c r="AN1510" i="2"/>
  <c r="AO1510" i="2"/>
  <c r="AN1511" i="2"/>
  <c r="AO1511" i="2"/>
  <c r="AN1512" i="2"/>
  <c r="AO1512" i="2"/>
  <c r="AN1513" i="2"/>
  <c r="AO1513" i="2"/>
  <c r="AN1514" i="2"/>
  <c r="AO1514" i="2"/>
  <c r="AN1515" i="2"/>
  <c r="AO1515" i="2"/>
  <c r="AN1516" i="2"/>
  <c r="AO1516" i="2"/>
  <c r="AN1517" i="2"/>
  <c r="AO1517" i="2"/>
  <c r="AN1518" i="2"/>
  <c r="AO1518" i="2"/>
  <c r="AN1519" i="2"/>
  <c r="AO1519" i="2"/>
  <c r="AN1520" i="2"/>
  <c r="AO1520" i="2"/>
  <c r="AN1521" i="2"/>
  <c r="AO1521" i="2"/>
  <c r="AN1522" i="2"/>
  <c r="AO1522" i="2"/>
  <c r="AN1523" i="2"/>
  <c r="AO1523" i="2"/>
  <c r="AN1524" i="2"/>
  <c r="AO1524" i="2"/>
  <c r="AN1525" i="2"/>
  <c r="AO1525" i="2"/>
  <c r="AN1526" i="2"/>
  <c r="AO1526" i="2"/>
  <c r="AN1527" i="2"/>
  <c r="AO1527" i="2"/>
  <c r="AN1528" i="2"/>
  <c r="AO1528" i="2"/>
  <c r="AN1529" i="2"/>
  <c r="AO1529" i="2"/>
  <c r="AN1530" i="2"/>
  <c r="AO1530" i="2"/>
  <c r="AN1531" i="2"/>
  <c r="AO1531" i="2"/>
  <c r="AN1532" i="2"/>
  <c r="AO1532" i="2"/>
  <c r="AN1533" i="2"/>
  <c r="AO1533" i="2"/>
  <c r="AN1534" i="2"/>
  <c r="AO1534" i="2"/>
  <c r="AN1535" i="2"/>
  <c r="AO1535" i="2"/>
  <c r="AN1536" i="2"/>
  <c r="AO1536" i="2"/>
  <c r="AN1537" i="2"/>
  <c r="AO1537" i="2"/>
  <c r="AN1538" i="2"/>
  <c r="AO1538" i="2"/>
  <c r="AN1539" i="2"/>
  <c r="AO1539" i="2"/>
  <c r="AN1540" i="2"/>
  <c r="AO1540" i="2"/>
  <c r="AN1541" i="2"/>
  <c r="AO1541" i="2"/>
  <c r="AN1542" i="2"/>
  <c r="AO1542" i="2"/>
  <c r="AN1543" i="2"/>
  <c r="AO1543" i="2"/>
  <c r="AN1544" i="2"/>
  <c r="AO1544" i="2"/>
  <c r="AN1545" i="2"/>
  <c r="AO1545" i="2"/>
  <c r="AN1546" i="2"/>
  <c r="AO1546" i="2"/>
  <c r="AN1547" i="2"/>
  <c r="AO1547" i="2"/>
  <c r="AN1548" i="2"/>
  <c r="AO1548" i="2"/>
  <c r="AN1549" i="2"/>
  <c r="AO1549" i="2"/>
  <c r="AN1550" i="2"/>
  <c r="AO1550" i="2"/>
  <c r="AN1551" i="2"/>
  <c r="AO1551" i="2"/>
  <c r="AN1552" i="2"/>
  <c r="AO1552" i="2"/>
  <c r="AN1553" i="2"/>
  <c r="AO1553" i="2"/>
  <c r="AN1554" i="2"/>
  <c r="AO1554" i="2"/>
  <c r="AN1555" i="2"/>
  <c r="AO1555" i="2"/>
  <c r="AN1556" i="2"/>
  <c r="AO1556" i="2"/>
  <c r="AN1557" i="2"/>
  <c r="AO1557" i="2"/>
  <c r="AN1558" i="2"/>
  <c r="AO1558" i="2"/>
  <c r="AN1559" i="2"/>
  <c r="AO1559" i="2"/>
  <c r="AN1560" i="2"/>
  <c r="AO1560" i="2"/>
  <c r="AN1561" i="2"/>
  <c r="AO1561" i="2"/>
  <c r="AN1562" i="2"/>
  <c r="AO1562" i="2"/>
  <c r="AN1563" i="2"/>
  <c r="AO1563" i="2"/>
  <c r="AN1564" i="2"/>
  <c r="AO1564" i="2"/>
  <c r="AN1565" i="2"/>
  <c r="AO1565" i="2"/>
  <c r="AN1566" i="2"/>
  <c r="AO1566" i="2"/>
  <c r="AN1567" i="2"/>
  <c r="AO1567" i="2"/>
  <c r="AN1568" i="2"/>
  <c r="AO1568" i="2"/>
  <c r="AN1569" i="2"/>
  <c r="AO1569" i="2"/>
  <c r="AN1570" i="2"/>
  <c r="AO1570" i="2"/>
  <c r="AN1571" i="2"/>
  <c r="AO1571" i="2"/>
  <c r="AN1572" i="2"/>
  <c r="AO1572" i="2"/>
  <c r="AN1573" i="2"/>
  <c r="AO1573" i="2"/>
  <c r="AN1574" i="2"/>
  <c r="AO1574" i="2"/>
  <c r="AN1575" i="2"/>
  <c r="AO1575" i="2"/>
  <c r="AN1576" i="2"/>
  <c r="AO1576" i="2"/>
  <c r="AN1577" i="2"/>
  <c r="AO1577" i="2"/>
  <c r="AN1578" i="2"/>
  <c r="AO1578" i="2"/>
  <c r="AN1579" i="2"/>
  <c r="AO1579" i="2"/>
  <c r="AN1580" i="2"/>
  <c r="AO1580" i="2"/>
  <c r="AN1581" i="2"/>
  <c r="AO1581" i="2"/>
  <c r="AN1582" i="2"/>
  <c r="AO1582" i="2"/>
  <c r="AN1583" i="2"/>
  <c r="AO1583" i="2"/>
  <c r="AN1584" i="2"/>
  <c r="AO1584" i="2"/>
  <c r="AN1585" i="2"/>
  <c r="AO1585" i="2"/>
  <c r="AN1586" i="2"/>
  <c r="AO1586" i="2"/>
  <c r="AN1587" i="2"/>
  <c r="AO1587" i="2"/>
  <c r="AN1588" i="2"/>
  <c r="AO1588" i="2"/>
  <c r="AN1589" i="2"/>
  <c r="AO1589" i="2"/>
  <c r="AN1590" i="2"/>
  <c r="AO1590" i="2"/>
  <c r="AN1591" i="2"/>
  <c r="AO1591" i="2"/>
  <c r="AN1592" i="2"/>
  <c r="AO1592" i="2"/>
  <c r="AN1593" i="2"/>
  <c r="AO1593" i="2"/>
  <c r="AN1594" i="2"/>
  <c r="AO1594" i="2"/>
  <c r="AN1595" i="2"/>
  <c r="AO1595" i="2"/>
  <c r="AN1596" i="2"/>
  <c r="AO1596" i="2"/>
  <c r="AN1597" i="2"/>
  <c r="AO1597" i="2"/>
  <c r="AN1598" i="2"/>
  <c r="AO1598" i="2"/>
  <c r="AN1599" i="2"/>
  <c r="AO1599" i="2"/>
  <c r="AN1600" i="2"/>
  <c r="AO1600" i="2"/>
  <c r="AN1601" i="2"/>
  <c r="AO1601" i="2"/>
  <c r="AN1602" i="2"/>
  <c r="AO1602" i="2"/>
  <c r="AN1603" i="2"/>
  <c r="AO1603" i="2"/>
  <c r="AN1604" i="2"/>
  <c r="AO1604" i="2"/>
  <c r="AN1605" i="2"/>
  <c r="AO1605" i="2"/>
  <c r="AN1606" i="2"/>
  <c r="AO1606" i="2"/>
  <c r="AN1607" i="2"/>
  <c r="AO1607" i="2"/>
  <c r="AN1608" i="2"/>
  <c r="AO1608" i="2"/>
  <c r="AN1609" i="2"/>
  <c r="AO1609" i="2"/>
  <c r="AN1610" i="2"/>
  <c r="AO1610" i="2"/>
  <c r="AN1611" i="2"/>
  <c r="AO1611" i="2"/>
  <c r="AN1612" i="2"/>
  <c r="AO1612" i="2"/>
  <c r="AN1613" i="2"/>
  <c r="AO1613" i="2"/>
  <c r="AN1614" i="2"/>
  <c r="AO1614" i="2"/>
  <c r="AN1615" i="2"/>
  <c r="AO1615" i="2"/>
  <c r="AN1616" i="2"/>
  <c r="AO1616" i="2"/>
  <c r="AN1617" i="2"/>
  <c r="AO1617" i="2"/>
  <c r="AN1618" i="2"/>
  <c r="AO1618" i="2"/>
  <c r="AN1619" i="2"/>
  <c r="AO1619" i="2"/>
  <c r="AN1620" i="2"/>
  <c r="AO1620" i="2"/>
  <c r="AN1621" i="2"/>
  <c r="AO1621" i="2"/>
  <c r="AN1622" i="2"/>
  <c r="AO1622" i="2"/>
  <c r="AN1623" i="2"/>
  <c r="AO1623" i="2"/>
  <c r="AN1624" i="2"/>
  <c r="AO1624" i="2"/>
  <c r="AN1625" i="2"/>
  <c r="AO1625" i="2"/>
  <c r="AN1626" i="2"/>
  <c r="AO1626" i="2"/>
  <c r="AN1627" i="2"/>
  <c r="AO1627" i="2"/>
  <c r="AN1628" i="2"/>
  <c r="AO1628" i="2"/>
  <c r="AN1629" i="2"/>
  <c r="AO1629" i="2"/>
  <c r="AN1630" i="2"/>
  <c r="AO1630" i="2"/>
  <c r="AN1631" i="2"/>
  <c r="AO1631" i="2"/>
  <c r="AN1632" i="2"/>
  <c r="AO1632" i="2"/>
  <c r="AN1633" i="2"/>
  <c r="AO1633" i="2"/>
  <c r="AN1634" i="2"/>
  <c r="AO1634" i="2"/>
  <c r="AN1635" i="2"/>
  <c r="AO1635" i="2"/>
  <c r="AN1636" i="2"/>
  <c r="AO1636" i="2"/>
  <c r="AN1637" i="2"/>
  <c r="AO1637" i="2"/>
  <c r="AN1638" i="2"/>
  <c r="AO1638" i="2"/>
  <c r="AN1639" i="2"/>
  <c r="AO1639" i="2"/>
  <c r="AN1640" i="2"/>
  <c r="AO1640" i="2"/>
  <c r="AN1641" i="2"/>
  <c r="AO1641" i="2"/>
  <c r="AN1642" i="2"/>
  <c r="AO1642" i="2"/>
  <c r="AN1643" i="2"/>
  <c r="AO1643" i="2"/>
  <c r="AN1644" i="2"/>
  <c r="AO1644" i="2"/>
  <c r="AN1645" i="2"/>
  <c r="AO1645" i="2"/>
  <c r="AN1646" i="2"/>
  <c r="AO1646" i="2"/>
  <c r="AN1647" i="2"/>
  <c r="AO1647" i="2"/>
  <c r="AN1648" i="2"/>
  <c r="AO1648" i="2"/>
  <c r="AN1649" i="2"/>
  <c r="AO1649" i="2"/>
  <c r="AN1650" i="2"/>
  <c r="AO1650" i="2"/>
  <c r="AN1651" i="2"/>
  <c r="AO1651" i="2"/>
  <c r="AN1652" i="2"/>
  <c r="AO1652" i="2"/>
  <c r="AN1653" i="2"/>
  <c r="AO1653" i="2"/>
  <c r="AN1654" i="2"/>
  <c r="AO1654" i="2"/>
  <c r="AN1655" i="2"/>
  <c r="AO1655" i="2"/>
  <c r="AN1656" i="2"/>
  <c r="AO1656" i="2"/>
  <c r="AN1657" i="2"/>
  <c r="AO1657" i="2"/>
  <c r="AN1658" i="2"/>
  <c r="AO1658" i="2"/>
  <c r="AN1659" i="2"/>
  <c r="AO1659" i="2"/>
  <c r="AN1660" i="2"/>
  <c r="AO1660" i="2"/>
  <c r="AN1661" i="2"/>
  <c r="AO1661" i="2"/>
  <c r="AN1662" i="2"/>
  <c r="AO1662" i="2"/>
  <c r="AN1663" i="2"/>
  <c r="AO1663" i="2"/>
  <c r="AN1664" i="2"/>
  <c r="AO1664" i="2"/>
  <c r="AN1665" i="2"/>
  <c r="AO1665" i="2"/>
  <c r="AN1666" i="2"/>
  <c r="AO1666" i="2"/>
  <c r="AN1667" i="2"/>
  <c r="AO1667" i="2"/>
  <c r="AN1668" i="2"/>
  <c r="AO1668" i="2"/>
  <c r="AN1669" i="2"/>
  <c r="AO1669" i="2"/>
  <c r="AN1670" i="2"/>
  <c r="AO1670" i="2"/>
  <c r="AN1671" i="2"/>
  <c r="AO1671" i="2"/>
  <c r="AN1672" i="2"/>
  <c r="AO1672" i="2"/>
  <c r="AN1673" i="2"/>
  <c r="AO1673" i="2"/>
  <c r="AN1674" i="2"/>
  <c r="AO1674" i="2"/>
  <c r="AN1675" i="2"/>
  <c r="AO1675" i="2"/>
  <c r="AN1676" i="2"/>
  <c r="AO1676" i="2"/>
  <c r="AN1677" i="2"/>
  <c r="AO1677" i="2"/>
  <c r="AN1678" i="2"/>
  <c r="AO1678" i="2"/>
  <c r="AN1679" i="2"/>
  <c r="AO1679" i="2"/>
  <c r="AN1680" i="2"/>
  <c r="AO1680" i="2"/>
  <c r="AN1681" i="2"/>
  <c r="AO1681" i="2"/>
  <c r="AN1682" i="2"/>
  <c r="AO1682" i="2"/>
  <c r="AN1683" i="2"/>
  <c r="AO1683" i="2"/>
  <c r="AN1684" i="2"/>
  <c r="AO1684" i="2"/>
  <c r="AN1685" i="2"/>
  <c r="AO1685" i="2"/>
  <c r="AN1686" i="2"/>
  <c r="AO1686" i="2"/>
  <c r="AN1687" i="2"/>
  <c r="AO1687" i="2"/>
  <c r="AN1688" i="2"/>
  <c r="AO1688" i="2"/>
  <c r="AN1689" i="2"/>
  <c r="AO1689" i="2"/>
  <c r="AN1690" i="2"/>
  <c r="AO1690" i="2"/>
  <c r="AN1691" i="2"/>
  <c r="AO1691" i="2"/>
  <c r="AN1692" i="2"/>
  <c r="AO1692" i="2"/>
  <c r="AN1693" i="2"/>
  <c r="AO1693" i="2"/>
  <c r="AN1694" i="2"/>
  <c r="AO1694" i="2"/>
  <c r="AN1695" i="2"/>
  <c r="AO1695" i="2"/>
  <c r="AN1696" i="2"/>
  <c r="AO1696" i="2"/>
  <c r="AN1697" i="2"/>
  <c r="AO1697" i="2"/>
  <c r="AN1698" i="2"/>
  <c r="AO1698" i="2"/>
  <c r="AN1699" i="2"/>
  <c r="AO1699" i="2"/>
  <c r="AN1700" i="2"/>
  <c r="AO1700" i="2"/>
  <c r="AN1701" i="2"/>
  <c r="AO1701" i="2"/>
  <c r="AN1702" i="2"/>
  <c r="AO1702" i="2"/>
  <c r="AN1703" i="2"/>
  <c r="AO1703" i="2"/>
  <c r="AN1704" i="2"/>
  <c r="AO1704" i="2"/>
  <c r="AN1705" i="2"/>
  <c r="AO1705" i="2"/>
  <c r="AN1706" i="2"/>
  <c r="AO1706" i="2"/>
  <c r="AN1707" i="2"/>
  <c r="AO1707" i="2"/>
  <c r="AN1708" i="2"/>
  <c r="AO1708" i="2"/>
  <c r="AN1709" i="2"/>
  <c r="AO1709" i="2"/>
  <c r="AN1710" i="2"/>
  <c r="AO1710" i="2"/>
  <c r="AN1711" i="2"/>
  <c r="AO1711" i="2"/>
  <c r="AN1712" i="2"/>
  <c r="AO1712" i="2"/>
  <c r="AN1713" i="2"/>
  <c r="AO1713" i="2"/>
  <c r="AN1714" i="2"/>
  <c r="AO1714" i="2"/>
  <c r="AN1715" i="2"/>
  <c r="AO1715" i="2"/>
  <c r="AN1716" i="2"/>
  <c r="AO1716" i="2"/>
  <c r="AN1717" i="2"/>
  <c r="AO1717" i="2"/>
  <c r="AN1718" i="2"/>
  <c r="AO1718" i="2"/>
  <c r="AN1719" i="2"/>
  <c r="AO1719" i="2"/>
  <c r="AN1720" i="2"/>
  <c r="AO1720" i="2"/>
  <c r="AN1721" i="2"/>
  <c r="AO1721" i="2"/>
  <c r="AN1722" i="2"/>
  <c r="AO1722" i="2"/>
  <c r="AN1723" i="2"/>
  <c r="AO1723" i="2"/>
  <c r="AN1724" i="2"/>
  <c r="AO1724" i="2"/>
  <c r="AN1725" i="2"/>
  <c r="AO1725" i="2"/>
  <c r="AN1726" i="2"/>
  <c r="AO1726" i="2"/>
  <c r="AN1727" i="2"/>
  <c r="AO1727" i="2"/>
  <c r="AN1728" i="2"/>
  <c r="AO1728" i="2"/>
  <c r="AN1729" i="2"/>
  <c r="AO1729" i="2"/>
  <c r="AN1730" i="2"/>
  <c r="AO1730" i="2"/>
  <c r="AN1731" i="2"/>
  <c r="AO1731" i="2"/>
  <c r="AN1732" i="2"/>
  <c r="AO1732" i="2"/>
  <c r="AN1733" i="2"/>
  <c r="AO1733" i="2"/>
  <c r="AN1734" i="2"/>
  <c r="AO1734" i="2"/>
  <c r="AN1735" i="2"/>
  <c r="AO1735" i="2"/>
  <c r="AN1736" i="2"/>
  <c r="AO1736" i="2"/>
  <c r="AN1737" i="2"/>
  <c r="AO1737" i="2"/>
  <c r="AN1738" i="2"/>
  <c r="AO1738" i="2"/>
  <c r="AN1739" i="2"/>
  <c r="AO1739" i="2"/>
  <c r="AN1740" i="2"/>
  <c r="AO1740" i="2"/>
  <c r="AN1741" i="2"/>
  <c r="AO1741" i="2"/>
  <c r="AN1742" i="2"/>
  <c r="AO1742" i="2"/>
  <c r="AN1743" i="2"/>
  <c r="AO1743" i="2"/>
  <c r="AN1744" i="2"/>
  <c r="AO1744" i="2"/>
  <c r="AN1745" i="2"/>
  <c r="AO1745" i="2"/>
  <c r="AN1746" i="2"/>
  <c r="AO1746" i="2"/>
  <c r="AN1747" i="2"/>
  <c r="AO1747" i="2"/>
  <c r="AN1748" i="2"/>
  <c r="AO1748" i="2"/>
  <c r="AN1749" i="2"/>
  <c r="AO1749" i="2"/>
  <c r="AN1750" i="2"/>
  <c r="AO1750" i="2"/>
  <c r="AN1751" i="2"/>
  <c r="AO1751" i="2"/>
  <c r="AN1752" i="2"/>
  <c r="AO1752" i="2"/>
  <c r="AN1753" i="2"/>
  <c r="AO1753" i="2"/>
  <c r="AN1754" i="2"/>
  <c r="AO1754" i="2"/>
  <c r="AN1755" i="2"/>
  <c r="AO1755" i="2"/>
  <c r="AN1756" i="2"/>
  <c r="AO1756" i="2"/>
  <c r="AN1757" i="2"/>
  <c r="AO1757" i="2"/>
  <c r="AN1758" i="2"/>
  <c r="AO1758" i="2"/>
  <c r="AN1759" i="2"/>
  <c r="AO1759" i="2"/>
  <c r="AN1760" i="2"/>
  <c r="AO1760" i="2"/>
  <c r="AN1761" i="2"/>
  <c r="AO1761" i="2"/>
  <c r="AN1762" i="2"/>
  <c r="AO1762" i="2"/>
  <c r="AN1763" i="2"/>
  <c r="AO1763" i="2"/>
  <c r="AN1764" i="2"/>
  <c r="AO1764" i="2"/>
  <c r="AN1765" i="2"/>
  <c r="AO1765" i="2"/>
  <c r="AN1766" i="2"/>
  <c r="AO1766" i="2"/>
  <c r="AN1767" i="2"/>
  <c r="AO1767" i="2"/>
  <c r="AN1768" i="2"/>
  <c r="AO1768" i="2"/>
  <c r="AN1769" i="2"/>
  <c r="AO1769" i="2"/>
  <c r="AN1770" i="2"/>
  <c r="AO1770" i="2"/>
  <c r="AN1771" i="2"/>
  <c r="AO1771" i="2"/>
  <c r="AN1772" i="2"/>
  <c r="AO1772" i="2"/>
  <c r="AN1773" i="2"/>
  <c r="AO1773" i="2"/>
  <c r="AN1774" i="2"/>
  <c r="AO1774" i="2"/>
  <c r="AN1775" i="2"/>
  <c r="AO1775" i="2"/>
  <c r="AN1776" i="2"/>
  <c r="AO1776" i="2"/>
  <c r="AN1777" i="2"/>
  <c r="AO1777" i="2"/>
  <c r="AN1778" i="2"/>
  <c r="AO1778" i="2"/>
  <c r="AN1779" i="2"/>
  <c r="AO1779" i="2"/>
  <c r="AN1780" i="2"/>
  <c r="AO1780" i="2"/>
  <c r="AN1781" i="2"/>
  <c r="AO1781" i="2"/>
  <c r="AN1782" i="2"/>
  <c r="AO1782" i="2"/>
  <c r="AN1783" i="2"/>
  <c r="AO1783" i="2"/>
  <c r="AN1784" i="2"/>
  <c r="AO1784" i="2"/>
  <c r="AN1785" i="2"/>
  <c r="AO1785" i="2"/>
  <c r="AN1786" i="2"/>
  <c r="AO1786" i="2"/>
  <c r="AN1787" i="2"/>
  <c r="AO1787" i="2"/>
  <c r="AN1788" i="2"/>
  <c r="AO1788" i="2"/>
  <c r="AN1789" i="2"/>
  <c r="AO1789" i="2"/>
  <c r="AN1790" i="2"/>
  <c r="AO1790" i="2"/>
  <c r="AN1791" i="2"/>
  <c r="AO1791" i="2"/>
  <c r="AN1792" i="2"/>
  <c r="AO1792" i="2"/>
  <c r="AN1793" i="2"/>
  <c r="AO1793" i="2"/>
  <c r="AN1794" i="2"/>
  <c r="AO1794" i="2"/>
  <c r="AN1795" i="2"/>
  <c r="AO1795" i="2"/>
  <c r="AN1796" i="2"/>
  <c r="AO1796" i="2"/>
  <c r="AN1797" i="2"/>
  <c r="AO1797" i="2"/>
  <c r="AN1798" i="2"/>
  <c r="AO1798" i="2"/>
  <c r="AN1799" i="2"/>
  <c r="AO1799" i="2"/>
  <c r="AN1800" i="2"/>
  <c r="AO1800" i="2"/>
  <c r="AN1801" i="2"/>
  <c r="AO1801" i="2"/>
  <c r="AN1802" i="2"/>
  <c r="AO1802" i="2"/>
  <c r="AN1803" i="2"/>
  <c r="AO1803" i="2"/>
  <c r="AN1804" i="2"/>
  <c r="AO1804" i="2"/>
  <c r="AN1805" i="2"/>
  <c r="AO1805" i="2"/>
  <c r="AN1806" i="2"/>
  <c r="AO1806" i="2"/>
  <c r="AN1807" i="2"/>
  <c r="AO1807" i="2"/>
  <c r="AN1808" i="2"/>
  <c r="AO1808" i="2"/>
  <c r="AN1809" i="2"/>
  <c r="AO1809" i="2"/>
  <c r="AN1810" i="2"/>
  <c r="AO1810" i="2"/>
  <c r="AN1811" i="2"/>
  <c r="AO1811" i="2"/>
  <c r="AN1812" i="2"/>
  <c r="AO1812" i="2"/>
  <c r="AN1813" i="2"/>
  <c r="AO1813" i="2"/>
  <c r="AN1814" i="2"/>
  <c r="AO1814" i="2"/>
  <c r="AN1815" i="2"/>
  <c r="AO1815" i="2"/>
  <c r="AN1816" i="2"/>
  <c r="AO1816" i="2"/>
  <c r="AN1817" i="2"/>
  <c r="AO1817" i="2"/>
  <c r="AN1818" i="2"/>
  <c r="AO1818" i="2"/>
  <c r="AN1819" i="2"/>
  <c r="AO1819" i="2"/>
  <c r="AN1820" i="2"/>
  <c r="AO1820" i="2"/>
  <c r="AN1821" i="2"/>
  <c r="AO1821" i="2"/>
  <c r="AN1822" i="2"/>
  <c r="AO1822" i="2"/>
  <c r="AN1823" i="2"/>
  <c r="AO1823" i="2"/>
  <c r="AN1824" i="2"/>
  <c r="AO1824" i="2"/>
  <c r="AN1825" i="2"/>
  <c r="AO1825" i="2"/>
  <c r="AN1826" i="2"/>
  <c r="AO1826" i="2"/>
  <c r="AN1827" i="2"/>
  <c r="AO1827" i="2"/>
  <c r="AN1828" i="2"/>
  <c r="AO1828" i="2"/>
  <c r="AN1829" i="2"/>
  <c r="AO1829" i="2"/>
  <c r="AN1830" i="2"/>
  <c r="AO1830" i="2"/>
  <c r="AN1831" i="2"/>
  <c r="AO1831" i="2"/>
  <c r="AN1832" i="2"/>
  <c r="AO1832" i="2"/>
  <c r="AN1833" i="2"/>
  <c r="AO1833" i="2"/>
  <c r="AN1834" i="2"/>
  <c r="AO1834" i="2"/>
  <c r="AN1835" i="2"/>
  <c r="AO1835" i="2"/>
  <c r="AN1836" i="2"/>
  <c r="AO1836" i="2"/>
  <c r="AN1837" i="2"/>
  <c r="AO1837" i="2"/>
  <c r="AN1838" i="2"/>
  <c r="AO1838" i="2"/>
  <c r="AN1839" i="2"/>
  <c r="AO1839" i="2"/>
  <c r="AN1840" i="2"/>
  <c r="AO1840" i="2"/>
  <c r="AN1841" i="2"/>
  <c r="AO1841" i="2"/>
  <c r="AN1842" i="2"/>
  <c r="AO1842" i="2"/>
  <c r="AN1843" i="2"/>
  <c r="AO1843" i="2"/>
  <c r="AN1844" i="2"/>
  <c r="AO1844" i="2"/>
  <c r="AN1845" i="2"/>
  <c r="AO1845" i="2"/>
  <c r="AN1846" i="2"/>
  <c r="AO1846" i="2"/>
  <c r="AN1847" i="2"/>
  <c r="AO1847" i="2"/>
  <c r="AN1848" i="2"/>
  <c r="AO1848" i="2"/>
  <c r="AN1849" i="2"/>
  <c r="AO1849" i="2"/>
  <c r="AN1850" i="2"/>
  <c r="AO1850" i="2"/>
  <c r="AN1851" i="2"/>
  <c r="AO1851" i="2"/>
  <c r="AN1852" i="2"/>
  <c r="AO1852" i="2"/>
  <c r="AN1853" i="2"/>
  <c r="AO1853" i="2"/>
  <c r="AN1854" i="2"/>
  <c r="AO1854" i="2"/>
  <c r="AN1855" i="2"/>
  <c r="AO1855" i="2"/>
  <c r="AN1856" i="2"/>
  <c r="AO1856" i="2"/>
  <c r="AN1857" i="2"/>
  <c r="AO1857" i="2"/>
  <c r="AN1858" i="2"/>
  <c r="AO1858" i="2"/>
  <c r="AN1859" i="2"/>
  <c r="AO1859" i="2"/>
  <c r="AN1860" i="2"/>
  <c r="AO1860" i="2"/>
  <c r="AN1861" i="2"/>
  <c r="AO1861" i="2"/>
  <c r="AN1862" i="2"/>
  <c r="AO1862" i="2"/>
  <c r="AN1863" i="2"/>
  <c r="AO1863" i="2"/>
  <c r="AN1864" i="2"/>
  <c r="AO1864" i="2"/>
  <c r="AN1865" i="2"/>
  <c r="AO1865" i="2"/>
  <c r="AN1866" i="2"/>
  <c r="AO1866" i="2"/>
  <c r="AN1867" i="2"/>
  <c r="AO1867" i="2"/>
  <c r="AN1868" i="2"/>
  <c r="AO1868" i="2"/>
  <c r="AN1869" i="2"/>
  <c r="AO1869" i="2"/>
  <c r="AN1870" i="2"/>
  <c r="AO1870" i="2"/>
  <c r="AN1871" i="2"/>
  <c r="AO1871" i="2"/>
  <c r="AN1872" i="2"/>
  <c r="AO1872" i="2"/>
  <c r="AN1873" i="2"/>
  <c r="AO1873" i="2"/>
  <c r="AN1874" i="2"/>
  <c r="AO1874" i="2"/>
  <c r="AN1875" i="2"/>
  <c r="AO1875" i="2"/>
  <c r="AN1876" i="2"/>
  <c r="AO1876" i="2"/>
  <c r="AN1877" i="2"/>
  <c r="AO1877" i="2"/>
  <c r="AN1878" i="2"/>
  <c r="AO1878" i="2"/>
  <c r="AN1879" i="2"/>
  <c r="AO1879" i="2"/>
  <c r="AN1880" i="2"/>
  <c r="AO1880" i="2"/>
  <c r="AN1881" i="2"/>
  <c r="AO1881" i="2"/>
  <c r="AN1882" i="2"/>
  <c r="AO1882" i="2"/>
  <c r="AN1883" i="2"/>
  <c r="AO1883" i="2"/>
  <c r="AN1884" i="2"/>
  <c r="AO1884" i="2"/>
  <c r="AN1885" i="2"/>
  <c r="AO1885" i="2"/>
  <c r="AN1886" i="2"/>
  <c r="AO1886" i="2"/>
  <c r="AN1887" i="2"/>
  <c r="AO1887" i="2"/>
  <c r="AN1888" i="2"/>
  <c r="AO1888" i="2"/>
  <c r="AN1889" i="2"/>
  <c r="AO1889" i="2"/>
  <c r="AN1890" i="2"/>
  <c r="AO1890" i="2"/>
  <c r="AN1891" i="2"/>
  <c r="AO1891" i="2"/>
  <c r="AN1892" i="2"/>
  <c r="AO1892" i="2"/>
  <c r="AN1893" i="2"/>
  <c r="AO1893" i="2"/>
  <c r="AN1894" i="2"/>
  <c r="AO1894" i="2"/>
  <c r="AN1895" i="2"/>
  <c r="AO1895" i="2"/>
  <c r="AN1896" i="2"/>
  <c r="AO1896" i="2"/>
  <c r="AN1897" i="2"/>
  <c r="AO1897" i="2"/>
  <c r="AN1898" i="2"/>
  <c r="AO1898" i="2"/>
  <c r="AN1899" i="2"/>
  <c r="AO1899" i="2"/>
  <c r="AN1900" i="2"/>
  <c r="AO1900" i="2"/>
  <c r="AN1901" i="2"/>
  <c r="AO1901" i="2"/>
  <c r="AN1902" i="2"/>
  <c r="AO1902" i="2"/>
  <c r="AN1903" i="2"/>
  <c r="AO1903" i="2"/>
  <c r="AN1904" i="2"/>
  <c r="AO1904" i="2"/>
  <c r="AN1905" i="2"/>
  <c r="AO1905" i="2"/>
  <c r="AN1906" i="2"/>
  <c r="AO1906" i="2"/>
  <c r="AN1907" i="2"/>
  <c r="AO1907" i="2"/>
  <c r="AN1908" i="2"/>
  <c r="AO1908" i="2"/>
  <c r="AN1909" i="2"/>
  <c r="AO1909" i="2"/>
  <c r="AN1910" i="2"/>
  <c r="AO1910" i="2"/>
  <c r="AN1911" i="2"/>
  <c r="AO1911" i="2"/>
  <c r="AN1912" i="2"/>
  <c r="AO1912" i="2"/>
  <c r="AN1913" i="2"/>
  <c r="AO1913" i="2"/>
  <c r="AN1914" i="2"/>
  <c r="AO1914" i="2"/>
  <c r="AN1915" i="2"/>
  <c r="AO1915" i="2"/>
  <c r="AN1916" i="2"/>
  <c r="AO1916" i="2"/>
  <c r="AN1917" i="2"/>
  <c r="AO1917" i="2"/>
  <c r="AN1918" i="2"/>
  <c r="AO1918" i="2"/>
  <c r="AN1919" i="2"/>
  <c r="AO1919" i="2"/>
  <c r="AN1920" i="2"/>
  <c r="AO1920" i="2"/>
  <c r="AN1921" i="2"/>
  <c r="AO1921" i="2"/>
  <c r="AN1922" i="2"/>
  <c r="AO1922" i="2"/>
  <c r="AN1923" i="2"/>
  <c r="AO1923" i="2"/>
  <c r="AN1924" i="2"/>
  <c r="AO1924" i="2"/>
  <c r="AN1925" i="2"/>
  <c r="AO1925" i="2"/>
  <c r="AN1926" i="2"/>
  <c r="AO1926" i="2"/>
  <c r="AN1927" i="2"/>
  <c r="AO1927" i="2"/>
  <c r="AN1928" i="2"/>
  <c r="AO1928" i="2"/>
  <c r="AN1929" i="2"/>
  <c r="AO1929" i="2"/>
  <c r="AN1930" i="2"/>
  <c r="AO1930" i="2"/>
  <c r="AN1931" i="2"/>
  <c r="AO1931" i="2"/>
  <c r="AN1932" i="2"/>
  <c r="AO1932" i="2"/>
  <c r="AN1933" i="2"/>
  <c r="AO1933" i="2"/>
  <c r="AN1934" i="2"/>
  <c r="AO1934" i="2"/>
  <c r="AN1935" i="2"/>
  <c r="AO1935" i="2"/>
  <c r="AN1936" i="2"/>
  <c r="AO1936" i="2"/>
  <c r="AN1937" i="2"/>
  <c r="AO1937" i="2"/>
  <c r="AN1938" i="2"/>
  <c r="AO1938" i="2"/>
  <c r="AN1939" i="2"/>
  <c r="AO1939" i="2"/>
  <c r="AN1940" i="2"/>
  <c r="AO1940" i="2"/>
  <c r="AN1941" i="2"/>
  <c r="AO1941" i="2"/>
  <c r="AN1942" i="2"/>
  <c r="AO1942" i="2"/>
  <c r="AN1943" i="2"/>
  <c r="AO1943" i="2"/>
  <c r="AN1944" i="2"/>
  <c r="AO1944" i="2"/>
  <c r="AN1945" i="2"/>
  <c r="AO1945" i="2"/>
  <c r="AN1946" i="2"/>
  <c r="AO1946" i="2"/>
  <c r="AN1947" i="2"/>
  <c r="AO1947" i="2"/>
  <c r="AN1948" i="2"/>
  <c r="AO1948" i="2"/>
  <c r="AN1949" i="2"/>
  <c r="AO1949" i="2"/>
  <c r="AN1950" i="2"/>
  <c r="AO1950" i="2"/>
  <c r="AN1951" i="2"/>
  <c r="AO1951" i="2"/>
  <c r="AN1952" i="2"/>
  <c r="AO1952" i="2"/>
  <c r="AN1953" i="2"/>
  <c r="AO1953" i="2"/>
  <c r="AN1954" i="2"/>
  <c r="AO1954" i="2"/>
  <c r="AN1955" i="2"/>
  <c r="AO1955" i="2"/>
  <c r="AN1956" i="2"/>
  <c r="AO1956" i="2"/>
  <c r="AN1957" i="2"/>
  <c r="AO1957" i="2"/>
  <c r="AN1958" i="2"/>
  <c r="AO1958" i="2"/>
  <c r="AN1959" i="2"/>
  <c r="AO1959" i="2"/>
  <c r="AN1960" i="2"/>
  <c r="AO1960" i="2"/>
  <c r="AN1961" i="2"/>
  <c r="AO1961" i="2"/>
  <c r="AN1962" i="2"/>
  <c r="AO1962" i="2"/>
  <c r="AN1963" i="2"/>
  <c r="AO1963" i="2"/>
  <c r="AN1964" i="2"/>
  <c r="AO1964" i="2"/>
  <c r="AN1965" i="2"/>
  <c r="AO1965" i="2"/>
  <c r="AN1966" i="2"/>
  <c r="AO1966" i="2"/>
  <c r="AN1967" i="2"/>
  <c r="AO1967" i="2"/>
  <c r="AN1968" i="2"/>
  <c r="AO1968" i="2"/>
  <c r="AN1969" i="2"/>
  <c r="AO1969" i="2"/>
  <c r="AN1970" i="2"/>
  <c r="AO1970" i="2"/>
  <c r="AN1971" i="2"/>
  <c r="AO1971" i="2"/>
  <c r="AN1972" i="2"/>
  <c r="AO1972" i="2"/>
  <c r="AN1973" i="2"/>
  <c r="AO1973" i="2"/>
  <c r="AN1974" i="2"/>
  <c r="AO1974" i="2"/>
  <c r="AN1975" i="2"/>
  <c r="AO1975" i="2"/>
  <c r="AN1976" i="2"/>
  <c r="AO1976" i="2"/>
  <c r="AN1977" i="2"/>
  <c r="AO1977" i="2"/>
  <c r="AN1978" i="2"/>
  <c r="AO1978" i="2"/>
  <c r="AN1979" i="2"/>
  <c r="AO1979" i="2"/>
  <c r="AN1980" i="2"/>
  <c r="AO1980" i="2"/>
  <c r="AN1981" i="2"/>
  <c r="AO1981" i="2"/>
  <c r="AN1982" i="2"/>
  <c r="AO1982" i="2"/>
  <c r="AN1983" i="2"/>
  <c r="AO1983" i="2"/>
  <c r="AN1984" i="2"/>
  <c r="AO1984" i="2"/>
  <c r="AN1985" i="2"/>
  <c r="AO1985" i="2"/>
  <c r="AN1986" i="2"/>
  <c r="AO1986" i="2"/>
  <c r="AN1987" i="2"/>
  <c r="AO1987" i="2"/>
  <c r="AN1988" i="2"/>
  <c r="AO1988" i="2"/>
  <c r="AN1989" i="2"/>
  <c r="AO1989" i="2"/>
  <c r="AN1990" i="2"/>
  <c r="AO1990" i="2"/>
  <c r="AN1991" i="2"/>
  <c r="AO1991" i="2"/>
  <c r="AN1992" i="2"/>
  <c r="AO1992" i="2"/>
  <c r="AN1993" i="2"/>
  <c r="AO1993" i="2"/>
  <c r="AN1994" i="2"/>
  <c r="AO1994" i="2"/>
  <c r="AN1995" i="2"/>
  <c r="AO1995" i="2"/>
  <c r="AN1996" i="2"/>
  <c r="AO1996" i="2"/>
  <c r="AN1997" i="2"/>
  <c r="AO1997" i="2"/>
  <c r="AN1998" i="2"/>
  <c r="AO1998" i="2"/>
  <c r="AN1999" i="2"/>
  <c r="AO1999" i="2"/>
  <c r="AN2000" i="2"/>
  <c r="AO2000" i="2"/>
  <c r="AN2001" i="2"/>
  <c r="AO2001" i="2"/>
  <c r="AN2002" i="2"/>
  <c r="AO2002" i="2"/>
  <c r="AN2003" i="2"/>
  <c r="AO2003" i="2"/>
  <c r="AN2004" i="2"/>
  <c r="AO2004" i="2"/>
  <c r="AN2005" i="2"/>
  <c r="AO2005" i="2"/>
  <c r="AN2006" i="2"/>
  <c r="AO2006" i="2"/>
  <c r="AN2007" i="2"/>
  <c r="AO2007" i="2"/>
  <c r="AN2008" i="2"/>
  <c r="AO2008" i="2"/>
  <c r="AN2009" i="2"/>
  <c r="AO2009" i="2"/>
  <c r="AN2010" i="2"/>
  <c r="AO2010" i="2"/>
  <c r="AN2011" i="2"/>
  <c r="AO2011" i="2"/>
  <c r="AN2012" i="2"/>
  <c r="AO2012" i="2"/>
  <c r="AN2013" i="2"/>
  <c r="AO2013" i="2"/>
  <c r="AN2014" i="2"/>
  <c r="AO2014" i="2"/>
  <c r="AN2015" i="2"/>
  <c r="AO2015" i="2"/>
  <c r="AN2016" i="2"/>
  <c r="AO2016" i="2"/>
  <c r="AN2017" i="2"/>
  <c r="AO2017" i="2"/>
  <c r="AN2018" i="2"/>
  <c r="AO2018" i="2"/>
  <c r="AN2019" i="2"/>
  <c r="AO2019" i="2"/>
  <c r="AN2020" i="2"/>
  <c r="AO2020" i="2"/>
  <c r="AN2021" i="2"/>
  <c r="AO2021" i="2"/>
  <c r="AN2022" i="2"/>
  <c r="AO2022" i="2"/>
  <c r="AN2023" i="2"/>
  <c r="AO2023" i="2"/>
  <c r="AN2024" i="2"/>
  <c r="AO2024" i="2"/>
  <c r="AN2025" i="2"/>
  <c r="AO2025" i="2"/>
  <c r="AN2026" i="2"/>
  <c r="AO2026" i="2"/>
  <c r="AN2027" i="2"/>
  <c r="AO2027" i="2"/>
  <c r="AN2028" i="2"/>
  <c r="AO2028" i="2"/>
  <c r="AN2029" i="2"/>
  <c r="AO2029" i="2"/>
  <c r="AN2030" i="2"/>
  <c r="AO2030" i="2"/>
  <c r="AN2031" i="2"/>
  <c r="AO2031" i="2"/>
  <c r="AN2032" i="2"/>
  <c r="AO2032" i="2"/>
  <c r="AN2033" i="2"/>
  <c r="AO2033" i="2"/>
  <c r="AN2034" i="2"/>
  <c r="AO2034" i="2"/>
  <c r="AN2035" i="2"/>
  <c r="AO2035" i="2"/>
  <c r="AN2036" i="2"/>
  <c r="AO2036" i="2"/>
  <c r="AN2037" i="2"/>
  <c r="AO2037" i="2"/>
  <c r="AN2038" i="2"/>
  <c r="AO2038" i="2"/>
  <c r="AN2039" i="2"/>
  <c r="AO2039" i="2"/>
  <c r="AN2040" i="2"/>
  <c r="AO2040" i="2"/>
  <c r="AN2041" i="2"/>
  <c r="AO2041" i="2"/>
  <c r="AN2042" i="2"/>
  <c r="AO2042" i="2"/>
  <c r="AN2043" i="2"/>
  <c r="AO2043" i="2"/>
  <c r="AN2044" i="2"/>
  <c r="AO2044" i="2"/>
  <c r="AN2045" i="2"/>
  <c r="AO2045" i="2"/>
  <c r="AN2046" i="2"/>
  <c r="AO2046" i="2"/>
  <c r="AN2047" i="2"/>
  <c r="AO2047" i="2"/>
  <c r="AN2048" i="2"/>
  <c r="AO2048" i="2"/>
  <c r="AN2049" i="2"/>
  <c r="AO2049" i="2"/>
  <c r="AN2050" i="2"/>
  <c r="AO2050" i="2"/>
  <c r="AN2051" i="2"/>
  <c r="AO2051" i="2"/>
  <c r="AN2052" i="2"/>
  <c r="AO2052" i="2"/>
  <c r="AN2053" i="2"/>
  <c r="AO2053" i="2"/>
  <c r="AN2054" i="2"/>
  <c r="AO2054" i="2"/>
  <c r="AN2055" i="2"/>
  <c r="AO2055" i="2"/>
  <c r="AN2056" i="2"/>
  <c r="AO2056" i="2"/>
  <c r="AN2057" i="2"/>
  <c r="AO2057" i="2"/>
  <c r="AN2058" i="2"/>
  <c r="AO2058" i="2"/>
  <c r="AN2059" i="2"/>
  <c r="AO2059" i="2"/>
  <c r="AN2060" i="2"/>
  <c r="AO2060" i="2"/>
  <c r="AN2061" i="2"/>
  <c r="AO2061" i="2"/>
  <c r="AN2062" i="2"/>
  <c r="AO2062" i="2"/>
  <c r="AN2063" i="2"/>
  <c r="AO2063" i="2"/>
  <c r="AN2064" i="2"/>
  <c r="AO2064" i="2"/>
  <c r="AN2065" i="2"/>
  <c r="AO2065" i="2"/>
  <c r="AN2066" i="2"/>
  <c r="AO2066" i="2"/>
  <c r="AN2067" i="2"/>
  <c r="AO2067" i="2"/>
  <c r="AN2068" i="2"/>
  <c r="AO2068" i="2"/>
  <c r="AN2069" i="2"/>
  <c r="AO2069" i="2"/>
  <c r="AN2070" i="2"/>
  <c r="AO2070" i="2"/>
  <c r="AN2071" i="2"/>
  <c r="AO2071" i="2"/>
  <c r="AN2072" i="2"/>
  <c r="AO2072" i="2"/>
  <c r="AN2073" i="2"/>
  <c r="AO2073" i="2"/>
  <c r="AN2074" i="2"/>
  <c r="AO2074" i="2"/>
  <c r="AN2075" i="2"/>
  <c r="AO2075" i="2"/>
  <c r="AN2076" i="2"/>
  <c r="AO2076" i="2"/>
  <c r="AN2077" i="2"/>
  <c r="AO2077" i="2"/>
  <c r="AN2078" i="2"/>
  <c r="AO2078" i="2"/>
  <c r="AN2079" i="2"/>
  <c r="AO2079" i="2"/>
  <c r="AN2080" i="2"/>
  <c r="AO2080" i="2"/>
  <c r="AN2081" i="2"/>
  <c r="AO2081" i="2"/>
  <c r="AN2082" i="2"/>
  <c r="AO2082" i="2"/>
  <c r="AN2083" i="2"/>
  <c r="AO2083" i="2"/>
  <c r="AN2084" i="2"/>
  <c r="AO2084" i="2"/>
  <c r="AN2085" i="2"/>
  <c r="AO2085" i="2"/>
  <c r="AN2086" i="2"/>
  <c r="AO2086" i="2"/>
  <c r="AN2087" i="2"/>
  <c r="AO2087" i="2"/>
  <c r="AN2088" i="2"/>
  <c r="AO2088" i="2"/>
  <c r="AN2089" i="2"/>
  <c r="AO2089" i="2"/>
  <c r="AN2090" i="2"/>
  <c r="AO2090" i="2"/>
  <c r="AN2091" i="2"/>
  <c r="AO2091" i="2"/>
  <c r="AN2092" i="2"/>
  <c r="AO2092" i="2"/>
  <c r="AN2093" i="2"/>
  <c r="AO2093" i="2"/>
  <c r="AN2094" i="2"/>
  <c r="AO2094" i="2"/>
  <c r="AN2095" i="2"/>
  <c r="AO2095" i="2"/>
  <c r="AN2096" i="2"/>
  <c r="AO2096" i="2"/>
  <c r="AN2097" i="2"/>
  <c r="AO2097" i="2"/>
  <c r="AN2098" i="2"/>
  <c r="AO2098" i="2"/>
  <c r="AN2099" i="2"/>
  <c r="AO2099" i="2"/>
  <c r="AN2100" i="2"/>
  <c r="AO2100" i="2"/>
  <c r="AN2101" i="2"/>
  <c r="AO2101" i="2"/>
  <c r="AN2102" i="2"/>
  <c r="AO2102" i="2"/>
  <c r="AN2103" i="2"/>
  <c r="AO2103" i="2"/>
  <c r="AN2104" i="2"/>
  <c r="AO2104" i="2"/>
  <c r="AN2105" i="2"/>
  <c r="AO2105" i="2"/>
  <c r="AN2106" i="2"/>
  <c r="AO2106" i="2"/>
  <c r="AN2107" i="2"/>
  <c r="AO2107" i="2"/>
  <c r="AN2108" i="2"/>
  <c r="AO2108" i="2"/>
  <c r="AN2109" i="2"/>
  <c r="AO2109" i="2"/>
  <c r="AN2110" i="2"/>
  <c r="AO2110" i="2"/>
  <c r="AN2111" i="2"/>
  <c r="AO2111" i="2"/>
  <c r="AN2112" i="2"/>
  <c r="AO2112" i="2"/>
  <c r="AN2113" i="2"/>
  <c r="AO2113" i="2"/>
  <c r="AN2114" i="2"/>
  <c r="AO2114" i="2"/>
  <c r="AN2115" i="2"/>
  <c r="AO2115" i="2"/>
  <c r="AN2116" i="2"/>
  <c r="AO2116" i="2"/>
  <c r="AN2117" i="2"/>
  <c r="AO2117" i="2"/>
  <c r="AN2118" i="2"/>
  <c r="AO2118" i="2"/>
  <c r="AN2119" i="2"/>
  <c r="AO2119" i="2"/>
  <c r="AN2120" i="2"/>
  <c r="AO2120" i="2"/>
  <c r="AN2121" i="2"/>
  <c r="AO2121" i="2"/>
  <c r="AN2122" i="2"/>
  <c r="AO2122" i="2"/>
  <c r="AN2123" i="2"/>
  <c r="AO2123" i="2"/>
  <c r="AN2124" i="2"/>
  <c r="AO2124" i="2"/>
  <c r="AN2125" i="2"/>
  <c r="AO2125" i="2"/>
  <c r="AN2126" i="2"/>
  <c r="AO2126" i="2"/>
  <c r="AN2127" i="2"/>
  <c r="AO2127" i="2"/>
  <c r="AN2128" i="2"/>
  <c r="AO2128" i="2"/>
  <c r="AN2129" i="2"/>
  <c r="AO2129" i="2"/>
  <c r="AN2130" i="2"/>
  <c r="AO2130" i="2"/>
  <c r="AN2131" i="2"/>
  <c r="AO2131" i="2"/>
  <c r="AN2132" i="2"/>
  <c r="AO2132" i="2"/>
  <c r="AN2133" i="2"/>
  <c r="AO2133" i="2"/>
  <c r="AN2134" i="2"/>
  <c r="AO2134" i="2"/>
  <c r="AN2135" i="2"/>
  <c r="AO2135" i="2"/>
  <c r="AN2136" i="2"/>
  <c r="AO2136" i="2"/>
  <c r="AN2137" i="2"/>
  <c r="AO2137" i="2"/>
  <c r="AN2138" i="2"/>
  <c r="AO2138" i="2"/>
  <c r="AN2139" i="2"/>
  <c r="AO2139" i="2"/>
  <c r="AN2140" i="2"/>
  <c r="AO2140" i="2"/>
  <c r="AN2141" i="2"/>
  <c r="AO2141" i="2"/>
  <c r="AN2142" i="2"/>
  <c r="AO2142" i="2"/>
  <c r="AN2143" i="2"/>
  <c r="AO2143" i="2"/>
  <c r="AN2144" i="2"/>
  <c r="AO2144" i="2"/>
  <c r="AN2145" i="2"/>
  <c r="AO2145" i="2"/>
  <c r="AN2146" i="2"/>
  <c r="AO2146" i="2"/>
  <c r="AN2147" i="2"/>
  <c r="AO2147" i="2"/>
  <c r="AN2148" i="2"/>
  <c r="AO2148" i="2"/>
  <c r="AN2149" i="2"/>
  <c r="AO2149" i="2"/>
  <c r="AN2150" i="2"/>
  <c r="AO2150" i="2"/>
  <c r="AN2151" i="2"/>
  <c r="AO2151" i="2"/>
  <c r="AN2152" i="2"/>
  <c r="AO2152" i="2"/>
  <c r="AN2153" i="2"/>
  <c r="AO2153" i="2"/>
  <c r="AN2154" i="2"/>
  <c r="AO2154" i="2"/>
  <c r="AN2155" i="2"/>
  <c r="AO2155" i="2"/>
  <c r="AN2156" i="2"/>
  <c r="AO2156" i="2"/>
  <c r="AN2157" i="2"/>
  <c r="AO2157" i="2"/>
  <c r="AN2158" i="2"/>
  <c r="AO2158" i="2"/>
  <c r="AN2159" i="2"/>
  <c r="AO2159" i="2"/>
  <c r="AN2160" i="2"/>
  <c r="AO2160" i="2"/>
  <c r="AN2161" i="2"/>
  <c r="AO2161" i="2"/>
  <c r="AN2162" i="2"/>
  <c r="AO2162" i="2"/>
  <c r="AN2163" i="2"/>
  <c r="AO2163" i="2"/>
  <c r="AN2164" i="2"/>
  <c r="AO2164" i="2"/>
  <c r="AN2165" i="2"/>
  <c r="AO2165" i="2"/>
  <c r="AN2166" i="2"/>
  <c r="AO2166" i="2"/>
  <c r="AN2167" i="2"/>
  <c r="AO2167" i="2"/>
  <c r="AN2168" i="2"/>
  <c r="AO2168" i="2"/>
  <c r="AN2169" i="2"/>
  <c r="AO2169" i="2"/>
  <c r="AN2170" i="2"/>
  <c r="AO2170" i="2"/>
  <c r="AN2171" i="2"/>
  <c r="AO2171" i="2"/>
  <c r="AN2172" i="2"/>
  <c r="AO2172" i="2"/>
  <c r="AN2173" i="2"/>
  <c r="AO2173" i="2"/>
  <c r="AN2174" i="2"/>
  <c r="AO2174" i="2"/>
  <c r="AN2175" i="2"/>
  <c r="AO2175" i="2"/>
  <c r="AN2176" i="2"/>
  <c r="AO2176" i="2"/>
  <c r="AN2177" i="2"/>
  <c r="AO2177" i="2"/>
  <c r="AN2178" i="2"/>
  <c r="AO2178" i="2"/>
  <c r="AN2179" i="2"/>
  <c r="AO2179" i="2"/>
  <c r="AN2180" i="2"/>
  <c r="AO2180" i="2"/>
  <c r="AN2181" i="2"/>
  <c r="AO2181" i="2"/>
  <c r="AN2182" i="2"/>
  <c r="AO2182" i="2"/>
  <c r="AN2183" i="2"/>
  <c r="AO2183" i="2"/>
  <c r="AN2184" i="2"/>
  <c r="AO2184" i="2"/>
  <c r="AN2185" i="2"/>
  <c r="AO2185" i="2"/>
  <c r="AN2186" i="2"/>
  <c r="AO2186" i="2"/>
  <c r="AN2187" i="2"/>
  <c r="AO2187" i="2"/>
  <c r="AN2188" i="2"/>
  <c r="AO2188" i="2"/>
  <c r="AN2189" i="2"/>
  <c r="AO2189" i="2"/>
  <c r="AN2190" i="2"/>
  <c r="AO2190" i="2"/>
  <c r="AN2191" i="2"/>
  <c r="AO2191" i="2"/>
  <c r="AN2192" i="2"/>
  <c r="AO2192" i="2"/>
  <c r="AN2193" i="2"/>
  <c r="AO2193" i="2"/>
  <c r="AN2194" i="2"/>
  <c r="AO2194" i="2"/>
  <c r="AN2195" i="2"/>
  <c r="AO2195" i="2"/>
  <c r="AN2196" i="2"/>
  <c r="AO2196" i="2"/>
  <c r="AN2197" i="2"/>
  <c r="AO2197" i="2"/>
  <c r="AN2198" i="2"/>
  <c r="AO2198" i="2"/>
  <c r="AN2199" i="2"/>
  <c r="AO2199" i="2"/>
  <c r="AN2200" i="2"/>
  <c r="AO2200" i="2"/>
  <c r="AN2201" i="2"/>
  <c r="AO2201" i="2"/>
  <c r="AN2202" i="2"/>
  <c r="AO2202" i="2"/>
  <c r="AN2203" i="2"/>
  <c r="AO2203" i="2"/>
  <c r="AN2204" i="2"/>
  <c r="AO2204" i="2"/>
  <c r="AN2205" i="2"/>
  <c r="AO2205" i="2"/>
  <c r="AN2206" i="2"/>
  <c r="AO2206" i="2"/>
  <c r="AN2207" i="2"/>
  <c r="AO2207" i="2"/>
  <c r="AN2208" i="2"/>
  <c r="AO2208" i="2"/>
  <c r="AN2209" i="2"/>
  <c r="AO2209" i="2"/>
  <c r="AN2210" i="2"/>
  <c r="AO2210" i="2"/>
  <c r="AN2211" i="2"/>
  <c r="AO2211" i="2"/>
  <c r="AN2212" i="2"/>
  <c r="AO2212" i="2"/>
  <c r="AN2213" i="2"/>
  <c r="AO2213" i="2"/>
  <c r="AN2214" i="2"/>
  <c r="AO2214" i="2"/>
  <c r="AN2215" i="2"/>
  <c r="AO2215" i="2"/>
  <c r="AN2216" i="2"/>
  <c r="AO2216" i="2"/>
  <c r="AN2217" i="2"/>
  <c r="AO2217" i="2"/>
  <c r="AN2218" i="2"/>
  <c r="AO2218" i="2"/>
  <c r="AN2219" i="2"/>
  <c r="AO2219" i="2"/>
  <c r="AN2220" i="2"/>
  <c r="AO2220" i="2"/>
  <c r="AN2221" i="2"/>
  <c r="AO2221" i="2"/>
  <c r="AN2222" i="2"/>
  <c r="AO2222" i="2"/>
  <c r="AN2223" i="2"/>
  <c r="AO2223" i="2"/>
  <c r="AN2224" i="2"/>
  <c r="AO2224" i="2"/>
  <c r="AN2225" i="2"/>
  <c r="AO2225" i="2"/>
  <c r="AN2226" i="2"/>
  <c r="AO2226" i="2"/>
  <c r="AN2227" i="2"/>
  <c r="AO2227" i="2"/>
  <c r="AN2228" i="2"/>
  <c r="AO2228" i="2"/>
  <c r="AN2229" i="2"/>
  <c r="AO2229" i="2"/>
  <c r="AN2230" i="2"/>
  <c r="AO2230" i="2"/>
  <c r="AN2231" i="2"/>
  <c r="AO2231" i="2"/>
  <c r="AN2232" i="2"/>
  <c r="AO2232" i="2"/>
  <c r="AN2233" i="2"/>
  <c r="AO2233" i="2"/>
  <c r="AN2234" i="2"/>
  <c r="AO2234" i="2"/>
  <c r="AN2235" i="2"/>
  <c r="AO2235" i="2"/>
  <c r="AN2236" i="2"/>
  <c r="AO2236" i="2"/>
  <c r="AN2237" i="2"/>
  <c r="AO2237" i="2"/>
  <c r="AN2238" i="2"/>
  <c r="AO2238" i="2"/>
  <c r="AN2239" i="2"/>
  <c r="AO2239" i="2"/>
  <c r="AN2240" i="2"/>
  <c r="AO2240" i="2"/>
  <c r="AN2241" i="2"/>
  <c r="AO2241" i="2"/>
  <c r="AN2242" i="2"/>
  <c r="AO2242" i="2"/>
  <c r="AN2243" i="2"/>
  <c r="AO2243" i="2"/>
  <c r="AN2244" i="2"/>
  <c r="AO2244" i="2"/>
  <c r="AN2245" i="2"/>
  <c r="AO2245" i="2"/>
  <c r="AN2246" i="2"/>
  <c r="AO2246" i="2"/>
  <c r="AN2247" i="2"/>
  <c r="AO2247" i="2"/>
  <c r="AN2248" i="2"/>
  <c r="AO2248" i="2"/>
  <c r="AN2249" i="2"/>
  <c r="AO2249" i="2"/>
  <c r="AN2250" i="2"/>
  <c r="AO2250" i="2"/>
  <c r="AN2251" i="2"/>
  <c r="AO2251" i="2"/>
  <c r="AN2252" i="2"/>
  <c r="AO2252" i="2"/>
  <c r="AN2253" i="2"/>
  <c r="AO2253" i="2"/>
  <c r="AN2254" i="2"/>
  <c r="AO2254" i="2"/>
  <c r="AN2255" i="2"/>
  <c r="AO2255" i="2"/>
  <c r="AN2256" i="2"/>
  <c r="AO2256" i="2"/>
  <c r="AN2257" i="2"/>
  <c r="AO2257" i="2"/>
  <c r="AN2258" i="2"/>
  <c r="AO2258" i="2"/>
  <c r="AN2259" i="2"/>
  <c r="AO2259" i="2"/>
  <c r="AN2260" i="2"/>
  <c r="AO2260" i="2"/>
  <c r="AN2261" i="2"/>
  <c r="AO2261" i="2"/>
  <c r="AN2262" i="2"/>
  <c r="AO2262" i="2"/>
  <c r="AN2263" i="2"/>
  <c r="AO2263" i="2"/>
  <c r="AN2264" i="2"/>
  <c r="AO2264" i="2"/>
  <c r="AN2265" i="2"/>
  <c r="AO2265" i="2"/>
  <c r="AN2266" i="2"/>
  <c r="AO2266" i="2"/>
  <c r="AN2267" i="2"/>
  <c r="AO2267" i="2"/>
  <c r="AN2268" i="2"/>
  <c r="AO2268" i="2"/>
  <c r="AN2269" i="2"/>
  <c r="AO2269" i="2"/>
  <c r="AN2270" i="2"/>
  <c r="AO2270" i="2"/>
  <c r="AN2271" i="2"/>
  <c r="AO2271" i="2"/>
  <c r="AN2272" i="2"/>
  <c r="AO2272" i="2"/>
  <c r="AN2273" i="2"/>
  <c r="AO2273" i="2"/>
  <c r="AN2274" i="2"/>
  <c r="AO2274" i="2"/>
  <c r="AN2275" i="2"/>
  <c r="AO2275" i="2"/>
  <c r="AN2276" i="2"/>
  <c r="AO2276" i="2"/>
  <c r="AN2277" i="2"/>
  <c r="AO2277" i="2"/>
  <c r="AN2278" i="2"/>
  <c r="AO2278" i="2"/>
  <c r="AN2279" i="2"/>
  <c r="AO2279" i="2"/>
  <c r="AN2280" i="2"/>
  <c r="AO2280" i="2"/>
  <c r="AN2281" i="2"/>
  <c r="AO2281" i="2"/>
  <c r="AN2282" i="2"/>
  <c r="AO2282" i="2"/>
  <c r="AN2283" i="2"/>
  <c r="AO2283" i="2"/>
  <c r="AN2284" i="2"/>
  <c r="AO2284" i="2"/>
  <c r="AN2285" i="2"/>
  <c r="AO2285" i="2"/>
  <c r="AN2286" i="2"/>
  <c r="AO2286" i="2"/>
  <c r="AN2287" i="2"/>
  <c r="AO2287" i="2"/>
  <c r="AN2288" i="2"/>
  <c r="AO2288" i="2"/>
  <c r="AN2289" i="2"/>
  <c r="AO2289" i="2"/>
  <c r="AN2290" i="2"/>
  <c r="AO2290" i="2"/>
  <c r="AN2291" i="2"/>
  <c r="AO2291" i="2"/>
  <c r="AN2292" i="2"/>
  <c r="AO2292" i="2"/>
  <c r="AN2293" i="2"/>
  <c r="AO2293" i="2"/>
  <c r="AN2294" i="2"/>
  <c r="AO2294" i="2"/>
  <c r="AN2295" i="2"/>
  <c r="AO2295" i="2"/>
  <c r="AN2296" i="2"/>
  <c r="AO2296" i="2"/>
  <c r="AN2297" i="2"/>
  <c r="AO2297" i="2"/>
  <c r="AN2298" i="2"/>
  <c r="AO2298" i="2"/>
  <c r="AN2299" i="2"/>
  <c r="AO2299" i="2"/>
  <c r="AN2300" i="2"/>
  <c r="AO2300" i="2"/>
  <c r="AN2301" i="2"/>
  <c r="AO2301" i="2"/>
  <c r="AN2302" i="2"/>
  <c r="AO2302" i="2"/>
  <c r="AN2303" i="2"/>
  <c r="AO2303" i="2"/>
  <c r="AN2304" i="2"/>
  <c r="AO2304" i="2"/>
  <c r="AN2305" i="2"/>
  <c r="AO2305" i="2"/>
  <c r="AN2306" i="2"/>
  <c r="AO2306" i="2"/>
  <c r="AN2307" i="2"/>
  <c r="AO2307" i="2"/>
  <c r="AN2308" i="2"/>
  <c r="AO2308" i="2"/>
  <c r="AN2309" i="2"/>
  <c r="AO2309" i="2"/>
  <c r="AN2310" i="2"/>
  <c r="AO2310" i="2"/>
  <c r="AN2311" i="2"/>
  <c r="AO2311" i="2"/>
  <c r="AN2312" i="2"/>
  <c r="AO2312" i="2"/>
  <c r="AN2313" i="2"/>
  <c r="AO2313" i="2"/>
  <c r="AN2314" i="2"/>
  <c r="AO2314" i="2"/>
  <c r="AN2315" i="2"/>
  <c r="AO2315" i="2"/>
  <c r="AN2316" i="2"/>
  <c r="AO2316" i="2"/>
  <c r="AN2317" i="2"/>
  <c r="AO2317" i="2"/>
  <c r="AN2318" i="2"/>
  <c r="AO2318" i="2"/>
  <c r="AN2319" i="2"/>
  <c r="AO2319" i="2"/>
  <c r="AN2320" i="2"/>
  <c r="AO2320" i="2"/>
  <c r="AN2321" i="2"/>
  <c r="AO2321" i="2"/>
  <c r="AN2322" i="2"/>
  <c r="AO2322" i="2"/>
  <c r="AN2323" i="2"/>
  <c r="AO2323" i="2"/>
  <c r="AN2324" i="2"/>
  <c r="AO2324" i="2"/>
  <c r="AN2325" i="2"/>
  <c r="AO2325" i="2"/>
  <c r="AN2326" i="2"/>
  <c r="AO2326" i="2"/>
  <c r="AN2327" i="2"/>
  <c r="AO2327" i="2"/>
  <c r="AN2328" i="2"/>
  <c r="AO2328" i="2"/>
  <c r="AN2329" i="2"/>
  <c r="AO2329" i="2"/>
  <c r="AN2330" i="2"/>
  <c r="AO2330" i="2"/>
  <c r="AN2331" i="2"/>
  <c r="AO2331" i="2"/>
  <c r="AN2332" i="2"/>
  <c r="AO2332" i="2"/>
  <c r="AN2333" i="2"/>
  <c r="AO2333" i="2"/>
  <c r="AN2334" i="2"/>
  <c r="AO2334" i="2"/>
  <c r="AN2335" i="2"/>
  <c r="AO2335" i="2"/>
  <c r="AN2336" i="2"/>
  <c r="AO2336" i="2"/>
  <c r="AN2337" i="2"/>
  <c r="AO2337" i="2"/>
  <c r="AN2338" i="2"/>
  <c r="AO2338" i="2"/>
  <c r="AN2339" i="2"/>
  <c r="AO2339" i="2"/>
  <c r="AN2340" i="2"/>
  <c r="AO2340" i="2"/>
  <c r="AN2341" i="2"/>
  <c r="AO2341" i="2"/>
  <c r="AN2342" i="2"/>
  <c r="AO2342" i="2"/>
  <c r="AN2343" i="2"/>
  <c r="AO2343" i="2"/>
  <c r="AN2344" i="2"/>
  <c r="AO2344" i="2"/>
  <c r="AN2345" i="2"/>
  <c r="AO2345" i="2"/>
  <c r="AN2346" i="2"/>
  <c r="AO2346" i="2"/>
  <c r="AN2347" i="2"/>
  <c r="AO2347" i="2"/>
  <c r="AN2348" i="2"/>
  <c r="AO2348" i="2"/>
  <c r="AN2349" i="2"/>
  <c r="AO2349" i="2"/>
  <c r="AN2350" i="2"/>
  <c r="AO2350" i="2"/>
  <c r="AN2351" i="2"/>
  <c r="AO2351" i="2"/>
  <c r="AN2352" i="2"/>
  <c r="AO2352" i="2"/>
  <c r="AN2353" i="2"/>
  <c r="AO2353" i="2"/>
  <c r="AN2354" i="2"/>
  <c r="AO2354" i="2"/>
  <c r="AN2355" i="2"/>
  <c r="AO2355" i="2"/>
  <c r="AN2356" i="2"/>
  <c r="AO2356" i="2"/>
  <c r="AN2357" i="2"/>
  <c r="AO2357" i="2"/>
  <c r="AN2358" i="2"/>
  <c r="AO2358" i="2"/>
  <c r="AN2359" i="2"/>
  <c r="AO2359" i="2"/>
  <c r="AN2360" i="2"/>
  <c r="AO2360" i="2"/>
  <c r="AN2361" i="2"/>
  <c r="AO2361" i="2"/>
  <c r="AN2362" i="2"/>
  <c r="AO2362" i="2"/>
  <c r="AN2363" i="2"/>
  <c r="AO2363" i="2"/>
  <c r="AN2364" i="2"/>
  <c r="AO2364" i="2"/>
  <c r="AN2365" i="2"/>
  <c r="AO2365" i="2"/>
  <c r="AN2366" i="2"/>
  <c r="AO2366" i="2"/>
  <c r="AN2367" i="2"/>
  <c r="AO2367" i="2"/>
  <c r="AN2368" i="2"/>
  <c r="AO2368" i="2"/>
  <c r="AN2369" i="2"/>
  <c r="AO2369" i="2"/>
  <c r="AN2370" i="2"/>
  <c r="AO2370" i="2"/>
  <c r="AN2371" i="2"/>
  <c r="AO2371" i="2"/>
  <c r="AN2372" i="2"/>
  <c r="AO2372" i="2"/>
  <c r="AN2373" i="2"/>
  <c r="AO2373" i="2"/>
  <c r="AN2374" i="2"/>
  <c r="AO2374" i="2"/>
  <c r="AN2375" i="2"/>
  <c r="AO2375" i="2"/>
  <c r="AN2376" i="2"/>
  <c r="AO2376" i="2"/>
  <c r="AN2377" i="2"/>
  <c r="AO2377" i="2"/>
  <c r="AN2378" i="2"/>
  <c r="AO2378" i="2"/>
  <c r="AN2379" i="2"/>
  <c r="AO2379" i="2"/>
  <c r="AN2380" i="2"/>
  <c r="AO2380" i="2"/>
  <c r="AN2381" i="2"/>
  <c r="AO2381" i="2"/>
  <c r="AN2382" i="2"/>
  <c r="AO2382" i="2"/>
  <c r="AN2383" i="2"/>
  <c r="AO2383" i="2"/>
  <c r="AN2384" i="2"/>
  <c r="AO2384" i="2"/>
  <c r="AN2385" i="2"/>
  <c r="AO2385" i="2"/>
  <c r="AN2386" i="2"/>
  <c r="AO2386" i="2"/>
  <c r="AN2387" i="2"/>
  <c r="AO2387" i="2"/>
  <c r="AN2388" i="2"/>
  <c r="AO2388" i="2"/>
  <c r="AN2389" i="2"/>
  <c r="AO2389" i="2"/>
  <c r="AN2390" i="2"/>
  <c r="AO2390" i="2"/>
  <c r="AN2391" i="2"/>
  <c r="AO2391" i="2"/>
  <c r="AN2392" i="2"/>
  <c r="AO2392" i="2"/>
  <c r="AN2393" i="2"/>
  <c r="AO2393" i="2"/>
  <c r="AN2394" i="2"/>
  <c r="AO2394" i="2"/>
  <c r="AN2395" i="2"/>
  <c r="AO2395" i="2"/>
  <c r="AN2396" i="2"/>
  <c r="AO2396" i="2"/>
  <c r="AN2397" i="2"/>
  <c r="AO2397" i="2"/>
  <c r="AN2398" i="2"/>
  <c r="AO2398" i="2"/>
  <c r="AN2399" i="2"/>
  <c r="AO2399" i="2"/>
  <c r="AN2400" i="2"/>
  <c r="AO2400" i="2"/>
  <c r="AN2401" i="2"/>
  <c r="AO2401" i="2"/>
  <c r="AN2402" i="2"/>
  <c r="AO2402" i="2"/>
  <c r="AN2403" i="2"/>
  <c r="AO2403" i="2"/>
  <c r="AN2404" i="2"/>
  <c r="AO2404" i="2"/>
  <c r="AN2405" i="2"/>
  <c r="AO2405" i="2"/>
  <c r="AN2406" i="2"/>
  <c r="AO2406" i="2"/>
  <c r="AN2407" i="2"/>
  <c r="AO2407" i="2"/>
  <c r="AN2408" i="2"/>
  <c r="AO2408" i="2"/>
  <c r="AN2409" i="2"/>
  <c r="AO2409" i="2"/>
  <c r="AN2410" i="2"/>
  <c r="AO2410" i="2"/>
  <c r="AN2411" i="2"/>
  <c r="AO2411" i="2"/>
  <c r="AN2412" i="2"/>
  <c r="AO2412" i="2"/>
  <c r="AN2413" i="2"/>
  <c r="AO2413" i="2"/>
  <c r="AN2414" i="2"/>
  <c r="AO2414" i="2"/>
  <c r="AN2415" i="2"/>
  <c r="AO2415" i="2"/>
  <c r="AN2416" i="2"/>
  <c r="AO2416" i="2"/>
  <c r="AN2417" i="2"/>
  <c r="AO2417" i="2"/>
  <c r="AN2418" i="2"/>
  <c r="AO2418" i="2"/>
  <c r="AN2419" i="2"/>
  <c r="AO2419" i="2"/>
  <c r="AN2420" i="2"/>
  <c r="AO2420" i="2"/>
  <c r="AN2421" i="2"/>
  <c r="AO2421" i="2"/>
  <c r="AN2422" i="2"/>
  <c r="AO2422" i="2"/>
  <c r="AN2423" i="2"/>
  <c r="AO2423" i="2"/>
  <c r="AN2424" i="2"/>
  <c r="AO2424" i="2"/>
  <c r="AN2425" i="2"/>
  <c r="AO2425" i="2"/>
  <c r="AN2426" i="2"/>
  <c r="AO2426" i="2"/>
  <c r="AN2427" i="2"/>
  <c r="AO2427" i="2"/>
  <c r="AN2428" i="2"/>
  <c r="AO2428" i="2"/>
  <c r="AN2429" i="2"/>
  <c r="AO2429" i="2"/>
  <c r="AN2430" i="2"/>
  <c r="AO2430" i="2"/>
  <c r="AN2431" i="2"/>
  <c r="AO2431" i="2"/>
  <c r="AN2432" i="2"/>
  <c r="AO2432" i="2"/>
  <c r="AN2433" i="2"/>
  <c r="AO2433" i="2"/>
  <c r="AN2434" i="2"/>
  <c r="AO2434" i="2"/>
  <c r="AN2435" i="2"/>
  <c r="AO2435" i="2"/>
  <c r="AN2436" i="2"/>
  <c r="AO2436" i="2"/>
  <c r="AN2437" i="2"/>
  <c r="AO2437" i="2"/>
  <c r="AN2438" i="2"/>
  <c r="AO2438" i="2"/>
  <c r="AN2439" i="2"/>
  <c r="AO2439" i="2"/>
  <c r="AN2440" i="2"/>
  <c r="AO2440" i="2"/>
  <c r="AN2441" i="2"/>
  <c r="AO2441" i="2"/>
  <c r="AN2442" i="2"/>
  <c r="AO2442" i="2"/>
  <c r="AN2443" i="2"/>
  <c r="AO2443" i="2"/>
  <c r="AN2444" i="2"/>
  <c r="AO2444" i="2"/>
  <c r="AN2445" i="2"/>
  <c r="AO2445" i="2"/>
  <c r="AN2446" i="2"/>
  <c r="AO2446" i="2"/>
  <c r="AN2447" i="2"/>
  <c r="AO2447" i="2"/>
  <c r="AN2448" i="2"/>
  <c r="AO2448" i="2"/>
  <c r="AN2449" i="2"/>
  <c r="AO2449" i="2"/>
  <c r="AN2450" i="2"/>
  <c r="AO2450" i="2"/>
  <c r="AN2451" i="2"/>
  <c r="AO2451" i="2"/>
  <c r="AN2452" i="2"/>
  <c r="AO2452" i="2"/>
  <c r="AN2453" i="2"/>
  <c r="AO2453" i="2"/>
  <c r="AN2454" i="2"/>
  <c r="AO2454" i="2"/>
  <c r="AN2455" i="2"/>
  <c r="AO2455" i="2"/>
  <c r="AN2456" i="2"/>
  <c r="AO2456" i="2"/>
  <c r="AN2457" i="2"/>
  <c r="AO2457" i="2"/>
  <c r="AN2458" i="2"/>
  <c r="AO2458" i="2"/>
  <c r="AN2459" i="2"/>
  <c r="AO2459" i="2"/>
  <c r="AN2460" i="2"/>
  <c r="AO2460" i="2"/>
  <c r="AN2461" i="2"/>
  <c r="AO2461" i="2"/>
  <c r="AN2462" i="2"/>
  <c r="AO2462" i="2"/>
  <c r="AN2463" i="2"/>
  <c r="AO2463" i="2"/>
  <c r="AN2464" i="2"/>
  <c r="AO2464" i="2"/>
  <c r="AN2465" i="2"/>
  <c r="AO2465" i="2"/>
  <c r="AN2466" i="2"/>
  <c r="AO2466" i="2"/>
  <c r="AN2467" i="2"/>
  <c r="AO2467" i="2"/>
  <c r="AN2468" i="2"/>
  <c r="AO2468" i="2"/>
  <c r="AN2469" i="2"/>
  <c r="AO2469" i="2"/>
  <c r="AN2470" i="2"/>
  <c r="AO2470" i="2"/>
  <c r="AN2471" i="2"/>
  <c r="AO2471" i="2"/>
  <c r="AN2472" i="2"/>
  <c r="AO2472" i="2"/>
  <c r="AN2473" i="2"/>
  <c r="AO2473" i="2"/>
  <c r="AN2474" i="2"/>
  <c r="AO2474" i="2"/>
  <c r="AN2475" i="2"/>
  <c r="AO2475" i="2"/>
  <c r="AN2476" i="2"/>
  <c r="AO2476" i="2"/>
  <c r="AN2477" i="2"/>
  <c r="AO2477" i="2"/>
  <c r="AN2478" i="2"/>
  <c r="AO2478" i="2"/>
  <c r="AN2479" i="2"/>
  <c r="AO2479" i="2"/>
  <c r="AN2480" i="2"/>
  <c r="AO2480" i="2"/>
  <c r="AN2481" i="2"/>
  <c r="AO2481" i="2"/>
  <c r="AN2482" i="2"/>
  <c r="AO2482" i="2"/>
  <c r="AN2483" i="2"/>
  <c r="AO2483" i="2"/>
  <c r="AN2484" i="2"/>
  <c r="AO2484" i="2"/>
  <c r="AN2485" i="2"/>
  <c r="AO2485" i="2"/>
  <c r="AN2486" i="2"/>
  <c r="AO2486" i="2"/>
  <c r="AN2487" i="2"/>
  <c r="AO2487" i="2"/>
  <c r="AN2488" i="2"/>
  <c r="AO2488" i="2"/>
  <c r="AN2489" i="2"/>
  <c r="AO2489" i="2"/>
  <c r="AN2490" i="2"/>
  <c r="AO2490" i="2"/>
  <c r="AN2491" i="2"/>
  <c r="AO2491" i="2"/>
  <c r="AN2492" i="2"/>
  <c r="AO2492" i="2"/>
  <c r="AN2493" i="2"/>
  <c r="AO2493" i="2"/>
  <c r="AN2494" i="2"/>
  <c r="AO2494" i="2"/>
  <c r="AN2495" i="2"/>
  <c r="AO2495" i="2"/>
  <c r="AN2496" i="2"/>
  <c r="AO2496" i="2"/>
  <c r="AN2497" i="2"/>
  <c r="AO2497" i="2"/>
  <c r="AN2498" i="2"/>
  <c r="AO2498" i="2"/>
  <c r="AN2499" i="2"/>
  <c r="AO2499" i="2"/>
  <c r="AN2500" i="2"/>
  <c r="AO2500" i="2"/>
  <c r="AN2501" i="2"/>
  <c r="AO2501" i="2"/>
  <c r="AN2502" i="2"/>
  <c r="AO2502" i="2"/>
  <c r="AN2503" i="2"/>
  <c r="AO2503" i="2"/>
  <c r="AN2504" i="2"/>
  <c r="AO2504" i="2"/>
  <c r="AN2505" i="2"/>
  <c r="AO2505" i="2"/>
  <c r="AN2506" i="2"/>
  <c r="AO2506" i="2"/>
  <c r="AN2507" i="2"/>
  <c r="AO2507" i="2"/>
  <c r="AN2508" i="2"/>
  <c r="AO2508" i="2"/>
  <c r="AN2509" i="2"/>
  <c r="AO2509" i="2"/>
  <c r="AN2510" i="2"/>
  <c r="AO2510" i="2"/>
  <c r="AN2511" i="2"/>
  <c r="AO2511" i="2"/>
  <c r="AN2512" i="2"/>
  <c r="AO2512" i="2"/>
  <c r="AN2513" i="2"/>
  <c r="AO2513" i="2"/>
  <c r="AN2514" i="2"/>
  <c r="AO2514" i="2"/>
  <c r="AN2515" i="2"/>
  <c r="AO2515" i="2"/>
  <c r="AN2516" i="2"/>
  <c r="AO2516" i="2"/>
  <c r="AN2517" i="2"/>
  <c r="AO2517" i="2"/>
  <c r="AN2518" i="2"/>
  <c r="AO2518" i="2"/>
  <c r="AN2519" i="2"/>
  <c r="AO2519" i="2"/>
  <c r="AN2520" i="2"/>
  <c r="AO2520" i="2"/>
  <c r="AN2521" i="2"/>
  <c r="AO2521" i="2"/>
  <c r="AN2522" i="2"/>
  <c r="AO2522" i="2"/>
  <c r="AN2523" i="2"/>
  <c r="AO2523" i="2"/>
  <c r="AN2524" i="2"/>
  <c r="AO2524" i="2"/>
  <c r="AN2525" i="2"/>
  <c r="AO2525" i="2"/>
  <c r="AN2526" i="2"/>
  <c r="AO2526" i="2"/>
  <c r="AN2527" i="2"/>
  <c r="AO2527" i="2"/>
  <c r="AN2528" i="2"/>
  <c r="AO2528" i="2"/>
  <c r="AN2529" i="2"/>
  <c r="AO2529" i="2"/>
  <c r="AN2530" i="2"/>
  <c r="AO2530" i="2"/>
  <c r="AN2531" i="2"/>
  <c r="AO2531" i="2"/>
  <c r="AN2532" i="2"/>
  <c r="AO2532" i="2"/>
  <c r="AN2533" i="2"/>
  <c r="AO2533" i="2"/>
  <c r="AN2534" i="2"/>
  <c r="AO2534" i="2"/>
  <c r="AN2535" i="2"/>
  <c r="AO2535" i="2"/>
  <c r="AN2536" i="2"/>
  <c r="AO2536" i="2"/>
  <c r="AN2537" i="2"/>
  <c r="AO2537" i="2"/>
  <c r="AN2538" i="2"/>
  <c r="AO2538" i="2"/>
  <c r="AN2539" i="2"/>
  <c r="AO2539" i="2"/>
  <c r="AN2540" i="2"/>
  <c r="AO2540" i="2"/>
  <c r="AN2541" i="2"/>
  <c r="AO2541" i="2"/>
  <c r="AN2542" i="2"/>
  <c r="AO2542" i="2"/>
  <c r="AN2543" i="2"/>
  <c r="AO2543" i="2"/>
  <c r="AN2544" i="2"/>
  <c r="AO2544" i="2"/>
  <c r="AN2545" i="2"/>
  <c r="AO2545" i="2"/>
  <c r="AN2546" i="2"/>
  <c r="AO2546" i="2"/>
  <c r="AN2547" i="2"/>
  <c r="AO2547" i="2"/>
  <c r="AN2548" i="2"/>
  <c r="AO2548" i="2"/>
  <c r="AN2549" i="2"/>
  <c r="AO2549" i="2"/>
  <c r="AN2550" i="2"/>
  <c r="AO2550" i="2"/>
  <c r="AN2551" i="2"/>
  <c r="AO2551" i="2"/>
  <c r="AN2552" i="2"/>
  <c r="AO2552" i="2"/>
  <c r="AN2553" i="2"/>
  <c r="AO2553" i="2"/>
  <c r="AN2554" i="2"/>
  <c r="AO2554" i="2"/>
  <c r="AN2555" i="2"/>
  <c r="AO2555" i="2"/>
  <c r="AN2556" i="2"/>
  <c r="AO2556" i="2"/>
  <c r="AN2557" i="2"/>
  <c r="AO2557" i="2"/>
  <c r="AN2558" i="2"/>
  <c r="AO2558" i="2"/>
  <c r="AN2559" i="2"/>
  <c r="AO2559" i="2"/>
  <c r="AN2560" i="2"/>
  <c r="AO2560" i="2"/>
  <c r="AN2561" i="2"/>
  <c r="AO2561" i="2"/>
  <c r="AN2562" i="2"/>
  <c r="AO2562" i="2"/>
  <c r="AN2563" i="2"/>
  <c r="AO2563" i="2"/>
  <c r="AN2564" i="2"/>
  <c r="AO2564" i="2"/>
  <c r="AN2565" i="2"/>
  <c r="AO2565" i="2"/>
  <c r="AN2566" i="2"/>
  <c r="AO2566" i="2"/>
  <c r="AN2567" i="2"/>
  <c r="AO2567" i="2"/>
  <c r="AN2568" i="2"/>
  <c r="AO2568" i="2"/>
  <c r="AN2569" i="2"/>
  <c r="AO2569" i="2"/>
  <c r="AN2570" i="2"/>
  <c r="AO2570" i="2"/>
  <c r="AN2571" i="2"/>
  <c r="AO2571" i="2"/>
  <c r="AN2572" i="2"/>
  <c r="AO2572" i="2"/>
  <c r="AN2573" i="2"/>
  <c r="AO2573" i="2"/>
  <c r="AN2574" i="2"/>
  <c r="AO2574" i="2"/>
  <c r="AN2575" i="2"/>
  <c r="AO2575" i="2"/>
  <c r="AN2576" i="2"/>
  <c r="AO2576" i="2"/>
  <c r="AN2577" i="2"/>
  <c r="AO2577" i="2"/>
  <c r="AN2578" i="2"/>
  <c r="AO2578" i="2"/>
  <c r="AN2579" i="2"/>
  <c r="AO2579" i="2"/>
  <c r="AN2580" i="2"/>
  <c r="AO2580" i="2"/>
  <c r="AN2581" i="2"/>
  <c r="AO2581" i="2"/>
  <c r="AN2582" i="2"/>
  <c r="AO2582" i="2"/>
  <c r="AN2583" i="2"/>
  <c r="AO2583" i="2"/>
  <c r="AN2584" i="2"/>
  <c r="AO2584" i="2"/>
  <c r="AN2585" i="2"/>
  <c r="AO2585" i="2"/>
  <c r="AN2586" i="2"/>
  <c r="AO2586" i="2"/>
  <c r="AN2587" i="2"/>
  <c r="AO2587" i="2"/>
  <c r="AN2588" i="2"/>
  <c r="AO2588" i="2"/>
  <c r="AN2589" i="2"/>
  <c r="AO2589" i="2"/>
  <c r="AN2590" i="2"/>
  <c r="AO2590" i="2"/>
  <c r="AN2591" i="2"/>
  <c r="AO2591" i="2"/>
  <c r="AN2592" i="2"/>
  <c r="AO2592" i="2"/>
  <c r="AN2593" i="2"/>
  <c r="AO2593" i="2"/>
  <c r="AN2594" i="2"/>
  <c r="AO2594" i="2"/>
  <c r="AN2595" i="2"/>
  <c r="AO2595" i="2"/>
  <c r="AN2596" i="2"/>
  <c r="AO2596" i="2"/>
  <c r="AN2597" i="2"/>
  <c r="AO2597" i="2"/>
  <c r="AN2598" i="2"/>
  <c r="AO2598" i="2"/>
  <c r="AN2599" i="2"/>
  <c r="AO2599" i="2"/>
  <c r="AN2600" i="2"/>
  <c r="AO2600" i="2"/>
  <c r="AN2601" i="2"/>
  <c r="AO2601" i="2"/>
  <c r="AN2602" i="2"/>
  <c r="AO2602" i="2"/>
  <c r="AN2603" i="2"/>
  <c r="AO2603" i="2"/>
  <c r="AN2604" i="2"/>
  <c r="AO2604" i="2"/>
  <c r="AN2605" i="2"/>
  <c r="AO2605" i="2"/>
  <c r="AN2606" i="2"/>
  <c r="AO2606" i="2"/>
  <c r="AN2607" i="2"/>
  <c r="AO2607" i="2"/>
  <c r="AN2608" i="2"/>
  <c r="AO2608" i="2"/>
  <c r="AN2609" i="2"/>
  <c r="AO2609" i="2"/>
  <c r="AN2610" i="2"/>
  <c r="AO2610" i="2"/>
  <c r="AN2611" i="2"/>
  <c r="AO2611" i="2"/>
  <c r="AN2612" i="2"/>
  <c r="AO2612" i="2"/>
  <c r="AN2613" i="2"/>
  <c r="AO2613" i="2"/>
  <c r="AN2614" i="2"/>
  <c r="AO2614" i="2"/>
  <c r="AN2615" i="2"/>
  <c r="AO2615" i="2"/>
  <c r="AN2616" i="2"/>
  <c r="AO2616" i="2"/>
  <c r="AN2617" i="2"/>
  <c r="AO2617" i="2"/>
  <c r="AN2618" i="2"/>
  <c r="AO2618" i="2"/>
  <c r="AN2619" i="2"/>
  <c r="AO2619" i="2"/>
  <c r="AN2620" i="2"/>
  <c r="AO2620" i="2"/>
  <c r="AN2621" i="2"/>
  <c r="AO2621" i="2"/>
  <c r="AN2622" i="2"/>
  <c r="AO2622" i="2"/>
  <c r="AN2623" i="2"/>
  <c r="AO2623" i="2"/>
  <c r="AN2624" i="2"/>
  <c r="AO2624" i="2"/>
  <c r="AN2625" i="2"/>
  <c r="AO2625" i="2"/>
  <c r="AN2626" i="2"/>
  <c r="AO2626" i="2"/>
  <c r="AN2627" i="2"/>
  <c r="AO2627" i="2"/>
  <c r="AN2628" i="2"/>
  <c r="AO2628" i="2"/>
  <c r="AN2629" i="2"/>
  <c r="AO2629" i="2"/>
  <c r="AN2630" i="2"/>
  <c r="AO2630" i="2"/>
  <c r="AN2631" i="2"/>
  <c r="AO2631" i="2"/>
  <c r="AN2632" i="2"/>
  <c r="AO2632" i="2"/>
  <c r="AN2633" i="2"/>
  <c r="AO2633" i="2"/>
  <c r="AN2634" i="2"/>
  <c r="AO2634" i="2"/>
  <c r="AN2635" i="2"/>
  <c r="AO2635" i="2"/>
  <c r="AN2636" i="2"/>
  <c r="AO2636" i="2"/>
  <c r="AN2637" i="2"/>
  <c r="AO2637" i="2"/>
  <c r="AN2638" i="2"/>
  <c r="AO2638" i="2"/>
  <c r="AN2639" i="2"/>
  <c r="AO2639" i="2"/>
  <c r="AN2640" i="2"/>
  <c r="AO2640" i="2"/>
  <c r="AN2641" i="2"/>
  <c r="AO2641" i="2"/>
  <c r="AN2642" i="2"/>
  <c r="AO2642" i="2"/>
  <c r="AN2643" i="2"/>
  <c r="AO2643" i="2"/>
  <c r="AN2644" i="2"/>
  <c r="AO2644" i="2"/>
  <c r="AN2645" i="2"/>
  <c r="AO2645" i="2"/>
  <c r="AN2646" i="2"/>
  <c r="AO2646" i="2"/>
  <c r="AN2647" i="2"/>
  <c r="AO2647" i="2"/>
  <c r="AN2648" i="2"/>
  <c r="AO2648" i="2"/>
  <c r="AN2649" i="2"/>
  <c r="AO2649" i="2"/>
  <c r="AN2650" i="2"/>
  <c r="AO2650" i="2"/>
  <c r="AN2651" i="2"/>
  <c r="AO2651" i="2"/>
  <c r="AN2652" i="2"/>
  <c r="AO2652" i="2"/>
  <c r="AN2653" i="2"/>
  <c r="AO2653" i="2"/>
  <c r="AN2654" i="2"/>
  <c r="AO2654" i="2"/>
  <c r="AN2655" i="2"/>
  <c r="AO2655" i="2"/>
  <c r="AN2656" i="2"/>
  <c r="AO2656" i="2"/>
  <c r="AN2657" i="2"/>
  <c r="AO2657" i="2"/>
  <c r="AN2658" i="2"/>
  <c r="AO2658" i="2"/>
  <c r="AN2659" i="2"/>
  <c r="AO2659" i="2"/>
  <c r="AN2660" i="2"/>
  <c r="AO2660" i="2"/>
  <c r="AN2661" i="2"/>
  <c r="AO2661" i="2"/>
  <c r="AN2662" i="2"/>
  <c r="AO2662" i="2"/>
  <c r="AN2663" i="2"/>
  <c r="AO2663" i="2"/>
  <c r="AN2664" i="2"/>
  <c r="AO2664" i="2"/>
  <c r="AN2665" i="2"/>
  <c r="AO2665" i="2"/>
  <c r="AN2666" i="2"/>
  <c r="AO2666" i="2"/>
  <c r="AN2667" i="2"/>
  <c r="AO2667" i="2"/>
  <c r="AN2668" i="2"/>
  <c r="AO2668" i="2"/>
  <c r="AN2669" i="2"/>
  <c r="AO2669" i="2"/>
  <c r="AN2670" i="2"/>
  <c r="AO2670" i="2"/>
  <c r="AN2671" i="2"/>
  <c r="AO2671" i="2"/>
  <c r="AN2672" i="2"/>
  <c r="AO2672" i="2"/>
  <c r="AN2673" i="2"/>
  <c r="AO2673" i="2"/>
  <c r="AN2674" i="2"/>
  <c r="AO2674" i="2"/>
  <c r="AN2675" i="2"/>
  <c r="AO2675" i="2"/>
  <c r="AN2676" i="2"/>
  <c r="AO2676" i="2"/>
  <c r="AN2677" i="2"/>
  <c r="AO2677" i="2"/>
  <c r="AN2678" i="2"/>
  <c r="AO2678" i="2"/>
  <c r="AN2679" i="2"/>
  <c r="AO2679" i="2"/>
  <c r="AN2680" i="2"/>
  <c r="AO2680" i="2"/>
  <c r="AN2681" i="2"/>
  <c r="AO2681" i="2"/>
  <c r="AN2682" i="2"/>
  <c r="AO2682" i="2"/>
  <c r="AN2683" i="2"/>
  <c r="AO2683" i="2"/>
  <c r="AN2684" i="2"/>
  <c r="AO2684" i="2"/>
  <c r="AN2685" i="2"/>
  <c r="AO2685" i="2"/>
  <c r="AN2686" i="2"/>
  <c r="AO2686" i="2"/>
  <c r="AN2687" i="2"/>
  <c r="AO2687" i="2"/>
  <c r="AN2688" i="2"/>
  <c r="AO2688" i="2"/>
  <c r="AN2689" i="2"/>
  <c r="AO2689" i="2"/>
  <c r="AN2690" i="2"/>
  <c r="AO2690" i="2"/>
  <c r="AN2691" i="2"/>
  <c r="AO2691" i="2"/>
  <c r="AN2692" i="2"/>
  <c r="AO2692" i="2"/>
  <c r="AN2693" i="2"/>
  <c r="AO2693" i="2"/>
  <c r="AN2694" i="2"/>
  <c r="AO2694" i="2"/>
  <c r="AN2695" i="2"/>
  <c r="AO2695" i="2"/>
  <c r="AN2696" i="2"/>
  <c r="AO2696" i="2"/>
  <c r="AN2697" i="2"/>
  <c r="AO2697" i="2"/>
  <c r="AN2698" i="2"/>
  <c r="AO2698" i="2"/>
  <c r="AN2699" i="2"/>
  <c r="AO2699" i="2"/>
  <c r="AN2700" i="2"/>
  <c r="AO2700" i="2"/>
  <c r="AN2701" i="2"/>
  <c r="AO2701" i="2"/>
  <c r="AN2702" i="2"/>
  <c r="AO2702" i="2"/>
  <c r="AN2703" i="2"/>
  <c r="AO2703" i="2"/>
  <c r="AN2704" i="2"/>
  <c r="AO2704" i="2"/>
  <c r="AN2705" i="2"/>
  <c r="AO2705" i="2"/>
  <c r="AN2706" i="2"/>
  <c r="AO2706" i="2"/>
  <c r="AN2707" i="2"/>
  <c r="AO2707" i="2"/>
  <c r="AN2708" i="2"/>
  <c r="AO2708" i="2"/>
  <c r="AN2709" i="2"/>
  <c r="AO2709" i="2"/>
  <c r="AN2710" i="2"/>
  <c r="AO2710" i="2"/>
  <c r="AN2711" i="2"/>
  <c r="AO2711" i="2"/>
  <c r="AN2712" i="2"/>
  <c r="AO2712" i="2"/>
  <c r="AN2713" i="2"/>
  <c r="AO2713" i="2"/>
  <c r="AN2714" i="2"/>
  <c r="AO2714" i="2"/>
  <c r="AN2715" i="2"/>
  <c r="AO2715" i="2"/>
  <c r="AN2716" i="2"/>
  <c r="AO2716" i="2"/>
  <c r="AN2717" i="2"/>
  <c r="AO2717" i="2"/>
  <c r="AN2718" i="2"/>
  <c r="AO2718" i="2"/>
  <c r="AN2719" i="2"/>
  <c r="AO2719" i="2"/>
  <c r="AN2720" i="2"/>
  <c r="AO2720" i="2"/>
  <c r="AN2721" i="2"/>
  <c r="AO2721" i="2"/>
  <c r="AN2722" i="2"/>
  <c r="AO2722" i="2"/>
  <c r="AN2723" i="2"/>
  <c r="AO2723" i="2"/>
  <c r="AN2724" i="2"/>
  <c r="AO2724" i="2"/>
  <c r="AN2725" i="2"/>
  <c r="AO2725" i="2"/>
  <c r="AN2726" i="2"/>
  <c r="AO2726" i="2"/>
  <c r="AN2727" i="2"/>
  <c r="AO2727" i="2"/>
  <c r="AN2728" i="2"/>
  <c r="AO2728" i="2"/>
  <c r="AN2729" i="2"/>
  <c r="AO2729" i="2"/>
  <c r="AN2730" i="2"/>
  <c r="AO2730" i="2"/>
  <c r="AN2731" i="2"/>
  <c r="AO2731" i="2"/>
  <c r="AN2732" i="2"/>
  <c r="AO2732" i="2"/>
  <c r="AN2733" i="2"/>
  <c r="AO2733" i="2"/>
  <c r="AN2734" i="2"/>
  <c r="AO2734" i="2"/>
  <c r="AN2735" i="2"/>
  <c r="AO2735" i="2"/>
  <c r="AN2736" i="2"/>
  <c r="AO2736" i="2"/>
  <c r="AN2737" i="2"/>
  <c r="AO2737" i="2"/>
  <c r="AN2738" i="2"/>
  <c r="AO2738" i="2"/>
  <c r="AN2739" i="2"/>
  <c r="AO2739" i="2"/>
  <c r="AN2740" i="2"/>
  <c r="AO2740" i="2"/>
  <c r="AN2741" i="2"/>
  <c r="AO2741" i="2"/>
  <c r="AN2742" i="2"/>
  <c r="AO2742" i="2"/>
  <c r="AN2743" i="2"/>
  <c r="AO2743" i="2"/>
  <c r="AN2744" i="2"/>
  <c r="AO2744" i="2"/>
  <c r="AN2745" i="2"/>
  <c r="AO2745" i="2"/>
  <c r="AN2746" i="2"/>
  <c r="AO2746" i="2"/>
  <c r="AN2747" i="2"/>
  <c r="AO2747" i="2"/>
  <c r="AN2748" i="2"/>
  <c r="AO2748" i="2"/>
  <c r="AN2749" i="2"/>
  <c r="AO2749" i="2"/>
  <c r="AN2750" i="2"/>
  <c r="AO2750" i="2"/>
  <c r="AN2751" i="2"/>
  <c r="AO2751" i="2"/>
  <c r="AN2752" i="2"/>
  <c r="AO2752" i="2"/>
  <c r="AN2753" i="2"/>
  <c r="AO2753" i="2"/>
  <c r="AN2754" i="2"/>
  <c r="AO2754" i="2"/>
  <c r="AN2755" i="2"/>
  <c r="AO2755" i="2"/>
  <c r="AN2756" i="2"/>
  <c r="AO2756" i="2"/>
  <c r="AN2757" i="2"/>
  <c r="AO2757" i="2"/>
  <c r="AN2758" i="2"/>
  <c r="AO2758" i="2"/>
  <c r="AN2759" i="2"/>
  <c r="AO2759" i="2"/>
  <c r="AN2760" i="2"/>
  <c r="AO2760" i="2"/>
  <c r="AN2761" i="2"/>
  <c r="AO2761" i="2"/>
  <c r="AN2762" i="2"/>
  <c r="AO2762" i="2"/>
  <c r="AN2763" i="2"/>
  <c r="AO2763" i="2"/>
  <c r="AN2764" i="2"/>
  <c r="AO2764" i="2"/>
  <c r="AN2765" i="2"/>
  <c r="AO2765" i="2"/>
  <c r="AN2766" i="2"/>
  <c r="AO2766" i="2"/>
  <c r="AN2767" i="2"/>
  <c r="AO2767" i="2"/>
  <c r="AN2768" i="2"/>
  <c r="AO2768" i="2"/>
  <c r="AN2769" i="2"/>
  <c r="AO2769" i="2"/>
  <c r="AN2770" i="2"/>
  <c r="AO2770" i="2"/>
  <c r="AN2771" i="2"/>
  <c r="AO2771" i="2"/>
  <c r="AN2772" i="2"/>
  <c r="AO2772" i="2"/>
  <c r="AN2773" i="2"/>
  <c r="AO2773" i="2"/>
  <c r="AN2774" i="2"/>
  <c r="AO2774" i="2"/>
  <c r="AN2775" i="2"/>
  <c r="AO2775" i="2"/>
  <c r="AN2776" i="2"/>
  <c r="AO2776" i="2"/>
  <c r="AN2777" i="2"/>
  <c r="AO2777" i="2"/>
  <c r="AN2778" i="2"/>
  <c r="AO2778" i="2"/>
  <c r="AN2779" i="2"/>
  <c r="AO2779" i="2"/>
  <c r="AN2780" i="2"/>
  <c r="AO2780" i="2"/>
  <c r="AN2781" i="2"/>
  <c r="AO2781" i="2"/>
  <c r="AN2782" i="2"/>
  <c r="AO2782" i="2"/>
  <c r="AN2783" i="2"/>
  <c r="AO2783" i="2"/>
  <c r="AN2784" i="2"/>
  <c r="AO2784" i="2"/>
  <c r="AN2785" i="2"/>
  <c r="AO2785" i="2"/>
  <c r="AN2786" i="2"/>
  <c r="AO2786" i="2"/>
  <c r="AN2787" i="2"/>
  <c r="AO2787" i="2"/>
  <c r="AN2788" i="2"/>
  <c r="AO2788" i="2"/>
  <c r="AN2789" i="2"/>
  <c r="AO2789" i="2"/>
  <c r="AN2790" i="2"/>
  <c r="AO2790" i="2"/>
  <c r="AN2791" i="2"/>
  <c r="AO2791" i="2"/>
  <c r="AN2792" i="2"/>
  <c r="AO2792" i="2"/>
  <c r="AN2793" i="2"/>
  <c r="AO2793" i="2"/>
  <c r="AN2794" i="2"/>
  <c r="AO2794" i="2"/>
  <c r="AN2795" i="2"/>
  <c r="AO2795" i="2"/>
  <c r="AN2796" i="2"/>
  <c r="AO2796" i="2"/>
  <c r="AN2797" i="2"/>
  <c r="AO2797" i="2"/>
  <c r="AN2798" i="2"/>
  <c r="AO2798" i="2"/>
  <c r="AN2799" i="2"/>
  <c r="AO2799" i="2"/>
  <c r="AN2800" i="2"/>
  <c r="AO2800" i="2"/>
  <c r="AN2801" i="2"/>
  <c r="AO2801" i="2"/>
  <c r="AN2802" i="2"/>
  <c r="AO2802" i="2"/>
  <c r="AN2803" i="2"/>
  <c r="AO2803" i="2"/>
  <c r="AN2804" i="2"/>
  <c r="AO2804" i="2"/>
  <c r="AN2805" i="2"/>
  <c r="AO2805" i="2"/>
  <c r="AN2806" i="2"/>
  <c r="AO2806" i="2"/>
  <c r="AN2807" i="2"/>
  <c r="AO2807" i="2"/>
  <c r="AN2808" i="2"/>
  <c r="AO2808" i="2"/>
  <c r="AN2809" i="2"/>
  <c r="AO2809" i="2"/>
  <c r="AN2810" i="2"/>
  <c r="AO2810" i="2"/>
  <c r="AN2811" i="2"/>
  <c r="AO2811" i="2"/>
  <c r="AN2812" i="2"/>
  <c r="AO2812" i="2"/>
  <c r="AN2813" i="2"/>
  <c r="AO2813" i="2"/>
  <c r="AN2814" i="2"/>
  <c r="AO2814" i="2"/>
  <c r="AN2815" i="2"/>
  <c r="AO2815" i="2"/>
  <c r="AN2816" i="2"/>
  <c r="AO2816" i="2"/>
  <c r="AN2817" i="2"/>
  <c r="AO2817" i="2"/>
  <c r="AN2818" i="2"/>
  <c r="AO2818" i="2"/>
  <c r="AN2819" i="2"/>
  <c r="AO2819" i="2"/>
  <c r="AN2820" i="2"/>
  <c r="AO2820" i="2"/>
  <c r="AN2821" i="2"/>
  <c r="AO2821" i="2"/>
  <c r="AN2822" i="2"/>
  <c r="AO2822" i="2"/>
  <c r="AN2823" i="2"/>
  <c r="AO2823" i="2"/>
  <c r="AN2824" i="2"/>
  <c r="AO2824" i="2"/>
  <c r="AN2825" i="2"/>
  <c r="AO2825" i="2"/>
  <c r="AN2826" i="2"/>
  <c r="AO2826" i="2"/>
  <c r="AN2827" i="2"/>
  <c r="AO2827" i="2"/>
  <c r="AN2828" i="2"/>
  <c r="AO2828" i="2"/>
  <c r="AN2829" i="2"/>
  <c r="AO2829" i="2"/>
  <c r="AN2830" i="2"/>
  <c r="AO2830" i="2"/>
  <c r="AN2831" i="2"/>
  <c r="AO2831" i="2"/>
  <c r="AN2832" i="2"/>
  <c r="AO2832" i="2"/>
  <c r="AN2833" i="2"/>
  <c r="AO2833" i="2"/>
  <c r="AN2834" i="2"/>
  <c r="AO2834" i="2"/>
  <c r="AN2835" i="2"/>
  <c r="AO2835" i="2"/>
  <c r="AN2836" i="2"/>
  <c r="AO2836" i="2"/>
  <c r="AN2837" i="2"/>
  <c r="AO2837" i="2"/>
  <c r="AN2838" i="2"/>
  <c r="AO2838" i="2"/>
  <c r="AN2839" i="2"/>
  <c r="AO2839" i="2"/>
  <c r="AN2840" i="2"/>
  <c r="AO2840" i="2"/>
  <c r="AN2841" i="2"/>
  <c r="AO2841" i="2"/>
  <c r="AN2842" i="2"/>
  <c r="AO2842" i="2"/>
  <c r="AN2843" i="2"/>
  <c r="AO2843" i="2"/>
  <c r="AN2844" i="2"/>
  <c r="AO2844" i="2"/>
  <c r="AN2845" i="2"/>
  <c r="AO2845" i="2"/>
  <c r="AN2846" i="2"/>
  <c r="AO2846" i="2"/>
  <c r="AN2847" i="2"/>
  <c r="AO2847" i="2"/>
  <c r="AN2848" i="2"/>
  <c r="AO2848" i="2"/>
  <c r="AN2849" i="2"/>
  <c r="AO2849" i="2"/>
  <c r="AN2850" i="2"/>
  <c r="AO2850" i="2"/>
  <c r="AN2851" i="2"/>
  <c r="AO2851" i="2"/>
  <c r="AN2852" i="2"/>
  <c r="AO2852" i="2"/>
  <c r="AN2853" i="2"/>
  <c r="AO2853" i="2"/>
  <c r="AN2854" i="2"/>
  <c r="AO2854" i="2"/>
  <c r="AN2855" i="2"/>
  <c r="AO2855" i="2"/>
  <c r="AN2856" i="2"/>
  <c r="AO2856" i="2"/>
  <c r="AN2857" i="2"/>
  <c r="AO2857" i="2"/>
  <c r="AN2858" i="2"/>
  <c r="AO2858" i="2"/>
  <c r="AN2859" i="2"/>
  <c r="AO2859" i="2"/>
  <c r="AN2860" i="2"/>
  <c r="AO2860" i="2"/>
  <c r="AN2861" i="2"/>
  <c r="AO2861" i="2"/>
  <c r="AN2862" i="2"/>
  <c r="AO2862" i="2"/>
  <c r="AN2863" i="2"/>
  <c r="AO2863" i="2"/>
  <c r="AN2864" i="2"/>
  <c r="AO2864" i="2"/>
  <c r="AN2865" i="2"/>
  <c r="AO2865" i="2"/>
  <c r="AN2866" i="2"/>
  <c r="AO2866" i="2"/>
  <c r="AN2867" i="2"/>
  <c r="AO2867" i="2"/>
  <c r="AN2868" i="2"/>
  <c r="AO2868" i="2"/>
  <c r="AN2869" i="2"/>
  <c r="AO2869" i="2"/>
  <c r="AN2870" i="2"/>
  <c r="AO2870" i="2"/>
  <c r="AN2871" i="2"/>
  <c r="AO2871" i="2"/>
  <c r="AN2872" i="2"/>
  <c r="AO2872" i="2"/>
  <c r="AN2873" i="2"/>
  <c r="AO2873" i="2"/>
  <c r="AN2874" i="2"/>
  <c r="AO2874" i="2"/>
  <c r="AN2875" i="2"/>
  <c r="AO2875" i="2"/>
  <c r="AN2876" i="2"/>
  <c r="AO2876" i="2"/>
  <c r="AN2877" i="2"/>
  <c r="AO2877" i="2"/>
  <c r="AN2878" i="2"/>
  <c r="AO2878" i="2"/>
  <c r="AN2879" i="2"/>
  <c r="AO2879" i="2"/>
  <c r="AN2880" i="2"/>
  <c r="AO2880" i="2"/>
  <c r="AN2881" i="2"/>
  <c r="AO2881" i="2"/>
  <c r="AN2882" i="2"/>
  <c r="AO2882" i="2"/>
  <c r="AN2883" i="2"/>
  <c r="AO2883" i="2"/>
  <c r="AN2884" i="2"/>
  <c r="AO2884" i="2"/>
  <c r="AN2885" i="2"/>
  <c r="AO2885" i="2"/>
  <c r="AN2886" i="2"/>
  <c r="AO2886" i="2"/>
  <c r="AN2887" i="2"/>
  <c r="AO2887" i="2"/>
  <c r="AN2888" i="2"/>
  <c r="AO2888" i="2"/>
  <c r="AN2889" i="2"/>
  <c r="AO2889" i="2"/>
  <c r="AN2890" i="2"/>
  <c r="AO2890" i="2"/>
  <c r="AN2891" i="2"/>
  <c r="AO2891" i="2"/>
  <c r="AN2892" i="2"/>
  <c r="AO2892" i="2"/>
  <c r="AN2893" i="2"/>
  <c r="AO2893" i="2"/>
  <c r="AN2894" i="2"/>
  <c r="AO2894" i="2"/>
  <c r="AN2895" i="2"/>
  <c r="AO2895" i="2"/>
  <c r="AN2896" i="2"/>
  <c r="AO2896" i="2"/>
  <c r="AN2897" i="2"/>
  <c r="AO2897" i="2"/>
  <c r="AN2898" i="2"/>
  <c r="AO2898" i="2"/>
  <c r="AN2899" i="2"/>
  <c r="AO2899" i="2"/>
  <c r="AN2900" i="2"/>
  <c r="AO2900" i="2"/>
  <c r="AN2901" i="2"/>
  <c r="AO2901" i="2"/>
  <c r="AN2902" i="2"/>
  <c r="AO2902" i="2"/>
  <c r="AN2903" i="2"/>
  <c r="AO2903" i="2"/>
  <c r="AN2904" i="2"/>
  <c r="AO2904" i="2"/>
  <c r="AN2905" i="2"/>
  <c r="AO2905" i="2"/>
  <c r="AN2906" i="2"/>
  <c r="AO2906" i="2"/>
  <c r="AN2907" i="2"/>
  <c r="AO2907" i="2"/>
  <c r="AN2908" i="2"/>
  <c r="AO2908" i="2"/>
  <c r="AN2909" i="2"/>
  <c r="AO2909" i="2"/>
  <c r="AN2910" i="2"/>
  <c r="AO2910" i="2"/>
  <c r="AN2911" i="2"/>
  <c r="AO2911" i="2"/>
  <c r="AN2912" i="2"/>
  <c r="AO2912" i="2"/>
  <c r="AN2913" i="2"/>
  <c r="AO2913" i="2"/>
  <c r="AN2914" i="2"/>
  <c r="AO2914" i="2"/>
  <c r="AN2915" i="2"/>
  <c r="AO2915" i="2"/>
  <c r="AN2916" i="2"/>
  <c r="AO2916" i="2"/>
  <c r="AN2917" i="2"/>
  <c r="AO2917" i="2"/>
  <c r="AN2918" i="2"/>
  <c r="AO2918" i="2"/>
  <c r="AN2919" i="2"/>
  <c r="AO2919" i="2"/>
  <c r="AN2920" i="2"/>
  <c r="AO2920" i="2"/>
  <c r="AN2921" i="2"/>
  <c r="AO2921" i="2"/>
  <c r="AN2922" i="2"/>
  <c r="AO2922" i="2"/>
  <c r="AN2923" i="2"/>
  <c r="AO2923" i="2"/>
  <c r="AN2924" i="2"/>
  <c r="AO2924" i="2"/>
  <c r="AN2925" i="2"/>
  <c r="AO2925" i="2"/>
  <c r="AN2926" i="2"/>
  <c r="AO2926" i="2"/>
  <c r="AN2927" i="2"/>
  <c r="AO2927" i="2"/>
  <c r="AN2928" i="2"/>
  <c r="AO2928" i="2"/>
  <c r="AN2929" i="2"/>
  <c r="AO2929" i="2"/>
  <c r="AN2930" i="2"/>
  <c r="AO2930" i="2"/>
  <c r="AN2931" i="2"/>
  <c r="AO2931" i="2"/>
  <c r="AN2932" i="2"/>
  <c r="AO2932" i="2"/>
  <c r="AN2933" i="2"/>
  <c r="AO2933" i="2"/>
  <c r="AN2934" i="2"/>
  <c r="AO2934" i="2"/>
  <c r="AN2935" i="2"/>
  <c r="AO2935" i="2"/>
  <c r="AN2936" i="2"/>
  <c r="AO2936" i="2"/>
  <c r="AN2937" i="2"/>
  <c r="AO2937" i="2"/>
  <c r="AN2938" i="2"/>
  <c r="AO2938" i="2"/>
  <c r="AN2939" i="2"/>
  <c r="AO2939" i="2"/>
  <c r="AN2940" i="2"/>
  <c r="AO2940" i="2"/>
  <c r="AN2941" i="2"/>
  <c r="AO2941" i="2"/>
  <c r="AN2942" i="2"/>
  <c r="AO2942" i="2"/>
  <c r="AN2943" i="2"/>
  <c r="AO2943" i="2"/>
  <c r="AN2944" i="2"/>
  <c r="AO2944" i="2"/>
  <c r="AN2945" i="2"/>
  <c r="AO2945" i="2"/>
  <c r="AN2946" i="2"/>
  <c r="AO2946" i="2"/>
  <c r="AN2947" i="2"/>
  <c r="AO2947" i="2"/>
  <c r="AN2948" i="2"/>
  <c r="AO2948" i="2"/>
  <c r="AN2949" i="2"/>
  <c r="AO2949" i="2"/>
  <c r="AN2950" i="2"/>
  <c r="AO2950" i="2"/>
  <c r="AN2951" i="2"/>
  <c r="AO2951" i="2"/>
  <c r="AN2952" i="2"/>
  <c r="AO2952" i="2"/>
  <c r="AN2953" i="2"/>
  <c r="AO2953" i="2"/>
  <c r="AN2954" i="2"/>
  <c r="AO2954" i="2"/>
  <c r="AN2955" i="2"/>
  <c r="AO2955" i="2"/>
  <c r="AN2956" i="2"/>
  <c r="AO2956" i="2"/>
  <c r="AN2957" i="2"/>
  <c r="AO2957" i="2"/>
  <c r="AN2958" i="2"/>
  <c r="AO2958" i="2"/>
  <c r="AN2959" i="2"/>
  <c r="AO2959" i="2"/>
  <c r="AN2960" i="2"/>
  <c r="AO2960" i="2"/>
  <c r="AN2961" i="2"/>
  <c r="AO2961" i="2"/>
  <c r="AN2962" i="2"/>
  <c r="AO2962" i="2"/>
  <c r="AN2963" i="2"/>
  <c r="AO2963" i="2"/>
  <c r="AN2964" i="2"/>
  <c r="AO2964" i="2"/>
  <c r="AN2965" i="2"/>
  <c r="AO2965" i="2"/>
  <c r="AN2966" i="2"/>
  <c r="AO2966" i="2"/>
  <c r="AN2967" i="2"/>
  <c r="AO2967" i="2"/>
  <c r="AN2968" i="2"/>
  <c r="AO2968" i="2"/>
  <c r="AN2969" i="2"/>
  <c r="AO2969" i="2"/>
  <c r="AN2970" i="2"/>
  <c r="AO2970" i="2"/>
  <c r="AN2971" i="2"/>
  <c r="AO2971" i="2"/>
  <c r="AN2972" i="2"/>
  <c r="AO2972" i="2"/>
  <c r="AN2973" i="2"/>
  <c r="AO2973" i="2"/>
  <c r="AN2974" i="2"/>
  <c r="AO2974" i="2"/>
  <c r="AN2975" i="2"/>
  <c r="AO2975" i="2"/>
  <c r="AN2976" i="2"/>
  <c r="AO2976" i="2"/>
  <c r="AN2977" i="2"/>
  <c r="AO2977" i="2"/>
  <c r="AN2978" i="2"/>
  <c r="AO2978" i="2"/>
  <c r="AN2979" i="2"/>
  <c r="AO2979" i="2"/>
  <c r="AN2980" i="2"/>
  <c r="AO2980" i="2"/>
  <c r="AN2981" i="2"/>
  <c r="AO2981" i="2"/>
  <c r="AN2982" i="2"/>
  <c r="AO2982" i="2"/>
  <c r="AN2983" i="2"/>
  <c r="AO2983" i="2"/>
  <c r="AN2984" i="2"/>
  <c r="AO2984" i="2"/>
  <c r="AN2985" i="2"/>
  <c r="AO2985" i="2"/>
  <c r="AN2986" i="2"/>
  <c r="AO2986" i="2"/>
  <c r="AN2987" i="2"/>
  <c r="AO2987" i="2"/>
  <c r="AN2988" i="2"/>
  <c r="AO2988" i="2"/>
  <c r="AN2989" i="2"/>
  <c r="AO2989" i="2"/>
  <c r="AN2990" i="2"/>
  <c r="AO2990" i="2"/>
  <c r="AN2991" i="2"/>
  <c r="AO2991" i="2"/>
  <c r="AN2992" i="2"/>
  <c r="AO2992" i="2"/>
  <c r="AN2993" i="2"/>
  <c r="AO2993" i="2"/>
  <c r="AN2994" i="2"/>
  <c r="AO2994" i="2"/>
  <c r="AN2995" i="2"/>
  <c r="AO2995" i="2"/>
  <c r="AN2996" i="2"/>
  <c r="AO2996" i="2"/>
  <c r="AN2997" i="2"/>
  <c r="AO2997" i="2"/>
  <c r="AN2998" i="2"/>
  <c r="AO2998" i="2"/>
  <c r="AN2999" i="2"/>
  <c r="AO2999" i="2"/>
  <c r="AN3000" i="2"/>
  <c r="AO3000" i="2"/>
  <c r="AN3001" i="2"/>
  <c r="AO3001" i="2"/>
  <c r="AN3002" i="2"/>
  <c r="AO3002" i="2"/>
  <c r="AN3003" i="2"/>
  <c r="AO3003" i="2"/>
  <c r="AN3004" i="2"/>
  <c r="AO3004" i="2"/>
  <c r="AN3005" i="2"/>
  <c r="AO3005" i="2"/>
  <c r="AN3006" i="2"/>
  <c r="AO3006" i="2"/>
  <c r="AN3007" i="2"/>
  <c r="AO3007" i="2"/>
  <c r="AN3008" i="2"/>
  <c r="AO3008" i="2"/>
  <c r="AN3009" i="2"/>
  <c r="AO3009" i="2"/>
  <c r="AN3010" i="2"/>
  <c r="AO3010" i="2"/>
  <c r="AN3011" i="2"/>
  <c r="AO3011" i="2"/>
  <c r="AN3012" i="2"/>
  <c r="AO3012" i="2"/>
  <c r="AN3013" i="2"/>
  <c r="AO3013" i="2"/>
  <c r="AN3014" i="2"/>
  <c r="AO3014" i="2"/>
  <c r="AN3015" i="2"/>
  <c r="AO3015" i="2"/>
  <c r="AN3016" i="2"/>
  <c r="AO3016" i="2"/>
  <c r="AN3017" i="2"/>
  <c r="AO3017" i="2"/>
  <c r="AN3018" i="2"/>
  <c r="AO3018" i="2"/>
  <c r="AN3019" i="2"/>
  <c r="AO3019" i="2"/>
  <c r="AN3020" i="2"/>
  <c r="AO3020" i="2"/>
  <c r="AN3021" i="2"/>
  <c r="AO3021" i="2"/>
  <c r="AN3022" i="2"/>
  <c r="AO3022" i="2"/>
  <c r="AN3023" i="2"/>
  <c r="AO3023" i="2"/>
  <c r="AN3024" i="2"/>
  <c r="AO3024" i="2"/>
  <c r="AN3025" i="2"/>
  <c r="AO3025" i="2"/>
  <c r="AN3026" i="2"/>
  <c r="AO3026" i="2"/>
  <c r="AN3027" i="2"/>
  <c r="AO3027" i="2"/>
  <c r="AN3028" i="2"/>
  <c r="AO3028" i="2"/>
  <c r="AN3029" i="2"/>
  <c r="AO3029" i="2"/>
  <c r="AN3030" i="2"/>
  <c r="AO3030" i="2"/>
  <c r="AN3031" i="2"/>
  <c r="AO3031" i="2"/>
  <c r="AN3032" i="2"/>
  <c r="AO3032" i="2"/>
  <c r="AN3033" i="2"/>
  <c r="AO3033" i="2"/>
  <c r="AN3034" i="2"/>
  <c r="AO3034" i="2"/>
  <c r="AN3035" i="2"/>
  <c r="AO3035" i="2"/>
  <c r="AN3036" i="2"/>
  <c r="AO3036" i="2"/>
  <c r="AN3037" i="2"/>
  <c r="AO3037" i="2"/>
  <c r="AN3038" i="2"/>
  <c r="AO3038" i="2"/>
  <c r="AN3039" i="2"/>
  <c r="AO3039" i="2"/>
  <c r="AN3040" i="2"/>
  <c r="AO3040" i="2"/>
  <c r="AN3041" i="2"/>
  <c r="AO3041" i="2"/>
  <c r="AN3042" i="2"/>
  <c r="AO3042" i="2"/>
  <c r="AN3043" i="2"/>
  <c r="AO3043" i="2"/>
  <c r="AN3044" i="2"/>
  <c r="AO3044" i="2"/>
  <c r="AN3045" i="2"/>
  <c r="AO3045" i="2"/>
  <c r="AN3046" i="2"/>
  <c r="AO3046" i="2"/>
  <c r="AN3047" i="2"/>
  <c r="AO3047" i="2"/>
  <c r="AN3048" i="2"/>
  <c r="AO3048" i="2"/>
  <c r="AN3049" i="2"/>
  <c r="AO3049" i="2"/>
  <c r="AN3050" i="2"/>
  <c r="AO3050" i="2"/>
  <c r="AN3051" i="2"/>
  <c r="AO3051" i="2"/>
  <c r="AN3052" i="2"/>
  <c r="AO3052" i="2"/>
  <c r="AN3053" i="2"/>
  <c r="AO3053" i="2"/>
  <c r="AN3054" i="2"/>
  <c r="AO3054" i="2"/>
  <c r="AN3055" i="2"/>
  <c r="AO3055" i="2"/>
  <c r="AN3056" i="2"/>
  <c r="AO3056" i="2"/>
  <c r="AN3057" i="2"/>
  <c r="AO3057" i="2"/>
  <c r="AN3058" i="2"/>
  <c r="AO3058" i="2"/>
  <c r="AN3059" i="2"/>
  <c r="AO3059" i="2"/>
  <c r="AN3060" i="2"/>
  <c r="AO3060" i="2"/>
  <c r="AN3061" i="2"/>
  <c r="AO3061" i="2"/>
  <c r="AN3062" i="2"/>
  <c r="AO3062" i="2"/>
  <c r="AN3063" i="2"/>
  <c r="AO3063" i="2"/>
  <c r="AN3064" i="2"/>
  <c r="AO3064" i="2"/>
  <c r="AN3065" i="2"/>
  <c r="AO3065" i="2"/>
  <c r="AN3066" i="2"/>
  <c r="AO3066" i="2"/>
  <c r="AN3067" i="2"/>
  <c r="AO3067" i="2"/>
  <c r="AN3068" i="2"/>
  <c r="AO3068" i="2"/>
  <c r="AN3069" i="2"/>
  <c r="AO3069" i="2"/>
  <c r="AN3070" i="2"/>
  <c r="AO3070" i="2"/>
  <c r="AN3071" i="2"/>
  <c r="AO3071" i="2"/>
  <c r="AN3072" i="2"/>
  <c r="AO3072" i="2"/>
  <c r="AN3073" i="2"/>
  <c r="AO3073" i="2"/>
  <c r="AN3074" i="2"/>
  <c r="AO3074" i="2"/>
  <c r="AN3075" i="2"/>
  <c r="AO3075" i="2"/>
  <c r="AN3076" i="2"/>
  <c r="AO3076" i="2"/>
  <c r="AN3077" i="2"/>
  <c r="AO3077" i="2"/>
  <c r="AN3078" i="2"/>
  <c r="AO3078" i="2"/>
  <c r="AN3079" i="2"/>
  <c r="AO3079" i="2"/>
  <c r="AN3080" i="2"/>
  <c r="AO3080" i="2"/>
  <c r="AN3081" i="2"/>
  <c r="AO3081" i="2"/>
  <c r="AN3082" i="2"/>
  <c r="AO3082" i="2"/>
  <c r="AN3083" i="2"/>
  <c r="AO3083" i="2"/>
  <c r="AN3084" i="2"/>
  <c r="AO3084" i="2"/>
  <c r="AN3085" i="2"/>
  <c r="AO3085" i="2"/>
  <c r="AN3086" i="2"/>
  <c r="AO3086" i="2"/>
  <c r="AN3087" i="2"/>
  <c r="AO3087" i="2"/>
  <c r="AN3088" i="2"/>
  <c r="AO3088" i="2"/>
  <c r="AN3089" i="2"/>
  <c r="AO3089" i="2"/>
  <c r="AN3090" i="2"/>
  <c r="AO3090" i="2"/>
  <c r="AN3091" i="2"/>
  <c r="AO3091" i="2"/>
  <c r="AN3092" i="2"/>
  <c r="AO3092" i="2"/>
  <c r="AN3093" i="2"/>
  <c r="AO3093" i="2"/>
  <c r="AN3094" i="2"/>
  <c r="AO3094" i="2"/>
  <c r="AN3095" i="2"/>
  <c r="AO3095" i="2"/>
  <c r="AN3096" i="2"/>
  <c r="AO3096" i="2"/>
  <c r="AN3097" i="2"/>
  <c r="AO3097" i="2"/>
  <c r="AN3098" i="2"/>
  <c r="AO3098" i="2"/>
  <c r="AN3099" i="2"/>
  <c r="AO3099" i="2"/>
  <c r="AN3100" i="2"/>
  <c r="AO3100" i="2"/>
  <c r="AN3101" i="2"/>
  <c r="AO3101" i="2"/>
  <c r="AN3102" i="2"/>
  <c r="AO3102" i="2"/>
  <c r="AN3103" i="2"/>
  <c r="AO3103" i="2"/>
  <c r="AN3104" i="2"/>
  <c r="AO3104" i="2"/>
  <c r="AN3105" i="2"/>
  <c r="AO3105" i="2"/>
  <c r="AN3106" i="2"/>
  <c r="AO3106" i="2"/>
  <c r="AN3107" i="2"/>
  <c r="AO3107" i="2"/>
  <c r="AN3108" i="2"/>
  <c r="AO3108" i="2"/>
  <c r="AN3109" i="2"/>
  <c r="AO3109" i="2"/>
  <c r="AN3110" i="2"/>
  <c r="AO3110" i="2"/>
  <c r="AN3111" i="2"/>
  <c r="AO3111" i="2"/>
  <c r="AN3112" i="2"/>
  <c r="AO3112" i="2"/>
  <c r="AN3113" i="2"/>
  <c r="AO3113" i="2"/>
  <c r="AN3114" i="2"/>
  <c r="AO3114" i="2"/>
  <c r="AN3115" i="2"/>
  <c r="AO3115" i="2"/>
  <c r="AN3116" i="2"/>
  <c r="AO3116" i="2"/>
  <c r="AN3117" i="2"/>
  <c r="AO3117" i="2"/>
  <c r="AN3118" i="2"/>
  <c r="AO3118" i="2"/>
  <c r="AN3119" i="2"/>
  <c r="AO3119" i="2"/>
  <c r="AN3120" i="2"/>
  <c r="AO3120" i="2"/>
  <c r="AN3121" i="2"/>
  <c r="AO3121" i="2"/>
  <c r="AN3122" i="2"/>
  <c r="AO3122" i="2"/>
  <c r="AN3123" i="2"/>
  <c r="AO3123" i="2"/>
  <c r="AN3124" i="2"/>
  <c r="AO3124" i="2"/>
  <c r="AN3125" i="2"/>
  <c r="AO3125" i="2"/>
  <c r="AN3126" i="2"/>
  <c r="AO3126" i="2"/>
  <c r="AN3127" i="2"/>
  <c r="AO3127" i="2"/>
  <c r="AN3128" i="2"/>
  <c r="AO3128" i="2"/>
  <c r="AN3129" i="2"/>
  <c r="AO3129" i="2"/>
  <c r="AN3130" i="2"/>
  <c r="AO3130" i="2"/>
  <c r="AN3131" i="2"/>
  <c r="AO3131" i="2"/>
  <c r="AN3132" i="2"/>
  <c r="AO3132" i="2"/>
  <c r="AN3133" i="2"/>
  <c r="AO3133" i="2"/>
  <c r="AN3134" i="2"/>
  <c r="AO3134" i="2"/>
  <c r="AN3135" i="2"/>
  <c r="AO3135" i="2"/>
  <c r="AN3136" i="2"/>
  <c r="AO3136" i="2"/>
  <c r="AN3137" i="2"/>
  <c r="AO3137" i="2"/>
  <c r="AN3138" i="2"/>
  <c r="AO3138" i="2"/>
  <c r="AN3139" i="2"/>
  <c r="AO3139" i="2"/>
  <c r="AN3140" i="2"/>
  <c r="AO3140" i="2"/>
  <c r="AN3141" i="2"/>
  <c r="AO3141" i="2"/>
  <c r="AN3142" i="2"/>
  <c r="AO3142" i="2"/>
  <c r="AN3143" i="2"/>
  <c r="AO3143" i="2"/>
  <c r="AN3144" i="2"/>
  <c r="AO3144" i="2"/>
  <c r="AN3145" i="2"/>
  <c r="AO3145" i="2"/>
  <c r="AN3146" i="2"/>
  <c r="AO3146" i="2"/>
  <c r="AN3147" i="2"/>
  <c r="AO3147" i="2"/>
  <c r="AN3148" i="2"/>
  <c r="AO3148" i="2"/>
  <c r="AN3149" i="2"/>
  <c r="AO3149" i="2"/>
  <c r="AN3150" i="2"/>
  <c r="AO3150" i="2"/>
  <c r="AN3151" i="2"/>
  <c r="AO3151" i="2"/>
  <c r="AN3152" i="2"/>
  <c r="AO3152" i="2"/>
  <c r="AN3153" i="2"/>
  <c r="AO3153" i="2"/>
  <c r="AN3154" i="2"/>
  <c r="AO3154" i="2"/>
  <c r="AN3155" i="2"/>
  <c r="AO3155" i="2"/>
  <c r="AN3156" i="2"/>
  <c r="AO3156" i="2"/>
  <c r="AN3157" i="2"/>
  <c r="AO3157" i="2"/>
  <c r="AN3158" i="2"/>
  <c r="AO3158" i="2"/>
  <c r="AN3159" i="2"/>
  <c r="AO3159" i="2"/>
  <c r="AN3160" i="2"/>
  <c r="AO3160" i="2"/>
  <c r="AN3161" i="2"/>
  <c r="AO3161" i="2"/>
  <c r="AN3162" i="2"/>
  <c r="AO3162" i="2"/>
  <c r="AN3163" i="2"/>
  <c r="AO3163" i="2"/>
  <c r="AN3164" i="2"/>
  <c r="AO3164" i="2"/>
  <c r="AN3165" i="2"/>
  <c r="AO3165" i="2"/>
  <c r="AN3166" i="2"/>
  <c r="AO3166" i="2"/>
  <c r="AN3167" i="2"/>
  <c r="AO3167" i="2"/>
  <c r="AN3168" i="2"/>
  <c r="AO3168" i="2"/>
  <c r="AN3169" i="2"/>
  <c r="AO3169" i="2"/>
  <c r="AN3170" i="2"/>
  <c r="AO3170" i="2"/>
  <c r="AN3171" i="2"/>
  <c r="AO3171" i="2"/>
  <c r="AN3172" i="2"/>
  <c r="AO3172" i="2"/>
  <c r="AN3173" i="2"/>
  <c r="AO3173" i="2"/>
  <c r="AN3174" i="2"/>
  <c r="AO3174" i="2"/>
  <c r="AN3175" i="2"/>
  <c r="AO3175" i="2"/>
  <c r="AN3176" i="2"/>
  <c r="AO3176" i="2"/>
  <c r="AN3177" i="2"/>
  <c r="AO3177" i="2"/>
  <c r="AN3178" i="2"/>
  <c r="AO3178" i="2"/>
  <c r="AN3179" i="2"/>
  <c r="AO3179" i="2"/>
  <c r="AN3180" i="2"/>
  <c r="AO3180" i="2"/>
  <c r="AN3181" i="2"/>
  <c r="AO3181" i="2"/>
  <c r="AN3182" i="2"/>
  <c r="AO3182" i="2"/>
  <c r="AN3183" i="2"/>
  <c r="AO3183" i="2"/>
  <c r="AN3184" i="2"/>
  <c r="AO3184" i="2"/>
  <c r="AN3185" i="2"/>
  <c r="AO3185" i="2"/>
  <c r="AN3186" i="2"/>
  <c r="AO3186" i="2"/>
  <c r="AN3187" i="2"/>
  <c r="AO3187" i="2"/>
  <c r="AN3188" i="2"/>
  <c r="AO3188" i="2"/>
  <c r="AN3189" i="2"/>
  <c r="AO3189" i="2"/>
  <c r="AN3190" i="2"/>
  <c r="AO3190" i="2"/>
  <c r="AN3191" i="2"/>
  <c r="AO3191" i="2"/>
  <c r="AN3192" i="2"/>
  <c r="AO3192" i="2"/>
  <c r="AN3193" i="2"/>
  <c r="AO3193" i="2"/>
  <c r="AN3194" i="2"/>
  <c r="AO3194" i="2"/>
  <c r="AN3195" i="2"/>
  <c r="AO3195" i="2"/>
  <c r="AN3196" i="2"/>
  <c r="AO3196" i="2"/>
  <c r="AN3197" i="2"/>
  <c r="AO3197" i="2"/>
  <c r="AN3198" i="2"/>
  <c r="AO3198" i="2"/>
  <c r="AN3199" i="2"/>
  <c r="AO3199" i="2"/>
  <c r="AN3200" i="2"/>
  <c r="AO3200" i="2"/>
  <c r="AN3201" i="2"/>
  <c r="AO3201" i="2"/>
  <c r="AN3202" i="2"/>
  <c r="AO3202" i="2"/>
  <c r="AN3203" i="2"/>
  <c r="AO3203" i="2"/>
  <c r="AN3204" i="2"/>
  <c r="AO3204" i="2"/>
  <c r="AN3205" i="2"/>
  <c r="AO3205" i="2"/>
  <c r="AN3206" i="2"/>
  <c r="AO3206" i="2"/>
  <c r="AN3207" i="2"/>
  <c r="AO3207" i="2"/>
  <c r="AN3208" i="2"/>
  <c r="AO3208" i="2"/>
  <c r="AN3209" i="2"/>
  <c r="AO3209" i="2"/>
  <c r="AN3210" i="2"/>
  <c r="AO3210" i="2"/>
  <c r="AN3211" i="2"/>
  <c r="AO3211" i="2"/>
  <c r="AN3212" i="2"/>
  <c r="AO3212" i="2"/>
  <c r="AN3213" i="2"/>
  <c r="AO3213" i="2"/>
  <c r="AN3214" i="2"/>
  <c r="AO3214" i="2"/>
  <c r="AN3215" i="2"/>
  <c r="AO3215" i="2"/>
  <c r="AN3216" i="2"/>
  <c r="AO3216" i="2"/>
  <c r="AN3217" i="2"/>
  <c r="AO3217" i="2"/>
  <c r="AN3218" i="2"/>
  <c r="AO3218" i="2"/>
  <c r="AN3219" i="2"/>
  <c r="AO3219" i="2"/>
  <c r="AN3220" i="2"/>
  <c r="AO3220" i="2"/>
  <c r="AN3221" i="2"/>
  <c r="AO3221" i="2"/>
  <c r="AN3222" i="2"/>
  <c r="AO3222" i="2"/>
  <c r="AN3223" i="2"/>
  <c r="AO3223" i="2"/>
  <c r="AN3224" i="2"/>
  <c r="AO3224" i="2"/>
  <c r="AN3225" i="2"/>
  <c r="AO3225" i="2"/>
  <c r="AN3226" i="2"/>
  <c r="AO3226" i="2"/>
  <c r="AN3227" i="2"/>
  <c r="AO3227" i="2"/>
  <c r="AN3228" i="2"/>
  <c r="AO3228" i="2"/>
  <c r="AN3229" i="2"/>
  <c r="AO3229" i="2"/>
  <c r="AN3230" i="2"/>
  <c r="AO3230" i="2"/>
  <c r="AN3231" i="2"/>
  <c r="AO3231" i="2"/>
  <c r="AN3232" i="2"/>
  <c r="AO3232" i="2"/>
  <c r="AN3233" i="2"/>
  <c r="AO3233" i="2"/>
  <c r="AN3234" i="2"/>
  <c r="AO3234" i="2"/>
  <c r="AN3235" i="2"/>
  <c r="AO3235" i="2"/>
  <c r="AN3236" i="2"/>
  <c r="AO3236" i="2"/>
  <c r="AN3237" i="2"/>
  <c r="AO3237" i="2"/>
  <c r="AN3238" i="2"/>
  <c r="AO3238" i="2"/>
  <c r="AN3239" i="2"/>
  <c r="AO3239" i="2"/>
  <c r="AN3240" i="2"/>
  <c r="AO3240" i="2"/>
  <c r="AN3241" i="2"/>
  <c r="AO3241" i="2"/>
  <c r="AN3242" i="2"/>
  <c r="AO3242" i="2"/>
  <c r="AN3243" i="2"/>
  <c r="AO3243" i="2"/>
  <c r="AN3244" i="2"/>
  <c r="AO3244" i="2"/>
  <c r="AN3245" i="2"/>
  <c r="AO3245" i="2"/>
  <c r="AN3246" i="2"/>
  <c r="AO3246" i="2"/>
  <c r="AN3247" i="2"/>
  <c r="AO3247" i="2"/>
  <c r="AN3248" i="2"/>
  <c r="AO3248" i="2"/>
  <c r="AN3249" i="2"/>
  <c r="AO3249" i="2"/>
  <c r="AN3250" i="2"/>
  <c r="AO3250" i="2"/>
  <c r="AN3251" i="2"/>
  <c r="AO3251" i="2"/>
  <c r="AN3252" i="2"/>
  <c r="AO3252" i="2"/>
  <c r="AN3253" i="2"/>
  <c r="AO3253" i="2"/>
  <c r="AN3254" i="2"/>
  <c r="AO3254" i="2"/>
  <c r="AN3255" i="2"/>
  <c r="AO3255" i="2"/>
  <c r="AN3256" i="2"/>
  <c r="AO3256" i="2"/>
  <c r="AN3257" i="2"/>
  <c r="AO3257" i="2"/>
  <c r="AN3258" i="2"/>
  <c r="AO3258" i="2"/>
  <c r="AN3259" i="2"/>
  <c r="AO3259" i="2"/>
  <c r="AN3260" i="2"/>
  <c r="AO3260" i="2"/>
  <c r="AN3261" i="2"/>
  <c r="AO3261" i="2"/>
  <c r="AN3262" i="2"/>
  <c r="AO3262" i="2"/>
  <c r="AN3263" i="2"/>
  <c r="AO3263" i="2"/>
  <c r="AN3264" i="2"/>
  <c r="AO3264" i="2"/>
  <c r="AN3265" i="2"/>
  <c r="AO3265" i="2"/>
  <c r="AN3266" i="2"/>
  <c r="AO3266" i="2"/>
  <c r="AN3267" i="2"/>
  <c r="AO3267" i="2"/>
  <c r="AN3268" i="2"/>
  <c r="AO3268" i="2"/>
  <c r="AN3269" i="2"/>
  <c r="AO3269" i="2"/>
  <c r="AN3270" i="2"/>
  <c r="AO3270" i="2"/>
  <c r="AN3271" i="2"/>
  <c r="AO3271" i="2"/>
  <c r="AN3272" i="2"/>
  <c r="AO3272" i="2"/>
  <c r="AN3273" i="2"/>
  <c r="AO3273" i="2"/>
  <c r="AN3274" i="2"/>
  <c r="AO3274" i="2"/>
  <c r="AN3275" i="2"/>
  <c r="AO3275" i="2"/>
  <c r="AN3276" i="2"/>
  <c r="AO3276" i="2"/>
  <c r="AN3277" i="2"/>
  <c r="AO3277" i="2"/>
  <c r="AN3278" i="2"/>
  <c r="AO3278" i="2"/>
  <c r="AN3279" i="2"/>
  <c r="AO3279" i="2"/>
  <c r="AN3280" i="2"/>
  <c r="AO3280" i="2"/>
  <c r="AN3281" i="2"/>
  <c r="AO3281" i="2"/>
  <c r="AN3282" i="2"/>
  <c r="AO3282" i="2"/>
  <c r="AN3283" i="2"/>
  <c r="AO3283" i="2"/>
  <c r="AN3284" i="2"/>
  <c r="AO3284" i="2"/>
  <c r="AN3285" i="2"/>
  <c r="AO3285" i="2"/>
  <c r="AN3286" i="2"/>
  <c r="AO3286" i="2"/>
  <c r="AN3287" i="2"/>
  <c r="AO3287" i="2"/>
  <c r="AN3288" i="2"/>
  <c r="AO3288" i="2"/>
  <c r="AN3289" i="2"/>
  <c r="AO3289" i="2"/>
  <c r="AN3290" i="2"/>
  <c r="AO3290" i="2"/>
  <c r="AN3291" i="2"/>
  <c r="AO3291" i="2"/>
  <c r="AN3292" i="2"/>
  <c r="AO3292" i="2"/>
  <c r="AN3293" i="2"/>
  <c r="AO3293" i="2"/>
  <c r="AN3294" i="2"/>
  <c r="AO3294" i="2"/>
  <c r="AN3295" i="2"/>
  <c r="AO3295" i="2"/>
  <c r="AN3296" i="2"/>
  <c r="AO3296" i="2"/>
  <c r="AN3297" i="2"/>
  <c r="AO3297" i="2"/>
  <c r="AN3298" i="2"/>
  <c r="AO3298" i="2"/>
  <c r="AN3299" i="2"/>
  <c r="AO3299" i="2"/>
  <c r="AN3300" i="2"/>
  <c r="AO3300" i="2"/>
  <c r="AN3301" i="2"/>
  <c r="AO3301" i="2"/>
  <c r="AN3302" i="2"/>
  <c r="AO3302" i="2"/>
  <c r="AN3303" i="2"/>
  <c r="AO3303" i="2"/>
  <c r="AN3304" i="2"/>
  <c r="AO3304" i="2"/>
  <c r="AN3305" i="2"/>
  <c r="AO3305" i="2"/>
  <c r="AN3306" i="2"/>
  <c r="AO3306" i="2"/>
  <c r="AN3307" i="2"/>
  <c r="AO3307" i="2"/>
  <c r="AN3308" i="2"/>
  <c r="AO3308" i="2"/>
  <c r="AN3309" i="2"/>
  <c r="AO3309" i="2"/>
  <c r="AN3310" i="2"/>
  <c r="AO3310" i="2"/>
  <c r="AN3311" i="2"/>
  <c r="AO3311" i="2"/>
  <c r="AN3312" i="2"/>
  <c r="AO3312" i="2"/>
  <c r="AN3313" i="2"/>
  <c r="AO3313" i="2"/>
  <c r="AN3314" i="2"/>
  <c r="AO3314" i="2"/>
  <c r="AN3315" i="2"/>
  <c r="AO3315" i="2"/>
  <c r="AN3316" i="2"/>
  <c r="AO3316" i="2"/>
  <c r="AN3317" i="2"/>
  <c r="AO3317" i="2"/>
  <c r="AN3318" i="2"/>
  <c r="AO3318" i="2"/>
  <c r="AN3319" i="2"/>
  <c r="AO3319" i="2"/>
  <c r="AN3320" i="2"/>
  <c r="AO3320" i="2"/>
  <c r="AN3321" i="2"/>
  <c r="AO3321" i="2"/>
  <c r="AN3322" i="2"/>
  <c r="AO3322" i="2"/>
  <c r="AN3323" i="2"/>
  <c r="AO3323" i="2"/>
  <c r="AN3324" i="2"/>
  <c r="AO3324" i="2"/>
  <c r="AN3325" i="2"/>
  <c r="AO3325" i="2"/>
  <c r="AN3326" i="2"/>
  <c r="AO3326" i="2"/>
  <c r="AN3327" i="2"/>
  <c r="AO3327" i="2"/>
  <c r="AN3328" i="2"/>
  <c r="AO3328" i="2"/>
  <c r="AN3329" i="2"/>
  <c r="AO3329" i="2"/>
  <c r="AN3330" i="2"/>
  <c r="AO3330" i="2"/>
  <c r="AN3331" i="2"/>
  <c r="AO3331" i="2"/>
  <c r="AN3332" i="2"/>
  <c r="AO3332" i="2"/>
  <c r="AN3333" i="2"/>
  <c r="AO3333" i="2"/>
  <c r="AN3334" i="2"/>
  <c r="AO3334" i="2"/>
  <c r="AN3335" i="2"/>
  <c r="AO3335" i="2"/>
  <c r="AN3336" i="2"/>
  <c r="AO3336" i="2"/>
  <c r="AN3337" i="2"/>
  <c r="AO3337" i="2"/>
  <c r="AN3338" i="2"/>
  <c r="AO3338" i="2"/>
  <c r="AN3339" i="2"/>
  <c r="AO3339" i="2"/>
  <c r="AN3340" i="2"/>
  <c r="AO3340" i="2"/>
  <c r="AN3341" i="2"/>
  <c r="AO3341" i="2"/>
  <c r="AN3342" i="2"/>
  <c r="AO3342" i="2"/>
  <c r="AN3343" i="2"/>
  <c r="AO3343" i="2"/>
  <c r="AN3344" i="2"/>
  <c r="AO3344" i="2"/>
  <c r="AN3345" i="2"/>
  <c r="AO3345" i="2"/>
  <c r="AN3346" i="2"/>
  <c r="AO3346" i="2"/>
  <c r="AN3347" i="2"/>
  <c r="AO3347" i="2"/>
  <c r="AN3348" i="2"/>
  <c r="AO3348" i="2"/>
  <c r="AN3349" i="2"/>
  <c r="AO3349" i="2"/>
  <c r="AN3350" i="2"/>
  <c r="AO3350" i="2"/>
  <c r="AN3351" i="2"/>
  <c r="AO3351" i="2"/>
  <c r="AN3352" i="2"/>
  <c r="AO3352" i="2"/>
  <c r="AN3353" i="2"/>
  <c r="AO3353" i="2"/>
  <c r="AN3354" i="2"/>
  <c r="AO3354" i="2"/>
  <c r="AN3355" i="2"/>
  <c r="AO3355" i="2"/>
  <c r="AN3356" i="2"/>
  <c r="AO3356" i="2"/>
  <c r="AN3357" i="2"/>
  <c r="AO3357" i="2"/>
  <c r="AN3358" i="2"/>
  <c r="AO3358" i="2"/>
  <c r="AN3359" i="2"/>
  <c r="AO3359" i="2"/>
  <c r="AN3360" i="2"/>
  <c r="AO3360" i="2"/>
  <c r="AN3361" i="2"/>
  <c r="AO3361" i="2"/>
  <c r="AN3362" i="2"/>
  <c r="AO3362" i="2"/>
  <c r="AN3363" i="2"/>
  <c r="AO3363" i="2"/>
  <c r="AN3364" i="2"/>
  <c r="AO3364" i="2"/>
  <c r="AN3365" i="2"/>
  <c r="AO3365" i="2"/>
  <c r="AN3366" i="2"/>
  <c r="AO3366" i="2"/>
  <c r="AN3367" i="2"/>
  <c r="AO3367" i="2"/>
  <c r="AN3368" i="2"/>
  <c r="AO3368" i="2"/>
  <c r="AN3369" i="2"/>
  <c r="AO3369" i="2"/>
  <c r="AN3370" i="2"/>
  <c r="AO3370" i="2"/>
  <c r="AN3371" i="2"/>
  <c r="AO3371" i="2"/>
  <c r="AN3372" i="2"/>
  <c r="AO3372" i="2"/>
  <c r="AN3373" i="2"/>
  <c r="AO3373" i="2"/>
  <c r="AN3374" i="2"/>
  <c r="AO3374" i="2"/>
  <c r="AN3375" i="2"/>
  <c r="AO3375" i="2"/>
  <c r="AN3376" i="2"/>
  <c r="AO3376" i="2"/>
  <c r="AN3377" i="2"/>
  <c r="AO3377" i="2"/>
  <c r="AN3378" i="2"/>
  <c r="AO3378" i="2"/>
  <c r="AN3379" i="2"/>
  <c r="AO3379" i="2"/>
  <c r="AN3380" i="2"/>
  <c r="AO3380" i="2"/>
  <c r="AN3381" i="2"/>
  <c r="AO3381" i="2"/>
  <c r="AN3382" i="2"/>
  <c r="AO3382" i="2"/>
  <c r="AN3383" i="2"/>
  <c r="AO3383" i="2"/>
  <c r="AN3384" i="2"/>
  <c r="AO3384" i="2"/>
  <c r="AN3385" i="2"/>
  <c r="AO3385" i="2"/>
  <c r="AN3386" i="2"/>
  <c r="AO3386" i="2"/>
  <c r="AN3387" i="2"/>
  <c r="AO3387" i="2"/>
  <c r="AN3388" i="2"/>
  <c r="AO3388" i="2"/>
  <c r="AN3389" i="2"/>
  <c r="AO3389" i="2"/>
  <c r="AN3390" i="2"/>
  <c r="AO3390" i="2"/>
  <c r="AN3391" i="2"/>
  <c r="AO3391" i="2"/>
  <c r="AN3392" i="2"/>
  <c r="AO3392" i="2"/>
  <c r="AN3393" i="2"/>
  <c r="AO3393" i="2"/>
  <c r="AN3394" i="2"/>
  <c r="AO3394" i="2"/>
  <c r="AN3395" i="2"/>
  <c r="AO3395" i="2"/>
  <c r="AN3396" i="2"/>
  <c r="AO3396" i="2"/>
  <c r="AN3397" i="2"/>
  <c r="AO3397" i="2"/>
  <c r="AN3398" i="2"/>
  <c r="AO3398" i="2"/>
  <c r="AN3399" i="2"/>
  <c r="AO3399" i="2"/>
  <c r="AN3400" i="2"/>
  <c r="AO3400" i="2"/>
  <c r="AN3401" i="2"/>
  <c r="AO3401" i="2"/>
  <c r="AN3402" i="2"/>
  <c r="AO3402" i="2"/>
  <c r="AN3403" i="2"/>
  <c r="AO3403" i="2"/>
  <c r="AN3404" i="2"/>
  <c r="AO3404" i="2"/>
  <c r="AN3405" i="2"/>
  <c r="AO3405" i="2"/>
  <c r="AN3406" i="2"/>
  <c r="AO3406" i="2"/>
  <c r="AN3407" i="2"/>
  <c r="AO3407" i="2"/>
  <c r="AN3408" i="2"/>
  <c r="AO3408" i="2"/>
  <c r="AN3409" i="2"/>
  <c r="AO3409" i="2"/>
  <c r="AN3410" i="2"/>
  <c r="AO3410" i="2"/>
  <c r="AN3411" i="2"/>
  <c r="AO3411" i="2"/>
  <c r="AN3412" i="2"/>
  <c r="AO3412" i="2"/>
  <c r="AN3413" i="2"/>
  <c r="AO3413" i="2"/>
  <c r="AN3414" i="2"/>
  <c r="AO3414" i="2"/>
  <c r="AN3415" i="2"/>
  <c r="AO3415" i="2"/>
  <c r="AN3416" i="2"/>
  <c r="AO3416" i="2"/>
  <c r="AN3417" i="2"/>
  <c r="AO3417" i="2"/>
  <c r="AN3418" i="2"/>
  <c r="AO3418" i="2"/>
  <c r="AN3419" i="2"/>
  <c r="AO3419" i="2"/>
  <c r="AN3420" i="2"/>
  <c r="AO3420" i="2"/>
  <c r="AN3421" i="2"/>
  <c r="AO3421" i="2"/>
  <c r="AN3422" i="2"/>
  <c r="AO3422" i="2"/>
  <c r="AN3423" i="2"/>
  <c r="AO3423" i="2"/>
  <c r="AN3424" i="2"/>
  <c r="AO3424" i="2"/>
  <c r="AN3425" i="2"/>
  <c r="AO3425" i="2"/>
  <c r="AN3426" i="2"/>
  <c r="AO3426" i="2"/>
  <c r="AN3427" i="2"/>
  <c r="AO3427" i="2"/>
  <c r="AN3428" i="2"/>
  <c r="AO3428" i="2"/>
  <c r="AN3429" i="2"/>
  <c r="AO3429" i="2"/>
  <c r="AN3430" i="2"/>
  <c r="AO3430" i="2"/>
  <c r="AN3431" i="2"/>
  <c r="AO3431" i="2"/>
  <c r="AN3432" i="2"/>
  <c r="AO3432" i="2"/>
  <c r="AN3433" i="2"/>
  <c r="AO3433" i="2"/>
  <c r="AN3434" i="2"/>
  <c r="AO3434" i="2"/>
  <c r="AN3435" i="2"/>
  <c r="AO3435" i="2"/>
  <c r="AN3436" i="2"/>
  <c r="AO3436" i="2"/>
  <c r="AN3437" i="2"/>
  <c r="AO3437" i="2"/>
  <c r="AN3438" i="2"/>
  <c r="AO3438" i="2"/>
  <c r="AN3439" i="2"/>
  <c r="AO3439" i="2"/>
  <c r="AN3440" i="2"/>
  <c r="AO3440" i="2"/>
  <c r="AN3441" i="2"/>
  <c r="AO3441" i="2"/>
  <c r="AN3442" i="2"/>
  <c r="AO3442" i="2"/>
  <c r="AN3443" i="2"/>
  <c r="AO3443" i="2"/>
  <c r="AN3444" i="2"/>
  <c r="AO3444" i="2"/>
  <c r="AN3445" i="2"/>
  <c r="AO3445" i="2"/>
  <c r="AN3446" i="2"/>
  <c r="AO3446" i="2"/>
  <c r="AN3447" i="2"/>
  <c r="AO3447" i="2"/>
  <c r="AN3448" i="2"/>
  <c r="AO3448" i="2"/>
  <c r="AN3449" i="2"/>
  <c r="AO3449" i="2"/>
  <c r="AN3450" i="2"/>
  <c r="AO3450" i="2"/>
  <c r="AN3451" i="2"/>
  <c r="AO3451" i="2"/>
  <c r="AN3452" i="2"/>
  <c r="AO3452" i="2"/>
  <c r="AN3453" i="2"/>
  <c r="AO3453" i="2"/>
  <c r="AN3454" i="2"/>
  <c r="AO3454" i="2"/>
  <c r="AN3455" i="2"/>
  <c r="AO3455" i="2"/>
  <c r="AN3456" i="2"/>
  <c r="AO3456" i="2"/>
  <c r="AN3457" i="2"/>
  <c r="AO3457" i="2"/>
  <c r="AN3458" i="2"/>
  <c r="AO3458" i="2"/>
  <c r="AN3459" i="2"/>
  <c r="AO3459" i="2"/>
  <c r="AN3460" i="2"/>
  <c r="AO3460" i="2"/>
  <c r="AN3461" i="2"/>
  <c r="AO3461" i="2"/>
  <c r="AN3462" i="2"/>
  <c r="AO3462" i="2"/>
  <c r="AN3463" i="2"/>
  <c r="AO3463" i="2"/>
  <c r="AN3464" i="2"/>
  <c r="AO3464" i="2"/>
  <c r="AN3465" i="2"/>
  <c r="AO3465" i="2"/>
  <c r="AN3466" i="2"/>
  <c r="AO3466" i="2"/>
  <c r="AN3467" i="2"/>
  <c r="AO3467" i="2"/>
  <c r="AN3468" i="2"/>
  <c r="AO3468" i="2"/>
  <c r="AN3469" i="2"/>
  <c r="AO3469" i="2"/>
  <c r="AN3470" i="2"/>
  <c r="AO3470" i="2"/>
  <c r="AN3471" i="2"/>
  <c r="AO3471" i="2"/>
  <c r="AN3472" i="2"/>
  <c r="AO3472" i="2"/>
  <c r="AN3473" i="2"/>
  <c r="AO3473" i="2"/>
  <c r="AN3474" i="2"/>
  <c r="AO3474" i="2"/>
  <c r="AN3475" i="2"/>
  <c r="AO3475" i="2"/>
  <c r="AN3476" i="2"/>
  <c r="AO3476" i="2"/>
  <c r="AN3477" i="2"/>
  <c r="AO3477" i="2"/>
  <c r="AN3478" i="2"/>
  <c r="AO3478" i="2"/>
  <c r="AN3479" i="2"/>
  <c r="AO3479" i="2"/>
  <c r="AN3480" i="2"/>
  <c r="AO3480" i="2"/>
  <c r="AN3481" i="2"/>
  <c r="AO3481" i="2"/>
  <c r="AN3482" i="2"/>
  <c r="AO3482" i="2"/>
  <c r="AN3483" i="2"/>
  <c r="AO3483" i="2"/>
  <c r="AN3484" i="2"/>
  <c r="AO3484" i="2"/>
  <c r="AN3485" i="2"/>
  <c r="AO3485" i="2"/>
  <c r="AN3486" i="2"/>
  <c r="AO3486" i="2"/>
  <c r="AN3487" i="2"/>
  <c r="AO3487" i="2"/>
  <c r="AN3488" i="2"/>
  <c r="AO3488" i="2"/>
  <c r="AN3489" i="2"/>
  <c r="AO3489" i="2"/>
  <c r="AN3490" i="2"/>
  <c r="AO3490" i="2"/>
  <c r="AN3491" i="2"/>
  <c r="AO3491" i="2"/>
  <c r="AN3492" i="2"/>
  <c r="AO3492" i="2"/>
  <c r="AN3493" i="2"/>
  <c r="AO3493" i="2"/>
  <c r="AN3494" i="2"/>
  <c r="AO3494" i="2"/>
  <c r="AN3495" i="2"/>
  <c r="AO3495" i="2"/>
  <c r="AN3496" i="2"/>
  <c r="AO3496" i="2"/>
  <c r="AN3497" i="2"/>
  <c r="AO3497" i="2"/>
  <c r="AN3498" i="2"/>
  <c r="AO3498" i="2"/>
  <c r="AN3499" i="2"/>
  <c r="AO3499" i="2"/>
  <c r="AN3500" i="2"/>
  <c r="AO3500" i="2"/>
  <c r="AN3501" i="2"/>
  <c r="AO3501" i="2"/>
  <c r="AN3502" i="2"/>
  <c r="AO3502" i="2"/>
  <c r="AN3503" i="2"/>
  <c r="AO3503" i="2"/>
  <c r="AN3504" i="2"/>
  <c r="AO3504" i="2"/>
  <c r="AN3505" i="2"/>
  <c r="AO3505" i="2"/>
  <c r="AN3506" i="2"/>
  <c r="AO3506" i="2"/>
  <c r="AN3507" i="2"/>
  <c r="AO3507" i="2"/>
  <c r="AN3508" i="2"/>
  <c r="AO3508" i="2"/>
  <c r="AN3509" i="2"/>
  <c r="AO3509" i="2"/>
  <c r="AN3510" i="2"/>
  <c r="AO3510" i="2"/>
  <c r="AN3511" i="2"/>
  <c r="AO3511" i="2"/>
  <c r="AN3512" i="2"/>
  <c r="AO3512" i="2"/>
  <c r="AN3513" i="2"/>
  <c r="AO3513" i="2"/>
  <c r="AN3514" i="2"/>
  <c r="AO3514" i="2"/>
  <c r="AN3515" i="2"/>
  <c r="AO3515" i="2"/>
  <c r="AN3516" i="2"/>
  <c r="AO3516" i="2"/>
  <c r="AN3517" i="2"/>
  <c r="AO3517" i="2"/>
  <c r="AN3518" i="2"/>
  <c r="AO3518" i="2"/>
  <c r="AN3519" i="2"/>
  <c r="AO3519" i="2"/>
  <c r="AN3520" i="2"/>
  <c r="AO3520" i="2"/>
  <c r="AN3521" i="2"/>
  <c r="AO3521" i="2"/>
  <c r="AN3522" i="2"/>
  <c r="AO3522" i="2"/>
  <c r="AN3523" i="2"/>
  <c r="AO3523" i="2"/>
  <c r="AN3524" i="2"/>
  <c r="AO3524" i="2"/>
  <c r="AN3525" i="2"/>
  <c r="AO3525" i="2"/>
  <c r="AN3526" i="2"/>
  <c r="AO3526" i="2"/>
  <c r="AN3527" i="2"/>
  <c r="AO3527" i="2"/>
  <c r="AN3528" i="2"/>
  <c r="AO3528" i="2"/>
  <c r="AN3529" i="2"/>
  <c r="AO3529" i="2"/>
  <c r="AN3530" i="2"/>
  <c r="AO3530" i="2"/>
  <c r="AN3531" i="2"/>
  <c r="AO3531" i="2"/>
  <c r="AN3532" i="2"/>
  <c r="AO3532" i="2"/>
  <c r="AN3533" i="2"/>
  <c r="AO3533" i="2"/>
  <c r="AN3534" i="2"/>
  <c r="AO3534" i="2"/>
  <c r="AN3535" i="2"/>
  <c r="AO3535" i="2"/>
  <c r="AN3536" i="2"/>
  <c r="AO3536" i="2"/>
  <c r="AN3537" i="2"/>
  <c r="AO3537" i="2"/>
  <c r="AN3538" i="2"/>
  <c r="AO3538" i="2"/>
  <c r="AN3539" i="2"/>
  <c r="AO3539" i="2"/>
  <c r="AN3540" i="2"/>
  <c r="AO3540" i="2"/>
  <c r="AN3541" i="2"/>
  <c r="AO3541" i="2"/>
  <c r="AN3542" i="2"/>
  <c r="AO3542" i="2"/>
  <c r="AN3543" i="2"/>
  <c r="AO3543" i="2"/>
  <c r="AN3544" i="2"/>
  <c r="AO3544" i="2"/>
  <c r="AN3545" i="2"/>
  <c r="AO3545" i="2"/>
  <c r="AN3546" i="2"/>
  <c r="AO3546" i="2"/>
  <c r="AN3547" i="2"/>
  <c r="AO3547" i="2"/>
  <c r="AN3548" i="2"/>
  <c r="AO3548" i="2"/>
  <c r="AN3549" i="2"/>
  <c r="AO3549" i="2"/>
  <c r="AN3550" i="2"/>
  <c r="AO3550" i="2"/>
  <c r="AN3551" i="2"/>
  <c r="AO3551" i="2"/>
  <c r="AN3552" i="2"/>
  <c r="AO3552" i="2"/>
  <c r="AN3553" i="2"/>
  <c r="AO3553" i="2"/>
  <c r="AN3554" i="2"/>
  <c r="AO3554" i="2"/>
  <c r="AN3555" i="2"/>
  <c r="AO3555" i="2"/>
  <c r="AN3556" i="2"/>
  <c r="AO3556" i="2"/>
  <c r="AN3557" i="2"/>
  <c r="AO3557" i="2"/>
  <c r="AN3558" i="2"/>
  <c r="AO3558" i="2"/>
  <c r="AN3559" i="2"/>
  <c r="AO3559" i="2"/>
  <c r="AN3560" i="2"/>
  <c r="AO3560" i="2"/>
  <c r="AN3561" i="2"/>
  <c r="AO3561" i="2"/>
  <c r="AN3562" i="2"/>
  <c r="AO3562" i="2"/>
  <c r="AN3563" i="2"/>
  <c r="AO3563" i="2"/>
  <c r="AN3564" i="2"/>
  <c r="AO3564" i="2"/>
  <c r="AN3565" i="2"/>
  <c r="AO3565" i="2"/>
  <c r="AN3566" i="2"/>
  <c r="AO3566" i="2"/>
  <c r="AN3567" i="2"/>
  <c r="AO3567" i="2"/>
  <c r="AN3568" i="2"/>
  <c r="AO3568" i="2"/>
  <c r="AN3569" i="2"/>
  <c r="AO3569" i="2"/>
  <c r="AN3570" i="2"/>
  <c r="AO3570" i="2"/>
  <c r="AN3571" i="2"/>
  <c r="AO3571" i="2"/>
  <c r="AN3572" i="2"/>
  <c r="AO3572" i="2"/>
  <c r="AN3573" i="2"/>
  <c r="AO3573" i="2"/>
  <c r="AN3574" i="2"/>
  <c r="AO3574" i="2"/>
  <c r="AN3575" i="2"/>
  <c r="AO3575" i="2"/>
  <c r="AN3576" i="2"/>
  <c r="AO3576" i="2"/>
  <c r="AN3577" i="2"/>
  <c r="AO3577" i="2"/>
  <c r="AN3578" i="2"/>
  <c r="AO3578" i="2"/>
  <c r="AN3579" i="2"/>
  <c r="AO3579" i="2"/>
  <c r="AN3580" i="2"/>
  <c r="AO3580" i="2"/>
  <c r="AN3581" i="2"/>
  <c r="AO3581" i="2"/>
  <c r="AN3582" i="2"/>
  <c r="AO3582" i="2"/>
  <c r="AN3583" i="2"/>
  <c r="AO3583" i="2"/>
  <c r="AN3584" i="2"/>
  <c r="AO3584" i="2"/>
  <c r="AN3585" i="2"/>
  <c r="AO3585" i="2"/>
  <c r="AN3586" i="2"/>
  <c r="AO3586" i="2"/>
  <c r="AN3587" i="2"/>
  <c r="AO3587" i="2"/>
  <c r="AN3588" i="2"/>
  <c r="AO3588" i="2"/>
  <c r="AN3589" i="2"/>
  <c r="AO3589" i="2"/>
  <c r="AN3590" i="2"/>
  <c r="AO3590" i="2"/>
  <c r="AN3591" i="2"/>
  <c r="AO3591" i="2"/>
  <c r="AN3592" i="2"/>
  <c r="AO3592" i="2"/>
  <c r="AN3593" i="2"/>
  <c r="AO3593" i="2"/>
  <c r="AN3594" i="2"/>
  <c r="AO3594" i="2"/>
  <c r="AN3595" i="2"/>
  <c r="AO3595" i="2"/>
  <c r="AN3596" i="2"/>
  <c r="AO3596" i="2"/>
  <c r="AN3597" i="2"/>
  <c r="AO3597" i="2"/>
  <c r="AN3598" i="2"/>
  <c r="AO3598" i="2"/>
  <c r="AN3599" i="2"/>
  <c r="AO3599" i="2"/>
  <c r="AN3600" i="2"/>
  <c r="AO3600" i="2"/>
  <c r="AN3601" i="2"/>
  <c r="AO3601" i="2"/>
  <c r="AN3602" i="2"/>
  <c r="AO3602" i="2"/>
  <c r="AN3603" i="2"/>
  <c r="AO3603" i="2"/>
  <c r="AN3604" i="2"/>
  <c r="AO3604" i="2"/>
  <c r="AN3605" i="2"/>
  <c r="AO3605" i="2"/>
  <c r="AN3606" i="2"/>
  <c r="AO3606" i="2"/>
  <c r="AN3607" i="2"/>
  <c r="AO3607" i="2"/>
  <c r="AN3608" i="2"/>
  <c r="AO3608" i="2"/>
  <c r="AN3609" i="2"/>
  <c r="AO3609" i="2"/>
  <c r="AN3610" i="2"/>
  <c r="AO3610" i="2"/>
  <c r="AN3611" i="2"/>
  <c r="AO3611" i="2"/>
  <c r="AN3612" i="2"/>
  <c r="AO3612" i="2"/>
  <c r="AN3613" i="2"/>
  <c r="AO3613" i="2"/>
  <c r="AN3614" i="2"/>
  <c r="AO3614" i="2"/>
  <c r="AN3615" i="2"/>
  <c r="AO3615" i="2"/>
  <c r="AN3616" i="2"/>
  <c r="AO3616" i="2"/>
  <c r="AN3617" i="2"/>
  <c r="AO3617" i="2"/>
  <c r="AN3618" i="2"/>
  <c r="AO3618" i="2"/>
  <c r="AN3619" i="2"/>
  <c r="AO3619" i="2"/>
  <c r="AN3620" i="2"/>
  <c r="AO3620" i="2"/>
  <c r="AN3621" i="2"/>
  <c r="AO3621" i="2"/>
  <c r="AN3622" i="2"/>
  <c r="AO3622" i="2"/>
  <c r="AN3623" i="2"/>
  <c r="AO3623" i="2"/>
  <c r="AN3624" i="2"/>
  <c r="AO3624" i="2"/>
  <c r="AN3625" i="2"/>
  <c r="AO3625" i="2"/>
  <c r="AN3626" i="2"/>
  <c r="AO3626" i="2"/>
  <c r="AN3627" i="2"/>
  <c r="AO3627" i="2"/>
  <c r="AN3628" i="2"/>
  <c r="AO3628" i="2"/>
  <c r="AN3629" i="2"/>
  <c r="AO3629" i="2"/>
  <c r="AN3630" i="2"/>
  <c r="AO3630" i="2"/>
  <c r="AN3631" i="2"/>
  <c r="AO3631" i="2"/>
  <c r="AN3632" i="2"/>
  <c r="AO3632" i="2"/>
  <c r="AN3633" i="2"/>
  <c r="AO3633" i="2"/>
  <c r="AN3634" i="2"/>
  <c r="AO3634" i="2"/>
  <c r="AN3635" i="2"/>
  <c r="AO3635" i="2"/>
  <c r="AN3636" i="2"/>
  <c r="AO3636" i="2"/>
  <c r="AN3637" i="2"/>
  <c r="AO3637" i="2"/>
  <c r="AN3638" i="2"/>
  <c r="AO3638" i="2"/>
  <c r="AN3639" i="2"/>
  <c r="AO3639" i="2"/>
  <c r="AN3640" i="2"/>
  <c r="AO3640" i="2"/>
  <c r="AN3641" i="2"/>
  <c r="AO3641" i="2"/>
  <c r="AN3642" i="2"/>
  <c r="AO3642" i="2"/>
  <c r="AN3643" i="2"/>
  <c r="AO3643" i="2"/>
  <c r="AN3644" i="2"/>
  <c r="AO3644" i="2"/>
  <c r="AN3645" i="2"/>
  <c r="AO3645" i="2"/>
  <c r="AN3646" i="2"/>
  <c r="AO3646" i="2"/>
  <c r="AN3647" i="2"/>
  <c r="AO3647" i="2"/>
  <c r="AN3648" i="2"/>
  <c r="AO3648" i="2"/>
  <c r="AN3649" i="2"/>
  <c r="AO3649" i="2"/>
  <c r="AN3650" i="2"/>
  <c r="AO3650" i="2"/>
  <c r="AN3651" i="2"/>
  <c r="AO3651" i="2"/>
  <c r="AN3652" i="2"/>
  <c r="AO3652" i="2"/>
  <c r="AN3653" i="2"/>
  <c r="AO3653" i="2"/>
  <c r="AN3654" i="2"/>
  <c r="AO3654" i="2"/>
  <c r="AN3655" i="2"/>
  <c r="AO3655" i="2"/>
  <c r="AN3656" i="2"/>
  <c r="AO3656" i="2"/>
  <c r="AN3657" i="2"/>
  <c r="AO3657" i="2"/>
  <c r="AN3658" i="2"/>
  <c r="AO3658" i="2"/>
  <c r="AN3659" i="2"/>
  <c r="AO3659" i="2"/>
  <c r="AN3660" i="2"/>
  <c r="AO3660" i="2"/>
  <c r="AN3661" i="2"/>
  <c r="AO3661" i="2"/>
  <c r="AN3662" i="2"/>
  <c r="AO3662" i="2"/>
  <c r="AN3663" i="2"/>
  <c r="AO3663" i="2"/>
  <c r="AN3664" i="2"/>
  <c r="AO3664" i="2"/>
  <c r="AN3665" i="2"/>
  <c r="AO3665" i="2"/>
  <c r="AN3666" i="2"/>
  <c r="AO3666" i="2"/>
  <c r="AN3667" i="2"/>
  <c r="AO3667" i="2"/>
  <c r="AN3668" i="2"/>
  <c r="AO3668" i="2"/>
  <c r="AN3669" i="2"/>
  <c r="AO3669" i="2"/>
  <c r="AN3670" i="2"/>
  <c r="AO3670" i="2"/>
  <c r="AN3671" i="2"/>
  <c r="AO3671" i="2"/>
  <c r="AN3672" i="2"/>
  <c r="AO3672" i="2"/>
  <c r="AN3673" i="2"/>
  <c r="AO3673" i="2"/>
  <c r="AN3674" i="2"/>
  <c r="AO3674" i="2"/>
  <c r="AN3675" i="2"/>
  <c r="AO3675" i="2"/>
  <c r="AN3676" i="2"/>
  <c r="AO3676" i="2"/>
  <c r="AN3677" i="2"/>
  <c r="AO3677" i="2"/>
  <c r="AN3678" i="2"/>
  <c r="AO3678" i="2"/>
  <c r="AN3679" i="2"/>
  <c r="AO3679" i="2"/>
  <c r="AN3680" i="2"/>
  <c r="AO3680" i="2"/>
  <c r="AN3681" i="2"/>
  <c r="AO3681" i="2"/>
  <c r="AN3682" i="2"/>
  <c r="AO3682" i="2"/>
  <c r="AN3683" i="2"/>
  <c r="AO3683" i="2"/>
  <c r="AN3684" i="2"/>
  <c r="AO3684" i="2"/>
  <c r="AN3685" i="2"/>
  <c r="AO3685" i="2"/>
  <c r="AN3686" i="2"/>
  <c r="AO3686" i="2"/>
  <c r="AN3687" i="2"/>
  <c r="AO3687" i="2"/>
  <c r="AN3688" i="2"/>
  <c r="AO3688" i="2"/>
  <c r="AN3689" i="2"/>
  <c r="AO3689" i="2"/>
  <c r="AN3690" i="2"/>
  <c r="AO3690" i="2"/>
  <c r="AN3691" i="2"/>
  <c r="AO3691" i="2"/>
  <c r="AN3692" i="2"/>
  <c r="AO3692" i="2"/>
  <c r="AN3693" i="2"/>
  <c r="AO3693" i="2"/>
  <c r="AN3694" i="2"/>
  <c r="AO3694" i="2"/>
  <c r="AN3695" i="2"/>
  <c r="AO3695" i="2"/>
  <c r="AN3696" i="2"/>
  <c r="AO3696" i="2"/>
  <c r="AN3697" i="2"/>
  <c r="AO3697" i="2"/>
  <c r="AN3698" i="2"/>
  <c r="AO3698" i="2"/>
  <c r="AN3699" i="2"/>
  <c r="AO3699" i="2"/>
  <c r="AN3700" i="2"/>
  <c r="AO3700" i="2"/>
  <c r="AN3701" i="2"/>
  <c r="AO3701" i="2"/>
  <c r="AN3702" i="2"/>
  <c r="AO3702" i="2"/>
  <c r="AN3703" i="2"/>
  <c r="AO3703" i="2"/>
  <c r="AN3704" i="2"/>
  <c r="AO3704" i="2"/>
  <c r="AN3705" i="2"/>
  <c r="AO3705" i="2"/>
  <c r="AN3706" i="2"/>
  <c r="AO3706" i="2"/>
  <c r="AN3707" i="2"/>
  <c r="AO3707" i="2"/>
  <c r="AN3708" i="2"/>
  <c r="AO3708" i="2"/>
  <c r="AN3709" i="2"/>
  <c r="AO3709" i="2"/>
  <c r="AN3710" i="2"/>
  <c r="AO3710" i="2"/>
  <c r="AN3711" i="2"/>
  <c r="AO3711" i="2"/>
  <c r="AN3712" i="2"/>
  <c r="AO3712" i="2"/>
  <c r="AN3713" i="2"/>
  <c r="AO3713" i="2"/>
  <c r="AN3714" i="2"/>
  <c r="AO3714" i="2"/>
  <c r="AN3715" i="2"/>
  <c r="AO3715" i="2"/>
  <c r="AN3716" i="2"/>
  <c r="AO3716" i="2"/>
  <c r="AN3717" i="2"/>
  <c r="AO3717" i="2"/>
  <c r="AN3718" i="2"/>
  <c r="AO3718" i="2"/>
  <c r="AN3719" i="2"/>
  <c r="AO3719" i="2"/>
  <c r="AN3720" i="2"/>
  <c r="AO3720" i="2"/>
  <c r="AN3721" i="2"/>
  <c r="AO3721" i="2"/>
  <c r="AN3722" i="2"/>
  <c r="AO3722" i="2"/>
  <c r="AN3723" i="2"/>
  <c r="AO3723" i="2"/>
  <c r="AN3724" i="2"/>
  <c r="AO3724" i="2"/>
  <c r="AN3725" i="2"/>
  <c r="AO3725" i="2"/>
  <c r="AN3726" i="2"/>
  <c r="AO3726" i="2"/>
  <c r="AN3727" i="2"/>
  <c r="AO3727" i="2"/>
  <c r="AN3728" i="2"/>
  <c r="AO3728" i="2"/>
  <c r="AN3729" i="2"/>
  <c r="AO3729" i="2"/>
  <c r="AN3730" i="2"/>
  <c r="AO3730" i="2"/>
  <c r="AN3731" i="2"/>
  <c r="AO3731" i="2"/>
  <c r="AN3732" i="2"/>
  <c r="AO3732" i="2"/>
  <c r="AN3733" i="2"/>
  <c r="AO3733" i="2"/>
  <c r="AN3734" i="2"/>
  <c r="AO3734" i="2"/>
  <c r="AN3735" i="2"/>
  <c r="AO3735" i="2"/>
  <c r="AN3736" i="2"/>
  <c r="AO3736" i="2"/>
  <c r="AN3737" i="2"/>
  <c r="AO3737" i="2"/>
  <c r="AN3738" i="2"/>
  <c r="AO3738" i="2"/>
  <c r="AN3739" i="2"/>
  <c r="AO3739" i="2"/>
  <c r="AN3740" i="2"/>
  <c r="AO3740" i="2"/>
  <c r="AN3741" i="2"/>
  <c r="AO3741" i="2"/>
  <c r="AN3742" i="2"/>
  <c r="AO3742" i="2"/>
  <c r="AN3743" i="2"/>
  <c r="AO3743" i="2"/>
  <c r="AN3744" i="2"/>
  <c r="AO3744" i="2"/>
  <c r="AN3745" i="2"/>
  <c r="AO3745" i="2"/>
  <c r="AN3746" i="2"/>
  <c r="AO3746" i="2"/>
  <c r="AN3747" i="2"/>
  <c r="AO3747" i="2"/>
  <c r="AN3748" i="2"/>
  <c r="AO3748" i="2"/>
  <c r="AN3749" i="2"/>
  <c r="AO3749" i="2"/>
  <c r="AN3750" i="2"/>
  <c r="AO3750" i="2"/>
  <c r="AN3751" i="2"/>
  <c r="AO3751" i="2"/>
  <c r="AN3752" i="2"/>
  <c r="AO3752" i="2"/>
  <c r="AN3753" i="2"/>
  <c r="AO3753" i="2"/>
  <c r="AN3754" i="2"/>
  <c r="AO3754" i="2"/>
  <c r="AN3755" i="2"/>
  <c r="AO3755" i="2"/>
  <c r="AN3756" i="2"/>
  <c r="AO3756" i="2"/>
  <c r="AN3757" i="2"/>
  <c r="AO3757" i="2"/>
  <c r="AN3758" i="2"/>
  <c r="AO3758" i="2"/>
  <c r="AN3759" i="2"/>
  <c r="AO3759" i="2"/>
  <c r="AN3760" i="2"/>
  <c r="AO3760" i="2"/>
  <c r="AN3761" i="2"/>
  <c r="AO3761" i="2"/>
  <c r="AN3762" i="2"/>
  <c r="AO3762" i="2"/>
  <c r="AN3763" i="2"/>
  <c r="AO3763" i="2"/>
  <c r="AN3764" i="2"/>
  <c r="AO3764" i="2"/>
  <c r="AN3765" i="2"/>
  <c r="AO3765" i="2"/>
  <c r="AN3766" i="2"/>
  <c r="AO3766" i="2"/>
  <c r="AN3767" i="2"/>
  <c r="AO3767" i="2"/>
  <c r="AN3768" i="2"/>
  <c r="AO3768" i="2"/>
  <c r="AN3769" i="2"/>
  <c r="AO3769" i="2"/>
  <c r="AN3770" i="2"/>
  <c r="AO3770" i="2"/>
  <c r="AN3771" i="2"/>
  <c r="AO3771" i="2"/>
  <c r="AN3772" i="2"/>
  <c r="AO3772" i="2"/>
  <c r="AN3773" i="2"/>
  <c r="AO3773" i="2"/>
  <c r="AN3774" i="2"/>
  <c r="AO3774" i="2"/>
  <c r="AN3775" i="2"/>
  <c r="AO3775" i="2"/>
  <c r="AN3776" i="2"/>
  <c r="AO3776" i="2"/>
  <c r="AN3777" i="2"/>
  <c r="AO3777" i="2"/>
  <c r="AN3778" i="2"/>
  <c r="AO3778" i="2"/>
  <c r="AN3779" i="2"/>
  <c r="AO3779" i="2"/>
  <c r="AN3780" i="2"/>
  <c r="AO3780" i="2"/>
  <c r="AN3781" i="2"/>
  <c r="AO3781" i="2"/>
  <c r="AN3782" i="2"/>
  <c r="AO3782" i="2"/>
  <c r="AN3783" i="2"/>
  <c r="AO3783" i="2"/>
  <c r="AN3784" i="2"/>
  <c r="AO3784" i="2"/>
  <c r="AN3785" i="2"/>
  <c r="AO3785" i="2"/>
  <c r="AN3786" i="2"/>
  <c r="AO3786" i="2"/>
  <c r="AN3787" i="2"/>
  <c r="AO3787" i="2"/>
  <c r="AN3788" i="2"/>
  <c r="AO3788" i="2"/>
  <c r="AN3789" i="2"/>
  <c r="AO3789" i="2"/>
  <c r="AN3790" i="2"/>
  <c r="AO3790" i="2"/>
  <c r="AN3791" i="2"/>
  <c r="AO3791" i="2"/>
  <c r="AN3792" i="2"/>
  <c r="AO3792" i="2"/>
  <c r="AN3793" i="2"/>
  <c r="AO3793" i="2"/>
  <c r="AN3794" i="2"/>
  <c r="AO3794" i="2"/>
  <c r="AN3795" i="2"/>
  <c r="AO3795" i="2"/>
  <c r="AN3796" i="2"/>
  <c r="AO3796" i="2"/>
  <c r="AN3797" i="2"/>
  <c r="AO3797" i="2"/>
  <c r="AN3798" i="2"/>
  <c r="AO3798" i="2"/>
  <c r="AN3799" i="2"/>
  <c r="AO3799" i="2"/>
  <c r="AN3800" i="2"/>
  <c r="AO3800" i="2"/>
  <c r="AN3801" i="2"/>
  <c r="AO3801" i="2"/>
  <c r="AN3802" i="2"/>
  <c r="AO3802" i="2"/>
  <c r="AN3803" i="2"/>
  <c r="AO3803" i="2"/>
  <c r="AN3804" i="2"/>
  <c r="AO3804" i="2"/>
  <c r="AN3805" i="2"/>
  <c r="AO3805" i="2"/>
  <c r="AN3806" i="2"/>
  <c r="AO3806" i="2"/>
  <c r="AN3807" i="2"/>
  <c r="AO3807" i="2"/>
  <c r="AN3808" i="2"/>
  <c r="AO3808" i="2"/>
  <c r="AN3809" i="2"/>
  <c r="AO3809" i="2"/>
  <c r="AN3810" i="2"/>
  <c r="AO3810" i="2"/>
  <c r="AN3811" i="2"/>
  <c r="AO3811" i="2"/>
  <c r="AN3812" i="2"/>
  <c r="AO3812" i="2"/>
  <c r="AN3813" i="2"/>
  <c r="AO3813" i="2"/>
  <c r="AN3814" i="2"/>
  <c r="AO3814" i="2"/>
  <c r="AN3815" i="2"/>
  <c r="AO3815" i="2"/>
  <c r="AN3816" i="2"/>
  <c r="AO3816" i="2"/>
  <c r="AN3817" i="2"/>
  <c r="AO3817" i="2"/>
  <c r="AN3818" i="2"/>
  <c r="AO3818" i="2"/>
  <c r="AN3819" i="2"/>
  <c r="AO3819" i="2"/>
  <c r="AN3820" i="2"/>
  <c r="AO3820" i="2"/>
  <c r="AN3821" i="2"/>
  <c r="AO3821" i="2"/>
  <c r="AN3822" i="2"/>
  <c r="AO3822" i="2"/>
  <c r="AN3823" i="2"/>
  <c r="AO3823" i="2"/>
  <c r="AN3824" i="2"/>
  <c r="AO3824" i="2"/>
  <c r="AN3825" i="2"/>
  <c r="AO3825" i="2"/>
  <c r="AN3826" i="2"/>
  <c r="AO3826" i="2"/>
  <c r="AN3827" i="2"/>
  <c r="AO3827" i="2"/>
  <c r="AN3828" i="2"/>
  <c r="AO3828" i="2"/>
  <c r="AN3829" i="2"/>
  <c r="AO3829" i="2"/>
  <c r="AN3830" i="2"/>
  <c r="AO3830" i="2"/>
  <c r="AN3831" i="2"/>
  <c r="AO3831" i="2"/>
  <c r="AN3832" i="2"/>
  <c r="AO3832" i="2"/>
  <c r="AN3833" i="2"/>
  <c r="AO3833" i="2"/>
  <c r="AN3834" i="2"/>
  <c r="AO3834" i="2"/>
  <c r="AN3835" i="2"/>
  <c r="AO3835" i="2"/>
  <c r="AN3836" i="2"/>
  <c r="AO3836" i="2"/>
  <c r="AN3837" i="2"/>
  <c r="AO3837" i="2"/>
  <c r="AN3838" i="2"/>
  <c r="AO3838" i="2"/>
  <c r="AN3839" i="2"/>
  <c r="AO3839" i="2"/>
  <c r="AN3840" i="2"/>
  <c r="AO3840" i="2"/>
  <c r="AN3841" i="2"/>
  <c r="AO3841" i="2"/>
  <c r="AN3842" i="2"/>
  <c r="AO3842" i="2"/>
  <c r="AN3843" i="2"/>
  <c r="AO3843" i="2"/>
  <c r="AN3844" i="2"/>
  <c r="AO3844" i="2"/>
  <c r="AN3845" i="2"/>
  <c r="AO3845" i="2"/>
  <c r="AN3846" i="2"/>
  <c r="AO3846" i="2"/>
  <c r="AN3847" i="2"/>
  <c r="AO3847" i="2"/>
  <c r="AN3848" i="2"/>
  <c r="AO3848" i="2"/>
  <c r="AN3849" i="2"/>
  <c r="AO3849" i="2"/>
  <c r="AN3850" i="2"/>
  <c r="AO3850" i="2"/>
  <c r="AN3851" i="2"/>
  <c r="AO3851" i="2"/>
  <c r="AN3852" i="2"/>
  <c r="AO3852" i="2"/>
  <c r="AN3853" i="2"/>
  <c r="AO3853" i="2"/>
  <c r="AN3854" i="2"/>
  <c r="AO3854" i="2"/>
  <c r="AN3855" i="2"/>
  <c r="AO3855" i="2"/>
  <c r="AN3856" i="2"/>
  <c r="AO3856" i="2"/>
  <c r="AN3857" i="2"/>
  <c r="AO3857" i="2"/>
  <c r="AN3858" i="2"/>
  <c r="AO3858" i="2"/>
  <c r="AN3859" i="2"/>
  <c r="AO3859" i="2"/>
  <c r="AN3860" i="2"/>
  <c r="AO3860" i="2"/>
  <c r="AN3861" i="2"/>
  <c r="AO3861" i="2"/>
  <c r="AN3862" i="2"/>
  <c r="AO3862" i="2"/>
  <c r="AN3863" i="2"/>
  <c r="AO3863" i="2"/>
  <c r="AN3864" i="2"/>
  <c r="AO3864" i="2"/>
  <c r="AN3865" i="2"/>
  <c r="AO3865" i="2"/>
  <c r="AN3866" i="2"/>
  <c r="AO3866" i="2"/>
  <c r="AN3867" i="2"/>
  <c r="AO3867" i="2"/>
  <c r="AN3868" i="2"/>
  <c r="AO3868" i="2"/>
  <c r="AN3869" i="2"/>
  <c r="AO3869" i="2"/>
  <c r="AN3870" i="2"/>
  <c r="AO3870" i="2"/>
  <c r="AN3871" i="2"/>
  <c r="AO3871" i="2"/>
  <c r="AN3872" i="2"/>
  <c r="AO3872" i="2"/>
  <c r="AN3873" i="2"/>
  <c r="AO3873" i="2"/>
  <c r="AN3874" i="2"/>
  <c r="AO3874" i="2"/>
  <c r="AN3875" i="2"/>
  <c r="AO3875" i="2"/>
  <c r="AN3876" i="2"/>
  <c r="AO3876" i="2"/>
  <c r="AN3877" i="2"/>
  <c r="AO3877" i="2"/>
  <c r="AN3878" i="2"/>
  <c r="AO3878" i="2"/>
  <c r="AN3879" i="2"/>
  <c r="AO3879" i="2"/>
  <c r="AN3880" i="2"/>
  <c r="AO3880" i="2"/>
  <c r="AN3881" i="2"/>
  <c r="AO3881" i="2"/>
  <c r="AN3882" i="2"/>
  <c r="AO3882" i="2"/>
  <c r="AN3883" i="2"/>
  <c r="AO3883" i="2"/>
  <c r="AN3884" i="2"/>
  <c r="AO3884" i="2"/>
  <c r="AN3885" i="2"/>
  <c r="AO3885" i="2"/>
  <c r="AN3886" i="2"/>
  <c r="AO3886" i="2"/>
  <c r="AN3887" i="2"/>
  <c r="AO3887" i="2"/>
  <c r="AN3888" i="2"/>
  <c r="AO3888" i="2"/>
  <c r="AN3889" i="2"/>
  <c r="AO3889" i="2"/>
  <c r="AN3890" i="2"/>
  <c r="AO3890" i="2"/>
  <c r="AN3891" i="2"/>
  <c r="AO3891" i="2"/>
  <c r="AN3892" i="2"/>
  <c r="AO3892" i="2"/>
  <c r="AN3893" i="2"/>
  <c r="AO3893" i="2"/>
  <c r="AN3894" i="2"/>
  <c r="AO3894" i="2"/>
  <c r="AN3895" i="2"/>
  <c r="AO3895" i="2"/>
  <c r="AN3896" i="2"/>
  <c r="AO3896" i="2"/>
  <c r="AN3897" i="2"/>
  <c r="AO3897" i="2"/>
  <c r="AN3898" i="2"/>
  <c r="AO3898" i="2"/>
  <c r="AN3899" i="2"/>
  <c r="AO3899" i="2"/>
  <c r="AN3900" i="2"/>
  <c r="AO3900" i="2"/>
  <c r="AN3901" i="2"/>
  <c r="AO3901" i="2"/>
  <c r="AN3902" i="2"/>
  <c r="AO3902" i="2"/>
  <c r="AN3903" i="2"/>
  <c r="AO3903" i="2"/>
  <c r="AN3904" i="2"/>
  <c r="AO3904" i="2"/>
  <c r="AN3905" i="2"/>
  <c r="AO3905" i="2"/>
  <c r="AN3906" i="2"/>
  <c r="AO3906" i="2"/>
  <c r="AN3907" i="2"/>
  <c r="AO3907" i="2"/>
  <c r="AN3908" i="2"/>
  <c r="AO3908" i="2"/>
  <c r="AN3909" i="2"/>
  <c r="AO3909" i="2"/>
  <c r="AN3910" i="2"/>
  <c r="AO3910" i="2"/>
  <c r="AN3911" i="2"/>
  <c r="AO3911" i="2"/>
  <c r="AN3912" i="2"/>
  <c r="AO3912" i="2"/>
  <c r="AN3913" i="2"/>
  <c r="AO3913" i="2"/>
  <c r="AN3914" i="2"/>
  <c r="AO3914" i="2"/>
  <c r="AN3915" i="2"/>
  <c r="AO3915" i="2"/>
  <c r="AN3916" i="2"/>
  <c r="AO3916" i="2"/>
  <c r="AN3917" i="2"/>
  <c r="AO3917" i="2"/>
  <c r="AN3918" i="2"/>
  <c r="AO3918" i="2"/>
  <c r="AN3919" i="2"/>
  <c r="AO3919" i="2"/>
  <c r="AN3920" i="2"/>
  <c r="AO3920" i="2"/>
  <c r="AN3921" i="2"/>
  <c r="AO3921" i="2"/>
  <c r="AN3922" i="2"/>
  <c r="AO3922" i="2"/>
  <c r="AN3923" i="2"/>
  <c r="AO3923" i="2"/>
  <c r="AN3924" i="2"/>
  <c r="AO3924" i="2"/>
  <c r="AN3925" i="2"/>
  <c r="AO3925" i="2"/>
  <c r="AN3926" i="2"/>
  <c r="AO3926" i="2"/>
  <c r="AN3927" i="2"/>
  <c r="AO3927" i="2"/>
  <c r="AN3928" i="2"/>
  <c r="AO3928" i="2"/>
  <c r="AN3929" i="2"/>
  <c r="AO3929" i="2"/>
  <c r="AN3930" i="2"/>
  <c r="AO3930" i="2"/>
  <c r="AN3931" i="2"/>
  <c r="AO3931" i="2"/>
  <c r="AN3932" i="2"/>
  <c r="AO3932" i="2"/>
  <c r="AN3933" i="2"/>
  <c r="AO3933" i="2"/>
  <c r="AN3934" i="2"/>
  <c r="AO3934" i="2"/>
  <c r="AN3935" i="2"/>
  <c r="AO3935" i="2"/>
  <c r="AN3936" i="2"/>
  <c r="AO3936" i="2"/>
  <c r="AN3937" i="2"/>
  <c r="AO3937" i="2"/>
  <c r="AN3938" i="2"/>
  <c r="AO3938" i="2"/>
  <c r="AN3939" i="2"/>
  <c r="AO3939" i="2"/>
  <c r="AN3940" i="2"/>
  <c r="AO3940" i="2"/>
  <c r="AN3941" i="2"/>
  <c r="AO3941" i="2"/>
  <c r="AN3942" i="2"/>
  <c r="AO3942" i="2"/>
  <c r="AN3943" i="2"/>
  <c r="AO3943" i="2"/>
  <c r="AN3944" i="2"/>
  <c r="AO3944" i="2"/>
  <c r="AN3945" i="2"/>
  <c r="AO3945" i="2"/>
  <c r="AN3946" i="2"/>
  <c r="AO3946" i="2"/>
  <c r="AN3947" i="2"/>
  <c r="AO3947" i="2"/>
  <c r="AN3948" i="2"/>
  <c r="AO3948" i="2"/>
  <c r="AN3949" i="2"/>
  <c r="AO3949" i="2"/>
  <c r="AN3950" i="2"/>
  <c r="AO3950" i="2"/>
  <c r="AN3951" i="2"/>
  <c r="AO3951" i="2"/>
  <c r="AN3952" i="2"/>
  <c r="AO3952" i="2"/>
  <c r="AN3953" i="2"/>
  <c r="AO3953" i="2"/>
  <c r="AN3954" i="2"/>
  <c r="AO3954" i="2"/>
  <c r="AN3955" i="2"/>
  <c r="AO3955" i="2"/>
  <c r="AN3956" i="2"/>
  <c r="AO3956" i="2"/>
  <c r="AN3957" i="2"/>
  <c r="AO3957" i="2"/>
  <c r="AN3958" i="2"/>
  <c r="AO3958" i="2"/>
  <c r="AN3959" i="2"/>
  <c r="AO3959" i="2"/>
  <c r="AN3960" i="2"/>
  <c r="AO3960" i="2"/>
  <c r="AN3961" i="2"/>
  <c r="AO3961" i="2"/>
  <c r="AN3962" i="2"/>
  <c r="AO3962" i="2"/>
  <c r="AN3963" i="2"/>
  <c r="AO3963" i="2"/>
  <c r="AN3964" i="2"/>
  <c r="AO3964" i="2"/>
  <c r="AN3965" i="2"/>
  <c r="AO3965" i="2"/>
  <c r="AN3966" i="2"/>
  <c r="AO3966" i="2"/>
  <c r="AN3967" i="2"/>
  <c r="AO3967" i="2"/>
  <c r="AN3968" i="2"/>
  <c r="AO3968" i="2"/>
  <c r="AN3969" i="2"/>
  <c r="AO3969" i="2"/>
  <c r="AN3970" i="2"/>
  <c r="AO3970" i="2"/>
  <c r="AN3971" i="2"/>
  <c r="AO3971" i="2"/>
  <c r="AN3972" i="2"/>
  <c r="AO3972" i="2"/>
  <c r="AN3973" i="2"/>
  <c r="AO3973" i="2"/>
  <c r="AN3974" i="2"/>
  <c r="AO3974" i="2"/>
  <c r="AN3975" i="2"/>
  <c r="AO3975" i="2"/>
  <c r="AN3976" i="2"/>
  <c r="AO3976" i="2"/>
  <c r="AN3977" i="2"/>
  <c r="AO3977" i="2"/>
  <c r="AN3978" i="2"/>
  <c r="AO3978" i="2"/>
  <c r="AN3979" i="2"/>
  <c r="AO3979" i="2"/>
  <c r="AN3980" i="2"/>
  <c r="AO3980" i="2"/>
  <c r="AN3981" i="2"/>
  <c r="AO3981" i="2"/>
  <c r="AN3982" i="2"/>
  <c r="AO3982" i="2"/>
  <c r="AN3983" i="2"/>
  <c r="AO3983" i="2"/>
  <c r="AN3984" i="2"/>
  <c r="AO3984" i="2"/>
  <c r="AN3985" i="2"/>
  <c r="AO3985" i="2"/>
  <c r="AN3986" i="2"/>
  <c r="AO3986" i="2"/>
  <c r="AN3987" i="2"/>
  <c r="AO3987" i="2"/>
  <c r="AN3988" i="2"/>
  <c r="AO3988" i="2"/>
  <c r="AN3989" i="2"/>
  <c r="AO3989" i="2"/>
  <c r="AN3990" i="2"/>
  <c r="AO3990" i="2"/>
  <c r="AN3991" i="2"/>
  <c r="AO3991" i="2"/>
  <c r="AN3992" i="2"/>
  <c r="AO3992" i="2"/>
  <c r="AN3993" i="2"/>
  <c r="AO3993" i="2"/>
  <c r="AN3994" i="2"/>
  <c r="AO3994" i="2"/>
  <c r="AN3995" i="2"/>
  <c r="AO3995" i="2"/>
  <c r="AN3996" i="2"/>
  <c r="AO3996" i="2"/>
  <c r="AN3997" i="2"/>
  <c r="AO3997" i="2"/>
  <c r="AN3998" i="2"/>
  <c r="AO3998" i="2"/>
  <c r="AN3999" i="2"/>
  <c r="AO3999" i="2"/>
  <c r="AN4000" i="2"/>
  <c r="AO4000" i="2"/>
  <c r="AN4001" i="2"/>
  <c r="AO4001" i="2"/>
  <c r="AN4002" i="2"/>
  <c r="AO4002" i="2"/>
  <c r="AN4003" i="2"/>
  <c r="AO4003" i="2"/>
  <c r="AN4004" i="2"/>
  <c r="AO4004" i="2"/>
  <c r="AN4005" i="2"/>
  <c r="AO4005" i="2"/>
  <c r="AN4006" i="2"/>
  <c r="AO4006" i="2"/>
  <c r="AN4007" i="2"/>
  <c r="AO4007" i="2"/>
  <c r="AN4008" i="2"/>
  <c r="AO4008" i="2"/>
  <c r="AN4009" i="2"/>
  <c r="AO4009" i="2"/>
  <c r="AN4010" i="2"/>
  <c r="AO4010" i="2"/>
  <c r="AN4011" i="2"/>
  <c r="AO4011" i="2"/>
  <c r="AN4012" i="2"/>
  <c r="AO4012" i="2"/>
  <c r="AN4013" i="2"/>
  <c r="AO4013" i="2"/>
  <c r="AN4014" i="2"/>
  <c r="AO4014" i="2"/>
  <c r="AN4015" i="2"/>
  <c r="AO4015" i="2"/>
  <c r="AN4016" i="2"/>
  <c r="AO4016" i="2"/>
  <c r="AN4017" i="2"/>
  <c r="AO4017" i="2"/>
  <c r="AN4018" i="2"/>
  <c r="AO4018" i="2"/>
  <c r="AN4019" i="2"/>
  <c r="AO4019" i="2"/>
  <c r="AN4020" i="2"/>
  <c r="AO4020" i="2"/>
  <c r="AN4021" i="2"/>
  <c r="AO4021" i="2"/>
  <c r="AN4022" i="2"/>
  <c r="AO4022" i="2"/>
  <c r="AN4023" i="2"/>
  <c r="AO4023" i="2"/>
  <c r="AN4024" i="2"/>
  <c r="AO4024" i="2"/>
  <c r="AN4025" i="2"/>
  <c r="AO4025" i="2"/>
  <c r="AN4026" i="2"/>
  <c r="AO4026" i="2"/>
  <c r="AN4027" i="2"/>
  <c r="AO4027" i="2"/>
  <c r="AN4028" i="2"/>
  <c r="AO4028" i="2"/>
  <c r="AN4029" i="2"/>
  <c r="AO4029" i="2"/>
  <c r="AN4030" i="2"/>
  <c r="AO4030" i="2"/>
  <c r="AN4031" i="2"/>
  <c r="AO4031" i="2"/>
  <c r="AN4032" i="2"/>
  <c r="AO4032" i="2"/>
  <c r="AN4033" i="2"/>
  <c r="AO4033" i="2"/>
  <c r="AN4034" i="2"/>
  <c r="AO4034" i="2"/>
  <c r="AN4035" i="2"/>
  <c r="AO4035" i="2"/>
  <c r="AN4036" i="2"/>
  <c r="AO4036" i="2"/>
  <c r="AN4037" i="2"/>
  <c r="AO4037" i="2"/>
  <c r="AN4038" i="2"/>
  <c r="AO4038" i="2"/>
  <c r="AN4039" i="2"/>
  <c r="AO4039" i="2"/>
  <c r="AN4040" i="2"/>
  <c r="AO4040" i="2"/>
  <c r="AN4041" i="2"/>
  <c r="AO4041" i="2"/>
  <c r="AN4042" i="2"/>
  <c r="AO4042" i="2"/>
  <c r="AN4043" i="2"/>
  <c r="AO4043" i="2"/>
  <c r="AN4044" i="2"/>
  <c r="AO4044" i="2"/>
  <c r="AN4045" i="2"/>
  <c r="AO4045" i="2"/>
  <c r="AN4046" i="2"/>
  <c r="AO4046" i="2"/>
  <c r="AN4047" i="2"/>
  <c r="AO4047" i="2"/>
  <c r="AN4048" i="2"/>
  <c r="AO4048" i="2"/>
  <c r="AN4049" i="2"/>
  <c r="AO4049" i="2"/>
  <c r="AN4050" i="2"/>
  <c r="AO4050" i="2"/>
  <c r="AN4051" i="2"/>
  <c r="AO4051" i="2"/>
  <c r="AN4052" i="2"/>
  <c r="AO4052" i="2"/>
  <c r="AN4053" i="2"/>
  <c r="AO4053" i="2"/>
  <c r="AN4054" i="2"/>
  <c r="AO4054" i="2"/>
  <c r="AN4055" i="2"/>
  <c r="AO4055" i="2"/>
  <c r="AN4056" i="2"/>
  <c r="AO4056" i="2"/>
  <c r="AN4057" i="2"/>
  <c r="AO4057" i="2"/>
  <c r="AN4058" i="2"/>
  <c r="AO4058" i="2"/>
  <c r="AN4059" i="2"/>
  <c r="AO4059" i="2"/>
  <c r="AN4060" i="2"/>
  <c r="AO4060" i="2"/>
  <c r="AN4061" i="2"/>
  <c r="AO4061" i="2"/>
  <c r="AN4062" i="2"/>
  <c r="AO4062" i="2"/>
  <c r="AN4063" i="2"/>
  <c r="AO4063" i="2"/>
  <c r="AN4064" i="2"/>
  <c r="AO4064" i="2"/>
  <c r="AN4065" i="2"/>
  <c r="AO4065" i="2"/>
  <c r="AN4066" i="2"/>
  <c r="AO4066" i="2"/>
  <c r="AN4067" i="2"/>
  <c r="AO4067" i="2"/>
  <c r="AN4068" i="2"/>
  <c r="AO4068" i="2"/>
  <c r="AN4069" i="2"/>
  <c r="AO4069" i="2"/>
  <c r="AN4070" i="2"/>
  <c r="AO4070" i="2"/>
  <c r="AN4071" i="2"/>
  <c r="AO4071" i="2"/>
  <c r="AN4072" i="2"/>
  <c r="AO4072" i="2"/>
  <c r="AN4073" i="2"/>
  <c r="AO4073" i="2"/>
  <c r="AN4074" i="2"/>
  <c r="AO4074" i="2"/>
  <c r="AN4075" i="2"/>
  <c r="AO4075" i="2"/>
  <c r="AN4076" i="2"/>
  <c r="AO4076" i="2"/>
  <c r="AN4077" i="2"/>
  <c r="AO4077" i="2"/>
  <c r="AN4078" i="2"/>
  <c r="AO4078" i="2"/>
  <c r="AN4079" i="2"/>
  <c r="AO4079" i="2"/>
  <c r="AN4080" i="2"/>
  <c r="AO4080" i="2"/>
  <c r="AN4081" i="2"/>
  <c r="AO4081" i="2"/>
  <c r="AN4082" i="2"/>
  <c r="AO4082" i="2"/>
  <c r="AN4083" i="2"/>
  <c r="AO4083" i="2"/>
  <c r="AN4084" i="2"/>
  <c r="AO4084" i="2"/>
  <c r="AN4085" i="2"/>
  <c r="AO4085" i="2"/>
  <c r="AN4086" i="2"/>
  <c r="AO4086" i="2"/>
  <c r="AN4087" i="2"/>
  <c r="AO4087" i="2"/>
  <c r="AN4088" i="2"/>
  <c r="AO4088" i="2"/>
  <c r="AN4089" i="2"/>
  <c r="AO4089" i="2"/>
  <c r="AN4090" i="2"/>
  <c r="AO4090" i="2"/>
  <c r="AN4091" i="2"/>
  <c r="AO4091" i="2"/>
  <c r="AN4092" i="2"/>
  <c r="AO4092" i="2"/>
  <c r="AN4093" i="2"/>
  <c r="AO4093" i="2"/>
  <c r="AN4094" i="2"/>
  <c r="AO4094" i="2"/>
  <c r="AN4095" i="2"/>
  <c r="AO4095" i="2"/>
  <c r="AN4096" i="2"/>
  <c r="AO4096" i="2"/>
  <c r="AN4097" i="2"/>
  <c r="AO4097" i="2"/>
  <c r="AN4098" i="2"/>
  <c r="AO4098" i="2"/>
  <c r="AN4099" i="2"/>
  <c r="AO4099" i="2"/>
  <c r="AN4100" i="2"/>
  <c r="AO4100" i="2"/>
  <c r="AN4101" i="2"/>
  <c r="AO4101" i="2"/>
  <c r="AN4102" i="2"/>
  <c r="AO4102" i="2"/>
  <c r="AN4103" i="2"/>
  <c r="AO4103" i="2"/>
  <c r="AN4104" i="2"/>
  <c r="AO4104" i="2"/>
  <c r="AN4105" i="2"/>
  <c r="AO4105" i="2"/>
  <c r="AN4106" i="2"/>
  <c r="AO4106" i="2"/>
  <c r="AN4107" i="2"/>
  <c r="AO4107" i="2"/>
  <c r="AN4108" i="2"/>
  <c r="AO4108" i="2"/>
  <c r="AN4109" i="2"/>
  <c r="AO4109" i="2"/>
  <c r="AN4110" i="2"/>
  <c r="AO4110" i="2"/>
  <c r="AN4111" i="2"/>
  <c r="AO4111" i="2"/>
  <c r="AN4112" i="2"/>
  <c r="AO4112" i="2"/>
  <c r="AN4113" i="2"/>
  <c r="AO4113" i="2"/>
  <c r="AN4114" i="2"/>
  <c r="AO4114" i="2"/>
  <c r="AN4115" i="2"/>
  <c r="AO4115" i="2"/>
  <c r="AN4116" i="2"/>
  <c r="AO4116" i="2"/>
  <c r="AN4117" i="2"/>
  <c r="AO4117" i="2"/>
  <c r="AN4118" i="2"/>
  <c r="AO4118" i="2"/>
  <c r="AN4119" i="2"/>
  <c r="AO4119" i="2"/>
  <c r="AN4120" i="2"/>
  <c r="AO4120" i="2"/>
  <c r="AN4121" i="2"/>
  <c r="AO4121" i="2"/>
  <c r="AN4122" i="2"/>
  <c r="AO4122" i="2"/>
  <c r="AN4123" i="2"/>
  <c r="AO4123" i="2"/>
  <c r="AN4124" i="2"/>
  <c r="AO4124" i="2"/>
  <c r="AN4125" i="2"/>
  <c r="AO4125" i="2"/>
  <c r="AN4126" i="2"/>
  <c r="AO4126" i="2"/>
  <c r="AN4127" i="2"/>
  <c r="AO4127" i="2"/>
  <c r="AN4128" i="2"/>
  <c r="AO4128" i="2"/>
  <c r="AN4129" i="2"/>
  <c r="AO4129" i="2"/>
  <c r="AN4130" i="2"/>
  <c r="AO4130" i="2"/>
  <c r="AN4131" i="2"/>
  <c r="AO4131" i="2"/>
  <c r="AN4132" i="2"/>
  <c r="AO4132" i="2"/>
  <c r="AN4133" i="2"/>
  <c r="AO4133" i="2"/>
  <c r="AN4134" i="2"/>
  <c r="AO4134" i="2"/>
  <c r="AN4135" i="2"/>
  <c r="AO4135" i="2"/>
  <c r="AN4136" i="2"/>
  <c r="AO4136" i="2"/>
  <c r="AN4137" i="2"/>
  <c r="AO4137" i="2"/>
  <c r="AN4138" i="2"/>
  <c r="AO4138" i="2"/>
  <c r="AN4139" i="2"/>
  <c r="AO4139" i="2"/>
  <c r="AN4140" i="2"/>
  <c r="AO4140" i="2"/>
  <c r="AN4141" i="2"/>
  <c r="AO4141" i="2"/>
  <c r="AN4142" i="2"/>
  <c r="AO4142" i="2"/>
  <c r="AN4143" i="2"/>
  <c r="AO4143" i="2"/>
  <c r="AN4144" i="2"/>
  <c r="AO4144" i="2"/>
  <c r="AN4145" i="2"/>
  <c r="AO4145" i="2"/>
  <c r="AN4146" i="2"/>
  <c r="AO4146" i="2"/>
  <c r="AN4147" i="2"/>
  <c r="AO4147" i="2"/>
  <c r="AN4148" i="2"/>
  <c r="AO4148" i="2"/>
  <c r="AN4149" i="2"/>
  <c r="AO4149" i="2"/>
  <c r="AN4150" i="2"/>
  <c r="AO4150" i="2"/>
  <c r="AN4151" i="2"/>
  <c r="AO4151" i="2"/>
  <c r="AN4152" i="2"/>
  <c r="AO4152" i="2"/>
  <c r="AN4153" i="2"/>
  <c r="AO4153" i="2"/>
  <c r="AN4154" i="2"/>
  <c r="AO4154" i="2"/>
  <c r="AN4155" i="2"/>
  <c r="AO4155" i="2"/>
  <c r="AN4156" i="2"/>
  <c r="AO4156" i="2"/>
  <c r="AN4157" i="2"/>
  <c r="AO4157" i="2"/>
  <c r="AN4158" i="2"/>
  <c r="AO4158" i="2"/>
  <c r="AN4159" i="2"/>
  <c r="AO4159" i="2"/>
  <c r="AN4160" i="2"/>
  <c r="AO4160" i="2"/>
  <c r="AN4161" i="2"/>
  <c r="AO4161" i="2"/>
  <c r="AN4162" i="2"/>
  <c r="AO4162" i="2"/>
  <c r="AN4163" i="2"/>
  <c r="AO4163" i="2"/>
  <c r="AN4164" i="2"/>
  <c r="AO4164" i="2"/>
  <c r="AN4165" i="2"/>
  <c r="AO4165" i="2"/>
  <c r="AN4166" i="2"/>
  <c r="AO4166" i="2"/>
  <c r="AN4167" i="2"/>
  <c r="AO4167" i="2"/>
  <c r="AN4168" i="2"/>
  <c r="AO4168" i="2"/>
  <c r="AN4169" i="2"/>
  <c r="AO4169" i="2"/>
  <c r="AN4170" i="2"/>
  <c r="AO4170" i="2"/>
  <c r="AN4171" i="2"/>
  <c r="AO4171" i="2"/>
  <c r="AN4172" i="2"/>
  <c r="AO4172" i="2"/>
  <c r="AN4173" i="2"/>
  <c r="AO4173" i="2"/>
  <c r="AN4174" i="2"/>
  <c r="AO4174" i="2"/>
  <c r="AN4175" i="2"/>
  <c r="AO4175" i="2"/>
  <c r="AN4176" i="2"/>
  <c r="AO4176" i="2"/>
  <c r="AN4177" i="2"/>
  <c r="AO4177" i="2"/>
  <c r="AN4178" i="2"/>
  <c r="AO4178" i="2"/>
  <c r="AN4179" i="2"/>
  <c r="AO4179" i="2"/>
  <c r="AN4180" i="2"/>
  <c r="AO4180" i="2"/>
  <c r="AN4181" i="2"/>
  <c r="AO4181" i="2"/>
  <c r="AN4182" i="2"/>
  <c r="AO4182" i="2"/>
  <c r="AN4183" i="2"/>
  <c r="AO4183" i="2"/>
  <c r="AN4184" i="2"/>
  <c r="AO4184" i="2"/>
  <c r="AN4185" i="2"/>
  <c r="AO4185" i="2"/>
  <c r="AN4186" i="2"/>
  <c r="AO4186" i="2"/>
  <c r="AN4187" i="2"/>
  <c r="AO4187" i="2"/>
  <c r="AN4188" i="2"/>
  <c r="AO4188" i="2"/>
  <c r="AN4189" i="2"/>
  <c r="AO4189" i="2"/>
  <c r="AN4190" i="2"/>
  <c r="AO4190" i="2"/>
  <c r="AN4191" i="2"/>
  <c r="AO4191" i="2"/>
  <c r="AN4192" i="2"/>
  <c r="AO4192" i="2"/>
  <c r="AN4193" i="2"/>
  <c r="AO4193" i="2"/>
  <c r="AN4194" i="2"/>
  <c r="AO4194" i="2"/>
  <c r="AN4195" i="2"/>
  <c r="AO4195" i="2"/>
  <c r="AN4196" i="2"/>
  <c r="AO4196" i="2"/>
  <c r="AN4197" i="2"/>
  <c r="AO4197" i="2"/>
  <c r="AN4198" i="2"/>
  <c r="AO4198" i="2"/>
  <c r="AN4199" i="2"/>
  <c r="AO4199" i="2"/>
  <c r="AN4200" i="2"/>
  <c r="AO4200" i="2"/>
  <c r="AN4201" i="2"/>
  <c r="AO4201" i="2"/>
  <c r="AN4202" i="2"/>
  <c r="AO4202" i="2"/>
  <c r="AN4203" i="2"/>
  <c r="AO4203" i="2"/>
  <c r="AN4204" i="2"/>
  <c r="AO4204" i="2"/>
  <c r="AN4205" i="2"/>
  <c r="AO4205" i="2"/>
  <c r="AN4206" i="2"/>
  <c r="AO4206" i="2"/>
  <c r="AN4207" i="2"/>
  <c r="AO4207" i="2"/>
  <c r="AN4208" i="2"/>
  <c r="AO4208" i="2"/>
  <c r="AN4209" i="2"/>
  <c r="AO4209" i="2"/>
  <c r="AN4210" i="2"/>
  <c r="AO4210" i="2"/>
  <c r="AN4211" i="2"/>
  <c r="AO4211" i="2"/>
  <c r="AN4212" i="2"/>
  <c r="AO4212" i="2"/>
  <c r="AN4213" i="2"/>
  <c r="AO4213" i="2"/>
  <c r="AN4214" i="2"/>
  <c r="AO4214" i="2"/>
  <c r="AN4215" i="2"/>
  <c r="AO4215" i="2"/>
  <c r="AN4216" i="2"/>
  <c r="AO4216" i="2"/>
  <c r="AN4217" i="2"/>
  <c r="AO4217" i="2"/>
  <c r="AN4218" i="2"/>
  <c r="AO4218" i="2"/>
  <c r="AN4219" i="2"/>
  <c r="AO4219" i="2"/>
  <c r="AN4220" i="2"/>
  <c r="AO4220" i="2"/>
  <c r="AN4221" i="2"/>
  <c r="AO4221" i="2"/>
  <c r="AN4222" i="2"/>
  <c r="AO4222" i="2"/>
  <c r="AN4223" i="2"/>
  <c r="AO4223" i="2"/>
  <c r="AN4224" i="2"/>
  <c r="AO4224" i="2"/>
  <c r="AN4225" i="2"/>
  <c r="AO4225" i="2"/>
  <c r="AN4226" i="2"/>
  <c r="AO4226" i="2"/>
  <c r="AN4227" i="2"/>
  <c r="AO4227" i="2"/>
  <c r="AN4228" i="2"/>
  <c r="AO4228" i="2"/>
  <c r="AN4229" i="2"/>
  <c r="AO4229" i="2"/>
  <c r="AN4230" i="2"/>
  <c r="AO4230" i="2"/>
  <c r="AN4231" i="2"/>
  <c r="AO4231" i="2"/>
  <c r="AN4232" i="2"/>
  <c r="AO4232" i="2"/>
  <c r="AN4233" i="2"/>
  <c r="AO4233" i="2"/>
  <c r="AN4234" i="2"/>
  <c r="AO4234" i="2"/>
  <c r="AN4235" i="2"/>
  <c r="AO4235" i="2"/>
  <c r="AN4236" i="2"/>
  <c r="AO4236" i="2"/>
  <c r="AN4237" i="2"/>
  <c r="AO4237" i="2"/>
  <c r="AN4238" i="2"/>
  <c r="AO4238" i="2"/>
  <c r="AN4239" i="2"/>
  <c r="AO4239" i="2"/>
  <c r="AN4240" i="2"/>
  <c r="AO4240" i="2"/>
  <c r="AN4241" i="2"/>
  <c r="AO4241" i="2"/>
  <c r="AN4242" i="2"/>
  <c r="AO4242" i="2"/>
  <c r="AN4243" i="2"/>
  <c r="AO4243" i="2"/>
  <c r="AN4244" i="2"/>
  <c r="AO4244" i="2"/>
  <c r="AN4245" i="2"/>
  <c r="AO4245" i="2"/>
  <c r="AN4246" i="2"/>
  <c r="AO4246" i="2"/>
  <c r="AN4247" i="2"/>
  <c r="AO4247" i="2"/>
  <c r="AN4248" i="2"/>
  <c r="AO4248" i="2"/>
  <c r="AN4249" i="2"/>
  <c r="AO4249" i="2"/>
  <c r="AN4250" i="2"/>
  <c r="AO4250" i="2"/>
  <c r="AN4251" i="2"/>
  <c r="AO4251" i="2"/>
  <c r="AN4252" i="2"/>
  <c r="AO4252" i="2"/>
  <c r="AN4253" i="2"/>
  <c r="AO4253" i="2"/>
  <c r="AN4254" i="2"/>
  <c r="AO4254" i="2"/>
  <c r="AN4255" i="2"/>
  <c r="AO4255" i="2"/>
  <c r="AN4256" i="2"/>
  <c r="AO4256" i="2"/>
  <c r="AN4257" i="2"/>
  <c r="AO4257" i="2"/>
  <c r="AN4258" i="2"/>
  <c r="AO4258" i="2"/>
  <c r="AN4259" i="2"/>
  <c r="AO4259" i="2"/>
  <c r="AN4260" i="2"/>
  <c r="AO4260" i="2"/>
  <c r="AN4261" i="2"/>
  <c r="AO4261" i="2"/>
  <c r="AN4262" i="2"/>
  <c r="AO4262" i="2"/>
  <c r="AN4263" i="2"/>
  <c r="AO4263" i="2"/>
  <c r="AN4264" i="2"/>
  <c r="AO4264" i="2"/>
  <c r="AN4265" i="2"/>
  <c r="AO4265" i="2"/>
  <c r="AN4266" i="2"/>
  <c r="AO4266" i="2"/>
  <c r="AN4267" i="2"/>
  <c r="AO4267" i="2"/>
  <c r="AN4268" i="2"/>
  <c r="AO4268" i="2"/>
  <c r="AN4269" i="2"/>
  <c r="AO4269" i="2"/>
  <c r="AN4270" i="2"/>
  <c r="AO4270" i="2"/>
  <c r="AN4271" i="2"/>
  <c r="AO4271" i="2"/>
  <c r="AN4272" i="2"/>
  <c r="AO4272" i="2"/>
  <c r="AN4273" i="2"/>
  <c r="AO4273" i="2"/>
  <c r="AN4274" i="2"/>
  <c r="AO4274" i="2"/>
  <c r="AN4275" i="2"/>
  <c r="AO4275" i="2"/>
  <c r="AN4276" i="2"/>
  <c r="AO4276" i="2"/>
  <c r="AN4277" i="2"/>
  <c r="AO4277" i="2"/>
  <c r="AN4278" i="2"/>
  <c r="AO4278" i="2"/>
  <c r="AN4279" i="2"/>
  <c r="AO4279" i="2"/>
  <c r="AN4280" i="2"/>
  <c r="AO4280" i="2"/>
  <c r="AN4281" i="2"/>
  <c r="AO4281" i="2"/>
  <c r="AN4282" i="2"/>
  <c r="AO4282" i="2"/>
  <c r="AN4283" i="2"/>
  <c r="AO4283" i="2"/>
  <c r="AN4284" i="2"/>
  <c r="AO4284" i="2"/>
  <c r="AN4285" i="2"/>
  <c r="AO4285" i="2"/>
  <c r="AN4286" i="2"/>
  <c r="AO4286" i="2"/>
  <c r="AN4287" i="2"/>
  <c r="AO4287" i="2"/>
  <c r="AN4288" i="2"/>
  <c r="AO4288" i="2"/>
  <c r="AN4289" i="2"/>
  <c r="AO4289" i="2"/>
  <c r="AN4290" i="2"/>
  <c r="AO4290" i="2"/>
  <c r="AN4291" i="2"/>
  <c r="AO4291" i="2"/>
  <c r="AN4292" i="2"/>
  <c r="AO4292" i="2"/>
  <c r="AN4293" i="2"/>
  <c r="AO4293" i="2"/>
  <c r="AN4294" i="2"/>
  <c r="AO4294" i="2"/>
  <c r="AN4295" i="2"/>
  <c r="AO4295" i="2"/>
  <c r="AN4296" i="2"/>
  <c r="AO4296" i="2"/>
  <c r="AN4297" i="2"/>
  <c r="AO4297" i="2"/>
  <c r="AN4298" i="2"/>
  <c r="AO4298" i="2"/>
  <c r="AN4299" i="2"/>
  <c r="AO4299" i="2"/>
  <c r="AN4300" i="2"/>
  <c r="AO4300" i="2"/>
  <c r="AN4301" i="2"/>
  <c r="AO4301" i="2"/>
  <c r="AN4302" i="2"/>
  <c r="AO4302" i="2"/>
  <c r="AN4303" i="2"/>
  <c r="AO4303" i="2"/>
  <c r="AN4304" i="2"/>
  <c r="AO4304" i="2"/>
  <c r="AN4305" i="2"/>
  <c r="AO4305" i="2"/>
  <c r="AN4306" i="2"/>
  <c r="AO4306" i="2"/>
  <c r="AN4307" i="2"/>
  <c r="AO4307" i="2"/>
  <c r="AN4308" i="2"/>
  <c r="AO4308" i="2"/>
  <c r="AN4309" i="2"/>
  <c r="AO4309" i="2"/>
  <c r="AN4310" i="2"/>
  <c r="AO4310" i="2"/>
  <c r="AN4311" i="2"/>
  <c r="AO4311" i="2"/>
  <c r="AN4312" i="2"/>
  <c r="AO4312" i="2"/>
  <c r="AN4313" i="2"/>
  <c r="AO4313" i="2"/>
  <c r="AN4314" i="2"/>
  <c r="AO4314" i="2"/>
  <c r="AN4315" i="2"/>
  <c r="AO4315" i="2"/>
  <c r="AN4316" i="2"/>
  <c r="AO4316" i="2"/>
  <c r="AN4317" i="2"/>
  <c r="AO4317" i="2"/>
  <c r="AN4318" i="2"/>
  <c r="AO4318" i="2"/>
  <c r="AN4319" i="2"/>
  <c r="AO4319" i="2"/>
  <c r="AN4320" i="2"/>
  <c r="AO4320" i="2"/>
  <c r="AN4321" i="2"/>
  <c r="AO4321" i="2"/>
  <c r="AN4322" i="2"/>
  <c r="AO4322" i="2"/>
  <c r="AN4323" i="2"/>
  <c r="AO4323" i="2"/>
  <c r="AN4324" i="2"/>
  <c r="AO4324" i="2"/>
  <c r="AN4325" i="2"/>
  <c r="AO4325" i="2"/>
  <c r="AN4326" i="2"/>
  <c r="AO4326" i="2"/>
  <c r="AN4327" i="2"/>
  <c r="AO4327" i="2"/>
  <c r="AN4328" i="2"/>
  <c r="AO4328" i="2"/>
  <c r="AN4329" i="2"/>
  <c r="AO4329" i="2"/>
  <c r="AN4330" i="2"/>
  <c r="AO4330" i="2"/>
  <c r="AN4331" i="2"/>
  <c r="AO4331" i="2"/>
  <c r="AN4332" i="2"/>
  <c r="AO4332" i="2"/>
  <c r="AN4333" i="2"/>
  <c r="AO4333" i="2"/>
  <c r="AN4334" i="2"/>
  <c r="AO4334" i="2"/>
  <c r="AN4335" i="2"/>
  <c r="AO4335" i="2"/>
  <c r="AN4336" i="2"/>
  <c r="AO4336" i="2"/>
  <c r="AN4337" i="2"/>
  <c r="AO4337" i="2"/>
  <c r="AN4338" i="2"/>
  <c r="AO4338" i="2"/>
  <c r="AN4339" i="2"/>
  <c r="AO4339" i="2"/>
  <c r="AN4340" i="2"/>
  <c r="AO4340" i="2"/>
  <c r="AN4341" i="2"/>
  <c r="AO4341" i="2"/>
  <c r="AN4342" i="2"/>
  <c r="AO4342" i="2"/>
  <c r="AN4343" i="2"/>
  <c r="AO4343" i="2"/>
  <c r="AN4344" i="2"/>
  <c r="AO4344" i="2"/>
  <c r="AN4345" i="2"/>
  <c r="AO4345" i="2"/>
  <c r="AN4346" i="2"/>
  <c r="AO4346" i="2"/>
  <c r="AN4347" i="2"/>
  <c r="AO4347" i="2"/>
  <c r="AN4348" i="2"/>
  <c r="AO4348" i="2"/>
  <c r="AN4349" i="2"/>
  <c r="AO4349" i="2"/>
  <c r="AN4350" i="2"/>
  <c r="AO4350" i="2"/>
  <c r="AN4351" i="2"/>
  <c r="AO4351" i="2"/>
  <c r="AN4352" i="2"/>
  <c r="AO4352" i="2"/>
  <c r="AN4353" i="2"/>
  <c r="AO4353" i="2"/>
  <c r="AN4354" i="2"/>
  <c r="AO4354" i="2"/>
  <c r="AN4355" i="2"/>
  <c r="AO4355" i="2"/>
  <c r="AN4356" i="2"/>
  <c r="AO4356" i="2"/>
  <c r="AN4357" i="2"/>
  <c r="AO4357" i="2"/>
  <c r="AN4358" i="2"/>
  <c r="AO4358" i="2"/>
  <c r="AN4359" i="2"/>
  <c r="AO4359" i="2"/>
  <c r="AN4360" i="2"/>
  <c r="AO4360" i="2"/>
  <c r="AN4361" i="2"/>
  <c r="AO4361" i="2"/>
  <c r="AN4362" i="2"/>
  <c r="AO4362" i="2"/>
  <c r="AN4363" i="2"/>
  <c r="AO4363" i="2"/>
  <c r="AN4364" i="2"/>
  <c r="AO4364" i="2"/>
  <c r="AN4365" i="2"/>
  <c r="AO4365" i="2"/>
  <c r="AN4366" i="2"/>
  <c r="AO4366" i="2"/>
  <c r="AN4367" i="2"/>
  <c r="AO4367" i="2"/>
  <c r="AN4368" i="2"/>
  <c r="AO4368" i="2"/>
  <c r="AN4369" i="2"/>
  <c r="AO4369" i="2"/>
  <c r="AN4370" i="2"/>
  <c r="AO4370" i="2"/>
  <c r="AN4371" i="2"/>
  <c r="AO4371" i="2"/>
  <c r="AN4372" i="2"/>
  <c r="AO4372" i="2"/>
  <c r="AN4373" i="2"/>
  <c r="AO4373" i="2"/>
  <c r="AN4374" i="2"/>
  <c r="AO4374" i="2"/>
  <c r="AN4375" i="2"/>
  <c r="AO4375" i="2"/>
  <c r="AN4376" i="2"/>
  <c r="AO4376" i="2"/>
  <c r="AN4377" i="2"/>
  <c r="AO4377" i="2"/>
  <c r="AN4378" i="2"/>
  <c r="AO4378" i="2"/>
  <c r="AN4379" i="2"/>
  <c r="AO4379" i="2"/>
  <c r="AN4380" i="2"/>
  <c r="AO4380" i="2"/>
  <c r="AN4381" i="2"/>
  <c r="AO4381" i="2"/>
  <c r="AN4382" i="2"/>
  <c r="AO4382" i="2"/>
  <c r="AN4383" i="2"/>
  <c r="AO4383" i="2"/>
  <c r="AN4384" i="2"/>
  <c r="AO4384" i="2"/>
  <c r="AN4385" i="2"/>
  <c r="AO4385" i="2"/>
  <c r="AN4386" i="2"/>
  <c r="AO4386" i="2"/>
  <c r="AN4387" i="2"/>
  <c r="AO4387" i="2"/>
  <c r="AN4388" i="2"/>
  <c r="AO4388" i="2"/>
  <c r="AN4389" i="2"/>
  <c r="AO4389" i="2"/>
  <c r="AN4390" i="2"/>
  <c r="AO4390" i="2"/>
  <c r="AN4391" i="2"/>
  <c r="AO4391" i="2"/>
  <c r="AN4392" i="2"/>
  <c r="AO4392" i="2"/>
  <c r="AN4393" i="2"/>
  <c r="AO4393" i="2"/>
  <c r="AN4394" i="2"/>
  <c r="AO4394" i="2"/>
  <c r="AN4395" i="2"/>
  <c r="AO4395" i="2"/>
  <c r="AN4396" i="2"/>
  <c r="AO4396" i="2"/>
  <c r="AN4397" i="2"/>
  <c r="AO4397" i="2"/>
  <c r="AN4398" i="2"/>
  <c r="AO4398" i="2"/>
  <c r="AN4399" i="2"/>
  <c r="AO4399" i="2"/>
  <c r="AN4400" i="2"/>
  <c r="AO4400" i="2"/>
  <c r="AN4401" i="2"/>
  <c r="AO4401" i="2"/>
  <c r="AN4402" i="2"/>
  <c r="AO4402" i="2"/>
  <c r="AN4403" i="2"/>
  <c r="AO4403" i="2"/>
  <c r="AN4404" i="2"/>
  <c r="AO4404" i="2"/>
  <c r="AN4405" i="2"/>
  <c r="AO4405" i="2"/>
  <c r="AN4406" i="2"/>
  <c r="AO4406" i="2"/>
  <c r="AN4407" i="2"/>
  <c r="AO4407" i="2"/>
  <c r="AN4408" i="2"/>
  <c r="AO4408" i="2"/>
  <c r="AN4409" i="2"/>
  <c r="AO4409" i="2"/>
  <c r="AN4410" i="2"/>
  <c r="AO4410" i="2"/>
  <c r="AN4411" i="2"/>
  <c r="AO4411" i="2"/>
  <c r="AN4412" i="2"/>
  <c r="AO4412" i="2"/>
  <c r="AN4413" i="2"/>
  <c r="AO4413" i="2"/>
  <c r="AN4414" i="2"/>
  <c r="AO4414" i="2"/>
  <c r="AN4415" i="2"/>
  <c r="AO4415" i="2"/>
  <c r="AN4416" i="2"/>
  <c r="AO4416" i="2"/>
  <c r="AN4417" i="2"/>
  <c r="AO4417" i="2"/>
  <c r="AN4418" i="2"/>
  <c r="AO4418" i="2"/>
  <c r="AN4419" i="2"/>
  <c r="AO4419" i="2"/>
  <c r="AN4420" i="2"/>
  <c r="AO4420" i="2"/>
  <c r="AN4421" i="2"/>
  <c r="AO4421" i="2"/>
  <c r="AN4422" i="2"/>
  <c r="AO4422" i="2"/>
  <c r="AN4423" i="2"/>
  <c r="AO4423" i="2"/>
  <c r="AN4424" i="2"/>
  <c r="AO4424" i="2"/>
  <c r="AN4425" i="2"/>
  <c r="AO4425" i="2"/>
  <c r="AN4426" i="2"/>
  <c r="AO4426" i="2"/>
  <c r="AN4427" i="2"/>
  <c r="AO4427" i="2"/>
  <c r="AN4428" i="2"/>
  <c r="AO4428" i="2"/>
  <c r="AN4429" i="2"/>
  <c r="AO4429" i="2"/>
  <c r="AN4430" i="2"/>
  <c r="AO4430" i="2"/>
  <c r="AN4431" i="2"/>
  <c r="AO4431" i="2"/>
  <c r="AN4432" i="2"/>
  <c r="AO4432" i="2"/>
  <c r="AN4433" i="2"/>
  <c r="AO4433" i="2"/>
  <c r="AN4434" i="2"/>
  <c r="AO4434" i="2"/>
  <c r="AN4435" i="2"/>
  <c r="AO4435" i="2"/>
  <c r="AN4436" i="2"/>
  <c r="AO4436" i="2"/>
  <c r="AN4437" i="2"/>
  <c r="AO4437" i="2"/>
  <c r="AN4438" i="2"/>
  <c r="AO4438" i="2"/>
  <c r="AN4439" i="2"/>
  <c r="AO4439" i="2"/>
  <c r="AN4440" i="2"/>
  <c r="AO4440" i="2"/>
  <c r="AN4441" i="2"/>
  <c r="AO4441" i="2"/>
  <c r="AN4442" i="2"/>
  <c r="AO4442" i="2"/>
  <c r="AN4443" i="2"/>
  <c r="AO4443" i="2"/>
  <c r="AN4444" i="2"/>
  <c r="AO4444" i="2"/>
  <c r="AN4445" i="2"/>
  <c r="AO4445" i="2"/>
  <c r="AN4446" i="2"/>
  <c r="AO4446" i="2"/>
  <c r="AN4447" i="2"/>
  <c r="AO4447" i="2"/>
  <c r="AN4448" i="2"/>
  <c r="AO4448" i="2"/>
  <c r="AN4449" i="2"/>
  <c r="AO4449" i="2"/>
  <c r="AN4450" i="2"/>
  <c r="AO4450" i="2"/>
  <c r="AN4451" i="2"/>
  <c r="AO4451" i="2"/>
  <c r="AN4452" i="2"/>
  <c r="AO4452" i="2"/>
  <c r="AN4453" i="2"/>
  <c r="AO4453" i="2"/>
  <c r="AN4454" i="2"/>
  <c r="AO4454" i="2"/>
  <c r="AN4455" i="2"/>
  <c r="AO4455" i="2"/>
  <c r="AN4456" i="2"/>
  <c r="AO4456" i="2"/>
  <c r="AN4457" i="2"/>
  <c r="AO4457" i="2"/>
  <c r="AN4458" i="2"/>
  <c r="AO4458" i="2"/>
  <c r="AN4459" i="2"/>
  <c r="AO4459" i="2"/>
  <c r="AN4460" i="2"/>
  <c r="AO4460" i="2"/>
  <c r="AN4461" i="2"/>
  <c r="AO4461" i="2"/>
  <c r="AO6" i="2"/>
  <c r="AN6" i="2"/>
  <c r="AL7" i="2"/>
  <c r="AM6" i="2"/>
  <c r="AM7" i="2"/>
  <c r="AL8" i="2"/>
  <c r="AM8" i="2"/>
  <c r="AL9" i="2"/>
  <c r="AM9" i="2"/>
  <c r="AL10" i="2"/>
  <c r="AM10" i="2"/>
  <c r="AL11" i="2"/>
  <c r="AM11" i="2"/>
  <c r="AL12" i="2"/>
  <c r="AM12" i="2"/>
  <c r="AL13" i="2"/>
  <c r="AM13" i="2"/>
  <c r="AL14" i="2"/>
  <c r="AM14" i="2"/>
  <c r="AL15" i="2"/>
  <c r="AM15" i="2"/>
  <c r="AL16" i="2"/>
  <c r="AM16" i="2"/>
  <c r="AL17" i="2"/>
  <c r="AM17" i="2"/>
  <c r="AL18" i="2"/>
  <c r="AM18" i="2"/>
  <c r="AL19" i="2"/>
  <c r="AM19" i="2"/>
  <c r="AL20" i="2"/>
  <c r="AM20" i="2"/>
  <c r="AL21" i="2"/>
  <c r="AM21" i="2"/>
  <c r="AL22" i="2"/>
  <c r="AM22" i="2"/>
  <c r="AL23" i="2"/>
  <c r="AM23" i="2"/>
  <c r="AL24" i="2"/>
  <c r="AM24" i="2"/>
  <c r="AL25" i="2"/>
  <c r="AM25" i="2"/>
  <c r="AL26" i="2"/>
  <c r="AM26" i="2"/>
  <c r="AL27" i="2"/>
  <c r="AM27" i="2"/>
  <c r="AL28" i="2"/>
  <c r="AM28" i="2"/>
  <c r="AL29" i="2"/>
  <c r="AM29" i="2"/>
  <c r="AL30" i="2"/>
  <c r="AM30" i="2"/>
  <c r="AL31" i="2"/>
  <c r="AM31" i="2"/>
  <c r="AL32" i="2"/>
  <c r="AM32" i="2"/>
  <c r="AL33" i="2"/>
  <c r="AM33" i="2"/>
  <c r="AL34" i="2"/>
  <c r="AM34" i="2"/>
  <c r="AL35" i="2"/>
  <c r="AM35" i="2"/>
  <c r="AL36" i="2"/>
  <c r="AM36" i="2"/>
  <c r="AL37" i="2"/>
  <c r="AM37" i="2"/>
  <c r="AL38" i="2"/>
  <c r="AM38" i="2"/>
  <c r="AL39" i="2"/>
  <c r="AM39" i="2"/>
  <c r="AL40" i="2"/>
  <c r="AM40" i="2"/>
  <c r="AL41" i="2"/>
  <c r="AM41" i="2"/>
  <c r="AL42" i="2"/>
  <c r="AM42" i="2"/>
  <c r="AL43" i="2"/>
  <c r="AM43" i="2"/>
  <c r="AL44" i="2"/>
  <c r="AM44" i="2"/>
  <c r="AL45" i="2"/>
  <c r="AM45" i="2"/>
  <c r="AL46" i="2"/>
  <c r="AM46" i="2"/>
  <c r="AL47" i="2"/>
  <c r="AM47" i="2"/>
  <c r="AL48" i="2"/>
  <c r="AM48" i="2"/>
  <c r="AL49" i="2"/>
  <c r="AM49" i="2"/>
  <c r="AL50" i="2"/>
  <c r="AM50" i="2"/>
  <c r="AL51" i="2"/>
  <c r="AM51" i="2"/>
  <c r="AL52" i="2"/>
  <c r="AM52" i="2"/>
  <c r="AL53" i="2"/>
  <c r="AM53" i="2"/>
  <c r="AL54" i="2"/>
  <c r="AM54" i="2"/>
  <c r="AL55" i="2"/>
  <c r="AM55" i="2"/>
  <c r="AL56" i="2"/>
  <c r="AM56" i="2"/>
  <c r="AL57" i="2"/>
  <c r="AM57" i="2"/>
  <c r="AL58" i="2"/>
  <c r="AM58" i="2"/>
  <c r="AL59" i="2"/>
  <c r="AM59" i="2"/>
  <c r="AL60" i="2"/>
  <c r="AM60" i="2"/>
  <c r="AL61" i="2"/>
  <c r="AM61" i="2"/>
  <c r="AL62" i="2"/>
  <c r="AM62" i="2"/>
  <c r="AL63" i="2"/>
  <c r="AM63" i="2"/>
  <c r="AL64" i="2"/>
  <c r="AM64" i="2"/>
  <c r="AL65" i="2"/>
  <c r="AM65" i="2"/>
  <c r="AL66" i="2"/>
  <c r="AM66" i="2"/>
  <c r="AL67" i="2"/>
  <c r="AM67" i="2"/>
  <c r="AL68" i="2"/>
  <c r="AM68" i="2"/>
  <c r="AL69" i="2"/>
  <c r="AM69" i="2"/>
  <c r="AL70" i="2"/>
  <c r="AM70" i="2"/>
  <c r="AL71" i="2"/>
  <c r="AM71" i="2"/>
  <c r="AL72" i="2"/>
  <c r="AM72" i="2"/>
  <c r="AL73" i="2"/>
  <c r="AM73" i="2"/>
  <c r="AL74" i="2"/>
  <c r="AM74" i="2"/>
  <c r="AL75" i="2"/>
  <c r="AM75" i="2"/>
  <c r="AL76" i="2"/>
  <c r="AM76" i="2"/>
  <c r="AL77" i="2"/>
  <c r="AM77" i="2"/>
  <c r="AL78" i="2"/>
  <c r="AM78" i="2"/>
  <c r="AL79" i="2"/>
  <c r="AM79" i="2"/>
  <c r="AL80" i="2"/>
  <c r="AM80" i="2"/>
  <c r="AL81" i="2"/>
  <c r="AM81" i="2"/>
  <c r="AL82" i="2"/>
  <c r="AM82" i="2"/>
  <c r="AL83" i="2"/>
  <c r="AM83" i="2"/>
  <c r="AL84" i="2"/>
  <c r="AM84" i="2"/>
  <c r="AL85" i="2"/>
  <c r="AM85" i="2"/>
  <c r="AL86" i="2"/>
  <c r="AM86" i="2"/>
  <c r="AL87" i="2"/>
  <c r="AM87" i="2"/>
  <c r="AL88" i="2"/>
  <c r="AM88" i="2"/>
  <c r="AL89" i="2"/>
  <c r="AM89" i="2"/>
  <c r="AL90" i="2"/>
  <c r="AM90" i="2"/>
  <c r="AL91" i="2"/>
  <c r="AM91" i="2"/>
  <c r="AL92" i="2"/>
  <c r="AM92" i="2"/>
  <c r="AL93" i="2"/>
  <c r="AM93" i="2"/>
  <c r="AL94" i="2"/>
  <c r="AM94" i="2"/>
  <c r="AL95" i="2"/>
  <c r="AM95" i="2"/>
  <c r="AL96" i="2"/>
  <c r="AM96" i="2"/>
  <c r="AL97" i="2"/>
  <c r="AM97" i="2"/>
  <c r="AL98" i="2"/>
  <c r="AM98" i="2"/>
  <c r="AL99" i="2"/>
  <c r="AM99" i="2"/>
  <c r="AL100" i="2"/>
  <c r="AM100" i="2"/>
  <c r="AL101" i="2"/>
  <c r="AM101" i="2"/>
  <c r="AL102" i="2"/>
  <c r="AM102" i="2"/>
  <c r="AL103" i="2"/>
  <c r="AM103" i="2"/>
  <c r="AL104" i="2"/>
  <c r="AM104" i="2"/>
  <c r="AL105" i="2"/>
  <c r="AM105" i="2"/>
  <c r="AL106" i="2"/>
  <c r="AM106" i="2"/>
  <c r="AL107" i="2"/>
  <c r="AM107" i="2"/>
  <c r="AL108" i="2"/>
  <c r="AM108" i="2"/>
  <c r="AL109" i="2"/>
  <c r="AM109" i="2"/>
  <c r="AL110" i="2"/>
  <c r="AM110" i="2"/>
  <c r="AL111" i="2"/>
  <c r="AM111" i="2"/>
  <c r="AL112" i="2"/>
  <c r="AM112" i="2"/>
  <c r="AL113" i="2"/>
  <c r="AM113" i="2"/>
  <c r="AL114" i="2"/>
  <c r="AM114" i="2"/>
  <c r="AL115" i="2"/>
  <c r="AM115" i="2"/>
  <c r="AL116" i="2"/>
  <c r="AM116" i="2"/>
  <c r="AL117" i="2"/>
  <c r="AM117" i="2"/>
  <c r="AL118" i="2"/>
  <c r="AM118" i="2"/>
  <c r="AL119" i="2"/>
  <c r="AM119" i="2"/>
  <c r="AL120" i="2"/>
  <c r="AM120" i="2"/>
  <c r="AL121" i="2"/>
  <c r="AM121" i="2"/>
  <c r="AL122" i="2"/>
  <c r="AM122" i="2"/>
  <c r="AL123" i="2"/>
  <c r="AM123" i="2"/>
  <c r="AL124" i="2"/>
  <c r="AM124" i="2"/>
  <c r="AL125" i="2"/>
  <c r="AM125" i="2"/>
  <c r="AL126" i="2"/>
  <c r="AM126" i="2"/>
  <c r="AL127" i="2"/>
  <c r="AM127" i="2"/>
  <c r="AL128" i="2"/>
  <c r="AM128" i="2"/>
  <c r="AL129" i="2"/>
  <c r="AM129" i="2"/>
  <c r="AL130" i="2"/>
  <c r="AM130" i="2"/>
  <c r="AL131" i="2"/>
  <c r="AM131" i="2"/>
  <c r="AL132" i="2"/>
  <c r="AM132" i="2"/>
  <c r="AL133" i="2"/>
  <c r="AM133" i="2"/>
  <c r="AL134" i="2"/>
  <c r="AM134" i="2"/>
  <c r="AL135" i="2"/>
  <c r="AM135" i="2"/>
  <c r="AL136" i="2"/>
  <c r="AM136" i="2"/>
  <c r="AL137" i="2"/>
  <c r="AM137" i="2"/>
  <c r="AL138" i="2"/>
  <c r="AM138" i="2"/>
  <c r="AL139" i="2"/>
  <c r="AM139" i="2"/>
  <c r="AL140" i="2"/>
  <c r="AM140" i="2"/>
  <c r="AL141" i="2"/>
  <c r="AM141" i="2"/>
  <c r="AL142" i="2"/>
  <c r="AM142" i="2"/>
  <c r="AL143" i="2"/>
  <c r="AM143" i="2"/>
  <c r="AL144" i="2"/>
  <c r="AM144" i="2"/>
  <c r="AL145" i="2"/>
  <c r="AM145" i="2"/>
  <c r="AL146" i="2"/>
  <c r="AM146" i="2"/>
  <c r="AL147" i="2"/>
  <c r="AM147" i="2"/>
  <c r="AL148" i="2"/>
  <c r="AM148" i="2"/>
  <c r="AL149" i="2"/>
  <c r="AM149" i="2"/>
  <c r="AL150" i="2"/>
  <c r="AM150" i="2"/>
  <c r="AL151" i="2"/>
  <c r="AM151" i="2"/>
  <c r="AL152" i="2"/>
  <c r="AM152" i="2"/>
  <c r="AL153" i="2"/>
  <c r="AM153" i="2"/>
  <c r="AL154" i="2"/>
  <c r="AM154" i="2"/>
  <c r="AL155" i="2"/>
  <c r="AM155" i="2"/>
  <c r="AL156" i="2"/>
  <c r="AM156" i="2"/>
  <c r="AL157" i="2"/>
  <c r="AM157" i="2"/>
  <c r="AL158" i="2"/>
  <c r="AM158" i="2"/>
  <c r="AL159" i="2"/>
  <c r="AM159" i="2"/>
  <c r="AL160" i="2"/>
  <c r="AM160" i="2"/>
  <c r="AL161" i="2"/>
  <c r="AM161" i="2"/>
  <c r="AL162" i="2"/>
  <c r="AM162" i="2"/>
  <c r="AL163" i="2"/>
  <c r="AM163" i="2"/>
  <c r="AL164" i="2"/>
  <c r="AM164" i="2"/>
  <c r="AL165" i="2"/>
  <c r="AM165" i="2"/>
  <c r="AL166" i="2"/>
  <c r="AM166" i="2"/>
  <c r="AL167" i="2"/>
  <c r="AM167" i="2"/>
  <c r="AL168" i="2"/>
  <c r="AM168" i="2"/>
  <c r="AL169" i="2"/>
  <c r="AM169" i="2"/>
  <c r="AL170" i="2"/>
  <c r="AM170" i="2"/>
  <c r="AL171" i="2"/>
  <c r="AM171" i="2"/>
  <c r="AL172" i="2"/>
  <c r="AM172" i="2"/>
  <c r="AL173" i="2"/>
  <c r="AM173" i="2"/>
  <c r="AL174" i="2"/>
  <c r="AM174" i="2"/>
  <c r="AL175" i="2"/>
  <c r="AM175" i="2"/>
  <c r="AL176" i="2"/>
  <c r="AM176" i="2"/>
  <c r="AL177" i="2"/>
  <c r="AM177" i="2"/>
  <c r="AL178" i="2"/>
  <c r="AM178" i="2"/>
  <c r="AL179" i="2"/>
  <c r="AM179" i="2"/>
  <c r="AL180" i="2"/>
  <c r="AM180" i="2"/>
  <c r="AL181" i="2"/>
  <c r="AM181" i="2"/>
  <c r="AL182" i="2"/>
  <c r="AM182" i="2"/>
  <c r="AL183" i="2"/>
  <c r="AM183" i="2"/>
  <c r="AL184" i="2"/>
  <c r="AM184" i="2"/>
  <c r="AL185" i="2"/>
  <c r="AM185" i="2"/>
  <c r="AL186" i="2"/>
  <c r="AM186" i="2"/>
  <c r="AL187" i="2"/>
  <c r="AM187" i="2"/>
  <c r="AL188" i="2"/>
  <c r="AM188" i="2"/>
  <c r="AL189" i="2"/>
  <c r="AM189" i="2"/>
  <c r="AL190" i="2"/>
  <c r="AM190" i="2"/>
  <c r="AL191" i="2"/>
  <c r="AM191" i="2"/>
  <c r="AL192" i="2"/>
  <c r="AM192" i="2"/>
  <c r="AL193" i="2"/>
  <c r="AM193" i="2"/>
  <c r="AL194" i="2"/>
  <c r="AM194" i="2"/>
  <c r="AL195" i="2"/>
  <c r="AM195" i="2"/>
  <c r="AL196" i="2"/>
  <c r="AM196" i="2"/>
  <c r="AL197" i="2"/>
  <c r="AM197" i="2"/>
  <c r="AL198" i="2"/>
  <c r="AM198" i="2"/>
  <c r="AL199" i="2"/>
  <c r="AM199" i="2"/>
  <c r="AL200" i="2"/>
  <c r="AM200" i="2"/>
  <c r="AL201" i="2"/>
  <c r="AM201" i="2"/>
  <c r="AL202" i="2"/>
  <c r="AM202" i="2"/>
  <c r="AL203" i="2"/>
  <c r="AM203" i="2"/>
  <c r="AL204" i="2"/>
  <c r="AM204" i="2"/>
  <c r="AL205" i="2"/>
  <c r="AM205" i="2"/>
  <c r="AL206" i="2"/>
  <c r="AM206" i="2"/>
  <c r="AL207" i="2"/>
  <c r="AM207" i="2"/>
  <c r="AL208" i="2"/>
  <c r="AM208" i="2"/>
  <c r="AL209" i="2"/>
  <c r="AM209" i="2"/>
  <c r="AL210" i="2"/>
  <c r="AM210" i="2"/>
  <c r="AL211" i="2"/>
  <c r="AM211" i="2"/>
  <c r="AL212" i="2"/>
  <c r="AM212" i="2"/>
  <c r="AL213" i="2"/>
  <c r="AM213" i="2"/>
  <c r="AL214" i="2"/>
  <c r="AM214" i="2"/>
  <c r="AL215" i="2"/>
  <c r="AM215" i="2"/>
  <c r="AL216" i="2"/>
  <c r="AM216" i="2"/>
  <c r="AL217" i="2"/>
  <c r="AM217" i="2"/>
  <c r="AL218" i="2"/>
  <c r="AM218" i="2"/>
  <c r="AL219" i="2"/>
  <c r="AM219" i="2"/>
  <c r="AL220" i="2"/>
  <c r="AM220" i="2"/>
  <c r="AL221" i="2"/>
  <c r="AM221" i="2"/>
  <c r="AL222" i="2"/>
  <c r="AM222" i="2"/>
  <c r="AL223" i="2"/>
  <c r="AM223" i="2"/>
  <c r="AL224" i="2"/>
  <c r="AM224" i="2"/>
  <c r="AL225" i="2"/>
  <c r="AM225" i="2"/>
  <c r="AL226" i="2"/>
  <c r="AM226" i="2"/>
  <c r="AL227" i="2"/>
  <c r="AM227" i="2"/>
  <c r="AL228" i="2"/>
  <c r="AM228" i="2"/>
  <c r="AL229" i="2"/>
  <c r="AM229" i="2"/>
  <c r="AL230" i="2"/>
  <c r="AM230" i="2"/>
  <c r="AL231" i="2"/>
  <c r="AM231" i="2"/>
  <c r="AL232" i="2"/>
  <c r="AM232" i="2"/>
  <c r="AL233" i="2"/>
  <c r="AM233" i="2"/>
  <c r="AL234" i="2"/>
  <c r="AM234" i="2"/>
  <c r="AL235" i="2"/>
  <c r="AM235" i="2"/>
  <c r="AL236" i="2"/>
  <c r="AM236" i="2"/>
  <c r="AL237" i="2"/>
  <c r="AM237" i="2"/>
  <c r="AL238" i="2"/>
  <c r="AM238" i="2"/>
  <c r="AL239" i="2"/>
  <c r="AM239" i="2"/>
  <c r="AL240" i="2"/>
  <c r="AM240" i="2"/>
  <c r="AL241" i="2"/>
  <c r="AM241" i="2"/>
  <c r="AL242" i="2"/>
  <c r="AM242" i="2"/>
  <c r="AL243" i="2"/>
  <c r="AM243" i="2"/>
  <c r="AL244" i="2"/>
  <c r="AM244" i="2"/>
  <c r="AL245" i="2"/>
  <c r="AM245" i="2"/>
  <c r="AL246" i="2"/>
  <c r="AM246" i="2"/>
  <c r="AL247" i="2"/>
  <c r="AM247" i="2"/>
  <c r="AL248" i="2"/>
  <c r="AM248" i="2"/>
  <c r="AL249" i="2"/>
  <c r="AM249" i="2"/>
  <c r="AL250" i="2"/>
  <c r="AM250" i="2"/>
  <c r="AL251" i="2"/>
  <c r="AM251" i="2"/>
  <c r="AL252" i="2"/>
  <c r="AM252" i="2"/>
  <c r="AL253" i="2"/>
  <c r="AM253" i="2"/>
  <c r="AL254" i="2"/>
  <c r="AM254" i="2"/>
  <c r="AL255" i="2"/>
  <c r="AM255" i="2"/>
  <c r="AL256" i="2"/>
  <c r="AM256" i="2"/>
  <c r="AL257" i="2"/>
  <c r="AM257" i="2"/>
  <c r="AL258" i="2"/>
  <c r="AM258" i="2"/>
  <c r="AL259" i="2"/>
  <c r="AM259" i="2"/>
  <c r="AL260" i="2"/>
  <c r="AM260" i="2"/>
  <c r="AL261" i="2"/>
  <c r="AM261" i="2"/>
  <c r="AL262" i="2"/>
  <c r="AM262" i="2"/>
  <c r="AL263" i="2"/>
  <c r="AM263" i="2"/>
  <c r="AL264" i="2"/>
  <c r="AM264" i="2"/>
  <c r="AL265" i="2"/>
  <c r="AM265" i="2"/>
  <c r="AL266" i="2"/>
  <c r="AM266" i="2"/>
  <c r="AL267" i="2"/>
  <c r="AM267" i="2"/>
  <c r="AL268" i="2"/>
  <c r="AM268" i="2"/>
  <c r="AL269" i="2"/>
  <c r="AM269" i="2"/>
  <c r="AL270" i="2"/>
  <c r="AM270" i="2"/>
  <c r="AL271" i="2"/>
  <c r="AM271" i="2"/>
  <c r="AL272" i="2"/>
  <c r="AM272" i="2"/>
  <c r="AL273" i="2"/>
  <c r="AM273" i="2"/>
  <c r="AL274" i="2"/>
  <c r="AM274" i="2"/>
  <c r="AL275" i="2"/>
  <c r="AM275" i="2"/>
  <c r="AL276" i="2"/>
  <c r="AM276" i="2"/>
  <c r="AL277" i="2"/>
  <c r="AM277" i="2"/>
  <c r="AL278" i="2"/>
  <c r="AM278" i="2"/>
  <c r="AL279" i="2"/>
  <c r="AM279" i="2"/>
  <c r="AL280" i="2"/>
  <c r="AM280" i="2"/>
  <c r="AL281" i="2"/>
  <c r="AM281" i="2"/>
  <c r="AL282" i="2"/>
  <c r="AM282" i="2"/>
  <c r="AL283" i="2"/>
  <c r="AM283" i="2"/>
  <c r="AL284" i="2"/>
  <c r="AM284" i="2"/>
  <c r="AL285" i="2"/>
  <c r="AM285" i="2"/>
  <c r="AL286" i="2"/>
  <c r="AM286" i="2"/>
  <c r="AL287" i="2"/>
  <c r="AM287" i="2"/>
  <c r="AL288" i="2"/>
  <c r="AM288" i="2"/>
  <c r="AL289" i="2"/>
  <c r="AM289" i="2"/>
  <c r="AL290" i="2"/>
  <c r="AM290" i="2"/>
  <c r="AL291" i="2"/>
  <c r="AM291" i="2"/>
  <c r="AL292" i="2"/>
  <c r="AM292" i="2"/>
  <c r="AL293" i="2"/>
  <c r="AM293" i="2"/>
  <c r="AL294" i="2"/>
  <c r="AM294" i="2"/>
  <c r="AL295" i="2"/>
  <c r="AM295" i="2"/>
  <c r="AL296" i="2"/>
  <c r="AM296" i="2"/>
  <c r="AL297" i="2"/>
  <c r="AM297" i="2"/>
  <c r="AL298" i="2"/>
  <c r="AM298" i="2"/>
  <c r="AL299" i="2"/>
  <c r="AM299" i="2"/>
  <c r="AL300" i="2"/>
  <c r="AM300" i="2"/>
  <c r="AL301" i="2"/>
  <c r="AM301" i="2"/>
  <c r="AL302" i="2"/>
  <c r="AM302" i="2"/>
  <c r="AL303" i="2"/>
  <c r="AM303" i="2"/>
  <c r="AL304" i="2"/>
  <c r="AM304" i="2"/>
  <c r="AL305" i="2"/>
  <c r="AM305" i="2"/>
  <c r="AL306" i="2"/>
  <c r="AM306" i="2"/>
  <c r="AL307" i="2"/>
  <c r="AM307" i="2"/>
  <c r="AL308" i="2"/>
  <c r="AM308" i="2"/>
  <c r="AL309" i="2"/>
  <c r="AM309" i="2"/>
  <c r="AL310" i="2"/>
  <c r="AM310" i="2"/>
  <c r="AL311" i="2"/>
  <c r="AM311" i="2"/>
  <c r="AL312" i="2"/>
  <c r="AM312" i="2"/>
  <c r="AL313" i="2"/>
  <c r="AM313" i="2"/>
  <c r="AL314" i="2"/>
  <c r="AM314" i="2"/>
  <c r="AL315" i="2"/>
  <c r="AM315" i="2"/>
  <c r="AL316" i="2"/>
  <c r="AM316" i="2"/>
  <c r="AL317" i="2"/>
  <c r="AM317" i="2"/>
  <c r="AL318" i="2"/>
  <c r="AM318" i="2"/>
  <c r="AL319" i="2"/>
  <c r="AM319" i="2"/>
  <c r="AL320" i="2"/>
  <c r="AM320" i="2"/>
  <c r="AL321" i="2"/>
  <c r="AM321" i="2"/>
  <c r="AL322" i="2"/>
  <c r="AM322" i="2"/>
  <c r="AL323" i="2"/>
  <c r="AM323" i="2"/>
  <c r="AL324" i="2"/>
  <c r="AM324" i="2"/>
  <c r="AL325" i="2"/>
  <c r="AM325" i="2"/>
  <c r="AL326" i="2"/>
  <c r="AM326" i="2"/>
  <c r="AL327" i="2"/>
  <c r="AM327" i="2"/>
  <c r="AL328" i="2"/>
  <c r="AM328" i="2"/>
  <c r="AL329" i="2"/>
  <c r="AM329" i="2"/>
  <c r="AL330" i="2"/>
  <c r="AM330" i="2"/>
  <c r="AL331" i="2"/>
  <c r="AM331" i="2"/>
  <c r="AL332" i="2"/>
  <c r="AM332" i="2"/>
  <c r="AL333" i="2"/>
  <c r="AM333" i="2"/>
  <c r="AL334" i="2"/>
  <c r="AM334" i="2"/>
  <c r="AL335" i="2"/>
  <c r="AM335" i="2"/>
  <c r="AL336" i="2"/>
  <c r="AM336" i="2"/>
  <c r="AL337" i="2"/>
  <c r="AM337" i="2"/>
  <c r="AL338" i="2"/>
  <c r="AM338" i="2"/>
  <c r="AL339" i="2"/>
  <c r="AM339" i="2"/>
  <c r="AL340" i="2"/>
  <c r="AM340" i="2"/>
  <c r="AL341" i="2"/>
  <c r="AM341" i="2"/>
  <c r="AL342" i="2"/>
  <c r="AM342" i="2"/>
  <c r="AL343" i="2"/>
  <c r="AM343" i="2"/>
  <c r="AL344" i="2"/>
  <c r="AM344" i="2"/>
  <c r="AL345" i="2"/>
  <c r="AM345" i="2"/>
  <c r="AL346" i="2"/>
  <c r="AM346" i="2"/>
  <c r="AL347" i="2"/>
  <c r="AM347" i="2"/>
  <c r="AL348" i="2"/>
  <c r="AM348" i="2"/>
  <c r="AL349" i="2"/>
  <c r="AM349" i="2"/>
  <c r="AL350" i="2"/>
  <c r="AM350" i="2"/>
  <c r="AL351" i="2"/>
  <c r="AM351" i="2"/>
  <c r="AL352" i="2"/>
  <c r="AM352" i="2"/>
  <c r="AL353" i="2"/>
  <c r="AM353" i="2"/>
  <c r="AL354" i="2"/>
  <c r="AM354" i="2"/>
  <c r="AL355" i="2"/>
  <c r="AM355" i="2"/>
  <c r="AL356" i="2"/>
  <c r="AM356" i="2"/>
  <c r="AL357" i="2"/>
  <c r="AM357" i="2"/>
  <c r="AL358" i="2"/>
  <c r="AM358" i="2"/>
  <c r="AL359" i="2"/>
  <c r="AM359" i="2"/>
  <c r="AL360" i="2"/>
  <c r="AM360" i="2"/>
  <c r="AL361" i="2"/>
  <c r="AM361" i="2"/>
  <c r="AL362" i="2"/>
  <c r="AM362" i="2"/>
  <c r="AL363" i="2"/>
  <c r="AM363" i="2"/>
  <c r="AL364" i="2"/>
  <c r="AM364" i="2"/>
  <c r="AL365" i="2"/>
  <c r="AM365" i="2"/>
  <c r="AL366" i="2"/>
  <c r="AM366" i="2"/>
  <c r="AL367" i="2"/>
  <c r="AM367" i="2"/>
  <c r="AL368" i="2"/>
  <c r="AM368" i="2"/>
  <c r="AL369" i="2"/>
  <c r="AM369" i="2"/>
  <c r="AL370" i="2"/>
  <c r="AM370" i="2"/>
  <c r="AL371" i="2"/>
  <c r="AM371" i="2"/>
  <c r="AL372" i="2"/>
  <c r="AM372" i="2"/>
  <c r="AL373" i="2"/>
  <c r="AM373" i="2"/>
  <c r="AL374" i="2"/>
  <c r="AM374" i="2"/>
  <c r="AL375" i="2"/>
  <c r="AM375" i="2"/>
  <c r="AL376" i="2"/>
  <c r="AM376" i="2"/>
  <c r="AL377" i="2"/>
  <c r="AM377" i="2"/>
  <c r="AL378" i="2"/>
  <c r="AM378" i="2"/>
  <c r="AL379" i="2"/>
  <c r="AM379" i="2"/>
  <c r="AL380" i="2"/>
  <c r="AM380" i="2"/>
  <c r="AL381" i="2"/>
  <c r="AM381" i="2"/>
  <c r="AL382" i="2"/>
  <c r="AM382" i="2"/>
  <c r="AL383" i="2"/>
  <c r="AM383" i="2"/>
  <c r="AL384" i="2"/>
  <c r="AM384" i="2"/>
  <c r="AL385" i="2"/>
  <c r="AM385" i="2"/>
  <c r="AL386" i="2"/>
  <c r="AM386" i="2"/>
  <c r="AL387" i="2"/>
  <c r="AM387" i="2"/>
  <c r="AL388" i="2"/>
  <c r="AM388" i="2"/>
  <c r="AL389" i="2"/>
  <c r="AM389" i="2"/>
  <c r="AL390" i="2"/>
  <c r="AM390" i="2"/>
  <c r="AL391" i="2"/>
  <c r="AM391" i="2"/>
  <c r="AL392" i="2"/>
  <c r="AM392" i="2"/>
  <c r="AL393" i="2"/>
  <c r="AM393" i="2"/>
  <c r="AL394" i="2"/>
  <c r="AM394" i="2"/>
  <c r="AL395" i="2"/>
  <c r="AM395" i="2"/>
  <c r="AL396" i="2"/>
  <c r="AM396" i="2"/>
  <c r="AL397" i="2"/>
  <c r="AM397" i="2"/>
  <c r="AL398" i="2"/>
  <c r="AM398" i="2"/>
  <c r="AL399" i="2"/>
  <c r="AM399" i="2"/>
  <c r="AL400" i="2"/>
  <c r="AM400" i="2"/>
  <c r="AL401" i="2"/>
  <c r="AM401" i="2"/>
  <c r="AL402" i="2"/>
  <c r="AM402" i="2"/>
  <c r="AL403" i="2"/>
  <c r="AM403" i="2"/>
  <c r="AL404" i="2"/>
  <c r="AM404" i="2"/>
  <c r="AL405" i="2"/>
  <c r="AM405" i="2"/>
  <c r="AL406" i="2"/>
  <c r="AM406" i="2"/>
  <c r="AL407" i="2"/>
  <c r="AM407" i="2"/>
  <c r="AL408" i="2"/>
  <c r="AM408" i="2"/>
  <c r="AL409" i="2"/>
  <c r="AM409" i="2"/>
  <c r="AL410" i="2"/>
  <c r="AM410" i="2"/>
  <c r="AL411" i="2"/>
  <c r="AM411" i="2"/>
  <c r="AL412" i="2"/>
  <c r="AM412" i="2"/>
  <c r="AL413" i="2"/>
  <c r="AM413" i="2"/>
  <c r="AL414" i="2"/>
  <c r="AM414" i="2"/>
  <c r="AL415" i="2"/>
  <c r="AM415" i="2"/>
  <c r="AL416" i="2"/>
  <c r="AM416" i="2"/>
  <c r="AL417" i="2"/>
  <c r="AM417" i="2"/>
  <c r="AL418" i="2"/>
  <c r="AM418" i="2"/>
  <c r="AL419" i="2"/>
  <c r="AM419" i="2"/>
  <c r="AL420" i="2"/>
  <c r="AM420" i="2"/>
  <c r="AL421" i="2"/>
  <c r="AM421" i="2"/>
  <c r="AL422" i="2"/>
  <c r="AM422" i="2"/>
  <c r="AL423" i="2"/>
  <c r="AM423" i="2"/>
  <c r="AL424" i="2"/>
  <c r="AM424" i="2"/>
  <c r="AL425" i="2"/>
  <c r="AM425" i="2"/>
  <c r="AL426" i="2"/>
  <c r="AM426" i="2"/>
  <c r="AL427" i="2"/>
  <c r="AM427" i="2"/>
  <c r="AL428" i="2"/>
  <c r="AM428" i="2"/>
  <c r="AL429" i="2"/>
  <c r="AM429" i="2"/>
  <c r="AL430" i="2"/>
  <c r="AM430" i="2"/>
  <c r="AL431" i="2"/>
  <c r="AM431" i="2"/>
  <c r="AL432" i="2"/>
  <c r="AM432" i="2"/>
  <c r="AL433" i="2"/>
  <c r="AM433" i="2"/>
  <c r="AL434" i="2"/>
  <c r="AM434" i="2"/>
  <c r="AL435" i="2"/>
  <c r="AM435" i="2"/>
  <c r="AL436" i="2"/>
  <c r="AM436" i="2"/>
  <c r="AL437" i="2"/>
  <c r="AM437" i="2"/>
  <c r="AL438" i="2"/>
  <c r="AM438" i="2"/>
  <c r="AL439" i="2"/>
  <c r="AM439" i="2"/>
  <c r="AL440" i="2"/>
  <c r="AM440" i="2"/>
  <c r="AL441" i="2"/>
  <c r="AM441" i="2"/>
  <c r="AL442" i="2"/>
  <c r="AM442" i="2"/>
  <c r="AL443" i="2"/>
  <c r="AM443" i="2"/>
  <c r="AL444" i="2"/>
  <c r="AM444" i="2"/>
  <c r="AL445" i="2"/>
  <c r="AM445" i="2"/>
  <c r="AL446" i="2"/>
  <c r="AM446" i="2"/>
  <c r="AL447" i="2"/>
  <c r="AM447" i="2"/>
  <c r="AL448" i="2"/>
  <c r="AM448" i="2"/>
  <c r="AL449" i="2"/>
  <c r="AM449" i="2"/>
  <c r="AL450" i="2"/>
  <c r="AM450" i="2"/>
  <c r="AL451" i="2"/>
  <c r="AM451" i="2"/>
  <c r="AL452" i="2"/>
  <c r="AM452" i="2"/>
  <c r="AL453" i="2"/>
  <c r="AM453" i="2"/>
  <c r="AL454" i="2"/>
  <c r="AM454" i="2"/>
  <c r="AL455" i="2"/>
  <c r="AM455" i="2"/>
  <c r="AL456" i="2"/>
  <c r="AM456" i="2"/>
  <c r="AL457" i="2"/>
  <c r="AM457" i="2"/>
  <c r="AL458" i="2"/>
  <c r="AM458" i="2"/>
  <c r="AL459" i="2"/>
  <c r="AM459" i="2"/>
  <c r="AL460" i="2"/>
  <c r="AM460" i="2"/>
  <c r="AL461" i="2"/>
  <c r="AM461" i="2"/>
  <c r="AL462" i="2"/>
  <c r="AM462" i="2"/>
  <c r="AL463" i="2"/>
  <c r="AM463" i="2"/>
  <c r="AL464" i="2"/>
  <c r="AM464" i="2"/>
  <c r="AL465" i="2"/>
  <c r="AM465" i="2"/>
  <c r="AL466" i="2"/>
  <c r="AM466" i="2"/>
  <c r="AL467" i="2"/>
  <c r="AM467" i="2"/>
  <c r="AL468" i="2"/>
  <c r="AM468" i="2"/>
  <c r="AL469" i="2"/>
  <c r="AM469" i="2"/>
  <c r="AL470" i="2"/>
  <c r="AM470" i="2"/>
  <c r="AL471" i="2"/>
  <c r="AM471" i="2"/>
  <c r="AL472" i="2"/>
  <c r="AM472" i="2"/>
  <c r="AL473" i="2"/>
  <c r="AM473" i="2"/>
  <c r="AL474" i="2"/>
  <c r="AM474" i="2"/>
  <c r="AL475" i="2"/>
  <c r="AM475" i="2"/>
  <c r="AL476" i="2"/>
  <c r="AM476" i="2"/>
  <c r="AL477" i="2"/>
  <c r="AM477" i="2"/>
  <c r="AL478" i="2"/>
  <c r="AM478" i="2"/>
  <c r="AL479" i="2"/>
  <c r="AM479" i="2"/>
  <c r="AL480" i="2"/>
  <c r="AM480" i="2"/>
  <c r="AL481" i="2"/>
  <c r="AM481" i="2"/>
  <c r="AL482" i="2"/>
  <c r="AM482" i="2"/>
  <c r="AL483" i="2"/>
  <c r="AM483" i="2"/>
  <c r="AL484" i="2"/>
  <c r="AM484" i="2"/>
  <c r="AL485" i="2"/>
  <c r="AM485" i="2"/>
  <c r="AL486" i="2"/>
  <c r="AM486" i="2"/>
  <c r="AL487" i="2"/>
  <c r="AM487" i="2"/>
  <c r="AL488" i="2"/>
  <c r="AM488" i="2"/>
  <c r="AL489" i="2"/>
  <c r="AM489" i="2"/>
  <c r="AL490" i="2"/>
  <c r="AM490" i="2"/>
  <c r="AL491" i="2"/>
  <c r="AM491" i="2"/>
  <c r="AL492" i="2"/>
  <c r="AM492" i="2"/>
  <c r="AL493" i="2"/>
  <c r="AM493" i="2"/>
  <c r="AL494" i="2"/>
  <c r="AM494" i="2"/>
  <c r="AL495" i="2"/>
  <c r="AM495" i="2"/>
  <c r="AL496" i="2"/>
  <c r="AM496" i="2"/>
  <c r="AL497" i="2"/>
  <c r="AM497" i="2"/>
  <c r="AL498" i="2"/>
  <c r="AM498" i="2"/>
  <c r="AL499" i="2"/>
  <c r="AM499" i="2"/>
  <c r="AL500" i="2"/>
  <c r="AM500" i="2"/>
  <c r="AL501" i="2"/>
  <c r="AM501" i="2"/>
  <c r="AL502" i="2"/>
  <c r="AM502" i="2"/>
  <c r="AL503" i="2"/>
  <c r="AM503" i="2"/>
  <c r="AL504" i="2"/>
  <c r="AM504" i="2"/>
  <c r="AL505" i="2"/>
  <c r="AM505" i="2"/>
  <c r="AL506" i="2"/>
  <c r="AM506" i="2"/>
  <c r="AL507" i="2"/>
  <c r="AM507" i="2"/>
  <c r="AL508" i="2"/>
  <c r="AM508" i="2"/>
  <c r="AL509" i="2"/>
  <c r="AM509" i="2"/>
  <c r="AL510" i="2"/>
  <c r="AM510" i="2"/>
  <c r="AL511" i="2"/>
  <c r="AM511" i="2"/>
  <c r="AL512" i="2"/>
  <c r="AM512" i="2"/>
  <c r="AL513" i="2"/>
  <c r="AM513" i="2"/>
  <c r="AL514" i="2"/>
  <c r="AM514" i="2"/>
  <c r="AL515" i="2"/>
  <c r="AM515" i="2"/>
  <c r="AL516" i="2"/>
  <c r="AM516" i="2"/>
  <c r="AL517" i="2"/>
  <c r="AM517" i="2"/>
  <c r="AL518" i="2"/>
  <c r="AM518" i="2"/>
  <c r="AL519" i="2"/>
  <c r="AM519" i="2"/>
  <c r="AL520" i="2"/>
  <c r="AM520" i="2"/>
  <c r="AL521" i="2"/>
  <c r="AM521" i="2"/>
  <c r="AL522" i="2"/>
  <c r="AM522" i="2"/>
  <c r="AL523" i="2"/>
  <c r="AM523" i="2"/>
  <c r="AL524" i="2"/>
  <c r="AM524" i="2"/>
  <c r="AL525" i="2"/>
  <c r="AM525" i="2"/>
  <c r="AL526" i="2"/>
  <c r="AM526" i="2"/>
  <c r="AL527" i="2"/>
  <c r="AM527" i="2"/>
  <c r="AL528" i="2"/>
  <c r="AM528" i="2"/>
  <c r="AL529" i="2"/>
  <c r="AM529" i="2"/>
  <c r="AL530" i="2"/>
  <c r="AM530" i="2"/>
  <c r="AL531" i="2"/>
  <c r="AM531" i="2"/>
  <c r="AL532" i="2"/>
  <c r="AM532" i="2"/>
  <c r="AL533" i="2"/>
  <c r="AM533" i="2"/>
  <c r="AL534" i="2"/>
  <c r="AM534" i="2"/>
  <c r="AL535" i="2"/>
  <c r="AM535" i="2"/>
  <c r="AL536" i="2"/>
  <c r="AM536" i="2"/>
  <c r="AL537" i="2"/>
  <c r="AM537" i="2"/>
  <c r="AL538" i="2"/>
  <c r="AM538" i="2"/>
  <c r="AL539" i="2"/>
  <c r="AM539" i="2"/>
  <c r="AL540" i="2"/>
  <c r="AM540" i="2"/>
  <c r="AL541" i="2"/>
  <c r="AM541" i="2"/>
  <c r="AL542" i="2"/>
  <c r="AM542" i="2"/>
  <c r="AL543" i="2"/>
  <c r="AM543" i="2"/>
  <c r="AL544" i="2"/>
  <c r="AM544" i="2"/>
  <c r="AL545" i="2"/>
  <c r="AM545" i="2"/>
  <c r="AL546" i="2"/>
  <c r="AM546" i="2"/>
  <c r="AL547" i="2"/>
  <c r="AM547" i="2"/>
  <c r="AL548" i="2"/>
  <c r="AM548" i="2"/>
  <c r="AL549" i="2"/>
  <c r="AM549" i="2"/>
  <c r="AL550" i="2"/>
  <c r="AM550" i="2"/>
  <c r="AL551" i="2"/>
  <c r="AM551" i="2"/>
  <c r="AL552" i="2"/>
  <c r="AM552" i="2"/>
  <c r="AL553" i="2"/>
  <c r="AM553" i="2"/>
  <c r="AL554" i="2"/>
  <c r="AM554" i="2"/>
  <c r="AL555" i="2"/>
  <c r="AM555" i="2"/>
  <c r="AL556" i="2"/>
  <c r="AM556" i="2"/>
  <c r="AL557" i="2"/>
  <c r="AM557" i="2"/>
  <c r="AL558" i="2"/>
  <c r="AM558" i="2"/>
  <c r="AL559" i="2"/>
  <c r="AM559" i="2"/>
  <c r="AL560" i="2"/>
  <c r="AM560" i="2"/>
  <c r="AL561" i="2"/>
  <c r="AM561" i="2"/>
  <c r="AL562" i="2"/>
  <c r="AM562" i="2"/>
  <c r="AL563" i="2"/>
  <c r="AM563" i="2"/>
  <c r="AL564" i="2"/>
  <c r="AM564" i="2"/>
  <c r="AL565" i="2"/>
  <c r="AM565" i="2"/>
  <c r="AL566" i="2"/>
  <c r="AM566" i="2"/>
  <c r="AL567" i="2"/>
  <c r="AM567" i="2"/>
  <c r="AL568" i="2"/>
  <c r="AM568" i="2"/>
  <c r="AL569" i="2"/>
  <c r="AM569" i="2"/>
  <c r="AL570" i="2"/>
  <c r="AM570" i="2"/>
  <c r="AL571" i="2"/>
  <c r="AM571" i="2"/>
  <c r="AL572" i="2"/>
  <c r="AM572" i="2"/>
  <c r="AL573" i="2"/>
  <c r="AM573" i="2"/>
  <c r="AL574" i="2"/>
  <c r="AM574" i="2"/>
  <c r="AL575" i="2"/>
  <c r="AM575" i="2"/>
  <c r="AL576" i="2"/>
  <c r="AM576" i="2"/>
  <c r="AL577" i="2"/>
  <c r="AM577" i="2"/>
  <c r="AL578" i="2"/>
  <c r="AM578" i="2"/>
  <c r="AL579" i="2"/>
  <c r="AM579" i="2"/>
  <c r="AL580" i="2"/>
  <c r="AM580" i="2"/>
  <c r="AL581" i="2"/>
  <c r="AM581" i="2"/>
  <c r="AL582" i="2"/>
  <c r="AM582" i="2"/>
  <c r="AL583" i="2"/>
  <c r="AM583" i="2"/>
  <c r="AL584" i="2"/>
  <c r="AM584" i="2"/>
  <c r="AL585" i="2"/>
  <c r="AM585" i="2"/>
  <c r="AL586" i="2"/>
  <c r="AM586" i="2"/>
  <c r="AL587" i="2"/>
  <c r="AM587" i="2"/>
  <c r="AL588" i="2"/>
  <c r="AM588" i="2"/>
  <c r="AL589" i="2"/>
  <c r="AM589" i="2"/>
  <c r="AL590" i="2"/>
  <c r="AM590" i="2"/>
  <c r="AL591" i="2"/>
  <c r="AM591" i="2"/>
  <c r="AL592" i="2"/>
  <c r="AM592" i="2"/>
  <c r="AL593" i="2"/>
  <c r="AM593" i="2"/>
  <c r="AL594" i="2"/>
  <c r="AM594" i="2"/>
  <c r="AL595" i="2"/>
  <c r="AM595" i="2"/>
  <c r="AL596" i="2"/>
  <c r="AM596" i="2"/>
  <c r="AL597" i="2"/>
  <c r="AM597" i="2"/>
  <c r="AL598" i="2"/>
  <c r="AM598" i="2"/>
  <c r="AL599" i="2"/>
  <c r="AM599" i="2"/>
  <c r="AL600" i="2"/>
  <c r="AM600" i="2"/>
  <c r="AL601" i="2"/>
  <c r="AM601" i="2"/>
  <c r="AL602" i="2"/>
  <c r="AM602" i="2"/>
  <c r="AL603" i="2"/>
  <c r="AM603" i="2"/>
  <c r="AL604" i="2"/>
  <c r="AM604" i="2"/>
  <c r="AL605" i="2"/>
  <c r="AM605" i="2"/>
  <c r="AL606" i="2"/>
  <c r="AM606" i="2"/>
  <c r="AL607" i="2"/>
  <c r="AM607" i="2"/>
  <c r="AL608" i="2"/>
  <c r="AM608" i="2"/>
  <c r="AL609" i="2"/>
  <c r="AM609" i="2"/>
  <c r="AL610" i="2"/>
  <c r="AM610" i="2"/>
  <c r="AL611" i="2"/>
  <c r="AM611" i="2"/>
  <c r="AL612" i="2"/>
  <c r="AM612" i="2"/>
  <c r="AL613" i="2"/>
  <c r="AM613" i="2"/>
  <c r="AL614" i="2"/>
  <c r="AM614" i="2"/>
  <c r="AL615" i="2"/>
  <c r="AM615" i="2"/>
  <c r="AL616" i="2"/>
  <c r="AM616" i="2"/>
  <c r="AL617" i="2"/>
  <c r="AM617" i="2"/>
  <c r="AL618" i="2"/>
  <c r="AM618" i="2"/>
  <c r="AL619" i="2"/>
  <c r="AM619" i="2"/>
  <c r="AL620" i="2"/>
  <c r="AM620" i="2"/>
  <c r="AL621" i="2"/>
  <c r="AM621" i="2"/>
  <c r="AL622" i="2"/>
  <c r="AM622" i="2"/>
  <c r="AL623" i="2"/>
  <c r="AM623" i="2"/>
  <c r="AL624" i="2"/>
  <c r="AM624" i="2"/>
  <c r="AL625" i="2"/>
  <c r="AM625" i="2"/>
  <c r="AL626" i="2"/>
  <c r="AM626" i="2"/>
  <c r="AL627" i="2"/>
  <c r="AM627" i="2"/>
  <c r="AL628" i="2"/>
  <c r="AM628" i="2"/>
  <c r="AL629" i="2"/>
  <c r="AM629" i="2"/>
  <c r="AL630" i="2"/>
  <c r="AM630" i="2"/>
  <c r="AL631" i="2"/>
  <c r="AM631" i="2"/>
  <c r="AL632" i="2"/>
  <c r="AM632" i="2"/>
  <c r="AL633" i="2"/>
  <c r="AM633" i="2"/>
  <c r="AL634" i="2"/>
  <c r="AM634" i="2"/>
  <c r="AL635" i="2"/>
  <c r="AM635" i="2"/>
  <c r="AL636" i="2"/>
  <c r="AM636" i="2"/>
  <c r="AL637" i="2"/>
  <c r="AM637" i="2"/>
  <c r="AL638" i="2"/>
  <c r="AM638" i="2"/>
  <c r="AL639" i="2"/>
  <c r="AM639" i="2"/>
  <c r="AL640" i="2"/>
  <c r="AM640" i="2"/>
  <c r="AL641" i="2"/>
  <c r="AM641" i="2"/>
  <c r="AL642" i="2"/>
  <c r="AM642" i="2"/>
  <c r="AL643" i="2"/>
  <c r="AM643" i="2"/>
  <c r="AL644" i="2"/>
  <c r="AM644" i="2"/>
  <c r="AL645" i="2"/>
  <c r="AM645" i="2"/>
  <c r="AL646" i="2"/>
  <c r="AM646" i="2"/>
  <c r="AL647" i="2"/>
  <c r="AM647" i="2"/>
  <c r="AL648" i="2"/>
  <c r="AM648" i="2"/>
  <c r="AL649" i="2"/>
  <c r="AM649" i="2"/>
  <c r="AL650" i="2"/>
  <c r="AM650" i="2"/>
  <c r="AL651" i="2"/>
  <c r="AM651" i="2"/>
  <c r="AL652" i="2"/>
  <c r="AM652" i="2"/>
  <c r="AL653" i="2"/>
  <c r="AM653" i="2"/>
  <c r="AL654" i="2"/>
  <c r="AM654" i="2"/>
  <c r="AL655" i="2"/>
  <c r="AM655" i="2"/>
  <c r="AL656" i="2"/>
  <c r="AM656" i="2"/>
  <c r="AL657" i="2"/>
  <c r="AM657" i="2"/>
  <c r="AL658" i="2"/>
  <c r="AM658" i="2"/>
  <c r="AL659" i="2"/>
  <c r="AM659" i="2"/>
  <c r="AL660" i="2"/>
  <c r="AM660" i="2"/>
  <c r="AL661" i="2"/>
  <c r="AM661" i="2"/>
  <c r="AL662" i="2"/>
  <c r="AM662" i="2"/>
  <c r="AL663" i="2"/>
  <c r="AM663" i="2"/>
  <c r="AL664" i="2"/>
  <c r="AM664" i="2"/>
  <c r="AL665" i="2"/>
  <c r="AM665" i="2"/>
  <c r="AL666" i="2"/>
  <c r="AM666" i="2"/>
  <c r="AL667" i="2"/>
  <c r="AM667" i="2"/>
  <c r="AL668" i="2"/>
  <c r="AM668" i="2"/>
  <c r="AL669" i="2"/>
  <c r="AM669" i="2"/>
  <c r="AL670" i="2"/>
  <c r="AM670" i="2"/>
  <c r="AL671" i="2"/>
  <c r="AM671" i="2"/>
  <c r="AL672" i="2"/>
  <c r="AM672" i="2"/>
  <c r="AL673" i="2"/>
  <c r="AM673" i="2"/>
  <c r="AL674" i="2"/>
  <c r="AM674" i="2"/>
  <c r="AL675" i="2"/>
  <c r="AM675" i="2"/>
  <c r="AL676" i="2"/>
  <c r="AM676" i="2"/>
  <c r="AL677" i="2"/>
  <c r="AM677" i="2"/>
  <c r="AL678" i="2"/>
  <c r="AM678" i="2"/>
  <c r="AL679" i="2"/>
  <c r="AM679" i="2"/>
  <c r="AL680" i="2"/>
  <c r="AM680" i="2"/>
  <c r="AL681" i="2"/>
  <c r="AM681" i="2"/>
  <c r="AL682" i="2"/>
  <c r="AM682" i="2"/>
  <c r="AL683" i="2"/>
  <c r="AM683" i="2"/>
  <c r="AL684" i="2"/>
  <c r="AM684" i="2"/>
  <c r="AL685" i="2"/>
  <c r="AM685" i="2"/>
  <c r="AL686" i="2"/>
  <c r="AM686" i="2"/>
  <c r="AL687" i="2"/>
  <c r="AM687" i="2"/>
  <c r="AL688" i="2"/>
  <c r="AM688" i="2"/>
  <c r="AL689" i="2"/>
  <c r="AM689" i="2"/>
  <c r="AL690" i="2"/>
  <c r="AM690" i="2"/>
  <c r="AL691" i="2"/>
  <c r="AM691" i="2"/>
  <c r="AL692" i="2"/>
  <c r="AM692" i="2"/>
  <c r="AL693" i="2"/>
  <c r="AM693" i="2"/>
  <c r="AL694" i="2"/>
  <c r="AM694" i="2"/>
  <c r="AL695" i="2"/>
  <c r="AM695" i="2"/>
  <c r="AL696" i="2"/>
  <c r="AM696" i="2"/>
  <c r="AL697" i="2"/>
  <c r="AM697" i="2"/>
  <c r="AL698" i="2"/>
  <c r="AM698" i="2"/>
  <c r="AL699" i="2"/>
  <c r="AM699" i="2"/>
  <c r="AL700" i="2"/>
  <c r="AM700" i="2"/>
  <c r="AL701" i="2"/>
  <c r="AM701" i="2"/>
  <c r="AL702" i="2"/>
  <c r="AM702" i="2"/>
  <c r="AL703" i="2"/>
  <c r="AM703" i="2"/>
  <c r="AL704" i="2"/>
  <c r="AM704" i="2"/>
  <c r="AL705" i="2"/>
  <c r="AM705" i="2"/>
  <c r="AL706" i="2"/>
  <c r="AM706" i="2"/>
  <c r="AL707" i="2"/>
  <c r="AM707" i="2"/>
  <c r="AL708" i="2"/>
  <c r="AM708" i="2"/>
  <c r="AL709" i="2"/>
  <c r="AM709" i="2"/>
  <c r="AL710" i="2"/>
  <c r="AM710" i="2"/>
  <c r="AL711" i="2"/>
  <c r="AM711" i="2"/>
  <c r="AL712" i="2"/>
  <c r="AM712" i="2"/>
  <c r="AL713" i="2"/>
  <c r="AM713" i="2"/>
  <c r="AL714" i="2"/>
  <c r="AM714" i="2"/>
  <c r="AL715" i="2"/>
  <c r="AM715" i="2"/>
  <c r="AL716" i="2"/>
  <c r="AM716" i="2"/>
  <c r="AL717" i="2"/>
  <c r="AM717" i="2"/>
  <c r="AL718" i="2"/>
  <c r="AM718" i="2"/>
  <c r="AL719" i="2"/>
  <c r="AM719" i="2"/>
  <c r="AL720" i="2"/>
  <c r="AM720" i="2"/>
  <c r="AL721" i="2"/>
  <c r="AM721" i="2"/>
  <c r="AL722" i="2"/>
  <c r="AM722" i="2"/>
  <c r="AL723" i="2"/>
  <c r="AM723" i="2"/>
  <c r="AL724" i="2"/>
  <c r="AM724" i="2"/>
  <c r="AL725" i="2"/>
  <c r="AM725" i="2"/>
  <c r="AL726" i="2"/>
  <c r="AM726" i="2"/>
  <c r="AL727" i="2"/>
  <c r="AM727" i="2"/>
  <c r="AL728" i="2"/>
  <c r="AM728" i="2"/>
  <c r="AL729" i="2"/>
  <c r="AM729" i="2"/>
  <c r="AL730" i="2"/>
  <c r="AM730" i="2"/>
  <c r="AL731" i="2"/>
  <c r="AM731" i="2"/>
  <c r="AL732" i="2"/>
  <c r="AM732" i="2"/>
  <c r="AL733" i="2"/>
  <c r="AM733" i="2"/>
  <c r="AL734" i="2"/>
  <c r="AM734" i="2"/>
  <c r="AL735" i="2"/>
  <c r="AM735" i="2"/>
  <c r="AL736" i="2"/>
  <c r="AM736" i="2"/>
  <c r="AL737" i="2"/>
  <c r="AM737" i="2"/>
  <c r="AL738" i="2"/>
  <c r="AM738" i="2"/>
  <c r="AL739" i="2"/>
  <c r="AM739" i="2"/>
  <c r="AL740" i="2"/>
  <c r="AM740" i="2"/>
  <c r="AL741" i="2"/>
  <c r="AM741" i="2"/>
  <c r="AL742" i="2"/>
  <c r="AM742" i="2"/>
  <c r="AL743" i="2"/>
  <c r="AM743" i="2"/>
  <c r="AL744" i="2"/>
  <c r="AM744" i="2"/>
  <c r="AL745" i="2"/>
  <c r="AM745" i="2"/>
  <c r="AL746" i="2"/>
  <c r="AM746" i="2"/>
  <c r="AL747" i="2"/>
  <c r="AM747" i="2"/>
  <c r="AL748" i="2"/>
  <c r="AM748" i="2"/>
  <c r="AL749" i="2"/>
  <c r="AM749" i="2"/>
  <c r="AL750" i="2"/>
  <c r="AM750" i="2"/>
  <c r="AL751" i="2"/>
  <c r="AM751" i="2"/>
  <c r="AL752" i="2"/>
  <c r="AM752" i="2"/>
  <c r="AL753" i="2"/>
  <c r="AM753" i="2"/>
  <c r="AL754" i="2"/>
  <c r="AM754" i="2"/>
  <c r="AL755" i="2"/>
  <c r="AM755" i="2"/>
  <c r="AL756" i="2"/>
  <c r="AM756" i="2"/>
  <c r="AL757" i="2"/>
  <c r="AM757" i="2"/>
  <c r="AL758" i="2"/>
  <c r="AM758" i="2"/>
  <c r="AL759" i="2"/>
  <c r="AM759" i="2"/>
  <c r="AL760" i="2"/>
  <c r="AM760" i="2"/>
  <c r="AL761" i="2"/>
  <c r="AM761" i="2"/>
  <c r="AL762" i="2"/>
  <c r="AM762" i="2"/>
  <c r="AL763" i="2"/>
  <c r="AM763" i="2"/>
  <c r="AL764" i="2"/>
  <c r="AM764" i="2"/>
  <c r="AL765" i="2"/>
  <c r="AM765" i="2"/>
  <c r="AL766" i="2"/>
  <c r="AM766" i="2"/>
  <c r="AL767" i="2"/>
  <c r="AM767" i="2"/>
  <c r="AL768" i="2"/>
  <c r="AM768" i="2"/>
  <c r="AL769" i="2"/>
  <c r="AM769" i="2"/>
  <c r="AL770" i="2"/>
  <c r="AM770" i="2"/>
  <c r="AL771" i="2"/>
  <c r="AM771" i="2"/>
  <c r="AL772" i="2"/>
  <c r="AM772" i="2"/>
  <c r="AL773" i="2"/>
  <c r="AM773" i="2"/>
  <c r="AL774" i="2"/>
  <c r="AM774" i="2"/>
  <c r="AL775" i="2"/>
  <c r="AM775" i="2"/>
  <c r="AL776" i="2"/>
  <c r="AM776" i="2"/>
  <c r="AL777" i="2"/>
  <c r="AM777" i="2"/>
  <c r="AL778" i="2"/>
  <c r="AM778" i="2"/>
  <c r="AL779" i="2"/>
  <c r="AM779" i="2"/>
  <c r="AL780" i="2"/>
  <c r="AM780" i="2"/>
  <c r="AL781" i="2"/>
  <c r="AM781" i="2"/>
  <c r="AL782" i="2"/>
  <c r="AM782" i="2"/>
  <c r="AL783" i="2"/>
  <c r="AM783" i="2"/>
  <c r="AL784" i="2"/>
  <c r="AM784" i="2"/>
  <c r="AL785" i="2"/>
  <c r="AM785" i="2"/>
  <c r="AL786" i="2"/>
  <c r="AM786" i="2"/>
  <c r="AL787" i="2"/>
  <c r="AM787" i="2"/>
  <c r="AL788" i="2"/>
  <c r="AM788" i="2"/>
  <c r="AL789" i="2"/>
  <c r="AM789" i="2"/>
  <c r="AL790" i="2"/>
  <c r="AM790" i="2"/>
  <c r="AL791" i="2"/>
  <c r="AM791" i="2"/>
  <c r="AL792" i="2"/>
  <c r="AM792" i="2"/>
  <c r="AL793" i="2"/>
  <c r="AM793" i="2"/>
  <c r="AL794" i="2"/>
  <c r="AM794" i="2"/>
  <c r="AL795" i="2"/>
  <c r="AM795" i="2"/>
  <c r="AL796" i="2"/>
  <c r="AM796" i="2"/>
  <c r="AL797" i="2"/>
  <c r="AM797" i="2"/>
  <c r="AL798" i="2"/>
  <c r="AM798" i="2"/>
  <c r="AL799" i="2"/>
  <c r="AM799" i="2"/>
  <c r="AL800" i="2"/>
  <c r="AM800" i="2"/>
  <c r="AL801" i="2"/>
  <c r="AM801" i="2"/>
  <c r="AL802" i="2"/>
  <c r="AM802" i="2"/>
  <c r="AL803" i="2"/>
  <c r="AM803" i="2"/>
  <c r="AL804" i="2"/>
  <c r="AM804" i="2"/>
  <c r="AL805" i="2"/>
  <c r="AM805" i="2"/>
  <c r="AL806" i="2"/>
  <c r="AM806" i="2"/>
  <c r="AL807" i="2"/>
  <c r="AM807" i="2"/>
  <c r="AL808" i="2"/>
  <c r="AM808" i="2"/>
  <c r="AL809" i="2"/>
  <c r="AM809" i="2"/>
  <c r="AL810" i="2"/>
  <c r="AM810" i="2"/>
  <c r="AL811" i="2"/>
  <c r="AM811" i="2"/>
  <c r="AL812" i="2"/>
  <c r="AM812" i="2"/>
  <c r="AL813" i="2"/>
  <c r="AM813" i="2"/>
  <c r="AL814" i="2"/>
  <c r="AM814" i="2"/>
  <c r="AL815" i="2"/>
  <c r="AM815" i="2"/>
  <c r="AL816" i="2"/>
  <c r="AM816" i="2"/>
  <c r="AL817" i="2"/>
  <c r="AM817" i="2"/>
  <c r="AL818" i="2"/>
  <c r="AM818" i="2"/>
  <c r="AL819" i="2"/>
  <c r="AM819" i="2"/>
  <c r="AL820" i="2"/>
  <c r="AM820" i="2"/>
  <c r="AL821" i="2"/>
  <c r="AM821" i="2"/>
  <c r="AL822" i="2"/>
  <c r="AM822" i="2"/>
  <c r="AL823" i="2"/>
  <c r="AM823" i="2"/>
  <c r="AL824" i="2"/>
  <c r="AM824" i="2"/>
  <c r="AL825" i="2"/>
  <c r="AM825" i="2"/>
  <c r="AL826" i="2"/>
  <c r="AM826" i="2"/>
  <c r="AL827" i="2"/>
  <c r="AM827" i="2"/>
  <c r="AL828" i="2"/>
  <c r="AM828" i="2"/>
  <c r="AL829" i="2"/>
  <c r="AM829" i="2"/>
  <c r="AL830" i="2"/>
  <c r="AM830" i="2"/>
  <c r="AL831" i="2"/>
  <c r="AM831" i="2"/>
  <c r="AL832" i="2"/>
  <c r="AM832" i="2"/>
  <c r="AL833" i="2"/>
  <c r="AM833" i="2"/>
  <c r="AL834" i="2"/>
  <c r="AM834" i="2"/>
  <c r="AL835" i="2"/>
  <c r="AM835" i="2"/>
  <c r="AL836" i="2"/>
  <c r="AM836" i="2"/>
  <c r="AL837" i="2"/>
  <c r="AM837" i="2"/>
  <c r="AL838" i="2"/>
  <c r="AM838" i="2"/>
  <c r="AL839" i="2"/>
  <c r="AM839" i="2"/>
  <c r="AL840" i="2"/>
  <c r="AM840" i="2"/>
  <c r="AL841" i="2"/>
  <c r="AM841" i="2"/>
  <c r="AL842" i="2"/>
  <c r="AM842" i="2"/>
  <c r="AL843" i="2"/>
  <c r="AM843" i="2"/>
  <c r="AL844" i="2"/>
  <c r="AM844" i="2"/>
  <c r="AL845" i="2"/>
  <c r="AM845" i="2"/>
  <c r="AL846" i="2"/>
  <c r="AM846" i="2"/>
  <c r="AL847" i="2"/>
  <c r="AM847" i="2"/>
  <c r="AL848" i="2"/>
  <c r="AM848" i="2"/>
  <c r="AL849" i="2"/>
  <c r="AM849" i="2"/>
  <c r="AL850" i="2"/>
  <c r="AM850" i="2"/>
  <c r="AL851" i="2"/>
  <c r="AM851" i="2"/>
  <c r="AL852" i="2"/>
  <c r="AM852" i="2"/>
  <c r="AL853" i="2"/>
  <c r="AM853" i="2"/>
  <c r="AL854" i="2"/>
  <c r="AM854" i="2"/>
  <c r="AL855" i="2"/>
  <c r="AM855" i="2"/>
  <c r="AL856" i="2"/>
  <c r="AM856" i="2"/>
  <c r="AL857" i="2"/>
  <c r="AM857" i="2"/>
  <c r="AL858" i="2"/>
  <c r="AM858" i="2"/>
  <c r="AL859" i="2"/>
  <c r="AM859" i="2"/>
  <c r="AL860" i="2"/>
  <c r="AM860" i="2"/>
  <c r="AL861" i="2"/>
  <c r="AM861" i="2"/>
  <c r="AL862" i="2"/>
  <c r="AM862" i="2"/>
  <c r="AL863" i="2"/>
  <c r="AM863" i="2"/>
  <c r="AL864" i="2"/>
  <c r="AM864" i="2"/>
  <c r="AL865" i="2"/>
  <c r="AM865" i="2"/>
  <c r="AL866" i="2"/>
  <c r="AM866" i="2"/>
  <c r="AL867" i="2"/>
  <c r="AM867" i="2"/>
  <c r="AL868" i="2"/>
  <c r="AM868" i="2"/>
  <c r="AL869" i="2"/>
  <c r="AM869" i="2"/>
  <c r="AL870" i="2"/>
  <c r="AM870" i="2"/>
  <c r="AL871" i="2"/>
  <c r="AM871" i="2"/>
  <c r="AL872" i="2"/>
  <c r="AM872" i="2"/>
  <c r="AL873" i="2"/>
  <c r="AM873" i="2"/>
  <c r="AL874" i="2"/>
  <c r="AM874" i="2"/>
  <c r="AL875" i="2"/>
  <c r="AM875" i="2"/>
  <c r="AL876" i="2"/>
  <c r="AM876" i="2"/>
  <c r="AL877" i="2"/>
  <c r="AM877" i="2"/>
  <c r="AL878" i="2"/>
  <c r="AM878" i="2"/>
  <c r="AL879" i="2"/>
  <c r="AM879" i="2"/>
  <c r="AL880" i="2"/>
  <c r="AM880" i="2"/>
  <c r="AL881" i="2"/>
  <c r="AM881" i="2"/>
  <c r="AL882" i="2"/>
  <c r="AM882" i="2"/>
  <c r="AL883" i="2"/>
  <c r="AM883" i="2"/>
  <c r="AL884" i="2"/>
  <c r="AM884" i="2"/>
  <c r="AL885" i="2"/>
  <c r="AM885" i="2"/>
  <c r="AL886" i="2"/>
  <c r="AM886" i="2"/>
  <c r="AL887" i="2"/>
  <c r="AM887" i="2"/>
  <c r="AL888" i="2"/>
  <c r="AM888" i="2"/>
  <c r="AL889" i="2"/>
  <c r="AM889" i="2"/>
  <c r="AL890" i="2"/>
  <c r="AM890" i="2"/>
  <c r="AL891" i="2"/>
  <c r="AM891" i="2"/>
  <c r="AL892" i="2"/>
  <c r="AM892" i="2"/>
  <c r="AL893" i="2"/>
  <c r="AM893" i="2"/>
  <c r="AL894" i="2"/>
  <c r="AM894" i="2"/>
  <c r="AL895" i="2"/>
  <c r="AM895" i="2"/>
  <c r="AL896" i="2"/>
  <c r="AM896" i="2"/>
  <c r="AL897" i="2"/>
  <c r="AM897" i="2"/>
  <c r="AL898" i="2"/>
  <c r="AM898" i="2"/>
  <c r="AL899" i="2"/>
  <c r="AM899" i="2"/>
  <c r="AL900" i="2"/>
  <c r="AM900" i="2"/>
  <c r="AL901" i="2"/>
  <c r="AM901" i="2"/>
  <c r="AL902" i="2"/>
  <c r="AM902" i="2"/>
  <c r="AL903" i="2"/>
  <c r="AM903" i="2"/>
  <c r="AL904" i="2"/>
  <c r="AM904" i="2"/>
  <c r="AL905" i="2"/>
  <c r="AM905" i="2"/>
  <c r="AL906" i="2"/>
  <c r="AM906" i="2"/>
  <c r="AL907" i="2"/>
  <c r="AM907" i="2"/>
  <c r="AL908" i="2"/>
  <c r="AM908" i="2"/>
  <c r="AL909" i="2"/>
  <c r="AM909" i="2"/>
  <c r="AL910" i="2"/>
  <c r="AM910" i="2"/>
  <c r="AL911" i="2"/>
  <c r="AM911" i="2"/>
  <c r="AL912" i="2"/>
  <c r="AM912" i="2"/>
  <c r="AL913" i="2"/>
  <c r="AM913" i="2"/>
  <c r="AL914" i="2"/>
  <c r="AM914" i="2"/>
  <c r="AL915" i="2"/>
  <c r="AM915" i="2"/>
  <c r="AL916" i="2"/>
  <c r="AM916" i="2"/>
  <c r="AL917" i="2"/>
  <c r="AM917" i="2"/>
  <c r="AL918" i="2"/>
  <c r="AM918" i="2"/>
  <c r="AL919" i="2"/>
  <c r="AM919" i="2"/>
  <c r="AL920" i="2"/>
  <c r="AM920" i="2"/>
  <c r="AL921" i="2"/>
  <c r="AM921" i="2"/>
  <c r="AL922" i="2"/>
  <c r="AM922" i="2"/>
  <c r="AL923" i="2"/>
  <c r="AM923" i="2"/>
  <c r="AL924" i="2"/>
  <c r="AM924" i="2"/>
  <c r="AL925" i="2"/>
  <c r="AM925" i="2"/>
  <c r="AL926" i="2"/>
  <c r="AM926" i="2"/>
  <c r="AL927" i="2"/>
  <c r="AM927" i="2"/>
  <c r="AL928" i="2"/>
  <c r="AM928" i="2"/>
  <c r="AL929" i="2"/>
  <c r="AM929" i="2"/>
  <c r="AL930" i="2"/>
  <c r="AM930" i="2"/>
  <c r="AL931" i="2"/>
  <c r="AM931" i="2"/>
  <c r="AL932" i="2"/>
  <c r="AM932" i="2"/>
  <c r="AL933" i="2"/>
  <c r="AM933" i="2"/>
  <c r="AL934" i="2"/>
  <c r="AM934" i="2"/>
  <c r="AL935" i="2"/>
  <c r="AM935" i="2"/>
  <c r="AL936" i="2"/>
  <c r="AM936" i="2"/>
  <c r="AL937" i="2"/>
  <c r="AM937" i="2"/>
  <c r="AL938" i="2"/>
  <c r="AM938" i="2"/>
  <c r="AL939" i="2"/>
  <c r="AM939" i="2"/>
  <c r="AL940" i="2"/>
  <c r="AM940" i="2"/>
  <c r="AL941" i="2"/>
  <c r="AM941" i="2"/>
  <c r="AL942" i="2"/>
  <c r="AM942" i="2"/>
  <c r="AL943" i="2"/>
  <c r="AM943" i="2"/>
  <c r="AL944" i="2"/>
  <c r="AM944" i="2"/>
  <c r="AL945" i="2"/>
  <c r="AM945" i="2"/>
  <c r="AL946" i="2"/>
  <c r="AM946" i="2"/>
  <c r="AL947" i="2"/>
  <c r="AM947" i="2"/>
  <c r="AL948" i="2"/>
  <c r="AM948" i="2"/>
  <c r="AL949" i="2"/>
  <c r="AM949" i="2"/>
  <c r="AL950" i="2"/>
  <c r="AM950" i="2"/>
  <c r="AL951" i="2"/>
  <c r="AM951" i="2"/>
  <c r="AL952" i="2"/>
  <c r="AM952" i="2"/>
  <c r="AL953" i="2"/>
  <c r="AM953" i="2"/>
  <c r="AL954" i="2"/>
  <c r="AM954" i="2"/>
  <c r="AL955" i="2"/>
  <c r="AM955" i="2"/>
  <c r="AL956" i="2"/>
  <c r="AM956" i="2"/>
  <c r="AL957" i="2"/>
  <c r="AM957" i="2"/>
  <c r="AL958" i="2"/>
  <c r="AM958" i="2"/>
  <c r="AL959" i="2"/>
  <c r="AM959" i="2"/>
  <c r="AL960" i="2"/>
  <c r="AM960" i="2"/>
  <c r="AL961" i="2"/>
  <c r="AM961" i="2"/>
  <c r="AL962" i="2"/>
  <c r="AM962" i="2"/>
  <c r="AL963" i="2"/>
  <c r="AM963" i="2"/>
  <c r="AL964" i="2"/>
  <c r="AM964" i="2"/>
  <c r="AL965" i="2"/>
  <c r="AM965" i="2"/>
  <c r="AL966" i="2"/>
  <c r="AM966" i="2"/>
  <c r="AL967" i="2"/>
  <c r="AM967" i="2"/>
  <c r="AL968" i="2"/>
  <c r="AM968" i="2"/>
  <c r="AL969" i="2"/>
  <c r="AM969" i="2"/>
  <c r="AL970" i="2"/>
  <c r="AM970" i="2"/>
  <c r="AL971" i="2"/>
  <c r="AM971" i="2"/>
  <c r="AL972" i="2"/>
  <c r="AM972" i="2"/>
  <c r="AL973" i="2"/>
  <c r="AM973" i="2"/>
  <c r="AL974" i="2"/>
  <c r="AM974" i="2"/>
  <c r="AL975" i="2"/>
  <c r="AM975" i="2"/>
  <c r="AL976" i="2"/>
  <c r="AM976" i="2"/>
  <c r="AL977" i="2"/>
  <c r="AM977" i="2"/>
  <c r="AL978" i="2"/>
  <c r="AM978" i="2"/>
  <c r="AL979" i="2"/>
  <c r="AM979" i="2"/>
  <c r="AL980" i="2"/>
  <c r="AM980" i="2"/>
  <c r="AL981" i="2"/>
  <c r="AM981" i="2"/>
  <c r="AL982" i="2"/>
  <c r="AM982" i="2"/>
  <c r="AL983" i="2"/>
  <c r="AM983" i="2"/>
  <c r="AL984" i="2"/>
  <c r="AM984" i="2"/>
  <c r="AL985" i="2"/>
  <c r="AM985" i="2"/>
  <c r="AL986" i="2"/>
  <c r="AM986" i="2"/>
  <c r="AL987" i="2"/>
  <c r="AM987" i="2"/>
  <c r="AL988" i="2"/>
  <c r="AM988" i="2"/>
  <c r="AL989" i="2"/>
  <c r="AM989" i="2"/>
  <c r="AL990" i="2"/>
  <c r="AM990" i="2"/>
  <c r="AL991" i="2"/>
  <c r="AM991" i="2"/>
  <c r="AL992" i="2"/>
  <c r="AM992" i="2"/>
  <c r="AL993" i="2"/>
  <c r="AM993" i="2"/>
  <c r="AL994" i="2"/>
  <c r="AM994" i="2"/>
  <c r="AL995" i="2"/>
  <c r="AM995" i="2"/>
  <c r="AL996" i="2"/>
  <c r="AM996" i="2"/>
  <c r="AL997" i="2"/>
  <c r="AM997" i="2"/>
  <c r="AL998" i="2"/>
  <c r="AM998" i="2"/>
  <c r="AL999" i="2"/>
  <c r="AM999" i="2"/>
  <c r="AL1000" i="2"/>
  <c r="AM1000" i="2"/>
  <c r="AL1001" i="2"/>
  <c r="AM1001" i="2"/>
  <c r="AL1002" i="2"/>
  <c r="AM1002" i="2"/>
  <c r="AL1003" i="2"/>
  <c r="AM1003" i="2"/>
  <c r="AL1004" i="2"/>
  <c r="AM1004" i="2"/>
  <c r="AL1005" i="2"/>
  <c r="AM1005" i="2"/>
  <c r="AL1006" i="2"/>
  <c r="AM1006" i="2"/>
  <c r="AL1007" i="2"/>
  <c r="AM1007" i="2"/>
  <c r="AL1008" i="2"/>
  <c r="AM1008" i="2"/>
  <c r="AL1009" i="2"/>
  <c r="AM1009" i="2"/>
  <c r="AL1010" i="2"/>
  <c r="AM1010" i="2"/>
  <c r="AL1011" i="2"/>
  <c r="AM1011" i="2"/>
  <c r="AL1012" i="2"/>
  <c r="AM1012" i="2"/>
  <c r="AL1013" i="2"/>
  <c r="AM1013" i="2"/>
  <c r="AL1014" i="2"/>
  <c r="AM1014" i="2"/>
  <c r="AL1015" i="2"/>
  <c r="AM1015" i="2"/>
  <c r="AL1016" i="2"/>
  <c r="AM1016" i="2"/>
  <c r="AL1017" i="2"/>
  <c r="AM1017" i="2"/>
  <c r="AL1018" i="2"/>
  <c r="AM1018" i="2"/>
  <c r="AL1019" i="2"/>
  <c r="AM1019" i="2"/>
  <c r="AL1020" i="2"/>
  <c r="AM1020" i="2"/>
  <c r="AL1021" i="2"/>
  <c r="AM1021" i="2"/>
  <c r="AL1022" i="2"/>
  <c r="AM1022" i="2"/>
  <c r="AL1023" i="2"/>
  <c r="AM1023" i="2"/>
  <c r="AL1024" i="2"/>
  <c r="AM1024" i="2"/>
  <c r="AL1025" i="2"/>
  <c r="AM1025" i="2"/>
  <c r="AL1026" i="2"/>
  <c r="AM1026" i="2"/>
  <c r="AL1027" i="2"/>
  <c r="AM1027" i="2"/>
  <c r="AL1028" i="2"/>
  <c r="AM1028" i="2"/>
  <c r="AL1029" i="2"/>
  <c r="AM1029" i="2"/>
  <c r="AL1030" i="2"/>
  <c r="AM1030" i="2"/>
  <c r="AL1031" i="2"/>
  <c r="AM1031" i="2"/>
  <c r="AL1032" i="2"/>
  <c r="AM1032" i="2"/>
  <c r="AL1033" i="2"/>
  <c r="AM1033" i="2"/>
  <c r="AL1034" i="2"/>
  <c r="AM1034" i="2"/>
  <c r="AL1035" i="2"/>
  <c r="AM1035" i="2"/>
  <c r="AL1036" i="2"/>
  <c r="AM1036" i="2"/>
  <c r="AL1037" i="2"/>
  <c r="AM1037" i="2"/>
  <c r="AL1038" i="2"/>
  <c r="AM1038" i="2"/>
  <c r="AL1039" i="2"/>
  <c r="AM1039" i="2"/>
  <c r="AL1040" i="2"/>
  <c r="AM1040" i="2"/>
  <c r="AL1041" i="2"/>
  <c r="AM1041" i="2"/>
  <c r="AL1042" i="2"/>
  <c r="AM1042" i="2"/>
  <c r="AL1043" i="2"/>
  <c r="AM1043" i="2"/>
  <c r="AL1044" i="2"/>
  <c r="AM1044" i="2"/>
  <c r="AL1045" i="2"/>
  <c r="AM1045" i="2"/>
  <c r="AL1046" i="2"/>
  <c r="AM1046" i="2"/>
  <c r="AL1047" i="2"/>
  <c r="AM1047" i="2"/>
  <c r="AL1048" i="2"/>
  <c r="AM1048" i="2"/>
  <c r="AL1049" i="2"/>
  <c r="AM1049" i="2"/>
  <c r="AL1050" i="2"/>
  <c r="AM1050" i="2"/>
  <c r="AL1051" i="2"/>
  <c r="AM1051" i="2"/>
  <c r="AL1052" i="2"/>
  <c r="AM1052" i="2"/>
  <c r="AL1053" i="2"/>
  <c r="AM1053" i="2"/>
  <c r="AL1054" i="2"/>
  <c r="AM1054" i="2"/>
  <c r="AL1055" i="2"/>
  <c r="AM1055" i="2"/>
  <c r="AL1056" i="2"/>
  <c r="AM1056" i="2"/>
  <c r="AL1057" i="2"/>
  <c r="AM1057" i="2"/>
  <c r="AL1058" i="2"/>
  <c r="AM1058" i="2"/>
  <c r="AL1059" i="2"/>
  <c r="AM1059" i="2"/>
  <c r="AL1060" i="2"/>
  <c r="AM1060" i="2"/>
  <c r="AL1061" i="2"/>
  <c r="AM1061" i="2"/>
  <c r="AL1062" i="2"/>
  <c r="AM1062" i="2"/>
  <c r="AL1063" i="2"/>
  <c r="AM1063" i="2"/>
  <c r="AL1064" i="2"/>
  <c r="AM1064" i="2"/>
  <c r="AL1065" i="2"/>
  <c r="AM1065" i="2"/>
  <c r="AL1066" i="2"/>
  <c r="AM1066" i="2"/>
  <c r="AL1067" i="2"/>
  <c r="AM1067" i="2"/>
  <c r="AL1068" i="2"/>
  <c r="AM1068" i="2"/>
  <c r="AL1069" i="2"/>
  <c r="AM1069" i="2"/>
  <c r="AL1070" i="2"/>
  <c r="AM1070" i="2"/>
  <c r="AL1071" i="2"/>
  <c r="AM1071" i="2"/>
  <c r="AL1072" i="2"/>
  <c r="AM1072" i="2"/>
  <c r="AL1073" i="2"/>
  <c r="AM1073" i="2"/>
  <c r="AL1074" i="2"/>
  <c r="AM1074" i="2"/>
  <c r="AL1075" i="2"/>
  <c r="AM1075" i="2"/>
  <c r="AL1076" i="2"/>
  <c r="AM1076" i="2"/>
  <c r="AL1077" i="2"/>
  <c r="AM1077" i="2"/>
  <c r="AL1078" i="2"/>
  <c r="AM1078" i="2"/>
  <c r="AL1079" i="2"/>
  <c r="AM1079" i="2"/>
  <c r="AL1080" i="2"/>
  <c r="AM1080" i="2"/>
  <c r="AL1081" i="2"/>
  <c r="AM1081" i="2"/>
  <c r="AL1082" i="2"/>
  <c r="AM1082" i="2"/>
  <c r="AL1083" i="2"/>
  <c r="AM1083" i="2"/>
  <c r="AL1084" i="2"/>
  <c r="AM1084" i="2"/>
  <c r="AL1085" i="2"/>
  <c r="AM1085" i="2"/>
  <c r="AL1086" i="2"/>
  <c r="AM1086" i="2"/>
  <c r="AL1087" i="2"/>
  <c r="AM1087" i="2"/>
  <c r="AL1088" i="2"/>
  <c r="AM1088" i="2"/>
  <c r="AL1089" i="2"/>
  <c r="AM1089" i="2"/>
  <c r="AL1090" i="2"/>
  <c r="AM1090" i="2"/>
  <c r="AL1091" i="2"/>
  <c r="AM1091" i="2"/>
  <c r="AL1092" i="2"/>
  <c r="AM1092" i="2"/>
  <c r="AL1093" i="2"/>
  <c r="AM1093" i="2"/>
  <c r="AL1094" i="2"/>
  <c r="AM1094" i="2"/>
  <c r="AL1095" i="2"/>
  <c r="AM1095" i="2"/>
  <c r="AL1096" i="2"/>
  <c r="AM1096" i="2"/>
  <c r="AL1097" i="2"/>
  <c r="AM1097" i="2"/>
  <c r="AL1098" i="2"/>
  <c r="AM1098" i="2"/>
  <c r="AL1099" i="2"/>
  <c r="AM1099" i="2"/>
  <c r="AL1100" i="2"/>
  <c r="AM1100" i="2"/>
  <c r="AL1101" i="2"/>
  <c r="AM1101" i="2"/>
  <c r="AL1102" i="2"/>
  <c r="AM1102" i="2"/>
  <c r="AL1103" i="2"/>
  <c r="AM1103" i="2"/>
  <c r="AL1104" i="2"/>
  <c r="AM1104" i="2"/>
  <c r="AL1105" i="2"/>
  <c r="AM1105" i="2"/>
  <c r="AL1106" i="2"/>
  <c r="AM1106" i="2"/>
  <c r="AL1107" i="2"/>
  <c r="AM1107" i="2"/>
  <c r="AL1108" i="2"/>
  <c r="AM1108" i="2"/>
  <c r="AL1109" i="2"/>
  <c r="AM1109" i="2"/>
  <c r="AL1110" i="2"/>
  <c r="AM1110" i="2"/>
  <c r="AL1111" i="2"/>
  <c r="AM1111" i="2"/>
  <c r="AL1112" i="2"/>
  <c r="AM1112" i="2"/>
  <c r="AL1113" i="2"/>
  <c r="AM1113" i="2"/>
  <c r="AL1114" i="2"/>
  <c r="AM1114" i="2"/>
  <c r="AL1115" i="2"/>
  <c r="AM1115" i="2"/>
  <c r="AL1116" i="2"/>
  <c r="AM1116" i="2"/>
  <c r="AL1117" i="2"/>
  <c r="AM1117" i="2"/>
  <c r="AL1118" i="2"/>
  <c r="AM1118" i="2"/>
  <c r="AL1119" i="2"/>
  <c r="AM1119" i="2"/>
  <c r="AL1120" i="2"/>
  <c r="AM1120" i="2"/>
  <c r="AL1121" i="2"/>
  <c r="AM1121" i="2"/>
  <c r="AL1122" i="2"/>
  <c r="AM1122" i="2"/>
  <c r="AL1123" i="2"/>
  <c r="AM1123" i="2"/>
  <c r="AL1124" i="2"/>
  <c r="AM1124" i="2"/>
  <c r="AL1125" i="2"/>
  <c r="AM1125" i="2"/>
  <c r="AL1126" i="2"/>
  <c r="AM1126" i="2"/>
  <c r="AL1127" i="2"/>
  <c r="AM1127" i="2"/>
  <c r="AL1128" i="2"/>
  <c r="AM1128" i="2"/>
  <c r="AL1129" i="2"/>
  <c r="AM1129" i="2"/>
  <c r="AL1130" i="2"/>
  <c r="AM1130" i="2"/>
  <c r="AL1131" i="2"/>
  <c r="AM1131" i="2"/>
  <c r="AL1132" i="2"/>
  <c r="AM1132" i="2"/>
  <c r="AL1133" i="2"/>
  <c r="AM1133" i="2"/>
  <c r="AL1134" i="2"/>
  <c r="AM1134" i="2"/>
  <c r="AL1135" i="2"/>
  <c r="AM1135" i="2"/>
  <c r="AL1136" i="2"/>
  <c r="AM1136" i="2"/>
  <c r="AL1137" i="2"/>
  <c r="AM1137" i="2"/>
  <c r="AL1138" i="2"/>
  <c r="AM1138" i="2"/>
  <c r="AL1139" i="2"/>
  <c r="AM1139" i="2"/>
  <c r="AL1140" i="2"/>
  <c r="AM1140" i="2"/>
  <c r="AL1141" i="2"/>
  <c r="AM1141" i="2"/>
  <c r="AL1142" i="2"/>
  <c r="AM1142" i="2"/>
  <c r="AL1143" i="2"/>
  <c r="AM1143" i="2"/>
  <c r="AL1144" i="2"/>
  <c r="AM1144" i="2"/>
  <c r="AL1145" i="2"/>
  <c r="AM1145" i="2"/>
  <c r="AL1146" i="2"/>
  <c r="AM1146" i="2"/>
  <c r="AL1147" i="2"/>
  <c r="AM1147" i="2"/>
  <c r="AL1148" i="2"/>
  <c r="AM1148" i="2"/>
  <c r="AL1149" i="2"/>
  <c r="AM1149" i="2"/>
  <c r="AL1150" i="2"/>
  <c r="AM1150" i="2"/>
  <c r="AL1151" i="2"/>
  <c r="AM1151" i="2"/>
  <c r="AL1152" i="2"/>
  <c r="AM1152" i="2"/>
  <c r="AL1153" i="2"/>
  <c r="AM1153" i="2"/>
  <c r="AL1154" i="2"/>
  <c r="AM1154" i="2"/>
  <c r="AL1155" i="2"/>
  <c r="AM1155" i="2"/>
  <c r="AL1156" i="2"/>
  <c r="AM1156" i="2"/>
  <c r="AL1157" i="2"/>
  <c r="AM1157" i="2"/>
  <c r="AL1158" i="2"/>
  <c r="AM1158" i="2"/>
  <c r="AL1159" i="2"/>
  <c r="AM1159" i="2"/>
  <c r="AL1160" i="2"/>
  <c r="AM1160" i="2"/>
  <c r="AL1161" i="2"/>
  <c r="AM1161" i="2"/>
  <c r="AL1162" i="2"/>
  <c r="AM1162" i="2"/>
  <c r="AL1163" i="2"/>
  <c r="AM1163" i="2"/>
  <c r="AL1164" i="2"/>
  <c r="AM1164" i="2"/>
  <c r="AL1165" i="2"/>
  <c r="AM1165" i="2"/>
  <c r="AL1166" i="2"/>
  <c r="AM1166" i="2"/>
  <c r="AL1167" i="2"/>
  <c r="AM1167" i="2"/>
  <c r="AL1168" i="2"/>
  <c r="AM1168" i="2"/>
  <c r="AL1169" i="2"/>
  <c r="AM1169" i="2"/>
  <c r="AL1170" i="2"/>
  <c r="AM1170" i="2"/>
  <c r="AL1171" i="2"/>
  <c r="AM1171" i="2"/>
  <c r="AL1172" i="2"/>
  <c r="AM1172" i="2"/>
  <c r="AL1173" i="2"/>
  <c r="AM1173" i="2"/>
  <c r="AL1174" i="2"/>
  <c r="AM1174" i="2"/>
  <c r="AL1175" i="2"/>
  <c r="AM1175" i="2"/>
  <c r="AL1176" i="2"/>
  <c r="AM1176" i="2"/>
  <c r="AL1177" i="2"/>
  <c r="AM1177" i="2"/>
  <c r="AL1178" i="2"/>
  <c r="AM1178" i="2"/>
  <c r="AL1179" i="2"/>
  <c r="AM1179" i="2"/>
  <c r="AL1180" i="2"/>
  <c r="AM1180" i="2"/>
  <c r="AL1181" i="2"/>
  <c r="AM1181" i="2"/>
  <c r="AL1182" i="2"/>
  <c r="AM1182" i="2"/>
  <c r="AL1183" i="2"/>
  <c r="AM1183" i="2"/>
  <c r="AL1184" i="2"/>
  <c r="AM1184" i="2"/>
  <c r="AL1185" i="2"/>
  <c r="AM1185" i="2"/>
  <c r="AL1186" i="2"/>
  <c r="AM1186" i="2"/>
  <c r="AL1187" i="2"/>
  <c r="AM1187" i="2"/>
  <c r="AL1188" i="2"/>
  <c r="AM1188" i="2"/>
  <c r="AL1189" i="2"/>
  <c r="AM1189" i="2"/>
  <c r="AL1190" i="2"/>
  <c r="AM1190" i="2"/>
  <c r="AL1191" i="2"/>
  <c r="AM1191" i="2"/>
  <c r="AL1192" i="2"/>
  <c r="AM1192" i="2"/>
  <c r="AL1193" i="2"/>
  <c r="AM1193" i="2"/>
  <c r="AL1194" i="2"/>
  <c r="AM1194" i="2"/>
  <c r="AL1195" i="2"/>
  <c r="AM1195" i="2"/>
  <c r="AL1196" i="2"/>
  <c r="AM1196" i="2"/>
  <c r="AL1197" i="2"/>
  <c r="AM1197" i="2"/>
  <c r="AL1198" i="2"/>
  <c r="AM1198" i="2"/>
  <c r="AL1199" i="2"/>
  <c r="AM1199" i="2"/>
  <c r="AL1200" i="2"/>
  <c r="AM1200" i="2"/>
  <c r="AL1201" i="2"/>
  <c r="AM1201" i="2"/>
  <c r="AL1202" i="2"/>
  <c r="AM1202" i="2"/>
  <c r="AL1203" i="2"/>
  <c r="AM1203" i="2"/>
  <c r="AL1204" i="2"/>
  <c r="AM1204" i="2"/>
  <c r="AL1205" i="2"/>
  <c r="AM1205" i="2"/>
  <c r="AL1206" i="2"/>
  <c r="AM1206" i="2"/>
  <c r="AL1207" i="2"/>
  <c r="AM1207" i="2"/>
  <c r="AL1208" i="2"/>
  <c r="AM1208" i="2"/>
  <c r="AL1209" i="2"/>
  <c r="AM1209" i="2"/>
  <c r="AL1210" i="2"/>
  <c r="AM1210" i="2"/>
  <c r="AL1211" i="2"/>
  <c r="AM1211" i="2"/>
  <c r="AL1212" i="2"/>
  <c r="AM1212" i="2"/>
  <c r="AL1213" i="2"/>
  <c r="AM1213" i="2"/>
  <c r="AL1214" i="2"/>
  <c r="AM1214" i="2"/>
  <c r="AL1215" i="2"/>
  <c r="AM1215" i="2"/>
  <c r="AL1216" i="2"/>
  <c r="AM1216" i="2"/>
  <c r="AL1217" i="2"/>
  <c r="AM1217" i="2"/>
  <c r="AL1218" i="2"/>
  <c r="AM1218" i="2"/>
  <c r="AL1219" i="2"/>
  <c r="AM1219" i="2"/>
  <c r="AL1220" i="2"/>
  <c r="AM1220" i="2"/>
  <c r="AL1221" i="2"/>
  <c r="AM1221" i="2"/>
  <c r="AL1222" i="2"/>
  <c r="AM1222" i="2"/>
  <c r="AL1223" i="2"/>
  <c r="AM1223" i="2"/>
  <c r="AL1224" i="2"/>
  <c r="AM1224" i="2"/>
  <c r="AL1225" i="2"/>
  <c r="AM1225" i="2"/>
  <c r="AL1226" i="2"/>
  <c r="AM1226" i="2"/>
  <c r="AL1227" i="2"/>
  <c r="AM1227" i="2"/>
  <c r="AL1228" i="2"/>
  <c r="AM1228" i="2"/>
  <c r="AL1229" i="2"/>
  <c r="AM1229" i="2"/>
  <c r="AL1230" i="2"/>
  <c r="AM1230" i="2"/>
  <c r="AL1231" i="2"/>
  <c r="AM1231" i="2"/>
  <c r="AL1232" i="2"/>
  <c r="AM1232" i="2"/>
  <c r="AL1233" i="2"/>
  <c r="AM1233" i="2"/>
  <c r="AL1234" i="2"/>
  <c r="AM1234" i="2"/>
  <c r="AL1235" i="2"/>
  <c r="AM1235" i="2"/>
  <c r="AL1236" i="2"/>
  <c r="AM1236" i="2"/>
  <c r="AL1237" i="2"/>
  <c r="AM1237" i="2"/>
  <c r="AL1238" i="2"/>
  <c r="AM1238" i="2"/>
  <c r="AL1239" i="2"/>
  <c r="AM1239" i="2"/>
  <c r="AL1240" i="2"/>
  <c r="AM1240" i="2"/>
  <c r="AL1241" i="2"/>
  <c r="AM1241" i="2"/>
  <c r="AL1242" i="2"/>
  <c r="AM1242" i="2"/>
  <c r="AL1243" i="2"/>
  <c r="AM1243" i="2"/>
  <c r="AL1244" i="2"/>
  <c r="AM1244" i="2"/>
  <c r="AL1245" i="2"/>
  <c r="AM1245" i="2"/>
  <c r="AL1246" i="2"/>
  <c r="AM1246" i="2"/>
  <c r="AL1247" i="2"/>
  <c r="AM1247" i="2"/>
  <c r="AL1248" i="2"/>
  <c r="AM1248" i="2"/>
  <c r="AL1249" i="2"/>
  <c r="AM1249" i="2"/>
  <c r="AL1250" i="2"/>
  <c r="AM1250" i="2"/>
  <c r="AL1251" i="2"/>
  <c r="AM1251" i="2"/>
  <c r="AL1252" i="2"/>
  <c r="AM1252" i="2"/>
  <c r="AL1253" i="2"/>
  <c r="AM1253" i="2"/>
  <c r="AL1254" i="2"/>
  <c r="AM1254" i="2"/>
  <c r="AL1255" i="2"/>
  <c r="AM1255" i="2"/>
  <c r="AL1256" i="2"/>
  <c r="AM1256" i="2"/>
  <c r="AL1257" i="2"/>
  <c r="AM1257" i="2"/>
  <c r="AL1258" i="2"/>
  <c r="AM1258" i="2"/>
  <c r="AL1259" i="2"/>
  <c r="AM1259" i="2"/>
  <c r="AL1260" i="2"/>
  <c r="AM1260" i="2"/>
  <c r="AL1261" i="2"/>
  <c r="AM1261" i="2"/>
  <c r="AL1262" i="2"/>
  <c r="AM1262" i="2"/>
  <c r="AL1263" i="2"/>
  <c r="AM1263" i="2"/>
  <c r="AL1264" i="2"/>
  <c r="AM1264" i="2"/>
  <c r="AL1265" i="2"/>
  <c r="AM1265" i="2"/>
  <c r="AL1266" i="2"/>
  <c r="AM1266" i="2"/>
  <c r="AL1267" i="2"/>
  <c r="AM1267" i="2"/>
  <c r="AL1268" i="2"/>
  <c r="AM1268" i="2"/>
  <c r="AL1269" i="2"/>
  <c r="AM1269" i="2"/>
  <c r="AL1270" i="2"/>
  <c r="AM1270" i="2"/>
  <c r="AL1271" i="2"/>
  <c r="AM1271" i="2"/>
  <c r="AL1272" i="2"/>
  <c r="AM1272" i="2"/>
  <c r="AL1273" i="2"/>
  <c r="AM1273" i="2"/>
  <c r="AL1274" i="2"/>
  <c r="AM1274" i="2"/>
  <c r="AL1275" i="2"/>
  <c r="AM1275" i="2"/>
  <c r="AL1276" i="2"/>
  <c r="AM1276" i="2"/>
  <c r="AL1277" i="2"/>
  <c r="AM1277" i="2"/>
  <c r="AL1278" i="2"/>
  <c r="AM1278" i="2"/>
  <c r="AL1279" i="2"/>
  <c r="AM1279" i="2"/>
  <c r="AL1280" i="2"/>
  <c r="AM1280" i="2"/>
  <c r="AL1281" i="2"/>
  <c r="AM1281" i="2"/>
  <c r="AL1282" i="2"/>
  <c r="AM1282" i="2"/>
  <c r="AL1283" i="2"/>
  <c r="AM1283" i="2"/>
  <c r="AL1284" i="2"/>
  <c r="AM1284" i="2"/>
  <c r="AL1285" i="2"/>
  <c r="AM1285" i="2"/>
  <c r="AL1286" i="2"/>
  <c r="AM1286" i="2"/>
  <c r="AL1287" i="2"/>
  <c r="AM1287" i="2"/>
  <c r="AL1288" i="2"/>
  <c r="AM1288" i="2"/>
  <c r="AL1289" i="2"/>
  <c r="AM1289" i="2"/>
  <c r="AL1290" i="2"/>
  <c r="AM1290" i="2"/>
  <c r="AL1291" i="2"/>
  <c r="AM1291" i="2"/>
  <c r="AL1292" i="2"/>
  <c r="AM1292" i="2"/>
  <c r="AL1293" i="2"/>
  <c r="AM1293" i="2"/>
  <c r="AL1294" i="2"/>
  <c r="AM1294" i="2"/>
  <c r="AL1295" i="2"/>
  <c r="AM1295" i="2"/>
  <c r="AL1296" i="2"/>
  <c r="AM1296" i="2"/>
  <c r="AL1297" i="2"/>
  <c r="AM1297" i="2"/>
  <c r="AL1298" i="2"/>
  <c r="AM1298" i="2"/>
  <c r="AL1299" i="2"/>
  <c r="AM1299" i="2"/>
  <c r="AL1300" i="2"/>
  <c r="AM1300" i="2"/>
  <c r="AL1301" i="2"/>
  <c r="AM1301" i="2"/>
  <c r="AL1302" i="2"/>
  <c r="AM1302" i="2"/>
  <c r="AL1303" i="2"/>
  <c r="AM1303" i="2"/>
  <c r="AL1304" i="2"/>
  <c r="AM1304" i="2"/>
  <c r="AL1305" i="2"/>
  <c r="AM1305" i="2"/>
  <c r="AL1306" i="2"/>
  <c r="AM1306" i="2"/>
  <c r="AL1307" i="2"/>
  <c r="AM1307" i="2"/>
  <c r="AL1308" i="2"/>
  <c r="AM1308" i="2"/>
  <c r="AL1309" i="2"/>
  <c r="AM1309" i="2"/>
  <c r="AL1310" i="2"/>
  <c r="AM1310" i="2"/>
  <c r="AL1311" i="2"/>
  <c r="AM1311" i="2"/>
  <c r="AL1312" i="2"/>
  <c r="AM1312" i="2"/>
  <c r="AL1313" i="2"/>
  <c r="AM1313" i="2"/>
  <c r="AL1314" i="2"/>
  <c r="AM1314" i="2"/>
  <c r="AL1315" i="2"/>
  <c r="AM1315" i="2"/>
  <c r="AL1316" i="2"/>
  <c r="AM1316" i="2"/>
  <c r="AL1317" i="2"/>
  <c r="AM1317" i="2"/>
  <c r="AL1318" i="2"/>
  <c r="AM1318" i="2"/>
  <c r="AL1319" i="2"/>
  <c r="AM1319" i="2"/>
  <c r="AL1320" i="2"/>
  <c r="AM1320" i="2"/>
  <c r="AL1321" i="2"/>
  <c r="AM1321" i="2"/>
  <c r="AL1322" i="2"/>
  <c r="AM1322" i="2"/>
  <c r="AL1323" i="2"/>
  <c r="AM1323" i="2"/>
  <c r="AL1324" i="2"/>
  <c r="AM1324" i="2"/>
  <c r="AL1325" i="2"/>
  <c r="AM1325" i="2"/>
  <c r="AL1326" i="2"/>
  <c r="AM1326" i="2"/>
  <c r="AL1327" i="2"/>
  <c r="AM1327" i="2"/>
  <c r="AL1328" i="2"/>
  <c r="AM1328" i="2"/>
  <c r="AL1329" i="2"/>
  <c r="AM1329" i="2"/>
  <c r="AL1330" i="2"/>
  <c r="AM1330" i="2"/>
  <c r="AL1331" i="2"/>
  <c r="AM1331" i="2"/>
  <c r="AL1332" i="2"/>
  <c r="AM1332" i="2"/>
  <c r="AL1333" i="2"/>
  <c r="AM1333" i="2"/>
  <c r="AL1334" i="2"/>
  <c r="AM1334" i="2"/>
  <c r="AL1335" i="2"/>
  <c r="AM1335" i="2"/>
  <c r="AL1336" i="2"/>
  <c r="AM1336" i="2"/>
  <c r="AL1337" i="2"/>
  <c r="AM1337" i="2"/>
  <c r="AL1338" i="2"/>
  <c r="AM1338" i="2"/>
  <c r="AL1339" i="2"/>
  <c r="AM1339" i="2"/>
  <c r="AL1340" i="2"/>
  <c r="AM1340" i="2"/>
  <c r="AL1341" i="2"/>
  <c r="AM1341" i="2"/>
  <c r="AL1342" i="2"/>
  <c r="AM1342" i="2"/>
  <c r="AL1343" i="2"/>
  <c r="AM1343" i="2"/>
  <c r="AL1344" i="2"/>
  <c r="AM1344" i="2"/>
  <c r="AL1345" i="2"/>
  <c r="AM1345" i="2"/>
  <c r="AL1346" i="2"/>
  <c r="AM1346" i="2"/>
  <c r="AL1347" i="2"/>
  <c r="AM1347" i="2"/>
  <c r="AL1348" i="2"/>
  <c r="AM1348" i="2"/>
  <c r="AL1349" i="2"/>
  <c r="AM1349" i="2"/>
  <c r="AL1350" i="2"/>
  <c r="AM1350" i="2"/>
  <c r="AL1351" i="2"/>
  <c r="AM1351" i="2"/>
  <c r="AL1352" i="2"/>
  <c r="AM1352" i="2"/>
  <c r="AL1353" i="2"/>
  <c r="AM1353" i="2"/>
  <c r="AL1354" i="2"/>
  <c r="AM1354" i="2"/>
  <c r="AL1355" i="2"/>
  <c r="AM1355" i="2"/>
  <c r="AL1356" i="2"/>
  <c r="AM1356" i="2"/>
  <c r="AL1357" i="2"/>
  <c r="AM1357" i="2"/>
  <c r="AL1358" i="2"/>
  <c r="AM1358" i="2"/>
  <c r="AL1359" i="2"/>
  <c r="AM1359" i="2"/>
  <c r="AL1360" i="2"/>
  <c r="AM1360" i="2"/>
  <c r="AL1361" i="2"/>
  <c r="AM1361" i="2"/>
  <c r="AL1362" i="2"/>
  <c r="AM1362" i="2"/>
  <c r="AL1363" i="2"/>
  <c r="AM1363" i="2"/>
  <c r="AL1364" i="2"/>
  <c r="AM1364" i="2"/>
  <c r="AL1365" i="2"/>
  <c r="AM1365" i="2"/>
  <c r="AL1366" i="2"/>
  <c r="AM1366" i="2"/>
  <c r="AL1367" i="2"/>
  <c r="AM1367" i="2"/>
  <c r="AL1368" i="2"/>
  <c r="AM1368" i="2"/>
  <c r="AL1369" i="2"/>
  <c r="AM1369" i="2"/>
  <c r="AL1370" i="2"/>
  <c r="AM1370" i="2"/>
  <c r="AL1371" i="2"/>
  <c r="AM1371" i="2"/>
  <c r="AL1372" i="2"/>
  <c r="AM1372" i="2"/>
  <c r="AL1373" i="2"/>
  <c r="AM1373" i="2"/>
  <c r="AL1374" i="2"/>
  <c r="AM1374" i="2"/>
  <c r="AL1375" i="2"/>
  <c r="AM1375" i="2"/>
  <c r="AL1376" i="2"/>
  <c r="AM1376" i="2"/>
  <c r="AL1377" i="2"/>
  <c r="AM1377" i="2"/>
  <c r="AL1378" i="2"/>
  <c r="AM1378" i="2"/>
  <c r="AL1379" i="2"/>
  <c r="AM1379" i="2"/>
  <c r="AL1380" i="2"/>
  <c r="AM1380" i="2"/>
  <c r="AL1381" i="2"/>
  <c r="AM1381" i="2"/>
  <c r="AL1382" i="2"/>
  <c r="AM1382" i="2"/>
  <c r="AL1383" i="2"/>
  <c r="AM1383" i="2"/>
  <c r="AL1384" i="2"/>
  <c r="AM1384" i="2"/>
  <c r="AL1385" i="2"/>
  <c r="AM1385" i="2"/>
  <c r="AL1386" i="2"/>
  <c r="AM1386" i="2"/>
  <c r="AL1387" i="2"/>
  <c r="AM1387" i="2"/>
  <c r="AL1388" i="2"/>
  <c r="AM1388" i="2"/>
  <c r="AL1389" i="2"/>
  <c r="AM1389" i="2"/>
  <c r="AL1390" i="2"/>
  <c r="AM1390" i="2"/>
  <c r="AL1391" i="2"/>
  <c r="AM1391" i="2"/>
  <c r="AL1392" i="2"/>
  <c r="AM1392" i="2"/>
  <c r="AL1393" i="2"/>
  <c r="AM1393" i="2"/>
  <c r="AL1394" i="2"/>
  <c r="AM1394" i="2"/>
  <c r="AL1395" i="2"/>
  <c r="AM1395" i="2"/>
  <c r="AL1396" i="2"/>
  <c r="AM1396" i="2"/>
  <c r="AL1397" i="2"/>
  <c r="AM1397" i="2"/>
  <c r="AL1398" i="2"/>
  <c r="AM1398" i="2"/>
  <c r="AL1399" i="2"/>
  <c r="AM1399" i="2"/>
  <c r="AL1400" i="2"/>
  <c r="AM1400" i="2"/>
  <c r="AL1401" i="2"/>
  <c r="AM1401" i="2"/>
  <c r="AL1402" i="2"/>
  <c r="AM1402" i="2"/>
  <c r="AL1403" i="2"/>
  <c r="AM1403" i="2"/>
  <c r="AL1404" i="2"/>
  <c r="AM1404" i="2"/>
  <c r="AL1405" i="2"/>
  <c r="AM1405" i="2"/>
  <c r="AL1406" i="2"/>
  <c r="AM1406" i="2"/>
  <c r="AL1407" i="2"/>
  <c r="AM1407" i="2"/>
  <c r="AL1408" i="2"/>
  <c r="AM1408" i="2"/>
  <c r="AL1409" i="2"/>
  <c r="AM1409" i="2"/>
  <c r="AL1410" i="2"/>
  <c r="AM1410" i="2"/>
  <c r="AL1411" i="2"/>
  <c r="AM1411" i="2"/>
  <c r="AL1412" i="2"/>
  <c r="AM1412" i="2"/>
  <c r="AL1413" i="2"/>
  <c r="AM1413" i="2"/>
  <c r="AL1414" i="2"/>
  <c r="AM1414" i="2"/>
  <c r="AL1415" i="2"/>
  <c r="AM1415" i="2"/>
  <c r="AL1416" i="2"/>
  <c r="AM1416" i="2"/>
  <c r="AL1417" i="2"/>
  <c r="AM1417" i="2"/>
  <c r="AL1418" i="2"/>
  <c r="AM1418" i="2"/>
  <c r="AL1419" i="2"/>
  <c r="AM1419" i="2"/>
  <c r="AL1420" i="2"/>
  <c r="AM1420" i="2"/>
  <c r="AL1421" i="2"/>
  <c r="AM1421" i="2"/>
  <c r="AL1422" i="2"/>
  <c r="AM1422" i="2"/>
  <c r="AL1423" i="2"/>
  <c r="AM1423" i="2"/>
  <c r="AL1424" i="2"/>
  <c r="AM1424" i="2"/>
  <c r="AL1425" i="2"/>
  <c r="AM1425" i="2"/>
  <c r="AL1426" i="2"/>
  <c r="AM1426" i="2"/>
  <c r="AL1427" i="2"/>
  <c r="AM1427" i="2"/>
  <c r="AL1428" i="2"/>
  <c r="AM1428" i="2"/>
  <c r="AL1429" i="2"/>
  <c r="AM1429" i="2"/>
  <c r="AL1430" i="2"/>
  <c r="AM1430" i="2"/>
  <c r="AL1431" i="2"/>
  <c r="AM1431" i="2"/>
  <c r="AL1432" i="2"/>
  <c r="AM1432" i="2"/>
  <c r="AL1433" i="2"/>
  <c r="AM1433" i="2"/>
  <c r="AL1434" i="2"/>
  <c r="AM1434" i="2"/>
  <c r="AL1435" i="2"/>
  <c r="AM1435" i="2"/>
  <c r="AL1436" i="2"/>
  <c r="AM1436" i="2"/>
  <c r="AL1437" i="2"/>
  <c r="AM1437" i="2"/>
  <c r="AL1438" i="2"/>
  <c r="AM1438" i="2"/>
  <c r="AL1439" i="2"/>
  <c r="AM1439" i="2"/>
  <c r="AL1440" i="2"/>
  <c r="AM1440" i="2"/>
  <c r="AL1441" i="2"/>
  <c r="AM1441" i="2"/>
  <c r="AL1442" i="2"/>
  <c r="AM1442" i="2"/>
  <c r="AL1443" i="2"/>
  <c r="AM1443" i="2"/>
  <c r="AL1444" i="2"/>
  <c r="AM1444" i="2"/>
  <c r="AL1445" i="2"/>
  <c r="AM1445" i="2"/>
  <c r="AL1446" i="2"/>
  <c r="AM1446" i="2"/>
  <c r="AL1447" i="2"/>
  <c r="AM1447" i="2"/>
  <c r="AL1448" i="2"/>
  <c r="AM1448" i="2"/>
  <c r="AL1449" i="2"/>
  <c r="AM1449" i="2"/>
  <c r="AL1450" i="2"/>
  <c r="AM1450" i="2"/>
  <c r="AL1451" i="2"/>
  <c r="AM1451" i="2"/>
  <c r="AL1452" i="2"/>
  <c r="AM1452" i="2"/>
  <c r="AL1453" i="2"/>
  <c r="AM1453" i="2"/>
  <c r="AL1454" i="2"/>
  <c r="AM1454" i="2"/>
  <c r="AL1455" i="2"/>
  <c r="AM1455" i="2"/>
  <c r="AL1456" i="2"/>
  <c r="AM1456" i="2"/>
  <c r="AL1457" i="2"/>
  <c r="AM1457" i="2"/>
  <c r="AL1458" i="2"/>
  <c r="AM1458" i="2"/>
  <c r="AL1459" i="2"/>
  <c r="AM1459" i="2"/>
  <c r="AL1460" i="2"/>
  <c r="AM1460" i="2"/>
  <c r="AL1461" i="2"/>
  <c r="AM1461" i="2"/>
  <c r="AL1462" i="2"/>
  <c r="AM1462" i="2"/>
  <c r="AL1463" i="2"/>
  <c r="AM1463" i="2"/>
  <c r="AL1464" i="2"/>
  <c r="AM1464" i="2"/>
  <c r="AL1465" i="2"/>
  <c r="AM1465" i="2"/>
  <c r="AL1466" i="2"/>
  <c r="AM1466" i="2"/>
  <c r="AL1467" i="2"/>
  <c r="AM1467" i="2"/>
  <c r="AL1468" i="2"/>
  <c r="AM1468" i="2"/>
  <c r="AL1469" i="2"/>
  <c r="AM1469" i="2"/>
  <c r="AL1470" i="2"/>
  <c r="AM1470" i="2"/>
  <c r="AL1471" i="2"/>
  <c r="AM1471" i="2"/>
  <c r="AL1472" i="2"/>
  <c r="AM1472" i="2"/>
  <c r="AL1473" i="2"/>
  <c r="AM1473" i="2"/>
  <c r="AL1474" i="2"/>
  <c r="AM1474" i="2"/>
  <c r="AL1475" i="2"/>
  <c r="AM1475" i="2"/>
  <c r="AL1476" i="2"/>
  <c r="AM1476" i="2"/>
  <c r="AL1477" i="2"/>
  <c r="AM1477" i="2"/>
  <c r="AL1478" i="2"/>
  <c r="AM1478" i="2"/>
  <c r="AL1479" i="2"/>
  <c r="AM1479" i="2"/>
  <c r="AL1480" i="2"/>
  <c r="AM1480" i="2"/>
  <c r="AL1481" i="2"/>
  <c r="AM1481" i="2"/>
  <c r="AL1482" i="2"/>
  <c r="AM1482" i="2"/>
  <c r="AL1483" i="2"/>
  <c r="AM1483" i="2"/>
  <c r="AL1484" i="2"/>
  <c r="AM1484" i="2"/>
  <c r="AL1485" i="2"/>
  <c r="AM1485" i="2"/>
  <c r="AL1486" i="2"/>
  <c r="AM1486" i="2"/>
  <c r="AL1487" i="2"/>
  <c r="AM1487" i="2"/>
  <c r="AL1488" i="2"/>
  <c r="AM1488" i="2"/>
  <c r="AL1489" i="2"/>
  <c r="AM1489" i="2"/>
  <c r="AL1490" i="2"/>
  <c r="AM1490" i="2"/>
  <c r="AL1491" i="2"/>
  <c r="AM1491" i="2"/>
  <c r="AL1492" i="2"/>
  <c r="AM1492" i="2"/>
  <c r="AL1493" i="2"/>
  <c r="AM1493" i="2"/>
  <c r="AL1494" i="2"/>
  <c r="AM1494" i="2"/>
  <c r="AL1495" i="2"/>
  <c r="AM1495" i="2"/>
  <c r="AL1496" i="2"/>
  <c r="AM1496" i="2"/>
  <c r="AL1497" i="2"/>
  <c r="AM1497" i="2"/>
  <c r="AL1498" i="2"/>
  <c r="AM1498" i="2"/>
  <c r="AL1499" i="2"/>
  <c r="AM1499" i="2"/>
  <c r="AL1500" i="2"/>
  <c r="AM1500" i="2"/>
  <c r="AL1501" i="2"/>
  <c r="AM1501" i="2"/>
  <c r="AL1502" i="2"/>
  <c r="AM1502" i="2"/>
  <c r="AL1503" i="2"/>
  <c r="AM1503" i="2"/>
  <c r="AL1504" i="2"/>
  <c r="AM1504" i="2"/>
  <c r="AL1505" i="2"/>
  <c r="AM1505" i="2"/>
  <c r="AL1506" i="2"/>
  <c r="AM1506" i="2"/>
  <c r="AL1507" i="2"/>
  <c r="AM1507" i="2"/>
  <c r="AL1508" i="2"/>
  <c r="AM1508" i="2"/>
  <c r="AL1509" i="2"/>
  <c r="AM1509" i="2"/>
  <c r="AL1510" i="2"/>
  <c r="AM1510" i="2"/>
  <c r="AL1511" i="2"/>
  <c r="AM1511" i="2"/>
  <c r="AL1512" i="2"/>
  <c r="AM1512" i="2"/>
  <c r="AL1513" i="2"/>
  <c r="AM1513" i="2"/>
  <c r="AL1514" i="2"/>
  <c r="AM1514" i="2"/>
  <c r="AL1515" i="2"/>
  <c r="AM1515" i="2"/>
  <c r="AL1516" i="2"/>
  <c r="AM1516" i="2"/>
  <c r="AL1517" i="2"/>
  <c r="AM1517" i="2"/>
  <c r="AL1518" i="2"/>
  <c r="AM1518" i="2"/>
  <c r="AL1519" i="2"/>
  <c r="AM1519" i="2"/>
  <c r="AL1520" i="2"/>
  <c r="AM1520" i="2"/>
  <c r="AL1521" i="2"/>
  <c r="AM1521" i="2"/>
  <c r="AL1522" i="2"/>
  <c r="AM1522" i="2"/>
  <c r="AL1523" i="2"/>
  <c r="AM1523" i="2"/>
  <c r="AL1524" i="2"/>
  <c r="AM1524" i="2"/>
  <c r="AL1525" i="2"/>
  <c r="AM1525" i="2"/>
  <c r="AL1526" i="2"/>
  <c r="AM1526" i="2"/>
  <c r="AL1527" i="2"/>
  <c r="AM1527" i="2"/>
  <c r="AL1528" i="2"/>
  <c r="AM1528" i="2"/>
  <c r="AL1529" i="2"/>
  <c r="AM1529" i="2"/>
  <c r="AL1530" i="2"/>
  <c r="AM1530" i="2"/>
  <c r="AL1531" i="2"/>
  <c r="AM1531" i="2"/>
  <c r="AL1532" i="2"/>
  <c r="AM1532" i="2"/>
  <c r="AL1533" i="2"/>
  <c r="AM1533" i="2"/>
  <c r="AL1534" i="2"/>
  <c r="AM1534" i="2"/>
  <c r="AL1535" i="2"/>
  <c r="AM1535" i="2"/>
  <c r="AL1536" i="2"/>
  <c r="AM1536" i="2"/>
  <c r="AL1537" i="2"/>
  <c r="AM1537" i="2"/>
  <c r="AL1538" i="2"/>
  <c r="AM1538" i="2"/>
  <c r="AL1539" i="2"/>
  <c r="AM1539" i="2"/>
  <c r="AL1540" i="2"/>
  <c r="AM1540" i="2"/>
  <c r="AL1541" i="2"/>
  <c r="AM1541" i="2"/>
  <c r="AL1542" i="2"/>
  <c r="AM1542" i="2"/>
  <c r="AL1543" i="2"/>
  <c r="AM1543" i="2"/>
  <c r="AL1544" i="2"/>
  <c r="AM1544" i="2"/>
  <c r="AL1545" i="2"/>
  <c r="AM1545" i="2"/>
  <c r="AL1546" i="2"/>
  <c r="AM1546" i="2"/>
  <c r="AL1547" i="2"/>
  <c r="AM1547" i="2"/>
  <c r="AL1548" i="2"/>
  <c r="AM1548" i="2"/>
  <c r="AL1549" i="2"/>
  <c r="AM1549" i="2"/>
  <c r="AL1550" i="2"/>
  <c r="AM1550" i="2"/>
  <c r="AL1551" i="2"/>
  <c r="AM1551" i="2"/>
  <c r="AL1552" i="2"/>
  <c r="AM1552" i="2"/>
  <c r="AL1553" i="2"/>
  <c r="AM1553" i="2"/>
  <c r="AL1554" i="2"/>
  <c r="AM1554" i="2"/>
  <c r="AL1555" i="2"/>
  <c r="AM1555" i="2"/>
  <c r="AL1556" i="2"/>
  <c r="AM1556" i="2"/>
  <c r="AL1557" i="2"/>
  <c r="AM1557" i="2"/>
  <c r="AL1558" i="2"/>
  <c r="AM1558" i="2"/>
  <c r="AL1559" i="2"/>
  <c r="AM1559" i="2"/>
  <c r="AL1560" i="2"/>
  <c r="AM1560" i="2"/>
  <c r="AL1561" i="2"/>
  <c r="AM1561" i="2"/>
  <c r="AL1562" i="2"/>
  <c r="AM1562" i="2"/>
  <c r="AL1563" i="2"/>
  <c r="AM1563" i="2"/>
  <c r="AL1564" i="2"/>
  <c r="AM1564" i="2"/>
  <c r="AL1565" i="2"/>
  <c r="AM1565" i="2"/>
  <c r="AL1566" i="2"/>
  <c r="AM1566" i="2"/>
  <c r="AL1567" i="2"/>
  <c r="AM1567" i="2"/>
  <c r="AL1568" i="2"/>
  <c r="AM1568" i="2"/>
  <c r="AL1569" i="2"/>
  <c r="AM1569" i="2"/>
  <c r="AL1570" i="2"/>
  <c r="AM1570" i="2"/>
  <c r="AL1571" i="2"/>
  <c r="AM1571" i="2"/>
  <c r="AL1572" i="2"/>
  <c r="AM1572" i="2"/>
  <c r="AL1573" i="2"/>
  <c r="AM1573" i="2"/>
  <c r="AL1574" i="2"/>
  <c r="AM1574" i="2"/>
  <c r="AL1575" i="2"/>
  <c r="AM1575" i="2"/>
  <c r="AL1576" i="2"/>
  <c r="AM1576" i="2"/>
  <c r="AL1577" i="2"/>
  <c r="AM1577" i="2"/>
  <c r="AL1578" i="2"/>
  <c r="AM1578" i="2"/>
  <c r="AL1579" i="2"/>
  <c r="AM1579" i="2"/>
  <c r="AL1580" i="2"/>
  <c r="AM1580" i="2"/>
  <c r="AL1581" i="2"/>
  <c r="AM1581" i="2"/>
  <c r="AL1582" i="2"/>
  <c r="AM1582" i="2"/>
  <c r="AL1583" i="2"/>
  <c r="AM1583" i="2"/>
  <c r="AL1584" i="2"/>
  <c r="AM1584" i="2"/>
  <c r="AL1585" i="2"/>
  <c r="AM1585" i="2"/>
  <c r="AL1586" i="2"/>
  <c r="AM1586" i="2"/>
  <c r="AL1587" i="2"/>
  <c r="AM1587" i="2"/>
  <c r="AL1588" i="2"/>
  <c r="AM1588" i="2"/>
  <c r="AL1589" i="2"/>
  <c r="AM1589" i="2"/>
  <c r="AL1590" i="2"/>
  <c r="AM1590" i="2"/>
  <c r="AL1591" i="2"/>
  <c r="AM1591" i="2"/>
  <c r="AL1592" i="2"/>
  <c r="AM1592" i="2"/>
  <c r="AL1593" i="2"/>
  <c r="AM1593" i="2"/>
  <c r="AL1594" i="2"/>
  <c r="AM1594" i="2"/>
  <c r="AL1595" i="2"/>
  <c r="AM1595" i="2"/>
  <c r="AL1596" i="2"/>
  <c r="AM1596" i="2"/>
  <c r="AL1597" i="2"/>
  <c r="AM1597" i="2"/>
  <c r="AL1598" i="2"/>
  <c r="AM1598" i="2"/>
  <c r="AL1599" i="2"/>
  <c r="AM1599" i="2"/>
  <c r="AL1600" i="2"/>
  <c r="AM1600" i="2"/>
  <c r="AL1601" i="2"/>
  <c r="AM1601" i="2"/>
  <c r="AL1602" i="2"/>
  <c r="AM1602" i="2"/>
  <c r="AL1603" i="2"/>
  <c r="AM1603" i="2"/>
  <c r="AL1604" i="2"/>
  <c r="AM1604" i="2"/>
  <c r="AL1605" i="2"/>
  <c r="AM1605" i="2"/>
  <c r="AL1606" i="2"/>
  <c r="AM1606" i="2"/>
  <c r="AL1607" i="2"/>
  <c r="AM1607" i="2"/>
  <c r="AL1608" i="2"/>
  <c r="AM1608" i="2"/>
  <c r="AL1609" i="2"/>
  <c r="AM1609" i="2"/>
  <c r="AL1610" i="2"/>
  <c r="AM1610" i="2"/>
  <c r="AL1611" i="2"/>
  <c r="AM1611" i="2"/>
  <c r="AL1612" i="2"/>
  <c r="AM1612" i="2"/>
  <c r="AL1613" i="2"/>
  <c r="AM1613" i="2"/>
  <c r="AL1614" i="2"/>
  <c r="AM1614" i="2"/>
  <c r="AL1615" i="2"/>
  <c r="AM1615" i="2"/>
  <c r="AL1616" i="2"/>
  <c r="AM1616" i="2"/>
  <c r="AL1617" i="2"/>
  <c r="AM1617" i="2"/>
  <c r="AL1618" i="2"/>
  <c r="AM1618" i="2"/>
  <c r="AL1619" i="2"/>
  <c r="AM1619" i="2"/>
  <c r="AL1620" i="2"/>
  <c r="AM1620" i="2"/>
  <c r="AL1621" i="2"/>
  <c r="AM1621" i="2"/>
  <c r="AL1622" i="2"/>
  <c r="AM1622" i="2"/>
  <c r="AL1623" i="2"/>
  <c r="AM1623" i="2"/>
  <c r="AL1624" i="2"/>
  <c r="AM1624" i="2"/>
  <c r="AL1625" i="2"/>
  <c r="AM1625" i="2"/>
  <c r="AL1626" i="2"/>
  <c r="AM1626" i="2"/>
  <c r="AL1627" i="2"/>
  <c r="AM1627" i="2"/>
  <c r="AL1628" i="2"/>
  <c r="AM1628" i="2"/>
  <c r="AL1629" i="2"/>
  <c r="AM1629" i="2"/>
  <c r="AL1630" i="2"/>
  <c r="AM1630" i="2"/>
  <c r="AL1631" i="2"/>
  <c r="AM1631" i="2"/>
  <c r="AL1632" i="2"/>
  <c r="AM1632" i="2"/>
  <c r="AL1633" i="2"/>
  <c r="AM1633" i="2"/>
  <c r="AL1634" i="2"/>
  <c r="AM1634" i="2"/>
  <c r="AL1635" i="2"/>
  <c r="AM1635" i="2"/>
  <c r="AL1636" i="2"/>
  <c r="AM1636" i="2"/>
  <c r="AL1637" i="2"/>
  <c r="AM1637" i="2"/>
  <c r="AL1638" i="2"/>
  <c r="AM1638" i="2"/>
  <c r="AL1639" i="2"/>
  <c r="AM1639" i="2"/>
  <c r="AL1640" i="2"/>
  <c r="AM1640" i="2"/>
  <c r="AL1641" i="2"/>
  <c r="AM1641" i="2"/>
  <c r="AL1642" i="2"/>
  <c r="AM1642" i="2"/>
  <c r="AL1643" i="2"/>
  <c r="AM1643" i="2"/>
  <c r="AL1644" i="2"/>
  <c r="AM1644" i="2"/>
  <c r="AL1645" i="2"/>
  <c r="AM1645" i="2"/>
  <c r="AL1646" i="2"/>
  <c r="AM1646" i="2"/>
  <c r="AL1647" i="2"/>
  <c r="AM1647" i="2"/>
  <c r="AL1648" i="2"/>
  <c r="AM1648" i="2"/>
  <c r="AL1649" i="2"/>
  <c r="AM1649" i="2"/>
  <c r="AL1650" i="2"/>
  <c r="AM1650" i="2"/>
  <c r="AL1651" i="2"/>
  <c r="AM1651" i="2"/>
  <c r="AL1652" i="2"/>
  <c r="AM1652" i="2"/>
  <c r="AL1653" i="2"/>
  <c r="AM1653" i="2"/>
  <c r="AL1654" i="2"/>
  <c r="AM1654" i="2"/>
  <c r="AL1655" i="2"/>
  <c r="AM1655" i="2"/>
  <c r="AL1656" i="2"/>
  <c r="AM1656" i="2"/>
  <c r="AL1657" i="2"/>
  <c r="AM1657" i="2"/>
  <c r="AL1658" i="2"/>
  <c r="AM1658" i="2"/>
  <c r="AL1659" i="2"/>
  <c r="AM1659" i="2"/>
  <c r="AL1660" i="2"/>
  <c r="AM1660" i="2"/>
  <c r="AL1661" i="2"/>
  <c r="AM1661" i="2"/>
  <c r="AL1662" i="2"/>
  <c r="AM1662" i="2"/>
  <c r="AL1663" i="2"/>
  <c r="AM1663" i="2"/>
  <c r="AL1664" i="2"/>
  <c r="AM1664" i="2"/>
  <c r="AL1665" i="2"/>
  <c r="AM1665" i="2"/>
  <c r="AL1666" i="2"/>
  <c r="AM1666" i="2"/>
  <c r="AL1667" i="2"/>
  <c r="AM1667" i="2"/>
  <c r="AL1668" i="2"/>
  <c r="AM1668" i="2"/>
  <c r="AL1669" i="2"/>
  <c r="AM1669" i="2"/>
  <c r="AL1670" i="2"/>
  <c r="AM1670" i="2"/>
  <c r="AL1671" i="2"/>
  <c r="AM1671" i="2"/>
  <c r="AL1672" i="2"/>
  <c r="AM1672" i="2"/>
  <c r="AL1673" i="2"/>
  <c r="AM1673" i="2"/>
  <c r="AL1674" i="2"/>
  <c r="AM1674" i="2"/>
  <c r="AL1675" i="2"/>
  <c r="AM1675" i="2"/>
  <c r="AL1676" i="2"/>
  <c r="AM1676" i="2"/>
  <c r="AL1677" i="2"/>
  <c r="AM1677" i="2"/>
  <c r="AL1678" i="2"/>
  <c r="AM1678" i="2"/>
  <c r="AL1679" i="2"/>
  <c r="AM1679" i="2"/>
  <c r="AL1680" i="2"/>
  <c r="AM1680" i="2"/>
  <c r="AL1681" i="2"/>
  <c r="AM1681" i="2"/>
  <c r="AL1682" i="2"/>
  <c r="AM1682" i="2"/>
  <c r="AL1683" i="2"/>
  <c r="AM1683" i="2"/>
  <c r="AL1684" i="2"/>
  <c r="AM1684" i="2"/>
  <c r="AL1685" i="2"/>
  <c r="AM1685" i="2"/>
  <c r="AL1686" i="2"/>
  <c r="AM1686" i="2"/>
  <c r="AL1687" i="2"/>
  <c r="AM1687" i="2"/>
  <c r="AL1688" i="2"/>
  <c r="AM1688" i="2"/>
  <c r="AL1689" i="2"/>
  <c r="AM1689" i="2"/>
  <c r="AL1690" i="2"/>
  <c r="AM1690" i="2"/>
  <c r="AL1691" i="2"/>
  <c r="AM1691" i="2"/>
  <c r="AL1692" i="2"/>
  <c r="AM1692" i="2"/>
  <c r="AL1693" i="2"/>
  <c r="AM1693" i="2"/>
  <c r="AL1694" i="2"/>
  <c r="AM1694" i="2"/>
  <c r="AL1695" i="2"/>
  <c r="AM1695" i="2"/>
  <c r="AL1696" i="2"/>
  <c r="AM1696" i="2"/>
  <c r="AL1697" i="2"/>
  <c r="AM1697" i="2"/>
  <c r="AL1698" i="2"/>
  <c r="AM1698" i="2"/>
  <c r="AL1699" i="2"/>
  <c r="AM1699" i="2"/>
  <c r="AL1700" i="2"/>
  <c r="AM1700" i="2"/>
  <c r="AL1701" i="2"/>
  <c r="AM1701" i="2"/>
  <c r="AL1702" i="2"/>
  <c r="AM1702" i="2"/>
  <c r="AL1703" i="2"/>
  <c r="AM1703" i="2"/>
  <c r="AL1704" i="2"/>
  <c r="AM1704" i="2"/>
  <c r="AL1705" i="2"/>
  <c r="AM1705" i="2"/>
  <c r="AL1706" i="2"/>
  <c r="AM1706" i="2"/>
  <c r="AL1707" i="2"/>
  <c r="AM1707" i="2"/>
  <c r="AL1708" i="2"/>
  <c r="AM1708" i="2"/>
  <c r="AL1709" i="2"/>
  <c r="AM1709" i="2"/>
  <c r="AL1710" i="2"/>
  <c r="AM1710" i="2"/>
  <c r="AL1711" i="2"/>
  <c r="AM1711" i="2"/>
  <c r="AL1712" i="2"/>
  <c r="AM1712" i="2"/>
  <c r="AL1713" i="2"/>
  <c r="AM1713" i="2"/>
  <c r="AL1714" i="2"/>
  <c r="AM1714" i="2"/>
  <c r="AL1715" i="2"/>
  <c r="AM1715" i="2"/>
  <c r="AL1716" i="2"/>
  <c r="AM1716" i="2"/>
  <c r="AL1717" i="2"/>
  <c r="AM1717" i="2"/>
  <c r="AL1718" i="2"/>
  <c r="AM1718" i="2"/>
  <c r="AL1719" i="2"/>
  <c r="AM1719" i="2"/>
  <c r="AL1720" i="2"/>
  <c r="AM1720" i="2"/>
  <c r="AL1721" i="2"/>
  <c r="AM1721" i="2"/>
  <c r="AL1722" i="2"/>
  <c r="AM1722" i="2"/>
  <c r="AL1723" i="2"/>
  <c r="AM1723" i="2"/>
  <c r="AL1724" i="2"/>
  <c r="AM1724" i="2"/>
  <c r="AL1725" i="2"/>
  <c r="AM1725" i="2"/>
  <c r="AL1726" i="2"/>
  <c r="AM1726" i="2"/>
  <c r="AL1727" i="2"/>
  <c r="AM1727" i="2"/>
  <c r="AL1728" i="2"/>
  <c r="AM1728" i="2"/>
  <c r="AL1729" i="2"/>
  <c r="AM1729" i="2"/>
  <c r="AL1730" i="2"/>
  <c r="AM1730" i="2"/>
  <c r="AL1731" i="2"/>
  <c r="AM1731" i="2"/>
  <c r="AL1732" i="2"/>
  <c r="AM1732" i="2"/>
  <c r="AL1733" i="2"/>
  <c r="AM1733" i="2"/>
  <c r="AL1734" i="2"/>
  <c r="AM1734" i="2"/>
  <c r="AL1735" i="2"/>
  <c r="AM1735" i="2"/>
  <c r="AL1736" i="2"/>
  <c r="AM1736" i="2"/>
  <c r="AL1737" i="2"/>
  <c r="AM1737" i="2"/>
  <c r="AL1738" i="2"/>
  <c r="AM1738" i="2"/>
  <c r="AL1739" i="2"/>
  <c r="AM1739" i="2"/>
  <c r="AL1740" i="2"/>
  <c r="AM1740" i="2"/>
  <c r="AL1741" i="2"/>
  <c r="AM1741" i="2"/>
  <c r="AL1742" i="2"/>
  <c r="AM1742" i="2"/>
  <c r="AL1743" i="2"/>
  <c r="AM1743" i="2"/>
  <c r="AL1744" i="2"/>
  <c r="AM1744" i="2"/>
  <c r="AL1745" i="2"/>
  <c r="AM1745" i="2"/>
  <c r="AL1746" i="2"/>
  <c r="AM1746" i="2"/>
  <c r="AL1747" i="2"/>
  <c r="AM1747" i="2"/>
  <c r="AL1748" i="2"/>
  <c r="AM1748" i="2"/>
  <c r="AL1749" i="2"/>
  <c r="AM1749" i="2"/>
  <c r="AL1750" i="2"/>
  <c r="AM1750" i="2"/>
  <c r="AL1751" i="2"/>
  <c r="AM1751" i="2"/>
  <c r="AL1752" i="2"/>
  <c r="AM1752" i="2"/>
  <c r="AL1753" i="2"/>
  <c r="AM1753" i="2"/>
  <c r="AL1754" i="2"/>
  <c r="AM1754" i="2"/>
  <c r="AL1755" i="2"/>
  <c r="AM1755" i="2"/>
  <c r="AL1756" i="2"/>
  <c r="AM1756" i="2"/>
  <c r="AL1757" i="2"/>
  <c r="AM1757" i="2"/>
  <c r="AL1758" i="2"/>
  <c r="AM1758" i="2"/>
  <c r="AL1759" i="2"/>
  <c r="AM1759" i="2"/>
  <c r="AL1760" i="2"/>
  <c r="AM1760" i="2"/>
  <c r="AL1761" i="2"/>
  <c r="AM1761" i="2"/>
  <c r="AL1762" i="2"/>
  <c r="AM1762" i="2"/>
  <c r="AL1763" i="2"/>
  <c r="AM1763" i="2"/>
  <c r="AL1764" i="2"/>
  <c r="AM1764" i="2"/>
  <c r="AL1765" i="2"/>
  <c r="AM1765" i="2"/>
  <c r="AL1766" i="2"/>
  <c r="AM1766" i="2"/>
  <c r="AL1767" i="2"/>
  <c r="AM1767" i="2"/>
  <c r="AL1768" i="2"/>
  <c r="AM1768" i="2"/>
  <c r="AL1769" i="2"/>
  <c r="AM1769" i="2"/>
  <c r="AL1770" i="2"/>
  <c r="AM1770" i="2"/>
  <c r="AL1771" i="2"/>
  <c r="AM1771" i="2"/>
  <c r="AL1772" i="2"/>
  <c r="AM1772" i="2"/>
  <c r="AL1773" i="2"/>
  <c r="AM1773" i="2"/>
  <c r="AL1774" i="2"/>
  <c r="AM1774" i="2"/>
  <c r="AL1775" i="2"/>
  <c r="AM1775" i="2"/>
  <c r="AL1776" i="2"/>
  <c r="AM1776" i="2"/>
  <c r="AL1777" i="2"/>
  <c r="AM1777" i="2"/>
  <c r="AL1778" i="2"/>
  <c r="AM1778" i="2"/>
  <c r="AL1779" i="2"/>
  <c r="AM1779" i="2"/>
  <c r="AL1780" i="2"/>
  <c r="AM1780" i="2"/>
  <c r="AL1781" i="2"/>
  <c r="AM1781" i="2"/>
  <c r="AL1782" i="2"/>
  <c r="AM1782" i="2"/>
  <c r="AL1783" i="2"/>
  <c r="AM1783" i="2"/>
  <c r="AL1784" i="2"/>
  <c r="AM1784" i="2"/>
  <c r="AL1785" i="2"/>
  <c r="AM1785" i="2"/>
  <c r="AL1786" i="2"/>
  <c r="AM1786" i="2"/>
  <c r="AL1787" i="2"/>
  <c r="AM1787" i="2"/>
  <c r="AL1788" i="2"/>
  <c r="AM1788" i="2"/>
  <c r="AL1789" i="2"/>
  <c r="AM1789" i="2"/>
  <c r="AL1790" i="2"/>
  <c r="AM1790" i="2"/>
  <c r="AL1791" i="2"/>
  <c r="AM1791" i="2"/>
  <c r="AL1792" i="2"/>
  <c r="AM1792" i="2"/>
  <c r="AL1793" i="2"/>
  <c r="AM1793" i="2"/>
  <c r="AL1794" i="2"/>
  <c r="AM1794" i="2"/>
  <c r="AL1795" i="2"/>
  <c r="AM1795" i="2"/>
  <c r="AL1796" i="2"/>
  <c r="AM1796" i="2"/>
  <c r="AL1797" i="2"/>
  <c r="AM1797" i="2"/>
  <c r="AL1798" i="2"/>
  <c r="AM1798" i="2"/>
  <c r="AL1799" i="2"/>
  <c r="AM1799" i="2"/>
  <c r="AL1800" i="2"/>
  <c r="AM1800" i="2"/>
  <c r="AL1801" i="2"/>
  <c r="AM1801" i="2"/>
  <c r="AL1802" i="2"/>
  <c r="AM1802" i="2"/>
  <c r="AL1803" i="2"/>
  <c r="AM1803" i="2"/>
  <c r="AL1804" i="2"/>
  <c r="AM1804" i="2"/>
  <c r="AL1805" i="2"/>
  <c r="AM1805" i="2"/>
  <c r="AL1806" i="2"/>
  <c r="AM1806" i="2"/>
  <c r="AL1807" i="2"/>
  <c r="AM1807" i="2"/>
  <c r="AL1808" i="2"/>
  <c r="AM1808" i="2"/>
  <c r="AL1809" i="2"/>
  <c r="AM1809" i="2"/>
  <c r="AL1810" i="2"/>
  <c r="AM1810" i="2"/>
  <c r="AL1811" i="2"/>
  <c r="AM1811" i="2"/>
  <c r="AL1812" i="2"/>
  <c r="AM1812" i="2"/>
  <c r="AL1813" i="2"/>
  <c r="AM1813" i="2"/>
  <c r="AL1814" i="2"/>
  <c r="AM1814" i="2"/>
  <c r="AL1815" i="2"/>
  <c r="AM1815" i="2"/>
  <c r="AL1816" i="2"/>
  <c r="AM1816" i="2"/>
  <c r="AL1817" i="2"/>
  <c r="AM1817" i="2"/>
  <c r="AL1818" i="2"/>
  <c r="AM1818" i="2"/>
  <c r="AL1819" i="2"/>
  <c r="AM1819" i="2"/>
  <c r="AL1820" i="2"/>
  <c r="AM1820" i="2"/>
  <c r="AL1821" i="2"/>
  <c r="AM1821" i="2"/>
  <c r="AL1822" i="2"/>
  <c r="AM1822" i="2"/>
  <c r="AL1823" i="2"/>
  <c r="AM1823" i="2"/>
  <c r="AL1824" i="2"/>
  <c r="AM1824" i="2"/>
  <c r="AL1825" i="2"/>
  <c r="AM1825" i="2"/>
  <c r="AL1826" i="2"/>
  <c r="AM1826" i="2"/>
  <c r="AL1827" i="2"/>
  <c r="AM1827" i="2"/>
  <c r="AL1828" i="2"/>
  <c r="AM1828" i="2"/>
  <c r="AL1829" i="2"/>
  <c r="AM1829" i="2"/>
  <c r="AL1830" i="2"/>
  <c r="AM1830" i="2"/>
  <c r="AL1831" i="2"/>
  <c r="AM1831" i="2"/>
  <c r="AL1832" i="2"/>
  <c r="AM1832" i="2"/>
  <c r="AL1833" i="2"/>
  <c r="AM1833" i="2"/>
  <c r="AL1834" i="2"/>
  <c r="AM1834" i="2"/>
  <c r="AL1835" i="2"/>
  <c r="AM1835" i="2"/>
  <c r="AL1836" i="2"/>
  <c r="AM1836" i="2"/>
  <c r="AL1837" i="2"/>
  <c r="AM1837" i="2"/>
  <c r="AL1838" i="2"/>
  <c r="AM1838" i="2"/>
  <c r="AL1839" i="2"/>
  <c r="AM1839" i="2"/>
  <c r="AL1840" i="2"/>
  <c r="AM1840" i="2"/>
  <c r="AL1841" i="2"/>
  <c r="AM1841" i="2"/>
  <c r="AL1842" i="2"/>
  <c r="AM1842" i="2"/>
  <c r="AL1843" i="2"/>
  <c r="AM1843" i="2"/>
  <c r="AL1844" i="2"/>
  <c r="AM1844" i="2"/>
  <c r="AL1845" i="2"/>
  <c r="AM1845" i="2"/>
  <c r="AL1846" i="2"/>
  <c r="AM1846" i="2"/>
  <c r="AL1847" i="2"/>
  <c r="AM1847" i="2"/>
  <c r="AL1848" i="2"/>
  <c r="AM1848" i="2"/>
  <c r="AL1849" i="2"/>
  <c r="AM1849" i="2"/>
  <c r="AL1850" i="2"/>
  <c r="AM1850" i="2"/>
  <c r="AL1851" i="2"/>
  <c r="AM1851" i="2"/>
  <c r="AL1852" i="2"/>
  <c r="AM1852" i="2"/>
  <c r="AL1853" i="2"/>
  <c r="AM1853" i="2"/>
  <c r="AL1854" i="2"/>
  <c r="AM1854" i="2"/>
  <c r="AL1855" i="2"/>
  <c r="AM1855" i="2"/>
  <c r="AL1856" i="2"/>
  <c r="AM1856" i="2"/>
  <c r="AL1857" i="2"/>
  <c r="AM1857" i="2"/>
  <c r="AL1858" i="2"/>
  <c r="AM1858" i="2"/>
  <c r="AL1859" i="2"/>
  <c r="AM1859" i="2"/>
  <c r="AL1860" i="2"/>
  <c r="AM1860" i="2"/>
  <c r="AL1861" i="2"/>
  <c r="AM1861" i="2"/>
  <c r="AL1862" i="2"/>
  <c r="AM1862" i="2"/>
  <c r="AL1863" i="2"/>
  <c r="AM1863" i="2"/>
  <c r="AL1864" i="2"/>
  <c r="AM1864" i="2"/>
  <c r="AL1865" i="2"/>
  <c r="AM1865" i="2"/>
  <c r="AL1866" i="2"/>
  <c r="AM1866" i="2"/>
  <c r="AL1867" i="2"/>
  <c r="AM1867" i="2"/>
  <c r="AL1868" i="2"/>
  <c r="AM1868" i="2"/>
  <c r="AL1869" i="2"/>
  <c r="AM1869" i="2"/>
  <c r="AL1870" i="2"/>
  <c r="AM1870" i="2"/>
  <c r="AL1871" i="2"/>
  <c r="AM1871" i="2"/>
  <c r="AL1872" i="2"/>
  <c r="AM1872" i="2"/>
  <c r="AL1873" i="2"/>
  <c r="AM1873" i="2"/>
  <c r="AL1874" i="2"/>
  <c r="AM1874" i="2"/>
  <c r="AL1875" i="2"/>
  <c r="AM1875" i="2"/>
  <c r="AL1876" i="2"/>
  <c r="AM1876" i="2"/>
  <c r="AL1877" i="2"/>
  <c r="AM1877" i="2"/>
  <c r="AL1878" i="2"/>
  <c r="AM1878" i="2"/>
  <c r="AL1879" i="2"/>
  <c r="AM1879" i="2"/>
  <c r="AL1880" i="2"/>
  <c r="AM1880" i="2"/>
  <c r="AL1881" i="2"/>
  <c r="AM1881" i="2"/>
  <c r="AL1882" i="2"/>
  <c r="AM1882" i="2"/>
  <c r="AL1883" i="2"/>
  <c r="AM1883" i="2"/>
  <c r="AL1884" i="2"/>
  <c r="AM1884" i="2"/>
  <c r="AL1885" i="2"/>
  <c r="AM1885" i="2"/>
  <c r="AL1886" i="2"/>
  <c r="AM1886" i="2"/>
  <c r="AL1887" i="2"/>
  <c r="AM1887" i="2"/>
  <c r="AL1888" i="2"/>
  <c r="AM1888" i="2"/>
  <c r="AL1889" i="2"/>
  <c r="AM1889" i="2"/>
  <c r="AL1890" i="2"/>
  <c r="AM1890" i="2"/>
  <c r="AL1891" i="2"/>
  <c r="AM1891" i="2"/>
  <c r="AL1892" i="2"/>
  <c r="AM1892" i="2"/>
  <c r="AL1893" i="2"/>
  <c r="AM1893" i="2"/>
  <c r="AL1894" i="2"/>
  <c r="AM1894" i="2"/>
  <c r="AL1895" i="2"/>
  <c r="AM1895" i="2"/>
  <c r="AL1896" i="2"/>
  <c r="AM1896" i="2"/>
  <c r="AL1897" i="2"/>
  <c r="AM1897" i="2"/>
  <c r="AL1898" i="2"/>
  <c r="AM1898" i="2"/>
  <c r="AL1899" i="2"/>
  <c r="AM1899" i="2"/>
  <c r="AL1900" i="2"/>
  <c r="AM1900" i="2"/>
  <c r="AL1901" i="2"/>
  <c r="AM1901" i="2"/>
  <c r="AL1902" i="2"/>
  <c r="AM1902" i="2"/>
  <c r="AL1903" i="2"/>
  <c r="AM1903" i="2"/>
  <c r="AL1904" i="2"/>
  <c r="AM1904" i="2"/>
  <c r="AL1905" i="2"/>
  <c r="AM1905" i="2"/>
  <c r="AL1906" i="2"/>
  <c r="AM1906" i="2"/>
  <c r="AL1907" i="2"/>
  <c r="AM1907" i="2"/>
  <c r="AL1908" i="2"/>
  <c r="AM1908" i="2"/>
  <c r="AL1909" i="2"/>
  <c r="AM1909" i="2"/>
  <c r="AL1910" i="2"/>
  <c r="AM1910" i="2"/>
  <c r="AL1911" i="2"/>
  <c r="AM1911" i="2"/>
  <c r="AL1912" i="2"/>
  <c r="AM1912" i="2"/>
  <c r="AL1913" i="2"/>
  <c r="AM1913" i="2"/>
  <c r="AL1914" i="2"/>
  <c r="AM1914" i="2"/>
  <c r="AL1915" i="2"/>
  <c r="AM1915" i="2"/>
  <c r="AL1916" i="2"/>
  <c r="AM1916" i="2"/>
  <c r="AL1917" i="2"/>
  <c r="AM1917" i="2"/>
  <c r="AL1918" i="2"/>
  <c r="AM1918" i="2"/>
  <c r="AL1919" i="2"/>
  <c r="AM1919" i="2"/>
  <c r="AL1920" i="2"/>
  <c r="AM1920" i="2"/>
  <c r="AL1921" i="2"/>
  <c r="AM1921" i="2"/>
  <c r="AL1922" i="2"/>
  <c r="AM1922" i="2"/>
  <c r="AL1923" i="2"/>
  <c r="AM1923" i="2"/>
  <c r="AL1924" i="2"/>
  <c r="AM1924" i="2"/>
  <c r="AL1925" i="2"/>
  <c r="AM1925" i="2"/>
  <c r="AL1926" i="2"/>
  <c r="AM1926" i="2"/>
  <c r="AL1927" i="2"/>
  <c r="AM1927" i="2"/>
  <c r="AL1928" i="2"/>
  <c r="AM1928" i="2"/>
  <c r="AL1929" i="2"/>
  <c r="AM1929" i="2"/>
  <c r="AL1930" i="2"/>
  <c r="AM1930" i="2"/>
  <c r="AL1931" i="2"/>
  <c r="AM1931" i="2"/>
  <c r="AL1932" i="2"/>
  <c r="AM1932" i="2"/>
  <c r="AL1933" i="2"/>
  <c r="AM1933" i="2"/>
  <c r="AL1934" i="2"/>
  <c r="AM1934" i="2"/>
  <c r="AL1935" i="2"/>
  <c r="AM1935" i="2"/>
  <c r="AL1936" i="2"/>
  <c r="AM1936" i="2"/>
  <c r="AL1937" i="2"/>
  <c r="AM1937" i="2"/>
  <c r="AL1938" i="2"/>
  <c r="AM1938" i="2"/>
  <c r="AL1939" i="2"/>
  <c r="AM1939" i="2"/>
  <c r="AL1940" i="2"/>
  <c r="AM1940" i="2"/>
  <c r="AL1941" i="2"/>
  <c r="AM1941" i="2"/>
  <c r="AL1942" i="2"/>
  <c r="AM1942" i="2"/>
  <c r="AL1943" i="2"/>
  <c r="AM1943" i="2"/>
  <c r="AL1944" i="2"/>
  <c r="AM1944" i="2"/>
  <c r="AL1945" i="2"/>
  <c r="AM1945" i="2"/>
  <c r="AL1946" i="2"/>
  <c r="AM1946" i="2"/>
  <c r="AL1947" i="2"/>
  <c r="AM1947" i="2"/>
  <c r="AL1948" i="2"/>
  <c r="AM1948" i="2"/>
  <c r="AL1949" i="2"/>
  <c r="AM1949" i="2"/>
  <c r="AL1950" i="2"/>
  <c r="AM1950" i="2"/>
  <c r="AL1951" i="2"/>
  <c r="AM1951" i="2"/>
  <c r="AL1952" i="2"/>
  <c r="AM1952" i="2"/>
  <c r="AL1953" i="2"/>
  <c r="AM1953" i="2"/>
  <c r="AL1954" i="2"/>
  <c r="AM1954" i="2"/>
  <c r="AL1955" i="2"/>
  <c r="AM1955" i="2"/>
  <c r="AL1956" i="2"/>
  <c r="AM1956" i="2"/>
  <c r="AL1957" i="2"/>
  <c r="AM1957" i="2"/>
  <c r="AL1958" i="2"/>
  <c r="AM1958" i="2"/>
  <c r="AL1959" i="2"/>
  <c r="AM1959" i="2"/>
  <c r="AL1960" i="2"/>
  <c r="AM1960" i="2"/>
  <c r="AL1961" i="2"/>
  <c r="AM1961" i="2"/>
  <c r="AL1962" i="2"/>
  <c r="AM1962" i="2"/>
  <c r="AL1963" i="2"/>
  <c r="AM1963" i="2"/>
  <c r="AL1964" i="2"/>
  <c r="AM1964" i="2"/>
  <c r="AL1965" i="2"/>
  <c r="AM1965" i="2"/>
  <c r="AL1966" i="2"/>
  <c r="AM1966" i="2"/>
  <c r="AL1967" i="2"/>
  <c r="AM1967" i="2"/>
  <c r="AL1968" i="2"/>
  <c r="AM1968" i="2"/>
  <c r="AL1969" i="2"/>
  <c r="AM1969" i="2"/>
  <c r="AL1970" i="2"/>
  <c r="AM1970" i="2"/>
  <c r="AL1971" i="2"/>
  <c r="AM1971" i="2"/>
  <c r="AL1972" i="2"/>
  <c r="AM1972" i="2"/>
  <c r="AL1973" i="2"/>
  <c r="AM1973" i="2"/>
  <c r="AL1974" i="2"/>
  <c r="AM1974" i="2"/>
  <c r="AL1975" i="2"/>
  <c r="AM1975" i="2"/>
  <c r="AL1976" i="2"/>
  <c r="AM1976" i="2"/>
  <c r="AL1977" i="2"/>
  <c r="AM1977" i="2"/>
  <c r="AL1978" i="2"/>
  <c r="AM1978" i="2"/>
  <c r="AL1979" i="2"/>
  <c r="AM1979" i="2"/>
  <c r="AL1980" i="2"/>
  <c r="AM1980" i="2"/>
  <c r="AL1981" i="2"/>
  <c r="AM1981" i="2"/>
  <c r="AL1982" i="2"/>
  <c r="AM1982" i="2"/>
  <c r="AL1983" i="2"/>
  <c r="AM1983" i="2"/>
  <c r="AL1984" i="2"/>
  <c r="AM1984" i="2"/>
  <c r="AL1985" i="2"/>
  <c r="AM1985" i="2"/>
  <c r="AL1986" i="2"/>
  <c r="AM1986" i="2"/>
  <c r="AL1987" i="2"/>
  <c r="AM1987" i="2"/>
  <c r="AL1988" i="2"/>
  <c r="AM1988" i="2"/>
  <c r="AL1989" i="2"/>
  <c r="AM1989" i="2"/>
  <c r="AL1990" i="2"/>
  <c r="AM1990" i="2"/>
  <c r="AL1991" i="2"/>
  <c r="AM1991" i="2"/>
  <c r="AL1992" i="2"/>
  <c r="AM1992" i="2"/>
  <c r="AL1993" i="2"/>
  <c r="AM1993" i="2"/>
  <c r="AL1994" i="2"/>
  <c r="AM1994" i="2"/>
  <c r="AL1995" i="2"/>
  <c r="AM1995" i="2"/>
  <c r="AL1996" i="2"/>
  <c r="AM1996" i="2"/>
  <c r="AL1997" i="2"/>
  <c r="AM1997" i="2"/>
  <c r="AL1998" i="2"/>
  <c r="AM1998" i="2"/>
  <c r="AL1999" i="2"/>
  <c r="AM1999" i="2"/>
  <c r="AL2000" i="2"/>
  <c r="AM2000" i="2"/>
  <c r="AL2001" i="2"/>
  <c r="AM2001" i="2"/>
  <c r="AL2002" i="2"/>
  <c r="AM2002" i="2"/>
  <c r="AL2003" i="2"/>
  <c r="AM2003" i="2"/>
  <c r="AL2004" i="2"/>
  <c r="AM2004" i="2"/>
  <c r="AL2005" i="2"/>
  <c r="AM2005" i="2"/>
  <c r="AL2006" i="2"/>
  <c r="AM2006" i="2"/>
  <c r="AL2007" i="2"/>
  <c r="AM2007" i="2"/>
  <c r="AL2008" i="2"/>
  <c r="AM2008" i="2"/>
  <c r="AL2009" i="2"/>
  <c r="AM2009" i="2"/>
  <c r="AL2010" i="2"/>
  <c r="AM2010" i="2"/>
  <c r="AL2011" i="2"/>
  <c r="AM2011" i="2"/>
  <c r="AL2012" i="2"/>
  <c r="AM2012" i="2"/>
  <c r="AL2013" i="2"/>
  <c r="AM2013" i="2"/>
  <c r="AL2014" i="2"/>
  <c r="AM2014" i="2"/>
  <c r="AL2015" i="2"/>
  <c r="AM2015" i="2"/>
  <c r="AL2016" i="2"/>
  <c r="AM2016" i="2"/>
  <c r="AL2017" i="2"/>
  <c r="AM2017" i="2"/>
  <c r="AL2018" i="2"/>
  <c r="AM2018" i="2"/>
  <c r="AL2019" i="2"/>
  <c r="AM2019" i="2"/>
  <c r="AL2020" i="2"/>
  <c r="AM2020" i="2"/>
  <c r="AL2021" i="2"/>
  <c r="AM2021" i="2"/>
  <c r="AL2022" i="2"/>
  <c r="AM2022" i="2"/>
  <c r="AL2023" i="2"/>
  <c r="AM2023" i="2"/>
  <c r="AL2024" i="2"/>
  <c r="AM2024" i="2"/>
  <c r="AL2025" i="2"/>
  <c r="AM2025" i="2"/>
  <c r="AL2026" i="2"/>
  <c r="AM2026" i="2"/>
  <c r="AL2027" i="2"/>
  <c r="AM2027" i="2"/>
  <c r="AL2028" i="2"/>
  <c r="AM2028" i="2"/>
  <c r="AL2029" i="2"/>
  <c r="AM2029" i="2"/>
  <c r="AL2030" i="2"/>
  <c r="AM2030" i="2"/>
  <c r="AL2031" i="2"/>
  <c r="AM2031" i="2"/>
  <c r="AL2032" i="2"/>
  <c r="AM2032" i="2"/>
  <c r="AL2033" i="2"/>
  <c r="AM2033" i="2"/>
  <c r="AL2034" i="2"/>
  <c r="AM2034" i="2"/>
  <c r="AL2035" i="2"/>
  <c r="AM2035" i="2"/>
  <c r="AL2036" i="2"/>
  <c r="AM2036" i="2"/>
  <c r="AL2037" i="2"/>
  <c r="AM2037" i="2"/>
  <c r="AL2038" i="2"/>
  <c r="AM2038" i="2"/>
  <c r="AL2039" i="2"/>
  <c r="AM2039" i="2"/>
  <c r="AL2040" i="2"/>
  <c r="AM2040" i="2"/>
  <c r="AL2041" i="2"/>
  <c r="AM2041" i="2"/>
  <c r="AL2042" i="2"/>
  <c r="AM2042" i="2"/>
  <c r="AL2043" i="2"/>
  <c r="AM2043" i="2"/>
  <c r="AL2044" i="2"/>
  <c r="AM2044" i="2"/>
  <c r="AL2045" i="2"/>
  <c r="AM2045" i="2"/>
  <c r="AL2046" i="2"/>
  <c r="AM2046" i="2"/>
  <c r="AL2047" i="2"/>
  <c r="AM2047" i="2"/>
  <c r="AL2048" i="2"/>
  <c r="AM2048" i="2"/>
  <c r="AL2049" i="2"/>
  <c r="AM2049" i="2"/>
  <c r="AL2050" i="2"/>
  <c r="AM2050" i="2"/>
  <c r="AL2051" i="2"/>
  <c r="AM2051" i="2"/>
  <c r="AL2052" i="2"/>
  <c r="AM2052" i="2"/>
  <c r="AL2053" i="2"/>
  <c r="AM2053" i="2"/>
  <c r="AL2054" i="2"/>
  <c r="AM2054" i="2"/>
  <c r="AL2055" i="2"/>
  <c r="AM2055" i="2"/>
  <c r="AL2056" i="2"/>
  <c r="AM2056" i="2"/>
  <c r="AL2057" i="2"/>
  <c r="AM2057" i="2"/>
  <c r="AL2058" i="2"/>
  <c r="AM2058" i="2"/>
  <c r="AL2059" i="2"/>
  <c r="AM2059" i="2"/>
  <c r="AL2060" i="2"/>
  <c r="AM2060" i="2"/>
  <c r="AL2061" i="2"/>
  <c r="AM2061" i="2"/>
  <c r="AL2062" i="2"/>
  <c r="AM2062" i="2"/>
  <c r="AL2063" i="2"/>
  <c r="AM2063" i="2"/>
  <c r="AL2064" i="2"/>
  <c r="AM2064" i="2"/>
  <c r="AL2065" i="2"/>
  <c r="AM2065" i="2"/>
  <c r="AL2066" i="2"/>
  <c r="AM2066" i="2"/>
  <c r="AL2067" i="2"/>
  <c r="AM2067" i="2"/>
  <c r="AL2068" i="2"/>
  <c r="AM2068" i="2"/>
  <c r="AL2069" i="2"/>
  <c r="AM2069" i="2"/>
  <c r="AL2070" i="2"/>
  <c r="AM2070" i="2"/>
  <c r="AL2071" i="2"/>
  <c r="AM2071" i="2"/>
  <c r="AL2072" i="2"/>
  <c r="AM2072" i="2"/>
  <c r="AL2073" i="2"/>
  <c r="AM2073" i="2"/>
  <c r="AL2074" i="2"/>
  <c r="AM2074" i="2"/>
  <c r="AL2075" i="2"/>
  <c r="AM2075" i="2"/>
  <c r="AL2076" i="2"/>
  <c r="AM2076" i="2"/>
  <c r="AL2077" i="2"/>
  <c r="AM2077" i="2"/>
  <c r="AL2078" i="2"/>
  <c r="AM2078" i="2"/>
  <c r="AL2079" i="2"/>
  <c r="AM2079" i="2"/>
  <c r="AL2080" i="2"/>
  <c r="AM2080" i="2"/>
  <c r="AL2081" i="2"/>
  <c r="AM2081" i="2"/>
  <c r="AL2082" i="2"/>
  <c r="AM2082" i="2"/>
  <c r="AL2083" i="2"/>
  <c r="AM2083" i="2"/>
  <c r="AL2084" i="2"/>
  <c r="AM2084" i="2"/>
  <c r="AL2085" i="2"/>
  <c r="AM2085" i="2"/>
  <c r="AL2086" i="2"/>
  <c r="AM2086" i="2"/>
  <c r="AL2087" i="2"/>
  <c r="AM2087" i="2"/>
  <c r="AL2088" i="2"/>
  <c r="AM2088" i="2"/>
  <c r="AL2089" i="2"/>
  <c r="AM2089" i="2"/>
  <c r="AL2090" i="2"/>
  <c r="AM2090" i="2"/>
  <c r="AL2091" i="2"/>
  <c r="AM2091" i="2"/>
  <c r="AL2092" i="2"/>
  <c r="AM2092" i="2"/>
  <c r="AL2093" i="2"/>
  <c r="AM2093" i="2"/>
  <c r="AL2094" i="2"/>
  <c r="AM2094" i="2"/>
  <c r="AL2095" i="2"/>
  <c r="AM2095" i="2"/>
  <c r="AL2096" i="2"/>
  <c r="AM2096" i="2"/>
  <c r="AL2097" i="2"/>
  <c r="AM2097" i="2"/>
  <c r="AL2098" i="2"/>
  <c r="AM2098" i="2"/>
  <c r="AL2099" i="2"/>
  <c r="AM2099" i="2"/>
  <c r="AL2100" i="2"/>
  <c r="AM2100" i="2"/>
  <c r="AL2101" i="2"/>
  <c r="AM2101" i="2"/>
  <c r="AL2102" i="2"/>
  <c r="AM2102" i="2"/>
  <c r="AL2103" i="2"/>
  <c r="AM2103" i="2"/>
  <c r="AL2104" i="2"/>
  <c r="AM2104" i="2"/>
  <c r="AL2105" i="2"/>
  <c r="AM2105" i="2"/>
  <c r="AL2106" i="2"/>
  <c r="AM2106" i="2"/>
  <c r="AL2107" i="2"/>
  <c r="AM2107" i="2"/>
  <c r="AL2108" i="2"/>
  <c r="AM2108" i="2"/>
  <c r="AL2109" i="2"/>
  <c r="AM2109" i="2"/>
  <c r="AL2110" i="2"/>
  <c r="AM2110" i="2"/>
  <c r="AL2111" i="2"/>
  <c r="AM2111" i="2"/>
  <c r="AL2112" i="2"/>
  <c r="AM2112" i="2"/>
  <c r="AL2113" i="2"/>
  <c r="AM2113" i="2"/>
  <c r="AL2114" i="2"/>
  <c r="AM2114" i="2"/>
  <c r="AL2115" i="2"/>
  <c r="AM2115" i="2"/>
  <c r="AL2116" i="2"/>
  <c r="AM2116" i="2"/>
  <c r="AL2117" i="2"/>
  <c r="AM2117" i="2"/>
  <c r="AL2118" i="2"/>
  <c r="AM2118" i="2"/>
  <c r="AL2119" i="2"/>
  <c r="AM2119" i="2"/>
  <c r="AL2120" i="2"/>
  <c r="AM2120" i="2"/>
  <c r="AL2121" i="2"/>
  <c r="AM2121" i="2"/>
  <c r="AL2122" i="2"/>
  <c r="AM2122" i="2"/>
  <c r="AL2123" i="2"/>
  <c r="AM2123" i="2"/>
  <c r="AL2124" i="2"/>
  <c r="AM2124" i="2"/>
  <c r="AL2125" i="2"/>
  <c r="AM2125" i="2"/>
  <c r="AL2126" i="2"/>
  <c r="AM2126" i="2"/>
  <c r="AL2127" i="2"/>
  <c r="AM2127" i="2"/>
  <c r="AL2128" i="2"/>
  <c r="AM2128" i="2"/>
  <c r="AL2129" i="2"/>
  <c r="AM2129" i="2"/>
  <c r="AL2130" i="2"/>
  <c r="AM2130" i="2"/>
  <c r="AL2131" i="2"/>
  <c r="AM2131" i="2"/>
  <c r="AL2132" i="2"/>
  <c r="AM2132" i="2"/>
  <c r="AL2133" i="2"/>
  <c r="AM2133" i="2"/>
  <c r="AL2134" i="2"/>
  <c r="AM2134" i="2"/>
  <c r="AL2135" i="2"/>
  <c r="AM2135" i="2"/>
  <c r="AL2136" i="2"/>
  <c r="AM2136" i="2"/>
  <c r="AL2137" i="2"/>
  <c r="AM2137" i="2"/>
  <c r="AL2138" i="2"/>
  <c r="AM2138" i="2"/>
  <c r="AL2139" i="2"/>
  <c r="AM2139" i="2"/>
  <c r="AL2140" i="2"/>
  <c r="AM2140" i="2"/>
  <c r="AL2141" i="2"/>
  <c r="AM2141" i="2"/>
  <c r="AL2142" i="2"/>
  <c r="AM2142" i="2"/>
  <c r="AL2143" i="2"/>
  <c r="AM2143" i="2"/>
  <c r="AL2144" i="2"/>
  <c r="AM2144" i="2"/>
  <c r="AL2145" i="2"/>
  <c r="AM2145" i="2"/>
  <c r="AL2146" i="2"/>
  <c r="AM2146" i="2"/>
  <c r="AL2147" i="2"/>
  <c r="AM2147" i="2"/>
  <c r="AL2148" i="2"/>
  <c r="AM2148" i="2"/>
  <c r="AL2149" i="2"/>
  <c r="AM2149" i="2"/>
  <c r="AL2150" i="2"/>
  <c r="AM2150" i="2"/>
  <c r="AL2151" i="2"/>
  <c r="AM2151" i="2"/>
  <c r="AL2152" i="2"/>
  <c r="AM2152" i="2"/>
  <c r="AL2153" i="2"/>
  <c r="AM2153" i="2"/>
  <c r="AL2154" i="2"/>
  <c r="AM2154" i="2"/>
  <c r="AL2155" i="2"/>
  <c r="AM2155" i="2"/>
  <c r="AL2156" i="2"/>
  <c r="AM2156" i="2"/>
  <c r="AL2157" i="2"/>
  <c r="AM2157" i="2"/>
  <c r="AL2158" i="2"/>
  <c r="AM2158" i="2"/>
  <c r="AL2159" i="2"/>
  <c r="AM2159" i="2"/>
  <c r="AL2160" i="2"/>
  <c r="AM2160" i="2"/>
  <c r="AL2161" i="2"/>
  <c r="AM2161" i="2"/>
  <c r="AL2162" i="2"/>
  <c r="AM2162" i="2"/>
  <c r="AL2163" i="2"/>
  <c r="AM2163" i="2"/>
  <c r="AL2164" i="2"/>
  <c r="AM2164" i="2"/>
  <c r="AL2165" i="2"/>
  <c r="AM2165" i="2"/>
  <c r="AL2166" i="2"/>
  <c r="AM2166" i="2"/>
  <c r="AL2167" i="2"/>
  <c r="AM2167" i="2"/>
  <c r="AL2168" i="2"/>
  <c r="AM2168" i="2"/>
  <c r="AL2169" i="2"/>
  <c r="AM2169" i="2"/>
  <c r="AL2170" i="2"/>
  <c r="AM2170" i="2"/>
  <c r="AL2171" i="2"/>
  <c r="AM2171" i="2"/>
  <c r="AL2172" i="2"/>
  <c r="AM2172" i="2"/>
  <c r="AL2173" i="2"/>
  <c r="AM2173" i="2"/>
  <c r="AL2174" i="2"/>
  <c r="AM2174" i="2"/>
  <c r="AL2175" i="2"/>
  <c r="AM2175" i="2"/>
  <c r="AL2176" i="2"/>
  <c r="AM2176" i="2"/>
  <c r="AL2177" i="2"/>
  <c r="AM2177" i="2"/>
  <c r="AL2178" i="2"/>
  <c r="AM2178" i="2"/>
  <c r="AL2179" i="2"/>
  <c r="AM2179" i="2"/>
  <c r="AL2180" i="2"/>
  <c r="AM2180" i="2"/>
  <c r="AL2181" i="2"/>
  <c r="AM2181" i="2"/>
  <c r="AL2182" i="2"/>
  <c r="AM2182" i="2"/>
  <c r="AL2183" i="2"/>
  <c r="AM2183" i="2"/>
  <c r="AL2184" i="2"/>
  <c r="AM2184" i="2"/>
  <c r="AL2185" i="2"/>
  <c r="AM2185" i="2"/>
  <c r="AL2186" i="2"/>
  <c r="AM2186" i="2"/>
  <c r="AL2187" i="2"/>
  <c r="AM2187" i="2"/>
  <c r="AL2188" i="2"/>
  <c r="AM2188" i="2"/>
  <c r="AL2189" i="2"/>
  <c r="AM2189" i="2"/>
  <c r="AL2190" i="2"/>
  <c r="AM2190" i="2"/>
  <c r="AL2191" i="2"/>
  <c r="AM2191" i="2"/>
  <c r="AL2192" i="2"/>
  <c r="AM2192" i="2"/>
  <c r="AL2193" i="2"/>
  <c r="AM2193" i="2"/>
  <c r="AL2194" i="2"/>
  <c r="AM2194" i="2"/>
  <c r="AL2195" i="2"/>
  <c r="AM2195" i="2"/>
  <c r="AL2196" i="2"/>
  <c r="AM2196" i="2"/>
  <c r="AL2197" i="2"/>
  <c r="AM2197" i="2"/>
  <c r="AL2198" i="2"/>
  <c r="AM2198" i="2"/>
  <c r="AL2199" i="2"/>
  <c r="AM2199" i="2"/>
  <c r="AL2200" i="2"/>
  <c r="AM2200" i="2"/>
  <c r="AL2201" i="2"/>
  <c r="AM2201" i="2"/>
  <c r="AL2202" i="2"/>
  <c r="AM2202" i="2"/>
  <c r="AL2203" i="2"/>
  <c r="AM2203" i="2"/>
  <c r="AL2204" i="2"/>
  <c r="AM2204" i="2"/>
  <c r="AL2205" i="2"/>
  <c r="AM2205" i="2"/>
  <c r="AL2206" i="2"/>
  <c r="AM2206" i="2"/>
  <c r="AL2207" i="2"/>
  <c r="AM2207" i="2"/>
  <c r="AL2208" i="2"/>
  <c r="AM2208" i="2"/>
  <c r="AL2209" i="2"/>
  <c r="AM2209" i="2"/>
  <c r="AL2210" i="2"/>
  <c r="AM2210" i="2"/>
  <c r="AL2211" i="2"/>
  <c r="AM2211" i="2"/>
  <c r="AL2212" i="2"/>
  <c r="AM2212" i="2"/>
  <c r="AL2213" i="2"/>
  <c r="AM2213" i="2"/>
  <c r="AL2214" i="2"/>
  <c r="AM2214" i="2"/>
  <c r="AL2215" i="2"/>
  <c r="AM2215" i="2"/>
  <c r="AL2216" i="2"/>
  <c r="AM2216" i="2"/>
  <c r="AL2217" i="2"/>
  <c r="AM2217" i="2"/>
  <c r="AL2218" i="2"/>
  <c r="AM2218" i="2"/>
  <c r="AL2219" i="2"/>
  <c r="AM2219" i="2"/>
  <c r="AL2220" i="2"/>
  <c r="AM2220" i="2"/>
  <c r="AL2221" i="2"/>
  <c r="AM2221" i="2"/>
  <c r="AL2222" i="2"/>
  <c r="AM2222" i="2"/>
  <c r="AL2223" i="2"/>
  <c r="AM2223" i="2"/>
  <c r="AL2224" i="2"/>
  <c r="AM2224" i="2"/>
  <c r="AL2225" i="2"/>
  <c r="AM2225" i="2"/>
  <c r="AL2226" i="2"/>
  <c r="AM2226" i="2"/>
  <c r="AL2227" i="2"/>
  <c r="AM2227" i="2"/>
  <c r="AL2228" i="2"/>
  <c r="AM2228" i="2"/>
  <c r="AL2229" i="2"/>
  <c r="AM2229" i="2"/>
  <c r="AL2230" i="2"/>
  <c r="AM2230" i="2"/>
  <c r="AL2231" i="2"/>
  <c r="AM2231" i="2"/>
  <c r="AL2232" i="2"/>
  <c r="AM2232" i="2"/>
  <c r="AL2233" i="2"/>
  <c r="AM2233" i="2"/>
  <c r="AL2234" i="2"/>
  <c r="AM2234" i="2"/>
  <c r="AL2235" i="2"/>
  <c r="AM2235" i="2"/>
  <c r="AL2236" i="2"/>
  <c r="AM2236" i="2"/>
  <c r="AL2237" i="2"/>
  <c r="AM2237" i="2"/>
  <c r="AL2238" i="2"/>
  <c r="AM2238" i="2"/>
  <c r="AL2239" i="2"/>
  <c r="AM2239" i="2"/>
  <c r="AL2240" i="2"/>
  <c r="AM2240" i="2"/>
  <c r="AL2241" i="2"/>
  <c r="AM2241" i="2"/>
  <c r="AL2242" i="2"/>
  <c r="AM2242" i="2"/>
  <c r="AL2243" i="2"/>
  <c r="AM2243" i="2"/>
  <c r="AL2244" i="2"/>
  <c r="AM2244" i="2"/>
  <c r="AL2245" i="2"/>
  <c r="AM2245" i="2"/>
  <c r="AL2246" i="2"/>
  <c r="AM2246" i="2"/>
  <c r="AL2247" i="2"/>
  <c r="AM2247" i="2"/>
  <c r="AL2248" i="2"/>
  <c r="AM2248" i="2"/>
  <c r="AL2249" i="2"/>
  <c r="AM2249" i="2"/>
  <c r="AL2250" i="2"/>
  <c r="AM2250" i="2"/>
  <c r="AL2251" i="2"/>
  <c r="AM2251" i="2"/>
  <c r="AL2252" i="2"/>
  <c r="AM2252" i="2"/>
  <c r="AL2253" i="2"/>
  <c r="AM2253" i="2"/>
  <c r="AL2254" i="2"/>
  <c r="AM2254" i="2"/>
  <c r="AL2255" i="2"/>
  <c r="AM2255" i="2"/>
  <c r="AL2256" i="2"/>
  <c r="AM2256" i="2"/>
  <c r="AL2257" i="2"/>
  <c r="AM2257" i="2"/>
  <c r="AL2258" i="2"/>
  <c r="AM2258" i="2"/>
  <c r="AL2259" i="2"/>
  <c r="AM2259" i="2"/>
  <c r="AL2260" i="2"/>
  <c r="AM2260" i="2"/>
  <c r="AL2261" i="2"/>
  <c r="AM2261" i="2"/>
  <c r="AL2262" i="2"/>
  <c r="AM2262" i="2"/>
  <c r="AL2263" i="2"/>
  <c r="AM2263" i="2"/>
  <c r="AL2264" i="2"/>
  <c r="AM2264" i="2"/>
  <c r="AL2265" i="2"/>
  <c r="AM2265" i="2"/>
  <c r="AL2266" i="2"/>
  <c r="AM2266" i="2"/>
  <c r="AL2267" i="2"/>
  <c r="AM2267" i="2"/>
  <c r="AL2268" i="2"/>
  <c r="AM2268" i="2"/>
  <c r="AL2269" i="2"/>
  <c r="AM2269" i="2"/>
  <c r="AL2270" i="2"/>
  <c r="AM2270" i="2"/>
  <c r="AL2271" i="2"/>
  <c r="AM2271" i="2"/>
  <c r="AL2272" i="2"/>
  <c r="AM2272" i="2"/>
  <c r="AL2273" i="2"/>
  <c r="AM2273" i="2"/>
  <c r="AL2274" i="2"/>
  <c r="AM2274" i="2"/>
  <c r="AL2275" i="2"/>
  <c r="AM2275" i="2"/>
  <c r="AL2276" i="2"/>
  <c r="AM2276" i="2"/>
  <c r="AL2277" i="2"/>
  <c r="AM2277" i="2"/>
  <c r="AL2278" i="2"/>
  <c r="AM2278" i="2"/>
  <c r="AL2279" i="2"/>
  <c r="AM2279" i="2"/>
  <c r="AL2280" i="2"/>
  <c r="AM2280" i="2"/>
  <c r="AL2281" i="2"/>
  <c r="AM2281" i="2"/>
  <c r="AL2282" i="2"/>
  <c r="AM2282" i="2"/>
  <c r="AL2283" i="2"/>
  <c r="AM2283" i="2"/>
  <c r="AL2284" i="2"/>
  <c r="AM2284" i="2"/>
  <c r="AL2285" i="2"/>
  <c r="AM2285" i="2"/>
  <c r="AL2286" i="2"/>
  <c r="AM2286" i="2"/>
  <c r="AL2287" i="2"/>
  <c r="AM2287" i="2"/>
  <c r="AL2288" i="2"/>
  <c r="AM2288" i="2"/>
  <c r="AL2289" i="2"/>
  <c r="AM2289" i="2"/>
  <c r="AL2290" i="2"/>
  <c r="AM2290" i="2"/>
  <c r="AL2291" i="2"/>
  <c r="AM2291" i="2"/>
  <c r="AL2292" i="2"/>
  <c r="AM2292" i="2"/>
  <c r="AL2293" i="2"/>
  <c r="AM2293" i="2"/>
  <c r="AL2294" i="2"/>
  <c r="AM2294" i="2"/>
  <c r="AL2295" i="2"/>
  <c r="AM2295" i="2"/>
  <c r="AL2296" i="2"/>
  <c r="AM2296" i="2"/>
  <c r="AL2297" i="2"/>
  <c r="AM2297" i="2"/>
  <c r="AL2298" i="2"/>
  <c r="AM2298" i="2"/>
  <c r="AL2299" i="2"/>
  <c r="AM2299" i="2"/>
  <c r="AL2300" i="2"/>
  <c r="AM2300" i="2"/>
  <c r="AL2301" i="2"/>
  <c r="AM2301" i="2"/>
  <c r="AL2302" i="2"/>
  <c r="AM2302" i="2"/>
  <c r="AL2303" i="2"/>
  <c r="AM2303" i="2"/>
  <c r="AL2304" i="2"/>
  <c r="AM2304" i="2"/>
  <c r="AL2305" i="2"/>
  <c r="AM2305" i="2"/>
  <c r="AL2306" i="2"/>
  <c r="AM2306" i="2"/>
  <c r="AL2307" i="2"/>
  <c r="AM2307" i="2"/>
  <c r="AL2308" i="2"/>
  <c r="AM2308" i="2"/>
  <c r="AL2309" i="2"/>
  <c r="AM2309" i="2"/>
  <c r="AL2310" i="2"/>
  <c r="AM2310" i="2"/>
  <c r="AL2311" i="2"/>
  <c r="AM2311" i="2"/>
  <c r="AL2312" i="2"/>
  <c r="AM2312" i="2"/>
  <c r="AL2313" i="2"/>
  <c r="AM2313" i="2"/>
  <c r="AL2314" i="2"/>
  <c r="AM2314" i="2"/>
  <c r="AL2315" i="2"/>
  <c r="AM2315" i="2"/>
  <c r="AL2316" i="2"/>
  <c r="AM2316" i="2"/>
  <c r="AL2317" i="2"/>
  <c r="AM2317" i="2"/>
  <c r="AL2318" i="2"/>
  <c r="AM2318" i="2"/>
  <c r="AL2319" i="2"/>
  <c r="AM2319" i="2"/>
  <c r="AL2320" i="2"/>
  <c r="AM2320" i="2"/>
  <c r="AL2321" i="2"/>
  <c r="AM2321" i="2"/>
  <c r="AL2322" i="2"/>
  <c r="AM2322" i="2"/>
  <c r="AL2323" i="2"/>
  <c r="AM2323" i="2"/>
  <c r="AL2324" i="2"/>
  <c r="AM2324" i="2"/>
  <c r="AL2325" i="2"/>
  <c r="AM2325" i="2"/>
  <c r="AL2326" i="2"/>
  <c r="AM2326" i="2"/>
  <c r="AL2327" i="2"/>
  <c r="AM2327" i="2"/>
  <c r="AL2328" i="2"/>
  <c r="AM2328" i="2"/>
  <c r="AL2329" i="2"/>
  <c r="AM2329" i="2"/>
  <c r="AL2330" i="2"/>
  <c r="AM2330" i="2"/>
  <c r="AL2331" i="2"/>
  <c r="AM2331" i="2"/>
  <c r="AL2332" i="2"/>
  <c r="AM2332" i="2"/>
  <c r="AL2333" i="2"/>
  <c r="AM2333" i="2"/>
  <c r="AL2334" i="2"/>
  <c r="AM2334" i="2"/>
  <c r="AL2335" i="2"/>
  <c r="AM2335" i="2"/>
  <c r="AL2336" i="2"/>
  <c r="AM2336" i="2"/>
  <c r="AL2337" i="2"/>
  <c r="AM2337" i="2"/>
  <c r="AL2338" i="2"/>
  <c r="AM2338" i="2"/>
  <c r="AL2339" i="2"/>
  <c r="AM2339" i="2"/>
  <c r="AL2340" i="2"/>
  <c r="AM2340" i="2"/>
  <c r="AL2341" i="2"/>
  <c r="AM2341" i="2"/>
  <c r="AL2342" i="2"/>
  <c r="AM2342" i="2"/>
  <c r="AL2343" i="2"/>
  <c r="AM2343" i="2"/>
  <c r="AL2344" i="2"/>
  <c r="AM2344" i="2"/>
  <c r="AL2345" i="2"/>
  <c r="AM2345" i="2"/>
  <c r="AL2346" i="2"/>
  <c r="AM2346" i="2"/>
  <c r="AL2347" i="2"/>
  <c r="AM2347" i="2"/>
  <c r="AL2348" i="2"/>
  <c r="AM2348" i="2"/>
  <c r="AL2349" i="2"/>
  <c r="AM2349" i="2"/>
  <c r="AL2350" i="2"/>
  <c r="AM2350" i="2"/>
  <c r="AL2351" i="2"/>
  <c r="AM2351" i="2"/>
  <c r="AL2352" i="2"/>
  <c r="AM2352" i="2"/>
  <c r="AL2353" i="2"/>
  <c r="AM2353" i="2"/>
  <c r="AL2354" i="2"/>
  <c r="AM2354" i="2"/>
  <c r="AL2355" i="2"/>
  <c r="AM2355" i="2"/>
  <c r="AL2356" i="2"/>
  <c r="AM2356" i="2"/>
  <c r="AL2357" i="2"/>
  <c r="AM2357" i="2"/>
  <c r="AL2358" i="2"/>
  <c r="AM2358" i="2"/>
  <c r="AL2359" i="2"/>
  <c r="AM2359" i="2"/>
  <c r="AL2360" i="2"/>
  <c r="AM2360" i="2"/>
  <c r="AL2361" i="2"/>
  <c r="AM2361" i="2"/>
  <c r="AL2362" i="2"/>
  <c r="AM2362" i="2"/>
  <c r="AL2363" i="2"/>
  <c r="AM2363" i="2"/>
  <c r="AL2364" i="2"/>
  <c r="AM2364" i="2"/>
  <c r="AL2365" i="2"/>
  <c r="AM2365" i="2"/>
  <c r="AL2366" i="2"/>
  <c r="AM2366" i="2"/>
  <c r="AL2367" i="2"/>
  <c r="AM2367" i="2"/>
  <c r="AL2368" i="2"/>
  <c r="AM2368" i="2"/>
  <c r="AL2369" i="2"/>
  <c r="AM2369" i="2"/>
  <c r="AL2370" i="2"/>
  <c r="AM2370" i="2"/>
  <c r="AL2371" i="2"/>
  <c r="AM2371" i="2"/>
  <c r="AL2372" i="2"/>
  <c r="AM2372" i="2"/>
  <c r="AL2373" i="2"/>
  <c r="AM2373" i="2"/>
  <c r="AL2374" i="2"/>
  <c r="AM2374" i="2"/>
  <c r="AL2375" i="2"/>
  <c r="AM2375" i="2"/>
  <c r="AL2376" i="2"/>
  <c r="AM2376" i="2"/>
  <c r="AL2377" i="2"/>
  <c r="AM2377" i="2"/>
  <c r="AL2378" i="2"/>
  <c r="AM2378" i="2"/>
  <c r="AL2379" i="2"/>
  <c r="AM2379" i="2"/>
  <c r="AL2380" i="2"/>
  <c r="AM2380" i="2"/>
  <c r="AL2381" i="2"/>
  <c r="AM2381" i="2"/>
  <c r="AL2382" i="2"/>
  <c r="AM2382" i="2"/>
  <c r="AL2383" i="2"/>
  <c r="AM2383" i="2"/>
  <c r="AL2384" i="2"/>
  <c r="AM2384" i="2"/>
  <c r="AL2385" i="2"/>
  <c r="AM2385" i="2"/>
  <c r="AL2386" i="2"/>
  <c r="AM2386" i="2"/>
  <c r="AL2387" i="2"/>
  <c r="AM2387" i="2"/>
  <c r="AL2388" i="2"/>
  <c r="AM2388" i="2"/>
  <c r="AL2389" i="2"/>
  <c r="AM2389" i="2"/>
  <c r="AL2390" i="2"/>
  <c r="AM2390" i="2"/>
  <c r="AL2391" i="2"/>
  <c r="AM2391" i="2"/>
  <c r="AL2392" i="2"/>
  <c r="AM2392" i="2"/>
  <c r="AL2393" i="2"/>
  <c r="AM2393" i="2"/>
  <c r="AL2394" i="2"/>
  <c r="AM2394" i="2"/>
  <c r="AL2395" i="2"/>
  <c r="AM2395" i="2"/>
  <c r="AL2396" i="2"/>
  <c r="AM2396" i="2"/>
  <c r="AL2397" i="2"/>
  <c r="AM2397" i="2"/>
  <c r="AL2398" i="2"/>
  <c r="AM2398" i="2"/>
  <c r="AL2399" i="2"/>
  <c r="AM2399" i="2"/>
  <c r="AL2400" i="2"/>
  <c r="AM2400" i="2"/>
  <c r="AL2401" i="2"/>
  <c r="AM2401" i="2"/>
  <c r="AL2402" i="2"/>
  <c r="AM2402" i="2"/>
  <c r="AL2403" i="2"/>
  <c r="AM2403" i="2"/>
  <c r="AL2404" i="2"/>
  <c r="AM2404" i="2"/>
  <c r="AL2405" i="2"/>
  <c r="AM2405" i="2"/>
  <c r="AL2406" i="2"/>
  <c r="AM2406" i="2"/>
  <c r="AL2407" i="2"/>
  <c r="AM2407" i="2"/>
  <c r="AL2408" i="2"/>
  <c r="AM2408" i="2"/>
  <c r="AL2409" i="2"/>
  <c r="AM2409" i="2"/>
  <c r="AL2410" i="2"/>
  <c r="AM2410" i="2"/>
  <c r="AL2411" i="2"/>
  <c r="AM2411" i="2"/>
  <c r="AL2412" i="2"/>
  <c r="AM2412" i="2"/>
  <c r="AL2413" i="2"/>
  <c r="AM2413" i="2"/>
  <c r="AL2414" i="2"/>
  <c r="AM2414" i="2"/>
  <c r="AL2415" i="2"/>
  <c r="AM2415" i="2"/>
  <c r="AL2416" i="2"/>
  <c r="AM2416" i="2"/>
  <c r="AL2417" i="2"/>
  <c r="AM2417" i="2"/>
  <c r="AL2418" i="2"/>
  <c r="AM2418" i="2"/>
  <c r="AL2419" i="2"/>
  <c r="AM2419" i="2"/>
  <c r="AL2420" i="2"/>
  <c r="AM2420" i="2"/>
  <c r="AL2421" i="2"/>
  <c r="AM2421" i="2"/>
  <c r="AL2422" i="2"/>
  <c r="AM2422" i="2"/>
  <c r="AL2423" i="2"/>
  <c r="AM2423" i="2"/>
  <c r="AL2424" i="2"/>
  <c r="AM2424" i="2"/>
  <c r="AL2425" i="2"/>
  <c r="AM2425" i="2"/>
  <c r="AL2426" i="2"/>
  <c r="AM2426" i="2"/>
  <c r="AL2427" i="2"/>
  <c r="AM2427" i="2"/>
  <c r="AL2428" i="2"/>
  <c r="AM2428" i="2"/>
  <c r="AL2429" i="2"/>
  <c r="AM2429" i="2"/>
  <c r="AL2430" i="2"/>
  <c r="AM2430" i="2"/>
  <c r="AL2431" i="2"/>
  <c r="AM2431" i="2"/>
  <c r="AL2432" i="2"/>
  <c r="AM2432" i="2"/>
  <c r="AL2433" i="2"/>
  <c r="AM2433" i="2"/>
  <c r="AL2434" i="2"/>
  <c r="AM2434" i="2"/>
  <c r="AL2435" i="2"/>
  <c r="AM2435" i="2"/>
  <c r="AL2436" i="2"/>
  <c r="AM2436" i="2"/>
  <c r="AL2437" i="2"/>
  <c r="AM2437" i="2"/>
  <c r="AL2438" i="2"/>
  <c r="AM2438" i="2"/>
  <c r="AL2439" i="2"/>
  <c r="AM2439" i="2"/>
  <c r="AL2440" i="2"/>
  <c r="AM2440" i="2"/>
  <c r="AL2441" i="2"/>
  <c r="AM2441" i="2"/>
  <c r="AL2442" i="2"/>
  <c r="AM2442" i="2"/>
  <c r="AL2443" i="2"/>
  <c r="AM2443" i="2"/>
  <c r="AL2444" i="2"/>
  <c r="AM2444" i="2"/>
  <c r="AL2445" i="2"/>
  <c r="AM2445" i="2"/>
  <c r="AL2446" i="2"/>
  <c r="AM2446" i="2"/>
  <c r="AL2447" i="2"/>
  <c r="AM2447" i="2"/>
  <c r="AL2448" i="2"/>
  <c r="AM2448" i="2"/>
  <c r="AL2449" i="2"/>
  <c r="AM2449" i="2"/>
  <c r="AL2450" i="2"/>
  <c r="AM2450" i="2"/>
  <c r="AL2451" i="2"/>
  <c r="AM2451" i="2"/>
  <c r="AL2452" i="2"/>
  <c r="AM2452" i="2"/>
  <c r="AL2453" i="2"/>
  <c r="AM2453" i="2"/>
  <c r="AL2454" i="2"/>
  <c r="AM2454" i="2"/>
  <c r="AL2455" i="2"/>
  <c r="AM2455" i="2"/>
  <c r="AL2456" i="2"/>
  <c r="AM2456" i="2"/>
  <c r="AL2457" i="2"/>
  <c r="AM2457" i="2"/>
  <c r="AL2458" i="2"/>
  <c r="AM2458" i="2"/>
  <c r="AL2459" i="2"/>
  <c r="AM2459" i="2"/>
  <c r="AL2460" i="2"/>
  <c r="AM2460" i="2"/>
  <c r="AL2461" i="2"/>
  <c r="AM2461" i="2"/>
  <c r="AL2462" i="2"/>
  <c r="AM2462" i="2"/>
  <c r="AL2463" i="2"/>
  <c r="AM2463" i="2"/>
  <c r="AL2464" i="2"/>
  <c r="AM2464" i="2"/>
  <c r="AL2465" i="2"/>
  <c r="AM2465" i="2"/>
  <c r="AL2466" i="2"/>
  <c r="AM2466" i="2"/>
  <c r="AL2467" i="2"/>
  <c r="AM2467" i="2"/>
  <c r="AL2468" i="2"/>
  <c r="AM2468" i="2"/>
  <c r="AL2469" i="2"/>
  <c r="AM2469" i="2"/>
  <c r="AL2470" i="2"/>
  <c r="AM2470" i="2"/>
  <c r="AL2471" i="2"/>
  <c r="AM2471" i="2"/>
  <c r="AL2472" i="2"/>
  <c r="AM2472" i="2"/>
  <c r="AL2473" i="2"/>
  <c r="AM2473" i="2"/>
  <c r="AL2474" i="2"/>
  <c r="AM2474" i="2"/>
  <c r="AL2475" i="2"/>
  <c r="AM2475" i="2"/>
  <c r="AL2476" i="2"/>
  <c r="AM2476" i="2"/>
  <c r="AL2477" i="2"/>
  <c r="AM2477" i="2"/>
  <c r="AL2478" i="2"/>
  <c r="AM2478" i="2"/>
  <c r="AL2479" i="2"/>
  <c r="AM2479" i="2"/>
  <c r="AL2480" i="2"/>
  <c r="AM2480" i="2"/>
  <c r="AL2481" i="2"/>
  <c r="AM2481" i="2"/>
  <c r="AL2482" i="2"/>
  <c r="AM2482" i="2"/>
  <c r="AL2483" i="2"/>
  <c r="AM2483" i="2"/>
  <c r="AL2484" i="2"/>
  <c r="AM2484" i="2"/>
  <c r="AL2485" i="2"/>
  <c r="AM2485" i="2"/>
  <c r="AL2486" i="2"/>
  <c r="AM2486" i="2"/>
  <c r="AL2487" i="2"/>
  <c r="AM2487" i="2"/>
  <c r="AL2488" i="2"/>
  <c r="AM2488" i="2"/>
  <c r="AL2489" i="2"/>
  <c r="AM2489" i="2"/>
  <c r="AL2490" i="2"/>
  <c r="AM2490" i="2"/>
  <c r="AL2491" i="2"/>
  <c r="AM2491" i="2"/>
  <c r="AL2492" i="2"/>
  <c r="AM2492" i="2"/>
  <c r="AL2493" i="2"/>
  <c r="AM2493" i="2"/>
  <c r="AL2494" i="2"/>
  <c r="AM2494" i="2"/>
  <c r="AL2495" i="2"/>
  <c r="AM2495" i="2"/>
  <c r="AL2496" i="2"/>
  <c r="AM2496" i="2"/>
  <c r="AL2497" i="2"/>
  <c r="AM2497" i="2"/>
  <c r="AL2498" i="2"/>
  <c r="AM2498" i="2"/>
  <c r="AL2499" i="2"/>
  <c r="AM2499" i="2"/>
  <c r="AL2500" i="2"/>
  <c r="AM2500" i="2"/>
  <c r="AL2501" i="2"/>
  <c r="AM2501" i="2"/>
  <c r="AL2502" i="2"/>
  <c r="AM2502" i="2"/>
  <c r="AL2503" i="2"/>
  <c r="AM2503" i="2"/>
  <c r="AL2504" i="2"/>
  <c r="AM2504" i="2"/>
  <c r="AL2505" i="2"/>
  <c r="AM2505" i="2"/>
  <c r="AL2506" i="2"/>
  <c r="AM2506" i="2"/>
  <c r="AL2507" i="2"/>
  <c r="AM2507" i="2"/>
  <c r="AL2508" i="2"/>
  <c r="AM2508" i="2"/>
  <c r="AL2509" i="2"/>
  <c r="AM2509" i="2"/>
  <c r="AL2510" i="2"/>
  <c r="AM2510" i="2"/>
  <c r="AL2511" i="2"/>
  <c r="AM2511" i="2"/>
  <c r="AL2512" i="2"/>
  <c r="AM2512" i="2"/>
  <c r="AL2513" i="2"/>
  <c r="AM2513" i="2"/>
  <c r="AL2514" i="2"/>
  <c r="AM2514" i="2"/>
  <c r="AL2515" i="2"/>
  <c r="AM2515" i="2"/>
  <c r="AL2516" i="2"/>
  <c r="AM2516" i="2"/>
  <c r="AL2517" i="2"/>
  <c r="AM2517" i="2"/>
  <c r="AL2518" i="2"/>
  <c r="AM2518" i="2"/>
  <c r="AL2519" i="2"/>
  <c r="AM2519" i="2"/>
  <c r="AL2520" i="2"/>
  <c r="AM2520" i="2"/>
  <c r="AL2521" i="2"/>
  <c r="AM2521" i="2"/>
  <c r="AL2522" i="2"/>
  <c r="AM2522" i="2"/>
  <c r="AL2523" i="2"/>
  <c r="AM2523" i="2"/>
  <c r="AL2524" i="2"/>
  <c r="AM2524" i="2"/>
  <c r="AL2525" i="2"/>
  <c r="AM2525" i="2"/>
  <c r="AL2526" i="2"/>
  <c r="AM2526" i="2"/>
  <c r="AL2527" i="2"/>
  <c r="AM2527" i="2"/>
  <c r="AL2528" i="2"/>
  <c r="AM2528" i="2"/>
  <c r="AL2529" i="2"/>
  <c r="AM2529" i="2"/>
  <c r="AL2530" i="2"/>
  <c r="AM2530" i="2"/>
  <c r="AL2531" i="2"/>
  <c r="AM2531" i="2"/>
  <c r="AL2532" i="2"/>
  <c r="AM2532" i="2"/>
  <c r="AL2533" i="2"/>
  <c r="AM2533" i="2"/>
  <c r="AL2534" i="2"/>
  <c r="AM2534" i="2"/>
  <c r="AL2535" i="2"/>
  <c r="AM2535" i="2"/>
  <c r="AL2536" i="2"/>
  <c r="AM2536" i="2"/>
  <c r="AL2537" i="2"/>
  <c r="AM2537" i="2"/>
  <c r="AL2538" i="2"/>
  <c r="AM2538" i="2"/>
  <c r="AL2539" i="2"/>
  <c r="AM2539" i="2"/>
  <c r="AL2540" i="2"/>
  <c r="AM2540" i="2"/>
  <c r="AL2541" i="2"/>
  <c r="AM2541" i="2"/>
  <c r="AL2542" i="2"/>
  <c r="AM2542" i="2"/>
  <c r="AL2543" i="2"/>
  <c r="AM2543" i="2"/>
  <c r="AL2544" i="2"/>
  <c r="AM2544" i="2"/>
  <c r="AL2545" i="2"/>
  <c r="AM2545" i="2"/>
  <c r="AL2546" i="2"/>
  <c r="AM2546" i="2"/>
  <c r="AL2547" i="2"/>
  <c r="AM2547" i="2"/>
  <c r="AL2548" i="2"/>
  <c r="AM2548" i="2"/>
  <c r="AL2549" i="2"/>
  <c r="AM2549" i="2"/>
  <c r="AL2550" i="2"/>
  <c r="AM2550" i="2"/>
  <c r="AL2551" i="2"/>
  <c r="AM2551" i="2"/>
  <c r="AL2552" i="2"/>
  <c r="AM2552" i="2"/>
  <c r="AL2553" i="2"/>
  <c r="AM2553" i="2"/>
  <c r="AL2554" i="2"/>
  <c r="AM2554" i="2"/>
  <c r="AL2555" i="2"/>
  <c r="AM2555" i="2"/>
  <c r="AL2556" i="2"/>
  <c r="AM2556" i="2"/>
  <c r="AL2557" i="2"/>
  <c r="AM2557" i="2"/>
  <c r="AL2558" i="2"/>
  <c r="AM2558" i="2"/>
  <c r="AL2559" i="2"/>
  <c r="AM2559" i="2"/>
  <c r="AL2560" i="2"/>
  <c r="AM2560" i="2"/>
  <c r="AL2561" i="2"/>
  <c r="AM2561" i="2"/>
  <c r="AL2562" i="2"/>
  <c r="AM2562" i="2"/>
  <c r="AL2563" i="2"/>
  <c r="AM2563" i="2"/>
  <c r="AL2564" i="2"/>
  <c r="AM2564" i="2"/>
  <c r="AL2565" i="2"/>
  <c r="AM2565" i="2"/>
  <c r="AL2566" i="2"/>
  <c r="AM2566" i="2"/>
  <c r="AL2567" i="2"/>
  <c r="AM2567" i="2"/>
  <c r="AL2568" i="2"/>
  <c r="AM2568" i="2"/>
  <c r="AL2569" i="2"/>
  <c r="AM2569" i="2"/>
  <c r="AL2570" i="2"/>
  <c r="AM2570" i="2"/>
  <c r="AL2571" i="2"/>
  <c r="AM2571" i="2"/>
  <c r="AL2572" i="2"/>
  <c r="AM2572" i="2"/>
  <c r="AL2573" i="2"/>
  <c r="AM2573" i="2"/>
  <c r="AL2574" i="2"/>
  <c r="AM2574" i="2"/>
  <c r="AL2575" i="2"/>
  <c r="AM2575" i="2"/>
  <c r="AL2576" i="2"/>
  <c r="AM2576" i="2"/>
  <c r="AL2577" i="2"/>
  <c r="AM2577" i="2"/>
  <c r="AL2578" i="2"/>
  <c r="AM2578" i="2"/>
  <c r="AL2579" i="2"/>
  <c r="AM2579" i="2"/>
  <c r="AL2580" i="2"/>
  <c r="AM2580" i="2"/>
  <c r="AL2581" i="2"/>
  <c r="AM2581" i="2"/>
  <c r="AL2582" i="2"/>
  <c r="AM2582" i="2"/>
  <c r="AL2583" i="2"/>
  <c r="AM2583" i="2"/>
  <c r="AL2584" i="2"/>
  <c r="AM2584" i="2"/>
  <c r="AL2585" i="2"/>
  <c r="AM2585" i="2"/>
  <c r="AL2586" i="2"/>
  <c r="AM2586" i="2"/>
  <c r="AL2587" i="2"/>
  <c r="AM2587" i="2"/>
  <c r="AL2588" i="2"/>
  <c r="AM2588" i="2"/>
  <c r="AL2589" i="2"/>
  <c r="AM2589" i="2"/>
  <c r="AL2590" i="2"/>
  <c r="AM2590" i="2"/>
  <c r="AL2591" i="2"/>
  <c r="AM2591" i="2"/>
  <c r="AL2592" i="2"/>
  <c r="AM2592" i="2"/>
  <c r="AL2593" i="2"/>
  <c r="AM2593" i="2"/>
  <c r="AL2594" i="2"/>
  <c r="AM2594" i="2"/>
  <c r="AL2595" i="2"/>
  <c r="AM2595" i="2"/>
  <c r="AL2596" i="2"/>
  <c r="AM2596" i="2"/>
  <c r="AL2597" i="2"/>
  <c r="AM2597" i="2"/>
  <c r="AL2598" i="2"/>
  <c r="AM2598" i="2"/>
  <c r="AL2599" i="2"/>
  <c r="AM2599" i="2"/>
  <c r="AL2600" i="2"/>
  <c r="AM2600" i="2"/>
  <c r="AL2601" i="2"/>
  <c r="AM2601" i="2"/>
  <c r="AL2602" i="2"/>
  <c r="AM2602" i="2"/>
  <c r="AL2603" i="2"/>
  <c r="AM2603" i="2"/>
  <c r="AL2604" i="2"/>
  <c r="AM2604" i="2"/>
  <c r="AL2605" i="2"/>
  <c r="AM2605" i="2"/>
  <c r="AL2606" i="2"/>
  <c r="AM2606" i="2"/>
  <c r="AL2607" i="2"/>
  <c r="AM2607" i="2"/>
  <c r="AL2608" i="2"/>
  <c r="AM2608" i="2"/>
  <c r="AL2609" i="2"/>
  <c r="AM2609" i="2"/>
  <c r="AL2610" i="2"/>
  <c r="AM2610" i="2"/>
  <c r="AL2611" i="2"/>
  <c r="AM2611" i="2"/>
  <c r="AL2612" i="2"/>
  <c r="AM2612" i="2"/>
  <c r="AL2613" i="2"/>
  <c r="AM2613" i="2"/>
  <c r="AL2614" i="2"/>
  <c r="AM2614" i="2"/>
  <c r="AL2615" i="2"/>
  <c r="AM2615" i="2"/>
  <c r="AL2616" i="2"/>
  <c r="AM2616" i="2"/>
  <c r="AL2617" i="2"/>
  <c r="AM2617" i="2"/>
  <c r="AL2618" i="2"/>
  <c r="AM2618" i="2"/>
  <c r="AL2619" i="2"/>
  <c r="AM2619" i="2"/>
  <c r="AL2620" i="2"/>
  <c r="AM2620" i="2"/>
  <c r="AL2621" i="2"/>
  <c r="AM2621" i="2"/>
  <c r="AL2622" i="2"/>
  <c r="AM2622" i="2"/>
  <c r="AL2623" i="2"/>
  <c r="AM2623" i="2"/>
  <c r="AL2624" i="2"/>
  <c r="AM2624" i="2"/>
  <c r="AL2625" i="2"/>
  <c r="AM2625" i="2"/>
  <c r="AL2626" i="2"/>
  <c r="AM2626" i="2"/>
  <c r="AL2627" i="2"/>
  <c r="AM2627" i="2"/>
  <c r="AL2628" i="2"/>
  <c r="AM2628" i="2"/>
  <c r="AL2629" i="2"/>
  <c r="AM2629" i="2"/>
  <c r="AL2630" i="2"/>
  <c r="AM2630" i="2"/>
  <c r="AL2631" i="2"/>
  <c r="AM2631" i="2"/>
  <c r="AL2632" i="2"/>
  <c r="AM2632" i="2"/>
  <c r="AL2633" i="2"/>
  <c r="AM2633" i="2"/>
  <c r="AL2634" i="2"/>
  <c r="AM2634" i="2"/>
  <c r="AL2635" i="2"/>
  <c r="AM2635" i="2"/>
  <c r="AL2636" i="2"/>
  <c r="AM2636" i="2"/>
  <c r="AL2637" i="2"/>
  <c r="AM2637" i="2"/>
  <c r="AL2638" i="2"/>
  <c r="AM2638" i="2"/>
  <c r="AL2639" i="2"/>
  <c r="AM2639" i="2"/>
  <c r="AL2640" i="2"/>
  <c r="AM2640" i="2"/>
  <c r="AL2641" i="2"/>
  <c r="AM2641" i="2"/>
  <c r="AL2642" i="2"/>
  <c r="AM2642" i="2"/>
  <c r="AL2643" i="2"/>
  <c r="AM2643" i="2"/>
  <c r="AL2644" i="2"/>
  <c r="AM2644" i="2"/>
  <c r="AL2645" i="2"/>
  <c r="AM2645" i="2"/>
  <c r="AL2646" i="2"/>
  <c r="AM2646" i="2"/>
  <c r="AL2647" i="2"/>
  <c r="AM2647" i="2"/>
  <c r="AL2648" i="2"/>
  <c r="AM2648" i="2"/>
  <c r="AL2649" i="2"/>
  <c r="AM2649" i="2"/>
  <c r="AL2650" i="2"/>
  <c r="AM2650" i="2"/>
  <c r="AL2651" i="2"/>
  <c r="AM2651" i="2"/>
  <c r="AL2652" i="2"/>
  <c r="AM2652" i="2"/>
  <c r="AL2653" i="2"/>
  <c r="AM2653" i="2"/>
  <c r="AL2654" i="2"/>
  <c r="AM2654" i="2"/>
  <c r="AL2655" i="2"/>
  <c r="AM2655" i="2"/>
  <c r="AL2656" i="2"/>
  <c r="AM2656" i="2"/>
  <c r="AL2657" i="2"/>
  <c r="AM2657" i="2"/>
  <c r="AL2658" i="2"/>
  <c r="AM2658" i="2"/>
  <c r="AL2659" i="2"/>
  <c r="AM2659" i="2"/>
  <c r="AL2660" i="2"/>
  <c r="AM2660" i="2"/>
  <c r="AL2661" i="2"/>
  <c r="AM2661" i="2"/>
  <c r="AL2662" i="2"/>
  <c r="AM2662" i="2"/>
  <c r="AL2663" i="2"/>
  <c r="AM2663" i="2"/>
  <c r="AL2664" i="2"/>
  <c r="AM2664" i="2"/>
  <c r="AL2665" i="2"/>
  <c r="AM2665" i="2"/>
  <c r="AL2666" i="2"/>
  <c r="AM2666" i="2"/>
  <c r="AL2667" i="2"/>
  <c r="AM2667" i="2"/>
  <c r="AL2668" i="2"/>
  <c r="AM2668" i="2"/>
  <c r="AL2669" i="2"/>
  <c r="AM2669" i="2"/>
  <c r="AL2670" i="2"/>
  <c r="AM2670" i="2"/>
  <c r="AL2671" i="2"/>
  <c r="AM2671" i="2"/>
  <c r="AL2672" i="2"/>
  <c r="AM2672" i="2"/>
  <c r="AL2673" i="2"/>
  <c r="AM2673" i="2"/>
  <c r="AL2674" i="2"/>
  <c r="AM2674" i="2"/>
  <c r="AL2675" i="2"/>
  <c r="AM2675" i="2"/>
  <c r="AL2676" i="2"/>
  <c r="AM2676" i="2"/>
  <c r="AL2677" i="2"/>
  <c r="AM2677" i="2"/>
  <c r="AL2678" i="2"/>
  <c r="AM2678" i="2"/>
  <c r="AL2679" i="2"/>
  <c r="AM2679" i="2"/>
  <c r="AL2680" i="2"/>
  <c r="AM2680" i="2"/>
  <c r="AL2681" i="2"/>
  <c r="AM2681" i="2"/>
  <c r="AL2682" i="2"/>
  <c r="AM2682" i="2"/>
  <c r="AL2683" i="2"/>
  <c r="AM2683" i="2"/>
  <c r="AL2684" i="2"/>
  <c r="AM2684" i="2"/>
  <c r="AL2685" i="2"/>
  <c r="AM2685" i="2"/>
  <c r="AL2686" i="2"/>
  <c r="AM2686" i="2"/>
  <c r="AL2687" i="2"/>
  <c r="AM2687" i="2"/>
  <c r="AL2688" i="2"/>
  <c r="AM2688" i="2"/>
  <c r="AL2689" i="2"/>
  <c r="AM2689" i="2"/>
  <c r="AL2690" i="2"/>
  <c r="AM2690" i="2"/>
  <c r="AL2691" i="2"/>
  <c r="AM2691" i="2"/>
  <c r="AL2692" i="2"/>
  <c r="AM2692" i="2"/>
  <c r="AL2693" i="2"/>
  <c r="AM2693" i="2"/>
  <c r="AL2694" i="2"/>
  <c r="AM2694" i="2"/>
  <c r="AL2695" i="2"/>
  <c r="AM2695" i="2"/>
  <c r="AL2696" i="2"/>
  <c r="AM2696" i="2"/>
  <c r="AL2697" i="2"/>
  <c r="AM2697" i="2"/>
  <c r="AL2698" i="2"/>
  <c r="AM2698" i="2"/>
  <c r="AL2699" i="2"/>
  <c r="AM2699" i="2"/>
  <c r="AL2700" i="2"/>
  <c r="AM2700" i="2"/>
  <c r="AL2701" i="2"/>
  <c r="AM2701" i="2"/>
  <c r="AL2702" i="2"/>
  <c r="AM2702" i="2"/>
  <c r="AL2703" i="2"/>
  <c r="AM2703" i="2"/>
  <c r="AL2704" i="2"/>
  <c r="AM2704" i="2"/>
  <c r="AL2705" i="2"/>
  <c r="AM2705" i="2"/>
  <c r="AL2706" i="2"/>
  <c r="AM2706" i="2"/>
  <c r="AL2707" i="2"/>
  <c r="AM2707" i="2"/>
  <c r="AL2708" i="2"/>
  <c r="AM2708" i="2"/>
  <c r="AL2709" i="2"/>
  <c r="AM2709" i="2"/>
  <c r="AL2710" i="2"/>
  <c r="AM2710" i="2"/>
  <c r="AL2711" i="2"/>
  <c r="AM2711" i="2"/>
  <c r="AL2712" i="2"/>
  <c r="AM2712" i="2"/>
  <c r="AL2713" i="2"/>
  <c r="AM2713" i="2"/>
  <c r="AL2714" i="2"/>
  <c r="AM2714" i="2"/>
  <c r="AL2715" i="2"/>
  <c r="AM2715" i="2"/>
  <c r="AL2716" i="2"/>
  <c r="AM2716" i="2"/>
  <c r="AL2717" i="2"/>
  <c r="AM2717" i="2"/>
  <c r="AL2718" i="2"/>
  <c r="AM2718" i="2"/>
  <c r="AL2719" i="2"/>
  <c r="AM2719" i="2"/>
  <c r="AL2720" i="2"/>
  <c r="AM2720" i="2"/>
  <c r="AL2721" i="2"/>
  <c r="AM2721" i="2"/>
  <c r="AL2722" i="2"/>
  <c r="AM2722" i="2"/>
  <c r="AL2723" i="2"/>
  <c r="AM2723" i="2"/>
  <c r="AL2724" i="2"/>
  <c r="AM2724" i="2"/>
  <c r="AL2725" i="2"/>
  <c r="AM2725" i="2"/>
  <c r="AL2726" i="2"/>
  <c r="AM2726" i="2"/>
  <c r="AL2727" i="2"/>
  <c r="AM2727" i="2"/>
  <c r="AL2728" i="2"/>
  <c r="AM2728" i="2"/>
  <c r="AL2729" i="2"/>
  <c r="AM2729" i="2"/>
  <c r="AL2730" i="2"/>
  <c r="AM2730" i="2"/>
  <c r="AL2731" i="2"/>
  <c r="AM2731" i="2"/>
  <c r="AL2732" i="2"/>
  <c r="AM2732" i="2"/>
  <c r="AL2733" i="2"/>
  <c r="AM2733" i="2"/>
  <c r="AL2734" i="2"/>
  <c r="AM2734" i="2"/>
  <c r="AL2735" i="2"/>
  <c r="AM2735" i="2"/>
  <c r="AL2736" i="2"/>
  <c r="AM2736" i="2"/>
  <c r="AL2737" i="2"/>
  <c r="AM2737" i="2"/>
  <c r="AL2738" i="2"/>
  <c r="AM2738" i="2"/>
  <c r="AL2739" i="2"/>
  <c r="AM2739" i="2"/>
  <c r="AL2740" i="2"/>
  <c r="AM2740" i="2"/>
  <c r="AL2741" i="2"/>
  <c r="AM2741" i="2"/>
  <c r="AL2742" i="2"/>
  <c r="AM2742" i="2"/>
  <c r="AL2743" i="2"/>
  <c r="AM2743" i="2"/>
  <c r="AL2744" i="2"/>
  <c r="AM2744" i="2"/>
  <c r="AL2745" i="2"/>
  <c r="AM2745" i="2"/>
  <c r="AL2746" i="2"/>
  <c r="AM2746" i="2"/>
  <c r="AL2747" i="2"/>
  <c r="AM2747" i="2"/>
  <c r="AL2748" i="2"/>
  <c r="AM2748" i="2"/>
  <c r="AL2749" i="2"/>
  <c r="AM2749" i="2"/>
  <c r="AL2750" i="2"/>
  <c r="AM2750" i="2"/>
  <c r="AL2751" i="2"/>
  <c r="AM2751" i="2"/>
  <c r="AL2752" i="2"/>
  <c r="AM2752" i="2"/>
  <c r="AL2753" i="2"/>
  <c r="AM2753" i="2"/>
  <c r="AL2754" i="2"/>
  <c r="AM2754" i="2"/>
  <c r="AL2755" i="2"/>
  <c r="AM2755" i="2"/>
  <c r="AL2756" i="2"/>
  <c r="AM2756" i="2"/>
  <c r="AL2757" i="2"/>
  <c r="AM2757" i="2"/>
  <c r="AL2758" i="2"/>
  <c r="AM2758" i="2"/>
  <c r="AL2759" i="2"/>
  <c r="AM2759" i="2"/>
  <c r="AL2760" i="2"/>
  <c r="AM2760" i="2"/>
  <c r="AL2761" i="2"/>
  <c r="AM2761" i="2"/>
  <c r="AL2762" i="2"/>
  <c r="AM2762" i="2"/>
  <c r="AL2763" i="2"/>
  <c r="AM2763" i="2"/>
  <c r="AL2764" i="2"/>
  <c r="AM2764" i="2"/>
  <c r="AL2765" i="2"/>
  <c r="AM2765" i="2"/>
  <c r="AL2766" i="2"/>
  <c r="AM2766" i="2"/>
  <c r="AL2767" i="2"/>
  <c r="AM2767" i="2"/>
  <c r="AL2768" i="2"/>
  <c r="AM2768" i="2"/>
  <c r="AL2769" i="2"/>
  <c r="AM2769" i="2"/>
  <c r="AL2770" i="2"/>
  <c r="AM2770" i="2"/>
  <c r="AL2771" i="2"/>
  <c r="AM2771" i="2"/>
  <c r="AL2772" i="2"/>
  <c r="AM2772" i="2"/>
  <c r="AL2773" i="2"/>
  <c r="AM2773" i="2"/>
  <c r="AL2774" i="2"/>
  <c r="AM2774" i="2"/>
  <c r="AL2775" i="2"/>
  <c r="AM2775" i="2"/>
  <c r="AL2776" i="2"/>
  <c r="AM2776" i="2"/>
  <c r="AL2777" i="2"/>
  <c r="AM2777" i="2"/>
  <c r="AL2778" i="2"/>
  <c r="AM2778" i="2"/>
  <c r="AL2779" i="2"/>
  <c r="AM2779" i="2"/>
  <c r="AL2780" i="2"/>
  <c r="AM2780" i="2"/>
  <c r="AL2781" i="2"/>
  <c r="AM2781" i="2"/>
  <c r="AL2782" i="2"/>
  <c r="AM2782" i="2"/>
  <c r="AL2783" i="2"/>
  <c r="AM2783" i="2"/>
  <c r="AL2784" i="2"/>
  <c r="AM2784" i="2"/>
  <c r="AL2785" i="2"/>
  <c r="AM2785" i="2"/>
  <c r="AL2786" i="2"/>
  <c r="AM2786" i="2"/>
  <c r="AL2787" i="2"/>
  <c r="AM2787" i="2"/>
  <c r="AL2788" i="2"/>
  <c r="AM2788" i="2"/>
  <c r="AL2789" i="2"/>
  <c r="AM2789" i="2"/>
  <c r="AL2790" i="2"/>
  <c r="AM2790" i="2"/>
  <c r="AL2791" i="2"/>
  <c r="AM2791" i="2"/>
  <c r="AL2792" i="2"/>
  <c r="AM2792" i="2"/>
  <c r="AL2793" i="2"/>
  <c r="AM2793" i="2"/>
  <c r="AL2794" i="2"/>
  <c r="AM2794" i="2"/>
  <c r="AL2795" i="2"/>
  <c r="AM2795" i="2"/>
  <c r="AL2796" i="2"/>
  <c r="AM2796" i="2"/>
  <c r="AL2797" i="2"/>
  <c r="AM2797" i="2"/>
  <c r="AL2798" i="2"/>
  <c r="AM2798" i="2"/>
  <c r="AL2799" i="2"/>
  <c r="AM2799" i="2"/>
  <c r="AL2800" i="2"/>
  <c r="AM2800" i="2"/>
  <c r="AL2801" i="2"/>
  <c r="AM2801" i="2"/>
  <c r="AL2802" i="2"/>
  <c r="AM2802" i="2"/>
  <c r="AL2803" i="2"/>
  <c r="AM2803" i="2"/>
  <c r="AL2804" i="2"/>
  <c r="AM2804" i="2"/>
  <c r="AL2805" i="2"/>
  <c r="AM2805" i="2"/>
  <c r="AL2806" i="2"/>
  <c r="AM2806" i="2"/>
  <c r="AL2807" i="2"/>
  <c r="AM2807" i="2"/>
  <c r="AL2808" i="2"/>
  <c r="AM2808" i="2"/>
  <c r="AL2809" i="2"/>
  <c r="AM2809" i="2"/>
  <c r="AL2810" i="2"/>
  <c r="AM2810" i="2"/>
  <c r="AL2811" i="2"/>
  <c r="AM2811" i="2"/>
  <c r="AL2812" i="2"/>
  <c r="AM2812" i="2"/>
  <c r="AL2813" i="2"/>
  <c r="AM2813" i="2"/>
  <c r="AL2814" i="2"/>
  <c r="AM2814" i="2"/>
  <c r="AL2815" i="2"/>
  <c r="AM2815" i="2"/>
  <c r="AL2816" i="2"/>
  <c r="AM2816" i="2"/>
  <c r="AL2817" i="2"/>
  <c r="AM2817" i="2"/>
  <c r="AL2818" i="2"/>
  <c r="AM2818" i="2"/>
  <c r="AL2819" i="2"/>
  <c r="AM2819" i="2"/>
  <c r="AL2820" i="2"/>
  <c r="AM2820" i="2"/>
  <c r="AL2821" i="2"/>
  <c r="AM2821" i="2"/>
  <c r="AL2822" i="2"/>
  <c r="AM2822" i="2"/>
  <c r="AL2823" i="2"/>
  <c r="AM2823" i="2"/>
  <c r="AL2824" i="2"/>
  <c r="AM2824" i="2"/>
  <c r="AL2825" i="2"/>
  <c r="AM2825" i="2"/>
  <c r="AL2826" i="2"/>
  <c r="AM2826" i="2"/>
  <c r="AL2827" i="2"/>
  <c r="AM2827" i="2"/>
  <c r="AL2828" i="2"/>
  <c r="AM2828" i="2"/>
  <c r="AL2829" i="2"/>
  <c r="AM2829" i="2"/>
  <c r="AL2830" i="2"/>
  <c r="AM2830" i="2"/>
  <c r="AL2831" i="2"/>
  <c r="AM2831" i="2"/>
  <c r="AL2832" i="2"/>
  <c r="AM2832" i="2"/>
  <c r="AL2833" i="2"/>
  <c r="AM2833" i="2"/>
  <c r="AL2834" i="2"/>
  <c r="AM2834" i="2"/>
  <c r="AL2835" i="2"/>
  <c r="AM2835" i="2"/>
  <c r="AL2836" i="2"/>
  <c r="AM2836" i="2"/>
  <c r="AL2837" i="2"/>
  <c r="AM2837" i="2"/>
  <c r="AL2838" i="2"/>
  <c r="AM2838" i="2"/>
  <c r="AL2839" i="2"/>
  <c r="AM2839" i="2"/>
  <c r="AL2840" i="2"/>
  <c r="AM2840" i="2"/>
  <c r="AL2841" i="2"/>
  <c r="AM2841" i="2"/>
  <c r="AL2842" i="2"/>
  <c r="AM2842" i="2"/>
  <c r="AL2843" i="2"/>
  <c r="AM2843" i="2"/>
  <c r="AL2844" i="2"/>
  <c r="AM2844" i="2"/>
  <c r="AL2845" i="2"/>
  <c r="AM2845" i="2"/>
  <c r="AL2846" i="2"/>
  <c r="AM2846" i="2"/>
  <c r="AL2847" i="2"/>
  <c r="AM2847" i="2"/>
  <c r="AL2848" i="2"/>
  <c r="AM2848" i="2"/>
  <c r="AL2849" i="2"/>
  <c r="AM2849" i="2"/>
  <c r="AL2850" i="2"/>
  <c r="AM2850" i="2"/>
  <c r="AL2851" i="2"/>
  <c r="AM2851" i="2"/>
  <c r="AL2852" i="2"/>
  <c r="AM2852" i="2"/>
  <c r="AL2853" i="2"/>
  <c r="AM2853" i="2"/>
  <c r="AL2854" i="2"/>
  <c r="AM2854" i="2"/>
  <c r="AL2855" i="2"/>
  <c r="AM2855" i="2"/>
  <c r="AL2856" i="2"/>
  <c r="AM2856" i="2"/>
  <c r="AL2857" i="2"/>
  <c r="AM2857" i="2"/>
  <c r="AL2858" i="2"/>
  <c r="AM2858" i="2"/>
  <c r="AL2859" i="2"/>
  <c r="AM2859" i="2"/>
  <c r="AL2860" i="2"/>
  <c r="AM2860" i="2"/>
  <c r="AL2861" i="2"/>
  <c r="AM2861" i="2"/>
  <c r="AL2862" i="2"/>
  <c r="AM2862" i="2"/>
  <c r="AL2863" i="2"/>
  <c r="AM2863" i="2"/>
  <c r="AL2864" i="2"/>
  <c r="AM2864" i="2"/>
  <c r="AL2865" i="2"/>
  <c r="AM2865" i="2"/>
  <c r="AL2866" i="2"/>
  <c r="AM2866" i="2"/>
  <c r="AL2867" i="2"/>
  <c r="AM2867" i="2"/>
  <c r="AL2868" i="2"/>
  <c r="AM2868" i="2"/>
  <c r="AL2869" i="2"/>
  <c r="AM2869" i="2"/>
  <c r="AL2870" i="2"/>
  <c r="AM2870" i="2"/>
  <c r="AL2871" i="2"/>
  <c r="AM2871" i="2"/>
  <c r="AL2872" i="2"/>
  <c r="AM2872" i="2"/>
  <c r="AL2873" i="2"/>
  <c r="AM2873" i="2"/>
  <c r="AL2874" i="2"/>
  <c r="AM2874" i="2"/>
  <c r="AL2875" i="2"/>
  <c r="AM2875" i="2"/>
  <c r="AL2876" i="2"/>
  <c r="AM2876" i="2"/>
  <c r="AL2877" i="2"/>
  <c r="AM2877" i="2"/>
  <c r="AL2878" i="2"/>
  <c r="AM2878" i="2"/>
  <c r="AL2879" i="2"/>
  <c r="AM2879" i="2"/>
  <c r="AL2880" i="2"/>
  <c r="AM2880" i="2"/>
  <c r="AL2881" i="2"/>
  <c r="AM2881" i="2"/>
  <c r="AL2882" i="2"/>
  <c r="AM2882" i="2"/>
  <c r="AL2883" i="2"/>
  <c r="AM2883" i="2"/>
  <c r="AL2884" i="2"/>
  <c r="AM2884" i="2"/>
  <c r="AL2885" i="2"/>
  <c r="AM2885" i="2"/>
  <c r="AL2886" i="2"/>
  <c r="AM2886" i="2"/>
  <c r="AL2887" i="2"/>
  <c r="AM2887" i="2"/>
  <c r="AL2888" i="2"/>
  <c r="AM2888" i="2"/>
  <c r="AL2889" i="2"/>
  <c r="AM2889" i="2"/>
  <c r="AL2890" i="2"/>
  <c r="AM2890" i="2"/>
  <c r="AL2891" i="2"/>
  <c r="AM2891" i="2"/>
  <c r="AL2892" i="2"/>
  <c r="AM2892" i="2"/>
  <c r="AL2893" i="2"/>
  <c r="AM2893" i="2"/>
  <c r="AL2894" i="2"/>
  <c r="AM2894" i="2"/>
  <c r="AL2895" i="2"/>
  <c r="AM2895" i="2"/>
  <c r="AL2896" i="2"/>
  <c r="AM2896" i="2"/>
  <c r="AL2897" i="2"/>
  <c r="AM2897" i="2"/>
  <c r="AL2898" i="2"/>
  <c r="AM2898" i="2"/>
  <c r="AL2899" i="2"/>
  <c r="AM2899" i="2"/>
  <c r="AL2900" i="2"/>
  <c r="AM2900" i="2"/>
  <c r="AL2901" i="2"/>
  <c r="AM2901" i="2"/>
  <c r="AL2902" i="2"/>
  <c r="AM2902" i="2"/>
  <c r="AL2903" i="2"/>
  <c r="AM2903" i="2"/>
  <c r="AL2904" i="2"/>
  <c r="AM2904" i="2"/>
  <c r="AL2905" i="2"/>
  <c r="AM2905" i="2"/>
  <c r="AL2906" i="2"/>
  <c r="AM2906" i="2"/>
  <c r="AL2907" i="2"/>
  <c r="AM2907" i="2"/>
  <c r="AL2908" i="2"/>
  <c r="AM2908" i="2"/>
  <c r="AL2909" i="2"/>
  <c r="AM2909" i="2"/>
  <c r="AL2910" i="2"/>
  <c r="AM2910" i="2"/>
  <c r="AL2911" i="2"/>
  <c r="AM2911" i="2"/>
  <c r="AL2912" i="2"/>
  <c r="AM2912" i="2"/>
  <c r="AL2913" i="2"/>
  <c r="AM2913" i="2"/>
  <c r="AL2914" i="2"/>
  <c r="AM2914" i="2"/>
  <c r="AL2915" i="2"/>
  <c r="AM2915" i="2"/>
  <c r="AL2916" i="2"/>
  <c r="AM2916" i="2"/>
  <c r="AL2917" i="2"/>
  <c r="AM2917" i="2"/>
  <c r="AL2918" i="2"/>
  <c r="AM2918" i="2"/>
  <c r="AL2919" i="2"/>
  <c r="AM2919" i="2"/>
  <c r="AL2920" i="2"/>
  <c r="AM2920" i="2"/>
  <c r="AL2921" i="2"/>
  <c r="AM2921" i="2"/>
  <c r="AL2922" i="2"/>
  <c r="AM2922" i="2"/>
  <c r="AL2923" i="2"/>
  <c r="AM2923" i="2"/>
  <c r="AL2924" i="2"/>
  <c r="AM2924" i="2"/>
  <c r="AL2925" i="2"/>
  <c r="AM2925" i="2"/>
  <c r="AL2926" i="2"/>
  <c r="AM2926" i="2"/>
  <c r="AL2927" i="2"/>
  <c r="AM2927" i="2"/>
  <c r="AL2928" i="2"/>
  <c r="AM2928" i="2"/>
  <c r="AL2929" i="2"/>
  <c r="AM2929" i="2"/>
  <c r="AL2930" i="2"/>
  <c r="AM2930" i="2"/>
  <c r="AL2931" i="2"/>
  <c r="AM2931" i="2"/>
  <c r="AL2932" i="2"/>
  <c r="AM2932" i="2"/>
  <c r="AL2933" i="2"/>
  <c r="AM2933" i="2"/>
  <c r="AL2934" i="2"/>
  <c r="AM2934" i="2"/>
  <c r="AL2935" i="2"/>
  <c r="AM2935" i="2"/>
  <c r="AL2936" i="2"/>
  <c r="AM2936" i="2"/>
  <c r="AL2937" i="2"/>
  <c r="AM2937" i="2"/>
  <c r="AL2938" i="2"/>
  <c r="AM2938" i="2"/>
  <c r="AL2939" i="2"/>
  <c r="AM2939" i="2"/>
  <c r="AL2940" i="2"/>
  <c r="AM2940" i="2"/>
  <c r="AL2941" i="2"/>
  <c r="AM2941" i="2"/>
  <c r="AL2942" i="2"/>
  <c r="AM2942" i="2"/>
  <c r="AL2943" i="2"/>
  <c r="AM2943" i="2"/>
  <c r="AL2944" i="2"/>
  <c r="AM2944" i="2"/>
  <c r="AL2945" i="2"/>
  <c r="AM2945" i="2"/>
  <c r="AL2946" i="2"/>
  <c r="AM2946" i="2"/>
  <c r="AL2947" i="2"/>
  <c r="AM2947" i="2"/>
  <c r="AL2948" i="2"/>
  <c r="AM2948" i="2"/>
  <c r="AL2949" i="2"/>
  <c r="AM2949" i="2"/>
  <c r="AL2950" i="2"/>
  <c r="AM2950" i="2"/>
  <c r="AL2951" i="2"/>
  <c r="AM2951" i="2"/>
  <c r="AL2952" i="2"/>
  <c r="AM2952" i="2"/>
  <c r="AL2953" i="2"/>
  <c r="AM2953" i="2"/>
  <c r="AL2954" i="2"/>
  <c r="AM2954" i="2"/>
  <c r="AL2955" i="2"/>
  <c r="AM2955" i="2"/>
  <c r="AL2956" i="2"/>
  <c r="AM2956" i="2"/>
  <c r="AL2957" i="2"/>
  <c r="AM2957" i="2"/>
  <c r="AL2958" i="2"/>
  <c r="AM2958" i="2"/>
  <c r="AL2959" i="2"/>
  <c r="AM2959" i="2"/>
  <c r="AL2960" i="2"/>
  <c r="AM2960" i="2"/>
  <c r="AL2961" i="2"/>
  <c r="AM2961" i="2"/>
  <c r="AL2962" i="2"/>
  <c r="AM2962" i="2"/>
  <c r="AL2963" i="2"/>
  <c r="AM2963" i="2"/>
  <c r="AL2964" i="2"/>
  <c r="AM2964" i="2"/>
  <c r="AL2965" i="2"/>
  <c r="AM2965" i="2"/>
  <c r="AL2966" i="2"/>
  <c r="AM2966" i="2"/>
  <c r="AL2967" i="2"/>
  <c r="AM2967" i="2"/>
  <c r="AL2968" i="2"/>
  <c r="AM2968" i="2"/>
  <c r="AL2969" i="2"/>
  <c r="AM2969" i="2"/>
  <c r="AL2970" i="2"/>
  <c r="AM2970" i="2"/>
  <c r="AL2971" i="2"/>
  <c r="AM2971" i="2"/>
  <c r="AL2972" i="2"/>
  <c r="AM2972" i="2"/>
  <c r="AL2973" i="2"/>
  <c r="AM2973" i="2"/>
  <c r="AL2974" i="2"/>
  <c r="AM2974" i="2"/>
  <c r="AL2975" i="2"/>
  <c r="AM2975" i="2"/>
  <c r="AL2976" i="2"/>
  <c r="AM2976" i="2"/>
  <c r="AL2977" i="2"/>
  <c r="AM2977" i="2"/>
  <c r="AL2978" i="2"/>
  <c r="AM2978" i="2"/>
  <c r="AL2979" i="2"/>
  <c r="AM2979" i="2"/>
  <c r="AL2980" i="2"/>
  <c r="AM2980" i="2"/>
  <c r="AL2981" i="2"/>
  <c r="AM2981" i="2"/>
  <c r="AL2982" i="2"/>
  <c r="AM2982" i="2"/>
  <c r="AL2983" i="2"/>
  <c r="AM2983" i="2"/>
  <c r="AL2984" i="2"/>
  <c r="AM2984" i="2"/>
  <c r="AL2985" i="2"/>
  <c r="AM2985" i="2"/>
  <c r="AL2986" i="2"/>
  <c r="AM2986" i="2"/>
  <c r="AL2987" i="2"/>
  <c r="AM2987" i="2"/>
  <c r="AL2988" i="2"/>
  <c r="AM2988" i="2"/>
  <c r="AL2989" i="2"/>
  <c r="AM2989" i="2"/>
  <c r="AL2990" i="2"/>
  <c r="AM2990" i="2"/>
  <c r="AL2991" i="2"/>
  <c r="AM2991" i="2"/>
  <c r="AL2992" i="2"/>
  <c r="AM2992" i="2"/>
  <c r="AL2993" i="2"/>
  <c r="AM2993" i="2"/>
  <c r="AL2994" i="2"/>
  <c r="AM2994" i="2"/>
  <c r="AL2995" i="2"/>
  <c r="AM2995" i="2"/>
  <c r="AL2996" i="2"/>
  <c r="AM2996" i="2"/>
  <c r="AL2997" i="2"/>
  <c r="AM2997" i="2"/>
  <c r="AL2998" i="2"/>
  <c r="AM2998" i="2"/>
  <c r="AL2999" i="2"/>
  <c r="AM2999" i="2"/>
  <c r="AL3000" i="2"/>
  <c r="AM3000" i="2"/>
  <c r="AL3001" i="2"/>
  <c r="AM3001" i="2"/>
  <c r="AL3002" i="2"/>
  <c r="AM3002" i="2"/>
  <c r="AL3003" i="2"/>
  <c r="AM3003" i="2"/>
  <c r="AL3004" i="2"/>
  <c r="AM3004" i="2"/>
  <c r="AL3005" i="2"/>
  <c r="AM3005" i="2"/>
  <c r="AL3006" i="2"/>
  <c r="AM3006" i="2"/>
  <c r="AL3007" i="2"/>
  <c r="AM3007" i="2"/>
  <c r="AL3008" i="2"/>
  <c r="AM3008" i="2"/>
  <c r="AL3009" i="2"/>
  <c r="AM3009" i="2"/>
  <c r="AL3010" i="2"/>
  <c r="AM3010" i="2"/>
  <c r="AL3011" i="2"/>
  <c r="AM3011" i="2"/>
  <c r="AL3012" i="2"/>
  <c r="AM3012" i="2"/>
  <c r="AL3013" i="2"/>
  <c r="AM3013" i="2"/>
  <c r="AL3014" i="2"/>
  <c r="AM3014" i="2"/>
  <c r="AL3015" i="2"/>
  <c r="AM3015" i="2"/>
  <c r="AL3016" i="2"/>
  <c r="AM3016" i="2"/>
  <c r="AL3017" i="2"/>
  <c r="AM3017" i="2"/>
  <c r="AL3018" i="2"/>
  <c r="AM3018" i="2"/>
  <c r="AL3019" i="2"/>
  <c r="AM3019" i="2"/>
  <c r="AL3020" i="2"/>
  <c r="AM3020" i="2"/>
  <c r="AL3021" i="2"/>
  <c r="AM3021" i="2"/>
  <c r="AL3022" i="2"/>
  <c r="AM3022" i="2"/>
  <c r="AL3023" i="2"/>
  <c r="AM3023" i="2"/>
  <c r="AL3024" i="2"/>
  <c r="AM3024" i="2"/>
  <c r="AL3025" i="2"/>
  <c r="AM3025" i="2"/>
  <c r="AL3026" i="2"/>
  <c r="AM3026" i="2"/>
  <c r="AL3027" i="2"/>
  <c r="AM3027" i="2"/>
  <c r="AL3028" i="2"/>
  <c r="AM3028" i="2"/>
  <c r="AL3029" i="2"/>
  <c r="AM3029" i="2"/>
  <c r="AL3030" i="2"/>
  <c r="AM3030" i="2"/>
  <c r="AL3031" i="2"/>
  <c r="AM3031" i="2"/>
  <c r="AL3032" i="2"/>
  <c r="AM3032" i="2"/>
  <c r="AL3033" i="2"/>
  <c r="AM3033" i="2"/>
  <c r="AL3034" i="2"/>
  <c r="AM3034" i="2"/>
  <c r="AL3035" i="2"/>
  <c r="AM3035" i="2"/>
  <c r="AL3036" i="2"/>
  <c r="AM3036" i="2"/>
  <c r="AL3037" i="2"/>
  <c r="AM3037" i="2"/>
  <c r="AL3038" i="2"/>
  <c r="AM3038" i="2"/>
  <c r="AL3039" i="2"/>
  <c r="AM3039" i="2"/>
  <c r="AL3040" i="2"/>
  <c r="AM3040" i="2"/>
  <c r="AL3041" i="2"/>
  <c r="AM3041" i="2"/>
  <c r="AL3042" i="2"/>
  <c r="AM3042" i="2"/>
  <c r="AL3043" i="2"/>
  <c r="AM3043" i="2"/>
  <c r="AL3044" i="2"/>
  <c r="AM3044" i="2"/>
  <c r="AL3045" i="2"/>
  <c r="AM3045" i="2"/>
  <c r="AL3046" i="2"/>
  <c r="AM3046" i="2"/>
  <c r="AL3047" i="2"/>
  <c r="AM3047" i="2"/>
  <c r="AL3048" i="2"/>
  <c r="AM3048" i="2"/>
  <c r="AL3049" i="2"/>
  <c r="AM3049" i="2"/>
  <c r="AL3050" i="2"/>
  <c r="AM3050" i="2"/>
  <c r="AL3051" i="2"/>
  <c r="AM3051" i="2"/>
  <c r="AL3052" i="2"/>
  <c r="AM3052" i="2"/>
  <c r="AL3053" i="2"/>
  <c r="AM3053" i="2"/>
  <c r="AL3054" i="2"/>
  <c r="AM3054" i="2"/>
  <c r="AL3055" i="2"/>
  <c r="AM3055" i="2"/>
  <c r="AL3056" i="2"/>
  <c r="AM3056" i="2"/>
  <c r="AL3057" i="2"/>
  <c r="AM3057" i="2"/>
  <c r="AL3058" i="2"/>
  <c r="AM3058" i="2"/>
  <c r="AL3059" i="2"/>
  <c r="AM3059" i="2"/>
  <c r="AL3060" i="2"/>
  <c r="AM3060" i="2"/>
  <c r="AL3061" i="2"/>
  <c r="AM3061" i="2"/>
  <c r="AL3062" i="2"/>
  <c r="AM3062" i="2"/>
  <c r="AL3063" i="2"/>
  <c r="AM3063" i="2"/>
  <c r="AL3064" i="2"/>
  <c r="AM3064" i="2"/>
  <c r="AL3065" i="2"/>
  <c r="AM3065" i="2"/>
  <c r="AL3066" i="2"/>
  <c r="AM3066" i="2"/>
  <c r="AL3067" i="2"/>
  <c r="AM3067" i="2"/>
  <c r="AL3068" i="2"/>
  <c r="AM3068" i="2"/>
  <c r="AL3069" i="2"/>
  <c r="AM3069" i="2"/>
  <c r="AL3070" i="2"/>
  <c r="AM3070" i="2"/>
  <c r="AL3071" i="2"/>
  <c r="AM3071" i="2"/>
  <c r="AL3072" i="2"/>
  <c r="AM3072" i="2"/>
  <c r="AL3073" i="2"/>
  <c r="AM3073" i="2"/>
  <c r="AL3074" i="2"/>
  <c r="AM3074" i="2"/>
  <c r="AL3075" i="2"/>
  <c r="AM3075" i="2"/>
  <c r="AL3076" i="2"/>
  <c r="AM3076" i="2"/>
  <c r="AL3077" i="2"/>
  <c r="AM3077" i="2"/>
  <c r="AL3078" i="2"/>
  <c r="AM3078" i="2"/>
  <c r="AL3079" i="2"/>
  <c r="AM3079" i="2"/>
  <c r="AL3080" i="2"/>
  <c r="AM3080" i="2"/>
  <c r="AL3081" i="2"/>
  <c r="AM3081" i="2"/>
  <c r="AL3082" i="2"/>
  <c r="AM3082" i="2"/>
  <c r="AL3083" i="2"/>
  <c r="AM3083" i="2"/>
  <c r="AL3084" i="2"/>
  <c r="AM3084" i="2"/>
  <c r="AL3085" i="2"/>
  <c r="AM3085" i="2"/>
  <c r="AL3086" i="2"/>
  <c r="AM3086" i="2"/>
  <c r="AL3087" i="2"/>
  <c r="AM3087" i="2"/>
  <c r="AL3088" i="2"/>
  <c r="AM3088" i="2"/>
  <c r="AL3089" i="2"/>
  <c r="AM3089" i="2"/>
  <c r="AL3090" i="2"/>
  <c r="AM3090" i="2"/>
  <c r="AL3091" i="2"/>
  <c r="AM3091" i="2"/>
  <c r="AL3092" i="2"/>
  <c r="AM3092" i="2"/>
  <c r="AL3093" i="2"/>
  <c r="AM3093" i="2"/>
  <c r="AL3094" i="2"/>
  <c r="AM3094" i="2"/>
  <c r="AL3095" i="2"/>
  <c r="AM3095" i="2"/>
  <c r="AL3096" i="2"/>
  <c r="AM3096" i="2"/>
  <c r="AL3097" i="2"/>
  <c r="AM3097" i="2"/>
  <c r="AL3098" i="2"/>
  <c r="AM3098" i="2"/>
  <c r="AL3099" i="2"/>
  <c r="AM3099" i="2"/>
  <c r="AL3100" i="2"/>
  <c r="AM3100" i="2"/>
  <c r="AL3101" i="2"/>
  <c r="AM3101" i="2"/>
  <c r="AL3102" i="2"/>
  <c r="AM3102" i="2"/>
  <c r="AL3103" i="2"/>
  <c r="AM3103" i="2"/>
  <c r="AL3104" i="2"/>
  <c r="AM3104" i="2"/>
  <c r="AL3105" i="2"/>
  <c r="AM3105" i="2"/>
  <c r="AL3106" i="2"/>
  <c r="AM3106" i="2"/>
  <c r="AL3107" i="2"/>
  <c r="AM3107" i="2"/>
  <c r="AL3108" i="2"/>
  <c r="AM3108" i="2"/>
  <c r="AL3109" i="2"/>
  <c r="AM3109" i="2"/>
  <c r="AL3110" i="2"/>
  <c r="AM3110" i="2"/>
  <c r="AL3111" i="2"/>
  <c r="AM3111" i="2"/>
  <c r="AL3112" i="2"/>
  <c r="AM3112" i="2"/>
  <c r="AL3113" i="2"/>
  <c r="AM3113" i="2"/>
  <c r="AL3114" i="2"/>
  <c r="AM3114" i="2"/>
  <c r="AL3115" i="2"/>
  <c r="AM3115" i="2"/>
  <c r="AL3116" i="2"/>
  <c r="AM3116" i="2"/>
  <c r="AL3117" i="2"/>
  <c r="AM3117" i="2"/>
  <c r="AL3118" i="2"/>
  <c r="AM3118" i="2"/>
  <c r="AL3119" i="2"/>
  <c r="AM3119" i="2"/>
  <c r="AL3120" i="2"/>
  <c r="AM3120" i="2"/>
  <c r="AL3121" i="2"/>
  <c r="AM3121" i="2"/>
  <c r="AL3122" i="2"/>
  <c r="AM3122" i="2"/>
  <c r="AL3123" i="2"/>
  <c r="AM3123" i="2"/>
  <c r="AL3124" i="2"/>
  <c r="AM3124" i="2"/>
  <c r="AL3125" i="2"/>
  <c r="AM3125" i="2"/>
  <c r="AL3126" i="2"/>
  <c r="AM3126" i="2"/>
  <c r="AL3127" i="2"/>
  <c r="AM3127" i="2"/>
  <c r="AL3128" i="2"/>
  <c r="AM3128" i="2"/>
  <c r="AL3129" i="2"/>
  <c r="AM3129" i="2"/>
  <c r="AL3130" i="2"/>
  <c r="AM3130" i="2"/>
  <c r="AL3131" i="2"/>
  <c r="AM3131" i="2"/>
  <c r="AL3132" i="2"/>
  <c r="AM3132" i="2"/>
  <c r="AL3133" i="2"/>
  <c r="AM3133" i="2"/>
  <c r="AL3134" i="2"/>
  <c r="AM3134" i="2"/>
  <c r="AL3135" i="2"/>
  <c r="AM3135" i="2"/>
  <c r="AL3136" i="2"/>
  <c r="AM3136" i="2"/>
  <c r="AL3137" i="2"/>
  <c r="AM3137" i="2"/>
  <c r="AL3138" i="2"/>
  <c r="AM3138" i="2"/>
  <c r="AL3139" i="2"/>
  <c r="AM3139" i="2"/>
  <c r="AL3140" i="2"/>
  <c r="AM3140" i="2"/>
  <c r="AL3141" i="2"/>
  <c r="AM3141" i="2"/>
  <c r="AL3142" i="2"/>
  <c r="AM3142" i="2"/>
  <c r="AL3143" i="2"/>
  <c r="AM3143" i="2"/>
  <c r="AL3144" i="2"/>
  <c r="AM3144" i="2"/>
  <c r="AL3145" i="2"/>
  <c r="AM3145" i="2"/>
  <c r="AL3146" i="2"/>
  <c r="AM3146" i="2"/>
  <c r="AL3147" i="2"/>
  <c r="AM3147" i="2"/>
  <c r="AL3148" i="2"/>
  <c r="AM3148" i="2"/>
  <c r="AL3149" i="2"/>
  <c r="AM3149" i="2"/>
  <c r="AL3150" i="2"/>
  <c r="AM3150" i="2"/>
  <c r="AL3151" i="2"/>
  <c r="AM3151" i="2"/>
  <c r="AL3152" i="2"/>
  <c r="AM3152" i="2"/>
  <c r="AL3153" i="2"/>
  <c r="AM3153" i="2"/>
  <c r="AL3154" i="2"/>
  <c r="AM3154" i="2"/>
  <c r="AL3155" i="2"/>
  <c r="AM3155" i="2"/>
  <c r="AL3156" i="2"/>
  <c r="AM3156" i="2"/>
  <c r="AL3157" i="2"/>
  <c r="AM3157" i="2"/>
  <c r="AL3158" i="2"/>
  <c r="AM3158" i="2"/>
  <c r="AL3159" i="2"/>
  <c r="AM3159" i="2"/>
  <c r="AL3160" i="2"/>
  <c r="AM3160" i="2"/>
  <c r="AL3161" i="2"/>
  <c r="AM3161" i="2"/>
  <c r="AL3162" i="2"/>
  <c r="AM3162" i="2"/>
  <c r="AL3163" i="2"/>
  <c r="AM3163" i="2"/>
  <c r="AL3164" i="2"/>
  <c r="AM3164" i="2"/>
  <c r="AL3165" i="2"/>
  <c r="AM3165" i="2"/>
  <c r="AL3166" i="2"/>
  <c r="AM3166" i="2"/>
  <c r="AL3167" i="2"/>
  <c r="AM3167" i="2"/>
  <c r="AL3168" i="2"/>
  <c r="AM3168" i="2"/>
  <c r="AL3169" i="2"/>
  <c r="AM3169" i="2"/>
  <c r="AL3170" i="2"/>
  <c r="AM3170" i="2"/>
  <c r="AL3171" i="2"/>
  <c r="AM3171" i="2"/>
  <c r="AL3172" i="2"/>
  <c r="AM3172" i="2"/>
  <c r="AL3173" i="2"/>
  <c r="AM3173" i="2"/>
  <c r="AL3174" i="2"/>
  <c r="AM3174" i="2"/>
  <c r="AL3175" i="2"/>
  <c r="AM3175" i="2"/>
  <c r="AL3176" i="2"/>
  <c r="AM3176" i="2"/>
  <c r="AL3177" i="2"/>
  <c r="AM3177" i="2"/>
  <c r="AL3178" i="2"/>
  <c r="AM3178" i="2"/>
  <c r="AL3179" i="2"/>
  <c r="AM3179" i="2"/>
  <c r="AL3180" i="2"/>
  <c r="AM3180" i="2"/>
  <c r="AL3181" i="2"/>
  <c r="AM3181" i="2"/>
  <c r="AL3182" i="2"/>
  <c r="AM3182" i="2"/>
  <c r="AL3183" i="2"/>
  <c r="AM3183" i="2"/>
  <c r="AL3184" i="2"/>
  <c r="AM3184" i="2"/>
  <c r="AL3185" i="2"/>
  <c r="AM3185" i="2"/>
  <c r="AL3186" i="2"/>
  <c r="AM3186" i="2"/>
  <c r="AL3187" i="2"/>
  <c r="AM3187" i="2"/>
  <c r="AL3188" i="2"/>
  <c r="AM3188" i="2"/>
  <c r="AL3189" i="2"/>
  <c r="AM3189" i="2"/>
  <c r="AL3190" i="2"/>
  <c r="AM3190" i="2"/>
  <c r="AL3191" i="2"/>
  <c r="AM3191" i="2"/>
  <c r="AL3192" i="2"/>
  <c r="AM3192" i="2"/>
  <c r="AL3193" i="2"/>
  <c r="AM3193" i="2"/>
  <c r="AL3194" i="2"/>
  <c r="AM3194" i="2"/>
  <c r="AL3195" i="2"/>
  <c r="AM3195" i="2"/>
  <c r="AL3196" i="2"/>
  <c r="AM3196" i="2"/>
  <c r="AL3197" i="2"/>
  <c r="AM3197" i="2"/>
  <c r="AL3198" i="2"/>
  <c r="AM3198" i="2"/>
  <c r="AL3199" i="2"/>
  <c r="AM3199" i="2"/>
  <c r="AL3200" i="2"/>
  <c r="AM3200" i="2"/>
  <c r="AL3201" i="2"/>
  <c r="AM3201" i="2"/>
  <c r="AL3202" i="2"/>
  <c r="AM3202" i="2"/>
  <c r="AL3203" i="2"/>
  <c r="AM3203" i="2"/>
  <c r="AL3204" i="2"/>
  <c r="AM3204" i="2"/>
  <c r="AL3205" i="2"/>
  <c r="AM3205" i="2"/>
  <c r="AL3206" i="2"/>
  <c r="AM3206" i="2"/>
  <c r="AL3207" i="2"/>
  <c r="AM3207" i="2"/>
  <c r="AL3208" i="2"/>
  <c r="AM3208" i="2"/>
  <c r="AL3209" i="2"/>
  <c r="AM3209" i="2"/>
  <c r="AL3210" i="2"/>
  <c r="AM3210" i="2"/>
  <c r="AL3211" i="2"/>
  <c r="AM3211" i="2"/>
  <c r="AL3212" i="2"/>
  <c r="AM3212" i="2"/>
  <c r="AL3213" i="2"/>
  <c r="AM3213" i="2"/>
  <c r="AL3214" i="2"/>
  <c r="AM3214" i="2"/>
  <c r="AL3215" i="2"/>
  <c r="AM3215" i="2"/>
  <c r="AL3216" i="2"/>
  <c r="AM3216" i="2"/>
  <c r="AL3217" i="2"/>
  <c r="AM3217" i="2"/>
  <c r="AL3218" i="2"/>
  <c r="AM3218" i="2"/>
  <c r="AL3219" i="2"/>
  <c r="AM3219" i="2"/>
  <c r="AL3220" i="2"/>
  <c r="AM3220" i="2"/>
  <c r="AL3221" i="2"/>
  <c r="AM3221" i="2"/>
  <c r="AL3222" i="2"/>
  <c r="AM3222" i="2"/>
  <c r="AL3223" i="2"/>
  <c r="AM3223" i="2"/>
  <c r="AL3224" i="2"/>
  <c r="AM3224" i="2"/>
  <c r="AL3225" i="2"/>
  <c r="AM3225" i="2"/>
  <c r="AL3226" i="2"/>
  <c r="AM3226" i="2"/>
  <c r="AL3227" i="2"/>
  <c r="AM3227" i="2"/>
  <c r="AL3228" i="2"/>
  <c r="AM3228" i="2"/>
  <c r="AL3229" i="2"/>
  <c r="AM3229" i="2"/>
  <c r="AL3230" i="2"/>
  <c r="AM3230" i="2"/>
  <c r="AL3231" i="2"/>
  <c r="AM3231" i="2"/>
  <c r="AL3232" i="2"/>
  <c r="AM3232" i="2"/>
  <c r="AL3233" i="2"/>
  <c r="AM3233" i="2"/>
  <c r="AL3234" i="2"/>
  <c r="AM3234" i="2"/>
  <c r="AL3235" i="2"/>
  <c r="AM3235" i="2"/>
  <c r="AL3236" i="2"/>
  <c r="AM3236" i="2"/>
  <c r="AL3237" i="2"/>
  <c r="AM3237" i="2"/>
  <c r="AL3238" i="2"/>
  <c r="AM3238" i="2"/>
  <c r="AL3239" i="2"/>
  <c r="AM3239" i="2"/>
  <c r="AL3240" i="2"/>
  <c r="AM3240" i="2"/>
  <c r="AL3241" i="2"/>
  <c r="AM3241" i="2"/>
  <c r="AL3242" i="2"/>
  <c r="AM3242" i="2"/>
  <c r="AL3243" i="2"/>
  <c r="AM3243" i="2"/>
  <c r="AL3244" i="2"/>
  <c r="AM3244" i="2"/>
  <c r="AL3245" i="2"/>
  <c r="AM3245" i="2"/>
  <c r="AL3246" i="2"/>
  <c r="AM3246" i="2"/>
  <c r="AL3247" i="2"/>
  <c r="AM3247" i="2"/>
  <c r="AL3248" i="2"/>
  <c r="AM3248" i="2"/>
  <c r="AL3249" i="2"/>
  <c r="AM3249" i="2"/>
  <c r="AL3250" i="2"/>
  <c r="AM3250" i="2"/>
  <c r="AL3251" i="2"/>
  <c r="AM3251" i="2"/>
  <c r="AL3252" i="2"/>
  <c r="AM3252" i="2"/>
  <c r="AL3253" i="2"/>
  <c r="AM3253" i="2"/>
  <c r="AL3254" i="2"/>
  <c r="AM3254" i="2"/>
  <c r="AL3255" i="2"/>
  <c r="AM3255" i="2"/>
  <c r="AL3256" i="2"/>
  <c r="AM3256" i="2"/>
  <c r="AL3257" i="2"/>
  <c r="AM3257" i="2"/>
  <c r="AL3258" i="2"/>
  <c r="AM3258" i="2"/>
  <c r="AL3259" i="2"/>
  <c r="AM3259" i="2"/>
  <c r="AL3260" i="2"/>
  <c r="AM3260" i="2"/>
  <c r="AL3261" i="2"/>
  <c r="AM3261" i="2"/>
  <c r="AL3262" i="2"/>
  <c r="AM3262" i="2"/>
  <c r="AL3263" i="2"/>
  <c r="AM3263" i="2"/>
  <c r="AL3264" i="2"/>
  <c r="AM3264" i="2"/>
  <c r="AL3265" i="2"/>
  <c r="AM3265" i="2"/>
  <c r="AL3266" i="2"/>
  <c r="AM3266" i="2"/>
  <c r="AL3267" i="2"/>
  <c r="AM3267" i="2"/>
  <c r="AL3268" i="2"/>
  <c r="AM3268" i="2"/>
  <c r="AL3269" i="2"/>
  <c r="AM3269" i="2"/>
  <c r="AL3270" i="2"/>
  <c r="AM3270" i="2"/>
  <c r="AL3271" i="2"/>
  <c r="AM3271" i="2"/>
  <c r="AL3272" i="2"/>
  <c r="AM3272" i="2"/>
  <c r="AL3273" i="2"/>
  <c r="AM3273" i="2"/>
  <c r="AL3274" i="2"/>
  <c r="AM3274" i="2"/>
  <c r="AL3275" i="2"/>
  <c r="AM3275" i="2"/>
  <c r="AL3276" i="2"/>
  <c r="AM3276" i="2"/>
  <c r="AL3277" i="2"/>
  <c r="AM3277" i="2"/>
  <c r="AL3278" i="2"/>
  <c r="AM3278" i="2"/>
  <c r="AL3279" i="2"/>
  <c r="AM3279" i="2"/>
  <c r="AL3280" i="2"/>
  <c r="AM3280" i="2"/>
  <c r="AL3281" i="2"/>
  <c r="AM3281" i="2"/>
  <c r="AL3282" i="2"/>
  <c r="AM3282" i="2"/>
  <c r="AL3283" i="2"/>
  <c r="AM3283" i="2"/>
  <c r="AL3284" i="2"/>
  <c r="AM3284" i="2"/>
  <c r="AL3285" i="2"/>
  <c r="AM3285" i="2"/>
  <c r="AL3286" i="2"/>
  <c r="AM3286" i="2"/>
  <c r="AL3287" i="2"/>
  <c r="AM3287" i="2"/>
  <c r="AL3288" i="2"/>
  <c r="AM3288" i="2"/>
  <c r="AL3289" i="2"/>
  <c r="AM3289" i="2"/>
  <c r="AL3290" i="2"/>
  <c r="AM3290" i="2"/>
  <c r="AL3291" i="2"/>
  <c r="AM3291" i="2"/>
  <c r="AL3292" i="2"/>
  <c r="AM3292" i="2"/>
  <c r="AL3293" i="2"/>
  <c r="AM3293" i="2"/>
  <c r="AL3294" i="2"/>
  <c r="AM3294" i="2"/>
  <c r="AL3295" i="2"/>
  <c r="AM3295" i="2"/>
  <c r="AL3296" i="2"/>
  <c r="AM3296" i="2"/>
  <c r="AL3297" i="2"/>
  <c r="AM3297" i="2"/>
  <c r="AL3298" i="2"/>
  <c r="AM3298" i="2"/>
  <c r="AL3299" i="2"/>
  <c r="AM3299" i="2"/>
  <c r="AL3300" i="2"/>
  <c r="AM3300" i="2"/>
  <c r="AL3301" i="2"/>
  <c r="AM3301" i="2"/>
  <c r="AL3302" i="2"/>
  <c r="AM3302" i="2"/>
  <c r="AL3303" i="2"/>
  <c r="AM3303" i="2"/>
  <c r="AL3304" i="2"/>
  <c r="AM3304" i="2"/>
  <c r="AL3305" i="2"/>
  <c r="AM3305" i="2"/>
  <c r="AL3306" i="2"/>
  <c r="AM3306" i="2"/>
  <c r="AL3307" i="2"/>
  <c r="AM3307" i="2"/>
  <c r="AL3308" i="2"/>
  <c r="AM3308" i="2"/>
  <c r="AL3309" i="2"/>
  <c r="AM3309" i="2"/>
  <c r="AL3310" i="2"/>
  <c r="AM3310" i="2"/>
  <c r="AL3311" i="2"/>
  <c r="AM3311" i="2"/>
  <c r="AL3312" i="2"/>
  <c r="AM3312" i="2"/>
  <c r="AL3313" i="2"/>
  <c r="AM3313" i="2"/>
  <c r="AL3314" i="2"/>
  <c r="AM3314" i="2"/>
  <c r="AL3315" i="2"/>
  <c r="AM3315" i="2"/>
  <c r="AL3316" i="2"/>
  <c r="AM3316" i="2"/>
  <c r="AL3317" i="2"/>
  <c r="AM3317" i="2"/>
  <c r="AL3318" i="2"/>
  <c r="AM3318" i="2"/>
  <c r="AL3319" i="2"/>
  <c r="AM3319" i="2"/>
  <c r="AL3320" i="2"/>
  <c r="AM3320" i="2"/>
  <c r="AL3321" i="2"/>
  <c r="AM3321" i="2"/>
  <c r="AL3322" i="2"/>
  <c r="AM3322" i="2"/>
  <c r="AL3323" i="2"/>
  <c r="AM3323" i="2"/>
  <c r="AL3324" i="2"/>
  <c r="AM3324" i="2"/>
  <c r="AL3325" i="2"/>
  <c r="AM3325" i="2"/>
  <c r="AL3326" i="2"/>
  <c r="AM3326" i="2"/>
  <c r="AL3327" i="2"/>
  <c r="AM3327" i="2"/>
  <c r="AL3328" i="2"/>
  <c r="AM3328" i="2"/>
  <c r="AL3329" i="2"/>
  <c r="AM3329" i="2"/>
  <c r="AL3330" i="2"/>
  <c r="AM3330" i="2"/>
  <c r="AL3331" i="2"/>
  <c r="AM3331" i="2"/>
  <c r="AL3332" i="2"/>
  <c r="AM3332" i="2"/>
  <c r="AL3333" i="2"/>
  <c r="AM3333" i="2"/>
  <c r="AL3334" i="2"/>
  <c r="AM3334" i="2"/>
  <c r="AL3335" i="2"/>
  <c r="AM3335" i="2"/>
  <c r="AL3336" i="2"/>
  <c r="AM3336" i="2"/>
  <c r="AL3337" i="2"/>
  <c r="AM3337" i="2"/>
  <c r="AL3338" i="2"/>
  <c r="AM3338" i="2"/>
  <c r="AL3339" i="2"/>
  <c r="AM3339" i="2"/>
  <c r="AL3340" i="2"/>
  <c r="AM3340" i="2"/>
  <c r="AL3341" i="2"/>
  <c r="AM3341" i="2"/>
  <c r="AL3342" i="2"/>
  <c r="AM3342" i="2"/>
  <c r="AL3343" i="2"/>
  <c r="AM3343" i="2"/>
  <c r="AL3344" i="2"/>
  <c r="AM3344" i="2"/>
  <c r="AL3345" i="2"/>
  <c r="AM3345" i="2"/>
  <c r="AL3346" i="2"/>
  <c r="AM3346" i="2"/>
  <c r="AL3347" i="2"/>
  <c r="AM3347" i="2"/>
  <c r="AL3348" i="2"/>
  <c r="AM3348" i="2"/>
  <c r="AL3349" i="2"/>
  <c r="AM3349" i="2"/>
  <c r="AL3350" i="2"/>
  <c r="AM3350" i="2"/>
  <c r="AL3351" i="2"/>
  <c r="AM3351" i="2"/>
  <c r="AL3352" i="2"/>
  <c r="AM3352" i="2"/>
  <c r="AL3353" i="2"/>
  <c r="AM3353" i="2"/>
  <c r="AL3354" i="2"/>
  <c r="AM3354" i="2"/>
  <c r="AL3355" i="2"/>
  <c r="AM3355" i="2"/>
  <c r="AL3356" i="2"/>
  <c r="AM3356" i="2"/>
  <c r="AL3357" i="2"/>
  <c r="AM3357" i="2"/>
  <c r="AL3358" i="2"/>
  <c r="AM3358" i="2"/>
  <c r="AL3359" i="2"/>
  <c r="AM3359" i="2"/>
  <c r="AL3360" i="2"/>
  <c r="AM3360" i="2"/>
  <c r="AL3361" i="2"/>
  <c r="AM3361" i="2"/>
  <c r="AL3362" i="2"/>
  <c r="AM3362" i="2"/>
  <c r="AL3363" i="2"/>
  <c r="AM3363" i="2"/>
  <c r="AL3364" i="2"/>
  <c r="AM3364" i="2"/>
  <c r="AL3365" i="2"/>
  <c r="AM3365" i="2"/>
  <c r="AL3366" i="2"/>
  <c r="AM3366" i="2"/>
  <c r="AL3367" i="2"/>
  <c r="AM3367" i="2"/>
  <c r="AL3368" i="2"/>
  <c r="AM3368" i="2"/>
  <c r="AL3369" i="2"/>
  <c r="AM3369" i="2"/>
  <c r="AL3370" i="2"/>
  <c r="AM3370" i="2"/>
  <c r="AL3371" i="2"/>
  <c r="AM3371" i="2"/>
  <c r="AL3372" i="2"/>
  <c r="AM3372" i="2"/>
  <c r="AL3373" i="2"/>
  <c r="AM3373" i="2"/>
  <c r="AL3374" i="2"/>
  <c r="AM3374" i="2"/>
  <c r="AL3375" i="2"/>
  <c r="AM3375" i="2"/>
  <c r="AL3376" i="2"/>
  <c r="AM3376" i="2"/>
  <c r="AL3377" i="2"/>
  <c r="AM3377" i="2"/>
  <c r="AL3378" i="2"/>
  <c r="AM3378" i="2"/>
  <c r="AL3379" i="2"/>
  <c r="AM3379" i="2"/>
  <c r="AL3380" i="2"/>
  <c r="AM3380" i="2"/>
  <c r="AL3381" i="2"/>
  <c r="AM3381" i="2"/>
  <c r="AL3382" i="2"/>
  <c r="AM3382" i="2"/>
  <c r="AL3383" i="2"/>
  <c r="AM3383" i="2"/>
  <c r="AL3384" i="2"/>
  <c r="AM3384" i="2"/>
  <c r="AL3385" i="2"/>
  <c r="AM3385" i="2"/>
  <c r="AL3386" i="2"/>
  <c r="AM3386" i="2"/>
  <c r="AL3387" i="2"/>
  <c r="AM3387" i="2"/>
  <c r="AL3388" i="2"/>
  <c r="AM3388" i="2"/>
  <c r="AL3389" i="2"/>
  <c r="AM3389" i="2"/>
  <c r="AL3390" i="2"/>
  <c r="AM3390" i="2"/>
  <c r="AL3391" i="2"/>
  <c r="AM3391" i="2"/>
  <c r="AL3392" i="2"/>
  <c r="AM3392" i="2"/>
  <c r="AL3393" i="2"/>
  <c r="AM3393" i="2"/>
  <c r="AL3394" i="2"/>
  <c r="AM3394" i="2"/>
  <c r="AL3395" i="2"/>
  <c r="AM3395" i="2"/>
  <c r="AL3396" i="2"/>
  <c r="AM3396" i="2"/>
  <c r="AL3397" i="2"/>
  <c r="AM3397" i="2"/>
  <c r="AL3398" i="2"/>
  <c r="AM3398" i="2"/>
  <c r="AL3399" i="2"/>
  <c r="AM3399" i="2"/>
  <c r="AL3400" i="2"/>
  <c r="AM3400" i="2"/>
  <c r="AL3401" i="2"/>
  <c r="AM3401" i="2"/>
  <c r="AL3402" i="2"/>
  <c r="AM3402" i="2"/>
  <c r="AL3403" i="2"/>
  <c r="AM3403" i="2"/>
  <c r="AL3404" i="2"/>
  <c r="AM3404" i="2"/>
  <c r="AL3405" i="2"/>
  <c r="AM3405" i="2"/>
  <c r="AL3406" i="2"/>
  <c r="AM3406" i="2"/>
  <c r="AL3407" i="2"/>
  <c r="AM3407" i="2"/>
  <c r="AL3408" i="2"/>
  <c r="AM3408" i="2"/>
  <c r="AL3409" i="2"/>
  <c r="AM3409" i="2"/>
  <c r="AL3410" i="2"/>
  <c r="AM3410" i="2"/>
  <c r="AL3411" i="2"/>
  <c r="AM3411" i="2"/>
  <c r="AL3412" i="2"/>
  <c r="AM3412" i="2"/>
  <c r="AL3413" i="2"/>
  <c r="AM3413" i="2"/>
  <c r="AL3414" i="2"/>
  <c r="AM3414" i="2"/>
  <c r="AL3415" i="2"/>
  <c r="AM3415" i="2"/>
  <c r="AL3416" i="2"/>
  <c r="AM3416" i="2"/>
  <c r="AL3417" i="2"/>
  <c r="AM3417" i="2"/>
  <c r="AL3418" i="2"/>
  <c r="AM3418" i="2"/>
  <c r="AL3419" i="2"/>
  <c r="AM3419" i="2"/>
  <c r="AL3420" i="2"/>
  <c r="AM3420" i="2"/>
  <c r="AL3421" i="2"/>
  <c r="AM3421" i="2"/>
  <c r="AL3422" i="2"/>
  <c r="AM3422" i="2"/>
  <c r="AL3423" i="2"/>
  <c r="AM3423" i="2"/>
  <c r="AL3424" i="2"/>
  <c r="AM3424" i="2"/>
  <c r="AL3425" i="2"/>
  <c r="AM3425" i="2"/>
  <c r="AL3426" i="2"/>
  <c r="AM3426" i="2"/>
  <c r="AL3427" i="2"/>
  <c r="AM3427" i="2"/>
  <c r="AL3428" i="2"/>
  <c r="AM3428" i="2"/>
  <c r="AL3429" i="2"/>
  <c r="AM3429" i="2"/>
  <c r="AL3430" i="2"/>
  <c r="AM3430" i="2"/>
  <c r="AL3431" i="2"/>
  <c r="AM3431" i="2"/>
  <c r="AL3432" i="2"/>
  <c r="AM3432" i="2"/>
  <c r="AL3433" i="2"/>
  <c r="AM3433" i="2"/>
  <c r="AL3434" i="2"/>
  <c r="AM3434" i="2"/>
  <c r="AL3435" i="2"/>
  <c r="AM3435" i="2"/>
  <c r="AL3436" i="2"/>
  <c r="AM3436" i="2"/>
  <c r="AL3437" i="2"/>
  <c r="AM3437" i="2"/>
  <c r="AL3438" i="2"/>
  <c r="AM3438" i="2"/>
  <c r="AL3439" i="2"/>
  <c r="AM3439" i="2"/>
  <c r="AL3440" i="2"/>
  <c r="AM3440" i="2"/>
  <c r="AL3441" i="2"/>
  <c r="AM3441" i="2"/>
  <c r="AL3442" i="2"/>
  <c r="AM3442" i="2"/>
  <c r="AL3443" i="2"/>
  <c r="AM3443" i="2"/>
  <c r="AL3444" i="2"/>
  <c r="AM3444" i="2"/>
  <c r="AL3445" i="2"/>
  <c r="AM3445" i="2"/>
  <c r="AL3446" i="2"/>
  <c r="AM3446" i="2"/>
  <c r="AL3447" i="2"/>
  <c r="AM3447" i="2"/>
  <c r="AL3448" i="2"/>
  <c r="AM3448" i="2"/>
  <c r="AL3449" i="2"/>
  <c r="AM3449" i="2"/>
  <c r="AL3450" i="2"/>
  <c r="AM3450" i="2"/>
  <c r="AL3451" i="2"/>
  <c r="AM3451" i="2"/>
  <c r="AL3452" i="2"/>
  <c r="AM3452" i="2"/>
  <c r="AL3453" i="2"/>
  <c r="AM3453" i="2"/>
  <c r="AL3454" i="2"/>
  <c r="AM3454" i="2"/>
  <c r="AL3455" i="2"/>
  <c r="AM3455" i="2"/>
  <c r="AL3456" i="2"/>
  <c r="AM3456" i="2"/>
  <c r="AL3457" i="2"/>
  <c r="AM3457" i="2"/>
  <c r="AL3458" i="2"/>
  <c r="AM3458" i="2"/>
  <c r="AL3459" i="2"/>
  <c r="AM3459" i="2"/>
  <c r="AL3460" i="2"/>
  <c r="AM3460" i="2"/>
  <c r="AL3461" i="2"/>
  <c r="AM3461" i="2"/>
  <c r="AL3462" i="2"/>
  <c r="AM3462" i="2"/>
  <c r="AL3463" i="2"/>
  <c r="AM3463" i="2"/>
  <c r="AL3464" i="2"/>
  <c r="AM3464" i="2"/>
  <c r="AL3465" i="2"/>
  <c r="AM3465" i="2"/>
  <c r="AL3466" i="2"/>
  <c r="AM3466" i="2"/>
  <c r="AL3467" i="2"/>
  <c r="AM3467" i="2"/>
  <c r="AL3468" i="2"/>
  <c r="AM3468" i="2"/>
  <c r="AL3469" i="2"/>
  <c r="AM3469" i="2"/>
  <c r="AL3470" i="2"/>
  <c r="AM3470" i="2"/>
  <c r="AL3471" i="2"/>
  <c r="AM3471" i="2"/>
  <c r="AL3472" i="2"/>
  <c r="AM3472" i="2"/>
  <c r="AL3473" i="2"/>
  <c r="AM3473" i="2"/>
  <c r="AL3474" i="2"/>
  <c r="AM3474" i="2"/>
  <c r="AL3475" i="2"/>
  <c r="AM3475" i="2"/>
  <c r="AL3476" i="2"/>
  <c r="AM3476" i="2"/>
  <c r="AL3477" i="2"/>
  <c r="AM3477" i="2"/>
  <c r="AL3478" i="2"/>
  <c r="AM3478" i="2"/>
  <c r="AL3479" i="2"/>
  <c r="AM3479" i="2"/>
  <c r="AL3480" i="2"/>
  <c r="AM3480" i="2"/>
  <c r="AL3481" i="2"/>
  <c r="AM3481" i="2"/>
  <c r="AL3482" i="2"/>
  <c r="AM3482" i="2"/>
  <c r="AL3483" i="2"/>
  <c r="AM3483" i="2"/>
  <c r="AL3484" i="2"/>
  <c r="AM3484" i="2"/>
  <c r="AL3485" i="2"/>
  <c r="AM3485" i="2"/>
  <c r="AL3486" i="2"/>
  <c r="AM3486" i="2"/>
  <c r="AL3487" i="2"/>
  <c r="AM3487" i="2"/>
  <c r="AL3488" i="2"/>
  <c r="AM3488" i="2"/>
  <c r="AL3489" i="2"/>
  <c r="AM3489" i="2"/>
  <c r="AL3490" i="2"/>
  <c r="AM3490" i="2"/>
  <c r="AL3491" i="2"/>
  <c r="AM3491" i="2"/>
  <c r="AL3492" i="2"/>
  <c r="AM3492" i="2"/>
  <c r="AL3493" i="2"/>
  <c r="AM3493" i="2"/>
  <c r="AL3494" i="2"/>
  <c r="AM3494" i="2"/>
  <c r="AL3495" i="2"/>
  <c r="AM3495" i="2"/>
  <c r="AL3496" i="2"/>
  <c r="AM3496" i="2"/>
  <c r="AL3497" i="2"/>
  <c r="AM3497" i="2"/>
  <c r="AL3498" i="2"/>
  <c r="AM3498" i="2"/>
  <c r="AL3499" i="2"/>
  <c r="AM3499" i="2"/>
  <c r="AL3500" i="2"/>
  <c r="AM3500" i="2"/>
  <c r="AL3501" i="2"/>
  <c r="AM3501" i="2"/>
  <c r="AL3502" i="2"/>
  <c r="AM3502" i="2"/>
  <c r="AL3503" i="2"/>
  <c r="AM3503" i="2"/>
  <c r="AL3504" i="2"/>
  <c r="AM3504" i="2"/>
  <c r="AL3505" i="2"/>
  <c r="AM3505" i="2"/>
  <c r="AL3506" i="2"/>
  <c r="AM3506" i="2"/>
  <c r="AL3507" i="2"/>
  <c r="AM3507" i="2"/>
  <c r="AL3508" i="2"/>
  <c r="AM3508" i="2"/>
  <c r="AL3509" i="2"/>
  <c r="AM3509" i="2"/>
  <c r="AL3510" i="2"/>
  <c r="AM3510" i="2"/>
  <c r="AL3511" i="2"/>
  <c r="AM3511" i="2"/>
  <c r="AL3512" i="2"/>
  <c r="AM3512" i="2"/>
  <c r="AL3513" i="2"/>
  <c r="AM3513" i="2"/>
  <c r="AL3514" i="2"/>
  <c r="AM3514" i="2"/>
  <c r="AL3515" i="2"/>
  <c r="AM3515" i="2"/>
  <c r="AL3516" i="2"/>
  <c r="AM3516" i="2"/>
  <c r="AL3517" i="2"/>
  <c r="AM3517" i="2"/>
  <c r="AL3518" i="2"/>
  <c r="AM3518" i="2"/>
  <c r="AL3519" i="2"/>
  <c r="AM3519" i="2"/>
  <c r="AL3520" i="2"/>
  <c r="AM3520" i="2"/>
  <c r="AL3521" i="2"/>
  <c r="AM3521" i="2"/>
  <c r="AL3522" i="2"/>
  <c r="AM3522" i="2"/>
  <c r="AL3523" i="2"/>
  <c r="AM3523" i="2"/>
  <c r="AL3524" i="2"/>
  <c r="AM3524" i="2"/>
  <c r="AL3525" i="2"/>
  <c r="AM3525" i="2"/>
  <c r="AL3526" i="2"/>
  <c r="AM3526" i="2"/>
  <c r="AL3527" i="2"/>
  <c r="AM3527" i="2"/>
  <c r="AL3528" i="2"/>
  <c r="AM3528" i="2"/>
  <c r="AL3529" i="2"/>
  <c r="AM3529" i="2"/>
  <c r="AL3530" i="2"/>
  <c r="AM3530" i="2"/>
  <c r="AL3531" i="2"/>
  <c r="AM3531" i="2"/>
  <c r="AL3532" i="2"/>
  <c r="AM3532" i="2"/>
  <c r="AL3533" i="2"/>
  <c r="AM3533" i="2"/>
  <c r="AL3534" i="2"/>
  <c r="AM3534" i="2"/>
  <c r="AL3535" i="2"/>
  <c r="AM3535" i="2"/>
  <c r="AL3536" i="2"/>
  <c r="AM3536" i="2"/>
  <c r="AL3537" i="2"/>
  <c r="AM3537" i="2"/>
  <c r="AL3538" i="2"/>
  <c r="AM3538" i="2"/>
  <c r="AL3539" i="2"/>
  <c r="AM3539" i="2"/>
  <c r="AL3540" i="2"/>
  <c r="AM3540" i="2"/>
  <c r="AL3541" i="2"/>
  <c r="AM3541" i="2"/>
  <c r="AL3542" i="2"/>
  <c r="AM3542" i="2"/>
  <c r="AL3543" i="2"/>
  <c r="AM3543" i="2"/>
  <c r="AL3544" i="2"/>
  <c r="AM3544" i="2"/>
  <c r="AL3545" i="2"/>
  <c r="AM3545" i="2"/>
  <c r="AL3546" i="2"/>
  <c r="AM3546" i="2"/>
  <c r="AL3547" i="2"/>
  <c r="AM3547" i="2"/>
  <c r="AL3548" i="2"/>
  <c r="AM3548" i="2"/>
  <c r="AL3549" i="2"/>
  <c r="AM3549" i="2"/>
  <c r="AL3550" i="2"/>
  <c r="AM3550" i="2"/>
  <c r="AL3551" i="2"/>
  <c r="AM3551" i="2"/>
  <c r="AL3552" i="2"/>
  <c r="AM3552" i="2"/>
  <c r="AL3553" i="2"/>
  <c r="AM3553" i="2"/>
  <c r="AL3554" i="2"/>
  <c r="AM3554" i="2"/>
  <c r="AL3555" i="2"/>
  <c r="AM3555" i="2"/>
  <c r="AL3556" i="2"/>
  <c r="AM3556" i="2"/>
  <c r="AL3557" i="2"/>
  <c r="AM3557" i="2"/>
  <c r="AL3558" i="2"/>
  <c r="AM3558" i="2"/>
  <c r="AL3559" i="2"/>
  <c r="AM3559" i="2"/>
  <c r="AL3560" i="2"/>
  <c r="AM3560" i="2"/>
  <c r="AL3561" i="2"/>
  <c r="AM3561" i="2"/>
  <c r="AL3562" i="2"/>
  <c r="AM3562" i="2"/>
  <c r="AL3563" i="2"/>
  <c r="AM3563" i="2"/>
  <c r="AL3564" i="2"/>
  <c r="AM3564" i="2"/>
  <c r="AL3565" i="2"/>
  <c r="AM3565" i="2"/>
  <c r="AL3566" i="2"/>
  <c r="AM3566" i="2"/>
  <c r="AL3567" i="2"/>
  <c r="AM3567" i="2"/>
  <c r="AL3568" i="2"/>
  <c r="AM3568" i="2"/>
  <c r="AL3569" i="2"/>
  <c r="AM3569" i="2"/>
  <c r="AL3570" i="2"/>
  <c r="AM3570" i="2"/>
  <c r="AL3571" i="2"/>
  <c r="AM3571" i="2"/>
  <c r="AL3572" i="2"/>
  <c r="AM3572" i="2"/>
  <c r="AL3573" i="2"/>
  <c r="AM3573" i="2"/>
  <c r="AL3574" i="2"/>
  <c r="AM3574" i="2"/>
  <c r="AL3575" i="2"/>
  <c r="AM3575" i="2"/>
  <c r="AL3576" i="2"/>
  <c r="AM3576" i="2"/>
  <c r="AL3577" i="2"/>
  <c r="AM3577" i="2"/>
  <c r="AL3578" i="2"/>
  <c r="AM3578" i="2"/>
  <c r="AL3579" i="2"/>
  <c r="AM3579" i="2"/>
  <c r="AL3580" i="2"/>
  <c r="AM3580" i="2"/>
  <c r="AL3581" i="2"/>
  <c r="AM3581" i="2"/>
  <c r="AL3582" i="2"/>
  <c r="AM3582" i="2"/>
  <c r="AL3583" i="2"/>
  <c r="AM3583" i="2"/>
  <c r="AL3584" i="2"/>
  <c r="AM3584" i="2"/>
  <c r="AL3585" i="2"/>
  <c r="AM3585" i="2"/>
  <c r="AL3586" i="2"/>
  <c r="AM3586" i="2"/>
  <c r="AL3587" i="2"/>
  <c r="AM3587" i="2"/>
  <c r="AL3588" i="2"/>
  <c r="AM3588" i="2"/>
  <c r="AL3589" i="2"/>
  <c r="AM3589" i="2"/>
  <c r="AL3590" i="2"/>
  <c r="AM3590" i="2"/>
  <c r="AL3591" i="2"/>
  <c r="AM3591" i="2"/>
  <c r="AL3592" i="2"/>
  <c r="AM3592" i="2"/>
  <c r="AL3593" i="2"/>
  <c r="AM3593" i="2"/>
  <c r="AL3594" i="2"/>
  <c r="AM3594" i="2"/>
  <c r="AL3595" i="2"/>
  <c r="AM3595" i="2"/>
  <c r="AL3596" i="2"/>
  <c r="AM3596" i="2"/>
  <c r="AL3597" i="2"/>
  <c r="AM3597" i="2"/>
  <c r="AL3598" i="2"/>
  <c r="AM3598" i="2"/>
  <c r="AL3599" i="2"/>
  <c r="AM3599" i="2"/>
  <c r="AL3600" i="2"/>
  <c r="AM3600" i="2"/>
  <c r="AL3601" i="2"/>
  <c r="AM3601" i="2"/>
  <c r="AL3602" i="2"/>
  <c r="AM3602" i="2"/>
  <c r="AL3603" i="2"/>
  <c r="AM3603" i="2"/>
  <c r="AL3604" i="2"/>
  <c r="AM3604" i="2"/>
  <c r="AL3605" i="2"/>
  <c r="AM3605" i="2"/>
  <c r="AL3606" i="2"/>
  <c r="AM3606" i="2"/>
  <c r="AL3607" i="2"/>
  <c r="AM3607" i="2"/>
  <c r="AL3608" i="2"/>
  <c r="AM3608" i="2"/>
  <c r="AL3609" i="2"/>
  <c r="AM3609" i="2"/>
  <c r="AL3610" i="2"/>
  <c r="AM3610" i="2"/>
  <c r="AL3611" i="2"/>
  <c r="AM3611" i="2"/>
  <c r="AL3612" i="2"/>
  <c r="AM3612" i="2"/>
  <c r="AL3613" i="2"/>
  <c r="AM3613" i="2"/>
  <c r="AL3614" i="2"/>
  <c r="AM3614" i="2"/>
  <c r="AL3615" i="2"/>
  <c r="AM3615" i="2"/>
  <c r="AL3616" i="2"/>
  <c r="AM3616" i="2"/>
  <c r="AL3617" i="2"/>
  <c r="AM3617" i="2"/>
  <c r="AL3618" i="2"/>
  <c r="AM3618" i="2"/>
  <c r="AL3619" i="2"/>
  <c r="AM3619" i="2"/>
  <c r="AL3620" i="2"/>
  <c r="AM3620" i="2"/>
  <c r="AL3621" i="2"/>
  <c r="AM3621" i="2"/>
  <c r="AL3622" i="2"/>
  <c r="AM3622" i="2"/>
  <c r="AL3623" i="2"/>
  <c r="AM3623" i="2"/>
  <c r="AL3624" i="2"/>
  <c r="AM3624" i="2"/>
  <c r="AL3625" i="2"/>
  <c r="AM3625" i="2"/>
  <c r="AL3626" i="2"/>
  <c r="AM3626" i="2"/>
  <c r="AL3627" i="2"/>
  <c r="AM3627" i="2"/>
  <c r="AL3628" i="2"/>
  <c r="AM3628" i="2"/>
  <c r="AL3629" i="2"/>
  <c r="AM3629" i="2"/>
  <c r="AL3630" i="2"/>
  <c r="AM3630" i="2"/>
  <c r="AL3631" i="2"/>
  <c r="AM3631" i="2"/>
  <c r="AL3632" i="2"/>
  <c r="AM3632" i="2"/>
  <c r="AL3633" i="2"/>
  <c r="AM3633" i="2"/>
  <c r="AL3634" i="2"/>
  <c r="AM3634" i="2"/>
  <c r="AL3635" i="2"/>
  <c r="AM3635" i="2"/>
  <c r="AL3636" i="2"/>
  <c r="AM3636" i="2"/>
  <c r="AL3637" i="2"/>
  <c r="AM3637" i="2"/>
  <c r="AL3638" i="2"/>
  <c r="AM3638" i="2"/>
  <c r="AL3639" i="2"/>
  <c r="AM3639" i="2"/>
  <c r="AL3640" i="2"/>
  <c r="AM3640" i="2"/>
  <c r="AL3641" i="2"/>
  <c r="AM3641" i="2"/>
  <c r="AL3642" i="2"/>
  <c r="AM3642" i="2"/>
  <c r="AL3643" i="2"/>
  <c r="AM3643" i="2"/>
  <c r="AL3644" i="2"/>
  <c r="AM3644" i="2"/>
  <c r="AL3645" i="2"/>
  <c r="AM3645" i="2"/>
  <c r="AL3646" i="2"/>
  <c r="AM3646" i="2"/>
  <c r="AL3647" i="2"/>
  <c r="AM3647" i="2"/>
  <c r="AL3648" i="2"/>
  <c r="AM3648" i="2"/>
  <c r="AL3649" i="2"/>
  <c r="AM3649" i="2"/>
  <c r="AL3650" i="2"/>
  <c r="AM3650" i="2"/>
  <c r="AL3651" i="2"/>
  <c r="AM3651" i="2"/>
  <c r="AL3652" i="2"/>
  <c r="AM3652" i="2"/>
  <c r="AL3653" i="2"/>
  <c r="AM3653" i="2"/>
  <c r="AL3654" i="2"/>
  <c r="AM3654" i="2"/>
  <c r="AL3655" i="2"/>
  <c r="AM3655" i="2"/>
  <c r="AL3656" i="2"/>
  <c r="AM3656" i="2"/>
  <c r="AL3657" i="2"/>
  <c r="AM3657" i="2"/>
  <c r="AL3658" i="2"/>
  <c r="AM3658" i="2"/>
  <c r="AL3659" i="2"/>
  <c r="AM3659" i="2"/>
  <c r="AL3660" i="2"/>
  <c r="AM3660" i="2"/>
  <c r="AL3661" i="2"/>
  <c r="AM3661" i="2"/>
  <c r="AL3662" i="2"/>
  <c r="AM3662" i="2"/>
  <c r="AL3663" i="2"/>
  <c r="AM3663" i="2"/>
  <c r="AL3664" i="2"/>
  <c r="AM3664" i="2"/>
  <c r="AL3665" i="2"/>
  <c r="AM3665" i="2"/>
  <c r="AL3666" i="2"/>
  <c r="AM3666" i="2"/>
  <c r="AL3667" i="2"/>
  <c r="AM3667" i="2"/>
  <c r="AL3668" i="2"/>
  <c r="AM3668" i="2"/>
  <c r="AL3669" i="2"/>
  <c r="AM3669" i="2"/>
  <c r="AL3670" i="2"/>
  <c r="AM3670" i="2"/>
  <c r="AL3671" i="2"/>
  <c r="AM3671" i="2"/>
  <c r="AL3672" i="2"/>
  <c r="AM3672" i="2"/>
  <c r="AL3673" i="2"/>
  <c r="AM3673" i="2"/>
  <c r="AL3674" i="2"/>
  <c r="AM3674" i="2"/>
  <c r="AL3675" i="2"/>
  <c r="AM3675" i="2"/>
  <c r="AL3676" i="2"/>
  <c r="AM3676" i="2"/>
  <c r="AL3677" i="2"/>
  <c r="AM3677" i="2"/>
  <c r="AL3678" i="2"/>
  <c r="AM3678" i="2"/>
  <c r="AL3679" i="2"/>
  <c r="AM3679" i="2"/>
  <c r="AL3680" i="2"/>
  <c r="AM3680" i="2"/>
  <c r="AL3681" i="2"/>
  <c r="AM3681" i="2"/>
  <c r="AL3682" i="2"/>
  <c r="AM3682" i="2"/>
  <c r="AL3683" i="2"/>
  <c r="AM3683" i="2"/>
  <c r="AL3684" i="2"/>
  <c r="AM3684" i="2"/>
  <c r="AL3685" i="2"/>
  <c r="AM3685" i="2"/>
  <c r="AL3686" i="2"/>
  <c r="AM3686" i="2"/>
  <c r="AL3687" i="2"/>
  <c r="AM3687" i="2"/>
  <c r="AL3688" i="2"/>
  <c r="AM3688" i="2"/>
  <c r="AL3689" i="2"/>
  <c r="AM3689" i="2"/>
  <c r="AL3690" i="2"/>
  <c r="AM3690" i="2"/>
  <c r="AL3691" i="2"/>
  <c r="AM3691" i="2"/>
  <c r="AL3692" i="2"/>
  <c r="AM3692" i="2"/>
  <c r="AL3693" i="2"/>
  <c r="AM3693" i="2"/>
  <c r="AL3694" i="2"/>
  <c r="AM3694" i="2"/>
  <c r="AL3695" i="2"/>
  <c r="AM3695" i="2"/>
  <c r="AL3696" i="2"/>
  <c r="AM3696" i="2"/>
  <c r="AL3697" i="2"/>
  <c r="AM3697" i="2"/>
  <c r="AL3698" i="2"/>
  <c r="AM3698" i="2"/>
  <c r="AL3699" i="2"/>
  <c r="AM3699" i="2"/>
  <c r="AL3700" i="2"/>
  <c r="AM3700" i="2"/>
  <c r="AL3701" i="2"/>
  <c r="AM3701" i="2"/>
  <c r="AL3702" i="2"/>
  <c r="AM3702" i="2"/>
  <c r="AL3703" i="2"/>
  <c r="AM3703" i="2"/>
  <c r="AL3704" i="2"/>
  <c r="AM3704" i="2"/>
  <c r="AL3705" i="2"/>
  <c r="AM3705" i="2"/>
  <c r="AL3706" i="2"/>
  <c r="AM3706" i="2"/>
  <c r="AL3707" i="2"/>
  <c r="AM3707" i="2"/>
  <c r="AL3708" i="2"/>
  <c r="AM3708" i="2"/>
  <c r="AL3709" i="2"/>
  <c r="AM3709" i="2"/>
  <c r="AL3710" i="2"/>
  <c r="AM3710" i="2"/>
  <c r="AL3711" i="2"/>
  <c r="AM3711" i="2"/>
  <c r="AL3712" i="2"/>
  <c r="AM3712" i="2"/>
  <c r="AL3713" i="2"/>
  <c r="AM3713" i="2"/>
  <c r="AL3714" i="2"/>
  <c r="AM3714" i="2"/>
  <c r="AL3715" i="2"/>
  <c r="AM3715" i="2"/>
  <c r="AL3716" i="2"/>
  <c r="AM3716" i="2"/>
  <c r="AL3717" i="2"/>
  <c r="AM3717" i="2"/>
  <c r="AL3718" i="2"/>
  <c r="AM3718" i="2"/>
  <c r="AL3719" i="2"/>
  <c r="AM3719" i="2"/>
  <c r="AL3720" i="2"/>
  <c r="AM3720" i="2"/>
  <c r="AL3721" i="2"/>
  <c r="AM3721" i="2"/>
  <c r="AL3722" i="2"/>
  <c r="AM3722" i="2"/>
  <c r="AL3723" i="2"/>
  <c r="AM3723" i="2"/>
  <c r="AL3724" i="2"/>
  <c r="AM3724" i="2"/>
  <c r="AL3725" i="2"/>
  <c r="AM3725" i="2"/>
  <c r="AL3726" i="2"/>
  <c r="AM3726" i="2"/>
  <c r="AL3727" i="2"/>
  <c r="AM3727" i="2"/>
  <c r="AL3728" i="2"/>
  <c r="AM3728" i="2"/>
  <c r="AL3729" i="2"/>
  <c r="AM3729" i="2"/>
  <c r="AL3730" i="2"/>
  <c r="AM3730" i="2"/>
  <c r="AL3731" i="2"/>
  <c r="AM3731" i="2"/>
  <c r="AL3732" i="2"/>
  <c r="AM3732" i="2"/>
  <c r="AL3733" i="2"/>
  <c r="AM3733" i="2"/>
  <c r="AL3734" i="2"/>
  <c r="AM3734" i="2"/>
  <c r="AL3735" i="2"/>
  <c r="AM3735" i="2"/>
  <c r="AL3736" i="2"/>
  <c r="AM3736" i="2"/>
  <c r="AL3737" i="2"/>
  <c r="AM3737" i="2"/>
  <c r="AL3738" i="2"/>
  <c r="AM3738" i="2"/>
  <c r="AL3739" i="2"/>
  <c r="AM3739" i="2"/>
  <c r="AL3740" i="2"/>
  <c r="AM3740" i="2"/>
  <c r="AL3741" i="2"/>
  <c r="AM3741" i="2"/>
  <c r="AL3742" i="2"/>
  <c r="AM3742" i="2"/>
  <c r="AL3743" i="2"/>
  <c r="AM3743" i="2"/>
  <c r="AL3744" i="2"/>
  <c r="AM3744" i="2"/>
  <c r="AL3745" i="2"/>
  <c r="AM3745" i="2"/>
  <c r="AL3746" i="2"/>
  <c r="AM3746" i="2"/>
  <c r="AL3747" i="2"/>
  <c r="AM3747" i="2"/>
  <c r="AL3748" i="2"/>
  <c r="AM3748" i="2"/>
  <c r="AL3749" i="2"/>
  <c r="AM3749" i="2"/>
  <c r="AL3750" i="2"/>
  <c r="AM3750" i="2"/>
  <c r="AL3751" i="2"/>
  <c r="AM3751" i="2"/>
  <c r="AL3752" i="2"/>
  <c r="AM3752" i="2"/>
  <c r="AL3753" i="2"/>
  <c r="AM3753" i="2"/>
  <c r="AL3754" i="2"/>
  <c r="AM3754" i="2"/>
  <c r="AL3755" i="2"/>
  <c r="AM3755" i="2"/>
  <c r="AL3756" i="2"/>
  <c r="AM3756" i="2"/>
  <c r="AL3757" i="2"/>
  <c r="AM3757" i="2"/>
  <c r="AL3758" i="2"/>
  <c r="AM3758" i="2"/>
  <c r="AL3759" i="2"/>
  <c r="AM3759" i="2"/>
  <c r="AL3760" i="2"/>
  <c r="AM3760" i="2"/>
  <c r="AL3761" i="2"/>
  <c r="AM3761" i="2"/>
  <c r="AL3762" i="2"/>
  <c r="AM3762" i="2"/>
  <c r="AL3763" i="2"/>
  <c r="AM3763" i="2"/>
  <c r="AL3764" i="2"/>
  <c r="AM3764" i="2"/>
  <c r="AL3765" i="2"/>
  <c r="AM3765" i="2"/>
  <c r="AL3766" i="2"/>
  <c r="AM3766" i="2"/>
  <c r="AL3767" i="2"/>
  <c r="AM3767" i="2"/>
  <c r="AL3768" i="2"/>
  <c r="AM3768" i="2"/>
  <c r="AL3769" i="2"/>
  <c r="AM3769" i="2"/>
  <c r="AL3770" i="2"/>
  <c r="AM3770" i="2"/>
  <c r="AL3771" i="2"/>
  <c r="AM3771" i="2"/>
  <c r="AL3772" i="2"/>
  <c r="AM3772" i="2"/>
  <c r="AL3773" i="2"/>
  <c r="AM3773" i="2"/>
  <c r="AL3774" i="2"/>
  <c r="AM3774" i="2"/>
  <c r="AL3775" i="2"/>
  <c r="AM3775" i="2"/>
  <c r="AL3776" i="2"/>
  <c r="AM3776" i="2"/>
  <c r="AL3777" i="2"/>
  <c r="AM3777" i="2"/>
  <c r="AL3778" i="2"/>
  <c r="AM3778" i="2"/>
  <c r="AL3779" i="2"/>
  <c r="AM3779" i="2"/>
  <c r="AL3780" i="2"/>
  <c r="AM3780" i="2"/>
  <c r="AL3781" i="2"/>
  <c r="AM3781" i="2"/>
  <c r="AL3782" i="2"/>
  <c r="AM3782" i="2"/>
  <c r="AL3783" i="2"/>
  <c r="AM3783" i="2"/>
  <c r="AL3784" i="2"/>
  <c r="AM3784" i="2"/>
  <c r="AL3785" i="2"/>
  <c r="AM3785" i="2"/>
  <c r="AL3786" i="2"/>
  <c r="AM3786" i="2"/>
  <c r="AL3787" i="2"/>
  <c r="AM3787" i="2"/>
  <c r="AL3788" i="2"/>
  <c r="AM3788" i="2"/>
  <c r="AL3789" i="2"/>
  <c r="AM3789" i="2"/>
  <c r="AL3790" i="2"/>
  <c r="AM3790" i="2"/>
  <c r="AL3791" i="2"/>
  <c r="AM3791" i="2"/>
  <c r="AL3792" i="2"/>
  <c r="AM3792" i="2"/>
  <c r="AL3793" i="2"/>
  <c r="AM3793" i="2"/>
  <c r="AL3794" i="2"/>
  <c r="AM3794" i="2"/>
  <c r="AL3795" i="2"/>
  <c r="AM3795" i="2"/>
  <c r="AL3796" i="2"/>
  <c r="AM3796" i="2"/>
  <c r="AL3797" i="2"/>
  <c r="AM3797" i="2"/>
  <c r="AL3798" i="2"/>
  <c r="AM3798" i="2"/>
  <c r="AL3799" i="2"/>
  <c r="AM3799" i="2"/>
  <c r="AL3800" i="2"/>
  <c r="AM3800" i="2"/>
  <c r="AL3801" i="2"/>
  <c r="AM3801" i="2"/>
  <c r="AL3802" i="2"/>
  <c r="AM3802" i="2"/>
  <c r="AL3803" i="2"/>
  <c r="AM3803" i="2"/>
  <c r="AL3804" i="2"/>
  <c r="AM3804" i="2"/>
  <c r="AL3805" i="2"/>
  <c r="AM3805" i="2"/>
  <c r="AL3806" i="2"/>
  <c r="AM3806" i="2"/>
  <c r="AL3807" i="2"/>
  <c r="AM3807" i="2"/>
  <c r="AL3808" i="2"/>
  <c r="AM3808" i="2"/>
  <c r="AL3809" i="2"/>
  <c r="AM3809" i="2"/>
  <c r="AL3810" i="2"/>
  <c r="AM3810" i="2"/>
  <c r="AL3811" i="2"/>
  <c r="AM3811" i="2"/>
  <c r="AL3812" i="2"/>
  <c r="AM3812" i="2"/>
  <c r="AL3813" i="2"/>
  <c r="AM3813" i="2"/>
  <c r="AL3814" i="2"/>
  <c r="AM3814" i="2"/>
  <c r="AL3815" i="2"/>
  <c r="AM3815" i="2"/>
  <c r="AL3816" i="2"/>
  <c r="AM3816" i="2"/>
  <c r="AL3817" i="2"/>
  <c r="AM3817" i="2"/>
  <c r="AL3818" i="2"/>
  <c r="AM3818" i="2"/>
  <c r="AL3819" i="2"/>
  <c r="AM3819" i="2"/>
  <c r="AL3820" i="2"/>
  <c r="AM3820" i="2"/>
  <c r="AL3821" i="2"/>
  <c r="AM3821" i="2"/>
  <c r="AL3822" i="2"/>
  <c r="AM3822" i="2"/>
  <c r="AL3823" i="2"/>
  <c r="AM3823" i="2"/>
  <c r="AL3824" i="2"/>
  <c r="AM3824" i="2"/>
  <c r="AL3825" i="2"/>
  <c r="AM3825" i="2"/>
  <c r="AL3826" i="2"/>
  <c r="AM3826" i="2"/>
  <c r="AL3827" i="2"/>
  <c r="AM3827" i="2"/>
  <c r="AL3828" i="2"/>
  <c r="AM3828" i="2"/>
  <c r="AL3829" i="2"/>
  <c r="AM3829" i="2"/>
  <c r="AL3830" i="2"/>
  <c r="AM3830" i="2"/>
  <c r="AL3831" i="2"/>
  <c r="AM3831" i="2"/>
  <c r="AL3832" i="2"/>
  <c r="AM3832" i="2"/>
  <c r="AL3833" i="2"/>
  <c r="AM3833" i="2"/>
  <c r="AL3834" i="2"/>
  <c r="AM3834" i="2"/>
  <c r="AL3835" i="2"/>
  <c r="AM3835" i="2"/>
  <c r="AL3836" i="2"/>
  <c r="AM3836" i="2"/>
  <c r="AL3837" i="2"/>
  <c r="AM3837" i="2"/>
  <c r="AL3838" i="2"/>
  <c r="AM3838" i="2"/>
  <c r="AL3839" i="2"/>
  <c r="AM3839" i="2"/>
  <c r="AL3840" i="2"/>
  <c r="AM3840" i="2"/>
  <c r="AL3841" i="2"/>
  <c r="AM3841" i="2"/>
  <c r="AL3842" i="2"/>
  <c r="AM3842" i="2"/>
  <c r="AL3843" i="2"/>
  <c r="AM3843" i="2"/>
  <c r="AL3844" i="2"/>
  <c r="AM3844" i="2"/>
  <c r="AL3845" i="2"/>
  <c r="AM3845" i="2"/>
  <c r="AL3846" i="2"/>
  <c r="AM3846" i="2"/>
  <c r="AL3847" i="2"/>
  <c r="AM3847" i="2"/>
  <c r="AL3848" i="2"/>
  <c r="AM3848" i="2"/>
  <c r="AL3849" i="2"/>
  <c r="AM3849" i="2"/>
  <c r="AL3850" i="2"/>
  <c r="AM3850" i="2"/>
  <c r="AL3851" i="2"/>
  <c r="AM3851" i="2"/>
  <c r="AL3852" i="2"/>
  <c r="AM3852" i="2"/>
  <c r="AL3853" i="2"/>
  <c r="AM3853" i="2"/>
  <c r="AL3854" i="2"/>
  <c r="AM3854" i="2"/>
  <c r="AL3855" i="2"/>
  <c r="AM3855" i="2"/>
  <c r="AL3856" i="2"/>
  <c r="AM3856" i="2"/>
  <c r="AL3857" i="2"/>
  <c r="AM3857" i="2"/>
  <c r="AL3858" i="2"/>
  <c r="AM3858" i="2"/>
  <c r="AL3859" i="2"/>
  <c r="AM3859" i="2"/>
  <c r="AL3860" i="2"/>
  <c r="AM3860" i="2"/>
  <c r="AL3861" i="2"/>
  <c r="AM3861" i="2"/>
  <c r="AL3862" i="2"/>
  <c r="AM3862" i="2"/>
  <c r="AL3863" i="2"/>
  <c r="AM3863" i="2"/>
  <c r="AL3864" i="2"/>
  <c r="AM3864" i="2"/>
  <c r="AL3865" i="2"/>
  <c r="AM3865" i="2"/>
  <c r="AL3866" i="2"/>
  <c r="AM3866" i="2"/>
  <c r="AL3867" i="2"/>
  <c r="AM3867" i="2"/>
  <c r="AL3868" i="2"/>
  <c r="AM3868" i="2"/>
  <c r="AL3869" i="2"/>
  <c r="AM3869" i="2"/>
  <c r="AL3870" i="2"/>
  <c r="AM3870" i="2"/>
  <c r="AL3871" i="2"/>
  <c r="AM3871" i="2"/>
  <c r="AL3872" i="2"/>
  <c r="AM3872" i="2"/>
  <c r="AL3873" i="2"/>
  <c r="AM3873" i="2"/>
  <c r="AL3874" i="2"/>
  <c r="AM3874" i="2"/>
  <c r="AL3875" i="2"/>
  <c r="AM3875" i="2"/>
  <c r="AL3876" i="2"/>
  <c r="AM3876" i="2"/>
  <c r="AL3877" i="2"/>
  <c r="AM3877" i="2"/>
  <c r="AL3878" i="2"/>
  <c r="AM3878" i="2"/>
  <c r="AL3879" i="2"/>
  <c r="AM3879" i="2"/>
  <c r="AL3880" i="2"/>
  <c r="AM3880" i="2"/>
  <c r="AL3881" i="2"/>
  <c r="AM3881" i="2"/>
  <c r="AL3882" i="2"/>
  <c r="AM3882" i="2"/>
  <c r="AL3883" i="2"/>
  <c r="AM3883" i="2"/>
  <c r="AL3884" i="2"/>
  <c r="AM3884" i="2"/>
  <c r="AL3885" i="2"/>
  <c r="AM3885" i="2"/>
  <c r="AL3886" i="2"/>
  <c r="AM3886" i="2"/>
  <c r="AL3887" i="2"/>
  <c r="AM3887" i="2"/>
  <c r="AL3888" i="2"/>
  <c r="AM3888" i="2"/>
  <c r="AL3889" i="2"/>
  <c r="AM3889" i="2"/>
  <c r="AL3890" i="2"/>
  <c r="AM3890" i="2"/>
  <c r="AL3891" i="2"/>
  <c r="AM3891" i="2"/>
  <c r="AL3892" i="2"/>
  <c r="AM3892" i="2"/>
  <c r="AL3893" i="2"/>
  <c r="AM3893" i="2"/>
  <c r="AL3894" i="2"/>
  <c r="AM3894" i="2"/>
  <c r="AL3895" i="2"/>
  <c r="AM3895" i="2"/>
  <c r="AL3896" i="2"/>
  <c r="AM3896" i="2"/>
  <c r="AL3897" i="2"/>
  <c r="AM3897" i="2"/>
  <c r="AL3898" i="2"/>
  <c r="AM3898" i="2"/>
  <c r="AL3899" i="2"/>
  <c r="AM3899" i="2"/>
  <c r="AL3900" i="2"/>
  <c r="AM3900" i="2"/>
  <c r="AL3901" i="2"/>
  <c r="AM3901" i="2"/>
  <c r="AL3902" i="2"/>
  <c r="AM3902" i="2"/>
  <c r="AL3903" i="2"/>
  <c r="AM3903" i="2"/>
  <c r="AL3904" i="2"/>
  <c r="AM3904" i="2"/>
  <c r="AL3905" i="2"/>
  <c r="AM3905" i="2"/>
  <c r="AL3906" i="2"/>
  <c r="AM3906" i="2"/>
  <c r="AL3907" i="2"/>
  <c r="AM3907" i="2"/>
  <c r="AL3908" i="2"/>
  <c r="AM3908" i="2"/>
  <c r="AL3909" i="2"/>
  <c r="AM3909" i="2"/>
  <c r="AL3910" i="2"/>
  <c r="AM3910" i="2"/>
  <c r="AL3911" i="2"/>
  <c r="AM3911" i="2"/>
  <c r="AL3912" i="2"/>
  <c r="AM3912" i="2"/>
  <c r="AL3913" i="2"/>
  <c r="AM3913" i="2"/>
  <c r="AL3914" i="2"/>
  <c r="AM3914" i="2"/>
  <c r="AL3915" i="2"/>
  <c r="AM3915" i="2"/>
  <c r="AL3916" i="2"/>
  <c r="AM3916" i="2"/>
  <c r="AL3917" i="2"/>
  <c r="AM3917" i="2"/>
  <c r="AL3918" i="2"/>
  <c r="AM3918" i="2"/>
  <c r="AL3919" i="2"/>
  <c r="AM3919" i="2"/>
  <c r="AL3920" i="2"/>
  <c r="AM3920" i="2"/>
  <c r="AL3921" i="2"/>
  <c r="AM3921" i="2"/>
  <c r="AL3922" i="2"/>
  <c r="AM3922" i="2"/>
  <c r="AL3923" i="2"/>
  <c r="AM3923" i="2"/>
  <c r="AL3924" i="2"/>
  <c r="AM3924" i="2"/>
  <c r="AL3925" i="2"/>
  <c r="AM3925" i="2"/>
  <c r="AL3926" i="2"/>
  <c r="AM3926" i="2"/>
  <c r="AL3927" i="2"/>
  <c r="AM3927" i="2"/>
  <c r="AL3928" i="2"/>
  <c r="AM3928" i="2"/>
  <c r="AL3929" i="2"/>
  <c r="AM3929" i="2"/>
  <c r="AL3930" i="2"/>
  <c r="AM3930" i="2"/>
  <c r="AL3931" i="2"/>
  <c r="AM3931" i="2"/>
  <c r="AL3932" i="2"/>
  <c r="AM3932" i="2"/>
  <c r="AL3933" i="2"/>
  <c r="AM3933" i="2"/>
  <c r="AL3934" i="2"/>
  <c r="AM3934" i="2"/>
  <c r="AL3935" i="2"/>
  <c r="AM3935" i="2"/>
  <c r="AL3936" i="2"/>
  <c r="AM3936" i="2"/>
  <c r="AL3937" i="2"/>
  <c r="AM3937" i="2"/>
  <c r="AL3938" i="2"/>
  <c r="AM3938" i="2"/>
  <c r="AL3939" i="2"/>
  <c r="AM3939" i="2"/>
  <c r="AL3940" i="2"/>
  <c r="AM3940" i="2"/>
  <c r="AL3941" i="2"/>
  <c r="AM3941" i="2"/>
  <c r="AL3942" i="2"/>
  <c r="AM3942" i="2"/>
  <c r="AL3943" i="2"/>
  <c r="AM3943" i="2"/>
  <c r="AL3944" i="2"/>
  <c r="AM3944" i="2"/>
  <c r="AL3945" i="2"/>
  <c r="AM3945" i="2"/>
  <c r="AL3946" i="2"/>
  <c r="AM3946" i="2"/>
  <c r="AL3947" i="2"/>
  <c r="AM3947" i="2"/>
  <c r="AL3948" i="2"/>
  <c r="AM3948" i="2"/>
  <c r="AL3949" i="2"/>
  <c r="AM3949" i="2"/>
  <c r="AL3950" i="2"/>
  <c r="AM3950" i="2"/>
  <c r="AL3951" i="2"/>
  <c r="AM3951" i="2"/>
  <c r="AL3952" i="2"/>
  <c r="AM3952" i="2"/>
  <c r="AL3953" i="2"/>
  <c r="AM3953" i="2"/>
  <c r="AL3954" i="2"/>
  <c r="AM3954" i="2"/>
  <c r="AL3955" i="2"/>
  <c r="AM3955" i="2"/>
  <c r="AL3956" i="2"/>
  <c r="AM3956" i="2"/>
  <c r="AL3957" i="2"/>
  <c r="AM3957" i="2"/>
  <c r="AL3958" i="2"/>
  <c r="AM3958" i="2"/>
  <c r="AL3959" i="2"/>
  <c r="AM3959" i="2"/>
  <c r="AL3960" i="2"/>
  <c r="AM3960" i="2"/>
  <c r="AL3961" i="2"/>
  <c r="AM3961" i="2"/>
  <c r="AL3962" i="2"/>
  <c r="AM3962" i="2"/>
  <c r="AL3963" i="2"/>
  <c r="AM3963" i="2"/>
  <c r="AL3964" i="2"/>
  <c r="AM3964" i="2"/>
  <c r="AL3965" i="2"/>
  <c r="AM3965" i="2"/>
  <c r="AL3966" i="2"/>
  <c r="AM3966" i="2"/>
  <c r="AL3967" i="2"/>
  <c r="AM3967" i="2"/>
  <c r="AL3968" i="2"/>
  <c r="AM3968" i="2"/>
  <c r="AL3969" i="2"/>
  <c r="AM3969" i="2"/>
  <c r="AL3970" i="2"/>
  <c r="AM3970" i="2"/>
  <c r="AL3971" i="2"/>
  <c r="AM3971" i="2"/>
  <c r="AL3972" i="2"/>
  <c r="AM3972" i="2"/>
  <c r="AL3973" i="2"/>
  <c r="AM3973" i="2"/>
  <c r="AL3974" i="2"/>
  <c r="AM3974" i="2"/>
  <c r="AL3975" i="2"/>
  <c r="AM3975" i="2"/>
  <c r="AL3976" i="2"/>
  <c r="AM3976" i="2"/>
  <c r="AL3977" i="2"/>
  <c r="AM3977" i="2"/>
  <c r="AL3978" i="2"/>
  <c r="AM3978" i="2"/>
  <c r="AL3979" i="2"/>
  <c r="AM3979" i="2"/>
  <c r="AL3980" i="2"/>
  <c r="AM3980" i="2"/>
  <c r="AL3981" i="2"/>
  <c r="AM3981" i="2"/>
  <c r="AL3982" i="2"/>
  <c r="AM3982" i="2"/>
  <c r="AL3983" i="2"/>
  <c r="AM3983" i="2"/>
  <c r="AL3984" i="2"/>
  <c r="AM3984" i="2"/>
  <c r="AL3985" i="2"/>
  <c r="AM3985" i="2"/>
  <c r="AL3986" i="2"/>
  <c r="AM3986" i="2"/>
  <c r="AL3987" i="2"/>
  <c r="AM3987" i="2"/>
  <c r="AL3988" i="2"/>
  <c r="AM3988" i="2"/>
  <c r="AL3989" i="2"/>
  <c r="AM3989" i="2"/>
  <c r="AL3990" i="2"/>
  <c r="AM3990" i="2"/>
  <c r="AL3991" i="2"/>
  <c r="AM3991" i="2"/>
  <c r="AL3992" i="2"/>
  <c r="AM3992" i="2"/>
  <c r="AL3993" i="2"/>
  <c r="AM3993" i="2"/>
  <c r="AL3994" i="2"/>
  <c r="AM3994" i="2"/>
  <c r="AL3995" i="2"/>
  <c r="AM3995" i="2"/>
  <c r="AL3996" i="2"/>
  <c r="AM3996" i="2"/>
  <c r="AL3997" i="2"/>
  <c r="AM3997" i="2"/>
  <c r="AL3998" i="2"/>
  <c r="AM3998" i="2"/>
  <c r="AL3999" i="2"/>
  <c r="AM3999" i="2"/>
  <c r="AL4000" i="2"/>
  <c r="AM4000" i="2"/>
  <c r="AL4001" i="2"/>
  <c r="AM4001" i="2"/>
  <c r="AL4002" i="2"/>
  <c r="AM4002" i="2"/>
  <c r="AL4003" i="2"/>
  <c r="AM4003" i="2"/>
  <c r="AL4004" i="2"/>
  <c r="AM4004" i="2"/>
  <c r="AL4005" i="2"/>
  <c r="AM4005" i="2"/>
  <c r="AL4006" i="2"/>
  <c r="AM4006" i="2"/>
  <c r="AL4007" i="2"/>
  <c r="AM4007" i="2"/>
  <c r="AL4008" i="2"/>
  <c r="AM4008" i="2"/>
  <c r="AL4009" i="2"/>
  <c r="AM4009" i="2"/>
  <c r="AL4010" i="2"/>
  <c r="AM4010" i="2"/>
  <c r="AL4011" i="2"/>
  <c r="AM4011" i="2"/>
  <c r="AL4012" i="2"/>
  <c r="AM4012" i="2"/>
  <c r="AL4013" i="2"/>
  <c r="AM4013" i="2"/>
  <c r="AL4014" i="2"/>
  <c r="AM4014" i="2"/>
  <c r="AL4015" i="2"/>
  <c r="AM4015" i="2"/>
  <c r="AL4016" i="2"/>
  <c r="AM4016" i="2"/>
  <c r="AL4017" i="2"/>
  <c r="AM4017" i="2"/>
  <c r="AL4018" i="2"/>
  <c r="AM4018" i="2"/>
  <c r="AL4019" i="2"/>
  <c r="AM4019" i="2"/>
  <c r="AL4020" i="2"/>
  <c r="AM4020" i="2"/>
  <c r="AL4021" i="2"/>
  <c r="AM4021" i="2"/>
  <c r="AL4022" i="2"/>
  <c r="AM4022" i="2"/>
  <c r="AL4023" i="2"/>
  <c r="AM4023" i="2"/>
  <c r="AL4024" i="2"/>
  <c r="AM4024" i="2"/>
  <c r="AL4025" i="2"/>
  <c r="AM4025" i="2"/>
  <c r="AL4026" i="2"/>
  <c r="AM4026" i="2"/>
  <c r="AL4027" i="2"/>
  <c r="AM4027" i="2"/>
  <c r="AL4028" i="2"/>
  <c r="AM4028" i="2"/>
  <c r="AL4029" i="2"/>
  <c r="AM4029" i="2"/>
  <c r="AL4030" i="2"/>
  <c r="AM4030" i="2"/>
  <c r="AL4031" i="2"/>
  <c r="AM4031" i="2"/>
  <c r="AL4032" i="2"/>
  <c r="AM4032" i="2"/>
  <c r="AL4033" i="2"/>
  <c r="AM4033" i="2"/>
  <c r="AL4034" i="2"/>
  <c r="AM4034" i="2"/>
  <c r="AL4035" i="2"/>
  <c r="AM4035" i="2"/>
  <c r="AL4036" i="2"/>
  <c r="AM4036" i="2"/>
  <c r="AL4037" i="2"/>
  <c r="AM4037" i="2"/>
  <c r="AL4038" i="2"/>
  <c r="AM4038" i="2"/>
  <c r="AL4039" i="2"/>
  <c r="AM4039" i="2"/>
  <c r="AL4040" i="2"/>
  <c r="AM4040" i="2"/>
  <c r="AL4041" i="2"/>
  <c r="AM4041" i="2"/>
  <c r="AL4042" i="2"/>
  <c r="AM4042" i="2"/>
  <c r="AL4043" i="2"/>
  <c r="AM4043" i="2"/>
  <c r="AL4044" i="2"/>
  <c r="AM4044" i="2"/>
  <c r="AL4045" i="2"/>
  <c r="AM4045" i="2"/>
  <c r="AL4046" i="2"/>
  <c r="AM4046" i="2"/>
  <c r="AL4047" i="2"/>
  <c r="AM4047" i="2"/>
  <c r="AL4048" i="2"/>
  <c r="AM4048" i="2"/>
  <c r="AL4049" i="2"/>
  <c r="AM4049" i="2"/>
  <c r="AL4050" i="2"/>
  <c r="AM4050" i="2"/>
  <c r="AL4051" i="2"/>
  <c r="AM4051" i="2"/>
  <c r="AL4052" i="2"/>
  <c r="AM4052" i="2"/>
  <c r="AL4053" i="2"/>
  <c r="AM4053" i="2"/>
  <c r="AL4054" i="2"/>
  <c r="AM4054" i="2"/>
  <c r="AL4055" i="2"/>
  <c r="AM4055" i="2"/>
  <c r="AL4056" i="2"/>
  <c r="AM4056" i="2"/>
  <c r="AL4057" i="2"/>
  <c r="AM4057" i="2"/>
  <c r="AL4058" i="2"/>
  <c r="AM4058" i="2"/>
  <c r="AL4059" i="2"/>
  <c r="AM4059" i="2"/>
  <c r="AL4060" i="2"/>
  <c r="AM4060" i="2"/>
  <c r="AL4061" i="2"/>
  <c r="AM4061" i="2"/>
  <c r="AL4062" i="2"/>
  <c r="AM4062" i="2"/>
  <c r="AL4063" i="2"/>
  <c r="AM4063" i="2"/>
  <c r="AL4064" i="2"/>
  <c r="AM4064" i="2"/>
  <c r="AL4065" i="2"/>
  <c r="AM4065" i="2"/>
  <c r="AL4066" i="2"/>
  <c r="AM4066" i="2"/>
  <c r="AL4067" i="2"/>
  <c r="AM4067" i="2"/>
  <c r="AL4068" i="2"/>
  <c r="AM4068" i="2"/>
  <c r="AL4069" i="2"/>
  <c r="AM4069" i="2"/>
  <c r="AL4070" i="2"/>
  <c r="AM4070" i="2"/>
  <c r="AL4071" i="2"/>
  <c r="AM4071" i="2"/>
  <c r="AL4072" i="2"/>
  <c r="AM4072" i="2"/>
  <c r="AL4073" i="2"/>
  <c r="AM4073" i="2"/>
  <c r="AL4074" i="2"/>
  <c r="AM4074" i="2"/>
  <c r="AL4075" i="2"/>
  <c r="AM4075" i="2"/>
  <c r="AL4076" i="2"/>
  <c r="AM4076" i="2"/>
  <c r="AL4077" i="2"/>
  <c r="AM4077" i="2"/>
  <c r="AL4078" i="2"/>
  <c r="AM4078" i="2"/>
  <c r="AL4079" i="2"/>
  <c r="AM4079" i="2"/>
  <c r="AL4080" i="2"/>
  <c r="AM4080" i="2"/>
  <c r="AL4081" i="2"/>
  <c r="AM4081" i="2"/>
  <c r="AL4082" i="2"/>
  <c r="AM4082" i="2"/>
  <c r="AL4083" i="2"/>
  <c r="AM4083" i="2"/>
  <c r="AL4084" i="2"/>
  <c r="AM4084" i="2"/>
  <c r="AL4085" i="2"/>
  <c r="AM4085" i="2"/>
  <c r="AL4086" i="2"/>
  <c r="AM4086" i="2"/>
  <c r="AL4087" i="2"/>
  <c r="AM4087" i="2"/>
  <c r="AL4088" i="2"/>
  <c r="AM4088" i="2"/>
  <c r="AL4089" i="2"/>
  <c r="AM4089" i="2"/>
  <c r="AL4090" i="2"/>
  <c r="AM4090" i="2"/>
  <c r="AL4091" i="2"/>
  <c r="AM4091" i="2"/>
  <c r="AL4092" i="2"/>
  <c r="AM4092" i="2"/>
  <c r="AL4093" i="2"/>
  <c r="AM4093" i="2"/>
  <c r="AL4094" i="2"/>
  <c r="AM4094" i="2"/>
  <c r="AL4095" i="2"/>
  <c r="AM4095" i="2"/>
  <c r="AL4096" i="2"/>
  <c r="AM4096" i="2"/>
  <c r="AL4097" i="2"/>
  <c r="AM4097" i="2"/>
  <c r="AL4098" i="2"/>
  <c r="AM4098" i="2"/>
  <c r="AL4099" i="2"/>
  <c r="AM4099" i="2"/>
  <c r="AL4100" i="2"/>
  <c r="AM4100" i="2"/>
  <c r="AL4101" i="2"/>
  <c r="AM4101" i="2"/>
  <c r="AL4102" i="2"/>
  <c r="AM4102" i="2"/>
  <c r="AL4103" i="2"/>
  <c r="AM4103" i="2"/>
  <c r="AL4104" i="2"/>
  <c r="AM4104" i="2"/>
  <c r="AL4105" i="2"/>
  <c r="AM4105" i="2"/>
  <c r="AL4106" i="2"/>
  <c r="AM4106" i="2"/>
  <c r="AL4107" i="2"/>
  <c r="AM4107" i="2"/>
  <c r="AL4108" i="2"/>
  <c r="AM4108" i="2"/>
  <c r="AL4109" i="2"/>
  <c r="AM4109" i="2"/>
  <c r="AL4110" i="2"/>
  <c r="AM4110" i="2"/>
  <c r="AL4111" i="2"/>
  <c r="AM4111" i="2"/>
  <c r="AL4112" i="2"/>
  <c r="AM4112" i="2"/>
  <c r="AL4113" i="2"/>
  <c r="AM4113" i="2"/>
  <c r="AL4114" i="2"/>
  <c r="AM4114" i="2"/>
  <c r="AL4115" i="2"/>
  <c r="AM4115" i="2"/>
  <c r="AL4116" i="2"/>
  <c r="AM4116" i="2"/>
  <c r="AL4117" i="2"/>
  <c r="AM4117" i="2"/>
  <c r="AL4118" i="2"/>
  <c r="AM4118" i="2"/>
  <c r="AL4119" i="2"/>
  <c r="AM4119" i="2"/>
  <c r="AL4120" i="2"/>
  <c r="AM4120" i="2"/>
  <c r="AL4121" i="2"/>
  <c r="AM4121" i="2"/>
  <c r="AL4122" i="2"/>
  <c r="AM4122" i="2"/>
  <c r="AL4123" i="2"/>
  <c r="AM4123" i="2"/>
  <c r="AL4124" i="2"/>
  <c r="AM4124" i="2"/>
  <c r="AL4125" i="2"/>
  <c r="AM4125" i="2"/>
  <c r="AL4126" i="2"/>
  <c r="AM4126" i="2"/>
  <c r="AL4127" i="2"/>
  <c r="AM4127" i="2"/>
  <c r="AL4128" i="2"/>
  <c r="AM4128" i="2"/>
  <c r="AL4129" i="2"/>
  <c r="AM4129" i="2"/>
  <c r="AL4130" i="2"/>
  <c r="AM4130" i="2"/>
  <c r="AL4131" i="2"/>
  <c r="AM4131" i="2"/>
  <c r="AL4132" i="2"/>
  <c r="AM4132" i="2"/>
  <c r="AL4133" i="2"/>
  <c r="AM4133" i="2"/>
  <c r="AL4134" i="2"/>
  <c r="AM4134" i="2"/>
  <c r="AL4135" i="2"/>
  <c r="AM4135" i="2"/>
  <c r="AL4136" i="2"/>
  <c r="AM4136" i="2"/>
  <c r="AL4137" i="2"/>
  <c r="AM4137" i="2"/>
  <c r="AL4138" i="2"/>
  <c r="AM4138" i="2"/>
  <c r="AL4139" i="2"/>
  <c r="AM4139" i="2"/>
  <c r="AL4140" i="2"/>
  <c r="AM4140" i="2"/>
  <c r="AL4141" i="2"/>
  <c r="AM4141" i="2"/>
  <c r="AL4142" i="2"/>
  <c r="AM4142" i="2"/>
  <c r="AL4143" i="2"/>
  <c r="AM4143" i="2"/>
  <c r="AL4144" i="2"/>
  <c r="AM4144" i="2"/>
  <c r="AL4145" i="2"/>
  <c r="AM4145" i="2"/>
  <c r="AL4146" i="2"/>
  <c r="AM4146" i="2"/>
  <c r="AL4147" i="2"/>
  <c r="AM4147" i="2"/>
  <c r="AL4148" i="2"/>
  <c r="AM4148" i="2"/>
  <c r="AL4149" i="2"/>
  <c r="AM4149" i="2"/>
  <c r="AL4150" i="2"/>
  <c r="AM4150" i="2"/>
  <c r="AL4151" i="2"/>
  <c r="AM4151" i="2"/>
  <c r="AL4152" i="2"/>
  <c r="AM4152" i="2"/>
  <c r="AL4153" i="2"/>
  <c r="AM4153" i="2"/>
  <c r="AL4154" i="2"/>
  <c r="AM4154" i="2"/>
  <c r="AL4155" i="2"/>
  <c r="AM4155" i="2"/>
  <c r="AL4156" i="2"/>
  <c r="AM4156" i="2"/>
  <c r="AL4157" i="2"/>
  <c r="AM4157" i="2"/>
  <c r="AL4158" i="2"/>
  <c r="AM4158" i="2"/>
  <c r="AL4159" i="2"/>
  <c r="AM4159" i="2"/>
  <c r="AL4160" i="2"/>
  <c r="AM4160" i="2"/>
  <c r="AL4161" i="2"/>
  <c r="AM4161" i="2"/>
  <c r="AL4162" i="2"/>
  <c r="AM4162" i="2"/>
  <c r="AL4163" i="2"/>
  <c r="AM4163" i="2"/>
  <c r="AL4164" i="2"/>
  <c r="AM4164" i="2"/>
  <c r="AL4165" i="2"/>
  <c r="AM4165" i="2"/>
  <c r="AL4166" i="2"/>
  <c r="AM4166" i="2"/>
  <c r="AL4167" i="2"/>
  <c r="AM4167" i="2"/>
  <c r="AL4168" i="2"/>
  <c r="AM4168" i="2"/>
  <c r="AL4169" i="2"/>
  <c r="AM4169" i="2"/>
  <c r="AL4170" i="2"/>
  <c r="AM4170" i="2"/>
  <c r="AL4171" i="2"/>
  <c r="AM4171" i="2"/>
  <c r="AL4172" i="2"/>
  <c r="AM4172" i="2"/>
  <c r="AL4173" i="2"/>
  <c r="AM4173" i="2"/>
  <c r="AL4174" i="2"/>
  <c r="AM4174" i="2"/>
  <c r="AL4175" i="2"/>
  <c r="AM4175" i="2"/>
  <c r="AL4176" i="2"/>
  <c r="AM4176" i="2"/>
  <c r="AL4177" i="2"/>
  <c r="AM4177" i="2"/>
  <c r="AL4178" i="2"/>
  <c r="AM4178" i="2"/>
  <c r="AL4179" i="2"/>
  <c r="AM4179" i="2"/>
  <c r="AL4180" i="2"/>
  <c r="AM4180" i="2"/>
  <c r="AL4181" i="2"/>
  <c r="AM4181" i="2"/>
  <c r="AL4182" i="2"/>
  <c r="AM4182" i="2"/>
  <c r="AL4183" i="2"/>
  <c r="AM4183" i="2"/>
  <c r="AL4184" i="2"/>
  <c r="AM4184" i="2"/>
  <c r="AL4185" i="2"/>
  <c r="AM4185" i="2"/>
  <c r="AL4186" i="2"/>
  <c r="AM4186" i="2"/>
  <c r="AL4187" i="2"/>
  <c r="AM4187" i="2"/>
  <c r="AL4188" i="2"/>
  <c r="AM4188" i="2"/>
  <c r="AL4189" i="2"/>
  <c r="AM4189" i="2"/>
  <c r="AL4190" i="2"/>
  <c r="AM4190" i="2"/>
  <c r="AL4191" i="2"/>
  <c r="AM4191" i="2"/>
  <c r="AL4192" i="2"/>
  <c r="AM4192" i="2"/>
  <c r="AL4193" i="2"/>
  <c r="AM4193" i="2"/>
  <c r="AL4194" i="2"/>
  <c r="AM4194" i="2"/>
  <c r="AL4195" i="2"/>
  <c r="AM4195" i="2"/>
  <c r="AL4196" i="2"/>
  <c r="AM4196" i="2"/>
  <c r="AL4197" i="2"/>
  <c r="AM4197" i="2"/>
  <c r="AL4198" i="2"/>
  <c r="AM4198" i="2"/>
  <c r="AL4199" i="2"/>
  <c r="AM4199" i="2"/>
  <c r="AL4200" i="2"/>
  <c r="AM4200" i="2"/>
  <c r="AL4201" i="2"/>
  <c r="AM4201" i="2"/>
  <c r="AL4202" i="2"/>
  <c r="AM4202" i="2"/>
  <c r="AL4203" i="2"/>
  <c r="AM4203" i="2"/>
  <c r="AL4204" i="2"/>
  <c r="AM4204" i="2"/>
  <c r="AL4205" i="2"/>
  <c r="AM4205" i="2"/>
  <c r="AL4206" i="2"/>
  <c r="AM4206" i="2"/>
  <c r="AL4207" i="2"/>
  <c r="AM4207" i="2"/>
  <c r="AL4208" i="2"/>
  <c r="AM4208" i="2"/>
  <c r="AL4209" i="2"/>
  <c r="AM4209" i="2"/>
  <c r="AL4210" i="2"/>
  <c r="AM4210" i="2"/>
  <c r="AL4211" i="2"/>
  <c r="AM4211" i="2"/>
  <c r="AL4212" i="2"/>
  <c r="AM4212" i="2"/>
  <c r="AL4213" i="2"/>
  <c r="AM4213" i="2"/>
  <c r="AL4214" i="2"/>
  <c r="AM4214" i="2"/>
  <c r="AL4215" i="2"/>
  <c r="AM4215" i="2"/>
  <c r="AL4216" i="2"/>
  <c r="AM4216" i="2"/>
  <c r="AL4217" i="2"/>
  <c r="AM4217" i="2"/>
  <c r="AL4218" i="2"/>
  <c r="AM4218" i="2"/>
  <c r="AL4219" i="2"/>
  <c r="AM4219" i="2"/>
  <c r="AL4220" i="2"/>
  <c r="AM4220" i="2"/>
  <c r="AL4221" i="2"/>
  <c r="AM4221" i="2"/>
  <c r="AL4222" i="2"/>
  <c r="AM4222" i="2"/>
  <c r="AL4223" i="2"/>
  <c r="AM4223" i="2"/>
  <c r="AL4224" i="2"/>
  <c r="AM4224" i="2"/>
  <c r="AL4225" i="2"/>
  <c r="AM4225" i="2"/>
  <c r="AL4226" i="2"/>
  <c r="AM4226" i="2"/>
  <c r="AL4227" i="2"/>
  <c r="AM4227" i="2"/>
  <c r="AL4228" i="2"/>
  <c r="AM4228" i="2"/>
  <c r="AL4229" i="2"/>
  <c r="AM4229" i="2"/>
  <c r="AL4230" i="2"/>
  <c r="AM4230" i="2"/>
  <c r="AL4231" i="2"/>
  <c r="AM4231" i="2"/>
  <c r="AL4232" i="2"/>
  <c r="AM4232" i="2"/>
  <c r="AL4233" i="2"/>
  <c r="AM4233" i="2"/>
  <c r="AL4234" i="2"/>
  <c r="AM4234" i="2"/>
  <c r="AL4235" i="2"/>
  <c r="AM4235" i="2"/>
  <c r="AL4236" i="2"/>
  <c r="AM4236" i="2"/>
  <c r="AL4237" i="2"/>
  <c r="AM4237" i="2"/>
  <c r="AL4238" i="2"/>
  <c r="AM4238" i="2"/>
  <c r="AL4239" i="2"/>
  <c r="AM4239" i="2"/>
  <c r="AL4240" i="2"/>
  <c r="AM4240" i="2"/>
  <c r="AL4241" i="2"/>
  <c r="AM4241" i="2"/>
  <c r="AL4242" i="2"/>
  <c r="AM4242" i="2"/>
  <c r="AL4243" i="2"/>
  <c r="AM4243" i="2"/>
  <c r="AL4244" i="2"/>
  <c r="AM4244" i="2"/>
  <c r="AL4245" i="2"/>
  <c r="AM4245" i="2"/>
  <c r="AL4246" i="2"/>
  <c r="AM4246" i="2"/>
  <c r="AL4247" i="2"/>
  <c r="AM4247" i="2"/>
  <c r="AL4248" i="2"/>
  <c r="AM4248" i="2"/>
  <c r="AL4249" i="2"/>
  <c r="AM4249" i="2"/>
  <c r="AL4250" i="2"/>
  <c r="AM4250" i="2"/>
  <c r="AL4251" i="2"/>
  <c r="AM4251" i="2"/>
  <c r="AL4252" i="2"/>
  <c r="AM4252" i="2"/>
  <c r="AL4253" i="2"/>
  <c r="AM4253" i="2"/>
  <c r="AL4254" i="2"/>
  <c r="AM4254" i="2"/>
  <c r="AL4255" i="2"/>
  <c r="AM4255" i="2"/>
  <c r="AL4256" i="2"/>
  <c r="AM4256" i="2"/>
  <c r="AL4257" i="2"/>
  <c r="AM4257" i="2"/>
  <c r="AL4258" i="2"/>
  <c r="AM4258" i="2"/>
  <c r="AL4259" i="2"/>
  <c r="AM4259" i="2"/>
  <c r="AL4260" i="2"/>
  <c r="AM4260" i="2"/>
  <c r="AL4261" i="2"/>
  <c r="AM4261" i="2"/>
  <c r="AL4262" i="2"/>
  <c r="AM4262" i="2"/>
  <c r="AL4263" i="2"/>
  <c r="AM4263" i="2"/>
  <c r="AL4264" i="2"/>
  <c r="AM4264" i="2"/>
  <c r="AL4265" i="2"/>
  <c r="AM4265" i="2"/>
  <c r="AL4266" i="2"/>
  <c r="AM4266" i="2"/>
  <c r="AL4267" i="2"/>
  <c r="AM4267" i="2"/>
  <c r="AL4268" i="2"/>
  <c r="AM4268" i="2"/>
  <c r="AL4269" i="2"/>
  <c r="AM4269" i="2"/>
  <c r="AL4270" i="2"/>
  <c r="AM4270" i="2"/>
  <c r="AL4271" i="2"/>
  <c r="AM4271" i="2"/>
  <c r="AL4272" i="2"/>
  <c r="AM4272" i="2"/>
  <c r="AL4273" i="2"/>
  <c r="AM4273" i="2"/>
  <c r="AL4274" i="2"/>
  <c r="AM4274" i="2"/>
  <c r="AL4275" i="2"/>
  <c r="AM4275" i="2"/>
  <c r="AL4276" i="2"/>
  <c r="AM4276" i="2"/>
  <c r="AL4277" i="2"/>
  <c r="AM4277" i="2"/>
  <c r="AL4278" i="2"/>
  <c r="AM4278" i="2"/>
  <c r="AL4279" i="2"/>
  <c r="AM4279" i="2"/>
  <c r="AL4280" i="2"/>
  <c r="AM4280" i="2"/>
  <c r="AL4281" i="2"/>
  <c r="AM4281" i="2"/>
  <c r="AL4282" i="2"/>
  <c r="AM4282" i="2"/>
  <c r="AL4283" i="2"/>
  <c r="AM4283" i="2"/>
  <c r="AL4284" i="2"/>
  <c r="AM4284" i="2"/>
  <c r="AL4285" i="2"/>
  <c r="AM4285" i="2"/>
  <c r="AL4286" i="2"/>
  <c r="AM4286" i="2"/>
  <c r="AL4287" i="2"/>
  <c r="AM4287" i="2"/>
  <c r="AL4288" i="2"/>
  <c r="AM4288" i="2"/>
  <c r="AL4289" i="2"/>
  <c r="AM4289" i="2"/>
  <c r="AL4290" i="2"/>
  <c r="AM4290" i="2"/>
  <c r="AL4291" i="2"/>
  <c r="AM4291" i="2"/>
  <c r="AL4292" i="2"/>
  <c r="AM4292" i="2"/>
  <c r="AL4293" i="2"/>
  <c r="AM4293" i="2"/>
  <c r="AL4294" i="2"/>
  <c r="AM4294" i="2"/>
  <c r="AL4295" i="2"/>
  <c r="AM4295" i="2"/>
  <c r="AL4296" i="2"/>
  <c r="AM4296" i="2"/>
  <c r="AL4297" i="2"/>
  <c r="AM4297" i="2"/>
  <c r="AL4298" i="2"/>
  <c r="AM4298" i="2"/>
  <c r="AL4299" i="2"/>
  <c r="AM4299" i="2"/>
  <c r="AL4300" i="2"/>
  <c r="AM4300" i="2"/>
  <c r="AL4301" i="2"/>
  <c r="AM4301" i="2"/>
  <c r="AL4302" i="2"/>
  <c r="AM4302" i="2"/>
  <c r="AL4303" i="2"/>
  <c r="AM4303" i="2"/>
  <c r="AL4304" i="2"/>
  <c r="AM4304" i="2"/>
  <c r="AL4305" i="2"/>
  <c r="AM4305" i="2"/>
  <c r="AL4306" i="2"/>
  <c r="AM4306" i="2"/>
  <c r="AL4307" i="2"/>
  <c r="AM4307" i="2"/>
  <c r="AL4308" i="2"/>
  <c r="AM4308" i="2"/>
  <c r="AL4309" i="2"/>
  <c r="AM4309" i="2"/>
  <c r="AL4310" i="2"/>
  <c r="AM4310" i="2"/>
  <c r="AL4311" i="2"/>
  <c r="AM4311" i="2"/>
  <c r="AL4312" i="2"/>
  <c r="AM4312" i="2"/>
  <c r="AL4313" i="2"/>
  <c r="AM4313" i="2"/>
  <c r="AL4314" i="2"/>
  <c r="AM4314" i="2"/>
  <c r="AL4315" i="2"/>
  <c r="AM4315" i="2"/>
  <c r="AL4316" i="2"/>
  <c r="AM4316" i="2"/>
  <c r="AL4317" i="2"/>
  <c r="AM4317" i="2"/>
  <c r="AL4318" i="2"/>
  <c r="AM4318" i="2"/>
  <c r="AL4319" i="2"/>
  <c r="AM4319" i="2"/>
  <c r="AL4320" i="2"/>
  <c r="AM4320" i="2"/>
  <c r="AL4321" i="2"/>
  <c r="AM4321" i="2"/>
  <c r="AL4322" i="2"/>
  <c r="AM4322" i="2"/>
  <c r="AL4323" i="2"/>
  <c r="AM4323" i="2"/>
  <c r="AL4324" i="2"/>
  <c r="AM4324" i="2"/>
  <c r="AL4325" i="2"/>
  <c r="AM4325" i="2"/>
  <c r="AL4326" i="2"/>
  <c r="AM4326" i="2"/>
  <c r="AL4327" i="2"/>
  <c r="AM4327" i="2"/>
  <c r="AL4328" i="2"/>
  <c r="AM4328" i="2"/>
  <c r="AL4329" i="2"/>
  <c r="AM4329" i="2"/>
  <c r="AL4330" i="2"/>
  <c r="AM4330" i="2"/>
  <c r="AL4331" i="2"/>
  <c r="AM4331" i="2"/>
  <c r="AL4332" i="2"/>
  <c r="AM4332" i="2"/>
  <c r="AL4333" i="2"/>
  <c r="AM4333" i="2"/>
  <c r="AL4334" i="2"/>
  <c r="AM4334" i="2"/>
  <c r="AL4335" i="2"/>
  <c r="AM4335" i="2"/>
  <c r="AL4336" i="2"/>
  <c r="AM4336" i="2"/>
  <c r="AL4337" i="2"/>
  <c r="AM4337" i="2"/>
  <c r="AL4338" i="2"/>
  <c r="AM4338" i="2"/>
  <c r="AL4339" i="2"/>
  <c r="AM4339" i="2"/>
  <c r="AL4340" i="2"/>
  <c r="AM4340" i="2"/>
  <c r="AL4341" i="2"/>
  <c r="AM4341" i="2"/>
  <c r="AL4342" i="2"/>
  <c r="AM4342" i="2"/>
  <c r="AL4343" i="2"/>
  <c r="AM4343" i="2"/>
  <c r="AL4344" i="2"/>
  <c r="AM4344" i="2"/>
  <c r="AL4345" i="2"/>
  <c r="AM4345" i="2"/>
  <c r="AL4346" i="2"/>
  <c r="AM4346" i="2"/>
  <c r="AL4347" i="2"/>
  <c r="AM4347" i="2"/>
  <c r="AL4348" i="2"/>
  <c r="AM4348" i="2"/>
  <c r="AL4349" i="2"/>
  <c r="AM4349" i="2"/>
  <c r="AL4350" i="2"/>
  <c r="AM4350" i="2"/>
  <c r="AL4351" i="2"/>
  <c r="AM4351" i="2"/>
  <c r="AL4352" i="2"/>
  <c r="AM4352" i="2"/>
  <c r="AL4353" i="2"/>
  <c r="AM4353" i="2"/>
  <c r="AL4354" i="2"/>
  <c r="AM4354" i="2"/>
  <c r="AL4355" i="2"/>
  <c r="AM4355" i="2"/>
  <c r="AL4356" i="2"/>
  <c r="AM4356" i="2"/>
  <c r="AL4357" i="2"/>
  <c r="AM4357" i="2"/>
  <c r="AL4358" i="2"/>
  <c r="AM4358" i="2"/>
  <c r="AL4359" i="2"/>
  <c r="AM4359" i="2"/>
  <c r="AL4360" i="2"/>
  <c r="AM4360" i="2"/>
  <c r="AL4361" i="2"/>
  <c r="AM4361" i="2"/>
  <c r="AL4362" i="2"/>
  <c r="AM4362" i="2"/>
  <c r="AL4363" i="2"/>
  <c r="AM4363" i="2"/>
  <c r="AL4364" i="2"/>
  <c r="AM4364" i="2"/>
  <c r="AL4365" i="2"/>
  <c r="AM4365" i="2"/>
  <c r="AL4366" i="2"/>
  <c r="AM4366" i="2"/>
  <c r="AL4367" i="2"/>
  <c r="AM4367" i="2"/>
  <c r="AL4368" i="2"/>
  <c r="AM4368" i="2"/>
  <c r="AL4369" i="2"/>
  <c r="AM4369" i="2"/>
  <c r="AL4370" i="2"/>
  <c r="AM4370" i="2"/>
  <c r="AL4371" i="2"/>
  <c r="AM4371" i="2"/>
  <c r="AL4372" i="2"/>
  <c r="AM4372" i="2"/>
  <c r="AL4373" i="2"/>
  <c r="AM4373" i="2"/>
  <c r="AL4374" i="2"/>
  <c r="AM4374" i="2"/>
  <c r="AL4375" i="2"/>
  <c r="AM4375" i="2"/>
  <c r="AL4376" i="2"/>
  <c r="AM4376" i="2"/>
  <c r="AL4377" i="2"/>
  <c r="AM4377" i="2"/>
  <c r="AL4378" i="2"/>
  <c r="AM4378" i="2"/>
  <c r="AL4379" i="2"/>
  <c r="AM4379" i="2"/>
  <c r="AL4380" i="2"/>
  <c r="AM4380" i="2"/>
  <c r="AL4381" i="2"/>
  <c r="AM4381" i="2"/>
  <c r="AL4382" i="2"/>
  <c r="AM4382" i="2"/>
  <c r="AL4383" i="2"/>
  <c r="AM4383" i="2"/>
  <c r="AL4384" i="2"/>
  <c r="AM4384" i="2"/>
  <c r="AL4385" i="2"/>
  <c r="AM4385" i="2"/>
  <c r="AL4386" i="2"/>
  <c r="AM4386" i="2"/>
  <c r="AL4387" i="2"/>
  <c r="AM4387" i="2"/>
  <c r="AL4388" i="2"/>
  <c r="AM4388" i="2"/>
  <c r="AL4389" i="2"/>
  <c r="AM4389" i="2"/>
  <c r="AL4390" i="2"/>
  <c r="AM4390" i="2"/>
  <c r="AL4391" i="2"/>
  <c r="AM4391" i="2"/>
  <c r="AL4392" i="2"/>
  <c r="AM4392" i="2"/>
  <c r="AL4393" i="2"/>
  <c r="AM4393" i="2"/>
  <c r="AL4394" i="2"/>
  <c r="AM4394" i="2"/>
  <c r="AL4395" i="2"/>
  <c r="AM4395" i="2"/>
  <c r="AL4396" i="2"/>
  <c r="AM4396" i="2"/>
  <c r="AL4397" i="2"/>
  <c r="AM4397" i="2"/>
  <c r="AL4398" i="2"/>
  <c r="AM4398" i="2"/>
  <c r="AL4399" i="2"/>
  <c r="AM4399" i="2"/>
  <c r="AL4400" i="2"/>
  <c r="AM4400" i="2"/>
  <c r="AL4401" i="2"/>
  <c r="AM4401" i="2"/>
  <c r="AL4402" i="2"/>
  <c r="AM4402" i="2"/>
  <c r="AL4403" i="2"/>
  <c r="AM4403" i="2"/>
  <c r="AL4404" i="2"/>
  <c r="AM4404" i="2"/>
  <c r="AL4405" i="2"/>
  <c r="AM4405" i="2"/>
  <c r="AL4406" i="2"/>
  <c r="AM4406" i="2"/>
  <c r="AL4407" i="2"/>
  <c r="AM4407" i="2"/>
  <c r="AL4408" i="2"/>
  <c r="AM4408" i="2"/>
  <c r="AL4409" i="2"/>
  <c r="AM4409" i="2"/>
  <c r="AL4410" i="2"/>
  <c r="AM4410" i="2"/>
  <c r="AL4411" i="2"/>
  <c r="AM4411" i="2"/>
  <c r="AL4412" i="2"/>
  <c r="AM4412" i="2"/>
  <c r="AL4413" i="2"/>
  <c r="AM4413" i="2"/>
  <c r="AL4414" i="2"/>
  <c r="AM4414" i="2"/>
  <c r="AL4415" i="2"/>
  <c r="AM4415" i="2"/>
  <c r="AL4416" i="2"/>
  <c r="AM4416" i="2"/>
  <c r="AL4417" i="2"/>
  <c r="AM4417" i="2"/>
  <c r="AL4418" i="2"/>
  <c r="AM4418" i="2"/>
  <c r="AL4419" i="2"/>
  <c r="AM4419" i="2"/>
  <c r="AL4420" i="2"/>
  <c r="AM4420" i="2"/>
  <c r="AL4421" i="2"/>
  <c r="AM4421" i="2"/>
  <c r="AL4422" i="2"/>
  <c r="AM4422" i="2"/>
  <c r="AL4423" i="2"/>
  <c r="AM4423" i="2"/>
  <c r="AL4424" i="2"/>
  <c r="AM4424" i="2"/>
  <c r="AL4425" i="2"/>
  <c r="AM4425" i="2"/>
  <c r="AL4426" i="2"/>
  <c r="AM4426" i="2"/>
  <c r="AL4427" i="2"/>
  <c r="AM4427" i="2"/>
  <c r="AL4428" i="2"/>
  <c r="AM4428" i="2"/>
  <c r="AL4429" i="2"/>
  <c r="AM4429" i="2"/>
  <c r="AL4430" i="2"/>
  <c r="AM4430" i="2"/>
  <c r="AL4431" i="2"/>
  <c r="AM4431" i="2"/>
  <c r="AL4432" i="2"/>
  <c r="AM4432" i="2"/>
  <c r="AL4433" i="2"/>
  <c r="AM4433" i="2"/>
  <c r="AL4434" i="2"/>
  <c r="AM4434" i="2"/>
  <c r="AL4435" i="2"/>
  <c r="AM4435" i="2"/>
  <c r="AL4436" i="2"/>
  <c r="AM4436" i="2"/>
  <c r="AL4437" i="2"/>
  <c r="AM4437" i="2"/>
  <c r="AL4438" i="2"/>
  <c r="AM4438" i="2"/>
  <c r="AL4439" i="2"/>
  <c r="AM4439" i="2"/>
  <c r="AL4440" i="2"/>
  <c r="AM4440" i="2"/>
  <c r="AL4441" i="2"/>
  <c r="AM4441" i="2"/>
  <c r="AL4442" i="2"/>
  <c r="AM4442" i="2"/>
  <c r="AL4443" i="2"/>
  <c r="AM4443" i="2"/>
  <c r="AL4444" i="2"/>
  <c r="AM4444" i="2"/>
  <c r="AL4445" i="2"/>
  <c r="AM4445" i="2"/>
  <c r="AL4446" i="2"/>
  <c r="AM4446" i="2"/>
  <c r="AL4447" i="2"/>
  <c r="AM4447" i="2"/>
  <c r="AL4448" i="2"/>
  <c r="AM4448" i="2"/>
  <c r="AL4449" i="2"/>
  <c r="AM4449" i="2"/>
  <c r="AL4450" i="2"/>
  <c r="AM4450" i="2"/>
  <c r="AL4451" i="2"/>
  <c r="AM4451" i="2"/>
  <c r="AL4452" i="2"/>
  <c r="AM4452" i="2"/>
  <c r="AL4453" i="2"/>
  <c r="AM4453" i="2"/>
  <c r="AL4454" i="2"/>
  <c r="AM4454" i="2"/>
  <c r="AL4455" i="2"/>
  <c r="AM4455" i="2"/>
  <c r="AL4456" i="2"/>
  <c r="AM4456" i="2"/>
  <c r="AL4457" i="2"/>
  <c r="AM4457" i="2"/>
  <c r="AL4458" i="2"/>
  <c r="AM4458" i="2"/>
  <c r="AL4459" i="2"/>
  <c r="AM4459" i="2"/>
  <c r="AL4460" i="2"/>
  <c r="AM4460" i="2"/>
  <c r="AL4461" i="2"/>
  <c r="AM4461" i="2"/>
  <c r="AL6" i="2"/>
  <c r="AV6" i="2" s="1"/>
  <c r="AJ7" i="2"/>
  <c r="AK7" i="2"/>
  <c r="AJ8" i="2"/>
  <c r="AK8" i="2"/>
  <c r="AJ9" i="2"/>
  <c r="AK9" i="2"/>
  <c r="AJ10" i="2"/>
  <c r="AK10" i="2"/>
  <c r="AJ11" i="2"/>
  <c r="AK11" i="2"/>
  <c r="AJ12" i="2"/>
  <c r="AK12" i="2"/>
  <c r="AJ13" i="2"/>
  <c r="AK13" i="2"/>
  <c r="AJ14" i="2"/>
  <c r="AK14" i="2"/>
  <c r="AJ15" i="2"/>
  <c r="AK15" i="2"/>
  <c r="AJ16" i="2"/>
  <c r="AK16" i="2"/>
  <c r="AJ17" i="2"/>
  <c r="AK17" i="2"/>
  <c r="AJ18" i="2"/>
  <c r="AK18" i="2"/>
  <c r="AJ19" i="2"/>
  <c r="AK19" i="2"/>
  <c r="AJ20" i="2"/>
  <c r="AK20" i="2"/>
  <c r="AJ21" i="2"/>
  <c r="AK21" i="2"/>
  <c r="AJ22" i="2"/>
  <c r="AK22" i="2"/>
  <c r="AJ23" i="2"/>
  <c r="AK23" i="2"/>
  <c r="AJ24" i="2"/>
  <c r="AK24" i="2"/>
  <c r="AJ25" i="2"/>
  <c r="AK25" i="2"/>
  <c r="AJ26" i="2"/>
  <c r="AK26" i="2"/>
  <c r="AJ27" i="2"/>
  <c r="AK27" i="2"/>
  <c r="AJ28" i="2"/>
  <c r="AK28" i="2"/>
  <c r="AJ29" i="2"/>
  <c r="AK29" i="2"/>
  <c r="AJ30" i="2"/>
  <c r="AK30" i="2"/>
  <c r="AJ31" i="2"/>
  <c r="AK31" i="2"/>
  <c r="AJ32" i="2"/>
  <c r="AK32" i="2"/>
  <c r="AJ33" i="2"/>
  <c r="AK33" i="2"/>
  <c r="AJ34" i="2"/>
  <c r="AK34" i="2"/>
  <c r="AJ35" i="2"/>
  <c r="AK35" i="2"/>
  <c r="AJ36" i="2"/>
  <c r="AK36" i="2"/>
  <c r="AJ37" i="2"/>
  <c r="AK37" i="2"/>
  <c r="AJ38" i="2"/>
  <c r="AK38" i="2"/>
  <c r="AJ39" i="2"/>
  <c r="AK39" i="2"/>
  <c r="AJ40" i="2"/>
  <c r="AK40" i="2"/>
  <c r="AJ41" i="2"/>
  <c r="AK41" i="2"/>
  <c r="AJ42" i="2"/>
  <c r="AK42" i="2"/>
  <c r="AJ43" i="2"/>
  <c r="AK43" i="2"/>
  <c r="AJ44" i="2"/>
  <c r="AK44" i="2"/>
  <c r="AJ45" i="2"/>
  <c r="AK45" i="2"/>
  <c r="AJ46" i="2"/>
  <c r="AK46" i="2"/>
  <c r="AJ47" i="2"/>
  <c r="AK47" i="2"/>
  <c r="AJ48" i="2"/>
  <c r="AK48" i="2"/>
  <c r="AJ49" i="2"/>
  <c r="AK49" i="2"/>
  <c r="AJ50" i="2"/>
  <c r="AK50" i="2"/>
  <c r="AJ51" i="2"/>
  <c r="AK51" i="2"/>
  <c r="AJ52" i="2"/>
  <c r="AK52" i="2"/>
  <c r="AJ53" i="2"/>
  <c r="AK53" i="2"/>
  <c r="AJ54" i="2"/>
  <c r="AK54" i="2"/>
  <c r="AJ55" i="2"/>
  <c r="AK55" i="2"/>
  <c r="AJ56" i="2"/>
  <c r="AK56" i="2"/>
  <c r="AJ57" i="2"/>
  <c r="AK57" i="2"/>
  <c r="AJ58" i="2"/>
  <c r="AK58" i="2"/>
  <c r="AJ59" i="2"/>
  <c r="AK59" i="2"/>
  <c r="AJ60" i="2"/>
  <c r="AK60" i="2"/>
  <c r="AJ61" i="2"/>
  <c r="AK61" i="2"/>
  <c r="AJ62" i="2"/>
  <c r="AK62" i="2"/>
  <c r="AJ63" i="2"/>
  <c r="AK63" i="2"/>
  <c r="AJ64" i="2"/>
  <c r="AK64" i="2"/>
  <c r="AJ65" i="2"/>
  <c r="AK65" i="2"/>
  <c r="AJ66" i="2"/>
  <c r="AK66" i="2"/>
  <c r="AJ67" i="2"/>
  <c r="AK67" i="2"/>
  <c r="AJ68" i="2"/>
  <c r="AK68" i="2"/>
  <c r="AJ69" i="2"/>
  <c r="AK69" i="2"/>
  <c r="AJ70" i="2"/>
  <c r="AK70" i="2"/>
  <c r="AJ71" i="2"/>
  <c r="AK71" i="2"/>
  <c r="AJ72" i="2"/>
  <c r="AK72" i="2"/>
  <c r="AJ73" i="2"/>
  <c r="AK73" i="2"/>
  <c r="AJ74" i="2"/>
  <c r="AK74" i="2"/>
  <c r="AJ75" i="2"/>
  <c r="AK75" i="2"/>
  <c r="AJ76" i="2"/>
  <c r="AK76" i="2"/>
  <c r="AJ77" i="2"/>
  <c r="AK77" i="2"/>
  <c r="AJ78" i="2"/>
  <c r="AK78" i="2"/>
  <c r="AJ79" i="2"/>
  <c r="AK79" i="2"/>
  <c r="AJ80" i="2"/>
  <c r="AK80" i="2"/>
  <c r="AJ81" i="2"/>
  <c r="AK81" i="2"/>
  <c r="AJ82" i="2"/>
  <c r="AK82" i="2"/>
  <c r="AJ83" i="2"/>
  <c r="AK83" i="2"/>
  <c r="AJ84" i="2"/>
  <c r="AK84" i="2"/>
  <c r="AJ85" i="2"/>
  <c r="AK85" i="2"/>
  <c r="AJ86" i="2"/>
  <c r="AK86" i="2"/>
  <c r="AJ87" i="2"/>
  <c r="AK87" i="2"/>
  <c r="AJ88" i="2"/>
  <c r="AK88" i="2"/>
  <c r="AJ89" i="2"/>
  <c r="AK89" i="2"/>
  <c r="AJ90" i="2"/>
  <c r="AK90" i="2"/>
  <c r="AJ91" i="2"/>
  <c r="AK91" i="2"/>
  <c r="AJ92" i="2"/>
  <c r="AK92" i="2"/>
  <c r="AJ93" i="2"/>
  <c r="AK93" i="2"/>
  <c r="AJ94" i="2"/>
  <c r="AK94" i="2"/>
  <c r="AJ95" i="2"/>
  <c r="AK95" i="2"/>
  <c r="AJ96" i="2"/>
  <c r="AK96" i="2"/>
  <c r="AJ97" i="2"/>
  <c r="AK97" i="2"/>
  <c r="AJ98" i="2"/>
  <c r="AK98" i="2"/>
  <c r="AJ99" i="2"/>
  <c r="AK99" i="2"/>
  <c r="AJ100" i="2"/>
  <c r="AK100" i="2"/>
  <c r="AJ101" i="2"/>
  <c r="AK101" i="2"/>
  <c r="AJ102" i="2"/>
  <c r="AK102" i="2"/>
  <c r="AJ103" i="2"/>
  <c r="AK103" i="2"/>
  <c r="AJ104" i="2"/>
  <c r="AK104" i="2"/>
  <c r="AJ105" i="2"/>
  <c r="AK105" i="2"/>
  <c r="AJ106" i="2"/>
  <c r="AK106" i="2"/>
  <c r="AJ107" i="2"/>
  <c r="AK107" i="2"/>
  <c r="AJ108" i="2"/>
  <c r="AK108" i="2"/>
  <c r="AJ109" i="2"/>
  <c r="AK109" i="2"/>
  <c r="AJ110" i="2"/>
  <c r="AK110" i="2"/>
  <c r="AJ111" i="2"/>
  <c r="AK111" i="2"/>
  <c r="AJ112" i="2"/>
  <c r="AK112" i="2"/>
  <c r="AJ113" i="2"/>
  <c r="AK113" i="2"/>
  <c r="AJ114" i="2"/>
  <c r="AK114" i="2"/>
  <c r="AJ115" i="2"/>
  <c r="AK115" i="2"/>
  <c r="AJ116" i="2"/>
  <c r="AK116" i="2"/>
  <c r="AJ117" i="2"/>
  <c r="AK117" i="2"/>
  <c r="AJ118" i="2"/>
  <c r="AK118" i="2"/>
  <c r="AJ119" i="2"/>
  <c r="AK119" i="2"/>
  <c r="AJ120" i="2"/>
  <c r="AK120" i="2"/>
  <c r="AJ121" i="2"/>
  <c r="AK121" i="2"/>
  <c r="AJ122" i="2"/>
  <c r="AK122" i="2"/>
  <c r="AJ123" i="2"/>
  <c r="AK123" i="2"/>
  <c r="AJ124" i="2"/>
  <c r="AK124" i="2"/>
  <c r="AJ125" i="2"/>
  <c r="AK125" i="2"/>
  <c r="AJ126" i="2"/>
  <c r="AK126" i="2"/>
  <c r="AJ127" i="2"/>
  <c r="AK127" i="2"/>
  <c r="AJ128" i="2"/>
  <c r="AK128" i="2"/>
  <c r="AJ129" i="2"/>
  <c r="AK129" i="2"/>
  <c r="AJ130" i="2"/>
  <c r="AK130" i="2"/>
  <c r="AJ131" i="2"/>
  <c r="AK131" i="2"/>
  <c r="AJ132" i="2"/>
  <c r="AK132" i="2"/>
  <c r="AJ133" i="2"/>
  <c r="AK133" i="2"/>
  <c r="AJ134" i="2"/>
  <c r="AK134" i="2"/>
  <c r="AJ135" i="2"/>
  <c r="AK135" i="2"/>
  <c r="AJ136" i="2"/>
  <c r="AK136" i="2"/>
  <c r="AJ137" i="2"/>
  <c r="AK137" i="2"/>
  <c r="AJ138" i="2"/>
  <c r="AK138" i="2"/>
  <c r="AJ139" i="2"/>
  <c r="AK139" i="2"/>
  <c r="AJ140" i="2"/>
  <c r="AK140" i="2"/>
  <c r="AJ141" i="2"/>
  <c r="AK141" i="2"/>
  <c r="AJ142" i="2"/>
  <c r="AK142" i="2"/>
  <c r="AJ143" i="2"/>
  <c r="AK143" i="2"/>
  <c r="AJ144" i="2"/>
  <c r="AK144" i="2"/>
  <c r="AJ145" i="2"/>
  <c r="AK145" i="2"/>
  <c r="AJ146" i="2"/>
  <c r="AK146" i="2"/>
  <c r="AJ147" i="2"/>
  <c r="AK147" i="2"/>
  <c r="AJ148" i="2"/>
  <c r="AK148" i="2"/>
  <c r="AJ149" i="2"/>
  <c r="AK149" i="2"/>
  <c r="AJ150" i="2"/>
  <c r="AK150" i="2"/>
  <c r="AJ151" i="2"/>
  <c r="AK151" i="2"/>
  <c r="AJ152" i="2"/>
  <c r="AK152" i="2"/>
  <c r="AJ153" i="2"/>
  <c r="AK153" i="2"/>
  <c r="AJ154" i="2"/>
  <c r="AK154" i="2"/>
  <c r="AJ155" i="2"/>
  <c r="AK155" i="2"/>
  <c r="AJ156" i="2"/>
  <c r="AK156" i="2"/>
  <c r="AJ157" i="2"/>
  <c r="AK157" i="2"/>
  <c r="AJ158" i="2"/>
  <c r="AK158" i="2"/>
  <c r="AJ159" i="2"/>
  <c r="AK159" i="2"/>
  <c r="AJ160" i="2"/>
  <c r="AK160" i="2"/>
  <c r="AJ161" i="2"/>
  <c r="AK161" i="2"/>
  <c r="AJ162" i="2"/>
  <c r="AK162" i="2"/>
  <c r="AJ163" i="2"/>
  <c r="AK163" i="2"/>
  <c r="AJ164" i="2"/>
  <c r="AK164" i="2"/>
  <c r="AJ165" i="2"/>
  <c r="AK165" i="2"/>
  <c r="AJ166" i="2"/>
  <c r="AK166" i="2"/>
  <c r="AJ167" i="2"/>
  <c r="AK167" i="2"/>
  <c r="AJ168" i="2"/>
  <c r="AK168" i="2"/>
  <c r="AJ169" i="2"/>
  <c r="AK169" i="2"/>
  <c r="AJ170" i="2"/>
  <c r="AK170" i="2"/>
  <c r="AJ171" i="2"/>
  <c r="AK171" i="2"/>
  <c r="AJ172" i="2"/>
  <c r="AK172" i="2"/>
  <c r="AJ173" i="2"/>
  <c r="AK173" i="2"/>
  <c r="AJ174" i="2"/>
  <c r="AK174" i="2"/>
  <c r="AJ175" i="2"/>
  <c r="AK175" i="2"/>
  <c r="AJ176" i="2"/>
  <c r="AK176" i="2"/>
  <c r="AJ177" i="2"/>
  <c r="AK177" i="2"/>
  <c r="AJ178" i="2"/>
  <c r="AK178" i="2"/>
  <c r="AJ179" i="2"/>
  <c r="AK179" i="2"/>
  <c r="AJ180" i="2"/>
  <c r="AK180" i="2"/>
  <c r="AJ181" i="2"/>
  <c r="AK181" i="2"/>
  <c r="AJ182" i="2"/>
  <c r="AK182" i="2"/>
  <c r="AJ183" i="2"/>
  <c r="AK183" i="2"/>
  <c r="AJ184" i="2"/>
  <c r="AK184" i="2"/>
  <c r="AJ185" i="2"/>
  <c r="AK185" i="2"/>
  <c r="AJ186" i="2"/>
  <c r="AK186" i="2"/>
  <c r="AJ187" i="2"/>
  <c r="AK187" i="2"/>
  <c r="AJ188" i="2"/>
  <c r="AK188" i="2"/>
  <c r="AJ189" i="2"/>
  <c r="AK189" i="2"/>
  <c r="AJ190" i="2"/>
  <c r="AK190" i="2"/>
  <c r="AJ191" i="2"/>
  <c r="AK191" i="2"/>
  <c r="AJ192" i="2"/>
  <c r="AK192" i="2"/>
  <c r="AJ193" i="2"/>
  <c r="AK193" i="2"/>
  <c r="AJ194" i="2"/>
  <c r="AK194" i="2"/>
  <c r="AJ195" i="2"/>
  <c r="AK195" i="2"/>
  <c r="AJ196" i="2"/>
  <c r="AK196" i="2"/>
  <c r="AJ197" i="2"/>
  <c r="AK197" i="2"/>
  <c r="AJ198" i="2"/>
  <c r="AK198" i="2"/>
  <c r="AJ199" i="2"/>
  <c r="AK199" i="2"/>
  <c r="AJ200" i="2"/>
  <c r="AK200" i="2"/>
  <c r="AJ201" i="2"/>
  <c r="AK201" i="2"/>
  <c r="AJ202" i="2"/>
  <c r="AK202" i="2"/>
  <c r="AJ203" i="2"/>
  <c r="AK203" i="2"/>
  <c r="AJ204" i="2"/>
  <c r="AK204" i="2"/>
  <c r="AJ205" i="2"/>
  <c r="AK205" i="2"/>
  <c r="AJ206" i="2"/>
  <c r="AK206" i="2"/>
  <c r="AJ207" i="2"/>
  <c r="AK207" i="2"/>
  <c r="AJ208" i="2"/>
  <c r="AK208" i="2"/>
  <c r="AJ209" i="2"/>
  <c r="AK209" i="2"/>
  <c r="AJ210" i="2"/>
  <c r="AK210" i="2"/>
  <c r="AJ211" i="2"/>
  <c r="AK211" i="2"/>
  <c r="AJ212" i="2"/>
  <c r="AK212" i="2"/>
  <c r="AJ213" i="2"/>
  <c r="AK213" i="2"/>
  <c r="AJ214" i="2"/>
  <c r="AK214" i="2"/>
  <c r="AJ215" i="2"/>
  <c r="AK215" i="2"/>
  <c r="AJ216" i="2"/>
  <c r="AK216" i="2"/>
  <c r="AJ217" i="2"/>
  <c r="AK217" i="2"/>
  <c r="AJ218" i="2"/>
  <c r="AK218" i="2"/>
  <c r="AJ219" i="2"/>
  <c r="AK219" i="2"/>
  <c r="AJ220" i="2"/>
  <c r="AK220" i="2"/>
  <c r="AJ221" i="2"/>
  <c r="AK221" i="2"/>
  <c r="AJ222" i="2"/>
  <c r="AK222" i="2"/>
  <c r="AJ223" i="2"/>
  <c r="AK223" i="2"/>
  <c r="AJ224" i="2"/>
  <c r="AK224" i="2"/>
  <c r="AJ225" i="2"/>
  <c r="AK225" i="2"/>
  <c r="AJ226" i="2"/>
  <c r="AK226" i="2"/>
  <c r="AJ227" i="2"/>
  <c r="AK227" i="2"/>
  <c r="AJ228" i="2"/>
  <c r="AK228" i="2"/>
  <c r="AJ229" i="2"/>
  <c r="AK229" i="2"/>
  <c r="AJ230" i="2"/>
  <c r="AK230" i="2"/>
  <c r="AJ231" i="2"/>
  <c r="AK231" i="2"/>
  <c r="AJ232" i="2"/>
  <c r="AK232" i="2"/>
  <c r="AJ233" i="2"/>
  <c r="AK233" i="2"/>
  <c r="AJ234" i="2"/>
  <c r="AK234" i="2"/>
  <c r="AJ235" i="2"/>
  <c r="AK235" i="2"/>
  <c r="AJ236" i="2"/>
  <c r="AK236" i="2"/>
  <c r="AJ237" i="2"/>
  <c r="AK237" i="2"/>
  <c r="AJ238" i="2"/>
  <c r="AK238" i="2"/>
  <c r="AJ239" i="2"/>
  <c r="AK239" i="2"/>
  <c r="AJ240" i="2"/>
  <c r="AK240" i="2"/>
  <c r="AJ241" i="2"/>
  <c r="AK241" i="2"/>
  <c r="AJ242" i="2"/>
  <c r="AK242" i="2"/>
  <c r="AJ243" i="2"/>
  <c r="AK243" i="2"/>
  <c r="AJ244" i="2"/>
  <c r="AK244" i="2"/>
  <c r="AJ245" i="2"/>
  <c r="AK245" i="2"/>
  <c r="AJ246" i="2"/>
  <c r="AK246" i="2"/>
  <c r="AJ247" i="2"/>
  <c r="AK247" i="2"/>
  <c r="AJ248" i="2"/>
  <c r="AK248" i="2"/>
  <c r="AJ249" i="2"/>
  <c r="AK249" i="2"/>
  <c r="AJ250" i="2"/>
  <c r="AK250" i="2"/>
  <c r="AJ251" i="2"/>
  <c r="AK251" i="2"/>
  <c r="AJ252" i="2"/>
  <c r="AK252" i="2"/>
  <c r="AJ253" i="2"/>
  <c r="AK253" i="2"/>
  <c r="AJ254" i="2"/>
  <c r="AK254" i="2"/>
  <c r="AJ255" i="2"/>
  <c r="AK255" i="2"/>
  <c r="AJ256" i="2"/>
  <c r="AK256" i="2"/>
  <c r="AJ257" i="2"/>
  <c r="AK257" i="2"/>
  <c r="AJ258" i="2"/>
  <c r="AK258" i="2"/>
  <c r="AJ259" i="2"/>
  <c r="AK259" i="2"/>
  <c r="AJ260" i="2"/>
  <c r="AK260" i="2"/>
  <c r="AJ261" i="2"/>
  <c r="AK261" i="2"/>
  <c r="AJ262" i="2"/>
  <c r="AK262" i="2"/>
  <c r="AJ263" i="2"/>
  <c r="AK263" i="2"/>
  <c r="AJ264" i="2"/>
  <c r="AK264" i="2"/>
  <c r="AJ265" i="2"/>
  <c r="AK265" i="2"/>
  <c r="AJ266" i="2"/>
  <c r="AK266" i="2"/>
  <c r="AJ267" i="2"/>
  <c r="AK267" i="2"/>
  <c r="AJ268" i="2"/>
  <c r="AK268" i="2"/>
  <c r="AJ269" i="2"/>
  <c r="AK269" i="2"/>
  <c r="AJ270" i="2"/>
  <c r="AK270" i="2"/>
  <c r="AJ271" i="2"/>
  <c r="AK271" i="2"/>
  <c r="AJ272" i="2"/>
  <c r="AK272" i="2"/>
  <c r="AJ273" i="2"/>
  <c r="AK273" i="2"/>
  <c r="AJ274" i="2"/>
  <c r="AK274" i="2"/>
  <c r="AJ275" i="2"/>
  <c r="AK275" i="2"/>
  <c r="AJ276" i="2"/>
  <c r="AK276" i="2"/>
  <c r="AJ277" i="2"/>
  <c r="AK277" i="2"/>
  <c r="AJ278" i="2"/>
  <c r="AK278" i="2"/>
  <c r="AJ279" i="2"/>
  <c r="AK279" i="2"/>
  <c r="AJ280" i="2"/>
  <c r="AK280" i="2"/>
  <c r="AJ281" i="2"/>
  <c r="AK281" i="2"/>
  <c r="AJ282" i="2"/>
  <c r="AK282" i="2"/>
  <c r="AJ283" i="2"/>
  <c r="AK283" i="2"/>
  <c r="AJ284" i="2"/>
  <c r="AK284" i="2"/>
  <c r="AJ285" i="2"/>
  <c r="AK285" i="2"/>
  <c r="AJ286" i="2"/>
  <c r="AK286" i="2"/>
  <c r="AJ287" i="2"/>
  <c r="AK287" i="2"/>
  <c r="AJ288" i="2"/>
  <c r="AK288" i="2"/>
  <c r="AJ289" i="2"/>
  <c r="AK289" i="2"/>
  <c r="AJ290" i="2"/>
  <c r="AK290" i="2"/>
  <c r="AJ291" i="2"/>
  <c r="AK291" i="2"/>
  <c r="AJ292" i="2"/>
  <c r="AK292" i="2"/>
  <c r="AJ293" i="2"/>
  <c r="AK293" i="2"/>
  <c r="AJ294" i="2"/>
  <c r="AK294" i="2"/>
  <c r="AJ295" i="2"/>
  <c r="AK295" i="2"/>
  <c r="AJ296" i="2"/>
  <c r="AK296" i="2"/>
  <c r="AJ297" i="2"/>
  <c r="AK297" i="2"/>
  <c r="AJ298" i="2"/>
  <c r="AK298" i="2"/>
  <c r="AJ299" i="2"/>
  <c r="AK299" i="2"/>
  <c r="AJ300" i="2"/>
  <c r="AK300" i="2"/>
  <c r="AJ301" i="2"/>
  <c r="AK301" i="2"/>
  <c r="AJ302" i="2"/>
  <c r="AK302" i="2"/>
  <c r="AJ303" i="2"/>
  <c r="AK303" i="2"/>
  <c r="AJ304" i="2"/>
  <c r="AK304" i="2"/>
  <c r="AJ305" i="2"/>
  <c r="AK305" i="2"/>
  <c r="AJ306" i="2"/>
  <c r="AK306" i="2"/>
  <c r="AJ307" i="2"/>
  <c r="AK307" i="2"/>
  <c r="AJ308" i="2"/>
  <c r="AK308" i="2"/>
  <c r="AJ309" i="2"/>
  <c r="AK309" i="2"/>
  <c r="AJ310" i="2"/>
  <c r="AK310" i="2"/>
  <c r="AJ311" i="2"/>
  <c r="AK311" i="2"/>
  <c r="AJ312" i="2"/>
  <c r="AK312" i="2"/>
  <c r="AJ313" i="2"/>
  <c r="AK313" i="2"/>
  <c r="AJ314" i="2"/>
  <c r="AK314" i="2"/>
  <c r="AJ315" i="2"/>
  <c r="AK315" i="2"/>
  <c r="AJ316" i="2"/>
  <c r="AK316" i="2"/>
  <c r="AJ317" i="2"/>
  <c r="AK317" i="2"/>
  <c r="AJ318" i="2"/>
  <c r="AK318" i="2"/>
  <c r="AJ319" i="2"/>
  <c r="AK319" i="2"/>
  <c r="AJ320" i="2"/>
  <c r="AK320" i="2"/>
  <c r="AJ321" i="2"/>
  <c r="AK321" i="2"/>
  <c r="AJ322" i="2"/>
  <c r="AK322" i="2"/>
  <c r="AJ323" i="2"/>
  <c r="AK323" i="2"/>
  <c r="AJ324" i="2"/>
  <c r="AK324" i="2"/>
  <c r="AJ325" i="2"/>
  <c r="AK325" i="2"/>
  <c r="AJ326" i="2"/>
  <c r="AK326" i="2"/>
  <c r="AJ327" i="2"/>
  <c r="AK327" i="2"/>
  <c r="AJ328" i="2"/>
  <c r="AK328" i="2"/>
  <c r="AJ329" i="2"/>
  <c r="AK329" i="2"/>
  <c r="AJ330" i="2"/>
  <c r="AK330" i="2"/>
  <c r="AJ331" i="2"/>
  <c r="AK331" i="2"/>
  <c r="AJ332" i="2"/>
  <c r="AK332" i="2"/>
  <c r="AJ333" i="2"/>
  <c r="AK333" i="2"/>
  <c r="AJ334" i="2"/>
  <c r="AK334" i="2"/>
  <c r="AJ335" i="2"/>
  <c r="AK335" i="2"/>
  <c r="AJ336" i="2"/>
  <c r="AK336" i="2"/>
  <c r="AJ337" i="2"/>
  <c r="AK337" i="2"/>
  <c r="AJ338" i="2"/>
  <c r="AK338" i="2"/>
  <c r="AJ339" i="2"/>
  <c r="AK339" i="2"/>
  <c r="AJ340" i="2"/>
  <c r="AK340" i="2"/>
  <c r="AJ341" i="2"/>
  <c r="AK341" i="2"/>
  <c r="AJ342" i="2"/>
  <c r="AK342" i="2"/>
  <c r="AJ343" i="2"/>
  <c r="AK343" i="2"/>
  <c r="AJ344" i="2"/>
  <c r="AK344" i="2"/>
  <c r="AJ345" i="2"/>
  <c r="AK345" i="2"/>
  <c r="AJ346" i="2"/>
  <c r="AK346" i="2"/>
  <c r="AJ347" i="2"/>
  <c r="AK347" i="2"/>
  <c r="AJ348" i="2"/>
  <c r="AK348" i="2"/>
  <c r="AJ349" i="2"/>
  <c r="AK349" i="2"/>
  <c r="AJ350" i="2"/>
  <c r="AK350" i="2"/>
  <c r="AJ351" i="2"/>
  <c r="AK351" i="2"/>
  <c r="AJ352" i="2"/>
  <c r="AK352" i="2"/>
  <c r="AJ353" i="2"/>
  <c r="AK353" i="2"/>
  <c r="AJ354" i="2"/>
  <c r="AK354" i="2"/>
  <c r="AJ355" i="2"/>
  <c r="AK355" i="2"/>
  <c r="AJ356" i="2"/>
  <c r="AK356" i="2"/>
  <c r="AJ357" i="2"/>
  <c r="AK357" i="2"/>
  <c r="AJ358" i="2"/>
  <c r="AK358" i="2"/>
  <c r="AJ359" i="2"/>
  <c r="AK359" i="2"/>
  <c r="AJ360" i="2"/>
  <c r="AK360" i="2"/>
  <c r="AJ361" i="2"/>
  <c r="AK361" i="2"/>
  <c r="AJ362" i="2"/>
  <c r="AK362" i="2"/>
  <c r="AJ363" i="2"/>
  <c r="AK363" i="2"/>
  <c r="AJ364" i="2"/>
  <c r="AK364" i="2"/>
  <c r="AJ365" i="2"/>
  <c r="AK365" i="2"/>
  <c r="AJ366" i="2"/>
  <c r="AK366" i="2"/>
  <c r="AJ367" i="2"/>
  <c r="AK367" i="2"/>
  <c r="AJ368" i="2"/>
  <c r="AK368" i="2"/>
  <c r="AJ369" i="2"/>
  <c r="AK369" i="2"/>
  <c r="AJ370" i="2"/>
  <c r="AK370" i="2"/>
  <c r="AJ371" i="2"/>
  <c r="AK371" i="2"/>
  <c r="AJ372" i="2"/>
  <c r="AK372" i="2"/>
  <c r="AJ373" i="2"/>
  <c r="AK373" i="2"/>
  <c r="AJ374" i="2"/>
  <c r="AK374" i="2"/>
  <c r="AJ375" i="2"/>
  <c r="AK375" i="2"/>
  <c r="AJ376" i="2"/>
  <c r="AK376" i="2"/>
  <c r="AJ377" i="2"/>
  <c r="AK377" i="2"/>
  <c r="AJ378" i="2"/>
  <c r="AK378" i="2"/>
  <c r="AJ379" i="2"/>
  <c r="AK379" i="2"/>
  <c r="AJ380" i="2"/>
  <c r="AK380" i="2"/>
  <c r="AJ381" i="2"/>
  <c r="AK381" i="2"/>
  <c r="AJ382" i="2"/>
  <c r="AK382" i="2"/>
  <c r="AJ383" i="2"/>
  <c r="AK383" i="2"/>
  <c r="AJ384" i="2"/>
  <c r="AK384" i="2"/>
  <c r="AJ385" i="2"/>
  <c r="AK385" i="2"/>
  <c r="AJ386" i="2"/>
  <c r="AK386" i="2"/>
  <c r="AJ387" i="2"/>
  <c r="AK387" i="2"/>
  <c r="AJ388" i="2"/>
  <c r="AK388" i="2"/>
  <c r="AJ389" i="2"/>
  <c r="AK389" i="2"/>
  <c r="AJ390" i="2"/>
  <c r="AK390" i="2"/>
  <c r="AJ391" i="2"/>
  <c r="AK391" i="2"/>
  <c r="AJ392" i="2"/>
  <c r="AK392" i="2"/>
  <c r="AJ393" i="2"/>
  <c r="AK393" i="2"/>
  <c r="AJ394" i="2"/>
  <c r="AK394" i="2"/>
  <c r="AJ395" i="2"/>
  <c r="AK395" i="2"/>
  <c r="AJ396" i="2"/>
  <c r="AK396" i="2"/>
  <c r="AJ397" i="2"/>
  <c r="AK397" i="2"/>
  <c r="AJ398" i="2"/>
  <c r="AK398" i="2"/>
  <c r="AJ399" i="2"/>
  <c r="AK399" i="2"/>
  <c r="AJ400" i="2"/>
  <c r="AK400" i="2"/>
  <c r="AJ401" i="2"/>
  <c r="AK401" i="2"/>
  <c r="AJ402" i="2"/>
  <c r="AK402" i="2"/>
  <c r="AJ403" i="2"/>
  <c r="AK403" i="2"/>
  <c r="AJ404" i="2"/>
  <c r="AK404" i="2"/>
  <c r="AJ405" i="2"/>
  <c r="AK405" i="2"/>
  <c r="AJ406" i="2"/>
  <c r="AK406" i="2"/>
  <c r="AJ407" i="2"/>
  <c r="AK407" i="2"/>
  <c r="AJ408" i="2"/>
  <c r="AK408" i="2"/>
  <c r="AJ409" i="2"/>
  <c r="AK409" i="2"/>
  <c r="AJ410" i="2"/>
  <c r="AK410" i="2"/>
  <c r="AJ411" i="2"/>
  <c r="AK411" i="2"/>
  <c r="AJ412" i="2"/>
  <c r="AK412" i="2"/>
  <c r="AJ413" i="2"/>
  <c r="AK413" i="2"/>
  <c r="AJ414" i="2"/>
  <c r="AK414" i="2"/>
  <c r="AJ415" i="2"/>
  <c r="AK415" i="2"/>
  <c r="AJ416" i="2"/>
  <c r="AK416" i="2"/>
  <c r="AJ417" i="2"/>
  <c r="AK417" i="2"/>
  <c r="AJ418" i="2"/>
  <c r="AK418" i="2"/>
  <c r="AJ419" i="2"/>
  <c r="AK419" i="2"/>
  <c r="AJ420" i="2"/>
  <c r="AK420" i="2"/>
  <c r="AJ421" i="2"/>
  <c r="AK421" i="2"/>
  <c r="AJ422" i="2"/>
  <c r="AK422" i="2"/>
  <c r="AJ423" i="2"/>
  <c r="AK423" i="2"/>
  <c r="AJ424" i="2"/>
  <c r="AK424" i="2"/>
  <c r="AJ425" i="2"/>
  <c r="AK425" i="2"/>
  <c r="AJ426" i="2"/>
  <c r="AK426" i="2"/>
  <c r="AJ427" i="2"/>
  <c r="AK427" i="2"/>
  <c r="AJ428" i="2"/>
  <c r="AK428" i="2"/>
  <c r="AJ429" i="2"/>
  <c r="AK429" i="2"/>
  <c r="AJ430" i="2"/>
  <c r="AK430" i="2"/>
  <c r="AJ431" i="2"/>
  <c r="AK431" i="2"/>
  <c r="AJ432" i="2"/>
  <c r="AK432" i="2"/>
  <c r="AJ433" i="2"/>
  <c r="AK433" i="2"/>
  <c r="AJ434" i="2"/>
  <c r="AK434" i="2"/>
  <c r="AJ435" i="2"/>
  <c r="AK435" i="2"/>
  <c r="AJ436" i="2"/>
  <c r="AK436" i="2"/>
  <c r="AJ437" i="2"/>
  <c r="AK437" i="2"/>
  <c r="AJ438" i="2"/>
  <c r="AK438" i="2"/>
  <c r="AJ439" i="2"/>
  <c r="AK439" i="2"/>
  <c r="AJ440" i="2"/>
  <c r="AK440" i="2"/>
  <c r="AJ441" i="2"/>
  <c r="AK441" i="2"/>
  <c r="AJ442" i="2"/>
  <c r="AK442" i="2"/>
  <c r="AJ443" i="2"/>
  <c r="AK443" i="2"/>
  <c r="AJ444" i="2"/>
  <c r="AK444" i="2"/>
  <c r="AJ445" i="2"/>
  <c r="AK445" i="2"/>
  <c r="AJ446" i="2"/>
  <c r="AK446" i="2"/>
  <c r="AJ447" i="2"/>
  <c r="AK447" i="2"/>
  <c r="AJ448" i="2"/>
  <c r="AK448" i="2"/>
  <c r="AJ449" i="2"/>
  <c r="AK449" i="2"/>
  <c r="AJ450" i="2"/>
  <c r="AK450" i="2"/>
  <c r="AJ451" i="2"/>
  <c r="AK451" i="2"/>
  <c r="AJ452" i="2"/>
  <c r="AK452" i="2"/>
  <c r="AJ453" i="2"/>
  <c r="AK453" i="2"/>
  <c r="AJ454" i="2"/>
  <c r="AK454" i="2"/>
  <c r="AJ455" i="2"/>
  <c r="AK455" i="2"/>
  <c r="AJ456" i="2"/>
  <c r="AK456" i="2"/>
  <c r="AJ457" i="2"/>
  <c r="AK457" i="2"/>
  <c r="AJ458" i="2"/>
  <c r="AK458" i="2"/>
  <c r="AJ459" i="2"/>
  <c r="AK459" i="2"/>
  <c r="AJ460" i="2"/>
  <c r="AK460" i="2"/>
  <c r="AJ461" i="2"/>
  <c r="AK461" i="2"/>
  <c r="AJ462" i="2"/>
  <c r="AK462" i="2"/>
  <c r="AJ463" i="2"/>
  <c r="AK463" i="2"/>
  <c r="AJ464" i="2"/>
  <c r="AK464" i="2"/>
  <c r="AJ465" i="2"/>
  <c r="AK465" i="2"/>
  <c r="AJ466" i="2"/>
  <c r="AK466" i="2"/>
  <c r="AJ467" i="2"/>
  <c r="AK467" i="2"/>
  <c r="AJ468" i="2"/>
  <c r="AK468" i="2"/>
  <c r="AJ469" i="2"/>
  <c r="AK469" i="2"/>
  <c r="AJ470" i="2"/>
  <c r="AK470" i="2"/>
  <c r="AJ471" i="2"/>
  <c r="AK471" i="2"/>
  <c r="AJ472" i="2"/>
  <c r="AK472" i="2"/>
  <c r="AJ473" i="2"/>
  <c r="AK473" i="2"/>
  <c r="AJ474" i="2"/>
  <c r="AK474" i="2"/>
  <c r="AJ475" i="2"/>
  <c r="AK475" i="2"/>
  <c r="AJ476" i="2"/>
  <c r="AK476" i="2"/>
  <c r="AJ477" i="2"/>
  <c r="AK477" i="2"/>
  <c r="AJ478" i="2"/>
  <c r="AK478" i="2"/>
  <c r="AJ479" i="2"/>
  <c r="AK479" i="2"/>
  <c r="AJ480" i="2"/>
  <c r="AK480" i="2"/>
  <c r="AJ481" i="2"/>
  <c r="AK481" i="2"/>
  <c r="AJ482" i="2"/>
  <c r="AK482" i="2"/>
  <c r="AJ483" i="2"/>
  <c r="AK483" i="2"/>
  <c r="AJ484" i="2"/>
  <c r="AK484" i="2"/>
  <c r="AJ485" i="2"/>
  <c r="AK485" i="2"/>
  <c r="AJ486" i="2"/>
  <c r="AK486" i="2"/>
  <c r="AJ487" i="2"/>
  <c r="AK487" i="2"/>
  <c r="AJ488" i="2"/>
  <c r="AK488" i="2"/>
  <c r="AJ489" i="2"/>
  <c r="AK489" i="2"/>
  <c r="AJ490" i="2"/>
  <c r="AK490" i="2"/>
  <c r="AJ491" i="2"/>
  <c r="AK491" i="2"/>
  <c r="AJ492" i="2"/>
  <c r="AK492" i="2"/>
  <c r="AJ493" i="2"/>
  <c r="AK493" i="2"/>
  <c r="AJ494" i="2"/>
  <c r="AK494" i="2"/>
  <c r="AJ495" i="2"/>
  <c r="AK495" i="2"/>
  <c r="AJ496" i="2"/>
  <c r="AK496" i="2"/>
  <c r="AJ497" i="2"/>
  <c r="AK497" i="2"/>
  <c r="AJ498" i="2"/>
  <c r="AK498" i="2"/>
  <c r="AJ499" i="2"/>
  <c r="AK499" i="2"/>
  <c r="AJ500" i="2"/>
  <c r="AK500" i="2"/>
  <c r="AJ501" i="2"/>
  <c r="AK501" i="2"/>
  <c r="AJ502" i="2"/>
  <c r="AK502" i="2"/>
  <c r="AJ503" i="2"/>
  <c r="AK503" i="2"/>
  <c r="AJ504" i="2"/>
  <c r="AK504" i="2"/>
  <c r="AJ505" i="2"/>
  <c r="AK505" i="2"/>
  <c r="AJ506" i="2"/>
  <c r="AK506" i="2"/>
  <c r="AJ507" i="2"/>
  <c r="AK507" i="2"/>
  <c r="AJ508" i="2"/>
  <c r="AK508" i="2"/>
  <c r="AJ509" i="2"/>
  <c r="AK509" i="2"/>
  <c r="AJ510" i="2"/>
  <c r="AK510" i="2"/>
  <c r="AJ511" i="2"/>
  <c r="AK511" i="2"/>
  <c r="AJ512" i="2"/>
  <c r="AK512" i="2"/>
  <c r="AJ513" i="2"/>
  <c r="AK513" i="2"/>
  <c r="AJ514" i="2"/>
  <c r="AK514" i="2"/>
  <c r="AJ515" i="2"/>
  <c r="AK515" i="2"/>
  <c r="AJ516" i="2"/>
  <c r="AK516" i="2"/>
  <c r="AJ517" i="2"/>
  <c r="AK517" i="2"/>
  <c r="AJ518" i="2"/>
  <c r="AK518" i="2"/>
  <c r="AJ519" i="2"/>
  <c r="AK519" i="2"/>
  <c r="AJ520" i="2"/>
  <c r="AK520" i="2"/>
  <c r="AJ521" i="2"/>
  <c r="AK521" i="2"/>
  <c r="AJ522" i="2"/>
  <c r="AK522" i="2"/>
  <c r="AJ523" i="2"/>
  <c r="AK523" i="2"/>
  <c r="AJ524" i="2"/>
  <c r="AK524" i="2"/>
  <c r="AJ525" i="2"/>
  <c r="AK525" i="2"/>
  <c r="AJ526" i="2"/>
  <c r="AK526" i="2"/>
  <c r="AJ527" i="2"/>
  <c r="AK527" i="2"/>
  <c r="AJ528" i="2"/>
  <c r="AK528" i="2"/>
  <c r="AJ529" i="2"/>
  <c r="AK529" i="2"/>
  <c r="AJ530" i="2"/>
  <c r="AK530" i="2"/>
  <c r="AJ531" i="2"/>
  <c r="AK531" i="2"/>
  <c r="AJ532" i="2"/>
  <c r="AK532" i="2"/>
  <c r="AJ533" i="2"/>
  <c r="AK533" i="2"/>
  <c r="AJ534" i="2"/>
  <c r="AK534" i="2"/>
  <c r="AJ535" i="2"/>
  <c r="AK535" i="2"/>
  <c r="AJ536" i="2"/>
  <c r="AK536" i="2"/>
  <c r="AJ537" i="2"/>
  <c r="AK537" i="2"/>
  <c r="AJ538" i="2"/>
  <c r="AK538" i="2"/>
  <c r="AJ539" i="2"/>
  <c r="AK539" i="2"/>
  <c r="AJ540" i="2"/>
  <c r="AK540" i="2"/>
  <c r="AJ541" i="2"/>
  <c r="AK541" i="2"/>
  <c r="AJ542" i="2"/>
  <c r="AK542" i="2"/>
  <c r="AJ543" i="2"/>
  <c r="AK543" i="2"/>
  <c r="AJ544" i="2"/>
  <c r="AK544" i="2"/>
  <c r="AJ545" i="2"/>
  <c r="AK545" i="2"/>
  <c r="AJ546" i="2"/>
  <c r="AK546" i="2"/>
  <c r="AJ547" i="2"/>
  <c r="AK547" i="2"/>
  <c r="AJ548" i="2"/>
  <c r="AK548" i="2"/>
  <c r="AJ549" i="2"/>
  <c r="AK549" i="2"/>
  <c r="AJ550" i="2"/>
  <c r="AK550" i="2"/>
  <c r="AJ551" i="2"/>
  <c r="AK551" i="2"/>
  <c r="AJ552" i="2"/>
  <c r="AK552" i="2"/>
  <c r="AJ553" i="2"/>
  <c r="AK553" i="2"/>
  <c r="AJ554" i="2"/>
  <c r="AK554" i="2"/>
  <c r="AJ555" i="2"/>
  <c r="AK555" i="2"/>
  <c r="AJ556" i="2"/>
  <c r="AK556" i="2"/>
  <c r="AJ557" i="2"/>
  <c r="AK557" i="2"/>
  <c r="AJ558" i="2"/>
  <c r="AK558" i="2"/>
  <c r="AJ559" i="2"/>
  <c r="AK559" i="2"/>
  <c r="AJ560" i="2"/>
  <c r="AK560" i="2"/>
  <c r="AJ561" i="2"/>
  <c r="AK561" i="2"/>
  <c r="AJ562" i="2"/>
  <c r="AK562" i="2"/>
  <c r="AJ563" i="2"/>
  <c r="AK563" i="2"/>
  <c r="AJ564" i="2"/>
  <c r="AK564" i="2"/>
  <c r="AJ565" i="2"/>
  <c r="AK565" i="2"/>
  <c r="AJ566" i="2"/>
  <c r="AK566" i="2"/>
  <c r="AJ567" i="2"/>
  <c r="AK567" i="2"/>
  <c r="AJ568" i="2"/>
  <c r="AK568" i="2"/>
  <c r="AJ569" i="2"/>
  <c r="AK569" i="2"/>
  <c r="AJ570" i="2"/>
  <c r="AK570" i="2"/>
  <c r="AJ571" i="2"/>
  <c r="AK571" i="2"/>
  <c r="AJ572" i="2"/>
  <c r="AK572" i="2"/>
  <c r="AJ573" i="2"/>
  <c r="AK573" i="2"/>
  <c r="AJ574" i="2"/>
  <c r="AK574" i="2"/>
  <c r="AJ575" i="2"/>
  <c r="AK575" i="2"/>
  <c r="AJ576" i="2"/>
  <c r="AK576" i="2"/>
  <c r="AJ577" i="2"/>
  <c r="AK577" i="2"/>
  <c r="AJ578" i="2"/>
  <c r="AK578" i="2"/>
  <c r="AJ579" i="2"/>
  <c r="AK579" i="2"/>
  <c r="AJ580" i="2"/>
  <c r="AK580" i="2"/>
  <c r="AJ581" i="2"/>
  <c r="AK581" i="2"/>
  <c r="AJ582" i="2"/>
  <c r="AK582" i="2"/>
  <c r="AJ583" i="2"/>
  <c r="AK583" i="2"/>
  <c r="AJ584" i="2"/>
  <c r="AK584" i="2"/>
  <c r="AJ585" i="2"/>
  <c r="AK585" i="2"/>
  <c r="AJ586" i="2"/>
  <c r="AK586" i="2"/>
  <c r="AJ587" i="2"/>
  <c r="AK587" i="2"/>
  <c r="AJ588" i="2"/>
  <c r="AK588" i="2"/>
  <c r="AJ589" i="2"/>
  <c r="AK589" i="2"/>
  <c r="AJ590" i="2"/>
  <c r="AK590" i="2"/>
  <c r="AJ591" i="2"/>
  <c r="AK591" i="2"/>
  <c r="AJ592" i="2"/>
  <c r="AK592" i="2"/>
  <c r="AJ593" i="2"/>
  <c r="AK593" i="2"/>
  <c r="AJ594" i="2"/>
  <c r="AK594" i="2"/>
  <c r="AJ595" i="2"/>
  <c r="AK595" i="2"/>
  <c r="AJ596" i="2"/>
  <c r="AK596" i="2"/>
  <c r="AJ597" i="2"/>
  <c r="AK597" i="2"/>
  <c r="AJ598" i="2"/>
  <c r="AK598" i="2"/>
  <c r="AJ599" i="2"/>
  <c r="AK599" i="2"/>
  <c r="AJ600" i="2"/>
  <c r="AK600" i="2"/>
  <c r="AJ601" i="2"/>
  <c r="AK601" i="2"/>
  <c r="AJ602" i="2"/>
  <c r="AK602" i="2"/>
  <c r="AJ603" i="2"/>
  <c r="AK603" i="2"/>
  <c r="AJ604" i="2"/>
  <c r="AK604" i="2"/>
  <c r="AJ605" i="2"/>
  <c r="AK605" i="2"/>
  <c r="AJ606" i="2"/>
  <c r="AK606" i="2"/>
  <c r="AJ607" i="2"/>
  <c r="AK607" i="2"/>
  <c r="AJ608" i="2"/>
  <c r="AK608" i="2"/>
  <c r="AJ609" i="2"/>
  <c r="AK609" i="2"/>
  <c r="AJ610" i="2"/>
  <c r="AK610" i="2"/>
  <c r="AJ611" i="2"/>
  <c r="AK611" i="2"/>
  <c r="AJ612" i="2"/>
  <c r="AK612" i="2"/>
  <c r="AJ613" i="2"/>
  <c r="AK613" i="2"/>
  <c r="AJ614" i="2"/>
  <c r="AK614" i="2"/>
  <c r="AJ615" i="2"/>
  <c r="AK615" i="2"/>
  <c r="AJ616" i="2"/>
  <c r="AK616" i="2"/>
  <c r="AJ617" i="2"/>
  <c r="AK617" i="2"/>
  <c r="AJ618" i="2"/>
  <c r="AK618" i="2"/>
  <c r="AJ619" i="2"/>
  <c r="AK619" i="2"/>
  <c r="AJ620" i="2"/>
  <c r="AK620" i="2"/>
  <c r="AJ621" i="2"/>
  <c r="AK621" i="2"/>
  <c r="AJ622" i="2"/>
  <c r="AK622" i="2"/>
  <c r="AJ623" i="2"/>
  <c r="AK623" i="2"/>
  <c r="AJ624" i="2"/>
  <c r="AK624" i="2"/>
  <c r="AJ625" i="2"/>
  <c r="AK625" i="2"/>
  <c r="AJ626" i="2"/>
  <c r="AK626" i="2"/>
  <c r="AJ627" i="2"/>
  <c r="AK627" i="2"/>
  <c r="AJ628" i="2"/>
  <c r="AK628" i="2"/>
  <c r="AJ629" i="2"/>
  <c r="AK629" i="2"/>
  <c r="AJ630" i="2"/>
  <c r="AK630" i="2"/>
  <c r="AJ631" i="2"/>
  <c r="AK631" i="2"/>
  <c r="AJ632" i="2"/>
  <c r="AK632" i="2"/>
  <c r="AJ633" i="2"/>
  <c r="AK633" i="2"/>
  <c r="AJ634" i="2"/>
  <c r="AK634" i="2"/>
  <c r="AJ635" i="2"/>
  <c r="AK635" i="2"/>
  <c r="AJ636" i="2"/>
  <c r="AK636" i="2"/>
  <c r="AJ637" i="2"/>
  <c r="AK637" i="2"/>
  <c r="AJ638" i="2"/>
  <c r="AK638" i="2"/>
  <c r="AJ639" i="2"/>
  <c r="AK639" i="2"/>
  <c r="AJ640" i="2"/>
  <c r="AK640" i="2"/>
  <c r="AJ641" i="2"/>
  <c r="AK641" i="2"/>
  <c r="AJ642" i="2"/>
  <c r="AK642" i="2"/>
  <c r="AJ643" i="2"/>
  <c r="AK643" i="2"/>
  <c r="AJ644" i="2"/>
  <c r="AK644" i="2"/>
  <c r="AJ645" i="2"/>
  <c r="AK645" i="2"/>
  <c r="AJ646" i="2"/>
  <c r="AK646" i="2"/>
  <c r="AJ647" i="2"/>
  <c r="AK647" i="2"/>
  <c r="AJ648" i="2"/>
  <c r="AK648" i="2"/>
  <c r="AJ649" i="2"/>
  <c r="AK649" i="2"/>
  <c r="AJ650" i="2"/>
  <c r="AK650" i="2"/>
  <c r="AJ651" i="2"/>
  <c r="AK651" i="2"/>
  <c r="AJ652" i="2"/>
  <c r="AK652" i="2"/>
  <c r="AJ653" i="2"/>
  <c r="AK653" i="2"/>
  <c r="AJ654" i="2"/>
  <c r="AK654" i="2"/>
  <c r="AJ655" i="2"/>
  <c r="AK655" i="2"/>
  <c r="AJ656" i="2"/>
  <c r="AK656" i="2"/>
  <c r="AJ657" i="2"/>
  <c r="AK657" i="2"/>
  <c r="AJ658" i="2"/>
  <c r="AK658" i="2"/>
  <c r="AJ659" i="2"/>
  <c r="AK659" i="2"/>
  <c r="AJ660" i="2"/>
  <c r="AK660" i="2"/>
  <c r="AJ661" i="2"/>
  <c r="AK661" i="2"/>
  <c r="AJ662" i="2"/>
  <c r="AK662" i="2"/>
  <c r="AJ663" i="2"/>
  <c r="AK663" i="2"/>
  <c r="AJ664" i="2"/>
  <c r="AK664" i="2"/>
  <c r="AJ665" i="2"/>
  <c r="AK665" i="2"/>
  <c r="AJ666" i="2"/>
  <c r="AK666" i="2"/>
  <c r="AJ667" i="2"/>
  <c r="AK667" i="2"/>
  <c r="AJ668" i="2"/>
  <c r="AK668" i="2"/>
  <c r="AJ669" i="2"/>
  <c r="AK669" i="2"/>
  <c r="AJ670" i="2"/>
  <c r="AK670" i="2"/>
  <c r="AJ671" i="2"/>
  <c r="AK671" i="2"/>
  <c r="AJ672" i="2"/>
  <c r="AK672" i="2"/>
  <c r="AJ673" i="2"/>
  <c r="AK673" i="2"/>
  <c r="AJ674" i="2"/>
  <c r="AK674" i="2"/>
  <c r="AJ675" i="2"/>
  <c r="AK675" i="2"/>
  <c r="AJ676" i="2"/>
  <c r="AK676" i="2"/>
  <c r="AJ677" i="2"/>
  <c r="AK677" i="2"/>
  <c r="AJ678" i="2"/>
  <c r="AK678" i="2"/>
  <c r="AJ679" i="2"/>
  <c r="AK679" i="2"/>
  <c r="AJ680" i="2"/>
  <c r="AK680" i="2"/>
  <c r="AJ681" i="2"/>
  <c r="AK681" i="2"/>
  <c r="AJ682" i="2"/>
  <c r="AK682" i="2"/>
  <c r="AJ683" i="2"/>
  <c r="AK683" i="2"/>
  <c r="AJ684" i="2"/>
  <c r="AK684" i="2"/>
  <c r="AJ685" i="2"/>
  <c r="AK685" i="2"/>
  <c r="AJ686" i="2"/>
  <c r="AK686" i="2"/>
  <c r="AJ687" i="2"/>
  <c r="AK687" i="2"/>
  <c r="AJ688" i="2"/>
  <c r="AK688" i="2"/>
  <c r="AJ689" i="2"/>
  <c r="AK689" i="2"/>
  <c r="AJ690" i="2"/>
  <c r="AK690" i="2"/>
  <c r="AJ691" i="2"/>
  <c r="AK691" i="2"/>
  <c r="AJ692" i="2"/>
  <c r="AK692" i="2"/>
  <c r="AJ693" i="2"/>
  <c r="AK693" i="2"/>
  <c r="AJ694" i="2"/>
  <c r="AK694" i="2"/>
  <c r="AJ695" i="2"/>
  <c r="AK695" i="2"/>
  <c r="AJ696" i="2"/>
  <c r="AK696" i="2"/>
  <c r="AJ697" i="2"/>
  <c r="AK697" i="2"/>
  <c r="AJ698" i="2"/>
  <c r="AK698" i="2"/>
  <c r="AJ699" i="2"/>
  <c r="AK699" i="2"/>
  <c r="AJ700" i="2"/>
  <c r="AK700" i="2"/>
  <c r="AJ701" i="2"/>
  <c r="AK701" i="2"/>
  <c r="AJ702" i="2"/>
  <c r="AK702" i="2"/>
  <c r="AJ703" i="2"/>
  <c r="AK703" i="2"/>
  <c r="AJ704" i="2"/>
  <c r="AK704" i="2"/>
  <c r="AJ705" i="2"/>
  <c r="AK705" i="2"/>
  <c r="AJ706" i="2"/>
  <c r="AK706" i="2"/>
  <c r="AJ707" i="2"/>
  <c r="AK707" i="2"/>
  <c r="AJ708" i="2"/>
  <c r="AK708" i="2"/>
  <c r="AJ709" i="2"/>
  <c r="AK709" i="2"/>
  <c r="AJ710" i="2"/>
  <c r="AK710" i="2"/>
  <c r="AJ711" i="2"/>
  <c r="AK711" i="2"/>
  <c r="AJ712" i="2"/>
  <c r="AK712" i="2"/>
  <c r="AJ713" i="2"/>
  <c r="AK713" i="2"/>
  <c r="AJ714" i="2"/>
  <c r="AK714" i="2"/>
  <c r="AJ715" i="2"/>
  <c r="AK715" i="2"/>
  <c r="AJ716" i="2"/>
  <c r="AK716" i="2"/>
  <c r="AJ717" i="2"/>
  <c r="AK717" i="2"/>
  <c r="AJ718" i="2"/>
  <c r="AK718" i="2"/>
  <c r="AJ719" i="2"/>
  <c r="AK719" i="2"/>
  <c r="AJ720" i="2"/>
  <c r="AK720" i="2"/>
  <c r="AJ721" i="2"/>
  <c r="AK721" i="2"/>
  <c r="AJ722" i="2"/>
  <c r="AK722" i="2"/>
  <c r="AJ723" i="2"/>
  <c r="AK723" i="2"/>
  <c r="AJ724" i="2"/>
  <c r="AK724" i="2"/>
  <c r="AJ725" i="2"/>
  <c r="AK725" i="2"/>
  <c r="AJ726" i="2"/>
  <c r="AK726" i="2"/>
  <c r="AJ727" i="2"/>
  <c r="AK727" i="2"/>
  <c r="AJ728" i="2"/>
  <c r="AK728" i="2"/>
  <c r="AJ729" i="2"/>
  <c r="AK729" i="2"/>
  <c r="AJ730" i="2"/>
  <c r="AK730" i="2"/>
  <c r="AJ731" i="2"/>
  <c r="AK731" i="2"/>
  <c r="AJ732" i="2"/>
  <c r="AK732" i="2"/>
  <c r="AJ733" i="2"/>
  <c r="AK733" i="2"/>
  <c r="AJ734" i="2"/>
  <c r="AK734" i="2"/>
  <c r="AJ735" i="2"/>
  <c r="AK735" i="2"/>
  <c r="AJ736" i="2"/>
  <c r="AK736" i="2"/>
  <c r="AJ737" i="2"/>
  <c r="AK737" i="2"/>
  <c r="AJ738" i="2"/>
  <c r="AK738" i="2"/>
  <c r="AJ739" i="2"/>
  <c r="AK739" i="2"/>
  <c r="AJ740" i="2"/>
  <c r="AK740" i="2"/>
  <c r="AJ741" i="2"/>
  <c r="AK741" i="2"/>
  <c r="AJ742" i="2"/>
  <c r="AK742" i="2"/>
  <c r="AJ743" i="2"/>
  <c r="AK743" i="2"/>
  <c r="AJ744" i="2"/>
  <c r="AK744" i="2"/>
  <c r="AJ745" i="2"/>
  <c r="AK745" i="2"/>
  <c r="AJ746" i="2"/>
  <c r="AK746" i="2"/>
  <c r="AJ747" i="2"/>
  <c r="AK747" i="2"/>
  <c r="AJ748" i="2"/>
  <c r="AK748" i="2"/>
  <c r="AJ749" i="2"/>
  <c r="AK749" i="2"/>
  <c r="AJ750" i="2"/>
  <c r="AK750" i="2"/>
  <c r="AJ751" i="2"/>
  <c r="AK751" i="2"/>
  <c r="AJ752" i="2"/>
  <c r="AK752" i="2"/>
  <c r="AJ753" i="2"/>
  <c r="AK753" i="2"/>
  <c r="AJ754" i="2"/>
  <c r="AK754" i="2"/>
  <c r="AJ755" i="2"/>
  <c r="AK755" i="2"/>
  <c r="AJ756" i="2"/>
  <c r="AK756" i="2"/>
  <c r="AJ757" i="2"/>
  <c r="AK757" i="2"/>
  <c r="AJ758" i="2"/>
  <c r="AK758" i="2"/>
  <c r="AJ759" i="2"/>
  <c r="AK759" i="2"/>
  <c r="AJ760" i="2"/>
  <c r="AK760" i="2"/>
  <c r="AJ761" i="2"/>
  <c r="AK761" i="2"/>
  <c r="AJ762" i="2"/>
  <c r="AK762" i="2"/>
  <c r="AJ763" i="2"/>
  <c r="AK763" i="2"/>
  <c r="AJ764" i="2"/>
  <c r="AK764" i="2"/>
  <c r="AJ765" i="2"/>
  <c r="AK765" i="2"/>
  <c r="AJ766" i="2"/>
  <c r="AK766" i="2"/>
  <c r="AJ767" i="2"/>
  <c r="AK767" i="2"/>
  <c r="AJ768" i="2"/>
  <c r="AK768" i="2"/>
  <c r="AJ769" i="2"/>
  <c r="AK769" i="2"/>
  <c r="AJ770" i="2"/>
  <c r="AK770" i="2"/>
  <c r="AJ771" i="2"/>
  <c r="AK771" i="2"/>
  <c r="AJ772" i="2"/>
  <c r="AK772" i="2"/>
  <c r="AJ773" i="2"/>
  <c r="AK773" i="2"/>
  <c r="AJ774" i="2"/>
  <c r="AK774" i="2"/>
  <c r="AJ775" i="2"/>
  <c r="AK775" i="2"/>
  <c r="AJ776" i="2"/>
  <c r="AK776" i="2"/>
  <c r="AJ777" i="2"/>
  <c r="AK777" i="2"/>
  <c r="AJ778" i="2"/>
  <c r="AK778" i="2"/>
  <c r="AJ779" i="2"/>
  <c r="AK779" i="2"/>
  <c r="AJ780" i="2"/>
  <c r="AK780" i="2"/>
  <c r="AJ781" i="2"/>
  <c r="AK781" i="2"/>
  <c r="AJ782" i="2"/>
  <c r="AK782" i="2"/>
  <c r="AJ783" i="2"/>
  <c r="AK783" i="2"/>
  <c r="AJ784" i="2"/>
  <c r="AK784" i="2"/>
  <c r="AJ785" i="2"/>
  <c r="AK785" i="2"/>
  <c r="AJ786" i="2"/>
  <c r="AK786" i="2"/>
  <c r="AJ787" i="2"/>
  <c r="AK787" i="2"/>
  <c r="AJ788" i="2"/>
  <c r="AK788" i="2"/>
  <c r="AJ789" i="2"/>
  <c r="AK789" i="2"/>
  <c r="AJ790" i="2"/>
  <c r="AK790" i="2"/>
  <c r="AJ791" i="2"/>
  <c r="AK791" i="2"/>
  <c r="AJ792" i="2"/>
  <c r="AK792" i="2"/>
  <c r="AJ793" i="2"/>
  <c r="AK793" i="2"/>
  <c r="AJ794" i="2"/>
  <c r="AK794" i="2"/>
  <c r="AJ795" i="2"/>
  <c r="AK795" i="2"/>
  <c r="AJ796" i="2"/>
  <c r="AK796" i="2"/>
  <c r="AJ797" i="2"/>
  <c r="AK797" i="2"/>
  <c r="AJ798" i="2"/>
  <c r="AK798" i="2"/>
  <c r="AJ799" i="2"/>
  <c r="AK799" i="2"/>
  <c r="AJ800" i="2"/>
  <c r="AK800" i="2"/>
  <c r="AJ801" i="2"/>
  <c r="AK801" i="2"/>
  <c r="AJ802" i="2"/>
  <c r="AK802" i="2"/>
  <c r="AJ803" i="2"/>
  <c r="AK803" i="2"/>
  <c r="AJ804" i="2"/>
  <c r="AK804" i="2"/>
  <c r="AJ805" i="2"/>
  <c r="AK805" i="2"/>
  <c r="AJ806" i="2"/>
  <c r="AK806" i="2"/>
  <c r="AJ807" i="2"/>
  <c r="AK807" i="2"/>
  <c r="AJ808" i="2"/>
  <c r="AK808" i="2"/>
  <c r="AJ809" i="2"/>
  <c r="AK809" i="2"/>
  <c r="AJ810" i="2"/>
  <c r="AK810" i="2"/>
  <c r="AJ811" i="2"/>
  <c r="AK811" i="2"/>
  <c r="AJ812" i="2"/>
  <c r="AK812" i="2"/>
  <c r="AJ813" i="2"/>
  <c r="AK813" i="2"/>
  <c r="AJ814" i="2"/>
  <c r="AK814" i="2"/>
  <c r="AJ815" i="2"/>
  <c r="AK815" i="2"/>
  <c r="AJ816" i="2"/>
  <c r="AK816" i="2"/>
  <c r="AJ817" i="2"/>
  <c r="AK817" i="2"/>
  <c r="AJ818" i="2"/>
  <c r="AK818" i="2"/>
  <c r="AJ819" i="2"/>
  <c r="AK819" i="2"/>
  <c r="AJ820" i="2"/>
  <c r="AK820" i="2"/>
  <c r="AJ821" i="2"/>
  <c r="AK821" i="2"/>
  <c r="AJ822" i="2"/>
  <c r="AK822" i="2"/>
  <c r="AJ823" i="2"/>
  <c r="AK823" i="2"/>
  <c r="AJ824" i="2"/>
  <c r="AK824" i="2"/>
  <c r="AJ825" i="2"/>
  <c r="AK825" i="2"/>
  <c r="AJ826" i="2"/>
  <c r="AK826" i="2"/>
  <c r="AJ827" i="2"/>
  <c r="AK827" i="2"/>
  <c r="AJ828" i="2"/>
  <c r="AK828" i="2"/>
  <c r="AJ829" i="2"/>
  <c r="AK829" i="2"/>
  <c r="AJ830" i="2"/>
  <c r="AK830" i="2"/>
  <c r="AJ831" i="2"/>
  <c r="AK831" i="2"/>
  <c r="AJ832" i="2"/>
  <c r="AK832" i="2"/>
  <c r="AJ833" i="2"/>
  <c r="AK833" i="2"/>
  <c r="AJ834" i="2"/>
  <c r="AK834" i="2"/>
  <c r="AJ835" i="2"/>
  <c r="AK835" i="2"/>
  <c r="AJ836" i="2"/>
  <c r="AK836" i="2"/>
  <c r="AJ837" i="2"/>
  <c r="AK837" i="2"/>
  <c r="AJ838" i="2"/>
  <c r="AK838" i="2"/>
  <c r="AJ839" i="2"/>
  <c r="AK839" i="2"/>
  <c r="AJ840" i="2"/>
  <c r="AK840" i="2"/>
  <c r="AJ841" i="2"/>
  <c r="AK841" i="2"/>
  <c r="AJ842" i="2"/>
  <c r="AK842" i="2"/>
  <c r="AJ843" i="2"/>
  <c r="AK843" i="2"/>
  <c r="AJ844" i="2"/>
  <c r="AK844" i="2"/>
  <c r="AJ845" i="2"/>
  <c r="AK845" i="2"/>
  <c r="AJ846" i="2"/>
  <c r="AK846" i="2"/>
  <c r="AJ847" i="2"/>
  <c r="AK847" i="2"/>
  <c r="AJ848" i="2"/>
  <c r="AK848" i="2"/>
  <c r="AJ849" i="2"/>
  <c r="AK849" i="2"/>
  <c r="AJ850" i="2"/>
  <c r="AK850" i="2"/>
  <c r="AJ851" i="2"/>
  <c r="AK851" i="2"/>
  <c r="AJ852" i="2"/>
  <c r="AK852" i="2"/>
  <c r="AJ853" i="2"/>
  <c r="AK853" i="2"/>
  <c r="AJ854" i="2"/>
  <c r="AK854" i="2"/>
  <c r="AJ855" i="2"/>
  <c r="AK855" i="2"/>
  <c r="AJ856" i="2"/>
  <c r="AK856" i="2"/>
  <c r="AJ857" i="2"/>
  <c r="AK857" i="2"/>
  <c r="AJ858" i="2"/>
  <c r="AK858" i="2"/>
  <c r="AJ859" i="2"/>
  <c r="AK859" i="2"/>
  <c r="AJ860" i="2"/>
  <c r="AK860" i="2"/>
  <c r="AJ861" i="2"/>
  <c r="AK861" i="2"/>
  <c r="AJ862" i="2"/>
  <c r="AK862" i="2"/>
  <c r="AJ863" i="2"/>
  <c r="AK863" i="2"/>
  <c r="AJ864" i="2"/>
  <c r="AK864" i="2"/>
  <c r="AJ865" i="2"/>
  <c r="AK865" i="2"/>
  <c r="AJ866" i="2"/>
  <c r="AK866" i="2"/>
  <c r="AJ867" i="2"/>
  <c r="AK867" i="2"/>
  <c r="AJ868" i="2"/>
  <c r="AK868" i="2"/>
  <c r="AJ869" i="2"/>
  <c r="AK869" i="2"/>
  <c r="AJ870" i="2"/>
  <c r="AK870" i="2"/>
  <c r="AJ871" i="2"/>
  <c r="AK871" i="2"/>
  <c r="AJ872" i="2"/>
  <c r="AK872" i="2"/>
  <c r="AJ873" i="2"/>
  <c r="AK873" i="2"/>
  <c r="AJ874" i="2"/>
  <c r="AK874" i="2"/>
  <c r="AJ875" i="2"/>
  <c r="AK875" i="2"/>
  <c r="AJ876" i="2"/>
  <c r="AK876" i="2"/>
  <c r="AJ877" i="2"/>
  <c r="AK877" i="2"/>
  <c r="AJ878" i="2"/>
  <c r="AK878" i="2"/>
  <c r="AJ879" i="2"/>
  <c r="AK879" i="2"/>
  <c r="AJ880" i="2"/>
  <c r="AK880" i="2"/>
  <c r="AJ881" i="2"/>
  <c r="AK881" i="2"/>
  <c r="AJ882" i="2"/>
  <c r="AK882" i="2"/>
  <c r="AJ883" i="2"/>
  <c r="AK883" i="2"/>
  <c r="AJ884" i="2"/>
  <c r="AK884" i="2"/>
  <c r="AJ885" i="2"/>
  <c r="AK885" i="2"/>
  <c r="AJ886" i="2"/>
  <c r="AK886" i="2"/>
  <c r="AJ887" i="2"/>
  <c r="AK887" i="2"/>
  <c r="AJ888" i="2"/>
  <c r="AK888" i="2"/>
  <c r="AJ889" i="2"/>
  <c r="AK889" i="2"/>
  <c r="AJ890" i="2"/>
  <c r="AK890" i="2"/>
  <c r="AJ891" i="2"/>
  <c r="AK891" i="2"/>
  <c r="AJ892" i="2"/>
  <c r="AK892" i="2"/>
  <c r="AJ893" i="2"/>
  <c r="AK893" i="2"/>
  <c r="AJ894" i="2"/>
  <c r="AK894" i="2"/>
  <c r="AJ895" i="2"/>
  <c r="AK895" i="2"/>
  <c r="AJ896" i="2"/>
  <c r="AK896" i="2"/>
  <c r="AJ897" i="2"/>
  <c r="AK897" i="2"/>
  <c r="AJ898" i="2"/>
  <c r="AK898" i="2"/>
  <c r="AJ899" i="2"/>
  <c r="AK899" i="2"/>
  <c r="AJ900" i="2"/>
  <c r="AK900" i="2"/>
  <c r="AJ901" i="2"/>
  <c r="AK901" i="2"/>
  <c r="AJ902" i="2"/>
  <c r="AK902" i="2"/>
  <c r="AJ903" i="2"/>
  <c r="AK903" i="2"/>
  <c r="AJ904" i="2"/>
  <c r="AK904" i="2"/>
  <c r="AJ905" i="2"/>
  <c r="AK905" i="2"/>
  <c r="AJ906" i="2"/>
  <c r="AK906" i="2"/>
  <c r="AJ907" i="2"/>
  <c r="AK907" i="2"/>
  <c r="AJ908" i="2"/>
  <c r="AK908" i="2"/>
  <c r="AJ909" i="2"/>
  <c r="AK909" i="2"/>
  <c r="AJ910" i="2"/>
  <c r="AK910" i="2"/>
  <c r="AJ911" i="2"/>
  <c r="AK911" i="2"/>
  <c r="AJ912" i="2"/>
  <c r="AK912" i="2"/>
  <c r="AJ913" i="2"/>
  <c r="AK913" i="2"/>
  <c r="AJ914" i="2"/>
  <c r="AK914" i="2"/>
  <c r="AJ915" i="2"/>
  <c r="AK915" i="2"/>
  <c r="AJ916" i="2"/>
  <c r="AK916" i="2"/>
  <c r="AJ917" i="2"/>
  <c r="AK917" i="2"/>
  <c r="AJ918" i="2"/>
  <c r="AK918" i="2"/>
  <c r="AJ919" i="2"/>
  <c r="AK919" i="2"/>
  <c r="AJ920" i="2"/>
  <c r="AK920" i="2"/>
  <c r="AJ921" i="2"/>
  <c r="AK921" i="2"/>
  <c r="AJ922" i="2"/>
  <c r="AK922" i="2"/>
  <c r="AJ923" i="2"/>
  <c r="AK923" i="2"/>
  <c r="AJ924" i="2"/>
  <c r="AK924" i="2"/>
  <c r="AJ925" i="2"/>
  <c r="AK925" i="2"/>
  <c r="AJ926" i="2"/>
  <c r="AK926" i="2"/>
  <c r="AJ927" i="2"/>
  <c r="AK927" i="2"/>
  <c r="AJ928" i="2"/>
  <c r="AK928" i="2"/>
  <c r="AJ929" i="2"/>
  <c r="AK929" i="2"/>
  <c r="AJ930" i="2"/>
  <c r="AK930" i="2"/>
  <c r="AJ931" i="2"/>
  <c r="AK931" i="2"/>
  <c r="AJ932" i="2"/>
  <c r="AK932" i="2"/>
  <c r="AJ933" i="2"/>
  <c r="AK933" i="2"/>
  <c r="AJ934" i="2"/>
  <c r="AK934" i="2"/>
  <c r="AJ935" i="2"/>
  <c r="AK935" i="2"/>
  <c r="AJ936" i="2"/>
  <c r="AK936" i="2"/>
  <c r="AJ937" i="2"/>
  <c r="AK937" i="2"/>
  <c r="AJ938" i="2"/>
  <c r="AK938" i="2"/>
  <c r="AJ939" i="2"/>
  <c r="AK939" i="2"/>
  <c r="AJ940" i="2"/>
  <c r="AK940" i="2"/>
  <c r="AJ941" i="2"/>
  <c r="AK941" i="2"/>
  <c r="AJ942" i="2"/>
  <c r="AK942" i="2"/>
  <c r="AJ943" i="2"/>
  <c r="AK943" i="2"/>
  <c r="AJ944" i="2"/>
  <c r="AK944" i="2"/>
  <c r="AJ945" i="2"/>
  <c r="AK945" i="2"/>
  <c r="AJ946" i="2"/>
  <c r="AK946" i="2"/>
  <c r="AJ947" i="2"/>
  <c r="AK947" i="2"/>
  <c r="AJ948" i="2"/>
  <c r="AK948" i="2"/>
  <c r="AJ949" i="2"/>
  <c r="AK949" i="2"/>
  <c r="AJ950" i="2"/>
  <c r="AK950" i="2"/>
  <c r="AJ951" i="2"/>
  <c r="AK951" i="2"/>
  <c r="AJ952" i="2"/>
  <c r="AK952" i="2"/>
  <c r="AJ953" i="2"/>
  <c r="AK953" i="2"/>
  <c r="AJ954" i="2"/>
  <c r="AK954" i="2"/>
  <c r="AJ955" i="2"/>
  <c r="AK955" i="2"/>
  <c r="AJ956" i="2"/>
  <c r="AK956" i="2"/>
  <c r="AJ957" i="2"/>
  <c r="AK957" i="2"/>
  <c r="AJ958" i="2"/>
  <c r="AK958" i="2"/>
  <c r="AJ959" i="2"/>
  <c r="AK959" i="2"/>
  <c r="AJ960" i="2"/>
  <c r="AK960" i="2"/>
  <c r="AJ961" i="2"/>
  <c r="AK961" i="2"/>
  <c r="AJ962" i="2"/>
  <c r="AK962" i="2"/>
  <c r="AJ963" i="2"/>
  <c r="AK963" i="2"/>
  <c r="AJ964" i="2"/>
  <c r="AK964" i="2"/>
  <c r="AJ965" i="2"/>
  <c r="AK965" i="2"/>
  <c r="AJ966" i="2"/>
  <c r="AK966" i="2"/>
  <c r="AJ967" i="2"/>
  <c r="AK967" i="2"/>
  <c r="AJ968" i="2"/>
  <c r="AK968" i="2"/>
  <c r="AJ969" i="2"/>
  <c r="AK969" i="2"/>
  <c r="AJ970" i="2"/>
  <c r="AK970" i="2"/>
  <c r="AJ971" i="2"/>
  <c r="AK971" i="2"/>
  <c r="AJ972" i="2"/>
  <c r="AK972" i="2"/>
  <c r="AJ973" i="2"/>
  <c r="AK973" i="2"/>
  <c r="AJ974" i="2"/>
  <c r="AK974" i="2"/>
  <c r="AJ975" i="2"/>
  <c r="AK975" i="2"/>
  <c r="AJ976" i="2"/>
  <c r="AK976" i="2"/>
  <c r="AJ977" i="2"/>
  <c r="AK977" i="2"/>
  <c r="AJ978" i="2"/>
  <c r="AK978" i="2"/>
  <c r="AJ979" i="2"/>
  <c r="AK979" i="2"/>
  <c r="AJ980" i="2"/>
  <c r="AK980" i="2"/>
  <c r="AJ981" i="2"/>
  <c r="AK981" i="2"/>
  <c r="AJ982" i="2"/>
  <c r="AK982" i="2"/>
  <c r="AJ983" i="2"/>
  <c r="AK983" i="2"/>
  <c r="AJ984" i="2"/>
  <c r="AK984" i="2"/>
  <c r="AJ985" i="2"/>
  <c r="AK985" i="2"/>
  <c r="AJ986" i="2"/>
  <c r="AK986" i="2"/>
  <c r="AJ987" i="2"/>
  <c r="AK987" i="2"/>
  <c r="AJ988" i="2"/>
  <c r="AK988" i="2"/>
  <c r="AJ989" i="2"/>
  <c r="AK989" i="2"/>
  <c r="AJ990" i="2"/>
  <c r="AK990" i="2"/>
  <c r="AJ991" i="2"/>
  <c r="AK991" i="2"/>
  <c r="AJ992" i="2"/>
  <c r="AK992" i="2"/>
  <c r="AJ993" i="2"/>
  <c r="AK993" i="2"/>
  <c r="AJ994" i="2"/>
  <c r="AK994" i="2"/>
  <c r="AJ995" i="2"/>
  <c r="AK995" i="2"/>
  <c r="AJ996" i="2"/>
  <c r="AK996" i="2"/>
  <c r="AJ997" i="2"/>
  <c r="AK997" i="2"/>
  <c r="AJ998" i="2"/>
  <c r="AK998" i="2"/>
  <c r="AJ999" i="2"/>
  <c r="AK999" i="2"/>
  <c r="AJ1000" i="2"/>
  <c r="AK1000" i="2"/>
  <c r="AJ1001" i="2"/>
  <c r="AK1001" i="2"/>
  <c r="AJ1002" i="2"/>
  <c r="AK1002" i="2"/>
  <c r="AJ1003" i="2"/>
  <c r="AK1003" i="2"/>
  <c r="AJ1004" i="2"/>
  <c r="AK1004" i="2"/>
  <c r="AJ1005" i="2"/>
  <c r="AK1005" i="2"/>
  <c r="AJ1006" i="2"/>
  <c r="AK1006" i="2"/>
  <c r="AJ1007" i="2"/>
  <c r="AK1007" i="2"/>
  <c r="AJ1008" i="2"/>
  <c r="AK1008" i="2"/>
  <c r="AJ1009" i="2"/>
  <c r="AK1009" i="2"/>
  <c r="AJ1010" i="2"/>
  <c r="AK1010" i="2"/>
  <c r="AJ1011" i="2"/>
  <c r="AK1011" i="2"/>
  <c r="AJ1012" i="2"/>
  <c r="AK1012" i="2"/>
  <c r="AJ1013" i="2"/>
  <c r="AK1013" i="2"/>
  <c r="AJ1014" i="2"/>
  <c r="AK1014" i="2"/>
  <c r="AJ1015" i="2"/>
  <c r="AK1015" i="2"/>
  <c r="AJ1016" i="2"/>
  <c r="AK1016" i="2"/>
  <c r="AJ1017" i="2"/>
  <c r="AK1017" i="2"/>
  <c r="AJ1018" i="2"/>
  <c r="AK1018" i="2"/>
  <c r="AJ1019" i="2"/>
  <c r="AK1019" i="2"/>
  <c r="AJ1020" i="2"/>
  <c r="AK1020" i="2"/>
  <c r="AJ1021" i="2"/>
  <c r="AK1021" i="2"/>
  <c r="AJ1022" i="2"/>
  <c r="AK1022" i="2"/>
  <c r="AJ1023" i="2"/>
  <c r="AK1023" i="2"/>
  <c r="AJ1024" i="2"/>
  <c r="AK1024" i="2"/>
  <c r="AJ1025" i="2"/>
  <c r="AK1025" i="2"/>
  <c r="AJ1026" i="2"/>
  <c r="AK1026" i="2"/>
  <c r="AJ1027" i="2"/>
  <c r="AK1027" i="2"/>
  <c r="AJ1028" i="2"/>
  <c r="AK1028" i="2"/>
  <c r="AJ1029" i="2"/>
  <c r="AK1029" i="2"/>
  <c r="AJ1030" i="2"/>
  <c r="AK1030" i="2"/>
  <c r="AJ1031" i="2"/>
  <c r="AK1031" i="2"/>
  <c r="AJ1032" i="2"/>
  <c r="AK1032" i="2"/>
  <c r="AJ1033" i="2"/>
  <c r="AK1033" i="2"/>
  <c r="AJ1034" i="2"/>
  <c r="AK1034" i="2"/>
  <c r="AJ1035" i="2"/>
  <c r="AK1035" i="2"/>
  <c r="AJ1036" i="2"/>
  <c r="AK1036" i="2"/>
  <c r="AJ1037" i="2"/>
  <c r="AK1037" i="2"/>
  <c r="AJ1038" i="2"/>
  <c r="AK1038" i="2"/>
  <c r="AJ1039" i="2"/>
  <c r="AK1039" i="2"/>
  <c r="AJ1040" i="2"/>
  <c r="AK1040" i="2"/>
  <c r="AJ1041" i="2"/>
  <c r="AK1041" i="2"/>
  <c r="AJ1042" i="2"/>
  <c r="AK1042" i="2"/>
  <c r="AJ1043" i="2"/>
  <c r="AK1043" i="2"/>
  <c r="AJ1044" i="2"/>
  <c r="AK1044" i="2"/>
  <c r="AJ1045" i="2"/>
  <c r="AK1045" i="2"/>
  <c r="AJ1046" i="2"/>
  <c r="AK1046" i="2"/>
  <c r="AJ1047" i="2"/>
  <c r="AK1047" i="2"/>
  <c r="AJ1048" i="2"/>
  <c r="AK1048" i="2"/>
  <c r="AJ1049" i="2"/>
  <c r="AK1049" i="2"/>
  <c r="AJ1050" i="2"/>
  <c r="AK1050" i="2"/>
  <c r="AJ1051" i="2"/>
  <c r="AK1051" i="2"/>
  <c r="AJ1052" i="2"/>
  <c r="AK1052" i="2"/>
  <c r="AJ1053" i="2"/>
  <c r="AK1053" i="2"/>
  <c r="AJ1054" i="2"/>
  <c r="AK1054" i="2"/>
  <c r="AJ1055" i="2"/>
  <c r="AK1055" i="2"/>
  <c r="AJ1056" i="2"/>
  <c r="AK1056" i="2"/>
  <c r="AJ1057" i="2"/>
  <c r="AK1057" i="2"/>
  <c r="AJ1058" i="2"/>
  <c r="AK1058" i="2"/>
  <c r="AJ1059" i="2"/>
  <c r="AK1059" i="2"/>
  <c r="AJ1060" i="2"/>
  <c r="AK1060" i="2"/>
  <c r="AJ1061" i="2"/>
  <c r="AK1061" i="2"/>
  <c r="AJ1062" i="2"/>
  <c r="AK1062" i="2"/>
  <c r="AJ1063" i="2"/>
  <c r="AK1063" i="2"/>
  <c r="AJ1064" i="2"/>
  <c r="AK1064" i="2"/>
  <c r="AJ1065" i="2"/>
  <c r="AK1065" i="2"/>
  <c r="AJ1066" i="2"/>
  <c r="AK1066" i="2"/>
  <c r="AJ1067" i="2"/>
  <c r="AK1067" i="2"/>
  <c r="AJ1068" i="2"/>
  <c r="AK1068" i="2"/>
  <c r="AJ1069" i="2"/>
  <c r="AK1069" i="2"/>
  <c r="AJ1070" i="2"/>
  <c r="AK1070" i="2"/>
  <c r="AJ1071" i="2"/>
  <c r="AK1071" i="2"/>
  <c r="AJ1072" i="2"/>
  <c r="AK1072" i="2"/>
  <c r="AJ1073" i="2"/>
  <c r="AK1073" i="2"/>
  <c r="AJ1074" i="2"/>
  <c r="AK1074" i="2"/>
  <c r="AJ1075" i="2"/>
  <c r="AK1075" i="2"/>
  <c r="AJ1076" i="2"/>
  <c r="AK1076" i="2"/>
  <c r="AJ1077" i="2"/>
  <c r="AK1077" i="2"/>
  <c r="AJ1078" i="2"/>
  <c r="AK1078" i="2"/>
  <c r="AJ1079" i="2"/>
  <c r="AK1079" i="2"/>
  <c r="AJ1080" i="2"/>
  <c r="AK1080" i="2"/>
  <c r="AJ1081" i="2"/>
  <c r="AK1081" i="2"/>
  <c r="AJ1082" i="2"/>
  <c r="AK1082" i="2"/>
  <c r="AJ1083" i="2"/>
  <c r="AK1083" i="2"/>
  <c r="AJ1084" i="2"/>
  <c r="AK1084" i="2"/>
  <c r="AJ1085" i="2"/>
  <c r="AK1085" i="2"/>
  <c r="AJ1086" i="2"/>
  <c r="AK1086" i="2"/>
  <c r="AJ1087" i="2"/>
  <c r="AK1087" i="2"/>
  <c r="AJ1088" i="2"/>
  <c r="AK1088" i="2"/>
  <c r="AJ1089" i="2"/>
  <c r="AK1089" i="2"/>
  <c r="AJ1090" i="2"/>
  <c r="AK1090" i="2"/>
  <c r="AJ1091" i="2"/>
  <c r="AK1091" i="2"/>
  <c r="AJ1092" i="2"/>
  <c r="AK1092" i="2"/>
  <c r="AJ1093" i="2"/>
  <c r="AK1093" i="2"/>
  <c r="AJ1094" i="2"/>
  <c r="AK1094" i="2"/>
  <c r="AJ1095" i="2"/>
  <c r="AK1095" i="2"/>
  <c r="AJ1096" i="2"/>
  <c r="AK1096" i="2"/>
  <c r="AJ1097" i="2"/>
  <c r="AK1097" i="2"/>
  <c r="AJ1098" i="2"/>
  <c r="AK1098" i="2"/>
  <c r="AJ1099" i="2"/>
  <c r="AK1099" i="2"/>
  <c r="AJ1100" i="2"/>
  <c r="AK1100" i="2"/>
  <c r="AJ1101" i="2"/>
  <c r="AK1101" i="2"/>
  <c r="AJ1102" i="2"/>
  <c r="AK1102" i="2"/>
  <c r="AJ1103" i="2"/>
  <c r="AK1103" i="2"/>
  <c r="AJ1104" i="2"/>
  <c r="AK1104" i="2"/>
  <c r="AJ1105" i="2"/>
  <c r="AK1105" i="2"/>
  <c r="AJ1106" i="2"/>
  <c r="AK1106" i="2"/>
  <c r="AJ1107" i="2"/>
  <c r="AK1107" i="2"/>
  <c r="AJ1108" i="2"/>
  <c r="AK1108" i="2"/>
  <c r="AJ1109" i="2"/>
  <c r="AK1109" i="2"/>
  <c r="AJ1110" i="2"/>
  <c r="AK1110" i="2"/>
  <c r="AJ1111" i="2"/>
  <c r="AK1111" i="2"/>
  <c r="AJ1112" i="2"/>
  <c r="AK1112" i="2"/>
  <c r="AJ1113" i="2"/>
  <c r="AK1113" i="2"/>
  <c r="AJ1114" i="2"/>
  <c r="AK1114" i="2"/>
  <c r="AJ1115" i="2"/>
  <c r="AK1115" i="2"/>
  <c r="AJ1116" i="2"/>
  <c r="AK1116" i="2"/>
  <c r="AJ1117" i="2"/>
  <c r="AK1117" i="2"/>
  <c r="AJ1118" i="2"/>
  <c r="AK1118" i="2"/>
  <c r="AJ1119" i="2"/>
  <c r="AK1119" i="2"/>
  <c r="AJ1120" i="2"/>
  <c r="AK1120" i="2"/>
  <c r="AJ1121" i="2"/>
  <c r="AK1121" i="2"/>
  <c r="AJ1122" i="2"/>
  <c r="AK1122" i="2"/>
  <c r="AJ1123" i="2"/>
  <c r="AK1123" i="2"/>
  <c r="AJ1124" i="2"/>
  <c r="AK1124" i="2"/>
  <c r="AJ1125" i="2"/>
  <c r="AK1125" i="2"/>
  <c r="AJ1126" i="2"/>
  <c r="AK1126" i="2"/>
  <c r="AJ1127" i="2"/>
  <c r="AK1127" i="2"/>
  <c r="AJ1128" i="2"/>
  <c r="AK1128" i="2"/>
  <c r="AJ1129" i="2"/>
  <c r="AK1129" i="2"/>
  <c r="AJ1130" i="2"/>
  <c r="AK1130" i="2"/>
  <c r="AJ1131" i="2"/>
  <c r="AK1131" i="2"/>
  <c r="AJ1132" i="2"/>
  <c r="AK1132" i="2"/>
  <c r="AJ1133" i="2"/>
  <c r="AK1133" i="2"/>
  <c r="AJ1134" i="2"/>
  <c r="AK1134" i="2"/>
  <c r="AJ1135" i="2"/>
  <c r="AK1135" i="2"/>
  <c r="AJ1136" i="2"/>
  <c r="AK1136" i="2"/>
  <c r="AJ1137" i="2"/>
  <c r="AK1137" i="2"/>
  <c r="AJ1138" i="2"/>
  <c r="AK1138" i="2"/>
  <c r="AJ1139" i="2"/>
  <c r="AK1139" i="2"/>
  <c r="AJ1140" i="2"/>
  <c r="AK1140" i="2"/>
  <c r="AJ1141" i="2"/>
  <c r="AK1141" i="2"/>
  <c r="AJ1142" i="2"/>
  <c r="AK1142" i="2"/>
  <c r="AJ1143" i="2"/>
  <c r="AK1143" i="2"/>
  <c r="AJ1144" i="2"/>
  <c r="AK1144" i="2"/>
  <c r="AJ1145" i="2"/>
  <c r="AK1145" i="2"/>
  <c r="AJ1146" i="2"/>
  <c r="AK1146" i="2"/>
  <c r="AJ1147" i="2"/>
  <c r="AK1147" i="2"/>
  <c r="AJ1148" i="2"/>
  <c r="AK1148" i="2"/>
  <c r="AJ1149" i="2"/>
  <c r="AK1149" i="2"/>
  <c r="AJ1150" i="2"/>
  <c r="AK1150" i="2"/>
  <c r="AJ1151" i="2"/>
  <c r="AK1151" i="2"/>
  <c r="AJ1152" i="2"/>
  <c r="AK1152" i="2"/>
  <c r="AJ1153" i="2"/>
  <c r="AK1153" i="2"/>
  <c r="AJ1154" i="2"/>
  <c r="AK1154" i="2"/>
  <c r="AJ1155" i="2"/>
  <c r="AK1155" i="2"/>
  <c r="AJ1156" i="2"/>
  <c r="AK1156" i="2"/>
  <c r="AJ1157" i="2"/>
  <c r="AK1157" i="2"/>
  <c r="AJ1158" i="2"/>
  <c r="AK1158" i="2"/>
  <c r="AJ1159" i="2"/>
  <c r="AK1159" i="2"/>
  <c r="AJ1160" i="2"/>
  <c r="AK1160" i="2"/>
  <c r="AJ1161" i="2"/>
  <c r="AK1161" i="2"/>
  <c r="AJ1162" i="2"/>
  <c r="AK1162" i="2"/>
  <c r="AJ1163" i="2"/>
  <c r="AK1163" i="2"/>
  <c r="AJ1164" i="2"/>
  <c r="AK1164" i="2"/>
  <c r="AJ1165" i="2"/>
  <c r="AK1165" i="2"/>
  <c r="AJ1166" i="2"/>
  <c r="AK1166" i="2"/>
  <c r="AJ1167" i="2"/>
  <c r="AK1167" i="2"/>
  <c r="AJ1168" i="2"/>
  <c r="AK1168" i="2"/>
  <c r="AJ1169" i="2"/>
  <c r="AK1169" i="2"/>
  <c r="AJ1170" i="2"/>
  <c r="AK1170" i="2"/>
  <c r="AJ1171" i="2"/>
  <c r="AK1171" i="2"/>
  <c r="AJ1172" i="2"/>
  <c r="AK1172" i="2"/>
  <c r="AJ1173" i="2"/>
  <c r="AK1173" i="2"/>
  <c r="AJ1174" i="2"/>
  <c r="AK1174" i="2"/>
  <c r="AJ1175" i="2"/>
  <c r="AK1175" i="2"/>
  <c r="AJ1176" i="2"/>
  <c r="AK1176" i="2"/>
  <c r="AJ1177" i="2"/>
  <c r="AK1177" i="2"/>
  <c r="AJ1178" i="2"/>
  <c r="AK1178" i="2"/>
  <c r="AJ1179" i="2"/>
  <c r="AK1179" i="2"/>
  <c r="AJ1180" i="2"/>
  <c r="AK1180" i="2"/>
  <c r="AJ1181" i="2"/>
  <c r="AK1181" i="2"/>
  <c r="AJ1182" i="2"/>
  <c r="AK1182" i="2"/>
  <c r="AJ1183" i="2"/>
  <c r="AK1183" i="2"/>
  <c r="AJ1184" i="2"/>
  <c r="AK1184" i="2"/>
  <c r="AJ1185" i="2"/>
  <c r="AK1185" i="2"/>
  <c r="AJ1186" i="2"/>
  <c r="AK1186" i="2"/>
  <c r="AJ1187" i="2"/>
  <c r="AK1187" i="2"/>
  <c r="AJ1188" i="2"/>
  <c r="AK1188" i="2"/>
  <c r="AJ1189" i="2"/>
  <c r="AK1189" i="2"/>
  <c r="AJ1190" i="2"/>
  <c r="AK1190" i="2"/>
  <c r="AJ1191" i="2"/>
  <c r="AK1191" i="2"/>
  <c r="AJ1192" i="2"/>
  <c r="AK1192" i="2"/>
  <c r="AJ1193" i="2"/>
  <c r="AK1193" i="2"/>
  <c r="AJ1194" i="2"/>
  <c r="AK1194" i="2"/>
  <c r="AJ1195" i="2"/>
  <c r="AK1195" i="2"/>
  <c r="AJ1196" i="2"/>
  <c r="AK1196" i="2"/>
  <c r="AJ1197" i="2"/>
  <c r="AK1197" i="2"/>
  <c r="AJ1198" i="2"/>
  <c r="AK1198" i="2"/>
  <c r="AJ1199" i="2"/>
  <c r="AK1199" i="2"/>
  <c r="AJ1200" i="2"/>
  <c r="AK1200" i="2"/>
  <c r="AJ1201" i="2"/>
  <c r="AK1201" i="2"/>
  <c r="AJ1202" i="2"/>
  <c r="AK1202" i="2"/>
  <c r="AJ1203" i="2"/>
  <c r="AK1203" i="2"/>
  <c r="AJ1204" i="2"/>
  <c r="AK1204" i="2"/>
  <c r="AJ1205" i="2"/>
  <c r="AK1205" i="2"/>
  <c r="AJ1206" i="2"/>
  <c r="AK1206" i="2"/>
  <c r="AJ1207" i="2"/>
  <c r="AK1207" i="2"/>
  <c r="AJ1208" i="2"/>
  <c r="AK1208" i="2"/>
  <c r="AJ1209" i="2"/>
  <c r="AK1209" i="2"/>
  <c r="AJ1210" i="2"/>
  <c r="AK1210" i="2"/>
  <c r="AJ1211" i="2"/>
  <c r="AK1211" i="2"/>
  <c r="AJ1212" i="2"/>
  <c r="AK1212" i="2"/>
  <c r="AJ1213" i="2"/>
  <c r="AK1213" i="2"/>
  <c r="AJ1214" i="2"/>
  <c r="AK1214" i="2"/>
  <c r="AJ1215" i="2"/>
  <c r="AK1215" i="2"/>
  <c r="AJ1216" i="2"/>
  <c r="AK1216" i="2"/>
  <c r="AJ1217" i="2"/>
  <c r="AK1217" i="2"/>
  <c r="AJ1218" i="2"/>
  <c r="AK1218" i="2"/>
  <c r="AJ1219" i="2"/>
  <c r="AK1219" i="2"/>
  <c r="AJ1220" i="2"/>
  <c r="AK1220" i="2"/>
  <c r="AJ1221" i="2"/>
  <c r="AK1221" i="2"/>
  <c r="AJ1222" i="2"/>
  <c r="AK1222" i="2"/>
  <c r="AJ1223" i="2"/>
  <c r="AK1223" i="2"/>
  <c r="AJ1224" i="2"/>
  <c r="AK1224" i="2"/>
  <c r="AJ1225" i="2"/>
  <c r="AK1225" i="2"/>
  <c r="AJ1226" i="2"/>
  <c r="AK1226" i="2"/>
  <c r="AJ1227" i="2"/>
  <c r="AK1227" i="2"/>
  <c r="AJ1228" i="2"/>
  <c r="AK1228" i="2"/>
  <c r="AJ1229" i="2"/>
  <c r="AK1229" i="2"/>
  <c r="AJ1230" i="2"/>
  <c r="AK1230" i="2"/>
  <c r="AJ1231" i="2"/>
  <c r="AK1231" i="2"/>
  <c r="AJ1232" i="2"/>
  <c r="AK1232" i="2"/>
  <c r="AJ1233" i="2"/>
  <c r="AK1233" i="2"/>
  <c r="AJ1234" i="2"/>
  <c r="AK1234" i="2"/>
  <c r="AJ1235" i="2"/>
  <c r="AK1235" i="2"/>
  <c r="AJ1236" i="2"/>
  <c r="AK1236" i="2"/>
  <c r="AJ1237" i="2"/>
  <c r="AK1237" i="2"/>
  <c r="AJ1238" i="2"/>
  <c r="AK1238" i="2"/>
  <c r="AJ1239" i="2"/>
  <c r="AK1239" i="2"/>
  <c r="AJ1240" i="2"/>
  <c r="AK1240" i="2"/>
  <c r="AJ1241" i="2"/>
  <c r="AK1241" i="2"/>
  <c r="AJ1242" i="2"/>
  <c r="AK1242" i="2"/>
  <c r="AJ1243" i="2"/>
  <c r="AK1243" i="2"/>
  <c r="AJ1244" i="2"/>
  <c r="AK1244" i="2"/>
  <c r="AJ1245" i="2"/>
  <c r="AK1245" i="2"/>
  <c r="AJ1246" i="2"/>
  <c r="AK1246" i="2"/>
  <c r="AJ1247" i="2"/>
  <c r="AK1247" i="2"/>
  <c r="AJ1248" i="2"/>
  <c r="AK1248" i="2"/>
  <c r="AJ1249" i="2"/>
  <c r="AK1249" i="2"/>
  <c r="AJ1250" i="2"/>
  <c r="AK1250" i="2"/>
  <c r="AJ1251" i="2"/>
  <c r="AK1251" i="2"/>
  <c r="AJ1252" i="2"/>
  <c r="AK1252" i="2"/>
  <c r="AJ1253" i="2"/>
  <c r="AK1253" i="2"/>
  <c r="AJ1254" i="2"/>
  <c r="AK1254" i="2"/>
  <c r="AJ1255" i="2"/>
  <c r="AK1255" i="2"/>
  <c r="AJ1256" i="2"/>
  <c r="AK1256" i="2"/>
  <c r="AJ1257" i="2"/>
  <c r="AK1257" i="2"/>
  <c r="AJ1258" i="2"/>
  <c r="AK1258" i="2"/>
  <c r="AJ1259" i="2"/>
  <c r="AK1259" i="2"/>
  <c r="AJ1260" i="2"/>
  <c r="AK1260" i="2"/>
  <c r="AJ1261" i="2"/>
  <c r="AK1261" i="2"/>
  <c r="AJ1262" i="2"/>
  <c r="AK1262" i="2"/>
  <c r="AJ1263" i="2"/>
  <c r="AK1263" i="2"/>
  <c r="AJ1264" i="2"/>
  <c r="AK1264" i="2"/>
  <c r="AJ1265" i="2"/>
  <c r="AK1265" i="2"/>
  <c r="AJ1266" i="2"/>
  <c r="AK1266" i="2"/>
  <c r="AJ1267" i="2"/>
  <c r="AK1267" i="2"/>
  <c r="AJ1268" i="2"/>
  <c r="AK1268" i="2"/>
  <c r="AJ1269" i="2"/>
  <c r="AK1269" i="2"/>
  <c r="AJ1270" i="2"/>
  <c r="AK1270" i="2"/>
  <c r="AJ1271" i="2"/>
  <c r="AK1271" i="2"/>
  <c r="AJ1272" i="2"/>
  <c r="AK1272" i="2"/>
  <c r="AJ1273" i="2"/>
  <c r="AK1273" i="2"/>
  <c r="AJ1274" i="2"/>
  <c r="AK1274" i="2"/>
  <c r="AJ1275" i="2"/>
  <c r="AK1275" i="2"/>
  <c r="AJ1276" i="2"/>
  <c r="AK1276" i="2"/>
  <c r="AJ1277" i="2"/>
  <c r="AK1277" i="2"/>
  <c r="AJ1278" i="2"/>
  <c r="AK1278" i="2"/>
  <c r="AJ1279" i="2"/>
  <c r="AK1279" i="2"/>
  <c r="AJ1280" i="2"/>
  <c r="AK1280" i="2"/>
  <c r="AJ1281" i="2"/>
  <c r="AK1281" i="2"/>
  <c r="AJ1282" i="2"/>
  <c r="AK1282" i="2"/>
  <c r="AJ1283" i="2"/>
  <c r="AK1283" i="2"/>
  <c r="AJ1284" i="2"/>
  <c r="AK1284" i="2"/>
  <c r="AJ1285" i="2"/>
  <c r="AK1285" i="2"/>
  <c r="AJ1286" i="2"/>
  <c r="AK1286" i="2"/>
  <c r="AJ1287" i="2"/>
  <c r="AK1287" i="2"/>
  <c r="AJ1288" i="2"/>
  <c r="AK1288" i="2"/>
  <c r="AJ1289" i="2"/>
  <c r="AK1289" i="2"/>
  <c r="AJ1290" i="2"/>
  <c r="AK1290" i="2"/>
  <c r="AJ1291" i="2"/>
  <c r="AK1291" i="2"/>
  <c r="AJ1292" i="2"/>
  <c r="AK1292" i="2"/>
  <c r="AJ1293" i="2"/>
  <c r="AK1293" i="2"/>
  <c r="AJ1294" i="2"/>
  <c r="AK1294" i="2"/>
  <c r="AJ1295" i="2"/>
  <c r="AK1295" i="2"/>
  <c r="AJ1296" i="2"/>
  <c r="AK1296" i="2"/>
  <c r="AJ1297" i="2"/>
  <c r="AK1297" i="2"/>
  <c r="AJ1298" i="2"/>
  <c r="AK1298" i="2"/>
  <c r="AJ1299" i="2"/>
  <c r="AK1299" i="2"/>
  <c r="AJ1300" i="2"/>
  <c r="AK1300" i="2"/>
  <c r="AJ1301" i="2"/>
  <c r="AK1301" i="2"/>
  <c r="AJ1302" i="2"/>
  <c r="AK1302" i="2"/>
  <c r="AJ1303" i="2"/>
  <c r="AK1303" i="2"/>
  <c r="AJ1304" i="2"/>
  <c r="AK1304" i="2"/>
  <c r="AJ1305" i="2"/>
  <c r="AK1305" i="2"/>
  <c r="AJ1306" i="2"/>
  <c r="AK1306" i="2"/>
  <c r="AJ1307" i="2"/>
  <c r="AK1307" i="2"/>
  <c r="AJ1308" i="2"/>
  <c r="AK1308" i="2"/>
  <c r="AJ1309" i="2"/>
  <c r="AK1309" i="2"/>
  <c r="AJ1310" i="2"/>
  <c r="AK1310" i="2"/>
  <c r="AJ1311" i="2"/>
  <c r="AK1311" i="2"/>
  <c r="AJ1312" i="2"/>
  <c r="AK1312" i="2"/>
  <c r="AJ1313" i="2"/>
  <c r="AK1313" i="2"/>
  <c r="AJ1314" i="2"/>
  <c r="AK1314" i="2"/>
  <c r="AJ1315" i="2"/>
  <c r="AK1315" i="2"/>
  <c r="AJ1316" i="2"/>
  <c r="AK1316" i="2"/>
  <c r="AJ1317" i="2"/>
  <c r="AK1317" i="2"/>
  <c r="AJ1318" i="2"/>
  <c r="AK1318" i="2"/>
  <c r="AJ1319" i="2"/>
  <c r="AK1319" i="2"/>
  <c r="AJ1320" i="2"/>
  <c r="AK1320" i="2"/>
  <c r="AJ1321" i="2"/>
  <c r="AK1321" i="2"/>
  <c r="AJ1322" i="2"/>
  <c r="AK1322" i="2"/>
  <c r="AJ1323" i="2"/>
  <c r="AK1323" i="2"/>
  <c r="AJ1324" i="2"/>
  <c r="AK1324" i="2"/>
  <c r="AJ1325" i="2"/>
  <c r="AK1325" i="2"/>
  <c r="AJ1326" i="2"/>
  <c r="AK1326" i="2"/>
  <c r="AJ1327" i="2"/>
  <c r="AK1327" i="2"/>
  <c r="AJ1328" i="2"/>
  <c r="AK1328" i="2"/>
  <c r="AJ1329" i="2"/>
  <c r="AK1329" i="2"/>
  <c r="AJ1330" i="2"/>
  <c r="AK1330" i="2"/>
  <c r="AJ1331" i="2"/>
  <c r="AK1331" i="2"/>
  <c r="AJ1332" i="2"/>
  <c r="AK1332" i="2"/>
  <c r="AJ1333" i="2"/>
  <c r="AK1333" i="2"/>
  <c r="AJ1334" i="2"/>
  <c r="AK1334" i="2"/>
  <c r="AJ1335" i="2"/>
  <c r="AK1335" i="2"/>
  <c r="AJ1336" i="2"/>
  <c r="AK1336" i="2"/>
  <c r="AJ1337" i="2"/>
  <c r="AK1337" i="2"/>
  <c r="AJ1338" i="2"/>
  <c r="AK1338" i="2"/>
  <c r="AJ1339" i="2"/>
  <c r="AK1339" i="2"/>
  <c r="AJ1340" i="2"/>
  <c r="AK1340" i="2"/>
  <c r="AJ1341" i="2"/>
  <c r="AK1341" i="2"/>
  <c r="AJ1342" i="2"/>
  <c r="AK1342" i="2"/>
  <c r="AJ1343" i="2"/>
  <c r="AK1343" i="2"/>
  <c r="AJ1344" i="2"/>
  <c r="AK1344" i="2"/>
  <c r="AJ1345" i="2"/>
  <c r="AK1345" i="2"/>
  <c r="AJ1346" i="2"/>
  <c r="AK1346" i="2"/>
  <c r="AJ1347" i="2"/>
  <c r="AK1347" i="2"/>
  <c r="AJ1348" i="2"/>
  <c r="AK1348" i="2"/>
  <c r="AJ1349" i="2"/>
  <c r="AK1349" i="2"/>
  <c r="AJ1350" i="2"/>
  <c r="AK1350" i="2"/>
  <c r="AJ1351" i="2"/>
  <c r="AK1351" i="2"/>
  <c r="AJ1352" i="2"/>
  <c r="AK1352" i="2"/>
  <c r="AJ1353" i="2"/>
  <c r="AK1353" i="2"/>
  <c r="AJ1354" i="2"/>
  <c r="AK1354" i="2"/>
  <c r="AJ1355" i="2"/>
  <c r="AK1355" i="2"/>
  <c r="AJ1356" i="2"/>
  <c r="AK1356" i="2"/>
  <c r="AJ1357" i="2"/>
  <c r="AK1357" i="2"/>
  <c r="AJ1358" i="2"/>
  <c r="AK1358" i="2"/>
  <c r="AJ1359" i="2"/>
  <c r="AK1359" i="2"/>
  <c r="AJ1360" i="2"/>
  <c r="AK1360" i="2"/>
  <c r="AJ1361" i="2"/>
  <c r="AK1361" i="2"/>
  <c r="AJ1362" i="2"/>
  <c r="AK1362" i="2"/>
  <c r="AJ1363" i="2"/>
  <c r="AK1363" i="2"/>
  <c r="AJ1364" i="2"/>
  <c r="AK1364" i="2"/>
  <c r="AJ1365" i="2"/>
  <c r="AK1365" i="2"/>
  <c r="AJ1366" i="2"/>
  <c r="AK1366" i="2"/>
  <c r="AJ1367" i="2"/>
  <c r="AK1367" i="2"/>
  <c r="AJ1368" i="2"/>
  <c r="AK1368" i="2"/>
  <c r="AJ1369" i="2"/>
  <c r="AK1369" i="2"/>
  <c r="AJ1370" i="2"/>
  <c r="AK1370" i="2"/>
  <c r="AJ1371" i="2"/>
  <c r="AK1371" i="2"/>
  <c r="AJ1372" i="2"/>
  <c r="AK1372" i="2"/>
  <c r="AJ1373" i="2"/>
  <c r="AK1373" i="2"/>
  <c r="AJ1374" i="2"/>
  <c r="AK1374" i="2"/>
  <c r="AJ1375" i="2"/>
  <c r="AK1375" i="2"/>
  <c r="AJ1376" i="2"/>
  <c r="AK1376" i="2"/>
  <c r="AJ1377" i="2"/>
  <c r="AK1377" i="2"/>
  <c r="AJ1378" i="2"/>
  <c r="AK1378" i="2"/>
  <c r="AJ1379" i="2"/>
  <c r="AK1379" i="2"/>
  <c r="AJ1380" i="2"/>
  <c r="AK1380" i="2"/>
  <c r="AJ1381" i="2"/>
  <c r="AK1381" i="2"/>
  <c r="AJ1382" i="2"/>
  <c r="AK1382" i="2"/>
  <c r="AJ1383" i="2"/>
  <c r="AK1383" i="2"/>
  <c r="AJ1384" i="2"/>
  <c r="AK1384" i="2"/>
  <c r="AJ1385" i="2"/>
  <c r="AK1385" i="2"/>
  <c r="AJ1386" i="2"/>
  <c r="AK1386" i="2"/>
  <c r="AJ1387" i="2"/>
  <c r="AK1387" i="2"/>
  <c r="AJ1388" i="2"/>
  <c r="AK1388" i="2"/>
  <c r="AJ1389" i="2"/>
  <c r="AK1389" i="2"/>
  <c r="AJ1390" i="2"/>
  <c r="AK1390" i="2"/>
  <c r="AJ1391" i="2"/>
  <c r="AK1391" i="2"/>
  <c r="AJ1392" i="2"/>
  <c r="AK1392" i="2"/>
  <c r="AJ1393" i="2"/>
  <c r="AK1393" i="2"/>
  <c r="AJ1394" i="2"/>
  <c r="AK1394" i="2"/>
  <c r="AJ1395" i="2"/>
  <c r="AK1395" i="2"/>
  <c r="AJ1396" i="2"/>
  <c r="AK1396" i="2"/>
  <c r="AJ1397" i="2"/>
  <c r="AK1397" i="2"/>
  <c r="AJ1398" i="2"/>
  <c r="AK1398" i="2"/>
  <c r="AJ1399" i="2"/>
  <c r="AK1399" i="2"/>
  <c r="AJ1400" i="2"/>
  <c r="AK1400" i="2"/>
  <c r="AJ1401" i="2"/>
  <c r="AK1401" i="2"/>
  <c r="AJ1402" i="2"/>
  <c r="AK1402" i="2"/>
  <c r="AJ1403" i="2"/>
  <c r="AK1403" i="2"/>
  <c r="AJ1404" i="2"/>
  <c r="AK1404" i="2"/>
  <c r="AJ1405" i="2"/>
  <c r="AK1405" i="2"/>
  <c r="AJ1406" i="2"/>
  <c r="AK1406" i="2"/>
  <c r="AJ1407" i="2"/>
  <c r="AK1407" i="2"/>
  <c r="AJ1408" i="2"/>
  <c r="AK1408" i="2"/>
  <c r="AJ1409" i="2"/>
  <c r="AK1409" i="2"/>
  <c r="AJ1410" i="2"/>
  <c r="AK1410" i="2"/>
  <c r="AJ1411" i="2"/>
  <c r="AK1411" i="2"/>
  <c r="AJ1412" i="2"/>
  <c r="AK1412" i="2"/>
  <c r="AJ1413" i="2"/>
  <c r="AK1413" i="2"/>
  <c r="AJ1414" i="2"/>
  <c r="AK1414" i="2"/>
  <c r="AJ1415" i="2"/>
  <c r="AK1415" i="2"/>
  <c r="AJ1416" i="2"/>
  <c r="AK1416" i="2"/>
  <c r="AJ1417" i="2"/>
  <c r="AK1417" i="2"/>
  <c r="AJ1418" i="2"/>
  <c r="AK1418" i="2"/>
  <c r="AJ1419" i="2"/>
  <c r="AK1419" i="2"/>
  <c r="AJ1420" i="2"/>
  <c r="AK1420" i="2"/>
  <c r="AJ1421" i="2"/>
  <c r="AK1421" i="2"/>
  <c r="AJ1422" i="2"/>
  <c r="AK1422" i="2"/>
  <c r="AJ1423" i="2"/>
  <c r="AK1423" i="2"/>
  <c r="AJ1424" i="2"/>
  <c r="AK1424" i="2"/>
  <c r="AJ1425" i="2"/>
  <c r="AK1425" i="2"/>
  <c r="AJ1426" i="2"/>
  <c r="AK1426" i="2"/>
  <c r="AJ1427" i="2"/>
  <c r="AK1427" i="2"/>
  <c r="AJ1428" i="2"/>
  <c r="AK1428" i="2"/>
  <c r="AJ1429" i="2"/>
  <c r="AK1429" i="2"/>
  <c r="AJ1430" i="2"/>
  <c r="AK1430" i="2"/>
  <c r="AJ1431" i="2"/>
  <c r="AK1431" i="2"/>
  <c r="AJ1432" i="2"/>
  <c r="AK1432" i="2"/>
  <c r="AJ1433" i="2"/>
  <c r="AK1433" i="2"/>
  <c r="AJ1434" i="2"/>
  <c r="AK1434" i="2"/>
  <c r="AJ1435" i="2"/>
  <c r="AK1435" i="2"/>
  <c r="AJ1436" i="2"/>
  <c r="AK1436" i="2"/>
  <c r="AJ1437" i="2"/>
  <c r="AK1437" i="2"/>
  <c r="AJ1438" i="2"/>
  <c r="AK1438" i="2"/>
  <c r="AJ1439" i="2"/>
  <c r="AK1439" i="2"/>
  <c r="AJ1440" i="2"/>
  <c r="AK1440" i="2"/>
  <c r="AJ1441" i="2"/>
  <c r="AK1441" i="2"/>
  <c r="AJ1442" i="2"/>
  <c r="AK1442" i="2"/>
  <c r="AJ1443" i="2"/>
  <c r="AK1443" i="2"/>
  <c r="AJ1444" i="2"/>
  <c r="AK1444" i="2"/>
  <c r="AJ1445" i="2"/>
  <c r="AK1445" i="2"/>
  <c r="AJ1446" i="2"/>
  <c r="AK1446" i="2"/>
  <c r="AJ1447" i="2"/>
  <c r="AK1447" i="2"/>
  <c r="AJ1448" i="2"/>
  <c r="AK1448" i="2"/>
  <c r="AJ1449" i="2"/>
  <c r="AK1449" i="2"/>
  <c r="AJ1450" i="2"/>
  <c r="AK1450" i="2"/>
  <c r="AJ1451" i="2"/>
  <c r="AK1451" i="2"/>
  <c r="AJ1452" i="2"/>
  <c r="AK1452" i="2"/>
  <c r="AJ1453" i="2"/>
  <c r="AK1453" i="2"/>
  <c r="AJ1454" i="2"/>
  <c r="AK1454" i="2"/>
  <c r="AJ1455" i="2"/>
  <c r="AK1455" i="2"/>
  <c r="AJ1456" i="2"/>
  <c r="AK1456" i="2"/>
  <c r="AJ1457" i="2"/>
  <c r="AK1457" i="2"/>
  <c r="AJ1458" i="2"/>
  <c r="AK1458" i="2"/>
  <c r="AJ1459" i="2"/>
  <c r="AK1459" i="2"/>
  <c r="AJ1460" i="2"/>
  <c r="AK1460" i="2"/>
  <c r="AJ1461" i="2"/>
  <c r="AK1461" i="2"/>
  <c r="AJ1462" i="2"/>
  <c r="AK1462" i="2"/>
  <c r="AJ1463" i="2"/>
  <c r="AK1463" i="2"/>
  <c r="AJ1464" i="2"/>
  <c r="AK1464" i="2"/>
  <c r="AJ1465" i="2"/>
  <c r="AK1465" i="2"/>
  <c r="AJ1466" i="2"/>
  <c r="AK1466" i="2"/>
  <c r="AJ1467" i="2"/>
  <c r="AK1467" i="2"/>
  <c r="AJ1468" i="2"/>
  <c r="AK1468" i="2"/>
  <c r="AJ1469" i="2"/>
  <c r="AK1469" i="2"/>
  <c r="AJ1470" i="2"/>
  <c r="AK1470" i="2"/>
  <c r="AJ1471" i="2"/>
  <c r="AK1471" i="2"/>
  <c r="AJ1472" i="2"/>
  <c r="AK1472" i="2"/>
  <c r="AJ1473" i="2"/>
  <c r="AK1473" i="2"/>
  <c r="AJ1474" i="2"/>
  <c r="AK1474" i="2"/>
  <c r="AJ1475" i="2"/>
  <c r="AK1475" i="2"/>
  <c r="AJ1476" i="2"/>
  <c r="AK1476" i="2"/>
  <c r="AJ1477" i="2"/>
  <c r="AK1477" i="2"/>
  <c r="AJ1478" i="2"/>
  <c r="AK1478" i="2"/>
  <c r="AJ1479" i="2"/>
  <c r="AK1479" i="2"/>
  <c r="AJ1480" i="2"/>
  <c r="AK1480" i="2"/>
  <c r="AJ1481" i="2"/>
  <c r="AK1481" i="2"/>
  <c r="AJ1482" i="2"/>
  <c r="AK1482" i="2"/>
  <c r="AJ1483" i="2"/>
  <c r="AK1483" i="2"/>
  <c r="AJ1484" i="2"/>
  <c r="AK1484" i="2"/>
  <c r="AJ1485" i="2"/>
  <c r="AK1485" i="2"/>
  <c r="AJ1486" i="2"/>
  <c r="AK1486" i="2"/>
  <c r="AJ1487" i="2"/>
  <c r="AK1487" i="2"/>
  <c r="AJ1488" i="2"/>
  <c r="AK1488" i="2"/>
  <c r="AJ1489" i="2"/>
  <c r="AK1489" i="2"/>
  <c r="AJ1490" i="2"/>
  <c r="AK1490" i="2"/>
  <c r="AJ1491" i="2"/>
  <c r="AK1491" i="2"/>
  <c r="AJ1492" i="2"/>
  <c r="AK1492" i="2"/>
  <c r="AJ1493" i="2"/>
  <c r="AK1493" i="2"/>
  <c r="AJ1494" i="2"/>
  <c r="AK1494" i="2"/>
  <c r="AJ1495" i="2"/>
  <c r="AK1495" i="2"/>
  <c r="AJ1496" i="2"/>
  <c r="AK1496" i="2"/>
  <c r="AJ1497" i="2"/>
  <c r="AK1497" i="2"/>
  <c r="AJ1498" i="2"/>
  <c r="AK1498" i="2"/>
  <c r="AJ1499" i="2"/>
  <c r="AK1499" i="2"/>
  <c r="AJ1500" i="2"/>
  <c r="AK1500" i="2"/>
  <c r="AJ1501" i="2"/>
  <c r="AK1501" i="2"/>
  <c r="AJ1502" i="2"/>
  <c r="AK1502" i="2"/>
  <c r="AJ1503" i="2"/>
  <c r="AK1503" i="2"/>
  <c r="AJ1504" i="2"/>
  <c r="AK1504" i="2"/>
  <c r="AJ1505" i="2"/>
  <c r="AK1505" i="2"/>
  <c r="AJ1506" i="2"/>
  <c r="AK1506" i="2"/>
  <c r="AJ1507" i="2"/>
  <c r="AK1507" i="2"/>
  <c r="AJ1508" i="2"/>
  <c r="AK1508" i="2"/>
  <c r="AJ1509" i="2"/>
  <c r="AK1509" i="2"/>
  <c r="AJ1510" i="2"/>
  <c r="AK1510" i="2"/>
  <c r="AJ1511" i="2"/>
  <c r="AK1511" i="2"/>
  <c r="AJ1512" i="2"/>
  <c r="AK1512" i="2"/>
  <c r="AJ1513" i="2"/>
  <c r="AK1513" i="2"/>
  <c r="AJ1514" i="2"/>
  <c r="AK1514" i="2"/>
  <c r="AJ1515" i="2"/>
  <c r="AK1515" i="2"/>
  <c r="AJ1516" i="2"/>
  <c r="AK1516" i="2"/>
  <c r="AJ1517" i="2"/>
  <c r="AK1517" i="2"/>
  <c r="AJ1518" i="2"/>
  <c r="AK1518" i="2"/>
  <c r="AJ1519" i="2"/>
  <c r="AK1519" i="2"/>
  <c r="AJ1520" i="2"/>
  <c r="AK1520" i="2"/>
  <c r="AJ1521" i="2"/>
  <c r="AK1521" i="2"/>
  <c r="AJ1522" i="2"/>
  <c r="AK1522" i="2"/>
  <c r="AJ1523" i="2"/>
  <c r="AK1523" i="2"/>
  <c r="AJ1524" i="2"/>
  <c r="AK1524" i="2"/>
  <c r="AJ1525" i="2"/>
  <c r="AK1525" i="2"/>
  <c r="AJ1526" i="2"/>
  <c r="AK1526" i="2"/>
  <c r="AJ1527" i="2"/>
  <c r="AK1527" i="2"/>
  <c r="AJ1528" i="2"/>
  <c r="AK1528" i="2"/>
  <c r="AJ1529" i="2"/>
  <c r="AK1529" i="2"/>
  <c r="AJ1530" i="2"/>
  <c r="AK1530" i="2"/>
  <c r="AJ1531" i="2"/>
  <c r="AK1531" i="2"/>
  <c r="AJ1532" i="2"/>
  <c r="AK1532" i="2"/>
  <c r="AJ1533" i="2"/>
  <c r="AK1533" i="2"/>
  <c r="AJ1534" i="2"/>
  <c r="AK1534" i="2"/>
  <c r="AJ1535" i="2"/>
  <c r="AK1535" i="2"/>
  <c r="AJ1536" i="2"/>
  <c r="AK1536" i="2"/>
  <c r="AJ1537" i="2"/>
  <c r="AK1537" i="2"/>
  <c r="AJ1538" i="2"/>
  <c r="AK1538" i="2"/>
  <c r="AJ1539" i="2"/>
  <c r="AK1539" i="2"/>
  <c r="AJ1540" i="2"/>
  <c r="AK1540" i="2"/>
  <c r="AJ1541" i="2"/>
  <c r="AK1541" i="2"/>
  <c r="AJ1542" i="2"/>
  <c r="AK1542" i="2"/>
  <c r="AJ1543" i="2"/>
  <c r="AK1543" i="2"/>
  <c r="AJ1544" i="2"/>
  <c r="AK1544" i="2"/>
  <c r="AJ1545" i="2"/>
  <c r="AK1545" i="2"/>
  <c r="AJ1546" i="2"/>
  <c r="AK1546" i="2"/>
  <c r="AJ1547" i="2"/>
  <c r="AK1547" i="2"/>
  <c r="AJ1548" i="2"/>
  <c r="AK1548" i="2"/>
  <c r="AJ1549" i="2"/>
  <c r="AK1549" i="2"/>
  <c r="AJ1550" i="2"/>
  <c r="AK1550" i="2"/>
  <c r="AJ1551" i="2"/>
  <c r="AK1551" i="2"/>
  <c r="AJ1552" i="2"/>
  <c r="AK1552" i="2"/>
  <c r="AJ1553" i="2"/>
  <c r="AK1553" i="2"/>
  <c r="AJ1554" i="2"/>
  <c r="AK1554" i="2"/>
  <c r="AJ1555" i="2"/>
  <c r="AK1555" i="2"/>
  <c r="AJ1556" i="2"/>
  <c r="AK1556" i="2"/>
  <c r="AJ1557" i="2"/>
  <c r="AK1557" i="2"/>
  <c r="AJ1558" i="2"/>
  <c r="AK1558" i="2"/>
  <c r="AJ1559" i="2"/>
  <c r="AK1559" i="2"/>
  <c r="AJ1560" i="2"/>
  <c r="AK1560" i="2"/>
  <c r="AJ1561" i="2"/>
  <c r="AK1561" i="2"/>
  <c r="AJ1562" i="2"/>
  <c r="AK1562" i="2"/>
  <c r="AJ1563" i="2"/>
  <c r="AK1563" i="2"/>
  <c r="AJ1564" i="2"/>
  <c r="AK1564" i="2"/>
  <c r="AJ1565" i="2"/>
  <c r="AK1565" i="2"/>
  <c r="AJ1566" i="2"/>
  <c r="AK1566" i="2"/>
  <c r="AJ1567" i="2"/>
  <c r="AK1567" i="2"/>
  <c r="AJ1568" i="2"/>
  <c r="AK1568" i="2"/>
  <c r="AJ1569" i="2"/>
  <c r="AK1569" i="2"/>
  <c r="AJ1570" i="2"/>
  <c r="AK1570" i="2"/>
  <c r="AJ1571" i="2"/>
  <c r="AK1571" i="2"/>
  <c r="AJ1572" i="2"/>
  <c r="AK1572" i="2"/>
  <c r="AJ1573" i="2"/>
  <c r="AK1573" i="2"/>
  <c r="AJ1574" i="2"/>
  <c r="AK1574" i="2"/>
  <c r="AJ1575" i="2"/>
  <c r="AK1575" i="2"/>
  <c r="AJ1576" i="2"/>
  <c r="AK1576" i="2"/>
  <c r="AJ1577" i="2"/>
  <c r="AK1577" i="2"/>
  <c r="AJ1578" i="2"/>
  <c r="AK1578" i="2"/>
  <c r="AJ1579" i="2"/>
  <c r="AK1579" i="2"/>
  <c r="AJ1580" i="2"/>
  <c r="AK1580" i="2"/>
  <c r="AJ1581" i="2"/>
  <c r="AK1581" i="2"/>
  <c r="AJ1582" i="2"/>
  <c r="AK1582" i="2"/>
  <c r="AJ1583" i="2"/>
  <c r="AK1583" i="2"/>
  <c r="AJ1584" i="2"/>
  <c r="AK1584" i="2"/>
  <c r="AJ1585" i="2"/>
  <c r="AK1585" i="2"/>
  <c r="AJ1586" i="2"/>
  <c r="AK1586" i="2"/>
  <c r="AJ1587" i="2"/>
  <c r="AK1587" i="2"/>
  <c r="AJ1588" i="2"/>
  <c r="AK1588" i="2"/>
  <c r="AJ1589" i="2"/>
  <c r="AK1589" i="2"/>
  <c r="AJ1590" i="2"/>
  <c r="AK1590" i="2"/>
  <c r="AJ1591" i="2"/>
  <c r="AK1591" i="2"/>
  <c r="AJ1592" i="2"/>
  <c r="AK1592" i="2"/>
  <c r="AJ1593" i="2"/>
  <c r="AK1593" i="2"/>
  <c r="AJ1594" i="2"/>
  <c r="AK1594" i="2"/>
  <c r="AJ1595" i="2"/>
  <c r="AK1595" i="2"/>
  <c r="AJ1596" i="2"/>
  <c r="AK1596" i="2"/>
  <c r="AJ1597" i="2"/>
  <c r="AK1597" i="2"/>
  <c r="AJ1598" i="2"/>
  <c r="AK1598" i="2"/>
  <c r="AJ1599" i="2"/>
  <c r="AK1599" i="2"/>
  <c r="AJ1600" i="2"/>
  <c r="AK1600" i="2"/>
  <c r="AJ1601" i="2"/>
  <c r="AK1601" i="2"/>
  <c r="AJ1602" i="2"/>
  <c r="AK1602" i="2"/>
  <c r="AJ1603" i="2"/>
  <c r="AK1603" i="2"/>
  <c r="AJ1604" i="2"/>
  <c r="AK1604" i="2"/>
  <c r="AJ1605" i="2"/>
  <c r="AK1605" i="2"/>
  <c r="AJ1606" i="2"/>
  <c r="AK1606" i="2"/>
  <c r="AJ1607" i="2"/>
  <c r="AK1607" i="2"/>
  <c r="AJ1608" i="2"/>
  <c r="AK1608" i="2"/>
  <c r="AJ1609" i="2"/>
  <c r="AK1609" i="2"/>
  <c r="AJ1610" i="2"/>
  <c r="AK1610" i="2"/>
  <c r="AJ1611" i="2"/>
  <c r="AK1611" i="2"/>
  <c r="AJ1612" i="2"/>
  <c r="AK1612" i="2"/>
  <c r="AJ1613" i="2"/>
  <c r="AK1613" i="2"/>
  <c r="AJ1614" i="2"/>
  <c r="AK1614" i="2"/>
  <c r="AJ1615" i="2"/>
  <c r="AK1615" i="2"/>
  <c r="AJ1616" i="2"/>
  <c r="AK1616" i="2"/>
  <c r="AJ1617" i="2"/>
  <c r="AK1617" i="2"/>
  <c r="AJ1618" i="2"/>
  <c r="AK1618" i="2"/>
  <c r="AJ1619" i="2"/>
  <c r="AK1619" i="2"/>
  <c r="AJ1620" i="2"/>
  <c r="AK1620" i="2"/>
  <c r="AJ1621" i="2"/>
  <c r="AK1621" i="2"/>
  <c r="AJ1622" i="2"/>
  <c r="AK1622" i="2"/>
  <c r="AJ1623" i="2"/>
  <c r="AK1623" i="2"/>
  <c r="AJ1624" i="2"/>
  <c r="AK1624" i="2"/>
  <c r="AJ1625" i="2"/>
  <c r="AK1625" i="2"/>
  <c r="AJ1626" i="2"/>
  <c r="AK1626" i="2"/>
  <c r="AJ1627" i="2"/>
  <c r="AK1627" i="2"/>
  <c r="AJ1628" i="2"/>
  <c r="AK1628" i="2"/>
  <c r="AJ1629" i="2"/>
  <c r="AK1629" i="2"/>
  <c r="AJ1630" i="2"/>
  <c r="AK1630" i="2"/>
  <c r="AJ1631" i="2"/>
  <c r="AK1631" i="2"/>
  <c r="AJ1632" i="2"/>
  <c r="AK1632" i="2"/>
  <c r="AJ1633" i="2"/>
  <c r="AK1633" i="2"/>
  <c r="AJ1634" i="2"/>
  <c r="AK1634" i="2"/>
  <c r="AJ1635" i="2"/>
  <c r="AK1635" i="2"/>
  <c r="AJ1636" i="2"/>
  <c r="AK1636" i="2"/>
  <c r="AJ1637" i="2"/>
  <c r="AK1637" i="2"/>
  <c r="AJ1638" i="2"/>
  <c r="AK1638" i="2"/>
  <c r="AJ1639" i="2"/>
  <c r="AK1639" i="2"/>
  <c r="AJ1640" i="2"/>
  <c r="AK1640" i="2"/>
  <c r="AJ1641" i="2"/>
  <c r="AK1641" i="2"/>
  <c r="AJ1642" i="2"/>
  <c r="AK1642" i="2"/>
  <c r="AJ1643" i="2"/>
  <c r="AK1643" i="2"/>
  <c r="AJ1644" i="2"/>
  <c r="AK1644" i="2"/>
  <c r="AJ1645" i="2"/>
  <c r="AK1645" i="2"/>
  <c r="AJ1646" i="2"/>
  <c r="AK1646" i="2"/>
  <c r="AJ1647" i="2"/>
  <c r="AK1647" i="2"/>
  <c r="AJ1648" i="2"/>
  <c r="AK1648" i="2"/>
  <c r="AJ1649" i="2"/>
  <c r="AK1649" i="2"/>
  <c r="AJ1650" i="2"/>
  <c r="AK1650" i="2"/>
  <c r="AJ1651" i="2"/>
  <c r="AK1651" i="2"/>
  <c r="AJ1652" i="2"/>
  <c r="AK1652" i="2"/>
  <c r="AJ1653" i="2"/>
  <c r="AK1653" i="2"/>
  <c r="AJ1654" i="2"/>
  <c r="AK1654" i="2"/>
  <c r="AJ1655" i="2"/>
  <c r="AK1655" i="2"/>
  <c r="AJ1656" i="2"/>
  <c r="AK1656" i="2"/>
  <c r="AJ1657" i="2"/>
  <c r="AK1657" i="2"/>
  <c r="AJ1658" i="2"/>
  <c r="AK1658" i="2"/>
  <c r="AJ1659" i="2"/>
  <c r="AK1659" i="2"/>
  <c r="AJ1660" i="2"/>
  <c r="AK1660" i="2"/>
  <c r="AJ1661" i="2"/>
  <c r="AK1661" i="2"/>
  <c r="AJ1662" i="2"/>
  <c r="AK1662" i="2"/>
  <c r="AJ1663" i="2"/>
  <c r="AK1663" i="2"/>
  <c r="AJ1664" i="2"/>
  <c r="AK1664" i="2"/>
  <c r="AJ1665" i="2"/>
  <c r="AK1665" i="2"/>
  <c r="AJ1666" i="2"/>
  <c r="AK1666" i="2"/>
  <c r="AJ1667" i="2"/>
  <c r="AK1667" i="2"/>
  <c r="AJ1668" i="2"/>
  <c r="AK1668" i="2"/>
  <c r="AJ1669" i="2"/>
  <c r="AK1669" i="2"/>
  <c r="AJ1670" i="2"/>
  <c r="AK1670" i="2"/>
  <c r="AJ1671" i="2"/>
  <c r="AK1671" i="2"/>
  <c r="AJ1672" i="2"/>
  <c r="AK1672" i="2"/>
  <c r="AJ1673" i="2"/>
  <c r="AK1673" i="2"/>
  <c r="AJ1674" i="2"/>
  <c r="AK1674" i="2"/>
  <c r="AJ1675" i="2"/>
  <c r="AK1675" i="2"/>
  <c r="AJ1676" i="2"/>
  <c r="AK1676" i="2"/>
  <c r="AJ1677" i="2"/>
  <c r="AK1677" i="2"/>
  <c r="AJ1678" i="2"/>
  <c r="AK1678" i="2"/>
  <c r="AJ1679" i="2"/>
  <c r="AK1679" i="2"/>
  <c r="AJ1680" i="2"/>
  <c r="AK1680" i="2"/>
  <c r="AJ1681" i="2"/>
  <c r="AK1681" i="2"/>
  <c r="AJ1682" i="2"/>
  <c r="AK1682" i="2"/>
  <c r="AJ1683" i="2"/>
  <c r="AK1683" i="2"/>
  <c r="AJ1684" i="2"/>
  <c r="AK1684" i="2"/>
  <c r="AJ1685" i="2"/>
  <c r="AK1685" i="2"/>
  <c r="AJ1686" i="2"/>
  <c r="AK1686" i="2"/>
  <c r="AJ1687" i="2"/>
  <c r="AK1687" i="2"/>
  <c r="AJ1688" i="2"/>
  <c r="AK1688" i="2"/>
  <c r="AJ1689" i="2"/>
  <c r="AK1689" i="2"/>
  <c r="AJ1690" i="2"/>
  <c r="AK1690" i="2"/>
  <c r="AJ1691" i="2"/>
  <c r="AK1691" i="2"/>
  <c r="AJ1692" i="2"/>
  <c r="AK1692" i="2"/>
  <c r="AJ1693" i="2"/>
  <c r="AK1693" i="2"/>
  <c r="AJ1694" i="2"/>
  <c r="AK1694" i="2"/>
  <c r="AJ1695" i="2"/>
  <c r="AK1695" i="2"/>
  <c r="AJ1696" i="2"/>
  <c r="AK1696" i="2"/>
  <c r="AJ1697" i="2"/>
  <c r="AK1697" i="2"/>
  <c r="AJ1698" i="2"/>
  <c r="AK1698" i="2"/>
  <c r="AJ1699" i="2"/>
  <c r="AK1699" i="2"/>
  <c r="AJ1700" i="2"/>
  <c r="AK1700" i="2"/>
  <c r="AJ1701" i="2"/>
  <c r="AK1701" i="2"/>
  <c r="AJ1702" i="2"/>
  <c r="AK1702" i="2"/>
  <c r="AJ1703" i="2"/>
  <c r="AK1703" i="2"/>
  <c r="AJ1704" i="2"/>
  <c r="AK1704" i="2"/>
  <c r="AJ1705" i="2"/>
  <c r="AK1705" i="2"/>
  <c r="AJ1706" i="2"/>
  <c r="AK1706" i="2"/>
  <c r="AJ1707" i="2"/>
  <c r="AK1707" i="2"/>
  <c r="AJ1708" i="2"/>
  <c r="AK1708" i="2"/>
  <c r="AJ1709" i="2"/>
  <c r="AK1709" i="2"/>
  <c r="AJ1710" i="2"/>
  <c r="AK1710" i="2"/>
  <c r="AJ1711" i="2"/>
  <c r="AK1711" i="2"/>
  <c r="AJ1712" i="2"/>
  <c r="AK1712" i="2"/>
  <c r="AJ1713" i="2"/>
  <c r="AK1713" i="2"/>
  <c r="AJ1714" i="2"/>
  <c r="AK1714" i="2"/>
  <c r="AJ1715" i="2"/>
  <c r="AK1715" i="2"/>
  <c r="AJ1716" i="2"/>
  <c r="AK1716" i="2"/>
  <c r="AJ1717" i="2"/>
  <c r="AK1717" i="2"/>
  <c r="AJ1718" i="2"/>
  <c r="AK1718" i="2"/>
  <c r="AJ1719" i="2"/>
  <c r="AK1719" i="2"/>
  <c r="AJ1720" i="2"/>
  <c r="AK1720" i="2"/>
  <c r="AJ1721" i="2"/>
  <c r="AK1721" i="2"/>
  <c r="AJ1722" i="2"/>
  <c r="AK1722" i="2"/>
  <c r="AJ1723" i="2"/>
  <c r="AK1723" i="2"/>
  <c r="AJ1724" i="2"/>
  <c r="AK1724" i="2"/>
  <c r="AJ1725" i="2"/>
  <c r="AK1725" i="2"/>
  <c r="AJ1726" i="2"/>
  <c r="AK1726" i="2"/>
  <c r="AJ1727" i="2"/>
  <c r="AK1727" i="2"/>
  <c r="AJ1728" i="2"/>
  <c r="AK1728" i="2"/>
  <c r="AJ1729" i="2"/>
  <c r="AK1729" i="2"/>
  <c r="AJ1730" i="2"/>
  <c r="AK1730" i="2"/>
  <c r="AJ1731" i="2"/>
  <c r="AK1731" i="2"/>
  <c r="AJ1732" i="2"/>
  <c r="AK1732" i="2"/>
  <c r="AJ1733" i="2"/>
  <c r="AK1733" i="2"/>
  <c r="AJ1734" i="2"/>
  <c r="AK1734" i="2"/>
  <c r="AJ1735" i="2"/>
  <c r="AK1735" i="2"/>
  <c r="AJ1736" i="2"/>
  <c r="AK1736" i="2"/>
  <c r="AJ1737" i="2"/>
  <c r="AK1737" i="2"/>
  <c r="AJ1738" i="2"/>
  <c r="AK1738" i="2"/>
  <c r="AJ1739" i="2"/>
  <c r="AK1739" i="2"/>
  <c r="AJ1740" i="2"/>
  <c r="AK1740" i="2"/>
  <c r="AJ1741" i="2"/>
  <c r="AK1741" i="2"/>
  <c r="AJ1742" i="2"/>
  <c r="AK1742" i="2"/>
  <c r="AJ1743" i="2"/>
  <c r="AK1743" i="2"/>
  <c r="AJ1744" i="2"/>
  <c r="AK1744" i="2"/>
  <c r="AJ1745" i="2"/>
  <c r="AK1745" i="2"/>
  <c r="AJ1746" i="2"/>
  <c r="AK1746" i="2"/>
  <c r="AJ1747" i="2"/>
  <c r="AK1747" i="2"/>
  <c r="AJ1748" i="2"/>
  <c r="AK1748" i="2"/>
  <c r="AJ1749" i="2"/>
  <c r="AK1749" i="2"/>
  <c r="AJ1750" i="2"/>
  <c r="AK1750" i="2"/>
  <c r="AJ1751" i="2"/>
  <c r="AK1751" i="2"/>
  <c r="AJ1752" i="2"/>
  <c r="AK1752" i="2"/>
  <c r="AJ1753" i="2"/>
  <c r="AK1753" i="2"/>
  <c r="AJ1754" i="2"/>
  <c r="AK1754" i="2"/>
  <c r="AJ1755" i="2"/>
  <c r="AK1755" i="2"/>
  <c r="AJ1756" i="2"/>
  <c r="AK1756" i="2"/>
  <c r="AJ1757" i="2"/>
  <c r="AK1757" i="2"/>
  <c r="AJ1758" i="2"/>
  <c r="AK1758" i="2"/>
  <c r="AJ1759" i="2"/>
  <c r="AK1759" i="2"/>
  <c r="AJ1760" i="2"/>
  <c r="AK1760" i="2"/>
  <c r="AJ1761" i="2"/>
  <c r="AK1761" i="2"/>
  <c r="AJ1762" i="2"/>
  <c r="AK1762" i="2"/>
  <c r="AJ1763" i="2"/>
  <c r="AK1763" i="2"/>
  <c r="AJ1764" i="2"/>
  <c r="AK1764" i="2"/>
  <c r="AJ1765" i="2"/>
  <c r="AK1765" i="2"/>
  <c r="AJ1766" i="2"/>
  <c r="AK1766" i="2"/>
  <c r="AJ1767" i="2"/>
  <c r="AK1767" i="2"/>
  <c r="AJ1768" i="2"/>
  <c r="AK1768" i="2"/>
  <c r="AJ1769" i="2"/>
  <c r="AK1769" i="2"/>
  <c r="AJ1770" i="2"/>
  <c r="AK1770" i="2"/>
  <c r="AJ1771" i="2"/>
  <c r="AK1771" i="2"/>
  <c r="AJ1772" i="2"/>
  <c r="AK1772" i="2"/>
  <c r="AJ1773" i="2"/>
  <c r="AK1773" i="2"/>
  <c r="AJ1774" i="2"/>
  <c r="AK1774" i="2"/>
  <c r="AJ1775" i="2"/>
  <c r="AK1775" i="2"/>
  <c r="AJ1776" i="2"/>
  <c r="AK1776" i="2"/>
  <c r="AJ1777" i="2"/>
  <c r="AK1777" i="2"/>
  <c r="AJ1778" i="2"/>
  <c r="AK1778" i="2"/>
  <c r="AJ1779" i="2"/>
  <c r="AK1779" i="2"/>
  <c r="AJ1780" i="2"/>
  <c r="AK1780" i="2"/>
  <c r="AJ1781" i="2"/>
  <c r="AK1781" i="2"/>
  <c r="AJ1782" i="2"/>
  <c r="AK1782" i="2"/>
  <c r="AJ1783" i="2"/>
  <c r="AK1783" i="2"/>
  <c r="AJ1784" i="2"/>
  <c r="AK1784" i="2"/>
  <c r="AJ1785" i="2"/>
  <c r="AK1785" i="2"/>
  <c r="AJ1786" i="2"/>
  <c r="AK1786" i="2"/>
  <c r="AJ1787" i="2"/>
  <c r="AK1787" i="2"/>
  <c r="AJ1788" i="2"/>
  <c r="AK1788" i="2"/>
  <c r="AJ1789" i="2"/>
  <c r="AK1789" i="2"/>
  <c r="AJ1790" i="2"/>
  <c r="AK1790" i="2"/>
  <c r="AJ1791" i="2"/>
  <c r="AK1791" i="2"/>
  <c r="AJ1792" i="2"/>
  <c r="AK1792" i="2"/>
  <c r="AJ1793" i="2"/>
  <c r="AK1793" i="2"/>
  <c r="AJ1794" i="2"/>
  <c r="AK1794" i="2"/>
  <c r="AJ1795" i="2"/>
  <c r="AK1795" i="2"/>
  <c r="AJ1796" i="2"/>
  <c r="AK1796" i="2"/>
  <c r="AJ1797" i="2"/>
  <c r="AK1797" i="2"/>
  <c r="AJ1798" i="2"/>
  <c r="AK1798" i="2"/>
  <c r="AJ1799" i="2"/>
  <c r="AK1799" i="2"/>
  <c r="AJ1800" i="2"/>
  <c r="AK1800" i="2"/>
  <c r="AJ1801" i="2"/>
  <c r="AK1801" i="2"/>
  <c r="AJ1802" i="2"/>
  <c r="AK1802" i="2"/>
  <c r="AJ1803" i="2"/>
  <c r="AK1803" i="2"/>
  <c r="AJ1804" i="2"/>
  <c r="AK1804" i="2"/>
  <c r="AJ1805" i="2"/>
  <c r="AK1805" i="2"/>
  <c r="AJ1806" i="2"/>
  <c r="AK1806" i="2"/>
  <c r="AJ1807" i="2"/>
  <c r="AK1807" i="2"/>
  <c r="AJ1808" i="2"/>
  <c r="AK1808" i="2"/>
  <c r="AJ1809" i="2"/>
  <c r="AK1809" i="2"/>
  <c r="AJ1810" i="2"/>
  <c r="AK1810" i="2"/>
  <c r="AJ1811" i="2"/>
  <c r="AK1811" i="2"/>
  <c r="AJ1812" i="2"/>
  <c r="AK1812" i="2"/>
  <c r="AJ1813" i="2"/>
  <c r="AK1813" i="2"/>
  <c r="AJ1814" i="2"/>
  <c r="AK1814" i="2"/>
  <c r="AJ1815" i="2"/>
  <c r="AK1815" i="2"/>
  <c r="AJ1816" i="2"/>
  <c r="AK1816" i="2"/>
  <c r="AJ1817" i="2"/>
  <c r="AK1817" i="2"/>
  <c r="AJ1818" i="2"/>
  <c r="AK1818" i="2"/>
  <c r="AJ1819" i="2"/>
  <c r="AK1819" i="2"/>
  <c r="AJ1820" i="2"/>
  <c r="AK1820" i="2"/>
  <c r="AJ1821" i="2"/>
  <c r="AK1821" i="2"/>
  <c r="AJ1822" i="2"/>
  <c r="AK1822" i="2"/>
  <c r="AJ1823" i="2"/>
  <c r="AK1823" i="2"/>
  <c r="AJ1824" i="2"/>
  <c r="AK1824" i="2"/>
  <c r="AJ1825" i="2"/>
  <c r="AK1825" i="2"/>
  <c r="AJ1826" i="2"/>
  <c r="AK1826" i="2"/>
  <c r="AJ1827" i="2"/>
  <c r="AK1827" i="2"/>
  <c r="AJ1828" i="2"/>
  <c r="AK1828" i="2"/>
  <c r="AJ1829" i="2"/>
  <c r="AK1829" i="2"/>
  <c r="AJ1830" i="2"/>
  <c r="AK1830" i="2"/>
  <c r="AJ1831" i="2"/>
  <c r="AK1831" i="2"/>
  <c r="AJ1832" i="2"/>
  <c r="AK1832" i="2"/>
  <c r="AJ1833" i="2"/>
  <c r="AK1833" i="2"/>
  <c r="AJ1834" i="2"/>
  <c r="AK1834" i="2"/>
  <c r="AJ1835" i="2"/>
  <c r="AK1835" i="2"/>
  <c r="AJ1836" i="2"/>
  <c r="AK1836" i="2"/>
  <c r="AJ1837" i="2"/>
  <c r="AK1837" i="2"/>
  <c r="AJ1838" i="2"/>
  <c r="AK1838" i="2"/>
  <c r="AJ1839" i="2"/>
  <c r="AK1839" i="2"/>
  <c r="AJ1840" i="2"/>
  <c r="AK1840" i="2"/>
  <c r="AJ1841" i="2"/>
  <c r="AK1841" i="2"/>
  <c r="AJ1842" i="2"/>
  <c r="AK1842" i="2"/>
  <c r="AJ1843" i="2"/>
  <c r="AK1843" i="2"/>
  <c r="AJ1844" i="2"/>
  <c r="AK1844" i="2"/>
  <c r="AJ1845" i="2"/>
  <c r="AK1845" i="2"/>
  <c r="AJ1846" i="2"/>
  <c r="AK1846" i="2"/>
  <c r="AJ1847" i="2"/>
  <c r="AK1847" i="2"/>
  <c r="AJ1848" i="2"/>
  <c r="AK1848" i="2"/>
  <c r="AJ1849" i="2"/>
  <c r="AK1849" i="2"/>
  <c r="AJ1850" i="2"/>
  <c r="AK1850" i="2"/>
  <c r="AJ1851" i="2"/>
  <c r="AK1851" i="2"/>
  <c r="AJ1852" i="2"/>
  <c r="AK1852" i="2"/>
  <c r="AJ1853" i="2"/>
  <c r="AK1853" i="2"/>
  <c r="AJ1854" i="2"/>
  <c r="AK1854" i="2"/>
  <c r="AJ1855" i="2"/>
  <c r="AK1855" i="2"/>
  <c r="AJ1856" i="2"/>
  <c r="AK1856" i="2"/>
  <c r="AJ1857" i="2"/>
  <c r="AK1857" i="2"/>
  <c r="AJ1858" i="2"/>
  <c r="AK1858" i="2"/>
  <c r="AJ1859" i="2"/>
  <c r="AK1859" i="2"/>
  <c r="AJ1860" i="2"/>
  <c r="AK1860" i="2"/>
  <c r="AJ1861" i="2"/>
  <c r="AK1861" i="2"/>
  <c r="AJ1862" i="2"/>
  <c r="AK1862" i="2"/>
  <c r="AJ1863" i="2"/>
  <c r="AK1863" i="2"/>
  <c r="AJ1864" i="2"/>
  <c r="AK1864" i="2"/>
  <c r="AJ1865" i="2"/>
  <c r="AK1865" i="2"/>
  <c r="AJ1866" i="2"/>
  <c r="AK1866" i="2"/>
  <c r="AJ1867" i="2"/>
  <c r="AK1867" i="2"/>
  <c r="AJ1868" i="2"/>
  <c r="AK1868" i="2"/>
  <c r="AJ1869" i="2"/>
  <c r="AK1869" i="2"/>
  <c r="AJ1870" i="2"/>
  <c r="AK1870" i="2"/>
  <c r="AJ1871" i="2"/>
  <c r="AK1871" i="2"/>
  <c r="AJ1872" i="2"/>
  <c r="AK1872" i="2"/>
  <c r="AJ1873" i="2"/>
  <c r="AK1873" i="2"/>
  <c r="AJ1874" i="2"/>
  <c r="AK1874" i="2"/>
  <c r="AJ1875" i="2"/>
  <c r="AK1875" i="2"/>
  <c r="AJ1876" i="2"/>
  <c r="AK1876" i="2"/>
  <c r="AJ1877" i="2"/>
  <c r="AK1877" i="2"/>
  <c r="AJ1878" i="2"/>
  <c r="AK1878" i="2"/>
  <c r="AJ1879" i="2"/>
  <c r="AK1879" i="2"/>
  <c r="AJ1880" i="2"/>
  <c r="AK1880" i="2"/>
  <c r="AJ1881" i="2"/>
  <c r="AK1881" i="2"/>
  <c r="AJ1882" i="2"/>
  <c r="AK1882" i="2"/>
  <c r="AJ1883" i="2"/>
  <c r="AK1883" i="2"/>
  <c r="AJ1884" i="2"/>
  <c r="AK1884" i="2"/>
  <c r="AJ1885" i="2"/>
  <c r="AK1885" i="2"/>
  <c r="AJ1886" i="2"/>
  <c r="AK1886" i="2"/>
  <c r="AJ1887" i="2"/>
  <c r="AK1887" i="2"/>
  <c r="AJ1888" i="2"/>
  <c r="AK1888" i="2"/>
  <c r="AJ1889" i="2"/>
  <c r="AK1889" i="2"/>
  <c r="AJ1890" i="2"/>
  <c r="AK1890" i="2"/>
  <c r="AJ1891" i="2"/>
  <c r="AK1891" i="2"/>
  <c r="AJ1892" i="2"/>
  <c r="AK1892" i="2"/>
  <c r="AJ1893" i="2"/>
  <c r="AK1893" i="2"/>
  <c r="AJ1894" i="2"/>
  <c r="AK1894" i="2"/>
  <c r="AJ1895" i="2"/>
  <c r="AK1895" i="2"/>
  <c r="AJ1896" i="2"/>
  <c r="AK1896" i="2"/>
  <c r="AJ1897" i="2"/>
  <c r="AK1897" i="2"/>
  <c r="AJ1898" i="2"/>
  <c r="AK1898" i="2"/>
  <c r="AJ1899" i="2"/>
  <c r="AK1899" i="2"/>
  <c r="AJ1900" i="2"/>
  <c r="AK1900" i="2"/>
  <c r="AJ1901" i="2"/>
  <c r="AK1901" i="2"/>
  <c r="AJ1902" i="2"/>
  <c r="AK1902" i="2"/>
  <c r="AJ1903" i="2"/>
  <c r="AK1903" i="2"/>
  <c r="AJ1904" i="2"/>
  <c r="AK1904" i="2"/>
  <c r="AJ1905" i="2"/>
  <c r="AK1905" i="2"/>
  <c r="AJ1906" i="2"/>
  <c r="AK1906" i="2"/>
  <c r="AJ1907" i="2"/>
  <c r="AK1907" i="2"/>
  <c r="AJ1908" i="2"/>
  <c r="AK1908" i="2"/>
  <c r="AJ1909" i="2"/>
  <c r="AK1909" i="2"/>
  <c r="AJ1910" i="2"/>
  <c r="AK1910" i="2"/>
  <c r="AJ1911" i="2"/>
  <c r="AK1911" i="2"/>
  <c r="AJ1912" i="2"/>
  <c r="AK1912" i="2"/>
  <c r="AJ1913" i="2"/>
  <c r="AK1913" i="2"/>
  <c r="AJ1914" i="2"/>
  <c r="AK1914" i="2"/>
  <c r="AJ1915" i="2"/>
  <c r="AK1915" i="2"/>
  <c r="AJ1916" i="2"/>
  <c r="AK1916" i="2"/>
  <c r="AJ1917" i="2"/>
  <c r="AK1917" i="2"/>
  <c r="AJ1918" i="2"/>
  <c r="AK1918" i="2"/>
  <c r="AJ1919" i="2"/>
  <c r="AK1919" i="2"/>
  <c r="AJ1920" i="2"/>
  <c r="AK1920" i="2"/>
  <c r="AJ1921" i="2"/>
  <c r="AK1921" i="2"/>
  <c r="AJ1922" i="2"/>
  <c r="AK1922" i="2"/>
  <c r="AJ1923" i="2"/>
  <c r="AK1923" i="2"/>
  <c r="AJ1924" i="2"/>
  <c r="AK1924" i="2"/>
  <c r="AJ1925" i="2"/>
  <c r="AK1925" i="2"/>
  <c r="AJ1926" i="2"/>
  <c r="AK1926" i="2"/>
  <c r="AJ1927" i="2"/>
  <c r="AK1927" i="2"/>
  <c r="AJ1928" i="2"/>
  <c r="AK1928" i="2"/>
  <c r="AJ1929" i="2"/>
  <c r="AK1929" i="2"/>
  <c r="AJ1930" i="2"/>
  <c r="AK1930" i="2"/>
  <c r="AJ1931" i="2"/>
  <c r="AK1931" i="2"/>
  <c r="AJ1932" i="2"/>
  <c r="AK1932" i="2"/>
  <c r="AJ1933" i="2"/>
  <c r="AK1933" i="2"/>
  <c r="AJ1934" i="2"/>
  <c r="AK1934" i="2"/>
  <c r="AJ1935" i="2"/>
  <c r="AK1935" i="2"/>
  <c r="AJ1936" i="2"/>
  <c r="AK1936" i="2"/>
  <c r="AJ1937" i="2"/>
  <c r="AK1937" i="2"/>
  <c r="AJ1938" i="2"/>
  <c r="AK1938" i="2"/>
  <c r="AJ1939" i="2"/>
  <c r="AK1939" i="2"/>
  <c r="AJ1940" i="2"/>
  <c r="AK1940" i="2"/>
  <c r="AJ1941" i="2"/>
  <c r="AK1941" i="2"/>
  <c r="AJ1942" i="2"/>
  <c r="AK1942" i="2"/>
  <c r="AJ1943" i="2"/>
  <c r="AK1943" i="2"/>
  <c r="AJ1944" i="2"/>
  <c r="AK1944" i="2"/>
  <c r="AJ1945" i="2"/>
  <c r="AK1945" i="2"/>
  <c r="AJ1946" i="2"/>
  <c r="AK1946" i="2"/>
  <c r="AJ1947" i="2"/>
  <c r="AK1947" i="2"/>
  <c r="AJ1948" i="2"/>
  <c r="AK1948" i="2"/>
  <c r="AJ1949" i="2"/>
  <c r="AK1949" i="2"/>
  <c r="AJ1950" i="2"/>
  <c r="AK1950" i="2"/>
  <c r="AJ1951" i="2"/>
  <c r="AK1951" i="2"/>
  <c r="AJ1952" i="2"/>
  <c r="AK1952" i="2"/>
  <c r="AJ1953" i="2"/>
  <c r="AK1953" i="2"/>
  <c r="AJ1954" i="2"/>
  <c r="AK1954" i="2"/>
  <c r="AJ1955" i="2"/>
  <c r="AK1955" i="2"/>
  <c r="AJ1956" i="2"/>
  <c r="AK1956" i="2"/>
  <c r="AJ1957" i="2"/>
  <c r="AK1957" i="2"/>
  <c r="AJ1958" i="2"/>
  <c r="AK1958" i="2"/>
  <c r="AJ1959" i="2"/>
  <c r="AK1959" i="2"/>
  <c r="AJ1960" i="2"/>
  <c r="AK1960" i="2"/>
  <c r="AJ1961" i="2"/>
  <c r="AK1961" i="2"/>
  <c r="AJ1962" i="2"/>
  <c r="AK1962" i="2"/>
  <c r="AJ1963" i="2"/>
  <c r="AK1963" i="2"/>
  <c r="AJ1964" i="2"/>
  <c r="AK1964" i="2"/>
  <c r="AJ1965" i="2"/>
  <c r="AK1965" i="2"/>
  <c r="AJ1966" i="2"/>
  <c r="AK1966" i="2"/>
  <c r="AJ1967" i="2"/>
  <c r="AK1967" i="2"/>
  <c r="AJ1968" i="2"/>
  <c r="AK1968" i="2"/>
  <c r="AJ1969" i="2"/>
  <c r="AK1969" i="2"/>
  <c r="AJ1970" i="2"/>
  <c r="AK1970" i="2"/>
  <c r="AJ1971" i="2"/>
  <c r="AK1971" i="2"/>
  <c r="AJ1972" i="2"/>
  <c r="AK1972" i="2"/>
  <c r="AJ1973" i="2"/>
  <c r="AK1973" i="2"/>
  <c r="AJ1974" i="2"/>
  <c r="AK1974" i="2"/>
  <c r="AJ1975" i="2"/>
  <c r="AK1975" i="2"/>
  <c r="AJ1976" i="2"/>
  <c r="AK1976" i="2"/>
  <c r="AJ1977" i="2"/>
  <c r="AK1977" i="2"/>
  <c r="AJ1978" i="2"/>
  <c r="AK1978" i="2"/>
  <c r="AJ1979" i="2"/>
  <c r="AK1979" i="2"/>
  <c r="AJ1980" i="2"/>
  <c r="AK1980" i="2"/>
  <c r="AJ1981" i="2"/>
  <c r="AK1981" i="2"/>
  <c r="AJ1982" i="2"/>
  <c r="AK1982" i="2"/>
  <c r="AJ1983" i="2"/>
  <c r="AK1983" i="2"/>
  <c r="AJ1984" i="2"/>
  <c r="AK1984" i="2"/>
  <c r="AJ1985" i="2"/>
  <c r="AK1985" i="2"/>
  <c r="AJ1986" i="2"/>
  <c r="AK1986" i="2"/>
  <c r="AJ1987" i="2"/>
  <c r="AK1987" i="2"/>
  <c r="AJ1988" i="2"/>
  <c r="AK1988" i="2"/>
  <c r="AJ1989" i="2"/>
  <c r="AK1989" i="2"/>
  <c r="AJ1990" i="2"/>
  <c r="AK1990" i="2"/>
  <c r="AJ1991" i="2"/>
  <c r="AK1991" i="2"/>
  <c r="AJ1992" i="2"/>
  <c r="AK1992" i="2"/>
  <c r="AJ1993" i="2"/>
  <c r="AK1993" i="2"/>
  <c r="AJ1994" i="2"/>
  <c r="AK1994" i="2"/>
  <c r="AJ1995" i="2"/>
  <c r="AK1995" i="2"/>
  <c r="AJ1996" i="2"/>
  <c r="AK1996" i="2"/>
  <c r="AJ1997" i="2"/>
  <c r="AK1997" i="2"/>
  <c r="AJ1998" i="2"/>
  <c r="AK1998" i="2"/>
  <c r="AJ1999" i="2"/>
  <c r="AK1999" i="2"/>
  <c r="AJ2000" i="2"/>
  <c r="AK2000" i="2"/>
  <c r="AJ2001" i="2"/>
  <c r="AK2001" i="2"/>
  <c r="AJ2002" i="2"/>
  <c r="AK2002" i="2"/>
  <c r="AJ2003" i="2"/>
  <c r="AK2003" i="2"/>
  <c r="AJ2004" i="2"/>
  <c r="AK2004" i="2"/>
  <c r="AJ2005" i="2"/>
  <c r="AK2005" i="2"/>
  <c r="AJ2006" i="2"/>
  <c r="AK2006" i="2"/>
  <c r="AJ2007" i="2"/>
  <c r="AK2007" i="2"/>
  <c r="AJ2008" i="2"/>
  <c r="AK2008" i="2"/>
  <c r="AJ2009" i="2"/>
  <c r="AK2009" i="2"/>
  <c r="AJ2010" i="2"/>
  <c r="AK2010" i="2"/>
  <c r="AJ2011" i="2"/>
  <c r="AK2011" i="2"/>
  <c r="AJ2012" i="2"/>
  <c r="AK2012" i="2"/>
  <c r="AJ2013" i="2"/>
  <c r="AK2013" i="2"/>
  <c r="AJ2014" i="2"/>
  <c r="AK2014" i="2"/>
  <c r="AJ2015" i="2"/>
  <c r="AK2015" i="2"/>
  <c r="AJ2016" i="2"/>
  <c r="AK2016" i="2"/>
  <c r="AJ2017" i="2"/>
  <c r="AK2017" i="2"/>
  <c r="AJ2018" i="2"/>
  <c r="AK2018" i="2"/>
  <c r="AJ2019" i="2"/>
  <c r="AK2019" i="2"/>
  <c r="AJ2020" i="2"/>
  <c r="AK2020" i="2"/>
  <c r="AJ2021" i="2"/>
  <c r="AK2021" i="2"/>
  <c r="AJ2022" i="2"/>
  <c r="AK2022" i="2"/>
  <c r="AJ2023" i="2"/>
  <c r="AK2023" i="2"/>
  <c r="AJ2024" i="2"/>
  <c r="AK2024" i="2"/>
  <c r="AJ2025" i="2"/>
  <c r="AK2025" i="2"/>
  <c r="AJ2026" i="2"/>
  <c r="AK2026" i="2"/>
  <c r="AJ2027" i="2"/>
  <c r="AK2027" i="2"/>
  <c r="AJ2028" i="2"/>
  <c r="AK2028" i="2"/>
  <c r="AJ2029" i="2"/>
  <c r="AK2029" i="2"/>
  <c r="AJ2030" i="2"/>
  <c r="AK2030" i="2"/>
  <c r="AJ2031" i="2"/>
  <c r="AK2031" i="2"/>
  <c r="AJ2032" i="2"/>
  <c r="AK2032" i="2"/>
  <c r="AJ2033" i="2"/>
  <c r="AK2033" i="2"/>
  <c r="AJ2034" i="2"/>
  <c r="AK2034" i="2"/>
  <c r="AJ2035" i="2"/>
  <c r="AK2035" i="2"/>
  <c r="AJ2036" i="2"/>
  <c r="AK2036" i="2"/>
  <c r="AJ2037" i="2"/>
  <c r="AK2037" i="2"/>
  <c r="AJ2038" i="2"/>
  <c r="AK2038" i="2"/>
  <c r="AJ2039" i="2"/>
  <c r="AK2039" i="2"/>
  <c r="AJ2040" i="2"/>
  <c r="AK2040" i="2"/>
  <c r="AJ2041" i="2"/>
  <c r="AK2041" i="2"/>
  <c r="AJ2042" i="2"/>
  <c r="AK2042" i="2"/>
  <c r="AJ2043" i="2"/>
  <c r="AK2043" i="2"/>
  <c r="AJ2044" i="2"/>
  <c r="AK2044" i="2"/>
  <c r="AJ2045" i="2"/>
  <c r="AK2045" i="2"/>
  <c r="AJ2046" i="2"/>
  <c r="AK2046" i="2"/>
  <c r="AJ2047" i="2"/>
  <c r="AK2047" i="2"/>
  <c r="AJ2048" i="2"/>
  <c r="AK2048" i="2"/>
  <c r="AJ2049" i="2"/>
  <c r="AK2049" i="2"/>
  <c r="AJ2050" i="2"/>
  <c r="AK2050" i="2"/>
  <c r="AJ2051" i="2"/>
  <c r="AK2051" i="2"/>
  <c r="AJ2052" i="2"/>
  <c r="AK2052" i="2"/>
  <c r="AJ2053" i="2"/>
  <c r="AK2053" i="2"/>
  <c r="AJ2054" i="2"/>
  <c r="AK2054" i="2"/>
  <c r="AJ2055" i="2"/>
  <c r="AK2055" i="2"/>
  <c r="AJ2056" i="2"/>
  <c r="AK2056" i="2"/>
  <c r="AJ2057" i="2"/>
  <c r="AK2057" i="2"/>
  <c r="AJ2058" i="2"/>
  <c r="AK2058" i="2"/>
  <c r="AJ2059" i="2"/>
  <c r="AK2059" i="2"/>
  <c r="AJ2060" i="2"/>
  <c r="AK2060" i="2"/>
  <c r="AJ2061" i="2"/>
  <c r="AK2061" i="2"/>
  <c r="AJ2062" i="2"/>
  <c r="AK2062" i="2"/>
  <c r="AJ2063" i="2"/>
  <c r="AK2063" i="2"/>
  <c r="AJ2064" i="2"/>
  <c r="AK2064" i="2"/>
  <c r="AJ2065" i="2"/>
  <c r="AK2065" i="2"/>
  <c r="AJ2066" i="2"/>
  <c r="AK2066" i="2"/>
  <c r="AJ2067" i="2"/>
  <c r="AK2067" i="2"/>
  <c r="AJ2068" i="2"/>
  <c r="AK2068" i="2"/>
  <c r="AJ2069" i="2"/>
  <c r="AK2069" i="2"/>
  <c r="AJ2070" i="2"/>
  <c r="AK2070" i="2"/>
  <c r="AJ2071" i="2"/>
  <c r="AK2071" i="2"/>
  <c r="AJ2072" i="2"/>
  <c r="AK2072" i="2"/>
  <c r="AJ2073" i="2"/>
  <c r="AK2073" i="2"/>
  <c r="AJ2074" i="2"/>
  <c r="AK2074" i="2"/>
  <c r="AJ2075" i="2"/>
  <c r="AK2075" i="2"/>
  <c r="AJ2076" i="2"/>
  <c r="AK2076" i="2"/>
  <c r="AJ2077" i="2"/>
  <c r="AK2077" i="2"/>
  <c r="AJ2078" i="2"/>
  <c r="AK2078" i="2"/>
  <c r="AJ2079" i="2"/>
  <c r="AK2079" i="2"/>
  <c r="AJ2080" i="2"/>
  <c r="AK2080" i="2"/>
  <c r="AJ2081" i="2"/>
  <c r="AK2081" i="2"/>
  <c r="AJ2082" i="2"/>
  <c r="AK2082" i="2"/>
  <c r="AJ2083" i="2"/>
  <c r="AK2083" i="2"/>
  <c r="AJ2084" i="2"/>
  <c r="AK2084" i="2"/>
  <c r="AJ2085" i="2"/>
  <c r="AK2085" i="2"/>
  <c r="AJ2086" i="2"/>
  <c r="AK2086" i="2"/>
  <c r="AJ2087" i="2"/>
  <c r="AK2087" i="2"/>
  <c r="AJ2088" i="2"/>
  <c r="AK2088" i="2"/>
  <c r="AJ2089" i="2"/>
  <c r="AK2089" i="2"/>
  <c r="AJ2090" i="2"/>
  <c r="AK2090" i="2"/>
  <c r="AJ2091" i="2"/>
  <c r="AK2091" i="2"/>
  <c r="AJ2092" i="2"/>
  <c r="AK2092" i="2"/>
  <c r="AJ2093" i="2"/>
  <c r="AK2093" i="2"/>
  <c r="AJ2094" i="2"/>
  <c r="AK2094" i="2"/>
  <c r="AJ2095" i="2"/>
  <c r="AK2095" i="2"/>
  <c r="AJ2096" i="2"/>
  <c r="AK2096" i="2"/>
  <c r="AJ2097" i="2"/>
  <c r="AK2097" i="2"/>
  <c r="AJ2098" i="2"/>
  <c r="AK2098" i="2"/>
  <c r="AJ2099" i="2"/>
  <c r="AK2099" i="2"/>
  <c r="AJ2100" i="2"/>
  <c r="AK2100" i="2"/>
  <c r="AJ2101" i="2"/>
  <c r="AK2101" i="2"/>
  <c r="AJ2102" i="2"/>
  <c r="AK2102" i="2"/>
  <c r="AJ2103" i="2"/>
  <c r="AK2103" i="2"/>
  <c r="AJ2104" i="2"/>
  <c r="AK2104" i="2"/>
  <c r="AJ2105" i="2"/>
  <c r="AK2105" i="2"/>
  <c r="AJ2106" i="2"/>
  <c r="AK2106" i="2"/>
  <c r="AJ2107" i="2"/>
  <c r="AK2107" i="2"/>
  <c r="AJ2108" i="2"/>
  <c r="AK2108" i="2"/>
  <c r="AJ2109" i="2"/>
  <c r="AK2109" i="2"/>
  <c r="AJ2110" i="2"/>
  <c r="AK2110" i="2"/>
  <c r="AJ2111" i="2"/>
  <c r="AK2111" i="2"/>
  <c r="AJ2112" i="2"/>
  <c r="AK2112" i="2"/>
  <c r="AJ2113" i="2"/>
  <c r="AK2113" i="2"/>
  <c r="AJ2114" i="2"/>
  <c r="AK2114" i="2"/>
  <c r="AJ2115" i="2"/>
  <c r="AK2115" i="2"/>
  <c r="AJ2116" i="2"/>
  <c r="AK2116" i="2"/>
  <c r="AJ2117" i="2"/>
  <c r="AK2117" i="2"/>
  <c r="AJ2118" i="2"/>
  <c r="AK2118" i="2"/>
  <c r="AJ2119" i="2"/>
  <c r="AK2119" i="2"/>
  <c r="AJ2120" i="2"/>
  <c r="AK2120" i="2"/>
  <c r="AJ2121" i="2"/>
  <c r="AK2121" i="2"/>
  <c r="AJ2122" i="2"/>
  <c r="AK2122" i="2"/>
  <c r="AJ2123" i="2"/>
  <c r="AK2123" i="2"/>
  <c r="AJ2124" i="2"/>
  <c r="AK2124" i="2"/>
  <c r="AJ2125" i="2"/>
  <c r="AK2125" i="2"/>
  <c r="AJ2126" i="2"/>
  <c r="AK2126" i="2"/>
  <c r="AJ2127" i="2"/>
  <c r="AK2127" i="2"/>
  <c r="AJ2128" i="2"/>
  <c r="AK2128" i="2"/>
  <c r="AJ2129" i="2"/>
  <c r="AK2129" i="2"/>
  <c r="AJ2130" i="2"/>
  <c r="AK2130" i="2"/>
  <c r="AJ2131" i="2"/>
  <c r="AK2131" i="2"/>
  <c r="AJ2132" i="2"/>
  <c r="AK2132" i="2"/>
  <c r="AJ2133" i="2"/>
  <c r="AK2133" i="2"/>
  <c r="AJ2134" i="2"/>
  <c r="AK2134" i="2"/>
  <c r="AJ2135" i="2"/>
  <c r="AK2135" i="2"/>
  <c r="AJ2136" i="2"/>
  <c r="AK2136" i="2"/>
  <c r="AJ2137" i="2"/>
  <c r="AK2137" i="2"/>
  <c r="AJ2138" i="2"/>
  <c r="AK2138" i="2"/>
  <c r="AJ2139" i="2"/>
  <c r="AK2139" i="2"/>
  <c r="AJ2140" i="2"/>
  <c r="AK2140" i="2"/>
  <c r="AJ2141" i="2"/>
  <c r="AK2141" i="2"/>
  <c r="AJ2142" i="2"/>
  <c r="AK2142" i="2"/>
  <c r="AJ2143" i="2"/>
  <c r="AK2143" i="2"/>
  <c r="AJ2144" i="2"/>
  <c r="AK2144" i="2"/>
  <c r="AJ2145" i="2"/>
  <c r="AK2145" i="2"/>
  <c r="AJ2146" i="2"/>
  <c r="AK2146" i="2"/>
  <c r="AJ2147" i="2"/>
  <c r="AK2147" i="2"/>
  <c r="AJ2148" i="2"/>
  <c r="AK2148" i="2"/>
  <c r="AJ2149" i="2"/>
  <c r="AK2149" i="2"/>
  <c r="AJ2150" i="2"/>
  <c r="AK2150" i="2"/>
  <c r="AJ2151" i="2"/>
  <c r="AK2151" i="2"/>
  <c r="AJ2152" i="2"/>
  <c r="AK2152" i="2"/>
  <c r="AJ2153" i="2"/>
  <c r="AK2153" i="2"/>
  <c r="AJ2154" i="2"/>
  <c r="AK2154" i="2"/>
  <c r="AJ2155" i="2"/>
  <c r="AK2155" i="2"/>
  <c r="AJ2156" i="2"/>
  <c r="AK2156" i="2"/>
  <c r="AJ2157" i="2"/>
  <c r="AK2157" i="2"/>
  <c r="AJ2158" i="2"/>
  <c r="AK2158" i="2"/>
  <c r="AJ2159" i="2"/>
  <c r="AK2159" i="2"/>
  <c r="AJ2160" i="2"/>
  <c r="AK2160" i="2"/>
  <c r="AJ2161" i="2"/>
  <c r="AK2161" i="2"/>
  <c r="AJ2162" i="2"/>
  <c r="AK2162" i="2"/>
  <c r="AJ2163" i="2"/>
  <c r="AK2163" i="2"/>
  <c r="AJ2164" i="2"/>
  <c r="AK2164" i="2"/>
  <c r="AJ2165" i="2"/>
  <c r="AK2165" i="2"/>
  <c r="AJ2166" i="2"/>
  <c r="AK2166" i="2"/>
  <c r="AJ2167" i="2"/>
  <c r="AK2167" i="2"/>
  <c r="AJ2168" i="2"/>
  <c r="AK2168" i="2"/>
  <c r="AJ2169" i="2"/>
  <c r="AK2169" i="2"/>
  <c r="AJ2170" i="2"/>
  <c r="AK2170" i="2"/>
  <c r="AJ2171" i="2"/>
  <c r="AK2171" i="2"/>
  <c r="AJ2172" i="2"/>
  <c r="AK2172" i="2"/>
  <c r="AJ2173" i="2"/>
  <c r="AK2173" i="2"/>
  <c r="AJ2174" i="2"/>
  <c r="AK2174" i="2"/>
  <c r="AJ2175" i="2"/>
  <c r="AK2175" i="2"/>
  <c r="AJ2176" i="2"/>
  <c r="AK2176" i="2"/>
  <c r="AJ2177" i="2"/>
  <c r="AK2177" i="2"/>
  <c r="AJ2178" i="2"/>
  <c r="AK2178" i="2"/>
  <c r="AJ2179" i="2"/>
  <c r="AK2179" i="2"/>
  <c r="AJ2180" i="2"/>
  <c r="AK2180" i="2"/>
  <c r="AJ2181" i="2"/>
  <c r="AK2181" i="2"/>
  <c r="AJ2182" i="2"/>
  <c r="AK2182" i="2"/>
  <c r="AJ2183" i="2"/>
  <c r="AK2183" i="2"/>
  <c r="AJ2184" i="2"/>
  <c r="AK2184" i="2"/>
  <c r="AJ2185" i="2"/>
  <c r="AK2185" i="2"/>
  <c r="AJ2186" i="2"/>
  <c r="AK2186" i="2"/>
  <c r="AJ2187" i="2"/>
  <c r="AK2187" i="2"/>
  <c r="AJ2188" i="2"/>
  <c r="AK2188" i="2"/>
  <c r="AJ2189" i="2"/>
  <c r="AK2189" i="2"/>
  <c r="AJ2190" i="2"/>
  <c r="AK2190" i="2"/>
  <c r="AJ2191" i="2"/>
  <c r="AK2191" i="2"/>
  <c r="AJ2192" i="2"/>
  <c r="AK2192" i="2"/>
  <c r="AJ2193" i="2"/>
  <c r="AK2193" i="2"/>
  <c r="AJ2194" i="2"/>
  <c r="AK2194" i="2"/>
  <c r="AJ2195" i="2"/>
  <c r="AK2195" i="2"/>
  <c r="AJ2196" i="2"/>
  <c r="AK2196" i="2"/>
  <c r="AJ2197" i="2"/>
  <c r="AK2197" i="2"/>
  <c r="AJ2198" i="2"/>
  <c r="AK2198" i="2"/>
  <c r="AJ2199" i="2"/>
  <c r="AK2199" i="2"/>
  <c r="AJ2200" i="2"/>
  <c r="AK2200" i="2"/>
  <c r="AJ2201" i="2"/>
  <c r="AK2201" i="2"/>
  <c r="AJ2202" i="2"/>
  <c r="AK2202" i="2"/>
  <c r="AJ2203" i="2"/>
  <c r="AK2203" i="2"/>
  <c r="AJ2204" i="2"/>
  <c r="AK2204" i="2"/>
  <c r="AJ2205" i="2"/>
  <c r="AK2205" i="2"/>
  <c r="AJ2206" i="2"/>
  <c r="AK2206" i="2"/>
  <c r="AJ2207" i="2"/>
  <c r="AK2207" i="2"/>
  <c r="AJ2208" i="2"/>
  <c r="AK2208" i="2"/>
  <c r="AJ2209" i="2"/>
  <c r="AK2209" i="2"/>
  <c r="AJ2210" i="2"/>
  <c r="AK2210" i="2"/>
  <c r="AJ2211" i="2"/>
  <c r="AK2211" i="2"/>
  <c r="AJ2212" i="2"/>
  <c r="AK2212" i="2"/>
  <c r="AJ2213" i="2"/>
  <c r="AK2213" i="2"/>
  <c r="AJ2214" i="2"/>
  <c r="AK2214" i="2"/>
  <c r="AJ2215" i="2"/>
  <c r="AK2215" i="2"/>
  <c r="AJ2216" i="2"/>
  <c r="AK2216" i="2"/>
  <c r="AJ2217" i="2"/>
  <c r="AK2217" i="2"/>
  <c r="AJ2218" i="2"/>
  <c r="AK2218" i="2"/>
  <c r="AJ2219" i="2"/>
  <c r="AK2219" i="2"/>
  <c r="AJ2220" i="2"/>
  <c r="AK2220" i="2"/>
  <c r="AJ2221" i="2"/>
  <c r="AK2221" i="2"/>
  <c r="AJ2222" i="2"/>
  <c r="AK2222" i="2"/>
  <c r="AJ2223" i="2"/>
  <c r="AK2223" i="2"/>
  <c r="AJ2224" i="2"/>
  <c r="AK2224" i="2"/>
  <c r="AJ2225" i="2"/>
  <c r="AK2225" i="2"/>
  <c r="AJ2226" i="2"/>
  <c r="AK2226" i="2"/>
  <c r="AJ2227" i="2"/>
  <c r="AK2227" i="2"/>
  <c r="AJ2228" i="2"/>
  <c r="AK2228" i="2"/>
  <c r="AJ2229" i="2"/>
  <c r="AK2229" i="2"/>
  <c r="AJ2230" i="2"/>
  <c r="AK2230" i="2"/>
  <c r="AJ2231" i="2"/>
  <c r="AK2231" i="2"/>
  <c r="AJ2232" i="2"/>
  <c r="AK2232" i="2"/>
  <c r="AJ2233" i="2"/>
  <c r="AK2233" i="2"/>
  <c r="AJ2234" i="2"/>
  <c r="AK2234" i="2"/>
  <c r="AJ2235" i="2"/>
  <c r="AK2235" i="2"/>
  <c r="AJ2236" i="2"/>
  <c r="AK2236" i="2"/>
  <c r="AJ2237" i="2"/>
  <c r="AK2237" i="2"/>
  <c r="AJ2238" i="2"/>
  <c r="AK2238" i="2"/>
  <c r="AJ2239" i="2"/>
  <c r="AK2239" i="2"/>
  <c r="AJ2240" i="2"/>
  <c r="AK2240" i="2"/>
  <c r="AJ2241" i="2"/>
  <c r="AK2241" i="2"/>
  <c r="AJ2242" i="2"/>
  <c r="AK2242" i="2"/>
  <c r="AJ2243" i="2"/>
  <c r="AK2243" i="2"/>
  <c r="AJ2244" i="2"/>
  <c r="AK2244" i="2"/>
  <c r="AJ2245" i="2"/>
  <c r="AK2245" i="2"/>
  <c r="AJ2246" i="2"/>
  <c r="AK2246" i="2"/>
  <c r="AJ2247" i="2"/>
  <c r="AK2247" i="2"/>
  <c r="AJ2248" i="2"/>
  <c r="AK2248" i="2"/>
  <c r="AJ2249" i="2"/>
  <c r="AK2249" i="2"/>
  <c r="AJ2250" i="2"/>
  <c r="AK2250" i="2"/>
  <c r="AJ2251" i="2"/>
  <c r="AK2251" i="2"/>
  <c r="AJ2252" i="2"/>
  <c r="AK2252" i="2"/>
  <c r="AJ2253" i="2"/>
  <c r="AK2253" i="2"/>
  <c r="AJ2254" i="2"/>
  <c r="AK2254" i="2"/>
  <c r="AJ2255" i="2"/>
  <c r="AK2255" i="2"/>
  <c r="AJ2256" i="2"/>
  <c r="AK2256" i="2"/>
  <c r="AJ2257" i="2"/>
  <c r="AK2257" i="2"/>
  <c r="AJ2258" i="2"/>
  <c r="AK2258" i="2"/>
  <c r="AJ2259" i="2"/>
  <c r="AK2259" i="2"/>
  <c r="AJ2260" i="2"/>
  <c r="AK2260" i="2"/>
  <c r="AJ2261" i="2"/>
  <c r="AK2261" i="2"/>
  <c r="AJ2262" i="2"/>
  <c r="AK2262" i="2"/>
  <c r="AJ2263" i="2"/>
  <c r="AK2263" i="2"/>
  <c r="AJ2264" i="2"/>
  <c r="AK2264" i="2"/>
  <c r="AJ2265" i="2"/>
  <c r="AK2265" i="2"/>
  <c r="AJ2266" i="2"/>
  <c r="AK2266" i="2"/>
  <c r="AJ2267" i="2"/>
  <c r="AK2267" i="2"/>
  <c r="AJ2268" i="2"/>
  <c r="AK2268" i="2"/>
  <c r="AJ2269" i="2"/>
  <c r="AK2269" i="2"/>
  <c r="AJ2270" i="2"/>
  <c r="AK2270" i="2"/>
  <c r="AJ2271" i="2"/>
  <c r="AK2271" i="2"/>
  <c r="AJ2272" i="2"/>
  <c r="AK2272" i="2"/>
  <c r="AJ2273" i="2"/>
  <c r="AK2273" i="2"/>
  <c r="AJ2274" i="2"/>
  <c r="AK2274" i="2"/>
  <c r="AJ2275" i="2"/>
  <c r="AK2275" i="2"/>
  <c r="AJ2276" i="2"/>
  <c r="AK2276" i="2"/>
  <c r="AJ2277" i="2"/>
  <c r="AK2277" i="2"/>
  <c r="AJ2278" i="2"/>
  <c r="AK2278" i="2"/>
  <c r="AJ2279" i="2"/>
  <c r="AK2279" i="2"/>
  <c r="AJ2280" i="2"/>
  <c r="AK2280" i="2"/>
  <c r="AJ2281" i="2"/>
  <c r="AK2281" i="2"/>
  <c r="AJ2282" i="2"/>
  <c r="AK2282" i="2"/>
  <c r="AJ2283" i="2"/>
  <c r="AK2283" i="2"/>
  <c r="AJ2284" i="2"/>
  <c r="AK2284" i="2"/>
  <c r="AJ2285" i="2"/>
  <c r="AK2285" i="2"/>
  <c r="AJ2286" i="2"/>
  <c r="AK2286" i="2"/>
  <c r="AJ2287" i="2"/>
  <c r="AK2287" i="2"/>
  <c r="AJ2288" i="2"/>
  <c r="AK2288" i="2"/>
  <c r="AJ2289" i="2"/>
  <c r="AK2289" i="2"/>
  <c r="AJ2290" i="2"/>
  <c r="AK2290" i="2"/>
  <c r="AJ2291" i="2"/>
  <c r="AK2291" i="2"/>
  <c r="AJ2292" i="2"/>
  <c r="AK2292" i="2"/>
  <c r="AJ2293" i="2"/>
  <c r="AK2293" i="2"/>
  <c r="AJ2294" i="2"/>
  <c r="AK2294" i="2"/>
  <c r="AJ2295" i="2"/>
  <c r="AK2295" i="2"/>
  <c r="AJ2296" i="2"/>
  <c r="AK2296" i="2"/>
  <c r="AJ2297" i="2"/>
  <c r="AK2297" i="2"/>
  <c r="AJ2298" i="2"/>
  <c r="AK2298" i="2"/>
  <c r="AJ2299" i="2"/>
  <c r="AK2299" i="2"/>
  <c r="AJ2300" i="2"/>
  <c r="AK2300" i="2"/>
  <c r="AJ2301" i="2"/>
  <c r="AK2301" i="2"/>
  <c r="AJ2302" i="2"/>
  <c r="AK2302" i="2"/>
  <c r="AJ2303" i="2"/>
  <c r="AK2303" i="2"/>
  <c r="AJ2304" i="2"/>
  <c r="AK2304" i="2"/>
  <c r="AJ2305" i="2"/>
  <c r="AK2305" i="2"/>
  <c r="AJ2306" i="2"/>
  <c r="AK2306" i="2"/>
  <c r="AJ2307" i="2"/>
  <c r="AK2307" i="2"/>
  <c r="AJ2308" i="2"/>
  <c r="AK2308" i="2"/>
  <c r="AJ2309" i="2"/>
  <c r="AK2309" i="2"/>
  <c r="AJ2310" i="2"/>
  <c r="AK2310" i="2"/>
  <c r="AJ2311" i="2"/>
  <c r="AK2311" i="2"/>
  <c r="AJ2312" i="2"/>
  <c r="AK2312" i="2"/>
  <c r="AJ2313" i="2"/>
  <c r="AK2313" i="2"/>
  <c r="AJ2314" i="2"/>
  <c r="AK2314" i="2"/>
  <c r="AJ2315" i="2"/>
  <c r="AK2315" i="2"/>
  <c r="AJ2316" i="2"/>
  <c r="AK2316" i="2"/>
  <c r="AJ2317" i="2"/>
  <c r="AK2317" i="2"/>
  <c r="AJ2318" i="2"/>
  <c r="AK2318" i="2"/>
  <c r="AJ2319" i="2"/>
  <c r="AK2319" i="2"/>
  <c r="AJ2320" i="2"/>
  <c r="AK2320" i="2"/>
  <c r="AJ2321" i="2"/>
  <c r="AK2321" i="2"/>
  <c r="AJ2322" i="2"/>
  <c r="AK2322" i="2"/>
  <c r="AJ2323" i="2"/>
  <c r="AK2323" i="2"/>
  <c r="AJ2324" i="2"/>
  <c r="AK2324" i="2"/>
  <c r="AJ2325" i="2"/>
  <c r="AK2325" i="2"/>
  <c r="AJ2326" i="2"/>
  <c r="AK2326" i="2"/>
  <c r="AJ2327" i="2"/>
  <c r="AK2327" i="2"/>
  <c r="AJ2328" i="2"/>
  <c r="AK2328" i="2"/>
  <c r="AJ2329" i="2"/>
  <c r="AK2329" i="2"/>
  <c r="AJ2330" i="2"/>
  <c r="AK2330" i="2"/>
  <c r="AJ2331" i="2"/>
  <c r="AK2331" i="2"/>
  <c r="AJ2332" i="2"/>
  <c r="AK2332" i="2"/>
  <c r="AJ2333" i="2"/>
  <c r="AK2333" i="2"/>
  <c r="AJ2334" i="2"/>
  <c r="AK2334" i="2"/>
  <c r="AJ2335" i="2"/>
  <c r="AK2335" i="2"/>
  <c r="AJ2336" i="2"/>
  <c r="AK2336" i="2"/>
  <c r="AJ2337" i="2"/>
  <c r="AK2337" i="2"/>
  <c r="AJ2338" i="2"/>
  <c r="AK2338" i="2"/>
  <c r="AJ2339" i="2"/>
  <c r="AK2339" i="2"/>
  <c r="AJ2340" i="2"/>
  <c r="AK2340" i="2"/>
  <c r="AJ2341" i="2"/>
  <c r="AK2341" i="2"/>
  <c r="AJ2342" i="2"/>
  <c r="AK2342" i="2"/>
  <c r="AJ2343" i="2"/>
  <c r="AK2343" i="2"/>
  <c r="AJ2344" i="2"/>
  <c r="AK2344" i="2"/>
  <c r="AJ2345" i="2"/>
  <c r="AK2345" i="2"/>
  <c r="AJ2346" i="2"/>
  <c r="AK2346" i="2"/>
  <c r="AJ2347" i="2"/>
  <c r="AK2347" i="2"/>
  <c r="AJ2348" i="2"/>
  <c r="AK2348" i="2"/>
  <c r="AJ2349" i="2"/>
  <c r="AK2349" i="2"/>
  <c r="AJ2350" i="2"/>
  <c r="AK2350" i="2"/>
  <c r="AJ2351" i="2"/>
  <c r="AK2351" i="2"/>
  <c r="AJ2352" i="2"/>
  <c r="AK2352" i="2"/>
  <c r="AJ2353" i="2"/>
  <c r="AK2353" i="2"/>
  <c r="AJ2354" i="2"/>
  <c r="AK2354" i="2"/>
  <c r="AJ2355" i="2"/>
  <c r="AK2355" i="2"/>
  <c r="AJ2356" i="2"/>
  <c r="AK2356" i="2"/>
  <c r="AJ2357" i="2"/>
  <c r="AK2357" i="2"/>
  <c r="AJ2358" i="2"/>
  <c r="AK2358" i="2"/>
  <c r="AJ2359" i="2"/>
  <c r="AK2359" i="2"/>
  <c r="AJ2360" i="2"/>
  <c r="AK2360" i="2"/>
  <c r="AJ2361" i="2"/>
  <c r="AK2361" i="2"/>
  <c r="AJ2362" i="2"/>
  <c r="AK2362" i="2"/>
  <c r="AJ2363" i="2"/>
  <c r="AK2363" i="2"/>
  <c r="AJ2364" i="2"/>
  <c r="AK2364" i="2"/>
  <c r="AJ2365" i="2"/>
  <c r="AK2365" i="2"/>
  <c r="AJ2366" i="2"/>
  <c r="AK2366" i="2"/>
  <c r="AJ2367" i="2"/>
  <c r="AK2367" i="2"/>
  <c r="AJ2368" i="2"/>
  <c r="AK2368" i="2"/>
  <c r="AJ2369" i="2"/>
  <c r="AK2369" i="2"/>
  <c r="AJ2370" i="2"/>
  <c r="AK2370" i="2"/>
  <c r="AJ2371" i="2"/>
  <c r="AK2371" i="2"/>
  <c r="AJ2372" i="2"/>
  <c r="AK2372" i="2"/>
  <c r="AJ2373" i="2"/>
  <c r="AK2373" i="2"/>
  <c r="AJ2374" i="2"/>
  <c r="AK2374" i="2"/>
  <c r="AJ2375" i="2"/>
  <c r="AK2375" i="2"/>
  <c r="AJ2376" i="2"/>
  <c r="AK2376" i="2"/>
  <c r="AJ2377" i="2"/>
  <c r="AK2377" i="2"/>
  <c r="AJ2378" i="2"/>
  <c r="AK2378" i="2"/>
  <c r="AJ2379" i="2"/>
  <c r="AK2379" i="2"/>
  <c r="AJ2380" i="2"/>
  <c r="AK2380" i="2"/>
  <c r="AJ2381" i="2"/>
  <c r="AK2381" i="2"/>
  <c r="AJ2382" i="2"/>
  <c r="AK2382" i="2"/>
  <c r="AJ2383" i="2"/>
  <c r="AK2383" i="2"/>
  <c r="AJ2384" i="2"/>
  <c r="AK2384" i="2"/>
  <c r="AJ2385" i="2"/>
  <c r="AK2385" i="2"/>
  <c r="AJ2386" i="2"/>
  <c r="AK2386" i="2"/>
  <c r="AJ2387" i="2"/>
  <c r="AK2387" i="2"/>
  <c r="AJ2388" i="2"/>
  <c r="AK2388" i="2"/>
  <c r="AJ2389" i="2"/>
  <c r="AK2389" i="2"/>
  <c r="AJ2390" i="2"/>
  <c r="AK2390" i="2"/>
  <c r="AJ2391" i="2"/>
  <c r="AK2391" i="2"/>
  <c r="AJ2392" i="2"/>
  <c r="AK2392" i="2"/>
  <c r="AJ2393" i="2"/>
  <c r="AK2393" i="2"/>
  <c r="AJ2394" i="2"/>
  <c r="AK2394" i="2"/>
  <c r="AJ2395" i="2"/>
  <c r="AK2395" i="2"/>
  <c r="AJ2396" i="2"/>
  <c r="AK2396" i="2"/>
  <c r="AJ2397" i="2"/>
  <c r="AK2397" i="2"/>
  <c r="AJ2398" i="2"/>
  <c r="AK2398" i="2"/>
  <c r="AJ2399" i="2"/>
  <c r="AK2399" i="2"/>
  <c r="AJ2400" i="2"/>
  <c r="AK2400" i="2"/>
  <c r="AJ2401" i="2"/>
  <c r="AK2401" i="2"/>
  <c r="AJ2402" i="2"/>
  <c r="AK2402" i="2"/>
  <c r="AJ2403" i="2"/>
  <c r="AK2403" i="2"/>
  <c r="AJ2404" i="2"/>
  <c r="AK2404" i="2"/>
  <c r="AJ2405" i="2"/>
  <c r="AK2405" i="2"/>
  <c r="AJ2406" i="2"/>
  <c r="AK2406" i="2"/>
  <c r="AJ2407" i="2"/>
  <c r="AK2407" i="2"/>
  <c r="AJ2408" i="2"/>
  <c r="AK2408" i="2"/>
  <c r="AJ2409" i="2"/>
  <c r="AK2409" i="2"/>
  <c r="AJ2410" i="2"/>
  <c r="AK2410" i="2"/>
  <c r="AJ2411" i="2"/>
  <c r="AK2411" i="2"/>
  <c r="AJ2412" i="2"/>
  <c r="AK2412" i="2"/>
  <c r="AJ2413" i="2"/>
  <c r="AK2413" i="2"/>
  <c r="AJ2414" i="2"/>
  <c r="AK2414" i="2"/>
  <c r="AJ2415" i="2"/>
  <c r="AK2415" i="2"/>
  <c r="AJ2416" i="2"/>
  <c r="AK2416" i="2"/>
  <c r="AJ2417" i="2"/>
  <c r="AK2417" i="2"/>
  <c r="AJ2418" i="2"/>
  <c r="AK2418" i="2"/>
  <c r="AJ2419" i="2"/>
  <c r="AK2419" i="2"/>
  <c r="AJ2420" i="2"/>
  <c r="AK2420" i="2"/>
  <c r="AJ2421" i="2"/>
  <c r="AK2421" i="2"/>
  <c r="AJ2422" i="2"/>
  <c r="AK2422" i="2"/>
  <c r="AJ2423" i="2"/>
  <c r="AK2423" i="2"/>
  <c r="AJ2424" i="2"/>
  <c r="AK2424" i="2"/>
  <c r="AJ2425" i="2"/>
  <c r="AK2425" i="2"/>
  <c r="AJ2426" i="2"/>
  <c r="AK2426" i="2"/>
  <c r="AJ2427" i="2"/>
  <c r="AK2427" i="2"/>
  <c r="AJ2428" i="2"/>
  <c r="AK2428" i="2"/>
  <c r="AJ2429" i="2"/>
  <c r="AK2429" i="2"/>
  <c r="AJ2430" i="2"/>
  <c r="AK2430" i="2"/>
  <c r="AJ2431" i="2"/>
  <c r="AK2431" i="2"/>
  <c r="AJ2432" i="2"/>
  <c r="AK2432" i="2"/>
  <c r="AJ2433" i="2"/>
  <c r="AK2433" i="2"/>
  <c r="AJ2434" i="2"/>
  <c r="AK2434" i="2"/>
  <c r="AJ2435" i="2"/>
  <c r="AK2435" i="2"/>
  <c r="AJ2436" i="2"/>
  <c r="AK2436" i="2"/>
  <c r="AJ2437" i="2"/>
  <c r="AK2437" i="2"/>
  <c r="AJ2438" i="2"/>
  <c r="AK2438" i="2"/>
  <c r="AJ2439" i="2"/>
  <c r="AK2439" i="2"/>
  <c r="AJ2440" i="2"/>
  <c r="AK2440" i="2"/>
  <c r="AJ2441" i="2"/>
  <c r="AK2441" i="2"/>
  <c r="AJ2442" i="2"/>
  <c r="AK2442" i="2"/>
  <c r="AJ2443" i="2"/>
  <c r="AK2443" i="2"/>
  <c r="AJ2444" i="2"/>
  <c r="AK2444" i="2"/>
  <c r="AJ2445" i="2"/>
  <c r="AK2445" i="2"/>
  <c r="AJ2446" i="2"/>
  <c r="AK2446" i="2"/>
  <c r="AJ2447" i="2"/>
  <c r="AK2447" i="2"/>
  <c r="AJ2448" i="2"/>
  <c r="AK2448" i="2"/>
  <c r="AJ2449" i="2"/>
  <c r="AK2449" i="2"/>
  <c r="AJ2450" i="2"/>
  <c r="AK2450" i="2"/>
  <c r="AJ2451" i="2"/>
  <c r="AK2451" i="2"/>
  <c r="AJ2452" i="2"/>
  <c r="AK2452" i="2"/>
  <c r="AJ2453" i="2"/>
  <c r="AK2453" i="2"/>
  <c r="AJ2454" i="2"/>
  <c r="AK2454" i="2"/>
  <c r="AJ2455" i="2"/>
  <c r="AK2455" i="2"/>
  <c r="AJ2456" i="2"/>
  <c r="AK2456" i="2"/>
  <c r="AJ2457" i="2"/>
  <c r="AK2457" i="2"/>
  <c r="AJ2458" i="2"/>
  <c r="AK2458" i="2"/>
  <c r="AJ2459" i="2"/>
  <c r="AK2459" i="2"/>
  <c r="AJ2460" i="2"/>
  <c r="AK2460" i="2"/>
  <c r="AJ2461" i="2"/>
  <c r="AK2461" i="2"/>
  <c r="AJ2462" i="2"/>
  <c r="AK2462" i="2"/>
  <c r="AJ2463" i="2"/>
  <c r="AK2463" i="2"/>
  <c r="AJ2464" i="2"/>
  <c r="AK2464" i="2"/>
  <c r="AJ2465" i="2"/>
  <c r="AK2465" i="2"/>
  <c r="AJ2466" i="2"/>
  <c r="AK2466" i="2"/>
  <c r="AJ2467" i="2"/>
  <c r="AK2467" i="2"/>
  <c r="AJ2468" i="2"/>
  <c r="AK2468" i="2"/>
  <c r="AJ2469" i="2"/>
  <c r="AK2469" i="2"/>
  <c r="AJ2470" i="2"/>
  <c r="AK2470" i="2"/>
  <c r="AJ2471" i="2"/>
  <c r="AK2471" i="2"/>
  <c r="AJ2472" i="2"/>
  <c r="AK2472" i="2"/>
  <c r="AJ2473" i="2"/>
  <c r="AK2473" i="2"/>
  <c r="AJ2474" i="2"/>
  <c r="AK2474" i="2"/>
  <c r="AJ2475" i="2"/>
  <c r="AK2475" i="2"/>
  <c r="AJ2476" i="2"/>
  <c r="AK2476" i="2"/>
  <c r="AJ2477" i="2"/>
  <c r="AK2477" i="2"/>
  <c r="AJ2478" i="2"/>
  <c r="AK2478" i="2"/>
  <c r="AJ2479" i="2"/>
  <c r="AK2479" i="2"/>
  <c r="AJ2480" i="2"/>
  <c r="AK2480" i="2"/>
  <c r="AJ2481" i="2"/>
  <c r="AK2481" i="2"/>
  <c r="AJ2482" i="2"/>
  <c r="AK2482" i="2"/>
  <c r="AJ2483" i="2"/>
  <c r="AK2483" i="2"/>
  <c r="AJ2484" i="2"/>
  <c r="AK2484" i="2"/>
  <c r="AJ2485" i="2"/>
  <c r="AK2485" i="2"/>
  <c r="AJ2486" i="2"/>
  <c r="AK2486" i="2"/>
  <c r="AJ2487" i="2"/>
  <c r="AK2487" i="2"/>
  <c r="AJ2488" i="2"/>
  <c r="AK2488" i="2"/>
  <c r="AJ2489" i="2"/>
  <c r="AK2489" i="2"/>
  <c r="AJ2490" i="2"/>
  <c r="AK2490" i="2"/>
  <c r="AJ2491" i="2"/>
  <c r="AK2491" i="2"/>
  <c r="AJ2492" i="2"/>
  <c r="AK2492" i="2"/>
  <c r="AJ2493" i="2"/>
  <c r="AK2493" i="2"/>
  <c r="AJ2494" i="2"/>
  <c r="AK2494" i="2"/>
  <c r="AJ2495" i="2"/>
  <c r="AK2495" i="2"/>
  <c r="AJ2496" i="2"/>
  <c r="AK2496" i="2"/>
  <c r="AJ2497" i="2"/>
  <c r="AK2497" i="2"/>
  <c r="AJ2498" i="2"/>
  <c r="AK2498" i="2"/>
  <c r="AJ2499" i="2"/>
  <c r="AK2499" i="2"/>
  <c r="AJ2500" i="2"/>
  <c r="AK2500" i="2"/>
  <c r="AJ2501" i="2"/>
  <c r="AK2501" i="2"/>
  <c r="AJ2502" i="2"/>
  <c r="AK2502" i="2"/>
  <c r="AJ2503" i="2"/>
  <c r="AK2503" i="2"/>
  <c r="AJ2504" i="2"/>
  <c r="AK2504" i="2"/>
  <c r="AJ2505" i="2"/>
  <c r="AK2505" i="2"/>
  <c r="AJ2506" i="2"/>
  <c r="AK2506" i="2"/>
  <c r="AJ2507" i="2"/>
  <c r="AK2507" i="2"/>
  <c r="AJ2508" i="2"/>
  <c r="AK2508" i="2"/>
  <c r="AJ2509" i="2"/>
  <c r="AK2509" i="2"/>
  <c r="AJ2510" i="2"/>
  <c r="AK2510" i="2"/>
  <c r="AJ2511" i="2"/>
  <c r="AK2511" i="2"/>
  <c r="AJ2512" i="2"/>
  <c r="AK2512" i="2"/>
  <c r="AJ2513" i="2"/>
  <c r="AK2513" i="2"/>
  <c r="AJ2514" i="2"/>
  <c r="AK2514" i="2"/>
  <c r="AJ2515" i="2"/>
  <c r="AK2515" i="2"/>
  <c r="AJ2516" i="2"/>
  <c r="AK2516" i="2"/>
  <c r="AJ2517" i="2"/>
  <c r="AK2517" i="2"/>
  <c r="AJ2518" i="2"/>
  <c r="AK2518" i="2"/>
  <c r="AJ2519" i="2"/>
  <c r="AK2519" i="2"/>
  <c r="AJ2520" i="2"/>
  <c r="AK2520" i="2"/>
  <c r="AJ2521" i="2"/>
  <c r="AK2521" i="2"/>
  <c r="AJ2522" i="2"/>
  <c r="AK2522" i="2"/>
  <c r="AJ2523" i="2"/>
  <c r="AK2523" i="2"/>
  <c r="AJ2524" i="2"/>
  <c r="AK2524" i="2"/>
  <c r="AJ2525" i="2"/>
  <c r="AK2525" i="2"/>
  <c r="AJ2526" i="2"/>
  <c r="AK2526" i="2"/>
  <c r="AJ2527" i="2"/>
  <c r="AK2527" i="2"/>
  <c r="AJ2528" i="2"/>
  <c r="AK2528" i="2"/>
  <c r="AJ2529" i="2"/>
  <c r="AK2529" i="2"/>
  <c r="AJ2530" i="2"/>
  <c r="AK2530" i="2"/>
  <c r="AJ2531" i="2"/>
  <c r="AK2531" i="2"/>
  <c r="AJ2532" i="2"/>
  <c r="AK2532" i="2"/>
  <c r="AJ2533" i="2"/>
  <c r="AK2533" i="2"/>
  <c r="AJ2534" i="2"/>
  <c r="AK2534" i="2"/>
  <c r="AJ2535" i="2"/>
  <c r="AK2535" i="2"/>
  <c r="AJ2536" i="2"/>
  <c r="AK2536" i="2"/>
  <c r="AJ2537" i="2"/>
  <c r="AK2537" i="2"/>
  <c r="AJ2538" i="2"/>
  <c r="AK2538" i="2"/>
  <c r="AJ2539" i="2"/>
  <c r="AK2539" i="2"/>
  <c r="AJ2540" i="2"/>
  <c r="AK2540" i="2"/>
  <c r="AJ2541" i="2"/>
  <c r="AK2541" i="2"/>
  <c r="AJ2542" i="2"/>
  <c r="AK2542" i="2"/>
  <c r="AJ2543" i="2"/>
  <c r="AK2543" i="2"/>
  <c r="AJ2544" i="2"/>
  <c r="AK2544" i="2"/>
  <c r="AJ2545" i="2"/>
  <c r="AK2545" i="2"/>
  <c r="AJ2546" i="2"/>
  <c r="AK2546" i="2"/>
  <c r="AJ2547" i="2"/>
  <c r="AK2547" i="2"/>
  <c r="AJ2548" i="2"/>
  <c r="AK2548" i="2"/>
  <c r="AJ2549" i="2"/>
  <c r="AK2549" i="2"/>
  <c r="AJ2550" i="2"/>
  <c r="AK2550" i="2"/>
  <c r="AJ2551" i="2"/>
  <c r="AK2551" i="2"/>
  <c r="AJ2552" i="2"/>
  <c r="AK2552" i="2"/>
  <c r="AJ2553" i="2"/>
  <c r="AK2553" i="2"/>
  <c r="AJ2554" i="2"/>
  <c r="AK2554" i="2"/>
  <c r="AJ2555" i="2"/>
  <c r="AK2555" i="2"/>
  <c r="AJ2556" i="2"/>
  <c r="AK2556" i="2"/>
  <c r="AJ2557" i="2"/>
  <c r="AK2557" i="2"/>
  <c r="AJ2558" i="2"/>
  <c r="AK2558" i="2"/>
  <c r="AJ2559" i="2"/>
  <c r="AK2559" i="2"/>
  <c r="AJ2560" i="2"/>
  <c r="AK2560" i="2"/>
  <c r="AJ2561" i="2"/>
  <c r="AK2561" i="2"/>
  <c r="AJ2562" i="2"/>
  <c r="AK2562" i="2"/>
  <c r="AJ2563" i="2"/>
  <c r="AK2563" i="2"/>
  <c r="AJ2564" i="2"/>
  <c r="AK2564" i="2"/>
  <c r="AJ2565" i="2"/>
  <c r="AK2565" i="2"/>
  <c r="AJ2566" i="2"/>
  <c r="AK2566" i="2"/>
  <c r="AJ2567" i="2"/>
  <c r="AK2567" i="2"/>
  <c r="AJ2568" i="2"/>
  <c r="AK2568" i="2"/>
  <c r="AJ2569" i="2"/>
  <c r="AK2569" i="2"/>
  <c r="AJ2570" i="2"/>
  <c r="AK2570" i="2"/>
  <c r="AJ2571" i="2"/>
  <c r="AK2571" i="2"/>
  <c r="AJ2572" i="2"/>
  <c r="AK2572" i="2"/>
  <c r="AJ2573" i="2"/>
  <c r="AK2573" i="2"/>
  <c r="AJ2574" i="2"/>
  <c r="AK2574" i="2"/>
  <c r="AJ2575" i="2"/>
  <c r="AK2575" i="2"/>
  <c r="AJ2576" i="2"/>
  <c r="AK2576" i="2"/>
  <c r="AJ2577" i="2"/>
  <c r="AK2577" i="2"/>
  <c r="AJ2578" i="2"/>
  <c r="AK2578" i="2"/>
  <c r="AJ2579" i="2"/>
  <c r="AK2579" i="2"/>
  <c r="AJ2580" i="2"/>
  <c r="AK2580" i="2"/>
  <c r="AJ2581" i="2"/>
  <c r="AK2581" i="2"/>
  <c r="AJ2582" i="2"/>
  <c r="AK2582" i="2"/>
  <c r="AJ2583" i="2"/>
  <c r="AK2583" i="2"/>
  <c r="AJ2584" i="2"/>
  <c r="AK2584" i="2"/>
  <c r="AJ2585" i="2"/>
  <c r="AK2585" i="2"/>
  <c r="AJ2586" i="2"/>
  <c r="AK2586" i="2"/>
  <c r="AJ2587" i="2"/>
  <c r="AK2587" i="2"/>
  <c r="AJ2588" i="2"/>
  <c r="AK2588" i="2"/>
  <c r="AJ2589" i="2"/>
  <c r="AK2589" i="2"/>
  <c r="AJ2590" i="2"/>
  <c r="AK2590" i="2"/>
  <c r="AJ2591" i="2"/>
  <c r="AK2591" i="2"/>
  <c r="AJ2592" i="2"/>
  <c r="AK2592" i="2"/>
  <c r="AJ2593" i="2"/>
  <c r="AK2593" i="2"/>
  <c r="AJ2594" i="2"/>
  <c r="AK2594" i="2"/>
  <c r="AJ2595" i="2"/>
  <c r="AK2595" i="2"/>
  <c r="AJ2596" i="2"/>
  <c r="AK2596" i="2"/>
  <c r="AJ2597" i="2"/>
  <c r="AK2597" i="2"/>
  <c r="AJ2598" i="2"/>
  <c r="AK2598" i="2"/>
  <c r="AJ2599" i="2"/>
  <c r="AK2599" i="2"/>
  <c r="AJ2600" i="2"/>
  <c r="AK2600" i="2"/>
  <c r="AJ2601" i="2"/>
  <c r="AK2601" i="2"/>
  <c r="AJ2602" i="2"/>
  <c r="AK2602" i="2"/>
  <c r="AJ2603" i="2"/>
  <c r="AK2603" i="2"/>
  <c r="AJ2604" i="2"/>
  <c r="AK2604" i="2"/>
  <c r="AJ2605" i="2"/>
  <c r="AK2605" i="2"/>
  <c r="AJ2606" i="2"/>
  <c r="AK2606" i="2"/>
  <c r="AJ2607" i="2"/>
  <c r="AK2607" i="2"/>
  <c r="AJ2608" i="2"/>
  <c r="AK2608" i="2"/>
  <c r="AJ2609" i="2"/>
  <c r="AK2609" i="2"/>
  <c r="AJ2610" i="2"/>
  <c r="AK2610" i="2"/>
  <c r="AJ2611" i="2"/>
  <c r="AK2611" i="2"/>
  <c r="AJ2612" i="2"/>
  <c r="AK2612" i="2"/>
  <c r="AJ2613" i="2"/>
  <c r="AK2613" i="2"/>
  <c r="AJ2614" i="2"/>
  <c r="AK2614" i="2"/>
  <c r="AJ2615" i="2"/>
  <c r="AK2615" i="2"/>
  <c r="AJ2616" i="2"/>
  <c r="AK2616" i="2"/>
  <c r="AJ2617" i="2"/>
  <c r="AK2617" i="2"/>
  <c r="AJ2618" i="2"/>
  <c r="AK2618" i="2"/>
  <c r="AJ2619" i="2"/>
  <c r="AK2619" i="2"/>
  <c r="AJ2620" i="2"/>
  <c r="AK2620" i="2"/>
  <c r="AJ2621" i="2"/>
  <c r="AK2621" i="2"/>
  <c r="AJ2622" i="2"/>
  <c r="AK2622" i="2"/>
  <c r="AJ2623" i="2"/>
  <c r="AK2623" i="2"/>
  <c r="AJ2624" i="2"/>
  <c r="AK2624" i="2"/>
  <c r="AJ2625" i="2"/>
  <c r="AK2625" i="2"/>
  <c r="AJ2626" i="2"/>
  <c r="AK2626" i="2"/>
  <c r="AJ2627" i="2"/>
  <c r="AK2627" i="2"/>
  <c r="AJ2628" i="2"/>
  <c r="AK2628" i="2"/>
  <c r="AJ2629" i="2"/>
  <c r="AK2629" i="2"/>
  <c r="AJ2630" i="2"/>
  <c r="AK2630" i="2"/>
  <c r="AJ2631" i="2"/>
  <c r="AK2631" i="2"/>
  <c r="AJ2632" i="2"/>
  <c r="AK2632" i="2"/>
  <c r="AJ2633" i="2"/>
  <c r="AK2633" i="2"/>
  <c r="AJ2634" i="2"/>
  <c r="AK2634" i="2"/>
  <c r="AJ2635" i="2"/>
  <c r="AK2635" i="2"/>
  <c r="AJ2636" i="2"/>
  <c r="AK2636" i="2"/>
  <c r="AJ2637" i="2"/>
  <c r="AK2637" i="2"/>
  <c r="AJ2638" i="2"/>
  <c r="AK2638" i="2"/>
  <c r="AJ2639" i="2"/>
  <c r="AK2639" i="2"/>
  <c r="AJ2640" i="2"/>
  <c r="AK2640" i="2"/>
  <c r="AJ2641" i="2"/>
  <c r="AK2641" i="2"/>
  <c r="AJ2642" i="2"/>
  <c r="AK2642" i="2"/>
  <c r="AJ2643" i="2"/>
  <c r="AK2643" i="2"/>
  <c r="AJ2644" i="2"/>
  <c r="AK2644" i="2"/>
  <c r="AJ2645" i="2"/>
  <c r="AK2645" i="2"/>
  <c r="AJ2646" i="2"/>
  <c r="AK2646" i="2"/>
  <c r="AJ2647" i="2"/>
  <c r="AK2647" i="2"/>
  <c r="AJ2648" i="2"/>
  <c r="AK2648" i="2"/>
  <c r="AJ2649" i="2"/>
  <c r="AK2649" i="2"/>
  <c r="AJ2650" i="2"/>
  <c r="AK2650" i="2"/>
  <c r="AJ2651" i="2"/>
  <c r="AK2651" i="2"/>
  <c r="AJ2652" i="2"/>
  <c r="AK2652" i="2"/>
  <c r="AJ2653" i="2"/>
  <c r="AK2653" i="2"/>
  <c r="AJ2654" i="2"/>
  <c r="AK2654" i="2"/>
  <c r="AJ2655" i="2"/>
  <c r="AK2655" i="2"/>
  <c r="AJ2656" i="2"/>
  <c r="AK2656" i="2"/>
  <c r="AJ2657" i="2"/>
  <c r="AK2657" i="2"/>
  <c r="AJ2658" i="2"/>
  <c r="AK2658" i="2"/>
  <c r="AJ2659" i="2"/>
  <c r="AK2659" i="2"/>
  <c r="AJ2660" i="2"/>
  <c r="AK2660" i="2"/>
  <c r="AJ2661" i="2"/>
  <c r="AK2661" i="2"/>
  <c r="AJ2662" i="2"/>
  <c r="AK2662" i="2"/>
  <c r="AJ2663" i="2"/>
  <c r="AK2663" i="2"/>
  <c r="AJ2664" i="2"/>
  <c r="AK2664" i="2"/>
  <c r="AJ2665" i="2"/>
  <c r="AK2665" i="2"/>
  <c r="AJ2666" i="2"/>
  <c r="AK2666" i="2"/>
  <c r="AJ2667" i="2"/>
  <c r="AK2667" i="2"/>
  <c r="AJ2668" i="2"/>
  <c r="AK2668" i="2"/>
  <c r="AJ2669" i="2"/>
  <c r="AK2669" i="2"/>
  <c r="AJ2670" i="2"/>
  <c r="AK2670" i="2"/>
  <c r="AJ2671" i="2"/>
  <c r="AK2671" i="2"/>
  <c r="AJ2672" i="2"/>
  <c r="AK2672" i="2"/>
  <c r="AJ2673" i="2"/>
  <c r="AK2673" i="2"/>
  <c r="AJ2674" i="2"/>
  <c r="AK2674" i="2"/>
  <c r="AJ2675" i="2"/>
  <c r="AK2675" i="2"/>
  <c r="AJ2676" i="2"/>
  <c r="AK2676" i="2"/>
  <c r="AJ2677" i="2"/>
  <c r="AK2677" i="2"/>
  <c r="AJ2678" i="2"/>
  <c r="AK2678" i="2"/>
  <c r="AJ2679" i="2"/>
  <c r="AK2679" i="2"/>
  <c r="AJ2680" i="2"/>
  <c r="AK2680" i="2"/>
  <c r="AJ2681" i="2"/>
  <c r="AK2681" i="2"/>
  <c r="AJ2682" i="2"/>
  <c r="AK2682" i="2"/>
  <c r="AJ2683" i="2"/>
  <c r="AK2683" i="2"/>
  <c r="AJ2684" i="2"/>
  <c r="AK2684" i="2"/>
  <c r="AJ2685" i="2"/>
  <c r="AK2685" i="2"/>
  <c r="AJ2686" i="2"/>
  <c r="AK2686" i="2"/>
  <c r="AJ2687" i="2"/>
  <c r="AK2687" i="2"/>
  <c r="AJ2688" i="2"/>
  <c r="AK2688" i="2"/>
  <c r="AJ2689" i="2"/>
  <c r="AK2689" i="2"/>
  <c r="AJ2690" i="2"/>
  <c r="AK2690" i="2"/>
  <c r="AJ2691" i="2"/>
  <c r="AK2691" i="2"/>
  <c r="AJ2692" i="2"/>
  <c r="AK2692" i="2"/>
  <c r="AJ2693" i="2"/>
  <c r="AK2693" i="2"/>
  <c r="AJ2694" i="2"/>
  <c r="AK2694" i="2"/>
  <c r="AJ2695" i="2"/>
  <c r="AK2695" i="2"/>
  <c r="AJ2696" i="2"/>
  <c r="AK2696" i="2"/>
  <c r="AJ2697" i="2"/>
  <c r="AK2697" i="2"/>
  <c r="AJ2698" i="2"/>
  <c r="AK2698" i="2"/>
  <c r="AJ2699" i="2"/>
  <c r="AK2699" i="2"/>
  <c r="AJ2700" i="2"/>
  <c r="AK2700" i="2"/>
  <c r="AJ2701" i="2"/>
  <c r="AK2701" i="2"/>
  <c r="AJ2702" i="2"/>
  <c r="AK2702" i="2"/>
  <c r="AJ2703" i="2"/>
  <c r="AK2703" i="2"/>
  <c r="AJ2704" i="2"/>
  <c r="AK2704" i="2"/>
  <c r="AJ2705" i="2"/>
  <c r="AK2705" i="2"/>
  <c r="AJ2706" i="2"/>
  <c r="AK2706" i="2"/>
  <c r="AJ2707" i="2"/>
  <c r="AK2707" i="2"/>
  <c r="AJ2708" i="2"/>
  <c r="AK2708" i="2"/>
  <c r="AJ2709" i="2"/>
  <c r="AK2709" i="2"/>
  <c r="AJ2710" i="2"/>
  <c r="AK2710" i="2"/>
  <c r="AJ2711" i="2"/>
  <c r="AK2711" i="2"/>
  <c r="AJ2712" i="2"/>
  <c r="AK2712" i="2"/>
  <c r="AJ2713" i="2"/>
  <c r="AK2713" i="2"/>
  <c r="AJ2714" i="2"/>
  <c r="AK2714" i="2"/>
  <c r="AJ2715" i="2"/>
  <c r="AK2715" i="2"/>
  <c r="AJ2716" i="2"/>
  <c r="AK2716" i="2"/>
  <c r="AJ2717" i="2"/>
  <c r="AK2717" i="2"/>
  <c r="AJ2718" i="2"/>
  <c r="AK2718" i="2"/>
  <c r="AJ2719" i="2"/>
  <c r="AK2719" i="2"/>
  <c r="AJ2720" i="2"/>
  <c r="AK2720" i="2"/>
  <c r="AJ2721" i="2"/>
  <c r="AK2721" i="2"/>
  <c r="AJ2722" i="2"/>
  <c r="AK2722" i="2"/>
  <c r="AJ2723" i="2"/>
  <c r="AK2723" i="2"/>
  <c r="AJ2724" i="2"/>
  <c r="AK2724" i="2"/>
  <c r="AJ2725" i="2"/>
  <c r="AK2725" i="2"/>
  <c r="AJ2726" i="2"/>
  <c r="AK2726" i="2"/>
  <c r="AJ2727" i="2"/>
  <c r="AK2727" i="2"/>
  <c r="AJ2728" i="2"/>
  <c r="AK2728" i="2"/>
  <c r="AJ2729" i="2"/>
  <c r="AK2729" i="2"/>
  <c r="AJ2730" i="2"/>
  <c r="AK2730" i="2"/>
  <c r="AJ2731" i="2"/>
  <c r="AK2731" i="2"/>
  <c r="AJ2732" i="2"/>
  <c r="AK2732" i="2"/>
  <c r="AJ2733" i="2"/>
  <c r="AK2733" i="2"/>
  <c r="AJ2734" i="2"/>
  <c r="AK2734" i="2"/>
  <c r="AJ2735" i="2"/>
  <c r="AK2735" i="2"/>
  <c r="AJ2736" i="2"/>
  <c r="AK2736" i="2"/>
  <c r="AJ2737" i="2"/>
  <c r="AK2737" i="2"/>
  <c r="AJ2738" i="2"/>
  <c r="AK2738" i="2"/>
  <c r="AJ2739" i="2"/>
  <c r="AK2739" i="2"/>
  <c r="AJ2740" i="2"/>
  <c r="AK2740" i="2"/>
  <c r="AJ2741" i="2"/>
  <c r="AK2741" i="2"/>
  <c r="AJ2742" i="2"/>
  <c r="AK2742" i="2"/>
  <c r="AJ2743" i="2"/>
  <c r="AK2743" i="2"/>
  <c r="AJ2744" i="2"/>
  <c r="AK2744" i="2"/>
  <c r="AJ2745" i="2"/>
  <c r="AK2745" i="2"/>
  <c r="AJ2746" i="2"/>
  <c r="AK2746" i="2"/>
  <c r="AJ2747" i="2"/>
  <c r="AK2747" i="2"/>
  <c r="AJ2748" i="2"/>
  <c r="AK2748" i="2"/>
  <c r="AJ2749" i="2"/>
  <c r="AK2749" i="2"/>
  <c r="AJ2750" i="2"/>
  <c r="AK2750" i="2"/>
  <c r="AJ2751" i="2"/>
  <c r="AK2751" i="2"/>
  <c r="AJ2752" i="2"/>
  <c r="AK2752" i="2"/>
  <c r="AJ2753" i="2"/>
  <c r="AK2753" i="2"/>
  <c r="AJ2754" i="2"/>
  <c r="AK2754" i="2"/>
  <c r="AJ2755" i="2"/>
  <c r="AK2755" i="2"/>
  <c r="AJ2756" i="2"/>
  <c r="AK2756" i="2"/>
  <c r="AJ2757" i="2"/>
  <c r="AK2757" i="2"/>
  <c r="AJ2758" i="2"/>
  <c r="AK2758" i="2"/>
  <c r="AJ2759" i="2"/>
  <c r="AK2759" i="2"/>
  <c r="AJ2760" i="2"/>
  <c r="AK2760" i="2"/>
  <c r="AJ2761" i="2"/>
  <c r="AK2761" i="2"/>
  <c r="AJ2762" i="2"/>
  <c r="AK2762" i="2"/>
  <c r="AJ2763" i="2"/>
  <c r="AK2763" i="2"/>
  <c r="AJ2764" i="2"/>
  <c r="AK2764" i="2"/>
  <c r="AJ2765" i="2"/>
  <c r="AK2765" i="2"/>
  <c r="AJ2766" i="2"/>
  <c r="AK2766" i="2"/>
  <c r="AJ2767" i="2"/>
  <c r="AK2767" i="2"/>
  <c r="AJ2768" i="2"/>
  <c r="AK2768" i="2"/>
  <c r="AJ2769" i="2"/>
  <c r="AK2769" i="2"/>
  <c r="AJ2770" i="2"/>
  <c r="AK2770" i="2"/>
  <c r="AJ2771" i="2"/>
  <c r="AK2771" i="2"/>
  <c r="AJ2772" i="2"/>
  <c r="AK2772" i="2"/>
  <c r="AJ2773" i="2"/>
  <c r="AK2773" i="2"/>
  <c r="AJ2774" i="2"/>
  <c r="AK2774" i="2"/>
  <c r="AJ2775" i="2"/>
  <c r="AK2775" i="2"/>
  <c r="AJ2776" i="2"/>
  <c r="AK2776" i="2"/>
  <c r="AJ2777" i="2"/>
  <c r="AK2777" i="2"/>
  <c r="AJ2778" i="2"/>
  <c r="AK2778" i="2"/>
  <c r="AJ2779" i="2"/>
  <c r="AK2779" i="2"/>
  <c r="AJ2780" i="2"/>
  <c r="AK2780" i="2"/>
  <c r="AJ2781" i="2"/>
  <c r="AK2781" i="2"/>
  <c r="AJ2782" i="2"/>
  <c r="AK2782" i="2"/>
  <c r="AJ2783" i="2"/>
  <c r="AK2783" i="2"/>
  <c r="AJ2784" i="2"/>
  <c r="AK2784" i="2"/>
  <c r="AJ2785" i="2"/>
  <c r="AK2785" i="2"/>
  <c r="AJ2786" i="2"/>
  <c r="AK2786" i="2"/>
  <c r="AJ2787" i="2"/>
  <c r="AK2787" i="2"/>
  <c r="AJ2788" i="2"/>
  <c r="AK2788" i="2"/>
  <c r="AJ2789" i="2"/>
  <c r="AK2789" i="2"/>
  <c r="AJ2790" i="2"/>
  <c r="AK2790" i="2"/>
  <c r="AJ2791" i="2"/>
  <c r="AK2791" i="2"/>
  <c r="AJ2792" i="2"/>
  <c r="AK2792" i="2"/>
  <c r="AJ2793" i="2"/>
  <c r="AK2793" i="2"/>
  <c r="AJ2794" i="2"/>
  <c r="AK2794" i="2"/>
  <c r="AJ2795" i="2"/>
  <c r="AK2795" i="2"/>
  <c r="AJ2796" i="2"/>
  <c r="AK2796" i="2"/>
  <c r="AJ2797" i="2"/>
  <c r="AK2797" i="2"/>
  <c r="AJ2798" i="2"/>
  <c r="AK2798" i="2"/>
  <c r="AJ2799" i="2"/>
  <c r="AK2799" i="2"/>
  <c r="AJ2800" i="2"/>
  <c r="AK2800" i="2"/>
  <c r="AJ2801" i="2"/>
  <c r="AK2801" i="2"/>
  <c r="AJ2802" i="2"/>
  <c r="AK2802" i="2"/>
  <c r="AJ2803" i="2"/>
  <c r="AK2803" i="2"/>
  <c r="AJ2804" i="2"/>
  <c r="AK2804" i="2"/>
  <c r="AJ2805" i="2"/>
  <c r="AK2805" i="2"/>
  <c r="AJ2806" i="2"/>
  <c r="AK2806" i="2"/>
  <c r="AJ2807" i="2"/>
  <c r="AK2807" i="2"/>
  <c r="AJ2808" i="2"/>
  <c r="AK2808" i="2"/>
  <c r="AJ2809" i="2"/>
  <c r="AK2809" i="2"/>
  <c r="AJ2810" i="2"/>
  <c r="AK2810" i="2"/>
  <c r="AJ2811" i="2"/>
  <c r="AK2811" i="2"/>
  <c r="AJ2812" i="2"/>
  <c r="AK2812" i="2"/>
  <c r="AJ2813" i="2"/>
  <c r="AK2813" i="2"/>
  <c r="AJ2814" i="2"/>
  <c r="AK2814" i="2"/>
  <c r="AJ2815" i="2"/>
  <c r="AK2815" i="2"/>
  <c r="AJ2816" i="2"/>
  <c r="AK2816" i="2"/>
  <c r="AJ2817" i="2"/>
  <c r="AK2817" i="2"/>
  <c r="AJ2818" i="2"/>
  <c r="AK2818" i="2"/>
  <c r="AJ2819" i="2"/>
  <c r="AK2819" i="2"/>
  <c r="AJ2820" i="2"/>
  <c r="AK2820" i="2"/>
  <c r="AJ2821" i="2"/>
  <c r="AK2821" i="2"/>
  <c r="AJ2822" i="2"/>
  <c r="AK2822" i="2"/>
  <c r="AJ2823" i="2"/>
  <c r="AK2823" i="2"/>
  <c r="AJ2824" i="2"/>
  <c r="AK2824" i="2"/>
  <c r="AJ2825" i="2"/>
  <c r="AK2825" i="2"/>
  <c r="AJ2826" i="2"/>
  <c r="AK2826" i="2"/>
  <c r="AJ2827" i="2"/>
  <c r="AK2827" i="2"/>
  <c r="AJ2828" i="2"/>
  <c r="AK2828" i="2"/>
  <c r="AJ2829" i="2"/>
  <c r="AK2829" i="2"/>
  <c r="AJ2830" i="2"/>
  <c r="AK2830" i="2"/>
  <c r="AJ2831" i="2"/>
  <c r="AK2831" i="2"/>
  <c r="AJ2832" i="2"/>
  <c r="AK2832" i="2"/>
  <c r="AJ2833" i="2"/>
  <c r="AK2833" i="2"/>
  <c r="AJ2834" i="2"/>
  <c r="AK2834" i="2"/>
  <c r="AJ2835" i="2"/>
  <c r="AK2835" i="2"/>
  <c r="AJ2836" i="2"/>
  <c r="AK2836" i="2"/>
  <c r="AJ2837" i="2"/>
  <c r="AK2837" i="2"/>
  <c r="AJ2838" i="2"/>
  <c r="AK2838" i="2"/>
  <c r="AJ2839" i="2"/>
  <c r="AK2839" i="2"/>
  <c r="AJ2840" i="2"/>
  <c r="AK2840" i="2"/>
  <c r="AJ2841" i="2"/>
  <c r="AK2841" i="2"/>
  <c r="AJ2842" i="2"/>
  <c r="AK2842" i="2"/>
  <c r="AJ2843" i="2"/>
  <c r="AK2843" i="2"/>
  <c r="AJ2844" i="2"/>
  <c r="AK2844" i="2"/>
  <c r="AJ2845" i="2"/>
  <c r="AK2845" i="2"/>
  <c r="AJ2846" i="2"/>
  <c r="AK2846" i="2"/>
  <c r="AJ2847" i="2"/>
  <c r="AK2847" i="2"/>
  <c r="AJ2848" i="2"/>
  <c r="AK2848" i="2"/>
  <c r="AJ2849" i="2"/>
  <c r="AK2849" i="2"/>
  <c r="AJ2850" i="2"/>
  <c r="AK2850" i="2"/>
  <c r="AJ2851" i="2"/>
  <c r="AK2851" i="2"/>
  <c r="AJ2852" i="2"/>
  <c r="AK2852" i="2"/>
  <c r="AJ2853" i="2"/>
  <c r="AK2853" i="2"/>
  <c r="AJ2854" i="2"/>
  <c r="AK2854" i="2"/>
  <c r="AJ2855" i="2"/>
  <c r="AK2855" i="2"/>
  <c r="AJ2856" i="2"/>
  <c r="AK2856" i="2"/>
  <c r="AJ2857" i="2"/>
  <c r="AK2857" i="2"/>
  <c r="AJ2858" i="2"/>
  <c r="AK2858" i="2"/>
  <c r="AJ2859" i="2"/>
  <c r="AK2859" i="2"/>
  <c r="AJ2860" i="2"/>
  <c r="AK2860" i="2"/>
  <c r="AJ2861" i="2"/>
  <c r="AK2861" i="2"/>
  <c r="AJ2862" i="2"/>
  <c r="AK2862" i="2"/>
  <c r="AJ2863" i="2"/>
  <c r="AK2863" i="2"/>
  <c r="AJ2864" i="2"/>
  <c r="AK2864" i="2"/>
  <c r="AJ2865" i="2"/>
  <c r="AK2865" i="2"/>
  <c r="AJ2866" i="2"/>
  <c r="AK2866" i="2"/>
  <c r="AJ2867" i="2"/>
  <c r="AK2867" i="2"/>
  <c r="AJ2868" i="2"/>
  <c r="AK2868" i="2"/>
  <c r="AJ2869" i="2"/>
  <c r="AK2869" i="2"/>
  <c r="AJ2870" i="2"/>
  <c r="AK2870" i="2"/>
  <c r="AJ2871" i="2"/>
  <c r="AK2871" i="2"/>
  <c r="AJ2872" i="2"/>
  <c r="AK2872" i="2"/>
  <c r="AJ2873" i="2"/>
  <c r="AK2873" i="2"/>
  <c r="AJ2874" i="2"/>
  <c r="AK2874" i="2"/>
  <c r="AJ2875" i="2"/>
  <c r="AK2875" i="2"/>
  <c r="AJ2876" i="2"/>
  <c r="AK2876" i="2"/>
  <c r="AJ2877" i="2"/>
  <c r="AK2877" i="2"/>
  <c r="AJ2878" i="2"/>
  <c r="AK2878" i="2"/>
  <c r="AJ2879" i="2"/>
  <c r="AK2879" i="2"/>
  <c r="AJ2880" i="2"/>
  <c r="AK2880" i="2"/>
  <c r="AJ2881" i="2"/>
  <c r="AK2881" i="2"/>
  <c r="AJ2882" i="2"/>
  <c r="AK2882" i="2"/>
  <c r="AJ2883" i="2"/>
  <c r="AK2883" i="2"/>
  <c r="AJ2884" i="2"/>
  <c r="AK2884" i="2"/>
  <c r="AJ2885" i="2"/>
  <c r="AK2885" i="2"/>
  <c r="AJ2886" i="2"/>
  <c r="AK2886" i="2"/>
  <c r="AJ2887" i="2"/>
  <c r="AK2887" i="2"/>
  <c r="AJ2888" i="2"/>
  <c r="AK2888" i="2"/>
  <c r="AJ2889" i="2"/>
  <c r="AK2889" i="2"/>
  <c r="AJ2890" i="2"/>
  <c r="AK2890" i="2"/>
  <c r="AJ2891" i="2"/>
  <c r="AK2891" i="2"/>
  <c r="AJ2892" i="2"/>
  <c r="AK2892" i="2"/>
  <c r="AJ2893" i="2"/>
  <c r="AK2893" i="2"/>
  <c r="AJ2894" i="2"/>
  <c r="AK2894" i="2"/>
  <c r="AJ2895" i="2"/>
  <c r="AK2895" i="2"/>
  <c r="AJ2896" i="2"/>
  <c r="AK2896" i="2"/>
  <c r="AJ2897" i="2"/>
  <c r="AK2897" i="2"/>
  <c r="AJ2898" i="2"/>
  <c r="AK2898" i="2"/>
  <c r="AJ2899" i="2"/>
  <c r="AK2899" i="2"/>
  <c r="AJ2900" i="2"/>
  <c r="AK2900" i="2"/>
  <c r="AJ2901" i="2"/>
  <c r="AK2901" i="2"/>
  <c r="AJ2902" i="2"/>
  <c r="AK2902" i="2"/>
  <c r="AJ2903" i="2"/>
  <c r="AK2903" i="2"/>
  <c r="AJ2904" i="2"/>
  <c r="AK2904" i="2"/>
  <c r="AJ2905" i="2"/>
  <c r="AK2905" i="2"/>
  <c r="AJ2906" i="2"/>
  <c r="AK2906" i="2"/>
  <c r="AJ2907" i="2"/>
  <c r="AK2907" i="2"/>
  <c r="AJ2908" i="2"/>
  <c r="AK2908" i="2"/>
  <c r="AJ2909" i="2"/>
  <c r="AK2909" i="2"/>
  <c r="AJ2910" i="2"/>
  <c r="AK2910" i="2"/>
  <c r="AJ2911" i="2"/>
  <c r="AK2911" i="2"/>
  <c r="AJ2912" i="2"/>
  <c r="AK2912" i="2"/>
  <c r="AJ2913" i="2"/>
  <c r="AK2913" i="2"/>
  <c r="AJ2914" i="2"/>
  <c r="AK2914" i="2"/>
  <c r="AJ2915" i="2"/>
  <c r="AK2915" i="2"/>
  <c r="AJ2916" i="2"/>
  <c r="AK2916" i="2"/>
  <c r="AJ2917" i="2"/>
  <c r="AK2917" i="2"/>
  <c r="AJ2918" i="2"/>
  <c r="AK2918" i="2"/>
  <c r="AJ2919" i="2"/>
  <c r="AK2919" i="2"/>
  <c r="AJ2920" i="2"/>
  <c r="AK2920" i="2"/>
  <c r="AJ2921" i="2"/>
  <c r="AK2921" i="2"/>
  <c r="AJ2922" i="2"/>
  <c r="AK2922" i="2"/>
  <c r="AJ2923" i="2"/>
  <c r="AK2923" i="2"/>
  <c r="AJ2924" i="2"/>
  <c r="AK2924" i="2"/>
  <c r="AJ2925" i="2"/>
  <c r="AK2925" i="2"/>
  <c r="AJ2926" i="2"/>
  <c r="AK2926" i="2"/>
  <c r="AJ2927" i="2"/>
  <c r="AK2927" i="2"/>
  <c r="AJ2928" i="2"/>
  <c r="AK2928" i="2"/>
  <c r="AJ2929" i="2"/>
  <c r="AK2929" i="2"/>
  <c r="AJ2930" i="2"/>
  <c r="AK2930" i="2"/>
  <c r="AJ2931" i="2"/>
  <c r="AK2931" i="2"/>
  <c r="AJ2932" i="2"/>
  <c r="AK2932" i="2"/>
  <c r="AJ2933" i="2"/>
  <c r="AK2933" i="2"/>
  <c r="AJ2934" i="2"/>
  <c r="AK2934" i="2"/>
  <c r="AJ2935" i="2"/>
  <c r="AK2935" i="2"/>
  <c r="AJ2936" i="2"/>
  <c r="AK2936" i="2"/>
  <c r="AJ2937" i="2"/>
  <c r="AK2937" i="2"/>
  <c r="AJ2938" i="2"/>
  <c r="AK2938" i="2"/>
  <c r="AJ2939" i="2"/>
  <c r="AK2939" i="2"/>
  <c r="AJ2940" i="2"/>
  <c r="AK2940" i="2"/>
  <c r="AJ2941" i="2"/>
  <c r="AK2941" i="2"/>
  <c r="AJ2942" i="2"/>
  <c r="AK2942" i="2"/>
  <c r="AJ2943" i="2"/>
  <c r="AK2943" i="2"/>
  <c r="AJ2944" i="2"/>
  <c r="AK2944" i="2"/>
  <c r="AJ2945" i="2"/>
  <c r="AK2945" i="2"/>
  <c r="AJ2946" i="2"/>
  <c r="AK2946" i="2"/>
  <c r="AJ2947" i="2"/>
  <c r="AK2947" i="2"/>
  <c r="AJ2948" i="2"/>
  <c r="AK2948" i="2"/>
  <c r="AJ2949" i="2"/>
  <c r="AK2949" i="2"/>
  <c r="AJ2950" i="2"/>
  <c r="AK2950" i="2"/>
  <c r="AJ2951" i="2"/>
  <c r="AK2951" i="2"/>
  <c r="AJ2952" i="2"/>
  <c r="AK2952" i="2"/>
  <c r="AJ2953" i="2"/>
  <c r="AK2953" i="2"/>
  <c r="AJ2954" i="2"/>
  <c r="AK2954" i="2"/>
  <c r="AJ2955" i="2"/>
  <c r="AK2955" i="2"/>
  <c r="AJ2956" i="2"/>
  <c r="AK2956" i="2"/>
  <c r="AJ2957" i="2"/>
  <c r="AK2957" i="2"/>
  <c r="AJ2958" i="2"/>
  <c r="AK2958" i="2"/>
  <c r="AJ2959" i="2"/>
  <c r="AK2959" i="2"/>
  <c r="AJ2960" i="2"/>
  <c r="AK2960" i="2"/>
  <c r="AJ2961" i="2"/>
  <c r="AK2961" i="2"/>
  <c r="AJ2962" i="2"/>
  <c r="AK2962" i="2"/>
  <c r="AJ2963" i="2"/>
  <c r="AK2963" i="2"/>
  <c r="AJ2964" i="2"/>
  <c r="AK2964" i="2"/>
  <c r="AJ2965" i="2"/>
  <c r="AK2965" i="2"/>
  <c r="AJ2966" i="2"/>
  <c r="AK2966" i="2"/>
  <c r="AJ2967" i="2"/>
  <c r="AK2967" i="2"/>
  <c r="AJ2968" i="2"/>
  <c r="AK2968" i="2"/>
  <c r="AJ2969" i="2"/>
  <c r="AK2969" i="2"/>
  <c r="AJ2970" i="2"/>
  <c r="AK2970" i="2"/>
  <c r="AJ2971" i="2"/>
  <c r="AK2971" i="2"/>
  <c r="AJ2972" i="2"/>
  <c r="AK2972" i="2"/>
  <c r="AJ2973" i="2"/>
  <c r="AK2973" i="2"/>
  <c r="AJ2974" i="2"/>
  <c r="AK2974" i="2"/>
  <c r="AJ2975" i="2"/>
  <c r="AK2975" i="2"/>
  <c r="AJ2976" i="2"/>
  <c r="AK2976" i="2"/>
  <c r="AJ2977" i="2"/>
  <c r="AK2977" i="2"/>
  <c r="AJ2978" i="2"/>
  <c r="AK2978" i="2"/>
  <c r="AJ2979" i="2"/>
  <c r="AK2979" i="2"/>
  <c r="AJ2980" i="2"/>
  <c r="AK2980" i="2"/>
  <c r="AJ2981" i="2"/>
  <c r="AK2981" i="2"/>
  <c r="AJ2982" i="2"/>
  <c r="AK2982" i="2"/>
  <c r="AJ2983" i="2"/>
  <c r="AK2983" i="2"/>
  <c r="AJ2984" i="2"/>
  <c r="AK2984" i="2"/>
  <c r="AJ2985" i="2"/>
  <c r="AK2985" i="2"/>
  <c r="AJ2986" i="2"/>
  <c r="AK2986" i="2"/>
  <c r="AJ2987" i="2"/>
  <c r="AK2987" i="2"/>
  <c r="AJ2988" i="2"/>
  <c r="AK2988" i="2"/>
  <c r="AJ2989" i="2"/>
  <c r="AK2989" i="2"/>
  <c r="AJ2990" i="2"/>
  <c r="AK2990" i="2"/>
  <c r="AJ2991" i="2"/>
  <c r="AK2991" i="2"/>
  <c r="AJ2992" i="2"/>
  <c r="AK2992" i="2"/>
  <c r="AJ2993" i="2"/>
  <c r="AK2993" i="2"/>
  <c r="AJ2994" i="2"/>
  <c r="AK2994" i="2"/>
  <c r="AJ2995" i="2"/>
  <c r="AK2995" i="2"/>
  <c r="AJ2996" i="2"/>
  <c r="AK2996" i="2"/>
  <c r="AJ2997" i="2"/>
  <c r="AK2997" i="2"/>
  <c r="AJ2998" i="2"/>
  <c r="AK2998" i="2"/>
  <c r="AJ2999" i="2"/>
  <c r="AK2999" i="2"/>
  <c r="AJ3000" i="2"/>
  <c r="AK3000" i="2"/>
  <c r="AJ3001" i="2"/>
  <c r="AK3001" i="2"/>
  <c r="AJ3002" i="2"/>
  <c r="AK3002" i="2"/>
  <c r="AJ3003" i="2"/>
  <c r="AK3003" i="2"/>
  <c r="AJ3004" i="2"/>
  <c r="AK3004" i="2"/>
  <c r="AJ3005" i="2"/>
  <c r="AK3005" i="2"/>
  <c r="AJ3006" i="2"/>
  <c r="AK3006" i="2"/>
  <c r="AJ3007" i="2"/>
  <c r="AK3007" i="2"/>
  <c r="AJ3008" i="2"/>
  <c r="AK3008" i="2"/>
  <c r="AJ3009" i="2"/>
  <c r="AK3009" i="2"/>
  <c r="AJ3010" i="2"/>
  <c r="AK3010" i="2"/>
  <c r="AJ3011" i="2"/>
  <c r="AK3011" i="2"/>
  <c r="AJ3012" i="2"/>
  <c r="AK3012" i="2"/>
  <c r="AJ3013" i="2"/>
  <c r="AK3013" i="2"/>
  <c r="AJ3014" i="2"/>
  <c r="AK3014" i="2"/>
  <c r="AJ3015" i="2"/>
  <c r="AK3015" i="2"/>
  <c r="AJ3016" i="2"/>
  <c r="AK3016" i="2"/>
  <c r="AJ3017" i="2"/>
  <c r="AK3017" i="2"/>
  <c r="AJ3018" i="2"/>
  <c r="AK3018" i="2"/>
  <c r="AJ3019" i="2"/>
  <c r="AK3019" i="2"/>
  <c r="AJ3020" i="2"/>
  <c r="AK3020" i="2"/>
  <c r="AJ3021" i="2"/>
  <c r="AK3021" i="2"/>
  <c r="AJ3022" i="2"/>
  <c r="AK3022" i="2"/>
  <c r="AJ3023" i="2"/>
  <c r="AK3023" i="2"/>
  <c r="AJ3024" i="2"/>
  <c r="AK3024" i="2"/>
  <c r="AJ3025" i="2"/>
  <c r="AK3025" i="2"/>
  <c r="AJ3026" i="2"/>
  <c r="AK3026" i="2"/>
  <c r="AJ3027" i="2"/>
  <c r="AK3027" i="2"/>
  <c r="AJ3028" i="2"/>
  <c r="AK3028" i="2"/>
  <c r="AJ3029" i="2"/>
  <c r="AK3029" i="2"/>
  <c r="AJ3030" i="2"/>
  <c r="AK3030" i="2"/>
  <c r="AJ3031" i="2"/>
  <c r="AK3031" i="2"/>
  <c r="AJ3032" i="2"/>
  <c r="AK3032" i="2"/>
  <c r="AJ3033" i="2"/>
  <c r="AK3033" i="2"/>
  <c r="AJ3034" i="2"/>
  <c r="AK3034" i="2"/>
  <c r="AJ3035" i="2"/>
  <c r="AK3035" i="2"/>
  <c r="AJ3036" i="2"/>
  <c r="AK3036" i="2"/>
  <c r="AJ3037" i="2"/>
  <c r="AK3037" i="2"/>
  <c r="AJ3038" i="2"/>
  <c r="AK3038" i="2"/>
  <c r="AJ3039" i="2"/>
  <c r="AK3039" i="2"/>
  <c r="AJ3040" i="2"/>
  <c r="AK3040" i="2"/>
  <c r="AJ3041" i="2"/>
  <c r="AK3041" i="2"/>
  <c r="AJ3042" i="2"/>
  <c r="AK3042" i="2"/>
  <c r="AJ3043" i="2"/>
  <c r="AK3043" i="2"/>
  <c r="AJ3044" i="2"/>
  <c r="AK3044" i="2"/>
  <c r="AJ3045" i="2"/>
  <c r="AK3045" i="2"/>
  <c r="AJ3046" i="2"/>
  <c r="AK3046" i="2"/>
  <c r="AJ3047" i="2"/>
  <c r="AK3047" i="2"/>
  <c r="AJ3048" i="2"/>
  <c r="AK3048" i="2"/>
  <c r="AJ3049" i="2"/>
  <c r="AK3049" i="2"/>
  <c r="AJ3050" i="2"/>
  <c r="AK3050" i="2"/>
  <c r="AJ3051" i="2"/>
  <c r="AK3051" i="2"/>
  <c r="AJ3052" i="2"/>
  <c r="AK3052" i="2"/>
  <c r="AJ3053" i="2"/>
  <c r="AK3053" i="2"/>
  <c r="AJ3054" i="2"/>
  <c r="AK3054" i="2"/>
  <c r="AJ3055" i="2"/>
  <c r="AK3055" i="2"/>
  <c r="AJ3056" i="2"/>
  <c r="AK3056" i="2"/>
  <c r="AJ3057" i="2"/>
  <c r="AK3057" i="2"/>
  <c r="AJ3058" i="2"/>
  <c r="AK3058" i="2"/>
  <c r="AJ3059" i="2"/>
  <c r="AK3059" i="2"/>
  <c r="AJ3060" i="2"/>
  <c r="AK3060" i="2"/>
  <c r="AJ3061" i="2"/>
  <c r="AK3061" i="2"/>
  <c r="AJ3062" i="2"/>
  <c r="AK3062" i="2"/>
  <c r="AJ3063" i="2"/>
  <c r="AK3063" i="2"/>
  <c r="AJ3064" i="2"/>
  <c r="AK3064" i="2"/>
  <c r="AJ3065" i="2"/>
  <c r="AK3065" i="2"/>
  <c r="AJ3066" i="2"/>
  <c r="AK3066" i="2"/>
  <c r="AJ3067" i="2"/>
  <c r="AK3067" i="2"/>
  <c r="AJ3068" i="2"/>
  <c r="AK3068" i="2"/>
  <c r="AJ3069" i="2"/>
  <c r="AK3069" i="2"/>
  <c r="AJ3070" i="2"/>
  <c r="AK3070" i="2"/>
  <c r="AJ3071" i="2"/>
  <c r="AK3071" i="2"/>
  <c r="AJ3072" i="2"/>
  <c r="AK3072" i="2"/>
  <c r="AJ3073" i="2"/>
  <c r="AK3073" i="2"/>
  <c r="AJ3074" i="2"/>
  <c r="AK3074" i="2"/>
  <c r="AJ3075" i="2"/>
  <c r="AK3075" i="2"/>
  <c r="AJ3076" i="2"/>
  <c r="AK3076" i="2"/>
  <c r="AJ3077" i="2"/>
  <c r="AK3077" i="2"/>
  <c r="AJ3078" i="2"/>
  <c r="AK3078" i="2"/>
  <c r="AJ3079" i="2"/>
  <c r="AK3079" i="2"/>
  <c r="AJ3080" i="2"/>
  <c r="AK3080" i="2"/>
  <c r="AJ3081" i="2"/>
  <c r="AK3081" i="2"/>
  <c r="AJ3082" i="2"/>
  <c r="AK3082" i="2"/>
  <c r="AJ3083" i="2"/>
  <c r="AK3083" i="2"/>
  <c r="AJ3084" i="2"/>
  <c r="AK3084" i="2"/>
  <c r="AJ3085" i="2"/>
  <c r="AK3085" i="2"/>
  <c r="AJ3086" i="2"/>
  <c r="AK3086" i="2"/>
  <c r="AJ3087" i="2"/>
  <c r="AK3087" i="2"/>
  <c r="AJ3088" i="2"/>
  <c r="AK3088" i="2"/>
  <c r="AJ3089" i="2"/>
  <c r="AK3089" i="2"/>
  <c r="AJ3090" i="2"/>
  <c r="AK3090" i="2"/>
  <c r="AJ3091" i="2"/>
  <c r="AK3091" i="2"/>
  <c r="AJ3092" i="2"/>
  <c r="AK3092" i="2"/>
  <c r="AJ3093" i="2"/>
  <c r="AK3093" i="2"/>
  <c r="AJ3094" i="2"/>
  <c r="AK3094" i="2"/>
  <c r="AJ3095" i="2"/>
  <c r="AK3095" i="2"/>
  <c r="AJ3096" i="2"/>
  <c r="AK3096" i="2"/>
  <c r="AJ3097" i="2"/>
  <c r="AK3097" i="2"/>
  <c r="AJ3098" i="2"/>
  <c r="AK3098" i="2"/>
  <c r="AJ3099" i="2"/>
  <c r="AK3099" i="2"/>
  <c r="AJ3100" i="2"/>
  <c r="AK3100" i="2"/>
  <c r="AJ3101" i="2"/>
  <c r="AK3101" i="2"/>
  <c r="AJ3102" i="2"/>
  <c r="AK3102" i="2"/>
  <c r="AJ3103" i="2"/>
  <c r="AK3103" i="2"/>
  <c r="AJ3104" i="2"/>
  <c r="AK3104" i="2"/>
  <c r="AJ3105" i="2"/>
  <c r="AK3105" i="2"/>
  <c r="AJ3106" i="2"/>
  <c r="AK3106" i="2"/>
  <c r="AJ3107" i="2"/>
  <c r="AK3107" i="2"/>
  <c r="AJ3108" i="2"/>
  <c r="AK3108" i="2"/>
  <c r="AJ3109" i="2"/>
  <c r="AK3109" i="2"/>
  <c r="AJ3110" i="2"/>
  <c r="AK3110" i="2"/>
  <c r="AJ3111" i="2"/>
  <c r="AK3111" i="2"/>
  <c r="AJ3112" i="2"/>
  <c r="AK3112" i="2"/>
  <c r="AJ3113" i="2"/>
  <c r="AK3113" i="2"/>
  <c r="AJ3114" i="2"/>
  <c r="AK3114" i="2"/>
  <c r="AJ3115" i="2"/>
  <c r="AK3115" i="2"/>
  <c r="AJ3116" i="2"/>
  <c r="AK3116" i="2"/>
  <c r="AJ3117" i="2"/>
  <c r="AK3117" i="2"/>
  <c r="AJ3118" i="2"/>
  <c r="AK3118" i="2"/>
  <c r="AJ3119" i="2"/>
  <c r="AK3119" i="2"/>
  <c r="AJ3120" i="2"/>
  <c r="AK3120" i="2"/>
  <c r="AJ3121" i="2"/>
  <c r="AK3121" i="2"/>
  <c r="AJ3122" i="2"/>
  <c r="AK3122" i="2"/>
  <c r="AJ3123" i="2"/>
  <c r="AK3123" i="2"/>
  <c r="AJ3124" i="2"/>
  <c r="AK3124" i="2"/>
  <c r="AJ3125" i="2"/>
  <c r="AK3125" i="2"/>
  <c r="AJ3126" i="2"/>
  <c r="AK3126" i="2"/>
  <c r="AJ3127" i="2"/>
  <c r="AK3127" i="2"/>
  <c r="AJ3128" i="2"/>
  <c r="AK3128" i="2"/>
  <c r="AJ3129" i="2"/>
  <c r="AK3129" i="2"/>
  <c r="AJ3130" i="2"/>
  <c r="AK3130" i="2"/>
  <c r="AJ3131" i="2"/>
  <c r="AK3131" i="2"/>
  <c r="AJ3132" i="2"/>
  <c r="AK3132" i="2"/>
  <c r="AJ3133" i="2"/>
  <c r="AK3133" i="2"/>
  <c r="AJ3134" i="2"/>
  <c r="AK3134" i="2"/>
  <c r="AJ3135" i="2"/>
  <c r="AK3135" i="2"/>
  <c r="AJ3136" i="2"/>
  <c r="AK3136" i="2"/>
  <c r="AJ3137" i="2"/>
  <c r="AK3137" i="2"/>
  <c r="AJ3138" i="2"/>
  <c r="AK3138" i="2"/>
  <c r="AJ3139" i="2"/>
  <c r="AK3139" i="2"/>
  <c r="AJ3140" i="2"/>
  <c r="AK3140" i="2"/>
  <c r="AJ3141" i="2"/>
  <c r="AK3141" i="2"/>
  <c r="AJ3142" i="2"/>
  <c r="AK3142" i="2"/>
  <c r="AJ3143" i="2"/>
  <c r="AK3143" i="2"/>
  <c r="AJ3144" i="2"/>
  <c r="AK3144" i="2"/>
  <c r="AJ3145" i="2"/>
  <c r="AK3145" i="2"/>
  <c r="AJ3146" i="2"/>
  <c r="AK3146" i="2"/>
  <c r="AJ3147" i="2"/>
  <c r="AK3147" i="2"/>
  <c r="AJ3148" i="2"/>
  <c r="AK3148" i="2"/>
  <c r="AJ3149" i="2"/>
  <c r="AK3149" i="2"/>
  <c r="AJ3150" i="2"/>
  <c r="AK3150" i="2"/>
  <c r="AJ3151" i="2"/>
  <c r="AK3151" i="2"/>
  <c r="AJ3152" i="2"/>
  <c r="AK3152" i="2"/>
  <c r="AJ3153" i="2"/>
  <c r="AK3153" i="2"/>
  <c r="AJ3154" i="2"/>
  <c r="AK3154" i="2"/>
  <c r="AJ3155" i="2"/>
  <c r="AK3155" i="2"/>
  <c r="AJ3156" i="2"/>
  <c r="AK3156" i="2"/>
  <c r="AJ3157" i="2"/>
  <c r="AK3157" i="2"/>
  <c r="AJ3158" i="2"/>
  <c r="AK3158" i="2"/>
  <c r="AJ3159" i="2"/>
  <c r="AK3159" i="2"/>
  <c r="AJ3160" i="2"/>
  <c r="AK3160" i="2"/>
  <c r="AJ3161" i="2"/>
  <c r="AK3161" i="2"/>
  <c r="AJ3162" i="2"/>
  <c r="AK3162" i="2"/>
  <c r="AJ3163" i="2"/>
  <c r="AK3163" i="2"/>
  <c r="AJ3164" i="2"/>
  <c r="AK3164" i="2"/>
  <c r="AJ3165" i="2"/>
  <c r="AK3165" i="2"/>
  <c r="AJ3166" i="2"/>
  <c r="AK3166" i="2"/>
  <c r="AJ3167" i="2"/>
  <c r="AK3167" i="2"/>
  <c r="AJ3168" i="2"/>
  <c r="AK3168" i="2"/>
  <c r="AJ3169" i="2"/>
  <c r="AK3169" i="2"/>
  <c r="AJ3170" i="2"/>
  <c r="AK3170" i="2"/>
  <c r="AJ3171" i="2"/>
  <c r="AK3171" i="2"/>
  <c r="AJ3172" i="2"/>
  <c r="AK3172" i="2"/>
  <c r="AJ3173" i="2"/>
  <c r="AK3173" i="2"/>
  <c r="AJ3174" i="2"/>
  <c r="AK3174" i="2"/>
  <c r="AJ3175" i="2"/>
  <c r="AK3175" i="2"/>
  <c r="AJ3176" i="2"/>
  <c r="AK3176" i="2"/>
  <c r="AJ3177" i="2"/>
  <c r="AK3177" i="2"/>
  <c r="AJ3178" i="2"/>
  <c r="AK3178" i="2"/>
  <c r="AJ3179" i="2"/>
  <c r="AK3179" i="2"/>
  <c r="AJ3180" i="2"/>
  <c r="AK3180" i="2"/>
  <c r="AJ3181" i="2"/>
  <c r="AK3181" i="2"/>
  <c r="AJ3182" i="2"/>
  <c r="AK3182" i="2"/>
  <c r="AJ3183" i="2"/>
  <c r="AK3183" i="2"/>
  <c r="AJ3184" i="2"/>
  <c r="AK3184" i="2"/>
  <c r="AJ3185" i="2"/>
  <c r="AK3185" i="2"/>
  <c r="AJ3186" i="2"/>
  <c r="AK3186" i="2"/>
  <c r="AJ3187" i="2"/>
  <c r="AK3187" i="2"/>
  <c r="AJ3188" i="2"/>
  <c r="AK3188" i="2"/>
  <c r="AJ3189" i="2"/>
  <c r="AK3189" i="2"/>
  <c r="AJ3190" i="2"/>
  <c r="AK3190" i="2"/>
  <c r="AJ3191" i="2"/>
  <c r="AK3191" i="2"/>
  <c r="AJ3192" i="2"/>
  <c r="AK3192" i="2"/>
  <c r="AJ3193" i="2"/>
  <c r="AK3193" i="2"/>
  <c r="AJ3194" i="2"/>
  <c r="AK3194" i="2"/>
  <c r="AJ3195" i="2"/>
  <c r="AK3195" i="2"/>
  <c r="AJ3196" i="2"/>
  <c r="AK3196" i="2"/>
  <c r="AJ3197" i="2"/>
  <c r="AK3197" i="2"/>
  <c r="AJ3198" i="2"/>
  <c r="AK3198" i="2"/>
  <c r="AJ3199" i="2"/>
  <c r="AK3199" i="2"/>
  <c r="AJ3200" i="2"/>
  <c r="AK3200" i="2"/>
  <c r="AJ3201" i="2"/>
  <c r="AK3201" i="2"/>
  <c r="AJ3202" i="2"/>
  <c r="AK3202" i="2"/>
  <c r="AJ3203" i="2"/>
  <c r="AK3203" i="2"/>
  <c r="AJ3204" i="2"/>
  <c r="AK3204" i="2"/>
  <c r="AJ3205" i="2"/>
  <c r="AK3205" i="2"/>
  <c r="AJ3206" i="2"/>
  <c r="AK3206" i="2"/>
  <c r="AJ3207" i="2"/>
  <c r="AK3207" i="2"/>
  <c r="AJ3208" i="2"/>
  <c r="AK3208" i="2"/>
  <c r="AJ3209" i="2"/>
  <c r="AK3209" i="2"/>
  <c r="AJ3210" i="2"/>
  <c r="AK3210" i="2"/>
  <c r="AJ3211" i="2"/>
  <c r="AK3211" i="2"/>
  <c r="AJ3212" i="2"/>
  <c r="AK3212" i="2"/>
  <c r="AJ3213" i="2"/>
  <c r="AK3213" i="2"/>
  <c r="AJ3214" i="2"/>
  <c r="AK3214" i="2"/>
  <c r="AJ3215" i="2"/>
  <c r="AK3215" i="2"/>
  <c r="AJ3216" i="2"/>
  <c r="AK3216" i="2"/>
  <c r="AJ3217" i="2"/>
  <c r="AK3217" i="2"/>
  <c r="AJ3218" i="2"/>
  <c r="AK3218" i="2"/>
  <c r="AJ3219" i="2"/>
  <c r="AK3219" i="2"/>
  <c r="AJ3220" i="2"/>
  <c r="AK3220" i="2"/>
  <c r="AJ3221" i="2"/>
  <c r="AK3221" i="2"/>
  <c r="AJ3222" i="2"/>
  <c r="AK3222" i="2"/>
  <c r="AJ3223" i="2"/>
  <c r="AK3223" i="2"/>
  <c r="AJ3224" i="2"/>
  <c r="AK3224" i="2"/>
  <c r="AJ3225" i="2"/>
  <c r="AK3225" i="2"/>
  <c r="AJ3226" i="2"/>
  <c r="AK3226" i="2"/>
  <c r="AJ3227" i="2"/>
  <c r="AK3227" i="2"/>
  <c r="AJ3228" i="2"/>
  <c r="AK3228" i="2"/>
  <c r="AJ3229" i="2"/>
  <c r="AK3229" i="2"/>
  <c r="AJ3230" i="2"/>
  <c r="AK3230" i="2"/>
  <c r="AJ3231" i="2"/>
  <c r="AK3231" i="2"/>
  <c r="AJ3232" i="2"/>
  <c r="AK3232" i="2"/>
  <c r="AJ3233" i="2"/>
  <c r="AK3233" i="2"/>
  <c r="AJ3234" i="2"/>
  <c r="AK3234" i="2"/>
  <c r="AJ3235" i="2"/>
  <c r="AK3235" i="2"/>
  <c r="AJ3236" i="2"/>
  <c r="AK3236" i="2"/>
  <c r="AJ3237" i="2"/>
  <c r="AK3237" i="2"/>
  <c r="AJ3238" i="2"/>
  <c r="AK3238" i="2"/>
  <c r="AJ3239" i="2"/>
  <c r="AK3239" i="2"/>
  <c r="AJ3240" i="2"/>
  <c r="AK3240" i="2"/>
  <c r="AJ3241" i="2"/>
  <c r="AK3241" i="2"/>
  <c r="AJ3242" i="2"/>
  <c r="AK3242" i="2"/>
  <c r="AJ3243" i="2"/>
  <c r="AK3243" i="2"/>
  <c r="AJ3244" i="2"/>
  <c r="AK3244" i="2"/>
  <c r="AJ3245" i="2"/>
  <c r="AK3245" i="2"/>
  <c r="AJ3246" i="2"/>
  <c r="AK3246" i="2"/>
  <c r="AJ3247" i="2"/>
  <c r="AK3247" i="2"/>
  <c r="AJ3248" i="2"/>
  <c r="AK3248" i="2"/>
  <c r="AJ3249" i="2"/>
  <c r="AK3249" i="2"/>
  <c r="AJ3250" i="2"/>
  <c r="AK3250" i="2"/>
  <c r="AJ3251" i="2"/>
  <c r="AK3251" i="2"/>
  <c r="AJ3252" i="2"/>
  <c r="AK3252" i="2"/>
  <c r="AJ3253" i="2"/>
  <c r="AK3253" i="2"/>
  <c r="AJ3254" i="2"/>
  <c r="AK3254" i="2"/>
  <c r="AJ3255" i="2"/>
  <c r="AK3255" i="2"/>
  <c r="AJ3256" i="2"/>
  <c r="AK3256" i="2"/>
  <c r="AJ3257" i="2"/>
  <c r="AK3257" i="2"/>
  <c r="AJ3258" i="2"/>
  <c r="AK3258" i="2"/>
  <c r="AJ3259" i="2"/>
  <c r="AK3259" i="2"/>
  <c r="AJ3260" i="2"/>
  <c r="AK3260" i="2"/>
  <c r="AJ3261" i="2"/>
  <c r="AK3261" i="2"/>
  <c r="AJ3262" i="2"/>
  <c r="AK3262" i="2"/>
  <c r="AJ3263" i="2"/>
  <c r="AK3263" i="2"/>
  <c r="AJ3264" i="2"/>
  <c r="AK3264" i="2"/>
  <c r="AJ3265" i="2"/>
  <c r="AK3265" i="2"/>
  <c r="AJ3266" i="2"/>
  <c r="AK3266" i="2"/>
  <c r="AJ3267" i="2"/>
  <c r="AK3267" i="2"/>
  <c r="AJ3268" i="2"/>
  <c r="AK3268" i="2"/>
  <c r="AJ3269" i="2"/>
  <c r="AK3269" i="2"/>
  <c r="AJ3270" i="2"/>
  <c r="AK3270" i="2"/>
  <c r="AJ3271" i="2"/>
  <c r="AK3271" i="2"/>
  <c r="AJ3272" i="2"/>
  <c r="AK3272" i="2"/>
  <c r="AJ3273" i="2"/>
  <c r="AK3273" i="2"/>
  <c r="AJ3274" i="2"/>
  <c r="AK3274" i="2"/>
  <c r="AJ3275" i="2"/>
  <c r="AK3275" i="2"/>
  <c r="AJ3276" i="2"/>
  <c r="AK3276" i="2"/>
  <c r="AJ3277" i="2"/>
  <c r="AK3277" i="2"/>
  <c r="AJ3278" i="2"/>
  <c r="AK3278" i="2"/>
  <c r="AJ3279" i="2"/>
  <c r="AK3279" i="2"/>
  <c r="AJ3280" i="2"/>
  <c r="AK3280" i="2"/>
  <c r="AJ3281" i="2"/>
  <c r="AK3281" i="2"/>
  <c r="AJ3282" i="2"/>
  <c r="AK3282" i="2"/>
  <c r="AJ3283" i="2"/>
  <c r="AK3283" i="2"/>
  <c r="AJ3284" i="2"/>
  <c r="AK3284" i="2"/>
  <c r="AJ3285" i="2"/>
  <c r="AK3285" i="2"/>
  <c r="AJ3286" i="2"/>
  <c r="AK3286" i="2"/>
  <c r="AJ3287" i="2"/>
  <c r="AK3287" i="2"/>
  <c r="AJ3288" i="2"/>
  <c r="AK3288" i="2"/>
  <c r="AJ3289" i="2"/>
  <c r="AK3289" i="2"/>
  <c r="AJ3290" i="2"/>
  <c r="AK3290" i="2"/>
  <c r="AJ3291" i="2"/>
  <c r="AK3291" i="2"/>
  <c r="AJ3292" i="2"/>
  <c r="AK3292" i="2"/>
  <c r="AJ3293" i="2"/>
  <c r="AK3293" i="2"/>
  <c r="AJ3294" i="2"/>
  <c r="AK3294" i="2"/>
  <c r="AJ3295" i="2"/>
  <c r="AK3295" i="2"/>
  <c r="AJ3296" i="2"/>
  <c r="AK3296" i="2"/>
  <c r="AJ3297" i="2"/>
  <c r="AK3297" i="2"/>
  <c r="AJ3298" i="2"/>
  <c r="AK3298" i="2"/>
  <c r="AJ3299" i="2"/>
  <c r="AK3299" i="2"/>
  <c r="AJ3300" i="2"/>
  <c r="AK3300" i="2"/>
  <c r="AJ3301" i="2"/>
  <c r="AK3301" i="2"/>
  <c r="AJ3302" i="2"/>
  <c r="AK3302" i="2"/>
  <c r="AJ3303" i="2"/>
  <c r="AK3303" i="2"/>
  <c r="AJ3304" i="2"/>
  <c r="AK3304" i="2"/>
  <c r="AJ3305" i="2"/>
  <c r="AK3305" i="2"/>
  <c r="AJ3306" i="2"/>
  <c r="AK3306" i="2"/>
  <c r="AJ3307" i="2"/>
  <c r="AK3307" i="2"/>
  <c r="AJ3308" i="2"/>
  <c r="AK3308" i="2"/>
  <c r="AJ3309" i="2"/>
  <c r="AK3309" i="2"/>
  <c r="AJ3310" i="2"/>
  <c r="AK3310" i="2"/>
  <c r="AJ3311" i="2"/>
  <c r="AK3311" i="2"/>
  <c r="AJ3312" i="2"/>
  <c r="AK3312" i="2"/>
  <c r="AJ3313" i="2"/>
  <c r="AK3313" i="2"/>
  <c r="AJ3314" i="2"/>
  <c r="AK3314" i="2"/>
  <c r="AJ3315" i="2"/>
  <c r="AK3315" i="2"/>
  <c r="AJ3316" i="2"/>
  <c r="AK3316" i="2"/>
  <c r="AJ3317" i="2"/>
  <c r="AK3317" i="2"/>
  <c r="AJ3318" i="2"/>
  <c r="AK3318" i="2"/>
  <c r="AJ3319" i="2"/>
  <c r="AK3319" i="2"/>
  <c r="AJ3320" i="2"/>
  <c r="AK3320" i="2"/>
  <c r="AJ3321" i="2"/>
  <c r="AK3321" i="2"/>
  <c r="AJ3322" i="2"/>
  <c r="AK3322" i="2"/>
  <c r="AJ3323" i="2"/>
  <c r="AK3323" i="2"/>
  <c r="AJ3324" i="2"/>
  <c r="AK3324" i="2"/>
  <c r="AJ3325" i="2"/>
  <c r="AK3325" i="2"/>
  <c r="AJ3326" i="2"/>
  <c r="AK3326" i="2"/>
  <c r="AJ3327" i="2"/>
  <c r="AK3327" i="2"/>
  <c r="AJ3328" i="2"/>
  <c r="AK3328" i="2"/>
  <c r="AJ3329" i="2"/>
  <c r="AK3329" i="2"/>
  <c r="AJ3330" i="2"/>
  <c r="AK3330" i="2"/>
  <c r="AJ3331" i="2"/>
  <c r="AK3331" i="2"/>
  <c r="AJ3332" i="2"/>
  <c r="AK3332" i="2"/>
  <c r="AJ3333" i="2"/>
  <c r="AK3333" i="2"/>
  <c r="AJ3334" i="2"/>
  <c r="AK3334" i="2"/>
  <c r="AJ3335" i="2"/>
  <c r="AK3335" i="2"/>
  <c r="AJ3336" i="2"/>
  <c r="AK3336" i="2"/>
  <c r="AJ3337" i="2"/>
  <c r="AK3337" i="2"/>
  <c r="AJ3338" i="2"/>
  <c r="AK3338" i="2"/>
  <c r="AJ3339" i="2"/>
  <c r="AK3339" i="2"/>
  <c r="AJ3340" i="2"/>
  <c r="AK3340" i="2"/>
  <c r="AJ3341" i="2"/>
  <c r="AK3341" i="2"/>
  <c r="AJ3342" i="2"/>
  <c r="AK3342" i="2"/>
  <c r="AJ3343" i="2"/>
  <c r="AK3343" i="2"/>
  <c r="AJ3344" i="2"/>
  <c r="AK3344" i="2"/>
  <c r="AJ3345" i="2"/>
  <c r="AK3345" i="2"/>
  <c r="AJ3346" i="2"/>
  <c r="AK3346" i="2"/>
  <c r="AJ3347" i="2"/>
  <c r="AK3347" i="2"/>
  <c r="AJ3348" i="2"/>
  <c r="AK3348" i="2"/>
  <c r="AJ3349" i="2"/>
  <c r="AK3349" i="2"/>
  <c r="AJ3350" i="2"/>
  <c r="AK3350" i="2"/>
  <c r="AJ3351" i="2"/>
  <c r="AK3351" i="2"/>
  <c r="AJ3352" i="2"/>
  <c r="AK3352" i="2"/>
  <c r="AJ3353" i="2"/>
  <c r="AK3353" i="2"/>
  <c r="AJ3354" i="2"/>
  <c r="AK3354" i="2"/>
  <c r="AJ3355" i="2"/>
  <c r="AK3355" i="2"/>
  <c r="AJ3356" i="2"/>
  <c r="AK3356" i="2"/>
  <c r="AJ3357" i="2"/>
  <c r="AK3357" i="2"/>
  <c r="AJ3358" i="2"/>
  <c r="AK3358" i="2"/>
  <c r="AJ3359" i="2"/>
  <c r="AK3359" i="2"/>
  <c r="AJ3360" i="2"/>
  <c r="AK3360" i="2"/>
  <c r="AJ3361" i="2"/>
  <c r="AK3361" i="2"/>
  <c r="AJ3362" i="2"/>
  <c r="AK3362" i="2"/>
  <c r="AJ3363" i="2"/>
  <c r="AK3363" i="2"/>
  <c r="AJ3364" i="2"/>
  <c r="AK3364" i="2"/>
  <c r="AJ3365" i="2"/>
  <c r="AK3365" i="2"/>
  <c r="AJ3366" i="2"/>
  <c r="AK3366" i="2"/>
  <c r="AJ3367" i="2"/>
  <c r="AK3367" i="2"/>
  <c r="AJ3368" i="2"/>
  <c r="AK3368" i="2"/>
  <c r="AJ3369" i="2"/>
  <c r="AK3369" i="2"/>
  <c r="AJ3370" i="2"/>
  <c r="AK3370" i="2"/>
  <c r="AJ3371" i="2"/>
  <c r="AK3371" i="2"/>
  <c r="AJ3372" i="2"/>
  <c r="AK3372" i="2"/>
  <c r="AJ3373" i="2"/>
  <c r="AK3373" i="2"/>
  <c r="AJ3374" i="2"/>
  <c r="AK3374" i="2"/>
  <c r="AJ3375" i="2"/>
  <c r="AK3375" i="2"/>
  <c r="AJ3376" i="2"/>
  <c r="AK3376" i="2"/>
  <c r="AJ3377" i="2"/>
  <c r="AK3377" i="2"/>
  <c r="AJ3378" i="2"/>
  <c r="AK3378" i="2"/>
  <c r="AJ3379" i="2"/>
  <c r="AK3379" i="2"/>
  <c r="AJ3380" i="2"/>
  <c r="AK3380" i="2"/>
  <c r="AJ3381" i="2"/>
  <c r="AK3381" i="2"/>
  <c r="AJ3382" i="2"/>
  <c r="AK3382" i="2"/>
  <c r="AJ3383" i="2"/>
  <c r="AK3383" i="2"/>
  <c r="AJ3384" i="2"/>
  <c r="AK3384" i="2"/>
  <c r="AJ3385" i="2"/>
  <c r="AK3385" i="2"/>
  <c r="AJ3386" i="2"/>
  <c r="AK3386" i="2"/>
  <c r="AJ3387" i="2"/>
  <c r="AK3387" i="2"/>
  <c r="AJ3388" i="2"/>
  <c r="AK3388" i="2"/>
  <c r="AJ3389" i="2"/>
  <c r="AK3389" i="2"/>
  <c r="AJ3390" i="2"/>
  <c r="AK3390" i="2"/>
  <c r="AJ3391" i="2"/>
  <c r="AK3391" i="2"/>
  <c r="AJ3392" i="2"/>
  <c r="AK3392" i="2"/>
  <c r="AJ3393" i="2"/>
  <c r="AK3393" i="2"/>
  <c r="AJ3394" i="2"/>
  <c r="AK3394" i="2"/>
  <c r="AJ3395" i="2"/>
  <c r="AK3395" i="2"/>
  <c r="AJ3396" i="2"/>
  <c r="AK3396" i="2"/>
  <c r="AJ3397" i="2"/>
  <c r="AK3397" i="2"/>
  <c r="AJ3398" i="2"/>
  <c r="AK3398" i="2"/>
  <c r="AJ3399" i="2"/>
  <c r="AK3399" i="2"/>
  <c r="AJ3400" i="2"/>
  <c r="AK3400" i="2"/>
  <c r="AJ3401" i="2"/>
  <c r="AK3401" i="2"/>
  <c r="AJ3402" i="2"/>
  <c r="AK3402" i="2"/>
  <c r="AJ3403" i="2"/>
  <c r="AK3403" i="2"/>
  <c r="AJ3404" i="2"/>
  <c r="AK3404" i="2"/>
  <c r="AJ3405" i="2"/>
  <c r="AK3405" i="2"/>
  <c r="AJ3406" i="2"/>
  <c r="AK3406" i="2"/>
  <c r="AJ3407" i="2"/>
  <c r="AK3407" i="2"/>
  <c r="AJ3408" i="2"/>
  <c r="AK3408" i="2"/>
  <c r="AJ3409" i="2"/>
  <c r="AK3409" i="2"/>
  <c r="AJ3410" i="2"/>
  <c r="AK3410" i="2"/>
  <c r="AJ3411" i="2"/>
  <c r="AK3411" i="2"/>
  <c r="AJ3412" i="2"/>
  <c r="AK3412" i="2"/>
  <c r="AJ3413" i="2"/>
  <c r="AK3413" i="2"/>
  <c r="AJ3414" i="2"/>
  <c r="AK3414" i="2"/>
  <c r="AJ3415" i="2"/>
  <c r="AK3415" i="2"/>
  <c r="AJ3416" i="2"/>
  <c r="AK3416" i="2"/>
  <c r="AJ3417" i="2"/>
  <c r="AK3417" i="2"/>
  <c r="AJ3418" i="2"/>
  <c r="AK3418" i="2"/>
  <c r="AJ3419" i="2"/>
  <c r="AK3419" i="2"/>
  <c r="AJ3420" i="2"/>
  <c r="AK3420" i="2"/>
  <c r="AJ3421" i="2"/>
  <c r="AK3421" i="2"/>
  <c r="AJ3422" i="2"/>
  <c r="AK3422" i="2"/>
  <c r="AJ3423" i="2"/>
  <c r="AK3423" i="2"/>
  <c r="AJ3424" i="2"/>
  <c r="AK3424" i="2"/>
  <c r="AJ3425" i="2"/>
  <c r="AK3425" i="2"/>
  <c r="AJ3426" i="2"/>
  <c r="AK3426" i="2"/>
  <c r="AJ3427" i="2"/>
  <c r="AK3427" i="2"/>
  <c r="AJ3428" i="2"/>
  <c r="AK3428" i="2"/>
  <c r="AJ3429" i="2"/>
  <c r="AK3429" i="2"/>
  <c r="AJ3430" i="2"/>
  <c r="AK3430" i="2"/>
  <c r="AJ3431" i="2"/>
  <c r="AK3431" i="2"/>
  <c r="AJ3432" i="2"/>
  <c r="AK3432" i="2"/>
  <c r="AJ3433" i="2"/>
  <c r="AK3433" i="2"/>
  <c r="AJ3434" i="2"/>
  <c r="AK3434" i="2"/>
  <c r="AJ3435" i="2"/>
  <c r="AK3435" i="2"/>
  <c r="AJ3436" i="2"/>
  <c r="AK3436" i="2"/>
  <c r="AJ3437" i="2"/>
  <c r="AK3437" i="2"/>
  <c r="AJ3438" i="2"/>
  <c r="AK3438" i="2"/>
  <c r="AJ3439" i="2"/>
  <c r="AK3439" i="2"/>
  <c r="AJ3440" i="2"/>
  <c r="AK3440" i="2"/>
  <c r="AJ3441" i="2"/>
  <c r="AK3441" i="2"/>
  <c r="AJ3442" i="2"/>
  <c r="AK3442" i="2"/>
  <c r="AJ3443" i="2"/>
  <c r="AK3443" i="2"/>
  <c r="AJ3444" i="2"/>
  <c r="AK3444" i="2"/>
  <c r="AJ3445" i="2"/>
  <c r="AK3445" i="2"/>
  <c r="AJ3446" i="2"/>
  <c r="AK3446" i="2"/>
  <c r="AJ3447" i="2"/>
  <c r="AK3447" i="2"/>
  <c r="AJ3448" i="2"/>
  <c r="AK3448" i="2"/>
  <c r="AJ3449" i="2"/>
  <c r="AK3449" i="2"/>
  <c r="AJ3450" i="2"/>
  <c r="AK3450" i="2"/>
  <c r="AJ3451" i="2"/>
  <c r="AK3451" i="2"/>
  <c r="AJ3452" i="2"/>
  <c r="AK3452" i="2"/>
  <c r="AJ3453" i="2"/>
  <c r="AK3453" i="2"/>
  <c r="AJ3454" i="2"/>
  <c r="AK3454" i="2"/>
  <c r="AJ3455" i="2"/>
  <c r="AK3455" i="2"/>
  <c r="AJ3456" i="2"/>
  <c r="AK3456" i="2"/>
  <c r="AJ3457" i="2"/>
  <c r="AK3457" i="2"/>
  <c r="AJ3458" i="2"/>
  <c r="AK3458" i="2"/>
  <c r="AJ3459" i="2"/>
  <c r="AK3459" i="2"/>
  <c r="AJ3460" i="2"/>
  <c r="AK3460" i="2"/>
  <c r="AJ3461" i="2"/>
  <c r="AK3461" i="2"/>
  <c r="AJ3462" i="2"/>
  <c r="AK3462" i="2"/>
  <c r="AJ3463" i="2"/>
  <c r="AK3463" i="2"/>
  <c r="AJ3464" i="2"/>
  <c r="AK3464" i="2"/>
  <c r="AJ3465" i="2"/>
  <c r="AK3465" i="2"/>
  <c r="AJ3466" i="2"/>
  <c r="AK3466" i="2"/>
  <c r="AJ3467" i="2"/>
  <c r="AK3467" i="2"/>
  <c r="AJ3468" i="2"/>
  <c r="AK3468" i="2"/>
  <c r="AJ3469" i="2"/>
  <c r="AK3469" i="2"/>
  <c r="AJ3470" i="2"/>
  <c r="AK3470" i="2"/>
  <c r="AJ3471" i="2"/>
  <c r="AK3471" i="2"/>
  <c r="AJ3472" i="2"/>
  <c r="AK3472" i="2"/>
  <c r="AJ3473" i="2"/>
  <c r="AK3473" i="2"/>
  <c r="AJ3474" i="2"/>
  <c r="AK3474" i="2"/>
  <c r="AJ3475" i="2"/>
  <c r="AK3475" i="2"/>
  <c r="AJ3476" i="2"/>
  <c r="AK3476" i="2"/>
  <c r="AJ3477" i="2"/>
  <c r="AK3477" i="2"/>
  <c r="AJ3478" i="2"/>
  <c r="AK3478" i="2"/>
  <c r="AJ3479" i="2"/>
  <c r="AK3479" i="2"/>
  <c r="AJ3480" i="2"/>
  <c r="AK3480" i="2"/>
  <c r="AJ3481" i="2"/>
  <c r="AK3481" i="2"/>
  <c r="AJ3482" i="2"/>
  <c r="AK3482" i="2"/>
  <c r="AJ3483" i="2"/>
  <c r="AK3483" i="2"/>
  <c r="AJ3484" i="2"/>
  <c r="AK3484" i="2"/>
  <c r="AJ3485" i="2"/>
  <c r="AK3485" i="2"/>
  <c r="AJ3486" i="2"/>
  <c r="AK3486" i="2"/>
  <c r="AJ3487" i="2"/>
  <c r="AK3487" i="2"/>
  <c r="AJ3488" i="2"/>
  <c r="AK3488" i="2"/>
  <c r="AJ3489" i="2"/>
  <c r="AK3489" i="2"/>
  <c r="AJ3490" i="2"/>
  <c r="AK3490" i="2"/>
  <c r="AJ3491" i="2"/>
  <c r="AK3491" i="2"/>
  <c r="AJ3492" i="2"/>
  <c r="AK3492" i="2"/>
  <c r="AJ3493" i="2"/>
  <c r="AK3493" i="2"/>
  <c r="AJ3494" i="2"/>
  <c r="AK3494" i="2"/>
  <c r="AJ3495" i="2"/>
  <c r="AK3495" i="2"/>
  <c r="AJ3496" i="2"/>
  <c r="AK3496" i="2"/>
  <c r="AJ3497" i="2"/>
  <c r="AK3497" i="2"/>
  <c r="AJ3498" i="2"/>
  <c r="AK3498" i="2"/>
  <c r="AJ3499" i="2"/>
  <c r="AK3499" i="2"/>
  <c r="AJ3500" i="2"/>
  <c r="AK3500" i="2"/>
  <c r="AJ3501" i="2"/>
  <c r="AK3501" i="2"/>
  <c r="AJ3502" i="2"/>
  <c r="AK3502" i="2"/>
  <c r="AJ3503" i="2"/>
  <c r="AK3503" i="2"/>
  <c r="AJ3504" i="2"/>
  <c r="AK3504" i="2"/>
  <c r="AJ3505" i="2"/>
  <c r="AK3505" i="2"/>
  <c r="AJ3506" i="2"/>
  <c r="AK3506" i="2"/>
  <c r="AJ3507" i="2"/>
  <c r="AK3507" i="2"/>
  <c r="AJ3508" i="2"/>
  <c r="AK3508" i="2"/>
  <c r="AJ3509" i="2"/>
  <c r="AK3509" i="2"/>
  <c r="AJ3510" i="2"/>
  <c r="AK3510" i="2"/>
  <c r="AJ3511" i="2"/>
  <c r="AK3511" i="2"/>
  <c r="AJ3512" i="2"/>
  <c r="AK3512" i="2"/>
  <c r="AJ3513" i="2"/>
  <c r="AK3513" i="2"/>
  <c r="AJ3514" i="2"/>
  <c r="AK3514" i="2"/>
  <c r="AJ3515" i="2"/>
  <c r="AK3515" i="2"/>
  <c r="AJ3516" i="2"/>
  <c r="AK3516" i="2"/>
  <c r="AJ3517" i="2"/>
  <c r="AK3517" i="2"/>
  <c r="AJ3518" i="2"/>
  <c r="AK3518" i="2"/>
  <c r="AJ3519" i="2"/>
  <c r="AK3519" i="2"/>
  <c r="AJ3520" i="2"/>
  <c r="AK3520" i="2"/>
  <c r="AJ3521" i="2"/>
  <c r="AK3521" i="2"/>
  <c r="AJ3522" i="2"/>
  <c r="AK3522" i="2"/>
  <c r="AJ3523" i="2"/>
  <c r="AK3523" i="2"/>
  <c r="AJ3524" i="2"/>
  <c r="AK3524" i="2"/>
  <c r="AJ3525" i="2"/>
  <c r="AK3525" i="2"/>
  <c r="AJ3526" i="2"/>
  <c r="AK3526" i="2"/>
  <c r="AJ3527" i="2"/>
  <c r="AK3527" i="2"/>
  <c r="AJ3528" i="2"/>
  <c r="AK3528" i="2"/>
  <c r="AJ3529" i="2"/>
  <c r="AK3529" i="2"/>
  <c r="AJ3530" i="2"/>
  <c r="AK3530" i="2"/>
  <c r="AJ3531" i="2"/>
  <c r="AK3531" i="2"/>
  <c r="AJ3532" i="2"/>
  <c r="AK3532" i="2"/>
  <c r="AJ3533" i="2"/>
  <c r="AK3533" i="2"/>
  <c r="AJ3534" i="2"/>
  <c r="AK3534" i="2"/>
  <c r="AJ3535" i="2"/>
  <c r="AK3535" i="2"/>
  <c r="AJ3536" i="2"/>
  <c r="AK3536" i="2"/>
  <c r="AJ3537" i="2"/>
  <c r="AK3537" i="2"/>
  <c r="AJ3538" i="2"/>
  <c r="AK3538" i="2"/>
  <c r="AJ3539" i="2"/>
  <c r="AK3539" i="2"/>
  <c r="AJ3540" i="2"/>
  <c r="AK3540" i="2"/>
  <c r="AJ3541" i="2"/>
  <c r="AK3541" i="2"/>
  <c r="AJ3542" i="2"/>
  <c r="AK3542" i="2"/>
  <c r="AJ3543" i="2"/>
  <c r="AK3543" i="2"/>
  <c r="AJ3544" i="2"/>
  <c r="AK3544" i="2"/>
  <c r="AJ3545" i="2"/>
  <c r="AK3545" i="2"/>
  <c r="AJ3546" i="2"/>
  <c r="AK3546" i="2"/>
  <c r="AJ3547" i="2"/>
  <c r="AK3547" i="2"/>
  <c r="AJ3548" i="2"/>
  <c r="AK3548" i="2"/>
  <c r="AJ3549" i="2"/>
  <c r="AK3549" i="2"/>
  <c r="AJ3550" i="2"/>
  <c r="AK3550" i="2"/>
  <c r="AJ3551" i="2"/>
  <c r="AK3551" i="2"/>
  <c r="AJ3552" i="2"/>
  <c r="AK3552" i="2"/>
  <c r="AJ3553" i="2"/>
  <c r="AK3553" i="2"/>
  <c r="AJ3554" i="2"/>
  <c r="AK3554" i="2"/>
  <c r="AJ3555" i="2"/>
  <c r="AK3555" i="2"/>
  <c r="AJ3556" i="2"/>
  <c r="AK3556" i="2"/>
  <c r="AJ3557" i="2"/>
  <c r="AK3557" i="2"/>
  <c r="AJ3558" i="2"/>
  <c r="AK3558" i="2"/>
  <c r="AJ3559" i="2"/>
  <c r="AK3559" i="2"/>
  <c r="AJ3560" i="2"/>
  <c r="AK3560" i="2"/>
  <c r="AJ3561" i="2"/>
  <c r="AK3561" i="2"/>
  <c r="AJ3562" i="2"/>
  <c r="AK3562" i="2"/>
  <c r="AJ3563" i="2"/>
  <c r="AK3563" i="2"/>
  <c r="AJ3564" i="2"/>
  <c r="AK3564" i="2"/>
  <c r="AJ3565" i="2"/>
  <c r="AK3565" i="2"/>
  <c r="AJ3566" i="2"/>
  <c r="AK3566" i="2"/>
  <c r="AJ3567" i="2"/>
  <c r="AK3567" i="2"/>
  <c r="AJ3568" i="2"/>
  <c r="AK3568" i="2"/>
  <c r="AJ3569" i="2"/>
  <c r="AK3569" i="2"/>
  <c r="AJ3570" i="2"/>
  <c r="AK3570" i="2"/>
  <c r="AJ3571" i="2"/>
  <c r="AK3571" i="2"/>
  <c r="AJ3572" i="2"/>
  <c r="AK3572" i="2"/>
  <c r="AJ3573" i="2"/>
  <c r="AK3573" i="2"/>
  <c r="AJ3574" i="2"/>
  <c r="AK3574" i="2"/>
  <c r="AJ3575" i="2"/>
  <c r="AK3575" i="2"/>
  <c r="AJ3576" i="2"/>
  <c r="AK3576" i="2"/>
  <c r="AJ3577" i="2"/>
  <c r="AK3577" i="2"/>
  <c r="AJ3578" i="2"/>
  <c r="AK3578" i="2"/>
  <c r="AJ3579" i="2"/>
  <c r="AK3579" i="2"/>
  <c r="AJ3580" i="2"/>
  <c r="AK3580" i="2"/>
  <c r="AJ3581" i="2"/>
  <c r="AK3581" i="2"/>
  <c r="AJ3582" i="2"/>
  <c r="AK3582" i="2"/>
  <c r="AJ3583" i="2"/>
  <c r="AK3583" i="2"/>
  <c r="AJ3584" i="2"/>
  <c r="AK3584" i="2"/>
  <c r="AJ3585" i="2"/>
  <c r="AK3585" i="2"/>
  <c r="AJ3586" i="2"/>
  <c r="AK3586" i="2"/>
  <c r="AJ3587" i="2"/>
  <c r="AK3587" i="2"/>
  <c r="AJ3588" i="2"/>
  <c r="AK3588" i="2"/>
  <c r="AJ3589" i="2"/>
  <c r="AK3589" i="2"/>
  <c r="AJ3590" i="2"/>
  <c r="AK3590" i="2"/>
  <c r="AJ3591" i="2"/>
  <c r="AK3591" i="2"/>
  <c r="AJ3592" i="2"/>
  <c r="AK3592" i="2"/>
  <c r="AJ3593" i="2"/>
  <c r="AK3593" i="2"/>
  <c r="AJ3594" i="2"/>
  <c r="AK3594" i="2"/>
  <c r="AJ3595" i="2"/>
  <c r="AK3595" i="2"/>
  <c r="AJ3596" i="2"/>
  <c r="AK3596" i="2"/>
  <c r="AJ3597" i="2"/>
  <c r="AK3597" i="2"/>
  <c r="AJ3598" i="2"/>
  <c r="AK3598" i="2"/>
  <c r="AJ3599" i="2"/>
  <c r="AK3599" i="2"/>
  <c r="AJ3600" i="2"/>
  <c r="AK3600" i="2"/>
  <c r="AJ3601" i="2"/>
  <c r="AK3601" i="2"/>
  <c r="AJ3602" i="2"/>
  <c r="AK3602" i="2"/>
  <c r="AJ3603" i="2"/>
  <c r="AK3603" i="2"/>
  <c r="AJ3604" i="2"/>
  <c r="AK3604" i="2"/>
  <c r="AJ3605" i="2"/>
  <c r="AK3605" i="2"/>
  <c r="AJ3606" i="2"/>
  <c r="AK3606" i="2"/>
  <c r="AJ3607" i="2"/>
  <c r="AK3607" i="2"/>
  <c r="AJ3608" i="2"/>
  <c r="AK3608" i="2"/>
  <c r="AJ3609" i="2"/>
  <c r="AK3609" i="2"/>
  <c r="AJ3610" i="2"/>
  <c r="AK3610" i="2"/>
  <c r="AJ3611" i="2"/>
  <c r="AK3611" i="2"/>
  <c r="AJ3612" i="2"/>
  <c r="AK3612" i="2"/>
  <c r="AJ3613" i="2"/>
  <c r="AK3613" i="2"/>
  <c r="AJ3614" i="2"/>
  <c r="AK3614" i="2"/>
  <c r="AJ3615" i="2"/>
  <c r="AK3615" i="2"/>
  <c r="AJ3616" i="2"/>
  <c r="AK3616" i="2"/>
  <c r="AJ3617" i="2"/>
  <c r="AK3617" i="2"/>
  <c r="AJ3618" i="2"/>
  <c r="AK3618" i="2"/>
  <c r="AJ3619" i="2"/>
  <c r="AK3619" i="2"/>
  <c r="AJ3620" i="2"/>
  <c r="AK3620" i="2"/>
  <c r="AJ3621" i="2"/>
  <c r="AK3621" i="2"/>
  <c r="AJ3622" i="2"/>
  <c r="AK3622" i="2"/>
  <c r="AJ3623" i="2"/>
  <c r="AK3623" i="2"/>
  <c r="AJ3624" i="2"/>
  <c r="AK3624" i="2"/>
  <c r="AJ3625" i="2"/>
  <c r="AK3625" i="2"/>
  <c r="AJ3626" i="2"/>
  <c r="AK3626" i="2"/>
  <c r="AJ3627" i="2"/>
  <c r="AK3627" i="2"/>
  <c r="AJ3628" i="2"/>
  <c r="AK3628" i="2"/>
  <c r="AJ3629" i="2"/>
  <c r="AK3629" i="2"/>
  <c r="AJ3630" i="2"/>
  <c r="AK3630" i="2"/>
  <c r="AJ3631" i="2"/>
  <c r="AK3631" i="2"/>
  <c r="AJ3632" i="2"/>
  <c r="AK3632" i="2"/>
  <c r="AJ3633" i="2"/>
  <c r="AK3633" i="2"/>
  <c r="AJ3634" i="2"/>
  <c r="AK3634" i="2"/>
  <c r="AJ3635" i="2"/>
  <c r="AK3635" i="2"/>
  <c r="AJ3636" i="2"/>
  <c r="AK3636" i="2"/>
  <c r="AJ3637" i="2"/>
  <c r="AK3637" i="2"/>
  <c r="AJ3638" i="2"/>
  <c r="AK3638" i="2"/>
  <c r="AJ3639" i="2"/>
  <c r="AK3639" i="2"/>
  <c r="AJ3640" i="2"/>
  <c r="AK3640" i="2"/>
  <c r="AJ3641" i="2"/>
  <c r="AK3641" i="2"/>
  <c r="AJ3642" i="2"/>
  <c r="AK3642" i="2"/>
  <c r="AJ3643" i="2"/>
  <c r="AK3643" i="2"/>
  <c r="AJ3644" i="2"/>
  <c r="AK3644" i="2"/>
  <c r="AJ3645" i="2"/>
  <c r="AK3645" i="2"/>
  <c r="AJ3646" i="2"/>
  <c r="AK3646" i="2"/>
  <c r="AJ3647" i="2"/>
  <c r="AK3647" i="2"/>
  <c r="AJ3648" i="2"/>
  <c r="AK3648" i="2"/>
  <c r="AJ3649" i="2"/>
  <c r="AK3649" i="2"/>
  <c r="AJ3650" i="2"/>
  <c r="AK3650" i="2"/>
  <c r="AJ3651" i="2"/>
  <c r="AK3651" i="2"/>
  <c r="AJ3652" i="2"/>
  <c r="AK3652" i="2"/>
  <c r="AJ3653" i="2"/>
  <c r="AK3653" i="2"/>
  <c r="AJ3654" i="2"/>
  <c r="AK3654" i="2"/>
  <c r="AJ3655" i="2"/>
  <c r="AK3655" i="2"/>
  <c r="AJ3656" i="2"/>
  <c r="AK3656" i="2"/>
  <c r="AJ3657" i="2"/>
  <c r="AK3657" i="2"/>
  <c r="AJ3658" i="2"/>
  <c r="AK3658" i="2"/>
  <c r="AJ3659" i="2"/>
  <c r="AK3659" i="2"/>
  <c r="AJ3660" i="2"/>
  <c r="AK3660" i="2"/>
  <c r="AJ3661" i="2"/>
  <c r="AK3661" i="2"/>
  <c r="AJ3662" i="2"/>
  <c r="AK3662" i="2"/>
  <c r="AJ3663" i="2"/>
  <c r="AK3663" i="2"/>
  <c r="AJ3664" i="2"/>
  <c r="AK3664" i="2"/>
  <c r="AJ3665" i="2"/>
  <c r="AK3665" i="2"/>
  <c r="AJ3666" i="2"/>
  <c r="AK3666" i="2"/>
  <c r="AJ3667" i="2"/>
  <c r="AK3667" i="2"/>
  <c r="AJ3668" i="2"/>
  <c r="AK3668" i="2"/>
  <c r="AJ3669" i="2"/>
  <c r="AK3669" i="2"/>
  <c r="AJ3670" i="2"/>
  <c r="AK3670" i="2"/>
  <c r="AJ3671" i="2"/>
  <c r="AK3671" i="2"/>
  <c r="AJ3672" i="2"/>
  <c r="AK3672" i="2"/>
  <c r="AJ3673" i="2"/>
  <c r="AK3673" i="2"/>
  <c r="AJ3674" i="2"/>
  <c r="AK3674" i="2"/>
  <c r="AJ3675" i="2"/>
  <c r="AK3675" i="2"/>
  <c r="AJ3676" i="2"/>
  <c r="AK3676" i="2"/>
  <c r="AJ3677" i="2"/>
  <c r="AK3677" i="2"/>
  <c r="AJ3678" i="2"/>
  <c r="AK3678" i="2"/>
  <c r="AJ3679" i="2"/>
  <c r="AK3679" i="2"/>
  <c r="AJ3680" i="2"/>
  <c r="AK3680" i="2"/>
  <c r="AJ3681" i="2"/>
  <c r="AK3681" i="2"/>
  <c r="AJ3682" i="2"/>
  <c r="AK3682" i="2"/>
  <c r="AJ3683" i="2"/>
  <c r="AK3683" i="2"/>
  <c r="AJ3684" i="2"/>
  <c r="AK3684" i="2"/>
  <c r="AJ3685" i="2"/>
  <c r="AK3685" i="2"/>
  <c r="AJ3686" i="2"/>
  <c r="AK3686" i="2"/>
  <c r="AJ3687" i="2"/>
  <c r="AK3687" i="2"/>
  <c r="AJ3688" i="2"/>
  <c r="AK3688" i="2"/>
  <c r="AJ3689" i="2"/>
  <c r="AK3689" i="2"/>
  <c r="AJ3690" i="2"/>
  <c r="AK3690" i="2"/>
  <c r="AJ3691" i="2"/>
  <c r="AK3691" i="2"/>
  <c r="AJ3692" i="2"/>
  <c r="AK3692" i="2"/>
  <c r="AJ3693" i="2"/>
  <c r="AK3693" i="2"/>
  <c r="AJ3694" i="2"/>
  <c r="AK3694" i="2"/>
  <c r="AJ3695" i="2"/>
  <c r="AK3695" i="2"/>
  <c r="AJ3696" i="2"/>
  <c r="AK3696" i="2"/>
  <c r="AJ3697" i="2"/>
  <c r="AK3697" i="2"/>
  <c r="AJ3698" i="2"/>
  <c r="AK3698" i="2"/>
  <c r="AJ3699" i="2"/>
  <c r="AK3699" i="2"/>
  <c r="AJ3700" i="2"/>
  <c r="AK3700" i="2"/>
  <c r="AJ3701" i="2"/>
  <c r="AK3701" i="2"/>
  <c r="AJ3702" i="2"/>
  <c r="AK3702" i="2"/>
  <c r="AJ3703" i="2"/>
  <c r="AK3703" i="2"/>
  <c r="AJ3704" i="2"/>
  <c r="AK3704" i="2"/>
  <c r="AJ3705" i="2"/>
  <c r="AK3705" i="2"/>
  <c r="AJ3706" i="2"/>
  <c r="AK3706" i="2"/>
  <c r="AJ3707" i="2"/>
  <c r="AK3707" i="2"/>
  <c r="AJ3708" i="2"/>
  <c r="AK3708" i="2"/>
  <c r="AJ3709" i="2"/>
  <c r="AK3709" i="2"/>
  <c r="AJ3710" i="2"/>
  <c r="AK3710" i="2"/>
  <c r="AJ3711" i="2"/>
  <c r="AK3711" i="2"/>
  <c r="AJ3712" i="2"/>
  <c r="AK3712" i="2"/>
  <c r="AJ3713" i="2"/>
  <c r="AK3713" i="2"/>
  <c r="AJ3714" i="2"/>
  <c r="AK3714" i="2"/>
  <c r="AJ3715" i="2"/>
  <c r="AK3715" i="2"/>
  <c r="AJ3716" i="2"/>
  <c r="AK3716" i="2"/>
  <c r="AJ3717" i="2"/>
  <c r="AK3717" i="2"/>
  <c r="AJ3718" i="2"/>
  <c r="AK3718" i="2"/>
  <c r="AJ3719" i="2"/>
  <c r="AK3719" i="2"/>
  <c r="AJ3720" i="2"/>
  <c r="AK3720" i="2"/>
  <c r="AJ3721" i="2"/>
  <c r="AK3721" i="2"/>
  <c r="AJ3722" i="2"/>
  <c r="AK3722" i="2"/>
  <c r="AJ3723" i="2"/>
  <c r="AK3723" i="2"/>
  <c r="AJ3724" i="2"/>
  <c r="AK3724" i="2"/>
  <c r="AJ3725" i="2"/>
  <c r="AK3725" i="2"/>
  <c r="AJ3726" i="2"/>
  <c r="AK3726" i="2"/>
  <c r="AJ3727" i="2"/>
  <c r="AK3727" i="2"/>
  <c r="AJ3728" i="2"/>
  <c r="AK3728" i="2"/>
  <c r="AJ3729" i="2"/>
  <c r="AK3729" i="2"/>
  <c r="AJ3730" i="2"/>
  <c r="AK3730" i="2"/>
  <c r="AJ3731" i="2"/>
  <c r="AK3731" i="2"/>
  <c r="AJ3732" i="2"/>
  <c r="AK3732" i="2"/>
  <c r="AJ3733" i="2"/>
  <c r="AK3733" i="2"/>
  <c r="AJ3734" i="2"/>
  <c r="AK3734" i="2"/>
  <c r="AJ3735" i="2"/>
  <c r="AK3735" i="2"/>
  <c r="AJ3736" i="2"/>
  <c r="AK3736" i="2"/>
  <c r="AJ3737" i="2"/>
  <c r="AK3737" i="2"/>
  <c r="AJ3738" i="2"/>
  <c r="AK3738" i="2"/>
  <c r="AJ3739" i="2"/>
  <c r="AK3739" i="2"/>
  <c r="AJ3740" i="2"/>
  <c r="AK3740" i="2"/>
  <c r="AJ3741" i="2"/>
  <c r="AK3741" i="2"/>
  <c r="AJ3742" i="2"/>
  <c r="AK3742" i="2"/>
  <c r="AJ3743" i="2"/>
  <c r="AK3743" i="2"/>
  <c r="AJ3744" i="2"/>
  <c r="AK3744" i="2"/>
  <c r="AJ3745" i="2"/>
  <c r="AK3745" i="2"/>
  <c r="AJ3746" i="2"/>
  <c r="AK3746" i="2"/>
  <c r="AJ3747" i="2"/>
  <c r="AK3747" i="2"/>
  <c r="AJ3748" i="2"/>
  <c r="AK3748" i="2"/>
  <c r="AJ3749" i="2"/>
  <c r="AK3749" i="2"/>
  <c r="AJ3750" i="2"/>
  <c r="AK3750" i="2"/>
  <c r="AJ3751" i="2"/>
  <c r="AK3751" i="2"/>
  <c r="AJ3752" i="2"/>
  <c r="AK3752" i="2"/>
  <c r="AJ3753" i="2"/>
  <c r="AK3753" i="2"/>
  <c r="AJ3754" i="2"/>
  <c r="AK3754" i="2"/>
  <c r="AJ3755" i="2"/>
  <c r="AK3755" i="2"/>
  <c r="AJ3756" i="2"/>
  <c r="AK3756" i="2"/>
  <c r="AJ3757" i="2"/>
  <c r="AK3757" i="2"/>
  <c r="AJ3758" i="2"/>
  <c r="AK3758" i="2"/>
  <c r="AJ3759" i="2"/>
  <c r="AK3759" i="2"/>
  <c r="AJ3760" i="2"/>
  <c r="AK3760" i="2"/>
  <c r="AJ3761" i="2"/>
  <c r="AK3761" i="2"/>
  <c r="AJ3762" i="2"/>
  <c r="AK3762" i="2"/>
  <c r="AJ3763" i="2"/>
  <c r="AK3763" i="2"/>
  <c r="AJ3764" i="2"/>
  <c r="AK3764" i="2"/>
  <c r="AJ3765" i="2"/>
  <c r="AK3765" i="2"/>
  <c r="AJ3766" i="2"/>
  <c r="AK3766" i="2"/>
  <c r="AJ3767" i="2"/>
  <c r="AK3767" i="2"/>
  <c r="AJ3768" i="2"/>
  <c r="AK3768" i="2"/>
  <c r="AJ3769" i="2"/>
  <c r="AK3769" i="2"/>
  <c r="AJ3770" i="2"/>
  <c r="AK3770" i="2"/>
  <c r="AJ3771" i="2"/>
  <c r="AK3771" i="2"/>
  <c r="AJ3772" i="2"/>
  <c r="AK3772" i="2"/>
  <c r="AJ3773" i="2"/>
  <c r="AK3773" i="2"/>
  <c r="AJ3774" i="2"/>
  <c r="AK3774" i="2"/>
  <c r="AJ3775" i="2"/>
  <c r="AK3775" i="2"/>
  <c r="AJ3776" i="2"/>
  <c r="AK3776" i="2"/>
  <c r="AJ3777" i="2"/>
  <c r="AK3777" i="2"/>
  <c r="AJ3778" i="2"/>
  <c r="AK3778" i="2"/>
  <c r="AJ3779" i="2"/>
  <c r="AK3779" i="2"/>
  <c r="AJ3780" i="2"/>
  <c r="AK3780" i="2"/>
  <c r="AJ3781" i="2"/>
  <c r="AK3781" i="2"/>
  <c r="AJ3782" i="2"/>
  <c r="AK3782" i="2"/>
  <c r="AJ3783" i="2"/>
  <c r="AK3783" i="2"/>
  <c r="AJ3784" i="2"/>
  <c r="AK3784" i="2"/>
  <c r="AJ3785" i="2"/>
  <c r="AK3785" i="2"/>
  <c r="AJ3786" i="2"/>
  <c r="AK3786" i="2"/>
  <c r="AJ3787" i="2"/>
  <c r="AK3787" i="2"/>
  <c r="AJ3788" i="2"/>
  <c r="AK3788" i="2"/>
  <c r="AJ3789" i="2"/>
  <c r="AK3789" i="2"/>
  <c r="AJ3790" i="2"/>
  <c r="AK3790" i="2"/>
  <c r="AJ3791" i="2"/>
  <c r="AK3791" i="2"/>
  <c r="AJ3792" i="2"/>
  <c r="AK3792" i="2"/>
  <c r="AJ3793" i="2"/>
  <c r="AK3793" i="2"/>
  <c r="AJ3794" i="2"/>
  <c r="AK3794" i="2"/>
  <c r="AJ3795" i="2"/>
  <c r="AK3795" i="2"/>
  <c r="AJ3796" i="2"/>
  <c r="AK3796" i="2"/>
  <c r="AJ3797" i="2"/>
  <c r="AK3797" i="2"/>
  <c r="AJ3798" i="2"/>
  <c r="AK3798" i="2"/>
  <c r="AJ3799" i="2"/>
  <c r="AK3799" i="2"/>
  <c r="AJ3800" i="2"/>
  <c r="AK3800" i="2"/>
  <c r="AJ3801" i="2"/>
  <c r="AK3801" i="2"/>
  <c r="AJ3802" i="2"/>
  <c r="AK3802" i="2"/>
  <c r="AJ3803" i="2"/>
  <c r="AK3803" i="2"/>
  <c r="AJ3804" i="2"/>
  <c r="AK3804" i="2"/>
  <c r="AJ3805" i="2"/>
  <c r="AK3805" i="2"/>
  <c r="AJ3806" i="2"/>
  <c r="AK3806" i="2"/>
  <c r="AJ3807" i="2"/>
  <c r="AK3807" i="2"/>
  <c r="AJ3808" i="2"/>
  <c r="AK3808" i="2"/>
  <c r="AJ3809" i="2"/>
  <c r="AK3809" i="2"/>
  <c r="AJ3810" i="2"/>
  <c r="AK3810" i="2"/>
  <c r="AJ3811" i="2"/>
  <c r="AK3811" i="2"/>
  <c r="AJ3812" i="2"/>
  <c r="AK3812" i="2"/>
  <c r="AJ3813" i="2"/>
  <c r="AK3813" i="2"/>
  <c r="AJ3814" i="2"/>
  <c r="AK3814" i="2"/>
  <c r="AJ3815" i="2"/>
  <c r="AK3815" i="2"/>
  <c r="AJ3816" i="2"/>
  <c r="AK3816" i="2"/>
  <c r="AJ3817" i="2"/>
  <c r="AK3817" i="2"/>
  <c r="AJ3818" i="2"/>
  <c r="AK3818" i="2"/>
  <c r="AJ3819" i="2"/>
  <c r="AK3819" i="2"/>
  <c r="AJ3820" i="2"/>
  <c r="AK3820" i="2"/>
  <c r="AJ3821" i="2"/>
  <c r="AK3821" i="2"/>
  <c r="AJ3822" i="2"/>
  <c r="AK3822" i="2"/>
  <c r="AJ3823" i="2"/>
  <c r="AK3823" i="2"/>
  <c r="AJ3824" i="2"/>
  <c r="AK3824" i="2"/>
  <c r="AJ3825" i="2"/>
  <c r="AK3825" i="2"/>
  <c r="AJ3826" i="2"/>
  <c r="AK3826" i="2"/>
  <c r="AJ3827" i="2"/>
  <c r="AK3827" i="2"/>
  <c r="AJ3828" i="2"/>
  <c r="AK3828" i="2"/>
  <c r="AJ3829" i="2"/>
  <c r="AK3829" i="2"/>
  <c r="AJ3830" i="2"/>
  <c r="AK3830" i="2"/>
  <c r="AJ3831" i="2"/>
  <c r="AK3831" i="2"/>
  <c r="AJ3832" i="2"/>
  <c r="AK3832" i="2"/>
  <c r="AJ3833" i="2"/>
  <c r="AK3833" i="2"/>
  <c r="AJ3834" i="2"/>
  <c r="AK3834" i="2"/>
  <c r="AJ3835" i="2"/>
  <c r="AK3835" i="2"/>
  <c r="AJ3836" i="2"/>
  <c r="AK3836" i="2"/>
  <c r="AJ3837" i="2"/>
  <c r="AK3837" i="2"/>
  <c r="AJ3838" i="2"/>
  <c r="AK3838" i="2"/>
  <c r="AJ3839" i="2"/>
  <c r="AK3839" i="2"/>
  <c r="AJ3840" i="2"/>
  <c r="AK3840" i="2"/>
  <c r="AJ3841" i="2"/>
  <c r="AK3841" i="2"/>
  <c r="AJ3842" i="2"/>
  <c r="AK3842" i="2"/>
  <c r="AJ3843" i="2"/>
  <c r="AK3843" i="2"/>
  <c r="AJ3844" i="2"/>
  <c r="AK3844" i="2"/>
  <c r="AJ3845" i="2"/>
  <c r="AK3845" i="2"/>
  <c r="AJ3846" i="2"/>
  <c r="AK3846" i="2"/>
  <c r="AJ3847" i="2"/>
  <c r="AK3847" i="2"/>
  <c r="AJ3848" i="2"/>
  <c r="AK3848" i="2"/>
  <c r="AJ3849" i="2"/>
  <c r="AK3849" i="2"/>
  <c r="AJ3850" i="2"/>
  <c r="AK3850" i="2"/>
  <c r="AJ3851" i="2"/>
  <c r="AK3851" i="2"/>
  <c r="AJ3852" i="2"/>
  <c r="AK3852" i="2"/>
  <c r="AJ3853" i="2"/>
  <c r="AK3853" i="2"/>
  <c r="AJ3854" i="2"/>
  <c r="AK3854" i="2"/>
  <c r="AJ3855" i="2"/>
  <c r="AK3855" i="2"/>
  <c r="AJ3856" i="2"/>
  <c r="AK3856" i="2"/>
  <c r="AJ3857" i="2"/>
  <c r="AK3857" i="2"/>
  <c r="AJ3858" i="2"/>
  <c r="AK3858" i="2"/>
  <c r="AJ3859" i="2"/>
  <c r="AK3859" i="2"/>
  <c r="AJ3860" i="2"/>
  <c r="AK3860" i="2"/>
  <c r="AJ3861" i="2"/>
  <c r="AK3861" i="2"/>
  <c r="AJ3862" i="2"/>
  <c r="AK3862" i="2"/>
  <c r="AJ3863" i="2"/>
  <c r="AK3863" i="2"/>
  <c r="AJ3864" i="2"/>
  <c r="AK3864" i="2"/>
  <c r="AJ3865" i="2"/>
  <c r="AK3865" i="2"/>
  <c r="AJ3866" i="2"/>
  <c r="AK3866" i="2"/>
  <c r="AJ3867" i="2"/>
  <c r="AK3867" i="2"/>
  <c r="AJ3868" i="2"/>
  <c r="AK3868" i="2"/>
  <c r="AJ3869" i="2"/>
  <c r="AK3869" i="2"/>
  <c r="AJ3870" i="2"/>
  <c r="AK3870" i="2"/>
  <c r="AJ3871" i="2"/>
  <c r="AK3871" i="2"/>
  <c r="AJ3872" i="2"/>
  <c r="AK3872" i="2"/>
  <c r="AJ3873" i="2"/>
  <c r="AK3873" i="2"/>
  <c r="AJ3874" i="2"/>
  <c r="AK3874" i="2"/>
  <c r="AJ3875" i="2"/>
  <c r="AK3875" i="2"/>
  <c r="AJ3876" i="2"/>
  <c r="AK3876" i="2"/>
  <c r="AJ3877" i="2"/>
  <c r="AK3877" i="2"/>
  <c r="AJ3878" i="2"/>
  <c r="AK3878" i="2"/>
  <c r="AJ3879" i="2"/>
  <c r="AK3879" i="2"/>
  <c r="AJ3880" i="2"/>
  <c r="AK3880" i="2"/>
  <c r="AJ3881" i="2"/>
  <c r="AK3881" i="2"/>
  <c r="AJ3882" i="2"/>
  <c r="AK3882" i="2"/>
  <c r="AJ3883" i="2"/>
  <c r="AK3883" i="2"/>
  <c r="AJ3884" i="2"/>
  <c r="AK3884" i="2"/>
  <c r="AJ3885" i="2"/>
  <c r="AK3885" i="2"/>
  <c r="AJ3886" i="2"/>
  <c r="AK3886" i="2"/>
  <c r="AJ3887" i="2"/>
  <c r="AK3887" i="2"/>
  <c r="AJ3888" i="2"/>
  <c r="AK3888" i="2"/>
  <c r="AJ3889" i="2"/>
  <c r="AK3889" i="2"/>
  <c r="AJ3890" i="2"/>
  <c r="AK3890" i="2"/>
  <c r="AJ3891" i="2"/>
  <c r="AK3891" i="2"/>
  <c r="AJ3892" i="2"/>
  <c r="AK3892" i="2"/>
  <c r="AJ3893" i="2"/>
  <c r="AK3893" i="2"/>
  <c r="AJ3894" i="2"/>
  <c r="AK3894" i="2"/>
  <c r="AJ3895" i="2"/>
  <c r="AK3895" i="2"/>
  <c r="AJ3896" i="2"/>
  <c r="AK3896" i="2"/>
  <c r="AJ3897" i="2"/>
  <c r="AK3897" i="2"/>
  <c r="AJ3898" i="2"/>
  <c r="AK3898" i="2"/>
  <c r="AJ3899" i="2"/>
  <c r="AK3899" i="2"/>
  <c r="AJ3900" i="2"/>
  <c r="AK3900" i="2"/>
  <c r="AJ3901" i="2"/>
  <c r="AK3901" i="2"/>
  <c r="AJ3902" i="2"/>
  <c r="AK3902" i="2"/>
  <c r="AJ3903" i="2"/>
  <c r="AK3903" i="2"/>
  <c r="AJ3904" i="2"/>
  <c r="AK3904" i="2"/>
  <c r="AJ3905" i="2"/>
  <c r="AK3905" i="2"/>
  <c r="AJ3906" i="2"/>
  <c r="AK3906" i="2"/>
  <c r="AJ3907" i="2"/>
  <c r="AK3907" i="2"/>
  <c r="AJ3908" i="2"/>
  <c r="AK3908" i="2"/>
  <c r="AJ3909" i="2"/>
  <c r="AK3909" i="2"/>
  <c r="AJ3910" i="2"/>
  <c r="AK3910" i="2"/>
  <c r="AJ3911" i="2"/>
  <c r="AK3911" i="2"/>
  <c r="AJ3912" i="2"/>
  <c r="AK3912" i="2"/>
  <c r="AJ3913" i="2"/>
  <c r="AK3913" i="2"/>
  <c r="AJ3914" i="2"/>
  <c r="AK3914" i="2"/>
  <c r="AJ3915" i="2"/>
  <c r="AK3915" i="2"/>
  <c r="AJ3916" i="2"/>
  <c r="AK3916" i="2"/>
  <c r="AJ3917" i="2"/>
  <c r="AK3917" i="2"/>
  <c r="AJ3918" i="2"/>
  <c r="AK3918" i="2"/>
  <c r="AJ3919" i="2"/>
  <c r="AK3919" i="2"/>
  <c r="AJ3920" i="2"/>
  <c r="AK3920" i="2"/>
  <c r="AJ3921" i="2"/>
  <c r="AK3921" i="2"/>
  <c r="AJ3922" i="2"/>
  <c r="AK3922" i="2"/>
  <c r="AJ3923" i="2"/>
  <c r="AK3923" i="2"/>
  <c r="AJ3924" i="2"/>
  <c r="AK3924" i="2"/>
  <c r="AJ3925" i="2"/>
  <c r="AK3925" i="2"/>
  <c r="AJ3926" i="2"/>
  <c r="AK3926" i="2"/>
  <c r="AJ3927" i="2"/>
  <c r="AK3927" i="2"/>
  <c r="AJ3928" i="2"/>
  <c r="AK3928" i="2"/>
  <c r="AJ3929" i="2"/>
  <c r="AK3929" i="2"/>
  <c r="AJ3930" i="2"/>
  <c r="AK3930" i="2"/>
  <c r="AJ3931" i="2"/>
  <c r="AK3931" i="2"/>
  <c r="AJ3932" i="2"/>
  <c r="AK3932" i="2"/>
  <c r="AJ3933" i="2"/>
  <c r="AK3933" i="2"/>
  <c r="AJ3934" i="2"/>
  <c r="AK3934" i="2"/>
  <c r="AJ3935" i="2"/>
  <c r="AK3935" i="2"/>
  <c r="AJ3936" i="2"/>
  <c r="AK3936" i="2"/>
  <c r="AJ3937" i="2"/>
  <c r="AK3937" i="2"/>
  <c r="AJ3938" i="2"/>
  <c r="AK3938" i="2"/>
  <c r="AJ3939" i="2"/>
  <c r="AK3939" i="2"/>
  <c r="AJ3940" i="2"/>
  <c r="AK3940" i="2"/>
  <c r="AJ3941" i="2"/>
  <c r="AK3941" i="2"/>
  <c r="AJ3942" i="2"/>
  <c r="AK3942" i="2"/>
  <c r="AJ3943" i="2"/>
  <c r="AK3943" i="2"/>
  <c r="AJ3944" i="2"/>
  <c r="AK3944" i="2"/>
  <c r="AJ3945" i="2"/>
  <c r="AK3945" i="2"/>
  <c r="AJ3946" i="2"/>
  <c r="AK3946" i="2"/>
  <c r="AJ3947" i="2"/>
  <c r="AK3947" i="2"/>
  <c r="AJ3948" i="2"/>
  <c r="AK3948" i="2"/>
  <c r="AJ3949" i="2"/>
  <c r="AK3949" i="2"/>
  <c r="AJ3950" i="2"/>
  <c r="AK3950" i="2"/>
  <c r="AJ3951" i="2"/>
  <c r="AK3951" i="2"/>
  <c r="AJ3952" i="2"/>
  <c r="AK3952" i="2"/>
  <c r="AJ3953" i="2"/>
  <c r="AK3953" i="2"/>
  <c r="AJ3954" i="2"/>
  <c r="AK3954" i="2"/>
  <c r="AJ3955" i="2"/>
  <c r="AK3955" i="2"/>
  <c r="AJ3956" i="2"/>
  <c r="AK3956" i="2"/>
  <c r="AJ3957" i="2"/>
  <c r="AK3957" i="2"/>
  <c r="AJ3958" i="2"/>
  <c r="AK3958" i="2"/>
  <c r="AJ3959" i="2"/>
  <c r="AK3959" i="2"/>
  <c r="AJ3960" i="2"/>
  <c r="AK3960" i="2"/>
  <c r="AJ3961" i="2"/>
  <c r="AK3961" i="2"/>
  <c r="AJ3962" i="2"/>
  <c r="AK3962" i="2"/>
  <c r="AJ3963" i="2"/>
  <c r="AK3963" i="2"/>
  <c r="AJ3964" i="2"/>
  <c r="AK3964" i="2"/>
  <c r="AJ3965" i="2"/>
  <c r="AK3965" i="2"/>
  <c r="AJ3966" i="2"/>
  <c r="AK3966" i="2"/>
  <c r="AJ3967" i="2"/>
  <c r="AK3967" i="2"/>
  <c r="AJ3968" i="2"/>
  <c r="AK3968" i="2"/>
  <c r="AJ3969" i="2"/>
  <c r="AK3969" i="2"/>
  <c r="AJ3970" i="2"/>
  <c r="AK3970" i="2"/>
  <c r="AJ3971" i="2"/>
  <c r="AK3971" i="2"/>
  <c r="AJ3972" i="2"/>
  <c r="AK3972" i="2"/>
  <c r="AJ3973" i="2"/>
  <c r="AK3973" i="2"/>
  <c r="AJ3974" i="2"/>
  <c r="AK3974" i="2"/>
  <c r="AJ3975" i="2"/>
  <c r="AK3975" i="2"/>
  <c r="AJ3976" i="2"/>
  <c r="AK3976" i="2"/>
  <c r="AJ3977" i="2"/>
  <c r="AK3977" i="2"/>
  <c r="AJ3978" i="2"/>
  <c r="AK3978" i="2"/>
  <c r="AJ3979" i="2"/>
  <c r="AK3979" i="2"/>
  <c r="AJ3980" i="2"/>
  <c r="AK3980" i="2"/>
  <c r="AJ3981" i="2"/>
  <c r="AK3981" i="2"/>
  <c r="AJ3982" i="2"/>
  <c r="AK3982" i="2"/>
  <c r="AJ3983" i="2"/>
  <c r="AK3983" i="2"/>
  <c r="AJ3984" i="2"/>
  <c r="AK3984" i="2"/>
  <c r="AJ3985" i="2"/>
  <c r="AK3985" i="2"/>
  <c r="AJ3986" i="2"/>
  <c r="AK3986" i="2"/>
  <c r="AJ3987" i="2"/>
  <c r="AK3987" i="2"/>
  <c r="AJ3988" i="2"/>
  <c r="AK3988" i="2"/>
  <c r="AJ3989" i="2"/>
  <c r="AK3989" i="2"/>
  <c r="AJ3990" i="2"/>
  <c r="AK3990" i="2"/>
  <c r="AJ3991" i="2"/>
  <c r="AK3991" i="2"/>
  <c r="AJ3992" i="2"/>
  <c r="AK3992" i="2"/>
  <c r="AJ3993" i="2"/>
  <c r="AK3993" i="2"/>
  <c r="AJ3994" i="2"/>
  <c r="AK3994" i="2"/>
  <c r="AJ3995" i="2"/>
  <c r="AK3995" i="2"/>
  <c r="AJ3996" i="2"/>
  <c r="AK3996" i="2"/>
  <c r="AJ3997" i="2"/>
  <c r="AK3997" i="2"/>
  <c r="AJ3998" i="2"/>
  <c r="AK3998" i="2"/>
  <c r="AJ3999" i="2"/>
  <c r="AK3999" i="2"/>
  <c r="AJ4000" i="2"/>
  <c r="AK4000" i="2"/>
  <c r="AJ4001" i="2"/>
  <c r="AK4001" i="2"/>
  <c r="AJ4002" i="2"/>
  <c r="AK4002" i="2"/>
  <c r="AJ4003" i="2"/>
  <c r="AK4003" i="2"/>
  <c r="AJ4004" i="2"/>
  <c r="AK4004" i="2"/>
  <c r="AJ4005" i="2"/>
  <c r="AK4005" i="2"/>
  <c r="AJ4006" i="2"/>
  <c r="AK4006" i="2"/>
  <c r="AJ4007" i="2"/>
  <c r="AK4007" i="2"/>
  <c r="AJ4008" i="2"/>
  <c r="AK4008" i="2"/>
  <c r="AJ4009" i="2"/>
  <c r="AK4009" i="2"/>
  <c r="AJ4010" i="2"/>
  <c r="AK4010" i="2"/>
  <c r="AJ4011" i="2"/>
  <c r="AK4011" i="2"/>
  <c r="AJ4012" i="2"/>
  <c r="AK4012" i="2"/>
  <c r="AJ4013" i="2"/>
  <c r="AK4013" i="2"/>
  <c r="AJ4014" i="2"/>
  <c r="AK4014" i="2"/>
  <c r="AJ4015" i="2"/>
  <c r="AK4015" i="2"/>
  <c r="AJ4016" i="2"/>
  <c r="AK4016" i="2"/>
  <c r="AJ4017" i="2"/>
  <c r="AK4017" i="2"/>
  <c r="AJ4018" i="2"/>
  <c r="AK4018" i="2"/>
  <c r="AJ4019" i="2"/>
  <c r="AK4019" i="2"/>
  <c r="AJ4020" i="2"/>
  <c r="AK4020" i="2"/>
  <c r="AJ4021" i="2"/>
  <c r="AK4021" i="2"/>
  <c r="AJ4022" i="2"/>
  <c r="AK4022" i="2"/>
  <c r="AJ4023" i="2"/>
  <c r="AK4023" i="2"/>
  <c r="AJ4024" i="2"/>
  <c r="AK4024" i="2"/>
  <c r="AJ4025" i="2"/>
  <c r="AK4025" i="2"/>
  <c r="AJ4026" i="2"/>
  <c r="AK4026" i="2"/>
  <c r="AJ4027" i="2"/>
  <c r="AK4027" i="2"/>
  <c r="AJ4028" i="2"/>
  <c r="AK4028" i="2"/>
  <c r="AJ4029" i="2"/>
  <c r="AK4029" i="2"/>
  <c r="AJ4030" i="2"/>
  <c r="AK4030" i="2"/>
  <c r="AJ4031" i="2"/>
  <c r="AK4031" i="2"/>
  <c r="AJ4032" i="2"/>
  <c r="AK4032" i="2"/>
  <c r="AJ4033" i="2"/>
  <c r="AK4033" i="2"/>
  <c r="AJ4034" i="2"/>
  <c r="AK4034" i="2"/>
  <c r="AJ4035" i="2"/>
  <c r="AK4035" i="2"/>
  <c r="AJ4036" i="2"/>
  <c r="AK4036" i="2"/>
  <c r="AJ4037" i="2"/>
  <c r="AK4037" i="2"/>
  <c r="AJ4038" i="2"/>
  <c r="AK4038" i="2"/>
  <c r="AJ4039" i="2"/>
  <c r="AK4039" i="2"/>
  <c r="AJ4040" i="2"/>
  <c r="AK4040" i="2"/>
  <c r="AJ4041" i="2"/>
  <c r="AK4041" i="2"/>
  <c r="AJ4042" i="2"/>
  <c r="AK4042" i="2"/>
  <c r="AJ4043" i="2"/>
  <c r="AK4043" i="2"/>
  <c r="AJ4044" i="2"/>
  <c r="AK4044" i="2"/>
  <c r="AJ4045" i="2"/>
  <c r="AK4045" i="2"/>
  <c r="AJ4046" i="2"/>
  <c r="AK4046" i="2"/>
  <c r="AJ4047" i="2"/>
  <c r="AK4047" i="2"/>
  <c r="AJ4048" i="2"/>
  <c r="AK4048" i="2"/>
  <c r="AJ4049" i="2"/>
  <c r="AK4049" i="2"/>
  <c r="AJ4050" i="2"/>
  <c r="AK4050" i="2"/>
  <c r="AJ4051" i="2"/>
  <c r="AK4051" i="2"/>
  <c r="AJ4052" i="2"/>
  <c r="AK4052" i="2"/>
  <c r="AJ4053" i="2"/>
  <c r="AK4053" i="2"/>
  <c r="AJ4054" i="2"/>
  <c r="AK4054" i="2"/>
  <c r="AJ4055" i="2"/>
  <c r="AK4055" i="2"/>
  <c r="AJ4056" i="2"/>
  <c r="AK4056" i="2"/>
  <c r="AJ4057" i="2"/>
  <c r="AK4057" i="2"/>
  <c r="AJ4058" i="2"/>
  <c r="AK4058" i="2"/>
  <c r="AJ4059" i="2"/>
  <c r="AK4059" i="2"/>
  <c r="AJ4060" i="2"/>
  <c r="AK4060" i="2"/>
  <c r="AJ4061" i="2"/>
  <c r="AK4061" i="2"/>
  <c r="AJ4062" i="2"/>
  <c r="AK4062" i="2"/>
  <c r="AJ4063" i="2"/>
  <c r="AK4063" i="2"/>
  <c r="AJ4064" i="2"/>
  <c r="AK4064" i="2"/>
  <c r="AJ4065" i="2"/>
  <c r="AK4065" i="2"/>
  <c r="AJ4066" i="2"/>
  <c r="AK4066" i="2"/>
  <c r="AJ4067" i="2"/>
  <c r="AK4067" i="2"/>
  <c r="AJ4068" i="2"/>
  <c r="AK4068" i="2"/>
  <c r="AJ4069" i="2"/>
  <c r="AK4069" i="2"/>
  <c r="AJ4070" i="2"/>
  <c r="AK4070" i="2"/>
  <c r="AJ4071" i="2"/>
  <c r="AK4071" i="2"/>
  <c r="AJ4072" i="2"/>
  <c r="AK4072" i="2"/>
  <c r="AJ4073" i="2"/>
  <c r="AK4073" i="2"/>
  <c r="AJ4074" i="2"/>
  <c r="AK4074" i="2"/>
  <c r="AJ4075" i="2"/>
  <c r="AK4075" i="2"/>
  <c r="AJ4076" i="2"/>
  <c r="AK4076" i="2"/>
  <c r="AJ4077" i="2"/>
  <c r="AK4077" i="2"/>
  <c r="AJ4078" i="2"/>
  <c r="AK4078" i="2"/>
  <c r="AJ4079" i="2"/>
  <c r="AK4079" i="2"/>
  <c r="AJ4080" i="2"/>
  <c r="AK4080" i="2"/>
  <c r="AJ4081" i="2"/>
  <c r="AK4081" i="2"/>
  <c r="AJ4082" i="2"/>
  <c r="AK4082" i="2"/>
  <c r="AJ4083" i="2"/>
  <c r="AK4083" i="2"/>
  <c r="AJ4084" i="2"/>
  <c r="AK4084" i="2"/>
  <c r="AJ4085" i="2"/>
  <c r="AK4085" i="2"/>
  <c r="AJ4086" i="2"/>
  <c r="AK4086" i="2"/>
  <c r="AJ4087" i="2"/>
  <c r="AK4087" i="2"/>
  <c r="AJ4088" i="2"/>
  <c r="AK4088" i="2"/>
  <c r="AJ4089" i="2"/>
  <c r="AK4089" i="2"/>
  <c r="AJ4090" i="2"/>
  <c r="AK4090" i="2"/>
  <c r="AJ4091" i="2"/>
  <c r="AK4091" i="2"/>
  <c r="AJ4092" i="2"/>
  <c r="AK4092" i="2"/>
  <c r="AJ4093" i="2"/>
  <c r="AK4093" i="2"/>
  <c r="AJ4094" i="2"/>
  <c r="AK4094" i="2"/>
  <c r="AJ4095" i="2"/>
  <c r="AK4095" i="2"/>
  <c r="AJ4096" i="2"/>
  <c r="AK4096" i="2"/>
  <c r="AJ4097" i="2"/>
  <c r="AK4097" i="2"/>
  <c r="AJ4098" i="2"/>
  <c r="AK4098" i="2"/>
  <c r="AJ4099" i="2"/>
  <c r="AK4099" i="2"/>
  <c r="AJ4100" i="2"/>
  <c r="AK4100" i="2"/>
  <c r="AJ4101" i="2"/>
  <c r="AK4101" i="2"/>
  <c r="AJ4102" i="2"/>
  <c r="AK4102" i="2"/>
  <c r="AJ4103" i="2"/>
  <c r="AK4103" i="2"/>
  <c r="AJ4104" i="2"/>
  <c r="AK4104" i="2"/>
  <c r="AJ4105" i="2"/>
  <c r="AK4105" i="2"/>
  <c r="AJ4106" i="2"/>
  <c r="AK4106" i="2"/>
  <c r="AJ4107" i="2"/>
  <c r="AK4107" i="2"/>
  <c r="AJ4108" i="2"/>
  <c r="AK4108" i="2"/>
  <c r="AJ4109" i="2"/>
  <c r="AK4109" i="2"/>
  <c r="AJ4110" i="2"/>
  <c r="AK4110" i="2"/>
  <c r="AJ4111" i="2"/>
  <c r="AK4111" i="2"/>
  <c r="AJ4112" i="2"/>
  <c r="AK4112" i="2"/>
  <c r="AJ4113" i="2"/>
  <c r="AK4113" i="2"/>
  <c r="AJ4114" i="2"/>
  <c r="AK4114" i="2"/>
  <c r="AJ4115" i="2"/>
  <c r="AK4115" i="2"/>
  <c r="AJ4116" i="2"/>
  <c r="AK4116" i="2"/>
  <c r="AJ4117" i="2"/>
  <c r="AK4117" i="2"/>
  <c r="AJ4118" i="2"/>
  <c r="AK4118" i="2"/>
  <c r="AJ4119" i="2"/>
  <c r="AK4119" i="2"/>
  <c r="AJ4120" i="2"/>
  <c r="AK4120" i="2"/>
  <c r="AJ4121" i="2"/>
  <c r="AK4121" i="2"/>
  <c r="AJ4122" i="2"/>
  <c r="AK4122" i="2"/>
  <c r="AJ4123" i="2"/>
  <c r="AK4123" i="2"/>
  <c r="AJ4124" i="2"/>
  <c r="AK4124" i="2"/>
  <c r="AJ4125" i="2"/>
  <c r="AK4125" i="2"/>
  <c r="AJ4126" i="2"/>
  <c r="AK4126" i="2"/>
  <c r="AJ4127" i="2"/>
  <c r="AK4127" i="2"/>
  <c r="AJ4128" i="2"/>
  <c r="AK4128" i="2"/>
  <c r="AJ4129" i="2"/>
  <c r="AK4129" i="2"/>
  <c r="AJ4130" i="2"/>
  <c r="AK4130" i="2"/>
  <c r="AJ4131" i="2"/>
  <c r="AK4131" i="2"/>
  <c r="AJ4132" i="2"/>
  <c r="AK4132" i="2"/>
  <c r="AJ4133" i="2"/>
  <c r="AK4133" i="2"/>
  <c r="AJ4134" i="2"/>
  <c r="AK4134" i="2"/>
  <c r="AJ4135" i="2"/>
  <c r="AK4135" i="2"/>
  <c r="AJ4136" i="2"/>
  <c r="AK4136" i="2"/>
  <c r="AJ4137" i="2"/>
  <c r="AK4137" i="2"/>
  <c r="AJ4138" i="2"/>
  <c r="AK4138" i="2"/>
  <c r="AJ4139" i="2"/>
  <c r="AK4139" i="2"/>
  <c r="AJ4140" i="2"/>
  <c r="AK4140" i="2"/>
  <c r="AJ4141" i="2"/>
  <c r="AK4141" i="2"/>
  <c r="AJ4142" i="2"/>
  <c r="AK4142" i="2"/>
  <c r="AJ4143" i="2"/>
  <c r="AK4143" i="2"/>
  <c r="AJ4144" i="2"/>
  <c r="AK4144" i="2"/>
  <c r="AJ4145" i="2"/>
  <c r="AK4145" i="2"/>
  <c r="AJ4146" i="2"/>
  <c r="AK4146" i="2"/>
  <c r="AJ4147" i="2"/>
  <c r="AK4147" i="2"/>
  <c r="AJ4148" i="2"/>
  <c r="AK4148" i="2"/>
  <c r="AJ4149" i="2"/>
  <c r="AK4149" i="2"/>
  <c r="AJ4150" i="2"/>
  <c r="AK4150" i="2"/>
  <c r="AJ4151" i="2"/>
  <c r="AK4151" i="2"/>
  <c r="AJ4152" i="2"/>
  <c r="AK4152" i="2"/>
  <c r="AJ4153" i="2"/>
  <c r="AK4153" i="2"/>
  <c r="AJ4154" i="2"/>
  <c r="AK4154" i="2"/>
  <c r="AJ4155" i="2"/>
  <c r="AK4155" i="2"/>
  <c r="AJ4156" i="2"/>
  <c r="AK4156" i="2"/>
  <c r="AJ4157" i="2"/>
  <c r="AK4157" i="2"/>
  <c r="AJ4158" i="2"/>
  <c r="AK4158" i="2"/>
  <c r="AJ4159" i="2"/>
  <c r="AK4159" i="2"/>
  <c r="AJ4160" i="2"/>
  <c r="AK4160" i="2"/>
  <c r="AJ4161" i="2"/>
  <c r="AK4161" i="2"/>
  <c r="AJ4162" i="2"/>
  <c r="AK4162" i="2"/>
  <c r="AJ4163" i="2"/>
  <c r="AK4163" i="2"/>
  <c r="AJ4164" i="2"/>
  <c r="AK4164" i="2"/>
  <c r="AJ4165" i="2"/>
  <c r="AK4165" i="2"/>
  <c r="AJ4166" i="2"/>
  <c r="AK4166" i="2"/>
  <c r="AJ4167" i="2"/>
  <c r="AK4167" i="2"/>
  <c r="AJ4168" i="2"/>
  <c r="AK4168" i="2"/>
  <c r="AJ4169" i="2"/>
  <c r="AK4169" i="2"/>
  <c r="AJ4170" i="2"/>
  <c r="AK4170" i="2"/>
  <c r="AJ4171" i="2"/>
  <c r="AK4171" i="2"/>
  <c r="AJ4172" i="2"/>
  <c r="AK4172" i="2"/>
  <c r="AJ4173" i="2"/>
  <c r="AK4173" i="2"/>
  <c r="AJ4174" i="2"/>
  <c r="AK4174" i="2"/>
  <c r="AJ4175" i="2"/>
  <c r="AK4175" i="2"/>
  <c r="AJ4176" i="2"/>
  <c r="AK4176" i="2"/>
  <c r="AJ4177" i="2"/>
  <c r="AK4177" i="2"/>
  <c r="AJ4178" i="2"/>
  <c r="AK4178" i="2"/>
  <c r="AJ4179" i="2"/>
  <c r="AK4179" i="2"/>
  <c r="AJ4180" i="2"/>
  <c r="AK4180" i="2"/>
  <c r="AJ4181" i="2"/>
  <c r="AK4181" i="2"/>
  <c r="AJ4182" i="2"/>
  <c r="AK4182" i="2"/>
  <c r="AJ4183" i="2"/>
  <c r="AK4183" i="2"/>
  <c r="AJ4184" i="2"/>
  <c r="AK4184" i="2"/>
  <c r="AJ4185" i="2"/>
  <c r="AK4185" i="2"/>
  <c r="AJ4186" i="2"/>
  <c r="AK4186" i="2"/>
  <c r="AJ4187" i="2"/>
  <c r="AK4187" i="2"/>
  <c r="AJ4188" i="2"/>
  <c r="AK4188" i="2"/>
  <c r="AJ4189" i="2"/>
  <c r="AK4189" i="2"/>
  <c r="AJ4190" i="2"/>
  <c r="AK4190" i="2"/>
  <c r="AJ4191" i="2"/>
  <c r="AK4191" i="2"/>
  <c r="AJ4192" i="2"/>
  <c r="AK4192" i="2"/>
  <c r="AJ4193" i="2"/>
  <c r="AK4193" i="2"/>
  <c r="AJ4194" i="2"/>
  <c r="AK4194" i="2"/>
  <c r="AJ4195" i="2"/>
  <c r="AK4195" i="2"/>
  <c r="AJ4196" i="2"/>
  <c r="AK4196" i="2"/>
  <c r="AJ4197" i="2"/>
  <c r="AK4197" i="2"/>
  <c r="AJ4198" i="2"/>
  <c r="AK4198" i="2"/>
  <c r="AJ4199" i="2"/>
  <c r="AK4199" i="2"/>
  <c r="AJ4200" i="2"/>
  <c r="AK4200" i="2"/>
  <c r="AJ4201" i="2"/>
  <c r="AK4201" i="2"/>
  <c r="AJ4202" i="2"/>
  <c r="AK4202" i="2"/>
  <c r="AJ4203" i="2"/>
  <c r="AK4203" i="2"/>
  <c r="AJ4204" i="2"/>
  <c r="AK4204" i="2"/>
  <c r="AJ4205" i="2"/>
  <c r="AK4205" i="2"/>
  <c r="AJ4206" i="2"/>
  <c r="AK4206" i="2"/>
  <c r="AJ4207" i="2"/>
  <c r="AK4207" i="2"/>
  <c r="AJ4208" i="2"/>
  <c r="AK4208" i="2"/>
  <c r="AJ4209" i="2"/>
  <c r="AK4209" i="2"/>
  <c r="AJ4210" i="2"/>
  <c r="AK4210" i="2"/>
  <c r="AJ4211" i="2"/>
  <c r="AK4211" i="2"/>
  <c r="AJ4212" i="2"/>
  <c r="AK4212" i="2"/>
  <c r="AJ4213" i="2"/>
  <c r="AK4213" i="2"/>
  <c r="AJ4214" i="2"/>
  <c r="AK4214" i="2"/>
  <c r="AJ4215" i="2"/>
  <c r="AK4215" i="2"/>
  <c r="AJ4216" i="2"/>
  <c r="AK4216" i="2"/>
  <c r="AJ4217" i="2"/>
  <c r="AK4217" i="2"/>
  <c r="AJ4218" i="2"/>
  <c r="AK4218" i="2"/>
  <c r="AJ4219" i="2"/>
  <c r="AK4219" i="2"/>
  <c r="AJ4220" i="2"/>
  <c r="AK4220" i="2"/>
  <c r="AJ4221" i="2"/>
  <c r="AK4221" i="2"/>
  <c r="AJ4222" i="2"/>
  <c r="AK4222" i="2"/>
  <c r="AJ4223" i="2"/>
  <c r="AK4223" i="2"/>
  <c r="AJ4224" i="2"/>
  <c r="AK4224" i="2"/>
  <c r="AJ4225" i="2"/>
  <c r="AK4225" i="2"/>
  <c r="AJ4226" i="2"/>
  <c r="AK4226" i="2"/>
  <c r="AJ4227" i="2"/>
  <c r="AK4227" i="2"/>
  <c r="AJ4228" i="2"/>
  <c r="AK4228" i="2"/>
  <c r="AJ4229" i="2"/>
  <c r="AK4229" i="2"/>
  <c r="AJ4230" i="2"/>
  <c r="AK4230" i="2"/>
  <c r="AJ4231" i="2"/>
  <c r="AK4231" i="2"/>
  <c r="AJ4232" i="2"/>
  <c r="AK4232" i="2"/>
  <c r="AJ4233" i="2"/>
  <c r="AK4233" i="2"/>
  <c r="AJ4234" i="2"/>
  <c r="AK4234" i="2"/>
  <c r="AJ4235" i="2"/>
  <c r="AK4235" i="2"/>
  <c r="AJ4236" i="2"/>
  <c r="AK4236" i="2"/>
  <c r="AJ4237" i="2"/>
  <c r="AK4237" i="2"/>
  <c r="AJ4238" i="2"/>
  <c r="AK4238" i="2"/>
  <c r="AJ4239" i="2"/>
  <c r="AK4239" i="2"/>
  <c r="AJ4240" i="2"/>
  <c r="AK4240" i="2"/>
  <c r="AJ4241" i="2"/>
  <c r="AK4241" i="2"/>
  <c r="AJ4242" i="2"/>
  <c r="AK4242" i="2"/>
  <c r="AJ4243" i="2"/>
  <c r="AK4243" i="2"/>
  <c r="AJ4244" i="2"/>
  <c r="AK4244" i="2"/>
  <c r="AJ4245" i="2"/>
  <c r="AK4245" i="2"/>
  <c r="AJ4246" i="2"/>
  <c r="AK4246" i="2"/>
  <c r="AJ4247" i="2"/>
  <c r="AK4247" i="2"/>
  <c r="AJ4248" i="2"/>
  <c r="AK4248" i="2"/>
  <c r="AJ4249" i="2"/>
  <c r="AK4249" i="2"/>
  <c r="AJ4250" i="2"/>
  <c r="AK4250" i="2"/>
  <c r="AJ4251" i="2"/>
  <c r="AK4251" i="2"/>
  <c r="AJ4252" i="2"/>
  <c r="AK4252" i="2"/>
  <c r="AJ4253" i="2"/>
  <c r="AK4253" i="2"/>
  <c r="AJ4254" i="2"/>
  <c r="AK4254" i="2"/>
  <c r="AJ4255" i="2"/>
  <c r="AK4255" i="2"/>
  <c r="AJ4256" i="2"/>
  <c r="AK4256" i="2"/>
  <c r="AJ4257" i="2"/>
  <c r="AK4257" i="2"/>
  <c r="AJ4258" i="2"/>
  <c r="AK4258" i="2"/>
  <c r="AJ4259" i="2"/>
  <c r="AK4259" i="2"/>
  <c r="AJ4260" i="2"/>
  <c r="AK4260" i="2"/>
  <c r="AJ4261" i="2"/>
  <c r="AK4261" i="2"/>
  <c r="AJ4262" i="2"/>
  <c r="AK4262" i="2"/>
  <c r="AJ4263" i="2"/>
  <c r="AK4263" i="2"/>
  <c r="AJ4264" i="2"/>
  <c r="AK4264" i="2"/>
  <c r="AJ4265" i="2"/>
  <c r="AK4265" i="2"/>
  <c r="AJ4266" i="2"/>
  <c r="AK4266" i="2"/>
  <c r="AJ4267" i="2"/>
  <c r="AK4267" i="2"/>
  <c r="AJ4268" i="2"/>
  <c r="AK4268" i="2"/>
  <c r="AJ4269" i="2"/>
  <c r="AK4269" i="2"/>
  <c r="AJ4270" i="2"/>
  <c r="AK4270" i="2"/>
  <c r="AJ4271" i="2"/>
  <c r="AK4271" i="2"/>
  <c r="AJ4272" i="2"/>
  <c r="AK4272" i="2"/>
  <c r="AJ4273" i="2"/>
  <c r="AK4273" i="2"/>
  <c r="AJ4274" i="2"/>
  <c r="AK4274" i="2"/>
  <c r="AJ4275" i="2"/>
  <c r="AK4275" i="2"/>
  <c r="AJ4276" i="2"/>
  <c r="AK4276" i="2"/>
  <c r="AJ4277" i="2"/>
  <c r="AK4277" i="2"/>
  <c r="AJ4278" i="2"/>
  <c r="AK4278" i="2"/>
  <c r="AJ4279" i="2"/>
  <c r="AK4279" i="2"/>
  <c r="AJ4280" i="2"/>
  <c r="AK4280" i="2"/>
  <c r="AJ4281" i="2"/>
  <c r="AK4281" i="2"/>
  <c r="AJ4282" i="2"/>
  <c r="AK4282" i="2"/>
  <c r="AJ4283" i="2"/>
  <c r="AK4283" i="2"/>
  <c r="AJ4284" i="2"/>
  <c r="AK4284" i="2"/>
  <c r="AJ4285" i="2"/>
  <c r="AK4285" i="2"/>
  <c r="AJ4286" i="2"/>
  <c r="AK4286" i="2"/>
  <c r="AJ4287" i="2"/>
  <c r="AK4287" i="2"/>
  <c r="AJ4288" i="2"/>
  <c r="AK4288" i="2"/>
  <c r="AJ4289" i="2"/>
  <c r="AK4289" i="2"/>
  <c r="AJ4290" i="2"/>
  <c r="AK4290" i="2"/>
  <c r="AJ4291" i="2"/>
  <c r="AK4291" i="2"/>
  <c r="AJ4292" i="2"/>
  <c r="AK4292" i="2"/>
  <c r="AJ4293" i="2"/>
  <c r="AK4293" i="2"/>
  <c r="AJ4294" i="2"/>
  <c r="AK4294" i="2"/>
  <c r="AJ4295" i="2"/>
  <c r="AK4295" i="2"/>
  <c r="AJ4296" i="2"/>
  <c r="AK4296" i="2"/>
  <c r="AJ4297" i="2"/>
  <c r="AK4297" i="2"/>
  <c r="AJ4298" i="2"/>
  <c r="AK4298" i="2"/>
  <c r="AJ4299" i="2"/>
  <c r="AK4299" i="2"/>
  <c r="AJ4300" i="2"/>
  <c r="AK4300" i="2"/>
  <c r="AJ4301" i="2"/>
  <c r="AK4301" i="2"/>
  <c r="AJ4302" i="2"/>
  <c r="AK4302" i="2"/>
  <c r="AJ4303" i="2"/>
  <c r="AK4303" i="2"/>
  <c r="AJ4304" i="2"/>
  <c r="AK4304" i="2"/>
  <c r="AJ4305" i="2"/>
  <c r="AK4305" i="2"/>
  <c r="AJ4306" i="2"/>
  <c r="AK4306" i="2"/>
  <c r="AJ4307" i="2"/>
  <c r="AK4307" i="2"/>
  <c r="AJ4308" i="2"/>
  <c r="AK4308" i="2"/>
  <c r="AJ4309" i="2"/>
  <c r="AK4309" i="2"/>
  <c r="AJ4310" i="2"/>
  <c r="AK4310" i="2"/>
  <c r="AJ4311" i="2"/>
  <c r="AK4311" i="2"/>
  <c r="AJ4312" i="2"/>
  <c r="AK4312" i="2"/>
  <c r="AJ4313" i="2"/>
  <c r="AK4313" i="2"/>
  <c r="AJ4314" i="2"/>
  <c r="AK4314" i="2"/>
  <c r="AJ4315" i="2"/>
  <c r="AK4315" i="2"/>
  <c r="AJ4316" i="2"/>
  <c r="AK4316" i="2"/>
  <c r="AJ4317" i="2"/>
  <c r="AK4317" i="2"/>
  <c r="AJ4318" i="2"/>
  <c r="AK4318" i="2"/>
  <c r="AJ4319" i="2"/>
  <c r="AK4319" i="2"/>
  <c r="AJ4320" i="2"/>
  <c r="AK4320" i="2"/>
  <c r="AJ4321" i="2"/>
  <c r="AK4321" i="2"/>
  <c r="AJ4322" i="2"/>
  <c r="AK4322" i="2"/>
  <c r="AJ4323" i="2"/>
  <c r="AK4323" i="2"/>
  <c r="AJ4324" i="2"/>
  <c r="AK4324" i="2"/>
  <c r="AJ4325" i="2"/>
  <c r="AK4325" i="2"/>
  <c r="AJ4326" i="2"/>
  <c r="AK4326" i="2"/>
  <c r="AJ4327" i="2"/>
  <c r="AK4327" i="2"/>
  <c r="AJ4328" i="2"/>
  <c r="AK4328" i="2"/>
  <c r="AJ4329" i="2"/>
  <c r="AK4329" i="2"/>
  <c r="AJ4330" i="2"/>
  <c r="AK4330" i="2"/>
  <c r="AJ4331" i="2"/>
  <c r="AK4331" i="2"/>
  <c r="AJ4332" i="2"/>
  <c r="AK4332" i="2"/>
  <c r="AJ4333" i="2"/>
  <c r="AK4333" i="2"/>
  <c r="AJ4334" i="2"/>
  <c r="AK4334" i="2"/>
  <c r="AJ4335" i="2"/>
  <c r="AK4335" i="2"/>
  <c r="AJ4336" i="2"/>
  <c r="AK4336" i="2"/>
  <c r="AJ4337" i="2"/>
  <c r="AK4337" i="2"/>
  <c r="AJ4338" i="2"/>
  <c r="AK4338" i="2"/>
  <c r="AJ4339" i="2"/>
  <c r="AK4339" i="2"/>
  <c r="AJ4340" i="2"/>
  <c r="AK4340" i="2"/>
  <c r="AJ4341" i="2"/>
  <c r="AK4341" i="2"/>
  <c r="AJ4342" i="2"/>
  <c r="AK4342" i="2"/>
  <c r="AJ4343" i="2"/>
  <c r="AK4343" i="2"/>
  <c r="AJ4344" i="2"/>
  <c r="AK4344" i="2"/>
  <c r="AJ4345" i="2"/>
  <c r="AK4345" i="2"/>
  <c r="AJ4346" i="2"/>
  <c r="AK4346" i="2"/>
  <c r="AJ4347" i="2"/>
  <c r="AK4347" i="2"/>
  <c r="AJ4348" i="2"/>
  <c r="AK4348" i="2"/>
  <c r="AJ4349" i="2"/>
  <c r="AK4349" i="2"/>
  <c r="AJ4350" i="2"/>
  <c r="AK4350" i="2"/>
  <c r="AJ4351" i="2"/>
  <c r="AK4351" i="2"/>
  <c r="AJ4352" i="2"/>
  <c r="AK4352" i="2"/>
  <c r="AJ4353" i="2"/>
  <c r="AK4353" i="2"/>
  <c r="AJ4354" i="2"/>
  <c r="AK4354" i="2"/>
  <c r="AJ4355" i="2"/>
  <c r="AK4355" i="2"/>
  <c r="AJ4356" i="2"/>
  <c r="AK4356" i="2"/>
  <c r="AJ4357" i="2"/>
  <c r="AK4357" i="2"/>
  <c r="AJ4358" i="2"/>
  <c r="AK4358" i="2"/>
  <c r="AJ4359" i="2"/>
  <c r="AK4359" i="2"/>
  <c r="AJ4360" i="2"/>
  <c r="AK4360" i="2"/>
  <c r="AJ4361" i="2"/>
  <c r="AK4361" i="2"/>
  <c r="AJ4362" i="2"/>
  <c r="AK4362" i="2"/>
  <c r="AJ4363" i="2"/>
  <c r="AK4363" i="2"/>
  <c r="AJ4364" i="2"/>
  <c r="AK4364" i="2"/>
  <c r="AJ4365" i="2"/>
  <c r="AK4365" i="2"/>
  <c r="AJ4366" i="2"/>
  <c r="AK4366" i="2"/>
  <c r="AJ4367" i="2"/>
  <c r="AK4367" i="2"/>
  <c r="AJ4368" i="2"/>
  <c r="AK4368" i="2"/>
  <c r="AJ4369" i="2"/>
  <c r="AK4369" i="2"/>
  <c r="AJ4370" i="2"/>
  <c r="AK4370" i="2"/>
  <c r="AJ4371" i="2"/>
  <c r="AK4371" i="2"/>
  <c r="AJ4372" i="2"/>
  <c r="AK4372" i="2"/>
  <c r="AJ4373" i="2"/>
  <c r="AK4373" i="2"/>
  <c r="AJ4374" i="2"/>
  <c r="AK4374" i="2"/>
  <c r="AJ4375" i="2"/>
  <c r="AK4375" i="2"/>
  <c r="AJ4376" i="2"/>
  <c r="AK4376" i="2"/>
  <c r="AJ4377" i="2"/>
  <c r="AK4377" i="2"/>
  <c r="AJ4378" i="2"/>
  <c r="AK4378" i="2"/>
  <c r="AJ4379" i="2"/>
  <c r="AK4379" i="2"/>
  <c r="AJ4380" i="2"/>
  <c r="AK4380" i="2"/>
  <c r="AJ4381" i="2"/>
  <c r="AK4381" i="2"/>
  <c r="AJ4382" i="2"/>
  <c r="AK4382" i="2"/>
  <c r="AJ4383" i="2"/>
  <c r="AK4383" i="2"/>
  <c r="AJ4384" i="2"/>
  <c r="AK4384" i="2"/>
  <c r="AJ4385" i="2"/>
  <c r="AK4385" i="2"/>
  <c r="AJ4386" i="2"/>
  <c r="AK4386" i="2"/>
  <c r="AJ4387" i="2"/>
  <c r="AK4387" i="2"/>
  <c r="AJ4388" i="2"/>
  <c r="AK4388" i="2"/>
  <c r="AJ4389" i="2"/>
  <c r="AK4389" i="2"/>
  <c r="AJ4390" i="2"/>
  <c r="AK4390" i="2"/>
  <c r="AJ4391" i="2"/>
  <c r="AK4391" i="2"/>
  <c r="AJ4392" i="2"/>
  <c r="AK4392" i="2"/>
  <c r="AJ4393" i="2"/>
  <c r="AK4393" i="2"/>
  <c r="AJ4394" i="2"/>
  <c r="AK4394" i="2"/>
  <c r="AJ4395" i="2"/>
  <c r="AK4395" i="2"/>
  <c r="AJ4396" i="2"/>
  <c r="AK4396" i="2"/>
  <c r="AJ4397" i="2"/>
  <c r="AK4397" i="2"/>
  <c r="AJ4398" i="2"/>
  <c r="AK4398" i="2"/>
  <c r="AJ4399" i="2"/>
  <c r="AK4399" i="2"/>
  <c r="AJ4400" i="2"/>
  <c r="AK4400" i="2"/>
  <c r="AJ4401" i="2"/>
  <c r="AK4401" i="2"/>
  <c r="AJ4402" i="2"/>
  <c r="AK4402" i="2"/>
  <c r="AJ4403" i="2"/>
  <c r="AK4403" i="2"/>
  <c r="AJ4404" i="2"/>
  <c r="AK4404" i="2"/>
  <c r="AJ4405" i="2"/>
  <c r="AK4405" i="2"/>
  <c r="AJ4406" i="2"/>
  <c r="AK4406" i="2"/>
  <c r="AJ4407" i="2"/>
  <c r="AK4407" i="2"/>
  <c r="AJ4408" i="2"/>
  <c r="AK4408" i="2"/>
  <c r="AJ4409" i="2"/>
  <c r="AK4409" i="2"/>
  <c r="AJ4410" i="2"/>
  <c r="AK4410" i="2"/>
  <c r="AJ4411" i="2"/>
  <c r="AK4411" i="2"/>
  <c r="AJ4412" i="2"/>
  <c r="AK4412" i="2"/>
  <c r="AJ4413" i="2"/>
  <c r="AK4413" i="2"/>
  <c r="AJ4414" i="2"/>
  <c r="AK4414" i="2"/>
  <c r="AJ4415" i="2"/>
  <c r="AK4415" i="2"/>
  <c r="AJ4416" i="2"/>
  <c r="AK4416" i="2"/>
  <c r="AJ4417" i="2"/>
  <c r="AK4417" i="2"/>
  <c r="AJ4418" i="2"/>
  <c r="AK4418" i="2"/>
  <c r="AJ4419" i="2"/>
  <c r="AK4419" i="2"/>
  <c r="AJ4420" i="2"/>
  <c r="AK4420" i="2"/>
  <c r="AJ4421" i="2"/>
  <c r="AK4421" i="2"/>
  <c r="AJ4422" i="2"/>
  <c r="AK4422" i="2"/>
  <c r="AJ4423" i="2"/>
  <c r="AK4423" i="2"/>
  <c r="AJ4424" i="2"/>
  <c r="AK4424" i="2"/>
  <c r="AJ4425" i="2"/>
  <c r="AK4425" i="2"/>
  <c r="AJ4426" i="2"/>
  <c r="AK4426" i="2"/>
  <c r="AJ4427" i="2"/>
  <c r="AK4427" i="2"/>
  <c r="AJ4428" i="2"/>
  <c r="AK4428" i="2"/>
  <c r="AJ4429" i="2"/>
  <c r="AK4429" i="2"/>
  <c r="AJ4430" i="2"/>
  <c r="AK4430" i="2"/>
  <c r="AJ4431" i="2"/>
  <c r="AK4431" i="2"/>
  <c r="AJ4432" i="2"/>
  <c r="AK4432" i="2"/>
  <c r="AJ4433" i="2"/>
  <c r="AK4433" i="2"/>
  <c r="AJ4434" i="2"/>
  <c r="AK4434" i="2"/>
  <c r="AJ4435" i="2"/>
  <c r="AK4435" i="2"/>
  <c r="AJ4436" i="2"/>
  <c r="AK4436" i="2"/>
  <c r="AJ4437" i="2"/>
  <c r="AK4437" i="2"/>
  <c r="AJ4438" i="2"/>
  <c r="AK4438" i="2"/>
  <c r="AJ4439" i="2"/>
  <c r="AK4439" i="2"/>
  <c r="AJ4440" i="2"/>
  <c r="AK4440" i="2"/>
  <c r="AJ4441" i="2"/>
  <c r="AK4441" i="2"/>
  <c r="AJ4442" i="2"/>
  <c r="AK4442" i="2"/>
  <c r="AJ4443" i="2"/>
  <c r="AK4443" i="2"/>
  <c r="AJ4444" i="2"/>
  <c r="AK4444" i="2"/>
  <c r="AJ4445" i="2"/>
  <c r="AK4445" i="2"/>
  <c r="AJ4446" i="2"/>
  <c r="AK4446" i="2"/>
  <c r="AJ4447" i="2"/>
  <c r="AK4447" i="2"/>
  <c r="AJ4448" i="2"/>
  <c r="AK4448" i="2"/>
  <c r="AJ4449" i="2"/>
  <c r="AK4449" i="2"/>
  <c r="AJ4450" i="2"/>
  <c r="AK4450" i="2"/>
  <c r="AJ4451" i="2"/>
  <c r="AK4451" i="2"/>
  <c r="AJ4452" i="2"/>
  <c r="AK4452" i="2"/>
  <c r="AJ4453" i="2"/>
  <c r="AK4453" i="2"/>
  <c r="AJ4454" i="2"/>
  <c r="AK4454" i="2"/>
  <c r="AJ4455" i="2"/>
  <c r="AK4455" i="2"/>
  <c r="AJ4456" i="2"/>
  <c r="AK4456" i="2"/>
  <c r="AJ4457" i="2"/>
  <c r="AK4457" i="2"/>
  <c r="AJ4458" i="2"/>
  <c r="AK4458" i="2"/>
  <c r="AJ4459" i="2"/>
  <c r="AK4459" i="2"/>
  <c r="AJ4460" i="2"/>
  <c r="AK4460" i="2"/>
  <c r="AJ4461" i="2"/>
  <c r="AK4461" i="2"/>
  <c r="AK6" i="2"/>
  <c r="AJ6" i="2"/>
  <c r="AI6" i="2"/>
  <c r="AW4459" i="2" l="1"/>
  <c r="AW4455" i="2"/>
  <c r="AW4451" i="2"/>
  <c r="AW4447" i="2"/>
  <c r="AW4443" i="2"/>
  <c r="AW4439" i="2"/>
  <c r="AW4435" i="2"/>
  <c r="AW4431" i="2"/>
  <c r="AW4427" i="2"/>
  <c r="AW4423" i="2"/>
  <c r="AW4419" i="2"/>
  <c r="AW4415" i="2"/>
  <c r="AW4411" i="2"/>
  <c r="AW4407" i="2"/>
  <c r="AW4403" i="2"/>
  <c r="AW4399" i="2"/>
  <c r="AW4395" i="2"/>
  <c r="AW4391" i="2"/>
  <c r="AW4387" i="2"/>
  <c r="AW4383" i="2"/>
  <c r="AW4379" i="2"/>
  <c r="AW4375" i="2"/>
  <c r="AW4371" i="2"/>
  <c r="AW4367" i="2"/>
  <c r="AW4363" i="2"/>
  <c r="AW4359" i="2"/>
  <c r="AW4355" i="2"/>
  <c r="AW4351" i="2"/>
  <c r="AW4347" i="2"/>
  <c r="AW4343" i="2"/>
  <c r="AW4339" i="2"/>
  <c r="AW4335" i="2"/>
  <c r="AW4331" i="2"/>
  <c r="AW4327" i="2"/>
  <c r="AW4323" i="2"/>
  <c r="AW4319" i="2"/>
  <c r="AW4315" i="2"/>
  <c r="AW4311" i="2"/>
  <c r="AW4307" i="2"/>
  <c r="AW4303" i="2"/>
  <c r="AW4299" i="2"/>
  <c r="AW4295" i="2"/>
  <c r="AW4291" i="2"/>
  <c r="AW4287" i="2"/>
  <c r="AW4283" i="2"/>
  <c r="AW4279" i="2"/>
  <c r="AW4275" i="2"/>
  <c r="AW4271" i="2"/>
  <c r="AW4267" i="2"/>
  <c r="AW4263" i="2"/>
  <c r="AW4259" i="2"/>
  <c r="AW4255" i="2"/>
  <c r="AW4251" i="2"/>
  <c r="AW4247" i="2"/>
  <c r="AW4243" i="2"/>
  <c r="AW4239" i="2"/>
  <c r="AW4235" i="2"/>
  <c r="AW4231" i="2"/>
  <c r="AW4227" i="2"/>
  <c r="AW4223" i="2"/>
  <c r="AW4219" i="2"/>
  <c r="AW4215" i="2"/>
  <c r="AW4211" i="2"/>
  <c r="AW4207" i="2"/>
  <c r="AW4203" i="2"/>
  <c r="AW4199" i="2"/>
  <c r="AW4195" i="2"/>
  <c r="AW4191" i="2"/>
  <c r="AW4187" i="2"/>
  <c r="AW4183" i="2"/>
  <c r="AW4179" i="2"/>
  <c r="AW4175" i="2"/>
  <c r="AW4171" i="2"/>
  <c r="AW4167" i="2"/>
  <c r="AW4163" i="2"/>
  <c r="AW4159" i="2"/>
  <c r="AW4155" i="2"/>
  <c r="AW4151" i="2"/>
  <c r="AW4147" i="2"/>
  <c r="AW4143" i="2"/>
  <c r="AW4139" i="2"/>
  <c r="AW4135" i="2"/>
  <c r="AW4131" i="2"/>
  <c r="AW4127" i="2"/>
  <c r="AW4123" i="2"/>
  <c r="AW4119" i="2"/>
  <c r="AW4115" i="2"/>
  <c r="AW4111" i="2"/>
  <c r="AW4107" i="2"/>
  <c r="AW4103" i="2"/>
  <c r="AW4099" i="2"/>
  <c r="AW4095" i="2"/>
  <c r="AW4091" i="2"/>
  <c r="AW4087" i="2"/>
  <c r="AW4083" i="2"/>
  <c r="AW4079" i="2"/>
  <c r="AW4075" i="2"/>
  <c r="AW4071" i="2"/>
  <c r="AW4067" i="2"/>
  <c r="AW4063" i="2"/>
  <c r="AW4059" i="2"/>
  <c r="AW4055" i="2"/>
  <c r="AW4051" i="2"/>
  <c r="AW4047" i="2"/>
  <c r="AW4043" i="2"/>
  <c r="AW4039" i="2"/>
  <c r="AW4035" i="2"/>
  <c r="AW4031" i="2"/>
  <c r="AW4027" i="2"/>
  <c r="AW4023" i="2"/>
  <c r="AW4019" i="2"/>
  <c r="AW4015" i="2"/>
  <c r="AW3823" i="2"/>
  <c r="AW3819" i="2"/>
  <c r="AW3815" i="2"/>
  <c r="AW3811" i="2"/>
  <c r="AW3807" i="2"/>
  <c r="AW3803" i="2"/>
  <c r="AW3799" i="2"/>
  <c r="AW3795" i="2"/>
  <c r="AW3791" i="2"/>
  <c r="AW3787" i="2"/>
  <c r="AW3783" i="2"/>
  <c r="AW3779" i="2"/>
  <c r="AW3775" i="2"/>
  <c r="AW3771" i="2"/>
  <c r="AW3767" i="2"/>
  <c r="AW3763" i="2"/>
  <c r="AW3759" i="2"/>
  <c r="AW3755" i="2"/>
  <c r="AW3751" i="2"/>
  <c r="AW3747" i="2"/>
  <c r="AW3743" i="2"/>
  <c r="AW3739" i="2"/>
  <c r="AW3735" i="2"/>
  <c r="AW3731" i="2"/>
  <c r="AW3727" i="2"/>
  <c r="AW3723" i="2"/>
  <c r="AW3719" i="2"/>
  <c r="AW3715" i="2"/>
  <c r="AW3711" i="2"/>
  <c r="AW3707" i="2"/>
  <c r="AW3703" i="2"/>
  <c r="AW3699" i="2"/>
  <c r="AW3695" i="2"/>
  <c r="AW3691" i="2"/>
  <c r="AW3687" i="2"/>
  <c r="AW3683" i="2"/>
  <c r="AW3679" i="2"/>
  <c r="AW3675" i="2"/>
  <c r="AW3671" i="2"/>
  <c r="AW3667" i="2"/>
  <c r="AW3663" i="2"/>
  <c r="AW3659" i="2"/>
  <c r="AW3655" i="2"/>
  <c r="AW3651" i="2"/>
  <c r="AW3647" i="2"/>
  <c r="AW3643" i="2"/>
  <c r="AW3639" i="2"/>
  <c r="AW3635" i="2"/>
  <c r="AW3631" i="2"/>
  <c r="AW3627" i="2"/>
  <c r="AW3623" i="2"/>
  <c r="AW3619" i="2"/>
  <c r="AW3615" i="2"/>
  <c r="AW3611" i="2"/>
  <c r="AW3607" i="2"/>
  <c r="AW3603" i="2"/>
  <c r="AW3599" i="2"/>
  <c r="AW3595" i="2"/>
  <c r="AW3591" i="2"/>
  <c r="AW3587" i="2"/>
  <c r="AW3583" i="2"/>
  <c r="AW3579" i="2"/>
  <c r="AW3575" i="2"/>
  <c r="AW3571" i="2"/>
  <c r="AW3567" i="2"/>
  <c r="AW3563" i="2"/>
  <c r="AW3559" i="2"/>
  <c r="AW3555" i="2"/>
  <c r="AW3551" i="2"/>
  <c r="AW3547" i="2"/>
  <c r="AW3543" i="2"/>
  <c r="AW3539" i="2"/>
  <c r="AW3535" i="2"/>
  <c r="AW3531" i="2"/>
  <c r="AW3527" i="2"/>
  <c r="AW3523" i="2"/>
  <c r="AW3519" i="2"/>
  <c r="AW3515" i="2"/>
  <c r="AW3511" i="2"/>
  <c r="AW3507" i="2"/>
  <c r="AW3503" i="2"/>
  <c r="AW3499" i="2"/>
  <c r="AW3495" i="2"/>
  <c r="AW3491" i="2"/>
  <c r="AW3487" i="2"/>
  <c r="AW3483" i="2"/>
  <c r="AW3479" i="2"/>
  <c r="AW3475" i="2"/>
  <c r="AW3471" i="2"/>
  <c r="AW3467" i="2"/>
  <c r="AW3463" i="2"/>
  <c r="AW3459" i="2"/>
  <c r="AW3455" i="2"/>
  <c r="AW3451" i="2"/>
  <c r="AW3447" i="2"/>
  <c r="AW3443" i="2"/>
  <c r="AW3439" i="2"/>
  <c r="AW3435" i="2"/>
  <c r="AW3431" i="2"/>
  <c r="AW3427" i="2"/>
  <c r="AW3423" i="2"/>
  <c r="AW3419" i="2"/>
  <c r="AW3415" i="2"/>
  <c r="AW3411" i="2"/>
  <c r="AW3407" i="2"/>
  <c r="AW3403" i="2"/>
  <c r="AW3399" i="2"/>
  <c r="AW3395" i="2"/>
  <c r="AW3391" i="2"/>
  <c r="AW3387" i="2"/>
  <c r="AW3383" i="2"/>
  <c r="AW3379" i="2"/>
  <c r="AW3375" i="2"/>
  <c r="AW3371" i="2"/>
  <c r="AW3367" i="2"/>
  <c r="AW3363" i="2"/>
  <c r="AW3359" i="2"/>
  <c r="AW3355" i="2"/>
  <c r="AW3351" i="2"/>
  <c r="AW3347" i="2"/>
  <c r="AW3343" i="2"/>
  <c r="AW3339" i="2"/>
  <c r="AW3335" i="2"/>
  <c r="AW3331" i="2"/>
  <c r="AW3327" i="2"/>
  <c r="AW3323" i="2"/>
  <c r="AW3319" i="2"/>
  <c r="AW3315" i="2"/>
  <c r="AW3311" i="2"/>
  <c r="AW3307" i="2"/>
  <c r="AW3303" i="2"/>
  <c r="AW3299" i="2"/>
  <c r="AW3295" i="2"/>
  <c r="AW3291" i="2"/>
  <c r="AW3287" i="2"/>
  <c r="AW3283" i="2"/>
  <c r="AW3279" i="2"/>
  <c r="AW3275" i="2"/>
  <c r="AW3271" i="2"/>
  <c r="AW3267" i="2"/>
  <c r="AW3263" i="2"/>
  <c r="AW3259" i="2"/>
  <c r="AW3255" i="2"/>
  <c r="AW3251" i="2"/>
  <c r="AW3247" i="2"/>
  <c r="AW3243" i="2"/>
  <c r="AW3239" i="2"/>
  <c r="AW3235" i="2"/>
  <c r="AW3231" i="2"/>
  <c r="AW3227" i="2"/>
  <c r="AW3223" i="2"/>
  <c r="AW3219" i="2"/>
  <c r="AW3215" i="2"/>
  <c r="AW3211" i="2"/>
  <c r="AW3207" i="2"/>
  <c r="AW3203" i="2"/>
  <c r="AW3199" i="2"/>
  <c r="AW3195" i="2"/>
  <c r="AW3191" i="2"/>
  <c r="AW3187" i="2"/>
  <c r="AW3183" i="2"/>
  <c r="AW3179" i="2"/>
  <c r="AW3175" i="2"/>
  <c r="AW3171" i="2"/>
  <c r="AW3167" i="2"/>
  <c r="AW3163" i="2"/>
  <c r="AW3159" i="2"/>
  <c r="AW3155" i="2"/>
  <c r="AW3151" i="2"/>
  <c r="AW3147" i="2"/>
  <c r="AW3143" i="2"/>
  <c r="AW3139" i="2"/>
  <c r="AW3135" i="2"/>
  <c r="AW3131" i="2"/>
  <c r="AW3127" i="2"/>
  <c r="AW3123" i="2"/>
  <c r="AW3119" i="2"/>
  <c r="AW3115" i="2"/>
  <c r="AW3111" i="2"/>
  <c r="AW3107" i="2"/>
  <c r="AW3103" i="2"/>
  <c r="AW3099" i="2"/>
  <c r="AW3095" i="2"/>
  <c r="AW3091" i="2"/>
  <c r="AW3087" i="2"/>
  <c r="AW3083" i="2"/>
  <c r="AW3079" i="2"/>
  <c r="AW3075" i="2"/>
  <c r="AW3071" i="2"/>
  <c r="AW3067" i="2"/>
  <c r="AW3063" i="2"/>
  <c r="AW3059" i="2"/>
  <c r="AW3055" i="2"/>
  <c r="AW3051" i="2"/>
  <c r="AW3047" i="2"/>
  <c r="AW3043" i="2"/>
  <c r="AW3039" i="2"/>
  <c r="AW3035" i="2"/>
  <c r="AW3031" i="2"/>
  <c r="AW3027" i="2"/>
  <c r="AW3023" i="2"/>
  <c r="AW3019" i="2"/>
  <c r="AW3015" i="2"/>
  <c r="AW3011" i="2"/>
  <c r="AW3007" i="2"/>
  <c r="AW3003" i="2"/>
  <c r="AW2999" i="2"/>
  <c r="AW2995" i="2"/>
  <c r="AW2991" i="2"/>
  <c r="AW2987" i="2"/>
  <c r="AW2983" i="2"/>
  <c r="AW2979" i="2"/>
  <c r="AW2975" i="2"/>
  <c r="AW2971" i="2"/>
  <c r="AW2967" i="2"/>
  <c r="AW2963" i="2"/>
  <c r="AW2959" i="2"/>
  <c r="AW2955" i="2"/>
  <c r="AW2951" i="2"/>
  <c r="AW2947" i="2"/>
  <c r="AW2943" i="2"/>
  <c r="AW2939" i="2"/>
  <c r="AW2935" i="2"/>
  <c r="AW2931" i="2"/>
  <c r="AW2927" i="2"/>
  <c r="AW2923" i="2"/>
  <c r="AW2919" i="2"/>
  <c r="AW2915" i="2"/>
  <c r="AW2911" i="2"/>
  <c r="AW2907" i="2"/>
  <c r="AW2903" i="2"/>
  <c r="AW2899" i="2"/>
  <c r="AW2895" i="2"/>
  <c r="AW2891" i="2"/>
  <c r="AW2887" i="2"/>
  <c r="AW2883" i="2"/>
  <c r="AW2879" i="2"/>
  <c r="AW2875" i="2"/>
  <c r="AW2871" i="2"/>
  <c r="AW2867" i="2"/>
  <c r="AW2863" i="2"/>
  <c r="AW2859" i="2"/>
  <c r="AW2855" i="2"/>
  <c r="AW2851" i="2"/>
  <c r="AW2847" i="2"/>
  <c r="AW2843" i="2"/>
  <c r="AW2839" i="2"/>
  <c r="AW2835" i="2"/>
  <c r="AW2831" i="2"/>
  <c r="AW2827" i="2"/>
  <c r="AW2823" i="2"/>
  <c r="AW2819" i="2"/>
  <c r="AW2815" i="2"/>
  <c r="AW2811" i="2"/>
  <c r="AW2807" i="2"/>
  <c r="AW2803" i="2"/>
  <c r="AW2799" i="2"/>
  <c r="AW2795" i="2"/>
  <c r="AW2791" i="2"/>
  <c r="AW2787" i="2"/>
  <c r="AW2783" i="2"/>
  <c r="AW2779" i="2"/>
  <c r="AW2775" i="2"/>
  <c r="AW2771" i="2"/>
  <c r="AW2767" i="2"/>
  <c r="AW2763" i="2"/>
  <c r="AW2759" i="2"/>
  <c r="AW2755" i="2"/>
  <c r="AW2751" i="2"/>
  <c r="AW2747" i="2"/>
  <c r="AW2743" i="2"/>
  <c r="AW2739" i="2"/>
  <c r="AW2735" i="2"/>
  <c r="AW2731" i="2"/>
  <c r="AW2727" i="2"/>
  <c r="AW2723" i="2"/>
  <c r="AW2719" i="2"/>
  <c r="AW2715" i="2"/>
  <c r="AW2711" i="2"/>
  <c r="AW2707" i="2"/>
  <c r="AW2703" i="2"/>
  <c r="AW2699" i="2"/>
  <c r="AW2695" i="2"/>
  <c r="AW2691" i="2"/>
  <c r="AW2687" i="2"/>
  <c r="AW2683" i="2"/>
  <c r="AW2679" i="2"/>
  <c r="AW2675" i="2"/>
  <c r="AW2671" i="2"/>
  <c r="AW2667" i="2"/>
  <c r="AW2663" i="2"/>
  <c r="AW2659" i="2"/>
  <c r="AW2655" i="2"/>
  <c r="AW2651" i="2"/>
  <c r="AW2647" i="2"/>
  <c r="AW2643" i="2"/>
  <c r="AW2639" i="2"/>
  <c r="AW4011" i="2"/>
  <c r="AW4007" i="2"/>
  <c r="AW4003" i="2"/>
  <c r="AW3999" i="2"/>
  <c r="AW3995" i="2"/>
  <c r="AW3991" i="2"/>
  <c r="AW3987" i="2"/>
  <c r="AW3983" i="2"/>
  <c r="AW3979" i="2"/>
  <c r="AW3975" i="2"/>
  <c r="AW3971" i="2"/>
  <c r="AW3967" i="2"/>
  <c r="AW3963" i="2"/>
  <c r="AW3959" i="2"/>
  <c r="AW3955" i="2"/>
  <c r="AW3951" i="2"/>
  <c r="AW3947" i="2"/>
  <c r="AW3943" i="2"/>
  <c r="AW3939" i="2"/>
  <c r="AW3935" i="2"/>
  <c r="AW3931" i="2"/>
  <c r="AW3927" i="2"/>
  <c r="AW3923" i="2"/>
  <c r="AW3919" i="2"/>
  <c r="AW3915" i="2"/>
  <c r="AW3911" i="2"/>
  <c r="AW3907" i="2"/>
  <c r="AW3903" i="2"/>
  <c r="AW3899" i="2"/>
  <c r="AW3895" i="2"/>
  <c r="AW3891" i="2"/>
  <c r="AW3887" i="2"/>
  <c r="AW3883" i="2"/>
  <c r="AW3879" i="2"/>
  <c r="AW3875" i="2"/>
  <c r="AW3871" i="2"/>
  <c r="AW3867" i="2"/>
  <c r="AW3863" i="2"/>
  <c r="AW3859" i="2"/>
  <c r="AW3855" i="2"/>
  <c r="AW3851" i="2"/>
  <c r="AW3847" i="2"/>
  <c r="AW3843" i="2"/>
  <c r="AW3839" i="2"/>
  <c r="AW3835" i="2"/>
  <c r="AW3831" i="2"/>
  <c r="AW3827" i="2"/>
  <c r="AW2635" i="2"/>
  <c r="AW2631" i="2"/>
  <c r="AW2627" i="2"/>
  <c r="AW2623" i="2"/>
  <c r="AW2619" i="2"/>
  <c r="AW2615" i="2"/>
  <c r="AW2611" i="2"/>
  <c r="AW2607" i="2"/>
  <c r="AW2603" i="2"/>
  <c r="AW2599" i="2"/>
  <c r="AW2595" i="2"/>
  <c r="AW2591" i="2"/>
  <c r="AW2587" i="2"/>
  <c r="AW2583" i="2"/>
  <c r="AW2579" i="2"/>
  <c r="AW2575" i="2"/>
  <c r="AW2571" i="2"/>
  <c r="AW2567" i="2"/>
  <c r="AW2563" i="2"/>
  <c r="AW2559" i="2"/>
  <c r="AW2555" i="2"/>
  <c r="AW2551" i="2"/>
  <c r="AW2547" i="2"/>
  <c r="AW2543" i="2"/>
  <c r="AW2539" i="2"/>
  <c r="AW2535" i="2"/>
  <c r="AW2531" i="2"/>
  <c r="AW2527" i="2"/>
  <c r="AW2523" i="2"/>
  <c r="AW2519" i="2"/>
  <c r="AW2515" i="2"/>
  <c r="AW2511" i="2"/>
  <c r="AW2507" i="2"/>
  <c r="AW2503" i="2"/>
  <c r="AW2499" i="2"/>
  <c r="AW2495" i="2"/>
  <c r="AW2491" i="2"/>
  <c r="AW2487" i="2"/>
  <c r="AW2483" i="2"/>
  <c r="AW2479" i="2"/>
  <c r="AW2475" i="2"/>
  <c r="AW2471" i="2"/>
  <c r="AW2467" i="2"/>
  <c r="AW2463" i="2"/>
  <c r="AW2459" i="2"/>
  <c r="AW2455" i="2"/>
  <c r="AW2451" i="2"/>
  <c r="AW2447" i="2"/>
  <c r="AW2443" i="2"/>
  <c r="AW2439" i="2"/>
  <c r="AW2435" i="2"/>
  <c r="AW2431" i="2"/>
  <c r="AW2427" i="2"/>
  <c r="AW2423" i="2"/>
  <c r="AW2419" i="2"/>
  <c r="AW2415" i="2"/>
  <c r="AW2411" i="2"/>
  <c r="AW2407" i="2"/>
  <c r="AW2403" i="2"/>
  <c r="AW2399" i="2"/>
  <c r="AW2395" i="2"/>
  <c r="AW2391" i="2"/>
  <c r="AW2387" i="2"/>
  <c r="AW2383" i="2"/>
  <c r="AW2379" i="2"/>
  <c r="AW2375" i="2"/>
  <c r="AW2371" i="2"/>
  <c r="AW2367" i="2"/>
  <c r="AW2363" i="2"/>
  <c r="AW2359" i="2"/>
  <c r="AW2355" i="2"/>
  <c r="AW2351" i="2"/>
  <c r="AW2347" i="2"/>
  <c r="AW2343" i="2"/>
  <c r="AW2339" i="2"/>
  <c r="AW2335" i="2"/>
  <c r="AW2331" i="2"/>
  <c r="AW2327" i="2"/>
  <c r="AW2323" i="2"/>
  <c r="AW2319" i="2"/>
  <c r="AW2315" i="2"/>
  <c r="AW2311" i="2"/>
  <c r="AW2307" i="2"/>
  <c r="AW2303" i="2"/>
  <c r="AW2299" i="2"/>
  <c r="AW2295" i="2"/>
  <c r="AW2291" i="2"/>
  <c r="AW2287" i="2"/>
  <c r="AW2283" i="2"/>
  <c r="AW2279" i="2"/>
  <c r="AW2275" i="2"/>
  <c r="AW2271" i="2"/>
  <c r="AW2267" i="2"/>
  <c r="AW2263" i="2"/>
  <c r="AW2259" i="2"/>
  <c r="AW2255" i="2"/>
  <c r="AW2251" i="2"/>
  <c r="AW2247" i="2"/>
  <c r="AW2243" i="2"/>
  <c r="AW2239" i="2"/>
  <c r="AW2235" i="2"/>
  <c r="AW2231" i="2"/>
  <c r="AW2227" i="2"/>
  <c r="AW2223" i="2"/>
  <c r="AW2219" i="2"/>
  <c r="AW2215" i="2"/>
  <c r="AW2211" i="2"/>
  <c r="AW2207" i="2"/>
  <c r="AW2203" i="2"/>
  <c r="AW2199" i="2"/>
  <c r="AW2195" i="2"/>
  <c r="AW2191" i="2"/>
  <c r="AW2187" i="2"/>
  <c r="AW2183" i="2"/>
  <c r="AW2179" i="2"/>
  <c r="AW2175" i="2"/>
  <c r="AW2171" i="2"/>
  <c r="AW2167" i="2"/>
  <c r="AW2163" i="2"/>
  <c r="AW2159" i="2"/>
  <c r="AW2155" i="2"/>
  <c r="AW2151" i="2"/>
  <c r="AW2147" i="2"/>
  <c r="AW2143" i="2"/>
  <c r="AW2139" i="2"/>
  <c r="AW2135" i="2"/>
  <c r="AW2131" i="2"/>
  <c r="AW2127" i="2"/>
  <c r="AW2123" i="2"/>
  <c r="AW2119" i="2"/>
  <c r="AW2115" i="2"/>
  <c r="AW2111" i="2"/>
  <c r="AW2107" i="2"/>
  <c r="AW2103" i="2"/>
  <c r="AW2099" i="2"/>
  <c r="AW2095" i="2"/>
  <c r="AW2091" i="2"/>
  <c r="AW2087" i="2"/>
  <c r="AW2083" i="2"/>
  <c r="AW2079" i="2"/>
  <c r="AW2075" i="2"/>
  <c r="AW2071" i="2"/>
  <c r="AW2067" i="2"/>
  <c r="AW2063" i="2"/>
  <c r="AW2059" i="2"/>
  <c r="AW2055" i="2"/>
  <c r="AW2051" i="2"/>
  <c r="AW2047" i="2"/>
  <c r="AW2043" i="2"/>
  <c r="AW2039" i="2"/>
  <c r="AW2035" i="2"/>
  <c r="AW2031" i="2"/>
  <c r="AW2027" i="2"/>
  <c r="AW2023" i="2"/>
  <c r="AW2019" i="2"/>
  <c r="AW2015" i="2"/>
  <c r="AW2011" i="2"/>
  <c r="AW2007" i="2"/>
  <c r="AW2003" i="2"/>
  <c r="AW1999" i="2"/>
  <c r="AW1995" i="2"/>
  <c r="AW1991" i="2"/>
  <c r="AW1987" i="2"/>
  <c r="AW1983" i="2"/>
  <c r="AW1979" i="2"/>
  <c r="AW1975" i="2"/>
  <c r="AW1971" i="2"/>
  <c r="AW1967" i="2"/>
  <c r="AW1963" i="2"/>
  <c r="AW1959" i="2"/>
  <c r="AW1955" i="2"/>
  <c r="AW1951" i="2"/>
  <c r="AW1947" i="2"/>
  <c r="AW1943" i="2"/>
  <c r="AW1939" i="2"/>
  <c r="AW1935" i="2"/>
  <c r="AW1931" i="2"/>
  <c r="AW1927" i="2"/>
  <c r="AW1923" i="2"/>
  <c r="AW1919" i="2"/>
  <c r="AW1915" i="2"/>
  <c r="AW1911" i="2"/>
  <c r="AW1907" i="2"/>
  <c r="AW1903" i="2"/>
  <c r="AW1899" i="2"/>
  <c r="AW1895" i="2"/>
  <c r="AW1891" i="2"/>
  <c r="AW1887" i="2"/>
  <c r="AW1883" i="2"/>
  <c r="AW1879" i="2"/>
  <c r="AW1875" i="2"/>
  <c r="AW1871" i="2"/>
  <c r="AW1867" i="2"/>
  <c r="AW1863" i="2"/>
  <c r="AW1859" i="2"/>
  <c r="AW1855" i="2"/>
  <c r="AW1851" i="2"/>
  <c r="AW1847" i="2"/>
  <c r="AW1843" i="2"/>
  <c r="AW1839" i="2"/>
  <c r="AW1835" i="2"/>
  <c r="AW1831" i="2"/>
  <c r="AW1827" i="2"/>
  <c r="AW1823" i="2"/>
  <c r="AW1819" i="2"/>
  <c r="AW1815" i="2"/>
  <c r="AW1811" i="2"/>
  <c r="AW1807" i="2"/>
  <c r="AW1803" i="2"/>
  <c r="AW1799" i="2"/>
  <c r="AW1795" i="2"/>
  <c r="AW1791" i="2"/>
  <c r="AW1787" i="2"/>
  <c r="AW1783" i="2"/>
  <c r="AW1779" i="2"/>
  <c r="AW1775" i="2"/>
  <c r="AW1771" i="2"/>
  <c r="AW1767" i="2"/>
  <c r="AW1763" i="2"/>
  <c r="AW1759" i="2"/>
  <c r="AW1755" i="2"/>
  <c r="AW1751" i="2"/>
  <c r="AW1747" i="2"/>
  <c r="AW1743" i="2"/>
  <c r="AW1739" i="2"/>
  <c r="AW1735" i="2"/>
  <c r="AW1731" i="2"/>
  <c r="AW1727" i="2"/>
  <c r="AW1723" i="2"/>
  <c r="AW1719" i="2"/>
  <c r="AW1715" i="2"/>
  <c r="AW1711" i="2"/>
  <c r="AW1707" i="2"/>
  <c r="AW1703" i="2"/>
  <c r="AW1699" i="2"/>
  <c r="AW1695" i="2"/>
  <c r="AW1691" i="2"/>
  <c r="AW1687" i="2"/>
  <c r="AW1683" i="2"/>
  <c r="AW1679" i="2"/>
  <c r="AW1675" i="2"/>
  <c r="AW1671" i="2"/>
  <c r="AW1667" i="2"/>
  <c r="AW1663" i="2"/>
  <c r="AW1659" i="2"/>
  <c r="AW1655" i="2"/>
  <c r="AW1651" i="2"/>
  <c r="AW1647" i="2"/>
  <c r="AW1643" i="2"/>
  <c r="AW1639" i="2"/>
  <c r="AW1635" i="2"/>
  <c r="AW1631" i="2"/>
  <c r="AW1627" i="2"/>
  <c r="AW1623" i="2"/>
  <c r="AW1619" i="2"/>
  <c r="AW1615" i="2"/>
  <c r="AW1611" i="2"/>
  <c r="AW1607" i="2"/>
  <c r="AW1603" i="2"/>
  <c r="AW1599" i="2"/>
  <c r="AW1595" i="2"/>
  <c r="AW1591" i="2"/>
  <c r="AW1587" i="2"/>
  <c r="AW1583" i="2"/>
  <c r="AW1579" i="2"/>
  <c r="AW1575" i="2"/>
  <c r="AW1571" i="2"/>
  <c r="AW1567" i="2"/>
  <c r="AW1563" i="2"/>
  <c r="AW1559" i="2"/>
  <c r="AW1555" i="2"/>
  <c r="AW1551" i="2"/>
  <c r="AW1547" i="2"/>
  <c r="AW1543" i="2"/>
  <c r="AW1539" i="2"/>
  <c r="AW1535" i="2"/>
  <c r="AW1531" i="2"/>
  <c r="AW1527" i="2"/>
  <c r="AW1523" i="2"/>
  <c r="AW1519" i="2"/>
  <c r="AW1515" i="2"/>
  <c r="AW1511" i="2"/>
  <c r="AW1507" i="2"/>
  <c r="AW1503" i="2"/>
  <c r="AW1499" i="2"/>
  <c r="AW1495" i="2"/>
  <c r="AW1491" i="2"/>
  <c r="AW1487" i="2"/>
  <c r="AW1483" i="2"/>
  <c r="AW1479" i="2"/>
  <c r="AW1475" i="2"/>
  <c r="AW1471" i="2"/>
  <c r="AW1467" i="2"/>
  <c r="AW1463" i="2"/>
  <c r="AW1459" i="2"/>
  <c r="AW1455" i="2"/>
  <c r="AW1451" i="2"/>
  <c r="AW1447" i="2"/>
  <c r="AW1443" i="2"/>
  <c r="AW1439" i="2"/>
  <c r="AW1435" i="2"/>
  <c r="AW1431" i="2"/>
  <c r="AW1427" i="2"/>
  <c r="AW1423" i="2"/>
  <c r="AW1419" i="2"/>
  <c r="AW1415" i="2"/>
  <c r="AW1411" i="2"/>
  <c r="AW4458" i="2"/>
  <c r="AW4454" i="2"/>
  <c r="AW4450" i="2"/>
  <c r="AW4446" i="2"/>
  <c r="AW4442" i="2"/>
  <c r="AW4438" i="2"/>
  <c r="AW4434" i="2"/>
  <c r="AW4430" i="2"/>
  <c r="AW4426" i="2"/>
  <c r="AW4422" i="2"/>
  <c r="AW4418" i="2"/>
  <c r="AW4414" i="2"/>
  <c r="AW4410" i="2"/>
  <c r="AW4406" i="2"/>
  <c r="AW4402" i="2"/>
  <c r="AW4398" i="2"/>
  <c r="AW4394" i="2"/>
  <c r="AW4390" i="2"/>
  <c r="AW4386" i="2"/>
  <c r="AW4382" i="2"/>
  <c r="AW4378" i="2"/>
  <c r="AW4374" i="2"/>
  <c r="AW4370" i="2"/>
  <c r="AW4366" i="2"/>
  <c r="AW4362" i="2"/>
  <c r="AW4358" i="2"/>
  <c r="AW4354" i="2"/>
  <c r="AW4350" i="2"/>
  <c r="AW4346" i="2"/>
  <c r="AW4342" i="2"/>
  <c r="AW4338" i="2"/>
  <c r="AW4334" i="2"/>
  <c r="AW4330" i="2"/>
  <c r="AW4326" i="2"/>
  <c r="AW4322" i="2"/>
  <c r="AW4318" i="2"/>
  <c r="AW4314" i="2"/>
  <c r="AW4310" i="2"/>
  <c r="AW4306" i="2"/>
  <c r="AW4302" i="2"/>
  <c r="AW4298" i="2"/>
  <c r="AW4294" i="2"/>
  <c r="AW4290" i="2"/>
  <c r="AW4286" i="2"/>
  <c r="AW4282" i="2"/>
  <c r="AW4278" i="2"/>
  <c r="AW4274" i="2"/>
  <c r="AW4270" i="2"/>
  <c r="AW4266" i="2"/>
  <c r="AW4262" i="2"/>
  <c r="AW4258" i="2"/>
  <c r="AW4254" i="2"/>
  <c r="AW4250" i="2"/>
  <c r="AW4246" i="2"/>
  <c r="AW4242" i="2"/>
  <c r="AW4238" i="2"/>
  <c r="AW4234" i="2"/>
  <c r="AW4230" i="2"/>
  <c r="AW4226" i="2"/>
  <c r="AW4222" i="2"/>
  <c r="AW4218" i="2"/>
  <c r="AW4214" i="2"/>
  <c r="AW4210" i="2"/>
  <c r="AW4206" i="2"/>
  <c r="AW4202" i="2"/>
  <c r="AW4198" i="2"/>
  <c r="AW4194" i="2"/>
  <c r="AW4190" i="2"/>
  <c r="AW4186" i="2"/>
  <c r="AW4182" i="2"/>
  <c r="AW4178" i="2"/>
  <c r="AW4174" i="2"/>
  <c r="AW4170" i="2"/>
  <c r="AW4166" i="2"/>
  <c r="AW4162" i="2"/>
  <c r="AW4158" i="2"/>
  <c r="AW4154" i="2"/>
  <c r="AW4150" i="2"/>
  <c r="AW4146" i="2"/>
  <c r="AW4142" i="2"/>
  <c r="AW4138" i="2"/>
  <c r="AW4134" i="2"/>
  <c r="AW4130" i="2"/>
  <c r="AW4126" i="2"/>
  <c r="AW4122" i="2"/>
  <c r="AW4118" i="2"/>
  <c r="AW4114" i="2"/>
  <c r="AW4110" i="2"/>
  <c r="AW4106" i="2"/>
  <c r="AW4102" i="2"/>
  <c r="AW4098" i="2"/>
  <c r="AW4094" i="2"/>
  <c r="AW4090" i="2"/>
  <c r="AW4086" i="2"/>
  <c r="AW4082" i="2"/>
  <c r="AW4078" i="2"/>
  <c r="AW4074" i="2"/>
  <c r="AW4070" i="2"/>
  <c r="AW4066" i="2"/>
  <c r="AW4062" i="2"/>
  <c r="AW4058" i="2"/>
  <c r="AW4054" i="2"/>
  <c r="AW4050" i="2"/>
  <c r="AW4046" i="2"/>
  <c r="AW4042" i="2"/>
  <c r="AW4038" i="2"/>
  <c r="AW4034" i="2"/>
  <c r="AW4030" i="2"/>
  <c r="AW4026" i="2"/>
  <c r="AW4022" i="2"/>
  <c r="AW4018" i="2"/>
  <c r="AW4014" i="2"/>
  <c r="AW4010" i="2"/>
  <c r="AW4006" i="2"/>
  <c r="AW4002" i="2"/>
  <c r="AW3998" i="2"/>
  <c r="AW3994" i="2"/>
  <c r="AW3990" i="2"/>
  <c r="AW3986" i="2"/>
  <c r="AW3982" i="2"/>
  <c r="AW3978" i="2"/>
  <c r="AW3974" i="2"/>
  <c r="AW3970" i="2"/>
  <c r="AW3966" i="2"/>
  <c r="AW3962" i="2"/>
  <c r="AW3958" i="2"/>
  <c r="AW3954" i="2"/>
  <c r="AW3950" i="2"/>
  <c r="AW3946" i="2"/>
  <c r="AW3942" i="2"/>
  <c r="AW3938" i="2"/>
  <c r="AW3934" i="2"/>
  <c r="AW3930" i="2"/>
  <c r="AW3926" i="2"/>
  <c r="AW3922" i="2"/>
  <c r="AW3918" i="2"/>
  <c r="AW3914" i="2"/>
  <c r="AW3910" i="2"/>
  <c r="AW3906" i="2"/>
  <c r="AW3902" i="2"/>
  <c r="AW3898" i="2"/>
  <c r="AW3894" i="2"/>
  <c r="AW3890" i="2"/>
  <c r="AW3886" i="2"/>
  <c r="AW3882" i="2"/>
  <c r="AW3878" i="2"/>
  <c r="AW3874" i="2"/>
  <c r="AW3870" i="2"/>
  <c r="AW3866" i="2"/>
  <c r="AW3862" i="2"/>
  <c r="AW3858" i="2"/>
  <c r="AW3854" i="2"/>
  <c r="AW3850" i="2"/>
  <c r="AW3846" i="2"/>
  <c r="AW3842" i="2"/>
  <c r="AW3838" i="2"/>
  <c r="AW3834" i="2"/>
  <c r="AW3830" i="2"/>
  <c r="AW3826" i="2"/>
  <c r="AW3822" i="2"/>
  <c r="AW3818" i="2"/>
  <c r="AW3814" i="2"/>
  <c r="AW3810" i="2"/>
  <c r="AW3806" i="2"/>
  <c r="AW3802" i="2"/>
  <c r="AW3798" i="2"/>
  <c r="AW3794" i="2"/>
  <c r="AW3790" i="2"/>
  <c r="AW3786" i="2"/>
  <c r="AW3782" i="2"/>
  <c r="AW3778" i="2"/>
  <c r="AW3774" i="2"/>
  <c r="AW3770" i="2"/>
  <c r="AW3766" i="2"/>
  <c r="AW3762" i="2"/>
  <c r="AW3758" i="2"/>
  <c r="AW3754" i="2"/>
  <c r="AW3750" i="2"/>
  <c r="AW3746" i="2"/>
  <c r="AW3742" i="2"/>
  <c r="AW3738" i="2"/>
  <c r="AW3734" i="2"/>
  <c r="AW3730" i="2"/>
  <c r="AW3726" i="2"/>
  <c r="AW3722" i="2"/>
  <c r="AW3718" i="2"/>
  <c r="AW3714" i="2"/>
  <c r="AW3710" i="2"/>
  <c r="AW3706" i="2"/>
  <c r="AW3702" i="2"/>
  <c r="AW3698" i="2"/>
  <c r="AW3694" i="2"/>
  <c r="AW3690" i="2"/>
  <c r="AW3686" i="2"/>
  <c r="AW3682" i="2"/>
  <c r="AW3678" i="2"/>
  <c r="AW3674" i="2"/>
  <c r="AW3670" i="2"/>
  <c r="AW3666" i="2"/>
  <c r="AW3662" i="2"/>
  <c r="AW3658" i="2"/>
  <c r="AW3654" i="2"/>
  <c r="AW3650" i="2"/>
  <c r="AW3646" i="2"/>
  <c r="AW3642" i="2"/>
  <c r="AW3638" i="2"/>
  <c r="AW3634" i="2"/>
  <c r="AW3630" i="2"/>
  <c r="AW3626" i="2"/>
  <c r="AW3622" i="2"/>
  <c r="AW3618" i="2"/>
  <c r="AW3614" i="2"/>
  <c r="AW3610" i="2"/>
  <c r="AW3606" i="2"/>
  <c r="AW3602" i="2"/>
  <c r="AW3598" i="2"/>
  <c r="AW3594" i="2"/>
  <c r="AW3590" i="2"/>
  <c r="AW3586" i="2"/>
  <c r="AW3582" i="2"/>
  <c r="AW3578" i="2"/>
  <c r="AW3574" i="2"/>
  <c r="AW3570" i="2"/>
  <c r="AW3566" i="2"/>
  <c r="AW3562" i="2"/>
  <c r="AW3558" i="2"/>
  <c r="AW3554" i="2"/>
  <c r="AW3550" i="2"/>
  <c r="AW3546" i="2"/>
  <c r="AW3542" i="2"/>
  <c r="AW3538" i="2"/>
  <c r="AW3534" i="2"/>
  <c r="AW3530" i="2"/>
  <c r="AW3526" i="2"/>
  <c r="AW3522" i="2"/>
  <c r="AW3518" i="2"/>
  <c r="AW3514" i="2"/>
  <c r="AW3510" i="2"/>
  <c r="AW3506" i="2"/>
  <c r="AW3502" i="2"/>
  <c r="AW3498" i="2"/>
  <c r="AW3494" i="2"/>
  <c r="AW3490" i="2"/>
  <c r="AW3486" i="2"/>
  <c r="AW3482" i="2"/>
  <c r="AW3478" i="2"/>
  <c r="AW3474" i="2"/>
  <c r="AW3470" i="2"/>
  <c r="AW3466" i="2"/>
  <c r="AW3462" i="2"/>
  <c r="AW3458" i="2"/>
  <c r="AW3454" i="2"/>
  <c r="AW3450" i="2"/>
  <c r="AW3446" i="2"/>
  <c r="AW3442" i="2"/>
  <c r="AW3438" i="2"/>
  <c r="AW3434" i="2"/>
  <c r="AW3430" i="2"/>
  <c r="AW3426" i="2"/>
  <c r="AW3422" i="2"/>
  <c r="AW3418" i="2"/>
  <c r="AW3414" i="2"/>
  <c r="AW3410" i="2"/>
  <c r="AW3406" i="2"/>
  <c r="AW3402" i="2"/>
  <c r="AW3398" i="2"/>
  <c r="AW3394" i="2"/>
  <c r="AW3390" i="2"/>
  <c r="AW3386" i="2"/>
  <c r="AW3382" i="2"/>
  <c r="AW3378" i="2"/>
  <c r="AW3374" i="2"/>
  <c r="AW3370" i="2"/>
  <c r="AW3366" i="2"/>
  <c r="AW3362" i="2"/>
  <c r="AW3358" i="2"/>
  <c r="AW3354" i="2"/>
  <c r="AW3350" i="2"/>
  <c r="AW3346" i="2"/>
  <c r="AW3342" i="2"/>
  <c r="AW3338" i="2"/>
  <c r="AW3334" i="2"/>
  <c r="AW3330" i="2"/>
  <c r="AW3326" i="2"/>
  <c r="AW3322" i="2"/>
  <c r="AW3318" i="2"/>
  <c r="AW3314" i="2"/>
  <c r="AW3310" i="2"/>
  <c r="AW3306" i="2"/>
  <c r="AW3302" i="2"/>
  <c r="AW3298" i="2"/>
  <c r="AW3294" i="2"/>
  <c r="AW3290" i="2"/>
  <c r="AW3286" i="2"/>
  <c r="AW3282" i="2"/>
  <c r="AW3278" i="2"/>
  <c r="AW3274" i="2"/>
  <c r="AW3270" i="2"/>
  <c r="AW3266" i="2"/>
  <c r="AW3262" i="2"/>
  <c r="AW3258" i="2"/>
  <c r="AW3254" i="2"/>
  <c r="AW3250" i="2"/>
  <c r="AW3246" i="2"/>
  <c r="AW3242" i="2"/>
  <c r="AW3238" i="2"/>
  <c r="AW3234" i="2"/>
  <c r="AW3230" i="2"/>
  <c r="AW3226" i="2"/>
  <c r="AW3222" i="2"/>
  <c r="AW3218" i="2"/>
  <c r="AW3214" i="2"/>
  <c r="AW3210" i="2"/>
  <c r="AW3206" i="2"/>
  <c r="AW3202" i="2"/>
  <c r="AW3198" i="2"/>
  <c r="AW3194" i="2"/>
  <c r="AW3190" i="2"/>
  <c r="AW3186" i="2"/>
  <c r="AW3182" i="2"/>
  <c r="AW3178" i="2"/>
  <c r="AW3174" i="2"/>
  <c r="AW3170" i="2"/>
  <c r="AW3166" i="2"/>
  <c r="AW3162" i="2"/>
  <c r="AW3158" i="2"/>
  <c r="AW3154" i="2"/>
  <c r="AW3150" i="2"/>
  <c r="AW3146" i="2"/>
  <c r="AW3142" i="2"/>
  <c r="AW3138" i="2"/>
  <c r="AW3134" i="2"/>
  <c r="AW3130" i="2"/>
  <c r="AW3126" i="2"/>
  <c r="AW3122" i="2"/>
  <c r="AW3118" i="2"/>
  <c r="AW3114" i="2"/>
  <c r="AW3110" i="2"/>
  <c r="AW3106" i="2"/>
  <c r="AW3102" i="2"/>
  <c r="AW3098" i="2"/>
  <c r="AW3094" i="2"/>
  <c r="AW3090" i="2"/>
  <c r="AW3086" i="2"/>
  <c r="AW3082" i="2"/>
  <c r="AW3078" i="2"/>
  <c r="AW3074" i="2"/>
  <c r="AW3070" i="2"/>
  <c r="AW3066" i="2"/>
  <c r="AW3062" i="2"/>
  <c r="AW3058" i="2"/>
  <c r="AW3054" i="2"/>
  <c r="AW3050" i="2"/>
  <c r="AW3046" i="2"/>
  <c r="AW3042" i="2"/>
  <c r="AW3038" i="2"/>
  <c r="AW3034" i="2"/>
  <c r="AW3030" i="2"/>
  <c r="AW3026" i="2"/>
  <c r="AW3022" i="2"/>
  <c r="AW3018" i="2"/>
  <c r="AW3014" i="2"/>
  <c r="AW3010" i="2"/>
  <c r="AW3006" i="2"/>
  <c r="AW3002" i="2"/>
  <c r="AW2998" i="2"/>
  <c r="AW2994" i="2"/>
  <c r="AW2990" i="2"/>
  <c r="AW2986" i="2"/>
  <c r="AW2982" i="2"/>
  <c r="AW2978" i="2"/>
  <c r="AW2974" i="2"/>
  <c r="AW2970" i="2"/>
  <c r="AW2966" i="2"/>
  <c r="AW2962" i="2"/>
  <c r="AW2958" i="2"/>
  <c r="AW2954" i="2"/>
  <c r="AW2950" i="2"/>
  <c r="AW2946" i="2"/>
  <c r="AW2942" i="2"/>
  <c r="AW2938" i="2"/>
  <c r="AW2934" i="2"/>
  <c r="AW2930" i="2"/>
  <c r="AW2926" i="2"/>
  <c r="AW2922" i="2"/>
  <c r="AW2918" i="2"/>
  <c r="AW2914" i="2"/>
  <c r="AW2910" i="2"/>
  <c r="AW2906" i="2"/>
  <c r="AW2902" i="2"/>
  <c r="AW2898" i="2"/>
  <c r="AW2894" i="2"/>
  <c r="AW2890" i="2"/>
  <c r="AW2886" i="2"/>
  <c r="AW2882" i="2"/>
  <c r="AW2878" i="2"/>
  <c r="AW2874" i="2"/>
  <c r="AW2870" i="2"/>
  <c r="AW2866" i="2"/>
  <c r="AW2862" i="2"/>
  <c r="AW2858" i="2"/>
  <c r="AW2854" i="2"/>
  <c r="AW2850" i="2"/>
  <c r="AW2846" i="2"/>
  <c r="AW2842" i="2"/>
  <c r="AW2838" i="2"/>
  <c r="AW2834" i="2"/>
  <c r="AW2830" i="2"/>
  <c r="AW2826" i="2"/>
  <c r="AW2822" i="2"/>
  <c r="AW2818" i="2"/>
  <c r="AW2814" i="2"/>
  <c r="AW2810" i="2"/>
  <c r="AW2806" i="2"/>
  <c r="AW2802" i="2"/>
  <c r="AW2798" i="2"/>
  <c r="AW2794" i="2"/>
  <c r="AW2790" i="2"/>
  <c r="AW2786" i="2"/>
  <c r="AW2782" i="2"/>
  <c r="AW2778" i="2"/>
  <c r="AW2774" i="2"/>
  <c r="AW2770" i="2"/>
  <c r="AW2766" i="2"/>
  <c r="AW2762" i="2"/>
  <c r="AW2758" i="2"/>
  <c r="AW2754" i="2"/>
  <c r="AW2750" i="2"/>
  <c r="AW2746" i="2"/>
  <c r="AW2742" i="2"/>
  <c r="AW2738" i="2"/>
  <c r="AW2734" i="2"/>
  <c r="AW2730" i="2"/>
  <c r="AW2726" i="2"/>
  <c r="AW2722" i="2"/>
  <c r="AW2718" i="2"/>
  <c r="AW2714" i="2"/>
  <c r="AW2710" i="2"/>
  <c r="AW2706" i="2"/>
  <c r="AW2702" i="2"/>
  <c r="AW2698" i="2"/>
  <c r="AW2694" i="2"/>
  <c r="AW2690" i="2"/>
  <c r="AW2686" i="2"/>
  <c r="AW2682" i="2"/>
  <c r="AW2678" i="2"/>
  <c r="AW2674" i="2"/>
  <c r="AW2670" i="2"/>
  <c r="AW2666" i="2"/>
  <c r="AW2662" i="2"/>
  <c r="AW2658" i="2"/>
  <c r="AW2654" i="2"/>
  <c r="AW2650" i="2"/>
  <c r="AW2646" i="2"/>
  <c r="AW2642" i="2"/>
  <c r="AW2638" i="2"/>
  <c r="AW2634" i="2"/>
  <c r="AW2630" i="2"/>
  <c r="AW2626" i="2"/>
  <c r="AW2622" i="2"/>
  <c r="AW2618" i="2"/>
  <c r="AW2614" i="2"/>
  <c r="AW2610" i="2"/>
  <c r="AW2606" i="2"/>
  <c r="AW2602" i="2"/>
  <c r="AW2598" i="2"/>
  <c r="AW2594" i="2"/>
  <c r="AW2590" i="2"/>
  <c r="AW2586" i="2"/>
  <c r="AW2582" i="2"/>
  <c r="AW2578" i="2"/>
  <c r="AW2574" i="2"/>
  <c r="AW2570" i="2"/>
  <c r="AW2566" i="2"/>
  <c r="AW2562" i="2"/>
  <c r="AW2558" i="2"/>
  <c r="AW2554" i="2"/>
  <c r="AW2550" i="2"/>
  <c r="AW2546" i="2"/>
  <c r="AW2542" i="2"/>
  <c r="AW2538" i="2"/>
  <c r="AW2534" i="2"/>
  <c r="AW2530" i="2"/>
  <c r="AW2526" i="2"/>
  <c r="AW2522" i="2"/>
  <c r="AW2518" i="2"/>
  <c r="AW2514" i="2"/>
  <c r="AW2510" i="2"/>
  <c r="AW2506" i="2"/>
  <c r="AW2502" i="2"/>
  <c r="AW2498" i="2"/>
  <c r="AW2494" i="2"/>
  <c r="AW2490" i="2"/>
  <c r="AW2486" i="2"/>
  <c r="AW2482" i="2"/>
  <c r="AW2478" i="2"/>
  <c r="AW2474" i="2"/>
  <c r="AW2470" i="2"/>
  <c r="AW2466" i="2"/>
  <c r="AW2462" i="2"/>
  <c r="AW2458" i="2"/>
  <c r="AW2454" i="2"/>
  <c r="AW2450" i="2"/>
  <c r="AW2446" i="2"/>
  <c r="AW2442" i="2"/>
  <c r="AW2438" i="2"/>
  <c r="AW2434" i="2"/>
  <c r="AW2430" i="2"/>
  <c r="AW2426" i="2"/>
  <c r="AW2422" i="2"/>
  <c r="AW2418" i="2"/>
  <c r="AW2414" i="2"/>
  <c r="AW2410" i="2"/>
  <c r="AW2406" i="2"/>
  <c r="AW2402" i="2"/>
  <c r="AW2398" i="2"/>
  <c r="AW2394" i="2"/>
  <c r="AW2390" i="2"/>
  <c r="AW2386" i="2"/>
  <c r="AW2382" i="2"/>
  <c r="AW2378" i="2"/>
  <c r="AW2374" i="2"/>
  <c r="AW2370" i="2"/>
  <c r="AW2366" i="2"/>
  <c r="AW2362" i="2"/>
  <c r="AW2358" i="2"/>
  <c r="AW2354" i="2"/>
  <c r="AW2350" i="2"/>
  <c r="AW2346" i="2"/>
  <c r="AW2342" i="2"/>
  <c r="AW2338" i="2"/>
  <c r="AW2334" i="2"/>
  <c r="AW2330" i="2"/>
  <c r="AW2326" i="2"/>
  <c r="AW2322" i="2"/>
  <c r="AW2318" i="2"/>
  <c r="AW2314" i="2"/>
  <c r="AW2310" i="2"/>
  <c r="AW2306" i="2"/>
  <c r="AW2302" i="2"/>
  <c r="AW2298" i="2"/>
  <c r="AW2294" i="2"/>
  <c r="AW2290" i="2"/>
  <c r="AW2286" i="2"/>
  <c r="AW2282" i="2"/>
  <c r="AW2278" i="2"/>
  <c r="AW2274" i="2"/>
  <c r="AW2270" i="2"/>
  <c r="AW2266" i="2"/>
  <c r="AW2262" i="2"/>
  <c r="AW2258" i="2"/>
  <c r="AW2254" i="2"/>
  <c r="AW2250" i="2"/>
  <c r="AW2246" i="2"/>
  <c r="AW2242" i="2"/>
  <c r="AW2238" i="2"/>
  <c r="AW2234" i="2"/>
  <c r="AW2230" i="2"/>
  <c r="AW2226" i="2"/>
  <c r="AW2222" i="2"/>
  <c r="AW2218" i="2"/>
  <c r="AW2214" i="2"/>
  <c r="AW2210" i="2"/>
  <c r="AW2206" i="2"/>
  <c r="AW2202" i="2"/>
  <c r="AW2198" i="2"/>
  <c r="AW2194" i="2"/>
  <c r="AW2190" i="2"/>
  <c r="AW2186" i="2"/>
  <c r="AW2182" i="2"/>
  <c r="AW2178" i="2"/>
  <c r="AW2174" i="2"/>
  <c r="AW2170" i="2"/>
  <c r="AW2166" i="2"/>
  <c r="AW2162" i="2"/>
  <c r="AW2158" i="2"/>
  <c r="AW2154" i="2"/>
  <c r="AW2150" i="2"/>
  <c r="AW2146" i="2"/>
  <c r="AW2142" i="2"/>
  <c r="AW2138" i="2"/>
  <c r="AW2134" i="2"/>
  <c r="AW2130" i="2"/>
  <c r="AW2126" i="2"/>
  <c r="AW2122" i="2"/>
  <c r="AW2118" i="2"/>
  <c r="AW2114" i="2"/>
  <c r="AW2110" i="2"/>
  <c r="AW2106" i="2"/>
  <c r="AW2102" i="2"/>
  <c r="AW2098" i="2"/>
  <c r="AW2094" i="2"/>
  <c r="AW2090" i="2"/>
  <c r="AW2086" i="2"/>
  <c r="AW2082" i="2"/>
  <c r="AW2078" i="2"/>
  <c r="AW2074" i="2"/>
  <c r="AW2070" i="2"/>
  <c r="AW2066" i="2"/>
  <c r="AW2062" i="2"/>
  <c r="AW2058" i="2"/>
  <c r="AW2054" i="2"/>
  <c r="AW2050" i="2"/>
  <c r="AW2046" i="2"/>
  <c r="AW2042" i="2"/>
  <c r="AW2038" i="2"/>
  <c r="AW2034" i="2"/>
  <c r="AW2030" i="2"/>
  <c r="AW2026" i="2"/>
  <c r="AW2022" i="2"/>
  <c r="AW2018" i="2"/>
  <c r="AW2014" i="2"/>
  <c r="AW2010" i="2"/>
  <c r="AW2006" i="2"/>
  <c r="AW2002" i="2"/>
  <c r="AW1998" i="2"/>
  <c r="AW1994" i="2"/>
  <c r="AW1990" i="2"/>
  <c r="AW1986" i="2"/>
  <c r="AW1982" i="2"/>
  <c r="AW1978" i="2"/>
  <c r="AW1974" i="2"/>
  <c r="AW1970" i="2"/>
  <c r="AW1966" i="2"/>
  <c r="AW1962" i="2"/>
  <c r="AW1958" i="2"/>
  <c r="AW1954" i="2"/>
  <c r="AW1950" i="2"/>
  <c r="AW1946" i="2"/>
  <c r="AW1942" i="2"/>
  <c r="AW1938" i="2"/>
  <c r="AW1934" i="2"/>
  <c r="AW1930" i="2"/>
  <c r="AW1926" i="2"/>
  <c r="AW1922" i="2"/>
  <c r="AW1918" i="2"/>
  <c r="AW1914" i="2"/>
  <c r="AW1910" i="2"/>
  <c r="AW1906" i="2"/>
  <c r="AW1902" i="2"/>
  <c r="AW1898" i="2"/>
  <c r="AW1894" i="2"/>
  <c r="AW1890" i="2"/>
  <c r="AW1886" i="2"/>
  <c r="AW1882" i="2"/>
  <c r="AW1878" i="2"/>
  <c r="AW1874" i="2"/>
  <c r="AW1870" i="2"/>
  <c r="AW1866" i="2"/>
  <c r="AW1862" i="2"/>
  <c r="AW1858" i="2"/>
  <c r="AW1854" i="2"/>
  <c r="AW1850" i="2"/>
  <c r="AW1846" i="2"/>
  <c r="AW1842" i="2"/>
  <c r="AW1838" i="2"/>
  <c r="AW1834" i="2"/>
  <c r="AW1830" i="2"/>
  <c r="AW1826" i="2"/>
  <c r="AW1822" i="2"/>
  <c r="AW1818" i="2"/>
  <c r="AW1814" i="2"/>
  <c r="AW1810" i="2"/>
  <c r="AW1806" i="2"/>
  <c r="AW1802" i="2"/>
  <c r="AW1798" i="2"/>
  <c r="AW1794" i="2"/>
  <c r="AW1790" i="2"/>
  <c r="AW1786" i="2"/>
  <c r="AW1782" i="2"/>
  <c r="AW1778" i="2"/>
  <c r="AW1774" i="2"/>
  <c r="AW1770" i="2"/>
  <c r="AW1766" i="2"/>
  <c r="AW1762" i="2"/>
  <c r="AW1758" i="2"/>
  <c r="AW1754" i="2"/>
  <c r="AW1750" i="2"/>
  <c r="AW1746" i="2"/>
  <c r="AW1742" i="2"/>
  <c r="AW1738" i="2"/>
  <c r="AW1734" i="2"/>
  <c r="AW1730" i="2"/>
  <c r="AW1726" i="2"/>
  <c r="AW1722" i="2"/>
  <c r="AW1718" i="2"/>
  <c r="AW1714" i="2"/>
  <c r="AW1710" i="2"/>
  <c r="AW1706" i="2"/>
  <c r="AW1702" i="2"/>
  <c r="AW1698" i="2"/>
  <c r="AW1694" i="2"/>
  <c r="AW1690" i="2"/>
  <c r="AW1686" i="2"/>
  <c r="AW1682" i="2"/>
  <c r="AW1678" i="2"/>
  <c r="AW1674" i="2"/>
  <c r="AW1670" i="2"/>
  <c r="AW1666" i="2"/>
  <c r="AW1662" i="2"/>
  <c r="AW1658" i="2"/>
  <c r="AW1654" i="2"/>
  <c r="AW1650" i="2"/>
  <c r="AW1646" i="2"/>
  <c r="AW1642" i="2"/>
  <c r="AW1638" i="2"/>
  <c r="AW1634" i="2"/>
  <c r="AW1630" i="2"/>
  <c r="AW1626" i="2"/>
  <c r="AW1622" i="2"/>
  <c r="AW1618" i="2"/>
  <c r="AW1614" i="2"/>
  <c r="AW1610" i="2"/>
  <c r="AW1606" i="2"/>
  <c r="AW1602" i="2"/>
  <c r="AW1598" i="2"/>
  <c r="AW1594" i="2"/>
  <c r="AW1590" i="2"/>
  <c r="AW1586" i="2"/>
  <c r="AW1582" i="2"/>
  <c r="AW1578" i="2"/>
  <c r="AW1574" i="2"/>
  <c r="AW1570" i="2"/>
  <c r="AW1566" i="2"/>
  <c r="AW1562" i="2"/>
  <c r="AW1558" i="2"/>
  <c r="AW1554" i="2"/>
  <c r="AW1550" i="2"/>
  <c r="AW1546" i="2"/>
  <c r="AW1542" i="2"/>
  <c r="AW1538" i="2"/>
  <c r="AW1534" i="2"/>
  <c r="AW1530" i="2"/>
  <c r="AW1526" i="2"/>
  <c r="AW1522" i="2"/>
  <c r="AW1518" i="2"/>
  <c r="AW1514" i="2"/>
  <c r="AW1510" i="2"/>
  <c r="AW1506" i="2"/>
  <c r="AW1502" i="2"/>
  <c r="AW1498" i="2"/>
  <c r="AW1494" i="2"/>
  <c r="AW1490" i="2"/>
  <c r="AW1486" i="2"/>
  <c r="AW1482" i="2"/>
  <c r="AW1478" i="2"/>
  <c r="AW1474" i="2"/>
  <c r="AW1470" i="2"/>
  <c r="AW1466" i="2"/>
  <c r="AW1462" i="2"/>
  <c r="AW1458" i="2"/>
  <c r="AW1454" i="2"/>
  <c r="AW1450" i="2"/>
  <c r="AW1446" i="2"/>
  <c r="AW1442" i="2"/>
  <c r="AW1438" i="2"/>
  <c r="AW1434" i="2"/>
  <c r="AW1430" i="2"/>
  <c r="AW1426" i="2"/>
  <c r="AW1422" i="2"/>
  <c r="AW1418" i="2"/>
  <c r="AW1414" i="2"/>
  <c r="AW1410" i="2"/>
  <c r="AW1406" i="2"/>
  <c r="AW1402" i="2"/>
  <c r="AW1398" i="2"/>
  <c r="AW1394" i="2"/>
  <c r="AW1390" i="2"/>
  <c r="AW1386" i="2"/>
  <c r="AW1382" i="2"/>
  <c r="AW1378" i="2"/>
  <c r="AW1374" i="2"/>
  <c r="AW1370" i="2"/>
  <c r="AW1366" i="2"/>
  <c r="AW1362" i="2"/>
  <c r="AW1358" i="2"/>
  <c r="AW1354" i="2"/>
  <c r="AW1350" i="2"/>
  <c r="AW1346" i="2"/>
  <c r="AW1342" i="2"/>
  <c r="AW1338" i="2"/>
  <c r="AW1334" i="2"/>
  <c r="AW1330" i="2"/>
  <c r="AW1326" i="2"/>
  <c r="AW1322" i="2"/>
  <c r="AW1318" i="2"/>
  <c r="AW1314" i="2"/>
  <c r="AW1310" i="2"/>
  <c r="AW1306" i="2"/>
  <c r="AW1302" i="2"/>
  <c r="AW1298" i="2"/>
  <c r="AW1294" i="2"/>
  <c r="AW1290" i="2"/>
  <c r="AW1286" i="2"/>
  <c r="AW1282" i="2"/>
  <c r="AW1278" i="2"/>
  <c r="AW1274" i="2"/>
  <c r="AW1270" i="2"/>
  <c r="AW1266" i="2"/>
  <c r="AW1262" i="2"/>
  <c r="AW1258" i="2"/>
  <c r="AW1254" i="2"/>
  <c r="AW1250" i="2"/>
  <c r="AW1246" i="2"/>
  <c r="AW1242" i="2"/>
  <c r="AW1238" i="2"/>
  <c r="AW1234" i="2"/>
  <c r="AW1230" i="2"/>
  <c r="AW1226" i="2"/>
  <c r="AW1222" i="2"/>
  <c r="AW1218" i="2"/>
  <c r="AW1214" i="2"/>
  <c r="AW1210" i="2"/>
  <c r="AW1206" i="2"/>
  <c r="AW1202" i="2"/>
  <c r="AW1198" i="2"/>
  <c r="AW1194" i="2"/>
  <c r="AW1190" i="2"/>
  <c r="AW1186" i="2"/>
  <c r="AW1182" i="2"/>
  <c r="AW1178" i="2"/>
  <c r="AW1174" i="2"/>
  <c r="AW1170" i="2"/>
  <c r="AW1166" i="2"/>
  <c r="AW1162" i="2"/>
  <c r="AW1158" i="2"/>
  <c r="AW1154" i="2"/>
  <c r="AW1150" i="2"/>
  <c r="AW1146" i="2"/>
  <c r="AW1142" i="2"/>
  <c r="AW1138" i="2"/>
  <c r="AW1134" i="2"/>
  <c r="AW1130" i="2"/>
  <c r="AW1126" i="2"/>
  <c r="AW1122" i="2"/>
  <c r="AW1118" i="2"/>
  <c r="AW1114" i="2"/>
  <c r="AW1110" i="2"/>
  <c r="AW1106" i="2"/>
  <c r="AW1102" i="2"/>
  <c r="AW1098" i="2"/>
  <c r="AW1094" i="2"/>
  <c r="AW1090" i="2"/>
  <c r="AW1086" i="2"/>
  <c r="AW1082" i="2"/>
  <c r="AW1078" i="2"/>
  <c r="AW1074" i="2"/>
  <c r="AW1070" i="2"/>
  <c r="AW1066" i="2"/>
  <c r="AW1062" i="2"/>
  <c r="AW1058" i="2"/>
  <c r="AW1054" i="2"/>
  <c r="AW1050" i="2"/>
  <c r="AW1046" i="2"/>
  <c r="AW1042" i="2"/>
  <c r="AW1038" i="2"/>
  <c r="AW1034" i="2"/>
  <c r="AW1030" i="2"/>
  <c r="AW1026" i="2"/>
  <c r="AW1022" i="2"/>
  <c r="AW1018" i="2"/>
  <c r="AW1014" i="2"/>
  <c r="AW1010" i="2"/>
  <c r="AW1006" i="2"/>
  <c r="AW1002" i="2"/>
  <c r="AW998" i="2"/>
  <c r="AW994" i="2"/>
  <c r="AW990" i="2"/>
  <c r="AW986" i="2"/>
  <c r="AW982" i="2"/>
  <c r="AW978" i="2"/>
  <c r="AW974" i="2"/>
  <c r="AW970" i="2"/>
  <c r="AW966" i="2"/>
  <c r="AW962" i="2"/>
  <c r="AW958" i="2"/>
  <c r="AW954" i="2"/>
  <c r="AW950" i="2"/>
  <c r="AW946" i="2"/>
  <c r="AW942" i="2"/>
  <c r="AW938" i="2"/>
  <c r="AW934" i="2"/>
  <c r="AW930" i="2"/>
  <c r="AW926" i="2"/>
  <c r="AW922" i="2"/>
  <c r="AW918" i="2"/>
  <c r="AW914" i="2"/>
  <c r="AW910" i="2"/>
  <c r="AW906" i="2"/>
  <c r="AW902" i="2"/>
  <c r="AW898" i="2"/>
  <c r="AW894" i="2"/>
  <c r="AW890" i="2"/>
  <c r="AW886" i="2"/>
  <c r="AW882" i="2"/>
  <c r="AW878" i="2"/>
  <c r="AW874" i="2"/>
  <c r="AW870" i="2"/>
  <c r="AW866" i="2"/>
  <c r="AW862" i="2"/>
  <c r="AW858" i="2"/>
  <c r="AW854" i="2"/>
  <c r="AW850" i="2"/>
  <c r="AW846" i="2"/>
  <c r="AW842" i="2"/>
  <c r="AW838" i="2"/>
  <c r="AW834" i="2"/>
  <c r="AW830" i="2"/>
  <c r="AW826" i="2"/>
  <c r="AW822" i="2"/>
  <c r="AW818" i="2"/>
  <c r="AW814" i="2"/>
  <c r="AW810" i="2"/>
  <c r="AW806" i="2"/>
  <c r="AW802" i="2"/>
  <c r="AW798" i="2"/>
  <c r="AW794" i="2"/>
  <c r="AW790" i="2"/>
  <c r="AW786" i="2"/>
  <c r="AW782" i="2"/>
  <c r="AW778" i="2"/>
  <c r="AW774" i="2"/>
  <c r="AW770" i="2"/>
  <c r="AW766" i="2"/>
  <c r="AW762" i="2"/>
  <c r="AW758" i="2"/>
  <c r="AW754" i="2"/>
  <c r="AW750" i="2"/>
  <c r="AW746" i="2"/>
  <c r="AW742" i="2"/>
  <c r="AW738" i="2"/>
  <c r="AW734" i="2"/>
  <c r="AW730" i="2"/>
  <c r="AW726" i="2"/>
  <c r="AW722" i="2"/>
  <c r="AW718" i="2"/>
  <c r="AW714" i="2"/>
  <c r="AW710" i="2"/>
  <c r="AW706" i="2"/>
  <c r="AW702" i="2"/>
  <c r="AW698" i="2"/>
  <c r="AW694" i="2"/>
  <c r="AW690" i="2"/>
  <c r="AW686" i="2"/>
  <c r="AW682" i="2"/>
  <c r="AW678" i="2"/>
  <c r="AW674" i="2"/>
  <c r="AW670" i="2"/>
  <c r="AW666" i="2"/>
  <c r="AW662" i="2"/>
  <c r="AW658" i="2"/>
  <c r="AW654" i="2"/>
  <c r="AW650" i="2"/>
  <c r="AW646" i="2"/>
  <c r="AW642" i="2"/>
  <c r="AW638" i="2"/>
  <c r="AW634" i="2"/>
  <c r="AW630" i="2"/>
  <c r="AW626" i="2"/>
  <c r="AW622" i="2"/>
  <c r="AW618" i="2"/>
  <c r="AW614" i="2"/>
  <c r="AW610" i="2"/>
  <c r="AW606" i="2"/>
  <c r="AW602" i="2"/>
  <c r="AW598" i="2"/>
  <c r="AW594" i="2"/>
  <c r="AW590" i="2"/>
  <c r="AW586" i="2"/>
  <c r="AW582" i="2"/>
  <c r="AW578" i="2"/>
  <c r="AW574" i="2"/>
  <c r="AW570" i="2"/>
  <c r="AW566" i="2"/>
  <c r="AW562" i="2"/>
  <c r="AW558" i="2"/>
  <c r="AW554" i="2"/>
  <c r="AW550" i="2"/>
  <c r="AW546" i="2"/>
  <c r="AW542" i="2"/>
  <c r="AW538" i="2"/>
  <c r="AW534" i="2"/>
  <c r="AW530" i="2"/>
  <c r="AW526" i="2"/>
  <c r="AW522" i="2"/>
  <c r="AW518" i="2"/>
  <c r="AW514" i="2"/>
  <c r="AW510" i="2"/>
  <c r="AW506" i="2"/>
  <c r="AW502" i="2"/>
  <c r="AW498" i="2"/>
  <c r="AW494" i="2"/>
  <c r="AW490" i="2"/>
  <c r="AW486" i="2"/>
  <c r="AW482" i="2"/>
  <c r="AW478" i="2"/>
  <c r="AW474" i="2"/>
  <c r="AW470" i="2"/>
  <c r="AW466" i="2"/>
  <c r="AW462" i="2"/>
  <c r="AW458" i="2"/>
  <c r="AW454" i="2"/>
  <c r="AW450" i="2"/>
  <c r="AW446" i="2"/>
  <c r="AW1407" i="2"/>
  <c r="AW1403" i="2"/>
  <c r="AW1399" i="2"/>
  <c r="AW1395" i="2"/>
  <c r="AW1391" i="2"/>
  <c r="AW1387" i="2"/>
  <c r="AW1383" i="2"/>
  <c r="AW1379" i="2"/>
  <c r="AW1375" i="2"/>
  <c r="AW1371" i="2"/>
  <c r="AW1367" i="2"/>
  <c r="AW1363" i="2"/>
  <c r="AW1359" i="2"/>
  <c r="AW1355" i="2"/>
  <c r="AW1351" i="2"/>
  <c r="AW1347" i="2"/>
  <c r="AW1343" i="2"/>
  <c r="AW1339" i="2"/>
  <c r="AW1335" i="2"/>
  <c r="AW1331" i="2"/>
  <c r="AW1327" i="2"/>
  <c r="AW1323" i="2"/>
  <c r="AW1319" i="2"/>
  <c r="AW1315" i="2"/>
  <c r="AW1311" i="2"/>
  <c r="AW1307" i="2"/>
  <c r="AW1303" i="2"/>
  <c r="AW1299" i="2"/>
  <c r="AW1295" i="2"/>
  <c r="AW1291" i="2"/>
  <c r="AW1287" i="2"/>
  <c r="AW1283" i="2"/>
  <c r="AW1279" i="2"/>
  <c r="AW1275" i="2"/>
  <c r="AW1271" i="2"/>
  <c r="AW1267" i="2"/>
  <c r="AW1263" i="2"/>
  <c r="AW1259" i="2"/>
  <c r="AW1255" i="2"/>
  <c r="AW1251" i="2"/>
  <c r="AW1247" i="2"/>
  <c r="AW1243" i="2"/>
  <c r="AW1239" i="2"/>
  <c r="AW1235" i="2"/>
  <c r="AW1231" i="2"/>
  <c r="AW1227" i="2"/>
  <c r="AW1223" i="2"/>
  <c r="AW1219" i="2"/>
  <c r="AW1215" i="2"/>
  <c r="AW1211" i="2"/>
  <c r="AW1207" i="2"/>
  <c r="AW1203" i="2"/>
  <c r="AW1199" i="2"/>
  <c r="AW1195" i="2"/>
  <c r="AW1191" i="2"/>
  <c r="AW1187" i="2"/>
  <c r="AW1183" i="2"/>
  <c r="AW1179" i="2"/>
  <c r="AW1175" i="2"/>
  <c r="AW1171" i="2"/>
  <c r="AW1167" i="2"/>
  <c r="AW1163" i="2"/>
  <c r="AW1159" i="2"/>
  <c r="AW1155" i="2"/>
  <c r="AW1151" i="2"/>
  <c r="AW1147" i="2"/>
  <c r="AW1143" i="2"/>
  <c r="AW1139" i="2"/>
  <c r="AW1135" i="2"/>
  <c r="AW1131" i="2"/>
  <c r="AW1127" i="2"/>
  <c r="AW1123" i="2"/>
  <c r="AW1119" i="2"/>
  <c r="AW1115" i="2"/>
  <c r="AW1111" i="2"/>
  <c r="AW1107" i="2"/>
  <c r="AW1103" i="2"/>
  <c r="AW1099" i="2"/>
  <c r="AW1095" i="2"/>
  <c r="AW1091" i="2"/>
  <c r="AW1087" i="2"/>
  <c r="AW1083" i="2"/>
  <c r="AW1079" i="2"/>
  <c r="AW1075" i="2"/>
  <c r="AW1071" i="2"/>
  <c r="AW1067" i="2"/>
  <c r="AW1063" i="2"/>
  <c r="AW1059" i="2"/>
  <c r="AW1055" i="2"/>
  <c r="AW1051" i="2"/>
  <c r="AW1047" i="2"/>
  <c r="AW1043" i="2"/>
  <c r="AW1039" i="2"/>
  <c r="AW1035" i="2"/>
  <c r="AW1031" i="2"/>
  <c r="AW1027" i="2"/>
  <c r="AW1023" i="2"/>
  <c r="AW1019" i="2"/>
  <c r="AW1015" i="2"/>
  <c r="AW1011" i="2"/>
  <c r="AW1007" i="2"/>
  <c r="AW1003" i="2"/>
  <c r="AW999" i="2"/>
  <c r="AW995" i="2"/>
  <c r="AW991" i="2"/>
  <c r="AW987" i="2"/>
  <c r="AW983" i="2"/>
  <c r="AW979" i="2"/>
  <c r="AW975" i="2"/>
  <c r="AW971" i="2"/>
  <c r="AW967" i="2"/>
  <c r="AW963" i="2"/>
  <c r="AW959" i="2"/>
  <c r="AW955" i="2"/>
  <c r="AW951" i="2"/>
  <c r="AW947" i="2"/>
  <c r="AW943" i="2"/>
  <c r="AW939" i="2"/>
  <c r="AW935" i="2"/>
  <c r="AW931" i="2"/>
  <c r="AW927" i="2"/>
  <c r="AW923" i="2"/>
  <c r="AW919" i="2"/>
  <c r="AW915" i="2"/>
  <c r="AW911" i="2"/>
  <c r="AW907" i="2"/>
  <c r="AW903" i="2"/>
  <c r="AW899" i="2"/>
  <c r="AW895" i="2"/>
  <c r="AW891" i="2"/>
  <c r="AW887" i="2"/>
  <c r="AW883" i="2"/>
  <c r="AW879" i="2"/>
  <c r="AW875" i="2"/>
  <c r="AW871" i="2"/>
  <c r="AW867" i="2"/>
  <c r="AW863" i="2"/>
  <c r="AW859" i="2"/>
  <c r="AW855" i="2"/>
  <c r="AW851" i="2"/>
  <c r="AW847" i="2"/>
  <c r="AW843" i="2"/>
  <c r="AW839" i="2"/>
  <c r="AW835" i="2"/>
  <c r="AW831" i="2"/>
  <c r="AW827" i="2"/>
  <c r="AW823" i="2"/>
  <c r="AW819" i="2"/>
  <c r="AW815" i="2"/>
  <c r="AW811" i="2"/>
  <c r="AW807" i="2"/>
  <c r="AW803" i="2"/>
  <c r="AW799" i="2"/>
  <c r="AW795" i="2"/>
  <c r="AW791" i="2"/>
  <c r="AW787" i="2"/>
  <c r="AW783" i="2"/>
  <c r="AW779" i="2"/>
  <c r="AW775" i="2"/>
  <c r="AW771" i="2"/>
  <c r="AW767" i="2"/>
  <c r="AW763" i="2"/>
  <c r="AW759" i="2"/>
  <c r="AW755" i="2"/>
  <c r="AW751" i="2"/>
  <c r="AW747" i="2"/>
  <c r="AW743" i="2"/>
  <c r="AW739" i="2"/>
  <c r="AW735" i="2"/>
  <c r="AW731" i="2"/>
  <c r="AW727" i="2"/>
  <c r="AW723" i="2"/>
  <c r="AW719" i="2"/>
  <c r="AW715" i="2"/>
  <c r="AW711" i="2"/>
  <c r="AW707" i="2"/>
  <c r="AW703" i="2"/>
  <c r="AW699" i="2"/>
  <c r="AW695" i="2"/>
  <c r="AW691" i="2"/>
  <c r="AW687" i="2"/>
  <c r="AW683" i="2"/>
  <c r="AW679" i="2"/>
  <c r="AW675" i="2"/>
  <c r="AW671" i="2"/>
  <c r="AW667" i="2"/>
  <c r="AW663" i="2"/>
  <c r="AW659" i="2"/>
  <c r="AW655" i="2"/>
  <c r="AW651" i="2"/>
  <c r="AW647" i="2"/>
  <c r="AW643" i="2"/>
  <c r="AW639" i="2"/>
  <c r="AW635" i="2"/>
  <c r="AW631" i="2"/>
  <c r="AW627" i="2"/>
  <c r="AW623" i="2"/>
  <c r="AW619" i="2"/>
  <c r="AW615" i="2"/>
  <c r="AW611" i="2"/>
  <c r="AW607" i="2"/>
  <c r="AW603" i="2"/>
  <c r="AW599" i="2"/>
  <c r="AW595" i="2"/>
  <c r="AW591" i="2"/>
  <c r="AW587" i="2"/>
  <c r="AW583" i="2"/>
  <c r="AW579" i="2"/>
  <c r="AW575" i="2"/>
  <c r="AW571" i="2"/>
  <c r="AW567" i="2"/>
  <c r="AW563" i="2"/>
  <c r="AW559" i="2"/>
  <c r="AW555" i="2"/>
  <c r="AW551" i="2"/>
  <c r="AW547" i="2"/>
  <c r="AW543" i="2"/>
  <c r="AW539" i="2"/>
  <c r="AW535" i="2"/>
  <c r="AW531" i="2"/>
  <c r="AW527" i="2"/>
  <c r="AW523" i="2"/>
  <c r="AW519" i="2"/>
  <c r="AW515" i="2"/>
  <c r="AW511" i="2"/>
  <c r="AW507" i="2"/>
  <c r="AW503" i="2"/>
  <c r="AW499" i="2"/>
  <c r="AW495" i="2"/>
  <c r="AW491" i="2"/>
  <c r="AW487" i="2"/>
  <c r="AW483" i="2"/>
  <c r="AW479" i="2"/>
  <c r="AW475" i="2"/>
  <c r="AW471" i="2"/>
  <c r="AW467" i="2"/>
  <c r="AW463" i="2"/>
  <c r="AW459" i="2"/>
  <c r="AW455" i="2"/>
  <c r="AW451" i="2"/>
  <c r="AW447" i="2"/>
  <c r="AW443" i="2"/>
  <c r="AW439" i="2"/>
  <c r="AW435" i="2"/>
  <c r="AW431" i="2"/>
  <c r="AW427" i="2"/>
  <c r="AW423" i="2"/>
  <c r="AW419" i="2"/>
  <c r="AW415" i="2"/>
  <c r="AW411" i="2"/>
  <c r="AW407" i="2"/>
  <c r="AW403" i="2"/>
  <c r="AW399" i="2"/>
  <c r="AW395" i="2"/>
  <c r="AW391" i="2"/>
  <c r="AW387" i="2"/>
  <c r="AW383" i="2"/>
  <c r="AW379" i="2"/>
  <c r="AW375" i="2"/>
  <c r="AW371" i="2"/>
  <c r="AW367" i="2"/>
  <c r="AW363" i="2"/>
  <c r="AW359" i="2"/>
  <c r="AW355" i="2"/>
  <c r="AW351" i="2"/>
  <c r="AW347" i="2"/>
  <c r="AW343" i="2"/>
  <c r="AW339" i="2"/>
  <c r="AW335" i="2"/>
  <c r="AW331" i="2"/>
  <c r="AW327" i="2"/>
  <c r="AW323" i="2"/>
  <c r="AW319" i="2"/>
  <c r="AW315" i="2"/>
  <c r="AW311" i="2"/>
  <c r="AW307" i="2"/>
  <c r="AW303" i="2"/>
  <c r="AW299" i="2"/>
  <c r="AW295" i="2"/>
  <c r="AW291" i="2"/>
  <c r="AW287" i="2"/>
  <c r="AW283" i="2"/>
  <c r="AW279" i="2"/>
  <c r="AW275" i="2"/>
  <c r="AW271" i="2"/>
  <c r="AW267" i="2"/>
  <c r="AW263" i="2"/>
  <c r="AW259" i="2"/>
  <c r="AW255" i="2"/>
  <c r="AW251" i="2"/>
  <c r="AW247" i="2"/>
  <c r="AW243" i="2"/>
  <c r="AW239" i="2"/>
  <c r="AW235" i="2"/>
  <c r="AW231" i="2"/>
  <c r="AW227" i="2"/>
  <c r="AW223" i="2"/>
  <c r="AU4452" i="2"/>
  <c r="AU4432" i="2"/>
  <c r="AU4412" i="2"/>
  <c r="AU4396" i="2"/>
  <c r="AU4376" i="2"/>
  <c r="AU4356" i="2"/>
  <c r="AU4344" i="2"/>
  <c r="AU4324" i="2"/>
  <c r="AU4304" i="2"/>
  <c r="AU4284" i="2"/>
  <c r="AU4264" i="2"/>
  <c r="AU4248" i="2"/>
  <c r="AU4236" i="2"/>
  <c r="AU4216" i="2"/>
  <c r="AU4196" i="2"/>
  <c r="AU4176" i="2"/>
  <c r="AU4164" i="2"/>
  <c r="AU4144" i="2"/>
  <c r="AU4132" i="2"/>
  <c r="AU4116" i="2"/>
  <c r="AU4096" i="2"/>
  <c r="AU4072" i="2"/>
  <c r="AU4056" i="2"/>
  <c r="AU4032" i="2"/>
  <c r="AU4012" i="2"/>
  <c r="AU4000" i="2"/>
  <c r="AU3980" i="2"/>
  <c r="AU3972" i="2"/>
  <c r="AU3952" i="2"/>
  <c r="AU3936" i="2"/>
  <c r="AU3916" i="2"/>
  <c r="AU3896" i="2"/>
  <c r="AU3876" i="2"/>
  <c r="AU3860" i="2"/>
  <c r="AU3840" i="2"/>
  <c r="AU3820" i="2"/>
  <c r="AU3800" i="2"/>
  <c r="AU3776" i="2"/>
  <c r="AU3756" i="2"/>
  <c r="AU3732" i="2"/>
  <c r="AU3712" i="2"/>
  <c r="AU3696" i="2"/>
  <c r="AU3676" i="2"/>
  <c r="AU3660" i="2"/>
  <c r="AU3640" i="2"/>
  <c r="AU3616" i="2"/>
  <c r="AU3596" i="2"/>
  <c r="AU3580" i="2"/>
  <c r="AU3568" i="2"/>
  <c r="AU3548" i="2"/>
  <c r="AU3528" i="2"/>
  <c r="AU3508" i="2"/>
  <c r="AU3484" i="2"/>
  <c r="AU3464" i="2"/>
  <c r="AU3440" i="2"/>
  <c r="AU3428" i="2"/>
  <c r="AU3408" i="2"/>
  <c r="AU3388" i="2"/>
  <c r="AU3368" i="2"/>
  <c r="AU3344" i="2"/>
  <c r="AU3324" i="2"/>
  <c r="AU3300" i="2"/>
  <c r="AU3280" i="2"/>
  <c r="AU3260" i="2"/>
  <c r="AU3240" i="2"/>
  <c r="AU3224" i="2"/>
  <c r="AU3204" i="2"/>
  <c r="AU3184" i="2"/>
  <c r="AU3164" i="2"/>
  <c r="AU3148" i="2"/>
  <c r="AU3128" i="2"/>
  <c r="AU3112" i="2"/>
  <c r="AU3092" i="2"/>
  <c r="AU3076" i="2"/>
  <c r="AU3056" i="2"/>
  <c r="AU3036" i="2"/>
  <c r="AU3016" i="2"/>
  <c r="AU2948" i="2"/>
  <c r="AU2932" i="2"/>
  <c r="AU2912" i="2"/>
  <c r="AU2896" i="2"/>
  <c r="AU2876" i="2"/>
  <c r="AU2856" i="2"/>
  <c r="AU2836" i="2"/>
  <c r="AU2816" i="2"/>
  <c r="AU2796" i="2"/>
  <c r="AU2780" i="2"/>
  <c r="AU2760" i="2"/>
  <c r="AU2740" i="2"/>
  <c r="AU2716" i="2"/>
  <c r="AU2700" i="2"/>
  <c r="AU2672" i="2"/>
  <c r="AU2652" i="2"/>
  <c r="AU2632" i="2"/>
  <c r="AU2612" i="2"/>
  <c r="AU2588" i="2"/>
  <c r="AU2564" i="2"/>
  <c r="AU2548" i="2"/>
  <c r="AU2528" i="2"/>
  <c r="AU2508" i="2"/>
  <c r="AU2472" i="2"/>
  <c r="AU2456" i="2"/>
  <c r="AU2436" i="2"/>
  <c r="AU2396" i="2"/>
  <c r="AU4460" i="2"/>
  <c r="AU4440" i="2"/>
  <c r="AU4420" i="2"/>
  <c r="AU4404" i="2"/>
  <c r="AU4384" i="2"/>
  <c r="AU4364" i="2"/>
  <c r="AU4336" i="2"/>
  <c r="AU4320" i="2"/>
  <c r="AU4300" i="2"/>
  <c r="AU4288" i="2"/>
  <c r="AU4268" i="2"/>
  <c r="AU4240" i="2"/>
  <c r="AU4220" i="2"/>
  <c r="AU4200" i="2"/>
  <c r="AU4168" i="2"/>
  <c r="AU4148" i="2"/>
  <c r="AU4124" i="2"/>
  <c r="AU4104" i="2"/>
  <c r="AU4088" i="2"/>
  <c r="AU4068" i="2"/>
  <c r="AU4048" i="2"/>
  <c r="AU4024" i="2"/>
  <c r="AU3996" i="2"/>
  <c r="AU3976" i="2"/>
  <c r="AU3960" i="2"/>
  <c r="AU3940" i="2"/>
  <c r="AU3920" i="2"/>
  <c r="AU3900" i="2"/>
  <c r="AU3880" i="2"/>
  <c r="AU3864" i="2"/>
  <c r="AU3844" i="2"/>
  <c r="AU3828" i="2"/>
  <c r="AU3808" i="2"/>
  <c r="AU3784" i="2"/>
  <c r="AU3764" i="2"/>
  <c r="AU3744" i="2"/>
  <c r="AU3728" i="2"/>
  <c r="AU3708" i="2"/>
  <c r="AU3688" i="2"/>
  <c r="AU3664" i="2"/>
  <c r="AU3648" i="2"/>
  <c r="AU3624" i="2"/>
  <c r="AU3604" i="2"/>
  <c r="AU3576" i="2"/>
  <c r="AU3552" i="2"/>
  <c r="AU3532" i="2"/>
  <c r="AU3512" i="2"/>
  <c r="AU3496" i="2"/>
  <c r="AU3480" i="2"/>
  <c r="AU3460" i="2"/>
  <c r="AU3444" i="2"/>
  <c r="AU3416" i="2"/>
  <c r="AU3396" i="2"/>
  <c r="AU3376" i="2"/>
  <c r="AU3356" i="2"/>
  <c r="AU3336" i="2"/>
  <c r="AU3316" i="2"/>
  <c r="AU3296" i="2"/>
  <c r="AU3272" i="2"/>
  <c r="AU3256" i="2"/>
  <c r="AU3236" i="2"/>
  <c r="AU3220" i="2"/>
  <c r="AU3200" i="2"/>
  <c r="AU3180" i="2"/>
  <c r="AU3160" i="2"/>
  <c r="AU3136" i="2"/>
  <c r="AU3120" i="2"/>
  <c r="AU3100" i="2"/>
  <c r="AU3072" i="2"/>
  <c r="AU3052" i="2"/>
  <c r="AU3024" i="2"/>
  <c r="AU3004" i="2"/>
  <c r="AU2992" i="2"/>
  <c r="AU2980" i="2"/>
  <c r="AU2968" i="2"/>
  <c r="AU2952" i="2"/>
  <c r="AU2924" i="2"/>
  <c r="AU2904" i="2"/>
  <c r="AU2884" i="2"/>
  <c r="AU2860" i="2"/>
  <c r="AU2840" i="2"/>
  <c r="AU2820" i="2"/>
  <c r="AU2804" i="2"/>
  <c r="AU2784" i="2"/>
  <c r="AU2764" i="2"/>
  <c r="AU2744" i="2"/>
  <c r="AU2724" i="2"/>
  <c r="AU2704" i="2"/>
  <c r="AU2684" i="2"/>
  <c r="AU2664" i="2"/>
  <c r="AU2648" i="2"/>
  <c r="AU2628" i="2"/>
  <c r="AU2608" i="2"/>
  <c r="AU2584" i="2"/>
  <c r="AU2568" i="2"/>
  <c r="AU2544" i="2"/>
  <c r="AU2532" i="2"/>
  <c r="AU2512" i="2"/>
  <c r="AU2492" i="2"/>
  <c r="AU2460" i="2"/>
  <c r="AU2440" i="2"/>
  <c r="AU2424" i="2"/>
  <c r="AU2404" i="2"/>
  <c r="AU4444" i="2"/>
  <c r="AU4424" i="2"/>
  <c r="AU4392" i="2"/>
  <c r="AU4360" i="2"/>
  <c r="AU4328" i="2"/>
  <c r="AU4308" i="2"/>
  <c r="AU4280" i="2"/>
  <c r="AU4256" i="2"/>
  <c r="AU4224" i="2"/>
  <c r="AU4204" i="2"/>
  <c r="AU4184" i="2"/>
  <c r="AU4152" i="2"/>
  <c r="AU4112" i="2"/>
  <c r="AU4084" i="2"/>
  <c r="AU4064" i="2"/>
  <c r="AU4040" i="2"/>
  <c r="AU4020" i="2"/>
  <c r="AU3988" i="2"/>
  <c r="AU3956" i="2"/>
  <c r="AU3932" i="2"/>
  <c r="AU3904" i="2"/>
  <c r="AU3884" i="2"/>
  <c r="AU3848" i="2"/>
  <c r="AU3812" i="2"/>
  <c r="AU3788" i="2"/>
  <c r="AU3768" i="2"/>
  <c r="AU3748" i="2"/>
  <c r="AU3724" i="2"/>
  <c r="AU3700" i="2"/>
  <c r="AU3680" i="2"/>
  <c r="AU3656" i="2"/>
  <c r="AU3632" i="2"/>
  <c r="AU3612" i="2"/>
  <c r="AU3588" i="2"/>
  <c r="AU3556" i="2"/>
  <c r="AU3540" i="2"/>
  <c r="AU3516" i="2"/>
  <c r="AU3488" i="2"/>
  <c r="AU3468" i="2"/>
  <c r="AU3448" i="2"/>
  <c r="AU3412" i="2"/>
  <c r="AU3392" i="2"/>
  <c r="AU3372" i="2"/>
  <c r="AU3352" i="2"/>
  <c r="AU3328" i="2"/>
  <c r="AU3308" i="2"/>
  <c r="AU3284" i="2"/>
  <c r="AU3252" i="2"/>
  <c r="AU3216" i="2"/>
  <c r="AU3188" i="2"/>
  <c r="AU3168" i="2"/>
  <c r="AU3132" i="2"/>
  <c r="AU3104" i="2"/>
  <c r="AU3088" i="2"/>
  <c r="AU3068" i="2"/>
  <c r="AU3044" i="2"/>
  <c r="AU3028" i="2"/>
  <c r="AU3008" i="2"/>
  <c r="AU2984" i="2"/>
  <c r="AU2956" i="2"/>
  <c r="AU2936" i="2"/>
  <c r="AU2916" i="2"/>
  <c r="AU2880" i="2"/>
  <c r="AU2864" i="2"/>
  <c r="AU2844" i="2"/>
  <c r="AU2824" i="2"/>
  <c r="AU2800" i="2"/>
  <c r="AU2776" i="2"/>
  <c r="AU2752" i="2"/>
  <c r="AU2732" i="2"/>
  <c r="AU2708" i="2"/>
  <c r="AU2688" i="2"/>
  <c r="AU2668" i="2"/>
  <c r="AU2644" i="2"/>
  <c r="AU2620" i="2"/>
  <c r="AU2600" i="2"/>
  <c r="AU2580" i="2"/>
  <c r="AU2560" i="2"/>
  <c r="AU2540" i="2"/>
  <c r="AU2516" i="2"/>
  <c r="AU2496" i="2"/>
  <c r="AU2480" i="2"/>
  <c r="AU2452" i="2"/>
  <c r="AU2392" i="2"/>
  <c r="AU4448" i="2"/>
  <c r="AU4428" i="2"/>
  <c r="AU4408" i="2"/>
  <c r="AU4388" i="2"/>
  <c r="AU4372" i="2"/>
  <c r="AU4352" i="2"/>
  <c r="AU4340" i="2"/>
  <c r="AU4316" i="2"/>
  <c r="AU4292" i="2"/>
  <c r="AU4272" i="2"/>
  <c r="AU4252" i="2"/>
  <c r="AU4232" i="2"/>
  <c r="AU4212" i="2"/>
  <c r="AU4192" i="2"/>
  <c r="AU4180" i="2"/>
  <c r="AU4160" i="2"/>
  <c r="AU4136" i="2"/>
  <c r="AU4120" i="2"/>
  <c r="AU4100" i="2"/>
  <c r="AU4080" i="2"/>
  <c r="AU4060" i="2"/>
  <c r="AU4044" i="2"/>
  <c r="AU4028" i="2"/>
  <c r="AU4008" i="2"/>
  <c r="AU3992" i="2"/>
  <c r="AU3964" i="2"/>
  <c r="AU3944" i="2"/>
  <c r="AU3928" i="2"/>
  <c r="AU3912" i="2"/>
  <c r="AU3888" i="2"/>
  <c r="AU3872" i="2"/>
  <c r="AU3856" i="2"/>
  <c r="AU3832" i="2"/>
  <c r="AU3816" i="2"/>
  <c r="AU3796" i="2"/>
  <c r="AU3780" i="2"/>
  <c r="AU3760" i="2"/>
  <c r="AU3740" i="2"/>
  <c r="AU3720" i="2"/>
  <c r="AU3704" i="2"/>
  <c r="AU3684" i="2"/>
  <c r="AU3668" i="2"/>
  <c r="AU3644" i="2"/>
  <c r="AU3628" i="2"/>
  <c r="AU3608" i="2"/>
  <c r="AU3592" i="2"/>
  <c r="AU3572" i="2"/>
  <c r="AU3560" i="2"/>
  <c r="AU3536" i="2"/>
  <c r="AU3520" i="2"/>
  <c r="AU3500" i="2"/>
  <c r="AU3476" i="2"/>
  <c r="AU3456" i="2"/>
  <c r="AU3436" i="2"/>
  <c r="AU3424" i="2"/>
  <c r="AU3404" i="2"/>
  <c r="AU3384" i="2"/>
  <c r="AU3364" i="2"/>
  <c r="AU3348" i="2"/>
  <c r="AU3332" i="2"/>
  <c r="AU3312" i="2"/>
  <c r="AU3292" i="2"/>
  <c r="AU3276" i="2"/>
  <c r="AU3264" i="2"/>
  <c r="AU3244" i="2"/>
  <c r="AU3228" i="2"/>
  <c r="AU3208" i="2"/>
  <c r="AU3192" i="2"/>
  <c r="AU3176" i="2"/>
  <c r="AU3156" i="2"/>
  <c r="AU3144" i="2"/>
  <c r="AU3124" i="2"/>
  <c r="AU3108" i="2"/>
  <c r="AU3084" i="2"/>
  <c r="AU3060" i="2"/>
  <c r="AU3040" i="2"/>
  <c r="AU3020" i="2"/>
  <c r="AU3000" i="2"/>
  <c r="AU2988" i="2"/>
  <c r="AU2972" i="2"/>
  <c r="AU2964" i="2"/>
  <c r="AU2940" i="2"/>
  <c r="AU2920" i="2"/>
  <c r="AU2900" i="2"/>
  <c r="AU2888" i="2"/>
  <c r="AU2868" i="2"/>
  <c r="AU2852" i="2"/>
  <c r="AU2828" i="2"/>
  <c r="AU2808" i="2"/>
  <c r="AU2788" i="2"/>
  <c r="AU2768" i="2"/>
  <c r="AU2748" i="2"/>
  <c r="AU2728" i="2"/>
  <c r="AU2712" i="2"/>
  <c r="AU2696" i="2"/>
  <c r="AU2680" i="2"/>
  <c r="AU2660" i="2"/>
  <c r="AU2640" i="2"/>
  <c r="AU2624" i="2"/>
  <c r="AU2604" i="2"/>
  <c r="AU2592" i="2"/>
  <c r="AU2572" i="2"/>
  <c r="AU2552" i="2"/>
  <c r="AU2536" i="2"/>
  <c r="AU2520" i="2"/>
  <c r="AU2500" i="2"/>
  <c r="AU2468" i="2"/>
  <c r="AU2448" i="2"/>
  <c r="AU2432" i="2"/>
  <c r="AU2420" i="2"/>
  <c r="AU2408" i="2"/>
  <c r="AU4456" i="2"/>
  <c r="AU4436" i="2"/>
  <c r="AU4416" i="2"/>
  <c r="AU4400" i="2"/>
  <c r="AU4380" i="2"/>
  <c r="AU4368" i="2"/>
  <c r="AU4348" i="2"/>
  <c r="AU4332" i="2"/>
  <c r="AU4312" i="2"/>
  <c r="AU4296" i="2"/>
  <c r="AU4276" i="2"/>
  <c r="AU4260" i="2"/>
  <c r="AU4244" i="2"/>
  <c r="AU4228" i="2"/>
  <c r="AU4208" i="2"/>
  <c r="AU4188" i="2"/>
  <c r="AU4172" i="2"/>
  <c r="AU4156" i="2"/>
  <c r="AU4140" i="2"/>
  <c r="AU4128" i="2"/>
  <c r="AU4108" i="2"/>
  <c r="AU4092" i="2"/>
  <c r="AU4076" i="2"/>
  <c r="AU4052" i="2"/>
  <c r="AU4036" i="2"/>
  <c r="AU4016" i="2"/>
  <c r="AU4004" i="2"/>
  <c r="AU3984" i="2"/>
  <c r="AU3968" i="2"/>
  <c r="AU3948" i="2"/>
  <c r="AU3924" i="2"/>
  <c r="AU3908" i="2"/>
  <c r="AU3892" i="2"/>
  <c r="AU3868" i="2"/>
  <c r="AU3852" i="2"/>
  <c r="AU3836" i="2"/>
  <c r="AU3824" i="2"/>
  <c r="AU3804" i="2"/>
  <c r="AU3792" i="2"/>
  <c r="AU3772" i="2"/>
  <c r="AU3752" i="2"/>
  <c r="AU3736" i="2"/>
  <c r="AU3716" i="2"/>
  <c r="AU3692" i="2"/>
  <c r="AU3672" i="2"/>
  <c r="AU3652" i="2"/>
  <c r="AU3636" i="2"/>
  <c r="AU3620" i="2"/>
  <c r="AU3600" i="2"/>
  <c r="AU3584" i="2"/>
  <c r="AU3564" i="2"/>
  <c r="AU3544" i="2"/>
  <c r="AU3524" i="2"/>
  <c r="AU3504" i="2"/>
  <c r="AU3492" i="2"/>
  <c r="AU3472" i="2"/>
  <c r="AU3452" i="2"/>
  <c r="AU3432" i="2"/>
  <c r="AU3420" i="2"/>
  <c r="AU3400" i="2"/>
  <c r="AU3380" i="2"/>
  <c r="AU3360" i="2"/>
  <c r="AU3340" i="2"/>
  <c r="AU3320" i="2"/>
  <c r="AU3304" i="2"/>
  <c r="AU3288" i="2"/>
  <c r="AU3268" i="2"/>
  <c r="AU3248" i="2"/>
  <c r="AU3232" i="2"/>
  <c r="AU3212" i="2"/>
  <c r="AU3196" i="2"/>
  <c r="AU3172" i="2"/>
  <c r="AU3152" i="2"/>
  <c r="AU3140" i="2"/>
  <c r="AU3116" i="2"/>
  <c r="AU3096" i="2"/>
  <c r="AU3080" i="2"/>
  <c r="AU3064" i="2"/>
  <c r="AU3048" i="2"/>
  <c r="AU3032" i="2"/>
  <c r="AU3012" i="2"/>
  <c r="AU2996" i="2"/>
  <c r="AU2976" i="2"/>
  <c r="AU2960" i="2"/>
  <c r="AU2944" i="2"/>
  <c r="AU2928" i="2"/>
  <c r="AU2908" i="2"/>
  <c r="AU2892" i="2"/>
  <c r="AU2872" i="2"/>
  <c r="AU2848" i="2"/>
  <c r="AU2832" i="2"/>
  <c r="AU2812" i="2"/>
  <c r="AU2792" i="2"/>
  <c r="AU2772" i="2"/>
  <c r="AU2756" i="2"/>
  <c r="AU2736" i="2"/>
  <c r="AU2720" i="2"/>
  <c r="AU2692" i="2"/>
  <c r="AU2676" i="2"/>
  <c r="AU2656" i="2"/>
  <c r="AU2636" i="2"/>
  <c r="AU2616" i="2"/>
  <c r="AU2596" i="2"/>
  <c r="AU2576" i="2"/>
  <c r="AU2556" i="2"/>
  <c r="AU2524" i="2"/>
  <c r="AU2504" i="2"/>
  <c r="AU2488" i="2"/>
  <c r="AU2484" i="2"/>
  <c r="AU2476" i="2"/>
  <c r="AU2464" i="2"/>
  <c r="AU2444" i="2"/>
  <c r="AU2428" i="2"/>
  <c r="AU2416" i="2"/>
  <c r="AU2412" i="2"/>
  <c r="AU2400" i="2"/>
  <c r="AU2380" i="2"/>
  <c r="AU2360" i="2"/>
  <c r="AU2344" i="2"/>
  <c r="AU2324" i="2"/>
  <c r="AU2304" i="2"/>
  <c r="AU2288" i="2"/>
  <c r="AU2264" i="2"/>
  <c r="AU2244" i="2"/>
  <c r="AU2220" i="2"/>
  <c r="AU2196" i="2"/>
  <c r="AU2168" i="2"/>
  <c r="AU2152" i="2"/>
  <c r="AU2124" i="2"/>
  <c r="AU2096" i="2"/>
  <c r="AU2080" i="2"/>
  <c r="AU2048" i="2"/>
  <c r="AU2032" i="2"/>
  <c r="AU2008" i="2"/>
  <c r="AU1992" i="2"/>
  <c r="AU1976" i="2"/>
  <c r="AU1956" i="2"/>
  <c r="AU1940" i="2"/>
  <c r="AU1924" i="2"/>
  <c r="AU1884" i="2"/>
  <c r="AU1868" i="2"/>
  <c r="AU1852" i="2"/>
  <c r="AU1836" i="2"/>
  <c r="AU1820" i="2"/>
  <c r="AU1796" i="2"/>
  <c r="AU1780" i="2"/>
  <c r="AU1764" i="2"/>
  <c r="AU1736" i="2"/>
  <c r="AU1716" i="2"/>
  <c r="AU1688" i="2"/>
  <c r="AU1652" i="2"/>
  <c r="AU1612" i="2"/>
  <c r="AU1596" i="2"/>
  <c r="AU1576" i="2"/>
  <c r="AU1556" i="2"/>
  <c r="AU1540" i="2"/>
  <c r="AU1508" i="2"/>
  <c r="AU1480" i="2"/>
  <c r="AU1460" i="2"/>
  <c r="AU1436" i="2"/>
  <c r="AU1412" i="2"/>
  <c r="AU1376" i="2"/>
  <c r="AU1356" i="2"/>
  <c r="AU1328" i="2"/>
  <c r="AU1312" i="2"/>
  <c r="AU1284" i="2"/>
  <c r="AU1248" i="2"/>
  <c r="AU1236" i="2"/>
  <c r="AU1220" i="2"/>
  <c r="AU1196" i="2"/>
  <c r="AU1160" i="2"/>
  <c r="AU2388" i="2"/>
  <c r="AU2372" i="2"/>
  <c r="AU2356" i="2"/>
  <c r="AU2340" i="2"/>
  <c r="AU2328" i="2"/>
  <c r="AU2312" i="2"/>
  <c r="AU2296" i="2"/>
  <c r="AU2280" i="2"/>
  <c r="AU2272" i="2"/>
  <c r="AU2256" i="2"/>
  <c r="AU2240" i="2"/>
  <c r="AU2228" i="2"/>
  <c r="AU2212" i="2"/>
  <c r="AU2200" i="2"/>
  <c r="AU2184" i="2"/>
  <c r="AU2172" i="2"/>
  <c r="AU2156" i="2"/>
  <c r="AU2144" i="2"/>
  <c r="AU2132" i="2"/>
  <c r="AU2116" i="2"/>
  <c r="AU2104" i="2"/>
  <c r="AU2088" i="2"/>
  <c r="AU2072" i="2"/>
  <c r="AU2060" i="2"/>
  <c r="AU2044" i="2"/>
  <c r="AU2028" i="2"/>
  <c r="AU2012" i="2"/>
  <c r="AU2000" i="2"/>
  <c r="AU1980" i="2"/>
  <c r="AU1964" i="2"/>
  <c r="AU1948" i="2"/>
  <c r="AU1928" i="2"/>
  <c r="AU1912" i="2"/>
  <c r="AU1900" i="2"/>
  <c r="AU1888" i="2"/>
  <c r="AU1872" i="2"/>
  <c r="AU1864" i="2"/>
  <c r="AU1848" i="2"/>
  <c r="AU1828" i="2"/>
  <c r="AU1812" i="2"/>
  <c r="AU1800" i="2"/>
  <c r="AU1784" i="2"/>
  <c r="AU1768" i="2"/>
  <c r="AU1760" i="2"/>
  <c r="AU1748" i="2"/>
  <c r="AU1732" i="2"/>
  <c r="AU1720" i="2"/>
  <c r="AU1704" i="2"/>
  <c r="AU1696" i="2"/>
  <c r="AU1680" i="2"/>
  <c r="AU1668" i="2"/>
  <c r="AU1656" i="2"/>
  <c r="AU1640" i="2"/>
  <c r="AU1632" i="2"/>
  <c r="AU1624" i="2"/>
  <c r="AU1608" i="2"/>
  <c r="AU1592" i="2"/>
  <c r="AU1572" i="2"/>
  <c r="AU1560" i="2"/>
  <c r="AU1552" i="2"/>
  <c r="AU1536" i="2"/>
  <c r="AU1520" i="2"/>
  <c r="AU1504" i="2"/>
  <c r="AU1492" i="2"/>
  <c r="AU1476" i="2"/>
  <c r="AU1464" i="2"/>
  <c r="AU1448" i="2"/>
  <c r="AU1432" i="2"/>
  <c r="AU1420" i="2"/>
  <c r="AU1408" i="2"/>
  <c r="AU1392" i="2"/>
  <c r="AU1380" i="2"/>
  <c r="AU1368" i="2"/>
  <c r="AU1344" i="2"/>
  <c r="AU1332" i="2"/>
  <c r="AU1316" i="2"/>
  <c r="AU1308" i="2"/>
  <c r="AU1296" i="2"/>
  <c r="AU1288" i="2"/>
  <c r="AU1272" i="2"/>
  <c r="AU1264" i="2"/>
  <c r="AU1252" i="2"/>
  <c r="AU1240" i="2"/>
  <c r="AU1228" i="2"/>
  <c r="AU1208" i="2"/>
  <c r="AU1192" i="2"/>
  <c r="AU1172" i="2"/>
  <c r="AU2376" i="2"/>
  <c r="AU2364" i="2"/>
  <c r="AU2348" i="2"/>
  <c r="AU2332" i="2"/>
  <c r="AU2316" i="2"/>
  <c r="AU2308" i="2"/>
  <c r="AU2292" i="2"/>
  <c r="AU2276" i="2"/>
  <c r="AU2260" i="2"/>
  <c r="AU2252" i="2"/>
  <c r="AU2236" i="2"/>
  <c r="AU2224" i="2"/>
  <c r="AU2208" i="2"/>
  <c r="AU2192" i="2"/>
  <c r="AU2176" i="2"/>
  <c r="AU2160" i="2"/>
  <c r="AU2148" i="2"/>
  <c r="AU2136" i="2"/>
  <c r="AU2120" i="2"/>
  <c r="AU2108" i="2"/>
  <c r="AU2092" i="2"/>
  <c r="AU2076" i="2"/>
  <c r="AU2064" i="2"/>
  <c r="AU2056" i="2"/>
  <c r="AU2040" i="2"/>
  <c r="AU2024" i="2"/>
  <c r="AU2016" i="2"/>
  <c r="AU1996" i="2"/>
  <c r="AU1984" i="2"/>
  <c r="AU1972" i="2"/>
  <c r="AU1960" i="2"/>
  <c r="AU1944" i="2"/>
  <c r="AU1932" i="2"/>
  <c r="AU1916" i="2"/>
  <c r="AU1904" i="2"/>
  <c r="AU1892" i="2"/>
  <c r="AU1876" i="2"/>
  <c r="AU1856" i="2"/>
  <c r="AU1832" i="2"/>
  <c r="AU1816" i="2"/>
  <c r="AU1808" i="2"/>
  <c r="AU1792" i="2"/>
  <c r="AU1776" i="2"/>
  <c r="AU1756" i="2"/>
  <c r="AU1744" i="2"/>
  <c r="AU1728" i="2"/>
  <c r="AU1712" i="2"/>
  <c r="AU1700" i="2"/>
  <c r="AU1684" i="2"/>
  <c r="AU1672" i="2"/>
  <c r="AU1660" i="2"/>
  <c r="AU1648" i="2"/>
  <c r="AU1636" i="2"/>
  <c r="AU1620" i="2"/>
  <c r="AU1604" i="2"/>
  <c r="AU1588" i="2"/>
  <c r="AU1564" i="2"/>
  <c r="AU1548" i="2"/>
  <c r="AU1532" i="2"/>
  <c r="AU1516" i="2"/>
  <c r="AU1500" i="2"/>
  <c r="AU1488" i="2"/>
  <c r="AU1472" i="2"/>
  <c r="AU1456" i="2"/>
  <c r="AU1444" i="2"/>
  <c r="AU1428" i="2"/>
  <c r="AU1416" i="2"/>
  <c r="AU1400" i="2"/>
  <c r="AU1388" i="2"/>
  <c r="AU1372" i="2"/>
  <c r="AU1364" i="2"/>
  <c r="AU1352" i="2"/>
  <c r="AU1340" i="2"/>
  <c r="AU1324" i="2"/>
  <c r="AU1304" i="2"/>
  <c r="AU1292" i="2"/>
  <c r="AU1276" i="2"/>
  <c r="AU1268" i="2"/>
  <c r="AU1260" i="2"/>
  <c r="AU1244" i="2"/>
  <c r="AU1232" i="2"/>
  <c r="AU1216" i="2"/>
  <c r="AU1204" i="2"/>
  <c r="AU1188" i="2"/>
  <c r="AU1176" i="2"/>
  <c r="AU1844" i="2"/>
  <c r="AU1616" i="2"/>
  <c r="AU1580" i="2"/>
  <c r="AU1524" i="2"/>
  <c r="AU1396" i="2"/>
  <c r="AU1200" i="2"/>
  <c r="AU1184" i="2"/>
  <c r="AU1168" i="2"/>
  <c r="AU2384" i="2"/>
  <c r="AU2368" i="2"/>
  <c r="AU2352" i="2"/>
  <c r="AU2336" i="2"/>
  <c r="AU2320" i="2"/>
  <c r="AU2300" i="2"/>
  <c r="AU2284" i="2"/>
  <c r="AU2268" i="2"/>
  <c r="AU2248" i="2"/>
  <c r="AU2232" i="2"/>
  <c r="AU2216" i="2"/>
  <c r="AU2204" i="2"/>
  <c r="AU2188" i="2"/>
  <c r="AU2180" i="2"/>
  <c r="AU2164" i="2"/>
  <c r="AU2140" i="2"/>
  <c r="AU2128" i="2"/>
  <c r="AU2112" i="2"/>
  <c r="AU2100" i="2"/>
  <c r="AU2084" i="2"/>
  <c r="AU2068" i="2"/>
  <c r="AU2052" i="2"/>
  <c r="AU2036" i="2"/>
  <c r="AU2020" i="2"/>
  <c r="AU2004" i="2"/>
  <c r="AU1988" i="2"/>
  <c r="AU1968" i="2"/>
  <c r="AU1952" i="2"/>
  <c r="AU1936" i="2"/>
  <c r="AU1920" i="2"/>
  <c r="AU1908" i="2"/>
  <c r="AU1896" i="2"/>
  <c r="AU1880" i="2"/>
  <c r="AU1860" i="2"/>
  <c r="AU1840" i="2"/>
  <c r="AU1824" i="2"/>
  <c r="AU1804" i="2"/>
  <c r="AU1788" i="2"/>
  <c r="AU1772" i="2"/>
  <c r="AU1752" i="2"/>
  <c r="AU1740" i="2"/>
  <c r="AU1724" i="2"/>
  <c r="AU1708" i="2"/>
  <c r="AU1692" i="2"/>
  <c r="AU1676" i="2"/>
  <c r="AU1664" i="2"/>
  <c r="AU1644" i="2"/>
  <c r="AU1628" i="2"/>
  <c r="AU1600" i="2"/>
  <c r="AU1584" i="2"/>
  <c r="AU1568" i="2"/>
  <c r="AU1544" i="2"/>
  <c r="AU1528" i="2"/>
  <c r="AU1512" i="2"/>
  <c r="AU1496" i="2"/>
  <c r="AU1484" i="2"/>
  <c r="AU1468" i="2"/>
  <c r="AU1452" i="2"/>
  <c r="AU1440" i="2"/>
  <c r="AU1424" i="2"/>
  <c r="AU1404" i="2"/>
  <c r="AU1384" i="2"/>
  <c r="AU1360" i="2"/>
  <c r="AU1348" i="2"/>
  <c r="AU1336" i="2"/>
  <c r="AU1320" i="2"/>
  <c r="AU1300" i="2"/>
  <c r="AU1280" i="2"/>
  <c r="AU1256" i="2"/>
  <c r="AU1224" i="2"/>
  <c r="AU1212" i="2"/>
  <c r="AU1180" i="2"/>
  <c r="AU1164" i="2"/>
  <c r="AU1140" i="2"/>
  <c r="AU1120" i="2"/>
  <c r="AU1100" i="2"/>
  <c r="AU1080" i="2"/>
  <c r="AU1060" i="2"/>
  <c r="AU1036" i="2"/>
  <c r="AU1004" i="2"/>
  <c r="AU988" i="2"/>
  <c r="AU968" i="2"/>
  <c r="AU952" i="2"/>
  <c r="AU916" i="2"/>
  <c r="AU900" i="2"/>
  <c r="AU876" i="2"/>
  <c r="AU816" i="2"/>
  <c r="AU796" i="2"/>
  <c r="AU780" i="2"/>
  <c r="AU764" i="2"/>
  <c r="AU748" i="2"/>
  <c r="AU728" i="2"/>
  <c r="AU700" i="2"/>
  <c r="AU684" i="2"/>
  <c r="AU660" i="2"/>
  <c r="AU640" i="2"/>
  <c r="AU624" i="2"/>
  <c r="AU604" i="2"/>
  <c r="AU584" i="2"/>
  <c r="AU560" i="2"/>
  <c r="AU544" i="2"/>
  <c r="AU520" i="2"/>
  <c r="AU500" i="2"/>
  <c r="AU472" i="2"/>
  <c r="AU452" i="2"/>
  <c r="AU428" i="2"/>
  <c r="AU408" i="2"/>
  <c r="AU388" i="2"/>
  <c r="AU368" i="2"/>
  <c r="AU348" i="2"/>
  <c r="AU312" i="2"/>
  <c r="AU196" i="2"/>
  <c r="AU164" i="2"/>
  <c r="AU144" i="2"/>
  <c r="AU120" i="2"/>
  <c r="AW4456" i="2"/>
  <c r="AW4432" i="2"/>
  <c r="AW4420" i="2"/>
  <c r="AW4404" i="2"/>
  <c r="AW4380" i="2"/>
  <c r="AW4360" i="2"/>
  <c r="AW4340" i="2"/>
  <c r="AW4324" i="2"/>
  <c r="AW4304" i="2"/>
  <c r="AW4284" i="2"/>
  <c r="AW4264" i="2"/>
  <c r="AW4244" i="2"/>
  <c r="AW4228" i="2"/>
  <c r="AW4208" i="2"/>
  <c r="AW4188" i="2"/>
  <c r="AW4172" i="2"/>
  <c r="AW4152" i="2"/>
  <c r="AW4140" i="2"/>
  <c r="AW4124" i="2"/>
  <c r="AW4100" i="2"/>
  <c r="AW4092" i="2"/>
  <c r="AW4076" i="2"/>
  <c r="AW4052" i="2"/>
  <c r="AW3988" i="2"/>
  <c r="AU1144" i="2"/>
  <c r="AU1124" i="2"/>
  <c r="AU1104" i="2"/>
  <c r="AU1084" i="2"/>
  <c r="AU1064" i="2"/>
  <c r="AU1048" i="2"/>
  <c r="AU1028" i="2"/>
  <c r="AU1012" i="2"/>
  <c r="AU984" i="2"/>
  <c r="AU964" i="2"/>
  <c r="AU944" i="2"/>
  <c r="AU928" i="2"/>
  <c r="AU912" i="2"/>
  <c r="AU892" i="2"/>
  <c r="AU872" i="2"/>
  <c r="AU856" i="2"/>
  <c r="AU840" i="2"/>
  <c r="AU832" i="2"/>
  <c r="AU812" i="2"/>
  <c r="AU792" i="2"/>
  <c r="AU772" i="2"/>
  <c r="AU752" i="2"/>
  <c r="AU732" i="2"/>
  <c r="AU716" i="2"/>
  <c r="AU696" i="2"/>
  <c r="AU680" i="2"/>
  <c r="AU664" i="2"/>
  <c r="AU644" i="2"/>
  <c r="AU628" i="2"/>
  <c r="AU608" i="2"/>
  <c r="AU592" i="2"/>
  <c r="AU576" i="2"/>
  <c r="AU556" i="2"/>
  <c r="AU540" i="2"/>
  <c r="AU528" i="2"/>
  <c r="AU512" i="2"/>
  <c r="AU492" i="2"/>
  <c r="AU476" i="2"/>
  <c r="AU456" i="2"/>
  <c r="AU436" i="2"/>
  <c r="AU420" i="2"/>
  <c r="AU396" i="2"/>
  <c r="AU376" i="2"/>
  <c r="AU360" i="2"/>
  <c r="AU340" i="2"/>
  <c r="AU324" i="2"/>
  <c r="AU300" i="2"/>
  <c r="AU284" i="2"/>
  <c r="AU268" i="2"/>
  <c r="AU248" i="2"/>
  <c r="AU236" i="2"/>
  <c r="AU220" i="2"/>
  <c r="AU208" i="2"/>
  <c r="AU192" i="2"/>
  <c r="AU176" i="2"/>
  <c r="AU156" i="2"/>
  <c r="AU128" i="2"/>
  <c r="AW4440" i="2"/>
  <c r="AW4388" i="2"/>
  <c r="AW4364" i="2"/>
  <c r="AW4344" i="2"/>
  <c r="AW4316" i="2"/>
  <c r="AW4292" i="2"/>
  <c r="AW4272" i="2"/>
  <c r="AW4256" i="2"/>
  <c r="AW4240" i="2"/>
  <c r="AW4220" i="2"/>
  <c r="AW4192" i="2"/>
  <c r="AW4156" i="2"/>
  <c r="AW4132" i="2"/>
  <c r="AW4120" i="2"/>
  <c r="AW4108" i="2"/>
  <c r="AW4088" i="2"/>
  <c r="AW4072" i="2"/>
  <c r="AW4048" i="2"/>
  <c r="AW3980" i="2"/>
  <c r="AU1156" i="2"/>
  <c r="AU1136" i="2"/>
  <c r="AU1116" i="2"/>
  <c r="AU1088" i="2"/>
  <c r="AU1068" i="2"/>
  <c r="AU1044" i="2"/>
  <c r="AU1024" i="2"/>
  <c r="AU1008" i="2"/>
  <c r="AU992" i="2"/>
  <c r="AU972" i="2"/>
  <c r="AU948" i="2"/>
  <c r="AU932" i="2"/>
  <c r="AU908" i="2"/>
  <c r="AU888" i="2"/>
  <c r="AU852" i="2"/>
  <c r="AU836" i="2"/>
  <c r="AU820" i="2"/>
  <c r="AU800" i="2"/>
  <c r="AU776" i="2"/>
  <c r="AU756" i="2"/>
  <c r="AU736" i="2"/>
  <c r="AU712" i="2"/>
  <c r="AU676" i="2"/>
  <c r="AU656" i="2"/>
  <c r="AU620" i="2"/>
  <c r="AU588" i="2"/>
  <c r="AU568" i="2"/>
  <c r="AU536" i="2"/>
  <c r="AU516" i="2"/>
  <c r="AU496" i="2"/>
  <c r="AU480" i="2"/>
  <c r="AU460" i="2"/>
  <c r="AU440" i="2"/>
  <c r="AU416" i="2"/>
  <c r="AU404" i="2"/>
  <c r="AU380" i="2"/>
  <c r="AU356" i="2"/>
  <c r="AU336" i="2"/>
  <c r="AU308" i="2"/>
  <c r="AU292" i="2"/>
  <c r="AU276" i="2"/>
  <c r="AU260" i="2"/>
  <c r="AU232" i="2"/>
  <c r="AU216" i="2"/>
  <c r="AU200" i="2"/>
  <c r="AU180" i="2"/>
  <c r="AU160" i="2"/>
  <c r="AU140" i="2"/>
  <c r="AU124" i="2"/>
  <c r="AW4444" i="2"/>
  <c r="AW4416" i="2"/>
  <c r="AW4392" i="2"/>
  <c r="AW4372" i="2"/>
  <c r="AW4352" i="2"/>
  <c r="AW4328" i="2"/>
  <c r="AW4308" i="2"/>
  <c r="AW4288" i="2"/>
  <c r="AW4252" i="2"/>
  <c r="AW4224" i="2"/>
  <c r="AW4204" i="2"/>
  <c r="AW4184" i="2"/>
  <c r="AW4164" i="2"/>
  <c r="AW4136" i="2"/>
  <c r="AW4116" i="2"/>
  <c r="AW4104" i="2"/>
  <c r="AW4084" i="2"/>
  <c r="AW4032" i="2"/>
  <c r="AW4008" i="2"/>
  <c r="AW3968" i="2"/>
  <c r="AU1152" i="2"/>
  <c r="AU1132" i="2"/>
  <c r="AU1112" i="2"/>
  <c r="AU1092" i="2"/>
  <c r="AU1072" i="2"/>
  <c r="AU1052" i="2"/>
  <c r="AU1040" i="2"/>
  <c r="AU1020" i="2"/>
  <c r="AU996" i="2"/>
  <c r="AU976" i="2"/>
  <c r="AU956" i="2"/>
  <c r="AU936" i="2"/>
  <c r="AU920" i="2"/>
  <c r="AU904" i="2"/>
  <c r="AU880" i="2"/>
  <c r="AU864" i="2"/>
  <c r="AU848" i="2"/>
  <c r="AU828" i="2"/>
  <c r="AU808" i="2"/>
  <c r="AU788" i="2"/>
  <c r="AU760" i="2"/>
  <c r="AU740" i="2"/>
  <c r="AU720" i="2"/>
  <c r="AU704" i="2"/>
  <c r="AU688" i="2"/>
  <c r="AU672" i="2"/>
  <c r="AU652" i="2"/>
  <c r="AU636" i="2"/>
  <c r="AU616" i="2"/>
  <c r="AU600" i="2"/>
  <c r="AU572" i="2"/>
  <c r="AU552" i="2"/>
  <c r="AU532" i="2"/>
  <c r="AU508" i="2"/>
  <c r="AU488" i="2"/>
  <c r="AU468" i="2"/>
  <c r="AU448" i="2"/>
  <c r="AU424" i="2"/>
  <c r="AU400" i="2"/>
  <c r="AU384" i="2"/>
  <c r="AU364" i="2"/>
  <c r="AU344" i="2"/>
  <c r="AU328" i="2"/>
  <c r="AU316" i="2"/>
  <c r="AU296" i="2"/>
  <c r="AU280" i="2"/>
  <c r="AU264" i="2"/>
  <c r="AU252" i="2"/>
  <c r="AU240" i="2"/>
  <c r="AU228" i="2"/>
  <c r="AU212" i="2"/>
  <c r="AU188" i="2"/>
  <c r="AU172" i="2"/>
  <c r="AU152" i="2"/>
  <c r="AU136" i="2"/>
  <c r="AW4460" i="2"/>
  <c r="AW4448" i="2"/>
  <c r="AW4428" i="2"/>
  <c r="AW4412" i="2"/>
  <c r="AW4396" i="2"/>
  <c r="AW4376" i="2"/>
  <c r="AW4356" i="2"/>
  <c r="AW4336" i="2"/>
  <c r="AW4320" i="2"/>
  <c r="AW4300" i="2"/>
  <c r="AW4280" i="2"/>
  <c r="AW4268" i="2"/>
  <c r="AW4248" i="2"/>
  <c r="AW4232" i="2"/>
  <c r="AW4212" i="2"/>
  <c r="AW4196" i="2"/>
  <c r="AW4176" i="2"/>
  <c r="AW4160" i="2"/>
  <c r="AW4144" i="2"/>
  <c r="AW4128" i="2"/>
  <c r="AW4112" i="2"/>
  <c r="AW4068" i="2"/>
  <c r="AW4060" i="2"/>
  <c r="AW4044" i="2"/>
  <c r="AW4036" i="2"/>
  <c r="AW4024" i="2"/>
  <c r="AW4016" i="2"/>
  <c r="AW4004" i="2"/>
  <c r="AW3996" i="2"/>
  <c r="AW3992" i="2"/>
  <c r="AU1148" i="2"/>
  <c r="AU1128" i="2"/>
  <c r="AU1108" i="2"/>
  <c r="AU1096" i="2"/>
  <c r="AU1076" i="2"/>
  <c r="AU1056" i="2"/>
  <c r="AU1032" i="2"/>
  <c r="AU1016" i="2"/>
  <c r="AU1000" i="2"/>
  <c r="AU980" i="2"/>
  <c r="AU960" i="2"/>
  <c r="AU940" i="2"/>
  <c r="AU924" i="2"/>
  <c r="AU896" i="2"/>
  <c r="AU884" i="2"/>
  <c r="AU868" i="2"/>
  <c r="AU860" i="2"/>
  <c r="AU844" i="2"/>
  <c r="AU824" i="2"/>
  <c r="AU804" i="2"/>
  <c r="AU784" i="2"/>
  <c r="AU768" i="2"/>
  <c r="AU744" i="2"/>
  <c r="AU724" i="2"/>
  <c r="AU708" i="2"/>
  <c r="AU692" i="2"/>
  <c r="AU668" i="2"/>
  <c r="AU648" i="2"/>
  <c r="AU632" i="2"/>
  <c r="AU612" i="2"/>
  <c r="AU596" i="2"/>
  <c r="AU580" i="2"/>
  <c r="AU564" i="2"/>
  <c r="AU548" i="2"/>
  <c r="AU524" i="2"/>
  <c r="AU504" i="2"/>
  <c r="AU484" i="2"/>
  <c r="AU464" i="2"/>
  <c r="AU444" i="2"/>
  <c r="AU432" i="2"/>
  <c r="AU412" i="2"/>
  <c r="AU392" i="2"/>
  <c r="AU372" i="2"/>
  <c r="AU352" i="2"/>
  <c r="AU332" i="2"/>
  <c r="AU320" i="2"/>
  <c r="AU304" i="2"/>
  <c r="AU288" i="2"/>
  <c r="AU272" i="2"/>
  <c r="AU256" i="2"/>
  <c r="AU244" i="2"/>
  <c r="AU224" i="2"/>
  <c r="AU204" i="2"/>
  <c r="AU184" i="2"/>
  <c r="AU168" i="2"/>
  <c r="AU148" i="2"/>
  <c r="AU132" i="2"/>
  <c r="AW4452" i="2"/>
  <c r="AW4436" i="2"/>
  <c r="AW4424" i="2"/>
  <c r="AW4408" i="2"/>
  <c r="AW4400" i="2"/>
  <c r="AW4384" i="2"/>
  <c r="AW4368" i="2"/>
  <c r="AW4348" i="2"/>
  <c r="AW4332" i="2"/>
  <c r="AW4312" i="2"/>
  <c r="AW4296" i="2"/>
  <c r="AW4276" i="2"/>
  <c r="AW4260" i="2"/>
  <c r="AW4236" i="2"/>
  <c r="AW4216" i="2"/>
  <c r="AW4200" i="2"/>
  <c r="AW4180" i="2"/>
  <c r="AW4168" i="2"/>
  <c r="AW4148" i="2"/>
  <c r="AW4096" i="2"/>
  <c r="AW4080" i="2"/>
  <c r="AW4064" i="2"/>
  <c r="AW4056" i="2"/>
  <c r="AW4040" i="2"/>
  <c r="AW4028" i="2"/>
  <c r="AW4020" i="2"/>
  <c r="AW4012" i="2"/>
  <c r="AW4000" i="2"/>
  <c r="AW3984" i="2"/>
  <c r="AW3976" i="2"/>
  <c r="AW3952" i="2"/>
  <c r="AW3928" i="2"/>
  <c r="AW3904" i="2"/>
  <c r="AW3884" i="2"/>
  <c r="AW3868" i="2"/>
  <c r="AW3856" i="2"/>
  <c r="AW3844" i="2"/>
  <c r="AW3832" i="2"/>
  <c r="AW3816" i="2"/>
  <c r="AW3796" i="2"/>
  <c r="AW3780" i="2"/>
  <c r="AW3764" i="2"/>
  <c r="AW3748" i="2"/>
  <c r="AW3716" i="2"/>
  <c r="AW3704" i="2"/>
  <c r="AW3684" i="2"/>
  <c r="AW3664" i="2"/>
  <c r="AW3644" i="2"/>
  <c r="AW3620" i="2"/>
  <c r="AW3600" i="2"/>
  <c r="AW3580" i="2"/>
  <c r="AW3552" i="2"/>
  <c r="AW3536" i="2"/>
  <c r="AW3516" i="2"/>
  <c r="AW3496" i="2"/>
  <c r="AW3476" i="2"/>
  <c r="AW3464" i="2"/>
  <c r="AW3452" i="2"/>
  <c r="AW3428" i="2"/>
  <c r="AW3416" i="2"/>
  <c r="AW3400" i="2"/>
  <c r="AW3380" i="2"/>
  <c r="AW3360" i="2"/>
  <c r="AW3336" i="2"/>
  <c r="AW3304" i="2"/>
  <c r="AW3284" i="2"/>
  <c r="AW3264" i="2"/>
  <c r="AW3248" i="2"/>
  <c r="AW3232" i="2"/>
  <c r="AW3216" i="2"/>
  <c r="AW3172" i="2"/>
  <c r="AW3136" i="2"/>
  <c r="AW3124" i="2"/>
  <c r="AW3104" i="2"/>
  <c r="AW3084" i="2"/>
  <c r="AW3068" i="2"/>
  <c r="AW3052" i="2"/>
  <c r="AW3032" i="2"/>
  <c r="AW3008" i="2"/>
  <c r="AW2980" i="2"/>
  <c r="AW2932" i="2"/>
  <c r="AW2912" i="2"/>
  <c r="AW2896" i="2"/>
  <c r="AW2876" i="2"/>
  <c r="AW2852" i="2"/>
  <c r="AW2828" i="2"/>
  <c r="AW2812" i="2"/>
  <c r="AW2792" i="2"/>
  <c r="AW2776" i="2"/>
  <c r="AW2756" i="2"/>
  <c r="AW2740" i="2"/>
  <c r="AW2720" i="2"/>
  <c r="AW2700" i="2"/>
  <c r="AW2684" i="2"/>
  <c r="AW2664" i="2"/>
  <c r="AW2644" i="2"/>
  <c r="AW2620" i="2"/>
  <c r="AW2556" i="2"/>
  <c r="AW3964" i="2"/>
  <c r="AW3956" i="2"/>
  <c r="AW3940" i="2"/>
  <c r="AW3924" i="2"/>
  <c r="AW3916" i="2"/>
  <c r="AW3900" i="2"/>
  <c r="AW3892" i="2"/>
  <c r="AW3872" i="2"/>
  <c r="AW3860" i="2"/>
  <c r="AW3848" i="2"/>
  <c r="AW3836" i="2"/>
  <c r="AW3828" i="2"/>
  <c r="AW3812" i="2"/>
  <c r="AW3804" i="2"/>
  <c r="AW3784" i="2"/>
  <c r="AW3772" i="2"/>
  <c r="AW3756" i="2"/>
  <c r="AW3736" i="2"/>
  <c r="AW3728" i="2"/>
  <c r="AW3712" i="2"/>
  <c r="AW3696" i="2"/>
  <c r="AW3680" i="2"/>
  <c r="AW3660" i="2"/>
  <c r="AW3640" i="2"/>
  <c r="AW3628" i="2"/>
  <c r="AW3608" i="2"/>
  <c r="AW3596" i="2"/>
  <c r="AW3572" i="2"/>
  <c r="AW3560" i="2"/>
  <c r="AW3548" i="2"/>
  <c r="AW3528" i="2"/>
  <c r="AW3512" i="2"/>
  <c r="AW3492" i="2"/>
  <c r="AW3472" i="2"/>
  <c r="AW3456" i="2"/>
  <c r="AW3436" i="2"/>
  <c r="AW3420" i="2"/>
  <c r="AW3404" i="2"/>
  <c r="AW3384" i="2"/>
  <c r="AW3364" i="2"/>
  <c r="AW3352" i="2"/>
  <c r="AW3340" i="2"/>
  <c r="AW3320" i="2"/>
  <c r="AW3308" i="2"/>
  <c r="AW3292" i="2"/>
  <c r="AW3276" i="2"/>
  <c r="AW3256" i="2"/>
  <c r="AW3240" i="2"/>
  <c r="AW3228" i="2"/>
  <c r="AW3212" i="2"/>
  <c r="AW3196" i="2"/>
  <c r="AW3180" i="2"/>
  <c r="AW3160" i="2"/>
  <c r="AW3152" i="2"/>
  <c r="AW3132" i="2"/>
  <c r="AW3112" i="2"/>
  <c r="AW3092" i="2"/>
  <c r="AW3080" i="2"/>
  <c r="AW3060" i="2"/>
  <c r="AW3040" i="2"/>
  <c r="AW3024" i="2"/>
  <c r="AW3004" i="2"/>
  <c r="AW2992" i="2"/>
  <c r="AW2976" i="2"/>
  <c r="AW2964" i="2"/>
  <c r="AW2948" i="2"/>
  <c r="AW2920" i="2"/>
  <c r="AW2904" i="2"/>
  <c r="AW2888" i="2"/>
  <c r="AW2872" i="2"/>
  <c r="AW2856" i="2"/>
  <c r="AW2836" i="2"/>
  <c r="AW2820" i="2"/>
  <c r="AW2800" i="2"/>
  <c r="AW2784" i="2"/>
  <c r="AW2768" i="2"/>
  <c r="AW2728" i="2"/>
  <c r="AW2712" i="2"/>
  <c r="AW2692" i="2"/>
  <c r="AW2680" i="2"/>
  <c r="AW2660" i="2"/>
  <c r="AW2632" i="2"/>
  <c r="AW2548" i="2"/>
  <c r="AW3948" i="2"/>
  <c r="AW3936" i="2"/>
  <c r="AW3912" i="2"/>
  <c r="AW3896" i="2"/>
  <c r="AW3880" i="2"/>
  <c r="AW3864" i="2"/>
  <c r="AW3852" i="2"/>
  <c r="AW3840" i="2"/>
  <c r="AW3820" i="2"/>
  <c r="AW3800" i="2"/>
  <c r="AW3788" i="2"/>
  <c r="AW3768" i="2"/>
  <c r="AW3752" i="2"/>
  <c r="AW3740" i="2"/>
  <c r="AW3724" i="2"/>
  <c r="AW3700" i="2"/>
  <c r="AW3668" i="2"/>
  <c r="AW3652" i="2"/>
  <c r="AW3632" i="2"/>
  <c r="AW3612" i="2"/>
  <c r="AW3584" i="2"/>
  <c r="AW3564" i="2"/>
  <c r="AW3544" i="2"/>
  <c r="AW3520" i="2"/>
  <c r="AW3500" i="2"/>
  <c r="AW3480" i="2"/>
  <c r="AW3440" i="2"/>
  <c r="AW3408" i="2"/>
  <c r="AW3388" i="2"/>
  <c r="AW3368" i="2"/>
  <c r="AW3344" i="2"/>
  <c r="AW3328" i="2"/>
  <c r="AW3312" i="2"/>
  <c r="AW3272" i="2"/>
  <c r="AW3260" i="2"/>
  <c r="AW3236" i="2"/>
  <c r="AW3220" i="2"/>
  <c r="AW3200" i="2"/>
  <c r="AW3176" i="2"/>
  <c r="AW3156" i="2"/>
  <c r="AW3140" i="2"/>
  <c r="AW3116" i="2"/>
  <c r="AW3088" i="2"/>
  <c r="AW3056" i="2"/>
  <c r="AW3036" i="2"/>
  <c r="AW3016" i="2"/>
  <c r="AW2996" i="2"/>
  <c r="AW2956" i="2"/>
  <c r="AW2944" i="2"/>
  <c r="AW2928" i="2"/>
  <c r="AW2908" i="2"/>
  <c r="AW2848" i="2"/>
  <c r="AW2824" i="2"/>
  <c r="AW2808" i="2"/>
  <c r="AW2788" i="2"/>
  <c r="AW2772" i="2"/>
  <c r="AW2760" i="2"/>
  <c r="AW2748" i="2"/>
  <c r="AW2724" i="2"/>
  <c r="AW2708" i="2"/>
  <c r="AW2672" i="2"/>
  <c r="AW2652" i="2"/>
  <c r="AW2640" i="2"/>
  <c r="AW2624" i="2"/>
  <c r="AW2608" i="2"/>
  <c r="AW2596" i="2"/>
  <c r="AW2588" i="2"/>
  <c r="AW2576" i="2"/>
  <c r="AW2560" i="2"/>
  <c r="AW3692" i="2"/>
  <c r="AW3672" i="2"/>
  <c r="AW3636" i="2"/>
  <c r="AW3616" i="2"/>
  <c r="AW3592" i="2"/>
  <c r="AW3556" i="2"/>
  <c r="AW3532" i="2"/>
  <c r="AW3508" i="2"/>
  <c r="AW3484" i="2"/>
  <c r="AW3460" i="2"/>
  <c r="AW3444" i="2"/>
  <c r="AW3424" i="2"/>
  <c r="AW3396" i="2"/>
  <c r="AW3372" i="2"/>
  <c r="AW3348" i="2"/>
  <c r="AW3324" i="2"/>
  <c r="AW3300" i="2"/>
  <c r="AW3280" i="2"/>
  <c r="AW3252" i="2"/>
  <c r="AW3204" i="2"/>
  <c r="AW3188" i="2"/>
  <c r="AW3168" i="2"/>
  <c r="AW3144" i="2"/>
  <c r="AW3120" i="2"/>
  <c r="AW3100" i="2"/>
  <c r="AW3072" i="2"/>
  <c r="AW3048" i="2"/>
  <c r="AW3020" i="2"/>
  <c r="AW2988" i="2"/>
  <c r="AW2968" i="2"/>
  <c r="AW2952" i="2"/>
  <c r="AW2936" i="2"/>
  <c r="AW2916" i="2"/>
  <c r="AW2892" i="2"/>
  <c r="AW2880" i="2"/>
  <c r="AW2864" i="2"/>
  <c r="AW2844" i="2"/>
  <c r="AW2832" i="2"/>
  <c r="AW2804" i="2"/>
  <c r="AW2736" i="2"/>
  <c r="AW2704" i="2"/>
  <c r="AW2676" i="2"/>
  <c r="AW2656" i="2"/>
  <c r="AW2636" i="2"/>
  <c r="AW2612" i="2"/>
  <c r="AW2600" i="2"/>
  <c r="AW2592" i="2"/>
  <c r="AW2580" i="2"/>
  <c r="AW2572" i="2"/>
  <c r="AW2568" i="2"/>
  <c r="AW3972" i="2"/>
  <c r="AW3960" i="2"/>
  <c r="AW3944" i="2"/>
  <c r="AW3932" i="2"/>
  <c r="AW3920" i="2"/>
  <c r="AW3908" i="2"/>
  <c r="AW3888" i="2"/>
  <c r="AW3876" i="2"/>
  <c r="AW3824" i="2"/>
  <c r="AW3808" i="2"/>
  <c r="AW3792" i="2"/>
  <c r="AW3776" i="2"/>
  <c r="AW3760" i="2"/>
  <c r="AW3744" i="2"/>
  <c r="AW3732" i="2"/>
  <c r="AW3720" i="2"/>
  <c r="AW3708" i="2"/>
  <c r="AW3688" i="2"/>
  <c r="AW3676" i="2"/>
  <c r="AW3656" i="2"/>
  <c r="AW3648" i="2"/>
  <c r="AW3624" i="2"/>
  <c r="AW3604" i="2"/>
  <c r="AW3588" i="2"/>
  <c r="AW3576" i="2"/>
  <c r="AW3568" i="2"/>
  <c r="AW3540" i="2"/>
  <c r="AW3524" i="2"/>
  <c r="AW3504" i="2"/>
  <c r="AW3488" i="2"/>
  <c r="AW3468" i="2"/>
  <c r="AW3448" i="2"/>
  <c r="AW3432" i="2"/>
  <c r="AW3412" i="2"/>
  <c r="AW3392" i="2"/>
  <c r="AW3376" i="2"/>
  <c r="AW3356" i="2"/>
  <c r="AW3332" i="2"/>
  <c r="AW3316" i="2"/>
  <c r="AW3296" i="2"/>
  <c r="AW3288" i="2"/>
  <c r="AW3268" i="2"/>
  <c r="AW3244" i="2"/>
  <c r="AW3224" i="2"/>
  <c r="AW3208" i="2"/>
  <c r="AW3192" i="2"/>
  <c r="AW3184" i="2"/>
  <c r="AW3164" i="2"/>
  <c r="AW3148" i="2"/>
  <c r="AW3128" i="2"/>
  <c r="AW3108" i="2"/>
  <c r="AW3096" i="2"/>
  <c r="AW3076" i="2"/>
  <c r="AW3064" i="2"/>
  <c r="AW3044" i="2"/>
  <c r="AW3028" i="2"/>
  <c r="AW3012" i="2"/>
  <c r="AW3000" i="2"/>
  <c r="AW2984" i="2"/>
  <c r="AW2972" i="2"/>
  <c r="AW2960" i="2"/>
  <c r="AW2940" i="2"/>
  <c r="AW2924" i="2"/>
  <c r="AW2900" i="2"/>
  <c r="AW2884" i="2"/>
  <c r="AW2868" i="2"/>
  <c r="AW2860" i="2"/>
  <c r="AW2840" i="2"/>
  <c r="AW2816" i="2"/>
  <c r="AW2796" i="2"/>
  <c r="AW2780" i="2"/>
  <c r="AW2764" i="2"/>
  <c r="AW2752" i="2"/>
  <c r="AW2744" i="2"/>
  <c r="AW2732" i="2"/>
  <c r="AW2716" i="2"/>
  <c r="AW2696" i="2"/>
  <c r="AW2688" i="2"/>
  <c r="AW2668" i="2"/>
  <c r="AW2648" i="2"/>
  <c r="AW2628" i="2"/>
  <c r="AW2616" i="2"/>
  <c r="AW2604" i="2"/>
  <c r="AW2584" i="2"/>
  <c r="AW2564" i="2"/>
  <c r="AW2528" i="2"/>
  <c r="AW2508" i="2"/>
  <c r="AW2492" i="2"/>
  <c r="AW2480" i="2"/>
  <c r="AW2464" i="2"/>
  <c r="AW2444" i="2"/>
  <c r="AW2428" i="2"/>
  <c r="AW2404" i="2"/>
  <c r="AW2384" i="2"/>
  <c r="AW2356" i="2"/>
  <c r="AW2336" i="2"/>
  <c r="AW2316" i="2"/>
  <c r="AW2296" i="2"/>
  <c r="AW2288" i="2"/>
  <c r="AW2268" i="2"/>
  <c r="AW2248" i="2"/>
  <c r="AW2228" i="2"/>
  <c r="AW2208" i="2"/>
  <c r="AW2188" i="2"/>
  <c r="AW2180" i="2"/>
  <c r="AW2160" i="2"/>
  <c r="AW2148" i="2"/>
  <c r="AW2132" i="2"/>
  <c r="AW2112" i="2"/>
  <c r="AW2096" i="2"/>
  <c r="AW2080" i="2"/>
  <c r="AW2060" i="2"/>
  <c r="AW2044" i="2"/>
  <c r="AW2016" i="2"/>
  <c r="AW1996" i="2"/>
  <c r="AW1980" i="2"/>
  <c r="AW1960" i="2"/>
  <c r="AW1928" i="2"/>
  <c r="AW1908" i="2"/>
  <c r="AW1880" i="2"/>
  <c r="AW1860" i="2"/>
  <c r="AW1844" i="2"/>
  <c r="AW1816" i="2"/>
  <c r="AW1796" i="2"/>
  <c r="AW1780" i="2"/>
  <c r="AW1760" i="2"/>
  <c r="AW1740" i="2"/>
  <c r="AW1724" i="2"/>
  <c r="AW1704" i="2"/>
  <c r="AW1688" i="2"/>
  <c r="AW1668" i="2"/>
  <c r="AW1652" i="2"/>
  <c r="AW1636" i="2"/>
  <c r="AW1620" i="2"/>
  <c r="AW1592" i="2"/>
  <c r="AW1572" i="2"/>
  <c r="AW1544" i="2"/>
  <c r="AW1532" i="2"/>
  <c r="AW1516" i="2"/>
  <c r="AW1496" i="2"/>
  <c r="AW1484" i="2"/>
  <c r="AW1472" i="2"/>
  <c r="AW1460" i="2"/>
  <c r="AW1452" i="2"/>
  <c r="AW1440" i="2"/>
  <c r="AW1428" i="2"/>
  <c r="AW1412" i="2"/>
  <c r="AW1404" i="2"/>
  <c r="AW1396" i="2"/>
  <c r="AW1388" i="2"/>
  <c r="AW1384" i="2"/>
  <c r="AW1376" i="2"/>
  <c r="AW1372" i="2"/>
  <c r="AW1364" i="2"/>
  <c r="AW1356" i="2"/>
  <c r="AW1352" i="2"/>
  <c r="AW1344" i="2"/>
  <c r="AW1340" i="2"/>
  <c r="AW1332" i="2"/>
  <c r="AW1328" i="2"/>
  <c r="AW1324" i="2"/>
  <c r="AW1316" i="2"/>
  <c r="AW1304" i="2"/>
  <c r="AW1296" i="2"/>
  <c r="AW1288" i="2"/>
  <c r="AW1280" i="2"/>
  <c r="AW1268" i="2"/>
  <c r="AW1256" i="2"/>
  <c r="AW1244" i="2"/>
  <c r="AW1228" i="2"/>
  <c r="AW2532" i="2"/>
  <c r="AW2516" i="2"/>
  <c r="AW2496" i="2"/>
  <c r="AW2472" i="2"/>
  <c r="AW2460" i="2"/>
  <c r="AW2440" i="2"/>
  <c r="AW2416" i="2"/>
  <c r="AW2396" i="2"/>
  <c r="AW2380" i="2"/>
  <c r="AW2352" i="2"/>
  <c r="AW2332" i="2"/>
  <c r="AW2320" i="2"/>
  <c r="AW2304" i="2"/>
  <c r="AW2280" i="2"/>
  <c r="AW2264" i="2"/>
  <c r="AW2252" i="2"/>
  <c r="AW2232" i="2"/>
  <c r="AW2212" i="2"/>
  <c r="AW2192" i="2"/>
  <c r="AW2172" i="2"/>
  <c r="AW2152" i="2"/>
  <c r="AW2144" i="2"/>
  <c r="AW2124" i="2"/>
  <c r="AW2108" i="2"/>
  <c r="AW2088" i="2"/>
  <c r="AW2068" i="2"/>
  <c r="AW2048" i="2"/>
  <c r="AW2032" i="2"/>
  <c r="AW2012" i="2"/>
  <c r="AW2000" i="2"/>
  <c r="AW1964" i="2"/>
  <c r="AW1948" i="2"/>
  <c r="AW1936" i="2"/>
  <c r="AW1924" i="2"/>
  <c r="AW1904" i="2"/>
  <c r="AW1888" i="2"/>
  <c r="AW1876" i="2"/>
  <c r="AW1856" i="2"/>
  <c r="AW1836" i="2"/>
  <c r="AW1828" i="2"/>
  <c r="AW1808" i="2"/>
  <c r="AW1788" i="2"/>
  <c r="AW1764" i="2"/>
  <c r="AW1748" i="2"/>
  <c r="AW1728" i="2"/>
  <c r="AW1712" i="2"/>
  <c r="AW1696" i="2"/>
  <c r="AW1676" i="2"/>
  <c r="AW1656" i="2"/>
  <c r="AW1628" i="2"/>
  <c r="AW1608" i="2"/>
  <c r="AW1596" i="2"/>
  <c r="AW1576" i="2"/>
  <c r="AW1556" i="2"/>
  <c r="AW1548" i="2"/>
  <c r="AW1528" i="2"/>
  <c r="AW1508" i="2"/>
  <c r="AW1488" i="2"/>
  <c r="AW1476" i="2"/>
  <c r="AW1464" i="2"/>
  <c r="AW1448" i="2"/>
  <c r="AW1436" i="2"/>
  <c r="AW1432" i="2"/>
  <c r="AW1416" i="2"/>
  <c r="AW1408" i="2"/>
  <c r="AW1400" i="2"/>
  <c r="AW1392" i="2"/>
  <c r="AW1380" i="2"/>
  <c r="AW1368" i="2"/>
  <c r="AW1360" i="2"/>
  <c r="AW1348" i="2"/>
  <c r="AW1336" i="2"/>
  <c r="AW1320" i="2"/>
  <c r="AW1312" i="2"/>
  <c r="AW1308" i="2"/>
  <c r="AW1300" i="2"/>
  <c r="AW1292" i="2"/>
  <c r="AW1284" i="2"/>
  <c r="AW1276" i="2"/>
  <c r="AW1272" i="2"/>
  <c r="AW1264" i="2"/>
  <c r="AW1260" i="2"/>
  <c r="AW1252" i="2"/>
  <c r="AW1248" i="2"/>
  <c r="AW1224" i="2"/>
  <c r="AW2544" i="2"/>
  <c r="AW2524" i="2"/>
  <c r="AW2504" i="2"/>
  <c r="AW2488" i="2"/>
  <c r="AW2476" i="2"/>
  <c r="AW2456" i="2"/>
  <c r="AW2436" i="2"/>
  <c r="AW2420" i="2"/>
  <c r="AW2408" i="2"/>
  <c r="AW2388" i="2"/>
  <c r="AW2372" i="2"/>
  <c r="AW2360" i="2"/>
  <c r="AW2340" i="2"/>
  <c r="AW2324" i="2"/>
  <c r="AW2308" i="2"/>
  <c r="AW2284" i="2"/>
  <c r="AW2260" i="2"/>
  <c r="AW2240" i="2"/>
  <c r="AW2224" i="2"/>
  <c r="AW2204" i="2"/>
  <c r="AW2184" i="2"/>
  <c r="AW2164" i="2"/>
  <c r="AW2140" i="2"/>
  <c r="AW2120" i="2"/>
  <c r="AW2104" i="2"/>
  <c r="AW2084" i="2"/>
  <c r="AW2064" i="2"/>
  <c r="AW2036" i="2"/>
  <c r="AW2020" i="2"/>
  <c r="AW2004" i="2"/>
  <c r="AW1984" i="2"/>
  <c r="AW1968" i="2"/>
  <c r="AW1956" i="2"/>
  <c r="AW1940" i="2"/>
  <c r="AW1920" i="2"/>
  <c r="AW1900" i="2"/>
  <c r="AW1872" i="2"/>
  <c r="AW1852" i="2"/>
  <c r="AW1840" i="2"/>
  <c r="AW1820" i="2"/>
  <c r="AW1812" i="2"/>
  <c r="AW1792" i="2"/>
  <c r="AW1772" i="2"/>
  <c r="AW1756" i="2"/>
  <c r="AW1736" i="2"/>
  <c r="AW1720" i="2"/>
  <c r="AW1692" i="2"/>
  <c r="AW1672" i="2"/>
  <c r="AW1660" i="2"/>
  <c r="AW1640" i="2"/>
  <c r="AW1612" i="2"/>
  <c r="AW1588" i="2"/>
  <c r="AW1564" i="2"/>
  <c r="AW1540" i="2"/>
  <c r="AW1524" i="2"/>
  <c r="AW1512" i="2"/>
  <c r="AW1492" i="2"/>
  <c r="AW1480" i="2"/>
  <c r="AW1468" i="2"/>
  <c r="AW1444" i="2"/>
  <c r="AW1232" i="2"/>
  <c r="AW2552" i="2"/>
  <c r="AW2536" i="2"/>
  <c r="AW2512" i="2"/>
  <c r="AW2484" i="2"/>
  <c r="AW2452" i="2"/>
  <c r="AW2424" i="2"/>
  <c r="AW2400" i="2"/>
  <c r="AW2368" i="2"/>
  <c r="AW2344" i="2"/>
  <c r="AW2312" i="2"/>
  <c r="AW2292" i="2"/>
  <c r="AW2272" i="2"/>
  <c r="AW2244" i="2"/>
  <c r="AW2220" i="2"/>
  <c r="AW2196" i="2"/>
  <c r="AW2176" i="2"/>
  <c r="AW2156" i="2"/>
  <c r="AW2128" i="2"/>
  <c r="AW2100" i="2"/>
  <c r="AW2076" i="2"/>
  <c r="AW2052" i="2"/>
  <c r="AW2028" i="2"/>
  <c r="AW1992" i="2"/>
  <c r="AW1976" i="2"/>
  <c r="AW1944" i="2"/>
  <c r="AW1912" i="2"/>
  <c r="AW1892" i="2"/>
  <c r="AW1868" i="2"/>
  <c r="AW1832" i="2"/>
  <c r="AW1804" i="2"/>
  <c r="AW1784" i="2"/>
  <c r="AW1768" i="2"/>
  <c r="AW1744" i="2"/>
  <c r="AW1708" i="2"/>
  <c r="AW1684" i="2"/>
  <c r="AW1664" i="2"/>
  <c r="AW1644" i="2"/>
  <c r="AW1624" i="2"/>
  <c r="AW1604" i="2"/>
  <c r="AW1584" i="2"/>
  <c r="AW1568" i="2"/>
  <c r="AW1552" i="2"/>
  <c r="AW1520" i="2"/>
  <c r="AW1500" i="2"/>
  <c r="AW1456" i="2"/>
  <c r="AW1424" i="2"/>
  <c r="AW1236" i="2"/>
  <c r="AW2540" i="2"/>
  <c r="AW2520" i="2"/>
  <c r="AW2500" i="2"/>
  <c r="AW2468" i="2"/>
  <c r="AW2448" i="2"/>
  <c r="AW2432" i="2"/>
  <c r="AW2412" i="2"/>
  <c r="AW2392" i="2"/>
  <c r="AW2376" i="2"/>
  <c r="AW2364" i="2"/>
  <c r="AW2348" i="2"/>
  <c r="AW2328" i="2"/>
  <c r="AW2300" i="2"/>
  <c r="AW2276" i="2"/>
  <c r="AW2256" i="2"/>
  <c r="AW2236" i="2"/>
  <c r="AW2216" i="2"/>
  <c r="AW2200" i="2"/>
  <c r="AW2168" i="2"/>
  <c r="AW2136" i="2"/>
  <c r="AW2116" i="2"/>
  <c r="AW2092" i="2"/>
  <c r="AW2072" i="2"/>
  <c r="AW2056" i="2"/>
  <c r="AW2040" i="2"/>
  <c r="AW2024" i="2"/>
  <c r="AW2008" i="2"/>
  <c r="AW1988" i="2"/>
  <c r="AW1972" i="2"/>
  <c r="AW1952" i="2"/>
  <c r="AW1932" i="2"/>
  <c r="AW1916" i="2"/>
  <c r="AW1896" i="2"/>
  <c r="AW1884" i="2"/>
  <c r="AW1864" i="2"/>
  <c r="AW1848" i="2"/>
  <c r="AW1824" i="2"/>
  <c r="AW1800" i="2"/>
  <c r="AW1776" i="2"/>
  <c r="AW1752" i="2"/>
  <c r="AW1732" i="2"/>
  <c r="AW1716" i="2"/>
  <c r="AW1700" i="2"/>
  <c r="AW1680" i="2"/>
  <c r="AW1648" i="2"/>
  <c r="AW1632" i="2"/>
  <c r="AW1616" i="2"/>
  <c r="AW1600" i="2"/>
  <c r="AW1580" i="2"/>
  <c r="AW1560" i="2"/>
  <c r="AW1536" i="2"/>
  <c r="AW1504" i="2"/>
  <c r="AW1420" i="2"/>
  <c r="AW1240" i="2"/>
  <c r="AW1220" i="2"/>
  <c r="AW1216" i="2"/>
  <c r="AW1212" i="2"/>
  <c r="AW1208" i="2"/>
  <c r="AW1204" i="2"/>
  <c r="AW1200" i="2"/>
  <c r="AW1196" i="2"/>
  <c r="AW1192" i="2"/>
  <c r="AW1188" i="2"/>
  <c r="AW1184" i="2"/>
  <c r="AW1180" i="2"/>
  <c r="AW1176" i="2"/>
  <c r="AW1172" i="2"/>
  <c r="AW1168" i="2"/>
  <c r="AW1164" i="2"/>
  <c r="AW1160" i="2"/>
  <c r="AW1156" i="2"/>
  <c r="AW1152" i="2"/>
  <c r="AW1148" i="2"/>
  <c r="AW1144" i="2"/>
  <c r="AW1140" i="2"/>
  <c r="AW1136" i="2"/>
  <c r="AW1132" i="2"/>
  <c r="AW1128" i="2"/>
  <c r="AW1124" i="2"/>
  <c r="AW1120" i="2"/>
  <c r="AW1116" i="2"/>
  <c r="AW1112" i="2"/>
  <c r="AW1108" i="2"/>
  <c r="AW1104" i="2"/>
  <c r="AW1100" i="2"/>
  <c r="AW1096" i="2"/>
  <c r="AW1092" i="2"/>
  <c r="AW1088" i="2"/>
  <c r="AW1084" i="2"/>
  <c r="AW1080" i="2"/>
  <c r="AW1076" i="2"/>
  <c r="AW1072" i="2"/>
  <c r="AW1068" i="2"/>
  <c r="AW1064" i="2"/>
  <c r="AW1060" i="2"/>
  <c r="AW1056" i="2"/>
  <c r="AW1052" i="2"/>
  <c r="AW1048" i="2"/>
  <c r="AW1044" i="2"/>
  <c r="AW1040" i="2"/>
  <c r="AW1036" i="2"/>
  <c r="AW1032" i="2"/>
  <c r="AW1028" i="2"/>
  <c r="AW1024" i="2"/>
  <c r="AW1020" i="2"/>
  <c r="AW1016" i="2"/>
  <c r="AW1012" i="2"/>
  <c r="AW1008" i="2"/>
  <c r="AW1004" i="2"/>
  <c r="AW1000" i="2"/>
  <c r="AW996" i="2"/>
  <c r="AW992" i="2"/>
  <c r="AW988" i="2"/>
  <c r="AW984" i="2"/>
  <c r="AW980" i="2"/>
  <c r="AW976" i="2"/>
  <c r="AW972" i="2"/>
  <c r="AW968" i="2"/>
  <c r="AW964" i="2"/>
  <c r="AW960" i="2"/>
  <c r="AW956" i="2"/>
  <c r="AW952" i="2"/>
  <c r="AW948" i="2"/>
  <c r="AW944" i="2"/>
  <c r="AW940" i="2"/>
  <c r="AW936" i="2"/>
  <c r="AW932" i="2"/>
  <c r="AW928" i="2"/>
  <c r="AW924" i="2"/>
  <c r="AW920" i="2"/>
  <c r="AW916" i="2"/>
  <c r="AW912" i="2"/>
  <c r="AW908" i="2"/>
  <c r="AW904" i="2"/>
  <c r="AW900" i="2"/>
  <c r="AW896" i="2"/>
  <c r="AW892" i="2"/>
  <c r="AW888" i="2"/>
  <c r="AW884" i="2"/>
  <c r="AW442" i="2"/>
  <c r="AW438" i="2"/>
  <c r="AW434" i="2"/>
  <c r="AW430" i="2"/>
  <c r="AW426" i="2"/>
  <c r="AW422" i="2"/>
  <c r="AW418" i="2"/>
  <c r="AW414" i="2"/>
  <c r="AW410" i="2"/>
  <c r="AW406" i="2"/>
  <c r="AW402" i="2"/>
  <c r="AW398" i="2"/>
  <c r="AW394" i="2"/>
  <c r="AW390" i="2"/>
  <c r="AW386" i="2"/>
  <c r="AW382" i="2"/>
  <c r="AW378" i="2"/>
  <c r="AW374" i="2"/>
  <c r="AW370" i="2"/>
  <c r="AW366" i="2"/>
  <c r="AW362" i="2"/>
  <c r="AW358" i="2"/>
  <c r="AW354" i="2"/>
  <c r="AW350" i="2"/>
  <c r="AW346" i="2"/>
  <c r="AW342" i="2"/>
  <c r="AW338" i="2"/>
  <c r="AW334" i="2"/>
  <c r="AW330" i="2"/>
  <c r="AW326" i="2"/>
  <c r="AW322" i="2"/>
  <c r="AW318" i="2"/>
  <c r="AW314" i="2"/>
  <c r="AW310" i="2"/>
  <c r="AW306" i="2"/>
  <c r="AW302" i="2"/>
  <c r="AW298" i="2"/>
  <c r="AW294" i="2"/>
  <c r="AW290" i="2"/>
  <c r="AW286" i="2"/>
  <c r="AW282" i="2"/>
  <c r="AW278" i="2"/>
  <c r="AW274" i="2"/>
  <c r="AW270" i="2"/>
  <c r="AW266" i="2"/>
  <c r="AW262" i="2"/>
  <c r="AW258" i="2"/>
  <c r="AW254" i="2"/>
  <c r="AW250" i="2"/>
  <c r="AW246" i="2"/>
  <c r="AW242" i="2"/>
  <c r="AW238" i="2"/>
  <c r="AW234" i="2"/>
  <c r="AW230" i="2"/>
  <c r="AW4461" i="2"/>
  <c r="AW4457" i="2"/>
  <c r="AW4453" i="2"/>
  <c r="AW4449" i="2"/>
  <c r="AW4445" i="2"/>
  <c r="AW4441" i="2"/>
  <c r="AW4437" i="2"/>
  <c r="AW4433" i="2"/>
  <c r="AW4429" i="2"/>
  <c r="AW4425" i="2"/>
  <c r="AW4421" i="2"/>
  <c r="AW4417" i="2"/>
  <c r="AW4413" i="2"/>
  <c r="AW4409" i="2"/>
  <c r="AW4405" i="2"/>
  <c r="AW4401" i="2"/>
  <c r="AW4397" i="2"/>
  <c r="AW4393" i="2"/>
  <c r="AW4389" i="2"/>
  <c r="AW4385" i="2"/>
  <c r="AW4381" i="2"/>
  <c r="AW4377" i="2"/>
  <c r="AW4373" i="2"/>
  <c r="AW4369" i="2"/>
  <c r="AW4365" i="2"/>
  <c r="AW4361" i="2"/>
  <c r="AW4357" i="2"/>
  <c r="AW4353" i="2"/>
  <c r="AW4349" i="2"/>
  <c r="AW4345" i="2"/>
  <c r="AW4341" i="2"/>
  <c r="AW4337" i="2"/>
  <c r="AW4333" i="2"/>
  <c r="AW4329" i="2"/>
  <c r="AW4325" i="2"/>
  <c r="AW4321" i="2"/>
  <c r="AW4317" i="2"/>
  <c r="AW4313" i="2"/>
  <c r="AW4309" i="2"/>
  <c r="AW4305" i="2"/>
  <c r="AW4301" i="2"/>
  <c r="AW4297" i="2"/>
  <c r="AW4293" i="2"/>
  <c r="AW4289" i="2"/>
  <c r="AW4285" i="2"/>
  <c r="AW4281" i="2"/>
  <c r="AW4277" i="2"/>
  <c r="AW4273" i="2"/>
  <c r="AW4269" i="2"/>
  <c r="AW4265" i="2"/>
  <c r="AW4261" i="2"/>
  <c r="AW4257" i="2"/>
  <c r="AW4253" i="2"/>
  <c r="AW4249" i="2"/>
  <c r="AW4245" i="2"/>
  <c r="AW4241" i="2"/>
  <c r="AW4237" i="2"/>
  <c r="AW4233" i="2"/>
  <c r="AW4229" i="2"/>
  <c r="AW4225" i="2"/>
  <c r="AW4221" i="2"/>
  <c r="AW4217" i="2"/>
  <c r="AW4213" i="2"/>
  <c r="AW4209" i="2"/>
  <c r="AW4205" i="2"/>
  <c r="AW4201" i="2"/>
  <c r="AW4197" i="2"/>
  <c r="AW4193" i="2"/>
  <c r="AW4189" i="2"/>
  <c r="AW4185" i="2"/>
  <c r="AW4181" i="2"/>
  <c r="AW4177" i="2"/>
  <c r="AW4173" i="2"/>
  <c r="AW4169" i="2"/>
  <c r="AW4165" i="2"/>
  <c r="AW4161" i="2"/>
  <c r="AW4157" i="2"/>
  <c r="AW4153" i="2"/>
  <c r="AW4149" i="2"/>
  <c r="AW4145" i="2"/>
  <c r="AW4141" i="2"/>
  <c r="AW4137" i="2"/>
  <c r="AW4133" i="2"/>
  <c r="AW4129" i="2"/>
  <c r="AW4125" i="2"/>
  <c r="AW4121" i="2"/>
  <c r="AW4117" i="2"/>
  <c r="AW4113" i="2"/>
  <c r="AW4109" i="2"/>
  <c r="AW4105" i="2"/>
  <c r="AW4101" i="2"/>
  <c r="AW4097" i="2"/>
  <c r="AW4093" i="2"/>
  <c r="AW4089" i="2"/>
  <c r="AW4085" i="2"/>
  <c r="AW4081" i="2"/>
  <c r="AW4077" i="2"/>
  <c r="AW4073" i="2"/>
  <c r="AW4069" i="2"/>
  <c r="AW4065" i="2"/>
  <c r="AW4061" i="2"/>
  <c r="AW4057" i="2"/>
  <c r="AW4053" i="2"/>
  <c r="AW4049" i="2"/>
  <c r="AW4045" i="2"/>
  <c r="AW4041" i="2"/>
  <c r="AW4037" i="2"/>
  <c r="AW4033" i="2"/>
  <c r="AW4029" i="2"/>
  <c r="AW4025" i="2"/>
  <c r="AW4021" i="2"/>
  <c r="AW4017" i="2"/>
  <c r="AW4013" i="2"/>
  <c r="AW4009" i="2"/>
  <c r="AW4005" i="2"/>
  <c r="AW4001" i="2"/>
  <c r="AW3997" i="2"/>
  <c r="AW3993" i="2"/>
  <c r="AW3989" i="2"/>
  <c r="AW3985" i="2"/>
  <c r="AW3981" i="2"/>
  <c r="AW3977" i="2"/>
  <c r="AW3973" i="2"/>
  <c r="AW3969" i="2"/>
  <c r="AW3965" i="2"/>
  <c r="AW3961" i="2"/>
  <c r="AW3957" i="2"/>
  <c r="AW3953" i="2"/>
  <c r="AW3949" i="2"/>
  <c r="AW3945" i="2"/>
  <c r="AW3941" i="2"/>
  <c r="AW3937" i="2"/>
  <c r="AW3933" i="2"/>
  <c r="AW3929" i="2"/>
  <c r="AW3925" i="2"/>
  <c r="AW3921" i="2"/>
  <c r="AW3917" i="2"/>
  <c r="AW3913" i="2"/>
  <c r="AW3909" i="2"/>
  <c r="AW3905" i="2"/>
  <c r="AW3901" i="2"/>
  <c r="AW3897" i="2"/>
  <c r="AW3893" i="2"/>
  <c r="AW3889" i="2"/>
  <c r="AW3885" i="2"/>
  <c r="AW3881" i="2"/>
  <c r="AW3877" i="2"/>
  <c r="AW3873" i="2"/>
  <c r="AW3869" i="2"/>
  <c r="AW3865" i="2"/>
  <c r="AW3861" i="2"/>
  <c r="AW3857" i="2"/>
  <c r="AW3853" i="2"/>
  <c r="AW3849" i="2"/>
  <c r="AW3845" i="2"/>
  <c r="AW3841" i="2"/>
  <c r="AW3837" i="2"/>
  <c r="AW3833" i="2"/>
  <c r="AW3829" i="2"/>
  <c r="AW3825" i="2"/>
  <c r="AW3821" i="2"/>
  <c r="AW3817" i="2"/>
  <c r="AW3813" i="2"/>
  <c r="AW3809" i="2"/>
  <c r="AW3805" i="2"/>
  <c r="AW3801" i="2"/>
  <c r="AW3797" i="2"/>
  <c r="AW3793" i="2"/>
  <c r="AW3789" i="2"/>
  <c r="AW3785" i="2"/>
  <c r="AW3781" i="2"/>
  <c r="AW3777" i="2"/>
  <c r="AW3773" i="2"/>
  <c r="AW3769" i="2"/>
  <c r="AW3765" i="2"/>
  <c r="AW3761" i="2"/>
  <c r="AW3757" i="2"/>
  <c r="AW3753" i="2"/>
  <c r="AW3749" i="2"/>
  <c r="AW3745" i="2"/>
  <c r="AW3741" i="2"/>
  <c r="AW3737" i="2"/>
  <c r="AW3733" i="2"/>
  <c r="AW3729" i="2"/>
  <c r="AW3725" i="2"/>
  <c r="AW3721" i="2"/>
  <c r="AW3717" i="2"/>
  <c r="AW3713" i="2"/>
  <c r="AW3709" i="2"/>
  <c r="AW3705" i="2"/>
  <c r="AW3701" i="2"/>
  <c r="AW3697" i="2"/>
  <c r="AW3693" i="2"/>
  <c r="AW3689" i="2"/>
  <c r="AW3685" i="2"/>
  <c r="AW3681" i="2"/>
  <c r="AW3677" i="2"/>
  <c r="AW3673" i="2"/>
  <c r="AW3669" i="2"/>
  <c r="AW3665" i="2"/>
  <c r="AW3661" i="2"/>
  <c r="AW3657" i="2"/>
  <c r="AW3653" i="2"/>
  <c r="AW3649" i="2"/>
  <c r="AW3645" i="2"/>
  <c r="AW3641" i="2"/>
  <c r="AW3637" i="2"/>
  <c r="AW3633" i="2"/>
  <c r="AW3629" i="2"/>
  <c r="AW3625" i="2"/>
  <c r="AW3621" i="2"/>
  <c r="AW3617" i="2"/>
  <c r="AW3613" i="2"/>
  <c r="AW3609" i="2"/>
  <c r="AW3605" i="2"/>
  <c r="AW3601" i="2"/>
  <c r="AW3597" i="2"/>
  <c r="AW3593" i="2"/>
  <c r="AW3589" i="2"/>
  <c r="AW3585" i="2"/>
  <c r="AW3581" i="2"/>
  <c r="AW3577" i="2"/>
  <c r="AW3573" i="2"/>
  <c r="AW3569" i="2"/>
  <c r="AW3565" i="2"/>
  <c r="AW3561" i="2"/>
  <c r="AW3557" i="2"/>
  <c r="AW3553" i="2"/>
  <c r="AW3549" i="2"/>
  <c r="AW3545" i="2"/>
  <c r="AW3541" i="2"/>
  <c r="AW3537" i="2"/>
  <c r="AW3533" i="2"/>
  <c r="AW3529" i="2"/>
  <c r="AW3525" i="2"/>
  <c r="AW3521" i="2"/>
  <c r="AW3517" i="2"/>
  <c r="AW3513" i="2"/>
  <c r="AW3509" i="2"/>
  <c r="AW3505" i="2"/>
  <c r="AW3501" i="2"/>
  <c r="AW3497" i="2"/>
  <c r="AW3493" i="2"/>
  <c r="AW3489" i="2"/>
  <c r="AW3485" i="2"/>
  <c r="AW3481" i="2"/>
  <c r="AW3477" i="2"/>
  <c r="AW3473" i="2"/>
  <c r="AW3469" i="2"/>
  <c r="AW3465" i="2"/>
  <c r="AW3461" i="2"/>
  <c r="AW3457" i="2"/>
  <c r="AW3453" i="2"/>
  <c r="AW3449" i="2"/>
  <c r="AW3445" i="2"/>
  <c r="AW3441" i="2"/>
  <c r="AW3437" i="2"/>
  <c r="AW3433" i="2"/>
  <c r="AW3429" i="2"/>
  <c r="AW3425" i="2"/>
  <c r="AW3421" i="2"/>
  <c r="AW3417" i="2"/>
  <c r="AW3413" i="2"/>
  <c r="AW3409" i="2"/>
  <c r="AW3405" i="2"/>
  <c r="AW3401" i="2"/>
  <c r="AW3397" i="2"/>
  <c r="AW3393" i="2"/>
  <c r="AW3389" i="2"/>
  <c r="AW3385" i="2"/>
  <c r="AW3381" i="2"/>
  <c r="AW3377" i="2"/>
  <c r="AW3373" i="2"/>
  <c r="AW3369" i="2"/>
  <c r="AW3365" i="2"/>
  <c r="AW3361" i="2"/>
  <c r="AW3357" i="2"/>
  <c r="AW3353" i="2"/>
  <c r="AW3349" i="2"/>
  <c r="AW3345" i="2"/>
  <c r="AW3341" i="2"/>
  <c r="AW3337" i="2"/>
  <c r="AW3333" i="2"/>
  <c r="AW3329" i="2"/>
  <c r="AW3325" i="2"/>
  <c r="AW3321" i="2"/>
  <c r="AW3317" i="2"/>
  <c r="AW3313" i="2"/>
  <c r="AW3309" i="2"/>
  <c r="AW3305" i="2"/>
  <c r="AW3301" i="2"/>
  <c r="AW3297" i="2"/>
  <c r="AW3293" i="2"/>
  <c r="AW3289" i="2"/>
  <c r="AW3285" i="2"/>
  <c r="AW3281" i="2"/>
  <c r="AW3277" i="2"/>
  <c r="AW3273" i="2"/>
  <c r="AW3269" i="2"/>
  <c r="AW3265" i="2"/>
  <c r="AW3261" i="2"/>
  <c r="AW3257" i="2"/>
  <c r="AW3253" i="2"/>
  <c r="AW3249" i="2"/>
  <c r="AW3245" i="2"/>
  <c r="AW3241" i="2"/>
  <c r="AW3237" i="2"/>
  <c r="AW3233" i="2"/>
  <c r="AW3229" i="2"/>
  <c r="AW3225" i="2"/>
  <c r="AW3221" i="2"/>
  <c r="AW3217" i="2"/>
  <c r="AW3213" i="2"/>
  <c r="AW3209" i="2"/>
  <c r="AW3205" i="2"/>
  <c r="AW3201" i="2"/>
  <c r="AW3197" i="2"/>
  <c r="AW3193" i="2"/>
  <c r="AW3189" i="2"/>
  <c r="AW3185" i="2"/>
  <c r="AW3181" i="2"/>
  <c r="AW3177" i="2"/>
  <c r="AW3173" i="2"/>
  <c r="AW3169" i="2"/>
  <c r="AW3165" i="2"/>
  <c r="AW3161" i="2"/>
  <c r="AW3157" i="2"/>
  <c r="AW3153" i="2"/>
  <c r="AW3149" i="2"/>
  <c r="AW3145" i="2"/>
  <c r="AW3141" i="2"/>
  <c r="AW3137" i="2"/>
  <c r="AW3133" i="2"/>
  <c r="AW3129" i="2"/>
  <c r="AW3125" i="2"/>
  <c r="AW3121" i="2"/>
  <c r="AW3117" i="2"/>
  <c r="AW3113" i="2"/>
  <c r="AW3109" i="2"/>
  <c r="AW3105" i="2"/>
  <c r="AW3101" i="2"/>
  <c r="AW3097" i="2"/>
  <c r="AW3093" i="2"/>
  <c r="AW3089" i="2"/>
  <c r="AW3085" i="2"/>
  <c r="AW3081" i="2"/>
  <c r="AW3077" i="2"/>
  <c r="AW3073" i="2"/>
  <c r="AW3069" i="2"/>
  <c r="AW3065" i="2"/>
  <c r="AW3061" i="2"/>
  <c r="AW3057" i="2"/>
  <c r="AW3053" i="2"/>
  <c r="AW3049" i="2"/>
  <c r="AW3045" i="2"/>
  <c r="AW3041" i="2"/>
  <c r="AW3037" i="2"/>
  <c r="AW3033" i="2"/>
  <c r="AW3029" i="2"/>
  <c r="AW3025" i="2"/>
  <c r="AW3021" i="2"/>
  <c r="AW3017" i="2"/>
  <c r="AW3013" i="2"/>
  <c r="AW3009" i="2"/>
  <c r="AW3005" i="2"/>
  <c r="AW3001" i="2"/>
  <c r="AW2997" i="2"/>
  <c r="AW2993" i="2"/>
  <c r="AW2989" i="2"/>
  <c r="AW2985" i="2"/>
  <c r="AW2981" i="2"/>
  <c r="AW2977" i="2"/>
  <c r="AW2973" i="2"/>
  <c r="AW2969" i="2"/>
  <c r="AW2965" i="2"/>
  <c r="AW2961" i="2"/>
  <c r="AW2957" i="2"/>
  <c r="AW2953" i="2"/>
  <c r="AW2949" i="2"/>
  <c r="AW2945" i="2"/>
  <c r="AW2941" i="2"/>
  <c r="AW2937" i="2"/>
  <c r="AW2933" i="2"/>
  <c r="AW2929" i="2"/>
  <c r="AW2925" i="2"/>
  <c r="AW2921" i="2"/>
  <c r="AW2917" i="2"/>
  <c r="AW2913" i="2"/>
  <c r="AW2909" i="2"/>
  <c r="AW2905" i="2"/>
  <c r="AW2901" i="2"/>
  <c r="AW2897" i="2"/>
  <c r="AW2893" i="2"/>
  <c r="AW2889" i="2"/>
  <c r="AW2885" i="2"/>
  <c r="AW2881" i="2"/>
  <c r="AW2877" i="2"/>
  <c r="AW2873" i="2"/>
  <c r="AW2869" i="2"/>
  <c r="AW2865" i="2"/>
  <c r="AW2861" i="2"/>
  <c r="AW2857" i="2"/>
  <c r="AW2853" i="2"/>
  <c r="AW2849" i="2"/>
  <c r="AW2845" i="2"/>
  <c r="AW2841" i="2"/>
  <c r="AW2837" i="2"/>
  <c r="AW2833" i="2"/>
  <c r="AW2829" i="2"/>
  <c r="AW2825" i="2"/>
  <c r="AW2821" i="2"/>
  <c r="AW2817" i="2"/>
  <c r="AW2813" i="2"/>
  <c r="AW2809" i="2"/>
  <c r="AW2805" i="2"/>
  <c r="AW2801" i="2"/>
  <c r="AW2797" i="2"/>
  <c r="AW2793" i="2"/>
  <c r="AW2789" i="2"/>
  <c r="AW2785" i="2"/>
  <c r="AW2781" i="2"/>
  <c r="AW2777" i="2"/>
  <c r="AW2773" i="2"/>
  <c r="AW2769" i="2"/>
  <c r="AW2765" i="2"/>
  <c r="AW2761" i="2"/>
  <c r="AW2757" i="2"/>
  <c r="AW2753" i="2"/>
  <c r="AW2749" i="2"/>
  <c r="AW2745" i="2"/>
  <c r="AW2741" i="2"/>
  <c r="AW2737" i="2"/>
  <c r="AW2733" i="2"/>
  <c r="AW2729" i="2"/>
  <c r="AW2725" i="2"/>
  <c r="AW2721" i="2"/>
  <c r="AW2717" i="2"/>
  <c r="AW2713" i="2"/>
  <c r="AW2709" i="2"/>
  <c r="AW2705" i="2"/>
  <c r="AW2701" i="2"/>
  <c r="AW2697" i="2"/>
  <c r="AW2693" i="2"/>
  <c r="AW2689" i="2"/>
  <c r="AW2685" i="2"/>
  <c r="AW2681" i="2"/>
  <c r="AW2677" i="2"/>
  <c r="AW2673" i="2"/>
  <c r="AW2669" i="2"/>
  <c r="AW2665" i="2"/>
  <c r="AW2661" i="2"/>
  <c r="AW2657" i="2"/>
  <c r="AW2653" i="2"/>
  <c r="AW2649" i="2"/>
  <c r="AW2645" i="2"/>
  <c r="AW2641" i="2"/>
  <c r="AW2637" i="2"/>
  <c r="AW2633" i="2"/>
  <c r="AW2629" i="2"/>
  <c r="AW2625" i="2"/>
  <c r="AW2621" i="2"/>
  <c r="AW2617" i="2"/>
  <c r="AW2613" i="2"/>
  <c r="AW2609" i="2"/>
  <c r="AW2605" i="2"/>
  <c r="AW2601" i="2"/>
  <c r="AW2597" i="2"/>
  <c r="AW2593" i="2"/>
  <c r="AW2589" i="2"/>
  <c r="AW2585" i="2"/>
  <c r="AW2581" i="2"/>
  <c r="AW2577" i="2"/>
  <c r="AW2573" i="2"/>
  <c r="AW2569" i="2"/>
  <c r="AW2565" i="2"/>
  <c r="AW2561" i="2"/>
  <c r="AW2557" i="2"/>
  <c r="AW2553" i="2"/>
  <c r="AW2549" i="2"/>
  <c r="AW2545" i="2"/>
  <c r="AW2541" i="2"/>
  <c r="AW2537" i="2"/>
  <c r="AW2533" i="2"/>
  <c r="AW2529" i="2"/>
  <c r="AW2525" i="2"/>
  <c r="AW2521" i="2"/>
  <c r="AW2517" i="2"/>
  <c r="AW2513" i="2"/>
  <c r="AW2509" i="2"/>
  <c r="AW2505" i="2"/>
  <c r="AW2501" i="2"/>
  <c r="AW2497" i="2"/>
  <c r="AW2493" i="2"/>
  <c r="AW2489" i="2"/>
  <c r="AW2485" i="2"/>
  <c r="AW2481" i="2"/>
  <c r="AW2477" i="2"/>
  <c r="AW2473" i="2"/>
  <c r="AW2469" i="2"/>
  <c r="AW2465" i="2"/>
  <c r="AW2461" i="2"/>
  <c r="AW2457" i="2"/>
  <c r="AW2453" i="2"/>
  <c r="AW2449" i="2"/>
  <c r="AW2445" i="2"/>
  <c r="AW2441" i="2"/>
  <c r="AW2437" i="2"/>
  <c r="AW2433" i="2"/>
  <c r="AW2429" i="2"/>
  <c r="AW2425" i="2"/>
  <c r="AW2421" i="2"/>
  <c r="AW2417" i="2"/>
  <c r="AW2413" i="2"/>
  <c r="AW2409" i="2"/>
  <c r="AW2405" i="2"/>
  <c r="AW2401" i="2"/>
  <c r="AW2397" i="2"/>
  <c r="AW2393" i="2"/>
  <c r="AW2389" i="2"/>
  <c r="AW2385" i="2"/>
  <c r="AW2381" i="2"/>
  <c r="AW2377" i="2"/>
  <c r="AW2373" i="2"/>
  <c r="AW2369" i="2"/>
  <c r="AW2365" i="2"/>
  <c r="AW2361" i="2"/>
  <c r="AW2357" i="2"/>
  <c r="AW2353" i="2"/>
  <c r="AW2349" i="2"/>
  <c r="AW2345" i="2"/>
  <c r="AW2341" i="2"/>
  <c r="AW2337" i="2"/>
  <c r="AW2333" i="2"/>
  <c r="AW2329" i="2"/>
  <c r="AW2325" i="2"/>
  <c r="AW2321" i="2"/>
  <c r="AW2317" i="2"/>
  <c r="AW2313" i="2"/>
  <c r="AW2309" i="2"/>
  <c r="AW2305" i="2"/>
  <c r="AW2301" i="2"/>
  <c r="AW2297" i="2"/>
  <c r="AW2293" i="2"/>
  <c r="AW2289" i="2"/>
  <c r="AW2285" i="2"/>
  <c r="AW2281" i="2"/>
  <c r="AW2277" i="2"/>
  <c r="AW2273" i="2"/>
  <c r="AW2269" i="2"/>
  <c r="AW2265" i="2"/>
  <c r="AW2261" i="2"/>
  <c r="AW2257" i="2"/>
  <c r="AW2253" i="2"/>
  <c r="AW2249" i="2"/>
  <c r="AW2245" i="2"/>
  <c r="AW2241" i="2"/>
  <c r="AW2237" i="2"/>
  <c r="AW2233" i="2"/>
  <c r="AW2229" i="2"/>
  <c r="AW2225" i="2"/>
  <c r="AW2221" i="2"/>
  <c r="AW2217" i="2"/>
  <c r="AW2213" i="2"/>
  <c r="AW2209" i="2"/>
  <c r="AW2205" i="2"/>
  <c r="AW2201" i="2"/>
  <c r="AW2197" i="2"/>
  <c r="AW2193" i="2"/>
  <c r="AW2189" i="2"/>
  <c r="AW2185" i="2"/>
  <c r="AW2181" i="2"/>
  <c r="AW2177" i="2"/>
  <c r="AW2173" i="2"/>
  <c r="AW2169" i="2"/>
  <c r="AW2165" i="2"/>
  <c r="AW2161" i="2"/>
  <c r="AW2157" i="2"/>
  <c r="AW2153" i="2"/>
  <c r="AW2149" i="2"/>
  <c r="AW2145" i="2"/>
  <c r="AW2141" i="2"/>
  <c r="AW2137" i="2"/>
  <c r="AW2133" i="2"/>
  <c r="AW2129" i="2"/>
  <c r="AW2125" i="2"/>
  <c r="AW2121" i="2"/>
  <c r="AW2117" i="2"/>
  <c r="AW2113" i="2"/>
  <c r="AW2109" i="2"/>
  <c r="AW2105" i="2"/>
  <c r="AW2101" i="2"/>
  <c r="AW2097" i="2"/>
  <c r="AW2093" i="2"/>
  <c r="AW2089" i="2"/>
  <c r="AW2085" i="2"/>
  <c r="AW2081" i="2"/>
  <c r="AW2077" i="2"/>
  <c r="AW2073" i="2"/>
  <c r="AW2069" i="2"/>
  <c r="AW2065" i="2"/>
  <c r="AW2061" i="2"/>
  <c r="AW2057" i="2"/>
  <c r="AW2053" i="2"/>
  <c r="AW2049" i="2"/>
  <c r="AW2045" i="2"/>
  <c r="AW2041" i="2"/>
  <c r="AW2037" i="2"/>
  <c r="AW2033" i="2"/>
  <c r="AW2029" i="2"/>
  <c r="AW2025" i="2"/>
  <c r="AW2021" i="2"/>
  <c r="AW2017" i="2"/>
  <c r="AW2013" i="2"/>
  <c r="AW2009" i="2"/>
  <c r="AW2005" i="2"/>
  <c r="AW2001" i="2"/>
  <c r="AW1997" i="2"/>
  <c r="AW1993" i="2"/>
  <c r="AW1989" i="2"/>
  <c r="AW1985" i="2"/>
  <c r="AW1981" i="2"/>
  <c r="AW1977" i="2"/>
  <c r="AW1973" i="2"/>
  <c r="AW1969" i="2"/>
  <c r="AW1965" i="2"/>
  <c r="AW1961" i="2"/>
  <c r="AW1957" i="2"/>
  <c r="AW1953" i="2"/>
  <c r="AW1949" i="2"/>
  <c r="AW1945" i="2"/>
  <c r="AW1941" i="2"/>
  <c r="AW1937" i="2"/>
  <c r="AW1933" i="2"/>
  <c r="AW1929" i="2"/>
  <c r="AW1925" i="2"/>
  <c r="AW1921" i="2"/>
  <c r="AW1917" i="2"/>
  <c r="AW1913" i="2"/>
  <c r="AW1909" i="2"/>
  <c r="AW1905" i="2"/>
  <c r="AW1901" i="2"/>
  <c r="AW1897" i="2"/>
  <c r="AW1893" i="2"/>
  <c r="AW1889" i="2"/>
  <c r="AW1885" i="2"/>
  <c r="AW1881" i="2"/>
  <c r="AW1877" i="2"/>
  <c r="AW1873" i="2"/>
  <c r="AW1869" i="2"/>
  <c r="AW1865" i="2"/>
  <c r="AW1861" i="2"/>
  <c r="AW1857" i="2"/>
  <c r="AW1853" i="2"/>
  <c r="AW1849" i="2"/>
  <c r="AW1845" i="2"/>
  <c r="AW1841" i="2"/>
  <c r="AW1837" i="2"/>
  <c r="AW1833" i="2"/>
  <c r="AW1829" i="2"/>
  <c r="AW1825" i="2"/>
  <c r="AW1821" i="2"/>
  <c r="AW1817" i="2"/>
  <c r="AW1813" i="2"/>
  <c r="AW1809" i="2"/>
  <c r="AW1805" i="2"/>
  <c r="AW1801" i="2"/>
  <c r="AW1797" i="2"/>
  <c r="AW1793" i="2"/>
  <c r="AW1789" i="2"/>
  <c r="AW1785" i="2"/>
  <c r="AW1781" i="2"/>
  <c r="AW1777" i="2"/>
  <c r="AW1773" i="2"/>
  <c r="AW1769" i="2"/>
  <c r="AW1765" i="2"/>
  <c r="AW1761" i="2"/>
  <c r="AW1757" i="2"/>
  <c r="AW1753" i="2"/>
  <c r="AW1749" i="2"/>
  <c r="AW1745" i="2"/>
  <c r="AW1741" i="2"/>
  <c r="AW1737" i="2"/>
  <c r="AW1733" i="2"/>
  <c r="AW1729" i="2"/>
  <c r="AW1725" i="2"/>
  <c r="AW1721" i="2"/>
  <c r="AW1717" i="2"/>
  <c r="AW1713" i="2"/>
  <c r="AW1709" i="2"/>
  <c r="AW1705" i="2"/>
  <c r="AW1701" i="2"/>
  <c r="AW1697" i="2"/>
  <c r="AW1693" i="2"/>
  <c r="AW1689" i="2"/>
  <c r="AW1685" i="2"/>
  <c r="AW1681" i="2"/>
  <c r="AW1677" i="2"/>
  <c r="AW1673" i="2"/>
  <c r="AW1669" i="2"/>
  <c r="AW1665" i="2"/>
  <c r="AW1661" i="2"/>
  <c r="AW1657" i="2"/>
  <c r="AW1653" i="2"/>
  <c r="AW1649" i="2"/>
  <c r="AW1645" i="2"/>
  <c r="AW1641" i="2"/>
  <c r="AW1637" i="2"/>
  <c r="AW1633" i="2"/>
  <c r="AW1629" i="2"/>
  <c r="AW1625" i="2"/>
  <c r="AW1621" i="2"/>
  <c r="AW1617" i="2"/>
  <c r="AW1613" i="2"/>
  <c r="AW1609" i="2"/>
  <c r="AW1605" i="2"/>
  <c r="AW1601" i="2"/>
  <c r="AW1597" i="2"/>
  <c r="AW1593" i="2"/>
  <c r="AW1589" i="2"/>
  <c r="AW1585" i="2"/>
  <c r="AW1581" i="2"/>
  <c r="AW1577" i="2"/>
  <c r="AW1573" i="2"/>
  <c r="AW1569" i="2"/>
  <c r="AW1565" i="2"/>
  <c r="AW1561" i="2"/>
  <c r="AW1557" i="2"/>
  <c r="AW1553" i="2"/>
  <c r="AW1549" i="2"/>
  <c r="AW1545" i="2"/>
  <c r="AW1541" i="2"/>
  <c r="AW1537" i="2"/>
  <c r="AW1533" i="2"/>
  <c r="AW1529" i="2"/>
  <c r="AW1525" i="2"/>
  <c r="AW1521" i="2"/>
  <c r="AW1517" i="2"/>
  <c r="AW1513" i="2"/>
  <c r="AW1509" i="2"/>
  <c r="AW1505" i="2"/>
  <c r="AW1501" i="2"/>
  <c r="AW1497" i="2"/>
  <c r="AW1493" i="2"/>
  <c r="AW1489" i="2"/>
  <c r="AW1485" i="2"/>
  <c r="AW1481" i="2"/>
  <c r="AW1477" i="2"/>
  <c r="AW1473" i="2"/>
  <c r="AW1469" i="2"/>
  <c r="AW1465" i="2"/>
  <c r="AW1461" i="2"/>
  <c r="AW1457" i="2"/>
  <c r="AW1453" i="2"/>
  <c r="AW1449" i="2"/>
  <c r="AW1445" i="2"/>
  <c r="AW1441" i="2"/>
  <c r="AW1437" i="2"/>
  <c r="AW1433" i="2"/>
  <c r="AW1429" i="2"/>
  <c r="AW1425" i="2"/>
  <c r="AW1421" i="2"/>
  <c r="AW1417" i="2"/>
  <c r="AW1413" i="2"/>
  <c r="AW1409" i="2"/>
  <c r="AW1405" i="2"/>
  <c r="AW1401" i="2"/>
  <c r="AW1397" i="2"/>
  <c r="AW1393" i="2"/>
  <c r="AW1389" i="2"/>
  <c r="AW1385" i="2"/>
  <c r="AW1381" i="2"/>
  <c r="AW1377" i="2"/>
  <c r="AW1373" i="2"/>
  <c r="AW1369" i="2"/>
  <c r="AW1365" i="2"/>
  <c r="AW1361" i="2"/>
  <c r="AW1357" i="2"/>
  <c r="AW1353" i="2"/>
  <c r="AW1349" i="2"/>
  <c r="AW1345" i="2"/>
  <c r="AW1341" i="2"/>
  <c r="AW1337" i="2"/>
  <c r="AW1333" i="2"/>
  <c r="AW1329" i="2"/>
  <c r="AW1325" i="2"/>
  <c r="AW1321" i="2"/>
  <c r="AW1317" i="2"/>
  <c r="AW1313" i="2"/>
  <c r="AW1309" i="2"/>
  <c r="AW1305" i="2"/>
  <c r="AW1301" i="2"/>
  <c r="AW1297" i="2"/>
  <c r="AW1293" i="2"/>
  <c r="AW1289" i="2"/>
  <c r="AW1285" i="2"/>
  <c r="AW1281" i="2"/>
  <c r="AW1277" i="2"/>
  <c r="AW1273" i="2"/>
  <c r="AW1269" i="2"/>
  <c r="AW1265" i="2"/>
  <c r="AW1261" i="2"/>
  <c r="AW1257" i="2"/>
  <c r="AW1253" i="2"/>
  <c r="AW1249" i="2"/>
  <c r="AW1245" i="2"/>
  <c r="AW1241" i="2"/>
  <c r="AW1237" i="2"/>
  <c r="AW1233" i="2"/>
  <c r="AW1229" i="2"/>
  <c r="AW1225" i="2"/>
  <c r="AW1221" i="2"/>
  <c r="AW1217" i="2"/>
  <c r="AW1213" i="2"/>
  <c r="AW1209" i="2"/>
  <c r="AW1205" i="2"/>
  <c r="AW1201" i="2"/>
  <c r="AW1197" i="2"/>
  <c r="AW1193" i="2"/>
  <c r="AW1189" i="2"/>
  <c r="AW1185" i="2"/>
  <c r="AW1181" i="2"/>
  <c r="AW1177" i="2"/>
  <c r="AW1173" i="2"/>
  <c r="AW1169" i="2"/>
  <c r="AW1165" i="2"/>
  <c r="AW1161" i="2"/>
  <c r="AW1157" i="2"/>
  <c r="AW1153" i="2"/>
  <c r="AW1149" i="2"/>
  <c r="AW1145" i="2"/>
  <c r="AW1141" i="2"/>
  <c r="AW1137" i="2"/>
  <c r="AW1133" i="2"/>
  <c r="AW1129" i="2"/>
  <c r="AW1125" i="2"/>
  <c r="AW1121" i="2"/>
  <c r="AW1117" i="2"/>
  <c r="AW1113" i="2"/>
  <c r="AW1109" i="2"/>
  <c r="AW1105" i="2"/>
  <c r="AW1101" i="2"/>
  <c r="AW1097" i="2"/>
  <c r="AW1093" i="2"/>
  <c r="AW1089" i="2"/>
  <c r="AW1085" i="2"/>
  <c r="AW1081" i="2"/>
  <c r="AW1077" i="2"/>
  <c r="AW1073" i="2"/>
  <c r="AW1069" i="2"/>
  <c r="AW1065" i="2"/>
  <c r="AW1061" i="2"/>
  <c r="AW1057" i="2"/>
  <c r="AW1053" i="2"/>
  <c r="AW1049" i="2"/>
  <c r="AW1045" i="2"/>
  <c r="AW1041" i="2"/>
  <c r="AW1037" i="2"/>
  <c r="AW1033" i="2"/>
  <c r="AW1029" i="2"/>
  <c r="AW1025" i="2"/>
  <c r="AW1021" i="2"/>
  <c r="AW1017" i="2"/>
  <c r="AW1013" i="2"/>
  <c r="AW1009" i="2"/>
  <c r="AW1005" i="2"/>
  <c r="AW1001" i="2"/>
  <c r="AW997" i="2"/>
  <c r="AW993" i="2"/>
  <c r="AW989" i="2"/>
  <c r="AW985" i="2"/>
  <c r="AW981" i="2"/>
  <c r="AW977" i="2"/>
  <c r="AW973" i="2"/>
  <c r="AW969" i="2"/>
  <c r="AW965" i="2"/>
  <c r="AW961" i="2"/>
  <c r="AW957" i="2"/>
  <c r="AW953" i="2"/>
  <c r="AW949" i="2"/>
  <c r="AW945" i="2"/>
  <c r="AW941" i="2"/>
  <c r="AW937" i="2"/>
  <c r="AW933" i="2"/>
  <c r="AW929" i="2"/>
  <c r="AW925" i="2"/>
  <c r="AW921" i="2"/>
  <c r="AW917" i="2"/>
  <c r="AW913" i="2"/>
  <c r="AW909" i="2"/>
  <c r="AW905" i="2"/>
  <c r="AW901" i="2"/>
  <c r="AW897" i="2"/>
  <c r="AW893" i="2"/>
  <c r="AW889" i="2"/>
  <c r="AW885" i="2"/>
  <c r="AW881" i="2"/>
  <c r="AW877" i="2"/>
  <c r="AW873" i="2"/>
  <c r="AW869" i="2"/>
  <c r="AW865" i="2"/>
  <c r="AW861" i="2"/>
  <c r="AW857" i="2"/>
  <c r="AW853" i="2"/>
  <c r="AW849" i="2"/>
  <c r="AW845" i="2"/>
  <c r="AW841" i="2"/>
  <c r="AW837" i="2"/>
  <c r="AW833" i="2"/>
  <c r="AW829" i="2"/>
  <c r="AW825" i="2"/>
  <c r="AW821" i="2"/>
  <c r="AW817" i="2"/>
  <c r="AW813" i="2"/>
  <c r="AW809" i="2"/>
  <c r="AW805" i="2"/>
  <c r="AW801" i="2"/>
  <c r="AW797" i="2"/>
  <c r="AW793" i="2"/>
  <c r="AW789" i="2"/>
  <c r="AW785" i="2"/>
  <c r="AW781" i="2"/>
  <c r="AW777" i="2"/>
  <c r="AW773" i="2"/>
  <c r="AW769" i="2"/>
  <c r="AW765" i="2"/>
  <c r="AW761" i="2"/>
  <c r="AW757" i="2"/>
  <c r="AW753" i="2"/>
  <c r="AW749" i="2"/>
  <c r="AW745" i="2"/>
  <c r="AW741" i="2"/>
  <c r="AW737" i="2"/>
  <c r="AW733" i="2"/>
  <c r="AW729" i="2"/>
  <c r="AW725" i="2"/>
  <c r="AW721" i="2"/>
  <c r="AW717" i="2"/>
  <c r="AW713" i="2"/>
  <c r="AW709" i="2"/>
  <c r="AW705" i="2"/>
  <c r="AW701" i="2"/>
  <c r="AW697" i="2"/>
  <c r="AW693" i="2"/>
  <c r="AW689" i="2"/>
  <c r="AW685" i="2"/>
  <c r="AW681" i="2"/>
  <c r="AW677" i="2"/>
  <c r="AW673" i="2"/>
  <c r="AW669" i="2"/>
  <c r="AW665" i="2"/>
  <c r="AW661" i="2"/>
  <c r="AW657" i="2"/>
  <c r="AW653" i="2"/>
  <c r="AW649" i="2"/>
  <c r="AW645" i="2"/>
  <c r="AW641" i="2"/>
  <c r="AW637" i="2"/>
  <c r="AW633" i="2"/>
  <c r="AW629" i="2"/>
  <c r="AW625" i="2"/>
  <c r="AW621" i="2"/>
  <c r="AW617" i="2"/>
  <c r="AW613" i="2"/>
  <c r="AW609" i="2"/>
  <c r="AW605" i="2"/>
  <c r="AW601" i="2"/>
  <c r="AW597" i="2"/>
  <c r="AW593" i="2"/>
  <c r="AW589" i="2"/>
  <c r="AW585" i="2"/>
  <c r="AW581" i="2"/>
  <c r="AW577" i="2"/>
  <c r="AW573" i="2"/>
  <c r="AW569" i="2"/>
  <c r="AW565" i="2"/>
  <c r="AW561" i="2"/>
  <c r="AW557" i="2"/>
  <c r="AW553" i="2"/>
  <c r="AW549" i="2"/>
  <c r="AW545" i="2"/>
  <c r="AW541" i="2"/>
  <c r="AW537" i="2"/>
  <c r="AW533" i="2"/>
  <c r="AW529" i="2"/>
  <c r="AW525" i="2"/>
  <c r="AW521" i="2"/>
  <c r="AW517" i="2"/>
  <c r="AW513" i="2"/>
  <c r="AW509" i="2"/>
  <c r="AW505" i="2"/>
  <c r="AW501" i="2"/>
  <c r="AW497" i="2"/>
  <c r="AW493" i="2"/>
  <c r="AW489" i="2"/>
  <c r="AW485" i="2"/>
  <c r="AW481" i="2"/>
  <c r="AW477" i="2"/>
  <c r="AW473" i="2"/>
  <c r="AW469" i="2"/>
  <c r="AW465" i="2"/>
  <c r="AW461" i="2"/>
  <c r="AW457" i="2"/>
  <c r="AW453" i="2"/>
  <c r="AW449" i="2"/>
  <c r="AW445" i="2"/>
  <c r="AW441" i="2"/>
  <c r="AW437" i="2"/>
  <c r="AW433" i="2"/>
  <c r="AW429" i="2"/>
  <c r="AW425" i="2"/>
  <c r="AW421" i="2"/>
  <c r="AW417" i="2"/>
  <c r="AW413" i="2"/>
  <c r="AW409" i="2"/>
  <c r="AW405" i="2"/>
  <c r="AW401" i="2"/>
  <c r="AW397" i="2"/>
  <c r="AW393" i="2"/>
  <c r="AW389" i="2"/>
  <c r="AW385" i="2"/>
  <c r="AW381" i="2"/>
  <c r="AW377" i="2"/>
  <c r="AW373" i="2"/>
  <c r="AW369" i="2"/>
  <c r="AW365" i="2"/>
  <c r="AW361" i="2"/>
  <c r="AW357" i="2"/>
  <c r="AW353" i="2"/>
  <c r="AW349" i="2"/>
  <c r="AW345" i="2"/>
  <c r="AW341" i="2"/>
  <c r="AW337" i="2"/>
  <c r="AW333" i="2"/>
  <c r="AW329" i="2"/>
  <c r="AW325" i="2"/>
  <c r="AW321" i="2"/>
  <c r="AW317" i="2"/>
  <c r="AW313" i="2"/>
  <c r="AW309" i="2"/>
  <c r="AW305" i="2"/>
  <c r="AW301" i="2"/>
  <c r="AW297" i="2"/>
  <c r="AW293" i="2"/>
  <c r="AW289" i="2"/>
  <c r="AW285" i="2"/>
  <c r="AW281" i="2"/>
  <c r="AW277" i="2"/>
  <c r="AW273" i="2"/>
  <c r="AW269" i="2"/>
  <c r="AW265" i="2"/>
  <c r="AW261" i="2"/>
  <c r="AW257" i="2"/>
  <c r="AW253" i="2"/>
  <c r="AW249" i="2"/>
  <c r="AW245" i="2"/>
  <c r="AW241" i="2"/>
  <c r="AW237" i="2"/>
  <c r="AW233" i="2"/>
  <c r="AW229" i="2"/>
  <c r="AW225" i="2"/>
  <c r="AW221" i="2"/>
  <c r="AW217" i="2"/>
  <c r="AW213" i="2"/>
  <c r="AW209" i="2"/>
  <c r="AW205" i="2"/>
  <c r="AW201" i="2"/>
  <c r="AW197" i="2"/>
  <c r="AW193" i="2"/>
  <c r="AW189" i="2"/>
  <c r="AW185" i="2"/>
  <c r="AW181" i="2"/>
  <c r="AW177" i="2"/>
  <c r="AW173" i="2"/>
  <c r="AW169" i="2"/>
  <c r="AW165" i="2"/>
  <c r="AW161" i="2"/>
  <c r="AW157" i="2"/>
  <c r="AW153" i="2"/>
  <c r="AW149" i="2"/>
  <c r="AW145" i="2"/>
  <c r="AW141" i="2"/>
  <c r="AW137" i="2"/>
  <c r="AW133" i="2"/>
  <c r="AW129" i="2"/>
  <c r="AW125" i="2"/>
  <c r="AW121" i="2"/>
  <c r="AW117" i="2"/>
  <c r="AW113" i="2"/>
  <c r="AW109" i="2"/>
  <c r="AW105" i="2"/>
  <c r="AW101" i="2"/>
  <c r="AW97" i="2"/>
  <c r="AW93" i="2"/>
  <c r="AW89" i="2"/>
  <c r="AW85" i="2"/>
  <c r="AW81" i="2"/>
  <c r="AW77" i="2"/>
  <c r="AW73" i="2"/>
  <c r="AW69" i="2"/>
  <c r="AW65" i="2"/>
  <c r="AW61" i="2"/>
  <c r="AW57" i="2"/>
  <c r="AW53" i="2"/>
  <c r="AW49" i="2"/>
  <c r="AW45" i="2"/>
  <c r="AW41" i="2"/>
  <c r="AW37" i="2"/>
  <c r="AW33" i="2"/>
  <c r="AW29" i="2"/>
  <c r="AW25" i="2"/>
  <c r="AW21" i="2"/>
  <c r="AW17" i="2"/>
  <c r="AW13" i="2"/>
  <c r="AW9" i="2"/>
  <c r="AW880" i="2"/>
  <c r="AW876" i="2"/>
  <c r="AW872" i="2"/>
  <c r="AW868" i="2"/>
  <c r="AW864" i="2"/>
  <c r="AW860" i="2"/>
  <c r="AW856" i="2"/>
  <c r="AW852" i="2"/>
  <c r="AW848" i="2"/>
  <c r="AW844" i="2"/>
  <c r="AW840" i="2"/>
  <c r="AW836" i="2"/>
  <c r="AW832" i="2"/>
  <c r="AW828" i="2"/>
  <c r="AW824" i="2"/>
  <c r="AW820" i="2"/>
  <c r="AW816" i="2"/>
  <c r="AW812" i="2"/>
  <c r="AW808" i="2"/>
  <c r="AW804" i="2"/>
  <c r="AW800" i="2"/>
  <c r="AW796" i="2"/>
  <c r="AW792" i="2"/>
  <c r="AW788" i="2"/>
  <c r="AW784" i="2"/>
  <c r="AW780" i="2"/>
  <c r="AW776" i="2"/>
  <c r="AW772" i="2"/>
  <c r="AW768" i="2"/>
  <c r="AW764" i="2"/>
  <c r="AW760" i="2"/>
  <c r="AW756" i="2"/>
  <c r="AW752" i="2"/>
  <c r="AW748" i="2"/>
  <c r="AW744" i="2"/>
  <c r="AW740" i="2"/>
  <c r="AW736" i="2"/>
  <c r="AW732" i="2"/>
  <c r="AW728" i="2"/>
  <c r="AW724" i="2"/>
  <c r="AW720" i="2"/>
  <c r="AW716" i="2"/>
  <c r="AW712" i="2"/>
  <c r="AW708" i="2"/>
  <c r="AW704" i="2"/>
  <c r="AW700" i="2"/>
  <c r="AW696" i="2"/>
  <c r="AW692" i="2"/>
  <c r="AW688" i="2"/>
  <c r="AW684" i="2"/>
  <c r="AW680" i="2"/>
  <c r="AW676" i="2"/>
  <c r="AW672" i="2"/>
  <c r="AW668" i="2"/>
  <c r="AW664" i="2"/>
  <c r="AW660" i="2"/>
  <c r="AW656" i="2"/>
  <c r="AW652" i="2"/>
  <c r="AW648" i="2"/>
  <c r="AW644" i="2"/>
  <c r="AW640" i="2"/>
  <c r="AW636" i="2"/>
  <c r="AW632" i="2"/>
  <c r="AW628" i="2"/>
  <c r="AW624" i="2"/>
  <c r="AW620" i="2"/>
  <c r="AW616" i="2"/>
  <c r="AW612" i="2"/>
  <c r="AW608" i="2"/>
  <c r="AW604" i="2"/>
  <c r="AW600" i="2"/>
  <c r="AW596" i="2"/>
  <c r="AW592" i="2"/>
  <c r="AW588" i="2"/>
  <c r="AW584" i="2"/>
  <c r="AW580" i="2"/>
  <c r="AW576" i="2"/>
  <c r="AW572" i="2"/>
  <c r="AW568" i="2"/>
  <c r="AW564" i="2"/>
  <c r="AW560" i="2"/>
  <c r="AW556" i="2"/>
  <c r="AW552" i="2"/>
  <c r="AW548" i="2"/>
  <c r="AW544" i="2"/>
  <c r="AW540" i="2"/>
  <c r="AW536" i="2"/>
  <c r="AW532" i="2"/>
  <c r="AW528" i="2"/>
  <c r="AW524" i="2"/>
  <c r="AW520" i="2"/>
  <c r="AW516" i="2"/>
  <c r="AW512" i="2"/>
  <c r="AW508" i="2"/>
  <c r="AW504" i="2"/>
  <c r="AW500" i="2"/>
  <c r="AW496" i="2"/>
  <c r="AW492" i="2"/>
  <c r="AW488" i="2"/>
  <c r="AW484" i="2"/>
  <c r="AW480" i="2"/>
  <c r="AW476" i="2"/>
  <c r="AW472" i="2"/>
  <c r="AW468" i="2"/>
  <c r="AW464" i="2"/>
  <c r="AW460" i="2"/>
  <c r="AW456" i="2"/>
  <c r="AW452" i="2"/>
  <c r="AW448" i="2"/>
  <c r="AW444" i="2"/>
  <c r="AW440" i="2"/>
  <c r="AW436" i="2"/>
  <c r="AW432" i="2"/>
  <c r="AW428" i="2"/>
  <c r="AW424" i="2"/>
  <c r="AW420" i="2"/>
  <c r="AW416" i="2"/>
  <c r="AW412" i="2"/>
  <c r="AW408" i="2"/>
  <c r="AW404" i="2"/>
  <c r="AW400" i="2"/>
  <c r="AW396" i="2"/>
  <c r="AW392" i="2"/>
  <c r="AW388" i="2"/>
  <c r="AW384" i="2"/>
  <c r="AW380" i="2"/>
  <c r="AW376" i="2"/>
  <c r="AW372" i="2"/>
  <c r="AW368" i="2"/>
  <c r="AW364" i="2"/>
  <c r="AW360" i="2"/>
  <c r="AW356" i="2"/>
  <c r="AW352" i="2"/>
  <c r="AW348" i="2"/>
  <c r="AW344" i="2"/>
  <c r="AW340" i="2"/>
  <c r="AW336" i="2"/>
  <c r="AW332" i="2"/>
  <c r="AW328" i="2"/>
  <c r="AW324" i="2"/>
  <c r="AW320" i="2"/>
  <c r="AW316" i="2"/>
  <c r="AW312" i="2"/>
  <c r="AW308" i="2"/>
  <c r="AW304" i="2"/>
  <c r="AW300" i="2"/>
  <c r="AW296" i="2"/>
  <c r="AW292" i="2"/>
  <c r="AW288" i="2"/>
  <c r="AW284" i="2"/>
  <c r="AW280" i="2"/>
  <c r="AW276" i="2"/>
  <c r="AW272" i="2"/>
  <c r="AW268" i="2"/>
  <c r="AW264" i="2"/>
  <c r="AW260" i="2"/>
  <c r="AW256" i="2"/>
  <c r="AW252" i="2"/>
  <c r="AW248" i="2"/>
  <c r="AW244" i="2"/>
  <c r="AW240" i="2"/>
  <c r="AW236" i="2"/>
  <c r="AW232" i="2"/>
  <c r="AW228" i="2"/>
  <c r="AW224" i="2"/>
  <c r="AW220" i="2"/>
  <c r="AW216" i="2"/>
  <c r="AW212" i="2"/>
  <c r="AW208" i="2"/>
  <c r="AW204" i="2"/>
  <c r="AW200" i="2"/>
  <c r="AW196" i="2"/>
  <c r="AW192" i="2"/>
  <c r="AW188" i="2"/>
  <c r="AW184" i="2"/>
  <c r="AW180" i="2"/>
  <c r="AW176" i="2"/>
  <c r="AW172" i="2"/>
  <c r="AW168" i="2"/>
  <c r="AW164" i="2"/>
  <c r="AW160" i="2"/>
  <c r="AW156" i="2"/>
  <c r="AW152" i="2"/>
  <c r="AW148" i="2"/>
  <c r="AW144" i="2"/>
  <c r="AW140" i="2"/>
  <c r="AW136" i="2"/>
  <c r="AW132" i="2"/>
  <c r="AW128" i="2"/>
  <c r="AW124" i="2"/>
  <c r="AW120" i="2"/>
  <c r="AW116" i="2"/>
  <c r="AW112" i="2"/>
  <c r="AW108" i="2"/>
  <c r="AW104" i="2"/>
  <c r="AW100" i="2"/>
  <c r="AW96" i="2"/>
  <c r="AW92" i="2"/>
  <c r="AW88" i="2"/>
  <c r="AW84" i="2"/>
  <c r="AW80" i="2"/>
  <c r="AW76" i="2"/>
  <c r="AW72" i="2"/>
  <c r="AW68" i="2"/>
  <c r="AW64" i="2"/>
  <c r="AW60" i="2"/>
  <c r="AW56" i="2"/>
  <c r="AW52" i="2"/>
  <c r="AW48" i="2"/>
  <c r="AW44" i="2"/>
  <c r="AW40" i="2"/>
  <c r="AW36" i="2"/>
  <c r="AW32" i="2"/>
  <c r="AW28" i="2"/>
  <c r="AW24" i="2"/>
  <c r="AW20" i="2"/>
  <c r="AW16" i="2"/>
  <c r="AW12" i="2"/>
  <c r="AW8" i="2"/>
  <c r="AW226" i="2"/>
  <c r="AW222" i="2"/>
  <c r="AW218" i="2"/>
  <c r="AW214" i="2"/>
  <c r="AW210" i="2"/>
  <c r="AW206" i="2"/>
  <c r="AW202" i="2"/>
  <c r="AW198" i="2"/>
  <c r="AW194" i="2"/>
  <c r="AW190" i="2"/>
  <c r="AW186" i="2"/>
  <c r="AW182" i="2"/>
  <c r="AW178" i="2"/>
  <c r="AW174" i="2"/>
  <c r="AW170" i="2"/>
  <c r="AW166" i="2"/>
  <c r="AW162" i="2"/>
  <c r="AW158" i="2"/>
  <c r="AW154" i="2"/>
  <c r="AW150" i="2"/>
  <c r="AW146" i="2"/>
  <c r="AW142" i="2"/>
  <c r="AW138" i="2"/>
  <c r="AW134" i="2"/>
  <c r="AW130" i="2"/>
  <c r="AW126" i="2"/>
  <c r="AW122" i="2"/>
  <c r="AW118" i="2"/>
  <c r="AW114" i="2"/>
  <c r="AW110" i="2"/>
  <c r="AW106" i="2"/>
  <c r="AW102" i="2"/>
  <c r="AW98" i="2"/>
  <c r="AW94" i="2"/>
  <c r="AW90" i="2"/>
  <c r="AW86" i="2"/>
  <c r="AW82" i="2"/>
  <c r="AW78" i="2"/>
  <c r="AW74" i="2"/>
  <c r="AW70" i="2"/>
  <c r="AW66" i="2"/>
  <c r="AW62" i="2"/>
  <c r="AW58" i="2"/>
  <c r="AW54" i="2"/>
  <c r="AW50" i="2"/>
  <c r="AW46" i="2"/>
  <c r="AW42" i="2"/>
  <c r="AW38" i="2"/>
  <c r="AW34" i="2"/>
  <c r="AW30" i="2"/>
  <c r="AV4460" i="2"/>
  <c r="AV4456" i="2"/>
  <c r="AV4452" i="2"/>
  <c r="AV4448" i="2"/>
  <c r="AV4444" i="2"/>
  <c r="AV4440" i="2"/>
  <c r="AV4436" i="2"/>
  <c r="AV4432" i="2"/>
  <c r="AV4428" i="2"/>
  <c r="AV4424" i="2"/>
  <c r="AV4420" i="2"/>
  <c r="AV4416" i="2"/>
  <c r="AV4412" i="2"/>
  <c r="AV4408" i="2"/>
  <c r="AV4404" i="2"/>
  <c r="AV4400" i="2"/>
  <c r="AV4396" i="2"/>
  <c r="AV4392" i="2"/>
  <c r="AV4388" i="2"/>
  <c r="AV4384" i="2"/>
  <c r="AV4380" i="2"/>
  <c r="AV4376" i="2"/>
  <c r="AV4372" i="2"/>
  <c r="AV4368" i="2"/>
  <c r="AV4364" i="2"/>
  <c r="AV4360" i="2"/>
  <c r="AV4356" i="2"/>
  <c r="AV4352" i="2"/>
  <c r="AV4348" i="2"/>
  <c r="AV4344" i="2"/>
  <c r="AV4340" i="2"/>
  <c r="AV4336" i="2"/>
  <c r="AV4332" i="2"/>
  <c r="AV4328" i="2"/>
  <c r="AV4324" i="2"/>
  <c r="AV4320" i="2"/>
  <c r="AV4316" i="2"/>
  <c r="AV4312" i="2"/>
  <c r="AV4308" i="2"/>
  <c r="AV4304" i="2"/>
  <c r="AV4300" i="2"/>
  <c r="AV4296" i="2"/>
  <c r="AV4292" i="2"/>
  <c r="AV4288" i="2"/>
  <c r="AV4284" i="2"/>
  <c r="AV4280" i="2"/>
  <c r="AV4276" i="2"/>
  <c r="AV4272" i="2"/>
  <c r="AV4268" i="2"/>
  <c r="AV4264" i="2"/>
  <c r="AV4260" i="2"/>
  <c r="AV4256" i="2"/>
  <c r="AV4252" i="2"/>
  <c r="AV4248" i="2"/>
  <c r="AV4244" i="2"/>
  <c r="AV4240" i="2"/>
  <c r="AV4236" i="2"/>
  <c r="AV4232" i="2"/>
  <c r="AV4228" i="2"/>
  <c r="AV4224" i="2"/>
  <c r="AV4220" i="2"/>
  <c r="AV4216" i="2"/>
  <c r="AV4212" i="2"/>
  <c r="AV4208" i="2"/>
  <c r="AV4204" i="2"/>
  <c r="AV4200" i="2"/>
  <c r="AV4196" i="2"/>
  <c r="AV4192" i="2"/>
  <c r="AV4188" i="2"/>
  <c r="AV4184" i="2"/>
  <c r="AV4180" i="2"/>
  <c r="AV4176" i="2"/>
  <c r="AV4172" i="2"/>
  <c r="AV4168" i="2"/>
  <c r="AV4164" i="2"/>
  <c r="AV4160" i="2"/>
  <c r="AV4156" i="2"/>
  <c r="AV4152" i="2"/>
  <c r="AV4148" i="2"/>
  <c r="AV4144" i="2"/>
  <c r="AV4140" i="2"/>
  <c r="AV4136" i="2"/>
  <c r="AV4132" i="2"/>
  <c r="AV4128" i="2"/>
  <c r="AV4124" i="2"/>
  <c r="AV4120" i="2"/>
  <c r="AV4116" i="2"/>
  <c r="AV4112" i="2"/>
  <c r="AV4108" i="2"/>
  <c r="AV4104" i="2"/>
  <c r="AV4100" i="2"/>
  <c r="AV4096" i="2"/>
  <c r="AV4092" i="2"/>
  <c r="AV4088" i="2"/>
  <c r="AV4084" i="2"/>
  <c r="AV4080" i="2"/>
  <c r="AV4076" i="2"/>
  <c r="AV4072" i="2"/>
  <c r="AV4068" i="2"/>
  <c r="AV4064" i="2"/>
  <c r="AV4060" i="2"/>
  <c r="AV4056" i="2"/>
  <c r="AV4052" i="2"/>
  <c r="AV4048" i="2"/>
  <c r="AV4044" i="2"/>
  <c r="AV4040" i="2"/>
  <c r="AV4036" i="2"/>
  <c r="AV4032" i="2"/>
  <c r="AV4028" i="2"/>
  <c r="AV4024" i="2"/>
  <c r="AV4020" i="2"/>
  <c r="AV4016" i="2"/>
  <c r="AV4012" i="2"/>
  <c r="AV4008" i="2"/>
  <c r="AV4004" i="2"/>
  <c r="AV4000" i="2"/>
  <c r="AV3996" i="2"/>
  <c r="AV3992" i="2"/>
  <c r="AV3988" i="2"/>
  <c r="AV3984" i="2"/>
  <c r="AV3980" i="2"/>
  <c r="AV3976" i="2"/>
  <c r="AV3972" i="2"/>
  <c r="AV3968" i="2"/>
  <c r="AV3964" i="2"/>
  <c r="AV3960" i="2"/>
  <c r="AV3956" i="2"/>
  <c r="AV3952" i="2"/>
  <c r="AV3948" i="2"/>
  <c r="AV3944" i="2"/>
  <c r="AV3940" i="2"/>
  <c r="AV3936" i="2"/>
  <c r="AV3932" i="2"/>
  <c r="AV3928" i="2"/>
  <c r="AV3924" i="2"/>
  <c r="AV3920" i="2"/>
  <c r="AV3916" i="2"/>
  <c r="AV3912" i="2"/>
  <c r="AV3908" i="2"/>
  <c r="AV3904" i="2"/>
  <c r="AV3900" i="2"/>
  <c r="AV3896" i="2"/>
  <c r="AV3892" i="2"/>
  <c r="AV3888" i="2"/>
  <c r="AV3884" i="2"/>
  <c r="AV3880" i="2"/>
  <c r="AV3876" i="2"/>
  <c r="AV3872" i="2"/>
  <c r="AV3868" i="2"/>
  <c r="AV3864" i="2"/>
  <c r="AV3860" i="2"/>
  <c r="AV3856" i="2"/>
  <c r="AV3852" i="2"/>
  <c r="AV3848" i="2"/>
  <c r="AV3844" i="2"/>
  <c r="AV3840" i="2"/>
  <c r="AV3836" i="2"/>
  <c r="AV3832" i="2"/>
  <c r="AV3828" i="2"/>
  <c r="AV3824" i="2"/>
  <c r="AV3820" i="2"/>
  <c r="AV4458" i="2"/>
  <c r="AV4454" i="2"/>
  <c r="AV4450" i="2"/>
  <c r="AV4446" i="2"/>
  <c r="AV4442" i="2"/>
  <c r="AV4438" i="2"/>
  <c r="AV4434" i="2"/>
  <c r="AV4430" i="2"/>
  <c r="AV4426" i="2"/>
  <c r="AV4422" i="2"/>
  <c r="AV4418" i="2"/>
  <c r="AV4414" i="2"/>
  <c r="AV4410" i="2"/>
  <c r="AV4406" i="2"/>
  <c r="AV4402" i="2"/>
  <c r="AV4398" i="2"/>
  <c r="AV4394" i="2"/>
  <c r="AV4390" i="2"/>
  <c r="AV4386" i="2"/>
  <c r="AV4382" i="2"/>
  <c r="AV4378" i="2"/>
  <c r="AV4374" i="2"/>
  <c r="AV4370" i="2"/>
  <c r="AV4366" i="2"/>
  <c r="AV4362" i="2"/>
  <c r="AV4358" i="2"/>
  <c r="AV4354" i="2"/>
  <c r="AV4350" i="2"/>
  <c r="AV4346" i="2"/>
  <c r="AV4342" i="2"/>
  <c r="AV4338" i="2"/>
  <c r="AV4334" i="2"/>
  <c r="AV4330" i="2"/>
  <c r="AV4326" i="2"/>
  <c r="AV4322" i="2"/>
  <c r="AV4318" i="2"/>
  <c r="AV4314" i="2"/>
  <c r="AV4310" i="2"/>
  <c r="AV4306" i="2"/>
  <c r="AV4302" i="2"/>
  <c r="AV4298" i="2"/>
  <c r="AV4294" i="2"/>
  <c r="AV4290" i="2"/>
  <c r="AV4286" i="2"/>
  <c r="AV4282" i="2"/>
  <c r="AV4278" i="2"/>
  <c r="AV4274" i="2"/>
  <c r="AV4270" i="2"/>
  <c r="AV4266" i="2"/>
  <c r="AV4262" i="2"/>
  <c r="AV4258" i="2"/>
  <c r="AV4254" i="2"/>
  <c r="AV4250" i="2"/>
  <c r="AV4246" i="2"/>
  <c r="AV4242" i="2"/>
  <c r="AV4238" i="2"/>
  <c r="AV4234" i="2"/>
  <c r="AV4230" i="2"/>
  <c r="AV4226" i="2"/>
  <c r="AV4222" i="2"/>
  <c r="AV4218" i="2"/>
  <c r="AV4214" i="2"/>
  <c r="AV4210" i="2"/>
  <c r="AV4206" i="2"/>
  <c r="AV4202" i="2"/>
  <c r="AV4198" i="2"/>
  <c r="AV4194" i="2"/>
  <c r="AV4190" i="2"/>
  <c r="AV4186" i="2"/>
  <c r="AV4182" i="2"/>
  <c r="AV4178" i="2"/>
  <c r="AV4174" i="2"/>
  <c r="AV4170" i="2"/>
  <c r="AV4166" i="2"/>
  <c r="AV4162" i="2"/>
  <c r="AV4158" i="2"/>
  <c r="AV4154" i="2"/>
  <c r="AV4150" i="2"/>
  <c r="AV4146" i="2"/>
  <c r="AV4142" i="2"/>
  <c r="AV4138" i="2"/>
  <c r="AV4134" i="2"/>
  <c r="AV4130" i="2"/>
  <c r="AV4126" i="2"/>
  <c r="AV4122" i="2"/>
  <c r="AV4118" i="2"/>
  <c r="AV4114" i="2"/>
  <c r="AV4110" i="2"/>
  <c r="AV4106" i="2"/>
  <c r="AV4102" i="2"/>
  <c r="AV4098" i="2"/>
  <c r="AV4094" i="2"/>
  <c r="AV4090" i="2"/>
  <c r="AV4086" i="2"/>
  <c r="AV4082" i="2"/>
  <c r="AV4078" i="2"/>
  <c r="AV4074" i="2"/>
  <c r="AV4070" i="2"/>
  <c r="AV4066" i="2"/>
  <c r="AV4062" i="2"/>
  <c r="AV4058" i="2"/>
  <c r="AV4054" i="2"/>
  <c r="AV4050" i="2"/>
  <c r="AV4046" i="2"/>
  <c r="AV4042" i="2"/>
  <c r="AV4038" i="2"/>
  <c r="AV4034" i="2"/>
  <c r="AV4030" i="2"/>
  <c r="AV4026" i="2"/>
  <c r="AV4022" i="2"/>
  <c r="AV4018" i="2"/>
  <c r="AV4014" i="2"/>
  <c r="AV4010" i="2"/>
  <c r="AV4006" i="2"/>
  <c r="AV4002" i="2"/>
  <c r="AV3998" i="2"/>
  <c r="AV3994" i="2"/>
  <c r="AV3990" i="2"/>
  <c r="AV3986" i="2"/>
  <c r="AV3982" i="2"/>
  <c r="AV3978" i="2"/>
  <c r="AV3974" i="2"/>
  <c r="AV3970" i="2"/>
  <c r="AV3966" i="2"/>
  <c r="AV3962" i="2"/>
  <c r="AV3958" i="2"/>
  <c r="AV3954" i="2"/>
  <c r="AW219" i="2"/>
  <c r="AW215" i="2"/>
  <c r="AW211" i="2"/>
  <c r="AW207" i="2"/>
  <c r="AW203" i="2"/>
  <c r="AW199" i="2"/>
  <c r="AW195" i="2"/>
  <c r="AW191" i="2"/>
  <c r="AW187" i="2"/>
  <c r="AW183" i="2"/>
  <c r="AW179" i="2"/>
  <c r="AW175" i="2"/>
  <c r="AW171" i="2"/>
  <c r="AW167" i="2"/>
  <c r="AW163" i="2"/>
  <c r="AW159" i="2"/>
  <c r="AW155" i="2"/>
  <c r="AW151" i="2"/>
  <c r="AW147" i="2"/>
  <c r="AW143" i="2"/>
  <c r="AW139" i="2"/>
  <c r="AW135" i="2"/>
  <c r="AW131" i="2"/>
  <c r="AW127" i="2"/>
  <c r="AW123" i="2"/>
  <c r="AW119" i="2"/>
  <c r="AW115" i="2"/>
  <c r="AW111" i="2"/>
  <c r="AW107" i="2"/>
  <c r="AW103" i="2"/>
  <c r="AW99" i="2"/>
  <c r="AW95" i="2"/>
  <c r="AW91" i="2"/>
  <c r="AW87" i="2"/>
  <c r="AW83" i="2"/>
  <c r="AW79" i="2"/>
  <c r="AW75" i="2"/>
  <c r="AW71" i="2"/>
  <c r="AW67" i="2"/>
  <c r="AW63" i="2"/>
  <c r="AW59" i="2"/>
  <c r="AW55" i="2"/>
  <c r="AW51" i="2"/>
  <c r="AW47" i="2"/>
  <c r="AW43" i="2"/>
  <c r="AW39" i="2"/>
  <c r="AW35" i="2"/>
  <c r="AW31" i="2"/>
  <c r="AW27" i="2"/>
  <c r="AW23" i="2"/>
  <c r="AW19" i="2"/>
  <c r="AW15" i="2"/>
  <c r="AW11" i="2"/>
  <c r="AW7" i="2"/>
  <c r="AV3950" i="2"/>
  <c r="AV3946" i="2"/>
  <c r="AV3942" i="2"/>
  <c r="AV3938" i="2"/>
  <c r="AV3934" i="2"/>
  <c r="AV3930" i="2"/>
  <c r="AV3926" i="2"/>
  <c r="AV3922" i="2"/>
  <c r="AV3918" i="2"/>
  <c r="AV3914" i="2"/>
  <c r="AV3910" i="2"/>
  <c r="AV3906" i="2"/>
  <c r="AV3902" i="2"/>
  <c r="AV3898" i="2"/>
  <c r="AV3894" i="2"/>
  <c r="AV3890" i="2"/>
  <c r="AV3886" i="2"/>
  <c r="AV3882" i="2"/>
  <c r="AV3878" i="2"/>
  <c r="AV3874" i="2"/>
  <c r="AV3870" i="2"/>
  <c r="AV3866" i="2"/>
  <c r="AV3862" i="2"/>
  <c r="AV3858" i="2"/>
  <c r="AV3854" i="2"/>
  <c r="AV3850" i="2"/>
  <c r="AV3846" i="2"/>
  <c r="AV3842" i="2"/>
  <c r="AV3838" i="2"/>
  <c r="AV3834" i="2"/>
  <c r="AV3830" i="2"/>
  <c r="AV3826" i="2"/>
  <c r="AV3822" i="2"/>
  <c r="AV3818" i="2"/>
  <c r="AV3814" i="2"/>
  <c r="AV3810" i="2"/>
  <c r="AV3806" i="2"/>
  <c r="AV3802" i="2"/>
  <c r="AV3798" i="2"/>
  <c r="AV3794" i="2"/>
  <c r="AV3790" i="2"/>
  <c r="AV3786" i="2"/>
  <c r="AV3782" i="2"/>
  <c r="AV3778" i="2"/>
  <c r="AV3774" i="2"/>
  <c r="AV3770" i="2"/>
  <c r="AV3766" i="2"/>
  <c r="AV3762" i="2"/>
  <c r="AV3758" i="2"/>
  <c r="AV3754" i="2"/>
  <c r="AV3750" i="2"/>
  <c r="AV3746" i="2"/>
  <c r="AV3742" i="2"/>
  <c r="AV3738" i="2"/>
  <c r="AV3734" i="2"/>
  <c r="AV3730" i="2"/>
  <c r="AV3726" i="2"/>
  <c r="AV3722" i="2"/>
  <c r="AV3718" i="2"/>
  <c r="AV3714" i="2"/>
  <c r="AV3710" i="2"/>
  <c r="AV3706" i="2"/>
  <c r="AV3702" i="2"/>
  <c r="AV3698" i="2"/>
  <c r="AV3694" i="2"/>
  <c r="AV3690" i="2"/>
  <c r="AV3686" i="2"/>
  <c r="AV3682" i="2"/>
  <c r="AV3678" i="2"/>
  <c r="AV3674" i="2"/>
  <c r="AV3670" i="2"/>
  <c r="AV3666" i="2"/>
  <c r="AV3662" i="2"/>
  <c r="AV3658" i="2"/>
  <c r="AV3654" i="2"/>
  <c r="AV3650" i="2"/>
  <c r="AV3646" i="2"/>
  <c r="AV3642" i="2"/>
  <c r="AV3638" i="2"/>
  <c r="AV3634" i="2"/>
  <c r="AV3630" i="2"/>
  <c r="AV3626" i="2"/>
  <c r="AV3622" i="2"/>
  <c r="AV3618" i="2"/>
  <c r="I5" i="4" a="1"/>
  <c r="I5" i="4" s="1"/>
  <c r="T30" i="4" s="1"/>
  <c r="AV4459" i="2"/>
  <c r="AV4455" i="2"/>
  <c r="AV4451" i="2"/>
  <c r="AV4447" i="2"/>
  <c r="AV4443" i="2"/>
  <c r="AV4439" i="2"/>
  <c r="AV4435" i="2"/>
  <c r="AV4431" i="2"/>
  <c r="AV4427" i="2"/>
  <c r="AV4423" i="2"/>
  <c r="AV4419" i="2"/>
  <c r="AV4415" i="2"/>
  <c r="AV4411" i="2"/>
  <c r="AV4407" i="2"/>
  <c r="AV4403" i="2"/>
  <c r="AV4399" i="2"/>
  <c r="AV4395" i="2"/>
  <c r="AV4391" i="2"/>
  <c r="AV4387" i="2"/>
  <c r="AV4383" i="2"/>
  <c r="AV4379" i="2"/>
  <c r="AV4375" i="2"/>
  <c r="AV4371" i="2"/>
  <c r="AV4367" i="2"/>
  <c r="AV4363" i="2"/>
  <c r="AV4359" i="2"/>
  <c r="AV4355" i="2"/>
  <c r="AV4351" i="2"/>
  <c r="AV4347" i="2"/>
  <c r="AV4343" i="2"/>
  <c r="AV4339" i="2"/>
  <c r="AV4335" i="2"/>
  <c r="AV4331" i="2"/>
  <c r="AV4327" i="2"/>
  <c r="AV4323" i="2"/>
  <c r="AV4319" i="2"/>
  <c r="AV4315" i="2"/>
  <c r="AV4311" i="2"/>
  <c r="AV4307" i="2"/>
  <c r="AV4303" i="2"/>
  <c r="AV4299" i="2"/>
  <c r="AV4295" i="2"/>
  <c r="AV4291" i="2"/>
  <c r="AV4287" i="2"/>
  <c r="AV4283" i="2"/>
  <c r="AV4279" i="2"/>
  <c r="AV4275" i="2"/>
  <c r="AV4271" i="2"/>
  <c r="AV4267" i="2"/>
  <c r="AV4263" i="2"/>
  <c r="AV4259" i="2"/>
  <c r="AV4255" i="2"/>
  <c r="AV4251" i="2"/>
  <c r="AV4247" i="2"/>
  <c r="AV4243" i="2"/>
  <c r="AV4239" i="2"/>
  <c r="AV4235" i="2"/>
  <c r="AV4231" i="2"/>
  <c r="AV4227" i="2"/>
  <c r="AV4223" i="2"/>
  <c r="AV4219" i="2"/>
  <c r="AV4215" i="2"/>
  <c r="AV4211" i="2"/>
  <c r="AV4207" i="2"/>
  <c r="AV4203" i="2"/>
  <c r="AV4199" i="2"/>
  <c r="AV4195" i="2"/>
  <c r="AV4191" i="2"/>
  <c r="AV4187" i="2"/>
  <c r="AV4183" i="2"/>
  <c r="AV4179" i="2"/>
  <c r="AV4175" i="2"/>
  <c r="AV4171" i="2"/>
  <c r="AV4167" i="2"/>
  <c r="AV4163" i="2"/>
  <c r="AV4159" i="2"/>
  <c r="AV4155" i="2"/>
  <c r="AV4151" i="2"/>
  <c r="AV4147" i="2"/>
  <c r="AV4143" i="2"/>
  <c r="AV4139" i="2"/>
  <c r="AV4135" i="2"/>
  <c r="AV4131" i="2"/>
  <c r="AV4127" i="2"/>
  <c r="AV4123" i="2"/>
  <c r="AV4119" i="2"/>
  <c r="AV4115" i="2"/>
  <c r="AV4111" i="2"/>
  <c r="AV4107" i="2"/>
  <c r="AV4103" i="2"/>
  <c r="AV4099" i="2"/>
  <c r="AV4095" i="2"/>
  <c r="AV4091" i="2"/>
  <c r="AV4087" i="2"/>
  <c r="AV4083" i="2"/>
  <c r="AV4079" i="2"/>
  <c r="AV4075" i="2"/>
  <c r="AV4071" i="2"/>
  <c r="AV4067" i="2"/>
  <c r="AV4063" i="2"/>
  <c r="AV4059" i="2"/>
  <c r="AV4055" i="2"/>
  <c r="AV4051" i="2"/>
  <c r="AV4047" i="2"/>
  <c r="AV4043" i="2"/>
  <c r="AV4039" i="2"/>
  <c r="AV4035" i="2"/>
  <c r="AV4031" i="2"/>
  <c r="AV4027" i="2"/>
  <c r="AV4023" i="2"/>
  <c r="AV4019" i="2"/>
  <c r="AV4015" i="2"/>
  <c r="AV4011" i="2"/>
  <c r="AV4007" i="2"/>
  <c r="AV4003" i="2"/>
  <c r="AV3999" i="2"/>
  <c r="AV3995" i="2"/>
  <c r="AV3991" i="2"/>
  <c r="AV3987" i="2"/>
  <c r="AV3983" i="2"/>
  <c r="AV3979" i="2"/>
  <c r="AV3975" i="2"/>
  <c r="AV3971" i="2"/>
  <c r="AV3967" i="2"/>
  <c r="AV3963" i="2"/>
  <c r="AV3959" i="2"/>
  <c r="AV3955" i="2"/>
  <c r="AV3951" i="2"/>
  <c r="AV3947" i="2"/>
  <c r="AV3943" i="2"/>
  <c r="AV3939" i="2"/>
  <c r="AV3935" i="2"/>
  <c r="AV3931" i="2"/>
  <c r="AV3927" i="2"/>
  <c r="AV3923" i="2"/>
  <c r="AV3919" i="2"/>
  <c r="AV3915" i="2"/>
  <c r="AV3911" i="2"/>
  <c r="AV3907" i="2"/>
  <c r="AV3903" i="2"/>
  <c r="AV3899" i="2"/>
  <c r="AV3895" i="2"/>
  <c r="AV3891" i="2"/>
  <c r="AV3887" i="2"/>
  <c r="AV3883" i="2"/>
  <c r="AV3879" i="2"/>
  <c r="AV3875" i="2"/>
  <c r="AV3871" i="2"/>
  <c r="AV3867" i="2"/>
  <c r="AV3863" i="2"/>
  <c r="AV3859" i="2"/>
  <c r="AV3855" i="2"/>
  <c r="AV3851" i="2"/>
  <c r="AV3847" i="2"/>
  <c r="AV3843" i="2"/>
  <c r="AV3839" i="2"/>
  <c r="AV3835" i="2"/>
  <c r="AV3831" i="2"/>
  <c r="AV3827" i="2"/>
  <c r="AV3823" i="2"/>
  <c r="AV3819" i="2"/>
  <c r="AV3815" i="2"/>
  <c r="AV3811" i="2"/>
  <c r="AV3807" i="2"/>
  <c r="AV3803" i="2"/>
  <c r="AV3799" i="2"/>
  <c r="AV3795" i="2"/>
  <c r="AV3791" i="2"/>
  <c r="AV3787" i="2"/>
  <c r="AV3783" i="2"/>
  <c r="AV3779" i="2"/>
  <c r="AV3775" i="2"/>
  <c r="AV3771" i="2"/>
  <c r="AV3767" i="2"/>
  <c r="AV3763" i="2"/>
  <c r="AV3759" i="2"/>
  <c r="AV3755" i="2"/>
  <c r="AV3751" i="2"/>
  <c r="AV3747" i="2"/>
  <c r="AV3743" i="2"/>
  <c r="AV3739" i="2"/>
  <c r="AV3735" i="2"/>
  <c r="AV3731" i="2"/>
  <c r="AV3727" i="2"/>
  <c r="AV3723" i="2"/>
  <c r="AV3719" i="2"/>
  <c r="AV3715" i="2"/>
  <c r="AV3711" i="2"/>
  <c r="AV3707" i="2"/>
  <c r="AV3703" i="2"/>
  <c r="AV3699" i="2"/>
  <c r="AV3695" i="2"/>
  <c r="AV3691" i="2"/>
  <c r="AV3687" i="2"/>
  <c r="AV3683" i="2"/>
  <c r="AV3679" i="2"/>
  <c r="AV3675" i="2"/>
  <c r="AV3671" i="2"/>
  <c r="AV3667" i="2"/>
  <c r="AV3663" i="2"/>
  <c r="AV3659" i="2"/>
  <c r="AV3655" i="2"/>
  <c r="AV3651" i="2"/>
  <c r="AV3647" i="2"/>
  <c r="AV3643" i="2"/>
  <c r="AV3639" i="2"/>
  <c r="AV3635" i="2"/>
  <c r="AV3631" i="2"/>
  <c r="AV3627" i="2"/>
  <c r="AV3623" i="2"/>
  <c r="AV3619" i="2"/>
  <c r="AV3615" i="2"/>
  <c r="AV3611" i="2"/>
  <c r="AV3607" i="2"/>
  <c r="AV3603" i="2"/>
  <c r="AV3599" i="2"/>
  <c r="AV3595" i="2"/>
  <c r="AV3591" i="2"/>
  <c r="AV3587" i="2"/>
  <c r="AV3583" i="2"/>
  <c r="AV3579" i="2"/>
  <c r="AV3575" i="2"/>
  <c r="AV3571" i="2"/>
  <c r="AV3567" i="2"/>
  <c r="AV3563" i="2"/>
  <c r="AV4461" i="2"/>
  <c r="AV4457" i="2"/>
  <c r="AV4453" i="2"/>
  <c r="AV4449" i="2"/>
  <c r="AV4445" i="2"/>
  <c r="AV4441" i="2"/>
  <c r="AV4437" i="2"/>
  <c r="AV4433" i="2"/>
  <c r="AV4429" i="2"/>
  <c r="AV4425" i="2"/>
  <c r="AV4421" i="2"/>
  <c r="AV4417" i="2"/>
  <c r="AV4413" i="2"/>
  <c r="AV4409" i="2"/>
  <c r="AV4405" i="2"/>
  <c r="AV4401" i="2"/>
  <c r="AV4397" i="2"/>
  <c r="AV4393" i="2"/>
  <c r="AV4389" i="2"/>
  <c r="AV4385" i="2"/>
  <c r="AV4381" i="2"/>
  <c r="AV4377" i="2"/>
  <c r="AV4373" i="2"/>
  <c r="AV4369" i="2"/>
  <c r="AV4365" i="2"/>
  <c r="AV4361" i="2"/>
  <c r="AV4357" i="2"/>
  <c r="AV4353" i="2"/>
  <c r="AV4349" i="2"/>
  <c r="AV4345" i="2"/>
  <c r="AV4341" i="2"/>
  <c r="AV4337" i="2"/>
  <c r="AV4333" i="2"/>
  <c r="AV4329" i="2"/>
  <c r="AV4325" i="2"/>
  <c r="AV4321" i="2"/>
  <c r="AV4317" i="2"/>
  <c r="AV4313" i="2"/>
  <c r="AV4309" i="2"/>
  <c r="AV4305" i="2"/>
  <c r="AV4301" i="2"/>
  <c r="AV4297" i="2"/>
  <c r="AV4293" i="2"/>
  <c r="AV4289" i="2"/>
  <c r="AV4285" i="2"/>
  <c r="AV4281" i="2"/>
  <c r="AV4277" i="2"/>
  <c r="AV4273" i="2"/>
  <c r="AV4269" i="2"/>
  <c r="AV4265" i="2"/>
  <c r="AV4261" i="2"/>
  <c r="AV4257" i="2"/>
  <c r="AV4253" i="2"/>
  <c r="AV4249" i="2"/>
  <c r="AV4245" i="2"/>
  <c r="AV4241" i="2"/>
  <c r="AV4237" i="2"/>
  <c r="AV4233" i="2"/>
  <c r="AV4229" i="2"/>
  <c r="AV4225" i="2"/>
  <c r="AV4221" i="2"/>
  <c r="AV4217" i="2"/>
  <c r="AV4213" i="2"/>
  <c r="AV4209" i="2"/>
  <c r="AV4205" i="2"/>
  <c r="AV4201" i="2"/>
  <c r="AV4197" i="2"/>
  <c r="AV4193" i="2"/>
  <c r="AV4189" i="2"/>
  <c r="AV4185" i="2"/>
  <c r="AV4181" i="2"/>
  <c r="AV4177" i="2"/>
  <c r="AV4173" i="2"/>
  <c r="AV4169" i="2"/>
  <c r="AV4165" i="2"/>
  <c r="AV4161" i="2"/>
  <c r="AV4157" i="2"/>
  <c r="AV4153" i="2"/>
  <c r="AV4149" i="2"/>
  <c r="AV4145" i="2"/>
  <c r="AV4141" i="2"/>
  <c r="AV4137" i="2"/>
  <c r="AV4133" i="2"/>
  <c r="AV4129" i="2"/>
  <c r="AV4125" i="2"/>
  <c r="AV4121" i="2"/>
  <c r="AV4117" i="2"/>
  <c r="AV4113" i="2"/>
  <c r="AV4109" i="2"/>
  <c r="AV4105" i="2"/>
  <c r="AV4101" i="2"/>
  <c r="AV4097" i="2"/>
  <c r="AV4093" i="2"/>
  <c r="AV4089" i="2"/>
  <c r="AV4085" i="2"/>
  <c r="AV4081" i="2"/>
  <c r="AV4077" i="2"/>
  <c r="AV4073" i="2"/>
  <c r="AV4069" i="2"/>
  <c r="AV4065" i="2"/>
  <c r="AV4061" i="2"/>
  <c r="AV4057" i="2"/>
  <c r="AV4053" i="2"/>
  <c r="AV4049" i="2"/>
  <c r="AV4045" i="2"/>
  <c r="AV4041" i="2"/>
  <c r="AV4037" i="2"/>
  <c r="AV4033" i="2"/>
  <c r="AV4029" i="2"/>
  <c r="AV4025" i="2"/>
  <c r="AV4021" i="2"/>
  <c r="AV4017" i="2"/>
  <c r="AV4013" i="2"/>
  <c r="AV4009" i="2"/>
  <c r="AV4005" i="2"/>
  <c r="AV4001" i="2"/>
  <c r="AV3997" i="2"/>
  <c r="AV3993" i="2"/>
  <c r="AV3989" i="2"/>
  <c r="AV3985" i="2"/>
  <c r="AV3981" i="2"/>
  <c r="AV3977" i="2"/>
  <c r="AV3973" i="2"/>
  <c r="AV3969" i="2"/>
  <c r="AV3965" i="2"/>
  <c r="AV3961" i="2"/>
  <c r="AV3957" i="2"/>
  <c r="AV3953" i="2"/>
  <c r="AV3949" i="2"/>
  <c r="AV3945" i="2"/>
  <c r="AV3941" i="2"/>
  <c r="AV3937" i="2"/>
  <c r="AV3933" i="2"/>
  <c r="AV3929" i="2"/>
  <c r="AV3925" i="2"/>
  <c r="AV3921" i="2"/>
  <c r="AV3917" i="2"/>
  <c r="AV3913" i="2"/>
  <c r="AV3909" i="2"/>
  <c r="AV3905" i="2"/>
  <c r="AV3901" i="2"/>
  <c r="AV3897" i="2"/>
  <c r="AV3893" i="2"/>
  <c r="AV3889" i="2"/>
  <c r="AV3885" i="2"/>
  <c r="AV3881" i="2"/>
  <c r="AV3877" i="2"/>
  <c r="AV3873" i="2"/>
  <c r="AV3869" i="2"/>
  <c r="AV3865" i="2"/>
  <c r="AV3861" i="2"/>
  <c r="AV3857" i="2"/>
  <c r="AV3853" i="2"/>
  <c r="AV3849" i="2"/>
  <c r="AV3845" i="2"/>
  <c r="AV3841" i="2"/>
  <c r="AV3837" i="2"/>
  <c r="AV3833" i="2"/>
  <c r="AV3829" i="2"/>
  <c r="AV3825" i="2"/>
  <c r="AV3821" i="2"/>
  <c r="AV3817" i="2"/>
  <c r="AV3813" i="2"/>
  <c r="AV3809" i="2"/>
  <c r="AV3805" i="2"/>
  <c r="AV3801" i="2"/>
  <c r="AV3797" i="2"/>
  <c r="AV3793" i="2"/>
  <c r="AV3789" i="2"/>
  <c r="AV3785" i="2"/>
  <c r="AV3781" i="2"/>
  <c r="AV3777" i="2"/>
  <c r="AV3773" i="2"/>
  <c r="AV3769" i="2"/>
  <c r="AV3765" i="2"/>
  <c r="AV3761" i="2"/>
  <c r="AV3757" i="2"/>
  <c r="AV3753" i="2"/>
  <c r="AV3749" i="2"/>
  <c r="AV3745" i="2"/>
  <c r="AV3741" i="2"/>
  <c r="AV3737" i="2"/>
  <c r="AV3733" i="2"/>
  <c r="AV3729" i="2"/>
  <c r="AV3725" i="2"/>
  <c r="AV3721" i="2"/>
  <c r="AV3717" i="2"/>
  <c r="AV3713" i="2"/>
  <c r="AV3709" i="2"/>
  <c r="AV3705" i="2"/>
  <c r="AV3701" i="2"/>
  <c r="AV3697" i="2"/>
  <c r="AV3693" i="2"/>
  <c r="AV3689" i="2"/>
  <c r="AV3685" i="2"/>
  <c r="AV3681" i="2"/>
  <c r="AV3677" i="2"/>
  <c r="AV3673" i="2"/>
  <c r="AV3669" i="2"/>
  <c r="AV3665" i="2"/>
  <c r="AV3661" i="2"/>
  <c r="AV3657" i="2"/>
  <c r="AV3653" i="2"/>
  <c r="AV3649" i="2"/>
  <c r="AV3645" i="2"/>
  <c r="AV3641" i="2"/>
  <c r="AV3637" i="2"/>
  <c r="AV3633" i="2"/>
  <c r="AV3629" i="2"/>
  <c r="AV3625" i="2"/>
  <c r="AV3621" i="2"/>
  <c r="AV3617" i="2"/>
  <c r="AV3613" i="2"/>
  <c r="AV3609" i="2"/>
  <c r="AV3605" i="2"/>
  <c r="AV3601" i="2"/>
  <c r="AV3597" i="2"/>
  <c r="AV3593" i="2"/>
  <c r="AV3589" i="2"/>
  <c r="AV3585" i="2"/>
  <c r="AV3581" i="2"/>
  <c r="AV3577" i="2"/>
  <c r="AV3573" i="2"/>
  <c r="AV3569" i="2"/>
  <c r="AV3565" i="2"/>
  <c r="AV3561" i="2"/>
  <c r="AV3557" i="2"/>
  <c r="AV3553" i="2"/>
  <c r="AV3549" i="2"/>
  <c r="AV3545" i="2"/>
  <c r="AV3541" i="2"/>
  <c r="AV3537" i="2"/>
  <c r="AV3533" i="2"/>
  <c r="AV3529" i="2"/>
  <c r="AV3525" i="2"/>
  <c r="AV3521" i="2"/>
  <c r="AV3517" i="2"/>
  <c r="AV3513" i="2"/>
  <c r="AV3509" i="2"/>
  <c r="AV3505" i="2"/>
  <c r="AV3501" i="2"/>
  <c r="AV3497" i="2"/>
  <c r="AV3493" i="2"/>
  <c r="AV3489" i="2"/>
  <c r="AV3816" i="2"/>
  <c r="AV3812" i="2"/>
  <c r="AV3808" i="2"/>
  <c r="AV3804" i="2"/>
  <c r="AV3800" i="2"/>
  <c r="AV3796" i="2"/>
  <c r="AV3792" i="2"/>
  <c r="AV3788" i="2"/>
  <c r="AV3784" i="2"/>
  <c r="AV3780" i="2"/>
  <c r="AV3776" i="2"/>
  <c r="AV3772" i="2"/>
  <c r="AV3768" i="2"/>
  <c r="AV3764" i="2"/>
  <c r="AV3760" i="2"/>
  <c r="AV3756" i="2"/>
  <c r="AV3752" i="2"/>
  <c r="AV3748" i="2"/>
  <c r="AV3744" i="2"/>
  <c r="AV3740" i="2"/>
  <c r="AV3736" i="2"/>
  <c r="AV3732" i="2"/>
  <c r="AV3728" i="2"/>
  <c r="AV3724" i="2"/>
  <c r="AV3720" i="2"/>
  <c r="AV3716" i="2"/>
  <c r="AV3712" i="2"/>
  <c r="AV3708" i="2"/>
  <c r="AV3704" i="2"/>
  <c r="AV3700" i="2"/>
  <c r="AV3696" i="2"/>
  <c r="AV3692" i="2"/>
  <c r="AV3688" i="2"/>
  <c r="AV3684" i="2"/>
  <c r="AV3680" i="2"/>
  <c r="AV3676" i="2"/>
  <c r="AV3672" i="2"/>
  <c r="AV3668" i="2"/>
  <c r="AV3664" i="2"/>
  <c r="AV3660" i="2"/>
  <c r="AV3656" i="2"/>
  <c r="AV3652" i="2"/>
  <c r="AV3648" i="2"/>
  <c r="AV3644" i="2"/>
  <c r="AV3640" i="2"/>
  <c r="AV3636" i="2"/>
  <c r="AV3632" i="2"/>
  <c r="AV3628" i="2"/>
  <c r="AV3624" i="2"/>
  <c r="AV3620" i="2"/>
  <c r="AV3616" i="2"/>
  <c r="AV3612" i="2"/>
  <c r="AV3608" i="2"/>
  <c r="AV3604" i="2"/>
  <c r="AV3600" i="2"/>
  <c r="AV3596" i="2"/>
  <c r="AV3592" i="2"/>
  <c r="AV3588" i="2"/>
  <c r="AV3584" i="2"/>
  <c r="AV3580" i="2"/>
  <c r="AV3576" i="2"/>
  <c r="AV3572" i="2"/>
  <c r="AV3568" i="2"/>
  <c r="AV3564" i="2"/>
  <c r="AV3560" i="2"/>
  <c r="AV3556" i="2"/>
  <c r="AV3552" i="2"/>
  <c r="AV3548" i="2"/>
  <c r="AV3544" i="2"/>
  <c r="AV3540" i="2"/>
  <c r="AV3536" i="2"/>
  <c r="AV3532" i="2"/>
  <c r="AV3528" i="2"/>
  <c r="AV3524" i="2"/>
  <c r="AV3520" i="2"/>
  <c r="AV3516" i="2"/>
  <c r="AV3512" i="2"/>
  <c r="AV3508" i="2"/>
  <c r="AV3504" i="2"/>
  <c r="AV3500" i="2"/>
  <c r="AV3496" i="2"/>
  <c r="AV3492" i="2"/>
  <c r="AV3488" i="2"/>
  <c r="AV3484" i="2"/>
  <c r="AV3480" i="2"/>
  <c r="AV3476" i="2"/>
  <c r="AV3472" i="2"/>
  <c r="AV3468" i="2"/>
  <c r="AV3464" i="2"/>
  <c r="AV3460" i="2"/>
  <c r="AV3456" i="2"/>
  <c r="AV3452" i="2"/>
  <c r="AV3448" i="2"/>
  <c r="AV3444" i="2"/>
  <c r="AV3440" i="2"/>
  <c r="AV3436" i="2"/>
  <c r="AV3432" i="2"/>
  <c r="AV3428" i="2"/>
  <c r="AV3424" i="2"/>
  <c r="AV3420" i="2"/>
  <c r="AV3416" i="2"/>
  <c r="AV3412" i="2"/>
  <c r="AV3408" i="2"/>
  <c r="AV3404" i="2"/>
  <c r="AV3400" i="2"/>
  <c r="AV3396" i="2"/>
  <c r="AV3392" i="2"/>
  <c r="AV3388" i="2"/>
  <c r="AV3384" i="2"/>
  <c r="AV3380" i="2"/>
  <c r="AV3376" i="2"/>
  <c r="AV3372" i="2"/>
  <c r="AV3368" i="2"/>
  <c r="AV3364" i="2"/>
  <c r="AV3360" i="2"/>
  <c r="AV3356" i="2"/>
  <c r="AV3352" i="2"/>
  <c r="AV3348" i="2"/>
  <c r="AV3344" i="2"/>
  <c r="AV3340" i="2"/>
  <c r="AV3336" i="2"/>
  <c r="AV3332" i="2"/>
  <c r="AV3328" i="2"/>
  <c r="AV3324" i="2"/>
  <c r="AV3320" i="2"/>
  <c r="AV3316" i="2"/>
  <c r="AV3312" i="2"/>
  <c r="AV3308" i="2"/>
  <c r="AV3304" i="2"/>
  <c r="AV3300" i="2"/>
  <c r="AV3296" i="2"/>
  <c r="AV3292" i="2"/>
  <c r="AV3288" i="2"/>
  <c r="AV3284" i="2"/>
  <c r="AV3280" i="2"/>
  <c r="AV3276" i="2"/>
  <c r="AV3272" i="2"/>
  <c r="AV3268" i="2"/>
  <c r="AV3264" i="2"/>
  <c r="AV3260" i="2"/>
  <c r="AV3256" i="2"/>
  <c r="AV3252" i="2"/>
  <c r="AV3248" i="2"/>
  <c r="AV3559" i="2"/>
  <c r="AV3555" i="2"/>
  <c r="AV3551" i="2"/>
  <c r="AV3547" i="2"/>
  <c r="AV3543" i="2"/>
  <c r="AV3539" i="2"/>
  <c r="AV3535" i="2"/>
  <c r="AV3531" i="2"/>
  <c r="AV3527" i="2"/>
  <c r="AV3523" i="2"/>
  <c r="AV3519" i="2"/>
  <c r="AV3515" i="2"/>
  <c r="AV3511" i="2"/>
  <c r="AV3507" i="2"/>
  <c r="AV3503" i="2"/>
  <c r="AV3499" i="2"/>
  <c r="AV3495" i="2"/>
  <c r="AV3491" i="2"/>
  <c r="AV3487" i="2"/>
  <c r="AV3483" i="2"/>
  <c r="AV3479" i="2"/>
  <c r="AV3475" i="2"/>
  <c r="AV3471" i="2"/>
  <c r="AV3467" i="2"/>
  <c r="AV3463" i="2"/>
  <c r="AV3459" i="2"/>
  <c r="AV3455" i="2"/>
  <c r="AV3451" i="2"/>
  <c r="AV3447" i="2"/>
  <c r="AV3443" i="2"/>
  <c r="AV3439" i="2"/>
  <c r="AV3435" i="2"/>
  <c r="AV3431" i="2"/>
  <c r="AV3427" i="2"/>
  <c r="AV3423" i="2"/>
  <c r="AV3419" i="2"/>
  <c r="AV3415" i="2"/>
  <c r="AV3411" i="2"/>
  <c r="AV3407" i="2"/>
  <c r="AV3403" i="2"/>
  <c r="AV3399" i="2"/>
  <c r="AV3395" i="2"/>
  <c r="AV3391" i="2"/>
  <c r="AV3387" i="2"/>
  <c r="AV3383" i="2"/>
  <c r="AV3379" i="2"/>
  <c r="AV3375" i="2"/>
  <c r="AV3371" i="2"/>
  <c r="AV3367" i="2"/>
  <c r="AV3363" i="2"/>
  <c r="AV3359" i="2"/>
  <c r="AV3355" i="2"/>
  <c r="AV3351" i="2"/>
  <c r="AV3347" i="2"/>
  <c r="AV3343" i="2"/>
  <c r="AV3339" i="2"/>
  <c r="AV3335" i="2"/>
  <c r="AV3331" i="2"/>
  <c r="AV3327" i="2"/>
  <c r="AV3323" i="2"/>
  <c r="AV3319" i="2"/>
  <c r="AV3315" i="2"/>
  <c r="AV3311" i="2"/>
  <c r="AV3307" i="2"/>
  <c r="AV3303" i="2"/>
  <c r="AV3299" i="2"/>
  <c r="AV3295" i="2"/>
  <c r="AV3291" i="2"/>
  <c r="AV3287" i="2"/>
  <c r="AV3283" i="2"/>
  <c r="AV3279" i="2"/>
  <c r="AV3275" i="2"/>
  <c r="AV3271" i="2"/>
  <c r="AV3267" i="2"/>
  <c r="AV3263" i="2"/>
  <c r="AV3259" i="2"/>
  <c r="AV3255" i="2"/>
  <c r="AV3251" i="2"/>
  <c r="AV3247" i="2"/>
  <c r="AV3243" i="2"/>
  <c r="AV3239" i="2"/>
  <c r="AV3235" i="2"/>
  <c r="AV3231" i="2"/>
  <c r="AV3227" i="2"/>
  <c r="AV3223" i="2"/>
  <c r="AV3219" i="2"/>
  <c r="AV3215" i="2"/>
  <c r="AV3211" i="2"/>
  <c r="AV3207" i="2"/>
  <c r="AV3203" i="2"/>
  <c r="AV3199" i="2"/>
  <c r="AV3195" i="2"/>
  <c r="AV3191" i="2"/>
  <c r="AV3187" i="2"/>
  <c r="AV3183" i="2"/>
  <c r="AV3179" i="2"/>
  <c r="AV3175" i="2"/>
  <c r="AV3171" i="2"/>
  <c r="AV3167" i="2"/>
  <c r="AV3163" i="2"/>
  <c r="AV3159" i="2"/>
  <c r="AV3155" i="2"/>
  <c r="AV3151" i="2"/>
  <c r="AV3147" i="2"/>
  <c r="AV3143" i="2"/>
  <c r="AV3139" i="2"/>
  <c r="AV3135" i="2"/>
  <c r="AV3131" i="2"/>
  <c r="AV3127" i="2"/>
  <c r="AV3123" i="2"/>
  <c r="AV3119" i="2"/>
  <c r="AV3115" i="2"/>
  <c r="AV3111" i="2"/>
  <c r="AV3107" i="2"/>
  <c r="AV3103" i="2"/>
  <c r="AV3099" i="2"/>
  <c r="AV3095" i="2"/>
  <c r="AV3091" i="2"/>
  <c r="AV3087" i="2"/>
  <c r="AV3083" i="2"/>
  <c r="AV3079" i="2"/>
  <c r="AV3075" i="2"/>
  <c r="AV3071" i="2"/>
  <c r="AV3067" i="2"/>
  <c r="AV3063" i="2"/>
  <c r="AV3059" i="2"/>
  <c r="AV3055" i="2"/>
  <c r="AV3051" i="2"/>
  <c r="AV3047" i="2"/>
  <c r="AV3043" i="2"/>
  <c r="AV3039" i="2"/>
  <c r="AV3035" i="2"/>
  <c r="AV3031" i="2"/>
  <c r="AV3027" i="2"/>
  <c r="AV3023" i="2"/>
  <c r="AV3019" i="2"/>
  <c r="AV3015" i="2"/>
  <c r="AV3011" i="2"/>
  <c r="AV3007" i="2"/>
  <c r="AV3003" i="2"/>
  <c r="AV2999" i="2"/>
  <c r="AV2995" i="2"/>
  <c r="AV2991" i="2"/>
  <c r="AV2987" i="2"/>
  <c r="AV2983" i="2"/>
  <c r="AV2979" i="2"/>
  <c r="AV2975" i="2"/>
  <c r="AV2971" i="2"/>
  <c r="AV2967" i="2"/>
  <c r="AV2963" i="2"/>
  <c r="AV2959" i="2"/>
  <c r="AV2955" i="2"/>
  <c r="AV2951" i="2"/>
  <c r="AV2947" i="2"/>
  <c r="AV2943" i="2"/>
  <c r="AV2939" i="2"/>
  <c r="AV2935" i="2"/>
  <c r="AV2931" i="2"/>
  <c r="AV2927" i="2"/>
  <c r="AV2923" i="2"/>
  <c r="AV2919" i="2"/>
  <c r="AV2915" i="2"/>
  <c r="AV2911" i="2"/>
  <c r="AV2907" i="2"/>
  <c r="AV2903" i="2"/>
  <c r="AV2899" i="2"/>
  <c r="AV2895" i="2"/>
  <c r="AV2891" i="2"/>
  <c r="AV2887" i="2"/>
  <c r="AV2883" i="2"/>
  <c r="AV2879" i="2"/>
  <c r="AV3614" i="2"/>
  <c r="AV3610" i="2"/>
  <c r="AV3606" i="2"/>
  <c r="AV3602" i="2"/>
  <c r="AV3598" i="2"/>
  <c r="AV3594" i="2"/>
  <c r="AV3590" i="2"/>
  <c r="AV3586" i="2"/>
  <c r="AV3582" i="2"/>
  <c r="AV3578" i="2"/>
  <c r="AV3574" i="2"/>
  <c r="AV3570" i="2"/>
  <c r="AV3566" i="2"/>
  <c r="AV3562" i="2"/>
  <c r="AV3558" i="2"/>
  <c r="AV3554" i="2"/>
  <c r="AV3550" i="2"/>
  <c r="AV3546" i="2"/>
  <c r="AV3542" i="2"/>
  <c r="AV3538" i="2"/>
  <c r="AV3534" i="2"/>
  <c r="AV3530" i="2"/>
  <c r="AV3526" i="2"/>
  <c r="AV3522" i="2"/>
  <c r="AV3518" i="2"/>
  <c r="AV3514" i="2"/>
  <c r="AV3510" i="2"/>
  <c r="AV3506" i="2"/>
  <c r="AV3502" i="2"/>
  <c r="AV3498" i="2"/>
  <c r="AV3494" i="2"/>
  <c r="AV3490" i="2"/>
  <c r="AV3486" i="2"/>
  <c r="AV3482" i="2"/>
  <c r="AV3478" i="2"/>
  <c r="AV3474" i="2"/>
  <c r="AV3470" i="2"/>
  <c r="AV3466" i="2"/>
  <c r="AV3462" i="2"/>
  <c r="AV3458" i="2"/>
  <c r="AV3454" i="2"/>
  <c r="AV3450" i="2"/>
  <c r="AV3446" i="2"/>
  <c r="AV3442" i="2"/>
  <c r="AV3438" i="2"/>
  <c r="AV3434" i="2"/>
  <c r="AV3430" i="2"/>
  <c r="AV3426" i="2"/>
  <c r="AV3422" i="2"/>
  <c r="AV3418" i="2"/>
  <c r="AV3414" i="2"/>
  <c r="AV3410" i="2"/>
  <c r="AV3406" i="2"/>
  <c r="AV3402" i="2"/>
  <c r="AV3398" i="2"/>
  <c r="AV3394" i="2"/>
  <c r="AV3390" i="2"/>
  <c r="AV3386" i="2"/>
  <c r="AV3382" i="2"/>
  <c r="AV3378" i="2"/>
  <c r="AV3374" i="2"/>
  <c r="AV3370" i="2"/>
  <c r="AV3366" i="2"/>
  <c r="AV3362" i="2"/>
  <c r="AV3358" i="2"/>
  <c r="AV3354" i="2"/>
  <c r="AV3350" i="2"/>
  <c r="AV3346" i="2"/>
  <c r="AV3342" i="2"/>
  <c r="AV3338" i="2"/>
  <c r="AV3334" i="2"/>
  <c r="AV3330" i="2"/>
  <c r="AV3326" i="2"/>
  <c r="AV3322" i="2"/>
  <c r="AV3318" i="2"/>
  <c r="AV3314" i="2"/>
  <c r="AV3310" i="2"/>
  <c r="AV3306" i="2"/>
  <c r="AV3302" i="2"/>
  <c r="AV3298" i="2"/>
  <c r="AV3294" i="2"/>
  <c r="AV3290" i="2"/>
  <c r="AV3286" i="2"/>
  <c r="AV3282" i="2"/>
  <c r="AV3278" i="2"/>
  <c r="AV3274" i="2"/>
  <c r="AV3270" i="2"/>
  <c r="AV3266" i="2"/>
  <c r="AV3262" i="2"/>
  <c r="AV3258" i="2"/>
  <c r="AV3254" i="2"/>
  <c r="AV3250" i="2"/>
  <c r="AV3246" i="2"/>
  <c r="AV3242" i="2"/>
  <c r="AV3238" i="2"/>
  <c r="AV3234" i="2"/>
  <c r="AV3230" i="2"/>
  <c r="AV3226" i="2"/>
  <c r="AV3222" i="2"/>
  <c r="AV3218" i="2"/>
  <c r="AV3214" i="2"/>
  <c r="AV3210" i="2"/>
  <c r="AV3206" i="2"/>
  <c r="AV3202" i="2"/>
  <c r="AV3198" i="2"/>
  <c r="AV3194" i="2"/>
  <c r="AV3190" i="2"/>
  <c r="AV3186" i="2"/>
  <c r="AV3182" i="2"/>
  <c r="AV3178" i="2"/>
  <c r="AV3174" i="2"/>
  <c r="AV3170" i="2"/>
  <c r="AV3166" i="2"/>
  <c r="AV3162" i="2"/>
  <c r="AV3158" i="2"/>
  <c r="AV3154" i="2"/>
  <c r="AV3150" i="2"/>
  <c r="AV3146" i="2"/>
  <c r="AV3142" i="2"/>
  <c r="AV3138" i="2"/>
  <c r="AV3134" i="2"/>
  <c r="AV3130" i="2"/>
  <c r="AV3126" i="2"/>
  <c r="AV3122" i="2"/>
  <c r="AV3118" i="2"/>
  <c r="AV3114" i="2"/>
  <c r="AV3110" i="2"/>
  <c r="AV3106" i="2"/>
  <c r="AV3102" i="2"/>
  <c r="AV3098" i="2"/>
  <c r="AV3094" i="2"/>
  <c r="AV3090" i="2"/>
  <c r="AV3086" i="2"/>
  <c r="AV3082" i="2"/>
  <c r="AV3078" i="2"/>
  <c r="AV3074" i="2"/>
  <c r="AV3070" i="2"/>
  <c r="AV3066" i="2"/>
  <c r="AV3062" i="2"/>
  <c r="AV3058" i="2"/>
  <c r="AV3054" i="2"/>
  <c r="AV3050" i="2"/>
  <c r="AV3046" i="2"/>
  <c r="AV3042" i="2"/>
  <c r="AV3038" i="2"/>
  <c r="AV3034" i="2"/>
  <c r="AV3030" i="2"/>
  <c r="AV3026" i="2"/>
  <c r="AV3022" i="2"/>
  <c r="AV3018" i="2"/>
  <c r="AV3014" i="2"/>
  <c r="AV3010" i="2"/>
  <c r="AV3006" i="2"/>
  <c r="AV3002" i="2"/>
  <c r="AV2998" i="2"/>
  <c r="AV2994" i="2"/>
  <c r="AV2990" i="2"/>
  <c r="AV2986" i="2"/>
  <c r="AV2982" i="2"/>
  <c r="AV2978" i="2"/>
  <c r="AV2974" i="2"/>
  <c r="AV2970" i="2"/>
  <c r="AV2966" i="2"/>
  <c r="AV2962" i="2"/>
  <c r="AV2958" i="2"/>
  <c r="AV2954" i="2"/>
  <c r="AV2950" i="2"/>
  <c r="AV2946" i="2"/>
  <c r="AV2942" i="2"/>
  <c r="AV2938" i="2"/>
  <c r="AV3485" i="2"/>
  <c r="AV3481" i="2"/>
  <c r="AV3477" i="2"/>
  <c r="AV3473" i="2"/>
  <c r="AV3469" i="2"/>
  <c r="AV3465" i="2"/>
  <c r="AV3461" i="2"/>
  <c r="AV3457" i="2"/>
  <c r="AV3453" i="2"/>
  <c r="AV3449" i="2"/>
  <c r="AV3445" i="2"/>
  <c r="AV3441" i="2"/>
  <c r="AV3437" i="2"/>
  <c r="AV3433" i="2"/>
  <c r="AV3429" i="2"/>
  <c r="AV3425" i="2"/>
  <c r="AV3421" i="2"/>
  <c r="AV3417" i="2"/>
  <c r="AV3413" i="2"/>
  <c r="AV3409" i="2"/>
  <c r="AV3405" i="2"/>
  <c r="AV3401" i="2"/>
  <c r="AV3397" i="2"/>
  <c r="AV3393" i="2"/>
  <c r="AV3389" i="2"/>
  <c r="AV3385" i="2"/>
  <c r="AV3381" i="2"/>
  <c r="AV3377" i="2"/>
  <c r="AV3373" i="2"/>
  <c r="AV3369" i="2"/>
  <c r="AV3365" i="2"/>
  <c r="AV3361" i="2"/>
  <c r="AV3357" i="2"/>
  <c r="AV3353" i="2"/>
  <c r="AV3349" i="2"/>
  <c r="AV3345" i="2"/>
  <c r="AV3341" i="2"/>
  <c r="AV3337" i="2"/>
  <c r="AV3333" i="2"/>
  <c r="AV3329" i="2"/>
  <c r="AV3325" i="2"/>
  <c r="AV3321" i="2"/>
  <c r="AV3317" i="2"/>
  <c r="AV3313" i="2"/>
  <c r="AV3309" i="2"/>
  <c r="AV3305" i="2"/>
  <c r="AV3301" i="2"/>
  <c r="AV3297" i="2"/>
  <c r="AV3293" i="2"/>
  <c r="AV3289" i="2"/>
  <c r="AV3285" i="2"/>
  <c r="AV3281" i="2"/>
  <c r="AV3277" i="2"/>
  <c r="AV3273" i="2"/>
  <c r="AV3269" i="2"/>
  <c r="AV3265" i="2"/>
  <c r="AV3261" i="2"/>
  <c r="AV3257" i="2"/>
  <c r="AV3253" i="2"/>
  <c r="AV3249" i="2"/>
  <c r="AV3245" i="2"/>
  <c r="AV3241" i="2"/>
  <c r="AV3237" i="2"/>
  <c r="AV3233" i="2"/>
  <c r="AV3229" i="2"/>
  <c r="AV3225" i="2"/>
  <c r="AV3221" i="2"/>
  <c r="AV3217" i="2"/>
  <c r="AV3213" i="2"/>
  <c r="AV3209" i="2"/>
  <c r="AV3205" i="2"/>
  <c r="AV3201" i="2"/>
  <c r="AV3197" i="2"/>
  <c r="AV3193" i="2"/>
  <c r="AV3189" i="2"/>
  <c r="AV3185" i="2"/>
  <c r="AV3181" i="2"/>
  <c r="AV3177" i="2"/>
  <c r="AV3173" i="2"/>
  <c r="AV3169" i="2"/>
  <c r="AV3165" i="2"/>
  <c r="AV3161" i="2"/>
  <c r="AV3157" i="2"/>
  <c r="AV3153" i="2"/>
  <c r="AV3149" i="2"/>
  <c r="AV3145" i="2"/>
  <c r="AV3141" i="2"/>
  <c r="AV3137" i="2"/>
  <c r="AV3133" i="2"/>
  <c r="AV3129" i="2"/>
  <c r="AV3125" i="2"/>
  <c r="AV3121" i="2"/>
  <c r="AV3117" i="2"/>
  <c r="AV3113" i="2"/>
  <c r="AV3109" i="2"/>
  <c r="AV3105" i="2"/>
  <c r="AV3101" i="2"/>
  <c r="AV3097" i="2"/>
  <c r="AV3093" i="2"/>
  <c r="AV3089" i="2"/>
  <c r="AV3085" i="2"/>
  <c r="AV3081" i="2"/>
  <c r="AV3077" i="2"/>
  <c r="AV3073" i="2"/>
  <c r="AV3069" i="2"/>
  <c r="AV3065" i="2"/>
  <c r="AV3061" i="2"/>
  <c r="AV3057" i="2"/>
  <c r="AV3053" i="2"/>
  <c r="AV3049" i="2"/>
  <c r="AV3045" i="2"/>
  <c r="AV3041" i="2"/>
  <c r="AV3037" i="2"/>
  <c r="AV3033" i="2"/>
  <c r="AV3029" i="2"/>
  <c r="AV3025" i="2"/>
  <c r="AV3021" i="2"/>
  <c r="AV3017" i="2"/>
  <c r="AV3013" i="2"/>
  <c r="AV3009" i="2"/>
  <c r="AV3005" i="2"/>
  <c r="AV3001" i="2"/>
  <c r="AV2997" i="2"/>
  <c r="AV2993" i="2"/>
  <c r="AV2989" i="2"/>
  <c r="AV2985" i="2"/>
  <c r="AV2981" i="2"/>
  <c r="AV2977" i="2"/>
  <c r="AV2973" i="2"/>
  <c r="AV2969" i="2"/>
  <c r="AV2965" i="2"/>
  <c r="AV2961" i="2"/>
  <c r="AV2957" i="2"/>
  <c r="AV2953" i="2"/>
  <c r="AV2949" i="2"/>
  <c r="AV2945" i="2"/>
  <c r="AV2941" i="2"/>
  <c r="AV2937" i="2"/>
  <c r="AV2933" i="2"/>
  <c r="AV2929" i="2"/>
  <c r="AV2925" i="2"/>
  <c r="AV2921" i="2"/>
  <c r="AV2917" i="2"/>
  <c r="AV2913" i="2"/>
  <c r="AV2909" i="2"/>
  <c r="AV2905" i="2"/>
  <c r="AV2901" i="2"/>
  <c r="AV2897" i="2"/>
  <c r="AV2893" i="2"/>
  <c r="AV2889" i="2"/>
  <c r="AV2885" i="2"/>
  <c r="AV2881" i="2"/>
  <c r="AV2877" i="2"/>
  <c r="AV2873" i="2"/>
  <c r="AV2869" i="2"/>
  <c r="AV2865" i="2"/>
  <c r="AV2861" i="2"/>
  <c r="AV2857" i="2"/>
  <c r="AV2853" i="2"/>
  <c r="AV2849" i="2"/>
  <c r="AV2845" i="2"/>
  <c r="AV2841" i="2"/>
  <c r="AV2837" i="2"/>
  <c r="AV2833" i="2"/>
  <c r="AV2829" i="2"/>
  <c r="AV2825" i="2"/>
  <c r="AV2821" i="2"/>
  <c r="AV2817" i="2"/>
  <c r="AV2813" i="2"/>
  <c r="AV2809" i="2"/>
  <c r="AV2805" i="2"/>
  <c r="AV2801" i="2"/>
  <c r="AV2797" i="2"/>
  <c r="AV2793" i="2"/>
  <c r="AV2789" i="2"/>
  <c r="AV2785" i="2"/>
  <c r="AV2781" i="2"/>
  <c r="AV2777" i="2"/>
  <c r="AV2773" i="2"/>
  <c r="AV2769" i="2"/>
  <c r="AV2765" i="2"/>
  <c r="AV2761" i="2"/>
  <c r="AV2757" i="2"/>
  <c r="AV2753" i="2"/>
  <c r="AV2749" i="2"/>
  <c r="AV2745" i="2"/>
  <c r="AV2741" i="2"/>
  <c r="AV2737" i="2"/>
  <c r="AV2733" i="2"/>
  <c r="AV2729" i="2"/>
  <c r="AV2725" i="2"/>
  <c r="AV2721" i="2"/>
  <c r="AV2717" i="2"/>
  <c r="AV2713" i="2"/>
  <c r="AV3244" i="2"/>
  <c r="AV3240" i="2"/>
  <c r="AV3236" i="2"/>
  <c r="AV3232" i="2"/>
  <c r="AV3228" i="2"/>
  <c r="AV3224" i="2"/>
  <c r="AV3220" i="2"/>
  <c r="AV3216" i="2"/>
  <c r="AV3212" i="2"/>
  <c r="AV3208" i="2"/>
  <c r="AV3204" i="2"/>
  <c r="AV3200" i="2"/>
  <c r="AV3196" i="2"/>
  <c r="AV3192" i="2"/>
  <c r="AV3188" i="2"/>
  <c r="AV3184" i="2"/>
  <c r="AV3180" i="2"/>
  <c r="AV3176" i="2"/>
  <c r="AV3172" i="2"/>
  <c r="AV3168" i="2"/>
  <c r="AV3164" i="2"/>
  <c r="AV3160" i="2"/>
  <c r="AV3156" i="2"/>
  <c r="AV3152" i="2"/>
  <c r="AV3148" i="2"/>
  <c r="AV3144" i="2"/>
  <c r="AV3140" i="2"/>
  <c r="AV3136" i="2"/>
  <c r="AV3132" i="2"/>
  <c r="AV3128" i="2"/>
  <c r="AV3124" i="2"/>
  <c r="AV3120" i="2"/>
  <c r="AV3116" i="2"/>
  <c r="AV3112" i="2"/>
  <c r="AV3108" i="2"/>
  <c r="AV3104" i="2"/>
  <c r="AV3100" i="2"/>
  <c r="AV3096" i="2"/>
  <c r="AV3092" i="2"/>
  <c r="AV3088" i="2"/>
  <c r="AV3084" i="2"/>
  <c r="AV3080" i="2"/>
  <c r="AV3076" i="2"/>
  <c r="AV3072" i="2"/>
  <c r="AV3068" i="2"/>
  <c r="AV3064" i="2"/>
  <c r="AV3060" i="2"/>
  <c r="AV3056" i="2"/>
  <c r="AV3052" i="2"/>
  <c r="AV3048" i="2"/>
  <c r="AV3044" i="2"/>
  <c r="AV3040" i="2"/>
  <c r="AV3036" i="2"/>
  <c r="AV3032" i="2"/>
  <c r="AV3028" i="2"/>
  <c r="AV3024" i="2"/>
  <c r="AV3020" i="2"/>
  <c r="AV3016" i="2"/>
  <c r="AV3012" i="2"/>
  <c r="AV3008" i="2"/>
  <c r="AV3004" i="2"/>
  <c r="AV3000" i="2"/>
  <c r="AV2996" i="2"/>
  <c r="AV2992" i="2"/>
  <c r="AV2988" i="2"/>
  <c r="AV2984" i="2"/>
  <c r="AV2980" i="2"/>
  <c r="AV2976" i="2"/>
  <c r="AV2972" i="2"/>
  <c r="AV2968" i="2"/>
  <c r="AV2964" i="2"/>
  <c r="AV2960" i="2"/>
  <c r="AV2956" i="2"/>
  <c r="AV2952" i="2"/>
  <c r="AV2948" i="2"/>
  <c r="AV2944" i="2"/>
  <c r="AV2940" i="2"/>
  <c r="AV2936" i="2"/>
  <c r="AV2932" i="2"/>
  <c r="AV2928" i="2"/>
  <c r="AV2924" i="2"/>
  <c r="AV2920" i="2"/>
  <c r="AV2916" i="2"/>
  <c r="AV2912" i="2"/>
  <c r="AV2908" i="2"/>
  <c r="AV2875" i="2"/>
  <c r="AV2871" i="2"/>
  <c r="AV2867" i="2"/>
  <c r="AV2863" i="2"/>
  <c r="AV2859" i="2"/>
  <c r="AV2855" i="2"/>
  <c r="AV2851" i="2"/>
  <c r="AV2847" i="2"/>
  <c r="AV2843" i="2"/>
  <c r="AV2839" i="2"/>
  <c r="AV2835" i="2"/>
  <c r="AV2831" i="2"/>
  <c r="AV2827" i="2"/>
  <c r="AV2823" i="2"/>
  <c r="AV2819" i="2"/>
  <c r="AV2815" i="2"/>
  <c r="AV2811" i="2"/>
  <c r="AV2807" i="2"/>
  <c r="AV2803" i="2"/>
  <c r="AV2799" i="2"/>
  <c r="AV2795" i="2"/>
  <c r="AV2791" i="2"/>
  <c r="AV2787" i="2"/>
  <c r="AV2783" i="2"/>
  <c r="AV2779" i="2"/>
  <c r="AV2775" i="2"/>
  <c r="AV2771" i="2"/>
  <c r="AV2767" i="2"/>
  <c r="AV2763" i="2"/>
  <c r="AV2759" i="2"/>
  <c r="AV2755" i="2"/>
  <c r="AV2751" i="2"/>
  <c r="AV2747" i="2"/>
  <c r="AV2743" i="2"/>
  <c r="AV2739" i="2"/>
  <c r="AV2735" i="2"/>
  <c r="AV2731" i="2"/>
  <c r="AV2727" i="2"/>
  <c r="AV2723" i="2"/>
  <c r="AV2719" i="2"/>
  <c r="AV2715" i="2"/>
  <c r="AV2711" i="2"/>
  <c r="AV2707" i="2"/>
  <c r="AV2703" i="2"/>
  <c r="AV2699" i="2"/>
  <c r="AV2695" i="2"/>
  <c r="AV2691" i="2"/>
  <c r="AV2687" i="2"/>
  <c r="AV2683" i="2"/>
  <c r="AV2679" i="2"/>
  <c r="AV2675" i="2"/>
  <c r="AV2671" i="2"/>
  <c r="AV2667" i="2"/>
  <c r="AV2663" i="2"/>
  <c r="AV2659" i="2"/>
  <c r="AV2655" i="2"/>
  <c r="AV2651" i="2"/>
  <c r="AV2647" i="2"/>
  <c r="AV2643" i="2"/>
  <c r="AV2639" i="2"/>
  <c r="AV2635" i="2"/>
  <c r="AV2631" i="2"/>
  <c r="AV2627" i="2"/>
  <c r="AV2623" i="2"/>
  <c r="AV2619" i="2"/>
  <c r="AV2615" i="2"/>
  <c r="AV2611" i="2"/>
  <c r="AV2607" i="2"/>
  <c r="AV2603" i="2"/>
  <c r="AV2599" i="2"/>
  <c r="AV2595" i="2"/>
  <c r="AV2591" i="2"/>
  <c r="AV2587" i="2"/>
  <c r="AV2583" i="2"/>
  <c r="AV2579" i="2"/>
  <c r="AV2575" i="2"/>
  <c r="AV2571" i="2"/>
  <c r="AV2567" i="2"/>
  <c r="AV2563" i="2"/>
  <c r="AV2559" i="2"/>
  <c r="AV2555" i="2"/>
  <c r="AV2551" i="2"/>
  <c r="AV2547" i="2"/>
  <c r="AV2543" i="2"/>
  <c r="AV2539" i="2"/>
  <c r="AV2535" i="2"/>
  <c r="AV2531" i="2"/>
  <c r="AV2527" i="2"/>
  <c r="AV2523" i="2"/>
  <c r="AV2519" i="2"/>
  <c r="AV2515" i="2"/>
  <c r="AV2511" i="2"/>
  <c r="AV2507" i="2"/>
  <c r="AV2503" i="2"/>
  <c r="AV2499" i="2"/>
  <c r="AV2495" i="2"/>
  <c r="AV2491" i="2"/>
  <c r="AV2487" i="2"/>
  <c r="AV2483" i="2"/>
  <c r="AV2479" i="2"/>
  <c r="AV2475" i="2"/>
  <c r="AV2471" i="2"/>
  <c r="AV2467" i="2"/>
  <c r="AV2463" i="2"/>
  <c r="AV2459" i="2"/>
  <c r="AV2455" i="2"/>
  <c r="AV2451" i="2"/>
  <c r="AV2447" i="2"/>
  <c r="AV2443" i="2"/>
  <c r="AV2439" i="2"/>
  <c r="AV2435" i="2"/>
  <c r="AV2431" i="2"/>
  <c r="AV2427" i="2"/>
  <c r="AV2423" i="2"/>
  <c r="AV2419" i="2"/>
  <c r="AV2415" i="2"/>
  <c r="AV2411" i="2"/>
  <c r="AV2407" i="2"/>
  <c r="AV2403" i="2"/>
  <c r="AV2399" i="2"/>
  <c r="AV2395" i="2"/>
  <c r="AV2391" i="2"/>
  <c r="AV2387" i="2"/>
  <c r="AV2383" i="2"/>
  <c r="AV2379" i="2"/>
  <c r="AV2375" i="2"/>
  <c r="AV2371" i="2"/>
  <c r="AV2367" i="2"/>
  <c r="AV2363" i="2"/>
  <c r="AV2359" i="2"/>
  <c r="AV2355" i="2"/>
  <c r="AV2351" i="2"/>
  <c r="AV2347" i="2"/>
  <c r="AV2343" i="2"/>
  <c r="AV2339" i="2"/>
  <c r="AV2335" i="2"/>
  <c r="AV2331" i="2"/>
  <c r="AV2327" i="2"/>
  <c r="AV2323" i="2"/>
  <c r="AV2319" i="2"/>
  <c r="AV2315" i="2"/>
  <c r="AV2311" i="2"/>
  <c r="AV2307" i="2"/>
  <c r="AV2303" i="2"/>
  <c r="AV2299" i="2"/>
  <c r="AV2295" i="2"/>
  <c r="AV2291" i="2"/>
  <c r="AV2287" i="2"/>
  <c r="AV2283" i="2"/>
  <c r="AV2279" i="2"/>
  <c r="AV2275" i="2"/>
  <c r="AV2271" i="2"/>
  <c r="AV2267" i="2"/>
  <c r="AV2263" i="2"/>
  <c r="AV2259" i="2"/>
  <c r="AV2255" i="2"/>
  <c r="AV2251" i="2"/>
  <c r="AV2247" i="2"/>
  <c r="AV2243" i="2"/>
  <c r="AV2239" i="2"/>
  <c r="AV2934" i="2"/>
  <c r="AV2930" i="2"/>
  <c r="AV2926" i="2"/>
  <c r="AV2922" i="2"/>
  <c r="AV2918" i="2"/>
  <c r="AV2914" i="2"/>
  <c r="AV2910" i="2"/>
  <c r="AV2906" i="2"/>
  <c r="AV2902" i="2"/>
  <c r="AV2898" i="2"/>
  <c r="AV2894" i="2"/>
  <c r="AV2890" i="2"/>
  <c r="AV2886" i="2"/>
  <c r="AV2882" i="2"/>
  <c r="AV2878" i="2"/>
  <c r="AV2874" i="2"/>
  <c r="AV2870" i="2"/>
  <c r="AV2866" i="2"/>
  <c r="AV2862" i="2"/>
  <c r="AV2858" i="2"/>
  <c r="AV2854" i="2"/>
  <c r="AV2850" i="2"/>
  <c r="AV2846" i="2"/>
  <c r="AV2842" i="2"/>
  <c r="AV2838" i="2"/>
  <c r="AV2834" i="2"/>
  <c r="AV2830" i="2"/>
  <c r="AV2826" i="2"/>
  <c r="AV2822" i="2"/>
  <c r="AV2818" i="2"/>
  <c r="AV2814" i="2"/>
  <c r="AV2810" i="2"/>
  <c r="AV2806" i="2"/>
  <c r="AV2802" i="2"/>
  <c r="AV2798" i="2"/>
  <c r="AV2794" i="2"/>
  <c r="AV2790" i="2"/>
  <c r="AV2786" i="2"/>
  <c r="AV2782" i="2"/>
  <c r="AV2778" i="2"/>
  <c r="AV2774" i="2"/>
  <c r="AV2770" i="2"/>
  <c r="AV2766" i="2"/>
  <c r="AV2762" i="2"/>
  <c r="AV2758" i="2"/>
  <c r="AV2754" i="2"/>
  <c r="AV2750" i="2"/>
  <c r="AV2746" i="2"/>
  <c r="AV2742" i="2"/>
  <c r="AV2738" i="2"/>
  <c r="AV2734" i="2"/>
  <c r="AV2730" i="2"/>
  <c r="AV2726" i="2"/>
  <c r="AV2722" i="2"/>
  <c r="AV2718" i="2"/>
  <c r="AV2714" i="2"/>
  <c r="AV2710" i="2"/>
  <c r="AV2706" i="2"/>
  <c r="AV2702" i="2"/>
  <c r="AV2698" i="2"/>
  <c r="AV2694" i="2"/>
  <c r="AV2690" i="2"/>
  <c r="AV2686" i="2"/>
  <c r="AV2682" i="2"/>
  <c r="AV2678" i="2"/>
  <c r="AV2674" i="2"/>
  <c r="AV2670" i="2"/>
  <c r="AV2666" i="2"/>
  <c r="AV2662" i="2"/>
  <c r="AV2658" i="2"/>
  <c r="AV2654" i="2"/>
  <c r="AV2650" i="2"/>
  <c r="AV2646" i="2"/>
  <c r="AV2642" i="2"/>
  <c r="AV2638" i="2"/>
  <c r="AV2634" i="2"/>
  <c r="AV2630" i="2"/>
  <c r="AV2626" i="2"/>
  <c r="AV2622" i="2"/>
  <c r="AV2618" i="2"/>
  <c r="AV2614" i="2"/>
  <c r="AV2610" i="2"/>
  <c r="AV2606" i="2"/>
  <c r="AV2602" i="2"/>
  <c r="AV2598" i="2"/>
  <c r="AV2594" i="2"/>
  <c r="AV2590" i="2"/>
  <c r="AV2586" i="2"/>
  <c r="AV2582" i="2"/>
  <c r="AV2578" i="2"/>
  <c r="AV2574" i="2"/>
  <c r="AV2570" i="2"/>
  <c r="AV2566" i="2"/>
  <c r="AV2562" i="2"/>
  <c r="AV2558" i="2"/>
  <c r="AV2554" i="2"/>
  <c r="AV2550" i="2"/>
  <c r="AV2546" i="2"/>
  <c r="AV2542" i="2"/>
  <c r="AV2538" i="2"/>
  <c r="AV2534" i="2"/>
  <c r="AV2530" i="2"/>
  <c r="AV2526" i="2"/>
  <c r="AV2522" i="2"/>
  <c r="AV2518" i="2"/>
  <c r="AV2514" i="2"/>
  <c r="AV2510" i="2"/>
  <c r="AV2506" i="2"/>
  <c r="AV2502" i="2"/>
  <c r="AV2498" i="2"/>
  <c r="AV2494" i="2"/>
  <c r="AV2490" i="2"/>
  <c r="AV2486" i="2"/>
  <c r="AV2482" i="2"/>
  <c r="AV2478" i="2"/>
  <c r="AV2474" i="2"/>
  <c r="AV2470" i="2"/>
  <c r="AV2466" i="2"/>
  <c r="AV2462" i="2"/>
  <c r="AV2458" i="2"/>
  <c r="AV2454" i="2"/>
  <c r="AV2450" i="2"/>
  <c r="AV2446" i="2"/>
  <c r="AV2442" i="2"/>
  <c r="AV2438" i="2"/>
  <c r="AV2434" i="2"/>
  <c r="AV2430" i="2"/>
  <c r="AV2426" i="2"/>
  <c r="AV2422" i="2"/>
  <c r="AV2418" i="2"/>
  <c r="AV2414" i="2"/>
  <c r="AV2410" i="2"/>
  <c r="AV2406" i="2"/>
  <c r="AV2402" i="2"/>
  <c r="AV2398" i="2"/>
  <c r="AV2394" i="2"/>
  <c r="AV2390" i="2"/>
  <c r="AV2386" i="2"/>
  <c r="AV2382" i="2"/>
  <c r="AV2378" i="2"/>
  <c r="AV2374" i="2"/>
  <c r="AV2370" i="2"/>
  <c r="AV2366" i="2"/>
  <c r="AV2362" i="2"/>
  <c r="AV2358" i="2"/>
  <c r="AV2354" i="2"/>
  <c r="AV2350" i="2"/>
  <c r="AV2346" i="2"/>
  <c r="AV2342" i="2"/>
  <c r="AV2338" i="2"/>
  <c r="AV2709" i="2"/>
  <c r="AV2705" i="2"/>
  <c r="AV2701" i="2"/>
  <c r="AV2697" i="2"/>
  <c r="AV2693" i="2"/>
  <c r="AV2689" i="2"/>
  <c r="AV2685" i="2"/>
  <c r="AV2681" i="2"/>
  <c r="AV2677" i="2"/>
  <c r="AV2673" i="2"/>
  <c r="AV2669" i="2"/>
  <c r="AV2665" i="2"/>
  <c r="AV2661" i="2"/>
  <c r="AV2657" i="2"/>
  <c r="AV2653" i="2"/>
  <c r="AV2649" i="2"/>
  <c r="AV2645" i="2"/>
  <c r="AV2641" i="2"/>
  <c r="AV2637" i="2"/>
  <c r="AV2633" i="2"/>
  <c r="AV2629" i="2"/>
  <c r="AV2625" i="2"/>
  <c r="AV2621" i="2"/>
  <c r="AV2617" i="2"/>
  <c r="AV2613" i="2"/>
  <c r="AV2609" i="2"/>
  <c r="AV2605" i="2"/>
  <c r="AV2601" i="2"/>
  <c r="AV2597" i="2"/>
  <c r="AV2593" i="2"/>
  <c r="AV2589" i="2"/>
  <c r="AV2585" i="2"/>
  <c r="AV2581" i="2"/>
  <c r="AV2577" i="2"/>
  <c r="AV2573" i="2"/>
  <c r="AV2569" i="2"/>
  <c r="AV2565" i="2"/>
  <c r="AV2561" i="2"/>
  <c r="AV2557" i="2"/>
  <c r="AV2553" i="2"/>
  <c r="AV2549" i="2"/>
  <c r="AV2545" i="2"/>
  <c r="AV2541" i="2"/>
  <c r="AV2537" i="2"/>
  <c r="AV2533" i="2"/>
  <c r="AV2529" i="2"/>
  <c r="AV2525" i="2"/>
  <c r="AV2521" i="2"/>
  <c r="AV2517" i="2"/>
  <c r="AV2513" i="2"/>
  <c r="AV2509" i="2"/>
  <c r="AV2505" i="2"/>
  <c r="AV2501" i="2"/>
  <c r="AV2497" i="2"/>
  <c r="AV2493" i="2"/>
  <c r="AV2489" i="2"/>
  <c r="AV2485" i="2"/>
  <c r="AV2481" i="2"/>
  <c r="AV2477" i="2"/>
  <c r="AV2473" i="2"/>
  <c r="AV2469" i="2"/>
  <c r="AV2465" i="2"/>
  <c r="AV2461" i="2"/>
  <c r="AV2457" i="2"/>
  <c r="AV2453" i="2"/>
  <c r="AV2449" i="2"/>
  <c r="AV2445" i="2"/>
  <c r="AV2441" i="2"/>
  <c r="AV2437" i="2"/>
  <c r="AV2433" i="2"/>
  <c r="AV2429" i="2"/>
  <c r="AV2425" i="2"/>
  <c r="AV2421" i="2"/>
  <c r="AV2417" i="2"/>
  <c r="AV2413" i="2"/>
  <c r="AV2409" i="2"/>
  <c r="AV2405" i="2"/>
  <c r="AV2401" i="2"/>
  <c r="AV2397" i="2"/>
  <c r="AV2393" i="2"/>
  <c r="AV2389" i="2"/>
  <c r="AV2385" i="2"/>
  <c r="AV2381" i="2"/>
  <c r="AV2377" i="2"/>
  <c r="AV2373" i="2"/>
  <c r="AV2369" i="2"/>
  <c r="AV2365" i="2"/>
  <c r="AV2361" i="2"/>
  <c r="AV2357" i="2"/>
  <c r="AV2353" i="2"/>
  <c r="AV2349" i="2"/>
  <c r="AV2345" i="2"/>
  <c r="AV2341" i="2"/>
  <c r="AV2337" i="2"/>
  <c r="AV2333" i="2"/>
  <c r="AV2329" i="2"/>
  <c r="AV2325" i="2"/>
  <c r="AV2321" i="2"/>
  <c r="AV2317" i="2"/>
  <c r="AV2313" i="2"/>
  <c r="AV2309" i="2"/>
  <c r="AV2305" i="2"/>
  <c r="AV2301" i="2"/>
  <c r="AV2297" i="2"/>
  <c r="AV2293" i="2"/>
  <c r="AV2289" i="2"/>
  <c r="AV2285" i="2"/>
  <c r="AV2281" i="2"/>
  <c r="AV2277" i="2"/>
  <c r="AV2273" i="2"/>
  <c r="AV2269" i="2"/>
  <c r="AV2265" i="2"/>
  <c r="AV2261" i="2"/>
  <c r="AV2257" i="2"/>
  <c r="AV2253" i="2"/>
  <c r="AV2249" i="2"/>
  <c r="AV2245" i="2"/>
  <c r="AV2241" i="2"/>
  <c r="AV2237" i="2"/>
  <c r="AV2233" i="2"/>
  <c r="AV2229" i="2"/>
  <c r="AV2225" i="2"/>
  <c r="AV2221" i="2"/>
  <c r="AV2217" i="2"/>
  <c r="AV2213" i="2"/>
  <c r="AV2209" i="2"/>
  <c r="AV2205" i="2"/>
  <c r="AV2201" i="2"/>
  <c r="AV2197" i="2"/>
  <c r="AV2193" i="2"/>
  <c r="AV2189" i="2"/>
  <c r="AV2185" i="2"/>
  <c r="AV2181" i="2"/>
  <c r="AV2177" i="2"/>
  <c r="AV2173" i="2"/>
  <c r="AV2169" i="2"/>
  <c r="AV2165" i="2"/>
  <c r="AV2161" i="2"/>
  <c r="AV2157" i="2"/>
  <c r="AV2153" i="2"/>
  <c r="AV2149" i="2"/>
  <c r="AV2145" i="2"/>
  <c r="AV2141" i="2"/>
  <c r="AV2137" i="2"/>
  <c r="AV2133" i="2"/>
  <c r="AV2129" i="2"/>
  <c r="AV2125" i="2"/>
  <c r="AV2121" i="2"/>
  <c r="AV2117" i="2"/>
  <c r="AV1824" i="2"/>
  <c r="AV2235" i="2"/>
  <c r="AV2231" i="2"/>
  <c r="AV2227" i="2"/>
  <c r="AV2223" i="2"/>
  <c r="AV2219" i="2"/>
  <c r="AV2215" i="2"/>
  <c r="AV2211" i="2"/>
  <c r="AV2207" i="2"/>
  <c r="AV2203" i="2"/>
  <c r="AV2199" i="2"/>
  <c r="AV2195" i="2"/>
  <c r="AV2191" i="2"/>
  <c r="AV2187" i="2"/>
  <c r="AV2183" i="2"/>
  <c r="AV2179" i="2"/>
  <c r="AV2175" i="2"/>
  <c r="AV2171" i="2"/>
  <c r="AV2167" i="2"/>
  <c r="AV2163" i="2"/>
  <c r="AV2159" i="2"/>
  <c r="AV2155" i="2"/>
  <c r="AV2151" i="2"/>
  <c r="AV2147" i="2"/>
  <c r="AV2143" i="2"/>
  <c r="AV2139" i="2"/>
  <c r="AV2135" i="2"/>
  <c r="AV2131" i="2"/>
  <c r="AV2127" i="2"/>
  <c r="AV2123" i="2"/>
  <c r="AV2119" i="2"/>
  <c r="AV2115" i="2"/>
  <c r="AV2111" i="2"/>
  <c r="AV2107" i="2"/>
  <c r="AV2103" i="2"/>
  <c r="AV2099" i="2"/>
  <c r="AV2095" i="2"/>
  <c r="AV2091" i="2"/>
  <c r="AV2087" i="2"/>
  <c r="AV2083" i="2"/>
  <c r="AV2079" i="2"/>
  <c r="AV2075" i="2"/>
  <c r="AV2071" i="2"/>
  <c r="AV2067" i="2"/>
  <c r="AV2063" i="2"/>
  <c r="AV2059" i="2"/>
  <c r="AV2055" i="2"/>
  <c r="AV2051" i="2"/>
  <c r="AV2047" i="2"/>
  <c r="AV2043" i="2"/>
  <c r="AV2039" i="2"/>
  <c r="AV2035" i="2"/>
  <c r="AV2031" i="2"/>
  <c r="AV2027" i="2"/>
  <c r="AV2023" i="2"/>
  <c r="AV2019" i="2"/>
  <c r="AV2015" i="2"/>
  <c r="AV2011" i="2"/>
  <c r="AV2007" i="2"/>
  <c r="AV2003" i="2"/>
  <c r="AV1999" i="2"/>
  <c r="AV1995" i="2"/>
  <c r="AV1991" i="2"/>
  <c r="AV1987" i="2"/>
  <c r="AV1983" i="2"/>
  <c r="AV1979" i="2"/>
  <c r="AV1975" i="2"/>
  <c r="AV1971" i="2"/>
  <c r="AV1967" i="2"/>
  <c r="AV1963" i="2"/>
  <c r="AV1959" i="2"/>
  <c r="AV1955" i="2"/>
  <c r="AV1951" i="2"/>
  <c r="AV1947" i="2"/>
  <c r="AV1943" i="2"/>
  <c r="AV1939" i="2"/>
  <c r="AV1935" i="2"/>
  <c r="AV1931" i="2"/>
  <c r="AV1927" i="2"/>
  <c r="AV1923" i="2"/>
  <c r="AV1919" i="2"/>
  <c r="AV1915" i="2"/>
  <c r="AV1911" i="2"/>
  <c r="AV1907" i="2"/>
  <c r="AV1903" i="2"/>
  <c r="AV1899" i="2"/>
  <c r="AV1895" i="2"/>
  <c r="AV1891" i="2"/>
  <c r="AV1887" i="2"/>
  <c r="AV1883" i="2"/>
  <c r="AV1879" i="2"/>
  <c r="AV1875" i="2"/>
  <c r="AV1871" i="2"/>
  <c r="AV1867" i="2"/>
  <c r="AV1863" i="2"/>
  <c r="AV1859" i="2"/>
  <c r="AV1855" i="2"/>
  <c r="AV1851" i="2"/>
  <c r="AV1847" i="2"/>
  <c r="AV1843" i="2"/>
  <c r="AV1839" i="2"/>
  <c r="AV1835" i="2"/>
  <c r="AV1831" i="2"/>
  <c r="AV1827" i="2"/>
  <c r="AV1823" i="2"/>
  <c r="AV1819" i="2"/>
  <c r="AV1815" i="2"/>
  <c r="AV1811" i="2"/>
  <c r="AV1807" i="2"/>
  <c r="AV1803" i="2"/>
  <c r="AV1799" i="2"/>
  <c r="AV1795" i="2"/>
  <c r="AV1791" i="2"/>
  <c r="AV1787" i="2"/>
  <c r="AV1783" i="2"/>
  <c r="AV1779" i="2"/>
  <c r="AV1775" i="2"/>
  <c r="AV1771" i="2"/>
  <c r="AV1767" i="2"/>
  <c r="AV1763" i="2"/>
  <c r="AV1759" i="2"/>
  <c r="AV1755" i="2"/>
  <c r="AV1751" i="2"/>
  <c r="AV1747" i="2"/>
  <c r="AV1743" i="2"/>
  <c r="AV1739" i="2"/>
  <c r="AV1735" i="2"/>
  <c r="AV1731" i="2"/>
  <c r="AV1727" i="2"/>
  <c r="AV1723" i="2"/>
  <c r="AV1719" i="2"/>
  <c r="AV1715" i="2"/>
  <c r="AV1711" i="2"/>
  <c r="AV1707" i="2"/>
  <c r="AV1703" i="2"/>
  <c r="AV1699" i="2"/>
  <c r="AV1695" i="2"/>
  <c r="AV1691" i="2"/>
  <c r="AV1687" i="2"/>
  <c r="AV1683" i="2"/>
  <c r="AV1679" i="2"/>
  <c r="AV1675" i="2"/>
  <c r="AV1671" i="2"/>
  <c r="AV1667" i="2"/>
  <c r="AV1663" i="2"/>
  <c r="AV1659" i="2"/>
  <c r="AV1655" i="2"/>
  <c r="AV1651" i="2"/>
  <c r="AV1647" i="2"/>
  <c r="AV1643" i="2"/>
  <c r="AV1639" i="2"/>
  <c r="AV1635" i="2"/>
  <c r="AV1631" i="2"/>
  <c r="AV1627" i="2"/>
  <c r="AV1623" i="2"/>
  <c r="AV1619" i="2"/>
  <c r="AV1615" i="2"/>
  <c r="AV1611" i="2"/>
  <c r="AV1607" i="2"/>
  <c r="AV1603" i="2"/>
  <c r="AV1599" i="2"/>
  <c r="AV1595" i="2"/>
  <c r="AV1591" i="2"/>
  <c r="AV1587" i="2"/>
  <c r="AV1583" i="2"/>
  <c r="AV1579" i="2"/>
  <c r="AV1575" i="2"/>
  <c r="AV1571" i="2"/>
  <c r="AV1567" i="2"/>
  <c r="AV1563" i="2"/>
  <c r="AV1559" i="2"/>
  <c r="AV2334" i="2"/>
  <c r="AV2330" i="2"/>
  <c r="AV2326" i="2"/>
  <c r="AV2322" i="2"/>
  <c r="AV2318" i="2"/>
  <c r="AV2314" i="2"/>
  <c r="AV2310" i="2"/>
  <c r="AV2306" i="2"/>
  <c r="AV2302" i="2"/>
  <c r="AV2298" i="2"/>
  <c r="AV2294" i="2"/>
  <c r="AV2290" i="2"/>
  <c r="AV2286" i="2"/>
  <c r="AV2282" i="2"/>
  <c r="AV2278" i="2"/>
  <c r="AV2274" i="2"/>
  <c r="AV2270" i="2"/>
  <c r="AV2266" i="2"/>
  <c r="AV2262" i="2"/>
  <c r="AV2258" i="2"/>
  <c r="AV2254" i="2"/>
  <c r="AV2250" i="2"/>
  <c r="AV2246" i="2"/>
  <c r="AV2242" i="2"/>
  <c r="AV2238" i="2"/>
  <c r="AV2234" i="2"/>
  <c r="AV2230" i="2"/>
  <c r="AV2226" i="2"/>
  <c r="AV2222" i="2"/>
  <c r="AV2218" i="2"/>
  <c r="AV2214" i="2"/>
  <c r="AV2210" i="2"/>
  <c r="AV2206" i="2"/>
  <c r="AV2202" i="2"/>
  <c r="AV2198" i="2"/>
  <c r="AV2194" i="2"/>
  <c r="AV2190" i="2"/>
  <c r="AV2186" i="2"/>
  <c r="AV2182" i="2"/>
  <c r="AV2178" i="2"/>
  <c r="AV2174" i="2"/>
  <c r="AV2170" i="2"/>
  <c r="AV2166" i="2"/>
  <c r="AV2162" i="2"/>
  <c r="AV2158" i="2"/>
  <c r="AV2154" i="2"/>
  <c r="AV2150" i="2"/>
  <c r="AV2146" i="2"/>
  <c r="AV2142" i="2"/>
  <c r="AV2138" i="2"/>
  <c r="AV2134" i="2"/>
  <c r="AV2130" i="2"/>
  <c r="AV2126" i="2"/>
  <c r="AV2122" i="2"/>
  <c r="AV2118" i="2"/>
  <c r="AV2114" i="2"/>
  <c r="AV2110" i="2"/>
  <c r="AV2106" i="2"/>
  <c r="AV2102" i="2"/>
  <c r="AV2098" i="2"/>
  <c r="AV2094" i="2"/>
  <c r="AV2090" i="2"/>
  <c r="AV2086" i="2"/>
  <c r="AV2082" i="2"/>
  <c r="AV2078" i="2"/>
  <c r="AV2074" i="2"/>
  <c r="AV2070" i="2"/>
  <c r="AV2066" i="2"/>
  <c r="AV2062" i="2"/>
  <c r="AV2058" i="2"/>
  <c r="AV2054" i="2"/>
  <c r="AV2050" i="2"/>
  <c r="AV2046" i="2"/>
  <c r="AV2042" i="2"/>
  <c r="AV2038" i="2"/>
  <c r="AV2034" i="2"/>
  <c r="AV2030" i="2"/>
  <c r="AV2026" i="2"/>
  <c r="AV2022" i="2"/>
  <c r="AV2018" i="2"/>
  <c r="AV2014" i="2"/>
  <c r="AV2010" i="2"/>
  <c r="AV2006" i="2"/>
  <c r="AV2002" i="2"/>
  <c r="AV1998" i="2"/>
  <c r="AV1994" i="2"/>
  <c r="AV1990" i="2"/>
  <c r="AV1986" i="2"/>
  <c r="AV1982" i="2"/>
  <c r="AV1978" i="2"/>
  <c r="AV1974" i="2"/>
  <c r="AV1970" i="2"/>
  <c r="AV1966" i="2"/>
  <c r="AV1962" i="2"/>
  <c r="AV1958" i="2"/>
  <c r="AV1954" i="2"/>
  <c r="AV1950" i="2"/>
  <c r="AV1946" i="2"/>
  <c r="AV1942" i="2"/>
  <c r="AV1938" i="2"/>
  <c r="AV1934" i="2"/>
  <c r="AV1930" i="2"/>
  <c r="AV1926" i="2"/>
  <c r="AV1922" i="2"/>
  <c r="AV1918" i="2"/>
  <c r="AV1914" i="2"/>
  <c r="AV1910" i="2"/>
  <c r="AV1906" i="2"/>
  <c r="AV1902" i="2"/>
  <c r="AV1898" i="2"/>
  <c r="AV1894" i="2"/>
  <c r="AV1890" i="2"/>
  <c r="AV1886" i="2"/>
  <c r="AV1882" i="2"/>
  <c r="AV1878" i="2"/>
  <c r="AV1874" i="2"/>
  <c r="AV1870" i="2"/>
  <c r="AV1866" i="2"/>
  <c r="AV1862" i="2"/>
  <c r="AV1858" i="2"/>
  <c r="AV1854" i="2"/>
  <c r="AV1850" i="2"/>
  <c r="AV1846" i="2"/>
  <c r="AV1842" i="2"/>
  <c r="AV1838" i="2"/>
  <c r="AV1834" i="2"/>
  <c r="AV1830" i="2"/>
  <c r="AV1826" i="2"/>
  <c r="AV1822" i="2"/>
  <c r="AV1818" i="2"/>
  <c r="AV1814" i="2"/>
  <c r="AV1810" i="2"/>
  <c r="AV1806" i="2"/>
  <c r="AV1802" i="2"/>
  <c r="AV2113" i="2"/>
  <c r="AV2109" i="2"/>
  <c r="AV2105" i="2"/>
  <c r="AV2101" i="2"/>
  <c r="AV2097" i="2"/>
  <c r="AV2093" i="2"/>
  <c r="AV2089" i="2"/>
  <c r="AV2085" i="2"/>
  <c r="AV2081" i="2"/>
  <c r="AV2077" i="2"/>
  <c r="AV2073" i="2"/>
  <c r="AV2069" i="2"/>
  <c r="AV2065" i="2"/>
  <c r="AV2061" i="2"/>
  <c r="AV2057" i="2"/>
  <c r="AV2053" i="2"/>
  <c r="AV2049" i="2"/>
  <c r="AV2045" i="2"/>
  <c r="AV2041" i="2"/>
  <c r="AV2037" i="2"/>
  <c r="AV2033" i="2"/>
  <c r="AV2029" i="2"/>
  <c r="AV2025" i="2"/>
  <c r="AV2021" i="2"/>
  <c r="AV2017" i="2"/>
  <c r="AV2013" i="2"/>
  <c r="AV2009" i="2"/>
  <c r="AV2005" i="2"/>
  <c r="AV2001" i="2"/>
  <c r="AV1997" i="2"/>
  <c r="AV1993" i="2"/>
  <c r="AV1989" i="2"/>
  <c r="AV1985" i="2"/>
  <c r="AV1981" i="2"/>
  <c r="AV1977" i="2"/>
  <c r="AV1973" i="2"/>
  <c r="AV1969" i="2"/>
  <c r="AV1965" i="2"/>
  <c r="AV1961" i="2"/>
  <c r="AV1957" i="2"/>
  <c r="AV1953" i="2"/>
  <c r="AV1949" i="2"/>
  <c r="AV1945" i="2"/>
  <c r="AV1941" i="2"/>
  <c r="AV1937" i="2"/>
  <c r="AV1933" i="2"/>
  <c r="AV1929" i="2"/>
  <c r="AV1925" i="2"/>
  <c r="AV1921" i="2"/>
  <c r="AV1917" i="2"/>
  <c r="AV1913" i="2"/>
  <c r="AV1909" i="2"/>
  <c r="AV1905" i="2"/>
  <c r="AV1901" i="2"/>
  <c r="AV1897" i="2"/>
  <c r="AV1893" i="2"/>
  <c r="AV1889" i="2"/>
  <c r="AV1885" i="2"/>
  <c r="AV1881" i="2"/>
  <c r="AV1877" i="2"/>
  <c r="AV1873" i="2"/>
  <c r="AV1869" i="2"/>
  <c r="AV1865" i="2"/>
  <c r="AV1861" i="2"/>
  <c r="AV1857" i="2"/>
  <c r="AV1853" i="2"/>
  <c r="AV1849" i="2"/>
  <c r="AV1845" i="2"/>
  <c r="AV1841" i="2"/>
  <c r="AV1837" i="2"/>
  <c r="AV1833" i="2"/>
  <c r="AV1829" i="2"/>
  <c r="AV1825" i="2"/>
  <c r="AV1821" i="2"/>
  <c r="AV1817" i="2"/>
  <c r="AV1813" i="2"/>
  <c r="AV1809" i="2"/>
  <c r="AV1805" i="2"/>
  <c r="AV1801" i="2"/>
  <c r="AV1797" i="2"/>
  <c r="AV1793" i="2"/>
  <c r="AV1789" i="2"/>
  <c r="AV1785" i="2"/>
  <c r="AV1781" i="2"/>
  <c r="AV1777" i="2"/>
  <c r="AV1773" i="2"/>
  <c r="AV1769" i="2"/>
  <c r="AV1765" i="2"/>
  <c r="AV1761" i="2"/>
  <c r="AV1757" i="2"/>
  <c r="AV1753" i="2"/>
  <c r="AV1749" i="2"/>
  <c r="AV1745" i="2"/>
  <c r="AV1741" i="2"/>
  <c r="AV1737" i="2"/>
  <c r="AV1733" i="2"/>
  <c r="AV1729" i="2"/>
  <c r="AV1725" i="2"/>
  <c r="AV1721" i="2"/>
  <c r="AV1717" i="2"/>
  <c r="AV1713" i="2"/>
  <c r="AV1709" i="2"/>
  <c r="AV1705" i="2"/>
  <c r="AV1701" i="2"/>
  <c r="AV1697" i="2"/>
  <c r="AV1693" i="2"/>
  <c r="AV1689" i="2"/>
  <c r="AV1685" i="2"/>
  <c r="AV1681" i="2"/>
  <c r="AV1677" i="2"/>
  <c r="AV1673" i="2"/>
  <c r="AV1669" i="2"/>
  <c r="AV1665" i="2"/>
  <c r="AV1661" i="2"/>
  <c r="AV1657" i="2"/>
  <c r="AV1653" i="2"/>
  <c r="AV1649" i="2"/>
  <c r="AV1645" i="2"/>
  <c r="AV1641" i="2"/>
  <c r="AV1637" i="2"/>
  <c r="AV1633" i="2"/>
  <c r="AV1629" i="2"/>
  <c r="AV1625" i="2"/>
  <c r="AV1621" i="2"/>
  <c r="AV1617" i="2"/>
  <c r="AV1613" i="2"/>
  <c r="AV1609" i="2"/>
  <c r="AV1605" i="2"/>
  <c r="AV1601" i="2"/>
  <c r="AV1597" i="2"/>
  <c r="AV1593" i="2"/>
  <c r="AV1589" i="2"/>
  <c r="AV1585" i="2"/>
  <c r="AV1581" i="2"/>
  <c r="AV1577" i="2"/>
  <c r="AV1573" i="2"/>
  <c r="AV1569" i="2"/>
  <c r="AV1565" i="2"/>
  <c r="AV1561" i="2"/>
  <c r="AV1557" i="2"/>
  <c r="AV1553" i="2"/>
  <c r="AV1549" i="2"/>
  <c r="AV1545" i="2"/>
  <c r="AV1541" i="2"/>
  <c r="AV1537" i="2"/>
  <c r="AV1533" i="2"/>
  <c r="AV1529" i="2"/>
  <c r="AV1525" i="2"/>
  <c r="AV1521" i="2"/>
  <c r="AV1517" i="2"/>
  <c r="AV1513" i="2"/>
  <c r="AV1509" i="2"/>
  <c r="AV1505" i="2"/>
  <c r="AV1501" i="2"/>
  <c r="AV1497" i="2"/>
  <c r="AV1493" i="2"/>
  <c r="AV1489" i="2"/>
  <c r="AV1485" i="2"/>
  <c r="AV1481" i="2"/>
  <c r="AV1477" i="2"/>
  <c r="AV1473" i="2"/>
  <c r="AV1469" i="2"/>
  <c r="AV1465" i="2"/>
  <c r="AV1461" i="2"/>
  <c r="AV1457" i="2"/>
  <c r="AV1453" i="2"/>
  <c r="AV1449" i="2"/>
  <c r="AV1445" i="2"/>
  <c r="AV1441" i="2"/>
  <c r="AV1437" i="2"/>
  <c r="AV1433" i="2"/>
  <c r="AV1429" i="2"/>
  <c r="AV1425" i="2"/>
  <c r="AV1421" i="2"/>
  <c r="AV1555" i="2"/>
  <c r="AV1551" i="2"/>
  <c r="AV1547" i="2"/>
  <c r="AV1543" i="2"/>
  <c r="AV1539" i="2"/>
  <c r="AV1535" i="2"/>
  <c r="AV1531" i="2"/>
  <c r="AV1527" i="2"/>
  <c r="AV1523" i="2"/>
  <c r="AV1519" i="2"/>
  <c r="AV1515" i="2"/>
  <c r="AV1511" i="2"/>
  <c r="AV1507" i="2"/>
  <c r="AV1503" i="2"/>
  <c r="AV1499" i="2"/>
  <c r="AV1495" i="2"/>
  <c r="AV1491" i="2"/>
  <c r="AV1487" i="2"/>
  <c r="AV1483" i="2"/>
  <c r="AV1479" i="2"/>
  <c r="AV1475" i="2"/>
  <c r="AV1471" i="2"/>
  <c r="AV1467" i="2"/>
  <c r="AV1463" i="2"/>
  <c r="AV1459" i="2"/>
  <c r="AV1455" i="2"/>
  <c r="AV1451" i="2"/>
  <c r="AV1447" i="2"/>
  <c r="AV1443" i="2"/>
  <c r="AV1439" i="2"/>
  <c r="AV1435" i="2"/>
  <c r="AV1431" i="2"/>
  <c r="AV1427" i="2"/>
  <c r="AV1423" i="2"/>
  <c r="AV1419" i="2"/>
  <c r="AV1415" i="2"/>
  <c r="AV1411" i="2"/>
  <c r="AV1407" i="2"/>
  <c r="AV1403" i="2"/>
  <c r="AV1399" i="2"/>
  <c r="AV1395" i="2"/>
  <c r="AV1391" i="2"/>
  <c r="AV1387" i="2"/>
  <c r="AV1383" i="2"/>
  <c r="AV1379" i="2"/>
  <c r="AV1375" i="2"/>
  <c r="AV1371" i="2"/>
  <c r="AV1367" i="2"/>
  <c r="AV1363" i="2"/>
  <c r="AV1359" i="2"/>
  <c r="AV1355" i="2"/>
  <c r="AV1351" i="2"/>
  <c r="AV1347" i="2"/>
  <c r="AV1343" i="2"/>
  <c r="AV1339" i="2"/>
  <c r="AV1335" i="2"/>
  <c r="AV1331" i="2"/>
  <c r="AV1327" i="2"/>
  <c r="AV1323" i="2"/>
  <c r="AV1319" i="2"/>
  <c r="AV1315" i="2"/>
  <c r="AV1311" i="2"/>
  <c r="AV1307" i="2"/>
  <c r="AV1303" i="2"/>
  <c r="AV1299" i="2"/>
  <c r="AV1295" i="2"/>
  <c r="AV1291" i="2"/>
  <c r="AV1287" i="2"/>
  <c r="AV1283" i="2"/>
  <c r="AV1279" i="2"/>
  <c r="AV1275" i="2"/>
  <c r="AV1271" i="2"/>
  <c r="AV1267" i="2"/>
  <c r="AV1263" i="2"/>
  <c r="AV1259" i="2"/>
  <c r="AV1255" i="2"/>
  <c r="AV1251" i="2"/>
  <c r="AV1247" i="2"/>
  <c r="AV1243" i="2"/>
  <c r="AV1239" i="2"/>
  <c r="AV1235" i="2"/>
  <c r="AV1231" i="2"/>
  <c r="AV1227" i="2"/>
  <c r="AV1223" i="2"/>
  <c r="AV1219" i="2"/>
  <c r="AV1215" i="2"/>
  <c r="AV1211" i="2"/>
  <c r="AV1207" i="2"/>
  <c r="AV1203" i="2"/>
  <c r="AV1199" i="2"/>
  <c r="AV1195" i="2"/>
  <c r="AV1191" i="2"/>
  <c r="AV1187" i="2"/>
  <c r="AV1183" i="2"/>
  <c r="AV1179" i="2"/>
  <c r="AV1175" i="2"/>
  <c r="AV1171" i="2"/>
  <c r="AV1167" i="2"/>
  <c r="AV1163" i="2"/>
  <c r="AV1159" i="2"/>
  <c r="AV1155" i="2"/>
  <c r="AV1151" i="2"/>
  <c r="AV1147" i="2"/>
  <c r="AV1143" i="2"/>
  <c r="AV1139" i="2"/>
  <c r="AV1135" i="2"/>
  <c r="AV1131" i="2"/>
  <c r="AV1127" i="2"/>
  <c r="AV1123" i="2"/>
  <c r="AV1119" i="2"/>
  <c r="AV1115" i="2"/>
  <c r="AV1111" i="2"/>
  <c r="AV1107" i="2"/>
  <c r="AV1103" i="2"/>
  <c r="AV1099" i="2"/>
  <c r="AV1095" i="2"/>
  <c r="AV1091" i="2"/>
  <c r="AV1087" i="2"/>
  <c r="AV1083" i="2"/>
  <c r="AV1079" i="2"/>
  <c r="AV1075" i="2"/>
  <c r="AV1071" i="2"/>
  <c r="AV1067" i="2"/>
  <c r="AV1063" i="2"/>
  <c r="AV1059" i="2"/>
  <c r="AV1055" i="2"/>
  <c r="AV1051" i="2"/>
  <c r="AV1047" i="2"/>
  <c r="AV1043" i="2"/>
  <c r="AV1039" i="2"/>
  <c r="AV1035" i="2"/>
  <c r="AV1031" i="2"/>
  <c r="AV1027" i="2"/>
  <c r="AV1023" i="2"/>
  <c r="AV1019" i="2"/>
  <c r="AV1015" i="2"/>
  <c r="AV1011" i="2"/>
  <c r="AV1007" i="2"/>
  <c r="AV1003" i="2"/>
  <c r="AV999" i="2"/>
  <c r="AV995" i="2"/>
  <c r="AV991" i="2"/>
  <c r="AV987" i="2"/>
  <c r="AV983" i="2"/>
  <c r="AV979" i="2"/>
  <c r="AV975" i="2"/>
  <c r="AV971" i="2"/>
  <c r="AV967" i="2"/>
  <c r="AV963" i="2"/>
  <c r="AV959" i="2"/>
  <c r="AV955" i="2"/>
  <c r="AV951" i="2"/>
  <c r="AV1798" i="2"/>
  <c r="AV1794" i="2"/>
  <c r="AV1790" i="2"/>
  <c r="AV1786" i="2"/>
  <c r="AV1782" i="2"/>
  <c r="AV1778" i="2"/>
  <c r="AV1774" i="2"/>
  <c r="AV1770" i="2"/>
  <c r="AV1766" i="2"/>
  <c r="AV1762" i="2"/>
  <c r="AV1758" i="2"/>
  <c r="AV1754" i="2"/>
  <c r="AV1750" i="2"/>
  <c r="AV1746" i="2"/>
  <c r="AV1742" i="2"/>
  <c r="AV1738" i="2"/>
  <c r="AV1734" i="2"/>
  <c r="AV1730" i="2"/>
  <c r="AV1726" i="2"/>
  <c r="AV1722" i="2"/>
  <c r="AV1718" i="2"/>
  <c r="AV1714" i="2"/>
  <c r="AV1710" i="2"/>
  <c r="AV1706" i="2"/>
  <c r="AV1702" i="2"/>
  <c r="AV1698" i="2"/>
  <c r="AV1694" i="2"/>
  <c r="AV1690" i="2"/>
  <c r="AV1686" i="2"/>
  <c r="AV1682" i="2"/>
  <c r="AV1678" i="2"/>
  <c r="AV1674" i="2"/>
  <c r="AV1670" i="2"/>
  <c r="AV1666" i="2"/>
  <c r="AV1662" i="2"/>
  <c r="AV1658" i="2"/>
  <c r="AV1654" i="2"/>
  <c r="AV1650" i="2"/>
  <c r="AV1646" i="2"/>
  <c r="AV1642" i="2"/>
  <c r="AV1638" i="2"/>
  <c r="AV1634" i="2"/>
  <c r="AV1630" i="2"/>
  <c r="AV1626" i="2"/>
  <c r="AV1622" i="2"/>
  <c r="AV1618" i="2"/>
  <c r="AV1614" i="2"/>
  <c r="AV1610" i="2"/>
  <c r="AV1606" i="2"/>
  <c r="AV1602" i="2"/>
  <c r="AV1598" i="2"/>
  <c r="AV1594" i="2"/>
  <c r="AV1590" i="2"/>
  <c r="AV1586" i="2"/>
  <c r="AV1582" i="2"/>
  <c r="AV1578" i="2"/>
  <c r="AV1574" i="2"/>
  <c r="AV1570" i="2"/>
  <c r="AV1566" i="2"/>
  <c r="AV1562" i="2"/>
  <c r="AV1558" i="2"/>
  <c r="AV1554" i="2"/>
  <c r="AV1550" i="2"/>
  <c r="AV1546" i="2"/>
  <c r="AV1542" i="2"/>
  <c r="AV1538" i="2"/>
  <c r="AV1534" i="2"/>
  <c r="AV1530" i="2"/>
  <c r="AV1526" i="2"/>
  <c r="AV1522" i="2"/>
  <c r="AV1518" i="2"/>
  <c r="AV1514" i="2"/>
  <c r="AV1510" i="2"/>
  <c r="AV1506" i="2"/>
  <c r="AV1502" i="2"/>
  <c r="AV1498" i="2"/>
  <c r="AV1494" i="2"/>
  <c r="AV1490" i="2"/>
  <c r="AV1486" i="2"/>
  <c r="AV1482" i="2"/>
  <c r="AV1478" i="2"/>
  <c r="AV1474" i="2"/>
  <c r="AV1470" i="2"/>
  <c r="AV1466" i="2"/>
  <c r="AV1462" i="2"/>
  <c r="AV1458" i="2"/>
  <c r="AV1454" i="2"/>
  <c r="AV1450" i="2"/>
  <c r="AV1446" i="2"/>
  <c r="AV1442" i="2"/>
  <c r="AV1438" i="2"/>
  <c r="AV1434" i="2"/>
  <c r="AV1430" i="2"/>
  <c r="AV1426" i="2"/>
  <c r="AV1422" i="2"/>
  <c r="AV1418" i="2"/>
  <c r="AV1414" i="2"/>
  <c r="AV1410" i="2"/>
  <c r="AV1406" i="2"/>
  <c r="AV1402" i="2"/>
  <c r="AV1398" i="2"/>
  <c r="AV1394" i="2"/>
  <c r="AV1390" i="2"/>
  <c r="AV1386" i="2"/>
  <c r="AV1382" i="2"/>
  <c r="AV1378" i="2"/>
  <c r="AV1374" i="2"/>
  <c r="AV1370" i="2"/>
  <c r="AV1366" i="2"/>
  <c r="AV1362" i="2"/>
  <c r="AV1358" i="2"/>
  <c r="AV1354" i="2"/>
  <c r="AV1350" i="2"/>
  <c r="AV1346" i="2"/>
  <c r="AV1342" i="2"/>
  <c r="AV1338" i="2"/>
  <c r="AV1334" i="2"/>
  <c r="AV1330" i="2"/>
  <c r="AV1326" i="2"/>
  <c r="AV1322" i="2"/>
  <c r="AV1318" i="2"/>
  <c r="AV1314" i="2"/>
  <c r="AV1310" i="2"/>
  <c r="AV1306" i="2"/>
  <c r="AV1302" i="2"/>
  <c r="AV1298" i="2"/>
  <c r="AV1294" i="2"/>
  <c r="AV1290" i="2"/>
  <c r="AV1286" i="2"/>
  <c r="AV1282" i="2"/>
  <c r="AV1278" i="2"/>
  <c r="AV1274" i="2"/>
  <c r="AV1417" i="2"/>
  <c r="AV1413" i="2"/>
  <c r="AV1409" i="2"/>
  <c r="AV1405" i="2"/>
  <c r="AV1401" i="2"/>
  <c r="AV1397" i="2"/>
  <c r="AV1393" i="2"/>
  <c r="AV1389" i="2"/>
  <c r="AV1385" i="2"/>
  <c r="AV1381" i="2"/>
  <c r="AV1377" i="2"/>
  <c r="AV1373" i="2"/>
  <c r="AV1369" i="2"/>
  <c r="AV1365" i="2"/>
  <c r="AV1361" i="2"/>
  <c r="AV1357" i="2"/>
  <c r="AV1353" i="2"/>
  <c r="AV1349" i="2"/>
  <c r="AV1345" i="2"/>
  <c r="AV1341" i="2"/>
  <c r="AV1337" i="2"/>
  <c r="AV1333" i="2"/>
  <c r="AV1329" i="2"/>
  <c r="AV1325" i="2"/>
  <c r="AV1321" i="2"/>
  <c r="AV1317" i="2"/>
  <c r="AV1313" i="2"/>
  <c r="AV1309" i="2"/>
  <c r="AV1305" i="2"/>
  <c r="AV1301" i="2"/>
  <c r="AV1297" i="2"/>
  <c r="AV1293" i="2"/>
  <c r="AV1289" i="2"/>
  <c r="AV1285" i="2"/>
  <c r="AV1281" i="2"/>
  <c r="AV1277" i="2"/>
  <c r="AV1273" i="2"/>
  <c r="AV1269" i="2"/>
  <c r="AV1265" i="2"/>
  <c r="AV1261" i="2"/>
  <c r="AV1257" i="2"/>
  <c r="AV1253" i="2"/>
  <c r="AV1249" i="2"/>
  <c r="AV1245" i="2"/>
  <c r="AV1241" i="2"/>
  <c r="AV1237" i="2"/>
  <c r="AV1233" i="2"/>
  <c r="AV1229" i="2"/>
  <c r="AV1225" i="2"/>
  <c r="AV1221" i="2"/>
  <c r="AV1217" i="2"/>
  <c r="AV1213" i="2"/>
  <c r="AV1209" i="2"/>
  <c r="AV1205" i="2"/>
  <c r="AV1201" i="2"/>
  <c r="AV1197" i="2"/>
  <c r="AV1193" i="2"/>
  <c r="AV1189" i="2"/>
  <c r="AV1185" i="2"/>
  <c r="AV1181" i="2"/>
  <c r="AV1177" i="2"/>
  <c r="AV1173" i="2"/>
  <c r="AV1169" i="2"/>
  <c r="AV1165" i="2"/>
  <c r="AV1161" i="2"/>
  <c r="AV1157" i="2"/>
  <c r="AV1153" i="2"/>
  <c r="AV1149" i="2"/>
  <c r="AV1145" i="2"/>
  <c r="AV1141" i="2"/>
  <c r="AV1137" i="2"/>
  <c r="AV1133" i="2"/>
  <c r="AV1129" i="2"/>
  <c r="AV1125" i="2"/>
  <c r="AV1121" i="2"/>
  <c r="AV1117" i="2"/>
  <c r="AV1113" i="2"/>
  <c r="AV1109" i="2"/>
  <c r="AV1105" i="2"/>
  <c r="AV1101" i="2"/>
  <c r="AV1097" i="2"/>
  <c r="AV1093" i="2"/>
  <c r="AV1089" i="2"/>
  <c r="AV1085" i="2"/>
  <c r="AV1081" i="2"/>
  <c r="AV1077" i="2"/>
  <c r="AV1073" i="2"/>
  <c r="AV1069" i="2"/>
  <c r="AV1065" i="2"/>
  <c r="AV1061" i="2"/>
  <c r="AV1057" i="2"/>
  <c r="AV1053" i="2"/>
  <c r="AV1049" i="2"/>
  <c r="AV1045" i="2"/>
  <c r="AV1041" i="2"/>
  <c r="AV1037" i="2"/>
  <c r="AV1033" i="2"/>
  <c r="AV1029" i="2"/>
  <c r="AV1025" i="2"/>
  <c r="AV1021" i="2"/>
  <c r="AV1017" i="2"/>
  <c r="AV1013" i="2"/>
  <c r="AV1009" i="2"/>
  <c r="AV1005" i="2"/>
  <c r="AV1001" i="2"/>
  <c r="AV997" i="2"/>
  <c r="AV993" i="2"/>
  <c r="AV989" i="2"/>
  <c r="AV985" i="2"/>
  <c r="AV981" i="2"/>
  <c r="AV977" i="2"/>
  <c r="AV973" i="2"/>
  <c r="AV969" i="2"/>
  <c r="AV965" i="2"/>
  <c r="AV961" i="2"/>
  <c r="AV957" i="2"/>
  <c r="AV953" i="2"/>
  <c r="AV949" i="2"/>
  <c r="AV945" i="2"/>
  <c r="AV941" i="2"/>
  <c r="AV937" i="2"/>
  <c r="AV933" i="2"/>
  <c r="AV929" i="2"/>
  <c r="AV925" i="2"/>
  <c r="AV921" i="2"/>
  <c r="AV917" i="2"/>
  <c r="AV913" i="2"/>
  <c r="AV909" i="2"/>
  <c r="AV905" i="2"/>
  <c r="AV901" i="2"/>
  <c r="AV897" i="2"/>
  <c r="AV893" i="2"/>
  <c r="AV889" i="2"/>
  <c r="AV885" i="2"/>
  <c r="AV881" i="2"/>
  <c r="AV877" i="2"/>
  <c r="AV873" i="2"/>
  <c r="AV869" i="2"/>
  <c r="AV865" i="2"/>
  <c r="AV861" i="2"/>
  <c r="AV857" i="2"/>
  <c r="AV853" i="2"/>
  <c r="AV849" i="2"/>
  <c r="AV845" i="2"/>
  <c r="AV841" i="2"/>
  <c r="AV837" i="2"/>
  <c r="AV833" i="2"/>
  <c r="AV829" i="2"/>
  <c r="AV825" i="2"/>
  <c r="AV821" i="2"/>
  <c r="AV817" i="2"/>
  <c r="AV813" i="2"/>
  <c r="AV809" i="2"/>
  <c r="AV805" i="2"/>
  <c r="AV801" i="2"/>
  <c r="AV797" i="2"/>
  <c r="AV793" i="2"/>
  <c r="AV789" i="2"/>
  <c r="AV785" i="2"/>
  <c r="AV781" i="2"/>
  <c r="AV777" i="2"/>
  <c r="AV773" i="2"/>
  <c r="AV769" i="2"/>
  <c r="AV765" i="2"/>
  <c r="AV761" i="2"/>
  <c r="AV757" i="2"/>
  <c r="AV753" i="2"/>
  <c r="AV749" i="2"/>
  <c r="AV745" i="2"/>
  <c r="AV741" i="2"/>
  <c r="AV947" i="2"/>
  <c r="AV943" i="2"/>
  <c r="AV939" i="2"/>
  <c r="AV935" i="2"/>
  <c r="AV931" i="2"/>
  <c r="AV927" i="2"/>
  <c r="AV923" i="2"/>
  <c r="AV919" i="2"/>
  <c r="AV915" i="2"/>
  <c r="AV911" i="2"/>
  <c r="AV907" i="2"/>
  <c r="AV903" i="2"/>
  <c r="AV899" i="2"/>
  <c r="AV895" i="2"/>
  <c r="AV891" i="2"/>
  <c r="AV887" i="2"/>
  <c r="AV883" i="2"/>
  <c r="AV879" i="2"/>
  <c r="AV875" i="2"/>
  <c r="AV871" i="2"/>
  <c r="AV867" i="2"/>
  <c r="AV863" i="2"/>
  <c r="AV859" i="2"/>
  <c r="AV855" i="2"/>
  <c r="AV851" i="2"/>
  <c r="AV847" i="2"/>
  <c r="AV843" i="2"/>
  <c r="AV839" i="2"/>
  <c r="AV835" i="2"/>
  <c r="AV831" i="2"/>
  <c r="AV827" i="2"/>
  <c r="AV823" i="2"/>
  <c r="AV819" i="2"/>
  <c r="AV815" i="2"/>
  <c r="AV811" i="2"/>
  <c r="AV807" i="2"/>
  <c r="AV803" i="2"/>
  <c r="AV799" i="2"/>
  <c r="AV795" i="2"/>
  <c r="AV791" i="2"/>
  <c r="AV787" i="2"/>
  <c r="AV783" i="2"/>
  <c r="AV779" i="2"/>
  <c r="AV775" i="2"/>
  <c r="AV771" i="2"/>
  <c r="AV767" i="2"/>
  <c r="AV763" i="2"/>
  <c r="AV759" i="2"/>
  <c r="AV755" i="2"/>
  <c r="AV751" i="2"/>
  <c r="AV747" i="2"/>
  <c r="AV743" i="2"/>
  <c r="AV739" i="2"/>
  <c r="AV735" i="2"/>
  <c r="AV731" i="2"/>
  <c r="AV727" i="2"/>
  <c r="AV723" i="2"/>
  <c r="AV719" i="2"/>
  <c r="AV715" i="2"/>
  <c r="AV711" i="2"/>
  <c r="AV707" i="2"/>
  <c r="AV703" i="2"/>
  <c r="AV699" i="2"/>
  <c r="AV695" i="2"/>
  <c r="AV691" i="2"/>
  <c r="AV687" i="2"/>
  <c r="AV683" i="2"/>
  <c r="AV679" i="2"/>
  <c r="AV675" i="2"/>
  <c r="AV671" i="2"/>
  <c r="AV667" i="2"/>
  <c r="AV663" i="2"/>
  <c r="AV659" i="2"/>
  <c r="AV655" i="2"/>
  <c r="AV651" i="2"/>
  <c r="AV647" i="2"/>
  <c r="AV643" i="2"/>
  <c r="AV639" i="2"/>
  <c r="AV635" i="2"/>
  <c r="AV631" i="2"/>
  <c r="AV627" i="2"/>
  <c r="AV623" i="2"/>
  <c r="AV619" i="2"/>
  <c r="AV615" i="2"/>
  <c r="AV611" i="2"/>
  <c r="AV1270" i="2"/>
  <c r="AV1266" i="2"/>
  <c r="AV1262" i="2"/>
  <c r="AV1258" i="2"/>
  <c r="AV1254" i="2"/>
  <c r="AV1250" i="2"/>
  <c r="AV1246" i="2"/>
  <c r="AV1242" i="2"/>
  <c r="AV1238" i="2"/>
  <c r="AV1234" i="2"/>
  <c r="AV1230" i="2"/>
  <c r="AV1226" i="2"/>
  <c r="AV1222" i="2"/>
  <c r="AV1218" i="2"/>
  <c r="AV1214" i="2"/>
  <c r="AV1210" i="2"/>
  <c r="AV1206" i="2"/>
  <c r="AV1202" i="2"/>
  <c r="AV1198" i="2"/>
  <c r="AV1194" i="2"/>
  <c r="AV1190" i="2"/>
  <c r="AV1186" i="2"/>
  <c r="AV1182" i="2"/>
  <c r="AV1178" i="2"/>
  <c r="AV1174" i="2"/>
  <c r="AV1170" i="2"/>
  <c r="AV1166" i="2"/>
  <c r="AV1162" i="2"/>
  <c r="AV1158" i="2"/>
  <c r="AV1154" i="2"/>
  <c r="AV1150" i="2"/>
  <c r="AV1146" i="2"/>
  <c r="AV1142" i="2"/>
  <c r="AV1138" i="2"/>
  <c r="AV1134" i="2"/>
  <c r="AV1130" i="2"/>
  <c r="AV1126" i="2"/>
  <c r="AV1122" i="2"/>
  <c r="AV1118" i="2"/>
  <c r="AV1114" i="2"/>
  <c r="AV1110" i="2"/>
  <c r="AV1106" i="2"/>
  <c r="AV1102" i="2"/>
  <c r="AV1098" i="2"/>
  <c r="AV1094" i="2"/>
  <c r="AV1090" i="2"/>
  <c r="AV1086" i="2"/>
  <c r="AV1082" i="2"/>
  <c r="AV1078" i="2"/>
  <c r="AV1074" i="2"/>
  <c r="AV1070" i="2"/>
  <c r="AV1066" i="2"/>
  <c r="AV1062" i="2"/>
  <c r="AV1058" i="2"/>
  <c r="AV1054" i="2"/>
  <c r="AV1050" i="2"/>
  <c r="AV1046" i="2"/>
  <c r="AV1042" i="2"/>
  <c r="AV1038" i="2"/>
  <c r="AV1034" i="2"/>
  <c r="AV1030" i="2"/>
  <c r="AV1026" i="2"/>
  <c r="AV1022" i="2"/>
  <c r="AV1018" i="2"/>
  <c r="AV1014" i="2"/>
  <c r="AV1010" i="2"/>
  <c r="AV1006" i="2"/>
  <c r="AV1002" i="2"/>
  <c r="AV998" i="2"/>
  <c r="AV994" i="2"/>
  <c r="AV990" i="2"/>
  <c r="AV986" i="2"/>
  <c r="AV982" i="2"/>
  <c r="AV737" i="2"/>
  <c r="AV733" i="2"/>
  <c r="AV729" i="2"/>
  <c r="AV725" i="2"/>
  <c r="AV721" i="2"/>
  <c r="AV717" i="2"/>
  <c r="AV713" i="2"/>
  <c r="AV709" i="2"/>
  <c r="AV705" i="2"/>
  <c r="AV701" i="2"/>
  <c r="AV697" i="2"/>
  <c r="AV693" i="2"/>
  <c r="AV689" i="2"/>
  <c r="AV685" i="2"/>
  <c r="AV681" i="2"/>
  <c r="AV677" i="2"/>
  <c r="AV673" i="2"/>
  <c r="AV669" i="2"/>
  <c r="AV665" i="2"/>
  <c r="AV661" i="2"/>
  <c r="AV657" i="2"/>
  <c r="AV653" i="2"/>
  <c r="AV649" i="2"/>
  <c r="AV645" i="2"/>
  <c r="AV641" i="2"/>
  <c r="AV637" i="2"/>
  <c r="AV633" i="2"/>
  <c r="AV629" i="2"/>
  <c r="AV625" i="2"/>
  <c r="AV621" i="2"/>
  <c r="AV617" i="2"/>
  <c r="AV613" i="2"/>
  <c r="AV609" i="2"/>
  <c r="AV605" i="2"/>
  <c r="AV601" i="2"/>
  <c r="AV597" i="2"/>
  <c r="AV593" i="2"/>
  <c r="AV589" i="2"/>
  <c r="AV585" i="2"/>
  <c r="AV581" i="2"/>
  <c r="AV577" i="2"/>
  <c r="AV573" i="2"/>
  <c r="AV569" i="2"/>
  <c r="AV565" i="2"/>
  <c r="AV561" i="2"/>
  <c r="AV557" i="2"/>
  <c r="AV553" i="2"/>
  <c r="AV549" i="2"/>
  <c r="AV545" i="2"/>
  <c r="AV541" i="2"/>
  <c r="AV537" i="2"/>
  <c r="AV533" i="2"/>
  <c r="AV529" i="2"/>
  <c r="AV525" i="2"/>
  <c r="AV521" i="2"/>
  <c r="AV517" i="2"/>
  <c r="AV513" i="2"/>
  <c r="AV509" i="2"/>
  <c r="AV505" i="2"/>
  <c r="AV501" i="2"/>
  <c r="AV497" i="2"/>
  <c r="AV493" i="2"/>
  <c r="AV489" i="2"/>
  <c r="AV485" i="2"/>
  <c r="AV481" i="2"/>
  <c r="AV477" i="2"/>
  <c r="AV473" i="2"/>
  <c r="AV469" i="2"/>
  <c r="AV465" i="2"/>
  <c r="AV461" i="2"/>
  <c r="AV457" i="2"/>
  <c r="AV453" i="2"/>
  <c r="AV449" i="2"/>
  <c r="AV445" i="2"/>
  <c r="AV441" i="2"/>
  <c r="AV437" i="2"/>
  <c r="AV433" i="2"/>
  <c r="AV429" i="2"/>
  <c r="AV425" i="2"/>
  <c r="AV421" i="2"/>
  <c r="AV417" i="2"/>
  <c r="AV413" i="2"/>
  <c r="AV409" i="2"/>
  <c r="AV405" i="2"/>
  <c r="AV401" i="2"/>
  <c r="AV397" i="2"/>
  <c r="AV393" i="2"/>
  <c r="AV389" i="2"/>
  <c r="AV385" i="2"/>
  <c r="AV381" i="2"/>
  <c r="AV377" i="2"/>
  <c r="AV373" i="2"/>
  <c r="AV369" i="2"/>
  <c r="AV365" i="2"/>
  <c r="AV361" i="2"/>
  <c r="AV357" i="2"/>
  <c r="AV353" i="2"/>
  <c r="AV349" i="2"/>
  <c r="AV39" i="2"/>
  <c r="AV35" i="2"/>
  <c r="AV31" i="2"/>
  <c r="AV27" i="2"/>
  <c r="AV23" i="2"/>
  <c r="AV19" i="2"/>
  <c r="AV15" i="2"/>
  <c r="AV11" i="2"/>
  <c r="AV978" i="2"/>
  <c r="AV974" i="2"/>
  <c r="AV970" i="2"/>
  <c r="AV966" i="2"/>
  <c r="AV962" i="2"/>
  <c r="AV958" i="2"/>
  <c r="AV954" i="2"/>
  <c r="AV950" i="2"/>
  <c r="AV946" i="2"/>
  <c r="AV942" i="2"/>
  <c r="AV938" i="2"/>
  <c r="AV934" i="2"/>
  <c r="AV930" i="2"/>
  <c r="AV926" i="2"/>
  <c r="AV922" i="2"/>
  <c r="AV918" i="2"/>
  <c r="AV914" i="2"/>
  <c r="AV910" i="2"/>
  <c r="AV906" i="2"/>
  <c r="AV902" i="2"/>
  <c r="AV898" i="2"/>
  <c r="AV894" i="2"/>
  <c r="AV890" i="2"/>
  <c r="AV886" i="2"/>
  <c r="AV882" i="2"/>
  <c r="AV878" i="2"/>
  <c r="AV874" i="2"/>
  <c r="AV870" i="2"/>
  <c r="AV866" i="2"/>
  <c r="AV862" i="2"/>
  <c r="AV858" i="2"/>
  <c r="AV854" i="2"/>
  <c r="AV850" i="2"/>
  <c r="AV846" i="2"/>
  <c r="AV842" i="2"/>
  <c r="AV838" i="2"/>
  <c r="AV834" i="2"/>
  <c r="AV830" i="2"/>
  <c r="AV826" i="2"/>
  <c r="AV822" i="2"/>
  <c r="AV818" i="2"/>
  <c r="AV814" i="2"/>
  <c r="AV810" i="2"/>
  <c r="AV806" i="2"/>
  <c r="AV802" i="2"/>
  <c r="AV798" i="2"/>
  <c r="AV794" i="2"/>
  <c r="AV790" i="2"/>
  <c r="AV786" i="2"/>
  <c r="AV782" i="2"/>
  <c r="AV778" i="2"/>
  <c r="AV774" i="2"/>
  <c r="AV770" i="2"/>
  <c r="AV766" i="2"/>
  <c r="AV762" i="2"/>
  <c r="AV758" i="2"/>
  <c r="AV754" i="2"/>
  <c r="AV750" i="2"/>
  <c r="AV746" i="2"/>
  <c r="AV742" i="2"/>
  <c r="AV738" i="2"/>
  <c r="AV734" i="2"/>
  <c r="AV730" i="2"/>
  <c r="AV726" i="2"/>
  <c r="AV722" i="2"/>
  <c r="AV718" i="2"/>
  <c r="AV714" i="2"/>
  <c r="AV710" i="2"/>
  <c r="AV706" i="2"/>
  <c r="AV702" i="2"/>
  <c r="AV698" i="2"/>
  <c r="AV694" i="2"/>
  <c r="AV690" i="2"/>
  <c r="AV686" i="2"/>
  <c r="AV682" i="2"/>
  <c r="AV678" i="2"/>
  <c r="AV674" i="2"/>
  <c r="AV670" i="2"/>
  <c r="AV666" i="2"/>
  <c r="AV662" i="2"/>
  <c r="AV658" i="2"/>
  <c r="AV654" i="2"/>
  <c r="AV650" i="2"/>
  <c r="AV646" i="2"/>
  <c r="AV642" i="2"/>
  <c r="AV638" i="2"/>
  <c r="AV634" i="2"/>
  <c r="AV630" i="2"/>
  <c r="AV626" i="2"/>
  <c r="AV622" i="2"/>
  <c r="AV345" i="2"/>
  <c r="AV341" i="2"/>
  <c r="AV337" i="2"/>
  <c r="AV333" i="2"/>
  <c r="AV329" i="2"/>
  <c r="AV325" i="2"/>
  <c r="AV321" i="2"/>
  <c r="AV317" i="2"/>
  <c r="AV313" i="2"/>
  <c r="AV309" i="2"/>
  <c r="AV305" i="2"/>
  <c r="AV301" i="2"/>
  <c r="AV297" i="2"/>
  <c r="AV293" i="2"/>
  <c r="AV289" i="2"/>
  <c r="AV285" i="2"/>
  <c r="AV281" i="2"/>
  <c r="AV277" i="2"/>
  <c r="AV273" i="2"/>
  <c r="AV269" i="2"/>
  <c r="AV265" i="2"/>
  <c r="AV261" i="2"/>
  <c r="AV257" i="2"/>
  <c r="AV253" i="2"/>
  <c r="AV249" i="2"/>
  <c r="AV245" i="2"/>
  <c r="AV241" i="2"/>
  <c r="AV237" i="2"/>
  <c r="AV233" i="2"/>
  <c r="AV229" i="2"/>
  <c r="AV225" i="2"/>
  <c r="AV221" i="2"/>
  <c r="AV217" i="2"/>
  <c r="AV213" i="2"/>
  <c r="AV209" i="2"/>
  <c r="AV205" i="2"/>
  <c r="AV201" i="2"/>
  <c r="AV197" i="2"/>
  <c r="AV193" i="2"/>
  <c r="AV189" i="2"/>
  <c r="AV185" i="2"/>
  <c r="AV181" i="2"/>
  <c r="AV177" i="2"/>
  <c r="AV173" i="2"/>
  <c r="AV169" i="2"/>
  <c r="AV165" i="2"/>
  <c r="AV161" i="2"/>
  <c r="AV157" i="2"/>
  <c r="AV153" i="2"/>
  <c r="AV149" i="2"/>
  <c r="AV145" i="2"/>
  <c r="AV141" i="2"/>
  <c r="AV137" i="2"/>
  <c r="AV133" i="2"/>
  <c r="AV129" i="2"/>
  <c r="AV125" i="2"/>
  <c r="AV121" i="2"/>
  <c r="AV117" i="2"/>
  <c r="AV113" i="2"/>
  <c r="AV109" i="2"/>
  <c r="AV105" i="2"/>
  <c r="AV101" i="2"/>
  <c r="AV97" i="2"/>
  <c r="AV93" i="2"/>
  <c r="AV89" i="2"/>
  <c r="AV85" i="2"/>
  <c r="AV81" i="2"/>
  <c r="AV77" i="2"/>
  <c r="AV73" i="2"/>
  <c r="AV69" i="2"/>
  <c r="AV65" i="2"/>
  <c r="AV61" i="2"/>
  <c r="AV57" i="2"/>
  <c r="AV53" i="2"/>
  <c r="AV49" i="2"/>
  <c r="AV45" i="2"/>
  <c r="AV41" i="2"/>
  <c r="AV37" i="2"/>
  <c r="AV33" i="2"/>
  <c r="AV29" i="2"/>
  <c r="AV25" i="2"/>
  <c r="AV21" i="2"/>
  <c r="AV17" i="2"/>
  <c r="AV13" i="2"/>
  <c r="AV9" i="2"/>
  <c r="AV618" i="2"/>
  <c r="AV614" i="2"/>
  <c r="AV610" i="2"/>
  <c r="AV606" i="2"/>
  <c r="AV602" i="2"/>
  <c r="AV598" i="2"/>
  <c r="AV594" i="2"/>
  <c r="AV590" i="2"/>
  <c r="AV586" i="2"/>
  <c r="AV582" i="2"/>
  <c r="AV578" i="2"/>
  <c r="AV574" i="2"/>
  <c r="AV570" i="2"/>
  <c r="AV566" i="2"/>
  <c r="AV562" i="2"/>
  <c r="AV558" i="2"/>
  <c r="AV554" i="2"/>
  <c r="AV550" i="2"/>
  <c r="AV546" i="2"/>
  <c r="AV542" i="2"/>
  <c r="AV538" i="2"/>
  <c r="AV534" i="2"/>
  <c r="AV530" i="2"/>
  <c r="AV526" i="2"/>
  <c r="AV522" i="2"/>
  <c r="AV518" i="2"/>
  <c r="AV514" i="2"/>
  <c r="AV510" i="2"/>
  <c r="AV506" i="2"/>
  <c r="AV502" i="2"/>
  <c r="AV498" i="2"/>
  <c r="AV494" i="2"/>
  <c r="AV490" i="2"/>
  <c r="AV486" i="2"/>
  <c r="AV482" i="2"/>
  <c r="AV478" i="2"/>
  <c r="AV474" i="2"/>
  <c r="AV470" i="2"/>
  <c r="AV466" i="2"/>
  <c r="AV462" i="2"/>
  <c r="AV458" i="2"/>
  <c r="AV454" i="2"/>
  <c r="AV450" i="2"/>
  <c r="AV446" i="2"/>
  <c r="AV442" i="2"/>
  <c r="AV438" i="2"/>
  <c r="AV434" i="2"/>
  <c r="AV430" i="2"/>
  <c r="AV426" i="2"/>
  <c r="AV422" i="2"/>
  <c r="AV418" i="2"/>
  <c r="AV414" i="2"/>
  <c r="AV410" i="2"/>
  <c r="AV406" i="2"/>
  <c r="AV402" i="2"/>
  <c r="AV398" i="2"/>
  <c r="AV394" i="2"/>
  <c r="AV390" i="2"/>
  <c r="AV386" i="2"/>
  <c r="AV382" i="2"/>
  <c r="AV378" i="2"/>
  <c r="AV374" i="2"/>
  <c r="AV370" i="2"/>
  <c r="AV366" i="2"/>
  <c r="AV362" i="2"/>
  <c r="AV358" i="2"/>
  <c r="AV354" i="2"/>
  <c r="AV350" i="2"/>
  <c r="AV346" i="2"/>
  <c r="AV342" i="2"/>
  <c r="AV338" i="2"/>
  <c r="AV334" i="2"/>
  <c r="AV330" i="2"/>
  <c r="AV326" i="2"/>
  <c r="AV322" i="2"/>
  <c r="AV318" i="2"/>
  <c r="AV314" i="2"/>
  <c r="AV310" i="2"/>
  <c r="AV306" i="2"/>
  <c r="AV302" i="2"/>
  <c r="AV298" i="2"/>
  <c r="AV294" i="2"/>
  <c r="AV290" i="2"/>
  <c r="AV286" i="2"/>
  <c r="AV282" i="2"/>
  <c r="AV278" i="2"/>
  <c r="AV274" i="2"/>
  <c r="AV270" i="2"/>
  <c r="AV266" i="2"/>
  <c r="AV262" i="2"/>
  <c r="AV258" i="2"/>
  <c r="AV254" i="2"/>
  <c r="AV250" i="2"/>
  <c r="AV246" i="2"/>
  <c r="AV242" i="2"/>
  <c r="AV238" i="2"/>
  <c r="AV234" i="2"/>
  <c r="AV230" i="2"/>
  <c r="AV226" i="2"/>
  <c r="AV222" i="2"/>
  <c r="AV218" i="2"/>
  <c r="AV214" i="2"/>
  <c r="AV210" i="2"/>
  <c r="AV206" i="2"/>
  <c r="AV202" i="2"/>
  <c r="AV198" i="2"/>
  <c r="AV194" i="2"/>
  <c r="AV190" i="2"/>
  <c r="AV186" i="2"/>
  <c r="AV182" i="2"/>
  <c r="AV178" i="2"/>
  <c r="AV174" i="2"/>
  <c r="AV170" i="2"/>
  <c r="AV166" i="2"/>
  <c r="AV162" i="2"/>
  <c r="AV158" i="2"/>
  <c r="AV154" i="2"/>
  <c r="AV150" i="2"/>
  <c r="AV146" i="2"/>
  <c r="AV142" i="2"/>
  <c r="AV138" i="2"/>
  <c r="AV134" i="2"/>
  <c r="AV130" i="2"/>
  <c r="AV126" i="2"/>
  <c r="AV122" i="2"/>
  <c r="AV118" i="2"/>
  <c r="AV114" i="2"/>
  <c r="AV110" i="2"/>
  <c r="AV106" i="2"/>
  <c r="AV102" i="2"/>
  <c r="AV98" i="2"/>
  <c r="AV94" i="2"/>
  <c r="AV90" i="2"/>
  <c r="AV86" i="2"/>
  <c r="AV82" i="2"/>
  <c r="AV78" i="2"/>
  <c r="AV74" i="2"/>
  <c r="AV70" i="2"/>
  <c r="AV66" i="2"/>
  <c r="AV62" i="2"/>
  <c r="AV58" i="2"/>
  <c r="AV54" i="2"/>
  <c r="AV50" i="2"/>
  <c r="AV46" i="2"/>
  <c r="AV42" i="2"/>
  <c r="AV38" i="2"/>
  <c r="AV34" i="2"/>
  <c r="AV30" i="2"/>
  <c r="AV26" i="2"/>
  <c r="AV22" i="2"/>
  <c r="AV18" i="2"/>
  <c r="AV14" i="2"/>
  <c r="AV10" i="2"/>
  <c r="AW6" i="2"/>
  <c r="AU4458" i="2"/>
  <c r="AU4454" i="2"/>
  <c r="AU4450" i="2"/>
  <c r="AU4446" i="2"/>
  <c r="AU4442" i="2"/>
  <c r="AU4438" i="2"/>
  <c r="AU4434" i="2"/>
  <c r="AU4430" i="2"/>
  <c r="AU4426" i="2"/>
  <c r="AU4422" i="2"/>
  <c r="AU4418" i="2"/>
  <c r="AU4414" i="2"/>
  <c r="AU4410" i="2"/>
  <c r="AU4406" i="2"/>
  <c r="AU4402" i="2"/>
  <c r="AU4398" i="2"/>
  <c r="AU4394" i="2"/>
  <c r="AU4390" i="2"/>
  <c r="AU4386" i="2"/>
  <c r="AU4382" i="2"/>
  <c r="AU4378" i="2"/>
  <c r="AU4374" i="2"/>
  <c r="AU4370" i="2"/>
  <c r="AU4461" i="2"/>
  <c r="AU4457" i="2"/>
  <c r="AU4453" i="2"/>
  <c r="AU4449" i="2"/>
  <c r="AU4445" i="2"/>
  <c r="AU4441" i="2"/>
  <c r="AU4437" i="2"/>
  <c r="AU4433" i="2"/>
  <c r="AU4429" i="2"/>
  <c r="AU4425" i="2"/>
  <c r="AU4421" i="2"/>
  <c r="AU4417" i="2"/>
  <c r="AU4413" i="2"/>
  <c r="AU4409" i="2"/>
  <c r="AU4405" i="2"/>
  <c r="AU4401" i="2"/>
  <c r="AU4397" i="2"/>
  <c r="AU4393" i="2"/>
  <c r="AU4389" i="2"/>
  <c r="AU4385" i="2"/>
  <c r="AU4381" i="2"/>
  <c r="AU4377" i="2"/>
  <c r="AU4373" i="2"/>
  <c r="AU4369" i="2"/>
  <c r="AU4365" i="2"/>
  <c r="AU4366" i="2"/>
  <c r="AU4362" i="2"/>
  <c r="AU4358" i="2"/>
  <c r="AU4354" i="2"/>
  <c r="AU4350" i="2"/>
  <c r="AU4346" i="2"/>
  <c r="AU4342" i="2"/>
  <c r="AU4338" i="2"/>
  <c r="AU4334" i="2"/>
  <c r="AU4330" i="2"/>
  <c r="AU4326" i="2"/>
  <c r="AU4322" i="2"/>
  <c r="AU4318" i="2"/>
  <c r="AU4314" i="2"/>
  <c r="AU4310" i="2"/>
  <c r="AU4306" i="2"/>
  <c r="AU4302" i="2"/>
  <c r="AU4298" i="2"/>
  <c r="AU4294" i="2"/>
  <c r="AU4290" i="2"/>
  <c r="AU4286" i="2"/>
  <c r="AU4282" i="2"/>
  <c r="AU4278" i="2"/>
  <c r="AU4274" i="2"/>
  <c r="AU4270" i="2"/>
  <c r="AU4266" i="2"/>
  <c r="AU4262" i="2"/>
  <c r="AU4258" i="2"/>
  <c r="AU4254" i="2"/>
  <c r="AU4250" i="2"/>
  <c r="AU4246" i="2"/>
  <c r="AU4242" i="2"/>
  <c r="AU4238" i="2"/>
  <c r="AU4234" i="2"/>
  <c r="AU4230" i="2"/>
  <c r="AU4226" i="2"/>
  <c r="AU4222" i="2"/>
  <c r="AU4218" i="2"/>
  <c r="AU4214" i="2"/>
  <c r="AU4210" i="2"/>
  <c r="AU4206" i="2"/>
  <c r="AU4202" i="2"/>
  <c r="AU4198" i="2"/>
  <c r="AU4194" i="2"/>
  <c r="AU4190" i="2"/>
  <c r="AU4186" i="2"/>
  <c r="AU4182" i="2"/>
  <c r="AU4178" i="2"/>
  <c r="AU4174" i="2"/>
  <c r="AU4170" i="2"/>
  <c r="AU4166" i="2"/>
  <c r="AU4162" i="2"/>
  <c r="AU4158" i="2"/>
  <c r="AU4154" i="2"/>
  <c r="AU4150" i="2"/>
  <c r="AU4146" i="2"/>
  <c r="AU4142" i="2"/>
  <c r="AU4138" i="2"/>
  <c r="AU4134" i="2"/>
  <c r="AU4130" i="2"/>
  <c r="AU4126" i="2"/>
  <c r="AU4122" i="2"/>
  <c r="AU4118" i="2"/>
  <c r="AU4114" i="2"/>
  <c r="AU4110" i="2"/>
  <c r="AU4106" i="2"/>
  <c r="AU4102" i="2"/>
  <c r="AU4098" i="2"/>
  <c r="AU4094" i="2"/>
  <c r="AU4090" i="2"/>
  <c r="AU4086" i="2"/>
  <c r="AU4082" i="2"/>
  <c r="AU4078" i="2"/>
  <c r="AU4074" i="2"/>
  <c r="AU4070" i="2"/>
  <c r="AU4066" i="2"/>
  <c r="AU4062" i="2"/>
  <c r="AU4058" i="2"/>
  <c r="AU4054" i="2"/>
  <c r="AU4050" i="2"/>
  <c r="AU4046" i="2"/>
  <c r="AU4042" i="2"/>
  <c r="AU4038" i="2"/>
  <c r="AU4034" i="2"/>
  <c r="AU4030" i="2"/>
  <c r="AU4026" i="2"/>
  <c r="AU4022" i="2"/>
  <c r="AU4018" i="2"/>
  <c r="AU4014" i="2"/>
  <c r="AU4010" i="2"/>
  <c r="AU4006" i="2"/>
  <c r="AU4002" i="2"/>
  <c r="AU3998" i="2"/>
  <c r="AU3994" i="2"/>
  <c r="AU3990" i="2"/>
  <c r="AU3986" i="2"/>
  <c r="AU3982" i="2"/>
  <c r="AU3978" i="2"/>
  <c r="AU3974" i="2"/>
  <c r="AU3970" i="2"/>
  <c r="AU3966" i="2"/>
  <c r="AU3962" i="2"/>
  <c r="AU3958" i="2"/>
  <c r="AU3954" i="2"/>
  <c r="AU3950" i="2"/>
  <c r="AU3946" i="2"/>
  <c r="AU3942" i="2"/>
  <c r="AU3938" i="2"/>
  <c r="AU3934" i="2"/>
  <c r="AU3930" i="2"/>
  <c r="AU3926" i="2"/>
  <c r="AU3922" i="2"/>
  <c r="AU3918" i="2"/>
  <c r="AU3914" i="2"/>
  <c r="AU3910" i="2"/>
  <c r="AU3906" i="2"/>
  <c r="AU3902" i="2"/>
  <c r="AU3898" i="2"/>
  <c r="AU3894" i="2"/>
  <c r="AU3890" i="2"/>
  <c r="AU3886" i="2"/>
  <c r="AU3882" i="2"/>
  <c r="AU3878" i="2"/>
  <c r="AU3874" i="2"/>
  <c r="AU3870" i="2"/>
  <c r="AU3866" i="2"/>
  <c r="AU3862" i="2"/>
  <c r="AU3858" i="2"/>
  <c r="AU3854" i="2"/>
  <c r="AU3850" i="2"/>
  <c r="AU3846" i="2"/>
  <c r="AU3842" i="2"/>
  <c r="AU3838" i="2"/>
  <c r="AU3834" i="2"/>
  <c r="AU3830" i="2"/>
  <c r="AU3826" i="2"/>
  <c r="AU3822" i="2"/>
  <c r="AU3818" i="2"/>
  <c r="AU3814" i="2"/>
  <c r="AU3810" i="2"/>
  <c r="AU3806" i="2"/>
  <c r="AU3802" i="2"/>
  <c r="AU3798" i="2"/>
  <c r="AU3794" i="2"/>
  <c r="AU3790" i="2"/>
  <c r="AU3786" i="2"/>
  <c r="AU3782" i="2"/>
  <c r="AU3778" i="2"/>
  <c r="AU3774" i="2"/>
  <c r="AU3770" i="2"/>
  <c r="AU3766" i="2"/>
  <c r="AU3762" i="2"/>
  <c r="AU3758" i="2"/>
  <c r="AU3754" i="2"/>
  <c r="AU3750" i="2"/>
  <c r="AU3746" i="2"/>
  <c r="AU3742" i="2"/>
  <c r="AU3738" i="2"/>
  <c r="AU3734" i="2"/>
  <c r="AU3730" i="2"/>
  <c r="AU3726" i="2"/>
  <c r="AU3722" i="2"/>
  <c r="AU3718" i="2"/>
  <c r="AU3714" i="2"/>
  <c r="AU3710" i="2"/>
  <c r="AU3706" i="2"/>
  <c r="AU3702" i="2"/>
  <c r="AU3698" i="2"/>
  <c r="AU3694" i="2"/>
  <c r="AU3690" i="2"/>
  <c r="AU3686" i="2"/>
  <c r="AU3682" i="2"/>
  <c r="AU3678" i="2"/>
  <c r="AU3674" i="2"/>
  <c r="AU3670" i="2"/>
  <c r="AU3666" i="2"/>
  <c r="AU3662" i="2"/>
  <c r="AU3658" i="2"/>
  <c r="AU3654" i="2"/>
  <c r="AU3650" i="2"/>
  <c r="AU3646" i="2"/>
  <c r="AU3642" i="2"/>
  <c r="AU3638" i="2"/>
  <c r="AU3634" i="2"/>
  <c r="AU3630" i="2"/>
  <c r="AU3626" i="2"/>
  <c r="AU3622" i="2"/>
  <c r="AU3618" i="2"/>
  <c r="AU3614" i="2"/>
  <c r="AU3610" i="2"/>
  <c r="AU3606" i="2"/>
  <c r="AU3602" i="2"/>
  <c r="AU3598" i="2"/>
  <c r="AU3594" i="2"/>
  <c r="AU3590" i="2"/>
  <c r="AU3586" i="2"/>
  <c r="AU3582" i="2"/>
  <c r="AU3578" i="2"/>
  <c r="AU3574" i="2"/>
  <c r="AU3570" i="2"/>
  <c r="AU3566" i="2"/>
  <c r="AU3562" i="2"/>
  <c r="AU3558" i="2"/>
  <c r="AU3554" i="2"/>
  <c r="AU3550" i="2"/>
  <c r="AU3546" i="2"/>
  <c r="AU3542" i="2"/>
  <c r="AU3538" i="2"/>
  <c r="AU3534" i="2"/>
  <c r="AU3530" i="2"/>
  <c r="AU3526" i="2"/>
  <c r="AU3522" i="2"/>
  <c r="AU3518" i="2"/>
  <c r="AU3514" i="2"/>
  <c r="AU3510" i="2"/>
  <c r="AU3506" i="2"/>
  <c r="AU3502" i="2"/>
  <c r="AU3498" i="2"/>
  <c r="AU3494" i="2"/>
  <c r="AU3490" i="2"/>
  <c r="AU3486" i="2"/>
  <c r="AU3482" i="2"/>
  <c r="AU3478" i="2"/>
  <c r="AU3474" i="2"/>
  <c r="AU3470" i="2"/>
  <c r="AU3466" i="2"/>
  <c r="AU3462" i="2"/>
  <c r="AU3458" i="2"/>
  <c r="AU3454" i="2"/>
  <c r="AU3450" i="2"/>
  <c r="AU3446" i="2"/>
  <c r="AU3442" i="2"/>
  <c r="AU3438" i="2"/>
  <c r="AU3434" i="2"/>
  <c r="AU3430" i="2"/>
  <c r="AU3426" i="2"/>
  <c r="AU3422" i="2"/>
  <c r="AU3418" i="2"/>
  <c r="AU3414" i="2"/>
  <c r="AU3410" i="2"/>
  <c r="AU3406" i="2"/>
  <c r="AU3402" i="2"/>
  <c r="AU3398" i="2"/>
  <c r="AU3394" i="2"/>
  <c r="AU3390" i="2"/>
  <c r="AU3386" i="2"/>
  <c r="AU3382" i="2"/>
  <c r="AU3378" i="2"/>
  <c r="AU3374" i="2"/>
  <c r="AU3370" i="2"/>
  <c r="AU3366" i="2"/>
  <c r="AU3362" i="2"/>
  <c r="AU3358" i="2"/>
  <c r="AU3354" i="2"/>
  <c r="AU3350" i="2"/>
  <c r="AU3346" i="2"/>
  <c r="AU3342" i="2"/>
  <c r="AU3338" i="2"/>
  <c r="AU3334" i="2"/>
  <c r="AU3330" i="2"/>
  <c r="AU3326" i="2"/>
  <c r="AU3322" i="2"/>
  <c r="AU3318" i="2"/>
  <c r="AU3314" i="2"/>
  <c r="AU3310" i="2"/>
  <c r="AU3306" i="2"/>
  <c r="AU3302" i="2"/>
  <c r="AU3298" i="2"/>
  <c r="AU3294" i="2"/>
  <c r="AU3290" i="2"/>
  <c r="AU3286" i="2"/>
  <c r="AU3282" i="2"/>
  <c r="AU3278" i="2"/>
  <c r="AU3274" i="2"/>
  <c r="AU3270" i="2"/>
  <c r="AU3266" i="2"/>
  <c r="AU3262" i="2"/>
  <c r="AU3258" i="2"/>
  <c r="AU3254" i="2"/>
  <c r="AU3250" i="2"/>
  <c r="AU3246" i="2"/>
  <c r="AU3242" i="2"/>
  <c r="AU3238" i="2"/>
  <c r="AU3234" i="2"/>
  <c r="AU3230" i="2"/>
  <c r="AU3226" i="2"/>
  <c r="AU3222" i="2"/>
  <c r="AU3218" i="2"/>
  <c r="AU3214" i="2"/>
  <c r="AU3210" i="2"/>
  <c r="AU3206" i="2"/>
  <c r="AU3202" i="2"/>
  <c r="AU3198" i="2"/>
  <c r="AU3194" i="2"/>
  <c r="AU3190" i="2"/>
  <c r="AU3186" i="2"/>
  <c r="AU3182" i="2"/>
  <c r="AU3178" i="2"/>
  <c r="AU3174" i="2"/>
  <c r="AU3170" i="2"/>
  <c r="AU3166" i="2"/>
  <c r="AU3162" i="2"/>
  <c r="AU3158" i="2"/>
  <c r="AU3154" i="2"/>
  <c r="AU3150" i="2"/>
  <c r="AU3146" i="2"/>
  <c r="AU3142" i="2"/>
  <c r="AU3138" i="2"/>
  <c r="AU3134" i="2"/>
  <c r="AU3130" i="2"/>
  <c r="AU3126" i="2"/>
  <c r="AU3122" i="2"/>
  <c r="AU3118" i="2"/>
  <c r="AU3114" i="2"/>
  <c r="AU3110" i="2"/>
  <c r="AU3106" i="2"/>
  <c r="AU3102" i="2"/>
  <c r="AU3098" i="2"/>
  <c r="AU3094" i="2"/>
  <c r="AU3090" i="2"/>
  <c r="AU3086" i="2"/>
  <c r="AU3082" i="2"/>
  <c r="AU3078" i="2"/>
  <c r="AU3074" i="2"/>
  <c r="AU3070" i="2"/>
  <c r="AU3066" i="2"/>
  <c r="AU3062" i="2"/>
  <c r="AU3058" i="2"/>
  <c r="AU3054" i="2"/>
  <c r="AU3050" i="2"/>
  <c r="AU3046" i="2"/>
  <c r="AU3042" i="2"/>
  <c r="AU3038" i="2"/>
  <c r="AU3034" i="2"/>
  <c r="AU3030" i="2"/>
  <c r="AU3026" i="2"/>
  <c r="AU3022" i="2"/>
  <c r="AU3018" i="2"/>
  <c r="AU3014" i="2"/>
  <c r="AU3010" i="2"/>
  <c r="AU3006" i="2"/>
  <c r="AU4361" i="2"/>
  <c r="AU4357" i="2"/>
  <c r="AU4353" i="2"/>
  <c r="AU4349" i="2"/>
  <c r="AU4345" i="2"/>
  <c r="AU4341" i="2"/>
  <c r="AU4337" i="2"/>
  <c r="AU4333" i="2"/>
  <c r="AU4329" i="2"/>
  <c r="AU4325" i="2"/>
  <c r="AU4321" i="2"/>
  <c r="AU4317" i="2"/>
  <c r="AU4313" i="2"/>
  <c r="AU4309" i="2"/>
  <c r="AU4305" i="2"/>
  <c r="AU4301" i="2"/>
  <c r="AU4297" i="2"/>
  <c r="AU4293" i="2"/>
  <c r="AU4289" i="2"/>
  <c r="AU4285" i="2"/>
  <c r="AU4281" i="2"/>
  <c r="AU4277" i="2"/>
  <c r="AU4273" i="2"/>
  <c r="AU4269" i="2"/>
  <c r="AU4265" i="2"/>
  <c r="AU4261" i="2"/>
  <c r="AU4257" i="2"/>
  <c r="AU4253" i="2"/>
  <c r="AU4249" i="2"/>
  <c r="AU4245" i="2"/>
  <c r="AU4241" i="2"/>
  <c r="AU4237" i="2"/>
  <c r="AU4233" i="2"/>
  <c r="AU4229" i="2"/>
  <c r="AU4225" i="2"/>
  <c r="AU4221" i="2"/>
  <c r="AU4217" i="2"/>
  <c r="AU4213" i="2"/>
  <c r="AU4209" i="2"/>
  <c r="AU4205" i="2"/>
  <c r="AU4201" i="2"/>
  <c r="AU4197" i="2"/>
  <c r="AU4193" i="2"/>
  <c r="AU4189" i="2"/>
  <c r="AU4185" i="2"/>
  <c r="AU4181" i="2"/>
  <c r="AU4177" i="2"/>
  <c r="AU4173" i="2"/>
  <c r="AU4169" i="2"/>
  <c r="AU4165" i="2"/>
  <c r="AU4161" i="2"/>
  <c r="AU4157" i="2"/>
  <c r="AU4153" i="2"/>
  <c r="AU4149" i="2"/>
  <c r="AU4145" i="2"/>
  <c r="AU4141" i="2"/>
  <c r="AU4137" i="2"/>
  <c r="AU4133" i="2"/>
  <c r="AU4129" i="2"/>
  <c r="AU4125" i="2"/>
  <c r="AU4121" i="2"/>
  <c r="AU4117" i="2"/>
  <c r="AU4113" i="2"/>
  <c r="AU4109" i="2"/>
  <c r="AU4105" i="2"/>
  <c r="AU4101" i="2"/>
  <c r="AU4097" i="2"/>
  <c r="AU4093" i="2"/>
  <c r="AU4089" i="2"/>
  <c r="AU4085" i="2"/>
  <c r="AU4081" i="2"/>
  <c r="AU4077" i="2"/>
  <c r="AU4073" i="2"/>
  <c r="AU4069" i="2"/>
  <c r="AU4065" i="2"/>
  <c r="AU4061" i="2"/>
  <c r="AU4057" i="2"/>
  <c r="AU4053" i="2"/>
  <c r="AU4049" i="2"/>
  <c r="AU4045" i="2"/>
  <c r="AU4041" i="2"/>
  <c r="AU4037" i="2"/>
  <c r="AU4033" i="2"/>
  <c r="AU4029" i="2"/>
  <c r="AU4025" i="2"/>
  <c r="AU4021" i="2"/>
  <c r="AU4017" i="2"/>
  <c r="AU4013" i="2"/>
  <c r="AU4009" i="2"/>
  <c r="AU4005" i="2"/>
  <c r="AU4001" i="2"/>
  <c r="AU3997" i="2"/>
  <c r="AU3993" i="2"/>
  <c r="AU3989" i="2"/>
  <c r="AU3985" i="2"/>
  <c r="AU3981" i="2"/>
  <c r="AU3977" i="2"/>
  <c r="AU3973" i="2"/>
  <c r="AU3969" i="2"/>
  <c r="AU3965" i="2"/>
  <c r="AU3961" i="2"/>
  <c r="AU3957" i="2"/>
  <c r="AU3953" i="2"/>
  <c r="AU3949" i="2"/>
  <c r="AU3945" i="2"/>
  <c r="AU3941" i="2"/>
  <c r="AU3937" i="2"/>
  <c r="AU3933" i="2"/>
  <c r="AU3929" i="2"/>
  <c r="AU3925" i="2"/>
  <c r="AU3921" i="2"/>
  <c r="AU3917" i="2"/>
  <c r="AU3913" i="2"/>
  <c r="AU3909" i="2"/>
  <c r="AU3905" i="2"/>
  <c r="AU3901" i="2"/>
  <c r="AU3897" i="2"/>
  <c r="AU3893" i="2"/>
  <c r="AU3889" i="2"/>
  <c r="AU3885" i="2"/>
  <c r="AU3881" i="2"/>
  <c r="AU3877" i="2"/>
  <c r="AU3873" i="2"/>
  <c r="AU3869" i="2"/>
  <c r="AU3865" i="2"/>
  <c r="AU3861" i="2"/>
  <c r="AU3857" i="2"/>
  <c r="AU3853" i="2"/>
  <c r="AU3849" i="2"/>
  <c r="AU3845" i="2"/>
  <c r="AU3841" i="2"/>
  <c r="AU3837" i="2"/>
  <c r="AU3833" i="2"/>
  <c r="AU3829" i="2"/>
  <c r="AU3825" i="2"/>
  <c r="AU3821" i="2"/>
  <c r="AU3817" i="2"/>
  <c r="AU3813" i="2"/>
  <c r="AU3809" i="2"/>
  <c r="AU3805" i="2"/>
  <c r="AU3801" i="2"/>
  <c r="AU3797" i="2"/>
  <c r="AU3793" i="2"/>
  <c r="AU3789" i="2"/>
  <c r="AU3785" i="2"/>
  <c r="AU3781" i="2"/>
  <c r="AU3777" i="2"/>
  <c r="AU3773" i="2"/>
  <c r="AU3769" i="2"/>
  <c r="AU3765" i="2"/>
  <c r="AU3761" i="2"/>
  <c r="AU3757" i="2"/>
  <c r="AU3753" i="2"/>
  <c r="AU3749" i="2"/>
  <c r="AU3745" i="2"/>
  <c r="AU3741" i="2"/>
  <c r="AU3737" i="2"/>
  <c r="AU3733" i="2"/>
  <c r="AU3729" i="2"/>
  <c r="AU3725" i="2"/>
  <c r="AU3721" i="2"/>
  <c r="AU3717" i="2"/>
  <c r="AU3713" i="2"/>
  <c r="AU3709" i="2"/>
  <c r="AU3705" i="2"/>
  <c r="AU3701" i="2"/>
  <c r="AU3697" i="2"/>
  <c r="AU3693" i="2"/>
  <c r="AU3689" i="2"/>
  <c r="AU3685" i="2"/>
  <c r="AU3681" i="2"/>
  <c r="AU3677" i="2"/>
  <c r="AU3673" i="2"/>
  <c r="AU3669" i="2"/>
  <c r="AU3665" i="2"/>
  <c r="AU3661" i="2"/>
  <c r="AU3657" i="2"/>
  <c r="AU3653" i="2"/>
  <c r="AU3649" i="2"/>
  <c r="AU3645" i="2"/>
  <c r="AU3641" i="2"/>
  <c r="AU3637" i="2"/>
  <c r="AU3633" i="2"/>
  <c r="AU3629" i="2"/>
  <c r="AU3625" i="2"/>
  <c r="AU3621" i="2"/>
  <c r="AU3617" i="2"/>
  <c r="AU3613" i="2"/>
  <c r="AU3609" i="2"/>
  <c r="AU3605" i="2"/>
  <c r="AU3601" i="2"/>
  <c r="AU3597" i="2"/>
  <c r="AU3593" i="2"/>
  <c r="AU3589" i="2"/>
  <c r="AU3585" i="2"/>
  <c r="AU3581" i="2"/>
  <c r="AU3577" i="2"/>
  <c r="AU3573" i="2"/>
  <c r="AU3569" i="2"/>
  <c r="AU3565" i="2"/>
  <c r="AU3561" i="2"/>
  <c r="AU3557" i="2"/>
  <c r="AU3553" i="2"/>
  <c r="AU3549" i="2"/>
  <c r="AU3545" i="2"/>
  <c r="AU3541" i="2"/>
  <c r="AU3537" i="2"/>
  <c r="AU3533" i="2"/>
  <c r="AU3529" i="2"/>
  <c r="AU3525" i="2"/>
  <c r="AU3521" i="2"/>
  <c r="AU3517" i="2"/>
  <c r="AU3513" i="2"/>
  <c r="AU3509" i="2"/>
  <c r="AU3505" i="2"/>
  <c r="AU3501" i="2"/>
  <c r="AU3497" i="2"/>
  <c r="AU3493" i="2"/>
  <c r="AU3489" i="2"/>
  <c r="AU3485" i="2"/>
  <c r="AU3481" i="2"/>
  <c r="AU3477" i="2"/>
  <c r="AU3473" i="2"/>
  <c r="AU3469" i="2"/>
  <c r="AU3465" i="2"/>
  <c r="AU3461" i="2"/>
  <c r="AU3457" i="2"/>
  <c r="AU3453" i="2"/>
  <c r="AU3449" i="2"/>
  <c r="AU3445" i="2"/>
  <c r="AU3441" i="2"/>
  <c r="AU3437" i="2"/>
  <c r="AU3433" i="2"/>
  <c r="AU3429" i="2"/>
  <c r="AU3425" i="2"/>
  <c r="AU3421" i="2"/>
  <c r="AU3417" i="2"/>
  <c r="AU3413" i="2"/>
  <c r="AU3409" i="2"/>
  <c r="AU3405" i="2"/>
  <c r="AU3401" i="2"/>
  <c r="AU3397" i="2"/>
  <c r="AU3393" i="2"/>
  <c r="AU3389" i="2"/>
  <c r="AU3385" i="2"/>
  <c r="AU3381" i="2"/>
  <c r="AU3377" i="2"/>
  <c r="AU3373" i="2"/>
  <c r="AU3369" i="2"/>
  <c r="AU3365" i="2"/>
  <c r="AU3361" i="2"/>
  <c r="AU3357" i="2"/>
  <c r="AU3353" i="2"/>
  <c r="AU3349" i="2"/>
  <c r="AU3345" i="2"/>
  <c r="AU3341" i="2"/>
  <c r="AU3337" i="2"/>
  <c r="AU3333" i="2"/>
  <c r="AU3329" i="2"/>
  <c r="AU3325" i="2"/>
  <c r="AU3321" i="2"/>
  <c r="AU3317" i="2"/>
  <c r="AU3313" i="2"/>
  <c r="AU3309" i="2"/>
  <c r="AU3305" i="2"/>
  <c r="AU3301" i="2"/>
  <c r="AU3297" i="2"/>
  <c r="AU3293" i="2"/>
  <c r="AU3289" i="2"/>
  <c r="AU3285" i="2"/>
  <c r="AU3281" i="2"/>
  <c r="AU3277" i="2"/>
  <c r="AU3273" i="2"/>
  <c r="AU3269" i="2"/>
  <c r="AU3265" i="2"/>
  <c r="AU3261" i="2"/>
  <c r="AU3257" i="2"/>
  <c r="AU3253" i="2"/>
  <c r="AU3249" i="2"/>
  <c r="AU3245" i="2"/>
  <c r="AU3241" i="2"/>
  <c r="AU3237" i="2"/>
  <c r="AU3233" i="2"/>
  <c r="AU3229" i="2"/>
  <c r="AU3002" i="2"/>
  <c r="AU2998" i="2"/>
  <c r="AU2994" i="2"/>
  <c r="AU2990" i="2"/>
  <c r="AU2986" i="2"/>
  <c r="AU2982" i="2"/>
  <c r="AU2978" i="2"/>
  <c r="AU2974" i="2"/>
  <c r="AU2970" i="2"/>
  <c r="AU2966" i="2"/>
  <c r="AU2962" i="2"/>
  <c r="AU2958" i="2"/>
  <c r="AU2954" i="2"/>
  <c r="AU2950" i="2"/>
  <c r="AU2946" i="2"/>
  <c r="AU2942" i="2"/>
  <c r="AU2938" i="2"/>
  <c r="AU2934" i="2"/>
  <c r="AU2930" i="2"/>
  <c r="AU2926" i="2"/>
  <c r="AU2922" i="2"/>
  <c r="AU2918" i="2"/>
  <c r="AU2914" i="2"/>
  <c r="AU2910" i="2"/>
  <c r="AU2906" i="2"/>
  <c r="AU2902" i="2"/>
  <c r="AU2898" i="2"/>
  <c r="AU2894" i="2"/>
  <c r="AU2890" i="2"/>
  <c r="AU2886" i="2"/>
  <c r="AU2882" i="2"/>
  <c r="AU2878" i="2"/>
  <c r="AU2874" i="2"/>
  <c r="AU2870" i="2"/>
  <c r="AU2866" i="2"/>
  <c r="AU2862" i="2"/>
  <c r="AU2858" i="2"/>
  <c r="AU2854" i="2"/>
  <c r="AU2850" i="2"/>
  <c r="AU2846" i="2"/>
  <c r="AU2842" i="2"/>
  <c r="AU2838" i="2"/>
  <c r="AU2834" i="2"/>
  <c r="AU2830" i="2"/>
  <c r="AU2826" i="2"/>
  <c r="AU2822" i="2"/>
  <c r="AU2818" i="2"/>
  <c r="AU2814" i="2"/>
  <c r="AU2810" i="2"/>
  <c r="AU2806" i="2"/>
  <c r="AU2802" i="2"/>
  <c r="AU2798" i="2"/>
  <c r="AU2794" i="2"/>
  <c r="AU2790" i="2"/>
  <c r="AU2786" i="2"/>
  <c r="AU2782" i="2"/>
  <c r="AU2778" i="2"/>
  <c r="AU2774" i="2"/>
  <c r="AU2770" i="2"/>
  <c r="AU2766" i="2"/>
  <c r="AU2762" i="2"/>
  <c r="AU2758" i="2"/>
  <c r="AU2754" i="2"/>
  <c r="AU2750" i="2"/>
  <c r="AU2746" i="2"/>
  <c r="AU2742" i="2"/>
  <c r="AU2738" i="2"/>
  <c r="AU2734" i="2"/>
  <c r="AU2730" i="2"/>
  <c r="AU2726" i="2"/>
  <c r="AU2722" i="2"/>
  <c r="AU2718" i="2"/>
  <c r="AU2714" i="2"/>
  <c r="AU2710" i="2"/>
  <c r="AU2706" i="2"/>
  <c r="AU2702" i="2"/>
  <c r="AU2698" i="2"/>
  <c r="AU2694" i="2"/>
  <c r="AU2690" i="2"/>
  <c r="AU2686" i="2"/>
  <c r="AU2682" i="2"/>
  <c r="AU2678" i="2"/>
  <c r="AU2674" i="2"/>
  <c r="AU2670" i="2"/>
  <c r="AU2666" i="2"/>
  <c r="AU2662" i="2"/>
  <c r="AU2658" i="2"/>
  <c r="AU2654" i="2"/>
  <c r="AU2650" i="2"/>
  <c r="AU2646" i="2"/>
  <c r="AU2642" i="2"/>
  <c r="AU2638" i="2"/>
  <c r="AU2634" i="2"/>
  <c r="AU2630" i="2"/>
  <c r="AU2626" i="2"/>
  <c r="AU2622" i="2"/>
  <c r="AU2618" i="2"/>
  <c r="AU2614" i="2"/>
  <c r="AU2610" i="2"/>
  <c r="AU2606" i="2"/>
  <c r="AU2602" i="2"/>
  <c r="AU2598" i="2"/>
  <c r="AU2594" i="2"/>
  <c r="AU2590" i="2"/>
  <c r="AU2586" i="2"/>
  <c r="AU2582" i="2"/>
  <c r="AU2578" i="2"/>
  <c r="AU2574" i="2"/>
  <c r="AU2570" i="2"/>
  <c r="AU2566" i="2"/>
  <c r="AU2562" i="2"/>
  <c r="AU2558" i="2"/>
  <c r="AU2554" i="2"/>
  <c r="AU2550" i="2"/>
  <c r="AU2546" i="2"/>
  <c r="AU2542" i="2"/>
  <c r="AU2538" i="2"/>
  <c r="AU2534" i="2"/>
  <c r="AU2530" i="2"/>
  <c r="AU2526" i="2"/>
  <c r="AU2522" i="2"/>
  <c r="AU2518" i="2"/>
  <c r="AU2514" i="2"/>
  <c r="AU2510" i="2"/>
  <c r="AU2506" i="2"/>
  <c r="AU2502" i="2"/>
  <c r="AU2498" i="2"/>
  <c r="AU2494" i="2"/>
  <c r="AU2490" i="2"/>
  <c r="AU2486" i="2"/>
  <c r="AU2482" i="2"/>
  <c r="AU2478" i="2"/>
  <c r="AU2474" i="2"/>
  <c r="AU2470" i="2"/>
  <c r="AU2466" i="2"/>
  <c r="AU2462" i="2"/>
  <c r="AU2458" i="2"/>
  <c r="AU2454" i="2"/>
  <c r="AU2450" i="2"/>
  <c r="AU2446" i="2"/>
  <c r="AU2442" i="2"/>
  <c r="AU2438" i="2"/>
  <c r="AU2434" i="2"/>
  <c r="AU2430" i="2"/>
  <c r="AU2426" i="2"/>
  <c r="AU2422" i="2"/>
  <c r="AU2418" i="2"/>
  <c r="AU2414" i="2"/>
  <c r="AU2410" i="2"/>
  <c r="AU2406" i="2"/>
  <c r="AU2402" i="2"/>
  <c r="AU2398" i="2"/>
  <c r="AU2394" i="2"/>
  <c r="AU2390" i="2"/>
  <c r="AU2386" i="2"/>
  <c r="AU2382" i="2"/>
  <c r="AU2378" i="2"/>
  <c r="AU2374" i="2"/>
  <c r="AU2370" i="2"/>
  <c r="AU2366" i="2"/>
  <c r="AU2362" i="2"/>
  <c r="AU2358" i="2"/>
  <c r="AU2354" i="2"/>
  <c r="AU2350" i="2"/>
  <c r="AU2346" i="2"/>
  <c r="AU2342" i="2"/>
  <c r="AU2338" i="2"/>
  <c r="AU2334" i="2"/>
  <c r="AU2330" i="2"/>
  <c r="AU2326" i="2"/>
  <c r="AU2322" i="2"/>
  <c r="AU2318" i="2"/>
  <c r="AU2314" i="2"/>
  <c r="AU2310" i="2"/>
  <c r="AU2306" i="2"/>
  <c r="AU2302" i="2"/>
  <c r="AU2298" i="2"/>
  <c r="AU2294" i="2"/>
  <c r="AU2290" i="2"/>
  <c r="AU2286" i="2"/>
  <c r="AU2282" i="2"/>
  <c r="AU2278" i="2"/>
  <c r="AU2274" i="2"/>
  <c r="AU2270" i="2"/>
  <c r="AU2266" i="2"/>
  <c r="AU2262" i="2"/>
  <c r="AU2258" i="2"/>
  <c r="AU2254" i="2"/>
  <c r="AU2250" i="2"/>
  <c r="AU2246" i="2"/>
  <c r="AU2242" i="2"/>
  <c r="AU2238" i="2"/>
  <c r="AU2234" i="2"/>
  <c r="AU2230" i="2"/>
  <c r="AU2226" i="2"/>
  <c r="AU2222" i="2"/>
  <c r="AU2218" i="2"/>
  <c r="AU2214" i="2"/>
  <c r="AU2210" i="2"/>
  <c r="AU2206" i="2"/>
  <c r="AU2202" i="2"/>
  <c r="AU2198" i="2"/>
  <c r="AU2194" i="2"/>
  <c r="AU2190" i="2"/>
  <c r="AU2186" i="2"/>
  <c r="AU2182" i="2"/>
  <c r="AU2178" i="2"/>
  <c r="AU2174" i="2"/>
  <c r="AU2170" i="2"/>
  <c r="AU2166" i="2"/>
  <c r="AU2162" i="2"/>
  <c r="AU2158" i="2"/>
  <c r="AU2154" i="2"/>
  <c r="AU2150" i="2"/>
  <c r="AU2146" i="2"/>
  <c r="AU2142" i="2"/>
  <c r="AU2138" i="2"/>
  <c r="AU2134" i="2"/>
  <c r="AU2130" i="2"/>
  <c r="AU2126" i="2"/>
  <c r="AU2122" i="2"/>
  <c r="AU2118" i="2"/>
  <c r="AU2114" i="2"/>
  <c r="AU2110" i="2"/>
  <c r="AU2106" i="2"/>
  <c r="AU2102" i="2"/>
  <c r="AU2098" i="2"/>
  <c r="AU2094" i="2"/>
  <c r="AU2090" i="2"/>
  <c r="AU2086" i="2"/>
  <c r="AU2082" i="2"/>
  <c r="AU2078" i="2"/>
  <c r="AU2074" i="2"/>
  <c r="AU2070" i="2"/>
  <c r="AU2066" i="2"/>
  <c r="AU2062" i="2"/>
  <c r="AU2058" i="2"/>
  <c r="AU2054" i="2"/>
  <c r="AU2050" i="2"/>
  <c r="AU2046" i="2"/>
  <c r="AU2042" i="2"/>
  <c r="AU2038" i="2"/>
  <c r="AU2034" i="2"/>
  <c r="AU2030" i="2"/>
  <c r="AU2026" i="2"/>
  <c r="AU2022" i="2"/>
  <c r="AU2018" i="2"/>
  <c r="AU2014" i="2"/>
  <c r="AU2010" i="2"/>
  <c r="AU2006" i="2"/>
  <c r="AU2002" i="2"/>
  <c r="AU1998" i="2"/>
  <c r="AU1994" i="2"/>
  <c r="AU1990" i="2"/>
  <c r="AU1986" i="2"/>
  <c r="AU1982" i="2"/>
  <c r="AU1978" i="2"/>
  <c r="AU1974" i="2"/>
  <c r="AU1970" i="2"/>
  <c r="AU1966" i="2"/>
  <c r="AU1962" i="2"/>
  <c r="AU1958" i="2"/>
  <c r="AU1954" i="2"/>
  <c r="AU1950" i="2"/>
  <c r="AU1946" i="2"/>
  <c r="AU1942" i="2"/>
  <c r="AU1938" i="2"/>
  <c r="AU1934" i="2"/>
  <c r="AU1930" i="2"/>
  <c r="AU1926" i="2"/>
  <c r="AU1922" i="2"/>
  <c r="AU1918" i="2"/>
  <c r="AU1914" i="2"/>
  <c r="AU1910" i="2"/>
  <c r="AU1906" i="2"/>
  <c r="AU1902" i="2"/>
  <c r="AU1898" i="2"/>
  <c r="AU1894" i="2"/>
  <c r="AU1890" i="2"/>
  <c r="AU1886" i="2"/>
  <c r="AU1882" i="2"/>
  <c r="AU1878" i="2"/>
  <c r="AU1874" i="2"/>
  <c r="AU1870" i="2"/>
  <c r="AU1866" i="2"/>
  <c r="AU1862" i="2"/>
  <c r="AU1858" i="2"/>
  <c r="AU1854" i="2"/>
  <c r="AU1850" i="2"/>
  <c r="AU1846" i="2"/>
  <c r="AU1842" i="2"/>
  <c r="AU1838" i="2"/>
  <c r="AU1834" i="2"/>
  <c r="AU1830" i="2"/>
  <c r="AU1826" i="2"/>
  <c r="AU1822" i="2"/>
  <c r="AU1818" i="2"/>
  <c r="AU1814" i="2"/>
  <c r="AU1810" i="2"/>
  <c r="AU1806" i="2"/>
  <c r="AU1802" i="2"/>
  <c r="AU1798" i="2"/>
  <c r="AU1794" i="2"/>
  <c r="AU1790" i="2"/>
  <c r="AU1786" i="2"/>
  <c r="AU1782" i="2"/>
  <c r="AU1778" i="2"/>
  <c r="AU1774" i="2"/>
  <c r="AU1770" i="2"/>
  <c r="AU1766" i="2"/>
  <c r="AU1762" i="2"/>
  <c r="AU1758" i="2"/>
  <c r="AU1754" i="2"/>
  <c r="AU1750" i="2"/>
  <c r="AU1746" i="2"/>
  <c r="AU1742" i="2"/>
  <c r="AU1738" i="2"/>
  <c r="AU1734" i="2"/>
  <c r="AU1730" i="2"/>
  <c r="AU1726" i="2"/>
  <c r="AU1722" i="2"/>
  <c r="AU1718" i="2"/>
  <c r="AU1714" i="2"/>
  <c r="AU1710" i="2"/>
  <c r="AU1706" i="2"/>
  <c r="AU1702" i="2"/>
  <c r="AU1698" i="2"/>
  <c r="AU1694" i="2"/>
  <c r="AU1690" i="2"/>
  <c r="AU1686" i="2"/>
  <c r="AU1682" i="2"/>
  <c r="AU1678" i="2"/>
  <c r="AU1674" i="2"/>
  <c r="AU1670" i="2"/>
  <c r="AU1666" i="2"/>
  <c r="AU1662" i="2"/>
  <c r="AU1658" i="2"/>
  <c r="AU1654" i="2"/>
  <c r="AU1650" i="2"/>
  <c r="AU1646" i="2"/>
  <c r="AU1642" i="2"/>
  <c r="AU3225" i="2"/>
  <c r="AU3221" i="2"/>
  <c r="AU3217" i="2"/>
  <c r="AU3213" i="2"/>
  <c r="AU3209" i="2"/>
  <c r="AU3205" i="2"/>
  <c r="AU3201" i="2"/>
  <c r="AU3197" i="2"/>
  <c r="AU3193" i="2"/>
  <c r="AU3189" i="2"/>
  <c r="AU3185" i="2"/>
  <c r="AU3181" i="2"/>
  <c r="AU3177" i="2"/>
  <c r="AU3173" i="2"/>
  <c r="AU3169" i="2"/>
  <c r="AU3165" i="2"/>
  <c r="AU3161" i="2"/>
  <c r="AU3157" i="2"/>
  <c r="AU3153" i="2"/>
  <c r="AU3149" i="2"/>
  <c r="AU3145" i="2"/>
  <c r="AU3141" i="2"/>
  <c r="AU3137" i="2"/>
  <c r="AU3133" i="2"/>
  <c r="AU3129" i="2"/>
  <c r="AU3125" i="2"/>
  <c r="AU3121" i="2"/>
  <c r="AU3117" i="2"/>
  <c r="AU3113" i="2"/>
  <c r="AU3109" i="2"/>
  <c r="AU3105" i="2"/>
  <c r="AU3101" i="2"/>
  <c r="AU3097" i="2"/>
  <c r="AU3093" i="2"/>
  <c r="AU3089" i="2"/>
  <c r="AU3085" i="2"/>
  <c r="AU3081" i="2"/>
  <c r="AU3077" i="2"/>
  <c r="AU3073" i="2"/>
  <c r="AU3069" i="2"/>
  <c r="AU3065" i="2"/>
  <c r="AU3061" i="2"/>
  <c r="AU3057" i="2"/>
  <c r="AU3053" i="2"/>
  <c r="AU3049" i="2"/>
  <c r="AU3045" i="2"/>
  <c r="AU3041" i="2"/>
  <c r="AU3037" i="2"/>
  <c r="AU3033" i="2"/>
  <c r="AU3029" i="2"/>
  <c r="AU3025" i="2"/>
  <c r="AU3021" i="2"/>
  <c r="AU3017" i="2"/>
  <c r="AU3013" i="2"/>
  <c r="AU3009" i="2"/>
  <c r="AU3005" i="2"/>
  <c r="AU3001" i="2"/>
  <c r="AU2997" i="2"/>
  <c r="AU2993" i="2"/>
  <c r="AU2989" i="2"/>
  <c r="AU2985" i="2"/>
  <c r="AU2981" i="2"/>
  <c r="AU2977" i="2"/>
  <c r="AU2973" i="2"/>
  <c r="AU2969" i="2"/>
  <c r="AU2965" i="2"/>
  <c r="AU2961" i="2"/>
  <c r="AU2957" i="2"/>
  <c r="AU2953" i="2"/>
  <c r="AU2949" i="2"/>
  <c r="AU2945" i="2"/>
  <c r="AU2941" i="2"/>
  <c r="AU2937" i="2"/>
  <c r="AU2933" i="2"/>
  <c r="AU2929" i="2"/>
  <c r="AU2925" i="2"/>
  <c r="AU2921" i="2"/>
  <c r="AU2917" i="2"/>
  <c r="AU2913" i="2"/>
  <c r="AU2909" i="2"/>
  <c r="AU2905" i="2"/>
  <c r="AU2901" i="2"/>
  <c r="AU2897" i="2"/>
  <c r="AU2893" i="2"/>
  <c r="AU2889" i="2"/>
  <c r="AU2885" i="2"/>
  <c r="AU2881" i="2"/>
  <c r="AU2877" i="2"/>
  <c r="AU2873" i="2"/>
  <c r="AU2869" i="2"/>
  <c r="AU2865" i="2"/>
  <c r="AU2861" i="2"/>
  <c r="AU2857" i="2"/>
  <c r="AU2853" i="2"/>
  <c r="AU2849" i="2"/>
  <c r="AU2845" i="2"/>
  <c r="AU2841" i="2"/>
  <c r="AU2837" i="2"/>
  <c r="AU2833" i="2"/>
  <c r="AU2829" i="2"/>
  <c r="AU2825" i="2"/>
  <c r="AU2821" i="2"/>
  <c r="AU2817" i="2"/>
  <c r="AU2813" i="2"/>
  <c r="AU2809" i="2"/>
  <c r="AU2805" i="2"/>
  <c r="AU2801" i="2"/>
  <c r="AU2797" i="2"/>
  <c r="AU2793" i="2"/>
  <c r="AU2789" i="2"/>
  <c r="AU2785" i="2"/>
  <c r="AU2781" i="2"/>
  <c r="AU2777" i="2"/>
  <c r="AU2773" i="2"/>
  <c r="AU2769" i="2"/>
  <c r="AU2765" i="2"/>
  <c r="AU2761" i="2"/>
  <c r="AU2757" i="2"/>
  <c r="AU2753" i="2"/>
  <c r="AU2749" i="2"/>
  <c r="AU2745" i="2"/>
  <c r="AU2741" i="2"/>
  <c r="AU2737" i="2"/>
  <c r="AU2733" i="2"/>
  <c r="AU2729" i="2"/>
  <c r="AU2725" i="2"/>
  <c r="AU2721" i="2"/>
  <c r="AU2717" i="2"/>
  <c r="AU2713" i="2"/>
  <c r="AU2709" i="2"/>
  <c r="AU2705" i="2"/>
  <c r="AU2701" i="2"/>
  <c r="AU2697" i="2"/>
  <c r="AU2693" i="2"/>
  <c r="AU2689" i="2"/>
  <c r="AU2685" i="2"/>
  <c r="AU2681" i="2"/>
  <c r="AU2677" i="2"/>
  <c r="AU2673" i="2"/>
  <c r="AU2669" i="2"/>
  <c r="AU2665" i="2"/>
  <c r="AU2661" i="2"/>
  <c r="AU2657" i="2"/>
  <c r="AU2653" i="2"/>
  <c r="AU2649" i="2"/>
  <c r="AU2645" i="2"/>
  <c r="AU2641" i="2"/>
  <c r="AU2637" i="2"/>
  <c r="AU2633" i="2"/>
  <c r="AU2629" i="2"/>
  <c r="AU2625" i="2"/>
  <c r="AU2621" i="2"/>
  <c r="AU2617" i="2"/>
  <c r="AU2613" i="2"/>
  <c r="AU2609" i="2"/>
  <c r="AU2605" i="2"/>
  <c r="AU2601" i="2"/>
  <c r="AU2597" i="2"/>
  <c r="AU2593" i="2"/>
  <c r="AU2589" i="2"/>
  <c r="AU2585" i="2"/>
  <c r="AU1638" i="2"/>
  <c r="AU1634" i="2"/>
  <c r="AU1630" i="2"/>
  <c r="AU1626" i="2"/>
  <c r="AU1622" i="2"/>
  <c r="AU1618" i="2"/>
  <c r="AU1614" i="2"/>
  <c r="AU1610" i="2"/>
  <c r="AU1606" i="2"/>
  <c r="AU1602" i="2"/>
  <c r="AU1598" i="2"/>
  <c r="AU1594" i="2"/>
  <c r="AU1590" i="2"/>
  <c r="AU1586" i="2"/>
  <c r="AU1582" i="2"/>
  <c r="AU1578" i="2"/>
  <c r="AU1574" i="2"/>
  <c r="AU1570" i="2"/>
  <c r="AU1566" i="2"/>
  <c r="AU1562" i="2"/>
  <c r="AU1558" i="2"/>
  <c r="AU1554" i="2"/>
  <c r="AU1550" i="2"/>
  <c r="AU1546" i="2"/>
  <c r="AU1542" i="2"/>
  <c r="AU1538" i="2"/>
  <c r="AU1534" i="2"/>
  <c r="AU1530" i="2"/>
  <c r="AU1526" i="2"/>
  <c r="AU1522" i="2"/>
  <c r="AU1518" i="2"/>
  <c r="AU1514" i="2"/>
  <c r="AU1510" i="2"/>
  <c r="AU1506" i="2"/>
  <c r="AU1502" i="2"/>
  <c r="AU1498" i="2"/>
  <c r="AU1494" i="2"/>
  <c r="AU1490" i="2"/>
  <c r="AU1486" i="2"/>
  <c r="AU1482" i="2"/>
  <c r="AU1478" i="2"/>
  <c r="AU1474" i="2"/>
  <c r="AU1470" i="2"/>
  <c r="AU1466" i="2"/>
  <c r="AU1462" i="2"/>
  <c r="AU1458" i="2"/>
  <c r="AU1454" i="2"/>
  <c r="AU1450" i="2"/>
  <c r="AU1446" i="2"/>
  <c r="AU1442" i="2"/>
  <c r="AU1438" i="2"/>
  <c r="AU1434" i="2"/>
  <c r="AU1430" i="2"/>
  <c r="AU1426" i="2"/>
  <c r="AU1422" i="2"/>
  <c r="AU1418" i="2"/>
  <c r="AU1414" i="2"/>
  <c r="AU1410" i="2"/>
  <c r="AU1406" i="2"/>
  <c r="AU1402" i="2"/>
  <c r="AU1398" i="2"/>
  <c r="AU1394" i="2"/>
  <c r="AU1390" i="2"/>
  <c r="AU1386" i="2"/>
  <c r="AU1382" i="2"/>
  <c r="AU1378" i="2"/>
  <c r="AU1374" i="2"/>
  <c r="AU1370" i="2"/>
  <c r="AU1366" i="2"/>
  <c r="AU1362" i="2"/>
  <c r="AU1358" i="2"/>
  <c r="AU1354" i="2"/>
  <c r="AU1350" i="2"/>
  <c r="AU1346" i="2"/>
  <c r="AU1342" i="2"/>
  <c r="AU1338" i="2"/>
  <c r="AU1334" i="2"/>
  <c r="AU1330" i="2"/>
  <c r="AU1326" i="2"/>
  <c r="AU1322" i="2"/>
  <c r="AU1318" i="2"/>
  <c r="AU1314" i="2"/>
  <c r="AU1310" i="2"/>
  <c r="AU1306" i="2"/>
  <c r="AU1302" i="2"/>
  <c r="AU1298" i="2"/>
  <c r="AU1294" i="2"/>
  <c r="AU1290" i="2"/>
  <c r="AU1286" i="2"/>
  <c r="AU1282" i="2"/>
  <c r="AU1278" i="2"/>
  <c r="AU1274" i="2"/>
  <c r="AU1270" i="2"/>
  <c r="AU1266" i="2"/>
  <c r="AU1262" i="2"/>
  <c r="AU1258" i="2"/>
  <c r="AU1254" i="2"/>
  <c r="AU1250" i="2"/>
  <c r="AU1246" i="2"/>
  <c r="AU1242" i="2"/>
  <c r="AU1238" i="2"/>
  <c r="AU1234" i="2"/>
  <c r="AU1230" i="2"/>
  <c r="AU1226" i="2"/>
  <c r="AU1222" i="2"/>
  <c r="AU1218" i="2"/>
  <c r="AU1214" i="2"/>
  <c r="AU1210" i="2"/>
  <c r="AU1206" i="2"/>
  <c r="AU1202" i="2"/>
  <c r="AU1198" i="2"/>
  <c r="AU1194" i="2"/>
  <c r="AU1190" i="2"/>
  <c r="AU1186" i="2"/>
  <c r="AU1182" i="2"/>
  <c r="AU1178" i="2"/>
  <c r="AU1174" i="2"/>
  <c r="AU1170" i="2"/>
  <c r="AU1166" i="2"/>
  <c r="AU1162" i="2"/>
  <c r="AU1158" i="2"/>
  <c r="AU1154" i="2"/>
  <c r="AU1150" i="2"/>
  <c r="AU1146" i="2"/>
  <c r="AU1142" i="2"/>
  <c r="AU1138" i="2"/>
  <c r="AU1134" i="2"/>
  <c r="AU1130" i="2"/>
  <c r="AU1126" i="2"/>
  <c r="AU1122" i="2"/>
  <c r="AU1118" i="2"/>
  <c r="AU1114" i="2"/>
  <c r="AU1110" i="2"/>
  <c r="AU1106" i="2"/>
  <c r="AU1102" i="2"/>
  <c r="AU1098" i="2"/>
  <c r="AU1094" i="2"/>
  <c r="AU1090" i="2"/>
  <c r="AU1086" i="2"/>
  <c r="AU1082" i="2"/>
  <c r="AU1078" i="2"/>
  <c r="AU1074" i="2"/>
  <c r="AU1070" i="2"/>
  <c r="AU1066" i="2"/>
  <c r="AU1062" i="2"/>
  <c r="AU1058" i="2"/>
  <c r="AU1054" i="2"/>
  <c r="AU1050" i="2"/>
  <c r="AU1046" i="2"/>
  <c r="AU1042" i="2"/>
  <c r="AU1038" i="2"/>
  <c r="AU1034" i="2"/>
  <c r="AU1030" i="2"/>
  <c r="AU1026" i="2"/>
  <c r="AU1022" i="2"/>
  <c r="AU1018" i="2"/>
  <c r="AU1014" i="2"/>
  <c r="AU1010" i="2"/>
  <c r="AU1006" i="2"/>
  <c r="AU1002" i="2"/>
  <c r="AU998" i="2"/>
  <c r="AU994" i="2"/>
  <c r="AU990" i="2"/>
  <c r="AU986" i="2"/>
  <c r="AU982" i="2"/>
  <c r="AU978" i="2"/>
  <c r="AU974" i="2"/>
  <c r="AU970" i="2"/>
  <c r="AU966" i="2"/>
  <c r="AU962" i="2"/>
  <c r="AU958" i="2"/>
  <c r="AU954" i="2"/>
  <c r="AU950" i="2"/>
  <c r="AU946" i="2"/>
  <c r="AU942" i="2"/>
  <c r="AU938" i="2"/>
  <c r="AU934" i="2"/>
  <c r="AU930" i="2"/>
  <c r="AU926" i="2"/>
  <c r="AU922" i="2"/>
  <c r="AU918" i="2"/>
  <c r="AU914" i="2"/>
  <c r="AU910" i="2"/>
  <c r="AU906" i="2"/>
  <c r="AU902" i="2"/>
  <c r="AU898" i="2"/>
  <c r="AU894" i="2"/>
  <c r="AU890" i="2"/>
  <c r="AU886" i="2"/>
  <c r="AU882" i="2"/>
  <c r="AU878" i="2"/>
  <c r="AU874" i="2"/>
  <c r="AU870" i="2"/>
  <c r="AU866" i="2"/>
  <c r="AU862" i="2"/>
  <c r="AU858" i="2"/>
  <c r="AU854" i="2"/>
  <c r="AU850" i="2"/>
  <c r="AU846" i="2"/>
  <c r="AU842" i="2"/>
  <c r="AU838" i="2"/>
  <c r="AU834" i="2"/>
  <c r="AU830" i="2"/>
  <c r="AU826" i="2"/>
  <c r="AU822" i="2"/>
  <c r="AU818" i="2"/>
  <c r="AU814" i="2"/>
  <c r="AU810" i="2"/>
  <c r="AU806" i="2"/>
  <c r="AU802" i="2"/>
  <c r="AU798" i="2"/>
  <c r="AU794" i="2"/>
  <c r="AU790" i="2"/>
  <c r="AU786" i="2"/>
  <c r="AU782" i="2"/>
  <c r="AU778" i="2"/>
  <c r="AU774" i="2"/>
  <c r="AU770" i="2"/>
  <c r="AU766" i="2"/>
  <c r="AU762" i="2"/>
  <c r="AU758" i="2"/>
  <c r="AU754" i="2"/>
  <c r="AU750" i="2"/>
  <c r="AU746" i="2"/>
  <c r="AU742" i="2"/>
  <c r="AU738" i="2"/>
  <c r="AU734" i="2"/>
  <c r="AU730" i="2"/>
  <c r="AU726" i="2"/>
  <c r="AU722" i="2"/>
  <c r="AU718" i="2"/>
  <c r="AU714" i="2"/>
  <c r="AU710" i="2"/>
  <c r="AU706" i="2"/>
  <c r="AU702" i="2"/>
  <c r="AU698" i="2"/>
  <c r="AU694" i="2"/>
  <c r="AU690" i="2"/>
  <c r="AU686" i="2"/>
  <c r="AU682" i="2"/>
  <c r="AU678" i="2"/>
  <c r="AU674" i="2"/>
  <c r="AU670" i="2"/>
  <c r="AU666" i="2"/>
  <c r="AU662" i="2"/>
  <c r="AU658" i="2"/>
  <c r="AU654" i="2"/>
  <c r="AU650" i="2"/>
  <c r="AU646" i="2"/>
  <c r="AU642" i="2"/>
  <c r="AU638" i="2"/>
  <c r="AU634" i="2"/>
  <c r="AU630" i="2"/>
  <c r="AU626" i="2"/>
  <c r="AU622" i="2"/>
  <c r="AU618" i="2"/>
  <c r="AU614" i="2"/>
  <c r="AU610" i="2"/>
  <c r="AU606" i="2"/>
  <c r="AU602" i="2"/>
  <c r="AU598" i="2"/>
  <c r="AU594" i="2"/>
  <c r="AU590" i="2"/>
  <c r="AU586" i="2"/>
  <c r="AU582" i="2"/>
  <c r="AU578" i="2"/>
  <c r="AU574" i="2"/>
  <c r="AU570" i="2"/>
  <c r="AU566" i="2"/>
  <c r="AU562" i="2"/>
  <c r="AU558" i="2"/>
  <c r="AU554" i="2"/>
  <c r="AU550" i="2"/>
  <c r="AU546" i="2"/>
  <c r="AU542" i="2"/>
  <c r="AU538" i="2"/>
  <c r="AU534" i="2"/>
  <c r="AU530" i="2"/>
  <c r="AU526" i="2"/>
  <c r="AU522" i="2"/>
  <c r="AU518" i="2"/>
  <c r="AU514" i="2"/>
  <c r="AU510" i="2"/>
  <c r="AU506" i="2"/>
  <c r="AU502" i="2"/>
  <c r="AU498" i="2"/>
  <c r="AU494" i="2"/>
  <c r="AU490" i="2"/>
  <c r="AU486" i="2"/>
  <c r="AU482" i="2"/>
  <c r="AU478" i="2"/>
  <c r="AU474" i="2"/>
  <c r="AU470" i="2"/>
  <c r="AU466" i="2"/>
  <c r="AU462" i="2"/>
  <c r="AU458" i="2"/>
  <c r="AU454" i="2"/>
  <c r="AU450" i="2"/>
  <c r="AU446" i="2"/>
  <c r="AU442" i="2"/>
  <c r="AU438" i="2"/>
  <c r="AU434" i="2"/>
  <c r="AU430" i="2"/>
  <c r="AU426" i="2"/>
  <c r="AU422" i="2"/>
  <c r="AU418" i="2"/>
  <c r="AU414" i="2"/>
  <c r="AU410" i="2"/>
  <c r="AU406" i="2"/>
  <c r="AU402" i="2"/>
  <c r="AU398" i="2"/>
  <c r="AU394" i="2"/>
  <c r="AU390" i="2"/>
  <c r="AU386" i="2"/>
  <c r="AU382" i="2"/>
  <c r="AU378" i="2"/>
  <c r="AU374" i="2"/>
  <c r="AU370" i="2"/>
  <c r="AU366" i="2"/>
  <c r="AU362" i="2"/>
  <c r="AU358" i="2"/>
  <c r="AU354" i="2"/>
  <c r="AU350" i="2"/>
  <c r="AU346" i="2"/>
  <c r="AU342" i="2"/>
  <c r="AU338" i="2"/>
  <c r="AU334" i="2"/>
  <c r="AU330" i="2"/>
  <c r="AU326" i="2"/>
  <c r="AU322" i="2"/>
  <c r="AU318" i="2"/>
  <c r="AU314" i="2"/>
  <c r="AU310" i="2"/>
  <c r="AU306" i="2"/>
  <c r="AU302" i="2"/>
  <c r="AU298" i="2"/>
  <c r="AU294" i="2"/>
  <c r="AU290" i="2"/>
  <c r="AU286" i="2"/>
  <c r="AU282" i="2"/>
  <c r="AU1337" i="2"/>
  <c r="AU1333" i="2"/>
  <c r="AU1329" i="2"/>
  <c r="AU1325" i="2"/>
  <c r="AU1321" i="2"/>
  <c r="AU1317" i="2"/>
  <c r="AU1313" i="2"/>
  <c r="AU1309" i="2"/>
  <c r="AU1305" i="2"/>
  <c r="AU1301" i="2"/>
  <c r="AU1297" i="2"/>
  <c r="AU1293" i="2"/>
  <c r="AU1289" i="2"/>
  <c r="AU1285" i="2"/>
  <c r="AU1281" i="2"/>
  <c r="AU1277" i="2"/>
  <c r="AU1273" i="2"/>
  <c r="AU1269" i="2"/>
  <c r="AU1265" i="2"/>
  <c r="AU1261" i="2"/>
  <c r="AU1257" i="2"/>
  <c r="AU1253" i="2"/>
  <c r="AU1249" i="2"/>
  <c r="AU1245" i="2"/>
  <c r="AU1241" i="2"/>
  <c r="AU1237" i="2"/>
  <c r="AU1233" i="2"/>
  <c r="AU1229" i="2"/>
  <c r="AU1225" i="2"/>
  <c r="AU1221" i="2"/>
  <c r="AU1217" i="2"/>
  <c r="AU1213" i="2"/>
  <c r="AU1209" i="2"/>
  <c r="AU1205" i="2"/>
  <c r="AU1201" i="2"/>
  <c r="AU1197" i="2"/>
  <c r="AU1193" i="2"/>
  <c r="AU1189" i="2"/>
  <c r="AU1185" i="2"/>
  <c r="AU1181" i="2"/>
  <c r="AU1177" i="2"/>
  <c r="AU1173" i="2"/>
  <c r="AU1169" i="2"/>
  <c r="AU1165" i="2"/>
  <c r="AU1161" i="2"/>
  <c r="AU1157" i="2"/>
  <c r="AU1153" i="2"/>
  <c r="AU1149" i="2"/>
  <c r="AU1145" i="2"/>
  <c r="AU1141" i="2"/>
  <c r="AU1137" i="2"/>
  <c r="AU1133" i="2"/>
  <c r="AU1129" i="2"/>
  <c r="AU1125" i="2"/>
  <c r="AU1121" i="2"/>
  <c r="AU1117" i="2"/>
  <c r="AU1113" i="2"/>
  <c r="AU1109" i="2"/>
  <c r="AU1105" i="2"/>
  <c r="AU1101" i="2"/>
  <c r="AU1097" i="2"/>
  <c r="AU1093" i="2"/>
  <c r="AU1089" i="2"/>
  <c r="AU1085" i="2"/>
  <c r="AU1081" i="2"/>
  <c r="AU1077" i="2"/>
  <c r="AU1073" i="2"/>
  <c r="AU1069" i="2"/>
  <c r="AU1065" i="2"/>
  <c r="AU1061" i="2"/>
  <c r="AU1057" i="2"/>
  <c r="AU1053" i="2"/>
  <c r="AU1049" i="2"/>
  <c r="AU1045" i="2"/>
  <c r="AU1041" i="2"/>
  <c r="AU1037" i="2"/>
  <c r="AU1033" i="2"/>
  <c r="AU1029" i="2"/>
  <c r="AU1025" i="2"/>
  <c r="AU1021" i="2"/>
  <c r="AU1017" i="2"/>
  <c r="AU1013" i="2"/>
  <c r="AU1009" i="2"/>
  <c r="AU1005" i="2"/>
  <c r="AU1001" i="2"/>
  <c r="AU997" i="2"/>
  <c r="AU993" i="2"/>
  <c r="AU989" i="2"/>
  <c r="AU985" i="2"/>
  <c r="AU981" i="2"/>
  <c r="AU977" i="2"/>
  <c r="AU973" i="2"/>
  <c r="AU969" i="2"/>
  <c r="AU965" i="2"/>
  <c r="AU961" i="2"/>
  <c r="AU957" i="2"/>
  <c r="AU953" i="2"/>
  <c r="AU949" i="2"/>
  <c r="AU945" i="2"/>
  <c r="AU941" i="2"/>
  <c r="AU937" i="2"/>
  <c r="AU933" i="2"/>
  <c r="AU929" i="2"/>
  <c r="AU925" i="2"/>
  <c r="AU921" i="2"/>
  <c r="AU917" i="2"/>
  <c r="AU913" i="2"/>
  <c r="AU909" i="2"/>
  <c r="AU905" i="2"/>
  <c r="AU901" i="2"/>
  <c r="AU897" i="2"/>
  <c r="AU893" i="2"/>
  <c r="AU889" i="2"/>
  <c r="AU885" i="2"/>
  <c r="AU881" i="2"/>
  <c r="AU877" i="2"/>
  <c r="AU873" i="2"/>
  <c r="AU869" i="2"/>
  <c r="AU865" i="2"/>
  <c r="AU861" i="2"/>
  <c r="AU857" i="2"/>
  <c r="AU853" i="2"/>
  <c r="AU849" i="2"/>
  <c r="AU845" i="2"/>
  <c r="AU841" i="2"/>
  <c r="AU837" i="2"/>
  <c r="AU833" i="2"/>
  <c r="AU829" i="2"/>
  <c r="AU825" i="2"/>
  <c r="AU821" i="2"/>
  <c r="AU817" i="2"/>
  <c r="AU813" i="2"/>
  <c r="AU809" i="2"/>
  <c r="AU805" i="2"/>
  <c r="AU801" i="2"/>
  <c r="AU797" i="2"/>
  <c r="AU793" i="2"/>
  <c r="AU789" i="2"/>
  <c r="AU785" i="2"/>
  <c r="AU781" i="2"/>
  <c r="AU777" i="2"/>
  <c r="AU773" i="2"/>
  <c r="AU769" i="2"/>
  <c r="AU765" i="2"/>
  <c r="AU761" i="2"/>
  <c r="AU757" i="2"/>
  <c r="AU753" i="2"/>
  <c r="AU749" i="2"/>
  <c r="AU745" i="2"/>
  <c r="AU741" i="2"/>
  <c r="AU737" i="2"/>
  <c r="AU733" i="2"/>
  <c r="AU729" i="2"/>
  <c r="AU725" i="2"/>
  <c r="AU721" i="2"/>
  <c r="AU717" i="2"/>
  <c r="AU713" i="2"/>
  <c r="AU709" i="2"/>
  <c r="AU705" i="2"/>
  <c r="AU701" i="2"/>
  <c r="AU697" i="2"/>
  <c r="AU693" i="2"/>
  <c r="AU689" i="2"/>
  <c r="AU685" i="2"/>
  <c r="AU681" i="2"/>
  <c r="AU677" i="2"/>
  <c r="AU673" i="2"/>
  <c r="AU669" i="2"/>
  <c r="AU665" i="2"/>
  <c r="AU661" i="2"/>
  <c r="AU657" i="2"/>
  <c r="AU653" i="2"/>
  <c r="AU649" i="2"/>
  <c r="AU645" i="2"/>
  <c r="AU641" i="2"/>
  <c r="AU637" i="2"/>
  <c r="AU633" i="2"/>
  <c r="AU629" i="2"/>
  <c r="AU625" i="2"/>
  <c r="AU278" i="2"/>
  <c r="AU274" i="2"/>
  <c r="AU270" i="2"/>
  <c r="AU266" i="2"/>
  <c r="AU262" i="2"/>
  <c r="AU258" i="2"/>
  <c r="AU254" i="2"/>
  <c r="AU250" i="2"/>
  <c r="AU246" i="2"/>
  <c r="AU242" i="2"/>
  <c r="AU238" i="2"/>
  <c r="AU234" i="2"/>
  <c r="AU230" i="2"/>
  <c r="AU226" i="2"/>
  <c r="AU222" i="2"/>
  <c r="AU218" i="2"/>
  <c r="AU214" i="2"/>
  <c r="AU210" i="2"/>
  <c r="AU206" i="2"/>
  <c r="AU202" i="2"/>
  <c r="AU198" i="2"/>
  <c r="AU194" i="2"/>
  <c r="AU190" i="2"/>
  <c r="AU186" i="2"/>
  <c r="AU182" i="2"/>
  <c r="AU178" i="2"/>
  <c r="AU174" i="2"/>
  <c r="AU170" i="2"/>
  <c r="AU166" i="2"/>
  <c r="AU162" i="2"/>
  <c r="AU158" i="2"/>
  <c r="AU154" i="2"/>
  <c r="AU150" i="2"/>
  <c r="AU146" i="2"/>
  <c r="AU142" i="2"/>
  <c r="AU138" i="2"/>
  <c r="AU134" i="2"/>
  <c r="AU130" i="2"/>
  <c r="AU126" i="2"/>
  <c r="AU122" i="2"/>
  <c r="AU118" i="2"/>
  <c r="AU114" i="2"/>
  <c r="AU110" i="2"/>
  <c r="AU106" i="2"/>
  <c r="AU102" i="2"/>
  <c r="AU98" i="2"/>
  <c r="AU94" i="2"/>
  <c r="AU90" i="2"/>
  <c r="AU86" i="2"/>
  <c r="AU82" i="2"/>
  <c r="AU78" i="2"/>
  <c r="AU74" i="2"/>
  <c r="AU70" i="2"/>
  <c r="AU66" i="2"/>
  <c r="AU62" i="2"/>
  <c r="AU58" i="2"/>
  <c r="AU54" i="2"/>
  <c r="AU50" i="2"/>
  <c r="AU46" i="2"/>
  <c r="AU42" i="2"/>
  <c r="AU38" i="2"/>
  <c r="AU34" i="2"/>
  <c r="AU30" i="2"/>
  <c r="AU26" i="2"/>
  <c r="AU22" i="2"/>
  <c r="AU18" i="2"/>
  <c r="AU14" i="2"/>
  <c r="AU10" i="2"/>
  <c r="AW26" i="2"/>
  <c r="AW22" i="2"/>
  <c r="AW18" i="2"/>
  <c r="AW14" i="2"/>
  <c r="AW10" i="2"/>
  <c r="AU621" i="2"/>
  <c r="AU617" i="2"/>
  <c r="AU613" i="2"/>
  <c r="AU609" i="2"/>
  <c r="AU605" i="2"/>
  <c r="AU601" i="2"/>
  <c r="AU597" i="2"/>
  <c r="AU593" i="2"/>
  <c r="AU589" i="2"/>
  <c r="AU585" i="2"/>
  <c r="AU581" i="2"/>
  <c r="AU577" i="2"/>
  <c r="AU573" i="2"/>
  <c r="AU569" i="2"/>
  <c r="AU565" i="2"/>
  <c r="AU561" i="2"/>
  <c r="AU557" i="2"/>
  <c r="AU553" i="2"/>
  <c r="AU549" i="2"/>
  <c r="AU545" i="2"/>
  <c r="AU541" i="2"/>
  <c r="AU537" i="2"/>
  <c r="AU533" i="2"/>
  <c r="AU529" i="2"/>
  <c r="AU525" i="2"/>
  <c r="AU521" i="2"/>
  <c r="AU517" i="2"/>
  <c r="AU513" i="2"/>
  <c r="AU509" i="2"/>
  <c r="AU505" i="2"/>
  <c r="AU501" i="2"/>
  <c r="AU497" i="2"/>
  <c r="AU493" i="2"/>
  <c r="AU489" i="2"/>
  <c r="AU485" i="2"/>
  <c r="AU481" i="2"/>
  <c r="AU477" i="2"/>
  <c r="AU473" i="2"/>
  <c r="AU469" i="2"/>
  <c r="AU465" i="2"/>
  <c r="AU461" i="2"/>
  <c r="AU457" i="2"/>
  <c r="AU453" i="2"/>
  <c r="AU449" i="2"/>
  <c r="AU445" i="2"/>
  <c r="AU441" i="2"/>
  <c r="AU437" i="2"/>
  <c r="AU433" i="2"/>
  <c r="AU429" i="2"/>
  <c r="AU425" i="2"/>
  <c r="AU421" i="2"/>
  <c r="AU417" i="2"/>
  <c r="AU413" i="2"/>
  <c r="AU409" i="2"/>
  <c r="AU405" i="2"/>
  <c r="AU401" i="2"/>
  <c r="AU397" i="2"/>
  <c r="AU393" i="2"/>
  <c r="AU389" i="2"/>
  <c r="AU385" i="2"/>
  <c r="AU381" i="2"/>
  <c r="AU377" i="2"/>
  <c r="AU373" i="2"/>
  <c r="AU369" i="2"/>
  <c r="AU365" i="2"/>
  <c r="AU361" i="2"/>
  <c r="AU357" i="2"/>
  <c r="AU353" i="2"/>
  <c r="AU349" i="2"/>
  <c r="AU345" i="2"/>
  <c r="AU341" i="2"/>
  <c r="AU337" i="2"/>
  <c r="AU333" i="2"/>
  <c r="AU329" i="2"/>
  <c r="AU325" i="2"/>
  <c r="AU321" i="2"/>
  <c r="AU317" i="2"/>
  <c r="AU313" i="2"/>
  <c r="AU309" i="2"/>
  <c r="AU305" i="2"/>
  <c r="AU301" i="2"/>
  <c r="AU297" i="2"/>
  <c r="AU293" i="2"/>
  <c r="AU289" i="2"/>
  <c r="AU285" i="2"/>
  <c r="AU281" i="2"/>
  <c r="AU277" i="2"/>
  <c r="AU273" i="2"/>
  <c r="AU269" i="2"/>
  <c r="AU265" i="2"/>
  <c r="AU261" i="2"/>
  <c r="AU257" i="2"/>
  <c r="AU253" i="2"/>
  <c r="AU249" i="2"/>
  <c r="AU245" i="2"/>
  <c r="AU241" i="2"/>
  <c r="AU237" i="2"/>
  <c r="AU233" i="2"/>
  <c r="AU229" i="2"/>
  <c r="AU225" i="2"/>
  <c r="AU221" i="2"/>
  <c r="AU217" i="2"/>
  <c r="AU213" i="2"/>
  <c r="AU209" i="2"/>
  <c r="AU205" i="2"/>
  <c r="AU201" i="2"/>
  <c r="AU197" i="2"/>
  <c r="AU193" i="2"/>
  <c r="AU189" i="2"/>
  <c r="AU185" i="2"/>
  <c r="AU181" i="2"/>
  <c r="AU177" i="2"/>
  <c r="AU173" i="2"/>
  <c r="AU169" i="2"/>
  <c r="AU165" i="2"/>
  <c r="AU161" i="2"/>
  <c r="AU157" i="2"/>
  <c r="AU153" i="2"/>
  <c r="AU149" i="2"/>
  <c r="AU145" i="2"/>
  <c r="AU141" i="2"/>
  <c r="AU137" i="2"/>
  <c r="AU133" i="2"/>
  <c r="AU129" i="2"/>
  <c r="AU125" i="2"/>
  <c r="AU121" i="2"/>
  <c r="AU117" i="2"/>
  <c r="AU113" i="2"/>
  <c r="AU109" i="2"/>
  <c r="AU105" i="2"/>
  <c r="AU101" i="2"/>
  <c r="AU97" i="2"/>
  <c r="AU93" i="2"/>
  <c r="AU89" i="2"/>
  <c r="AU85" i="2"/>
  <c r="AU81" i="2"/>
  <c r="AU77" i="2"/>
  <c r="AU73" i="2"/>
  <c r="AU69" i="2"/>
  <c r="AU65" i="2"/>
  <c r="AU61" i="2"/>
  <c r="AU57" i="2"/>
  <c r="AU53" i="2"/>
  <c r="AU49" i="2"/>
  <c r="AU45" i="2"/>
  <c r="AU41" i="2"/>
  <c r="AU37" i="2"/>
  <c r="AU33" i="2"/>
  <c r="AU29" i="2"/>
  <c r="AU25" i="2"/>
  <c r="AU21" i="2"/>
  <c r="AU17" i="2"/>
  <c r="AU13" i="2"/>
  <c r="AU9" i="2"/>
  <c r="AU116" i="2"/>
  <c r="AU112" i="2"/>
  <c r="AU108" i="2"/>
  <c r="AU104" i="2"/>
  <c r="AU100" i="2"/>
  <c r="AU96" i="2"/>
  <c r="AU92" i="2"/>
  <c r="AU88" i="2"/>
  <c r="AU84" i="2"/>
  <c r="AU80" i="2"/>
  <c r="AU76" i="2"/>
  <c r="AU72" i="2"/>
  <c r="AU68" i="2"/>
  <c r="AU64" i="2"/>
  <c r="AU60" i="2"/>
  <c r="AU56" i="2"/>
  <c r="AU52" i="2"/>
  <c r="AU48" i="2"/>
  <c r="AU44" i="2"/>
  <c r="AU40" i="2"/>
  <c r="AU36" i="2"/>
  <c r="AU32" i="2"/>
  <c r="AU28" i="2"/>
  <c r="AU24" i="2"/>
  <c r="AU20" i="2"/>
  <c r="AU16" i="2"/>
  <c r="AU12" i="2"/>
  <c r="AU8" i="2"/>
  <c r="AU4327" i="2"/>
  <c r="AU4323" i="2"/>
  <c r="AU4307" i="2"/>
  <c r="AU4295" i="2"/>
  <c r="AU4291" i="2"/>
  <c r="AU4275" i="2"/>
  <c r="AU4263" i="2"/>
  <c r="AU4259" i="2"/>
  <c r="AU4027" i="2"/>
  <c r="AU3979" i="2"/>
  <c r="AU3931" i="2"/>
  <c r="AU3899" i="2"/>
  <c r="AU3895" i="2"/>
  <c r="AU3891" i="2"/>
  <c r="AU3887" i="2"/>
  <c r="AU3883" i="2"/>
  <c r="AU3879" i="2"/>
  <c r="AU3875" i="2"/>
  <c r="AU3867" i="2"/>
  <c r="AU3851" i="2"/>
  <c r="AU3835" i="2"/>
  <c r="AU3823" i="2"/>
  <c r="AU3819" i="2"/>
  <c r="AU3811" i="2"/>
  <c r="AU3807" i="2"/>
  <c r="AU3803" i="2"/>
  <c r="AU3795" i="2"/>
  <c r="AU3791" i="2"/>
  <c r="AU3787" i="2"/>
  <c r="AU3775" i="2"/>
  <c r="AU3643" i="2"/>
  <c r="AU3639" i="2"/>
  <c r="AU3631" i="2"/>
  <c r="AU3619" i="2"/>
  <c r="AU3615" i="2"/>
  <c r="AU3611" i="2"/>
  <c r="AU3607" i="2"/>
  <c r="AU3603" i="2"/>
  <c r="AU3599" i="2"/>
  <c r="AU3595" i="2"/>
  <c r="AU3591" i="2"/>
  <c r="AU3587" i="2"/>
  <c r="AU3527" i="2"/>
  <c r="AU3523" i="2"/>
  <c r="AU3507" i="2"/>
  <c r="AU3503" i="2"/>
  <c r="AU3499" i="2"/>
  <c r="AU3495" i="2"/>
  <c r="AU3491" i="2"/>
  <c r="AU3483" i="2"/>
  <c r="AU3479" i="2"/>
  <c r="AU3475" i="2"/>
  <c r="AU3335" i="2"/>
  <c r="AU3331" i="2"/>
  <c r="AU3327" i="2"/>
  <c r="AU3323" i="2"/>
  <c r="AU3319" i="2"/>
  <c r="AU3239" i="2"/>
  <c r="AU3207" i="2"/>
  <c r="AU3195" i="2"/>
  <c r="AU3187" i="2"/>
  <c r="AU3183" i="2"/>
  <c r="AU3179" i="2"/>
  <c r="AU3171" i="2"/>
  <c r="AU3167" i="2"/>
  <c r="AU3163" i="2"/>
  <c r="AU3159" i="2"/>
  <c r="AU3155" i="2"/>
  <c r="AU3151" i="2"/>
  <c r="AU3147" i="2"/>
  <c r="AU3131" i="2"/>
  <c r="AU3127" i="2"/>
  <c r="AU3123" i="2"/>
  <c r="AU3107" i="2"/>
  <c r="AU3103" i="2"/>
  <c r="AU3099" i="2"/>
  <c r="AU3095" i="2"/>
  <c r="AU3091" i="2"/>
  <c r="AU3087" i="2"/>
  <c r="AU2959" i="2"/>
  <c r="AU2955" i="2"/>
  <c r="AU2951" i="2"/>
  <c r="AU2947" i="2"/>
  <c r="AU2943" i="2"/>
  <c r="AU2935" i="2"/>
  <c r="AU2927" i="2"/>
  <c r="AU2907" i="2"/>
  <c r="AU2899" i="2"/>
  <c r="AU2895" i="2"/>
  <c r="AU2891" i="2"/>
  <c r="AU2883" i="2"/>
  <c r="AU2879" i="2"/>
  <c r="AU2867" i="2"/>
  <c r="AU2863" i="2"/>
  <c r="AU2859" i="2"/>
  <c r="AU2855" i="2"/>
  <c r="AU2851" i="2"/>
  <c r="AU2847" i="2"/>
  <c r="AU2835" i="2"/>
  <c r="AU2827" i="2"/>
  <c r="AU2823" i="2"/>
  <c r="AU2815" i="2"/>
  <c r="AU2811" i="2"/>
  <c r="AU2807" i="2"/>
  <c r="AU2795" i="2"/>
  <c r="AU2791" i="2"/>
  <c r="AU2787" i="2"/>
  <c r="AU2783" i="2"/>
  <c r="AU2779" i="2"/>
  <c r="AU2775" i="2"/>
  <c r="AU2763" i="2"/>
  <c r="AU2759" i="2"/>
  <c r="AU2755" i="2"/>
  <c r="AU2751" i="2"/>
  <c r="AU2747" i="2"/>
  <c r="AU2739" i="2"/>
  <c r="AU2735" i="2"/>
  <c r="AU2731" i="2"/>
  <c r="AU2727" i="2"/>
  <c r="AU2719" i="2"/>
  <c r="AU2679" i="2"/>
  <c r="AU2463" i="2"/>
  <c r="AU2359" i="2"/>
  <c r="AU2207" i="2"/>
  <c r="AU1943" i="2"/>
  <c r="AU2581" i="2"/>
  <c r="AU2577" i="2"/>
  <c r="AU2573" i="2"/>
  <c r="AU2569" i="2"/>
  <c r="AU2565" i="2"/>
  <c r="AU2561" i="2"/>
  <c r="AU2557" i="2"/>
  <c r="AU2553" i="2"/>
  <c r="AU2549" i="2"/>
  <c r="AU2545" i="2"/>
  <c r="AU2541" i="2"/>
  <c r="AU2537" i="2"/>
  <c r="AU2533" i="2"/>
  <c r="AU2529" i="2"/>
  <c r="AU2525" i="2"/>
  <c r="AU2521" i="2"/>
  <c r="AU2517" i="2"/>
  <c r="AU2513" i="2"/>
  <c r="AU2509" i="2"/>
  <c r="AU2505" i="2"/>
  <c r="AU2501" i="2"/>
  <c r="AU2497" i="2"/>
  <c r="AU2493" i="2"/>
  <c r="AU2489" i="2"/>
  <c r="AU2485" i="2"/>
  <c r="AU2481" i="2"/>
  <c r="AU2477" i="2"/>
  <c r="AU2473" i="2"/>
  <c r="AU2469" i="2"/>
  <c r="AU2465" i="2"/>
  <c r="AU2461" i="2"/>
  <c r="AU2457" i="2"/>
  <c r="AU2453" i="2"/>
  <c r="AU2449" i="2"/>
  <c r="AU2445" i="2"/>
  <c r="AU2441" i="2"/>
  <c r="AU2437" i="2"/>
  <c r="AU2433" i="2"/>
  <c r="AU2429" i="2"/>
  <c r="AU2425" i="2"/>
  <c r="AU2421" i="2"/>
  <c r="AU2417" i="2"/>
  <c r="AU2413" i="2"/>
  <c r="AU2409" i="2"/>
  <c r="AU2405" i="2"/>
  <c r="AU2401" i="2"/>
  <c r="AU2397" i="2"/>
  <c r="AU2393" i="2"/>
  <c r="AU2389" i="2"/>
  <c r="AU2385" i="2"/>
  <c r="AU2381" i="2"/>
  <c r="AU2377" i="2"/>
  <c r="AU2373" i="2"/>
  <c r="AU2369" i="2"/>
  <c r="AU2365" i="2"/>
  <c r="AU2361" i="2"/>
  <c r="AU2357" i="2"/>
  <c r="AU2353" i="2"/>
  <c r="AU2349" i="2"/>
  <c r="AU2345" i="2"/>
  <c r="AU2341" i="2"/>
  <c r="AU2337" i="2"/>
  <c r="AU2333" i="2"/>
  <c r="AU2329" i="2"/>
  <c r="AU2325" i="2"/>
  <c r="AU2321" i="2"/>
  <c r="AU2317" i="2"/>
  <c r="AU2313" i="2"/>
  <c r="AU2309" i="2"/>
  <c r="AU2305" i="2"/>
  <c r="AU2301" i="2"/>
  <c r="AU2297" i="2"/>
  <c r="AU2293" i="2"/>
  <c r="AU2289" i="2"/>
  <c r="AU2285" i="2"/>
  <c r="AU2281" i="2"/>
  <c r="AU2277" i="2"/>
  <c r="AU2273" i="2"/>
  <c r="AU2269" i="2"/>
  <c r="AU2265" i="2"/>
  <c r="AU2261" i="2"/>
  <c r="AU2257" i="2"/>
  <c r="AU2253" i="2"/>
  <c r="AU2249" i="2"/>
  <c r="AU2245" i="2"/>
  <c r="AU2241" i="2"/>
  <c r="AU2237" i="2"/>
  <c r="AU2233" i="2"/>
  <c r="AU2229" i="2"/>
  <c r="AU2225" i="2"/>
  <c r="AU2221" i="2"/>
  <c r="AU2217" i="2"/>
  <c r="AU2213" i="2"/>
  <c r="AU2209" i="2"/>
  <c r="AU2205" i="2"/>
  <c r="AU2201" i="2"/>
  <c r="AU2197" i="2"/>
  <c r="AU2193" i="2"/>
  <c r="AU2189" i="2"/>
  <c r="AU2185" i="2"/>
  <c r="AU2181" i="2"/>
  <c r="AU2177" i="2"/>
  <c r="AU2173" i="2"/>
  <c r="AU2169" i="2"/>
  <c r="AU2165" i="2"/>
  <c r="AU2161" i="2"/>
  <c r="AU2157" i="2"/>
  <c r="AU2153" i="2"/>
  <c r="AU2149" i="2"/>
  <c r="AU2145" i="2"/>
  <c r="AU2141" i="2"/>
  <c r="AU2137" i="2"/>
  <c r="AU2133" i="2"/>
  <c r="AU2129" i="2"/>
  <c r="AU2125" i="2"/>
  <c r="AU2121" i="2"/>
  <c r="AU2117" i="2"/>
  <c r="AU2113" i="2"/>
  <c r="AU2109" i="2"/>
  <c r="AU2105" i="2"/>
  <c r="AU2101" i="2"/>
  <c r="AU2097" i="2"/>
  <c r="AU2093" i="2"/>
  <c r="AU2089" i="2"/>
  <c r="AU2085" i="2"/>
  <c r="AU2081" i="2"/>
  <c r="AU2077" i="2"/>
  <c r="AU2073" i="2"/>
  <c r="AU2069" i="2"/>
  <c r="AU2065" i="2"/>
  <c r="AU2061" i="2"/>
  <c r="AU2057" i="2"/>
  <c r="AU2053" i="2"/>
  <c r="AU2049" i="2"/>
  <c r="AU2045" i="2"/>
  <c r="AU2041" i="2"/>
  <c r="AU2037" i="2"/>
  <c r="AU2033" i="2"/>
  <c r="AU2029" i="2"/>
  <c r="AU2025" i="2"/>
  <c r="AU2021" i="2"/>
  <c r="AU2017" i="2"/>
  <c r="AU2013" i="2"/>
  <c r="AV2904" i="2"/>
  <c r="AV2900" i="2"/>
  <c r="AV2896" i="2"/>
  <c r="AV2892" i="2"/>
  <c r="AV2888" i="2"/>
  <c r="AV2884" i="2"/>
  <c r="AV2880" i="2"/>
  <c r="AV2876" i="2"/>
  <c r="AV2872" i="2"/>
  <c r="AV2868" i="2"/>
  <c r="AV2864" i="2"/>
  <c r="AV2860" i="2"/>
  <c r="AV2856" i="2"/>
  <c r="AV2852" i="2"/>
  <c r="AV2848" i="2"/>
  <c r="AV2844" i="2"/>
  <c r="AV2840" i="2"/>
  <c r="AV2836" i="2"/>
  <c r="AV2832" i="2"/>
  <c r="AV2828" i="2"/>
  <c r="AV2824" i="2"/>
  <c r="AV2820" i="2"/>
  <c r="AV2816" i="2"/>
  <c r="AV2812" i="2"/>
  <c r="AV2808" i="2"/>
  <c r="AV2804" i="2"/>
  <c r="AV2800" i="2"/>
  <c r="AV2796" i="2"/>
  <c r="AV2792" i="2"/>
  <c r="AV2788" i="2"/>
  <c r="AV2784" i="2"/>
  <c r="AV2780" i="2"/>
  <c r="AV2776" i="2"/>
  <c r="AV2772" i="2"/>
  <c r="AV2768" i="2"/>
  <c r="AV2764" i="2"/>
  <c r="AV2760" i="2"/>
  <c r="AV2756" i="2"/>
  <c r="AV2752" i="2"/>
  <c r="AV2748" i="2"/>
  <c r="AV2744" i="2"/>
  <c r="AV2740" i="2"/>
  <c r="AV2736" i="2"/>
  <c r="AV2732" i="2"/>
  <c r="AV2728" i="2"/>
  <c r="AV2724" i="2"/>
  <c r="AV2720" i="2"/>
  <c r="AV2716" i="2"/>
  <c r="AV2712" i="2"/>
  <c r="AV2708" i="2"/>
  <c r="AV2704" i="2"/>
  <c r="AV2700" i="2"/>
  <c r="AV2696" i="2"/>
  <c r="AV2692" i="2"/>
  <c r="AV2688" i="2"/>
  <c r="AV2684" i="2"/>
  <c r="AV2680" i="2"/>
  <c r="AV2676" i="2"/>
  <c r="AV2672" i="2"/>
  <c r="AV2668" i="2"/>
  <c r="AV2664" i="2"/>
  <c r="AV2660" i="2"/>
  <c r="AV2656" i="2"/>
  <c r="AV2652" i="2"/>
  <c r="AV2648" i="2"/>
  <c r="AV2644" i="2"/>
  <c r="AV2640" i="2"/>
  <c r="AV2636" i="2"/>
  <c r="AV2632" i="2"/>
  <c r="AV2628" i="2"/>
  <c r="AV2624" i="2"/>
  <c r="AV2620" i="2"/>
  <c r="AV2616" i="2"/>
  <c r="AV2612" i="2"/>
  <c r="AV2608" i="2"/>
  <c r="AV2604" i="2"/>
  <c r="AV2600" i="2"/>
  <c r="AV2596" i="2"/>
  <c r="AV2592" i="2"/>
  <c r="AV2588" i="2"/>
  <c r="AV2584" i="2"/>
  <c r="AV2580" i="2"/>
  <c r="AV2576" i="2"/>
  <c r="AV2572" i="2"/>
  <c r="AV2568" i="2"/>
  <c r="AV2564" i="2"/>
  <c r="AV2560" i="2"/>
  <c r="AV2556" i="2"/>
  <c r="AV2552" i="2"/>
  <c r="AV2548" i="2"/>
  <c r="AV2544" i="2"/>
  <c r="AV2540" i="2"/>
  <c r="AV2536" i="2"/>
  <c r="AV2532" i="2"/>
  <c r="AV2528" i="2"/>
  <c r="AV2524" i="2"/>
  <c r="AV2520" i="2"/>
  <c r="AV2516" i="2"/>
  <c r="AV2512" i="2"/>
  <c r="AV2508" i="2"/>
  <c r="AV2504" i="2"/>
  <c r="AV2500" i="2"/>
  <c r="AV2496" i="2"/>
  <c r="AV2492" i="2"/>
  <c r="AV2488" i="2"/>
  <c r="AV2484" i="2"/>
  <c r="AV2480" i="2"/>
  <c r="AV2476" i="2"/>
  <c r="AV2472" i="2"/>
  <c r="AV2468" i="2"/>
  <c r="AV2464" i="2"/>
  <c r="AV2460" i="2"/>
  <c r="AV2456" i="2"/>
  <c r="AV2452" i="2"/>
  <c r="AV2448" i="2"/>
  <c r="AV2444" i="2"/>
  <c r="AV2440" i="2"/>
  <c r="AV2436" i="2"/>
  <c r="AV2432" i="2"/>
  <c r="AV2428" i="2"/>
  <c r="AV2424" i="2"/>
  <c r="AV2420" i="2"/>
  <c r="AV2416" i="2"/>
  <c r="AV2412" i="2"/>
  <c r="AV2408" i="2"/>
  <c r="AV2404" i="2"/>
  <c r="AV2400" i="2"/>
  <c r="AV2396" i="2"/>
  <c r="AV2392" i="2"/>
  <c r="AV2388" i="2"/>
  <c r="AU2009" i="2"/>
  <c r="AU2005" i="2"/>
  <c r="AU2001" i="2"/>
  <c r="AU1997" i="2"/>
  <c r="AU1993" i="2"/>
  <c r="AU1989" i="2"/>
  <c r="AU1985" i="2"/>
  <c r="AU1981" i="2"/>
  <c r="AU1977" i="2"/>
  <c r="AU1973" i="2"/>
  <c r="AU1969" i="2"/>
  <c r="AU1965" i="2"/>
  <c r="AU1961" i="2"/>
  <c r="AU1957" i="2"/>
  <c r="AU1953" i="2"/>
  <c r="AU1949" i="2"/>
  <c r="AU1945" i="2"/>
  <c r="AU1941" i="2"/>
  <c r="AU1937" i="2"/>
  <c r="AU1933" i="2"/>
  <c r="AU1929" i="2"/>
  <c r="AU1925" i="2"/>
  <c r="AU1921" i="2"/>
  <c r="AU1917" i="2"/>
  <c r="AU1913" i="2"/>
  <c r="AU1909" i="2"/>
  <c r="AU1905" i="2"/>
  <c r="AU1901" i="2"/>
  <c r="AU1897" i="2"/>
  <c r="AU1893" i="2"/>
  <c r="AU1889" i="2"/>
  <c r="AU1885" i="2"/>
  <c r="AU1881" i="2"/>
  <c r="AU1877" i="2"/>
  <c r="AU1873" i="2"/>
  <c r="AU1869" i="2"/>
  <c r="AU1865" i="2"/>
  <c r="AU1861" i="2"/>
  <c r="AU1857" i="2"/>
  <c r="AU1853" i="2"/>
  <c r="AU1849" i="2"/>
  <c r="AU1845" i="2"/>
  <c r="AU1841" i="2"/>
  <c r="AU1837" i="2"/>
  <c r="AU1833" i="2"/>
  <c r="AU1829" i="2"/>
  <c r="AU1825" i="2"/>
  <c r="AU1821" i="2"/>
  <c r="AU1817" i="2"/>
  <c r="AU1813" i="2"/>
  <c r="AU1809" i="2"/>
  <c r="AU1805" i="2"/>
  <c r="AU1801" i="2"/>
  <c r="AU1797" i="2"/>
  <c r="AU1793" i="2"/>
  <c r="AU1789" i="2"/>
  <c r="AU1785" i="2"/>
  <c r="AU1781" i="2"/>
  <c r="AU1777" i="2"/>
  <c r="AU1773" i="2"/>
  <c r="AU1769" i="2"/>
  <c r="AU1765" i="2"/>
  <c r="AU1761" i="2"/>
  <c r="AU1757" i="2"/>
  <c r="AU1753" i="2"/>
  <c r="AU1749" i="2"/>
  <c r="AU1745" i="2"/>
  <c r="AU1741" i="2"/>
  <c r="AU1737" i="2"/>
  <c r="AU1733" i="2"/>
  <c r="AU1729" i="2"/>
  <c r="AU1725" i="2"/>
  <c r="AU1721" i="2"/>
  <c r="AU1717" i="2"/>
  <c r="AU1713" i="2"/>
  <c r="AU1709" i="2"/>
  <c r="AU1705" i="2"/>
  <c r="AU1701" i="2"/>
  <c r="AU1697" i="2"/>
  <c r="AU1693" i="2"/>
  <c r="AU1689" i="2"/>
  <c r="AU1685" i="2"/>
  <c r="AU1681" i="2"/>
  <c r="AU1677" i="2"/>
  <c r="AU1673" i="2"/>
  <c r="AU1669" i="2"/>
  <c r="AU1665" i="2"/>
  <c r="AU1661" i="2"/>
  <c r="AU1657" i="2"/>
  <c r="AU1653" i="2"/>
  <c r="AU1649" i="2"/>
  <c r="AU1645" i="2"/>
  <c r="AU1641" i="2"/>
  <c r="AU1637" i="2"/>
  <c r="AU1633" i="2"/>
  <c r="AU1629" i="2"/>
  <c r="AU1625" i="2"/>
  <c r="AU1621" i="2"/>
  <c r="AU1617" i="2"/>
  <c r="AU1613" i="2"/>
  <c r="AU1609" i="2"/>
  <c r="AU1605" i="2"/>
  <c r="AU1601" i="2"/>
  <c r="AU1597" i="2"/>
  <c r="AU1593" i="2"/>
  <c r="AU1589" i="2"/>
  <c r="AU1585" i="2"/>
  <c r="AU1581" i="2"/>
  <c r="AU1577" i="2"/>
  <c r="AU1573" i="2"/>
  <c r="AU1569" i="2"/>
  <c r="AU1565" i="2"/>
  <c r="AU1561" i="2"/>
  <c r="AU1557" i="2"/>
  <c r="AU1553" i="2"/>
  <c r="AU1549" i="2"/>
  <c r="AU1545" i="2"/>
  <c r="AU1541" i="2"/>
  <c r="AU1537" i="2"/>
  <c r="AU1533" i="2"/>
  <c r="AU1529" i="2"/>
  <c r="AU1525" i="2"/>
  <c r="AU1521" i="2"/>
  <c r="AU1517" i="2"/>
  <c r="AU1513" i="2"/>
  <c r="AU1509" i="2"/>
  <c r="AU1505" i="2"/>
  <c r="AU1501" i="2"/>
  <c r="AU1497" i="2"/>
  <c r="AU1493" i="2"/>
  <c r="AU1489" i="2"/>
  <c r="AU1485" i="2"/>
  <c r="AU1481" i="2"/>
  <c r="AU1477" i="2"/>
  <c r="AU1473" i="2"/>
  <c r="AU1469" i="2"/>
  <c r="AU1465" i="2"/>
  <c r="AU1461" i="2"/>
  <c r="AU1457" i="2"/>
  <c r="AU1453" i="2"/>
  <c r="AU1449" i="2"/>
  <c r="AU1445" i="2"/>
  <c r="AU1441" i="2"/>
  <c r="AU1437" i="2"/>
  <c r="AU1433" i="2"/>
  <c r="AU1429" i="2"/>
  <c r="AU1425" i="2"/>
  <c r="AU1421" i="2"/>
  <c r="AU1417" i="2"/>
  <c r="AU1413" i="2"/>
  <c r="AU1409" i="2"/>
  <c r="AU1405" i="2"/>
  <c r="AU1401" i="2"/>
  <c r="AU1397" i="2"/>
  <c r="AU1393" i="2"/>
  <c r="AU1389" i="2"/>
  <c r="AU1385" i="2"/>
  <c r="AU1381" i="2"/>
  <c r="AU1377" i="2"/>
  <c r="AU1373" i="2"/>
  <c r="AU1369" i="2"/>
  <c r="AU1365" i="2"/>
  <c r="AU1361" i="2"/>
  <c r="AU1357" i="2"/>
  <c r="AU1353" i="2"/>
  <c r="AU1349" i="2"/>
  <c r="AU1345" i="2"/>
  <c r="AU1341" i="2"/>
  <c r="AV2384" i="2"/>
  <c r="AV2380" i="2"/>
  <c r="AV2376" i="2"/>
  <c r="AV2372" i="2"/>
  <c r="AV2368" i="2"/>
  <c r="AV2364" i="2"/>
  <c r="AV2360" i="2"/>
  <c r="AV2356" i="2"/>
  <c r="AV2352" i="2"/>
  <c r="AV2348" i="2"/>
  <c r="AV2344" i="2"/>
  <c r="AV2340" i="2"/>
  <c r="AV2336" i="2"/>
  <c r="AV2332" i="2"/>
  <c r="AV2328" i="2"/>
  <c r="AV2324" i="2"/>
  <c r="AV2320" i="2"/>
  <c r="AV2316" i="2"/>
  <c r="AV2312" i="2"/>
  <c r="AV2308" i="2"/>
  <c r="AV2304" i="2"/>
  <c r="AV2300" i="2"/>
  <c r="AV2296" i="2"/>
  <c r="AV2292" i="2"/>
  <c r="AV2288" i="2"/>
  <c r="AV2284" i="2"/>
  <c r="AV2280" i="2"/>
  <c r="AV2276" i="2"/>
  <c r="AV2272" i="2"/>
  <c r="AV2268" i="2"/>
  <c r="AV2264" i="2"/>
  <c r="AV2260" i="2"/>
  <c r="AV2256" i="2"/>
  <c r="AV2252" i="2"/>
  <c r="AV2248" i="2"/>
  <c r="AV2244" i="2"/>
  <c r="AV2240" i="2"/>
  <c r="AV2236" i="2"/>
  <c r="AV2232" i="2"/>
  <c r="AV2228" i="2"/>
  <c r="AV2224" i="2"/>
  <c r="AV2220" i="2"/>
  <c r="AV2216" i="2"/>
  <c r="AV2212" i="2"/>
  <c r="AV2208" i="2"/>
  <c r="AV2204" i="2"/>
  <c r="AV2200" i="2"/>
  <c r="AV2196" i="2"/>
  <c r="AV2192" i="2"/>
  <c r="AV2188" i="2"/>
  <c r="AV2184" i="2"/>
  <c r="AV2180" i="2"/>
  <c r="AV2176" i="2"/>
  <c r="AV2172" i="2"/>
  <c r="AV2168" i="2"/>
  <c r="AV2164" i="2"/>
  <c r="AV2160" i="2"/>
  <c r="AV2156" i="2"/>
  <c r="AV2152" i="2"/>
  <c r="AV2148" i="2"/>
  <c r="AV2144" i="2"/>
  <c r="AV2140" i="2"/>
  <c r="AV2136" i="2"/>
  <c r="AV2132" i="2"/>
  <c r="AV2128" i="2"/>
  <c r="AV2124" i="2"/>
  <c r="AV2120" i="2"/>
  <c r="AV2116" i="2"/>
  <c r="AV2112" i="2"/>
  <c r="AV2108" i="2"/>
  <c r="AV2104" i="2"/>
  <c r="AV2100" i="2"/>
  <c r="AV2096" i="2"/>
  <c r="AV2092" i="2"/>
  <c r="AV2088" i="2"/>
  <c r="AV2084" i="2"/>
  <c r="AV2080" i="2"/>
  <c r="AV2076" i="2"/>
  <c r="AV2072" i="2"/>
  <c r="AV2068" i="2"/>
  <c r="AV2064" i="2"/>
  <c r="AV2060" i="2"/>
  <c r="AV2056" i="2"/>
  <c r="AV2052" i="2"/>
  <c r="AV2048" i="2"/>
  <c r="AV2044" i="2"/>
  <c r="AV2040" i="2"/>
  <c r="AV2036" i="2"/>
  <c r="AV2032" i="2"/>
  <c r="AV2028" i="2"/>
  <c r="AV2024" i="2"/>
  <c r="AV2020" i="2"/>
  <c r="AV2016" i="2"/>
  <c r="AV2012" i="2"/>
  <c r="AV2008" i="2"/>
  <c r="AV2004" i="2"/>
  <c r="AV2000" i="2"/>
  <c r="AV1996" i="2"/>
  <c r="AV1992" i="2"/>
  <c r="AV1988" i="2"/>
  <c r="AV1984" i="2"/>
  <c r="AV1980" i="2"/>
  <c r="AV1976" i="2"/>
  <c r="AV1972" i="2"/>
  <c r="AV1968" i="2"/>
  <c r="AV1964" i="2"/>
  <c r="AV1960" i="2"/>
  <c r="AV1956" i="2"/>
  <c r="AV1952" i="2"/>
  <c r="AV1948" i="2"/>
  <c r="AV1944" i="2"/>
  <c r="AV1940" i="2"/>
  <c r="AV1936" i="2"/>
  <c r="AV1932" i="2"/>
  <c r="AV1928" i="2"/>
  <c r="AV1924" i="2"/>
  <c r="AV1920" i="2"/>
  <c r="AV1916" i="2"/>
  <c r="AV1912" i="2"/>
  <c r="AV1908" i="2"/>
  <c r="AV1904" i="2"/>
  <c r="AV1900" i="2"/>
  <c r="AV1896" i="2"/>
  <c r="AV1892" i="2"/>
  <c r="AV1888" i="2"/>
  <c r="AV1884" i="2"/>
  <c r="AV1880" i="2"/>
  <c r="AV1876" i="2"/>
  <c r="AV1872" i="2"/>
  <c r="AV1868" i="2"/>
  <c r="AV1864" i="2"/>
  <c r="AV1860" i="2"/>
  <c r="AV1856" i="2"/>
  <c r="AV1852" i="2"/>
  <c r="AV1848" i="2"/>
  <c r="AV1844" i="2"/>
  <c r="AV1840" i="2"/>
  <c r="AV1836" i="2"/>
  <c r="AV1832" i="2"/>
  <c r="AV1828" i="2"/>
  <c r="AV1820" i="2"/>
  <c r="AV1816" i="2"/>
  <c r="AV1812" i="2"/>
  <c r="AV1808" i="2"/>
  <c r="AV1804" i="2"/>
  <c r="AV1800" i="2"/>
  <c r="AV1796" i="2"/>
  <c r="AV1792" i="2"/>
  <c r="AV1788" i="2"/>
  <c r="AV1784" i="2"/>
  <c r="AV1780" i="2"/>
  <c r="AV1776" i="2"/>
  <c r="AV1772" i="2"/>
  <c r="AV1768" i="2"/>
  <c r="AV1764" i="2"/>
  <c r="AV1760" i="2"/>
  <c r="AV1756" i="2"/>
  <c r="AV1752" i="2"/>
  <c r="AV1748" i="2"/>
  <c r="AV1744" i="2"/>
  <c r="AV1740" i="2"/>
  <c r="AV1736" i="2"/>
  <c r="AV1732" i="2"/>
  <c r="AV1728" i="2"/>
  <c r="AV1724" i="2"/>
  <c r="AV1720" i="2"/>
  <c r="AV1716" i="2"/>
  <c r="AV1712" i="2"/>
  <c r="AV1708" i="2"/>
  <c r="AV1704" i="2"/>
  <c r="AV1700" i="2"/>
  <c r="AV1696" i="2"/>
  <c r="AV1692" i="2"/>
  <c r="AV1688" i="2"/>
  <c r="AV1684" i="2"/>
  <c r="AV1680" i="2"/>
  <c r="AV1676" i="2"/>
  <c r="AV1672" i="2"/>
  <c r="AV1668" i="2"/>
  <c r="AV1664" i="2"/>
  <c r="AV1660" i="2"/>
  <c r="AV1656" i="2"/>
  <c r="AV1652" i="2"/>
  <c r="AV1648" i="2"/>
  <c r="AV1644" i="2"/>
  <c r="AV1640" i="2"/>
  <c r="AV1636" i="2"/>
  <c r="AV1632" i="2"/>
  <c r="AV1628" i="2"/>
  <c r="AV1624" i="2"/>
  <c r="AV1620" i="2"/>
  <c r="AV1616" i="2"/>
  <c r="AV1612" i="2"/>
  <c r="AV1608" i="2"/>
  <c r="AV1604" i="2"/>
  <c r="AV1600" i="2"/>
  <c r="AV1596" i="2"/>
  <c r="AV1592" i="2"/>
  <c r="AV1588" i="2"/>
  <c r="AV1584" i="2"/>
  <c r="AV1580" i="2"/>
  <c r="AV1576" i="2"/>
  <c r="AV1572" i="2"/>
  <c r="AV1568" i="2"/>
  <c r="AV1564" i="2"/>
  <c r="AV1560" i="2"/>
  <c r="AV1556" i="2"/>
  <c r="AV1552" i="2"/>
  <c r="AV1548" i="2"/>
  <c r="AV1544" i="2"/>
  <c r="AV1540" i="2"/>
  <c r="AV1536" i="2"/>
  <c r="AV1532" i="2"/>
  <c r="AV1528" i="2"/>
  <c r="AV1524" i="2"/>
  <c r="AV1520" i="2"/>
  <c r="AV1516" i="2"/>
  <c r="AV1512" i="2"/>
  <c r="AV1508" i="2"/>
  <c r="AV1504" i="2"/>
  <c r="AV1500" i="2"/>
  <c r="AV1496" i="2"/>
  <c r="AV1492" i="2"/>
  <c r="AV1488" i="2"/>
  <c r="AV1484" i="2"/>
  <c r="AV1480" i="2"/>
  <c r="AV1476" i="2"/>
  <c r="AV1472" i="2"/>
  <c r="AV1468" i="2"/>
  <c r="AV1464" i="2"/>
  <c r="AV1460" i="2"/>
  <c r="AV1456" i="2"/>
  <c r="AV1452" i="2"/>
  <c r="AV1448" i="2"/>
  <c r="AV1444" i="2"/>
  <c r="AV1440" i="2"/>
  <c r="AV1436" i="2"/>
  <c r="AV1432" i="2"/>
  <c r="AV1428" i="2"/>
  <c r="AV1424" i="2"/>
  <c r="AV1420" i="2"/>
  <c r="AV1416" i="2"/>
  <c r="AV1412" i="2"/>
  <c r="AV1408" i="2"/>
  <c r="AV1404" i="2"/>
  <c r="AV1400" i="2"/>
  <c r="AV1396" i="2"/>
  <c r="AV1392" i="2"/>
  <c r="AV1388" i="2"/>
  <c r="AV1384" i="2"/>
  <c r="AV1380" i="2"/>
  <c r="AV1376" i="2"/>
  <c r="AV1372" i="2"/>
  <c r="AV1368" i="2"/>
  <c r="AV1364" i="2"/>
  <c r="AV1360" i="2"/>
  <c r="AV1356" i="2"/>
  <c r="AV1352" i="2"/>
  <c r="AV1348" i="2"/>
  <c r="AV1344" i="2"/>
  <c r="AV1340" i="2"/>
  <c r="AV1336" i="2"/>
  <c r="AV1332" i="2"/>
  <c r="AV1328" i="2"/>
  <c r="AV1324" i="2"/>
  <c r="AV1320" i="2"/>
  <c r="AV1316" i="2"/>
  <c r="AV1312" i="2"/>
  <c r="AV1308" i="2"/>
  <c r="AV1304" i="2"/>
  <c r="AV1300" i="2"/>
  <c r="AV1296" i="2"/>
  <c r="AV1292" i="2"/>
  <c r="AV1288" i="2"/>
  <c r="AV1284" i="2"/>
  <c r="AV1280" i="2"/>
  <c r="AV1276" i="2"/>
  <c r="AV1272" i="2"/>
  <c r="AV1268" i="2"/>
  <c r="AV1264" i="2"/>
  <c r="AV1260" i="2"/>
  <c r="AV1256" i="2"/>
  <c r="AV1252" i="2"/>
  <c r="AV1248" i="2"/>
  <c r="AV1244" i="2"/>
  <c r="AV1240" i="2"/>
  <c r="AV1236" i="2"/>
  <c r="AV1232" i="2"/>
  <c r="AV1228" i="2"/>
  <c r="AV1224" i="2"/>
  <c r="AV1220" i="2"/>
  <c r="AV1216" i="2"/>
  <c r="AV1212" i="2"/>
  <c r="AV1208" i="2"/>
  <c r="AV1204" i="2"/>
  <c r="AV1200" i="2"/>
  <c r="AV1196" i="2"/>
  <c r="AV1192" i="2"/>
  <c r="AV1188" i="2"/>
  <c r="AV1184" i="2"/>
  <c r="AV1180" i="2"/>
  <c r="AV1176" i="2"/>
  <c r="AV1172" i="2"/>
  <c r="AV1168" i="2"/>
  <c r="AV1164" i="2"/>
  <c r="AV1160" i="2"/>
  <c r="AV1156" i="2"/>
  <c r="AV1152" i="2"/>
  <c r="AV1148" i="2"/>
  <c r="AV1144" i="2"/>
  <c r="AV1140" i="2"/>
  <c r="AV1136" i="2"/>
  <c r="AV1132" i="2"/>
  <c r="AV1128" i="2"/>
  <c r="AV1124" i="2"/>
  <c r="AV1120" i="2"/>
  <c r="AV1116" i="2"/>
  <c r="AV1112" i="2"/>
  <c r="AV1108" i="2"/>
  <c r="AV1104" i="2"/>
  <c r="AV1100" i="2"/>
  <c r="AV1096" i="2"/>
  <c r="AV1092" i="2"/>
  <c r="AV1088" i="2"/>
  <c r="AV1084" i="2"/>
  <c r="AV1080" i="2"/>
  <c r="AV1076" i="2"/>
  <c r="AV1072" i="2"/>
  <c r="AV1068" i="2"/>
  <c r="AV1040" i="2"/>
  <c r="AV784" i="2"/>
  <c r="AV1064" i="2"/>
  <c r="AV1060" i="2"/>
  <c r="AV1056" i="2"/>
  <c r="AV1052" i="2"/>
  <c r="AV1048" i="2"/>
  <c r="AV1044" i="2"/>
  <c r="AV1036" i="2"/>
  <c r="AV1032" i="2"/>
  <c r="AV1028" i="2"/>
  <c r="AV1024" i="2"/>
  <c r="AV1020" i="2"/>
  <c r="AV1016" i="2"/>
  <c r="AV1012" i="2"/>
  <c r="AV1008" i="2"/>
  <c r="AV1004" i="2"/>
  <c r="AV1000" i="2"/>
  <c r="AV996" i="2"/>
  <c r="AV992" i="2"/>
  <c r="AV988" i="2"/>
  <c r="AV984" i="2"/>
  <c r="AV980" i="2"/>
  <c r="AV976" i="2"/>
  <c r="AV972" i="2"/>
  <c r="AV968" i="2"/>
  <c r="AV964" i="2"/>
  <c r="AV960" i="2"/>
  <c r="AV956" i="2"/>
  <c r="AV952" i="2"/>
  <c r="AV948" i="2"/>
  <c r="AV944" i="2"/>
  <c r="AV940" i="2"/>
  <c r="AV936" i="2"/>
  <c r="AV932" i="2"/>
  <c r="AV928" i="2"/>
  <c r="AV924" i="2"/>
  <c r="AV920" i="2"/>
  <c r="AV916" i="2"/>
  <c r="AV912" i="2"/>
  <c r="AV908" i="2"/>
  <c r="AV904" i="2"/>
  <c r="AV900" i="2"/>
  <c r="AV896" i="2"/>
  <c r="AV892" i="2"/>
  <c r="AV888" i="2"/>
  <c r="AV884" i="2"/>
  <c r="AV880" i="2"/>
  <c r="AV876" i="2"/>
  <c r="AV872" i="2"/>
  <c r="AV868" i="2"/>
  <c r="AV864" i="2"/>
  <c r="AV860" i="2"/>
  <c r="AV856" i="2"/>
  <c r="AV852" i="2"/>
  <c r="AV848" i="2"/>
  <c r="AV844" i="2"/>
  <c r="AV840" i="2"/>
  <c r="AV836" i="2"/>
  <c r="AV832" i="2"/>
  <c r="AV828" i="2"/>
  <c r="AV824" i="2"/>
  <c r="AV820" i="2"/>
  <c r="AV816" i="2"/>
  <c r="AV812" i="2"/>
  <c r="AV808" i="2"/>
  <c r="AV804" i="2"/>
  <c r="AV800" i="2"/>
  <c r="AV796" i="2"/>
  <c r="AV792" i="2"/>
  <c r="AV788" i="2"/>
  <c r="AV780" i="2"/>
  <c r="AV776" i="2"/>
  <c r="AV772" i="2"/>
  <c r="AV768" i="2"/>
  <c r="AV764" i="2"/>
  <c r="AV760" i="2"/>
  <c r="AV756" i="2"/>
  <c r="AV752" i="2"/>
  <c r="AV748" i="2"/>
  <c r="AV744" i="2"/>
  <c r="AV740" i="2"/>
  <c r="AV736" i="2"/>
  <c r="AV732" i="2"/>
  <c r="AV728" i="2"/>
  <c r="AV724" i="2"/>
  <c r="AV720" i="2"/>
  <c r="AV716" i="2"/>
  <c r="AV712" i="2"/>
  <c r="AV708" i="2"/>
  <c r="AV704" i="2"/>
  <c r="AV700" i="2"/>
  <c r="AV696" i="2"/>
  <c r="AV692" i="2"/>
  <c r="AV688" i="2"/>
  <c r="AV684" i="2"/>
  <c r="AV680" i="2"/>
  <c r="AV676" i="2"/>
  <c r="AV672" i="2"/>
  <c r="AV668" i="2"/>
  <c r="AV664" i="2"/>
  <c r="AV660" i="2"/>
  <c r="AV656" i="2"/>
  <c r="AV652" i="2"/>
  <c r="AV648" i="2"/>
  <c r="AV644" i="2"/>
  <c r="AV640" i="2"/>
  <c r="AV636" i="2"/>
  <c r="AV632" i="2"/>
  <c r="AV628" i="2"/>
  <c r="AV624" i="2"/>
  <c r="AV620" i="2"/>
  <c r="AV616" i="2"/>
  <c r="AV612" i="2"/>
  <c r="AV608" i="2"/>
  <c r="AV604" i="2"/>
  <c r="AV600" i="2"/>
  <c r="AV596" i="2"/>
  <c r="AV592" i="2"/>
  <c r="AV588" i="2"/>
  <c r="AV584" i="2"/>
  <c r="AV580" i="2"/>
  <c r="AV576" i="2"/>
  <c r="AV572" i="2"/>
  <c r="AV568" i="2"/>
  <c r="AV564" i="2"/>
  <c r="AV560" i="2"/>
  <c r="AV556" i="2"/>
  <c r="AV552" i="2"/>
  <c r="AV548" i="2"/>
  <c r="AV544" i="2"/>
  <c r="AV540" i="2"/>
  <c r="AV536" i="2"/>
  <c r="AV532" i="2"/>
  <c r="AV528" i="2"/>
  <c r="AV524" i="2"/>
  <c r="AV520" i="2"/>
  <c r="AV516" i="2"/>
  <c r="AV512" i="2"/>
  <c r="AV508" i="2"/>
  <c r="AV504" i="2"/>
  <c r="AV500" i="2"/>
  <c r="AV496" i="2"/>
  <c r="AV492" i="2"/>
  <c r="AV488" i="2"/>
  <c r="AV484" i="2"/>
  <c r="AV480" i="2"/>
  <c r="AV476" i="2"/>
  <c r="AV472" i="2"/>
  <c r="AV468" i="2"/>
  <c r="AV464" i="2"/>
  <c r="AV460" i="2"/>
  <c r="AV456" i="2"/>
  <c r="AV452" i="2"/>
  <c r="AV448" i="2"/>
  <c r="AV444" i="2"/>
  <c r="AV440" i="2"/>
  <c r="AV436" i="2"/>
  <c r="AV432" i="2"/>
  <c r="AV428" i="2"/>
  <c r="AV424" i="2"/>
  <c r="AV420" i="2"/>
  <c r="AV416" i="2"/>
  <c r="AV412" i="2"/>
  <c r="AV408" i="2"/>
  <c r="AV404" i="2"/>
  <c r="AV400" i="2"/>
  <c r="AV396" i="2"/>
  <c r="AV392" i="2"/>
  <c r="AV388" i="2"/>
  <c r="AV384" i="2"/>
  <c r="AV380" i="2"/>
  <c r="AV376" i="2"/>
  <c r="AV372" i="2"/>
  <c r="AV368" i="2"/>
  <c r="AV364" i="2"/>
  <c r="AV360" i="2"/>
  <c r="AV356" i="2"/>
  <c r="AV352" i="2"/>
  <c r="AV348" i="2"/>
  <c r="AV344" i="2"/>
  <c r="AV340" i="2"/>
  <c r="AV336" i="2"/>
  <c r="AV332" i="2"/>
  <c r="AV328" i="2"/>
  <c r="AV324" i="2"/>
  <c r="AV320" i="2"/>
  <c r="AV316" i="2"/>
  <c r="AV312" i="2"/>
  <c r="AV308" i="2"/>
  <c r="AV304" i="2"/>
  <c r="AV300" i="2"/>
  <c r="AV296" i="2"/>
  <c r="AV292" i="2"/>
  <c r="AV288" i="2"/>
  <c r="AV284" i="2"/>
  <c r="AV280" i="2"/>
  <c r="AV276" i="2"/>
  <c r="AV272" i="2"/>
  <c r="AV268" i="2"/>
  <c r="AV264" i="2"/>
  <c r="AV260" i="2"/>
  <c r="AV256" i="2"/>
  <c r="AV252" i="2"/>
  <c r="AV248" i="2"/>
  <c r="AV244" i="2"/>
  <c r="AV240" i="2"/>
  <c r="AV236" i="2"/>
  <c r="AV232" i="2"/>
  <c r="AV228" i="2"/>
  <c r="AV224" i="2"/>
  <c r="AV220" i="2"/>
  <c r="AV216" i="2"/>
  <c r="AV212" i="2"/>
  <c r="AV208" i="2"/>
  <c r="AV204" i="2"/>
  <c r="AV200" i="2"/>
  <c r="AV196" i="2"/>
  <c r="AV192" i="2"/>
  <c r="AV188" i="2"/>
  <c r="AV184" i="2"/>
  <c r="AV180" i="2"/>
  <c r="AV176" i="2"/>
  <c r="AV172" i="2"/>
  <c r="AV168" i="2"/>
  <c r="AV164" i="2"/>
  <c r="AV160" i="2"/>
  <c r="AV156" i="2"/>
  <c r="AV152" i="2"/>
  <c r="AV148" i="2"/>
  <c r="AV144" i="2"/>
  <c r="AV140" i="2"/>
  <c r="AV136" i="2"/>
  <c r="AV132" i="2"/>
  <c r="AV128" i="2"/>
  <c r="AV124" i="2"/>
  <c r="AV120" i="2"/>
  <c r="AV116" i="2"/>
  <c r="AV112" i="2"/>
  <c r="AV108" i="2"/>
  <c r="AV104" i="2"/>
  <c r="AV100" i="2"/>
  <c r="AV96" i="2"/>
  <c r="AV92" i="2"/>
  <c r="AV88" i="2"/>
  <c r="AV84" i="2"/>
  <c r="AV80" i="2"/>
  <c r="AV76" i="2"/>
  <c r="AV72" i="2"/>
  <c r="AV68" i="2"/>
  <c r="AV64" i="2"/>
  <c r="AV60" i="2"/>
  <c r="AV56" i="2"/>
  <c r="AV52" i="2"/>
  <c r="AV48" i="2"/>
  <c r="AV44" i="2"/>
  <c r="AV40" i="2"/>
  <c r="AV36" i="2"/>
  <c r="AV32" i="2"/>
  <c r="AV28" i="2"/>
  <c r="AV24" i="2"/>
  <c r="AV20" i="2"/>
  <c r="AV16" i="2"/>
  <c r="AV12" i="2"/>
  <c r="AV8" i="2"/>
  <c r="AV607" i="2"/>
  <c r="AV603" i="2"/>
  <c r="AV599" i="2"/>
  <c r="AV595" i="2"/>
  <c r="AV591" i="2"/>
  <c r="AV587" i="2"/>
  <c r="AV583" i="2"/>
  <c r="AV579" i="2"/>
  <c r="AV575" i="2"/>
  <c r="AV571" i="2"/>
  <c r="AV567" i="2"/>
  <c r="AV563" i="2"/>
  <c r="AV559" i="2"/>
  <c r="AV555" i="2"/>
  <c r="AV551" i="2"/>
  <c r="AV547" i="2"/>
  <c r="AV543" i="2"/>
  <c r="AV539" i="2"/>
  <c r="AV535" i="2"/>
  <c r="AV531" i="2"/>
  <c r="AV527" i="2"/>
  <c r="AV523" i="2"/>
  <c r="AV519" i="2"/>
  <c r="AV515" i="2"/>
  <c r="AV511" i="2"/>
  <c r="AV507" i="2"/>
  <c r="AV503" i="2"/>
  <c r="AV499" i="2"/>
  <c r="AV495" i="2"/>
  <c r="AV491" i="2"/>
  <c r="AV487" i="2"/>
  <c r="AV483" i="2"/>
  <c r="AV479" i="2"/>
  <c r="AV475" i="2"/>
  <c r="AV471" i="2"/>
  <c r="AV467" i="2"/>
  <c r="AV463" i="2"/>
  <c r="AV459" i="2"/>
  <c r="AV455" i="2"/>
  <c r="AV451" i="2"/>
  <c r="AV447" i="2"/>
  <c r="AV443" i="2"/>
  <c r="AV439" i="2"/>
  <c r="AV435" i="2"/>
  <c r="AV431" i="2"/>
  <c r="AV427" i="2"/>
  <c r="AV423" i="2"/>
  <c r="AV419" i="2"/>
  <c r="AV415" i="2"/>
  <c r="AV411" i="2"/>
  <c r="AV407" i="2"/>
  <c r="AV403" i="2"/>
  <c r="AV399" i="2"/>
  <c r="AV395" i="2"/>
  <c r="AV391" i="2"/>
  <c r="AV387" i="2"/>
  <c r="AV383" i="2"/>
  <c r="AV379" i="2"/>
  <c r="AV375" i="2"/>
  <c r="AV371" i="2"/>
  <c r="AV367" i="2"/>
  <c r="AV363" i="2"/>
  <c r="AV359" i="2"/>
  <c r="AV355" i="2"/>
  <c r="AV351" i="2"/>
  <c r="AV347" i="2"/>
  <c r="AV343" i="2"/>
  <c r="AV339" i="2"/>
  <c r="AV335" i="2"/>
  <c r="AV331" i="2"/>
  <c r="AV327" i="2"/>
  <c r="AV323" i="2"/>
  <c r="AV319" i="2"/>
  <c r="AV315" i="2"/>
  <c r="AV311" i="2"/>
  <c r="AV307" i="2"/>
  <c r="AV303" i="2"/>
  <c r="AV299" i="2"/>
  <c r="AV295" i="2"/>
  <c r="AV291" i="2"/>
  <c r="AV287" i="2"/>
  <c r="AV283" i="2"/>
  <c r="AV279" i="2"/>
  <c r="AV275" i="2"/>
  <c r="AV271" i="2"/>
  <c r="AV267" i="2"/>
  <c r="AV263" i="2"/>
  <c r="AV259" i="2"/>
  <c r="AV255" i="2"/>
  <c r="AV251" i="2"/>
  <c r="AV247" i="2"/>
  <c r="AV243" i="2"/>
  <c r="AV239" i="2"/>
  <c r="AV235" i="2"/>
  <c r="AV231" i="2"/>
  <c r="AV227" i="2"/>
  <c r="AV223" i="2"/>
  <c r="AV219" i="2"/>
  <c r="AV215" i="2"/>
  <c r="AV211" i="2"/>
  <c r="AV207" i="2"/>
  <c r="AV203" i="2"/>
  <c r="AV199" i="2"/>
  <c r="AV195" i="2"/>
  <c r="AV191" i="2"/>
  <c r="AV187" i="2"/>
  <c r="AV183" i="2"/>
  <c r="AV179" i="2"/>
  <c r="AV175" i="2"/>
  <c r="AV171" i="2"/>
  <c r="AV167" i="2"/>
  <c r="AV163" i="2"/>
  <c r="AV159" i="2"/>
  <c r="AV155" i="2"/>
  <c r="AV151" i="2"/>
  <c r="AV147" i="2"/>
  <c r="AV143" i="2"/>
  <c r="AV139" i="2"/>
  <c r="AV135" i="2"/>
  <c r="AV131" i="2"/>
  <c r="AV127" i="2"/>
  <c r="AV123" i="2"/>
  <c r="AV119" i="2"/>
  <c r="AV115" i="2"/>
  <c r="AV111" i="2"/>
  <c r="AV107" i="2"/>
  <c r="AV103" i="2"/>
  <c r="AV99" i="2"/>
  <c r="AV95" i="2"/>
  <c r="AV91" i="2"/>
  <c r="AV87" i="2"/>
  <c r="AV83" i="2"/>
  <c r="AV79" i="2"/>
  <c r="AV75" i="2"/>
  <c r="AV71" i="2"/>
  <c r="AV67" i="2"/>
  <c r="AV63" i="2"/>
  <c r="AV59" i="2"/>
  <c r="AV55" i="2"/>
  <c r="AV51" i="2"/>
  <c r="AV47" i="2"/>
  <c r="AV43" i="2"/>
  <c r="AV7" i="2"/>
  <c r="AU4459" i="2"/>
  <c r="AU4451" i="2"/>
  <c r="AU4443" i="2"/>
  <c r="AU4435" i="2"/>
  <c r="AU4423" i="2"/>
  <c r="AU4415" i="2"/>
  <c r="AU4411" i="2"/>
  <c r="AU4403" i="2"/>
  <c r="AU4395" i="2"/>
  <c r="AU4387" i="2"/>
  <c r="AU4383" i="2"/>
  <c r="AU4375" i="2"/>
  <c r="AU4367" i="2"/>
  <c r="AU4359" i="2"/>
  <c r="AU4351" i="2"/>
  <c r="AU4343" i="2"/>
  <c r="AU4331" i="2"/>
  <c r="AU4319" i="2"/>
  <c r="AU4311" i="2"/>
  <c r="AU4303" i="2"/>
  <c r="AU4287" i="2"/>
  <c r="AU4279" i="2"/>
  <c r="AU4271" i="2"/>
  <c r="AU4255" i="2"/>
  <c r="AU4247" i="2"/>
  <c r="AU4239" i="2"/>
  <c r="AU4231" i="2"/>
  <c r="AU4227" i="2"/>
  <c r="AU4219" i="2"/>
  <c r="AU4211" i="2"/>
  <c r="AU4203" i="2"/>
  <c r="AU4195" i="2"/>
  <c r="AU4187" i="2"/>
  <c r="AU4183" i="2"/>
  <c r="AU4179" i="2"/>
  <c r="AU4171" i="2"/>
  <c r="AU4163" i="2"/>
  <c r="AU4155" i="2"/>
  <c r="AU4147" i="2"/>
  <c r="AU4135" i="2"/>
  <c r="AU4127" i="2"/>
  <c r="AU4119" i="2"/>
  <c r="AU4115" i="2"/>
  <c r="AU4107" i="2"/>
  <c r="AU4099" i="2"/>
  <c r="AU4095" i="2"/>
  <c r="AU4083" i="2"/>
  <c r="AU4075" i="2"/>
  <c r="AU4067" i="2"/>
  <c r="AU4063" i="2"/>
  <c r="AU4055" i="2"/>
  <c r="AU4047" i="2"/>
  <c r="AU4039" i="2"/>
  <c r="AU4031" i="2"/>
  <c r="AU4023" i="2"/>
  <c r="AU4015" i="2"/>
  <c r="AU4003" i="2"/>
  <c r="AU3995" i="2"/>
  <c r="AU3991" i="2"/>
  <c r="AU3983" i="2"/>
  <c r="AU3971" i="2"/>
  <c r="AU3963" i="2"/>
  <c r="AU3955" i="2"/>
  <c r="AU3947" i="2"/>
  <c r="AU3939" i="2"/>
  <c r="AU3923" i="2"/>
  <c r="AU3919" i="2"/>
  <c r="AU3911" i="2"/>
  <c r="AU3903" i="2"/>
  <c r="AU3859" i="2"/>
  <c r="AU3855" i="2"/>
  <c r="AU3847" i="2"/>
  <c r="AU3831" i="2"/>
  <c r="AU3827" i="2"/>
  <c r="AU3815" i="2"/>
  <c r="AU3783" i="2"/>
  <c r="AU3779" i="2"/>
  <c r="AU3771" i="2"/>
  <c r="AU3767" i="2"/>
  <c r="AU3759" i="2"/>
  <c r="AU3751" i="2"/>
  <c r="AU3743" i="2"/>
  <c r="AU3739" i="2"/>
  <c r="AU3731" i="2"/>
  <c r="AU3723" i="2"/>
  <c r="AU3715" i="2"/>
  <c r="AU3707" i="2"/>
  <c r="AU3699" i="2"/>
  <c r="AU3691" i="2"/>
  <c r="AU3683" i="2"/>
  <c r="AU3671" i="2"/>
  <c r="AU3663" i="2"/>
  <c r="AU3659" i="2"/>
  <c r="AU3651" i="2"/>
  <c r="AU3647" i="2"/>
  <c r="AU3635" i="2"/>
  <c r="AU3627" i="2"/>
  <c r="AU3623" i="2"/>
  <c r="AU3583" i="2"/>
  <c r="AU3575" i="2"/>
  <c r="AU3567" i="2"/>
  <c r="AU3555" i="2"/>
  <c r="AU3547" i="2"/>
  <c r="AU3539" i="2"/>
  <c r="AU3535" i="2"/>
  <c r="AU3531" i="2"/>
  <c r="AU3515" i="2"/>
  <c r="AU3511" i="2"/>
  <c r="AU3467" i="2"/>
  <c r="AU3463" i="2"/>
  <c r="AU3455" i="2"/>
  <c r="AU3447" i="2"/>
  <c r="AU3435" i="2"/>
  <c r="AU3427" i="2"/>
  <c r="AU3419" i="2"/>
  <c r="AU3411" i="2"/>
  <c r="AU3403" i="2"/>
  <c r="AU3391" i="2"/>
  <c r="AU3383" i="2"/>
  <c r="AU3371" i="2"/>
  <c r="AU3363" i="2"/>
  <c r="AU3355" i="2"/>
  <c r="AU3351" i="2"/>
  <c r="AU3343" i="2"/>
  <c r="AU3339" i="2"/>
  <c r="AU3315" i="2"/>
  <c r="AU3307" i="2"/>
  <c r="AU3299" i="2"/>
  <c r="AU3291" i="2"/>
  <c r="AU3283" i="2"/>
  <c r="AU3275" i="2"/>
  <c r="AU3271" i="2"/>
  <c r="AU3263" i="2"/>
  <c r="AU3259" i="2"/>
  <c r="AU3247" i="2"/>
  <c r="AU3243" i="2"/>
  <c r="AU3231" i="2"/>
  <c r="AU3227" i="2"/>
  <c r="AU3219" i="2"/>
  <c r="AU3215" i="2"/>
  <c r="AU3211" i="2"/>
  <c r="AU3203" i="2"/>
  <c r="AU3199" i="2"/>
  <c r="AU3175" i="2"/>
  <c r="AU3143" i="2"/>
  <c r="AU3139" i="2"/>
  <c r="AU3135" i="2"/>
  <c r="AU3119" i="2"/>
  <c r="AU3115" i="2"/>
  <c r="AU3111" i="2"/>
  <c r="AU3079" i="2"/>
  <c r="AU3071" i="2"/>
  <c r="AU3063" i="2"/>
  <c r="AU3055" i="2"/>
  <c r="AU3047" i="2"/>
  <c r="AU3039" i="2"/>
  <c r="AU3031" i="2"/>
  <c r="AU3023" i="2"/>
  <c r="AU3019" i="2"/>
  <c r="AU3011" i="2"/>
  <c r="AU3003" i="2"/>
  <c r="AU2995" i="2"/>
  <c r="AU2983" i="2"/>
  <c r="AU2975" i="2"/>
  <c r="AU2967" i="2"/>
  <c r="AU2939" i="2"/>
  <c r="AU2931" i="2"/>
  <c r="AU2923" i="2"/>
  <c r="AU2915" i="2"/>
  <c r="AU2911" i="2"/>
  <c r="AU2875" i="2"/>
  <c r="AU2871" i="2"/>
  <c r="AU2839" i="2"/>
  <c r="AU2803" i="2"/>
  <c r="AU2799" i="2"/>
  <c r="AU2767" i="2"/>
  <c r="AU2723" i="2"/>
  <c r="AU2715" i="2"/>
  <c r="AU2707" i="2"/>
  <c r="AU2703" i="2"/>
  <c r="AU2699" i="2"/>
  <c r="AU2691" i="2"/>
  <c r="AU2683" i="2"/>
  <c r="AU2675" i="2"/>
  <c r="AU2671" i="2"/>
  <c r="AU2663" i="2"/>
  <c r="AU2655" i="2"/>
  <c r="AU2647" i="2"/>
  <c r="AU2639" i="2"/>
  <c r="AU2627" i="2"/>
  <c r="AU2619" i="2"/>
  <c r="AU2611" i="2"/>
  <c r="AU2603" i="2"/>
  <c r="AU2599" i="2"/>
  <c r="AU2591" i="2"/>
  <c r="AU2583" i="2"/>
  <c r="AU2575" i="2"/>
  <c r="AU2567" i="2"/>
  <c r="AU2559" i="2"/>
  <c r="AU2551" i="2"/>
  <c r="AU2535" i="2"/>
  <c r="AU2527" i="2"/>
  <c r="AU2519" i="2"/>
  <c r="AU2511" i="2"/>
  <c r="AU2503" i="2"/>
  <c r="AU2495" i="2"/>
  <c r="AU2491" i="2"/>
  <c r="AU2483" i="2"/>
  <c r="AU2479" i="2"/>
  <c r="AU2475" i="2"/>
  <c r="AU2471" i="2"/>
  <c r="AU2459" i="2"/>
  <c r="AU2455" i="2"/>
  <c r="AU2451" i="2"/>
  <c r="AU2447" i="2"/>
  <c r="AU2443" i="2"/>
  <c r="AU2439" i="2"/>
  <c r="AU2435" i="2"/>
  <c r="AU2431" i="2"/>
  <c r="AU2427" i="2"/>
  <c r="AU2423" i="2"/>
  <c r="AU2419" i="2"/>
  <c r="AU2415" i="2"/>
  <c r="AU2411" i="2"/>
  <c r="AU2407" i="2"/>
  <c r="AU2403" i="2"/>
  <c r="AU2399" i="2"/>
  <c r="AU2395" i="2"/>
  <c r="AU2391" i="2"/>
  <c r="AU2387" i="2"/>
  <c r="AU2383" i="2"/>
  <c r="AU2379" i="2"/>
  <c r="AU2375" i="2"/>
  <c r="AU2371" i="2"/>
  <c r="AU2367" i="2"/>
  <c r="AU2363" i="2"/>
  <c r="AU2355" i="2"/>
  <c r="AU2351" i="2"/>
  <c r="AU2347" i="2"/>
  <c r="AU2343" i="2"/>
  <c r="AU2339" i="2"/>
  <c r="AU2335" i="2"/>
  <c r="AU2331" i="2"/>
  <c r="AU2327" i="2"/>
  <c r="AU2323" i="2"/>
  <c r="AU2319" i="2"/>
  <c r="AU2315" i="2"/>
  <c r="AU2311" i="2"/>
  <c r="AU2307" i="2"/>
  <c r="AU2303" i="2"/>
  <c r="AU2299" i="2"/>
  <c r="AU2295" i="2"/>
  <c r="AU2291" i="2"/>
  <c r="AU2287" i="2"/>
  <c r="AU2283" i="2"/>
  <c r="AU2279" i="2"/>
  <c r="AU2275" i="2"/>
  <c r="AU2271" i="2"/>
  <c r="AU2267" i="2"/>
  <c r="AU2263" i="2"/>
  <c r="AU2259" i="2"/>
  <c r="AU2255" i="2"/>
  <c r="AU2251" i="2"/>
  <c r="AU2247" i="2"/>
  <c r="AU2243" i="2"/>
  <c r="AU2239" i="2"/>
  <c r="AU2235" i="2"/>
  <c r="AU2231" i="2"/>
  <c r="AU2227" i="2"/>
  <c r="AU2223" i="2"/>
  <c r="AU2219" i="2"/>
  <c r="AU2215" i="2"/>
  <c r="AU2211" i="2"/>
  <c r="AU2203" i="2"/>
  <c r="AU2199" i="2"/>
  <c r="AU2195" i="2"/>
  <c r="AU2191" i="2"/>
  <c r="AU2187" i="2"/>
  <c r="AU2183" i="2"/>
  <c r="AU2179" i="2"/>
  <c r="AU2175" i="2"/>
  <c r="AU2171" i="2"/>
  <c r="AU2167" i="2"/>
  <c r="AU2163" i="2"/>
  <c r="AU2159" i="2"/>
  <c r="AU2155" i="2"/>
  <c r="AU2151" i="2"/>
  <c r="AU2147" i="2"/>
  <c r="AU2143" i="2"/>
  <c r="AU2139" i="2"/>
  <c r="AU2135" i="2"/>
  <c r="AU2131" i="2"/>
  <c r="AU2127" i="2"/>
  <c r="AU2123" i="2"/>
  <c r="AU2119" i="2"/>
  <c r="AU2115" i="2"/>
  <c r="AU2111" i="2"/>
  <c r="AU2107" i="2"/>
  <c r="AU2103" i="2"/>
  <c r="AU2099" i="2"/>
  <c r="AU2095" i="2"/>
  <c r="AU2091" i="2"/>
  <c r="AU2087" i="2"/>
  <c r="AU2083" i="2"/>
  <c r="AU2079" i="2"/>
  <c r="AU2075" i="2"/>
  <c r="AU2071" i="2"/>
  <c r="AU2067" i="2"/>
  <c r="AU2063" i="2"/>
  <c r="AU2059" i="2"/>
  <c r="AU2055" i="2"/>
  <c r="AU2051" i="2"/>
  <c r="AU2047" i="2"/>
  <c r="AU2043" i="2"/>
  <c r="AU2039" i="2"/>
  <c r="AU2035" i="2"/>
  <c r="AU2031" i="2"/>
  <c r="AU2027" i="2"/>
  <c r="AU2023" i="2"/>
  <c r="AU2019" i="2"/>
  <c r="AU2015" i="2"/>
  <c r="AU2011" i="2"/>
  <c r="AU2007" i="2"/>
  <c r="AU2003" i="2"/>
  <c r="AU1999" i="2"/>
  <c r="AU1995" i="2"/>
  <c r="AU1991" i="2"/>
  <c r="AU1987" i="2"/>
  <c r="AU1983" i="2"/>
  <c r="AU1979" i="2"/>
  <c r="AU1975" i="2"/>
  <c r="AU1971" i="2"/>
  <c r="AU1967" i="2"/>
  <c r="AU1963" i="2"/>
  <c r="AU1959" i="2"/>
  <c r="AU1955" i="2"/>
  <c r="AU1951" i="2"/>
  <c r="AU1947" i="2"/>
  <c r="AU1939" i="2"/>
  <c r="AU1935" i="2"/>
  <c r="AU1931" i="2"/>
  <c r="AU1927" i="2"/>
  <c r="AU1923" i="2"/>
  <c r="AU1919" i="2"/>
  <c r="AU1915" i="2"/>
  <c r="AU1911" i="2"/>
  <c r="AU1907" i="2"/>
  <c r="AU1903" i="2"/>
  <c r="AU1899" i="2"/>
  <c r="AU1895" i="2"/>
  <c r="AU1891" i="2"/>
  <c r="AU1887" i="2"/>
  <c r="AU1883" i="2"/>
  <c r="AU1879" i="2"/>
  <c r="AU1875" i="2"/>
  <c r="AU1871" i="2"/>
  <c r="AU1867" i="2"/>
  <c r="AU1863" i="2"/>
  <c r="AU1859" i="2"/>
  <c r="AU1855" i="2"/>
  <c r="AU1851" i="2"/>
  <c r="AU1847" i="2"/>
  <c r="AU1843" i="2"/>
  <c r="AU1839" i="2"/>
  <c r="AU1835" i="2"/>
  <c r="AU1831" i="2"/>
  <c r="AU1827" i="2"/>
  <c r="AU1823" i="2"/>
  <c r="AU1819" i="2"/>
  <c r="AU1815" i="2"/>
  <c r="AU1811" i="2"/>
  <c r="AU1807" i="2"/>
  <c r="AU1803" i="2"/>
  <c r="AU1799" i="2"/>
  <c r="AU1795" i="2"/>
  <c r="AU1791" i="2"/>
  <c r="AU1787" i="2"/>
  <c r="AU1783" i="2"/>
  <c r="AU1779" i="2"/>
  <c r="AU1775" i="2"/>
  <c r="AU1771" i="2"/>
  <c r="AU1767" i="2"/>
  <c r="AU1763" i="2"/>
  <c r="AU1759" i="2"/>
  <c r="AU1755" i="2"/>
  <c r="AU1751" i="2"/>
  <c r="AU1747" i="2"/>
  <c r="AU1743" i="2"/>
  <c r="AU1739" i="2"/>
  <c r="AU1735" i="2"/>
  <c r="AU1731" i="2"/>
  <c r="AU1727" i="2"/>
  <c r="AU1723" i="2"/>
  <c r="AU1719" i="2"/>
  <c r="AU1715" i="2"/>
  <c r="AU1711" i="2"/>
  <c r="AU1707" i="2"/>
  <c r="AU1703" i="2"/>
  <c r="AU1699" i="2"/>
  <c r="AU1695" i="2"/>
  <c r="AU1691" i="2"/>
  <c r="AU1687" i="2"/>
  <c r="AU1683" i="2"/>
  <c r="AU1679" i="2"/>
  <c r="AU1675" i="2"/>
  <c r="AU1671" i="2"/>
  <c r="AU1667" i="2"/>
  <c r="AU1663" i="2"/>
  <c r="AU1659" i="2"/>
  <c r="AU1655" i="2"/>
  <c r="AU1651" i="2"/>
  <c r="AU1647" i="2"/>
  <c r="AU1643" i="2"/>
  <c r="AU1639" i="2"/>
  <c r="AU1635" i="2"/>
  <c r="AU1631" i="2"/>
  <c r="AU1627" i="2"/>
  <c r="AU1623" i="2"/>
  <c r="AU1619" i="2"/>
  <c r="AU1615" i="2"/>
  <c r="AU1611" i="2"/>
  <c r="AU1607" i="2"/>
  <c r="AU1603" i="2"/>
  <c r="AU1599" i="2"/>
  <c r="AU1595" i="2"/>
  <c r="AU1591" i="2"/>
  <c r="AU1587" i="2"/>
  <c r="AU1583" i="2"/>
  <c r="AU1579" i="2"/>
  <c r="AU1575" i="2"/>
  <c r="AU1571" i="2"/>
  <c r="AU1567" i="2"/>
  <c r="AU1563" i="2"/>
  <c r="AU1559" i="2"/>
  <c r="AU1555" i="2"/>
  <c r="AU1551" i="2"/>
  <c r="AU1547" i="2"/>
  <c r="AU1543" i="2"/>
  <c r="AU1539" i="2"/>
  <c r="AU1535" i="2"/>
  <c r="AU1531" i="2"/>
  <c r="AU1527" i="2"/>
  <c r="AU1523" i="2"/>
  <c r="AU1519" i="2"/>
  <c r="AU1515" i="2"/>
  <c r="AU1511" i="2"/>
  <c r="AU1507" i="2"/>
  <c r="AU1503" i="2"/>
  <c r="AU1499" i="2"/>
  <c r="AU1495" i="2"/>
  <c r="AU1491" i="2"/>
  <c r="AU1487" i="2"/>
  <c r="AU1483" i="2"/>
  <c r="AU1479" i="2"/>
  <c r="AU1475" i="2"/>
  <c r="AU1471" i="2"/>
  <c r="AU1467" i="2"/>
  <c r="AU1463" i="2"/>
  <c r="AU1459" i="2"/>
  <c r="AU1455" i="2"/>
  <c r="AU1451" i="2"/>
  <c r="AU1447" i="2"/>
  <c r="AU1443" i="2"/>
  <c r="AU1439" i="2"/>
  <c r="AU1435" i="2"/>
  <c r="AU1431" i="2"/>
  <c r="AU1427" i="2"/>
  <c r="AU1423" i="2"/>
  <c r="AU1419" i="2"/>
  <c r="AU1415" i="2"/>
  <c r="AU1411" i="2"/>
  <c r="AU1407" i="2"/>
  <c r="AU1403" i="2"/>
  <c r="AU1399" i="2"/>
  <c r="AU1395" i="2"/>
  <c r="AU1391" i="2"/>
  <c r="AU1387" i="2"/>
  <c r="AU1383" i="2"/>
  <c r="AU1379" i="2"/>
  <c r="AU1375" i="2"/>
  <c r="AU1371" i="2"/>
  <c r="AU1367" i="2"/>
  <c r="AU1363" i="2"/>
  <c r="AU1359" i="2"/>
  <c r="AU1355" i="2"/>
  <c r="AU1351" i="2"/>
  <c r="AU1347" i="2"/>
  <c r="AU1343" i="2"/>
  <c r="AU1339" i="2"/>
  <c r="AU1335" i="2"/>
  <c r="AU1331" i="2"/>
  <c r="AU1327" i="2"/>
  <c r="AU1323" i="2"/>
  <c r="AU1319" i="2"/>
  <c r="AU1315" i="2"/>
  <c r="AU1311" i="2"/>
  <c r="AU1307" i="2"/>
  <c r="AU1303" i="2"/>
  <c r="AU1299" i="2"/>
  <c r="AU1295" i="2"/>
  <c r="AU1291" i="2"/>
  <c r="AU1287" i="2"/>
  <c r="AU1283" i="2"/>
  <c r="AU1279" i="2"/>
  <c r="AU1275" i="2"/>
  <c r="AU1271" i="2"/>
  <c r="AU1267" i="2"/>
  <c r="AU1263" i="2"/>
  <c r="AU1259" i="2"/>
  <c r="AU1255" i="2"/>
  <c r="AU1251" i="2"/>
  <c r="AU1247" i="2"/>
  <c r="AU1243" i="2"/>
  <c r="AU1239" i="2"/>
  <c r="AU1235" i="2"/>
  <c r="AU1231" i="2"/>
  <c r="AU1227" i="2"/>
  <c r="AU1223" i="2"/>
  <c r="AU1219" i="2"/>
  <c r="AU1215" i="2"/>
  <c r="AU1211" i="2"/>
  <c r="AU1207" i="2"/>
  <c r="AU1203" i="2"/>
  <c r="AU1199" i="2"/>
  <c r="AU1195" i="2"/>
  <c r="AU1191" i="2"/>
  <c r="AU1187" i="2"/>
  <c r="AU1183" i="2"/>
  <c r="AU1179" i="2"/>
  <c r="AU1175" i="2"/>
  <c r="AU1171" i="2"/>
  <c r="AU1167" i="2"/>
  <c r="AU1163" i="2"/>
  <c r="AU1159" i="2"/>
  <c r="AU1155" i="2"/>
  <c r="AU1151" i="2"/>
  <c r="AU1147" i="2"/>
  <c r="AU1143" i="2"/>
  <c r="AU1139" i="2"/>
  <c r="AU1135" i="2"/>
  <c r="AU1131" i="2"/>
  <c r="AU1127" i="2"/>
  <c r="AU1123" i="2"/>
  <c r="AU1119" i="2"/>
  <c r="AU1115" i="2"/>
  <c r="AU1111" i="2"/>
  <c r="AU1107" i="2"/>
  <c r="AU1103" i="2"/>
  <c r="AU1099" i="2"/>
  <c r="AU1095" i="2"/>
  <c r="AU1091" i="2"/>
  <c r="AU1087" i="2"/>
  <c r="AU1083" i="2"/>
  <c r="AU4455" i="2"/>
  <c r="AU4447" i="2"/>
  <c r="AU4439" i="2"/>
  <c r="AU4431" i="2"/>
  <c r="AU4427" i="2"/>
  <c r="AU4419" i="2"/>
  <c r="AU4407" i="2"/>
  <c r="AU4399" i="2"/>
  <c r="AU4391" i="2"/>
  <c r="AU4379" i="2"/>
  <c r="AU4371" i="2"/>
  <c r="AU4363" i="2"/>
  <c r="AU4355" i="2"/>
  <c r="AU4347" i="2"/>
  <c r="AU4339" i="2"/>
  <c r="AU4335" i="2"/>
  <c r="AU4315" i="2"/>
  <c r="AU4299" i="2"/>
  <c r="AU4283" i="2"/>
  <c r="AU4267" i="2"/>
  <c r="AU4251" i="2"/>
  <c r="AU4243" i="2"/>
  <c r="AU4235" i="2"/>
  <c r="AU4223" i="2"/>
  <c r="AU4215" i="2"/>
  <c r="AU4207" i="2"/>
  <c r="AU4199" i="2"/>
  <c r="AU4191" i="2"/>
  <c r="AU4175" i="2"/>
  <c r="AU4167" i="2"/>
  <c r="AU4159" i="2"/>
  <c r="AU4151" i="2"/>
  <c r="AU4143" i="2"/>
  <c r="AU4139" i="2"/>
  <c r="AU4131" i="2"/>
  <c r="AU4123" i="2"/>
  <c r="AU4111" i="2"/>
  <c r="AU4103" i="2"/>
  <c r="AU4091" i="2"/>
  <c r="AU4087" i="2"/>
  <c r="AU4079" i="2"/>
  <c r="AU4071" i="2"/>
  <c r="AU4059" i="2"/>
  <c r="AU4051" i="2"/>
  <c r="AU4043" i="2"/>
  <c r="AU4035" i="2"/>
  <c r="AU4019" i="2"/>
  <c r="AU4011" i="2"/>
  <c r="AU4007" i="2"/>
  <c r="AU3999" i="2"/>
  <c r="AU3987" i="2"/>
  <c r="AU3975" i="2"/>
  <c r="AU3967" i="2"/>
  <c r="AU3959" i="2"/>
  <c r="AU3951" i="2"/>
  <c r="AU3943" i="2"/>
  <c r="AU3935" i="2"/>
  <c r="AU3927" i="2"/>
  <c r="AU3915" i="2"/>
  <c r="AU3907" i="2"/>
  <c r="AU3871" i="2"/>
  <c r="AU3863" i="2"/>
  <c r="AU3843" i="2"/>
  <c r="AU3839" i="2"/>
  <c r="AU3799" i="2"/>
  <c r="AU3763" i="2"/>
  <c r="AU3755" i="2"/>
  <c r="AU3747" i="2"/>
  <c r="AU3735" i="2"/>
  <c r="AU3727" i="2"/>
  <c r="AU3719" i="2"/>
  <c r="AU3711" i="2"/>
  <c r="AU3703" i="2"/>
  <c r="AU3695" i="2"/>
  <c r="AU3687" i="2"/>
  <c r="AU3679" i="2"/>
  <c r="AU3675" i="2"/>
  <c r="AU3667" i="2"/>
  <c r="AU3655" i="2"/>
  <c r="AU3579" i="2"/>
  <c r="AU3571" i="2"/>
  <c r="AU3563" i="2"/>
  <c r="AU3559" i="2"/>
  <c r="AU3551" i="2"/>
  <c r="AU3543" i="2"/>
  <c r="AU3519" i="2"/>
  <c r="AU3487" i="2"/>
  <c r="AU3471" i="2"/>
  <c r="AU3459" i="2"/>
  <c r="AU3451" i="2"/>
  <c r="AU3443" i="2"/>
  <c r="AU3439" i="2"/>
  <c r="AU3431" i="2"/>
  <c r="AU3423" i="2"/>
  <c r="AU3415" i="2"/>
  <c r="AU3407" i="2"/>
  <c r="AU3399" i="2"/>
  <c r="AU3395" i="2"/>
  <c r="AU3387" i="2"/>
  <c r="AU3379" i="2"/>
  <c r="AU3375" i="2"/>
  <c r="AU3367" i="2"/>
  <c r="AU3359" i="2"/>
  <c r="AU3347" i="2"/>
  <c r="AU3311" i="2"/>
  <c r="AU3303" i="2"/>
  <c r="AU3295" i="2"/>
  <c r="AU3287" i="2"/>
  <c r="AU3279" i="2"/>
  <c r="AU3267" i="2"/>
  <c r="AU3255" i="2"/>
  <c r="AU3251" i="2"/>
  <c r="AU3235" i="2"/>
  <c r="AU3223" i="2"/>
  <c r="AU3191" i="2"/>
  <c r="AU3083" i="2"/>
  <c r="AU3075" i="2"/>
  <c r="AU3067" i="2"/>
  <c r="AU3059" i="2"/>
  <c r="AU3051" i="2"/>
  <c r="AU3043" i="2"/>
  <c r="AU3035" i="2"/>
  <c r="AU3027" i="2"/>
  <c r="AU3015" i="2"/>
  <c r="AU3007" i="2"/>
  <c r="AU2999" i="2"/>
  <c r="AU2991" i="2"/>
  <c r="AU2987" i="2"/>
  <c r="AU2979" i="2"/>
  <c r="AU2971" i="2"/>
  <c r="AU2963" i="2"/>
  <c r="AU2919" i="2"/>
  <c r="AU2903" i="2"/>
  <c r="AU2887" i="2"/>
  <c r="AU2843" i="2"/>
  <c r="AU2831" i="2"/>
  <c r="AU2819" i="2"/>
  <c r="AU2771" i="2"/>
  <c r="AU2743" i="2"/>
  <c r="AU2711" i="2"/>
  <c r="AU2695" i="2"/>
  <c r="AU2687" i="2"/>
  <c r="AU2667" i="2"/>
  <c r="AU2659" i="2"/>
  <c r="AU2651" i="2"/>
  <c r="AU2643" i="2"/>
  <c r="AU2635" i="2"/>
  <c r="AU2631" i="2"/>
  <c r="AU2623" i="2"/>
  <c r="AU2615" i="2"/>
  <c r="AU2607" i="2"/>
  <c r="AU2595" i="2"/>
  <c r="AU2587" i="2"/>
  <c r="AU2579" i="2"/>
  <c r="AU2571" i="2"/>
  <c r="AU2563" i="2"/>
  <c r="AU2555" i="2"/>
  <c r="AU2547" i="2"/>
  <c r="AU2543" i="2"/>
  <c r="AU2539" i="2"/>
  <c r="AU2531" i="2"/>
  <c r="AU2523" i="2"/>
  <c r="AU2515" i="2"/>
  <c r="AU2507" i="2"/>
  <c r="AU2499" i="2"/>
  <c r="AU2487" i="2"/>
  <c r="AU2467" i="2"/>
  <c r="AU6" i="2"/>
  <c r="AU1079" i="2"/>
  <c r="AU1075" i="2"/>
  <c r="AU1071" i="2"/>
  <c r="AU1067" i="2"/>
  <c r="AU1063" i="2"/>
  <c r="AU1059" i="2"/>
  <c r="AU1055" i="2"/>
  <c r="AU1051" i="2"/>
  <c r="AU1047" i="2"/>
  <c r="AU1043" i="2"/>
  <c r="AU1039" i="2"/>
  <c r="AU1035" i="2"/>
  <c r="AU1031" i="2"/>
  <c r="AU1027" i="2"/>
  <c r="AU1023" i="2"/>
  <c r="AU1019" i="2"/>
  <c r="AU1015" i="2"/>
  <c r="AU1011" i="2"/>
  <c r="AU1007" i="2"/>
  <c r="AU1003" i="2"/>
  <c r="AU999" i="2"/>
  <c r="AU995" i="2"/>
  <c r="AU991" i="2"/>
  <c r="AU987" i="2"/>
  <c r="AU983" i="2"/>
  <c r="AU979" i="2"/>
  <c r="AU975" i="2"/>
  <c r="AU971" i="2"/>
  <c r="AU967" i="2"/>
  <c r="AU963" i="2"/>
  <c r="AU959" i="2"/>
  <c r="AU955" i="2"/>
  <c r="AU951" i="2"/>
  <c r="AU947" i="2"/>
  <c r="AU943" i="2"/>
  <c r="AU939" i="2"/>
  <c r="AU935" i="2"/>
  <c r="AU931" i="2"/>
  <c r="AU927" i="2"/>
  <c r="AU923" i="2"/>
  <c r="AU919" i="2"/>
  <c r="AU915" i="2"/>
  <c r="AU911" i="2"/>
  <c r="AU907" i="2"/>
  <c r="AU903" i="2"/>
  <c r="AU899" i="2"/>
  <c r="AU895" i="2"/>
  <c r="AU891" i="2"/>
  <c r="AU887" i="2"/>
  <c r="AU883" i="2"/>
  <c r="AU879" i="2"/>
  <c r="AU875" i="2"/>
  <c r="AU871" i="2"/>
  <c r="AU867" i="2"/>
  <c r="AU863" i="2"/>
  <c r="AU859" i="2"/>
  <c r="AU855" i="2"/>
  <c r="AU851" i="2"/>
  <c r="AU847" i="2"/>
  <c r="AU843" i="2"/>
  <c r="AU839" i="2"/>
  <c r="AU835" i="2"/>
  <c r="AU831" i="2"/>
  <c r="AU827" i="2"/>
  <c r="AU823" i="2"/>
  <c r="AU819" i="2"/>
  <c r="AU815" i="2"/>
  <c r="AU811" i="2"/>
  <c r="AU807" i="2"/>
  <c r="AU803" i="2"/>
  <c r="AU799" i="2"/>
  <c r="AU795" i="2"/>
  <c r="AU791" i="2"/>
  <c r="AU787" i="2"/>
  <c r="AU783" i="2"/>
  <c r="AU779" i="2"/>
  <c r="AU775" i="2"/>
  <c r="AU771" i="2"/>
  <c r="AU767" i="2"/>
  <c r="AU763" i="2"/>
  <c r="AU759" i="2"/>
  <c r="AU755" i="2"/>
  <c r="AU751" i="2"/>
  <c r="AU747" i="2"/>
  <c r="AU743" i="2"/>
  <c r="AU739" i="2"/>
  <c r="AU735" i="2"/>
  <c r="AU731" i="2"/>
  <c r="AU727" i="2"/>
  <c r="AU723" i="2"/>
  <c r="AU719" i="2"/>
  <c r="AU715" i="2"/>
  <c r="AU711" i="2"/>
  <c r="AU707" i="2"/>
  <c r="AU703" i="2"/>
  <c r="AU699" i="2"/>
  <c r="AU695" i="2"/>
  <c r="AU691" i="2"/>
  <c r="AU687" i="2"/>
  <c r="AU683" i="2"/>
  <c r="AU679" i="2"/>
  <c r="AU675" i="2"/>
  <c r="AU671" i="2"/>
  <c r="AU667" i="2"/>
  <c r="AU663" i="2"/>
  <c r="AU659" i="2"/>
  <c r="AU655" i="2"/>
  <c r="AU651" i="2"/>
  <c r="AU647" i="2"/>
  <c r="AU643" i="2"/>
  <c r="AU639" i="2"/>
  <c r="AU635" i="2"/>
  <c r="AU631" i="2"/>
  <c r="AU627" i="2"/>
  <c r="AU623" i="2"/>
  <c r="AU619" i="2"/>
  <c r="AU615" i="2"/>
  <c r="AU611" i="2"/>
  <c r="AU607" i="2"/>
  <c r="AU603" i="2"/>
  <c r="AU599" i="2"/>
  <c r="AU595" i="2"/>
  <c r="AU591" i="2"/>
  <c r="AU587" i="2"/>
  <c r="AU583" i="2"/>
  <c r="AU579" i="2"/>
  <c r="AU575" i="2"/>
  <c r="AU571" i="2"/>
  <c r="AU567" i="2"/>
  <c r="AU563" i="2"/>
  <c r="AU559" i="2"/>
  <c r="AU555" i="2"/>
  <c r="AU551" i="2"/>
  <c r="AU547" i="2"/>
  <c r="AU543" i="2"/>
  <c r="AU539" i="2"/>
  <c r="AU535" i="2"/>
  <c r="AU531" i="2"/>
  <c r="AU527" i="2"/>
  <c r="AU523" i="2"/>
  <c r="AU519" i="2"/>
  <c r="AU515" i="2"/>
  <c r="AU511" i="2"/>
  <c r="AU507" i="2"/>
  <c r="AU503" i="2"/>
  <c r="AU499" i="2"/>
  <c r="AU495" i="2"/>
  <c r="AU491" i="2"/>
  <c r="AU487" i="2"/>
  <c r="AU483" i="2"/>
  <c r="AU479" i="2"/>
  <c r="AU475" i="2"/>
  <c r="AU471" i="2"/>
  <c r="AU467" i="2"/>
  <c r="AU463" i="2"/>
  <c r="AU459" i="2"/>
  <c r="AU455" i="2"/>
  <c r="AU451" i="2"/>
  <c r="AU447" i="2"/>
  <c r="AU443" i="2"/>
  <c r="AU439" i="2"/>
  <c r="AU435" i="2"/>
  <c r="AU431" i="2"/>
  <c r="AU427" i="2"/>
  <c r="AU423" i="2"/>
  <c r="AU419" i="2"/>
  <c r="AU415" i="2"/>
  <c r="AU411" i="2"/>
  <c r="AU407" i="2"/>
  <c r="AU403" i="2"/>
  <c r="AU399" i="2"/>
  <c r="AU395" i="2"/>
  <c r="AU391" i="2"/>
  <c r="AU387" i="2"/>
  <c r="AU383" i="2"/>
  <c r="AU379" i="2"/>
  <c r="AU375" i="2"/>
  <c r="AU371" i="2"/>
  <c r="AU367" i="2"/>
  <c r="AU363" i="2"/>
  <c r="AU359" i="2"/>
  <c r="AU355" i="2"/>
  <c r="AU351" i="2"/>
  <c r="AU347" i="2"/>
  <c r="AU343" i="2"/>
  <c r="AU339" i="2"/>
  <c r="AU335" i="2"/>
  <c r="AU331" i="2"/>
  <c r="AU327" i="2"/>
  <c r="AU323" i="2"/>
  <c r="AU319" i="2"/>
  <c r="AU315" i="2"/>
  <c r="AU311" i="2"/>
  <c r="AU307" i="2"/>
  <c r="AU303" i="2"/>
  <c r="AU299" i="2"/>
  <c r="AU295" i="2"/>
  <c r="AU291" i="2"/>
  <c r="AU287" i="2"/>
  <c r="AU283" i="2"/>
  <c r="AU279" i="2"/>
  <c r="AU275" i="2"/>
  <c r="AU271" i="2"/>
  <c r="AU267" i="2"/>
  <c r="AU263" i="2"/>
  <c r="AU259" i="2"/>
  <c r="AU255" i="2"/>
  <c r="AU251" i="2"/>
  <c r="AU247" i="2"/>
  <c r="AU243" i="2"/>
  <c r="AU239" i="2"/>
  <c r="AU235" i="2"/>
  <c r="AU231" i="2"/>
  <c r="AU227" i="2"/>
  <c r="AU223" i="2"/>
  <c r="AU219" i="2"/>
  <c r="AU215" i="2"/>
  <c r="AU211" i="2"/>
  <c r="AU207" i="2"/>
  <c r="AU203" i="2"/>
  <c r="AU199" i="2"/>
  <c r="AU195" i="2"/>
  <c r="AU191" i="2"/>
  <c r="AU187" i="2"/>
  <c r="AU183" i="2"/>
  <c r="AU179" i="2"/>
  <c r="AU175" i="2"/>
  <c r="AU171" i="2"/>
  <c r="AU167" i="2"/>
  <c r="AU163" i="2"/>
  <c r="AU159" i="2"/>
  <c r="AU155" i="2"/>
  <c r="AU151" i="2"/>
  <c r="AU147" i="2"/>
  <c r="AU143" i="2"/>
  <c r="AU139" i="2"/>
  <c r="AU135" i="2"/>
  <c r="AU131" i="2"/>
  <c r="AU127" i="2"/>
  <c r="AU123" i="2"/>
  <c r="AU119" i="2"/>
  <c r="AU115" i="2"/>
  <c r="AU111" i="2"/>
  <c r="AU107" i="2"/>
  <c r="AU103" i="2"/>
  <c r="AU99" i="2"/>
  <c r="AU95" i="2"/>
  <c r="AU91" i="2"/>
  <c r="AU87" i="2"/>
  <c r="AU83" i="2"/>
  <c r="AU79" i="2"/>
  <c r="AU75" i="2"/>
  <c r="AU71" i="2"/>
  <c r="AU67" i="2"/>
  <c r="AU63" i="2"/>
  <c r="AU59" i="2"/>
  <c r="AU55" i="2"/>
  <c r="AU51" i="2"/>
  <c r="AU47" i="2"/>
  <c r="AU43" i="2"/>
  <c r="AU39" i="2"/>
  <c r="AU35" i="2"/>
  <c r="AU31" i="2"/>
  <c r="AU27" i="2"/>
  <c r="AU23" i="2"/>
  <c r="AU19" i="2"/>
  <c r="AU15" i="2"/>
  <c r="AU11" i="2"/>
  <c r="AU7" i="2"/>
  <c r="AS4461" i="2"/>
  <c r="AQ4461" i="2"/>
  <c r="AI4461" i="2"/>
  <c r="AH4461" i="2"/>
  <c r="AG4461" i="2"/>
  <c r="AF4461" i="2"/>
  <c r="AS4460" i="2"/>
  <c r="AQ4460" i="2"/>
  <c r="AI4460" i="2"/>
  <c r="AH4460" i="2"/>
  <c r="AG4460" i="2"/>
  <c r="AF4460" i="2"/>
  <c r="AS4459" i="2"/>
  <c r="AQ4459" i="2"/>
  <c r="AI4459" i="2"/>
  <c r="AH4459" i="2"/>
  <c r="AG4459" i="2"/>
  <c r="AF4459" i="2"/>
  <c r="AS4458" i="2"/>
  <c r="AQ4458" i="2"/>
  <c r="AI4458" i="2"/>
  <c r="AH4458" i="2"/>
  <c r="AG4458" i="2"/>
  <c r="AF4458" i="2"/>
  <c r="AS4457" i="2"/>
  <c r="AQ4457" i="2"/>
  <c r="AI4457" i="2"/>
  <c r="AH4457" i="2"/>
  <c r="AG4457" i="2"/>
  <c r="AF4457" i="2"/>
  <c r="AS4456" i="2"/>
  <c r="AQ4456" i="2"/>
  <c r="AI4456" i="2"/>
  <c r="AH4456" i="2"/>
  <c r="AG4456" i="2"/>
  <c r="AF4456" i="2"/>
  <c r="AS4455" i="2"/>
  <c r="AQ4455" i="2"/>
  <c r="AI4455" i="2"/>
  <c r="AH4455" i="2"/>
  <c r="AG4455" i="2"/>
  <c r="AF4455" i="2"/>
  <c r="AS4454" i="2"/>
  <c r="AQ4454" i="2"/>
  <c r="AI4454" i="2"/>
  <c r="AH4454" i="2"/>
  <c r="AG4454" i="2"/>
  <c r="AF4454" i="2"/>
  <c r="AS4453" i="2"/>
  <c r="AQ4453" i="2"/>
  <c r="AI4453" i="2"/>
  <c r="AH4453" i="2"/>
  <c r="AG4453" i="2"/>
  <c r="AF4453" i="2"/>
  <c r="AS4452" i="2"/>
  <c r="AQ4452" i="2"/>
  <c r="AI4452" i="2"/>
  <c r="AH4452" i="2"/>
  <c r="AG4452" i="2"/>
  <c r="AF4452" i="2"/>
  <c r="AS4451" i="2"/>
  <c r="AQ4451" i="2"/>
  <c r="AI4451" i="2"/>
  <c r="AH4451" i="2"/>
  <c r="AG4451" i="2"/>
  <c r="AF4451" i="2"/>
  <c r="AS4450" i="2"/>
  <c r="AQ4450" i="2"/>
  <c r="AI4450" i="2"/>
  <c r="AH4450" i="2"/>
  <c r="AG4450" i="2"/>
  <c r="AF4450" i="2"/>
  <c r="AS4449" i="2"/>
  <c r="AQ4449" i="2"/>
  <c r="AI4449" i="2"/>
  <c r="AH4449" i="2"/>
  <c r="AG4449" i="2"/>
  <c r="AF4449" i="2"/>
  <c r="AS4448" i="2"/>
  <c r="AQ4448" i="2"/>
  <c r="AI4448" i="2"/>
  <c r="AH4448" i="2"/>
  <c r="AG4448" i="2"/>
  <c r="AF4448" i="2"/>
  <c r="AS4447" i="2"/>
  <c r="AQ4447" i="2"/>
  <c r="AI4447" i="2"/>
  <c r="AH4447" i="2"/>
  <c r="AG4447" i="2"/>
  <c r="AF4447" i="2"/>
  <c r="AS4446" i="2"/>
  <c r="AQ4446" i="2"/>
  <c r="AI4446" i="2"/>
  <c r="AH4446" i="2"/>
  <c r="AG4446" i="2"/>
  <c r="AF4446" i="2"/>
  <c r="AS4445" i="2"/>
  <c r="AQ4445" i="2"/>
  <c r="AI4445" i="2"/>
  <c r="AH4445" i="2"/>
  <c r="AG4445" i="2"/>
  <c r="AF4445" i="2"/>
  <c r="AS4444" i="2"/>
  <c r="AQ4444" i="2"/>
  <c r="AI4444" i="2"/>
  <c r="AH4444" i="2"/>
  <c r="AG4444" i="2"/>
  <c r="AF4444" i="2"/>
  <c r="AS4443" i="2"/>
  <c r="AQ4443" i="2"/>
  <c r="AI4443" i="2"/>
  <c r="AH4443" i="2"/>
  <c r="AG4443" i="2"/>
  <c r="AF4443" i="2"/>
  <c r="AS4442" i="2"/>
  <c r="AQ4442" i="2"/>
  <c r="AI4442" i="2"/>
  <c r="AH4442" i="2"/>
  <c r="AG4442" i="2"/>
  <c r="AF4442" i="2"/>
  <c r="AS4441" i="2"/>
  <c r="AQ4441" i="2"/>
  <c r="AI4441" i="2"/>
  <c r="AH4441" i="2"/>
  <c r="AG4441" i="2"/>
  <c r="AF4441" i="2"/>
  <c r="AS4440" i="2"/>
  <c r="AQ4440" i="2"/>
  <c r="AI4440" i="2"/>
  <c r="AH4440" i="2"/>
  <c r="AG4440" i="2"/>
  <c r="AF4440" i="2"/>
  <c r="AS4439" i="2"/>
  <c r="AQ4439" i="2"/>
  <c r="AI4439" i="2"/>
  <c r="AH4439" i="2"/>
  <c r="AG4439" i="2"/>
  <c r="AF4439" i="2"/>
  <c r="AS4438" i="2"/>
  <c r="AQ4438" i="2"/>
  <c r="AI4438" i="2"/>
  <c r="AH4438" i="2"/>
  <c r="AG4438" i="2"/>
  <c r="AF4438" i="2"/>
  <c r="AS4437" i="2"/>
  <c r="AQ4437" i="2"/>
  <c r="AI4437" i="2"/>
  <c r="AH4437" i="2"/>
  <c r="AG4437" i="2"/>
  <c r="AF4437" i="2"/>
  <c r="AS4436" i="2"/>
  <c r="AQ4436" i="2"/>
  <c r="AI4436" i="2"/>
  <c r="AH4436" i="2"/>
  <c r="AG4436" i="2"/>
  <c r="AF4436" i="2"/>
  <c r="AS4435" i="2"/>
  <c r="AQ4435" i="2"/>
  <c r="AI4435" i="2"/>
  <c r="AH4435" i="2"/>
  <c r="AG4435" i="2"/>
  <c r="AF4435" i="2"/>
  <c r="AS4434" i="2"/>
  <c r="AQ4434" i="2"/>
  <c r="AI4434" i="2"/>
  <c r="AH4434" i="2"/>
  <c r="AG4434" i="2"/>
  <c r="AF4434" i="2"/>
  <c r="AS4433" i="2"/>
  <c r="AQ4433" i="2"/>
  <c r="AI4433" i="2"/>
  <c r="AH4433" i="2"/>
  <c r="AG4433" i="2"/>
  <c r="AF4433" i="2"/>
  <c r="AS4432" i="2"/>
  <c r="AQ4432" i="2"/>
  <c r="AI4432" i="2"/>
  <c r="AH4432" i="2"/>
  <c r="AG4432" i="2"/>
  <c r="AF4432" i="2"/>
  <c r="AS4431" i="2"/>
  <c r="AQ4431" i="2"/>
  <c r="AI4431" i="2"/>
  <c r="AH4431" i="2"/>
  <c r="AG4431" i="2"/>
  <c r="AF4431" i="2"/>
  <c r="AS4430" i="2"/>
  <c r="AQ4430" i="2"/>
  <c r="AI4430" i="2"/>
  <c r="AH4430" i="2"/>
  <c r="AG4430" i="2"/>
  <c r="AF4430" i="2"/>
  <c r="AS4429" i="2"/>
  <c r="AQ4429" i="2"/>
  <c r="AI4429" i="2"/>
  <c r="AH4429" i="2"/>
  <c r="AG4429" i="2"/>
  <c r="AF4429" i="2"/>
  <c r="AS4428" i="2"/>
  <c r="AQ4428" i="2"/>
  <c r="AI4428" i="2"/>
  <c r="AH4428" i="2"/>
  <c r="AG4428" i="2"/>
  <c r="AF4428" i="2"/>
  <c r="AS4427" i="2"/>
  <c r="AQ4427" i="2"/>
  <c r="AI4427" i="2"/>
  <c r="AH4427" i="2"/>
  <c r="AG4427" i="2"/>
  <c r="AF4427" i="2"/>
  <c r="AS4426" i="2"/>
  <c r="AQ4426" i="2"/>
  <c r="AI4426" i="2"/>
  <c r="AH4426" i="2"/>
  <c r="AG4426" i="2"/>
  <c r="AF4426" i="2"/>
  <c r="AS4425" i="2"/>
  <c r="AQ4425" i="2"/>
  <c r="AI4425" i="2"/>
  <c r="AH4425" i="2"/>
  <c r="AG4425" i="2"/>
  <c r="AF4425" i="2"/>
  <c r="AS4424" i="2"/>
  <c r="AQ4424" i="2"/>
  <c r="AI4424" i="2"/>
  <c r="AH4424" i="2"/>
  <c r="AG4424" i="2"/>
  <c r="AF4424" i="2"/>
  <c r="AS4423" i="2"/>
  <c r="AQ4423" i="2"/>
  <c r="AI4423" i="2"/>
  <c r="AH4423" i="2"/>
  <c r="AG4423" i="2"/>
  <c r="AF4423" i="2"/>
  <c r="AS4422" i="2"/>
  <c r="AQ4422" i="2"/>
  <c r="AI4422" i="2"/>
  <c r="AH4422" i="2"/>
  <c r="AG4422" i="2"/>
  <c r="AF4422" i="2"/>
  <c r="AS4421" i="2"/>
  <c r="AQ4421" i="2"/>
  <c r="AI4421" i="2"/>
  <c r="AH4421" i="2"/>
  <c r="AG4421" i="2"/>
  <c r="AF4421" i="2"/>
  <c r="AS4420" i="2"/>
  <c r="AQ4420" i="2"/>
  <c r="AI4420" i="2"/>
  <c r="AH4420" i="2"/>
  <c r="AG4420" i="2"/>
  <c r="AF4420" i="2"/>
  <c r="AS4419" i="2"/>
  <c r="AQ4419" i="2"/>
  <c r="AI4419" i="2"/>
  <c r="AH4419" i="2"/>
  <c r="AG4419" i="2"/>
  <c r="AF4419" i="2"/>
  <c r="AS4418" i="2"/>
  <c r="AQ4418" i="2"/>
  <c r="AI4418" i="2"/>
  <c r="AH4418" i="2"/>
  <c r="AG4418" i="2"/>
  <c r="AF4418" i="2"/>
  <c r="AS4417" i="2"/>
  <c r="AQ4417" i="2"/>
  <c r="AI4417" i="2"/>
  <c r="AH4417" i="2"/>
  <c r="AG4417" i="2"/>
  <c r="AF4417" i="2"/>
  <c r="AS4416" i="2"/>
  <c r="AQ4416" i="2"/>
  <c r="AI4416" i="2"/>
  <c r="AH4416" i="2"/>
  <c r="AG4416" i="2"/>
  <c r="AF4416" i="2"/>
  <c r="AS4415" i="2"/>
  <c r="AQ4415" i="2"/>
  <c r="AI4415" i="2"/>
  <c r="AH4415" i="2"/>
  <c r="AG4415" i="2"/>
  <c r="AF4415" i="2"/>
  <c r="AS4414" i="2"/>
  <c r="AQ4414" i="2"/>
  <c r="AI4414" i="2"/>
  <c r="AH4414" i="2"/>
  <c r="AG4414" i="2"/>
  <c r="AF4414" i="2"/>
  <c r="AS4413" i="2"/>
  <c r="AQ4413" i="2"/>
  <c r="AI4413" i="2"/>
  <c r="AH4413" i="2"/>
  <c r="AG4413" i="2"/>
  <c r="AF4413" i="2"/>
  <c r="AS4412" i="2"/>
  <c r="AQ4412" i="2"/>
  <c r="AI4412" i="2"/>
  <c r="AH4412" i="2"/>
  <c r="AG4412" i="2"/>
  <c r="AF4412" i="2"/>
  <c r="AS4411" i="2"/>
  <c r="AQ4411" i="2"/>
  <c r="AI4411" i="2"/>
  <c r="AH4411" i="2"/>
  <c r="AG4411" i="2"/>
  <c r="AF4411" i="2"/>
  <c r="AS4410" i="2"/>
  <c r="AQ4410" i="2"/>
  <c r="AI4410" i="2"/>
  <c r="AH4410" i="2"/>
  <c r="AG4410" i="2"/>
  <c r="AF4410" i="2"/>
  <c r="AS4409" i="2"/>
  <c r="AQ4409" i="2"/>
  <c r="AI4409" i="2"/>
  <c r="AH4409" i="2"/>
  <c r="AG4409" i="2"/>
  <c r="AF4409" i="2"/>
  <c r="AS4408" i="2"/>
  <c r="AQ4408" i="2"/>
  <c r="AI4408" i="2"/>
  <c r="AH4408" i="2"/>
  <c r="AG4408" i="2"/>
  <c r="AF4408" i="2"/>
  <c r="AS4407" i="2"/>
  <c r="AQ4407" i="2"/>
  <c r="AI4407" i="2"/>
  <c r="AH4407" i="2"/>
  <c r="AG4407" i="2"/>
  <c r="AF4407" i="2"/>
  <c r="AS4406" i="2"/>
  <c r="AQ4406" i="2"/>
  <c r="AI4406" i="2"/>
  <c r="AH4406" i="2"/>
  <c r="AG4406" i="2"/>
  <c r="AF4406" i="2"/>
  <c r="AS4405" i="2"/>
  <c r="AQ4405" i="2"/>
  <c r="AI4405" i="2"/>
  <c r="AH4405" i="2"/>
  <c r="AG4405" i="2"/>
  <c r="AF4405" i="2"/>
  <c r="AS4404" i="2"/>
  <c r="AQ4404" i="2"/>
  <c r="AI4404" i="2"/>
  <c r="AH4404" i="2"/>
  <c r="AG4404" i="2"/>
  <c r="AF4404" i="2"/>
  <c r="AS4403" i="2"/>
  <c r="AQ4403" i="2"/>
  <c r="AI4403" i="2"/>
  <c r="AH4403" i="2"/>
  <c r="AG4403" i="2"/>
  <c r="AF4403" i="2"/>
  <c r="AS4402" i="2"/>
  <c r="AQ4402" i="2"/>
  <c r="AI4402" i="2"/>
  <c r="AH4402" i="2"/>
  <c r="AG4402" i="2"/>
  <c r="AF4402" i="2"/>
  <c r="AS4401" i="2"/>
  <c r="AQ4401" i="2"/>
  <c r="AI4401" i="2"/>
  <c r="AH4401" i="2"/>
  <c r="AG4401" i="2"/>
  <c r="AF4401" i="2"/>
  <c r="AS4400" i="2"/>
  <c r="AQ4400" i="2"/>
  <c r="AI4400" i="2"/>
  <c r="AH4400" i="2"/>
  <c r="AG4400" i="2"/>
  <c r="AF4400" i="2"/>
  <c r="AS4399" i="2"/>
  <c r="AQ4399" i="2"/>
  <c r="AI4399" i="2"/>
  <c r="AH4399" i="2"/>
  <c r="AG4399" i="2"/>
  <c r="AF4399" i="2"/>
  <c r="AQ4398" i="2"/>
  <c r="AI4398" i="2"/>
  <c r="AH4398" i="2"/>
  <c r="AG4398" i="2"/>
  <c r="AF4398" i="2"/>
  <c r="AS4397" i="2"/>
  <c r="AQ4397" i="2"/>
  <c r="AI4397" i="2"/>
  <c r="AH4397" i="2"/>
  <c r="AG4397" i="2"/>
  <c r="AF4397" i="2"/>
  <c r="AS4396" i="2"/>
  <c r="AQ4396" i="2"/>
  <c r="AI4396" i="2"/>
  <c r="AH4396" i="2"/>
  <c r="AG4396" i="2"/>
  <c r="AF4396" i="2"/>
  <c r="AS4395" i="2"/>
  <c r="AQ4395" i="2"/>
  <c r="AI4395" i="2"/>
  <c r="AH4395" i="2"/>
  <c r="AG4395" i="2"/>
  <c r="AF4395" i="2"/>
  <c r="AS4394" i="2"/>
  <c r="AQ4394" i="2"/>
  <c r="AI4394" i="2"/>
  <c r="AH4394" i="2"/>
  <c r="AG4394" i="2"/>
  <c r="AF4394" i="2"/>
  <c r="AS4393" i="2"/>
  <c r="AQ4393" i="2"/>
  <c r="AI4393" i="2"/>
  <c r="AH4393" i="2"/>
  <c r="AG4393" i="2"/>
  <c r="AF4393" i="2"/>
  <c r="AS4392" i="2"/>
  <c r="AQ4392" i="2"/>
  <c r="AI4392" i="2"/>
  <c r="AH4392" i="2"/>
  <c r="AG4392" i="2"/>
  <c r="AF4392" i="2"/>
  <c r="AS4391" i="2"/>
  <c r="AQ4391" i="2"/>
  <c r="AI4391" i="2"/>
  <c r="AH4391" i="2"/>
  <c r="AG4391" i="2"/>
  <c r="AF4391" i="2"/>
  <c r="AS4390" i="2"/>
  <c r="AQ4390" i="2"/>
  <c r="AI4390" i="2"/>
  <c r="AH4390" i="2"/>
  <c r="AG4390" i="2"/>
  <c r="AF4390" i="2"/>
  <c r="AS4389" i="2"/>
  <c r="AQ4389" i="2"/>
  <c r="AI4389" i="2"/>
  <c r="AH4389" i="2"/>
  <c r="AG4389" i="2"/>
  <c r="AF4389" i="2"/>
  <c r="AS4388" i="2"/>
  <c r="AQ4388" i="2"/>
  <c r="AI4388" i="2"/>
  <c r="AH4388" i="2"/>
  <c r="AG4388" i="2"/>
  <c r="AF4388" i="2"/>
  <c r="AS4387" i="2"/>
  <c r="AQ4387" i="2"/>
  <c r="AI4387" i="2"/>
  <c r="AH4387" i="2"/>
  <c r="AG4387" i="2"/>
  <c r="AF4387" i="2"/>
  <c r="AS4386" i="2"/>
  <c r="AQ4386" i="2"/>
  <c r="AI4386" i="2"/>
  <c r="AH4386" i="2"/>
  <c r="AG4386" i="2"/>
  <c r="AF4386" i="2"/>
  <c r="AS4385" i="2"/>
  <c r="AQ4385" i="2"/>
  <c r="AI4385" i="2"/>
  <c r="AH4385" i="2"/>
  <c r="AG4385" i="2"/>
  <c r="AF4385" i="2"/>
  <c r="AS4384" i="2"/>
  <c r="AQ4384" i="2"/>
  <c r="AI4384" i="2"/>
  <c r="AH4384" i="2"/>
  <c r="AG4384" i="2"/>
  <c r="AF4384" i="2"/>
  <c r="AS4383" i="2"/>
  <c r="AQ4383" i="2"/>
  <c r="AI4383" i="2"/>
  <c r="AH4383" i="2"/>
  <c r="AG4383" i="2"/>
  <c r="AF4383" i="2"/>
  <c r="AS4382" i="2"/>
  <c r="AQ4382" i="2"/>
  <c r="AI4382" i="2"/>
  <c r="AH4382" i="2"/>
  <c r="AG4382" i="2"/>
  <c r="AF4382" i="2"/>
  <c r="AS4381" i="2"/>
  <c r="AQ4381" i="2"/>
  <c r="AI4381" i="2"/>
  <c r="AH4381" i="2"/>
  <c r="AG4381" i="2"/>
  <c r="AF4381" i="2"/>
  <c r="AS4380" i="2"/>
  <c r="AQ4380" i="2"/>
  <c r="AI4380" i="2"/>
  <c r="AH4380" i="2"/>
  <c r="AG4380" i="2"/>
  <c r="AF4380" i="2"/>
  <c r="AS4379" i="2"/>
  <c r="AQ4379" i="2"/>
  <c r="AI4379" i="2"/>
  <c r="AH4379" i="2"/>
  <c r="AG4379" i="2"/>
  <c r="AF4379" i="2"/>
  <c r="AS4378" i="2"/>
  <c r="AQ4378" i="2"/>
  <c r="AI4378" i="2"/>
  <c r="AH4378" i="2"/>
  <c r="AG4378" i="2"/>
  <c r="AF4378" i="2"/>
  <c r="AS4377" i="2"/>
  <c r="AQ4377" i="2"/>
  <c r="AI4377" i="2"/>
  <c r="AH4377" i="2"/>
  <c r="AG4377" i="2"/>
  <c r="AF4377" i="2"/>
  <c r="AS4376" i="2"/>
  <c r="AQ4376" i="2"/>
  <c r="AI4376" i="2"/>
  <c r="AH4376" i="2"/>
  <c r="AG4376" i="2"/>
  <c r="AF4376" i="2"/>
  <c r="AS4375" i="2"/>
  <c r="AQ4375" i="2"/>
  <c r="AI4375" i="2"/>
  <c r="AH4375" i="2"/>
  <c r="AG4375" i="2"/>
  <c r="AF4375" i="2"/>
  <c r="AS4374" i="2"/>
  <c r="AQ4374" i="2"/>
  <c r="AI4374" i="2"/>
  <c r="AH4374" i="2"/>
  <c r="AG4374" i="2"/>
  <c r="AF4374" i="2"/>
  <c r="AS4373" i="2"/>
  <c r="AQ4373" i="2"/>
  <c r="AI4373" i="2"/>
  <c r="AH4373" i="2"/>
  <c r="AG4373" i="2"/>
  <c r="AF4373" i="2"/>
  <c r="AS4372" i="2"/>
  <c r="AQ4372" i="2"/>
  <c r="AI4372" i="2"/>
  <c r="AH4372" i="2"/>
  <c r="AG4372" i="2"/>
  <c r="AF4372" i="2"/>
  <c r="AS4371" i="2"/>
  <c r="AQ4371" i="2"/>
  <c r="AI4371" i="2"/>
  <c r="AH4371" i="2"/>
  <c r="AG4371" i="2"/>
  <c r="AF4371" i="2"/>
  <c r="AS4370" i="2"/>
  <c r="AQ4370" i="2"/>
  <c r="AI4370" i="2"/>
  <c r="AH4370" i="2"/>
  <c r="AG4370" i="2"/>
  <c r="AF4370" i="2"/>
  <c r="AS4369" i="2"/>
  <c r="AQ4369" i="2"/>
  <c r="AI4369" i="2"/>
  <c r="AH4369" i="2"/>
  <c r="AG4369" i="2"/>
  <c r="AF4369" i="2"/>
  <c r="AS4368" i="2"/>
  <c r="AQ4368" i="2"/>
  <c r="AI4368" i="2"/>
  <c r="AH4368" i="2"/>
  <c r="AG4368" i="2"/>
  <c r="AF4368" i="2"/>
  <c r="AS4367" i="2"/>
  <c r="AQ4367" i="2"/>
  <c r="AI4367" i="2"/>
  <c r="AH4367" i="2"/>
  <c r="AG4367" i="2"/>
  <c r="AF4367" i="2"/>
  <c r="AS4366" i="2"/>
  <c r="AQ4366" i="2"/>
  <c r="AI4366" i="2"/>
  <c r="AH4366" i="2"/>
  <c r="AG4366" i="2"/>
  <c r="AF4366" i="2"/>
  <c r="AS4365" i="2"/>
  <c r="AQ4365" i="2"/>
  <c r="AI4365" i="2"/>
  <c r="AH4365" i="2"/>
  <c r="AG4365" i="2"/>
  <c r="AF4365" i="2"/>
  <c r="AS4364" i="2"/>
  <c r="AQ4364" i="2"/>
  <c r="AI4364" i="2"/>
  <c r="AH4364" i="2"/>
  <c r="AG4364" i="2"/>
  <c r="AF4364" i="2"/>
  <c r="AS4363" i="2"/>
  <c r="AQ4363" i="2"/>
  <c r="AI4363" i="2"/>
  <c r="AH4363" i="2"/>
  <c r="AG4363" i="2"/>
  <c r="AF4363" i="2"/>
  <c r="AS4362" i="2"/>
  <c r="AQ4362" i="2"/>
  <c r="AI4362" i="2"/>
  <c r="AH4362" i="2"/>
  <c r="AG4362" i="2"/>
  <c r="AF4362" i="2"/>
  <c r="AS4361" i="2"/>
  <c r="AQ4361" i="2"/>
  <c r="AI4361" i="2"/>
  <c r="AH4361" i="2"/>
  <c r="AG4361" i="2"/>
  <c r="AF4361" i="2"/>
  <c r="AS4360" i="2"/>
  <c r="AQ4360" i="2"/>
  <c r="AI4360" i="2"/>
  <c r="AH4360" i="2"/>
  <c r="AG4360" i="2"/>
  <c r="AF4360" i="2"/>
  <c r="AS4359" i="2"/>
  <c r="AQ4359" i="2"/>
  <c r="AI4359" i="2"/>
  <c r="AH4359" i="2"/>
  <c r="AG4359" i="2"/>
  <c r="AF4359" i="2"/>
  <c r="AS4358" i="2"/>
  <c r="AQ4358" i="2"/>
  <c r="AI4358" i="2"/>
  <c r="AH4358" i="2"/>
  <c r="AG4358" i="2"/>
  <c r="AF4358" i="2"/>
  <c r="AS4357" i="2"/>
  <c r="AQ4357" i="2"/>
  <c r="AI4357" i="2"/>
  <c r="AH4357" i="2"/>
  <c r="AG4357" i="2"/>
  <c r="AF4357" i="2"/>
  <c r="AS4356" i="2"/>
  <c r="AQ4356" i="2"/>
  <c r="AI4356" i="2"/>
  <c r="AH4356" i="2"/>
  <c r="AG4356" i="2"/>
  <c r="AF4356" i="2"/>
  <c r="AS4355" i="2"/>
  <c r="AQ4355" i="2"/>
  <c r="AI4355" i="2"/>
  <c r="AH4355" i="2"/>
  <c r="AG4355" i="2"/>
  <c r="AF4355" i="2"/>
  <c r="AS4354" i="2"/>
  <c r="AQ4354" i="2"/>
  <c r="AI4354" i="2"/>
  <c r="AH4354" i="2"/>
  <c r="AG4354" i="2"/>
  <c r="AF4354" i="2"/>
  <c r="AS4353" i="2"/>
  <c r="AQ4353" i="2"/>
  <c r="AI4353" i="2"/>
  <c r="AH4353" i="2"/>
  <c r="AG4353" i="2"/>
  <c r="AF4353" i="2"/>
  <c r="AS4352" i="2"/>
  <c r="AQ4352" i="2"/>
  <c r="AI4352" i="2"/>
  <c r="AH4352" i="2"/>
  <c r="AG4352" i="2"/>
  <c r="AF4352" i="2"/>
  <c r="AS4351" i="2"/>
  <c r="AQ4351" i="2"/>
  <c r="AI4351" i="2"/>
  <c r="AH4351" i="2"/>
  <c r="AG4351" i="2"/>
  <c r="AF4351" i="2"/>
  <c r="AS4350" i="2"/>
  <c r="AQ4350" i="2"/>
  <c r="AI4350" i="2"/>
  <c r="AH4350" i="2"/>
  <c r="AG4350" i="2"/>
  <c r="AF4350" i="2"/>
  <c r="AS4349" i="2"/>
  <c r="AQ4349" i="2"/>
  <c r="AI4349" i="2"/>
  <c r="AH4349" i="2"/>
  <c r="AG4349" i="2"/>
  <c r="AF4349" i="2"/>
  <c r="AS4348" i="2"/>
  <c r="AQ4348" i="2"/>
  <c r="AI4348" i="2"/>
  <c r="AH4348" i="2"/>
  <c r="AG4348" i="2"/>
  <c r="AF4348" i="2"/>
  <c r="AS4347" i="2"/>
  <c r="AQ4347" i="2"/>
  <c r="AI4347" i="2"/>
  <c r="AH4347" i="2"/>
  <c r="AG4347" i="2"/>
  <c r="AF4347" i="2"/>
  <c r="AS4346" i="2"/>
  <c r="AQ4346" i="2"/>
  <c r="AI4346" i="2"/>
  <c r="AH4346" i="2"/>
  <c r="AG4346" i="2"/>
  <c r="AF4346" i="2"/>
  <c r="AS4345" i="2"/>
  <c r="AQ4345" i="2"/>
  <c r="AI4345" i="2"/>
  <c r="AH4345" i="2"/>
  <c r="AG4345" i="2"/>
  <c r="AF4345" i="2"/>
  <c r="AS4344" i="2"/>
  <c r="AQ4344" i="2"/>
  <c r="AI4344" i="2"/>
  <c r="AH4344" i="2"/>
  <c r="AG4344" i="2"/>
  <c r="AF4344" i="2"/>
  <c r="AS4343" i="2"/>
  <c r="AQ4343" i="2"/>
  <c r="AI4343" i="2"/>
  <c r="AH4343" i="2"/>
  <c r="AG4343" i="2"/>
  <c r="AF4343" i="2"/>
  <c r="AS4342" i="2"/>
  <c r="AQ4342" i="2"/>
  <c r="AI4342" i="2"/>
  <c r="AH4342" i="2"/>
  <c r="AG4342" i="2"/>
  <c r="AF4342" i="2"/>
  <c r="AS4341" i="2"/>
  <c r="AQ4341" i="2"/>
  <c r="AI4341" i="2"/>
  <c r="AH4341" i="2"/>
  <c r="AG4341" i="2"/>
  <c r="AF4341" i="2"/>
  <c r="AS4340" i="2"/>
  <c r="AQ4340" i="2"/>
  <c r="AI4340" i="2"/>
  <c r="AH4340" i="2"/>
  <c r="AG4340" i="2"/>
  <c r="AF4340" i="2"/>
  <c r="AS4339" i="2"/>
  <c r="AQ4339" i="2"/>
  <c r="AI4339" i="2"/>
  <c r="AH4339" i="2"/>
  <c r="AG4339" i="2"/>
  <c r="AF4339" i="2"/>
  <c r="AS4338" i="2"/>
  <c r="AQ4338" i="2"/>
  <c r="AI4338" i="2"/>
  <c r="AH4338" i="2"/>
  <c r="AG4338" i="2"/>
  <c r="AF4338" i="2"/>
  <c r="AS4337" i="2"/>
  <c r="AQ4337" i="2"/>
  <c r="AI4337" i="2"/>
  <c r="AH4337" i="2"/>
  <c r="AG4337" i="2"/>
  <c r="AF4337" i="2"/>
  <c r="AS4336" i="2"/>
  <c r="AQ4336" i="2"/>
  <c r="AI4336" i="2"/>
  <c r="AH4336" i="2"/>
  <c r="AG4336" i="2"/>
  <c r="AF4336" i="2"/>
  <c r="AS4335" i="2"/>
  <c r="AQ4335" i="2"/>
  <c r="AI4335" i="2"/>
  <c r="AH4335" i="2"/>
  <c r="AG4335" i="2"/>
  <c r="AF4335" i="2"/>
  <c r="AS4334" i="2"/>
  <c r="AQ4334" i="2"/>
  <c r="AI4334" i="2"/>
  <c r="AH4334" i="2"/>
  <c r="AG4334" i="2"/>
  <c r="AF4334" i="2"/>
  <c r="AS4333" i="2"/>
  <c r="AQ4333" i="2"/>
  <c r="AI4333" i="2"/>
  <c r="AH4333" i="2"/>
  <c r="AG4333" i="2"/>
  <c r="AF4333" i="2"/>
  <c r="AS4332" i="2"/>
  <c r="AQ4332" i="2"/>
  <c r="AI4332" i="2"/>
  <c r="AH4332" i="2"/>
  <c r="AG4332" i="2"/>
  <c r="AF4332" i="2"/>
  <c r="AS4331" i="2"/>
  <c r="AQ4331" i="2"/>
  <c r="AI4331" i="2"/>
  <c r="AH4331" i="2"/>
  <c r="AG4331" i="2"/>
  <c r="AF4331" i="2"/>
  <c r="AS4330" i="2"/>
  <c r="AQ4330" i="2"/>
  <c r="AI4330" i="2"/>
  <c r="AH4330" i="2"/>
  <c r="AG4330" i="2"/>
  <c r="AF4330" i="2"/>
  <c r="AS4329" i="2"/>
  <c r="AQ4329" i="2"/>
  <c r="AI4329" i="2"/>
  <c r="AH4329" i="2"/>
  <c r="AG4329" i="2"/>
  <c r="AF4329" i="2"/>
  <c r="AS4328" i="2"/>
  <c r="AQ4328" i="2"/>
  <c r="AI4328" i="2"/>
  <c r="AH4328" i="2"/>
  <c r="AG4328" i="2"/>
  <c r="AF4328" i="2"/>
  <c r="AS4327" i="2"/>
  <c r="AQ4327" i="2"/>
  <c r="AI4327" i="2"/>
  <c r="AH4327" i="2"/>
  <c r="AG4327" i="2"/>
  <c r="AF4327" i="2"/>
  <c r="AS4326" i="2"/>
  <c r="AQ4326" i="2"/>
  <c r="AI4326" i="2"/>
  <c r="AH4326" i="2"/>
  <c r="AG4326" i="2"/>
  <c r="AF4326" i="2"/>
  <c r="AS4325" i="2"/>
  <c r="AQ4325" i="2"/>
  <c r="AI4325" i="2"/>
  <c r="AH4325" i="2"/>
  <c r="AG4325" i="2"/>
  <c r="AF4325" i="2"/>
  <c r="AS4324" i="2"/>
  <c r="AQ4324" i="2"/>
  <c r="AI4324" i="2"/>
  <c r="AH4324" i="2"/>
  <c r="AG4324" i="2"/>
  <c r="AF4324" i="2"/>
  <c r="AS4323" i="2"/>
  <c r="AQ4323" i="2"/>
  <c r="AI4323" i="2"/>
  <c r="AH4323" i="2"/>
  <c r="AG4323" i="2"/>
  <c r="AF4323" i="2"/>
  <c r="AS4322" i="2"/>
  <c r="AQ4322" i="2"/>
  <c r="AI4322" i="2"/>
  <c r="AH4322" i="2"/>
  <c r="AG4322" i="2"/>
  <c r="AF4322" i="2"/>
  <c r="AS4321" i="2"/>
  <c r="AQ4321" i="2"/>
  <c r="AI4321" i="2"/>
  <c r="AH4321" i="2"/>
  <c r="AG4321" i="2"/>
  <c r="AF4321" i="2"/>
  <c r="AS4320" i="2"/>
  <c r="AQ4320" i="2"/>
  <c r="AI4320" i="2"/>
  <c r="AH4320" i="2"/>
  <c r="AG4320" i="2"/>
  <c r="AF4320" i="2"/>
  <c r="AS4319" i="2"/>
  <c r="AQ4319" i="2"/>
  <c r="AI4319" i="2"/>
  <c r="AH4319" i="2"/>
  <c r="AG4319" i="2"/>
  <c r="AF4319" i="2"/>
  <c r="AS4318" i="2"/>
  <c r="AQ4318" i="2"/>
  <c r="AI4318" i="2"/>
  <c r="AH4318" i="2"/>
  <c r="AG4318" i="2"/>
  <c r="AF4318" i="2"/>
  <c r="AS4317" i="2"/>
  <c r="AQ4317" i="2"/>
  <c r="AI4317" i="2"/>
  <c r="AH4317" i="2"/>
  <c r="AG4317" i="2"/>
  <c r="AF4317" i="2"/>
  <c r="AS4316" i="2"/>
  <c r="AQ4316" i="2"/>
  <c r="AI4316" i="2"/>
  <c r="AH4316" i="2"/>
  <c r="AG4316" i="2"/>
  <c r="AF4316" i="2"/>
  <c r="AS4315" i="2"/>
  <c r="AQ4315" i="2"/>
  <c r="AI4315" i="2"/>
  <c r="AH4315" i="2"/>
  <c r="AG4315" i="2"/>
  <c r="AF4315" i="2"/>
  <c r="AS4314" i="2"/>
  <c r="AQ4314" i="2"/>
  <c r="AI4314" i="2"/>
  <c r="AH4314" i="2"/>
  <c r="AG4314" i="2"/>
  <c r="AF4314" i="2"/>
  <c r="AS4313" i="2"/>
  <c r="AQ4313" i="2"/>
  <c r="AI4313" i="2"/>
  <c r="AH4313" i="2"/>
  <c r="AG4313" i="2"/>
  <c r="AF4313" i="2"/>
  <c r="AS4312" i="2"/>
  <c r="AQ4312" i="2"/>
  <c r="AI4312" i="2"/>
  <c r="AH4312" i="2"/>
  <c r="AG4312" i="2"/>
  <c r="AF4312" i="2"/>
  <c r="AS4311" i="2"/>
  <c r="AQ4311" i="2"/>
  <c r="AI4311" i="2"/>
  <c r="AH4311" i="2"/>
  <c r="AG4311" i="2"/>
  <c r="AF4311" i="2"/>
  <c r="AS4310" i="2"/>
  <c r="AQ4310" i="2"/>
  <c r="AI4310" i="2"/>
  <c r="AH4310" i="2"/>
  <c r="AG4310" i="2"/>
  <c r="AF4310" i="2"/>
  <c r="AS4309" i="2"/>
  <c r="AQ4309" i="2"/>
  <c r="AI4309" i="2"/>
  <c r="AH4309" i="2"/>
  <c r="AG4309" i="2"/>
  <c r="AF4309" i="2"/>
  <c r="AS4308" i="2"/>
  <c r="AQ4308" i="2"/>
  <c r="AI4308" i="2"/>
  <c r="AH4308" i="2"/>
  <c r="AG4308" i="2"/>
  <c r="AF4308" i="2"/>
  <c r="AS4307" i="2"/>
  <c r="AQ4307" i="2"/>
  <c r="AI4307" i="2"/>
  <c r="AH4307" i="2"/>
  <c r="AG4307" i="2"/>
  <c r="AF4307" i="2"/>
  <c r="AS4306" i="2"/>
  <c r="AQ4306" i="2"/>
  <c r="AI4306" i="2"/>
  <c r="AH4306" i="2"/>
  <c r="AG4306" i="2"/>
  <c r="AF4306" i="2"/>
  <c r="AS4305" i="2"/>
  <c r="AQ4305" i="2"/>
  <c r="AI4305" i="2"/>
  <c r="AH4305" i="2"/>
  <c r="AG4305" i="2"/>
  <c r="AF4305" i="2"/>
  <c r="AS4304" i="2"/>
  <c r="AQ4304" i="2"/>
  <c r="AI4304" i="2"/>
  <c r="AH4304" i="2"/>
  <c r="AG4304" i="2"/>
  <c r="AF4304" i="2"/>
  <c r="AS4303" i="2"/>
  <c r="AQ4303" i="2"/>
  <c r="AI4303" i="2"/>
  <c r="AH4303" i="2"/>
  <c r="AG4303" i="2"/>
  <c r="AF4303" i="2"/>
  <c r="AS4302" i="2"/>
  <c r="AQ4302" i="2"/>
  <c r="AI4302" i="2"/>
  <c r="AH4302" i="2"/>
  <c r="AG4302" i="2"/>
  <c r="AF4302" i="2"/>
  <c r="AS4301" i="2"/>
  <c r="AQ4301" i="2"/>
  <c r="AI4301" i="2"/>
  <c r="AH4301" i="2"/>
  <c r="AG4301" i="2"/>
  <c r="AF4301" i="2"/>
  <c r="AS4300" i="2"/>
  <c r="AQ4300" i="2"/>
  <c r="AI4300" i="2"/>
  <c r="AH4300" i="2"/>
  <c r="AG4300" i="2"/>
  <c r="AF4300" i="2"/>
  <c r="AS4299" i="2"/>
  <c r="AQ4299" i="2"/>
  <c r="AI4299" i="2"/>
  <c r="AH4299" i="2"/>
  <c r="AG4299" i="2"/>
  <c r="AF4299" i="2"/>
  <c r="AS4298" i="2"/>
  <c r="AQ4298" i="2"/>
  <c r="AI4298" i="2"/>
  <c r="AH4298" i="2"/>
  <c r="AG4298" i="2"/>
  <c r="AF4298" i="2"/>
  <c r="AS4297" i="2"/>
  <c r="AQ4297" i="2"/>
  <c r="AI4297" i="2"/>
  <c r="AH4297" i="2"/>
  <c r="AG4297" i="2"/>
  <c r="AF4297" i="2"/>
  <c r="AS4296" i="2"/>
  <c r="AQ4296" i="2"/>
  <c r="AI4296" i="2"/>
  <c r="AH4296" i="2"/>
  <c r="AG4296" i="2"/>
  <c r="AF4296" i="2"/>
  <c r="AS4295" i="2"/>
  <c r="AQ4295" i="2"/>
  <c r="AI4295" i="2"/>
  <c r="AH4295" i="2"/>
  <c r="AG4295" i="2"/>
  <c r="AF4295" i="2"/>
  <c r="AS4294" i="2"/>
  <c r="AQ4294" i="2"/>
  <c r="AI4294" i="2"/>
  <c r="AH4294" i="2"/>
  <c r="AG4294" i="2"/>
  <c r="AF4294" i="2"/>
  <c r="AS4293" i="2"/>
  <c r="AQ4293" i="2"/>
  <c r="AI4293" i="2"/>
  <c r="AH4293" i="2"/>
  <c r="AG4293" i="2"/>
  <c r="AF4293" i="2"/>
  <c r="AS4292" i="2"/>
  <c r="AQ4292" i="2"/>
  <c r="AI4292" i="2"/>
  <c r="AH4292" i="2"/>
  <c r="AG4292" i="2"/>
  <c r="AF4292" i="2"/>
  <c r="AS4291" i="2"/>
  <c r="AQ4291" i="2"/>
  <c r="AI4291" i="2"/>
  <c r="AH4291" i="2"/>
  <c r="AG4291" i="2"/>
  <c r="AF4291" i="2"/>
  <c r="AS4290" i="2"/>
  <c r="AQ4290" i="2"/>
  <c r="AI4290" i="2"/>
  <c r="AH4290" i="2"/>
  <c r="AG4290" i="2"/>
  <c r="AF4290" i="2"/>
  <c r="AS4289" i="2"/>
  <c r="AQ4289" i="2"/>
  <c r="AI4289" i="2"/>
  <c r="AH4289" i="2"/>
  <c r="AG4289" i="2"/>
  <c r="AF4289" i="2"/>
  <c r="AS4288" i="2"/>
  <c r="AQ4288" i="2"/>
  <c r="AI4288" i="2"/>
  <c r="AH4288" i="2"/>
  <c r="AG4288" i="2"/>
  <c r="AF4288" i="2"/>
  <c r="AS4287" i="2"/>
  <c r="AQ4287" i="2"/>
  <c r="AI4287" i="2"/>
  <c r="AH4287" i="2"/>
  <c r="AG4287" i="2"/>
  <c r="AF4287" i="2"/>
  <c r="AS4286" i="2"/>
  <c r="AQ4286" i="2"/>
  <c r="AI4286" i="2"/>
  <c r="AH4286" i="2"/>
  <c r="AG4286" i="2"/>
  <c r="AF4286" i="2"/>
  <c r="AS4285" i="2"/>
  <c r="AQ4285" i="2"/>
  <c r="AI4285" i="2"/>
  <c r="AH4285" i="2"/>
  <c r="AG4285" i="2"/>
  <c r="AF4285" i="2"/>
  <c r="AS4284" i="2"/>
  <c r="AQ4284" i="2"/>
  <c r="AI4284" i="2"/>
  <c r="AH4284" i="2"/>
  <c r="AG4284" i="2"/>
  <c r="AF4284" i="2"/>
  <c r="AS4283" i="2"/>
  <c r="AQ4283" i="2"/>
  <c r="AI4283" i="2"/>
  <c r="AH4283" i="2"/>
  <c r="AG4283" i="2"/>
  <c r="AF4283" i="2"/>
  <c r="AS4282" i="2"/>
  <c r="AQ4282" i="2"/>
  <c r="AI4282" i="2"/>
  <c r="AH4282" i="2"/>
  <c r="AG4282" i="2"/>
  <c r="AF4282" i="2"/>
  <c r="AS4281" i="2"/>
  <c r="AQ4281" i="2"/>
  <c r="AI4281" i="2"/>
  <c r="AH4281" i="2"/>
  <c r="AG4281" i="2"/>
  <c r="AF4281" i="2"/>
  <c r="AS4280" i="2"/>
  <c r="AQ4280" i="2"/>
  <c r="AI4280" i="2"/>
  <c r="AH4280" i="2"/>
  <c r="AG4280" i="2"/>
  <c r="AF4280" i="2"/>
  <c r="AS4279" i="2"/>
  <c r="AQ4279" i="2"/>
  <c r="AI4279" i="2"/>
  <c r="AH4279" i="2"/>
  <c r="AG4279" i="2"/>
  <c r="AF4279" i="2"/>
  <c r="AS4278" i="2"/>
  <c r="AQ4278" i="2"/>
  <c r="AI4278" i="2"/>
  <c r="AH4278" i="2"/>
  <c r="AG4278" i="2"/>
  <c r="AF4278" i="2"/>
  <c r="AS4277" i="2"/>
  <c r="AQ4277" i="2"/>
  <c r="AI4277" i="2"/>
  <c r="AH4277" i="2"/>
  <c r="AG4277" i="2"/>
  <c r="AF4277" i="2"/>
  <c r="AS4276" i="2"/>
  <c r="AQ4276" i="2"/>
  <c r="AI4276" i="2"/>
  <c r="AH4276" i="2"/>
  <c r="AG4276" i="2"/>
  <c r="AF4276" i="2"/>
  <c r="AS4275" i="2"/>
  <c r="AQ4275" i="2"/>
  <c r="AI4275" i="2"/>
  <c r="AH4275" i="2"/>
  <c r="AG4275" i="2"/>
  <c r="AF4275" i="2"/>
  <c r="AS4274" i="2"/>
  <c r="AQ4274" i="2"/>
  <c r="AI4274" i="2"/>
  <c r="AH4274" i="2"/>
  <c r="AG4274" i="2"/>
  <c r="AF4274" i="2"/>
  <c r="AS4273" i="2"/>
  <c r="AQ4273" i="2"/>
  <c r="AI4273" i="2"/>
  <c r="AH4273" i="2"/>
  <c r="AG4273" i="2"/>
  <c r="AF4273" i="2"/>
  <c r="AS4272" i="2"/>
  <c r="AQ4272" i="2"/>
  <c r="AI4272" i="2"/>
  <c r="AH4272" i="2"/>
  <c r="AG4272" i="2"/>
  <c r="AF4272" i="2"/>
  <c r="AS4271" i="2"/>
  <c r="AQ4271" i="2"/>
  <c r="AI4271" i="2"/>
  <c r="AH4271" i="2"/>
  <c r="AG4271" i="2"/>
  <c r="AF4271" i="2"/>
  <c r="AS4270" i="2"/>
  <c r="AQ4270" i="2"/>
  <c r="AI4270" i="2"/>
  <c r="AH4270" i="2"/>
  <c r="AG4270" i="2"/>
  <c r="AF4270" i="2"/>
  <c r="AS4269" i="2"/>
  <c r="AQ4269" i="2"/>
  <c r="AI4269" i="2"/>
  <c r="AH4269" i="2"/>
  <c r="AG4269" i="2"/>
  <c r="AF4269" i="2"/>
  <c r="AS4268" i="2"/>
  <c r="AQ4268" i="2"/>
  <c r="AI4268" i="2"/>
  <c r="AH4268" i="2"/>
  <c r="AG4268" i="2"/>
  <c r="AF4268" i="2"/>
  <c r="AS4267" i="2"/>
  <c r="AQ4267" i="2"/>
  <c r="AI4267" i="2"/>
  <c r="AH4267" i="2"/>
  <c r="AG4267" i="2"/>
  <c r="AF4267" i="2"/>
  <c r="AS4266" i="2"/>
  <c r="AQ4266" i="2"/>
  <c r="AI4266" i="2"/>
  <c r="AH4266" i="2"/>
  <c r="AG4266" i="2"/>
  <c r="AF4266" i="2"/>
  <c r="AS4265" i="2"/>
  <c r="AQ4265" i="2"/>
  <c r="AI4265" i="2"/>
  <c r="AH4265" i="2"/>
  <c r="AG4265" i="2"/>
  <c r="AF4265" i="2"/>
  <c r="AS4264" i="2"/>
  <c r="AQ4264" i="2"/>
  <c r="AI4264" i="2"/>
  <c r="AH4264" i="2"/>
  <c r="AG4264" i="2"/>
  <c r="AF4264" i="2"/>
  <c r="AS4263" i="2"/>
  <c r="AQ4263" i="2"/>
  <c r="AI4263" i="2"/>
  <c r="AH4263" i="2"/>
  <c r="AG4263" i="2"/>
  <c r="AF4263" i="2"/>
  <c r="AS4262" i="2"/>
  <c r="AQ4262" i="2"/>
  <c r="AI4262" i="2"/>
  <c r="AH4262" i="2"/>
  <c r="AG4262" i="2"/>
  <c r="AF4262" i="2"/>
  <c r="AS4261" i="2"/>
  <c r="AQ4261" i="2"/>
  <c r="AI4261" i="2"/>
  <c r="AH4261" i="2"/>
  <c r="AG4261" i="2"/>
  <c r="AF4261" i="2"/>
  <c r="AS4260" i="2"/>
  <c r="AQ4260" i="2"/>
  <c r="AI4260" i="2"/>
  <c r="AH4260" i="2"/>
  <c r="AG4260" i="2"/>
  <c r="AF4260" i="2"/>
  <c r="AS4259" i="2"/>
  <c r="AQ4259" i="2"/>
  <c r="AI4259" i="2"/>
  <c r="AH4259" i="2"/>
  <c r="AG4259" i="2"/>
  <c r="AF4259" i="2"/>
  <c r="AS4258" i="2"/>
  <c r="AQ4258" i="2"/>
  <c r="AI4258" i="2"/>
  <c r="AH4258" i="2"/>
  <c r="AG4258" i="2"/>
  <c r="AF4258" i="2"/>
  <c r="AS4257" i="2"/>
  <c r="AQ4257" i="2"/>
  <c r="AI4257" i="2"/>
  <c r="AH4257" i="2"/>
  <c r="AG4257" i="2"/>
  <c r="AF4257" i="2"/>
  <c r="AS4256" i="2"/>
  <c r="AQ4256" i="2"/>
  <c r="AI4256" i="2"/>
  <c r="AH4256" i="2"/>
  <c r="AG4256" i="2"/>
  <c r="AF4256" i="2"/>
  <c r="AS4255" i="2"/>
  <c r="AQ4255" i="2"/>
  <c r="AI4255" i="2"/>
  <c r="AH4255" i="2"/>
  <c r="AG4255" i="2"/>
  <c r="AF4255" i="2"/>
  <c r="AS4254" i="2"/>
  <c r="AQ4254" i="2"/>
  <c r="AI4254" i="2"/>
  <c r="AH4254" i="2"/>
  <c r="AG4254" i="2"/>
  <c r="AF4254" i="2"/>
  <c r="AS4253" i="2"/>
  <c r="AQ4253" i="2"/>
  <c r="AI4253" i="2"/>
  <c r="AH4253" i="2"/>
  <c r="AG4253" i="2"/>
  <c r="AF4253" i="2"/>
  <c r="AS4252" i="2"/>
  <c r="AQ4252" i="2"/>
  <c r="AI4252" i="2"/>
  <c r="AH4252" i="2"/>
  <c r="AG4252" i="2"/>
  <c r="AF4252" i="2"/>
  <c r="AS4251" i="2"/>
  <c r="AQ4251" i="2"/>
  <c r="AI4251" i="2"/>
  <c r="AH4251" i="2"/>
  <c r="AG4251" i="2"/>
  <c r="AF4251" i="2"/>
  <c r="AS4250" i="2"/>
  <c r="AQ4250" i="2"/>
  <c r="AI4250" i="2"/>
  <c r="AH4250" i="2"/>
  <c r="AG4250" i="2"/>
  <c r="AF4250" i="2"/>
  <c r="AS4249" i="2"/>
  <c r="AQ4249" i="2"/>
  <c r="AI4249" i="2"/>
  <c r="AH4249" i="2"/>
  <c r="AG4249" i="2"/>
  <c r="AF4249" i="2"/>
  <c r="AS4248" i="2"/>
  <c r="AQ4248" i="2"/>
  <c r="AI4248" i="2"/>
  <c r="AH4248" i="2"/>
  <c r="AG4248" i="2"/>
  <c r="AF4248" i="2"/>
  <c r="AS4247" i="2"/>
  <c r="AQ4247" i="2"/>
  <c r="AI4247" i="2"/>
  <c r="AH4247" i="2"/>
  <c r="AG4247" i="2"/>
  <c r="AF4247" i="2"/>
  <c r="AS4246" i="2"/>
  <c r="AQ4246" i="2"/>
  <c r="AI4246" i="2"/>
  <c r="AH4246" i="2"/>
  <c r="AG4246" i="2"/>
  <c r="AF4246" i="2"/>
  <c r="AS4245" i="2"/>
  <c r="AQ4245" i="2"/>
  <c r="AI4245" i="2"/>
  <c r="AH4245" i="2"/>
  <c r="AG4245" i="2"/>
  <c r="AF4245" i="2"/>
  <c r="AS4244" i="2"/>
  <c r="AQ4244" i="2"/>
  <c r="AI4244" i="2"/>
  <c r="AH4244" i="2"/>
  <c r="AG4244" i="2"/>
  <c r="AF4244" i="2"/>
  <c r="AS4243" i="2"/>
  <c r="AQ4243" i="2"/>
  <c r="AI4243" i="2"/>
  <c r="AH4243" i="2"/>
  <c r="AG4243" i="2"/>
  <c r="AF4243" i="2"/>
  <c r="AS4242" i="2"/>
  <c r="AQ4242" i="2"/>
  <c r="AI4242" i="2"/>
  <c r="AH4242" i="2"/>
  <c r="AG4242" i="2"/>
  <c r="AF4242" i="2"/>
  <c r="AS4241" i="2"/>
  <c r="AQ4241" i="2"/>
  <c r="AI4241" i="2"/>
  <c r="AH4241" i="2"/>
  <c r="AG4241" i="2"/>
  <c r="AF4241" i="2"/>
  <c r="AS4240" i="2"/>
  <c r="AQ4240" i="2"/>
  <c r="AI4240" i="2"/>
  <c r="AH4240" i="2"/>
  <c r="AG4240" i="2"/>
  <c r="AF4240" i="2"/>
  <c r="AS4239" i="2"/>
  <c r="AQ4239" i="2"/>
  <c r="AI4239" i="2"/>
  <c r="AH4239" i="2"/>
  <c r="AG4239" i="2"/>
  <c r="AF4239" i="2"/>
  <c r="AS4238" i="2"/>
  <c r="AQ4238" i="2"/>
  <c r="AI4238" i="2"/>
  <c r="AH4238" i="2"/>
  <c r="AG4238" i="2"/>
  <c r="AF4238" i="2"/>
  <c r="AS4237" i="2"/>
  <c r="AQ4237" i="2"/>
  <c r="AI4237" i="2"/>
  <c r="AH4237" i="2"/>
  <c r="AG4237" i="2"/>
  <c r="AF4237" i="2"/>
  <c r="AS4236" i="2"/>
  <c r="AQ4236" i="2"/>
  <c r="AI4236" i="2"/>
  <c r="AH4236" i="2"/>
  <c r="AG4236" i="2"/>
  <c r="AF4236" i="2"/>
  <c r="AS4235" i="2"/>
  <c r="AQ4235" i="2"/>
  <c r="AI4235" i="2"/>
  <c r="AH4235" i="2"/>
  <c r="AG4235" i="2"/>
  <c r="AF4235" i="2"/>
  <c r="AS4234" i="2"/>
  <c r="AQ4234" i="2"/>
  <c r="AI4234" i="2"/>
  <c r="AH4234" i="2"/>
  <c r="AG4234" i="2"/>
  <c r="AF4234" i="2"/>
  <c r="AS4233" i="2"/>
  <c r="AQ4233" i="2"/>
  <c r="AI4233" i="2"/>
  <c r="AH4233" i="2"/>
  <c r="AG4233" i="2"/>
  <c r="AF4233" i="2"/>
  <c r="AS4232" i="2"/>
  <c r="AQ4232" i="2"/>
  <c r="AI4232" i="2"/>
  <c r="AH4232" i="2"/>
  <c r="AG4232" i="2"/>
  <c r="AF4232" i="2"/>
  <c r="AS4231" i="2"/>
  <c r="AQ4231" i="2"/>
  <c r="AI4231" i="2"/>
  <c r="AH4231" i="2"/>
  <c r="AG4231" i="2"/>
  <c r="AF4231" i="2"/>
  <c r="AS4230" i="2"/>
  <c r="AQ4230" i="2"/>
  <c r="AI4230" i="2"/>
  <c r="AH4230" i="2"/>
  <c r="AG4230" i="2"/>
  <c r="AF4230" i="2"/>
  <c r="AS4229" i="2"/>
  <c r="AQ4229" i="2"/>
  <c r="AI4229" i="2"/>
  <c r="AH4229" i="2"/>
  <c r="AG4229" i="2"/>
  <c r="AF4229" i="2"/>
  <c r="AS4228" i="2"/>
  <c r="AQ4228" i="2"/>
  <c r="AI4228" i="2"/>
  <c r="AH4228" i="2"/>
  <c r="AG4228" i="2"/>
  <c r="AF4228" i="2"/>
  <c r="AS4227" i="2"/>
  <c r="AQ4227" i="2"/>
  <c r="AI4227" i="2"/>
  <c r="AH4227" i="2"/>
  <c r="AG4227" i="2"/>
  <c r="AF4227" i="2"/>
  <c r="AS4226" i="2"/>
  <c r="AQ4226" i="2"/>
  <c r="AI4226" i="2"/>
  <c r="AH4226" i="2"/>
  <c r="AG4226" i="2"/>
  <c r="AF4226" i="2"/>
  <c r="AS4225" i="2"/>
  <c r="AQ4225" i="2"/>
  <c r="AI4225" i="2"/>
  <c r="AH4225" i="2"/>
  <c r="AG4225" i="2"/>
  <c r="AF4225" i="2"/>
  <c r="AS4224" i="2"/>
  <c r="AQ4224" i="2"/>
  <c r="AI4224" i="2"/>
  <c r="AH4224" i="2"/>
  <c r="AG4224" i="2"/>
  <c r="AF4224" i="2"/>
  <c r="AS4223" i="2"/>
  <c r="AQ4223" i="2"/>
  <c r="AI4223" i="2"/>
  <c r="AH4223" i="2"/>
  <c r="AG4223" i="2"/>
  <c r="AF4223" i="2"/>
  <c r="AS4222" i="2"/>
  <c r="AQ4222" i="2"/>
  <c r="AI4222" i="2"/>
  <c r="AH4222" i="2"/>
  <c r="AG4222" i="2"/>
  <c r="AF4222" i="2"/>
  <c r="AS4221" i="2"/>
  <c r="AQ4221" i="2"/>
  <c r="AI4221" i="2"/>
  <c r="AH4221" i="2"/>
  <c r="AG4221" i="2"/>
  <c r="AF4221" i="2"/>
  <c r="AS4220" i="2"/>
  <c r="AQ4220" i="2"/>
  <c r="AI4220" i="2"/>
  <c r="AH4220" i="2"/>
  <c r="AG4220" i="2"/>
  <c r="AF4220" i="2"/>
  <c r="AS4219" i="2"/>
  <c r="AQ4219" i="2"/>
  <c r="AI4219" i="2"/>
  <c r="AH4219" i="2"/>
  <c r="AG4219" i="2"/>
  <c r="AF4219" i="2"/>
  <c r="AS4218" i="2"/>
  <c r="AQ4218" i="2"/>
  <c r="AI4218" i="2"/>
  <c r="AH4218" i="2"/>
  <c r="AG4218" i="2"/>
  <c r="AF4218" i="2"/>
  <c r="AS4217" i="2"/>
  <c r="AQ4217" i="2"/>
  <c r="AI4217" i="2"/>
  <c r="AH4217" i="2"/>
  <c r="AG4217" i="2"/>
  <c r="AF4217" i="2"/>
  <c r="AS4216" i="2"/>
  <c r="AQ4216" i="2"/>
  <c r="AI4216" i="2"/>
  <c r="AH4216" i="2"/>
  <c r="AG4216" i="2"/>
  <c r="AF4216" i="2"/>
  <c r="AS4215" i="2"/>
  <c r="AQ4215" i="2"/>
  <c r="AI4215" i="2"/>
  <c r="AH4215" i="2"/>
  <c r="AG4215" i="2"/>
  <c r="AF4215" i="2"/>
  <c r="AS4214" i="2"/>
  <c r="AQ4214" i="2"/>
  <c r="AI4214" i="2"/>
  <c r="AH4214" i="2"/>
  <c r="AG4214" i="2"/>
  <c r="AF4214" i="2"/>
  <c r="AS4213" i="2"/>
  <c r="AQ4213" i="2"/>
  <c r="AI4213" i="2"/>
  <c r="AH4213" i="2"/>
  <c r="AG4213" i="2"/>
  <c r="AF4213" i="2"/>
  <c r="AS4212" i="2"/>
  <c r="AQ4212" i="2"/>
  <c r="AI4212" i="2"/>
  <c r="AH4212" i="2"/>
  <c r="AG4212" i="2"/>
  <c r="AF4212" i="2"/>
  <c r="AS4211" i="2"/>
  <c r="AQ4211" i="2"/>
  <c r="AI4211" i="2"/>
  <c r="AH4211" i="2"/>
  <c r="AG4211" i="2"/>
  <c r="AF4211" i="2"/>
  <c r="AS4210" i="2"/>
  <c r="AQ4210" i="2"/>
  <c r="AI4210" i="2"/>
  <c r="AH4210" i="2"/>
  <c r="AG4210" i="2"/>
  <c r="AF4210" i="2"/>
  <c r="AS4209" i="2"/>
  <c r="AQ4209" i="2"/>
  <c r="AI4209" i="2"/>
  <c r="AH4209" i="2"/>
  <c r="AG4209" i="2"/>
  <c r="AF4209" i="2"/>
  <c r="AS4208" i="2"/>
  <c r="AQ4208" i="2"/>
  <c r="AI4208" i="2"/>
  <c r="AH4208" i="2"/>
  <c r="AG4208" i="2"/>
  <c r="AF4208" i="2"/>
  <c r="AS4207" i="2"/>
  <c r="AQ4207" i="2"/>
  <c r="AI4207" i="2"/>
  <c r="AH4207" i="2"/>
  <c r="AG4207" i="2"/>
  <c r="AF4207" i="2"/>
  <c r="AS4206" i="2"/>
  <c r="AQ4206" i="2"/>
  <c r="AI4206" i="2"/>
  <c r="AH4206" i="2"/>
  <c r="AG4206" i="2"/>
  <c r="AF4206" i="2"/>
  <c r="AS4205" i="2"/>
  <c r="AQ4205" i="2"/>
  <c r="AI4205" i="2"/>
  <c r="AH4205" i="2"/>
  <c r="AG4205" i="2"/>
  <c r="AF4205" i="2"/>
  <c r="AS4204" i="2"/>
  <c r="AQ4204" i="2"/>
  <c r="AI4204" i="2"/>
  <c r="AH4204" i="2"/>
  <c r="AG4204" i="2"/>
  <c r="AF4204" i="2"/>
  <c r="AS4203" i="2"/>
  <c r="AQ4203" i="2"/>
  <c r="AI4203" i="2"/>
  <c r="AH4203" i="2"/>
  <c r="AG4203" i="2"/>
  <c r="AF4203" i="2"/>
  <c r="AS4202" i="2"/>
  <c r="AQ4202" i="2"/>
  <c r="AI4202" i="2"/>
  <c r="AH4202" i="2"/>
  <c r="AG4202" i="2"/>
  <c r="AF4202" i="2"/>
  <c r="AS4201" i="2"/>
  <c r="AQ4201" i="2"/>
  <c r="AI4201" i="2"/>
  <c r="AH4201" i="2"/>
  <c r="AG4201" i="2"/>
  <c r="AF4201" i="2"/>
  <c r="AS4200" i="2"/>
  <c r="AQ4200" i="2"/>
  <c r="AI4200" i="2"/>
  <c r="AH4200" i="2"/>
  <c r="AG4200" i="2"/>
  <c r="AF4200" i="2"/>
  <c r="AS4199" i="2"/>
  <c r="AQ4199" i="2"/>
  <c r="AI4199" i="2"/>
  <c r="AH4199" i="2"/>
  <c r="AG4199" i="2"/>
  <c r="AF4199" i="2"/>
  <c r="AS4198" i="2"/>
  <c r="AQ4198" i="2"/>
  <c r="AI4198" i="2"/>
  <c r="AH4198" i="2"/>
  <c r="AG4198" i="2"/>
  <c r="AF4198" i="2"/>
  <c r="AS4197" i="2"/>
  <c r="AQ4197" i="2"/>
  <c r="AI4197" i="2"/>
  <c r="AH4197" i="2"/>
  <c r="AG4197" i="2"/>
  <c r="AF4197" i="2"/>
  <c r="AS4196" i="2"/>
  <c r="AQ4196" i="2"/>
  <c r="AI4196" i="2"/>
  <c r="AH4196" i="2"/>
  <c r="AG4196" i="2"/>
  <c r="AF4196" i="2"/>
  <c r="AS4195" i="2"/>
  <c r="AQ4195" i="2"/>
  <c r="AI4195" i="2"/>
  <c r="AH4195" i="2"/>
  <c r="AG4195" i="2"/>
  <c r="AF4195" i="2"/>
  <c r="AS4194" i="2"/>
  <c r="AQ4194" i="2"/>
  <c r="AI4194" i="2"/>
  <c r="AH4194" i="2"/>
  <c r="AG4194" i="2"/>
  <c r="AF4194" i="2"/>
  <c r="AS4193" i="2"/>
  <c r="AQ4193" i="2"/>
  <c r="AI4193" i="2"/>
  <c r="AH4193" i="2"/>
  <c r="AG4193" i="2"/>
  <c r="AF4193" i="2"/>
  <c r="AS4192" i="2"/>
  <c r="AQ4192" i="2"/>
  <c r="AI4192" i="2"/>
  <c r="AH4192" i="2"/>
  <c r="AG4192" i="2"/>
  <c r="AF4192" i="2"/>
  <c r="AS4191" i="2"/>
  <c r="AQ4191" i="2"/>
  <c r="AI4191" i="2"/>
  <c r="AH4191" i="2"/>
  <c r="AG4191" i="2"/>
  <c r="AF4191" i="2"/>
  <c r="AS4190" i="2"/>
  <c r="AQ4190" i="2"/>
  <c r="AI4190" i="2"/>
  <c r="AH4190" i="2"/>
  <c r="AG4190" i="2"/>
  <c r="AF4190" i="2"/>
  <c r="AS4189" i="2"/>
  <c r="AQ4189" i="2"/>
  <c r="AI4189" i="2"/>
  <c r="AH4189" i="2"/>
  <c r="AG4189" i="2"/>
  <c r="AF4189" i="2"/>
  <c r="AS4188" i="2"/>
  <c r="AQ4188" i="2"/>
  <c r="AI4188" i="2"/>
  <c r="AH4188" i="2"/>
  <c r="AG4188" i="2"/>
  <c r="AF4188" i="2"/>
  <c r="AS4187" i="2"/>
  <c r="AQ4187" i="2"/>
  <c r="AI4187" i="2"/>
  <c r="AH4187" i="2"/>
  <c r="AG4187" i="2"/>
  <c r="AF4187" i="2"/>
  <c r="AS4186" i="2"/>
  <c r="AQ4186" i="2"/>
  <c r="AI4186" i="2"/>
  <c r="AH4186" i="2"/>
  <c r="AG4186" i="2"/>
  <c r="AF4186" i="2"/>
  <c r="AS4185" i="2"/>
  <c r="AQ4185" i="2"/>
  <c r="AI4185" i="2"/>
  <c r="AH4185" i="2"/>
  <c r="AG4185" i="2"/>
  <c r="AF4185" i="2"/>
  <c r="AS4184" i="2"/>
  <c r="AQ4184" i="2"/>
  <c r="AI4184" i="2"/>
  <c r="AH4184" i="2"/>
  <c r="AG4184" i="2"/>
  <c r="AF4184" i="2"/>
  <c r="AS4183" i="2"/>
  <c r="AQ4183" i="2"/>
  <c r="AI4183" i="2"/>
  <c r="AH4183" i="2"/>
  <c r="AG4183" i="2"/>
  <c r="AF4183" i="2"/>
  <c r="AS4182" i="2"/>
  <c r="AQ4182" i="2"/>
  <c r="AI4182" i="2"/>
  <c r="AH4182" i="2"/>
  <c r="AG4182" i="2"/>
  <c r="AF4182" i="2"/>
  <c r="AS4181" i="2"/>
  <c r="AQ4181" i="2"/>
  <c r="AI4181" i="2"/>
  <c r="AH4181" i="2"/>
  <c r="AG4181" i="2"/>
  <c r="AF4181" i="2"/>
  <c r="AS4180" i="2"/>
  <c r="AQ4180" i="2"/>
  <c r="AI4180" i="2"/>
  <c r="AH4180" i="2"/>
  <c r="AG4180" i="2"/>
  <c r="AF4180" i="2"/>
  <c r="AS4179" i="2"/>
  <c r="AQ4179" i="2"/>
  <c r="AI4179" i="2"/>
  <c r="AH4179" i="2"/>
  <c r="AG4179" i="2"/>
  <c r="AF4179" i="2"/>
  <c r="AS4178" i="2"/>
  <c r="AQ4178" i="2"/>
  <c r="AI4178" i="2"/>
  <c r="AH4178" i="2"/>
  <c r="AG4178" i="2"/>
  <c r="AF4178" i="2"/>
  <c r="AS4177" i="2"/>
  <c r="AQ4177" i="2"/>
  <c r="AI4177" i="2"/>
  <c r="AH4177" i="2"/>
  <c r="AG4177" i="2"/>
  <c r="AF4177" i="2"/>
  <c r="AS4176" i="2"/>
  <c r="AQ4176" i="2"/>
  <c r="AI4176" i="2"/>
  <c r="AH4176" i="2"/>
  <c r="AG4176" i="2"/>
  <c r="AF4176" i="2"/>
  <c r="AS4175" i="2"/>
  <c r="AQ4175" i="2"/>
  <c r="AI4175" i="2"/>
  <c r="AH4175" i="2"/>
  <c r="AG4175" i="2"/>
  <c r="AF4175" i="2"/>
  <c r="AS4174" i="2"/>
  <c r="AQ4174" i="2"/>
  <c r="AI4174" i="2"/>
  <c r="AH4174" i="2"/>
  <c r="AG4174" i="2"/>
  <c r="AF4174" i="2"/>
  <c r="AS4173" i="2"/>
  <c r="AQ4173" i="2"/>
  <c r="AI4173" i="2"/>
  <c r="AH4173" i="2"/>
  <c r="AG4173" i="2"/>
  <c r="AF4173" i="2"/>
  <c r="AS4172" i="2"/>
  <c r="AQ4172" i="2"/>
  <c r="AI4172" i="2"/>
  <c r="AH4172" i="2"/>
  <c r="AG4172" i="2"/>
  <c r="AF4172" i="2"/>
  <c r="AS4171" i="2"/>
  <c r="AQ4171" i="2"/>
  <c r="AI4171" i="2"/>
  <c r="AH4171" i="2"/>
  <c r="AG4171" i="2"/>
  <c r="AF4171" i="2"/>
  <c r="AS4170" i="2"/>
  <c r="AQ4170" i="2"/>
  <c r="AI4170" i="2"/>
  <c r="AH4170" i="2"/>
  <c r="AG4170" i="2"/>
  <c r="AF4170" i="2"/>
  <c r="AS4169" i="2"/>
  <c r="AQ4169" i="2"/>
  <c r="AI4169" i="2"/>
  <c r="AH4169" i="2"/>
  <c r="AG4169" i="2"/>
  <c r="AF4169" i="2"/>
  <c r="AS4168" i="2"/>
  <c r="AQ4168" i="2"/>
  <c r="AI4168" i="2"/>
  <c r="AH4168" i="2"/>
  <c r="AG4168" i="2"/>
  <c r="AF4168" i="2"/>
  <c r="AS4167" i="2"/>
  <c r="AQ4167" i="2"/>
  <c r="AI4167" i="2"/>
  <c r="AH4167" i="2"/>
  <c r="AG4167" i="2"/>
  <c r="AF4167" i="2"/>
  <c r="AS4166" i="2"/>
  <c r="AQ4166" i="2"/>
  <c r="AI4166" i="2"/>
  <c r="AH4166" i="2"/>
  <c r="AG4166" i="2"/>
  <c r="AF4166" i="2"/>
  <c r="AS4165" i="2"/>
  <c r="AQ4165" i="2"/>
  <c r="AI4165" i="2"/>
  <c r="AH4165" i="2"/>
  <c r="AG4165" i="2"/>
  <c r="AF4165" i="2"/>
  <c r="AS4164" i="2"/>
  <c r="AQ4164" i="2"/>
  <c r="AI4164" i="2"/>
  <c r="AH4164" i="2"/>
  <c r="AG4164" i="2"/>
  <c r="AF4164" i="2"/>
  <c r="AS4163" i="2"/>
  <c r="AQ4163" i="2"/>
  <c r="AI4163" i="2"/>
  <c r="AH4163" i="2"/>
  <c r="AG4163" i="2"/>
  <c r="AF4163" i="2"/>
  <c r="AS4162" i="2"/>
  <c r="AQ4162" i="2"/>
  <c r="AI4162" i="2"/>
  <c r="AH4162" i="2"/>
  <c r="AG4162" i="2"/>
  <c r="AF4162" i="2"/>
  <c r="AS4161" i="2"/>
  <c r="AQ4161" i="2"/>
  <c r="AI4161" i="2"/>
  <c r="AH4161" i="2"/>
  <c r="AG4161" i="2"/>
  <c r="AF4161" i="2"/>
  <c r="AS4160" i="2"/>
  <c r="AQ4160" i="2"/>
  <c r="AI4160" i="2"/>
  <c r="AH4160" i="2"/>
  <c r="AG4160" i="2"/>
  <c r="AF4160" i="2"/>
  <c r="AS4159" i="2"/>
  <c r="AQ4159" i="2"/>
  <c r="AI4159" i="2"/>
  <c r="AH4159" i="2"/>
  <c r="AG4159" i="2"/>
  <c r="AF4159" i="2"/>
  <c r="AS4158" i="2"/>
  <c r="AQ4158" i="2"/>
  <c r="AI4158" i="2"/>
  <c r="AH4158" i="2"/>
  <c r="AG4158" i="2"/>
  <c r="AF4158" i="2"/>
  <c r="AS4157" i="2"/>
  <c r="AQ4157" i="2"/>
  <c r="AI4157" i="2"/>
  <c r="AH4157" i="2"/>
  <c r="AG4157" i="2"/>
  <c r="AF4157" i="2"/>
  <c r="AS4156" i="2"/>
  <c r="AQ4156" i="2"/>
  <c r="AI4156" i="2"/>
  <c r="AH4156" i="2"/>
  <c r="AG4156" i="2"/>
  <c r="AF4156" i="2"/>
  <c r="AS4155" i="2"/>
  <c r="AQ4155" i="2"/>
  <c r="AI4155" i="2"/>
  <c r="AH4155" i="2"/>
  <c r="AG4155" i="2"/>
  <c r="AF4155" i="2"/>
  <c r="AS4154" i="2"/>
  <c r="AQ4154" i="2"/>
  <c r="AI4154" i="2"/>
  <c r="AH4154" i="2"/>
  <c r="AG4154" i="2"/>
  <c r="AF4154" i="2"/>
  <c r="AS4153" i="2"/>
  <c r="AQ4153" i="2"/>
  <c r="AI4153" i="2"/>
  <c r="AH4153" i="2"/>
  <c r="AG4153" i="2"/>
  <c r="AF4153" i="2"/>
  <c r="AS4152" i="2"/>
  <c r="AQ4152" i="2"/>
  <c r="AI4152" i="2"/>
  <c r="AH4152" i="2"/>
  <c r="AG4152" i="2"/>
  <c r="AF4152" i="2"/>
  <c r="AS4151" i="2"/>
  <c r="AQ4151" i="2"/>
  <c r="AI4151" i="2"/>
  <c r="AH4151" i="2"/>
  <c r="AG4151" i="2"/>
  <c r="AF4151" i="2"/>
  <c r="AS4150" i="2"/>
  <c r="AQ4150" i="2"/>
  <c r="AI4150" i="2"/>
  <c r="AH4150" i="2"/>
  <c r="AG4150" i="2"/>
  <c r="AF4150" i="2"/>
  <c r="AS4149" i="2"/>
  <c r="AQ4149" i="2"/>
  <c r="AI4149" i="2"/>
  <c r="AH4149" i="2"/>
  <c r="AG4149" i="2"/>
  <c r="AF4149" i="2"/>
  <c r="AS4148" i="2"/>
  <c r="AQ4148" i="2"/>
  <c r="AI4148" i="2"/>
  <c r="AH4148" i="2"/>
  <c r="AG4148" i="2"/>
  <c r="AF4148" i="2"/>
  <c r="AS4147" i="2"/>
  <c r="AQ4147" i="2"/>
  <c r="AI4147" i="2"/>
  <c r="AH4147" i="2"/>
  <c r="AG4147" i="2"/>
  <c r="AF4147" i="2"/>
  <c r="AS4146" i="2"/>
  <c r="AQ4146" i="2"/>
  <c r="AI4146" i="2"/>
  <c r="AH4146" i="2"/>
  <c r="AG4146" i="2"/>
  <c r="AF4146" i="2"/>
  <c r="AS4145" i="2"/>
  <c r="AQ4145" i="2"/>
  <c r="AI4145" i="2"/>
  <c r="AH4145" i="2"/>
  <c r="AG4145" i="2"/>
  <c r="AF4145" i="2"/>
  <c r="AS4144" i="2"/>
  <c r="AQ4144" i="2"/>
  <c r="AI4144" i="2"/>
  <c r="AH4144" i="2"/>
  <c r="AG4144" i="2"/>
  <c r="AF4144" i="2"/>
  <c r="AS4143" i="2"/>
  <c r="AQ4143" i="2"/>
  <c r="AI4143" i="2"/>
  <c r="AH4143" i="2"/>
  <c r="AG4143" i="2"/>
  <c r="AF4143" i="2"/>
  <c r="AS4142" i="2"/>
  <c r="AQ4142" i="2"/>
  <c r="AI4142" i="2"/>
  <c r="AH4142" i="2"/>
  <c r="AG4142" i="2"/>
  <c r="AF4142" i="2"/>
  <c r="AS4141" i="2"/>
  <c r="AQ4141" i="2"/>
  <c r="AI4141" i="2"/>
  <c r="AH4141" i="2"/>
  <c r="AG4141" i="2"/>
  <c r="AF4141" i="2"/>
  <c r="AS4140" i="2"/>
  <c r="AQ4140" i="2"/>
  <c r="AI4140" i="2"/>
  <c r="AH4140" i="2"/>
  <c r="AG4140" i="2"/>
  <c r="AF4140" i="2"/>
  <c r="AS4139" i="2"/>
  <c r="AQ4139" i="2"/>
  <c r="AI4139" i="2"/>
  <c r="AH4139" i="2"/>
  <c r="AG4139" i="2"/>
  <c r="AF4139" i="2"/>
  <c r="AS4138" i="2"/>
  <c r="AQ4138" i="2"/>
  <c r="AI4138" i="2"/>
  <c r="AH4138" i="2"/>
  <c r="AG4138" i="2"/>
  <c r="AF4138" i="2"/>
  <c r="AS4137" i="2"/>
  <c r="AQ4137" i="2"/>
  <c r="AI4137" i="2"/>
  <c r="AH4137" i="2"/>
  <c r="AG4137" i="2"/>
  <c r="AF4137" i="2"/>
  <c r="AS4136" i="2"/>
  <c r="AQ4136" i="2"/>
  <c r="AI4136" i="2"/>
  <c r="AH4136" i="2"/>
  <c r="AG4136" i="2"/>
  <c r="AF4136" i="2"/>
  <c r="AS4135" i="2"/>
  <c r="AQ4135" i="2"/>
  <c r="AI4135" i="2"/>
  <c r="AH4135" i="2"/>
  <c r="AG4135" i="2"/>
  <c r="AF4135" i="2"/>
  <c r="AS4134" i="2"/>
  <c r="AQ4134" i="2"/>
  <c r="AI4134" i="2"/>
  <c r="AH4134" i="2"/>
  <c r="AG4134" i="2"/>
  <c r="AF4134" i="2"/>
  <c r="AS4133" i="2"/>
  <c r="AQ4133" i="2"/>
  <c r="AI4133" i="2"/>
  <c r="AH4133" i="2"/>
  <c r="AG4133" i="2"/>
  <c r="AF4133" i="2"/>
  <c r="AS4132" i="2"/>
  <c r="AQ4132" i="2"/>
  <c r="AI4132" i="2"/>
  <c r="AH4132" i="2"/>
  <c r="AG4132" i="2"/>
  <c r="AF4132" i="2"/>
  <c r="AS4131" i="2"/>
  <c r="AQ4131" i="2"/>
  <c r="AI4131" i="2"/>
  <c r="AH4131" i="2"/>
  <c r="AG4131" i="2"/>
  <c r="AF4131" i="2"/>
  <c r="AS4130" i="2"/>
  <c r="AQ4130" i="2"/>
  <c r="AI4130" i="2"/>
  <c r="AH4130" i="2"/>
  <c r="AG4130" i="2"/>
  <c r="AF4130" i="2"/>
  <c r="AS4129" i="2"/>
  <c r="AQ4129" i="2"/>
  <c r="AI4129" i="2"/>
  <c r="AH4129" i="2"/>
  <c r="AG4129" i="2"/>
  <c r="AF4129" i="2"/>
  <c r="AS4128" i="2"/>
  <c r="AQ4128" i="2"/>
  <c r="AI4128" i="2"/>
  <c r="AH4128" i="2"/>
  <c r="AG4128" i="2"/>
  <c r="AF4128" i="2"/>
  <c r="AS4127" i="2"/>
  <c r="AQ4127" i="2"/>
  <c r="AI4127" i="2"/>
  <c r="AH4127" i="2"/>
  <c r="AG4127" i="2"/>
  <c r="AF4127" i="2"/>
  <c r="AS4126" i="2"/>
  <c r="AQ4126" i="2"/>
  <c r="AI4126" i="2"/>
  <c r="AH4126" i="2"/>
  <c r="AG4126" i="2"/>
  <c r="AF4126" i="2"/>
  <c r="AS4125" i="2"/>
  <c r="AQ4125" i="2"/>
  <c r="AI4125" i="2"/>
  <c r="AH4125" i="2"/>
  <c r="AG4125" i="2"/>
  <c r="AF4125" i="2"/>
  <c r="AS4124" i="2"/>
  <c r="AQ4124" i="2"/>
  <c r="AI4124" i="2"/>
  <c r="AH4124" i="2"/>
  <c r="AG4124" i="2"/>
  <c r="AF4124" i="2"/>
  <c r="AS4123" i="2"/>
  <c r="AQ4123" i="2"/>
  <c r="AI4123" i="2"/>
  <c r="AH4123" i="2"/>
  <c r="AG4123" i="2"/>
  <c r="AF4123" i="2"/>
  <c r="AS4122" i="2"/>
  <c r="AQ4122" i="2"/>
  <c r="AI4122" i="2"/>
  <c r="AH4122" i="2"/>
  <c r="AG4122" i="2"/>
  <c r="AF4122" i="2"/>
  <c r="AS4121" i="2"/>
  <c r="AQ4121" i="2"/>
  <c r="AI4121" i="2"/>
  <c r="AH4121" i="2"/>
  <c r="AG4121" i="2"/>
  <c r="AF4121" i="2"/>
  <c r="AS4120" i="2"/>
  <c r="AQ4120" i="2"/>
  <c r="AI4120" i="2"/>
  <c r="AH4120" i="2"/>
  <c r="AG4120" i="2"/>
  <c r="AF4120" i="2"/>
  <c r="AS4119" i="2"/>
  <c r="AQ4119" i="2"/>
  <c r="AI4119" i="2"/>
  <c r="AH4119" i="2"/>
  <c r="AG4119" i="2"/>
  <c r="AF4119" i="2"/>
  <c r="AS4118" i="2"/>
  <c r="AQ4118" i="2"/>
  <c r="AI4118" i="2"/>
  <c r="AH4118" i="2"/>
  <c r="AG4118" i="2"/>
  <c r="AF4118" i="2"/>
  <c r="AS4117" i="2"/>
  <c r="AQ4117" i="2"/>
  <c r="AI4117" i="2"/>
  <c r="AH4117" i="2"/>
  <c r="AG4117" i="2"/>
  <c r="AF4117" i="2"/>
  <c r="AS4116" i="2"/>
  <c r="AQ4116" i="2"/>
  <c r="AI4116" i="2"/>
  <c r="AH4116" i="2"/>
  <c r="AG4116" i="2"/>
  <c r="AF4116" i="2"/>
  <c r="AS4115" i="2"/>
  <c r="AQ4115" i="2"/>
  <c r="AI4115" i="2"/>
  <c r="AH4115" i="2"/>
  <c r="AG4115" i="2"/>
  <c r="AF4115" i="2"/>
  <c r="AS4114" i="2"/>
  <c r="AQ4114" i="2"/>
  <c r="AI4114" i="2"/>
  <c r="AH4114" i="2"/>
  <c r="AG4114" i="2"/>
  <c r="AF4114" i="2"/>
  <c r="AS4113" i="2"/>
  <c r="AQ4113" i="2"/>
  <c r="AI4113" i="2"/>
  <c r="AH4113" i="2"/>
  <c r="AG4113" i="2"/>
  <c r="AF4113" i="2"/>
  <c r="AS4112" i="2"/>
  <c r="AQ4112" i="2"/>
  <c r="AI4112" i="2"/>
  <c r="AH4112" i="2"/>
  <c r="AG4112" i="2"/>
  <c r="AF4112" i="2"/>
  <c r="AS4111" i="2"/>
  <c r="AQ4111" i="2"/>
  <c r="AI4111" i="2"/>
  <c r="AH4111" i="2"/>
  <c r="AG4111" i="2"/>
  <c r="AF4111" i="2"/>
  <c r="AS4110" i="2"/>
  <c r="AQ4110" i="2"/>
  <c r="AI4110" i="2"/>
  <c r="AH4110" i="2"/>
  <c r="AG4110" i="2"/>
  <c r="AF4110" i="2"/>
  <c r="AS4109" i="2"/>
  <c r="AQ4109" i="2"/>
  <c r="AI4109" i="2"/>
  <c r="AH4109" i="2"/>
  <c r="AG4109" i="2"/>
  <c r="AF4109" i="2"/>
  <c r="AS4108" i="2"/>
  <c r="AQ4108" i="2"/>
  <c r="AI4108" i="2"/>
  <c r="AH4108" i="2"/>
  <c r="AG4108" i="2"/>
  <c r="AF4108" i="2"/>
  <c r="AS4107" i="2"/>
  <c r="AQ4107" i="2"/>
  <c r="AI4107" i="2"/>
  <c r="AH4107" i="2"/>
  <c r="AG4107" i="2"/>
  <c r="AF4107" i="2"/>
  <c r="AS4106" i="2"/>
  <c r="AQ4106" i="2"/>
  <c r="AI4106" i="2"/>
  <c r="AH4106" i="2"/>
  <c r="AG4106" i="2"/>
  <c r="AF4106" i="2"/>
  <c r="AS4105" i="2"/>
  <c r="AQ4105" i="2"/>
  <c r="AI4105" i="2"/>
  <c r="AH4105" i="2"/>
  <c r="AG4105" i="2"/>
  <c r="AF4105" i="2"/>
  <c r="AS4104" i="2"/>
  <c r="AQ4104" i="2"/>
  <c r="AI4104" i="2"/>
  <c r="AH4104" i="2"/>
  <c r="AG4104" i="2"/>
  <c r="AF4104" i="2"/>
  <c r="AS4103" i="2"/>
  <c r="AQ4103" i="2"/>
  <c r="AI4103" i="2"/>
  <c r="AH4103" i="2"/>
  <c r="AG4103" i="2"/>
  <c r="AF4103" i="2"/>
  <c r="AS4102" i="2"/>
  <c r="AQ4102" i="2"/>
  <c r="AI4102" i="2"/>
  <c r="AH4102" i="2"/>
  <c r="AG4102" i="2"/>
  <c r="AF4102" i="2"/>
  <c r="AS4101" i="2"/>
  <c r="AQ4101" i="2"/>
  <c r="AI4101" i="2"/>
  <c r="AH4101" i="2"/>
  <c r="AG4101" i="2"/>
  <c r="AF4101" i="2"/>
  <c r="AS4100" i="2"/>
  <c r="AQ4100" i="2"/>
  <c r="AI4100" i="2"/>
  <c r="AH4100" i="2"/>
  <c r="AG4100" i="2"/>
  <c r="AF4100" i="2"/>
  <c r="AS4099" i="2"/>
  <c r="AQ4099" i="2"/>
  <c r="AI4099" i="2"/>
  <c r="AH4099" i="2"/>
  <c r="AG4099" i="2"/>
  <c r="AF4099" i="2"/>
  <c r="AS4098" i="2"/>
  <c r="AQ4098" i="2"/>
  <c r="AI4098" i="2"/>
  <c r="AH4098" i="2"/>
  <c r="AG4098" i="2"/>
  <c r="AF4098" i="2"/>
  <c r="AS4097" i="2"/>
  <c r="AQ4097" i="2"/>
  <c r="AI4097" i="2"/>
  <c r="AH4097" i="2"/>
  <c r="AG4097" i="2"/>
  <c r="AF4097" i="2"/>
  <c r="AS4096" i="2"/>
  <c r="AQ4096" i="2"/>
  <c r="AI4096" i="2"/>
  <c r="AH4096" i="2"/>
  <c r="AG4096" i="2"/>
  <c r="AF4096" i="2"/>
  <c r="AS4095" i="2"/>
  <c r="AQ4095" i="2"/>
  <c r="AI4095" i="2"/>
  <c r="AH4095" i="2"/>
  <c r="AG4095" i="2"/>
  <c r="AF4095" i="2"/>
  <c r="AS4094" i="2"/>
  <c r="AQ4094" i="2"/>
  <c r="AI4094" i="2"/>
  <c r="AH4094" i="2"/>
  <c r="AG4094" i="2"/>
  <c r="AF4094" i="2"/>
  <c r="AS4093" i="2"/>
  <c r="AQ4093" i="2"/>
  <c r="AI4093" i="2"/>
  <c r="AH4093" i="2"/>
  <c r="AG4093" i="2"/>
  <c r="AF4093" i="2"/>
  <c r="AS4092" i="2"/>
  <c r="AQ4092" i="2"/>
  <c r="AI4092" i="2"/>
  <c r="AH4092" i="2"/>
  <c r="AG4092" i="2"/>
  <c r="AF4092" i="2"/>
  <c r="AS4091" i="2"/>
  <c r="AQ4091" i="2"/>
  <c r="AI4091" i="2"/>
  <c r="AH4091" i="2"/>
  <c r="AG4091" i="2"/>
  <c r="AF4091" i="2"/>
  <c r="AS4090" i="2"/>
  <c r="AQ4090" i="2"/>
  <c r="AI4090" i="2"/>
  <c r="AH4090" i="2"/>
  <c r="AG4090" i="2"/>
  <c r="AF4090" i="2"/>
  <c r="AS4089" i="2"/>
  <c r="AQ4089" i="2"/>
  <c r="AI4089" i="2"/>
  <c r="AH4089" i="2"/>
  <c r="AG4089" i="2"/>
  <c r="AF4089" i="2"/>
  <c r="AS4088" i="2"/>
  <c r="AQ4088" i="2"/>
  <c r="AI4088" i="2"/>
  <c r="AH4088" i="2"/>
  <c r="AG4088" i="2"/>
  <c r="AF4088" i="2"/>
  <c r="AS4087" i="2"/>
  <c r="AQ4087" i="2"/>
  <c r="AI4087" i="2"/>
  <c r="AH4087" i="2"/>
  <c r="AG4087" i="2"/>
  <c r="AF4087" i="2"/>
  <c r="AS4086" i="2"/>
  <c r="AQ4086" i="2"/>
  <c r="AI4086" i="2"/>
  <c r="AH4086" i="2"/>
  <c r="AG4086" i="2"/>
  <c r="AF4086" i="2"/>
  <c r="AS4085" i="2"/>
  <c r="AQ4085" i="2"/>
  <c r="AI4085" i="2"/>
  <c r="AH4085" i="2"/>
  <c r="AG4085" i="2"/>
  <c r="AF4085" i="2"/>
  <c r="AS4084" i="2"/>
  <c r="AQ4084" i="2"/>
  <c r="AI4084" i="2"/>
  <c r="AH4084" i="2"/>
  <c r="AG4084" i="2"/>
  <c r="AF4084" i="2"/>
  <c r="AS4083" i="2"/>
  <c r="AQ4083" i="2"/>
  <c r="AI4083" i="2"/>
  <c r="AH4083" i="2"/>
  <c r="AG4083" i="2"/>
  <c r="AF4083" i="2"/>
  <c r="AS4082" i="2"/>
  <c r="AQ4082" i="2"/>
  <c r="AI4082" i="2"/>
  <c r="AH4082" i="2"/>
  <c r="AG4082" i="2"/>
  <c r="AF4082" i="2"/>
  <c r="AS4081" i="2"/>
  <c r="AQ4081" i="2"/>
  <c r="AI4081" i="2"/>
  <c r="AH4081" i="2"/>
  <c r="AG4081" i="2"/>
  <c r="AF4081" i="2"/>
  <c r="AS4080" i="2"/>
  <c r="AQ4080" i="2"/>
  <c r="AI4080" i="2"/>
  <c r="AH4080" i="2"/>
  <c r="AG4080" i="2"/>
  <c r="AF4080" i="2"/>
  <c r="AS4079" i="2"/>
  <c r="AQ4079" i="2"/>
  <c r="AI4079" i="2"/>
  <c r="AH4079" i="2"/>
  <c r="AG4079" i="2"/>
  <c r="AF4079" i="2"/>
  <c r="AS4078" i="2"/>
  <c r="AQ4078" i="2"/>
  <c r="AI4078" i="2"/>
  <c r="AH4078" i="2"/>
  <c r="AG4078" i="2"/>
  <c r="AF4078" i="2"/>
  <c r="AS4077" i="2"/>
  <c r="AQ4077" i="2"/>
  <c r="AI4077" i="2"/>
  <c r="AH4077" i="2"/>
  <c r="AG4077" i="2"/>
  <c r="AF4077" i="2"/>
  <c r="AS4076" i="2"/>
  <c r="AQ4076" i="2"/>
  <c r="AI4076" i="2"/>
  <c r="AH4076" i="2"/>
  <c r="AG4076" i="2"/>
  <c r="AF4076" i="2"/>
  <c r="AS4075" i="2"/>
  <c r="AQ4075" i="2"/>
  <c r="AI4075" i="2"/>
  <c r="AH4075" i="2"/>
  <c r="AG4075" i="2"/>
  <c r="AF4075" i="2"/>
  <c r="AS4074" i="2"/>
  <c r="AQ4074" i="2"/>
  <c r="AI4074" i="2"/>
  <c r="AH4074" i="2"/>
  <c r="AG4074" i="2"/>
  <c r="AF4074" i="2"/>
  <c r="AS4073" i="2"/>
  <c r="AQ4073" i="2"/>
  <c r="AI4073" i="2"/>
  <c r="AH4073" i="2"/>
  <c r="AG4073" i="2"/>
  <c r="AF4073" i="2"/>
  <c r="AS4072" i="2"/>
  <c r="AQ4072" i="2"/>
  <c r="AI4072" i="2"/>
  <c r="AH4072" i="2"/>
  <c r="AG4072" i="2"/>
  <c r="AF4072" i="2"/>
  <c r="AS4071" i="2"/>
  <c r="AQ4071" i="2"/>
  <c r="AI4071" i="2"/>
  <c r="AH4071" i="2"/>
  <c r="AG4071" i="2"/>
  <c r="AF4071" i="2"/>
  <c r="AS4070" i="2"/>
  <c r="AQ4070" i="2"/>
  <c r="AI4070" i="2"/>
  <c r="AH4070" i="2"/>
  <c r="AG4070" i="2"/>
  <c r="AF4070" i="2"/>
  <c r="AS4069" i="2"/>
  <c r="AQ4069" i="2"/>
  <c r="AI4069" i="2"/>
  <c r="AH4069" i="2"/>
  <c r="AG4069" i="2"/>
  <c r="AF4069" i="2"/>
  <c r="AS4068" i="2"/>
  <c r="AQ4068" i="2"/>
  <c r="AI4068" i="2"/>
  <c r="AH4068" i="2"/>
  <c r="AG4068" i="2"/>
  <c r="AF4068" i="2"/>
  <c r="AS4067" i="2"/>
  <c r="AQ4067" i="2"/>
  <c r="AI4067" i="2"/>
  <c r="AH4067" i="2"/>
  <c r="AG4067" i="2"/>
  <c r="AF4067" i="2"/>
  <c r="AS4066" i="2"/>
  <c r="AQ4066" i="2"/>
  <c r="AI4066" i="2"/>
  <c r="AH4066" i="2"/>
  <c r="AG4066" i="2"/>
  <c r="AF4066" i="2"/>
  <c r="AS4065" i="2"/>
  <c r="AQ4065" i="2"/>
  <c r="AI4065" i="2"/>
  <c r="AH4065" i="2"/>
  <c r="AG4065" i="2"/>
  <c r="AF4065" i="2"/>
  <c r="AS4064" i="2"/>
  <c r="AQ4064" i="2"/>
  <c r="AI4064" i="2"/>
  <c r="AH4064" i="2"/>
  <c r="AG4064" i="2"/>
  <c r="AF4064" i="2"/>
  <c r="AS4063" i="2"/>
  <c r="AQ4063" i="2"/>
  <c r="AI4063" i="2"/>
  <c r="AH4063" i="2"/>
  <c r="AG4063" i="2"/>
  <c r="AF4063" i="2"/>
  <c r="AS4062" i="2"/>
  <c r="AQ4062" i="2"/>
  <c r="AI4062" i="2"/>
  <c r="AH4062" i="2"/>
  <c r="AG4062" i="2"/>
  <c r="AF4062" i="2"/>
  <c r="AS4061" i="2"/>
  <c r="AQ4061" i="2"/>
  <c r="AI4061" i="2"/>
  <c r="AH4061" i="2"/>
  <c r="AG4061" i="2"/>
  <c r="AF4061" i="2"/>
  <c r="AS4060" i="2"/>
  <c r="AQ4060" i="2"/>
  <c r="AI4060" i="2"/>
  <c r="AH4060" i="2"/>
  <c r="AG4060" i="2"/>
  <c r="AF4060" i="2"/>
  <c r="AS4059" i="2"/>
  <c r="AQ4059" i="2"/>
  <c r="AI4059" i="2"/>
  <c r="AH4059" i="2"/>
  <c r="AG4059" i="2"/>
  <c r="AF4059" i="2"/>
  <c r="AS4058" i="2"/>
  <c r="AQ4058" i="2"/>
  <c r="AI4058" i="2"/>
  <c r="AH4058" i="2"/>
  <c r="AG4058" i="2"/>
  <c r="AF4058" i="2"/>
  <c r="AS4057" i="2"/>
  <c r="AQ4057" i="2"/>
  <c r="AI4057" i="2"/>
  <c r="AH4057" i="2"/>
  <c r="AG4057" i="2"/>
  <c r="AF4057" i="2"/>
  <c r="AS4056" i="2"/>
  <c r="AQ4056" i="2"/>
  <c r="AI4056" i="2"/>
  <c r="AH4056" i="2"/>
  <c r="AG4056" i="2"/>
  <c r="AF4056" i="2"/>
  <c r="AS4055" i="2"/>
  <c r="AQ4055" i="2"/>
  <c r="AI4055" i="2"/>
  <c r="AH4055" i="2"/>
  <c r="AG4055" i="2"/>
  <c r="AF4055" i="2"/>
  <c r="AS4054" i="2"/>
  <c r="AQ4054" i="2"/>
  <c r="AI4054" i="2"/>
  <c r="AH4054" i="2"/>
  <c r="AG4054" i="2"/>
  <c r="AF4054" i="2"/>
  <c r="AS4053" i="2"/>
  <c r="AQ4053" i="2"/>
  <c r="AI4053" i="2"/>
  <c r="AH4053" i="2"/>
  <c r="AG4053" i="2"/>
  <c r="AF4053" i="2"/>
  <c r="AS4052" i="2"/>
  <c r="AQ4052" i="2"/>
  <c r="AI4052" i="2"/>
  <c r="AH4052" i="2"/>
  <c r="AG4052" i="2"/>
  <c r="AF4052" i="2"/>
  <c r="AS4051" i="2"/>
  <c r="AQ4051" i="2"/>
  <c r="AI4051" i="2"/>
  <c r="AH4051" i="2"/>
  <c r="AG4051" i="2"/>
  <c r="AF4051" i="2"/>
  <c r="AS4050" i="2"/>
  <c r="AQ4050" i="2"/>
  <c r="AI4050" i="2"/>
  <c r="AH4050" i="2"/>
  <c r="AG4050" i="2"/>
  <c r="AF4050" i="2"/>
  <c r="AS4049" i="2"/>
  <c r="AQ4049" i="2"/>
  <c r="AI4049" i="2"/>
  <c r="AH4049" i="2"/>
  <c r="AG4049" i="2"/>
  <c r="AF4049" i="2"/>
  <c r="AS4048" i="2"/>
  <c r="AQ4048" i="2"/>
  <c r="AI4048" i="2"/>
  <c r="AH4048" i="2"/>
  <c r="AG4048" i="2"/>
  <c r="AF4048" i="2"/>
  <c r="AS4047" i="2"/>
  <c r="AQ4047" i="2"/>
  <c r="AI4047" i="2"/>
  <c r="AH4047" i="2"/>
  <c r="AG4047" i="2"/>
  <c r="AF4047" i="2"/>
  <c r="AS4046" i="2"/>
  <c r="AQ4046" i="2"/>
  <c r="AI4046" i="2"/>
  <c r="AH4046" i="2"/>
  <c r="AG4046" i="2"/>
  <c r="AF4046" i="2"/>
  <c r="AS4045" i="2"/>
  <c r="AQ4045" i="2"/>
  <c r="AI4045" i="2"/>
  <c r="AH4045" i="2"/>
  <c r="AG4045" i="2"/>
  <c r="AF4045" i="2"/>
  <c r="AS4044" i="2"/>
  <c r="AQ4044" i="2"/>
  <c r="AI4044" i="2"/>
  <c r="AH4044" i="2"/>
  <c r="AG4044" i="2"/>
  <c r="AF4044" i="2"/>
  <c r="AS4043" i="2"/>
  <c r="AQ4043" i="2"/>
  <c r="AI4043" i="2"/>
  <c r="AH4043" i="2"/>
  <c r="AG4043" i="2"/>
  <c r="AF4043" i="2"/>
  <c r="AS4042" i="2"/>
  <c r="AQ4042" i="2"/>
  <c r="AI4042" i="2"/>
  <c r="AH4042" i="2"/>
  <c r="AG4042" i="2"/>
  <c r="AF4042" i="2"/>
  <c r="AS4041" i="2"/>
  <c r="AQ4041" i="2"/>
  <c r="AI4041" i="2"/>
  <c r="AH4041" i="2"/>
  <c r="AG4041" i="2"/>
  <c r="AF4041" i="2"/>
  <c r="AS4040" i="2"/>
  <c r="AQ4040" i="2"/>
  <c r="AI4040" i="2"/>
  <c r="AH4040" i="2"/>
  <c r="AG4040" i="2"/>
  <c r="AF4040" i="2"/>
  <c r="AS4039" i="2"/>
  <c r="AQ4039" i="2"/>
  <c r="AI4039" i="2"/>
  <c r="AH4039" i="2"/>
  <c r="AG4039" i="2"/>
  <c r="AF4039" i="2"/>
  <c r="AS4038" i="2"/>
  <c r="AQ4038" i="2"/>
  <c r="AI4038" i="2"/>
  <c r="AH4038" i="2"/>
  <c r="AG4038" i="2"/>
  <c r="AF4038" i="2"/>
  <c r="AS4037" i="2"/>
  <c r="AQ4037" i="2"/>
  <c r="AI4037" i="2"/>
  <c r="AH4037" i="2"/>
  <c r="AG4037" i="2"/>
  <c r="AF4037" i="2"/>
  <c r="AS4036" i="2"/>
  <c r="AQ4036" i="2"/>
  <c r="AI4036" i="2"/>
  <c r="AH4036" i="2"/>
  <c r="AG4036" i="2"/>
  <c r="AF4036" i="2"/>
  <c r="AS4035" i="2"/>
  <c r="AQ4035" i="2"/>
  <c r="AI4035" i="2"/>
  <c r="AH4035" i="2"/>
  <c r="AG4035" i="2"/>
  <c r="AF4035" i="2"/>
  <c r="AS4034" i="2"/>
  <c r="AQ4034" i="2"/>
  <c r="AI4034" i="2"/>
  <c r="AH4034" i="2"/>
  <c r="AG4034" i="2"/>
  <c r="AF4034" i="2"/>
  <c r="AS4033" i="2"/>
  <c r="AQ4033" i="2"/>
  <c r="AI4033" i="2"/>
  <c r="AH4033" i="2"/>
  <c r="AG4033" i="2"/>
  <c r="AF4033" i="2"/>
  <c r="AS4032" i="2"/>
  <c r="AQ4032" i="2"/>
  <c r="AI4032" i="2"/>
  <c r="AH4032" i="2"/>
  <c r="AG4032" i="2"/>
  <c r="AF4032" i="2"/>
  <c r="AS4031" i="2"/>
  <c r="AQ4031" i="2"/>
  <c r="AI4031" i="2"/>
  <c r="AH4031" i="2"/>
  <c r="AG4031" i="2"/>
  <c r="AF4031" i="2"/>
  <c r="AS4030" i="2"/>
  <c r="AQ4030" i="2"/>
  <c r="AI4030" i="2"/>
  <c r="AH4030" i="2"/>
  <c r="AG4030" i="2"/>
  <c r="AF4030" i="2"/>
  <c r="AS4029" i="2"/>
  <c r="AQ4029" i="2"/>
  <c r="AI4029" i="2"/>
  <c r="AH4029" i="2"/>
  <c r="AG4029" i="2"/>
  <c r="AF4029" i="2"/>
  <c r="AS4028" i="2"/>
  <c r="AQ4028" i="2"/>
  <c r="AI4028" i="2"/>
  <c r="AH4028" i="2"/>
  <c r="AG4028" i="2"/>
  <c r="AF4028" i="2"/>
  <c r="AS4027" i="2"/>
  <c r="AQ4027" i="2"/>
  <c r="AI4027" i="2"/>
  <c r="AH4027" i="2"/>
  <c r="AG4027" i="2"/>
  <c r="AF4027" i="2"/>
  <c r="AS4026" i="2"/>
  <c r="AQ4026" i="2"/>
  <c r="AI4026" i="2"/>
  <c r="AH4026" i="2"/>
  <c r="AG4026" i="2"/>
  <c r="AF4026" i="2"/>
  <c r="AS4025" i="2"/>
  <c r="AQ4025" i="2"/>
  <c r="AI4025" i="2"/>
  <c r="AH4025" i="2"/>
  <c r="AG4025" i="2"/>
  <c r="AF4025" i="2"/>
  <c r="AS4024" i="2"/>
  <c r="AQ4024" i="2"/>
  <c r="AI4024" i="2"/>
  <c r="AH4024" i="2"/>
  <c r="AG4024" i="2"/>
  <c r="AF4024" i="2"/>
  <c r="AS4023" i="2"/>
  <c r="AQ4023" i="2"/>
  <c r="AI4023" i="2"/>
  <c r="AH4023" i="2"/>
  <c r="AG4023" i="2"/>
  <c r="AF4023" i="2"/>
  <c r="AS4022" i="2"/>
  <c r="AQ4022" i="2"/>
  <c r="AI4022" i="2"/>
  <c r="AH4022" i="2"/>
  <c r="AG4022" i="2"/>
  <c r="AF4022" i="2"/>
  <c r="AS4021" i="2"/>
  <c r="AQ4021" i="2"/>
  <c r="AI4021" i="2"/>
  <c r="AH4021" i="2"/>
  <c r="AG4021" i="2"/>
  <c r="AF4021" i="2"/>
  <c r="AS4020" i="2"/>
  <c r="AQ4020" i="2"/>
  <c r="AI4020" i="2"/>
  <c r="AH4020" i="2"/>
  <c r="AG4020" i="2"/>
  <c r="AF4020" i="2"/>
  <c r="AS4019" i="2"/>
  <c r="AQ4019" i="2"/>
  <c r="AI4019" i="2"/>
  <c r="AH4019" i="2"/>
  <c r="AG4019" i="2"/>
  <c r="AF4019" i="2"/>
  <c r="AS4018" i="2"/>
  <c r="AQ4018" i="2"/>
  <c r="AI4018" i="2"/>
  <c r="AH4018" i="2"/>
  <c r="AG4018" i="2"/>
  <c r="AF4018" i="2"/>
  <c r="AS4017" i="2"/>
  <c r="AQ4017" i="2"/>
  <c r="AI4017" i="2"/>
  <c r="AH4017" i="2"/>
  <c r="AG4017" i="2"/>
  <c r="AF4017" i="2"/>
  <c r="AS4016" i="2"/>
  <c r="AQ4016" i="2"/>
  <c r="AI4016" i="2"/>
  <c r="AH4016" i="2"/>
  <c r="AG4016" i="2"/>
  <c r="AF4016" i="2"/>
  <c r="AS4015" i="2"/>
  <c r="AQ4015" i="2"/>
  <c r="AI4015" i="2"/>
  <c r="AH4015" i="2"/>
  <c r="AG4015" i="2"/>
  <c r="AF4015" i="2"/>
  <c r="AS4014" i="2"/>
  <c r="AQ4014" i="2"/>
  <c r="AI4014" i="2"/>
  <c r="AH4014" i="2"/>
  <c r="AG4014" i="2"/>
  <c r="AF4014" i="2"/>
  <c r="AS4013" i="2"/>
  <c r="AQ4013" i="2"/>
  <c r="AI4013" i="2"/>
  <c r="AH4013" i="2"/>
  <c r="AG4013" i="2"/>
  <c r="AF4013" i="2"/>
  <c r="AS4012" i="2"/>
  <c r="AQ4012" i="2"/>
  <c r="AI4012" i="2"/>
  <c r="AH4012" i="2"/>
  <c r="AG4012" i="2"/>
  <c r="AF4012" i="2"/>
  <c r="AS4011" i="2"/>
  <c r="AQ4011" i="2"/>
  <c r="AI4011" i="2"/>
  <c r="AH4011" i="2"/>
  <c r="AG4011" i="2"/>
  <c r="AF4011" i="2"/>
  <c r="AS4010" i="2"/>
  <c r="AQ4010" i="2"/>
  <c r="AI4010" i="2"/>
  <c r="AH4010" i="2"/>
  <c r="AG4010" i="2"/>
  <c r="AF4010" i="2"/>
  <c r="AS4009" i="2"/>
  <c r="AQ4009" i="2"/>
  <c r="AI4009" i="2"/>
  <c r="AH4009" i="2"/>
  <c r="AG4009" i="2"/>
  <c r="AF4009" i="2"/>
  <c r="AS4008" i="2"/>
  <c r="AQ4008" i="2"/>
  <c r="AI4008" i="2"/>
  <c r="AH4008" i="2"/>
  <c r="AG4008" i="2"/>
  <c r="AF4008" i="2"/>
  <c r="AS4007" i="2"/>
  <c r="AQ4007" i="2"/>
  <c r="AI4007" i="2"/>
  <c r="AH4007" i="2"/>
  <c r="AG4007" i="2"/>
  <c r="AF4007" i="2"/>
  <c r="AS4006" i="2"/>
  <c r="AQ4006" i="2"/>
  <c r="AI4006" i="2"/>
  <c r="AH4006" i="2"/>
  <c r="AG4006" i="2"/>
  <c r="AF4006" i="2"/>
  <c r="AS4005" i="2"/>
  <c r="AQ4005" i="2"/>
  <c r="AI4005" i="2"/>
  <c r="AH4005" i="2"/>
  <c r="AG4005" i="2"/>
  <c r="AF4005" i="2"/>
  <c r="AS4004" i="2"/>
  <c r="AQ4004" i="2"/>
  <c r="AI4004" i="2"/>
  <c r="AH4004" i="2"/>
  <c r="AG4004" i="2"/>
  <c r="AF4004" i="2"/>
  <c r="AS4003" i="2"/>
  <c r="AQ4003" i="2"/>
  <c r="AI4003" i="2"/>
  <c r="AH4003" i="2"/>
  <c r="AG4003" i="2"/>
  <c r="AF4003" i="2"/>
  <c r="AS4002" i="2"/>
  <c r="AQ4002" i="2"/>
  <c r="AI4002" i="2"/>
  <c r="AH4002" i="2"/>
  <c r="AG4002" i="2"/>
  <c r="AF4002" i="2"/>
  <c r="AS4001" i="2"/>
  <c r="AQ4001" i="2"/>
  <c r="AI4001" i="2"/>
  <c r="AH4001" i="2"/>
  <c r="AG4001" i="2"/>
  <c r="AF4001" i="2"/>
  <c r="AS4000" i="2"/>
  <c r="AQ4000" i="2"/>
  <c r="AI4000" i="2"/>
  <c r="AH4000" i="2"/>
  <c r="AG4000" i="2"/>
  <c r="AF4000" i="2"/>
  <c r="AS3999" i="2"/>
  <c r="AQ3999" i="2"/>
  <c r="AI3999" i="2"/>
  <c r="AH3999" i="2"/>
  <c r="AG3999" i="2"/>
  <c r="AF3999" i="2"/>
  <c r="AS3998" i="2"/>
  <c r="AQ3998" i="2"/>
  <c r="AI3998" i="2"/>
  <c r="AH3998" i="2"/>
  <c r="AG3998" i="2"/>
  <c r="AF3998" i="2"/>
  <c r="AS3997" i="2"/>
  <c r="AQ3997" i="2"/>
  <c r="AI3997" i="2"/>
  <c r="AH3997" i="2"/>
  <c r="AG3997" i="2"/>
  <c r="AF3997" i="2"/>
  <c r="AS3996" i="2"/>
  <c r="AQ3996" i="2"/>
  <c r="AI3996" i="2"/>
  <c r="AH3996" i="2"/>
  <c r="AG3996" i="2"/>
  <c r="AF3996" i="2"/>
  <c r="AS3995" i="2"/>
  <c r="AQ3995" i="2"/>
  <c r="AI3995" i="2"/>
  <c r="AH3995" i="2"/>
  <c r="AG3995" i="2"/>
  <c r="AF3995" i="2"/>
  <c r="AS3994" i="2"/>
  <c r="AQ3994" i="2"/>
  <c r="AI3994" i="2"/>
  <c r="AH3994" i="2"/>
  <c r="AG3994" i="2"/>
  <c r="AF3994" i="2"/>
  <c r="AS3993" i="2"/>
  <c r="AQ3993" i="2"/>
  <c r="AI3993" i="2"/>
  <c r="AH3993" i="2"/>
  <c r="AG3993" i="2"/>
  <c r="AF3993" i="2"/>
  <c r="AS3992" i="2"/>
  <c r="AQ3992" i="2"/>
  <c r="AI3992" i="2"/>
  <c r="AH3992" i="2"/>
  <c r="AG3992" i="2"/>
  <c r="AF3992" i="2"/>
  <c r="AS3991" i="2"/>
  <c r="AQ3991" i="2"/>
  <c r="AI3991" i="2"/>
  <c r="AH3991" i="2"/>
  <c r="AG3991" i="2"/>
  <c r="AF3991" i="2"/>
  <c r="AS3990" i="2"/>
  <c r="AQ3990" i="2"/>
  <c r="AI3990" i="2"/>
  <c r="AH3990" i="2"/>
  <c r="AG3990" i="2"/>
  <c r="AF3990" i="2"/>
  <c r="AS3989" i="2"/>
  <c r="AQ3989" i="2"/>
  <c r="AI3989" i="2"/>
  <c r="AH3989" i="2"/>
  <c r="AG3989" i="2"/>
  <c r="AF3989" i="2"/>
  <c r="AS3988" i="2"/>
  <c r="AQ3988" i="2"/>
  <c r="AI3988" i="2"/>
  <c r="AH3988" i="2"/>
  <c r="AG3988" i="2"/>
  <c r="AF3988" i="2"/>
  <c r="AS3987" i="2"/>
  <c r="AQ3987" i="2"/>
  <c r="AI3987" i="2"/>
  <c r="AH3987" i="2"/>
  <c r="AG3987" i="2"/>
  <c r="AF3987" i="2"/>
  <c r="AS3986" i="2"/>
  <c r="AQ3986" i="2"/>
  <c r="AI3986" i="2"/>
  <c r="AH3986" i="2"/>
  <c r="AG3986" i="2"/>
  <c r="AF3986" i="2"/>
  <c r="AS3985" i="2"/>
  <c r="AQ3985" i="2"/>
  <c r="AI3985" i="2"/>
  <c r="AH3985" i="2"/>
  <c r="AG3985" i="2"/>
  <c r="AF3985" i="2"/>
  <c r="AS3984" i="2"/>
  <c r="AQ3984" i="2"/>
  <c r="AI3984" i="2"/>
  <c r="AH3984" i="2"/>
  <c r="AG3984" i="2"/>
  <c r="AF3984" i="2"/>
  <c r="AS3983" i="2"/>
  <c r="AQ3983" i="2"/>
  <c r="AI3983" i="2"/>
  <c r="AH3983" i="2"/>
  <c r="AG3983" i="2"/>
  <c r="AF3983" i="2"/>
  <c r="AS3982" i="2"/>
  <c r="AQ3982" i="2"/>
  <c r="AI3982" i="2"/>
  <c r="AH3982" i="2"/>
  <c r="AG3982" i="2"/>
  <c r="AF3982" i="2"/>
  <c r="AS3981" i="2"/>
  <c r="AQ3981" i="2"/>
  <c r="AI3981" i="2"/>
  <c r="AH3981" i="2"/>
  <c r="AG3981" i="2"/>
  <c r="AF3981" i="2"/>
  <c r="AS3980" i="2"/>
  <c r="AQ3980" i="2"/>
  <c r="AI3980" i="2"/>
  <c r="AH3980" i="2"/>
  <c r="AG3980" i="2"/>
  <c r="AF3980" i="2"/>
  <c r="AS3979" i="2"/>
  <c r="AQ3979" i="2"/>
  <c r="AI3979" i="2"/>
  <c r="AH3979" i="2"/>
  <c r="AG3979" i="2"/>
  <c r="AF3979" i="2"/>
  <c r="AS3978" i="2"/>
  <c r="AQ3978" i="2"/>
  <c r="AI3978" i="2"/>
  <c r="AH3978" i="2"/>
  <c r="AG3978" i="2"/>
  <c r="AF3978" i="2"/>
  <c r="AS3977" i="2"/>
  <c r="AQ3977" i="2"/>
  <c r="AI3977" i="2"/>
  <c r="AH3977" i="2"/>
  <c r="AG3977" i="2"/>
  <c r="AF3977" i="2"/>
  <c r="AS3976" i="2"/>
  <c r="AQ3976" i="2"/>
  <c r="AI3976" i="2"/>
  <c r="AH3976" i="2"/>
  <c r="AG3976" i="2"/>
  <c r="AF3976" i="2"/>
  <c r="AS3975" i="2"/>
  <c r="AQ3975" i="2"/>
  <c r="AI3975" i="2"/>
  <c r="AH3975" i="2"/>
  <c r="AG3975" i="2"/>
  <c r="AF3975" i="2"/>
  <c r="AS3974" i="2"/>
  <c r="AQ3974" i="2"/>
  <c r="AI3974" i="2"/>
  <c r="AH3974" i="2"/>
  <c r="AG3974" i="2"/>
  <c r="AF3974" i="2"/>
  <c r="AS3973" i="2"/>
  <c r="AQ3973" i="2"/>
  <c r="AI3973" i="2"/>
  <c r="AH3973" i="2"/>
  <c r="AG3973" i="2"/>
  <c r="AF3973" i="2"/>
  <c r="AS3972" i="2"/>
  <c r="AQ3972" i="2"/>
  <c r="AI3972" i="2"/>
  <c r="AH3972" i="2"/>
  <c r="AG3972" i="2"/>
  <c r="AF3972" i="2"/>
  <c r="AS3971" i="2"/>
  <c r="AQ3971" i="2"/>
  <c r="AI3971" i="2"/>
  <c r="AH3971" i="2"/>
  <c r="AG3971" i="2"/>
  <c r="AF3971" i="2"/>
  <c r="AS3970" i="2"/>
  <c r="AQ3970" i="2"/>
  <c r="AI3970" i="2"/>
  <c r="AH3970" i="2"/>
  <c r="AG3970" i="2"/>
  <c r="AF3970" i="2"/>
  <c r="AS3969" i="2"/>
  <c r="AQ3969" i="2"/>
  <c r="AI3969" i="2"/>
  <c r="AH3969" i="2"/>
  <c r="AG3969" i="2"/>
  <c r="AF3969" i="2"/>
  <c r="AS3968" i="2"/>
  <c r="AQ3968" i="2"/>
  <c r="AI3968" i="2"/>
  <c r="AH3968" i="2"/>
  <c r="AG3968" i="2"/>
  <c r="AF3968" i="2"/>
  <c r="AS3967" i="2"/>
  <c r="AQ3967" i="2"/>
  <c r="AI3967" i="2"/>
  <c r="AH3967" i="2"/>
  <c r="AG3967" i="2"/>
  <c r="AF3967" i="2"/>
  <c r="AS3966" i="2"/>
  <c r="AQ3966" i="2"/>
  <c r="AI3966" i="2"/>
  <c r="AH3966" i="2"/>
  <c r="AG3966" i="2"/>
  <c r="AF3966" i="2"/>
  <c r="AS3965" i="2"/>
  <c r="AQ3965" i="2"/>
  <c r="AI3965" i="2"/>
  <c r="AH3965" i="2"/>
  <c r="AG3965" i="2"/>
  <c r="AF3965" i="2"/>
  <c r="AS3964" i="2"/>
  <c r="AQ3964" i="2"/>
  <c r="AI3964" i="2"/>
  <c r="AH3964" i="2"/>
  <c r="AG3964" i="2"/>
  <c r="AF3964" i="2"/>
  <c r="AS3963" i="2"/>
  <c r="AQ3963" i="2"/>
  <c r="AI3963" i="2"/>
  <c r="AH3963" i="2"/>
  <c r="AG3963" i="2"/>
  <c r="AF3963" i="2"/>
  <c r="AS3962" i="2"/>
  <c r="AQ3962" i="2"/>
  <c r="AI3962" i="2"/>
  <c r="AH3962" i="2"/>
  <c r="AG3962" i="2"/>
  <c r="AF3962" i="2"/>
  <c r="AS3961" i="2"/>
  <c r="AQ3961" i="2"/>
  <c r="AI3961" i="2"/>
  <c r="AH3961" i="2"/>
  <c r="AG3961" i="2"/>
  <c r="AF3961" i="2"/>
  <c r="AS3960" i="2"/>
  <c r="AQ3960" i="2"/>
  <c r="AI3960" i="2"/>
  <c r="AH3960" i="2"/>
  <c r="AG3960" i="2"/>
  <c r="AF3960" i="2"/>
  <c r="AS3959" i="2"/>
  <c r="AQ3959" i="2"/>
  <c r="AI3959" i="2"/>
  <c r="AH3959" i="2"/>
  <c r="AG3959" i="2"/>
  <c r="AF3959" i="2"/>
  <c r="AS3958" i="2"/>
  <c r="AQ3958" i="2"/>
  <c r="AI3958" i="2"/>
  <c r="AH3958" i="2"/>
  <c r="AG3958" i="2"/>
  <c r="AF3958" i="2"/>
  <c r="AS3957" i="2"/>
  <c r="AQ3957" i="2"/>
  <c r="AI3957" i="2"/>
  <c r="AH3957" i="2"/>
  <c r="AG3957" i="2"/>
  <c r="AF3957" i="2"/>
  <c r="AS3956" i="2"/>
  <c r="AQ3956" i="2"/>
  <c r="AI3956" i="2"/>
  <c r="AH3956" i="2"/>
  <c r="AG3956" i="2"/>
  <c r="AF3956" i="2"/>
  <c r="AS3955" i="2"/>
  <c r="AQ3955" i="2"/>
  <c r="AI3955" i="2"/>
  <c r="AH3955" i="2"/>
  <c r="AG3955" i="2"/>
  <c r="AF3955" i="2"/>
  <c r="AS3954" i="2"/>
  <c r="AQ3954" i="2"/>
  <c r="AI3954" i="2"/>
  <c r="AH3954" i="2"/>
  <c r="AG3954" i="2"/>
  <c r="AF3954" i="2"/>
  <c r="AS3953" i="2"/>
  <c r="AQ3953" i="2"/>
  <c r="AI3953" i="2"/>
  <c r="AH3953" i="2"/>
  <c r="AG3953" i="2"/>
  <c r="AF3953" i="2"/>
  <c r="AS3952" i="2"/>
  <c r="AQ3952" i="2"/>
  <c r="AI3952" i="2"/>
  <c r="AH3952" i="2"/>
  <c r="AG3952" i="2"/>
  <c r="AF3952" i="2"/>
  <c r="AS3951" i="2"/>
  <c r="AQ3951" i="2"/>
  <c r="AI3951" i="2"/>
  <c r="AH3951" i="2"/>
  <c r="AG3951" i="2"/>
  <c r="AF3951" i="2"/>
  <c r="AS3950" i="2"/>
  <c r="AQ3950" i="2"/>
  <c r="AI3950" i="2"/>
  <c r="AH3950" i="2"/>
  <c r="AG3950" i="2"/>
  <c r="AF3950" i="2"/>
  <c r="AS3949" i="2"/>
  <c r="AQ3949" i="2"/>
  <c r="AI3949" i="2"/>
  <c r="AH3949" i="2"/>
  <c r="AG3949" i="2"/>
  <c r="AF3949" i="2"/>
  <c r="AS3948" i="2"/>
  <c r="AQ3948" i="2"/>
  <c r="AI3948" i="2"/>
  <c r="AH3948" i="2"/>
  <c r="AG3948" i="2"/>
  <c r="AF3948" i="2"/>
  <c r="AS3947" i="2"/>
  <c r="AQ3947" i="2"/>
  <c r="AI3947" i="2"/>
  <c r="AH3947" i="2"/>
  <c r="AG3947" i="2"/>
  <c r="AF3947" i="2"/>
  <c r="AS3946" i="2"/>
  <c r="AQ3946" i="2"/>
  <c r="AI3946" i="2"/>
  <c r="AH3946" i="2"/>
  <c r="AG3946" i="2"/>
  <c r="AF3946" i="2"/>
  <c r="AS3945" i="2"/>
  <c r="AQ3945" i="2"/>
  <c r="AI3945" i="2"/>
  <c r="AH3945" i="2"/>
  <c r="AG3945" i="2"/>
  <c r="AF3945" i="2"/>
  <c r="AS3944" i="2"/>
  <c r="AQ3944" i="2"/>
  <c r="AI3944" i="2"/>
  <c r="AH3944" i="2"/>
  <c r="AG3944" i="2"/>
  <c r="AF3944" i="2"/>
  <c r="AS3943" i="2"/>
  <c r="AQ3943" i="2"/>
  <c r="AI3943" i="2"/>
  <c r="AH3943" i="2"/>
  <c r="AG3943" i="2"/>
  <c r="AF3943" i="2"/>
  <c r="AS3942" i="2"/>
  <c r="AQ3942" i="2"/>
  <c r="AI3942" i="2"/>
  <c r="AH3942" i="2"/>
  <c r="AG3942" i="2"/>
  <c r="AF3942" i="2"/>
  <c r="AS3941" i="2"/>
  <c r="AQ3941" i="2"/>
  <c r="AI3941" i="2"/>
  <c r="AH3941" i="2"/>
  <c r="AG3941" i="2"/>
  <c r="AF3941" i="2"/>
  <c r="AS3940" i="2"/>
  <c r="AQ3940" i="2"/>
  <c r="AI3940" i="2"/>
  <c r="AH3940" i="2"/>
  <c r="AG3940" i="2"/>
  <c r="AF3940" i="2"/>
  <c r="AS3939" i="2"/>
  <c r="AQ3939" i="2"/>
  <c r="AI3939" i="2"/>
  <c r="AH3939" i="2"/>
  <c r="AG3939" i="2"/>
  <c r="AF3939" i="2"/>
  <c r="AS3938" i="2"/>
  <c r="AQ3938" i="2"/>
  <c r="AI3938" i="2"/>
  <c r="AH3938" i="2"/>
  <c r="AG3938" i="2"/>
  <c r="AF3938" i="2"/>
  <c r="AS3937" i="2"/>
  <c r="AQ3937" i="2"/>
  <c r="AI3937" i="2"/>
  <c r="AH3937" i="2"/>
  <c r="AG3937" i="2"/>
  <c r="AF3937" i="2"/>
  <c r="AS3936" i="2"/>
  <c r="AQ3936" i="2"/>
  <c r="AI3936" i="2"/>
  <c r="AH3936" i="2"/>
  <c r="AG3936" i="2"/>
  <c r="AF3936" i="2"/>
  <c r="AS3935" i="2"/>
  <c r="AQ3935" i="2"/>
  <c r="AI3935" i="2"/>
  <c r="AH3935" i="2"/>
  <c r="AG3935" i="2"/>
  <c r="AF3935" i="2"/>
  <c r="AS3934" i="2"/>
  <c r="AQ3934" i="2"/>
  <c r="AI3934" i="2"/>
  <c r="AH3934" i="2"/>
  <c r="AG3934" i="2"/>
  <c r="AF3934" i="2"/>
  <c r="AS3933" i="2"/>
  <c r="AQ3933" i="2"/>
  <c r="AI3933" i="2"/>
  <c r="AH3933" i="2"/>
  <c r="AG3933" i="2"/>
  <c r="AF3933" i="2"/>
  <c r="AS3932" i="2"/>
  <c r="AQ3932" i="2"/>
  <c r="AI3932" i="2"/>
  <c r="AH3932" i="2"/>
  <c r="AG3932" i="2"/>
  <c r="AF3932" i="2"/>
  <c r="AS3931" i="2"/>
  <c r="AQ3931" i="2"/>
  <c r="AI3931" i="2"/>
  <c r="AH3931" i="2"/>
  <c r="AG3931" i="2"/>
  <c r="AF3931" i="2"/>
  <c r="AS3930" i="2"/>
  <c r="AQ3930" i="2"/>
  <c r="AI3930" i="2"/>
  <c r="AH3930" i="2"/>
  <c r="AG3930" i="2"/>
  <c r="AF3930" i="2"/>
  <c r="AS3929" i="2"/>
  <c r="AQ3929" i="2"/>
  <c r="AI3929" i="2"/>
  <c r="AH3929" i="2"/>
  <c r="AG3929" i="2"/>
  <c r="AF3929" i="2"/>
  <c r="AS3928" i="2"/>
  <c r="AQ3928" i="2"/>
  <c r="AI3928" i="2"/>
  <c r="AH3928" i="2"/>
  <c r="AG3928" i="2"/>
  <c r="AF3928" i="2"/>
  <c r="AS3927" i="2"/>
  <c r="AQ3927" i="2"/>
  <c r="AI3927" i="2"/>
  <c r="AH3927" i="2"/>
  <c r="AG3927" i="2"/>
  <c r="AF3927" i="2"/>
  <c r="AS3926" i="2"/>
  <c r="AQ3926" i="2"/>
  <c r="AI3926" i="2"/>
  <c r="AH3926" i="2"/>
  <c r="AG3926" i="2"/>
  <c r="AF3926" i="2"/>
  <c r="AS3925" i="2"/>
  <c r="AQ3925" i="2"/>
  <c r="AI3925" i="2"/>
  <c r="AH3925" i="2"/>
  <c r="AG3925" i="2"/>
  <c r="AF3925" i="2"/>
  <c r="AS3924" i="2"/>
  <c r="AQ3924" i="2"/>
  <c r="AI3924" i="2"/>
  <c r="AH3924" i="2"/>
  <c r="AG3924" i="2"/>
  <c r="AF3924" i="2"/>
  <c r="AS3923" i="2"/>
  <c r="AQ3923" i="2"/>
  <c r="AI3923" i="2"/>
  <c r="AH3923" i="2"/>
  <c r="AG3923" i="2"/>
  <c r="AF3923" i="2"/>
  <c r="AS3922" i="2"/>
  <c r="AQ3922" i="2"/>
  <c r="AI3922" i="2"/>
  <c r="AH3922" i="2"/>
  <c r="AG3922" i="2"/>
  <c r="AF3922" i="2"/>
  <c r="AS3921" i="2"/>
  <c r="AQ3921" i="2"/>
  <c r="AI3921" i="2"/>
  <c r="AH3921" i="2"/>
  <c r="AG3921" i="2"/>
  <c r="AF3921" i="2"/>
  <c r="AS3920" i="2"/>
  <c r="AQ3920" i="2"/>
  <c r="AI3920" i="2"/>
  <c r="AH3920" i="2"/>
  <c r="AG3920" i="2"/>
  <c r="AF3920" i="2"/>
  <c r="AS3919" i="2"/>
  <c r="AQ3919" i="2"/>
  <c r="AI3919" i="2"/>
  <c r="AH3919" i="2"/>
  <c r="AG3919" i="2"/>
  <c r="AF3919" i="2"/>
  <c r="AS3918" i="2"/>
  <c r="AQ3918" i="2"/>
  <c r="AI3918" i="2"/>
  <c r="AH3918" i="2"/>
  <c r="AG3918" i="2"/>
  <c r="AF3918" i="2"/>
  <c r="AS3917" i="2"/>
  <c r="AQ3917" i="2"/>
  <c r="AI3917" i="2"/>
  <c r="AH3917" i="2"/>
  <c r="AG3917" i="2"/>
  <c r="AF3917" i="2"/>
  <c r="AS3916" i="2"/>
  <c r="AQ3916" i="2"/>
  <c r="AI3916" i="2"/>
  <c r="AH3916" i="2"/>
  <c r="AG3916" i="2"/>
  <c r="AF3916" i="2"/>
  <c r="AS3915" i="2"/>
  <c r="AQ3915" i="2"/>
  <c r="AI3915" i="2"/>
  <c r="AH3915" i="2"/>
  <c r="AG3915" i="2"/>
  <c r="AF3915" i="2"/>
  <c r="AS3914" i="2"/>
  <c r="AQ3914" i="2"/>
  <c r="AI3914" i="2"/>
  <c r="AH3914" i="2"/>
  <c r="AG3914" i="2"/>
  <c r="AF3914" i="2"/>
  <c r="AS3913" i="2"/>
  <c r="AQ3913" i="2"/>
  <c r="AI3913" i="2"/>
  <c r="AH3913" i="2"/>
  <c r="AG3913" i="2"/>
  <c r="AF3913" i="2"/>
  <c r="AS3912" i="2"/>
  <c r="AQ3912" i="2"/>
  <c r="AI3912" i="2"/>
  <c r="AH3912" i="2"/>
  <c r="AG3912" i="2"/>
  <c r="AF3912" i="2"/>
  <c r="AS3911" i="2"/>
  <c r="AQ3911" i="2"/>
  <c r="AI3911" i="2"/>
  <c r="AH3911" i="2"/>
  <c r="AG3911" i="2"/>
  <c r="AF3911" i="2"/>
  <c r="AS3910" i="2"/>
  <c r="AQ3910" i="2"/>
  <c r="AI3910" i="2"/>
  <c r="AH3910" i="2"/>
  <c r="AG3910" i="2"/>
  <c r="AF3910" i="2"/>
  <c r="AS3909" i="2"/>
  <c r="AQ3909" i="2"/>
  <c r="AI3909" i="2"/>
  <c r="AH3909" i="2"/>
  <c r="AG3909" i="2"/>
  <c r="AF3909" i="2"/>
  <c r="AS3908" i="2"/>
  <c r="AQ3908" i="2"/>
  <c r="AI3908" i="2"/>
  <c r="AH3908" i="2"/>
  <c r="AG3908" i="2"/>
  <c r="AF3908" i="2"/>
  <c r="AS3907" i="2"/>
  <c r="AQ3907" i="2"/>
  <c r="AI3907" i="2"/>
  <c r="AH3907" i="2"/>
  <c r="AG3907" i="2"/>
  <c r="AF3907" i="2"/>
  <c r="AS3906" i="2"/>
  <c r="AQ3906" i="2"/>
  <c r="AI3906" i="2"/>
  <c r="AH3906" i="2"/>
  <c r="AG3906" i="2"/>
  <c r="AF3906" i="2"/>
  <c r="AS3905" i="2"/>
  <c r="AQ3905" i="2"/>
  <c r="AI3905" i="2"/>
  <c r="AH3905" i="2"/>
  <c r="AG3905" i="2"/>
  <c r="AF3905" i="2"/>
  <c r="AS3904" i="2"/>
  <c r="AQ3904" i="2"/>
  <c r="AI3904" i="2"/>
  <c r="AH3904" i="2"/>
  <c r="AG3904" i="2"/>
  <c r="AF3904" i="2"/>
  <c r="AS3903" i="2"/>
  <c r="AQ3903" i="2"/>
  <c r="AI3903" i="2"/>
  <c r="AH3903" i="2"/>
  <c r="AG3903" i="2"/>
  <c r="AF3903" i="2"/>
  <c r="AS3902" i="2"/>
  <c r="AQ3902" i="2"/>
  <c r="AI3902" i="2"/>
  <c r="AH3902" i="2"/>
  <c r="AG3902" i="2"/>
  <c r="AF3902" i="2"/>
  <c r="AS3901" i="2"/>
  <c r="AQ3901" i="2"/>
  <c r="AI3901" i="2"/>
  <c r="AH3901" i="2"/>
  <c r="AG3901" i="2"/>
  <c r="AF3901" i="2"/>
  <c r="AS3900" i="2"/>
  <c r="AQ3900" i="2"/>
  <c r="AI3900" i="2"/>
  <c r="AH3900" i="2"/>
  <c r="AG3900" i="2"/>
  <c r="AF3900" i="2"/>
  <c r="AS3899" i="2"/>
  <c r="AQ3899" i="2"/>
  <c r="AI3899" i="2"/>
  <c r="AH3899" i="2"/>
  <c r="AG3899" i="2"/>
  <c r="AF3899" i="2"/>
  <c r="AS3898" i="2"/>
  <c r="AQ3898" i="2"/>
  <c r="AI3898" i="2"/>
  <c r="AH3898" i="2"/>
  <c r="AG3898" i="2"/>
  <c r="AF3898" i="2"/>
  <c r="AS3897" i="2"/>
  <c r="AQ3897" i="2"/>
  <c r="AI3897" i="2"/>
  <c r="AH3897" i="2"/>
  <c r="AG3897" i="2"/>
  <c r="AF3897" i="2"/>
  <c r="AS3896" i="2"/>
  <c r="AQ3896" i="2"/>
  <c r="AI3896" i="2"/>
  <c r="AH3896" i="2"/>
  <c r="AG3896" i="2"/>
  <c r="AF3896" i="2"/>
  <c r="AS3895" i="2"/>
  <c r="AQ3895" i="2"/>
  <c r="AI3895" i="2"/>
  <c r="AH3895" i="2"/>
  <c r="AG3895" i="2"/>
  <c r="AF3895" i="2"/>
  <c r="AS3894" i="2"/>
  <c r="AQ3894" i="2"/>
  <c r="AI3894" i="2"/>
  <c r="AH3894" i="2"/>
  <c r="AG3894" i="2"/>
  <c r="AF3894" i="2"/>
  <c r="AS3893" i="2"/>
  <c r="AQ3893" i="2"/>
  <c r="AI3893" i="2"/>
  <c r="AH3893" i="2"/>
  <c r="AG3893" i="2"/>
  <c r="AF3893" i="2"/>
  <c r="AS3892" i="2"/>
  <c r="AQ3892" i="2"/>
  <c r="AI3892" i="2"/>
  <c r="AH3892" i="2"/>
  <c r="AG3892" i="2"/>
  <c r="AF3892" i="2"/>
  <c r="AS3891" i="2"/>
  <c r="AQ3891" i="2"/>
  <c r="AI3891" i="2"/>
  <c r="AH3891" i="2"/>
  <c r="AG3891" i="2"/>
  <c r="AF3891" i="2"/>
  <c r="AS3890" i="2"/>
  <c r="AQ3890" i="2"/>
  <c r="AI3890" i="2"/>
  <c r="AH3890" i="2"/>
  <c r="AG3890" i="2"/>
  <c r="AF3890" i="2"/>
  <c r="AS3889" i="2"/>
  <c r="AQ3889" i="2"/>
  <c r="AI3889" i="2"/>
  <c r="AH3889" i="2"/>
  <c r="AG3889" i="2"/>
  <c r="AF3889" i="2"/>
  <c r="AS3888" i="2"/>
  <c r="AQ3888" i="2"/>
  <c r="AI3888" i="2"/>
  <c r="AH3888" i="2"/>
  <c r="AG3888" i="2"/>
  <c r="AF3888" i="2"/>
  <c r="AS3887" i="2"/>
  <c r="AQ3887" i="2"/>
  <c r="AI3887" i="2"/>
  <c r="AH3887" i="2"/>
  <c r="AG3887" i="2"/>
  <c r="AF3887" i="2"/>
  <c r="AS3886" i="2"/>
  <c r="AQ3886" i="2"/>
  <c r="AI3886" i="2"/>
  <c r="AH3886" i="2"/>
  <c r="AG3886" i="2"/>
  <c r="AF3886" i="2"/>
  <c r="AS3885" i="2"/>
  <c r="AQ3885" i="2"/>
  <c r="AI3885" i="2"/>
  <c r="AH3885" i="2"/>
  <c r="AG3885" i="2"/>
  <c r="AF3885" i="2"/>
  <c r="AS3884" i="2"/>
  <c r="AQ3884" i="2"/>
  <c r="AI3884" i="2"/>
  <c r="AH3884" i="2"/>
  <c r="AG3884" i="2"/>
  <c r="AF3884" i="2"/>
  <c r="AS3883" i="2"/>
  <c r="AQ3883" i="2"/>
  <c r="AI3883" i="2"/>
  <c r="AH3883" i="2"/>
  <c r="AG3883" i="2"/>
  <c r="AF3883" i="2"/>
  <c r="AS3882" i="2"/>
  <c r="AQ3882" i="2"/>
  <c r="AI3882" i="2"/>
  <c r="AH3882" i="2"/>
  <c r="AG3882" i="2"/>
  <c r="AF3882" i="2"/>
  <c r="AS3881" i="2"/>
  <c r="AQ3881" i="2"/>
  <c r="AI3881" i="2"/>
  <c r="AH3881" i="2"/>
  <c r="AG3881" i="2"/>
  <c r="AF3881" i="2"/>
  <c r="AS3880" i="2"/>
  <c r="AQ3880" i="2"/>
  <c r="AI3880" i="2"/>
  <c r="AH3880" i="2"/>
  <c r="AG3880" i="2"/>
  <c r="AF3880" i="2"/>
  <c r="AS3879" i="2"/>
  <c r="AQ3879" i="2"/>
  <c r="AI3879" i="2"/>
  <c r="AH3879" i="2"/>
  <c r="AG3879" i="2"/>
  <c r="AF3879" i="2"/>
  <c r="AS3878" i="2"/>
  <c r="AQ3878" i="2"/>
  <c r="AI3878" i="2"/>
  <c r="AH3878" i="2"/>
  <c r="AG3878" i="2"/>
  <c r="AF3878" i="2"/>
  <c r="AS3877" i="2"/>
  <c r="AQ3877" i="2"/>
  <c r="AI3877" i="2"/>
  <c r="AH3877" i="2"/>
  <c r="AG3877" i="2"/>
  <c r="AF3877" i="2"/>
  <c r="AS3876" i="2"/>
  <c r="AQ3876" i="2"/>
  <c r="AI3876" i="2"/>
  <c r="AH3876" i="2"/>
  <c r="AG3876" i="2"/>
  <c r="AF3876" i="2"/>
  <c r="AS3875" i="2"/>
  <c r="AQ3875" i="2"/>
  <c r="AI3875" i="2"/>
  <c r="AH3875" i="2"/>
  <c r="AG3875" i="2"/>
  <c r="AF3875" i="2"/>
  <c r="AS3874" i="2"/>
  <c r="AQ3874" i="2"/>
  <c r="AI3874" i="2"/>
  <c r="AH3874" i="2"/>
  <c r="AG3874" i="2"/>
  <c r="AF3874" i="2"/>
  <c r="AS3873" i="2"/>
  <c r="AQ3873" i="2"/>
  <c r="AI3873" i="2"/>
  <c r="AH3873" i="2"/>
  <c r="AG3873" i="2"/>
  <c r="AF3873" i="2"/>
  <c r="AS3872" i="2"/>
  <c r="AQ3872" i="2"/>
  <c r="AI3872" i="2"/>
  <c r="AH3872" i="2"/>
  <c r="AG3872" i="2"/>
  <c r="AF3872" i="2"/>
  <c r="AS3871" i="2"/>
  <c r="AQ3871" i="2"/>
  <c r="AI3871" i="2"/>
  <c r="AH3871" i="2"/>
  <c r="AG3871" i="2"/>
  <c r="AF3871" i="2"/>
  <c r="AS3870" i="2"/>
  <c r="AQ3870" i="2"/>
  <c r="AI3870" i="2"/>
  <c r="AH3870" i="2"/>
  <c r="AG3870" i="2"/>
  <c r="AF3870" i="2"/>
  <c r="AS3869" i="2"/>
  <c r="AQ3869" i="2"/>
  <c r="AI3869" i="2"/>
  <c r="AH3869" i="2"/>
  <c r="AG3869" i="2"/>
  <c r="AF3869" i="2"/>
  <c r="AS3868" i="2"/>
  <c r="AQ3868" i="2"/>
  <c r="AI3868" i="2"/>
  <c r="AH3868" i="2"/>
  <c r="AG3868" i="2"/>
  <c r="AF3868" i="2"/>
  <c r="AS3867" i="2"/>
  <c r="AQ3867" i="2"/>
  <c r="AI3867" i="2"/>
  <c r="AH3867" i="2"/>
  <c r="AG3867" i="2"/>
  <c r="AF3867" i="2"/>
  <c r="AS3866" i="2"/>
  <c r="AQ3866" i="2"/>
  <c r="AI3866" i="2"/>
  <c r="AH3866" i="2"/>
  <c r="AG3866" i="2"/>
  <c r="AF3866" i="2"/>
  <c r="AS3865" i="2"/>
  <c r="AQ3865" i="2"/>
  <c r="AI3865" i="2"/>
  <c r="AH3865" i="2"/>
  <c r="AG3865" i="2"/>
  <c r="AF3865" i="2"/>
  <c r="AS3864" i="2"/>
  <c r="AQ3864" i="2"/>
  <c r="AI3864" i="2"/>
  <c r="AH3864" i="2"/>
  <c r="AG3864" i="2"/>
  <c r="AF3864" i="2"/>
  <c r="AS3863" i="2"/>
  <c r="AQ3863" i="2"/>
  <c r="AI3863" i="2"/>
  <c r="AH3863" i="2"/>
  <c r="AG3863" i="2"/>
  <c r="AF3863" i="2"/>
  <c r="AS3862" i="2"/>
  <c r="AQ3862" i="2"/>
  <c r="AI3862" i="2"/>
  <c r="AH3862" i="2"/>
  <c r="AG3862" i="2"/>
  <c r="AF3862" i="2"/>
  <c r="AS3861" i="2"/>
  <c r="AQ3861" i="2"/>
  <c r="AI3861" i="2"/>
  <c r="AH3861" i="2"/>
  <c r="AG3861" i="2"/>
  <c r="AF3861" i="2"/>
  <c r="AS3860" i="2"/>
  <c r="AQ3860" i="2"/>
  <c r="AI3860" i="2"/>
  <c r="AH3860" i="2"/>
  <c r="AG3860" i="2"/>
  <c r="AF3860" i="2"/>
  <c r="AS3859" i="2"/>
  <c r="AQ3859" i="2"/>
  <c r="AI3859" i="2"/>
  <c r="AH3859" i="2"/>
  <c r="AG3859" i="2"/>
  <c r="AF3859" i="2"/>
  <c r="AS3858" i="2"/>
  <c r="AQ3858" i="2"/>
  <c r="AI3858" i="2"/>
  <c r="AH3858" i="2"/>
  <c r="AG3858" i="2"/>
  <c r="AF3858" i="2"/>
  <c r="AS3857" i="2"/>
  <c r="AQ3857" i="2"/>
  <c r="AI3857" i="2"/>
  <c r="AH3857" i="2"/>
  <c r="AG3857" i="2"/>
  <c r="AF3857" i="2"/>
  <c r="AS3856" i="2"/>
  <c r="AQ3856" i="2"/>
  <c r="AI3856" i="2"/>
  <c r="AH3856" i="2"/>
  <c r="AG3856" i="2"/>
  <c r="AF3856" i="2"/>
  <c r="AS3855" i="2"/>
  <c r="AQ3855" i="2"/>
  <c r="AI3855" i="2"/>
  <c r="AH3855" i="2"/>
  <c r="AG3855" i="2"/>
  <c r="AF3855" i="2"/>
  <c r="AS3854" i="2"/>
  <c r="AQ3854" i="2"/>
  <c r="AI3854" i="2"/>
  <c r="AH3854" i="2"/>
  <c r="AG3854" i="2"/>
  <c r="AF3854" i="2"/>
  <c r="AS3853" i="2"/>
  <c r="AQ3853" i="2"/>
  <c r="AI3853" i="2"/>
  <c r="AH3853" i="2"/>
  <c r="AG3853" i="2"/>
  <c r="AF3853" i="2"/>
  <c r="AS3852" i="2"/>
  <c r="AQ3852" i="2"/>
  <c r="AI3852" i="2"/>
  <c r="AH3852" i="2"/>
  <c r="AG3852" i="2"/>
  <c r="AF3852" i="2"/>
  <c r="AS3851" i="2"/>
  <c r="AQ3851" i="2"/>
  <c r="AI3851" i="2"/>
  <c r="AH3851" i="2"/>
  <c r="AG3851" i="2"/>
  <c r="AF3851" i="2"/>
  <c r="AS3850" i="2"/>
  <c r="AQ3850" i="2"/>
  <c r="AI3850" i="2"/>
  <c r="AH3850" i="2"/>
  <c r="AG3850" i="2"/>
  <c r="AF3850" i="2"/>
  <c r="AS3849" i="2"/>
  <c r="AQ3849" i="2"/>
  <c r="AI3849" i="2"/>
  <c r="AH3849" i="2"/>
  <c r="AG3849" i="2"/>
  <c r="AF3849" i="2"/>
  <c r="AS3848" i="2"/>
  <c r="AQ3848" i="2"/>
  <c r="AI3848" i="2"/>
  <c r="AH3848" i="2"/>
  <c r="AG3848" i="2"/>
  <c r="AF3848" i="2"/>
  <c r="AS3847" i="2"/>
  <c r="AQ3847" i="2"/>
  <c r="AI3847" i="2"/>
  <c r="AH3847" i="2"/>
  <c r="AG3847" i="2"/>
  <c r="AF3847" i="2"/>
  <c r="AS3846" i="2"/>
  <c r="AQ3846" i="2"/>
  <c r="AI3846" i="2"/>
  <c r="AH3846" i="2"/>
  <c r="AG3846" i="2"/>
  <c r="AF3846" i="2"/>
  <c r="AS3845" i="2"/>
  <c r="AQ3845" i="2"/>
  <c r="AI3845" i="2"/>
  <c r="AH3845" i="2"/>
  <c r="AG3845" i="2"/>
  <c r="AF3845" i="2"/>
  <c r="AS3844" i="2"/>
  <c r="AQ3844" i="2"/>
  <c r="AI3844" i="2"/>
  <c r="AH3844" i="2"/>
  <c r="AG3844" i="2"/>
  <c r="AF3844" i="2"/>
  <c r="AS3843" i="2"/>
  <c r="AQ3843" i="2"/>
  <c r="AI3843" i="2"/>
  <c r="AH3843" i="2"/>
  <c r="AG3843" i="2"/>
  <c r="AF3843" i="2"/>
  <c r="AS3842" i="2"/>
  <c r="AQ3842" i="2"/>
  <c r="AI3842" i="2"/>
  <c r="AH3842" i="2"/>
  <c r="AG3842" i="2"/>
  <c r="AF3842" i="2"/>
  <c r="AS3841" i="2"/>
  <c r="AQ3841" i="2"/>
  <c r="AI3841" i="2"/>
  <c r="AH3841" i="2"/>
  <c r="AG3841" i="2"/>
  <c r="AF3841" i="2"/>
  <c r="AS3840" i="2"/>
  <c r="AQ3840" i="2"/>
  <c r="AI3840" i="2"/>
  <c r="AH3840" i="2"/>
  <c r="AG3840" i="2"/>
  <c r="AF3840" i="2"/>
  <c r="AS3839" i="2"/>
  <c r="AQ3839" i="2"/>
  <c r="AI3839" i="2"/>
  <c r="AH3839" i="2"/>
  <c r="AG3839" i="2"/>
  <c r="AF3839" i="2"/>
  <c r="AS3838" i="2"/>
  <c r="AQ3838" i="2"/>
  <c r="AI3838" i="2"/>
  <c r="AH3838" i="2"/>
  <c r="AG3838" i="2"/>
  <c r="AF3838" i="2"/>
  <c r="AS3837" i="2"/>
  <c r="AQ3837" i="2"/>
  <c r="AI3837" i="2"/>
  <c r="AH3837" i="2"/>
  <c r="AG3837" i="2"/>
  <c r="AF3837" i="2"/>
  <c r="AS3836" i="2"/>
  <c r="AQ3836" i="2"/>
  <c r="AI3836" i="2"/>
  <c r="AH3836" i="2"/>
  <c r="AG3836" i="2"/>
  <c r="AF3836" i="2"/>
  <c r="AS3835" i="2"/>
  <c r="AQ3835" i="2"/>
  <c r="AI3835" i="2"/>
  <c r="AH3835" i="2"/>
  <c r="AG3835" i="2"/>
  <c r="AF3835" i="2"/>
  <c r="AS3834" i="2"/>
  <c r="AQ3834" i="2"/>
  <c r="AI3834" i="2"/>
  <c r="AH3834" i="2"/>
  <c r="AG3834" i="2"/>
  <c r="AF3834" i="2"/>
  <c r="AS3833" i="2"/>
  <c r="AQ3833" i="2"/>
  <c r="AI3833" i="2"/>
  <c r="AH3833" i="2"/>
  <c r="AG3833" i="2"/>
  <c r="AF3833" i="2"/>
  <c r="AS3832" i="2"/>
  <c r="AQ3832" i="2"/>
  <c r="AI3832" i="2"/>
  <c r="AH3832" i="2"/>
  <c r="AG3832" i="2"/>
  <c r="AF3832" i="2"/>
  <c r="AS3831" i="2"/>
  <c r="AQ3831" i="2"/>
  <c r="AI3831" i="2"/>
  <c r="AH3831" i="2"/>
  <c r="AG3831" i="2"/>
  <c r="AF3831" i="2"/>
  <c r="AS3830" i="2"/>
  <c r="AQ3830" i="2"/>
  <c r="AI3830" i="2"/>
  <c r="AH3830" i="2"/>
  <c r="AG3830" i="2"/>
  <c r="AF3830" i="2"/>
  <c r="AS3829" i="2"/>
  <c r="AQ3829" i="2"/>
  <c r="AI3829" i="2"/>
  <c r="AH3829" i="2"/>
  <c r="AG3829" i="2"/>
  <c r="AF3829" i="2"/>
  <c r="AS3828" i="2"/>
  <c r="AQ3828" i="2"/>
  <c r="AI3828" i="2"/>
  <c r="AH3828" i="2"/>
  <c r="AG3828" i="2"/>
  <c r="AF3828" i="2"/>
  <c r="AS3827" i="2"/>
  <c r="AQ3827" i="2"/>
  <c r="AI3827" i="2"/>
  <c r="AH3827" i="2"/>
  <c r="AG3827" i="2"/>
  <c r="AF3827" i="2"/>
  <c r="AS3826" i="2"/>
  <c r="AQ3826" i="2"/>
  <c r="AI3826" i="2"/>
  <c r="AH3826" i="2"/>
  <c r="AG3826" i="2"/>
  <c r="AF3826" i="2"/>
  <c r="AS3825" i="2"/>
  <c r="AQ3825" i="2"/>
  <c r="AI3825" i="2"/>
  <c r="AH3825" i="2"/>
  <c r="AG3825" i="2"/>
  <c r="AF3825" i="2"/>
  <c r="AS3824" i="2"/>
  <c r="AQ3824" i="2"/>
  <c r="AI3824" i="2"/>
  <c r="AH3824" i="2"/>
  <c r="AG3824" i="2"/>
  <c r="AF3824" i="2"/>
  <c r="AS3823" i="2"/>
  <c r="AQ3823" i="2"/>
  <c r="AI3823" i="2"/>
  <c r="AH3823" i="2"/>
  <c r="AG3823" i="2"/>
  <c r="AF3823" i="2"/>
  <c r="AS3822" i="2"/>
  <c r="AQ3822" i="2"/>
  <c r="AI3822" i="2"/>
  <c r="AH3822" i="2"/>
  <c r="AG3822" i="2"/>
  <c r="AF3822" i="2"/>
  <c r="AS3821" i="2"/>
  <c r="AQ3821" i="2"/>
  <c r="AI3821" i="2"/>
  <c r="AH3821" i="2"/>
  <c r="AG3821" i="2"/>
  <c r="AF3821" i="2"/>
  <c r="AS3820" i="2"/>
  <c r="AQ3820" i="2"/>
  <c r="AI3820" i="2"/>
  <c r="AH3820" i="2"/>
  <c r="AG3820" i="2"/>
  <c r="AF3820" i="2"/>
  <c r="AS3819" i="2"/>
  <c r="AQ3819" i="2"/>
  <c r="AI3819" i="2"/>
  <c r="AH3819" i="2"/>
  <c r="AG3819" i="2"/>
  <c r="AF3819" i="2"/>
  <c r="AS3818" i="2"/>
  <c r="AQ3818" i="2"/>
  <c r="AI3818" i="2"/>
  <c r="AH3818" i="2"/>
  <c r="AG3818" i="2"/>
  <c r="AF3818" i="2"/>
  <c r="AS3817" i="2"/>
  <c r="AQ3817" i="2"/>
  <c r="AI3817" i="2"/>
  <c r="AH3817" i="2"/>
  <c r="AG3817" i="2"/>
  <c r="AF3817" i="2"/>
  <c r="AS3816" i="2"/>
  <c r="AQ3816" i="2"/>
  <c r="AI3816" i="2"/>
  <c r="AH3816" i="2"/>
  <c r="AG3816" i="2"/>
  <c r="AF3816" i="2"/>
  <c r="AS3815" i="2"/>
  <c r="AQ3815" i="2"/>
  <c r="AI3815" i="2"/>
  <c r="AH3815" i="2"/>
  <c r="AG3815" i="2"/>
  <c r="AF3815" i="2"/>
  <c r="AS3814" i="2"/>
  <c r="AQ3814" i="2"/>
  <c r="AI3814" i="2"/>
  <c r="AH3814" i="2"/>
  <c r="AG3814" i="2"/>
  <c r="AF3814" i="2"/>
  <c r="AS3813" i="2"/>
  <c r="AQ3813" i="2"/>
  <c r="AI3813" i="2"/>
  <c r="AH3813" i="2"/>
  <c r="AG3813" i="2"/>
  <c r="AF3813" i="2"/>
  <c r="AS3812" i="2"/>
  <c r="AQ3812" i="2"/>
  <c r="AI3812" i="2"/>
  <c r="AH3812" i="2"/>
  <c r="AG3812" i="2"/>
  <c r="AF3812" i="2"/>
  <c r="AS3811" i="2"/>
  <c r="AQ3811" i="2"/>
  <c r="AI3811" i="2"/>
  <c r="AH3811" i="2"/>
  <c r="AG3811" i="2"/>
  <c r="AF3811" i="2"/>
  <c r="AS3810" i="2"/>
  <c r="AQ3810" i="2"/>
  <c r="AI3810" i="2"/>
  <c r="AH3810" i="2"/>
  <c r="AG3810" i="2"/>
  <c r="AF3810" i="2"/>
  <c r="AS3809" i="2"/>
  <c r="AQ3809" i="2"/>
  <c r="AI3809" i="2"/>
  <c r="AH3809" i="2"/>
  <c r="AG3809" i="2"/>
  <c r="AF3809" i="2"/>
  <c r="AS3808" i="2"/>
  <c r="AQ3808" i="2"/>
  <c r="AI3808" i="2"/>
  <c r="AH3808" i="2"/>
  <c r="AG3808" i="2"/>
  <c r="AF3808" i="2"/>
  <c r="AS3807" i="2"/>
  <c r="AQ3807" i="2"/>
  <c r="AI3807" i="2"/>
  <c r="AH3807" i="2"/>
  <c r="AG3807" i="2"/>
  <c r="AF3807" i="2"/>
  <c r="AS3806" i="2"/>
  <c r="AQ3806" i="2"/>
  <c r="AI3806" i="2"/>
  <c r="AH3806" i="2"/>
  <c r="AG3806" i="2"/>
  <c r="AF3806" i="2"/>
  <c r="AS3805" i="2"/>
  <c r="AQ3805" i="2"/>
  <c r="AI3805" i="2"/>
  <c r="AH3805" i="2"/>
  <c r="AG3805" i="2"/>
  <c r="AF3805" i="2"/>
  <c r="AS3804" i="2"/>
  <c r="AQ3804" i="2"/>
  <c r="AI3804" i="2"/>
  <c r="AH3804" i="2"/>
  <c r="AG3804" i="2"/>
  <c r="AF3804" i="2"/>
  <c r="AS3803" i="2"/>
  <c r="AQ3803" i="2"/>
  <c r="AI3803" i="2"/>
  <c r="AH3803" i="2"/>
  <c r="AG3803" i="2"/>
  <c r="AF3803" i="2"/>
  <c r="AS3802" i="2"/>
  <c r="AQ3802" i="2"/>
  <c r="AI3802" i="2"/>
  <c r="AH3802" i="2"/>
  <c r="AG3802" i="2"/>
  <c r="AF3802" i="2"/>
  <c r="AS3801" i="2"/>
  <c r="AQ3801" i="2"/>
  <c r="AI3801" i="2"/>
  <c r="AH3801" i="2"/>
  <c r="AG3801" i="2"/>
  <c r="AF3801" i="2"/>
  <c r="AS3800" i="2"/>
  <c r="AQ3800" i="2"/>
  <c r="AI3800" i="2"/>
  <c r="AH3800" i="2"/>
  <c r="AG3800" i="2"/>
  <c r="AF3800" i="2"/>
  <c r="AS3799" i="2"/>
  <c r="AQ3799" i="2"/>
  <c r="AI3799" i="2"/>
  <c r="AH3799" i="2"/>
  <c r="AG3799" i="2"/>
  <c r="AF3799" i="2"/>
  <c r="AS3798" i="2"/>
  <c r="AQ3798" i="2"/>
  <c r="AI3798" i="2"/>
  <c r="AH3798" i="2"/>
  <c r="AG3798" i="2"/>
  <c r="AF3798" i="2"/>
  <c r="AS3797" i="2"/>
  <c r="AQ3797" i="2"/>
  <c r="AI3797" i="2"/>
  <c r="AH3797" i="2"/>
  <c r="AG3797" i="2"/>
  <c r="AF3797" i="2"/>
  <c r="AS3796" i="2"/>
  <c r="AQ3796" i="2"/>
  <c r="AI3796" i="2"/>
  <c r="AH3796" i="2"/>
  <c r="AG3796" i="2"/>
  <c r="AF3796" i="2"/>
  <c r="AS3795" i="2"/>
  <c r="AQ3795" i="2"/>
  <c r="AI3795" i="2"/>
  <c r="AH3795" i="2"/>
  <c r="AG3795" i="2"/>
  <c r="AF3795" i="2"/>
  <c r="AS3794" i="2"/>
  <c r="AQ3794" i="2"/>
  <c r="AI3794" i="2"/>
  <c r="AH3794" i="2"/>
  <c r="AG3794" i="2"/>
  <c r="AF3794" i="2"/>
  <c r="AS3793" i="2"/>
  <c r="AQ3793" i="2"/>
  <c r="AI3793" i="2"/>
  <c r="AH3793" i="2"/>
  <c r="AG3793" i="2"/>
  <c r="AF3793" i="2"/>
  <c r="AS3792" i="2"/>
  <c r="AQ3792" i="2"/>
  <c r="AI3792" i="2"/>
  <c r="AH3792" i="2"/>
  <c r="AG3792" i="2"/>
  <c r="AF3792" i="2"/>
  <c r="AS3791" i="2"/>
  <c r="AQ3791" i="2"/>
  <c r="AI3791" i="2"/>
  <c r="AH3791" i="2"/>
  <c r="AG3791" i="2"/>
  <c r="AF3791" i="2"/>
  <c r="AS3790" i="2"/>
  <c r="AQ3790" i="2"/>
  <c r="AI3790" i="2"/>
  <c r="AH3790" i="2"/>
  <c r="AG3790" i="2"/>
  <c r="AF3790" i="2"/>
  <c r="AS3789" i="2"/>
  <c r="AQ3789" i="2"/>
  <c r="AI3789" i="2"/>
  <c r="AH3789" i="2"/>
  <c r="AG3789" i="2"/>
  <c r="AF3789" i="2"/>
  <c r="AS3788" i="2"/>
  <c r="AQ3788" i="2"/>
  <c r="AI3788" i="2"/>
  <c r="AH3788" i="2"/>
  <c r="AG3788" i="2"/>
  <c r="AF3788" i="2"/>
  <c r="AS3787" i="2"/>
  <c r="AQ3787" i="2"/>
  <c r="AI3787" i="2"/>
  <c r="AH3787" i="2"/>
  <c r="AG3787" i="2"/>
  <c r="AF3787" i="2"/>
  <c r="AS3786" i="2"/>
  <c r="AQ3786" i="2"/>
  <c r="AI3786" i="2"/>
  <c r="AH3786" i="2"/>
  <c r="AG3786" i="2"/>
  <c r="AF3786" i="2"/>
  <c r="AS3785" i="2"/>
  <c r="AQ3785" i="2"/>
  <c r="AI3785" i="2"/>
  <c r="AH3785" i="2"/>
  <c r="AG3785" i="2"/>
  <c r="AF3785" i="2"/>
  <c r="AS3784" i="2"/>
  <c r="AQ3784" i="2"/>
  <c r="AI3784" i="2"/>
  <c r="AH3784" i="2"/>
  <c r="AG3784" i="2"/>
  <c r="AF3784" i="2"/>
  <c r="AS3783" i="2"/>
  <c r="AQ3783" i="2"/>
  <c r="AI3783" i="2"/>
  <c r="AH3783" i="2"/>
  <c r="AG3783" i="2"/>
  <c r="AF3783" i="2"/>
  <c r="AS3782" i="2"/>
  <c r="AQ3782" i="2"/>
  <c r="AI3782" i="2"/>
  <c r="AH3782" i="2"/>
  <c r="AG3782" i="2"/>
  <c r="AF3782" i="2"/>
  <c r="AS3781" i="2"/>
  <c r="AQ3781" i="2"/>
  <c r="AI3781" i="2"/>
  <c r="AH3781" i="2"/>
  <c r="AG3781" i="2"/>
  <c r="AF3781" i="2"/>
  <c r="AS3780" i="2"/>
  <c r="AQ3780" i="2"/>
  <c r="AI3780" i="2"/>
  <c r="AH3780" i="2"/>
  <c r="AG3780" i="2"/>
  <c r="AF3780" i="2"/>
  <c r="AS3779" i="2"/>
  <c r="AQ3779" i="2"/>
  <c r="AI3779" i="2"/>
  <c r="AH3779" i="2"/>
  <c r="AG3779" i="2"/>
  <c r="AF3779" i="2"/>
  <c r="AS3778" i="2"/>
  <c r="AQ3778" i="2"/>
  <c r="AI3778" i="2"/>
  <c r="AH3778" i="2"/>
  <c r="AG3778" i="2"/>
  <c r="AF3778" i="2"/>
  <c r="AS3777" i="2"/>
  <c r="AQ3777" i="2"/>
  <c r="AI3777" i="2"/>
  <c r="AH3777" i="2"/>
  <c r="AG3777" i="2"/>
  <c r="AF3777" i="2"/>
  <c r="AS3776" i="2"/>
  <c r="AQ3776" i="2"/>
  <c r="AI3776" i="2"/>
  <c r="AH3776" i="2"/>
  <c r="AG3776" i="2"/>
  <c r="AF3776" i="2"/>
  <c r="AS3775" i="2"/>
  <c r="AQ3775" i="2"/>
  <c r="AI3775" i="2"/>
  <c r="AH3775" i="2"/>
  <c r="AG3775" i="2"/>
  <c r="AF3775" i="2"/>
  <c r="AS3774" i="2"/>
  <c r="AQ3774" i="2"/>
  <c r="AI3774" i="2"/>
  <c r="AH3774" i="2"/>
  <c r="AG3774" i="2"/>
  <c r="AF3774" i="2"/>
  <c r="AS3773" i="2"/>
  <c r="AQ3773" i="2"/>
  <c r="AI3773" i="2"/>
  <c r="AH3773" i="2"/>
  <c r="AG3773" i="2"/>
  <c r="AF3773" i="2"/>
  <c r="AS3772" i="2"/>
  <c r="AQ3772" i="2"/>
  <c r="AI3772" i="2"/>
  <c r="AH3772" i="2"/>
  <c r="AG3772" i="2"/>
  <c r="AF3772" i="2"/>
  <c r="AS3771" i="2"/>
  <c r="AQ3771" i="2"/>
  <c r="AI3771" i="2"/>
  <c r="AH3771" i="2"/>
  <c r="AG3771" i="2"/>
  <c r="AF3771" i="2"/>
  <c r="AS3770" i="2"/>
  <c r="AQ3770" i="2"/>
  <c r="AI3770" i="2"/>
  <c r="AH3770" i="2"/>
  <c r="AG3770" i="2"/>
  <c r="AF3770" i="2"/>
  <c r="AS3769" i="2"/>
  <c r="AQ3769" i="2"/>
  <c r="AI3769" i="2"/>
  <c r="AH3769" i="2"/>
  <c r="AG3769" i="2"/>
  <c r="AF3769" i="2"/>
  <c r="AS3768" i="2"/>
  <c r="AQ3768" i="2"/>
  <c r="AI3768" i="2"/>
  <c r="AH3768" i="2"/>
  <c r="AG3768" i="2"/>
  <c r="AF3768" i="2"/>
  <c r="AS3767" i="2"/>
  <c r="AQ3767" i="2"/>
  <c r="AI3767" i="2"/>
  <c r="AH3767" i="2"/>
  <c r="AG3767" i="2"/>
  <c r="AF3767" i="2"/>
  <c r="AS3766" i="2"/>
  <c r="AQ3766" i="2"/>
  <c r="AI3766" i="2"/>
  <c r="AH3766" i="2"/>
  <c r="AG3766" i="2"/>
  <c r="AF3766" i="2"/>
  <c r="AS3765" i="2"/>
  <c r="AQ3765" i="2"/>
  <c r="AI3765" i="2"/>
  <c r="AH3765" i="2"/>
  <c r="AG3765" i="2"/>
  <c r="AF3765" i="2"/>
  <c r="AS3764" i="2"/>
  <c r="AQ3764" i="2"/>
  <c r="AI3764" i="2"/>
  <c r="AH3764" i="2"/>
  <c r="AG3764" i="2"/>
  <c r="AF3764" i="2"/>
  <c r="AS3763" i="2"/>
  <c r="AQ3763" i="2"/>
  <c r="AI3763" i="2"/>
  <c r="AH3763" i="2"/>
  <c r="AG3763" i="2"/>
  <c r="AF3763" i="2"/>
  <c r="AS3762" i="2"/>
  <c r="AQ3762" i="2"/>
  <c r="AI3762" i="2"/>
  <c r="AH3762" i="2"/>
  <c r="AG3762" i="2"/>
  <c r="AF3762" i="2"/>
  <c r="AS3761" i="2"/>
  <c r="AQ3761" i="2"/>
  <c r="AI3761" i="2"/>
  <c r="AH3761" i="2"/>
  <c r="AG3761" i="2"/>
  <c r="AF3761" i="2"/>
  <c r="AS3760" i="2"/>
  <c r="AQ3760" i="2"/>
  <c r="AI3760" i="2"/>
  <c r="AH3760" i="2"/>
  <c r="AG3760" i="2"/>
  <c r="AF3760" i="2"/>
  <c r="AS3759" i="2"/>
  <c r="AQ3759" i="2"/>
  <c r="AI3759" i="2"/>
  <c r="AH3759" i="2"/>
  <c r="AG3759" i="2"/>
  <c r="AF3759" i="2"/>
  <c r="AS3758" i="2"/>
  <c r="AQ3758" i="2"/>
  <c r="AI3758" i="2"/>
  <c r="AH3758" i="2"/>
  <c r="AG3758" i="2"/>
  <c r="AF3758" i="2"/>
  <c r="AS3757" i="2"/>
  <c r="AQ3757" i="2"/>
  <c r="AI3757" i="2"/>
  <c r="AH3757" i="2"/>
  <c r="AG3757" i="2"/>
  <c r="AF3757" i="2"/>
  <c r="AS3756" i="2"/>
  <c r="AQ3756" i="2"/>
  <c r="AI3756" i="2"/>
  <c r="AH3756" i="2"/>
  <c r="AG3756" i="2"/>
  <c r="AF3756" i="2"/>
  <c r="AS3755" i="2"/>
  <c r="AQ3755" i="2"/>
  <c r="AI3755" i="2"/>
  <c r="AH3755" i="2"/>
  <c r="AG3755" i="2"/>
  <c r="AF3755" i="2"/>
  <c r="AS3754" i="2"/>
  <c r="AQ3754" i="2"/>
  <c r="AI3754" i="2"/>
  <c r="AH3754" i="2"/>
  <c r="AG3754" i="2"/>
  <c r="AF3754" i="2"/>
  <c r="AS3753" i="2"/>
  <c r="AQ3753" i="2"/>
  <c r="AI3753" i="2"/>
  <c r="AH3753" i="2"/>
  <c r="AG3753" i="2"/>
  <c r="AF3753" i="2"/>
  <c r="AS3752" i="2"/>
  <c r="AQ3752" i="2"/>
  <c r="AI3752" i="2"/>
  <c r="AH3752" i="2"/>
  <c r="AG3752" i="2"/>
  <c r="AF3752" i="2"/>
  <c r="AS3751" i="2"/>
  <c r="AQ3751" i="2"/>
  <c r="AI3751" i="2"/>
  <c r="AH3751" i="2"/>
  <c r="AG3751" i="2"/>
  <c r="AF3751" i="2"/>
  <c r="AS3750" i="2"/>
  <c r="AQ3750" i="2"/>
  <c r="AI3750" i="2"/>
  <c r="AH3750" i="2"/>
  <c r="AG3750" i="2"/>
  <c r="AF3750" i="2"/>
  <c r="AS3749" i="2"/>
  <c r="AQ3749" i="2"/>
  <c r="AI3749" i="2"/>
  <c r="AH3749" i="2"/>
  <c r="AG3749" i="2"/>
  <c r="AF3749" i="2"/>
  <c r="AS3748" i="2"/>
  <c r="AQ3748" i="2"/>
  <c r="AI3748" i="2"/>
  <c r="AH3748" i="2"/>
  <c r="AG3748" i="2"/>
  <c r="AF3748" i="2"/>
  <c r="AS3747" i="2"/>
  <c r="AQ3747" i="2"/>
  <c r="AI3747" i="2"/>
  <c r="AH3747" i="2"/>
  <c r="AG3747" i="2"/>
  <c r="AF3747" i="2"/>
  <c r="AS3746" i="2"/>
  <c r="AQ3746" i="2"/>
  <c r="AI3746" i="2"/>
  <c r="AH3746" i="2"/>
  <c r="AG3746" i="2"/>
  <c r="AF3746" i="2"/>
  <c r="AS3745" i="2"/>
  <c r="AQ3745" i="2"/>
  <c r="AI3745" i="2"/>
  <c r="AH3745" i="2"/>
  <c r="AG3745" i="2"/>
  <c r="AF3745" i="2"/>
  <c r="AS3744" i="2"/>
  <c r="AQ3744" i="2"/>
  <c r="AI3744" i="2"/>
  <c r="AH3744" i="2"/>
  <c r="AG3744" i="2"/>
  <c r="AF3744" i="2"/>
  <c r="AS3743" i="2"/>
  <c r="AQ3743" i="2"/>
  <c r="AI3743" i="2"/>
  <c r="AH3743" i="2"/>
  <c r="AG3743" i="2"/>
  <c r="AF3743" i="2"/>
  <c r="AS3742" i="2"/>
  <c r="AQ3742" i="2"/>
  <c r="AI3742" i="2"/>
  <c r="AH3742" i="2"/>
  <c r="AG3742" i="2"/>
  <c r="AF3742" i="2"/>
  <c r="AS3741" i="2"/>
  <c r="AQ3741" i="2"/>
  <c r="AI3741" i="2"/>
  <c r="AH3741" i="2"/>
  <c r="AG3741" i="2"/>
  <c r="AF3741" i="2"/>
  <c r="AS3740" i="2"/>
  <c r="AQ3740" i="2"/>
  <c r="AI3740" i="2"/>
  <c r="AH3740" i="2"/>
  <c r="AG3740" i="2"/>
  <c r="AF3740" i="2"/>
  <c r="AS3739" i="2"/>
  <c r="AQ3739" i="2"/>
  <c r="AI3739" i="2"/>
  <c r="AH3739" i="2"/>
  <c r="AG3739" i="2"/>
  <c r="AF3739" i="2"/>
  <c r="AS3738" i="2"/>
  <c r="AQ3738" i="2"/>
  <c r="AI3738" i="2"/>
  <c r="AH3738" i="2"/>
  <c r="AG3738" i="2"/>
  <c r="AF3738" i="2"/>
  <c r="AS3737" i="2"/>
  <c r="AQ3737" i="2"/>
  <c r="AI3737" i="2"/>
  <c r="AH3737" i="2"/>
  <c r="AG3737" i="2"/>
  <c r="AF3737" i="2"/>
  <c r="AS3736" i="2"/>
  <c r="AQ3736" i="2"/>
  <c r="AI3736" i="2"/>
  <c r="AH3736" i="2"/>
  <c r="AG3736" i="2"/>
  <c r="AF3736" i="2"/>
  <c r="AS3735" i="2"/>
  <c r="AQ3735" i="2"/>
  <c r="AI3735" i="2"/>
  <c r="AH3735" i="2"/>
  <c r="AG3735" i="2"/>
  <c r="AF3735" i="2"/>
  <c r="AS3734" i="2"/>
  <c r="AQ3734" i="2"/>
  <c r="AI3734" i="2"/>
  <c r="AH3734" i="2"/>
  <c r="AG3734" i="2"/>
  <c r="AF3734" i="2"/>
  <c r="AS3733" i="2"/>
  <c r="AQ3733" i="2"/>
  <c r="AI3733" i="2"/>
  <c r="AH3733" i="2"/>
  <c r="AG3733" i="2"/>
  <c r="AF3733" i="2"/>
  <c r="AS3732" i="2"/>
  <c r="AQ3732" i="2"/>
  <c r="AI3732" i="2"/>
  <c r="AH3732" i="2"/>
  <c r="AG3732" i="2"/>
  <c r="AF3732" i="2"/>
  <c r="AS3731" i="2"/>
  <c r="AQ3731" i="2"/>
  <c r="AI3731" i="2"/>
  <c r="AH3731" i="2"/>
  <c r="AG3731" i="2"/>
  <c r="AF3731" i="2"/>
  <c r="AS3730" i="2"/>
  <c r="AQ3730" i="2"/>
  <c r="AI3730" i="2"/>
  <c r="AH3730" i="2"/>
  <c r="AG3730" i="2"/>
  <c r="AF3730" i="2"/>
  <c r="AS3729" i="2"/>
  <c r="AQ3729" i="2"/>
  <c r="AI3729" i="2"/>
  <c r="AH3729" i="2"/>
  <c r="AG3729" i="2"/>
  <c r="AF3729" i="2"/>
  <c r="AS3728" i="2"/>
  <c r="AQ3728" i="2"/>
  <c r="AI3728" i="2"/>
  <c r="AH3728" i="2"/>
  <c r="AG3728" i="2"/>
  <c r="AF3728" i="2"/>
  <c r="AS3727" i="2"/>
  <c r="AQ3727" i="2"/>
  <c r="AI3727" i="2"/>
  <c r="AH3727" i="2"/>
  <c r="AG3727" i="2"/>
  <c r="AF3727" i="2"/>
  <c r="AS3726" i="2"/>
  <c r="AQ3726" i="2"/>
  <c r="AI3726" i="2"/>
  <c r="AH3726" i="2"/>
  <c r="AG3726" i="2"/>
  <c r="AF3726" i="2"/>
  <c r="AS3725" i="2"/>
  <c r="AQ3725" i="2"/>
  <c r="AI3725" i="2"/>
  <c r="AH3725" i="2"/>
  <c r="AG3725" i="2"/>
  <c r="AF3725" i="2"/>
  <c r="AS3724" i="2"/>
  <c r="AQ3724" i="2"/>
  <c r="AI3724" i="2"/>
  <c r="AH3724" i="2"/>
  <c r="AG3724" i="2"/>
  <c r="AF3724" i="2"/>
  <c r="AS3723" i="2"/>
  <c r="AQ3723" i="2"/>
  <c r="AI3723" i="2"/>
  <c r="AH3723" i="2"/>
  <c r="AG3723" i="2"/>
  <c r="AF3723" i="2"/>
  <c r="AS3722" i="2"/>
  <c r="AQ3722" i="2"/>
  <c r="AI3722" i="2"/>
  <c r="AH3722" i="2"/>
  <c r="AG3722" i="2"/>
  <c r="AF3722" i="2"/>
  <c r="AS3721" i="2"/>
  <c r="AQ3721" i="2"/>
  <c r="AI3721" i="2"/>
  <c r="AH3721" i="2"/>
  <c r="AG3721" i="2"/>
  <c r="AF3721" i="2"/>
  <c r="AS3720" i="2"/>
  <c r="AQ3720" i="2"/>
  <c r="AI3720" i="2"/>
  <c r="AH3720" i="2"/>
  <c r="AG3720" i="2"/>
  <c r="AF3720" i="2"/>
  <c r="AS3719" i="2"/>
  <c r="AQ3719" i="2"/>
  <c r="AI3719" i="2"/>
  <c r="AH3719" i="2"/>
  <c r="AG3719" i="2"/>
  <c r="AF3719" i="2"/>
  <c r="AS3718" i="2"/>
  <c r="AQ3718" i="2"/>
  <c r="AI3718" i="2"/>
  <c r="AH3718" i="2"/>
  <c r="AG3718" i="2"/>
  <c r="AF3718" i="2"/>
  <c r="AS3717" i="2"/>
  <c r="AQ3717" i="2"/>
  <c r="AI3717" i="2"/>
  <c r="AH3717" i="2"/>
  <c r="AG3717" i="2"/>
  <c r="AF3717" i="2"/>
  <c r="AS3716" i="2"/>
  <c r="AQ3716" i="2"/>
  <c r="AI3716" i="2"/>
  <c r="AH3716" i="2"/>
  <c r="AG3716" i="2"/>
  <c r="AF3716" i="2"/>
  <c r="AS3715" i="2"/>
  <c r="AQ3715" i="2"/>
  <c r="AI3715" i="2"/>
  <c r="AH3715" i="2"/>
  <c r="AG3715" i="2"/>
  <c r="AF3715" i="2"/>
  <c r="AS3714" i="2"/>
  <c r="AQ3714" i="2"/>
  <c r="AI3714" i="2"/>
  <c r="AH3714" i="2"/>
  <c r="AG3714" i="2"/>
  <c r="AF3714" i="2"/>
  <c r="AS3713" i="2"/>
  <c r="AQ3713" i="2"/>
  <c r="AI3713" i="2"/>
  <c r="AH3713" i="2"/>
  <c r="AG3713" i="2"/>
  <c r="AF3713" i="2"/>
  <c r="AS3712" i="2"/>
  <c r="AQ3712" i="2"/>
  <c r="AI3712" i="2"/>
  <c r="AH3712" i="2"/>
  <c r="AG3712" i="2"/>
  <c r="AF3712" i="2"/>
  <c r="AS3711" i="2"/>
  <c r="AQ3711" i="2"/>
  <c r="AI3711" i="2"/>
  <c r="AH3711" i="2"/>
  <c r="AG3711" i="2"/>
  <c r="AF3711" i="2"/>
  <c r="AS3710" i="2"/>
  <c r="AQ3710" i="2"/>
  <c r="AI3710" i="2"/>
  <c r="AH3710" i="2"/>
  <c r="AG3710" i="2"/>
  <c r="AF3710" i="2"/>
  <c r="AS3709" i="2"/>
  <c r="AQ3709" i="2"/>
  <c r="AI3709" i="2"/>
  <c r="AH3709" i="2"/>
  <c r="AG3709" i="2"/>
  <c r="AF3709" i="2"/>
  <c r="AS3708" i="2"/>
  <c r="AQ3708" i="2"/>
  <c r="AI3708" i="2"/>
  <c r="AH3708" i="2"/>
  <c r="AG3708" i="2"/>
  <c r="AF3708" i="2"/>
  <c r="AS3707" i="2"/>
  <c r="AQ3707" i="2"/>
  <c r="AI3707" i="2"/>
  <c r="AH3707" i="2"/>
  <c r="AG3707" i="2"/>
  <c r="AF3707" i="2"/>
  <c r="AS3706" i="2"/>
  <c r="AQ3706" i="2"/>
  <c r="AI3706" i="2"/>
  <c r="AH3706" i="2"/>
  <c r="AG3706" i="2"/>
  <c r="AF3706" i="2"/>
  <c r="AS3705" i="2"/>
  <c r="AQ3705" i="2"/>
  <c r="AI3705" i="2"/>
  <c r="AH3705" i="2"/>
  <c r="AG3705" i="2"/>
  <c r="AF3705" i="2"/>
  <c r="AS3704" i="2"/>
  <c r="AQ3704" i="2"/>
  <c r="AI3704" i="2"/>
  <c r="AH3704" i="2"/>
  <c r="AG3704" i="2"/>
  <c r="AF3704" i="2"/>
  <c r="AS3703" i="2"/>
  <c r="AQ3703" i="2"/>
  <c r="AI3703" i="2"/>
  <c r="AH3703" i="2"/>
  <c r="AG3703" i="2"/>
  <c r="AF3703" i="2"/>
  <c r="AS3702" i="2"/>
  <c r="AQ3702" i="2"/>
  <c r="AI3702" i="2"/>
  <c r="AH3702" i="2"/>
  <c r="AG3702" i="2"/>
  <c r="AF3702" i="2"/>
  <c r="AS3701" i="2"/>
  <c r="AQ3701" i="2"/>
  <c r="AI3701" i="2"/>
  <c r="AH3701" i="2"/>
  <c r="AG3701" i="2"/>
  <c r="AF3701" i="2"/>
  <c r="AS3700" i="2"/>
  <c r="AQ3700" i="2"/>
  <c r="AI3700" i="2"/>
  <c r="AH3700" i="2"/>
  <c r="AG3700" i="2"/>
  <c r="AF3700" i="2"/>
  <c r="AS3699" i="2"/>
  <c r="AQ3699" i="2"/>
  <c r="AI3699" i="2"/>
  <c r="AH3699" i="2"/>
  <c r="AG3699" i="2"/>
  <c r="AF3699" i="2"/>
  <c r="AS3698" i="2"/>
  <c r="AQ3698" i="2"/>
  <c r="AI3698" i="2"/>
  <c r="AH3698" i="2"/>
  <c r="AG3698" i="2"/>
  <c r="AF3698" i="2"/>
  <c r="AS3697" i="2"/>
  <c r="AQ3697" i="2"/>
  <c r="AI3697" i="2"/>
  <c r="AH3697" i="2"/>
  <c r="AG3697" i="2"/>
  <c r="AF3697" i="2"/>
  <c r="AS3696" i="2"/>
  <c r="AQ3696" i="2"/>
  <c r="AI3696" i="2"/>
  <c r="AH3696" i="2"/>
  <c r="AG3696" i="2"/>
  <c r="AF3696" i="2"/>
  <c r="AS3695" i="2"/>
  <c r="AQ3695" i="2"/>
  <c r="AI3695" i="2"/>
  <c r="AH3695" i="2"/>
  <c r="AG3695" i="2"/>
  <c r="AF3695" i="2"/>
  <c r="AS3694" i="2"/>
  <c r="AQ3694" i="2"/>
  <c r="AI3694" i="2"/>
  <c r="AH3694" i="2"/>
  <c r="AG3694" i="2"/>
  <c r="AF3694" i="2"/>
  <c r="AS3693" i="2"/>
  <c r="AQ3693" i="2"/>
  <c r="AI3693" i="2"/>
  <c r="AH3693" i="2"/>
  <c r="AG3693" i="2"/>
  <c r="AF3693" i="2"/>
  <c r="AS3692" i="2"/>
  <c r="AQ3692" i="2"/>
  <c r="AI3692" i="2"/>
  <c r="AH3692" i="2"/>
  <c r="AG3692" i="2"/>
  <c r="AF3692" i="2"/>
  <c r="AS3691" i="2"/>
  <c r="AQ3691" i="2"/>
  <c r="AI3691" i="2"/>
  <c r="AH3691" i="2"/>
  <c r="AG3691" i="2"/>
  <c r="AF3691" i="2"/>
  <c r="AS3690" i="2"/>
  <c r="AQ3690" i="2"/>
  <c r="AI3690" i="2"/>
  <c r="AH3690" i="2"/>
  <c r="AG3690" i="2"/>
  <c r="AF3690" i="2"/>
  <c r="AS3689" i="2"/>
  <c r="AQ3689" i="2"/>
  <c r="AI3689" i="2"/>
  <c r="AH3689" i="2"/>
  <c r="AG3689" i="2"/>
  <c r="AF3689" i="2"/>
  <c r="AS3688" i="2"/>
  <c r="AQ3688" i="2"/>
  <c r="AI3688" i="2"/>
  <c r="AH3688" i="2"/>
  <c r="AG3688" i="2"/>
  <c r="AF3688" i="2"/>
  <c r="AS3687" i="2"/>
  <c r="AQ3687" i="2"/>
  <c r="AI3687" i="2"/>
  <c r="AH3687" i="2"/>
  <c r="AG3687" i="2"/>
  <c r="AF3687" i="2"/>
  <c r="AS3686" i="2"/>
  <c r="AQ3686" i="2"/>
  <c r="AI3686" i="2"/>
  <c r="AH3686" i="2"/>
  <c r="AG3686" i="2"/>
  <c r="AF3686" i="2"/>
  <c r="AS3685" i="2"/>
  <c r="AQ3685" i="2"/>
  <c r="AI3685" i="2"/>
  <c r="AH3685" i="2"/>
  <c r="AG3685" i="2"/>
  <c r="AF3685" i="2"/>
  <c r="AS3684" i="2"/>
  <c r="AQ3684" i="2"/>
  <c r="AI3684" i="2"/>
  <c r="AH3684" i="2"/>
  <c r="AG3684" i="2"/>
  <c r="AF3684" i="2"/>
  <c r="AS3683" i="2"/>
  <c r="AQ3683" i="2"/>
  <c r="AI3683" i="2"/>
  <c r="AH3683" i="2"/>
  <c r="AG3683" i="2"/>
  <c r="AF3683" i="2"/>
  <c r="AS3682" i="2"/>
  <c r="AQ3682" i="2"/>
  <c r="AI3682" i="2"/>
  <c r="AH3682" i="2"/>
  <c r="AG3682" i="2"/>
  <c r="AF3682" i="2"/>
  <c r="AS3681" i="2"/>
  <c r="AQ3681" i="2"/>
  <c r="AI3681" i="2"/>
  <c r="AH3681" i="2"/>
  <c r="AG3681" i="2"/>
  <c r="AF3681" i="2"/>
  <c r="AS3680" i="2"/>
  <c r="AQ3680" i="2"/>
  <c r="AI3680" i="2"/>
  <c r="AH3680" i="2"/>
  <c r="AG3680" i="2"/>
  <c r="AF3680" i="2"/>
  <c r="AS3679" i="2"/>
  <c r="AQ3679" i="2"/>
  <c r="AI3679" i="2"/>
  <c r="AH3679" i="2"/>
  <c r="AG3679" i="2"/>
  <c r="AF3679" i="2"/>
  <c r="AS3678" i="2"/>
  <c r="AQ3678" i="2"/>
  <c r="AI3678" i="2"/>
  <c r="AH3678" i="2"/>
  <c r="AG3678" i="2"/>
  <c r="AF3678" i="2"/>
  <c r="AS3677" i="2"/>
  <c r="AQ3677" i="2"/>
  <c r="AI3677" i="2"/>
  <c r="AH3677" i="2"/>
  <c r="AG3677" i="2"/>
  <c r="AF3677" i="2"/>
  <c r="AS3676" i="2"/>
  <c r="AQ3676" i="2"/>
  <c r="AI3676" i="2"/>
  <c r="AH3676" i="2"/>
  <c r="AG3676" i="2"/>
  <c r="AF3676" i="2"/>
  <c r="AS3675" i="2"/>
  <c r="AQ3675" i="2"/>
  <c r="AI3675" i="2"/>
  <c r="AH3675" i="2"/>
  <c r="AG3675" i="2"/>
  <c r="AF3675" i="2"/>
  <c r="AS3674" i="2"/>
  <c r="AQ3674" i="2"/>
  <c r="AI3674" i="2"/>
  <c r="AH3674" i="2"/>
  <c r="AG3674" i="2"/>
  <c r="AF3674" i="2"/>
  <c r="AS3673" i="2"/>
  <c r="AQ3673" i="2"/>
  <c r="AI3673" i="2"/>
  <c r="AH3673" i="2"/>
  <c r="AG3673" i="2"/>
  <c r="AF3673" i="2"/>
  <c r="AS3672" i="2"/>
  <c r="AQ3672" i="2"/>
  <c r="AI3672" i="2"/>
  <c r="AH3672" i="2"/>
  <c r="AG3672" i="2"/>
  <c r="AF3672" i="2"/>
  <c r="AS3671" i="2"/>
  <c r="AQ3671" i="2"/>
  <c r="AI3671" i="2"/>
  <c r="AH3671" i="2"/>
  <c r="AG3671" i="2"/>
  <c r="AF3671" i="2"/>
  <c r="AS3670" i="2"/>
  <c r="AQ3670" i="2"/>
  <c r="AI3670" i="2"/>
  <c r="AH3670" i="2"/>
  <c r="AG3670" i="2"/>
  <c r="AF3670" i="2"/>
  <c r="AS3669" i="2"/>
  <c r="AQ3669" i="2"/>
  <c r="AI3669" i="2"/>
  <c r="AH3669" i="2"/>
  <c r="AG3669" i="2"/>
  <c r="AF3669" i="2"/>
  <c r="AS3668" i="2"/>
  <c r="AQ3668" i="2"/>
  <c r="AI3668" i="2"/>
  <c r="AH3668" i="2"/>
  <c r="AG3668" i="2"/>
  <c r="AF3668" i="2"/>
  <c r="AS3667" i="2"/>
  <c r="AQ3667" i="2"/>
  <c r="AI3667" i="2"/>
  <c r="AH3667" i="2"/>
  <c r="AG3667" i="2"/>
  <c r="AF3667" i="2"/>
  <c r="AS3666" i="2"/>
  <c r="AQ3666" i="2"/>
  <c r="AI3666" i="2"/>
  <c r="AH3666" i="2"/>
  <c r="AG3666" i="2"/>
  <c r="AF3666" i="2"/>
  <c r="AS3665" i="2"/>
  <c r="AQ3665" i="2"/>
  <c r="AI3665" i="2"/>
  <c r="AH3665" i="2"/>
  <c r="AG3665" i="2"/>
  <c r="AF3665" i="2"/>
  <c r="AS3664" i="2"/>
  <c r="AQ3664" i="2"/>
  <c r="AI3664" i="2"/>
  <c r="AH3664" i="2"/>
  <c r="AG3664" i="2"/>
  <c r="AF3664" i="2"/>
  <c r="AS3663" i="2"/>
  <c r="AQ3663" i="2"/>
  <c r="AI3663" i="2"/>
  <c r="AH3663" i="2"/>
  <c r="AG3663" i="2"/>
  <c r="AF3663" i="2"/>
  <c r="AS3662" i="2"/>
  <c r="AQ3662" i="2"/>
  <c r="AI3662" i="2"/>
  <c r="AH3662" i="2"/>
  <c r="AG3662" i="2"/>
  <c r="AF3662" i="2"/>
  <c r="AS3661" i="2"/>
  <c r="AQ3661" i="2"/>
  <c r="AI3661" i="2"/>
  <c r="AH3661" i="2"/>
  <c r="AG3661" i="2"/>
  <c r="AF3661" i="2"/>
  <c r="AS3660" i="2"/>
  <c r="AQ3660" i="2"/>
  <c r="AI3660" i="2"/>
  <c r="AH3660" i="2"/>
  <c r="AG3660" i="2"/>
  <c r="AF3660" i="2"/>
  <c r="AS3659" i="2"/>
  <c r="AQ3659" i="2"/>
  <c r="AI3659" i="2"/>
  <c r="AH3659" i="2"/>
  <c r="AG3659" i="2"/>
  <c r="AF3659" i="2"/>
  <c r="AS3658" i="2"/>
  <c r="AQ3658" i="2"/>
  <c r="AI3658" i="2"/>
  <c r="AH3658" i="2"/>
  <c r="AG3658" i="2"/>
  <c r="AF3658" i="2"/>
  <c r="AS3657" i="2"/>
  <c r="AQ3657" i="2"/>
  <c r="AI3657" i="2"/>
  <c r="AH3657" i="2"/>
  <c r="AG3657" i="2"/>
  <c r="AF3657" i="2"/>
  <c r="AS3656" i="2"/>
  <c r="AQ3656" i="2"/>
  <c r="AI3656" i="2"/>
  <c r="AH3656" i="2"/>
  <c r="AG3656" i="2"/>
  <c r="AF3656" i="2"/>
  <c r="AS3655" i="2"/>
  <c r="AQ3655" i="2"/>
  <c r="AI3655" i="2"/>
  <c r="AH3655" i="2"/>
  <c r="AG3655" i="2"/>
  <c r="AF3655" i="2"/>
  <c r="AS3654" i="2"/>
  <c r="AQ3654" i="2"/>
  <c r="AI3654" i="2"/>
  <c r="AH3654" i="2"/>
  <c r="AG3654" i="2"/>
  <c r="AF3654" i="2"/>
  <c r="AS3653" i="2"/>
  <c r="AQ3653" i="2"/>
  <c r="AI3653" i="2"/>
  <c r="AH3653" i="2"/>
  <c r="AG3653" i="2"/>
  <c r="AF3653" i="2"/>
  <c r="AS3652" i="2"/>
  <c r="AQ3652" i="2"/>
  <c r="AI3652" i="2"/>
  <c r="AH3652" i="2"/>
  <c r="AG3652" i="2"/>
  <c r="AF3652" i="2"/>
  <c r="AS3651" i="2"/>
  <c r="AQ3651" i="2"/>
  <c r="AI3651" i="2"/>
  <c r="AH3651" i="2"/>
  <c r="AG3651" i="2"/>
  <c r="AF3651" i="2"/>
  <c r="AS3650" i="2"/>
  <c r="AQ3650" i="2"/>
  <c r="AI3650" i="2"/>
  <c r="AH3650" i="2"/>
  <c r="AG3650" i="2"/>
  <c r="AF3650" i="2"/>
  <c r="AS3649" i="2"/>
  <c r="AQ3649" i="2"/>
  <c r="AI3649" i="2"/>
  <c r="AH3649" i="2"/>
  <c r="AG3649" i="2"/>
  <c r="AF3649" i="2"/>
  <c r="AS3648" i="2"/>
  <c r="AQ3648" i="2"/>
  <c r="AI3648" i="2"/>
  <c r="AH3648" i="2"/>
  <c r="AG3648" i="2"/>
  <c r="AF3648" i="2"/>
  <c r="AS3647" i="2"/>
  <c r="AQ3647" i="2"/>
  <c r="AI3647" i="2"/>
  <c r="AH3647" i="2"/>
  <c r="AG3647" i="2"/>
  <c r="AF3647" i="2"/>
  <c r="AS3646" i="2"/>
  <c r="AQ3646" i="2"/>
  <c r="AI3646" i="2"/>
  <c r="AH3646" i="2"/>
  <c r="AG3646" i="2"/>
  <c r="AF3646" i="2"/>
  <c r="AS3645" i="2"/>
  <c r="AQ3645" i="2"/>
  <c r="AI3645" i="2"/>
  <c r="AH3645" i="2"/>
  <c r="AG3645" i="2"/>
  <c r="AF3645" i="2"/>
  <c r="AS3644" i="2"/>
  <c r="AQ3644" i="2"/>
  <c r="AI3644" i="2"/>
  <c r="AH3644" i="2"/>
  <c r="AG3644" i="2"/>
  <c r="AF3644" i="2"/>
  <c r="AS3643" i="2"/>
  <c r="AQ3643" i="2"/>
  <c r="AI3643" i="2"/>
  <c r="AH3643" i="2"/>
  <c r="AG3643" i="2"/>
  <c r="AF3643" i="2"/>
  <c r="AS3642" i="2"/>
  <c r="AQ3642" i="2"/>
  <c r="AI3642" i="2"/>
  <c r="AH3642" i="2"/>
  <c r="AG3642" i="2"/>
  <c r="AF3642" i="2"/>
  <c r="AS3641" i="2"/>
  <c r="AQ3641" i="2"/>
  <c r="AI3641" i="2"/>
  <c r="AH3641" i="2"/>
  <c r="AG3641" i="2"/>
  <c r="AF3641" i="2"/>
  <c r="AS3640" i="2"/>
  <c r="AQ3640" i="2"/>
  <c r="AI3640" i="2"/>
  <c r="AH3640" i="2"/>
  <c r="AG3640" i="2"/>
  <c r="AF3640" i="2"/>
  <c r="AS3639" i="2"/>
  <c r="AQ3639" i="2"/>
  <c r="AI3639" i="2"/>
  <c r="AH3639" i="2"/>
  <c r="AG3639" i="2"/>
  <c r="AF3639" i="2"/>
  <c r="AS3638" i="2"/>
  <c r="AQ3638" i="2"/>
  <c r="AI3638" i="2"/>
  <c r="AH3638" i="2"/>
  <c r="AG3638" i="2"/>
  <c r="AF3638" i="2"/>
  <c r="AS3637" i="2"/>
  <c r="AQ3637" i="2"/>
  <c r="AI3637" i="2"/>
  <c r="AH3637" i="2"/>
  <c r="AG3637" i="2"/>
  <c r="AF3637" i="2"/>
  <c r="AS3636" i="2"/>
  <c r="AQ3636" i="2"/>
  <c r="AI3636" i="2"/>
  <c r="AH3636" i="2"/>
  <c r="AG3636" i="2"/>
  <c r="AF3636" i="2"/>
  <c r="AS3635" i="2"/>
  <c r="AQ3635" i="2"/>
  <c r="AI3635" i="2"/>
  <c r="AH3635" i="2"/>
  <c r="AG3635" i="2"/>
  <c r="AF3635" i="2"/>
  <c r="AS3634" i="2"/>
  <c r="AQ3634" i="2"/>
  <c r="AI3634" i="2"/>
  <c r="AH3634" i="2"/>
  <c r="AG3634" i="2"/>
  <c r="AF3634" i="2"/>
  <c r="AS3633" i="2"/>
  <c r="AQ3633" i="2"/>
  <c r="AI3633" i="2"/>
  <c r="AH3633" i="2"/>
  <c r="AG3633" i="2"/>
  <c r="AF3633" i="2"/>
  <c r="AS3632" i="2"/>
  <c r="AQ3632" i="2"/>
  <c r="AI3632" i="2"/>
  <c r="AH3632" i="2"/>
  <c r="AG3632" i="2"/>
  <c r="AF3632" i="2"/>
  <c r="AS3631" i="2"/>
  <c r="AQ3631" i="2"/>
  <c r="AI3631" i="2"/>
  <c r="AH3631" i="2"/>
  <c r="AG3631" i="2"/>
  <c r="AF3631" i="2"/>
  <c r="AS3630" i="2"/>
  <c r="AQ3630" i="2"/>
  <c r="AI3630" i="2"/>
  <c r="AH3630" i="2"/>
  <c r="AG3630" i="2"/>
  <c r="AF3630" i="2"/>
  <c r="AS3629" i="2"/>
  <c r="AQ3629" i="2"/>
  <c r="AI3629" i="2"/>
  <c r="AH3629" i="2"/>
  <c r="AG3629" i="2"/>
  <c r="AF3629" i="2"/>
  <c r="AS3628" i="2"/>
  <c r="AQ3628" i="2"/>
  <c r="AI3628" i="2"/>
  <c r="AH3628" i="2"/>
  <c r="AG3628" i="2"/>
  <c r="AF3628" i="2"/>
  <c r="AS3627" i="2"/>
  <c r="AQ3627" i="2"/>
  <c r="AI3627" i="2"/>
  <c r="AH3627" i="2"/>
  <c r="AG3627" i="2"/>
  <c r="AF3627" i="2"/>
  <c r="AS3626" i="2"/>
  <c r="AQ3626" i="2"/>
  <c r="AI3626" i="2"/>
  <c r="AH3626" i="2"/>
  <c r="AG3626" i="2"/>
  <c r="AF3626" i="2"/>
  <c r="AS3625" i="2"/>
  <c r="AQ3625" i="2"/>
  <c r="AI3625" i="2"/>
  <c r="AH3625" i="2"/>
  <c r="AG3625" i="2"/>
  <c r="AF3625" i="2"/>
  <c r="AS3624" i="2"/>
  <c r="AQ3624" i="2"/>
  <c r="AI3624" i="2"/>
  <c r="AH3624" i="2"/>
  <c r="AG3624" i="2"/>
  <c r="AF3624" i="2"/>
  <c r="AS3623" i="2"/>
  <c r="AQ3623" i="2"/>
  <c r="AI3623" i="2"/>
  <c r="AH3623" i="2"/>
  <c r="AG3623" i="2"/>
  <c r="AF3623" i="2"/>
  <c r="AS3622" i="2"/>
  <c r="AQ3622" i="2"/>
  <c r="AI3622" i="2"/>
  <c r="AH3622" i="2"/>
  <c r="AG3622" i="2"/>
  <c r="AF3622" i="2"/>
  <c r="AS3621" i="2"/>
  <c r="AQ3621" i="2"/>
  <c r="AI3621" i="2"/>
  <c r="AH3621" i="2"/>
  <c r="AG3621" i="2"/>
  <c r="AF3621" i="2"/>
  <c r="AS3620" i="2"/>
  <c r="AQ3620" i="2"/>
  <c r="AI3620" i="2"/>
  <c r="AH3620" i="2"/>
  <c r="AG3620" i="2"/>
  <c r="AF3620" i="2"/>
  <c r="AS3619" i="2"/>
  <c r="AQ3619" i="2"/>
  <c r="AI3619" i="2"/>
  <c r="AH3619" i="2"/>
  <c r="AG3619" i="2"/>
  <c r="AF3619" i="2"/>
  <c r="AS3618" i="2"/>
  <c r="AQ3618" i="2"/>
  <c r="AI3618" i="2"/>
  <c r="AH3618" i="2"/>
  <c r="AG3618" i="2"/>
  <c r="AF3618" i="2"/>
  <c r="AS3617" i="2"/>
  <c r="AQ3617" i="2"/>
  <c r="AI3617" i="2"/>
  <c r="AH3617" i="2"/>
  <c r="AG3617" i="2"/>
  <c r="AF3617" i="2"/>
  <c r="AS3616" i="2"/>
  <c r="AQ3616" i="2"/>
  <c r="AI3616" i="2"/>
  <c r="AH3616" i="2"/>
  <c r="AG3616" i="2"/>
  <c r="AF3616" i="2"/>
  <c r="AS3615" i="2"/>
  <c r="AQ3615" i="2"/>
  <c r="AI3615" i="2"/>
  <c r="AH3615" i="2"/>
  <c r="AG3615" i="2"/>
  <c r="AF3615" i="2"/>
  <c r="AS3614" i="2"/>
  <c r="AQ3614" i="2"/>
  <c r="AI3614" i="2"/>
  <c r="AH3614" i="2"/>
  <c r="AG3614" i="2"/>
  <c r="AF3614" i="2"/>
  <c r="AS3613" i="2"/>
  <c r="AQ3613" i="2"/>
  <c r="AI3613" i="2"/>
  <c r="AH3613" i="2"/>
  <c r="AG3613" i="2"/>
  <c r="AF3613" i="2"/>
  <c r="AS3612" i="2"/>
  <c r="AQ3612" i="2"/>
  <c r="AI3612" i="2"/>
  <c r="AH3612" i="2"/>
  <c r="AG3612" i="2"/>
  <c r="AF3612" i="2"/>
  <c r="AS3611" i="2"/>
  <c r="AQ3611" i="2"/>
  <c r="AI3611" i="2"/>
  <c r="AH3611" i="2"/>
  <c r="AG3611" i="2"/>
  <c r="AF3611" i="2"/>
  <c r="AS3610" i="2"/>
  <c r="AQ3610" i="2"/>
  <c r="AI3610" i="2"/>
  <c r="AH3610" i="2"/>
  <c r="AG3610" i="2"/>
  <c r="AF3610" i="2"/>
  <c r="AS3609" i="2"/>
  <c r="AQ3609" i="2"/>
  <c r="AI3609" i="2"/>
  <c r="AH3609" i="2"/>
  <c r="AG3609" i="2"/>
  <c r="AF3609" i="2"/>
  <c r="AS3608" i="2"/>
  <c r="AQ3608" i="2"/>
  <c r="AI3608" i="2"/>
  <c r="AH3608" i="2"/>
  <c r="AG3608" i="2"/>
  <c r="AF3608" i="2"/>
  <c r="AS3607" i="2"/>
  <c r="AQ3607" i="2"/>
  <c r="AI3607" i="2"/>
  <c r="AH3607" i="2"/>
  <c r="AG3607" i="2"/>
  <c r="AF3607" i="2"/>
  <c r="AS3606" i="2"/>
  <c r="AQ3606" i="2"/>
  <c r="AI3606" i="2"/>
  <c r="AH3606" i="2"/>
  <c r="AG3606" i="2"/>
  <c r="AF3606" i="2"/>
  <c r="AS3605" i="2"/>
  <c r="AQ3605" i="2"/>
  <c r="AI3605" i="2"/>
  <c r="AH3605" i="2"/>
  <c r="AG3605" i="2"/>
  <c r="AF3605" i="2"/>
  <c r="AS3604" i="2"/>
  <c r="AQ3604" i="2"/>
  <c r="AI3604" i="2"/>
  <c r="AH3604" i="2"/>
  <c r="AG3604" i="2"/>
  <c r="AF3604" i="2"/>
  <c r="AS3603" i="2"/>
  <c r="AQ3603" i="2"/>
  <c r="AI3603" i="2"/>
  <c r="AH3603" i="2"/>
  <c r="AG3603" i="2"/>
  <c r="AF3603" i="2"/>
  <c r="AS3602" i="2"/>
  <c r="AQ3602" i="2"/>
  <c r="AI3602" i="2"/>
  <c r="AH3602" i="2"/>
  <c r="AG3602" i="2"/>
  <c r="AF3602" i="2"/>
  <c r="AS3601" i="2"/>
  <c r="AQ3601" i="2"/>
  <c r="AI3601" i="2"/>
  <c r="AH3601" i="2"/>
  <c r="AG3601" i="2"/>
  <c r="AF3601" i="2"/>
  <c r="AS3600" i="2"/>
  <c r="AQ3600" i="2"/>
  <c r="AI3600" i="2"/>
  <c r="AH3600" i="2"/>
  <c r="AG3600" i="2"/>
  <c r="AF3600" i="2"/>
  <c r="AS3599" i="2"/>
  <c r="AQ3599" i="2"/>
  <c r="AI3599" i="2"/>
  <c r="AH3599" i="2"/>
  <c r="AG3599" i="2"/>
  <c r="AF3599" i="2"/>
  <c r="AS3598" i="2"/>
  <c r="AQ3598" i="2"/>
  <c r="AI3598" i="2"/>
  <c r="AH3598" i="2"/>
  <c r="AG3598" i="2"/>
  <c r="AF3598" i="2"/>
  <c r="AS3597" i="2"/>
  <c r="AQ3597" i="2"/>
  <c r="AI3597" i="2"/>
  <c r="AH3597" i="2"/>
  <c r="AG3597" i="2"/>
  <c r="AF3597" i="2"/>
  <c r="AS3596" i="2"/>
  <c r="AQ3596" i="2"/>
  <c r="AI3596" i="2"/>
  <c r="AH3596" i="2"/>
  <c r="AG3596" i="2"/>
  <c r="AF3596" i="2"/>
  <c r="AS3595" i="2"/>
  <c r="AQ3595" i="2"/>
  <c r="AI3595" i="2"/>
  <c r="AH3595" i="2"/>
  <c r="AG3595" i="2"/>
  <c r="AF3595" i="2"/>
  <c r="AS3594" i="2"/>
  <c r="AQ3594" i="2"/>
  <c r="AI3594" i="2"/>
  <c r="AH3594" i="2"/>
  <c r="AG3594" i="2"/>
  <c r="AF3594" i="2"/>
  <c r="AS3593" i="2"/>
  <c r="AQ3593" i="2"/>
  <c r="AI3593" i="2"/>
  <c r="AH3593" i="2"/>
  <c r="AG3593" i="2"/>
  <c r="AF3593" i="2"/>
  <c r="AS3592" i="2"/>
  <c r="AQ3592" i="2"/>
  <c r="AI3592" i="2"/>
  <c r="AH3592" i="2"/>
  <c r="AG3592" i="2"/>
  <c r="AF3592" i="2"/>
  <c r="AS3591" i="2"/>
  <c r="AQ3591" i="2"/>
  <c r="AI3591" i="2"/>
  <c r="AH3591" i="2"/>
  <c r="AG3591" i="2"/>
  <c r="AF3591" i="2"/>
  <c r="AS3590" i="2"/>
  <c r="AQ3590" i="2"/>
  <c r="AI3590" i="2"/>
  <c r="AH3590" i="2"/>
  <c r="AG3590" i="2"/>
  <c r="AF3590" i="2"/>
  <c r="AS3589" i="2"/>
  <c r="AQ3589" i="2"/>
  <c r="AI3589" i="2"/>
  <c r="AH3589" i="2"/>
  <c r="AG3589" i="2"/>
  <c r="AF3589" i="2"/>
  <c r="AS3588" i="2"/>
  <c r="AQ3588" i="2"/>
  <c r="AI3588" i="2"/>
  <c r="AH3588" i="2"/>
  <c r="AG3588" i="2"/>
  <c r="AF3588" i="2"/>
  <c r="AS3587" i="2"/>
  <c r="AQ3587" i="2"/>
  <c r="AI3587" i="2"/>
  <c r="AH3587" i="2"/>
  <c r="AG3587" i="2"/>
  <c r="AF3587" i="2"/>
  <c r="AS3586" i="2"/>
  <c r="AQ3586" i="2"/>
  <c r="AI3586" i="2"/>
  <c r="AH3586" i="2"/>
  <c r="AG3586" i="2"/>
  <c r="AF3586" i="2"/>
  <c r="AS3585" i="2"/>
  <c r="AQ3585" i="2"/>
  <c r="AI3585" i="2"/>
  <c r="AH3585" i="2"/>
  <c r="AG3585" i="2"/>
  <c r="AF3585" i="2"/>
  <c r="AS3584" i="2"/>
  <c r="AQ3584" i="2"/>
  <c r="AI3584" i="2"/>
  <c r="AH3584" i="2"/>
  <c r="AG3584" i="2"/>
  <c r="AF3584" i="2"/>
  <c r="AS3583" i="2"/>
  <c r="AQ3583" i="2"/>
  <c r="AI3583" i="2"/>
  <c r="AH3583" i="2"/>
  <c r="AG3583" i="2"/>
  <c r="AF3583" i="2"/>
  <c r="AS3582" i="2"/>
  <c r="AQ3582" i="2"/>
  <c r="AI3582" i="2"/>
  <c r="AH3582" i="2"/>
  <c r="AG3582" i="2"/>
  <c r="AF3582" i="2"/>
  <c r="AS3581" i="2"/>
  <c r="AQ3581" i="2"/>
  <c r="AI3581" i="2"/>
  <c r="AH3581" i="2"/>
  <c r="AG3581" i="2"/>
  <c r="AF3581" i="2"/>
  <c r="AS3580" i="2"/>
  <c r="AQ3580" i="2"/>
  <c r="AI3580" i="2"/>
  <c r="AH3580" i="2"/>
  <c r="AG3580" i="2"/>
  <c r="AF3580" i="2"/>
  <c r="AS3579" i="2"/>
  <c r="AQ3579" i="2"/>
  <c r="AI3579" i="2"/>
  <c r="AH3579" i="2"/>
  <c r="AG3579" i="2"/>
  <c r="AF3579" i="2"/>
  <c r="AS3578" i="2"/>
  <c r="AQ3578" i="2"/>
  <c r="AI3578" i="2"/>
  <c r="AH3578" i="2"/>
  <c r="AG3578" i="2"/>
  <c r="AF3578" i="2"/>
  <c r="AS3577" i="2"/>
  <c r="AQ3577" i="2"/>
  <c r="AI3577" i="2"/>
  <c r="AH3577" i="2"/>
  <c r="AG3577" i="2"/>
  <c r="AF3577" i="2"/>
  <c r="AS3576" i="2"/>
  <c r="AQ3576" i="2"/>
  <c r="AI3576" i="2"/>
  <c r="AH3576" i="2"/>
  <c r="AG3576" i="2"/>
  <c r="AF3576" i="2"/>
  <c r="AS3575" i="2"/>
  <c r="AQ3575" i="2"/>
  <c r="AI3575" i="2"/>
  <c r="AH3575" i="2"/>
  <c r="AG3575" i="2"/>
  <c r="AF3575" i="2"/>
  <c r="AS3574" i="2"/>
  <c r="AQ3574" i="2"/>
  <c r="AI3574" i="2"/>
  <c r="AH3574" i="2"/>
  <c r="AG3574" i="2"/>
  <c r="AF3574" i="2"/>
  <c r="AS3573" i="2"/>
  <c r="AQ3573" i="2"/>
  <c r="AI3573" i="2"/>
  <c r="AH3573" i="2"/>
  <c r="AG3573" i="2"/>
  <c r="AF3573" i="2"/>
  <c r="AS3572" i="2"/>
  <c r="AQ3572" i="2"/>
  <c r="AI3572" i="2"/>
  <c r="AH3572" i="2"/>
  <c r="AG3572" i="2"/>
  <c r="AF3572" i="2"/>
  <c r="AS3571" i="2"/>
  <c r="AQ3571" i="2"/>
  <c r="AI3571" i="2"/>
  <c r="AH3571" i="2"/>
  <c r="AG3571" i="2"/>
  <c r="AF3571" i="2"/>
  <c r="AS3570" i="2"/>
  <c r="AQ3570" i="2"/>
  <c r="AI3570" i="2"/>
  <c r="AH3570" i="2"/>
  <c r="AG3570" i="2"/>
  <c r="AF3570" i="2"/>
  <c r="AS3569" i="2"/>
  <c r="AQ3569" i="2"/>
  <c r="AI3569" i="2"/>
  <c r="AH3569" i="2"/>
  <c r="AG3569" i="2"/>
  <c r="AF3569" i="2"/>
  <c r="AS3568" i="2"/>
  <c r="AQ3568" i="2"/>
  <c r="AI3568" i="2"/>
  <c r="AH3568" i="2"/>
  <c r="AG3568" i="2"/>
  <c r="AF3568" i="2"/>
  <c r="AS3567" i="2"/>
  <c r="AQ3567" i="2"/>
  <c r="AI3567" i="2"/>
  <c r="AH3567" i="2"/>
  <c r="AG3567" i="2"/>
  <c r="AF3567" i="2"/>
  <c r="AS3566" i="2"/>
  <c r="AQ3566" i="2"/>
  <c r="AI3566" i="2"/>
  <c r="AH3566" i="2"/>
  <c r="AG3566" i="2"/>
  <c r="AF3566" i="2"/>
  <c r="AS3565" i="2"/>
  <c r="AQ3565" i="2"/>
  <c r="AI3565" i="2"/>
  <c r="AH3565" i="2"/>
  <c r="AG3565" i="2"/>
  <c r="AF3565" i="2"/>
  <c r="AS3564" i="2"/>
  <c r="AQ3564" i="2"/>
  <c r="AI3564" i="2"/>
  <c r="AH3564" i="2"/>
  <c r="AG3564" i="2"/>
  <c r="AF3564" i="2"/>
  <c r="AS3563" i="2"/>
  <c r="AQ3563" i="2"/>
  <c r="AI3563" i="2"/>
  <c r="AH3563" i="2"/>
  <c r="AG3563" i="2"/>
  <c r="AF3563" i="2"/>
  <c r="AS3562" i="2"/>
  <c r="AQ3562" i="2"/>
  <c r="AI3562" i="2"/>
  <c r="AH3562" i="2"/>
  <c r="AG3562" i="2"/>
  <c r="AF3562" i="2"/>
  <c r="AS3561" i="2"/>
  <c r="AQ3561" i="2"/>
  <c r="AI3561" i="2"/>
  <c r="AH3561" i="2"/>
  <c r="AG3561" i="2"/>
  <c r="AF3561" i="2"/>
  <c r="AS3560" i="2"/>
  <c r="AQ3560" i="2"/>
  <c r="AI3560" i="2"/>
  <c r="AH3560" i="2"/>
  <c r="AG3560" i="2"/>
  <c r="AF3560" i="2"/>
  <c r="AS3559" i="2"/>
  <c r="AQ3559" i="2"/>
  <c r="AI3559" i="2"/>
  <c r="AH3559" i="2"/>
  <c r="AG3559" i="2"/>
  <c r="AF3559" i="2"/>
  <c r="AS3558" i="2"/>
  <c r="AQ3558" i="2"/>
  <c r="AI3558" i="2"/>
  <c r="AH3558" i="2"/>
  <c r="AG3558" i="2"/>
  <c r="AF3558" i="2"/>
  <c r="AS3557" i="2"/>
  <c r="AQ3557" i="2"/>
  <c r="AI3557" i="2"/>
  <c r="AH3557" i="2"/>
  <c r="AG3557" i="2"/>
  <c r="AF3557" i="2"/>
  <c r="AS3556" i="2"/>
  <c r="AQ3556" i="2"/>
  <c r="AI3556" i="2"/>
  <c r="AH3556" i="2"/>
  <c r="AG3556" i="2"/>
  <c r="AF3556" i="2"/>
  <c r="AS3555" i="2"/>
  <c r="AQ3555" i="2"/>
  <c r="AI3555" i="2"/>
  <c r="AH3555" i="2"/>
  <c r="AG3555" i="2"/>
  <c r="AF3555" i="2"/>
  <c r="AS3554" i="2"/>
  <c r="AQ3554" i="2"/>
  <c r="AI3554" i="2"/>
  <c r="AH3554" i="2"/>
  <c r="AG3554" i="2"/>
  <c r="AF3554" i="2"/>
  <c r="AS3553" i="2"/>
  <c r="AQ3553" i="2"/>
  <c r="AI3553" i="2"/>
  <c r="AH3553" i="2"/>
  <c r="AG3553" i="2"/>
  <c r="AF3553" i="2"/>
  <c r="AS3552" i="2"/>
  <c r="AQ3552" i="2"/>
  <c r="AI3552" i="2"/>
  <c r="AH3552" i="2"/>
  <c r="AG3552" i="2"/>
  <c r="AF3552" i="2"/>
  <c r="AS3551" i="2"/>
  <c r="AQ3551" i="2"/>
  <c r="AI3551" i="2"/>
  <c r="AH3551" i="2"/>
  <c r="AG3551" i="2"/>
  <c r="AF3551" i="2"/>
  <c r="AS3550" i="2"/>
  <c r="AQ3550" i="2"/>
  <c r="AI3550" i="2"/>
  <c r="AH3550" i="2"/>
  <c r="AG3550" i="2"/>
  <c r="AF3550" i="2"/>
  <c r="AS3549" i="2"/>
  <c r="AQ3549" i="2"/>
  <c r="AI3549" i="2"/>
  <c r="AH3549" i="2"/>
  <c r="AG3549" i="2"/>
  <c r="AF3549" i="2"/>
  <c r="AS3548" i="2"/>
  <c r="AQ3548" i="2"/>
  <c r="AI3548" i="2"/>
  <c r="AH3548" i="2"/>
  <c r="AG3548" i="2"/>
  <c r="AF3548" i="2"/>
  <c r="AS3547" i="2"/>
  <c r="AQ3547" i="2"/>
  <c r="AI3547" i="2"/>
  <c r="AH3547" i="2"/>
  <c r="AG3547" i="2"/>
  <c r="AF3547" i="2"/>
  <c r="AS3546" i="2"/>
  <c r="AQ3546" i="2"/>
  <c r="AI3546" i="2"/>
  <c r="AH3546" i="2"/>
  <c r="AG3546" i="2"/>
  <c r="AF3546" i="2"/>
  <c r="AS3545" i="2"/>
  <c r="AQ3545" i="2"/>
  <c r="AI3545" i="2"/>
  <c r="AH3545" i="2"/>
  <c r="AG3545" i="2"/>
  <c r="AF3545" i="2"/>
  <c r="AS3544" i="2"/>
  <c r="AQ3544" i="2"/>
  <c r="AI3544" i="2"/>
  <c r="AH3544" i="2"/>
  <c r="AG3544" i="2"/>
  <c r="AF3544" i="2"/>
  <c r="AS3543" i="2"/>
  <c r="AQ3543" i="2"/>
  <c r="AI3543" i="2"/>
  <c r="AH3543" i="2"/>
  <c r="AG3543" i="2"/>
  <c r="AF3543" i="2"/>
  <c r="AS3542" i="2"/>
  <c r="AQ3542" i="2"/>
  <c r="AI3542" i="2"/>
  <c r="AH3542" i="2"/>
  <c r="AG3542" i="2"/>
  <c r="AF3542" i="2"/>
  <c r="AS3541" i="2"/>
  <c r="AQ3541" i="2"/>
  <c r="AI3541" i="2"/>
  <c r="AH3541" i="2"/>
  <c r="AG3541" i="2"/>
  <c r="AF3541" i="2"/>
  <c r="AS3540" i="2"/>
  <c r="AQ3540" i="2"/>
  <c r="AI3540" i="2"/>
  <c r="AH3540" i="2"/>
  <c r="AG3540" i="2"/>
  <c r="AF3540" i="2"/>
  <c r="AS3539" i="2"/>
  <c r="AQ3539" i="2"/>
  <c r="AI3539" i="2"/>
  <c r="AH3539" i="2"/>
  <c r="AG3539" i="2"/>
  <c r="AF3539" i="2"/>
  <c r="AS3538" i="2"/>
  <c r="AQ3538" i="2"/>
  <c r="AI3538" i="2"/>
  <c r="AH3538" i="2"/>
  <c r="AG3538" i="2"/>
  <c r="AF3538" i="2"/>
  <c r="AS3537" i="2"/>
  <c r="AQ3537" i="2"/>
  <c r="AI3537" i="2"/>
  <c r="AH3537" i="2"/>
  <c r="AG3537" i="2"/>
  <c r="AF3537" i="2"/>
  <c r="AS3536" i="2"/>
  <c r="AQ3536" i="2"/>
  <c r="AI3536" i="2"/>
  <c r="AH3536" i="2"/>
  <c r="AG3536" i="2"/>
  <c r="AF3536" i="2"/>
  <c r="AS3535" i="2"/>
  <c r="AQ3535" i="2"/>
  <c r="AI3535" i="2"/>
  <c r="AH3535" i="2"/>
  <c r="AG3535" i="2"/>
  <c r="AF3535" i="2"/>
  <c r="AS3534" i="2"/>
  <c r="AQ3534" i="2"/>
  <c r="AI3534" i="2"/>
  <c r="AH3534" i="2"/>
  <c r="AG3534" i="2"/>
  <c r="AF3534" i="2"/>
  <c r="AS3533" i="2"/>
  <c r="AQ3533" i="2"/>
  <c r="AI3533" i="2"/>
  <c r="AH3533" i="2"/>
  <c r="AG3533" i="2"/>
  <c r="AF3533" i="2"/>
  <c r="AS3532" i="2"/>
  <c r="AQ3532" i="2"/>
  <c r="AI3532" i="2"/>
  <c r="AH3532" i="2"/>
  <c r="AG3532" i="2"/>
  <c r="AF3532" i="2"/>
  <c r="AS3531" i="2"/>
  <c r="AQ3531" i="2"/>
  <c r="AI3531" i="2"/>
  <c r="AH3531" i="2"/>
  <c r="AG3531" i="2"/>
  <c r="AF3531" i="2"/>
  <c r="AS3530" i="2"/>
  <c r="AQ3530" i="2"/>
  <c r="AI3530" i="2"/>
  <c r="AH3530" i="2"/>
  <c r="AG3530" i="2"/>
  <c r="AF3530" i="2"/>
  <c r="AS3529" i="2"/>
  <c r="AQ3529" i="2"/>
  <c r="AI3529" i="2"/>
  <c r="AH3529" i="2"/>
  <c r="AG3529" i="2"/>
  <c r="AF3529" i="2"/>
  <c r="AS3528" i="2"/>
  <c r="AQ3528" i="2"/>
  <c r="AI3528" i="2"/>
  <c r="AH3528" i="2"/>
  <c r="AG3528" i="2"/>
  <c r="AF3528" i="2"/>
  <c r="AS3527" i="2"/>
  <c r="AQ3527" i="2"/>
  <c r="AI3527" i="2"/>
  <c r="AH3527" i="2"/>
  <c r="AG3527" i="2"/>
  <c r="AF3527" i="2"/>
  <c r="AS3526" i="2"/>
  <c r="AQ3526" i="2"/>
  <c r="AI3526" i="2"/>
  <c r="AH3526" i="2"/>
  <c r="AG3526" i="2"/>
  <c r="AF3526" i="2"/>
  <c r="AS3525" i="2"/>
  <c r="AQ3525" i="2"/>
  <c r="AI3525" i="2"/>
  <c r="AH3525" i="2"/>
  <c r="AG3525" i="2"/>
  <c r="AF3525" i="2"/>
  <c r="AS3524" i="2"/>
  <c r="AQ3524" i="2"/>
  <c r="AI3524" i="2"/>
  <c r="AH3524" i="2"/>
  <c r="AG3524" i="2"/>
  <c r="AF3524" i="2"/>
  <c r="AS3523" i="2"/>
  <c r="AQ3523" i="2"/>
  <c r="AI3523" i="2"/>
  <c r="AH3523" i="2"/>
  <c r="AG3523" i="2"/>
  <c r="AF3523" i="2"/>
  <c r="AS3522" i="2"/>
  <c r="AQ3522" i="2"/>
  <c r="AI3522" i="2"/>
  <c r="AH3522" i="2"/>
  <c r="AG3522" i="2"/>
  <c r="AF3522" i="2"/>
  <c r="AS3521" i="2"/>
  <c r="AQ3521" i="2"/>
  <c r="AI3521" i="2"/>
  <c r="AH3521" i="2"/>
  <c r="AG3521" i="2"/>
  <c r="AF3521" i="2"/>
  <c r="AS3520" i="2"/>
  <c r="AQ3520" i="2"/>
  <c r="AI3520" i="2"/>
  <c r="AH3520" i="2"/>
  <c r="AG3520" i="2"/>
  <c r="AF3520" i="2"/>
  <c r="AS3519" i="2"/>
  <c r="AQ3519" i="2"/>
  <c r="AI3519" i="2"/>
  <c r="AH3519" i="2"/>
  <c r="AG3519" i="2"/>
  <c r="AF3519" i="2"/>
  <c r="AS3518" i="2"/>
  <c r="AQ3518" i="2"/>
  <c r="AI3518" i="2"/>
  <c r="AH3518" i="2"/>
  <c r="AG3518" i="2"/>
  <c r="AF3518" i="2"/>
  <c r="AS3517" i="2"/>
  <c r="AQ3517" i="2"/>
  <c r="AI3517" i="2"/>
  <c r="AH3517" i="2"/>
  <c r="AG3517" i="2"/>
  <c r="AF3517" i="2"/>
  <c r="AS3516" i="2"/>
  <c r="AQ3516" i="2"/>
  <c r="AI3516" i="2"/>
  <c r="AH3516" i="2"/>
  <c r="AG3516" i="2"/>
  <c r="AF3516" i="2"/>
  <c r="AS3515" i="2"/>
  <c r="AQ3515" i="2"/>
  <c r="AI3515" i="2"/>
  <c r="AH3515" i="2"/>
  <c r="AG3515" i="2"/>
  <c r="AF3515" i="2"/>
  <c r="AS3514" i="2"/>
  <c r="AQ3514" i="2"/>
  <c r="AI3514" i="2"/>
  <c r="AH3514" i="2"/>
  <c r="AG3514" i="2"/>
  <c r="AF3514" i="2"/>
  <c r="AS3513" i="2"/>
  <c r="AQ3513" i="2"/>
  <c r="AI3513" i="2"/>
  <c r="AH3513" i="2"/>
  <c r="AG3513" i="2"/>
  <c r="AF3513" i="2"/>
  <c r="AS3512" i="2"/>
  <c r="AQ3512" i="2"/>
  <c r="AI3512" i="2"/>
  <c r="AH3512" i="2"/>
  <c r="AG3512" i="2"/>
  <c r="AF3512" i="2"/>
  <c r="AS3511" i="2"/>
  <c r="AQ3511" i="2"/>
  <c r="AI3511" i="2"/>
  <c r="AH3511" i="2"/>
  <c r="AG3511" i="2"/>
  <c r="AF3511" i="2"/>
  <c r="AS3510" i="2"/>
  <c r="AQ3510" i="2"/>
  <c r="AI3510" i="2"/>
  <c r="AH3510" i="2"/>
  <c r="AG3510" i="2"/>
  <c r="AF3510" i="2"/>
  <c r="AS3509" i="2"/>
  <c r="AQ3509" i="2"/>
  <c r="AI3509" i="2"/>
  <c r="AH3509" i="2"/>
  <c r="AG3509" i="2"/>
  <c r="AF3509" i="2"/>
  <c r="AS3508" i="2"/>
  <c r="AQ3508" i="2"/>
  <c r="AI3508" i="2"/>
  <c r="AH3508" i="2"/>
  <c r="AG3508" i="2"/>
  <c r="AF3508" i="2"/>
  <c r="AS3507" i="2"/>
  <c r="AQ3507" i="2"/>
  <c r="AI3507" i="2"/>
  <c r="AH3507" i="2"/>
  <c r="AG3507" i="2"/>
  <c r="AF3507" i="2"/>
  <c r="AS3506" i="2"/>
  <c r="AQ3506" i="2"/>
  <c r="AI3506" i="2"/>
  <c r="AH3506" i="2"/>
  <c r="AG3506" i="2"/>
  <c r="AF3506" i="2"/>
  <c r="AS3505" i="2"/>
  <c r="AQ3505" i="2"/>
  <c r="AI3505" i="2"/>
  <c r="AH3505" i="2"/>
  <c r="AG3505" i="2"/>
  <c r="AF3505" i="2"/>
  <c r="AS3504" i="2"/>
  <c r="AQ3504" i="2"/>
  <c r="AI3504" i="2"/>
  <c r="AH3504" i="2"/>
  <c r="AG3504" i="2"/>
  <c r="AF3504" i="2"/>
  <c r="AS3503" i="2"/>
  <c r="AQ3503" i="2"/>
  <c r="AI3503" i="2"/>
  <c r="AH3503" i="2"/>
  <c r="AG3503" i="2"/>
  <c r="AF3503" i="2"/>
  <c r="AS3502" i="2"/>
  <c r="AQ3502" i="2"/>
  <c r="AI3502" i="2"/>
  <c r="AH3502" i="2"/>
  <c r="AG3502" i="2"/>
  <c r="AF3502" i="2"/>
  <c r="AS3501" i="2"/>
  <c r="AQ3501" i="2"/>
  <c r="AI3501" i="2"/>
  <c r="AH3501" i="2"/>
  <c r="AG3501" i="2"/>
  <c r="AF3501" i="2"/>
  <c r="AS3500" i="2"/>
  <c r="AQ3500" i="2"/>
  <c r="AI3500" i="2"/>
  <c r="AH3500" i="2"/>
  <c r="AG3500" i="2"/>
  <c r="AF3500" i="2"/>
  <c r="AS3499" i="2"/>
  <c r="AQ3499" i="2"/>
  <c r="AI3499" i="2"/>
  <c r="AH3499" i="2"/>
  <c r="AG3499" i="2"/>
  <c r="AF3499" i="2"/>
  <c r="AS3498" i="2"/>
  <c r="AQ3498" i="2"/>
  <c r="AI3498" i="2"/>
  <c r="AH3498" i="2"/>
  <c r="AG3498" i="2"/>
  <c r="AF3498" i="2"/>
  <c r="AS3497" i="2"/>
  <c r="AQ3497" i="2"/>
  <c r="AI3497" i="2"/>
  <c r="AH3497" i="2"/>
  <c r="AG3497" i="2"/>
  <c r="AF3497" i="2"/>
  <c r="AS3496" i="2"/>
  <c r="AQ3496" i="2"/>
  <c r="AI3496" i="2"/>
  <c r="AH3496" i="2"/>
  <c r="AG3496" i="2"/>
  <c r="AF3496" i="2"/>
  <c r="AS3495" i="2"/>
  <c r="AQ3495" i="2"/>
  <c r="AI3495" i="2"/>
  <c r="AH3495" i="2"/>
  <c r="AG3495" i="2"/>
  <c r="AF3495" i="2"/>
  <c r="AS3494" i="2"/>
  <c r="AQ3494" i="2"/>
  <c r="AI3494" i="2"/>
  <c r="AH3494" i="2"/>
  <c r="AG3494" i="2"/>
  <c r="AF3494" i="2"/>
  <c r="AS3493" i="2"/>
  <c r="AQ3493" i="2"/>
  <c r="AI3493" i="2"/>
  <c r="AH3493" i="2"/>
  <c r="AG3493" i="2"/>
  <c r="AF3493" i="2"/>
  <c r="AS3492" i="2"/>
  <c r="AQ3492" i="2"/>
  <c r="AI3492" i="2"/>
  <c r="AH3492" i="2"/>
  <c r="AG3492" i="2"/>
  <c r="AF3492" i="2"/>
  <c r="AS3491" i="2"/>
  <c r="AQ3491" i="2"/>
  <c r="AI3491" i="2"/>
  <c r="AH3491" i="2"/>
  <c r="AG3491" i="2"/>
  <c r="AF3491" i="2"/>
  <c r="AS3490" i="2"/>
  <c r="AQ3490" i="2"/>
  <c r="AI3490" i="2"/>
  <c r="AH3490" i="2"/>
  <c r="AG3490" i="2"/>
  <c r="AF3490" i="2"/>
  <c r="AS3489" i="2"/>
  <c r="AQ3489" i="2"/>
  <c r="AI3489" i="2"/>
  <c r="AH3489" i="2"/>
  <c r="AG3489" i="2"/>
  <c r="AF3489" i="2"/>
  <c r="AS3488" i="2"/>
  <c r="AQ3488" i="2"/>
  <c r="AI3488" i="2"/>
  <c r="AH3488" i="2"/>
  <c r="AG3488" i="2"/>
  <c r="AF3488" i="2"/>
  <c r="AS3487" i="2"/>
  <c r="AQ3487" i="2"/>
  <c r="AI3487" i="2"/>
  <c r="AH3487" i="2"/>
  <c r="AG3487" i="2"/>
  <c r="AF3487" i="2"/>
  <c r="AS3486" i="2"/>
  <c r="AQ3486" i="2"/>
  <c r="AI3486" i="2"/>
  <c r="AH3486" i="2"/>
  <c r="AG3486" i="2"/>
  <c r="AF3486" i="2"/>
  <c r="AS3485" i="2"/>
  <c r="AQ3485" i="2"/>
  <c r="AI3485" i="2"/>
  <c r="AH3485" i="2"/>
  <c r="AG3485" i="2"/>
  <c r="AF3485" i="2"/>
  <c r="AS3484" i="2"/>
  <c r="AQ3484" i="2"/>
  <c r="AI3484" i="2"/>
  <c r="AH3484" i="2"/>
  <c r="AG3484" i="2"/>
  <c r="AF3484" i="2"/>
  <c r="AS3483" i="2"/>
  <c r="AQ3483" i="2"/>
  <c r="AI3483" i="2"/>
  <c r="AH3483" i="2"/>
  <c r="AG3483" i="2"/>
  <c r="AF3483" i="2"/>
  <c r="AS3482" i="2"/>
  <c r="AQ3482" i="2"/>
  <c r="AI3482" i="2"/>
  <c r="AH3482" i="2"/>
  <c r="AG3482" i="2"/>
  <c r="AF3482" i="2"/>
  <c r="AS3481" i="2"/>
  <c r="AQ3481" i="2"/>
  <c r="AI3481" i="2"/>
  <c r="AH3481" i="2"/>
  <c r="AG3481" i="2"/>
  <c r="AF3481" i="2"/>
  <c r="AS3480" i="2"/>
  <c r="AQ3480" i="2"/>
  <c r="AI3480" i="2"/>
  <c r="AH3480" i="2"/>
  <c r="AG3480" i="2"/>
  <c r="AF3480" i="2"/>
  <c r="AS3479" i="2"/>
  <c r="AQ3479" i="2"/>
  <c r="AI3479" i="2"/>
  <c r="AH3479" i="2"/>
  <c r="AG3479" i="2"/>
  <c r="AF3479" i="2"/>
  <c r="AS3478" i="2"/>
  <c r="AQ3478" i="2"/>
  <c r="AI3478" i="2"/>
  <c r="AH3478" i="2"/>
  <c r="AG3478" i="2"/>
  <c r="AF3478" i="2"/>
  <c r="AS3477" i="2"/>
  <c r="AQ3477" i="2"/>
  <c r="AI3477" i="2"/>
  <c r="AH3477" i="2"/>
  <c r="AG3477" i="2"/>
  <c r="AF3477" i="2"/>
  <c r="AS3476" i="2"/>
  <c r="AQ3476" i="2"/>
  <c r="AI3476" i="2"/>
  <c r="AH3476" i="2"/>
  <c r="AG3476" i="2"/>
  <c r="AF3476" i="2"/>
  <c r="AS3475" i="2"/>
  <c r="AQ3475" i="2"/>
  <c r="AI3475" i="2"/>
  <c r="AH3475" i="2"/>
  <c r="AG3475" i="2"/>
  <c r="AF3475" i="2"/>
  <c r="AS3474" i="2"/>
  <c r="AQ3474" i="2"/>
  <c r="AI3474" i="2"/>
  <c r="AH3474" i="2"/>
  <c r="AG3474" i="2"/>
  <c r="AF3474" i="2"/>
  <c r="AS3473" i="2"/>
  <c r="AQ3473" i="2"/>
  <c r="AI3473" i="2"/>
  <c r="AH3473" i="2"/>
  <c r="AG3473" i="2"/>
  <c r="AF3473" i="2"/>
  <c r="AS3472" i="2"/>
  <c r="AQ3472" i="2"/>
  <c r="AI3472" i="2"/>
  <c r="AH3472" i="2"/>
  <c r="AG3472" i="2"/>
  <c r="AF3472" i="2"/>
  <c r="AS3471" i="2"/>
  <c r="AQ3471" i="2"/>
  <c r="AI3471" i="2"/>
  <c r="AH3471" i="2"/>
  <c r="AG3471" i="2"/>
  <c r="AF3471" i="2"/>
  <c r="AS3470" i="2"/>
  <c r="AQ3470" i="2"/>
  <c r="AI3470" i="2"/>
  <c r="AH3470" i="2"/>
  <c r="AG3470" i="2"/>
  <c r="AF3470" i="2"/>
  <c r="AS3469" i="2"/>
  <c r="AQ3469" i="2"/>
  <c r="AI3469" i="2"/>
  <c r="AH3469" i="2"/>
  <c r="AG3469" i="2"/>
  <c r="AF3469" i="2"/>
  <c r="AS3468" i="2"/>
  <c r="AQ3468" i="2"/>
  <c r="AI3468" i="2"/>
  <c r="AH3468" i="2"/>
  <c r="AG3468" i="2"/>
  <c r="AF3468" i="2"/>
  <c r="AS3467" i="2"/>
  <c r="AQ3467" i="2"/>
  <c r="AI3467" i="2"/>
  <c r="AH3467" i="2"/>
  <c r="AG3467" i="2"/>
  <c r="AF3467" i="2"/>
  <c r="AS3466" i="2"/>
  <c r="AQ3466" i="2"/>
  <c r="AI3466" i="2"/>
  <c r="AH3466" i="2"/>
  <c r="AG3466" i="2"/>
  <c r="AF3466" i="2"/>
  <c r="AS3465" i="2"/>
  <c r="AQ3465" i="2"/>
  <c r="AI3465" i="2"/>
  <c r="AH3465" i="2"/>
  <c r="AG3465" i="2"/>
  <c r="AF3465" i="2"/>
  <c r="AS3464" i="2"/>
  <c r="AQ3464" i="2"/>
  <c r="AI3464" i="2"/>
  <c r="AH3464" i="2"/>
  <c r="AG3464" i="2"/>
  <c r="AF3464" i="2"/>
  <c r="AS3463" i="2"/>
  <c r="AQ3463" i="2"/>
  <c r="AI3463" i="2"/>
  <c r="AH3463" i="2"/>
  <c r="AG3463" i="2"/>
  <c r="AF3463" i="2"/>
  <c r="AS3462" i="2"/>
  <c r="AQ3462" i="2"/>
  <c r="AI3462" i="2"/>
  <c r="AH3462" i="2"/>
  <c r="AG3462" i="2"/>
  <c r="AF3462" i="2"/>
  <c r="AS3461" i="2"/>
  <c r="AQ3461" i="2"/>
  <c r="AI3461" i="2"/>
  <c r="AH3461" i="2"/>
  <c r="AG3461" i="2"/>
  <c r="AF3461" i="2"/>
  <c r="AS3460" i="2"/>
  <c r="AQ3460" i="2"/>
  <c r="AI3460" i="2"/>
  <c r="AH3460" i="2"/>
  <c r="AG3460" i="2"/>
  <c r="AF3460" i="2"/>
  <c r="AS3459" i="2"/>
  <c r="AQ3459" i="2"/>
  <c r="AI3459" i="2"/>
  <c r="AH3459" i="2"/>
  <c r="AG3459" i="2"/>
  <c r="AF3459" i="2"/>
  <c r="AS3458" i="2"/>
  <c r="AQ3458" i="2"/>
  <c r="AI3458" i="2"/>
  <c r="AH3458" i="2"/>
  <c r="AG3458" i="2"/>
  <c r="AF3458" i="2"/>
  <c r="AS3457" i="2"/>
  <c r="AQ3457" i="2"/>
  <c r="AI3457" i="2"/>
  <c r="AH3457" i="2"/>
  <c r="AG3457" i="2"/>
  <c r="AF3457" i="2"/>
  <c r="AS3456" i="2"/>
  <c r="AQ3456" i="2"/>
  <c r="AI3456" i="2"/>
  <c r="AH3456" i="2"/>
  <c r="AG3456" i="2"/>
  <c r="AF3456" i="2"/>
  <c r="AS3455" i="2"/>
  <c r="AQ3455" i="2"/>
  <c r="AI3455" i="2"/>
  <c r="AH3455" i="2"/>
  <c r="AG3455" i="2"/>
  <c r="AF3455" i="2"/>
  <c r="AS3454" i="2"/>
  <c r="AQ3454" i="2"/>
  <c r="AI3454" i="2"/>
  <c r="AH3454" i="2"/>
  <c r="AG3454" i="2"/>
  <c r="AF3454" i="2"/>
  <c r="AS3453" i="2"/>
  <c r="AQ3453" i="2"/>
  <c r="AI3453" i="2"/>
  <c r="AH3453" i="2"/>
  <c r="AG3453" i="2"/>
  <c r="AF3453" i="2"/>
  <c r="AS3452" i="2"/>
  <c r="AQ3452" i="2"/>
  <c r="AI3452" i="2"/>
  <c r="AH3452" i="2"/>
  <c r="AG3452" i="2"/>
  <c r="AF3452" i="2"/>
  <c r="AS3451" i="2"/>
  <c r="AQ3451" i="2"/>
  <c r="AI3451" i="2"/>
  <c r="AH3451" i="2"/>
  <c r="AG3451" i="2"/>
  <c r="AF3451" i="2"/>
  <c r="AS3450" i="2"/>
  <c r="AQ3450" i="2"/>
  <c r="AI3450" i="2"/>
  <c r="AH3450" i="2"/>
  <c r="AG3450" i="2"/>
  <c r="AF3450" i="2"/>
  <c r="AS3449" i="2"/>
  <c r="AQ3449" i="2"/>
  <c r="AI3449" i="2"/>
  <c r="AH3449" i="2"/>
  <c r="AG3449" i="2"/>
  <c r="AF3449" i="2"/>
  <c r="AS3448" i="2"/>
  <c r="AQ3448" i="2"/>
  <c r="AI3448" i="2"/>
  <c r="AH3448" i="2"/>
  <c r="AG3448" i="2"/>
  <c r="AF3448" i="2"/>
  <c r="AS3447" i="2"/>
  <c r="AQ3447" i="2"/>
  <c r="AI3447" i="2"/>
  <c r="AH3447" i="2"/>
  <c r="AG3447" i="2"/>
  <c r="AF3447" i="2"/>
  <c r="AS3446" i="2"/>
  <c r="AQ3446" i="2"/>
  <c r="AI3446" i="2"/>
  <c r="AH3446" i="2"/>
  <c r="AG3446" i="2"/>
  <c r="AF3446" i="2"/>
  <c r="AS3445" i="2"/>
  <c r="AQ3445" i="2"/>
  <c r="AI3445" i="2"/>
  <c r="AH3445" i="2"/>
  <c r="AG3445" i="2"/>
  <c r="AF3445" i="2"/>
  <c r="AS3444" i="2"/>
  <c r="AQ3444" i="2"/>
  <c r="AI3444" i="2"/>
  <c r="AH3444" i="2"/>
  <c r="AG3444" i="2"/>
  <c r="AF3444" i="2"/>
  <c r="AS3443" i="2"/>
  <c r="AQ3443" i="2"/>
  <c r="AI3443" i="2"/>
  <c r="AH3443" i="2"/>
  <c r="AG3443" i="2"/>
  <c r="AF3443" i="2"/>
  <c r="AS3442" i="2"/>
  <c r="AQ3442" i="2"/>
  <c r="AI3442" i="2"/>
  <c r="AH3442" i="2"/>
  <c r="AG3442" i="2"/>
  <c r="AF3442" i="2"/>
  <c r="AS3441" i="2"/>
  <c r="AQ3441" i="2"/>
  <c r="AI3441" i="2"/>
  <c r="AH3441" i="2"/>
  <c r="AG3441" i="2"/>
  <c r="AF3441" i="2"/>
  <c r="AS3440" i="2"/>
  <c r="AQ3440" i="2"/>
  <c r="AI3440" i="2"/>
  <c r="AH3440" i="2"/>
  <c r="AG3440" i="2"/>
  <c r="AF3440" i="2"/>
  <c r="AS3439" i="2"/>
  <c r="AQ3439" i="2"/>
  <c r="AI3439" i="2"/>
  <c r="AH3439" i="2"/>
  <c r="AG3439" i="2"/>
  <c r="AF3439" i="2"/>
  <c r="AS3438" i="2"/>
  <c r="AQ3438" i="2"/>
  <c r="AI3438" i="2"/>
  <c r="AH3438" i="2"/>
  <c r="AG3438" i="2"/>
  <c r="AF3438" i="2"/>
  <c r="AS3437" i="2"/>
  <c r="AQ3437" i="2"/>
  <c r="AI3437" i="2"/>
  <c r="AH3437" i="2"/>
  <c r="AG3437" i="2"/>
  <c r="AF3437" i="2"/>
  <c r="AS3436" i="2"/>
  <c r="AQ3436" i="2"/>
  <c r="AI3436" i="2"/>
  <c r="AH3436" i="2"/>
  <c r="AG3436" i="2"/>
  <c r="AF3436" i="2"/>
  <c r="AS3435" i="2"/>
  <c r="AQ3435" i="2"/>
  <c r="AI3435" i="2"/>
  <c r="AH3435" i="2"/>
  <c r="AG3435" i="2"/>
  <c r="AF3435" i="2"/>
  <c r="AS3434" i="2"/>
  <c r="AQ3434" i="2"/>
  <c r="AI3434" i="2"/>
  <c r="AH3434" i="2"/>
  <c r="AG3434" i="2"/>
  <c r="AF3434" i="2"/>
  <c r="AS3433" i="2"/>
  <c r="AQ3433" i="2"/>
  <c r="AI3433" i="2"/>
  <c r="AH3433" i="2"/>
  <c r="AG3433" i="2"/>
  <c r="AF3433" i="2"/>
  <c r="AS3432" i="2"/>
  <c r="AQ3432" i="2"/>
  <c r="AI3432" i="2"/>
  <c r="AH3432" i="2"/>
  <c r="AG3432" i="2"/>
  <c r="AF3432" i="2"/>
  <c r="AS3431" i="2"/>
  <c r="AQ3431" i="2"/>
  <c r="AI3431" i="2"/>
  <c r="AH3431" i="2"/>
  <c r="AG3431" i="2"/>
  <c r="AF3431" i="2"/>
  <c r="AS3430" i="2"/>
  <c r="AQ3430" i="2"/>
  <c r="AI3430" i="2"/>
  <c r="AH3430" i="2"/>
  <c r="AG3430" i="2"/>
  <c r="AF3430" i="2"/>
  <c r="AS3429" i="2"/>
  <c r="AQ3429" i="2"/>
  <c r="AI3429" i="2"/>
  <c r="AH3429" i="2"/>
  <c r="AG3429" i="2"/>
  <c r="AF3429" i="2"/>
  <c r="AS3428" i="2"/>
  <c r="AQ3428" i="2"/>
  <c r="AI3428" i="2"/>
  <c r="AH3428" i="2"/>
  <c r="AG3428" i="2"/>
  <c r="AF3428" i="2"/>
  <c r="AS3427" i="2"/>
  <c r="AQ3427" i="2"/>
  <c r="AI3427" i="2"/>
  <c r="AH3427" i="2"/>
  <c r="AG3427" i="2"/>
  <c r="AF3427" i="2"/>
  <c r="AS3426" i="2"/>
  <c r="AQ3426" i="2"/>
  <c r="AI3426" i="2"/>
  <c r="AH3426" i="2"/>
  <c r="AG3426" i="2"/>
  <c r="AF3426" i="2"/>
  <c r="AS3425" i="2"/>
  <c r="AQ3425" i="2"/>
  <c r="AI3425" i="2"/>
  <c r="AH3425" i="2"/>
  <c r="AG3425" i="2"/>
  <c r="AF3425" i="2"/>
  <c r="AS3424" i="2"/>
  <c r="AQ3424" i="2"/>
  <c r="AI3424" i="2"/>
  <c r="AH3424" i="2"/>
  <c r="AG3424" i="2"/>
  <c r="AF3424" i="2"/>
  <c r="AS3423" i="2"/>
  <c r="AQ3423" i="2"/>
  <c r="AI3423" i="2"/>
  <c r="AH3423" i="2"/>
  <c r="AG3423" i="2"/>
  <c r="AF3423" i="2"/>
  <c r="AS3422" i="2"/>
  <c r="AQ3422" i="2"/>
  <c r="AI3422" i="2"/>
  <c r="AH3422" i="2"/>
  <c r="AG3422" i="2"/>
  <c r="AF3422" i="2"/>
  <c r="AS3421" i="2"/>
  <c r="AQ3421" i="2"/>
  <c r="AI3421" i="2"/>
  <c r="AH3421" i="2"/>
  <c r="AG3421" i="2"/>
  <c r="AF3421" i="2"/>
  <c r="AS3420" i="2"/>
  <c r="AQ3420" i="2"/>
  <c r="AI3420" i="2"/>
  <c r="AH3420" i="2"/>
  <c r="AG3420" i="2"/>
  <c r="AF3420" i="2"/>
  <c r="AS3419" i="2"/>
  <c r="AQ3419" i="2"/>
  <c r="AI3419" i="2"/>
  <c r="AH3419" i="2"/>
  <c r="AG3419" i="2"/>
  <c r="AF3419" i="2"/>
  <c r="AS3418" i="2"/>
  <c r="AQ3418" i="2"/>
  <c r="AI3418" i="2"/>
  <c r="AH3418" i="2"/>
  <c r="AG3418" i="2"/>
  <c r="AF3418" i="2"/>
  <c r="AS3417" i="2"/>
  <c r="AQ3417" i="2"/>
  <c r="AI3417" i="2"/>
  <c r="AH3417" i="2"/>
  <c r="AG3417" i="2"/>
  <c r="AF3417" i="2"/>
  <c r="AS3416" i="2"/>
  <c r="AQ3416" i="2"/>
  <c r="AI3416" i="2"/>
  <c r="AH3416" i="2"/>
  <c r="AG3416" i="2"/>
  <c r="AF3416" i="2"/>
  <c r="AS3415" i="2"/>
  <c r="AQ3415" i="2"/>
  <c r="AI3415" i="2"/>
  <c r="AH3415" i="2"/>
  <c r="AG3415" i="2"/>
  <c r="AF3415" i="2"/>
  <c r="AS3414" i="2"/>
  <c r="AQ3414" i="2"/>
  <c r="AI3414" i="2"/>
  <c r="AH3414" i="2"/>
  <c r="AG3414" i="2"/>
  <c r="AF3414" i="2"/>
  <c r="AS3413" i="2"/>
  <c r="AQ3413" i="2"/>
  <c r="AI3413" i="2"/>
  <c r="AH3413" i="2"/>
  <c r="AG3413" i="2"/>
  <c r="AF3413" i="2"/>
  <c r="AS3412" i="2"/>
  <c r="AQ3412" i="2"/>
  <c r="AI3412" i="2"/>
  <c r="AH3412" i="2"/>
  <c r="AG3412" i="2"/>
  <c r="AF3412" i="2"/>
  <c r="AS3411" i="2"/>
  <c r="AQ3411" i="2"/>
  <c r="AI3411" i="2"/>
  <c r="AH3411" i="2"/>
  <c r="AG3411" i="2"/>
  <c r="AF3411" i="2"/>
  <c r="AS3410" i="2"/>
  <c r="AQ3410" i="2"/>
  <c r="AI3410" i="2"/>
  <c r="AH3410" i="2"/>
  <c r="AG3410" i="2"/>
  <c r="AF3410" i="2"/>
  <c r="AS3409" i="2"/>
  <c r="AQ3409" i="2"/>
  <c r="AI3409" i="2"/>
  <c r="AH3409" i="2"/>
  <c r="AG3409" i="2"/>
  <c r="AF3409" i="2"/>
  <c r="AS3408" i="2"/>
  <c r="AQ3408" i="2"/>
  <c r="AI3408" i="2"/>
  <c r="AH3408" i="2"/>
  <c r="AG3408" i="2"/>
  <c r="AF3408" i="2"/>
  <c r="AS3407" i="2"/>
  <c r="AQ3407" i="2"/>
  <c r="AI3407" i="2"/>
  <c r="AH3407" i="2"/>
  <c r="AG3407" i="2"/>
  <c r="AF3407" i="2"/>
  <c r="AS3406" i="2"/>
  <c r="AQ3406" i="2"/>
  <c r="AI3406" i="2"/>
  <c r="AH3406" i="2"/>
  <c r="AG3406" i="2"/>
  <c r="AF3406" i="2"/>
  <c r="AS3405" i="2"/>
  <c r="AQ3405" i="2"/>
  <c r="AI3405" i="2"/>
  <c r="AH3405" i="2"/>
  <c r="AG3405" i="2"/>
  <c r="AF3405" i="2"/>
  <c r="AS3404" i="2"/>
  <c r="AQ3404" i="2"/>
  <c r="AI3404" i="2"/>
  <c r="AH3404" i="2"/>
  <c r="AG3404" i="2"/>
  <c r="AF3404" i="2"/>
  <c r="AS3403" i="2"/>
  <c r="AQ3403" i="2"/>
  <c r="AI3403" i="2"/>
  <c r="AH3403" i="2"/>
  <c r="AG3403" i="2"/>
  <c r="AF3403" i="2"/>
  <c r="AS3402" i="2"/>
  <c r="AQ3402" i="2"/>
  <c r="AI3402" i="2"/>
  <c r="AH3402" i="2"/>
  <c r="AG3402" i="2"/>
  <c r="AF3402" i="2"/>
  <c r="AS3401" i="2"/>
  <c r="AQ3401" i="2"/>
  <c r="AI3401" i="2"/>
  <c r="AH3401" i="2"/>
  <c r="AG3401" i="2"/>
  <c r="AF3401" i="2"/>
  <c r="AS3400" i="2"/>
  <c r="AQ3400" i="2"/>
  <c r="AI3400" i="2"/>
  <c r="AH3400" i="2"/>
  <c r="AG3400" i="2"/>
  <c r="AF3400" i="2"/>
  <c r="AS3399" i="2"/>
  <c r="AQ3399" i="2"/>
  <c r="AI3399" i="2"/>
  <c r="AH3399" i="2"/>
  <c r="AG3399" i="2"/>
  <c r="AF3399" i="2"/>
  <c r="AS3398" i="2"/>
  <c r="AQ3398" i="2"/>
  <c r="AI3398" i="2"/>
  <c r="AH3398" i="2"/>
  <c r="AG3398" i="2"/>
  <c r="AF3398" i="2"/>
  <c r="AS3397" i="2"/>
  <c r="AQ3397" i="2"/>
  <c r="AI3397" i="2"/>
  <c r="AH3397" i="2"/>
  <c r="AG3397" i="2"/>
  <c r="AF3397" i="2"/>
  <c r="AS3396" i="2"/>
  <c r="AQ3396" i="2"/>
  <c r="AI3396" i="2"/>
  <c r="AH3396" i="2"/>
  <c r="AG3396" i="2"/>
  <c r="AF3396" i="2"/>
  <c r="AS3395" i="2"/>
  <c r="AQ3395" i="2"/>
  <c r="AI3395" i="2"/>
  <c r="AH3395" i="2"/>
  <c r="AG3395" i="2"/>
  <c r="AF3395" i="2"/>
  <c r="AS3394" i="2"/>
  <c r="AQ3394" i="2"/>
  <c r="AI3394" i="2"/>
  <c r="AH3394" i="2"/>
  <c r="AG3394" i="2"/>
  <c r="AF3394" i="2"/>
  <c r="AS3393" i="2"/>
  <c r="AQ3393" i="2"/>
  <c r="AI3393" i="2"/>
  <c r="AH3393" i="2"/>
  <c r="AG3393" i="2"/>
  <c r="AF3393" i="2"/>
  <c r="AS3392" i="2"/>
  <c r="AQ3392" i="2"/>
  <c r="AI3392" i="2"/>
  <c r="AH3392" i="2"/>
  <c r="AG3392" i="2"/>
  <c r="AF3392" i="2"/>
  <c r="AS3391" i="2"/>
  <c r="AQ3391" i="2"/>
  <c r="AI3391" i="2"/>
  <c r="AH3391" i="2"/>
  <c r="AG3391" i="2"/>
  <c r="AF3391" i="2"/>
  <c r="AS3390" i="2"/>
  <c r="AQ3390" i="2"/>
  <c r="AI3390" i="2"/>
  <c r="AH3390" i="2"/>
  <c r="AG3390" i="2"/>
  <c r="AF3390" i="2"/>
  <c r="AS3389" i="2"/>
  <c r="AQ3389" i="2"/>
  <c r="AI3389" i="2"/>
  <c r="AH3389" i="2"/>
  <c r="AG3389" i="2"/>
  <c r="AF3389" i="2"/>
  <c r="AS3388" i="2"/>
  <c r="AQ3388" i="2"/>
  <c r="AI3388" i="2"/>
  <c r="AH3388" i="2"/>
  <c r="AG3388" i="2"/>
  <c r="AF3388" i="2"/>
  <c r="AS3387" i="2"/>
  <c r="AQ3387" i="2"/>
  <c r="AI3387" i="2"/>
  <c r="AH3387" i="2"/>
  <c r="AG3387" i="2"/>
  <c r="AF3387" i="2"/>
  <c r="AS3386" i="2"/>
  <c r="AQ3386" i="2"/>
  <c r="AI3386" i="2"/>
  <c r="AH3386" i="2"/>
  <c r="AG3386" i="2"/>
  <c r="AF3386" i="2"/>
  <c r="AS3385" i="2"/>
  <c r="AQ3385" i="2"/>
  <c r="AI3385" i="2"/>
  <c r="AH3385" i="2"/>
  <c r="AG3385" i="2"/>
  <c r="AF3385" i="2"/>
  <c r="AS3384" i="2"/>
  <c r="AQ3384" i="2"/>
  <c r="AI3384" i="2"/>
  <c r="AH3384" i="2"/>
  <c r="AG3384" i="2"/>
  <c r="AF3384" i="2"/>
  <c r="AS3383" i="2"/>
  <c r="AQ3383" i="2"/>
  <c r="AI3383" i="2"/>
  <c r="AH3383" i="2"/>
  <c r="AG3383" i="2"/>
  <c r="AF3383" i="2"/>
  <c r="AS3382" i="2"/>
  <c r="AQ3382" i="2"/>
  <c r="AI3382" i="2"/>
  <c r="AH3382" i="2"/>
  <c r="AG3382" i="2"/>
  <c r="AF3382" i="2"/>
  <c r="AS3381" i="2"/>
  <c r="AQ3381" i="2"/>
  <c r="AI3381" i="2"/>
  <c r="AH3381" i="2"/>
  <c r="AG3381" i="2"/>
  <c r="AF3381" i="2"/>
  <c r="AS3380" i="2"/>
  <c r="AQ3380" i="2"/>
  <c r="AI3380" i="2"/>
  <c r="AH3380" i="2"/>
  <c r="AG3380" i="2"/>
  <c r="AF3380" i="2"/>
  <c r="AS3379" i="2"/>
  <c r="AQ3379" i="2"/>
  <c r="AI3379" i="2"/>
  <c r="AH3379" i="2"/>
  <c r="AG3379" i="2"/>
  <c r="AF3379" i="2"/>
  <c r="AS3378" i="2"/>
  <c r="AQ3378" i="2"/>
  <c r="AI3378" i="2"/>
  <c r="AH3378" i="2"/>
  <c r="AG3378" i="2"/>
  <c r="AF3378" i="2"/>
  <c r="AS3377" i="2"/>
  <c r="AQ3377" i="2"/>
  <c r="AI3377" i="2"/>
  <c r="AH3377" i="2"/>
  <c r="AG3377" i="2"/>
  <c r="AF3377" i="2"/>
  <c r="AS3376" i="2"/>
  <c r="AQ3376" i="2"/>
  <c r="AI3376" i="2"/>
  <c r="AH3376" i="2"/>
  <c r="AG3376" i="2"/>
  <c r="AF3376" i="2"/>
  <c r="AS3375" i="2"/>
  <c r="AQ3375" i="2"/>
  <c r="AI3375" i="2"/>
  <c r="AH3375" i="2"/>
  <c r="AG3375" i="2"/>
  <c r="AF3375" i="2"/>
  <c r="AS3374" i="2"/>
  <c r="AQ3374" i="2"/>
  <c r="AI3374" i="2"/>
  <c r="AH3374" i="2"/>
  <c r="AG3374" i="2"/>
  <c r="AF3374" i="2"/>
  <c r="AS3373" i="2"/>
  <c r="AQ3373" i="2"/>
  <c r="AI3373" i="2"/>
  <c r="AH3373" i="2"/>
  <c r="AG3373" i="2"/>
  <c r="AF3373" i="2"/>
  <c r="AS3372" i="2"/>
  <c r="AQ3372" i="2"/>
  <c r="AI3372" i="2"/>
  <c r="AH3372" i="2"/>
  <c r="AG3372" i="2"/>
  <c r="AF3372" i="2"/>
  <c r="AS3371" i="2"/>
  <c r="AQ3371" i="2"/>
  <c r="AI3371" i="2"/>
  <c r="AH3371" i="2"/>
  <c r="AG3371" i="2"/>
  <c r="AF3371" i="2"/>
  <c r="AS3370" i="2"/>
  <c r="AQ3370" i="2"/>
  <c r="AI3370" i="2"/>
  <c r="AH3370" i="2"/>
  <c r="AG3370" i="2"/>
  <c r="AF3370" i="2"/>
  <c r="AS3369" i="2"/>
  <c r="AQ3369" i="2"/>
  <c r="AI3369" i="2"/>
  <c r="AH3369" i="2"/>
  <c r="AG3369" i="2"/>
  <c r="AF3369" i="2"/>
  <c r="AS3368" i="2"/>
  <c r="AQ3368" i="2"/>
  <c r="AI3368" i="2"/>
  <c r="AH3368" i="2"/>
  <c r="AG3368" i="2"/>
  <c r="AF3368" i="2"/>
  <c r="AS3367" i="2"/>
  <c r="AQ3367" i="2"/>
  <c r="AI3367" i="2"/>
  <c r="AH3367" i="2"/>
  <c r="AG3367" i="2"/>
  <c r="AF3367" i="2"/>
  <c r="AS3366" i="2"/>
  <c r="AQ3366" i="2"/>
  <c r="AI3366" i="2"/>
  <c r="AH3366" i="2"/>
  <c r="AG3366" i="2"/>
  <c r="AF3366" i="2"/>
  <c r="AS3365" i="2"/>
  <c r="AQ3365" i="2"/>
  <c r="AI3365" i="2"/>
  <c r="AH3365" i="2"/>
  <c r="AG3365" i="2"/>
  <c r="AF3365" i="2"/>
  <c r="AS3364" i="2"/>
  <c r="AQ3364" i="2"/>
  <c r="AI3364" i="2"/>
  <c r="AH3364" i="2"/>
  <c r="AG3364" i="2"/>
  <c r="AF3364" i="2"/>
  <c r="AS3363" i="2"/>
  <c r="AQ3363" i="2"/>
  <c r="AI3363" i="2"/>
  <c r="AH3363" i="2"/>
  <c r="AG3363" i="2"/>
  <c r="AF3363" i="2"/>
  <c r="AS3362" i="2"/>
  <c r="AQ3362" i="2"/>
  <c r="AI3362" i="2"/>
  <c r="AH3362" i="2"/>
  <c r="AG3362" i="2"/>
  <c r="AF3362" i="2"/>
  <c r="AS3361" i="2"/>
  <c r="AQ3361" i="2"/>
  <c r="AI3361" i="2"/>
  <c r="AH3361" i="2"/>
  <c r="AG3361" i="2"/>
  <c r="AF3361" i="2"/>
  <c r="AS3360" i="2"/>
  <c r="AQ3360" i="2"/>
  <c r="AI3360" i="2"/>
  <c r="AH3360" i="2"/>
  <c r="AG3360" i="2"/>
  <c r="AF3360" i="2"/>
  <c r="AS3359" i="2"/>
  <c r="AQ3359" i="2"/>
  <c r="AI3359" i="2"/>
  <c r="AH3359" i="2"/>
  <c r="AG3359" i="2"/>
  <c r="AF3359" i="2"/>
  <c r="AS3358" i="2"/>
  <c r="AQ3358" i="2"/>
  <c r="AI3358" i="2"/>
  <c r="AH3358" i="2"/>
  <c r="AG3358" i="2"/>
  <c r="AF3358" i="2"/>
  <c r="AS3357" i="2"/>
  <c r="AQ3357" i="2"/>
  <c r="AI3357" i="2"/>
  <c r="AH3357" i="2"/>
  <c r="AG3357" i="2"/>
  <c r="AF3357" i="2"/>
  <c r="AS3356" i="2"/>
  <c r="AQ3356" i="2"/>
  <c r="AI3356" i="2"/>
  <c r="AH3356" i="2"/>
  <c r="AG3356" i="2"/>
  <c r="AF3356" i="2"/>
  <c r="AS3355" i="2"/>
  <c r="AQ3355" i="2"/>
  <c r="AI3355" i="2"/>
  <c r="AH3355" i="2"/>
  <c r="AG3355" i="2"/>
  <c r="AF3355" i="2"/>
  <c r="AS3354" i="2"/>
  <c r="AQ3354" i="2"/>
  <c r="AI3354" i="2"/>
  <c r="AH3354" i="2"/>
  <c r="AG3354" i="2"/>
  <c r="AF3354" i="2"/>
  <c r="AS3353" i="2"/>
  <c r="AQ3353" i="2"/>
  <c r="AI3353" i="2"/>
  <c r="AH3353" i="2"/>
  <c r="AG3353" i="2"/>
  <c r="AF3353" i="2"/>
  <c r="AS3352" i="2"/>
  <c r="AQ3352" i="2"/>
  <c r="AI3352" i="2"/>
  <c r="AH3352" i="2"/>
  <c r="AG3352" i="2"/>
  <c r="AF3352" i="2"/>
  <c r="AS3351" i="2"/>
  <c r="AQ3351" i="2"/>
  <c r="AI3351" i="2"/>
  <c r="AH3351" i="2"/>
  <c r="AG3351" i="2"/>
  <c r="AF3351" i="2"/>
  <c r="AS3350" i="2"/>
  <c r="AQ3350" i="2"/>
  <c r="AI3350" i="2"/>
  <c r="AH3350" i="2"/>
  <c r="AG3350" i="2"/>
  <c r="AF3350" i="2"/>
  <c r="AS3349" i="2"/>
  <c r="AQ3349" i="2"/>
  <c r="AI3349" i="2"/>
  <c r="AH3349" i="2"/>
  <c r="AG3349" i="2"/>
  <c r="AF3349" i="2"/>
  <c r="AS3348" i="2"/>
  <c r="AQ3348" i="2"/>
  <c r="AI3348" i="2"/>
  <c r="AH3348" i="2"/>
  <c r="AG3348" i="2"/>
  <c r="AF3348" i="2"/>
  <c r="AS3347" i="2"/>
  <c r="AQ3347" i="2"/>
  <c r="AI3347" i="2"/>
  <c r="AH3347" i="2"/>
  <c r="AG3347" i="2"/>
  <c r="AF3347" i="2"/>
  <c r="AS3346" i="2"/>
  <c r="AQ3346" i="2"/>
  <c r="AI3346" i="2"/>
  <c r="AH3346" i="2"/>
  <c r="AG3346" i="2"/>
  <c r="AF3346" i="2"/>
  <c r="AS3345" i="2"/>
  <c r="AQ3345" i="2"/>
  <c r="AI3345" i="2"/>
  <c r="AH3345" i="2"/>
  <c r="AG3345" i="2"/>
  <c r="AF3345" i="2"/>
  <c r="AS3344" i="2"/>
  <c r="AQ3344" i="2"/>
  <c r="AI3344" i="2"/>
  <c r="AH3344" i="2"/>
  <c r="AG3344" i="2"/>
  <c r="AF3344" i="2"/>
  <c r="AS3343" i="2"/>
  <c r="AQ3343" i="2"/>
  <c r="AI3343" i="2"/>
  <c r="AH3343" i="2"/>
  <c r="AG3343" i="2"/>
  <c r="AF3343" i="2"/>
  <c r="AS3342" i="2"/>
  <c r="AQ3342" i="2"/>
  <c r="AI3342" i="2"/>
  <c r="AH3342" i="2"/>
  <c r="AG3342" i="2"/>
  <c r="AF3342" i="2"/>
  <c r="AS3341" i="2"/>
  <c r="AQ3341" i="2"/>
  <c r="AI3341" i="2"/>
  <c r="AH3341" i="2"/>
  <c r="AG3341" i="2"/>
  <c r="AF3341" i="2"/>
  <c r="AS3340" i="2"/>
  <c r="AQ3340" i="2"/>
  <c r="AI3340" i="2"/>
  <c r="AH3340" i="2"/>
  <c r="AG3340" i="2"/>
  <c r="AF3340" i="2"/>
  <c r="AS3339" i="2"/>
  <c r="AQ3339" i="2"/>
  <c r="AI3339" i="2"/>
  <c r="AH3339" i="2"/>
  <c r="AG3339" i="2"/>
  <c r="AF3339" i="2"/>
  <c r="AS3338" i="2"/>
  <c r="AQ3338" i="2"/>
  <c r="AI3338" i="2"/>
  <c r="AH3338" i="2"/>
  <c r="AG3338" i="2"/>
  <c r="AF3338" i="2"/>
  <c r="AS3337" i="2"/>
  <c r="AQ3337" i="2"/>
  <c r="AI3337" i="2"/>
  <c r="AH3337" i="2"/>
  <c r="AG3337" i="2"/>
  <c r="AF3337" i="2"/>
  <c r="AS3336" i="2"/>
  <c r="AQ3336" i="2"/>
  <c r="AI3336" i="2"/>
  <c r="AH3336" i="2"/>
  <c r="AG3336" i="2"/>
  <c r="AF3336" i="2"/>
  <c r="AS3335" i="2"/>
  <c r="AQ3335" i="2"/>
  <c r="AI3335" i="2"/>
  <c r="AH3335" i="2"/>
  <c r="AG3335" i="2"/>
  <c r="AF3335" i="2"/>
  <c r="AS3334" i="2"/>
  <c r="AQ3334" i="2"/>
  <c r="AI3334" i="2"/>
  <c r="AH3334" i="2"/>
  <c r="AG3334" i="2"/>
  <c r="AF3334" i="2"/>
  <c r="AS3333" i="2"/>
  <c r="AQ3333" i="2"/>
  <c r="AI3333" i="2"/>
  <c r="AH3333" i="2"/>
  <c r="AG3333" i="2"/>
  <c r="AF3333" i="2"/>
  <c r="AS3332" i="2"/>
  <c r="AQ3332" i="2"/>
  <c r="AI3332" i="2"/>
  <c r="AH3332" i="2"/>
  <c r="AG3332" i="2"/>
  <c r="AF3332" i="2"/>
  <c r="AS3331" i="2"/>
  <c r="AQ3331" i="2"/>
  <c r="AI3331" i="2"/>
  <c r="AH3331" i="2"/>
  <c r="AG3331" i="2"/>
  <c r="AF3331" i="2"/>
  <c r="AS3330" i="2"/>
  <c r="AQ3330" i="2"/>
  <c r="AI3330" i="2"/>
  <c r="AH3330" i="2"/>
  <c r="AG3330" i="2"/>
  <c r="AF3330" i="2"/>
  <c r="AS3329" i="2"/>
  <c r="AQ3329" i="2"/>
  <c r="AI3329" i="2"/>
  <c r="AH3329" i="2"/>
  <c r="AG3329" i="2"/>
  <c r="AF3329" i="2"/>
  <c r="AS3328" i="2"/>
  <c r="AQ3328" i="2"/>
  <c r="AI3328" i="2"/>
  <c r="AH3328" i="2"/>
  <c r="AG3328" i="2"/>
  <c r="AF3328" i="2"/>
  <c r="AS3327" i="2"/>
  <c r="AQ3327" i="2"/>
  <c r="AI3327" i="2"/>
  <c r="AH3327" i="2"/>
  <c r="AG3327" i="2"/>
  <c r="AF3327" i="2"/>
  <c r="AS3326" i="2"/>
  <c r="AQ3326" i="2"/>
  <c r="AI3326" i="2"/>
  <c r="AH3326" i="2"/>
  <c r="AG3326" i="2"/>
  <c r="AF3326" i="2"/>
  <c r="AS3325" i="2"/>
  <c r="AQ3325" i="2"/>
  <c r="AI3325" i="2"/>
  <c r="AH3325" i="2"/>
  <c r="AG3325" i="2"/>
  <c r="AF3325" i="2"/>
  <c r="AS3324" i="2"/>
  <c r="AQ3324" i="2"/>
  <c r="AI3324" i="2"/>
  <c r="AH3324" i="2"/>
  <c r="AG3324" i="2"/>
  <c r="AF3324" i="2"/>
  <c r="AS3323" i="2"/>
  <c r="AQ3323" i="2"/>
  <c r="AI3323" i="2"/>
  <c r="AH3323" i="2"/>
  <c r="AG3323" i="2"/>
  <c r="AF3323" i="2"/>
  <c r="AS3322" i="2"/>
  <c r="AQ3322" i="2"/>
  <c r="AI3322" i="2"/>
  <c r="AH3322" i="2"/>
  <c r="AG3322" i="2"/>
  <c r="AF3322" i="2"/>
  <c r="AS3321" i="2"/>
  <c r="AQ3321" i="2"/>
  <c r="AI3321" i="2"/>
  <c r="AH3321" i="2"/>
  <c r="AG3321" i="2"/>
  <c r="AF3321" i="2"/>
  <c r="AS3320" i="2"/>
  <c r="AQ3320" i="2"/>
  <c r="AI3320" i="2"/>
  <c r="AH3320" i="2"/>
  <c r="AG3320" i="2"/>
  <c r="AF3320" i="2"/>
  <c r="AS3319" i="2"/>
  <c r="AQ3319" i="2"/>
  <c r="AI3319" i="2"/>
  <c r="AH3319" i="2"/>
  <c r="AG3319" i="2"/>
  <c r="AF3319" i="2"/>
  <c r="AS3318" i="2"/>
  <c r="AQ3318" i="2"/>
  <c r="AI3318" i="2"/>
  <c r="AH3318" i="2"/>
  <c r="AG3318" i="2"/>
  <c r="AF3318" i="2"/>
  <c r="AS3317" i="2"/>
  <c r="AQ3317" i="2"/>
  <c r="AI3317" i="2"/>
  <c r="AH3317" i="2"/>
  <c r="AG3317" i="2"/>
  <c r="AF3317" i="2"/>
  <c r="AS3316" i="2"/>
  <c r="AQ3316" i="2"/>
  <c r="AI3316" i="2"/>
  <c r="AH3316" i="2"/>
  <c r="AG3316" i="2"/>
  <c r="AF3316" i="2"/>
  <c r="AS3315" i="2"/>
  <c r="AQ3315" i="2"/>
  <c r="AI3315" i="2"/>
  <c r="AH3315" i="2"/>
  <c r="AG3315" i="2"/>
  <c r="AF3315" i="2"/>
  <c r="AS3314" i="2"/>
  <c r="AQ3314" i="2"/>
  <c r="AI3314" i="2"/>
  <c r="AH3314" i="2"/>
  <c r="AG3314" i="2"/>
  <c r="AF3314" i="2"/>
  <c r="AS3313" i="2"/>
  <c r="AQ3313" i="2"/>
  <c r="AI3313" i="2"/>
  <c r="AH3313" i="2"/>
  <c r="AG3313" i="2"/>
  <c r="AF3313" i="2"/>
  <c r="AS3312" i="2"/>
  <c r="AQ3312" i="2"/>
  <c r="AI3312" i="2"/>
  <c r="AH3312" i="2"/>
  <c r="AG3312" i="2"/>
  <c r="AF3312" i="2"/>
  <c r="AS3311" i="2"/>
  <c r="AQ3311" i="2"/>
  <c r="AI3311" i="2"/>
  <c r="AH3311" i="2"/>
  <c r="AG3311" i="2"/>
  <c r="AF3311" i="2"/>
  <c r="AS3310" i="2"/>
  <c r="AQ3310" i="2"/>
  <c r="AI3310" i="2"/>
  <c r="AH3310" i="2"/>
  <c r="AG3310" i="2"/>
  <c r="AF3310" i="2"/>
  <c r="AS3309" i="2"/>
  <c r="AQ3309" i="2"/>
  <c r="AI3309" i="2"/>
  <c r="AH3309" i="2"/>
  <c r="AG3309" i="2"/>
  <c r="AF3309" i="2"/>
  <c r="AS3308" i="2"/>
  <c r="AQ3308" i="2"/>
  <c r="AI3308" i="2"/>
  <c r="AH3308" i="2"/>
  <c r="AG3308" i="2"/>
  <c r="AF3308" i="2"/>
  <c r="AS3307" i="2"/>
  <c r="AQ3307" i="2"/>
  <c r="AI3307" i="2"/>
  <c r="AH3307" i="2"/>
  <c r="AG3307" i="2"/>
  <c r="AF3307" i="2"/>
  <c r="AS3306" i="2"/>
  <c r="AQ3306" i="2"/>
  <c r="AI3306" i="2"/>
  <c r="AH3306" i="2"/>
  <c r="AG3306" i="2"/>
  <c r="AF3306" i="2"/>
  <c r="AS3305" i="2"/>
  <c r="AQ3305" i="2"/>
  <c r="AI3305" i="2"/>
  <c r="AH3305" i="2"/>
  <c r="AG3305" i="2"/>
  <c r="AF3305" i="2"/>
  <c r="AS3304" i="2"/>
  <c r="AQ3304" i="2"/>
  <c r="AI3304" i="2"/>
  <c r="AH3304" i="2"/>
  <c r="AG3304" i="2"/>
  <c r="AF3304" i="2"/>
  <c r="AS3303" i="2"/>
  <c r="AQ3303" i="2"/>
  <c r="AI3303" i="2"/>
  <c r="AH3303" i="2"/>
  <c r="AG3303" i="2"/>
  <c r="AF3303" i="2"/>
  <c r="AS3302" i="2"/>
  <c r="AQ3302" i="2"/>
  <c r="AI3302" i="2"/>
  <c r="AH3302" i="2"/>
  <c r="AG3302" i="2"/>
  <c r="AF3302" i="2"/>
  <c r="AS3301" i="2"/>
  <c r="AQ3301" i="2"/>
  <c r="AI3301" i="2"/>
  <c r="AH3301" i="2"/>
  <c r="AG3301" i="2"/>
  <c r="AF3301" i="2"/>
  <c r="AS3300" i="2"/>
  <c r="AQ3300" i="2"/>
  <c r="AI3300" i="2"/>
  <c r="AH3300" i="2"/>
  <c r="AG3300" i="2"/>
  <c r="AF3300" i="2"/>
  <c r="AS3299" i="2"/>
  <c r="AQ3299" i="2"/>
  <c r="AI3299" i="2"/>
  <c r="AH3299" i="2"/>
  <c r="AG3299" i="2"/>
  <c r="AF3299" i="2"/>
  <c r="AS3298" i="2"/>
  <c r="AQ3298" i="2"/>
  <c r="AI3298" i="2"/>
  <c r="AH3298" i="2"/>
  <c r="AG3298" i="2"/>
  <c r="AF3298" i="2"/>
  <c r="AS3297" i="2"/>
  <c r="AQ3297" i="2"/>
  <c r="AI3297" i="2"/>
  <c r="AH3297" i="2"/>
  <c r="AG3297" i="2"/>
  <c r="AF3297" i="2"/>
  <c r="AS3296" i="2"/>
  <c r="AQ3296" i="2"/>
  <c r="AI3296" i="2"/>
  <c r="AH3296" i="2"/>
  <c r="AG3296" i="2"/>
  <c r="AF3296" i="2"/>
  <c r="AS3295" i="2"/>
  <c r="AQ3295" i="2"/>
  <c r="AI3295" i="2"/>
  <c r="AH3295" i="2"/>
  <c r="AG3295" i="2"/>
  <c r="AF3295" i="2"/>
  <c r="AS3294" i="2"/>
  <c r="AQ3294" i="2"/>
  <c r="AI3294" i="2"/>
  <c r="AH3294" i="2"/>
  <c r="AG3294" i="2"/>
  <c r="AF3294" i="2"/>
  <c r="AS3293" i="2"/>
  <c r="AQ3293" i="2"/>
  <c r="AI3293" i="2"/>
  <c r="AH3293" i="2"/>
  <c r="AG3293" i="2"/>
  <c r="AF3293" i="2"/>
  <c r="AS3292" i="2"/>
  <c r="AQ3292" i="2"/>
  <c r="AI3292" i="2"/>
  <c r="AH3292" i="2"/>
  <c r="AG3292" i="2"/>
  <c r="AF3292" i="2"/>
  <c r="AS3291" i="2"/>
  <c r="AQ3291" i="2"/>
  <c r="AI3291" i="2"/>
  <c r="AH3291" i="2"/>
  <c r="AG3291" i="2"/>
  <c r="AF3291" i="2"/>
  <c r="AS3290" i="2"/>
  <c r="AQ3290" i="2"/>
  <c r="AI3290" i="2"/>
  <c r="AH3290" i="2"/>
  <c r="AG3290" i="2"/>
  <c r="AF3290" i="2"/>
  <c r="AS3289" i="2"/>
  <c r="AQ3289" i="2"/>
  <c r="AI3289" i="2"/>
  <c r="AH3289" i="2"/>
  <c r="AG3289" i="2"/>
  <c r="AF3289" i="2"/>
  <c r="AS3288" i="2"/>
  <c r="AQ3288" i="2"/>
  <c r="AI3288" i="2"/>
  <c r="AH3288" i="2"/>
  <c r="AG3288" i="2"/>
  <c r="AF3288" i="2"/>
  <c r="AS3287" i="2"/>
  <c r="AQ3287" i="2"/>
  <c r="AI3287" i="2"/>
  <c r="AH3287" i="2"/>
  <c r="AG3287" i="2"/>
  <c r="AF3287" i="2"/>
  <c r="AS3286" i="2"/>
  <c r="AQ3286" i="2"/>
  <c r="AI3286" i="2"/>
  <c r="AH3286" i="2"/>
  <c r="AG3286" i="2"/>
  <c r="AF3286" i="2"/>
  <c r="AS3285" i="2"/>
  <c r="AQ3285" i="2"/>
  <c r="AI3285" i="2"/>
  <c r="AH3285" i="2"/>
  <c r="AG3285" i="2"/>
  <c r="AF3285" i="2"/>
  <c r="AS3284" i="2"/>
  <c r="AQ3284" i="2"/>
  <c r="AI3284" i="2"/>
  <c r="AH3284" i="2"/>
  <c r="AG3284" i="2"/>
  <c r="AF3284" i="2"/>
  <c r="AS3283" i="2"/>
  <c r="AQ3283" i="2"/>
  <c r="AI3283" i="2"/>
  <c r="AH3283" i="2"/>
  <c r="AG3283" i="2"/>
  <c r="AF3283" i="2"/>
  <c r="AS3282" i="2"/>
  <c r="AQ3282" i="2"/>
  <c r="AI3282" i="2"/>
  <c r="AH3282" i="2"/>
  <c r="AG3282" i="2"/>
  <c r="AF3282" i="2"/>
  <c r="AS3281" i="2"/>
  <c r="AQ3281" i="2"/>
  <c r="AI3281" i="2"/>
  <c r="AH3281" i="2"/>
  <c r="AG3281" i="2"/>
  <c r="AF3281" i="2"/>
  <c r="AS3280" i="2"/>
  <c r="AQ3280" i="2"/>
  <c r="AI3280" i="2"/>
  <c r="AH3280" i="2"/>
  <c r="AG3280" i="2"/>
  <c r="AF3280" i="2"/>
  <c r="AS3279" i="2"/>
  <c r="AQ3279" i="2"/>
  <c r="AI3279" i="2"/>
  <c r="AH3279" i="2"/>
  <c r="AG3279" i="2"/>
  <c r="AF3279" i="2"/>
  <c r="AS3278" i="2"/>
  <c r="AQ3278" i="2"/>
  <c r="AI3278" i="2"/>
  <c r="AH3278" i="2"/>
  <c r="AG3278" i="2"/>
  <c r="AF3278" i="2"/>
  <c r="AS3277" i="2"/>
  <c r="AQ3277" i="2"/>
  <c r="AI3277" i="2"/>
  <c r="AH3277" i="2"/>
  <c r="AG3277" i="2"/>
  <c r="AF3277" i="2"/>
  <c r="AS3276" i="2"/>
  <c r="AQ3276" i="2"/>
  <c r="AI3276" i="2"/>
  <c r="AH3276" i="2"/>
  <c r="AG3276" i="2"/>
  <c r="AF3276" i="2"/>
  <c r="AS3275" i="2"/>
  <c r="AQ3275" i="2"/>
  <c r="AI3275" i="2"/>
  <c r="AH3275" i="2"/>
  <c r="AG3275" i="2"/>
  <c r="AF3275" i="2"/>
  <c r="AS3274" i="2"/>
  <c r="AQ3274" i="2"/>
  <c r="AI3274" i="2"/>
  <c r="AH3274" i="2"/>
  <c r="AG3274" i="2"/>
  <c r="AF3274" i="2"/>
  <c r="AS3273" i="2"/>
  <c r="AQ3273" i="2"/>
  <c r="AI3273" i="2"/>
  <c r="AH3273" i="2"/>
  <c r="AG3273" i="2"/>
  <c r="AF3273" i="2"/>
  <c r="AS3272" i="2"/>
  <c r="AQ3272" i="2"/>
  <c r="AI3272" i="2"/>
  <c r="AH3272" i="2"/>
  <c r="AG3272" i="2"/>
  <c r="AF3272" i="2"/>
  <c r="AS3271" i="2"/>
  <c r="AQ3271" i="2"/>
  <c r="AI3271" i="2"/>
  <c r="AH3271" i="2"/>
  <c r="AG3271" i="2"/>
  <c r="AF3271" i="2"/>
  <c r="AS3270" i="2"/>
  <c r="AQ3270" i="2"/>
  <c r="AI3270" i="2"/>
  <c r="AH3270" i="2"/>
  <c r="AG3270" i="2"/>
  <c r="AF3270" i="2"/>
  <c r="AS3269" i="2"/>
  <c r="AQ3269" i="2"/>
  <c r="AI3269" i="2"/>
  <c r="AH3269" i="2"/>
  <c r="AG3269" i="2"/>
  <c r="AF3269" i="2"/>
  <c r="AS3268" i="2"/>
  <c r="AQ3268" i="2"/>
  <c r="AI3268" i="2"/>
  <c r="AH3268" i="2"/>
  <c r="AG3268" i="2"/>
  <c r="AF3268" i="2"/>
  <c r="AS3267" i="2"/>
  <c r="AQ3267" i="2"/>
  <c r="AI3267" i="2"/>
  <c r="AH3267" i="2"/>
  <c r="AG3267" i="2"/>
  <c r="AF3267" i="2"/>
  <c r="AS3266" i="2"/>
  <c r="AQ3266" i="2"/>
  <c r="AI3266" i="2"/>
  <c r="AH3266" i="2"/>
  <c r="AG3266" i="2"/>
  <c r="AF3266" i="2"/>
  <c r="AS3265" i="2"/>
  <c r="AQ3265" i="2"/>
  <c r="AI3265" i="2"/>
  <c r="AH3265" i="2"/>
  <c r="AG3265" i="2"/>
  <c r="AF3265" i="2"/>
  <c r="AS3264" i="2"/>
  <c r="AQ3264" i="2"/>
  <c r="AI3264" i="2"/>
  <c r="AH3264" i="2"/>
  <c r="AG3264" i="2"/>
  <c r="AF3264" i="2"/>
  <c r="AS3263" i="2"/>
  <c r="AQ3263" i="2"/>
  <c r="AI3263" i="2"/>
  <c r="AH3263" i="2"/>
  <c r="AG3263" i="2"/>
  <c r="AF3263" i="2"/>
  <c r="AS3262" i="2"/>
  <c r="AQ3262" i="2"/>
  <c r="AI3262" i="2"/>
  <c r="AH3262" i="2"/>
  <c r="AG3262" i="2"/>
  <c r="AF3262" i="2"/>
  <c r="AS3261" i="2"/>
  <c r="AQ3261" i="2"/>
  <c r="AI3261" i="2"/>
  <c r="AH3261" i="2"/>
  <c r="AG3261" i="2"/>
  <c r="AF3261" i="2"/>
  <c r="AS3260" i="2"/>
  <c r="AQ3260" i="2"/>
  <c r="AI3260" i="2"/>
  <c r="AH3260" i="2"/>
  <c r="AG3260" i="2"/>
  <c r="AF3260" i="2"/>
  <c r="AS3259" i="2"/>
  <c r="AQ3259" i="2"/>
  <c r="AI3259" i="2"/>
  <c r="AH3259" i="2"/>
  <c r="AG3259" i="2"/>
  <c r="AF3259" i="2"/>
  <c r="AS3258" i="2"/>
  <c r="AQ3258" i="2"/>
  <c r="AI3258" i="2"/>
  <c r="AH3258" i="2"/>
  <c r="AG3258" i="2"/>
  <c r="AF3258" i="2"/>
  <c r="AS3257" i="2"/>
  <c r="AQ3257" i="2"/>
  <c r="AI3257" i="2"/>
  <c r="AH3257" i="2"/>
  <c r="AG3257" i="2"/>
  <c r="AF3257" i="2"/>
  <c r="AS3256" i="2"/>
  <c r="AQ3256" i="2"/>
  <c r="AI3256" i="2"/>
  <c r="AH3256" i="2"/>
  <c r="AG3256" i="2"/>
  <c r="AF3256" i="2"/>
  <c r="AS3255" i="2"/>
  <c r="AQ3255" i="2"/>
  <c r="AI3255" i="2"/>
  <c r="AH3255" i="2"/>
  <c r="AG3255" i="2"/>
  <c r="AF3255" i="2"/>
  <c r="AS3254" i="2"/>
  <c r="AQ3254" i="2"/>
  <c r="AI3254" i="2"/>
  <c r="AH3254" i="2"/>
  <c r="AG3254" i="2"/>
  <c r="AF3254" i="2"/>
  <c r="AS3253" i="2"/>
  <c r="AQ3253" i="2"/>
  <c r="AI3253" i="2"/>
  <c r="AH3253" i="2"/>
  <c r="AG3253" i="2"/>
  <c r="AF3253" i="2"/>
  <c r="AS3252" i="2"/>
  <c r="AQ3252" i="2"/>
  <c r="AI3252" i="2"/>
  <c r="AH3252" i="2"/>
  <c r="AG3252" i="2"/>
  <c r="AF3252" i="2"/>
  <c r="AS3251" i="2"/>
  <c r="AQ3251" i="2"/>
  <c r="AI3251" i="2"/>
  <c r="AH3251" i="2"/>
  <c r="AG3251" i="2"/>
  <c r="AF3251" i="2"/>
  <c r="AS3250" i="2"/>
  <c r="AQ3250" i="2"/>
  <c r="AI3250" i="2"/>
  <c r="AH3250" i="2"/>
  <c r="AG3250" i="2"/>
  <c r="AF3250" i="2"/>
  <c r="AS3249" i="2"/>
  <c r="AQ3249" i="2"/>
  <c r="AI3249" i="2"/>
  <c r="AH3249" i="2"/>
  <c r="AG3249" i="2"/>
  <c r="AF3249" i="2"/>
  <c r="AS3248" i="2"/>
  <c r="AQ3248" i="2"/>
  <c r="AI3248" i="2"/>
  <c r="AH3248" i="2"/>
  <c r="AG3248" i="2"/>
  <c r="AF3248" i="2"/>
  <c r="AS3247" i="2"/>
  <c r="AQ3247" i="2"/>
  <c r="AI3247" i="2"/>
  <c r="AH3247" i="2"/>
  <c r="AG3247" i="2"/>
  <c r="AF3247" i="2"/>
  <c r="AS3246" i="2"/>
  <c r="AQ3246" i="2"/>
  <c r="AI3246" i="2"/>
  <c r="AH3246" i="2"/>
  <c r="AG3246" i="2"/>
  <c r="AF3246" i="2"/>
  <c r="AS3245" i="2"/>
  <c r="AQ3245" i="2"/>
  <c r="AI3245" i="2"/>
  <c r="AH3245" i="2"/>
  <c r="AG3245" i="2"/>
  <c r="AF3245" i="2"/>
  <c r="AS3244" i="2"/>
  <c r="AQ3244" i="2"/>
  <c r="AI3244" i="2"/>
  <c r="AH3244" i="2"/>
  <c r="AG3244" i="2"/>
  <c r="AF3244" i="2"/>
  <c r="AS3243" i="2"/>
  <c r="AQ3243" i="2"/>
  <c r="AI3243" i="2"/>
  <c r="AH3243" i="2"/>
  <c r="AG3243" i="2"/>
  <c r="AF3243" i="2"/>
  <c r="AS3242" i="2"/>
  <c r="AQ3242" i="2"/>
  <c r="AI3242" i="2"/>
  <c r="AH3242" i="2"/>
  <c r="AG3242" i="2"/>
  <c r="AF3242" i="2"/>
  <c r="AS3241" i="2"/>
  <c r="AQ3241" i="2"/>
  <c r="AI3241" i="2"/>
  <c r="AH3241" i="2"/>
  <c r="AG3241" i="2"/>
  <c r="AF3241" i="2"/>
  <c r="AS3240" i="2"/>
  <c r="AQ3240" i="2"/>
  <c r="AI3240" i="2"/>
  <c r="AH3240" i="2"/>
  <c r="AG3240" i="2"/>
  <c r="AF3240" i="2"/>
  <c r="AS3239" i="2"/>
  <c r="AQ3239" i="2"/>
  <c r="AI3239" i="2"/>
  <c r="AH3239" i="2"/>
  <c r="AG3239" i="2"/>
  <c r="AF3239" i="2"/>
  <c r="AS3238" i="2"/>
  <c r="AQ3238" i="2"/>
  <c r="AI3238" i="2"/>
  <c r="AH3238" i="2"/>
  <c r="AG3238" i="2"/>
  <c r="AF3238" i="2"/>
  <c r="AS3237" i="2"/>
  <c r="AQ3237" i="2"/>
  <c r="AI3237" i="2"/>
  <c r="AH3237" i="2"/>
  <c r="AG3237" i="2"/>
  <c r="AF3237" i="2"/>
  <c r="AS3236" i="2"/>
  <c r="AQ3236" i="2"/>
  <c r="AI3236" i="2"/>
  <c r="AH3236" i="2"/>
  <c r="AG3236" i="2"/>
  <c r="AF3236" i="2"/>
  <c r="AS3235" i="2"/>
  <c r="AQ3235" i="2"/>
  <c r="AI3235" i="2"/>
  <c r="AH3235" i="2"/>
  <c r="AG3235" i="2"/>
  <c r="AF3235" i="2"/>
  <c r="AS3234" i="2"/>
  <c r="AQ3234" i="2"/>
  <c r="AI3234" i="2"/>
  <c r="AH3234" i="2"/>
  <c r="AG3234" i="2"/>
  <c r="AF3234" i="2"/>
  <c r="AS3233" i="2"/>
  <c r="AQ3233" i="2"/>
  <c r="AI3233" i="2"/>
  <c r="AH3233" i="2"/>
  <c r="AG3233" i="2"/>
  <c r="AF3233" i="2"/>
  <c r="AS3232" i="2"/>
  <c r="AQ3232" i="2"/>
  <c r="AI3232" i="2"/>
  <c r="AH3232" i="2"/>
  <c r="AG3232" i="2"/>
  <c r="AF3232" i="2"/>
  <c r="AS3231" i="2"/>
  <c r="AQ3231" i="2"/>
  <c r="AI3231" i="2"/>
  <c r="AH3231" i="2"/>
  <c r="AG3231" i="2"/>
  <c r="AF3231" i="2"/>
  <c r="AS3230" i="2"/>
  <c r="AQ3230" i="2"/>
  <c r="AI3230" i="2"/>
  <c r="AH3230" i="2"/>
  <c r="AG3230" i="2"/>
  <c r="AF3230" i="2"/>
  <c r="AS3229" i="2"/>
  <c r="AQ3229" i="2"/>
  <c r="AI3229" i="2"/>
  <c r="AH3229" i="2"/>
  <c r="AG3229" i="2"/>
  <c r="AF3229" i="2"/>
  <c r="AR3229" i="2" s="1"/>
  <c r="AS3228" i="2"/>
  <c r="AQ3228" i="2"/>
  <c r="AI3228" i="2"/>
  <c r="AH3228" i="2"/>
  <c r="AG3228" i="2"/>
  <c r="AF3228" i="2"/>
  <c r="AS3227" i="2"/>
  <c r="AQ3227" i="2"/>
  <c r="AI3227" i="2"/>
  <c r="AH3227" i="2"/>
  <c r="AG3227" i="2"/>
  <c r="AF3227" i="2"/>
  <c r="AS3226" i="2"/>
  <c r="AQ3226" i="2"/>
  <c r="AI3226" i="2"/>
  <c r="AH3226" i="2"/>
  <c r="AG3226" i="2"/>
  <c r="AF3226" i="2"/>
  <c r="AS3225" i="2"/>
  <c r="AQ3225" i="2"/>
  <c r="AI3225" i="2"/>
  <c r="AH3225" i="2"/>
  <c r="AG3225" i="2"/>
  <c r="AF3225" i="2"/>
  <c r="AS3224" i="2"/>
  <c r="AQ3224" i="2"/>
  <c r="AI3224" i="2"/>
  <c r="AH3224" i="2"/>
  <c r="AG3224" i="2"/>
  <c r="AF3224" i="2"/>
  <c r="AS3223" i="2"/>
  <c r="AQ3223" i="2"/>
  <c r="AI3223" i="2"/>
  <c r="AH3223" i="2"/>
  <c r="AG3223" i="2"/>
  <c r="AF3223" i="2"/>
  <c r="AS3222" i="2"/>
  <c r="AQ3222" i="2"/>
  <c r="AI3222" i="2"/>
  <c r="AH3222" i="2"/>
  <c r="AG3222" i="2"/>
  <c r="AF3222" i="2"/>
  <c r="AS3221" i="2"/>
  <c r="AQ3221" i="2"/>
  <c r="AI3221" i="2"/>
  <c r="AH3221" i="2"/>
  <c r="AG3221" i="2"/>
  <c r="AF3221" i="2"/>
  <c r="AS3220" i="2"/>
  <c r="AQ3220" i="2"/>
  <c r="AI3220" i="2"/>
  <c r="AH3220" i="2"/>
  <c r="AG3220" i="2"/>
  <c r="AF3220" i="2"/>
  <c r="AS3219" i="2"/>
  <c r="AQ3219" i="2"/>
  <c r="AI3219" i="2"/>
  <c r="AH3219" i="2"/>
  <c r="AG3219" i="2"/>
  <c r="AF3219" i="2"/>
  <c r="AS3218" i="2"/>
  <c r="AQ3218" i="2"/>
  <c r="AI3218" i="2"/>
  <c r="AH3218" i="2"/>
  <c r="AG3218" i="2"/>
  <c r="AF3218" i="2"/>
  <c r="AS3217" i="2"/>
  <c r="AQ3217" i="2"/>
  <c r="AI3217" i="2"/>
  <c r="AH3217" i="2"/>
  <c r="AG3217" i="2"/>
  <c r="AF3217" i="2"/>
  <c r="AS3216" i="2"/>
  <c r="AQ3216" i="2"/>
  <c r="AI3216" i="2"/>
  <c r="AH3216" i="2"/>
  <c r="AG3216" i="2"/>
  <c r="AF3216" i="2"/>
  <c r="AS3215" i="2"/>
  <c r="AQ3215" i="2"/>
  <c r="AI3215" i="2"/>
  <c r="AH3215" i="2"/>
  <c r="AG3215" i="2"/>
  <c r="AF3215" i="2"/>
  <c r="AS3214" i="2"/>
  <c r="AQ3214" i="2"/>
  <c r="AI3214" i="2"/>
  <c r="AH3214" i="2"/>
  <c r="AG3214" i="2"/>
  <c r="AF3214" i="2"/>
  <c r="AS3213" i="2"/>
  <c r="AQ3213" i="2"/>
  <c r="AI3213" i="2"/>
  <c r="AH3213" i="2"/>
  <c r="AG3213" i="2"/>
  <c r="AF3213" i="2"/>
  <c r="AR3213" i="2" s="1"/>
  <c r="AS3212" i="2"/>
  <c r="AQ3212" i="2"/>
  <c r="AI3212" i="2"/>
  <c r="AH3212" i="2"/>
  <c r="AG3212" i="2"/>
  <c r="AF3212" i="2"/>
  <c r="AS3211" i="2"/>
  <c r="AQ3211" i="2"/>
  <c r="AI3211" i="2"/>
  <c r="AH3211" i="2"/>
  <c r="AG3211" i="2"/>
  <c r="AF3211" i="2"/>
  <c r="AS3210" i="2"/>
  <c r="AQ3210" i="2"/>
  <c r="AI3210" i="2"/>
  <c r="AH3210" i="2"/>
  <c r="AG3210" i="2"/>
  <c r="AF3210" i="2"/>
  <c r="AS3209" i="2"/>
  <c r="AQ3209" i="2"/>
  <c r="AI3209" i="2"/>
  <c r="AH3209" i="2"/>
  <c r="AG3209" i="2"/>
  <c r="AF3209" i="2"/>
  <c r="AS3208" i="2"/>
  <c r="AQ3208" i="2"/>
  <c r="AI3208" i="2"/>
  <c r="AH3208" i="2"/>
  <c r="AG3208" i="2"/>
  <c r="AF3208" i="2"/>
  <c r="AS3207" i="2"/>
  <c r="AQ3207" i="2"/>
  <c r="AI3207" i="2"/>
  <c r="AH3207" i="2"/>
  <c r="AG3207" i="2"/>
  <c r="AF3207" i="2"/>
  <c r="AS3206" i="2"/>
  <c r="AQ3206" i="2"/>
  <c r="AI3206" i="2"/>
  <c r="AH3206" i="2"/>
  <c r="AG3206" i="2"/>
  <c r="AF3206" i="2"/>
  <c r="AS3205" i="2"/>
  <c r="AQ3205" i="2"/>
  <c r="AI3205" i="2"/>
  <c r="AH3205" i="2"/>
  <c r="AG3205" i="2"/>
  <c r="AF3205" i="2"/>
  <c r="AS3204" i="2"/>
  <c r="AQ3204" i="2"/>
  <c r="AI3204" i="2"/>
  <c r="AH3204" i="2"/>
  <c r="AG3204" i="2"/>
  <c r="AF3204" i="2"/>
  <c r="AS3203" i="2"/>
  <c r="AQ3203" i="2"/>
  <c r="AI3203" i="2"/>
  <c r="AH3203" i="2"/>
  <c r="AG3203" i="2"/>
  <c r="AF3203" i="2"/>
  <c r="AS3202" i="2"/>
  <c r="AQ3202" i="2"/>
  <c r="AI3202" i="2"/>
  <c r="AH3202" i="2"/>
  <c r="AG3202" i="2"/>
  <c r="AF3202" i="2"/>
  <c r="AS3201" i="2"/>
  <c r="AQ3201" i="2"/>
  <c r="AI3201" i="2"/>
  <c r="AH3201" i="2"/>
  <c r="AG3201" i="2"/>
  <c r="AF3201" i="2"/>
  <c r="AS3200" i="2"/>
  <c r="AQ3200" i="2"/>
  <c r="AI3200" i="2"/>
  <c r="AH3200" i="2"/>
  <c r="AG3200" i="2"/>
  <c r="AF3200" i="2"/>
  <c r="AS3199" i="2"/>
  <c r="AQ3199" i="2"/>
  <c r="AI3199" i="2"/>
  <c r="AH3199" i="2"/>
  <c r="AG3199" i="2"/>
  <c r="AF3199" i="2"/>
  <c r="AS3198" i="2"/>
  <c r="AQ3198" i="2"/>
  <c r="AI3198" i="2"/>
  <c r="AH3198" i="2"/>
  <c r="AG3198" i="2"/>
  <c r="AF3198" i="2"/>
  <c r="AS3197" i="2"/>
  <c r="AQ3197" i="2"/>
  <c r="AI3197" i="2"/>
  <c r="AH3197" i="2"/>
  <c r="AG3197" i="2"/>
  <c r="AF3197" i="2"/>
  <c r="AS3196" i="2"/>
  <c r="AQ3196" i="2"/>
  <c r="AI3196" i="2"/>
  <c r="AH3196" i="2"/>
  <c r="AG3196" i="2"/>
  <c r="AF3196" i="2"/>
  <c r="AS3195" i="2"/>
  <c r="AQ3195" i="2"/>
  <c r="AI3195" i="2"/>
  <c r="AH3195" i="2"/>
  <c r="AG3195" i="2"/>
  <c r="AF3195" i="2"/>
  <c r="AS3194" i="2"/>
  <c r="AQ3194" i="2"/>
  <c r="AI3194" i="2"/>
  <c r="AH3194" i="2"/>
  <c r="AG3194" i="2"/>
  <c r="AF3194" i="2"/>
  <c r="AS3193" i="2"/>
  <c r="AQ3193" i="2"/>
  <c r="AI3193" i="2"/>
  <c r="AH3193" i="2"/>
  <c r="AG3193" i="2"/>
  <c r="AF3193" i="2"/>
  <c r="AS3192" i="2"/>
  <c r="AQ3192" i="2"/>
  <c r="AI3192" i="2"/>
  <c r="AH3192" i="2"/>
  <c r="AG3192" i="2"/>
  <c r="AF3192" i="2"/>
  <c r="AS3191" i="2"/>
  <c r="AQ3191" i="2"/>
  <c r="AI3191" i="2"/>
  <c r="AH3191" i="2"/>
  <c r="AG3191" i="2"/>
  <c r="AF3191" i="2"/>
  <c r="AS3190" i="2"/>
  <c r="AQ3190" i="2"/>
  <c r="AI3190" i="2"/>
  <c r="AH3190" i="2"/>
  <c r="AG3190" i="2"/>
  <c r="AF3190" i="2"/>
  <c r="AS3189" i="2"/>
  <c r="AQ3189" i="2"/>
  <c r="AI3189" i="2"/>
  <c r="AH3189" i="2"/>
  <c r="AG3189" i="2"/>
  <c r="AF3189" i="2"/>
  <c r="AR3189" i="2" s="1"/>
  <c r="AS3188" i="2"/>
  <c r="AQ3188" i="2"/>
  <c r="AI3188" i="2"/>
  <c r="AH3188" i="2"/>
  <c r="AG3188" i="2"/>
  <c r="AF3188" i="2"/>
  <c r="AS3187" i="2"/>
  <c r="AQ3187" i="2"/>
  <c r="AI3187" i="2"/>
  <c r="AH3187" i="2"/>
  <c r="AG3187" i="2"/>
  <c r="AF3187" i="2"/>
  <c r="AS3186" i="2"/>
  <c r="AQ3186" i="2"/>
  <c r="AI3186" i="2"/>
  <c r="AH3186" i="2"/>
  <c r="AG3186" i="2"/>
  <c r="AF3186" i="2"/>
  <c r="AS3185" i="2"/>
  <c r="AQ3185" i="2"/>
  <c r="AI3185" i="2"/>
  <c r="AH3185" i="2"/>
  <c r="AG3185" i="2"/>
  <c r="AF3185" i="2"/>
  <c r="AS3184" i="2"/>
  <c r="AQ3184" i="2"/>
  <c r="AI3184" i="2"/>
  <c r="AH3184" i="2"/>
  <c r="AG3184" i="2"/>
  <c r="AF3184" i="2"/>
  <c r="AS3183" i="2"/>
  <c r="AQ3183" i="2"/>
  <c r="AI3183" i="2"/>
  <c r="AH3183" i="2"/>
  <c r="AG3183" i="2"/>
  <c r="AF3183" i="2"/>
  <c r="AS3182" i="2"/>
  <c r="AQ3182" i="2"/>
  <c r="AI3182" i="2"/>
  <c r="AH3182" i="2"/>
  <c r="AG3182" i="2"/>
  <c r="AF3182" i="2"/>
  <c r="AS3181" i="2"/>
  <c r="AQ3181" i="2"/>
  <c r="AI3181" i="2"/>
  <c r="AH3181" i="2"/>
  <c r="AG3181" i="2"/>
  <c r="AF3181" i="2"/>
  <c r="AS3180" i="2"/>
  <c r="AQ3180" i="2"/>
  <c r="AI3180" i="2"/>
  <c r="AH3180" i="2"/>
  <c r="AG3180" i="2"/>
  <c r="AF3180" i="2"/>
  <c r="AS3179" i="2"/>
  <c r="AQ3179" i="2"/>
  <c r="AI3179" i="2"/>
  <c r="AH3179" i="2"/>
  <c r="AG3179" i="2"/>
  <c r="AF3179" i="2"/>
  <c r="AS3178" i="2"/>
  <c r="AQ3178" i="2"/>
  <c r="AI3178" i="2"/>
  <c r="AH3178" i="2"/>
  <c r="AG3178" i="2"/>
  <c r="AF3178" i="2"/>
  <c r="AS3177" i="2"/>
  <c r="AQ3177" i="2"/>
  <c r="AI3177" i="2"/>
  <c r="AH3177" i="2"/>
  <c r="AG3177" i="2"/>
  <c r="AF3177" i="2"/>
  <c r="AS3176" i="2"/>
  <c r="AQ3176" i="2"/>
  <c r="AI3176" i="2"/>
  <c r="AH3176" i="2"/>
  <c r="AG3176" i="2"/>
  <c r="AF3176" i="2"/>
  <c r="AS3175" i="2"/>
  <c r="AQ3175" i="2"/>
  <c r="AI3175" i="2"/>
  <c r="AH3175" i="2"/>
  <c r="AG3175" i="2"/>
  <c r="AF3175" i="2"/>
  <c r="AS3174" i="2"/>
  <c r="AQ3174" i="2"/>
  <c r="AI3174" i="2"/>
  <c r="AH3174" i="2"/>
  <c r="AG3174" i="2"/>
  <c r="AF3174" i="2"/>
  <c r="AS3173" i="2"/>
  <c r="AQ3173" i="2"/>
  <c r="AI3173" i="2"/>
  <c r="AH3173" i="2"/>
  <c r="AG3173" i="2"/>
  <c r="AF3173" i="2"/>
  <c r="AR3173" i="2" s="1"/>
  <c r="AS3172" i="2"/>
  <c r="AQ3172" i="2"/>
  <c r="AI3172" i="2"/>
  <c r="AH3172" i="2"/>
  <c r="AG3172" i="2"/>
  <c r="AF3172" i="2"/>
  <c r="AS3171" i="2"/>
  <c r="AQ3171" i="2"/>
  <c r="AI3171" i="2"/>
  <c r="AH3171" i="2"/>
  <c r="AG3171" i="2"/>
  <c r="AF3171" i="2"/>
  <c r="AS3170" i="2"/>
  <c r="AQ3170" i="2"/>
  <c r="AI3170" i="2"/>
  <c r="AH3170" i="2"/>
  <c r="AG3170" i="2"/>
  <c r="AF3170" i="2"/>
  <c r="AS3169" i="2"/>
  <c r="AQ3169" i="2"/>
  <c r="AI3169" i="2"/>
  <c r="AH3169" i="2"/>
  <c r="AG3169" i="2"/>
  <c r="AF3169" i="2"/>
  <c r="AS3168" i="2"/>
  <c r="AQ3168" i="2"/>
  <c r="AI3168" i="2"/>
  <c r="AH3168" i="2"/>
  <c r="AG3168" i="2"/>
  <c r="AF3168" i="2"/>
  <c r="AS3167" i="2"/>
  <c r="AQ3167" i="2"/>
  <c r="AI3167" i="2"/>
  <c r="AH3167" i="2"/>
  <c r="AG3167" i="2"/>
  <c r="AF3167" i="2"/>
  <c r="AS3166" i="2"/>
  <c r="AQ3166" i="2"/>
  <c r="AI3166" i="2"/>
  <c r="AH3166" i="2"/>
  <c r="AG3166" i="2"/>
  <c r="AF3166" i="2"/>
  <c r="AS3165" i="2"/>
  <c r="AQ3165" i="2"/>
  <c r="AI3165" i="2"/>
  <c r="AH3165" i="2"/>
  <c r="AG3165" i="2"/>
  <c r="AF3165" i="2"/>
  <c r="AR3165" i="2" s="1"/>
  <c r="AS3164" i="2"/>
  <c r="AQ3164" i="2"/>
  <c r="AI3164" i="2"/>
  <c r="AH3164" i="2"/>
  <c r="AG3164" i="2"/>
  <c r="AF3164" i="2"/>
  <c r="AS3163" i="2"/>
  <c r="AQ3163" i="2"/>
  <c r="AI3163" i="2"/>
  <c r="AH3163" i="2"/>
  <c r="AG3163" i="2"/>
  <c r="AF3163" i="2"/>
  <c r="AS3162" i="2"/>
  <c r="AQ3162" i="2"/>
  <c r="AI3162" i="2"/>
  <c r="AH3162" i="2"/>
  <c r="AG3162" i="2"/>
  <c r="AF3162" i="2"/>
  <c r="AS3161" i="2"/>
  <c r="AQ3161" i="2"/>
  <c r="AI3161" i="2"/>
  <c r="AH3161" i="2"/>
  <c r="AG3161" i="2"/>
  <c r="AF3161" i="2"/>
  <c r="AS3160" i="2"/>
  <c r="AQ3160" i="2"/>
  <c r="AI3160" i="2"/>
  <c r="AH3160" i="2"/>
  <c r="AG3160" i="2"/>
  <c r="AF3160" i="2"/>
  <c r="AS3159" i="2"/>
  <c r="AQ3159" i="2"/>
  <c r="AI3159" i="2"/>
  <c r="AH3159" i="2"/>
  <c r="AG3159" i="2"/>
  <c r="AF3159" i="2"/>
  <c r="AS3158" i="2"/>
  <c r="AQ3158" i="2"/>
  <c r="AI3158" i="2"/>
  <c r="AH3158" i="2"/>
  <c r="AG3158" i="2"/>
  <c r="AF3158" i="2"/>
  <c r="AS3157" i="2"/>
  <c r="AQ3157" i="2"/>
  <c r="AI3157" i="2"/>
  <c r="AH3157" i="2"/>
  <c r="AG3157" i="2"/>
  <c r="AF3157" i="2"/>
  <c r="AR3157" i="2" s="1"/>
  <c r="AS3156" i="2"/>
  <c r="AQ3156" i="2"/>
  <c r="AI3156" i="2"/>
  <c r="AH3156" i="2"/>
  <c r="AG3156" i="2"/>
  <c r="AF3156" i="2"/>
  <c r="AS3155" i="2"/>
  <c r="AQ3155" i="2"/>
  <c r="AI3155" i="2"/>
  <c r="AH3155" i="2"/>
  <c r="AG3155" i="2"/>
  <c r="AF3155" i="2"/>
  <c r="AS3154" i="2"/>
  <c r="AQ3154" i="2"/>
  <c r="AI3154" i="2"/>
  <c r="AH3154" i="2"/>
  <c r="AG3154" i="2"/>
  <c r="AF3154" i="2"/>
  <c r="AS3153" i="2"/>
  <c r="AQ3153" i="2"/>
  <c r="AI3153" i="2"/>
  <c r="AH3153" i="2"/>
  <c r="AG3153" i="2"/>
  <c r="AF3153" i="2"/>
  <c r="AS3152" i="2"/>
  <c r="AQ3152" i="2"/>
  <c r="AI3152" i="2"/>
  <c r="AH3152" i="2"/>
  <c r="AG3152" i="2"/>
  <c r="AF3152" i="2"/>
  <c r="AS3151" i="2"/>
  <c r="AQ3151" i="2"/>
  <c r="AI3151" i="2"/>
  <c r="AH3151" i="2"/>
  <c r="AG3151" i="2"/>
  <c r="AF3151" i="2"/>
  <c r="AS3150" i="2"/>
  <c r="AQ3150" i="2"/>
  <c r="AI3150" i="2"/>
  <c r="AH3150" i="2"/>
  <c r="AG3150" i="2"/>
  <c r="AF3150" i="2"/>
  <c r="AS3149" i="2"/>
  <c r="AQ3149" i="2"/>
  <c r="AI3149" i="2"/>
  <c r="AH3149" i="2"/>
  <c r="AG3149" i="2"/>
  <c r="AF3149" i="2"/>
  <c r="AR3149" i="2" s="1"/>
  <c r="AS3148" i="2"/>
  <c r="AQ3148" i="2"/>
  <c r="AI3148" i="2"/>
  <c r="AH3148" i="2"/>
  <c r="AG3148" i="2"/>
  <c r="AF3148" i="2"/>
  <c r="AS3147" i="2"/>
  <c r="AQ3147" i="2"/>
  <c r="AI3147" i="2"/>
  <c r="AH3147" i="2"/>
  <c r="AG3147" i="2"/>
  <c r="AF3147" i="2"/>
  <c r="AS3146" i="2"/>
  <c r="AQ3146" i="2"/>
  <c r="AI3146" i="2"/>
  <c r="AH3146" i="2"/>
  <c r="AG3146" i="2"/>
  <c r="AF3146" i="2"/>
  <c r="AS3145" i="2"/>
  <c r="AQ3145" i="2"/>
  <c r="AI3145" i="2"/>
  <c r="AH3145" i="2"/>
  <c r="AG3145" i="2"/>
  <c r="AF3145" i="2"/>
  <c r="AS3144" i="2"/>
  <c r="AQ3144" i="2"/>
  <c r="AI3144" i="2"/>
  <c r="AH3144" i="2"/>
  <c r="AG3144" i="2"/>
  <c r="AF3144" i="2"/>
  <c r="AS3143" i="2"/>
  <c r="AQ3143" i="2"/>
  <c r="AI3143" i="2"/>
  <c r="AH3143" i="2"/>
  <c r="AG3143" i="2"/>
  <c r="AF3143" i="2"/>
  <c r="AS3142" i="2"/>
  <c r="AQ3142" i="2"/>
  <c r="AI3142" i="2"/>
  <c r="AH3142" i="2"/>
  <c r="AG3142" i="2"/>
  <c r="AF3142" i="2"/>
  <c r="AS3141" i="2"/>
  <c r="AQ3141" i="2"/>
  <c r="AI3141" i="2"/>
  <c r="AH3141" i="2"/>
  <c r="AG3141" i="2"/>
  <c r="AF3141" i="2"/>
  <c r="AR3141" i="2" s="1"/>
  <c r="AS3140" i="2"/>
  <c r="AQ3140" i="2"/>
  <c r="AI3140" i="2"/>
  <c r="AH3140" i="2"/>
  <c r="AG3140" i="2"/>
  <c r="AF3140" i="2"/>
  <c r="AS3139" i="2"/>
  <c r="AQ3139" i="2"/>
  <c r="AI3139" i="2"/>
  <c r="AH3139" i="2"/>
  <c r="AG3139" i="2"/>
  <c r="AF3139" i="2"/>
  <c r="AS3138" i="2"/>
  <c r="AQ3138" i="2"/>
  <c r="AI3138" i="2"/>
  <c r="AH3138" i="2"/>
  <c r="AG3138" i="2"/>
  <c r="AF3138" i="2"/>
  <c r="AS3137" i="2"/>
  <c r="AQ3137" i="2"/>
  <c r="AI3137" i="2"/>
  <c r="AH3137" i="2"/>
  <c r="AG3137" i="2"/>
  <c r="AF3137" i="2"/>
  <c r="AS3136" i="2"/>
  <c r="AQ3136" i="2"/>
  <c r="AI3136" i="2"/>
  <c r="AH3136" i="2"/>
  <c r="AG3136" i="2"/>
  <c r="AF3136" i="2"/>
  <c r="AS3135" i="2"/>
  <c r="AQ3135" i="2"/>
  <c r="AI3135" i="2"/>
  <c r="AH3135" i="2"/>
  <c r="AG3135" i="2"/>
  <c r="AF3135" i="2"/>
  <c r="AS3134" i="2"/>
  <c r="AQ3134" i="2"/>
  <c r="AI3134" i="2"/>
  <c r="AH3134" i="2"/>
  <c r="AG3134" i="2"/>
  <c r="AF3134" i="2"/>
  <c r="AS3133" i="2"/>
  <c r="AQ3133" i="2"/>
  <c r="AI3133" i="2"/>
  <c r="AH3133" i="2"/>
  <c r="AG3133" i="2"/>
  <c r="AF3133" i="2"/>
  <c r="AR3133" i="2" s="1"/>
  <c r="AS3132" i="2"/>
  <c r="AQ3132" i="2"/>
  <c r="AI3132" i="2"/>
  <c r="AH3132" i="2"/>
  <c r="AG3132" i="2"/>
  <c r="AF3132" i="2"/>
  <c r="AS3131" i="2"/>
  <c r="AQ3131" i="2"/>
  <c r="AI3131" i="2"/>
  <c r="AH3131" i="2"/>
  <c r="AG3131" i="2"/>
  <c r="AF3131" i="2"/>
  <c r="AS3130" i="2"/>
  <c r="AQ3130" i="2"/>
  <c r="AI3130" i="2"/>
  <c r="AH3130" i="2"/>
  <c r="AG3130" i="2"/>
  <c r="AF3130" i="2"/>
  <c r="AS3129" i="2"/>
  <c r="AQ3129" i="2"/>
  <c r="AI3129" i="2"/>
  <c r="AH3129" i="2"/>
  <c r="AG3129" i="2"/>
  <c r="AF3129" i="2"/>
  <c r="AS3128" i="2"/>
  <c r="AQ3128" i="2"/>
  <c r="AI3128" i="2"/>
  <c r="AH3128" i="2"/>
  <c r="AG3128" i="2"/>
  <c r="AF3128" i="2"/>
  <c r="AS3127" i="2"/>
  <c r="AQ3127" i="2"/>
  <c r="AI3127" i="2"/>
  <c r="AH3127" i="2"/>
  <c r="AG3127" i="2"/>
  <c r="AF3127" i="2"/>
  <c r="AS3126" i="2"/>
  <c r="AQ3126" i="2"/>
  <c r="AI3126" i="2"/>
  <c r="AH3126" i="2"/>
  <c r="AG3126" i="2"/>
  <c r="AF3126" i="2"/>
  <c r="AS3125" i="2"/>
  <c r="AQ3125" i="2"/>
  <c r="AI3125" i="2"/>
  <c r="AH3125" i="2"/>
  <c r="AG3125" i="2"/>
  <c r="AF3125" i="2"/>
  <c r="AR3125" i="2" s="1"/>
  <c r="AS3124" i="2"/>
  <c r="AQ3124" i="2"/>
  <c r="AI3124" i="2"/>
  <c r="AH3124" i="2"/>
  <c r="AG3124" i="2"/>
  <c r="AF3124" i="2"/>
  <c r="AS3123" i="2"/>
  <c r="AQ3123" i="2"/>
  <c r="AI3123" i="2"/>
  <c r="AH3123" i="2"/>
  <c r="AG3123" i="2"/>
  <c r="AF3123" i="2"/>
  <c r="AS3122" i="2"/>
  <c r="AQ3122" i="2"/>
  <c r="AI3122" i="2"/>
  <c r="AH3122" i="2"/>
  <c r="AG3122" i="2"/>
  <c r="AF3122" i="2"/>
  <c r="AS3121" i="2"/>
  <c r="AQ3121" i="2"/>
  <c r="AI3121" i="2"/>
  <c r="AH3121" i="2"/>
  <c r="AG3121" i="2"/>
  <c r="AF3121" i="2"/>
  <c r="AS3120" i="2"/>
  <c r="AQ3120" i="2"/>
  <c r="AI3120" i="2"/>
  <c r="AH3120" i="2"/>
  <c r="AG3120" i="2"/>
  <c r="AF3120" i="2"/>
  <c r="AS3119" i="2"/>
  <c r="AQ3119" i="2"/>
  <c r="AI3119" i="2"/>
  <c r="AH3119" i="2"/>
  <c r="AG3119" i="2"/>
  <c r="AF3119" i="2"/>
  <c r="AS3118" i="2"/>
  <c r="AQ3118" i="2"/>
  <c r="AI3118" i="2"/>
  <c r="AH3118" i="2"/>
  <c r="AG3118" i="2"/>
  <c r="AF3118" i="2"/>
  <c r="AS3117" i="2"/>
  <c r="AQ3117" i="2"/>
  <c r="AI3117" i="2"/>
  <c r="AH3117" i="2"/>
  <c r="AG3117" i="2"/>
  <c r="AF3117" i="2"/>
  <c r="AS3116" i="2"/>
  <c r="AQ3116" i="2"/>
  <c r="AI3116" i="2"/>
  <c r="AH3116" i="2"/>
  <c r="AG3116" i="2"/>
  <c r="AF3116" i="2"/>
  <c r="AS3115" i="2"/>
  <c r="AQ3115" i="2"/>
  <c r="AI3115" i="2"/>
  <c r="AH3115" i="2"/>
  <c r="AG3115" i="2"/>
  <c r="AF3115" i="2"/>
  <c r="AS3114" i="2"/>
  <c r="AQ3114" i="2"/>
  <c r="AI3114" i="2"/>
  <c r="AH3114" i="2"/>
  <c r="AG3114" i="2"/>
  <c r="AF3114" i="2"/>
  <c r="AS3113" i="2"/>
  <c r="AQ3113" i="2"/>
  <c r="AI3113" i="2"/>
  <c r="AH3113" i="2"/>
  <c r="AG3113" i="2"/>
  <c r="AF3113" i="2"/>
  <c r="AS3112" i="2"/>
  <c r="AQ3112" i="2"/>
  <c r="AI3112" i="2"/>
  <c r="AH3112" i="2"/>
  <c r="AG3112" i="2"/>
  <c r="AF3112" i="2"/>
  <c r="AS3111" i="2"/>
  <c r="AQ3111" i="2"/>
  <c r="AI3111" i="2"/>
  <c r="AH3111" i="2"/>
  <c r="AG3111" i="2"/>
  <c r="AF3111" i="2"/>
  <c r="AS3110" i="2"/>
  <c r="AQ3110" i="2"/>
  <c r="AI3110" i="2"/>
  <c r="AH3110" i="2"/>
  <c r="AG3110" i="2"/>
  <c r="AF3110" i="2"/>
  <c r="AS3109" i="2"/>
  <c r="AQ3109" i="2"/>
  <c r="AI3109" i="2"/>
  <c r="AH3109" i="2"/>
  <c r="AG3109" i="2"/>
  <c r="AF3109" i="2"/>
  <c r="AS3108" i="2"/>
  <c r="AQ3108" i="2"/>
  <c r="AI3108" i="2"/>
  <c r="AH3108" i="2"/>
  <c r="AG3108" i="2"/>
  <c r="AF3108" i="2"/>
  <c r="AS3107" i="2"/>
  <c r="AQ3107" i="2"/>
  <c r="AI3107" i="2"/>
  <c r="AH3107" i="2"/>
  <c r="AG3107" i="2"/>
  <c r="AF3107" i="2"/>
  <c r="AS3106" i="2"/>
  <c r="AQ3106" i="2"/>
  <c r="AI3106" i="2"/>
  <c r="AH3106" i="2"/>
  <c r="AG3106" i="2"/>
  <c r="AF3106" i="2"/>
  <c r="AS3105" i="2"/>
  <c r="AQ3105" i="2"/>
  <c r="AI3105" i="2"/>
  <c r="AH3105" i="2"/>
  <c r="AG3105" i="2"/>
  <c r="AF3105" i="2"/>
  <c r="AS3104" i="2"/>
  <c r="AQ3104" i="2"/>
  <c r="AI3104" i="2"/>
  <c r="AH3104" i="2"/>
  <c r="AG3104" i="2"/>
  <c r="AF3104" i="2"/>
  <c r="AS3103" i="2"/>
  <c r="AQ3103" i="2"/>
  <c r="AI3103" i="2"/>
  <c r="AH3103" i="2"/>
  <c r="AG3103" i="2"/>
  <c r="AF3103" i="2"/>
  <c r="AS3102" i="2"/>
  <c r="AQ3102" i="2"/>
  <c r="AI3102" i="2"/>
  <c r="AH3102" i="2"/>
  <c r="AG3102" i="2"/>
  <c r="AF3102" i="2"/>
  <c r="AS3101" i="2"/>
  <c r="AQ3101" i="2"/>
  <c r="AI3101" i="2"/>
  <c r="AH3101" i="2"/>
  <c r="AG3101" i="2"/>
  <c r="AF3101" i="2"/>
  <c r="AR3101" i="2" s="1"/>
  <c r="AS3100" i="2"/>
  <c r="AQ3100" i="2"/>
  <c r="AI3100" i="2"/>
  <c r="AH3100" i="2"/>
  <c r="AG3100" i="2"/>
  <c r="AF3100" i="2"/>
  <c r="AS3099" i="2"/>
  <c r="AQ3099" i="2"/>
  <c r="AI3099" i="2"/>
  <c r="AH3099" i="2"/>
  <c r="AG3099" i="2"/>
  <c r="AF3099" i="2"/>
  <c r="AS3098" i="2"/>
  <c r="AQ3098" i="2"/>
  <c r="AI3098" i="2"/>
  <c r="AH3098" i="2"/>
  <c r="AG3098" i="2"/>
  <c r="AF3098" i="2"/>
  <c r="AS3097" i="2"/>
  <c r="AQ3097" i="2"/>
  <c r="AI3097" i="2"/>
  <c r="AH3097" i="2"/>
  <c r="AG3097" i="2"/>
  <c r="AF3097" i="2"/>
  <c r="AS3096" i="2"/>
  <c r="AQ3096" i="2"/>
  <c r="AI3096" i="2"/>
  <c r="AH3096" i="2"/>
  <c r="AG3096" i="2"/>
  <c r="AF3096" i="2"/>
  <c r="AS3095" i="2"/>
  <c r="AQ3095" i="2"/>
  <c r="AI3095" i="2"/>
  <c r="AH3095" i="2"/>
  <c r="AG3095" i="2"/>
  <c r="AF3095" i="2"/>
  <c r="AS3094" i="2"/>
  <c r="AQ3094" i="2"/>
  <c r="AI3094" i="2"/>
  <c r="AH3094" i="2"/>
  <c r="AG3094" i="2"/>
  <c r="AF3094" i="2"/>
  <c r="AS3093" i="2"/>
  <c r="AQ3093" i="2"/>
  <c r="AI3093" i="2"/>
  <c r="AH3093" i="2"/>
  <c r="AG3093" i="2"/>
  <c r="AF3093" i="2"/>
  <c r="AR3093" i="2" s="1"/>
  <c r="AS3092" i="2"/>
  <c r="AQ3092" i="2"/>
  <c r="AI3092" i="2"/>
  <c r="AH3092" i="2"/>
  <c r="AG3092" i="2"/>
  <c r="AF3092" i="2"/>
  <c r="AS3091" i="2"/>
  <c r="AQ3091" i="2"/>
  <c r="AI3091" i="2"/>
  <c r="AH3091" i="2"/>
  <c r="AG3091" i="2"/>
  <c r="AF3091" i="2"/>
  <c r="AS3090" i="2"/>
  <c r="AQ3090" i="2"/>
  <c r="AI3090" i="2"/>
  <c r="AH3090" i="2"/>
  <c r="AG3090" i="2"/>
  <c r="AF3090" i="2"/>
  <c r="AS3089" i="2"/>
  <c r="AQ3089" i="2"/>
  <c r="AI3089" i="2"/>
  <c r="AH3089" i="2"/>
  <c r="AG3089" i="2"/>
  <c r="AF3089" i="2"/>
  <c r="AS3088" i="2"/>
  <c r="AQ3088" i="2"/>
  <c r="AI3088" i="2"/>
  <c r="AH3088" i="2"/>
  <c r="AG3088" i="2"/>
  <c r="AF3088" i="2"/>
  <c r="AS3087" i="2"/>
  <c r="AQ3087" i="2"/>
  <c r="AI3087" i="2"/>
  <c r="AH3087" i="2"/>
  <c r="AG3087" i="2"/>
  <c r="AF3087" i="2"/>
  <c r="AS3086" i="2"/>
  <c r="AQ3086" i="2"/>
  <c r="AI3086" i="2"/>
  <c r="AH3086" i="2"/>
  <c r="AG3086" i="2"/>
  <c r="AF3086" i="2"/>
  <c r="AS3085" i="2"/>
  <c r="AQ3085" i="2"/>
  <c r="AI3085" i="2"/>
  <c r="AH3085" i="2"/>
  <c r="AG3085" i="2"/>
  <c r="AF3085" i="2"/>
  <c r="AS3084" i="2"/>
  <c r="AQ3084" i="2"/>
  <c r="AI3084" i="2"/>
  <c r="AH3084" i="2"/>
  <c r="AG3084" i="2"/>
  <c r="AF3084" i="2"/>
  <c r="AS3083" i="2"/>
  <c r="AQ3083" i="2"/>
  <c r="AI3083" i="2"/>
  <c r="AH3083" i="2"/>
  <c r="AG3083" i="2"/>
  <c r="AF3083" i="2"/>
  <c r="AS3082" i="2"/>
  <c r="AQ3082" i="2"/>
  <c r="AI3082" i="2"/>
  <c r="AH3082" i="2"/>
  <c r="AG3082" i="2"/>
  <c r="AF3082" i="2"/>
  <c r="AS3081" i="2"/>
  <c r="AQ3081" i="2"/>
  <c r="AI3081" i="2"/>
  <c r="AH3081" i="2"/>
  <c r="AG3081" i="2"/>
  <c r="AF3081" i="2"/>
  <c r="AS3080" i="2"/>
  <c r="AQ3080" i="2"/>
  <c r="AI3080" i="2"/>
  <c r="AH3080" i="2"/>
  <c r="AG3080" i="2"/>
  <c r="AF3080" i="2"/>
  <c r="AS3079" i="2"/>
  <c r="AQ3079" i="2"/>
  <c r="AI3079" i="2"/>
  <c r="AH3079" i="2"/>
  <c r="AG3079" i="2"/>
  <c r="AF3079" i="2"/>
  <c r="AS3078" i="2"/>
  <c r="AQ3078" i="2"/>
  <c r="AI3078" i="2"/>
  <c r="AH3078" i="2"/>
  <c r="AG3078" i="2"/>
  <c r="AF3078" i="2"/>
  <c r="AS3077" i="2"/>
  <c r="AQ3077" i="2"/>
  <c r="AI3077" i="2"/>
  <c r="AH3077" i="2"/>
  <c r="AG3077" i="2"/>
  <c r="AF3077" i="2"/>
  <c r="AS3076" i="2"/>
  <c r="AQ3076" i="2"/>
  <c r="AI3076" i="2"/>
  <c r="AH3076" i="2"/>
  <c r="AG3076" i="2"/>
  <c r="AF3076" i="2"/>
  <c r="AS3075" i="2"/>
  <c r="AQ3075" i="2"/>
  <c r="AI3075" i="2"/>
  <c r="AH3075" i="2"/>
  <c r="AG3075" i="2"/>
  <c r="AF3075" i="2"/>
  <c r="AS3074" i="2"/>
  <c r="AQ3074" i="2"/>
  <c r="AI3074" i="2"/>
  <c r="AH3074" i="2"/>
  <c r="AG3074" i="2"/>
  <c r="AF3074" i="2"/>
  <c r="AS3073" i="2"/>
  <c r="AQ3073" i="2"/>
  <c r="AI3073" i="2"/>
  <c r="AH3073" i="2"/>
  <c r="AG3073" i="2"/>
  <c r="AF3073" i="2"/>
  <c r="AS3072" i="2"/>
  <c r="AQ3072" i="2"/>
  <c r="AI3072" i="2"/>
  <c r="AH3072" i="2"/>
  <c r="AG3072" i="2"/>
  <c r="AF3072" i="2"/>
  <c r="AS3071" i="2"/>
  <c r="AQ3071" i="2"/>
  <c r="AI3071" i="2"/>
  <c r="AH3071" i="2"/>
  <c r="AG3071" i="2"/>
  <c r="AF3071" i="2"/>
  <c r="AS3070" i="2"/>
  <c r="AQ3070" i="2"/>
  <c r="AI3070" i="2"/>
  <c r="AH3070" i="2"/>
  <c r="AG3070" i="2"/>
  <c r="AF3070" i="2"/>
  <c r="AS3069" i="2"/>
  <c r="AQ3069" i="2"/>
  <c r="AI3069" i="2"/>
  <c r="AH3069" i="2"/>
  <c r="AG3069" i="2"/>
  <c r="AF3069" i="2"/>
  <c r="AR3069" i="2" s="1"/>
  <c r="AS3068" i="2"/>
  <c r="AQ3068" i="2"/>
  <c r="AI3068" i="2"/>
  <c r="AH3068" i="2"/>
  <c r="AG3068" i="2"/>
  <c r="AF3068" i="2"/>
  <c r="AS3067" i="2"/>
  <c r="AQ3067" i="2"/>
  <c r="AI3067" i="2"/>
  <c r="AH3067" i="2"/>
  <c r="AG3067" i="2"/>
  <c r="AF3067" i="2"/>
  <c r="AS3066" i="2"/>
  <c r="AQ3066" i="2"/>
  <c r="AI3066" i="2"/>
  <c r="AH3066" i="2"/>
  <c r="AG3066" i="2"/>
  <c r="AF3066" i="2"/>
  <c r="AS3065" i="2"/>
  <c r="AQ3065" i="2"/>
  <c r="AI3065" i="2"/>
  <c r="AH3065" i="2"/>
  <c r="AG3065" i="2"/>
  <c r="AF3065" i="2"/>
  <c r="AS3064" i="2"/>
  <c r="AQ3064" i="2"/>
  <c r="AI3064" i="2"/>
  <c r="AH3064" i="2"/>
  <c r="AG3064" i="2"/>
  <c r="AF3064" i="2"/>
  <c r="AS3063" i="2"/>
  <c r="AQ3063" i="2"/>
  <c r="AI3063" i="2"/>
  <c r="AH3063" i="2"/>
  <c r="AG3063" i="2"/>
  <c r="AF3063" i="2"/>
  <c r="AS3062" i="2"/>
  <c r="AQ3062" i="2"/>
  <c r="AI3062" i="2"/>
  <c r="AH3062" i="2"/>
  <c r="AG3062" i="2"/>
  <c r="AF3062" i="2"/>
  <c r="AS3061" i="2"/>
  <c r="AQ3061" i="2"/>
  <c r="AI3061" i="2"/>
  <c r="AH3061" i="2"/>
  <c r="AG3061" i="2"/>
  <c r="AF3061" i="2"/>
  <c r="AS3060" i="2"/>
  <c r="AQ3060" i="2"/>
  <c r="AI3060" i="2"/>
  <c r="AH3060" i="2"/>
  <c r="AG3060" i="2"/>
  <c r="AF3060" i="2"/>
  <c r="AS3059" i="2"/>
  <c r="AQ3059" i="2"/>
  <c r="AI3059" i="2"/>
  <c r="AH3059" i="2"/>
  <c r="AG3059" i="2"/>
  <c r="AF3059" i="2"/>
  <c r="AS3058" i="2"/>
  <c r="AQ3058" i="2"/>
  <c r="AI3058" i="2"/>
  <c r="AH3058" i="2"/>
  <c r="AG3058" i="2"/>
  <c r="AF3058" i="2"/>
  <c r="AS3057" i="2"/>
  <c r="AQ3057" i="2"/>
  <c r="AI3057" i="2"/>
  <c r="AH3057" i="2"/>
  <c r="AG3057" i="2"/>
  <c r="AF3057" i="2"/>
  <c r="AS3056" i="2"/>
  <c r="AQ3056" i="2"/>
  <c r="AI3056" i="2"/>
  <c r="AH3056" i="2"/>
  <c r="AG3056" i="2"/>
  <c r="AF3056" i="2"/>
  <c r="AS3055" i="2"/>
  <c r="AQ3055" i="2"/>
  <c r="AI3055" i="2"/>
  <c r="AH3055" i="2"/>
  <c r="AG3055" i="2"/>
  <c r="AF3055" i="2"/>
  <c r="AS3054" i="2"/>
  <c r="AQ3054" i="2"/>
  <c r="AI3054" i="2"/>
  <c r="AH3054" i="2"/>
  <c r="AG3054" i="2"/>
  <c r="AF3054" i="2"/>
  <c r="AS3053" i="2"/>
  <c r="AQ3053" i="2"/>
  <c r="AI3053" i="2"/>
  <c r="AH3053" i="2"/>
  <c r="AG3053" i="2"/>
  <c r="AF3053" i="2"/>
  <c r="AS3052" i="2"/>
  <c r="AQ3052" i="2"/>
  <c r="AI3052" i="2"/>
  <c r="AH3052" i="2"/>
  <c r="AG3052" i="2"/>
  <c r="AF3052" i="2"/>
  <c r="AS3051" i="2"/>
  <c r="AQ3051" i="2"/>
  <c r="AI3051" i="2"/>
  <c r="AH3051" i="2"/>
  <c r="AG3051" i="2"/>
  <c r="AF3051" i="2"/>
  <c r="AS3050" i="2"/>
  <c r="AQ3050" i="2"/>
  <c r="AI3050" i="2"/>
  <c r="AH3050" i="2"/>
  <c r="AG3050" i="2"/>
  <c r="AF3050" i="2"/>
  <c r="AS3049" i="2"/>
  <c r="AQ3049" i="2"/>
  <c r="AI3049" i="2"/>
  <c r="AH3049" i="2"/>
  <c r="AG3049" i="2"/>
  <c r="AF3049" i="2"/>
  <c r="AS3048" i="2"/>
  <c r="AQ3048" i="2"/>
  <c r="AI3048" i="2"/>
  <c r="AH3048" i="2"/>
  <c r="AG3048" i="2"/>
  <c r="AF3048" i="2"/>
  <c r="AS3047" i="2"/>
  <c r="AQ3047" i="2"/>
  <c r="AI3047" i="2"/>
  <c r="AH3047" i="2"/>
  <c r="AG3047" i="2"/>
  <c r="AF3047" i="2"/>
  <c r="AS3046" i="2"/>
  <c r="AQ3046" i="2"/>
  <c r="AI3046" i="2"/>
  <c r="AH3046" i="2"/>
  <c r="AG3046" i="2"/>
  <c r="AF3046" i="2"/>
  <c r="AS3045" i="2"/>
  <c r="AQ3045" i="2"/>
  <c r="AI3045" i="2"/>
  <c r="AH3045" i="2"/>
  <c r="AG3045" i="2"/>
  <c r="AF3045" i="2"/>
  <c r="AS3044" i="2"/>
  <c r="AQ3044" i="2"/>
  <c r="AI3044" i="2"/>
  <c r="AH3044" i="2"/>
  <c r="AG3044" i="2"/>
  <c r="AF3044" i="2"/>
  <c r="AS3043" i="2"/>
  <c r="AQ3043" i="2"/>
  <c r="AI3043" i="2"/>
  <c r="AH3043" i="2"/>
  <c r="AG3043" i="2"/>
  <c r="AF3043" i="2"/>
  <c r="AS3042" i="2"/>
  <c r="AQ3042" i="2"/>
  <c r="AI3042" i="2"/>
  <c r="AH3042" i="2"/>
  <c r="AG3042" i="2"/>
  <c r="AF3042" i="2"/>
  <c r="AS3041" i="2"/>
  <c r="AQ3041" i="2"/>
  <c r="AI3041" i="2"/>
  <c r="AH3041" i="2"/>
  <c r="AG3041" i="2"/>
  <c r="AF3041" i="2"/>
  <c r="AS3040" i="2"/>
  <c r="AQ3040" i="2"/>
  <c r="AI3040" i="2"/>
  <c r="AH3040" i="2"/>
  <c r="AG3040" i="2"/>
  <c r="AF3040" i="2"/>
  <c r="AS3039" i="2"/>
  <c r="AQ3039" i="2"/>
  <c r="AI3039" i="2"/>
  <c r="AH3039" i="2"/>
  <c r="AG3039" i="2"/>
  <c r="AF3039" i="2"/>
  <c r="AS3038" i="2"/>
  <c r="AQ3038" i="2"/>
  <c r="AI3038" i="2"/>
  <c r="AH3038" i="2"/>
  <c r="AG3038" i="2"/>
  <c r="AF3038" i="2"/>
  <c r="AS3037" i="2"/>
  <c r="AQ3037" i="2"/>
  <c r="AI3037" i="2"/>
  <c r="AH3037" i="2"/>
  <c r="AG3037" i="2"/>
  <c r="AF3037" i="2"/>
  <c r="AS3036" i="2"/>
  <c r="AQ3036" i="2"/>
  <c r="AI3036" i="2"/>
  <c r="AH3036" i="2"/>
  <c r="AG3036" i="2"/>
  <c r="AF3036" i="2"/>
  <c r="AS3035" i="2"/>
  <c r="AQ3035" i="2"/>
  <c r="AI3035" i="2"/>
  <c r="AH3035" i="2"/>
  <c r="AG3035" i="2"/>
  <c r="AF3035" i="2"/>
  <c r="AS3034" i="2"/>
  <c r="AQ3034" i="2"/>
  <c r="AI3034" i="2"/>
  <c r="AH3034" i="2"/>
  <c r="AG3034" i="2"/>
  <c r="AF3034" i="2"/>
  <c r="AS3033" i="2"/>
  <c r="AQ3033" i="2"/>
  <c r="AI3033" i="2"/>
  <c r="AH3033" i="2"/>
  <c r="AG3033" i="2"/>
  <c r="AF3033" i="2"/>
  <c r="AS3032" i="2"/>
  <c r="AQ3032" i="2"/>
  <c r="AI3032" i="2"/>
  <c r="AH3032" i="2"/>
  <c r="AG3032" i="2"/>
  <c r="AF3032" i="2"/>
  <c r="AS3031" i="2"/>
  <c r="AQ3031" i="2"/>
  <c r="AI3031" i="2"/>
  <c r="AH3031" i="2"/>
  <c r="AG3031" i="2"/>
  <c r="AF3031" i="2"/>
  <c r="AS3030" i="2"/>
  <c r="AQ3030" i="2"/>
  <c r="AI3030" i="2"/>
  <c r="AH3030" i="2"/>
  <c r="AG3030" i="2"/>
  <c r="AF3030" i="2"/>
  <c r="AS3029" i="2"/>
  <c r="AQ3029" i="2"/>
  <c r="AI3029" i="2"/>
  <c r="AH3029" i="2"/>
  <c r="AG3029" i="2"/>
  <c r="AF3029" i="2"/>
  <c r="AS3028" i="2"/>
  <c r="AQ3028" i="2"/>
  <c r="AI3028" i="2"/>
  <c r="AH3028" i="2"/>
  <c r="AG3028" i="2"/>
  <c r="AF3028" i="2"/>
  <c r="AS3027" i="2"/>
  <c r="AQ3027" i="2"/>
  <c r="AI3027" i="2"/>
  <c r="AH3027" i="2"/>
  <c r="AG3027" i="2"/>
  <c r="AF3027" i="2"/>
  <c r="AS3026" i="2"/>
  <c r="AQ3026" i="2"/>
  <c r="AI3026" i="2"/>
  <c r="AH3026" i="2"/>
  <c r="AG3026" i="2"/>
  <c r="AF3026" i="2"/>
  <c r="AS3025" i="2"/>
  <c r="AQ3025" i="2"/>
  <c r="AI3025" i="2"/>
  <c r="AH3025" i="2"/>
  <c r="AG3025" i="2"/>
  <c r="AF3025" i="2"/>
  <c r="AS3024" i="2"/>
  <c r="AQ3024" i="2"/>
  <c r="AI3024" i="2"/>
  <c r="AH3024" i="2"/>
  <c r="AG3024" i="2"/>
  <c r="AF3024" i="2"/>
  <c r="AS3023" i="2"/>
  <c r="AQ3023" i="2"/>
  <c r="AI3023" i="2"/>
  <c r="AH3023" i="2"/>
  <c r="AG3023" i="2"/>
  <c r="AF3023" i="2"/>
  <c r="AS3022" i="2"/>
  <c r="AQ3022" i="2"/>
  <c r="AI3022" i="2"/>
  <c r="AH3022" i="2"/>
  <c r="AG3022" i="2"/>
  <c r="AF3022" i="2"/>
  <c r="AS3021" i="2"/>
  <c r="AQ3021" i="2"/>
  <c r="AI3021" i="2"/>
  <c r="AH3021" i="2"/>
  <c r="AG3021" i="2"/>
  <c r="AF3021" i="2"/>
  <c r="AS3020" i="2"/>
  <c r="AQ3020" i="2"/>
  <c r="AI3020" i="2"/>
  <c r="AH3020" i="2"/>
  <c r="AG3020" i="2"/>
  <c r="AF3020" i="2"/>
  <c r="AS3019" i="2"/>
  <c r="AQ3019" i="2"/>
  <c r="AI3019" i="2"/>
  <c r="AH3019" i="2"/>
  <c r="AG3019" i="2"/>
  <c r="AF3019" i="2"/>
  <c r="AS3018" i="2"/>
  <c r="AQ3018" i="2"/>
  <c r="AI3018" i="2"/>
  <c r="AH3018" i="2"/>
  <c r="AG3018" i="2"/>
  <c r="AF3018" i="2"/>
  <c r="AS3017" i="2"/>
  <c r="AQ3017" i="2"/>
  <c r="AI3017" i="2"/>
  <c r="AH3017" i="2"/>
  <c r="AG3017" i="2"/>
  <c r="AF3017" i="2"/>
  <c r="AS3016" i="2"/>
  <c r="AQ3016" i="2"/>
  <c r="AI3016" i="2"/>
  <c r="AH3016" i="2"/>
  <c r="AG3016" i="2"/>
  <c r="AF3016" i="2"/>
  <c r="AS3015" i="2"/>
  <c r="AQ3015" i="2"/>
  <c r="AI3015" i="2"/>
  <c r="AH3015" i="2"/>
  <c r="AG3015" i="2"/>
  <c r="AF3015" i="2"/>
  <c r="AS3014" i="2"/>
  <c r="AQ3014" i="2"/>
  <c r="AI3014" i="2"/>
  <c r="AH3014" i="2"/>
  <c r="AG3014" i="2"/>
  <c r="AF3014" i="2"/>
  <c r="AS3013" i="2"/>
  <c r="AQ3013" i="2"/>
  <c r="AI3013" i="2"/>
  <c r="AH3013" i="2"/>
  <c r="AG3013" i="2"/>
  <c r="AF3013" i="2"/>
  <c r="AS3012" i="2"/>
  <c r="AQ3012" i="2"/>
  <c r="AI3012" i="2"/>
  <c r="AH3012" i="2"/>
  <c r="AG3012" i="2"/>
  <c r="AF3012" i="2"/>
  <c r="AS3011" i="2"/>
  <c r="AQ3011" i="2"/>
  <c r="AI3011" i="2"/>
  <c r="AH3011" i="2"/>
  <c r="AG3011" i="2"/>
  <c r="AF3011" i="2"/>
  <c r="AS3010" i="2"/>
  <c r="AQ3010" i="2"/>
  <c r="AI3010" i="2"/>
  <c r="AH3010" i="2"/>
  <c r="AG3010" i="2"/>
  <c r="AF3010" i="2"/>
  <c r="AS3009" i="2"/>
  <c r="AQ3009" i="2"/>
  <c r="AI3009" i="2"/>
  <c r="AH3009" i="2"/>
  <c r="AG3009" i="2"/>
  <c r="AF3009" i="2"/>
  <c r="AS3008" i="2"/>
  <c r="AQ3008" i="2"/>
  <c r="AI3008" i="2"/>
  <c r="AH3008" i="2"/>
  <c r="AG3008" i="2"/>
  <c r="AF3008" i="2"/>
  <c r="AS3007" i="2"/>
  <c r="AQ3007" i="2"/>
  <c r="AI3007" i="2"/>
  <c r="AH3007" i="2"/>
  <c r="AG3007" i="2"/>
  <c r="AF3007" i="2"/>
  <c r="AS3006" i="2"/>
  <c r="AQ3006" i="2"/>
  <c r="AI3006" i="2"/>
  <c r="AH3006" i="2"/>
  <c r="AG3006" i="2"/>
  <c r="AF3006" i="2"/>
  <c r="AS3005" i="2"/>
  <c r="AQ3005" i="2"/>
  <c r="AI3005" i="2"/>
  <c r="AH3005" i="2"/>
  <c r="AG3005" i="2"/>
  <c r="AF3005" i="2"/>
  <c r="AS3004" i="2"/>
  <c r="AQ3004" i="2"/>
  <c r="AI3004" i="2"/>
  <c r="AH3004" i="2"/>
  <c r="AG3004" i="2"/>
  <c r="AF3004" i="2"/>
  <c r="AS3003" i="2"/>
  <c r="AQ3003" i="2"/>
  <c r="AI3003" i="2"/>
  <c r="AH3003" i="2"/>
  <c r="AG3003" i="2"/>
  <c r="AF3003" i="2"/>
  <c r="AS3002" i="2"/>
  <c r="AQ3002" i="2"/>
  <c r="AI3002" i="2"/>
  <c r="AH3002" i="2"/>
  <c r="AG3002" i="2"/>
  <c r="AF3002" i="2"/>
  <c r="AS3001" i="2"/>
  <c r="AQ3001" i="2"/>
  <c r="AI3001" i="2"/>
  <c r="AH3001" i="2"/>
  <c r="AG3001" i="2"/>
  <c r="AF3001" i="2"/>
  <c r="AS3000" i="2"/>
  <c r="AQ3000" i="2"/>
  <c r="AI3000" i="2"/>
  <c r="AH3000" i="2"/>
  <c r="AG3000" i="2"/>
  <c r="AF3000" i="2"/>
  <c r="AS2999" i="2"/>
  <c r="AQ2999" i="2"/>
  <c r="AI2999" i="2"/>
  <c r="AH2999" i="2"/>
  <c r="AG2999" i="2"/>
  <c r="AF2999" i="2"/>
  <c r="AS2998" i="2"/>
  <c r="AQ2998" i="2"/>
  <c r="AI2998" i="2"/>
  <c r="AH2998" i="2"/>
  <c r="AG2998" i="2"/>
  <c r="AF2998" i="2"/>
  <c r="AS2997" i="2"/>
  <c r="AQ2997" i="2"/>
  <c r="AI2997" i="2"/>
  <c r="AH2997" i="2"/>
  <c r="AG2997" i="2"/>
  <c r="AF2997" i="2"/>
  <c r="AS2996" i="2"/>
  <c r="AQ2996" i="2"/>
  <c r="AI2996" i="2"/>
  <c r="AH2996" i="2"/>
  <c r="AG2996" i="2"/>
  <c r="AF2996" i="2"/>
  <c r="AS2995" i="2"/>
  <c r="AQ2995" i="2"/>
  <c r="AI2995" i="2"/>
  <c r="AH2995" i="2"/>
  <c r="AG2995" i="2"/>
  <c r="AF2995" i="2"/>
  <c r="AS2994" i="2"/>
  <c r="AQ2994" i="2"/>
  <c r="AI2994" i="2"/>
  <c r="AH2994" i="2"/>
  <c r="AG2994" i="2"/>
  <c r="AF2994" i="2"/>
  <c r="AS2993" i="2"/>
  <c r="AQ2993" i="2"/>
  <c r="AI2993" i="2"/>
  <c r="AH2993" i="2"/>
  <c r="AG2993" i="2"/>
  <c r="AF2993" i="2"/>
  <c r="AS2992" i="2"/>
  <c r="AQ2992" i="2"/>
  <c r="AI2992" i="2"/>
  <c r="AH2992" i="2"/>
  <c r="AG2992" i="2"/>
  <c r="AF2992" i="2"/>
  <c r="AS2991" i="2"/>
  <c r="AQ2991" i="2"/>
  <c r="AI2991" i="2"/>
  <c r="AH2991" i="2"/>
  <c r="AG2991" i="2"/>
  <c r="AF2991" i="2"/>
  <c r="AS2990" i="2"/>
  <c r="AQ2990" i="2"/>
  <c r="AI2990" i="2"/>
  <c r="AH2990" i="2"/>
  <c r="AG2990" i="2"/>
  <c r="AF2990" i="2"/>
  <c r="AS2989" i="2"/>
  <c r="AQ2989" i="2"/>
  <c r="AI2989" i="2"/>
  <c r="AH2989" i="2"/>
  <c r="AG2989" i="2"/>
  <c r="AF2989" i="2"/>
  <c r="AS2988" i="2"/>
  <c r="AQ2988" i="2"/>
  <c r="AI2988" i="2"/>
  <c r="AH2988" i="2"/>
  <c r="AG2988" i="2"/>
  <c r="AF2988" i="2"/>
  <c r="AS2987" i="2"/>
  <c r="AQ2987" i="2"/>
  <c r="AI2987" i="2"/>
  <c r="AH2987" i="2"/>
  <c r="AG2987" i="2"/>
  <c r="AF2987" i="2"/>
  <c r="AS2986" i="2"/>
  <c r="AQ2986" i="2"/>
  <c r="AI2986" i="2"/>
  <c r="AH2986" i="2"/>
  <c r="AG2986" i="2"/>
  <c r="AF2986" i="2"/>
  <c r="AS2985" i="2"/>
  <c r="AQ2985" i="2"/>
  <c r="AI2985" i="2"/>
  <c r="AH2985" i="2"/>
  <c r="AG2985" i="2"/>
  <c r="AF2985" i="2"/>
  <c r="AS2984" i="2"/>
  <c r="AQ2984" i="2"/>
  <c r="AI2984" i="2"/>
  <c r="AH2984" i="2"/>
  <c r="AG2984" i="2"/>
  <c r="AF2984" i="2"/>
  <c r="AS2983" i="2"/>
  <c r="AQ2983" i="2"/>
  <c r="AI2983" i="2"/>
  <c r="AH2983" i="2"/>
  <c r="AG2983" i="2"/>
  <c r="AF2983" i="2"/>
  <c r="AS2982" i="2"/>
  <c r="AQ2982" i="2"/>
  <c r="AI2982" i="2"/>
  <c r="AH2982" i="2"/>
  <c r="AG2982" i="2"/>
  <c r="AF2982" i="2"/>
  <c r="AS2981" i="2"/>
  <c r="AQ2981" i="2"/>
  <c r="AI2981" i="2"/>
  <c r="AH2981" i="2"/>
  <c r="AG2981" i="2"/>
  <c r="AF2981" i="2"/>
  <c r="AS2980" i="2"/>
  <c r="AQ2980" i="2"/>
  <c r="AI2980" i="2"/>
  <c r="AH2980" i="2"/>
  <c r="AG2980" i="2"/>
  <c r="AF2980" i="2"/>
  <c r="AS2979" i="2"/>
  <c r="AQ2979" i="2"/>
  <c r="AI2979" i="2"/>
  <c r="AH2979" i="2"/>
  <c r="AG2979" i="2"/>
  <c r="AF2979" i="2"/>
  <c r="AS2978" i="2"/>
  <c r="AQ2978" i="2"/>
  <c r="AI2978" i="2"/>
  <c r="AH2978" i="2"/>
  <c r="AG2978" i="2"/>
  <c r="AF2978" i="2"/>
  <c r="AS2977" i="2"/>
  <c r="AQ2977" i="2"/>
  <c r="AI2977" i="2"/>
  <c r="AH2977" i="2"/>
  <c r="AG2977" i="2"/>
  <c r="AF2977" i="2"/>
  <c r="AS2976" i="2"/>
  <c r="AQ2976" i="2"/>
  <c r="AI2976" i="2"/>
  <c r="AH2976" i="2"/>
  <c r="AG2976" i="2"/>
  <c r="AF2976" i="2"/>
  <c r="AS2975" i="2"/>
  <c r="AQ2975" i="2"/>
  <c r="AI2975" i="2"/>
  <c r="AH2975" i="2"/>
  <c r="AG2975" i="2"/>
  <c r="AF2975" i="2"/>
  <c r="AS2974" i="2"/>
  <c r="AQ2974" i="2"/>
  <c r="AI2974" i="2"/>
  <c r="AH2974" i="2"/>
  <c r="AG2974" i="2"/>
  <c r="AF2974" i="2"/>
  <c r="AS2973" i="2"/>
  <c r="AQ2973" i="2"/>
  <c r="AI2973" i="2"/>
  <c r="AH2973" i="2"/>
  <c r="AG2973" i="2"/>
  <c r="AF2973" i="2"/>
  <c r="AS2972" i="2"/>
  <c r="AQ2972" i="2"/>
  <c r="AI2972" i="2"/>
  <c r="AH2972" i="2"/>
  <c r="AG2972" i="2"/>
  <c r="AF2972" i="2"/>
  <c r="AS2971" i="2"/>
  <c r="AQ2971" i="2"/>
  <c r="AI2971" i="2"/>
  <c r="AH2971" i="2"/>
  <c r="AG2971" i="2"/>
  <c r="AF2971" i="2"/>
  <c r="AS2970" i="2"/>
  <c r="AQ2970" i="2"/>
  <c r="AI2970" i="2"/>
  <c r="AH2970" i="2"/>
  <c r="AG2970" i="2"/>
  <c r="AF2970" i="2"/>
  <c r="AS2969" i="2"/>
  <c r="AQ2969" i="2"/>
  <c r="AI2969" i="2"/>
  <c r="AH2969" i="2"/>
  <c r="AG2969" i="2"/>
  <c r="AF2969" i="2"/>
  <c r="AS2968" i="2"/>
  <c r="AQ2968" i="2"/>
  <c r="AI2968" i="2"/>
  <c r="AH2968" i="2"/>
  <c r="AG2968" i="2"/>
  <c r="AF2968" i="2"/>
  <c r="AS2967" i="2"/>
  <c r="AQ2967" i="2"/>
  <c r="AI2967" i="2"/>
  <c r="AH2967" i="2"/>
  <c r="AG2967" i="2"/>
  <c r="AF2967" i="2"/>
  <c r="AS2966" i="2"/>
  <c r="AQ2966" i="2"/>
  <c r="AI2966" i="2"/>
  <c r="AH2966" i="2"/>
  <c r="AG2966" i="2"/>
  <c r="AF2966" i="2"/>
  <c r="AS2965" i="2"/>
  <c r="AQ2965" i="2"/>
  <c r="AI2965" i="2"/>
  <c r="AH2965" i="2"/>
  <c r="AG2965" i="2"/>
  <c r="AF2965" i="2"/>
  <c r="AS2964" i="2"/>
  <c r="AQ2964" i="2"/>
  <c r="AI2964" i="2"/>
  <c r="AH2964" i="2"/>
  <c r="AG2964" i="2"/>
  <c r="AF2964" i="2"/>
  <c r="AS2963" i="2"/>
  <c r="AQ2963" i="2"/>
  <c r="AI2963" i="2"/>
  <c r="AH2963" i="2"/>
  <c r="AG2963" i="2"/>
  <c r="AF2963" i="2"/>
  <c r="AS2962" i="2"/>
  <c r="AQ2962" i="2"/>
  <c r="AI2962" i="2"/>
  <c r="AH2962" i="2"/>
  <c r="AG2962" i="2"/>
  <c r="AF2962" i="2"/>
  <c r="AS2961" i="2"/>
  <c r="AQ2961" i="2"/>
  <c r="AI2961" i="2"/>
  <c r="AH2961" i="2"/>
  <c r="AG2961" i="2"/>
  <c r="AF2961" i="2"/>
  <c r="AS2960" i="2"/>
  <c r="AQ2960" i="2"/>
  <c r="AI2960" i="2"/>
  <c r="AH2960" i="2"/>
  <c r="AG2960" i="2"/>
  <c r="AF2960" i="2"/>
  <c r="AS2959" i="2"/>
  <c r="AQ2959" i="2"/>
  <c r="AI2959" i="2"/>
  <c r="AH2959" i="2"/>
  <c r="AG2959" i="2"/>
  <c r="AF2959" i="2"/>
  <c r="AS2958" i="2"/>
  <c r="AQ2958" i="2"/>
  <c r="AI2958" i="2"/>
  <c r="AH2958" i="2"/>
  <c r="AG2958" i="2"/>
  <c r="AF2958" i="2"/>
  <c r="AS2957" i="2"/>
  <c r="AQ2957" i="2"/>
  <c r="AI2957" i="2"/>
  <c r="AH2957" i="2"/>
  <c r="AG2957" i="2"/>
  <c r="AF2957" i="2"/>
  <c r="AS2956" i="2"/>
  <c r="AQ2956" i="2"/>
  <c r="AI2956" i="2"/>
  <c r="AH2956" i="2"/>
  <c r="AG2956" i="2"/>
  <c r="AF2956" i="2"/>
  <c r="AS2955" i="2"/>
  <c r="AQ2955" i="2"/>
  <c r="AI2955" i="2"/>
  <c r="AH2955" i="2"/>
  <c r="AG2955" i="2"/>
  <c r="AF2955" i="2"/>
  <c r="AS2954" i="2"/>
  <c r="AQ2954" i="2"/>
  <c r="AI2954" i="2"/>
  <c r="AH2954" i="2"/>
  <c r="AG2954" i="2"/>
  <c r="AF2954" i="2"/>
  <c r="AS2953" i="2"/>
  <c r="AQ2953" i="2"/>
  <c r="AI2953" i="2"/>
  <c r="AH2953" i="2"/>
  <c r="AG2953" i="2"/>
  <c r="AF2953" i="2"/>
  <c r="AS2952" i="2"/>
  <c r="AQ2952" i="2"/>
  <c r="AI2952" i="2"/>
  <c r="AH2952" i="2"/>
  <c r="AG2952" i="2"/>
  <c r="AF2952" i="2"/>
  <c r="AS2951" i="2"/>
  <c r="AQ2951" i="2"/>
  <c r="AI2951" i="2"/>
  <c r="AH2951" i="2"/>
  <c r="AG2951" i="2"/>
  <c r="AF2951" i="2"/>
  <c r="AS2950" i="2"/>
  <c r="AQ2950" i="2"/>
  <c r="AI2950" i="2"/>
  <c r="AH2950" i="2"/>
  <c r="AG2950" i="2"/>
  <c r="AF2950" i="2"/>
  <c r="AS2949" i="2"/>
  <c r="AQ2949" i="2"/>
  <c r="AI2949" i="2"/>
  <c r="AH2949" i="2"/>
  <c r="AG2949" i="2"/>
  <c r="AF2949" i="2"/>
  <c r="AS2948" i="2"/>
  <c r="AQ2948" i="2"/>
  <c r="AI2948" i="2"/>
  <c r="AH2948" i="2"/>
  <c r="AG2948" i="2"/>
  <c r="AF2948" i="2"/>
  <c r="AS2947" i="2"/>
  <c r="AQ2947" i="2"/>
  <c r="AI2947" i="2"/>
  <c r="AH2947" i="2"/>
  <c r="AG2947" i="2"/>
  <c r="AF2947" i="2"/>
  <c r="AS2946" i="2"/>
  <c r="AQ2946" i="2"/>
  <c r="AI2946" i="2"/>
  <c r="AH2946" i="2"/>
  <c r="AG2946" i="2"/>
  <c r="AF2946" i="2"/>
  <c r="AS2945" i="2"/>
  <c r="AQ2945" i="2"/>
  <c r="AI2945" i="2"/>
  <c r="AH2945" i="2"/>
  <c r="AG2945" i="2"/>
  <c r="AF2945" i="2"/>
  <c r="AS2944" i="2"/>
  <c r="AQ2944" i="2"/>
  <c r="AI2944" i="2"/>
  <c r="AH2944" i="2"/>
  <c r="AG2944" i="2"/>
  <c r="AF2944" i="2"/>
  <c r="AS2943" i="2"/>
  <c r="AQ2943" i="2"/>
  <c r="AI2943" i="2"/>
  <c r="AH2943" i="2"/>
  <c r="AG2943" i="2"/>
  <c r="AF2943" i="2"/>
  <c r="AS2942" i="2"/>
  <c r="AQ2942" i="2"/>
  <c r="AI2942" i="2"/>
  <c r="AH2942" i="2"/>
  <c r="AG2942" i="2"/>
  <c r="AF2942" i="2"/>
  <c r="AS2941" i="2"/>
  <c r="AQ2941" i="2"/>
  <c r="AI2941" i="2"/>
  <c r="AH2941" i="2"/>
  <c r="AG2941" i="2"/>
  <c r="AF2941" i="2"/>
  <c r="AS2940" i="2"/>
  <c r="AQ2940" i="2"/>
  <c r="AI2940" i="2"/>
  <c r="AH2940" i="2"/>
  <c r="AG2940" i="2"/>
  <c r="AF2940" i="2"/>
  <c r="AS2939" i="2"/>
  <c r="AQ2939" i="2"/>
  <c r="AI2939" i="2"/>
  <c r="AH2939" i="2"/>
  <c r="AG2939" i="2"/>
  <c r="AF2939" i="2"/>
  <c r="AS2938" i="2"/>
  <c r="AQ2938" i="2"/>
  <c r="AI2938" i="2"/>
  <c r="AH2938" i="2"/>
  <c r="AG2938" i="2"/>
  <c r="AF2938" i="2"/>
  <c r="AS2937" i="2"/>
  <c r="AQ2937" i="2"/>
  <c r="AI2937" i="2"/>
  <c r="AH2937" i="2"/>
  <c r="AG2937" i="2"/>
  <c r="AF2937" i="2"/>
  <c r="AS2936" i="2"/>
  <c r="AQ2936" i="2"/>
  <c r="AI2936" i="2"/>
  <c r="AH2936" i="2"/>
  <c r="AG2936" i="2"/>
  <c r="AF2936" i="2"/>
  <c r="AS2935" i="2"/>
  <c r="AQ2935" i="2"/>
  <c r="AI2935" i="2"/>
  <c r="AH2935" i="2"/>
  <c r="AG2935" i="2"/>
  <c r="AF2935" i="2"/>
  <c r="AS2934" i="2"/>
  <c r="AQ2934" i="2"/>
  <c r="AI2934" i="2"/>
  <c r="AH2934" i="2"/>
  <c r="AG2934" i="2"/>
  <c r="AF2934" i="2"/>
  <c r="AS2933" i="2"/>
  <c r="AQ2933" i="2"/>
  <c r="AI2933" i="2"/>
  <c r="AH2933" i="2"/>
  <c r="AG2933" i="2"/>
  <c r="AF2933" i="2"/>
  <c r="AS2932" i="2"/>
  <c r="AQ2932" i="2"/>
  <c r="AI2932" i="2"/>
  <c r="AH2932" i="2"/>
  <c r="AG2932" i="2"/>
  <c r="AF2932" i="2"/>
  <c r="AS2931" i="2"/>
  <c r="AQ2931" i="2"/>
  <c r="AI2931" i="2"/>
  <c r="AH2931" i="2"/>
  <c r="AG2931" i="2"/>
  <c r="AF2931" i="2"/>
  <c r="AS2930" i="2"/>
  <c r="AQ2930" i="2"/>
  <c r="AI2930" i="2"/>
  <c r="AH2930" i="2"/>
  <c r="AG2930" i="2"/>
  <c r="AF2930" i="2"/>
  <c r="AS2929" i="2"/>
  <c r="AQ2929" i="2"/>
  <c r="AI2929" i="2"/>
  <c r="AH2929" i="2"/>
  <c r="AG2929" i="2"/>
  <c r="AF2929" i="2"/>
  <c r="AS2928" i="2"/>
  <c r="AQ2928" i="2"/>
  <c r="AI2928" i="2"/>
  <c r="AH2928" i="2"/>
  <c r="AG2928" i="2"/>
  <c r="AF2928" i="2"/>
  <c r="AS2927" i="2"/>
  <c r="AQ2927" i="2"/>
  <c r="AI2927" i="2"/>
  <c r="AH2927" i="2"/>
  <c r="AG2927" i="2"/>
  <c r="AF2927" i="2"/>
  <c r="AS2926" i="2"/>
  <c r="AQ2926" i="2"/>
  <c r="AI2926" i="2"/>
  <c r="AH2926" i="2"/>
  <c r="AG2926" i="2"/>
  <c r="AF2926" i="2"/>
  <c r="AS2925" i="2"/>
  <c r="AQ2925" i="2"/>
  <c r="AI2925" i="2"/>
  <c r="AH2925" i="2"/>
  <c r="AG2925" i="2"/>
  <c r="AF2925" i="2"/>
  <c r="AS2924" i="2"/>
  <c r="AQ2924" i="2"/>
  <c r="AI2924" i="2"/>
  <c r="AH2924" i="2"/>
  <c r="AG2924" i="2"/>
  <c r="AF2924" i="2"/>
  <c r="AS2923" i="2"/>
  <c r="AQ2923" i="2"/>
  <c r="AI2923" i="2"/>
  <c r="AH2923" i="2"/>
  <c r="AG2923" i="2"/>
  <c r="AF2923" i="2"/>
  <c r="AS2922" i="2"/>
  <c r="AQ2922" i="2"/>
  <c r="AI2922" i="2"/>
  <c r="AH2922" i="2"/>
  <c r="AG2922" i="2"/>
  <c r="AF2922" i="2"/>
  <c r="AS2921" i="2"/>
  <c r="AQ2921" i="2"/>
  <c r="AI2921" i="2"/>
  <c r="AH2921" i="2"/>
  <c r="AG2921" i="2"/>
  <c r="AF2921" i="2"/>
  <c r="AS2920" i="2"/>
  <c r="AQ2920" i="2"/>
  <c r="AI2920" i="2"/>
  <c r="AH2920" i="2"/>
  <c r="AG2920" i="2"/>
  <c r="AF2920" i="2"/>
  <c r="AS2919" i="2"/>
  <c r="AQ2919" i="2"/>
  <c r="AI2919" i="2"/>
  <c r="AH2919" i="2"/>
  <c r="AG2919" i="2"/>
  <c r="AF2919" i="2"/>
  <c r="AS2918" i="2"/>
  <c r="AQ2918" i="2"/>
  <c r="AI2918" i="2"/>
  <c r="AH2918" i="2"/>
  <c r="AG2918" i="2"/>
  <c r="AF2918" i="2"/>
  <c r="AS2917" i="2"/>
  <c r="AQ2917" i="2"/>
  <c r="AI2917" i="2"/>
  <c r="AH2917" i="2"/>
  <c r="AG2917" i="2"/>
  <c r="AF2917" i="2"/>
  <c r="AS2916" i="2"/>
  <c r="AQ2916" i="2"/>
  <c r="AI2916" i="2"/>
  <c r="AH2916" i="2"/>
  <c r="AG2916" i="2"/>
  <c r="AF2916" i="2"/>
  <c r="AS2915" i="2"/>
  <c r="AQ2915" i="2"/>
  <c r="AI2915" i="2"/>
  <c r="AH2915" i="2"/>
  <c r="AG2915" i="2"/>
  <c r="AF2915" i="2"/>
  <c r="AS2914" i="2"/>
  <c r="AQ2914" i="2"/>
  <c r="AI2914" i="2"/>
  <c r="AH2914" i="2"/>
  <c r="AG2914" i="2"/>
  <c r="AF2914" i="2"/>
  <c r="AS2913" i="2"/>
  <c r="AQ2913" i="2"/>
  <c r="AI2913" i="2"/>
  <c r="AH2913" i="2"/>
  <c r="AG2913" i="2"/>
  <c r="AF2913" i="2"/>
  <c r="AS2912" i="2"/>
  <c r="AQ2912" i="2"/>
  <c r="AI2912" i="2"/>
  <c r="AH2912" i="2"/>
  <c r="AG2912" i="2"/>
  <c r="AF2912" i="2"/>
  <c r="AS2911" i="2"/>
  <c r="AQ2911" i="2"/>
  <c r="AI2911" i="2"/>
  <c r="AH2911" i="2"/>
  <c r="AG2911" i="2"/>
  <c r="AF2911" i="2"/>
  <c r="AS2910" i="2"/>
  <c r="AQ2910" i="2"/>
  <c r="AI2910" i="2"/>
  <c r="AH2910" i="2"/>
  <c r="AG2910" i="2"/>
  <c r="AF2910" i="2"/>
  <c r="AS2909" i="2"/>
  <c r="AQ2909" i="2"/>
  <c r="AI2909" i="2"/>
  <c r="AH2909" i="2"/>
  <c r="AG2909" i="2"/>
  <c r="AF2909" i="2"/>
  <c r="AS2908" i="2"/>
  <c r="AQ2908" i="2"/>
  <c r="AI2908" i="2"/>
  <c r="AH2908" i="2"/>
  <c r="AG2908" i="2"/>
  <c r="AF2908" i="2"/>
  <c r="AS2907" i="2"/>
  <c r="AQ2907" i="2"/>
  <c r="AI2907" i="2"/>
  <c r="AH2907" i="2"/>
  <c r="AG2907" i="2"/>
  <c r="AF2907" i="2"/>
  <c r="AS2906" i="2"/>
  <c r="AQ2906" i="2"/>
  <c r="AI2906" i="2"/>
  <c r="AH2906" i="2"/>
  <c r="AG2906" i="2"/>
  <c r="AF2906" i="2"/>
  <c r="AS2905" i="2"/>
  <c r="AQ2905" i="2"/>
  <c r="AI2905" i="2"/>
  <c r="AH2905" i="2"/>
  <c r="AG2905" i="2"/>
  <c r="AF2905" i="2"/>
  <c r="AS2904" i="2"/>
  <c r="AQ2904" i="2"/>
  <c r="AI2904" i="2"/>
  <c r="AH2904" i="2"/>
  <c r="AG2904" i="2"/>
  <c r="AF2904" i="2"/>
  <c r="AS2903" i="2"/>
  <c r="AQ2903" i="2"/>
  <c r="AI2903" i="2"/>
  <c r="AH2903" i="2"/>
  <c r="AG2903" i="2"/>
  <c r="AF2903" i="2"/>
  <c r="AS2902" i="2"/>
  <c r="AQ2902" i="2"/>
  <c r="AI2902" i="2"/>
  <c r="AH2902" i="2"/>
  <c r="AG2902" i="2"/>
  <c r="AF2902" i="2"/>
  <c r="AS2901" i="2"/>
  <c r="AQ2901" i="2"/>
  <c r="AI2901" i="2"/>
  <c r="AH2901" i="2"/>
  <c r="AG2901" i="2"/>
  <c r="AF2901" i="2"/>
  <c r="AS2900" i="2"/>
  <c r="AQ2900" i="2"/>
  <c r="AI2900" i="2"/>
  <c r="AH2900" i="2"/>
  <c r="AG2900" i="2"/>
  <c r="AF2900" i="2"/>
  <c r="AS2899" i="2"/>
  <c r="AQ2899" i="2"/>
  <c r="AI2899" i="2"/>
  <c r="AH2899" i="2"/>
  <c r="AG2899" i="2"/>
  <c r="AF2899" i="2"/>
  <c r="AS2898" i="2"/>
  <c r="AQ2898" i="2"/>
  <c r="AI2898" i="2"/>
  <c r="AH2898" i="2"/>
  <c r="AG2898" i="2"/>
  <c r="AF2898" i="2"/>
  <c r="AS2897" i="2"/>
  <c r="AQ2897" i="2"/>
  <c r="AI2897" i="2"/>
  <c r="AH2897" i="2"/>
  <c r="AG2897" i="2"/>
  <c r="AF2897" i="2"/>
  <c r="AS2896" i="2"/>
  <c r="AQ2896" i="2"/>
  <c r="AI2896" i="2"/>
  <c r="AH2896" i="2"/>
  <c r="AG2896" i="2"/>
  <c r="AF2896" i="2"/>
  <c r="AS2895" i="2"/>
  <c r="AQ2895" i="2"/>
  <c r="AI2895" i="2"/>
  <c r="AH2895" i="2"/>
  <c r="AG2895" i="2"/>
  <c r="AF2895" i="2"/>
  <c r="AS2894" i="2"/>
  <c r="AQ2894" i="2"/>
  <c r="AI2894" i="2"/>
  <c r="AH2894" i="2"/>
  <c r="AG2894" i="2"/>
  <c r="AF2894" i="2"/>
  <c r="AS2893" i="2"/>
  <c r="AQ2893" i="2"/>
  <c r="AI2893" i="2"/>
  <c r="AH2893" i="2"/>
  <c r="AG2893" i="2"/>
  <c r="AF2893" i="2"/>
  <c r="AS2892" i="2"/>
  <c r="AQ2892" i="2"/>
  <c r="AI2892" i="2"/>
  <c r="AH2892" i="2"/>
  <c r="AG2892" i="2"/>
  <c r="AF2892" i="2"/>
  <c r="AS2891" i="2"/>
  <c r="AQ2891" i="2"/>
  <c r="AI2891" i="2"/>
  <c r="AH2891" i="2"/>
  <c r="AG2891" i="2"/>
  <c r="AF2891" i="2"/>
  <c r="AS2890" i="2"/>
  <c r="AQ2890" i="2"/>
  <c r="AI2890" i="2"/>
  <c r="AH2890" i="2"/>
  <c r="AG2890" i="2"/>
  <c r="AF2890" i="2"/>
  <c r="AS2889" i="2"/>
  <c r="AQ2889" i="2"/>
  <c r="AI2889" i="2"/>
  <c r="AH2889" i="2"/>
  <c r="AG2889" i="2"/>
  <c r="AF2889" i="2"/>
  <c r="AS2888" i="2"/>
  <c r="AQ2888" i="2"/>
  <c r="AI2888" i="2"/>
  <c r="AH2888" i="2"/>
  <c r="AG2888" i="2"/>
  <c r="AF2888" i="2"/>
  <c r="AS2887" i="2"/>
  <c r="AQ2887" i="2"/>
  <c r="AI2887" i="2"/>
  <c r="AH2887" i="2"/>
  <c r="AG2887" i="2"/>
  <c r="AF2887" i="2"/>
  <c r="AS2886" i="2"/>
  <c r="AQ2886" i="2"/>
  <c r="AI2886" i="2"/>
  <c r="AH2886" i="2"/>
  <c r="AG2886" i="2"/>
  <c r="AF2886" i="2"/>
  <c r="AS2885" i="2"/>
  <c r="AQ2885" i="2"/>
  <c r="AI2885" i="2"/>
  <c r="AH2885" i="2"/>
  <c r="AG2885" i="2"/>
  <c r="AF2885" i="2"/>
  <c r="AS2884" i="2"/>
  <c r="AQ2884" i="2"/>
  <c r="AI2884" i="2"/>
  <c r="AH2884" i="2"/>
  <c r="AG2884" i="2"/>
  <c r="AF2884" i="2"/>
  <c r="AS2883" i="2"/>
  <c r="AQ2883" i="2"/>
  <c r="AI2883" i="2"/>
  <c r="AH2883" i="2"/>
  <c r="AG2883" i="2"/>
  <c r="AF2883" i="2"/>
  <c r="AS2882" i="2"/>
  <c r="AQ2882" i="2"/>
  <c r="AI2882" i="2"/>
  <c r="AH2882" i="2"/>
  <c r="AG2882" i="2"/>
  <c r="AF2882" i="2"/>
  <c r="AS2881" i="2"/>
  <c r="AQ2881" i="2"/>
  <c r="AI2881" i="2"/>
  <c r="AH2881" i="2"/>
  <c r="AG2881" i="2"/>
  <c r="AF2881" i="2"/>
  <c r="AS2880" i="2"/>
  <c r="AQ2880" i="2"/>
  <c r="AI2880" i="2"/>
  <c r="AH2880" i="2"/>
  <c r="AG2880" i="2"/>
  <c r="AF2880" i="2"/>
  <c r="AS2879" i="2"/>
  <c r="AQ2879" i="2"/>
  <c r="AI2879" i="2"/>
  <c r="AH2879" i="2"/>
  <c r="AG2879" i="2"/>
  <c r="AF2879" i="2"/>
  <c r="AS2878" i="2"/>
  <c r="AQ2878" i="2"/>
  <c r="AI2878" i="2"/>
  <c r="AH2878" i="2"/>
  <c r="AG2878" i="2"/>
  <c r="AF2878" i="2"/>
  <c r="AS2877" i="2"/>
  <c r="AQ2877" i="2"/>
  <c r="AI2877" i="2"/>
  <c r="AH2877" i="2"/>
  <c r="AG2877" i="2"/>
  <c r="AF2877" i="2"/>
  <c r="AS2876" i="2"/>
  <c r="AQ2876" i="2"/>
  <c r="AI2876" i="2"/>
  <c r="AH2876" i="2"/>
  <c r="AG2876" i="2"/>
  <c r="AF2876" i="2"/>
  <c r="AS2875" i="2"/>
  <c r="AQ2875" i="2"/>
  <c r="AI2875" i="2"/>
  <c r="AH2875" i="2"/>
  <c r="AG2875" i="2"/>
  <c r="AF2875" i="2"/>
  <c r="AS2874" i="2"/>
  <c r="AQ2874" i="2"/>
  <c r="AI2874" i="2"/>
  <c r="AH2874" i="2"/>
  <c r="AG2874" i="2"/>
  <c r="AF2874" i="2"/>
  <c r="AS2873" i="2"/>
  <c r="AQ2873" i="2"/>
  <c r="AI2873" i="2"/>
  <c r="AH2873" i="2"/>
  <c r="AG2873" i="2"/>
  <c r="AF2873" i="2"/>
  <c r="AS2872" i="2"/>
  <c r="AQ2872" i="2"/>
  <c r="AI2872" i="2"/>
  <c r="AH2872" i="2"/>
  <c r="AG2872" i="2"/>
  <c r="AF2872" i="2"/>
  <c r="AS2871" i="2"/>
  <c r="AQ2871" i="2"/>
  <c r="AI2871" i="2"/>
  <c r="AH2871" i="2"/>
  <c r="AG2871" i="2"/>
  <c r="AF2871" i="2"/>
  <c r="AS2870" i="2"/>
  <c r="AQ2870" i="2"/>
  <c r="AI2870" i="2"/>
  <c r="AH2870" i="2"/>
  <c r="AG2870" i="2"/>
  <c r="AF2870" i="2"/>
  <c r="AS2869" i="2"/>
  <c r="AQ2869" i="2"/>
  <c r="AI2869" i="2"/>
  <c r="AH2869" i="2"/>
  <c r="AG2869" i="2"/>
  <c r="AF2869" i="2"/>
  <c r="AS2868" i="2"/>
  <c r="AQ2868" i="2"/>
  <c r="AI2868" i="2"/>
  <c r="AH2868" i="2"/>
  <c r="AG2868" i="2"/>
  <c r="AF2868" i="2"/>
  <c r="AS2867" i="2"/>
  <c r="AQ2867" i="2"/>
  <c r="AI2867" i="2"/>
  <c r="AH2867" i="2"/>
  <c r="AG2867" i="2"/>
  <c r="AF2867" i="2"/>
  <c r="AS2866" i="2"/>
  <c r="AQ2866" i="2"/>
  <c r="AI2866" i="2"/>
  <c r="AH2866" i="2"/>
  <c r="AG2866" i="2"/>
  <c r="AF2866" i="2"/>
  <c r="AS2865" i="2"/>
  <c r="AQ2865" i="2"/>
  <c r="AI2865" i="2"/>
  <c r="AH2865" i="2"/>
  <c r="AG2865" i="2"/>
  <c r="AF2865" i="2"/>
  <c r="AS2864" i="2"/>
  <c r="AQ2864" i="2"/>
  <c r="AI2864" i="2"/>
  <c r="AH2864" i="2"/>
  <c r="AG2864" i="2"/>
  <c r="AF2864" i="2"/>
  <c r="AS2863" i="2"/>
  <c r="AQ2863" i="2"/>
  <c r="AI2863" i="2"/>
  <c r="AH2863" i="2"/>
  <c r="AG2863" i="2"/>
  <c r="AF2863" i="2"/>
  <c r="AS2862" i="2"/>
  <c r="AQ2862" i="2"/>
  <c r="AI2862" i="2"/>
  <c r="AH2862" i="2"/>
  <c r="AG2862" i="2"/>
  <c r="AF2862" i="2"/>
  <c r="AS2861" i="2"/>
  <c r="AQ2861" i="2"/>
  <c r="AI2861" i="2"/>
  <c r="AH2861" i="2"/>
  <c r="AG2861" i="2"/>
  <c r="AF2861" i="2"/>
  <c r="AS2860" i="2"/>
  <c r="AQ2860" i="2"/>
  <c r="AI2860" i="2"/>
  <c r="AH2860" i="2"/>
  <c r="AG2860" i="2"/>
  <c r="AF2860" i="2"/>
  <c r="AS2859" i="2"/>
  <c r="AQ2859" i="2"/>
  <c r="AI2859" i="2"/>
  <c r="AH2859" i="2"/>
  <c r="AG2859" i="2"/>
  <c r="AF2859" i="2"/>
  <c r="AS2858" i="2"/>
  <c r="AQ2858" i="2"/>
  <c r="AI2858" i="2"/>
  <c r="AH2858" i="2"/>
  <c r="AG2858" i="2"/>
  <c r="AF2858" i="2"/>
  <c r="AS2857" i="2"/>
  <c r="AQ2857" i="2"/>
  <c r="AI2857" i="2"/>
  <c r="AH2857" i="2"/>
  <c r="AG2857" i="2"/>
  <c r="AF2857" i="2"/>
  <c r="AS2856" i="2"/>
  <c r="AQ2856" i="2"/>
  <c r="AI2856" i="2"/>
  <c r="AH2856" i="2"/>
  <c r="AG2856" i="2"/>
  <c r="AF2856" i="2"/>
  <c r="AS2855" i="2"/>
  <c r="AQ2855" i="2"/>
  <c r="AI2855" i="2"/>
  <c r="AH2855" i="2"/>
  <c r="AG2855" i="2"/>
  <c r="AF2855" i="2"/>
  <c r="AS2854" i="2"/>
  <c r="AQ2854" i="2"/>
  <c r="AI2854" i="2"/>
  <c r="AH2854" i="2"/>
  <c r="AG2854" i="2"/>
  <c r="AF2854" i="2"/>
  <c r="AS2853" i="2"/>
  <c r="AQ2853" i="2"/>
  <c r="AI2853" i="2"/>
  <c r="AH2853" i="2"/>
  <c r="AG2853" i="2"/>
  <c r="AF2853" i="2"/>
  <c r="AS2852" i="2"/>
  <c r="AQ2852" i="2"/>
  <c r="AI2852" i="2"/>
  <c r="AH2852" i="2"/>
  <c r="AG2852" i="2"/>
  <c r="AF2852" i="2"/>
  <c r="AS2851" i="2"/>
  <c r="AQ2851" i="2"/>
  <c r="AI2851" i="2"/>
  <c r="AH2851" i="2"/>
  <c r="AG2851" i="2"/>
  <c r="AF2851" i="2"/>
  <c r="AS2850" i="2"/>
  <c r="AQ2850" i="2"/>
  <c r="AI2850" i="2"/>
  <c r="AH2850" i="2"/>
  <c r="AG2850" i="2"/>
  <c r="AF2850" i="2"/>
  <c r="AS2849" i="2"/>
  <c r="AQ2849" i="2"/>
  <c r="AI2849" i="2"/>
  <c r="AH2849" i="2"/>
  <c r="AG2849" i="2"/>
  <c r="AF2849" i="2"/>
  <c r="AS2848" i="2"/>
  <c r="AQ2848" i="2"/>
  <c r="AI2848" i="2"/>
  <c r="AH2848" i="2"/>
  <c r="AG2848" i="2"/>
  <c r="AF2848" i="2"/>
  <c r="AS2847" i="2"/>
  <c r="AQ2847" i="2"/>
  <c r="AI2847" i="2"/>
  <c r="AH2847" i="2"/>
  <c r="AG2847" i="2"/>
  <c r="AF2847" i="2"/>
  <c r="AS2846" i="2"/>
  <c r="AQ2846" i="2"/>
  <c r="AI2846" i="2"/>
  <c r="AH2846" i="2"/>
  <c r="AG2846" i="2"/>
  <c r="AF2846" i="2"/>
  <c r="AS2845" i="2"/>
  <c r="AQ2845" i="2"/>
  <c r="AI2845" i="2"/>
  <c r="AH2845" i="2"/>
  <c r="AG2845" i="2"/>
  <c r="AF2845" i="2"/>
  <c r="AS2844" i="2"/>
  <c r="AQ2844" i="2"/>
  <c r="AI2844" i="2"/>
  <c r="AH2844" i="2"/>
  <c r="AG2844" i="2"/>
  <c r="AF2844" i="2"/>
  <c r="AS2843" i="2"/>
  <c r="AQ2843" i="2"/>
  <c r="AI2843" i="2"/>
  <c r="AH2843" i="2"/>
  <c r="AG2843" i="2"/>
  <c r="AF2843" i="2"/>
  <c r="AS2842" i="2"/>
  <c r="AQ2842" i="2"/>
  <c r="AI2842" i="2"/>
  <c r="AH2842" i="2"/>
  <c r="AG2842" i="2"/>
  <c r="AF2842" i="2"/>
  <c r="AS2841" i="2"/>
  <c r="AQ2841" i="2"/>
  <c r="AI2841" i="2"/>
  <c r="AH2841" i="2"/>
  <c r="AG2841" i="2"/>
  <c r="AF2841" i="2"/>
  <c r="AS2840" i="2"/>
  <c r="AQ2840" i="2"/>
  <c r="AI2840" i="2"/>
  <c r="AH2840" i="2"/>
  <c r="AG2840" i="2"/>
  <c r="AF2840" i="2"/>
  <c r="AS2839" i="2"/>
  <c r="AQ2839" i="2"/>
  <c r="AI2839" i="2"/>
  <c r="AH2839" i="2"/>
  <c r="AG2839" i="2"/>
  <c r="AF2839" i="2"/>
  <c r="AS2838" i="2"/>
  <c r="AQ2838" i="2"/>
  <c r="AI2838" i="2"/>
  <c r="AH2838" i="2"/>
  <c r="AG2838" i="2"/>
  <c r="AF2838" i="2"/>
  <c r="AS2837" i="2"/>
  <c r="AQ2837" i="2"/>
  <c r="AI2837" i="2"/>
  <c r="AH2837" i="2"/>
  <c r="AG2837" i="2"/>
  <c r="AF2837" i="2"/>
  <c r="AS2836" i="2"/>
  <c r="AQ2836" i="2"/>
  <c r="AI2836" i="2"/>
  <c r="AH2836" i="2"/>
  <c r="AG2836" i="2"/>
  <c r="AF2836" i="2"/>
  <c r="AS2835" i="2"/>
  <c r="AQ2835" i="2"/>
  <c r="AI2835" i="2"/>
  <c r="AH2835" i="2"/>
  <c r="AG2835" i="2"/>
  <c r="AF2835" i="2"/>
  <c r="AS2834" i="2"/>
  <c r="AQ2834" i="2"/>
  <c r="AI2834" i="2"/>
  <c r="AH2834" i="2"/>
  <c r="AG2834" i="2"/>
  <c r="AF2834" i="2"/>
  <c r="AS2833" i="2"/>
  <c r="AQ2833" i="2"/>
  <c r="AI2833" i="2"/>
  <c r="AH2833" i="2"/>
  <c r="AG2833" i="2"/>
  <c r="AF2833" i="2"/>
  <c r="AS2832" i="2"/>
  <c r="AQ2832" i="2"/>
  <c r="AI2832" i="2"/>
  <c r="AH2832" i="2"/>
  <c r="AG2832" i="2"/>
  <c r="AF2832" i="2"/>
  <c r="AS2831" i="2"/>
  <c r="AQ2831" i="2"/>
  <c r="AI2831" i="2"/>
  <c r="AH2831" i="2"/>
  <c r="AG2831" i="2"/>
  <c r="AF2831" i="2"/>
  <c r="AS2830" i="2"/>
  <c r="AQ2830" i="2"/>
  <c r="AI2830" i="2"/>
  <c r="AH2830" i="2"/>
  <c r="AG2830" i="2"/>
  <c r="AF2830" i="2"/>
  <c r="AS2829" i="2"/>
  <c r="AQ2829" i="2"/>
  <c r="AI2829" i="2"/>
  <c r="AH2829" i="2"/>
  <c r="AG2829" i="2"/>
  <c r="AF2829" i="2"/>
  <c r="AS2828" i="2"/>
  <c r="AQ2828" i="2"/>
  <c r="AI2828" i="2"/>
  <c r="AH2828" i="2"/>
  <c r="AG2828" i="2"/>
  <c r="AF2828" i="2"/>
  <c r="AS2827" i="2"/>
  <c r="AQ2827" i="2"/>
  <c r="AI2827" i="2"/>
  <c r="AH2827" i="2"/>
  <c r="AG2827" i="2"/>
  <c r="AF2827" i="2"/>
  <c r="AS2826" i="2"/>
  <c r="AQ2826" i="2"/>
  <c r="AI2826" i="2"/>
  <c r="AH2826" i="2"/>
  <c r="AG2826" i="2"/>
  <c r="AF2826" i="2"/>
  <c r="AS2825" i="2"/>
  <c r="AQ2825" i="2"/>
  <c r="AI2825" i="2"/>
  <c r="AH2825" i="2"/>
  <c r="AG2825" i="2"/>
  <c r="AF2825" i="2"/>
  <c r="AS2824" i="2"/>
  <c r="AQ2824" i="2"/>
  <c r="AI2824" i="2"/>
  <c r="AH2824" i="2"/>
  <c r="AG2824" i="2"/>
  <c r="AF2824" i="2"/>
  <c r="AS2823" i="2"/>
  <c r="AQ2823" i="2"/>
  <c r="AI2823" i="2"/>
  <c r="AH2823" i="2"/>
  <c r="AG2823" i="2"/>
  <c r="AF2823" i="2"/>
  <c r="AS2822" i="2"/>
  <c r="AQ2822" i="2"/>
  <c r="AI2822" i="2"/>
  <c r="AH2822" i="2"/>
  <c r="AG2822" i="2"/>
  <c r="AF2822" i="2"/>
  <c r="AS2821" i="2"/>
  <c r="AQ2821" i="2"/>
  <c r="AI2821" i="2"/>
  <c r="AH2821" i="2"/>
  <c r="AG2821" i="2"/>
  <c r="AF2821" i="2"/>
  <c r="AS2820" i="2"/>
  <c r="AQ2820" i="2"/>
  <c r="AI2820" i="2"/>
  <c r="AH2820" i="2"/>
  <c r="AG2820" i="2"/>
  <c r="AF2820" i="2"/>
  <c r="AS2819" i="2"/>
  <c r="AQ2819" i="2"/>
  <c r="AI2819" i="2"/>
  <c r="AH2819" i="2"/>
  <c r="AG2819" i="2"/>
  <c r="AF2819" i="2"/>
  <c r="AS2818" i="2"/>
  <c r="AQ2818" i="2"/>
  <c r="AI2818" i="2"/>
  <c r="AH2818" i="2"/>
  <c r="AG2818" i="2"/>
  <c r="AF2818" i="2"/>
  <c r="AS2817" i="2"/>
  <c r="AQ2817" i="2"/>
  <c r="AI2817" i="2"/>
  <c r="AH2817" i="2"/>
  <c r="AG2817" i="2"/>
  <c r="AF2817" i="2"/>
  <c r="AS2816" i="2"/>
  <c r="AQ2816" i="2"/>
  <c r="AI2816" i="2"/>
  <c r="AH2816" i="2"/>
  <c r="AG2816" i="2"/>
  <c r="AF2816" i="2"/>
  <c r="AS2815" i="2"/>
  <c r="AQ2815" i="2"/>
  <c r="AI2815" i="2"/>
  <c r="AH2815" i="2"/>
  <c r="AG2815" i="2"/>
  <c r="AF2815" i="2"/>
  <c r="AS2814" i="2"/>
  <c r="AQ2814" i="2"/>
  <c r="AI2814" i="2"/>
  <c r="AH2814" i="2"/>
  <c r="AG2814" i="2"/>
  <c r="AF2814" i="2"/>
  <c r="AS2813" i="2"/>
  <c r="AQ2813" i="2"/>
  <c r="AI2813" i="2"/>
  <c r="AH2813" i="2"/>
  <c r="AG2813" i="2"/>
  <c r="AF2813" i="2"/>
  <c r="AS2812" i="2"/>
  <c r="AQ2812" i="2"/>
  <c r="AI2812" i="2"/>
  <c r="AH2812" i="2"/>
  <c r="AG2812" i="2"/>
  <c r="AF2812" i="2"/>
  <c r="AS2811" i="2"/>
  <c r="AQ2811" i="2"/>
  <c r="AI2811" i="2"/>
  <c r="AH2811" i="2"/>
  <c r="AG2811" i="2"/>
  <c r="AF2811" i="2"/>
  <c r="AS2810" i="2"/>
  <c r="AQ2810" i="2"/>
  <c r="AI2810" i="2"/>
  <c r="AH2810" i="2"/>
  <c r="AG2810" i="2"/>
  <c r="AF2810" i="2"/>
  <c r="AS2809" i="2"/>
  <c r="AQ2809" i="2"/>
  <c r="AI2809" i="2"/>
  <c r="AH2809" i="2"/>
  <c r="AG2809" i="2"/>
  <c r="AF2809" i="2"/>
  <c r="AS2808" i="2"/>
  <c r="AQ2808" i="2"/>
  <c r="AI2808" i="2"/>
  <c r="AH2808" i="2"/>
  <c r="AG2808" i="2"/>
  <c r="AF2808" i="2"/>
  <c r="AS2807" i="2"/>
  <c r="AQ2807" i="2"/>
  <c r="AI2807" i="2"/>
  <c r="AH2807" i="2"/>
  <c r="AG2807" i="2"/>
  <c r="AF2807" i="2"/>
  <c r="AS2806" i="2"/>
  <c r="AQ2806" i="2"/>
  <c r="AI2806" i="2"/>
  <c r="AH2806" i="2"/>
  <c r="AG2806" i="2"/>
  <c r="AF2806" i="2"/>
  <c r="AS2805" i="2"/>
  <c r="AQ2805" i="2"/>
  <c r="AI2805" i="2"/>
  <c r="AH2805" i="2"/>
  <c r="AG2805" i="2"/>
  <c r="AF2805" i="2"/>
  <c r="AS2804" i="2"/>
  <c r="AQ2804" i="2"/>
  <c r="AI2804" i="2"/>
  <c r="AH2804" i="2"/>
  <c r="AG2804" i="2"/>
  <c r="AF2804" i="2"/>
  <c r="AS2803" i="2"/>
  <c r="AQ2803" i="2"/>
  <c r="AI2803" i="2"/>
  <c r="AH2803" i="2"/>
  <c r="AG2803" i="2"/>
  <c r="AF2803" i="2"/>
  <c r="AS2802" i="2"/>
  <c r="AQ2802" i="2"/>
  <c r="AI2802" i="2"/>
  <c r="AH2802" i="2"/>
  <c r="AG2802" i="2"/>
  <c r="AF2802" i="2"/>
  <c r="AS2801" i="2"/>
  <c r="AQ2801" i="2"/>
  <c r="AI2801" i="2"/>
  <c r="AH2801" i="2"/>
  <c r="AG2801" i="2"/>
  <c r="AF2801" i="2"/>
  <c r="AS2800" i="2"/>
  <c r="AQ2800" i="2"/>
  <c r="AI2800" i="2"/>
  <c r="AH2800" i="2"/>
  <c r="AG2800" i="2"/>
  <c r="AF2800" i="2"/>
  <c r="AS2799" i="2"/>
  <c r="AQ2799" i="2"/>
  <c r="AI2799" i="2"/>
  <c r="AH2799" i="2"/>
  <c r="AG2799" i="2"/>
  <c r="AF2799" i="2"/>
  <c r="AS2798" i="2"/>
  <c r="AQ2798" i="2"/>
  <c r="AI2798" i="2"/>
  <c r="AH2798" i="2"/>
  <c r="AG2798" i="2"/>
  <c r="AF2798" i="2"/>
  <c r="AS2797" i="2"/>
  <c r="AQ2797" i="2"/>
  <c r="AI2797" i="2"/>
  <c r="AH2797" i="2"/>
  <c r="AG2797" i="2"/>
  <c r="AF2797" i="2"/>
  <c r="AS2796" i="2"/>
  <c r="AQ2796" i="2"/>
  <c r="AI2796" i="2"/>
  <c r="AH2796" i="2"/>
  <c r="AG2796" i="2"/>
  <c r="AF2796" i="2"/>
  <c r="AS2795" i="2"/>
  <c r="AQ2795" i="2"/>
  <c r="AI2795" i="2"/>
  <c r="AH2795" i="2"/>
  <c r="AG2795" i="2"/>
  <c r="AF2795" i="2"/>
  <c r="AS2794" i="2"/>
  <c r="AQ2794" i="2"/>
  <c r="AI2794" i="2"/>
  <c r="AH2794" i="2"/>
  <c r="AG2794" i="2"/>
  <c r="AF2794" i="2"/>
  <c r="AS2793" i="2"/>
  <c r="AQ2793" i="2"/>
  <c r="AI2793" i="2"/>
  <c r="AH2793" i="2"/>
  <c r="AG2793" i="2"/>
  <c r="AF2793" i="2"/>
  <c r="AS2792" i="2"/>
  <c r="AQ2792" i="2"/>
  <c r="AI2792" i="2"/>
  <c r="AH2792" i="2"/>
  <c r="AG2792" i="2"/>
  <c r="AF2792" i="2"/>
  <c r="AS2791" i="2"/>
  <c r="AQ2791" i="2"/>
  <c r="AI2791" i="2"/>
  <c r="AH2791" i="2"/>
  <c r="AG2791" i="2"/>
  <c r="AF2791" i="2"/>
  <c r="AS2790" i="2"/>
  <c r="AQ2790" i="2"/>
  <c r="AI2790" i="2"/>
  <c r="AH2790" i="2"/>
  <c r="AG2790" i="2"/>
  <c r="AF2790" i="2"/>
  <c r="AS2789" i="2"/>
  <c r="AQ2789" i="2"/>
  <c r="AI2789" i="2"/>
  <c r="AH2789" i="2"/>
  <c r="AG2789" i="2"/>
  <c r="AF2789" i="2"/>
  <c r="AS2788" i="2"/>
  <c r="AQ2788" i="2"/>
  <c r="AI2788" i="2"/>
  <c r="AH2788" i="2"/>
  <c r="AG2788" i="2"/>
  <c r="AF2788" i="2"/>
  <c r="AS2787" i="2"/>
  <c r="AQ2787" i="2"/>
  <c r="AI2787" i="2"/>
  <c r="AH2787" i="2"/>
  <c r="AG2787" i="2"/>
  <c r="AF2787" i="2"/>
  <c r="AS2786" i="2"/>
  <c r="AQ2786" i="2"/>
  <c r="AI2786" i="2"/>
  <c r="AH2786" i="2"/>
  <c r="AG2786" i="2"/>
  <c r="AF2786" i="2"/>
  <c r="AS2785" i="2"/>
  <c r="AQ2785" i="2"/>
  <c r="AI2785" i="2"/>
  <c r="AH2785" i="2"/>
  <c r="AG2785" i="2"/>
  <c r="AF2785" i="2"/>
  <c r="AS2784" i="2"/>
  <c r="AQ2784" i="2"/>
  <c r="AI2784" i="2"/>
  <c r="AH2784" i="2"/>
  <c r="AG2784" i="2"/>
  <c r="AF2784" i="2"/>
  <c r="AS2783" i="2"/>
  <c r="AQ2783" i="2"/>
  <c r="AI2783" i="2"/>
  <c r="AH2783" i="2"/>
  <c r="AG2783" i="2"/>
  <c r="AF2783" i="2"/>
  <c r="AS2782" i="2"/>
  <c r="AQ2782" i="2"/>
  <c r="AI2782" i="2"/>
  <c r="AH2782" i="2"/>
  <c r="AG2782" i="2"/>
  <c r="AF2782" i="2"/>
  <c r="AS2781" i="2"/>
  <c r="AQ2781" i="2"/>
  <c r="AI2781" i="2"/>
  <c r="AH2781" i="2"/>
  <c r="AG2781" i="2"/>
  <c r="AF2781" i="2"/>
  <c r="AS2780" i="2"/>
  <c r="AQ2780" i="2"/>
  <c r="AI2780" i="2"/>
  <c r="AH2780" i="2"/>
  <c r="AG2780" i="2"/>
  <c r="AF2780" i="2"/>
  <c r="AS2779" i="2"/>
  <c r="AQ2779" i="2"/>
  <c r="AI2779" i="2"/>
  <c r="AH2779" i="2"/>
  <c r="AG2779" i="2"/>
  <c r="AF2779" i="2"/>
  <c r="AS2778" i="2"/>
  <c r="AQ2778" i="2"/>
  <c r="AI2778" i="2"/>
  <c r="AH2778" i="2"/>
  <c r="AG2778" i="2"/>
  <c r="AF2778" i="2"/>
  <c r="AS2777" i="2"/>
  <c r="AQ2777" i="2"/>
  <c r="AI2777" i="2"/>
  <c r="AH2777" i="2"/>
  <c r="AG2777" i="2"/>
  <c r="AF2777" i="2"/>
  <c r="AS2776" i="2"/>
  <c r="AQ2776" i="2"/>
  <c r="AI2776" i="2"/>
  <c r="AH2776" i="2"/>
  <c r="AG2776" i="2"/>
  <c r="AF2776" i="2"/>
  <c r="AS2775" i="2"/>
  <c r="AQ2775" i="2"/>
  <c r="AI2775" i="2"/>
  <c r="AH2775" i="2"/>
  <c r="AG2775" i="2"/>
  <c r="AF2775" i="2"/>
  <c r="AS2774" i="2"/>
  <c r="AQ2774" i="2"/>
  <c r="AI2774" i="2"/>
  <c r="AH2774" i="2"/>
  <c r="AG2774" i="2"/>
  <c r="AF2774" i="2"/>
  <c r="AS2773" i="2"/>
  <c r="AQ2773" i="2"/>
  <c r="AI2773" i="2"/>
  <c r="AH2773" i="2"/>
  <c r="AG2773" i="2"/>
  <c r="AF2773" i="2"/>
  <c r="AR2773" i="2" s="1"/>
  <c r="AS2772" i="2"/>
  <c r="AQ2772" i="2"/>
  <c r="AI2772" i="2"/>
  <c r="AH2772" i="2"/>
  <c r="AG2772" i="2"/>
  <c r="AF2772" i="2"/>
  <c r="AS2771" i="2"/>
  <c r="AQ2771" i="2"/>
  <c r="AI2771" i="2"/>
  <c r="AH2771" i="2"/>
  <c r="AG2771" i="2"/>
  <c r="AF2771" i="2"/>
  <c r="AS2770" i="2"/>
  <c r="AQ2770" i="2"/>
  <c r="AI2770" i="2"/>
  <c r="AH2770" i="2"/>
  <c r="AG2770" i="2"/>
  <c r="AF2770" i="2"/>
  <c r="AS2769" i="2"/>
  <c r="AQ2769" i="2"/>
  <c r="AI2769" i="2"/>
  <c r="AH2769" i="2"/>
  <c r="AG2769" i="2"/>
  <c r="AF2769" i="2"/>
  <c r="AS2768" i="2"/>
  <c r="AQ2768" i="2"/>
  <c r="AI2768" i="2"/>
  <c r="AH2768" i="2"/>
  <c r="AG2768" i="2"/>
  <c r="AF2768" i="2"/>
  <c r="AS2767" i="2"/>
  <c r="AQ2767" i="2"/>
  <c r="AI2767" i="2"/>
  <c r="AH2767" i="2"/>
  <c r="AG2767" i="2"/>
  <c r="AF2767" i="2"/>
  <c r="AS2766" i="2"/>
  <c r="AQ2766" i="2"/>
  <c r="AI2766" i="2"/>
  <c r="AH2766" i="2"/>
  <c r="AG2766" i="2"/>
  <c r="AF2766" i="2"/>
  <c r="AS2765" i="2"/>
  <c r="AQ2765" i="2"/>
  <c r="AI2765" i="2"/>
  <c r="AH2765" i="2"/>
  <c r="AG2765" i="2"/>
  <c r="AF2765" i="2"/>
  <c r="AS2764" i="2"/>
  <c r="AQ2764" i="2"/>
  <c r="AI2764" i="2"/>
  <c r="AH2764" i="2"/>
  <c r="AG2764" i="2"/>
  <c r="AF2764" i="2"/>
  <c r="AS2763" i="2"/>
  <c r="AQ2763" i="2"/>
  <c r="AI2763" i="2"/>
  <c r="AH2763" i="2"/>
  <c r="AG2763" i="2"/>
  <c r="AF2763" i="2"/>
  <c r="AS2762" i="2"/>
  <c r="AQ2762" i="2"/>
  <c r="AI2762" i="2"/>
  <c r="AH2762" i="2"/>
  <c r="AG2762" i="2"/>
  <c r="AF2762" i="2"/>
  <c r="AS2761" i="2"/>
  <c r="AQ2761" i="2"/>
  <c r="AI2761" i="2"/>
  <c r="AH2761" i="2"/>
  <c r="AG2761" i="2"/>
  <c r="AF2761" i="2"/>
  <c r="AS2760" i="2"/>
  <c r="AQ2760" i="2"/>
  <c r="AI2760" i="2"/>
  <c r="AH2760" i="2"/>
  <c r="AG2760" i="2"/>
  <c r="AF2760" i="2"/>
  <c r="AS2759" i="2"/>
  <c r="AQ2759" i="2"/>
  <c r="AI2759" i="2"/>
  <c r="AH2759" i="2"/>
  <c r="AG2759" i="2"/>
  <c r="AF2759" i="2"/>
  <c r="AS2758" i="2"/>
  <c r="AQ2758" i="2"/>
  <c r="AI2758" i="2"/>
  <c r="AH2758" i="2"/>
  <c r="AG2758" i="2"/>
  <c r="AF2758" i="2"/>
  <c r="AS2757" i="2"/>
  <c r="AQ2757" i="2"/>
  <c r="AI2757" i="2"/>
  <c r="AH2757" i="2"/>
  <c r="AG2757" i="2"/>
  <c r="AF2757" i="2"/>
  <c r="AR2757" i="2" s="1"/>
  <c r="AS2756" i="2"/>
  <c r="AQ2756" i="2"/>
  <c r="AI2756" i="2"/>
  <c r="AH2756" i="2"/>
  <c r="AG2756" i="2"/>
  <c r="AF2756" i="2"/>
  <c r="AS2755" i="2"/>
  <c r="AQ2755" i="2"/>
  <c r="AI2755" i="2"/>
  <c r="AH2755" i="2"/>
  <c r="AG2755" i="2"/>
  <c r="AF2755" i="2"/>
  <c r="AS2754" i="2"/>
  <c r="AQ2754" i="2"/>
  <c r="AI2754" i="2"/>
  <c r="AH2754" i="2"/>
  <c r="AG2754" i="2"/>
  <c r="AF2754" i="2"/>
  <c r="AS2753" i="2"/>
  <c r="AQ2753" i="2"/>
  <c r="AI2753" i="2"/>
  <c r="AH2753" i="2"/>
  <c r="AG2753" i="2"/>
  <c r="AF2753" i="2"/>
  <c r="AS2752" i="2"/>
  <c r="AQ2752" i="2"/>
  <c r="AI2752" i="2"/>
  <c r="AH2752" i="2"/>
  <c r="AG2752" i="2"/>
  <c r="AF2752" i="2"/>
  <c r="AS2751" i="2"/>
  <c r="AQ2751" i="2"/>
  <c r="AI2751" i="2"/>
  <c r="AH2751" i="2"/>
  <c r="AG2751" i="2"/>
  <c r="AF2751" i="2"/>
  <c r="AS2750" i="2"/>
  <c r="AQ2750" i="2"/>
  <c r="AI2750" i="2"/>
  <c r="AH2750" i="2"/>
  <c r="AG2750" i="2"/>
  <c r="AF2750" i="2"/>
  <c r="AS2749" i="2"/>
  <c r="AQ2749" i="2"/>
  <c r="AI2749" i="2"/>
  <c r="AH2749" i="2"/>
  <c r="AG2749" i="2"/>
  <c r="AF2749" i="2"/>
  <c r="AS2748" i="2"/>
  <c r="AQ2748" i="2"/>
  <c r="AI2748" i="2"/>
  <c r="AH2748" i="2"/>
  <c r="AG2748" i="2"/>
  <c r="AF2748" i="2"/>
  <c r="AS2747" i="2"/>
  <c r="AQ2747" i="2"/>
  <c r="AI2747" i="2"/>
  <c r="AH2747" i="2"/>
  <c r="AG2747" i="2"/>
  <c r="AF2747" i="2"/>
  <c r="AS2746" i="2"/>
  <c r="AQ2746" i="2"/>
  <c r="AI2746" i="2"/>
  <c r="AH2746" i="2"/>
  <c r="AG2746" i="2"/>
  <c r="AF2746" i="2"/>
  <c r="AS2745" i="2"/>
  <c r="AQ2745" i="2"/>
  <c r="AI2745" i="2"/>
  <c r="AH2745" i="2"/>
  <c r="AG2745" i="2"/>
  <c r="AF2745" i="2"/>
  <c r="AS2744" i="2"/>
  <c r="AQ2744" i="2"/>
  <c r="AI2744" i="2"/>
  <c r="AH2744" i="2"/>
  <c r="AG2744" i="2"/>
  <c r="AF2744" i="2"/>
  <c r="AS2743" i="2"/>
  <c r="AQ2743" i="2"/>
  <c r="AI2743" i="2"/>
  <c r="AH2743" i="2"/>
  <c r="AG2743" i="2"/>
  <c r="AF2743" i="2"/>
  <c r="AS2742" i="2"/>
  <c r="AQ2742" i="2"/>
  <c r="AI2742" i="2"/>
  <c r="AH2742" i="2"/>
  <c r="AG2742" i="2"/>
  <c r="AF2742" i="2"/>
  <c r="AS2741" i="2"/>
  <c r="AQ2741" i="2"/>
  <c r="AI2741" i="2"/>
  <c r="AH2741" i="2"/>
  <c r="AG2741" i="2"/>
  <c r="AF2741" i="2"/>
  <c r="AR2741" i="2" s="1"/>
  <c r="AS2740" i="2"/>
  <c r="AQ2740" i="2"/>
  <c r="AI2740" i="2"/>
  <c r="AH2740" i="2"/>
  <c r="AG2740" i="2"/>
  <c r="AF2740" i="2"/>
  <c r="AS2739" i="2"/>
  <c r="AQ2739" i="2"/>
  <c r="AI2739" i="2"/>
  <c r="AH2739" i="2"/>
  <c r="AG2739" i="2"/>
  <c r="AF2739" i="2"/>
  <c r="AS2738" i="2"/>
  <c r="AQ2738" i="2"/>
  <c r="AI2738" i="2"/>
  <c r="AH2738" i="2"/>
  <c r="AG2738" i="2"/>
  <c r="AF2738" i="2"/>
  <c r="AS2737" i="2"/>
  <c r="AQ2737" i="2"/>
  <c r="AI2737" i="2"/>
  <c r="AH2737" i="2"/>
  <c r="AG2737" i="2"/>
  <c r="AF2737" i="2"/>
  <c r="AS2736" i="2"/>
  <c r="AQ2736" i="2"/>
  <c r="AI2736" i="2"/>
  <c r="AH2736" i="2"/>
  <c r="AG2736" i="2"/>
  <c r="AF2736" i="2"/>
  <c r="AS2735" i="2"/>
  <c r="AQ2735" i="2"/>
  <c r="AI2735" i="2"/>
  <c r="AH2735" i="2"/>
  <c r="AG2735" i="2"/>
  <c r="AF2735" i="2"/>
  <c r="AS2734" i="2"/>
  <c r="AQ2734" i="2"/>
  <c r="AI2734" i="2"/>
  <c r="AH2734" i="2"/>
  <c r="AG2734" i="2"/>
  <c r="AF2734" i="2"/>
  <c r="AS2733" i="2"/>
  <c r="AQ2733" i="2"/>
  <c r="AI2733" i="2"/>
  <c r="AH2733" i="2"/>
  <c r="AG2733" i="2"/>
  <c r="AF2733" i="2"/>
  <c r="AR2733" i="2" s="1"/>
  <c r="AS2732" i="2"/>
  <c r="AQ2732" i="2"/>
  <c r="AI2732" i="2"/>
  <c r="AH2732" i="2"/>
  <c r="AG2732" i="2"/>
  <c r="AF2732" i="2"/>
  <c r="AS2731" i="2"/>
  <c r="AQ2731" i="2"/>
  <c r="AI2731" i="2"/>
  <c r="AH2731" i="2"/>
  <c r="AG2731" i="2"/>
  <c r="AF2731" i="2"/>
  <c r="AS2730" i="2"/>
  <c r="AQ2730" i="2"/>
  <c r="AI2730" i="2"/>
  <c r="AH2730" i="2"/>
  <c r="AG2730" i="2"/>
  <c r="AF2730" i="2"/>
  <c r="AS2729" i="2"/>
  <c r="AQ2729" i="2"/>
  <c r="AI2729" i="2"/>
  <c r="AH2729" i="2"/>
  <c r="AG2729" i="2"/>
  <c r="AF2729" i="2"/>
  <c r="AS2728" i="2"/>
  <c r="AQ2728" i="2"/>
  <c r="AI2728" i="2"/>
  <c r="AH2728" i="2"/>
  <c r="AG2728" i="2"/>
  <c r="AF2728" i="2"/>
  <c r="AS2727" i="2"/>
  <c r="AQ2727" i="2"/>
  <c r="AI2727" i="2"/>
  <c r="AH2727" i="2"/>
  <c r="AG2727" i="2"/>
  <c r="AF2727" i="2"/>
  <c r="AS2726" i="2"/>
  <c r="AQ2726" i="2"/>
  <c r="AI2726" i="2"/>
  <c r="AH2726" i="2"/>
  <c r="AG2726" i="2"/>
  <c r="AF2726" i="2"/>
  <c r="AS2725" i="2"/>
  <c r="AQ2725" i="2"/>
  <c r="AI2725" i="2"/>
  <c r="AH2725" i="2"/>
  <c r="AG2725" i="2"/>
  <c r="AF2725" i="2"/>
  <c r="AS2724" i="2"/>
  <c r="AQ2724" i="2"/>
  <c r="AI2724" i="2"/>
  <c r="AH2724" i="2"/>
  <c r="AG2724" i="2"/>
  <c r="AF2724" i="2"/>
  <c r="AS2723" i="2"/>
  <c r="AQ2723" i="2"/>
  <c r="AI2723" i="2"/>
  <c r="AH2723" i="2"/>
  <c r="AG2723" i="2"/>
  <c r="AF2723" i="2"/>
  <c r="AS2722" i="2"/>
  <c r="AQ2722" i="2"/>
  <c r="AI2722" i="2"/>
  <c r="AH2722" i="2"/>
  <c r="AG2722" i="2"/>
  <c r="AF2722" i="2"/>
  <c r="AS2721" i="2"/>
  <c r="AQ2721" i="2"/>
  <c r="AI2721" i="2"/>
  <c r="AH2721" i="2"/>
  <c r="AG2721" i="2"/>
  <c r="AF2721" i="2"/>
  <c r="AS2720" i="2"/>
  <c r="AQ2720" i="2"/>
  <c r="AI2720" i="2"/>
  <c r="AH2720" i="2"/>
  <c r="AG2720" i="2"/>
  <c r="AF2720" i="2"/>
  <c r="AS2719" i="2"/>
  <c r="AQ2719" i="2"/>
  <c r="AI2719" i="2"/>
  <c r="AH2719" i="2"/>
  <c r="AG2719" i="2"/>
  <c r="AF2719" i="2"/>
  <c r="AS2718" i="2"/>
  <c r="AQ2718" i="2"/>
  <c r="AI2718" i="2"/>
  <c r="AH2718" i="2"/>
  <c r="AG2718" i="2"/>
  <c r="AF2718" i="2"/>
  <c r="AS2717" i="2"/>
  <c r="AQ2717" i="2"/>
  <c r="AI2717" i="2"/>
  <c r="AH2717" i="2"/>
  <c r="AG2717" i="2"/>
  <c r="AF2717" i="2"/>
  <c r="AS2716" i="2"/>
  <c r="AQ2716" i="2"/>
  <c r="AI2716" i="2"/>
  <c r="AH2716" i="2"/>
  <c r="AG2716" i="2"/>
  <c r="AF2716" i="2"/>
  <c r="AS2715" i="2"/>
  <c r="AQ2715" i="2"/>
  <c r="AI2715" i="2"/>
  <c r="AH2715" i="2"/>
  <c r="AG2715" i="2"/>
  <c r="AF2715" i="2"/>
  <c r="AS2714" i="2"/>
  <c r="AQ2714" i="2"/>
  <c r="AI2714" i="2"/>
  <c r="AH2714" i="2"/>
  <c r="AG2714" i="2"/>
  <c r="AF2714" i="2"/>
  <c r="AS2713" i="2"/>
  <c r="AQ2713" i="2"/>
  <c r="AI2713" i="2"/>
  <c r="AH2713" i="2"/>
  <c r="AG2713" i="2"/>
  <c r="AF2713" i="2"/>
  <c r="AS2712" i="2"/>
  <c r="AQ2712" i="2"/>
  <c r="AI2712" i="2"/>
  <c r="AH2712" i="2"/>
  <c r="AG2712" i="2"/>
  <c r="AF2712" i="2"/>
  <c r="AS2711" i="2"/>
  <c r="AQ2711" i="2"/>
  <c r="AI2711" i="2"/>
  <c r="AH2711" i="2"/>
  <c r="AG2711" i="2"/>
  <c r="AF2711" i="2"/>
  <c r="AS2710" i="2"/>
  <c r="AQ2710" i="2"/>
  <c r="AI2710" i="2"/>
  <c r="AH2710" i="2"/>
  <c r="AG2710" i="2"/>
  <c r="AF2710" i="2"/>
  <c r="AS2709" i="2"/>
  <c r="AQ2709" i="2"/>
  <c r="AI2709" i="2"/>
  <c r="AH2709" i="2"/>
  <c r="AG2709" i="2"/>
  <c r="AF2709" i="2"/>
  <c r="AS2708" i="2"/>
  <c r="AQ2708" i="2"/>
  <c r="AI2708" i="2"/>
  <c r="AH2708" i="2"/>
  <c r="AG2708" i="2"/>
  <c r="AF2708" i="2"/>
  <c r="AS2707" i="2"/>
  <c r="AQ2707" i="2"/>
  <c r="AI2707" i="2"/>
  <c r="AH2707" i="2"/>
  <c r="AG2707" i="2"/>
  <c r="AF2707" i="2"/>
  <c r="AS2706" i="2"/>
  <c r="AQ2706" i="2"/>
  <c r="AI2706" i="2"/>
  <c r="AH2706" i="2"/>
  <c r="AG2706" i="2"/>
  <c r="AF2706" i="2"/>
  <c r="AS2705" i="2"/>
  <c r="AQ2705" i="2"/>
  <c r="AI2705" i="2"/>
  <c r="AH2705" i="2"/>
  <c r="AG2705" i="2"/>
  <c r="AF2705" i="2"/>
  <c r="AS2704" i="2"/>
  <c r="AQ2704" i="2"/>
  <c r="AI2704" i="2"/>
  <c r="AH2704" i="2"/>
  <c r="AG2704" i="2"/>
  <c r="AF2704" i="2"/>
  <c r="AS2703" i="2"/>
  <c r="AQ2703" i="2"/>
  <c r="AI2703" i="2"/>
  <c r="AH2703" i="2"/>
  <c r="AG2703" i="2"/>
  <c r="AF2703" i="2"/>
  <c r="AS2702" i="2"/>
  <c r="AQ2702" i="2"/>
  <c r="AI2702" i="2"/>
  <c r="AH2702" i="2"/>
  <c r="AG2702" i="2"/>
  <c r="AF2702" i="2"/>
  <c r="AS2701" i="2"/>
  <c r="AQ2701" i="2"/>
  <c r="AI2701" i="2"/>
  <c r="AH2701" i="2"/>
  <c r="AG2701" i="2"/>
  <c r="AF2701" i="2"/>
  <c r="AS2700" i="2"/>
  <c r="AQ2700" i="2"/>
  <c r="AI2700" i="2"/>
  <c r="AH2700" i="2"/>
  <c r="AG2700" i="2"/>
  <c r="AF2700" i="2"/>
  <c r="AS2699" i="2"/>
  <c r="AQ2699" i="2"/>
  <c r="AI2699" i="2"/>
  <c r="AH2699" i="2"/>
  <c r="AG2699" i="2"/>
  <c r="AF2699" i="2"/>
  <c r="AS2698" i="2"/>
  <c r="AQ2698" i="2"/>
  <c r="AI2698" i="2"/>
  <c r="AH2698" i="2"/>
  <c r="AG2698" i="2"/>
  <c r="AF2698" i="2"/>
  <c r="AS2697" i="2"/>
  <c r="AQ2697" i="2"/>
  <c r="AI2697" i="2"/>
  <c r="AH2697" i="2"/>
  <c r="AG2697" i="2"/>
  <c r="AF2697" i="2"/>
  <c r="AS2696" i="2"/>
  <c r="AQ2696" i="2"/>
  <c r="AI2696" i="2"/>
  <c r="AH2696" i="2"/>
  <c r="AG2696" i="2"/>
  <c r="AF2696" i="2"/>
  <c r="AS2695" i="2"/>
  <c r="AQ2695" i="2"/>
  <c r="AI2695" i="2"/>
  <c r="AH2695" i="2"/>
  <c r="AG2695" i="2"/>
  <c r="AF2695" i="2"/>
  <c r="AS2694" i="2"/>
  <c r="AQ2694" i="2"/>
  <c r="AI2694" i="2"/>
  <c r="AH2694" i="2"/>
  <c r="AG2694" i="2"/>
  <c r="AF2694" i="2"/>
  <c r="AS2693" i="2"/>
  <c r="AQ2693" i="2"/>
  <c r="AI2693" i="2"/>
  <c r="AH2693" i="2"/>
  <c r="AG2693" i="2"/>
  <c r="AF2693" i="2"/>
  <c r="AS2692" i="2"/>
  <c r="AQ2692" i="2"/>
  <c r="AI2692" i="2"/>
  <c r="AH2692" i="2"/>
  <c r="AG2692" i="2"/>
  <c r="AF2692" i="2"/>
  <c r="AS2691" i="2"/>
  <c r="AQ2691" i="2"/>
  <c r="AI2691" i="2"/>
  <c r="AH2691" i="2"/>
  <c r="AG2691" i="2"/>
  <c r="AF2691" i="2"/>
  <c r="AS2690" i="2"/>
  <c r="AQ2690" i="2"/>
  <c r="AI2690" i="2"/>
  <c r="AH2690" i="2"/>
  <c r="AG2690" i="2"/>
  <c r="AF2690" i="2"/>
  <c r="AS2689" i="2"/>
  <c r="AQ2689" i="2"/>
  <c r="AI2689" i="2"/>
  <c r="AH2689" i="2"/>
  <c r="AG2689" i="2"/>
  <c r="AF2689" i="2"/>
  <c r="AS2688" i="2"/>
  <c r="AQ2688" i="2"/>
  <c r="AI2688" i="2"/>
  <c r="AH2688" i="2"/>
  <c r="AG2688" i="2"/>
  <c r="AF2688" i="2"/>
  <c r="AS2687" i="2"/>
  <c r="AQ2687" i="2"/>
  <c r="AI2687" i="2"/>
  <c r="AH2687" i="2"/>
  <c r="AG2687" i="2"/>
  <c r="AF2687" i="2"/>
  <c r="AS2686" i="2"/>
  <c r="AQ2686" i="2"/>
  <c r="AI2686" i="2"/>
  <c r="AH2686" i="2"/>
  <c r="AG2686" i="2"/>
  <c r="AF2686" i="2"/>
  <c r="AS2685" i="2"/>
  <c r="AQ2685" i="2"/>
  <c r="AI2685" i="2"/>
  <c r="AH2685" i="2"/>
  <c r="AG2685" i="2"/>
  <c r="AF2685" i="2"/>
  <c r="AS2684" i="2"/>
  <c r="AQ2684" i="2"/>
  <c r="AI2684" i="2"/>
  <c r="AH2684" i="2"/>
  <c r="AG2684" i="2"/>
  <c r="AF2684" i="2"/>
  <c r="AS2683" i="2"/>
  <c r="AQ2683" i="2"/>
  <c r="AI2683" i="2"/>
  <c r="AH2683" i="2"/>
  <c r="AG2683" i="2"/>
  <c r="AF2683" i="2"/>
  <c r="AS2682" i="2"/>
  <c r="AQ2682" i="2"/>
  <c r="AI2682" i="2"/>
  <c r="AH2682" i="2"/>
  <c r="AG2682" i="2"/>
  <c r="AF2682" i="2"/>
  <c r="AS2681" i="2"/>
  <c r="AQ2681" i="2"/>
  <c r="AI2681" i="2"/>
  <c r="AH2681" i="2"/>
  <c r="AG2681" i="2"/>
  <c r="AF2681" i="2"/>
  <c r="AS2680" i="2"/>
  <c r="AQ2680" i="2"/>
  <c r="AI2680" i="2"/>
  <c r="AH2680" i="2"/>
  <c r="AG2680" i="2"/>
  <c r="AF2680" i="2"/>
  <c r="AS2679" i="2"/>
  <c r="AQ2679" i="2"/>
  <c r="AI2679" i="2"/>
  <c r="AH2679" i="2"/>
  <c r="AG2679" i="2"/>
  <c r="AF2679" i="2"/>
  <c r="AS2678" i="2"/>
  <c r="AQ2678" i="2"/>
  <c r="AI2678" i="2"/>
  <c r="AH2678" i="2"/>
  <c r="AG2678" i="2"/>
  <c r="AF2678" i="2"/>
  <c r="AS2677" i="2"/>
  <c r="AQ2677" i="2"/>
  <c r="AI2677" i="2"/>
  <c r="AH2677" i="2"/>
  <c r="AG2677" i="2"/>
  <c r="AF2677" i="2"/>
  <c r="AS2676" i="2"/>
  <c r="AQ2676" i="2"/>
  <c r="AI2676" i="2"/>
  <c r="AH2676" i="2"/>
  <c r="AG2676" i="2"/>
  <c r="AF2676" i="2"/>
  <c r="AS2675" i="2"/>
  <c r="AQ2675" i="2"/>
  <c r="AI2675" i="2"/>
  <c r="AH2675" i="2"/>
  <c r="AG2675" i="2"/>
  <c r="AF2675" i="2"/>
  <c r="AS2674" i="2"/>
  <c r="AQ2674" i="2"/>
  <c r="AI2674" i="2"/>
  <c r="AH2674" i="2"/>
  <c r="AG2674" i="2"/>
  <c r="AF2674" i="2"/>
  <c r="AS2673" i="2"/>
  <c r="AQ2673" i="2"/>
  <c r="AI2673" i="2"/>
  <c r="AH2673" i="2"/>
  <c r="AG2673" i="2"/>
  <c r="AF2673" i="2"/>
  <c r="AS2672" i="2"/>
  <c r="AQ2672" i="2"/>
  <c r="AI2672" i="2"/>
  <c r="AH2672" i="2"/>
  <c r="AG2672" i="2"/>
  <c r="AF2672" i="2"/>
  <c r="AS2671" i="2"/>
  <c r="AQ2671" i="2"/>
  <c r="AI2671" i="2"/>
  <c r="AH2671" i="2"/>
  <c r="AG2671" i="2"/>
  <c r="AF2671" i="2"/>
  <c r="AS2670" i="2"/>
  <c r="AQ2670" i="2"/>
  <c r="AI2670" i="2"/>
  <c r="AH2670" i="2"/>
  <c r="AG2670" i="2"/>
  <c r="AF2670" i="2"/>
  <c r="AS2669" i="2"/>
  <c r="AQ2669" i="2"/>
  <c r="AI2669" i="2"/>
  <c r="AH2669" i="2"/>
  <c r="AG2669" i="2"/>
  <c r="AF2669" i="2"/>
  <c r="AS2668" i="2"/>
  <c r="AQ2668" i="2"/>
  <c r="AI2668" i="2"/>
  <c r="AH2668" i="2"/>
  <c r="AG2668" i="2"/>
  <c r="AF2668" i="2"/>
  <c r="AS2667" i="2"/>
  <c r="AQ2667" i="2"/>
  <c r="AI2667" i="2"/>
  <c r="AH2667" i="2"/>
  <c r="AG2667" i="2"/>
  <c r="AF2667" i="2"/>
  <c r="AS2666" i="2"/>
  <c r="AQ2666" i="2"/>
  <c r="AI2666" i="2"/>
  <c r="AH2666" i="2"/>
  <c r="AG2666" i="2"/>
  <c r="AF2666" i="2"/>
  <c r="AS2665" i="2"/>
  <c r="AQ2665" i="2"/>
  <c r="AI2665" i="2"/>
  <c r="AH2665" i="2"/>
  <c r="AG2665" i="2"/>
  <c r="AF2665" i="2"/>
  <c r="AS2664" i="2"/>
  <c r="AQ2664" i="2"/>
  <c r="AI2664" i="2"/>
  <c r="AH2664" i="2"/>
  <c r="AG2664" i="2"/>
  <c r="AF2664" i="2"/>
  <c r="AS2663" i="2"/>
  <c r="AQ2663" i="2"/>
  <c r="AI2663" i="2"/>
  <c r="AH2663" i="2"/>
  <c r="AG2663" i="2"/>
  <c r="AF2663" i="2"/>
  <c r="AS2662" i="2"/>
  <c r="AQ2662" i="2"/>
  <c r="AI2662" i="2"/>
  <c r="AH2662" i="2"/>
  <c r="AG2662" i="2"/>
  <c r="AF2662" i="2"/>
  <c r="AS2661" i="2"/>
  <c r="AQ2661" i="2"/>
  <c r="AI2661" i="2"/>
  <c r="AH2661" i="2"/>
  <c r="AG2661" i="2"/>
  <c r="AF2661" i="2"/>
  <c r="AS2660" i="2"/>
  <c r="AQ2660" i="2"/>
  <c r="AI2660" i="2"/>
  <c r="AH2660" i="2"/>
  <c r="AG2660" i="2"/>
  <c r="AF2660" i="2"/>
  <c r="AS2659" i="2"/>
  <c r="AQ2659" i="2"/>
  <c r="AI2659" i="2"/>
  <c r="AH2659" i="2"/>
  <c r="AG2659" i="2"/>
  <c r="AF2659" i="2"/>
  <c r="AS2658" i="2"/>
  <c r="AQ2658" i="2"/>
  <c r="AI2658" i="2"/>
  <c r="AH2658" i="2"/>
  <c r="AG2658" i="2"/>
  <c r="AF2658" i="2"/>
  <c r="AS2657" i="2"/>
  <c r="AQ2657" i="2"/>
  <c r="AI2657" i="2"/>
  <c r="AH2657" i="2"/>
  <c r="AG2657" i="2"/>
  <c r="AF2657" i="2"/>
  <c r="AS2656" i="2"/>
  <c r="AQ2656" i="2"/>
  <c r="AI2656" i="2"/>
  <c r="AH2656" i="2"/>
  <c r="AG2656" i="2"/>
  <c r="AF2656" i="2"/>
  <c r="AS2655" i="2"/>
  <c r="AQ2655" i="2"/>
  <c r="AI2655" i="2"/>
  <c r="AH2655" i="2"/>
  <c r="AG2655" i="2"/>
  <c r="AF2655" i="2"/>
  <c r="AS2654" i="2"/>
  <c r="AQ2654" i="2"/>
  <c r="AI2654" i="2"/>
  <c r="AH2654" i="2"/>
  <c r="AG2654" i="2"/>
  <c r="AF2654" i="2"/>
  <c r="AS2653" i="2"/>
  <c r="AQ2653" i="2"/>
  <c r="AI2653" i="2"/>
  <c r="AH2653" i="2"/>
  <c r="AG2653" i="2"/>
  <c r="AF2653" i="2"/>
  <c r="AS2652" i="2"/>
  <c r="AQ2652" i="2"/>
  <c r="AI2652" i="2"/>
  <c r="AH2652" i="2"/>
  <c r="AG2652" i="2"/>
  <c r="AF2652" i="2"/>
  <c r="AS2651" i="2"/>
  <c r="AQ2651" i="2"/>
  <c r="AI2651" i="2"/>
  <c r="AH2651" i="2"/>
  <c r="AG2651" i="2"/>
  <c r="AF2651" i="2"/>
  <c r="AS2650" i="2"/>
  <c r="AQ2650" i="2"/>
  <c r="AI2650" i="2"/>
  <c r="AH2650" i="2"/>
  <c r="AG2650" i="2"/>
  <c r="AF2650" i="2"/>
  <c r="AS2649" i="2"/>
  <c r="AQ2649" i="2"/>
  <c r="AI2649" i="2"/>
  <c r="AH2649" i="2"/>
  <c r="AG2649" i="2"/>
  <c r="AF2649" i="2"/>
  <c r="AS2648" i="2"/>
  <c r="AQ2648" i="2"/>
  <c r="AI2648" i="2"/>
  <c r="AH2648" i="2"/>
  <c r="AG2648" i="2"/>
  <c r="AF2648" i="2"/>
  <c r="AS2647" i="2"/>
  <c r="AQ2647" i="2"/>
  <c r="AI2647" i="2"/>
  <c r="AH2647" i="2"/>
  <c r="AG2647" i="2"/>
  <c r="AF2647" i="2"/>
  <c r="AS2646" i="2"/>
  <c r="AQ2646" i="2"/>
  <c r="AI2646" i="2"/>
  <c r="AH2646" i="2"/>
  <c r="AG2646" i="2"/>
  <c r="AF2646" i="2"/>
  <c r="AS2645" i="2"/>
  <c r="AQ2645" i="2"/>
  <c r="AI2645" i="2"/>
  <c r="AH2645" i="2"/>
  <c r="AG2645" i="2"/>
  <c r="AF2645" i="2"/>
  <c r="AS2644" i="2"/>
  <c r="AQ2644" i="2"/>
  <c r="AI2644" i="2"/>
  <c r="AH2644" i="2"/>
  <c r="AG2644" i="2"/>
  <c r="AF2644" i="2"/>
  <c r="AS2643" i="2"/>
  <c r="AQ2643" i="2"/>
  <c r="AI2643" i="2"/>
  <c r="AH2643" i="2"/>
  <c r="AG2643" i="2"/>
  <c r="AF2643" i="2"/>
  <c r="AS2642" i="2"/>
  <c r="AQ2642" i="2"/>
  <c r="AI2642" i="2"/>
  <c r="AH2642" i="2"/>
  <c r="AG2642" i="2"/>
  <c r="AF2642" i="2"/>
  <c r="AS2641" i="2"/>
  <c r="AQ2641" i="2"/>
  <c r="AI2641" i="2"/>
  <c r="AH2641" i="2"/>
  <c r="AG2641" i="2"/>
  <c r="AF2641" i="2"/>
  <c r="AS2640" i="2"/>
  <c r="AQ2640" i="2"/>
  <c r="AI2640" i="2"/>
  <c r="AH2640" i="2"/>
  <c r="AG2640" i="2"/>
  <c r="AF2640" i="2"/>
  <c r="AS2639" i="2"/>
  <c r="AQ2639" i="2"/>
  <c r="AI2639" i="2"/>
  <c r="AH2639" i="2"/>
  <c r="AG2639" i="2"/>
  <c r="AF2639" i="2"/>
  <c r="AS2638" i="2"/>
  <c r="AQ2638" i="2"/>
  <c r="AI2638" i="2"/>
  <c r="AH2638" i="2"/>
  <c r="AG2638" i="2"/>
  <c r="AF2638" i="2"/>
  <c r="AS2637" i="2"/>
  <c r="AQ2637" i="2"/>
  <c r="AI2637" i="2"/>
  <c r="AH2637" i="2"/>
  <c r="AG2637" i="2"/>
  <c r="AF2637" i="2"/>
  <c r="AS2636" i="2"/>
  <c r="AQ2636" i="2"/>
  <c r="AI2636" i="2"/>
  <c r="AH2636" i="2"/>
  <c r="AG2636" i="2"/>
  <c r="AF2636" i="2"/>
  <c r="AS2635" i="2"/>
  <c r="AQ2635" i="2"/>
  <c r="AI2635" i="2"/>
  <c r="AH2635" i="2"/>
  <c r="AG2635" i="2"/>
  <c r="AF2635" i="2"/>
  <c r="AS2634" i="2"/>
  <c r="AQ2634" i="2"/>
  <c r="AI2634" i="2"/>
  <c r="AH2634" i="2"/>
  <c r="AG2634" i="2"/>
  <c r="AF2634" i="2"/>
  <c r="AS2633" i="2"/>
  <c r="AQ2633" i="2"/>
  <c r="AI2633" i="2"/>
  <c r="AH2633" i="2"/>
  <c r="AG2633" i="2"/>
  <c r="AF2633" i="2"/>
  <c r="AS2632" i="2"/>
  <c r="AQ2632" i="2"/>
  <c r="AI2632" i="2"/>
  <c r="AH2632" i="2"/>
  <c r="AG2632" i="2"/>
  <c r="AF2632" i="2"/>
  <c r="AS2631" i="2"/>
  <c r="AQ2631" i="2"/>
  <c r="AI2631" i="2"/>
  <c r="AH2631" i="2"/>
  <c r="AG2631" i="2"/>
  <c r="AF2631" i="2"/>
  <c r="AS2630" i="2"/>
  <c r="AQ2630" i="2"/>
  <c r="AI2630" i="2"/>
  <c r="AH2630" i="2"/>
  <c r="AG2630" i="2"/>
  <c r="AF2630" i="2"/>
  <c r="AS2629" i="2"/>
  <c r="AQ2629" i="2"/>
  <c r="AI2629" i="2"/>
  <c r="AH2629" i="2"/>
  <c r="AG2629" i="2"/>
  <c r="AF2629" i="2"/>
  <c r="AS2628" i="2"/>
  <c r="AQ2628" i="2"/>
  <c r="AI2628" i="2"/>
  <c r="AH2628" i="2"/>
  <c r="AG2628" i="2"/>
  <c r="AF2628" i="2"/>
  <c r="AS2627" i="2"/>
  <c r="AQ2627" i="2"/>
  <c r="AI2627" i="2"/>
  <c r="AH2627" i="2"/>
  <c r="AG2627" i="2"/>
  <c r="AF2627" i="2"/>
  <c r="AS2626" i="2"/>
  <c r="AQ2626" i="2"/>
  <c r="AI2626" i="2"/>
  <c r="AH2626" i="2"/>
  <c r="AG2626" i="2"/>
  <c r="AF2626" i="2"/>
  <c r="AS2625" i="2"/>
  <c r="AQ2625" i="2"/>
  <c r="AI2625" i="2"/>
  <c r="AH2625" i="2"/>
  <c r="AG2625" i="2"/>
  <c r="AF2625" i="2"/>
  <c r="AS2624" i="2"/>
  <c r="AQ2624" i="2"/>
  <c r="AI2624" i="2"/>
  <c r="AH2624" i="2"/>
  <c r="AG2624" i="2"/>
  <c r="AF2624" i="2"/>
  <c r="AS2623" i="2"/>
  <c r="AQ2623" i="2"/>
  <c r="AI2623" i="2"/>
  <c r="AH2623" i="2"/>
  <c r="AG2623" i="2"/>
  <c r="AF2623" i="2"/>
  <c r="AS2622" i="2"/>
  <c r="AQ2622" i="2"/>
  <c r="AI2622" i="2"/>
  <c r="AH2622" i="2"/>
  <c r="AG2622" i="2"/>
  <c r="AF2622" i="2"/>
  <c r="AS2621" i="2"/>
  <c r="AQ2621" i="2"/>
  <c r="AI2621" i="2"/>
  <c r="AH2621" i="2"/>
  <c r="AG2621" i="2"/>
  <c r="AF2621" i="2"/>
  <c r="AS2620" i="2"/>
  <c r="AQ2620" i="2"/>
  <c r="AI2620" i="2"/>
  <c r="AH2620" i="2"/>
  <c r="AG2620" i="2"/>
  <c r="AF2620" i="2"/>
  <c r="AS2619" i="2"/>
  <c r="AQ2619" i="2"/>
  <c r="AI2619" i="2"/>
  <c r="AH2619" i="2"/>
  <c r="AG2619" i="2"/>
  <c r="AF2619" i="2"/>
  <c r="AS2618" i="2"/>
  <c r="AQ2618" i="2"/>
  <c r="AI2618" i="2"/>
  <c r="AH2618" i="2"/>
  <c r="AG2618" i="2"/>
  <c r="AF2618" i="2"/>
  <c r="AS2617" i="2"/>
  <c r="AQ2617" i="2"/>
  <c r="AI2617" i="2"/>
  <c r="AH2617" i="2"/>
  <c r="AG2617" i="2"/>
  <c r="AF2617" i="2"/>
  <c r="AS2616" i="2"/>
  <c r="AQ2616" i="2"/>
  <c r="AI2616" i="2"/>
  <c r="AH2616" i="2"/>
  <c r="AG2616" i="2"/>
  <c r="AF2616" i="2"/>
  <c r="AS2615" i="2"/>
  <c r="AQ2615" i="2"/>
  <c r="AI2615" i="2"/>
  <c r="AH2615" i="2"/>
  <c r="AG2615" i="2"/>
  <c r="AF2615" i="2"/>
  <c r="AS2614" i="2"/>
  <c r="AQ2614" i="2"/>
  <c r="AI2614" i="2"/>
  <c r="AH2614" i="2"/>
  <c r="AG2614" i="2"/>
  <c r="AF2614" i="2"/>
  <c r="AS2613" i="2"/>
  <c r="AQ2613" i="2"/>
  <c r="AI2613" i="2"/>
  <c r="AH2613" i="2"/>
  <c r="AG2613" i="2"/>
  <c r="AF2613" i="2"/>
  <c r="AS2612" i="2"/>
  <c r="AQ2612" i="2"/>
  <c r="AI2612" i="2"/>
  <c r="AH2612" i="2"/>
  <c r="AG2612" i="2"/>
  <c r="AF2612" i="2"/>
  <c r="AS2611" i="2"/>
  <c r="AQ2611" i="2"/>
  <c r="AI2611" i="2"/>
  <c r="AH2611" i="2"/>
  <c r="AG2611" i="2"/>
  <c r="AF2611" i="2"/>
  <c r="AS2610" i="2"/>
  <c r="AQ2610" i="2"/>
  <c r="AI2610" i="2"/>
  <c r="AH2610" i="2"/>
  <c r="AG2610" i="2"/>
  <c r="AF2610" i="2"/>
  <c r="AS2609" i="2"/>
  <c r="AQ2609" i="2"/>
  <c r="AI2609" i="2"/>
  <c r="AH2609" i="2"/>
  <c r="AG2609" i="2"/>
  <c r="AF2609" i="2"/>
  <c r="AS2608" i="2"/>
  <c r="AQ2608" i="2"/>
  <c r="AI2608" i="2"/>
  <c r="AH2608" i="2"/>
  <c r="AG2608" i="2"/>
  <c r="AF2608" i="2"/>
  <c r="AS2607" i="2"/>
  <c r="AQ2607" i="2"/>
  <c r="AI2607" i="2"/>
  <c r="AH2607" i="2"/>
  <c r="AG2607" i="2"/>
  <c r="AF2607" i="2"/>
  <c r="AS2606" i="2"/>
  <c r="AQ2606" i="2"/>
  <c r="AI2606" i="2"/>
  <c r="AH2606" i="2"/>
  <c r="AG2606" i="2"/>
  <c r="AF2606" i="2"/>
  <c r="AS2605" i="2"/>
  <c r="AQ2605" i="2"/>
  <c r="AI2605" i="2"/>
  <c r="AH2605" i="2"/>
  <c r="AG2605" i="2"/>
  <c r="AF2605" i="2"/>
  <c r="AS2604" i="2"/>
  <c r="AQ2604" i="2"/>
  <c r="AI2604" i="2"/>
  <c r="AH2604" i="2"/>
  <c r="AG2604" i="2"/>
  <c r="AF2604" i="2"/>
  <c r="AS2603" i="2"/>
  <c r="AQ2603" i="2"/>
  <c r="AI2603" i="2"/>
  <c r="AH2603" i="2"/>
  <c r="AG2603" i="2"/>
  <c r="AF2603" i="2"/>
  <c r="AS2602" i="2"/>
  <c r="AQ2602" i="2"/>
  <c r="AI2602" i="2"/>
  <c r="AH2602" i="2"/>
  <c r="AG2602" i="2"/>
  <c r="AF2602" i="2"/>
  <c r="AS2601" i="2"/>
  <c r="AQ2601" i="2"/>
  <c r="AI2601" i="2"/>
  <c r="AH2601" i="2"/>
  <c r="AG2601" i="2"/>
  <c r="AF2601" i="2"/>
  <c r="AS2600" i="2"/>
  <c r="AQ2600" i="2"/>
  <c r="AI2600" i="2"/>
  <c r="AH2600" i="2"/>
  <c r="AG2600" i="2"/>
  <c r="AF2600" i="2"/>
  <c r="AS2599" i="2"/>
  <c r="AQ2599" i="2"/>
  <c r="AI2599" i="2"/>
  <c r="AH2599" i="2"/>
  <c r="AG2599" i="2"/>
  <c r="AF2599" i="2"/>
  <c r="AS2598" i="2"/>
  <c r="AQ2598" i="2"/>
  <c r="AI2598" i="2"/>
  <c r="AH2598" i="2"/>
  <c r="AG2598" i="2"/>
  <c r="AF2598" i="2"/>
  <c r="AS2597" i="2"/>
  <c r="AQ2597" i="2"/>
  <c r="AI2597" i="2"/>
  <c r="AH2597" i="2"/>
  <c r="AG2597" i="2"/>
  <c r="AF2597" i="2"/>
  <c r="AS2596" i="2"/>
  <c r="AQ2596" i="2"/>
  <c r="AI2596" i="2"/>
  <c r="AH2596" i="2"/>
  <c r="AG2596" i="2"/>
  <c r="AF2596" i="2"/>
  <c r="AS2595" i="2"/>
  <c r="AQ2595" i="2"/>
  <c r="AI2595" i="2"/>
  <c r="AH2595" i="2"/>
  <c r="AG2595" i="2"/>
  <c r="AF2595" i="2"/>
  <c r="AS2594" i="2"/>
  <c r="AQ2594" i="2"/>
  <c r="AI2594" i="2"/>
  <c r="AH2594" i="2"/>
  <c r="AG2594" i="2"/>
  <c r="AF2594" i="2"/>
  <c r="AS2593" i="2"/>
  <c r="AQ2593" i="2"/>
  <c r="AI2593" i="2"/>
  <c r="AH2593" i="2"/>
  <c r="AG2593" i="2"/>
  <c r="AF2593" i="2"/>
  <c r="AS2592" i="2"/>
  <c r="AQ2592" i="2"/>
  <c r="AI2592" i="2"/>
  <c r="AH2592" i="2"/>
  <c r="AG2592" i="2"/>
  <c r="AF2592" i="2"/>
  <c r="AS2591" i="2"/>
  <c r="AQ2591" i="2"/>
  <c r="AI2591" i="2"/>
  <c r="AH2591" i="2"/>
  <c r="AG2591" i="2"/>
  <c r="AF2591" i="2"/>
  <c r="AS2590" i="2"/>
  <c r="AQ2590" i="2"/>
  <c r="AI2590" i="2"/>
  <c r="AH2590" i="2"/>
  <c r="AG2590" i="2"/>
  <c r="AF2590" i="2"/>
  <c r="AS2589" i="2"/>
  <c r="AQ2589" i="2"/>
  <c r="AI2589" i="2"/>
  <c r="AH2589" i="2"/>
  <c r="AG2589" i="2"/>
  <c r="AF2589" i="2"/>
  <c r="AS2588" i="2"/>
  <c r="AQ2588" i="2"/>
  <c r="AI2588" i="2"/>
  <c r="AH2588" i="2"/>
  <c r="AG2588" i="2"/>
  <c r="AF2588" i="2"/>
  <c r="AS2587" i="2"/>
  <c r="AQ2587" i="2"/>
  <c r="AI2587" i="2"/>
  <c r="AH2587" i="2"/>
  <c r="AG2587" i="2"/>
  <c r="AF2587" i="2"/>
  <c r="AS2586" i="2"/>
  <c r="AQ2586" i="2"/>
  <c r="AI2586" i="2"/>
  <c r="AH2586" i="2"/>
  <c r="AG2586" i="2"/>
  <c r="AF2586" i="2"/>
  <c r="AS2585" i="2"/>
  <c r="AQ2585" i="2"/>
  <c r="AI2585" i="2"/>
  <c r="AH2585" i="2"/>
  <c r="AG2585" i="2"/>
  <c r="AF2585" i="2"/>
  <c r="AS2584" i="2"/>
  <c r="AQ2584" i="2"/>
  <c r="AI2584" i="2"/>
  <c r="AH2584" i="2"/>
  <c r="AG2584" i="2"/>
  <c r="AF2584" i="2"/>
  <c r="AS2583" i="2"/>
  <c r="AQ2583" i="2"/>
  <c r="AI2583" i="2"/>
  <c r="AH2583" i="2"/>
  <c r="AG2583" i="2"/>
  <c r="AF2583" i="2"/>
  <c r="AS2582" i="2"/>
  <c r="AQ2582" i="2"/>
  <c r="AI2582" i="2"/>
  <c r="AH2582" i="2"/>
  <c r="AG2582" i="2"/>
  <c r="AF2582" i="2"/>
  <c r="AS2581" i="2"/>
  <c r="AQ2581" i="2"/>
  <c r="AI2581" i="2"/>
  <c r="AH2581" i="2"/>
  <c r="AG2581" i="2"/>
  <c r="AF2581" i="2"/>
  <c r="AS2580" i="2"/>
  <c r="AQ2580" i="2"/>
  <c r="AI2580" i="2"/>
  <c r="AH2580" i="2"/>
  <c r="AG2580" i="2"/>
  <c r="AF2580" i="2"/>
  <c r="AS2579" i="2"/>
  <c r="AQ2579" i="2"/>
  <c r="AI2579" i="2"/>
  <c r="AH2579" i="2"/>
  <c r="AG2579" i="2"/>
  <c r="AF2579" i="2"/>
  <c r="AS2578" i="2"/>
  <c r="AQ2578" i="2"/>
  <c r="AI2578" i="2"/>
  <c r="AH2578" i="2"/>
  <c r="AG2578" i="2"/>
  <c r="AF2578" i="2"/>
  <c r="AS2577" i="2"/>
  <c r="AQ2577" i="2"/>
  <c r="AI2577" i="2"/>
  <c r="AH2577" i="2"/>
  <c r="AG2577" i="2"/>
  <c r="AF2577" i="2"/>
  <c r="AS2576" i="2"/>
  <c r="AQ2576" i="2"/>
  <c r="AI2576" i="2"/>
  <c r="AH2576" i="2"/>
  <c r="AG2576" i="2"/>
  <c r="AF2576" i="2"/>
  <c r="AS2575" i="2"/>
  <c r="AQ2575" i="2"/>
  <c r="AI2575" i="2"/>
  <c r="AH2575" i="2"/>
  <c r="AG2575" i="2"/>
  <c r="AF2575" i="2"/>
  <c r="AS2574" i="2"/>
  <c r="AQ2574" i="2"/>
  <c r="AI2574" i="2"/>
  <c r="AH2574" i="2"/>
  <c r="AG2574" i="2"/>
  <c r="AF2574" i="2"/>
  <c r="AS2573" i="2"/>
  <c r="AQ2573" i="2"/>
  <c r="AI2573" i="2"/>
  <c r="AH2573" i="2"/>
  <c r="AG2573" i="2"/>
  <c r="AF2573" i="2"/>
  <c r="AS2572" i="2"/>
  <c r="AQ2572" i="2"/>
  <c r="AI2572" i="2"/>
  <c r="AH2572" i="2"/>
  <c r="AG2572" i="2"/>
  <c r="AF2572" i="2"/>
  <c r="AS2571" i="2"/>
  <c r="AQ2571" i="2"/>
  <c r="AI2571" i="2"/>
  <c r="AH2571" i="2"/>
  <c r="AG2571" i="2"/>
  <c r="AF2571" i="2"/>
  <c r="AS2570" i="2"/>
  <c r="AQ2570" i="2"/>
  <c r="AI2570" i="2"/>
  <c r="AH2570" i="2"/>
  <c r="AG2570" i="2"/>
  <c r="AF2570" i="2"/>
  <c r="AS2569" i="2"/>
  <c r="AQ2569" i="2"/>
  <c r="AI2569" i="2"/>
  <c r="AH2569" i="2"/>
  <c r="AG2569" i="2"/>
  <c r="AF2569" i="2"/>
  <c r="AS2568" i="2"/>
  <c r="AQ2568" i="2"/>
  <c r="AI2568" i="2"/>
  <c r="AH2568" i="2"/>
  <c r="AG2568" i="2"/>
  <c r="AF2568" i="2"/>
  <c r="AS2567" i="2"/>
  <c r="AQ2567" i="2"/>
  <c r="AI2567" i="2"/>
  <c r="AH2567" i="2"/>
  <c r="AG2567" i="2"/>
  <c r="AF2567" i="2"/>
  <c r="AS2566" i="2"/>
  <c r="AQ2566" i="2"/>
  <c r="AI2566" i="2"/>
  <c r="AH2566" i="2"/>
  <c r="AG2566" i="2"/>
  <c r="AF2566" i="2"/>
  <c r="AS2565" i="2"/>
  <c r="AQ2565" i="2"/>
  <c r="AI2565" i="2"/>
  <c r="AH2565" i="2"/>
  <c r="AG2565" i="2"/>
  <c r="AF2565" i="2"/>
  <c r="AS2564" i="2"/>
  <c r="AQ2564" i="2"/>
  <c r="AI2564" i="2"/>
  <c r="AH2564" i="2"/>
  <c r="AG2564" i="2"/>
  <c r="AF2564" i="2"/>
  <c r="AS2563" i="2"/>
  <c r="AQ2563" i="2"/>
  <c r="AI2563" i="2"/>
  <c r="AH2563" i="2"/>
  <c r="AG2563" i="2"/>
  <c r="AF2563" i="2"/>
  <c r="AS2562" i="2"/>
  <c r="AQ2562" i="2"/>
  <c r="AI2562" i="2"/>
  <c r="AH2562" i="2"/>
  <c r="AG2562" i="2"/>
  <c r="AF2562" i="2"/>
  <c r="AS2561" i="2"/>
  <c r="AQ2561" i="2"/>
  <c r="AI2561" i="2"/>
  <c r="AH2561" i="2"/>
  <c r="AG2561" i="2"/>
  <c r="AF2561" i="2"/>
  <c r="AS2560" i="2"/>
  <c r="AQ2560" i="2"/>
  <c r="AI2560" i="2"/>
  <c r="AH2560" i="2"/>
  <c r="AG2560" i="2"/>
  <c r="AF2560" i="2"/>
  <c r="AS2559" i="2"/>
  <c r="AQ2559" i="2"/>
  <c r="AI2559" i="2"/>
  <c r="AH2559" i="2"/>
  <c r="AG2559" i="2"/>
  <c r="AF2559" i="2"/>
  <c r="AS2558" i="2"/>
  <c r="AQ2558" i="2"/>
  <c r="AI2558" i="2"/>
  <c r="AH2558" i="2"/>
  <c r="AG2558" i="2"/>
  <c r="AF2558" i="2"/>
  <c r="AS2557" i="2"/>
  <c r="AQ2557" i="2"/>
  <c r="AI2557" i="2"/>
  <c r="AH2557" i="2"/>
  <c r="AG2557" i="2"/>
  <c r="AF2557" i="2"/>
  <c r="AS2556" i="2"/>
  <c r="AQ2556" i="2"/>
  <c r="AI2556" i="2"/>
  <c r="AH2556" i="2"/>
  <c r="AG2556" i="2"/>
  <c r="AF2556" i="2"/>
  <c r="AS2555" i="2"/>
  <c r="AQ2555" i="2"/>
  <c r="AI2555" i="2"/>
  <c r="AH2555" i="2"/>
  <c r="AG2555" i="2"/>
  <c r="AF2555" i="2"/>
  <c r="AS2554" i="2"/>
  <c r="AQ2554" i="2"/>
  <c r="AI2554" i="2"/>
  <c r="AH2554" i="2"/>
  <c r="AG2554" i="2"/>
  <c r="AF2554" i="2"/>
  <c r="AS2553" i="2"/>
  <c r="AQ2553" i="2"/>
  <c r="AI2553" i="2"/>
  <c r="AH2553" i="2"/>
  <c r="AG2553" i="2"/>
  <c r="AF2553" i="2"/>
  <c r="AS2552" i="2"/>
  <c r="AQ2552" i="2"/>
  <c r="AI2552" i="2"/>
  <c r="AH2552" i="2"/>
  <c r="AG2552" i="2"/>
  <c r="AF2552" i="2"/>
  <c r="AS2551" i="2"/>
  <c r="AQ2551" i="2"/>
  <c r="AI2551" i="2"/>
  <c r="AH2551" i="2"/>
  <c r="AG2551" i="2"/>
  <c r="AF2551" i="2"/>
  <c r="AS2550" i="2"/>
  <c r="AQ2550" i="2"/>
  <c r="AI2550" i="2"/>
  <c r="AH2550" i="2"/>
  <c r="AG2550" i="2"/>
  <c r="AF2550" i="2"/>
  <c r="AS2549" i="2"/>
  <c r="AQ2549" i="2"/>
  <c r="AI2549" i="2"/>
  <c r="AH2549" i="2"/>
  <c r="AG2549" i="2"/>
  <c r="AF2549" i="2"/>
  <c r="AS2548" i="2"/>
  <c r="AQ2548" i="2"/>
  <c r="AI2548" i="2"/>
  <c r="AH2548" i="2"/>
  <c r="AG2548" i="2"/>
  <c r="AF2548" i="2"/>
  <c r="AS2547" i="2"/>
  <c r="AQ2547" i="2"/>
  <c r="AI2547" i="2"/>
  <c r="AH2547" i="2"/>
  <c r="AG2547" i="2"/>
  <c r="AF2547" i="2"/>
  <c r="AS2546" i="2"/>
  <c r="AQ2546" i="2"/>
  <c r="AI2546" i="2"/>
  <c r="AH2546" i="2"/>
  <c r="AG2546" i="2"/>
  <c r="AF2546" i="2"/>
  <c r="AS2545" i="2"/>
  <c r="AQ2545" i="2"/>
  <c r="AI2545" i="2"/>
  <c r="AH2545" i="2"/>
  <c r="AG2545" i="2"/>
  <c r="AF2545" i="2"/>
  <c r="AS2544" i="2"/>
  <c r="AQ2544" i="2"/>
  <c r="AI2544" i="2"/>
  <c r="AH2544" i="2"/>
  <c r="AG2544" i="2"/>
  <c r="AF2544" i="2"/>
  <c r="AS2543" i="2"/>
  <c r="AQ2543" i="2"/>
  <c r="AI2543" i="2"/>
  <c r="AH2543" i="2"/>
  <c r="AG2543" i="2"/>
  <c r="AF2543" i="2"/>
  <c r="AS2542" i="2"/>
  <c r="AQ2542" i="2"/>
  <c r="AI2542" i="2"/>
  <c r="AH2542" i="2"/>
  <c r="AG2542" i="2"/>
  <c r="AF2542" i="2"/>
  <c r="AS2541" i="2"/>
  <c r="AQ2541" i="2"/>
  <c r="AI2541" i="2"/>
  <c r="AH2541" i="2"/>
  <c r="AG2541" i="2"/>
  <c r="AF2541" i="2"/>
  <c r="AS2540" i="2"/>
  <c r="AQ2540" i="2"/>
  <c r="AI2540" i="2"/>
  <c r="AH2540" i="2"/>
  <c r="AG2540" i="2"/>
  <c r="AF2540" i="2"/>
  <c r="AS2539" i="2"/>
  <c r="AQ2539" i="2"/>
  <c r="AI2539" i="2"/>
  <c r="AH2539" i="2"/>
  <c r="AG2539" i="2"/>
  <c r="AF2539" i="2"/>
  <c r="AS2538" i="2"/>
  <c r="AQ2538" i="2"/>
  <c r="AI2538" i="2"/>
  <c r="AH2538" i="2"/>
  <c r="AG2538" i="2"/>
  <c r="AF2538" i="2"/>
  <c r="AS2537" i="2"/>
  <c r="AQ2537" i="2"/>
  <c r="AI2537" i="2"/>
  <c r="AH2537" i="2"/>
  <c r="AG2537" i="2"/>
  <c r="AF2537" i="2"/>
  <c r="AS2536" i="2"/>
  <c r="AQ2536" i="2"/>
  <c r="AI2536" i="2"/>
  <c r="AH2536" i="2"/>
  <c r="AG2536" i="2"/>
  <c r="AF2536" i="2"/>
  <c r="AS2535" i="2"/>
  <c r="AQ2535" i="2"/>
  <c r="AI2535" i="2"/>
  <c r="AH2535" i="2"/>
  <c r="AG2535" i="2"/>
  <c r="AF2535" i="2"/>
  <c r="AS2534" i="2"/>
  <c r="AQ2534" i="2"/>
  <c r="AI2534" i="2"/>
  <c r="AH2534" i="2"/>
  <c r="AG2534" i="2"/>
  <c r="AF2534" i="2"/>
  <c r="AS2533" i="2"/>
  <c r="AQ2533" i="2"/>
  <c r="AI2533" i="2"/>
  <c r="AH2533" i="2"/>
  <c r="AG2533" i="2"/>
  <c r="AF2533" i="2"/>
  <c r="AS2532" i="2"/>
  <c r="AQ2532" i="2"/>
  <c r="AI2532" i="2"/>
  <c r="AH2532" i="2"/>
  <c r="AG2532" i="2"/>
  <c r="AF2532" i="2"/>
  <c r="AS2531" i="2"/>
  <c r="AQ2531" i="2"/>
  <c r="AI2531" i="2"/>
  <c r="AH2531" i="2"/>
  <c r="AG2531" i="2"/>
  <c r="AF2531" i="2"/>
  <c r="AS2530" i="2"/>
  <c r="AQ2530" i="2"/>
  <c r="AI2530" i="2"/>
  <c r="AH2530" i="2"/>
  <c r="AG2530" i="2"/>
  <c r="AF2530" i="2"/>
  <c r="AS2529" i="2"/>
  <c r="AQ2529" i="2"/>
  <c r="AI2529" i="2"/>
  <c r="AH2529" i="2"/>
  <c r="AG2529" i="2"/>
  <c r="AF2529" i="2"/>
  <c r="AS2528" i="2"/>
  <c r="AQ2528" i="2"/>
  <c r="AI2528" i="2"/>
  <c r="AH2528" i="2"/>
  <c r="AG2528" i="2"/>
  <c r="AF2528" i="2"/>
  <c r="AS2527" i="2"/>
  <c r="AQ2527" i="2"/>
  <c r="AI2527" i="2"/>
  <c r="AH2527" i="2"/>
  <c r="AG2527" i="2"/>
  <c r="AF2527" i="2"/>
  <c r="AS2526" i="2"/>
  <c r="AQ2526" i="2"/>
  <c r="AI2526" i="2"/>
  <c r="AH2526" i="2"/>
  <c r="AG2526" i="2"/>
  <c r="AF2526" i="2"/>
  <c r="AS2525" i="2"/>
  <c r="AQ2525" i="2"/>
  <c r="AI2525" i="2"/>
  <c r="AH2525" i="2"/>
  <c r="AG2525" i="2"/>
  <c r="AF2525" i="2"/>
  <c r="AS2524" i="2"/>
  <c r="AQ2524" i="2"/>
  <c r="AI2524" i="2"/>
  <c r="AH2524" i="2"/>
  <c r="AG2524" i="2"/>
  <c r="AF2524" i="2"/>
  <c r="AS2523" i="2"/>
  <c r="AQ2523" i="2"/>
  <c r="AI2523" i="2"/>
  <c r="AH2523" i="2"/>
  <c r="AG2523" i="2"/>
  <c r="AF2523" i="2"/>
  <c r="AS2522" i="2"/>
  <c r="AQ2522" i="2"/>
  <c r="AI2522" i="2"/>
  <c r="AH2522" i="2"/>
  <c r="AG2522" i="2"/>
  <c r="AF2522" i="2"/>
  <c r="AS2521" i="2"/>
  <c r="AQ2521" i="2"/>
  <c r="AI2521" i="2"/>
  <c r="AH2521" i="2"/>
  <c r="AG2521" i="2"/>
  <c r="AF2521" i="2"/>
  <c r="AS2520" i="2"/>
  <c r="AQ2520" i="2"/>
  <c r="AI2520" i="2"/>
  <c r="AH2520" i="2"/>
  <c r="AG2520" i="2"/>
  <c r="AF2520" i="2"/>
  <c r="AS2519" i="2"/>
  <c r="AQ2519" i="2"/>
  <c r="AI2519" i="2"/>
  <c r="AH2519" i="2"/>
  <c r="AG2519" i="2"/>
  <c r="AF2519" i="2"/>
  <c r="AS2518" i="2"/>
  <c r="AQ2518" i="2"/>
  <c r="AI2518" i="2"/>
  <c r="AH2518" i="2"/>
  <c r="AG2518" i="2"/>
  <c r="AF2518" i="2"/>
  <c r="AS2517" i="2"/>
  <c r="AQ2517" i="2"/>
  <c r="AI2517" i="2"/>
  <c r="AH2517" i="2"/>
  <c r="AG2517" i="2"/>
  <c r="AF2517" i="2"/>
  <c r="AS2516" i="2"/>
  <c r="AQ2516" i="2"/>
  <c r="AI2516" i="2"/>
  <c r="AH2516" i="2"/>
  <c r="AG2516" i="2"/>
  <c r="AF2516" i="2"/>
  <c r="AS2515" i="2"/>
  <c r="AQ2515" i="2"/>
  <c r="AI2515" i="2"/>
  <c r="AH2515" i="2"/>
  <c r="AG2515" i="2"/>
  <c r="AF2515" i="2"/>
  <c r="AS2514" i="2"/>
  <c r="AQ2514" i="2"/>
  <c r="AI2514" i="2"/>
  <c r="AH2514" i="2"/>
  <c r="AG2514" i="2"/>
  <c r="AF2514" i="2"/>
  <c r="AS2513" i="2"/>
  <c r="AQ2513" i="2"/>
  <c r="AI2513" i="2"/>
  <c r="AH2513" i="2"/>
  <c r="AG2513" i="2"/>
  <c r="AF2513" i="2"/>
  <c r="AS2512" i="2"/>
  <c r="AQ2512" i="2"/>
  <c r="AI2512" i="2"/>
  <c r="AH2512" i="2"/>
  <c r="AG2512" i="2"/>
  <c r="AF2512" i="2"/>
  <c r="AS2511" i="2"/>
  <c r="AQ2511" i="2"/>
  <c r="AI2511" i="2"/>
  <c r="AH2511" i="2"/>
  <c r="AG2511" i="2"/>
  <c r="AF2511" i="2"/>
  <c r="AS2510" i="2"/>
  <c r="AQ2510" i="2"/>
  <c r="AI2510" i="2"/>
  <c r="AH2510" i="2"/>
  <c r="AG2510" i="2"/>
  <c r="AF2510" i="2"/>
  <c r="AS2509" i="2"/>
  <c r="AQ2509" i="2"/>
  <c r="AI2509" i="2"/>
  <c r="AH2509" i="2"/>
  <c r="AG2509" i="2"/>
  <c r="AF2509" i="2"/>
  <c r="AS2508" i="2"/>
  <c r="AQ2508" i="2"/>
  <c r="AI2508" i="2"/>
  <c r="AH2508" i="2"/>
  <c r="AG2508" i="2"/>
  <c r="AF2508" i="2"/>
  <c r="AS2507" i="2"/>
  <c r="AQ2507" i="2"/>
  <c r="AI2507" i="2"/>
  <c r="AH2507" i="2"/>
  <c r="AG2507" i="2"/>
  <c r="AF2507" i="2"/>
  <c r="AS2506" i="2"/>
  <c r="AQ2506" i="2"/>
  <c r="AI2506" i="2"/>
  <c r="AH2506" i="2"/>
  <c r="AG2506" i="2"/>
  <c r="AF2506" i="2"/>
  <c r="AS2505" i="2"/>
  <c r="AQ2505" i="2"/>
  <c r="AI2505" i="2"/>
  <c r="AH2505" i="2"/>
  <c r="AG2505" i="2"/>
  <c r="AF2505" i="2"/>
  <c r="AS2504" i="2"/>
  <c r="AQ2504" i="2"/>
  <c r="AI2504" i="2"/>
  <c r="AH2504" i="2"/>
  <c r="AG2504" i="2"/>
  <c r="AF2504" i="2"/>
  <c r="AS2503" i="2"/>
  <c r="AQ2503" i="2"/>
  <c r="AI2503" i="2"/>
  <c r="AH2503" i="2"/>
  <c r="AG2503" i="2"/>
  <c r="AF2503" i="2"/>
  <c r="AS2502" i="2"/>
  <c r="AQ2502" i="2"/>
  <c r="AI2502" i="2"/>
  <c r="AH2502" i="2"/>
  <c r="AG2502" i="2"/>
  <c r="AF2502" i="2"/>
  <c r="AS2501" i="2"/>
  <c r="AQ2501" i="2"/>
  <c r="AI2501" i="2"/>
  <c r="AH2501" i="2"/>
  <c r="AG2501" i="2"/>
  <c r="AF2501" i="2"/>
  <c r="AS2500" i="2"/>
  <c r="AQ2500" i="2"/>
  <c r="AI2500" i="2"/>
  <c r="AH2500" i="2"/>
  <c r="AG2500" i="2"/>
  <c r="AF2500" i="2"/>
  <c r="AS2499" i="2"/>
  <c r="AQ2499" i="2"/>
  <c r="AI2499" i="2"/>
  <c r="AH2499" i="2"/>
  <c r="AG2499" i="2"/>
  <c r="AF2499" i="2"/>
  <c r="AS2498" i="2"/>
  <c r="AQ2498" i="2"/>
  <c r="AI2498" i="2"/>
  <c r="AH2498" i="2"/>
  <c r="AG2498" i="2"/>
  <c r="AF2498" i="2"/>
  <c r="AS2497" i="2"/>
  <c r="AQ2497" i="2"/>
  <c r="AI2497" i="2"/>
  <c r="AH2497" i="2"/>
  <c r="AG2497" i="2"/>
  <c r="AF2497" i="2"/>
  <c r="AS2496" i="2"/>
  <c r="AQ2496" i="2"/>
  <c r="AI2496" i="2"/>
  <c r="AH2496" i="2"/>
  <c r="AG2496" i="2"/>
  <c r="AF2496" i="2"/>
  <c r="AS2495" i="2"/>
  <c r="AQ2495" i="2"/>
  <c r="AI2495" i="2"/>
  <c r="AH2495" i="2"/>
  <c r="AG2495" i="2"/>
  <c r="AF2495" i="2"/>
  <c r="AS2494" i="2"/>
  <c r="AQ2494" i="2"/>
  <c r="AI2494" i="2"/>
  <c r="AH2494" i="2"/>
  <c r="AG2494" i="2"/>
  <c r="AF2494" i="2"/>
  <c r="AS2493" i="2"/>
  <c r="AQ2493" i="2"/>
  <c r="AI2493" i="2"/>
  <c r="AH2493" i="2"/>
  <c r="AG2493" i="2"/>
  <c r="AF2493" i="2"/>
  <c r="AS2492" i="2"/>
  <c r="AQ2492" i="2"/>
  <c r="AI2492" i="2"/>
  <c r="AH2492" i="2"/>
  <c r="AG2492" i="2"/>
  <c r="AF2492" i="2"/>
  <c r="AS2491" i="2"/>
  <c r="AQ2491" i="2"/>
  <c r="AI2491" i="2"/>
  <c r="AH2491" i="2"/>
  <c r="AG2491" i="2"/>
  <c r="AF2491" i="2"/>
  <c r="AS2490" i="2"/>
  <c r="AQ2490" i="2"/>
  <c r="AI2490" i="2"/>
  <c r="AH2490" i="2"/>
  <c r="AG2490" i="2"/>
  <c r="AF2490" i="2"/>
  <c r="AS2489" i="2"/>
  <c r="AQ2489" i="2"/>
  <c r="AI2489" i="2"/>
  <c r="AH2489" i="2"/>
  <c r="AG2489" i="2"/>
  <c r="AF2489" i="2"/>
  <c r="AS2488" i="2"/>
  <c r="AQ2488" i="2"/>
  <c r="AI2488" i="2"/>
  <c r="AH2488" i="2"/>
  <c r="AG2488" i="2"/>
  <c r="AF2488" i="2"/>
  <c r="AS2487" i="2"/>
  <c r="AQ2487" i="2"/>
  <c r="AI2487" i="2"/>
  <c r="AH2487" i="2"/>
  <c r="AG2487" i="2"/>
  <c r="AF2487" i="2"/>
  <c r="AS2486" i="2"/>
  <c r="AQ2486" i="2"/>
  <c r="AI2486" i="2"/>
  <c r="AH2486" i="2"/>
  <c r="AG2486" i="2"/>
  <c r="AF2486" i="2"/>
  <c r="AS2485" i="2"/>
  <c r="AQ2485" i="2"/>
  <c r="AI2485" i="2"/>
  <c r="AH2485" i="2"/>
  <c r="AG2485" i="2"/>
  <c r="AF2485" i="2"/>
  <c r="AS2484" i="2"/>
  <c r="AQ2484" i="2"/>
  <c r="AI2484" i="2"/>
  <c r="AH2484" i="2"/>
  <c r="AG2484" i="2"/>
  <c r="AF2484" i="2"/>
  <c r="AS2483" i="2"/>
  <c r="AQ2483" i="2"/>
  <c r="AI2483" i="2"/>
  <c r="AH2483" i="2"/>
  <c r="AG2483" i="2"/>
  <c r="AF2483" i="2"/>
  <c r="AS2482" i="2"/>
  <c r="AQ2482" i="2"/>
  <c r="AI2482" i="2"/>
  <c r="AH2482" i="2"/>
  <c r="AG2482" i="2"/>
  <c r="AF2482" i="2"/>
  <c r="AS2481" i="2"/>
  <c r="AQ2481" i="2"/>
  <c r="AI2481" i="2"/>
  <c r="AH2481" i="2"/>
  <c r="AG2481" i="2"/>
  <c r="AF2481" i="2"/>
  <c r="AS2480" i="2"/>
  <c r="AQ2480" i="2"/>
  <c r="AI2480" i="2"/>
  <c r="AH2480" i="2"/>
  <c r="AG2480" i="2"/>
  <c r="AF2480" i="2"/>
  <c r="AS2479" i="2"/>
  <c r="AQ2479" i="2"/>
  <c r="AI2479" i="2"/>
  <c r="AH2479" i="2"/>
  <c r="AG2479" i="2"/>
  <c r="AF2479" i="2"/>
  <c r="AS2478" i="2"/>
  <c r="AQ2478" i="2"/>
  <c r="AI2478" i="2"/>
  <c r="AH2478" i="2"/>
  <c r="AG2478" i="2"/>
  <c r="AF2478" i="2"/>
  <c r="AS2477" i="2"/>
  <c r="AQ2477" i="2"/>
  <c r="AI2477" i="2"/>
  <c r="AH2477" i="2"/>
  <c r="AG2477" i="2"/>
  <c r="AF2477" i="2"/>
  <c r="AS2476" i="2"/>
  <c r="AQ2476" i="2"/>
  <c r="AI2476" i="2"/>
  <c r="AH2476" i="2"/>
  <c r="AG2476" i="2"/>
  <c r="AF2476" i="2"/>
  <c r="AS2475" i="2"/>
  <c r="AQ2475" i="2"/>
  <c r="AI2475" i="2"/>
  <c r="AH2475" i="2"/>
  <c r="AG2475" i="2"/>
  <c r="AF2475" i="2"/>
  <c r="AS2474" i="2"/>
  <c r="AQ2474" i="2"/>
  <c r="AI2474" i="2"/>
  <c r="AH2474" i="2"/>
  <c r="AG2474" i="2"/>
  <c r="AF2474" i="2"/>
  <c r="AS2473" i="2"/>
  <c r="AQ2473" i="2"/>
  <c r="AI2473" i="2"/>
  <c r="AH2473" i="2"/>
  <c r="AG2473" i="2"/>
  <c r="AF2473" i="2"/>
  <c r="AS2472" i="2"/>
  <c r="AQ2472" i="2"/>
  <c r="AI2472" i="2"/>
  <c r="AH2472" i="2"/>
  <c r="AG2472" i="2"/>
  <c r="AF2472" i="2"/>
  <c r="AS2471" i="2"/>
  <c r="AQ2471" i="2"/>
  <c r="AI2471" i="2"/>
  <c r="AH2471" i="2"/>
  <c r="AG2471" i="2"/>
  <c r="AF2471" i="2"/>
  <c r="AS2470" i="2"/>
  <c r="AQ2470" i="2"/>
  <c r="AI2470" i="2"/>
  <c r="AH2470" i="2"/>
  <c r="AG2470" i="2"/>
  <c r="AF2470" i="2"/>
  <c r="AS2469" i="2"/>
  <c r="AQ2469" i="2"/>
  <c r="AI2469" i="2"/>
  <c r="AH2469" i="2"/>
  <c r="AG2469" i="2"/>
  <c r="AF2469" i="2"/>
  <c r="AR2469" i="2" s="1"/>
  <c r="AS2468" i="2"/>
  <c r="AQ2468" i="2"/>
  <c r="AI2468" i="2"/>
  <c r="AH2468" i="2"/>
  <c r="AG2468" i="2"/>
  <c r="AF2468" i="2"/>
  <c r="AS2467" i="2"/>
  <c r="AQ2467" i="2"/>
  <c r="AI2467" i="2"/>
  <c r="AH2467" i="2"/>
  <c r="AG2467" i="2"/>
  <c r="AF2467" i="2"/>
  <c r="AS2466" i="2"/>
  <c r="AQ2466" i="2"/>
  <c r="AI2466" i="2"/>
  <c r="AH2466" i="2"/>
  <c r="AG2466" i="2"/>
  <c r="AF2466" i="2"/>
  <c r="AS2465" i="2"/>
  <c r="AQ2465" i="2"/>
  <c r="AI2465" i="2"/>
  <c r="AH2465" i="2"/>
  <c r="AG2465" i="2"/>
  <c r="AF2465" i="2"/>
  <c r="AS2464" i="2"/>
  <c r="AQ2464" i="2"/>
  <c r="AI2464" i="2"/>
  <c r="AH2464" i="2"/>
  <c r="AG2464" i="2"/>
  <c r="AF2464" i="2"/>
  <c r="AS2463" i="2"/>
  <c r="AQ2463" i="2"/>
  <c r="AI2463" i="2"/>
  <c r="AH2463" i="2"/>
  <c r="AG2463" i="2"/>
  <c r="AF2463" i="2"/>
  <c r="AS2462" i="2"/>
  <c r="AQ2462" i="2"/>
  <c r="AI2462" i="2"/>
  <c r="AH2462" i="2"/>
  <c r="AG2462" i="2"/>
  <c r="AF2462" i="2"/>
  <c r="AS2461" i="2"/>
  <c r="AQ2461" i="2"/>
  <c r="AI2461" i="2"/>
  <c r="AH2461" i="2"/>
  <c r="AG2461" i="2"/>
  <c r="AF2461" i="2"/>
  <c r="AR2461" i="2" s="1"/>
  <c r="AS2460" i="2"/>
  <c r="AQ2460" i="2"/>
  <c r="AI2460" i="2"/>
  <c r="AH2460" i="2"/>
  <c r="AG2460" i="2"/>
  <c r="AF2460" i="2"/>
  <c r="AS2459" i="2"/>
  <c r="AQ2459" i="2"/>
  <c r="AI2459" i="2"/>
  <c r="AH2459" i="2"/>
  <c r="AG2459" i="2"/>
  <c r="AF2459" i="2"/>
  <c r="AS2458" i="2"/>
  <c r="AQ2458" i="2"/>
  <c r="AI2458" i="2"/>
  <c r="AH2458" i="2"/>
  <c r="AG2458" i="2"/>
  <c r="AF2458" i="2"/>
  <c r="AS2457" i="2"/>
  <c r="AQ2457" i="2"/>
  <c r="AI2457" i="2"/>
  <c r="AH2457" i="2"/>
  <c r="AG2457" i="2"/>
  <c r="AF2457" i="2"/>
  <c r="AS2456" i="2"/>
  <c r="AQ2456" i="2"/>
  <c r="AI2456" i="2"/>
  <c r="AH2456" i="2"/>
  <c r="AG2456" i="2"/>
  <c r="AF2456" i="2"/>
  <c r="AS2455" i="2"/>
  <c r="AQ2455" i="2"/>
  <c r="AI2455" i="2"/>
  <c r="AH2455" i="2"/>
  <c r="AG2455" i="2"/>
  <c r="AF2455" i="2"/>
  <c r="AS2454" i="2"/>
  <c r="AQ2454" i="2"/>
  <c r="AI2454" i="2"/>
  <c r="AH2454" i="2"/>
  <c r="AG2454" i="2"/>
  <c r="AF2454" i="2"/>
  <c r="AS2453" i="2"/>
  <c r="AQ2453" i="2"/>
  <c r="AI2453" i="2"/>
  <c r="AH2453" i="2"/>
  <c r="AG2453" i="2"/>
  <c r="AF2453" i="2"/>
  <c r="AR2453" i="2" s="1"/>
  <c r="AS2452" i="2"/>
  <c r="AQ2452" i="2"/>
  <c r="AI2452" i="2"/>
  <c r="AH2452" i="2"/>
  <c r="AG2452" i="2"/>
  <c r="AF2452" i="2"/>
  <c r="AS2451" i="2"/>
  <c r="AQ2451" i="2"/>
  <c r="AI2451" i="2"/>
  <c r="AH2451" i="2"/>
  <c r="AG2451" i="2"/>
  <c r="AF2451" i="2"/>
  <c r="AS2450" i="2"/>
  <c r="AQ2450" i="2"/>
  <c r="AI2450" i="2"/>
  <c r="AH2450" i="2"/>
  <c r="AG2450" i="2"/>
  <c r="AF2450" i="2"/>
  <c r="AS2449" i="2"/>
  <c r="AQ2449" i="2"/>
  <c r="AI2449" i="2"/>
  <c r="AH2449" i="2"/>
  <c r="AG2449" i="2"/>
  <c r="AF2449" i="2"/>
  <c r="AS2448" i="2"/>
  <c r="AQ2448" i="2"/>
  <c r="AI2448" i="2"/>
  <c r="AH2448" i="2"/>
  <c r="AG2448" i="2"/>
  <c r="AF2448" i="2"/>
  <c r="AS2447" i="2"/>
  <c r="AQ2447" i="2"/>
  <c r="AI2447" i="2"/>
  <c r="AH2447" i="2"/>
  <c r="AG2447" i="2"/>
  <c r="AF2447" i="2"/>
  <c r="AS2446" i="2"/>
  <c r="AQ2446" i="2"/>
  <c r="AI2446" i="2"/>
  <c r="AH2446" i="2"/>
  <c r="AG2446" i="2"/>
  <c r="AF2446" i="2"/>
  <c r="AS2445" i="2"/>
  <c r="AQ2445" i="2"/>
  <c r="AI2445" i="2"/>
  <c r="AH2445" i="2"/>
  <c r="AG2445" i="2"/>
  <c r="AF2445" i="2"/>
  <c r="AS2444" i="2"/>
  <c r="AQ2444" i="2"/>
  <c r="AI2444" i="2"/>
  <c r="AH2444" i="2"/>
  <c r="AG2444" i="2"/>
  <c r="AF2444" i="2"/>
  <c r="AS2443" i="2"/>
  <c r="AQ2443" i="2"/>
  <c r="AI2443" i="2"/>
  <c r="AH2443" i="2"/>
  <c r="AG2443" i="2"/>
  <c r="AF2443" i="2"/>
  <c r="AS2442" i="2"/>
  <c r="AQ2442" i="2"/>
  <c r="AI2442" i="2"/>
  <c r="AH2442" i="2"/>
  <c r="AG2442" i="2"/>
  <c r="AF2442" i="2"/>
  <c r="AS2441" i="2"/>
  <c r="AQ2441" i="2"/>
  <c r="AI2441" i="2"/>
  <c r="AH2441" i="2"/>
  <c r="AG2441" i="2"/>
  <c r="AF2441" i="2"/>
  <c r="AS2440" i="2"/>
  <c r="AQ2440" i="2"/>
  <c r="AI2440" i="2"/>
  <c r="AH2440" i="2"/>
  <c r="AG2440" i="2"/>
  <c r="AF2440" i="2"/>
  <c r="AS2439" i="2"/>
  <c r="AQ2439" i="2"/>
  <c r="AI2439" i="2"/>
  <c r="AH2439" i="2"/>
  <c r="AG2439" i="2"/>
  <c r="AF2439" i="2"/>
  <c r="AS2438" i="2"/>
  <c r="AQ2438" i="2"/>
  <c r="AI2438" i="2"/>
  <c r="AH2438" i="2"/>
  <c r="AG2438" i="2"/>
  <c r="AF2438" i="2"/>
  <c r="AS2437" i="2"/>
  <c r="AQ2437" i="2"/>
  <c r="AI2437" i="2"/>
  <c r="AH2437" i="2"/>
  <c r="AG2437" i="2"/>
  <c r="AF2437" i="2"/>
  <c r="AS2436" i="2"/>
  <c r="AQ2436" i="2"/>
  <c r="AI2436" i="2"/>
  <c r="AH2436" i="2"/>
  <c r="AG2436" i="2"/>
  <c r="AF2436" i="2"/>
  <c r="AS2435" i="2"/>
  <c r="AQ2435" i="2"/>
  <c r="AI2435" i="2"/>
  <c r="AH2435" i="2"/>
  <c r="AG2435" i="2"/>
  <c r="AF2435" i="2"/>
  <c r="AS2434" i="2"/>
  <c r="AQ2434" i="2"/>
  <c r="AI2434" i="2"/>
  <c r="AH2434" i="2"/>
  <c r="AG2434" i="2"/>
  <c r="AF2434" i="2"/>
  <c r="AS2433" i="2"/>
  <c r="AQ2433" i="2"/>
  <c r="AI2433" i="2"/>
  <c r="AH2433" i="2"/>
  <c r="AG2433" i="2"/>
  <c r="AF2433" i="2"/>
  <c r="AS2432" i="2"/>
  <c r="AQ2432" i="2"/>
  <c r="AI2432" i="2"/>
  <c r="AH2432" i="2"/>
  <c r="AG2432" i="2"/>
  <c r="AF2432" i="2"/>
  <c r="AS2431" i="2"/>
  <c r="AQ2431" i="2"/>
  <c r="AI2431" i="2"/>
  <c r="AH2431" i="2"/>
  <c r="AG2431" i="2"/>
  <c r="AF2431" i="2"/>
  <c r="AS2430" i="2"/>
  <c r="AQ2430" i="2"/>
  <c r="AI2430" i="2"/>
  <c r="AH2430" i="2"/>
  <c r="AG2430" i="2"/>
  <c r="AF2430" i="2"/>
  <c r="AS2429" i="2"/>
  <c r="AQ2429" i="2"/>
  <c r="AI2429" i="2"/>
  <c r="AH2429" i="2"/>
  <c r="AG2429" i="2"/>
  <c r="AF2429" i="2"/>
  <c r="AS2428" i="2"/>
  <c r="AQ2428" i="2"/>
  <c r="AI2428" i="2"/>
  <c r="AH2428" i="2"/>
  <c r="AG2428" i="2"/>
  <c r="AF2428" i="2"/>
  <c r="AS2427" i="2"/>
  <c r="AQ2427" i="2"/>
  <c r="AI2427" i="2"/>
  <c r="AH2427" i="2"/>
  <c r="AG2427" i="2"/>
  <c r="AF2427" i="2"/>
  <c r="AS2426" i="2"/>
  <c r="AQ2426" i="2"/>
  <c r="AI2426" i="2"/>
  <c r="AH2426" i="2"/>
  <c r="AG2426" i="2"/>
  <c r="AF2426" i="2"/>
  <c r="AS2425" i="2"/>
  <c r="AQ2425" i="2"/>
  <c r="AI2425" i="2"/>
  <c r="AH2425" i="2"/>
  <c r="AG2425" i="2"/>
  <c r="AF2425" i="2"/>
  <c r="AS2424" i="2"/>
  <c r="AQ2424" i="2"/>
  <c r="AI2424" i="2"/>
  <c r="AH2424" i="2"/>
  <c r="AG2424" i="2"/>
  <c r="AF2424" i="2"/>
  <c r="AS2423" i="2"/>
  <c r="AQ2423" i="2"/>
  <c r="AI2423" i="2"/>
  <c r="AH2423" i="2"/>
  <c r="AG2423" i="2"/>
  <c r="AF2423" i="2"/>
  <c r="AS2422" i="2"/>
  <c r="AQ2422" i="2"/>
  <c r="AI2422" i="2"/>
  <c r="AH2422" i="2"/>
  <c r="AG2422" i="2"/>
  <c r="AF2422" i="2"/>
  <c r="AS2421" i="2"/>
  <c r="AQ2421" i="2"/>
  <c r="AI2421" i="2"/>
  <c r="AH2421" i="2"/>
  <c r="AG2421" i="2"/>
  <c r="AF2421" i="2"/>
  <c r="AS2420" i="2"/>
  <c r="AQ2420" i="2"/>
  <c r="AI2420" i="2"/>
  <c r="AH2420" i="2"/>
  <c r="AG2420" i="2"/>
  <c r="AF2420" i="2"/>
  <c r="AS2419" i="2"/>
  <c r="AQ2419" i="2"/>
  <c r="AI2419" i="2"/>
  <c r="AH2419" i="2"/>
  <c r="AG2419" i="2"/>
  <c r="AF2419" i="2"/>
  <c r="AS2418" i="2"/>
  <c r="AQ2418" i="2"/>
  <c r="AI2418" i="2"/>
  <c r="AH2418" i="2"/>
  <c r="AG2418" i="2"/>
  <c r="AF2418" i="2"/>
  <c r="AS2417" i="2"/>
  <c r="AQ2417" i="2"/>
  <c r="AI2417" i="2"/>
  <c r="AH2417" i="2"/>
  <c r="AG2417" i="2"/>
  <c r="AF2417" i="2"/>
  <c r="AS2416" i="2"/>
  <c r="AQ2416" i="2"/>
  <c r="AI2416" i="2"/>
  <c r="AH2416" i="2"/>
  <c r="AG2416" i="2"/>
  <c r="AF2416" i="2"/>
  <c r="AS2415" i="2"/>
  <c r="AQ2415" i="2"/>
  <c r="AI2415" i="2"/>
  <c r="AH2415" i="2"/>
  <c r="AG2415" i="2"/>
  <c r="AF2415" i="2"/>
  <c r="AS2414" i="2"/>
  <c r="AQ2414" i="2"/>
  <c r="AI2414" i="2"/>
  <c r="AH2414" i="2"/>
  <c r="AG2414" i="2"/>
  <c r="AF2414" i="2"/>
  <c r="AS2413" i="2"/>
  <c r="AQ2413" i="2"/>
  <c r="AI2413" i="2"/>
  <c r="AH2413" i="2"/>
  <c r="AG2413" i="2"/>
  <c r="AF2413" i="2"/>
  <c r="AS2412" i="2"/>
  <c r="AQ2412" i="2"/>
  <c r="AI2412" i="2"/>
  <c r="AH2412" i="2"/>
  <c r="AG2412" i="2"/>
  <c r="AF2412" i="2"/>
  <c r="AS2411" i="2"/>
  <c r="AQ2411" i="2"/>
  <c r="AI2411" i="2"/>
  <c r="AH2411" i="2"/>
  <c r="AG2411" i="2"/>
  <c r="AF2411" i="2"/>
  <c r="AS2410" i="2"/>
  <c r="AQ2410" i="2"/>
  <c r="AI2410" i="2"/>
  <c r="AH2410" i="2"/>
  <c r="AG2410" i="2"/>
  <c r="AF2410" i="2"/>
  <c r="AS2409" i="2"/>
  <c r="AQ2409" i="2"/>
  <c r="AI2409" i="2"/>
  <c r="AH2409" i="2"/>
  <c r="AG2409" i="2"/>
  <c r="AF2409" i="2"/>
  <c r="AS2408" i="2"/>
  <c r="AQ2408" i="2"/>
  <c r="AI2408" i="2"/>
  <c r="AH2408" i="2"/>
  <c r="AG2408" i="2"/>
  <c r="AF2408" i="2"/>
  <c r="AS2407" i="2"/>
  <c r="AQ2407" i="2"/>
  <c r="AI2407" i="2"/>
  <c r="AH2407" i="2"/>
  <c r="AG2407" i="2"/>
  <c r="AF2407" i="2"/>
  <c r="AS2406" i="2"/>
  <c r="AQ2406" i="2"/>
  <c r="AI2406" i="2"/>
  <c r="AH2406" i="2"/>
  <c r="AG2406" i="2"/>
  <c r="AF2406" i="2"/>
  <c r="AS2405" i="2"/>
  <c r="AQ2405" i="2"/>
  <c r="AI2405" i="2"/>
  <c r="AH2405" i="2"/>
  <c r="AG2405" i="2"/>
  <c r="AF2405" i="2"/>
  <c r="AS2404" i="2"/>
  <c r="AQ2404" i="2"/>
  <c r="AI2404" i="2"/>
  <c r="AH2404" i="2"/>
  <c r="AG2404" i="2"/>
  <c r="AF2404" i="2"/>
  <c r="AS2403" i="2"/>
  <c r="AQ2403" i="2"/>
  <c r="AI2403" i="2"/>
  <c r="AH2403" i="2"/>
  <c r="AG2403" i="2"/>
  <c r="AF2403" i="2"/>
  <c r="AS2402" i="2"/>
  <c r="AQ2402" i="2"/>
  <c r="AI2402" i="2"/>
  <c r="AH2402" i="2"/>
  <c r="AG2402" i="2"/>
  <c r="AF2402" i="2"/>
  <c r="AS2401" i="2"/>
  <c r="AQ2401" i="2"/>
  <c r="AI2401" i="2"/>
  <c r="AH2401" i="2"/>
  <c r="AG2401" i="2"/>
  <c r="AF2401" i="2"/>
  <c r="AS2400" i="2"/>
  <c r="AQ2400" i="2"/>
  <c r="AI2400" i="2"/>
  <c r="AH2400" i="2"/>
  <c r="AG2400" i="2"/>
  <c r="AF2400" i="2"/>
  <c r="AS2399" i="2"/>
  <c r="AQ2399" i="2"/>
  <c r="AI2399" i="2"/>
  <c r="AH2399" i="2"/>
  <c r="AG2399" i="2"/>
  <c r="AF2399" i="2"/>
  <c r="AS2398" i="2"/>
  <c r="AQ2398" i="2"/>
  <c r="AI2398" i="2"/>
  <c r="AH2398" i="2"/>
  <c r="AG2398" i="2"/>
  <c r="AF2398" i="2"/>
  <c r="AS2397" i="2"/>
  <c r="AQ2397" i="2"/>
  <c r="AI2397" i="2"/>
  <c r="AH2397" i="2"/>
  <c r="AG2397" i="2"/>
  <c r="AF2397" i="2"/>
  <c r="AS2396" i="2"/>
  <c r="AQ2396" i="2"/>
  <c r="AI2396" i="2"/>
  <c r="AH2396" i="2"/>
  <c r="AG2396" i="2"/>
  <c r="AF2396" i="2"/>
  <c r="AS2395" i="2"/>
  <c r="AQ2395" i="2"/>
  <c r="AI2395" i="2"/>
  <c r="AH2395" i="2"/>
  <c r="AG2395" i="2"/>
  <c r="AF2395" i="2"/>
  <c r="AS2394" i="2"/>
  <c r="AQ2394" i="2"/>
  <c r="AI2394" i="2"/>
  <c r="AH2394" i="2"/>
  <c r="AG2394" i="2"/>
  <c r="AF2394" i="2"/>
  <c r="AS2393" i="2"/>
  <c r="AQ2393" i="2"/>
  <c r="AI2393" i="2"/>
  <c r="AH2393" i="2"/>
  <c r="AG2393" i="2"/>
  <c r="AF2393" i="2"/>
  <c r="AS2392" i="2"/>
  <c r="AQ2392" i="2"/>
  <c r="AI2392" i="2"/>
  <c r="AH2392" i="2"/>
  <c r="AG2392" i="2"/>
  <c r="AF2392" i="2"/>
  <c r="AS2391" i="2"/>
  <c r="AQ2391" i="2"/>
  <c r="AI2391" i="2"/>
  <c r="AH2391" i="2"/>
  <c r="AG2391" i="2"/>
  <c r="AF2391" i="2"/>
  <c r="AS2390" i="2"/>
  <c r="AQ2390" i="2"/>
  <c r="AI2390" i="2"/>
  <c r="AH2390" i="2"/>
  <c r="AG2390" i="2"/>
  <c r="AF2390" i="2"/>
  <c r="AS2389" i="2"/>
  <c r="AQ2389" i="2"/>
  <c r="AI2389" i="2"/>
  <c r="AH2389" i="2"/>
  <c r="AG2389" i="2"/>
  <c r="AF2389" i="2"/>
  <c r="AS2388" i="2"/>
  <c r="AQ2388" i="2"/>
  <c r="AI2388" i="2"/>
  <c r="AH2388" i="2"/>
  <c r="AG2388" i="2"/>
  <c r="AF2388" i="2"/>
  <c r="AS2387" i="2"/>
  <c r="AQ2387" i="2"/>
  <c r="AI2387" i="2"/>
  <c r="AH2387" i="2"/>
  <c r="AG2387" i="2"/>
  <c r="AF2387" i="2"/>
  <c r="AS2386" i="2"/>
  <c r="AQ2386" i="2"/>
  <c r="AI2386" i="2"/>
  <c r="AH2386" i="2"/>
  <c r="AG2386" i="2"/>
  <c r="AF2386" i="2"/>
  <c r="AS2385" i="2"/>
  <c r="AQ2385" i="2"/>
  <c r="AI2385" i="2"/>
  <c r="AH2385" i="2"/>
  <c r="AG2385" i="2"/>
  <c r="AF2385" i="2"/>
  <c r="AS2384" i="2"/>
  <c r="AQ2384" i="2"/>
  <c r="AI2384" i="2"/>
  <c r="AH2384" i="2"/>
  <c r="AG2384" i="2"/>
  <c r="AF2384" i="2"/>
  <c r="AS2383" i="2"/>
  <c r="AQ2383" i="2"/>
  <c r="AI2383" i="2"/>
  <c r="AH2383" i="2"/>
  <c r="AG2383" i="2"/>
  <c r="AF2383" i="2"/>
  <c r="AS2382" i="2"/>
  <c r="AQ2382" i="2"/>
  <c r="AI2382" i="2"/>
  <c r="AH2382" i="2"/>
  <c r="AG2382" i="2"/>
  <c r="AF2382" i="2"/>
  <c r="AS2381" i="2"/>
  <c r="AQ2381" i="2"/>
  <c r="AI2381" i="2"/>
  <c r="AH2381" i="2"/>
  <c r="AG2381" i="2"/>
  <c r="AF2381" i="2"/>
  <c r="AS2380" i="2"/>
  <c r="AQ2380" i="2"/>
  <c r="AI2380" i="2"/>
  <c r="AH2380" i="2"/>
  <c r="AG2380" i="2"/>
  <c r="AF2380" i="2"/>
  <c r="AS2379" i="2"/>
  <c r="AQ2379" i="2"/>
  <c r="AI2379" i="2"/>
  <c r="AH2379" i="2"/>
  <c r="AG2379" i="2"/>
  <c r="AF2379" i="2"/>
  <c r="AS2378" i="2"/>
  <c r="AQ2378" i="2"/>
  <c r="AI2378" i="2"/>
  <c r="AH2378" i="2"/>
  <c r="AG2378" i="2"/>
  <c r="AF2378" i="2"/>
  <c r="AS2377" i="2"/>
  <c r="AQ2377" i="2"/>
  <c r="AI2377" i="2"/>
  <c r="AH2377" i="2"/>
  <c r="AG2377" i="2"/>
  <c r="AF2377" i="2"/>
  <c r="AS2376" i="2"/>
  <c r="AQ2376" i="2"/>
  <c r="AI2376" i="2"/>
  <c r="AH2376" i="2"/>
  <c r="AG2376" i="2"/>
  <c r="AF2376" i="2"/>
  <c r="AS2375" i="2"/>
  <c r="AQ2375" i="2"/>
  <c r="AI2375" i="2"/>
  <c r="AH2375" i="2"/>
  <c r="AG2375" i="2"/>
  <c r="AF2375" i="2"/>
  <c r="AS2374" i="2"/>
  <c r="AQ2374" i="2"/>
  <c r="AI2374" i="2"/>
  <c r="AH2374" i="2"/>
  <c r="AG2374" i="2"/>
  <c r="AF2374" i="2"/>
  <c r="AS2373" i="2"/>
  <c r="AQ2373" i="2"/>
  <c r="AI2373" i="2"/>
  <c r="AH2373" i="2"/>
  <c r="AG2373" i="2"/>
  <c r="AF2373" i="2"/>
  <c r="AS2372" i="2"/>
  <c r="AQ2372" i="2"/>
  <c r="AI2372" i="2"/>
  <c r="AH2372" i="2"/>
  <c r="AG2372" i="2"/>
  <c r="AF2372" i="2"/>
  <c r="AS2371" i="2"/>
  <c r="AQ2371" i="2"/>
  <c r="AI2371" i="2"/>
  <c r="AH2371" i="2"/>
  <c r="AG2371" i="2"/>
  <c r="AF2371" i="2"/>
  <c r="AS2370" i="2"/>
  <c r="AQ2370" i="2"/>
  <c r="AI2370" i="2"/>
  <c r="AH2370" i="2"/>
  <c r="AG2370" i="2"/>
  <c r="AF2370" i="2"/>
  <c r="AS2369" i="2"/>
  <c r="AQ2369" i="2"/>
  <c r="AI2369" i="2"/>
  <c r="AH2369" i="2"/>
  <c r="AG2369" i="2"/>
  <c r="AF2369" i="2"/>
  <c r="AS2368" i="2"/>
  <c r="AQ2368" i="2"/>
  <c r="AI2368" i="2"/>
  <c r="AH2368" i="2"/>
  <c r="AG2368" i="2"/>
  <c r="AF2368" i="2"/>
  <c r="AS2367" i="2"/>
  <c r="AQ2367" i="2"/>
  <c r="AI2367" i="2"/>
  <c r="AH2367" i="2"/>
  <c r="AG2367" i="2"/>
  <c r="AF2367" i="2"/>
  <c r="AS2366" i="2"/>
  <c r="AQ2366" i="2"/>
  <c r="AI2366" i="2"/>
  <c r="AH2366" i="2"/>
  <c r="AG2366" i="2"/>
  <c r="AF2366" i="2"/>
  <c r="AS2365" i="2"/>
  <c r="AQ2365" i="2"/>
  <c r="AI2365" i="2"/>
  <c r="AH2365" i="2"/>
  <c r="AG2365" i="2"/>
  <c r="AF2365" i="2"/>
  <c r="AS2364" i="2"/>
  <c r="AQ2364" i="2"/>
  <c r="AI2364" i="2"/>
  <c r="AH2364" i="2"/>
  <c r="AG2364" i="2"/>
  <c r="AF2364" i="2"/>
  <c r="AS2363" i="2"/>
  <c r="AQ2363" i="2"/>
  <c r="AI2363" i="2"/>
  <c r="AH2363" i="2"/>
  <c r="AG2363" i="2"/>
  <c r="AF2363" i="2"/>
  <c r="AS2362" i="2"/>
  <c r="AQ2362" i="2"/>
  <c r="AI2362" i="2"/>
  <c r="AH2362" i="2"/>
  <c r="AG2362" i="2"/>
  <c r="AF2362" i="2"/>
  <c r="AS2361" i="2"/>
  <c r="AQ2361" i="2"/>
  <c r="AI2361" i="2"/>
  <c r="AH2361" i="2"/>
  <c r="AG2361" i="2"/>
  <c r="AF2361" i="2"/>
  <c r="AS2360" i="2"/>
  <c r="AQ2360" i="2"/>
  <c r="AI2360" i="2"/>
  <c r="AH2360" i="2"/>
  <c r="AG2360" i="2"/>
  <c r="AF2360" i="2"/>
  <c r="AS2359" i="2"/>
  <c r="AQ2359" i="2"/>
  <c r="AI2359" i="2"/>
  <c r="AH2359" i="2"/>
  <c r="AG2359" i="2"/>
  <c r="AF2359" i="2"/>
  <c r="AS2358" i="2"/>
  <c r="AQ2358" i="2"/>
  <c r="AI2358" i="2"/>
  <c r="AH2358" i="2"/>
  <c r="AG2358" i="2"/>
  <c r="AF2358" i="2"/>
  <c r="AS2357" i="2"/>
  <c r="AQ2357" i="2"/>
  <c r="AI2357" i="2"/>
  <c r="AH2357" i="2"/>
  <c r="AG2357" i="2"/>
  <c r="AF2357" i="2"/>
  <c r="AS2356" i="2"/>
  <c r="AQ2356" i="2"/>
  <c r="AI2356" i="2"/>
  <c r="AH2356" i="2"/>
  <c r="AG2356" i="2"/>
  <c r="AF2356" i="2"/>
  <c r="AS2355" i="2"/>
  <c r="AQ2355" i="2"/>
  <c r="AI2355" i="2"/>
  <c r="AH2355" i="2"/>
  <c r="AG2355" i="2"/>
  <c r="AF2355" i="2"/>
  <c r="AS2354" i="2"/>
  <c r="AQ2354" i="2"/>
  <c r="AI2354" i="2"/>
  <c r="AH2354" i="2"/>
  <c r="AG2354" i="2"/>
  <c r="AF2354" i="2"/>
  <c r="AS2353" i="2"/>
  <c r="AQ2353" i="2"/>
  <c r="AI2353" i="2"/>
  <c r="AH2353" i="2"/>
  <c r="AG2353" i="2"/>
  <c r="AF2353" i="2"/>
  <c r="AS2352" i="2"/>
  <c r="AQ2352" i="2"/>
  <c r="AI2352" i="2"/>
  <c r="AH2352" i="2"/>
  <c r="AG2352" i="2"/>
  <c r="AF2352" i="2"/>
  <c r="AS2351" i="2"/>
  <c r="AQ2351" i="2"/>
  <c r="AI2351" i="2"/>
  <c r="AH2351" i="2"/>
  <c r="AG2351" i="2"/>
  <c r="AF2351" i="2"/>
  <c r="AS2350" i="2"/>
  <c r="AQ2350" i="2"/>
  <c r="AI2350" i="2"/>
  <c r="AH2350" i="2"/>
  <c r="AG2350" i="2"/>
  <c r="AF2350" i="2"/>
  <c r="AS2349" i="2"/>
  <c r="AQ2349" i="2"/>
  <c r="AI2349" i="2"/>
  <c r="AH2349" i="2"/>
  <c r="AG2349" i="2"/>
  <c r="AF2349" i="2"/>
  <c r="AS2348" i="2"/>
  <c r="AQ2348" i="2"/>
  <c r="AI2348" i="2"/>
  <c r="AH2348" i="2"/>
  <c r="AG2348" i="2"/>
  <c r="AF2348" i="2"/>
  <c r="AS2347" i="2"/>
  <c r="AQ2347" i="2"/>
  <c r="AI2347" i="2"/>
  <c r="AH2347" i="2"/>
  <c r="AG2347" i="2"/>
  <c r="AF2347" i="2"/>
  <c r="AS2346" i="2"/>
  <c r="AQ2346" i="2"/>
  <c r="AI2346" i="2"/>
  <c r="AH2346" i="2"/>
  <c r="AG2346" i="2"/>
  <c r="AF2346" i="2"/>
  <c r="AS2345" i="2"/>
  <c r="AQ2345" i="2"/>
  <c r="AI2345" i="2"/>
  <c r="AH2345" i="2"/>
  <c r="AG2345" i="2"/>
  <c r="AF2345" i="2"/>
  <c r="AS2344" i="2"/>
  <c r="AQ2344" i="2"/>
  <c r="AI2344" i="2"/>
  <c r="AH2344" i="2"/>
  <c r="AG2344" i="2"/>
  <c r="AF2344" i="2"/>
  <c r="AS2343" i="2"/>
  <c r="AQ2343" i="2"/>
  <c r="AI2343" i="2"/>
  <c r="AH2343" i="2"/>
  <c r="AG2343" i="2"/>
  <c r="AF2343" i="2"/>
  <c r="AS2342" i="2"/>
  <c r="AQ2342" i="2"/>
  <c r="AI2342" i="2"/>
  <c r="AH2342" i="2"/>
  <c r="AG2342" i="2"/>
  <c r="AF2342" i="2"/>
  <c r="AS2341" i="2"/>
  <c r="AQ2341" i="2"/>
  <c r="AI2341" i="2"/>
  <c r="AH2341" i="2"/>
  <c r="AG2341" i="2"/>
  <c r="AF2341" i="2"/>
  <c r="AS2340" i="2"/>
  <c r="AQ2340" i="2"/>
  <c r="AI2340" i="2"/>
  <c r="AH2340" i="2"/>
  <c r="AG2340" i="2"/>
  <c r="AF2340" i="2"/>
  <c r="AS2339" i="2"/>
  <c r="AQ2339" i="2"/>
  <c r="AI2339" i="2"/>
  <c r="AH2339" i="2"/>
  <c r="AG2339" i="2"/>
  <c r="AF2339" i="2"/>
  <c r="AS2338" i="2"/>
  <c r="AQ2338" i="2"/>
  <c r="AI2338" i="2"/>
  <c r="AH2338" i="2"/>
  <c r="AG2338" i="2"/>
  <c r="AF2338" i="2"/>
  <c r="AS2337" i="2"/>
  <c r="AQ2337" i="2"/>
  <c r="AI2337" i="2"/>
  <c r="AH2337" i="2"/>
  <c r="AG2337" i="2"/>
  <c r="AF2337" i="2"/>
  <c r="AS2336" i="2"/>
  <c r="AQ2336" i="2"/>
  <c r="AI2336" i="2"/>
  <c r="AH2336" i="2"/>
  <c r="AG2336" i="2"/>
  <c r="AF2336" i="2"/>
  <c r="AS2335" i="2"/>
  <c r="AQ2335" i="2"/>
  <c r="AI2335" i="2"/>
  <c r="AH2335" i="2"/>
  <c r="AG2335" i="2"/>
  <c r="AF2335" i="2"/>
  <c r="AS2334" i="2"/>
  <c r="AQ2334" i="2"/>
  <c r="AI2334" i="2"/>
  <c r="AH2334" i="2"/>
  <c r="AG2334" i="2"/>
  <c r="AF2334" i="2"/>
  <c r="AS2333" i="2"/>
  <c r="AQ2333" i="2"/>
  <c r="AI2333" i="2"/>
  <c r="AH2333" i="2"/>
  <c r="AG2333" i="2"/>
  <c r="AF2333" i="2"/>
  <c r="AS2332" i="2"/>
  <c r="AQ2332" i="2"/>
  <c r="AI2332" i="2"/>
  <c r="AH2332" i="2"/>
  <c r="AG2332" i="2"/>
  <c r="AF2332" i="2"/>
  <c r="AS2331" i="2"/>
  <c r="AQ2331" i="2"/>
  <c r="AI2331" i="2"/>
  <c r="AH2331" i="2"/>
  <c r="AG2331" i="2"/>
  <c r="AF2331" i="2"/>
  <c r="AS2330" i="2"/>
  <c r="AQ2330" i="2"/>
  <c r="AI2330" i="2"/>
  <c r="AH2330" i="2"/>
  <c r="AG2330" i="2"/>
  <c r="AF2330" i="2"/>
  <c r="AS2329" i="2"/>
  <c r="AQ2329" i="2"/>
  <c r="AI2329" i="2"/>
  <c r="AH2329" i="2"/>
  <c r="AG2329" i="2"/>
  <c r="AF2329" i="2"/>
  <c r="AS2328" i="2"/>
  <c r="AQ2328" i="2"/>
  <c r="AI2328" i="2"/>
  <c r="AH2328" i="2"/>
  <c r="AG2328" i="2"/>
  <c r="AF2328" i="2"/>
  <c r="AS2327" i="2"/>
  <c r="AQ2327" i="2"/>
  <c r="AI2327" i="2"/>
  <c r="AH2327" i="2"/>
  <c r="AG2327" i="2"/>
  <c r="AF2327" i="2"/>
  <c r="AS2326" i="2"/>
  <c r="AQ2326" i="2"/>
  <c r="AI2326" i="2"/>
  <c r="AH2326" i="2"/>
  <c r="AG2326" i="2"/>
  <c r="AF2326" i="2"/>
  <c r="AS2325" i="2"/>
  <c r="AQ2325" i="2"/>
  <c r="AI2325" i="2"/>
  <c r="AH2325" i="2"/>
  <c r="AG2325" i="2"/>
  <c r="AF2325" i="2"/>
  <c r="AS2324" i="2"/>
  <c r="AQ2324" i="2"/>
  <c r="AI2324" i="2"/>
  <c r="AH2324" i="2"/>
  <c r="AG2324" i="2"/>
  <c r="AF2324" i="2"/>
  <c r="AS2323" i="2"/>
  <c r="AQ2323" i="2"/>
  <c r="AI2323" i="2"/>
  <c r="AH2323" i="2"/>
  <c r="AG2323" i="2"/>
  <c r="AF2323" i="2"/>
  <c r="AS2322" i="2"/>
  <c r="AQ2322" i="2"/>
  <c r="AI2322" i="2"/>
  <c r="AH2322" i="2"/>
  <c r="AG2322" i="2"/>
  <c r="AF2322" i="2"/>
  <c r="AS2321" i="2"/>
  <c r="AQ2321" i="2"/>
  <c r="AI2321" i="2"/>
  <c r="AH2321" i="2"/>
  <c r="AG2321" i="2"/>
  <c r="AF2321" i="2"/>
  <c r="AS2320" i="2"/>
  <c r="AQ2320" i="2"/>
  <c r="AI2320" i="2"/>
  <c r="AH2320" i="2"/>
  <c r="AG2320" i="2"/>
  <c r="AF2320" i="2"/>
  <c r="AS2319" i="2"/>
  <c r="AQ2319" i="2"/>
  <c r="AI2319" i="2"/>
  <c r="AH2319" i="2"/>
  <c r="AG2319" i="2"/>
  <c r="AF2319" i="2"/>
  <c r="AS2318" i="2"/>
  <c r="AQ2318" i="2"/>
  <c r="AI2318" i="2"/>
  <c r="AH2318" i="2"/>
  <c r="AG2318" i="2"/>
  <c r="AF2318" i="2"/>
  <c r="AS2317" i="2"/>
  <c r="AQ2317" i="2"/>
  <c r="AI2317" i="2"/>
  <c r="AH2317" i="2"/>
  <c r="AG2317" i="2"/>
  <c r="AF2317" i="2"/>
  <c r="AS2316" i="2"/>
  <c r="AQ2316" i="2"/>
  <c r="AI2316" i="2"/>
  <c r="AH2316" i="2"/>
  <c r="AG2316" i="2"/>
  <c r="AF2316" i="2"/>
  <c r="AS2315" i="2"/>
  <c r="AQ2315" i="2"/>
  <c r="AI2315" i="2"/>
  <c r="AH2315" i="2"/>
  <c r="AG2315" i="2"/>
  <c r="AF2315" i="2"/>
  <c r="AS2314" i="2"/>
  <c r="AQ2314" i="2"/>
  <c r="AI2314" i="2"/>
  <c r="AH2314" i="2"/>
  <c r="AG2314" i="2"/>
  <c r="AF2314" i="2"/>
  <c r="AS2313" i="2"/>
  <c r="AQ2313" i="2"/>
  <c r="AI2313" i="2"/>
  <c r="AH2313" i="2"/>
  <c r="AG2313" i="2"/>
  <c r="AF2313" i="2"/>
  <c r="AS2312" i="2"/>
  <c r="AQ2312" i="2"/>
  <c r="AI2312" i="2"/>
  <c r="AH2312" i="2"/>
  <c r="AG2312" i="2"/>
  <c r="AF2312" i="2"/>
  <c r="AS2311" i="2"/>
  <c r="AQ2311" i="2"/>
  <c r="AI2311" i="2"/>
  <c r="AH2311" i="2"/>
  <c r="AG2311" i="2"/>
  <c r="AF2311" i="2"/>
  <c r="AS2310" i="2"/>
  <c r="AQ2310" i="2"/>
  <c r="AI2310" i="2"/>
  <c r="AH2310" i="2"/>
  <c r="AG2310" i="2"/>
  <c r="AF2310" i="2"/>
  <c r="AS2309" i="2"/>
  <c r="AQ2309" i="2"/>
  <c r="AI2309" i="2"/>
  <c r="AH2309" i="2"/>
  <c r="AG2309" i="2"/>
  <c r="AF2309" i="2"/>
  <c r="AS2308" i="2"/>
  <c r="AQ2308" i="2"/>
  <c r="AI2308" i="2"/>
  <c r="AH2308" i="2"/>
  <c r="AG2308" i="2"/>
  <c r="AF2308" i="2"/>
  <c r="AS2307" i="2"/>
  <c r="AQ2307" i="2"/>
  <c r="AI2307" i="2"/>
  <c r="AH2307" i="2"/>
  <c r="AG2307" i="2"/>
  <c r="AF2307" i="2"/>
  <c r="AS2306" i="2"/>
  <c r="AQ2306" i="2"/>
  <c r="AI2306" i="2"/>
  <c r="AH2306" i="2"/>
  <c r="AG2306" i="2"/>
  <c r="AF2306" i="2"/>
  <c r="AS2305" i="2"/>
  <c r="AQ2305" i="2"/>
  <c r="AI2305" i="2"/>
  <c r="AH2305" i="2"/>
  <c r="AG2305" i="2"/>
  <c r="AF2305" i="2"/>
  <c r="AS2304" i="2"/>
  <c r="AQ2304" i="2"/>
  <c r="AI2304" i="2"/>
  <c r="AH2304" i="2"/>
  <c r="AG2304" i="2"/>
  <c r="AF2304" i="2"/>
  <c r="AS2303" i="2"/>
  <c r="AQ2303" i="2"/>
  <c r="AI2303" i="2"/>
  <c r="AH2303" i="2"/>
  <c r="AG2303" i="2"/>
  <c r="AF2303" i="2"/>
  <c r="AS2302" i="2"/>
  <c r="AQ2302" i="2"/>
  <c r="AI2302" i="2"/>
  <c r="AH2302" i="2"/>
  <c r="AG2302" i="2"/>
  <c r="AF2302" i="2"/>
  <c r="AS2301" i="2"/>
  <c r="AQ2301" i="2"/>
  <c r="AI2301" i="2"/>
  <c r="AH2301" i="2"/>
  <c r="AG2301" i="2"/>
  <c r="AF2301" i="2"/>
  <c r="AS2300" i="2"/>
  <c r="AQ2300" i="2"/>
  <c r="AI2300" i="2"/>
  <c r="AH2300" i="2"/>
  <c r="AG2300" i="2"/>
  <c r="AF2300" i="2"/>
  <c r="AS2299" i="2"/>
  <c r="AQ2299" i="2"/>
  <c r="AI2299" i="2"/>
  <c r="AH2299" i="2"/>
  <c r="AG2299" i="2"/>
  <c r="AF2299" i="2"/>
  <c r="AS2298" i="2"/>
  <c r="AQ2298" i="2"/>
  <c r="AI2298" i="2"/>
  <c r="AH2298" i="2"/>
  <c r="AG2298" i="2"/>
  <c r="AF2298" i="2"/>
  <c r="AS2297" i="2"/>
  <c r="AQ2297" i="2"/>
  <c r="AI2297" i="2"/>
  <c r="AH2297" i="2"/>
  <c r="AG2297" i="2"/>
  <c r="AF2297" i="2"/>
  <c r="AS2296" i="2"/>
  <c r="AQ2296" i="2"/>
  <c r="AI2296" i="2"/>
  <c r="AH2296" i="2"/>
  <c r="AG2296" i="2"/>
  <c r="AF2296" i="2"/>
  <c r="AS2295" i="2"/>
  <c r="AQ2295" i="2"/>
  <c r="AI2295" i="2"/>
  <c r="AH2295" i="2"/>
  <c r="AG2295" i="2"/>
  <c r="AF2295" i="2"/>
  <c r="AS2294" i="2"/>
  <c r="AQ2294" i="2"/>
  <c r="AI2294" i="2"/>
  <c r="AH2294" i="2"/>
  <c r="AG2294" i="2"/>
  <c r="AF2294" i="2"/>
  <c r="AS2293" i="2"/>
  <c r="AQ2293" i="2"/>
  <c r="AI2293" i="2"/>
  <c r="AH2293" i="2"/>
  <c r="AG2293" i="2"/>
  <c r="AF2293" i="2"/>
  <c r="AS2292" i="2"/>
  <c r="AQ2292" i="2"/>
  <c r="AI2292" i="2"/>
  <c r="AH2292" i="2"/>
  <c r="AG2292" i="2"/>
  <c r="AF2292" i="2"/>
  <c r="AS2291" i="2"/>
  <c r="AQ2291" i="2"/>
  <c r="AI2291" i="2"/>
  <c r="AH2291" i="2"/>
  <c r="AG2291" i="2"/>
  <c r="AF2291" i="2"/>
  <c r="AS2290" i="2"/>
  <c r="AQ2290" i="2"/>
  <c r="AI2290" i="2"/>
  <c r="AH2290" i="2"/>
  <c r="AG2290" i="2"/>
  <c r="AF2290" i="2"/>
  <c r="AS2289" i="2"/>
  <c r="AQ2289" i="2"/>
  <c r="AI2289" i="2"/>
  <c r="AH2289" i="2"/>
  <c r="AG2289" i="2"/>
  <c r="AF2289" i="2"/>
  <c r="AS2288" i="2"/>
  <c r="AQ2288" i="2"/>
  <c r="AI2288" i="2"/>
  <c r="AH2288" i="2"/>
  <c r="AG2288" i="2"/>
  <c r="AF2288" i="2"/>
  <c r="AS2287" i="2"/>
  <c r="AQ2287" i="2"/>
  <c r="AI2287" i="2"/>
  <c r="AH2287" i="2"/>
  <c r="AG2287" i="2"/>
  <c r="AF2287" i="2"/>
  <c r="AS2286" i="2"/>
  <c r="AQ2286" i="2"/>
  <c r="AI2286" i="2"/>
  <c r="AH2286" i="2"/>
  <c r="AG2286" i="2"/>
  <c r="AF2286" i="2"/>
  <c r="AS2285" i="2"/>
  <c r="AQ2285" i="2"/>
  <c r="AI2285" i="2"/>
  <c r="AH2285" i="2"/>
  <c r="AG2285" i="2"/>
  <c r="AF2285" i="2"/>
  <c r="AS2284" i="2"/>
  <c r="AQ2284" i="2"/>
  <c r="AI2284" i="2"/>
  <c r="AH2284" i="2"/>
  <c r="AG2284" i="2"/>
  <c r="AF2284" i="2"/>
  <c r="AS2283" i="2"/>
  <c r="AQ2283" i="2"/>
  <c r="AI2283" i="2"/>
  <c r="AH2283" i="2"/>
  <c r="AG2283" i="2"/>
  <c r="AF2283" i="2"/>
  <c r="AS2282" i="2"/>
  <c r="AQ2282" i="2"/>
  <c r="AI2282" i="2"/>
  <c r="AH2282" i="2"/>
  <c r="AG2282" i="2"/>
  <c r="AF2282" i="2"/>
  <c r="AS2281" i="2"/>
  <c r="AQ2281" i="2"/>
  <c r="AI2281" i="2"/>
  <c r="AH2281" i="2"/>
  <c r="AG2281" i="2"/>
  <c r="AF2281" i="2"/>
  <c r="AS2280" i="2"/>
  <c r="AQ2280" i="2"/>
  <c r="AI2280" i="2"/>
  <c r="AH2280" i="2"/>
  <c r="AG2280" i="2"/>
  <c r="AF2280" i="2"/>
  <c r="AS2279" i="2"/>
  <c r="AQ2279" i="2"/>
  <c r="AI2279" i="2"/>
  <c r="AH2279" i="2"/>
  <c r="AG2279" i="2"/>
  <c r="AF2279" i="2"/>
  <c r="AS2278" i="2"/>
  <c r="AQ2278" i="2"/>
  <c r="AI2278" i="2"/>
  <c r="AH2278" i="2"/>
  <c r="AG2278" i="2"/>
  <c r="AF2278" i="2"/>
  <c r="AS2277" i="2"/>
  <c r="AQ2277" i="2"/>
  <c r="AI2277" i="2"/>
  <c r="AH2277" i="2"/>
  <c r="AG2277" i="2"/>
  <c r="AF2277" i="2"/>
  <c r="AS2276" i="2"/>
  <c r="AQ2276" i="2"/>
  <c r="AI2276" i="2"/>
  <c r="AH2276" i="2"/>
  <c r="AG2276" i="2"/>
  <c r="AF2276" i="2"/>
  <c r="AS2275" i="2"/>
  <c r="AQ2275" i="2"/>
  <c r="AI2275" i="2"/>
  <c r="AH2275" i="2"/>
  <c r="AG2275" i="2"/>
  <c r="AF2275" i="2"/>
  <c r="AS2274" i="2"/>
  <c r="AQ2274" i="2"/>
  <c r="AI2274" i="2"/>
  <c r="AH2274" i="2"/>
  <c r="AG2274" i="2"/>
  <c r="AF2274" i="2"/>
  <c r="AS2273" i="2"/>
  <c r="AQ2273" i="2"/>
  <c r="AI2273" i="2"/>
  <c r="AH2273" i="2"/>
  <c r="AG2273" i="2"/>
  <c r="AF2273" i="2"/>
  <c r="AS2272" i="2"/>
  <c r="AQ2272" i="2"/>
  <c r="AI2272" i="2"/>
  <c r="AH2272" i="2"/>
  <c r="AG2272" i="2"/>
  <c r="AF2272" i="2"/>
  <c r="AS2271" i="2"/>
  <c r="AQ2271" i="2"/>
  <c r="AI2271" i="2"/>
  <c r="AH2271" i="2"/>
  <c r="AG2271" i="2"/>
  <c r="AF2271" i="2"/>
  <c r="AS2270" i="2"/>
  <c r="AQ2270" i="2"/>
  <c r="AI2270" i="2"/>
  <c r="AH2270" i="2"/>
  <c r="AG2270" i="2"/>
  <c r="AF2270" i="2"/>
  <c r="AS2269" i="2"/>
  <c r="AQ2269" i="2"/>
  <c r="AI2269" i="2"/>
  <c r="AH2269" i="2"/>
  <c r="AG2269" i="2"/>
  <c r="AF2269" i="2"/>
  <c r="AS2268" i="2"/>
  <c r="AQ2268" i="2"/>
  <c r="AI2268" i="2"/>
  <c r="AH2268" i="2"/>
  <c r="AG2268" i="2"/>
  <c r="AF2268" i="2"/>
  <c r="AS2267" i="2"/>
  <c r="AQ2267" i="2"/>
  <c r="AI2267" i="2"/>
  <c r="AH2267" i="2"/>
  <c r="AG2267" i="2"/>
  <c r="AF2267" i="2"/>
  <c r="AS2266" i="2"/>
  <c r="AQ2266" i="2"/>
  <c r="AI2266" i="2"/>
  <c r="AH2266" i="2"/>
  <c r="AG2266" i="2"/>
  <c r="AF2266" i="2"/>
  <c r="AS2265" i="2"/>
  <c r="AQ2265" i="2"/>
  <c r="AI2265" i="2"/>
  <c r="AH2265" i="2"/>
  <c r="AG2265" i="2"/>
  <c r="AF2265" i="2"/>
  <c r="AS2264" i="2"/>
  <c r="AQ2264" i="2"/>
  <c r="AI2264" i="2"/>
  <c r="AH2264" i="2"/>
  <c r="AG2264" i="2"/>
  <c r="AF2264" i="2"/>
  <c r="AS2263" i="2"/>
  <c r="AQ2263" i="2"/>
  <c r="AI2263" i="2"/>
  <c r="AH2263" i="2"/>
  <c r="AG2263" i="2"/>
  <c r="AF2263" i="2"/>
  <c r="AS2262" i="2"/>
  <c r="AQ2262" i="2"/>
  <c r="AI2262" i="2"/>
  <c r="AH2262" i="2"/>
  <c r="AG2262" i="2"/>
  <c r="AF2262" i="2"/>
  <c r="AS2261" i="2"/>
  <c r="AQ2261" i="2"/>
  <c r="AI2261" i="2"/>
  <c r="AH2261" i="2"/>
  <c r="AG2261" i="2"/>
  <c r="AF2261" i="2"/>
  <c r="AS2260" i="2"/>
  <c r="AQ2260" i="2"/>
  <c r="AI2260" i="2"/>
  <c r="AH2260" i="2"/>
  <c r="AG2260" i="2"/>
  <c r="AF2260" i="2"/>
  <c r="AS2259" i="2"/>
  <c r="AQ2259" i="2"/>
  <c r="AI2259" i="2"/>
  <c r="AH2259" i="2"/>
  <c r="AG2259" i="2"/>
  <c r="AF2259" i="2"/>
  <c r="AS2258" i="2"/>
  <c r="AQ2258" i="2"/>
  <c r="AI2258" i="2"/>
  <c r="AH2258" i="2"/>
  <c r="AG2258" i="2"/>
  <c r="AF2258" i="2"/>
  <c r="AS2257" i="2"/>
  <c r="AQ2257" i="2"/>
  <c r="AI2257" i="2"/>
  <c r="AH2257" i="2"/>
  <c r="AG2257" i="2"/>
  <c r="AF2257" i="2"/>
  <c r="AS2256" i="2"/>
  <c r="AQ2256" i="2"/>
  <c r="AI2256" i="2"/>
  <c r="AH2256" i="2"/>
  <c r="AG2256" i="2"/>
  <c r="AF2256" i="2"/>
  <c r="AS2255" i="2"/>
  <c r="AQ2255" i="2"/>
  <c r="AI2255" i="2"/>
  <c r="AH2255" i="2"/>
  <c r="AG2255" i="2"/>
  <c r="AF2255" i="2"/>
  <c r="AS2254" i="2"/>
  <c r="AQ2254" i="2"/>
  <c r="AI2254" i="2"/>
  <c r="AH2254" i="2"/>
  <c r="AG2254" i="2"/>
  <c r="AF2254" i="2"/>
  <c r="AS2253" i="2"/>
  <c r="AQ2253" i="2"/>
  <c r="AI2253" i="2"/>
  <c r="AH2253" i="2"/>
  <c r="AG2253" i="2"/>
  <c r="AF2253" i="2"/>
  <c r="AS2252" i="2"/>
  <c r="AQ2252" i="2"/>
  <c r="AI2252" i="2"/>
  <c r="AH2252" i="2"/>
  <c r="AG2252" i="2"/>
  <c r="AF2252" i="2"/>
  <c r="AS2251" i="2"/>
  <c r="AQ2251" i="2"/>
  <c r="AI2251" i="2"/>
  <c r="AH2251" i="2"/>
  <c r="AG2251" i="2"/>
  <c r="AF2251" i="2"/>
  <c r="AS2250" i="2"/>
  <c r="AQ2250" i="2"/>
  <c r="AI2250" i="2"/>
  <c r="AH2250" i="2"/>
  <c r="AG2250" i="2"/>
  <c r="AF2250" i="2"/>
  <c r="AS2249" i="2"/>
  <c r="AQ2249" i="2"/>
  <c r="AI2249" i="2"/>
  <c r="AH2249" i="2"/>
  <c r="AG2249" i="2"/>
  <c r="AF2249" i="2"/>
  <c r="AS2248" i="2"/>
  <c r="AQ2248" i="2"/>
  <c r="AI2248" i="2"/>
  <c r="AH2248" i="2"/>
  <c r="AG2248" i="2"/>
  <c r="AF2248" i="2"/>
  <c r="AS2247" i="2"/>
  <c r="AQ2247" i="2"/>
  <c r="AI2247" i="2"/>
  <c r="AH2247" i="2"/>
  <c r="AG2247" i="2"/>
  <c r="AF2247" i="2"/>
  <c r="AS2246" i="2"/>
  <c r="AQ2246" i="2"/>
  <c r="AI2246" i="2"/>
  <c r="AH2246" i="2"/>
  <c r="AG2246" i="2"/>
  <c r="AF2246" i="2"/>
  <c r="AS2245" i="2"/>
  <c r="AQ2245" i="2"/>
  <c r="AI2245" i="2"/>
  <c r="AH2245" i="2"/>
  <c r="AG2245" i="2"/>
  <c r="AF2245" i="2"/>
  <c r="AS2244" i="2"/>
  <c r="AQ2244" i="2"/>
  <c r="AI2244" i="2"/>
  <c r="AH2244" i="2"/>
  <c r="AG2244" i="2"/>
  <c r="AF2244" i="2"/>
  <c r="AS2243" i="2"/>
  <c r="AQ2243" i="2"/>
  <c r="AI2243" i="2"/>
  <c r="AH2243" i="2"/>
  <c r="AG2243" i="2"/>
  <c r="AF2243" i="2"/>
  <c r="AS2242" i="2"/>
  <c r="AQ2242" i="2"/>
  <c r="AI2242" i="2"/>
  <c r="AH2242" i="2"/>
  <c r="AG2242" i="2"/>
  <c r="AF2242" i="2"/>
  <c r="AS2241" i="2"/>
  <c r="AQ2241" i="2"/>
  <c r="AI2241" i="2"/>
  <c r="AH2241" i="2"/>
  <c r="AG2241" i="2"/>
  <c r="AF2241" i="2"/>
  <c r="AS2240" i="2"/>
  <c r="AQ2240" i="2"/>
  <c r="AI2240" i="2"/>
  <c r="AH2240" i="2"/>
  <c r="AG2240" i="2"/>
  <c r="AF2240" i="2"/>
  <c r="AS2239" i="2"/>
  <c r="AQ2239" i="2"/>
  <c r="AI2239" i="2"/>
  <c r="AH2239" i="2"/>
  <c r="AG2239" i="2"/>
  <c r="AF2239" i="2"/>
  <c r="AS2238" i="2"/>
  <c r="AQ2238" i="2"/>
  <c r="AI2238" i="2"/>
  <c r="AH2238" i="2"/>
  <c r="AG2238" i="2"/>
  <c r="AF2238" i="2"/>
  <c r="AS2237" i="2"/>
  <c r="AQ2237" i="2"/>
  <c r="AI2237" i="2"/>
  <c r="AH2237" i="2"/>
  <c r="AG2237" i="2"/>
  <c r="AF2237" i="2"/>
  <c r="AS2236" i="2"/>
  <c r="AQ2236" i="2"/>
  <c r="AI2236" i="2"/>
  <c r="AH2236" i="2"/>
  <c r="AG2236" i="2"/>
  <c r="AF2236" i="2"/>
  <c r="AS2235" i="2"/>
  <c r="AQ2235" i="2"/>
  <c r="AI2235" i="2"/>
  <c r="AH2235" i="2"/>
  <c r="AG2235" i="2"/>
  <c r="AF2235" i="2"/>
  <c r="AS2234" i="2"/>
  <c r="AQ2234" i="2"/>
  <c r="AI2234" i="2"/>
  <c r="AH2234" i="2"/>
  <c r="AG2234" i="2"/>
  <c r="AF2234" i="2"/>
  <c r="AS2233" i="2"/>
  <c r="AQ2233" i="2"/>
  <c r="AI2233" i="2"/>
  <c r="AH2233" i="2"/>
  <c r="AG2233" i="2"/>
  <c r="AF2233" i="2"/>
  <c r="AS2232" i="2"/>
  <c r="AQ2232" i="2"/>
  <c r="AI2232" i="2"/>
  <c r="AH2232" i="2"/>
  <c r="AG2232" i="2"/>
  <c r="AF2232" i="2"/>
  <c r="AS2231" i="2"/>
  <c r="AQ2231" i="2"/>
  <c r="AI2231" i="2"/>
  <c r="AH2231" i="2"/>
  <c r="AG2231" i="2"/>
  <c r="AF2231" i="2"/>
  <c r="AS2230" i="2"/>
  <c r="AQ2230" i="2"/>
  <c r="AI2230" i="2"/>
  <c r="AH2230" i="2"/>
  <c r="AG2230" i="2"/>
  <c r="AF2230" i="2"/>
  <c r="AS2229" i="2"/>
  <c r="AQ2229" i="2"/>
  <c r="AI2229" i="2"/>
  <c r="AH2229" i="2"/>
  <c r="AG2229" i="2"/>
  <c r="AF2229" i="2"/>
  <c r="AS2228" i="2"/>
  <c r="AQ2228" i="2"/>
  <c r="AI2228" i="2"/>
  <c r="AH2228" i="2"/>
  <c r="AG2228" i="2"/>
  <c r="AF2228" i="2"/>
  <c r="AS2227" i="2"/>
  <c r="AQ2227" i="2"/>
  <c r="AI2227" i="2"/>
  <c r="AH2227" i="2"/>
  <c r="AG2227" i="2"/>
  <c r="AF2227" i="2"/>
  <c r="AS2226" i="2"/>
  <c r="AQ2226" i="2"/>
  <c r="AI2226" i="2"/>
  <c r="AH2226" i="2"/>
  <c r="AG2226" i="2"/>
  <c r="AF2226" i="2"/>
  <c r="AS2225" i="2"/>
  <c r="AQ2225" i="2"/>
  <c r="AI2225" i="2"/>
  <c r="AH2225" i="2"/>
  <c r="AG2225" i="2"/>
  <c r="AF2225" i="2"/>
  <c r="AS2224" i="2"/>
  <c r="AQ2224" i="2"/>
  <c r="AI2224" i="2"/>
  <c r="AH2224" i="2"/>
  <c r="AG2224" i="2"/>
  <c r="AF2224" i="2"/>
  <c r="AS2223" i="2"/>
  <c r="AQ2223" i="2"/>
  <c r="AI2223" i="2"/>
  <c r="AH2223" i="2"/>
  <c r="AG2223" i="2"/>
  <c r="AF2223" i="2"/>
  <c r="AS2222" i="2"/>
  <c r="AQ2222" i="2"/>
  <c r="AI2222" i="2"/>
  <c r="AH2222" i="2"/>
  <c r="AG2222" i="2"/>
  <c r="AF2222" i="2"/>
  <c r="AS2221" i="2"/>
  <c r="AQ2221" i="2"/>
  <c r="AI2221" i="2"/>
  <c r="AH2221" i="2"/>
  <c r="AG2221" i="2"/>
  <c r="AF2221" i="2"/>
  <c r="AS2220" i="2"/>
  <c r="AQ2220" i="2"/>
  <c r="AI2220" i="2"/>
  <c r="AH2220" i="2"/>
  <c r="AG2220" i="2"/>
  <c r="AF2220" i="2"/>
  <c r="AS2219" i="2"/>
  <c r="AQ2219" i="2"/>
  <c r="AI2219" i="2"/>
  <c r="AH2219" i="2"/>
  <c r="AG2219" i="2"/>
  <c r="AF2219" i="2"/>
  <c r="AS2218" i="2"/>
  <c r="AQ2218" i="2"/>
  <c r="AI2218" i="2"/>
  <c r="AH2218" i="2"/>
  <c r="AG2218" i="2"/>
  <c r="AF2218" i="2"/>
  <c r="AS2217" i="2"/>
  <c r="AQ2217" i="2"/>
  <c r="AI2217" i="2"/>
  <c r="AH2217" i="2"/>
  <c r="AG2217" i="2"/>
  <c r="AF2217" i="2"/>
  <c r="AS2216" i="2"/>
  <c r="AQ2216" i="2"/>
  <c r="AI2216" i="2"/>
  <c r="AH2216" i="2"/>
  <c r="AG2216" i="2"/>
  <c r="AF2216" i="2"/>
  <c r="AS2215" i="2"/>
  <c r="AQ2215" i="2"/>
  <c r="AI2215" i="2"/>
  <c r="AH2215" i="2"/>
  <c r="AG2215" i="2"/>
  <c r="AF2215" i="2"/>
  <c r="AS2214" i="2"/>
  <c r="AQ2214" i="2"/>
  <c r="AI2214" i="2"/>
  <c r="AH2214" i="2"/>
  <c r="AG2214" i="2"/>
  <c r="AF2214" i="2"/>
  <c r="AS2213" i="2"/>
  <c r="AQ2213" i="2"/>
  <c r="AI2213" i="2"/>
  <c r="AH2213" i="2"/>
  <c r="AG2213" i="2"/>
  <c r="AF2213" i="2"/>
  <c r="AS2212" i="2"/>
  <c r="AQ2212" i="2"/>
  <c r="AI2212" i="2"/>
  <c r="AH2212" i="2"/>
  <c r="AG2212" i="2"/>
  <c r="AF2212" i="2"/>
  <c r="AS2211" i="2"/>
  <c r="AQ2211" i="2"/>
  <c r="AI2211" i="2"/>
  <c r="AH2211" i="2"/>
  <c r="AG2211" i="2"/>
  <c r="AF2211" i="2"/>
  <c r="AS2210" i="2"/>
  <c r="AQ2210" i="2"/>
  <c r="AI2210" i="2"/>
  <c r="AH2210" i="2"/>
  <c r="AG2210" i="2"/>
  <c r="AF2210" i="2"/>
  <c r="AS2209" i="2"/>
  <c r="AQ2209" i="2"/>
  <c r="AI2209" i="2"/>
  <c r="AH2209" i="2"/>
  <c r="AG2209" i="2"/>
  <c r="AF2209" i="2"/>
  <c r="AS2208" i="2"/>
  <c r="AQ2208" i="2"/>
  <c r="AI2208" i="2"/>
  <c r="AH2208" i="2"/>
  <c r="AG2208" i="2"/>
  <c r="AF2208" i="2"/>
  <c r="AS2207" i="2"/>
  <c r="AQ2207" i="2"/>
  <c r="AI2207" i="2"/>
  <c r="AH2207" i="2"/>
  <c r="AG2207" i="2"/>
  <c r="AF2207" i="2"/>
  <c r="AS2206" i="2"/>
  <c r="AQ2206" i="2"/>
  <c r="AI2206" i="2"/>
  <c r="AH2206" i="2"/>
  <c r="AG2206" i="2"/>
  <c r="AF2206" i="2"/>
  <c r="AS2205" i="2"/>
  <c r="AQ2205" i="2"/>
  <c r="AI2205" i="2"/>
  <c r="AH2205" i="2"/>
  <c r="AG2205" i="2"/>
  <c r="AF2205" i="2"/>
  <c r="AS2204" i="2"/>
  <c r="AQ2204" i="2"/>
  <c r="AI2204" i="2"/>
  <c r="AH2204" i="2"/>
  <c r="AG2204" i="2"/>
  <c r="AF2204" i="2"/>
  <c r="AS2203" i="2"/>
  <c r="AQ2203" i="2"/>
  <c r="AI2203" i="2"/>
  <c r="AH2203" i="2"/>
  <c r="AG2203" i="2"/>
  <c r="AF2203" i="2"/>
  <c r="AS2202" i="2"/>
  <c r="AQ2202" i="2"/>
  <c r="AI2202" i="2"/>
  <c r="AH2202" i="2"/>
  <c r="AG2202" i="2"/>
  <c r="AF2202" i="2"/>
  <c r="AS2201" i="2"/>
  <c r="AQ2201" i="2"/>
  <c r="AI2201" i="2"/>
  <c r="AH2201" i="2"/>
  <c r="AG2201" i="2"/>
  <c r="AF2201" i="2"/>
  <c r="AS2200" i="2"/>
  <c r="AQ2200" i="2"/>
  <c r="AI2200" i="2"/>
  <c r="AH2200" i="2"/>
  <c r="AG2200" i="2"/>
  <c r="AF2200" i="2"/>
  <c r="AS2199" i="2"/>
  <c r="AQ2199" i="2"/>
  <c r="AI2199" i="2"/>
  <c r="AH2199" i="2"/>
  <c r="AG2199" i="2"/>
  <c r="AF2199" i="2"/>
  <c r="AS2198" i="2"/>
  <c r="AQ2198" i="2"/>
  <c r="AI2198" i="2"/>
  <c r="AH2198" i="2"/>
  <c r="AG2198" i="2"/>
  <c r="AF2198" i="2"/>
  <c r="AS2197" i="2"/>
  <c r="AQ2197" i="2"/>
  <c r="AI2197" i="2"/>
  <c r="AH2197" i="2"/>
  <c r="AG2197" i="2"/>
  <c r="AF2197" i="2"/>
  <c r="AS2196" i="2"/>
  <c r="AQ2196" i="2"/>
  <c r="AI2196" i="2"/>
  <c r="AH2196" i="2"/>
  <c r="AG2196" i="2"/>
  <c r="AF2196" i="2"/>
  <c r="AS2195" i="2"/>
  <c r="AQ2195" i="2"/>
  <c r="AI2195" i="2"/>
  <c r="AH2195" i="2"/>
  <c r="AG2195" i="2"/>
  <c r="AF2195" i="2"/>
  <c r="AS2194" i="2"/>
  <c r="AQ2194" i="2"/>
  <c r="AI2194" i="2"/>
  <c r="AH2194" i="2"/>
  <c r="AG2194" i="2"/>
  <c r="AF2194" i="2"/>
  <c r="AS2193" i="2"/>
  <c r="AQ2193" i="2"/>
  <c r="AI2193" i="2"/>
  <c r="AH2193" i="2"/>
  <c r="AG2193" i="2"/>
  <c r="AF2193" i="2"/>
  <c r="AS2192" i="2"/>
  <c r="AQ2192" i="2"/>
  <c r="AI2192" i="2"/>
  <c r="AH2192" i="2"/>
  <c r="AG2192" i="2"/>
  <c r="AF2192" i="2"/>
  <c r="AS2191" i="2"/>
  <c r="AQ2191" i="2"/>
  <c r="AI2191" i="2"/>
  <c r="AH2191" i="2"/>
  <c r="AG2191" i="2"/>
  <c r="AF2191" i="2"/>
  <c r="AS2190" i="2"/>
  <c r="AQ2190" i="2"/>
  <c r="AI2190" i="2"/>
  <c r="AH2190" i="2"/>
  <c r="AG2190" i="2"/>
  <c r="AF2190" i="2"/>
  <c r="AS2189" i="2"/>
  <c r="AQ2189" i="2"/>
  <c r="AI2189" i="2"/>
  <c r="AH2189" i="2"/>
  <c r="AG2189" i="2"/>
  <c r="AF2189" i="2"/>
  <c r="AS2188" i="2"/>
  <c r="AQ2188" i="2"/>
  <c r="AI2188" i="2"/>
  <c r="AH2188" i="2"/>
  <c r="AG2188" i="2"/>
  <c r="AF2188" i="2"/>
  <c r="AS2187" i="2"/>
  <c r="AQ2187" i="2"/>
  <c r="AI2187" i="2"/>
  <c r="AH2187" i="2"/>
  <c r="AG2187" i="2"/>
  <c r="AF2187" i="2"/>
  <c r="AS2186" i="2"/>
  <c r="AQ2186" i="2"/>
  <c r="AI2186" i="2"/>
  <c r="AH2186" i="2"/>
  <c r="AG2186" i="2"/>
  <c r="AF2186" i="2"/>
  <c r="AS2185" i="2"/>
  <c r="AQ2185" i="2"/>
  <c r="AI2185" i="2"/>
  <c r="AH2185" i="2"/>
  <c r="AG2185" i="2"/>
  <c r="AF2185" i="2"/>
  <c r="AS2184" i="2"/>
  <c r="AQ2184" i="2"/>
  <c r="AI2184" i="2"/>
  <c r="AH2184" i="2"/>
  <c r="AG2184" i="2"/>
  <c r="AF2184" i="2"/>
  <c r="AS2183" i="2"/>
  <c r="AQ2183" i="2"/>
  <c r="AI2183" i="2"/>
  <c r="AH2183" i="2"/>
  <c r="AG2183" i="2"/>
  <c r="AF2183" i="2"/>
  <c r="AS2182" i="2"/>
  <c r="AQ2182" i="2"/>
  <c r="AI2182" i="2"/>
  <c r="AH2182" i="2"/>
  <c r="AG2182" i="2"/>
  <c r="AF2182" i="2"/>
  <c r="AS2181" i="2"/>
  <c r="AQ2181" i="2"/>
  <c r="AI2181" i="2"/>
  <c r="AH2181" i="2"/>
  <c r="AG2181" i="2"/>
  <c r="AF2181" i="2"/>
  <c r="AS2180" i="2"/>
  <c r="AQ2180" i="2"/>
  <c r="AI2180" i="2"/>
  <c r="AH2180" i="2"/>
  <c r="AG2180" i="2"/>
  <c r="AF2180" i="2"/>
  <c r="AS2179" i="2"/>
  <c r="AQ2179" i="2"/>
  <c r="AI2179" i="2"/>
  <c r="AH2179" i="2"/>
  <c r="AG2179" i="2"/>
  <c r="AF2179" i="2"/>
  <c r="AS2178" i="2"/>
  <c r="AQ2178" i="2"/>
  <c r="AI2178" i="2"/>
  <c r="AH2178" i="2"/>
  <c r="AG2178" i="2"/>
  <c r="AF2178" i="2"/>
  <c r="AS2177" i="2"/>
  <c r="AQ2177" i="2"/>
  <c r="AI2177" i="2"/>
  <c r="AH2177" i="2"/>
  <c r="AG2177" i="2"/>
  <c r="AF2177" i="2"/>
  <c r="AS2176" i="2"/>
  <c r="AQ2176" i="2"/>
  <c r="AI2176" i="2"/>
  <c r="AH2176" i="2"/>
  <c r="AG2176" i="2"/>
  <c r="AF2176" i="2"/>
  <c r="AS2175" i="2"/>
  <c r="AQ2175" i="2"/>
  <c r="AI2175" i="2"/>
  <c r="AH2175" i="2"/>
  <c r="AG2175" i="2"/>
  <c r="AF2175" i="2"/>
  <c r="AS2174" i="2"/>
  <c r="AQ2174" i="2"/>
  <c r="AI2174" i="2"/>
  <c r="AH2174" i="2"/>
  <c r="AG2174" i="2"/>
  <c r="AF2174" i="2"/>
  <c r="AS2173" i="2"/>
  <c r="AQ2173" i="2"/>
  <c r="AI2173" i="2"/>
  <c r="AH2173" i="2"/>
  <c r="AG2173" i="2"/>
  <c r="AF2173" i="2"/>
  <c r="AS2172" i="2"/>
  <c r="AQ2172" i="2"/>
  <c r="AI2172" i="2"/>
  <c r="AH2172" i="2"/>
  <c r="AG2172" i="2"/>
  <c r="AF2172" i="2"/>
  <c r="AS2171" i="2"/>
  <c r="AQ2171" i="2"/>
  <c r="AI2171" i="2"/>
  <c r="AH2171" i="2"/>
  <c r="AG2171" i="2"/>
  <c r="AF2171" i="2"/>
  <c r="AS2170" i="2"/>
  <c r="AQ2170" i="2"/>
  <c r="AI2170" i="2"/>
  <c r="AH2170" i="2"/>
  <c r="AG2170" i="2"/>
  <c r="AF2170" i="2"/>
  <c r="AS2169" i="2"/>
  <c r="AQ2169" i="2"/>
  <c r="AI2169" i="2"/>
  <c r="AH2169" i="2"/>
  <c r="AG2169" i="2"/>
  <c r="AF2169" i="2"/>
  <c r="AS2168" i="2"/>
  <c r="AQ2168" i="2"/>
  <c r="AI2168" i="2"/>
  <c r="AH2168" i="2"/>
  <c r="AG2168" i="2"/>
  <c r="AF2168" i="2"/>
  <c r="AS2167" i="2"/>
  <c r="AQ2167" i="2"/>
  <c r="AI2167" i="2"/>
  <c r="AH2167" i="2"/>
  <c r="AG2167" i="2"/>
  <c r="AF2167" i="2"/>
  <c r="AS2166" i="2"/>
  <c r="AQ2166" i="2"/>
  <c r="AI2166" i="2"/>
  <c r="AH2166" i="2"/>
  <c r="AG2166" i="2"/>
  <c r="AF2166" i="2"/>
  <c r="AS2165" i="2"/>
  <c r="AQ2165" i="2"/>
  <c r="AI2165" i="2"/>
  <c r="AH2165" i="2"/>
  <c r="AG2165" i="2"/>
  <c r="AF2165" i="2"/>
  <c r="AS2164" i="2"/>
  <c r="AQ2164" i="2"/>
  <c r="AI2164" i="2"/>
  <c r="AH2164" i="2"/>
  <c r="AG2164" i="2"/>
  <c r="AF2164" i="2"/>
  <c r="AS2163" i="2"/>
  <c r="AQ2163" i="2"/>
  <c r="AI2163" i="2"/>
  <c r="AH2163" i="2"/>
  <c r="AG2163" i="2"/>
  <c r="AF2163" i="2"/>
  <c r="AS2162" i="2"/>
  <c r="AQ2162" i="2"/>
  <c r="AI2162" i="2"/>
  <c r="AH2162" i="2"/>
  <c r="AG2162" i="2"/>
  <c r="AF2162" i="2"/>
  <c r="AS2161" i="2"/>
  <c r="AQ2161" i="2"/>
  <c r="AI2161" i="2"/>
  <c r="AH2161" i="2"/>
  <c r="AG2161" i="2"/>
  <c r="AF2161" i="2"/>
  <c r="AS2160" i="2"/>
  <c r="AQ2160" i="2"/>
  <c r="AI2160" i="2"/>
  <c r="AH2160" i="2"/>
  <c r="AG2160" i="2"/>
  <c r="AF2160" i="2"/>
  <c r="AS2159" i="2"/>
  <c r="AQ2159" i="2"/>
  <c r="AI2159" i="2"/>
  <c r="AH2159" i="2"/>
  <c r="AG2159" i="2"/>
  <c r="AF2159" i="2"/>
  <c r="AS2158" i="2"/>
  <c r="AQ2158" i="2"/>
  <c r="AI2158" i="2"/>
  <c r="AH2158" i="2"/>
  <c r="AG2158" i="2"/>
  <c r="AF2158" i="2"/>
  <c r="AS2157" i="2"/>
  <c r="AQ2157" i="2"/>
  <c r="AI2157" i="2"/>
  <c r="AH2157" i="2"/>
  <c r="AG2157" i="2"/>
  <c r="AF2157" i="2"/>
  <c r="AS2156" i="2"/>
  <c r="AQ2156" i="2"/>
  <c r="AI2156" i="2"/>
  <c r="AH2156" i="2"/>
  <c r="AG2156" i="2"/>
  <c r="AF2156" i="2"/>
  <c r="AS2155" i="2"/>
  <c r="AQ2155" i="2"/>
  <c r="AI2155" i="2"/>
  <c r="AH2155" i="2"/>
  <c r="AG2155" i="2"/>
  <c r="AF2155" i="2"/>
  <c r="AS2154" i="2"/>
  <c r="AQ2154" i="2"/>
  <c r="AI2154" i="2"/>
  <c r="AH2154" i="2"/>
  <c r="AG2154" i="2"/>
  <c r="AF2154" i="2"/>
  <c r="AS2153" i="2"/>
  <c r="AQ2153" i="2"/>
  <c r="AI2153" i="2"/>
  <c r="AH2153" i="2"/>
  <c r="AG2153" i="2"/>
  <c r="AF2153" i="2"/>
  <c r="AS2152" i="2"/>
  <c r="AQ2152" i="2"/>
  <c r="AI2152" i="2"/>
  <c r="AH2152" i="2"/>
  <c r="AG2152" i="2"/>
  <c r="AF2152" i="2"/>
  <c r="AS2151" i="2"/>
  <c r="AQ2151" i="2"/>
  <c r="AI2151" i="2"/>
  <c r="AH2151" i="2"/>
  <c r="AG2151" i="2"/>
  <c r="AF2151" i="2"/>
  <c r="AS2150" i="2"/>
  <c r="AQ2150" i="2"/>
  <c r="AI2150" i="2"/>
  <c r="AH2150" i="2"/>
  <c r="AG2150" i="2"/>
  <c r="AF2150" i="2"/>
  <c r="AS2149" i="2"/>
  <c r="AQ2149" i="2"/>
  <c r="AI2149" i="2"/>
  <c r="AH2149" i="2"/>
  <c r="AG2149" i="2"/>
  <c r="AF2149" i="2"/>
  <c r="AS2148" i="2"/>
  <c r="AQ2148" i="2"/>
  <c r="AI2148" i="2"/>
  <c r="AH2148" i="2"/>
  <c r="AG2148" i="2"/>
  <c r="AF2148" i="2"/>
  <c r="AS2147" i="2"/>
  <c r="AQ2147" i="2"/>
  <c r="AI2147" i="2"/>
  <c r="AH2147" i="2"/>
  <c r="AG2147" i="2"/>
  <c r="AF2147" i="2"/>
  <c r="AS2146" i="2"/>
  <c r="AQ2146" i="2"/>
  <c r="AI2146" i="2"/>
  <c r="AH2146" i="2"/>
  <c r="AG2146" i="2"/>
  <c r="AF2146" i="2"/>
  <c r="AS2145" i="2"/>
  <c r="AQ2145" i="2"/>
  <c r="AI2145" i="2"/>
  <c r="AH2145" i="2"/>
  <c r="AG2145" i="2"/>
  <c r="AF2145" i="2"/>
  <c r="AS2144" i="2"/>
  <c r="AQ2144" i="2"/>
  <c r="AI2144" i="2"/>
  <c r="AH2144" i="2"/>
  <c r="AG2144" i="2"/>
  <c r="AF2144" i="2"/>
  <c r="AS2143" i="2"/>
  <c r="AQ2143" i="2"/>
  <c r="AI2143" i="2"/>
  <c r="AH2143" i="2"/>
  <c r="AG2143" i="2"/>
  <c r="AF2143" i="2"/>
  <c r="AS2142" i="2"/>
  <c r="AQ2142" i="2"/>
  <c r="AI2142" i="2"/>
  <c r="AH2142" i="2"/>
  <c r="AG2142" i="2"/>
  <c r="AF2142" i="2"/>
  <c r="AS2141" i="2"/>
  <c r="AQ2141" i="2"/>
  <c r="AI2141" i="2"/>
  <c r="AH2141" i="2"/>
  <c r="AG2141" i="2"/>
  <c r="AF2141" i="2"/>
  <c r="AS2140" i="2"/>
  <c r="AQ2140" i="2"/>
  <c r="AI2140" i="2"/>
  <c r="AH2140" i="2"/>
  <c r="AG2140" i="2"/>
  <c r="AF2140" i="2"/>
  <c r="AS2139" i="2"/>
  <c r="AQ2139" i="2"/>
  <c r="AI2139" i="2"/>
  <c r="AH2139" i="2"/>
  <c r="AG2139" i="2"/>
  <c r="AF2139" i="2"/>
  <c r="AS2138" i="2"/>
  <c r="AQ2138" i="2"/>
  <c r="AI2138" i="2"/>
  <c r="AH2138" i="2"/>
  <c r="AG2138" i="2"/>
  <c r="AF2138" i="2"/>
  <c r="AS2137" i="2"/>
  <c r="AQ2137" i="2"/>
  <c r="AI2137" i="2"/>
  <c r="AH2137" i="2"/>
  <c r="AG2137" i="2"/>
  <c r="AF2137" i="2"/>
  <c r="AS2136" i="2"/>
  <c r="AQ2136" i="2"/>
  <c r="AI2136" i="2"/>
  <c r="AH2136" i="2"/>
  <c r="AG2136" i="2"/>
  <c r="AF2136" i="2"/>
  <c r="AS2135" i="2"/>
  <c r="AQ2135" i="2"/>
  <c r="AI2135" i="2"/>
  <c r="AH2135" i="2"/>
  <c r="AG2135" i="2"/>
  <c r="AF2135" i="2"/>
  <c r="AS2134" i="2"/>
  <c r="AQ2134" i="2"/>
  <c r="AI2134" i="2"/>
  <c r="AH2134" i="2"/>
  <c r="AG2134" i="2"/>
  <c r="AF2134" i="2"/>
  <c r="AS2133" i="2"/>
  <c r="AQ2133" i="2"/>
  <c r="AI2133" i="2"/>
  <c r="AH2133" i="2"/>
  <c r="AG2133" i="2"/>
  <c r="AF2133" i="2"/>
  <c r="AS2132" i="2"/>
  <c r="AQ2132" i="2"/>
  <c r="AI2132" i="2"/>
  <c r="AH2132" i="2"/>
  <c r="AG2132" i="2"/>
  <c r="AF2132" i="2"/>
  <c r="AS2131" i="2"/>
  <c r="AQ2131" i="2"/>
  <c r="AI2131" i="2"/>
  <c r="AH2131" i="2"/>
  <c r="AG2131" i="2"/>
  <c r="AF2131" i="2"/>
  <c r="AS2130" i="2"/>
  <c r="AQ2130" i="2"/>
  <c r="AI2130" i="2"/>
  <c r="AH2130" i="2"/>
  <c r="AG2130" i="2"/>
  <c r="AF2130" i="2"/>
  <c r="AS2129" i="2"/>
  <c r="AQ2129" i="2"/>
  <c r="AI2129" i="2"/>
  <c r="AH2129" i="2"/>
  <c r="AG2129" i="2"/>
  <c r="AF2129" i="2"/>
  <c r="AS2128" i="2"/>
  <c r="AQ2128" i="2"/>
  <c r="AI2128" i="2"/>
  <c r="AH2128" i="2"/>
  <c r="AG2128" i="2"/>
  <c r="AF2128" i="2"/>
  <c r="AS2127" i="2"/>
  <c r="AQ2127" i="2"/>
  <c r="AI2127" i="2"/>
  <c r="AH2127" i="2"/>
  <c r="AG2127" i="2"/>
  <c r="AF2127" i="2"/>
  <c r="AS2126" i="2"/>
  <c r="AQ2126" i="2"/>
  <c r="AI2126" i="2"/>
  <c r="AH2126" i="2"/>
  <c r="AG2126" i="2"/>
  <c r="AF2126" i="2"/>
  <c r="AS2125" i="2"/>
  <c r="AQ2125" i="2"/>
  <c r="AI2125" i="2"/>
  <c r="AH2125" i="2"/>
  <c r="AG2125" i="2"/>
  <c r="AF2125" i="2"/>
  <c r="AS2124" i="2"/>
  <c r="AQ2124" i="2"/>
  <c r="AI2124" i="2"/>
  <c r="AH2124" i="2"/>
  <c r="AG2124" i="2"/>
  <c r="AF2124" i="2"/>
  <c r="AS2123" i="2"/>
  <c r="AQ2123" i="2"/>
  <c r="AI2123" i="2"/>
  <c r="AH2123" i="2"/>
  <c r="AG2123" i="2"/>
  <c r="AF2123" i="2"/>
  <c r="AS2122" i="2"/>
  <c r="AQ2122" i="2"/>
  <c r="AI2122" i="2"/>
  <c r="AH2122" i="2"/>
  <c r="AG2122" i="2"/>
  <c r="AF2122" i="2"/>
  <c r="AS2121" i="2"/>
  <c r="AQ2121" i="2"/>
  <c r="AI2121" i="2"/>
  <c r="AH2121" i="2"/>
  <c r="AG2121" i="2"/>
  <c r="AF2121" i="2"/>
  <c r="AS2120" i="2"/>
  <c r="AQ2120" i="2"/>
  <c r="AI2120" i="2"/>
  <c r="AH2120" i="2"/>
  <c r="AG2120" i="2"/>
  <c r="AF2120" i="2"/>
  <c r="AS2119" i="2"/>
  <c r="AQ2119" i="2"/>
  <c r="AI2119" i="2"/>
  <c r="AH2119" i="2"/>
  <c r="AG2119" i="2"/>
  <c r="AF2119" i="2"/>
  <c r="AS2118" i="2"/>
  <c r="AQ2118" i="2"/>
  <c r="AI2118" i="2"/>
  <c r="AH2118" i="2"/>
  <c r="AG2118" i="2"/>
  <c r="AF2118" i="2"/>
  <c r="AS2117" i="2"/>
  <c r="AQ2117" i="2"/>
  <c r="AI2117" i="2"/>
  <c r="AH2117" i="2"/>
  <c r="AG2117" i="2"/>
  <c r="AF2117" i="2"/>
  <c r="AS2116" i="2"/>
  <c r="AQ2116" i="2"/>
  <c r="AI2116" i="2"/>
  <c r="AH2116" i="2"/>
  <c r="AG2116" i="2"/>
  <c r="AF2116" i="2"/>
  <c r="AS2115" i="2"/>
  <c r="AQ2115" i="2"/>
  <c r="AI2115" i="2"/>
  <c r="AH2115" i="2"/>
  <c r="AG2115" i="2"/>
  <c r="AF2115" i="2"/>
  <c r="AS2114" i="2"/>
  <c r="AQ2114" i="2"/>
  <c r="AI2114" i="2"/>
  <c r="AH2114" i="2"/>
  <c r="AG2114" i="2"/>
  <c r="AF2114" i="2"/>
  <c r="AS2113" i="2"/>
  <c r="AQ2113" i="2"/>
  <c r="AI2113" i="2"/>
  <c r="AH2113" i="2"/>
  <c r="AG2113" i="2"/>
  <c r="AF2113" i="2"/>
  <c r="AS2112" i="2"/>
  <c r="AQ2112" i="2"/>
  <c r="AI2112" i="2"/>
  <c r="AH2112" i="2"/>
  <c r="AG2112" i="2"/>
  <c r="AF2112" i="2"/>
  <c r="AS2111" i="2"/>
  <c r="AQ2111" i="2"/>
  <c r="AI2111" i="2"/>
  <c r="AH2111" i="2"/>
  <c r="AG2111" i="2"/>
  <c r="AF2111" i="2"/>
  <c r="AS2110" i="2"/>
  <c r="AQ2110" i="2"/>
  <c r="AI2110" i="2"/>
  <c r="AH2110" i="2"/>
  <c r="AG2110" i="2"/>
  <c r="AF2110" i="2"/>
  <c r="AS2109" i="2"/>
  <c r="AQ2109" i="2"/>
  <c r="AI2109" i="2"/>
  <c r="AH2109" i="2"/>
  <c r="AG2109" i="2"/>
  <c r="AF2109" i="2"/>
  <c r="AS2108" i="2"/>
  <c r="AQ2108" i="2"/>
  <c r="AI2108" i="2"/>
  <c r="AH2108" i="2"/>
  <c r="AG2108" i="2"/>
  <c r="AF2108" i="2"/>
  <c r="AS2107" i="2"/>
  <c r="AQ2107" i="2"/>
  <c r="AI2107" i="2"/>
  <c r="AH2107" i="2"/>
  <c r="AG2107" i="2"/>
  <c r="AF2107" i="2"/>
  <c r="AS2106" i="2"/>
  <c r="AQ2106" i="2"/>
  <c r="AI2106" i="2"/>
  <c r="AH2106" i="2"/>
  <c r="AG2106" i="2"/>
  <c r="AF2106" i="2"/>
  <c r="AS2105" i="2"/>
  <c r="AQ2105" i="2"/>
  <c r="AI2105" i="2"/>
  <c r="AH2105" i="2"/>
  <c r="AG2105" i="2"/>
  <c r="AF2105" i="2"/>
  <c r="AS2104" i="2"/>
  <c r="AQ2104" i="2"/>
  <c r="AI2104" i="2"/>
  <c r="AH2104" i="2"/>
  <c r="AG2104" i="2"/>
  <c r="AF2104" i="2"/>
  <c r="AS2103" i="2"/>
  <c r="AQ2103" i="2"/>
  <c r="AI2103" i="2"/>
  <c r="AH2103" i="2"/>
  <c r="AG2103" i="2"/>
  <c r="AF2103" i="2"/>
  <c r="AS2102" i="2"/>
  <c r="AQ2102" i="2"/>
  <c r="AI2102" i="2"/>
  <c r="AH2102" i="2"/>
  <c r="AG2102" i="2"/>
  <c r="AF2102" i="2"/>
  <c r="AS2101" i="2"/>
  <c r="AQ2101" i="2"/>
  <c r="AI2101" i="2"/>
  <c r="AH2101" i="2"/>
  <c r="AG2101" i="2"/>
  <c r="AF2101" i="2"/>
  <c r="AS2100" i="2"/>
  <c r="AQ2100" i="2"/>
  <c r="AI2100" i="2"/>
  <c r="AH2100" i="2"/>
  <c r="AG2100" i="2"/>
  <c r="AF2100" i="2"/>
  <c r="AS2099" i="2"/>
  <c r="AQ2099" i="2"/>
  <c r="AI2099" i="2"/>
  <c r="AH2099" i="2"/>
  <c r="AG2099" i="2"/>
  <c r="AF2099" i="2"/>
  <c r="AS2098" i="2"/>
  <c r="AQ2098" i="2"/>
  <c r="AI2098" i="2"/>
  <c r="AH2098" i="2"/>
  <c r="AG2098" i="2"/>
  <c r="AF2098" i="2"/>
  <c r="AS2097" i="2"/>
  <c r="AQ2097" i="2"/>
  <c r="AI2097" i="2"/>
  <c r="AH2097" i="2"/>
  <c r="AG2097" i="2"/>
  <c r="AF2097" i="2"/>
  <c r="AS2096" i="2"/>
  <c r="AQ2096" i="2"/>
  <c r="AI2096" i="2"/>
  <c r="AH2096" i="2"/>
  <c r="AG2096" i="2"/>
  <c r="AF2096" i="2"/>
  <c r="AS2095" i="2"/>
  <c r="AQ2095" i="2"/>
  <c r="AI2095" i="2"/>
  <c r="AH2095" i="2"/>
  <c r="AG2095" i="2"/>
  <c r="AF2095" i="2"/>
  <c r="AS2094" i="2"/>
  <c r="AQ2094" i="2"/>
  <c r="AI2094" i="2"/>
  <c r="AH2094" i="2"/>
  <c r="AG2094" i="2"/>
  <c r="AF2094" i="2"/>
  <c r="AS2093" i="2"/>
  <c r="AQ2093" i="2"/>
  <c r="AI2093" i="2"/>
  <c r="AH2093" i="2"/>
  <c r="AG2093" i="2"/>
  <c r="AF2093" i="2"/>
  <c r="AS2092" i="2"/>
  <c r="AQ2092" i="2"/>
  <c r="AI2092" i="2"/>
  <c r="AH2092" i="2"/>
  <c r="AG2092" i="2"/>
  <c r="AF2092" i="2"/>
  <c r="AS2091" i="2"/>
  <c r="AQ2091" i="2"/>
  <c r="AI2091" i="2"/>
  <c r="AH2091" i="2"/>
  <c r="AG2091" i="2"/>
  <c r="AF2091" i="2"/>
  <c r="AS2090" i="2"/>
  <c r="AQ2090" i="2"/>
  <c r="AI2090" i="2"/>
  <c r="AH2090" i="2"/>
  <c r="AG2090" i="2"/>
  <c r="AF2090" i="2"/>
  <c r="AS2089" i="2"/>
  <c r="AQ2089" i="2"/>
  <c r="AI2089" i="2"/>
  <c r="AH2089" i="2"/>
  <c r="AG2089" i="2"/>
  <c r="AF2089" i="2"/>
  <c r="AS2088" i="2"/>
  <c r="AQ2088" i="2"/>
  <c r="AI2088" i="2"/>
  <c r="AH2088" i="2"/>
  <c r="AG2088" i="2"/>
  <c r="AF2088" i="2"/>
  <c r="AS2087" i="2"/>
  <c r="AQ2087" i="2"/>
  <c r="AI2087" i="2"/>
  <c r="AH2087" i="2"/>
  <c r="AG2087" i="2"/>
  <c r="AF2087" i="2"/>
  <c r="AS2086" i="2"/>
  <c r="AQ2086" i="2"/>
  <c r="AI2086" i="2"/>
  <c r="AH2086" i="2"/>
  <c r="AG2086" i="2"/>
  <c r="AF2086" i="2"/>
  <c r="AS2085" i="2"/>
  <c r="AQ2085" i="2"/>
  <c r="AI2085" i="2"/>
  <c r="AH2085" i="2"/>
  <c r="AG2085" i="2"/>
  <c r="AF2085" i="2"/>
  <c r="AS2084" i="2"/>
  <c r="AQ2084" i="2"/>
  <c r="AI2084" i="2"/>
  <c r="AH2084" i="2"/>
  <c r="AG2084" i="2"/>
  <c r="AF2084" i="2"/>
  <c r="AS2083" i="2"/>
  <c r="AQ2083" i="2"/>
  <c r="AI2083" i="2"/>
  <c r="AH2083" i="2"/>
  <c r="AG2083" i="2"/>
  <c r="AF2083" i="2"/>
  <c r="AS2082" i="2"/>
  <c r="AQ2082" i="2"/>
  <c r="AI2082" i="2"/>
  <c r="AH2082" i="2"/>
  <c r="AG2082" i="2"/>
  <c r="AF2082" i="2"/>
  <c r="AS2081" i="2"/>
  <c r="AQ2081" i="2"/>
  <c r="AI2081" i="2"/>
  <c r="AH2081" i="2"/>
  <c r="AG2081" i="2"/>
  <c r="AF2081" i="2"/>
  <c r="AS2080" i="2"/>
  <c r="AQ2080" i="2"/>
  <c r="AI2080" i="2"/>
  <c r="AH2080" i="2"/>
  <c r="AG2080" i="2"/>
  <c r="AF2080" i="2"/>
  <c r="AS2079" i="2"/>
  <c r="AQ2079" i="2"/>
  <c r="AI2079" i="2"/>
  <c r="AH2079" i="2"/>
  <c r="AG2079" i="2"/>
  <c r="AF2079" i="2"/>
  <c r="AS2078" i="2"/>
  <c r="AQ2078" i="2"/>
  <c r="AI2078" i="2"/>
  <c r="AH2078" i="2"/>
  <c r="AG2078" i="2"/>
  <c r="AF2078" i="2"/>
  <c r="AS2077" i="2"/>
  <c r="AQ2077" i="2"/>
  <c r="AI2077" i="2"/>
  <c r="AH2077" i="2"/>
  <c r="AG2077" i="2"/>
  <c r="AF2077" i="2"/>
  <c r="AS2076" i="2"/>
  <c r="AQ2076" i="2"/>
  <c r="AI2076" i="2"/>
  <c r="AH2076" i="2"/>
  <c r="AG2076" i="2"/>
  <c r="AF2076" i="2"/>
  <c r="AS2075" i="2"/>
  <c r="AQ2075" i="2"/>
  <c r="AI2075" i="2"/>
  <c r="AH2075" i="2"/>
  <c r="AG2075" i="2"/>
  <c r="AF2075" i="2"/>
  <c r="AS2074" i="2"/>
  <c r="AQ2074" i="2"/>
  <c r="AI2074" i="2"/>
  <c r="AH2074" i="2"/>
  <c r="AG2074" i="2"/>
  <c r="AF2074" i="2"/>
  <c r="AS2073" i="2"/>
  <c r="AQ2073" i="2"/>
  <c r="AI2073" i="2"/>
  <c r="AH2073" i="2"/>
  <c r="AG2073" i="2"/>
  <c r="AF2073" i="2"/>
  <c r="AS2072" i="2"/>
  <c r="AQ2072" i="2"/>
  <c r="AI2072" i="2"/>
  <c r="AH2072" i="2"/>
  <c r="AG2072" i="2"/>
  <c r="AF2072" i="2"/>
  <c r="AS2071" i="2"/>
  <c r="AQ2071" i="2"/>
  <c r="AI2071" i="2"/>
  <c r="AH2071" i="2"/>
  <c r="AG2071" i="2"/>
  <c r="AF2071" i="2"/>
  <c r="AS2070" i="2"/>
  <c r="AQ2070" i="2"/>
  <c r="AI2070" i="2"/>
  <c r="AH2070" i="2"/>
  <c r="AG2070" i="2"/>
  <c r="AF2070" i="2"/>
  <c r="AS2069" i="2"/>
  <c r="AQ2069" i="2"/>
  <c r="AI2069" i="2"/>
  <c r="AH2069" i="2"/>
  <c r="AG2069" i="2"/>
  <c r="AF2069" i="2"/>
  <c r="AS2068" i="2"/>
  <c r="AQ2068" i="2"/>
  <c r="AI2068" i="2"/>
  <c r="AH2068" i="2"/>
  <c r="AG2068" i="2"/>
  <c r="AF2068" i="2"/>
  <c r="AS2067" i="2"/>
  <c r="AQ2067" i="2"/>
  <c r="AI2067" i="2"/>
  <c r="AH2067" i="2"/>
  <c r="AG2067" i="2"/>
  <c r="AF2067" i="2"/>
  <c r="AS2066" i="2"/>
  <c r="AQ2066" i="2"/>
  <c r="AI2066" i="2"/>
  <c r="AH2066" i="2"/>
  <c r="AG2066" i="2"/>
  <c r="AF2066" i="2"/>
  <c r="AS2065" i="2"/>
  <c r="AQ2065" i="2"/>
  <c r="AI2065" i="2"/>
  <c r="AH2065" i="2"/>
  <c r="AG2065" i="2"/>
  <c r="AF2065" i="2"/>
  <c r="AS2064" i="2"/>
  <c r="AQ2064" i="2"/>
  <c r="AI2064" i="2"/>
  <c r="AH2064" i="2"/>
  <c r="AG2064" i="2"/>
  <c r="AF2064" i="2"/>
  <c r="AS2063" i="2"/>
  <c r="AQ2063" i="2"/>
  <c r="AI2063" i="2"/>
  <c r="AH2063" i="2"/>
  <c r="AG2063" i="2"/>
  <c r="AF2063" i="2"/>
  <c r="AS2062" i="2"/>
  <c r="AQ2062" i="2"/>
  <c r="AI2062" i="2"/>
  <c r="AH2062" i="2"/>
  <c r="AG2062" i="2"/>
  <c r="AF2062" i="2"/>
  <c r="AS2061" i="2"/>
  <c r="AQ2061" i="2"/>
  <c r="AI2061" i="2"/>
  <c r="AH2061" i="2"/>
  <c r="AG2061" i="2"/>
  <c r="AF2061" i="2"/>
  <c r="AS2060" i="2"/>
  <c r="AQ2060" i="2"/>
  <c r="AI2060" i="2"/>
  <c r="AH2060" i="2"/>
  <c r="AG2060" i="2"/>
  <c r="AF2060" i="2"/>
  <c r="AS2059" i="2"/>
  <c r="AQ2059" i="2"/>
  <c r="AI2059" i="2"/>
  <c r="AH2059" i="2"/>
  <c r="AG2059" i="2"/>
  <c r="AF2059" i="2"/>
  <c r="AS2058" i="2"/>
  <c r="AQ2058" i="2"/>
  <c r="AI2058" i="2"/>
  <c r="AH2058" i="2"/>
  <c r="AG2058" i="2"/>
  <c r="AF2058" i="2"/>
  <c r="AS2057" i="2"/>
  <c r="AQ2057" i="2"/>
  <c r="AI2057" i="2"/>
  <c r="AH2057" i="2"/>
  <c r="AG2057" i="2"/>
  <c r="AF2057" i="2"/>
  <c r="AS2056" i="2"/>
  <c r="AQ2056" i="2"/>
  <c r="AI2056" i="2"/>
  <c r="AH2056" i="2"/>
  <c r="AG2056" i="2"/>
  <c r="AF2056" i="2"/>
  <c r="AS2055" i="2"/>
  <c r="AQ2055" i="2"/>
  <c r="AI2055" i="2"/>
  <c r="AH2055" i="2"/>
  <c r="AG2055" i="2"/>
  <c r="AF2055" i="2"/>
  <c r="AS2054" i="2"/>
  <c r="AQ2054" i="2"/>
  <c r="AI2054" i="2"/>
  <c r="AH2054" i="2"/>
  <c r="AG2054" i="2"/>
  <c r="AF2054" i="2"/>
  <c r="AS2053" i="2"/>
  <c r="AQ2053" i="2"/>
  <c r="AI2053" i="2"/>
  <c r="AH2053" i="2"/>
  <c r="AG2053" i="2"/>
  <c r="AF2053" i="2"/>
  <c r="AS2052" i="2"/>
  <c r="AQ2052" i="2"/>
  <c r="AI2052" i="2"/>
  <c r="AH2052" i="2"/>
  <c r="AG2052" i="2"/>
  <c r="AF2052" i="2"/>
  <c r="AS2051" i="2"/>
  <c r="AQ2051" i="2"/>
  <c r="AI2051" i="2"/>
  <c r="AH2051" i="2"/>
  <c r="AG2051" i="2"/>
  <c r="AF2051" i="2"/>
  <c r="AS2050" i="2"/>
  <c r="AQ2050" i="2"/>
  <c r="AI2050" i="2"/>
  <c r="AH2050" i="2"/>
  <c r="AG2050" i="2"/>
  <c r="AF2050" i="2"/>
  <c r="AS2049" i="2"/>
  <c r="AQ2049" i="2"/>
  <c r="AI2049" i="2"/>
  <c r="AH2049" i="2"/>
  <c r="AG2049" i="2"/>
  <c r="AF2049" i="2"/>
  <c r="AS2048" i="2"/>
  <c r="AQ2048" i="2"/>
  <c r="AI2048" i="2"/>
  <c r="AH2048" i="2"/>
  <c r="AG2048" i="2"/>
  <c r="AF2048" i="2"/>
  <c r="AS2047" i="2"/>
  <c r="AQ2047" i="2"/>
  <c r="AI2047" i="2"/>
  <c r="AH2047" i="2"/>
  <c r="AG2047" i="2"/>
  <c r="AF2047" i="2"/>
  <c r="AS2046" i="2"/>
  <c r="AQ2046" i="2"/>
  <c r="AI2046" i="2"/>
  <c r="AH2046" i="2"/>
  <c r="AG2046" i="2"/>
  <c r="AF2046" i="2"/>
  <c r="AS2045" i="2"/>
  <c r="AQ2045" i="2"/>
  <c r="AI2045" i="2"/>
  <c r="AH2045" i="2"/>
  <c r="AG2045" i="2"/>
  <c r="AF2045" i="2"/>
  <c r="AS2044" i="2"/>
  <c r="AQ2044" i="2"/>
  <c r="AI2044" i="2"/>
  <c r="AH2044" i="2"/>
  <c r="AG2044" i="2"/>
  <c r="AF2044" i="2"/>
  <c r="AS2043" i="2"/>
  <c r="AQ2043" i="2"/>
  <c r="AI2043" i="2"/>
  <c r="AH2043" i="2"/>
  <c r="AG2043" i="2"/>
  <c r="AF2043" i="2"/>
  <c r="AS2042" i="2"/>
  <c r="AQ2042" i="2"/>
  <c r="AI2042" i="2"/>
  <c r="AH2042" i="2"/>
  <c r="AG2042" i="2"/>
  <c r="AF2042" i="2"/>
  <c r="AS2041" i="2"/>
  <c r="AQ2041" i="2"/>
  <c r="AI2041" i="2"/>
  <c r="AH2041" i="2"/>
  <c r="AG2041" i="2"/>
  <c r="AF2041" i="2"/>
  <c r="AS2040" i="2"/>
  <c r="AQ2040" i="2"/>
  <c r="AI2040" i="2"/>
  <c r="AH2040" i="2"/>
  <c r="AG2040" i="2"/>
  <c r="AF2040" i="2"/>
  <c r="AS2039" i="2"/>
  <c r="AQ2039" i="2"/>
  <c r="AI2039" i="2"/>
  <c r="AH2039" i="2"/>
  <c r="AG2039" i="2"/>
  <c r="AF2039" i="2"/>
  <c r="AS2038" i="2"/>
  <c r="AQ2038" i="2"/>
  <c r="AI2038" i="2"/>
  <c r="AH2038" i="2"/>
  <c r="AG2038" i="2"/>
  <c r="AF2038" i="2"/>
  <c r="AS2037" i="2"/>
  <c r="AQ2037" i="2"/>
  <c r="AI2037" i="2"/>
  <c r="AH2037" i="2"/>
  <c r="AG2037" i="2"/>
  <c r="AF2037" i="2"/>
  <c r="AS2036" i="2"/>
  <c r="AQ2036" i="2"/>
  <c r="AI2036" i="2"/>
  <c r="AH2036" i="2"/>
  <c r="AG2036" i="2"/>
  <c r="AF2036" i="2"/>
  <c r="AS2035" i="2"/>
  <c r="AQ2035" i="2"/>
  <c r="AI2035" i="2"/>
  <c r="AH2035" i="2"/>
  <c r="AG2035" i="2"/>
  <c r="AF2035" i="2"/>
  <c r="AS2034" i="2"/>
  <c r="AQ2034" i="2"/>
  <c r="AI2034" i="2"/>
  <c r="AH2034" i="2"/>
  <c r="AG2034" i="2"/>
  <c r="AF2034" i="2"/>
  <c r="AS2033" i="2"/>
  <c r="AQ2033" i="2"/>
  <c r="AI2033" i="2"/>
  <c r="AH2033" i="2"/>
  <c r="AG2033" i="2"/>
  <c r="AF2033" i="2"/>
  <c r="AS2032" i="2"/>
  <c r="AQ2032" i="2"/>
  <c r="AI2032" i="2"/>
  <c r="AH2032" i="2"/>
  <c r="AG2032" i="2"/>
  <c r="AF2032" i="2"/>
  <c r="AS2031" i="2"/>
  <c r="AQ2031" i="2"/>
  <c r="AI2031" i="2"/>
  <c r="AH2031" i="2"/>
  <c r="AG2031" i="2"/>
  <c r="AF2031" i="2"/>
  <c r="AS2030" i="2"/>
  <c r="AQ2030" i="2"/>
  <c r="AI2030" i="2"/>
  <c r="AH2030" i="2"/>
  <c r="AG2030" i="2"/>
  <c r="AF2030" i="2"/>
  <c r="AS2029" i="2"/>
  <c r="AQ2029" i="2"/>
  <c r="AI2029" i="2"/>
  <c r="AH2029" i="2"/>
  <c r="AG2029" i="2"/>
  <c r="AF2029" i="2"/>
  <c r="AS2028" i="2"/>
  <c r="AQ2028" i="2"/>
  <c r="AI2028" i="2"/>
  <c r="AH2028" i="2"/>
  <c r="AG2028" i="2"/>
  <c r="AF2028" i="2"/>
  <c r="AS2027" i="2"/>
  <c r="AQ2027" i="2"/>
  <c r="AI2027" i="2"/>
  <c r="AH2027" i="2"/>
  <c r="AG2027" i="2"/>
  <c r="AF2027" i="2"/>
  <c r="AS2026" i="2"/>
  <c r="AQ2026" i="2"/>
  <c r="AI2026" i="2"/>
  <c r="AH2026" i="2"/>
  <c r="AG2026" i="2"/>
  <c r="AF2026" i="2"/>
  <c r="AS2025" i="2"/>
  <c r="AQ2025" i="2"/>
  <c r="AI2025" i="2"/>
  <c r="AH2025" i="2"/>
  <c r="AG2025" i="2"/>
  <c r="AF2025" i="2"/>
  <c r="AS2024" i="2"/>
  <c r="AQ2024" i="2"/>
  <c r="AI2024" i="2"/>
  <c r="AH2024" i="2"/>
  <c r="AG2024" i="2"/>
  <c r="AF2024" i="2"/>
  <c r="AS2023" i="2"/>
  <c r="AQ2023" i="2"/>
  <c r="AI2023" i="2"/>
  <c r="AH2023" i="2"/>
  <c r="AG2023" i="2"/>
  <c r="AF2023" i="2"/>
  <c r="AS2022" i="2"/>
  <c r="AQ2022" i="2"/>
  <c r="AI2022" i="2"/>
  <c r="AH2022" i="2"/>
  <c r="AG2022" i="2"/>
  <c r="AF2022" i="2"/>
  <c r="AS2021" i="2"/>
  <c r="AQ2021" i="2"/>
  <c r="AI2021" i="2"/>
  <c r="AH2021" i="2"/>
  <c r="AG2021" i="2"/>
  <c r="AF2021" i="2"/>
  <c r="AS2020" i="2"/>
  <c r="AQ2020" i="2"/>
  <c r="AI2020" i="2"/>
  <c r="AH2020" i="2"/>
  <c r="AG2020" i="2"/>
  <c r="AF2020" i="2"/>
  <c r="AS2019" i="2"/>
  <c r="AQ2019" i="2"/>
  <c r="AI2019" i="2"/>
  <c r="AH2019" i="2"/>
  <c r="AG2019" i="2"/>
  <c r="AF2019" i="2"/>
  <c r="AS2018" i="2"/>
  <c r="AQ2018" i="2"/>
  <c r="AI2018" i="2"/>
  <c r="AH2018" i="2"/>
  <c r="AG2018" i="2"/>
  <c r="AF2018" i="2"/>
  <c r="AS2017" i="2"/>
  <c r="AQ2017" i="2"/>
  <c r="AI2017" i="2"/>
  <c r="AH2017" i="2"/>
  <c r="AG2017" i="2"/>
  <c r="AF2017" i="2"/>
  <c r="AS2016" i="2"/>
  <c r="AQ2016" i="2"/>
  <c r="AI2016" i="2"/>
  <c r="AH2016" i="2"/>
  <c r="AG2016" i="2"/>
  <c r="AF2016" i="2"/>
  <c r="AS2015" i="2"/>
  <c r="AQ2015" i="2"/>
  <c r="AI2015" i="2"/>
  <c r="AH2015" i="2"/>
  <c r="AG2015" i="2"/>
  <c r="AF2015" i="2"/>
  <c r="AS2014" i="2"/>
  <c r="AQ2014" i="2"/>
  <c r="AI2014" i="2"/>
  <c r="AH2014" i="2"/>
  <c r="AG2014" i="2"/>
  <c r="AF2014" i="2"/>
  <c r="AS2013" i="2"/>
  <c r="AQ2013" i="2"/>
  <c r="AI2013" i="2"/>
  <c r="AH2013" i="2"/>
  <c r="AG2013" i="2"/>
  <c r="AF2013" i="2"/>
  <c r="AS2012" i="2"/>
  <c r="AQ2012" i="2"/>
  <c r="AI2012" i="2"/>
  <c r="AH2012" i="2"/>
  <c r="AG2012" i="2"/>
  <c r="AF2012" i="2"/>
  <c r="AS2011" i="2"/>
  <c r="AQ2011" i="2"/>
  <c r="AI2011" i="2"/>
  <c r="AH2011" i="2"/>
  <c r="AG2011" i="2"/>
  <c r="AF2011" i="2"/>
  <c r="AS2010" i="2"/>
  <c r="AQ2010" i="2"/>
  <c r="AI2010" i="2"/>
  <c r="AH2010" i="2"/>
  <c r="AG2010" i="2"/>
  <c r="AF2010" i="2"/>
  <c r="AS2009" i="2"/>
  <c r="AQ2009" i="2"/>
  <c r="AI2009" i="2"/>
  <c r="AH2009" i="2"/>
  <c r="AG2009" i="2"/>
  <c r="AF2009" i="2"/>
  <c r="AS2008" i="2"/>
  <c r="AQ2008" i="2"/>
  <c r="AI2008" i="2"/>
  <c r="AH2008" i="2"/>
  <c r="AG2008" i="2"/>
  <c r="AF2008" i="2"/>
  <c r="AS2007" i="2"/>
  <c r="AQ2007" i="2"/>
  <c r="AI2007" i="2"/>
  <c r="AH2007" i="2"/>
  <c r="AG2007" i="2"/>
  <c r="AF2007" i="2"/>
  <c r="AS2006" i="2"/>
  <c r="AQ2006" i="2"/>
  <c r="AI2006" i="2"/>
  <c r="AH2006" i="2"/>
  <c r="AG2006" i="2"/>
  <c r="AF2006" i="2"/>
  <c r="AS2005" i="2"/>
  <c r="AQ2005" i="2"/>
  <c r="AI2005" i="2"/>
  <c r="AH2005" i="2"/>
  <c r="AG2005" i="2"/>
  <c r="AF2005" i="2"/>
  <c r="AS2004" i="2"/>
  <c r="AQ2004" i="2"/>
  <c r="AI2004" i="2"/>
  <c r="AH2004" i="2"/>
  <c r="AG2004" i="2"/>
  <c r="AF2004" i="2"/>
  <c r="AS2003" i="2"/>
  <c r="AQ2003" i="2"/>
  <c r="AI2003" i="2"/>
  <c r="AH2003" i="2"/>
  <c r="AG2003" i="2"/>
  <c r="AF2003" i="2"/>
  <c r="AS2002" i="2"/>
  <c r="AQ2002" i="2"/>
  <c r="AI2002" i="2"/>
  <c r="AH2002" i="2"/>
  <c r="AG2002" i="2"/>
  <c r="AF2002" i="2"/>
  <c r="AS2001" i="2"/>
  <c r="AQ2001" i="2"/>
  <c r="AI2001" i="2"/>
  <c r="AH2001" i="2"/>
  <c r="AG2001" i="2"/>
  <c r="AF2001" i="2"/>
  <c r="AS2000" i="2"/>
  <c r="AQ2000" i="2"/>
  <c r="AI2000" i="2"/>
  <c r="AH2000" i="2"/>
  <c r="AG2000" i="2"/>
  <c r="AF2000" i="2"/>
  <c r="AS1999" i="2"/>
  <c r="AQ1999" i="2"/>
  <c r="AI1999" i="2"/>
  <c r="AH1999" i="2"/>
  <c r="AG1999" i="2"/>
  <c r="AF1999" i="2"/>
  <c r="AS1998" i="2"/>
  <c r="AQ1998" i="2"/>
  <c r="AI1998" i="2"/>
  <c r="AH1998" i="2"/>
  <c r="AG1998" i="2"/>
  <c r="AF1998" i="2"/>
  <c r="AS1997" i="2"/>
  <c r="AQ1997" i="2"/>
  <c r="AI1997" i="2"/>
  <c r="AH1997" i="2"/>
  <c r="AG1997" i="2"/>
  <c r="AF1997" i="2"/>
  <c r="AS1996" i="2"/>
  <c r="AQ1996" i="2"/>
  <c r="AI1996" i="2"/>
  <c r="AH1996" i="2"/>
  <c r="AG1996" i="2"/>
  <c r="AF1996" i="2"/>
  <c r="AS1995" i="2"/>
  <c r="AQ1995" i="2"/>
  <c r="AI1995" i="2"/>
  <c r="AH1995" i="2"/>
  <c r="AG1995" i="2"/>
  <c r="AF1995" i="2"/>
  <c r="AS1994" i="2"/>
  <c r="AQ1994" i="2"/>
  <c r="AI1994" i="2"/>
  <c r="AH1994" i="2"/>
  <c r="AG1994" i="2"/>
  <c r="AF1994" i="2"/>
  <c r="AS1993" i="2"/>
  <c r="AQ1993" i="2"/>
  <c r="AI1993" i="2"/>
  <c r="AH1993" i="2"/>
  <c r="AG1993" i="2"/>
  <c r="AF1993" i="2"/>
  <c r="AS1992" i="2"/>
  <c r="AQ1992" i="2"/>
  <c r="AI1992" i="2"/>
  <c r="AH1992" i="2"/>
  <c r="AG1992" i="2"/>
  <c r="AF1992" i="2"/>
  <c r="AS1991" i="2"/>
  <c r="AQ1991" i="2"/>
  <c r="AI1991" i="2"/>
  <c r="AH1991" i="2"/>
  <c r="AG1991" i="2"/>
  <c r="AF1991" i="2"/>
  <c r="AS1990" i="2"/>
  <c r="AQ1990" i="2"/>
  <c r="AI1990" i="2"/>
  <c r="AH1990" i="2"/>
  <c r="AG1990" i="2"/>
  <c r="AF1990" i="2"/>
  <c r="AS1989" i="2"/>
  <c r="AQ1989" i="2"/>
  <c r="AI1989" i="2"/>
  <c r="AH1989" i="2"/>
  <c r="AG1989" i="2"/>
  <c r="AF1989" i="2"/>
  <c r="AS1988" i="2"/>
  <c r="AQ1988" i="2"/>
  <c r="AI1988" i="2"/>
  <c r="AH1988" i="2"/>
  <c r="AG1988" i="2"/>
  <c r="AF1988" i="2"/>
  <c r="AS1987" i="2"/>
  <c r="AQ1987" i="2"/>
  <c r="AI1987" i="2"/>
  <c r="AH1987" i="2"/>
  <c r="AG1987" i="2"/>
  <c r="AF1987" i="2"/>
  <c r="AS1986" i="2"/>
  <c r="AQ1986" i="2"/>
  <c r="AI1986" i="2"/>
  <c r="AH1986" i="2"/>
  <c r="AG1986" i="2"/>
  <c r="AF1986" i="2"/>
  <c r="AS1985" i="2"/>
  <c r="AQ1985" i="2"/>
  <c r="AI1985" i="2"/>
  <c r="AH1985" i="2"/>
  <c r="AG1985" i="2"/>
  <c r="AF1985" i="2"/>
  <c r="AS1984" i="2"/>
  <c r="AQ1984" i="2"/>
  <c r="AI1984" i="2"/>
  <c r="AH1984" i="2"/>
  <c r="AG1984" i="2"/>
  <c r="AF1984" i="2"/>
  <c r="AS1983" i="2"/>
  <c r="AQ1983" i="2"/>
  <c r="AI1983" i="2"/>
  <c r="AH1983" i="2"/>
  <c r="AG1983" i="2"/>
  <c r="AF1983" i="2"/>
  <c r="AS1982" i="2"/>
  <c r="AQ1982" i="2"/>
  <c r="AI1982" i="2"/>
  <c r="AH1982" i="2"/>
  <c r="AG1982" i="2"/>
  <c r="AF1982" i="2"/>
  <c r="AS1981" i="2"/>
  <c r="AQ1981" i="2"/>
  <c r="AI1981" i="2"/>
  <c r="AH1981" i="2"/>
  <c r="AG1981" i="2"/>
  <c r="AF1981" i="2"/>
  <c r="AS1980" i="2"/>
  <c r="AQ1980" i="2"/>
  <c r="AI1980" i="2"/>
  <c r="AH1980" i="2"/>
  <c r="AG1980" i="2"/>
  <c r="AF1980" i="2"/>
  <c r="AS1979" i="2"/>
  <c r="AQ1979" i="2"/>
  <c r="AI1979" i="2"/>
  <c r="AH1979" i="2"/>
  <c r="AG1979" i="2"/>
  <c r="AF1979" i="2"/>
  <c r="AS1978" i="2"/>
  <c r="AQ1978" i="2"/>
  <c r="AI1978" i="2"/>
  <c r="AH1978" i="2"/>
  <c r="AG1978" i="2"/>
  <c r="AF1978" i="2"/>
  <c r="AS1977" i="2"/>
  <c r="AQ1977" i="2"/>
  <c r="AI1977" i="2"/>
  <c r="AH1977" i="2"/>
  <c r="AG1977" i="2"/>
  <c r="AF1977" i="2"/>
  <c r="AS1976" i="2"/>
  <c r="AQ1976" i="2"/>
  <c r="AI1976" i="2"/>
  <c r="AH1976" i="2"/>
  <c r="AG1976" i="2"/>
  <c r="AF1976" i="2"/>
  <c r="AS1975" i="2"/>
  <c r="AQ1975" i="2"/>
  <c r="AI1975" i="2"/>
  <c r="AH1975" i="2"/>
  <c r="AG1975" i="2"/>
  <c r="AF1975" i="2"/>
  <c r="AS1974" i="2"/>
  <c r="AQ1974" i="2"/>
  <c r="AI1974" i="2"/>
  <c r="AH1974" i="2"/>
  <c r="AG1974" i="2"/>
  <c r="AF1974" i="2"/>
  <c r="AS1973" i="2"/>
  <c r="AQ1973" i="2"/>
  <c r="AI1973" i="2"/>
  <c r="AH1973" i="2"/>
  <c r="AG1973" i="2"/>
  <c r="AF1973" i="2"/>
  <c r="AS1972" i="2"/>
  <c r="AQ1972" i="2"/>
  <c r="AI1972" i="2"/>
  <c r="AH1972" i="2"/>
  <c r="AG1972" i="2"/>
  <c r="AF1972" i="2"/>
  <c r="AS1971" i="2"/>
  <c r="AQ1971" i="2"/>
  <c r="AI1971" i="2"/>
  <c r="AH1971" i="2"/>
  <c r="AG1971" i="2"/>
  <c r="AF1971" i="2"/>
  <c r="AS1970" i="2"/>
  <c r="AQ1970" i="2"/>
  <c r="AI1970" i="2"/>
  <c r="AH1970" i="2"/>
  <c r="AG1970" i="2"/>
  <c r="AF1970" i="2"/>
  <c r="AS1969" i="2"/>
  <c r="AQ1969" i="2"/>
  <c r="AI1969" i="2"/>
  <c r="AH1969" i="2"/>
  <c r="AG1969" i="2"/>
  <c r="AF1969" i="2"/>
  <c r="AS1968" i="2"/>
  <c r="AQ1968" i="2"/>
  <c r="AI1968" i="2"/>
  <c r="AH1968" i="2"/>
  <c r="AG1968" i="2"/>
  <c r="AF1968" i="2"/>
  <c r="AS1967" i="2"/>
  <c r="AQ1967" i="2"/>
  <c r="AI1967" i="2"/>
  <c r="AH1967" i="2"/>
  <c r="AG1967" i="2"/>
  <c r="AF1967" i="2"/>
  <c r="AS1966" i="2"/>
  <c r="AQ1966" i="2"/>
  <c r="AI1966" i="2"/>
  <c r="AH1966" i="2"/>
  <c r="AG1966" i="2"/>
  <c r="AF1966" i="2"/>
  <c r="AS1965" i="2"/>
  <c r="AQ1965" i="2"/>
  <c r="AI1965" i="2"/>
  <c r="AH1965" i="2"/>
  <c r="AG1965" i="2"/>
  <c r="AF1965" i="2"/>
  <c r="AS1964" i="2"/>
  <c r="AQ1964" i="2"/>
  <c r="AI1964" i="2"/>
  <c r="AH1964" i="2"/>
  <c r="AG1964" i="2"/>
  <c r="AF1964" i="2"/>
  <c r="AS1963" i="2"/>
  <c r="AQ1963" i="2"/>
  <c r="AI1963" i="2"/>
  <c r="AH1963" i="2"/>
  <c r="AG1963" i="2"/>
  <c r="AF1963" i="2"/>
  <c r="AS1962" i="2"/>
  <c r="AQ1962" i="2"/>
  <c r="AI1962" i="2"/>
  <c r="AH1962" i="2"/>
  <c r="AG1962" i="2"/>
  <c r="AF1962" i="2"/>
  <c r="AS1961" i="2"/>
  <c r="AQ1961" i="2"/>
  <c r="AI1961" i="2"/>
  <c r="AH1961" i="2"/>
  <c r="AG1961" i="2"/>
  <c r="AF1961" i="2"/>
  <c r="AS1960" i="2"/>
  <c r="AQ1960" i="2"/>
  <c r="AI1960" i="2"/>
  <c r="AH1960" i="2"/>
  <c r="AG1960" i="2"/>
  <c r="AF1960" i="2"/>
  <c r="AS1959" i="2"/>
  <c r="AQ1959" i="2"/>
  <c r="AI1959" i="2"/>
  <c r="AH1959" i="2"/>
  <c r="AG1959" i="2"/>
  <c r="AF1959" i="2"/>
  <c r="AS1958" i="2"/>
  <c r="AQ1958" i="2"/>
  <c r="AI1958" i="2"/>
  <c r="AH1958" i="2"/>
  <c r="AG1958" i="2"/>
  <c r="AF1958" i="2"/>
  <c r="AS1957" i="2"/>
  <c r="AQ1957" i="2"/>
  <c r="AI1957" i="2"/>
  <c r="AH1957" i="2"/>
  <c r="AG1957" i="2"/>
  <c r="AF1957" i="2"/>
  <c r="AS1956" i="2"/>
  <c r="AQ1956" i="2"/>
  <c r="AI1956" i="2"/>
  <c r="AH1956" i="2"/>
  <c r="AG1956" i="2"/>
  <c r="AF1956" i="2"/>
  <c r="AS1955" i="2"/>
  <c r="AQ1955" i="2"/>
  <c r="AI1955" i="2"/>
  <c r="AH1955" i="2"/>
  <c r="AG1955" i="2"/>
  <c r="AF1955" i="2"/>
  <c r="AS1954" i="2"/>
  <c r="AQ1954" i="2"/>
  <c r="AI1954" i="2"/>
  <c r="AH1954" i="2"/>
  <c r="AG1954" i="2"/>
  <c r="AF1954" i="2"/>
  <c r="AS1953" i="2"/>
  <c r="AQ1953" i="2"/>
  <c r="AI1953" i="2"/>
  <c r="AH1953" i="2"/>
  <c r="AG1953" i="2"/>
  <c r="AF1953" i="2"/>
  <c r="AS1952" i="2"/>
  <c r="AQ1952" i="2"/>
  <c r="AI1952" i="2"/>
  <c r="AH1952" i="2"/>
  <c r="AG1952" i="2"/>
  <c r="AF1952" i="2"/>
  <c r="AS1951" i="2"/>
  <c r="AQ1951" i="2"/>
  <c r="AI1951" i="2"/>
  <c r="AH1951" i="2"/>
  <c r="AG1951" i="2"/>
  <c r="AF1951" i="2"/>
  <c r="AS1950" i="2"/>
  <c r="AQ1950" i="2"/>
  <c r="AI1950" i="2"/>
  <c r="AH1950" i="2"/>
  <c r="AG1950" i="2"/>
  <c r="AF1950" i="2"/>
  <c r="AS1949" i="2"/>
  <c r="AQ1949" i="2"/>
  <c r="AI1949" i="2"/>
  <c r="AH1949" i="2"/>
  <c r="AG1949" i="2"/>
  <c r="AF1949" i="2"/>
  <c r="AS1948" i="2"/>
  <c r="AQ1948" i="2"/>
  <c r="AI1948" i="2"/>
  <c r="AH1948" i="2"/>
  <c r="AG1948" i="2"/>
  <c r="AF1948" i="2"/>
  <c r="AS1947" i="2"/>
  <c r="AQ1947" i="2"/>
  <c r="AI1947" i="2"/>
  <c r="AH1947" i="2"/>
  <c r="AG1947" i="2"/>
  <c r="AF1947" i="2"/>
  <c r="AS1946" i="2"/>
  <c r="AQ1946" i="2"/>
  <c r="AI1946" i="2"/>
  <c r="AH1946" i="2"/>
  <c r="AG1946" i="2"/>
  <c r="AF1946" i="2"/>
  <c r="AS1945" i="2"/>
  <c r="AQ1945" i="2"/>
  <c r="AI1945" i="2"/>
  <c r="AH1945" i="2"/>
  <c r="AG1945" i="2"/>
  <c r="AF1945" i="2"/>
  <c r="AS1944" i="2"/>
  <c r="AQ1944" i="2"/>
  <c r="AI1944" i="2"/>
  <c r="AH1944" i="2"/>
  <c r="AG1944" i="2"/>
  <c r="AF1944" i="2"/>
  <c r="AS1943" i="2"/>
  <c r="AQ1943" i="2"/>
  <c r="AI1943" i="2"/>
  <c r="AH1943" i="2"/>
  <c r="AG1943" i="2"/>
  <c r="AF1943" i="2"/>
  <c r="AS1942" i="2"/>
  <c r="AQ1942" i="2"/>
  <c r="AI1942" i="2"/>
  <c r="AH1942" i="2"/>
  <c r="AG1942" i="2"/>
  <c r="AF1942" i="2"/>
  <c r="AS1941" i="2"/>
  <c r="AQ1941" i="2"/>
  <c r="AI1941" i="2"/>
  <c r="AH1941" i="2"/>
  <c r="AG1941" i="2"/>
  <c r="AF1941" i="2"/>
  <c r="AS1940" i="2"/>
  <c r="AQ1940" i="2"/>
  <c r="AI1940" i="2"/>
  <c r="AH1940" i="2"/>
  <c r="AG1940" i="2"/>
  <c r="AF1940" i="2"/>
  <c r="AS1939" i="2"/>
  <c r="AQ1939" i="2"/>
  <c r="AI1939" i="2"/>
  <c r="AH1939" i="2"/>
  <c r="AG1939" i="2"/>
  <c r="AF1939" i="2"/>
  <c r="AS1938" i="2"/>
  <c r="AQ1938" i="2"/>
  <c r="AI1938" i="2"/>
  <c r="AH1938" i="2"/>
  <c r="AG1938" i="2"/>
  <c r="AF1938" i="2"/>
  <c r="AS1937" i="2"/>
  <c r="AQ1937" i="2"/>
  <c r="AI1937" i="2"/>
  <c r="AH1937" i="2"/>
  <c r="AG1937" i="2"/>
  <c r="AF1937" i="2"/>
  <c r="AS1936" i="2"/>
  <c r="AQ1936" i="2"/>
  <c r="AI1936" i="2"/>
  <c r="AH1936" i="2"/>
  <c r="AG1936" i="2"/>
  <c r="AF1936" i="2"/>
  <c r="AS1935" i="2"/>
  <c r="AQ1935" i="2"/>
  <c r="AI1935" i="2"/>
  <c r="AH1935" i="2"/>
  <c r="AG1935" i="2"/>
  <c r="AF1935" i="2"/>
  <c r="AS1934" i="2"/>
  <c r="AQ1934" i="2"/>
  <c r="AI1934" i="2"/>
  <c r="AH1934" i="2"/>
  <c r="AG1934" i="2"/>
  <c r="AF1934" i="2"/>
  <c r="AS1933" i="2"/>
  <c r="AQ1933" i="2"/>
  <c r="AI1933" i="2"/>
  <c r="AH1933" i="2"/>
  <c r="AG1933" i="2"/>
  <c r="AF1933" i="2"/>
  <c r="AS1932" i="2"/>
  <c r="AQ1932" i="2"/>
  <c r="AI1932" i="2"/>
  <c r="AH1932" i="2"/>
  <c r="AG1932" i="2"/>
  <c r="AF1932" i="2"/>
  <c r="AS1931" i="2"/>
  <c r="AQ1931" i="2"/>
  <c r="AI1931" i="2"/>
  <c r="AH1931" i="2"/>
  <c r="AG1931" i="2"/>
  <c r="AF1931" i="2"/>
  <c r="AS1930" i="2"/>
  <c r="AQ1930" i="2"/>
  <c r="AI1930" i="2"/>
  <c r="AH1930" i="2"/>
  <c r="AG1930" i="2"/>
  <c r="AF1930" i="2"/>
  <c r="AS1929" i="2"/>
  <c r="AQ1929" i="2"/>
  <c r="AI1929" i="2"/>
  <c r="AH1929" i="2"/>
  <c r="AG1929" i="2"/>
  <c r="AF1929" i="2"/>
  <c r="AS1928" i="2"/>
  <c r="AQ1928" i="2"/>
  <c r="AI1928" i="2"/>
  <c r="AH1928" i="2"/>
  <c r="AG1928" i="2"/>
  <c r="AF1928" i="2"/>
  <c r="AS1927" i="2"/>
  <c r="AQ1927" i="2"/>
  <c r="AI1927" i="2"/>
  <c r="AH1927" i="2"/>
  <c r="AG1927" i="2"/>
  <c r="AF1927" i="2"/>
  <c r="AS1926" i="2"/>
  <c r="AQ1926" i="2"/>
  <c r="AI1926" i="2"/>
  <c r="AH1926" i="2"/>
  <c r="AG1926" i="2"/>
  <c r="AF1926" i="2"/>
  <c r="AS1925" i="2"/>
  <c r="AQ1925" i="2"/>
  <c r="AI1925" i="2"/>
  <c r="AH1925" i="2"/>
  <c r="AG1925" i="2"/>
  <c r="AF1925" i="2"/>
  <c r="AS1924" i="2"/>
  <c r="AQ1924" i="2"/>
  <c r="AI1924" i="2"/>
  <c r="AH1924" i="2"/>
  <c r="AG1924" i="2"/>
  <c r="AF1924" i="2"/>
  <c r="AS1923" i="2"/>
  <c r="AQ1923" i="2"/>
  <c r="AI1923" i="2"/>
  <c r="AH1923" i="2"/>
  <c r="AG1923" i="2"/>
  <c r="AF1923" i="2"/>
  <c r="AS1922" i="2"/>
  <c r="AQ1922" i="2"/>
  <c r="AI1922" i="2"/>
  <c r="AH1922" i="2"/>
  <c r="AG1922" i="2"/>
  <c r="AF1922" i="2"/>
  <c r="AS1921" i="2"/>
  <c r="AQ1921" i="2"/>
  <c r="AI1921" i="2"/>
  <c r="AH1921" i="2"/>
  <c r="AG1921" i="2"/>
  <c r="AF1921" i="2"/>
  <c r="AS1920" i="2"/>
  <c r="AQ1920" i="2"/>
  <c r="AI1920" i="2"/>
  <c r="AH1920" i="2"/>
  <c r="AG1920" i="2"/>
  <c r="AF1920" i="2"/>
  <c r="AS1919" i="2"/>
  <c r="AQ1919" i="2"/>
  <c r="AI1919" i="2"/>
  <c r="AH1919" i="2"/>
  <c r="AG1919" i="2"/>
  <c r="AF1919" i="2"/>
  <c r="AS1918" i="2"/>
  <c r="AQ1918" i="2"/>
  <c r="AI1918" i="2"/>
  <c r="AH1918" i="2"/>
  <c r="AG1918" i="2"/>
  <c r="AF1918" i="2"/>
  <c r="AS1917" i="2"/>
  <c r="AQ1917" i="2"/>
  <c r="AI1917" i="2"/>
  <c r="AH1917" i="2"/>
  <c r="AG1917" i="2"/>
  <c r="AF1917" i="2"/>
  <c r="AS1916" i="2"/>
  <c r="AQ1916" i="2"/>
  <c r="AI1916" i="2"/>
  <c r="AH1916" i="2"/>
  <c r="AG1916" i="2"/>
  <c r="AF1916" i="2"/>
  <c r="AS1915" i="2"/>
  <c r="AQ1915" i="2"/>
  <c r="AI1915" i="2"/>
  <c r="AH1915" i="2"/>
  <c r="AG1915" i="2"/>
  <c r="AF1915" i="2"/>
  <c r="AS1914" i="2"/>
  <c r="AQ1914" i="2"/>
  <c r="AI1914" i="2"/>
  <c r="AH1914" i="2"/>
  <c r="AG1914" i="2"/>
  <c r="AF1914" i="2"/>
  <c r="AS1913" i="2"/>
  <c r="AQ1913" i="2"/>
  <c r="AI1913" i="2"/>
  <c r="AH1913" i="2"/>
  <c r="AG1913" i="2"/>
  <c r="AF1913" i="2"/>
  <c r="AS1912" i="2"/>
  <c r="AQ1912" i="2"/>
  <c r="AI1912" i="2"/>
  <c r="AH1912" i="2"/>
  <c r="AG1912" i="2"/>
  <c r="AF1912" i="2"/>
  <c r="AS1911" i="2"/>
  <c r="AQ1911" i="2"/>
  <c r="AI1911" i="2"/>
  <c r="AH1911" i="2"/>
  <c r="AG1911" i="2"/>
  <c r="AF1911" i="2"/>
  <c r="AS1910" i="2"/>
  <c r="AQ1910" i="2"/>
  <c r="AI1910" i="2"/>
  <c r="AH1910" i="2"/>
  <c r="AG1910" i="2"/>
  <c r="AF1910" i="2"/>
  <c r="AS1909" i="2"/>
  <c r="AQ1909" i="2"/>
  <c r="AI1909" i="2"/>
  <c r="AH1909" i="2"/>
  <c r="AG1909" i="2"/>
  <c r="AF1909" i="2"/>
  <c r="AS1908" i="2"/>
  <c r="AQ1908" i="2"/>
  <c r="AI1908" i="2"/>
  <c r="AH1908" i="2"/>
  <c r="AG1908" i="2"/>
  <c r="AF1908" i="2"/>
  <c r="AS1907" i="2"/>
  <c r="AQ1907" i="2"/>
  <c r="AI1907" i="2"/>
  <c r="AH1907" i="2"/>
  <c r="AG1907" i="2"/>
  <c r="AF1907" i="2"/>
  <c r="AS1906" i="2"/>
  <c r="AQ1906" i="2"/>
  <c r="AI1906" i="2"/>
  <c r="AH1906" i="2"/>
  <c r="AG1906" i="2"/>
  <c r="AF1906" i="2"/>
  <c r="AS1905" i="2"/>
  <c r="AQ1905" i="2"/>
  <c r="AI1905" i="2"/>
  <c r="AH1905" i="2"/>
  <c r="AG1905" i="2"/>
  <c r="AF1905" i="2"/>
  <c r="AS1904" i="2"/>
  <c r="AQ1904" i="2"/>
  <c r="AI1904" i="2"/>
  <c r="AH1904" i="2"/>
  <c r="AG1904" i="2"/>
  <c r="AF1904" i="2"/>
  <c r="AS1903" i="2"/>
  <c r="AQ1903" i="2"/>
  <c r="AI1903" i="2"/>
  <c r="AH1903" i="2"/>
  <c r="AG1903" i="2"/>
  <c r="AF1903" i="2"/>
  <c r="AS1902" i="2"/>
  <c r="AQ1902" i="2"/>
  <c r="AI1902" i="2"/>
  <c r="AH1902" i="2"/>
  <c r="AG1902" i="2"/>
  <c r="AF1902" i="2"/>
  <c r="AS1901" i="2"/>
  <c r="AQ1901" i="2"/>
  <c r="AI1901" i="2"/>
  <c r="AH1901" i="2"/>
  <c r="AG1901" i="2"/>
  <c r="AF1901" i="2"/>
  <c r="AS1900" i="2"/>
  <c r="AQ1900" i="2"/>
  <c r="AI1900" i="2"/>
  <c r="AH1900" i="2"/>
  <c r="AG1900" i="2"/>
  <c r="AF1900" i="2"/>
  <c r="AS1899" i="2"/>
  <c r="AQ1899" i="2"/>
  <c r="AI1899" i="2"/>
  <c r="AH1899" i="2"/>
  <c r="AG1899" i="2"/>
  <c r="AF1899" i="2"/>
  <c r="AS1898" i="2"/>
  <c r="AQ1898" i="2"/>
  <c r="AI1898" i="2"/>
  <c r="AH1898" i="2"/>
  <c r="AG1898" i="2"/>
  <c r="AF1898" i="2"/>
  <c r="AS1897" i="2"/>
  <c r="AQ1897" i="2"/>
  <c r="AI1897" i="2"/>
  <c r="AH1897" i="2"/>
  <c r="AG1897" i="2"/>
  <c r="AF1897" i="2"/>
  <c r="AS1896" i="2"/>
  <c r="AQ1896" i="2"/>
  <c r="AI1896" i="2"/>
  <c r="AH1896" i="2"/>
  <c r="AG1896" i="2"/>
  <c r="AF1896" i="2"/>
  <c r="AS1895" i="2"/>
  <c r="AQ1895" i="2"/>
  <c r="AI1895" i="2"/>
  <c r="AH1895" i="2"/>
  <c r="AG1895" i="2"/>
  <c r="AF1895" i="2"/>
  <c r="AS1894" i="2"/>
  <c r="AQ1894" i="2"/>
  <c r="AI1894" i="2"/>
  <c r="AH1894" i="2"/>
  <c r="AG1894" i="2"/>
  <c r="AF1894" i="2"/>
  <c r="AS1893" i="2"/>
  <c r="AQ1893" i="2"/>
  <c r="AI1893" i="2"/>
  <c r="AH1893" i="2"/>
  <c r="AG1893" i="2"/>
  <c r="AF1893" i="2"/>
  <c r="AS1892" i="2"/>
  <c r="AQ1892" i="2"/>
  <c r="AI1892" i="2"/>
  <c r="AH1892" i="2"/>
  <c r="AG1892" i="2"/>
  <c r="AF1892" i="2"/>
  <c r="AS1891" i="2"/>
  <c r="AQ1891" i="2"/>
  <c r="AI1891" i="2"/>
  <c r="AH1891" i="2"/>
  <c r="AG1891" i="2"/>
  <c r="AF1891" i="2"/>
  <c r="AS1890" i="2"/>
  <c r="AQ1890" i="2"/>
  <c r="AI1890" i="2"/>
  <c r="AH1890" i="2"/>
  <c r="AG1890" i="2"/>
  <c r="AF1890" i="2"/>
  <c r="AS1889" i="2"/>
  <c r="AQ1889" i="2"/>
  <c r="AI1889" i="2"/>
  <c r="AH1889" i="2"/>
  <c r="AG1889" i="2"/>
  <c r="AF1889" i="2"/>
  <c r="AS1888" i="2"/>
  <c r="AQ1888" i="2"/>
  <c r="AI1888" i="2"/>
  <c r="AH1888" i="2"/>
  <c r="AG1888" i="2"/>
  <c r="AF1888" i="2"/>
  <c r="AS1887" i="2"/>
  <c r="AQ1887" i="2"/>
  <c r="AI1887" i="2"/>
  <c r="AH1887" i="2"/>
  <c r="AG1887" i="2"/>
  <c r="AF1887" i="2"/>
  <c r="AS1886" i="2"/>
  <c r="AQ1886" i="2"/>
  <c r="AI1886" i="2"/>
  <c r="AH1886" i="2"/>
  <c r="AG1886" i="2"/>
  <c r="AF1886" i="2"/>
  <c r="AS1885" i="2"/>
  <c r="AQ1885" i="2"/>
  <c r="AI1885" i="2"/>
  <c r="AH1885" i="2"/>
  <c r="AG1885" i="2"/>
  <c r="AF1885" i="2"/>
  <c r="AS1884" i="2"/>
  <c r="AQ1884" i="2"/>
  <c r="AI1884" i="2"/>
  <c r="AH1884" i="2"/>
  <c r="AG1884" i="2"/>
  <c r="AF1884" i="2"/>
  <c r="AS1883" i="2"/>
  <c r="AQ1883" i="2"/>
  <c r="AI1883" i="2"/>
  <c r="AH1883" i="2"/>
  <c r="AG1883" i="2"/>
  <c r="AF1883" i="2"/>
  <c r="AS1882" i="2"/>
  <c r="AQ1882" i="2"/>
  <c r="AI1882" i="2"/>
  <c r="AH1882" i="2"/>
  <c r="AG1882" i="2"/>
  <c r="AF1882" i="2"/>
  <c r="AS1881" i="2"/>
  <c r="AQ1881" i="2"/>
  <c r="AI1881" i="2"/>
  <c r="AH1881" i="2"/>
  <c r="AG1881" i="2"/>
  <c r="AF1881" i="2"/>
  <c r="AS1880" i="2"/>
  <c r="AQ1880" i="2"/>
  <c r="AI1880" i="2"/>
  <c r="AH1880" i="2"/>
  <c r="AG1880" i="2"/>
  <c r="AF1880" i="2"/>
  <c r="AS1879" i="2"/>
  <c r="AQ1879" i="2"/>
  <c r="AI1879" i="2"/>
  <c r="AH1879" i="2"/>
  <c r="AG1879" i="2"/>
  <c r="AF1879" i="2"/>
  <c r="AS1878" i="2"/>
  <c r="AQ1878" i="2"/>
  <c r="AI1878" i="2"/>
  <c r="AH1878" i="2"/>
  <c r="AG1878" i="2"/>
  <c r="AF1878" i="2"/>
  <c r="AS1877" i="2"/>
  <c r="AQ1877" i="2"/>
  <c r="AI1877" i="2"/>
  <c r="AH1877" i="2"/>
  <c r="AG1877" i="2"/>
  <c r="AF1877" i="2"/>
  <c r="AS1876" i="2"/>
  <c r="AQ1876" i="2"/>
  <c r="AI1876" i="2"/>
  <c r="AH1876" i="2"/>
  <c r="AG1876" i="2"/>
  <c r="AF1876" i="2"/>
  <c r="AS1875" i="2"/>
  <c r="AQ1875" i="2"/>
  <c r="AI1875" i="2"/>
  <c r="AH1875" i="2"/>
  <c r="AG1875" i="2"/>
  <c r="AF1875" i="2"/>
  <c r="AS1874" i="2"/>
  <c r="AQ1874" i="2"/>
  <c r="AI1874" i="2"/>
  <c r="AH1874" i="2"/>
  <c r="AG1874" i="2"/>
  <c r="AF1874" i="2"/>
  <c r="AS1873" i="2"/>
  <c r="AQ1873" i="2"/>
  <c r="AI1873" i="2"/>
  <c r="AH1873" i="2"/>
  <c r="AG1873" i="2"/>
  <c r="AF1873" i="2"/>
  <c r="AS1872" i="2"/>
  <c r="AQ1872" i="2"/>
  <c r="AI1872" i="2"/>
  <c r="AH1872" i="2"/>
  <c r="AG1872" i="2"/>
  <c r="AF1872" i="2"/>
  <c r="AS1871" i="2"/>
  <c r="AQ1871" i="2"/>
  <c r="AI1871" i="2"/>
  <c r="AH1871" i="2"/>
  <c r="AG1871" i="2"/>
  <c r="AF1871" i="2"/>
  <c r="AS1870" i="2"/>
  <c r="AQ1870" i="2"/>
  <c r="AI1870" i="2"/>
  <c r="AH1870" i="2"/>
  <c r="AG1870" i="2"/>
  <c r="AF1870" i="2"/>
  <c r="AS1869" i="2"/>
  <c r="AQ1869" i="2"/>
  <c r="AI1869" i="2"/>
  <c r="AH1869" i="2"/>
  <c r="AG1869" i="2"/>
  <c r="AF1869" i="2"/>
  <c r="AS1868" i="2"/>
  <c r="AQ1868" i="2"/>
  <c r="AI1868" i="2"/>
  <c r="AH1868" i="2"/>
  <c r="AG1868" i="2"/>
  <c r="AF1868" i="2"/>
  <c r="AS1867" i="2"/>
  <c r="AQ1867" i="2"/>
  <c r="AI1867" i="2"/>
  <c r="AH1867" i="2"/>
  <c r="AG1867" i="2"/>
  <c r="AF1867" i="2"/>
  <c r="AS1866" i="2"/>
  <c r="AQ1866" i="2"/>
  <c r="AI1866" i="2"/>
  <c r="AH1866" i="2"/>
  <c r="AG1866" i="2"/>
  <c r="AF1866" i="2"/>
  <c r="AS1865" i="2"/>
  <c r="AQ1865" i="2"/>
  <c r="AI1865" i="2"/>
  <c r="AH1865" i="2"/>
  <c r="AG1865" i="2"/>
  <c r="AF1865" i="2"/>
  <c r="AS1864" i="2"/>
  <c r="AQ1864" i="2"/>
  <c r="AI1864" i="2"/>
  <c r="AH1864" i="2"/>
  <c r="AG1864" i="2"/>
  <c r="AF1864" i="2"/>
  <c r="AS1863" i="2"/>
  <c r="AQ1863" i="2"/>
  <c r="AI1863" i="2"/>
  <c r="AH1863" i="2"/>
  <c r="AG1863" i="2"/>
  <c r="AF1863" i="2"/>
  <c r="AS1862" i="2"/>
  <c r="AQ1862" i="2"/>
  <c r="AI1862" i="2"/>
  <c r="AH1862" i="2"/>
  <c r="AG1862" i="2"/>
  <c r="AF1862" i="2"/>
  <c r="AS1861" i="2"/>
  <c r="AQ1861" i="2"/>
  <c r="AI1861" i="2"/>
  <c r="AH1861" i="2"/>
  <c r="AG1861" i="2"/>
  <c r="AF1861" i="2"/>
  <c r="AS1860" i="2"/>
  <c r="AQ1860" i="2"/>
  <c r="AI1860" i="2"/>
  <c r="AH1860" i="2"/>
  <c r="AG1860" i="2"/>
  <c r="AF1860" i="2"/>
  <c r="AS1859" i="2"/>
  <c r="AQ1859" i="2"/>
  <c r="AI1859" i="2"/>
  <c r="AH1859" i="2"/>
  <c r="AG1859" i="2"/>
  <c r="AF1859" i="2"/>
  <c r="AS1858" i="2"/>
  <c r="AQ1858" i="2"/>
  <c r="AI1858" i="2"/>
  <c r="AH1858" i="2"/>
  <c r="AG1858" i="2"/>
  <c r="AF1858" i="2"/>
  <c r="AS1857" i="2"/>
  <c r="AQ1857" i="2"/>
  <c r="AI1857" i="2"/>
  <c r="AH1857" i="2"/>
  <c r="AG1857" i="2"/>
  <c r="AF1857" i="2"/>
  <c r="AS1856" i="2"/>
  <c r="AQ1856" i="2"/>
  <c r="AI1856" i="2"/>
  <c r="AH1856" i="2"/>
  <c r="AG1856" i="2"/>
  <c r="AF1856" i="2"/>
  <c r="AS1855" i="2"/>
  <c r="AQ1855" i="2"/>
  <c r="AI1855" i="2"/>
  <c r="AH1855" i="2"/>
  <c r="AG1855" i="2"/>
  <c r="AF1855" i="2"/>
  <c r="AS1854" i="2"/>
  <c r="AQ1854" i="2"/>
  <c r="AI1854" i="2"/>
  <c r="AH1854" i="2"/>
  <c r="AG1854" i="2"/>
  <c r="AF1854" i="2"/>
  <c r="AS1853" i="2"/>
  <c r="AQ1853" i="2"/>
  <c r="AI1853" i="2"/>
  <c r="AH1853" i="2"/>
  <c r="AG1853" i="2"/>
  <c r="AF1853" i="2"/>
  <c r="AS1852" i="2"/>
  <c r="AQ1852" i="2"/>
  <c r="AI1852" i="2"/>
  <c r="AH1852" i="2"/>
  <c r="AG1852" i="2"/>
  <c r="AF1852" i="2"/>
  <c r="AS1851" i="2"/>
  <c r="AQ1851" i="2"/>
  <c r="AI1851" i="2"/>
  <c r="AH1851" i="2"/>
  <c r="AG1851" i="2"/>
  <c r="AF1851" i="2"/>
  <c r="AS1850" i="2"/>
  <c r="AQ1850" i="2"/>
  <c r="AI1850" i="2"/>
  <c r="AH1850" i="2"/>
  <c r="AG1850" i="2"/>
  <c r="AF1850" i="2"/>
  <c r="AS1849" i="2"/>
  <c r="AQ1849" i="2"/>
  <c r="AI1849" i="2"/>
  <c r="AH1849" i="2"/>
  <c r="AG1849" i="2"/>
  <c r="AF1849" i="2"/>
  <c r="AS1848" i="2"/>
  <c r="AQ1848" i="2"/>
  <c r="AI1848" i="2"/>
  <c r="AH1848" i="2"/>
  <c r="AG1848" i="2"/>
  <c r="AF1848" i="2"/>
  <c r="AS1847" i="2"/>
  <c r="AQ1847" i="2"/>
  <c r="AI1847" i="2"/>
  <c r="AH1847" i="2"/>
  <c r="AG1847" i="2"/>
  <c r="AF1847" i="2"/>
  <c r="AS1846" i="2"/>
  <c r="AQ1846" i="2"/>
  <c r="AI1846" i="2"/>
  <c r="AH1846" i="2"/>
  <c r="AG1846" i="2"/>
  <c r="AF1846" i="2"/>
  <c r="AS1845" i="2"/>
  <c r="AQ1845" i="2"/>
  <c r="AI1845" i="2"/>
  <c r="AH1845" i="2"/>
  <c r="AG1845" i="2"/>
  <c r="AF1845" i="2"/>
  <c r="AS1844" i="2"/>
  <c r="AQ1844" i="2"/>
  <c r="AI1844" i="2"/>
  <c r="AH1844" i="2"/>
  <c r="AG1844" i="2"/>
  <c r="AF1844" i="2"/>
  <c r="AS1843" i="2"/>
  <c r="AQ1843" i="2"/>
  <c r="AI1843" i="2"/>
  <c r="AH1843" i="2"/>
  <c r="AG1843" i="2"/>
  <c r="AF1843" i="2"/>
  <c r="AS1842" i="2"/>
  <c r="AQ1842" i="2"/>
  <c r="AI1842" i="2"/>
  <c r="AH1842" i="2"/>
  <c r="AG1842" i="2"/>
  <c r="AF1842" i="2"/>
  <c r="AS1841" i="2"/>
  <c r="AQ1841" i="2"/>
  <c r="AI1841" i="2"/>
  <c r="AH1841" i="2"/>
  <c r="AG1841" i="2"/>
  <c r="AF1841" i="2"/>
  <c r="AS1840" i="2"/>
  <c r="AQ1840" i="2"/>
  <c r="AI1840" i="2"/>
  <c r="AH1840" i="2"/>
  <c r="AG1840" i="2"/>
  <c r="AF1840" i="2"/>
  <c r="AS1839" i="2"/>
  <c r="AQ1839" i="2"/>
  <c r="AI1839" i="2"/>
  <c r="AH1839" i="2"/>
  <c r="AG1839" i="2"/>
  <c r="AF1839" i="2"/>
  <c r="AS1838" i="2"/>
  <c r="AQ1838" i="2"/>
  <c r="AI1838" i="2"/>
  <c r="AH1838" i="2"/>
  <c r="AG1838" i="2"/>
  <c r="AF1838" i="2"/>
  <c r="AS1837" i="2"/>
  <c r="AQ1837" i="2"/>
  <c r="AI1837" i="2"/>
  <c r="AH1837" i="2"/>
  <c r="AG1837" i="2"/>
  <c r="AF1837" i="2"/>
  <c r="AS1836" i="2"/>
  <c r="AQ1836" i="2"/>
  <c r="AI1836" i="2"/>
  <c r="AH1836" i="2"/>
  <c r="AG1836" i="2"/>
  <c r="AF1836" i="2"/>
  <c r="AS1835" i="2"/>
  <c r="AQ1835" i="2"/>
  <c r="AI1835" i="2"/>
  <c r="AH1835" i="2"/>
  <c r="AG1835" i="2"/>
  <c r="AF1835" i="2"/>
  <c r="AS1834" i="2"/>
  <c r="AQ1834" i="2"/>
  <c r="AI1834" i="2"/>
  <c r="AH1834" i="2"/>
  <c r="AG1834" i="2"/>
  <c r="AF1834" i="2"/>
  <c r="AS1833" i="2"/>
  <c r="AQ1833" i="2"/>
  <c r="AI1833" i="2"/>
  <c r="AH1833" i="2"/>
  <c r="AG1833" i="2"/>
  <c r="AF1833" i="2"/>
  <c r="AS1832" i="2"/>
  <c r="AQ1832" i="2"/>
  <c r="AI1832" i="2"/>
  <c r="AH1832" i="2"/>
  <c r="AG1832" i="2"/>
  <c r="AF1832" i="2"/>
  <c r="AS1831" i="2"/>
  <c r="AQ1831" i="2"/>
  <c r="AI1831" i="2"/>
  <c r="AH1831" i="2"/>
  <c r="AG1831" i="2"/>
  <c r="AF1831" i="2"/>
  <c r="AS1830" i="2"/>
  <c r="AQ1830" i="2"/>
  <c r="AI1830" i="2"/>
  <c r="AH1830" i="2"/>
  <c r="AG1830" i="2"/>
  <c r="AF1830" i="2"/>
  <c r="AS1829" i="2"/>
  <c r="AQ1829" i="2"/>
  <c r="AI1829" i="2"/>
  <c r="AH1829" i="2"/>
  <c r="AG1829" i="2"/>
  <c r="AF1829" i="2"/>
  <c r="AS1828" i="2"/>
  <c r="AQ1828" i="2"/>
  <c r="AI1828" i="2"/>
  <c r="AH1828" i="2"/>
  <c r="AG1828" i="2"/>
  <c r="AF1828" i="2"/>
  <c r="AS1827" i="2"/>
  <c r="AQ1827" i="2"/>
  <c r="AI1827" i="2"/>
  <c r="AH1827" i="2"/>
  <c r="AG1827" i="2"/>
  <c r="AF1827" i="2"/>
  <c r="AS1826" i="2"/>
  <c r="AQ1826" i="2"/>
  <c r="AI1826" i="2"/>
  <c r="AH1826" i="2"/>
  <c r="AG1826" i="2"/>
  <c r="AF1826" i="2"/>
  <c r="AS1825" i="2"/>
  <c r="AQ1825" i="2"/>
  <c r="AI1825" i="2"/>
  <c r="AH1825" i="2"/>
  <c r="AG1825" i="2"/>
  <c r="AF1825" i="2"/>
  <c r="AS1824" i="2"/>
  <c r="AQ1824" i="2"/>
  <c r="AI1824" i="2"/>
  <c r="AH1824" i="2"/>
  <c r="AG1824" i="2"/>
  <c r="AF1824" i="2"/>
  <c r="AS1823" i="2"/>
  <c r="AQ1823" i="2"/>
  <c r="AI1823" i="2"/>
  <c r="AH1823" i="2"/>
  <c r="AG1823" i="2"/>
  <c r="AF1823" i="2"/>
  <c r="AS1822" i="2"/>
  <c r="AQ1822" i="2"/>
  <c r="AI1822" i="2"/>
  <c r="AH1822" i="2"/>
  <c r="AG1822" i="2"/>
  <c r="AF1822" i="2"/>
  <c r="AS1821" i="2"/>
  <c r="AQ1821" i="2"/>
  <c r="AI1821" i="2"/>
  <c r="AH1821" i="2"/>
  <c r="AG1821" i="2"/>
  <c r="AF1821" i="2"/>
  <c r="AS1820" i="2"/>
  <c r="AQ1820" i="2"/>
  <c r="AI1820" i="2"/>
  <c r="AH1820" i="2"/>
  <c r="AG1820" i="2"/>
  <c r="AF1820" i="2"/>
  <c r="AS1819" i="2"/>
  <c r="AQ1819" i="2"/>
  <c r="AI1819" i="2"/>
  <c r="AH1819" i="2"/>
  <c r="AG1819" i="2"/>
  <c r="AF1819" i="2"/>
  <c r="AS1818" i="2"/>
  <c r="AQ1818" i="2"/>
  <c r="AI1818" i="2"/>
  <c r="AH1818" i="2"/>
  <c r="AG1818" i="2"/>
  <c r="AF1818" i="2"/>
  <c r="AS1817" i="2"/>
  <c r="AQ1817" i="2"/>
  <c r="AI1817" i="2"/>
  <c r="AH1817" i="2"/>
  <c r="AG1817" i="2"/>
  <c r="AF1817" i="2"/>
  <c r="AS1816" i="2"/>
  <c r="AQ1816" i="2"/>
  <c r="AI1816" i="2"/>
  <c r="AH1816" i="2"/>
  <c r="AG1816" i="2"/>
  <c r="AF1816" i="2"/>
  <c r="AS1815" i="2"/>
  <c r="AQ1815" i="2"/>
  <c r="AI1815" i="2"/>
  <c r="AH1815" i="2"/>
  <c r="AG1815" i="2"/>
  <c r="AF1815" i="2"/>
  <c r="AS1814" i="2"/>
  <c r="AQ1814" i="2"/>
  <c r="AI1814" i="2"/>
  <c r="AH1814" i="2"/>
  <c r="AG1814" i="2"/>
  <c r="AF1814" i="2"/>
  <c r="AS1813" i="2"/>
  <c r="AQ1813" i="2"/>
  <c r="AI1813" i="2"/>
  <c r="AH1813" i="2"/>
  <c r="AG1813" i="2"/>
  <c r="AF1813" i="2"/>
  <c r="AS1812" i="2"/>
  <c r="AQ1812" i="2"/>
  <c r="AI1812" i="2"/>
  <c r="AH1812" i="2"/>
  <c r="AG1812" i="2"/>
  <c r="AF1812" i="2"/>
  <c r="AS1811" i="2"/>
  <c r="AQ1811" i="2"/>
  <c r="AI1811" i="2"/>
  <c r="AH1811" i="2"/>
  <c r="AG1811" i="2"/>
  <c r="AF1811" i="2"/>
  <c r="AS1810" i="2"/>
  <c r="AQ1810" i="2"/>
  <c r="AI1810" i="2"/>
  <c r="AH1810" i="2"/>
  <c r="AG1810" i="2"/>
  <c r="AF1810" i="2"/>
  <c r="AS1809" i="2"/>
  <c r="AQ1809" i="2"/>
  <c r="AI1809" i="2"/>
  <c r="AH1809" i="2"/>
  <c r="AG1809" i="2"/>
  <c r="AF1809" i="2"/>
  <c r="AS1808" i="2"/>
  <c r="AQ1808" i="2"/>
  <c r="AI1808" i="2"/>
  <c r="AH1808" i="2"/>
  <c r="AG1808" i="2"/>
  <c r="AF1808" i="2"/>
  <c r="AS1807" i="2"/>
  <c r="AQ1807" i="2"/>
  <c r="AI1807" i="2"/>
  <c r="AH1807" i="2"/>
  <c r="AG1807" i="2"/>
  <c r="AF1807" i="2"/>
  <c r="AS1806" i="2"/>
  <c r="AQ1806" i="2"/>
  <c r="AI1806" i="2"/>
  <c r="AH1806" i="2"/>
  <c r="AG1806" i="2"/>
  <c r="AF1806" i="2"/>
  <c r="AS1805" i="2"/>
  <c r="AQ1805" i="2"/>
  <c r="AI1805" i="2"/>
  <c r="AH1805" i="2"/>
  <c r="AG1805" i="2"/>
  <c r="AF1805" i="2"/>
  <c r="AS1804" i="2"/>
  <c r="AQ1804" i="2"/>
  <c r="AI1804" i="2"/>
  <c r="AH1804" i="2"/>
  <c r="AG1804" i="2"/>
  <c r="AF1804" i="2"/>
  <c r="AS1803" i="2"/>
  <c r="AQ1803" i="2"/>
  <c r="AI1803" i="2"/>
  <c r="AH1803" i="2"/>
  <c r="AG1803" i="2"/>
  <c r="AF1803" i="2"/>
  <c r="AS1802" i="2"/>
  <c r="AQ1802" i="2"/>
  <c r="AI1802" i="2"/>
  <c r="AH1802" i="2"/>
  <c r="AG1802" i="2"/>
  <c r="AF1802" i="2"/>
  <c r="AS1801" i="2"/>
  <c r="AQ1801" i="2"/>
  <c r="AI1801" i="2"/>
  <c r="AH1801" i="2"/>
  <c r="AG1801" i="2"/>
  <c r="AF1801" i="2"/>
  <c r="AS1800" i="2"/>
  <c r="AQ1800" i="2"/>
  <c r="AI1800" i="2"/>
  <c r="AH1800" i="2"/>
  <c r="AG1800" i="2"/>
  <c r="AF1800" i="2"/>
  <c r="AS1799" i="2"/>
  <c r="AQ1799" i="2"/>
  <c r="AI1799" i="2"/>
  <c r="AH1799" i="2"/>
  <c r="AG1799" i="2"/>
  <c r="AF1799" i="2"/>
  <c r="AS1798" i="2"/>
  <c r="AQ1798" i="2"/>
  <c r="AI1798" i="2"/>
  <c r="AH1798" i="2"/>
  <c r="AG1798" i="2"/>
  <c r="AF1798" i="2"/>
  <c r="AS1797" i="2"/>
  <c r="AQ1797" i="2"/>
  <c r="AI1797" i="2"/>
  <c r="AH1797" i="2"/>
  <c r="AG1797" i="2"/>
  <c r="AF1797" i="2"/>
  <c r="AS1796" i="2"/>
  <c r="AQ1796" i="2"/>
  <c r="AI1796" i="2"/>
  <c r="AH1796" i="2"/>
  <c r="AG1796" i="2"/>
  <c r="AF1796" i="2"/>
  <c r="AS1795" i="2"/>
  <c r="AQ1795" i="2"/>
  <c r="AI1795" i="2"/>
  <c r="AH1795" i="2"/>
  <c r="AG1795" i="2"/>
  <c r="AF1795" i="2"/>
  <c r="AS1794" i="2"/>
  <c r="AQ1794" i="2"/>
  <c r="AI1794" i="2"/>
  <c r="AH1794" i="2"/>
  <c r="AG1794" i="2"/>
  <c r="AF1794" i="2"/>
  <c r="AS1793" i="2"/>
  <c r="AQ1793" i="2"/>
  <c r="AI1793" i="2"/>
  <c r="AH1793" i="2"/>
  <c r="AG1793" i="2"/>
  <c r="AF1793" i="2"/>
  <c r="AS1792" i="2"/>
  <c r="AQ1792" i="2"/>
  <c r="AI1792" i="2"/>
  <c r="AH1792" i="2"/>
  <c r="AG1792" i="2"/>
  <c r="AF1792" i="2"/>
  <c r="AS1791" i="2"/>
  <c r="AQ1791" i="2"/>
  <c r="AI1791" i="2"/>
  <c r="AH1791" i="2"/>
  <c r="AG1791" i="2"/>
  <c r="AF1791" i="2"/>
  <c r="AS1790" i="2"/>
  <c r="AQ1790" i="2"/>
  <c r="AI1790" i="2"/>
  <c r="AH1790" i="2"/>
  <c r="AG1790" i="2"/>
  <c r="AF1790" i="2"/>
  <c r="AS1789" i="2"/>
  <c r="AQ1789" i="2"/>
  <c r="AI1789" i="2"/>
  <c r="AH1789" i="2"/>
  <c r="AG1789" i="2"/>
  <c r="AF1789" i="2"/>
  <c r="AS1788" i="2"/>
  <c r="AQ1788" i="2"/>
  <c r="AI1788" i="2"/>
  <c r="AH1788" i="2"/>
  <c r="AG1788" i="2"/>
  <c r="AF1788" i="2"/>
  <c r="AS1787" i="2"/>
  <c r="AQ1787" i="2"/>
  <c r="AI1787" i="2"/>
  <c r="AH1787" i="2"/>
  <c r="AG1787" i="2"/>
  <c r="AF1787" i="2"/>
  <c r="AS1786" i="2"/>
  <c r="AQ1786" i="2"/>
  <c r="AI1786" i="2"/>
  <c r="AH1786" i="2"/>
  <c r="AG1786" i="2"/>
  <c r="AF1786" i="2"/>
  <c r="AS1785" i="2"/>
  <c r="AQ1785" i="2"/>
  <c r="AI1785" i="2"/>
  <c r="AH1785" i="2"/>
  <c r="AG1785" i="2"/>
  <c r="AF1785" i="2"/>
  <c r="AS1784" i="2"/>
  <c r="AQ1784" i="2"/>
  <c r="AI1784" i="2"/>
  <c r="AH1784" i="2"/>
  <c r="AG1784" i="2"/>
  <c r="AF1784" i="2"/>
  <c r="AS1783" i="2"/>
  <c r="AQ1783" i="2"/>
  <c r="AI1783" i="2"/>
  <c r="AH1783" i="2"/>
  <c r="AG1783" i="2"/>
  <c r="AF1783" i="2"/>
  <c r="AS1782" i="2"/>
  <c r="AQ1782" i="2"/>
  <c r="AI1782" i="2"/>
  <c r="AH1782" i="2"/>
  <c r="AG1782" i="2"/>
  <c r="AF1782" i="2"/>
  <c r="AS1781" i="2"/>
  <c r="AQ1781" i="2"/>
  <c r="AI1781" i="2"/>
  <c r="AH1781" i="2"/>
  <c r="AG1781" i="2"/>
  <c r="AF1781" i="2"/>
  <c r="AS1780" i="2"/>
  <c r="AQ1780" i="2"/>
  <c r="AI1780" i="2"/>
  <c r="AH1780" i="2"/>
  <c r="AG1780" i="2"/>
  <c r="AF1780" i="2"/>
  <c r="AS1779" i="2"/>
  <c r="AQ1779" i="2"/>
  <c r="AI1779" i="2"/>
  <c r="AH1779" i="2"/>
  <c r="AG1779" i="2"/>
  <c r="AF1779" i="2"/>
  <c r="AS1778" i="2"/>
  <c r="AQ1778" i="2"/>
  <c r="AI1778" i="2"/>
  <c r="AH1778" i="2"/>
  <c r="AG1778" i="2"/>
  <c r="AF1778" i="2"/>
  <c r="AS1777" i="2"/>
  <c r="AQ1777" i="2"/>
  <c r="AI1777" i="2"/>
  <c r="AH1777" i="2"/>
  <c r="AG1777" i="2"/>
  <c r="AF1777" i="2"/>
  <c r="AS1776" i="2"/>
  <c r="AQ1776" i="2"/>
  <c r="AI1776" i="2"/>
  <c r="AH1776" i="2"/>
  <c r="AG1776" i="2"/>
  <c r="AF1776" i="2"/>
  <c r="AS1775" i="2"/>
  <c r="AQ1775" i="2"/>
  <c r="AI1775" i="2"/>
  <c r="AH1775" i="2"/>
  <c r="AG1775" i="2"/>
  <c r="AF1775" i="2"/>
  <c r="AS1774" i="2"/>
  <c r="AQ1774" i="2"/>
  <c r="AI1774" i="2"/>
  <c r="AH1774" i="2"/>
  <c r="AG1774" i="2"/>
  <c r="AF1774" i="2"/>
  <c r="AS1773" i="2"/>
  <c r="AQ1773" i="2"/>
  <c r="AI1773" i="2"/>
  <c r="AH1773" i="2"/>
  <c r="AG1773" i="2"/>
  <c r="AF1773" i="2"/>
  <c r="AS1772" i="2"/>
  <c r="AQ1772" i="2"/>
  <c r="AI1772" i="2"/>
  <c r="AH1772" i="2"/>
  <c r="AG1772" i="2"/>
  <c r="AF1772" i="2"/>
  <c r="AS1771" i="2"/>
  <c r="AQ1771" i="2"/>
  <c r="AI1771" i="2"/>
  <c r="AH1771" i="2"/>
  <c r="AG1771" i="2"/>
  <c r="AF1771" i="2"/>
  <c r="AS1770" i="2"/>
  <c r="AQ1770" i="2"/>
  <c r="AI1770" i="2"/>
  <c r="AH1770" i="2"/>
  <c r="AG1770" i="2"/>
  <c r="AF1770" i="2"/>
  <c r="AS1769" i="2"/>
  <c r="AQ1769" i="2"/>
  <c r="AI1769" i="2"/>
  <c r="AH1769" i="2"/>
  <c r="AG1769" i="2"/>
  <c r="AF1769" i="2"/>
  <c r="AS1768" i="2"/>
  <c r="AQ1768" i="2"/>
  <c r="AI1768" i="2"/>
  <c r="AH1768" i="2"/>
  <c r="AG1768" i="2"/>
  <c r="AF1768" i="2"/>
  <c r="AS1767" i="2"/>
  <c r="AQ1767" i="2"/>
  <c r="AI1767" i="2"/>
  <c r="AH1767" i="2"/>
  <c r="AG1767" i="2"/>
  <c r="AF1767" i="2"/>
  <c r="AS1766" i="2"/>
  <c r="AQ1766" i="2"/>
  <c r="AI1766" i="2"/>
  <c r="AH1766" i="2"/>
  <c r="AG1766" i="2"/>
  <c r="AF1766" i="2"/>
  <c r="AS1765" i="2"/>
  <c r="AQ1765" i="2"/>
  <c r="AI1765" i="2"/>
  <c r="AH1765" i="2"/>
  <c r="AG1765" i="2"/>
  <c r="AF1765" i="2"/>
  <c r="AS1764" i="2"/>
  <c r="AQ1764" i="2"/>
  <c r="AI1764" i="2"/>
  <c r="AH1764" i="2"/>
  <c r="AG1764" i="2"/>
  <c r="AF1764" i="2"/>
  <c r="AS1763" i="2"/>
  <c r="AQ1763" i="2"/>
  <c r="AI1763" i="2"/>
  <c r="AH1763" i="2"/>
  <c r="AG1763" i="2"/>
  <c r="AF1763" i="2"/>
  <c r="AS1762" i="2"/>
  <c r="AQ1762" i="2"/>
  <c r="AI1762" i="2"/>
  <c r="AH1762" i="2"/>
  <c r="AG1762" i="2"/>
  <c r="AF1762" i="2"/>
  <c r="AS1761" i="2"/>
  <c r="AQ1761" i="2"/>
  <c r="AI1761" i="2"/>
  <c r="AH1761" i="2"/>
  <c r="AG1761" i="2"/>
  <c r="AF1761" i="2"/>
  <c r="AS1760" i="2"/>
  <c r="AQ1760" i="2"/>
  <c r="AI1760" i="2"/>
  <c r="AH1760" i="2"/>
  <c r="AG1760" i="2"/>
  <c r="AF1760" i="2"/>
  <c r="AS1759" i="2"/>
  <c r="AQ1759" i="2"/>
  <c r="AI1759" i="2"/>
  <c r="AH1759" i="2"/>
  <c r="AG1759" i="2"/>
  <c r="AF1759" i="2"/>
  <c r="AS1758" i="2"/>
  <c r="AQ1758" i="2"/>
  <c r="AI1758" i="2"/>
  <c r="AH1758" i="2"/>
  <c r="AG1758" i="2"/>
  <c r="AF1758" i="2"/>
  <c r="AS1757" i="2"/>
  <c r="AQ1757" i="2"/>
  <c r="AI1757" i="2"/>
  <c r="AH1757" i="2"/>
  <c r="AG1757" i="2"/>
  <c r="AF1757" i="2"/>
  <c r="AS1756" i="2"/>
  <c r="AQ1756" i="2"/>
  <c r="AI1756" i="2"/>
  <c r="AH1756" i="2"/>
  <c r="AG1756" i="2"/>
  <c r="AF1756" i="2"/>
  <c r="AS1755" i="2"/>
  <c r="AQ1755" i="2"/>
  <c r="AI1755" i="2"/>
  <c r="AH1755" i="2"/>
  <c r="AG1755" i="2"/>
  <c r="AF1755" i="2"/>
  <c r="AS1754" i="2"/>
  <c r="AQ1754" i="2"/>
  <c r="AI1754" i="2"/>
  <c r="AH1754" i="2"/>
  <c r="AG1754" i="2"/>
  <c r="AF1754" i="2"/>
  <c r="AS1753" i="2"/>
  <c r="AQ1753" i="2"/>
  <c r="AI1753" i="2"/>
  <c r="AH1753" i="2"/>
  <c r="AG1753" i="2"/>
  <c r="AF1753" i="2"/>
  <c r="AS1752" i="2"/>
  <c r="AQ1752" i="2"/>
  <c r="AI1752" i="2"/>
  <c r="AH1752" i="2"/>
  <c r="AG1752" i="2"/>
  <c r="AF1752" i="2"/>
  <c r="AS1751" i="2"/>
  <c r="AQ1751" i="2"/>
  <c r="AI1751" i="2"/>
  <c r="AH1751" i="2"/>
  <c r="AG1751" i="2"/>
  <c r="AF1751" i="2"/>
  <c r="AS1750" i="2"/>
  <c r="AQ1750" i="2"/>
  <c r="AI1750" i="2"/>
  <c r="AH1750" i="2"/>
  <c r="AG1750" i="2"/>
  <c r="AF1750" i="2"/>
  <c r="AS1749" i="2"/>
  <c r="AQ1749" i="2"/>
  <c r="AI1749" i="2"/>
  <c r="AH1749" i="2"/>
  <c r="AG1749" i="2"/>
  <c r="AF1749" i="2"/>
  <c r="AS1748" i="2"/>
  <c r="AQ1748" i="2"/>
  <c r="AI1748" i="2"/>
  <c r="AH1748" i="2"/>
  <c r="AG1748" i="2"/>
  <c r="AF1748" i="2"/>
  <c r="AS1747" i="2"/>
  <c r="AQ1747" i="2"/>
  <c r="AI1747" i="2"/>
  <c r="AH1747" i="2"/>
  <c r="AG1747" i="2"/>
  <c r="AF1747" i="2"/>
  <c r="AS1746" i="2"/>
  <c r="AQ1746" i="2"/>
  <c r="AI1746" i="2"/>
  <c r="AH1746" i="2"/>
  <c r="AG1746" i="2"/>
  <c r="AF1746" i="2"/>
  <c r="AS1745" i="2"/>
  <c r="AQ1745" i="2"/>
  <c r="AI1745" i="2"/>
  <c r="AH1745" i="2"/>
  <c r="AG1745" i="2"/>
  <c r="AF1745" i="2"/>
  <c r="AS1744" i="2"/>
  <c r="AQ1744" i="2"/>
  <c r="AI1744" i="2"/>
  <c r="AH1744" i="2"/>
  <c r="AG1744" i="2"/>
  <c r="AF1744" i="2"/>
  <c r="AS1743" i="2"/>
  <c r="AQ1743" i="2"/>
  <c r="AI1743" i="2"/>
  <c r="AH1743" i="2"/>
  <c r="AG1743" i="2"/>
  <c r="AF1743" i="2"/>
  <c r="AS1742" i="2"/>
  <c r="AQ1742" i="2"/>
  <c r="AI1742" i="2"/>
  <c r="AH1742" i="2"/>
  <c r="AG1742" i="2"/>
  <c r="AF1742" i="2"/>
  <c r="AS1741" i="2"/>
  <c r="AQ1741" i="2"/>
  <c r="AI1741" i="2"/>
  <c r="AH1741" i="2"/>
  <c r="AG1741" i="2"/>
  <c r="AF1741" i="2"/>
  <c r="AS1740" i="2"/>
  <c r="AQ1740" i="2"/>
  <c r="AI1740" i="2"/>
  <c r="AH1740" i="2"/>
  <c r="AG1740" i="2"/>
  <c r="AF1740" i="2"/>
  <c r="AS1739" i="2"/>
  <c r="AQ1739" i="2"/>
  <c r="AI1739" i="2"/>
  <c r="AH1739" i="2"/>
  <c r="AG1739" i="2"/>
  <c r="AF1739" i="2"/>
  <c r="AS1738" i="2"/>
  <c r="AQ1738" i="2"/>
  <c r="AI1738" i="2"/>
  <c r="AH1738" i="2"/>
  <c r="AG1738" i="2"/>
  <c r="AF1738" i="2"/>
  <c r="AS1737" i="2"/>
  <c r="AQ1737" i="2"/>
  <c r="AI1737" i="2"/>
  <c r="AH1737" i="2"/>
  <c r="AG1737" i="2"/>
  <c r="AF1737" i="2"/>
  <c r="AS1736" i="2"/>
  <c r="AQ1736" i="2"/>
  <c r="AI1736" i="2"/>
  <c r="AH1736" i="2"/>
  <c r="AG1736" i="2"/>
  <c r="AF1736" i="2"/>
  <c r="AS1735" i="2"/>
  <c r="AQ1735" i="2"/>
  <c r="AI1735" i="2"/>
  <c r="AH1735" i="2"/>
  <c r="AG1735" i="2"/>
  <c r="AF1735" i="2"/>
  <c r="AS1734" i="2"/>
  <c r="AQ1734" i="2"/>
  <c r="AI1734" i="2"/>
  <c r="AH1734" i="2"/>
  <c r="AG1734" i="2"/>
  <c r="AF1734" i="2"/>
  <c r="AS1733" i="2"/>
  <c r="AQ1733" i="2"/>
  <c r="AI1733" i="2"/>
  <c r="AH1733" i="2"/>
  <c r="AG1733" i="2"/>
  <c r="AF1733" i="2"/>
  <c r="AS1732" i="2"/>
  <c r="AQ1732" i="2"/>
  <c r="AI1732" i="2"/>
  <c r="AH1732" i="2"/>
  <c r="AG1732" i="2"/>
  <c r="AF1732" i="2"/>
  <c r="AS1731" i="2"/>
  <c r="AQ1731" i="2"/>
  <c r="AI1731" i="2"/>
  <c r="AH1731" i="2"/>
  <c r="AG1731" i="2"/>
  <c r="AF1731" i="2"/>
  <c r="AS1730" i="2"/>
  <c r="AQ1730" i="2"/>
  <c r="AI1730" i="2"/>
  <c r="AH1730" i="2"/>
  <c r="AG1730" i="2"/>
  <c r="AF1730" i="2"/>
  <c r="AS1729" i="2"/>
  <c r="AQ1729" i="2"/>
  <c r="AI1729" i="2"/>
  <c r="AH1729" i="2"/>
  <c r="AG1729" i="2"/>
  <c r="AF1729" i="2"/>
  <c r="AS1728" i="2"/>
  <c r="AQ1728" i="2"/>
  <c r="AI1728" i="2"/>
  <c r="AH1728" i="2"/>
  <c r="AG1728" i="2"/>
  <c r="AF1728" i="2"/>
  <c r="AS1727" i="2"/>
  <c r="AQ1727" i="2"/>
  <c r="AI1727" i="2"/>
  <c r="AH1727" i="2"/>
  <c r="AG1727" i="2"/>
  <c r="AF1727" i="2"/>
  <c r="AS1726" i="2"/>
  <c r="AQ1726" i="2"/>
  <c r="AI1726" i="2"/>
  <c r="AH1726" i="2"/>
  <c r="AG1726" i="2"/>
  <c r="AF1726" i="2"/>
  <c r="AS1725" i="2"/>
  <c r="AQ1725" i="2"/>
  <c r="AI1725" i="2"/>
  <c r="AH1725" i="2"/>
  <c r="AG1725" i="2"/>
  <c r="AF1725" i="2"/>
  <c r="AS1724" i="2"/>
  <c r="AQ1724" i="2"/>
  <c r="AI1724" i="2"/>
  <c r="AH1724" i="2"/>
  <c r="AG1724" i="2"/>
  <c r="AF1724" i="2"/>
  <c r="AS1723" i="2"/>
  <c r="AQ1723" i="2"/>
  <c r="AI1723" i="2"/>
  <c r="AH1723" i="2"/>
  <c r="AG1723" i="2"/>
  <c r="AF1723" i="2"/>
  <c r="AS1722" i="2"/>
  <c r="AQ1722" i="2"/>
  <c r="AI1722" i="2"/>
  <c r="AH1722" i="2"/>
  <c r="AG1722" i="2"/>
  <c r="AF1722" i="2"/>
  <c r="AS1721" i="2"/>
  <c r="AQ1721" i="2"/>
  <c r="AI1721" i="2"/>
  <c r="AH1721" i="2"/>
  <c r="AG1721" i="2"/>
  <c r="AF1721" i="2"/>
  <c r="AS1720" i="2"/>
  <c r="AQ1720" i="2"/>
  <c r="AI1720" i="2"/>
  <c r="AH1720" i="2"/>
  <c r="AG1720" i="2"/>
  <c r="AF1720" i="2"/>
  <c r="AS1719" i="2"/>
  <c r="AQ1719" i="2"/>
  <c r="AI1719" i="2"/>
  <c r="AH1719" i="2"/>
  <c r="AG1719" i="2"/>
  <c r="AF1719" i="2"/>
  <c r="AS1718" i="2"/>
  <c r="AQ1718" i="2"/>
  <c r="AI1718" i="2"/>
  <c r="AH1718" i="2"/>
  <c r="AG1718" i="2"/>
  <c r="AF1718" i="2"/>
  <c r="AS1717" i="2"/>
  <c r="AQ1717" i="2"/>
  <c r="AI1717" i="2"/>
  <c r="AH1717" i="2"/>
  <c r="AG1717" i="2"/>
  <c r="AF1717" i="2"/>
  <c r="AS1716" i="2"/>
  <c r="AQ1716" i="2"/>
  <c r="AI1716" i="2"/>
  <c r="AH1716" i="2"/>
  <c r="AG1716" i="2"/>
  <c r="AF1716" i="2"/>
  <c r="AS1715" i="2"/>
  <c r="AQ1715" i="2"/>
  <c r="AI1715" i="2"/>
  <c r="AH1715" i="2"/>
  <c r="AG1715" i="2"/>
  <c r="AF1715" i="2"/>
  <c r="AS1714" i="2"/>
  <c r="AQ1714" i="2"/>
  <c r="AI1714" i="2"/>
  <c r="AH1714" i="2"/>
  <c r="AG1714" i="2"/>
  <c r="AF1714" i="2"/>
  <c r="AS1713" i="2"/>
  <c r="AQ1713" i="2"/>
  <c r="AI1713" i="2"/>
  <c r="AH1713" i="2"/>
  <c r="AG1713" i="2"/>
  <c r="AF1713" i="2"/>
  <c r="AS1712" i="2"/>
  <c r="AQ1712" i="2"/>
  <c r="AI1712" i="2"/>
  <c r="AH1712" i="2"/>
  <c r="AG1712" i="2"/>
  <c r="AF1712" i="2"/>
  <c r="AS1711" i="2"/>
  <c r="AQ1711" i="2"/>
  <c r="AI1711" i="2"/>
  <c r="AH1711" i="2"/>
  <c r="AG1711" i="2"/>
  <c r="AF1711" i="2"/>
  <c r="AS1710" i="2"/>
  <c r="AQ1710" i="2"/>
  <c r="AI1710" i="2"/>
  <c r="AH1710" i="2"/>
  <c r="AG1710" i="2"/>
  <c r="AF1710" i="2"/>
  <c r="AS1709" i="2"/>
  <c r="AQ1709" i="2"/>
  <c r="AI1709" i="2"/>
  <c r="AH1709" i="2"/>
  <c r="AG1709" i="2"/>
  <c r="AF1709" i="2"/>
  <c r="AS1708" i="2"/>
  <c r="AQ1708" i="2"/>
  <c r="AI1708" i="2"/>
  <c r="AH1708" i="2"/>
  <c r="AG1708" i="2"/>
  <c r="AF1708" i="2"/>
  <c r="AS1707" i="2"/>
  <c r="AQ1707" i="2"/>
  <c r="AI1707" i="2"/>
  <c r="AH1707" i="2"/>
  <c r="AG1707" i="2"/>
  <c r="AF1707" i="2"/>
  <c r="AS1706" i="2"/>
  <c r="AQ1706" i="2"/>
  <c r="AI1706" i="2"/>
  <c r="AH1706" i="2"/>
  <c r="AG1706" i="2"/>
  <c r="AF1706" i="2"/>
  <c r="AS1705" i="2"/>
  <c r="AQ1705" i="2"/>
  <c r="AI1705" i="2"/>
  <c r="AH1705" i="2"/>
  <c r="AG1705" i="2"/>
  <c r="AF1705" i="2"/>
  <c r="AS1704" i="2"/>
  <c r="AQ1704" i="2"/>
  <c r="AI1704" i="2"/>
  <c r="AH1704" i="2"/>
  <c r="AG1704" i="2"/>
  <c r="AF1704" i="2"/>
  <c r="AS1703" i="2"/>
  <c r="AQ1703" i="2"/>
  <c r="AI1703" i="2"/>
  <c r="AH1703" i="2"/>
  <c r="AG1703" i="2"/>
  <c r="AF1703" i="2"/>
  <c r="AS1702" i="2"/>
  <c r="AQ1702" i="2"/>
  <c r="AI1702" i="2"/>
  <c r="AH1702" i="2"/>
  <c r="AG1702" i="2"/>
  <c r="AF1702" i="2"/>
  <c r="AS1701" i="2"/>
  <c r="AQ1701" i="2"/>
  <c r="AI1701" i="2"/>
  <c r="AH1701" i="2"/>
  <c r="AG1701" i="2"/>
  <c r="AF1701" i="2"/>
  <c r="AS1700" i="2"/>
  <c r="AQ1700" i="2"/>
  <c r="AI1700" i="2"/>
  <c r="AH1700" i="2"/>
  <c r="AG1700" i="2"/>
  <c r="AF1700" i="2"/>
  <c r="AS1699" i="2"/>
  <c r="AQ1699" i="2"/>
  <c r="AI1699" i="2"/>
  <c r="AH1699" i="2"/>
  <c r="AG1699" i="2"/>
  <c r="AF1699" i="2"/>
  <c r="AS1698" i="2"/>
  <c r="AQ1698" i="2"/>
  <c r="AI1698" i="2"/>
  <c r="AH1698" i="2"/>
  <c r="AG1698" i="2"/>
  <c r="AF1698" i="2"/>
  <c r="AS1697" i="2"/>
  <c r="AQ1697" i="2"/>
  <c r="AI1697" i="2"/>
  <c r="AH1697" i="2"/>
  <c r="AG1697" i="2"/>
  <c r="AF1697" i="2"/>
  <c r="AS1696" i="2"/>
  <c r="AQ1696" i="2"/>
  <c r="AI1696" i="2"/>
  <c r="AH1696" i="2"/>
  <c r="AG1696" i="2"/>
  <c r="AF1696" i="2"/>
  <c r="AS1695" i="2"/>
  <c r="AQ1695" i="2"/>
  <c r="AI1695" i="2"/>
  <c r="AH1695" i="2"/>
  <c r="AG1695" i="2"/>
  <c r="AF1695" i="2"/>
  <c r="AS1694" i="2"/>
  <c r="AQ1694" i="2"/>
  <c r="AI1694" i="2"/>
  <c r="AH1694" i="2"/>
  <c r="AG1694" i="2"/>
  <c r="AF1694" i="2"/>
  <c r="AS1693" i="2"/>
  <c r="AQ1693" i="2"/>
  <c r="AI1693" i="2"/>
  <c r="AH1693" i="2"/>
  <c r="AG1693" i="2"/>
  <c r="AF1693" i="2"/>
  <c r="AS1692" i="2"/>
  <c r="AQ1692" i="2"/>
  <c r="AI1692" i="2"/>
  <c r="AH1692" i="2"/>
  <c r="AG1692" i="2"/>
  <c r="AF1692" i="2"/>
  <c r="AS1691" i="2"/>
  <c r="AQ1691" i="2"/>
  <c r="AI1691" i="2"/>
  <c r="AH1691" i="2"/>
  <c r="AG1691" i="2"/>
  <c r="AF1691" i="2"/>
  <c r="AS1690" i="2"/>
  <c r="AQ1690" i="2"/>
  <c r="AI1690" i="2"/>
  <c r="AH1690" i="2"/>
  <c r="AG1690" i="2"/>
  <c r="AF1690" i="2"/>
  <c r="AS1689" i="2"/>
  <c r="AQ1689" i="2"/>
  <c r="AI1689" i="2"/>
  <c r="AH1689" i="2"/>
  <c r="AG1689" i="2"/>
  <c r="AF1689" i="2"/>
  <c r="AS1688" i="2"/>
  <c r="AQ1688" i="2"/>
  <c r="AI1688" i="2"/>
  <c r="AH1688" i="2"/>
  <c r="AG1688" i="2"/>
  <c r="AF1688" i="2"/>
  <c r="AS1687" i="2"/>
  <c r="AQ1687" i="2"/>
  <c r="AI1687" i="2"/>
  <c r="AH1687" i="2"/>
  <c r="AG1687" i="2"/>
  <c r="AF1687" i="2"/>
  <c r="AS1686" i="2"/>
  <c r="AQ1686" i="2"/>
  <c r="AI1686" i="2"/>
  <c r="AH1686" i="2"/>
  <c r="AG1686" i="2"/>
  <c r="AF1686" i="2"/>
  <c r="AS1685" i="2"/>
  <c r="AQ1685" i="2"/>
  <c r="AI1685" i="2"/>
  <c r="AH1685" i="2"/>
  <c r="AG1685" i="2"/>
  <c r="AF1685" i="2"/>
  <c r="AS1684" i="2"/>
  <c r="AQ1684" i="2"/>
  <c r="AI1684" i="2"/>
  <c r="AH1684" i="2"/>
  <c r="AG1684" i="2"/>
  <c r="AF1684" i="2"/>
  <c r="AS1683" i="2"/>
  <c r="AQ1683" i="2"/>
  <c r="AI1683" i="2"/>
  <c r="AH1683" i="2"/>
  <c r="AG1683" i="2"/>
  <c r="AF1683" i="2"/>
  <c r="AS1682" i="2"/>
  <c r="AQ1682" i="2"/>
  <c r="AI1682" i="2"/>
  <c r="AH1682" i="2"/>
  <c r="AG1682" i="2"/>
  <c r="AF1682" i="2"/>
  <c r="AS1681" i="2"/>
  <c r="AQ1681" i="2"/>
  <c r="AI1681" i="2"/>
  <c r="AH1681" i="2"/>
  <c r="AG1681" i="2"/>
  <c r="AF1681" i="2"/>
  <c r="AS1680" i="2"/>
  <c r="AQ1680" i="2"/>
  <c r="AI1680" i="2"/>
  <c r="AH1680" i="2"/>
  <c r="AG1680" i="2"/>
  <c r="AF1680" i="2"/>
  <c r="AS1679" i="2"/>
  <c r="AQ1679" i="2"/>
  <c r="AI1679" i="2"/>
  <c r="AH1679" i="2"/>
  <c r="AG1679" i="2"/>
  <c r="AF1679" i="2"/>
  <c r="AS1678" i="2"/>
  <c r="AQ1678" i="2"/>
  <c r="AI1678" i="2"/>
  <c r="AH1678" i="2"/>
  <c r="AG1678" i="2"/>
  <c r="AF1678" i="2"/>
  <c r="AS1677" i="2"/>
  <c r="AQ1677" i="2"/>
  <c r="AI1677" i="2"/>
  <c r="AH1677" i="2"/>
  <c r="AG1677" i="2"/>
  <c r="AF1677" i="2"/>
  <c r="AS1676" i="2"/>
  <c r="AQ1676" i="2"/>
  <c r="AI1676" i="2"/>
  <c r="AH1676" i="2"/>
  <c r="AG1676" i="2"/>
  <c r="AF1676" i="2"/>
  <c r="AS1675" i="2"/>
  <c r="AQ1675" i="2"/>
  <c r="AI1675" i="2"/>
  <c r="AH1675" i="2"/>
  <c r="AG1675" i="2"/>
  <c r="AF1675" i="2"/>
  <c r="AS1674" i="2"/>
  <c r="AQ1674" i="2"/>
  <c r="AI1674" i="2"/>
  <c r="AH1674" i="2"/>
  <c r="AG1674" i="2"/>
  <c r="AF1674" i="2"/>
  <c r="AS1673" i="2"/>
  <c r="AQ1673" i="2"/>
  <c r="AI1673" i="2"/>
  <c r="AH1673" i="2"/>
  <c r="AG1673" i="2"/>
  <c r="AF1673" i="2"/>
  <c r="AS1672" i="2"/>
  <c r="AQ1672" i="2"/>
  <c r="AI1672" i="2"/>
  <c r="AH1672" i="2"/>
  <c r="AG1672" i="2"/>
  <c r="AF1672" i="2"/>
  <c r="AS1671" i="2"/>
  <c r="AQ1671" i="2"/>
  <c r="AI1671" i="2"/>
  <c r="AH1671" i="2"/>
  <c r="AG1671" i="2"/>
  <c r="AF1671" i="2"/>
  <c r="AS1670" i="2"/>
  <c r="AQ1670" i="2"/>
  <c r="AI1670" i="2"/>
  <c r="AH1670" i="2"/>
  <c r="AG1670" i="2"/>
  <c r="AF1670" i="2"/>
  <c r="AS1669" i="2"/>
  <c r="AQ1669" i="2"/>
  <c r="AI1669" i="2"/>
  <c r="AH1669" i="2"/>
  <c r="AG1669" i="2"/>
  <c r="AF1669" i="2"/>
  <c r="AS1668" i="2"/>
  <c r="AQ1668" i="2"/>
  <c r="AI1668" i="2"/>
  <c r="AH1668" i="2"/>
  <c r="AG1668" i="2"/>
  <c r="AF1668" i="2"/>
  <c r="AS1667" i="2"/>
  <c r="AQ1667" i="2"/>
  <c r="AI1667" i="2"/>
  <c r="AH1667" i="2"/>
  <c r="AG1667" i="2"/>
  <c r="AF1667" i="2"/>
  <c r="AS1666" i="2"/>
  <c r="AQ1666" i="2"/>
  <c r="AI1666" i="2"/>
  <c r="AH1666" i="2"/>
  <c r="AG1666" i="2"/>
  <c r="AF1666" i="2"/>
  <c r="AS1665" i="2"/>
  <c r="AQ1665" i="2"/>
  <c r="AI1665" i="2"/>
  <c r="AH1665" i="2"/>
  <c r="AG1665" i="2"/>
  <c r="AF1665" i="2"/>
  <c r="AS1664" i="2"/>
  <c r="AQ1664" i="2"/>
  <c r="AI1664" i="2"/>
  <c r="AH1664" i="2"/>
  <c r="AG1664" i="2"/>
  <c r="AF1664" i="2"/>
  <c r="AS1663" i="2"/>
  <c r="AQ1663" i="2"/>
  <c r="AI1663" i="2"/>
  <c r="AH1663" i="2"/>
  <c r="AG1663" i="2"/>
  <c r="AF1663" i="2"/>
  <c r="AS1662" i="2"/>
  <c r="AQ1662" i="2"/>
  <c r="AI1662" i="2"/>
  <c r="AH1662" i="2"/>
  <c r="AG1662" i="2"/>
  <c r="AF1662" i="2"/>
  <c r="AS1661" i="2"/>
  <c r="AQ1661" i="2"/>
  <c r="AI1661" i="2"/>
  <c r="AH1661" i="2"/>
  <c r="AG1661" i="2"/>
  <c r="AF1661" i="2"/>
  <c r="AS1660" i="2"/>
  <c r="AQ1660" i="2"/>
  <c r="AI1660" i="2"/>
  <c r="AH1660" i="2"/>
  <c r="AG1660" i="2"/>
  <c r="AF1660" i="2"/>
  <c r="AS1659" i="2"/>
  <c r="AQ1659" i="2"/>
  <c r="AI1659" i="2"/>
  <c r="AH1659" i="2"/>
  <c r="AG1659" i="2"/>
  <c r="AF1659" i="2"/>
  <c r="AS1658" i="2"/>
  <c r="AQ1658" i="2"/>
  <c r="AI1658" i="2"/>
  <c r="AH1658" i="2"/>
  <c r="AG1658" i="2"/>
  <c r="AF1658" i="2"/>
  <c r="AS1657" i="2"/>
  <c r="AQ1657" i="2"/>
  <c r="AI1657" i="2"/>
  <c r="AH1657" i="2"/>
  <c r="AG1657" i="2"/>
  <c r="AF1657" i="2"/>
  <c r="AS1656" i="2"/>
  <c r="AQ1656" i="2"/>
  <c r="AI1656" i="2"/>
  <c r="AH1656" i="2"/>
  <c r="AG1656" i="2"/>
  <c r="AF1656" i="2"/>
  <c r="AS1655" i="2"/>
  <c r="AQ1655" i="2"/>
  <c r="AI1655" i="2"/>
  <c r="AH1655" i="2"/>
  <c r="AG1655" i="2"/>
  <c r="AF1655" i="2"/>
  <c r="AS1654" i="2"/>
  <c r="AQ1654" i="2"/>
  <c r="AI1654" i="2"/>
  <c r="AH1654" i="2"/>
  <c r="AG1654" i="2"/>
  <c r="AF1654" i="2"/>
  <c r="AS1653" i="2"/>
  <c r="AQ1653" i="2"/>
  <c r="AI1653" i="2"/>
  <c r="AH1653" i="2"/>
  <c r="AG1653" i="2"/>
  <c r="AF1653" i="2"/>
  <c r="AS1652" i="2"/>
  <c r="AQ1652" i="2"/>
  <c r="AI1652" i="2"/>
  <c r="AH1652" i="2"/>
  <c r="AG1652" i="2"/>
  <c r="AF1652" i="2"/>
  <c r="AS1651" i="2"/>
  <c r="AQ1651" i="2"/>
  <c r="AI1651" i="2"/>
  <c r="AH1651" i="2"/>
  <c r="AG1651" i="2"/>
  <c r="AF1651" i="2"/>
  <c r="AS1650" i="2"/>
  <c r="AQ1650" i="2"/>
  <c r="AI1650" i="2"/>
  <c r="AH1650" i="2"/>
  <c r="AG1650" i="2"/>
  <c r="AF1650" i="2"/>
  <c r="AS1649" i="2"/>
  <c r="AQ1649" i="2"/>
  <c r="AI1649" i="2"/>
  <c r="AH1649" i="2"/>
  <c r="AG1649" i="2"/>
  <c r="AF1649" i="2"/>
  <c r="AS1648" i="2"/>
  <c r="AQ1648" i="2"/>
  <c r="AI1648" i="2"/>
  <c r="AH1648" i="2"/>
  <c r="AG1648" i="2"/>
  <c r="AF1648" i="2"/>
  <c r="AS1647" i="2"/>
  <c r="AQ1647" i="2"/>
  <c r="AI1647" i="2"/>
  <c r="AH1647" i="2"/>
  <c r="AG1647" i="2"/>
  <c r="AF1647" i="2"/>
  <c r="AS1646" i="2"/>
  <c r="AQ1646" i="2"/>
  <c r="AI1646" i="2"/>
  <c r="AH1646" i="2"/>
  <c r="AG1646" i="2"/>
  <c r="AF1646" i="2"/>
  <c r="AS1645" i="2"/>
  <c r="AQ1645" i="2"/>
  <c r="AI1645" i="2"/>
  <c r="AH1645" i="2"/>
  <c r="AG1645" i="2"/>
  <c r="AF1645" i="2"/>
  <c r="AS1644" i="2"/>
  <c r="AQ1644" i="2"/>
  <c r="AI1644" i="2"/>
  <c r="AH1644" i="2"/>
  <c r="AG1644" i="2"/>
  <c r="AF1644" i="2"/>
  <c r="AS1643" i="2"/>
  <c r="AQ1643" i="2"/>
  <c r="AI1643" i="2"/>
  <c r="AH1643" i="2"/>
  <c r="AG1643" i="2"/>
  <c r="AF1643" i="2"/>
  <c r="AS1642" i="2"/>
  <c r="AQ1642" i="2"/>
  <c r="AI1642" i="2"/>
  <c r="AH1642" i="2"/>
  <c r="AG1642" i="2"/>
  <c r="AF1642" i="2"/>
  <c r="AS1641" i="2"/>
  <c r="AQ1641" i="2"/>
  <c r="AI1641" i="2"/>
  <c r="AH1641" i="2"/>
  <c r="AG1641" i="2"/>
  <c r="AF1641" i="2"/>
  <c r="AS1640" i="2"/>
  <c r="AQ1640" i="2"/>
  <c r="AI1640" i="2"/>
  <c r="AH1640" i="2"/>
  <c r="AG1640" i="2"/>
  <c r="AF1640" i="2"/>
  <c r="AS1639" i="2"/>
  <c r="AQ1639" i="2"/>
  <c r="AI1639" i="2"/>
  <c r="AH1639" i="2"/>
  <c r="AG1639" i="2"/>
  <c r="AF1639" i="2"/>
  <c r="AS1638" i="2"/>
  <c r="AQ1638" i="2"/>
  <c r="AI1638" i="2"/>
  <c r="AH1638" i="2"/>
  <c r="AG1638" i="2"/>
  <c r="AF1638" i="2"/>
  <c r="AS1637" i="2"/>
  <c r="AQ1637" i="2"/>
  <c r="AI1637" i="2"/>
  <c r="AH1637" i="2"/>
  <c r="AG1637" i="2"/>
  <c r="AF1637" i="2"/>
  <c r="AS1636" i="2"/>
  <c r="AQ1636" i="2"/>
  <c r="AI1636" i="2"/>
  <c r="AH1636" i="2"/>
  <c r="AG1636" i="2"/>
  <c r="AF1636" i="2"/>
  <c r="AS1635" i="2"/>
  <c r="AQ1635" i="2"/>
  <c r="AI1635" i="2"/>
  <c r="AH1635" i="2"/>
  <c r="AG1635" i="2"/>
  <c r="AF1635" i="2"/>
  <c r="AS1634" i="2"/>
  <c r="AQ1634" i="2"/>
  <c r="AI1634" i="2"/>
  <c r="AH1634" i="2"/>
  <c r="AG1634" i="2"/>
  <c r="AF1634" i="2"/>
  <c r="AS1633" i="2"/>
  <c r="AQ1633" i="2"/>
  <c r="AI1633" i="2"/>
  <c r="AH1633" i="2"/>
  <c r="AG1633" i="2"/>
  <c r="AF1633" i="2"/>
  <c r="AS1632" i="2"/>
  <c r="AQ1632" i="2"/>
  <c r="AI1632" i="2"/>
  <c r="AH1632" i="2"/>
  <c r="AG1632" i="2"/>
  <c r="AF1632" i="2"/>
  <c r="AS1631" i="2"/>
  <c r="AQ1631" i="2"/>
  <c r="AI1631" i="2"/>
  <c r="AH1631" i="2"/>
  <c r="AG1631" i="2"/>
  <c r="AF1631" i="2"/>
  <c r="AS1630" i="2"/>
  <c r="AQ1630" i="2"/>
  <c r="AI1630" i="2"/>
  <c r="AH1630" i="2"/>
  <c r="AG1630" i="2"/>
  <c r="AF1630" i="2"/>
  <c r="AS1629" i="2"/>
  <c r="AQ1629" i="2"/>
  <c r="AI1629" i="2"/>
  <c r="AH1629" i="2"/>
  <c r="AG1629" i="2"/>
  <c r="AF1629" i="2"/>
  <c r="AS1628" i="2"/>
  <c r="AQ1628" i="2"/>
  <c r="AI1628" i="2"/>
  <c r="AH1628" i="2"/>
  <c r="AG1628" i="2"/>
  <c r="AF1628" i="2"/>
  <c r="AS1627" i="2"/>
  <c r="AQ1627" i="2"/>
  <c r="AI1627" i="2"/>
  <c r="AH1627" i="2"/>
  <c r="AG1627" i="2"/>
  <c r="AF1627" i="2"/>
  <c r="AS1626" i="2"/>
  <c r="AQ1626" i="2"/>
  <c r="AI1626" i="2"/>
  <c r="AH1626" i="2"/>
  <c r="AG1626" i="2"/>
  <c r="AF1626" i="2"/>
  <c r="AS1625" i="2"/>
  <c r="AQ1625" i="2"/>
  <c r="AI1625" i="2"/>
  <c r="AH1625" i="2"/>
  <c r="AG1625" i="2"/>
  <c r="AF1625" i="2"/>
  <c r="AS1624" i="2"/>
  <c r="AQ1624" i="2"/>
  <c r="AI1624" i="2"/>
  <c r="AH1624" i="2"/>
  <c r="AG1624" i="2"/>
  <c r="AF1624" i="2"/>
  <c r="AS1623" i="2"/>
  <c r="AQ1623" i="2"/>
  <c r="AI1623" i="2"/>
  <c r="AH1623" i="2"/>
  <c r="AG1623" i="2"/>
  <c r="AF1623" i="2"/>
  <c r="AS1622" i="2"/>
  <c r="AQ1622" i="2"/>
  <c r="AI1622" i="2"/>
  <c r="AH1622" i="2"/>
  <c r="AG1622" i="2"/>
  <c r="AF1622" i="2"/>
  <c r="AS1621" i="2"/>
  <c r="AQ1621" i="2"/>
  <c r="AI1621" i="2"/>
  <c r="AH1621" i="2"/>
  <c r="AG1621" i="2"/>
  <c r="AF1621" i="2"/>
  <c r="AS1620" i="2"/>
  <c r="AQ1620" i="2"/>
  <c r="AI1620" i="2"/>
  <c r="AH1620" i="2"/>
  <c r="AG1620" i="2"/>
  <c r="AF1620" i="2"/>
  <c r="AS1619" i="2"/>
  <c r="AQ1619" i="2"/>
  <c r="AI1619" i="2"/>
  <c r="AH1619" i="2"/>
  <c r="AG1619" i="2"/>
  <c r="AF1619" i="2"/>
  <c r="AS1618" i="2"/>
  <c r="AQ1618" i="2"/>
  <c r="AI1618" i="2"/>
  <c r="AH1618" i="2"/>
  <c r="AG1618" i="2"/>
  <c r="AF1618" i="2"/>
  <c r="AS1617" i="2"/>
  <c r="AQ1617" i="2"/>
  <c r="AI1617" i="2"/>
  <c r="AH1617" i="2"/>
  <c r="AG1617" i="2"/>
  <c r="AF1617" i="2"/>
  <c r="AS1616" i="2"/>
  <c r="AQ1616" i="2"/>
  <c r="AI1616" i="2"/>
  <c r="AH1616" i="2"/>
  <c r="AG1616" i="2"/>
  <c r="AF1616" i="2"/>
  <c r="AS1615" i="2"/>
  <c r="AQ1615" i="2"/>
  <c r="AI1615" i="2"/>
  <c r="AH1615" i="2"/>
  <c r="AG1615" i="2"/>
  <c r="AF1615" i="2"/>
  <c r="AS1614" i="2"/>
  <c r="AQ1614" i="2"/>
  <c r="AI1614" i="2"/>
  <c r="AH1614" i="2"/>
  <c r="AG1614" i="2"/>
  <c r="AF1614" i="2"/>
  <c r="AS1613" i="2"/>
  <c r="AQ1613" i="2"/>
  <c r="AI1613" i="2"/>
  <c r="AH1613" i="2"/>
  <c r="AG1613" i="2"/>
  <c r="AF1613" i="2"/>
  <c r="AS1612" i="2"/>
  <c r="AQ1612" i="2"/>
  <c r="AI1612" i="2"/>
  <c r="AH1612" i="2"/>
  <c r="AG1612" i="2"/>
  <c r="AF1612" i="2"/>
  <c r="AS1611" i="2"/>
  <c r="AQ1611" i="2"/>
  <c r="AI1611" i="2"/>
  <c r="AH1611" i="2"/>
  <c r="AG1611" i="2"/>
  <c r="AF1611" i="2"/>
  <c r="AS1610" i="2"/>
  <c r="AQ1610" i="2"/>
  <c r="AI1610" i="2"/>
  <c r="AH1610" i="2"/>
  <c r="AG1610" i="2"/>
  <c r="AF1610" i="2"/>
  <c r="AS1609" i="2"/>
  <c r="AQ1609" i="2"/>
  <c r="AI1609" i="2"/>
  <c r="AH1609" i="2"/>
  <c r="AG1609" i="2"/>
  <c r="AF1609" i="2"/>
  <c r="AS1608" i="2"/>
  <c r="AQ1608" i="2"/>
  <c r="AI1608" i="2"/>
  <c r="AH1608" i="2"/>
  <c r="AG1608" i="2"/>
  <c r="AF1608" i="2"/>
  <c r="AS1607" i="2"/>
  <c r="AQ1607" i="2"/>
  <c r="AI1607" i="2"/>
  <c r="AH1607" i="2"/>
  <c r="AG1607" i="2"/>
  <c r="AF1607" i="2"/>
  <c r="AS1606" i="2"/>
  <c r="AQ1606" i="2"/>
  <c r="AI1606" i="2"/>
  <c r="AH1606" i="2"/>
  <c r="AG1606" i="2"/>
  <c r="AF1606" i="2"/>
  <c r="AS1605" i="2"/>
  <c r="AQ1605" i="2"/>
  <c r="AI1605" i="2"/>
  <c r="AH1605" i="2"/>
  <c r="AG1605" i="2"/>
  <c r="AF1605" i="2"/>
  <c r="AS1604" i="2"/>
  <c r="AQ1604" i="2"/>
  <c r="AI1604" i="2"/>
  <c r="AH1604" i="2"/>
  <c r="AG1604" i="2"/>
  <c r="AF1604" i="2"/>
  <c r="AS1603" i="2"/>
  <c r="AQ1603" i="2"/>
  <c r="AI1603" i="2"/>
  <c r="AH1603" i="2"/>
  <c r="AG1603" i="2"/>
  <c r="AF1603" i="2"/>
  <c r="AS1602" i="2"/>
  <c r="AQ1602" i="2"/>
  <c r="AI1602" i="2"/>
  <c r="AH1602" i="2"/>
  <c r="AG1602" i="2"/>
  <c r="AF1602" i="2"/>
  <c r="AS1601" i="2"/>
  <c r="AQ1601" i="2"/>
  <c r="AI1601" i="2"/>
  <c r="AH1601" i="2"/>
  <c r="AG1601" i="2"/>
  <c r="AF1601" i="2"/>
  <c r="AS1600" i="2"/>
  <c r="AQ1600" i="2"/>
  <c r="AI1600" i="2"/>
  <c r="AH1600" i="2"/>
  <c r="AG1600" i="2"/>
  <c r="AF1600" i="2"/>
  <c r="AS1599" i="2"/>
  <c r="AQ1599" i="2"/>
  <c r="AI1599" i="2"/>
  <c r="AH1599" i="2"/>
  <c r="AG1599" i="2"/>
  <c r="AF1599" i="2"/>
  <c r="AS1598" i="2"/>
  <c r="AQ1598" i="2"/>
  <c r="AI1598" i="2"/>
  <c r="AH1598" i="2"/>
  <c r="AG1598" i="2"/>
  <c r="AF1598" i="2"/>
  <c r="AS1597" i="2"/>
  <c r="AQ1597" i="2"/>
  <c r="AI1597" i="2"/>
  <c r="AH1597" i="2"/>
  <c r="AG1597" i="2"/>
  <c r="AF1597" i="2"/>
  <c r="AS1596" i="2"/>
  <c r="AQ1596" i="2"/>
  <c r="AI1596" i="2"/>
  <c r="AH1596" i="2"/>
  <c r="AG1596" i="2"/>
  <c r="AF1596" i="2"/>
  <c r="AS1595" i="2"/>
  <c r="AQ1595" i="2"/>
  <c r="AI1595" i="2"/>
  <c r="AH1595" i="2"/>
  <c r="AG1595" i="2"/>
  <c r="AF1595" i="2"/>
  <c r="AS1594" i="2"/>
  <c r="AQ1594" i="2"/>
  <c r="AI1594" i="2"/>
  <c r="AH1594" i="2"/>
  <c r="AG1594" i="2"/>
  <c r="AF1594" i="2"/>
  <c r="AS1593" i="2"/>
  <c r="AQ1593" i="2"/>
  <c r="AI1593" i="2"/>
  <c r="AH1593" i="2"/>
  <c r="AG1593" i="2"/>
  <c r="AF1593" i="2"/>
  <c r="AS1592" i="2"/>
  <c r="AQ1592" i="2"/>
  <c r="AI1592" i="2"/>
  <c r="AH1592" i="2"/>
  <c r="AG1592" i="2"/>
  <c r="AF1592" i="2"/>
  <c r="AS1591" i="2"/>
  <c r="AQ1591" i="2"/>
  <c r="AI1591" i="2"/>
  <c r="AH1591" i="2"/>
  <c r="AG1591" i="2"/>
  <c r="AF1591" i="2"/>
  <c r="AS1590" i="2"/>
  <c r="AQ1590" i="2"/>
  <c r="AI1590" i="2"/>
  <c r="AH1590" i="2"/>
  <c r="AG1590" i="2"/>
  <c r="AF1590" i="2"/>
  <c r="AS1589" i="2"/>
  <c r="AQ1589" i="2"/>
  <c r="AI1589" i="2"/>
  <c r="AH1589" i="2"/>
  <c r="AG1589" i="2"/>
  <c r="AF1589" i="2"/>
  <c r="AS1588" i="2"/>
  <c r="AQ1588" i="2"/>
  <c r="AI1588" i="2"/>
  <c r="AH1588" i="2"/>
  <c r="AG1588" i="2"/>
  <c r="AF1588" i="2"/>
  <c r="AS1587" i="2"/>
  <c r="AQ1587" i="2"/>
  <c r="AI1587" i="2"/>
  <c r="AH1587" i="2"/>
  <c r="AG1587" i="2"/>
  <c r="AF1587" i="2"/>
  <c r="AS1586" i="2"/>
  <c r="AQ1586" i="2"/>
  <c r="AI1586" i="2"/>
  <c r="AH1586" i="2"/>
  <c r="AG1586" i="2"/>
  <c r="AF1586" i="2"/>
  <c r="AS1585" i="2"/>
  <c r="AQ1585" i="2"/>
  <c r="AI1585" i="2"/>
  <c r="AH1585" i="2"/>
  <c r="AG1585" i="2"/>
  <c r="AF1585" i="2"/>
  <c r="AS1584" i="2"/>
  <c r="AQ1584" i="2"/>
  <c r="AI1584" i="2"/>
  <c r="AH1584" i="2"/>
  <c r="AG1584" i="2"/>
  <c r="AF1584" i="2"/>
  <c r="AS1583" i="2"/>
  <c r="AQ1583" i="2"/>
  <c r="AI1583" i="2"/>
  <c r="AH1583" i="2"/>
  <c r="AG1583" i="2"/>
  <c r="AF1583" i="2"/>
  <c r="AS1582" i="2"/>
  <c r="AQ1582" i="2"/>
  <c r="AI1582" i="2"/>
  <c r="AH1582" i="2"/>
  <c r="AG1582" i="2"/>
  <c r="AF1582" i="2"/>
  <c r="AS1581" i="2"/>
  <c r="AQ1581" i="2"/>
  <c r="AI1581" i="2"/>
  <c r="AH1581" i="2"/>
  <c r="AG1581" i="2"/>
  <c r="AF1581" i="2"/>
  <c r="AS1580" i="2"/>
  <c r="AQ1580" i="2"/>
  <c r="AI1580" i="2"/>
  <c r="AH1580" i="2"/>
  <c r="AG1580" i="2"/>
  <c r="AF1580" i="2"/>
  <c r="AS1579" i="2"/>
  <c r="AQ1579" i="2"/>
  <c r="AI1579" i="2"/>
  <c r="AH1579" i="2"/>
  <c r="AG1579" i="2"/>
  <c r="AF1579" i="2"/>
  <c r="AS1578" i="2"/>
  <c r="AQ1578" i="2"/>
  <c r="AI1578" i="2"/>
  <c r="AH1578" i="2"/>
  <c r="AG1578" i="2"/>
  <c r="AF1578" i="2"/>
  <c r="AS1577" i="2"/>
  <c r="AQ1577" i="2"/>
  <c r="AI1577" i="2"/>
  <c r="AH1577" i="2"/>
  <c r="AG1577" i="2"/>
  <c r="AF1577" i="2"/>
  <c r="AS1576" i="2"/>
  <c r="AQ1576" i="2"/>
  <c r="AI1576" i="2"/>
  <c r="AH1576" i="2"/>
  <c r="AG1576" i="2"/>
  <c r="AF1576" i="2"/>
  <c r="AS1575" i="2"/>
  <c r="AQ1575" i="2"/>
  <c r="AI1575" i="2"/>
  <c r="AH1575" i="2"/>
  <c r="AG1575" i="2"/>
  <c r="AF1575" i="2"/>
  <c r="AS1574" i="2"/>
  <c r="AQ1574" i="2"/>
  <c r="AI1574" i="2"/>
  <c r="AH1574" i="2"/>
  <c r="AG1574" i="2"/>
  <c r="AF1574" i="2"/>
  <c r="AS1573" i="2"/>
  <c r="AQ1573" i="2"/>
  <c r="AI1573" i="2"/>
  <c r="AH1573" i="2"/>
  <c r="AG1573" i="2"/>
  <c r="AF1573" i="2"/>
  <c r="AS1572" i="2"/>
  <c r="AQ1572" i="2"/>
  <c r="AI1572" i="2"/>
  <c r="AH1572" i="2"/>
  <c r="AG1572" i="2"/>
  <c r="AF1572" i="2"/>
  <c r="AS1571" i="2"/>
  <c r="AQ1571" i="2"/>
  <c r="AI1571" i="2"/>
  <c r="AH1571" i="2"/>
  <c r="AG1571" i="2"/>
  <c r="AF1571" i="2"/>
  <c r="AS1570" i="2"/>
  <c r="AQ1570" i="2"/>
  <c r="AI1570" i="2"/>
  <c r="AH1570" i="2"/>
  <c r="AG1570" i="2"/>
  <c r="AF1570" i="2"/>
  <c r="AS1569" i="2"/>
  <c r="AQ1569" i="2"/>
  <c r="AI1569" i="2"/>
  <c r="AH1569" i="2"/>
  <c r="AG1569" i="2"/>
  <c r="AF1569" i="2"/>
  <c r="AS1568" i="2"/>
  <c r="AQ1568" i="2"/>
  <c r="AI1568" i="2"/>
  <c r="AH1568" i="2"/>
  <c r="AG1568" i="2"/>
  <c r="AF1568" i="2"/>
  <c r="AS1567" i="2"/>
  <c r="AQ1567" i="2"/>
  <c r="AI1567" i="2"/>
  <c r="AH1567" i="2"/>
  <c r="AG1567" i="2"/>
  <c r="AF1567" i="2"/>
  <c r="AS1566" i="2"/>
  <c r="AQ1566" i="2"/>
  <c r="AI1566" i="2"/>
  <c r="AH1566" i="2"/>
  <c r="AG1566" i="2"/>
  <c r="AF1566" i="2"/>
  <c r="AS1565" i="2"/>
  <c r="AQ1565" i="2"/>
  <c r="AI1565" i="2"/>
  <c r="AH1565" i="2"/>
  <c r="AG1565" i="2"/>
  <c r="AF1565" i="2"/>
  <c r="AS1564" i="2"/>
  <c r="AQ1564" i="2"/>
  <c r="AI1564" i="2"/>
  <c r="AH1564" i="2"/>
  <c r="AG1564" i="2"/>
  <c r="AF1564" i="2"/>
  <c r="AS1563" i="2"/>
  <c r="AQ1563" i="2"/>
  <c r="AI1563" i="2"/>
  <c r="AH1563" i="2"/>
  <c r="AG1563" i="2"/>
  <c r="AF1563" i="2"/>
  <c r="AS1562" i="2"/>
  <c r="AQ1562" i="2"/>
  <c r="AI1562" i="2"/>
  <c r="AH1562" i="2"/>
  <c r="AG1562" i="2"/>
  <c r="AF1562" i="2"/>
  <c r="AS1561" i="2"/>
  <c r="AQ1561" i="2"/>
  <c r="AI1561" i="2"/>
  <c r="AH1561" i="2"/>
  <c r="AG1561" i="2"/>
  <c r="AF1561" i="2"/>
  <c r="AS1560" i="2"/>
  <c r="AQ1560" i="2"/>
  <c r="AI1560" i="2"/>
  <c r="AH1560" i="2"/>
  <c r="AG1560" i="2"/>
  <c r="AF1560" i="2"/>
  <c r="AS1559" i="2"/>
  <c r="AQ1559" i="2"/>
  <c r="AI1559" i="2"/>
  <c r="AH1559" i="2"/>
  <c r="AG1559" i="2"/>
  <c r="AF1559" i="2"/>
  <c r="AS1558" i="2"/>
  <c r="AQ1558" i="2"/>
  <c r="AI1558" i="2"/>
  <c r="AH1558" i="2"/>
  <c r="AG1558" i="2"/>
  <c r="AF1558" i="2"/>
  <c r="AS1557" i="2"/>
  <c r="AQ1557" i="2"/>
  <c r="AI1557" i="2"/>
  <c r="AH1557" i="2"/>
  <c r="AG1557" i="2"/>
  <c r="AF1557" i="2"/>
  <c r="AS1556" i="2"/>
  <c r="AQ1556" i="2"/>
  <c r="AI1556" i="2"/>
  <c r="AH1556" i="2"/>
  <c r="AG1556" i="2"/>
  <c r="AF1556" i="2"/>
  <c r="AS1555" i="2"/>
  <c r="AQ1555" i="2"/>
  <c r="AI1555" i="2"/>
  <c r="AH1555" i="2"/>
  <c r="AG1555" i="2"/>
  <c r="AF1555" i="2"/>
  <c r="AS1554" i="2"/>
  <c r="AQ1554" i="2"/>
  <c r="AI1554" i="2"/>
  <c r="AH1554" i="2"/>
  <c r="AG1554" i="2"/>
  <c r="AF1554" i="2"/>
  <c r="AS1553" i="2"/>
  <c r="AQ1553" i="2"/>
  <c r="AI1553" i="2"/>
  <c r="AH1553" i="2"/>
  <c r="AG1553" i="2"/>
  <c r="AF1553" i="2"/>
  <c r="AS1552" i="2"/>
  <c r="AQ1552" i="2"/>
  <c r="AI1552" i="2"/>
  <c r="AH1552" i="2"/>
  <c r="AG1552" i="2"/>
  <c r="AF1552" i="2"/>
  <c r="AS1551" i="2"/>
  <c r="AQ1551" i="2"/>
  <c r="AI1551" i="2"/>
  <c r="AH1551" i="2"/>
  <c r="AG1551" i="2"/>
  <c r="AF1551" i="2"/>
  <c r="AS1550" i="2"/>
  <c r="AQ1550" i="2"/>
  <c r="AI1550" i="2"/>
  <c r="AH1550" i="2"/>
  <c r="AG1550" i="2"/>
  <c r="AF1550" i="2"/>
  <c r="AS1549" i="2"/>
  <c r="AQ1549" i="2"/>
  <c r="AI1549" i="2"/>
  <c r="AH1549" i="2"/>
  <c r="AG1549" i="2"/>
  <c r="AF1549" i="2"/>
  <c r="AS1548" i="2"/>
  <c r="AQ1548" i="2"/>
  <c r="AI1548" i="2"/>
  <c r="AH1548" i="2"/>
  <c r="AG1548" i="2"/>
  <c r="AF1548" i="2"/>
  <c r="AS1547" i="2"/>
  <c r="AQ1547" i="2"/>
  <c r="AI1547" i="2"/>
  <c r="AH1547" i="2"/>
  <c r="AG1547" i="2"/>
  <c r="AF1547" i="2"/>
  <c r="AS1546" i="2"/>
  <c r="AQ1546" i="2"/>
  <c r="AI1546" i="2"/>
  <c r="AH1546" i="2"/>
  <c r="AG1546" i="2"/>
  <c r="AF1546" i="2"/>
  <c r="AS1545" i="2"/>
  <c r="AQ1545" i="2"/>
  <c r="AI1545" i="2"/>
  <c r="AH1545" i="2"/>
  <c r="AG1545" i="2"/>
  <c r="AF1545" i="2"/>
  <c r="AS1544" i="2"/>
  <c r="AQ1544" i="2"/>
  <c r="AI1544" i="2"/>
  <c r="AH1544" i="2"/>
  <c r="AG1544" i="2"/>
  <c r="AF1544" i="2"/>
  <c r="AS1543" i="2"/>
  <c r="AQ1543" i="2"/>
  <c r="AI1543" i="2"/>
  <c r="AH1543" i="2"/>
  <c r="AG1543" i="2"/>
  <c r="AF1543" i="2"/>
  <c r="AS1542" i="2"/>
  <c r="AQ1542" i="2"/>
  <c r="AI1542" i="2"/>
  <c r="AH1542" i="2"/>
  <c r="AG1542" i="2"/>
  <c r="AF1542" i="2"/>
  <c r="AS1541" i="2"/>
  <c r="AQ1541" i="2"/>
  <c r="AI1541" i="2"/>
  <c r="AH1541" i="2"/>
  <c r="AG1541" i="2"/>
  <c r="AF1541" i="2"/>
  <c r="AS1540" i="2"/>
  <c r="AQ1540" i="2"/>
  <c r="AI1540" i="2"/>
  <c r="AH1540" i="2"/>
  <c r="AG1540" i="2"/>
  <c r="AF1540" i="2"/>
  <c r="AS1539" i="2"/>
  <c r="AQ1539" i="2"/>
  <c r="AI1539" i="2"/>
  <c r="AH1539" i="2"/>
  <c r="AG1539" i="2"/>
  <c r="AF1539" i="2"/>
  <c r="AS1538" i="2"/>
  <c r="AQ1538" i="2"/>
  <c r="AI1538" i="2"/>
  <c r="AH1538" i="2"/>
  <c r="AG1538" i="2"/>
  <c r="AF1538" i="2"/>
  <c r="AS1537" i="2"/>
  <c r="AQ1537" i="2"/>
  <c r="AI1537" i="2"/>
  <c r="AH1537" i="2"/>
  <c r="AG1537" i="2"/>
  <c r="AF1537" i="2"/>
  <c r="AS1536" i="2"/>
  <c r="AQ1536" i="2"/>
  <c r="AI1536" i="2"/>
  <c r="AH1536" i="2"/>
  <c r="AG1536" i="2"/>
  <c r="AF1536" i="2"/>
  <c r="AS1535" i="2"/>
  <c r="AQ1535" i="2"/>
  <c r="AI1535" i="2"/>
  <c r="AH1535" i="2"/>
  <c r="AG1535" i="2"/>
  <c r="AF1535" i="2"/>
  <c r="AS1534" i="2"/>
  <c r="AQ1534" i="2"/>
  <c r="AI1534" i="2"/>
  <c r="AH1534" i="2"/>
  <c r="AG1534" i="2"/>
  <c r="AF1534" i="2"/>
  <c r="AS1533" i="2"/>
  <c r="AQ1533" i="2"/>
  <c r="AI1533" i="2"/>
  <c r="AH1533" i="2"/>
  <c r="AG1533" i="2"/>
  <c r="AF1533" i="2"/>
  <c r="AS1532" i="2"/>
  <c r="AQ1532" i="2"/>
  <c r="AI1532" i="2"/>
  <c r="AH1532" i="2"/>
  <c r="AG1532" i="2"/>
  <c r="AF1532" i="2"/>
  <c r="AS1531" i="2"/>
  <c r="AQ1531" i="2"/>
  <c r="AI1531" i="2"/>
  <c r="AH1531" i="2"/>
  <c r="AG1531" i="2"/>
  <c r="AF1531" i="2"/>
  <c r="AS1530" i="2"/>
  <c r="AQ1530" i="2"/>
  <c r="AI1530" i="2"/>
  <c r="AH1530" i="2"/>
  <c r="AG1530" i="2"/>
  <c r="AF1530" i="2"/>
  <c r="AS1529" i="2"/>
  <c r="AQ1529" i="2"/>
  <c r="AI1529" i="2"/>
  <c r="AH1529" i="2"/>
  <c r="AG1529" i="2"/>
  <c r="AF1529" i="2"/>
  <c r="AS1528" i="2"/>
  <c r="AQ1528" i="2"/>
  <c r="AI1528" i="2"/>
  <c r="AH1528" i="2"/>
  <c r="AG1528" i="2"/>
  <c r="AF1528" i="2"/>
  <c r="AS1527" i="2"/>
  <c r="AQ1527" i="2"/>
  <c r="AI1527" i="2"/>
  <c r="AH1527" i="2"/>
  <c r="AG1527" i="2"/>
  <c r="AF1527" i="2"/>
  <c r="AS1526" i="2"/>
  <c r="AQ1526" i="2"/>
  <c r="AI1526" i="2"/>
  <c r="AH1526" i="2"/>
  <c r="AG1526" i="2"/>
  <c r="AF1526" i="2"/>
  <c r="AS1525" i="2"/>
  <c r="AQ1525" i="2"/>
  <c r="AI1525" i="2"/>
  <c r="AH1525" i="2"/>
  <c r="AG1525" i="2"/>
  <c r="AF1525" i="2"/>
  <c r="AS1524" i="2"/>
  <c r="AQ1524" i="2"/>
  <c r="AI1524" i="2"/>
  <c r="AH1524" i="2"/>
  <c r="AG1524" i="2"/>
  <c r="AF1524" i="2"/>
  <c r="AS1523" i="2"/>
  <c r="AQ1523" i="2"/>
  <c r="AI1523" i="2"/>
  <c r="AH1523" i="2"/>
  <c r="AG1523" i="2"/>
  <c r="AF1523" i="2"/>
  <c r="AS1522" i="2"/>
  <c r="AQ1522" i="2"/>
  <c r="AI1522" i="2"/>
  <c r="AH1522" i="2"/>
  <c r="AG1522" i="2"/>
  <c r="AF1522" i="2"/>
  <c r="AS1521" i="2"/>
  <c r="AQ1521" i="2"/>
  <c r="AI1521" i="2"/>
  <c r="AH1521" i="2"/>
  <c r="AG1521" i="2"/>
  <c r="AF1521" i="2"/>
  <c r="AS1520" i="2"/>
  <c r="AQ1520" i="2"/>
  <c r="AI1520" i="2"/>
  <c r="AH1520" i="2"/>
  <c r="AG1520" i="2"/>
  <c r="AF1520" i="2"/>
  <c r="AS1519" i="2"/>
  <c r="AQ1519" i="2"/>
  <c r="AI1519" i="2"/>
  <c r="AH1519" i="2"/>
  <c r="AG1519" i="2"/>
  <c r="AF1519" i="2"/>
  <c r="AS1518" i="2"/>
  <c r="AQ1518" i="2"/>
  <c r="AI1518" i="2"/>
  <c r="AH1518" i="2"/>
  <c r="AG1518" i="2"/>
  <c r="AF1518" i="2"/>
  <c r="AS1517" i="2"/>
  <c r="AQ1517" i="2"/>
  <c r="AI1517" i="2"/>
  <c r="AH1517" i="2"/>
  <c r="AG1517" i="2"/>
  <c r="AF1517" i="2"/>
  <c r="AS1516" i="2"/>
  <c r="AQ1516" i="2"/>
  <c r="AI1516" i="2"/>
  <c r="AH1516" i="2"/>
  <c r="AG1516" i="2"/>
  <c r="AF1516" i="2"/>
  <c r="AS1515" i="2"/>
  <c r="AQ1515" i="2"/>
  <c r="AI1515" i="2"/>
  <c r="AH1515" i="2"/>
  <c r="AG1515" i="2"/>
  <c r="AF1515" i="2"/>
  <c r="AS1514" i="2"/>
  <c r="AQ1514" i="2"/>
  <c r="AI1514" i="2"/>
  <c r="AH1514" i="2"/>
  <c r="AG1514" i="2"/>
  <c r="AF1514" i="2"/>
  <c r="AS1513" i="2"/>
  <c r="AQ1513" i="2"/>
  <c r="AI1513" i="2"/>
  <c r="AH1513" i="2"/>
  <c r="AG1513" i="2"/>
  <c r="AF1513" i="2"/>
  <c r="AS1512" i="2"/>
  <c r="AQ1512" i="2"/>
  <c r="AI1512" i="2"/>
  <c r="AH1512" i="2"/>
  <c r="AG1512" i="2"/>
  <c r="AF1512" i="2"/>
  <c r="AS1511" i="2"/>
  <c r="AQ1511" i="2"/>
  <c r="AI1511" i="2"/>
  <c r="AH1511" i="2"/>
  <c r="AG1511" i="2"/>
  <c r="AF1511" i="2"/>
  <c r="AS1510" i="2"/>
  <c r="AQ1510" i="2"/>
  <c r="AI1510" i="2"/>
  <c r="AH1510" i="2"/>
  <c r="AG1510" i="2"/>
  <c r="AF1510" i="2"/>
  <c r="AS1509" i="2"/>
  <c r="AQ1509" i="2"/>
  <c r="AI1509" i="2"/>
  <c r="AH1509" i="2"/>
  <c r="AG1509" i="2"/>
  <c r="AF1509" i="2"/>
  <c r="AS1508" i="2"/>
  <c r="AQ1508" i="2"/>
  <c r="AI1508" i="2"/>
  <c r="AH1508" i="2"/>
  <c r="AG1508" i="2"/>
  <c r="AF1508" i="2"/>
  <c r="AS1507" i="2"/>
  <c r="AQ1507" i="2"/>
  <c r="AI1507" i="2"/>
  <c r="AH1507" i="2"/>
  <c r="AG1507" i="2"/>
  <c r="AF1507" i="2"/>
  <c r="AS1506" i="2"/>
  <c r="AQ1506" i="2"/>
  <c r="AI1506" i="2"/>
  <c r="AH1506" i="2"/>
  <c r="AG1506" i="2"/>
  <c r="AF1506" i="2"/>
  <c r="AS1505" i="2"/>
  <c r="AQ1505" i="2"/>
  <c r="AI1505" i="2"/>
  <c r="AH1505" i="2"/>
  <c r="AG1505" i="2"/>
  <c r="AF1505" i="2"/>
  <c r="AS1504" i="2"/>
  <c r="AQ1504" i="2"/>
  <c r="AI1504" i="2"/>
  <c r="AH1504" i="2"/>
  <c r="AG1504" i="2"/>
  <c r="AF1504" i="2"/>
  <c r="AS1503" i="2"/>
  <c r="AQ1503" i="2"/>
  <c r="AI1503" i="2"/>
  <c r="AH1503" i="2"/>
  <c r="AG1503" i="2"/>
  <c r="AF1503" i="2"/>
  <c r="AS1502" i="2"/>
  <c r="AQ1502" i="2"/>
  <c r="AI1502" i="2"/>
  <c r="AH1502" i="2"/>
  <c r="AG1502" i="2"/>
  <c r="AF1502" i="2"/>
  <c r="AS1501" i="2"/>
  <c r="AQ1501" i="2"/>
  <c r="AI1501" i="2"/>
  <c r="AH1501" i="2"/>
  <c r="AG1501" i="2"/>
  <c r="AF1501" i="2"/>
  <c r="AS1500" i="2"/>
  <c r="AQ1500" i="2"/>
  <c r="AI1500" i="2"/>
  <c r="AH1500" i="2"/>
  <c r="AG1500" i="2"/>
  <c r="AF1500" i="2"/>
  <c r="AS1499" i="2"/>
  <c r="AQ1499" i="2"/>
  <c r="AI1499" i="2"/>
  <c r="AH1499" i="2"/>
  <c r="AG1499" i="2"/>
  <c r="AF1499" i="2"/>
  <c r="AS1498" i="2"/>
  <c r="AQ1498" i="2"/>
  <c r="AI1498" i="2"/>
  <c r="AH1498" i="2"/>
  <c r="AG1498" i="2"/>
  <c r="AF1498" i="2"/>
  <c r="AS1497" i="2"/>
  <c r="AQ1497" i="2"/>
  <c r="AI1497" i="2"/>
  <c r="AH1497" i="2"/>
  <c r="AG1497" i="2"/>
  <c r="AF1497" i="2"/>
  <c r="AS1496" i="2"/>
  <c r="AQ1496" i="2"/>
  <c r="AI1496" i="2"/>
  <c r="AH1496" i="2"/>
  <c r="AG1496" i="2"/>
  <c r="AF1496" i="2"/>
  <c r="AS1495" i="2"/>
  <c r="AQ1495" i="2"/>
  <c r="AI1495" i="2"/>
  <c r="AH1495" i="2"/>
  <c r="AG1495" i="2"/>
  <c r="AF1495" i="2"/>
  <c r="AS1494" i="2"/>
  <c r="AQ1494" i="2"/>
  <c r="AI1494" i="2"/>
  <c r="AH1494" i="2"/>
  <c r="AG1494" i="2"/>
  <c r="AF1494" i="2"/>
  <c r="AS1493" i="2"/>
  <c r="AQ1493" i="2"/>
  <c r="AI1493" i="2"/>
  <c r="AH1493" i="2"/>
  <c r="AG1493" i="2"/>
  <c r="AF1493" i="2"/>
  <c r="AS1492" i="2"/>
  <c r="AQ1492" i="2"/>
  <c r="AI1492" i="2"/>
  <c r="AH1492" i="2"/>
  <c r="AG1492" i="2"/>
  <c r="AF1492" i="2"/>
  <c r="AS1491" i="2"/>
  <c r="AQ1491" i="2"/>
  <c r="AI1491" i="2"/>
  <c r="AH1491" i="2"/>
  <c r="AG1491" i="2"/>
  <c r="AF1491" i="2"/>
  <c r="AS1490" i="2"/>
  <c r="AQ1490" i="2"/>
  <c r="AI1490" i="2"/>
  <c r="AH1490" i="2"/>
  <c r="AG1490" i="2"/>
  <c r="AF1490" i="2"/>
  <c r="AS1489" i="2"/>
  <c r="AQ1489" i="2"/>
  <c r="AI1489" i="2"/>
  <c r="AH1489" i="2"/>
  <c r="AG1489" i="2"/>
  <c r="AF1489" i="2"/>
  <c r="AS1488" i="2"/>
  <c r="AQ1488" i="2"/>
  <c r="AI1488" i="2"/>
  <c r="AH1488" i="2"/>
  <c r="AG1488" i="2"/>
  <c r="AF1488" i="2"/>
  <c r="AS1487" i="2"/>
  <c r="AQ1487" i="2"/>
  <c r="AI1487" i="2"/>
  <c r="AH1487" i="2"/>
  <c r="AG1487" i="2"/>
  <c r="AF1487" i="2"/>
  <c r="AS1486" i="2"/>
  <c r="AQ1486" i="2"/>
  <c r="AI1486" i="2"/>
  <c r="AH1486" i="2"/>
  <c r="AG1486" i="2"/>
  <c r="AF1486" i="2"/>
  <c r="AS1485" i="2"/>
  <c r="AQ1485" i="2"/>
  <c r="AI1485" i="2"/>
  <c r="AH1485" i="2"/>
  <c r="AG1485" i="2"/>
  <c r="AF1485" i="2"/>
  <c r="AS1484" i="2"/>
  <c r="AQ1484" i="2"/>
  <c r="AI1484" i="2"/>
  <c r="AH1484" i="2"/>
  <c r="AG1484" i="2"/>
  <c r="AF1484" i="2"/>
  <c r="AS1483" i="2"/>
  <c r="AQ1483" i="2"/>
  <c r="AI1483" i="2"/>
  <c r="AH1483" i="2"/>
  <c r="AG1483" i="2"/>
  <c r="AF1483" i="2"/>
  <c r="AS1482" i="2"/>
  <c r="AQ1482" i="2"/>
  <c r="AI1482" i="2"/>
  <c r="AH1482" i="2"/>
  <c r="AG1482" i="2"/>
  <c r="AF1482" i="2"/>
  <c r="AS1481" i="2"/>
  <c r="AQ1481" i="2"/>
  <c r="AI1481" i="2"/>
  <c r="AH1481" i="2"/>
  <c r="AG1481" i="2"/>
  <c r="AF1481" i="2"/>
  <c r="AS1480" i="2"/>
  <c r="AQ1480" i="2"/>
  <c r="AI1480" i="2"/>
  <c r="AH1480" i="2"/>
  <c r="AG1480" i="2"/>
  <c r="AF1480" i="2"/>
  <c r="AS1479" i="2"/>
  <c r="AQ1479" i="2"/>
  <c r="AI1479" i="2"/>
  <c r="AH1479" i="2"/>
  <c r="AG1479" i="2"/>
  <c r="AF1479" i="2"/>
  <c r="AS1478" i="2"/>
  <c r="AQ1478" i="2"/>
  <c r="AI1478" i="2"/>
  <c r="AH1478" i="2"/>
  <c r="AG1478" i="2"/>
  <c r="AF1478" i="2"/>
  <c r="AS1477" i="2"/>
  <c r="AQ1477" i="2"/>
  <c r="AI1477" i="2"/>
  <c r="AH1477" i="2"/>
  <c r="AG1477" i="2"/>
  <c r="AF1477" i="2"/>
  <c r="AS1476" i="2"/>
  <c r="AQ1476" i="2"/>
  <c r="AI1476" i="2"/>
  <c r="AH1476" i="2"/>
  <c r="AG1476" i="2"/>
  <c r="AF1476" i="2"/>
  <c r="AS1475" i="2"/>
  <c r="AQ1475" i="2"/>
  <c r="AI1475" i="2"/>
  <c r="AH1475" i="2"/>
  <c r="AG1475" i="2"/>
  <c r="AF1475" i="2"/>
  <c r="AS1474" i="2"/>
  <c r="AQ1474" i="2"/>
  <c r="AI1474" i="2"/>
  <c r="AH1474" i="2"/>
  <c r="AG1474" i="2"/>
  <c r="AF1474" i="2"/>
  <c r="AS1473" i="2"/>
  <c r="AQ1473" i="2"/>
  <c r="AI1473" i="2"/>
  <c r="AH1473" i="2"/>
  <c r="AG1473" i="2"/>
  <c r="AF1473" i="2"/>
  <c r="AS1472" i="2"/>
  <c r="AQ1472" i="2"/>
  <c r="AI1472" i="2"/>
  <c r="AH1472" i="2"/>
  <c r="AG1472" i="2"/>
  <c r="AF1472" i="2"/>
  <c r="AS1471" i="2"/>
  <c r="AQ1471" i="2"/>
  <c r="AI1471" i="2"/>
  <c r="AH1471" i="2"/>
  <c r="AG1471" i="2"/>
  <c r="AF1471" i="2"/>
  <c r="AS1470" i="2"/>
  <c r="AQ1470" i="2"/>
  <c r="AI1470" i="2"/>
  <c r="AH1470" i="2"/>
  <c r="AG1470" i="2"/>
  <c r="AF1470" i="2"/>
  <c r="AS1469" i="2"/>
  <c r="AQ1469" i="2"/>
  <c r="AI1469" i="2"/>
  <c r="AH1469" i="2"/>
  <c r="AG1469" i="2"/>
  <c r="AF1469" i="2"/>
  <c r="AS1468" i="2"/>
  <c r="AQ1468" i="2"/>
  <c r="AI1468" i="2"/>
  <c r="AH1468" i="2"/>
  <c r="AG1468" i="2"/>
  <c r="AF1468" i="2"/>
  <c r="AS1467" i="2"/>
  <c r="AQ1467" i="2"/>
  <c r="AI1467" i="2"/>
  <c r="AH1467" i="2"/>
  <c r="AG1467" i="2"/>
  <c r="AF1467" i="2"/>
  <c r="AS1466" i="2"/>
  <c r="AQ1466" i="2"/>
  <c r="AI1466" i="2"/>
  <c r="AH1466" i="2"/>
  <c r="AG1466" i="2"/>
  <c r="AF1466" i="2"/>
  <c r="AS1465" i="2"/>
  <c r="AQ1465" i="2"/>
  <c r="AI1465" i="2"/>
  <c r="AH1465" i="2"/>
  <c r="AG1465" i="2"/>
  <c r="AF1465" i="2"/>
  <c r="AS1464" i="2"/>
  <c r="AQ1464" i="2"/>
  <c r="AI1464" i="2"/>
  <c r="AH1464" i="2"/>
  <c r="AG1464" i="2"/>
  <c r="AF1464" i="2"/>
  <c r="AS1463" i="2"/>
  <c r="AQ1463" i="2"/>
  <c r="AI1463" i="2"/>
  <c r="AH1463" i="2"/>
  <c r="AG1463" i="2"/>
  <c r="AF1463" i="2"/>
  <c r="AS1462" i="2"/>
  <c r="AQ1462" i="2"/>
  <c r="AI1462" i="2"/>
  <c r="AH1462" i="2"/>
  <c r="AG1462" i="2"/>
  <c r="AF1462" i="2"/>
  <c r="AS1461" i="2"/>
  <c r="AQ1461" i="2"/>
  <c r="AI1461" i="2"/>
  <c r="AH1461" i="2"/>
  <c r="AG1461" i="2"/>
  <c r="AF1461" i="2"/>
  <c r="AS1460" i="2"/>
  <c r="AQ1460" i="2"/>
  <c r="AI1460" i="2"/>
  <c r="AH1460" i="2"/>
  <c r="AG1460" i="2"/>
  <c r="AF1460" i="2"/>
  <c r="AS1459" i="2"/>
  <c r="AQ1459" i="2"/>
  <c r="AI1459" i="2"/>
  <c r="AH1459" i="2"/>
  <c r="AG1459" i="2"/>
  <c r="AF1459" i="2"/>
  <c r="AS1458" i="2"/>
  <c r="AQ1458" i="2"/>
  <c r="AI1458" i="2"/>
  <c r="AH1458" i="2"/>
  <c r="AG1458" i="2"/>
  <c r="AF1458" i="2"/>
  <c r="AS1457" i="2"/>
  <c r="AQ1457" i="2"/>
  <c r="AI1457" i="2"/>
  <c r="AH1457" i="2"/>
  <c r="AG1457" i="2"/>
  <c r="AF1457" i="2"/>
  <c r="AS1456" i="2"/>
  <c r="AQ1456" i="2"/>
  <c r="AI1456" i="2"/>
  <c r="AH1456" i="2"/>
  <c r="AG1456" i="2"/>
  <c r="AF1456" i="2"/>
  <c r="AS1455" i="2"/>
  <c r="AQ1455" i="2"/>
  <c r="AI1455" i="2"/>
  <c r="AH1455" i="2"/>
  <c r="AG1455" i="2"/>
  <c r="AF1455" i="2"/>
  <c r="AS1454" i="2"/>
  <c r="AQ1454" i="2"/>
  <c r="AI1454" i="2"/>
  <c r="AH1454" i="2"/>
  <c r="AG1454" i="2"/>
  <c r="AF1454" i="2"/>
  <c r="AS1453" i="2"/>
  <c r="AQ1453" i="2"/>
  <c r="AI1453" i="2"/>
  <c r="AH1453" i="2"/>
  <c r="AG1453" i="2"/>
  <c r="AF1453" i="2"/>
  <c r="AS1452" i="2"/>
  <c r="AQ1452" i="2"/>
  <c r="AI1452" i="2"/>
  <c r="AH1452" i="2"/>
  <c r="AG1452" i="2"/>
  <c r="AF1452" i="2"/>
  <c r="AS1451" i="2"/>
  <c r="AQ1451" i="2"/>
  <c r="AI1451" i="2"/>
  <c r="AH1451" i="2"/>
  <c r="AG1451" i="2"/>
  <c r="AF1451" i="2"/>
  <c r="AS1450" i="2"/>
  <c r="AQ1450" i="2"/>
  <c r="AI1450" i="2"/>
  <c r="AH1450" i="2"/>
  <c r="AG1450" i="2"/>
  <c r="AF1450" i="2"/>
  <c r="AS1449" i="2"/>
  <c r="AQ1449" i="2"/>
  <c r="AI1449" i="2"/>
  <c r="AH1449" i="2"/>
  <c r="AG1449" i="2"/>
  <c r="AF1449" i="2"/>
  <c r="AS1448" i="2"/>
  <c r="AQ1448" i="2"/>
  <c r="AI1448" i="2"/>
  <c r="AH1448" i="2"/>
  <c r="AG1448" i="2"/>
  <c r="AF1448" i="2"/>
  <c r="AS1447" i="2"/>
  <c r="AQ1447" i="2"/>
  <c r="AI1447" i="2"/>
  <c r="AH1447" i="2"/>
  <c r="AG1447" i="2"/>
  <c r="AF1447" i="2"/>
  <c r="AS1446" i="2"/>
  <c r="AQ1446" i="2"/>
  <c r="AI1446" i="2"/>
  <c r="AH1446" i="2"/>
  <c r="AG1446" i="2"/>
  <c r="AF1446" i="2"/>
  <c r="AS1445" i="2"/>
  <c r="AQ1445" i="2"/>
  <c r="AI1445" i="2"/>
  <c r="AH1445" i="2"/>
  <c r="AG1445" i="2"/>
  <c r="AF1445" i="2"/>
  <c r="AS1444" i="2"/>
  <c r="AQ1444" i="2"/>
  <c r="AI1444" i="2"/>
  <c r="AH1444" i="2"/>
  <c r="AG1444" i="2"/>
  <c r="AF1444" i="2"/>
  <c r="AS1443" i="2"/>
  <c r="AQ1443" i="2"/>
  <c r="AI1443" i="2"/>
  <c r="AH1443" i="2"/>
  <c r="AG1443" i="2"/>
  <c r="AF1443" i="2"/>
  <c r="AS1442" i="2"/>
  <c r="AQ1442" i="2"/>
  <c r="AI1442" i="2"/>
  <c r="AH1442" i="2"/>
  <c r="AG1442" i="2"/>
  <c r="AF1442" i="2"/>
  <c r="AS1441" i="2"/>
  <c r="AQ1441" i="2"/>
  <c r="AI1441" i="2"/>
  <c r="AH1441" i="2"/>
  <c r="AG1441" i="2"/>
  <c r="AF1441" i="2"/>
  <c r="AS1440" i="2"/>
  <c r="AQ1440" i="2"/>
  <c r="AI1440" i="2"/>
  <c r="AH1440" i="2"/>
  <c r="AG1440" i="2"/>
  <c r="AF1440" i="2"/>
  <c r="AS1439" i="2"/>
  <c r="AQ1439" i="2"/>
  <c r="AI1439" i="2"/>
  <c r="AH1439" i="2"/>
  <c r="AG1439" i="2"/>
  <c r="AF1439" i="2"/>
  <c r="AS1438" i="2"/>
  <c r="AQ1438" i="2"/>
  <c r="AI1438" i="2"/>
  <c r="AH1438" i="2"/>
  <c r="AG1438" i="2"/>
  <c r="AF1438" i="2"/>
  <c r="AS1437" i="2"/>
  <c r="AQ1437" i="2"/>
  <c r="AI1437" i="2"/>
  <c r="AH1437" i="2"/>
  <c r="AG1437" i="2"/>
  <c r="AF1437" i="2"/>
  <c r="AS1436" i="2"/>
  <c r="AQ1436" i="2"/>
  <c r="AI1436" i="2"/>
  <c r="AH1436" i="2"/>
  <c r="AG1436" i="2"/>
  <c r="AF1436" i="2"/>
  <c r="AS1435" i="2"/>
  <c r="AQ1435" i="2"/>
  <c r="AI1435" i="2"/>
  <c r="AH1435" i="2"/>
  <c r="AG1435" i="2"/>
  <c r="AF1435" i="2"/>
  <c r="AS1434" i="2"/>
  <c r="AQ1434" i="2"/>
  <c r="AI1434" i="2"/>
  <c r="AH1434" i="2"/>
  <c r="AG1434" i="2"/>
  <c r="AF1434" i="2"/>
  <c r="AS1433" i="2"/>
  <c r="AQ1433" i="2"/>
  <c r="AI1433" i="2"/>
  <c r="AH1433" i="2"/>
  <c r="AG1433" i="2"/>
  <c r="AF1433" i="2"/>
  <c r="AS1432" i="2"/>
  <c r="AQ1432" i="2"/>
  <c r="AI1432" i="2"/>
  <c r="AH1432" i="2"/>
  <c r="AG1432" i="2"/>
  <c r="AF1432" i="2"/>
  <c r="AS1431" i="2"/>
  <c r="AQ1431" i="2"/>
  <c r="AI1431" i="2"/>
  <c r="AH1431" i="2"/>
  <c r="AG1431" i="2"/>
  <c r="AF1431" i="2"/>
  <c r="AS1430" i="2"/>
  <c r="AQ1430" i="2"/>
  <c r="AI1430" i="2"/>
  <c r="AH1430" i="2"/>
  <c r="AG1430" i="2"/>
  <c r="AF1430" i="2"/>
  <c r="AS1429" i="2"/>
  <c r="AQ1429" i="2"/>
  <c r="AI1429" i="2"/>
  <c r="AH1429" i="2"/>
  <c r="AG1429" i="2"/>
  <c r="AF1429" i="2"/>
  <c r="AS1428" i="2"/>
  <c r="AQ1428" i="2"/>
  <c r="AI1428" i="2"/>
  <c r="AH1428" i="2"/>
  <c r="AG1428" i="2"/>
  <c r="AF1428" i="2"/>
  <c r="AS1427" i="2"/>
  <c r="AQ1427" i="2"/>
  <c r="AI1427" i="2"/>
  <c r="AH1427" i="2"/>
  <c r="AG1427" i="2"/>
  <c r="AF1427" i="2"/>
  <c r="AS1426" i="2"/>
  <c r="AQ1426" i="2"/>
  <c r="AI1426" i="2"/>
  <c r="AH1426" i="2"/>
  <c r="AG1426" i="2"/>
  <c r="AF1426" i="2"/>
  <c r="AS1425" i="2"/>
  <c r="AQ1425" i="2"/>
  <c r="AI1425" i="2"/>
  <c r="AH1425" i="2"/>
  <c r="AG1425" i="2"/>
  <c r="AF1425" i="2"/>
  <c r="AS1424" i="2"/>
  <c r="AQ1424" i="2"/>
  <c r="AI1424" i="2"/>
  <c r="AH1424" i="2"/>
  <c r="AG1424" i="2"/>
  <c r="AF1424" i="2"/>
  <c r="AS1423" i="2"/>
  <c r="AQ1423" i="2"/>
  <c r="AI1423" i="2"/>
  <c r="AH1423" i="2"/>
  <c r="AG1423" i="2"/>
  <c r="AF1423" i="2"/>
  <c r="AS1422" i="2"/>
  <c r="AQ1422" i="2"/>
  <c r="AI1422" i="2"/>
  <c r="AH1422" i="2"/>
  <c r="AG1422" i="2"/>
  <c r="AF1422" i="2"/>
  <c r="AS1421" i="2"/>
  <c r="AQ1421" i="2"/>
  <c r="AI1421" i="2"/>
  <c r="AH1421" i="2"/>
  <c r="AG1421" i="2"/>
  <c r="AF1421" i="2"/>
  <c r="AS1420" i="2"/>
  <c r="AQ1420" i="2"/>
  <c r="AI1420" i="2"/>
  <c r="AH1420" i="2"/>
  <c r="AG1420" i="2"/>
  <c r="AF1420" i="2"/>
  <c r="AS1419" i="2"/>
  <c r="AQ1419" i="2"/>
  <c r="AI1419" i="2"/>
  <c r="AH1419" i="2"/>
  <c r="AG1419" i="2"/>
  <c r="AF1419" i="2"/>
  <c r="AS1418" i="2"/>
  <c r="AQ1418" i="2"/>
  <c r="AI1418" i="2"/>
  <c r="AH1418" i="2"/>
  <c r="AG1418" i="2"/>
  <c r="AF1418" i="2"/>
  <c r="AS1417" i="2"/>
  <c r="AQ1417" i="2"/>
  <c r="AI1417" i="2"/>
  <c r="AH1417" i="2"/>
  <c r="AG1417" i="2"/>
  <c r="AF1417" i="2"/>
  <c r="AS1416" i="2"/>
  <c r="AQ1416" i="2"/>
  <c r="AI1416" i="2"/>
  <c r="AH1416" i="2"/>
  <c r="AG1416" i="2"/>
  <c r="AF1416" i="2"/>
  <c r="AS1415" i="2"/>
  <c r="AQ1415" i="2"/>
  <c r="AI1415" i="2"/>
  <c r="AH1415" i="2"/>
  <c r="AG1415" i="2"/>
  <c r="AF1415" i="2"/>
  <c r="AS1414" i="2"/>
  <c r="AQ1414" i="2"/>
  <c r="AI1414" i="2"/>
  <c r="AH1414" i="2"/>
  <c r="AG1414" i="2"/>
  <c r="AF1414" i="2"/>
  <c r="AS1413" i="2"/>
  <c r="AQ1413" i="2"/>
  <c r="AI1413" i="2"/>
  <c r="AH1413" i="2"/>
  <c r="AG1413" i="2"/>
  <c r="AF1413" i="2"/>
  <c r="AS1412" i="2"/>
  <c r="AQ1412" i="2"/>
  <c r="AI1412" i="2"/>
  <c r="AH1412" i="2"/>
  <c r="AG1412" i="2"/>
  <c r="AF1412" i="2"/>
  <c r="AS1411" i="2"/>
  <c r="AQ1411" i="2"/>
  <c r="AI1411" i="2"/>
  <c r="AH1411" i="2"/>
  <c r="AG1411" i="2"/>
  <c r="AF1411" i="2"/>
  <c r="AS1410" i="2"/>
  <c r="AQ1410" i="2"/>
  <c r="AI1410" i="2"/>
  <c r="AH1410" i="2"/>
  <c r="AG1410" i="2"/>
  <c r="AF1410" i="2"/>
  <c r="AS1409" i="2"/>
  <c r="AQ1409" i="2"/>
  <c r="AI1409" i="2"/>
  <c r="AH1409" i="2"/>
  <c r="AG1409" i="2"/>
  <c r="AF1409" i="2"/>
  <c r="AS1408" i="2"/>
  <c r="AQ1408" i="2"/>
  <c r="AI1408" i="2"/>
  <c r="AH1408" i="2"/>
  <c r="AG1408" i="2"/>
  <c r="AF1408" i="2"/>
  <c r="AS1407" i="2"/>
  <c r="AQ1407" i="2"/>
  <c r="AI1407" i="2"/>
  <c r="AH1407" i="2"/>
  <c r="AG1407" i="2"/>
  <c r="AF1407" i="2"/>
  <c r="AS1406" i="2"/>
  <c r="AQ1406" i="2"/>
  <c r="AI1406" i="2"/>
  <c r="AH1406" i="2"/>
  <c r="AG1406" i="2"/>
  <c r="AF1406" i="2"/>
  <c r="AS1405" i="2"/>
  <c r="AQ1405" i="2"/>
  <c r="AI1405" i="2"/>
  <c r="AH1405" i="2"/>
  <c r="AG1405" i="2"/>
  <c r="AF1405" i="2"/>
  <c r="AS1404" i="2"/>
  <c r="AQ1404" i="2"/>
  <c r="AI1404" i="2"/>
  <c r="AH1404" i="2"/>
  <c r="AG1404" i="2"/>
  <c r="AF1404" i="2"/>
  <c r="AS1403" i="2"/>
  <c r="AQ1403" i="2"/>
  <c r="AI1403" i="2"/>
  <c r="AH1403" i="2"/>
  <c r="AG1403" i="2"/>
  <c r="AF1403" i="2"/>
  <c r="AS1402" i="2"/>
  <c r="AQ1402" i="2"/>
  <c r="AI1402" i="2"/>
  <c r="AH1402" i="2"/>
  <c r="AG1402" i="2"/>
  <c r="AF1402" i="2"/>
  <c r="AS1401" i="2"/>
  <c r="AQ1401" i="2"/>
  <c r="AI1401" i="2"/>
  <c r="AH1401" i="2"/>
  <c r="AG1401" i="2"/>
  <c r="AF1401" i="2"/>
  <c r="AS1400" i="2"/>
  <c r="AQ1400" i="2"/>
  <c r="AI1400" i="2"/>
  <c r="AH1400" i="2"/>
  <c r="AG1400" i="2"/>
  <c r="AF1400" i="2"/>
  <c r="AS1399" i="2"/>
  <c r="AQ1399" i="2"/>
  <c r="AI1399" i="2"/>
  <c r="AH1399" i="2"/>
  <c r="AG1399" i="2"/>
  <c r="AF1399" i="2"/>
  <c r="AS1398" i="2"/>
  <c r="AQ1398" i="2"/>
  <c r="AI1398" i="2"/>
  <c r="AH1398" i="2"/>
  <c r="AG1398" i="2"/>
  <c r="AF1398" i="2"/>
  <c r="AS1397" i="2"/>
  <c r="AQ1397" i="2"/>
  <c r="AI1397" i="2"/>
  <c r="AH1397" i="2"/>
  <c r="AG1397" i="2"/>
  <c r="AF1397" i="2"/>
  <c r="AS1396" i="2"/>
  <c r="AQ1396" i="2"/>
  <c r="AI1396" i="2"/>
  <c r="AH1396" i="2"/>
  <c r="AG1396" i="2"/>
  <c r="AF1396" i="2"/>
  <c r="AS1395" i="2"/>
  <c r="AQ1395" i="2"/>
  <c r="AI1395" i="2"/>
  <c r="AH1395" i="2"/>
  <c r="AG1395" i="2"/>
  <c r="AF1395" i="2"/>
  <c r="AS1394" i="2"/>
  <c r="AQ1394" i="2"/>
  <c r="AI1394" i="2"/>
  <c r="AH1394" i="2"/>
  <c r="AG1394" i="2"/>
  <c r="AF1394" i="2"/>
  <c r="AS1393" i="2"/>
  <c r="AQ1393" i="2"/>
  <c r="AI1393" i="2"/>
  <c r="AH1393" i="2"/>
  <c r="AG1393" i="2"/>
  <c r="AF1393" i="2"/>
  <c r="AS1392" i="2"/>
  <c r="AQ1392" i="2"/>
  <c r="AI1392" i="2"/>
  <c r="AH1392" i="2"/>
  <c r="AG1392" i="2"/>
  <c r="AF1392" i="2"/>
  <c r="AS1391" i="2"/>
  <c r="AQ1391" i="2"/>
  <c r="AI1391" i="2"/>
  <c r="AH1391" i="2"/>
  <c r="AG1391" i="2"/>
  <c r="AF1391" i="2"/>
  <c r="AS1390" i="2"/>
  <c r="AQ1390" i="2"/>
  <c r="AI1390" i="2"/>
  <c r="AH1390" i="2"/>
  <c r="AG1390" i="2"/>
  <c r="AF1390" i="2"/>
  <c r="AS1389" i="2"/>
  <c r="AQ1389" i="2"/>
  <c r="AI1389" i="2"/>
  <c r="AH1389" i="2"/>
  <c r="AG1389" i="2"/>
  <c r="AF1389" i="2"/>
  <c r="AS1388" i="2"/>
  <c r="AQ1388" i="2"/>
  <c r="AI1388" i="2"/>
  <c r="AH1388" i="2"/>
  <c r="AG1388" i="2"/>
  <c r="AF1388" i="2"/>
  <c r="AS1387" i="2"/>
  <c r="AQ1387" i="2"/>
  <c r="AI1387" i="2"/>
  <c r="AH1387" i="2"/>
  <c r="AG1387" i="2"/>
  <c r="AF1387" i="2"/>
  <c r="AS1386" i="2"/>
  <c r="AQ1386" i="2"/>
  <c r="AI1386" i="2"/>
  <c r="AH1386" i="2"/>
  <c r="AG1386" i="2"/>
  <c r="AF1386" i="2"/>
  <c r="AS1385" i="2"/>
  <c r="AQ1385" i="2"/>
  <c r="AI1385" i="2"/>
  <c r="AH1385" i="2"/>
  <c r="AG1385" i="2"/>
  <c r="AF1385" i="2"/>
  <c r="AS1384" i="2"/>
  <c r="AQ1384" i="2"/>
  <c r="AI1384" i="2"/>
  <c r="AH1384" i="2"/>
  <c r="AG1384" i="2"/>
  <c r="AF1384" i="2"/>
  <c r="AS1383" i="2"/>
  <c r="AQ1383" i="2"/>
  <c r="AI1383" i="2"/>
  <c r="AH1383" i="2"/>
  <c r="AG1383" i="2"/>
  <c r="AF1383" i="2"/>
  <c r="AS1382" i="2"/>
  <c r="AQ1382" i="2"/>
  <c r="AI1382" i="2"/>
  <c r="AH1382" i="2"/>
  <c r="AG1382" i="2"/>
  <c r="AF1382" i="2"/>
  <c r="AS1381" i="2"/>
  <c r="AQ1381" i="2"/>
  <c r="AI1381" i="2"/>
  <c r="AH1381" i="2"/>
  <c r="AG1381" i="2"/>
  <c r="AF1381" i="2"/>
  <c r="AS1380" i="2"/>
  <c r="AQ1380" i="2"/>
  <c r="AI1380" i="2"/>
  <c r="AH1380" i="2"/>
  <c r="AG1380" i="2"/>
  <c r="AF1380" i="2"/>
  <c r="AS1379" i="2"/>
  <c r="AQ1379" i="2"/>
  <c r="AI1379" i="2"/>
  <c r="AH1379" i="2"/>
  <c r="AG1379" i="2"/>
  <c r="AF1379" i="2"/>
  <c r="AS1378" i="2"/>
  <c r="AQ1378" i="2"/>
  <c r="AI1378" i="2"/>
  <c r="AH1378" i="2"/>
  <c r="AG1378" i="2"/>
  <c r="AF1378" i="2"/>
  <c r="AS1377" i="2"/>
  <c r="AQ1377" i="2"/>
  <c r="AI1377" i="2"/>
  <c r="AH1377" i="2"/>
  <c r="AG1377" i="2"/>
  <c r="AF1377" i="2"/>
  <c r="AS1376" i="2"/>
  <c r="AQ1376" i="2"/>
  <c r="AI1376" i="2"/>
  <c r="AH1376" i="2"/>
  <c r="AG1376" i="2"/>
  <c r="AF1376" i="2"/>
  <c r="AS1375" i="2"/>
  <c r="AQ1375" i="2"/>
  <c r="AI1375" i="2"/>
  <c r="AH1375" i="2"/>
  <c r="AG1375" i="2"/>
  <c r="AF1375" i="2"/>
  <c r="AS1374" i="2"/>
  <c r="AQ1374" i="2"/>
  <c r="AI1374" i="2"/>
  <c r="AH1374" i="2"/>
  <c r="AG1374" i="2"/>
  <c r="AF1374" i="2"/>
  <c r="AS1373" i="2"/>
  <c r="AQ1373" i="2"/>
  <c r="AI1373" i="2"/>
  <c r="AH1373" i="2"/>
  <c r="AG1373" i="2"/>
  <c r="AF1373" i="2"/>
  <c r="AS1372" i="2"/>
  <c r="AQ1372" i="2"/>
  <c r="AI1372" i="2"/>
  <c r="AH1372" i="2"/>
  <c r="AG1372" i="2"/>
  <c r="AF1372" i="2"/>
  <c r="AS1371" i="2"/>
  <c r="AQ1371" i="2"/>
  <c r="AI1371" i="2"/>
  <c r="AH1371" i="2"/>
  <c r="AG1371" i="2"/>
  <c r="AF1371" i="2"/>
  <c r="AS1370" i="2"/>
  <c r="AQ1370" i="2"/>
  <c r="AI1370" i="2"/>
  <c r="AH1370" i="2"/>
  <c r="AG1370" i="2"/>
  <c r="AF1370" i="2"/>
  <c r="AS1369" i="2"/>
  <c r="AQ1369" i="2"/>
  <c r="AI1369" i="2"/>
  <c r="AH1369" i="2"/>
  <c r="AG1369" i="2"/>
  <c r="AF1369" i="2"/>
  <c r="AS1368" i="2"/>
  <c r="AQ1368" i="2"/>
  <c r="AI1368" i="2"/>
  <c r="AH1368" i="2"/>
  <c r="AG1368" i="2"/>
  <c r="AF1368" i="2"/>
  <c r="AS1367" i="2"/>
  <c r="AQ1367" i="2"/>
  <c r="AI1367" i="2"/>
  <c r="AH1367" i="2"/>
  <c r="AG1367" i="2"/>
  <c r="AF1367" i="2"/>
  <c r="AS1366" i="2"/>
  <c r="AQ1366" i="2"/>
  <c r="AI1366" i="2"/>
  <c r="AH1366" i="2"/>
  <c r="AG1366" i="2"/>
  <c r="AF1366" i="2"/>
  <c r="AS1365" i="2"/>
  <c r="AQ1365" i="2"/>
  <c r="AI1365" i="2"/>
  <c r="AH1365" i="2"/>
  <c r="AG1365" i="2"/>
  <c r="AF1365" i="2"/>
  <c r="AS1364" i="2"/>
  <c r="AQ1364" i="2"/>
  <c r="AI1364" i="2"/>
  <c r="AH1364" i="2"/>
  <c r="AG1364" i="2"/>
  <c r="AF1364" i="2"/>
  <c r="AS1363" i="2"/>
  <c r="AQ1363" i="2"/>
  <c r="AI1363" i="2"/>
  <c r="AH1363" i="2"/>
  <c r="AG1363" i="2"/>
  <c r="AF1363" i="2"/>
  <c r="AS1362" i="2"/>
  <c r="AQ1362" i="2"/>
  <c r="AI1362" i="2"/>
  <c r="AH1362" i="2"/>
  <c r="AG1362" i="2"/>
  <c r="AF1362" i="2"/>
  <c r="AS1361" i="2"/>
  <c r="AQ1361" i="2"/>
  <c r="AI1361" i="2"/>
  <c r="AH1361" i="2"/>
  <c r="AG1361" i="2"/>
  <c r="AF1361" i="2"/>
  <c r="AS1360" i="2"/>
  <c r="AQ1360" i="2"/>
  <c r="AI1360" i="2"/>
  <c r="AH1360" i="2"/>
  <c r="AG1360" i="2"/>
  <c r="AF1360" i="2"/>
  <c r="AS1359" i="2"/>
  <c r="AQ1359" i="2"/>
  <c r="AI1359" i="2"/>
  <c r="AH1359" i="2"/>
  <c r="AG1359" i="2"/>
  <c r="AF1359" i="2"/>
  <c r="AS1358" i="2"/>
  <c r="AQ1358" i="2"/>
  <c r="AI1358" i="2"/>
  <c r="AH1358" i="2"/>
  <c r="AG1358" i="2"/>
  <c r="AF1358" i="2"/>
  <c r="AS1357" i="2"/>
  <c r="AQ1357" i="2"/>
  <c r="AI1357" i="2"/>
  <c r="AH1357" i="2"/>
  <c r="AG1357" i="2"/>
  <c r="AF1357" i="2"/>
  <c r="AS1356" i="2"/>
  <c r="AQ1356" i="2"/>
  <c r="AI1356" i="2"/>
  <c r="AH1356" i="2"/>
  <c r="AG1356" i="2"/>
  <c r="AF1356" i="2"/>
  <c r="AS1355" i="2"/>
  <c r="AQ1355" i="2"/>
  <c r="AI1355" i="2"/>
  <c r="AH1355" i="2"/>
  <c r="AG1355" i="2"/>
  <c r="AF1355" i="2"/>
  <c r="AS1354" i="2"/>
  <c r="AQ1354" i="2"/>
  <c r="AI1354" i="2"/>
  <c r="AH1354" i="2"/>
  <c r="AG1354" i="2"/>
  <c r="AF1354" i="2"/>
  <c r="AS1353" i="2"/>
  <c r="AQ1353" i="2"/>
  <c r="AI1353" i="2"/>
  <c r="AH1353" i="2"/>
  <c r="AG1353" i="2"/>
  <c r="AF1353" i="2"/>
  <c r="AS1352" i="2"/>
  <c r="AQ1352" i="2"/>
  <c r="AI1352" i="2"/>
  <c r="AH1352" i="2"/>
  <c r="AG1352" i="2"/>
  <c r="AF1352" i="2"/>
  <c r="AS1351" i="2"/>
  <c r="AQ1351" i="2"/>
  <c r="AI1351" i="2"/>
  <c r="AH1351" i="2"/>
  <c r="AG1351" i="2"/>
  <c r="AF1351" i="2"/>
  <c r="AS1350" i="2"/>
  <c r="AQ1350" i="2"/>
  <c r="AI1350" i="2"/>
  <c r="AH1350" i="2"/>
  <c r="AG1350" i="2"/>
  <c r="AF1350" i="2"/>
  <c r="AS1349" i="2"/>
  <c r="AQ1349" i="2"/>
  <c r="AI1349" i="2"/>
  <c r="AH1349" i="2"/>
  <c r="AG1349" i="2"/>
  <c r="AF1349" i="2"/>
  <c r="AS1348" i="2"/>
  <c r="AQ1348" i="2"/>
  <c r="AI1348" i="2"/>
  <c r="AH1348" i="2"/>
  <c r="AG1348" i="2"/>
  <c r="AF1348" i="2"/>
  <c r="AS1347" i="2"/>
  <c r="AQ1347" i="2"/>
  <c r="AI1347" i="2"/>
  <c r="AH1347" i="2"/>
  <c r="AG1347" i="2"/>
  <c r="AF1347" i="2"/>
  <c r="AS1346" i="2"/>
  <c r="AQ1346" i="2"/>
  <c r="AI1346" i="2"/>
  <c r="AH1346" i="2"/>
  <c r="AG1346" i="2"/>
  <c r="AF1346" i="2"/>
  <c r="AS1345" i="2"/>
  <c r="AQ1345" i="2"/>
  <c r="AI1345" i="2"/>
  <c r="AH1345" i="2"/>
  <c r="AG1345" i="2"/>
  <c r="AF1345" i="2"/>
  <c r="AS1344" i="2"/>
  <c r="AQ1344" i="2"/>
  <c r="AI1344" i="2"/>
  <c r="AH1344" i="2"/>
  <c r="AG1344" i="2"/>
  <c r="AF1344" i="2"/>
  <c r="AS1343" i="2"/>
  <c r="AQ1343" i="2"/>
  <c r="AI1343" i="2"/>
  <c r="AH1343" i="2"/>
  <c r="AG1343" i="2"/>
  <c r="AF1343" i="2"/>
  <c r="AS1342" i="2"/>
  <c r="AQ1342" i="2"/>
  <c r="AI1342" i="2"/>
  <c r="AH1342" i="2"/>
  <c r="AG1342" i="2"/>
  <c r="AF1342" i="2"/>
  <c r="AS1341" i="2"/>
  <c r="AQ1341" i="2"/>
  <c r="AI1341" i="2"/>
  <c r="AH1341" i="2"/>
  <c r="AG1341" i="2"/>
  <c r="AF1341" i="2"/>
  <c r="AS1340" i="2"/>
  <c r="AQ1340" i="2"/>
  <c r="AI1340" i="2"/>
  <c r="AH1340" i="2"/>
  <c r="AG1340" i="2"/>
  <c r="AF1340" i="2"/>
  <c r="AS1339" i="2"/>
  <c r="AQ1339" i="2"/>
  <c r="AI1339" i="2"/>
  <c r="AH1339" i="2"/>
  <c r="AG1339" i="2"/>
  <c r="AF1339" i="2"/>
  <c r="AS1338" i="2"/>
  <c r="AQ1338" i="2"/>
  <c r="AI1338" i="2"/>
  <c r="AH1338" i="2"/>
  <c r="AG1338" i="2"/>
  <c r="AF1338" i="2"/>
  <c r="AS1337" i="2"/>
  <c r="AQ1337" i="2"/>
  <c r="AI1337" i="2"/>
  <c r="AH1337" i="2"/>
  <c r="AG1337" i="2"/>
  <c r="AF1337" i="2"/>
  <c r="AS1336" i="2"/>
  <c r="AQ1336" i="2"/>
  <c r="AI1336" i="2"/>
  <c r="AH1336" i="2"/>
  <c r="AG1336" i="2"/>
  <c r="AF1336" i="2"/>
  <c r="AS1335" i="2"/>
  <c r="AQ1335" i="2"/>
  <c r="AI1335" i="2"/>
  <c r="AH1335" i="2"/>
  <c r="AG1335" i="2"/>
  <c r="AF1335" i="2"/>
  <c r="AS1334" i="2"/>
  <c r="AQ1334" i="2"/>
  <c r="AI1334" i="2"/>
  <c r="AH1334" i="2"/>
  <c r="AG1334" i="2"/>
  <c r="AF1334" i="2"/>
  <c r="AS1333" i="2"/>
  <c r="AQ1333" i="2"/>
  <c r="AI1333" i="2"/>
  <c r="AH1333" i="2"/>
  <c r="AG1333" i="2"/>
  <c r="AF1333" i="2"/>
  <c r="AS1332" i="2"/>
  <c r="AQ1332" i="2"/>
  <c r="AI1332" i="2"/>
  <c r="AH1332" i="2"/>
  <c r="AG1332" i="2"/>
  <c r="AF1332" i="2"/>
  <c r="AS1331" i="2"/>
  <c r="AQ1331" i="2"/>
  <c r="AI1331" i="2"/>
  <c r="AH1331" i="2"/>
  <c r="AG1331" i="2"/>
  <c r="AF1331" i="2"/>
  <c r="AS1330" i="2"/>
  <c r="AQ1330" i="2"/>
  <c r="AI1330" i="2"/>
  <c r="AH1330" i="2"/>
  <c r="AG1330" i="2"/>
  <c r="AF1330" i="2"/>
  <c r="AS1329" i="2"/>
  <c r="AQ1329" i="2"/>
  <c r="AI1329" i="2"/>
  <c r="AH1329" i="2"/>
  <c r="AG1329" i="2"/>
  <c r="AF1329" i="2"/>
  <c r="AS1328" i="2"/>
  <c r="AQ1328" i="2"/>
  <c r="AI1328" i="2"/>
  <c r="AH1328" i="2"/>
  <c r="AG1328" i="2"/>
  <c r="AF1328" i="2"/>
  <c r="AS1327" i="2"/>
  <c r="AQ1327" i="2"/>
  <c r="AI1327" i="2"/>
  <c r="AH1327" i="2"/>
  <c r="AG1327" i="2"/>
  <c r="AF1327" i="2"/>
  <c r="AS1326" i="2"/>
  <c r="AQ1326" i="2"/>
  <c r="AI1326" i="2"/>
  <c r="AH1326" i="2"/>
  <c r="AG1326" i="2"/>
  <c r="AF1326" i="2"/>
  <c r="AS1325" i="2"/>
  <c r="AQ1325" i="2"/>
  <c r="AI1325" i="2"/>
  <c r="AH1325" i="2"/>
  <c r="AG1325" i="2"/>
  <c r="AF1325" i="2"/>
  <c r="AS1324" i="2"/>
  <c r="AQ1324" i="2"/>
  <c r="AI1324" i="2"/>
  <c r="AH1324" i="2"/>
  <c r="AG1324" i="2"/>
  <c r="AF1324" i="2"/>
  <c r="AS1323" i="2"/>
  <c r="AQ1323" i="2"/>
  <c r="AI1323" i="2"/>
  <c r="AH1323" i="2"/>
  <c r="AG1323" i="2"/>
  <c r="AF1323" i="2"/>
  <c r="AS1322" i="2"/>
  <c r="AQ1322" i="2"/>
  <c r="AI1322" i="2"/>
  <c r="AH1322" i="2"/>
  <c r="AG1322" i="2"/>
  <c r="AF1322" i="2"/>
  <c r="AS1321" i="2"/>
  <c r="AQ1321" i="2"/>
  <c r="AI1321" i="2"/>
  <c r="AH1321" i="2"/>
  <c r="AG1321" i="2"/>
  <c r="AF1321" i="2"/>
  <c r="AS1320" i="2"/>
  <c r="AQ1320" i="2"/>
  <c r="AI1320" i="2"/>
  <c r="AH1320" i="2"/>
  <c r="AG1320" i="2"/>
  <c r="AF1320" i="2"/>
  <c r="AS1319" i="2"/>
  <c r="AQ1319" i="2"/>
  <c r="AI1319" i="2"/>
  <c r="AH1319" i="2"/>
  <c r="AG1319" i="2"/>
  <c r="AF1319" i="2"/>
  <c r="AS1318" i="2"/>
  <c r="AQ1318" i="2"/>
  <c r="AI1318" i="2"/>
  <c r="AH1318" i="2"/>
  <c r="AG1318" i="2"/>
  <c r="AF1318" i="2"/>
  <c r="AS1317" i="2"/>
  <c r="AQ1317" i="2"/>
  <c r="AI1317" i="2"/>
  <c r="AH1317" i="2"/>
  <c r="AG1317" i="2"/>
  <c r="AF1317" i="2"/>
  <c r="AS1316" i="2"/>
  <c r="AQ1316" i="2"/>
  <c r="AI1316" i="2"/>
  <c r="AH1316" i="2"/>
  <c r="AG1316" i="2"/>
  <c r="AF1316" i="2"/>
  <c r="AS1315" i="2"/>
  <c r="AQ1315" i="2"/>
  <c r="AI1315" i="2"/>
  <c r="AH1315" i="2"/>
  <c r="AG1315" i="2"/>
  <c r="AF1315" i="2"/>
  <c r="AS1314" i="2"/>
  <c r="AQ1314" i="2"/>
  <c r="AI1314" i="2"/>
  <c r="AH1314" i="2"/>
  <c r="AG1314" i="2"/>
  <c r="AF1314" i="2"/>
  <c r="AS1313" i="2"/>
  <c r="AQ1313" i="2"/>
  <c r="AI1313" i="2"/>
  <c r="AH1313" i="2"/>
  <c r="AG1313" i="2"/>
  <c r="AF1313" i="2"/>
  <c r="AS1312" i="2"/>
  <c r="AQ1312" i="2"/>
  <c r="AI1312" i="2"/>
  <c r="AH1312" i="2"/>
  <c r="AG1312" i="2"/>
  <c r="AF1312" i="2"/>
  <c r="AS1311" i="2"/>
  <c r="AQ1311" i="2"/>
  <c r="AI1311" i="2"/>
  <c r="AH1311" i="2"/>
  <c r="AG1311" i="2"/>
  <c r="AF1311" i="2"/>
  <c r="AS1310" i="2"/>
  <c r="AQ1310" i="2"/>
  <c r="AI1310" i="2"/>
  <c r="AH1310" i="2"/>
  <c r="AG1310" i="2"/>
  <c r="AF1310" i="2"/>
  <c r="AS1309" i="2"/>
  <c r="AQ1309" i="2"/>
  <c r="AI1309" i="2"/>
  <c r="AH1309" i="2"/>
  <c r="AG1309" i="2"/>
  <c r="AF1309" i="2"/>
  <c r="AS1308" i="2"/>
  <c r="AQ1308" i="2"/>
  <c r="AI1308" i="2"/>
  <c r="AH1308" i="2"/>
  <c r="AG1308" i="2"/>
  <c r="AF1308" i="2"/>
  <c r="AS1307" i="2"/>
  <c r="AQ1307" i="2"/>
  <c r="AI1307" i="2"/>
  <c r="AH1307" i="2"/>
  <c r="AG1307" i="2"/>
  <c r="AF1307" i="2"/>
  <c r="AS1306" i="2"/>
  <c r="AQ1306" i="2"/>
  <c r="AI1306" i="2"/>
  <c r="AH1306" i="2"/>
  <c r="AG1306" i="2"/>
  <c r="AF1306" i="2"/>
  <c r="AS1305" i="2"/>
  <c r="AQ1305" i="2"/>
  <c r="AI1305" i="2"/>
  <c r="AH1305" i="2"/>
  <c r="AG1305" i="2"/>
  <c r="AF1305" i="2"/>
  <c r="AS1304" i="2"/>
  <c r="AQ1304" i="2"/>
  <c r="AI1304" i="2"/>
  <c r="AH1304" i="2"/>
  <c r="AG1304" i="2"/>
  <c r="AF1304" i="2"/>
  <c r="AS1303" i="2"/>
  <c r="AQ1303" i="2"/>
  <c r="AI1303" i="2"/>
  <c r="AH1303" i="2"/>
  <c r="AG1303" i="2"/>
  <c r="AF1303" i="2"/>
  <c r="AS1302" i="2"/>
  <c r="AQ1302" i="2"/>
  <c r="AI1302" i="2"/>
  <c r="AH1302" i="2"/>
  <c r="AG1302" i="2"/>
  <c r="AF1302" i="2"/>
  <c r="AS1301" i="2"/>
  <c r="AQ1301" i="2"/>
  <c r="AI1301" i="2"/>
  <c r="AH1301" i="2"/>
  <c r="AG1301" i="2"/>
  <c r="AF1301" i="2"/>
  <c r="AS1300" i="2"/>
  <c r="AQ1300" i="2"/>
  <c r="AI1300" i="2"/>
  <c r="AH1300" i="2"/>
  <c r="AG1300" i="2"/>
  <c r="AF1300" i="2"/>
  <c r="AS1299" i="2"/>
  <c r="AQ1299" i="2"/>
  <c r="AI1299" i="2"/>
  <c r="AH1299" i="2"/>
  <c r="AG1299" i="2"/>
  <c r="AF1299" i="2"/>
  <c r="AS1298" i="2"/>
  <c r="AQ1298" i="2"/>
  <c r="AI1298" i="2"/>
  <c r="AH1298" i="2"/>
  <c r="AG1298" i="2"/>
  <c r="AF1298" i="2"/>
  <c r="AS1297" i="2"/>
  <c r="AQ1297" i="2"/>
  <c r="AI1297" i="2"/>
  <c r="AH1297" i="2"/>
  <c r="AG1297" i="2"/>
  <c r="AF1297" i="2"/>
  <c r="AS1296" i="2"/>
  <c r="AQ1296" i="2"/>
  <c r="AI1296" i="2"/>
  <c r="AH1296" i="2"/>
  <c r="AG1296" i="2"/>
  <c r="AF1296" i="2"/>
  <c r="AS1295" i="2"/>
  <c r="AQ1295" i="2"/>
  <c r="AI1295" i="2"/>
  <c r="AH1295" i="2"/>
  <c r="AG1295" i="2"/>
  <c r="AF1295" i="2"/>
  <c r="AS1294" i="2"/>
  <c r="AQ1294" i="2"/>
  <c r="AI1294" i="2"/>
  <c r="AH1294" i="2"/>
  <c r="AG1294" i="2"/>
  <c r="AF1294" i="2"/>
  <c r="AS1293" i="2"/>
  <c r="AQ1293" i="2"/>
  <c r="AI1293" i="2"/>
  <c r="AH1293" i="2"/>
  <c r="AG1293" i="2"/>
  <c r="AF1293" i="2"/>
  <c r="AS1292" i="2"/>
  <c r="AQ1292" i="2"/>
  <c r="AI1292" i="2"/>
  <c r="AH1292" i="2"/>
  <c r="AG1292" i="2"/>
  <c r="AF1292" i="2"/>
  <c r="AS1291" i="2"/>
  <c r="AQ1291" i="2"/>
  <c r="AI1291" i="2"/>
  <c r="AH1291" i="2"/>
  <c r="AG1291" i="2"/>
  <c r="AF1291" i="2"/>
  <c r="AS1290" i="2"/>
  <c r="AQ1290" i="2"/>
  <c r="AI1290" i="2"/>
  <c r="AH1290" i="2"/>
  <c r="AG1290" i="2"/>
  <c r="AF1290" i="2"/>
  <c r="AS1289" i="2"/>
  <c r="AQ1289" i="2"/>
  <c r="AI1289" i="2"/>
  <c r="AH1289" i="2"/>
  <c r="AG1289" i="2"/>
  <c r="AF1289" i="2"/>
  <c r="AS1288" i="2"/>
  <c r="AQ1288" i="2"/>
  <c r="AI1288" i="2"/>
  <c r="AH1288" i="2"/>
  <c r="AG1288" i="2"/>
  <c r="AF1288" i="2"/>
  <c r="AS1287" i="2"/>
  <c r="AQ1287" i="2"/>
  <c r="AI1287" i="2"/>
  <c r="AH1287" i="2"/>
  <c r="AG1287" i="2"/>
  <c r="AF1287" i="2"/>
  <c r="AS1286" i="2"/>
  <c r="AQ1286" i="2"/>
  <c r="AI1286" i="2"/>
  <c r="AH1286" i="2"/>
  <c r="AG1286" i="2"/>
  <c r="AF1286" i="2"/>
  <c r="AS1285" i="2"/>
  <c r="AQ1285" i="2"/>
  <c r="AI1285" i="2"/>
  <c r="AH1285" i="2"/>
  <c r="AG1285" i="2"/>
  <c r="AF1285" i="2"/>
  <c r="AS1284" i="2"/>
  <c r="AQ1284" i="2"/>
  <c r="AI1284" i="2"/>
  <c r="AH1284" i="2"/>
  <c r="AG1284" i="2"/>
  <c r="AF1284" i="2"/>
  <c r="AS1283" i="2"/>
  <c r="AQ1283" i="2"/>
  <c r="AI1283" i="2"/>
  <c r="AH1283" i="2"/>
  <c r="AG1283" i="2"/>
  <c r="AF1283" i="2"/>
  <c r="AS1282" i="2"/>
  <c r="AQ1282" i="2"/>
  <c r="AI1282" i="2"/>
  <c r="AH1282" i="2"/>
  <c r="AG1282" i="2"/>
  <c r="AF1282" i="2"/>
  <c r="AS1281" i="2"/>
  <c r="AQ1281" i="2"/>
  <c r="AI1281" i="2"/>
  <c r="AH1281" i="2"/>
  <c r="AG1281" i="2"/>
  <c r="AF1281" i="2"/>
  <c r="AS1280" i="2"/>
  <c r="AQ1280" i="2"/>
  <c r="AI1280" i="2"/>
  <c r="AH1280" i="2"/>
  <c r="AG1280" i="2"/>
  <c r="AF1280" i="2"/>
  <c r="AS1279" i="2"/>
  <c r="AQ1279" i="2"/>
  <c r="AI1279" i="2"/>
  <c r="AH1279" i="2"/>
  <c r="AG1279" i="2"/>
  <c r="AF1279" i="2"/>
  <c r="AS1278" i="2"/>
  <c r="AQ1278" i="2"/>
  <c r="AI1278" i="2"/>
  <c r="AH1278" i="2"/>
  <c r="AG1278" i="2"/>
  <c r="AF1278" i="2"/>
  <c r="AS1277" i="2"/>
  <c r="AQ1277" i="2"/>
  <c r="AI1277" i="2"/>
  <c r="AH1277" i="2"/>
  <c r="AG1277" i="2"/>
  <c r="AF1277" i="2"/>
  <c r="AS1276" i="2"/>
  <c r="AQ1276" i="2"/>
  <c r="AI1276" i="2"/>
  <c r="AH1276" i="2"/>
  <c r="AG1276" i="2"/>
  <c r="AF1276" i="2"/>
  <c r="AS1275" i="2"/>
  <c r="AQ1275" i="2"/>
  <c r="AI1275" i="2"/>
  <c r="AH1275" i="2"/>
  <c r="AG1275" i="2"/>
  <c r="AF1275" i="2"/>
  <c r="AS1274" i="2"/>
  <c r="AQ1274" i="2"/>
  <c r="AI1274" i="2"/>
  <c r="AH1274" i="2"/>
  <c r="AG1274" i="2"/>
  <c r="AF1274" i="2"/>
  <c r="AS1273" i="2"/>
  <c r="AQ1273" i="2"/>
  <c r="AI1273" i="2"/>
  <c r="AH1273" i="2"/>
  <c r="AG1273" i="2"/>
  <c r="AF1273" i="2"/>
  <c r="AS1272" i="2"/>
  <c r="AQ1272" i="2"/>
  <c r="AI1272" i="2"/>
  <c r="AH1272" i="2"/>
  <c r="AG1272" i="2"/>
  <c r="AF1272" i="2"/>
  <c r="AS1271" i="2"/>
  <c r="AQ1271" i="2"/>
  <c r="AI1271" i="2"/>
  <c r="AH1271" i="2"/>
  <c r="AG1271" i="2"/>
  <c r="AF1271" i="2"/>
  <c r="AS1270" i="2"/>
  <c r="AQ1270" i="2"/>
  <c r="AI1270" i="2"/>
  <c r="AH1270" i="2"/>
  <c r="AG1270" i="2"/>
  <c r="AF1270" i="2"/>
  <c r="AS1269" i="2"/>
  <c r="AQ1269" i="2"/>
  <c r="AI1269" i="2"/>
  <c r="AH1269" i="2"/>
  <c r="AG1269" i="2"/>
  <c r="AF1269" i="2"/>
  <c r="AS1268" i="2"/>
  <c r="AQ1268" i="2"/>
  <c r="AI1268" i="2"/>
  <c r="AH1268" i="2"/>
  <c r="AG1268" i="2"/>
  <c r="AF1268" i="2"/>
  <c r="AS1267" i="2"/>
  <c r="AQ1267" i="2"/>
  <c r="AI1267" i="2"/>
  <c r="AH1267" i="2"/>
  <c r="AG1267" i="2"/>
  <c r="AF1267" i="2"/>
  <c r="AS1266" i="2"/>
  <c r="AQ1266" i="2"/>
  <c r="AI1266" i="2"/>
  <c r="AH1266" i="2"/>
  <c r="AG1266" i="2"/>
  <c r="AF1266" i="2"/>
  <c r="AS1265" i="2"/>
  <c r="AQ1265" i="2"/>
  <c r="AI1265" i="2"/>
  <c r="AH1265" i="2"/>
  <c r="AG1265" i="2"/>
  <c r="AF1265" i="2"/>
  <c r="AS1264" i="2"/>
  <c r="AQ1264" i="2"/>
  <c r="AI1264" i="2"/>
  <c r="AH1264" i="2"/>
  <c r="AG1264" i="2"/>
  <c r="AF1264" i="2"/>
  <c r="AS1263" i="2"/>
  <c r="AQ1263" i="2"/>
  <c r="AI1263" i="2"/>
  <c r="AH1263" i="2"/>
  <c r="AG1263" i="2"/>
  <c r="AF1263" i="2"/>
  <c r="AS1262" i="2"/>
  <c r="AQ1262" i="2"/>
  <c r="AI1262" i="2"/>
  <c r="AH1262" i="2"/>
  <c r="AG1262" i="2"/>
  <c r="AF1262" i="2"/>
  <c r="AS1261" i="2"/>
  <c r="AQ1261" i="2"/>
  <c r="AI1261" i="2"/>
  <c r="AH1261" i="2"/>
  <c r="AG1261" i="2"/>
  <c r="AF1261" i="2"/>
  <c r="AS1260" i="2"/>
  <c r="AQ1260" i="2"/>
  <c r="AI1260" i="2"/>
  <c r="AH1260" i="2"/>
  <c r="AG1260" i="2"/>
  <c r="AF1260" i="2"/>
  <c r="AS1259" i="2"/>
  <c r="AQ1259" i="2"/>
  <c r="AI1259" i="2"/>
  <c r="AH1259" i="2"/>
  <c r="AG1259" i="2"/>
  <c r="AF1259" i="2"/>
  <c r="AS1258" i="2"/>
  <c r="AQ1258" i="2"/>
  <c r="AI1258" i="2"/>
  <c r="AH1258" i="2"/>
  <c r="AG1258" i="2"/>
  <c r="AF1258" i="2"/>
  <c r="AS1257" i="2"/>
  <c r="AQ1257" i="2"/>
  <c r="AI1257" i="2"/>
  <c r="AH1257" i="2"/>
  <c r="AG1257" i="2"/>
  <c r="AF1257" i="2"/>
  <c r="AS1256" i="2"/>
  <c r="AQ1256" i="2"/>
  <c r="AI1256" i="2"/>
  <c r="AH1256" i="2"/>
  <c r="AG1256" i="2"/>
  <c r="AF1256" i="2"/>
  <c r="AS1255" i="2"/>
  <c r="AQ1255" i="2"/>
  <c r="AI1255" i="2"/>
  <c r="AH1255" i="2"/>
  <c r="AG1255" i="2"/>
  <c r="AF1255" i="2"/>
  <c r="AS1254" i="2"/>
  <c r="AQ1254" i="2"/>
  <c r="AI1254" i="2"/>
  <c r="AH1254" i="2"/>
  <c r="AG1254" i="2"/>
  <c r="AF1254" i="2"/>
  <c r="AS1253" i="2"/>
  <c r="AQ1253" i="2"/>
  <c r="AI1253" i="2"/>
  <c r="AH1253" i="2"/>
  <c r="AG1253" i="2"/>
  <c r="AF1253" i="2"/>
  <c r="AS1252" i="2"/>
  <c r="AQ1252" i="2"/>
  <c r="AI1252" i="2"/>
  <c r="AH1252" i="2"/>
  <c r="AG1252" i="2"/>
  <c r="AF1252" i="2"/>
  <c r="AS1251" i="2"/>
  <c r="AQ1251" i="2"/>
  <c r="AI1251" i="2"/>
  <c r="AH1251" i="2"/>
  <c r="AG1251" i="2"/>
  <c r="AF1251" i="2"/>
  <c r="AS1250" i="2"/>
  <c r="AQ1250" i="2"/>
  <c r="AI1250" i="2"/>
  <c r="AH1250" i="2"/>
  <c r="AG1250" i="2"/>
  <c r="AF1250" i="2"/>
  <c r="AS1249" i="2"/>
  <c r="AQ1249" i="2"/>
  <c r="AI1249" i="2"/>
  <c r="AH1249" i="2"/>
  <c r="AG1249" i="2"/>
  <c r="AF1249" i="2"/>
  <c r="AS1248" i="2"/>
  <c r="AQ1248" i="2"/>
  <c r="AI1248" i="2"/>
  <c r="AH1248" i="2"/>
  <c r="AG1248" i="2"/>
  <c r="AF1248" i="2"/>
  <c r="AS1247" i="2"/>
  <c r="AQ1247" i="2"/>
  <c r="AI1247" i="2"/>
  <c r="AH1247" i="2"/>
  <c r="AG1247" i="2"/>
  <c r="AF1247" i="2"/>
  <c r="AS1246" i="2"/>
  <c r="AQ1246" i="2"/>
  <c r="AI1246" i="2"/>
  <c r="AH1246" i="2"/>
  <c r="AG1246" i="2"/>
  <c r="AF1246" i="2"/>
  <c r="AS1245" i="2"/>
  <c r="AQ1245" i="2"/>
  <c r="AI1245" i="2"/>
  <c r="AH1245" i="2"/>
  <c r="AG1245" i="2"/>
  <c r="AF1245" i="2"/>
  <c r="AS1244" i="2"/>
  <c r="AQ1244" i="2"/>
  <c r="AI1244" i="2"/>
  <c r="AH1244" i="2"/>
  <c r="AG1244" i="2"/>
  <c r="AF1244" i="2"/>
  <c r="AS1243" i="2"/>
  <c r="AQ1243" i="2"/>
  <c r="AI1243" i="2"/>
  <c r="AH1243" i="2"/>
  <c r="AG1243" i="2"/>
  <c r="AF1243" i="2"/>
  <c r="AS1242" i="2"/>
  <c r="AQ1242" i="2"/>
  <c r="AI1242" i="2"/>
  <c r="AH1242" i="2"/>
  <c r="AG1242" i="2"/>
  <c r="AF1242" i="2"/>
  <c r="AS1241" i="2"/>
  <c r="AQ1241" i="2"/>
  <c r="AI1241" i="2"/>
  <c r="AH1241" i="2"/>
  <c r="AG1241" i="2"/>
  <c r="AF1241" i="2"/>
  <c r="AS1240" i="2"/>
  <c r="AQ1240" i="2"/>
  <c r="AI1240" i="2"/>
  <c r="AH1240" i="2"/>
  <c r="AG1240" i="2"/>
  <c r="AF1240" i="2"/>
  <c r="AS1239" i="2"/>
  <c r="AQ1239" i="2"/>
  <c r="AI1239" i="2"/>
  <c r="AH1239" i="2"/>
  <c r="AG1239" i="2"/>
  <c r="AF1239" i="2"/>
  <c r="AS1238" i="2"/>
  <c r="AQ1238" i="2"/>
  <c r="AI1238" i="2"/>
  <c r="AH1238" i="2"/>
  <c r="AG1238" i="2"/>
  <c r="AF1238" i="2"/>
  <c r="AS1237" i="2"/>
  <c r="AQ1237" i="2"/>
  <c r="AI1237" i="2"/>
  <c r="AH1237" i="2"/>
  <c r="AG1237" i="2"/>
  <c r="AF1237" i="2"/>
  <c r="AS1236" i="2"/>
  <c r="AQ1236" i="2"/>
  <c r="AI1236" i="2"/>
  <c r="AH1236" i="2"/>
  <c r="AG1236" i="2"/>
  <c r="AF1236" i="2"/>
  <c r="AS1235" i="2"/>
  <c r="AQ1235" i="2"/>
  <c r="AI1235" i="2"/>
  <c r="AH1235" i="2"/>
  <c r="AG1235" i="2"/>
  <c r="AF1235" i="2"/>
  <c r="AS1234" i="2"/>
  <c r="AQ1234" i="2"/>
  <c r="AI1234" i="2"/>
  <c r="AH1234" i="2"/>
  <c r="AG1234" i="2"/>
  <c r="AF1234" i="2"/>
  <c r="AS1233" i="2"/>
  <c r="AQ1233" i="2"/>
  <c r="AI1233" i="2"/>
  <c r="AH1233" i="2"/>
  <c r="AG1233" i="2"/>
  <c r="AF1233" i="2"/>
  <c r="AS1232" i="2"/>
  <c r="AQ1232" i="2"/>
  <c r="AI1232" i="2"/>
  <c r="AH1232" i="2"/>
  <c r="AG1232" i="2"/>
  <c r="AF1232" i="2"/>
  <c r="AS1231" i="2"/>
  <c r="AQ1231" i="2"/>
  <c r="AI1231" i="2"/>
  <c r="AH1231" i="2"/>
  <c r="AG1231" i="2"/>
  <c r="AF1231" i="2"/>
  <c r="AS1230" i="2"/>
  <c r="AQ1230" i="2"/>
  <c r="AI1230" i="2"/>
  <c r="AH1230" i="2"/>
  <c r="AG1230" i="2"/>
  <c r="AF1230" i="2"/>
  <c r="AS1229" i="2"/>
  <c r="AQ1229" i="2"/>
  <c r="AI1229" i="2"/>
  <c r="AH1229" i="2"/>
  <c r="AG1229" i="2"/>
  <c r="AF1229" i="2"/>
  <c r="AS1228" i="2"/>
  <c r="AQ1228" i="2"/>
  <c r="AI1228" i="2"/>
  <c r="AH1228" i="2"/>
  <c r="AG1228" i="2"/>
  <c r="AF1228" i="2"/>
  <c r="AS1227" i="2"/>
  <c r="AQ1227" i="2"/>
  <c r="AI1227" i="2"/>
  <c r="AH1227" i="2"/>
  <c r="AG1227" i="2"/>
  <c r="AF1227" i="2"/>
  <c r="AS1226" i="2"/>
  <c r="AQ1226" i="2"/>
  <c r="AI1226" i="2"/>
  <c r="AH1226" i="2"/>
  <c r="AG1226" i="2"/>
  <c r="AF1226" i="2"/>
  <c r="AS1225" i="2"/>
  <c r="AQ1225" i="2"/>
  <c r="AI1225" i="2"/>
  <c r="AH1225" i="2"/>
  <c r="AG1225" i="2"/>
  <c r="AF1225" i="2"/>
  <c r="AS1224" i="2"/>
  <c r="AQ1224" i="2"/>
  <c r="AI1224" i="2"/>
  <c r="AH1224" i="2"/>
  <c r="AG1224" i="2"/>
  <c r="AF1224" i="2"/>
  <c r="AS1223" i="2"/>
  <c r="AQ1223" i="2"/>
  <c r="AI1223" i="2"/>
  <c r="AH1223" i="2"/>
  <c r="AG1223" i="2"/>
  <c r="AF1223" i="2"/>
  <c r="AS1222" i="2"/>
  <c r="AQ1222" i="2"/>
  <c r="AI1222" i="2"/>
  <c r="AH1222" i="2"/>
  <c r="AG1222" i="2"/>
  <c r="AF1222" i="2"/>
  <c r="AS1221" i="2"/>
  <c r="AQ1221" i="2"/>
  <c r="AI1221" i="2"/>
  <c r="AH1221" i="2"/>
  <c r="AG1221" i="2"/>
  <c r="AF1221" i="2"/>
  <c r="AS1220" i="2"/>
  <c r="AQ1220" i="2"/>
  <c r="AI1220" i="2"/>
  <c r="AH1220" i="2"/>
  <c r="AG1220" i="2"/>
  <c r="AF1220" i="2"/>
  <c r="AS1219" i="2"/>
  <c r="AQ1219" i="2"/>
  <c r="AI1219" i="2"/>
  <c r="AH1219" i="2"/>
  <c r="AG1219" i="2"/>
  <c r="AF1219" i="2"/>
  <c r="AS1218" i="2"/>
  <c r="AQ1218" i="2"/>
  <c r="AI1218" i="2"/>
  <c r="AH1218" i="2"/>
  <c r="AG1218" i="2"/>
  <c r="AF1218" i="2"/>
  <c r="AS1217" i="2"/>
  <c r="AQ1217" i="2"/>
  <c r="AI1217" i="2"/>
  <c r="AH1217" i="2"/>
  <c r="AG1217" i="2"/>
  <c r="AF1217" i="2"/>
  <c r="AS1216" i="2"/>
  <c r="AQ1216" i="2"/>
  <c r="AI1216" i="2"/>
  <c r="AH1216" i="2"/>
  <c r="AG1216" i="2"/>
  <c r="AF1216" i="2"/>
  <c r="AS1215" i="2"/>
  <c r="AQ1215" i="2"/>
  <c r="AI1215" i="2"/>
  <c r="AH1215" i="2"/>
  <c r="AG1215" i="2"/>
  <c r="AF1215" i="2"/>
  <c r="AS1214" i="2"/>
  <c r="AQ1214" i="2"/>
  <c r="AI1214" i="2"/>
  <c r="AH1214" i="2"/>
  <c r="AG1214" i="2"/>
  <c r="AF1214" i="2"/>
  <c r="AS1213" i="2"/>
  <c r="AQ1213" i="2"/>
  <c r="AI1213" i="2"/>
  <c r="AH1213" i="2"/>
  <c r="AG1213" i="2"/>
  <c r="AF1213" i="2"/>
  <c r="AS1212" i="2"/>
  <c r="AQ1212" i="2"/>
  <c r="AI1212" i="2"/>
  <c r="AH1212" i="2"/>
  <c r="AG1212" i="2"/>
  <c r="AF1212" i="2"/>
  <c r="AS1211" i="2"/>
  <c r="AQ1211" i="2"/>
  <c r="AI1211" i="2"/>
  <c r="AH1211" i="2"/>
  <c r="AG1211" i="2"/>
  <c r="AF1211" i="2"/>
  <c r="AS1210" i="2"/>
  <c r="AQ1210" i="2"/>
  <c r="AI1210" i="2"/>
  <c r="AH1210" i="2"/>
  <c r="AG1210" i="2"/>
  <c r="AF1210" i="2"/>
  <c r="AS1209" i="2"/>
  <c r="AQ1209" i="2"/>
  <c r="AI1209" i="2"/>
  <c r="AH1209" i="2"/>
  <c r="AG1209" i="2"/>
  <c r="AF1209" i="2"/>
  <c r="AS1208" i="2"/>
  <c r="AQ1208" i="2"/>
  <c r="AI1208" i="2"/>
  <c r="AH1208" i="2"/>
  <c r="AG1208" i="2"/>
  <c r="AF1208" i="2"/>
  <c r="AS1207" i="2"/>
  <c r="AQ1207" i="2"/>
  <c r="AI1207" i="2"/>
  <c r="AH1207" i="2"/>
  <c r="AG1207" i="2"/>
  <c r="AF1207" i="2"/>
  <c r="AS1206" i="2"/>
  <c r="AQ1206" i="2"/>
  <c r="AI1206" i="2"/>
  <c r="AH1206" i="2"/>
  <c r="AG1206" i="2"/>
  <c r="AF1206" i="2"/>
  <c r="AS1205" i="2"/>
  <c r="AQ1205" i="2"/>
  <c r="AI1205" i="2"/>
  <c r="AH1205" i="2"/>
  <c r="AG1205" i="2"/>
  <c r="AF1205" i="2"/>
  <c r="AS1204" i="2"/>
  <c r="AQ1204" i="2"/>
  <c r="AI1204" i="2"/>
  <c r="AH1204" i="2"/>
  <c r="AG1204" i="2"/>
  <c r="AF1204" i="2"/>
  <c r="AS1203" i="2"/>
  <c r="AQ1203" i="2"/>
  <c r="AI1203" i="2"/>
  <c r="AH1203" i="2"/>
  <c r="AG1203" i="2"/>
  <c r="AF1203" i="2"/>
  <c r="AS1202" i="2"/>
  <c r="AQ1202" i="2"/>
  <c r="AI1202" i="2"/>
  <c r="AH1202" i="2"/>
  <c r="AG1202" i="2"/>
  <c r="AF1202" i="2"/>
  <c r="AS1201" i="2"/>
  <c r="AQ1201" i="2"/>
  <c r="AI1201" i="2"/>
  <c r="AH1201" i="2"/>
  <c r="AG1201" i="2"/>
  <c r="AF1201" i="2"/>
  <c r="AS1200" i="2"/>
  <c r="AQ1200" i="2"/>
  <c r="AI1200" i="2"/>
  <c r="AH1200" i="2"/>
  <c r="AG1200" i="2"/>
  <c r="AF1200" i="2"/>
  <c r="AS1199" i="2"/>
  <c r="AQ1199" i="2"/>
  <c r="AI1199" i="2"/>
  <c r="AH1199" i="2"/>
  <c r="AG1199" i="2"/>
  <c r="AF1199" i="2"/>
  <c r="AS1198" i="2"/>
  <c r="AQ1198" i="2"/>
  <c r="AI1198" i="2"/>
  <c r="AH1198" i="2"/>
  <c r="AG1198" i="2"/>
  <c r="AF1198" i="2"/>
  <c r="AS1197" i="2"/>
  <c r="AQ1197" i="2"/>
  <c r="AI1197" i="2"/>
  <c r="AH1197" i="2"/>
  <c r="AG1197" i="2"/>
  <c r="AF1197" i="2"/>
  <c r="AS1196" i="2"/>
  <c r="AQ1196" i="2"/>
  <c r="AI1196" i="2"/>
  <c r="AH1196" i="2"/>
  <c r="AG1196" i="2"/>
  <c r="AF1196" i="2"/>
  <c r="AS1195" i="2"/>
  <c r="AQ1195" i="2"/>
  <c r="AI1195" i="2"/>
  <c r="AH1195" i="2"/>
  <c r="AG1195" i="2"/>
  <c r="AF1195" i="2"/>
  <c r="AS1194" i="2"/>
  <c r="AQ1194" i="2"/>
  <c r="AI1194" i="2"/>
  <c r="AH1194" i="2"/>
  <c r="AG1194" i="2"/>
  <c r="AF1194" i="2"/>
  <c r="AS1193" i="2"/>
  <c r="AQ1193" i="2"/>
  <c r="AI1193" i="2"/>
  <c r="AH1193" i="2"/>
  <c r="AG1193" i="2"/>
  <c r="AF1193" i="2"/>
  <c r="AS1192" i="2"/>
  <c r="AQ1192" i="2"/>
  <c r="AI1192" i="2"/>
  <c r="AH1192" i="2"/>
  <c r="AG1192" i="2"/>
  <c r="AF1192" i="2"/>
  <c r="AS1191" i="2"/>
  <c r="AQ1191" i="2"/>
  <c r="AI1191" i="2"/>
  <c r="AH1191" i="2"/>
  <c r="AG1191" i="2"/>
  <c r="AF1191" i="2"/>
  <c r="AS1190" i="2"/>
  <c r="AQ1190" i="2"/>
  <c r="AI1190" i="2"/>
  <c r="AH1190" i="2"/>
  <c r="AG1190" i="2"/>
  <c r="AF1190" i="2"/>
  <c r="AS1189" i="2"/>
  <c r="AQ1189" i="2"/>
  <c r="AI1189" i="2"/>
  <c r="AH1189" i="2"/>
  <c r="AG1189" i="2"/>
  <c r="AF1189" i="2"/>
  <c r="AS1188" i="2"/>
  <c r="AQ1188" i="2"/>
  <c r="AI1188" i="2"/>
  <c r="AH1188" i="2"/>
  <c r="AG1188" i="2"/>
  <c r="AF1188" i="2"/>
  <c r="AS1187" i="2"/>
  <c r="AQ1187" i="2"/>
  <c r="AI1187" i="2"/>
  <c r="AH1187" i="2"/>
  <c r="AG1187" i="2"/>
  <c r="AF1187" i="2"/>
  <c r="AS1186" i="2"/>
  <c r="AQ1186" i="2"/>
  <c r="AI1186" i="2"/>
  <c r="AH1186" i="2"/>
  <c r="AG1186" i="2"/>
  <c r="AF1186" i="2"/>
  <c r="AS1185" i="2"/>
  <c r="AQ1185" i="2"/>
  <c r="AI1185" i="2"/>
  <c r="AH1185" i="2"/>
  <c r="AG1185" i="2"/>
  <c r="AF1185" i="2"/>
  <c r="AS1184" i="2"/>
  <c r="AQ1184" i="2"/>
  <c r="AI1184" i="2"/>
  <c r="AH1184" i="2"/>
  <c r="AG1184" i="2"/>
  <c r="AF1184" i="2"/>
  <c r="AS1183" i="2"/>
  <c r="AQ1183" i="2"/>
  <c r="AI1183" i="2"/>
  <c r="AH1183" i="2"/>
  <c r="AG1183" i="2"/>
  <c r="AF1183" i="2"/>
  <c r="AS1182" i="2"/>
  <c r="AQ1182" i="2"/>
  <c r="AI1182" i="2"/>
  <c r="AH1182" i="2"/>
  <c r="AG1182" i="2"/>
  <c r="AF1182" i="2"/>
  <c r="AS1181" i="2"/>
  <c r="AQ1181" i="2"/>
  <c r="AI1181" i="2"/>
  <c r="AH1181" i="2"/>
  <c r="AG1181" i="2"/>
  <c r="AF1181" i="2"/>
  <c r="AS1180" i="2"/>
  <c r="AQ1180" i="2"/>
  <c r="AI1180" i="2"/>
  <c r="AH1180" i="2"/>
  <c r="AG1180" i="2"/>
  <c r="AF1180" i="2"/>
  <c r="AS1179" i="2"/>
  <c r="AQ1179" i="2"/>
  <c r="AI1179" i="2"/>
  <c r="AH1179" i="2"/>
  <c r="AG1179" i="2"/>
  <c r="AF1179" i="2"/>
  <c r="AS1178" i="2"/>
  <c r="AQ1178" i="2"/>
  <c r="AI1178" i="2"/>
  <c r="AH1178" i="2"/>
  <c r="AG1178" i="2"/>
  <c r="AF1178" i="2"/>
  <c r="AS1177" i="2"/>
  <c r="AQ1177" i="2"/>
  <c r="AI1177" i="2"/>
  <c r="AH1177" i="2"/>
  <c r="AG1177" i="2"/>
  <c r="AF1177" i="2"/>
  <c r="AS1176" i="2"/>
  <c r="AQ1176" i="2"/>
  <c r="AI1176" i="2"/>
  <c r="AH1176" i="2"/>
  <c r="AG1176" i="2"/>
  <c r="AF1176" i="2"/>
  <c r="AS1175" i="2"/>
  <c r="AQ1175" i="2"/>
  <c r="AI1175" i="2"/>
  <c r="AH1175" i="2"/>
  <c r="AG1175" i="2"/>
  <c r="AF1175" i="2"/>
  <c r="AS1174" i="2"/>
  <c r="AQ1174" i="2"/>
  <c r="AI1174" i="2"/>
  <c r="AH1174" i="2"/>
  <c r="AG1174" i="2"/>
  <c r="AF1174" i="2"/>
  <c r="AS1173" i="2"/>
  <c r="AQ1173" i="2"/>
  <c r="AI1173" i="2"/>
  <c r="AH1173" i="2"/>
  <c r="AG1173" i="2"/>
  <c r="AF1173" i="2"/>
  <c r="AS1172" i="2"/>
  <c r="AQ1172" i="2"/>
  <c r="AI1172" i="2"/>
  <c r="AH1172" i="2"/>
  <c r="AG1172" i="2"/>
  <c r="AF1172" i="2"/>
  <c r="AS1171" i="2"/>
  <c r="AQ1171" i="2"/>
  <c r="AI1171" i="2"/>
  <c r="AH1171" i="2"/>
  <c r="AG1171" i="2"/>
  <c r="AF1171" i="2"/>
  <c r="AS1170" i="2"/>
  <c r="AQ1170" i="2"/>
  <c r="AI1170" i="2"/>
  <c r="AH1170" i="2"/>
  <c r="AG1170" i="2"/>
  <c r="AF1170" i="2"/>
  <c r="AS1169" i="2"/>
  <c r="AQ1169" i="2"/>
  <c r="AI1169" i="2"/>
  <c r="AH1169" i="2"/>
  <c r="AG1169" i="2"/>
  <c r="AF1169" i="2"/>
  <c r="AS1168" i="2"/>
  <c r="AQ1168" i="2"/>
  <c r="AI1168" i="2"/>
  <c r="AH1168" i="2"/>
  <c r="AG1168" i="2"/>
  <c r="AF1168" i="2"/>
  <c r="AS1167" i="2"/>
  <c r="AQ1167" i="2"/>
  <c r="AI1167" i="2"/>
  <c r="AH1167" i="2"/>
  <c r="AG1167" i="2"/>
  <c r="AF1167" i="2"/>
  <c r="AS1166" i="2"/>
  <c r="AQ1166" i="2"/>
  <c r="AI1166" i="2"/>
  <c r="AH1166" i="2"/>
  <c r="AG1166" i="2"/>
  <c r="AF1166" i="2"/>
  <c r="AS1165" i="2"/>
  <c r="AQ1165" i="2"/>
  <c r="AI1165" i="2"/>
  <c r="AH1165" i="2"/>
  <c r="AG1165" i="2"/>
  <c r="AF1165" i="2"/>
  <c r="AS1164" i="2"/>
  <c r="AQ1164" i="2"/>
  <c r="AI1164" i="2"/>
  <c r="AH1164" i="2"/>
  <c r="AG1164" i="2"/>
  <c r="AF1164" i="2"/>
  <c r="AS1163" i="2"/>
  <c r="AQ1163" i="2"/>
  <c r="AI1163" i="2"/>
  <c r="AH1163" i="2"/>
  <c r="AG1163" i="2"/>
  <c r="AF1163" i="2"/>
  <c r="AS1162" i="2"/>
  <c r="AQ1162" i="2"/>
  <c r="AI1162" i="2"/>
  <c r="AH1162" i="2"/>
  <c r="AG1162" i="2"/>
  <c r="AF1162" i="2"/>
  <c r="AS1161" i="2"/>
  <c r="AQ1161" i="2"/>
  <c r="AI1161" i="2"/>
  <c r="AH1161" i="2"/>
  <c r="AG1161" i="2"/>
  <c r="AF1161" i="2"/>
  <c r="AS1160" i="2"/>
  <c r="AQ1160" i="2"/>
  <c r="AI1160" i="2"/>
  <c r="AH1160" i="2"/>
  <c r="AG1160" i="2"/>
  <c r="AF1160" i="2"/>
  <c r="AS1159" i="2"/>
  <c r="AQ1159" i="2"/>
  <c r="AI1159" i="2"/>
  <c r="AH1159" i="2"/>
  <c r="AG1159" i="2"/>
  <c r="AF1159" i="2"/>
  <c r="AS1158" i="2"/>
  <c r="AQ1158" i="2"/>
  <c r="AI1158" i="2"/>
  <c r="AH1158" i="2"/>
  <c r="AG1158" i="2"/>
  <c r="AF1158" i="2"/>
  <c r="AS1157" i="2"/>
  <c r="AQ1157" i="2"/>
  <c r="AI1157" i="2"/>
  <c r="AH1157" i="2"/>
  <c r="AG1157" i="2"/>
  <c r="AF1157" i="2"/>
  <c r="AS1156" i="2"/>
  <c r="AQ1156" i="2"/>
  <c r="AI1156" i="2"/>
  <c r="AH1156" i="2"/>
  <c r="AG1156" i="2"/>
  <c r="AF1156" i="2"/>
  <c r="AS1155" i="2"/>
  <c r="AQ1155" i="2"/>
  <c r="AI1155" i="2"/>
  <c r="AH1155" i="2"/>
  <c r="AG1155" i="2"/>
  <c r="AF1155" i="2"/>
  <c r="AS1154" i="2"/>
  <c r="AQ1154" i="2"/>
  <c r="AI1154" i="2"/>
  <c r="AH1154" i="2"/>
  <c r="AG1154" i="2"/>
  <c r="AF1154" i="2"/>
  <c r="AS1153" i="2"/>
  <c r="AQ1153" i="2"/>
  <c r="AI1153" i="2"/>
  <c r="AH1153" i="2"/>
  <c r="AG1153" i="2"/>
  <c r="AF1153" i="2"/>
  <c r="AS1152" i="2"/>
  <c r="AQ1152" i="2"/>
  <c r="AI1152" i="2"/>
  <c r="AH1152" i="2"/>
  <c r="AG1152" i="2"/>
  <c r="AF1152" i="2"/>
  <c r="AS1151" i="2"/>
  <c r="AQ1151" i="2"/>
  <c r="AI1151" i="2"/>
  <c r="AH1151" i="2"/>
  <c r="AG1151" i="2"/>
  <c r="AF1151" i="2"/>
  <c r="AS1150" i="2"/>
  <c r="AQ1150" i="2"/>
  <c r="AI1150" i="2"/>
  <c r="AH1150" i="2"/>
  <c r="AG1150" i="2"/>
  <c r="AF1150" i="2"/>
  <c r="AS1149" i="2"/>
  <c r="AQ1149" i="2"/>
  <c r="AI1149" i="2"/>
  <c r="AH1149" i="2"/>
  <c r="AG1149" i="2"/>
  <c r="AF1149" i="2"/>
  <c r="AS1148" i="2"/>
  <c r="AQ1148" i="2"/>
  <c r="AI1148" i="2"/>
  <c r="AH1148" i="2"/>
  <c r="AG1148" i="2"/>
  <c r="AF1148" i="2"/>
  <c r="AS1147" i="2"/>
  <c r="AQ1147" i="2"/>
  <c r="AI1147" i="2"/>
  <c r="AH1147" i="2"/>
  <c r="AG1147" i="2"/>
  <c r="AF1147" i="2"/>
  <c r="AS1146" i="2"/>
  <c r="AQ1146" i="2"/>
  <c r="AI1146" i="2"/>
  <c r="AH1146" i="2"/>
  <c r="AG1146" i="2"/>
  <c r="AF1146" i="2"/>
  <c r="AS1145" i="2"/>
  <c r="AQ1145" i="2"/>
  <c r="AI1145" i="2"/>
  <c r="AH1145" i="2"/>
  <c r="AG1145" i="2"/>
  <c r="AF1145" i="2"/>
  <c r="AS1144" i="2"/>
  <c r="AQ1144" i="2"/>
  <c r="AI1144" i="2"/>
  <c r="AH1144" i="2"/>
  <c r="AG1144" i="2"/>
  <c r="AF1144" i="2"/>
  <c r="AS1143" i="2"/>
  <c r="AQ1143" i="2"/>
  <c r="AI1143" i="2"/>
  <c r="AH1143" i="2"/>
  <c r="AG1143" i="2"/>
  <c r="AF1143" i="2"/>
  <c r="AS1142" i="2"/>
  <c r="AQ1142" i="2"/>
  <c r="AI1142" i="2"/>
  <c r="AH1142" i="2"/>
  <c r="AG1142" i="2"/>
  <c r="AF1142" i="2"/>
  <c r="AS1141" i="2"/>
  <c r="AQ1141" i="2"/>
  <c r="AI1141" i="2"/>
  <c r="AH1141" i="2"/>
  <c r="AG1141" i="2"/>
  <c r="AF1141" i="2"/>
  <c r="AS1140" i="2"/>
  <c r="AQ1140" i="2"/>
  <c r="AI1140" i="2"/>
  <c r="AH1140" i="2"/>
  <c r="AG1140" i="2"/>
  <c r="AF1140" i="2"/>
  <c r="AS1139" i="2"/>
  <c r="AQ1139" i="2"/>
  <c r="AI1139" i="2"/>
  <c r="AH1139" i="2"/>
  <c r="AG1139" i="2"/>
  <c r="AF1139" i="2"/>
  <c r="AS1138" i="2"/>
  <c r="AQ1138" i="2"/>
  <c r="AI1138" i="2"/>
  <c r="AH1138" i="2"/>
  <c r="AG1138" i="2"/>
  <c r="AF1138" i="2"/>
  <c r="AS1137" i="2"/>
  <c r="AQ1137" i="2"/>
  <c r="AI1137" i="2"/>
  <c r="AH1137" i="2"/>
  <c r="AG1137" i="2"/>
  <c r="AF1137" i="2"/>
  <c r="AS1136" i="2"/>
  <c r="AQ1136" i="2"/>
  <c r="AI1136" i="2"/>
  <c r="AH1136" i="2"/>
  <c r="AG1136" i="2"/>
  <c r="AF1136" i="2"/>
  <c r="AS1135" i="2"/>
  <c r="AQ1135" i="2"/>
  <c r="AI1135" i="2"/>
  <c r="AH1135" i="2"/>
  <c r="AG1135" i="2"/>
  <c r="AF1135" i="2"/>
  <c r="AS1134" i="2"/>
  <c r="AQ1134" i="2"/>
  <c r="AI1134" i="2"/>
  <c r="AH1134" i="2"/>
  <c r="AG1134" i="2"/>
  <c r="AF1134" i="2"/>
  <c r="AS1133" i="2"/>
  <c r="AQ1133" i="2"/>
  <c r="AI1133" i="2"/>
  <c r="AH1133" i="2"/>
  <c r="AG1133" i="2"/>
  <c r="AF1133" i="2"/>
  <c r="AS1132" i="2"/>
  <c r="AQ1132" i="2"/>
  <c r="AI1132" i="2"/>
  <c r="AH1132" i="2"/>
  <c r="AG1132" i="2"/>
  <c r="AF1132" i="2"/>
  <c r="AS1131" i="2"/>
  <c r="AQ1131" i="2"/>
  <c r="AI1131" i="2"/>
  <c r="AH1131" i="2"/>
  <c r="AG1131" i="2"/>
  <c r="AF1131" i="2"/>
  <c r="AS1130" i="2"/>
  <c r="AQ1130" i="2"/>
  <c r="AI1130" i="2"/>
  <c r="AH1130" i="2"/>
  <c r="AG1130" i="2"/>
  <c r="AF1130" i="2"/>
  <c r="AS1129" i="2"/>
  <c r="AQ1129" i="2"/>
  <c r="AI1129" i="2"/>
  <c r="AH1129" i="2"/>
  <c r="AG1129" i="2"/>
  <c r="AF1129" i="2"/>
  <c r="AS1128" i="2"/>
  <c r="AQ1128" i="2"/>
  <c r="AI1128" i="2"/>
  <c r="AH1128" i="2"/>
  <c r="AG1128" i="2"/>
  <c r="AF1128" i="2"/>
  <c r="AS1127" i="2"/>
  <c r="AQ1127" i="2"/>
  <c r="AI1127" i="2"/>
  <c r="AH1127" i="2"/>
  <c r="AG1127" i="2"/>
  <c r="AF1127" i="2"/>
  <c r="AS1126" i="2"/>
  <c r="AQ1126" i="2"/>
  <c r="AI1126" i="2"/>
  <c r="AH1126" i="2"/>
  <c r="AG1126" i="2"/>
  <c r="AF1126" i="2"/>
  <c r="AS1125" i="2"/>
  <c r="AQ1125" i="2"/>
  <c r="AI1125" i="2"/>
  <c r="AH1125" i="2"/>
  <c r="AG1125" i="2"/>
  <c r="AF1125" i="2"/>
  <c r="AS1124" i="2"/>
  <c r="AQ1124" i="2"/>
  <c r="AI1124" i="2"/>
  <c r="AH1124" i="2"/>
  <c r="AG1124" i="2"/>
  <c r="AF1124" i="2"/>
  <c r="AS1123" i="2"/>
  <c r="AQ1123" i="2"/>
  <c r="AI1123" i="2"/>
  <c r="AH1123" i="2"/>
  <c r="AG1123" i="2"/>
  <c r="AF1123" i="2"/>
  <c r="AS1122" i="2"/>
  <c r="AQ1122" i="2"/>
  <c r="AI1122" i="2"/>
  <c r="AH1122" i="2"/>
  <c r="AG1122" i="2"/>
  <c r="AF1122" i="2"/>
  <c r="AS1121" i="2"/>
  <c r="AQ1121" i="2"/>
  <c r="AI1121" i="2"/>
  <c r="AH1121" i="2"/>
  <c r="AG1121" i="2"/>
  <c r="AF1121" i="2"/>
  <c r="AS1120" i="2"/>
  <c r="AQ1120" i="2"/>
  <c r="AI1120" i="2"/>
  <c r="AH1120" i="2"/>
  <c r="AG1120" i="2"/>
  <c r="AF1120" i="2"/>
  <c r="AS1119" i="2"/>
  <c r="AQ1119" i="2"/>
  <c r="AI1119" i="2"/>
  <c r="AH1119" i="2"/>
  <c r="AG1119" i="2"/>
  <c r="AF1119" i="2"/>
  <c r="AS1118" i="2"/>
  <c r="AQ1118" i="2"/>
  <c r="AI1118" i="2"/>
  <c r="AH1118" i="2"/>
  <c r="AG1118" i="2"/>
  <c r="AF1118" i="2"/>
  <c r="AS1117" i="2"/>
  <c r="AQ1117" i="2"/>
  <c r="AI1117" i="2"/>
  <c r="AH1117" i="2"/>
  <c r="AG1117" i="2"/>
  <c r="AF1117" i="2"/>
  <c r="AS1116" i="2"/>
  <c r="AQ1116" i="2"/>
  <c r="AI1116" i="2"/>
  <c r="AH1116" i="2"/>
  <c r="AG1116" i="2"/>
  <c r="AF1116" i="2"/>
  <c r="AS1115" i="2"/>
  <c r="AQ1115" i="2"/>
  <c r="AI1115" i="2"/>
  <c r="AH1115" i="2"/>
  <c r="AG1115" i="2"/>
  <c r="AF1115" i="2"/>
  <c r="AS1114" i="2"/>
  <c r="AQ1114" i="2"/>
  <c r="AI1114" i="2"/>
  <c r="AH1114" i="2"/>
  <c r="AG1114" i="2"/>
  <c r="AF1114" i="2"/>
  <c r="AS1113" i="2"/>
  <c r="AQ1113" i="2"/>
  <c r="AI1113" i="2"/>
  <c r="AH1113" i="2"/>
  <c r="AG1113" i="2"/>
  <c r="AF1113" i="2"/>
  <c r="AS1112" i="2"/>
  <c r="AQ1112" i="2"/>
  <c r="AI1112" i="2"/>
  <c r="AH1112" i="2"/>
  <c r="AG1112" i="2"/>
  <c r="AF1112" i="2"/>
  <c r="AS1111" i="2"/>
  <c r="AQ1111" i="2"/>
  <c r="AI1111" i="2"/>
  <c r="AH1111" i="2"/>
  <c r="AG1111" i="2"/>
  <c r="AF1111" i="2"/>
  <c r="AS1110" i="2"/>
  <c r="AQ1110" i="2"/>
  <c r="AI1110" i="2"/>
  <c r="AH1110" i="2"/>
  <c r="AG1110" i="2"/>
  <c r="AF1110" i="2"/>
  <c r="AS1109" i="2"/>
  <c r="AQ1109" i="2"/>
  <c r="AI1109" i="2"/>
  <c r="AH1109" i="2"/>
  <c r="AG1109" i="2"/>
  <c r="AF1109" i="2"/>
  <c r="AS1108" i="2"/>
  <c r="AQ1108" i="2"/>
  <c r="AI1108" i="2"/>
  <c r="AH1108" i="2"/>
  <c r="AG1108" i="2"/>
  <c r="AF1108" i="2"/>
  <c r="AS1107" i="2"/>
  <c r="AQ1107" i="2"/>
  <c r="AI1107" i="2"/>
  <c r="AH1107" i="2"/>
  <c r="AG1107" i="2"/>
  <c r="AF1107" i="2"/>
  <c r="AS1106" i="2"/>
  <c r="AQ1106" i="2"/>
  <c r="AI1106" i="2"/>
  <c r="AH1106" i="2"/>
  <c r="AG1106" i="2"/>
  <c r="AF1106" i="2"/>
  <c r="AS1105" i="2"/>
  <c r="AQ1105" i="2"/>
  <c r="AI1105" i="2"/>
  <c r="AH1105" i="2"/>
  <c r="AG1105" i="2"/>
  <c r="AF1105" i="2"/>
  <c r="AS1104" i="2"/>
  <c r="AQ1104" i="2"/>
  <c r="AI1104" i="2"/>
  <c r="AH1104" i="2"/>
  <c r="AG1104" i="2"/>
  <c r="AF1104" i="2"/>
  <c r="AS1103" i="2"/>
  <c r="AQ1103" i="2"/>
  <c r="AI1103" i="2"/>
  <c r="AH1103" i="2"/>
  <c r="AG1103" i="2"/>
  <c r="AF1103" i="2"/>
  <c r="AS1102" i="2"/>
  <c r="AQ1102" i="2"/>
  <c r="AI1102" i="2"/>
  <c r="AH1102" i="2"/>
  <c r="AG1102" i="2"/>
  <c r="AF1102" i="2"/>
  <c r="AS1101" i="2"/>
  <c r="AQ1101" i="2"/>
  <c r="AI1101" i="2"/>
  <c r="AH1101" i="2"/>
  <c r="AG1101" i="2"/>
  <c r="AF1101" i="2"/>
  <c r="AS1100" i="2"/>
  <c r="AQ1100" i="2"/>
  <c r="AI1100" i="2"/>
  <c r="AH1100" i="2"/>
  <c r="AG1100" i="2"/>
  <c r="AF1100" i="2"/>
  <c r="AS1099" i="2"/>
  <c r="AQ1099" i="2"/>
  <c r="AI1099" i="2"/>
  <c r="AH1099" i="2"/>
  <c r="AG1099" i="2"/>
  <c r="AF1099" i="2"/>
  <c r="AS1098" i="2"/>
  <c r="AQ1098" i="2"/>
  <c r="AI1098" i="2"/>
  <c r="AH1098" i="2"/>
  <c r="AG1098" i="2"/>
  <c r="AF1098" i="2"/>
  <c r="AS1097" i="2"/>
  <c r="AQ1097" i="2"/>
  <c r="AI1097" i="2"/>
  <c r="AH1097" i="2"/>
  <c r="AG1097" i="2"/>
  <c r="AF1097" i="2"/>
  <c r="AS1096" i="2"/>
  <c r="AQ1096" i="2"/>
  <c r="AI1096" i="2"/>
  <c r="AH1096" i="2"/>
  <c r="AG1096" i="2"/>
  <c r="AF1096" i="2"/>
  <c r="AS1095" i="2"/>
  <c r="AQ1095" i="2"/>
  <c r="AI1095" i="2"/>
  <c r="AH1095" i="2"/>
  <c r="AG1095" i="2"/>
  <c r="AF1095" i="2"/>
  <c r="AS1094" i="2"/>
  <c r="AQ1094" i="2"/>
  <c r="AI1094" i="2"/>
  <c r="AH1094" i="2"/>
  <c r="AG1094" i="2"/>
  <c r="AF1094" i="2"/>
  <c r="AS1093" i="2"/>
  <c r="AQ1093" i="2"/>
  <c r="AI1093" i="2"/>
  <c r="AH1093" i="2"/>
  <c r="AG1093" i="2"/>
  <c r="AF1093" i="2"/>
  <c r="AS1092" i="2"/>
  <c r="AQ1092" i="2"/>
  <c r="AI1092" i="2"/>
  <c r="AH1092" i="2"/>
  <c r="AG1092" i="2"/>
  <c r="AF1092" i="2"/>
  <c r="AS1091" i="2"/>
  <c r="AQ1091" i="2"/>
  <c r="AI1091" i="2"/>
  <c r="AH1091" i="2"/>
  <c r="AG1091" i="2"/>
  <c r="AF1091" i="2"/>
  <c r="AS1090" i="2"/>
  <c r="AQ1090" i="2"/>
  <c r="AI1090" i="2"/>
  <c r="AH1090" i="2"/>
  <c r="AG1090" i="2"/>
  <c r="AF1090" i="2"/>
  <c r="AS1089" i="2"/>
  <c r="AQ1089" i="2"/>
  <c r="AI1089" i="2"/>
  <c r="AH1089" i="2"/>
  <c r="AG1089" i="2"/>
  <c r="AF1089" i="2"/>
  <c r="AS1088" i="2"/>
  <c r="AQ1088" i="2"/>
  <c r="AI1088" i="2"/>
  <c r="AH1088" i="2"/>
  <c r="AG1088" i="2"/>
  <c r="AF1088" i="2"/>
  <c r="AS1087" i="2"/>
  <c r="AQ1087" i="2"/>
  <c r="AI1087" i="2"/>
  <c r="AH1087" i="2"/>
  <c r="AG1087" i="2"/>
  <c r="AF1087" i="2"/>
  <c r="AS1086" i="2"/>
  <c r="AQ1086" i="2"/>
  <c r="AI1086" i="2"/>
  <c r="AH1086" i="2"/>
  <c r="AG1086" i="2"/>
  <c r="AF1086" i="2"/>
  <c r="AS1085" i="2"/>
  <c r="AQ1085" i="2"/>
  <c r="AI1085" i="2"/>
  <c r="AH1085" i="2"/>
  <c r="AG1085" i="2"/>
  <c r="AF1085" i="2"/>
  <c r="AS1084" i="2"/>
  <c r="AQ1084" i="2"/>
  <c r="AI1084" i="2"/>
  <c r="AH1084" i="2"/>
  <c r="AG1084" i="2"/>
  <c r="AF1084" i="2"/>
  <c r="AS1083" i="2"/>
  <c r="AQ1083" i="2"/>
  <c r="AI1083" i="2"/>
  <c r="AH1083" i="2"/>
  <c r="AG1083" i="2"/>
  <c r="AF1083" i="2"/>
  <c r="AS1082" i="2"/>
  <c r="AQ1082" i="2"/>
  <c r="AI1082" i="2"/>
  <c r="AH1082" i="2"/>
  <c r="AG1082" i="2"/>
  <c r="AF1082" i="2"/>
  <c r="AS1081" i="2"/>
  <c r="AQ1081" i="2"/>
  <c r="AI1081" i="2"/>
  <c r="AH1081" i="2"/>
  <c r="AG1081" i="2"/>
  <c r="AF1081" i="2"/>
  <c r="AS1080" i="2"/>
  <c r="AQ1080" i="2"/>
  <c r="AI1080" i="2"/>
  <c r="AH1080" i="2"/>
  <c r="AG1080" i="2"/>
  <c r="AF1080" i="2"/>
  <c r="AS1079" i="2"/>
  <c r="AQ1079" i="2"/>
  <c r="AI1079" i="2"/>
  <c r="AH1079" i="2"/>
  <c r="AG1079" i="2"/>
  <c r="AF1079" i="2"/>
  <c r="AS1078" i="2"/>
  <c r="AQ1078" i="2"/>
  <c r="AI1078" i="2"/>
  <c r="AH1078" i="2"/>
  <c r="AG1078" i="2"/>
  <c r="AF1078" i="2"/>
  <c r="AS1077" i="2"/>
  <c r="AQ1077" i="2"/>
  <c r="AI1077" i="2"/>
  <c r="AH1077" i="2"/>
  <c r="AG1077" i="2"/>
  <c r="AF1077" i="2"/>
  <c r="AS1076" i="2"/>
  <c r="AQ1076" i="2"/>
  <c r="AI1076" i="2"/>
  <c r="AH1076" i="2"/>
  <c r="AG1076" i="2"/>
  <c r="AF1076" i="2"/>
  <c r="AS1075" i="2"/>
  <c r="AQ1075" i="2"/>
  <c r="AI1075" i="2"/>
  <c r="AH1075" i="2"/>
  <c r="AG1075" i="2"/>
  <c r="AF1075" i="2"/>
  <c r="AS1074" i="2"/>
  <c r="AQ1074" i="2"/>
  <c r="AI1074" i="2"/>
  <c r="AH1074" i="2"/>
  <c r="AG1074" i="2"/>
  <c r="AF1074" i="2"/>
  <c r="AS1073" i="2"/>
  <c r="AQ1073" i="2"/>
  <c r="AI1073" i="2"/>
  <c r="AH1073" i="2"/>
  <c r="AG1073" i="2"/>
  <c r="AF1073" i="2"/>
  <c r="AS1072" i="2"/>
  <c r="AQ1072" i="2"/>
  <c r="AI1072" i="2"/>
  <c r="AH1072" i="2"/>
  <c r="AG1072" i="2"/>
  <c r="AF1072" i="2"/>
  <c r="AS1071" i="2"/>
  <c r="AQ1071" i="2"/>
  <c r="AI1071" i="2"/>
  <c r="AH1071" i="2"/>
  <c r="AG1071" i="2"/>
  <c r="AF1071" i="2"/>
  <c r="AS1070" i="2"/>
  <c r="AQ1070" i="2"/>
  <c r="AI1070" i="2"/>
  <c r="AH1070" i="2"/>
  <c r="AG1070" i="2"/>
  <c r="AF1070" i="2"/>
  <c r="AS1069" i="2"/>
  <c r="AQ1069" i="2"/>
  <c r="AI1069" i="2"/>
  <c r="AH1069" i="2"/>
  <c r="AG1069" i="2"/>
  <c r="AF1069" i="2"/>
  <c r="AS1068" i="2"/>
  <c r="AQ1068" i="2"/>
  <c r="AI1068" i="2"/>
  <c r="AH1068" i="2"/>
  <c r="AG1068" i="2"/>
  <c r="AF1068" i="2"/>
  <c r="AS1067" i="2"/>
  <c r="AQ1067" i="2"/>
  <c r="AI1067" i="2"/>
  <c r="AH1067" i="2"/>
  <c r="AG1067" i="2"/>
  <c r="AF1067" i="2"/>
  <c r="AS1066" i="2"/>
  <c r="AQ1066" i="2"/>
  <c r="AI1066" i="2"/>
  <c r="AH1066" i="2"/>
  <c r="AG1066" i="2"/>
  <c r="AF1066" i="2"/>
  <c r="AS1065" i="2"/>
  <c r="AQ1065" i="2"/>
  <c r="AI1065" i="2"/>
  <c r="AH1065" i="2"/>
  <c r="AG1065" i="2"/>
  <c r="AF1065" i="2"/>
  <c r="AS1064" i="2"/>
  <c r="AQ1064" i="2"/>
  <c r="AI1064" i="2"/>
  <c r="AH1064" i="2"/>
  <c r="AG1064" i="2"/>
  <c r="AF1064" i="2"/>
  <c r="AS1063" i="2"/>
  <c r="AQ1063" i="2"/>
  <c r="AI1063" i="2"/>
  <c r="AH1063" i="2"/>
  <c r="AG1063" i="2"/>
  <c r="AF1063" i="2"/>
  <c r="AS1062" i="2"/>
  <c r="AQ1062" i="2"/>
  <c r="AI1062" i="2"/>
  <c r="AH1062" i="2"/>
  <c r="AG1062" i="2"/>
  <c r="AF1062" i="2"/>
  <c r="AS1061" i="2"/>
  <c r="AQ1061" i="2"/>
  <c r="AI1061" i="2"/>
  <c r="AH1061" i="2"/>
  <c r="AG1061" i="2"/>
  <c r="AF1061" i="2"/>
  <c r="AS1060" i="2"/>
  <c r="AQ1060" i="2"/>
  <c r="AI1060" i="2"/>
  <c r="AH1060" i="2"/>
  <c r="AG1060" i="2"/>
  <c r="AF1060" i="2"/>
  <c r="AS1059" i="2"/>
  <c r="AQ1059" i="2"/>
  <c r="AI1059" i="2"/>
  <c r="AH1059" i="2"/>
  <c r="AG1059" i="2"/>
  <c r="AF1059" i="2"/>
  <c r="AS1058" i="2"/>
  <c r="AQ1058" i="2"/>
  <c r="AI1058" i="2"/>
  <c r="AH1058" i="2"/>
  <c r="AG1058" i="2"/>
  <c r="AF1058" i="2"/>
  <c r="AS1057" i="2"/>
  <c r="AQ1057" i="2"/>
  <c r="AI1057" i="2"/>
  <c r="AH1057" i="2"/>
  <c r="AG1057" i="2"/>
  <c r="AF1057" i="2"/>
  <c r="AS1056" i="2"/>
  <c r="AQ1056" i="2"/>
  <c r="AI1056" i="2"/>
  <c r="AH1056" i="2"/>
  <c r="AG1056" i="2"/>
  <c r="AF1056" i="2"/>
  <c r="AS1055" i="2"/>
  <c r="AQ1055" i="2"/>
  <c r="AI1055" i="2"/>
  <c r="AH1055" i="2"/>
  <c r="AG1055" i="2"/>
  <c r="AF1055" i="2"/>
  <c r="AS1054" i="2"/>
  <c r="AQ1054" i="2"/>
  <c r="AI1054" i="2"/>
  <c r="AH1054" i="2"/>
  <c r="AG1054" i="2"/>
  <c r="AF1054" i="2"/>
  <c r="AS1053" i="2"/>
  <c r="AQ1053" i="2"/>
  <c r="AI1053" i="2"/>
  <c r="AH1053" i="2"/>
  <c r="AG1053" i="2"/>
  <c r="AF1053" i="2"/>
  <c r="AS1052" i="2"/>
  <c r="AQ1052" i="2"/>
  <c r="AI1052" i="2"/>
  <c r="AH1052" i="2"/>
  <c r="AG1052" i="2"/>
  <c r="AF1052" i="2"/>
  <c r="AS1051" i="2"/>
  <c r="AQ1051" i="2"/>
  <c r="AI1051" i="2"/>
  <c r="AH1051" i="2"/>
  <c r="AG1051" i="2"/>
  <c r="AF1051" i="2"/>
  <c r="AS1050" i="2"/>
  <c r="AQ1050" i="2"/>
  <c r="AI1050" i="2"/>
  <c r="AH1050" i="2"/>
  <c r="AG1050" i="2"/>
  <c r="AF1050" i="2"/>
  <c r="AS1049" i="2"/>
  <c r="AQ1049" i="2"/>
  <c r="AI1049" i="2"/>
  <c r="AH1049" i="2"/>
  <c r="AG1049" i="2"/>
  <c r="AF1049" i="2"/>
  <c r="AS1048" i="2"/>
  <c r="AQ1048" i="2"/>
  <c r="AI1048" i="2"/>
  <c r="AH1048" i="2"/>
  <c r="AG1048" i="2"/>
  <c r="AF1048" i="2"/>
  <c r="AS1047" i="2"/>
  <c r="AQ1047" i="2"/>
  <c r="AI1047" i="2"/>
  <c r="AH1047" i="2"/>
  <c r="AG1047" i="2"/>
  <c r="AF1047" i="2"/>
  <c r="AS1046" i="2"/>
  <c r="AQ1046" i="2"/>
  <c r="AI1046" i="2"/>
  <c r="AH1046" i="2"/>
  <c r="AG1046" i="2"/>
  <c r="AF1046" i="2"/>
  <c r="AS1045" i="2"/>
  <c r="AQ1045" i="2"/>
  <c r="AI1045" i="2"/>
  <c r="AH1045" i="2"/>
  <c r="AG1045" i="2"/>
  <c r="AF1045" i="2"/>
  <c r="AS1044" i="2"/>
  <c r="AQ1044" i="2"/>
  <c r="AI1044" i="2"/>
  <c r="AH1044" i="2"/>
  <c r="AG1044" i="2"/>
  <c r="AF1044" i="2"/>
  <c r="AS1043" i="2"/>
  <c r="AQ1043" i="2"/>
  <c r="AI1043" i="2"/>
  <c r="AH1043" i="2"/>
  <c r="AG1043" i="2"/>
  <c r="AF1043" i="2"/>
  <c r="AS1042" i="2"/>
  <c r="AQ1042" i="2"/>
  <c r="AI1042" i="2"/>
  <c r="AH1042" i="2"/>
  <c r="AG1042" i="2"/>
  <c r="AF1042" i="2"/>
  <c r="AS1041" i="2"/>
  <c r="AQ1041" i="2"/>
  <c r="AI1041" i="2"/>
  <c r="AH1041" i="2"/>
  <c r="AG1041" i="2"/>
  <c r="AF1041" i="2"/>
  <c r="AS1040" i="2"/>
  <c r="AQ1040" i="2"/>
  <c r="AI1040" i="2"/>
  <c r="AH1040" i="2"/>
  <c r="AG1040" i="2"/>
  <c r="AF1040" i="2"/>
  <c r="AS1039" i="2"/>
  <c r="AQ1039" i="2"/>
  <c r="AI1039" i="2"/>
  <c r="AH1039" i="2"/>
  <c r="AG1039" i="2"/>
  <c r="AF1039" i="2"/>
  <c r="AS1038" i="2"/>
  <c r="AQ1038" i="2"/>
  <c r="AI1038" i="2"/>
  <c r="AH1038" i="2"/>
  <c r="AG1038" i="2"/>
  <c r="AF1038" i="2"/>
  <c r="AS1037" i="2"/>
  <c r="AQ1037" i="2"/>
  <c r="AI1037" i="2"/>
  <c r="AH1037" i="2"/>
  <c r="AG1037" i="2"/>
  <c r="AF1037" i="2"/>
  <c r="AS1036" i="2"/>
  <c r="AQ1036" i="2"/>
  <c r="AI1036" i="2"/>
  <c r="AH1036" i="2"/>
  <c r="AG1036" i="2"/>
  <c r="AF1036" i="2"/>
  <c r="AS1035" i="2"/>
  <c r="AQ1035" i="2"/>
  <c r="AI1035" i="2"/>
  <c r="AH1035" i="2"/>
  <c r="AG1035" i="2"/>
  <c r="AF1035" i="2"/>
  <c r="AS1034" i="2"/>
  <c r="AQ1034" i="2"/>
  <c r="AI1034" i="2"/>
  <c r="AH1034" i="2"/>
  <c r="AG1034" i="2"/>
  <c r="AF1034" i="2"/>
  <c r="AS1033" i="2"/>
  <c r="AQ1033" i="2"/>
  <c r="AI1033" i="2"/>
  <c r="AH1033" i="2"/>
  <c r="AG1033" i="2"/>
  <c r="AF1033" i="2"/>
  <c r="AS1032" i="2"/>
  <c r="AQ1032" i="2"/>
  <c r="AI1032" i="2"/>
  <c r="AH1032" i="2"/>
  <c r="AG1032" i="2"/>
  <c r="AF1032" i="2"/>
  <c r="AS1031" i="2"/>
  <c r="AQ1031" i="2"/>
  <c r="AI1031" i="2"/>
  <c r="AH1031" i="2"/>
  <c r="AG1031" i="2"/>
  <c r="AF1031" i="2"/>
  <c r="AS1030" i="2"/>
  <c r="AQ1030" i="2"/>
  <c r="AI1030" i="2"/>
  <c r="AH1030" i="2"/>
  <c r="AG1030" i="2"/>
  <c r="AF1030" i="2"/>
  <c r="AS1029" i="2"/>
  <c r="AQ1029" i="2"/>
  <c r="AI1029" i="2"/>
  <c r="AH1029" i="2"/>
  <c r="AG1029" i="2"/>
  <c r="AF1029" i="2"/>
  <c r="AS1028" i="2"/>
  <c r="AQ1028" i="2"/>
  <c r="AI1028" i="2"/>
  <c r="AH1028" i="2"/>
  <c r="AG1028" i="2"/>
  <c r="AF1028" i="2"/>
  <c r="AS1027" i="2"/>
  <c r="AQ1027" i="2"/>
  <c r="AI1027" i="2"/>
  <c r="AH1027" i="2"/>
  <c r="AG1027" i="2"/>
  <c r="AF1027" i="2"/>
  <c r="AS1026" i="2"/>
  <c r="AQ1026" i="2"/>
  <c r="AI1026" i="2"/>
  <c r="AH1026" i="2"/>
  <c r="AG1026" i="2"/>
  <c r="AF1026" i="2"/>
  <c r="AS1025" i="2"/>
  <c r="AQ1025" i="2"/>
  <c r="AI1025" i="2"/>
  <c r="AH1025" i="2"/>
  <c r="AG1025" i="2"/>
  <c r="AF1025" i="2"/>
  <c r="AS1024" i="2"/>
  <c r="AQ1024" i="2"/>
  <c r="AI1024" i="2"/>
  <c r="AH1024" i="2"/>
  <c r="AG1024" i="2"/>
  <c r="AF1024" i="2"/>
  <c r="AS1023" i="2"/>
  <c r="AQ1023" i="2"/>
  <c r="AI1023" i="2"/>
  <c r="AH1023" i="2"/>
  <c r="AG1023" i="2"/>
  <c r="AF1023" i="2"/>
  <c r="AS1022" i="2"/>
  <c r="AQ1022" i="2"/>
  <c r="AI1022" i="2"/>
  <c r="AH1022" i="2"/>
  <c r="AG1022" i="2"/>
  <c r="AF1022" i="2"/>
  <c r="AS1021" i="2"/>
  <c r="AQ1021" i="2"/>
  <c r="AI1021" i="2"/>
  <c r="AH1021" i="2"/>
  <c r="AG1021" i="2"/>
  <c r="AF1021" i="2"/>
  <c r="AS1020" i="2"/>
  <c r="AQ1020" i="2"/>
  <c r="AI1020" i="2"/>
  <c r="AH1020" i="2"/>
  <c r="AG1020" i="2"/>
  <c r="AF1020" i="2"/>
  <c r="AS1019" i="2"/>
  <c r="AQ1019" i="2"/>
  <c r="AI1019" i="2"/>
  <c r="AH1019" i="2"/>
  <c r="AG1019" i="2"/>
  <c r="AF1019" i="2"/>
  <c r="AS1018" i="2"/>
  <c r="AQ1018" i="2"/>
  <c r="AI1018" i="2"/>
  <c r="AH1018" i="2"/>
  <c r="AG1018" i="2"/>
  <c r="AF1018" i="2"/>
  <c r="AS1017" i="2"/>
  <c r="AQ1017" i="2"/>
  <c r="AI1017" i="2"/>
  <c r="AH1017" i="2"/>
  <c r="AG1017" i="2"/>
  <c r="AF1017" i="2"/>
  <c r="AS1016" i="2"/>
  <c r="AQ1016" i="2"/>
  <c r="AI1016" i="2"/>
  <c r="AH1016" i="2"/>
  <c r="AG1016" i="2"/>
  <c r="AF1016" i="2"/>
  <c r="AS1015" i="2"/>
  <c r="AQ1015" i="2"/>
  <c r="AI1015" i="2"/>
  <c r="AH1015" i="2"/>
  <c r="AG1015" i="2"/>
  <c r="AF1015" i="2"/>
  <c r="AS1014" i="2"/>
  <c r="AQ1014" i="2"/>
  <c r="AI1014" i="2"/>
  <c r="AH1014" i="2"/>
  <c r="AG1014" i="2"/>
  <c r="AF1014" i="2"/>
  <c r="AS1013" i="2"/>
  <c r="AQ1013" i="2"/>
  <c r="AI1013" i="2"/>
  <c r="AH1013" i="2"/>
  <c r="AG1013" i="2"/>
  <c r="AF1013" i="2"/>
  <c r="AS1012" i="2"/>
  <c r="AQ1012" i="2"/>
  <c r="AI1012" i="2"/>
  <c r="AH1012" i="2"/>
  <c r="AG1012" i="2"/>
  <c r="AF1012" i="2"/>
  <c r="AS1011" i="2"/>
  <c r="AQ1011" i="2"/>
  <c r="AI1011" i="2"/>
  <c r="AH1011" i="2"/>
  <c r="AG1011" i="2"/>
  <c r="AF1011" i="2"/>
  <c r="AS1010" i="2"/>
  <c r="AQ1010" i="2"/>
  <c r="AI1010" i="2"/>
  <c r="AH1010" i="2"/>
  <c r="AG1010" i="2"/>
  <c r="AF1010" i="2"/>
  <c r="AS1009" i="2"/>
  <c r="AQ1009" i="2"/>
  <c r="AI1009" i="2"/>
  <c r="AH1009" i="2"/>
  <c r="AG1009" i="2"/>
  <c r="AF1009" i="2"/>
  <c r="AS1008" i="2"/>
  <c r="AQ1008" i="2"/>
  <c r="AI1008" i="2"/>
  <c r="AH1008" i="2"/>
  <c r="AG1008" i="2"/>
  <c r="AF1008" i="2"/>
  <c r="AS1007" i="2"/>
  <c r="AQ1007" i="2"/>
  <c r="AI1007" i="2"/>
  <c r="AH1007" i="2"/>
  <c r="AG1007" i="2"/>
  <c r="AF1007" i="2"/>
  <c r="AS1006" i="2"/>
  <c r="AQ1006" i="2"/>
  <c r="AI1006" i="2"/>
  <c r="AH1006" i="2"/>
  <c r="AG1006" i="2"/>
  <c r="AF1006" i="2"/>
  <c r="AS1005" i="2"/>
  <c r="AQ1005" i="2"/>
  <c r="AI1005" i="2"/>
  <c r="AH1005" i="2"/>
  <c r="AG1005" i="2"/>
  <c r="AF1005" i="2"/>
  <c r="AS1004" i="2"/>
  <c r="AQ1004" i="2"/>
  <c r="AI1004" i="2"/>
  <c r="AH1004" i="2"/>
  <c r="AG1004" i="2"/>
  <c r="AF1004" i="2"/>
  <c r="AS1003" i="2"/>
  <c r="AQ1003" i="2"/>
  <c r="AI1003" i="2"/>
  <c r="AH1003" i="2"/>
  <c r="AG1003" i="2"/>
  <c r="AF1003" i="2"/>
  <c r="AS1002" i="2"/>
  <c r="AQ1002" i="2"/>
  <c r="AI1002" i="2"/>
  <c r="AH1002" i="2"/>
  <c r="AG1002" i="2"/>
  <c r="AF1002" i="2"/>
  <c r="AS1001" i="2"/>
  <c r="AQ1001" i="2"/>
  <c r="AI1001" i="2"/>
  <c r="AH1001" i="2"/>
  <c r="AG1001" i="2"/>
  <c r="AF1001" i="2"/>
  <c r="AS1000" i="2"/>
  <c r="AQ1000" i="2"/>
  <c r="AI1000" i="2"/>
  <c r="AH1000" i="2"/>
  <c r="AG1000" i="2"/>
  <c r="AF1000" i="2"/>
  <c r="AS999" i="2"/>
  <c r="AQ999" i="2"/>
  <c r="AI999" i="2"/>
  <c r="AH999" i="2"/>
  <c r="AG999" i="2"/>
  <c r="AF999" i="2"/>
  <c r="AS998" i="2"/>
  <c r="AQ998" i="2"/>
  <c r="AI998" i="2"/>
  <c r="AH998" i="2"/>
  <c r="AG998" i="2"/>
  <c r="AF998" i="2"/>
  <c r="AS997" i="2"/>
  <c r="AQ997" i="2"/>
  <c r="AI997" i="2"/>
  <c r="AH997" i="2"/>
  <c r="AG997" i="2"/>
  <c r="AF997" i="2"/>
  <c r="AS996" i="2"/>
  <c r="AQ996" i="2"/>
  <c r="AI996" i="2"/>
  <c r="AH996" i="2"/>
  <c r="AG996" i="2"/>
  <c r="AF996" i="2"/>
  <c r="AS995" i="2"/>
  <c r="AQ995" i="2"/>
  <c r="AI995" i="2"/>
  <c r="AH995" i="2"/>
  <c r="AG995" i="2"/>
  <c r="AF995" i="2"/>
  <c r="AS994" i="2"/>
  <c r="AQ994" i="2"/>
  <c r="AI994" i="2"/>
  <c r="AH994" i="2"/>
  <c r="AG994" i="2"/>
  <c r="AF994" i="2"/>
  <c r="AS993" i="2"/>
  <c r="AQ993" i="2"/>
  <c r="AI993" i="2"/>
  <c r="AH993" i="2"/>
  <c r="AG993" i="2"/>
  <c r="AF993" i="2"/>
  <c r="AS992" i="2"/>
  <c r="AQ992" i="2"/>
  <c r="AI992" i="2"/>
  <c r="AH992" i="2"/>
  <c r="AG992" i="2"/>
  <c r="AF992" i="2"/>
  <c r="AS991" i="2"/>
  <c r="AQ991" i="2"/>
  <c r="AI991" i="2"/>
  <c r="AH991" i="2"/>
  <c r="AG991" i="2"/>
  <c r="AF991" i="2"/>
  <c r="AS990" i="2"/>
  <c r="AQ990" i="2"/>
  <c r="AI990" i="2"/>
  <c r="AH990" i="2"/>
  <c r="AG990" i="2"/>
  <c r="AF990" i="2"/>
  <c r="AS989" i="2"/>
  <c r="AQ989" i="2"/>
  <c r="AI989" i="2"/>
  <c r="AH989" i="2"/>
  <c r="AG989" i="2"/>
  <c r="AF989" i="2"/>
  <c r="AS988" i="2"/>
  <c r="AQ988" i="2"/>
  <c r="AI988" i="2"/>
  <c r="AH988" i="2"/>
  <c r="AG988" i="2"/>
  <c r="AF988" i="2"/>
  <c r="AS987" i="2"/>
  <c r="AQ987" i="2"/>
  <c r="AI987" i="2"/>
  <c r="AH987" i="2"/>
  <c r="AG987" i="2"/>
  <c r="AF987" i="2"/>
  <c r="AS986" i="2"/>
  <c r="AQ986" i="2"/>
  <c r="AI986" i="2"/>
  <c r="AH986" i="2"/>
  <c r="AG986" i="2"/>
  <c r="AF986" i="2"/>
  <c r="AS985" i="2"/>
  <c r="AQ985" i="2"/>
  <c r="AI985" i="2"/>
  <c r="AH985" i="2"/>
  <c r="AG985" i="2"/>
  <c r="AF985" i="2"/>
  <c r="AS984" i="2"/>
  <c r="AQ984" i="2"/>
  <c r="AI984" i="2"/>
  <c r="AH984" i="2"/>
  <c r="AG984" i="2"/>
  <c r="AF984" i="2"/>
  <c r="AS983" i="2"/>
  <c r="AQ983" i="2"/>
  <c r="AI983" i="2"/>
  <c r="AH983" i="2"/>
  <c r="AG983" i="2"/>
  <c r="AF983" i="2"/>
  <c r="AS982" i="2"/>
  <c r="AQ982" i="2"/>
  <c r="AI982" i="2"/>
  <c r="AH982" i="2"/>
  <c r="AG982" i="2"/>
  <c r="AF982" i="2"/>
  <c r="AS981" i="2"/>
  <c r="AQ981" i="2"/>
  <c r="AI981" i="2"/>
  <c r="AH981" i="2"/>
  <c r="AG981" i="2"/>
  <c r="AF981" i="2"/>
  <c r="AS980" i="2"/>
  <c r="AQ980" i="2"/>
  <c r="AI980" i="2"/>
  <c r="AH980" i="2"/>
  <c r="AG980" i="2"/>
  <c r="AF980" i="2"/>
  <c r="AS979" i="2"/>
  <c r="AQ979" i="2"/>
  <c r="AI979" i="2"/>
  <c r="AH979" i="2"/>
  <c r="AG979" i="2"/>
  <c r="AF979" i="2"/>
  <c r="AS978" i="2"/>
  <c r="AQ978" i="2"/>
  <c r="AI978" i="2"/>
  <c r="AH978" i="2"/>
  <c r="AG978" i="2"/>
  <c r="AF978" i="2"/>
  <c r="AS977" i="2"/>
  <c r="AQ977" i="2"/>
  <c r="AI977" i="2"/>
  <c r="AH977" i="2"/>
  <c r="AG977" i="2"/>
  <c r="AF977" i="2"/>
  <c r="AS976" i="2"/>
  <c r="AQ976" i="2"/>
  <c r="AI976" i="2"/>
  <c r="AH976" i="2"/>
  <c r="AG976" i="2"/>
  <c r="AF976" i="2"/>
  <c r="AS975" i="2"/>
  <c r="AQ975" i="2"/>
  <c r="AI975" i="2"/>
  <c r="AH975" i="2"/>
  <c r="AG975" i="2"/>
  <c r="AF975" i="2"/>
  <c r="AS974" i="2"/>
  <c r="AQ974" i="2"/>
  <c r="AI974" i="2"/>
  <c r="AH974" i="2"/>
  <c r="AG974" i="2"/>
  <c r="AF974" i="2"/>
  <c r="AS973" i="2"/>
  <c r="AQ973" i="2"/>
  <c r="AI973" i="2"/>
  <c r="AH973" i="2"/>
  <c r="AG973" i="2"/>
  <c r="AF973" i="2"/>
  <c r="AS972" i="2"/>
  <c r="AQ972" i="2"/>
  <c r="AI972" i="2"/>
  <c r="AH972" i="2"/>
  <c r="AG972" i="2"/>
  <c r="AF972" i="2"/>
  <c r="AS971" i="2"/>
  <c r="AQ971" i="2"/>
  <c r="AI971" i="2"/>
  <c r="AH971" i="2"/>
  <c r="AG971" i="2"/>
  <c r="AF971" i="2"/>
  <c r="AS970" i="2"/>
  <c r="AQ970" i="2"/>
  <c r="AI970" i="2"/>
  <c r="AH970" i="2"/>
  <c r="AG970" i="2"/>
  <c r="AF970" i="2"/>
  <c r="AS969" i="2"/>
  <c r="AQ969" i="2"/>
  <c r="AI969" i="2"/>
  <c r="AH969" i="2"/>
  <c r="AG969" i="2"/>
  <c r="AF969" i="2"/>
  <c r="AS968" i="2"/>
  <c r="AQ968" i="2"/>
  <c r="AI968" i="2"/>
  <c r="AH968" i="2"/>
  <c r="AG968" i="2"/>
  <c r="AF968" i="2"/>
  <c r="AS967" i="2"/>
  <c r="AQ967" i="2"/>
  <c r="AI967" i="2"/>
  <c r="AH967" i="2"/>
  <c r="AG967" i="2"/>
  <c r="AF967" i="2"/>
  <c r="AS966" i="2"/>
  <c r="AQ966" i="2"/>
  <c r="AI966" i="2"/>
  <c r="AH966" i="2"/>
  <c r="AG966" i="2"/>
  <c r="AF966" i="2"/>
  <c r="AS965" i="2"/>
  <c r="AQ965" i="2"/>
  <c r="AI965" i="2"/>
  <c r="AH965" i="2"/>
  <c r="AG965" i="2"/>
  <c r="AF965" i="2"/>
  <c r="AS964" i="2"/>
  <c r="AQ964" i="2"/>
  <c r="AI964" i="2"/>
  <c r="AH964" i="2"/>
  <c r="AG964" i="2"/>
  <c r="AF964" i="2"/>
  <c r="AS963" i="2"/>
  <c r="AQ963" i="2"/>
  <c r="AI963" i="2"/>
  <c r="AH963" i="2"/>
  <c r="AG963" i="2"/>
  <c r="AF963" i="2"/>
  <c r="AS962" i="2"/>
  <c r="AQ962" i="2"/>
  <c r="AI962" i="2"/>
  <c r="AH962" i="2"/>
  <c r="AG962" i="2"/>
  <c r="AF962" i="2"/>
  <c r="AS961" i="2"/>
  <c r="AQ961" i="2"/>
  <c r="AI961" i="2"/>
  <c r="AH961" i="2"/>
  <c r="AG961" i="2"/>
  <c r="AF961" i="2"/>
  <c r="AS960" i="2"/>
  <c r="AQ960" i="2"/>
  <c r="AI960" i="2"/>
  <c r="AH960" i="2"/>
  <c r="AG960" i="2"/>
  <c r="AF960" i="2"/>
  <c r="AS959" i="2"/>
  <c r="AQ959" i="2"/>
  <c r="AI959" i="2"/>
  <c r="AH959" i="2"/>
  <c r="AG959" i="2"/>
  <c r="AF959" i="2"/>
  <c r="AS958" i="2"/>
  <c r="AQ958" i="2"/>
  <c r="AI958" i="2"/>
  <c r="AH958" i="2"/>
  <c r="AG958" i="2"/>
  <c r="AF958" i="2"/>
  <c r="AS957" i="2"/>
  <c r="AQ957" i="2"/>
  <c r="AI957" i="2"/>
  <c r="AH957" i="2"/>
  <c r="AG957" i="2"/>
  <c r="AF957" i="2"/>
  <c r="AS956" i="2"/>
  <c r="AQ956" i="2"/>
  <c r="AI956" i="2"/>
  <c r="AH956" i="2"/>
  <c r="AG956" i="2"/>
  <c r="AF956" i="2"/>
  <c r="AS955" i="2"/>
  <c r="AQ955" i="2"/>
  <c r="AI955" i="2"/>
  <c r="AH955" i="2"/>
  <c r="AG955" i="2"/>
  <c r="AF955" i="2"/>
  <c r="AS954" i="2"/>
  <c r="AQ954" i="2"/>
  <c r="AI954" i="2"/>
  <c r="AH954" i="2"/>
  <c r="AG954" i="2"/>
  <c r="AF954" i="2"/>
  <c r="AS953" i="2"/>
  <c r="AQ953" i="2"/>
  <c r="AI953" i="2"/>
  <c r="AH953" i="2"/>
  <c r="AG953" i="2"/>
  <c r="AF953" i="2"/>
  <c r="AS952" i="2"/>
  <c r="AQ952" i="2"/>
  <c r="AI952" i="2"/>
  <c r="AH952" i="2"/>
  <c r="AG952" i="2"/>
  <c r="AF952" i="2"/>
  <c r="AS951" i="2"/>
  <c r="AQ951" i="2"/>
  <c r="AI951" i="2"/>
  <c r="AH951" i="2"/>
  <c r="AG951" i="2"/>
  <c r="AF951" i="2"/>
  <c r="AS950" i="2"/>
  <c r="AQ950" i="2"/>
  <c r="AI950" i="2"/>
  <c r="AH950" i="2"/>
  <c r="AG950" i="2"/>
  <c r="AF950" i="2"/>
  <c r="AS949" i="2"/>
  <c r="AQ949" i="2"/>
  <c r="AI949" i="2"/>
  <c r="AH949" i="2"/>
  <c r="AG949" i="2"/>
  <c r="AF949" i="2"/>
  <c r="AS948" i="2"/>
  <c r="AQ948" i="2"/>
  <c r="AI948" i="2"/>
  <c r="AH948" i="2"/>
  <c r="AG948" i="2"/>
  <c r="AF948" i="2"/>
  <c r="AS947" i="2"/>
  <c r="AQ947" i="2"/>
  <c r="AI947" i="2"/>
  <c r="AH947" i="2"/>
  <c r="AG947" i="2"/>
  <c r="AF947" i="2"/>
  <c r="AS946" i="2"/>
  <c r="AQ946" i="2"/>
  <c r="AI946" i="2"/>
  <c r="AH946" i="2"/>
  <c r="AG946" i="2"/>
  <c r="AF946" i="2"/>
  <c r="AS945" i="2"/>
  <c r="AQ945" i="2"/>
  <c r="AI945" i="2"/>
  <c r="AH945" i="2"/>
  <c r="AG945" i="2"/>
  <c r="AF945" i="2"/>
  <c r="AS944" i="2"/>
  <c r="AQ944" i="2"/>
  <c r="AI944" i="2"/>
  <c r="AH944" i="2"/>
  <c r="AG944" i="2"/>
  <c r="AF944" i="2"/>
  <c r="AS943" i="2"/>
  <c r="AQ943" i="2"/>
  <c r="AI943" i="2"/>
  <c r="AH943" i="2"/>
  <c r="AG943" i="2"/>
  <c r="AF943" i="2"/>
  <c r="AS942" i="2"/>
  <c r="AQ942" i="2"/>
  <c r="AI942" i="2"/>
  <c r="AH942" i="2"/>
  <c r="AG942" i="2"/>
  <c r="AF942" i="2"/>
  <c r="AS941" i="2"/>
  <c r="AQ941" i="2"/>
  <c r="AI941" i="2"/>
  <c r="AH941" i="2"/>
  <c r="AG941" i="2"/>
  <c r="AF941" i="2"/>
  <c r="AS940" i="2"/>
  <c r="AQ940" i="2"/>
  <c r="AI940" i="2"/>
  <c r="AH940" i="2"/>
  <c r="AG940" i="2"/>
  <c r="AF940" i="2"/>
  <c r="AS939" i="2"/>
  <c r="AQ939" i="2"/>
  <c r="AI939" i="2"/>
  <c r="AH939" i="2"/>
  <c r="AG939" i="2"/>
  <c r="AF939" i="2"/>
  <c r="AS938" i="2"/>
  <c r="AQ938" i="2"/>
  <c r="AI938" i="2"/>
  <c r="AH938" i="2"/>
  <c r="AG938" i="2"/>
  <c r="AF938" i="2"/>
  <c r="AS937" i="2"/>
  <c r="AQ937" i="2"/>
  <c r="AI937" i="2"/>
  <c r="AH937" i="2"/>
  <c r="AG937" i="2"/>
  <c r="AF937" i="2"/>
  <c r="AS936" i="2"/>
  <c r="AQ936" i="2"/>
  <c r="AI936" i="2"/>
  <c r="AH936" i="2"/>
  <c r="AG936" i="2"/>
  <c r="AF936" i="2"/>
  <c r="AS935" i="2"/>
  <c r="AQ935" i="2"/>
  <c r="AI935" i="2"/>
  <c r="AH935" i="2"/>
  <c r="AG935" i="2"/>
  <c r="AF935" i="2"/>
  <c r="AS934" i="2"/>
  <c r="AQ934" i="2"/>
  <c r="AI934" i="2"/>
  <c r="AH934" i="2"/>
  <c r="AG934" i="2"/>
  <c r="AF934" i="2"/>
  <c r="AS933" i="2"/>
  <c r="AQ933" i="2"/>
  <c r="AI933" i="2"/>
  <c r="AH933" i="2"/>
  <c r="AG933" i="2"/>
  <c r="AF933" i="2"/>
  <c r="AS932" i="2"/>
  <c r="AQ932" i="2"/>
  <c r="AI932" i="2"/>
  <c r="AH932" i="2"/>
  <c r="AG932" i="2"/>
  <c r="AF932" i="2"/>
  <c r="AS931" i="2"/>
  <c r="AQ931" i="2"/>
  <c r="AI931" i="2"/>
  <c r="AH931" i="2"/>
  <c r="AG931" i="2"/>
  <c r="AF931" i="2"/>
  <c r="AS930" i="2"/>
  <c r="AQ930" i="2"/>
  <c r="AI930" i="2"/>
  <c r="AH930" i="2"/>
  <c r="AG930" i="2"/>
  <c r="AF930" i="2"/>
  <c r="AS929" i="2"/>
  <c r="AQ929" i="2"/>
  <c r="AI929" i="2"/>
  <c r="AH929" i="2"/>
  <c r="AG929" i="2"/>
  <c r="AF929" i="2"/>
  <c r="AS928" i="2"/>
  <c r="AQ928" i="2"/>
  <c r="AI928" i="2"/>
  <c r="AH928" i="2"/>
  <c r="AG928" i="2"/>
  <c r="AF928" i="2"/>
  <c r="AS927" i="2"/>
  <c r="AQ927" i="2"/>
  <c r="AI927" i="2"/>
  <c r="AH927" i="2"/>
  <c r="AG927" i="2"/>
  <c r="AF927" i="2"/>
  <c r="AS926" i="2"/>
  <c r="AQ926" i="2"/>
  <c r="AI926" i="2"/>
  <c r="AH926" i="2"/>
  <c r="AG926" i="2"/>
  <c r="AF926" i="2"/>
  <c r="AS925" i="2"/>
  <c r="AQ925" i="2"/>
  <c r="AI925" i="2"/>
  <c r="AH925" i="2"/>
  <c r="AG925" i="2"/>
  <c r="AF925" i="2"/>
  <c r="AS924" i="2"/>
  <c r="AQ924" i="2"/>
  <c r="AI924" i="2"/>
  <c r="AH924" i="2"/>
  <c r="AG924" i="2"/>
  <c r="AF924" i="2"/>
  <c r="AS923" i="2"/>
  <c r="AQ923" i="2"/>
  <c r="AI923" i="2"/>
  <c r="AH923" i="2"/>
  <c r="AG923" i="2"/>
  <c r="AF923" i="2"/>
  <c r="AS922" i="2"/>
  <c r="AQ922" i="2"/>
  <c r="AI922" i="2"/>
  <c r="AH922" i="2"/>
  <c r="AG922" i="2"/>
  <c r="AF922" i="2"/>
  <c r="AS921" i="2"/>
  <c r="AQ921" i="2"/>
  <c r="AI921" i="2"/>
  <c r="AH921" i="2"/>
  <c r="AG921" i="2"/>
  <c r="AF921" i="2"/>
  <c r="AS920" i="2"/>
  <c r="AQ920" i="2"/>
  <c r="AI920" i="2"/>
  <c r="AH920" i="2"/>
  <c r="AG920" i="2"/>
  <c r="AF920" i="2"/>
  <c r="AS919" i="2"/>
  <c r="AQ919" i="2"/>
  <c r="AI919" i="2"/>
  <c r="AH919" i="2"/>
  <c r="AG919" i="2"/>
  <c r="AF919" i="2"/>
  <c r="AS918" i="2"/>
  <c r="AQ918" i="2"/>
  <c r="AI918" i="2"/>
  <c r="AH918" i="2"/>
  <c r="AG918" i="2"/>
  <c r="AF918" i="2"/>
  <c r="AS917" i="2"/>
  <c r="AQ917" i="2"/>
  <c r="AI917" i="2"/>
  <c r="AH917" i="2"/>
  <c r="AG917" i="2"/>
  <c r="AF917" i="2"/>
  <c r="AS916" i="2"/>
  <c r="AQ916" i="2"/>
  <c r="AI916" i="2"/>
  <c r="AH916" i="2"/>
  <c r="AG916" i="2"/>
  <c r="AF916" i="2"/>
  <c r="AS915" i="2"/>
  <c r="AQ915" i="2"/>
  <c r="AI915" i="2"/>
  <c r="AH915" i="2"/>
  <c r="AG915" i="2"/>
  <c r="AF915" i="2"/>
  <c r="AS914" i="2"/>
  <c r="AQ914" i="2"/>
  <c r="AI914" i="2"/>
  <c r="AH914" i="2"/>
  <c r="AG914" i="2"/>
  <c r="AF914" i="2"/>
  <c r="AS913" i="2"/>
  <c r="AQ913" i="2"/>
  <c r="AI913" i="2"/>
  <c r="AH913" i="2"/>
  <c r="AG913" i="2"/>
  <c r="AF913" i="2"/>
  <c r="AS912" i="2"/>
  <c r="AQ912" i="2"/>
  <c r="AI912" i="2"/>
  <c r="AH912" i="2"/>
  <c r="AG912" i="2"/>
  <c r="AF912" i="2"/>
  <c r="AS911" i="2"/>
  <c r="AQ911" i="2"/>
  <c r="AI911" i="2"/>
  <c r="AH911" i="2"/>
  <c r="AG911" i="2"/>
  <c r="AF911" i="2"/>
  <c r="AS910" i="2"/>
  <c r="AQ910" i="2"/>
  <c r="AI910" i="2"/>
  <c r="AH910" i="2"/>
  <c r="AG910" i="2"/>
  <c r="AF910" i="2"/>
  <c r="AS909" i="2"/>
  <c r="AQ909" i="2"/>
  <c r="AI909" i="2"/>
  <c r="AH909" i="2"/>
  <c r="AG909" i="2"/>
  <c r="AF909" i="2"/>
  <c r="AS908" i="2"/>
  <c r="AQ908" i="2"/>
  <c r="AI908" i="2"/>
  <c r="AH908" i="2"/>
  <c r="AG908" i="2"/>
  <c r="AF908" i="2"/>
  <c r="AS907" i="2"/>
  <c r="AQ907" i="2"/>
  <c r="AI907" i="2"/>
  <c r="AH907" i="2"/>
  <c r="AG907" i="2"/>
  <c r="AF907" i="2"/>
  <c r="AS906" i="2"/>
  <c r="AQ906" i="2"/>
  <c r="AI906" i="2"/>
  <c r="AH906" i="2"/>
  <c r="AG906" i="2"/>
  <c r="AF906" i="2"/>
  <c r="AS905" i="2"/>
  <c r="AQ905" i="2"/>
  <c r="AI905" i="2"/>
  <c r="AH905" i="2"/>
  <c r="AG905" i="2"/>
  <c r="AF905" i="2"/>
  <c r="AS904" i="2"/>
  <c r="AQ904" i="2"/>
  <c r="AI904" i="2"/>
  <c r="AH904" i="2"/>
  <c r="AG904" i="2"/>
  <c r="AF904" i="2"/>
  <c r="AS903" i="2"/>
  <c r="AQ903" i="2"/>
  <c r="AI903" i="2"/>
  <c r="AH903" i="2"/>
  <c r="AG903" i="2"/>
  <c r="AF903" i="2"/>
  <c r="AS902" i="2"/>
  <c r="AQ902" i="2"/>
  <c r="AI902" i="2"/>
  <c r="AH902" i="2"/>
  <c r="AG902" i="2"/>
  <c r="AF902" i="2"/>
  <c r="AS901" i="2"/>
  <c r="AQ901" i="2"/>
  <c r="AI901" i="2"/>
  <c r="AH901" i="2"/>
  <c r="AG901" i="2"/>
  <c r="AF901" i="2"/>
  <c r="AS900" i="2"/>
  <c r="AQ900" i="2"/>
  <c r="AI900" i="2"/>
  <c r="AH900" i="2"/>
  <c r="AG900" i="2"/>
  <c r="AF900" i="2"/>
  <c r="AS899" i="2"/>
  <c r="AQ899" i="2"/>
  <c r="AI899" i="2"/>
  <c r="AH899" i="2"/>
  <c r="AG899" i="2"/>
  <c r="AF899" i="2"/>
  <c r="AS898" i="2"/>
  <c r="AQ898" i="2"/>
  <c r="AI898" i="2"/>
  <c r="AH898" i="2"/>
  <c r="AG898" i="2"/>
  <c r="AF898" i="2"/>
  <c r="AS897" i="2"/>
  <c r="AQ897" i="2"/>
  <c r="AI897" i="2"/>
  <c r="AH897" i="2"/>
  <c r="AG897" i="2"/>
  <c r="AF897" i="2"/>
  <c r="AS896" i="2"/>
  <c r="AQ896" i="2"/>
  <c r="AI896" i="2"/>
  <c r="AH896" i="2"/>
  <c r="AG896" i="2"/>
  <c r="AF896" i="2"/>
  <c r="AS895" i="2"/>
  <c r="AQ895" i="2"/>
  <c r="AI895" i="2"/>
  <c r="AH895" i="2"/>
  <c r="AG895" i="2"/>
  <c r="AF895" i="2"/>
  <c r="AS894" i="2"/>
  <c r="AQ894" i="2"/>
  <c r="AI894" i="2"/>
  <c r="AH894" i="2"/>
  <c r="AG894" i="2"/>
  <c r="AF894" i="2"/>
  <c r="AS893" i="2"/>
  <c r="AQ893" i="2"/>
  <c r="AI893" i="2"/>
  <c r="AH893" i="2"/>
  <c r="AG893" i="2"/>
  <c r="AF893" i="2"/>
  <c r="AS892" i="2"/>
  <c r="AQ892" i="2"/>
  <c r="AI892" i="2"/>
  <c r="AH892" i="2"/>
  <c r="AG892" i="2"/>
  <c r="AF892" i="2"/>
  <c r="AS891" i="2"/>
  <c r="AQ891" i="2"/>
  <c r="AI891" i="2"/>
  <c r="AH891" i="2"/>
  <c r="AG891" i="2"/>
  <c r="AF891" i="2"/>
  <c r="AS890" i="2"/>
  <c r="AQ890" i="2"/>
  <c r="AI890" i="2"/>
  <c r="AH890" i="2"/>
  <c r="AG890" i="2"/>
  <c r="AF890" i="2"/>
  <c r="AS889" i="2"/>
  <c r="AQ889" i="2"/>
  <c r="AI889" i="2"/>
  <c r="AH889" i="2"/>
  <c r="AG889" i="2"/>
  <c r="AF889" i="2"/>
  <c r="AS888" i="2"/>
  <c r="AQ888" i="2"/>
  <c r="AI888" i="2"/>
  <c r="AH888" i="2"/>
  <c r="AG888" i="2"/>
  <c r="AF888" i="2"/>
  <c r="AS887" i="2"/>
  <c r="AQ887" i="2"/>
  <c r="AI887" i="2"/>
  <c r="AH887" i="2"/>
  <c r="AG887" i="2"/>
  <c r="AF887" i="2"/>
  <c r="AS886" i="2"/>
  <c r="AQ886" i="2"/>
  <c r="AI886" i="2"/>
  <c r="AH886" i="2"/>
  <c r="AG886" i="2"/>
  <c r="AF886" i="2"/>
  <c r="AS885" i="2"/>
  <c r="AQ885" i="2"/>
  <c r="AI885" i="2"/>
  <c r="AH885" i="2"/>
  <c r="AG885" i="2"/>
  <c r="AF885" i="2"/>
  <c r="AS884" i="2"/>
  <c r="AQ884" i="2"/>
  <c r="AI884" i="2"/>
  <c r="AH884" i="2"/>
  <c r="AG884" i="2"/>
  <c r="AF884" i="2"/>
  <c r="AS883" i="2"/>
  <c r="AQ883" i="2"/>
  <c r="AI883" i="2"/>
  <c r="AH883" i="2"/>
  <c r="AG883" i="2"/>
  <c r="AF883" i="2"/>
  <c r="AS882" i="2"/>
  <c r="AQ882" i="2"/>
  <c r="AI882" i="2"/>
  <c r="AH882" i="2"/>
  <c r="AG882" i="2"/>
  <c r="AF882" i="2"/>
  <c r="AS881" i="2"/>
  <c r="AQ881" i="2"/>
  <c r="AI881" i="2"/>
  <c r="AH881" i="2"/>
  <c r="AG881" i="2"/>
  <c r="AF881" i="2"/>
  <c r="AS880" i="2"/>
  <c r="AQ880" i="2"/>
  <c r="AI880" i="2"/>
  <c r="AH880" i="2"/>
  <c r="AG880" i="2"/>
  <c r="AF880" i="2"/>
  <c r="AS879" i="2"/>
  <c r="AQ879" i="2"/>
  <c r="AI879" i="2"/>
  <c r="AH879" i="2"/>
  <c r="AG879" i="2"/>
  <c r="AF879" i="2"/>
  <c r="AS878" i="2"/>
  <c r="AQ878" i="2"/>
  <c r="AI878" i="2"/>
  <c r="AH878" i="2"/>
  <c r="AG878" i="2"/>
  <c r="AF878" i="2"/>
  <c r="AS877" i="2"/>
  <c r="AQ877" i="2"/>
  <c r="AI877" i="2"/>
  <c r="AH877" i="2"/>
  <c r="AG877" i="2"/>
  <c r="AF877" i="2"/>
  <c r="AS876" i="2"/>
  <c r="AQ876" i="2"/>
  <c r="AI876" i="2"/>
  <c r="AH876" i="2"/>
  <c r="AG876" i="2"/>
  <c r="AF876" i="2"/>
  <c r="AS875" i="2"/>
  <c r="AQ875" i="2"/>
  <c r="AI875" i="2"/>
  <c r="AH875" i="2"/>
  <c r="AG875" i="2"/>
  <c r="AF875" i="2"/>
  <c r="AS874" i="2"/>
  <c r="AQ874" i="2"/>
  <c r="AI874" i="2"/>
  <c r="AH874" i="2"/>
  <c r="AG874" i="2"/>
  <c r="AF874" i="2"/>
  <c r="AS873" i="2"/>
  <c r="AQ873" i="2"/>
  <c r="AI873" i="2"/>
  <c r="AH873" i="2"/>
  <c r="AG873" i="2"/>
  <c r="AF873" i="2"/>
  <c r="AS872" i="2"/>
  <c r="AQ872" i="2"/>
  <c r="AI872" i="2"/>
  <c r="AH872" i="2"/>
  <c r="AG872" i="2"/>
  <c r="AF872" i="2"/>
  <c r="AS871" i="2"/>
  <c r="AQ871" i="2"/>
  <c r="AI871" i="2"/>
  <c r="AH871" i="2"/>
  <c r="AG871" i="2"/>
  <c r="AF871" i="2"/>
  <c r="AS870" i="2"/>
  <c r="AQ870" i="2"/>
  <c r="AI870" i="2"/>
  <c r="AH870" i="2"/>
  <c r="AG870" i="2"/>
  <c r="AF870" i="2"/>
  <c r="AS869" i="2"/>
  <c r="AQ869" i="2"/>
  <c r="AI869" i="2"/>
  <c r="AH869" i="2"/>
  <c r="AG869" i="2"/>
  <c r="AF869" i="2"/>
  <c r="AS868" i="2"/>
  <c r="AQ868" i="2"/>
  <c r="AI868" i="2"/>
  <c r="AH868" i="2"/>
  <c r="AG868" i="2"/>
  <c r="AF868" i="2"/>
  <c r="AS867" i="2"/>
  <c r="AQ867" i="2"/>
  <c r="AI867" i="2"/>
  <c r="AH867" i="2"/>
  <c r="AG867" i="2"/>
  <c r="AF867" i="2"/>
  <c r="AS866" i="2"/>
  <c r="AQ866" i="2"/>
  <c r="AI866" i="2"/>
  <c r="AH866" i="2"/>
  <c r="AG866" i="2"/>
  <c r="AF866" i="2"/>
  <c r="AS865" i="2"/>
  <c r="AQ865" i="2"/>
  <c r="AI865" i="2"/>
  <c r="AH865" i="2"/>
  <c r="AG865" i="2"/>
  <c r="AF865" i="2"/>
  <c r="AS864" i="2"/>
  <c r="AQ864" i="2"/>
  <c r="AI864" i="2"/>
  <c r="AH864" i="2"/>
  <c r="AG864" i="2"/>
  <c r="AF864" i="2"/>
  <c r="AS863" i="2"/>
  <c r="AQ863" i="2"/>
  <c r="AI863" i="2"/>
  <c r="AH863" i="2"/>
  <c r="AG863" i="2"/>
  <c r="AF863" i="2"/>
  <c r="AS862" i="2"/>
  <c r="AQ862" i="2"/>
  <c r="AI862" i="2"/>
  <c r="AH862" i="2"/>
  <c r="AG862" i="2"/>
  <c r="AF862" i="2"/>
  <c r="AS861" i="2"/>
  <c r="AQ861" i="2"/>
  <c r="AI861" i="2"/>
  <c r="AH861" i="2"/>
  <c r="AG861" i="2"/>
  <c r="AF861" i="2"/>
  <c r="AS860" i="2"/>
  <c r="AQ860" i="2"/>
  <c r="AI860" i="2"/>
  <c r="AH860" i="2"/>
  <c r="AG860" i="2"/>
  <c r="AF860" i="2"/>
  <c r="AS859" i="2"/>
  <c r="AQ859" i="2"/>
  <c r="AI859" i="2"/>
  <c r="AH859" i="2"/>
  <c r="AG859" i="2"/>
  <c r="AF859" i="2"/>
  <c r="AS858" i="2"/>
  <c r="AQ858" i="2"/>
  <c r="AI858" i="2"/>
  <c r="AH858" i="2"/>
  <c r="AG858" i="2"/>
  <c r="AF858" i="2"/>
  <c r="AS857" i="2"/>
  <c r="AQ857" i="2"/>
  <c r="AI857" i="2"/>
  <c r="AH857" i="2"/>
  <c r="AG857" i="2"/>
  <c r="AF857" i="2"/>
  <c r="AS856" i="2"/>
  <c r="AQ856" i="2"/>
  <c r="AI856" i="2"/>
  <c r="AH856" i="2"/>
  <c r="AG856" i="2"/>
  <c r="AF856" i="2"/>
  <c r="AS855" i="2"/>
  <c r="AQ855" i="2"/>
  <c r="AI855" i="2"/>
  <c r="AH855" i="2"/>
  <c r="AG855" i="2"/>
  <c r="AF855" i="2"/>
  <c r="AS854" i="2"/>
  <c r="AQ854" i="2"/>
  <c r="AI854" i="2"/>
  <c r="AH854" i="2"/>
  <c r="AG854" i="2"/>
  <c r="AF854" i="2"/>
  <c r="AS853" i="2"/>
  <c r="AQ853" i="2"/>
  <c r="AI853" i="2"/>
  <c r="AH853" i="2"/>
  <c r="AG853" i="2"/>
  <c r="AF853" i="2"/>
  <c r="AS852" i="2"/>
  <c r="AQ852" i="2"/>
  <c r="AI852" i="2"/>
  <c r="AH852" i="2"/>
  <c r="AG852" i="2"/>
  <c r="AF852" i="2"/>
  <c r="AS851" i="2"/>
  <c r="AQ851" i="2"/>
  <c r="AI851" i="2"/>
  <c r="AH851" i="2"/>
  <c r="AG851" i="2"/>
  <c r="AF851" i="2"/>
  <c r="AS850" i="2"/>
  <c r="AQ850" i="2"/>
  <c r="AI850" i="2"/>
  <c r="AH850" i="2"/>
  <c r="AG850" i="2"/>
  <c r="AF850" i="2"/>
  <c r="AS849" i="2"/>
  <c r="AQ849" i="2"/>
  <c r="AI849" i="2"/>
  <c r="AH849" i="2"/>
  <c r="AG849" i="2"/>
  <c r="AF849" i="2"/>
  <c r="AS848" i="2"/>
  <c r="AQ848" i="2"/>
  <c r="AI848" i="2"/>
  <c r="AH848" i="2"/>
  <c r="AG848" i="2"/>
  <c r="AF848" i="2"/>
  <c r="AS847" i="2"/>
  <c r="AQ847" i="2"/>
  <c r="AI847" i="2"/>
  <c r="AH847" i="2"/>
  <c r="AG847" i="2"/>
  <c r="AF847" i="2"/>
  <c r="AS846" i="2"/>
  <c r="AQ846" i="2"/>
  <c r="AI846" i="2"/>
  <c r="AH846" i="2"/>
  <c r="AG846" i="2"/>
  <c r="AF846" i="2"/>
  <c r="AS845" i="2"/>
  <c r="AQ845" i="2"/>
  <c r="AI845" i="2"/>
  <c r="AH845" i="2"/>
  <c r="AG845" i="2"/>
  <c r="AF845" i="2"/>
  <c r="AS844" i="2"/>
  <c r="AQ844" i="2"/>
  <c r="AI844" i="2"/>
  <c r="AH844" i="2"/>
  <c r="AG844" i="2"/>
  <c r="AF844" i="2"/>
  <c r="AS843" i="2"/>
  <c r="AQ843" i="2"/>
  <c r="AI843" i="2"/>
  <c r="AH843" i="2"/>
  <c r="AG843" i="2"/>
  <c r="AF843" i="2"/>
  <c r="AS842" i="2"/>
  <c r="AQ842" i="2"/>
  <c r="AI842" i="2"/>
  <c r="AH842" i="2"/>
  <c r="AG842" i="2"/>
  <c r="AF842" i="2"/>
  <c r="AS841" i="2"/>
  <c r="AQ841" i="2"/>
  <c r="AI841" i="2"/>
  <c r="AH841" i="2"/>
  <c r="AG841" i="2"/>
  <c r="AF841" i="2"/>
  <c r="AS840" i="2"/>
  <c r="AQ840" i="2"/>
  <c r="AI840" i="2"/>
  <c r="AH840" i="2"/>
  <c r="AG840" i="2"/>
  <c r="AF840" i="2"/>
  <c r="AS839" i="2"/>
  <c r="AQ839" i="2"/>
  <c r="AI839" i="2"/>
  <c r="AH839" i="2"/>
  <c r="AG839" i="2"/>
  <c r="AF839" i="2"/>
  <c r="AS838" i="2"/>
  <c r="AQ838" i="2"/>
  <c r="AI838" i="2"/>
  <c r="AH838" i="2"/>
  <c r="AG838" i="2"/>
  <c r="AF838" i="2"/>
  <c r="AS837" i="2"/>
  <c r="AQ837" i="2"/>
  <c r="AI837" i="2"/>
  <c r="AH837" i="2"/>
  <c r="AG837" i="2"/>
  <c r="AF837" i="2"/>
  <c r="AS836" i="2"/>
  <c r="AQ836" i="2"/>
  <c r="AI836" i="2"/>
  <c r="AH836" i="2"/>
  <c r="AG836" i="2"/>
  <c r="AF836" i="2"/>
  <c r="AS835" i="2"/>
  <c r="AQ835" i="2"/>
  <c r="AI835" i="2"/>
  <c r="AH835" i="2"/>
  <c r="AG835" i="2"/>
  <c r="AF835" i="2"/>
  <c r="AS834" i="2"/>
  <c r="AQ834" i="2"/>
  <c r="AI834" i="2"/>
  <c r="AH834" i="2"/>
  <c r="AG834" i="2"/>
  <c r="AF834" i="2"/>
  <c r="AS833" i="2"/>
  <c r="AQ833" i="2"/>
  <c r="AI833" i="2"/>
  <c r="AH833" i="2"/>
  <c r="AG833" i="2"/>
  <c r="AF833" i="2"/>
  <c r="AS832" i="2"/>
  <c r="AQ832" i="2"/>
  <c r="AI832" i="2"/>
  <c r="AH832" i="2"/>
  <c r="AG832" i="2"/>
  <c r="AF832" i="2"/>
  <c r="AS831" i="2"/>
  <c r="AQ831" i="2"/>
  <c r="AI831" i="2"/>
  <c r="AH831" i="2"/>
  <c r="AG831" i="2"/>
  <c r="AF831" i="2"/>
  <c r="AS830" i="2"/>
  <c r="AQ830" i="2"/>
  <c r="AI830" i="2"/>
  <c r="AH830" i="2"/>
  <c r="AG830" i="2"/>
  <c r="AF830" i="2"/>
  <c r="AS829" i="2"/>
  <c r="AQ829" i="2"/>
  <c r="AI829" i="2"/>
  <c r="AH829" i="2"/>
  <c r="AG829" i="2"/>
  <c r="AF829" i="2"/>
  <c r="AS828" i="2"/>
  <c r="AQ828" i="2"/>
  <c r="AI828" i="2"/>
  <c r="AH828" i="2"/>
  <c r="AG828" i="2"/>
  <c r="AF828" i="2"/>
  <c r="AS827" i="2"/>
  <c r="AQ827" i="2"/>
  <c r="AI827" i="2"/>
  <c r="AH827" i="2"/>
  <c r="AG827" i="2"/>
  <c r="AF827" i="2"/>
  <c r="AS826" i="2"/>
  <c r="AQ826" i="2"/>
  <c r="AI826" i="2"/>
  <c r="AH826" i="2"/>
  <c r="AG826" i="2"/>
  <c r="AF826" i="2"/>
  <c r="AS825" i="2"/>
  <c r="AQ825" i="2"/>
  <c r="AI825" i="2"/>
  <c r="AH825" i="2"/>
  <c r="AG825" i="2"/>
  <c r="AF825" i="2"/>
  <c r="AS824" i="2"/>
  <c r="AQ824" i="2"/>
  <c r="AI824" i="2"/>
  <c r="AH824" i="2"/>
  <c r="AG824" i="2"/>
  <c r="AF824" i="2"/>
  <c r="AS823" i="2"/>
  <c r="AQ823" i="2"/>
  <c r="AI823" i="2"/>
  <c r="AH823" i="2"/>
  <c r="AG823" i="2"/>
  <c r="AF823" i="2"/>
  <c r="AS822" i="2"/>
  <c r="AQ822" i="2"/>
  <c r="AI822" i="2"/>
  <c r="AH822" i="2"/>
  <c r="AG822" i="2"/>
  <c r="AF822" i="2"/>
  <c r="AS821" i="2"/>
  <c r="AQ821" i="2"/>
  <c r="AI821" i="2"/>
  <c r="AH821" i="2"/>
  <c r="AG821" i="2"/>
  <c r="AF821" i="2"/>
  <c r="AS820" i="2"/>
  <c r="AQ820" i="2"/>
  <c r="AI820" i="2"/>
  <c r="AH820" i="2"/>
  <c r="AG820" i="2"/>
  <c r="AF820" i="2"/>
  <c r="AS819" i="2"/>
  <c r="AQ819" i="2"/>
  <c r="AI819" i="2"/>
  <c r="AH819" i="2"/>
  <c r="AG819" i="2"/>
  <c r="AF819" i="2"/>
  <c r="AS818" i="2"/>
  <c r="AQ818" i="2"/>
  <c r="AI818" i="2"/>
  <c r="AH818" i="2"/>
  <c r="AG818" i="2"/>
  <c r="AF818" i="2"/>
  <c r="AS817" i="2"/>
  <c r="AQ817" i="2"/>
  <c r="AI817" i="2"/>
  <c r="AH817" i="2"/>
  <c r="AG817" i="2"/>
  <c r="AF817" i="2"/>
  <c r="AS816" i="2"/>
  <c r="AQ816" i="2"/>
  <c r="AI816" i="2"/>
  <c r="AH816" i="2"/>
  <c r="AG816" i="2"/>
  <c r="AF816" i="2"/>
  <c r="AS815" i="2"/>
  <c r="AQ815" i="2"/>
  <c r="AI815" i="2"/>
  <c r="AH815" i="2"/>
  <c r="AG815" i="2"/>
  <c r="AF815" i="2"/>
  <c r="AS814" i="2"/>
  <c r="AQ814" i="2"/>
  <c r="AI814" i="2"/>
  <c r="AH814" i="2"/>
  <c r="AG814" i="2"/>
  <c r="AF814" i="2"/>
  <c r="AS813" i="2"/>
  <c r="AQ813" i="2"/>
  <c r="AI813" i="2"/>
  <c r="AH813" i="2"/>
  <c r="AG813" i="2"/>
  <c r="AF813" i="2"/>
  <c r="AS812" i="2"/>
  <c r="AQ812" i="2"/>
  <c r="AI812" i="2"/>
  <c r="AH812" i="2"/>
  <c r="AG812" i="2"/>
  <c r="AF812" i="2"/>
  <c r="AS811" i="2"/>
  <c r="AQ811" i="2"/>
  <c r="AI811" i="2"/>
  <c r="AH811" i="2"/>
  <c r="AG811" i="2"/>
  <c r="AF811" i="2"/>
  <c r="AS810" i="2"/>
  <c r="AQ810" i="2"/>
  <c r="AI810" i="2"/>
  <c r="AH810" i="2"/>
  <c r="AG810" i="2"/>
  <c r="AF810" i="2"/>
  <c r="AS809" i="2"/>
  <c r="AQ809" i="2"/>
  <c r="AI809" i="2"/>
  <c r="AH809" i="2"/>
  <c r="AG809" i="2"/>
  <c r="AF809" i="2"/>
  <c r="AS808" i="2"/>
  <c r="AQ808" i="2"/>
  <c r="AI808" i="2"/>
  <c r="AH808" i="2"/>
  <c r="AG808" i="2"/>
  <c r="AF808" i="2"/>
  <c r="AS807" i="2"/>
  <c r="AQ807" i="2"/>
  <c r="AI807" i="2"/>
  <c r="AH807" i="2"/>
  <c r="AG807" i="2"/>
  <c r="AF807" i="2"/>
  <c r="AS806" i="2"/>
  <c r="AQ806" i="2"/>
  <c r="AI806" i="2"/>
  <c r="AH806" i="2"/>
  <c r="AG806" i="2"/>
  <c r="AF806" i="2"/>
  <c r="AS805" i="2"/>
  <c r="AQ805" i="2"/>
  <c r="AI805" i="2"/>
  <c r="AH805" i="2"/>
  <c r="AG805" i="2"/>
  <c r="AF805" i="2"/>
  <c r="AS804" i="2"/>
  <c r="AQ804" i="2"/>
  <c r="AI804" i="2"/>
  <c r="AH804" i="2"/>
  <c r="AG804" i="2"/>
  <c r="AF804" i="2"/>
  <c r="AS803" i="2"/>
  <c r="AQ803" i="2"/>
  <c r="AI803" i="2"/>
  <c r="AH803" i="2"/>
  <c r="AG803" i="2"/>
  <c r="AF803" i="2"/>
  <c r="AS802" i="2"/>
  <c r="AQ802" i="2"/>
  <c r="AI802" i="2"/>
  <c r="AH802" i="2"/>
  <c r="AG802" i="2"/>
  <c r="AF802" i="2"/>
  <c r="AS801" i="2"/>
  <c r="AQ801" i="2"/>
  <c r="AI801" i="2"/>
  <c r="AH801" i="2"/>
  <c r="AG801" i="2"/>
  <c r="AF801" i="2"/>
  <c r="AS800" i="2"/>
  <c r="AQ800" i="2"/>
  <c r="AI800" i="2"/>
  <c r="AH800" i="2"/>
  <c r="AG800" i="2"/>
  <c r="AF800" i="2"/>
  <c r="AS799" i="2"/>
  <c r="AQ799" i="2"/>
  <c r="AI799" i="2"/>
  <c r="AH799" i="2"/>
  <c r="AG799" i="2"/>
  <c r="AF799" i="2"/>
  <c r="AS798" i="2"/>
  <c r="AQ798" i="2"/>
  <c r="AI798" i="2"/>
  <c r="AH798" i="2"/>
  <c r="AG798" i="2"/>
  <c r="AF798" i="2"/>
  <c r="AS797" i="2"/>
  <c r="AQ797" i="2"/>
  <c r="AI797" i="2"/>
  <c r="AH797" i="2"/>
  <c r="AG797" i="2"/>
  <c r="AF797" i="2"/>
  <c r="AS796" i="2"/>
  <c r="AQ796" i="2"/>
  <c r="AI796" i="2"/>
  <c r="AH796" i="2"/>
  <c r="AG796" i="2"/>
  <c r="AF796" i="2"/>
  <c r="AS795" i="2"/>
  <c r="AQ795" i="2"/>
  <c r="AI795" i="2"/>
  <c r="AH795" i="2"/>
  <c r="AG795" i="2"/>
  <c r="AF795" i="2"/>
  <c r="AS794" i="2"/>
  <c r="AQ794" i="2"/>
  <c r="AI794" i="2"/>
  <c r="AH794" i="2"/>
  <c r="AG794" i="2"/>
  <c r="AF794" i="2"/>
  <c r="AS793" i="2"/>
  <c r="AQ793" i="2"/>
  <c r="AI793" i="2"/>
  <c r="AH793" i="2"/>
  <c r="AG793" i="2"/>
  <c r="AF793" i="2"/>
  <c r="AS792" i="2"/>
  <c r="AQ792" i="2"/>
  <c r="AI792" i="2"/>
  <c r="AH792" i="2"/>
  <c r="AG792" i="2"/>
  <c r="AF792" i="2"/>
  <c r="AS791" i="2"/>
  <c r="AQ791" i="2"/>
  <c r="AI791" i="2"/>
  <c r="AH791" i="2"/>
  <c r="AG791" i="2"/>
  <c r="AF791" i="2"/>
  <c r="AS790" i="2"/>
  <c r="AQ790" i="2"/>
  <c r="AI790" i="2"/>
  <c r="AH790" i="2"/>
  <c r="AG790" i="2"/>
  <c r="AF790" i="2"/>
  <c r="AS789" i="2"/>
  <c r="AQ789" i="2"/>
  <c r="AI789" i="2"/>
  <c r="AH789" i="2"/>
  <c r="AG789" i="2"/>
  <c r="AF789" i="2"/>
  <c r="AS788" i="2"/>
  <c r="AQ788" i="2"/>
  <c r="AI788" i="2"/>
  <c r="AH788" i="2"/>
  <c r="AG788" i="2"/>
  <c r="AF788" i="2"/>
  <c r="AS787" i="2"/>
  <c r="AQ787" i="2"/>
  <c r="AI787" i="2"/>
  <c r="AH787" i="2"/>
  <c r="AG787" i="2"/>
  <c r="AF787" i="2"/>
  <c r="AS786" i="2"/>
  <c r="AQ786" i="2"/>
  <c r="AI786" i="2"/>
  <c r="AH786" i="2"/>
  <c r="AG786" i="2"/>
  <c r="AF786" i="2"/>
  <c r="AS785" i="2"/>
  <c r="AQ785" i="2"/>
  <c r="AI785" i="2"/>
  <c r="AH785" i="2"/>
  <c r="AG785" i="2"/>
  <c r="AF785" i="2"/>
  <c r="AS784" i="2"/>
  <c r="AQ784" i="2"/>
  <c r="AI784" i="2"/>
  <c r="AH784" i="2"/>
  <c r="AG784" i="2"/>
  <c r="AF784" i="2"/>
  <c r="AS783" i="2"/>
  <c r="AQ783" i="2"/>
  <c r="AI783" i="2"/>
  <c r="AH783" i="2"/>
  <c r="AG783" i="2"/>
  <c r="AF783" i="2"/>
  <c r="AS782" i="2"/>
  <c r="AQ782" i="2"/>
  <c r="AI782" i="2"/>
  <c r="AH782" i="2"/>
  <c r="AG782" i="2"/>
  <c r="AF782" i="2"/>
  <c r="AS781" i="2"/>
  <c r="AQ781" i="2"/>
  <c r="AI781" i="2"/>
  <c r="AH781" i="2"/>
  <c r="AG781" i="2"/>
  <c r="AF781" i="2"/>
  <c r="AS780" i="2"/>
  <c r="AQ780" i="2"/>
  <c r="AI780" i="2"/>
  <c r="AH780" i="2"/>
  <c r="AG780" i="2"/>
  <c r="AF780" i="2"/>
  <c r="AS779" i="2"/>
  <c r="AQ779" i="2"/>
  <c r="AI779" i="2"/>
  <c r="AH779" i="2"/>
  <c r="AG779" i="2"/>
  <c r="AF779" i="2"/>
  <c r="AS778" i="2"/>
  <c r="AQ778" i="2"/>
  <c r="AI778" i="2"/>
  <c r="AH778" i="2"/>
  <c r="AG778" i="2"/>
  <c r="AF778" i="2"/>
  <c r="AS777" i="2"/>
  <c r="AQ777" i="2"/>
  <c r="AI777" i="2"/>
  <c r="AH777" i="2"/>
  <c r="AG777" i="2"/>
  <c r="AF777" i="2"/>
  <c r="AS776" i="2"/>
  <c r="AQ776" i="2"/>
  <c r="AI776" i="2"/>
  <c r="AH776" i="2"/>
  <c r="AG776" i="2"/>
  <c r="AF776" i="2"/>
  <c r="AS775" i="2"/>
  <c r="AQ775" i="2"/>
  <c r="AI775" i="2"/>
  <c r="AH775" i="2"/>
  <c r="AG775" i="2"/>
  <c r="AF775" i="2"/>
  <c r="AS774" i="2"/>
  <c r="AQ774" i="2"/>
  <c r="AI774" i="2"/>
  <c r="AH774" i="2"/>
  <c r="AG774" i="2"/>
  <c r="AF774" i="2"/>
  <c r="AS773" i="2"/>
  <c r="AQ773" i="2"/>
  <c r="AI773" i="2"/>
  <c r="AH773" i="2"/>
  <c r="AG773" i="2"/>
  <c r="AF773" i="2"/>
  <c r="AS772" i="2"/>
  <c r="AQ772" i="2"/>
  <c r="AI772" i="2"/>
  <c r="AH772" i="2"/>
  <c r="AG772" i="2"/>
  <c r="AF772" i="2"/>
  <c r="AS771" i="2"/>
  <c r="AQ771" i="2"/>
  <c r="AI771" i="2"/>
  <c r="AH771" i="2"/>
  <c r="AG771" i="2"/>
  <c r="AF771" i="2"/>
  <c r="AS770" i="2"/>
  <c r="AQ770" i="2"/>
  <c r="AI770" i="2"/>
  <c r="AH770" i="2"/>
  <c r="AG770" i="2"/>
  <c r="AF770" i="2"/>
  <c r="AS769" i="2"/>
  <c r="AQ769" i="2"/>
  <c r="AI769" i="2"/>
  <c r="AH769" i="2"/>
  <c r="AG769" i="2"/>
  <c r="AF769" i="2"/>
  <c r="AS768" i="2"/>
  <c r="AQ768" i="2"/>
  <c r="AI768" i="2"/>
  <c r="AH768" i="2"/>
  <c r="AG768" i="2"/>
  <c r="AF768" i="2"/>
  <c r="AS767" i="2"/>
  <c r="AQ767" i="2"/>
  <c r="AI767" i="2"/>
  <c r="AH767" i="2"/>
  <c r="AG767" i="2"/>
  <c r="AF767" i="2"/>
  <c r="AS766" i="2"/>
  <c r="AQ766" i="2"/>
  <c r="AI766" i="2"/>
  <c r="AH766" i="2"/>
  <c r="AG766" i="2"/>
  <c r="AF766" i="2"/>
  <c r="AS765" i="2"/>
  <c r="AQ765" i="2"/>
  <c r="AI765" i="2"/>
  <c r="AH765" i="2"/>
  <c r="AG765" i="2"/>
  <c r="AF765" i="2"/>
  <c r="AS764" i="2"/>
  <c r="AQ764" i="2"/>
  <c r="AI764" i="2"/>
  <c r="AH764" i="2"/>
  <c r="AG764" i="2"/>
  <c r="AF764" i="2"/>
  <c r="AS763" i="2"/>
  <c r="AQ763" i="2"/>
  <c r="AI763" i="2"/>
  <c r="AH763" i="2"/>
  <c r="AG763" i="2"/>
  <c r="AF763" i="2"/>
  <c r="AS762" i="2"/>
  <c r="AQ762" i="2"/>
  <c r="AI762" i="2"/>
  <c r="AH762" i="2"/>
  <c r="AG762" i="2"/>
  <c r="AF762" i="2"/>
  <c r="AS761" i="2"/>
  <c r="AQ761" i="2"/>
  <c r="AI761" i="2"/>
  <c r="AH761" i="2"/>
  <c r="AG761" i="2"/>
  <c r="AF761" i="2"/>
  <c r="AS760" i="2"/>
  <c r="AQ760" i="2"/>
  <c r="AI760" i="2"/>
  <c r="AH760" i="2"/>
  <c r="AG760" i="2"/>
  <c r="AF760" i="2"/>
  <c r="AS759" i="2"/>
  <c r="AQ759" i="2"/>
  <c r="AI759" i="2"/>
  <c r="AH759" i="2"/>
  <c r="AG759" i="2"/>
  <c r="AF759" i="2"/>
  <c r="AS758" i="2"/>
  <c r="AQ758" i="2"/>
  <c r="AI758" i="2"/>
  <c r="AH758" i="2"/>
  <c r="AG758" i="2"/>
  <c r="AF758" i="2"/>
  <c r="AS757" i="2"/>
  <c r="AQ757" i="2"/>
  <c r="AI757" i="2"/>
  <c r="AH757" i="2"/>
  <c r="AG757" i="2"/>
  <c r="AF757" i="2"/>
  <c r="AS756" i="2"/>
  <c r="AQ756" i="2"/>
  <c r="AI756" i="2"/>
  <c r="AH756" i="2"/>
  <c r="AG756" i="2"/>
  <c r="AF756" i="2"/>
  <c r="AS755" i="2"/>
  <c r="AQ755" i="2"/>
  <c r="AI755" i="2"/>
  <c r="AH755" i="2"/>
  <c r="AG755" i="2"/>
  <c r="AF755" i="2"/>
  <c r="AS754" i="2"/>
  <c r="AQ754" i="2"/>
  <c r="AI754" i="2"/>
  <c r="AH754" i="2"/>
  <c r="AG754" i="2"/>
  <c r="AF754" i="2"/>
  <c r="AS753" i="2"/>
  <c r="AQ753" i="2"/>
  <c r="AI753" i="2"/>
  <c r="AH753" i="2"/>
  <c r="AG753" i="2"/>
  <c r="AF753" i="2"/>
  <c r="AS752" i="2"/>
  <c r="AQ752" i="2"/>
  <c r="AI752" i="2"/>
  <c r="AH752" i="2"/>
  <c r="AG752" i="2"/>
  <c r="AF752" i="2"/>
  <c r="AS751" i="2"/>
  <c r="AQ751" i="2"/>
  <c r="AI751" i="2"/>
  <c r="AH751" i="2"/>
  <c r="AG751" i="2"/>
  <c r="AF751" i="2"/>
  <c r="AS750" i="2"/>
  <c r="AQ750" i="2"/>
  <c r="AI750" i="2"/>
  <c r="AH750" i="2"/>
  <c r="AG750" i="2"/>
  <c r="AF750" i="2"/>
  <c r="AS749" i="2"/>
  <c r="AQ749" i="2"/>
  <c r="AI749" i="2"/>
  <c r="AH749" i="2"/>
  <c r="AG749" i="2"/>
  <c r="AF749" i="2"/>
  <c r="AS748" i="2"/>
  <c r="AQ748" i="2"/>
  <c r="AI748" i="2"/>
  <c r="AH748" i="2"/>
  <c r="AG748" i="2"/>
  <c r="AF748" i="2"/>
  <c r="AS747" i="2"/>
  <c r="AQ747" i="2"/>
  <c r="AI747" i="2"/>
  <c r="AH747" i="2"/>
  <c r="AG747" i="2"/>
  <c r="AF747" i="2"/>
  <c r="AS746" i="2"/>
  <c r="AQ746" i="2"/>
  <c r="AI746" i="2"/>
  <c r="AH746" i="2"/>
  <c r="AG746" i="2"/>
  <c r="AF746" i="2"/>
  <c r="AS745" i="2"/>
  <c r="AQ745" i="2"/>
  <c r="AI745" i="2"/>
  <c r="AH745" i="2"/>
  <c r="AG745" i="2"/>
  <c r="AF745" i="2"/>
  <c r="AS744" i="2"/>
  <c r="AQ744" i="2"/>
  <c r="AI744" i="2"/>
  <c r="AH744" i="2"/>
  <c r="AG744" i="2"/>
  <c r="AF744" i="2"/>
  <c r="AS743" i="2"/>
  <c r="AQ743" i="2"/>
  <c r="AI743" i="2"/>
  <c r="AH743" i="2"/>
  <c r="AG743" i="2"/>
  <c r="AF743" i="2"/>
  <c r="AS742" i="2"/>
  <c r="AQ742" i="2"/>
  <c r="AI742" i="2"/>
  <c r="AH742" i="2"/>
  <c r="AG742" i="2"/>
  <c r="AF742" i="2"/>
  <c r="AS741" i="2"/>
  <c r="AQ741" i="2"/>
  <c r="AI741" i="2"/>
  <c r="AH741" i="2"/>
  <c r="AG741" i="2"/>
  <c r="AF741" i="2"/>
  <c r="AS740" i="2"/>
  <c r="AQ740" i="2"/>
  <c r="AI740" i="2"/>
  <c r="AH740" i="2"/>
  <c r="AG740" i="2"/>
  <c r="AF740" i="2"/>
  <c r="AS739" i="2"/>
  <c r="AQ739" i="2"/>
  <c r="AI739" i="2"/>
  <c r="AH739" i="2"/>
  <c r="AG739" i="2"/>
  <c r="AF739" i="2"/>
  <c r="AS738" i="2"/>
  <c r="AQ738" i="2"/>
  <c r="AI738" i="2"/>
  <c r="AH738" i="2"/>
  <c r="AG738" i="2"/>
  <c r="AF738" i="2"/>
  <c r="AS737" i="2"/>
  <c r="AQ737" i="2"/>
  <c r="AI737" i="2"/>
  <c r="AH737" i="2"/>
  <c r="AG737" i="2"/>
  <c r="AF737" i="2"/>
  <c r="AS736" i="2"/>
  <c r="AQ736" i="2"/>
  <c r="AI736" i="2"/>
  <c r="AH736" i="2"/>
  <c r="AG736" i="2"/>
  <c r="AF736" i="2"/>
  <c r="AS735" i="2"/>
  <c r="AQ735" i="2"/>
  <c r="AI735" i="2"/>
  <c r="AH735" i="2"/>
  <c r="AG735" i="2"/>
  <c r="AF735" i="2"/>
  <c r="AS734" i="2"/>
  <c r="AQ734" i="2"/>
  <c r="AI734" i="2"/>
  <c r="AH734" i="2"/>
  <c r="AG734" i="2"/>
  <c r="AF734" i="2"/>
  <c r="AS733" i="2"/>
  <c r="AQ733" i="2"/>
  <c r="AI733" i="2"/>
  <c r="AH733" i="2"/>
  <c r="AG733" i="2"/>
  <c r="AF733" i="2"/>
  <c r="AS732" i="2"/>
  <c r="AQ732" i="2"/>
  <c r="AI732" i="2"/>
  <c r="AH732" i="2"/>
  <c r="AG732" i="2"/>
  <c r="AF732" i="2"/>
  <c r="AS731" i="2"/>
  <c r="AQ731" i="2"/>
  <c r="AI731" i="2"/>
  <c r="AH731" i="2"/>
  <c r="AG731" i="2"/>
  <c r="AF731" i="2"/>
  <c r="AS730" i="2"/>
  <c r="AQ730" i="2"/>
  <c r="AI730" i="2"/>
  <c r="AH730" i="2"/>
  <c r="AG730" i="2"/>
  <c r="AF730" i="2"/>
  <c r="AS729" i="2"/>
  <c r="AQ729" i="2"/>
  <c r="AI729" i="2"/>
  <c r="AH729" i="2"/>
  <c r="AG729" i="2"/>
  <c r="AF729" i="2"/>
  <c r="AS728" i="2"/>
  <c r="AQ728" i="2"/>
  <c r="AI728" i="2"/>
  <c r="AH728" i="2"/>
  <c r="AG728" i="2"/>
  <c r="AF728" i="2"/>
  <c r="AS727" i="2"/>
  <c r="AQ727" i="2"/>
  <c r="AI727" i="2"/>
  <c r="AH727" i="2"/>
  <c r="AG727" i="2"/>
  <c r="AF727" i="2"/>
  <c r="AS726" i="2"/>
  <c r="AQ726" i="2"/>
  <c r="AI726" i="2"/>
  <c r="AH726" i="2"/>
  <c r="AG726" i="2"/>
  <c r="AF726" i="2"/>
  <c r="AS725" i="2"/>
  <c r="AQ725" i="2"/>
  <c r="AI725" i="2"/>
  <c r="AH725" i="2"/>
  <c r="AG725" i="2"/>
  <c r="AF725" i="2"/>
  <c r="AS724" i="2"/>
  <c r="AQ724" i="2"/>
  <c r="AI724" i="2"/>
  <c r="AH724" i="2"/>
  <c r="AG724" i="2"/>
  <c r="AF724" i="2"/>
  <c r="AS723" i="2"/>
  <c r="AQ723" i="2"/>
  <c r="AI723" i="2"/>
  <c r="AH723" i="2"/>
  <c r="AG723" i="2"/>
  <c r="AF723" i="2"/>
  <c r="AS722" i="2"/>
  <c r="AQ722" i="2"/>
  <c r="AI722" i="2"/>
  <c r="AH722" i="2"/>
  <c r="AG722" i="2"/>
  <c r="AF722" i="2"/>
  <c r="AS721" i="2"/>
  <c r="AQ721" i="2"/>
  <c r="AI721" i="2"/>
  <c r="AH721" i="2"/>
  <c r="AG721" i="2"/>
  <c r="AF721" i="2"/>
  <c r="AS720" i="2"/>
  <c r="AQ720" i="2"/>
  <c r="AI720" i="2"/>
  <c r="AH720" i="2"/>
  <c r="AG720" i="2"/>
  <c r="AF720" i="2"/>
  <c r="AS719" i="2"/>
  <c r="AQ719" i="2"/>
  <c r="AI719" i="2"/>
  <c r="AH719" i="2"/>
  <c r="AG719" i="2"/>
  <c r="AF719" i="2"/>
  <c r="AS718" i="2"/>
  <c r="AQ718" i="2"/>
  <c r="AI718" i="2"/>
  <c r="AH718" i="2"/>
  <c r="AG718" i="2"/>
  <c r="AF718" i="2"/>
  <c r="AS717" i="2"/>
  <c r="AQ717" i="2"/>
  <c r="AI717" i="2"/>
  <c r="AH717" i="2"/>
  <c r="AG717" i="2"/>
  <c r="AF717" i="2"/>
  <c r="AS716" i="2"/>
  <c r="AQ716" i="2"/>
  <c r="AI716" i="2"/>
  <c r="AH716" i="2"/>
  <c r="AG716" i="2"/>
  <c r="AF716" i="2"/>
  <c r="AS715" i="2"/>
  <c r="AQ715" i="2"/>
  <c r="AI715" i="2"/>
  <c r="AH715" i="2"/>
  <c r="AG715" i="2"/>
  <c r="AF715" i="2"/>
  <c r="AS714" i="2"/>
  <c r="AQ714" i="2"/>
  <c r="AI714" i="2"/>
  <c r="AH714" i="2"/>
  <c r="AG714" i="2"/>
  <c r="AF714" i="2"/>
  <c r="AS713" i="2"/>
  <c r="AQ713" i="2"/>
  <c r="AI713" i="2"/>
  <c r="AH713" i="2"/>
  <c r="AG713" i="2"/>
  <c r="AF713" i="2"/>
  <c r="AS712" i="2"/>
  <c r="AQ712" i="2"/>
  <c r="AI712" i="2"/>
  <c r="AH712" i="2"/>
  <c r="AG712" i="2"/>
  <c r="AF712" i="2"/>
  <c r="AS711" i="2"/>
  <c r="AQ711" i="2"/>
  <c r="AI711" i="2"/>
  <c r="AH711" i="2"/>
  <c r="AG711" i="2"/>
  <c r="AF711" i="2"/>
  <c r="AS710" i="2"/>
  <c r="AQ710" i="2"/>
  <c r="AI710" i="2"/>
  <c r="AH710" i="2"/>
  <c r="AG710" i="2"/>
  <c r="AF710" i="2"/>
  <c r="AS709" i="2"/>
  <c r="AQ709" i="2"/>
  <c r="AI709" i="2"/>
  <c r="AH709" i="2"/>
  <c r="AG709" i="2"/>
  <c r="AF709" i="2"/>
  <c r="AS708" i="2"/>
  <c r="AQ708" i="2"/>
  <c r="AI708" i="2"/>
  <c r="AH708" i="2"/>
  <c r="AG708" i="2"/>
  <c r="AF708" i="2"/>
  <c r="AS707" i="2"/>
  <c r="AQ707" i="2"/>
  <c r="AI707" i="2"/>
  <c r="AH707" i="2"/>
  <c r="AG707" i="2"/>
  <c r="AF707" i="2"/>
  <c r="AS706" i="2"/>
  <c r="AQ706" i="2"/>
  <c r="AI706" i="2"/>
  <c r="AH706" i="2"/>
  <c r="AG706" i="2"/>
  <c r="AF706" i="2"/>
  <c r="AS705" i="2"/>
  <c r="AQ705" i="2"/>
  <c r="AI705" i="2"/>
  <c r="AH705" i="2"/>
  <c r="AG705" i="2"/>
  <c r="AF705" i="2"/>
  <c r="AS704" i="2"/>
  <c r="AQ704" i="2"/>
  <c r="AI704" i="2"/>
  <c r="AH704" i="2"/>
  <c r="AG704" i="2"/>
  <c r="AF704" i="2"/>
  <c r="AS703" i="2"/>
  <c r="AQ703" i="2"/>
  <c r="AI703" i="2"/>
  <c r="AH703" i="2"/>
  <c r="AG703" i="2"/>
  <c r="AF703" i="2"/>
  <c r="AS702" i="2"/>
  <c r="AQ702" i="2"/>
  <c r="AI702" i="2"/>
  <c r="AH702" i="2"/>
  <c r="AG702" i="2"/>
  <c r="AF702" i="2"/>
  <c r="AS701" i="2"/>
  <c r="AQ701" i="2"/>
  <c r="AI701" i="2"/>
  <c r="AH701" i="2"/>
  <c r="AG701" i="2"/>
  <c r="AF701" i="2"/>
  <c r="AS700" i="2"/>
  <c r="AQ700" i="2"/>
  <c r="AI700" i="2"/>
  <c r="AH700" i="2"/>
  <c r="AG700" i="2"/>
  <c r="AF700" i="2"/>
  <c r="AS699" i="2"/>
  <c r="AQ699" i="2"/>
  <c r="AI699" i="2"/>
  <c r="AH699" i="2"/>
  <c r="AG699" i="2"/>
  <c r="AF699" i="2"/>
  <c r="AS698" i="2"/>
  <c r="AQ698" i="2"/>
  <c r="AI698" i="2"/>
  <c r="AH698" i="2"/>
  <c r="AG698" i="2"/>
  <c r="AF698" i="2"/>
  <c r="AS697" i="2"/>
  <c r="AQ697" i="2"/>
  <c r="AI697" i="2"/>
  <c r="AH697" i="2"/>
  <c r="AG697" i="2"/>
  <c r="AF697" i="2"/>
  <c r="AS696" i="2"/>
  <c r="AQ696" i="2"/>
  <c r="AI696" i="2"/>
  <c r="AH696" i="2"/>
  <c r="AG696" i="2"/>
  <c r="AF696" i="2"/>
  <c r="AS695" i="2"/>
  <c r="AQ695" i="2"/>
  <c r="AI695" i="2"/>
  <c r="AH695" i="2"/>
  <c r="AG695" i="2"/>
  <c r="AF695" i="2"/>
  <c r="AS694" i="2"/>
  <c r="AQ694" i="2"/>
  <c r="AI694" i="2"/>
  <c r="AH694" i="2"/>
  <c r="AG694" i="2"/>
  <c r="AF694" i="2"/>
  <c r="AS693" i="2"/>
  <c r="AQ693" i="2"/>
  <c r="AI693" i="2"/>
  <c r="AH693" i="2"/>
  <c r="AG693" i="2"/>
  <c r="AF693" i="2"/>
  <c r="AS692" i="2"/>
  <c r="AQ692" i="2"/>
  <c r="AI692" i="2"/>
  <c r="AH692" i="2"/>
  <c r="AG692" i="2"/>
  <c r="AF692" i="2"/>
  <c r="AS691" i="2"/>
  <c r="AQ691" i="2"/>
  <c r="AI691" i="2"/>
  <c r="AH691" i="2"/>
  <c r="AG691" i="2"/>
  <c r="AF691" i="2"/>
  <c r="AS690" i="2"/>
  <c r="AQ690" i="2"/>
  <c r="AI690" i="2"/>
  <c r="AH690" i="2"/>
  <c r="AG690" i="2"/>
  <c r="AF690" i="2"/>
  <c r="AS689" i="2"/>
  <c r="AQ689" i="2"/>
  <c r="AI689" i="2"/>
  <c r="AH689" i="2"/>
  <c r="AG689" i="2"/>
  <c r="AF689" i="2"/>
  <c r="AS688" i="2"/>
  <c r="AQ688" i="2"/>
  <c r="AI688" i="2"/>
  <c r="AH688" i="2"/>
  <c r="AG688" i="2"/>
  <c r="AF688" i="2"/>
  <c r="AS687" i="2"/>
  <c r="AQ687" i="2"/>
  <c r="AI687" i="2"/>
  <c r="AH687" i="2"/>
  <c r="AG687" i="2"/>
  <c r="AF687" i="2"/>
  <c r="AS686" i="2"/>
  <c r="AQ686" i="2"/>
  <c r="AI686" i="2"/>
  <c r="AH686" i="2"/>
  <c r="AG686" i="2"/>
  <c r="AF686" i="2"/>
  <c r="AS685" i="2"/>
  <c r="AQ685" i="2"/>
  <c r="AI685" i="2"/>
  <c r="AH685" i="2"/>
  <c r="AG685" i="2"/>
  <c r="AF685" i="2"/>
  <c r="AS684" i="2"/>
  <c r="AQ684" i="2"/>
  <c r="AI684" i="2"/>
  <c r="AH684" i="2"/>
  <c r="AG684" i="2"/>
  <c r="AF684" i="2"/>
  <c r="AS683" i="2"/>
  <c r="AQ683" i="2"/>
  <c r="AI683" i="2"/>
  <c r="AH683" i="2"/>
  <c r="AG683" i="2"/>
  <c r="AF683" i="2"/>
  <c r="AS682" i="2"/>
  <c r="AQ682" i="2"/>
  <c r="AI682" i="2"/>
  <c r="AH682" i="2"/>
  <c r="AG682" i="2"/>
  <c r="AF682" i="2"/>
  <c r="AS681" i="2"/>
  <c r="AQ681" i="2"/>
  <c r="AI681" i="2"/>
  <c r="AH681" i="2"/>
  <c r="AG681" i="2"/>
  <c r="AF681" i="2"/>
  <c r="AS680" i="2"/>
  <c r="AQ680" i="2"/>
  <c r="AI680" i="2"/>
  <c r="AH680" i="2"/>
  <c r="AG680" i="2"/>
  <c r="AF680" i="2"/>
  <c r="AS679" i="2"/>
  <c r="AQ679" i="2"/>
  <c r="AI679" i="2"/>
  <c r="AH679" i="2"/>
  <c r="AG679" i="2"/>
  <c r="AF679" i="2"/>
  <c r="AS678" i="2"/>
  <c r="AQ678" i="2"/>
  <c r="AI678" i="2"/>
  <c r="AH678" i="2"/>
  <c r="AG678" i="2"/>
  <c r="AF678" i="2"/>
  <c r="AS677" i="2"/>
  <c r="AQ677" i="2"/>
  <c r="AI677" i="2"/>
  <c r="AH677" i="2"/>
  <c r="AG677" i="2"/>
  <c r="AF677" i="2"/>
  <c r="AS676" i="2"/>
  <c r="AQ676" i="2"/>
  <c r="AI676" i="2"/>
  <c r="AH676" i="2"/>
  <c r="AG676" i="2"/>
  <c r="AF676" i="2"/>
  <c r="AS675" i="2"/>
  <c r="AQ675" i="2"/>
  <c r="AI675" i="2"/>
  <c r="AH675" i="2"/>
  <c r="AG675" i="2"/>
  <c r="AF675" i="2"/>
  <c r="AS674" i="2"/>
  <c r="AQ674" i="2"/>
  <c r="AI674" i="2"/>
  <c r="AH674" i="2"/>
  <c r="AG674" i="2"/>
  <c r="AF674" i="2"/>
  <c r="AS673" i="2"/>
  <c r="AQ673" i="2"/>
  <c r="AI673" i="2"/>
  <c r="AH673" i="2"/>
  <c r="AG673" i="2"/>
  <c r="AF673" i="2"/>
  <c r="AS672" i="2"/>
  <c r="AQ672" i="2"/>
  <c r="AI672" i="2"/>
  <c r="AH672" i="2"/>
  <c r="AG672" i="2"/>
  <c r="AF672" i="2"/>
  <c r="AS671" i="2"/>
  <c r="AQ671" i="2"/>
  <c r="AI671" i="2"/>
  <c r="AH671" i="2"/>
  <c r="AG671" i="2"/>
  <c r="AF671" i="2"/>
  <c r="AS670" i="2"/>
  <c r="AQ670" i="2"/>
  <c r="AI670" i="2"/>
  <c r="AH670" i="2"/>
  <c r="AG670" i="2"/>
  <c r="AF670" i="2"/>
  <c r="AS669" i="2"/>
  <c r="AQ669" i="2"/>
  <c r="AI669" i="2"/>
  <c r="AH669" i="2"/>
  <c r="AG669" i="2"/>
  <c r="AF669" i="2"/>
  <c r="AS668" i="2"/>
  <c r="AQ668" i="2"/>
  <c r="AI668" i="2"/>
  <c r="AH668" i="2"/>
  <c r="AG668" i="2"/>
  <c r="AF668" i="2"/>
  <c r="AS667" i="2"/>
  <c r="AQ667" i="2"/>
  <c r="AI667" i="2"/>
  <c r="AH667" i="2"/>
  <c r="AG667" i="2"/>
  <c r="AF667" i="2"/>
  <c r="AS666" i="2"/>
  <c r="AQ666" i="2"/>
  <c r="AI666" i="2"/>
  <c r="AH666" i="2"/>
  <c r="AG666" i="2"/>
  <c r="AF666" i="2"/>
  <c r="AS665" i="2"/>
  <c r="AQ665" i="2"/>
  <c r="AI665" i="2"/>
  <c r="AH665" i="2"/>
  <c r="AG665" i="2"/>
  <c r="AF665" i="2"/>
  <c r="AS664" i="2"/>
  <c r="AQ664" i="2"/>
  <c r="AI664" i="2"/>
  <c r="AH664" i="2"/>
  <c r="AG664" i="2"/>
  <c r="AF664" i="2"/>
  <c r="AS663" i="2"/>
  <c r="AQ663" i="2"/>
  <c r="AI663" i="2"/>
  <c r="AH663" i="2"/>
  <c r="AG663" i="2"/>
  <c r="AF663" i="2"/>
  <c r="AS662" i="2"/>
  <c r="AQ662" i="2"/>
  <c r="AI662" i="2"/>
  <c r="AH662" i="2"/>
  <c r="AG662" i="2"/>
  <c r="AF662" i="2"/>
  <c r="AS661" i="2"/>
  <c r="AQ661" i="2"/>
  <c r="AI661" i="2"/>
  <c r="AH661" i="2"/>
  <c r="AG661" i="2"/>
  <c r="AF661" i="2"/>
  <c r="AS660" i="2"/>
  <c r="AQ660" i="2"/>
  <c r="AI660" i="2"/>
  <c r="AH660" i="2"/>
  <c r="AG660" i="2"/>
  <c r="AF660" i="2"/>
  <c r="AS659" i="2"/>
  <c r="AQ659" i="2"/>
  <c r="AI659" i="2"/>
  <c r="AH659" i="2"/>
  <c r="AG659" i="2"/>
  <c r="AF659" i="2"/>
  <c r="AS658" i="2"/>
  <c r="AQ658" i="2"/>
  <c r="AI658" i="2"/>
  <c r="AH658" i="2"/>
  <c r="AG658" i="2"/>
  <c r="AF658" i="2"/>
  <c r="AS657" i="2"/>
  <c r="AQ657" i="2"/>
  <c r="AI657" i="2"/>
  <c r="AH657" i="2"/>
  <c r="AG657" i="2"/>
  <c r="AF657" i="2"/>
  <c r="AS656" i="2"/>
  <c r="AQ656" i="2"/>
  <c r="AI656" i="2"/>
  <c r="AH656" i="2"/>
  <c r="AG656" i="2"/>
  <c r="AF656" i="2"/>
  <c r="AS655" i="2"/>
  <c r="AQ655" i="2"/>
  <c r="AI655" i="2"/>
  <c r="AH655" i="2"/>
  <c r="AG655" i="2"/>
  <c r="AF655" i="2"/>
  <c r="AS654" i="2"/>
  <c r="AQ654" i="2"/>
  <c r="AI654" i="2"/>
  <c r="AH654" i="2"/>
  <c r="AG654" i="2"/>
  <c r="AF654" i="2"/>
  <c r="AS653" i="2"/>
  <c r="AQ653" i="2"/>
  <c r="AI653" i="2"/>
  <c r="AH653" i="2"/>
  <c r="AG653" i="2"/>
  <c r="AF653" i="2"/>
  <c r="AS652" i="2"/>
  <c r="AQ652" i="2"/>
  <c r="AI652" i="2"/>
  <c r="AH652" i="2"/>
  <c r="AG652" i="2"/>
  <c r="AF652" i="2"/>
  <c r="AS651" i="2"/>
  <c r="AQ651" i="2"/>
  <c r="AI651" i="2"/>
  <c r="AH651" i="2"/>
  <c r="AG651" i="2"/>
  <c r="AF651" i="2"/>
  <c r="AS650" i="2"/>
  <c r="AQ650" i="2"/>
  <c r="AI650" i="2"/>
  <c r="AH650" i="2"/>
  <c r="AG650" i="2"/>
  <c r="AF650" i="2"/>
  <c r="AS649" i="2"/>
  <c r="AQ649" i="2"/>
  <c r="AI649" i="2"/>
  <c r="AH649" i="2"/>
  <c r="AG649" i="2"/>
  <c r="AF649" i="2"/>
  <c r="AS648" i="2"/>
  <c r="AQ648" i="2"/>
  <c r="AI648" i="2"/>
  <c r="AH648" i="2"/>
  <c r="AG648" i="2"/>
  <c r="AF648" i="2"/>
  <c r="AS647" i="2"/>
  <c r="AQ647" i="2"/>
  <c r="AI647" i="2"/>
  <c r="AH647" i="2"/>
  <c r="AG647" i="2"/>
  <c r="AF647" i="2"/>
  <c r="AS646" i="2"/>
  <c r="AQ646" i="2"/>
  <c r="AI646" i="2"/>
  <c r="AH646" i="2"/>
  <c r="AG646" i="2"/>
  <c r="AF646" i="2"/>
  <c r="AS645" i="2"/>
  <c r="AQ645" i="2"/>
  <c r="AI645" i="2"/>
  <c r="AH645" i="2"/>
  <c r="AG645" i="2"/>
  <c r="AF645" i="2"/>
  <c r="AS644" i="2"/>
  <c r="AQ644" i="2"/>
  <c r="AI644" i="2"/>
  <c r="AH644" i="2"/>
  <c r="AG644" i="2"/>
  <c r="AF644" i="2"/>
  <c r="AS643" i="2"/>
  <c r="AQ643" i="2"/>
  <c r="AI643" i="2"/>
  <c r="AH643" i="2"/>
  <c r="AG643" i="2"/>
  <c r="AF643" i="2"/>
  <c r="AS642" i="2"/>
  <c r="AQ642" i="2"/>
  <c r="AI642" i="2"/>
  <c r="AH642" i="2"/>
  <c r="AG642" i="2"/>
  <c r="AF642" i="2"/>
  <c r="AS641" i="2"/>
  <c r="AQ641" i="2"/>
  <c r="AI641" i="2"/>
  <c r="AH641" i="2"/>
  <c r="AG641" i="2"/>
  <c r="AF641" i="2"/>
  <c r="AS640" i="2"/>
  <c r="AQ640" i="2"/>
  <c r="AI640" i="2"/>
  <c r="AH640" i="2"/>
  <c r="AG640" i="2"/>
  <c r="AF640" i="2"/>
  <c r="AS639" i="2"/>
  <c r="AQ639" i="2"/>
  <c r="AI639" i="2"/>
  <c r="AH639" i="2"/>
  <c r="AG639" i="2"/>
  <c r="AF639" i="2"/>
  <c r="AS638" i="2"/>
  <c r="AQ638" i="2"/>
  <c r="AI638" i="2"/>
  <c r="AH638" i="2"/>
  <c r="AG638" i="2"/>
  <c r="AF638" i="2"/>
  <c r="AS637" i="2"/>
  <c r="AQ637" i="2"/>
  <c r="AI637" i="2"/>
  <c r="AH637" i="2"/>
  <c r="AG637" i="2"/>
  <c r="AF637" i="2"/>
  <c r="AS636" i="2"/>
  <c r="AQ636" i="2"/>
  <c r="AI636" i="2"/>
  <c r="AH636" i="2"/>
  <c r="AG636" i="2"/>
  <c r="AF636" i="2"/>
  <c r="AS635" i="2"/>
  <c r="AQ635" i="2"/>
  <c r="AI635" i="2"/>
  <c r="AH635" i="2"/>
  <c r="AG635" i="2"/>
  <c r="AF635" i="2"/>
  <c r="AS634" i="2"/>
  <c r="AQ634" i="2"/>
  <c r="AI634" i="2"/>
  <c r="AH634" i="2"/>
  <c r="AG634" i="2"/>
  <c r="AF634" i="2"/>
  <c r="AS633" i="2"/>
  <c r="AQ633" i="2"/>
  <c r="AI633" i="2"/>
  <c r="AH633" i="2"/>
  <c r="AG633" i="2"/>
  <c r="AF633" i="2"/>
  <c r="AS632" i="2"/>
  <c r="AQ632" i="2"/>
  <c r="AI632" i="2"/>
  <c r="AH632" i="2"/>
  <c r="AG632" i="2"/>
  <c r="AF632" i="2"/>
  <c r="AS631" i="2"/>
  <c r="AQ631" i="2"/>
  <c r="AI631" i="2"/>
  <c r="AH631" i="2"/>
  <c r="AG631" i="2"/>
  <c r="AF631" i="2"/>
  <c r="AS630" i="2"/>
  <c r="AQ630" i="2"/>
  <c r="AI630" i="2"/>
  <c r="AH630" i="2"/>
  <c r="AG630" i="2"/>
  <c r="AF630" i="2"/>
  <c r="AS629" i="2"/>
  <c r="AQ629" i="2"/>
  <c r="AI629" i="2"/>
  <c r="AH629" i="2"/>
  <c r="AG629" i="2"/>
  <c r="AF629" i="2"/>
  <c r="AS628" i="2"/>
  <c r="AQ628" i="2"/>
  <c r="AI628" i="2"/>
  <c r="AH628" i="2"/>
  <c r="AG628" i="2"/>
  <c r="AF628" i="2"/>
  <c r="AS627" i="2"/>
  <c r="AQ627" i="2"/>
  <c r="AI627" i="2"/>
  <c r="AH627" i="2"/>
  <c r="AG627" i="2"/>
  <c r="AF627" i="2"/>
  <c r="AS626" i="2"/>
  <c r="AQ626" i="2"/>
  <c r="AI626" i="2"/>
  <c r="AH626" i="2"/>
  <c r="AG626" i="2"/>
  <c r="AF626" i="2"/>
  <c r="AS625" i="2"/>
  <c r="AQ625" i="2"/>
  <c r="AI625" i="2"/>
  <c r="AH625" i="2"/>
  <c r="AG625" i="2"/>
  <c r="AF625" i="2"/>
  <c r="AS624" i="2"/>
  <c r="AQ624" i="2"/>
  <c r="AI624" i="2"/>
  <c r="AH624" i="2"/>
  <c r="AG624" i="2"/>
  <c r="AF624" i="2"/>
  <c r="AS623" i="2"/>
  <c r="AQ623" i="2"/>
  <c r="AI623" i="2"/>
  <c r="AH623" i="2"/>
  <c r="AG623" i="2"/>
  <c r="AF623" i="2"/>
  <c r="AS622" i="2"/>
  <c r="AQ622" i="2"/>
  <c r="AI622" i="2"/>
  <c r="AH622" i="2"/>
  <c r="AG622" i="2"/>
  <c r="AF622" i="2"/>
  <c r="AS621" i="2"/>
  <c r="AQ621" i="2"/>
  <c r="AI621" i="2"/>
  <c r="AH621" i="2"/>
  <c r="AG621" i="2"/>
  <c r="AF621" i="2"/>
  <c r="AS620" i="2"/>
  <c r="AQ620" i="2"/>
  <c r="AI620" i="2"/>
  <c r="AH620" i="2"/>
  <c r="AG620" i="2"/>
  <c r="AF620" i="2"/>
  <c r="AS619" i="2"/>
  <c r="AQ619" i="2"/>
  <c r="AI619" i="2"/>
  <c r="AH619" i="2"/>
  <c r="AG619" i="2"/>
  <c r="AF619" i="2"/>
  <c r="AS618" i="2"/>
  <c r="AQ618" i="2"/>
  <c r="AI618" i="2"/>
  <c r="AH618" i="2"/>
  <c r="AG618" i="2"/>
  <c r="AF618" i="2"/>
  <c r="AS617" i="2"/>
  <c r="AQ617" i="2"/>
  <c r="AI617" i="2"/>
  <c r="AH617" i="2"/>
  <c r="AG617" i="2"/>
  <c r="AF617" i="2"/>
  <c r="AS616" i="2"/>
  <c r="AQ616" i="2"/>
  <c r="AI616" i="2"/>
  <c r="AH616" i="2"/>
  <c r="AG616" i="2"/>
  <c r="AF616" i="2"/>
  <c r="AS615" i="2"/>
  <c r="AQ615" i="2"/>
  <c r="AI615" i="2"/>
  <c r="AH615" i="2"/>
  <c r="AG615" i="2"/>
  <c r="AF615" i="2"/>
  <c r="AS614" i="2"/>
  <c r="AQ614" i="2"/>
  <c r="AI614" i="2"/>
  <c r="AH614" i="2"/>
  <c r="AG614" i="2"/>
  <c r="AF614" i="2"/>
  <c r="AS613" i="2"/>
  <c r="AQ613" i="2"/>
  <c r="AI613" i="2"/>
  <c r="AH613" i="2"/>
  <c r="AG613" i="2"/>
  <c r="AF613" i="2"/>
  <c r="AS612" i="2"/>
  <c r="AQ612" i="2"/>
  <c r="AI612" i="2"/>
  <c r="AH612" i="2"/>
  <c r="AG612" i="2"/>
  <c r="AF612" i="2"/>
  <c r="AS611" i="2"/>
  <c r="AQ611" i="2"/>
  <c r="AI611" i="2"/>
  <c r="AH611" i="2"/>
  <c r="AG611" i="2"/>
  <c r="AF611" i="2"/>
  <c r="AS610" i="2"/>
  <c r="AQ610" i="2"/>
  <c r="AI610" i="2"/>
  <c r="AH610" i="2"/>
  <c r="AG610" i="2"/>
  <c r="AF610" i="2"/>
  <c r="AS609" i="2"/>
  <c r="AQ609" i="2"/>
  <c r="AI609" i="2"/>
  <c r="AH609" i="2"/>
  <c r="AG609" i="2"/>
  <c r="AF609" i="2"/>
  <c r="AS608" i="2"/>
  <c r="AQ608" i="2"/>
  <c r="AI608" i="2"/>
  <c r="AH608" i="2"/>
  <c r="AG608" i="2"/>
  <c r="AF608" i="2"/>
  <c r="AS607" i="2"/>
  <c r="AQ607" i="2"/>
  <c r="AI607" i="2"/>
  <c r="AH607" i="2"/>
  <c r="AG607" i="2"/>
  <c r="AF607" i="2"/>
  <c r="AS606" i="2"/>
  <c r="AQ606" i="2"/>
  <c r="AI606" i="2"/>
  <c r="AH606" i="2"/>
  <c r="AG606" i="2"/>
  <c r="AF606" i="2"/>
  <c r="AS605" i="2"/>
  <c r="AQ605" i="2"/>
  <c r="AI605" i="2"/>
  <c r="AH605" i="2"/>
  <c r="AG605" i="2"/>
  <c r="AF605" i="2"/>
  <c r="AS604" i="2"/>
  <c r="AQ604" i="2"/>
  <c r="AI604" i="2"/>
  <c r="AH604" i="2"/>
  <c r="AG604" i="2"/>
  <c r="AF604" i="2"/>
  <c r="AS603" i="2"/>
  <c r="AQ603" i="2"/>
  <c r="AI603" i="2"/>
  <c r="AH603" i="2"/>
  <c r="AG603" i="2"/>
  <c r="AF603" i="2"/>
  <c r="AS602" i="2"/>
  <c r="AQ602" i="2"/>
  <c r="AI602" i="2"/>
  <c r="AH602" i="2"/>
  <c r="AG602" i="2"/>
  <c r="AF602" i="2"/>
  <c r="AS601" i="2"/>
  <c r="AQ601" i="2"/>
  <c r="AI601" i="2"/>
  <c r="AH601" i="2"/>
  <c r="AG601" i="2"/>
  <c r="AF601" i="2"/>
  <c r="AS600" i="2"/>
  <c r="AQ600" i="2"/>
  <c r="AI600" i="2"/>
  <c r="AH600" i="2"/>
  <c r="AG600" i="2"/>
  <c r="AF600" i="2"/>
  <c r="AS599" i="2"/>
  <c r="AQ599" i="2"/>
  <c r="AI599" i="2"/>
  <c r="AH599" i="2"/>
  <c r="AG599" i="2"/>
  <c r="AF599" i="2"/>
  <c r="AS598" i="2"/>
  <c r="AQ598" i="2"/>
  <c r="AI598" i="2"/>
  <c r="AH598" i="2"/>
  <c r="AG598" i="2"/>
  <c r="AF598" i="2"/>
  <c r="AS597" i="2"/>
  <c r="AQ597" i="2"/>
  <c r="AI597" i="2"/>
  <c r="AH597" i="2"/>
  <c r="AG597" i="2"/>
  <c r="AF597" i="2"/>
  <c r="AS596" i="2"/>
  <c r="AQ596" i="2"/>
  <c r="AI596" i="2"/>
  <c r="AH596" i="2"/>
  <c r="AG596" i="2"/>
  <c r="AF596" i="2"/>
  <c r="AS595" i="2"/>
  <c r="AQ595" i="2"/>
  <c r="AI595" i="2"/>
  <c r="AH595" i="2"/>
  <c r="AG595" i="2"/>
  <c r="AF595" i="2"/>
  <c r="AS594" i="2"/>
  <c r="AQ594" i="2"/>
  <c r="AI594" i="2"/>
  <c r="AH594" i="2"/>
  <c r="AG594" i="2"/>
  <c r="AF594" i="2"/>
  <c r="AS593" i="2"/>
  <c r="AQ593" i="2"/>
  <c r="AI593" i="2"/>
  <c r="AH593" i="2"/>
  <c r="AG593" i="2"/>
  <c r="AF593" i="2"/>
  <c r="AS592" i="2"/>
  <c r="AQ592" i="2"/>
  <c r="AI592" i="2"/>
  <c r="AH592" i="2"/>
  <c r="AG592" i="2"/>
  <c r="AF592" i="2"/>
  <c r="AS591" i="2"/>
  <c r="AQ591" i="2"/>
  <c r="AI591" i="2"/>
  <c r="AH591" i="2"/>
  <c r="AG591" i="2"/>
  <c r="AF591" i="2"/>
  <c r="AS590" i="2"/>
  <c r="AQ590" i="2"/>
  <c r="AI590" i="2"/>
  <c r="AH590" i="2"/>
  <c r="AG590" i="2"/>
  <c r="AF590" i="2"/>
  <c r="AS589" i="2"/>
  <c r="AQ589" i="2"/>
  <c r="AI589" i="2"/>
  <c r="AH589" i="2"/>
  <c r="AG589" i="2"/>
  <c r="AF589" i="2"/>
  <c r="AS588" i="2"/>
  <c r="AQ588" i="2"/>
  <c r="AI588" i="2"/>
  <c r="AH588" i="2"/>
  <c r="AG588" i="2"/>
  <c r="AF588" i="2"/>
  <c r="AS587" i="2"/>
  <c r="AQ587" i="2"/>
  <c r="AI587" i="2"/>
  <c r="AH587" i="2"/>
  <c r="AG587" i="2"/>
  <c r="AF587" i="2"/>
  <c r="AS586" i="2"/>
  <c r="AQ586" i="2"/>
  <c r="AI586" i="2"/>
  <c r="AH586" i="2"/>
  <c r="AG586" i="2"/>
  <c r="AF586" i="2"/>
  <c r="AS585" i="2"/>
  <c r="AQ585" i="2"/>
  <c r="AI585" i="2"/>
  <c r="AH585" i="2"/>
  <c r="AG585" i="2"/>
  <c r="AF585" i="2"/>
  <c r="AS584" i="2"/>
  <c r="AQ584" i="2"/>
  <c r="AI584" i="2"/>
  <c r="AH584" i="2"/>
  <c r="AG584" i="2"/>
  <c r="AF584" i="2"/>
  <c r="AS583" i="2"/>
  <c r="AQ583" i="2"/>
  <c r="AI583" i="2"/>
  <c r="AH583" i="2"/>
  <c r="AG583" i="2"/>
  <c r="AF583" i="2"/>
  <c r="AS582" i="2"/>
  <c r="AQ582" i="2"/>
  <c r="AI582" i="2"/>
  <c r="AH582" i="2"/>
  <c r="AG582" i="2"/>
  <c r="AF582" i="2"/>
  <c r="AS581" i="2"/>
  <c r="AQ581" i="2"/>
  <c r="AI581" i="2"/>
  <c r="AH581" i="2"/>
  <c r="AG581" i="2"/>
  <c r="AF581" i="2"/>
  <c r="AS580" i="2"/>
  <c r="AQ580" i="2"/>
  <c r="AI580" i="2"/>
  <c r="AH580" i="2"/>
  <c r="AG580" i="2"/>
  <c r="AF580" i="2"/>
  <c r="AS579" i="2"/>
  <c r="AQ579" i="2"/>
  <c r="AI579" i="2"/>
  <c r="AH579" i="2"/>
  <c r="AG579" i="2"/>
  <c r="AF579" i="2"/>
  <c r="AS578" i="2"/>
  <c r="AQ578" i="2"/>
  <c r="AI578" i="2"/>
  <c r="AH578" i="2"/>
  <c r="AG578" i="2"/>
  <c r="AF578" i="2"/>
  <c r="AS577" i="2"/>
  <c r="AQ577" i="2"/>
  <c r="AI577" i="2"/>
  <c r="AH577" i="2"/>
  <c r="AG577" i="2"/>
  <c r="AF577" i="2"/>
  <c r="AS576" i="2"/>
  <c r="AQ576" i="2"/>
  <c r="AI576" i="2"/>
  <c r="AH576" i="2"/>
  <c r="AG576" i="2"/>
  <c r="AF576" i="2"/>
  <c r="AS575" i="2"/>
  <c r="AQ575" i="2"/>
  <c r="AI575" i="2"/>
  <c r="AH575" i="2"/>
  <c r="AG575" i="2"/>
  <c r="AF575" i="2"/>
  <c r="AS574" i="2"/>
  <c r="AQ574" i="2"/>
  <c r="AI574" i="2"/>
  <c r="AH574" i="2"/>
  <c r="AG574" i="2"/>
  <c r="AF574" i="2"/>
  <c r="AS573" i="2"/>
  <c r="AQ573" i="2"/>
  <c r="AI573" i="2"/>
  <c r="AH573" i="2"/>
  <c r="AG573" i="2"/>
  <c r="AF573" i="2"/>
  <c r="AS572" i="2"/>
  <c r="AQ572" i="2"/>
  <c r="AI572" i="2"/>
  <c r="AH572" i="2"/>
  <c r="AG572" i="2"/>
  <c r="AF572" i="2"/>
  <c r="AS571" i="2"/>
  <c r="AQ571" i="2"/>
  <c r="AI571" i="2"/>
  <c r="AH571" i="2"/>
  <c r="AG571" i="2"/>
  <c r="AF571" i="2"/>
  <c r="AS570" i="2"/>
  <c r="AQ570" i="2"/>
  <c r="AI570" i="2"/>
  <c r="AH570" i="2"/>
  <c r="AG570" i="2"/>
  <c r="AF570" i="2"/>
  <c r="AS569" i="2"/>
  <c r="AQ569" i="2"/>
  <c r="AI569" i="2"/>
  <c r="AH569" i="2"/>
  <c r="AG569" i="2"/>
  <c r="AF569" i="2"/>
  <c r="AS568" i="2"/>
  <c r="AQ568" i="2"/>
  <c r="AI568" i="2"/>
  <c r="AH568" i="2"/>
  <c r="AG568" i="2"/>
  <c r="AF568" i="2"/>
  <c r="AS567" i="2"/>
  <c r="AQ567" i="2"/>
  <c r="AI567" i="2"/>
  <c r="AH567" i="2"/>
  <c r="AG567" i="2"/>
  <c r="AF567" i="2"/>
  <c r="AS566" i="2"/>
  <c r="AQ566" i="2"/>
  <c r="AI566" i="2"/>
  <c r="AH566" i="2"/>
  <c r="AG566" i="2"/>
  <c r="AF566" i="2"/>
  <c r="AS565" i="2"/>
  <c r="AQ565" i="2"/>
  <c r="AI565" i="2"/>
  <c r="AH565" i="2"/>
  <c r="AG565" i="2"/>
  <c r="AF565" i="2"/>
  <c r="AS564" i="2"/>
  <c r="AQ564" i="2"/>
  <c r="AI564" i="2"/>
  <c r="AH564" i="2"/>
  <c r="AG564" i="2"/>
  <c r="AF564" i="2"/>
  <c r="AS563" i="2"/>
  <c r="AQ563" i="2"/>
  <c r="AI563" i="2"/>
  <c r="AH563" i="2"/>
  <c r="AG563" i="2"/>
  <c r="AF563" i="2"/>
  <c r="AS562" i="2"/>
  <c r="AQ562" i="2"/>
  <c r="AI562" i="2"/>
  <c r="AH562" i="2"/>
  <c r="AG562" i="2"/>
  <c r="AF562" i="2"/>
  <c r="AS561" i="2"/>
  <c r="AQ561" i="2"/>
  <c r="AI561" i="2"/>
  <c r="AH561" i="2"/>
  <c r="AG561" i="2"/>
  <c r="AF561" i="2"/>
  <c r="AS560" i="2"/>
  <c r="AQ560" i="2"/>
  <c r="AI560" i="2"/>
  <c r="AH560" i="2"/>
  <c r="AG560" i="2"/>
  <c r="AF560" i="2"/>
  <c r="AS559" i="2"/>
  <c r="AQ559" i="2"/>
  <c r="AI559" i="2"/>
  <c r="AH559" i="2"/>
  <c r="AG559" i="2"/>
  <c r="AF559" i="2"/>
  <c r="AS558" i="2"/>
  <c r="AQ558" i="2"/>
  <c r="AI558" i="2"/>
  <c r="AH558" i="2"/>
  <c r="AG558" i="2"/>
  <c r="AF558" i="2"/>
  <c r="AS557" i="2"/>
  <c r="AQ557" i="2"/>
  <c r="AI557" i="2"/>
  <c r="AH557" i="2"/>
  <c r="AG557" i="2"/>
  <c r="AF557" i="2"/>
  <c r="AS556" i="2"/>
  <c r="AQ556" i="2"/>
  <c r="AI556" i="2"/>
  <c r="AH556" i="2"/>
  <c r="AG556" i="2"/>
  <c r="AF556" i="2"/>
  <c r="AS555" i="2"/>
  <c r="AQ555" i="2"/>
  <c r="AI555" i="2"/>
  <c r="AH555" i="2"/>
  <c r="AG555" i="2"/>
  <c r="AF555" i="2"/>
  <c r="AS554" i="2"/>
  <c r="AQ554" i="2"/>
  <c r="AI554" i="2"/>
  <c r="AH554" i="2"/>
  <c r="AG554" i="2"/>
  <c r="AF554" i="2"/>
  <c r="AS553" i="2"/>
  <c r="AQ553" i="2"/>
  <c r="AI553" i="2"/>
  <c r="AH553" i="2"/>
  <c r="AG553" i="2"/>
  <c r="AF553" i="2"/>
  <c r="AS552" i="2"/>
  <c r="AQ552" i="2"/>
  <c r="AI552" i="2"/>
  <c r="AH552" i="2"/>
  <c r="AG552" i="2"/>
  <c r="AF552" i="2"/>
  <c r="AS551" i="2"/>
  <c r="AQ551" i="2"/>
  <c r="AI551" i="2"/>
  <c r="AH551" i="2"/>
  <c r="AG551" i="2"/>
  <c r="AF551" i="2"/>
  <c r="AS550" i="2"/>
  <c r="AQ550" i="2"/>
  <c r="AI550" i="2"/>
  <c r="AH550" i="2"/>
  <c r="AG550" i="2"/>
  <c r="AF550" i="2"/>
  <c r="AS549" i="2"/>
  <c r="AQ549" i="2"/>
  <c r="AI549" i="2"/>
  <c r="AH549" i="2"/>
  <c r="AG549" i="2"/>
  <c r="AF549" i="2"/>
  <c r="AS548" i="2"/>
  <c r="AQ548" i="2"/>
  <c r="AI548" i="2"/>
  <c r="AH548" i="2"/>
  <c r="AG548" i="2"/>
  <c r="AF548" i="2"/>
  <c r="AS547" i="2"/>
  <c r="AQ547" i="2"/>
  <c r="AI547" i="2"/>
  <c r="AH547" i="2"/>
  <c r="AG547" i="2"/>
  <c r="AF547" i="2"/>
  <c r="AS546" i="2"/>
  <c r="AQ546" i="2"/>
  <c r="AI546" i="2"/>
  <c r="AH546" i="2"/>
  <c r="AG546" i="2"/>
  <c r="AF546" i="2"/>
  <c r="AS545" i="2"/>
  <c r="AQ545" i="2"/>
  <c r="AI545" i="2"/>
  <c r="AH545" i="2"/>
  <c r="AG545" i="2"/>
  <c r="AF545" i="2"/>
  <c r="AS544" i="2"/>
  <c r="AQ544" i="2"/>
  <c r="AI544" i="2"/>
  <c r="AH544" i="2"/>
  <c r="AG544" i="2"/>
  <c r="AF544" i="2"/>
  <c r="AS543" i="2"/>
  <c r="AQ543" i="2"/>
  <c r="AI543" i="2"/>
  <c r="AH543" i="2"/>
  <c r="AG543" i="2"/>
  <c r="AF543" i="2"/>
  <c r="AS542" i="2"/>
  <c r="AQ542" i="2"/>
  <c r="AI542" i="2"/>
  <c r="AH542" i="2"/>
  <c r="AG542" i="2"/>
  <c r="AF542" i="2"/>
  <c r="AS541" i="2"/>
  <c r="AQ541" i="2"/>
  <c r="AI541" i="2"/>
  <c r="AH541" i="2"/>
  <c r="AG541" i="2"/>
  <c r="AF541" i="2"/>
  <c r="AS540" i="2"/>
  <c r="AQ540" i="2"/>
  <c r="AI540" i="2"/>
  <c r="AH540" i="2"/>
  <c r="AG540" i="2"/>
  <c r="AF540" i="2"/>
  <c r="AS539" i="2"/>
  <c r="AQ539" i="2"/>
  <c r="AI539" i="2"/>
  <c r="AH539" i="2"/>
  <c r="AG539" i="2"/>
  <c r="AF539" i="2"/>
  <c r="AS538" i="2"/>
  <c r="AQ538" i="2"/>
  <c r="AI538" i="2"/>
  <c r="AH538" i="2"/>
  <c r="AG538" i="2"/>
  <c r="AF538" i="2"/>
  <c r="AS537" i="2"/>
  <c r="AQ537" i="2"/>
  <c r="AI537" i="2"/>
  <c r="AH537" i="2"/>
  <c r="AG537" i="2"/>
  <c r="AF537" i="2"/>
  <c r="AS536" i="2"/>
  <c r="AQ536" i="2"/>
  <c r="AI536" i="2"/>
  <c r="AH536" i="2"/>
  <c r="AG536" i="2"/>
  <c r="AF536" i="2"/>
  <c r="AS535" i="2"/>
  <c r="AQ535" i="2"/>
  <c r="AI535" i="2"/>
  <c r="AH535" i="2"/>
  <c r="AG535" i="2"/>
  <c r="AF535" i="2"/>
  <c r="AS534" i="2"/>
  <c r="AQ534" i="2"/>
  <c r="AI534" i="2"/>
  <c r="AH534" i="2"/>
  <c r="AG534" i="2"/>
  <c r="AF534" i="2"/>
  <c r="AS533" i="2"/>
  <c r="AQ533" i="2"/>
  <c r="AI533" i="2"/>
  <c r="AH533" i="2"/>
  <c r="AG533" i="2"/>
  <c r="AF533" i="2"/>
  <c r="AS532" i="2"/>
  <c r="AQ532" i="2"/>
  <c r="AI532" i="2"/>
  <c r="AH532" i="2"/>
  <c r="AG532" i="2"/>
  <c r="AF532" i="2"/>
  <c r="AS531" i="2"/>
  <c r="AQ531" i="2"/>
  <c r="AI531" i="2"/>
  <c r="AH531" i="2"/>
  <c r="AG531" i="2"/>
  <c r="AF531" i="2"/>
  <c r="AS530" i="2"/>
  <c r="AQ530" i="2"/>
  <c r="AI530" i="2"/>
  <c r="AH530" i="2"/>
  <c r="AG530" i="2"/>
  <c r="AF530" i="2"/>
  <c r="AS529" i="2"/>
  <c r="AQ529" i="2"/>
  <c r="AI529" i="2"/>
  <c r="AH529" i="2"/>
  <c r="AG529" i="2"/>
  <c r="AF529" i="2"/>
  <c r="AS528" i="2"/>
  <c r="AQ528" i="2"/>
  <c r="AI528" i="2"/>
  <c r="AH528" i="2"/>
  <c r="AG528" i="2"/>
  <c r="AF528" i="2"/>
  <c r="AS527" i="2"/>
  <c r="AQ527" i="2"/>
  <c r="AI527" i="2"/>
  <c r="AH527" i="2"/>
  <c r="AG527" i="2"/>
  <c r="AF527" i="2"/>
  <c r="AS526" i="2"/>
  <c r="AQ526" i="2"/>
  <c r="AI526" i="2"/>
  <c r="AH526" i="2"/>
  <c r="AG526" i="2"/>
  <c r="AF526" i="2"/>
  <c r="AS525" i="2"/>
  <c r="AQ525" i="2"/>
  <c r="AI525" i="2"/>
  <c r="AH525" i="2"/>
  <c r="AG525" i="2"/>
  <c r="AF525" i="2"/>
  <c r="AS524" i="2"/>
  <c r="AQ524" i="2"/>
  <c r="AI524" i="2"/>
  <c r="AH524" i="2"/>
  <c r="AG524" i="2"/>
  <c r="AF524" i="2"/>
  <c r="AS523" i="2"/>
  <c r="AQ523" i="2"/>
  <c r="AI523" i="2"/>
  <c r="AH523" i="2"/>
  <c r="AG523" i="2"/>
  <c r="AF523" i="2"/>
  <c r="AS522" i="2"/>
  <c r="AQ522" i="2"/>
  <c r="AI522" i="2"/>
  <c r="AH522" i="2"/>
  <c r="AG522" i="2"/>
  <c r="AF522" i="2"/>
  <c r="AS521" i="2"/>
  <c r="AQ521" i="2"/>
  <c r="AI521" i="2"/>
  <c r="AH521" i="2"/>
  <c r="AG521" i="2"/>
  <c r="AF521" i="2"/>
  <c r="AS520" i="2"/>
  <c r="AQ520" i="2"/>
  <c r="AI520" i="2"/>
  <c r="AH520" i="2"/>
  <c r="AG520" i="2"/>
  <c r="AF520" i="2"/>
  <c r="AS519" i="2"/>
  <c r="AQ519" i="2"/>
  <c r="AI519" i="2"/>
  <c r="AH519" i="2"/>
  <c r="AG519" i="2"/>
  <c r="AF519" i="2"/>
  <c r="AS518" i="2"/>
  <c r="AQ518" i="2"/>
  <c r="AI518" i="2"/>
  <c r="AH518" i="2"/>
  <c r="AG518" i="2"/>
  <c r="AF518" i="2"/>
  <c r="AS517" i="2"/>
  <c r="AQ517" i="2"/>
  <c r="AI517" i="2"/>
  <c r="AH517" i="2"/>
  <c r="AG517" i="2"/>
  <c r="AF517" i="2"/>
  <c r="AS516" i="2"/>
  <c r="AQ516" i="2"/>
  <c r="AI516" i="2"/>
  <c r="AH516" i="2"/>
  <c r="AG516" i="2"/>
  <c r="AF516" i="2"/>
  <c r="AS515" i="2"/>
  <c r="AQ515" i="2"/>
  <c r="AI515" i="2"/>
  <c r="AH515" i="2"/>
  <c r="AG515" i="2"/>
  <c r="AF515" i="2"/>
  <c r="AS514" i="2"/>
  <c r="AQ514" i="2"/>
  <c r="AI514" i="2"/>
  <c r="AH514" i="2"/>
  <c r="AG514" i="2"/>
  <c r="AF514" i="2"/>
  <c r="AS513" i="2"/>
  <c r="AQ513" i="2"/>
  <c r="AI513" i="2"/>
  <c r="AH513" i="2"/>
  <c r="AG513" i="2"/>
  <c r="AF513" i="2"/>
  <c r="AS512" i="2"/>
  <c r="AQ512" i="2"/>
  <c r="AI512" i="2"/>
  <c r="AH512" i="2"/>
  <c r="AG512" i="2"/>
  <c r="AF512" i="2"/>
  <c r="AS511" i="2"/>
  <c r="AQ511" i="2"/>
  <c r="AI511" i="2"/>
  <c r="AH511" i="2"/>
  <c r="AG511" i="2"/>
  <c r="AF511" i="2"/>
  <c r="AS510" i="2"/>
  <c r="AQ510" i="2"/>
  <c r="AI510" i="2"/>
  <c r="AH510" i="2"/>
  <c r="AG510" i="2"/>
  <c r="AF510" i="2"/>
  <c r="AS509" i="2"/>
  <c r="AQ509" i="2"/>
  <c r="AI509" i="2"/>
  <c r="AH509" i="2"/>
  <c r="AG509" i="2"/>
  <c r="AF509" i="2"/>
  <c r="AS508" i="2"/>
  <c r="AQ508" i="2"/>
  <c r="AI508" i="2"/>
  <c r="AH508" i="2"/>
  <c r="AG508" i="2"/>
  <c r="AF508" i="2"/>
  <c r="AS507" i="2"/>
  <c r="AQ507" i="2"/>
  <c r="AI507" i="2"/>
  <c r="AH507" i="2"/>
  <c r="AG507" i="2"/>
  <c r="AF507" i="2"/>
  <c r="AS506" i="2"/>
  <c r="AQ506" i="2"/>
  <c r="AI506" i="2"/>
  <c r="AH506" i="2"/>
  <c r="AG506" i="2"/>
  <c r="AF506" i="2"/>
  <c r="AS505" i="2"/>
  <c r="AQ505" i="2"/>
  <c r="AI505" i="2"/>
  <c r="AH505" i="2"/>
  <c r="AG505" i="2"/>
  <c r="AF505" i="2"/>
  <c r="AS504" i="2"/>
  <c r="AQ504" i="2"/>
  <c r="AI504" i="2"/>
  <c r="AH504" i="2"/>
  <c r="AG504" i="2"/>
  <c r="AF504" i="2"/>
  <c r="AS503" i="2"/>
  <c r="AQ503" i="2"/>
  <c r="AI503" i="2"/>
  <c r="AH503" i="2"/>
  <c r="AG503" i="2"/>
  <c r="AF503" i="2"/>
  <c r="AS502" i="2"/>
  <c r="AQ502" i="2"/>
  <c r="AI502" i="2"/>
  <c r="AH502" i="2"/>
  <c r="AG502" i="2"/>
  <c r="AF502" i="2"/>
  <c r="AS501" i="2"/>
  <c r="AQ501" i="2"/>
  <c r="AI501" i="2"/>
  <c r="AH501" i="2"/>
  <c r="AG501" i="2"/>
  <c r="AF501" i="2"/>
  <c r="AS500" i="2"/>
  <c r="AQ500" i="2"/>
  <c r="AI500" i="2"/>
  <c r="AH500" i="2"/>
  <c r="AG500" i="2"/>
  <c r="AF500" i="2"/>
  <c r="AS499" i="2"/>
  <c r="AQ499" i="2"/>
  <c r="AI499" i="2"/>
  <c r="AH499" i="2"/>
  <c r="AG499" i="2"/>
  <c r="AF499" i="2"/>
  <c r="AS498" i="2"/>
  <c r="AQ498" i="2"/>
  <c r="AI498" i="2"/>
  <c r="AH498" i="2"/>
  <c r="AG498" i="2"/>
  <c r="AF498" i="2"/>
  <c r="AS497" i="2"/>
  <c r="AQ497" i="2"/>
  <c r="AI497" i="2"/>
  <c r="AH497" i="2"/>
  <c r="AG497" i="2"/>
  <c r="AF497" i="2"/>
  <c r="AS496" i="2"/>
  <c r="AQ496" i="2"/>
  <c r="AI496" i="2"/>
  <c r="AH496" i="2"/>
  <c r="AG496" i="2"/>
  <c r="AF496" i="2"/>
  <c r="AS495" i="2"/>
  <c r="AQ495" i="2"/>
  <c r="AI495" i="2"/>
  <c r="AH495" i="2"/>
  <c r="AG495" i="2"/>
  <c r="AF495" i="2"/>
  <c r="AS494" i="2"/>
  <c r="AQ494" i="2"/>
  <c r="AI494" i="2"/>
  <c r="AH494" i="2"/>
  <c r="AG494" i="2"/>
  <c r="AF494" i="2"/>
  <c r="AS493" i="2"/>
  <c r="AQ493" i="2"/>
  <c r="AI493" i="2"/>
  <c r="AH493" i="2"/>
  <c r="AG493" i="2"/>
  <c r="AF493" i="2"/>
  <c r="AS492" i="2"/>
  <c r="AQ492" i="2"/>
  <c r="AI492" i="2"/>
  <c r="AH492" i="2"/>
  <c r="AG492" i="2"/>
  <c r="AF492" i="2"/>
  <c r="AS491" i="2"/>
  <c r="AQ491" i="2"/>
  <c r="AI491" i="2"/>
  <c r="AH491" i="2"/>
  <c r="AG491" i="2"/>
  <c r="AF491" i="2"/>
  <c r="AS490" i="2"/>
  <c r="AQ490" i="2"/>
  <c r="AI490" i="2"/>
  <c r="AH490" i="2"/>
  <c r="AG490" i="2"/>
  <c r="AF490" i="2"/>
  <c r="AS489" i="2"/>
  <c r="AQ489" i="2"/>
  <c r="AI489" i="2"/>
  <c r="AH489" i="2"/>
  <c r="AG489" i="2"/>
  <c r="AF489" i="2"/>
  <c r="AS488" i="2"/>
  <c r="AQ488" i="2"/>
  <c r="AI488" i="2"/>
  <c r="AH488" i="2"/>
  <c r="AG488" i="2"/>
  <c r="AF488" i="2"/>
  <c r="AS487" i="2"/>
  <c r="AQ487" i="2"/>
  <c r="AI487" i="2"/>
  <c r="AH487" i="2"/>
  <c r="AG487" i="2"/>
  <c r="AF487" i="2"/>
  <c r="AS486" i="2"/>
  <c r="AQ486" i="2"/>
  <c r="AI486" i="2"/>
  <c r="AH486" i="2"/>
  <c r="AG486" i="2"/>
  <c r="AF486" i="2"/>
  <c r="AS485" i="2"/>
  <c r="AQ485" i="2"/>
  <c r="AI485" i="2"/>
  <c r="AH485" i="2"/>
  <c r="AG485" i="2"/>
  <c r="AF485" i="2"/>
  <c r="AS484" i="2"/>
  <c r="AQ484" i="2"/>
  <c r="AI484" i="2"/>
  <c r="AH484" i="2"/>
  <c r="AG484" i="2"/>
  <c r="AF484" i="2"/>
  <c r="AS483" i="2"/>
  <c r="AQ483" i="2"/>
  <c r="AI483" i="2"/>
  <c r="AH483" i="2"/>
  <c r="AG483" i="2"/>
  <c r="AF483" i="2"/>
  <c r="AS482" i="2"/>
  <c r="AQ482" i="2"/>
  <c r="AI482" i="2"/>
  <c r="AH482" i="2"/>
  <c r="AG482" i="2"/>
  <c r="AF482" i="2"/>
  <c r="AS481" i="2"/>
  <c r="AQ481" i="2"/>
  <c r="AI481" i="2"/>
  <c r="AH481" i="2"/>
  <c r="AG481" i="2"/>
  <c r="AF481" i="2"/>
  <c r="AS480" i="2"/>
  <c r="AQ480" i="2"/>
  <c r="AI480" i="2"/>
  <c r="AH480" i="2"/>
  <c r="AG480" i="2"/>
  <c r="AF480" i="2"/>
  <c r="AS479" i="2"/>
  <c r="AQ479" i="2"/>
  <c r="AI479" i="2"/>
  <c r="AH479" i="2"/>
  <c r="AG479" i="2"/>
  <c r="AF479" i="2"/>
  <c r="AS478" i="2"/>
  <c r="AQ478" i="2"/>
  <c r="AI478" i="2"/>
  <c r="AH478" i="2"/>
  <c r="AG478" i="2"/>
  <c r="AF478" i="2"/>
  <c r="AS477" i="2"/>
  <c r="AQ477" i="2"/>
  <c r="AI477" i="2"/>
  <c r="AH477" i="2"/>
  <c r="AG477" i="2"/>
  <c r="AF477" i="2"/>
  <c r="AS476" i="2"/>
  <c r="AQ476" i="2"/>
  <c r="AI476" i="2"/>
  <c r="AH476" i="2"/>
  <c r="AG476" i="2"/>
  <c r="AF476" i="2"/>
  <c r="AS475" i="2"/>
  <c r="AQ475" i="2"/>
  <c r="AI475" i="2"/>
  <c r="AH475" i="2"/>
  <c r="AG475" i="2"/>
  <c r="AF475" i="2"/>
  <c r="AS474" i="2"/>
  <c r="AQ474" i="2"/>
  <c r="AI474" i="2"/>
  <c r="AH474" i="2"/>
  <c r="AG474" i="2"/>
  <c r="AF474" i="2"/>
  <c r="AS473" i="2"/>
  <c r="AQ473" i="2"/>
  <c r="AI473" i="2"/>
  <c r="AH473" i="2"/>
  <c r="AG473" i="2"/>
  <c r="AF473" i="2"/>
  <c r="AS472" i="2"/>
  <c r="AQ472" i="2"/>
  <c r="AI472" i="2"/>
  <c r="AH472" i="2"/>
  <c r="AG472" i="2"/>
  <c r="AF472" i="2"/>
  <c r="AS471" i="2"/>
  <c r="AQ471" i="2"/>
  <c r="AI471" i="2"/>
  <c r="AH471" i="2"/>
  <c r="AG471" i="2"/>
  <c r="AF471" i="2"/>
  <c r="AS470" i="2"/>
  <c r="AQ470" i="2"/>
  <c r="AI470" i="2"/>
  <c r="AH470" i="2"/>
  <c r="AG470" i="2"/>
  <c r="AF470" i="2"/>
  <c r="AS469" i="2"/>
  <c r="AQ469" i="2"/>
  <c r="AI469" i="2"/>
  <c r="AH469" i="2"/>
  <c r="AG469" i="2"/>
  <c r="AF469" i="2"/>
  <c r="AS468" i="2"/>
  <c r="AQ468" i="2"/>
  <c r="AI468" i="2"/>
  <c r="AH468" i="2"/>
  <c r="AG468" i="2"/>
  <c r="AF468" i="2"/>
  <c r="AS467" i="2"/>
  <c r="AQ467" i="2"/>
  <c r="AI467" i="2"/>
  <c r="AH467" i="2"/>
  <c r="AG467" i="2"/>
  <c r="AF467" i="2"/>
  <c r="AS466" i="2"/>
  <c r="AQ466" i="2"/>
  <c r="AI466" i="2"/>
  <c r="AH466" i="2"/>
  <c r="AG466" i="2"/>
  <c r="AF466" i="2"/>
  <c r="AS465" i="2"/>
  <c r="AQ465" i="2"/>
  <c r="AI465" i="2"/>
  <c r="AH465" i="2"/>
  <c r="AG465" i="2"/>
  <c r="AF465" i="2"/>
  <c r="AS464" i="2"/>
  <c r="AQ464" i="2"/>
  <c r="AI464" i="2"/>
  <c r="AH464" i="2"/>
  <c r="AG464" i="2"/>
  <c r="AF464" i="2"/>
  <c r="AS463" i="2"/>
  <c r="AQ463" i="2"/>
  <c r="AI463" i="2"/>
  <c r="AH463" i="2"/>
  <c r="AG463" i="2"/>
  <c r="AF463" i="2"/>
  <c r="AS462" i="2"/>
  <c r="AQ462" i="2"/>
  <c r="AI462" i="2"/>
  <c r="AH462" i="2"/>
  <c r="AG462" i="2"/>
  <c r="AF462" i="2"/>
  <c r="AS461" i="2"/>
  <c r="AQ461" i="2"/>
  <c r="AI461" i="2"/>
  <c r="AH461" i="2"/>
  <c r="AG461" i="2"/>
  <c r="AF461" i="2"/>
  <c r="AS460" i="2"/>
  <c r="AQ460" i="2"/>
  <c r="AI460" i="2"/>
  <c r="AH460" i="2"/>
  <c r="AG460" i="2"/>
  <c r="AF460" i="2"/>
  <c r="AS459" i="2"/>
  <c r="AQ459" i="2"/>
  <c r="AI459" i="2"/>
  <c r="AH459" i="2"/>
  <c r="AG459" i="2"/>
  <c r="AF459" i="2"/>
  <c r="AS458" i="2"/>
  <c r="AQ458" i="2"/>
  <c r="AI458" i="2"/>
  <c r="AH458" i="2"/>
  <c r="AG458" i="2"/>
  <c r="AF458" i="2"/>
  <c r="AS457" i="2"/>
  <c r="AQ457" i="2"/>
  <c r="AI457" i="2"/>
  <c r="AH457" i="2"/>
  <c r="AG457" i="2"/>
  <c r="AF457" i="2"/>
  <c r="AS456" i="2"/>
  <c r="AQ456" i="2"/>
  <c r="AI456" i="2"/>
  <c r="AH456" i="2"/>
  <c r="AG456" i="2"/>
  <c r="AF456" i="2"/>
  <c r="AS455" i="2"/>
  <c r="AQ455" i="2"/>
  <c r="AI455" i="2"/>
  <c r="AH455" i="2"/>
  <c r="AG455" i="2"/>
  <c r="AF455" i="2"/>
  <c r="AS454" i="2"/>
  <c r="AQ454" i="2"/>
  <c r="AI454" i="2"/>
  <c r="AH454" i="2"/>
  <c r="AG454" i="2"/>
  <c r="AF454" i="2"/>
  <c r="AS453" i="2"/>
  <c r="AQ453" i="2"/>
  <c r="AI453" i="2"/>
  <c r="AH453" i="2"/>
  <c r="AG453" i="2"/>
  <c r="AF453" i="2"/>
  <c r="AS452" i="2"/>
  <c r="AQ452" i="2"/>
  <c r="AI452" i="2"/>
  <c r="AH452" i="2"/>
  <c r="AG452" i="2"/>
  <c r="AF452" i="2"/>
  <c r="AS451" i="2"/>
  <c r="AQ451" i="2"/>
  <c r="AI451" i="2"/>
  <c r="AH451" i="2"/>
  <c r="AG451" i="2"/>
  <c r="AF451" i="2"/>
  <c r="AS450" i="2"/>
  <c r="AQ450" i="2"/>
  <c r="AI450" i="2"/>
  <c r="AH450" i="2"/>
  <c r="AG450" i="2"/>
  <c r="AF450" i="2"/>
  <c r="AS449" i="2"/>
  <c r="AQ449" i="2"/>
  <c r="AI449" i="2"/>
  <c r="AH449" i="2"/>
  <c r="AG449" i="2"/>
  <c r="AF449" i="2"/>
  <c r="AS448" i="2"/>
  <c r="AQ448" i="2"/>
  <c r="AI448" i="2"/>
  <c r="AH448" i="2"/>
  <c r="AG448" i="2"/>
  <c r="AF448" i="2"/>
  <c r="AS447" i="2"/>
  <c r="AQ447" i="2"/>
  <c r="AI447" i="2"/>
  <c r="AH447" i="2"/>
  <c r="AG447" i="2"/>
  <c r="AF447" i="2"/>
  <c r="AS446" i="2"/>
  <c r="AQ446" i="2"/>
  <c r="AI446" i="2"/>
  <c r="AH446" i="2"/>
  <c r="AG446" i="2"/>
  <c r="AF446" i="2"/>
  <c r="AS445" i="2"/>
  <c r="AQ445" i="2"/>
  <c r="AI445" i="2"/>
  <c r="AH445" i="2"/>
  <c r="AG445" i="2"/>
  <c r="AF445" i="2"/>
  <c r="AS444" i="2"/>
  <c r="AQ444" i="2"/>
  <c r="AI444" i="2"/>
  <c r="AH444" i="2"/>
  <c r="AG444" i="2"/>
  <c r="AF444" i="2"/>
  <c r="AS443" i="2"/>
  <c r="AQ443" i="2"/>
  <c r="AI443" i="2"/>
  <c r="AH443" i="2"/>
  <c r="AG443" i="2"/>
  <c r="AF443" i="2"/>
  <c r="AS442" i="2"/>
  <c r="AQ442" i="2"/>
  <c r="AI442" i="2"/>
  <c r="AH442" i="2"/>
  <c r="AG442" i="2"/>
  <c r="AF442" i="2"/>
  <c r="AS441" i="2"/>
  <c r="AQ441" i="2"/>
  <c r="AI441" i="2"/>
  <c r="AH441" i="2"/>
  <c r="AG441" i="2"/>
  <c r="AF441" i="2"/>
  <c r="AS440" i="2"/>
  <c r="AQ440" i="2"/>
  <c r="AI440" i="2"/>
  <c r="AH440" i="2"/>
  <c r="AG440" i="2"/>
  <c r="AF440" i="2"/>
  <c r="AS439" i="2"/>
  <c r="AQ439" i="2"/>
  <c r="AI439" i="2"/>
  <c r="AH439" i="2"/>
  <c r="AG439" i="2"/>
  <c r="AF439" i="2"/>
  <c r="AS438" i="2"/>
  <c r="AQ438" i="2"/>
  <c r="AI438" i="2"/>
  <c r="AH438" i="2"/>
  <c r="AG438" i="2"/>
  <c r="AF438" i="2"/>
  <c r="AS437" i="2"/>
  <c r="AQ437" i="2"/>
  <c r="AI437" i="2"/>
  <c r="AH437" i="2"/>
  <c r="AG437" i="2"/>
  <c r="AF437" i="2"/>
  <c r="AS436" i="2"/>
  <c r="AQ436" i="2"/>
  <c r="AI436" i="2"/>
  <c r="AH436" i="2"/>
  <c r="AG436" i="2"/>
  <c r="AF436" i="2"/>
  <c r="AS435" i="2"/>
  <c r="AQ435" i="2"/>
  <c r="AI435" i="2"/>
  <c r="AH435" i="2"/>
  <c r="AG435" i="2"/>
  <c r="AF435" i="2"/>
  <c r="AS434" i="2"/>
  <c r="AQ434" i="2"/>
  <c r="AI434" i="2"/>
  <c r="AH434" i="2"/>
  <c r="AG434" i="2"/>
  <c r="AF434" i="2"/>
  <c r="AS433" i="2"/>
  <c r="AQ433" i="2"/>
  <c r="AI433" i="2"/>
  <c r="AH433" i="2"/>
  <c r="AG433" i="2"/>
  <c r="AF433" i="2"/>
  <c r="AS432" i="2"/>
  <c r="AQ432" i="2"/>
  <c r="AI432" i="2"/>
  <c r="AH432" i="2"/>
  <c r="AG432" i="2"/>
  <c r="AF432" i="2"/>
  <c r="AS431" i="2"/>
  <c r="AQ431" i="2"/>
  <c r="AI431" i="2"/>
  <c r="AH431" i="2"/>
  <c r="AG431" i="2"/>
  <c r="AF431" i="2"/>
  <c r="AS430" i="2"/>
  <c r="AQ430" i="2"/>
  <c r="AI430" i="2"/>
  <c r="AH430" i="2"/>
  <c r="AG430" i="2"/>
  <c r="AF430" i="2"/>
  <c r="AS429" i="2"/>
  <c r="AQ429" i="2"/>
  <c r="AI429" i="2"/>
  <c r="AH429" i="2"/>
  <c r="AG429" i="2"/>
  <c r="AF429" i="2"/>
  <c r="AS428" i="2"/>
  <c r="AQ428" i="2"/>
  <c r="AI428" i="2"/>
  <c r="AH428" i="2"/>
  <c r="AG428" i="2"/>
  <c r="AF428" i="2"/>
  <c r="AS427" i="2"/>
  <c r="AQ427" i="2"/>
  <c r="AI427" i="2"/>
  <c r="AH427" i="2"/>
  <c r="AG427" i="2"/>
  <c r="AF427" i="2"/>
  <c r="AS426" i="2"/>
  <c r="AQ426" i="2"/>
  <c r="AI426" i="2"/>
  <c r="AH426" i="2"/>
  <c r="AG426" i="2"/>
  <c r="AF426" i="2"/>
  <c r="AS425" i="2"/>
  <c r="AQ425" i="2"/>
  <c r="AI425" i="2"/>
  <c r="AH425" i="2"/>
  <c r="AG425" i="2"/>
  <c r="AF425" i="2"/>
  <c r="AS424" i="2"/>
  <c r="AQ424" i="2"/>
  <c r="AI424" i="2"/>
  <c r="AH424" i="2"/>
  <c r="AG424" i="2"/>
  <c r="AF424" i="2"/>
  <c r="AS423" i="2"/>
  <c r="AQ423" i="2"/>
  <c r="AI423" i="2"/>
  <c r="AH423" i="2"/>
  <c r="AG423" i="2"/>
  <c r="AF423" i="2"/>
  <c r="AS422" i="2"/>
  <c r="AQ422" i="2"/>
  <c r="AI422" i="2"/>
  <c r="AH422" i="2"/>
  <c r="AG422" i="2"/>
  <c r="AF422" i="2"/>
  <c r="AS421" i="2"/>
  <c r="AQ421" i="2"/>
  <c r="AI421" i="2"/>
  <c r="AH421" i="2"/>
  <c r="AG421" i="2"/>
  <c r="AF421" i="2"/>
  <c r="AS420" i="2"/>
  <c r="AQ420" i="2"/>
  <c r="AI420" i="2"/>
  <c r="AH420" i="2"/>
  <c r="AG420" i="2"/>
  <c r="AF420" i="2"/>
  <c r="AS419" i="2"/>
  <c r="AQ419" i="2"/>
  <c r="AI419" i="2"/>
  <c r="AH419" i="2"/>
  <c r="AG419" i="2"/>
  <c r="AF419" i="2"/>
  <c r="AS418" i="2"/>
  <c r="AQ418" i="2"/>
  <c r="AI418" i="2"/>
  <c r="AH418" i="2"/>
  <c r="AG418" i="2"/>
  <c r="AF418" i="2"/>
  <c r="AS417" i="2"/>
  <c r="AQ417" i="2"/>
  <c r="AI417" i="2"/>
  <c r="AH417" i="2"/>
  <c r="AG417" i="2"/>
  <c r="AF417" i="2"/>
  <c r="AS416" i="2"/>
  <c r="AQ416" i="2"/>
  <c r="AI416" i="2"/>
  <c r="AH416" i="2"/>
  <c r="AG416" i="2"/>
  <c r="AF416" i="2"/>
  <c r="AS415" i="2"/>
  <c r="AQ415" i="2"/>
  <c r="AI415" i="2"/>
  <c r="AH415" i="2"/>
  <c r="AG415" i="2"/>
  <c r="AF415" i="2"/>
  <c r="AS414" i="2"/>
  <c r="AQ414" i="2"/>
  <c r="AI414" i="2"/>
  <c r="AH414" i="2"/>
  <c r="AG414" i="2"/>
  <c r="AF414" i="2"/>
  <c r="AS413" i="2"/>
  <c r="AQ413" i="2"/>
  <c r="AI413" i="2"/>
  <c r="AH413" i="2"/>
  <c r="AG413" i="2"/>
  <c r="AF413" i="2"/>
  <c r="AS412" i="2"/>
  <c r="AQ412" i="2"/>
  <c r="AI412" i="2"/>
  <c r="AH412" i="2"/>
  <c r="AG412" i="2"/>
  <c r="AF412" i="2"/>
  <c r="AS411" i="2"/>
  <c r="AQ411" i="2"/>
  <c r="AI411" i="2"/>
  <c r="AH411" i="2"/>
  <c r="AG411" i="2"/>
  <c r="AF411" i="2"/>
  <c r="AS410" i="2"/>
  <c r="AQ410" i="2"/>
  <c r="AI410" i="2"/>
  <c r="AH410" i="2"/>
  <c r="AG410" i="2"/>
  <c r="AF410" i="2"/>
  <c r="AS409" i="2"/>
  <c r="AQ409" i="2"/>
  <c r="AI409" i="2"/>
  <c r="AH409" i="2"/>
  <c r="AG409" i="2"/>
  <c r="AF409" i="2"/>
  <c r="AS408" i="2"/>
  <c r="AQ408" i="2"/>
  <c r="AI408" i="2"/>
  <c r="AH408" i="2"/>
  <c r="AG408" i="2"/>
  <c r="AF408" i="2"/>
  <c r="AS407" i="2"/>
  <c r="AQ407" i="2"/>
  <c r="AI407" i="2"/>
  <c r="AH407" i="2"/>
  <c r="AG407" i="2"/>
  <c r="AF407" i="2"/>
  <c r="AS406" i="2"/>
  <c r="AQ406" i="2"/>
  <c r="AI406" i="2"/>
  <c r="AH406" i="2"/>
  <c r="AG406" i="2"/>
  <c r="AF406" i="2"/>
  <c r="AS405" i="2"/>
  <c r="AQ405" i="2"/>
  <c r="AI405" i="2"/>
  <c r="AH405" i="2"/>
  <c r="AG405" i="2"/>
  <c r="AF405" i="2"/>
  <c r="AS404" i="2"/>
  <c r="AQ404" i="2"/>
  <c r="AI404" i="2"/>
  <c r="AH404" i="2"/>
  <c r="AG404" i="2"/>
  <c r="AF404" i="2"/>
  <c r="AS403" i="2"/>
  <c r="AQ403" i="2"/>
  <c r="AI403" i="2"/>
  <c r="AH403" i="2"/>
  <c r="AG403" i="2"/>
  <c r="AF403" i="2"/>
  <c r="AS402" i="2"/>
  <c r="AQ402" i="2"/>
  <c r="AI402" i="2"/>
  <c r="AH402" i="2"/>
  <c r="AG402" i="2"/>
  <c r="AF402" i="2"/>
  <c r="AS401" i="2"/>
  <c r="AQ401" i="2"/>
  <c r="AI401" i="2"/>
  <c r="AH401" i="2"/>
  <c r="AG401" i="2"/>
  <c r="AF401" i="2"/>
  <c r="AS400" i="2"/>
  <c r="AQ400" i="2"/>
  <c r="AI400" i="2"/>
  <c r="AH400" i="2"/>
  <c r="AG400" i="2"/>
  <c r="AF400" i="2"/>
  <c r="AS399" i="2"/>
  <c r="AQ399" i="2"/>
  <c r="AI399" i="2"/>
  <c r="AH399" i="2"/>
  <c r="AG399" i="2"/>
  <c r="AF399" i="2"/>
  <c r="AS398" i="2"/>
  <c r="AQ398" i="2"/>
  <c r="AI398" i="2"/>
  <c r="AH398" i="2"/>
  <c r="AG398" i="2"/>
  <c r="AF398" i="2"/>
  <c r="AS397" i="2"/>
  <c r="AQ397" i="2"/>
  <c r="AI397" i="2"/>
  <c r="AH397" i="2"/>
  <c r="AG397" i="2"/>
  <c r="AF397" i="2"/>
  <c r="AS396" i="2"/>
  <c r="AQ396" i="2"/>
  <c r="AI396" i="2"/>
  <c r="AH396" i="2"/>
  <c r="AG396" i="2"/>
  <c r="AF396" i="2"/>
  <c r="AS395" i="2"/>
  <c r="AQ395" i="2"/>
  <c r="AI395" i="2"/>
  <c r="AH395" i="2"/>
  <c r="AG395" i="2"/>
  <c r="AF395" i="2"/>
  <c r="AS394" i="2"/>
  <c r="AQ394" i="2"/>
  <c r="AI394" i="2"/>
  <c r="AH394" i="2"/>
  <c r="AG394" i="2"/>
  <c r="AF394" i="2"/>
  <c r="AS393" i="2"/>
  <c r="AQ393" i="2"/>
  <c r="AI393" i="2"/>
  <c r="AH393" i="2"/>
  <c r="AG393" i="2"/>
  <c r="AF393" i="2"/>
  <c r="AS392" i="2"/>
  <c r="AQ392" i="2"/>
  <c r="AI392" i="2"/>
  <c r="AH392" i="2"/>
  <c r="AG392" i="2"/>
  <c r="AF392" i="2"/>
  <c r="AS391" i="2"/>
  <c r="AQ391" i="2"/>
  <c r="AI391" i="2"/>
  <c r="AH391" i="2"/>
  <c r="AG391" i="2"/>
  <c r="AF391" i="2"/>
  <c r="AS390" i="2"/>
  <c r="AQ390" i="2"/>
  <c r="AI390" i="2"/>
  <c r="AH390" i="2"/>
  <c r="AG390" i="2"/>
  <c r="AF390" i="2"/>
  <c r="AS389" i="2"/>
  <c r="AQ389" i="2"/>
  <c r="AI389" i="2"/>
  <c r="AH389" i="2"/>
  <c r="AG389" i="2"/>
  <c r="AF389" i="2"/>
  <c r="AS388" i="2"/>
  <c r="AQ388" i="2"/>
  <c r="AI388" i="2"/>
  <c r="AH388" i="2"/>
  <c r="AG388" i="2"/>
  <c r="AF388" i="2"/>
  <c r="AS387" i="2"/>
  <c r="AQ387" i="2"/>
  <c r="AI387" i="2"/>
  <c r="AH387" i="2"/>
  <c r="AG387" i="2"/>
  <c r="AF387" i="2"/>
  <c r="AS386" i="2"/>
  <c r="AQ386" i="2"/>
  <c r="AI386" i="2"/>
  <c r="AH386" i="2"/>
  <c r="AG386" i="2"/>
  <c r="AF386" i="2"/>
  <c r="AS385" i="2"/>
  <c r="AQ385" i="2"/>
  <c r="AI385" i="2"/>
  <c r="AH385" i="2"/>
  <c r="AG385" i="2"/>
  <c r="AF385" i="2"/>
  <c r="AS384" i="2"/>
  <c r="AQ384" i="2"/>
  <c r="AI384" i="2"/>
  <c r="AH384" i="2"/>
  <c r="AG384" i="2"/>
  <c r="AF384" i="2"/>
  <c r="AS383" i="2"/>
  <c r="AQ383" i="2"/>
  <c r="AI383" i="2"/>
  <c r="AH383" i="2"/>
  <c r="AG383" i="2"/>
  <c r="AF383" i="2"/>
  <c r="AS382" i="2"/>
  <c r="AQ382" i="2"/>
  <c r="AI382" i="2"/>
  <c r="AH382" i="2"/>
  <c r="AG382" i="2"/>
  <c r="AF382" i="2"/>
  <c r="AS381" i="2"/>
  <c r="AQ381" i="2"/>
  <c r="AI381" i="2"/>
  <c r="AH381" i="2"/>
  <c r="AG381" i="2"/>
  <c r="AF381" i="2"/>
  <c r="AS380" i="2"/>
  <c r="AQ380" i="2"/>
  <c r="AI380" i="2"/>
  <c r="AH380" i="2"/>
  <c r="AG380" i="2"/>
  <c r="AF380" i="2"/>
  <c r="AS379" i="2"/>
  <c r="AQ379" i="2"/>
  <c r="AI379" i="2"/>
  <c r="AH379" i="2"/>
  <c r="AG379" i="2"/>
  <c r="AF379" i="2"/>
  <c r="AS378" i="2"/>
  <c r="AQ378" i="2"/>
  <c r="AI378" i="2"/>
  <c r="AH378" i="2"/>
  <c r="AG378" i="2"/>
  <c r="AF378" i="2"/>
  <c r="AS377" i="2"/>
  <c r="AQ377" i="2"/>
  <c r="AI377" i="2"/>
  <c r="AH377" i="2"/>
  <c r="AG377" i="2"/>
  <c r="AF377" i="2"/>
  <c r="AS376" i="2"/>
  <c r="AQ376" i="2"/>
  <c r="AI376" i="2"/>
  <c r="AH376" i="2"/>
  <c r="AG376" i="2"/>
  <c r="AF376" i="2"/>
  <c r="AS375" i="2"/>
  <c r="AQ375" i="2"/>
  <c r="AI375" i="2"/>
  <c r="AH375" i="2"/>
  <c r="AG375" i="2"/>
  <c r="AF375" i="2"/>
  <c r="AS374" i="2"/>
  <c r="AQ374" i="2"/>
  <c r="AI374" i="2"/>
  <c r="AH374" i="2"/>
  <c r="AG374" i="2"/>
  <c r="AF374" i="2"/>
  <c r="AS373" i="2"/>
  <c r="AQ373" i="2"/>
  <c r="AI373" i="2"/>
  <c r="AH373" i="2"/>
  <c r="AG373" i="2"/>
  <c r="AF373" i="2"/>
  <c r="AS372" i="2"/>
  <c r="AQ372" i="2"/>
  <c r="AI372" i="2"/>
  <c r="AH372" i="2"/>
  <c r="AG372" i="2"/>
  <c r="AF372" i="2"/>
  <c r="AS371" i="2"/>
  <c r="AQ371" i="2"/>
  <c r="AI371" i="2"/>
  <c r="AH371" i="2"/>
  <c r="AG371" i="2"/>
  <c r="AF371" i="2"/>
  <c r="AS370" i="2"/>
  <c r="AQ370" i="2"/>
  <c r="AI370" i="2"/>
  <c r="AH370" i="2"/>
  <c r="AG370" i="2"/>
  <c r="AF370" i="2"/>
  <c r="AS369" i="2"/>
  <c r="AQ369" i="2"/>
  <c r="AI369" i="2"/>
  <c r="AH369" i="2"/>
  <c r="AG369" i="2"/>
  <c r="AF369" i="2"/>
  <c r="AS368" i="2"/>
  <c r="AQ368" i="2"/>
  <c r="AI368" i="2"/>
  <c r="AH368" i="2"/>
  <c r="AG368" i="2"/>
  <c r="AF368" i="2"/>
  <c r="AS367" i="2"/>
  <c r="AQ367" i="2"/>
  <c r="AI367" i="2"/>
  <c r="AH367" i="2"/>
  <c r="AG367" i="2"/>
  <c r="AF367" i="2"/>
  <c r="AS366" i="2"/>
  <c r="AQ366" i="2"/>
  <c r="AI366" i="2"/>
  <c r="AH366" i="2"/>
  <c r="AG366" i="2"/>
  <c r="AF366" i="2"/>
  <c r="AS365" i="2"/>
  <c r="AQ365" i="2"/>
  <c r="AI365" i="2"/>
  <c r="AH365" i="2"/>
  <c r="AG365" i="2"/>
  <c r="AF365" i="2"/>
  <c r="AS364" i="2"/>
  <c r="AQ364" i="2"/>
  <c r="AI364" i="2"/>
  <c r="AH364" i="2"/>
  <c r="AG364" i="2"/>
  <c r="AF364" i="2"/>
  <c r="AS363" i="2"/>
  <c r="AQ363" i="2"/>
  <c r="AI363" i="2"/>
  <c r="AH363" i="2"/>
  <c r="AG363" i="2"/>
  <c r="AF363" i="2"/>
  <c r="AS362" i="2"/>
  <c r="AQ362" i="2"/>
  <c r="AI362" i="2"/>
  <c r="AH362" i="2"/>
  <c r="AG362" i="2"/>
  <c r="AF362" i="2"/>
  <c r="AS361" i="2"/>
  <c r="AQ361" i="2"/>
  <c r="AI361" i="2"/>
  <c r="AH361" i="2"/>
  <c r="AG361" i="2"/>
  <c r="AF361" i="2"/>
  <c r="AS360" i="2"/>
  <c r="AQ360" i="2"/>
  <c r="AI360" i="2"/>
  <c r="AH360" i="2"/>
  <c r="AG360" i="2"/>
  <c r="AF360" i="2"/>
  <c r="AS359" i="2"/>
  <c r="AQ359" i="2"/>
  <c r="AI359" i="2"/>
  <c r="AH359" i="2"/>
  <c r="AG359" i="2"/>
  <c r="AF359" i="2"/>
  <c r="AS358" i="2"/>
  <c r="AQ358" i="2"/>
  <c r="AI358" i="2"/>
  <c r="AH358" i="2"/>
  <c r="AG358" i="2"/>
  <c r="AF358" i="2"/>
  <c r="AS357" i="2"/>
  <c r="AQ357" i="2"/>
  <c r="AI357" i="2"/>
  <c r="AH357" i="2"/>
  <c r="AG357" i="2"/>
  <c r="AF357" i="2"/>
  <c r="AS356" i="2"/>
  <c r="AQ356" i="2"/>
  <c r="AI356" i="2"/>
  <c r="AH356" i="2"/>
  <c r="AG356" i="2"/>
  <c r="AF356" i="2"/>
  <c r="AS355" i="2"/>
  <c r="AQ355" i="2"/>
  <c r="AI355" i="2"/>
  <c r="AH355" i="2"/>
  <c r="AG355" i="2"/>
  <c r="AF355" i="2"/>
  <c r="AS354" i="2"/>
  <c r="AQ354" i="2"/>
  <c r="AI354" i="2"/>
  <c r="AH354" i="2"/>
  <c r="AG354" i="2"/>
  <c r="AF354" i="2"/>
  <c r="AS353" i="2"/>
  <c r="AQ353" i="2"/>
  <c r="AI353" i="2"/>
  <c r="AH353" i="2"/>
  <c r="AG353" i="2"/>
  <c r="AF353" i="2"/>
  <c r="AS352" i="2"/>
  <c r="AQ352" i="2"/>
  <c r="AI352" i="2"/>
  <c r="AH352" i="2"/>
  <c r="AG352" i="2"/>
  <c r="AF352" i="2"/>
  <c r="AS351" i="2"/>
  <c r="AQ351" i="2"/>
  <c r="AI351" i="2"/>
  <c r="AH351" i="2"/>
  <c r="AG351" i="2"/>
  <c r="AF351" i="2"/>
  <c r="AS350" i="2"/>
  <c r="AQ350" i="2"/>
  <c r="AI350" i="2"/>
  <c r="AH350" i="2"/>
  <c r="AG350" i="2"/>
  <c r="AF350" i="2"/>
  <c r="AS349" i="2"/>
  <c r="AQ349" i="2"/>
  <c r="AI349" i="2"/>
  <c r="AH349" i="2"/>
  <c r="AG349" i="2"/>
  <c r="AF349" i="2"/>
  <c r="AS348" i="2"/>
  <c r="AQ348" i="2"/>
  <c r="AI348" i="2"/>
  <c r="AH348" i="2"/>
  <c r="AG348" i="2"/>
  <c r="AF348" i="2"/>
  <c r="AS347" i="2"/>
  <c r="AQ347" i="2"/>
  <c r="AI347" i="2"/>
  <c r="AH347" i="2"/>
  <c r="AG347" i="2"/>
  <c r="AF347" i="2"/>
  <c r="AS346" i="2"/>
  <c r="AQ346" i="2"/>
  <c r="AI346" i="2"/>
  <c r="AH346" i="2"/>
  <c r="AG346" i="2"/>
  <c r="AF346" i="2"/>
  <c r="AS345" i="2"/>
  <c r="AQ345" i="2"/>
  <c r="AI345" i="2"/>
  <c r="AH345" i="2"/>
  <c r="AG345" i="2"/>
  <c r="AF345" i="2"/>
  <c r="AS344" i="2"/>
  <c r="AQ344" i="2"/>
  <c r="AI344" i="2"/>
  <c r="AH344" i="2"/>
  <c r="AG344" i="2"/>
  <c r="AF344" i="2"/>
  <c r="AS343" i="2"/>
  <c r="AQ343" i="2"/>
  <c r="AI343" i="2"/>
  <c r="AH343" i="2"/>
  <c r="AG343" i="2"/>
  <c r="AF343" i="2"/>
  <c r="AS342" i="2"/>
  <c r="AQ342" i="2"/>
  <c r="AI342" i="2"/>
  <c r="AH342" i="2"/>
  <c r="AG342" i="2"/>
  <c r="AF342" i="2"/>
  <c r="AS341" i="2"/>
  <c r="AQ341" i="2"/>
  <c r="AI341" i="2"/>
  <c r="AH341" i="2"/>
  <c r="AG341" i="2"/>
  <c r="AF341" i="2"/>
  <c r="AS340" i="2"/>
  <c r="AQ340" i="2"/>
  <c r="AI340" i="2"/>
  <c r="AH340" i="2"/>
  <c r="AG340" i="2"/>
  <c r="AF340" i="2"/>
  <c r="AS339" i="2"/>
  <c r="AQ339" i="2"/>
  <c r="AI339" i="2"/>
  <c r="AH339" i="2"/>
  <c r="AG339" i="2"/>
  <c r="AF339" i="2"/>
  <c r="AS338" i="2"/>
  <c r="AQ338" i="2"/>
  <c r="AI338" i="2"/>
  <c r="AH338" i="2"/>
  <c r="AG338" i="2"/>
  <c r="AF338" i="2"/>
  <c r="AS337" i="2"/>
  <c r="AQ337" i="2"/>
  <c r="AI337" i="2"/>
  <c r="AH337" i="2"/>
  <c r="AG337" i="2"/>
  <c r="AF337" i="2"/>
  <c r="AS336" i="2"/>
  <c r="AQ336" i="2"/>
  <c r="AI336" i="2"/>
  <c r="AH336" i="2"/>
  <c r="AG336" i="2"/>
  <c r="AF336" i="2"/>
  <c r="AS335" i="2"/>
  <c r="AQ335" i="2"/>
  <c r="AI335" i="2"/>
  <c r="AH335" i="2"/>
  <c r="AG335" i="2"/>
  <c r="AF335" i="2"/>
  <c r="AS334" i="2"/>
  <c r="AQ334" i="2"/>
  <c r="AI334" i="2"/>
  <c r="AH334" i="2"/>
  <c r="AG334" i="2"/>
  <c r="AF334" i="2"/>
  <c r="AS333" i="2"/>
  <c r="AQ333" i="2"/>
  <c r="AI333" i="2"/>
  <c r="AH333" i="2"/>
  <c r="AG333" i="2"/>
  <c r="AF333" i="2"/>
  <c r="AS332" i="2"/>
  <c r="AQ332" i="2"/>
  <c r="AI332" i="2"/>
  <c r="AH332" i="2"/>
  <c r="AG332" i="2"/>
  <c r="AF332" i="2"/>
  <c r="AS331" i="2"/>
  <c r="AQ331" i="2"/>
  <c r="AI331" i="2"/>
  <c r="AH331" i="2"/>
  <c r="AG331" i="2"/>
  <c r="AF331" i="2"/>
  <c r="AS330" i="2"/>
  <c r="AQ330" i="2"/>
  <c r="AI330" i="2"/>
  <c r="AH330" i="2"/>
  <c r="AG330" i="2"/>
  <c r="AF330" i="2"/>
  <c r="AS329" i="2"/>
  <c r="AQ329" i="2"/>
  <c r="AI329" i="2"/>
  <c r="AH329" i="2"/>
  <c r="AG329" i="2"/>
  <c r="AF329" i="2"/>
  <c r="AS328" i="2"/>
  <c r="AQ328" i="2"/>
  <c r="AI328" i="2"/>
  <c r="AH328" i="2"/>
  <c r="AG328" i="2"/>
  <c r="AF328" i="2"/>
  <c r="AS327" i="2"/>
  <c r="AQ327" i="2"/>
  <c r="AI327" i="2"/>
  <c r="AH327" i="2"/>
  <c r="AG327" i="2"/>
  <c r="AF327" i="2"/>
  <c r="AS326" i="2"/>
  <c r="AQ326" i="2"/>
  <c r="AI326" i="2"/>
  <c r="AH326" i="2"/>
  <c r="AG326" i="2"/>
  <c r="AF326" i="2"/>
  <c r="AS325" i="2"/>
  <c r="AQ325" i="2"/>
  <c r="AI325" i="2"/>
  <c r="AH325" i="2"/>
  <c r="AG325" i="2"/>
  <c r="AF325" i="2"/>
  <c r="AS324" i="2"/>
  <c r="AQ324" i="2"/>
  <c r="AI324" i="2"/>
  <c r="AH324" i="2"/>
  <c r="AG324" i="2"/>
  <c r="AF324" i="2"/>
  <c r="AS323" i="2"/>
  <c r="AQ323" i="2"/>
  <c r="AI323" i="2"/>
  <c r="AH323" i="2"/>
  <c r="AG323" i="2"/>
  <c r="AF323" i="2"/>
  <c r="AS322" i="2"/>
  <c r="AQ322" i="2"/>
  <c r="AI322" i="2"/>
  <c r="AH322" i="2"/>
  <c r="AG322" i="2"/>
  <c r="AF322" i="2"/>
  <c r="AS321" i="2"/>
  <c r="AQ321" i="2"/>
  <c r="AI321" i="2"/>
  <c r="AH321" i="2"/>
  <c r="AG321" i="2"/>
  <c r="AF321" i="2"/>
  <c r="AS320" i="2"/>
  <c r="AQ320" i="2"/>
  <c r="AI320" i="2"/>
  <c r="AH320" i="2"/>
  <c r="AG320" i="2"/>
  <c r="AF320" i="2"/>
  <c r="AS319" i="2"/>
  <c r="AQ319" i="2"/>
  <c r="AI319" i="2"/>
  <c r="AH319" i="2"/>
  <c r="AG319" i="2"/>
  <c r="AF319" i="2"/>
  <c r="AS318" i="2"/>
  <c r="AQ318" i="2"/>
  <c r="AI318" i="2"/>
  <c r="AH318" i="2"/>
  <c r="AG318" i="2"/>
  <c r="AF318" i="2"/>
  <c r="AS317" i="2"/>
  <c r="AQ317" i="2"/>
  <c r="AI317" i="2"/>
  <c r="AH317" i="2"/>
  <c r="AG317" i="2"/>
  <c r="AF317" i="2"/>
  <c r="AS316" i="2"/>
  <c r="AQ316" i="2"/>
  <c r="AI316" i="2"/>
  <c r="AH316" i="2"/>
  <c r="AG316" i="2"/>
  <c r="AF316" i="2"/>
  <c r="AS315" i="2"/>
  <c r="AQ315" i="2"/>
  <c r="AI315" i="2"/>
  <c r="AH315" i="2"/>
  <c r="AG315" i="2"/>
  <c r="AF315" i="2"/>
  <c r="AS314" i="2"/>
  <c r="AQ314" i="2"/>
  <c r="AI314" i="2"/>
  <c r="AH314" i="2"/>
  <c r="AG314" i="2"/>
  <c r="AF314" i="2"/>
  <c r="AS313" i="2"/>
  <c r="AQ313" i="2"/>
  <c r="AI313" i="2"/>
  <c r="AH313" i="2"/>
  <c r="AG313" i="2"/>
  <c r="AF313" i="2"/>
  <c r="AS312" i="2"/>
  <c r="AQ312" i="2"/>
  <c r="AI312" i="2"/>
  <c r="AH312" i="2"/>
  <c r="AG312" i="2"/>
  <c r="AF312" i="2"/>
  <c r="AS311" i="2"/>
  <c r="AQ311" i="2"/>
  <c r="AI311" i="2"/>
  <c r="AH311" i="2"/>
  <c r="AG311" i="2"/>
  <c r="AF311" i="2"/>
  <c r="AS310" i="2"/>
  <c r="AQ310" i="2"/>
  <c r="AI310" i="2"/>
  <c r="AH310" i="2"/>
  <c r="AG310" i="2"/>
  <c r="AF310" i="2"/>
  <c r="AS309" i="2"/>
  <c r="AQ309" i="2"/>
  <c r="AI309" i="2"/>
  <c r="AH309" i="2"/>
  <c r="AG309" i="2"/>
  <c r="AF309" i="2"/>
  <c r="AS308" i="2"/>
  <c r="AQ308" i="2"/>
  <c r="AI308" i="2"/>
  <c r="AH308" i="2"/>
  <c r="AG308" i="2"/>
  <c r="AF308" i="2"/>
  <c r="AS307" i="2"/>
  <c r="AQ307" i="2"/>
  <c r="AI307" i="2"/>
  <c r="AH307" i="2"/>
  <c r="AG307" i="2"/>
  <c r="AF307" i="2"/>
  <c r="AS306" i="2"/>
  <c r="AQ306" i="2"/>
  <c r="AI306" i="2"/>
  <c r="AH306" i="2"/>
  <c r="AG306" i="2"/>
  <c r="AF306" i="2"/>
  <c r="AS305" i="2"/>
  <c r="AQ305" i="2"/>
  <c r="AI305" i="2"/>
  <c r="AH305" i="2"/>
  <c r="AG305" i="2"/>
  <c r="AF305" i="2"/>
  <c r="AS304" i="2"/>
  <c r="AQ304" i="2"/>
  <c r="AI304" i="2"/>
  <c r="AH304" i="2"/>
  <c r="AG304" i="2"/>
  <c r="AF304" i="2"/>
  <c r="AS303" i="2"/>
  <c r="AQ303" i="2"/>
  <c r="AI303" i="2"/>
  <c r="AH303" i="2"/>
  <c r="AG303" i="2"/>
  <c r="AF303" i="2"/>
  <c r="AS302" i="2"/>
  <c r="AQ302" i="2"/>
  <c r="AI302" i="2"/>
  <c r="AH302" i="2"/>
  <c r="AG302" i="2"/>
  <c r="AF302" i="2"/>
  <c r="AS301" i="2"/>
  <c r="AQ301" i="2"/>
  <c r="AI301" i="2"/>
  <c r="AH301" i="2"/>
  <c r="AG301" i="2"/>
  <c r="AF301" i="2"/>
  <c r="AS300" i="2"/>
  <c r="AQ300" i="2"/>
  <c r="AI300" i="2"/>
  <c r="AH300" i="2"/>
  <c r="AG300" i="2"/>
  <c r="AF300" i="2"/>
  <c r="AS299" i="2"/>
  <c r="AQ299" i="2"/>
  <c r="AI299" i="2"/>
  <c r="AH299" i="2"/>
  <c r="AG299" i="2"/>
  <c r="AF299" i="2"/>
  <c r="AS298" i="2"/>
  <c r="AQ298" i="2"/>
  <c r="AI298" i="2"/>
  <c r="AH298" i="2"/>
  <c r="AG298" i="2"/>
  <c r="AF298" i="2"/>
  <c r="AS297" i="2"/>
  <c r="AQ297" i="2"/>
  <c r="AI297" i="2"/>
  <c r="AH297" i="2"/>
  <c r="AG297" i="2"/>
  <c r="AF297" i="2"/>
  <c r="AS296" i="2"/>
  <c r="AQ296" i="2"/>
  <c r="AI296" i="2"/>
  <c r="AH296" i="2"/>
  <c r="AG296" i="2"/>
  <c r="AF296" i="2"/>
  <c r="AS295" i="2"/>
  <c r="AQ295" i="2"/>
  <c r="AI295" i="2"/>
  <c r="AH295" i="2"/>
  <c r="AG295" i="2"/>
  <c r="AF295" i="2"/>
  <c r="AS294" i="2"/>
  <c r="AQ294" i="2"/>
  <c r="AI294" i="2"/>
  <c r="AH294" i="2"/>
  <c r="AG294" i="2"/>
  <c r="AF294" i="2"/>
  <c r="AS293" i="2"/>
  <c r="AQ293" i="2"/>
  <c r="AI293" i="2"/>
  <c r="AH293" i="2"/>
  <c r="AG293" i="2"/>
  <c r="AF293" i="2"/>
  <c r="AS292" i="2"/>
  <c r="AQ292" i="2"/>
  <c r="AI292" i="2"/>
  <c r="AH292" i="2"/>
  <c r="AG292" i="2"/>
  <c r="AF292" i="2"/>
  <c r="AS291" i="2"/>
  <c r="AQ291" i="2"/>
  <c r="AI291" i="2"/>
  <c r="AH291" i="2"/>
  <c r="AG291" i="2"/>
  <c r="AF291" i="2"/>
  <c r="AS290" i="2"/>
  <c r="AQ290" i="2"/>
  <c r="AI290" i="2"/>
  <c r="AH290" i="2"/>
  <c r="AG290" i="2"/>
  <c r="AF290" i="2"/>
  <c r="AS289" i="2"/>
  <c r="AQ289" i="2"/>
  <c r="AI289" i="2"/>
  <c r="AH289" i="2"/>
  <c r="AG289" i="2"/>
  <c r="AF289" i="2"/>
  <c r="AS288" i="2"/>
  <c r="AQ288" i="2"/>
  <c r="AI288" i="2"/>
  <c r="AH288" i="2"/>
  <c r="AG288" i="2"/>
  <c r="AF288" i="2"/>
  <c r="AS287" i="2"/>
  <c r="AQ287" i="2"/>
  <c r="AI287" i="2"/>
  <c r="AH287" i="2"/>
  <c r="AG287" i="2"/>
  <c r="AF287" i="2"/>
  <c r="AS286" i="2"/>
  <c r="AQ286" i="2"/>
  <c r="AI286" i="2"/>
  <c r="AH286" i="2"/>
  <c r="AG286" i="2"/>
  <c r="AF286" i="2"/>
  <c r="AS285" i="2"/>
  <c r="AQ285" i="2"/>
  <c r="AI285" i="2"/>
  <c r="AH285" i="2"/>
  <c r="AG285" i="2"/>
  <c r="AF285" i="2"/>
  <c r="AS284" i="2"/>
  <c r="AQ284" i="2"/>
  <c r="AI284" i="2"/>
  <c r="AH284" i="2"/>
  <c r="AG284" i="2"/>
  <c r="AF284" i="2"/>
  <c r="AS283" i="2"/>
  <c r="AQ283" i="2"/>
  <c r="AI283" i="2"/>
  <c r="AH283" i="2"/>
  <c r="AG283" i="2"/>
  <c r="AF283" i="2"/>
  <c r="AS282" i="2"/>
  <c r="AQ282" i="2"/>
  <c r="AI282" i="2"/>
  <c r="AH282" i="2"/>
  <c r="AG282" i="2"/>
  <c r="AF282" i="2"/>
  <c r="AS281" i="2"/>
  <c r="AQ281" i="2"/>
  <c r="AI281" i="2"/>
  <c r="AH281" i="2"/>
  <c r="AG281" i="2"/>
  <c r="AF281" i="2"/>
  <c r="AS280" i="2"/>
  <c r="AQ280" i="2"/>
  <c r="AI280" i="2"/>
  <c r="AH280" i="2"/>
  <c r="AG280" i="2"/>
  <c r="AF280" i="2"/>
  <c r="AS279" i="2"/>
  <c r="AQ279" i="2"/>
  <c r="AI279" i="2"/>
  <c r="AH279" i="2"/>
  <c r="AG279" i="2"/>
  <c r="AF279" i="2"/>
  <c r="AS278" i="2"/>
  <c r="AQ278" i="2"/>
  <c r="AI278" i="2"/>
  <c r="AH278" i="2"/>
  <c r="AG278" i="2"/>
  <c r="AF278" i="2"/>
  <c r="AS277" i="2"/>
  <c r="AQ277" i="2"/>
  <c r="AI277" i="2"/>
  <c r="AH277" i="2"/>
  <c r="AG277" i="2"/>
  <c r="AF277" i="2"/>
  <c r="AS276" i="2"/>
  <c r="AQ276" i="2"/>
  <c r="AI276" i="2"/>
  <c r="AH276" i="2"/>
  <c r="AG276" i="2"/>
  <c r="AF276" i="2"/>
  <c r="AS275" i="2"/>
  <c r="AQ275" i="2"/>
  <c r="AI275" i="2"/>
  <c r="AH275" i="2"/>
  <c r="AG275" i="2"/>
  <c r="AF275" i="2"/>
  <c r="AS274" i="2"/>
  <c r="AQ274" i="2"/>
  <c r="AI274" i="2"/>
  <c r="AH274" i="2"/>
  <c r="AG274" i="2"/>
  <c r="AF274" i="2"/>
  <c r="AS273" i="2"/>
  <c r="AQ273" i="2"/>
  <c r="AI273" i="2"/>
  <c r="AH273" i="2"/>
  <c r="AG273" i="2"/>
  <c r="AF273" i="2"/>
  <c r="AS272" i="2"/>
  <c r="AQ272" i="2"/>
  <c r="AI272" i="2"/>
  <c r="AH272" i="2"/>
  <c r="AG272" i="2"/>
  <c r="AF272" i="2"/>
  <c r="AS271" i="2"/>
  <c r="AQ271" i="2"/>
  <c r="AI271" i="2"/>
  <c r="AH271" i="2"/>
  <c r="AG271" i="2"/>
  <c r="AF271" i="2"/>
  <c r="AS270" i="2"/>
  <c r="AQ270" i="2"/>
  <c r="AI270" i="2"/>
  <c r="AH270" i="2"/>
  <c r="AG270" i="2"/>
  <c r="AF270" i="2"/>
  <c r="AS269" i="2"/>
  <c r="AQ269" i="2"/>
  <c r="AI269" i="2"/>
  <c r="AH269" i="2"/>
  <c r="AG269" i="2"/>
  <c r="AF269" i="2"/>
  <c r="AS268" i="2"/>
  <c r="AQ268" i="2"/>
  <c r="AI268" i="2"/>
  <c r="AH268" i="2"/>
  <c r="AG268" i="2"/>
  <c r="AF268" i="2"/>
  <c r="AS267" i="2"/>
  <c r="AQ267" i="2"/>
  <c r="AI267" i="2"/>
  <c r="AH267" i="2"/>
  <c r="AG267" i="2"/>
  <c r="AF267" i="2"/>
  <c r="AS266" i="2"/>
  <c r="AQ266" i="2"/>
  <c r="AI266" i="2"/>
  <c r="AH266" i="2"/>
  <c r="AG266" i="2"/>
  <c r="AF266" i="2"/>
  <c r="AS265" i="2"/>
  <c r="AQ265" i="2"/>
  <c r="AI265" i="2"/>
  <c r="AH265" i="2"/>
  <c r="AG265" i="2"/>
  <c r="AF265" i="2"/>
  <c r="AS264" i="2"/>
  <c r="AQ264" i="2"/>
  <c r="AI264" i="2"/>
  <c r="AH264" i="2"/>
  <c r="AG264" i="2"/>
  <c r="AF264" i="2"/>
  <c r="AS263" i="2"/>
  <c r="AQ263" i="2"/>
  <c r="AI263" i="2"/>
  <c r="AH263" i="2"/>
  <c r="AG263" i="2"/>
  <c r="AF263" i="2"/>
  <c r="AS262" i="2"/>
  <c r="AQ262" i="2"/>
  <c r="AI262" i="2"/>
  <c r="AH262" i="2"/>
  <c r="AG262" i="2"/>
  <c r="AF262" i="2"/>
  <c r="AS261" i="2"/>
  <c r="AQ261" i="2"/>
  <c r="AI261" i="2"/>
  <c r="AH261" i="2"/>
  <c r="AG261" i="2"/>
  <c r="AF261" i="2"/>
  <c r="AS260" i="2"/>
  <c r="AQ260" i="2"/>
  <c r="AI260" i="2"/>
  <c r="AH260" i="2"/>
  <c r="AG260" i="2"/>
  <c r="AF260" i="2"/>
  <c r="AS259" i="2"/>
  <c r="AQ259" i="2"/>
  <c r="AI259" i="2"/>
  <c r="AH259" i="2"/>
  <c r="AG259" i="2"/>
  <c r="AF259" i="2"/>
  <c r="AS258" i="2"/>
  <c r="AQ258" i="2"/>
  <c r="AI258" i="2"/>
  <c r="AH258" i="2"/>
  <c r="AG258" i="2"/>
  <c r="AF258" i="2"/>
  <c r="AS257" i="2"/>
  <c r="AQ257" i="2"/>
  <c r="AI257" i="2"/>
  <c r="AH257" i="2"/>
  <c r="AG257" i="2"/>
  <c r="AF257" i="2"/>
  <c r="AS256" i="2"/>
  <c r="AQ256" i="2"/>
  <c r="AI256" i="2"/>
  <c r="AH256" i="2"/>
  <c r="AG256" i="2"/>
  <c r="AF256" i="2"/>
  <c r="AS255" i="2"/>
  <c r="AQ255" i="2"/>
  <c r="AI255" i="2"/>
  <c r="AH255" i="2"/>
  <c r="AG255" i="2"/>
  <c r="AF255" i="2"/>
  <c r="AS254" i="2"/>
  <c r="AQ254" i="2"/>
  <c r="AI254" i="2"/>
  <c r="AH254" i="2"/>
  <c r="AG254" i="2"/>
  <c r="AF254" i="2"/>
  <c r="AS253" i="2"/>
  <c r="AQ253" i="2"/>
  <c r="AI253" i="2"/>
  <c r="AH253" i="2"/>
  <c r="AG253" i="2"/>
  <c r="AF253" i="2"/>
  <c r="AS252" i="2"/>
  <c r="AQ252" i="2"/>
  <c r="AI252" i="2"/>
  <c r="AH252" i="2"/>
  <c r="AG252" i="2"/>
  <c r="AF252" i="2"/>
  <c r="AS251" i="2"/>
  <c r="AQ251" i="2"/>
  <c r="AI251" i="2"/>
  <c r="AH251" i="2"/>
  <c r="AG251" i="2"/>
  <c r="AF251" i="2"/>
  <c r="AS250" i="2"/>
  <c r="AQ250" i="2"/>
  <c r="AI250" i="2"/>
  <c r="AH250" i="2"/>
  <c r="AG250" i="2"/>
  <c r="AF250" i="2"/>
  <c r="AS249" i="2"/>
  <c r="AQ249" i="2"/>
  <c r="AI249" i="2"/>
  <c r="AH249" i="2"/>
  <c r="AG249" i="2"/>
  <c r="AF249" i="2"/>
  <c r="AS248" i="2"/>
  <c r="AQ248" i="2"/>
  <c r="AI248" i="2"/>
  <c r="AH248" i="2"/>
  <c r="AG248" i="2"/>
  <c r="AF248" i="2"/>
  <c r="AS247" i="2"/>
  <c r="AQ247" i="2"/>
  <c r="AI247" i="2"/>
  <c r="AH247" i="2"/>
  <c r="AG247" i="2"/>
  <c r="AF247" i="2"/>
  <c r="AS246" i="2"/>
  <c r="AQ246" i="2"/>
  <c r="AI246" i="2"/>
  <c r="AH246" i="2"/>
  <c r="AG246" i="2"/>
  <c r="AF246" i="2"/>
  <c r="AS245" i="2"/>
  <c r="AQ245" i="2"/>
  <c r="AI245" i="2"/>
  <c r="AH245" i="2"/>
  <c r="AG245" i="2"/>
  <c r="AF245" i="2"/>
  <c r="AS244" i="2"/>
  <c r="AQ244" i="2"/>
  <c r="AI244" i="2"/>
  <c r="AH244" i="2"/>
  <c r="AG244" i="2"/>
  <c r="AF244" i="2"/>
  <c r="AS243" i="2"/>
  <c r="AQ243" i="2"/>
  <c r="AI243" i="2"/>
  <c r="AH243" i="2"/>
  <c r="AG243" i="2"/>
  <c r="AF243" i="2"/>
  <c r="AS242" i="2"/>
  <c r="AQ242" i="2"/>
  <c r="AI242" i="2"/>
  <c r="AH242" i="2"/>
  <c r="AG242" i="2"/>
  <c r="AF242" i="2"/>
  <c r="AS241" i="2"/>
  <c r="AQ241" i="2"/>
  <c r="AI241" i="2"/>
  <c r="AH241" i="2"/>
  <c r="AG241" i="2"/>
  <c r="AF241" i="2"/>
  <c r="AS240" i="2"/>
  <c r="AQ240" i="2"/>
  <c r="AI240" i="2"/>
  <c r="AH240" i="2"/>
  <c r="AG240" i="2"/>
  <c r="AF240" i="2"/>
  <c r="AS239" i="2"/>
  <c r="AQ239" i="2"/>
  <c r="AI239" i="2"/>
  <c r="AH239" i="2"/>
  <c r="AG239" i="2"/>
  <c r="AF239" i="2"/>
  <c r="AS238" i="2"/>
  <c r="AQ238" i="2"/>
  <c r="AI238" i="2"/>
  <c r="AH238" i="2"/>
  <c r="AG238" i="2"/>
  <c r="AF238" i="2"/>
  <c r="AS237" i="2"/>
  <c r="AQ237" i="2"/>
  <c r="AI237" i="2"/>
  <c r="AH237" i="2"/>
  <c r="AG237" i="2"/>
  <c r="AF237" i="2"/>
  <c r="AS236" i="2"/>
  <c r="AQ236" i="2"/>
  <c r="AI236" i="2"/>
  <c r="AH236" i="2"/>
  <c r="AG236" i="2"/>
  <c r="AF236" i="2"/>
  <c r="AS235" i="2"/>
  <c r="AQ235" i="2"/>
  <c r="AI235" i="2"/>
  <c r="AH235" i="2"/>
  <c r="AG235" i="2"/>
  <c r="AF235" i="2"/>
  <c r="AS234" i="2"/>
  <c r="AQ234" i="2"/>
  <c r="AI234" i="2"/>
  <c r="AH234" i="2"/>
  <c r="AG234" i="2"/>
  <c r="AF234" i="2"/>
  <c r="AS233" i="2"/>
  <c r="AQ233" i="2"/>
  <c r="AI233" i="2"/>
  <c r="AH233" i="2"/>
  <c r="AG233" i="2"/>
  <c r="AF233" i="2"/>
  <c r="AS232" i="2"/>
  <c r="AQ232" i="2"/>
  <c r="AI232" i="2"/>
  <c r="AH232" i="2"/>
  <c r="AG232" i="2"/>
  <c r="AF232" i="2"/>
  <c r="AS231" i="2"/>
  <c r="AQ231" i="2"/>
  <c r="AI231" i="2"/>
  <c r="AH231" i="2"/>
  <c r="AG231" i="2"/>
  <c r="AF231" i="2"/>
  <c r="AS230" i="2"/>
  <c r="AQ230" i="2"/>
  <c r="AI230" i="2"/>
  <c r="AH230" i="2"/>
  <c r="AG230" i="2"/>
  <c r="AF230" i="2"/>
  <c r="AS229" i="2"/>
  <c r="AQ229" i="2"/>
  <c r="AI229" i="2"/>
  <c r="AH229" i="2"/>
  <c r="AG229" i="2"/>
  <c r="AF229" i="2"/>
  <c r="AS228" i="2"/>
  <c r="AQ228" i="2"/>
  <c r="AI228" i="2"/>
  <c r="AH228" i="2"/>
  <c r="AG228" i="2"/>
  <c r="AF228" i="2"/>
  <c r="AS227" i="2"/>
  <c r="AQ227" i="2"/>
  <c r="AI227" i="2"/>
  <c r="AH227" i="2"/>
  <c r="AG227" i="2"/>
  <c r="AF227" i="2"/>
  <c r="AS226" i="2"/>
  <c r="AQ226" i="2"/>
  <c r="AI226" i="2"/>
  <c r="AH226" i="2"/>
  <c r="AG226" i="2"/>
  <c r="AF226" i="2"/>
  <c r="AS225" i="2"/>
  <c r="AQ225" i="2"/>
  <c r="AI225" i="2"/>
  <c r="AH225" i="2"/>
  <c r="AG225" i="2"/>
  <c r="AF225" i="2"/>
  <c r="AS224" i="2"/>
  <c r="AQ224" i="2"/>
  <c r="AI224" i="2"/>
  <c r="AH224" i="2"/>
  <c r="AG224" i="2"/>
  <c r="AF224" i="2"/>
  <c r="AS223" i="2"/>
  <c r="AQ223" i="2"/>
  <c r="AI223" i="2"/>
  <c r="AH223" i="2"/>
  <c r="AG223" i="2"/>
  <c r="AF223" i="2"/>
  <c r="AS222" i="2"/>
  <c r="AQ222" i="2"/>
  <c r="AI222" i="2"/>
  <c r="AH222" i="2"/>
  <c r="AG222" i="2"/>
  <c r="AF222" i="2"/>
  <c r="AS221" i="2"/>
  <c r="AQ221" i="2"/>
  <c r="AI221" i="2"/>
  <c r="AH221" i="2"/>
  <c r="AG221" i="2"/>
  <c r="AF221" i="2"/>
  <c r="AS220" i="2"/>
  <c r="AQ220" i="2"/>
  <c r="AI220" i="2"/>
  <c r="AH220" i="2"/>
  <c r="AG220" i="2"/>
  <c r="AF220" i="2"/>
  <c r="AS219" i="2"/>
  <c r="AQ219" i="2"/>
  <c r="AI219" i="2"/>
  <c r="AH219" i="2"/>
  <c r="AG219" i="2"/>
  <c r="AF219" i="2"/>
  <c r="AS218" i="2"/>
  <c r="AQ218" i="2"/>
  <c r="AI218" i="2"/>
  <c r="AH218" i="2"/>
  <c r="AG218" i="2"/>
  <c r="AF218" i="2"/>
  <c r="AS217" i="2"/>
  <c r="AQ217" i="2"/>
  <c r="AI217" i="2"/>
  <c r="AH217" i="2"/>
  <c r="AG217" i="2"/>
  <c r="AF217" i="2"/>
  <c r="AS216" i="2"/>
  <c r="AQ216" i="2"/>
  <c r="AI216" i="2"/>
  <c r="AH216" i="2"/>
  <c r="AG216" i="2"/>
  <c r="AF216" i="2"/>
  <c r="AS215" i="2"/>
  <c r="AQ215" i="2"/>
  <c r="AI215" i="2"/>
  <c r="AH215" i="2"/>
  <c r="AG215" i="2"/>
  <c r="AF215" i="2"/>
  <c r="AS214" i="2"/>
  <c r="AQ214" i="2"/>
  <c r="AI214" i="2"/>
  <c r="AH214" i="2"/>
  <c r="AG214" i="2"/>
  <c r="AF214" i="2"/>
  <c r="AS213" i="2"/>
  <c r="AQ213" i="2"/>
  <c r="AI213" i="2"/>
  <c r="AH213" i="2"/>
  <c r="AG213" i="2"/>
  <c r="AF213" i="2"/>
  <c r="AS212" i="2"/>
  <c r="AQ212" i="2"/>
  <c r="AI212" i="2"/>
  <c r="AH212" i="2"/>
  <c r="AG212" i="2"/>
  <c r="AF212" i="2"/>
  <c r="AS211" i="2"/>
  <c r="AQ211" i="2"/>
  <c r="AI211" i="2"/>
  <c r="AH211" i="2"/>
  <c r="AG211" i="2"/>
  <c r="AF211" i="2"/>
  <c r="AS210" i="2"/>
  <c r="AQ210" i="2"/>
  <c r="AI210" i="2"/>
  <c r="AH210" i="2"/>
  <c r="AG210" i="2"/>
  <c r="AF210" i="2"/>
  <c r="AS209" i="2"/>
  <c r="AQ209" i="2"/>
  <c r="AI209" i="2"/>
  <c r="AH209" i="2"/>
  <c r="AG209" i="2"/>
  <c r="AF209" i="2"/>
  <c r="AS208" i="2"/>
  <c r="AQ208" i="2"/>
  <c r="AI208" i="2"/>
  <c r="AH208" i="2"/>
  <c r="AG208" i="2"/>
  <c r="AF208" i="2"/>
  <c r="AS207" i="2"/>
  <c r="AQ207" i="2"/>
  <c r="AI207" i="2"/>
  <c r="AH207" i="2"/>
  <c r="AG207" i="2"/>
  <c r="AF207" i="2"/>
  <c r="AS206" i="2"/>
  <c r="AQ206" i="2"/>
  <c r="AI206" i="2"/>
  <c r="AH206" i="2"/>
  <c r="AG206" i="2"/>
  <c r="AF206" i="2"/>
  <c r="AS205" i="2"/>
  <c r="AQ205" i="2"/>
  <c r="AI205" i="2"/>
  <c r="AH205" i="2"/>
  <c r="AG205" i="2"/>
  <c r="AF205" i="2"/>
  <c r="AS204" i="2"/>
  <c r="AQ204" i="2"/>
  <c r="AI204" i="2"/>
  <c r="AH204" i="2"/>
  <c r="AG204" i="2"/>
  <c r="AF204" i="2"/>
  <c r="AS203" i="2"/>
  <c r="AQ203" i="2"/>
  <c r="AI203" i="2"/>
  <c r="AH203" i="2"/>
  <c r="AG203" i="2"/>
  <c r="AF203" i="2"/>
  <c r="AS202" i="2"/>
  <c r="AQ202" i="2"/>
  <c r="AI202" i="2"/>
  <c r="AH202" i="2"/>
  <c r="AG202" i="2"/>
  <c r="AF202" i="2"/>
  <c r="AS201" i="2"/>
  <c r="AQ201" i="2"/>
  <c r="AI201" i="2"/>
  <c r="AH201" i="2"/>
  <c r="AG201" i="2"/>
  <c r="AF201" i="2"/>
  <c r="AS200" i="2"/>
  <c r="AQ200" i="2"/>
  <c r="AI200" i="2"/>
  <c r="AH200" i="2"/>
  <c r="AG200" i="2"/>
  <c r="AF200" i="2"/>
  <c r="AS199" i="2"/>
  <c r="AQ199" i="2"/>
  <c r="AI199" i="2"/>
  <c r="AH199" i="2"/>
  <c r="AG199" i="2"/>
  <c r="AF199" i="2"/>
  <c r="AS198" i="2"/>
  <c r="AQ198" i="2"/>
  <c r="AI198" i="2"/>
  <c r="AH198" i="2"/>
  <c r="AG198" i="2"/>
  <c r="AF198" i="2"/>
  <c r="AS197" i="2"/>
  <c r="AQ197" i="2"/>
  <c r="AI197" i="2"/>
  <c r="AH197" i="2"/>
  <c r="AG197" i="2"/>
  <c r="AF197" i="2"/>
  <c r="AS196" i="2"/>
  <c r="AQ196" i="2"/>
  <c r="AI196" i="2"/>
  <c r="AH196" i="2"/>
  <c r="AG196" i="2"/>
  <c r="AF196" i="2"/>
  <c r="AS195" i="2"/>
  <c r="AQ195" i="2"/>
  <c r="AI195" i="2"/>
  <c r="AH195" i="2"/>
  <c r="AG195" i="2"/>
  <c r="AF195" i="2"/>
  <c r="AS194" i="2"/>
  <c r="AQ194" i="2"/>
  <c r="AI194" i="2"/>
  <c r="AH194" i="2"/>
  <c r="AG194" i="2"/>
  <c r="AF194" i="2"/>
  <c r="AS193" i="2"/>
  <c r="AQ193" i="2"/>
  <c r="AI193" i="2"/>
  <c r="AH193" i="2"/>
  <c r="AG193" i="2"/>
  <c r="AF193" i="2"/>
  <c r="AS192" i="2"/>
  <c r="AQ192" i="2"/>
  <c r="AI192" i="2"/>
  <c r="AH192" i="2"/>
  <c r="AG192" i="2"/>
  <c r="AF192" i="2"/>
  <c r="AS191" i="2"/>
  <c r="AQ191" i="2"/>
  <c r="AI191" i="2"/>
  <c r="AH191" i="2"/>
  <c r="AG191" i="2"/>
  <c r="AF191" i="2"/>
  <c r="AS190" i="2"/>
  <c r="AQ190" i="2"/>
  <c r="AI190" i="2"/>
  <c r="AH190" i="2"/>
  <c r="AG190" i="2"/>
  <c r="AF190" i="2"/>
  <c r="AS189" i="2"/>
  <c r="AQ189" i="2"/>
  <c r="AI189" i="2"/>
  <c r="AH189" i="2"/>
  <c r="AG189" i="2"/>
  <c r="AF189" i="2"/>
  <c r="AS188" i="2"/>
  <c r="AQ188" i="2"/>
  <c r="AI188" i="2"/>
  <c r="AH188" i="2"/>
  <c r="AG188" i="2"/>
  <c r="AF188" i="2"/>
  <c r="AS187" i="2"/>
  <c r="AQ187" i="2"/>
  <c r="AI187" i="2"/>
  <c r="AH187" i="2"/>
  <c r="AG187" i="2"/>
  <c r="AF187" i="2"/>
  <c r="AS186" i="2"/>
  <c r="AQ186" i="2"/>
  <c r="AI186" i="2"/>
  <c r="AH186" i="2"/>
  <c r="AG186" i="2"/>
  <c r="AF186" i="2"/>
  <c r="AS185" i="2"/>
  <c r="AQ185" i="2"/>
  <c r="AI185" i="2"/>
  <c r="AH185" i="2"/>
  <c r="AG185" i="2"/>
  <c r="AF185" i="2"/>
  <c r="AS184" i="2"/>
  <c r="AQ184" i="2"/>
  <c r="AI184" i="2"/>
  <c r="AH184" i="2"/>
  <c r="AG184" i="2"/>
  <c r="AF184" i="2"/>
  <c r="AS183" i="2"/>
  <c r="AQ183" i="2"/>
  <c r="AI183" i="2"/>
  <c r="AH183" i="2"/>
  <c r="AG183" i="2"/>
  <c r="AF183" i="2"/>
  <c r="AS182" i="2"/>
  <c r="AQ182" i="2"/>
  <c r="AI182" i="2"/>
  <c r="AH182" i="2"/>
  <c r="AG182" i="2"/>
  <c r="AF182" i="2"/>
  <c r="AS181" i="2"/>
  <c r="AQ181" i="2"/>
  <c r="AI181" i="2"/>
  <c r="AH181" i="2"/>
  <c r="AG181" i="2"/>
  <c r="AF181" i="2"/>
  <c r="AS180" i="2"/>
  <c r="AQ180" i="2"/>
  <c r="AI180" i="2"/>
  <c r="AH180" i="2"/>
  <c r="AG180" i="2"/>
  <c r="AF180" i="2"/>
  <c r="AS179" i="2"/>
  <c r="AQ179" i="2"/>
  <c r="AI179" i="2"/>
  <c r="AH179" i="2"/>
  <c r="AG179" i="2"/>
  <c r="AF179" i="2"/>
  <c r="AS178" i="2"/>
  <c r="AQ178" i="2"/>
  <c r="AI178" i="2"/>
  <c r="AH178" i="2"/>
  <c r="AG178" i="2"/>
  <c r="AF178" i="2"/>
  <c r="AS177" i="2"/>
  <c r="AQ177" i="2"/>
  <c r="AI177" i="2"/>
  <c r="AH177" i="2"/>
  <c r="AG177" i="2"/>
  <c r="AF177" i="2"/>
  <c r="AS176" i="2"/>
  <c r="AQ176" i="2"/>
  <c r="AI176" i="2"/>
  <c r="AH176" i="2"/>
  <c r="AG176" i="2"/>
  <c r="AF176" i="2"/>
  <c r="AS175" i="2"/>
  <c r="AQ175" i="2"/>
  <c r="AI175" i="2"/>
  <c r="AH175" i="2"/>
  <c r="AG175" i="2"/>
  <c r="AF175" i="2"/>
  <c r="AS174" i="2"/>
  <c r="AQ174" i="2"/>
  <c r="AI174" i="2"/>
  <c r="AH174" i="2"/>
  <c r="AG174" i="2"/>
  <c r="AF174" i="2"/>
  <c r="AS173" i="2"/>
  <c r="AQ173" i="2"/>
  <c r="AI173" i="2"/>
  <c r="AH173" i="2"/>
  <c r="AG173" i="2"/>
  <c r="AF173" i="2"/>
  <c r="AS172" i="2"/>
  <c r="AQ172" i="2"/>
  <c r="AI172" i="2"/>
  <c r="AH172" i="2"/>
  <c r="AG172" i="2"/>
  <c r="AF172" i="2"/>
  <c r="AS171" i="2"/>
  <c r="AQ171" i="2"/>
  <c r="AI171" i="2"/>
  <c r="AH171" i="2"/>
  <c r="AG171" i="2"/>
  <c r="AF171" i="2"/>
  <c r="AS170" i="2"/>
  <c r="AQ170" i="2"/>
  <c r="AI170" i="2"/>
  <c r="AH170" i="2"/>
  <c r="AG170" i="2"/>
  <c r="AF170" i="2"/>
  <c r="AS169" i="2"/>
  <c r="AQ169" i="2"/>
  <c r="AI169" i="2"/>
  <c r="AH169" i="2"/>
  <c r="AG169" i="2"/>
  <c r="AF169" i="2"/>
  <c r="AS168" i="2"/>
  <c r="AQ168" i="2"/>
  <c r="AI168" i="2"/>
  <c r="AH168" i="2"/>
  <c r="AG168" i="2"/>
  <c r="AF168" i="2"/>
  <c r="AS167" i="2"/>
  <c r="AQ167" i="2"/>
  <c r="AI167" i="2"/>
  <c r="AH167" i="2"/>
  <c r="AG167" i="2"/>
  <c r="AF167" i="2"/>
  <c r="AS166" i="2"/>
  <c r="AQ166" i="2"/>
  <c r="AI166" i="2"/>
  <c r="AH166" i="2"/>
  <c r="AG166" i="2"/>
  <c r="AF166" i="2"/>
  <c r="AS165" i="2"/>
  <c r="AQ165" i="2"/>
  <c r="AI165" i="2"/>
  <c r="AH165" i="2"/>
  <c r="AG165" i="2"/>
  <c r="AF165" i="2"/>
  <c r="AS164" i="2"/>
  <c r="AQ164" i="2"/>
  <c r="AI164" i="2"/>
  <c r="AH164" i="2"/>
  <c r="AG164" i="2"/>
  <c r="AF164" i="2"/>
  <c r="AS163" i="2"/>
  <c r="AQ163" i="2"/>
  <c r="AI163" i="2"/>
  <c r="AH163" i="2"/>
  <c r="AG163" i="2"/>
  <c r="AF163" i="2"/>
  <c r="AS162" i="2"/>
  <c r="AQ162" i="2"/>
  <c r="AI162" i="2"/>
  <c r="AH162" i="2"/>
  <c r="AG162" i="2"/>
  <c r="AF162" i="2"/>
  <c r="AS161" i="2"/>
  <c r="AQ161" i="2"/>
  <c r="AI161" i="2"/>
  <c r="AH161" i="2"/>
  <c r="AG161" i="2"/>
  <c r="AF161" i="2"/>
  <c r="AS160" i="2"/>
  <c r="AQ160" i="2"/>
  <c r="AI160" i="2"/>
  <c r="AH160" i="2"/>
  <c r="AG160" i="2"/>
  <c r="AF160" i="2"/>
  <c r="AS159" i="2"/>
  <c r="AQ159" i="2"/>
  <c r="AI159" i="2"/>
  <c r="AH159" i="2"/>
  <c r="AG159" i="2"/>
  <c r="AF159" i="2"/>
  <c r="AS158" i="2"/>
  <c r="AQ158" i="2"/>
  <c r="AI158" i="2"/>
  <c r="AH158" i="2"/>
  <c r="AG158" i="2"/>
  <c r="AF158" i="2"/>
  <c r="AS157" i="2"/>
  <c r="AQ157" i="2"/>
  <c r="AI157" i="2"/>
  <c r="AH157" i="2"/>
  <c r="AG157" i="2"/>
  <c r="AF157" i="2"/>
  <c r="AS156" i="2"/>
  <c r="AQ156" i="2"/>
  <c r="AI156" i="2"/>
  <c r="AH156" i="2"/>
  <c r="AG156" i="2"/>
  <c r="AF156" i="2"/>
  <c r="AS155" i="2"/>
  <c r="AQ155" i="2"/>
  <c r="AI155" i="2"/>
  <c r="AH155" i="2"/>
  <c r="AG155" i="2"/>
  <c r="AF155" i="2"/>
  <c r="AS154" i="2"/>
  <c r="AQ154" i="2"/>
  <c r="AI154" i="2"/>
  <c r="AH154" i="2"/>
  <c r="AG154" i="2"/>
  <c r="AF154" i="2"/>
  <c r="AS153" i="2"/>
  <c r="AQ153" i="2"/>
  <c r="AI153" i="2"/>
  <c r="AH153" i="2"/>
  <c r="AG153" i="2"/>
  <c r="AF153" i="2"/>
  <c r="AS152" i="2"/>
  <c r="AQ152" i="2"/>
  <c r="AI152" i="2"/>
  <c r="AH152" i="2"/>
  <c r="AG152" i="2"/>
  <c r="AF152" i="2"/>
  <c r="AS151" i="2"/>
  <c r="AQ151" i="2"/>
  <c r="AI151" i="2"/>
  <c r="AH151" i="2"/>
  <c r="AG151" i="2"/>
  <c r="AF151" i="2"/>
  <c r="AS150" i="2"/>
  <c r="AQ150" i="2"/>
  <c r="AI150" i="2"/>
  <c r="AH150" i="2"/>
  <c r="AG150" i="2"/>
  <c r="AF150" i="2"/>
  <c r="AS149" i="2"/>
  <c r="AQ149" i="2"/>
  <c r="AI149" i="2"/>
  <c r="AH149" i="2"/>
  <c r="AG149" i="2"/>
  <c r="AF149" i="2"/>
  <c r="AS148" i="2"/>
  <c r="AQ148" i="2"/>
  <c r="AI148" i="2"/>
  <c r="AH148" i="2"/>
  <c r="AG148" i="2"/>
  <c r="AF148" i="2"/>
  <c r="AS147" i="2"/>
  <c r="AQ147" i="2"/>
  <c r="AI147" i="2"/>
  <c r="AH147" i="2"/>
  <c r="AG147" i="2"/>
  <c r="AF147" i="2"/>
  <c r="AS146" i="2"/>
  <c r="AQ146" i="2"/>
  <c r="AI146" i="2"/>
  <c r="AH146" i="2"/>
  <c r="AG146" i="2"/>
  <c r="AF146" i="2"/>
  <c r="AS145" i="2"/>
  <c r="AQ145" i="2"/>
  <c r="AI145" i="2"/>
  <c r="AH145" i="2"/>
  <c r="AG145" i="2"/>
  <c r="AF145" i="2"/>
  <c r="AS144" i="2"/>
  <c r="AQ144" i="2"/>
  <c r="AI144" i="2"/>
  <c r="AH144" i="2"/>
  <c r="AG144" i="2"/>
  <c r="AF144" i="2"/>
  <c r="AS143" i="2"/>
  <c r="AQ143" i="2"/>
  <c r="AI143" i="2"/>
  <c r="AH143" i="2"/>
  <c r="AG143" i="2"/>
  <c r="AF143" i="2"/>
  <c r="AS142" i="2"/>
  <c r="AQ142" i="2"/>
  <c r="AI142" i="2"/>
  <c r="AH142" i="2"/>
  <c r="AG142" i="2"/>
  <c r="AF142" i="2"/>
  <c r="AS141" i="2"/>
  <c r="AQ141" i="2"/>
  <c r="AI141" i="2"/>
  <c r="AH141" i="2"/>
  <c r="AG141" i="2"/>
  <c r="AF141" i="2"/>
  <c r="AS140" i="2"/>
  <c r="AQ140" i="2"/>
  <c r="AI140" i="2"/>
  <c r="AH140" i="2"/>
  <c r="AG140" i="2"/>
  <c r="AF140" i="2"/>
  <c r="AS139" i="2"/>
  <c r="AQ139" i="2"/>
  <c r="AI139" i="2"/>
  <c r="AH139" i="2"/>
  <c r="AG139" i="2"/>
  <c r="AF139" i="2"/>
  <c r="AS138" i="2"/>
  <c r="AQ138" i="2"/>
  <c r="AI138" i="2"/>
  <c r="AH138" i="2"/>
  <c r="AG138" i="2"/>
  <c r="AF138" i="2"/>
  <c r="AS137" i="2"/>
  <c r="AQ137" i="2"/>
  <c r="AI137" i="2"/>
  <c r="AH137" i="2"/>
  <c r="AG137" i="2"/>
  <c r="AF137" i="2"/>
  <c r="AS136" i="2"/>
  <c r="AQ136" i="2"/>
  <c r="AI136" i="2"/>
  <c r="AH136" i="2"/>
  <c r="AG136" i="2"/>
  <c r="AF136" i="2"/>
  <c r="AS135" i="2"/>
  <c r="AQ135" i="2"/>
  <c r="AI135" i="2"/>
  <c r="AH135" i="2"/>
  <c r="AG135" i="2"/>
  <c r="AF135" i="2"/>
  <c r="AS134" i="2"/>
  <c r="AQ134" i="2"/>
  <c r="AI134" i="2"/>
  <c r="AH134" i="2"/>
  <c r="AG134" i="2"/>
  <c r="AF134" i="2"/>
  <c r="AS133" i="2"/>
  <c r="AQ133" i="2"/>
  <c r="AI133" i="2"/>
  <c r="AH133" i="2"/>
  <c r="AG133" i="2"/>
  <c r="AF133" i="2"/>
  <c r="AS132" i="2"/>
  <c r="AQ132" i="2"/>
  <c r="AI132" i="2"/>
  <c r="AH132" i="2"/>
  <c r="AG132" i="2"/>
  <c r="AF132" i="2"/>
  <c r="AS131" i="2"/>
  <c r="AQ131" i="2"/>
  <c r="AI131" i="2"/>
  <c r="AH131" i="2"/>
  <c r="AG131" i="2"/>
  <c r="AF131" i="2"/>
  <c r="AS130" i="2"/>
  <c r="AQ130" i="2"/>
  <c r="AI130" i="2"/>
  <c r="AH130" i="2"/>
  <c r="AG130" i="2"/>
  <c r="AF130" i="2"/>
  <c r="AS129" i="2"/>
  <c r="AQ129" i="2"/>
  <c r="AI129" i="2"/>
  <c r="AH129" i="2"/>
  <c r="AG129" i="2"/>
  <c r="AF129" i="2"/>
  <c r="AS128" i="2"/>
  <c r="AQ128" i="2"/>
  <c r="AI128" i="2"/>
  <c r="AH128" i="2"/>
  <c r="AG128" i="2"/>
  <c r="AF128" i="2"/>
  <c r="AS127" i="2"/>
  <c r="AQ127" i="2"/>
  <c r="AI127" i="2"/>
  <c r="AH127" i="2"/>
  <c r="AG127" i="2"/>
  <c r="AF127" i="2"/>
  <c r="AS126" i="2"/>
  <c r="AQ126" i="2"/>
  <c r="AI126" i="2"/>
  <c r="AH126" i="2"/>
  <c r="AG126" i="2"/>
  <c r="AF126" i="2"/>
  <c r="AS125" i="2"/>
  <c r="AQ125" i="2"/>
  <c r="AI125" i="2"/>
  <c r="AH125" i="2"/>
  <c r="AG125" i="2"/>
  <c r="AF125" i="2"/>
  <c r="AS124" i="2"/>
  <c r="AQ124" i="2"/>
  <c r="AI124" i="2"/>
  <c r="AH124" i="2"/>
  <c r="AG124" i="2"/>
  <c r="AF124" i="2"/>
  <c r="AS123" i="2"/>
  <c r="AQ123" i="2"/>
  <c r="AI123" i="2"/>
  <c r="AH123" i="2"/>
  <c r="AG123" i="2"/>
  <c r="AF123" i="2"/>
  <c r="AS122" i="2"/>
  <c r="AQ122" i="2"/>
  <c r="AI122" i="2"/>
  <c r="AH122" i="2"/>
  <c r="AG122" i="2"/>
  <c r="AF122" i="2"/>
  <c r="AS121" i="2"/>
  <c r="AQ121" i="2"/>
  <c r="AI121" i="2"/>
  <c r="AH121" i="2"/>
  <c r="AG121" i="2"/>
  <c r="AF121" i="2"/>
  <c r="AS120" i="2"/>
  <c r="AQ120" i="2"/>
  <c r="AI120" i="2"/>
  <c r="AH120" i="2"/>
  <c r="AG120" i="2"/>
  <c r="AF120" i="2"/>
  <c r="AS119" i="2"/>
  <c r="AQ119" i="2"/>
  <c r="AI119" i="2"/>
  <c r="AH119" i="2"/>
  <c r="AG119" i="2"/>
  <c r="AF119" i="2"/>
  <c r="AS118" i="2"/>
  <c r="AQ118" i="2"/>
  <c r="AI118" i="2"/>
  <c r="AH118" i="2"/>
  <c r="AG118" i="2"/>
  <c r="AF118" i="2"/>
  <c r="AS117" i="2"/>
  <c r="AQ117" i="2"/>
  <c r="AI117" i="2"/>
  <c r="AH117" i="2"/>
  <c r="AG117" i="2"/>
  <c r="AF117" i="2"/>
  <c r="AS116" i="2"/>
  <c r="AQ116" i="2"/>
  <c r="AI116" i="2"/>
  <c r="AH116" i="2"/>
  <c r="AG116" i="2"/>
  <c r="AF116" i="2"/>
  <c r="AS115" i="2"/>
  <c r="AQ115" i="2"/>
  <c r="AI115" i="2"/>
  <c r="AH115" i="2"/>
  <c r="AG115" i="2"/>
  <c r="AF115" i="2"/>
  <c r="AS114" i="2"/>
  <c r="AQ114" i="2"/>
  <c r="AI114" i="2"/>
  <c r="AH114" i="2"/>
  <c r="AG114" i="2"/>
  <c r="AF114" i="2"/>
  <c r="AS113" i="2"/>
  <c r="AQ113" i="2"/>
  <c r="AI113" i="2"/>
  <c r="AH113" i="2"/>
  <c r="AG113" i="2"/>
  <c r="AF113" i="2"/>
  <c r="AS112" i="2"/>
  <c r="AQ112" i="2"/>
  <c r="AI112" i="2"/>
  <c r="AH112" i="2"/>
  <c r="AG112" i="2"/>
  <c r="AF112" i="2"/>
  <c r="AS111" i="2"/>
  <c r="AQ111" i="2"/>
  <c r="AI111" i="2"/>
  <c r="AH111" i="2"/>
  <c r="AG111" i="2"/>
  <c r="AF111" i="2"/>
  <c r="AS110" i="2"/>
  <c r="AQ110" i="2"/>
  <c r="AI110" i="2"/>
  <c r="AH110" i="2"/>
  <c r="AG110" i="2"/>
  <c r="AF110" i="2"/>
  <c r="AS109" i="2"/>
  <c r="AQ109" i="2"/>
  <c r="AI109" i="2"/>
  <c r="AH109" i="2"/>
  <c r="AG109" i="2"/>
  <c r="AF109" i="2"/>
  <c r="AS108" i="2"/>
  <c r="AQ108" i="2"/>
  <c r="AI108" i="2"/>
  <c r="AH108" i="2"/>
  <c r="AG108" i="2"/>
  <c r="AF108" i="2"/>
  <c r="AS107" i="2"/>
  <c r="AQ107" i="2"/>
  <c r="AI107" i="2"/>
  <c r="AH107" i="2"/>
  <c r="AG107" i="2"/>
  <c r="AF107" i="2"/>
  <c r="AS106" i="2"/>
  <c r="AQ106" i="2"/>
  <c r="AI106" i="2"/>
  <c r="AH106" i="2"/>
  <c r="AG106" i="2"/>
  <c r="AF106" i="2"/>
  <c r="AS105" i="2"/>
  <c r="AQ105" i="2"/>
  <c r="AI105" i="2"/>
  <c r="AH105" i="2"/>
  <c r="AG105" i="2"/>
  <c r="AF105" i="2"/>
  <c r="AS104" i="2"/>
  <c r="AQ104" i="2"/>
  <c r="AI104" i="2"/>
  <c r="AH104" i="2"/>
  <c r="AG104" i="2"/>
  <c r="AF104" i="2"/>
  <c r="AS103" i="2"/>
  <c r="AQ103" i="2"/>
  <c r="AI103" i="2"/>
  <c r="AH103" i="2"/>
  <c r="AG103" i="2"/>
  <c r="AF103" i="2"/>
  <c r="AS102" i="2"/>
  <c r="AQ102" i="2"/>
  <c r="AI102" i="2"/>
  <c r="AH102" i="2"/>
  <c r="AG102" i="2"/>
  <c r="AF102" i="2"/>
  <c r="AS101" i="2"/>
  <c r="AQ101" i="2"/>
  <c r="AI101" i="2"/>
  <c r="AH101" i="2"/>
  <c r="AG101" i="2"/>
  <c r="AF101" i="2"/>
  <c r="AS100" i="2"/>
  <c r="AQ100" i="2"/>
  <c r="AI100" i="2"/>
  <c r="AH100" i="2"/>
  <c r="AG100" i="2"/>
  <c r="AF100" i="2"/>
  <c r="AS99" i="2"/>
  <c r="AQ99" i="2"/>
  <c r="AI99" i="2"/>
  <c r="AH99" i="2"/>
  <c r="AG99" i="2"/>
  <c r="AF99" i="2"/>
  <c r="AS98" i="2"/>
  <c r="AQ98" i="2"/>
  <c r="AI98" i="2"/>
  <c r="AH98" i="2"/>
  <c r="AG98" i="2"/>
  <c r="AF98" i="2"/>
  <c r="AS97" i="2"/>
  <c r="AQ97" i="2"/>
  <c r="AI97" i="2"/>
  <c r="AH97" i="2"/>
  <c r="AG97" i="2"/>
  <c r="AF97" i="2"/>
  <c r="AS96" i="2"/>
  <c r="AQ96" i="2"/>
  <c r="AI96" i="2"/>
  <c r="AH96" i="2"/>
  <c r="AG96" i="2"/>
  <c r="AF96" i="2"/>
  <c r="AS95" i="2"/>
  <c r="AQ95" i="2"/>
  <c r="AI95" i="2"/>
  <c r="AH95" i="2"/>
  <c r="AG95" i="2"/>
  <c r="AF95" i="2"/>
  <c r="AS94" i="2"/>
  <c r="AQ94" i="2"/>
  <c r="AI94" i="2"/>
  <c r="AH94" i="2"/>
  <c r="AG94" i="2"/>
  <c r="AF94" i="2"/>
  <c r="AS93" i="2"/>
  <c r="AQ93" i="2"/>
  <c r="AI93" i="2"/>
  <c r="AH93" i="2"/>
  <c r="AG93" i="2"/>
  <c r="AF93" i="2"/>
  <c r="AS92" i="2"/>
  <c r="AQ92" i="2"/>
  <c r="AI92" i="2"/>
  <c r="AH92" i="2"/>
  <c r="AG92" i="2"/>
  <c r="AF92" i="2"/>
  <c r="AS91" i="2"/>
  <c r="AQ91" i="2"/>
  <c r="AI91" i="2"/>
  <c r="AH91" i="2"/>
  <c r="AG91" i="2"/>
  <c r="AF91" i="2"/>
  <c r="AS90" i="2"/>
  <c r="AQ90" i="2"/>
  <c r="AI90" i="2"/>
  <c r="AH90" i="2"/>
  <c r="AG90" i="2"/>
  <c r="AF90" i="2"/>
  <c r="AS89" i="2"/>
  <c r="AQ89" i="2"/>
  <c r="AI89" i="2"/>
  <c r="AH89" i="2"/>
  <c r="AG89" i="2"/>
  <c r="AF89" i="2"/>
  <c r="AS88" i="2"/>
  <c r="AQ88" i="2"/>
  <c r="AI88" i="2"/>
  <c r="AH88" i="2"/>
  <c r="AG88" i="2"/>
  <c r="AF88" i="2"/>
  <c r="AS87" i="2"/>
  <c r="AQ87" i="2"/>
  <c r="AI87" i="2"/>
  <c r="AH87" i="2"/>
  <c r="AG87" i="2"/>
  <c r="AF87" i="2"/>
  <c r="AS86" i="2"/>
  <c r="AQ86" i="2"/>
  <c r="AI86" i="2"/>
  <c r="AH86" i="2"/>
  <c r="AG86" i="2"/>
  <c r="AF86" i="2"/>
  <c r="AS85" i="2"/>
  <c r="AQ85" i="2"/>
  <c r="AI85" i="2"/>
  <c r="AH85" i="2"/>
  <c r="AG85" i="2"/>
  <c r="AF85" i="2"/>
  <c r="AS84" i="2"/>
  <c r="AQ84" i="2"/>
  <c r="AI84" i="2"/>
  <c r="AH84" i="2"/>
  <c r="AG84" i="2"/>
  <c r="AF84" i="2"/>
  <c r="AS83" i="2"/>
  <c r="AQ83" i="2"/>
  <c r="AI83" i="2"/>
  <c r="AH83" i="2"/>
  <c r="AG83" i="2"/>
  <c r="AF83" i="2"/>
  <c r="AS82" i="2"/>
  <c r="AQ82" i="2"/>
  <c r="AI82" i="2"/>
  <c r="AH82" i="2"/>
  <c r="AG82" i="2"/>
  <c r="AF82" i="2"/>
  <c r="AS81" i="2"/>
  <c r="AQ81" i="2"/>
  <c r="AI81" i="2"/>
  <c r="AH81" i="2"/>
  <c r="AG81" i="2"/>
  <c r="AF81" i="2"/>
  <c r="AS80" i="2"/>
  <c r="AQ80" i="2"/>
  <c r="AI80" i="2"/>
  <c r="AH80" i="2"/>
  <c r="AG80" i="2"/>
  <c r="AF80" i="2"/>
  <c r="AS79" i="2"/>
  <c r="AQ79" i="2"/>
  <c r="AI79" i="2"/>
  <c r="AH79" i="2"/>
  <c r="AG79" i="2"/>
  <c r="AF79" i="2"/>
  <c r="AS78" i="2"/>
  <c r="AQ78" i="2"/>
  <c r="AI78" i="2"/>
  <c r="AH78" i="2"/>
  <c r="AG78" i="2"/>
  <c r="AF78" i="2"/>
  <c r="AS77" i="2"/>
  <c r="AQ77" i="2"/>
  <c r="AI77" i="2"/>
  <c r="AH77" i="2"/>
  <c r="AG77" i="2"/>
  <c r="AF77" i="2"/>
  <c r="AS76" i="2"/>
  <c r="AQ76" i="2"/>
  <c r="AI76" i="2"/>
  <c r="AH76" i="2"/>
  <c r="AG76" i="2"/>
  <c r="AF76" i="2"/>
  <c r="AS75" i="2"/>
  <c r="AQ75" i="2"/>
  <c r="AI75" i="2"/>
  <c r="AH75" i="2"/>
  <c r="AG75" i="2"/>
  <c r="AF75" i="2"/>
  <c r="AS74" i="2"/>
  <c r="AQ74" i="2"/>
  <c r="AI74" i="2"/>
  <c r="AH74" i="2"/>
  <c r="AG74" i="2"/>
  <c r="AF74" i="2"/>
  <c r="AS73" i="2"/>
  <c r="AQ73" i="2"/>
  <c r="AI73" i="2"/>
  <c r="AH73" i="2"/>
  <c r="AG73" i="2"/>
  <c r="AF73" i="2"/>
  <c r="AS72" i="2"/>
  <c r="AQ72" i="2"/>
  <c r="AI72" i="2"/>
  <c r="AH72" i="2"/>
  <c r="AG72" i="2"/>
  <c r="AF72" i="2"/>
  <c r="AS71" i="2"/>
  <c r="AQ71" i="2"/>
  <c r="AI71" i="2"/>
  <c r="AH71" i="2"/>
  <c r="AG71" i="2"/>
  <c r="AF71" i="2"/>
  <c r="AS70" i="2"/>
  <c r="AQ70" i="2"/>
  <c r="AI70" i="2"/>
  <c r="AH70" i="2"/>
  <c r="AG70" i="2"/>
  <c r="AF70" i="2"/>
  <c r="AS69" i="2"/>
  <c r="AQ69" i="2"/>
  <c r="AI69" i="2"/>
  <c r="AH69" i="2"/>
  <c r="AG69" i="2"/>
  <c r="AF69" i="2"/>
  <c r="AS68" i="2"/>
  <c r="AQ68" i="2"/>
  <c r="AI68" i="2"/>
  <c r="AH68" i="2"/>
  <c r="AG68" i="2"/>
  <c r="AF68" i="2"/>
  <c r="AS67" i="2"/>
  <c r="AQ67" i="2"/>
  <c r="AI67" i="2"/>
  <c r="AH67" i="2"/>
  <c r="AG67" i="2"/>
  <c r="AF67" i="2"/>
  <c r="AS66" i="2"/>
  <c r="AQ66" i="2"/>
  <c r="AI66" i="2"/>
  <c r="AH66" i="2"/>
  <c r="AG66" i="2"/>
  <c r="AF66" i="2"/>
  <c r="AS65" i="2"/>
  <c r="AQ65" i="2"/>
  <c r="AI65" i="2"/>
  <c r="AH65" i="2"/>
  <c r="AG65" i="2"/>
  <c r="AF65" i="2"/>
  <c r="AS64" i="2"/>
  <c r="AQ64" i="2"/>
  <c r="AI64" i="2"/>
  <c r="AH64" i="2"/>
  <c r="AG64" i="2"/>
  <c r="AF64" i="2"/>
  <c r="AS63" i="2"/>
  <c r="AQ63" i="2"/>
  <c r="AI63" i="2"/>
  <c r="AH63" i="2"/>
  <c r="AG63" i="2"/>
  <c r="AF63" i="2"/>
  <c r="AS62" i="2"/>
  <c r="AQ62" i="2"/>
  <c r="AI62" i="2"/>
  <c r="AH62" i="2"/>
  <c r="AG62" i="2"/>
  <c r="AF62" i="2"/>
  <c r="AS61" i="2"/>
  <c r="AQ61" i="2"/>
  <c r="AI61" i="2"/>
  <c r="AH61" i="2"/>
  <c r="AG61" i="2"/>
  <c r="AF61" i="2"/>
  <c r="AS60" i="2"/>
  <c r="AQ60" i="2"/>
  <c r="AI60" i="2"/>
  <c r="AH60" i="2"/>
  <c r="AG60" i="2"/>
  <c r="AF60" i="2"/>
  <c r="AS59" i="2"/>
  <c r="AQ59" i="2"/>
  <c r="AI59" i="2"/>
  <c r="AH59" i="2"/>
  <c r="AG59" i="2"/>
  <c r="AF59" i="2"/>
  <c r="AS58" i="2"/>
  <c r="AQ58" i="2"/>
  <c r="AI58" i="2"/>
  <c r="AH58" i="2"/>
  <c r="AG58" i="2"/>
  <c r="AF58" i="2"/>
  <c r="AS57" i="2"/>
  <c r="AQ57" i="2"/>
  <c r="AI57" i="2"/>
  <c r="AH57" i="2"/>
  <c r="AG57" i="2"/>
  <c r="AF57" i="2"/>
  <c r="AS56" i="2"/>
  <c r="AQ56" i="2"/>
  <c r="AI56" i="2"/>
  <c r="AH56" i="2"/>
  <c r="AG56" i="2"/>
  <c r="AF56" i="2"/>
  <c r="AS55" i="2"/>
  <c r="AQ55" i="2"/>
  <c r="AI55" i="2"/>
  <c r="AH55" i="2"/>
  <c r="AG55" i="2"/>
  <c r="AF55" i="2"/>
  <c r="AS54" i="2"/>
  <c r="AQ54" i="2"/>
  <c r="AI54" i="2"/>
  <c r="AH54" i="2"/>
  <c r="AG54" i="2"/>
  <c r="AF54" i="2"/>
  <c r="AS53" i="2"/>
  <c r="AQ53" i="2"/>
  <c r="AI53" i="2"/>
  <c r="AH53" i="2"/>
  <c r="AG53" i="2"/>
  <c r="AF53" i="2"/>
  <c r="AS52" i="2"/>
  <c r="AQ52" i="2"/>
  <c r="AI52" i="2"/>
  <c r="AH52" i="2"/>
  <c r="AG52" i="2"/>
  <c r="AF52" i="2"/>
  <c r="AS51" i="2"/>
  <c r="AQ51" i="2"/>
  <c r="AI51" i="2"/>
  <c r="AH51" i="2"/>
  <c r="AG51" i="2"/>
  <c r="AF51" i="2"/>
  <c r="AS50" i="2"/>
  <c r="AQ50" i="2"/>
  <c r="AI50" i="2"/>
  <c r="AH50" i="2"/>
  <c r="AG50" i="2"/>
  <c r="AF50" i="2"/>
  <c r="AS49" i="2"/>
  <c r="AQ49" i="2"/>
  <c r="AI49" i="2"/>
  <c r="AH49" i="2"/>
  <c r="AG49" i="2"/>
  <c r="AF49" i="2"/>
  <c r="AS48" i="2"/>
  <c r="AQ48" i="2"/>
  <c r="AI48" i="2"/>
  <c r="AH48" i="2"/>
  <c r="AG48" i="2"/>
  <c r="AF48" i="2"/>
  <c r="AS47" i="2"/>
  <c r="AQ47" i="2"/>
  <c r="AI47" i="2"/>
  <c r="AH47" i="2"/>
  <c r="AG47" i="2"/>
  <c r="AF47" i="2"/>
  <c r="AS46" i="2"/>
  <c r="AQ46" i="2"/>
  <c r="AI46" i="2"/>
  <c r="AH46" i="2"/>
  <c r="AG46" i="2"/>
  <c r="AF46" i="2"/>
  <c r="AS45" i="2"/>
  <c r="AQ45" i="2"/>
  <c r="AI45" i="2"/>
  <c r="AH45" i="2"/>
  <c r="AG45" i="2"/>
  <c r="AF45" i="2"/>
  <c r="AS44" i="2"/>
  <c r="AQ44" i="2"/>
  <c r="AI44" i="2"/>
  <c r="AH44" i="2"/>
  <c r="AG44" i="2"/>
  <c r="AF44" i="2"/>
  <c r="AS43" i="2"/>
  <c r="AQ43" i="2"/>
  <c r="AI43" i="2"/>
  <c r="AH43" i="2"/>
  <c r="AG43" i="2"/>
  <c r="AF43" i="2"/>
  <c r="AS42" i="2"/>
  <c r="AQ42" i="2"/>
  <c r="AI42" i="2"/>
  <c r="AH42" i="2"/>
  <c r="AG42" i="2"/>
  <c r="AF42" i="2"/>
  <c r="AS41" i="2"/>
  <c r="AQ41" i="2"/>
  <c r="AI41" i="2"/>
  <c r="AH41" i="2"/>
  <c r="AG41" i="2"/>
  <c r="AF41" i="2"/>
  <c r="AS40" i="2"/>
  <c r="AQ40" i="2"/>
  <c r="AI40" i="2"/>
  <c r="AH40" i="2"/>
  <c r="AG40" i="2"/>
  <c r="AF40" i="2"/>
  <c r="AS39" i="2"/>
  <c r="AQ39" i="2"/>
  <c r="AI39" i="2"/>
  <c r="AH39" i="2"/>
  <c r="AG39" i="2"/>
  <c r="AF39" i="2"/>
  <c r="AS38" i="2"/>
  <c r="AQ38" i="2"/>
  <c r="AI38" i="2"/>
  <c r="AH38" i="2"/>
  <c r="AG38" i="2"/>
  <c r="AF38" i="2"/>
  <c r="AS37" i="2"/>
  <c r="AQ37" i="2"/>
  <c r="AI37" i="2"/>
  <c r="AH37" i="2"/>
  <c r="AG37" i="2"/>
  <c r="AF37" i="2"/>
  <c r="AS36" i="2"/>
  <c r="AQ36" i="2"/>
  <c r="AI36" i="2"/>
  <c r="AH36" i="2"/>
  <c r="AG36" i="2"/>
  <c r="AF36" i="2"/>
  <c r="AS35" i="2"/>
  <c r="AQ35" i="2"/>
  <c r="AI35" i="2"/>
  <c r="AH35" i="2"/>
  <c r="AG35" i="2"/>
  <c r="AF35" i="2"/>
  <c r="AS34" i="2"/>
  <c r="AQ34" i="2"/>
  <c r="AI34" i="2"/>
  <c r="AH34" i="2"/>
  <c r="AG34" i="2"/>
  <c r="AF34" i="2"/>
  <c r="AS33" i="2"/>
  <c r="AQ33" i="2"/>
  <c r="AI33" i="2"/>
  <c r="AH33" i="2"/>
  <c r="AG33" i="2"/>
  <c r="AF33" i="2"/>
  <c r="AS32" i="2"/>
  <c r="AQ32" i="2"/>
  <c r="AI32" i="2"/>
  <c r="AH32" i="2"/>
  <c r="AG32" i="2"/>
  <c r="AF32" i="2"/>
  <c r="AS31" i="2"/>
  <c r="AQ31" i="2"/>
  <c r="AI31" i="2"/>
  <c r="AH31" i="2"/>
  <c r="AG31" i="2"/>
  <c r="AF31" i="2"/>
  <c r="AS30" i="2"/>
  <c r="AQ30" i="2"/>
  <c r="AI30" i="2"/>
  <c r="AH30" i="2"/>
  <c r="AG30" i="2"/>
  <c r="AF30" i="2"/>
  <c r="AS29" i="2"/>
  <c r="AQ29" i="2"/>
  <c r="AI29" i="2"/>
  <c r="AH29" i="2"/>
  <c r="AG29" i="2"/>
  <c r="AF29" i="2"/>
  <c r="AS28" i="2"/>
  <c r="AQ28" i="2"/>
  <c r="AI28" i="2"/>
  <c r="AH28" i="2"/>
  <c r="AG28" i="2"/>
  <c r="AF28" i="2"/>
  <c r="AS27" i="2"/>
  <c r="AQ27" i="2"/>
  <c r="AI27" i="2"/>
  <c r="AH27" i="2"/>
  <c r="AG27" i="2"/>
  <c r="AF27" i="2"/>
  <c r="AS26" i="2"/>
  <c r="AQ26" i="2"/>
  <c r="AI26" i="2"/>
  <c r="AH26" i="2"/>
  <c r="AG26" i="2"/>
  <c r="AF26" i="2"/>
  <c r="AS25" i="2"/>
  <c r="AQ25" i="2"/>
  <c r="AI25" i="2"/>
  <c r="AH25" i="2"/>
  <c r="AG25" i="2"/>
  <c r="AF25" i="2"/>
  <c r="AS24" i="2"/>
  <c r="AQ24" i="2"/>
  <c r="AI24" i="2"/>
  <c r="AH24" i="2"/>
  <c r="AG24" i="2"/>
  <c r="AF24" i="2"/>
  <c r="AS23" i="2"/>
  <c r="AQ23" i="2"/>
  <c r="AI23" i="2"/>
  <c r="AH23" i="2"/>
  <c r="AG23" i="2"/>
  <c r="AF23" i="2"/>
  <c r="AS22" i="2"/>
  <c r="AQ22" i="2"/>
  <c r="AI22" i="2"/>
  <c r="AH22" i="2"/>
  <c r="AG22" i="2"/>
  <c r="AF22" i="2"/>
  <c r="AS21" i="2"/>
  <c r="AQ21" i="2"/>
  <c r="AI21" i="2"/>
  <c r="AH21" i="2"/>
  <c r="AG21" i="2"/>
  <c r="AF21" i="2"/>
  <c r="AS20" i="2"/>
  <c r="AQ20" i="2"/>
  <c r="AI20" i="2"/>
  <c r="AH20" i="2"/>
  <c r="AG20" i="2"/>
  <c r="AF20" i="2"/>
  <c r="AS19" i="2"/>
  <c r="AQ19" i="2"/>
  <c r="AI19" i="2"/>
  <c r="AH19" i="2"/>
  <c r="AG19" i="2"/>
  <c r="AF19" i="2"/>
  <c r="AS18" i="2"/>
  <c r="AQ18" i="2"/>
  <c r="AI18" i="2"/>
  <c r="AH18" i="2"/>
  <c r="AG18" i="2"/>
  <c r="AF18" i="2"/>
  <c r="AS17" i="2"/>
  <c r="AQ17" i="2"/>
  <c r="AI17" i="2"/>
  <c r="AH17" i="2"/>
  <c r="AG17" i="2"/>
  <c r="AF17" i="2"/>
  <c r="AS16" i="2"/>
  <c r="AQ16" i="2"/>
  <c r="AI16" i="2"/>
  <c r="AH16" i="2"/>
  <c r="AG16" i="2"/>
  <c r="AF16" i="2"/>
  <c r="AS15" i="2"/>
  <c r="AQ15" i="2"/>
  <c r="AI15" i="2"/>
  <c r="AH15" i="2"/>
  <c r="AG15" i="2"/>
  <c r="AF15" i="2"/>
  <c r="AS14" i="2"/>
  <c r="AQ14" i="2"/>
  <c r="AI14" i="2"/>
  <c r="AH14" i="2"/>
  <c r="AG14" i="2"/>
  <c r="AF14" i="2"/>
  <c r="AS13" i="2"/>
  <c r="AQ13" i="2"/>
  <c r="AI13" i="2"/>
  <c r="AH13" i="2"/>
  <c r="AG13" i="2"/>
  <c r="AF13" i="2"/>
  <c r="AS12" i="2"/>
  <c r="AQ12" i="2"/>
  <c r="AI12" i="2"/>
  <c r="AH12" i="2"/>
  <c r="AG12" i="2"/>
  <c r="AF12" i="2"/>
  <c r="AS11" i="2"/>
  <c r="AQ11" i="2"/>
  <c r="AI11" i="2"/>
  <c r="AH11" i="2"/>
  <c r="AG11" i="2"/>
  <c r="AF11" i="2"/>
  <c r="AS10" i="2"/>
  <c r="AQ10" i="2"/>
  <c r="AI10" i="2"/>
  <c r="AH10" i="2"/>
  <c r="AG10" i="2"/>
  <c r="AF10" i="2"/>
  <c r="AS9" i="2"/>
  <c r="AQ9" i="2"/>
  <c r="AI9" i="2"/>
  <c r="AH9" i="2"/>
  <c r="AG9" i="2"/>
  <c r="AF9" i="2"/>
  <c r="AS8" i="2"/>
  <c r="AQ8" i="2"/>
  <c r="AI8" i="2"/>
  <c r="AH8" i="2"/>
  <c r="AG8" i="2"/>
  <c r="AF8" i="2"/>
  <c r="AS7" i="2"/>
  <c r="AQ7" i="2"/>
  <c r="AI7" i="2"/>
  <c r="AH7" i="2"/>
  <c r="AG7" i="2"/>
  <c r="AF7" i="2"/>
  <c r="AS6" i="2"/>
  <c r="AQ6" i="2"/>
  <c r="AH6" i="2"/>
  <c r="AT6" i="2" s="1"/>
  <c r="AG6" i="2"/>
  <c r="AF6" i="2"/>
  <c r="AR2389" i="2" l="1"/>
  <c r="AR2397" i="2"/>
  <c r="AR2405" i="2"/>
  <c r="AR2413" i="2"/>
  <c r="AR2429" i="2"/>
  <c r="AR2437" i="2"/>
  <c r="AR2973" i="2"/>
  <c r="AR2981" i="2"/>
  <c r="AR2989" i="2"/>
  <c r="AR3013" i="2"/>
  <c r="AR3021" i="2"/>
  <c r="AR3029" i="2"/>
  <c r="AR3037" i="2"/>
  <c r="AR3045" i="2"/>
  <c r="AR3053" i="2"/>
  <c r="AR3061" i="2"/>
  <c r="AR457" i="2"/>
  <c r="AR465" i="2"/>
  <c r="AR473" i="2"/>
  <c r="AR481" i="2"/>
  <c r="AR489" i="2"/>
  <c r="AR497" i="2"/>
  <c r="AR505" i="2"/>
  <c r="AR513" i="2"/>
  <c r="AR521" i="2"/>
  <c r="AR529" i="2"/>
  <c r="AR537" i="2"/>
  <c r="AR541" i="2"/>
  <c r="AR545" i="2"/>
  <c r="AR549" i="2"/>
  <c r="AR553" i="2"/>
  <c r="AR557" i="2"/>
  <c r="AR561" i="2"/>
  <c r="AR569" i="2"/>
  <c r="AR577" i="2"/>
  <c r="AR593" i="2"/>
  <c r="AR601" i="2"/>
  <c r="AR609" i="2"/>
  <c r="AR617" i="2"/>
  <c r="AR625" i="2"/>
  <c r="AR629" i="2"/>
  <c r="AR633" i="2"/>
  <c r="AR637" i="2"/>
  <c r="AR641" i="2"/>
  <c r="AR649" i="2"/>
  <c r="AR729" i="2"/>
  <c r="AR753" i="2"/>
  <c r="AR761" i="2"/>
  <c r="AR769" i="2"/>
  <c r="AR777" i="2"/>
  <c r="AR785" i="2"/>
  <c r="AR793" i="2"/>
  <c r="AR797" i="2"/>
  <c r="AR801" i="2"/>
  <c r="AR813" i="2"/>
  <c r="AR817" i="2"/>
  <c r="AR821" i="2"/>
  <c r="AR829" i="2"/>
  <c r="AR833" i="2"/>
  <c r="AR837" i="2"/>
  <c r="AR841" i="2"/>
  <c r="AR845" i="2"/>
  <c r="AR849" i="2"/>
  <c r="AR853" i="2"/>
  <c r="AR857" i="2"/>
  <c r="AR861" i="2"/>
  <c r="AR869" i="2"/>
  <c r="AR873" i="2"/>
  <c r="AR877" i="2"/>
  <c r="AR881" i="2"/>
  <c r="AR885" i="2"/>
  <c r="AR889" i="2"/>
  <c r="AR893" i="2"/>
  <c r="AR1221" i="2"/>
  <c r="AR1229" i="2"/>
  <c r="AR1237" i="2"/>
  <c r="AR1245" i="2"/>
  <c r="AR1253" i="2"/>
  <c r="AR2197" i="2"/>
  <c r="AR2205" i="2"/>
  <c r="AR2213" i="2"/>
  <c r="AR2221" i="2"/>
  <c r="AR2229" i="2"/>
  <c r="AR2349" i="2"/>
  <c r="AR2357" i="2"/>
  <c r="AR2365" i="2"/>
  <c r="AR2373" i="2"/>
  <c r="AR2381" i="2"/>
  <c r="AR2749" i="2"/>
  <c r="AR2765" i="2"/>
  <c r="AR2877" i="2"/>
  <c r="AR2885" i="2"/>
  <c r="AR2893" i="2"/>
  <c r="AR2901" i="2"/>
  <c r="AR2909" i="2"/>
  <c r="AR2917" i="2"/>
  <c r="AR2925" i="2"/>
  <c r="AR2933" i="2"/>
  <c r="AR2941" i="2"/>
  <c r="AR2949" i="2"/>
  <c r="AR2957" i="2"/>
  <c r="AR2965" i="2"/>
  <c r="AT2681" i="2"/>
  <c r="AT2689" i="2"/>
  <c r="AT2697" i="2"/>
  <c r="AT2705" i="2"/>
  <c r="AT2713" i="2"/>
  <c r="AT2721" i="2"/>
  <c r="AT2753" i="2"/>
  <c r="AT2761" i="2"/>
  <c r="AT2769" i="2"/>
  <c r="AT2777" i="2"/>
  <c r="AT2785" i="2"/>
  <c r="AT2793" i="2"/>
  <c r="AT2809" i="2"/>
  <c r="AT2817" i="2"/>
  <c r="AT2865" i="2"/>
  <c r="AT3161" i="2"/>
  <c r="AR2631" i="2"/>
  <c r="AR2727" i="2"/>
  <c r="AT2399" i="2"/>
  <c r="AT2407" i="2"/>
  <c r="AT2415" i="2"/>
  <c r="AT2431" i="2"/>
  <c r="AT2439" i="2"/>
  <c r="AT2447" i="2"/>
  <c r="AT2455" i="2"/>
  <c r="AT2463" i="2"/>
  <c r="AR2647" i="2"/>
  <c r="AR2655" i="2"/>
  <c r="AR2663" i="2"/>
  <c r="AR2695" i="2"/>
  <c r="AR2703" i="2"/>
  <c r="AR2711" i="2"/>
  <c r="AR2719" i="2"/>
  <c r="AR2735" i="2"/>
  <c r="AR2743" i="2"/>
  <c r="AR2751" i="2"/>
  <c r="AR2759" i="2"/>
  <c r="AR2767" i="2"/>
  <c r="AR2775" i="2"/>
  <c r="AR2783" i="2"/>
  <c r="AR2791" i="2"/>
  <c r="AR2807" i="2"/>
  <c r="AR2815" i="2"/>
  <c r="AR2863" i="2"/>
  <c r="AR2871" i="2"/>
  <c r="AR2879" i="2"/>
  <c r="AR2887" i="2"/>
  <c r="AR2895" i="2"/>
  <c r="AR3215" i="2"/>
  <c r="AR3223" i="2"/>
  <c r="AT459" i="2"/>
  <c r="AT475" i="2"/>
  <c r="AT483" i="2"/>
  <c r="AT491" i="2"/>
  <c r="AT499" i="2"/>
  <c r="AT507" i="2"/>
  <c r="AT515" i="2"/>
  <c r="AT523" i="2"/>
  <c r="AT531" i="2"/>
  <c r="AT539" i="2"/>
  <c r="AT543" i="2"/>
  <c r="AT547" i="2"/>
  <c r="AT551" i="2"/>
  <c r="AT555" i="2"/>
  <c r="AT559" i="2"/>
  <c r="AT563" i="2"/>
  <c r="AT571" i="2"/>
  <c r="AT579" i="2"/>
  <c r="AT587" i="2"/>
  <c r="AT595" i="2"/>
  <c r="AT603" i="2"/>
  <c r="AT611" i="2"/>
  <c r="AT619" i="2"/>
  <c r="AT627" i="2"/>
  <c r="AT631" i="2"/>
  <c r="AT731" i="2"/>
  <c r="AT755" i="2"/>
  <c r="AT763" i="2"/>
  <c r="AT771" i="2"/>
  <c r="AT779" i="2"/>
  <c r="AT787" i="2"/>
  <c r="AT2199" i="2"/>
  <c r="AT2215" i="2"/>
  <c r="AT2223" i="2"/>
  <c r="AT2471" i="2"/>
  <c r="AR3454" i="2"/>
  <c r="AR3478" i="2"/>
  <c r="AR3502" i="2"/>
  <c r="AR3510" i="2"/>
  <c r="AR3518" i="2"/>
  <c r="AR3542" i="2"/>
  <c r="AR3550" i="2"/>
  <c r="AR3558" i="2"/>
  <c r="AR3566" i="2"/>
  <c r="AT2873" i="2"/>
  <c r="AT4304" i="2"/>
  <c r="AT2207" i="2"/>
  <c r="AT2231" i="2"/>
  <c r="AR3302" i="2"/>
  <c r="AR3318" i="2"/>
  <c r="AR3334" i="2"/>
  <c r="AR3446" i="2"/>
  <c r="AR3486" i="2"/>
  <c r="AR3494" i="2"/>
  <c r="AR3574" i="2"/>
  <c r="AT4256" i="2"/>
  <c r="AT467" i="2"/>
  <c r="AT1207" i="2"/>
  <c r="AT1223" i="2"/>
  <c r="AT1231" i="2"/>
  <c r="AT1255" i="2"/>
  <c r="AT2679" i="2"/>
  <c r="AT2735" i="2"/>
  <c r="AT2751" i="2"/>
  <c r="AT2759" i="2"/>
  <c r="AT2871" i="2"/>
  <c r="AT2879" i="2"/>
  <c r="AT2887" i="2"/>
  <c r="AT2895" i="2"/>
  <c r="AT2903" i="2"/>
  <c r="AT2919" i="2"/>
  <c r="AT2927" i="2"/>
  <c r="AT2935" i="2"/>
  <c r="AT2943" i="2"/>
  <c r="AT2951" i="2"/>
  <c r="AT2959" i="2"/>
  <c r="AT2967" i="2"/>
  <c r="AT2975" i="2"/>
  <c r="AT2983" i="2"/>
  <c r="AT2991" i="2"/>
  <c r="AT3007" i="2"/>
  <c r="AT3015" i="2"/>
  <c r="AT3023" i="2"/>
  <c r="AT3031" i="2"/>
  <c r="AT3039" i="2"/>
  <c r="AT3047" i="2"/>
  <c r="AT3055" i="2"/>
  <c r="AT3063" i="2"/>
  <c r="AT3071" i="2"/>
  <c r="AT3095" i="2"/>
  <c r="AT3103" i="2"/>
  <c r="AT3127" i="2"/>
  <c r="AT3135" i="2"/>
  <c r="AT3143" i="2"/>
  <c r="AT3151" i="2"/>
  <c r="AT3159" i="2"/>
  <c r="AT3167" i="2"/>
  <c r="AR718" i="2"/>
  <c r="AT2625" i="2"/>
  <c r="AT2633" i="2"/>
  <c r="AT2641" i="2"/>
  <c r="AT2649" i="2"/>
  <c r="AT2657" i="2"/>
  <c r="AT2665" i="2"/>
  <c r="AT2729" i="2"/>
  <c r="AT2737" i="2"/>
  <c r="AT2825" i="2"/>
  <c r="AT2889" i="2"/>
  <c r="AR2687" i="2"/>
  <c r="AR4398" i="2"/>
  <c r="AR565" i="2"/>
  <c r="AR573" i="2"/>
  <c r="AT575" i="2"/>
  <c r="AR581" i="2"/>
  <c r="AT583" i="2"/>
  <c r="AR589" i="2"/>
  <c r="AT591" i="2"/>
  <c r="AR597" i="2"/>
  <c r="AT599" i="2"/>
  <c r="AR605" i="2"/>
  <c r="AR613" i="2"/>
  <c r="AT615" i="2"/>
  <c r="AR621" i="2"/>
  <c r="AT639" i="2"/>
  <c r="AR805" i="2"/>
  <c r="AR2237" i="2"/>
  <c r="AT2239" i="2"/>
  <c r="AR2245" i="2"/>
  <c r="AT2247" i="2"/>
  <c r="AR2253" i="2"/>
  <c r="AT2255" i="2"/>
  <c r="AR2261" i="2"/>
  <c r="AT2263" i="2"/>
  <c r="AR2269" i="2"/>
  <c r="AT2271" i="2"/>
  <c r="AR2277" i="2"/>
  <c r="AT2279" i="2"/>
  <c r="AR2293" i="2"/>
  <c r="AR2997" i="2"/>
  <c r="AT2999" i="2"/>
  <c r="AR3005" i="2"/>
  <c r="AT3079" i="2"/>
  <c r="AR3109" i="2"/>
  <c r="AT3119" i="2"/>
  <c r="AR3237" i="2"/>
  <c r="AR3245" i="2"/>
  <c r="AR3253" i="2"/>
  <c r="AR3462" i="2"/>
  <c r="AR3534" i="2"/>
  <c r="AR18" i="2"/>
  <c r="AT20" i="2"/>
  <c r="AR26" i="2"/>
  <c r="AR50" i="2"/>
  <c r="AR58" i="2"/>
  <c r="AR66" i="2"/>
  <c r="AR74" i="2"/>
  <c r="AR82" i="2"/>
  <c r="AR90" i="2"/>
  <c r="AR98" i="2"/>
  <c r="AR106" i="2"/>
  <c r="AR146" i="2"/>
  <c r="AR162" i="2"/>
  <c r="AR170" i="2"/>
  <c r="AR178" i="2"/>
  <c r="AR186" i="2"/>
  <c r="AR210" i="2"/>
  <c r="AR226" i="2"/>
  <c r="AR282" i="2"/>
  <c r="AR802" i="2"/>
  <c r="AR810" i="2"/>
  <c r="AR818" i="2"/>
  <c r="AR826" i="2"/>
  <c r="AR834" i="2"/>
  <c r="AR842" i="2"/>
  <c r="AR850" i="2"/>
  <c r="AR866" i="2"/>
  <c r="AR874" i="2"/>
  <c r="AR906" i="2"/>
  <c r="AT567" i="2"/>
  <c r="AT607" i="2"/>
  <c r="AT623" i="2"/>
  <c r="AR742" i="2"/>
  <c r="AR2285" i="2"/>
  <c r="AT2287" i="2"/>
  <c r="AT2295" i="2"/>
  <c r="AR2301" i="2"/>
  <c r="AT2423" i="2"/>
  <c r="AR2445" i="2"/>
  <c r="AT2743" i="2"/>
  <c r="AT2911" i="2"/>
  <c r="AT3111" i="2"/>
  <c r="AR3117" i="2"/>
  <c r="AR3181" i="2"/>
  <c r="AR3197" i="2"/>
  <c r="AR3205" i="2"/>
  <c r="AR3261" i="2"/>
  <c r="AR250" i="2"/>
  <c r="AR898" i="2"/>
  <c r="AT635" i="2"/>
  <c r="AR825" i="2"/>
  <c r="AR865" i="2"/>
  <c r="AR798" i="2"/>
  <c r="AR806" i="2"/>
  <c r="AR814" i="2"/>
  <c r="AR822" i="2"/>
  <c r="AR830" i="2"/>
  <c r="AR838" i="2"/>
  <c r="AR878" i="2"/>
  <c r="AR886" i="2"/>
  <c r="AR894" i="2"/>
  <c r="AR11" i="2"/>
  <c r="AT13" i="2"/>
  <c r="AR19" i="2"/>
  <c r="AT21" i="2"/>
  <c r="AR27" i="2"/>
  <c r="AT29" i="2"/>
  <c r="AR35" i="2"/>
  <c r="AR43" i="2"/>
  <c r="AR51" i="2"/>
  <c r="AR59" i="2"/>
  <c r="AR67" i="2"/>
  <c r="AR75" i="2"/>
  <c r="AR83" i="2"/>
  <c r="AR91" i="2"/>
  <c r="AR99" i="2"/>
  <c r="AR107" i="2"/>
  <c r="AR115" i="2"/>
  <c r="AR123" i="2"/>
  <c r="AR131" i="2"/>
  <c r="AR139" i="2"/>
  <c r="AR147" i="2"/>
  <c r="AR155" i="2"/>
  <c r="AR163" i="2"/>
  <c r="AR171" i="2"/>
  <c r="AR179" i="2"/>
  <c r="AR187" i="2"/>
  <c r="AR195" i="2"/>
  <c r="AR203" i="2"/>
  <c r="AR211" i="2"/>
  <c r="AR235" i="2"/>
  <c r="AR243" i="2"/>
  <c r="AR259" i="2"/>
  <c r="AR275" i="2"/>
  <c r="AR283" i="2"/>
  <c r="AR291" i="2"/>
  <c r="AR307" i="2"/>
  <c r="AR315" i="2"/>
  <c r="AT317" i="2"/>
  <c r="AR323" i="2"/>
  <c r="AT325" i="2"/>
  <c r="AR331" i="2"/>
  <c r="AT333" i="2"/>
  <c r="AR339" i="2"/>
  <c r="AT341" i="2"/>
  <c r="AR347" i="2"/>
  <c r="AT349" i="2"/>
  <c r="AT453" i="2"/>
  <c r="AT461" i="2"/>
  <c r="AR795" i="2"/>
  <c r="AR803" i="2"/>
  <c r="AR811" i="2"/>
  <c r="AR819" i="2"/>
  <c r="AR827" i="2"/>
  <c r="AR835" i="2"/>
  <c r="AR843" i="2"/>
  <c r="AR851" i="2"/>
  <c r="AR859" i="2"/>
  <c r="AR867" i="2"/>
  <c r="AR875" i="2"/>
  <c r="AR883" i="2"/>
  <c r="AR891" i="2"/>
  <c r="AR899" i="2"/>
  <c r="AR907" i="2"/>
  <c r="AR971" i="2"/>
  <c r="AR979" i="2"/>
  <c r="AR987" i="2"/>
  <c r="AR995" i="2"/>
  <c r="AR2195" i="2"/>
  <c r="AT2197" i="2"/>
  <c r="AR2203" i="2"/>
  <c r="AT2205" i="2"/>
  <c r="AR2211" i="2"/>
  <c r="AT2213" i="2"/>
  <c r="AR2219" i="2"/>
  <c r="AT2221" i="2"/>
  <c r="AR2227" i="2"/>
  <c r="AT2229" i="2"/>
  <c r="AR2235" i="2"/>
  <c r="AT2237" i="2"/>
  <c r="AR2243" i="2"/>
  <c r="AT2245" i="2"/>
  <c r="AR2251" i="2"/>
  <c r="AT2253" i="2"/>
  <c r="AR2259" i="2"/>
  <c r="AT2261" i="2"/>
  <c r="AR2267" i="2"/>
  <c r="AT2269" i="2"/>
  <c r="AR2275" i="2"/>
  <c r="AT2277" i="2"/>
  <c r="AR2283" i="2"/>
  <c r="AT2285" i="2"/>
  <c r="AR2291" i="2"/>
  <c r="AT2293" i="2"/>
  <c r="AR2299" i="2"/>
  <c r="AT2301" i="2"/>
  <c r="AR2307" i="2"/>
  <c r="AR2315" i="2"/>
  <c r="AR2323" i="2"/>
  <c r="AR2331" i="2"/>
  <c r="AR2339" i="2"/>
  <c r="AR2347" i="2"/>
  <c r="AR2355" i="2"/>
  <c r="AR2363" i="2"/>
  <c r="AR2371" i="2"/>
  <c r="AR2379" i="2"/>
  <c r="AR2387" i="2"/>
  <c r="AR2395" i="2"/>
  <c r="AR2467" i="2"/>
  <c r="AR2475" i="2"/>
  <c r="AR2483" i="2"/>
  <c r="AR2491" i="2"/>
  <c r="AR2499" i="2"/>
  <c r="AR2507" i="2"/>
  <c r="AR2515" i="2"/>
  <c r="AR2523" i="2"/>
  <c r="AR2531" i="2"/>
  <c r="AR2539" i="2"/>
  <c r="AT2541" i="2"/>
  <c r="AR2547" i="2"/>
  <c r="AT2549" i="2"/>
  <c r="AR2555" i="2"/>
  <c r="AT2557" i="2"/>
  <c r="AR2563" i="2"/>
  <c r="AT2565" i="2"/>
  <c r="AR2571" i="2"/>
  <c r="AT2573" i="2"/>
  <c r="AR2579" i="2"/>
  <c r="AT2581" i="2"/>
  <c r="AR2587" i="2"/>
  <c r="AT2589" i="2"/>
  <c r="AR2595" i="2"/>
  <c r="AT2597" i="2"/>
  <c r="AR2603" i="2"/>
  <c r="AT2605" i="2"/>
  <c r="AR2611" i="2"/>
  <c r="AT2613" i="2"/>
  <c r="AR2619" i="2"/>
  <c r="AT2621" i="2"/>
  <c r="AR2178" i="2"/>
  <c r="AR2186" i="2"/>
  <c r="AR455" i="2"/>
  <c r="AT457" i="2"/>
  <c r="AR487" i="2"/>
  <c r="AT489" i="2"/>
  <c r="AT513" i="2"/>
  <c r="AT529" i="2"/>
  <c r="AR559" i="2"/>
  <c r="AR647" i="2"/>
  <c r="AR655" i="2"/>
  <c r="AT657" i="2"/>
  <c r="AR663" i="2"/>
  <c r="AT665" i="2"/>
  <c r="AR671" i="2"/>
  <c r="AT673" i="2"/>
  <c r="AR679" i="2"/>
  <c r="AT681" i="2"/>
  <c r="AR799" i="2"/>
  <c r="AR807" i="2"/>
  <c r="AR815" i="2"/>
  <c r="AR823" i="2"/>
  <c r="AR831" i="2"/>
  <c r="AR839" i="2"/>
  <c r="AR847" i="2"/>
  <c r="AR855" i="2"/>
  <c r="AR863" i="2"/>
  <c r="AR871" i="2"/>
  <c r="AR879" i="2"/>
  <c r="AR887" i="2"/>
  <c r="AR895" i="2"/>
  <c r="AR903" i="2"/>
  <c r="AR2487" i="2"/>
  <c r="AR2495" i="2"/>
  <c r="AR2503" i="2"/>
  <c r="AR2511" i="2"/>
  <c r="AR2519" i="2"/>
  <c r="AR2527" i="2"/>
  <c r="AR2535" i="2"/>
  <c r="AR2543" i="2"/>
  <c r="AT2545" i="2"/>
  <c r="AR2551" i="2"/>
  <c r="AT2553" i="2"/>
  <c r="AR2559" i="2"/>
  <c r="AT2561" i="2"/>
  <c r="AR2567" i="2"/>
  <c r="AT2569" i="2"/>
  <c r="AR2575" i="2"/>
  <c r="AT2577" i="2"/>
  <c r="AR2583" i="2"/>
  <c r="AR2591" i="2"/>
  <c r="AT2593" i="2"/>
  <c r="AR2599" i="2"/>
  <c r="AT2601" i="2"/>
  <c r="AR2607" i="2"/>
  <c r="AT2609" i="2"/>
  <c r="AR2615" i="2"/>
  <c r="AT2617" i="2"/>
  <c r="AR2623" i="2"/>
  <c r="AR2627" i="2"/>
  <c r="AT2629" i="2"/>
  <c r="AR2635" i="2"/>
  <c r="AT2637" i="2"/>
  <c r="AR2643" i="2"/>
  <c r="AT2645" i="2"/>
  <c r="AR2651" i="2"/>
  <c r="AT2653" i="2"/>
  <c r="AR2659" i="2"/>
  <c r="AT2661" i="2"/>
  <c r="AR2667" i="2"/>
  <c r="AT2669" i="2"/>
  <c r="AR2675" i="2"/>
  <c r="AT2677" i="2"/>
  <c r="AR2683" i="2"/>
  <c r="AT2685" i="2"/>
  <c r="AR2691" i="2"/>
  <c r="AT2693" i="2"/>
  <c r="AT3005" i="2"/>
  <c r="AR3011" i="2"/>
  <c r="AT3013" i="2"/>
  <c r="AR3019" i="2"/>
  <c r="AT3021" i="2"/>
  <c r="AR3027" i="2"/>
  <c r="AT3029" i="2"/>
  <c r="AR3035" i="2"/>
  <c r="AT3037" i="2"/>
  <c r="AR3043" i="2"/>
  <c r="AT3045" i="2"/>
  <c r="AR3051" i="2"/>
  <c r="AT3053" i="2"/>
  <c r="AR3059" i="2"/>
  <c r="AT3061" i="2"/>
  <c r="AR3067" i="2"/>
  <c r="AT3069" i="2"/>
  <c r="AR3075" i="2"/>
  <c r="AT3077" i="2"/>
  <c r="AT3117" i="2"/>
  <c r="AR3123" i="2"/>
  <c r="AT3125" i="2"/>
  <c r="AR3131" i="2"/>
  <c r="AT3133" i="2"/>
  <c r="AR3139" i="2"/>
  <c r="AT3141" i="2"/>
  <c r="AR3147" i="2"/>
  <c r="AT3149" i="2"/>
  <c r="AR3155" i="2"/>
  <c r="AR3163" i="2"/>
  <c r="AT3165" i="2"/>
  <c r="AY3165" i="2" s="1"/>
  <c r="AR3171" i="2"/>
  <c r="AT3173" i="2"/>
  <c r="AR3179" i="2"/>
  <c r="AT3181" i="2"/>
  <c r="AR3187" i="2"/>
  <c r="AR3195" i="2"/>
  <c r="AR3211" i="2"/>
  <c r="AR3235" i="2"/>
  <c r="AR3243" i="2"/>
  <c r="AR3251" i="2"/>
  <c r="AR3259" i="2"/>
  <c r="AR3267" i="2"/>
  <c r="AR3283" i="2"/>
  <c r="AR3291" i="2"/>
  <c r="AR3363" i="2"/>
  <c r="AT3365" i="2"/>
  <c r="AR3371" i="2"/>
  <c r="AT3373" i="2"/>
  <c r="AR3379" i="2"/>
  <c r="AT3381" i="2"/>
  <c r="AR3387" i="2"/>
  <c r="AT3389" i="2"/>
  <c r="AR3395" i="2"/>
  <c r="AT3397" i="2"/>
  <c r="AR3403" i="2"/>
  <c r="AT3405" i="2"/>
  <c r="AR3411" i="2"/>
  <c r="AT3413" i="2"/>
  <c r="AR3419" i="2"/>
  <c r="AT3421" i="2"/>
  <c r="AR3427" i="2"/>
  <c r="AT3429" i="2"/>
  <c r="AR3435" i="2"/>
  <c r="AT3437" i="2"/>
  <c r="AT3445" i="2"/>
  <c r="AT3453" i="2"/>
  <c r="AR3298" i="2"/>
  <c r="AR3306" i="2"/>
  <c r="AR3314" i="2"/>
  <c r="AR3330" i="2"/>
  <c r="AR3338" i="2"/>
  <c r="AR3346" i="2"/>
  <c r="AR3354" i="2"/>
  <c r="AR2671" i="2"/>
  <c r="AT2673" i="2"/>
  <c r="AT2745" i="2"/>
  <c r="AR2799" i="2"/>
  <c r="AT2801" i="2"/>
  <c r="AT2881" i="2"/>
  <c r="AR3103" i="2"/>
  <c r="AR3111" i="2"/>
  <c r="AR3127" i="2"/>
  <c r="AR3199" i="2"/>
  <c r="AR3207" i="2"/>
  <c r="AR3231" i="2"/>
  <c r="AR3263" i="2"/>
  <c r="AR3271" i="2"/>
  <c r="AR3359" i="2"/>
  <c r="AT3361" i="2"/>
  <c r="AR3367" i="2"/>
  <c r="AT3369" i="2"/>
  <c r="AR3375" i="2"/>
  <c r="AT3377" i="2"/>
  <c r="AR3383" i="2"/>
  <c r="AT3385" i="2"/>
  <c r="AR3391" i="2"/>
  <c r="AT3393" i="2"/>
  <c r="AT3461" i="2"/>
  <c r="AT3477" i="2"/>
  <c r="AR3603" i="2"/>
  <c r="AT3605" i="2"/>
  <c r="AT3613" i="2"/>
  <c r="AR3627" i="2"/>
  <c r="AT3629" i="2"/>
  <c r="AR3635" i="2"/>
  <c r="AT3637" i="2"/>
  <c r="AR3643" i="2"/>
  <c r="AT3645" i="2"/>
  <c r="AR3651" i="2"/>
  <c r="AT3653" i="2"/>
  <c r="AR3659" i="2"/>
  <c r="AT3661" i="2"/>
  <c r="AR3667" i="2"/>
  <c r="AT3669" i="2"/>
  <c r="AR3675" i="2"/>
  <c r="AR3683" i="2"/>
  <c r="AT3685" i="2"/>
  <c r="AR3691" i="2"/>
  <c r="AT3693" i="2"/>
  <c r="AR3699" i="2"/>
  <c r="AT3701" i="2"/>
  <c r="AR3707" i="2"/>
  <c r="AT3709" i="2"/>
  <c r="AR3715" i="2"/>
  <c r="AT3717" i="2"/>
  <c r="AR3723" i="2"/>
  <c r="AT3725" i="2"/>
  <c r="AR3731" i="2"/>
  <c r="AT3733" i="2"/>
  <c r="AR3739" i="2"/>
  <c r="AT3741" i="2"/>
  <c r="AR3747" i="2"/>
  <c r="AT3749" i="2"/>
  <c r="AR3755" i="2"/>
  <c r="AT3757" i="2"/>
  <c r="AR3763" i="2"/>
  <c r="AT3765" i="2"/>
  <c r="AR3771" i="2"/>
  <c r="AR3779" i="2"/>
  <c r="AR3787" i="2"/>
  <c r="AT3789" i="2"/>
  <c r="AR3795" i="2"/>
  <c r="AT3797" i="2"/>
  <c r="AR3803" i="2"/>
  <c r="AT3805" i="2"/>
  <c r="AR3811" i="2"/>
  <c r="AT3813" i="2"/>
  <c r="AR3819" i="2"/>
  <c r="AT3821" i="2"/>
  <c r="AR3827" i="2"/>
  <c r="AR3835" i="2"/>
  <c r="AT3837" i="2"/>
  <c r="AR3843" i="2"/>
  <c r="AT3845" i="2"/>
  <c r="AR3851" i="2"/>
  <c r="AT3853" i="2"/>
  <c r="AR3859" i="2"/>
  <c r="AT3861" i="2"/>
  <c r="AR3867" i="2"/>
  <c r="AT3869" i="2"/>
  <c r="AR3875" i="2"/>
  <c r="AT3877" i="2"/>
  <c r="AR3883" i="2"/>
  <c r="AT3885" i="2"/>
  <c r="AR3891" i="2"/>
  <c r="AT3893" i="2"/>
  <c r="AR3899" i="2"/>
  <c r="AT3901" i="2"/>
  <c r="AR3907" i="2"/>
  <c r="AT3909" i="2"/>
  <c r="AR3915" i="2"/>
  <c r="AT3917" i="2"/>
  <c r="AR3923" i="2"/>
  <c r="AT3925" i="2"/>
  <c r="AR3931" i="2"/>
  <c r="AT3933" i="2"/>
  <c r="AR3939" i="2"/>
  <c r="AT3941" i="2"/>
  <c r="AR3947" i="2"/>
  <c r="AT3949" i="2"/>
  <c r="AR3955" i="2"/>
  <c r="AT3957" i="2"/>
  <c r="AR3538" i="2"/>
  <c r="AR3546" i="2"/>
  <c r="AR3554" i="2"/>
  <c r="AR3562" i="2"/>
  <c r="AR3570" i="2"/>
  <c r="AR3578" i="2"/>
  <c r="AR3586" i="2"/>
  <c r="AR3594" i="2"/>
  <c r="AT4012" i="2"/>
  <c r="AT4060" i="2"/>
  <c r="AT4092" i="2"/>
  <c r="AT4140" i="2"/>
  <c r="AR3599" i="2"/>
  <c r="AT3601" i="2"/>
  <c r="AR3607" i="2"/>
  <c r="AT3609" i="2"/>
  <c r="AR3615" i="2"/>
  <c r="AT3617" i="2"/>
  <c r="AR3623" i="2"/>
  <c r="AT3625" i="2"/>
  <c r="AR3631" i="2"/>
  <c r="AT3633" i="2"/>
  <c r="AR3639" i="2"/>
  <c r="AT3641" i="2"/>
  <c r="AR3647" i="2"/>
  <c r="AT3649" i="2"/>
  <c r="AR3655" i="2"/>
  <c r="AT3657" i="2"/>
  <c r="AR3663" i="2"/>
  <c r="AT3665" i="2"/>
  <c r="AR3671" i="2"/>
  <c r="AT3673" i="2"/>
  <c r="AR3679" i="2"/>
  <c r="AT3681" i="2"/>
  <c r="AR3687" i="2"/>
  <c r="AT3689" i="2"/>
  <c r="AR3695" i="2"/>
  <c r="AT3697" i="2"/>
  <c r="AR3703" i="2"/>
  <c r="AT3705" i="2"/>
  <c r="AR3719" i="2"/>
  <c r="AR453" i="2"/>
  <c r="AT455" i="2"/>
  <c r="AR461" i="2"/>
  <c r="AT463" i="2"/>
  <c r="AR750" i="2"/>
  <c r="AR164" i="2"/>
  <c r="AR172" i="2"/>
  <c r="AR180" i="2"/>
  <c r="AR188" i="2"/>
  <c r="AR196" i="2"/>
  <c r="AR204" i="2"/>
  <c r="AR252" i="2"/>
  <c r="AR292" i="2"/>
  <c r="AR300" i="2"/>
  <c r="AR708" i="2"/>
  <c r="AT710" i="2"/>
  <c r="AR756" i="2"/>
  <c r="AT758" i="2"/>
  <c r="AR764" i="2"/>
  <c r="AT766" i="2"/>
  <c r="AR796" i="2"/>
  <c r="AR804" i="2"/>
  <c r="AR812" i="2"/>
  <c r="AR820" i="2"/>
  <c r="AR828" i="2"/>
  <c r="AR836" i="2"/>
  <c r="AR844" i="2"/>
  <c r="AR852" i="2"/>
  <c r="AR860" i="2"/>
  <c r="AR868" i="2"/>
  <c r="AR876" i="2"/>
  <c r="AR884" i="2"/>
  <c r="AR892" i="2"/>
  <c r="AR900" i="2"/>
  <c r="AR956" i="2"/>
  <c r="AT958" i="2"/>
  <c r="AR1004" i="2"/>
  <c r="AT1006" i="2"/>
  <c r="AR1012" i="2"/>
  <c r="AT1014" i="2"/>
  <c r="AR1020" i="2"/>
  <c r="AT1022" i="2"/>
  <c r="AR1028" i="2"/>
  <c r="AR154" i="2"/>
  <c r="AR234" i="2"/>
  <c r="AR298" i="2"/>
  <c r="AR794" i="2"/>
  <c r="AR858" i="2"/>
  <c r="AR882" i="2"/>
  <c r="AR890" i="2"/>
  <c r="T25" i="4"/>
  <c r="T40" i="4"/>
  <c r="T39" i="4"/>
  <c r="T15" i="4"/>
  <c r="T21" i="4"/>
  <c r="T11" i="4"/>
  <c r="T18" i="4"/>
  <c r="AR809" i="2"/>
  <c r="AR897" i="2"/>
  <c r="AR232" i="2"/>
  <c r="AR248" i="2"/>
  <c r="AR256" i="2"/>
  <c r="AR264" i="2"/>
  <c r="AR280" i="2"/>
  <c r="AR288" i="2"/>
  <c r="AR304" i="2"/>
  <c r="AT306" i="2"/>
  <c r="AR312" i="2"/>
  <c r="AT338" i="2"/>
  <c r="AR416" i="2"/>
  <c r="AR792" i="2"/>
  <c r="AR800" i="2"/>
  <c r="AR808" i="2"/>
  <c r="AR816" i="2"/>
  <c r="AR824" i="2"/>
  <c r="AR832" i="2"/>
  <c r="AR840" i="2"/>
  <c r="AR848" i="2"/>
  <c r="AR856" i="2"/>
  <c r="AR864" i="2"/>
  <c r="AR872" i="2"/>
  <c r="AR880" i="2"/>
  <c r="AR888" i="2"/>
  <c r="AR896" i="2"/>
  <c r="AR846" i="2"/>
  <c r="AR854" i="2"/>
  <c r="AR862" i="2"/>
  <c r="AR870" i="2"/>
  <c r="AT1183" i="2"/>
  <c r="AR1189" i="2"/>
  <c r="AT1191" i="2"/>
  <c r="AT2303" i="2"/>
  <c r="AR2309" i="2"/>
  <c r="AR2317" i="2"/>
  <c r="AR2325" i="2"/>
  <c r="AR2333" i="2"/>
  <c r="AR2341" i="2"/>
  <c r="AR2421" i="2"/>
  <c r="AT2775" i="2"/>
  <c r="AR3077" i="2"/>
  <c r="AR3085" i="2"/>
  <c r="AT3087" i="2"/>
  <c r="AR3326" i="2"/>
  <c r="AR3470" i="2"/>
  <c r="AT4368" i="2"/>
  <c r="AT1030" i="2"/>
  <c r="AR1036" i="2"/>
  <c r="AT1038" i="2"/>
  <c r="AR1044" i="2"/>
  <c r="AT1046" i="2"/>
  <c r="AR1052" i="2"/>
  <c r="AT1054" i="2"/>
  <c r="AR1060" i="2"/>
  <c r="AT1062" i="2"/>
  <c r="AR1068" i="2"/>
  <c r="AT1070" i="2"/>
  <c r="AR1076" i="2"/>
  <c r="AT1078" i="2"/>
  <c r="AR1084" i="2"/>
  <c r="AT1086" i="2"/>
  <c r="AR1092" i="2"/>
  <c r="AT1094" i="2"/>
  <c r="AR1100" i="2"/>
  <c r="AT1102" i="2"/>
  <c r="AR1108" i="2"/>
  <c r="AT1110" i="2"/>
  <c r="AR1116" i="2"/>
  <c r="AT1118" i="2"/>
  <c r="AR1124" i="2"/>
  <c r="AT1126" i="2"/>
  <c r="AR1132" i="2"/>
  <c r="AT1134" i="2"/>
  <c r="AR1140" i="2"/>
  <c r="AT1142" i="2"/>
  <c r="AR1148" i="2"/>
  <c r="AT1150" i="2"/>
  <c r="AR1156" i="2"/>
  <c r="AT1158" i="2"/>
  <c r="AR1164" i="2"/>
  <c r="AT1166" i="2"/>
  <c r="AR1172" i="2"/>
  <c r="AT1174" i="2"/>
  <c r="AR1180" i="2"/>
  <c r="AT1182" i="2"/>
  <c r="AR1188" i="2"/>
  <c r="AT1190" i="2"/>
  <c r="AR1196" i="2"/>
  <c r="AT1198" i="2"/>
  <c r="AR1204" i="2"/>
  <c r="AT1206" i="2"/>
  <c r="AR1212" i="2"/>
  <c r="AT1214" i="2"/>
  <c r="AR1372" i="2"/>
  <c r="AT1374" i="2"/>
  <c r="AR1380" i="2"/>
  <c r="AT1382" i="2"/>
  <c r="AR1388" i="2"/>
  <c r="AT1390" i="2"/>
  <c r="AR1396" i="2"/>
  <c r="AT1398" i="2"/>
  <c r="AR1404" i="2"/>
  <c r="AT1406" i="2"/>
  <c r="AR1412" i="2"/>
  <c r="AT1414" i="2"/>
  <c r="AR1420" i="2"/>
  <c r="AT1422" i="2"/>
  <c r="AR1428" i="2"/>
  <c r="AT1430" i="2"/>
  <c r="AR1436" i="2"/>
  <c r="AT1438" i="2"/>
  <c r="AR1444" i="2"/>
  <c r="AT1446" i="2"/>
  <c r="AR1452" i="2"/>
  <c r="AT1454" i="2"/>
  <c r="AR1460" i="2"/>
  <c r="AT1462" i="2"/>
  <c r="AR1468" i="2"/>
  <c r="AT1470" i="2"/>
  <c r="AR1476" i="2"/>
  <c r="AT1478" i="2"/>
  <c r="AR1484" i="2"/>
  <c r="AT1486" i="2"/>
  <c r="AR1500" i="2"/>
  <c r="AR1508" i="2"/>
  <c r="AT1510" i="2"/>
  <c r="AT1518" i="2"/>
  <c r="AT1526" i="2"/>
  <c r="AT1534" i="2"/>
  <c r="AT1542" i="2"/>
  <c r="AR3322" i="2"/>
  <c r="AR3530" i="2"/>
  <c r="AR2920" i="2"/>
  <c r="AT2922" i="2"/>
  <c r="AR2928" i="2"/>
  <c r="AT2930" i="2"/>
  <c r="AR2936" i="2"/>
  <c r="AT2938" i="2"/>
  <c r="AR2944" i="2"/>
  <c r="AT2946" i="2"/>
  <c r="AR2952" i="2"/>
  <c r="AT2954" i="2"/>
  <c r="AR2960" i="2"/>
  <c r="AT2962" i="2"/>
  <c r="AR2968" i="2"/>
  <c r="AT2970" i="2"/>
  <c r="AR2976" i="2"/>
  <c r="AT2978" i="2"/>
  <c r="AR2984" i="2"/>
  <c r="AT2986" i="2"/>
  <c r="AR2992" i="2"/>
  <c r="AT2994" i="2"/>
  <c r="AR3000" i="2"/>
  <c r="AT3002" i="2"/>
  <c r="AR3008" i="2"/>
  <c r="AT3010" i="2"/>
  <c r="AR3016" i="2"/>
  <c r="AT3018" i="2"/>
  <c r="AR3024" i="2"/>
  <c r="AT3026" i="2"/>
  <c r="AR3032" i="2"/>
  <c r="AT3034" i="2"/>
  <c r="AR3040" i="2"/>
  <c r="AT3042" i="2"/>
  <c r="AR3048" i="2"/>
  <c r="AT3050" i="2"/>
  <c r="AR3056" i="2"/>
  <c r="AT3058" i="2"/>
  <c r="AR3064" i="2"/>
  <c r="AR3072" i="2"/>
  <c r="AR3080" i="2"/>
  <c r="AR3088" i="2"/>
  <c r="AT7" i="2"/>
  <c r="AR13" i="2"/>
  <c r="AT15" i="2"/>
  <c r="AR21" i="2"/>
  <c r="AT23" i="2"/>
  <c r="AR29" i="2"/>
  <c r="AT31" i="2"/>
  <c r="AR37" i="2"/>
  <c r="AR45" i="2"/>
  <c r="AR53" i="2"/>
  <c r="AR61" i="2"/>
  <c r="AR69" i="2"/>
  <c r="AR77" i="2"/>
  <c r="AR85" i="2"/>
  <c r="AR93" i="2"/>
  <c r="AR101" i="2"/>
  <c r="AR109" i="2"/>
  <c r="AR117" i="2"/>
  <c r="AR125" i="2"/>
  <c r="AR133" i="2"/>
  <c r="AR141" i="2"/>
  <c r="AR149" i="2"/>
  <c r="AR157" i="2"/>
  <c r="AR165" i="2"/>
  <c r="AR173" i="2"/>
  <c r="AR181" i="2"/>
  <c r="AR189" i="2"/>
  <c r="AR197" i="2"/>
  <c r="AR205" i="2"/>
  <c r="AR213" i="2"/>
  <c r="AR221" i="2"/>
  <c r="AR229" i="2"/>
  <c r="AR237" i="2"/>
  <c r="AR245" i="2"/>
  <c r="AR253" i="2"/>
  <c r="AR261" i="2"/>
  <c r="AR269" i="2"/>
  <c r="AR277" i="2"/>
  <c r="AR285" i="2"/>
  <c r="AR293" i="2"/>
  <c r="AR301" i="2"/>
  <c r="AR317" i="2"/>
  <c r="AT319" i="2"/>
  <c r="AR325" i="2"/>
  <c r="AT327" i="2"/>
  <c r="AR333" i="2"/>
  <c r="AT335" i="2"/>
  <c r="AR341" i="2"/>
  <c r="AY341" i="2" s="1"/>
  <c r="AT343" i="2"/>
  <c r="AR349" i="2"/>
  <c r="AT351" i="2"/>
  <c r="AR357" i="2"/>
  <c r="AR709" i="2"/>
  <c r="AT711" i="2"/>
  <c r="AR76" i="2"/>
  <c r="AR219" i="2"/>
  <c r="AR396" i="2"/>
  <c r="AR683" i="2"/>
  <c r="AR682" i="2"/>
  <c r="AR690" i="2"/>
  <c r="AT692" i="2"/>
  <c r="AR698" i="2"/>
  <c r="AT700" i="2"/>
  <c r="AT27" i="2"/>
  <c r="AR33" i="2"/>
  <c r="AR49" i="2"/>
  <c r="AR57" i="2"/>
  <c r="AR73" i="2"/>
  <c r="AR81" i="2"/>
  <c r="AR113" i="2"/>
  <c r="AR121" i="2"/>
  <c r="AR129" i="2"/>
  <c r="AR137" i="2"/>
  <c r="AR161" i="2"/>
  <c r="AR169" i="2"/>
  <c r="AR177" i="2"/>
  <c r="AR185" i="2"/>
  <c r="AR193" i="2"/>
  <c r="AR201" i="2"/>
  <c r="AR241" i="2"/>
  <c r="AR249" i="2"/>
  <c r="AR257" i="2"/>
  <c r="AR265" i="2"/>
  <c r="AR273" i="2"/>
  <c r="AR281" i="2"/>
  <c r="AR297" i="2"/>
  <c r="AT315" i="2"/>
  <c r="AR321" i="2"/>
  <c r="AT323" i="2"/>
  <c r="AT331" i="2"/>
  <c r="AR337" i="2"/>
  <c r="AT339" i="2"/>
  <c r="AR345" i="2"/>
  <c r="AT347" i="2"/>
  <c r="AR8" i="2"/>
  <c r="AT10" i="2"/>
  <c r="AR16" i="2"/>
  <c r="AT18" i="2"/>
  <c r="AR24" i="2"/>
  <c r="AT26" i="2"/>
  <c r="AR32" i="2"/>
  <c r="AT34" i="2"/>
  <c r="AR40" i="2"/>
  <c r="AR48" i="2"/>
  <c r="AR64" i="2"/>
  <c r="AR72" i="2"/>
  <c r="AR80" i="2"/>
  <c r="AT418" i="2"/>
  <c r="AR424" i="2"/>
  <c r="AT426" i="2"/>
  <c r="AR432" i="2"/>
  <c r="AT466" i="2"/>
  <c r="AT9" i="2"/>
  <c r="AR15" i="2"/>
  <c r="AR23" i="2"/>
  <c r="AT25" i="2"/>
  <c r="AR31" i="2"/>
  <c r="AT33" i="2"/>
  <c r="AR63" i="2"/>
  <c r="AR79" i="2"/>
  <c r="AR119" i="2"/>
  <c r="AR127" i="2"/>
  <c r="AR143" i="2"/>
  <c r="AR151" i="2"/>
  <c r="AR159" i="2"/>
  <c r="AR167" i="2"/>
  <c r="AR175" i="2"/>
  <c r="AR183" i="2"/>
  <c r="AR191" i="2"/>
  <c r="AR199" i="2"/>
  <c r="AR207" i="2"/>
  <c r="AR215" i="2"/>
  <c r="AR223" i="2"/>
  <c r="AR231" i="2"/>
  <c r="AR247" i="2"/>
  <c r="AR287" i="2"/>
  <c r="AR319" i="2"/>
  <c r="AT321" i="2"/>
  <c r="AR335" i="2"/>
  <c r="AT337" i="2"/>
  <c r="AR343" i="2"/>
  <c r="AT345" i="2"/>
  <c r="AR351" i="2"/>
  <c r="AT353" i="2"/>
  <c r="AR360" i="2"/>
  <c r="AT361" i="2"/>
  <c r="AR367" i="2"/>
  <c r="AR375" i="2"/>
  <c r="AR391" i="2"/>
  <c r="AT393" i="2"/>
  <c r="AR399" i="2"/>
  <c r="AT401" i="2"/>
  <c r="AR599" i="2"/>
  <c r="AT601" i="2"/>
  <c r="AR615" i="2"/>
  <c r="AR720" i="2"/>
  <c r="AR744" i="2"/>
  <c r="AR905" i="2"/>
  <c r="AR904" i="2"/>
  <c r="AR912" i="2"/>
  <c r="AT914" i="2"/>
  <c r="AR920" i="2"/>
  <c r="AT922" i="2"/>
  <c r="AR928" i="2"/>
  <c r="AT930" i="2"/>
  <c r="AR936" i="2"/>
  <c r="AT938" i="2"/>
  <c r="AR944" i="2"/>
  <c r="AT946" i="2"/>
  <c r="AR952" i="2"/>
  <c r="AT954" i="2"/>
  <c r="AR960" i="2"/>
  <c r="AT962" i="2"/>
  <c r="AR968" i="2"/>
  <c r="AT970" i="2"/>
  <c r="AR976" i="2"/>
  <c r="AT978" i="2"/>
  <c r="AR984" i="2"/>
  <c r="AT986" i="2"/>
  <c r="AR992" i="2"/>
  <c r="AT994" i="2"/>
  <c r="AR1000" i="2"/>
  <c r="AT1002" i="2"/>
  <c r="AR1008" i="2"/>
  <c r="AT1010" i="2"/>
  <c r="AR1016" i="2"/>
  <c r="AT1018" i="2"/>
  <c r="AR1024" i="2"/>
  <c r="AT1026" i="2"/>
  <c r="AR1032" i="2"/>
  <c r="AT1034" i="2"/>
  <c r="AR1040" i="2"/>
  <c r="AT1042" i="2"/>
  <c r="AR1048" i="2"/>
  <c r="AT1050" i="2"/>
  <c r="AR1056" i="2"/>
  <c r="AT1058" i="2"/>
  <c r="AR1064" i="2"/>
  <c r="AT1066" i="2"/>
  <c r="AR1072" i="2"/>
  <c r="AT1074" i="2"/>
  <c r="AR1080" i="2"/>
  <c r="AT1082" i="2"/>
  <c r="AR1088" i="2"/>
  <c r="AT1090" i="2"/>
  <c r="AR1096" i="2"/>
  <c r="AT1098" i="2"/>
  <c r="AR1104" i="2"/>
  <c r="AT1106" i="2"/>
  <c r="AR1112" i="2"/>
  <c r="AT1114" i="2"/>
  <c r="AR1120" i="2"/>
  <c r="AT1122" i="2"/>
  <c r="AR1128" i="2"/>
  <c r="AT1130" i="2"/>
  <c r="AR1136" i="2"/>
  <c r="AT1138" i="2"/>
  <c r="AR1144" i="2"/>
  <c r="AT1146" i="2"/>
  <c r="AR1152" i="2"/>
  <c r="AT1154" i="2"/>
  <c r="AR1160" i="2"/>
  <c r="AT1162" i="2"/>
  <c r="AR1168" i="2"/>
  <c r="AT1170" i="2"/>
  <c r="AR1176" i="2"/>
  <c r="AT1178" i="2"/>
  <c r="AR1184" i="2"/>
  <c r="AT1186" i="2"/>
  <c r="AR1192" i="2"/>
  <c r="AT1194" i="2"/>
  <c r="AR1200" i="2"/>
  <c r="AT1202" i="2"/>
  <c r="AR1208" i="2"/>
  <c r="AT1210" i="2"/>
  <c r="AR1216" i="2"/>
  <c r="AT1218" i="2"/>
  <c r="AR1224" i="2"/>
  <c r="AT1226" i="2"/>
  <c r="AR1232" i="2"/>
  <c r="AT1234" i="2"/>
  <c r="AR1240" i="2"/>
  <c r="AR1248" i="2"/>
  <c r="AR1256" i="2"/>
  <c r="AT1258" i="2"/>
  <c r="AR1264" i="2"/>
  <c r="AT1266" i="2"/>
  <c r="AR1272" i="2"/>
  <c r="AT1274" i="2"/>
  <c r="AR1280" i="2"/>
  <c r="AT1282" i="2"/>
  <c r="AR1288" i="2"/>
  <c r="AT1290" i="2"/>
  <c r="AR1296" i="2"/>
  <c r="AT1298" i="2"/>
  <c r="AR1304" i="2"/>
  <c r="AT1306" i="2"/>
  <c r="AR1312" i="2"/>
  <c r="AT1314" i="2"/>
  <c r="AR1320" i="2"/>
  <c r="AT1322" i="2"/>
  <c r="AR1328" i="2"/>
  <c r="AT1330" i="2"/>
  <c r="AR1336" i="2"/>
  <c r="AT1338" i="2"/>
  <c r="AR1344" i="2"/>
  <c r="AT1346" i="2"/>
  <c r="AR1352" i="2"/>
  <c r="AT1354" i="2"/>
  <c r="AR1360" i="2"/>
  <c r="AT1362" i="2"/>
  <c r="AR1368" i="2"/>
  <c r="AT1370" i="2"/>
  <c r="AR1376" i="2"/>
  <c r="AT1378" i="2"/>
  <c r="AR1384" i="2"/>
  <c r="AT1386" i="2"/>
  <c r="AR1392" i="2"/>
  <c r="AT1394" i="2"/>
  <c r="AR1400" i="2"/>
  <c r="AT1402" i="2"/>
  <c r="AR1408" i="2"/>
  <c r="AT1410" i="2"/>
  <c r="AR1416" i="2"/>
  <c r="AT1418" i="2"/>
  <c r="AR1496" i="2"/>
  <c r="AR1504" i="2"/>
  <c r="AT1834" i="2"/>
  <c r="AR1840" i="2"/>
  <c r="AT1842" i="2"/>
  <c r="AR1848" i="2"/>
  <c r="AT1850" i="2"/>
  <c r="AR1872" i="2"/>
  <c r="AR1880" i="2"/>
  <c r="AR1888" i="2"/>
  <c r="AR1896" i="2"/>
  <c r="AT1898" i="2"/>
  <c r="AR1904" i="2"/>
  <c r="AT1906" i="2"/>
  <c r="AR1912" i="2"/>
  <c r="AT1914" i="2"/>
  <c r="AR1920" i="2"/>
  <c r="AT1922" i="2"/>
  <c r="AR1928" i="2"/>
  <c r="AR1936" i="2"/>
  <c r="AT1938" i="2"/>
  <c r="AR1944" i="2"/>
  <c r="AT1946" i="2"/>
  <c r="AR1952" i="2"/>
  <c r="AT1954" i="2"/>
  <c r="AR1960" i="2"/>
  <c r="AT1962" i="2"/>
  <c r="AR1968" i="2"/>
  <c r="AT1970" i="2"/>
  <c r="AR1976" i="2"/>
  <c r="AT1978" i="2"/>
  <c r="AR1984" i="2"/>
  <c r="AR1992" i="2"/>
  <c r="AT1994" i="2"/>
  <c r="AR2000" i="2"/>
  <c r="AT2002" i="2"/>
  <c r="AR2008" i="2"/>
  <c r="AT2010" i="2"/>
  <c r="AR2016" i="2"/>
  <c r="AT2018" i="2"/>
  <c r="AR2024" i="2"/>
  <c r="AT2026" i="2"/>
  <c r="AR2032" i="2"/>
  <c r="AT2034" i="2"/>
  <c r="AR2040" i="2"/>
  <c r="AT2042" i="2"/>
  <c r="AR2048" i="2"/>
  <c r="AT2050" i="2"/>
  <c r="AR2056" i="2"/>
  <c r="AT2058" i="2"/>
  <c r="AR2064" i="2"/>
  <c r="AT2066" i="2"/>
  <c r="AR2072" i="2"/>
  <c r="AT2074" i="2"/>
  <c r="AR2080" i="2"/>
  <c r="AT2082" i="2"/>
  <c r="AR2088" i="2"/>
  <c r="AT2090" i="2"/>
  <c r="AR2096" i="2"/>
  <c r="AT2098" i="2"/>
  <c r="AR2104" i="2"/>
  <c r="AT2106" i="2"/>
  <c r="AR2112" i="2"/>
  <c r="AT2114" i="2"/>
  <c r="AR2120" i="2"/>
  <c r="AT2122" i="2"/>
  <c r="AR2128" i="2"/>
  <c r="AT2130" i="2"/>
  <c r="AR2136" i="2"/>
  <c r="AT2138" i="2"/>
  <c r="AR2144" i="2"/>
  <c r="AT2146" i="2"/>
  <c r="AR2152" i="2"/>
  <c r="AT2154" i="2"/>
  <c r="AR2160" i="2"/>
  <c r="AT2162" i="2"/>
  <c r="AR2168" i="2"/>
  <c r="AT2170" i="2"/>
  <c r="AR2192" i="2"/>
  <c r="AT2194" i="2"/>
  <c r="AR2200" i="2"/>
  <c r="AT2202" i="2"/>
  <c r="AR2208" i="2"/>
  <c r="AT2210" i="2"/>
  <c r="AR2216" i="2"/>
  <c r="AT2218" i="2"/>
  <c r="AR2224" i="2"/>
  <c r="AT2226" i="2"/>
  <c r="AR2232" i="2"/>
  <c r="AT2234" i="2"/>
  <c r="AR2240" i="2"/>
  <c r="AT2242" i="2"/>
  <c r="AR2248" i="2"/>
  <c r="AT2250" i="2"/>
  <c r="AR2256" i="2"/>
  <c r="AT2258" i="2"/>
  <c r="AR2264" i="2"/>
  <c r="AT2266" i="2"/>
  <c r="AR2272" i="2"/>
  <c r="AT2274" i="2"/>
  <c r="AR2280" i="2"/>
  <c r="AT2282" i="2"/>
  <c r="AR2288" i="2"/>
  <c r="AT2290" i="2"/>
  <c r="AR2296" i="2"/>
  <c r="AT2298" i="2"/>
  <c r="AR2304" i="2"/>
  <c r="AT2306" i="2"/>
  <c r="AR2312" i="2"/>
  <c r="AR2320" i="2"/>
  <c r="AR2328" i="2"/>
  <c r="AR2336" i="2"/>
  <c r="AR2344" i="2"/>
  <c r="AR2352" i="2"/>
  <c r="AR2360" i="2"/>
  <c r="AR2368" i="2"/>
  <c r="AR2376" i="2"/>
  <c r="AR2384" i="2"/>
  <c r="AR2392" i="2"/>
  <c r="AR2400" i="2"/>
  <c r="AT2402" i="2"/>
  <c r="AR2408" i="2"/>
  <c r="AT2410" i="2"/>
  <c r="AR2416" i="2"/>
  <c r="AT2418" i="2"/>
  <c r="AR2424" i="2"/>
  <c r="AT2426" i="2"/>
  <c r="AR2432" i="2"/>
  <c r="AT2434" i="2"/>
  <c r="AR2440" i="2"/>
  <c r="AT2442" i="2"/>
  <c r="AR2448" i="2"/>
  <c r="AT2450" i="2"/>
  <c r="AR2456" i="2"/>
  <c r="AT2458" i="2"/>
  <c r="AR2464" i="2"/>
  <c r="AT2466" i="2"/>
  <c r="AR2472" i="2"/>
  <c r="AT2474" i="2"/>
  <c r="AR2480" i="2"/>
  <c r="AT2482" i="2"/>
  <c r="AR902" i="2"/>
  <c r="AR901" i="2"/>
  <c r="AR909" i="2"/>
  <c r="AT911" i="2"/>
  <c r="AR917" i="2"/>
  <c r="AT919" i="2"/>
  <c r="AR925" i="2"/>
  <c r="AT927" i="2"/>
  <c r="AR933" i="2"/>
  <c r="AT935" i="2"/>
  <c r="AR941" i="2"/>
  <c r="AT943" i="2"/>
  <c r="AR949" i="2"/>
  <c r="AT951" i="2"/>
  <c r="AR957" i="2"/>
  <c r="AT959" i="2"/>
  <c r="AR981" i="2"/>
  <c r="AT991" i="2"/>
  <c r="AR997" i="2"/>
  <c r="AT999" i="2"/>
  <c r="AR1005" i="2"/>
  <c r="AT1007" i="2"/>
  <c r="AR1013" i="2"/>
  <c r="AT1015" i="2"/>
  <c r="AR1021" i="2"/>
  <c r="AT1023" i="2"/>
  <c r="AT1031" i="2"/>
  <c r="AR1037" i="2"/>
  <c r="AT1039" i="2"/>
  <c r="AR1045" i="2"/>
  <c r="AT1047" i="2"/>
  <c r="AR1053" i="2"/>
  <c r="AT1055" i="2"/>
  <c r="AR1061" i="2"/>
  <c r="AT1063" i="2"/>
  <c r="AR1069" i="2"/>
  <c r="AT1071" i="2"/>
  <c r="AR1077" i="2"/>
  <c r="AT1079" i="2"/>
  <c r="AT1087" i="2"/>
  <c r="AT1103" i="2"/>
  <c r="AT1119" i="2"/>
  <c r="AR1125" i="2"/>
  <c r="AT1127" i="2"/>
  <c r="AR1133" i="2"/>
  <c r="AR1141" i="2"/>
  <c r="AT1143" i="2"/>
  <c r="AR1197" i="2"/>
  <c r="AT1199" i="2"/>
  <c r="AR1261" i="2"/>
  <c r="AT1263" i="2"/>
  <c r="AR1269" i="2"/>
  <c r="AT1271" i="2"/>
  <c r="AR1277" i="2"/>
  <c r="AT1279" i="2"/>
  <c r="AR1285" i="2"/>
  <c r="AT1287" i="2"/>
  <c r="AR1293" i="2"/>
  <c r="AT1295" i="2"/>
  <c r="AR1301" i="2"/>
  <c r="AT1303" i="2"/>
  <c r="AR1309" i="2"/>
  <c r="AT1311" i="2"/>
  <c r="AR1493" i="2"/>
  <c r="AR1501" i="2"/>
  <c r="AR2477" i="2"/>
  <c r="AT2479" i="2"/>
  <c r="AT1550" i="2"/>
  <c r="AT1558" i="2"/>
  <c r="AR1828" i="2"/>
  <c r="AT1830" i="2"/>
  <c r="AR1844" i="2"/>
  <c r="AT1846" i="2"/>
  <c r="AR1852" i="2"/>
  <c r="AR1860" i="2"/>
  <c r="AT1862" i="2"/>
  <c r="AR1868" i="2"/>
  <c r="AT1870" i="2"/>
  <c r="AR1876" i="2"/>
  <c r="AT1878" i="2"/>
  <c r="AR1884" i="2"/>
  <c r="AT1886" i="2"/>
  <c r="AR1892" i="2"/>
  <c r="AT1894" i="2"/>
  <c r="AR1900" i="2"/>
  <c r="AT1902" i="2"/>
  <c r="AR1908" i="2"/>
  <c r="AT1910" i="2"/>
  <c r="AR1916" i="2"/>
  <c r="AT1918" i="2"/>
  <c r="AR1940" i="2"/>
  <c r="AR1948" i="2"/>
  <c r="AT1950" i="2"/>
  <c r="AR1964" i="2"/>
  <c r="AT1966" i="2"/>
  <c r="AR1972" i="2"/>
  <c r="AR2172" i="2"/>
  <c r="AR2180" i="2"/>
  <c r="AR2188" i="2"/>
  <c r="AR2488" i="2"/>
  <c r="AT2490" i="2"/>
  <c r="AR2496" i="2"/>
  <c r="AT2498" i="2"/>
  <c r="AR2504" i="2"/>
  <c r="AT2506" i="2"/>
  <c r="AR2512" i="2"/>
  <c r="AT2514" i="2"/>
  <c r="AR2520" i="2"/>
  <c r="AT2522" i="2"/>
  <c r="AR2528" i="2"/>
  <c r="AT2530" i="2"/>
  <c r="AR2536" i="2"/>
  <c r="AT2538" i="2"/>
  <c r="AR2544" i="2"/>
  <c r="AT2546" i="2"/>
  <c r="AR2552" i="2"/>
  <c r="AT2554" i="2"/>
  <c r="AR2560" i="2"/>
  <c r="AT2562" i="2"/>
  <c r="AR2568" i="2"/>
  <c r="AT2570" i="2"/>
  <c r="AR2576" i="2"/>
  <c r="AT2578" i="2"/>
  <c r="AR2584" i="2"/>
  <c r="AT2586" i="2"/>
  <c r="AR2592" i="2"/>
  <c r="AT2594" i="2"/>
  <c r="AR2600" i="2"/>
  <c r="AT2602" i="2"/>
  <c r="AR2608" i="2"/>
  <c r="AT2610" i="2"/>
  <c r="AR2616" i="2"/>
  <c r="AT2618" i="2"/>
  <c r="AR2624" i="2"/>
  <c r="AT2626" i="2"/>
  <c r="AR2632" i="2"/>
  <c r="AT2634" i="2"/>
  <c r="AR2640" i="2"/>
  <c r="AT2642" i="2"/>
  <c r="AR2648" i="2"/>
  <c r="AT2650" i="2"/>
  <c r="AR2656" i="2"/>
  <c r="AT2658" i="2"/>
  <c r="AR2664" i="2"/>
  <c r="AT2666" i="2"/>
  <c r="AR2672" i="2"/>
  <c r="AT2674" i="2"/>
  <c r="AR2680" i="2"/>
  <c r="AT2682" i="2"/>
  <c r="AR2688" i="2"/>
  <c r="AT2690" i="2"/>
  <c r="AR2696" i="2"/>
  <c r="AT2698" i="2"/>
  <c r="AR2704" i="2"/>
  <c r="AT2706" i="2"/>
  <c r="AR2712" i="2"/>
  <c r="AT2714" i="2"/>
  <c r="AR2720" i="2"/>
  <c r="AT2722" i="2"/>
  <c r="AR2728" i="2"/>
  <c r="AT2730" i="2"/>
  <c r="AR2736" i="2"/>
  <c r="AT2738" i="2"/>
  <c r="AR2744" i="2"/>
  <c r="AT2746" i="2"/>
  <c r="AR2752" i="2"/>
  <c r="AT2754" i="2"/>
  <c r="AR2760" i="2"/>
  <c r="AT2762" i="2"/>
  <c r="AR2768" i="2"/>
  <c r="AT2770" i="2"/>
  <c r="AR2776" i="2"/>
  <c r="AT2778" i="2"/>
  <c r="AR2784" i="2"/>
  <c r="AT2786" i="2"/>
  <c r="AR2792" i="2"/>
  <c r="AT2794" i="2"/>
  <c r="AR2800" i="2"/>
  <c r="AT2802" i="2"/>
  <c r="AR2808" i="2"/>
  <c r="AT2810" i="2"/>
  <c r="AR2816" i="2"/>
  <c r="AT2818" i="2"/>
  <c r="AR2824" i="2"/>
  <c r="AT2826" i="2"/>
  <c r="AR2832" i="2"/>
  <c r="AT2834" i="2"/>
  <c r="AR2840" i="2"/>
  <c r="AT2842" i="2"/>
  <c r="AR2848" i="2"/>
  <c r="AT2850" i="2"/>
  <c r="AR2856" i="2"/>
  <c r="AT2858" i="2"/>
  <c r="AR2864" i="2"/>
  <c r="AT2866" i="2"/>
  <c r="AR2872" i="2"/>
  <c r="AT2874" i="2"/>
  <c r="AR2880" i="2"/>
  <c r="AT2882" i="2"/>
  <c r="AR2485" i="2"/>
  <c r="AT2487" i="2"/>
  <c r="AR2493" i="2"/>
  <c r="AT2495" i="2"/>
  <c r="AR2501" i="2"/>
  <c r="AT2503" i="2"/>
  <c r="AR2509" i="2"/>
  <c r="AT2511" i="2"/>
  <c r="AR2517" i="2"/>
  <c r="AT2519" i="2"/>
  <c r="AR2525" i="2"/>
  <c r="AT2527" i="2"/>
  <c r="AR2533" i="2"/>
  <c r="AT2535" i="2"/>
  <c r="AR2541" i="2"/>
  <c r="AY2541" i="2" s="1"/>
  <c r="AT2543" i="2"/>
  <c r="AR2549" i="2"/>
  <c r="AT2551" i="2"/>
  <c r="AR2557" i="2"/>
  <c r="AT2559" i="2"/>
  <c r="AR2565" i="2"/>
  <c r="AT2567" i="2"/>
  <c r="AR2573" i="2"/>
  <c r="AY2573" i="2" s="1"/>
  <c r="AT2575" i="2"/>
  <c r="AY2575" i="2" s="1"/>
  <c r="AR2581" i="2"/>
  <c r="AT2583" i="2"/>
  <c r="AR2589" i="2"/>
  <c r="AY2589" i="2" s="1"/>
  <c r="AT2591" i="2"/>
  <c r="AR2597" i="2"/>
  <c r="AY2597" i="2" s="1"/>
  <c r="AT2599" i="2"/>
  <c r="AR2605" i="2"/>
  <c r="AY2605" i="2" s="1"/>
  <c r="AT2607" i="2"/>
  <c r="AR2613" i="2"/>
  <c r="AT2615" i="2"/>
  <c r="AR2621" i="2"/>
  <c r="AT2623" i="2"/>
  <c r="AR2629" i="2"/>
  <c r="AT2631" i="2"/>
  <c r="AR2637" i="2"/>
  <c r="AT2639" i="2"/>
  <c r="AR2645" i="2"/>
  <c r="AT2647" i="2"/>
  <c r="AR2653" i="2"/>
  <c r="AT2655" i="2"/>
  <c r="AR2661" i="2"/>
  <c r="AT2663" i="2"/>
  <c r="AR2669" i="2"/>
  <c r="AY2669" i="2" s="1"/>
  <c r="AT2671" i="2"/>
  <c r="AR2677" i="2"/>
  <c r="AY2677" i="2" s="1"/>
  <c r="AR2685" i="2"/>
  <c r="AT2687" i="2"/>
  <c r="AR2693" i="2"/>
  <c r="AY2693" i="2" s="1"/>
  <c r="AT2695" i="2"/>
  <c r="AR2701" i="2"/>
  <c r="AT2703" i="2"/>
  <c r="AR2709" i="2"/>
  <c r="AT2711" i="2"/>
  <c r="AR2717" i="2"/>
  <c r="AT2719" i="2"/>
  <c r="AR2725" i="2"/>
  <c r="AT2727" i="2"/>
  <c r="AT2767" i="2"/>
  <c r="AR2781" i="2"/>
  <c r="AT2783" i="2"/>
  <c r="AR2789" i="2"/>
  <c r="AT2791" i="2"/>
  <c r="AR2797" i="2"/>
  <c r="AT2799" i="2"/>
  <c r="AR2805" i="2"/>
  <c r="AT2807" i="2"/>
  <c r="AR2813" i="2"/>
  <c r="AT2815" i="2"/>
  <c r="AR2821" i="2"/>
  <c r="AT2823" i="2"/>
  <c r="AR2829" i="2"/>
  <c r="AT2831" i="2"/>
  <c r="AR2837" i="2"/>
  <c r="AT2839" i="2"/>
  <c r="AR2845" i="2"/>
  <c r="AT2847" i="2"/>
  <c r="AR2853" i="2"/>
  <c r="AT2855" i="2"/>
  <c r="AR2861" i="2"/>
  <c r="AT2863" i="2"/>
  <c r="AR2869" i="2"/>
  <c r="AR2699" i="2"/>
  <c r="AT2701" i="2"/>
  <c r="AR2707" i="2"/>
  <c r="AT2709" i="2"/>
  <c r="AR2715" i="2"/>
  <c r="AT2717" i="2"/>
  <c r="AR2723" i="2"/>
  <c r="AT2725" i="2"/>
  <c r="AR2731" i="2"/>
  <c r="AT2733" i="2"/>
  <c r="AY2733" i="2" s="1"/>
  <c r="AR2739" i="2"/>
  <c r="AT2741" i="2"/>
  <c r="AR2747" i="2"/>
  <c r="AT2749" i="2"/>
  <c r="AY2749" i="2" s="1"/>
  <c r="AR2755" i="2"/>
  <c r="AT2757" i="2"/>
  <c r="AR2763" i="2"/>
  <c r="AT2765" i="2"/>
  <c r="AY2765" i="2" s="1"/>
  <c r="AR2771" i="2"/>
  <c r="AT2773" i="2"/>
  <c r="AY2773" i="2" s="1"/>
  <c r="AR2779" i="2"/>
  <c r="AT2781" i="2"/>
  <c r="AR2787" i="2"/>
  <c r="AT2789" i="2"/>
  <c r="AR2795" i="2"/>
  <c r="AT2797" i="2"/>
  <c r="AR2803" i="2"/>
  <c r="AT2805" i="2"/>
  <c r="AR2811" i="2"/>
  <c r="AT2813" i="2"/>
  <c r="AR2819" i="2"/>
  <c r="AT2821" i="2"/>
  <c r="AR2827" i="2"/>
  <c r="AT2829" i="2"/>
  <c r="AR2835" i="2"/>
  <c r="AT2837" i="2"/>
  <c r="AR2843" i="2"/>
  <c r="AT2845" i="2"/>
  <c r="AR2851" i="2"/>
  <c r="AT2853" i="2"/>
  <c r="AR2859" i="2"/>
  <c r="AT2861" i="2"/>
  <c r="AR2867" i="2"/>
  <c r="AT2869" i="2"/>
  <c r="AR2875" i="2"/>
  <c r="AT2877" i="2"/>
  <c r="AR3450" i="2"/>
  <c r="AR3458" i="2"/>
  <c r="AR3466" i="2"/>
  <c r="AR3474" i="2"/>
  <c r="AR3482" i="2"/>
  <c r="AR3490" i="2"/>
  <c r="AR3498" i="2"/>
  <c r="AR3506" i="2"/>
  <c r="AR3514" i="2"/>
  <c r="AR3522" i="2"/>
  <c r="AR2888" i="2"/>
  <c r="AT2890" i="2"/>
  <c r="AR2896" i="2"/>
  <c r="AT2898" i="2"/>
  <c r="AR2904" i="2"/>
  <c r="AT2906" i="2"/>
  <c r="AR2912" i="2"/>
  <c r="AT2914" i="2"/>
  <c r="AR3096" i="2"/>
  <c r="AT4458" i="2"/>
  <c r="AT2897" i="2"/>
  <c r="AR2903" i="2"/>
  <c r="AT2905" i="2"/>
  <c r="AR3135" i="2"/>
  <c r="AR3151" i="2"/>
  <c r="AR3159" i="2"/>
  <c r="AR3167" i="2"/>
  <c r="AR3175" i="2"/>
  <c r="AR3183" i="2"/>
  <c r="AR3191" i="2"/>
  <c r="AR3239" i="2"/>
  <c r="AR3247" i="2"/>
  <c r="AR3255" i="2"/>
  <c r="AR3279" i="2"/>
  <c r="AR3287" i="2"/>
  <c r="AT3297" i="2"/>
  <c r="AT3305" i="2"/>
  <c r="AT3313" i="2"/>
  <c r="AT3321" i="2"/>
  <c r="AR3399" i="2"/>
  <c r="AT3401" i="2"/>
  <c r="AR3407" i="2"/>
  <c r="AT3409" i="2"/>
  <c r="AR3415" i="2"/>
  <c r="AT3417" i="2"/>
  <c r="AR3423" i="2"/>
  <c r="AT3425" i="2"/>
  <c r="AR3431" i="2"/>
  <c r="AT3433" i="2"/>
  <c r="AR3439" i="2"/>
  <c r="AT3441" i="2"/>
  <c r="AT3449" i="2"/>
  <c r="AT3457" i="2"/>
  <c r="AT3513" i="2"/>
  <c r="AT3521" i="2"/>
  <c r="AT3529" i="2"/>
  <c r="AR3711" i="2"/>
  <c r="AT3713" i="2"/>
  <c r="AT3721" i="2"/>
  <c r="AR3727" i="2"/>
  <c r="AT3729" i="2"/>
  <c r="AR3735" i="2"/>
  <c r="AT3737" i="2"/>
  <c r="AR3743" i="2"/>
  <c r="AT3745" i="2"/>
  <c r="AR3751" i="2"/>
  <c r="AT3753" i="2"/>
  <c r="AR3759" i="2"/>
  <c r="AT3761" i="2"/>
  <c r="AR3767" i="2"/>
  <c r="AT3769" i="2"/>
  <c r="AR3775" i="2"/>
  <c r="AT3777" i="2"/>
  <c r="AR3783" i="2"/>
  <c r="AT3785" i="2"/>
  <c r="AR3791" i="2"/>
  <c r="AT3793" i="2"/>
  <c r="AR3799" i="2"/>
  <c r="AT3801" i="2"/>
  <c r="AR3807" i="2"/>
  <c r="AT3809" i="2"/>
  <c r="AR3815" i="2"/>
  <c r="AT3817" i="2"/>
  <c r="AR3823" i="2"/>
  <c r="AT3825" i="2"/>
  <c r="AR3831" i="2"/>
  <c r="AT3833" i="2"/>
  <c r="AR3839" i="2"/>
  <c r="AT3841" i="2"/>
  <c r="AR3847" i="2"/>
  <c r="AT3849" i="2"/>
  <c r="AR3855" i="2"/>
  <c r="AT3857" i="2"/>
  <c r="AR3863" i="2"/>
  <c r="AT3865" i="2"/>
  <c r="AR3871" i="2"/>
  <c r="AT3873" i="2"/>
  <c r="AR3879" i="2"/>
  <c r="AT3881" i="2"/>
  <c r="AR3887" i="2"/>
  <c r="AT3889" i="2"/>
  <c r="AR3895" i="2"/>
  <c r="AT3897" i="2"/>
  <c r="AR3903" i="2"/>
  <c r="AT3905" i="2"/>
  <c r="AR3221" i="2"/>
  <c r="AR3269" i="2"/>
  <c r="AR3277" i="2"/>
  <c r="AR3285" i="2"/>
  <c r="AR3293" i="2"/>
  <c r="AR3310" i="2"/>
  <c r="AR3342" i="2"/>
  <c r="AR3350" i="2"/>
  <c r="AR3526" i="2"/>
  <c r="AR3582" i="2"/>
  <c r="AR3590" i="2"/>
  <c r="AT4392" i="2"/>
  <c r="AT4416" i="2"/>
  <c r="AR2883" i="2"/>
  <c r="AT2885" i="2"/>
  <c r="AR2891" i="2"/>
  <c r="AT2893" i="2"/>
  <c r="AR2899" i="2"/>
  <c r="AT2901" i="2"/>
  <c r="AR2907" i="2"/>
  <c r="AT2909" i="2"/>
  <c r="AR2915" i="2"/>
  <c r="AT2917" i="2"/>
  <c r="AR2923" i="2"/>
  <c r="AT2925" i="2"/>
  <c r="AR2931" i="2"/>
  <c r="AT2933" i="2"/>
  <c r="AY2933" i="2" s="1"/>
  <c r="AR2939" i="2"/>
  <c r="AT2941" i="2"/>
  <c r="AR2947" i="2"/>
  <c r="AT2949" i="2"/>
  <c r="AR2955" i="2"/>
  <c r="AT2957" i="2"/>
  <c r="AR2963" i="2"/>
  <c r="AT2965" i="2"/>
  <c r="AY2965" i="2" s="1"/>
  <c r="AR2971" i="2"/>
  <c r="AT2973" i="2"/>
  <c r="AR2979" i="2"/>
  <c r="AT2981" i="2"/>
  <c r="AR2987" i="2"/>
  <c r="AT2989" i="2"/>
  <c r="AR2995" i="2"/>
  <c r="AT2997" i="2"/>
  <c r="AY2997" i="2" s="1"/>
  <c r="AR3003" i="2"/>
  <c r="AR3083" i="2"/>
  <c r="AR12" i="2"/>
  <c r="AT14" i="2"/>
  <c r="AR20" i="2"/>
  <c r="AT22" i="2"/>
  <c r="AR28" i="2"/>
  <c r="AT30" i="2"/>
  <c r="AR36" i="2"/>
  <c r="AR44" i="2"/>
  <c r="AR52" i="2"/>
  <c r="AR60" i="2"/>
  <c r="AR68" i="2"/>
  <c r="AR84" i="2"/>
  <c r="AR92" i="2"/>
  <c r="AR100" i="2"/>
  <c r="AR108" i="2"/>
  <c r="AR116" i="2"/>
  <c r="AR124" i="2"/>
  <c r="AR132" i="2"/>
  <c r="AR140" i="2"/>
  <c r="AR148" i="2"/>
  <c r="AR156" i="2"/>
  <c r="AR212" i="2"/>
  <c r="AR220" i="2"/>
  <c r="AR228" i="2"/>
  <c r="AR236" i="2"/>
  <c r="AR244" i="2"/>
  <c r="AR260" i="2"/>
  <c r="AR268" i="2"/>
  <c r="AR276" i="2"/>
  <c r="AR284" i="2"/>
  <c r="AR316" i="2"/>
  <c r="AT318" i="2"/>
  <c r="AR324" i="2"/>
  <c r="AT326" i="2"/>
  <c r="AR332" i="2"/>
  <c r="AT334" i="2"/>
  <c r="AR340" i="2"/>
  <c r="AT342" i="2"/>
  <c r="AR348" i="2"/>
  <c r="AT350" i="2"/>
  <c r="AT454" i="2"/>
  <c r="AT462" i="2"/>
  <c r="AR684" i="2"/>
  <c r="AR227" i="2"/>
  <c r="AR251" i="2"/>
  <c r="AR267" i="2"/>
  <c r="AR299" i="2"/>
  <c r="AR10" i="2"/>
  <c r="AT12" i="2"/>
  <c r="AT28" i="2"/>
  <c r="AR34" i="2"/>
  <c r="AR42" i="2"/>
  <c r="AR114" i="2"/>
  <c r="AR122" i="2"/>
  <c r="AR130" i="2"/>
  <c r="AR138" i="2"/>
  <c r="AR194" i="2"/>
  <c r="AR202" i="2"/>
  <c r="AR218" i="2"/>
  <c r="AR242" i="2"/>
  <c r="AR258" i="2"/>
  <c r="AR266" i="2"/>
  <c r="AR274" i="2"/>
  <c r="AR290" i="2"/>
  <c r="AR314" i="2"/>
  <c r="AT316" i="2"/>
  <c r="AR322" i="2"/>
  <c r="AT324" i="2"/>
  <c r="AR330" i="2"/>
  <c r="AT332" i="2"/>
  <c r="AR338" i="2"/>
  <c r="AT340" i="2"/>
  <c r="AR346" i="2"/>
  <c r="AT348" i="2"/>
  <c r="AR370" i="2"/>
  <c r="AR378" i="2"/>
  <c r="AT412" i="2"/>
  <c r="AR418" i="2"/>
  <c r="AY418" i="2" s="1"/>
  <c r="AT420" i="2"/>
  <c r="AR426" i="2"/>
  <c r="AT428" i="2"/>
  <c r="AR434" i="2"/>
  <c r="AT436" i="2"/>
  <c r="AR442" i="2"/>
  <c r="AT444" i="2"/>
  <c r="AR450" i="2"/>
  <c r="AT452" i="2"/>
  <c r="AR458" i="2"/>
  <c r="AT460" i="2"/>
  <c r="AR466" i="2"/>
  <c r="AR715" i="2"/>
  <c r="AR723" i="2"/>
  <c r="AR747" i="2"/>
  <c r="AR9" i="2"/>
  <c r="AT11" i="2"/>
  <c r="AR17" i="2"/>
  <c r="AT19" i="2"/>
  <c r="AR25" i="2"/>
  <c r="AR41" i="2"/>
  <c r="AR65" i="2"/>
  <c r="AR89" i="2"/>
  <c r="AR97" i="2"/>
  <c r="AR105" i="2"/>
  <c r="AR145" i="2"/>
  <c r="AR153" i="2"/>
  <c r="AR209" i="2"/>
  <c r="AR217" i="2"/>
  <c r="AR225" i="2"/>
  <c r="AR233" i="2"/>
  <c r="AR289" i="2"/>
  <c r="AR329" i="2"/>
  <c r="AR585" i="2"/>
  <c r="AR56" i="2"/>
  <c r="AR88" i="2"/>
  <c r="AR96" i="2"/>
  <c r="AR104" i="2"/>
  <c r="AR112" i="2"/>
  <c r="AR120" i="2"/>
  <c r="AR128" i="2"/>
  <c r="AR136" i="2"/>
  <c r="AR144" i="2"/>
  <c r="AR152" i="2"/>
  <c r="AR160" i="2"/>
  <c r="AR168" i="2"/>
  <c r="AR176" i="2"/>
  <c r="AR184" i="2"/>
  <c r="AR192" i="2"/>
  <c r="AR200" i="2"/>
  <c r="AR208" i="2"/>
  <c r="AR216" i="2"/>
  <c r="AR224" i="2"/>
  <c r="AR240" i="2"/>
  <c r="AR272" i="2"/>
  <c r="AR296" i="2"/>
  <c r="AT314" i="2"/>
  <c r="AR320" i="2"/>
  <c r="AT322" i="2"/>
  <c r="AR328" i="2"/>
  <c r="AT330" i="2"/>
  <c r="AR336" i="2"/>
  <c r="AR344" i="2"/>
  <c r="AT346" i="2"/>
  <c r="AR352" i="2"/>
  <c r="AR409" i="2"/>
  <c r="AT434" i="2"/>
  <c r="AR440" i="2"/>
  <c r="AT442" i="2"/>
  <c r="AR448" i="2"/>
  <c r="AT458" i="2"/>
  <c r="AR7" i="2"/>
  <c r="AT17" i="2"/>
  <c r="AR39" i="2"/>
  <c r="AR47" i="2"/>
  <c r="AR55" i="2"/>
  <c r="AR71" i="2"/>
  <c r="AR87" i="2"/>
  <c r="AR95" i="2"/>
  <c r="AR103" i="2"/>
  <c r="AR111" i="2"/>
  <c r="AR135" i="2"/>
  <c r="AR239" i="2"/>
  <c r="AR255" i="2"/>
  <c r="AR263" i="2"/>
  <c r="AR271" i="2"/>
  <c r="AR279" i="2"/>
  <c r="AR295" i="2"/>
  <c r="AR327" i="2"/>
  <c r="AT329" i="2"/>
  <c r="AR407" i="2"/>
  <c r="AR463" i="2"/>
  <c r="AT465" i="2"/>
  <c r="AT8" i="2"/>
  <c r="AR14" i="2"/>
  <c r="AT16" i="2"/>
  <c r="AY16" i="2" s="1"/>
  <c r="AR22" i="2"/>
  <c r="AT24" i="2"/>
  <c r="AR30" i="2"/>
  <c r="AT32" i="2"/>
  <c r="AR38" i="2"/>
  <c r="AR46" i="2"/>
  <c r="AR54" i="2"/>
  <c r="AR62" i="2"/>
  <c r="AR70" i="2"/>
  <c r="AR78" i="2"/>
  <c r="AR86" i="2"/>
  <c r="AR94" i="2"/>
  <c r="AR102" i="2"/>
  <c r="AR110" i="2"/>
  <c r="AR118" i="2"/>
  <c r="AR126" i="2"/>
  <c r="AR134" i="2"/>
  <c r="AR142" i="2"/>
  <c r="AR150" i="2"/>
  <c r="AR158" i="2"/>
  <c r="AR166" i="2"/>
  <c r="AR174" i="2"/>
  <c r="AR182" i="2"/>
  <c r="AR190" i="2"/>
  <c r="AR198" i="2"/>
  <c r="AR206" i="2"/>
  <c r="AR214" i="2"/>
  <c r="AR222" i="2"/>
  <c r="AR230" i="2"/>
  <c r="AR238" i="2"/>
  <c r="AR246" i="2"/>
  <c r="AR254" i="2"/>
  <c r="AR262" i="2"/>
  <c r="AR270" i="2"/>
  <c r="AR278" i="2"/>
  <c r="AR286" i="2"/>
  <c r="AR294" i="2"/>
  <c r="AR310" i="2"/>
  <c r="AR318" i="2"/>
  <c r="AT320" i="2"/>
  <c r="AR326" i="2"/>
  <c r="AT328" i="2"/>
  <c r="AR334" i="2"/>
  <c r="AT336" i="2"/>
  <c r="AR342" i="2"/>
  <c r="AT344" i="2"/>
  <c r="AR350" i="2"/>
  <c r="AT352" i="2"/>
  <c r="AR430" i="2"/>
  <c r="AT432" i="2"/>
  <c r="AT456" i="2"/>
  <c r="AT464" i="2"/>
  <c r="AR719" i="2"/>
  <c r="AR743" i="2"/>
  <c r="AR910" i="2"/>
  <c r="AR918" i="2"/>
  <c r="AR926" i="2"/>
  <c r="AR934" i="2"/>
  <c r="AR942" i="2"/>
  <c r="AR950" i="2"/>
  <c r="AR958" i="2"/>
  <c r="AR966" i="2"/>
  <c r="AR974" i="2"/>
  <c r="AR982" i="2"/>
  <c r="AR990" i="2"/>
  <c r="AR998" i="2"/>
  <c r="AT1000" i="2"/>
  <c r="AR1006" i="2"/>
  <c r="AT1008" i="2"/>
  <c r="AR1014" i="2"/>
  <c r="AT1016" i="2"/>
  <c r="AY1016" i="2" s="1"/>
  <c r="AR1022" i="2"/>
  <c r="AY1022" i="2" s="1"/>
  <c r="AT1024" i="2"/>
  <c r="AY1024" i="2" s="1"/>
  <c r="AR1030" i="2"/>
  <c r="AT1032" i="2"/>
  <c r="AR1038" i="2"/>
  <c r="AT1040" i="2"/>
  <c r="AR1046" i="2"/>
  <c r="AT1048" i="2"/>
  <c r="AR1054" i="2"/>
  <c r="AY1054" i="2" s="1"/>
  <c r="AT1056" i="2"/>
  <c r="AR1062" i="2"/>
  <c r="AT1064" i="2"/>
  <c r="AR1070" i="2"/>
  <c r="AT1072" i="2"/>
  <c r="AR1078" i="2"/>
  <c r="AT1080" i="2"/>
  <c r="AY1080" i="2" s="1"/>
  <c r="AR1086" i="2"/>
  <c r="AY1086" i="2" s="1"/>
  <c r="AT1088" i="2"/>
  <c r="AY1088" i="2" s="1"/>
  <c r="AR1094" i="2"/>
  <c r="AT1096" i="2"/>
  <c r="AR1102" i="2"/>
  <c r="AT1104" i="2"/>
  <c r="AR1110" i="2"/>
  <c r="AT1112" i="2"/>
  <c r="AR1118" i="2"/>
  <c r="AY1118" i="2" s="1"/>
  <c r="AT1120" i="2"/>
  <c r="AR1126" i="2"/>
  <c r="AT1128" i="2"/>
  <c r="AR1134" i="2"/>
  <c r="AT1136" i="2"/>
  <c r="AR1142" i="2"/>
  <c r="AT1144" i="2"/>
  <c r="AR1150" i="2"/>
  <c r="AT1152" i="2"/>
  <c r="AR1158" i="2"/>
  <c r="AT1160" i="2"/>
  <c r="AR1166" i="2"/>
  <c r="AT1168" i="2"/>
  <c r="AR1174" i="2"/>
  <c r="AT1176" i="2"/>
  <c r="AR1182" i="2"/>
  <c r="AY1182" i="2" s="1"/>
  <c r="AT1184" i="2"/>
  <c r="AR1190" i="2"/>
  <c r="AT1192" i="2"/>
  <c r="AR1198" i="2"/>
  <c r="AT1200" i="2"/>
  <c r="AR1206" i="2"/>
  <c r="AT1208" i="2"/>
  <c r="AY1208" i="2" s="1"/>
  <c r="AR1214" i="2"/>
  <c r="AT1216" i="2"/>
  <c r="AY1216" i="2" s="1"/>
  <c r="AR1222" i="2"/>
  <c r="AT1224" i="2"/>
  <c r="AR1230" i="2"/>
  <c r="AT1232" i="2"/>
  <c r="AR1238" i="2"/>
  <c r="AR1246" i="2"/>
  <c r="AR1254" i="2"/>
  <c r="AT1256" i="2"/>
  <c r="AR1262" i="2"/>
  <c r="AT1264" i="2"/>
  <c r="AR1270" i="2"/>
  <c r="AT1272" i="2"/>
  <c r="AR1278" i="2"/>
  <c r="AT1280" i="2"/>
  <c r="AR1286" i="2"/>
  <c r="AT1288" i="2"/>
  <c r="AR1294" i="2"/>
  <c r="AT1296" i="2"/>
  <c r="AR1302" i="2"/>
  <c r="AT1304" i="2"/>
  <c r="AR1310" i="2"/>
  <c r="AT1312" i="2"/>
  <c r="AR1318" i="2"/>
  <c r="AT1320" i="2"/>
  <c r="AR1326" i="2"/>
  <c r="AT1328" i="2"/>
  <c r="AR1334" i="2"/>
  <c r="AT1336" i="2"/>
  <c r="AR1342" i="2"/>
  <c r="AT1344" i="2"/>
  <c r="AR1350" i="2"/>
  <c r="AT1352" i="2"/>
  <c r="AR1358" i="2"/>
  <c r="AT1360" i="2"/>
  <c r="AR1366" i="2"/>
  <c r="AT1368" i="2"/>
  <c r="AR1374" i="2"/>
  <c r="AY1374" i="2" s="1"/>
  <c r="AT1376" i="2"/>
  <c r="AR1382" i="2"/>
  <c r="AY1382" i="2" s="1"/>
  <c r="AT1384" i="2"/>
  <c r="AR1390" i="2"/>
  <c r="AT1392" i="2"/>
  <c r="AR1398" i="2"/>
  <c r="AT1400" i="2"/>
  <c r="AR1406" i="2"/>
  <c r="AT1408" i="2"/>
  <c r="AR1414" i="2"/>
  <c r="AY1414" i="2" s="1"/>
  <c r="AT1416" i="2"/>
  <c r="AR1494" i="2"/>
  <c r="AR1502" i="2"/>
  <c r="AR2175" i="2"/>
  <c r="AR2183" i="2"/>
  <c r="AT2192" i="2"/>
  <c r="AR2198" i="2"/>
  <c r="AT2200" i="2"/>
  <c r="AY2200" i="2" s="1"/>
  <c r="AR2206" i="2"/>
  <c r="AT2208" i="2"/>
  <c r="AR2214" i="2"/>
  <c r="AT2216" i="2"/>
  <c r="AR2222" i="2"/>
  <c r="AT2224" i="2"/>
  <c r="AY2224" i="2" s="1"/>
  <c r="AR2230" i="2"/>
  <c r="AT2232" i="2"/>
  <c r="AY2232" i="2" s="1"/>
  <c r="AR2238" i="2"/>
  <c r="AT2240" i="2"/>
  <c r="AR2246" i="2"/>
  <c r="AT2248" i="2"/>
  <c r="AR2254" i="2"/>
  <c r="AT2256" i="2"/>
  <c r="AR2262" i="2"/>
  <c r="AT2264" i="2"/>
  <c r="AY2264" i="2" s="1"/>
  <c r="AR2270" i="2"/>
  <c r="AT2272" i="2"/>
  <c r="AR2278" i="2"/>
  <c r="AT2280" i="2"/>
  <c r="AR2286" i="2"/>
  <c r="AT2288" i="2"/>
  <c r="AY2288" i="2" s="1"/>
  <c r="AR2294" i="2"/>
  <c r="AT2296" i="2"/>
  <c r="AY2296" i="2" s="1"/>
  <c r="AR2302" i="2"/>
  <c r="AT2304" i="2"/>
  <c r="AR2310" i="2"/>
  <c r="AR2318" i="2"/>
  <c r="AR2326" i="2"/>
  <c r="AR2334" i="2"/>
  <c r="AR2342" i="2"/>
  <c r="AR2350" i="2"/>
  <c r="AR2358" i="2"/>
  <c r="AR2366" i="2"/>
  <c r="AR2374" i="2"/>
  <c r="AR2382" i="2"/>
  <c r="AR2390" i="2"/>
  <c r="AR2470" i="2"/>
  <c r="AR2478" i="2"/>
  <c r="AR1515" i="2"/>
  <c r="AR1523" i="2"/>
  <c r="AR1531" i="2"/>
  <c r="AR1539" i="2"/>
  <c r="AR1547" i="2"/>
  <c r="AR1555" i="2"/>
  <c r="AR1563" i="2"/>
  <c r="AR1571" i="2"/>
  <c r="AR1579" i="2"/>
  <c r="AR1587" i="2"/>
  <c r="AR1595" i="2"/>
  <c r="AR1603" i="2"/>
  <c r="AR1611" i="2"/>
  <c r="AR1619" i="2"/>
  <c r="AR1627" i="2"/>
  <c r="AR1635" i="2"/>
  <c r="AR1643" i="2"/>
  <c r="AR1651" i="2"/>
  <c r="AR1747" i="2"/>
  <c r="AR1755" i="2"/>
  <c r="AR1763" i="2"/>
  <c r="AR1771" i="2"/>
  <c r="AR1779" i="2"/>
  <c r="AR1787" i="2"/>
  <c r="AR1795" i="2"/>
  <c r="AR1803" i="2"/>
  <c r="AR1811" i="2"/>
  <c r="AR1819" i="2"/>
  <c r="AR913" i="2"/>
  <c r="AT915" i="2"/>
  <c r="AR921" i="2"/>
  <c r="AT923" i="2"/>
  <c r="AR929" i="2"/>
  <c r="AT931" i="2"/>
  <c r="AR937" i="2"/>
  <c r="AT939" i="2"/>
  <c r="AR945" i="2"/>
  <c r="AT947" i="2"/>
  <c r="AR953" i="2"/>
  <c r="AT955" i="2"/>
  <c r="AR961" i="2"/>
  <c r="AT963" i="2"/>
  <c r="AR969" i="2"/>
  <c r="AT971" i="2"/>
  <c r="AR977" i="2"/>
  <c r="AT979" i="2"/>
  <c r="AR985" i="2"/>
  <c r="AT987" i="2"/>
  <c r="AR993" i="2"/>
  <c r="AT995" i="2"/>
  <c r="AR1001" i="2"/>
  <c r="AT1003" i="2"/>
  <c r="AR1009" i="2"/>
  <c r="AT1011" i="2"/>
  <c r="AR1017" i="2"/>
  <c r="AT1019" i="2"/>
  <c r="AR1025" i="2"/>
  <c r="AT1027" i="2"/>
  <c r="AR1033" i="2"/>
  <c r="AT1035" i="2"/>
  <c r="AR1041" i="2"/>
  <c r="AT1043" i="2"/>
  <c r="AR1049" i="2"/>
  <c r="AT1051" i="2"/>
  <c r="AR1057" i="2"/>
  <c r="AT1059" i="2"/>
  <c r="AR1065" i="2"/>
  <c r="AT1067" i="2"/>
  <c r="AR1073" i="2"/>
  <c r="AT1075" i="2"/>
  <c r="AR1081" i="2"/>
  <c r="AT1083" i="2"/>
  <c r="AR1089" i="2"/>
  <c r="AT1091" i="2"/>
  <c r="AR1097" i="2"/>
  <c r="AT1099" i="2"/>
  <c r="AR1105" i="2"/>
  <c r="AT1107" i="2"/>
  <c r="AR1113" i="2"/>
  <c r="AT1115" i="2"/>
  <c r="AR1121" i="2"/>
  <c r="AT1123" i="2"/>
  <c r="AR1129" i="2"/>
  <c r="AT1131" i="2"/>
  <c r="AR1137" i="2"/>
  <c r="AT1139" i="2"/>
  <c r="AR1145" i="2"/>
  <c r="AT1147" i="2"/>
  <c r="AR1153" i="2"/>
  <c r="AT1155" i="2"/>
  <c r="AR1161" i="2"/>
  <c r="AT1163" i="2"/>
  <c r="AR1169" i="2"/>
  <c r="AT1171" i="2"/>
  <c r="AR1177" i="2"/>
  <c r="AT1179" i="2"/>
  <c r="AR1185" i="2"/>
  <c r="AT1187" i="2"/>
  <c r="AR1193" i="2"/>
  <c r="AT1195" i="2"/>
  <c r="AR1201" i="2"/>
  <c r="AT1203" i="2"/>
  <c r="AR1209" i="2"/>
  <c r="AT1211" i="2"/>
  <c r="AR1217" i="2"/>
  <c r="AT1219" i="2"/>
  <c r="AR1225" i="2"/>
  <c r="AT1227" i="2"/>
  <c r="AR1233" i="2"/>
  <c r="AT1235" i="2"/>
  <c r="AR1241" i="2"/>
  <c r="AR1249" i="2"/>
  <c r="AR1257" i="2"/>
  <c r="AT1259" i="2"/>
  <c r="AR1265" i="2"/>
  <c r="AT1267" i="2"/>
  <c r="AR1273" i="2"/>
  <c r="AT1275" i="2"/>
  <c r="AR1281" i="2"/>
  <c r="AT1283" i="2"/>
  <c r="AR1289" i="2"/>
  <c r="AT1291" i="2"/>
  <c r="AR1297" i="2"/>
  <c r="AT1299" i="2"/>
  <c r="AR1305" i="2"/>
  <c r="AT1307" i="2"/>
  <c r="AR1497" i="2"/>
  <c r="AR1505" i="2"/>
  <c r="AR2193" i="2"/>
  <c r="AT2195" i="2"/>
  <c r="AR2201" i="2"/>
  <c r="AT2203" i="2"/>
  <c r="AR2209" i="2"/>
  <c r="AT2211" i="2"/>
  <c r="AR2217" i="2"/>
  <c r="AT2219" i="2"/>
  <c r="AR2225" i="2"/>
  <c r="AT2227" i="2"/>
  <c r="AR2233" i="2"/>
  <c r="AT2235" i="2"/>
  <c r="AR2241" i="2"/>
  <c r="AT2243" i="2"/>
  <c r="AR2249" i="2"/>
  <c r="AT2251" i="2"/>
  <c r="AR2257" i="2"/>
  <c r="AT2259" i="2"/>
  <c r="AR2265" i="2"/>
  <c r="AT2267" i="2"/>
  <c r="AR2273" i="2"/>
  <c r="AT2275" i="2"/>
  <c r="AR2281" i="2"/>
  <c r="AT2283" i="2"/>
  <c r="AR2289" i="2"/>
  <c r="AT2291" i="2"/>
  <c r="AR2297" i="2"/>
  <c r="AT2299" i="2"/>
  <c r="AR2305" i="2"/>
  <c r="AT2307" i="2"/>
  <c r="AR2313" i="2"/>
  <c r="AR2321" i="2"/>
  <c r="AR2329" i="2"/>
  <c r="AR2337" i="2"/>
  <c r="AR2345" i="2"/>
  <c r="AR2353" i="2"/>
  <c r="AR2361" i="2"/>
  <c r="AR2369" i="2"/>
  <c r="AR2377" i="2"/>
  <c r="AR2385" i="2"/>
  <c r="AR2393" i="2"/>
  <c r="AR2401" i="2"/>
  <c r="AT2403" i="2"/>
  <c r="AR2409" i="2"/>
  <c r="AT2411" i="2"/>
  <c r="AR2417" i="2"/>
  <c r="AT2419" i="2"/>
  <c r="AR2425" i="2"/>
  <c r="AT2427" i="2"/>
  <c r="AR2433" i="2"/>
  <c r="AT2435" i="2"/>
  <c r="AR2441" i="2"/>
  <c r="AT2443" i="2"/>
  <c r="AR2449" i="2"/>
  <c r="AT2451" i="2"/>
  <c r="AR2457" i="2"/>
  <c r="AT2459" i="2"/>
  <c r="AR2465" i="2"/>
  <c r="AT2467" i="2"/>
  <c r="AR2473" i="2"/>
  <c r="AT2475" i="2"/>
  <c r="AR2481" i="2"/>
  <c r="AT2483" i="2"/>
  <c r="AR2489" i="2"/>
  <c r="AT2491" i="2"/>
  <c r="AY2491" i="2" s="1"/>
  <c r="AR2497" i="2"/>
  <c r="AT2499" i="2"/>
  <c r="AR2505" i="2"/>
  <c r="AT2507" i="2"/>
  <c r="AR2513" i="2"/>
  <c r="AT2515" i="2"/>
  <c r="AR2521" i="2"/>
  <c r="AT2523" i="2"/>
  <c r="AY2523" i="2" s="1"/>
  <c r="AR2529" i="2"/>
  <c r="AT2531" i="2"/>
  <c r="AR2537" i="2"/>
  <c r="AT2539" i="2"/>
  <c r="AR2545" i="2"/>
  <c r="AT2547" i="2"/>
  <c r="AY2549" i="2"/>
  <c r="AR2553" i="2"/>
  <c r="AT2555" i="2"/>
  <c r="AR2561" i="2"/>
  <c r="AT2563" i="2"/>
  <c r="AR2569" i="2"/>
  <c r="AT2571" i="2"/>
  <c r="AR2577" i="2"/>
  <c r="AT2579" i="2"/>
  <c r="AY2581" i="2"/>
  <c r="AR2585" i="2"/>
  <c r="AT2587" i="2"/>
  <c r="AR2593" i="2"/>
  <c r="AT2595" i="2"/>
  <c r="AY2595" i="2" s="1"/>
  <c r="AR2601" i="2"/>
  <c r="AT2603" i="2"/>
  <c r="AR2609" i="2"/>
  <c r="AY2609" i="2" s="1"/>
  <c r="AT2611" i="2"/>
  <c r="AY2613" i="2"/>
  <c r="AR2617" i="2"/>
  <c r="AT2619" i="2"/>
  <c r="AY2621" i="2"/>
  <c r="AR2625" i="2"/>
  <c r="AT2627" i="2"/>
  <c r="AR2633" i="2"/>
  <c r="AY2633" i="2" s="1"/>
  <c r="AT2635" i="2"/>
  <c r="AR2641" i="2"/>
  <c r="AT2643" i="2"/>
  <c r="AR2649" i="2"/>
  <c r="AY2649" i="2" s="1"/>
  <c r="AT2651" i="2"/>
  <c r="AR2657" i="2"/>
  <c r="AY2657" i="2" s="1"/>
  <c r="AT2659" i="2"/>
  <c r="AR2665" i="2"/>
  <c r="AT2667" i="2"/>
  <c r="AR2673" i="2"/>
  <c r="AY2673" i="2" s="1"/>
  <c r="AT2675" i="2"/>
  <c r="AR2681" i="2"/>
  <c r="AT2683" i="2"/>
  <c r="AR2689" i="2"/>
  <c r="AT2691" i="2"/>
  <c r="AR2697" i="2"/>
  <c r="AY2697" i="2" s="1"/>
  <c r="AT2699" i="2"/>
  <c r="AR2705" i="2"/>
  <c r="AT2707" i="2"/>
  <c r="AR2713" i="2"/>
  <c r="AT2715" i="2"/>
  <c r="AR2721" i="2"/>
  <c r="AY2721" i="2" s="1"/>
  <c r="AT2723" i="2"/>
  <c r="AR2729" i="2"/>
  <c r="AT2731" i="2"/>
  <c r="AR2737" i="2"/>
  <c r="AT2739" i="2"/>
  <c r="AY2741" i="2"/>
  <c r="AR2745" i="2"/>
  <c r="AY2745" i="2" s="1"/>
  <c r="AT2747" i="2"/>
  <c r="AY2747" i="2" s="1"/>
  <c r="AR2753" i="2"/>
  <c r="AT2755" i="2"/>
  <c r="AR2761" i="2"/>
  <c r="AT2763" i="2"/>
  <c r="AR2769" i="2"/>
  <c r="AT2771" i="2"/>
  <c r="AR2777" i="2"/>
  <c r="AT2779" i="2"/>
  <c r="AY2779" i="2" s="1"/>
  <c r="AR2785" i="2"/>
  <c r="AT2787" i="2"/>
  <c r="AR2793" i="2"/>
  <c r="AT2795" i="2"/>
  <c r="AR2801" i="2"/>
  <c r="AT2803" i="2"/>
  <c r="AR2809" i="2"/>
  <c r="AT2811" i="2"/>
  <c r="AY2811" i="2" s="1"/>
  <c r="AR2817" i="2"/>
  <c r="AT2819" i="2"/>
  <c r="AR2825" i="2"/>
  <c r="AT2827" i="2"/>
  <c r="AR3296" i="2"/>
  <c r="AR3304" i="2"/>
  <c r="AR3312" i="2"/>
  <c r="AR3320" i="2"/>
  <c r="AR3328" i="2"/>
  <c r="AR3336" i="2"/>
  <c r="AR3344" i="2"/>
  <c r="AR3352" i="2"/>
  <c r="AR3448" i="2"/>
  <c r="AR3456" i="2"/>
  <c r="AR3464" i="2"/>
  <c r="AR3472" i="2"/>
  <c r="AR3480" i="2"/>
  <c r="AR3488" i="2"/>
  <c r="AR3496" i="2"/>
  <c r="AR3512" i="2"/>
  <c r="AR3520" i="2"/>
  <c r="AR3528" i="2"/>
  <c r="AR3536" i="2"/>
  <c r="AR3544" i="2"/>
  <c r="AR3552" i="2"/>
  <c r="AR3560" i="2"/>
  <c r="AR3568" i="2"/>
  <c r="AR3576" i="2"/>
  <c r="AR3584" i="2"/>
  <c r="AR3592" i="2"/>
  <c r="AT3085" i="2"/>
  <c r="AY3085" i="2" s="1"/>
  <c r="AR3091" i="2"/>
  <c r="AT3093" i="2"/>
  <c r="AR3099" i="2"/>
  <c r="AT3101" i="2"/>
  <c r="AR3107" i="2"/>
  <c r="AT3109" i="2"/>
  <c r="AR3115" i="2"/>
  <c r="AR3203" i="2"/>
  <c r="AR3219" i="2"/>
  <c r="AR3227" i="2"/>
  <c r="AR3275" i="2"/>
  <c r="AT3469" i="2"/>
  <c r="AT3485" i="2"/>
  <c r="AT3493" i="2"/>
  <c r="AT3501" i="2"/>
  <c r="AT3509" i="2"/>
  <c r="AT3517" i="2"/>
  <c r="AT3525" i="2"/>
  <c r="AR3611" i="2"/>
  <c r="AR3619" i="2"/>
  <c r="AT3621" i="2"/>
  <c r="AR2833" i="2"/>
  <c r="AT2835" i="2"/>
  <c r="AR2841" i="2"/>
  <c r="AT2843" i="2"/>
  <c r="AR2849" i="2"/>
  <c r="AT2851" i="2"/>
  <c r="AR2857" i="2"/>
  <c r="AT2859" i="2"/>
  <c r="AR2865" i="2"/>
  <c r="AT2867" i="2"/>
  <c r="AR2873" i="2"/>
  <c r="AT2875" i="2"/>
  <c r="AR2881" i="2"/>
  <c r="AT2883" i="2"/>
  <c r="AR2889" i="2"/>
  <c r="AT2891" i="2"/>
  <c r="AR2897" i="2"/>
  <c r="AT2899" i="2"/>
  <c r="AR2905" i="2"/>
  <c r="AY2905" i="2" s="1"/>
  <c r="AT2907" i="2"/>
  <c r="AR2913" i="2"/>
  <c r="AT2915" i="2"/>
  <c r="AR2921" i="2"/>
  <c r="AT2923" i="2"/>
  <c r="AR2929" i="2"/>
  <c r="AT2931" i="2"/>
  <c r="AR2937" i="2"/>
  <c r="AT2939" i="2"/>
  <c r="AR2945" i="2"/>
  <c r="AT2947" i="2"/>
  <c r="AR2953" i="2"/>
  <c r="AT2955" i="2"/>
  <c r="AR2961" i="2"/>
  <c r="AT2963" i="2"/>
  <c r="AR2969" i="2"/>
  <c r="AT2971" i="2"/>
  <c r="AR2977" i="2"/>
  <c r="AT2979" i="2"/>
  <c r="AR2985" i="2"/>
  <c r="AT2987" i="2"/>
  <c r="AR2993" i="2"/>
  <c r="AT2995" i="2"/>
  <c r="AR3001" i="2"/>
  <c r="AT3003" i="2"/>
  <c r="AR3009" i="2"/>
  <c r="AT3011" i="2"/>
  <c r="AR3017" i="2"/>
  <c r="AT3019" i="2"/>
  <c r="AR3025" i="2"/>
  <c r="AT3027" i="2"/>
  <c r="AR3033" i="2"/>
  <c r="AT3035" i="2"/>
  <c r="AR3041" i="2"/>
  <c r="AT3043" i="2"/>
  <c r="AR3049" i="2"/>
  <c r="AT3051" i="2"/>
  <c r="AR3057" i="2"/>
  <c r="AT3059" i="2"/>
  <c r="AR3065" i="2"/>
  <c r="AT3067" i="2"/>
  <c r="AR3073" i="2"/>
  <c r="AT3075" i="2"/>
  <c r="AY3075" i="2" s="1"/>
  <c r="AR3081" i="2"/>
  <c r="AT3083" i="2"/>
  <c r="AR3089" i="2"/>
  <c r="AT3091" i="2"/>
  <c r="AR3097" i="2"/>
  <c r="AT3099" i="2"/>
  <c r="AR3105" i="2"/>
  <c r="AT3107" i="2"/>
  <c r="AR3113" i="2"/>
  <c r="AT3115" i="2"/>
  <c r="AR3121" i="2"/>
  <c r="AT3123" i="2"/>
  <c r="AR3129" i="2"/>
  <c r="AT3131" i="2"/>
  <c r="AR3137" i="2"/>
  <c r="AT3139" i="2"/>
  <c r="AY3139" i="2" s="1"/>
  <c r="AR3145" i="2"/>
  <c r="AT3147" i="2"/>
  <c r="AR3153" i="2"/>
  <c r="AT3155" i="2"/>
  <c r="AR3161" i="2"/>
  <c r="AT3163" i="2"/>
  <c r="AR3169" i="2"/>
  <c r="AT3171" i="2"/>
  <c r="AY3173" i="2"/>
  <c r="AR3177" i="2"/>
  <c r="AT3179" i="2"/>
  <c r="AY3181" i="2"/>
  <c r="AR3185" i="2"/>
  <c r="AR3193" i="2"/>
  <c r="AR3201" i="2"/>
  <c r="AR3209" i="2"/>
  <c r="AR3217" i="2"/>
  <c r="AR3225" i="2"/>
  <c r="AR3233" i="2"/>
  <c r="AR3241" i="2"/>
  <c r="AR3249" i="2"/>
  <c r="AR3257" i="2"/>
  <c r="AR3265" i="2"/>
  <c r="AR3273" i="2"/>
  <c r="AR3281" i="2"/>
  <c r="AR3289" i="2"/>
  <c r="AR3361" i="2"/>
  <c r="AT3363" i="2"/>
  <c r="AR3369" i="2"/>
  <c r="AY3369" i="2" s="1"/>
  <c r="AT3371" i="2"/>
  <c r="AR3377" i="2"/>
  <c r="AT3379" i="2"/>
  <c r="AY3379" i="2" s="1"/>
  <c r="AR3385" i="2"/>
  <c r="AT3387" i="2"/>
  <c r="AY3387" i="2" s="1"/>
  <c r="AR3393" i="2"/>
  <c r="AT3395" i="2"/>
  <c r="AR3401" i="2"/>
  <c r="AY3401" i="2" s="1"/>
  <c r="AT3403" i="2"/>
  <c r="AR3409" i="2"/>
  <c r="AT3411" i="2"/>
  <c r="AR3417" i="2"/>
  <c r="AT3419" i="2"/>
  <c r="AY3419" i="2" s="1"/>
  <c r="AR3425" i="2"/>
  <c r="AT3427" i="2"/>
  <c r="AR3433" i="2"/>
  <c r="AY3433" i="2" s="1"/>
  <c r="AT3435" i="2"/>
  <c r="AR3441" i="2"/>
  <c r="AT3443" i="2"/>
  <c r="AT3451" i="2"/>
  <c r="AT3459" i="2"/>
  <c r="AT3467" i="2"/>
  <c r="AT3475" i="2"/>
  <c r="AT3483" i="2"/>
  <c r="AT3491" i="2"/>
  <c r="AT3499" i="2"/>
  <c r="AT3507" i="2"/>
  <c r="AT3515" i="2"/>
  <c r="AT3523" i="2"/>
  <c r="AT3531" i="2"/>
  <c r="AR3601" i="2"/>
  <c r="AT3603" i="2"/>
  <c r="AY3603" i="2" s="1"/>
  <c r="AR3609" i="2"/>
  <c r="AT3611" i="2"/>
  <c r="AR3617" i="2"/>
  <c r="AT3619" i="2"/>
  <c r="AR3625" i="2"/>
  <c r="AT3627" i="2"/>
  <c r="AR3633" i="2"/>
  <c r="AT3635" i="2"/>
  <c r="AY3635" i="2" s="1"/>
  <c r="AR3641" i="2"/>
  <c r="AT3643" i="2"/>
  <c r="AY3643" i="2" s="1"/>
  <c r="AR3649" i="2"/>
  <c r="AT3651" i="2"/>
  <c r="AR3657" i="2"/>
  <c r="AT3659" i="2"/>
  <c r="AR3665" i="2"/>
  <c r="AT3667" i="2"/>
  <c r="AY3667" i="2" s="1"/>
  <c r="AR3673" i="2"/>
  <c r="AT3675" i="2"/>
  <c r="AR3681" i="2"/>
  <c r="AT3683" i="2"/>
  <c r="AR3689" i="2"/>
  <c r="AT3691" i="2"/>
  <c r="AR3697" i="2"/>
  <c r="AT3699" i="2"/>
  <c r="AY3699" i="2" s="1"/>
  <c r="AR3705" i="2"/>
  <c r="AT3707" i="2"/>
  <c r="AY3707" i="2" s="1"/>
  <c r="AT3677" i="2"/>
  <c r="AT3773" i="2"/>
  <c r="AT3781" i="2"/>
  <c r="AT3829" i="2"/>
  <c r="T12" i="4"/>
  <c r="T34" i="4"/>
  <c r="T17" i="4"/>
  <c r="T31" i="4"/>
  <c r="T37" i="4"/>
  <c r="T26" i="4"/>
  <c r="T9" i="4"/>
  <c r="T23" i="4"/>
  <c r="T29" i="4"/>
  <c r="T10" i="4"/>
  <c r="T32" i="4"/>
  <c r="T7" i="4"/>
  <c r="T13" i="4"/>
  <c r="T35" i="4"/>
  <c r="T6" i="4"/>
  <c r="T24" i="4"/>
  <c r="T22" i="4"/>
  <c r="T36" i="4"/>
  <c r="T27" i="4"/>
  <c r="T41" i="4"/>
  <c r="T16" i="4"/>
  <c r="T14" i="4"/>
  <c r="T28" i="4"/>
  <c r="T19" i="4"/>
  <c r="T33" i="4"/>
  <c r="T8" i="4"/>
  <c r="T38" i="4"/>
  <c r="T20" i="4"/>
  <c r="AR3713" i="2"/>
  <c r="AT3715" i="2"/>
  <c r="AR3721" i="2"/>
  <c r="AT3723" i="2"/>
  <c r="AR3729" i="2"/>
  <c r="AT3731" i="2"/>
  <c r="AY3731" i="2" s="1"/>
  <c r="AR3737" i="2"/>
  <c r="AY3737" i="2" s="1"/>
  <c r="AT3739" i="2"/>
  <c r="AY3739" i="2" s="1"/>
  <c r="AR3745" i="2"/>
  <c r="AT3747" i="2"/>
  <c r="AY3747" i="2" s="1"/>
  <c r="AR3753" i="2"/>
  <c r="AT3755" i="2"/>
  <c r="AR3761" i="2"/>
  <c r="AT3763" i="2"/>
  <c r="AR3769" i="2"/>
  <c r="AY3769" i="2" s="1"/>
  <c r="AT3771" i="2"/>
  <c r="AY3771" i="2" s="1"/>
  <c r="AR3777" i="2"/>
  <c r="AT3779" i="2"/>
  <c r="AY3779" i="2" s="1"/>
  <c r="AR3785" i="2"/>
  <c r="AT3787" i="2"/>
  <c r="AY3787" i="2" s="1"/>
  <c r="AR3793" i="2"/>
  <c r="AY3793" i="2" s="1"/>
  <c r="AT3795" i="2"/>
  <c r="AR3801" i="2"/>
  <c r="AY3801" i="2" s="1"/>
  <c r="AT3803" i="2"/>
  <c r="AY3803" i="2" s="1"/>
  <c r="AR3809" i="2"/>
  <c r="AT3811" i="2"/>
  <c r="AY3811" i="2" s="1"/>
  <c r="AR3817" i="2"/>
  <c r="AT3819" i="2"/>
  <c r="AR3825" i="2"/>
  <c r="AY3825" i="2" s="1"/>
  <c r="AT3827" i="2"/>
  <c r="AR3833" i="2"/>
  <c r="AY3833" i="2" s="1"/>
  <c r="AT3835" i="2"/>
  <c r="AY3835" i="2" s="1"/>
  <c r="AR3841" i="2"/>
  <c r="AT3843" i="2"/>
  <c r="AR3849" i="2"/>
  <c r="AT3851" i="2"/>
  <c r="AR3857" i="2"/>
  <c r="AY3857" i="2" s="1"/>
  <c r="AT3859" i="2"/>
  <c r="AY3859" i="2" s="1"/>
  <c r="AR3865" i="2"/>
  <c r="AY3865" i="2" s="1"/>
  <c r="AT3867" i="2"/>
  <c r="AY3867" i="2" s="1"/>
  <c r="AR3873" i="2"/>
  <c r="AT3875" i="2"/>
  <c r="AY3875" i="2" s="1"/>
  <c r="AR3881" i="2"/>
  <c r="AT3883" i="2"/>
  <c r="AY3883" i="2" s="1"/>
  <c r="AR3889" i="2"/>
  <c r="AY3889" i="2" s="1"/>
  <c r="AT3891" i="2"/>
  <c r="AY3891" i="2" s="1"/>
  <c r="AR3897" i="2"/>
  <c r="AY3897" i="2" s="1"/>
  <c r="AT3899" i="2"/>
  <c r="AR3905" i="2"/>
  <c r="AT3907" i="2"/>
  <c r="AY3907" i="2" s="1"/>
  <c r="AR3913" i="2"/>
  <c r="AT3915" i="2"/>
  <c r="AR3921" i="2"/>
  <c r="AT3923" i="2"/>
  <c r="AY3923" i="2" s="1"/>
  <c r="AR3929" i="2"/>
  <c r="AT3931" i="2"/>
  <c r="AY3931" i="2" s="1"/>
  <c r="AR3937" i="2"/>
  <c r="AT3939" i="2"/>
  <c r="AY3939" i="2" s="1"/>
  <c r="AR3945" i="2"/>
  <c r="AT3947" i="2"/>
  <c r="AY3947" i="2" s="1"/>
  <c r="AR3953" i="2"/>
  <c r="AT3955" i="2"/>
  <c r="AY3955" i="2" s="1"/>
  <c r="AR3961" i="2"/>
  <c r="AT3963" i="2"/>
  <c r="AR3969" i="2"/>
  <c r="AT3971" i="2"/>
  <c r="AR3977" i="2"/>
  <c r="AT3979" i="2"/>
  <c r="AR3985" i="2"/>
  <c r="AT3987" i="2"/>
  <c r="AR3993" i="2"/>
  <c r="AT3995" i="2"/>
  <c r="AR4001" i="2"/>
  <c r="AT4003" i="2"/>
  <c r="AR4009" i="2"/>
  <c r="AT4011" i="2"/>
  <c r="AR4017" i="2"/>
  <c r="AT4019" i="2"/>
  <c r="AR4025" i="2"/>
  <c r="AT4027" i="2"/>
  <c r="AR4033" i="2"/>
  <c r="AT4035" i="2"/>
  <c r="AR4041" i="2"/>
  <c r="AT4043" i="2"/>
  <c r="AR4049" i="2"/>
  <c r="AR3963" i="2"/>
  <c r="AT3965" i="2"/>
  <c r="AR3971" i="2"/>
  <c r="AT3973" i="2"/>
  <c r="AR3979" i="2"/>
  <c r="AT3981" i="2"/>
  <c r="AR3987" i="2"/>
  <c r="AT3989" i="2"/>
  <c r="AR3995" i="2"/>
  <c r="AT3997" i="2"/>
  <c r="AR4003" i="2"/>
  <c r="AT4005" i="2"/>
  <c r="AR4011" i="2"/>
  <c r="AT4013" i="2"/>
  <c r="AR4019" i="2"/>
  <c r="AT4021" i="2"/>
  <c r="AR4027" i="2"/>
  <c r="AT4029" i="2"/>
  <c r="AR4035" i="2"/>
  <c r="AT4037" i="2"/>
  <c r="AR4043" i="2"/>
  <c r="AT4045" i="2"/>
  <c r="AR4051" i="2"/>
  <c r="AT4053" i="2"/>
  <c r="AR4059" i="2"/>
  <c r="AT4061" i="2"/>
  <c r="AR4067" i="2"/>
  <c r="AT4069" i="2"/>
  <c r="AR4075" i="2"/>
  <c r="AT4077" i="2"/>
  <c r="AR4083" i="2"/>
  <c r="AT4085" i="2"/>
  <c r="AR4091" i="2"/>
  <c r="AR4099" i="2"/>
  <c r="AR4107" i="2"/>
  <c r="AR4115" i="2"/>
  <c r="AR4123" i="2"/>
  <c r="AR4131" i="2"/>
  <c r="AR4139" i="2"/>
  <c r="AR4147" i="2"/>
  <c r="AR4155" i="2"/>
  <c r="AR4163" i="2"/>
  <c r="AR4171" i="2"/>
  <c r="AR4179" i="2"/>
  <c r="AR4187" i="2"/>
  <c r="AR4195" i="2"/>
  <c r="AR4203" i="2"/>
  <c r="AT4205" i="2"/>
  <c r="AR4211" i="2"/>
  <c r="AT4213" i="2"/>
  <c r="AR4219" i="2"/>
  <c r="AT4221" i="2"/>
  <c r="AR4227" i="2"/>
  <c r="AT4229" i="2"/>
  <c r="AR4235" i="2"/>
  <c r="AT4237" i="2"/>
  <c r="AR4243" i="2"/>
  <c r="AT4245" i="2"/>
  <c r="AR4251" i="2"/>
  <c r="AT4253" i="2"/>
  <c r="AR4259" i="2"/>
  <c r="AT4261" i="2"/>
  <c r="AR4267" i="2"/>
  <c r="AT4269" i="2"/>
  <c r="AR4275" i="2"/>
  <c r="AT4277" i="2"/>
  <c r="AR4283" i="2"/>
  <c r="AT4285" i="2"/>
  <c r="AR4291" i="2"/>
  <c r="AT4293" i="2"/>
  <c r="AR4299" i="2"/>
  <c r="AT4301" i="2"/>
  <c r="AR4307" i="2"/>
  <c r="AT4309" i="2"/>
  <c r="AR4315" i="2"/>
  <c r="AT4317" i="2"/>
  <c r="AR4323" i="2"/>
  <c r="AT4325" i="2"/>
  <c r="AR4331" i="2"/>
  <c r="AT4333" i="2"/>
  <c r="AR4339" i="2"/>
  <c r="AT4341" i="2"/>
  <c r="AR4347" i="2"/>
  <c r="AT4349" i="2"/>
  <c r="AR4355" i="2"/>
  <c r="AT4357" i="2"/>
  <c r="AR4363" i="2"/>
  <c r="AT4365" i="2"/>
  <c r="AR4371" i="2"/>
  <c r="AT4373" i="2"/>
  <c r="AR4379" i="2"/>
  <c r="AR4387" i="2"/>
  <c r="AT4389" i="2"/>
  <c r="AR4395" i="2"/>
  <c r="AT4397" i="2"/>
  <c r="AR4403" i="2"/>
  <c r="AT4405" i="2"/>
  <c r="AR4411" i="2"/>
  <c r="AT4413" i="2"/>
  <c r="AR4419" i="2"/>
  <c r="AT4421" i="2"/>
  <c r="AR4427" i="2"/>
  <c r="AT4429" i="2"/>
  <c r="AR4435" i="2"/>
  <c r="AT4437" i="2"/>
  <c r="AR4443" i="2"/>
  <c r="AT4445" i="2"/>
  <c r="AT4051" i="2"/>
  <c r="AR4057" i="2"/>
  <c r="AT4059" i="2"/>
  <c r="AR4065" i="2"/>
  <c r="AT4067" i="2"/>
  <c r="AR4073" i="2"/>
  <c r="AT4075" i="2"/>
  <c r="AR4081" i="2"/>
  <c r="AT4083" i="2"/>
  <c r="AR4089" i="2"/>
  <c r="AR4097" i="2"/>
  <c r="AR4105" i="2"/>
  <c r="AR4113" i="2"/>
  <c r="AR4121" i="2"/>
  <c r="AR4129" i="2"/>
  <c r="AR4137" i="2"/>
  <c r="AR4145" i="2"/>
  <c r="AR4153" i="2"/>
  <c r="AR4161" i="2"/>
  <c r="AR4169" i="2"/>
  <c r="AR4177" i="2"/>
  <c r="AR4185" i="2"/>
  <c r="AR4193" i="2"/>
  <c r="AR4201" i="2"/>
  <c r="AR4209" i="2"/>
  <c r="AT4211" i="2"/>
  <c r="AR4217" i="2"/>
  <c r="AT4219" i="2"/>
  <c r="AR4225" i="2"/>
  <c r="AT4227" i="2"/>
  <c r="AR4233" i="2"/>
  <c r="AT4235" i="2"/>
  <c r="AR4241" i="2"/>
  <c r="AT4243" i="2"/>
  <c r="AR4249" i="2"/>
  <c r="AT4251" i="2"/>
  <c r="AR4257" i="2"/>
  <c r="AT4259" i="2"/>
  <c r="AR4265" i="2"/>
  <c r="AT4267" i="2"/>
  <c r="AY4267" i="2" s="1"/>
  <c r="AR4273" i="2"/>
  <c r="AT4275" i="2"/>
  <c r="AR4281" i="2"/>
  <c r="AT4283" i="2"/>
  <c r="AR4289" i="2"/>
  <c r="AT4291" i="2"/>
  <c r="AR4297" i="2"/>
  <c r="AT4299" i="2"/>
  <c r="AR4305" i="2"/>
  <c r="AT4307" i="2"/>
  <c r="AR4313" i="2"/>
  <c r="AT4315" i="2"/>
  <c r="AR4321" i="2"/>
  <c r="AT4323" i="2"/>
  <c r="AR4329" i="2"/>
  <c r="AT4331" i="2"/>
  <c r="AR4337" i="2"/>
  <c r="AT4339" i="2"/>
  <c r="AR4345" i="2"/>
  <c r="AT4347" i="2"/>
  <c r="AR4353" i="2"/>
  <c r="AT4355" i="2"/>
  <c r="AR4361" i="2"/>
  <c r="AT4363" i="2"/>
  <c r="AY4363" i="2" s="1"/>
  <c r="AR4369" i="2"/>
  <c r="AT4371" i="2"/>
  <c r="AR4377" i="2"/>
  <c r="AT4379" i="2"/>
  <c r="AR4385" i="2"/>
  <c r="AR4393" i="2"/>
  <c r="AR4401" i="2"/>
  <c r="AT4404" i="2"/>
  <c r="AR4409" i="2"/>
  <c r="AR4417" i="2"/>
  <c r="AR4425" i="2"/>
  <c r="AR4433" i="2"/>
  <c r="AT4435" i="2"/>
  <c r="AR4441" i="2"/>
  <c r="AR4449" i="2"/>
  <c r="AT4451" i="2"/>
  <c r="AR4457" i="2"/>
  <c r="AR3983" i="2"/>
  <c r="AT3985" i="2"/>
  <c r="AR3991" i="2"/>
  <c r="AT3993" i="2"/>
  <c r="AR3999" i="2"/>
  <c r="AT4001" i="2"/>
  <c r="AR4007" i="2"/>
  <c r="AT4009" i="2"/>
  <c r="AR4015" i="2"/>
  <c r="AT4017" i="2"/>
  <c r="AR4023" i="2"/>
  <c r="AT4025" i="2"/>
  <c r="AR4031" i="2"/>
  <c r="AT4033" i="2"/>
  <c r="AR4039" i="2"/>
  <c r="AT4041" i="2"/>
  <c r="AR4047" i="2"/>
  <c r="AT4049" i="2"/>
  <c r="AR4055" i="2"/>
  <c r="AT4057" i="2"/>
  <c r="AR4063" i="2"/>
  <c r="AT4065" i="2"/>
  <c r="AR4071" i="2"/>
  <c r="AT4073" i="2"/>
  <c r="AR4079" i="2"/>
  <c r="AT4081" i="2"/>
  <c r="AR4087" i="2"/>
  <c r="AT4089" i="2"/>
  <c r="AR4095" i="2"/>
  <c r="AR4103" i="2"/>
  <c r="AR4111" i="2"/>
  <c r="AR4119" i="2"/>
  <c r="AR4127" i="2"/>
  <c r="AR4135" i="2"/>
  <c r="AR4143" i="2"/>
  <c r="AR4151" i="2"/>
  <c r="AR4159" i="2"/>
  <c r="AR4167" i="2"/>
  <c r="AR4175" i="2"/>
  <c r="AR4183" i="2"/>
  <c r="AR4191" i="2"/>
  <c r="AR4199" i="2"/>
  <c r="AR4207" i="2"/>
  <c r="AT4209" i="2"/>
  <c r="AR4215" i="2"/>
  <c r="AT4217" i="2"/>
  <c r="AR4223" i="2"/>
  <c r="AT4225" i="2"/>
  <c r="AR4231" i="2"/>
  <c r="AT4233" i="2"/>
  <c r="AR4239" i="2"/>
  <c r="AT4241" i="2"/>
  <c r="AR4247" i="2"/>
  <c r="AT4249" i="2"/>
  <c r="AR4255" i="2"/>
  <c r="AT4257" i="2"/>
  <c r="AR4263" i="2"/>
  <c r="AT4265" i="2"/>
  <c r="AR4271" i="2"/>
  <c r="AT4273" i="2"/>
  <c r="AR4279" i="2"/>
  <c r="AT4281" i="2"/>
  <c r="AR4287" i="2"/>
  <c r="AT4289" i="2"/>
  <c r="AR4295" i="2"/>
  <c r="AT4297" i="2"/>
  <c r="AR4303" i="2"/>
  <c r="AT4305" i="2"/>
  <c r="AR4311" i="2"/>
  <c r="AT4313" i="2"/>
  <c r="AR4319" i="2"/>
  <c r="AT4321" i="2"/>
  <c r="AR4327" i="2"/>
  <c r="AT4329" i="2"/>
  <c r="AR4335" i="2"/>
  <c r="AT4337" i="2"/>
  <c r="AR4343" i="2"/>
  <c r="AT4345" i="2"/>
  <c r="AR4351" i="2"/>
  <c r="AT4353" i="2"/>
  <c r="AR4359" i="2"/>
  <c r="AT4361" i="2"/>
  <c r="AR4367" i="2"/>
  <c r="AT4369" i="2"/>
  <c r="AR4375" i="2"/>
  <c r="AT4377" i="2"/>
  <c r="AR4383" i="2"/>
  <c r="AT4385" i="2"/>
  <c r="AR4391" i="2"/>
  <c r="AR4399" i="2"/>
  <c r="AT4401" i="2"/>
  <c r="AR4407" i="2"/>
  <c r="AT4409" i="2"/>
  <c r="AT4426" i="2"/>
  <c r="AT4442" i="2"/>
  <c r="AT4450" i="2"/>
  <c r="AR372" i="2"/>
  <c r="AT374" i="2"/>
  <c r="AR380" i="2"/>
  <c r="AR412" i="2"/>
  <c r="AY412" i="2" s="1"/>
  <c r="AT414" i="2"/>
  <c r="AR420" i="2"/>
  <c r="AY420" i="2" s="1"/>
  <c r="AT422" i="2"/>
  <c r="AR428" i="2"/>
  <c r="AT430" i="2"/>
  <c r="AY430" i="2" s="1"/>
  <c r="AR452" i="2"/>
  <c r="AY452" i="2" s="1"/>
  <c r="AR460" i="2"/>
  <c r="AY460" i="2" s="1"/>
  <c r="AT35" i="2"/>
  <c r="AY35" i="2" s="1"/>
  <c r="AT36" i="2"/>
  <c r="AT37" i="2"/>
  <c r="AT38" i="2"/>
  <c r="AY38" i="2" s="1"/>
  <c r="AT39" i="2"/>
  <c r="AT40" i="2"/>
  <c r="AT41" i="2"/>
  <c r="AY41" i="2" s="1"/>
  <c r="AT42" i="2"/>
  <c r="AY42" i="2" s="1"/>
  <c r="AT43" i="2"/>
  <c r="AY43" i="2" s="1"/>
  <c r="AT44" i="2"/>
  <c r="AT45" i="2"/>
  <c r="AY45" i="2" s="1"/>
  <c r="AT46" i="2"/>
  <c r="AY46" i="2" s="1"/>
  <c r="AT47" i="2"/>
  <c r="AY47" i="2" s="1"/>
  <c r="AT48" i="2"/>
  <c r="AT49" i="2"/>
  <c r="AT50" i="2"/>
  <c r="AT51" i="2"/>
  <c r="AT52" i="2"/>
  <c r="AY52" i="2" s="1"/>
  <c r="AT53" i="2"/>
  <c r="AY53" i="2" s="1"/>
  <c r="AT54" i="2"/>
  <c r="AY54" i="2" s="1"/>
  <c r="AT55" i="2"/>
  <c r="AY55" i="2" s="1"/>
  <c r="AT56" i="2"/>
  <c r="AT57" i="2"/>
  <c r="AT58" i="2"/>
  <c r="AY58" i="2" s="1"/>
  <c r="AT59" i="2"/>
  <c r="AY59" i="2" s="1"/>
  <c r="AT60" i="2"/>
  <c r="AY60" i="2" s="1"/>
  <c r="AT61" i="2"/>
  <c r="AY61" i="2" s="1"/>
  <c r="AT62" i="2"/>
  <c r="AT63" i="2"/>
  <c r="AY63" i="2" s="1"/>
  <c r="AT64" i="2"/>
  <c r="AT65" i="2"/>
  <c r="AT66" i="2"/>
  <c r="AY66" i="2" s="1"/>
  <c r="AT67" i="2"/>
  <c r="AY67" i="2" s="1"/>
  <c r="AT68" i="2"/>
  <c r="AY68" i="2" s="1"/>
  <c r="AT69" i="2"/>
  <c r="AY69" i="2" s="1"/>
  <c r="AT70" i="2"/>
  <c r="AY70" i="2" s="1"/>
  <c r="AT71" i="2"/>
  <c r="AT72" i="2"/>
  <c r="AT73" i="2"/>
  <c r="AY73" i="2" s="1"/>
  <c r="AT74" i="2"/>
  <c r="AT75" i="2"/>
  <c r="AY75" i="2" s="1"/>
  <c r="AT76" i="2"/>
  <c r="AY76" i="2" s="1"/>
  <c r="AT77" i="2"/>
  <c r="AY77" i="2" s="1"/>
  <c r="AT78" i="2"/>
  <c r="AY78" i="2" s="1"/>
  <c r="AT79" i="2"/>
  <c r="AT80" i="2"/>
  <c r="AT81" i="2"/>
  <c r="AY81" i="2" s="1"/>
  <c r="AT82" i="2"/>
  <c r="AT83" i="2"/>
  <c r="AY83" i="2" s="1"/>
  <c r="AT84" i="2"/>
  <c r="AY84" i="2" s="1"/>
  <c r="AT85" i="2"/>
  <c r="AT86" i="2"/>
  <c r="AY86" i="2" s="1"/>
  <c r="AT87" i="2"/>
  <c r="AT88" i="2"/>
  <c r="AY88" i="2" s="1"/>
  <c r="AT89" i="2"/>
  <c r="AT90" i="2"/>
  <c r="AY90" i="2" s="1"/>
  <c r="AT91" i="2"/>
  <c r="AT92" i="2"/>
  <c r="AT93" i="2"/>
  <c r="AY93" i="2" s="1"/>
  <c r="AT94" i="2"/>
  <c r="AY94" i="2" s="1"/>
  <c r="AT95" i="2"/>
  <c r="AT96" i="2"/>
  <c r="AT97" i="2"/>
  <c r="AT98" i="2"/>
  <c r="AY98" i="2" s="1"/>
  <c r="AT99" i="2"/>
  <c r="AY99" i="2" s="1"/>
  <c r="AT100" i="2"/>
  <c r="AT101" i="2"/>
  <c r="AT102" i="2"/>
  <c r="AY102" i="2" s="1"/>
  <c r="AT103" i="2"/>
  <c r="AT104" i="2"/>
  <c r="AY104" i="2" s="1"/>
  <c r="AT105" i="2"/>
  <c r="AY105" i="2" s="1"/>
  <c r="AT106" i="2"/>
  <c r="AY106" i="2" s="1"/>
  <c r="AT107" i="2"/>
  <c r="AY107" i="2" s="1"/>
  <c r="AT108" i="2"/>
  <c r="AY108" i="2" s="1"/>
  <c r="AT109" i="2"/>
  <c r="AT110" i="2"/>
  <c r="AT111" i="2"/>
  <c r="AT112" i="2"/>
  <c r="AT113" i="2"/>
  <c r="AT114" i="2"/>
  <c r="AT115" i="2"/>
  <c r="AY115" i="2" s="1"/>
  <c r="AT116" i="2"/>
  <c r="AT117" i="2"/>
  <c r="AY117" i="2" s="1"/>
  <c r="AT118" i="2"/>
  <c r="AT119" i="2"/>
  <c r="AY119" i="2" s="1"/>
  <c r="AT120" i="2"/>
  <c r="AT121" i="2"/>
  <c r="AT122" i="2"/>
  <c r="AT123" i="2"/>
  <c r="AY123" i="2" s="1"/>
  <c r="AT124" i="2"/>
  <c r="AY124" i="2" s="1"/>
  <c r="AT125" i="2"/>
  <c r="AY125" i="2" s="1"/>
  <c r="AT126" i="2"/>
  <c r="AT127" i="2"/>
  <c r="AT128" i="2"/>
  <c r="AY128" i="2" s="1"/>
  <c r="AT129" i="2"/>
  <c r="AT130" i="2"/>
  <c r="AT131" i="2"/>
  <c r="AY131" i="2" s="1"/>
  <c r="AT132" i="2"/>
  <c r="AY132" i="2" s="1"/>
  <c r="AT133" i="2"/>
  <c r="AY133" i="2" s="1"/>
  <c r="AT134" i="2"/>
  <c r="AT135" i="2"/>
  <c r="AY135" i="2" s="1"/>
  <c r="AT136" i="2"/>
  <c r="AY136" i="2" s="1"/>
  <c r="AT137" i="2"/>
  <c r="AY137" i="2" s="1"/>
  <c r="AT138" i="2"/>
  <c r="AT139" i="2"/>
  <c r="AY139" i="2" s="1"/>
  <c r="AT140" i="2"/>
  <c r="AY140" i="2" s="1"/>
  <c r="AT141" i="2"/>
  <c r="AY141" i="2" s="1"/>
  <c r="AT142" i="2"/>
  <c r="AY142" i="2" s="1"/>
  <c r="AT143" i="2"/>
  <c r="AT144" i="2"/>
  <c r="AY144" i="2" s="1"/>
  <c r="AT145" i="2"/>
  <c r="AY145" i="2" s="1"/>
  <c r="AT146" i="2"/>
  <c r="AY146" i="2" s="1"/>
  <c r="AT147" i="2"/>
  <c r="AY147" i="2" s="1"/>
  <c r="AT148" i="2"/>
  <c r="AT149" i="2"/>
  <c r="AT150" i="2"/>
  <c r="AY150" i="2" s="1"/>
  <c r="AT151" i="2"/>
  <c r="AT152" i="2"/>
  <c r="AY152" i="2" s="1"/>
  <c r="AT153" i="2"/>
  <c r="AY153" i="2" s="1"/>
  <c r="AT154" i="2"/>
  <c r="AY154" i="2" s="1"/>
  <c r="AT155" i="2"/>
  <c r="AT156" i="2"/>
  <c r="AY156" i="2" s="1"/>
  <c r="AT157" i="2"/>
  <c r="AY157" i="2" s="1"/>
  <c r="AT158" i="2"/>
  <c r="AY158" i="2" s="1"/>
  <c r="AT159" i="2"/>
  <c r="AT160" i="2"/>
  <c r="AY160" i="2" s="1"/>
  <c r="AT161" i="2"/>
  <c r="AY161" i="2" s="1"/>
  <c r="AT162" i="2"/>
  <c r="AY162" i="2" s="1"/>
  <c r="AT163" i="2"/>
  <c r="AY163" i="2" s="1"/>
  <c r="AT164" i="2"/>
  <c r="AY164" i="2" s="1"/>
  <c r="AT165" i="2"/>
  <c r="AT166" i="2"/>
  <c r="AY166" i="2" s="1"/>
  <c r="AT167" i="2"/>
  <c r="AT168" i="2"/>
  <c r="AT169" i="2"/>
  <c r="AY169" i="2" s="1"/>
  <c r="AT170" i="2"/>
  <c r="AT171" i="2"/>
  <c r="AY171" i="2" s="1"/>
  <c r="AT172" i="2"/>
  <c r="AY172" i="2" s="1"/>
  <c r="AT173" i="2"/>
  <c r="AY173" i="2" s="1"/>
  <c r="AT174" i="2"/>
  <c r="AY174" i="2" s="1"/>
  <c r="AT175" i="2"/>
  <c r="AT176" i="2"/>
  <c r="AT177" i="2"/>
  <c r="AY177" i="2" s="1"/>
  <c r="AT178" i="2"/>
  <c r="AY178" i="2" s="1"/>
  <c r="AT179" i="2"/>
  <c r="AY179" i="2" s="1"/>
  <c r="AT180" i="2"/>
  <c r="AY180" i="2" s="1"/>
  <c r="AT181" i="2"/>
  <c r="AY181" i="2" s="1"/>
  <c r="AT182" i="2"/>
  <c r="AY182" i="2" s="1"/>
  <c r="AT183" i="2"/>
  <c r="AT184" i="2"/>
  <c r="AT185" i="2"/>
  <c r="AY185" i="2" s="1"/>
  <c r="AT186" i="2"/>
  <c r="AY186" i="2" s="1"/>
  <c r="AT187" i="2"/>
  <c r="AY187" i="2" s="1"/>
  <c r="AT188" i="2"/>
  <c r="AY188" i="2" s="1"/>
  <c r="AT189" i="2"/>
  <c r="AY189" i="2" s="1"/>
  <c r="AT190" i="2"/>
  <c r="AT191" i="2"/>
  <c r="AT192" i="2"/>
  <c r="AT193" i="2"/>
  <c r="AY193" i="2" s="1"/>
  <c r="AT194" i="2"/>
  <c r="AY194" i="2" s="1"/>
  <c r="AT195" i="2"/>
  <c r="AY195" i="2" s="1"/>
  <c r="AT196" i="2"/>
  <c r="AY196" i="2" s="1"/>
  <c r="AT197" i="2"/>
  <c r="AY197" i="2" s="1"/>
  <c r="AT198" i="2"/>
  <c r="AY198" i="2" s="1"/>
  <c r="AT199" i="2"/>
  <c r="AY199" i="2" s="1"/>
  <c r="AT200" i="2"/>
  <c r="AY200" i="2" s="1"/>
  <c r="AT201" i="2"/>
  <c r="AT202" i="2"/>
  <c r="AT203" i="2"/>
  <c r="AY203" i="2" s="1"/>
  <c r="AT204" i="2"/>
  <c r="AY204" i="2" s="1"/>
  <c r="AT205" i="2"/>
  <c r="AY205" i="2" s="1"/>
  <c r="AT206" i="2"/>
  <c r="AY206" i="2" s="1"/>
  <c r="AT207" i="2"/>
  <c r="AT208" i="2"/>
  <c r="AY208" i="2" s="1"/>
  <c r="AT209" i="2"/>
  <c r="AY209" i="2" s="1"/>
  <c r="AT210" i="2"/>
  <c r="AY210" i="2" s="1"/>
  <c r="AT211" i="2"/>
  <c r="AY211" i="2" s="1"/>
  <c r="AT212" i="2"/>
  <c r="AT213" i="2"/>
  <c r="AY213" i="2" s="1"/>
  <c r="AT214" i="2"/>
  <c r="AY214" i="2" s="1"/>
  <c r="AT215" i="2"/>
  <c r="AY215" i="2" s="1"/>
  <c r="AT216" i="2"/>
  <c r="AY216" i="2" s="1"/>
  <c r="AT217" i="2"/>
  <c r="AT218" i="2"/>
  <c r="AY218" i="2" s="1"/>
  <c r="AT219" i="2"/>
  <c r="AT220" i="2"/>
  <c r="AY220" i="2" s="1"/>
  <c r="AT221" i="2"/>
  <c r="AY221" i="2" s="1"/>
  <c r="AT222" i="2"/>
  <c r="AY222" i="2" s="1"/>
  <c r="AT223" i="2"/>
  <c r="AY223" i="2" s="1"/>
  <c r="AT224" i="2"/>
  <c r="AY224" i="2" s="1"/>
  <c r="AT225" i="2"/>
  <c r="AY225" i="2" s="1"/>
  <c r="AT226" i="2"/>
  <c r="AT227" i="2"/>
  <c r="AY227" i="2" s="1"/>
  <c r="AT228" i="2"/>
  <c r="AY228" i="2" s="1"/>
  <c r="AT229" i="2"/>
  <c r="AT230" i="2"/>
  <c r="AY230" i="2" s="1"/>
  <c r="AT231" i="2"/>
  <c r="AY231" i="2" s="1"/>
  <c r="AT232" i="2"/>
  <c r="AT233" i="2"/>
  <c r="AT234" i="2"/>
  <c r="AY234" i="2" s="1"/>
  <c r="AT235" i="2"/>
  <c r="AT236" i="2"/>
  <c r="AY236" i="2" s="1"/>
  <c r="AT237" i="2"/>
  <c r="AY237" i="2" s="1"/>
  <c r="AT238" i="2"/>
  <c r="AY238" i="2" s="1"/>
  <c r="AT239" i="2"/>
  <c r="AY239" i="2" s="1"/>
  <c r="AT240" i="2"/>
  <c r="AT241" i="2"/>
  <c r="AT242" i="2"/>
  <c r="AY242" i="2" s="1"/>
  <c r="AT243" i="2"/>
  <c r="AY243" i="2" s="1"/>
  <c r="AT244" i="2"/>
  <c r="AY244" i="2" s="1"/>
  <c r="AT245" i="2"/>
  <c r="AY245" i="2" s="1"/>
  <c r="AT246" i="2"/>
  <c r="AY246" i="2" s="1"/>
  <c r="AT247" i="2"/>
  <c r="AT248" i="2"/>
  <c r="AY248" i="2" s="1"/>
  <c r="AT249" i="2"/>
  <c r="AY249" i="2" s="1"/>
  <c r="AT250" i="2"/>
  <c r="AY250" i="2" s="1"/>
  <c r="AT251" i="2"/>
  <c r="AY251" i="2" s="1"/>
  <c r="AT252" i="2"/>
  <c r="AY252" i="2" s="1"/>
  <c r="AT253" i="2"/>
  <c r="AY253" i="2" s="1"/>
  <c r="AT254" i="2"/>
  <c r="AT255" i="2"/>
  <c r="AT256" i="2"/>
  <c r="AT257" i="2"/>
  <c r="AY257" i="2" s="1"/>
  <c r="AT258" i="2"/>
  <c r="AT259" i="2"/>
  <c r="AY259" i="2" s="1"/>
  <c r="AT260" i="2"/>
  <c r="AY260" i="2" s="1"/>
  <c r="AT261" i="2"/>
  <c r="AY261" i="2" s="1"/>
  <c r="AT262" i="2"/>
  <c r="AY262" i="2" s="1"/>
  <c r="AT263" i="2"/>
  <c r="AY263" i="2" s="1"/>
  <c r="AT264" i="2"/>
  <c r="AT265" i="2"/>
  <c r="AY265" i="2" s="1"/>
  <c r="AT266" i="2"/>
  <c r="AT267" i="2"/>
  <c r="AT268" i="2"/>
  <c r="AY268" i="2" s="1"/>
  <c r="AT269" i="2"/>
  <c r="AY269" i="2" s="1"/>
  <c r="AT270" i="2"/>
  <c r="AY270" i="2" s="1"/>
  <c r="AT271" i="2"/>
  <c r="AT272" i="2"/>
  <c r="AT273" i="2"/>
  <c r="AT274" i="2"/>
  <c r="AY274" i="2" s="1"/>
  <c r="AT275" i="2"/>
  <c r="AY275" i="2" s="1"/>
  <c r="AT276" i="2"/>
  <c r="AT277" i="2"/>
  <c r="AY277" i="2" s="1"/>
  <c r="AT278" i="2"/>
  <c r="AT279" i="2"/>
  <c r="AT280" i="2"/>
  <c r="AY280" i="2" s="1"/>
  <c r="AT281" i="2"/>
  <c r="AY281" i="2" s="1"/>
  <c r="AT282" i="2"/>
  <c r="AT283" i="2"/>
  <c r="AY283" i="2" s="1"/>
  <c r="AT284" i="2"/>
  <c r="AT285" i="2"/>
  <c r="AY285" i="2" s="1"/>
  <c r="AT286" i="2"/>
  <c r="AY286" i="2" s="1"/>
  <c r="AT287" i="2"/>
  <c r="AT288" i="2"/>
  <c r="AY288" i="2" s="1"/>
  <c r="AT289" i="2"/>
  <c r="AT290" i="2"/>
  <c r="AY290" i="2" s="1"/>
  <c r="AT291" i="2"/>
  <c r="AY291" i="2" s="1"/>
  <c r="AT292" i="2"/>
  <c r="AY292" i="2" s="1"/>
  <c r="AT293" i="2"/>
  <c r="AT294" i="2"/>
  <c r="AY294" i="2" s="1"/>
  <c r="AT295" i="2"/>
  <c r="AT296" i="2"/>
  <c r="AT297" i="2"/>
  <c r="AY297" i="2" s="1"/>
  <c r="AT298" i="2"/>
  <c r="AY298" i="2" s="1"/>
  <c r="AT299" i="2"/>
  <c r="AY299" i="2" s="1"/>
  <c r="AT300" i="2"/>
  <c r="AY300" i="2" s="1"/>
  <c r="AT301" i="2"/>
  <c r="AY301" i="2" s="1"/>
  <c r="AT302" i="2"/>
  <c r="AR308" i="2"/>
  <c r="AR355" i="2"/>
  <c r="AR363" i="2"/>
  <c r="AT365" i="2"/>
  <c r="AR379" i="2"/>
  <c r="AR387" i="2"/>
  <c r="AT389" i="2"/>
  <c r="AT397" i="2"/>
  <c r="AR403" i="2"/>
  <c r="AR459" i="2"/>
  <c r="AY459" i="2" s="1"/>
  <c r="A5" i="4" a="1"/>
  <c r="A5" i="4" s="1"/>
  <c r="AR368" i="2"/>
  <c r="AR456" i="2"/>
  <c r="AY456" i="2" s="1"/>
  <c r="AR464" i="2"/>
  <c r="AY464" i="2" s="1"/>
  <c r="B5" i="4" a="1"/>
  <c r="B5" i="4" s="1"/>
  <c r="D5" i="4" a="1"/>
  <c r="D5" i="4" s="1"/>
  <c r="AR366" i="2"/>
  <c r="AR454" i="2"/>
  <c r="AY454" i="2" s="1"/>
  <c r="AR462" i="2"/>
  <c r="AY462" i="2" s="1"/>
  <c r="AR717" i="2"/>
  <c r="AR725" i="2"/>
  <c r="AR749" i="2"/>
  <c r="AR1745" i="2"/>
  <c r="AR1753" i="2"/>
  <c r="AR1761" i="2"/>
  <c r="AR1769" i="2"/>
  <c r="AR1777" i="2"/>
  <c r="AR1785" i="2"/>
  <c r="AR1793" i="2"/>
  <c r="AR1801" i="2"/>
  <c r="AR1809" i="2"/>
  <c r="AR1817" i="2"/>
  <c r="AR1825" i="2"/>
  <c r="AR369" i="2"/>
  <c r="AR377" i="2"/>
  <c r="AR385" i="2"/>
  <c r="AR394" i="2"/>
  <c r="AT395" i="2"/>
  <c r="AR410" i="2"/>
  <c r="AR433" i="2"/>
  <c r="AT435" i="2"/>
  <c r="AR441" i="2"/>
  <c r="AT443" i="2"/>
  <c r="AR449" i="2"/>
  <c r="AT451" i="2"/>
  <c r="AR472" i="2"/>
  <c r="AT474" i="2"/>
  <c r="AR480" i="2"/>
  <c r="AT482" i="2"/>
  <c r="AR488" i="2"/>
  <c r="AT490" i="2"/>
  <c r="AR496" i="2"/>
  <c r="AT498" i="2"/>
  <c r="AR504" i="2"/>
  <c r="AT506" i="2"/>
  <c r="AR512" i="2"/>
  <c r="AT514" i="2"/>
  <c r="AR520" i="2"/>
  <c r="AT522" i="2"/>
  <c r="AR528" i="2"/>
  <c r="AT530" i="2"/>
  <c r="AR536" i="2"/>
  <c r="AT538" i="2"/>
  <c r="AR544" i="2"/>
  <c r="AT546" i="2"/>
  <c r="AR552" i="2"/>
  <c r="AT554" i="2"/>
  <c r="AR560" i="2"/>
  <c r="AT562" i="2"/>
  <c r="AR568" i="2"/>
  <c r="AT570" i="2"/>
  <c r="AR576" i="2"/>
  <c r="AT578" i="2"/>
  <c r="AR584" i="2"/>
  <c r="AT586" i="2"/>
  <c r="AR592" i="2"/>
  <c r="AT594" i="2"/>
  <c r="AR600" i="2"/>
  <c r="AT602" i="2"/>
  <c r="AR608" i="2"/>
  <c r="AT610" i="2"/>
  <c r="AR616" i="2"/>
  <c r="AT618" i="2"/>
  <c r="AR624" i="2"/>
  <c r="AT626" i="2"/>
  <c r="AR632" i="2"/>
  <c r="AT634" i="2"/>
  <c r="AR640" i="2"/>
  <c r="AR648" i="2"/>
  <c r="AR656" i="2"/>
  <c r="AT658" i="2"/>
  <c r="AR664" i="2"/>
  <c r="AT666" i="2"/>
  <c r="AR672" i="2"/>
  <c r="AT674" i="2"/>
  <c r="AR680" i="2"/>
  <c r="AT682" i="2"/>
  <c r="AY682" i="2" s="1"/>
  <c r="AT683" i="2"/>
  <c r="AY683" i="2" s="1"/>
  <c r="AT684" i="2"/>
  <c r="AY684" i="2" s="1"/>
  <c r="AT685" i="2"/>
  <c r="AR691" i="2"/>
  <c r="AT693" i="2"/>
  <c r="AR699" i="2"/>
  <c r="AT701" i="2"/>
  <c r="AR716" i="2"/>
  <c r="AR724" i="2"/>
  <c r="AR731" i="2"/>
  <c r="AY731" i="2" s="1"/>
  <c r="AT733" i="2"/>
  <c r="AR739" i="2"/>
  <c r="AT741" i="2"/>
  <c r="AR748" i="2"/>
  <c r="AR911" i="2"/>
  <c r="AY911" i="2" s="1"/>
  <c r="AR919" i="2"/>
  <c r="AR927" i="2"/>
  <c r="AY927" i="2" s="1"/>
  <c r="AR935" i="2"/>
  <c r="AY935" i="2" s="1"/>
  <c r="AR943" i="2"/>
  <c r="AY943" i="2" s="1"/>
  <c r="AR951" i="2"/>
  <c r="AR959" i="2"/>
  <c r="AY959" i="2" s="1"/>
  <c r="AR967" i="2"/>
  <c r="AR975" i="2"/>
  <c r="AR983" i="2"/>
  <c r="AR991" i="2"/>
  <c r="AY991" i="2" s="1"/>
  <c r="AR999" i="2"/>
  <c r="AT1001" i="2"/>
  <c r="AY1001" i="2" s="1"/>
  <c r="AR1007" i="2"/>
  <c r="AT1009" i="2"/>
  <c r="AY1009" i="2" s="1"/>
  <c r="AR1015" i="2"/>
  <c r="AY1015" i="2" s="1"/>
  <c r="AT1017" i="2"/>
  <c r="AY1017" i="2" s="1"/>
  <c r="AR1023" i="2"/>
  <c r="AY1023" i="2" s="1"/>
  <c r="AT1025" i="2"/>
  <c r="AR1031" i="2"/>
  <c r="AY1031" i="2" s="1"/>
  <c r="AT1033" i="2"/>
  <c r="AY1033" i="2" s="1"/>
  <c r="AR1039" i="2"/>
  <c r="AY1039" i="2" s="1"/>
  <c r="AT1041" i="2"/>
  <c r="AY1041" i="2" s="1"/>
  <c r="AR1047" i="2"/>
  <c r="AY1047" i="2" s="1"/>
  <c r="AT1049" i="2"/>
  <c r="AY1049" i="2" s="1"/>
  <c r="AR1055" i="2"/>
  <c r="AY1055" i="2" s="1"/>
  <c r="AT1057" i="2"/>
  <c r="AR1063" i="2"/>
  <c r="AY1063" i="2" s="1"/>
  <c r="AT1065" i="2"/>
  <c r="AY1065" i="2" s="1"/>
  <c r="AR1071" i="2"/>
  <c r="AT1073" i="2"/>
  <c r="AY1073" i="2" s="1"/>
  <c r="AR1079" i="2"/>
  <c r="AY1079" i="2" s="1"/>
  <c r="AT1081" i="2"/>
  <c r="AY1081" i="2" s="1"/>
  <c r="AR1087" i="2"/>
  <c r="AY1087" i="2" s="1"/>
  <c r="AT1089" i="2"/>
  <c r="AR1095" i="2"/>
  <c r="AT1097" i="2"/>
  <c r="AY1097" i="2" s="1"/>
  <c r="AR1103" i="2"/>
  <c r="AY1103" i="2" s="1"/>
  <c r="AT1105" i="2"/>
  <c r="AY1105" i="2" s="1"/>
  <c r="AR1111" i="2"/>
  <c r="AT1113" i="2"/>
  <c r="AY1113" i="2" s="1"/>
  <c r="AR1119" i="2"/>
  <c r="AT1121" i="2"/>
  <c r="AR1127" i="2"/>
  <c r="AT1129" i="2"/>
  <c r="AY1129" i="2" s="1"/>
  <c r="AR1135" i="2"/>
  <c r="AT1137" i="2"/>
  <c r="AY1137" i="2" s="1"/>
  <c r="AR1143" i="2"/>
  <c r="AY1143" i="2" s="1"/>
  <c r="AT1145" i="2"/>
  <c r="AY1145" i="2" s="1"/>
  <c r="AR1151" i="2"/>
  <c r="AT1153" i="2"/>
  <c r="AR1159" i="2"/>
  <c r="AT1161" i="2"/>
  <c r="AY1161" i="2" s="1"/>
  <c r="AR1167" i="2"/>
  <c r="AT1169" i="2"/>
  <c r="AY1169" i="2" s="1"/>
  <c r="AR1175" i="2"/>
  <c r="AY1175" i="2" s="1"/>
  <c r="AT1177" i="2"/>
  <c r="AY1177" i="2" s="1"/>
  <c r="AR1183" i="2"/>
  <c r="AY1183" i="2" s="1"/>
  <c r="AT1185" i="2"/>
  <c r="AR1191" i="2"/>
  <c r="AY1191" i="2" s="1"/>
  <c r="AT1193" i="2"/>
  <c r="AY1193" i="2" s="1"/>
  <c r="AR1199" i="2"/>
  <c r="AY1199" i="2" s="1"/>
  <c r="AT1201" i="2"/>
  <c r="AY1201" i="2" s="1"/>
  <c r="AR1207" i="2"/>
  <c r="AY1207" i="2" s="1"/>
  <c r="AT1209" i="2"/>
  <c r="AY1209" i="2" s="1"/>
  <c r="AR1215" i="2"/>
  <c r="AT1217" i="2"/>
  <c r="AR1223" i="2"/>
  <c r="AY1223" i="2" s="1"/>
  <c r="AT1225" i="2"/>
  <c r="AY1225" i="2" s="1"/>
  <c r="AR1231" i="2"/>
  <c r="AY1231" i="2" s="1"/>
  <c r="AT1233" i="2"/>
  <c r="AY1233" i="2" s="1"/>
  <c r="AR1239" i="2"/>
  <c r="AR1247" i="2"/>
  <c r="AR1255" i="2"/>
  <c r="AT1257" i="2"/>
  <c r="AR1263" i="2"/>
  <c r="AY1263" i="2" s="1"/>
  <c r="AT1265" i="2"/>
  <c r="AY1265" i="2" s="1"/>
  <c r="AR1271" i="2"/>
  <c r="AY1271" i="2" s="1"/>
  <c r="AT1273" i="2"/>
  <c r="AY1273" i="2" s="1"/>
  <c r="AR1279" i="2"/>
  <c r="AT1281" i="2"/>
  <c r="AY1281" i="2" s="1"/>
  <c r="AR1287" i="2"/>
  <c r="AY1287" i="2" s="1"/>
  <c r="AT1289" i="2"/>
  <c r="AR1295" i="2"/>
  <c r="AY1295" i="2" s="1"/>
  <c r="AT1297" i="2"/>
  <c r="AY1297" i="2" s="1"/>
  <c r="AR1303" i="2"/>
  <c r="AY1303" i="2" s="1"/>
  <c r="AT1305" i="2"/>
  <c r="AY1305" i="2" s="1"/>
  <c r="AR1311" i="2"/>
  <c r="AY1311" i="2" s="1"/>
  <c r="AR408" i="2"/>
  <c r="AR706" i="2"/>
  <c r="AR722" i="2"/>
  <c r="AR746" i="2"/>
  <c r="AR965" i="2"/>
  <c r="AT967" i="2"/>
  <c r="AR973" i="2"/>
  <c r="AT975" i="2"/>
  <c r="AT983" i="2"/>
  <c r="AR989" i="2"/>
  <c r="AR1029" i="2"/>
  <c r="AR1085" i="2"/>
  <c r="AR1093" i="2"/>
  <c r="AT1095" i="2"/>
  <c r="AR1101" i="2"/>
  <c r="AR1109" i="2"/>
  <c r="AT1111" i="2"/>
  <c r="AR1117" i="2"/>
  <c r="AT1135" i="2"/>
  <c r="AR1149" i="2"/>
  <c r="AT1151" i="2"/>
  <c r="AR1157" i="2"/>
  <c r="AT1159" i="2"/>
  <c r="AR1165" i="2"/>
  <c r="AT1167" i="2"/>
  <c r="AR1173" i="2"/>
  <c r="AT1175" i="2"/>
  <c r="AR1181" i="2"/>
  <c r="AR1205" i="2"/>
  <c r="AR1213" i="2"/>
  <c r="AT1215" i="2"/>
  <c r="AR382" i="2"/>
  <c r="AY434" i="2"/>
  <c r="AR438" i="2"/>
  <c r="AT440" i="2"/>
  <c r="AY440" i="2" s="1"/>
  <c r="AY442" i="2"/>
  <c r="AR446" i="2"/>
  <c r="AT448" i="2"/>
  <c r="AY448" i="2" s="1"/>
  <c r="AR469" i="2"/>
  <c r="AT471" i="2"/>
  <c r="AR477" i="2"/>
  <c r="AT479" i="2"/>
  <c r="AR485" i="2"/>
  <c r="AT487" i="2"/>
  <c r="AY487" i="2" s="1"/>
  <c r="AY489" i="2"/>
  <c r="AR493" i="2"/>
  <c r="AT495" i="2"/>
  <c r="AR501" i="2"/>
  <c r="AT503" i="2"/>
  <c r="AR509" i="2"/>
  <c r="AT511" i="2"/>
  <c r="AY513" i="2"/>
  <c r="AR517" i="2"/>
  <c r="AT519" i="2"/>
  <c r="AR525" i="2"/>
  <c r="AT527" i="2"/>
  <c r="AY529" i="2"/>
  <c r="AR533" i="2"/>
  <c r="AT535" i="2"/>
  <c r="AY601" i="2"/>
  <c r="AR705" i="2"/>
  <c r="AR712" i="2"/>
  <c r="AT714" i="2"/>
  <c r="AR721" i="2"/>
  <c r="AR728" i="2"/>
  <c r="AT730" i="2"/>
  <c r="AR736" i="2"/>
  <c r="AT738" i="2"/>
  <c r="AR745" i="2"/>
  <c r="AR752" i="2"/>
  <c r="AR768" i="2"/>
  <c r="AT770" i="2"/>
  <c r="AR784" i="2"/>
  <c r="AR908" i="2"/>
  <c r="AT910" i="2"/>
  <c r="AY910" i="2" s="1"/>
  <c r="AR916" i="2"/>
  <c r="AT918" i="2"/>
  <c r="AR924" i="2"/>
  <c r="AT926" i="2"/>
  <c r="AR932" i="2"/>
  <c r="AT934" i="2"/>
  <c r="AY934" i="2" s="1"/>
  <c r="AR940" i="2"/>
  <c r="AT942" i="2"/>
  <c r="AY942" i="2" s="1"/>
  <c r="AR948" i="2"/>
  <c r="AT950" i="2"/>
  <c r="AY950" i="2" s="1"/>
  <c r="AR964" i="2"/>
  <c r="AT966" i="2"/>
  <c r="AY966" i="2" s="1"/>
  <c r="AR972" i="2"/>
  <c r="AT974" i="2"/>
  <c r="AR980" i="2"/>
  <c r="AT982" i="2"/>
  <c r="AR988" i="2"/>
  <c r="AT990" i="2"/>
  <c r="AY990" i="2" s="1"/>
  <c r="AR996" i="2"/>
  <c r="AT998" i="2"/>
  <c r="AY998" i="2" s="1"/>
  <c r="AR1220" i="2"/>
  <c r="AT1222" i="2"/>
  <c r="AY1222" i="2" s="1"/>
  <c r="AR1228" i="2"/>
  <c r="AT1230" i="2"/>
  <c r="AY1230" i="2" s="1"/>
  <c r="AR1236" i="2"/>
  <c r="AR1244" i="2"/>
  <c r="AR1252" i="2"/>
  <c r="AT1254" i="2"/>
  <c r="AR1260" i="2"/>
  <c r="AT1262" i="2"/>
  <c r="AY1262" i="2" s="1"/>
  <c r="AR1268" i="2"/>
  <c r="AT1270" i="2"/>
  <c r="AY1270" i="2" s="1"/>
  <c r="AR1276" i="2"/>
  <c r="AT1278" i="2"/>
  <c r="AR1284" i="2"/>
  <c r="AT1286" i="2"/>
  <c r="AR1292" i="2"/>
  <c r="AT1294" i="2"/>
  <c r="AY1294" i="2" s="1"/>
  <c r="AR1300" i="2"/>
  <c r="AT1302" i="2"/>
  <c r="AY1302" i="2" s="1"/>
  <c r="AR1308" i="2"/>
  <c r="AT1310" i="2"/>
  <c r="AR1316" i="2"/>
  <c r="AT1318" i="2"/>
  <c r="AR1324" i="2"/>
  <c r="AT1326" i="2"/>
  <c r="AY1326" i="2" s="1"/>
  <c r="AR1332" i="2"/>
  <c r="AT1334" i="2"/>
  <c r="AY1334" i="2" s="1"/>
  <c r="AR1340" i="2"/>
  <c r="AT1342" i="2"/>
  <c r="AR1348" i="2"/>
  <c r="AT1350" i="2"/>
  <c r="AR1356" i="2"/>
  <c r="AT1358" i="2"/>
  <c r="AY1358" i="2" s="1"/>
  <c r="AR1364" i="2"/>
  <c r="AT1366" i="2"/>
  <c r="AY1366" i="2" s="1"/>
  <c r="AR381" i="2"/>
  <c r="AR405" i="2"/>
  <c r="AT407" i="2"/>
  <c r="AY407" i="2" s="1"/>
  <c r="AR727" i="2"/>
  <c r="AT729" i="2"/>
  <c r="AY729" i="2" s="1"/>
  <c r="AR735" i="2"/>
  <c r="AT737" i="2"/>
  <c r="AR915" i="2"/>
  <c r="AY915" i="2" s="1"/>
  <c r="AR923" i="2"/>
  <c r="AY923" i="2" s="1"/>
  <c r="AR931" i="2"/>
  <c r="AY931" i="2" s="1"/>
  <c r="AR939" i="2"/>
  <c r="AY939" i="2" s="1"/>
  <c r="AR947" i="2"/>
  <c r="AY947" i="2" s="1"/>
  <c r="AR955" i="2"/>
  <c r="AR963" i="2"/>
  <c r="AY963" i="2" s="1"/>
  <c r="AR1003" i="2"/>
  <c r="AY1003" i="2" s="1"/>
  <c r="AT1005" i="2"/>
  <c r="AR1011" i="2"/>
  <c r="AY1011" i="2" s="1"/>
  <c r="AT1013" i="2"/>
  <c r="AY1013" i="2" s="1"/>
  <c r="AR1019" i="2"/>
  <c r="AY1019" i="2" s="1"/>
  <c r="AT1021" i="2"/>
  <c r="AY1021" i="2" s="1"/>
  <c r="AR1027" i="2"/>
  <c r="AT1029" i="2"/>
  <c r="AR1035" i="2"/>
  <c r="AY1035" i="2" s="1"/>
  <c r="AT1037" i="2"/>
  <c r="AY1037" i="2" s="1"/>
  <c r="AR1043" i="2"/>
  <c r="AY1043" i="2" s="1"/>
  <c r="AT1045" i="2"/>
  <c r="AR1051" i="2"/>
  <c r="AY1051" i="2" s="1"/>
  <c r="AT1053" i="2"/>
  <c r="AY1053" i="2" s="1"/>
  <c r="AR1059" i="2"/>
  <c r="AT1061" i="2"/>
  <c r="AY1061" i="2" s="1"/>
  <c r="AR1067" i="2"/>
  <c r="AY1067" i="2" s="1"/>
  <c r="AT1069" i="2"/>
  <c r="AR1075" i="2"/>
  <c r="AY1075" i="2" s="1"/>
  <c r="AT1077" i="2"/>
  <c r="AR1083" i="2"/>
  <c r="AY1083" i="2" s="1"/>
  <c r="AT1085" i="2"/>
  <c r="AR1091" i="2"/>
  <c r="AT1093" i="2"/>
  <c r="AR1099" i="2"/>
  <c r="AY1099" i="2" s="1"/>
  <c r="AT1101" i="2"/>
  <c r="AR1107" i="2"/>
  <c r="AY1107" i="2" s="1"/>
  <c r="AT1109" i="2"/>
  <c r="AR1115" i="2"/>
  <c r="AY1115" i="2" s="1"/>
  <c r="AT1117" i="2"/>
  <c r="AR1123" i="2"/>
  <c r="AY1123" i="2" s="1"/>
  <c r="AT1125" i="2"/>
  <c r="AY1125" i="2" s="1"/>
  <c r="AR1131" i="2"/>
  <c r="AY1131" i="2" s="1"/>
  <c r="AT1133" i="2"/>
  <c r="AY1133" i="2" s="1"/>
  <c r="AR1139" i="2"/>
  <c r="AY1139" i="2" s="1"/>
  <c r="AT1141" i="2"/>
  <c r="AR1147" i="2"/>
  <c r="AY1147" i="2" s="1"/>
  <c r="AT1149" i="2"/>
  <c r="AR1155" i="2"/>
  <c r="AY1155" i="2" s="1"/>
  <c r="AT1157" i="2"/>
  <c r="AR1163" i="2"/>
  <c r="AY1163" i="2" s="1"/>
  <c r="AT1165" i="2"/>
  <c r="AR1171" i="2"/>
  <c r="AY1171" i="2" s="1"/>
  <c r="AT1173" i="2"/>
  <c r="AR1179" i="2"/>
  <c r="AY1179" i="2" s="1"/>
  <c r="AT1181" i="2"/>
  <c r="AR1187" i="2"/>
  <c r="AY1187" i="2" s="1"/>
  <c r="AT1189" i="2"/>
  <c r="AY1189" i="2" s="1"/>
  <c r="AR1195" i="2"/>
  <c r="AY1195" i="2" s="1"/>
  <c r="AT1197" i="2"/>
  <c r="AY1197" i="2" s="1"/>
  <c r="AR1203" i="2"/>
  <c r="AY1203" i="2" s="1"/>
  <c r="AT1205" i="2"/>
  <c r="AR1211" i="2"/>
  <c r="AY1211" i="2" s="1"/>
  <c r="AT1213" i="2"/>
  <c r="AR1219" i="2"/>
  <c r="AY1219" i="2" s="1"/>
  <c r="AT1221" i="2"/>
  <c r="AY1221" i="2" s="1"/>
  <c r="AR1227" i="2"/>
  <c r="AY1227" i="2" s="1"/>
  <c r="AT1229" i="2"/>
  <c r="AY1229" i="2" s="1"/>
  <c r="AR1235" i="2"/>
  <c r="AY1235" i="2" s="1"/>
  <c r="AR1243" i="2"/>
  <c r="AR1251" i="2"/>
  <c r="AR1259" i="2"/>
  <c r="AT1261" i="2"/>
  <c r="AY1261" i="2" s="1"/>
  <c r="AR1267" i="2"/>
  <c r="AY1267" i="2" s="1"/>
  <c r="AT1269" i="2"/>
  <c r="AR1275" i="2"/>
  <c r="AY1275" i="2" s="1"/>
  <c r="AT1277" i="2"/>
  <c r="AR1283" i="2"/>
  <c r="AT1285" i="2"/>
  <c r="AY1285" i="2" s="1"/>
  <c r="AR1291" i="2"/>
  <c r="AT1293" i="2"/>
  <c r="AY1293" i="2" s="1"/>
  <c r="AR1299" i="2"/>
  <c r="AY1299" i="2" s="1"/>
  <c r="AT1301" i="2"/>
  <c r="AR1307" i="2"/>
  <c r="AY1307" i="2" s="1"/>
  <c r="AT1309" i="2"/>
  <c r="AR436" i="2"/>
  <c r="AT438" i="2"/>
  <c r="AR444" i="2"/>
  <c r="AY444" i="2" s="1"/>
  <c r="AT446" i="2"/>
  <c r="AR643" i="2"/>
  <c r="AT645" i="2"/>
  <c r="AT653" i="2"/>
  <c r="AR659" i="2"/>
  <c r="AT661" i="2"/>
  <c r="AR667" i="2"/>
  <c r="AT669" i="2"/>
  <c r="AR675" i="2"/>
  <c r="AT677" i="2"/>
  <c r="AR686" i="2"/>
  <c r="AT688" i="2"/>
  <c r="AR694" i="2"/>
  <c r="AT696" i="2"/>
  <c r="AR702" i="2"/>
  <c r="AT704" i="2"/>
  <c r="AR758" i="2"/>
  <c r="AY758" i="2" s="1"/>
  <c r="AT760" i="2"/>
  <c r="AR766" i="2"/>
  <c r="AY766" i="2" s="1"/>
  <c r="AT768" i="2"/>
  <c r="AR774" i="2"/>
  <c r="AT776" i="2"/>
  <c r="AR782" i="2"/>
  <c r="AT784" i="2"/>
  <c r="AR790" i="2"/>
  <c r="AT792" i="2"/>
  <c r="AT793" i="2"/>
  <c r="AY793" i="2" s="1"/>
  <c r="AT794" i="2"/>
  <c r="AT795" i="2"/>
  <c r="AY795" i="2" s="1"/>
  <c r="AT796" i="2"/>
  <c r="AY796" i="2" s="1"/>
  <c r="AT797" i="2"/>
  <c r="AY797" i="2" s="1"/>
  <c r="AT798" i="2"/>
  <c r="AY798" i="2" s="1"/>
  <c r="AT799" i="2"/>
  <c r="AT800" i="2"/>
  <c r="AY800" i="2" s="1"/>
  <c r="AT801" i="2"/>
  <c r="AY801" i="2" s="1"/>
  <c r="AT802" i="2"/>
  <c r="AY802" i="2" s="1"/>
  <c r="AT803" i="2"/>
  <c r="AY803" i="2" s="1"/>
  <c r="AT804" i="2"/>
  <c r="AY804" i="2" s="1"/>
  <c r="AT805" i="2"/>
  <c r="AY805" i="2" s="1"/>
  <c r="AT806" i="2"/>
  <c r="AY806" i="2" s="1"/>
  <c r="AT807" i="2"/>
  <c r="AY807" i="2" s="1"/>
  <c r="AT808" i="2"/>
  <c r="AY808" i="2" s="1"/>
  <c r="AT809" i="2"/>
  <c r="AY809" i="2" s="1"/>
  <c r="AT810" i="2"/>
  <c r="AY810" i="2" s="1"/>
  <c r="AT811" i="2"/>
  <c r="AY811" i="2" s="1"/>
  <c r="AT812" i="2"/>
  <c r="AT813" i="2"/>
  <c r="AY813" i="2" s="1"/>
  <c r="AT814" i="2"/>
  <c r="AY814" i="2" s="1"/>
  <c r="AT815" i="2"/>
  <c r="AY815" i="2" s="1"/>
  <c r="AT816" i="2"/>
  <c r="AY816" i="2" s="1"/>
  <c r="AT817" i="2"/>
  <c r="AY817" i="2" s="1"/>
  <c r="AT818" i="2"/>
  <c r="AY818" i="2" s="1"/>
  <c r="AT819" i="2"/>
  <c r="AY819" i="2" s="1"/>
  <c r="AT820" i="2"/>
  <c r="AY820" i="2" s="1"/>
  <c r="AT821" i="2"/>
  <c r="AY821" i="2" s="1"/>
  <c r="AT822" i="2"/>
  <c r="AY822" i="2" s="1"/>
  <c r="AT823" i="2"/>
  <c r="AY823" i="2" s="1"/>
  <c r="AT824" i="2"/>
  <c r="AY824" i="2" s="1"/>
  <c r="AT825" i="2"/>
  <c r="AT826" i="2"/>
  <c r="AY826" i="2" s="1"/>
  <c r="AT827" i="2"/>
  <c r="AY827" i="2" s="1"/>
  <c r="AT828" i="2"/>
  <c r="AY828" i="2" s="1"/>
  <c r="AT829" i="2"/>
  <c r="AY829" i="2" s="1"/>
  <c r="AT830" i="2"/>
  <c r="AY830" i="2" s="1"/>
  <c r="AT831" i="2"/>
  <c r="AY831" i="2" s="1"/>
  <c r="AT832" i="2"/>
  <c r="AY832" i="2" s="1"/>
  <c r="AT833" i="2"/>
  <c r="AY833" i="2" s="1"/>
  <c r="AT834" i="2"/>
  <c r="AY834" i="2" s="1"/>
  <c r="AT835" i="2"/>
  <c r="AY835" i="2" s="1"/>
  <c r="AT836" i="2"/>
  <c r="AY836" i="2" s="1"/>
  <c r="AT837" i="2"/>
  <c r="AY837" i="2" s="1"/>
  <c r="AT838" i="2"/>
  <c r="AY838" i="2" s="1"/>
  <c r="AT839" i="2"/>
  <c r="AY839" i="2" s="1"/>
  <c r="AT840" i="2"/>
  <c r="AT841" i="2"/>
  <c r="AY841" i="2" s="1"/>
  <c r="AT842" i="2"/>
  <c r="AY842" i="2" s="1"/>
  <c r="AT843" i="2"/>
  <c r="AY843" i="2" s="1"/>
  <c r="AT844" i="2"/>
  <c r="AY844" i="2" s="1"/>
  <c r="AT845" i="2"/>
  <c r="AY845" i="2" s="1"/>
  <c r="AT846" i="2"/>
  <c r="AY846" i="2" s="1"/>
  <c r="AT847" i="2"/>
  <c r="AY847" i="2" s="1"/>
  <c r="AT848" i="2"/>
  <c r="AT849" i="2"/>
  <c r="AY849" i="2" s="1"/>
  <c r="AT850" i="2"/>
  <c r="AY850" i="2" s="1"/>
  <c r="AT851" i="2"/>
  <c r="AY851" i="2" s="1"/>
  <c r="AT852" i="2"/>
  <c r="AY852" i="2" s="1"/>
  <c r="AT853" i="2"/>
  <c r="AY853" i="2" s="1"/>
  <c r="AT854" i="2"/>
  <c r="AY854" i="2" s="1"/>
  <c r="AT855" i="2"/>
  <c r="AT856" i="2"/>
  <c r="AT857" i="2"/>
  <c r="AY857" i="2" s="1"/>
  <c r="AT858" i="2"/>
  <c r="AT859" i="2"/>
  <c r="AY859" i="2" s="1"/>
  <c r="AT860" i="2"/>
  <c r="AY860" i="2" s="1"/>
  <c r="AT861" i="2"/>
  <c r="AY861" i="2" s="1"/>
  <c r="AT862" i="2"/>
  <c r="AT863" i="2"/>
  <c r="AT864" i="2"/>
  <c r="AY864" i="2" s="1"/>
  <c r="AT865" i="2"/>
  <c r="AY865" i="2" s="1"/>
  <c r="AT866" i="2"/>
  <c r="AY866" i="2" s="1"/>
  <c r="AT867" i="2"/>
  <c r="AY867" i="2" s="1"/>
  <c r="AT868" i="2"/>
  <c r="AY868" i="2" s="1"/>
  <c r="AT869" i="2"/>
  <c r="AY869" i="2" s="1"/>
  <c r="AT870" i="2"/>
  <c r="AY870" i="2" s="1"/>
  <c r="AT871" i="2"/>
  <c r="AY871" i="2" s="1"/>
  <c r="AT872" i="2"/>
  <c r="AY872" i="2" s="1"/>
  <c r="AT873" i="2"/>
  <c r="AY873" i="2" s="1"/>
  <c r="AT874" i="2"/>
  <c r="AY874" i="2" s="1"/>
  <c r="AT875" i="2"/>
  <c r="AY875" i="2" s="1"/>
  <c r="AT876" i="2"/>
  <c r="AT877" i="2"/>
  <c r="AY877" i="2" s="1"/>
  <c r="AT878" i="2"/>
  <c r="AT879" i="2"/>
  <c r="AY879" i="2" s="1"/>
  <c r="AT880" i="2"/>
  <c r="AY880" i="2" s="1"/>
  <c r="AT881" i="2"/>
  <c r="AY881" i="2" s="1"/>
  <c r="AT882" i="2"/>
  <c r="AY882" i="2" s="1"/>
  <c r="AT883" i="2"/>
  <c r="AY883" i="2" s="1"/>
  <c r="AT884" i="2"/>
  <c r="AY884" i="2" s="1"/>
  <c r="AT885" i="2"/>
  <c r="AY885" i="2" s="1"/>
  <c r="AT886" i="2"/>
  <c r="AY886" i="2" s="1"/>
  <c r="AT887" i="2"/>
  <c r="AY887" i="2" s="1"/>
  <c r="AT888" i="2"/>
  <c r="AY888" i="2" s="1"/>
  <c r="AT889" i="2"/>
  <c r="AY889" i="2" s="1"/>
  <c r="AT890" i="2"/>
  <c r="AY890" i="2" s="1"/>
  <c r="AT891" i="2"/>
  <c r="AY891" i="2" s="1"/>
  <c r="AT892" i="2"/>
  <c r="AY892" i="2" s="1"/>
  <c r="AT893" i="2"/>
  <c r="AY893" i="2" s="1"/>
  <c r="AT894" i="2"/>
  <c r="AY894" i="2" s="1"/>
  <c r="AT895" i="2"/>
  <c r="AY895" i="2" s="1"/>
  <c r="AT896" i="2"/>
  <c r="AY896" i="2" s="1"/>
  <c r="AT897" i="2"/>
  <c r="AY897" i="2" s="1"/>
  <c r="AT898" i="2"/>
  <c r="AY898" i="2" s="1"/>
  <c r="AT899" i="2"/>
  <c r="AY899" i="2" s="1"/>
  <c r="AT900" i="2"/>
  <c r="AY900" i="2" s="1"/>
  <c r="AT901" i="2"/>
  <c r="AY901" i="2" s="1"/>
  <c r="AT902" i="2"/>
  <c r="AY902" i="2" s="1"/>
  <c r="AT903" i="2"/>
  <c r="AY903" i="2" s="1"/>
  <c r="AT904" i="2"/>
  <c r="AT905" i="2"/>
  <c r="AT906" i="2"/>
  <c r="AY906" i="2" s="1"/>
  <c r="AT907" i="2"/>
  <c r="AY907" i="2" s="1"/>
  <c r="AT908" i="2"/>
  <c r="AR914" i="2"/>
  <c r="AY914" i="2" s="1"/>
  <c r="AT916" i="2"/>
  <c r="AR922" i="2"/>
  <c r="AY922" i="2" s="1"/>
  <c r="AT924" i="2"/>
  <c r="AR930" i="2"/>
  <c r="AY930" i="2" s="1"/>
  <c r="AT932" i="2"/>
  <c r="AR938" i="2"/>
  <c r="AY938" i="2" s="1"/>
  <c r="AT940" i="2"/>
  <c r="AR946" i="2"/>
  <c r="AY946" i="2" s="1"/>
  <c r="AT948" i="2"/>
  <c r="AR954" i="2"/>
  <c r="AY954" i="2" s="1"/>
  <c r="AT956" i="2"/>
  <c r="AY956" i="2" s="1"/>
  <c r="AY958" i="2"/>
  <c r="AR962" i="2"/>
  <c r="AY962" i="2" s="1"/>
  <c r="AT964" i="2"/>
  <c r="AR970" i="2"/>
  <c r="AY970" i="2" s="1"/>
  <c r="AT972" i="2"/>
  <c r="AR978" i="2"/>
  <c r="AY978" i="2" s="1"/>
  <c r="AT980" i="2"/>
  <c r="AR986" i="2"/>
  <c r="AY986" i="2" s="1"/>
  <c r="AT988" i="2"/>
  <c r="AR994" i="2"/>
  <c r="AY994" i="2" s="1"/>
  <c r="AT996" i="2"/>
  <c r="AR1002" i="2"/>
  <c r="AY1002" i="2" s="1"/>
  <c r="AT1004" i="2"/>
  <c r="AY1004" i="2" s="1"/>
  <c r="AY1006" i="2"/>
  <c r="AR1010" i="2"/>
  <c r="AT1012" i="2"/>
  <c r="AR1018" i="2"/>
  <c r="AY1018" i="2" s="1"/>
  <c r="AT1020" i="2"/>
  <c r="AY1020" i="2" s="1"/>
  <c r="AR1026" i="2"/>
  <c r="AY1026" i="2" s="1"/>
  <c r="AT1028" i="2"/>
  <c r="AY1028" i="2" s="1"/>
  <c r="AY1030" i="2"/>
  <c r="AR1034" i="2"/>
  <c r="AT1036" i="2"/>
  <c r="AY1036" i="2" s="1"/>
  <c r="AY1038" i="2"/>
  <c r="AR1042" i="2"/>
  <c r="AY1042" i="2" s="1"/>
  <c r="AT1044" i="2"/>
  <c r="AY1044" i="2" s="1"/>
  <c r="AR1050" i="2"/>
  <c r="AY1050" i="2" s="1"/>
  <c r="AT1052" i="2"/>
  <c r="AR1058" i="2"/>
  <c r="AY1058" i="2" s="1"/>
  <c r="AT1060" i="2"/>
  <c r="AY1060" i="2" s="1"/>
  <c r="AY1062" i="2"/>
  <c r="AR1066" i="2"/>
  <c r="AY1066" i="2" s="1"/>
  <c r="AT1068" i="2"/>
  <c r="AY1068" i="2" s="1"/>
  <c r="AY1070" i="2"/>
  <c r="AR1074" i="2"/>
  <c r="AT1076" i="2"/>
  <c r="AR1082" i="2"/>
  <c r="AY1082" i="2" s="1"/>
  <c r="AT1084" i="2"/>
  <c r="AR1090" i="2"/>
  <c r="AY1090" i="2" s="1"/>
  <c r="AT1092" i="2"/>
  <c r="AY1092" i="2" s="1"/>
  <c r="AY1094" i="2"/>
  <c r="AR1098" i="2"/>
  <c r="AY1098" i="2" s="1"/>
  <c r="AT1100" i="2"/>
  <c r="AY1100" i="2" s="1"/>
  <c r="AY1102" i="2"/>
  <c r="AR1106" i="2"/>
  <c r="AT1108" i="2"/>
  <c r="AY1108" i="2" s="1"/>
  <c r="AR1114" i="2"/>
  <c r="AY1114" i="2" s="1"/>
  <c r="AT1116" i="2"/>
  <c r="AR1122" i="2"/>
  <c r="AY1122" i="2" s="1"/>
  <c r="AT1124" i="2"/>
  <c r="AY1124" i="2" s="1"/>
  <c r="AY1126" i="2"/>
  <c r="AR1130" i="2"/>
  <c r="AY1130" i="2" s="1"/>
  <c r="AT1132" i="2"/>
  <c r="AY1132" i="2" s="1"/>
  <c r="AY1134" i="2"/>
  <c r="AR1138" i="2"/>
  <c r="AT1140" i="2"/>
  <c r="AR1146" i="2"/>
  <c r="AY1146" i="2" s="1"/>
  <c r="AT1148" i="2"/>
  <c r="AR1154" i="2"/>
  <c r="AY1154" i="2" s="1"/>
  <c r="AT1156" i="2"/>
  <c r="AY1156" i="2" s="1"/>
  <c r="AR1162" i="2"/>
  <c r="AY1162" i="2" s="1"/>
  <c r="AT1164" i="2"/>
  <c r="AY1164" i="2" s="1"/>
  <c r="AR1170" i="2"/>
  <c r="AT1172" i="2"/>
  <c r="AR1178" i="2"/>
  <c r="AY1178" i="2" s="1"/>
  <c r="AT1180" i="2"/>
  <c r="AR1186" i="2"/>
  <c r="AY1186" i="2" s="1"/>
  <c r="AT1188" i="2"/>
  <c r="AY1188" i="2" s="1"/>
  <c r="AR1194" i="2"/>
  <c r="AY1194" i="2" s="1"/>
  <c r="AT1196" i="2"/>
  <c r="AY1196" i="2" s="1"/>
  <c r="AR1202" i="2"/>
  <c r="AT1204" i="2"/>
  <c r="AR1210" i="2"/>
  <c r="AY1210" i="2" s="1"/>
  <c r="AT1212" i="2"/>
  <c r="AR1218" i="2"/>
  <c r="AY1218" i="2" s="1"/>
  <c r="AT1220" i="2"/>
  <c r="AR1226" i="2"/>
  <c r="AY1226" i="2" s="1"/>
  <c r="AT1228" i="2"/>
  <c r="AR1234" i="2"/>
  <c r="AY1234" i="2" s="1"/>
  <c r="AT1236" i="2"/>
  <c r="AR1242" i="2"/>
  <c r="AR1250" i="2"/>
  <c r="AR1258" i="2"/>
  <c r="AY1258" i="2" s="1"/>
  <c r="AT1260" i="2"/>
  <c r="AR1266" i="2"/>
  <c r="AY1266" i="2" s="1"/>
  <c r="AT1268" i="2"/>
  <c r="AR1274" i="2"/>
  <c r="AY1274" i="2" s="1"/>
  <c r="AT1276" i="2"/>
  <c r="AR1282" i="2"/>
  <c r="AY1282" i="2" s="1"/>
  <c r="AT1284" i="2"/>
  <c r="AR1290" i="2"/>
  <c r="AY1290" i="2" s="1"/>
  <c r="AT1292" i="2"/>
  <c r="AR1298" i="2"/>
  <c r="AY1298" i="2" s="1"/>
  <c r="AT1300" i="2"/>
  <c r="AR1306" i="2"/>
  <c r="AT1308" i="2"/>
  <c r="AR1314" i="2"/>
  <c r="AY1314" i="2" s="1"/>
  <c r="AT1316" i="2"/>
  <c r="AR1322" i="2"/>
  <c r="AY1322" i="2" s="1"/>
  <c r="AT1324" i="2"/>
  <c r="AR1330" i="2"/>
  <c r="AY1330" i="2" s="1"/>
  <c r="AT1332" i="2"/>
  <c r="AR1338" i="2"/>
  <c r="AY1338" i="2" s="1"/>
  <c r="AT1340" i="2"/>
  <c r="AR1346" i="2"/>
  <c r="AY1346" i="2" s="1"/>
  <c r="AT1348" i="2"/>
  <c r="AR1354" i="2"/>
  <c r="AY1354" i="2" s="1"/>
  <c r="AT1356" i="2"/>
  <c r="AR1362" i="2"/>
  <c r="AY1362" i="2" s="1"/>
  <c r="AT1364" i="2"/>
  <c r="AR1370" i="2"/>
  <c r="AT1372" i="2"/>
  <c r="AY1372" i="2" s="1"/>
  <c r="AR1378" i="2"/>
  <c r="AY1378" i="2" s="1"/>
  <c r="AT1380" i="2"/>
  <c r="AY1380" i="2" s="1"/>
  <c r="AR2177" i="2"/>
  <c r="AR2185" i="2"/>
  <c r="AR1495" i="2"/>
  <c r="AR1503" i="2"/>
  <c r="AT1513" i="2"/>
  <c r="AT1521" i="2"/>
  <c r="AT1529" i="2"/>
  <c r="AT1537" i="2"/>
  <c r="AT1545" i="2"/>
  <c r="AT1553" i="2"/>
  <c r="AT1561" i="2"/>
  <c r="AT1569" i="2"/>
  <c r="AT1577" i="2"/>
  <c r="AT1585" i="2"/>
  <c r="AT1593" i="2"/>
  <c r="AT1601" i="2"/>
  <c r="AT1609" i="2"/>
  <c r="AT1617" i="2"/>
  <c r="AT1625" i="2"/>
  <c r="AT1633" i="2"/>
  <c r="AT1641" i="2"/>
  <c r="AT1649" i="2"/>
  <c r="AT1657" i="2"/>
  <c r="AR1831" i="2"/>
  <c r="AT1833" i="2"/>
  <c r="AR1839" i="2"/>
  <c r="AT1841" i="2"/>
  <c r="AR1847" i="2"/>
  <c r="AT1849" i="2"/>
  <c r="AR1855" i="2"/>
  <c r="AT1857" i="2"/>
  <c r="AR1863" i="2"/>
  <c r="AT1865" i="2"/>
  <c r="AR1871" i="2"/>
  <c r="AT1873" i="2"/>
  <c r="AR1879" i="2"/>
  <c r="AT1881" i="2"/>
  <c r="AR1887" i="2"/>
  <c r="AT1889" i="2"/>
  <c r="AR1895" i="2"/>
  <c r="AT1897" i="2"/>
  <c r="AR1903" i="2"/>
  <c r="AT1905" i="2"/>
  <c r="AR1911" i="2"/>
  <c r="AT1913" i="2"/>
  <c r="AR1919" i="2"/>
  <c r="AT1921" i="2"/>
  <c r="AR1927" i="2"/>
  <c r="AT1929" i="2"/>
  <c r="AR1935" i="2"/>
  <c r="AT1937" i="2"/>
  <c r="AR1943" i="2"/>
  <c r="AT1945" i="2"/>
  <c r="AR1951" i="2"/>
  <c r="AT1953" i="2"/>
  <c r="AR1959" i="2"/>
  <c r="AT1961" i="2"/>
  <c r="AR1967" i="2"/>
  <c r="AT1969" i="2"/>
  <c r="AR1975" i="2"/>
  <c r="AT1977" i="2"/>
  <c r="AR1983" i="2"/>
  <c r="AT1985" i="2"/>
  <c r="AR1991" i="2"/>
  <c r="AT1993" i="2"/>
  <c r="AR1999" i="2"/>
  <c r="AT2001" i="2"/>
  <c r="AR2007" i="2"/>
  <c r="AT2009" i="2"/>
  <c r="AR2015" i="2"/>
  <c r="AT2017" i="2"/>
  <c r="AR2023" i="2"/>
  <c r="AT2025" i="2"/>
  <c r="AR2031" i="2"/>
  <c r="AT2033" i="2"/>
  <c r="AR2039" i="2"/>
  <c r="AT2041" i="2"/>
  <c r="AR2047" i="2"/>
  <c r="AT2049" i="2"/>
  <c r="AR2055" i="2"/>
  <c r="AT2057" i="2"/>
  <c r="AR2063" i="2"/>
  <c r="AT2065" i="2"/>
  <c r="AR2071" i="2"/>
  <c r="AT2073" i="2"/>
  <c r="AR2079" i="2"/>
  <c r="AT2081" i="2"/>
  <c r="AR2087" i="2"/>
  <c r="AT2089" i="2"/>
  <c r="AR2095" i="2"/>
  <c r="AT2097" i="2"/>
  <c r="AR2103" i="2"/>
  <c r="AT2105" i="2"/>
  <c r="AR2111" i="2"/>
  <c r="AT2113" i="2"/>
  <c r="AR2119" i="2"/>
  <c r="AT2121" i="2"/>
  <c r="AR2127" i="2"/>
  <c r="AT2129" i="2"/>
  <c r="AR2135" i="2"/>
  <c r="AT2137" i="2"/>
  <c r="AR2143" i="2"/>
  <c r="AT2145" i="2"/>
  <c r="AR2151" i="2"/>
  <c r="AT2153" i="2"/>
  <c r="AR2159" i="2"/>
  <c r="AT2161" i="2"/>
  <c r="AR2167" i="2"/>
  <c r="AT2169" i="2"/>
  <c r="AR2176" i="2"/>
  <c r="AR2184" i="2"/>
  <c r="AT2193" i="2"/>
  <c r="AR2199" i="2"/>
  <c r="AY2199" i="2" s="1"/>
  <c r="AT2201" i="2"/>
  <c r="AY2201" i="2" s="1"/>
  <c r="AR2207" i="2"/>
  <c r="AY2207" i="2" s="1"/>
  <c r="AT2209" i="2"/>
  <c r="AY2209" i="2" s="1"/>
  <c r="AR2215" i="2"/>
  <c r="AY2215" i="2" s="1"/>
  <c r="AT2217" i="2"/>
  <c r="AR2223" i="2"/>
  <c r="AY2223" i="2" s="1"/>
  <c r="AT2225" i="2"/>
  <c r="AR2231" i="2"/>
  <c r="AY2231" i="2" s="1"/>
  <c r="AT2233" i="2"/>
  <c r="AY2233" i="2" s="1"/>
  <c r="AR2239" i="2"/>
  <c r="AY2239" i="2" s="1"/>
  <c r="AT2241" i="2"/>
  <c r="AY2241" i="2" s="1"/>
  <c r="AR2247" i="2"/>
  <c r="AY2247" i="2" s="1"/>
  <c r="AT2249" i="2"/>
  <c r="AR2255" i="2"/>
  <c r="AY2255" i="2" s="1"/>
  <c r="AT2257" i="2"/>
  <c r="AR2263" i="2"/>
  <c r="AY2263" i="2" s="1"/>
  <c r="AT2265" i="2"/>
  <c r="AY2265" i="2" s="1"/>
  <c r="AR2271" i="2"/>
  <c r="AY2271" i="2" s="1"/>
  <c r="AT2273" i="2"/>
  <c r="AY2273" i="2" s="1"/>
  <c r="AR2279" i="2"/>
  <c r="AY2279" i="2" s="1"/>
  <c r="AT2281" i="2"/>
  <c r="AR2287" i="2"/>
  <c r="AY2287" i="2" s="1"/>
  <c r="AT2289" i="2"/>
  <c r="AR2295" i="2"/>
  <c r="AY2295" i="2" s="1"/>
  <c r="AT2297" i="2"/>
  <c r="AY2297" i="2" s="1"/>
  <c r="AR2303" i="2"/>
  <c r="AY2303" i="2" s="1"/>
  <c r="AT2305" i="2"/>
  <c r="AY2305" i="2" s="1"/>
  <c r="AR2311" i="2"/>
  <c r="AR2319" i="2"/>
  <c r="AR2327" i="2"/>
  <c r="AR2335" i="2"/>
  <c r="AR2343" i="2"/>
  <c r="AR2351" i="2"/>
  <c r="AR2359" i="2"/>
  <c r="AR2367" i="2"/>
  <c r="AR2375" i="2"/>
  <c r="AR2383" i="2"/>
  <c r="AR2391" i="2"/>
  <c r="AR2471" i="2"/>
  <c r="AY2471" i="2" s="1"/>
  <c r="AR2479" i="2"/>
  <c r="AY2479" i="2" s="1"/>
  <c r="AR1518" i="2"/>
  <c r="AY1518" i="2" s="1"/>
  <c r="AR1526" i="2"/>
  <c r="AY1526" i="2" s="1"/>
  <c r="AR1574" i="2"/>
  <c r="AR1582" i="2"/>
  <c r="AR1598" i="2"/>
  <c r="AR1606" i="2"/>
  <c r="AR1614" i="2"/>
  <c r="AR1622" i="2"/>
  <c r="AR1630" i="2"/>
  <c r="AR1638" i="2"/>
  <c r="AR1646" i="2"/>
  <c r="AR1654" i="2"/>
  <c r="AR1750" i="2"/>
  <c r="AR1758" i="2"/>
  <c r="AR1766" i="2"/>
  <c r="AR1774" i="2"/>
  <c r="AR1782" i="2"/>
  <c r="AR1790" i="2"/>
  <c r="AR1798" i="2"/>
  <c r="AR1806" i="2"/>
  <c r="AR1814" i="2"/>
  <c r="AR1822" i="2"/>
  <c r="AR2174" i="2"/>
  <c r="AR2182" i="2"/>
  <c r="AR2190" i="2"/>
  <c r="AY2561" i="2"/>
  <c r="AT1566" i="2"/>
  <c r="AT1574" i="2"/>
  <c r="AT1582" i="2"/>
  <c r="AT1590" i="2"/>
  <c r="AT1598" i="2"/>
  <c r="AT1606" i="2"/>
  <c r="AT1614" i="2"/>
  <c r="AT1622" i="2"/>
  <c r="AT1630" i="2"/>
  <c r="AT1638" i="2"/>
  <c r="AT1646" i="2"/>
  <c r="AT1654" i="2"/>
  <c r="AR1749" i="2"/>
  <c r="AR1757" i="2"/>
  <c r="AR1765" i="2"/>
  <c r="AR1773" i="2"/>
  <c r="AR1781" i="2"/>
  <c r="AR1789" i="2"/>
  <c r="AR1797" i="2"/>
  <c r="AR1805" i="2"/>
  <c r="AR1813" i="2"/>
  <c r="AR1821" i="2"/>
  <c r="AR1924" i="2"/>
  <c r="AT1926" i="2"/>
  <c r="AR1932" i="2"/>
  <c r="AT1934" i="2"/>
  <c r="AR1956" i="2"/>
  <c r="AT1974" i="2"/>
  <c r="AR1980" i="2"/>
  <c r="AT1982" i="2"/>
  <c r="AR1988" i="2"/>
  <c r="AT1990" i="2"/>
  <c r="AR1996" i="2"/>
  <c r="AT1998" i="2"/>
  <c r="AR2004" i="2"/>
  <c r="AT2006" i="2"/>
  <c r="AR2012" i="2"/>
  <c r="AT2014" i="2"/>
  <c r="AR2020" i="2"/>
  <c r="AT2022" i="2"/>
  <c r="AR2028" i="2"/>
  <c r="AT2030" i="2"/>
  <c r="AR2036" i="2"/>
  <c r="AT2038" i="2"/>
  <c r="AR2044" i="2"/>
  <c r="AR2052" i="2"/>
  <c r="AR2060" i="2"/>
  <c r="AT2062" i="2"/>
  <c r="AR2068" i="2"/>
  <c r="AT2070" i="2"/>
  <c r="AR2076" i="2"/>
  <c r="AT2078" i="2"/>
  <c r="AR2084" i="2"/>
  <c r="AT2086" i="2"/>
  <c r="AR2092" i="2"/>
  <c r="AT2094" i="2"/>
  <c r="AR2100" i="2"/>
  <c r="AT2102" i="2"/>
  <c r="AR2108" i="2"/>
  <c r="AT2110" i="2"/>
  <c r="AR2116" i="2"/>
  <c r="AT2118" i="2"/>
  <c r="AR2124" i="2"/>
  <c r="AT2126" i="2"/>
  <c r="AR2132" i="2"/>
  <c r="AT2134" i="2"/>
  <c r="AR2140" i="2"/>
  <c r="AT2142" i="2"/>
  <c r="AR2148" i="2"/>
  <c r="AT2150" i="2"/>
  <c r="AR2156" i="2"/>
  <c r="AR2164" i="2"/>
  <c r="AT2166" i="2"/>
  <c r="AR2173" i="2"/>
  <c r="AR2181" i="2"/>
  <c r="AR2189" i="2"/>
  <c r="AR2196" i="2"/>
  <c r="AT2198" i="2"/>
  <c r="AY2198" i="2" s="1"/>
  <c r="AR2204" i="2"/>
  <c r="AT2206" i="2"/>
  <c r="AR2212" i="2"/>
  <c r="AT2214" i="2"/>
  <c r="AY2214" i="2" s="1"/>
  <c r="AR2220" i="2"/>
  <c r="AT2222" i="2"/>
  <c r="AY2222" i="2" s="1"/>
  <c r="AR2228" i="2"/>
  <c r="AT2230" i="2"/>
  <c r="AY2230" i="2" s="1"/>
  <c r="AR2236" i="2"/>
  <c r="AT2238" i="2"/>
  <c r="AR2244" i="2"/>
  <c r="AT2246" i="2"/>
  <c r="AY2246" i="2" s="1"/>
  <c r="AR2252" i="2"/>
  <c r="AT2254" i="2"/>
  <c r="AY2254" i="2" s="1"/>
  <c r="AR2260" i="2"/>
  <c r="AT2262" i="2"/>
  <c r="AY2262" i="2" s="1"/>
  <c r="AR2268" i="2"/>
  <c r="AT2270" i="2"/>
  <c r="AY2270" i="2" s="1"/>
  <c r="AR2276" i="2"/>
  <c r="AT2278" i="2"/>
  <c r="AY2278" i="2" s="1"/>
  <c r="AR2284" i="2"/>
  <c r="AT2286" i="2"/>
  <c r="AY2286" i="2" s="1"/>
  <c r="AR2292" i="2"/>
  <c r="AT2294" i="2"/>
  <c r="AY2294" i="2" s="1"/>
  <c r="AR2300" i="2"/>
  <c r="AT2302" i="2"/>
  <c r="AY2302" i="2" s="1"/>
  <c r="AR2308" i="2"/>
  <c r="AR2316" i="2"/>
  <c r="AR2324" i="2"/>
  <c r="AR2332" i="2"/>
  <c r="AR2340" i="2"/>
  <c r="AR2348" i="2"/>
  <c r="AR2356" i="2"/>
  <c r="AR2364" i="2"/>
  <c r="AR2372" i="2"/>
  <c r="AR2380" i="2"/>
  <c r="AR2388" i="2"/>
  <c r="AR2396" i="2"/>
  <c r="AT2398" i="2"/>
  <c r="AR2404" i="2"/>
  <c r="AT2406" i="2"/>
  <c r="AR2412" i="2"/>
  <c r="AT2414" i="2"/>
  <c r="AR2420" i="2"/>
  <c r="AT2422" i="2"/>
  <c r="AR2428" i="2"/>
  <c r="AT2430" i="2"/>
  <c r="AR2436" i="2"/>
  <c r="AT2438" i="2"/>
  <c r="AR2444" i="2"/>
  <c r="AT2446" i="2"/>
  <c r="AR2452" i="2"/>
  <c r="AT2454" i="2"/>
  <c r="AR2460" i="2"/>
  <c r="AT2462" i="2"/>
  <c r="AR2468" i="2"/>
  <c r="AT2470" i="2"/>
  <c r="AY2470" i="2" s="1"/>
  <c r="AR2476" i="2"/>
  <c r="AT2478" i="2"/>
  <c r="AY2478" i="2" s="1"/>
  <c r="AR1499" i="2"/>
  <c r="AR1507" i="2"/>
  <c r="AR1386" i="2"/>
  <c r="AY1386" i="2" s="1"/>
  <c r="AT1388" i="2"/>
  <c r="AY1388" i="2" s="1"/>
  <c r="AR1394" i="2"/>
  <c r="AY1394" i="2" s="1"/>
  <c r="AT1396" i="2"/>
  <c r="AR1402" i="2"/>
  <c r="AY1402" i="2" s="1"/>
  <c r="AT1404" i="2"/>
  <c r="AY1404" i="2" s="1"/>
  <c r="AR1410" i="2"/>
  <c r="AY1410" i="2" s="1"/>
  <c r="AT1412" i="2"/>
  <c r="AY1412" i="2" s="1"/>
  <c r="AR1418" i="2"/>
  <c r="AY1418" i="2" s="1"/>
  <c r="AT1420" i="2"/>
  <c r="AY1420" i="2" s="1"/>
  <c r="AR1426" i="2"/>
  <c r="AT1428" i="2"/>
  <c r="AR1434" i="2"/>
  <c r="AT1436" i="2"/>
  <c r="AY1436" i="2" s="1"/>
  <c r="AR1442" i="2"/>
  <c r="AT1444" i="2"/>
  <c r="AY1444" i="2" s="1"/>
  <c r="AR1450" i="2"/>
  <c r="AT1452" i="2"/>
  <c r="AY1452" i="2" s="1"/>
  <c r="AR1458" i="2"/>
  <c r="AT1460" i="2"/>
  <c r="AR1498" i="2"/>
  <c r="AR1506" i="2"/>
  <c r="AT1516" i="2"/>
  <c r="AT1524" i="2"/>
  <c r="AT1532" i="2"/>
  <c r="AT1540" i="2"/>
  <c r="AT1548" i="2"/>
  <c r="AT1556" i="2"/>
  <c r="AT1564" i="2"/>
  <c r="AT1572" i="2"/>
  <c r="AT1580" i="2"/>
  <c r="AT1588" i="2"/>
  <c r="AT1596" i="2"/>
  <c r="AT1604" i="2"/>
  <c r="AT1612" i="2"/>
  <c r="AT1620" i="2"/>
  <c r="AT1628" i="2"/>
  <c r="AT1636" i="2"/>
  <c r="AT1644" i="2"/>
  <c r="AT1652" i="2"/>
  <c r="AT1828" i="2"/>
  <c r="AR1834" i="2"/>
  <c r="AT1836" i="2"/>
  <c r="AR1842" i="2"/>
  <c r="AY1842" i="2" s="1"/>
  <c r="AT1844" i="2"/>
  <c r="AY1844" i="2" s="1"/>
  <c r="AR1850" i="2"/>
  <c r="AY1850" i="2" s="1"/>
  <c r="AT1852" i="2"/>
  <c r="AY1852" i="2" s="1"/>
  <c r="AR1858" i="2"/>
  <c r="AT1860" i="2"/>
  <c r="AY1860" i="2" s="1"/>
  <c r="AR1866" i="2"/>
  <c r="AT1868" i="2"/>
  <c r="AY1868" i="2" s="1"/>
  <c r="AR1874" i="2"/>
  <c r="AT1876" i="2"/>
  <c r="AY1876" i="2" s="1"/>
  <c r="AR1882" i="2"/>
  <c r="AT1884" i="2"/>
  <c r="AY1884" i="2" s="1"/>
  <c r="AR1890" i="2"/>
  <c r="AT1892" i="2"/>
  <c r="AY1892" i="2" s="1"/>
  <c r="AR1898" i="2"/>
  <c r="AY1898" i="2" s="1"/>
  <c r="AT1900" i="2"/>
  <c r="AY1900" i="2" s="1"/>
  <c r="AR1906" i="2"/>
  <c r="AY1906" i="2" s="1"/>
  <c r="AT1908" i="2"/>
  <c r="AY1908" i="2" s="1"/>
  <c r="AR1914" i="2"/>
  <c r="AY1914" i="2" s="1"/>
  <c r="AT1916" i="2"/>
  <c r="AY1916" i="2" s="1"/>
  <c r="AR1922" i="2"/>
  <c r="AT1924" i="2"/>
  <c r="AR1930" i="2"/>
  <c r="AT1932" i="2"/>
  <c r="AR1938" i="2"/>
  <c r="AY1938" i="2" s="1"/>
  <c r="AT1940" i="2"/>
  <c r="AY1940" i="2" s="1"/>
  <c r="AR1946" i="2"/>
  <c r="AY1946" i="2" s="1"/>
  <c r="AT1948" i="2"/>
  <c r="AY1948" i="2" s="1"/>
  <c r="AR1954" i="2"/>
  <c r="AT1956" i="2"/>
  <c r="AR1962" i="2"/>
  <c r="AT1964" i="2"/>
  <c r="AR1970" i="2"/>
  <c r="AY1970" i="2" s="1"/>
  <c r="AT1972" i="2"/>
  <c r="AY1972" i="2" s="1"/>
  <c r="AR1978" i="2"/>
  <c r="AY1978" i="2" s="1"/>
  <c r="AT1980" i="2"/>
  <c r="AR1986" i="2"/>
  <c r="AT1988" i="2"/>
  <c r="AR1994" i="2"/>
  <c r="AY1994" i="2" s="1"/>
  <c r="AT1996" i="2"/>
  <c r="AR2002" i="2"/>
  <c r="AY2002" i="2" s="1"/>
  <c r="AT2004" i="2"/>
  <c r="AR2010" i="2"/>
  <c r="AY2010" i="2" s="1"/>
  <c r="AT2012" i="2"/>
  <c r="AR2018" i="2"/>
  <c r="AY2018" i="2" s="1"/>
  <c r="AT2020" i="2"/>
  <c r="AR2026" i="2"/>
  <c r="AY2026" i="2" s="1"/>
  <c r="AT2028" i="2"/>
  <c r="AR2034" i="2"/>
  <c r="AY2034" i="2" s="1"/>
  <c r="AT2036" i="2"/>
  <c r="AR2042" i="2"/>
  <c r="AY2042" i="2" s="1"/>
  <c r="AT2044" i="2"/>
  <c r="AR2050" i="2"/>
  <c r="AY2050" i="2" s="1"/>
  <c r="AT2052" i="2"/>
  <c r="AR2058" i="2"/>
  <c r="AY2058" i="2" s="1"/>
  <c r="AT2060" i="2"/>
  <c r="AR2066" i="2"/>
  <c r="AT2068" i="2"/>
  <c r="AR2074" i="2"/>
  <c r="AY2074" i="2" s="1"/>
  <c r="AT2076" i="2"/>
  <c r="AR2082" i="2"/>
  <c r="AY2082" i="2" s="1"/>
  <c r="AT2084" i="2"/>
  <c r="AR2090" i="2"/>
  <c r="AY2090" i="2" s="1"/>
  <c r="AT2092" i="2"/>
  <c r="AR2098" i="2"/>
  <c r="AT2100" i="2"/>
  <c r="AR2106" i="2"/>
  <c r="AY2106" i="2" s="1"/>
  <c r="AT2108" i="2"/>
  <c r="AR2114" i="2"/>
  <c r="AY2114" i="2" s="1"/>
  <c r="AT2116" i="2"/>
  <c r="AR2122" i="2"/>
  <c r="AY2122" i="2" s="1"/>
  <c r="AT2124" i="2"/>
  <c r="AR2130" i="2"/>
  <c r="AT2132" i="2"/>
  <c r="AR2138" i="2"/>
  <c r="AY2138" i="2" s="1"/>
  <c r="AT2140" i="2"/>
  <c r="AR2146" i="2"/>
  <c r="AY2146" i="2" s="1"/>
  <c r="AT2148" i="2"/>
  <c r="AR2154" i="2"/>
  <c r="AY2154" i="2" s="1"/>
  <c r="AT2156" i="2"/>
  <c r="AR2162" i="2"/>
  <c r="AT2164" i="2"/>
  <c r="AR2170" i="2"/>
  <c r="AY2170" i="2" s="1"/>
  <c r="AR2171" i="2"/>
  <c r="AR2179" i="2"/>
  <c r="AR2187" i="2"/>
  <c r="AR2194" i="2"/>
  <c r="AY2194" i="2" s="1"/>
  <c r="AT2196" i="2"/>
  <c r="AR2202" i="2"/>
  <c r="AY2202" i="2" s="1"/>
  <c r="AT2204" i="2"/>
  <c r="AR2210" i="2"/>
  <c r="AY2210" i="2" s="1"/>
  <c r="AT2212" i="2"/>
  <c r="AR2218" i="2"/>
  <c r="AY2218" i="2" s="1"/>
  <c r="AT2220" i="2"/>
  <c r="AR2226" i="2"/>
  <c r="AY2226" i="2" s="1"/>
  <c r="AT2228" i="2"/>
  <c r="AR2234" i="2"/>
  <c r="AY2234" i="2" s="1"/>
  <c r="AT2236" i="2"/>
  <c r="AR2242" i="2"/>
  <c r="AY2242" i="2" s="1"/>
  <c r="AT2244" i="2"/>
  <c r="AR2250" i="2"/>
  <c r="AY2250" i="2" s="1"/>
  <c r="AT2252" i="2"/>
  <c r="AR2258" i="2"/>
  <c r="AY2258" i="2" s="1"/>
  <c r="AT2260" i="2"/>
  <c r="AR2266" i="2"/>
  <c r="AY2266" i="2" s="1"/>
  <c r="AT2268" i="2"/>
  <c r="AR2274" i="2"/>
  <c r="AY2274" i="2" s="1"/>
  <c r="AT2276" i="2"/>
  <c r="AR2282" i="2"/>
  <c r="AY2282" i="2" s="1"/>
  <c r="AT2284" i="2"/>
  <c r="AR2290" i="2"/>
  <c r="AY2290" i="2" s="1"/>
  <c r="AT2292" i="2"/>
  <c r="AR2298" i="2"/>
  <c r="AY2298" i="2" s="1"/>
  <c r="AT2300" i="2"/>
  <c r="AR2306" i="2"/>
  <c r="AY2306" i="2" s="1"/>
  <c r="AR2314" i="2"/>
  <c r="AR2322" i="2"/>
  <c r="AR2330" i="2"/>
  <c r="AR2338" i="2"/>
  <c r="AR2346" i="2"/>
  <c r="AR2354" i="2"/>
  <c r="AR2362" i="2"/>
  <c r="AR2370" i="2"/>
  <c r="AR2378" i="2"/>
  <c r="AR2386" i="2"/>
  <c r="AR2394" i="2"/>
  <c r="AR2474" i="2"/>
  <c r="AT2585" i="2"/>
  <c r="AY2585" i="2" s="1"/>
  <c r="AR2639" i="2"/>
  <c r="AR2679" i="2"/>
  <c r="AY2679" i="2" s="1"/>
  <c r="AR2486" i="2"/>
  <c r="AR2494" i="2"/>
  <c r="AR2502" i="2"/>
  <c r="AR2510" i="2"/>
  <c r="AR2518" i="2"/>
  <c r="AR2526" i="2"/>
  <c r="AR2534" i="2"/>
  <c r="AR2542" i="2"/>
  <c r="AT2544" i="2"/>
  <c r="AY2544" i="2" s="1"/>
  <c r="AR2550" i="2"/>
  <c r="AT2552" i="2"/>
  <c r="AR2558" i="2"/>
  <c r="AT2560" i="2"/>
  <c r="AR2566" i="2"/>
  <c r="AT2568" i="2"/>
  <c r="AY2568" i="2" s="1"/>
  <c r="AR2574" i="2"/>
  <c r="AT2576" i="2"/>
  <c r="AY2576" i="2" s="1"/>
  <c r="AR2582" i="2"/>
  <c r="AT2584" i="2"/>
  <c r="AR2590" i="2"/>
  <c r="AT2592" i="2"/>
  <c r="AR2598" i="2"/>
  <c r="AT2600" i="2"/>
  <c r="AY2600" i="2" s="1"/>
  <c r="AR2606" i="2"/>
  <c r="AT2608" i="2"/>
  <c r="AY2608" i="2" s="1"/>
  <c r="AR2614" i="2"/>
  <c r="AT2616" i="2"/>
  <c r="AR2622" i="2"/>
  <c r="AT2624" i="2"/>
  <c r="AR2630" i="2"/>
  <c r="AT2632" i="2"/>
  <c r="AY2632" i="2" s="1"/>
  <c r="AR2638" i="2"/>
  <c r="AT2640" i="2"/>
  <c r="AY2640" i="2" s="1"/>
  <c r="AR2646" i="2"/>
  <c r="AT2648" i="2"/>
  <c r="AR2654" i="2"/>
  <c r="AT2656" i="2"/>
  <c r="AR2662" i="2"/>
  <c r="AT2664" i="2"/>
  <c r="AY2664" i="2" s="1"/>
  <c r="AR2670" i="2"/>
  <c r="AT2672" i="2"/>
  <c r="AY2672" i="2" s="1"/>
  <c r="AR2678" i="2"/>
  <c r="AT2680" i="2"/>
  <c r="AR2686" i="2"/>
  <c r="AT2688" i="2"/>
  <c r="AR2694" i="2"/>
  <c r="AT2696" i="2"/>
  <c r="AY2696" i="2" s="1"/>
  <c r="AR2702" i="2"/>
  <c r="AT2704" i="2"/>
  <c r="AY2704" i="2" s="1"/>
  <c r="AR2710" i="2"/>
  <c r="AT2712" i="2"/>
  <c r="AR2718" i="2"/>
  <c r="AT2720" i="2"/>
  <c r="AR2726" i="2"/>
  <c r="AT2728" i="2"/>
  <c r="AY2728" i="2" s="1"/>
  <c r="AR2734" i="2"/>
  <c r="AT2736" i="2"/>
  <c r="AY2736" i="2" s="1"/>
  <c r="AR2742" i="2"/>
  <c r="AT2744" i="2"/>
  <c r="AR2750" i="2"/>
  <c r="AT2752" i="2"/>
  <c r="AR2758" i="2"/>
  <c r="AT2760" i="2"/>
  <c r="AY2760" i="2" s="1"/>
  <c r="AR2766" i="2"/>
  <c r="AT2768" i="2"/>
  <c r="AY2768" i="2" s="1"/>
  <c r="AY2641" i="2"/>
  <c r="AY2689" i="2"/>
  <c r="AY2769" i="2"/>
  <c r="AY2777" i="2"/>
  <c r="AY2785" i="2"/>
  <c r="AR2484" i="2"/>
  <c r="AT2486" i="2"/>
  <c r="AR2492" i="2"/>
  <c r="AT2494" i="2"/>
  <c r="AR2500" i="2"/>
  <c r="AT2502" i="2"/>
  <c r="AR2508" i="2"/>
  <c r="AT2510" i="2"/>
  <c r="AR2516" i="2"/>
  <c r="AT2518" i="2"/>
  <c r="AR2524" i="2"/>
  <c r="AT2526" i="2"/>
  <c r="AR2532" i="2"/>
  <c r="AT2534" i="2"/>
  <c r="AR2540" i="2"/>
  <c r="AT2542" i="2"/>
  <c r="AR2548" i="2"/>
  <c r="AT2550" i="2"/>
  <c r="AR2556" i="2"/>
  <c r="AT2558" i="2"/>
  <c r="AR2564" i="2"/>
  <c r="AT2566" i="2"/>
  <c r="AR2572" i="2"/>
  <c r="AT2574" i="2"/>
  <c r="AR2580" i="2"/>
  <c r="AT2582" i="2"/>
  <c r="AR2588" i="2"/>
  <c r="AT2590" i="2"/>
  <c r="AR2596" i="2"/>
  <c r="AT2598" i="2"/>
  <c r="AR2604" i="2"/>
  <c r="AT2606" i="2"/>
  <c r="AR2612" i="2"/>
  <c r="AT2614" i="2"/>
  <c r="AR2620" i="2"/>
  <c r="AT2622" i="2"/>
  <c r="AR2628" i="2"/>
  <c r="AT2630" i="2"/>
  <c r="AR2636" i="2"/>
  <c r="AT2638" i="2"/>
  <c r="AR2644" i="2"/>
  <c r="AT2646" i="2"/>
  <c r="AR2652" i="2"/>
  <c r="AT2654" i="2"/>
  <c r="AR2660" i="2"/>
  <c r="AT2662" i="2"/>
  <c r="AR2668" i="2"/>
  <c r="AT2670" i="2"/>
  <c r="AR2676" i="2"/>
  <c r="AT2678" i="2"/>
  <c r="AR2684" i="2"/>
  <c r="AT2686" i="2"/>
  <c r="AR2692" i="2"/>
  <c r="AT2694" i="2"/>
  <c r="AR2700" i="2"/>
  <c r="AT2702" i="2"/>
  <c r="AR2708" i="2"/>
  <c r="AT2710" i="2"/>
  <c r="AR2716" i="2"/>
  <c r="AT2718" i="2"/>
  <c r="AR2724" i="2"/>
  <c r="AT2726" i="2"/>
  <c r="AR2732" i="2"/>
  <c r="AT2734" i="2"/>
  <c r="AR2740" i="2"/>
  <c r="AT2742" i="2"/>
  <c r="AR2748" i="2"/>
  <c r="AT2750" i="2"/>
  <c r="AR2756" i="2"/>
  <c r="AT2758" i="2"/>
  <c r="AR2764" i="2"/>
  <c r="AT2766" i="2"/>
  <c r="AR2772" i="2"/>
  <c r="AT2774" i="2"/>
  <c r="AR2780" i="2"/>
  <c r="AT2782" i="2"/>
  <c r="AR2788" i="2"/>
  <c r="AT2790" i="2"/>
  <c r="AR2796" i="2"/>
  <c r="AT2798" i="2"/>
  <c r="AR2482" i="2"/>
  <c r="AY2482" i="2" s="1"/>
  <c r="AR2490" i="2"/>
  <c r="AY2490" i="2" s="1"/>
  <c r="AR2498" i="2"/>
  <c r="AY2498" i="2" s="1"/>
  <c r="AR2506" i="2"/>
  <c r="AY2506" i="2" s="1"/>
  <c r="AR2514" i="2"/>
  <c r="AY2514" i="2" s="1"/>
  <c r="AR2522" i="2"/>
  <c r="AY2522" i="2" s="1"/>
  <c r="AR2530" i="2"/>
  <c r="AY2530" i="2" s="1"/>
  <c r="AR2538" i="2"/>
  <c r="AY2538" i="2" s="1"/>
  <c r="AT2540" i="2"/>
  <c r="AR2546" i="2"/>
  <c r="AY2546" i="2" s="1"/>
  <c r="AT2548" i="2"/>
  <c r="AR2554" i="2"/>
  <c r="AY2554" i="2" s="1"/>
  <c r="AT2556" i="2"/>
  <c r="AR2562" i="2"/>
  <c r="AY2562" i="2" s="1"/>
  <c r="AT2564" i="2"/>
  <c r="AR2570" i="2"/>
  <c r="AY2570" i="2" s="1"/>
  <c r="AT2572" i="2"/>
  <c r="AR2578" i="2"/>
  <c r="AY2578" i="2" s="1"/>
  <c r="AT2580" i="2"/>
  <c r="AR2586" i="2"/>
  <c r="AY2586" i="2" s="1"/>
  <c r="AT2588" i="2"/>
  <c r="AR2594" i="2"/>
  <c r="AY2594" i="2" s="1"/>
  <c r="AT2596" i="2"/>
  <c r="AR2602" i="2"/>
  <c r="AY2602" i="2" s="1"/>
  <c r="AT2604" i="2"/>
  <c r="AR2610" i="2"/>
  <c r="AY2610" i="2" s="1"/>
  <c r="AT2612" i="2"/>
  <c r="AR2618" i="2"/>
  <c r="AY2618" i="2" s="1"/>
  <c r="AT2620" i="2"/>
  <c r="AR2626" i="2"/>
  <c r="AY2626" i="2" s="1"/>
  <c r="AT2628" i="2"/>
  <c r="AR2634" i="2"/>
  <c r="AY2634" i="2" s="1"/>
  <c r="AT2636" i="2"/>
  <c r="AR2642" i="2"/>
  <c r="AY2642" i="2" s="1"/>
  <c r="AT2644" i="2"/>
  <c r="AR2650" i="2"/>
  <c r="AY2650" i="2" s="1"/>
  <c r="AT2652" i="2"/>
  <c r="AR2658" i="2"/>
  <c r="AY2658" i="2" s="1"/>
  <c r="AT2660" i="2"/>
  <c r="AR2666" i="2"/>
  <c r="AY2666" i="2" s="1"/>
  <c r="AT2668" i="2"/>
  <c r="AR2674" i="2"/>
  <c r="AY2674" i="2" s="1"/>
  <c r="AT2676" i="2"/>
  <c r="AR2682" i="2"/>
  <c r="AY2682" i="2" s="1"/>
  <c r="AT2684" i="2"/>
  <c r="AR2690" i="2"/>
  <c r="AY2690" i="2" s="1"/>
  <c r="AT2692" i="2"/>
  <c r="AR2698" i="2"/>
  <c r="AY2698" i="2" s="1"/>
  <c r="AT2700" i="2"/>
  <c r="AR2706" i="2"/>
  <c r="AY2706" i="2" s="1"/>
  <c r="AT2708" i="2"/>
  <c r="AR2714" i="2"/>
  <c r="AY2714" i="2" s="1"/>
  <c r="AT2716" i="2"/>
  <c r="AR2722" i="2"/>
  <c r="AY2722" i="2" s="1"/>
  <c r="AT2724" i="2"/>
  <c r="AR2730" i="2"/>
  <c r="AY2730" i="2" s="1"/>
  <c r="AT2732" i="2"/>
  <c r="AR2738" i="2"/>
  <c r="AY2738" i="2" s="1"/>
  <c r="AT2740" i="2"/>
  <c r="AR2746" i="2"/>
  <c r="AY2746" i="2" s="1"/>
  <c r="AT2748" i="2"/>
  <c r="AR2754" i="2"/>
  <c r="AY2754" i="2" s="1"/>
  <c r="AT2756" i="2"/>
  <c r="AR2762" i="2"/>
  <c r="AY2762" i="2" s="1"/>
  <c r="AT2764" i="2"/>
  <c r="G5" i="4" a="1"/>
  <c r="G5" i="4" s="1"/>
  <c r="AY2803" i="2"/>
  <c r="AY2819" i="2"/>
  <c r="AR2823" i="2"/>
  <c r="AY2823" i="2" s="1"/>
  <c r="AR2831" i="2"/>
  <c r="AY2831" i="2" s="1"/>
  <c r="AT2833" i="2"/>
  <c r="AY2833" i="2" s="1"/>
  <c r="AR2839" i="2"/>
  <c r="AY2839" i="2" s="1"/>
  <c r="AT2841" i="2"/>
  <c r="AY2843" i="2"/>
  <c r="AR2847" i="2"/>
  <c r="AY2847" i="2" s="1"/>
  <c r="AT2849" i="2"/>
  <c r="AY2849" i="2" s="1"/>
  <c r="AY2851" i="2"/>
  <c r="AR2855" i="2"/>
  <c r="AY2855" i="2" s="1"/>
  <c r="AT2857" i="2"/>
  <c r="AY2857" i="2" s="1"/>
  <c r="AR2911" i="2"/>
  <c r="AY2911" i="2" s="1"/>
  <c r="AT2913" i="2"/>
  <c r="AY2913" i="2" s="1"/>
  <c r="AR2919" i="2"/>
  <c r="AY2919" i="2" s="1"/>
  <c r="AT2921" i="2"/>
  <c r="AY2921" i="2" s="1"/>
  <c r="AR2927" i="2"/>
  <c r="AY2927" i="2" s="1"/>
  <c r="AT2929" i="2"/>
  <c r="AR2935" i="2"/>
  <c r="AY2935" i="2" s="1"/>
  <c r="AT2937" i="2"/>
  <c r="AY2937" i="2" s="1"/>
  <c r="AR2943" i="2"/>
  <c r="AY2943" i="2" s="1"/>
  <c r="AT2945" i="2"/>
  <c r="AY2945" i="2" s="1"/>
  <c r="AR2951" i="2"/>
  <c r="AY2951" i="2" s="1"/>
  <c r="AT2953" i="2"/>
  <c r="AY2953" i="2" s="1"/>
  <c r="AR2959" i="2"/>
  <c r="AY2959" i="2" s="1"/>
  <c r="AT2961" i="2"/>
  <c r="AR2967" i="2"/>
  <c r="AY2967" i="2" s="1"/>
  <c r="AT2969" i="2"/>
  <c r="AY2969" i="2" s="1"/>
  <c r="AR2975" i="2"/>
  <c r="AY2975" i="2" s="1"/>
  <c r="AT2977" i="2"/>
  <c r="AY2977" i="2" s="1"/>
  <c r="AR2983" i="2"/>
  <c r="AY2983" i="2" s="1"/>
  <c r="AT2985" i="2"/>
  <c r="AY2985" i="2" s="1"/>
  <c r="AR2991" i="2"/>
  <c r="AY2991" i="2" s="1"/>
  <c r="AT2993" i="2"/>
  <c r="AR2999" i="2"/>
  <c r="AY2999" i="2" s="1"/>
  <c r="AT3001" i="2"/>
  <c r="AY3001" i="2" s="1"/>
  <c r="AR3007" i="2"/>
  <c r="AY3007" i="2" s="1"/>
  <c r="AT3009" i="2"/>
  <c r="AY3009" i="2" s="1"/>
  <c r="AR3015" i="2"/>
  <c r="AY3015" i="2" s="1"/>
  <c r="AT3017" i="2"/>
  <c r="AY3017" i="2" s="1"/>
  <c r="AR3023" i="2"/>
  <c r="AY3023" i="2" s="1"/>
  <c r="AT3025" i="2"/>
  <c r="AR3031" i="2"/>
  <c r="AY3031" i="2" s="1"/>
  <c r="AT3033" i="2"/>
  <c r="AY3033" i="2" s="1"/>
  <c r="AR3039" i="2"/>
  <c r="AY3039" i="2" s="1"/>
  <c r="AT3041" i="2"/>
  <c r="AY3041" i="2" s="1"/>
  <c r="AR3047" i="2"/>
  <c r="AY3047" i="2" s="1"/>
  <c r="AT3049" i="2"/>
  <c r="AY3049" i="2" s="1"/>
  <c r="AR3055" i="2"/>
  <c r="AY3055" i="2" s="1"/>
  <c r="AT3057" i="2"/>
  <c r="AR3063" i="2"/>
  <c r="AY3063" i="2" s="1"/>
  <c r="AY3067" i="2"/>
  <c r="AR2774" i="2"/>
  <c r="AT2776" i="2"/>
  <c r="AY2776" i="2" s="1"/>
  <c r="AR2782" i="2"/>
  <c r="AT2784" i="2"/>
  <c r="AR2790" i="2"/>
  <c r="AT2792" i="2"/>
  <c r="AY2792" i="2" s="1"/>
  <c r="AR2798" i="2"/>
  <c r="AT2800" i="2"/>
  <c r="AY2800" i="2" s="1"/>
  <c r="AR2806" i="2"/>
  <c r="AT2808" i="2"/>
  <c r="AY2808" i="2" s="1"/>
  <c r="AR2814" i="2"/>
  <c r="AT2816" i="2"/>
  <c r="AR2822" i="2"/>
  <c r="AT2824" i="2"/>
  <c r="AY2824" i="2" s="1"/>
  <c r="AR2830" i="2"/>
  <c r="AT2832" i="2"/>
  <c r="AY2832" i="2" s="1"/>
  <c r="AR2838" i="2"/>
  <c r="AT2840" i="2"/>
  <c r="AY2840" i="2" s="1"/>
  <c r="AR2846" i="2"/>
  <c r="AT2848" i="2"/>
  <c r="AR2854" i="2"/>
  <c r="AT2856" i="2"/>
  <c r="AY2856" i="2" s="1"/>
  <c r="AR2862" i="2"/>
  <c r="AT2864" i="2"/>
  <c r="AY2864" i="2" s="1"/>
  <c r="AR2870" i="2"/>
  <c r="AT2872" i="2"/>
  <c r="AY2872" i="2" s="1"/>
  <c r="AR2878" i="2"/>
  <c r="AT2880" i="2"/>
  <c r="AR2886" i="2"/>
  <c r="AT2888" i="2"/>
  <c r="AR2894" i="2"/>
  <c r="AT2896" i="2"/>
  <c r="AY2896" i="2" s="1"/>
  <c r="AR2902" i="2"/>
  <c r="AT2904" i="2"/>
  <c r="AY2904" i="2" s="1"/>
  <c r="AR2910" i="2"/>
  <c r="AT2912" i="2"/>
  <c r="AY2912" i="2" s="1"/>
  <c r="AR2918" i="2"/>
  <c r="AT2920" i="2"/>
  <c r="AY2920" i="2" s="1"/>
  <c r="AR2926" i="2"/>
  <c r="AT2928" i="2"/>
  <c r="AY2928" i="2" s="1"/>
  <c r="AR2934" i="2"/>
  <c r="AT2936" i="2"/>
  <c r="AY2936" i="2" s="1"/>
  <c r="AR2942" i="2"/>
  <c r="AT2944" i="2"/>
  <c r="AY2944" i="2" s="1"/>
  <c r="AR2950" i="2"/>
  <c r="AT2952" i="2"/>
  <c r="AY2952" i="2" s="1"/>
  <c r="AR2958" i="2"/>
  <c r="AT2960" i="2"/>
  <c r="AY2960" i="2" s="1"/>
  <c r="AR2966" i="2"/>
  <c r="AT2968" i="2"/>
  <c r="AY2968" i="2" s="1"/>
  <c r="AR2974" i="2"/>
  <c r="AT2976" i="2"/>
  <c r="AY2976" i="2" s="1"/>
  <c r="AR2982" i="2"/>
  <c r="AT2984" i="2"/>
  <c r="AY2984" i="2" s="1"/>
  <c r="AR2990" i="2"/>
  <c r="AT2992" i="2"/>
  <c r="AY2992" i="2" s="1"/>
  <c r="AR2998" i="2"/>
  <c r="AT3000" i="2"/>
  <c r="AY3000" i="2" s="1"/>
  <c r="AR3006" i="2"/>
  <c r="AT3008" i="2"/>
  <c r="AY3008" i="2" s="1"/>
  <c r="AR3014" i="2"/>
  <c r="AT3016" i="2"/>
  <c r="AY3016" i="2" s="1"/>
  <c r="AR3022" i="2"/>
  <c r="AT3024" i="2"/>
  <c r="AY3024" i="2" s="1"/>
  <c r="AR3030" i="2"/>
  <c r="AT3032" i="2"/>
  <c r="AY3032" i="2" s="1"/>
  <c r="AR3038" i="2"/>
  <c r="AT3040" i="2"/>
  <c r="AY3040" i="2" s="1"/>
  <c r="AR3046" i="2"/>
  <c r="AT3048" i="2"/>
  <c r="AY3048" i="2" s="1"/>
  <c r="AR3054" i="2"/>
  <c r="AT3056" i="2"/>
  <c r="AY3056" i="2" s="1"/>
  <c r="AR3062" i="2"/>
  <c r="AT3064" i="2"/>
  <c r="AY3064" i="2" s="1"/>
  <c r="AR3070" i="2"/>
  <c r="AT3072" i="2"/>
  <c r="AY3072" i="2" s="1"/>
  <c r="AR3078" i="2"/>
  <c r="AT3080" i="2"/>
  <c r="AY3080" i="2" s="1"/>
  <c r="AR3086" i="2"/>
  <c r="AT3088" i="2"/>
  <c r="AY3088" i="2" s="1"/>
  <c r="AR3094" i="2"/>
  <c r="AT3096" i="2"/>
  <c r="AY3096" i="2" s="1"/>
  <c r="AR3102" i="2"/>
  <c r="AR2804" i="2"/>
  <c r="AT2806" i="2"/>
  <c r="AR2812" i="2"/>
  <c r="AT2814" i="2"/>
  <c r="AR2820" i="2"/>
  <c r="AT2822" i="2"/>
  <c r="AR2828" i="2"/>
  <c r="AT2830" i="2"/>
  <c r="AR2836" i="2"/>
  <c r="AT2838" i="2"/>
  <c r="AR2844" i="2"/>
  <c r="AT2846" i="2"/>
  <c r="AR2852" i="2"/>
  <c r="AT2854" i="2"/>
  <c r="AR2860" i="2"/>
  <c r="AT2862" i="2"/>
  <c r="AR2868" i="2"/>
  <c r="AT2870" i="2"/>
  <c r="AR2876" i="2"/>
  <c r="AT2878" i="2"/>
  <c r="AR2884" i="2"/>
  <c r="AT2886" i="2"/>
  <c r="AR2892" i="2"/>
  <c r="AT2894" i="2"/>
  <c r="AR2900" i="2"/>
  <c r="AT2902" i="2"/>
  <c r="AR2908" i="2"/>
  <c r="AT2910" i="2"/>
  <c r="AR2916" i="2"/>
  <c r="AT2918" i="2"/>
  <c r="AR2924" i="2"/>
  <c r="AT2926" i="2"/>
  <c r="AR2932" i="2"/>
  <c r="AT2934" i="2"/>
  <c r="AR2940" i="2"/>
  <c r="AT2942" i="2"/>
  <c r="AR2948" i="2"/>
  <c r="AT2950" i="2"/>
  <c r="AR2956" i="2"/>
  <c r="AT2958" i="2"/>
  <c r="AR2964" i="2"/>
  <c r="AT2966" i="2"/>
  <c r="AR2972" i="2"/>
  <c r="AT2974" i="2"/>
  <c r="AR2980" i="2"/>
  <c r="AT2982" i="2"/>
  <c r="AR2988" i="2"/>
  <c r="AT2990" i="2"/>
  <c r="AR2996" i="2"/>
  <c r="AT2998" i="2"/>
  <c r="AR3004" i="2"/>
  <c r="AT3006" i="2"/>
  <c r="AR3012" i="2"/>
  <c r="AT3014" i="2"/>
  <c r="AR3020" i="2"/>
  <c r="AT3022" i="2"/>
  <c r="AR3028" i="2"/>
  <c r="AT3030" i="2"/>
  <c r="AR3036" i="2"/>
  <c r="AT3038" i="2"/>
  <c r="AR3044" i="2"/>
  <c r="AT3046" i="2"/>
  <c r="AR3052" i="2"/>
  <c r="AT3054" i="2"/>
  <c r="AR3060" i="2"/>
  <c r="AR3068" i="2"/>
  <c r="AR3076" i="2"/>
  <c r="AR3084" i="2"/>
  <c r="AY3127" i="2"/>
  <c r="AY3135" i="2"/>
  <c r="AY3167" i="2"/>
  <c r="AR2770" i="2"/>
  <c r="AY2770" i="2" s="1"/>
  <c r="AT2772" i="2"/>
  <c r="AR2778" i="2"/>
  <c r="AT2780" i="2"/>
  <c r="AR2786" i="2"/>
  <c r="AY2786" i="2" s="1"/>
  <c r="AT2788" i="2"/>
  <c r="AR2794" i="2"/>
  <c r="AY2794" i="2" s="1"/>
  <c r="AT2796" i="2"/>
  <c r="AR2802" i="2"/>
  <c r="AY2802" i="2" s="1"/>
  <c r="AT2804" i="2"/>
  <c r="AR2810" i="2"/>
  <c r="AT2812" i="2"/>
  <c r="AY2812" i="2" s="1"/>
  <c r="AR2818" i="2"/>
  <c r="AY2818" i="2" s="1"/>
  <c r="AT2820" i="2"/>
  <c r="AY2820" i="2" s="1"/>
  <c r="AR2826" i="2"/>
  <c r="AY2826" i="2" s="1"/>
  <c r="AT2828" i="2"/>
  <c r="AR2834" i="2"/>
  <c r="AY2834" i="2" s="1"/>
  <c r="AT2836" i="2"/>
  <c r="AR2842" i="2"/>
  <c r="AT2844" i="2"/>
  <c r="AR2850" i="2"/>
  <c r="AY2850" i="2" s="1"/>
  <c r="AT2852" i="2"/>
  <c r="AR2858" i="2"/>
  <c r="AY2858" i="2" s="1"/>
  <c r="AT2860" i="2"/>
  <c r="AR2866" i="2"/>
  <c r="AY2866" i="2" s="1"/>
  <c r="AT2868" i="2"/>
  <c r="AR2874" i="2"/>
  <c r="AT2876" i="2"/>
  <c r="AR2882" i="2"/>
  <c r="AY2882" i="2" s="1"/>
  <c r="AT2884" i="2"/>
  <c r="AR2890" i="2"/>
  <c r="AT2892" i="2"/>
  <c r="AR2898" i="2"/>
  <c r="AY2898" i="2" s="1"/>
  <c r="AT2900" i="2"/>
  <c r="AR2906" i="2"/>
  <c r="AY2906" i="2" s="1"/>
  <c r="AT2908" i="2"/>
  <c r="AR2914" i="2"/>
  <c r="AY2914" i="2" s="1"/>
  <c r="AT2916" i="2"/>
  <c r="AR2922" i="2"/>
  <c r="AY2922" i="2" s="1"/>
  <c r="AT2924" i="2"/>
  <c r="AR2930" i="2"/>
  <c r="AY2930" i="2" s="1"/>
  <c r="AT2932" i="2"/>
  <c r="AR2938" i="2"/>
  <c r="AT2940" i="2"/>
  <c r="AR2946" i="2"/>
  <c r="AT2948" i="2"/>
  <c r="AR2954" i="2"/>
  <c r="AY2954" i="2" s="1"/>
  <c r="AT2956" i="2"/>
  <c r="AR2962" i="2"/>
  <c r="AY2962" i="2" s="1"/>
  <c r="AT2964" i="2"/>
  <c r="AR2970" i="2"/>
  <c r="AT2972" i="2"/>
  <c r="AR2978" i="2"/>
  <c r="AT2980" i="2"/>
  <c r="AR2986" i="2"/>
  <c r="AY2986" i="2" s="1"/>
  <c r="AT2988" i="2"/>
  <c r="AR2994" i="2"/>
  <c r="AY2994" i="2" s="1"/>
  <c r="AT2996" i="2"/>
  <c r="AR3002" i="2"/>
  <c r="AT3004" i="2"/>
  <c r="AR3010" i="2"/>
  <c r="AT3012" i="2"/>
  <c r="AR3018" i="2"/>
  <c r="AY3018" i="2" s="1"/>
  <c r="AT3020" i="2"/>
  <c r="AR3026" i="2"/>
  <c r="AY3026" i="2" s="1"/>
  <c r="AT3028" i="2"/>
  <c r="AR3034" i="2"/>
  <c r="AT3036" i="2"/>
  <c r="AR3042" i="2"/>
  <c r="AT3044" i="2"/>
  <c r="AR3050" i="2"/>
  <c r="AY3050" i="2" s="1"/>
  <c r="AT3052" i="2"/>
  <c r="AR3058" i="2"/>
  <c r="AY3058" i="2" s="1"/>
  <c r="AT3060" i="2"/>
  <c r="AR3066" i="2"/>
  <c r="AT3068" i="2"/>
  <c r="AR3074" i="2"/>
  <c r="AT3076" i="2"/>
  <c r="AR3082" i="2"/>
  <c r="AT3084" i="2"/>
  <c r="AR3090" i="2"/>
  <c r="AT3092" i="2"/>
  <c r="AR3098" i="2"/>
  <c r="AT3100" i="2"/>
  <c r="F5" i="4" a="1"/>
  <c r="F5" i="4" s="1"/>
  <c r="AR3071" i="2"/>
  <c r="AY3071" i="2" s="1"/>
  <c r="AT3073" i="2"/>
  <c r="AY3073" i="2" s="1"/>
  <c r="AR3079" i="2"/>
  <c r="AY3079" i="2" s="1"/>
  <c r="AR3087" i="2"/>
  <c r="AY3087" i="2" s="1"/>
  <c r="AR3095" i="2"/>
  <c r="AY3095" i="2" s="1"/>
  <c r="AR3119" i="2"/>
  <c r="AY3119" i="2" s="1"/>
  <c r="AR3143" i="2"/>
  <c r="AY3143" i="2" s="1"/>
  <c r="AY3363" i="2"/>
  <c r="AY3371" i="2"/>
  <c r="AY3395" i="2"/>
  <c r="AY3403" i="2"/>
  <c r="AY3411" i="2"/>
  <c r="AT3465" i="2"/>
  <c r="AT3473" i="2"/>
  <c r="AT3481" i="2"/>
  <c r="AT3489" i="2"/>
  <c r="AT3497" i="2"/>
  <c r="AR3504" i="2"/>
  <c r="AT3505" i="2"/>
  <c r="AR3911" i="2"/>
  <c r="AT3913" i="2"/>
  <c r="AR3919" i="2"/>
  <c r="AT3921" i="2"/>
  <c r="AR3927" i="2"/>
  <c r="AT3929" i="2"/>
  <c r="AR3935" i="2"/>
  <c r="AT3937" i="2"/>
  <c r="AR3943" i="2"/>
  <c r="AT3945" i="2"/>
  <c r="AR3951" i="2"/>
  <c r="AT3953" i="2"/>
  <c r="AR3959" i="2"/>
  <c r="AT3961" i="2"/>
  <c r="AR3967" i="2"/>
  <c r="AT3969" i="2"/>
  <c r="AR3975" i="2"/>
  <c r="AT3977" i="2"/>
  <c r="AR4415" i="2"/>
  <c r="AR4423" i="2"/>
  <c r="AR4431" i="2"/>
  <c r="AT4433" i="2"/>
  <c r="AR4439" i="2"/>
  <c r="AR4447" i="2"/>
  <c r="AR4455" i="2"/>
  <c r="AT4457" i="2"/>
  <c r="AY4457" i="2" s="1"/>
  <c r="AT3104" i="2"/>
  <c r="AR3110" i="2"/>
  <c r="AT3112" i="2"/>
  <c r="AR3118" i="2"/>
  <c r="AT3120" i="2"/>
  <c r="AR3126" i="2"/>
  <c r="AT3128" i="2"/>
  <c r="AR3134" i="2"/>
  <c r="AT3136" i="2"/>
  <c r="AR3142" i="2"/>
  <c r="AT3144" i="2"/>
  <c r="AR3150" i="2"/>
  <c r="AT3152" i="2"/>
  <c r="AR3158" i="2"/>
  <c r="AT3160" i="2"/>
  <c r="AR3166" i="2"/>
  <c r="AT3168" i="2"/>
  <c r="AR3174" i="2"/>
  <c r="AT3176" i="2"/>
  <c r="AR3182" i="2"/>
  <c r="AR3190" i="2"/>
  <c r="AR3198" i="2"/>
  <c r="AR3206" i="2"/>
  <c r="AR3214" i="2"/>
  <c r="AR3222" i="2"/>
  <c r="AR3230" i="2"/>
  <c r="AR3238" i="2"/>
  <c r="AR3246" i="2"/>
  <c r="AR3254" i="2"/>
  <c r="AR3262" i="2"/>
  <c r="AR3270" i="2"/>
  <c r="AR3278" i="2"/>
  <c r="AR3286" i="2"/>
  <c r="AR3294" i="2"/>
  <c r="AR3092" i="2"/>
  <c r="AR3100" i="2"/>
  <c r="AR3108" i="2"/>
  <c r="AR3116" i="2"/>
  <c r="AR3124" i="2"/>
  <c r="AR3132" i="2"/>
  <c r="AR3140" i="2"/>
  <c r="AR3148" i="2"/>
  <c r="AR3156" i="2"/>
  <c r="AR3164" i="2"/>
  <c r="AR3172" i="2"/>
  <c r="AR3180" i="2"/>
  <c r="AR3188" i="2"/>
  <c r="AR3196" i="2"/>
  <c r="AR3204" i="2"/>
  <c r="AR3212" i="2"/>
  <c r="AR3220" i="2"/>
  <c r="AR3228" i="2"/>
  <c r="AR3236" i="2"/>
  <c r="AR3244" i="2"/>
  <c r="AR3252" i="2"/>
  <c r="AR3260" i="2"/>
  <c r="AR3268" i="2"/>
  <c r="AR3276" i="2"/>
  <c r="AR3284" i="2"/>
  <c r="AR3292" i="2"/>
  <c r="AT4454" i="2"/>
  <c r="AR4460" i="2"/>
  <c r="AR3106" i="2"/>
  <c r="AT3108" i="2"/>
  <c r="AR3114" i="2"/>
  <c r="AT3116" i="2"/>
  <c r="AR3122" i="2"/>
  <c r="AR3130" i="2"/>
  <c r="AT3132" i="2"/>
  <c r="AR3138" i="2"/>
  <c r="AR3146" i="2"/>
  <c r="AR3154" i="2"/>
  <c r="AR3162" i="2"/>
  <c r="AR3170" i="2"/>
  <c r="AR3178" i="2"/>
  <c r="AR3186" i="2"/>
  <c r="AR3194" i="2"/>
  <c r="AR3202" i="2"/>
  <c r="AR3210" i="2"/>
  <c r="AR3218" i="2"/>
  <c r="AR3226" i="2"/>
  <c r="AR3234" i="2"/>
  <c r="AR3242" i="2"/>
  <c r="AR3250" i="2"/>
  <c r="AR3258" i="2"/>
  <c r="AR3266" i="2"/>
  <c r="AR3274" i="2"/>
  <c r="AR3282" i="2"/>
  <c r="AR3290" i="2"/>
  <c r="H5" i="4" a="1"/>
  <c r="H5" i="4" s="1"/>
  <c r="AR3104" i="2"/>
  <c r="AR3112" i="2"/>
  <c r="AR3120" i="2"/>
  <c r="AY3120" i="2" s="1"/>
  <c r="AR3128" i="2"/>
  <c r="AR3136" i="2"/>
  <c r="AR3144" i="2"/>
  <c r="AR3152" i="2"/>
  <c r="AT3154" i="2"/>
  <c r="AR3160" i="2"/>
  <c r="AT3162" i="2"/>
  <c r="AR3168" i="2"/>
  <c r="AT3170" i="2"/>
  <c r="AR3176" i="2"/>
  <c r="AT3178" i="2"/>
  <c r="AR3184" i="2"/>
  <c r="AR3192" i="2"/>
  <c r="AR3200" i="2"/>
  <c r="AR3208" i="2"/>
  <c r="AR3216" i="2"/>
  <c r="AR3224" i="2"/>
  <c r="AR3232" i="2"/>
  <c r="AR3240" i="2"/>
  <c r="AR3248" i="2"/>
  <c r="AR3256" i="2"/>
  <c r="AR3264" i="2"/>
  <c r="AR3272" i="2"/>
  <c r="AR3280" i="2"/>
  <c r="AR3288" i="2"/>
  <c r="AY11" i="2"/>
  <c r="AY17" i="2"/>
  <c r="AY22" i="2"/>
  <c r="AY28" i="2"/>
  <c r="AY34" i="2"/>
  <c r="AY82" i="2"/>
  <c r="AY91" i="2"/>
  <c r="AY95" i="2"/>
  <c r="AY111" i="2"/>
  <c r="AR353" i="2"/>
  <c r="AT362" i="2"/>
  <c r="AR373" i="2"/>
  <c r="AT375" i="2"/>
  <c r="AY375" i="2" s="1"/>
  <c r="AT376" i="2"/>
  <c r="AR388" i="2"/>
  <c r="AT390" i="2"/>
  <c r="AT398" i="2"/>
  <c r="AR404" i="2"/>
  <c r="AT406" i="2"/>
  <c r="AR415" i="2"/>
  <c r="AT417" i="2"/>
  <c r="AR423" i="2"/>
  <c r="AT425" i="2"/>
  <c r="AR431" i="2"/>
  <c r="AT433" i="2"/>
  <c r="AR439" i="2"/>
  <c r="AT441" i="2"/>
  <c r="AR447" i="2"/>
  <c r="AT449" i="2"/>
  <c r="AT699" i="2"/>
  <c r="AR707" i="2"/>
  <c r="AT709" i="2"/>
  <c r="AY709" i="2" s="1"/>
  <c r="AR726" i="2"/>
  <c r="AT728" i="2"/>
  <c r="AR767" i="2"/>
  <c r="AT769" i="2"/>
  <c r="AY769" i="2" s="1"/>
  <c r="AT909" i="2"/>
  <c r="AY909" i="2" s="1"/>
  <c r="AT917" i="2"/>
  <c r="AY917" i="2" s="1"/>
  <c r="AT925" i="2"/>
  <c r="AY925" i="2" s="1"/>
  <c r="AT933" i="2"/>
  <c r="AY933" i="2" s="1"/>
  <c r="AT941" i="2"/>
  <c r="AY941" i="2" s="1"/>
  <c r="AT949" i="2"/>
  <c r="AY949" i="2" s="1"/>
  <c r="AT957" i="2"/>
  <c r="AT965" i="2"/>
  <c r="AT973" i="2"/>
  <c r="AT981" i="2"/>
  <c r="AY981" i="2" s="1"/>
  <c r="AT989" i="2"/>
  <c r="AT997" i="2"/>
  <c r="AY997" i="2" s="1"/>
  <c r="AY1071" i="2"/>
  <c r="AY1119" i="2"/>
  <c r="AY8" i="2"/>
  <c r="AY15" i="2"/>
  <c r="AY23" i="2"/>
  <c r="AY29" i="2"/>
  <c r="AY74" i="2"/>
  <c r="AY24" i="2"/>
  <c r="AY72" i="2"/>
  <c r="AR303" i="2"/>
  <c r="AT305" i="2"/>
  <c r="AR311" i="2"/>
  <c r="AT313" i="2"/>
  <c r="AR358" i="2"/>
  <c r="AT360" i="2"/>
  <c r="AR386" i="2"/>
  <c r="AR395" i="2"/>
  <c r="AT396" i="2"/>
  <c r="AY396" i="2" s="1"/>
  <c r="AR429" i="2"/>
  <c r="AT431" i="2"/>
  <c r="AR437" i="2"/>
  <c r="AT439" i="2"/>
  <c r="AR445" i="2"/>
  <c r="AT447" i="2"/>
  <c r="AR468" i="2"/>
  <c r="AT470" i="2"/>
  <c r="AR476" i="2"/>
  <c r="AT478" i="2"/>
  <c r="AR484" i="2"/>
  <c r="AT486" i="2"/>
  <c r="AR492" i="2"/>
  <c r="AT494" i="2"/>
  <c r="AR500" i="2"/>
  <c r="AT502" i="2"/>
  <c r="AR508" i="2"/>
  <c r="AT510" i="2"/>
  <c r="AR516" i="2"/>
  <c r="AT518" i="2"/>
  <c r="AR524" i="2"/>
  <c r="AT526" i="2"/>
  <c r="AR532" i="2"/>
  <c r="AT534" i="2"/>
  <c r="AR540" i="2"/>
  <c r="AT542" i="2"/>
  <c r="AR548" i="2"/>
  <c r="AT550" i="2"/>
  <c r="AR556" i="2"/>
  <c r="AT558" i="2"/>
  <c r="AR564" i="2"/>
  <c r="AT566" i="2"/>
  <c r="AR572" i="2"/>
  <c r="AT574" i="2"/>
  <c r="AR580" i="2"/>
  <c r="AT582" i="2"/>
  <c r="AR588" i="2"/>
  <c r="AT590" i="2"/>
  <c r="AR596" i="2"/>
  <c r="AT598" i="2"/>
  <c r="AR604" i="2"/>
  <c r="AT606" i="2"/>
  <c r="AR612" i="2"/>
  <c r="AT614" i="2"/>
  <c r="AR620" i="2"/>
  <c r="AT622" i="2"/>
  <c r="AR628" i="2"/>
  <c r="AT630" i="2"/>
  <c r="AR636" i="2"/>
  <c r="AT638" i="2"/>
  <c r="AR644" i="2"/>
  <c r="AT646" i="2"/>
  <c r="AR652" i="2"/>
  <c r="AT654" i="2"/>
  <c r="AR660" i="2"/>
  <c r="AT662" i="2"/>
  <c r="AR668" i="2"/>
  <c r="AT670" i="2"/>
  <c r="AR676" i="2"/>
  <c r="AT678" i="2"/>
  <c r="AR687" i="2"/>
  <c r="AT689" i="2"/>
  <c r="AR695" i="2"/>
  <c r="AT697" i="2"/>
  <c r="AR703" i="2"/>
  <c r="AT705" i="2"/>
  <c r="AT706" i="2"/>
  <c r="AT707" i="2"/>
  <c r="AR713" i="2"/>
  <c r="AT715" i="2"/>
  <c r="AY715" i="2" s="1"/>
  <c r="AT716" i="2"/>
  <c r="AT717" i="2"/>
  <c r="AT718" i="2"/>
  <c r="AY718" i="2" s="1"/>
  <c r="AT719" i="2"/>
  <c r="AY719" i="2" s="1"/>
  <c r="AT720" i="2"/>
  <c r="AY720" i="2" s="1"/>
  <c r="AT721" i="2"/>
  <c r="AT722" i="2"/>
  <c r="AT723" i="2"/>
  <c r="AY723" i="2" s="1"/>
  <c r="AT724" i="2"/>
  <c r="AT725" i="2"/>
  <c r="AT726" i="2"/>
  <c r="AR732" i="2"/>
  <c r="AT734" i="2"/>
  <c r="AR740" i="2"/>
  <c r="AT742" i="2"/>
  <c r="AY742" i="2" s="1"/>
  <c r="AT743" i="2"/>
  <c r="AY743" i="2" s="1"/>
  <c r="AT744" i="2"/>
  <c r="AY744" i="2" s="1"/>
  <c r="AT745" i="2"/>
  <c r="AT746" i="2"/>
  <c r="AT747" i="2"/>
  <c r="AY747" i="2" s="1"/>
  <c r="AT748" i="2"/>
  <c r="AT749" i="2"/>
  <c r="AT750" i="2"/>
  <c r="AY750" i="2" s="1"/>
  <c r="AT751" i="2"/>
  <c r="AR757" i="2"/>
  <c r="AT759" i="2"/>
  <c r="AR765" i="2"/>
  <c r="AT767" i="2"/>
  <c r="AR773" i="2"/>
  <c r="AT775" i="2"/>
  <c r="AR781" i="2"/>
  <c r="AT783" i="2"/>
  <c r="AR789" i="2"/>
  <c r="AT791" i="2"/>
  <c r="AY1005" i="2"/>
  <c r="AY12" i="2"/>
  <c r="AY18" i="2"/>
  <c r="AY21" i="2"/>
  <c r="AY26" i="2"/>
  <c r="AY32" i="2"/>
  <c r="AY44" i="2"/>
  <c r="AY49" i="2"/>
  <c r="AY71" i="2"/>
  <c r="AY314" i="2"/>
  <c r="AY315" i="2"/>
  <c r="AY316" i="2"/>
  <c r="AY317" i="2"/>
  <c r="AY319" i="2"/>
  <c r="AY322" i="2"/>
  <c r="AY323" i="2"/>
  <c r="AY324" i="2"/>
  <c r="AY325" i="2"/>
  <c r="AY327" i="2"/>
  <c r="AY328" i="2"/>
  <c r="AY329" i="2"/>
  <c r="AY330" i="2"/>
  <c r="AY331" i="2"/>
  <c r="AY333" i="2"/>
  <c r="AY335" i="2"/>
  <c r="AY336" i="2"/>
  <c r="AY337" i="2"/>
  <c r="AY338" i="2"/>
  <c r="AY339" i="2"/>
  <c r="AY340" i="2"/>
  <c r="AY343" i="2"/>
  <c r="AY344" i="2"/>
  <c r="AY345" i="2"/>
  <c r="AY347" i="2"/>
  <c r="AY348" i="2"/>
  <c r="AY351" i="2"/>
  <c r="AY432" i="2"/>
  <c r="AY559" i="2"/>
  <c r="AY599" i="2"/>
  <c r="AY615" i="2"/>
  <c r="AY13" i="2"/>
  <c r="AY20" i="2"/>
  <c r="AY27" i="2"/>
  <c r="AY33" i="2"/>
  <c r="AY39" i="2"/>
  <c r="AY51" i="2"/>
  <c r="AY57" i="2"/>
  <c r="AY64" i="2"/>
  <c r="AY80" i="2"/>
  <c r="AY87" i="2"/>
  <c r="AR309" i="2"/>
  <c r="AR356" i="2"/>
  <c r="AR364" i="2"/>
  <c r="AT366" i="2"/>
  <c r="AT367" i="2"/>
  <c r="AY367" i="2" s="1"/>
  <c r="AT368" i="2"/>
  <c r="AY368" i="2" s="1"/>
  <c r="AT369" i="2"/>
  <c r="AT370" i="2"/>
  <c r="AY370" i="2" s="1"/>
  <c r="AT371" i="2"/>
  <c r="AR384" i="2"/>
  <c r="AR392" i="2"/>
  <c r="AR393" i="2"/>
  <c r="AY393" i="2" s="1"/>
  <c r="AT394" i="2"/>
  <c r="AR400" i="2"/>
  <c r="AT402" i="2"/>
  <c r="AR411" i="2"/>
  <c r="AT413" i="2"/>
  <c r="AR419" i="2"/>
  <c r="AT421" i="2"/>
  <c r="AR427" i="2"/>
  <c r="AT429" i="2"/>
  <c r="AR435" i="2"/>
  <c r="AT437" i="2"/>
  <c r="AR443" i="2"/>
  <c r="AT445" i="2"/>
  <c r="AR642" i="2"/>
  <c r="AR650" i="2"/>
  <c r="AR730" i="2"/>
  <c r="AT732" i="2"/>
  <c r="AR738" i="2"/>
  <c r="AT740" i="2"/>
  <c r="AT913" i="2"/>
  <c r="AY913" i="2" s="1"/>
  <c r="AT921" i="2"/>
  <c r="AY921" i="2" s="1"/>
  <c r="AT929" i="2"/>
  <c r="AT937" i="2"/>
  <c r="AY937" i="2" s="1"/>
  <c r="AT945" i="2"/>
  <c r="AY945" i="2" s="1"/>
  <c r="AT953" i="2"/>
  <c r="AY953" i="2" s="1"/>
  <c r="AT961" i="2"/>
  <c r="AT969" i="2"/>
  <c r="AY969" i="2" s="1"/>
  <c r="AY971" i="2"/>
  <c r="AT977" i="2"/>
  <c r="AY977" i="2" s="1"/>
  <c r="AY979" i="2"/>
  <c r="AT985" i="2"/>
  <c r="AY987" i="2"/>
  <c r="AT993" i="2"/>
  <c r="AY995" i="2"/>
  <c r="AR754" i="2"/>
  <c r="AT756" i="2"/>
  <c r="AY756" i="2" s="1"/>
  <c r="AR762" i="2"/>
  <c r="AT764" i="2"/>
  <c r="AY764" i="2" s="1"/>
  <c r="AR770" i="2"/>
  <c r="AT772" i="2"/>
  <c r="AR778" i="2"/>
  <c r="AT780" i="2"/>
  <c r="AR786" i="2"/>
  <c r="AT788" i="2"/>
  <c r="AT912" i="2"/>
  <c r="AT920" i="2"/>
  <c r="AY920" i="2" s="1"/>
  <c r="AT928" i="2"/>
  <c r="AY928" i="2" s="1"/>
  <c r="AT936" i="2"/>
  <c r="AY936" i="2" s="1"/>
  <c r="AT944" i="2"/>
  <c r="AT952" i="2"/>
  <c r="AY952" i="2" s="1"/>
  <c r="AT960" i="2"/>
  <c r="AY960" i="2" s="1"/>
  <c r="AT968" i="2"/>
  <c r="AY968" i="2" s="1"/>
  <c r="AT976" i="2"/>
  <c r="AY976" i="2" s="1"/>
  <c r="AT984" i="2"/>
  <c r="AY984" i="2" s="1"/>
  <c r="AT992" i="2"/>
  <c r="AY992" i="2" s="1"/>
  <c r="AR6" i="2"/>
  <c r="AY10" i="2"/>
  <c r="AY14" i="2"/>
  <c r="AY19" i="2"/>
  <c r="AY25" i="2"/>
  <c r="AY31" i="2"/>
  <c r="AY50" i="2"/>
  <c r="AY56" i="2"/>
  <c r="AY96" i="2"/>
  <c r="AY114" i="2"/>
  <c r="AY116" i="2"/>
  <c r="AY127" i="2"/>
  <c r="AY138" i="2"/>
  <c r="AY143" i="2"/>
  <c r="AY151" i="2"/>
  <c r="AY159" i="2"/>
  <c r="AY167" i="2"/>
  <c r="AY170" i="2"/>
  <c r="AY175" i="2"/>
  <c r="AY192" i="2"/>
  <c r="AY202" i="2"/>
  <c r="AY207" i="2"/>
  <c r="AY217" i="2"/>
  <c r="AY226" i="2"/>
  <c r="AY232" i="2"/>
  <c r="AY247" i="2"/>
  <c r="AY255" i="2"/>
  <c r="AY258" i="2"/>
  <c r="AY271" i="2"/>
  <c r="AY273" i="2"/>
  <c r="AY278" i="2"/>
  <c r="AY279" i="2"/>
  <c r="AR376" i="2"/>
  <c r="AY428" i="2"/>
  <c r="AY436" i="2"/>
  <c r="AY453" i="2"/>
  <c r="AY455" i="2"/>
  <c r="AY461" i="2"/>
  <c r="AY463" i="2"/>
  <c r="AY465" i="2"/>
  <c r="AY1000" i="2"/>
  <c r="AY1008" i="2"/>
  <c r="AY1032" i="2"/>
  <c r="AY1040" i="2"/>
  <c r="AY1048" i="2"/>
  <c r="AY1056" i="2"/>
  <c r="AY1064" i="2"/>
  <c r="AY1096" i="2"/>
  <c r="AY1104" i="2"/>
  <c r="AY1112" i="2"/>
  <c r="AY1120" i="2"/>
  <c r="AY1128" i="2"/>
  <c r="AY1255" i="2"/>
  <c r="AY1144" i="2"/>
  <c r="AY1150" i="2"/>
  <c r="AY1152" i="2"/>
  <c r="AY1158" i="2"/>
  <c r="AY1160" i="2"/>
  <c r="AY1166" i="2"/>
  <c r="AY1174" i="2"/>
  <c r="AY1176" i="2"/>
  <c r="AY1184" i="2"/>
  <c r="AY1190" i="2"/>
  <c r="AY1192" i="2"/>
  <c r="AY1198" i="2"/>
  <c r="AY1206" i="2"/>
  <c r="AY1224" i="2"/>
  <c r="AY1256" i="2"/>
  <c r="AY1264" i="2"/>
  <c r="AY1280" i="2"/>
  <c r="AY1288" i="2"/>
  <c r="AY1296" i="2"/>
  <c r="AY1390" i="2"/>
  <c r="AY1398" i="2"/>
  <c r="AY1406" i="2"/>
  <c r="AT2308" i="2"/>
  <c r="AT2309" i="2"/>
  <c r="AY2309" i="2" s="1"/>
  <c r="AT2310" i="2"/>
  <c r="AY2310" i="2" s="1"/>
  <c r="AT2311" i="2"/>
  <c r="AT2312" i="2"/>
  <c r="AY2312" i="2" s="1"/>
  <c r="AT2313" i="2"/>
  <c r="AY2313" i="2" s="1"/>
  <c r="AT2314" i="2"/>
  <c r="AT2315" i="2"/>
  <c r="AY2315" i="2" s="1"/>
  <c r="AT2316" i="2"/>
  <c r="AT2317" i="2"/>
  <c r="AY2317" i="2" s="1"/>
  <c r="AT2318" i="2"/>
  <c r="AY2318" i="2" s="1"/>
  <c r="AT2319" i="2"/>
  <c r="AT2320" i="2"/>
  <c r="AY2320" i="2" s="1"/>
  <c r="AT2321" i="2"/>
  <c r="AY2321" i="2" s="1"/>
  <c r="AT2322" i="2"/>
  <c r="AT2323" i="2"/>
  <c r="AY2323" i="2" s="1"/>
  <c r="AT2324" i="2"/>
  <c r="AT2325" i="2"/>
  <c r="AT2326" i="2"/>
  <c r="AY2326" i="2" s="1"/>
  <c r="AT2327" i="2"/>
  <c r="AT2328" i="2"/>
  <c r="AY2328" i="2" s="1"/>
  <c r="AT2329" i="2"/>
  <c r="AT2330" i="2"/>
  <c r="AT2331" i="2"/>
  <c r="AY2331" i="2" s="1"/>
  <c r="AT2332" i="2"/>
  <c r="AT2333" i="2"/>
  <c r="AY2333" i="2" s="1"/>
  <c r="AT2334" i="2"/>
  <c r="AT2335" i="2"/>
  <c r="AT2336" i="2"/>
  <c r="AY2336" i="2" s="1"/>
  <c r="AT2337" i="2"/>
  <c r="AY2337" i="2" s="1"/>
  <c r="AT2338" i="2"/>
  <c r="AT2339" i="2"/>
  <c r="AY2339" i="2" s="1"/>
  <c r="AT2340" i="2"/>
  <c r="AT2341" i="2"/>
  <c r="AY2341" i="2" s="1"/>
  <c r="AT2342" i="2"/>
  <c r="AT2343" i="2"/>
  <c r="AT2344" i="2"/>
  <c r="AY2344" i="2" s="1"/>
  <c r="AT2345" i="2"/>
  <c r="AY2345" i="2" s="1"/>
  <c r="AT2346" i="2"/>
  <c r="AT2347" i="2"/>
  <c r="AY2347" i="2" s="1"/>
  <c r="AT2348" i="2"/>
  <c r="AT2349" i="2"/>
  <c r="AY2349" i="2" s="1"/>
  <c r="AT2350" i="2"/>
  <c r="AT2351" i="2"/>
  <c r="AT2352" i="2"/>
  <c r="AY2352" i="2" s="1"/>
  <c r="AT2353" i="2"/>
  <c r="AY2353" i="2" s="1"/>
  <c r="AT2354" i="2"/>
  <c r="AT2355" i="2"/>
  <c r="AY2355" i="2" s="1"/>
  <c r="AT2356" i="2"/>
  <c r="AT2357" i="2"/>
  <c r="AY2357" i="2" s="1"/>
  <c r="AT2358" i="2"/>
  <c r="AY2358" i="2" s="1"/>
  <c r="AT2359" i="2"/>
  <c r="AT2360" i="2"/>
  <c r="AY2360" i="2" s="1"/>
  <c r="AT2361" i="2"/>
  <c r="AY2361" i="2" s="1"/>
  <c r="AT2362" i="2"/>
  <c r="AT2363" i="2"/>
  <c r="AY2363" i="2" s="1"/>
  <c r="AT2364" i="2"/>
  <c r="AT2365" i="2"/>
  <c r="AY2365" i="2" s="1"/>
  <c r="AT2366" i="2"/>
  <c r="AY2366" i="2" s="1"/>
  <c r="AT2367" i="2"/>
  <c r="AT2368" i="2"/>
  <c r="AY2368" i="2" s="1"/>
  <c r="AT2369" i="2"/>
  <c r="AY2369" i="2" s="1"/>
  <c r="AT2370" i="2"/>
  <c r="AT2371" i="2"/>
  <c r="AY2371" i="2" s="1"/>
  <c r="AT2372" i="2"/>
  <c r="AT2373" i="2"/>
  <c r="AY2373" i="2" s="1"/>
  <c r="AT2374" i="2"/>
  <c r="AY2374" i="2" s="1"/>
  <c r="AT2375" i="2"/>
  <c r="AT2376" i="2"/>
  <c r="AY2376" i="2" s="1"/>
  <c r="AT2377" i="2"/>
  <c r="AY2377" i="2" s="1"/>
  <c r="AT2378" i="2"/>
  <c r="AT2379" i="2"/>
  <c r="AY2379" i="2" s="1"/>
  <c r="AT2380" i="2"/>
  <c r="AT2381" i="2"/>
  <c r="AY2381" i="2" s="1"/>
  <c r="AT2382" i="2"/>
  <c r="AY2382" i="2" s="1"/>
  <c r="AT2383" i="2"/>
  <c r="AT2384" i="2"/>
  <c r="AY2384" i="2" s="1"/>
  <c r="AT2385" i="2"/>
  <c r="AY2385" i="2" s="1"/>
  <c r="AT2386" i="2"/>
  <c r="AT2387" i="2"/>
  <c r="AY2387" i="2" s="1"/>
  <c r="AT2388" i="2"/>
  <c r="AT2389" i="2"/>
  <c r="AY2389" i="2" s="1"/>
  <c r="AT2390" i="2"/>
  <c r="AY2390" i="2" s="1"/>
  <c r="AT2391" i="2"/>
  <c r="AT2392" i="2"/>
  <c r="AY2392" i="2" s="1"/>
  <c r="AT2393" i="2"/>
  <c r="AT2394" i="2"/>
  <c r="AT2395" i="2"/>
  <c r="AY2395" i="2" s="1"/>
  <c r="AT2396" i="2"/>
  <c r="AT2397" i="2"/>
  <c r="AY2397" i="2" s="1"/>
  <c r="AR2403" i="2"/>
  <c r="AY2403" i="2" s="1"/>
  <c r="AT2405" i="2"/>
  <c r="AY2405" i="2" s="1"/>
  <c r="AR2411" i="2"/>
  <c r="AY2411" i="2" s="1"/>
  <c r="AT2413" i="2"/>
  <c r="AY2413" i="2" s="1"/>
  <c r="AR2419" i="2"/>
  <c r="AY2419" i="2" s="1"/>
  <c r="AT2421" i="2"/>
  <c r="AY2421" i="2" s="1"/>
  <c r="AR2427" i="2"/>
  <c r="AT2429" i="2"/>
  <c r="AY2429" i="2" s="1"/>
  <c r="AR2435" i="2"/>
  <c r="AY2435" i="2" s="1"/>
  <c r="AT2437" i="2"/>
  <c r="AY2437" i="2" s="1"/>
  <c r="AR2443" i="2"/>
  <c r="AY2443" i="2" s="1"/>
  <c r="AT2445" i="2"/>
  <c r="AY2445" i="2" s="1"/>
  <c r="AR2451" i="2"/>
  <c r="AY2451" i="2" s="1"/>
  <c r="AT2453" i="2"/>
  <c r="AY2453" i="2" s="1"/>
  <c r="AR2459" i="2"/>
  <c r="AT2461" i="2"/>
  <c r="AY2461" i="2" s="1"/>
  <c r="AT2469" i="2"/>
  <c r="AY2469" i="2" s="1"/>
  <c r="AT2477" i="2"/>
  <c r="AY2477" i="2" s="1"/>
  <c r="AT2485" i="2"/>
  <c r="AY2485" i="2" s="1"/>
  <c r="AY2487" i="2"/>
  <c r="AT2493" i="2"/>
  <c r="AY2493" i="2" s="1"/>
  <c r="AY2495" i="2"/>
  <c r="AT2501" i="2"/>
  <c r="AY2501" i="2" s="1"/>
  <c r="AY2503" i="2"/>
  <c r="AT2509" i="2"/>
  <c r="AY2511" i="2"/>
  <c r="AT2517" i="2"/>
  <c r="AY2517" i="2" s="1"/>
  <c r="AY2519" i="2"/>
  <c r="AT2525" i="2"/>
  <c r="AY2525" i="2" s="1"/>
  <c r="AY2527" i="2"/>
  <c r="AT2533" i="2"/>
  <c r="AY2533" i="2" s="1"/>
  <c r="AY2535" i="2"/>
  <c r="AY2543" i="2"/>
  <c r="AY2551" i="2"/>
  <c r="AY2559" i="2"/>
  <c r="AY2567" i="2"/>
  <c r="AY2583" i="2"/>
  <c r="AY2591" i="2"/>
  <c r="AY2599" i="2"/>
  <c r="AY2607" i="2"/>
  <c r="AY2615" i="2"/>
  <c r="AY2623" i="2"/>
  <c r="AY2631" i="2"/>
  <c r="AY2647" i="2"/>
  <c r="AY2655" i="2"/>
  <c r="AY2663" i="2"/>
  <c r="AY2671" i="2"/>
  <c r="AY2687" i="2"/>
  <c r="AY2695" i="2"/>
  <c r="AY2703" i="2"/>
  <c r="AY2711" i="2"/>
  <c r="AY2719" i="2"/>
  <c r="AY2727" i="2"/>
  <c r="AY2735" i="2"/>
  <c r="AY2743" i="2"/>
  <c r="AY2751" i="2"/>
  <c r="AY2759" i="2"/>
  <c r="AY2767" i="2"/>
  <c r="AY2775" i="2"/>
  <c r="AY2783" i="2"/>
  <c r="AY2791" i="2"/>
  <c r="AY2799" i="2"/>
  <c r="AY2807" i="2"/>
  <c r="AY2815" i="2"/>
  <c r="AR1313" i="2"/>
  <c r="AT1315" i="2"/>
  <c r="AR1321" i="2"/>
  <c r="AT1323" i="2"/>
  <c r="AR1329" i="2"/>
  <c r="AT1331" i="2"/>
  <c r="AR1337" i="2"/>
  <c r="AT1339" i="2"/>
  <c r="AR1345" i="2"/>
  <c r="AT1347" i="2"/>
  <c r="AR1353" i="2"/>
  <c r="AT1355" i="2"/>
  <c r="AR1361" i="2"/>
  <c r="AT1363" i="2"/>
  <c r="AR1369" i="2"/>
  <c r="AT1371" i="2"/>
  <c r="AR1377" i="2"/>
  <c r="AT1379" i="2"/>
  <c r="AR1385" i="2"/>
  <c r="AT1387" i="2"/>
  <c r="AR1393" i="2"/>
  <c r="AT1395" i="2"/>
  <c r="AR1401" i="2"/>
  <c r="AT1403" i="2"/>
  <c r="AR1409" i="2"/>
  <c r="AT1411" i="2"/>
  <c r="AR1417" i="2"/>
  <c r="AT1419" i="2"/>
  <c r="AR1425" i="2"/>
  <c r="AT1427" i="2"/>
  <c r="AR1433" i="2"/>
  <c r="AT1435" i="2"/>
  <c r="AR1441" i="2"/>
  <c r="AT1443" i="2"/>
  <c r="AR1449" i="2"/>
  <c r="AT1451" i="2"/>
  <c r="AR1457" i="2"/>
  <c r="AT1459" i="2"/>
  <c r="AR1465" i="2"/>
  <c r="AT1467" i="2"/>
  <c r="AR1473" i="2"/>
  <c r="AT1475" i="2"/>
  <c r="AR1481" i="2"/>
  <c r="AT1483" i="2"/>
  <c r="AR1489" i="2"/>
  <c r="AT1491" i="2"/>
  <c r="AT1515" i="2"/>
  <c r="AT1523" i="2"/>
  <c r="AY1523" i="2" s="1"/>
  <c r="AT1531" i="2"/>
  <c r="AY1531" i="2" s="1"/>
  <c r="AT1539" i="2"/>
  <c r="AY1539" i="2" s="1"/>
  <c r="AT1547" i="2"/>
  <c r="AY1547" i="2" s="1"/>
  <c r="AT1555" i="2"/>
  <c r="AY1555" i="2" s="1"/>
  <c r="AT1563" i="2"/>
  <c r="AY1563" i="2" s="1"/>
  <c r="AT1571" i="2"/>
  <c r="AY1571" i="2" s="1"/>
  <c r="AT1579" i="2"/>
  <c r="AT1587" i="2"/>
  <c r="AY1587" i="2" s="1"/>
  <c r="AT1595" i="2"/>
  <c r="AY1595" i="2" s="1"/>
  <c r="AT1603" i="2"/>
  <c r="AY1603" i="2" s="1"/>
  <c r="AT1611" i="2"/>
  <c r="AY1611" i="2" s="1"/>
  <c r="AT1619" i="2"/>
  <c r="AY1619" i="2" s="1"/>
  <c r="AT1627" i="2"/>
  <c r="AY1627" i="2" s="1"/>
  <c r="AT1635" i="2"/>
  <c r="AY1635" i="2" s="1"/>
  <c r="AT1643" i="2"/>
  <c r="AT1651" i="2"/>
  <c r="AY1651" i="2" s="1"/>
  <c r="AR1746" i="2"/>
  <c r="AR1754" i="2"/>
  <c r="AR1762" i="2"/>
  <c r="AR1770" i="2"/>
  <c r="AR1778" i="2"/>
  <c r="AR1786" i="2"/>
  <c r="AR1794" i="2"/>
  <c r="AR1802" i="2"/>
  <c r="AR1810" i="2"/>
  <c r="AR1818" i="2"/>
  <c r="AR1826" i="2"/>
  <c r="AR2169" i="2"/>
  <c r="AT2171" i="2"/>
  <c r="AT2172" i="2"/>
  <c r="AY2172" i="2" s="1"/>
  <c r="AT2173" i="2"/>
  <c r="AT2174" i="2"/>
  <c r="AT2175" i="2"/>
  <c r="AY2175" i="2" s="1"/>
  <c r="AT2176" i="2"/>
  <c r="AT2177" i="2"/>
  <c r="AT2178" i="2"/>
  <c r="AY2178" i="2" s="1"/>
  <c r="AT2179" i="2"/>
  <c r="AT2180" i="2"/>
  <c r="AY2180" i="2" s="1"/>
  <c r="AT2181" i="2"/>
  <c r="AT2182" i="2"/>
  <c r="AT2183" i="2"/>
  <c r="AY2183" i="2" s="1"/>
  <c r="AT2184" i="2"/>
  <c r="AT2185" i="2"/>
  <c r="AT2186" i="2"/>
  <c r="AY2186" i="2" s="1"/>
  <c r="AT2187" i="2"/>
  <c r="AT2188" i="2"/>
  <c r="AY2188" i="2" s="1"/>
  <c r="AT2189" i="2"/>
  <c r="AT2190" i="2"/>
  <c r="AT2191" i="2"/>
  <c r="AR2402" i="2"/>
  <c r="AY2402" i="2" s="1"/>
  <c r="AT2404" i="2"/>
  <c r="AR2410" i="2"/>
  <c r="AT2412" i="2"/>
  <c r="AR2418" i="2"/>
  <c r="AY2418" i="2" s="1"/>
  <c r="AT2420" i="2"/>
  <c r="AR2426" i="2"/>
  <c r="AY2426" i="2" s="1"/>
  <c r="AT2428" i="2"/>
  <c r="AR2434" i="2"/>
  <c r="AY2434" i="2" s="1"/>
  <c r="AT2436" i="2"/>
  <c r="AR2442" i="2"/>
  <c r="AT2444" i="2"/>
  <c r="AR2450" i="2"/>
  <c r="AY2450" i="2" s="1"/>
  <c r="AT2452" i="2"/>
  <c r="AR2458" i="2"/>
  <c r="AY2458" i="2" s="1"/>
  <c r="AT2460" i="2"/>
  <c r="AR2466" i="2"/>
  <c r="AY2466" i="2" s="1"/>
  <c r="AT2468" i="2"/>
  <c r="AT2476" i="2"/>
  <c r="AT2484" i="2"/>
  <c r="AT2492" i="2"/>
  <c r="AT2500" i="2"/>
  <c r="AT2508" i="2"/>
  <c r="AT2516" i="2"/>
  <c r="AT2524" i="2"/>
  <c r="AT2532" i="2"/>
  <c r="AY2192" i="2"/>
  <c r="AY2195" i="2"/>
  <c r="AY2197" i="2"/>
  <c r="AY2203" i="2"/>
  <c r="AY2205" i="2"/>
  <c r="AY2206" i="2"/>
  <c r="AY2211" i="2"/>
  <c r="AY2213" i="2"/>
  <c r="AY2216" i="2"/>
  <c r="AY2219" i="2"/>
  <c r="AY2221" i="2"/>
  <c r="AY2227" i="2"/>
  <c r="AY2229" i="2"/>
  <c r="AY2235" i="2"/>
  <c r="AY2237" i="2"/>
  <c r="AY2243" i="2"/>
  <c r="AY2245" i="2"/>
  <c r="AY2248" i="2"/>
  <c r="AY2251" i="2"/>
  <c r="AY2253" i="2"/>
  <c r="AY2256" i="2"/>
  <c r="AY2261" i="2"/>
  <c r="AY2267" i="2"/>
  <c r="AY2269" i="2"/>
  <c r="AY2272" i="2"/>
  <c r="AY2275" i="2"/>
  <c r="AY2277" i="2"/>
  <c r="AY2280" i="2"/>
  <c r="AY2283" i="2"/>
  <c r="AY2285" i="2"/>
  <c r="AY2291" i="2"/>
  <c r="AY2293" i="2"/>
  <c r="AY2299" i="2"/>
  <c r="AY2301" i="2"/>
  <c r="AY2304" i="2"/>
  <c r="AY2307" i="2"/>
  <c r="AY2557" i="2"/>
  <c r="AY2565" i="2"/>
  <c r="AY2629" i="2"/>
  <c r="AY2637" i="2"/>
  <c r="AY2645" i="2"/>
  <c r="AY2653" i="2"/>
  <c r="AY2661" i="2"/>
  <c r="AY2757" i="2"/>
  <c r="AT1313" i="2"/>
  <c r="AR1319" i="2"/>
  <c r="AT1321" i="2"/>
  <c r="AR1327" i="2"/>
  <c r="AT1329" i="2"/>
  <c r="AR1335" i="2"/>
  <c r="AT1337" i="2"/>
  <c r="AR1343" i="2"/>
  <c r="AT1345" i="2"/>
  <c r="AR1351" i="2"/>
  <c r="AT1353" i="2"/>
  <c r="AR1359" i="2"/>
  <c r="AT1361" i="2"/>
  <c r="AR1367" i="2"/>
  <c r="AT1369" i="2"/>
  <c r="AR1375" i="2"/>
  <c r="AT1377" i="2"/>
  <c r="AR1383" i="2"/>
  <c r="AT1385" i="2"/>
  <c r="AR1391" i="2"/>
  <c r="AT1393" i="2"/>
  <c r="AR1399" i="2"/>
  <c r="AT1401" i="2"/>
  <c r="AR1407" i="2"/>
  <c r="AT1409" i="2"/>
  <c r="AR1415" i="2"/>
  <c r="AT1417" i="2"/>
  <c r="AR1512" i="2"/>
  <c r="AR1520" i="2"/>
  <c r="AR1528" i="2"/>
  <c r="AR1536" i="2"/>
  <c r="AR1544" i="2"/>
  <c r="AR1552" i="2"/>
  <c r="AR1560" i="2"/>
  <c r="AR1568" i="2"/>
  <c r="AR1576" i="2"/>
  <c r="AR1584" i="2"/>
  <c r="AR1592" i="2"/>
  <c r="AR1600" i="2"/>
  <c r="AR1608" i="2"/>
  <c r="AR1616" i="2"/>
  <c r="AR1624" i="2"/>
  <c r="AR1632" i="2"/>
  <c r="AR1640" i="2"/>
  <c r="AR1648" i="2"/>
  <c r="AR1656" i="2"/>
  <c r="AR1680" i="2"/>
  <c r="AR1688" i="2"/>
  <c r="AR1696" i="2"/>
  <c r="AR1704" i="2"/>
  <c r="AR1712" i="2"/>
  <c r="AR1744" i="2"/>
  <c r="AR1752" i="2"/>
  <c r="AR1760" i="2"/>
  <c r="AR1768" i="2"/>
  <c r="AR1776" i="2"/>
  <c r="AR1784" i="2"/>
  <c r="AR1792" i="2"/>
  <c r="AR1800" i="2"/>
  <c r="AR1808" i="2"/>
  <c r="AR1816" i="2"/>
  <c r="AR1824" i="2"/>
  <c r="AR1751" i="2"/>
  <c r="AR1759" i="2"/>
  <c r="AR1767" i="2"/>
  <c r="AR1775" i="2"/>
  <c r="AR1783" i="2"/>
  <c r="AR1791" i="2"/>
  <c r="AR1799" i="2"/>
  <c r="AR1807" i="2"/>
  <c r="AR1815" i="2"/>
  <c r="AR1823" i="2"/>
  <c r="AR2166" i="2"/>
  <c r="AT2168" i="2"/>
  <c r="AY2168" i="2" s="1"/>
  <c r="AR2399" i="2"/>
  <c r="AY2399" i="2" s="1"/>
  <c r="AT2401" i="2"/>
  <c r="AY2401" i="2" s="1"/>
  <c r="AR2407" i="2"/>
  <c r="AY2407" i="2" s="1"/>
  <c r="AT2409" i="2"/>
  <c r="AY2409" i="2" s="1"/>
  <c r="AR2415" i="2"/>
  <c r="AY2415" i="2" s="1"/>
  <c r="AT2417" i="2"/>
  <c r="AY2417" i="2" s="1"/>
  <c r="AR2423" i="2"/>
  <c r="AY2423" i="2" s="1"/>
  <c r="AT2425" i="2"/>
  <c r="AY2425" i="2" s="1"/>
  <c r="AR2431" i="2"/>
  <c r="AY2431" i="2" s="1"/>
  <c r="AT2433" i="2"/>
  <c r="AY2433" i="2" s="1"/>
  <c r="AR2439" i="2"/>
  <c r="AY2439" i="2" s="1"/>
  <c r="AT2441" i="2"/>
  <c r="AY2441" i="2" s="1"/>
  <c r="AR2447" i="2"/>
  <c r="AY2447" i="2" s="1"/>
  <c r="AT2449" i="2"/>
  <c r="AY2449" i="2" s="1"/>
  <c r="AR2455" i="2"/>
  <c r="AY2455" i="2" s="1"/>
  <c r="AT2457" i="2"/>
  <c r="AY2457" i="2" s="1"/>
  <c r="AR2463" i="2"/>
  <c r="AY2463" i="2" s="1"/>
  <c r="AT2465" i="2"/>
  <c r="AY2465" i="2" s="1"/>
  <c r="AY2467" i="2"/>
  <c r="AT2473" i="2"/>
  <c r="AY2473" i="2" s="1"/>
  <c r="AY2475" i="2"/>
  <c r="AT2481" i="2"/>
  <c r="AY2481" i="2" s="1"/>
  <c r="AY2483" i="2"/>
  <c r="AT2489" i="2"/>
  <c r="AY2489" i="2" s="1"/>
  <c r="AT2497" i="2"/>
  <c r="AY2497" i="2" s="1"/>
  <c r="AY2499" i="2"/>
  <c r="AT2505" i="2"/>
  <c r="AY2505" i="2" s="1"/>
  <c r="AY2507" i="2"/>
  <c r="AT2513" i="2"/>
  <c r="AY2513" i="2" s="1"/>
  <c r="AY2515" i="2"/>
  <c r="AT2521" i="2"/>
  <c r="AY2521" i="2" s="1"/>
  <c r="AT2529" i="2"/>
  <c r="AY2529" i="2" s="1"/>
  <c r="AY2531" i="2"/>
  <c r="AT2537" i="2"/>
  <c r="AY2537" i="2" s="1"/>
  <c r="AY2539" i="2"/>
  <c r="AY2547" i="2"/>
  <c r="AY2555" i="2"/>
  <c r="AY2563" i="2"/>
  <c r="AY2571" i="2"/>
  <c r="AY2579" i="2"/>
  <c r="AY2587" i="2"/>
  <c r="AY2603" i="2"/>
  <c r="AY2611" i="2"/>
  <c r="AY2619" i="2"/>
  <c r="AY2627" i="2"/>
  <c r="AY2635" i="2"/>
  <c r="AY2643" i="2"/>
  <c r="AY2651" i="2"/>
  <c r="AY2659" i="2"/>
  <c r="AY2667" i="2"/>
  <c r="AY2675" i="2"/>
  <c r="AY2683" i="2"/>
  <c r="AY2699" i="2"/>
  <c r="AY2707" i="2"/>
  <c r="AY2715" i="2"/>
  <c r="AY2731" i="2"/>
  <c r="AY2739" i="2"/>
  <c r="AY2755" i="2"/>
  <c r="AY2763" i="2"/>
  <c r="AR1317" i="2"/>
  <c r="AT1319" i="2"/>
  <c r="AR1325" i="2"/>
  <c r="AT1327" i="2"/>
  <c r="AR1333" i="2"/>
  <c r="AT1335" i="2"/>
  <c r="AR1341" i="2"/>
  <c r="AT1343" i="2"/>
  <c r="AR1349" i="2"/>
  <c r="AT1351" i="2"/>
  <c r="AR1357" i="2"/>
  <c r="AT1359" i="2"/>
  <c r="AR1365" i="2"/>
  <c r="AT1367" i="2"/>
  <c r="AR1373" i="2"/>
  <c r="AT1375" i="2"/>
  <c r="AR1381" i="2"/>
  <c r="AT1383" i="2"/>
  <c r="AR1389" i="2"/>
  <c r="AT1391" i="2"/>
  <c r="AR1397" i="2"/>
  <c r="AT1399" i="2"/>
  <c r="AR1405" i="2"/>
  <c r="AT1407" i="2"/>
  <c r="AR1413" i="2"/>
  <c r="AT1415" i="2"/>
  <c r="AR1510" i="2"/>
  <c r="AY1510" i="2" s="1"/>
  <c r="AT1511" i="2"/>
  <c r="AT1519" i="2"/>
  <c r="AT1527" i="2"/>
  <c r="AR1534" i="2"/>
  <c r="AY1534" i="2" s="1"/>
  <c r="AT1535" i="2"/>
  <c r="AR1542" i="2"/>
  <c r="AY1542" i="2" s="1"/>
  <c r="AT1543" i="2"/>
  <c r="AR1550" i="2"/>
  <c r="AY1550" i="2" s="1"/>
  <c r="AT1551" i="2"/>
  <c r="AR1558" i="2"/>
  <c r="AY1558" i="2" s="1"/>
  <c r="AT1559" i="2"/>
  <c r="AR1566" i="2"/>
  <c r="AT1567" i="2"/>
  <c r="AT1575" i="2"/>
  <c r="AT1583" i="2"/>
  <c r="AR1590" i="2"/>
  <c r="AY1590" i="2" s="1"/>
  <c r="AT1591" i="2"/>
  <c r="AT1599" i="2"/>
  <c r="AT1607" i="2"/>
  <c r="AT1615" i="2"/>
  <c r="AT1623" i="2"/>
  <c r="AT1631" i="2"/>
  <c r="AT1639" i="2"/>
  <c r="AT1647" i="2"/>
  <c r="AT1655" i="2"/>
  <c r="AT1663" i="2"/>
  <c r="AT1671" i="2"/>
  <c r="AT1679" i="2"/>
  <c r="AT1687" i="2"/>
  <c r="AT1695" i="2"/>
  <c r="AT1703" i="2"/>
  <c r="AT1711" i="2"/>
  <c r="AT1719" i="2"/>
  <c r="AT1727" i="2"/>
  <c r="AT1735" i="2"/>
  <c r="AR1829" i="2"/>
  <c r="AT1831" i="2"/>
  <c r="AR1837" i="2"/>
  <c r="AT1839" i="2"/>
  <c r="AR1845" i="2"/>
  <c r="AT1847" i="2"/>
  <c r="AR1853" i="2"/>
  <c r="AT1855" i="2"/>
  <c r="AR1861" i="2"/>
  <c r="AT1863" i="2"/>
  <c r="AR1869" i="2"/>
  <c r="AT1871" i="2"/>
  <c r="AR1877" i="2"/>
  <c r="AT1879" i="2"/>
  <c r="AR1885" i="2"/>
  <c r="AT1887" i="2"/>
  <c r="AR1893" i="2"/>
  <c r="AT1895" i="2"/>
  <c r="AR1901" i="2"/>
  <c r="AT1903" i="2"/>
  <c r="AR1909" i="2"/>
  <c r="AT1911" i="2"/>
  <c r="AR1917" i="2"/>
  <c r="AT1919" i="2"/>
  <c r="AR1925" i="2"/>
  <c r="AT1927" i="2"/>
  <c r="AR1933" i="2"/>
  <c r="AT1935" i="2"/>
  <c r="AR1941" i="2"/>
  <c r="AT1943" i="2"/>
  <c r="AR1949" i="2"/>
  <c r="AT1951" i="2"/>
  <c r="AR1957" i="2"/>
  <c r="AT1959" i="2"/>
  <c r="AR1965" i="2"/>
  <c r="AT1967" i="2"/>
  <c r="AR1973" i="2"/>
  <c r="AT1975" i="2"/>
  <c r="AR1981" i="2"/>
  <c r="AT1983" i="2"/>
  <c r="AR1989" i="2"/>
  <c r="AT1991" i="2"/>
  <c r="AR1997" i="2"/>
  <c r="AT1999" i="2"/>
  <c r="AR2005" i="2"/>
  <c r="AT2007" i="2"/>
  <c r="AR2013" i="2"/>
  <c r="AT2015" i="2"/>
  <c r="AR2021" i="2"/>
  <c r="AT2023" i="2"/>
  <c r="AR2029" i="2"/>
  <c r="AT2031" i="2"/>
  <c r="AR2037" i="2"/>
  <c r="AT2039" i="2"/>
  <c r="AR2045" i="2"/>
  <c r="AT2047" i="2"/>
  <c r="AR2053" i="2"/>
  <c r="AT2055" i="2"/>
  <c r="AR2061" i="2"/>
  <c r="AT2063" i="2"/>
  <c r="AR2069" i="2"/>
  <c r="AT2071" i="2"/>
  <c r="AR2077" i="2"/>
  <c r="AT2079" i="2"/>
  <c r="AR2085" i="2"/>
  <c r="AT2087" i="2"/>
  <c r="AR2093" i="2"/>
  <c r="AT2095" i="2"/>
  <c r="AR2101" i="2"/>
  <c r="AT2103" i="2"/>
  <c r="AR2109" i="2"/>
  <c r="AT2111" i="2"/>
  <c r="AR2117" i="2"/>
  <c r="AT2119" i="2"/>
  <c r="AR2125" i="2"/>
  <c r="AT2127" i="2"/>
  <c r="AR2133" i="2"/>
  <c r="AT2135" i="2"/>
  <c r="AR2141" i="2"/>
  <c r="AT2143" i="2"/>
  <c r="AR2149" i="2"/>
  <c r="AT2151" i="2"/>
  <c r="AR2157" i="2"/>
  <c r="AT2159" i="2"/>
  <c r="AR2165" i="2"/>
  <c r="AT2167" i="2"/>
  <c r="AR2398" i="2"/>
  <c r="AT2400" i="2"/>
  <c r="AY2400" i="2" s="1"/>
  <c r="AR2406" i="2"/>
  <c r="AT2408" i="2"/>
  <c r="AY2408" i="2" s="1"/>
  <c r="AR2414" i="2"/>
  <c r="AT2416" i="2"/>
  <c r="AY2416" i="2" s="1"/>
  <c r="AR2422" i="2"/>
  <c r="AT2424" i="2"/>
  <c r="AY2424" i="2" s="1"/>
  <c r="AR2430" i="2"/>
  <c r="AT2432" i="2"/>
  <c r="AY2432" i="2" s="1"/>
  <c r="AR2438" i="2"/>
  <c r="AT2440" i="2"/>
  <c r="AY2440" i="2" s="1"/>
  <c r="AR2446" i="2"/>
  <c r="AT2448" i="2"/>
  <c r="AY2448" i="2" s="1"/>
  <c r="AR2454" i="2"/>
  <c r="AT2456" i="2"/>
  <c r="AY2456" i="2" s="1"/>
  <c r="AR2462" i="2"/>
  <c r="AT2464" i="2"/>
  <c r="AY2464" i="2" s="1"/>
  <c r="AT2472" i="2"/>
  <c r="AY2472" i="2" s="1"/>
  <c r="AT2480" i="2"/>
  <c r="AY2480" i="2" s="1"/>
  <c r="AT2488" i="2"/>
  <c r="AY2488" i="2" s="1"/>
  <c r="AT2496" i="2"/>
  <c r="AY2496" i="2" s="1"/>
  <c r="AT2504" i="2"/>
  <c r="AY2504" i="2" s="1"/>
  <c r="AT2512" i="2"/>
  <c r="AY2512" i="2" s="1"/>
  <c r="AT2520" i="2"/>
  <c r="AY2520" i="2" s="1"/>
  <c r="AT2528" i="2"/>
  <c r="AY2528" i="2" s="1"/>
  <c r="AT2536" i="2"/>
  <c r="AY2536" i="2" s="1"/>
  <c r="AY1312" i="2"/>
  <c r="AY1320" i="2"/>
  <c r="AY1328" i="2"/>
  <c r="AY1344" i="2"/>
  <c r="AY1352" i="2"/>
  <c r="AY1360" i="2"/>
  <c r="AY1368" i="2"/>
  <c r="AY1376" i="2"/>
  <c r="AY1384" i="2"/>
  <c r="AY1392" i="2"/>
  <c r="AY1408" i="2"/>
  <c r="AY1416" i="2"/>
  <c r="AY2545" i="2"/>
  <c r="AY2569" i="2"/>
  <c r="AY2577" i="2"/>
  <c r="AY2593" i="2"/>
  <c r="AY2601" i="2"/>
  <c r="AY2617" i="2"/>
  <c r="AY2625" i="2"/>
  <c r="AY2681" i="2"/>
  <c r="AY2705" i="2"/>
  <c r="AY2713" i="2"/>
  <c r="AY2729" i="2"/>
  <c r="AY2737" i="2"/>
  <c r="AY2753" i="2"/>
  <c r="AY2761" i="2"/>
  <c r="AY2793" i="2"/>
  <c r="AY2801" i="2"/>
  <c r="AY2809" i="2"/>
  <c r="AY2817" i="2"/>
  <c r="AY2825" i="2"/>
  <c r="AR1315" i="2"/>
  <c r="AT1317" i="2"/>
  <c r="AR1323" i="2"/>
  <c r="AT1325" i="2"/>
  <c r="AR1331" i="2"/>
  <c r="AT1333" i="2"/>
  <c r="AR1339" i="2"/>
  <c r="AT1341" i="2"/>
  <c r="AR1347" i="2"/>
  <c r="AT1349" i="2"/>
  <c r="AR1355" i="2"/>
  <c r="AT1357" i="2"/>
  <c r="AR1363" i="2"/>
  <c r="AT1365" i="2"/>
  <c r="AR1371" i="2"/>
  <c r="AT1373" i="2"/>
  <c r="AR1379" i="2"/>
  <c r="AT1381" i="2"/>
  <c r="AR1387" i="2"/>
  <c r="AT1389" i="2"/>
  <c r="AR1395" i="2"/>
  <c r="AT1397" i="2"/>
  <c r="AR1403" i="2"/>
  <c r="AT1405" i="2"/>
  <c r="AR1411" i="2"/>
  <c r="AT1413" i="2"/>
  <c r="AR1419" i="2"/>
  <c r="AR1748" i="2"/>
  <c r="AR1756" i="2"/>
  <c r="AR1764" i="2"/>
  <c r="AR1772" i="2"/>
  <c r="AR1780" i="2"/>
  <c r="AR1788" i="2"/>
  <c r="AR1796" i="2"/>
  <c r="AR1804" i="2"/>
  <c r="AR1812" i="2"/>
  <c r="AR1820" i="2"/>
  <c r="AT2165" i="2"/>
  <c r="AR2191" i="2"/>
  <c r="AY3103" i="2"/>
  <c r="AY3111" i="2"/>
  <c r="AY3151" i="2"/>
  <c r="AT3157" i="2"/>
  <c r="AY3157" i="2" s="1"/>
  <c r="AY3159" i="2"/>
  <c r="AT3124" i="2"/>
  <c r="AT3140" i="2"/>
  <c r="AT3148" i="2"/>
  <c r="AT3156" i="2"/>
  <c r="AT3164" i="2"/>
  <c r="AT3172" i="2"/>
  <c r="AT3180" i="2"/>
  <c r="AY3061" i="2"/>
  <c r="AY3069" i="2"/>
  <c r="AY3077" i="2"/>
  <c r="AY3093" i="2"/>
  <c r="AY3101" i="2"/>
  <c r="AY3109" i="2"/>
  <c r="AY3117" i="2"/>
  <c r="AY3125" i="2"/>
  <c r="AY3133" i="2"/>
  <c r="AY3141" i="2"/>
  <c r="AY3149" i="2"/>
  <c r="AT3066" i="2"/>
  <c r="AT3074" i="2"/>
  <c r="AT3082" i="2"/>
  <c r="AT3090" i="2"/>
  <c r="AT3098" i="2"/>
  <c r="AT3106" i="2"/>
  <c r="AT3114" i="2"/>
  <c r="AT3122" i="2"/>
  <c r="AT3130" i="2"/>
  <c r="AT3138" i="2"/>
  <c r="AT3146" i="2"/>
  <c r="AY2859" i="2"/>
  <c r="AY2860" i="2"/>
  <c r="AY2863" i="2"/>
  <c r="AY2865" i="2"/>
  <c r="AY2867" i="2"/>
  <c r="AY2869" i="2"/>
  <c r="AY2871" i="2"/>
  <c r="AY2873" i="2"/>
  <c r="AY2875" i="2"/>
  <c r="AY2877" i="2"/>
  <c r="AY2879" i="2"/>
  <c r="AY2881" i="2"/>
  <c r="AY2883" i="2"/>
  <c r="AY2885" i="2"/>
  <c r="AY2887" i="2"/>
  <c r="AY2889" i="2"/>
  <c r="AY2891" i="2"/>
  <c r="AY2893" i="2"/>
  <c r="AY2895" i="2"/>
  <c r="AY2897" i="2"/>
  <c r="AY2901" i="2"/>
  <c r="AY2903" i="2"/>
  <c r="AY2907" i="2"/>
  <c r="AY2909" i="2"/>
  <c r="AY2915" i="2"/>
  <c r="AY2917" i="2"/>
  <c r="AY2923" i="2"/>
  <c r="AY2924" i="2"/>
  <c r="AY2925" i="2"/>
  <c r="AY2931" i="2"/>
  <c r="AY2939" i="2"/>
  <c r="AY2941" i="2"/>
  <c r="AY2947" i="2"/>
  <c r="AY2949" i="2"/>
  <c r="AY2955" i="2"/>
  <c r="AY2957" i="2"/>
  <c r="AY2963" i="2"/>
  <c r="AY2971" i="2"/>
  <c r="AY2973" i="2"/>
  <c r="AY2981" i="2"/>
  <c r="AY2987" i="2"/>
  <c r="AY2988" i="2"/>
  <c r="AY2989" i="2"/>
  <c r="AY2995" i="2"/>
  <c r="AY3003" i="2"/>
  <c r="AY3005" i="2"/>
  <c r="AY3011" i="2"/>
  <c r="AY3013" i="2"/>
  <c r="AY3019" i="2"/>
  <c r="AY3021" i="2"/>
  <c r="AY3027" i="2"/>
  <c r="AY3029" i="2"/>
  <c r="AY3035" i="2"/>
  <c r="AY3037" i="2"/>
  <c r="AY3043" i="2"/>
  <c r="AY3045" i="2"/>
  <c r="AY3051" i="2"/>
  <c r="AY3053" i="2"/>
  <c r="AY3059" i="2"/>
  <c r="AT3065" i="2"/>
  <c r="AY3065" i="2" s="1"/>
  <c r="AT3081" i="2"/>
  <c r="AY3081" i="2" s="1"/>
  <c r="AY3083" i="2"/>
  <c r="AT3089" i="2"/>
  <c r="AY3089" i="2" s="1"/>
  <c r="AY3091" i="2"/>
  <c r="AT3097" i="2"/>
  <c r="AY3099" i="2"/>
  <c r="AT3105" i="2"/>
  <c r="AY3105" i="2" s="1"/>
  <c r="AT3113" i="2"/>
  <c r="AY3113" i="2" s="1"/>
  <c r="AY3115" i="2"/>
  <c r="AT3121" i="2"/>
  <c r="AY3121" i="2" s="1"/>
  <c r="AY3123" i="2"/>
  <c r="AT3129" i="2"/>
  <c r="AY3131" i="2"/>
  <c r="AT3137" i="2"/>
  <c r="AY3137" i="2" s="1"/>
  <c r="AT3145" i="2"/>
  <c r="AY3145" i="2" s="1"/>
  <c r="AY3147" i="2"/>
  <c r="AT3153" i="2"/>
  <c r="AY3153" i="2" s="1"/>
  <c r="AY3155" i="2"/>
  <c r="AY3163" i="2"/>
  <c r="AT3169" i="2"/>
  <c r="AY3169" i="2" s="1"/>
  <c r="AY3171" i="2"/>
  <c r="AT3177" i="2"/>
  <c r="AY3177" i="2" s="1"/>
  <c r="AY3179" i="2"/>
  <c r="AY3161" i="2"/>
  <c r="AT3175" i="2"/>
  <c r="AT3062" i="2"/>
  <c r="AT3070" i="2"/>
  <c r="AT3078" i="2"/>
  <c r="AT3086" i="2"/>
  <c r="AT3094" i="2"/>
  <c r="AT3102" i="2"/>
  <c r="AT3110" i="2"/>
  <c r="AT3118" i="2"/>
  <c r="AT3126" i="2"/>
  <c r="AT3134" i="2"/>
  <c r="AT3142" i="2"/>
  <c r="AT3150" i="2"/>
  <c r="AT3158" i="2"/>
  <c r="AT3166" i="2"/>
  <c r="AT3174" i="2"/>
  <c r="AR3300" i="2"/>
  <c r="AR3308" i="2"/>
  <c r="AR3316" i="2"/>
  <c r="AR3324" i="2"/>
  <c r="AR3332" i="2"/>
  <c r="AR3340" i="2"/>
  <c r="AR3348" i="2"/>
  <c r="AR3356" i="2"/>
  <c r="AR3444" i="2"/>
  <c r="AR3452" i="2"/>
  <c r="AR3460" i="2"/>
  <c r="AR3468" i="2"/>
  <c r="AR3476" i="2"/>
  <c r="AR3484" i="2"/>
  <c r="AR3492" i="2"/>
  <c r="AR3500" i="2"/>
  <c r="AR3508" i="2"/>
  <c r="AR3516" i="2"/>
  <c r="AR3524" i="2"/>
  <c r="AR3532" i="2"/>
  <c r="AR3540" i="2"/>
  <c r="AR3548" i="2"/>
  <c r="AR3556" i="2"/>
  <c r="AR3564" i="2"/>
  <c r="AR3572" i="2"/>
  <c r="AR3580" i="2"/>
  <c r="AR3588" i="2"/>
  <c r="AR3596" i="2"/>
  <c r="AY3427" i="2"/>
  <c r="AY3435" i="2"/>
  <c r="AY3611" i="2"/>
  <c r="AY3619" i="2"/>
  <c r="AY3627" i="2"/>
  <c r="AY3651" i="2"/>
  <c r="AY3659" i="2"/>
  <c r="AY3675" i="2"/>
  <c r="AY3683" i="2"/>
  <c r="AY3691" i="2"/>
  <c r="AY3723" i="2"/>
  <c r="AY3763" i="2"/>
  <c r="AT3182" i="2"/>
  <c r="AT3183" i="2"/>
  <c r="AY3183" i="2" s="1"/>
  <c r="AT3184" i="2"/>
  <c r="AT3185" i="2"/>
  <c r="AY3185" i="2" s="1"/>
  <c r="AT3186" i="2"/>
  <c r="AT3187" i="2"/>
  <c r="AY3187" i="2" s="1"/>
  <c r="AT3188" i="2"/>
  <c r="AT3189" i="2"/>
  <c r="AY3189" i="2" s="1"/>
  <c r="AT3190" i="2"/>
  <c r="AT3191" i="2"/>
  <c r="AY3191" i="2" s="1"/>
  <c r="AT3192" i="2"/>
  <c r="AT3193" i="2"/>
  <c r="AY3193" i="2" s="1"/>
  <c r="AT3194" i="2"/>
  <c r="AT3195" i="2"/>
  <c r="AY3195" i="2" s="1"/>
  <c r="AT3196" i="2"/>
  <c r="AT3197" i="2"/>
  <c r="AY3197" i="2" s="1"/>
  <c r="AT3198" i="2"/>
  <c r="AT3199" i="2"/>
  <c r="AY3199" i="2" s="1"/>
  <c r="AT3200" i="2"/>
  <c r="AT3201" i="2"/>
  <c r="AY3201" i="2" s="1"/>
  <c r="AT3202" i="2"/>
  <c r="AT3203" i="2"/>
  <c r="AT3204" i="2"/>
  <c r="AT3205" i="2"/>
  <c r="AY3205" i="2" s="1"/>
  <c r="AT3206" i="2"/>
  <c r="AT3207" i="2"/>
  <c r="AY3207" i="2" s="1"/>
  <c r="AT3208" i="2"/>
  <c r="AT3209" i="2"/>
  <c r="AY3209" i="2" s="1"/>
  <c r="AT3210" i="2"/>
  <c r="AT3211" i="2"/>
  <c r="AY3211" i="2" s="1"/>
  <c r="AT3212" i="2"/>
  <c r="AT3213" i="2"/>
  <c r="AY3213" i="2" s="1"/>
  <c r="AT3214" i="2"/>
  <c r="AT3215" i="2"/>
  <c r="AY3215" i="2" s="1"/>
  <c r="AT3216" i="2"/>
  <c r="AT3217" i="2"/>
  <c r="AY3217" i="2" s="1"/>
  <c r="AT3218" i="2"/>
  <c r="AT3219" i="2"/>
  <c r="AY3219" i="2" s="1"/>
  <c r="AT3220" i="2"/>
  <c r="AT3221" i="2"/>
  <c r="AY3221" i="2" s="1"/>
  <c r="AT3222" i="2"/>
  <c r="AT3223" i="2"/>
  <c r="AY3223" i="2" s="1"/>
  <c r="AT3224" i="2"/>
  <c r="AT3225" i="2"/>
  <c r="AY3225" i="2" s="1"/>
  <c r="AT3226" i="2"/>
  <c r="AT3227" i="2"/>
  <c r="AY3227" i="2" s="1"/>
  <c r="AT3228" i="2"/>
  <c r="AT3229" i="2"/>
  <c r="AY3229" i="2" s="1"/>
  <c r="AT3230" i="2"/>
  <c r="AT3231" i="2"/>
  <c r="AY3231" i="2" s="1"/>
  <c r="AT3232" i="2"/>
  <c r="AT3233" i="2"/>
  <c r="AY3233" i="2" s="1"/>
  <c r="AT3234" i="2"/>
  <c r="AT3235" i="2"/>
  <c r="AY3235" i="2" s="1"/>
  <c r="AT3236" i="2"/>
  <c r="AT3237" i="2"/>
  <c r="AY3237" i="2" s="1"/>
  <c r="AT3238" i="2"/>
  <c r="AT3239" i="2"/>
  <c r="AY3239" i="2" s="1"/>
  <c r="AT3240" i="2"/>
  <c r="AT3241" i="2"/>
  <c r="AY3241" i="2" s="1"/>
  <c r="AT3242" i="2"/>
  <c r="AT3243" i="2"/>
  <c r="AY3243" i="2" s="1"/>
  <c r="AT3244" i="2"/>
  <c r="AT3245" i="2"/>
  <c r="AY3245" i="2" s="1"/>
  <c r="AT3246" i="2"/>
  <c r="AT3247" i="2"/>
  <c r="AY3247" i="2" s="1"/>
  <c r="AT3248" i="2"/>
  <c r="AT3249" i="2"/>
  <c r="AY3249" i="2" s="1"/>
  <c r="AT3250" i="2"/>
  <c r="AT3251" i="2"/>
  <c r="AY3251" i="2" s="1"/>
  <c r="AT3252" i="2"/>
  <c r="AT3253" i="2"/>
  <c r="AY3253" i="2" s="1"/>
  <c r="AT3254" i="2"/>
  <c r="AT3255" i="2"/>
  <c r="AY3255" i="2" s="1"/>
  <c r="AT3256" i="2"/>
  <c r="AT3257" i="2"/>
  <c r="AY3257" i="2" s="1"/>
  <c r="AT3258" i="2"/>
  <c r="AT3259" i="2"/>
  <c r="AY3259" i="2" s="1"/>
  <c r="AT3260" i="2"/>
  <c r="AT3261" i="2"/>
  <c r="AY3261" i="2" s="1"/>
  <c r="AT3262" i="2"/>
  <c r="AT3263" i="2"/>
  <c r="AY3263" i="2" s="1"/>
  <c r="AT3264" i="2"/>
  <c r="AT3265" i="2"/>
  <c r="AY3265" i="2" s="1"/>
  <c r="AT3266" i="2"/>
  <c r="AT3267" i="2"/>
  <c r="AY3267" i="2" s="1"/>
  <c r="AT3268" i="2"/>
  <c r="AT3269" i="2"/>
  <c r="AY3269" i="2" s="1"/>
  <c r="AT3270" i="2"/>
  <c r="AT3271" i="2"/>
  <c r="AY3271" i="2" s="1"/>
  <c r="AT3272" i="2"/>
  <c r="AT3273" i="2"/>
  <c r="AY3273" i="2" s="1"/>
  <c r="AT3274" i="2"/>
  <c r="AT3275" i="2"/>
  <c r="AY3275" i="2" s="1"/>
  <c r="AT3276" i="2"/>
  <c r="AT3277" i="2"/>
  <c r="AT3278" i="2"/>
  <c r="AT3279" i="2"/>
  <c r="AY3279" i="2" s="1"/>
  <c r="AT3280" i="2"/>
  <c r="AT3281" i="2"/>
  <c r="AY3281" i="2" s="1"/>
  <c r="AT3282" i="2"/>
  <c r="AT3283" i="2"/>
  <c r="AY3283" i="2" s="1"/>
  <c r="AT3284" i="2"/>
  <c r="AT3285" i="2"/>
  <c r="AY3285" i="2" s="1"/>
  <c r="AT3286" i="2"/>
  <c r="AT3287" i="2"/>
  <c r="AY3287" i="2" s="1"/>
  <c r="AT3288" i="2"/>
  <c r="AT3289" i="2"/>
  <c r="AY3289" i="2" s="1"/>
  <c r="AT3290" i="2"/>
  <c r="AT3291" i="2"/>
  <c r="AY3291" i="2" s="1"/>
  <c r="AT3292" i="2"/>
  <c r="AT3293" i="2"/>
  <c r="AY3293" i="2" s="1"/>
  <c r="AT3294" i="2"/>
  <c r="AT3295" i="2"/>
  <c r="AT3303" i="2"/>
  <c r="AT3311" i="2"/>
  <c r="AT3319" i="2"/>
  <c r="AT3359" i="2"/>
  <c r="AY3359" i="2" s="1"/>
  <c r="AY3361" i="2"/>
  <c r="AR3365" i="2"/>
  <c r="AY3365" i="2" s="1"/>
  <c r="AT3367" i="2"/>
  <c r="AY3367" i="2" s="1"/>
  <c r="AR3373" i="2"/>
  <c r="AY3373" i="2" s="1"/>
  <c r="AT3375" i="2"/>
  <c r="AY3375" i="2" s="1"/>
  <c r="AY3377" i="2"/>
  <c r="AR3381" i="2"/>
  <c r="AY3381" i="2" s="1"/>
  <c r="AT3383" i="2"/>
  <c r="AY3383" i="2" s="1"/>
  <c r="AY3385" i="2"/>
  <c r="AR3389" i="2"/>
  <c r="AY3389" i="2" s="1"/>
  <c r="AT3391" i="2"/>
  <c r="AY3391" i="2" s="1"/>
  <c r="AY3393" i="2"/>
  <c r="AR3397" i="2"/>
  <c r="AY3397" i="2" s="1"/>
  <c r="AT3399" i="2"/>
  <c r="AY3399" i="2" s="1"/>
  <c r="AR3405" i="2"/>
  <c r="AY3405" i="2" s="1"/>
  <c r="AT3407" i="2"/>
  <c r="AY3407" i="2" s="1"/>
  <c r="AY3409" i="2"/>
  <c r="AR3413" i="2"/>
  <c r="AY3413" i="2" s="1"/>
  <c r="AT3415" i="2"/>
  <c r="AY3417" i="2"/>
  <c r="AR3421" i="2"/>
  <c r="AY3421" i="2" s="1"/>
  <c r="AT3423" i="2"/>
  <c r="AY3423" i="2" s="1"/>
  <c r="AY3425" i="2"/>
  <c r="AR3429" i="2"/>
  <c r="AY3429" i="2" s="1"/>
  <c r="AT3431" i="2"/>
  <c r="AY3431" i="2" s="1"/>
  <c r="AR3437" i="2"/>
  <c r="AY3437" i="2" s="1"/>
  <c r="AT3439" i="2"/>
  <c r="AY3439" i="2" s="1"/>
  <c r="AY3441" i="2"/>
  <c r="AT3447" i="2"/>
  <c r="AT3455" i="2"/>
  <c r="AT3463" i="2"/>
  <c r="AT3471" i="2"/>
  <c r="AT3479" i="2"/>
  <c r="AT3487" i="2"/>
  <c r="AT3495" i="2"/>
  <c r="AT3503" i="2"/>
  <c r="AT3511" i="2"/>
  <c r="AT3519" i="2"/>
  <c r="AT3599" i="2"/>
  <c r="AY3599" i="2" s="1"/>
  <c r="AY3601" i="2"/>
  <c r="AT3607" i="2"/>
  <c r="AY3607" i="2" s="1"/>
  <c r="AY3609" i="2"/>
  <c r="AT3615" i="2"/>
  <c r="AY3615" i="2" s="1"/>
  <c r="AY3617" i="2"/>
  <c r="AT3623" i="2"/>
  <c r="AY3623" i="2" s="1"/>
  <c r="AY3625" i="2"/>
  <c r="AT3631" i="2"/>
  <c r="AY3631" i="2" s="1"/>
  <c r="AY3633" i="2"/>
  <c r="AT3639" i="2"/>
  <c r="AY3639" i="2" s="1"/>
  <c r="AY3641" i="2"/>
  <c r="AT3647" i="2"/>
  <c r="AY3647" i="2" s="1"/>
  <c r="AY3649" i="2"/>
  <c r="AT3655" i="2"/>
  <c r="AY3655" i="2" s="1"/>
  <c r="AY3657" i="2"/>
  <c r="AT3663" i="2"/>
  <c r="AY3663" i="2" s="1"/>
  <c r="AY3665" i="2"/>
  <c r="AT3671" i="2"/>
  <c r="AY3671" i="2" s="1"/>
  <c r="AY3673" i="2"/>
  <c r="AT3679" i="2"/>
  <c r="AY3679" i="2" s="1"/>
  <c r="AY3681" i="2"/>
  <c r="AT3687" i="2"/>
  <c r="AY3687" i="2" s="1"/>
  <c r="AY3689" i="2"/>
  <c r="AT3695" i="2"/>
  <c r="AY3695" i="2" s="1"/>
  <c r="AY3697" i="2"/>
  <c r="AT3703" i="2"/>
  <c r="AY3703" i="2" s="1"/>
  <c r="AY3705" i="2"/>
  <c r="AT3711" i="2"/>
  <c r="AY3711" i="2" s="1"/>
  <c r="AY3713" i="2"/>
  <c r="AT3719" i="2"/>
  <c r="AY3719" i="2" s="1"/>
  <c r="AY3721" i="2"/>
  <c r="AT3727" i="2"/>
  <c r="AY3729" i="2"/>
  <c r="AT3735" i="2"/>
  <c r="AY3735" i="2" s="1"/>
  <c r="AT3743" i="2"/>
  <c r="AY3743" i="2" s="1"/>
  <c r="AY3745" i="2"/>
  <c r="AT3751" i="2"/>
  <c r="AY3751" i="2" s="1"/>
  <c r="AT3759" i="2"/>
  <c r="AY3761" i="2"/>
  <c r="AT3767" i="2"/>
  <c r="AY3767" i="2" s="1"/>
  <c r="AT3775" i="2"/>
  <c r="AY3775" i="2" s="1"/>
  <c r="AY3777" i="2"/>
  <c r="AT3783" i="2"/>
  <c r="AY3783" i="2" s="1"/>
  <c r="AT3791" i="2"/>
  <c r="AY3791" i="2" s="1"/>
  <c r="AT3799" i="2"/>
  <c r="AY3799" i="2" s="1"/>
  <c r="AT3807" i="2"/>
  <c r="AY3807" i="2" s="1"/>
  <c r="AY3809" i="2"/>
  <c r="AT3815" i="2"/>
  <c r="AY3815" i="2" s="1"/>
  <c r="AY3817" i="2"/>
  <c r="AT3823" i="2"/>
  <c r="AT3831" i="2"/>
  <c r="AY3831" i="2" s="1"/>
  <c r="AT3839" i="2"/>
  <c r="AY3839" i="2" s="1"/>
  <c r="AY3841" i="2"/>
  <c r="AT3847" i="2"/>
  <c r="AY3847" i="2" s="1"/>
  <c r="AR4451" i="2"/>
  <c r="AT4453" i="2"/>
  <c r="AY3819" i="2"/>
  <c r="AY3827" i="2"/>
  <c r="AY3843" i="2"/>
  <c r="AY3851" i="2"/>
  <c r="AY3899" i="2"/>
  <c r="AY3915" i="2"/>
  <c r="AY4051" i="2"/>
  <c r="AT3855" i="2"/>
  <c r="AY3855" i="2" s="1"/>
  <c r="AT3863" i="2"/>
  <c r="AY3863" i="2" s="1"/>
  <c r="AT3871" i="2"/>
  <c r="AY3871" i="2" s="1"/>
  <c r="AY3873" i="2"/>
  <c r="AT3879" i="2"/>
  <c r="AY3879" i="2" s="1"/>
  <c r="AT3887" i="2"/>
  <c r="AY3887" i="2" s="1"/>
  <c r="AT3895" i="2"/>
  <c r="AY3895" i="2" s="1"/>
  <c r="AT3903" i="2"/>
  <c r="AY3903" i="2" s="1"/>
  <c r="AY3905" i="2"/>
  <c r="AT3911" i="2"/>
  <c r="AT3919" i="2"/>
  <c r="AT3927" i="2"/>
  <c r="AT4015" i="2"/>
  <c r="AT4047" i="2"/>
  <c r="AY4049" i="2"/>
  <c r="AR4173" i="2"/>
  <c r="AT4175" i="2"/>
  <c r="AR4181" i="2"/>
  <c r="AR4189" i="2"/>
  <c r="AT4191" i="2"/>
  <c r="AR4197" i="2"/>
  <c r="AR4205" i="2"/>
  <c r="AT4207" i="2"/>
  <c r="AR4213" i="2"/>
  <c r="AT4215" i="2"/>
  <c r="AR4221" i="2"/>
  <c r="AY4221" i="2" s="1"/>
  <c r="AT4223" i="2"/>
  <c r="AY4223" i="2" s="1"/>
  <c r="AR4229" i="2"/>
  <c r="AT4231" i="2"/>
  <c r="AR4237" i="2"/>
  <c r="AT4239" i="2"/>
  <c r="AR4245" i="2"/>
  <c r="AT4247" i="2"/>
  <c r="AR4253" i="2"/>
  <c r="AY4253" i="2" s="1"/>
  <c r="AT4255" i="2"/>
  <c r="AR4261" i="2"/>
  <c r="AT4263" i="2"/>
  <c r="AR4269" i="2"/>
  <c r="AT4271" i="2"/>
  <c r="AR4277" i="2"/>
  <c r="AT4279" i="2"/>
  <c r="AR4285" i="2"/>
  <c r="AY4285" i="2" s="1"/>
  <c r="AT4287" i="2"/>
  <c r="AY4287" i="2" s="1"/>
  <c r="AY4289" i="2"/>
  <c r="AR4293" i="2"/>
  <c r="AT4295" i="2"/>
  <c r="AR4301" i="2"/>
  <c r="AT4303" i="2"/>
  <c r="AR4309" i="2"/>
  <c r="AT4311" i="2"/>
  <c r="AR4317" i="2"/>
  <c r="AY4317" i="2" s="1"/>
  <c r="AT4319" i="2"/>
  <c r="AR4325" i="2"/>
  <c r="AY4325" i="2" s="1"/>
  <c r="AT4327" i="2"/>
  <c r="AR4333" i="2"/>
  <c r="AY4333" i="2" s="1"/>
  <c r="AT4335" i="2"/>
  <c r="AY4335" i="2" s="1"/>
  <c r="AR4341" i="2"/>
  <c r="AT4343" i="2"/>
  <c r="AR4349" i="2"/>
  <c r="AY4349" i="2" s="1"/>
  <c r="AT4351" i="2"/>
  <c r="AR4357" i="2"/>
  <c r="AT4359" i="2"/>
  <c r="AR4365" i="2"/>
  <c r="AT4367" i="2"/>
  <c r="AY4367" i="2" s="1"/>
  <c r="AY4369" i="2"/>
  <c r="AR4373" i="2"/>
  <c r="AT4375" i="2"/>
  <c r="AR4381" i="2"/>
  <c r="AT4383" i="2"/>
  <c r="AR4389" i="2"/>
  <c r="AR4397" i="2"/>
  <c r="AY4397" i="2" s="1"/>
  <c r="AT4399" i="2"/>
  <c r="AR4405" i="2"/>
  <c r="AT4407" i="2"/>
  <c r="AY4409" i="2"/>
  <c r="AR4413" i="2"/>
  <c r="AT4415" i="2"/>
  <c r="AR4421" i="2"/>
  <c r="AT4423" i="2"/>
  <c r="AR4429" i="2"/>
  <c r="AT4431" i="2"/>
  <c r="AT4439" i="2"/>
  <c r="AR4445" i="2"/>
  <c r="AY4445" i="2" s="1"/>
  <c r="AT4447" i="2"/>
  <c r="AR4453" i="2"/>
  <c r="AT4455" i="2"/>
  <c r="AT1237" i="2"/>
  <c r="AY1237" i="2" s="1"/>
  <c r="AT1238" i="2"/>
  <c r="AY1238" i="2" s="1"/>
  <c r="AT1239" i="2"/>
  <c r="AT1240" i="2"/>
  <c r="AY1240" i="2" s="1"/>
  <c r="AT1241" i="2"/>
  <c r="AY1241" i="2" s="1"/>
  <c r="AT1242" i="2"/>
  <c r="AT1243" i="2"/>
  <c r="AT1244" i="2"/>
  <c r="AT1245" i="2"/>
  <c r="AY1245" i="2" s="1"/>
  <c r="AT1246" i="2"/>
  <c r="AY1246" i="2" s="1"/>
  <c r="AT1247" i="2"/>
  <c r="AT1248" i="2"/>
  <c r="AY1248" i="2" s="1"/>
  <c r="AT1249" i="2"/>
  <c r="AY1249" i="2" s="1"/>
  <c r="AT1250" i="2"/>
  <c r="AT1251" i="2"/>
  <c r="AT1252" i="2"/>
  <c r="AT1253" i="2"/>
  <c r="AY1253" i="2" s="1"/>
  <c r="AR359" i="2"/>
  <c r="AR302" i="2"/>
  <c r="AT304" i="2"/>
  <c r="AY304" i="2" s="1"/>
  <c r="AR354" i="2"/>
  <c r="AT355" i="2"/>
  <c r="AT356" i="2"/>
  <c r="AT357" i="2"/>
  <c r="AY357" i="2" s="1"/>
  <c r="AT358" i="2"/>
  <c r="AT359" i="2"/>
  <c r="AR371" i="2"/>
  <c r="AT373" i="2"/>
  <c r="AR390" i="2"/>
  <c r="AT392" i="2"/>
  <c r="AR402" i="2"/>
  <c r="AT404" i="2"/>
  <c r="AT405" i="2"/>
  <c r="AR414" i="2"/>
  <c r="AT416" i="2"/>
  <c r="AY416" i="2" s="1"/>
  <c r="AR422" i="2"/>
  <c r="AT424" i="2"/>
  <c r="AY424" i="2" s="1"/>
  <c r="AR467" i="2"/>
  <c r="AY467" i="2" s="1"/>
  <c r="AT469" i="2"/>
  <c r="AR475" i="2"/>
  <c r="AY475" i="2" s="1"/>
  <c r="AT477" i="2"/>
  <c r="AR483" i="2"/>
  <c r="AY483" i="2" s="1"/>
  <c r="AT485" i="2"/>
  <c r="AR491" i="2"/>
  <c r="AY491" i="2" s="1"/>
  <c r="AT493" i="2"/>
  <c r="AR499" i="2"/>
  <c r="AY499" i="2" s="1"/>
  <c r="AT501" i="2"/>
  <c r="AR507" i="2"/>
  <c r="AY507" i="2" s="1"/>
  <c r="AT509" i="2"/>
  <c r="AR515" i="2"/>
  <c r="AY515" i="2" s="1"/>
  <c r="AT517" i="2"/>
  <c r="AR523" i="2"/>
  <c r="AT525" i="2"/>
  <c r="AR531" i="2"/>
  <c r="AY531" i="2" s="1"/>
  <c r="AT533" i="2"/>
  <c r="AR539" i="2"/>
  <c r="AY539" i="2" s="1"/>
  <c r="AT541" i="2"/>
  <c r="AY541" i="2" s="1"/>
  <c r="AR547" i="2"/>
  <c r="AY547" i="2" s="1"/>
  <c r="AT549" i="2"/>
  <c r="AY549" i="2" s="1"/>
  <c r="AR555" i="2"/>
  <c r="AY555" i="2" s="1"/>
  <c r="AT557" i="2"/>
  <c r="AY557" i="2" s="1"/>
  <c r="AR563" i="2"/>
  <c r="AY563" i="2" s="1"/>
  <c r="AT565" i="2"/>
  <c r="AY565" i="2" s="1"/>
  <c r="AR571" i="2"/>
  <c r="AY571" i="2" s="1"/>
  <c r="AT573" i="2"/>
  <c r="AY573" i="2" s="1"/>
  <c r="AR579" i="2"/>
  <c r="AY579" i="2" s="1"/>
  <c r="AT581" i="2"/>
  <c r="AY581" i="2" s="1"/>
  <c r="AR587" i="2"/>
  <c r="AY587" i="2" s="1"/>
  <c r="AT589" i="2"/>
  <c r="AY589" i="2" s="1"/>
  <c r="AR595" i="2"/>
  <c r="AY595" i="2" s="1"/>
  <c r="AT597" i="2"/>
  <c r="AY597" i="2" s="1"/>
  <c r="AR603" i="2"/>
  <c r="AY603" i="2" s="1"/>
  <c r="AT605" i="2"/>
  <c r="AY605" i="2" s="1"/>
  <c r="AR611" i="2"/>
  <c r="AY611" i="2" s="1"/>
  <c r="AT613" i="2"/>
  <c r="AY613" i="2" s="1"/>
  <c r="AR619" i="2"/>
  <c r="AY619" i="2" s="1"/>
  <c r="AT621" i="2"/>
  <c r="AY621" i="2" s="1"/>
  <c r="AR627" i="2"/>
  <c r="AY627" i="2" s="1"/>
  <c r="AT629" i="2"/>
  <c r="AY629" i="2" s="1"/>
  <c r="AR635" i="2"/>
  <c r="AY635" i="2" s="1"/>
  <c r="AT637" i="2"/>
  <c r="AY637" i="2" s="1"/>
  <c r="AR646" i="2"/>
  <c r="AR651" i="2"/>
  <c r="AT652" i="2"/>
  <c r="AR658" i="2"/>
  <c r="AT660" i="2"/>
  <c r="AR666" i="2"/>
  <c r="AT668" i="2"/>
  <c r="AR674" i="2"/>
  <c r="AT676" i="2"/>
  <c r="AR685" i="2"/>
  <c r="AT687" i="2"/>
  <c r="AR693" i="2"/>
  <c r="AT695" i="2"/>
  <c r="AR701" i="2"/>
  <c r="AT703" i="2"/>
  <c r="AR711" i="2"/>
  <c r="AY711" i="2" s="1"/>
  <c r="AT713" i="2"/>
  <c r="AR734" i="2"/>
  <c r="AT736" i="2"/>
  <c r="AR751" i="2"/>
  <c r="AT754" i="2"/>
  <c r="AR760" i="2"/>
  <c r="AT762" i="2"/>
  <c r="AR772" i="2"/>
  <c r="AT774" i="2"/>
  <c r="AR780" i="2"/>
  <c r="AT782" i="2"/>
  <c r="AR788" i="2"/>
  <c r="AT790" i="2"/>
  <c r="AT303" i="2"/>
  <c r="AR313" i="2"/>
  <c r="AT354" i="2"/>
  <c r="AR365" i="2"/>
  <c r="AT372" i="2"/>
  <c r="AR389" i="2"/>
  <c r="AT391" i="2"/>
  <c r="AY391" i="2" s="1"/>
  <c r="AR401" i="2"/>
  <c r="AY401" i="2" s="1"/>
  <c r="AT403" i="2"/>
  <c r="AY403" i="2" s="1"/>
  <c r="AR413" i="2"/>
  <c r="AT415" i="2"/>
  <c r="AR421" i="2"/>
  <c r="AT423" i="2"/>
  <c r="AR451" i="2"/>
  <c r="AT468" i="2"/>
  <c r="AR474" i="2"/>
  <c r="AT476" i="2"/>
  <c r="AR482" i="2"/>
  <c r="AY482" i="2" s="1"/>
  <c r="AT484" i="2"/>
  <c r="AR490" i="2"/>
  <c r="AT492" i="2"/>
  <c r="AR498" i="2"/>
  <c r="AT500" i="2"/>
  <c r="AR506" i="2"/>
  <c r="AT508" i="2"/>
  <c r="AR514" i="2"/>
  <c r="AY514" i="2" s="1"/>
  <c r="AT516" i="2"/>
  <c r="AR522" i="2"/>
  <c r="AT524" i="2"/>
  <c r="AR530" i="2"/>
  <c r="AT532" i="2"/>
  <c r="AR538" i="2"/>
  <c r="AT540" i="2"/>
  <c r="AR546" i="2"/>
  <c r="AY546" i="2" s="1"/>
  <c r="AT548" i="2"/>
  <c r="AR554" i="2"/>
  <c r="AT556" i="2"/>
  <c r="AR562" i="2"/>
  <c r="AT564" i="2"/>
  <c r="AR570" i="2"/>
  <c r="AT572" i="2"/>
  <c r="AR578" i="2"/>
  <c r="AY578" i="2" s="1"/>
  <c r="AT580" i="2"/>
  <c r="AR586" i="2"/>
  <c r="AT588" i="2"/>
  <c r="AR594" i="2"/>
  <c r="AT596" i="2"/>
  <c r="AR602" i="2"/>
  <c r="AT604" i="2"/>
  <c r="AR610" i="2"/>
  <c r="AY610" i="2" s="1"/>
  <c r="AT612" i="2"/>
  <c r="AR618" i="2"/>
  <c r="AT620" i="2"/>
  <c r="AR626" i="2"/>
  <c r="AT628" i="2"/>
  <c r="AR634" i="2"/>
  <c r="AT636" i="2"/>
  <c r="AR645" i="2"/>
  <c r="AT647" i="2"/>
  <c r="AY647" i="2" s="1"/>
  <c r="AT648" i="2"/>
  <c r="AY648" i="2" s="1"/>
  <c r="AT649" i="2"/>
  <c r="AY649" i="2" s="1"/>
  <c r="AT650" i="2"/>
  <c r="AT651" i="2"/>
  <c r="AR657" i="2"/>
  <c r="AY657" i="2" s="1"/>
  <c r="AT659" i="2"/>
  <c r="AR665" i="2"/>
  <c r="AY665" i="2" s="1"/>
  <c r="AT667" i="2"/>
  <c r="AR673" i="2"/>
  <c r="AY673" i="2" s="1"/>
  <c r="AT675" i="2"/>
  <c r="AR681" i="2"/>
  <c r="AY681" i="2" s="1"/>
  <c r="AT686" i="2"/>
  <c r="AR692" i="2"/>
  <c r="AY692" i="2" s="1"/>
  <c r="AT694" i="2"/>
  <c r="AR700" i="2"/>
  <c r="AY700" i="2" s="1"/>
  <c r="AT702" i="2"/>
  <c r="AR710" i="2"/>
  <c r="AY710" i="2" s="1"/>
  <c r="AT712" i="2"/>
  <c r="AR733" i="2"/>
  <c r="AT735" i="2"/>
  <c r="AR741" i="2"/>
  <c r="AT752" i="2"/>
  <c r="AT753" i="2"/>
  <c r="AY753" i="2" s="1"/>
  <c r="AR759" i="2"/>
  <c r="AT761" i="2"/>
  <c r="AY761" i="2" s="1"/>
  <c r="AR771" i="2"/>
  <c r="AY771" i="2" s="1"/>
  <c r="AT773" i="2"/>
  <c r="AR779" i="2"/>
  <c r="AY779" i="2" s="1"/>
  <c r="AT781" i="2"/>
  <c r="AR787" i="2"/>
  <c r="AY787" i="2" s="1"/>
  <c r="AT789" i="2"/>
  <c r="AR306" i="2"/>
  <c r="AY306" i="2" s="1"/>
  <c r="AT308" i="2"/>
  <c r="AY308" i="2" s="1"/>
  <c r="AT309" i="2"/>
  <c r="AT310" i="2"/>
  <c r="AY310" i="2" s="1"/>
  <c r="AT311" i="2"/>
  <c r="AT312" i="2"/>
  <c r="AY312" i="2" s="1"/>
  <c r="AR362" i="2"/>
  <c r="AT364" i="2"/>
  <c r="AR383" i="2"/>
  <c r="AT384" i="2"/>
  <c r="AT385" i="2"/>
  <c r="AT386" i="2"/>
  <c r="AT387" i="2"/>
  <c r="AY387" i="2" s="1"/>
  <c r="AT388" i="2"/>
  <c r="AR398" i="2"/>
  <c r="AT400" i="2"/>
  <c r="AT450" i="2"/>
  <c r="AR471" i="2"/>
  <c r="AT473" i="2"/>
  <c r="AY473" i="2" s="1"/>
  <c r="AR479" i="2"/>
  <c r="AT481" i="2"/>
  <c r="AY481" i="2" s="1"/>
  <c r="AR495" i="2"/>
  <c r="AT497" i="2"/>
  <c r="AY497" i="2" s="1"/>
  <c r="AR503" i="2"/>
  <c r="AT505" i="2"/>
  <c r="AY505" i="2" s="1"/>
  <c r="AR511" i="2"/>
  <c r="AR519" i="2"/>
  <c r="AT521" i="2"/>
  <c r="AY521" i="2" s="1"/>
  <c r="AR527" i="2"/>
  <c r="AR535" i="2"/>
  <c r="AT537" i="2"/>
  <c r="AY537" i="2" s="1"/>
  <c r="AR543" i="2"/>
  <c r="AY543" i="2" s="1"/>
  <c r="AT545" i="2"/>
  <c r="AY545" i="2" s="1"/>
  <c r="AR551" i="2"/>
  <c r="AY551" i="2" s="1"/>
  <c r="AT553" i="2"/>
  <c r="AY553" i="2" s="1"/>
  <c r="AT561" i="2"/>
  <c r="AY561" i="2" s="1"/>
  <c r="AR567" i="2"/>
  <c r="AY567" i="2" s="1"/>
  <c r="AT569" i="2"/>
  <c r="AY569" i="2" s="1"/>
  <c r="AR575" i="2"/>
  <c r="AY575" i="2" s="1"/>
  <c r="AT577" i="2"/>
  <c r="AY577" i="2" s="1"/>
  <c r="AR583" i="2"/>
  <c r="AY583" i="2" s="1"/>
  <c r="AT585" i="2"/>
  <c r="AY585" i="2" s="1"/>
  <c r="AR591" i="2"/>
  <c r="AY591" i="2" s="1"/>
  <c r="AT593" i="2"/>
  <c r="AY593" i="2" s="1"/>
  <c r="AR607" i="2"/>
  <c r="AY607" i="2" s="1"/>
  <c r="AT609" i="2"/>
  <c r="AY609" i="2" s="1"/>
  <c r="AT617" i="2"/>
  <c r="AY617" i="2" s="1"/>
  <c r="AR623" i="2"/>
  <c r="AY623" i="2" s="1"/>
  <c r="AT625" i="2"/>
  <c r="AY625" i="2" s="1"/>
  <c r="AR631" i="2"/>
  <c r="AY631" i="2" s="1"/>
  <c r="AT633" i="2"/>
  <c r="AY633" i="2" s="1"/>
  <c r="AR639" i="2"/>
  <c r="AY639" i="2" s="1"/>
  <c r="AT641" i="2"/>
  <c r="AY641" i="2" s="1"/>
  <c r="AT642" i="2"/>
  <c r="AT643" i="2"/>
  <c r="AT644" i="2"/>
  <c r="AR654" i="2"/>
  <c r="AT656" i="2"/>
  <c r="AR662" i="2"/>
  <c r="AT664" i="2"/>
  <c r="AR670" i="2"/>
  <c r="AT672" i="2"/>
  <c r="AR678" i="2"/>
  <c r="AT680" i="2"/>
  <c r="AR689" i="2"/>
  <c r="AT691" i="2"/>
  <c r="AR697" i="2"/>
  <c r="AR776" i="2"/>
  <c r="AT778" i="2"/>
  <c r="AT786" i="2"/>
  <c r="AR305" i="2"/>
  <c r="AT307" i="2"/>
  <c r="AY307" i="2" s="1"/>
  <c r="AR361" i="2"/>
  <c r="AY361" i="2" s="1"/>
  <c r="AT363" i="2"/>
  <c r="AR374" i="2"/>
  <c r="AY374" i="2" s="1"/>
  <c r="AT377" i="2"/>
  <c r="AT378" i="2"/>
  <c r="AY378" i="2" s="1"/>
  <c r="AT379" i="2"/>
  <c r="AT380" i="2"/>
  <c r="AY380" i="2" s="1"/>
  <c r="AT381" i="2"/>
  <c r="AT382" i="2"/>
  <c r="AT383" i="2"/>
  <c r="AR397" i="2"/>
  <c r="AT399" i="2"/>
  <c r="AY399" i="2" s="1"/>
  <c r="AR406" i="2"/>
  <c r="AT408" i="2"/>
  <c r="AT409" i="2"/>
  <c r="AY409" i="2" s="1"/>
  <c r="AT410" i="2"/>
  <c r="AT411" i="2"/>
  <c r="AR417" i="2"/>
  <c r="AT419" i="2"/>
  <c r="AR425" i="2"/>
  <c r="AT427" i="2"/>
  <c r="AR470" i="2"/>
  <c r="AT472" i="2"/>
  <c r="AR478" i="2"/>
  <c r="AT480" i="2"/>
  <c r="AR486" i="2"/>
  <c r="AT488" i="2"/>
  <c r="AR494" i="2"/>
  <c r="AT496" i="2"/>
  <c r="AY496" i="2" s="1"/>
  <c r="AR502" i="2"/>
  <c r="AT504" i="2"/>
  <c r="AR510" i="2"/>
  <c r="AT512" i="2"/>
  <c r="AR518" i="2"/>
  <c r="AT520" i="2"/>
  <c r="AR526" i="2"/>
  <c r="AT528" i="2"/>
  <c r="AY528" i="2" s="1"/>
  <c r="AR534" i="2"/>
  <c r="AT536" i="2"/>
  <c r="AR542" i="2"/>
  <c r="AT544" i="2"/>
  <c r="AR550" i="2"/>
  <c r="AT552" i="2"/>
  <c r="AR558" i="2"/>
  <c r="AT560" i="2"/>
  <c r="AY560" i="2" s="1"/>
  <c r="AR566" i="2"/>
  <c r="AT568" i="2"/>
  <c r="AR574" i="2"/>
  <c r="AT576" i="2"/>
  <c r="AR582" i="2"/>
  <c r="AT584" i="2"/>
  <c r="AR590" i="2"/>
  <c r="AT592" i="2"/>
  <c r="AY592" i="2" s="1"/>
  <c r="AR598" i="2"/>
  <c r="AT600" i="2"/>
  <c r="AR606" i="2"/>
  <c r="AT608" i="2"/>
  <c r="AR614" i="2"/>
  <c r="AT616" i="2"/>
  <c r="AR622" i="2"/>
  <c r="AT624" i="2"/>
  <c r="AY624" i="2" s="1"/>
  <c r="AR630" i="2"/>
  <c r="AT632" i="2"/>
  <c r="AR638" i="2"/>
  <c r="AT640" i="2"/>
  <c r="AR653" i="2"/>
  <c r="AT655" i="2"/>
  <c r="AY655" i="2" s="1"/>
  <c r="AR661" i="2"/>
  <c r="AT663" i="2"/>
  <c r="AY663" i="2" s="1"/>
  <c r="AR669" i="2"/>
  <c r="AT671" i="2"/>
  <c r="AY671" i="2" s="1"/>
  <c r="AR677" i="2"/>
  <c r="AT679" i="2"/>
  <c r="AY679" i="2" s="1"/>
  <c r="AR688" i="2"/>
  <c r="AT690" i="2"/>
  <c r="AY690" i="2" s="1"/>
  <c r="AR696" i="2"/>
  <c r="AT698" i="2"/>
  <c r="AY698" i="2" s="1"/>
  <c r="AR704" i="2"/>
  <c r="AT708" i="2"/>
  <c r="AY708" i="2" s="1"/>
  <c r="AR714" i="2"/>
  <c r="AT727" i="2"/>
  <c r="AR737" i="2"/>
  <c r="AT739" i="2"/>
  <c r="AR755" i="2"/>
  <c r="AY755" i="2" s="1"/>
  <c r="AT757" i="2"/>
  <c r="AR763" i="2"/>
  <c r="AY763" i="2" s="1"/>
  <c r="AT765" i="2"/>
  <c r="AR775" i="2"/>
  <c r="AT777" i="2"/>
  <c r="AY777" i="2" s="1"/>
  <c r="AR783" i="2"/>
  <c r="AT785" i="2"/>
  <c r="AY785" i="2" s="1"/>
  <c r="AR791" i="2"/>
  <c r="AR1422" i="2"/>
  <c r="AY1422" i="2" s="1"/>
  <c r="AT1424" i="2"/>
  <c r="AR1430" i="2"/>
  <c r="AY1430" i="2" s="1"/>
  <c r="AT1432" i="2"/>
  <c r="AR1438" i="2"/>
  <c r="AY1438" i="2" s="1"/>
  <c r="AT1440" i="2"/>
  <c r="AR1446" i="2"/>
  <c r="AY1446" i="2" s="1"/>
  <c r="AT1448" i="2"/>
  <c r="AR1454" i="2"/>
  <c r="AY1454" i="2" s="1"/>
  <c r="AT1456" i="2"/>
  <c r="AR1462" i="2"/>
  <c r="AY1462" i="2" s="1"/>
  <c r="AT1464" i="2"/>
  <c r="AR1470" i="2"/>
  <c r="AY1470" i="2" s="1"/>
  <c r="AT1472" i="2"/>
  <c r="AR1478" i="2"/>
  <c r="AY1478" i="2" s="1"/>
  <c r="AT1480" i="2"/>
  <c r="AR1486" i="2"/>
  <c r="AY1486" i="2" s="1"/>
  <c r="AT1488" i="2"/>
  <c r="AR1511" i="2"/>
  <c r="AT1512" i="2"/>
  <c r="AR1519" i="2"/>
  <c r="AT1520" i="2"/>
  <c r="AR1527" i="2"/>
  <c r="AT1528" i="2"/>
  <c r="AR1535" i="2"/>
  <c r="AT1536" i="2"/>
  <c r="AR1543" i="2"/>
  <c r="AT1544" i="2"/>
  <c r="AR1551" i="2"/>
  <c r="AT1552" i="2"/>
  <c r="AR1559" i="2"/>
  <c r="AT1560" i="2"/>
  <c r="AR1567" i="2"/>
  <c r="AT1568" i="2"/>
  <c r="AR1575" i="2"/>
  <c r="AT1576" i="2"/>
  <c r="AR1583" i="2"/>
  <c r="AT1584" i="2"/>
  <c r="AR1591" i="2"/>
  <c r="AT1592" i="2"/>
  <c r="AR1599" i="2"/>
  <c r="AT1600" i="2"/>
  <c r="AR1607" i="2"/>
  <c r="AT1608" i="2"/>
  <c r="AR1615" i="2"/>
  <c r="AT1616" i="2"/>
  <c r="AR1623" i="2"/>
  <c r="AT1624" i="2"/>
  <c r="AR1631" i="2"/>
  <c r="AT1632" i="2"/>
  <c r="AR1639" i="2"/>
  <c r="AT1640" i="2"/>
  <c r="AR1647" i="2"/>
  <c r="AT1648" i="2"/>
  <c r="AR1655" i="2"/>
  <c r="AT1656" i="2"/>
  <c r="AR1663" i="2"/>
  <c r="AR1671" i="2"/>
  <c r="AR1679" i="2"/>
  <c r="AR1687" i="2"/>
  <c r="AR1695" i="2"/>
  <c r="AR1703" i="2"/>
  <c r="AR1509" i="2"/>
  <c r="AR1517" i="2"/>
  <c r="AR1525" i="2"/>
  <c r="AR1533" i="2"/>
  <c r="AR1541" i="2"/>
  <c r="AR1549" i="2"/>
  <c r="AR1557" i="2"/>
  <c r="AR1565" i="2"/>
  <c r="AR1573" i="2"/>
  <c r="AR1581" i="2"/>
  <c r="AR1589" i="2"/>
  <c r="AR1597" i="2"/>
  <c r="AR1605" i="2"/>
  <c r="AR1613" i="2"/>
  <c r="AR1621" i="2"/>
  <c r="AR1629" i="2"/>
  <c r="AR1637" i="2"/>
  <c r="AR1645" i="2"/>
  <c r="AR1653" i="2"/>
  <c r="AR1467" i="2"/>
  <c r="AT1469" i="2"/>
  <c r="AR1475" i="2"/>
  <c r="AT1477" i="2"/>
  <c r="AR1483" i="2"/>
  <c r="AT1485" i="2"/>
  <c r="AR1491" i="2"/>
  <c r="AT1493" i="2"/>
  <c r="AY1493" i="2" s="1"/>
  <c r="AT1494" i="2"/>
  <c r="AY1494" i="2" s="1"/>
  <c r="AT1495" i="2"/>
  <c r="AT1496" i="2"/>
  <c r="AY1496" i="2" s="1"/>
  <c r="AT1497" i="2"/>
  <c r="AY1497" i="2" s="1"/>
  <c r="AT1498" i="2"/>
  <c r="AT1499" i="2"/>
  <c r="AT1500" i="2"/>
  <c r="AY1500" i="2" s="1"/>
  <c r="AT1501" i="2"/>
  <c r="AY1501" i="2" s="1"/>
  <c r="AT1502" i="2"/>
  <c r="AY1502" i="2" s="1"/>
  <c r="AT1503" i="2"/>
  <c r="AT1504" i="2"/>
  <c r="AY1504" i="2" s="1"/>
  <c r="AT1505" i="2"/>
  <c r="AY1505" i="2" s="1"/>
  <c r="AT1506" i="2"/>
  <c r="AT1507" i="2"/>
  <c r="AT1508" i="2"/>
  <c r="AY1508" i="2" s="1"/>
  <c r="AT1509" i="2"/>
  <c r="AR1516" i="2"/>
  <c r="AT1517" i="2"/>
  <c r="AR1524" i="2"/>
  <c r="AT1525" i="2"/>
  <c r="AR1532" i="2"/>
  <c r="AY1532" i="2" s="1"/>
  <c r="AT1533" i="2"/>
  <c r="AR1540" i="2"/>
  <c r="AT1541" i="2"/>
  <c r="AR1548" i="2"/>
  <c r="AT1549" i="2"/>
  <c r="AR1556" i="2"/>
  <c r="AT1557" i="2"/>
  <c r="AR1564" i="2"/>
  <c r="AT1565" i="2"/>
  <c r="AR1572" i="2"/>
  <c r="AR1514" i="2"/>
  <c r="AR1522" i="2"/>
  <c r="AR1530" i="2"/>
  <c r="AR1538" i="2"/>
  <c r="AR1546" i="2"/>
  <c r="AR1554" i="2"/>
  <c r="AR1562" i="2"/>
  <c r="AR1570" i="2"/>
  <c r="AR1513" i="2"/>
  <c r="AT1514" i="2"/>
  <c r="AR1521" i="2"/>
  <c r="AT1522" i="2"/>
  <c r="AR1529" i="2"/>
  <c r="AT1530" i="2"/>
  <c r="AR1537" i="2"/>
  <c r="AT1538" i="2"/>
  <c r="AR1545" i="2"/>
  <c r="AT1546" i="2"/>
  <c r="AR1553" i="2"/>
  <c r="AT1554" i="2"/>
  <c r="AT1573" i="2"/>
  <c r="AR1580" i="2"/>
  <c r="AT1581" i="2"/>
  <c r="AR1588" i="2"/>
  <c r="AT1589" i="2"/>
  <c r="AR1596" i="2"/>
  <c r="AT1597" i="2"/>
  <c r="AR1604" i="2"/>
  <c r="AT1605" i="2"/>
  <c r="AR1612" i="2"/>
  <c r="AT1613" i="2"/>
  <c r="AR1620" i="2"/>
  <c r="AT1621" i="2"/>
  <c r="AR1628" i="2"/>
  <c r="AT1629" i="2"/>
  <c r="AR1636" i="2"/>
  <c r="AT1637" i="2"/>
  <c r="AR1644" i="2"/>
  <c r="AT1645" i="2"/>
  <c r="AR1652" i="2"/>
  <c r="AT1653" i="2"/>
  <c r="AR1660" i="2"/>
  <c r="AT1661" i="2"/>
  <c r="AR1668" i="2"/>
  <c r="AT1669" i="2"/>
  <c r="AR1676" i="2"/>
  <c r="AT1677" i="2"/>
  <c r="AR1684" i="2"/>
  <c r="AT1685" i="2"/>
  <c r="AR1692" i="2"/>
  <c r="AT1693" i="2"/>
  <c r="AR1700" i="2"/>
  <c r="AT1701" i="2"/>
  <c r="AR1708" i="2"/>
  <c r="AT1709" i="2"/>
  <c r="AR1716" i="2"/>
  <c r="AT1717" i="2"/>
  <c r="AT1725" i="2"/>
  <c r="AT1733" i="2"/>
  <c r="AT1741" i="2"/>
  <c r="AR1870" i="2"/>
  <c r="AR1878" i="2"/>
  <c r="AY1878" i="2" s="1"/>
  <c r="AR1886" i="2"/>
  <c r="AY1886" i="2" s="1"/>
  <c r="AR1894" i="2"/>
  <c r="AY1894" i="2" s="1"/>
  <c r="AR1902" i="2"/>
  <c r="AY1902" i="2" s="1"/>
  <c r="AR1910" i="2"/>
  <c r="AY1910" i="2" s="1"/>
  <c r="AR1918" i="2"/>
  <c r="AY1918" i="2" s="1"/>
  <c r="AR1926" i="2"/>
  <c r="AR1934" i="2"/>
  <c r="AR1942" i="2"/>
  <c r="AR1950" i="2"/>
  <c r="AY1950" i="2" s="1"/>
  <c r="AR1958" i="2"/>
  <c r="AR1966" i="2"/>
  <c r="AY1966" i="2" s="1"/>
  <c r="AR1974" i="2"/>
  <c r="AR1982" i="2"/>
  <c r="AR1990" i="2"/>
  <c r="AY1990" i="2" s="1"/>
  <c r="AR1998" i="2"/>
  <c r="AR2006" i="2"/>
  <c r="AY2006" i="2" s="1"/>
  <c r="AR2014" i="2"/>
  <c r="AR2022" i="2"/>
  <c r="AR2030" i="2"/>
  <c r="AR2038" i="2"/>
  <c r="AR2046" i="2"/>
  <c r="AR2054" i="2"/>
  <c r="AR2062" i="2"/>
  <c r="AR2070" i="2"/>
  <c r="AR2078" i="2"/>
  <c r="AR2086" i="2"/>
  <c r="AR2094" i="2"/>
  <c r="AR2102" i="2"/>
  <c r="AR2110" i="2"/>
  <c r="AR2118" i="2"/>
  <c r="AR2126" i="2"/>
  <c r="AR2134" i="2"/>
  <c r="AR2142" i="2"/>
  <c r="AR2150" i="2"/>
  <c r="AR2158" i="2"/>
  <c r="AR3297" i="2"/>
  <c r="AT3298" i="2"/>
  <c r="AY3298" i="2" s="1"/>
  <c r="AR3305" i="2"/>
  <c r="AY3305" i="2" s="1"/>
  <c r="AT3306" i="2"/>
  <c r="AY3306" i="2" s="1"/>
  <c r="AR3313" i="2"/>
  <c r="AY3313" i="2" s="1"/>
  <c r="AT3314" i="2"/>
  <c r="AY3314" i="2" s="1"/>
  <c r="AR3321" i="2"/>
  <c r="AY3321" i="2" s="1"/>
  <c r="AT3322" i="2"/>
  <c r="AY3322" i="2" s="1"/>
  <c r="AR3329" i="2"/>
  <c r="AR3337" i="2"/>
  <c r="AR3345" i="2"/>
  <c r="AR3353" i="2"/>
  <c r="AR1578" i="2"/>
  <c r="AR1586" i="2"/>
  <c r="AR1594" i="2"/>
  <c r="AR1602" i="2"/>
  <c r="AR1610" i="2"/>
  <c r="AR1618" i="2"/>
  <c r="AR1626" i="2"/>
  <c r="AR1634" i="2"/>
  <c r="AR1642" i="2"/>
  <c r="AR1650" i="2"/>
  <c r="AR1658" i="2"/>
  <c r="AR1666" i="2"/>
  <c r="AR1674" i="2"/>
  <c r="AR1682" i="2"/>
  <c r="AR1690" i="2"/>
  <c r="AR1698" i="2"/>
  <c r="AR1706" i="2"/>
  <c r="AR1714" i="2"/>
  <c r="AR1722" i="2"/>
  <c r="AR1730" i="2"/>
  <c r="AR1738" i="2"/>
  <c r="AT2158" i="2"/>
  <c r="AR1561" i="2"/>
  <c r="AT1562" i="2"/>
  <c r="AR1569" i="2"/>
  <c r="AT1570" i="2"/>
  <c r="AR1577" i="2"/>
  <c r="AT1578" i="2"/>
  <c r="AR1585" i="2"/>
  <c r="AT1586" i="2"/>
  <c r="AR1593" i="2"/>
  <c r="AT1594" i="2"/>
  <c r="AR1601" i="2"/>
  <c r="AT1602" i="2"/>
  <c r="AR1609" i="2"/>
  <c r="AT1610" i="2"/>
  <c r="AR1617" i="2"/>
  <c r="AT1618" i="2"/>
  <c r="AR1625" i="2"/>
  <c r="AT1626" i="2"/>
  <c r="AR1633" i="2"/>
  <c r="AT1634" i="2"/>
  <c r="AR1641" i="2"/>
  <c r="AT1642" i="2"/>
  <c r="AR1649" i="2"/>
  <c r="AT1650" i="2"/>
  <c r="AR1657" i="2"/>
  <c r="AT1666" i="2"/>
  <c r="AT1682" i="2"/>
  <c r="AT1690" i="2"/>
  <c r="AT1706" i="2"/>
  <c r="AT1722" i="2"/>
  <c r="AT1730" i="2"/>
  <c r="AT1738" i="2"/>
  <c r="AR1867" i="2"/>
  <c r="AR1875" i="2"/>
  <c r="AR1883" i="2"/>
  <c r="AR1891" i="2"/>
  <c r="AR1899" i="2"/>
  <c r="AR1907" i="2"/>
  <c r="AR1915" i="2"/>
  <c r="AR1923" i="2"/>
  <c r="AR1931" i="2"/>
  <c r="AR1939" i="2"/>
  <c r="AR1947" i="2"/>
  <c r="AR1955" i="2"/>
  <c r="AR1963" i="2"/>
  <c r="AR1971" i="2"/>
  <c r="AR1979" i="2"/>
  <c r="AR1987" i="2"/>
  <c r="AR1995" i="2"/>
  <c r="AR2003" i="2"/>
  <c r="AR2011" i="2"/>
  <c r="AR2019" i="2"/>
  <c r="AR2027" i="2"/>
  <c r="AR2035" i="2"/>
  <c r="AR2043" i="2"/>
  <c r="AR2051" i="2"/>
  <c r="AR2059" i="2"/>
  <c r="AR2067" i="2"/>
  <c r="AR2075" i="2"/>
  <c r="AR2083" i="2"/>
  <c r="AR2091" i="2"/>
  <c r="AR2099" i="2"/>
  <c r="AR2107" i="2"/>
  <c r="AR2115" i="2"/>
  <c r="AR2123" i="2"/>
  <c r="AR2131" i="2"/>
  <c r="AR2139" i="2"/>
  <c r="AR2147" i="2"/>
  <c r="AR2155" i="2"/>
  <c r="AR2163" i="2"/>
  <c r="AR3295" i="2"/>
  <c r="AT3296" i="2"/>
  <c r="AY3296" i="2" s="1"/>
  <c r="AR3303" i="2"/>
  <c r="AT3304" i="2"/>
  <c r="AY3304" i="2" s="1"/>
  <c r="AR3311" i="2"/>
  <c r="AT3312" i="2"/>
  <c r="AR3319" i="2"/>
  <c r="AT3320" i="2"/>
  <c r="AY3320" i="2" s="1"/>
  <c r="AR3327" i="2"/>
  <c r="AR3335" i="2"/>
  <c r="AR3343" i="2"/>
  <c r="AR3351" i="2"/>
  <c r="AR1711" i="2"/>
  <c r="AR1719" i="2"/>
  <c r="AR1727" i="2"/>
  <c r="AR1735" i="2"/>
  <c r="AR1742" i="2"/>
  <c r="AT1744" i="2"/>
  <c r="AT1745" i="2"/>
  <c r="AT1746" i="2"/>
  <c r="AT1747" i="2"/>
  <c r="AY1747" i="2" s="1"/>
  <c r="AT1748" i="2"/>
  <c r="AT1749" i="2"/>
  <c r="AT1750" i="2"/>
  <c r="AT1751" i="2"/>
  <c r="AT1752" i="2"/>
  <c r="AT1753" i="2"/>
  <c r="AT1754" i="2"/>
  <c r="AT1755" i="2"/>
  <c r="AY1755" i="2" s="1"/>
  <c r="AT1756" i="2"/>
  <c r="AT1757" i="2"/>
  <c r="AT1758" i="2"/>
  <c r="AT1759" i="2"/>
  <c r="AT1760" i="2"/>
  <c r="AT1761" i="2"/>
  <c r="AY1761" i="2" s="1"/>
  <c r="AT1762" i="2"/>
  <c r="AT1763" i="2"/>
  <c r="AY1763" i="2" s="1"/>
  <c r="AT1764" i="2"/>
  <c r="AT1765" i="2"/>
  <c r="AT1766" i="2"/>
  <c r="AT1767" i="2"/>
  <c r="AT1768" i="2"/>
  <c r="AT1769" i="2"/>
  <c r="AT1770" i="2"/>
  <c r="AT1771" i="2"/>
  <c r="AY1771" i="2" s="1"/>
  <c r="AT1772" i="2"/>
  <c r="AT1773" i="2"/>
  <c r="AT1774" i="2"/>
  <c r="AT1775" i="2"/>
  <c r="AT1776" i="2"/>
  <c r="AT1777" i="2"/>
  <c r="AT1778" i="2"/>
  <c r="AT1779" i="2"/>
  <c r="AY1779" i="2" s="1"/>
  <c r="AT1780" i="2"/>
  <c r="AT1781" i="2"/>
  <c r="AT1782" i="2"/>
  <c r="AT1783" i="2"/>
  <c r="AT1784" i="2"/>
  <c r="AT1785" i="2"/>
  <c r="AT1786" i="2"/>
  <c r="AT1787" i="2"/>
  <c r="AY1787" i="2" s="1"/>
  <c r="AT1788" i="2"/>
  <c r="AT1789" i="2"/>
  <c r="AT1790" i="2"/>
  <c r="AT1791" i="2"/>
  <c r="AT1792" i="2"/>
  <c r="AT1793" i="2"/>
  <c r="AY1793" i="2" s="1"/>
  <c r="AT1794" i="2"/>
  <c r="AT1795" i="2"/>
  <c r="AT1796" i="2"/>
  <c r="AT1797" i="2"/>
  <c r="AT1798" i="2"/>
  <c r="AT1799" i="2"/>
  <c r="AT1800" i="2"/>
  <c r="AT1801" i="2"/>
  <c r="AT1802" i="2"/>
  <c r="AT1803" i="2"/>
  <c r="AY1803" i="2" s="1"/>
  <c r="AT1804" i="2"/>
  <c r="AT1805" i="2"/>
  <c r="AT1806" i="2"/>
  <c r="AT1807" i="2"/>
  <c r="AT1808" i="2"/>
  <c r="AT1809" i="2"/>
  <c r="AT1810" i="2"/>
  <c r="AT1811" i="2"/>
  <c r="AY1811" i="2" s="1"/>
  <c r="AT1812" i="2"/>
  <c r="AT1813" i="2"/>
  <c r="AT1814" i="2"/>
  <c r="AT1815" i="2"/>
  <c r="AT1816" i="2"/>
  <c r="AT1817" i="2"/>
  <c r="AT1818" i="2"/>
  <c r="AT1819" i="2"/>
  <c r="AY1819" i="2" s="1"/>
  <c r="AT1820" i="2"/>
  <c r="AT1821" i="2"/>
  <c r="AT1822" i="2"/>
  <c r="AT1823" i="2"/>
  <c r="AT1824" i="2"/>
  <c r="AT1825" i="2"/>
  <c r="AY1825" i="2" s="1"/>
  <c r="AT1826" i="2"/>
  <c r="AT1827" i="2"/>
  <c r="AR1833" i="2"/>
  <c r="AT1835" i="2"/>
  <c r="AR1841" i="2"/>
  <c r="AT1843" i="2"/>
  <c r="AR1849" i="2"/>
  <c r="AT1851" i="2"/>
  <c r="AR1857" i="2"/>
  <c r="AT1859" i="2"/>
  <c r="AR1865" i="2"/>
  <c r="AT1867" i="2"/>
  <c r="AR1873" i="2"/>
  <c r="AT1875" i="2"/>
  <c r="AR1881" i="2"/>
  <c r="AT1883" i="2"/>
  <c r="AR1889" i="2"/>
  <c r="AT1891" i="2"/>
  <c r="AR1897" i="2"/>
  <c r="AT1899" i="2"/>
  <c r="AR1905" i="2"/>
  <c r="AT1907" i="2"/>
  <c r="AR1913" i="2"/>
  <c r="AT1915" i="2"/>
  <c r="AR1921" i="2"/>
  <c r="AT1923" i="2"/>
  <c r="AR1929" i="2"/>
  <c r="AT1931" i="2"/>
  <c r="AR1937" i="2"/>
  <c r="AT1939" i="2"/>
  <c r="AR1945" i="2"/>
  <c r="AT1947" i="2"/>
  <c r="AR1953" i="2"/>
  <c r="AT1955" i="2"/>
  <c r="AR1961" i="2"/>
  <c r="AT1963" i="2"/>
  <c r="AR1969" i="2"/>
  <c r="AT1971" i="2"/>
  <c r="AR1977" i="2"/>
  <c r="AT1979" i="2"/>
  <c r="AR1985" i="2"/>
  <c r="AT1987" i="2"/>
  <c r="AR1993" i="2"/>
  <c r="AT1995" i="2"/>
  <c r="AR2001" i="2"/>
  <c r="AT2003" i="2"/>
  <c r="AR2009" i="2"/>
  <c r="AT2011" i="2"/>
  <c r="AR2017" i="2"/>
  <c r="AT2019" i="2"/>
  <c r="AR2025" i="2"/>
  <c r="AT2027" i="2"/>
  <c r="AR2033" i="2"/>
  <c r="AT2035" i="2"/>
  <c r="AR2041" i="2"/>
  <c r="AT2043" i="2"/>
  <c r="AR2049" i="2"/>
  <c r="AT2051" i="2"/>
  <c r="AR2057" i="2"/>
  <c r="AT2059" i="2"/>
  <c r="AR2065" i="2"/>
  <c r="AT2067" i="2"/>
  <c r="AR2073" i="2"/>
  <c r="AT2075" i="2"/>
  <c r="AR2081" i="2"/>
  <c r="AR2089" i="2"/>
  <c r="AR2097" i="2"/>
  <c r="AR2105" i="2"/>
  <c r="AR2113" i="2"/>
  <c r="AR2121" i="2"/>
  <c r="AR2129" i="2"/>
  <c r="AR2137" i="2"/>
  <c r="AR2145" i="2"/>
  <c r="AR2153" i="2"/>
  <c r="AR2161" i="2"/>
  <c r="AT2163" i="2"/>
  <c r="AR3301" i="2"/>
  <c r="AR3309" i="2"/>
  <c r="AR3317" i="2"/>
  <c r="AR3325" i="2"/>
  <c r="AR3333" i="2"/>
  <c r="AR3341" i="2"/>
  <c r="AR3349" i="2"/>
  <c r="AR3357" i="2"/>
  <c r="AR3299" i="2"/>
  <c r="AR3307" i="2"/>
  <c r="AR3315" i="2"/>
  <c r="AR3323" i="2"/>
  <c r="AR3331" i="2"/>
  <c r="AR3339" i="2"/>
  <c r="AR3347" i="2"/>
  <c r="AR3355" i="2"/>
  <c r="AR1424" i="2"/>
  <c r="AT1426" i="2"/>
  <c r="AR1432" i="2"/>
  <c r="AT1434" i="2"/>
  <c r="AR1440" i="2"/>
  <c r="AT1442" i="2"/>
  <c r="AR1448" i="2"/>
  <c r="AT1450" i="2"/>
  <c r="AR1456" i="2"/>
  <c r="AT1458" i="2"/>
  <c r="AR1464" i="2"/>
  <c r="AT1466" i="2"/>
  <c r="AR1472" i="2"/>
  <c r="AT1474" i="2"/>
  <c r="AR1480" i="2"/>
  <c r="AT1482" i="2"/>
  <c r="AR1488" i="2"/>
  <c r="AT1490" i="2"/>
  <c r="AR1423" i="2"/>
  <c r="AT1425" i="2"/>
  <c r="AR1431" i="2"/>
  <c r="AT1433" i="2"/>
  <c r="AR1439" i="2"/>
  <c r="AT1441" i="2"/>
  <c r="AR1447" i="2"/>
  <c r="AT1449" i="2"/>
  <c r="AR1455" i="2"/>
  <c r="AT1457" i="2"/>
  <c r="AR1463" i="2"/>
  <c r="AT1465" i="2"/>
  <c r="AR1471" i="2"/>
  <c r="AT1473" i="2"/>
  <c r="AR1479" i="2"/>
  <c r="AT1481" i="2"/>
  <c r="AR1487" i="2"/>
  <c r="AT1489" i="2"/>
  <c r="AR1743" i="2"/>
  <c r="AR1421" i="2"/>
  <c r="AT1423" i="2"/>
  <c r="AR1429" i="2"/>
  <c r="AT1431" i="2"/>
  <c r="AR1437" i="2"/>
  <c r="AT1439" i="2"/>
  <c r="AR1445" i="2"/>
  <c r="AT1447" i="2"/>
  <c r="AR1453" i="2"/>
  <c r="AT1455" i="2"/>
  <c r="AR1461" i="2"/>
  <c r="AT1463" i="2"/>
  <c r="AR1662" i="2"/>
  <c r="AR1670" i="2"/>
  <c r="AR1678" i="2"/>
  <c r="AR1686" i="2"/>
  <c r="AR1694" i="2"/>
  <c r="AR1702" i="2"/>
  <c r="AR1710" i="2"/>
  <c r="AR1718" i="2"/>
  <c r="AR1726" i="2"/>
  <c r="AR1734" i="2"/>
  <c r="AR1492" i="2"/>
  <c r="AT1421" i="2"/>
  <c r="AR1427" i="2"/>
  <c r="AT1429" i="2"/>
  <c r="AR1435" i="2"/>
  <c r="AT1437" i="2"/>
  <c r="AR1443" i="2"/>
  <c r="AT1445" i="2"/>
  <c r="AR1451" i="2"/>
  <c r="AT1453" i="2"/>
  <c r="AR1459" i="2"/>
  <c r="AT1461" i="2"/>
  <c r="AT1658" i="2"/>
  <c r="AR1665" i="2"/>
  <c r="AR1673" i="2"/>
  <c r="AT1674" i="2"/>
  <c r="AR1681" i="2"/>
  <c r="AR1689" i="2"/>
  <c r="AR1697" i="2"/>
  <c r="AT1698" i="2"/>
  <c r="AR1705" i="2"/>
  <c r="AR1713" i="2"/>
  <c r="AT1714" i="2"/>
  <c r="AR1721" i="2"/>
  <c r="AR1729" i="2"/>
  <c r="AR1737" i="2"/>
  <c r="AR1836" i="2"/>
  <c r="AT1838" i="2"/>
  <c r="AT1854" i="2"/>
  <c r="AT1942" i="2"/>
  <c r="AT1958" i="2"/>
  <c r="AT2046" i="2"/>
  <c r="AT2054" i="2"/>
  <c r="AR1466" i="2"/>
  <c r="AT1468" i="2"/>
  <c r="AY1468" i="2" s="1"/>
  <c r="AR1474" i="2"/>
  <c r="AT1476" i="2"/>
  <c r="AY1476" i="2" s="1"/>
  <c r="AR1482" i="2"/>
  <c r="AT1484" i="2"/>
  <c r="AY1484" i="2" s="1"/>
  <c r="AR1490" i="2"/>
  <c r="AT1492" i="2"/>
  <c r="AR1664" i="2"/>
  <c r="AT1665" i="2"/>
  <c r="AR1672" i="2"/>
  <c r="AT1673" i="2"/>
  <c r="AT1681" i="2"/>
  <c r="AT1689" i="2"/>
  <c r="AT1697" i="2"/>
  <c r="AT1705" i="2"/>
  <c r="AT1713" i="2"/>
  <c r="AR1720" i="2"/>
  <c r="AT1721" i="2"/>
  <c r="AR1728" i="2"/>
  <c r="AT1729" i="2"/>
  <c r="AR1736" i="2"/>
  <c r="AT1737" i="2"/>
  <c r="AR1827" i="2"/>
  <c r="AT1829" i="2"/>
  <c r="AR1835" i="2"/>
  <c r="AT1837" i="2"/>
  <c r="AR1843" i="2"/>
  <c r="AT1845" i="2"/>
  <c r="AR1851" i="2"/>
  <c r="AT1853" i="2"/>
  <c r="AR1859" i="2"/>
  <c r="AT1861" i="2"/>
  <c r="AT1869" i="2"/>
  <c r="AT1877" i="2"/>
  <c r="AT1885" i="2"/>
  <c r="AT1893" i="2"/>
  <c r="AT1901" i="2"/>
  <c r="AT1909" i="2"/>
  <c r="AT1917" i="2"/>
  <c r="AT1925" i="2"/>
  <c r="AT1933" i="2"/>
  <c r="AT1941" i="2"/>
  <c r="AT1949" i="2"/>
  <c r="AT1957" i="2"/>
  <c r="AT1965" i="2"/>
  <c r="AT1973" i="2"/>
  <c r="AT1981" i="2"/>
  <c r="AT1989" i="2"/>
  <c r="AT1997" i="2"/>
  <c r="AT2005" i="2"/>
  <c r="AT2013" i="2"/>
  <c r="AT2021" i="2"/>
  <c r="AT2029" i="2"/>
  <c r="AT2037" i="2"/>
  <c r="AT2045" i="2"/>
  <c r="AT2053" i="2"/>
  <c r="AT2061" i="2"/>
  <c r="AT2069" i="2"/>
  <c r="AT2077" i="2"/>
  <c r="AT2085" i="2"/>
  <c r="AT2093" i="2"/>
  <c r="AT2101" i="2"/>
  <c r="AT2109" i="2"/>
  <c r="AT2117" i="2"/>
  <c r="AT2125" i="2"/>
  <c r="AT2133" i="2"/>
  <c r="AT2141" i="2"/>
  <c r="AT2149" i="2"/>
  <c r="AT2157" i="2"/>
  <c r="AT2083" i="2"/>
  <c r="AT2091" i="2"/>
  <c r="AT2099" i="2"/>
  <c r="AT2107" i="2"/>
  <c r="AT2115" i="2"/>
  <c r="AT2123" i="2"/>
  <c r="AT2131" i="2"/>
  <c r="AT2139" i="2"/>
  <c r="AT2147" i="2"/>
  <c r="AT2155" i="2"/>
  <c r="AR1661" i="2"/>
  <c r="AR1669" i="2"/>
  <c r="AR1677" i="2"/>
  <c r="AY1677" i="2" s="1"/>
  <c r="AR1685" i="2"/>
  <c r="AR1693" i="2"/>
  <c r="AR1701" i="2"/>
  <c r="AR1709" i="2"/>
  <c r="AR1717" i="2"/>
  <c r="AR1725" i="2"/>
  <c r="AR1733" i="2"/>
  <c r="AR1741" i="2"/>
  <c r="AR1832" i="2"/>
  <c r="AR1856" i="2"/>
  <c r="AT1858" i="2"/>
  <c r="AR1864" i="2"/>
  <c r="AT1866" i="2"/>
  <c r="AT1874" i="2"/>
  <c r="AT1882" i="2"/>
  <c r="AT1890" i="2"/>
  <c r="AT1930" i="2"/>
  <c r="AT1986" i="2"/>
  <c r="AR1724" i="2"/>
  <c r="AR1732" i="2"/>
  <c r="AR1740" i="2"/>
  <c r="AR1469" i="2"/>
  <c r="AT1471" i="2"/>
  <c r="AR1477" i="2"/>
  <c r="AT1479" i="2"/>
  <c r="AR1485" i="2"/>
  <c r="AT1487" i="2"/>
  <c r="AR1659" i="2"/>
  <c r="AT1660" i="2"/>
  <c r="AR1667" i="2"/>
  <c r="AT1668" i="2"/>
  <c r="AR1675" i="2"/>
  <c r="AT1676" i="2"/>
  <c r="AR1683" i="2"/>
  <c r="AT1684" i="2"/>
  <c r="AR1691" i="2"/>
  <c r="AT1692" i="2"/>
  <c r="AR1699" i="2"/>
  <c r="AT1700" i="2"/>
  <c r="AR1707" i="2"/>
  <c r="AT1708" i="2"/>
  <c r="AR1715" i="2"/>
  <c r="AT1716" i="2"/>
  <c r="AR1723" i="2"/>
  <c r="AT1724" i="2"/>
  <c r="AR1731" i="2"/>
  <c r="AT1732" i="2"/>
  <c r="AR1739" i="2"/>
  <c r="AT1740" i="2"/>
  <c r="AR1830" i="2"/>
  <c r="AY1830" i="2" s="1"/>
  <c r="AT1832" i="2"/>
  <c r="AR1838" i="2"/>
  <c r="AT1840" i="2"/>
  <c r="AY1840" i="2" s="1"/>
  <c r="AR1846" i="2"/>
  <c r="AY1846" i="2" s="1"/>
  <c r="AT1848" i="2"/>
  <c r="AY1848" i="2" s="1"/>
  <c r="AR1854" i="2"/>
  <c r="AT1856" i="2"/>
  <c r="AR1862" i="2"/>
  <c r="AY1862" i="2" s="1"/>
  <c r="AT1864" i="2"/>
  <c r="AT1872" i="2"/>
  <c r="AY1872" i="2" s="1"/>
  <c r="AT1880" i="2"/>
  <c r="AY1880" i="2" s="1"/>
  <c r="AT1888" i="2"/>
  <c r="AY1888" i="2" s="1"/>
  <c r="AT1896" i="2"/>
  <c r="AY1896" i="2" s="1"/>
  <c r="AT1904" i="2"/>
  <c r="AY1904" i="2" s="1"/>
  <c r="AT1912" i="2"/>
  <c r="AY1912" i="2" s="1"/>
  <c r="AT1920" i="2"/>
  <c r="AY1920" i="2" s="1"/>
  <c r="AT1928" i="2"/>
  <c r="AY1928" i="2" s="1"/>
  <c r="AT1936" i="2"/>
  <c r="AY1936" i="2" s="1"/>
  <c r="AT1944" i="2"/>
  <c r="AY1944" i="2" s="1"/>
  <c r="AT1952" i="2"/>
  <c r="AY1952" i="2" s="1"/>
  <c r="AT1960" i="2"/>
  <c r="AY1960" i="2" s="1"/>
  <c r="AT1968" i="2"/>
  <c r="AY1968" i="2" s="1"/>
  <c r="AT1976" i="2"/>
  <c r="AY1976" i="2" s="1"/>
  <c r="AT1984" i="2"/>
  <c r="AY1984" i="2" s="1"/>
  <c r="AT1992" i="2"/>
  <c r="AY1992" i="2" s="1"/>
  <c r="AT2000" i="2"/>
  <c r="AY2000" i="2" s="1"/>
  <c r="AT2008" i="2"/>
  <c r="AY2008" i="2" s="1"/>
  <c r="AT2016" i="2"/>
  <c r="AY2016" i="2" s="1"/>
  <c r="AT2024" i="2"/>
  <c r="AY2024" i="2" s="1"/>
  <c r="AT2032" i="2"/>
  <c r="AY2032" i="2" s="1"/>
  <c r="AT2040" i="2"/>
  <c r="AY2040" i="2" s="1"/>
  <c r="AT2048" i="2"/>
  <c r="AY2048" i="2" s="1"/>
  <c r="AT2056" i="2"/>
  <c r="AY2056" i="2" s="1"/>
  <c r="AT2064" i="2"/>
  <c r="AY2064" i="2" s="1"/>
  <c r="AT2072" i="2"/>
  <c r="AY2072" i="2" s="1"/>
  <c r="AT2080" i="2"/>
  <c r="AY2080" i="2" s="1"/>
  <c r="AT2088" i="2"/>
  <c r="AY2088" i="2" s="1"/>
  <c r="AT2096" i="2"/>
  <c r="AY2096" i="2" s="1"/>
  <c r="AT2104" i="2"/>
  <c r="AY2104" i="2" s="1"/>
  <c r="AT2112" i="2"/>
  <c r="AY2112" i="2" s="1"/>
  <c r="AT2120" i="2"/>
  <c r="AY2120" i="2" s="1"/>
  <c r="AT2128" i="2"/>
  <c r="AY2128" i="2" s="1"/>
  <c r="AT2136" i="2"/>
  <c r="AY2136" i="2" s="1"/>
  <c r="AT2144" i="2"/>
  <c r="AY2144" i="2" s="1"/>
  <c r="AT2152" i="2"/>
  <c r="AY2152" i="2" s="1"/>
  <c r="AT2160" i="2"/>
  <c r="AY2160" i="2" s="1"/>
  <c r="AT3302" i="2"/>
  <c r="AY3302" i="2" s="1"/>
  <c r="AT3310" i="2"/>
  <c r="AY3310" i="2" s="1"/>
  <c r="AT3318" i="2"/>
  <c r="AY3318" i="2" s="1"/>
  <c r="AT3301" i="2"/>
  <c r="AT3309" i="2"/>
  <c r="AT3317" i="2"/>
  <c r="AT3325" i="2"/>
  <c r="AT3300" i="2"/>
  <c r="AT3308" i="2"/>
  <c r="AT3316" i="2"/>
  <c r="AT3324" i="2"/>
  <c r="AT3299" i="2"/>
  <c r="AT3307" i="2"/>
  <c r="AT3315" i="2"/>
  <c r="AT3323" i="2"/>
  <c r="AR3360" i="2"/>
  <c r="AT3362" i="2"/>
  <c r="AR3368" i="2"/>
  <c r="AT3370" i="2"/>
  <c r="AR3376" i="2"/>
  <c r="AT3378" i="2"/>
  <c r="AR3384" i="2"/>
  <c r="AT3386" i="2"/>
  <c r="AR3392" i="2"/>
  <c r="AT3394" i="2"/>
  <c r="AR3400" i="2"/>
  <c r="AT3402" i="2"/>
  <c r="AR3408" i="2"/>
  <c r="AT3410" i="2"/>
  <c r="AR3416" i="2"/>
  <c r="AT3418" i="2"/>
  <c r="AR3424" i="2"/>
  <c r="AT3426" i="2"/>
  <c r="AR3432" i="2"/>
  <c r="AT3434" i="2"/>
  <c r="AR3440" i="2"/>
  <c r="AT3442" i="2"/>
  <c r="AR3358" i="2"/>
  <c r="AT3360" i="2"/>
  <c r="AR3366" i="2"/>
  <c r="AT3368" i="2"/>
  <c r="AR3374" i="2"/>
  <c r="AT3376" i="2"/>
  <c r="AR3382" i="2"/>
  <c r="AT3384" i="2"/>
  <c r="AR3390" i="2"/>
  <c r="AT3392" i="2"/>
  <c r="AR3398" i="2"/>
  <c r="AT3400" i="2"/>
  <c r="AR3406" i="2"/>
  <c r="AT3408" i="2"/>
  <c r="AR3414" i="2"/>
  <c r="AT3416" i="2"/>
  <c r="AR3422" i="2"/>
  <c r="AT3424" i="2"/>
  <c r="AR3430" i="2"/>
  <c r="AT3432" i="2"/>
  <c r="AR3438" i="2"/>
  <c r="AT3440" i="2"/>
  <c r="AR4437" i="2"/>
  <c r="AY4437" i="2" s="1"/>
  <c r="AT3326" i="2"/>
  <c r="AY3326" i="2" s="1"/>
  <c r="AT3327" i="2"/>
  <c r="AT3328" i="2"/>
  <c r="AY3328" i="2" s="1"/>
  <c r="AT3329" i="2"/>
  <c r="AT3330" i="2"/>
  <c r="AY3330" i="2" s="1"/>
  <c r="AT3331" i="2"/>
  <c r="AT3332" i="2"/>
  <c r="AT3333" i="2"/>
  <c r="AT3334" i="2"/>
  <c r="AY3334" i="2" s="1"/>
  <c r="AT3335" i="2"/>
  <c r="AT3336" i="2"/>
  <c r="AY3336" i="2" s="1"/>
  <c r="AT3337" i="2"/>
  <c r="AT3338" i="2"/>
  <c r="AY3338" i="2" s="1"/>
  <c r="AT3339" i="2"/>
  <c r="AT3340" i="2"/>
  <c r="AT3341" i="2"/>
  <c r="AT3342" i="2"/>
  <c r="AY3342" i="2" s="1"/>
  <c r="AT3343" i="2"/>
  <c r="AT3344" i="2"/>
  <c r="AY3344" i="2" s="1"/>
  <c r="AT3345" i="2"/>
  <c r="AT3346" i="2"/>
  <c r="AY3346" i="2" s="1"/>
  <c r="AT3347" i="2"/>
  <c r="AT3348" i="2"/>
  <c r="AT3349" i="2"/>
  <c r="AT3350" i="2"/>
  <c r="AY3350" i="2" s="1"/>
  <c r="AT3351" i="2"/>
  <c r="AT3352" i="2"/>
  <c r="AY3352" i="2" s="1"/>
  <c r="AT3353" i="2"/>
  <c r="AT3354" i="2"/>
  <c r="AY3354" i="2" s="1"/>
  <c r="AT3355" i="2"/>
  <c r="AT3356" i="2"/>
  <c r="AT3357" i="2"/>
  <c r="AT3358" i="2"/>
  <c r="AR3364" i="2"/>
  <c r="AT3366" i="2"/>
  <c r="AR3372" i="2"/>
  <c r="AT3374" i="2"/>
  <c r="AR3380" i="2"/>
  <c r="AT3382" i="2"/>
  <c r="AR3388" i="2"/>
  <c r="AT3390" i="2"/>
  <c r="AR3396" i="2"/>
  <c r="AT3398" i="2"/>
  <c r="AR3404" i="2"/>
  <c r="AT3406" i="2"/>
  <c r="AR3412" i="2"/>
  <c r="AT3414" i="2"/>
  <c r="AR3420" i="2"/>
  <c r="AT3422" i="2"/>
  <c r="AR3428" i="2"/>
  <c r="AT3430" i="2"/>
  <c r="AR3436" i="2"/>
  <c r="AT3438" i="2"/>
  <c r="AR3362" i="2"/>
  <c r="AT3364" i="2"/>
  <c r="AR3370" i="2"/>
  <c r="AT3372" i="2"/>
  <c r="AR3378" i="2"/>
  <c r="AT3380" i="2"/>
  <c r="AR3386" i="2"/>
  <c r="AT3388" i="2"/>
  <c r="AR3394" i="2"/>
  <c r="AT3396" i="2"/>
  <c r="AR3402" i="2"/>
  <c r="AT3404" i="2"/>
  <c r="AR3410" i="2"/>
  <c r="AT3412" i="2"/>
  <c r="AR3418" i="2"/>
  <c r="AT3420" i="2"/>
  <c r="AR3426" i="2"/>
  <c r="AT3428" i="2"/>
  <c r="AR3434" i="2"/>
  <c r="AT3436" i="2"/>
  <c r="AR3442" i="2"/>
  <c r="AT1664" i="2"/>
  <c r="AT1672" i="2"/>
  <c r="AT1680" i="2"/>
  <c r="AT1688" i="2"/>
  <c r="AT1696" i="2"/>
  <c r="AT1704" i="2"/>
  <c r="AT1712" i="2"/>
  <c r="AT1720" i="2"/>
  <c r="AT1728" i="2"/>
  <c r="AT1736" i="2"/>
  <c r="AT1662" i="2"/>
  <c r="AT1670" i="2"/>
  <c r="AT1678" i="2"/>
  <c r="AT1686" i="2"/>
  <c r="AT1694" i="2"/>
  <c r="AT1702" i="2"/>
  <c r="AT1710" i="2"/>
  <c r="AT1718" i="2"/>
  <c r="AT1726" i="2"/>
  <c r="AT1734" i="2"/>
  <c r="AT1742" i="2"/>
  <c r="AT1743" i="2"/>
  <c r="AT1659" i="2"/>
  <c r="AT1667" i="2"/>
  <c r="AT1675" i="2"/>
  <c r="AT1683" i="2"/>
  <c r="AT1691" i="2"/>
  <c r="AT1699" i="2"/>
  <c r="AT1707" i="2"/>
  <c r="AT1715" i="2"/>
  <c r="AT1723" i="2"/>
  <c r="AT1731" i="2"/>
  <c r="AT1739" i="2"/>
  <c r="AR3447" i="2"/>
  <c r="AR3455" i="2"/>
  <c r="AR3463" i="2"/>
  <c r="AR3471" i="2"/>
  <c r="AR3479" i="2"/>
  <c r="AR3487" i="2"/>
  <c r="AR3495" i="2"/>
  <c r="AR3503" i="2"/>
  <c r="AR3511" i="2"/>
  <c r="AR3519" i="2"/>
  <c r="AR3527" i="2"/>
  <c r="AR3535" i="2"/>
  <c r="AR3543" i="2"/>
  <c r="AR3551" i="2"/>
  <c r="AR3559" i="2"/>
  <c r="AR3567" i="2"/>
  <c r="AR3575" i="2"/>
  <c r="AR3583" i="2"/>
  <c r="AR3591" i="2"/>
  <c r="AT4096" i="2"/>
  <c r="AT4128" i="2"/>
  <c r="AT4176" i="2"/>
  <c r="AT4224" i="2"/>
  <c r="AR3445" i="2"/>
  <c r="AY3445" i="2" s="1"/>
  <c r="AT3446" i="2"/>
  <c r="AY3446" i="2" s="1"/>
  <c r="AR3453" i="2"/>
  <c r="AY3453" i="2" s="1"/>
  <c r="AT3454" i="2"/>
  <c r="AY3454" i="2" s="1"/>
  <c r="AR3461" i="2"/>
  <c r="AY3461" i="2" s="1"/>
  <c r="AT3462" i="2"/>
  <c r="AY3462" i="2" s="1"/>
  <c r="AR3469" i="2"/>
  <c r="AY3469" i="2" s="1"/>
  <c r="AT3470" i="2"/>
  <c r="AY3470" i="2" s="1"/>
  <c r="AR3477" i="2"/>
  <c r="AY3477" i="2" s="1"/>
  <c r="AT3478" i="2"/>
  <c r="AY3478" i="2" s="1"/>
  <c r="AR3485" i="2"/>
  <c r="AY3485" i="2" s="1"/>
  <c r="AT3486" i="2"/>
  <c r="AY3486" i="2" s="1"/>
  <c r="AR3493" i="2"/>
  <c r="AY3493" i="2" s="1"/>
  <c r="AT3494" i="2"/>
  <c r="AY3494" i="2" s="1"/>
  <c r="AR3501" i="2"/>
  <c r="AY3501" i="2" s="1"/>
  <c r="AT3502" i="2"/>
  <c r="AY3502" i="2" s="1"/>
  <c r="AR3509" i="2"/>
  <c r="AT3510" i="2"/>
  <c r="AY3510" i="2" s="1"/>
  <c r="AR3517" i="2"/>
  <c r="AY3517" i="2" s="1"/>
  <c r="AT3518" i="2"/>
  <c r="AY3518" i="2" s="1"/>
  <c r="AR3525" i="2"/>
  <c r="AY3525" i="2" s="1"/>
  <c r="AT3526" i="2"/>
  <c r="AY3526" i="2" s="1"/>
  <c r="AR3533" i="2"/>
  <c r="AR3541" i="2"/>
  <c r="AR3549" i="2"/>
  <c r="AR3557" i="2"/>
  <c r="AR3565" i="2"/>
  <c r="AR3573" i="2"/>
  <c r="AR3581" i="2"/>
  <c r="AR3589" i="2"/>
  <c r="AR3597" i="2"/>
  <c r="AR3443" i="2"/>
  <c r="AY3443" i="2" s="1"/>
  <c r="AR3451" i="2"/>
  <c r="AY3451" i="2" s="1"/>
  <c r="AR3459" i="2"/>
  <c r="AY3459" i="2" s="1"/>
  <c r="AR3467" i="2"/>
  <c r="AY3467" i="2" s="1"/>
  <c r="AR3475" i="2"/>
  <c r="AY3475" i="2" s="1"/>
  <c r="AR3483" i="2"/>
  <c r="AR3491" i="2"/>
  <c r="AY3491" i="2" s="1"/>
  <c r="AR3499" i="2"/>
  <c r="AY3499" i="2" s="1"/>
  <c r="AR3507" i="2"/>
  <c r="AY3507" i="2" s="1"/>
  <c r="AR3515" i="2"/>
  <c r="AY3515" i="2" s="1"/>
  <c r="AR3523" i="2"/>
  <c r="AY3523" i="2" s="1"/>
  <c r="AR3531" i="2"/>
  <c r="AY3531" i="2" s="1"/>
  <c r="AR3539" i="2"/>
  <c r="AR3547" i="2"/>
  <c r="AR3555" i="2"/>
  <c r="AR3563" i="2"/>
  <c r="AR3571" i="2"/>
  <c r="AR3579" i="2"/>
  <c r="AR3587" i="2"/>
  <c r="AR3595" i="2"/>
  <c r="AT4188" i="2"/>
  <c r="AT4220" i="2"/>
  <c r="AT4268" i="2"/>
  <c r="AT4340" i="2"/>
  <c r="AT4380" i="2"/>
  <c r="AR3449" i="2"/>
  <c r="AY3449" i="2" s="1"/>
  <c r="AT3450" i="2"/>
  <c r="AY3450" i="2" s="1"/>
  <c r="AR3457" i="2"/>
  <c r="AY3457" i="2" s="1"/>
  <c r="AT3458" i="2"/>
  <c r="AY3458" i="2" s="1"/>
  <c r="AR3465" i="2"/>
  <c r="AT3466" i="2"/>
  <c r="AY3466" i="2" s="1"/>
  <c r="AR3473" i="2"/>
  <c r="AT3474" i="2"/>
  <c r="AY3474" i="2" s="1"/>
  <c r="AR3481" i="2"/>
  <c r="AT3482" i="2"/>
  <c r="AY3482" i="2" s="1"/>
  <c r="AR3489" i="2"/>
  <c r="AT3490" i="2"/>
  <c r="AY3490" i="2" s="1"/>
  <c r="AR3497" i="2"/>
  <c r="AT3498" i="2"/>
  <c r="AY3498" i="2" s="1"/>
  <c r="AR3505" i="2"/>
  <c r="AT3506" i="2"/>
  <c r="AY3506" i="2" s="1"/>
  <c r="AR3513" i="2"/>
  <c r="AY3513" i="2" s="1"/>
  <c r="AT3514" i="2"/>
  <c r="AY3514" i="2" s="1"/>
  <c r="AR3521" i="2"/>
  <c r="AY3521" i="2" s="1"/>
  <c r="AT3522" i="2"/>
  <c r="AY3522" i="2" s="1"/>
  <c r="AR3529" i="2"/>
  <c r="AY3529" i="2" s="1"/>
  <c r="AT3530" i="2"/>
  <c r="AY3530" i="2" s="1"/>
  <c r="AR3537" i="2"/>
  <c r="AR3545" i="2"/>
  <c r="AR3553" i="2"/>
  <c r="AR3561" i="2"/>
  <c r="AR3569" i="2"/>
  <c r="AR3577" i="2"/>
  <c r="AR3585" i="2"/>
  <c r="AR3593" i="2"/>
  <c r="AT4434" i="2"/>
  <c r="AR4456" i="2"/>
  <c r="AT3448" i="2"/>
  <c r="AY3448" i="2" s="1"/>
  <c r="AT3456" i="2"/>
  <c r="AY3456" i="2" s="1"/>
  <c r="AT3464" i="2"/>
  <c r="AY3464" i="2" s="1"/>
  <c r="AT3472" i="2"/>
  <c r="AY3472" i="2" s="1"/>
  <c r="AT3480" i="2"/>
  <c r="AY3480" i="2" s="1"/>
  <c r="AT3488" i="2"/>
  <c r="AY3488" i="2" s="1"/>
  <c r="AT3496" i="2"/>
  <c r="AY3496" i="2" s="1"/>
  <c r="AT3504" i="2"/>
  <c r="AT3512" i="2"/>
  <c r="AY3512" i="2" s="1"/>
  <c r="AT3520" i="2"/>
  <c r="AY3520" i="2" s="1"/>
  <c r="AT3528" i="2"/>
  <c r="AY3528" i="2" s="1"/>
  <c r="AT3527" i="2"/>
  <c r="AT3444" i="2"/>
  <c r="AT3452" i="2"/>
  <c r="AT3460" i="2"/>
  <c r="AT3468" i="2"/>
  <c r="AT3476" i="2"/>
  <c r="AT3484" i="2"/>
  <c r="AT3492" i="2"/>
  <c r="AT3500" i="2"/>
  <c r="AT3508" i="2"/>
  <c r="AT3516" i="2"/>
  <c r="AT3524" i="2"/>
  <c r="AT3600" i="2"/>
  <c r="AT3532" i="2"/>
  <c r="AT3533" i="2"/>
  <c r="AT3534" i="2"/>
  <c r="AY3534" i="2" s="1"/>
  <c r="AT3535" i="2"/>
  <c r="AT3536" i="2"/>
  <c r="AT3537" i="2"/>
  <c r="AT3538" i="2"/>
  <c r="AY3538" i="2" s="1"/>
  <c r="AT3539" i="2"/>
  <c r="AT3540" i="2"/>
  <c r="AT3541" i="2"/>
  <c r="AT3542" i="2"/>
  <c r="AY3542" i="2" s="1"/>
  <c r="AT3543" i="2"/>
  <c r="AT3544" i="2"/>
  <c r="AY3544" i="2" s="1"/>
  <c r="AT3545" i="2"/>
  <c r="AT3546" i="2"/>
  <c r="AY3546" i="2" s="1"/>
  <c r="AT3547" i="2"/>
  <c r="AT3548" i="2"/>
  <c r="AT3549" i="2"/>
  <c r="AT3550" i="2"/>
  <c r="AY3550" i="2" s="1"/>
  <c r="AT3551" i="2"/>
  <c r="AT3552" i="2"/>
  <c r="AY3552" i="2" s="1"/>
  <c r="AT3553" i="2"/>
  <c r="AT3554" i="2"/>
  <c r="AY3554" i="2" s="1"/>
  <c r="AT3555" i="2"/>
  <c r="AT3556" i="2"/>
  <c r="AT3557" i="2"/>
  <c r="AT3558" i="2"/>
  <c r="AY3558" i="2" s="1"/>
  <c r="AT3559" i="2"/>
  <c r="AT3560" i="2"/>
  <c r="AY3560" i="2" s="1"/>
  <c r="AT3561" i="2"/>
  <c r="AT3562" i="2"/>
  <c r="AY3562" i="2" s="1"/>
  <c r="AT3563" i="2"/>
  <c r="AT3564" i="2"/>
  <c r="AT3565" i="2"/>
  <c r="AT3566" i="2"/>
  <c r="AY3566" i="2" s="1"/>
  <c r="AT3567" i="2"/>
  <c r="AT3568" i="2"/>
  <c r="AY3568" i="2" s="1"/>
  <c r="AT3569" i="2"/>
  <c r="AT3570" i="2"/>
  <c r="AY3570" i="2" s="1"/>
  <c r="AT3571" i="2"/>
  <c r="AT3572" i="2"/>
  <c r="AT3573" i="2"/>
  <c r="AT3574" i="2"/>
  <c r="AY3574" i="2" s="1"/>
  <c r="AT3575" i="2"/>
  <c r="AT3576" i="2"/>
  <c r="AY3576" i="2" s="1"/>
  <c r="AT3577" i="2"/>
  <c r="AT3578" i="2"/>
  <c r="AY3578" i="2" s="1"/>
  <c r="AT3579" i="2"/>
  <c r="AT3580" i="2"/>
  <c r="AT3581" i="2"/>
  <c r="AT3582" i="2"/>
  <c r="AY3582" i="2" s="1"/>
  <c r="AT3583" i="2"/>
  <c r="AT3584" i="2"/>
  <c r="AY3584" i="2" s="1"/>
  <c r="AT3585" i="2"/>
  <c r="AT3586" i="2"/>
  <c r="AY3586" i="2" s="1"/>
  <c r="AT3587" i="2"/>
  <c r="AT3588" i="2"/>
  <c r="AT3589" i="2"/>
  <c r="AT3590" i="2"/>
  <c r="AY3590" i="2" s="1"/>
  <c r="AT3591" i="2"/>
  <c r="AT3592" i="2"/>
  <c r="AY3592" i="2" s="1"/>
  <c r="AT3593" i="2"/>
  <c r="AT3594" i="2"/>
  <c r="AY3594" i="2" s="1"/>
  <c r="AT3595" i="2"/>
  <c r="AT3596" i="2"/>
  <c r="AT3597" i="2"/>
  <c r="AT3598" i="2"/>
  <c r="AR3604" i="2"/>
  <c r="AT3606" i="2"/>
  <c r="AR3612" i="2"/>
  <c r="AT3614" i="2"/>
  <c r="AR3620" i="2"/>
  <c r="AT3622" i="2"/>
  <c r="AR3628" i="2"/>
  <c r="AT3630" i="2"/>
  <c r="AR3636" i="2"/>
  <c r="AT3638" i="2"/>
  <c r="AR3644" i="2"/>
  <c r="AT3646" i="2"/>
  <c r="AR3652" i="2"/>
  <c r="AT3654" i="2"/>
  <c r="AR3660" i="2"/>
  <c r="AT3662" i="2"/>
  <c r="AR3668" i="2"/>
  <c r="AT3670" i="2"/>
  <c r="AR3676" i="2"/>
  <c r="AT3678" i="2"/>
  <c r="AR3684" i="2"/>
  <c r="AT3686" i="2"/>
  <c r="AR3692" i="2"/>
  <c r="AT3694" i="2"/>
  <c r="AR3700" i="2"/>
  <c r="AT3702" i="2"/>
  <c r="AR3708" i="2"/>
  <c r="AT3710" i="2"/>
  <c r="AT3602" i="2"/>
  <c r="AT3610" i="2"/>
  <c r="AT3618" i="2"/>
  <c r="AT3626" i="2"/>
  <c r="AT3634" i="2"/>
  <c r="AT3642" i="2"/>
  <c r="AT3650" i="2"/>
  <c r="AT3658" i="2"/>
  <c r="AT3666" i="2"/>
  <c r="AT3674" i="2"/>
  <c r="AT3682" i="2"/>
  <c r="AT3690" i="2"/>
  <c r="AT3698" i="2"/>
  <c r="AT3706" i="2"/>
  <c r="AT3714" i="2"/>
  <c r="AT3608" i="2"/>
  <c r="AT3616" i="2"/>
  <c r="AT3624" i="2"/>
  <c r="AT3632" i="2"/>
  <c r="AT3640" i="2"/>
  <c r="AT3648" i="2"/>
  <c r="AT3656" i="2"/>
  <c r="AT3664" i="2"/>
  <c r="AT3672" i="2"/>
  <c r="AT3680" i="2"/>
  <c r="AT3688" i="2"/>
  <c r="AT3696" i="2"/>
  <c r="AT3704" i="2"/>
  <c r="AT3712" i="2"/>
  <c r="AT3720" i="2"/>
  <c r="AT3728" i="2"/>
  <c r="AT3736" i="2"/>
  <c r="AT3744" i="2"/>
  <c r="AT3752" i="2"/>
  <c r="AT3760" i="2"/>
  <c r="AT3768" i="2"/>
  <c r="AT3776" i="2"/>
  <c r="AT3784" i="2"/>
  <c r="AT3792" i="2"/>
  <c r="AT3800" i="2"/>
  <c r="AT3808" i="2"/>
  <c r="AT3816" i="2"/>
  <c r="AT3824" i="2"/>
  <c r="AT3832" i="2"/>
  <c r="AT3840" i="2"/>
  <c r="AT3848" i="2"/>
  <c r="AT3856" i="2"/>
  <c r="AT3864" i="2"/>
  <c r="AT3872" i="2"/>
  <c r="AT3880" i="2"/>
  <c r="AT3888" i="2"/>
  <c r="AT3896" i="2"/>
  <c r="AT3904" i="2"/>
  <c r="AT3912" i="2"/>
  <c r="AT3920" i="2"/>
  <c r="AT3928" i="2"/>
  <c r="AT3968" i="2"/>
  <c r="AT4000" i="2"/>
  <c r="AR3716" i="2"/>
  <c r="AT3718" i="2"/>
  <c r="AR3724" i="2"/>
  <c r="AT3726" i="2"/>
  <c r="AR3732" i="2"/>
  <c r="AT3734" i="2"/>
  <c r="AR3740" i="2"/>
  <c r="AT3742" i="2"/>
  <c r="AR3748" i="2"/>
  <c r="AT3750" i="2"/>
  <c r="AR3756" i="2"/>
  <c r="AT3758" i="2"/>
  <c r="AR3764" i="2"/>
  <c r="AT3766" i="2"/>
  <c r="AR3772" i="2"/>
  <c r="AT3774" i="2"/>
  <c r="AR3780" i="2"/>
  <c r="AT3782" i="2"/>
  <c r="AR3788" i="2"/>
  <c r="AT3790" i="2"/>
  <c r="AR3796" i="2"/>
  <c r="AT3798" i="2"/>
  <c r="AR3804" i="2"/>
  <c r="AT3806" i="2"/>
  <c r="AR3812" i="2"/>
  <c r="AT3814" i="2"/>
  <c r="AR3820" i="2"/>
  <c r="AT3822" i="2"/>
  <c r="AR3828" i="2"/>
  <c r="AT3830" i="2"/>
  <c r="AR3836" i="2"/>
  <c r="AT3838" i="2"/>
  <c r="AR3844" i="2"/>
  <c r="AT3846" i="2"/>
  <c r="AR3852" i="2"/>
  <c r="AT3854" i="2"/>
  <c r="AR3860" i="2"/>
  <c r="AT3862" i="2"/>
  <c r="AR3868" i="2"/>
  <c r="AT3870" i="2"/>
  <c r="AR3876" i="2"/>
  <c r="AT3878" i="2"/>
  <c r="AR3884" i="2"/>
  <c r="AT3886" i="2"/>
  <c r="AR3892" i="2"/>
  <c r="AT3894" i="2"/>
  <c r="AR3900" i="2"/>
  <c r="AT3902" i="2"/>
  <c r="AR3908" i="2"/>
  <c r="AT3910" i="2"/>
  <c r="AR3916" i="2"/>
  <c r="AT3918" i="2"/>
  <c r="AR3924" i="2"/>
  <c r="AT3926" i="2"/>
  <c r="AR3932" i="2"/>
  <c r="AT3934" i="2"/>
  <c r="AR3940" i="2"/>
  <c r="AT3942" i="2"/>
  <c r="AR3948" i="2"/>
  <c r="AT3950" i="2"/>
  <c r="AR3956" i="2"/>
  <c r="AT3958" i="2"/>
  <c r="AR3964" i="2"/>
  <c r="AT3966" i="2"/>
  <c r="AR3972" i="2"/>
  <c r="AT3974" i="2"/>
  <c r="AR3980" i="2"/>
  <c r="AT3982" i="2"/>
  <c r="AR3988" i="2"/>
  <c r="AT3990" i="2"/>
  <c r="AR3996" i="2"/>
  <c r="AT3998" i="2"/>
  <c r="AR4004" i="2"/>
  <c r="AT4006" i="2"/>
  <c r="AR4012" i="2"/>
  <c r="AY4012" i="2" s="1"/>
  <c r="AT4014" i="2"/>
  <c r="AR4020" i="2"/>
  <c r="AT4022" i="2"/>
  <c r="AR4028" i="2"/>
  <c r="AT4030" i="2"/>
  <c r="AR4036" i="2"/>
  <c r="AT4038" i="2"/>
  <c r="AR4044" i="2"/>
  <c r="AT4046" i="2"/>
  <c r="AR4052" i="2"/>
  <c r="AT3604" i="2"/>
  <c r="AT3612" i="2"/>
  <c r="AT3620" i="2"/>
  <c r="AT3628" i="2"/>
  <c r="AT3636" i="2"/>
  <c r="AT3644" i="2"/>
  <c r="AT3652" i="2"/>
  <c r="AT3660" i="2"/>
  <c r="AT3668" i="2"/>
  <c r="AT3676" i="2"/>
  <c r="AT3684" i="2"/>
  <c r="AT3692" i="2"/>
  <c r="AT3700" i="2"/>
  <c r="AT3708" i="2"/>
  <c r="AT3716" i="2"/>
  <c r="AT3724" i="2"/>
  <c r="AT3732" i="2"/>
  <c r="AT3740" i="2"/>
  <c r="AT3748" i="2"/>
  <c r="AT3756" i="2"/>
  <c r="AT3764" i="2"/>
  <c r="AT3772" i="2"/>
  <c r="AT3780" i="2"/>
  <c r="AT3788" i="2"/>
  <c r="AT3796" i="2"/>
  <c r="AT3804" i="2"/>
  <c r="AT3812" i="2"/>
  <c r="AT3820" i="2"/>
  <c r="AT3828" i="2"/>
  <c r="AT3836" i="2"/>
  <c r="AT3844" i="2"/>
  <c r="AT3852" i="2"/>
  <c r="AT3860" i="2"/>
  <c r="AT3868" i="2"/>
  <c r="AT3876" i="2"/>
  <c r="AT3884" i="2"/>
  <c r="AT3892" i="2"/>
  <c r="AT3900" i="2"/>
  <c r="AT3908" i="2"/>
  <c r="AT3916" i="2"/>
  <c r="AT3924" i="2"/>
  <c r="AT3722" i="2"/>
  <c r="AT3730" i="2"/>
  <c r="AT3738" i="2"/>
  <c r="AT3746" i="2"/>
  <c r="AT3754" i="2"/>
  <c r="AT3762" i="2"/>
  <c r="AT3770" i="2"/>
  <c r="AT3778" i="2"/>
  <c r="AT3786" i="2"/>
  <c r="AT3794" i="2"/>
  <c r="AT3802" i="2"/>
  <c r="AT3810" i="2"/>
  <c r="AT3818" i="2"/>
  <c r="AT3826" i="2"/>
  <c r="AT3834" i="2"/>
  <c r="AT3842" i="2"/>
  <c r="AT3850" i="2"/>
  <c r="AT3858" i="2"/>
  <c r="AT3866" i="2"/>
  <c r="AT3874" i="2"/>
  <c r="AT3882" i="2"/>
  <c r="AT3890" i="2"/>
  <c r="AT3898" i="2"/>
  <c r="AT3906" i="2"/>
  <c r="AT3914" i="2"/>
  <c r="AT3922" i="2"/>
  <c r="AT3930" i="2"/>
  <c r="AR3936" i="2"/>
  <c r="AT3938" i="2"/>
  <c r="AR3944" i="2"/>
  <c r="AT3946" i="2"/>
  <c r="AR3952" i="2"/>
  <c r="AT3954" i="2"/>
  <c r="AR3960" i="2"/>
  <c r="AT3962" i="2"/>
  <c r="AR3968" i="2"/>
  <c r="AT3970" i="2"/>
  <c r="AR3976" i="2"/>
  <c r="AT3978" i="2"/>
  <c r="AR3984" i="2"/>
  <c r="AT3986" i="2"/>
  <c r="AR3992" i="2"/>
  <c r="AT3994" i="2"/>
  <c r="AR4000" i="2"/>
  <c r="AT4002" i="2"/>
  <c r="AR4008" i="2"/>
  <c r="AT4010" i="2"/>
  <c r="AR4016" i="2"/>
  <c r="AT4018" i="2"/>
  <c r="AR4024" i="2"/>
  <c r="AT4026" i="2"/>
  <c r="AR4032" i="2"/>
  <c r="AT4034" i="2"/>
  <c r="AR4040" i="2"/>
  <c r="AT4042" i="2"/>
  <c r="AR4048" i="2"/>
  <c r="AT4050" i="2"/>
  <c r="AT4172" i="2"/>
  <c r="AT4204" i="2"/>
  <c r="AT4236" i="2"/>
  <c r="AT4252" i="2"/>
  <c r="AT4284" i="2"/>
  <c r="AT4300" i="2"/>
  <c r="AR4314" i="2"/>
  <c r="AT4316" i="2"/>
  <c r="AR4322" i="2"/>
  <c r="AR4330" i="2"/>
  <c r="AR4338" i="2"/>
  <c r="AR4346" i="2"/>
  <c r="AR4354" i="2"/>
  <c r="AT4356" i="2"/>
  <c r="AR4362" i="2"/>
  <c r="AR4370" i="2"/>
  <c r="AR4378" i="2"/>
  <c r="AT4381" i="2"/>
  <c r="AR4386" i="2"/>
  <c r="AR4394" i="2"/>
  <c r="AR4402" i="2"/>
  <c r="AR4410" i="2"/>
  <c r="AR4418" i="2"/>
  <c r="AR4426" i="2"/>
  <c r="AR4434" i="2"/>
  <c r="AR4442" i="2"/>
  <c r="AY4442" i="2" s="1"/>
  <c r="AR4450" i="2"/>
  <c r="AY4450" i="2" s="1"/>
  <c r="AR4458" i="2"/>
  <c r="AY4458" i="2" s="1"/>
  <c r="AR4056" i="2"/>
  <c r="AT4058" i="2"/>
  <c r="AR4064" i="2"/>
  <c r="AT4066" i="2"/>
  <c r="AR4072" i="2"/>
  <c r="AT4074" i="2"/>
  <c r="AR4080" i="2"/>
  <c r="AT4082" i="2"/>
  <c r="AR4088" i="2"/>
  <c r="AR4096" i="2"/>
  <c r="AR4104" i="2"/>
  <c r="AR4112" i="2"/>
  <c r="AR4120" i="2"/>
  <c r="AR4128" i="2"/>
  <c r="AR4136" i="2"/>
  <c r="AR4144" i="2"/>
  <c r="AR4152" i="2"/>
  <c r="AR4160" i="2"/>
  <c r="AR4168" i="2"/>
  <c r="AR4176" i="2"/>
  <c r="AR4184" i="2"/>
  <c r="AR4192" i="2"/>
  <c r="AR4200" i="2"/>
  <c r="AR4312" i="2"/>
  <c r="AR4320" i="2"/>
  <c r="AR4328" i="2"/>
  <c r="AR4336" i="2"/>
  <c r="AR4344" i="2"/>
  <c r="AR4352" i="2"/>
  <c r="AR4360" i="2"/>
  <c r="AR4368" i="2"/>
  <c r="AY4368" i="2" s="1"/>
  <c r="AR4376" i="2"/>
  <c r="AR4384" i="2"/>
  <c r="AR4392" i="2"/>
  <c r="AY4392" i="2" s="1"/>
  <c r="AR4400" i="2"/>
  <c r="AR4408" i="2"/>
  <c r="AR4416" i="2"/>
  <c r="AY4416" i="2" s="1"/>
  <c r="AR4424" i="2"/>
  <c r="AT4427" i="2"/>
  <c r="AR4432" i="2"/>
  <c r="AR4440" i="2"/>
  <c r="AT4443" i="2"/>
  <c r="AR4448" i="2"/>
  <c r="AT4459" i="2"/>
  <c r="AT4048" i="2"/>
  <c r="AT4192" i="2"/>
  <c r="AR4318" i="2"/>
  <c r="AR4326" i="2"/>
  <c r="AR4334" i="2"/>
  <c r="AR4342" i="2"/>
  <c r="AR4350" i="2"/>
  <c r="AR4358" i="2"/>
  <c r="AR4366" i="2"/>
  <c r="AR4374" i="2"/>
  <c r="AR4382" i="2"/>
  <c r="AR4390" i="2"/>
  <c r="AT4393" i="2"/>
  <c r="AR4406" i="2"/>
  <c r="AR4414" i="2"/>
  <c r="AT4417" i="2"/>
  <c r="AR4422" i="2"/>
  <c r="AT4425" i="2"/>
  <c r="AY4425" i="2" s="1"/>
  <c r="AR4430" i="2"/>
  <c r="AR4438" i="2"/>
  <c r="AT4441" i="2"/>
  <c r="AR4446" i="2"/>
  <c r="AT4449" i="2"/>
  <c r="AR4454" i="2"/>
  <c r="AR4461" i="2"/>
  <c r="AT4054" i="2"/>
  <c r="AR4060" i="2"/>
  <c r="AY4060" i="2" s="1"/>
  <c r="AT4062" i="2"/>
  <c r="AR4068" i="2"/>
  <c r="AT4070" i="2"/>
  <c r="AR4076" i="2"/>
  <c r="AT4078" i="2"/>
  <c r="AR4084" i="2"/>
  <c r="AT4086" i="2"/>
  <c r="AR4092" i="2"/>
  <c r="AY4092" i="2" s="1"/>
  <c r="AT4095" i="2"/>
  <c r="AY4095" i="2" s="1"/>
  <c r="AR4100" i="2"/>
  <c r="AR4108" i="2"/>
  <c r="AR4116" i="2"/>
  <c r="AR4124" i="2"/>
  <c r="AR4132" i="2"/>
  <c r="AR4140" i="2"/>
  <c r="AY4140" i="2" s="1"/>
  <c r="AT4143" i="2"/>
  <c r="AR4148" i="2"/>
  <c r="AR4156" i="2"/>
  <c r="AR4164" i="2"/>
  <c r="AR4172" i="2"/>
  <c r="AR4180" i="2"/>
  <c r="AR4188" i="2"/>
  <c r="AR4196" i="2"/>
  <c r="AR4204" i="2"/>
  <c r="AT4206" i="2"/>
  <c r="AR4212" i="2"/>
  <c r="AT4214" i="2"/>
  <c r="AR4220" i="2"/>
  <c r="AT4222" i="2"/>
  <c r="AR4228" i="2"/>
  <c r="AT4230" i="2"/>
  <c r="AR4236" i="2"/>
  <c r="AT4238" i="2"/>
  <c r="AR4244" i="2"/>
  <c r="AT4246" i="2"/>
  <c r="AR4252" i="2"/>
  <c r="AT4254" i="2"/>
  <c r="AR4260" i="2"/>
  <c r="AT4262" i="2"/>
  <c r="AR4268" i="2"/>
  <c r="AT4270" i="2"/>
  <c r="AR4276" i="2"/>
  <c r="AT4278" i="2"/>
  <c r="AR4284" i="2"/>
  <c r="AT4286" i="2"/>
  <c r="AR4292" i="2"/>
  <c r="AT4294" i="2"/>
  <c r="AR4300" i="2"/>
  <c r="AT4302" i="2"/>
  <c r="AR4308" i="2"/>
  <c r="AT4310" i="2"/>
  <c r="AR4316" i="2"/>
  <c r="AT4318" i="2"/>
  <c r="AR4324" i="2"/>
  <c r="AT4326" i="2"/>
  <c r="AR4332" i="2"/>
  <c r="AT4334" i="2"/>
  <c r="AR4340" i="2"/>
  <c r="AT4342" i="2"/>
  <c r="AR4348" i="2"/>
  <c r="AT4350" i="2"/>
  <c r="AR4356" i="2"/>
  <c r="AT4358" i="2"/>
  <c r="AR4364" i="2"/>
  <c r="AT4366" i="2"/>
  <c r="AR4372" i="2"/>
  <c r="AT4374" i="2"/>
  <c r="AR4380" i="2"/>
  <c r="AR4388" i="2"/>
  <c r="AT4391" i="2"/>
  <c r="AY4391" i="2" s="1"/>
  <c r="AR4396" i="2"/>
  <c r="AR4404" i="2"/>
  <c r="AR4412" i="2"/>
  <c r="AR4420" i="2"/>
  <c r="AR4428" i="2"/>
  <c r="AR4436" i="2"/>
  <c r="AR4444" i="2"/>
  <c r="AT4446" i="2"/>
  <c r="AR4452" i="2"/>
  <c r="AR4459" i="2"/>
  <c r="AT4461" i="2"/>
  <c r="AR3600" i="2"/>
  <c r="AR3608" i="2"/>
  <c r="AR3616" i="2"/>
  <c r="AR3624" i="2"/>
  <c r="AR3632" i="2"/>
  <c r="AR3640" i="2"/>
  <c r="AR3648" i="2"/>
  <c r="AR3656" i="2"/>
  <c r="AR3664" i="2"/>
  <c r="AR3672" i="2"/>
  <c r="AR3680" i="2"/>
  <c r="AR3688" i="2"/>
  <c r="AR3696" i="2"/>
  <c r="AR3704" i="2"/>
  <c r="AR3712" i="2"/>
  <c r="AR3720" i="2"/>
  <c r="AR3728" i="2"/>
  <c r="AR3736" i="2"/>
  <c r="AR3744" i="2"/>
  <c r="AR3752" i="2"/>
  <c r="AR3760" i="2"/>
  <c r="AR3768" i="2"/>
  <c r="AR3776" i="2"/>
  <c r="AR3784" i="2"/>
  <c r="AR3792" i="2"/>
  <c r="AR3800" i="2"/>
  <c r="AR3808" i="2"/>
  <c r="AR3816" i="2"/>
  <c r="AR3824" i="2"/>
  <c r="AR3832" i="2"/>
  <c r="AR3840" i="2"/>
  <c r="AR3848" i="2"/>
  <c r="AR3856" i="2"/>
  <c r="AR3864" i="2"/>
  <c r="AR3872" i="2"/>
  <c r="AR3880" i="2"/>
  <c r="AR3888" i="2"/>
  <c r="AR3896" i="2"/>
  <c r="AR3904" i="2"/>
  <c r="AR3912" i="2"/>
  <c r="AR3920" i="2"/>
  <c r="AR3928" i="2"/>
  <c r="AR3598" i="2"/>
  <c r="AR3606" i="2"/>
  <c r="AR3614" i="2"/>
  <c r="AR3622" i="2"/>
  <c r="AR3630" i="2"/>
  <c r="AR3638" i="2"/>
  <c r="AR3646" i="2"/>
  <c r="AR3654" i="2"/>
  <c r="AR3662" i="2"/>
  <c r="AR3670" i="2"/>
  <c r="AR3678" i="2"/>
  <c r="AR3686" i="2"/>
  <c r="AR3694" i="2"/>
  <c r="AR3702" i="2"/>
  <c r="AR3710" i="2"/>
  <c r="AR3718" i="2"/>
  <c r="AR3726" i="2"/>
  <c r="AR3734" i="2"/>
  <c r="AR3742" i="2"/>
  <c r="AR3750" i="2"/>
  <c r="AR3758" i="2"/>
  <c r="AR3766" i="2"/>
  <c r="AR3774" i="2"/>
  <c r="AR3782" i="2"/>
  <c r="AR3790" i="2"/>
  <c r="AR3798" i="2"/>
  <c r="AR3806" i="2"/>
  <c r="AR3814" i="2"/>
  <c r="AR3822" i="2"/>
  <c r="AR3830" i="2"/>
  <c r="AR3838" i="2"/>
  <c r="AR3846" i="2"/>
  <c r="AR3854" i="2"/>
  <c r="AR3862" i="2"/>
  <c r="AR3870" i="2"/>
  <c r="AR3878" i="2"/>
  <c r="AR3886" i="2"/>
  <c r="AR3894" i="2"/>
  <c r="AR3902" i="2"/>
  <c r="AR3910" i="2"/>
  <c r="AR3918" i="2"/>
  <c r="AR3926" i="2"/>
  <c r="AR3605" i="2"/>
  <c r="AY3605" i="2" s="1"/>
  <c r="AR3613" i="2"/>
  <c r="AY3613" i="2" s="1"/>
  <c r="AR3621" i="2"/>
  <c r="AY3621" i="2" s="1"/>
  <c r="AR3629" i="2"/>
  <c r="AY3629" i="2" s="1"/>
  <c r="AR3637" i="2"/>
  <c r="AY3637" i="2" s="1"/>
  <c r="AR3645" i="2"/>
  <c r="AY3645" i="2" s="1"/>
  <c r="AR3653" i="2"/>
  <c r="AY3653" i="2" s="1"/>
  <c r="AR3661" i="2"/>
  <c r="AY3661" i="2" s="1"/>
  <c r="AR3669" i="2"/>
  <c r="AY3669" i="2" s="1"/>
  <c r="AR3677" i="2"/>
  <c r="AY3677" i="2" s="1"/>
  <c r="AR3685" i="2"/>
  <c r="AY3685" i="2" s="1"/>
  <c r="AR3693" i="2"/>
  <c r="AY3693" i="2" s="1"/>
  <c r="AR3701" i="2"/>
  <c r="AY3701" i="2" s="1"/>
  <c r="AR3709" i="2"/>
  <c r="AY3709" i="2" s="1"/>
  <c r="AR3717" i="2"/>
  <c r="AY3717" i="2" s="1"/>
  <c r="AR3725" i="2"/>
  <c r="AY3725" i="2" s="1"/>
  <c r="AR3733" i="2"/>
  <c r="AY3733" i="2" s="1"/>
  <c r="AR3741" i="2"/>
  <c r="AY3741" i="2" s="1"/>
  <c r="AR3749" i="2"/>
  <c r="AY3749" i="2" s="1"/>
  <c r="AR3757" i="2"/>
  <c r="AY3757" i="2" s="1"/>
  <c r="AR3765" i="2"/>
  <c r="AY3765" i="2" s="1"/>
  <c r="AR3773" i="2"/>
  <c r="AY3773" i="2" s="1"/>
  <c r="AR3781" i="2"/>
  <c r="AY3781" i="2" s="1"/>
  <c r="AR3789" i="2"/>
  <c r="AY3789" i="2" s="1"/>
  <c r="AR3797" i="2"/>
  <c r="AY3797" i="2" s="1"/>
  <c r="AR3805" i="2"/>
  <c r="AY3805" i="2" s="1"/>
  <c r="AR3813" i="2"/>
  <c r="AY3813" i="2" s="1"/>
  <c r="AR3821" i="2"/>
  <c r="AY3821" i="2" s="1"/>
  <c r="AR3829" i="2"/>
  <c r="AY3829" i="2" s="1"/>
  <c r="AR3837" i="2"/>
  <c r="AY3837" i="2" s="1"/>
  <c r="AR3845" i="2"/>
  <c r="AY3845" i="2" s="1"/>
  <c r="AR3853" i="2"/>
  <c r="AY3853" i="2" s="1"/>
  <c r="AR3861" i="2"/>
  <c r="AY3861" i="2" s="1"/>
  <c r="AR3869" i="2"/>
  <c r="AY3869" i="2" s="1"/>
  <c r="AR3877" i="2"/>
  <c r="AY3877" i="2" s="1"/>
  <c r="AR3885" i="2"/>
  <c r="AY3885" i="2" s="1"/>
  <c r="AR3893" i="2"/>
  <c r="AY3893" i="2" s="1"/>
  <c r="AR3901" i="2"/>
  <c r="AY3901" i="2" s="1"/>
  <c r="AR3909" i="2"/>
  <c r="AY3909" i="2" s="1"/>
  <c r="AR3917" i="2"/>
  <c r="AY3917" i="2" s="1"/>
  <c r="AR3925" i="2"/>
  <c r="AY3925" i="2" s="1"/>
  <c r="AT3967" i="2"/>
  <c r="AR3602" i="2"/>
  <c r="AR3610" i="2"/>
  <c r="AR3618" i="2"/>
  <c r="AR3626" i="2"/>
  <c r="AR3634" i="2"/>
  <c r="AR3642" i="2"/>
  <c r="AR3650" i="2"/>
  <c r="AR3658" i="2"/>
  <c r="AR3666" i="2"/>
  <c r="AR3674" i="2"/>
  <c r="AR3682" i="2"/>
  <c r="AR3690" i="2"/>
  <c r="AR3698" i="2"/>
  <c r="AR3706" i="2"/>
  <c r="AR3714" i="2"/>
  <c r="AR3722" i="2"/>
  <c r="AR3730" i="2"/>
  <c r="AR3738" i="2"/>
  <c r="AR3746" i="2"/>
  <c r="AR3754" i="2"/>
  <c r="AR3762" i="2"/>
  <c r="AR3770" i="2"/>
  <c r="AR3778" i="2"/>
  <c r="AR3786" i="2"/>
  <c r="AR3794" i="2"/>
  <c r="AR3802" i="2"/>
  <c r="AR3810" i="2"/>
  <c r="AR3818" i="2"/>
  <c r="AR3826" i="2"/>
  <c r="AR3834" i="2"/>
  <c r="AR3842" i="2"/>
  <c r="AR3850" i="2"/>
  <c r="AR3858" i="2"/>
  <c r="AR3866" i="2"/>
  <c r="AR3874" i="2"/>
  <c r="AR3882" i="2"/>
  <c r="AR3890" i="2"/>
  <c r="AR3898" i="2"/>
  <c r="AR3906" i="2"/>
  <c r="AR3914" i="2"/>
  <c r="AR3922" i="2"/>
  <c r="AT3964" i="2"/>
  <c r="AR3934" i="2"/>
  <c r="AT3936" i="2"/>
  <c r="AR3942" i="2"/>
  <c r="AT3944" i="2"/>
  <c r="AR3950" i="2"/>
  <c r="AT3952" i="2"/>
  <c r="AR3958" i="2"/>
  <c r="AT3960" i="2"/>
  <c r="AR3966" i="2"/>
  <c r="AR3974" i="2"/>
  <c r="AT3976" i="2"/>
  <c r="AR3982" i="2"/>
  <c r="AT3984" i="2"/>
  <c r="AR3990" i="2"/>
  <c r="AT3992" i="2"/>
  <c r="AR3998" i="2"/>
  <c r="AR4006" i="2"/>
  <c r="AT4008" i="2"/>
  <c r="AR4014" i="2"/>
  <c r="AT4016" i="2"/>
  <c r="AR4022" i="2"/>
  <c r="AT4024" i="2"/>
  <c r="AR4030" i="2"/>
  <c r="AT4032" i="2"/>
  <c r="AR4038" i="2"/>
  <c r="AT4040" i="2"/>
  <c r="AR4046" i="2"/>
  <c r="AR4054" i="2"/>
  <c r="AT4056" i="2"/>
  <c r="AR4062" i="2"/>
  <c r="AT4064" i="2"/>
  <c r="AR4070" i="2"/>
  <c r="AT4072" i="2"/>
  <c r="AR4078" i="2"/>
  <c r="AT4080" i="2"/>
  <c r="AR4086" i="2"/>
  <c r="AT4088" i="2"/>
  <c r="AR4094" i="2"/>
  <c r="AR4102" i="2"/>
  <c r="AR4110" i="2"/>
  <c r="AT4112" i="2"/>
  <c r="AR4118" i="2"/>
  <c r="AR4126" i="2"/>
  <c r="AR4134" i="2"/>
  <c r="AR4142" i="2"/>
  <c r="AT4144" i="2"/>
  <c r="AR4150" i="2"/>
  <c r="AR4158" i="2"/>
  <c r="AT4160" i="2"/>
  <c r="AR4166" i="2"/>
  <c r="AR4174" i="2"/>
  <c r="AR4182" i="2"/>
  <c r="AR4190" i="2"/>
  <c r="AR4198" i="2"/>
  <c r="AT4208" i="2"/>
  <c r="AT4240" i="2"/>
  <c r="AT4272" i="2"/>
  <c r="AT4288" i="2"/>
  <c r="AT4328" i="2"/>
  <c r="AT4352" i="2"/>
  <c r="AR3933" i="2"/>
  <c r="AY3933" i="2" s="1"/>
  <c r="AT3935" i="2"/>
  <c r="AR3941" i="2"/>
  <c r="AY3941" i="2" s="1"/>
  <c r="AT3943" i="2"/>
  <c r="AR3949" i="2"/>
  <c r="AY3949" i="2" s="1"/>
  <c r="AT3951" i="2"/>
  <c r="AY3951" i="2" s="1"/>
  <c r="AR3957" i="2"/>
  <c r="AY3957" i="2" s="1"/>
  <c r="AT3959" i="2"/>
  <c r="AR3965" i="2"/>
  <c r="AR3973" i="2"/>
  <c r="AY3973" i="2" s="1"/>
  <c r="AT3975" i="2"/>
  <c r="AR3981" i="2"/>
  <c r="AT3983" i="2"/>
  <c r="AR3989" i="2"/>
  <c r="AT3991" i="2"/>
  <c r="AR3997" i="2"/>
  <c r="AT3999" i="2"/>
  <c r="AR4005" i="2"/>
  <c r="AY4005" i="2" s="1"/>
  <c r="AT4007" i="2"/>
  <c r="AR4013" i="2"/>
  <c r="AR4021" i="2"/>
  <c r="AT4023" i="2"/>
  <c r="AY4023" i="2" s="1"/>
  <c r="AR4029" i="2"/>
  <c r="AT4031" i="2"/>
  <c r="AR4037" i="2"/>
  <c r="AY4037" i="2" s="1"/>
  <c r="AT4039" i="2"/>
  <c r="AR4045" i="2"/>
  <c r="AR4053" i="2"/>
  <c r="AY4053" i="2" s="1"/>
  <c r="AT4055" i="2"/>
  <c r="AR4061" i="2"/>
  <c r="AY4061" i="2" s="1"/>
  <c r="AT4063" i="2"/>
  <c r="AR4069" i="2"/>
  <c r="AY4069" i="2" s="1"/>
  <c r="AT4071" i="2"/>
  <c r="AR4077" i="2"/>
  <c r="AY4077" i="2" s="1"/>
  <c r="AT4079" i="2"/>
  <c r="AR4085" i="2"/>
  <c r="AY4085" i="2" s="1"/>
  <c r="AT4087" i="2"/>
  <c r="AR4093" i="2"/>
  <c r="AR4101" i="2"/>
  <c r="AR4109" i="2"/>
  <c r="AT4111" i="2"/>
  <c r="AR4117" i="2"/>
  <c r="AR4125" i="2"/>
  <c r="AT4127" i="2"/>
  <c r="AR4133" i="2"/>
  <c r="AR4141" i="2"/>
  <c r="AR4149" i="2"/>
  <c r="AR4157" i="2"/>
  <c r="AT4159" i="2"/>
  <c r="AR4165" i="2"/>
  <c r="AT4430" i="2"/>
  <c r="AT4438" i="2"/>
  <c r="AR3930" i="2"/>
  <c r="AT3932" i="2"/>
  <c r="AR3938" i="2"/>
  <c r="AT3940" i="2"/>
  <c r="AR3946" i="2"/>
  <c r="AT3948" i="2"/>
  <c r="AR3954" i="2"/>
  <c r="AT3956" i="2"/>
  <c r="AR3962" i="2"/>
  <c r="AR3970" i="2"/>
  <c r="AT3972" i="2"/>
  <c r="AR3978" i="2"/>
  <c r="AT3980" i="2"/>
  <c r="AR3986" i="2"/>
  <c r="AT3988" i="2"/>
  <c r="AR3994" i="2"/>
  <c r="AT3996" i="2"/>
  <c r="AR4002" i="2"/>
  <c r="AT4004" i="2"/>
  <c r="AR4010" i="2"/>
  <c r="AR4018" i="2"/>
  <c r="AT4020" i="2"/>
  <c r="AR4026" i="2"/>
  <c r="AT4028" i="2"/>
  <c r="AR4034" i="2"/>
  <c r="AT4036" i="2"/>
  <c r="AR4042" i="2"/>
  <c r="AT4044" i="2"/>
  <c r="AR4050" i="2"/>
  <c r="AT4052" i="2"/>
  <c r="AR4058" i="2"/>
  <c r="AR4066" i="2"/>
  <c r="AT4068" i="2"/>
  <c r="AR4074" i="2"/>
  <c r="AT4076" i="2"/>
  <c r="AR4082" i="2"/>
  <c r="AT4084" i="2"/>
  <c r="AR4090" i="2"/>
  <c r="AR4098" i="2"/>
  <c r="AR4106" i="2"/>
  <c r="AT4108" i="2"/>
  <c r="AR4114" i="2"/>
  <c r="AR4122" i="2"/>
  <c r="AT4124" i="2"/>
  <c r="AR4130" i="2"/>
  <c r="AR4138" i="2"/>
  <c r="AR4146" i="2"/>
  <c r="AR4154" i="2"/>
  <c r="AT4156" i="2"/>
  <c r="AR4162" i="2"/>
  <c r="AR4170" i="2"/>
  <c r="AR4178" i="2"/>
  <c r="AR4186" i="2"/>
  <c r="AR4194" i="2"/>
  <c r="AR4202" i="2"/>
  <c r="AT4090" i="2"/>
  <c r="AT4091" i="2"/>
  <c r="AT4093" i="2"/>
  <c r="AT4094" i="2"/>
  <c r="AT4097" i="2"/>
  <c r="AT4098" i="2"/>
  <c r="AT4099" i="2"/>
  <c r="AT4100" i="2"/>
  <c r="AT4101" i="2"/>
  <c r="AT4102" i="2"/>
  <c r="AT4103" i="2"/>
  <c r="AY4103" i="2" s="1"/>
  <c r="AT4104" i="2"/>
  <c r="AT4105" i="2"/>
  <c r="AY4105" i="2" s="1"/>
  <c r="AT4106" i="2"/>
  <c r="AT4107" i="2"/>
  <c r="AY4107" i="2" s="1"/>
  <c r="AT4109" i="2"/>
  <c r="AT4110" i="2"/>
  <c r="AT4113" i="2"/>
  <c r="AT4114" i="2"/>
  <c r="AT4115" i="2"/>
  <c r="AY4115" i="2" s="1"/>
  <c r="AT4116" i="2"/>
  <c r="AT4117" i="2"/>
  <c r="AT4118" i="2"/>
  <c r="AT4119" i="2"/>
  <c r="AY4119" i="2" s="1"/>
  <c r="AT4120" i="2"/>
  <c r="AT4121" i="2"/>
  <c r="AT4122" i="2"/>
  <c r="AT4123" i="2"/>
  <c r="AY4123" i="2" s="1"/>
  <c r="AT4125" i="2"/>
  <c r="AT4126" i="2"/>
  <c r="AT4129" i="2"/>
  <c r="AT4130" i="2"/>
  <c r="AT4131" i="2"/>
  <c r="AT4132" i="2"/>
  <c r="AT4133" i="2"/>
  <c r="AT4134" i="2"/>
  <c r="AT4135" i="2"/>
  <c r="AT4136" i="2"/>
  <c r="AT4137" i="2"/>
  <c r="AY4137" i="2" s="1"/>
  <c r="AT4138" i="2"/>
  <c r="AT4139" i="2"/>
  <c r="AY4139" i="2" s="1"/>
  <c r="AT4141" i="2"/>
  <c r="AT4142" i="2"/>
  <c r="AT4145" i="2"/>
  <c r="AY4145" i="2" s="1"/>
  <c r="AT4146" i="2"/>
  <c r="AT4147" i="2"/>
  <c r="AT4148" i="2"/>
  <c r="AT4149" i="2"/>
  <c r="AT4150" i="2"/>
  <c r="AT4151" i="2"/>
  <c r="AT4152" i="2"/>
  <c r="AT4153" i="2"/>
  <c r="AY4153" i="2" s="1"/>
  <c r="AT4154" i="2"/>
  <c r="AT4155" i="2"/>
  <c r="AT4157" i="2"/>
  <c r="AT4158" i="2"/>
  <c r="AT4161" i="2"/>
  <c r="AT4162" i="2"/>
  <c r="AT4163" i="2"/>
  <c r="AY4163" i="2" s="1"/>
  <c r="AT4164" i="2"/>
  <c r="AT4165" i="2"/>
  <c r="AT4166" i="2"/>
  <c r="AT4167" i="2"/>
  <c r="AT4168" i="2"/>
  <c r="AT4169" i="2"/>
  <c r="AY4169" i="2" s="1"/>
  <c r="AT4170" i="2"/>
  <c r="AT4171" i="2"/>
  <c r="AY4171" i="2" s="1"/>
  <c r="AT4173" i="2"/>
  <c r="AT4174" i="2"/>
  <c r="AT4177" i="2"/>
  <c r="AT4178" i="2"/>
  <c r="AT4179" i="2"/>
  <c r="AY4179" i="2" s="1"/>
  <c r="AT4180" i="2"/>
  <c r="AT4181" i="2"/>
  <c r="AT4182" i="2"/>
  <c r="AT4183" i="2"/>
  <c r="AY4183" i="2" s="1"/>
  <c r="AT4184" i="2"/>
  <c r="AT4185" i="2"/>
  <c r="AT4186" i="2"/>
  <c r="AT4187" i="2"/>
  <c r="AT4189" i="2"/>
  <c r="AT4190" i="2"/>
  <c r="AT4193" i="2"/>
  <c r="AY4193" i="2" s="1"/>
  <c r="AT4194" i="2"/>
  <c r="AT4195" i="2"/>
  <c r="AT4196" i="2"/>
  <c r="AT4197" i="2"/>
  <c r="AT4198" i="2"/>
  <c r="AT4199" i="2"/>
  <c r="AT4200" i="2"/>
  <c r="AT4201" i="2"/>
  <c r="AY4201" i="2" s="1"/>
  <c r="AT4202" i="2"/>
  <c r="AT4203" i="2"/>
  <c r="AY4203" i="2" s="1"/>
  <c r="AR4210" i="2"/>
  <c r="AT4212" i="2"/>
  <c r="AR4218" i="2"/>
  <c r="AR4226" i="2"/>
  <c r="AT4228" i="2"/>
  <c r="AR4234" i="2"/>
  <c r="AR4242" i="2"/>
  <c r="AT4244" i="2"/>
  <c r="AR4250" i="2"/>
  <c r="AR4258" i="2"/>
  <c r="AT4260" i="2"/>
  <c r="AR4266" i="2"/>
  <c r="AR4274" i="2"/>
  <c r="AT4276" i="2"/>
  <c r="AR4282" i="2"/>
  <c r="AR4290" i="2"/>
  <c r="AT4292" i="2"/>
  <c r="AR4298" i="2"/>
  <c r="AR4306" i="2"/>
  <c r="AT4308" i="2"/>
  <c r="AT4324" i="2"/>
  <c r="AT4332" i="2"/>
  <c r="AT4348" i="2"/>
  <c r="AT4364" i="2"/>
  <c r="AT4372" i="2"/>
  <c r="AT4388" i="2"/>
  <c r="AT4396" i="2"/>
  <c r="AT4412" i="2"/>
  <c r="AT4420" i="2"/>
  <c r="AT4428" i="2"/>
  <c r="AT4436" i="2"/>
  <c r="AT4444" i="2"/>
  <c r="AT4452" i="2"/>
  <c r="AT4460" i="2"/>
  <c r="AR4208" i="2"/>
  <c r="AY4208" i="2" s="1"/>
  <c r="AT4210" i="2"/>
  <c r="AR4216" i="2"/>
  <c r="AT4218" i="2"/>
  <c r="AR4224" i="2"/>
  <c r="AT4226" i="2"/>
  <c r="AR4232" i="2"/>
  <c r="AT4234" i="2"/>
  <c r="AR4240" i="2"/>
  <c r="AT4242" i="2"/>
  <c r="AR4248" i="2"/>
  <c r="AT4250" i="2"/>
  <c r="AR4256" i="2"/>
  <c r="AY4256" i="2" s="1"/>
  <c r="AT4258" i="2"/>
  <c r="AR4264" i="2"/>
  <c r="AT4266" i="2"/>
  <c r="AR4272" i="2"/>
  <c r="AT4274" i="2"/>
  <c r="AR4280" i="2"/>
  <c r="AT4282" i="2"/>
  <c r="AR4288" i="2"/>
  <c r="AT4290" i="2"/>
  <c r="AR4296" i="2"/>
  <c r="AT4298" i="2"/>
  <c r="AR4304" i="2"/>
  <c r="AY4304" i="2" s="1"/>
  <c r="AT4306" i="2"/>
  <c r="AT4314" i="2"/>
  <c r="AT4322" i="2"/>
  <c r="AT4330" i="2"/>
  <c r="AT4338" i="2"/>
  <c r="AT4346" i="2"/>
  <c r="AT4354" i="2"/>
  <c r="AT4362" i="2"/>
  <c r="AT4370" i="2"/>
  <c r="AT4378" i="2"/>
  <c r="AT4410" i="2"/>
  <c r="AT4418" i="2"/>
  <c r="AR4206" i="2"/>
  <c r="AR4214" i="2"/>
  <c r="AT4216" i="2"/>
  <c r="AR4222" i="2"/>
  <c r="AR4230" i="2"/>
  <c r="AT4232" i="2"/>
  <c r="AR4238" i="2"/>
  <c r="AR4246" i="2"/>
  <c r="AT4248" i="2"/>
  <c r="AR4254" i="2"/>
  <c r="AR4262" i="2"/>
  <c r="AY4262" i="2" s="1"/>
  <c r="AT4264" i="2"/>
  <c r="AR4270" i="2"/>
  <c r="AY4270" i="2" s="1"/>
  <c r="AR4278" i="2"/>
  <c r="AT4280" i="2"/>
  <c r="AR4286" i="2"/>
  <c r="AR4294" i="2"/>
  <c r="AT4296" i="2"/>
  <c r="AR4302" i="2"/>
  <c r="AR4310" i="2"/>
  <c r="AT4312" i="2"/>
  <c r="AT4320" i="2"/>
  <c r="AT4336" i="2"/>
  <c r="AT4344" i="2"/>
  <c r="AT4360" i="2"/>
  <c r="AT4376" i="2"/>
  <c r="AT4384" i="2"/>
  <c r="AT4400" i="2"/>
  <c r="AT4408" i="2"/>
  <c r="AT4424" i="2"/>
  <c r="AT4432" i="2"/>
  <c r="AT4440" i="2"/>
  <c r="AT4448" i="2"/>
  <c r="AT4456" i="2"/>
  <c r="AT4382" i="2"/>
  <c r="AT4386" i="2"/>
  <c r="AT4387" i="2"/>
  <c r="AY4387" i="2" s="1"/>
  <c r="AT4390" i="2"/>
  <c r="AT4394" i="2"/>
  <c r="AT4395" i="2"/>
  <c r="AT4398" i="2"/>
  <c r="AT4402" i="2"/>
  <c r="AT4403" i="2"/>
  <c r="AY4403" i="2" s="1"/>
  <c r="AT4406" i="2"/>
  <c r="AT4411" i="2"/>
  <c r="AT4414" i="2"/>
  <c r="AT4419" i="2"/>
  <c r="AY4419" i="2" s="1"/>
  <c r="AT4422" i="2"/>
  <c r="AY4451" i="2" l="1"/>
  <c r="AY4404" i="2"/>
  <c r="AY4009" i="2"/>
  <c r="AY4395" i="2"/>
  <c r="AY3977" i="2"/>
  <c r="AY3945" i="2"/>
  <c r="AY3913" i="2"/>
  <c r="AY4261" i="2"/>
  <c r="AY2787" i="2"/>
  <c r="AY346" i="2"/>
  <c r="AY30" i="2"/>
  <c r="AY2723" i="2"/>
  <c r="AY4111" i="2"/>
  <c r="AY4071" i="2"/>
  <c r="AY2717" i="2"/>
  <c r="AY1524" i="2"/>
  <c r="AY2876" i="2"/>
  <c r="AY4413" i="2"/>
  <c r="AY4351" i="2"/>
  <c r="AY1649" i="2"/>
  <c r="AY1986" i="2"/>
  <c r="AY1814" i="2"/>
  <c r="AY1750" i="2"/>
  <c r="AY1585" i="2"/>
  <c r="AY1890" i="2"/>
  <c r="AY1858" i="2"/>
  <c r="AY1797" i="2"/>
  <c r="AY2665" i="2"/>
  <c r="AY2691" i="2"/>
  <c r="AY1142" i="2"/>
  <c r="AY1110" i="2"/>
  <c r="AY1078" i="2"/>
  <c r="AY1046" i="2"/>
  <c r="AY862" i="2"/>
  <c r="AY1007" i="2"/>
  <c r="AY2899" i="2"/>
  <c r="AY282" i="2"/>
  <c r="AY1652" i="2"/>
  <c r="AY1588" i="2"/>
  <c r="AY2788" i="2"/>
  <c r="AY794" i="2"/>
  <c r="AY296" i="2"/>
  <c r="AY4257" i="2"/>
  <c r="AY3965" i="2"/>
  <c r="AY334" i="2"/>
  <c r="AY4259" i="2"/>
  <c r="AY1657" i="2"/>
  <c r="AY1593" i="2"/>
  <c r="AY4389" i="2"/>
  <c r="AY4047" i="2"/>
  <c r="AY4237" i="2"/>
  <c r="AY4205" i="2"/>
  <c r="AY350" i="2"/>
  <c r="AY318" i="2"/>
  <c r="AY4177" i="2"/>
  <c r="AY4147" i="2"/>
  <c r="AY4337" i="2"/>
  <c r="AY4305" i="2"/>
  <c r="AY4273" i="2"/>
  <c r="AY4241" i="2"/>
  <c r="AY4209" i="2"/>
  <c r="AY4353" i="2"/>
  <c r="AY2500" i="2"/>
  <c r="AY366" i="2"/>
  <c r="AY122" i="2"/>
  <c r="AY4019" i="2"/>
  <c r="AY4143" i="2"/>
  <c r="AY664" i="2"/>
  <c r="AY733" i="2"/>
  <c r="AY320" i="2"/>
  <c r="AY2861" i="2"/>
  <c r="AY2829" i="2"/>
  <c r="AY458" i="2"/>
  <c r="AY2853" i="2"/>
  <c r="AY2789" i="2"/>
  <c r="AY3991" i="2"/>
  <c r="AY1785" i="2"/>
  <c r="AY4239" i="2"/>
  <c r="AY4207" i="2"/>
  <c r="AY4151" i="2"/>
  <c r="AY4113" i="2"/>
  <c r="AY4021" i="2"/>
  <c r="AY379" i="2"/>
  <c r="AY4033" i="2"/>
  <c r="AY4001" i="2"/>
  <c r="AY1735" i="2"/>
  <c r="AY425" i="2"/>
  <c r="AY4365" i="2"/>
  <c r="AY725" i="2"/>
  <c r="AY457" i="2"/>
  <c r="AY4073" i="2"/>
  <c r="AY4385" i="2"/>
  <c r="AY4321" i="2"/>
  <c r="AY4225" i="2"/>
  <c r="AY3953" i="2"/>
  <c r="AY3921" i="2"/>
  <c r="AY626" i="2"/>
  <c r="AY594" i="2"/>
  <c r="AY562" i="2"/>
  <c r="AY530" i="2"/>
  <c r="AY498" i="2"/>
  <c r="AY451" i="2"/>
  <c r="AY4407" i="2"/>
  <c r="AY4269" i="2"/>
  <c r="AY1712" i="2"/>
  <c r="AY3989" i="2"/>
  <c r="AY666" i="2"/>
  <c r="AY1680" i="2"/>
  <c r="AY4371" i="2"/>
  <c r="AY4307" i="2"/>
  <c r="AY4243" i="2"/>
  <c r="AY4167" i="2"/>
  <c r="AY4129" i="2"/>
  <c r="AY4099" i="2"/>
  <c r="AY3505" i="2"/>
  <c r="AY2701" i="2"/>
  <c r="AY527" i="2"/>
  <c r="AY1451" i="2"/>
  <c r="AY775" i="2"/>
  <c r="AY668" i="2"/>
  <c r="AY3484" i="2"/>
  <c r="AY4347" i="2"/>
  <c r="AY4331" i="2"/>
  <c r="AY4083" i="2"/>
  <c r="AY2795" i="2"/>
  <c r="AY2845" i="2"/>
  <c r="AY784" i="2"/>
  <c r="AY3963" i="2"/>
  <c r="AY3987" i="2"/>
  <c r="AY4224" i="2"/>
  <c r="AY3872" i="2"/>
  <c r="AY3744" i="2"/>
  <c r="AY3680" i="2"/>
  <c r="AY3616" i="2"/>
  <c r="AY4380" i="2"/>
  <c r="AY4316" i="2"/>
  <c r="AY677" i="2"/>
  <c r="AY643" i="2"/>
  <c r="AY760" i="2"/>
  <c r="AY4087" i="2"/>
  <c r="AY4055" i="2"/>
  <c r="AY4303" i="2"/>
  <c r="AY4433" i="2"/>
  <c r="AY3020" i="2"/>
  <c r="AY2956" i="2"/>
  <c r="AY2892" i="2"/>
  <c r="AY2182" i="2"/>
  <c r="AY254" i="2"/>
  <c r="AY62" i="2"/>
  <c r="AY295" i="2"/>
  <c r="AY103" i="2"/>
  <c r="AY184" i="2"/>
  <c r="AY332" i="2"/>
  <c r="AY266" i="2"/>
  <c r="AY342" i="2"/>
  <c r="AY284" i="2"/>
  <c r="AY212" i="2"/>
  <c r="AY100" i="2"/>
  <c r="AY2813" i="2"/>
  <c r="AY2781" i="2"/>
  <c r="AY951" i="2"/>
  <c r="AY2240" i="2"/>
  <c r="AY2208" i="2"/>
  <c r="AY1400" i="2"/>
  <c r="AY1336" i="2"/>
  <c r="AY1304" i="2"/>
  <c r="AY1272" i="2"/>
  <c r="AY1232" i="2"/>
  <c r="AY1200" i="2"/>
  <c r="AY1168" i="2"/>
  <c r="AY1136" i="2"/>
  <c r="AY1072" i="2"/>
  <c r="AY287" i="2"/>
  <c r="AY183" i="2"/>
  <c r="AY79" i="2"/>
  <c r="AY466" i="2"/>
  <c r="AY321" i="2"/>
  <c r="AY3755" i="2"/>
  <c r="AY349" i="2"/>
  <c r="AY878" i="2"/>
  <c r="AY4027" i="2"/>
  <c r="AY3995" i="2"/>
  <c r="AY3795" i="2"/>
  <c r="AY190" i="2"/>
  <c r="AY4007" i="2"/>
  <c r="AY523" i="2"/>
  <c r="AY422" i="2"/>
  <c r="AY4039" i="2"/>
  <c r="AY372" i="2"/>
  <c r="AY912" i="2"/>
  <c r="AY4041" i="2"/>
  <c r="AY3808" i="2"/>
  <c r="AY381" i="2"/>
  <c r="AY503" i="2"/>
  <c r="AY353" i="2"/>
  <c r="AY4375" i="2"/>
  <c r="AY4215" i="2"/>
  <c r="AY3927" i="2"/>
  <c r="AY3042" i="2"/>
  <c r="AY3010" i="2"/>
  <c r="AY2978" i="2"/>
  <c r="AY2946" i="2"/>
  <c r="AY3084" i="2"/>
  <c r="AY1460" i="2"/>
  <c r="AY1428" i="2"/>
  <c r="AY1396" i="2"/>
  <c r="AY1773" i="2"/>
  <c r="AY3312" i="2"/>
  <c r="AY4405" i="2"/>
  <c r="AY3823" i="2"/>
  <c r="AY3415" i="2"/>
  <c r="AY2509" i="2"/>
  <c r="AY2350" i="2"/>
  <c r="AY944" i="2"/>
  <c r="AY961" i="2"/>
  <c r="AY1964" i="2"/>
  <c r="AY4401" i="2"/>
  <c r="AY4379" i="2"/>
  <c r="AY2725" i="2"/>
  <c r="AY4185" i="2"/>
  <c r="AY4155" i="2"/>
  <c r="AY4159" i="2"/>
  <c r="AY3999" i="2"/>
  <c r="AY3509" i="2"/>
  <c r="AY1795" i="2"/>
  <c r="AY1564" i="2"/>
  <c r="AY1498" i="2"/>
  <c r="AY414" i="2"/>
  <c r="AY4343" i="2"/>
  <c r="AY3097" i="2"/>
  <c r="AY2325" i="2"/>
  <c r="AY3136" i="2"/>
  <c r="AY2752" i="2"/>
  <c r="AY2720" i="2"/>
  <c r="AY2688" i="2"/>
  <c r="AY2656" i="2"/>
  <c r="AY2624" i="2"/>
  <c r="AY2592" i="2"/>
  <c r="AY2560" i="2"/>
  <c r="AY2474" i="2"/>
  <c r="AY1962" i="2"/>
  <c r="AY1834" i="2"/>
  <c r="AY1212" i="2"/>
  <c r="AY1180" i="2"/>
  <c r="AY1148" i="2"/>
  <c r="AY1309" i="2"/>
  <c r="AY1277" i="2"/>
  <c r="AY289" i="2"/>
  <c r="AY241" i="2"/>
  <c r="AY129" i="2"/>
  <c r="AY97" i="2"/>
  <c r="AY4031" i="2"/>
  <c r="AY3959" i="2"/>
  <c r="AY1870" i="2"/>
  <c r="AY450" i="2"/>
  <c r="AY4311" i="2"/>
  <c r="AY3129" i="2"/>
  <c r="AY1643" i="2"/>
  <c r="AY1579" i="2"/>
  <c r="AY1515" i="2"/>
  <c r="AY2459" i="2"/>
  <c r="AY2427" i="2"/>
  <c r="AY2880" i="2"/>
  <c r="AY2848" i="2"/>
  <c r="AY2816" i="2"/>
  <c r="AY2784" i="2"/>
  <c r="AY982" i="2"/>
  <c r="AY48" i="2"/>
  <c r="AY2797" i="2"/>
  <c r="AY3489" i="2"/>
  <c r="AY4063" i="2"/>
  <c r="AY1434" i="2"/>
  <c r="AY1625" i="2"/>
  <c r="AY1561" i="2"/>
  <c r="AY1926" i="2"/>
  <c r="AY1576" i="2"/>
  <c r="AY1512" i="2"/>
  <c r="AY404" i="2"/>
  <c r="AY3727" i="2"/>
  <c r="AY3277" i="2"/>
  <c r="AY3148" i="2"/>
  <c r="AY1116" i="2"/>
  <c r="AY2129" i="2"/>
  <c r="AY1495" i="2"/>
  <c r="AY4279" i="2"/>
  <c r="AY2444" i="2"/>
  <c r="AY929" i="2"/>
  <c r="AY2841" i="2"/>
  <c r="AY2821" i="2"/>
  <c r="AY4121" i="2"/>
  <c r="AY4091" i="2"/>
  <c r="AY4441" i="2"/>
  <c r="AY4393" i="2"/>
  <c r="AY3536" i="2"/>
  <c r="AY3483" i="2"/>
  <c r="AY3297" i="2"/>
  <c r="AY1628" i="2"/>
  <c r="AY4247" i="2"/>
  <c r="AY3759" i="2"/>
  <c r="AY3203" i="2"/>
  <c r="AY3175" i="2"/>
  <c r="AY2442" i="2"/>
  <c r="AY2410" i="2"/>
  <c r="AY2393" i="2"/>
  <c r="AY2329" i="2"/>
  <c r="AY2890" i="2"/>
  <c r="AY37" i="2"/>
  <c r="AY1503" i="2"/>
  <c r="AY1607" i="2"/>
  <c r="AY993" i="2"/>
  <c r="AY717" i="2"/>
  <c r="AY3057" i="2"/>
  <c r="AY3025" i="2"/>
  <c r="AY2993" i="2"/>
  <c r="AY2961" i="2"/>
  <c r="AY2929" i="2"/>
  <c r="AY2756" i="2"/>
  <c r="AY2724" i="2"/>
  <c r="AY2692" i="2"/>
  <c r="AY2660" i="2"/>
  <c r="AY2628" i="2"/>
  <c r="AY2596" i="2"/>
  <c r="AY2564" i="2"/>
  <c r="AY2764" i="2"/>
  <c r="AY825" i="2"/>
  <c r="AY1289" i="2"/>
  <c r="AY1257" i="2"/>
  <c r="AY1217" i="2"/>
  <c r="AY1185" i="2"/>
  <c r="AY1153" i="2"/>
  <c r="AY1121" i="2"/>
  <c r="AY1089" i="2"/>
  <c r="AY1057" i="2"/>
  <c r="AY1025" i="2"/>
  <c r="AY264" i="2"/>
  <c r="AY120" i="2"/>
  <c r="AY176" i="2"/>
  <c r="AY276" i="2"/>
  <c r="AY92" i="2"/>
  <c r="AY2827" i="2"/>
  <c r="AY2685" i="2"/>
  <c r="AY1220" i="2"/>
  <c r="AY1084" i="2"/>
  <c r="AY1012" i="2"/>
  <c r="AY856" i="2"/>
  <c r="AY792" i="2"/>
  <c r="AY919" i="2"/>
  <c r="AY148" i="2"/>
  <c r="AY1069" i="2"/>
  <c r="AY426" i="2"/>
  <c r="AY126" i="2"/>
  <c r="AY1727" i="2"/>
  <c r="AY736" i="2"/>
  <c r="AY3104" i="2"/>
  <c r="AY2289" i="2"/>
  <c r="AY2257" i="2"/>
  <c r="AY2225" i="2"/>
  <c r="AY2193" i="2"/>
  <c r="AY1350" i="2"/>
  <c r="AY1318" i="2"/>
  <c r="AY1286" i="2"/>
  <c r="AY1254" i="2"/>
  <c r="AY1165" i="2"/>
  <c r="AY293" i="2"/>
  <c r="AY229" i="2"/>
  <c r="AY165" i="2"/>
  <c r="AY101" i="2"/>
  <c r="AY1828" i="2"/>
  <c r="AY1052" i="2"/>
  <c r="AY876" i="2"/>
  <c r="AY812" i="2"/>
  <c r="AY1141" i="2"/>
  <c r="AY1077" i="2"/>
  <c r="AY1045" i="2"/>
  <c r="AY918" i="2"/>
  <c r="AY267" i="2"/>
  <c r="AY235" i="2"/>
  <c r="AY219" i="2"/>
  <c r="AY155" i="2"/>
  <c r="AY4017" i="2"/>
  <c r="AY2276" i="2"/>
  <c r="AY2244" i="2"/>
  <c r="AY2212" i="2"/>
  <c r="AY2260" i="2"/>
  <c r="AY905" i="2"/>
  <c r="AY1301" i="2"/>
  <c r="AY1269" i="2"/>
  <c r="AY1127" i="2"/>
  <c r="AY999" i="2"/>
  <c r="AY233" i="2"/>
  <c r="AY201" i="2"/>
  <c r="AY121" i="2"/>
  <c r="AY113" i="2"/>
  <c r="AY89" i="2"/>
  <c r="AY65" i="2"/>
  <c r="AY4081" i="2"/>
  <c r="AY3985" i="2"/>
  <c r="AY4217" i="2"/>
  <c r="AY4059" i="2"/>
  <c r="AY3881" i="2"/>
  <c r="AY3849" i="2"/>
  <c r="AY3785" i="2"/>
  <c r="AY3753" i="2"/>
  <c r="AY3878" i="2"/>
  <c r="AY3814" i="2"/>
  <c r="AY3750" i="2"/>
  <c r="AY3896" i="2"/>
  <c r="AY3832" i="2"/>
  <c r="AY3768" i="2"/>
  <c r="AY3704" i="2"/>
  <c r="AY3640" i="2"/>
  <c r="AY2057" i="2"/>
  <c r="AY2025" i="2"/>
  <c r="AY1993" i="2"/>
  <c r="AY1961" i="2"/>
  <c r="AY1929" i="2"/>
  <c r="AY1897" i="2"/>
  <c r="AY1865" i="2"/>
  <c r="AY1833" i="2"/>
  <c r="AY2014" i="2"/>
  <c r="AY385" i="2"/>
  <c r="AY685" i="2"/>
  <c r="AY485" i="2"/>
  <c r="AY4301" i="2"/>
  <c r="AY985" i="2"/>
  <c r="AY2888" i="2"/>
  <c r="AY904" i="2"/>
  <c r="AY848" i="2"/>
  <c r="AY840" i="2"/>
  <c r="AY974" i="2"/>
  <c r="AY272" i="2"/>
  <c r="AY256" i="2"/>
  <c r="AY240" i="2"/>
  <c r="AY168" i="2"/>
  <c r="AY112" i="2"/>
  <c r="AY40" i="2"/>
  <c r="AY4043" i="2"/>
  <c r="AY4011" i="2"/>
  <c r="AY3979" i="2"/>
  <c r="AY3715" i="2"/>
  <c r="AY1459" i="2"/>
  <c r="AY1427" i="2"/>
  <c r="AY688" i="2"/>
  <c r="AY653" i="2"/>
  <c r="AY691" i="2"/>
  <c r="AY511" i="2"/>
  <c r="AY365" i="2"/>
  <c r="AY4429" i="2"/>
  <c r="AY4271" i="2"/>
  <c r="AY2342" i="2"/>
  <c r="AY2334" i="2"/>
  <c r="AY3034" i="2"/>
  <c r="AY3002" i="2"/>
  <c r="AY2970" i="2"/>
  <c r="AY2938" i="2"/>
  <c r="AY2874" i="2"/>
  <c r="AY2842" i="2"/>
  <c r="AY2810" i="2"/>
  <c r="AY2778" i="2"/>
  <c r="AY2744" i="2"/>
  <c r="AY2712" i="2"/>
  <c r="AY2680" i="2"/>
  <c r="AY2648" i="2"/>
  <c r="AY2616" i="2"/>
  <c r="AY2584" i="2"/>
  <c r="AY2552" i="2"/>
  <c r="AY1954" i="2"/>
  <c r="AY1922" i="2"/>
  <c r="AY2281" i="2"/>
  <c r="AY2249" i="2"/>
  <c r="AY2217" i="2"/>
  <c r="AY1204" i="2"/>
  <c r="AY1172" i="2"/>
  <c r="AY1140" i="2"/>
  <c r="AY1076" i="2"/>
  <c r="AY1034" i="2"/>
  <c r="AY863" i="2"/>
  <c r="AY855" i="2"/>
  <c r="AY799" i="2"/>
  <c r="AY955" i="2"/>
  <c r="AY975" i="2"/>
  <c r="AY118" i="2"/>
  <c r="AY110" i="2"/>
  <c r="AY4299" i="2"/>
  <c r="AY4235" i="2"/>
  <c r="AY4315" i="2"/>
  <c r="AY4283" i="2"/>
  <c r="AY4251" i="2"/>
  <c r="AY4219" i="2"/>
  <c r="AY2805" i="2"/>
  <c r="AY149" i="2"/>
  <c r="AY85" i="2"/>
  <c r="AY4065" i="2"/>
  <c r="AY2553" i="2"/>
  <c r="AY2259" i="2"/>
  <c r="AY1283" i="2"/>
  <c r="AY1342" i="2"/>
  <c r="AY1310" i="2"/>
  <c r="AY1278" i="2"/>
  <c r="AY3596" i="2"/>
  <c r="AY3588" i="2"/>
  <c r="AY3532" i="2"/>
  <c r="AY1882" i="2"/>
  <c r="AY3311" i="2"/>
  <c r="AY1633" i="2"/>
  <c r="AY1569" i="2"/>
  <c r="AY1506" i="2"/>
  <c r="AY363" i="2"/>
  <c r="AY421" i="2"/>
  <c r="AY2372" i="2"/>
  <c r="AY2308" i="2"/>
  <c r="AY4195" i="2"/>
  <c r="AY4135" i="2"/>
  <c r="AY4097" i="2"/>
  <c r="AY4399" i="2"/>
  <c r="AY4293" i="2"/>
  <c r="AY4377" i="2"/>
  <c r="AY4345" i="2"/>
  <c r="AY4313" i="2"/>
  <c r="AY4281" i="2"/>
  <c r="AY4249" i="2"/>
  <c r="AY4199" i="2"/>
  <c r="AY4161" i="2"/>
  <c r="AY4131" i="2"/>
  <c r="AY4013" i="2"/>
  <c r="AY3981" i="2"/>
  <c r="AY4357" i="2"/>
  <c r="AY4229" i="2"/>
  <c r="AY2375" i="2"/>
  <c r="AY2367" i="2"/>
  <c r="AY2311" i="2"/>
  <c r="AY4045" i="2"/>
  <c r="AY4427" i="2"/>
  <c r="AY3519" i="2"/>
  <c r="AY3455" i="2"/>
  <c r="AY2518" i="2"/>
  <c r="AY1348" i="2"/>
  <c r="AY1316" i="2"/>
  <c r="AY3468" i="2"/>
  <c r="AY1409" i="2"/>
  <c r="AY3036" i="2"/>
  <c r="AY3004" i="2"/>
  <c r="AY2972" i="2"/>
  <c r="AY2908" i="2"/>
  <c r="AY4275" i="2"/>
  <c r="AY4323" i="2"/>
  <c r="AY4291" i="2"/>
  <c r="AY3054" i="2"/>
  <c r="AY3022" i="2"/>
  <c r="AY2958" i="2"/>
  <c r="AY2926" i="2"/>
  <c r="AY1866" i="2"/>
  <c r="AY1489" i="2"/>
  <c r="AY1457" i="2"/>
  <c r="AY1425" i="2"/>
  <c r="AY2137" i="2"/>
  <c r="AY1817" i="2"/>
  <c r="AY1809" i="2"/>
  <c r="AY1777" i="2"/>
  <c r="AY1753" i="2"/>
  <c r="AY1745" i="2"/>
  <c r="AY1636" i="2"/>
  <c r="AY1604" i="2"/>
  <c r="AY714" i="2"/>
  <c r="AY410" i="2"/>
  <c r="AY680" i="2"/>
  <c r="AY645" i="2"/>
  <c r="AY413" i="2"/>
  <c r="AY1252" i="2"/>
  <c r="AY2414" i="2"/>
  <c r="AY3702" i="2"/>
  <c r="AY3912" i="2"/>
  <c r="AY3784" i="2"/>
  <c r="AY3656" i="2"/>
  <c r="AY3904" i="2"/>
  <c r="AY3840" i="2"/>
  <c r="AY3776" i="2"/>
  <c r="AY3712" i="2"/>
  <c r="AY3648" i="2"/>
  <c r="AY622" i="2"/>
  <c r="AY590" i="2"/>
  <c r="AY558" i="2"/>
  <c r="AY526" i="2"/>
  <c r="AY494" i="2"/>
  <c r="AY386" i="2"/>
  <c r="AY389" i="2"/>
  <c r="AY3638" i="2"/>
  <c r="AY3848" i="2"/>
  <c r="AY3720" i="2"/>
  <c r="AY2166" i="2"/>
  <c r="AY1559" i="2"/>
  <c r="AY1527" i="2"/>
  <c r="AY519" i="2"/>
  <c r="AY712" i="2"/>
  <c r="AY1247" i="2"/>
  <c r="AY2167" i="2"/>
  <c r="AY2135" i="2"/>
  <c r="AY2071" i="2"/>
  <c r="AY2039" i="2"/>
  <c r="AY2007" i="2"/>
  <c r="AY1975" i="2"/>
  <c r="AY1911" i="2"/>
  <c r="AY1879" i="2"/>
  <c r="AY1847" i="2"/>
  <c r="AY4075" i="2"/>
  <c r="AY3928" i="2"/>
  <c r="AY3864" i="2"/>
  <c r="AY3736" i="2"/>
  <c r="AY3608" i="2"/>
  <c r="AY2151" i="2"/>
  <c r="AY2119" i="2"/>
  <c r="AY2055" i="2"/>
  <c r="AY1991" i="2"/>
  <c r="AY1959" i="2"/>
  <c r="AY1895" i="2"/>
  <c r="AY1831" i="2"/>
  <c r="AY746" i="2"/>
  <c r="AY728" i="2"/>
  <c r="AY3983" i="2"/>
  <c r="AY3920" i="2"/>
  <c r="AY3856" i="2"/>
  <c r="AY3792" i="2"/>
  <c r="AY3728" i="2"/>
  <c r="AY3664" i="2"/>
  <c r="AY3497" i="2"/>
  <c r="AY1775" i="2"/>
  <c r="AY408" i="2"/>
  <c r="AY1250" i="2"/>
  <c r="AY4359" i="2"/>
  <c r="AY1566" i="2"/>
  <c r="AY2394" i="2"/>
  <c r="AY2370" i="2"/>
  <c r="AY2330" i="2"/>
  <c r="AY433" i="2"/>
  <c r="AY4127" i="2"/>
  <c r="AY3943" i="2"/>
  <c r="AY1798" i="2"/>
  <c r="AY686" i="2"/>
  <c r="AY493" i="2"/>
  <c r="AY4015" i="2"/>
  <c r="AY1401" i="2"/>
  <c r="AY1369" i="2"/>
  <c r="AY2534" i="2"/>
  <c r="AY996" i="2"/>
  <c r="AY1475" i="2"/>
  <c r="AY2420" i="2"/>
  <c r="AY3800" i="2"/>
  <c r="AY3672" i="2"/>
  <c r="AY701" i="2"/>
  <c r="AY533" i="2"/>
  <c r="AY2087" i="2"/>
  <c r="AY2023" i="2"/>
  <c r="AY1927" i="2"/>
  <c r="AY1863" i="2"/>
  <c r="AY4187" i="2"/>
  <c r="AY4079" i="2"/>
  <c r="AY3975" i="2"/>
  <c r="AY1450" i="2"/>
  <c r="AY2105" i="2"/>
  <c r="AY1805" i="2"/>
  <c r="AY1789" i="2"/>
  <c r="AY1781" i="2"/>
  <c r="AY3319" i="2"/>
  <c r="AY1641" i="2"/>
  <c r="AY1577" i="2"/>
  <c r="AY1572" i="2"/>
  <c r="AY377" i="2"/>
  <c r="AY782" i="2"/>
  <c r="AY687" i="2"/>
  <c r="AY652" i="2"/>
  <c r="AY4231" i="2"/>
  <c r="AY3076" i="2"/>
  <c r="AY2548" i="2"/>
  <c r="AY2758" i="2"/>
  <c r="AY2630" i="2"/>
  <c r="AY3888" i="2"/>
  <c r="AY3696" i="2"/>
  <c r="AY586" i="2"/>
  <c r="AY522" i="2"/>
  <c r="AY3824" i="2"/>
  <c r="AY3760" i="2"/>
  <c r="AY3632" i="2"/>
  <c r="AY737" i="2"/>
  <c r="AY618" i="2"/>
  <c r="AY554" i="2"/>
  <c r="AY490" i="2"/>
  <c r="AY3880" i="2"/>
  <c r="AY3816" i="2"/>
  <c r="AY3752" i="2"/>
  <c r="AY3688" i="2"/>
  <c r="AY3624" i="2"/>
  <c r="AY4417" i="2"/>
  <c r="AY1551" i="2"/>
  <c r="AY640" i="2"/>
  <c r="AY608" i="2"/>
  <c r="AY576" i="2"/>
  <c r="AY544" i="2"/>
  <c r="AY512" i="2"/>
  <c r="AY480" i="2"/>
  <c r="AY382" i="2"/>
  <c r="AY4295" i="2"/>
  <c r="AY2174" i="2"/>
  <c r="AY748" i="2"/>
  <c r="AY3100" i="2"/>
  <c r="AY305" i="2"/>
  <c r="AY3272" i="2"/>
  <c r="AY3208" i="2"/>
  <c r="AY3130" i="2"/>
  <c r="AY3066" i="2"/>
  <c r="AY924" i="2"/>
  <c r="AY4067" i="2"/>
  <c r="AY4066" i="2"/>
  <c r="AY3324" i="2"/>
  <c r="AY1701" i="2"/>
  <c r="AY1443" i="2"/>
  <c r="AY1815" i="2"/>
  <c r="AY1783" i="2"/>
  <c r="AY1751" i="2"/>
  <c r="AY1242" i="2"/>
  <c r="AY2966" i="2"/>
  <c r="AY2774" i="2"/>
  <c r="AY2268" i="2"/>
  <c r="AY1101" i="2"/>
  <c r="AY4361" i="2"/>
  <c r="AY4329" i="2"/>
  <c r="AY4297" i="2"/>
  <c r="AY4265" i="2"/>
  <c r="AY4233" i="2"/>
  <c r="AY4025" i="2"/>
  <c r="AY3929" i="2"/>
  <c r="AY670" i="2"/>
  <c r="AY3262" i="2"/>
  <c r="AY3246" i="2"/>
  <c r="AY3198" i="2"/>
  <c r="AY3182" i="2"/>
  <c r="AY3124" i="2"/>
  <c r="AY2716" i="2"/>
  <c r="AY2588" i="2"/>
  <c r="AY2228" i="2"/>
  <c r="AY2404" i="2"/>
  <c r="AY1622" i="2"/>
  <c r="AY964" i="2"/>
  <c r="AY1157" i="2"/>
  <c r="AY1135" i="2"/>
  <c r="AY1719" i="2"/>
  <c r="AY1507" i="2"/>
  <c r="AY1655" i="2"/>
  <c r="AY1591" i="2"/>
  <c r="AY3292" i="2"/>
  <c r="AY3228" i="2"/>
  <c r="AY2165" i="2"/>
  <c r="AY2169" i="2"/>
  <c r="AY2378" i="2"/>
  <c r="AY2338" i="2"/>
  <c r="AY2314" i="2"/>
  <c r="AY2252" i="2"/>
  <c r="AY1393" i="2"/>
  <c r="AY1029" i="2"/>
  <c r="AY1782" i="2"/>
  <c r="AY3240" i="2"/>
  <c r="AY3166" i="2"/>
  <c r="AY1765" i="2"/>
  <c r="AY1620" i="2"/>
  <c r="AY1528" i="2"/>
  <c r="AY696" i="2"/>
  <c r="AY661" i="2"/>
  <c r="AY776" i="2"/>
  <c r="AY1375" i="2"/>
  <c r="AY616" i="2"/>
  <c r="AY584" i="2"/>
  <c r="AY3178" i="2"/>
  <c r="AY3144" i="2"/>
  <c r="AY1173" i="2"/>
  <c r="AY1244" i="2"/>
  <c r="AY1801" i="2"/>
  <c r="AY1769" i="2"/>
  <c r="AY1556" i="2"/>
  <c r="AY4034" i="2"/>
  <c r="AY1638" i="2"/>
  <c r="AY1205" i="2"/>
  <c r="AY4082" i="2"/>
  <c r="AY3997" i="2"/>
  <c r="AY3572" i="2"/>
  <c r="AY3540" i="2"/>
  <c r="AY3476" i="2"/>
  <c r="AY3481" i="2"/>
  <c r="AY1836" i="2"/>
  <c r="AY1465" i="2"/>
  <c r="AY1433" i="2"/>
  <c r="AY1442" i="2"/>
  <c r="AY2153" i="2"/>
  <c r="AY2089" i="2"/>
  <c r="AY1601" i="2"/>
  <c r="AY2134" i="2"/>
  <c r="AY2070" i="2"/>
  <c r="AY1644" i="2"/>
  <c r="AY1612" i="2"/>
  <c r="AY1580" i="2"/>
  <c r="AY1483" i="2"/>
  <c r="AY1703" i="2"/>
  <c r="AY1584" i="2"/>
  <c r="AY1520" i="2"/>
  <c r="AY783" i="2"/>
  <c r="AY656" i="2"/>
  <c r="AY471" i="2"/>
  <c r="AY774" i="2"/>
  <c r="AY2430" i="2"/>
  <c r="AY1335" i="2"/>
  <c r="AY2356" i="2"/>
  <c r="AY441" i="2"/>
  <c r="AY3132" i="2"/>
  <c r="AY3108" i="2"/>
  <c r="AY2636" i="2"/>
  <c r="AY2020" i="2"/>
  <c r="AY1654" i="2"/>
  <c r="AY552" i="2"/>
  <c r="AY520" i="2"/>
  <c r="AY488" i="2"/>
  <c r="AY1239" i="2"/>
  <c r="AY4341" i="2"/>
  <c r="AY4277" i="2"/>
  <c r="AY4213" i="2"/>
  <c r="AY3278" i="2"/>
  <c r="AY3270" i="2"/>
  <c r="AY3214" i="2"/>
  <c r="AY3206" i="2"/>
  <c r="AY3938" i="2"/>
  <c r="AY4029" i="2"/>
  <c r="AY3698" i="2"/>
  <c r="AY3634" i="2"/>
  <c r="AY4252" i="2"/>
  <c r="AY4449" i="2"/>
  <c r="AY4426" i="2"/>
  <c r="AY1874" i="2"/>
  <c r="AY1826" i="2"/>
  <c r="AY1794" i="2"/>
  <c r="AY1762" i="2"/>
  <c r="AY689" i="2"/>
  <c r="AY654" i="2"/>
  <c r="AY674" i="2"/>
  <c r="AY3260" i="2"/>
  <c r="AY3196" i="2"/>
  <c r="AY3134" i="2"/>
  <c r="AY2532" i="2"/>
  <c r="AY2171" i="2"/>
  <c r="AY745" i="2"/>
  <c r="AY3969" i="2"/>
  <c r="AY3937" i="2"/>
  <c r="AY2790" i="2"/>
  <c r="AY2734" i="2"/>
  <c r="AY2702" i="2"/>
  <c r="AY2670" i="2"/>
  <c r="AY2638" i="2"/>
  <c r="AY2606" i="2"/>
  <c r="AY2574" i="2"/>
  <c r="AY2542" i="2"/>
  <c r="AY2502" i="2"/>
  <c r="AY3961" i="2"/>
  <c r="AY1111" i="2"/>
  <c r="AY1215" i="2"/>
  <c r="AY1151" i="2"/>
  <c r="AY4339" i="2"/>
  <c r="AY4211" i="2"/>
  <c r="AY4355" i="2"/>
  <c r="AY4227" i="2"/>
  <c r="AY4443" i="2"/>
  <c r="AY2073" i="2"/>
  <c r="AY2041" i="2"/>
  <c r="AY2009" i="2"/>
  <c r="AY1977" i="2"/>
  <c r="AY1945" i="2"/>
  <c r="AY1913" i="2"/>
  <c r="AY1881" i="2"/>
  <c r="AY1849" i="2"/>
  <c r="AY1768" i="2"/>
  <c r="AY501" i="2"/>
  <c r="AY1243" i="2"/>
  <c r="AY4373" i="2"/>
  <c r="AY4309" i="2"/>
  <c r="AY4245" i="2"/>
  <c r="AY3282" i="2"/>
  <c r="AY3218" i="2"/>
  <c r="AY2159" i="2"/>
  <c r="AY2127" i="2"/>
  <c r="AY1967" i="2"/>
  <c r="AY1935" i="2"/>
  <c r="AY4411" i="2"/>
  <c r="AY3348" i="2"/>
  <c r="AY1481" i="2"/>
  <c r="AY1449" i="2"/>
  <c r="AY1791" i="2"/>
  <c r="AY1617" i="2"/>
  <c r="AY2102" i="2"/>
  <c r="AY1516" i="2"/>
  <c r="AY1671" i="2"/>
  <c r="AY790" i="2"/>
  <c r="AY1383" i="2"/>
  <c r="AY1351" i="2"/>
  <c r="AY1319" i="2"/>
  <c r="AY722" i="2"/>
  <c r="AY972" i="2"/>
  <c r="AY1810" i="2"/>
  <c r="AY1746" i="2"/>
  <c r="AY1583" i="2"/>
  <c r="AY2676" i="2"/>
  <c r="AY2644" i="2"/>
  <c r="AY2516" i="2"/>
  <c r="AY2052" i="2"/>
  <c r="AY1606" i="2"/>
  <c r="AY4074" i="2"/>
  <c r="AY3473" i="2"/>
  <c r="AY2118" i="2"/>
  <c r="AY3919" i="2"/>
  <c r="AY3244" i="2"/>
  <c r="AY2348" i="2"/>
  <c r="AY3068" i="2"/>
  <c r="AY3030" i="2"/>
  <c r="AY2934" i="2"/>
  <c r="AY3046" i="2"/>
  <c r="AY3014" i="2"/>
  <c r="AY2982" i="2"/>
  <c r="AY2950" i="2"/>
  <c r="AY2918" i="2"/>
  <c r="AY2886" i="2"/>
  <c r="AY2854" i="2"/>
  <c r="AY3160" i="2"/>
  <c r="AY3122" i="2"/>
  <c r="AY3156" i="2"/>
  <c r="AY3176" i="2"/>
  <c r="AY3112" i="2"/>
  <c r="AY4106" i="2"/>
  <c r="AY3994" i="2"/>
  <c r="AY4158" i="2"/>
  <c r="AY3866" i="2"/>
  <c r="AY3802" i="2"/>
  <c r="AY3738" i="2"/>
  <c r="AY4088" i="2"/>
  <c r="AY4056" i="2"/>
  <c r="AY4402" i="2"/>
  <c r="AY3976" i="2"/>
  <c r="AY3547" i="2"/>
  <c r="AY3581" i="2"/>
  <c r="AY3535" i="2"/>
  <c r="AY3340" i="2"/>
  <c r="AY3332" i="2"/>
  <c r="AY1736" i="2"/>
  <c r="AY1437" i="2"/>
  <c r="AY1458" i="2"/>
  <c r="AY1426" i="2"/>
  <c r="AY2121" i="2"/>
  <c r="AY1767" i="2"/>
  <c r="AY1610" i="2"/>
  <c r="AY3329" i="2"/>
  <c r="AY3146" i="2"/>
  <c r="AY3180" i="2"/>
  <c r="AY2524" i="2"/>
  <c r="AY2346" i="2"/>
  <c r="AY973" i="2"/>
  <c r="AY1213" i="2"/>
  <c r="AY1774" i="2"/>
  <c r="AY1545" i="2"/>
  <c r="AY4447" i="2"/>
  <c r="AY3138" i="2"/>
  <c r="AY2468" i="2"/>
  <c r="AY2436" i="2"/>
  <c r="AY2177" i="2"/>
  <c r="AY4460" i="2"/>
  <c r="AY1473" i="2"/>
  <c r="AY1441" i="2"/>
  <c r="AY1821" i="2"/>
  <c r="AY1757" i="2"/>
  <c r="AY1609" i="2"/>
  <c r="AY2150" i="2"/>
  <c r="AY2086" i="2"/>
  <c r="AY650" i="2"/>
  <c r="AY3288" i="2"/>
  <c r="AY3224" i="2"/>
  <c r="AY3158" i="2"/>
  <c r="AY3012" i="2"/>
  <c r="AY2980" i="2"/>
  <c r="AY2884" i="2"/>
  <c r="AY2110" i="2"/>
  <c r="AY1982" i="2"/>
  <c r="AY1553" i="2"/>
  <c r="AY1521" i="2"/>
  <c r="AY632" i="2"/>
  <c r="AY600" i="2"/>
  <c r="AY568" i="2"/>
  <c r="AY536" i="2"/>
  <c r="AY504" i="2"/>
  <c r="AY472" i="2"/>
  <c r="AY752" i="2"/>
  <c r="AY694" i="2"/>
  <c r="AY659" i="2"/>
  <c r="AY469" i="2"/>
  <c r="AY1251" i="2"/>
  <c r="AY3911" i="2"/>
  <c r="AY3126" i="2"/>
  <c r="AY1371" i="2"/>
  <c r="AY1407" i="2"/>
  <c r="AY1367" i="2"/>
  <c r="AY431" i="2"/>
  <c r="AY699" i="2"/>
  <c r="AY2486" i="2"/>
  <c r="AY1085" i="2"/>
  <c r="AY4089" i="2"/>
  <c r="AY4057" i="2"/>
  <c r="AY3993" i="2"/>
  <c r="AY4435" i="2"/>
  <c r="AY2238" i="2"/>
  <c r="AY926" i="2"/>
  <c r="AY326" i="2"/>
  <c r="AY134" i="2"/>
  <c r="AY352" i="2"/>
  <c r="AY130" i="2"/>
  <c r="AY2835" i="2"/>
  <c r="AY2771" i="2"/>
  <c r="AY2709" i="2"/>
  <c r="AY2639" i="2"/>
  <c r="AY2066" i="2"/>
  <c r="AY1202" i="2"/>
  <c r="AY1170" i="2"/>
  <c r="AY1138" i="2"/>
  <c r="AY191" i="2"/>
  <c r="AY9" i="2"/>
  <c r="AY109" i="2"/>
  <c r="AY7" i="2"/>
  <c r="AY1214" i="2"/>
  <c r="AY1014" i="2"/>
  <c r="AY2038" i="2"/>
  <c r="AY1974" i="2"/>
  <c r="AY1596" i="2"/>
  <c r="AY1548" i="2"/>
  <c r="AY1533" i="2"/>
  <c r="AY1632" i="2"/>
  <c r="AY1600" i="2"/>
  <c r="AY1536" i="2"/>
  <c r="AY704" i="2"/>
  <c r="AY669" i="2"/>
  <c r="AY535" i="2"/>
  <c r="AY495" i="2"/>
  <c r="AY388" i="2"/>
  <c r="AY781" i="2"/>
  <c r="AY634" i="2"/>
  <c r="AY602" i="2"/>
  <c r="AY570" i="2"/>
  <c r="AY538" i="2"/>
  <c r="AY506" i="2"/>
  <c r="AY474" i="2"/>
  <c r="AY695" i="2"/>
  <c r="AY660" i="2"/>
  <c r="AY355" i="2"/>
  <c r="AY4453" i="2"/>
  <c r="AY4421" i="2"/>
  <c r="AY4327" i="2"/>
  <c r="AY4263" i="2"/>
  <c r="AY4191" i="2"/>
  <c r="AY1919" i="2"/>
  <c r="AY1343" i="2"/>
  <c r="AY2484" i="2"/>
  <c r="AY2343" i="2"/>
  <c r="AY437" i="2"/>
  <c r="AY726" i="2"/>
  <c r="AY3052" i="2"/>
  <c r="AY2364" i="2"/>
  <c r="AY1356" i="2"/>
  <c r="AY1324" i="2"/>
  <c r="AY1095" i="2"/>
  <c r="AY2837" i="2"/>
  <c r="AY2292" i="2"/>
  <c r="AY2196" i="2"/>
  <c r="AY1614" i="2"/>
  <c r="AY446" i="2"/>
  <c r="AY983" i="2"/>
  <c r="AY4035" i="2"/>
  <c r="AY4003" i="2"/>
  <c r="AY3971" i="2"/>
  <c r="AY3107" i="2"/>
  <c r="AY2979" i="2"/>
  <c r="AY3116" i="2"/>
  <c r="AY2772" i="2"/>
  <c r="AY2900" i="2"/>
  <c r="AY2742" i="2"/>
  <c r="AY2710" i="2"/>
  <c r="AY2678" i="2"/>
  <c r="AY2646" i="2"/>
  <c r="AY2614" i="2"/>
  <c r="AY2582" i="2"/>
  <c r="AY2550" i="2"/>
  <c r="AY1582" i="2"/>
  <c r="AY1300" i="2"/>
  <c r="AY1228" i="2"/>
  <c r="AY980" i="2"/>
  <c r="AY940" i="2"/>
  <c r="AY908" i="2"/>
  <c r="AY1093" i="2"/>
  <c r="AY967" i="2"/>
  <c r="AY3152" i="2"/>
  <c r="AY3172" i="2"/>
  <c r="AY3074" i="2"/>
  <c r="AY3524" i="2"/>
  <c r="AY364" i="2"/>
  <c r="AY3479" i="2"/>
  <c r="AY1792" i="2"/>
  <c r="AY3098" i="2"/>
  <c r="AY2996" i="2"/>
  <c r="AY3766" i="2"/>
  <c r="AY4040" i="2"/>
  <c r="AY3944" i="2"/>
  <c r="AY3444" i="2"/>
  <c r="AY3471" i="2"/>
  <c r="AY1696" i="2"/>
  <c r="AY3309" i="2"/>
  <c r="AY2043" i="2"/>
  <c r="AY1522" i="2"/>
  <c r="AY1568" i="2"/>
  <c r="AY630" i="2"/>
  <c r="AY566" i="2"/>
  <c r="AY470" i="2"/>
  <c r="AY730" i="2"/>
  <c r="AY3090" i="2"/>
  <c r="AY2814" i="2"/>
  <c r="AY2510" i="2"/>
  <c r="AY2148" i="2"/>
  <c r="AY2084" i="2"/>
  <c r="AY2113" i="2"/>
  <c r="AY2065" i="2"/>
  <c r="AY2033" i="2"/>
  <c r="AY2001" i="2"/>
  <c r="AY1969" i="2"/>
  <c r="AY1937" i="2"/>
  <c r="AY1905" i="2"/>
  <c r="AY1873" i="2"/>
  <c r="AY1841" i="2"/>
  <c r="AY1822" i="2"/>
  <c r="AY1806" i="2"/>
  <c r="AY1790" i="2"/>
  <c r="AY1766" i="2"/>
  <c r="AY1758" i="2"/>
  <c r="AY2094" i="2"/>
  <c r="AY2030" i="2"/>
  <c r="AY1513" i="2"/>
  <c r="AY757" i="2"/>
  <c r="AY735" i="2"/>
  <c r="AY628" i="2"/>
  <c r="AY596" i="2"/>
  <c r="AY564" i="2"/>
  <c r="AY532" i="2"/>
  <c r="AY500" i="2"/>
  <c r="AY468" i="2"/>
  <c r="AY788" i="2"/>
  <c r="AY693" i="2"/>
  <c r="AY658" i="2"/>
  <c r="AY525" i="2"/>
  <c r="AY3284" i="2"/>
  <c r="AY3276" i="2"/>
  <c r="AY3268" i="2"/>
  <c r="AY3252" i="2"/>
  <c r="AY3220" i="2"/>
  <c r="AY3212" i="2"/>
  <c r="AY3204" i="2"/>
  <c r="AY3188" i="2"/>
  <c r="AY1411" i="2"/>
  <c r="AY395" i="2"/>
  <c r="AY2796" i="2"/>
  <c r="AY2732" i="2"/>
  <c r="AY2700" i="2"/>
  <c r="AY2668" i="2"/>
  <c r="AY2604" i="2"/>
  <c r="AY2572" i="2"/>
  <c r="AY2540" i="2"/>
  <c r="AY2284" i="2"/>
  <c r="AY2220" i="2"/>
  <c r="AY2140" i="2"/>
  <c r="AY2108" i="2"/>
  <c r="AY2076" i="2"/>
  <c r="AY1956" i="2"/>
  <c r="AY1598" i="2"/>
  <c r="AY1106" i="2"/>
  <c r="AY1291" i="2"/>
  <c r="AY1259" i="2"/>
  <c r="AY1091" i="2"/>
  <c r="AY1059" i="2"/>
  <c r="AY1027" i="2"/>
  <c r="AY1292" i="2"/>
  <c r="AY932" i="2"/>
  <c r="AY36" i="2"/>
  <c r="AY3028" i="2"/>
  <c r="AY4154" i="2"/>
  <c r="AY4070" i="2"/>
  <c r="AY3610" i="2"/>
  <c r="AY3894" i="2"/>
  <c r="AY4008" i="2"/>
  <c r="AY3508" i="2"/>
  <c r="AY1724" i="2"/>
  <c r="AY3307" i="2"/>
  <c r="AY1807" i="2"/>
  <c r="AY1759" i="2"/>
  <c r="AY1979" i="2"/>
  <c r="AY1660" i="2"/>
  <c r="AY534" i="2"/>
  <c r="AY741" i="2"/>
  <c r="AY1540" i="2"/>
  <c r="AY1624" i="2"/>
  <c r="AY394" i="2"/>
  <c r="AY965" i="2"/>
  <c r="AY2998" i="2"/>
  <c r="AY2902" i="2"/>
  <c r="AY2870" i="2"/>
  <c r="AY2838" i="2"/>
  <c r="AY438" i="2"/>
  <c r="AY3460" i="2"/>
  <c r="AY644" i="2"/>
  <c r="AY1704" i="2"/>
  <c r="AY1808" i="2"/>
  <c r="AY1744" i="2"/>
  <c r="AY3238" i="2"/>
  <c r="AY1329" i="2"/>
  <c r="AY4226" i="2"/>
  <c r="AY3998" i="2"/>
  <c r="AY3674" i="2"/>
  <c r="AY3830" i="2"/>
  <c r="AY4152" i="2"/>
  <c r="AY3465" i="2"/>
  <c r="AY3356" i="2"/>
  <c r="AY1851" i="2"/>
  <c r="AY1823" i="2"/>
  <c r="AY1799" i="2"/>
  <c r="AY3295" i="2"/>
  <c r="AY2107" i="2"/>
  <c r="AY1915" i="2"/>
  <c r="AY1692" i="2"/>
  <c r="AY1467" i="2"/>
  <c r="AY598" i="2"/>
  <c r="AY502" i="2"/>
  <c r="AY672" i="2"/>
  <c r="AY3935" i="2"/>
  <c r="AY3967" i="2"/>
  <c r="AY1930" i="2"/>
  <c r="AY1435" i="2"/>
  <c r="AY1813" i="2"/>
  <c r="AY1749" i="2"/>
  <c r="AY2022" i="2"/>
  <c r="AY479" i="2"/>
  <c r="AY373" i="2"/>
  <c r="AY2398" i="2"/>
  <c r="AY2335" i="2"/>
  <c r="AY3511" i="2"/>
  <c r="AY3447" i="2"/>
  <c r="AY3300" i="2"/>
  <c r="AY1741" i="2"/>
  <c r="AY2161" i="2"/>
  <c r="AY2097" i="2"/>
  <c r="AY2142" i="2"/>
  <c r="AY2078" i="2"/>
  <c r="AY1537" i="2"/>
  <c r="AY1499" i="2"/>
  <c r="AY739" i="2"/>
  <c r="AY397" i="2"/>
  <c r="AY697" i="2"/>
  <c r="AY662" i="2"/>
  <c r="AY675" i="2"/>
  <c r="AY620" i="2"/>
  <c r="AY588" i="2"/>
  <c r="AY556" i="2"/>
  <c r="AY524" i="2"/>
  <c r="AY492" i="2"/>
  <c r="AY423" i="2"/>
  <c r="AY780" i="2"/>
  <c r="AY734" i="2"/>
  <c r="AY517" i="2"/>
  <c r="AY371" i="2"/>
  <c r="AY302" i="2"/>
  <c r="AY4439" i="2"/>
  <c r="AY4383" i="2"/>
  <c r="AY4319" i="2"/>
  <c r="AY4255" i="2"/>
  <c r="AY4175" i="2"/>
  <c r="AY3274" i="2"/>
  <c r="AY3210" i="2"/>
  <c r="AY3102" i="2"/>
  <c r="AY1313" i="2"/>
  <c r="AY360" i="2"/>
  <c r="AY957" i="2"/>
  <c r="AY707" i="2"/>
  <c r="AY1370" i="2"/>
  <c r="AY1306" i="2"/>
  <c r="AY1167" i="2"/>
  <c r="AY2750" i="2"/>
  <c r="AY2718" i="2"/>
  <c r="AY2686" i="2"/>
  <c r="AY2654" i="2"/>
  <c r="AY2622" i="2"/>
  <c r="AY2590" i="2"/>
  <c r="AY2558" i="2"/>
  <c r="AY4286" i="2"/>
  <c r="AY4149" i="2"/>
  <c r="AY4174" i="2"/>
  <c r="AY4172" i="2"/>
  <c r="AY3900" i="2"/>
  <c r="AY3836" i="2"/>
  <c r="AY3772" i="2"/>
  <c r="AY3684" i="2"/>
  <c r="AY3620" i="2"/>
  <c r="AY3504" i="2"/>
  <c r="AY3495" i="2"/>
  <c r="AY1463" i="2"/>
  <c r="AY1431" i="2"/>
  <c r="AY1472" i="2"/>
  <c r="AY1440" i="2"/>
  <c r="AY2145" i="2"/>
  <c r="AY2081" i="2"/>
  <c r="AY2049" i="2"/>
  <c r="AY2017" i="2"/>
  <c r="AY1985" i="2"/>
  <c r="AY1953" i="2"/>
  <c r="AY1921" i="2"/>
  <c r="AY1889" i="2"/>
  <c r="AY1857" i="2"/>
  <c r="AY1818" i="2"/>
  <c r="AY1802" i="2"/>
  <c r="AY1786" i="2"/>
  <c r="AY1778" i="2"/>
  <c r="AY1770" i="2"/>
  <c r="AY1754" i="2"/>
  <c r="AY2126" i="2"/>
  <c r="AY2062" i="2"/>
  <c r="AY1998" i="2"/>
  <c r="AY1934" i="2"/>
  <c r="AY1529" i="2"/>
  <c r="AY1695" i="2"/>
  <c r="AY727" i="2"/>
  <c r="AY759" i="2"/>
  <c r="AY702" i="2"/>
  <c r="AY667" i="2"/>
  <c r="AY772" i="2"/>
  <c r="AY509" i="2"/>
  <c r="AY477" i="2"/>
  <c r="AY405" i="2"/>
  <c r="AY358" i="2"/>
  <c r="AY4431" i="2"/>
  <c r="AY3280" i="2"/>
  <c r="AY3264" i="2"/>
  <c r="AY3256" i="2"/>
  <c r="AY3248" i="2"/>
  <c r="AY3232" i="2"/>
  <c r="AY3216" i="2"/>
  <c r="AY3200" i="2"/>
  <c r="AY3192" i="2"/>
  <c r="AY3184" i="2"/>
  <c r="AY3106" i="2"/>
  <c r="AY1339" i="2"/>
  <c r="AY2462" i="2"/>
  <c r="AY2452" i="2"/>
  <c r="AY2173" i="2"/>
  <c r="AY2380" i="2"/>
  <c r="AY2340" i="2"/>
  <c r="AY2316" i="2"/>
  <c r="AY449" i="2"/>
  <c r="AY2940" i="2"/>
  <c r="AY2652" i="2"/>
  <c r="AY2620" i="2"/>
  <c r="AY2556" i="2"/>
  <c r="AY2162" i="2"/>
  <c r="AY2130" i="2"/>
  <c r="AY2098" i="2"/>
  <c r="AY1074" i="2"/>
  <c r="AY1010" i="2"/>
  <c r="AY858" i="2"/>
  <c r="AY768" i="2"/>
  <c r="AY1236" i="2"/>
  <c r="AY916" i="2"/>
  <c r="AY1279" i="2"/>
  <c r="AY1268" i="2"/>
  <c r="AY4320" i="2"/>
  <c r="AY3585" i="2"/>
  <c r="AY4058" i="2"/>
  <c r="AY4272" i="2"/>
  <c r="AY4010" i="2"/>
  <c r="AY3978" i="2"/>
  <c r="AY3898" i="2"/>
  <c r="AY4042" i="2"/>
  <c r="AY4170" i="2"/>
  <c r="AY4268" i="2"/>
  <c r="AY4254" i="2"/>
  <c r="AY4264" i="2"/>
  <c r="AY4232" i="2"/>
  <c r="AY4130" i="2"/>
  <c r="AY4050" i="2"/>
  <c r="AY4018" i="2"/>
  <c r="AY3946" i="2"/>
  <c r="AY4190" i="2"/>
  <c r="AY3714" i="2"/>
  <c r="AY3650" i="2"/>
  <c r="AY3870" i="2"/>
  <c r="AY3806" i="2"/>
  <c r="AY3742" i="2"/>
  <c r="AY4356" i="2"/>
  <c r="AY4324" i="2"/>
  <c r="AY4260" i="2"/>
  <c r="AY4228" i="2"/>
  <c r="AY4188" i="2"/>
  <c r="AY4132" i="2"/>
  <c r="AY4424" i="2"/>
  <c r="AY4360" i="2"/>
  <c r="AY4128" i="2"/>
  <c r="AY3940" i="2"/>
  <c r="AY3876" i="2"/>
  <c r="AY3812" i="2"/>
  <c r="AY3748" i="2"/>
  <c r="AY3660" i="2"/>
  <c r="AY3561" i="2"/>
  <c r="AY3587" i="2"/>
  <c r="AY3575" i="2"/>
  <c r="AY3418" i="2"/>
  <c r="AY3386" i="2"/>
  <c r="AY3430" i="2"/>
  <c r="AY3398" i="2"/>
  <c r="AY3366" i="2"/>
  <c r="AY3424" i="2"/>
  <c r="AY3392" i="2"/>
  <c r="AY3360" i="2"/>
  <c r="AY1739" i="2"/>
  <c r="AY1675" i="2"/>
  <c r="AY1477" i="2"/>
  <c r="AY1474" i="2"/>
  <c r="AY1471" i="2"/>
  <c r="AY1439" i="2"/>
  <c r="AY3347" i="2"/>
  <c r="AY3349" i="2"/>
  <c r="AY2147" i="2"/>
  <c r="AY2083" i="2"/>
  <c r="AY2019" i="2"/>
  <c r="AY1955" i="2"/>
  <c r="AY1891" i="2"/>
  <c r="AY1650" i="2"/>
  <c r="AY1586" i="2"/>
  <c r="AY1509" i="2"/>
  <c r="AY1623" i="2"/>
  <c r="AY651" i="2"/>
  <c r="AY3242" i="2"/>
  <c r="AY732" i="2"/>
  <c r="AY716" i="2"/>
  <c r="AY2798" i="2"/>
  <c r="AY1276" i="2"/>
  <c r="AY988" i="2"/>
  <c r="AY3834" i="2"/>
  <c r="AY3770" i="2"/>
  <c r="AY1733" i="2"/>
  <c r="AY1648" i="2"/>
  <c r="AY1552" i="2"/>
  <c r="AY1355" i="2"/>
  <c r="AY1323" i="2"/>
  <c r="AY2508" i="2"/>
  <c r="AY2494" i="2"/>
  <c r="AY2386" i="2"/>
  <c r="AY2322" i="2"/>
  <c r="AY2036" i="2"/>
  <c r="AY2004" i="2"/>
  <c r="AY2143" i="2"/>
  <c r="AY2079" i="2"/>
  <c r="AY2047" i="2"/>
  <c r="AY2015" i="2"/>
  <c r="AY1983" i="2"/>
  <c r="AY1951" i="2"/>
  <c r="AY1887" i="2"/>
  <c r="AY1855" i="2"/>
  <c r="AY1469" i="2"/>
  <c r="AY1661" i="2"/>
  <c r="AY1737" i="2"/>
  <c r="AY1621" i="2"/>
  <c r="AY1365" i="2"/>
  <c r="AY740" i="2"/>
  <c r="AY3168" i="2"/>
  <c r="AY3044" i="2"/>
  <c r="AY2948" i="2"/>
  <c r="AY2916" i="2"/>
  <c r="AY2852" i="2"/>
  <c r="AY1364" i="2"/>
  <c r="AY1159" i="2"/>
  <c r="AY3545" i="2"/>
  <c r="AY3559" i="2"/>
  <c r="AY4162" i="2"/>
  <c r="AY4002" i="2"/>
  <c r="AY3970" i="2"/>
  <c r="AY4141" i="2"/>
  <c r="AY4078" i="2"/>
  <c r="AY3882" i="2"/>
  <c r="AY3818" i="2"/>
  <c r="AY3754" i="2"/>
  <c r="AY3654" i="2"/>
  <c r="AY4108" i="2"/>
  <c r="AY4406" i="2"/>
  <c r="AY4350" i="2"/>
  <c r="AY4448" i="2"/>
  <c r="AY4400" i="2"/>
  <c r="AY4168" i="2"/>
  <c r="AY4104" i="2"/>
  <c r="AY4064" i="2"/>
  <c r="AY4362" i="2"/>
  <c r="AY4314" i="2"/>
  <c r="AY4048" i="2"/>
  <c r="AY4016" i="2"/>
  <c r="AY3537" i="2"/>
  <c r="AY3551" i="2"/>
  <c r="AY3487" i="2"/>
  <c r="AY1717" i="2"/>
  <c r="AY1859" i="2"/>
  <c r="AY1827" i="2"/>
  <c r="AY1729" i="2"/>
  <c r="AY1681" i="2"/>
  <c r="AY1445" i="2"/>
  <c r="AY3323" i="2"/>
  <c r="AY3325" i="2"/>
  <c r="AY3303" i="2"/>
  <c r="AY1700" i="2"/>
  <c r="AY1668" i="2"/>
  <c r="AY1549" i="2"/>
  <c r="AY1687" i="2"/>
  <c r="AY1640" i="2"/>
  <c r="AY1544" i="2"/>
  <c r="AY638" i="2"/>
  <c r="AY606" i="2"/>
  <c r="AY574" i="2"/>
  <c r="AY542" i="2"/>
  <c r="AY510" i="2"/>
  <c r="AY478" i="2"/>
  <c r="AY789" i="2"/>
  <c r="AY313" i="2"/>
  <c r="AY1403" i="2"/>
  <c r="AY1347" i="2"/>
  <c r="AY1415" i="2"/>
  <c r="AY1391" i="2"/>
  <c r="AY435" i="2"/>
  <c r="AY767" i="2"/>
  <c r="AY2132" i="2"/>
  <c r="AY2100" i="2"/>
  <c r="AY2028" i="2"/>
  <c r="AY1996" i="2"/>
  <c r="AY1932" i="2"/>
  <c r="AY1574" i="2"/>
  <c r="AY989" i="2"/>
  <c r="AY369" i="2"/>
  <c r="AY3327" i="2"/>
  <c r="AY1738" i="2"/>
  <c r="AY1674" i="2"/>
  <c r="AY1597" i="2"/>
  <c r="AY765" i="2"/>
  <c r="AY3170" i="2"/>
  <c r="AY3092" i="2"/>
  <c r="AY3060" i="2"/>
  <c r="AY2964" i="2"/>
  <c r="AY2932" i="2"/>
  <c r="AY2868" i="2"/>
  <c r="AY2740" i="2"/>
  <c r="AY2708" i="2"/>
  <c r="AY2612" i="2"/>
  <c r="AY2580" i="2"/>
  <c r="AY2780" i="2"/>
  <c r="AY2748" i="2"/>
  <c r="AY2684" i="2"/>
  <c r="AY2492" i="2"/>
  <c r="AY2694" i="2"/>
  <c r="AY2566" i="2"/>
  <c r="AY2354" i="2"/>
  <c r="AY2300" i="2"/>
  <c r="AY2236" i="2"/>
  <c r="AY2204" i="2"/>
  <c r="AY2156" i="2"/>
  <c r="AY2124" i="2"/>
  <c r="AY2092" i="2"/>
  <c r="AY2060" i="2"/>
  <c r="AY2351" i="2"/>
  <c r="AY2095" i="2"/>
  <c r="AY1999" i="2"/>
  <c r="AY1903" i="2"/>
  <c r="AY1839" i="2"/>
  <c r="AY4300" i="2"/>
  <c r="AY1693" i="2"/>
  <c r="AY3078" i="2"/>
  <c r="AY4258" i="2"/>
  <c r="AY4194" i="2"/>
  <c r="AY4138" i="2"/>
  <c r="AY3986" i="2"/>
  <c r="AY4165" i="2"/>
  <c r="AY4198" i="2"/>
  <c r="AY4094" i="2"/>
  <c r="AY3914" i="2"/>
  <c r="AY3850" i="2"/>
  <c r="AY3786" i="2"/>
  <c r="AY3722" i="2"/>
  <c r="AY3686" i="2"/>
  <c r="AY3622" i="2"/>
  <c r="AY4318" i="2"/>
  <c r="AY4000" i="2"/>
  <c r="AY3968" i="2"/>
  <c r="AY3569" i="2"/>
  <c r="AY3595" i="2"/>
  <c r="AY3583" i="2"/>
  <c r="AY1685" i="2"/>
  <c r="AY1728" i="2"/>
  <c r="AY1710" i="2"/>
  <c r="AY1722" i="2"/>
  <c r="AY1594" i="2"/>
  <c r="AY1491" i="2"/>
  <c r="AY1517" i="2"/>
  <c r="AY1656" i="2"/>
  <c r="AY1592" i="2"/>
  <c r="AY1560" i="2"/>
  <c r="AY3086" i="2"/>
  <c r="AY3140" i="2"/>
  <c r="AY1419" i="2"/>
  <c r="AY1387" i="2"/>
  <c r="AY1363" i="2"/>
  <c r="AY2990" i="2"/>
  <c r="AY2894" i="2"/>
  <c r="AY2862" i="2"/>
  <c r="AY3778" i="2"/>
  <c r="AY3404" i="2"/>
  <c r="AY4246" i="2"/>
  <c r="AY4288" i="2"/>
  <c r="AY4282" i="2"/>
  <c r="AY4122" i="2"/>
  <c r="AY4126" i="2"/>
  <c r="AY4116" i="2"/>
  <c r="AY4414" i="2"/>
  <c r="AY4176" i="2"/>
  <c r="AY4112" i="2"/>
  <c r="AY3996" i="2"/>
  <c r="AY3442" i="2"/>
  <c r="AY3410" i="2"/>
  <c r="AY3378" i="2"/>
  <c r="AY3422" i="2"/>
  <c r="AY3390" i="2"/>
  <c r="AY3358" i="2"/>
  <c r="AY3416" i="2"/>
  <c r="AY3384" i="2"/>
  <c r="AY1699" i="2"/>
  <c r="AY1664" i="2"/>
  <c r="AY1466" i="2"/>
  <c r="AY1686" i="2"/>
  <c r="AY1743" i="2"/>
  <c r="AY3331" i="2"/>
  <c r="AY3333" i="2"/>
  <c r="AY2131" i="2"/>
  <c r="AY1647" i="2"/>
  <c r="AY383" i="2"/>
  <c r="AY580" i="2"/>
  <c r="AY516" i="2"/>
  <c r="AY2766" i="2"/>
  <c r="AY3174" i="2"/>
  <c r="AY3142" i="2"/>
  <c r="AY2830" i="2"/>
  <c r="AY2149" i="2"/>
  <c r="AY2085" i="2"/>
  <c r="AY2021" i="2"/>
  <c r="AY1957" i="2"/>
  <c r="AY1893" i="2"/>
  <c r="AY1349" i="2"/>
  <c r="AY3114" i="2"/>
  <c r="AY1988" i="2"/>
  <c r="AY1924" i="2"/>
  <c r="AY1260" i="2"/>
  <c r="AY1181" i="2"/>
  <c r="AY1149" i="2"/>
  <c r="AY706" i="2"/>
  <c r="AY3463" i="2"/>
  <c r="AY1567" i="2"/>
  <c r="AY1535" i="2"/>
  <c r="AY4302" i="2"/>
  <c r="AY4090" i="2"/>
  <c r="AY4117" i="2"/>
  <c r="AY4062" i="2"/>
  <c r="AY3990" i="2"/>
  <c r="AY3658" i="2"/>
  <c r="AY4452" i="2"/>
  <c r="AY4396" i="2"/>
  <c r="AY4196" i="2"/>
  <c r="AY4200" i="2"/>
  <c r="AY4136" i="2"/>
  <c r="AY4080" i="2"/>
  <c r="AY4386" i="2"/>
  <c r="AY4338" i="2"/>
  <c r="AY4032" i="2"/>
  <c r="AY3936" i="2"/>
  <c r="AY3565" i="2"/>
  <c r="AY3308" i="2"/>
  <c r="AY1832" i="2"/>
  <c r="AY1843" i="2"/>
  <c r="AY1705" i="2"/>
  <c r="AY1461" i="2"/>
  <c r="AY1429" i="2"/>
  <c r="AY3355" i="2"/>
  <c r="AY3357" i="2"/>
  <c r="AY2155" i="2"/>
  <c r="AY2091" i="2"/>
  <c r="AY1958" i="2"/>
  <c r="AY1716" i="2"/>
  <c r="AY1684" i="2"/>
  <c r="AY1570" i="2"/>
  <c r="AY1645" i="2"/>
  <c r="AY1581" i="2"/>
  <c r="AY791" i="2"/>
  <c r="AY773" i="2"/>
  <c r="AY4181" i="2"/>
  <c r="AY2396" i="2"/>
  <c r="AY2332" i="2"/>
  <c r="AY2189" i="2"/>
  <c r="AY2184" i="2"/>
  <c r="AY2388" i="2"/>
  <c r="AY2324" i="2"/>
  <c r="AY2181" i="2"/>
  <c r="AY2176" i="2"/>
  <c r="AY705" i="2"/>
  <c r="AY4214" i="2"/>
  <c r="AY4296" i="2"/>
  <c r="AY4022" i="2"/>
  <c r="AY3906" i="2"/>
  <c r="AY3842" i="2"/>
  <c r="AY3678" i="2"/>
  <c r="AY3614" i="2"/>
  <c r="AY3436" i="2"/>
  <c r="AY3372" i="2"/>
  <c r="AY4109" i="2"/>
  <c r="AY4454" i="2"/>
  <c r="AY4072" i="2"/>
  <c r="AY4378" i="2"/>
  <c r="AY3992" i="2"/>
  <c r="AY3580" i="2"/>
  <c r="AY3553" i="2"/>
  <c r="AY3567" i="2"/>
  <c r="AY3503" i="2"/>
  <c r="AY1697" i="2"/>
  <c r="AY3339" i="2"/>
  <c r="AY3341" i="2"/>
  <c r="AY1711" i="2"/>
  <c r="AY1642" i="2"/>
  <c r="AY1578" i="2"/>
  <c r="AY1942" i="2"/>
  <c r="AY1629" i="2"/>
  <c r="AY1616" i="2"/>
  <c r="AY417" i="2"/>
  <c r="AY3236" i="2"/>
  <c r="AY1327" i="2"/>
  <c r="AY1337" i="2"/>
  <c r="AY2806" i="2"/>
  <c r="AY1340" i="2"/>
  <c r="AY1308" i="2"/>
  <c r="AY948" i="2"/>
  <c r="AY1109" i="2"/>
  <c r="AY3294" i="2"/>
  <c r="AY3286" i="2"/>
  <c r="AY3254" i="2"/>
  <c r="AY3230" i="2"/>
  <c r="AY3222" i="2"/>
  <c r="AY3190" i="2"/>
  <c r="AY1379" i="2"/>
  <c r="AY2406" i="2"/>
  <c r="AY1389" i="2"/>
  <c r="AY1357" i="2"/>
  <c r="AY2190" i="2"/>
  <c r="AY443" i="2"/>
  <c r="AY384" i="2"/>
  <c r="AY2822" i="2"/>
  <c r="AY3070" i="2"/>
  <c r="AY3038" i="2"/>
  <c r="AY3006" i="2"/>
  <c r="AY2974" i="2"/>
  <c r="AY2942" i="2"/>
  <c r="AY2910" i="2"/>
  <c r="AY2878" i="2"/>
  <c r="AY2846" i="2"/>
  <c r="AY2782" i="2"/>
  <c r="AY2116" i="2"/>
  <c r="AY2044" i="2"/>
  <c r="AY2012" i="2"/>
  <c r="AY1980" i="2"/>
  <c r="AY1284" i="2"/>
  <c r="AY1117" i="2"/>
  <c r="AY1315" i="2"/>
  <c r="AY2422" i="2"/>
  <c r="AY1405" i="2"/>
  <c r="AY2187" i="2"/>
  <c r="AY2179" i="2"/>
  <c r="AY1361" i="2"/>
  <c r="AY3154" i="2"/>
  <c r="AY2844" i="2"/>
  <c r="AY2726" i="2"/>
  <c r="AY2662" i="2"/>
  <c r="AY2598" i="2"/>
  <c r="AY1332" i="2"/>
  <c r="AY749" i="2"/>
  <c r="AY3290" i="2"/>
  <c r="AY3258" i="2"/>
  <c r="AY3234" i="2"/>
  <c r="AY3226" i="2"/>
  <c r="AY3194" i="2"/>
  <c r="AY3094" i="2"/>
  <c r="AY3062" i="2"/>
  <c r="AY1853" i="2"/>
  <c r="AY1373" i="2"/>
  <c r="AY724" i="2"/>
  <c r="AY636" i="2"/>
  <c r="AY572" i="2"/>
  <c r="AY508" i="2"/>
  <c r="AY2068" i="2"/>
  <c r="AY1630" i="2"/>
  <c r="AY1646" i="2"/>
  <c r="AY2103" i="2"/>
  <c r="AY1943" i="2"/>
  <c r="AY3316" i="2"/>
  <c r="AY2438" i="2"/>
  <c r="AY2185" i="2"/>
  <c r="AY1417" i="2"/>
  <c r="AY1385" i="2"/>
  <c r="AY1353" i="2"/>
  <c r="AY770" i="2"/>
  <c r="AY427" i="2"/>
  <c r="AY3128" i="2"/>
  <c r="AY2836" i="2"/>
  <c r="AY2526" i="2"/>
  <c r="AY2362" i="2"/>
  <c r="AY2476" i="2"/>
  <c r="AY2412" i="2"/>
  <c r="AY2164" i="2"/>
  <c r="AY2359" i="2"/>
  <c r="AY1331" i="2"/>
  <c r="AY2454" i="2"/>
  <c r="AY2063" i="2"/>
  <c r="AY2031" i="2"/>
  <c r="AY1871" i="2"/>
  <c r="AY1359" i="2"/>
  <c r="AY1333" i="2"/>
  <c r="AY1399" i="2"/>
  <c r="AY2460" i="2"/>
  <c r="AY2428" i="2"/>
  <c r="AY1377" i="2"/>
  <c r="AY1345" i="2"/>
  <c r="AY2391" i="2"/>
  <c r="AY2383" i="2"/>
  <c r="AY2327" i="2"/>
  <c r="AY2319" i="2"/>
  <c r="AY721" i="2"/>
  <c r="AY429" i="2"/>
  <c r="AY447" i="2"/>
  <c r="AY3162" i="2"/>
  <c r="AY3164" i="2"/>
  <c r="AY2828" i="2"/>
  <c r="AY2804" i="2"/>
  <c r="AY2027" i="2"/>
  <c r="AY1899" i="2"/>
  <c r="AY4250" i="2"/>
  <c r="AY4142" i="2"/>
  <c r="AY3950" i="2"/>
  <c r="AY4292" i="2"/>
  <c r="AY4084" i="2"/>
  <c r="AY4461" i="2"/>
  <c r="AY4374" i="2"/>
  <c r="AY4330" i="2"/>
  <c r="AY4036" i="2"/>
  <c r="AY4004" i="2"/>
  <c r="AY3908" i="2"/>
  <c r="AY3844" i="2"/>
  <c r="AY3780" i="2"/>
  <c r="AY3716" i="2"/>
  <c r="AY3692" i="2"/>
  <c r="AY3628" i="2"/>
  <c r="AY4294" i="2"/>
  <c r="AY4206" i="2"/>
  <c r="AY4290" i="2"/>
  <c r="AY4178" i="2"/>
  <c r="AY4157" i="2"/>
  <c r="AY4182" i="2"/>
  <c r="AY4134" i="2"/>
  <c r="AY4086" i="2"/>
  <c r="AY4054" i="2"/>
  <c r="AY3982" i="2"/>
  <c r="AY3706" i="2"/>
  <c r="AY3642" i="2"/>
  <c r="AY3926" i="2"/>
  <c r="AY3862" i="2"/>
  <c r="AY3798" i="2"/>
  <c r="AY3734" i="2"/>
  <c r="AY3670" i="2"/>
  <c r="AY3606" i="2"/>
  <c r="AY4444" i="2"/>
  <c r="AY4388" i="2"/>
  <c r="AY4180" i="2"/>
  <c r="AY4124" i="2"/>
  <c r="AY4366" i="2"/>
  <c r="AY4352" i="2"/>
  <c r="AY4184" i="2"/>
  <c r="AY4120" i="2"/>
  <c r="AY4434" i="2"/>
  <c r="AY4322" i="2"/>
  <c r="AY4024" i="2"/>
  <c r="AY3960" i="2"/>
  <c r="AY3564" i="2"/>
  <c r="AY3548" i="2"/>
  <c r="AY3579" i="2"/>
  <c r="AY3549" i="2"/>
  <c r="AY1669" i="2"/>
  <c r="AY1835" i="2"/>
  <c r="AY1720" i="2"/>
  <c r="AY1694" i="2"/>
  <c r="AY1453" i="2"/>
  <c r="AY1421" i="2"/>
  <c r="AY2139" i="2"/>
  <c r="AY2075" i="2"/>
  <c r="AY2011" i="2"/>
  <c r="AY1947" i="2"/>
  <c r="AY1883" i="2"/>
  <c r="AY1706" i="2"/>
  <c r="AY1708" i="2"/>
  <c r="AY1676" i="2"/>
  <c r="AY1554" i="2"/>
  <c r="AY1565" i="2"/>
  <c r="AY614" i="2"/>
  <c r="AY582" i="2"/>
  <c r="AY550" i="2"/>
  <c r="AY518" i="2"/>
  <c r="AY486" i="2"/>
  <c r="AY646" i="2"/>
  <c r="AY359" i="2"/>
  <c r="AY4381" i="2"/>
  <c r="AY4173" i="2"/>
  <c r="AY3266" i="2"/>
  <c r="AY3250" i="2"/>
  <c r="AY3202" i="2"/>
  <c r="AY3186" i="2"/>
  <c r="AY1780" i="2"/>
  <c r="AY2133" i="2"/>
  <c r="AY2101" i="2"/>
  <c r="AY2069" i="2"/>
  <c r="AY2037" i="2"/>
  <c r="AY2005" i="2"/>
  <c r="AY1973" i="2"/>
  <c r="AY1941" i="2"/>
  <c r="AY1909" i="2"/>
  <c r="AY1877" i="2"/>
  <c r="AY1845" i="2"/>
  <c r="AY778" i="2"/>
  <c r="AY754" i="2"/>
  <c r="AY703" i="2"/>
  <c r="AY439" i="2"/>
  <c r="S13" i="4"/>
  <c r="S19" i="4"/>
  <c r="S34" i="4"/>
  <c r="S6" i="4"/>
  <c r="S7" i="4"/>
  <c r="S11" i="4"/>
  <c r="S26" i="4"/>
  <c r="S41" i="4"/>
  <c r="S18" i="4"/>
  <c r="S33" i="4"/>
  <c r="S31" i="4"/>
  <c r="S38" i="4"/>
  <c r="S10" i="4"/>
  <c r="S25" i="4"/>
  <c r="S40" i="4"/>
  <c r="S39" i="4"/>
  <c r="S30" i="4"/>
  <c r="S37" i="4"/>
  <c r="S36" i="4"/>
  <c r="S17" i="4"/>
  <c r="S32" i="4"/>
  <c r="S22" i="4"/>
  <c r="S29" i="4"/>
  <c r="S28" i="4"/>
  <c r="S9" i="4"/>
  <c r="S24" i="4"/>
  <c r="S14" i="4"/>
  <c r="S21" i="4"/>
  <c r="S20" i="4"/>
  <c r="S35" i="4"/>
  <c r="S16" i="4"/>
  <c r="S23" i="4"/>
  <c r="S12" i="4"/>
  <c r="S27" i="4"/>
  <c r="S8" i="4"/>
  <c r="S15" i="4"/>
  <c r="AY4298" i="2"/>
  <c r="AY4242" i="2"/>
  <c r="AY4101" i="2"/>
  <c r="AY4046" i="2"/>
  <c r="AY4014" i="2"/>
  <c r="AY3942" i="2"/>
  <c r="AY3890" i="2"/>
  <c r="AY3826" i="2"/>
  <c r="AY3762" i="2"/>
  <c r="AY3918" i="2"/>
  <c r="AY3854" i="2"/>
  <c r="AY3790" i="2"/>
  <c r="AY3726" i="2"/>
  <c r="AY3662" i="2"/>
  <c r="AY3598" i="2"/>
  <c r="AY4436" i="2"/>
  <c r="AY4348" i="2"/>
  <c r="AY4284" i="2"/>
  <c r="AY4220" i="2"/>
  <c r="AY4076" i="2"/>
  <c r="AY4358" i="2"/>
  <c r="AY4408" i="2"/>
  <c r="AY4344" i="2"/>
  <c r="AY4370" i="2"/>
  <c r="AY4028" i="2"/>
  <c r="AY3964" i="2"/>
  <c r="AY3932" i="2"/>
  <c r="AY3868" i="2"/>
  <c r="AY3804" i="2"/>
  <c r="AY3740" i="2"/>
  <c r="AY3652" i="2"/>
  <c r="AY4456" i="2"/>
  <c r="AY3571" i="2"/>
  <c r="AY3541" i="2"/>
  <c r="AY3428" i="2"/>
  <c r="AY3396" i="2"/>
  <c r="AY3364" i="2"/>
  <c r="AY1731" i="2"/>
  <c r="AY1667" i="2"/>
  <c r="AY1725" i="2"/>
  <c r="AY1689" i="2"/>
  <c r="AY3351" i="2"/>
  <c r="AY2067" i="2"/>
  <c r="AY2003" i="2"/>
  <c r="AY1939" i="2"/>
  <c r="AY1875" i="2"/>
  <c r="AY1698" i="2"/>
  <c r="AY1634" i="2"/>
  <c r="AY3353" i="2"/>
  <c r="AY1546" i="2"/>
  <c r="AY1557" i="2"/>
  <c r="AY1615" i="2"/>
  <c r="AY1519" i="2"/>
  <c r="AY1772" i="2"/>
  <c r="AY1397" i="2"/>
  <c r="AY376" i="2"/>
  <c r="AY642" i="2"/>
  <c r="O9" i="4"/>
  <c r="O40" i="4"/>
  <c r="O21" i="4"/>
  <c r="O36" i="4"/>
  <c r="O26" i="4"/>
  <c r="O33" i="4"/>
  <c r="O32" i="4"/>
  <c r="O13" i="4"/>
  <c r="O28" i="4"/>
  <c r="O18" i="4"/>
  <c r="O25" i="4"/>
  <c r="O24" i="4"/>
  <c r="O39" i="4"/>
  <c r="O20" i="4"/>
  <c r="O27" i="4"/>
  <c r="O10" i="4"/>
  <c r="O17" i="4"/>
  <c r="O16" i="4"/>
  <c r="O31" i="4"/>
  <c r="O12" i="4"/>
  <c r="O19" i="4"/>
  <c r="O8" i="4"/>
  <c r="O23" i="4"/>
  <c r="O38" i="4"/>
  <c r="O11" i="4"/>
  <c r="O15" i="4"/>
  <c r="O30" i="4"/>
  <c r="O7" i="4"/>
  <c r="O22" i="4"/>
  <c r="O37" i="4"/>
  <c r="O6" i="4"/>
  <c r="O14" i="4"/>
  <c r="O29" i="4"/>
  <c r="O35" i="4"/>
  <c r="O34" i="4"/>
  <c r="O41" i="4"/>
  <c r="AY4382" i="2"/>
  <c r="AY4238" i="2"/>
  <c r="AY4234" i="2"/>
  <c r="AY4114" i="2"/>
  <c r="AY4093" i="2"/>
  <c r="AY4166" i="2"/>
  <c r="AY4118" i="2"/>
  <c r="AY3974" i="2"/>
  <c r="AY3690" i="2"/>
  <c r="AY3626" i="2"/>
  <c r="AY3910" i="2"/>
  <c r="AY3846" i="2"/>
  <c r="AY3782" i="2"/>
  <c r="AY3718" i="2"/>
  <c r="AY4428" i="2"/>
  <c r="AY4164" i="2"/>
  <c r="AY4446" i="2"/>
  <c r="AY4336" i="2"/>
  <c r="AY4418" i="2"/>
  <c r="AY3984" i="2"/>
  <c r="AY3952" i="2"/>
  <c r="AY3563" i="2"/>
  <c r="AY3597" i="2"/>
  <c r="AY3533" i="2"/>
  <c r="AY1740" i="2"/>
  <c r="AY1492" i="2"/>
  <c r="AY1678" i="2"/>
  <c r="AY3343" i="2"/>
  <c r="AY2123" i="2"/>
  <c r="AY2059" i="2"/>
  <c r="AY1995" i="2"/>
  <c r="AY1931" i="2"/>
  <c r="AY1867" i="2"/>
  <c r="AY1690" i="2"/>
  <c r="AY1626" i="2"/>
  <c r="AY3345" i="2"/>
  <c r="AY2054" i="2"/>
  <c r="AY1538" i="2"/>
  <c r="AY1613" i="2"/>
  <c r="AY1608" i="2"/>
  <c r="AY1764" i="2"/>
  <c r="AY2157" i="2"/>
  <c r="AY2125" i="2"/>
  <c r="AY2093" i="2"/>
  <c r="AY2061" i="2"/>
  <c r="AY2029" i="2"/>
  <c r="AY1997" i="2"/>
  <c r="AY1965" i="2"/>
  <c r="AY1933" i="2"/>
  <c r="AY1901" i="2"/>
  <c r="AY1869" i="2"/>
  <c r="AY1837" i="2"/>
  <c r="AY1321" i="2"/>
  <c r="M11" i="4"/>
  <c r="M26" i="4"/>
  <c r="M41" i="4"/>
  <c r="M7" i="4"/>
  <c r="M22" i="4"/>
  <c r="M12" i="4"/>
  <c r="M19" i="4"/>
  <c r="M18" i="4"/>
  <c r="M33" i="4"/>
  <c r="M14" i="4"/>
  <c r="M21" i="4"/>
  <c r="M10" i="4"/>
  <c r="M25" i="4"/>
  <c r="M40" i="4"/>
  <c r="M13" i="4"/>
  <c r="M17" i="4"/>
  <c r="M32" i="4"/>
  <c r="M9" i="4"/>
  <c r="M24" i="4"/>
  <c r="M39" i="4"/>
  <c r="M16" i="4"/>
  <c r="M31" i="4"/>
  <c r="M29" i="4"/>
  <c r="M36" i="4"/>
  <c r="M8" i="4"/>
  <c r="M23" i="4"/>
  <c r="M38" i="4"/>
  <c r="M37" i="4"/>
  <c r="M28" i="4"/>
  <c r="M35" i="4"/>
  <c r="M34" i="4"/>
  <c r="M6" i="4"/>
  <c r="M15" i="4"/>
  <c r="M30" i="4"/>
  <c r="M20" i="4"/>
  <c r="M27" i="4"/>
  <c r="AY4278" i="2"/>
  <c r="AY4280" i="2"/>
  <c r="AY4248" i="2"/>
  <c r="AY4216" i="2"/>
  <c r="AY4274" i="2"/>
  <c r="AY3962" i="2"/>
  <c r="AY3930" i="2"/>
  <c r="AY4133" i="2"/>
  <c r="AY4038" i="2"/>
  <c r="AY4006" i="2"/>
  <c r="AY3966" i="2"/>
  <c r="AY3934" i="2"/>
  <c r="AY3874" i="2"/>
  <c r="AY3810" i="2"/>
  <c r="AY3746" i="2"/>
  <c r="AY3682" i="2"/>
  <c r="AY3618" i="2"/>
  <c r="AY3902" i="2"/>
  <c r="AY3838" i="2"/>
  <c r="AY3774" i="2"/>
  <c r="AY3710" i="2"/>
  <c r="AY3646" i="2"/>
  <c r="AY3600" i="2"/>
  <c r="AY4420" i="2"/>
  <c r="AY4372" i="2"/>
  <c r="AY4340" i="2"/>
  <c r="AY4308" i="2"/>
  <c r="AY4276" i="2"/>
  <c r="AY4244" i="2"/>
  <c r="AY4212" i="2"/>
  <c r="AY4156" i="2"/>
  <c r="AY4100" i="2"/>
  <c r="AY4068" i="2"/>
  <c r="AY4398" i="2"/>
  <c r="AY4342" i="2"/>
  <c r="AY4328" i="2"/>
  <c r="AY4160" i="2"/>
  <c r="AY4096" i="2"/>
  <c r="AY4410" i="2"/>
  <c r="AY4052" i="2"/>
  <c r="AY4020" i="2"/>
  <c r="AY3988" i="2"/>
  <c r="AY3956" i="2"/>
  <c r="AY3924" i="2"/>
  <c r="AY3892" i="2"/>
  <c r="AY3860" i="2"/>
  <c r="AY3828" i="2"/>
  <c r="AY3796" i="2"/>
  <c r="AY3764" i="2"/>
  <c r="AY3732" i="2"/>
  <c r="AY3708" i="2"/>
  <c r="AY3676" i="2"/>
  <c r="AY3644" i="2"/>
  <c r="AY3612" i="2"/>
  <c r="AY3516" i="2"/>
  <c r="AY3452" i="2"/>
  <c r="AY3593" i="2"/>
  <c r="AY3555" i="2"/>
  <c r="AY3589" i="2"/>
  <c r="AY3543" i="2"/>
  <c r="AY3434" i="2"/>
  <c r="AY3402" i="2"/>
  <c r="AY3370" i="2"/>
  <c r="AY3420" i="2"/>
  <c r="AY3388" i="2"/>
  <c r="AY3414" i="2"/>
  <c r="AY3382" i="2"/>
  <c r="AY3440" i="2"/>
  <c r="AY3408" i="2"/>
  <c r="AY3376" i="2"/>
  <c r="AY1838" i="2"/>
  <c r="AY1723" i="2"/>
  <c r="AY1691" i="2"/>
  <c r="AY1659" i="2"/>
  <c r="AY1732" i="2"/>
  <c r="AY1864" i="2"/>
  <c r="AY1709" i="2"/>
  <c r="AY1490" i="2"/>
  <c r="AY1721" i="2"/>
  <c r="AY1734" i="2"/>
  <c r="AY1670" i="2"/>
  <c r="AY1487" i="2"/>
  <c r="AY1455" i="2"/>
  <c r="AY1423" i="2"/>
  <c r="AY1464" i="2"/>
  <c r="AY1432" i="2"/>
  <c r="AY3315" i="2"/>
  <c r="AY3317" i="2"/>
  <c r="AY1824" i="2"/>
  <c r="AY1816" i="2"/>
  <c r="AY1800" i="2"/>
  <c r="AY1784" i="2"/>
  <c r="AY1776" i="2"/>
  <c r="AY1760" i="2"/>
  <c r="AY1752" i="2"/>
  <c r="AY3335" i="2"/>
  <c r="AY2115" i="2"/>
  <c r="AY2051" i="2"/>
  <c r="AY1987" i="2"/>
  <c r="AY1923" i="2"/>
  <c r="AY1682" i="2"/>
  <c r="AY1618" i="2"/>
  <c r="AY3337" i="2"/>
  <c r="AY2046" i="2"/>
  <c r="AY1530" i="2"/>
  <c r="AY1605" i="2"/>
  <c r="AY1541" i="2"/>
  <c r="AY1679" i="2"/>
  <c r="AY1639" i="2"/>
  <c r="AY1575" i="2"/>
  <c r="AY1543" i="2"/>
  <c r="AY1511" i="2"/>
  <c r="AY678" i="2"/>
  <c r="AY398" i="2"/>
  <c r="AY362" i="2"/>
  <c r="AY604" i="2"/>
  <c r="AY540" i="2"/>
  <c r="AY476" i="2"/>
  <c r="AY303" i="2"/>
  <c r="AY402" i="2"/>
  <c r="AY4455" i="2"/>
  <c r="AY4423" i="2"/>
  <c r="AY4197" i="2"/>
  <c r="AY3150" i="2"/>
  <c r="AY3118" i="2"/>
  <c r="AY3082" i="2"/>
  <c r="AY2191" i="2"/>
  <c r="AY1820" i="2"/>
  <c r="AY1756" i="2"/>
  <c r="AY2446" i="2"/>
  <c r="AY1413" i="2"/>
  <c r="AY1325" i="2"/>
  <c r="AY738" i="2"/>
  <c r="AY445" i="2"/>
  <c r="AY419" i="2"/>
  <c r="AY392" i="2"/>
  <c r="AY713" i="2"/>
  <c r="AY4266" i="2"/>
  <c r="AY4148" i="2"/>
  <c r="AY4334" i="2"/>
  <c r="AY4384" i="2"/>
  <c r="AY4354" i="2"/>
  <c r="AY1673" i="2"/>
  <c r="AY1726" i="2"/>
  <c r="AY1662" i="2"/>
  <c r="AY1742" i="2"/>
  <c r="AY1812" i="2"/>
  <c r="AY1829" i="2"/>
  <c r="R14" i="4"/>
  <c r="R12" i="4"/>
  <c r="R27" i="4"/>
  <c r="R19" i="4"/>
  <c r="R34" i="4"/>
  <c r="R6" i="4"/>
  <c r="R39" i="4"/>
  <c r="R40" i="4"/>
  <c r="R11" i="4"/>
  <c r="R26" i="4"/>
  <c r="R41" i="4"/>
  <c r="R31" i="4"/>
  <c r="R38" i="4"/>
  <c r="R37" i="4"/>
  <c r="R18" i="4"/>
  <c r="R33" i="4"/>
  <c r="R23" i="4"/>
  <c r="R30" i="4"/>
  <c r="R32" i="4"/>
  <c r="R29" i="4"/>
  <c r="R10" i="4"/>
  <c r="R25" i="4"/>
  <c r="R15" i="4"/>
  <c r="R22" i="4"/>
  <c r="R21" i="4"/>
  <c r="R36" i="4"/>
  <c r="R17" i="4"/>
  <c r="R24" i="4"/>
  <c r="R7" i="4"/>
  <c r="R13" i="4"/>
  <c r="R28" i="4"/>
  <c r="R9" i="4"/>
  <c r="R16" i="4"/>
  <c r="R20" i="4"/>
  <c r="R35" i="4"/>
  <c r="R8" i="4"/>
  <c r="AY4230" i="2"/>
  <c r="AY4110" i="2"/>
  <c r="AY4412" i="2"/>
  <c r="AY4438" i="2"/>
  <c r="AY4440" i="2"/>
  <c r="AY1748" i="2"/>
  <c r="AY2117" i="2"/>
  <c r="AY2053" i="2"/>
  <c r="AY1989" i="2"/>
  <c r="AY1925" i="2"/>
  <c r="AY1861" i="2"/>
  <c r="AY4310" i="2"/>
  <c r="AY4222" i="2"/>
  <c r="AY4240" i="2"/>
  <c r="AY4306" i="2"/>
  <c r="AY4218" i="2"/>
  <c r="AY4202" i="2"/>
  <c r="AY4146" i="2"/>
  <c r="AY4098" i="2"/>
  <c r="AY4026" i="2"/>
  <c r="AY3954" i="2"/>
  <c r="AY4125" i="2"/>
  <c r="AY4150" i="2"/>
  <c r="AY4102" i="2"/>
  <c r="AY4030" i="2"/>
  <c r="AY3958" i="2"/>
  <c r="AY3922" i="2"/>
  <c r="AY3858" i="2"/>
  <c r="AY3794" i="2"/>
  <c r="AY3730" i="2"/>
  <c r="AY3666" i="2"/>
  <c r="AY3602" i="2"/>
  <c r="AY3886" i="2"/>
  <c r="AY3822" i="2"/>
  <c r="AY3758" i="2"/>
  <c r="AY3694" i="2"/>
  <c r="AY3630" i="2"/>
  <c r="AY4459" i="2"/>
  <c r="AY4364" i="2"/>
  <c r="AY4332" i="2"/>
  <c r="AY4236" i="2"/>
  <c r="AY4204" i="2"/>
  <c r="AY4430" i="2"/>
  <c r="AY4390" i="2"/>
  <c r="AY4326" i="2"/>
  <c r="AY4432" i="2"/>
  <c r="AY4376" i="2"/>
  <c r="AY4312" i="2"/>
  <c r="AY4144" i="2"/>
  <c r="AY4394" i="2"/>
  <c r="AY4346" i="2"/>
  <c r="AY4044" i="2"/>
  <c r="AY3980" i="2"/>
  <c r="AY3948" i="2"/>
  <c r="AY3916" i="2"/>
  <c r="AY3884" i="2"/>
  <c r="AY3852" i="2"/>
  <c r="AY3820" i="2"/>
  <c r="AY3788" i="2"/>
  <c r="AY3756" i="2"/>
  <c r="AY3724" i="2"/>
  <c r="AY3700" i="2"/>
  <c r="AY3668" i="2"/>
  <c r="AY3636" i="2"/>
  <c r="AY3604" i="2"/>
  <c r="AY3500" i="2"/>
  <c r="AY3577" i="2"/>
  <c r="AY3539" i="2"/>
  <c r="AY3573" i="2"/>
  <c r="AY3591" i="2"/>
  <c r="AY3527" i="2"/>
  <c r="AY1688" i="2"/>
  <c r="AY3426" i="2"/>
  <c r="AY3394" i="2"/>
  <c r="AY3362" i="2"/>
  <c r="AY3412" i="2"/>
  <c r="AY3380" i="2"/>
  <c r="AY3438" i="2"/>
  <c r="AY3406" i="2"/>
  <c r="AY3374" i="2"/>
  <c r="AY3432" i="2"/>
  <c r="AY3400" i="2"/>
  <c r="AY3368" i="2"/>
  <c r="AY1715" i="2"/>
  <c r="AY1683" i="2"/>
  <c r="AY1485" i="2"/>
  <c r="AY1856" i="2"/>
  <c r="AY1482" i="2"/>
  <c r="AY1713" i="2"/>
  <c r="AY1665" i="2"/>
  <c r="AY1718" i="2"/>
  <c r="AY1479" i="2"/>
  <c r="AY1447" i="2"/>
  <c r="AY1488" i="2"/>
  <c r="AY1456" i="2"/>
  <c r="AY1424" i="2"/>
  <c r="AY3299" i="2"/>
  <c r="AY3301" i="2"/>
  <c r="AY2163" i="2"/>
  <c r="AY2099" i="2"/>
  <c r="AY2035" i="2"/>
  <c r="AY1971" i="2"/>
  <c r="AY1907" i="2"/>
  <c r="AY1730" i="2"/>
  <c r="AY1666" i="2"/>
  <c r="AY1602" i="2"/>
  <c r="AY2158" i="2"/>
  <c r="AY1514" i="2"/>
  <c r="AY1653" i="2"/>
  <c r="AY1589" i="2"/>
  <c r="AY1525" i="2"/>
  <c r="AY1663" i="2"/>
  <c r="AY1631" i="2"/>
  <c r="AY1599" i="2"/>
  <c r="AY406" i="2"/>
  <c r="AY311" i="2"/>
  <c r="AY751" i="2"/>
  <c r="AY390" i="2"/>
  <c r="AY354" i="2"/>
  <c r="AY4415" i="2"/>
  <c r="AY4189" i="2"/>
  <c r="AY3556" i="2"/>
  <c r="AY3492" i="2"/>
  <c r="AY3110" i="2"/>
  <c r="AY1804" i="2"/>
  <c r="AY1395" i="2"/>
  <c r="AY2111" i="2"/>
  <c r="AY1341" i="2"/>
  <c r="AY1317" i="2"/>
  <c r="AY6" i="2"/>
  <c r="C5" i="4" a="1"/>
  <c r="C5" i="4" s="1"/>
  <c r="AY762" i="2"/>
  <c r="AY411" i="2"/>
  <c r="AY356" i="2"/>
  <c r="AY1963" i="2"/>
  <c r="AY1658" i="2"/>
  <c r="AY1796" i="2"/>
  <c r="AY2141" i="2"/>
  <c r="AY2109" i="2"/>
  <c r="AY2077" i="2"/>
  <c r="AY2045" i="2"/>
  <c r="AY2013" i="2"/>
  <c r="AY1981" i="2"/>
  <c r="AY1949" i="2"/>
  <c r="AY1917" i="2"/>
  <c r="AY1885" i="2"/>
  <c r="AY786" i="2"/>
  <c r="AY309" i="2"/>
  <c r="AY415" i="2"/>
  <c r="Q7" i="4"/>
  <c r="Q20" i="4"/>
  <c r="Q35" i="4"/>
  <c r="Q40" i="4"/>
  <c r="Q12" i="4"/>
  <c r="Q27" i="4"/>
  <c r="Q6" i="4"/>
  <c r="Q33" i="4"/>
  <c r="Q32" i="4"/>
  <c r="Q39" i="4"/>
  <c r="Q38" i="4"/>
  <c r="Q19" i="4"/>
  <c r="Q34" i="4"/>
  <c r="Q41" i="4"/>
  <c r="Q24" i="4"/>
  <c r="Q31" i="4"/>
  <c r="Q30" i="4"/>
  <c r="Q11" i="4"/>
  <c r="Q26" i="4"/>
  <c r="Q16" i="4"/>
  <c r="Q23" i="4"/>
  <c r="Q22" i="4"/>
  <c r="Q37" i="4"/>
  <c r="Q18" i="4"/>
  <c r="Q25" i="4"/>
  <c r="Q8" i="4"/>
  <c r="Q15" i="4"/>
  <c r="Q14" i="4"/>
  <c r="Q29" i="4"/>
  <c r="Q10" i="4"/>
  <c r="Q17" i="4"/>
  <c r="Q21" i="4"/>
  <c r="Q36" i="4"/>
  <c r="Q9" i="4"/>
  <c r="Q13" i="4"/>
  <c r="Q28" i="4"/>
  <c r="L12" i="4"/>
  <c r="L19" i="4"/>
  <c r="L34" i="4"/>
  <c r="L15" i="4"/>
  <c r="L22" i="4"/>
  <c r="L11" i="4"/>
  <c r="L26" i="4"/>
  <c r="L41" i="4"/>
  <c r="L7" i="4"/>
  <c r="L14" i="4"/>
  <c r="L18" i="4"/>
  <c r="L33" i="4"/>
  <c r="L10" i="4"/>
  <c r="L25" i="4"/>
  <c r="L40" i="4"/>
  <c r="L17" i="4"/>
  <c r="L32" i="4"/>
  <c r="L30" i="4"/>
  <c r="L37" i="4"/>
  <c r="L9" i="4"/>
  <c r="L24" i="4"/>
  <c r="L39" i="4"/>
  <c r="L38" i="4"/>
  <c r="L29" i="4"/>
  <c r="L36" i="4"/>
  <c r="L35" i="4"/>
  <c r="L6" i="4"/>
  <c r="L16" i="4"/>
  <c r="L31" i="4"/>
  <c r="L21" i="4"/>
  <c r="L28" i="4"/>
  <c r="L27" i="4"/>
  <c r="L8" i="4"/>
  <c r="L23" i="4"/>
  <c r="L13" i="4"/>
  <c r="L20" i="4"/>
  <c r="AY4210" i="2"/>
  <c r="AY4186" i="2"/>
  <c r="AY4422" i="2"/>
  <c r="AY4192" i="2"/>
  <c r="AY3972" i="2"/>
  <c r="AY3557" i="2"/>
  <c r="AY1854" i="2"/>
  <c r="AY1707" i="2"/>
  <c r="AY1672" i="2"/>
  <c r="AY1702" i="2"/>
  <c r="AY1480" i="2"/>
  <c r="AY1448" i="2"/>
  <c r="AY1714" i="2"/>
  <c r="AY1562" i="2"/>
  <c r="AY1637" i="2"/>
  <c r="AY1573" i="2"/>
  <c r="AY1788" i="2"/>
  <c r="AY1381" i="2"/>
  <c r="AY400" i="2"/>
  <c r="AY676" i="2"/>
  <c r="AY612" i="2"/>
  <c r="AY548" i="2"/>
  <c r="AY484" i="2"/>
  <c r="E5" i="4" a="1"/>
  <c r="E5" i="4" s="1"/>
  <c r="N10" i="4" l="1"/>
  <c r="N33" i="4"/>
  <c r="N14" i="4"/>
  <c r="N29" i="4"/>
  <c r="N19" i="4"/>
  <c r="N26" i="4"/>
  <c r="N25" i="4"/>
  <c r="N40" i="4"/>
  <c r="N21" i="4"/>
  <c r="N11" i="4"/>
  <c r="N18" i="4"/>
  <c r="N17" i="4"/>
  <c r="N32" i="4"/>
  <c r="N13" i="4"/>
  <c r="N20" i="4"/>
  <c r="N36" i="4"/>
  <c r="N9" i="4"/>
  <c r="N24" i="4"/>
  <c r="N39" i="4"/>
  <c r="N12" i="4"/>
  <c r="N16" i="4"/>
  <c r="N31" i="4"/>
  <c r="N28" i="4"/>
  <c r="N8" i="4"/>
  <c r="N23" i="4"/>
  <c r="N38" i="4"/>
  <c r="N6" i="4"/>
  <c r="N15" i="4"/>
  <c r="N30" i="4"/>
  <c r="N35" i="4"/>
  <c r="N41" i="4"/>
  <c r="N7" i="4"/>
  <c r="N22" i="4"/>
  <c r="N37" i="4"/>
  <c r="N27" i="4"/>
  <c r="N34" i="4"/>
  <c r="P8" i="4"/>
  <c r="P13" i="4"/>
  <c r="P28" i="4"/>
  <c r="P34" i="4"/>
  <c r="P33" i="4"/>
  <c r="P40" i="4"/>
  <c r="P39" i="4"/>
  <c r="P20" i="4"/>
  <c r="P35" i="4"/>
  <c r="P25" i="4"/>
  <c r="P32" i="4"/>
  <c r="P31" i="4"/>
  <c r="P12" i="4"/>
  <c r="P27" i="4"/>
  <c r="P17" i="4"/>
  <c r="P24" i="4"/>
  <c r="P23" i="4"/>
  <c r="P38" i="4"/>
  <c r="P19" i="4"/>
  <c r="P26" i="4"/>
  <c r="P9" i="4"/>
  <c r="P16" i="4"/>
  <c r="P15" i="4"/>
  <c r="P30" i="4"/>
  <c r="P11" i="4"/>
  <c r="U11" i="4" s="1"/>
  <c r="P18" i="4"/>
  <c r="P7" i="4"/>
  <c r="P22" i="4"/>
  <c r="P37" i="4"/>
  <c r="P10" i="4"/>
  <c r="P14" i="4"/>
  <c r="U14" i="4" s="1"/>
  <c r="P29" i="4"/>
  <c r="P6" i="4"/>
  <c r="P21" i="4"/>
  <c r="P36" i="4"/>
  <c r="P41" i="4"/>
  <c r="U19" i="4" l="1"/>
  <c r="U13" i="4"/>
  <c r="U39" i="4"/>
  <c r="U40" i="4"/>
  <c r="U32" i="4"/>
  <c r="U8" i="4"/>
  <c r="U20" i="4"/>
  <c r="U36" i="4"/>
  <c r="U27" i="4"/>
  <c r="U17" i="4"/>
  <c r="U7" i="4"/>
  <c r="U6" i="4"/>
  <c r="U29" i="4"/>
  <c r="U21" i="4"/>
  <c r="U30" i="4"/>
  <c r="U23" i="4"/>
  <c r="U9" i="4"/>
  <c r="U34" i="4"/>
  <c r="U15" i="4"/>
  <c r="U12" i="4"/>
  <c r="U41" i="4"/>
  <c r="U28" i="4"/>
  <c r="U25" i="4"/>
  <c r="U35" i="4"/>
  <c r="U31" i="4"/>
  <c r="U26" i="4"/>
  <c r="U16" i="4"/>
  <c r="U18" i="4"/>
  <c r="U37" i="4"/>
  <c r="U38" i="4"/>
  <c r="U24" i="4"/>
  <c r="U33" i="4"/>
  <c r="U22" i="4"/>
  <c r="U1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<sst xmlns="http://schemas.openxmlformats.org/spreadsheetml/2006/main" count="54313" uniqueCount="5386">
  <si>
    <t>10x Genomics, Inc. (NASDAQGS:TXG)</t>
  </si>
  <si>
    <t>1-800-FLOWERS.COM, Inc. (NASDAQGS:FLWS)</t>
  </si>
  <si>
    <t>1895 Bancorp of Wisconsin, Inc. (NASDAQCM:BCOW)</t>
  </si>
  <si>
    <t>1st Source Corporation (NASDAQGS:SRCE)</t>
  </si>
  <si>
    <t>3M Company (NYSE:MMM)</t>
  </si>
  <si>
    <t>4D Molecular Therapeutics, Inc. (NASDAQGS:FDMT)</t>
  </si>
  <si>
    <t>5:01 Acquisition Corp. (NASDAQCM:FVAM)</t>
  </si>
  <si>
    <t>89bio, Inc. (NASDAQGM:ETNB)</t>
  </si>
  <si>
    <t>A SPAC III Acquisition Corp. (NASDAQCM:ASPC.U)</t>
  </si>
  <si>
    <t>A. O. Smith Corporation (NYSE:AOS)</t>
  </si>
  <si>
    <t>a.k.a. Brands Holding Corp. (NYSE:AKA)</t>
  </si>
  <si>
    <t>A10 Networks, Inc. (NYSE:ATEN)</t>
  </si>
  <si>
    <t>A2Z Cust2Mate Solutions Corp. (NASDAQCM:AZ)</t>
  </si>
  <si>
    <t>AA Mission Acquisition Corp. (NYSE:AAM)</t>
  </si>
  <si>
    <t>AAON, Inc. (NASDAQGS:AAON)</t>
  </si>
  <si>
    <t>AAR Corp. (NYSE:AIR)</t>
  </si>
  <si>
    <t>AB Active ETFs, Inc. - AB Conservative Buffer ETF (NASDAQGM:BUFC)</t>
  </si>
  <si>
    <t>AB Active ETFs, Inc. - AB Core Plus Bond ETF (NASDAQGM:CPLS)</t>
  </si>
  <si>
    <t>AB Active ETFs, Inc. - AB Corporate Bond ETF (NASDAQGM:EYEG)</t>
  </si>
  <si>
    <t>Abacus Life, Inc. (NASDAQCM:ABL)</t>
  </si>
  <si>
    <t>Abbott Laboratories (NYSE:ABT)</t>
  </si>
  <si>
    <t>AbbVie Inc. (NYSE:ABBV)</t>
  </si>
  <si>
    <t>Abeona Therapeutics Inc. (NASDAQCM:ABEO)</t>
  </si>
  <si>
    <t>Abercrombie &amp; Fitch Co. (NYSE:ANF)</t>
  </si>
  <si>
    <t>ABM Industries Incorporated (NYSE:ABM)</t>
  </si>
  <si>
    <t>Abrdn Global Dynamic Dividend Fund (NYSE:AGD)</t>
  </si>
  <si>
    <t>Abrdn Global Infrastructure Income Fund (NYSE:ASGI)</t>
  </si>
  <si>
    <t>Abrdn Healthcare Investors (NYSE:HQH)</t>
  </si>
  <si>
    <t>Abrdn Healthcare Opportunities Fund (NYSE:THQ)</t>
  </si>
  <si>
    <t>Abrdn Income Credit Strategies Fund (NYSE:ACP)</t>
  </si>
  <si>
    <t>Abrdn Japan Equity Fund Inc (NYSE:JEQ)</t>
  </si>
  <si>
    <t>Abrdn Life Sciences Investors (NYSE:HQL)</t>
  </si>
  <si>
    <t>Abrdn Total Dynamic Dividend Fund (NYSE:AOD)</t>
  </si>
  <si>
    <t>Abrdn World Healthcare Fund (NYSE:THW)</t>
  </si>
  <si>
    <t>Academy Sports and Outdoors, Inc. (NASDAQGS:ASO)</t>
  </si>
  <si>
    <t>Acadia Healthcare Company, Inc. (NASDAQGS:ACHC)</t>
  </si>
  <si>
    <t>ACADIA Pharmaceuticals Inc. (NASDAQGS:ACAD)</t>
  </si>
  <si>
    <t>Acadia Realty Trust (NYSE:AKR)</t>
  </si>
  <si>
    <t>Accel Entertainment, Inc. (NYSE:ACEL)</t>
  </si>
  <si>
    <t>Accenture plc (NYSE:ACN)</t>
  </si>
  <si>
    <t>ACCO Brands Corporation (NYSE:ACCO)</t>
  </si>
  <si>
    <t>ACI Worldwide, Inc. (NASDAQGS:ACIW)</t>
  </si>
  <si>
    <t>ACM Research, Inc. (NASDAQGM:ACMR)</t>
  </si>
  <si>
    <t>ACNB Corporation (NASDAQCM:ACNB)</t>
  </si>
  <si>
    <t>ACRES Commercial Realty Corp. (NYSE:ACR)</t>
  </si>
  <si>
    <t>Acrivon Therapeutics, Inc. (NASDAQGM:ACRV)</t>
  </si>
  <si>
    <t>Actuate Therapeutics, Inc. (NASDAQGM:ACTU)</t>
  </si>
  <si>
    <t>Acuity Brands, Inc. (NYSE:AYI)</t>
  </si>
  <si>
    <t>Acushnet Holdings Corp. (NYSE:GOLF)</t>
  </si>
  <si>
    <t>ACV Auctions Inc. (NASDAQGS:ACVA)</t>
  </si>
  <si>
    <t>Adams Diversified Equity Fund, Inc. (NYSE:ADX)</t>
  </si>
  <si>
    <t>Adams Natural Resources Fund, Inc. (NYSE:PEO)</t>
  </si>
  <si>
    <t>AdaptHealth Corp. (NASDAQCM:AHCO)</t>
  </si>
  <si>
    <t>Adaptive Biotechnologies Corporation (NASDAQGS:ADPT)</t>
  </si>
  <si>
    <t>Addus HomeCare Corporation (NASDAQGS:ADUS)</t>
  </si>
  <si>
    <t>Adecoagro S.A. (NYSE:AGRO)</t>
  </si>
  <si>
    <t>Adeia Inc. (NASDAQGS:ADEA)</t>
  </si>
  <si>
    <t>Adient plc (NYSE:ADNT)</t>
  </si>
  <si>
    <t>ADMA Biologics, Inc. (NASDAQGM:ADMA)</t>
  </si>
  <si>
    <t>Adobe Inc. (NASDAQGS:ADBE)</t>
  </si>
  <si>
    <t>ADS-TEC Energy PLC (NASDAQCM:ADSE)</t>
  </si>
  <si>
    <t>ADT Inc. (NYSE:ADT)</t>
  </si>
  <si>
    <t>Adtalem Global Education Inc. (NYSE:ATGE)</t>
  </si>
  <si>
    <t>ADTRAN Holdings, Inc. (NASDAQGS:ADTN)</t>
  </si>
  <si>
    <t>Advance Auto Parts, Inc. (NYSE:AAP)</t>
  </si>
  <si>
    <t>Advanced Drainage Systems, Inc. (NYSE:WMS)</t>
  </si>
  <si>
    <t>Advanced Energy Industries, Inc. (NASDAQGS:AEIS)</t>
  </si>
  <si>
    <t>Advanced Flower Capital Inc. (NASDAQGM:AFCG)</t>
  </si>
  <si>
    <t>Advanced Micro Devices, Inc. (NASDAQGS:AMD)</t>
  </si>
  <si>
    <t>AdvanSix Inc. (NYSE:ASIX)</t>
  </si>
  <si>
    <t>Advent Convertible and Income Fund (NYSE:AVK)</t>
  </si>
  <si>
    <t>Advent Technologies Holdings, Inc. (NASDAQCM:ADN)</t>
  </si>
  <si>
    <t>Adverum Biotechnologies, Inc. (NASDAQCM:ADVM)</t>
  </si>
  <si>
    <t>Advisor Managed Portfolios - Optimize Strategy Index ETF (NASDAQGM:OPTZ)</t>
  </si>
  <si>
    <t>AdvisorShares Trust - AdvisorShares Dorsey Wright ADR ETF (NASDAQGM:AADR)</t>
  </si>
  <si>
    <t>AdvisorShares Trust - AdvisorShares Dorsey Wright FSM All Cap World ETF (NASDAQGM:DWAW)</t>
  </si>
  <si>
    <t>AdvisorShares Trust - AdvisorShares Dorsey Wright FSM US Core ETF (NASDAQGM:DWUS)</t>
  </si>
  <si>
    <t>AdvisorShares Trust - AdvisorShares Dorsey Wright Short ETF (NASDAQGM:DWSH)</t>
  </si>
  <si>
    <t>AECOM (NYSE:ACM)</t>
  </si>
  <si>
    <t>Aehr Test Systems, Inc. (NASDAQCM:AEHR)</t>
  </si>
  <si>
    <t>AerCap Holdings N.V. (NYSE:AER)</t>
  </si>
  <si>
    <t>AeroVironment, Inc. (NASDAQGS:AVAV)</t>
  </si>
  <si>
    <t>AerSale Corporation (NASDAQCM:ASLE)</t>
  </si>
  <si>
    <t>Affiliated Managers Group, Inc. (NYSE:AMG)</t>
  </si>
  <si>
    <t>Affinity Bancshares, Inc. (NASDAQCM:AFBI)</t>
  </si>
  <si>
    <t>Affirm Holdings, Inc. (NASDAQGS:AFRM)</t>
  </si>
  <si>
    <t>Aflac Incorporated (NYSE:AFL)</t>
  </si>
  <si>
    <t>Afya Limited (NASDAQGS:AFYA)</t>
  </si>
  <si>
    <t>AG Mortgage Investment Trust, Inc. (NYSE:MITT)</t>
  </si>
  <si>
    <t>AGCO Corporation (NYSE:AGCO)</t>
  </si>
  <si>
    <t>Agilent Technologies, Inc. (NYSE:A)</t>
  </si>
  <si>
    <t>Agilysys, Inc. (NASDAQGS:AGYS)</t>
  </si>
  <si>
    <t>Agios Pharmaceuticals, Inc. (NASDAQGS:AGIO)</t>
  </si>
  <si>
    <t>AGNC Investment Corp. (NASDAQGS:AGNC)</t>
  </si>
  <si>
    <t>Agnico Eagle Mines Limited (NYSE:AEM)</t>
  </si>
  <si>
    <t>Agree Realty Corporation (NYSE:ADC)</t>
  </si>
  <si>
    <t>Agriculture &amp; Natural Solutions Acquisition Corporation (NASDAQGM:ANSC)</t>
  </si>
  <si>
    <t>Agrify Corporation (NASDAQCM:AGFY)</t>
  </si>
  <si>
    <t>AI Transportation Acquisition Corp (NASDAQCM:AITR)</t>
  </si>
  <si>
    <t>Aimei Health Technology Co., Ltd (NASDAQGM:AFJK)</t>
  </si>
  <si>
    <t>Aimfinity Investment Corp. I (NASDAQGM:AIMA.U)</t>
  </si>
  <si>
    <t>Air Lease Corporation (NYSE:AL)</t>
  </si>
  <si>
    <t>Air Products and Chemicals, Inc. (NYSE:APD)</t>
  </si>
  <si>
    <t>Air T, Inc. (NASDAQCM:AIRT)</t>
  </si>
  <si>
    <t>Air Transport Services Group, Inc. (NASDAQGS:ATSG)</t>
  </si>
  <si>
    <t>Airbnb, Inc. (NASDAQGS:ABNB)</t>
  </si>
  <si>
    <t>Airgain, Inc. (NASDAQCM:AIRG)</t>
  </si>
  <si>
    <t>AirJoule Technologies Corporation (NASDAQCM:AIRJ)</t>
  </si>
  <si>
    <t>AirSculpt Technologies, Inc. (NASDAQGM:AIRS)</t>
  </si>
  <si>
    <t>Akamai Technologies, Inc. (NASDAQGS:AKAM)</t>
  </si>
  <si>
    <t>Akero Therapeutics, Inc. (NASDAQGS:AKRO)</t>
  </si>
  <si>
    <t>Alamo Group Inc. (NYSE:ALG)</t>
  </si>
  <si>
    <t>Alarm.com Holdings, Inc. (NASDAQGS:ALRM)</t>
  </si>
  <si>
    <t>Alaska Air Group, Inc. (NYSE:ALK)</t>
  </si>
  <si>
    <t>Albany International Corp. (NYSE:AIN)</t>
  </si>
  <si>
    <t>Albemarle Corporation (NYSE:ALB)</t>
  </si>
  <si>
    <t>Albertsons Companies, Inc. (NYSE:ACI)</t>
  </si>
  <si>
    <t>Alchemy Investments Acquisition Corp 1 (NASDAQCM:ALCY)</t>
  </si>
  <si>
    <t>Alcoa Corporation (NYSE:AA)</t>
  </si>
  <si>
    <t>Aldel Financial II Inc. (NASDAQGM:ALDF.U)</t>
  </si>
  <si>
    <t>Alerus Financial Corporation (NASDAQCM:ALRS)</t>
  </si>
  <si>
    <t>Alexander &amp; Baldwin, Inc. (NYSE:ALEX)</t>
  </si>
  <si>
    <t>Alexander's, Inc. (NYSE:ALX)</t>
  </si>
  <si>
    <t>Alexandria Real Estate Equities, Inc. (NYSE:ARE)</t>
  </si>
  <si>
    <t>Algoma Steel Group Inc. (NASDAQGM:ASTL)</t>
  </si>
  <si>
    <t>Alibaba Group Holding Limited (NYSE:BABA)</t>
  </si>
  <si>
    <t>Alico, Inc. (NASDAQGS:ALCO)</t>
  </si>
  <si>
    <t>Alight, Inc. (NYSE:ALIT)</t>
  </si>
  <si>
    <t>Align Technology, Inc. (NASDAQGS:ALGN)</t>
  </si>
  <si>
    <t>Alignment Healthcare, Inc. (NASDAQGS:ALHC)</t>
  </si>
  <si>
    <t>Aligos Therapeutics, Inc. (NASDAQCM:ALGS)</t>
  </si>
  <si>
    <t>Alkami Technology, Inc. (NASDAQGS:ALKT)</t>
  </si>
  <si>
    <t>Alkermes plc (NASDAQGS:ALKS)</t>
  </si>
  <si>
    <t>Allbirds, Inc. (NASDAQGS:BIRD)</t>
  </si>
  <si>
    <t>Allegiant Travel Company (NASDAQGS:ALGT)</t>
  </si>
  <si>
    <t>Allegion plc (NYSE:ALLE)</t>
  </si>
  <si>
    <t>Allegro MicroSystems, Inc. (NASDAQGS:ALGM)</t>
  </si>
  <si>
    <t>ALLETE, Inc. (NYSE:ALE)</t>
  </si>
  <si>
    <t>Alliance Resource Partners, L.P. (NASDAQGS:ARLP)</t>
  </si>
  <si>
    <t>AllianceBernstein Global High Income Fund (NYSE:AWF)</t>
  </si>
  <si>
    <t>AllianceBernstein Holding L.P. (NYSE:AB)</t>
  </si>
  <si>
    <t>AllianceBernstein National Municipal Income Fund, Inc. (NYSE:AFB)</t>
  </si>
  <si>
    <t>Alliant Energy Corporation (NASDAQGS:LNT)</t>
  </si>
  <si>
    <t>Allient Inc. (NASDAQGM:ALNT)</t>
  </si>
  <si>
    <t>Allison Transmission Holdings, Inc. (NYSE:ALSN)</t>
  </si>
  <si>
    <t>Ally Financial Inc. (NYSE:ALLY)</t>
  </si>
  <si>
    <t>Alnylam Pharmaceuticals, Inc. (NASDAQGS:ALNY)</t>
  </si>
  <si>
    <t>Alpha and Omega Semiconductor Limited (NASDAQGS:AOSL)</t>
  </si>
  <si>
    <t>Alpha Metallurgical Resources, Inc. (NYSE:AMR)</t>
  </si>
  <si>
    <t>Alpha Star Acquisition Corporation (NASDAQGM:ALSA)</t>
  </si>
  <si>
    <t>Alpha Technology Group Limited (NASDAQCM:ATGL)</t>
  </si>
  <si>
    <t>Alpha Teknova, Inc. (NASDAQGM:TKNO)</t>
  </si>
  <si>
    <t>Alphabet Inc. (NASDAQGS:GOOGL)</t>
  </si>
  <si>
    <t>Alphatec Holdings, Inc. (NASDAQGS:ATEC)</t>
  </si>
  <si>
    <t>AlphaTime Acquisition Corp (NASDAQGM:ATMC)</t>
  </si>
  <si>
    <t>AlphaVest Acquisition Corp (NASDAQCM:ATMV)</t>
  </si>
  <si>
    <t>Alpine Income Property Trust, Inc. (NYSE:PINE)</t>
  </si>
  <si>
    <t>ALPS ETF Trust - ALPS Active REIT ETF (NASDAQGM:REIT)</t>
  </si>
  <si>
    <t>ALPS ETF Trust - Level Four Large Cap Growth Active ETF (NASDAQGM:LGRO)</t>
  </si>
  <si>
    <t>Alta Equipment Group Inc. (NYSE:ALTG)</t>
  </si>
  <si>
    <t>Altair Engineering Inc. (NASDAQGS:ALTR)</t>
  </si>
  <si>
    <t>Altimmune, Inc. (NASDAQGM:ALT)</t>
  </si>
  <si>
    <t>Altria Group, Inc. (NYSE:MO)</t>
  </si>
  <si>
    <t>Alumis Inc. (NASDAQGS:ALMS)</t>
  </si>
  <si>
    <t>Alvotech (NASDAQGM:ALVO)</t>
  </si>
  <si>
    <t>Amalgamated Financial Corp. (NASDAQGM:AMAL)</t>
  </si>
  <si>
    <t>A-Mark Precious Metals, Inc. (NASDAQGS:AMRK)</t>
  </si>
  <si>
    <t>Amazon.com, Inc. (NASDAQGS:AMZN)</t>
  </si>
  <si>
    <t>Ambac Financial Group, Inc. (NYSE:AMBC)</t>
  </si>
  <si>
    <t>Ambarella, Inc. (NASDAQGS:AMBA)</t>
  </si>
  <si>
    <t>AMC Networks Inc. (NASDAQGS:AMCX)</t>
  </si>
  <si>
    <t>Amcor plc (NYSE:AMCR)</t>
  </si>
  <si>
    <t>Amdocs Limited (NASDAQGS:DOX)</t>
  </si>
  <si>
    <t>Amedisys, Inc. (NASDAQGS:AMED)</t>
  </si>
  <si>
    <t>Amentum Holdings, Inc. (NYSE:AMTM)</t>
  </si>
  <si>
    <t>Amer Sports, Inc. (NYSE:AS)</t>
  </si>
  <si>
    <t>Amerant Bancorp Inc. (NYSE:AMTB)</t>
  </si>
  <si>
    <t>Ameren Corporation (NYSE:AEE)</t>
  </si>
  <si>
    <t>Ameresco, Inc. (NYSE:AMRC)</t>
  </si>
  <si>
    <t>American Airlines Group Inc. (NASDAQGS:AAL)</t>
  </si>
  <si>
    <t>American Assets Trust, Inc. (NYSE:AAT)</t>
  </si>
  <si>
    <t>American Axle &amp; Manufacturing Holdings, Inc. (NYSE:AXL)</t>
  </si>
  <si>
    <t>American Century ETF Trust - American Century Short Duration Strategic Income ET (NASDAQGM:SDSI)</t>
  </si>
  <si>
    <t>American Century ETF Trust - Avantis Emerging Markets ex-China Equity ETF (NASDAQGM:AVXC)</t>
  </si>
  <si>
    <t>American Coastal Insurance Corporation (NASDAQCM:ACIC)</t>
  </si>
  <si>
    <t>American Eagle Outfitters, Inc. (NYSE:AEO)</t>
  </si>
  <si>
    <t>American Electric Power Company, Inc. (NASDAQGS:AEP)</t>
  </si>
  <si>
    <t>American Express Company (NYSE:AXP)</t>
  </si>
  <si>
    <t>American Financial Group, Inc. (NYSE:AFG)</t>
  </si>
  <si>
    <t>American Healthcare REIT, Inc. (NYSE:AHR)</t>
  </si>
  <si>
    <t>American Homes 4 Rent (NYSE:AMH)</t>
  </si>
  <si>
    <t>American International Group, Inc. (NYSE:AIG)</t>
  </si>
  <si>
    <t>American Outdoor Brands, Inc. (NASDAQGS:AOUT)</t>
  </si>
  <si>
    <t>American Public Education, Inc. (NASDAQGS:APEI)</t>
  </si>
  <si>
    <t>American Realty Investors, Inc. (NYSE:ARL)</t>
  </si>
  <si>
    <t>American States Water Company (NYSE:AWR)</t>
  </si>
  <si>
    <t>American Strategic Investment Co. (NYSE:NYC)</t>
  </si>
  <si>
    <t>American Superconductor Corporation (NASDAQGS:AMSC)</t>
  </si>
  <si>
    <t>American Tower Corporation (NYSE:AMT)</t>
  </si>
  <si>
    <t>American Vanguard Corporation (NYSE:AVD)</t>
  </si>
  <si>
    <t>American Water Works Company, Inc. (NYSE:AWK)</t>
  </si>
  <si>
    <t>American Well Corporation (NYSE:AMWL)</t>
  </si>
  <si>
    <t>American Woodmark Corporation (NASDAQGS:AMWD)</t>
  </si>
  <si>
    <t>America's Car-Mart, Inc. (NASDAQGS:CRMT)</t>
  </si>
  <si>
    <t>Americold Realty Trust, Inc. (NYSE:COLD)</t>
  </si>
  <si>
    <t>Ameriprise Financial, Inc. (NYSE:AMP)</t>
  </si>
  <si>
    <t>Ameris Bancorp (NYSE:ABCB)</t>
  </si>
  <si>
    <t>AMERISAFE, Inc. (NASDAQGS:AMSF)</t>
  </si>
  <si>
    <t>Ames National Corporation (NASDAQCM:ATLO)</t>
  </si>
  <si>
    <t>AMETEK, Inc. (NYSE:AME)</t>
  </si>
  <si>
    <t>Amgen Inc. (NASDAQGS:AMGN)</t>
  </si>
  <si>
    <t>Amicus Therapeutics, Inc. (NASDAQGM:FOLD)</t>
  </si>
  <si>
    <t>Amkor Technology, Inc. (NASDAQGS:AMKR)</t>
  </si>
  <si>
    <t>AMN Healthcare Services, Inc. (NYSE:AMN)</t>
  </si>
  <si>
    <t>Amneal Pharmaceuticals, Inc. (NASDAQGS:AMRX)</t>
  </si>
  <si>
    <t>Amphastar Pharmaceuticals, Inc. (NASDAQGS:AMPH)</t>
  </si>
  <si>
    <t>Amphenol Corporation (NYSE:APH)</t>
  </si>
  <si>
    <t>Amplify Energy Corp. (NYSE:AMPY)</t>
  </si>
  <si>
    <t>Amplify ETF Trust - Amplify Cash Flow Dividend Leaders ETF (NASDAQGM:COWS)</t>
  </si>
  <si>
    <t>Amplify ETF Trust - Amplify Cash Flow High Income ETF (NASDAQGM:HCOW)</t>
  </si>
  <si>
    <t>Amplitude, Inc. (NASDAQCM:AMPL)</t>
  </si>
  <si>
    <t>AMREP Corporation (NYSE:AXR)</t>
  </si>
  <si>
    <t>Amtech Systems, Inc. (NASDAQGS:ASYS)</t>
  </si>
  <si>
    <t>Analog Devices, Inc. (NASDAQGS:ADI)</t>
  </si>
  <si>
    <t>AnaptysBio, Inc. (NASDAQGS:ANAB)</t>
  </si>
  <si>
    <t>Anavex Life Sciences Corp. (NASDAQGS:AVXL)</t>
  </si>
  <si>
    <t>Andretti Acquisition Corp. II (NASDAQGM:POLE)</t>
  </si>
  <si>
    <t>Angel Oak Financial Strategies Income Term Trust (NYSE:FINS)</t>
  </si>
  <si>
    <t>Angel Oak Mortgage REIT, Inc. (NYSE:AOMR)</t>
  </si>
  <si>
    <t>AngioDynamics, Inc. (NASDAQGS:ANGO)</t>
  </si>
  <si>
    <t>AngloGold Ashanti plc (NYSE:AU)</t>
  </si>
  <si>
    <t>ANI Pharmaceuticals, Inc. (NASDAQGM:ANIP)</t>
  </si>
  <si>
    <t>Anika Therapeutics, Inc. (NASDAQGS:ANIK)</t>
  </si>
  <si>
    <t>Annaly Capital Management, Inc. (NYSE:NLY)</t>
  </si>
  <si>
    <t>Annexon, Inc. (NASDAQGS:ANNX)</t>
  </si>
  <si>
    <t>Annovis Bio, Inc. (NYSE:ANVS)</t>
  </si>
  <si>
    <t>ANSYS, Inc. (NASDAQGS:ANSS)</t>
  </si>
  <si>
    <t>Anterix Inc. (NASDAQCM:ATEX)</t>
  </si>
  <si>
    <t>Antero Midstream Corporation (NYSE:AM)</t>
  </si>
  <si>
    <t>Antero Resources Corporation (NYSE:AR)</t>
  </si>
  <si>
    <t>Aon plc (NYSE:AON)</t>
  </si>
  <si>
    <t>APA Corporation (NASDAQGS:APA)</t>
  </si>
  <si>
    <t>Apartment Investment and Management Company (NYSE:AIV)</t>
  </si>
  <si>
    <t>Apellis Pharmaceuticals, Inc. (NASDAQGS:APLS)</t>
  </si>
  <si>
    <t>APi Group Corporation (NYSE:APG)</t>
  </si>
  <si>
    <t>Apogee Enterprises, Inc. (NASDAQGS:APOG)</t>
  </si>
  <si>
    <t>Apogee Therapeutics, Inc. (NASDAQGM:APGE)</t>
  </si>
  <si>
    <t>Apollo Commercial Real Estate Finance, Inc. (NYSE:ARI)</t>
  </si>
  <si>
    <t>Apollo Global Management, Inc. (NYSE:APO)</t>
  </si>
  <si>
    <t>AppFolio, Inc. (NASDAQGM:APPF)</t>
  </si>
  <si>
    <t>Appian Corporation (NASDAQGM:APPN)</t>
  </si>
  <si>
    <t>Apple Hospitality REIT, Inc. (NYSE:APLE)</t>
  </si>
  <si>
    <t>Apple Inc. (NASDAQGS:AAPL)</t>
  </si>
  <si>
    <t>Applied Digital Corporation (NASDAQGS:APLD)</t>
  </si>
  <si>
    <t>Applied Industrial Technologies, Inc. (NYSE:AIT)</t>
  </si>
  <si>
    <t>Applied Materials, Inc. (NASDAQGS:AMAT)</t>
  </si>
  <si>
    <t>Applied Optoelectronics, Inc. (NASDAQGM:AAOI)</t>
  </si>
  <si>
    <t>Applied Therapeutics, Inc. (NASDAQGM:APLT)</t>
  </si>
  <si>
    <t>AppLovin Corporation (NASDAQGS:APP)</t>
  </si>
  <si>
    <t>AptarGroup, Inc. (NYSE:ATR)</t>
  </si>
  <si>
    <t>Aptiv PLC (NYSE:APTV)</t>
  </si>
  <si>
    <t>APx Acquisition Corp. I (NASDAQGM:APXI)</t>
  </si>
  <si>
    <t>Aquaron Acquisition Corp. (NASDAQCM:AQU)</t>
  </si>
  <si>
    <t>Aramark (NYSE:ARMK)</t>
  </si>
  <si>
    <t>Arbor Realty Trust, Inc. (NYSE:ABR)</t>
  </si>
  <si>
    <t>Arcadium Lithium plc (NYSE:ALTM)</t>
  </si>
  <si>
    <t>ArcBest Corporation (NASDAQGS:ARCB)</t>
  </si>
  <si>
    <t>Arcellx, Inc. (NASDAQGS:ACLX)</t>
  </si>
  <si>
    <t>Arch Capital Group Ltd. (NASDAQGS:ACGL)</t>
  </si>
  <si>
    <t>Arch Resources, Inc. (NYSE:ARCH)</t>
  </si>
  <si>
    <t>Archer-Daniels-Midland Company (NYSE:ADM)</t>
  </si>
  <si>
    <t>Archrock, Inc. (NYSE:AROC)</t>
  </si>
  <si>
    <t>Arcos Dorados Holdings Inc. (NYSE:ARCO)</t>
  </si>
  <si>
    <t>Arcosa, Inc. (NYSE:ACA)</t>
  </si>
  <si>
    <t>Arcturus Therapeutics Holdings Inc. (NASDAQGM:ARCT)</t>
  </si>
  <si>
    <t>Arcus Biosciences, Inc. (NYSE:RCUS)</t>
  </si>
  <si>
    <t>Arcutis Biotherapeutics, Inc. (NASDAQGS:ARQT)</t>
  </si>
  <si>
    <t>Ardent Health Partners, Inc. (NYSE:ARDT)</t>
  </si>
  <si>
    <t>Ardmore Shipping Corporation (NYSE:ASC)</t>
  </si>
  <si>
    <t>Ares Acquisition Corporation II (NYSE:AACT)</t>
  </si>
  <si>
    <t>Ares Capital Corporation (NASDAQGS:ARCC)</t>
  </si>
  <si>
    <t>Ares Commercial Real Estate Corporation (NYSE:ACRE)</t>
  </si>
  <si>
    <t>Ares Dynamic Credit Allocation Fund, Inc. (NYSE:ARDC)</t>
  </si>
  <si>
    <t>Ares Management Corporation (NYSE:ARES)</t>
  </si>
  <si>
    <t>Argan, Inc. (NYSE:AGX)</t>
  </si>
  <si>
    <t>Arhaus, Inc. (NASDAQGS:ARHS)</t>
  </si>
  <si>
    <t>Aris Water Solutions, Inc. (NYSE:ARIS)</t>
  </si>
  <si>
    <t>Arista Networks, Inc. (NYSE:ANET)</t>
  </si>
  <si>
    <t>Ark Restaurants Corp. (NASDAQGM:ARKR)</t>
  </si>
  <si>
    <t>Arko Corp. (NASDAQCM:ARKO)</t>
  </si>
  <si>
    <t>Arlo Technologies, Inc. (NYSE:ARLO)</t>
  </si>
  <si>
    <t>Arm Holdings plc (NASDAQGS:ARM)</t>
  </si>
  <si>
    <t>Armada Hoffler Properties, Inc. (NYSE:AHH)</t>
  </si>
  <si>
    <t>Armlogi Holding Corp. (NASDAQGM:BTOC)</t>
  </si>
  <si>
    <t>ARMOUR Residential REIT, Inc. (NYSE:ARR)</t>
  </si>
  <si>
    <t>Armstrong World Industries, Inc. (NYSE:AWI)</t>
  </si>
  <si>
    <t>Arq, Inc. (NASDAQGM:ARQ)</t>
  </si>
  <si>
    <t>Arqit Quantum Inc. (NASDAQCM:ARQQ)</t>
  </si>
  <si>
    <t>Array Technologies, Inc. (NASDAQGM:ARRY)</t>
  </si>
  <si>
    <t>ArriVent BioPharma, Inc. (NASDAQGM:AVBP)</t>
  </si>
  <si>
    <t>Arrow Electronics, Inc. (NYSE:ARW)</t>
  </si>
  <si>
    <t>Arrow ETF Trust - Arrow Dow Jones Global Yield ETF (NYSE:GYLD)</t>
  </si>
  <si>
    <t>Arrow Financial Corporation (NASDAQGS:AROW)</t>
  </si>
  <si>
    <t>Arrowhead Pharmaceuticals, Inc. (NASDAQGS:ARWR)</t>
  </si>
  <si>
    <t>ArrowMark Financial Corp. (NASDAQGS:BANX)</t>
  </si>
  <si>
    <t>ARS Pharmaceuticals, Inc. (NASDAQGM:SPRY)</t>
  </si>
  <si>
    <t>Arteris, Inc. (NASDAQGM:AIP)</t>
  </si>
  <si>
    <t>Artesian Resources Corporation (NASDAQGS:ARTN.A)</t>
  </si>
  <si>
    <t>Arthur J. Gallagher &amp; Co. (NYSE:AJG)</t>
  </si>
  <si>
    <t>Artisan Partners Asset Management Inc. (NYSE:APAM)</t>
  </si>
  <si>
    <t>Artiva Biotherapeutics, Inc. (NASDAQGM:ARTV)</t>
  </si>
  <si>
    <t>Artivion, Inc. (NYSE:AORT)</t>
  </si>
  <si>
    <t>Arvinas, Inc. (NASDAQGS:ARVN)</t>
  </si>
  <si>
    <t>ASA Gold and Precious Metals Limited (NYSE:ASA)</t>
  </si>
  <si>
    <t>Asana, Inc. (NYSE:ASAN)</t>
  </si>
  <si>
    <t>Asbury Automotive Group, Inc. (NYSE:ABG)</t>
  </si>
  <si>
    <t>Ascendis Pharma A/S (NASDAQGS:ASND)</t>
  </si>
  <si>
    <t>Ascent Industries Co. (NASDAQGM:ACNT)</t>
  </si>
  <si>
    <t>ASGN Incorporated (NYSE:ASGN)</t>
  </si>
  <si>
    <t>Ashford Hospitality Trust, Inc. (NYSE:AHT)</t>
  </si>
  <si>
    <t>Ashland Inc. (NYSE:ASH)</t>
  </si>
  <si>
    <t>ASP Isotopes Inc. (NASDAQCM:ASPI)</t>
  </si>
  <si>
    <t>Aspen Aerogels, Inc. (NYSE:ASPN)</t>
  </si>
  <si>
    <t>Aspen Technology, Inc. (NASDAQGS:AZPN)</t>
  </si>
  <si>
    <t>Assembly Biosciences, Inc. (NASDAQGS:ASMB)</t>
  </si>
  <si>
    <t>Associated Banc-Corp (NYSE:ASB)</t>
  </si>
  <si>
    <t>Associated Capital Group, Inc. (NYSE:AC)</t>
  </si>
  <si>
    <t>Assurant, Inc. (NYSE:AIZ)</t>
  </si>
  <si>
    <t>Assured Guaranty Ltd. (NYSE:AGO)</t>
  </si>
  <si>
    <t>AST SpaceMobile, Inc. (NASDAQGS:ASTS)</t>
  </si>
  <si>
    <t>Astec Industries, Inc. (NASDAQGS:ASTE)</t>
  </si>
  <si>
    <t>Astera Labs, Inc. (NASDAQGS:ALAB)</t>
  </si>
  <si>
    <t>Astrana Health, Inc. (NASDAQCM:ASTH)</t>
  </si>
  <si>
    <t>Astria Therapeutics, Inc. (NASDAQGM:ATXS)</t>
  </si>
  <si>
    <t>Astronics Corporation (NASDAQGS:ATRO)</t>
  </si>
  <si>
    <t>AstroNova, Inc. (NASDAQGM:ALOT)</t>
  </si>
  <si>
    <t>Astrotech Corporation (NASDAQCM:ASTC)</t>
  </si>
  <si>
    <t>Asure Software, Inc. (NASDAQCM:ASUR)</t>
  </si>
  <si>
    <t>AT&amp;T Inc. (NYSE:T)</t>
  </si>
  <si>
    <t>Atara Biotherapeutics, Inc. (NASDAQGS:ATRA)</t>
  </si>
  <si>
    <t>ATI Inc. (NYSE:ATI)</t>
  </si>
  <si>
    <t>Atkore Inc. (NYSE:ATKR)</t>
  </si>
  <si>
    <t>Atlanta Braves Holdings, Inc. (NASDAQGS:BATR.K)</t>
  </si>
  <si>
    <t>Atlantic Union Bankshares Corporation (NYSE:AUB)</t>
  </si>
  <si>
    <t>Atlantica Sustainable Infrastructure plc (NASDAQGS:AY)</t>
  </si>
  <si>
    <t>Atlanticus Holdings Corporation (NASDAQGS:ATLC)</t>
  </si>
  <si>
    <t>Atlas Energy Solutions Inc. (NYSE:AESI)</t>
  </si>
  <si>
    <t>Atlas Lithium Corporation (NASDAQCM:ATLX)</t>
  </si>
  <si>
    <t>Atlassian Corporation (NASDAQGS:TEAM)</t>
  </si>
  <si>
    <t>Atmos Energy Corporation (NYSE:ATO)</t>
  </si>
  <si>
    <t>Atmus Filtration Technologies Inc. (NYSE:ATMU)</t>
  </si>
  <si>
    <t>ATN International, Inc. (NASDAQGS:ATNI)</t>
  </si>
  <si>
    <t>Atomera Incorporated (NASDAQCM:ATOM)</t>
  </si>
  <si>
    <t>Atour Lifestyle Holdings Limited (NASDAQGS:ATAT)</t>
  </si>
  <si>
    <t>AtriCure, Inc. (NASDAQGM:ATRC)</t>
  </si>
  <si>
    <t>Auburn National Bancorporation, Inc. (NASDAQGM:AUBN)</t>
  </si>
  <si>
    <t>AudioCodes Ltd. (NASDAQGS:AUDC)</t>
  </si>
  <si>
    <t>AudioEye, Inc. (NASDAQCM:AEYE)</t>
  </si>
  <si>
    <t>Auna S.A. (NYSE:AUNA)</t>
  </si>
  <si>
    <t>Aura Biosciences, Inc. (NASDAQGM:AURA)</t>
  </si>
  <si>
    <t>Aurinia Pharmaceuticals Inc. (NASDAQGM:AUPH)</t>
  </si>
  <si>
    <t>Aurora Mobile Limited (NASDAQCM:JG)</t>
  </si>
  <si>
    <t>authID Inc. (NASDAQCM:AUID)</t>
  </si>
  <si>
    <t>Autodesk, Inc. (NASDAQGS:ADSK)</t>
  </si>
  <si>
    <t>Autohome Inc. (NYSE:ATHM)</t>
  </si>
  <si>
    <t>Autoliv, Inc. (NYSE:ALV)</t>
  </si>
  <si>
    <t>Automatic Data Processing, Inc. (NASDAQGS:ADP)</t>
  </si>
  <si>
    <t>AutoNation, Inc. (NYSE:AN)</t>
  </si>
  <si>
    <t>Autonomix Medical, Inc. (NASDAQCM:AMIX)</t>
  </si>
  <si>
    <t>AutoZone, Inc. (NYSE:AZO)</t>
  </si>
  <si>
    <t>Avadel Pharmaceuticals plc (NASDAQGM:AVDL)</t>
  </si>
  <si>
    <t>Avalo Therapeutics, Inc. (NASDAQCM:AVTX)</t>
  </si>
  <si>
    <t>AvalonBay Communities, Inc. (NYSE:AVB)</t>
  </si>
  <si>
    <t>Avangrid, Inc. (NYSE:AGR)</t>
  </si>
  <si>
    <t>Avanos Medical, Inc. (NYSE:AVNS)</t>
  </si>
  <si>
    <t>Avantor, Inc. (NYSE:AVTR)</t>
  </si>
  <si>
    <t>Aveanna Healthcare Holdings Inc. (NASDAQGS:AVAH)</t>
  </si>
  <si>
    <t>AvePoint, Inc. (NASDAQGS:AVPT)</t>
  </si>
  <si>
    <t>Avery Dennison Corporation (NYSE:AVY)</t>
  </si>
  <si>
    <t>Aviat Networks, Inc. (NASDAQGS:AVNW)</t>
  </si>
  <si>
    <t>Avid Bioservices, Inc. (NASDAQCM:CDMO)</t>
  </si>
  <si>
    <t>Avidity Biosciences, Inc. (NASDAQGM:RNA)</t>
  </si>
  <si>
    <t>AvidXchange Holdings, Inc. (NASDAQGS:AVDX)</t>
  </si>
  <si>
    <t>Avient Corporation (NYSE:AVNT)</t>
  </si>
  <si>
    <t>Avis Budget Group, Inc. (NASDAQGS:CAR)</t>
  </si>
  <si>
    <t>Avista Corporation (NYSE:AVA)</t>
  </si>
  <si>
    <t>AVITA Medical, Inc. (NASDAQCM:RCEL)</t>
  </si>
  <si>
    <t>Avnet, Inc. (NASDAQGS:AVT)</t>
  </si>
  <si>
    <t>Axalta Coating Systems Ltd. (NYSE:AXTA)</t>
  </si>
  <si>
    <t>Axcelis Technologies, Inc. (NASDAQGS:ACLS)</t>
  </si>
  <si>
    <t>AXIS Capital Holdings Limited (NYSE:AXS)</t>
  </si>
  <si>
    <t>Axogen, Inc. (NASDAQCM:AXGN)</t>
  </si>
  <si>
    <t>Axon Enterprise, Inc. (NASDAQGS:AXON)</t>
  </si>
  <si>
    <t>Axonics, Inc. (NASDAQGS:AXNX)</t>
  </si>
  <si>
    <t>Axos Financial, Inc. (NYSE:AX)</t>
  </si>
  <si>
    <t>Axsome Therapeutics, Inc. (NASDAQGM:AXSM)</t>
  </si>
  <si>
    <t>Azenta, Inc. (NASDAQGS:AZTA)</t>
  </si>
  <si>
    <t>AZZ Inc. (NYSE:AZZ)</t>
  </si>
  <si>
    <t>B&amp;G Foods, Inc. (NYSE:BGS)</t>
  </si>
  <si>
    <t>Backblaze, Inc. (NASDAQGM:BLZE)</t>
  </si>
  <si>
    <t>Badger Meter, Inc. (NYSE:BMI)</t>
  </si>
  <si>
    <t>Baidu, Inc. (NASDAQGS:BIDU)</t>
  </si>
  <si>
    <t>Baijiayun Group Ltd (NASDAQGM:RTC)</t>
  </si>
  <si>
    <t>Bain Capital Specialty Finance, Inc. (NYSE:BCSF)</t>
  </si>
  <si>
    <t>Baker Hughes Company (NASDAQGS:BKR)</t>
  </si>
  <si>
    <t>Bakkt Holdings, Inc. (NYSE:BKKT)</t>
  </si>
  <si>
    <t>Balchem Corporation (NASDAQGS:BCPC)</t>
  </si>
  <si>
    <t>Ball Corporation (NYSE:BALL)</t>
  </si>
  <si>
    <t>Bally's Corporation (NYSE:BALY)</t>
  </si>
  <si>
    <t>Banc of California, Inc. (NYSE:BANC)</t>
  </si>
  <si>
    <t>BancFirst Corporation (NASDAQGS:BANF)</t>
  </si>
  <si>
    <t>Banco Latinoamericano de Comercio Exterior, S. A. (NYSE:BLX)</t>
  </si>
  <si>
    <t>Bandwidth Inc. (NASDAQGS:BAND)</t>
  </si>
  <si>
    <t>Bank First Corporation (NASDAQCM:BFC)</t>
  </si>
  <si>
    <t>Bank of America Corporation (NYSE:BAC)</t>
  </si>
  <si>
    <t>Bank of Hawaii Corporation (NYSE:BOH)</t>
  </si>
  <si>
    <t>Bank of Marin Bancorp (NASDAQCM:BMRC)</t>
  </si>
  <si>
    <t>Bank of the James Financial Group, Inc. (NASDAQCM:BOTJ)</t>
  </si>
  <si>
    <t>Bank OZK (NASDAQGS:OZK)</t>
  </si>
  <si>
    <t>Bank7 Corp. (NASDAQGS:BSVN)</t>
  </si>
  <si>
    <t>BankFinancial Corporation (NASDAQGS:BFIN)</t>
  </si>
  <si>
    <t>BankUnited, Inc. (NYSE:BKU)</t>
  </si>
  <si>
    <t>Bankwell Financial Group, Inc. (NASDAQGM:BWFG)</t>
  </si>
  <si>
    <t>Banner Corporation (NASDAQGS:BANR)</t>
  </si>
  <si>
    <t>Bannix Acquisition Corp. (NASDAQCM:BNIX)</t>
  </si>
  <si>
    <t>Barings BDC, Inc. (NYSE:BBDC)</t>
  </si>
  <si>
    <t>Barings Corporate Investors (NYSE:MCI)</t>
  </si>
  <si>
    <t>Barings Global Short Duration High Yield Fund (NYSE:BGH)</t>
  </si>
  <si>
    <t>Barings Participation Investors (NYSE:MPV)</t>
  </si>
  <si>
    <t>Barnes &amp; Noble Education, Inc. (NYSE:BNED)</t>
  </si>
  <si>
    <t>Barnes Group Inc. (NYSE:B)</t>
  </si>
  <si>
    <t>Barrett Business Services, Inc. (NASDAQGS:BBSI)</t>
  </si>
  <si>
    <t>Bassett Furniture Industries, Incorporated (NASDAQGS:BSET)</t>
  </si>
  <si>
    <t>Bath &amp; Body Works, Inc. (NYSE:BBWI)</t>
  </si>
  <si>
    <t>Battery Future Acquisition Corp. (NYSE:BFAC)</t>
  </si>
  <si>
    <t>Bausch + Lomb Corporation (NYSE:BLCO)</t>
  </si>
  <si>
    <t>Bausch Health Companies Inc. (NYSE:BHC)</t>
  </si>
  <si>
    <t>Baxter International Inc. (NYSE:BAX)</t>
  </si>
  <si>
    <t>BayCom Corp (NASDAQGS:BCML)</t>
  </si>
  <si>
    <t>BayFirst Financial Corp. (NASDAQCM:BAFN)</t>
  </si>
  <si>
    <t>Bayview Acquisition Corp (NASDAQGM:BAYA)</t>
  </si>
  <si>
    <t>BBB Foods Inc. (NYSE:TBBB)</t>
  </si>
  <si>
    <t>BCB Bancorp, Inc. (NASDAQGM:BCBP)</t>
  </si>
  <si>
    <t>Beacon Roofing Supply, Inc. (NASDAQGS:BECN)</t>
  </si>
  <si>
    <t>Beam Therapeutics Inc. (NASDAQGS:BEAM)</t>
  </si>
  <si>
    <t>Beasley Broadcast Group, Inc. (NASDAQCM:BBGI)</t>
  </si>
  <si>
    <t>Beazer Homes USA, Inc. (NYSE:BZH)</t>
  </si>
  <si>
    <t>Becton, Dickinson and Company (NYSE:BDX)</t>
  </si>
  <si>
    <t>BeiGene, Ltd. (NASDAQGS:BGNE)</t>
  </si>
  <si>
    <t>Bel Fuse Inc. (NASDAQGS:BELF.A)</t>
  </si>
  <si>
    <t>Belden Inc. (NYSE:BDC)</t>
  </si>
  <si>
    <t>Belite Bio, Inc (NASDAQCM:BLTE)</t>
  </si>
  <si>
    <t>Bellevue Life Sciences Acquisition Corp. (NASDAQCM:BLAC)</t>
  </si>
  <si>
    <t>BellRing Brands, Inc. (NYSE:BRBR)</t>
  </si>
  <si>
    <t>Benchmark Electronics, Inc. (NYSE:BHE)</t>
  </si>
  <si>
    <t>Benitec Biopharma Inc. (NASDAQCM:BNTC)</t>
  </si>
  <si>
    <t>Benson Hill, Inc. (NASDAQCM:BHIL)</t>
  </si>
  <si>
    <t>Bentley Systems, Incorporated (NASDAQGS:BSY)</t>
  </si>
  <si>
    <t>Berkshire Hathaway Inc. (NYSE:BRK.A)</t>
  </si>
  <si>
    <t>Berkshire Hills Bancorp, Inc. (NYSE:BHLB)</t>
  </si>
  <si>
    <t>Berry Global Group, Inc. (NYSE:BERY)</t>
  </si>
  <si>
    <t>Best Buy Co., Inc. (NYSE:BBY)</t>
  </si>
  <si>
    <t>Better Home &amp; Finance Holding Company (NASDAQGM:BETR)</t>
  </si>
  <si>
    <t>Betterware de México, S.A.P.I. de C.V. (NYSE:BWMX)</t>
  </si>
  <si>
    <t>Beyond Meat, Inc. (NASDAQGS:BYND)</t>
  </si>
  <si>
    <t>Beyond, Inc. (NYSE:BYON)</t>
  </si>
  <si>
    <t>BGC Group, Inc. (NASDAQGS:BGC)</t>
  </si>
  <si>
    <t>BGM Group Ltd (NASDAQCM:BGM)</t>
  </si>
  <si>
    <t>BGSF, Inc. (NYSE:BGSF)</t>
  </si>
  <si>
    <t>Bicara Therapeutics Inc. (NASDAQGM:BCAX)</t>
  </si>
  <si>
    <t>Bicycle Therapeutics plc (NASDAQGS:BCYC)</t>
  </si>
  <si>
    <t>BigCommerce Holdings, Inc. (NASDAQGM:BIGC)</t>
  </si>
  <si>
    <t>Biglari Holdings Inc. (NYSE:BH.A)</t>
  </si>
  <si>
    <t>Bilibili Inc. (NASDAQGS:BILI)</t>
  </si>
  <si>
    <t>BILL Holdings, Inc. (NYSE:BILL)</t>
  </si>
  <si>
    <t>BingEx Limited (NASDAQGS:FLX)</t>
  </si>
  <si>
    <t>BioAge Labs, Inc. (NASDAQGS:BIOA)</t>
  </si>
  <si>
    <t>Bioceres Crop Solutions Corp. (NASDAQGS:BIOX)</t>
  </si>
  <si>
    <t>BioCryst Pharmaceuticals, Inc. (NASDAQGS:BCRX)</t>
  </si>
  <si>
    <t>Biogen Inc. (NASDAQGS:BIIB)</t>
  </si>
  <si>
    <t>Biohaven Ltd. (NYSE:BHVN)</t>
  </si>
  <si>
    <t>BioLife Solutions, Inc. (NASDAQCM:BLFS)</t>
  </si>
  <si>
    <t>BioMarin Pharmaceutical Inc. (NASDAQGS:BMRN)</t>
  </si>
  <si>
    <t>Biomea Fusion, Inc. (NASDAQGS:BMEA)</t>
  </si>
  <si>
    <t>BioNTech SE (NASDAQGS:BNTX)</t>
  </si>
  <si>
    <t>Bio-Rad Laboratories, Inc. (NYSE:BIO)</t>
  </si>
  <si>
    <t>biote Corp. (NASDAQGM:BTMD)</t>
  </si>
  <si>
    <t>Bio-Techne Corporation (NASDAQGS:TECH)</t>
  </si>
  <si>
    <t>Bioventus Inc. (NASDAQGS:BVS)</t>
  </si>
  <si>
    <t>Birkenstock Holding plc (NYSE:BIRK)</t>
  </si>
  <si>
    <t>Bitdeer Technologies Group (NASDAQCM:BTDR)</t>
  </si>
  <si>
    <t>BitFuFu Inc. (NASDAQCM:FUFU)</t>
  </si>
  <si>
    <t>BJ's Restaurants, Inc. (NASDAQGS:BJRI)</t>
  </si>
  <si>
    <t>BJ's Wholesale Club Holdings, Inc. (NYSE:BJ)</t>
  </si>
  <si>
    <t>BKV Corporation (NYSE:BKV)</t>
  </si>
  <si>
    <t>Black Hawk Acquisition Corporation (NASDAQGM:BKHA)</t>
  </si>
  <si>
    <t>Black Hills Corporation (NYSE:BKH)</t>
  </si>
  <si>
    <t>Black Spade Acquisition II Co (NASDAQGM:BSII)</t>
  </si>
  <si>
    <t>Black Stone Minerals, L.P. (NYSE:BSM)</t>
  </si>
  <si>
    <t>Blackbaud, Inc. (NASDAQGS:BLKB)</t>
  </si>
  <si>
    <t>BlackLine, Inc. (NASDAQGS:BL)</t>
  </si>
  <si>
    <t>BlackRock California Municipal Income Trust (NYSE:BFZ)</t>
  </si>
  <si>
    <t>BlackRock Capital Allocation Term Trust (NYSE:BCAT)</t>
  </si>
  <si>
    <t>BlackRock Core Bond Trust (NYSE:BHK)</t>
  </si>
  <si>
    <t>BlackRock Corporate High Yield Fund, Inc. (NYSE:HYT)</t>
  </si>
  <si>
    <t>BlackRock Credit Allocation Income Trust (NYSE:BTZ)</t>
  </si>
  <si>
    <t>BlackRock Debt Strategies Fund, Inc. (NYSE:DSU)</t>
  </si>
  <si>
    <t>BlackRock Energy and Resources Trust (NYSE:BGR)</t>
  </si>
  <si>
    <t>BlackRock Enhanced Capital and Income Fund, Inc. (NYSE:CII)</t>
  </si>
  <si>
    <t>BlackRock Enhanced Equity Dividend Trust (NYSE:BDJ)</t>
  </si>
  <si>
    <t>BlackRock Enhanced Global Dividend Trust (NYSE:BOE)</t>
  </si>
  <si>
    <t>BlackRock Enhanced Government Fund, Inc. (NYSE:EGF)</t>
  </si>
  <si>
    <t>BlackRock Enhanced International Dividend Trust (NYSE:BGY)</t>
  </si>
  <si>
    <t>BlackRock ESG Capital Allocation Term Trust (NYSE:ECAT)</t>
  </si>
  <si>
    <t>BlackRock ETF Trust - iShares Large Cap Growth Active ETF (NASDAQGM:BGRO)</t>
  </si>
  <si>
    <t>BlackRock ETF Trust - iShares Long-Term U.S. Equity Active ETF (NASDAQGM:BELT)</t>
  </si>
  <si>
    <t>BlackRock ETF Trust - iShares U.S. Industry Rotation Active ETF (NASDAQGM:INRO)</t>
  </si>
  <si>
    <t>BlackRock ETF Trust II - iShares AAA CLO Active ETF (NASDAQGM:CLOA)</t>
  </si>
  <si>
    <t>BlackRock ETF Trust II - iShares High Yield Active ETF (NASDAQGM:BRHY)</t>
  </si>
  <si>
    <t>BlackRock ETF Trust II - iShares Short-Term California Muni Active ETF (NASDAQGM:CALI)</t>
  </si>
  <si>
    <t>BlackRock ETF Trust II - iShares Total Return Active ETF (NASDAQGM:BRTR)</t>
  </si>
  <si>
    <t>BlackRock Floating Rate Income Strategies Fund, Inc. (NYSE:FRA)</t>
  </si>
  <si>
    <t>BlackRock Floating Rate Income Trust (NYSE:BGT)</t>
  </si>
  <si>
    <t>BlackRock Health Sciences Term Trust (NYSE:BMEZ)</t>
  </si>
  <si>
    <t>BlackRock Health Sciences Trust (NYSE:BME)</t>
  </si>
  <si>
    <t>BlackRock Income Trust, Inc. (NYSE:BKT)</t>
  </si>
  <si>
    <t>BlackRock Innovation and Growth Term Trust (NYSE:BIGZ)</t>
  </si>
  <si>
    <t>BlackRock Investment Quality Municipal Trust Inc. (NYSE:BKN)</t>
  </si>
  <si>
    <t>BlackRock Limited Duration Income Trust (NYSE:BLW)</t>
  </si>
  <si>
    <t>BlackRock Long-Term Municipal Advantage Trust (NYSE:BTA)</t>
  </si>
  <si>
    <t>BlackRock Multi-Sector Income Trust (NYSE:BIT)</t>
  </si>
  <si>
    <t>BlackRock MuniAssets Fund, Inc. (NYSE:MUA)</t>
  </si>
  <si>
    <t>Blackrock Municipal 2030 Target Term Trust (NYSE:BTT)</t>
  </si>
  <si>
    <t>BlackRock Municipal Income Fund, Inc. (NYSE:MUI)</t>
  </si>
  <si>
    <t>BlackRock Municipal Income Quality Trust (NYSE:BYM)</t>
  </si>
  <si>
    <t>BlackRock Municipal Income Trust (NYSE:BFK)</t>
  </si>
  <si>
    <t>BlackRock Municipal Income Trust II (NYSE:BLE)</t>
  </si>
  <si>
    <t>BlackRock MuniHoldings California Quality Fund, Inc. (NYSE:MUC)</t>
  </si>
  <si>
    <t>BlackRock MuniHoldings Fund, Inc. (NYSE:MHD)</t>
  </si>
  <si>
    <t>BlackRock MuniHoldings New Jersey Quality Fund, Inc. (NYSE:MUJ)</t>
  </si>
  <si>
    <t>BlackRock MuniHoldings New York Quality Fund, Inc. (NYSE:MHN)</t>
  </si>
  <si>
    <t>BlackRock MuniHoldings Quality Fund II, Inc. (NYSE:MUE)</t>
  </si>
  <si>
    <t>BlackRock MuniVest Fund II, Inc. (NYSE:MVT)</t>
  </si>
  <si>
    <t>BlackRock MuniVest Fund, Inc. (NYSE:MVF)</t>
  </si>
  <si>
    <t>BlackRock MuniYield Fund, Inc. (NYSE:MYD)</t>
  </si>
  <si>
    <t>BlackRock MuniYield Michigan Quality Fund, Inc. (NYSE:MIY)</t>
  </si>
  <si>
    <t>BlackRock MuniYield New York Quality Fund, Inc. (NYSE:MYN)</t>
  </si>
  <si>
    <t>BlackRock MuniYield Pennsylvania Quality Fund (NYSE:MPA)</t>
  </si>
  <si>
    <t>BlackRock MuniYield Quality Fund II, Inc. (NYSE:MQT)</t>
  </si>
  <si>
    <t>BlackRock MuniYield Quality Fund III, Inc. (NYSE:MYI)</t>
  </si>
  <si>
    <t>BlackRock MuniYield Quality Fund, Inc. (NYSE:MQY)</t>
  </si>
  <si>
    <t>BlackRock New York Municipal Income Trust (NYSE:BNY)</t>
  </si>
  <si>
    <t>Blackrock Resources &amp; Commodities Strategy Trust (NYSE:BCX)</t>
  </si>
  <si>
    <t>BlackRock Science and Technology Term Trust (NYSE:BSTZ)</t>
  </si>
  <si>
    <t>BlackRock Science and Technology Trust (NYSE:BST)</t>
  </si>
  <si>
    <t>BlackRock Taxable Municipal Bond Trust (NYSE:BBN)</t>
  </si>
  <si>
    <t>BlackRock TCP Capital Corp. (NASDAQGS:TCPC)</t>
  </si>
  <si>
    <t>BlackRock Utilities, Infrastructure &amp; Power Opportunities Trust (NYSE:BUI)</t>
  </si>
  <si>
    <t>BlackRock Virginia Municipal Bond Trust (NYSE:BHV)</t>
  </si>
  <si>
    <t>BlackRock, Inc. (NYSE:BLK)</t>
  </si>
  <si>
    <t>BlackSky Technology Inc. (NYSE:BKSY)</t>
  </si>
  <si>
    <t>Blackstone / GSO Long-Short Credit Income Fund (NYSE:BGX)</t>
  </si>
  <si>
    <t>Blackstone Inc. (NYSE:BX)</t>
  </si>
  <si>
    <t>Blackstone Mortgage Trust, Inc. (NYSE:BXMT)</t>
  </si>
  <si>
    <t>Blackstone Secured Lending Fund (NYSE:BXSL)</t>
  </si>
  <si>
    <t>Blackstone Senior Floating Rate 2027 Term Fund (NYSE:BSL)</t>
  </si>
  <si>
    <t>Blackstone Strategic Credit 2027 Term Fund (NYSE:BGB)</t>
  </si>
  <si>
    <t>Bleichroeder Acquisition Corp. I (NASDAQGM:BACQ.U)</t>
  </si>
  <si>
    <t>bleuacacia ltd (NASDAQCM:BLEU)</t>
  </si>
  <si>
    <t>Block, Inc. (NYSE:SQ)</t>
  </si>
  <si>
    <t>Bloom Energy Corporation (NYSE:BE)</t>
  </si>
  <si>
    <t>Bloomin' Brands, Inc. (NASDAQGS:BLMN)</t>
  </si>
  <si>
    <t>Blue Bird Corporation (NASDAQGM:BLBD)</t>
  </si>
  <si>
    <t>Blue Foundry Bancorp (NASDAQGS:BLFY)</t>
  </si>
  <si>
    <t>Blue Ocean Acquisition Corp. (NASDAQGM:BOCN)</t>
  </si>
  <si>
    <t>Blue Owl Capital Corporation (NYSE:OBDC)</t>
  </si>
  <si>
    <t>Blue Owl Capital Corporation III (NYSE:OBDE)</t>
  </si>
  <si>
    <t>Blue Owl Capital Inc. (NYSE:OWL)</t>
  </si>
  <si>
    <t>BlueLinx Holdings Inc. (NYSE:BXC)</t>
  </si>
  <si>
    <t>Blueprint Medicines Corporation (NASDAQGS:BPMC)</t>
  </si>
  <si>
    <t>BNY Mellon Alcentra Global Credit Income 2024 Target Term Fund, Inc. (NYSE:DCF)</t>
  </si>
  <si>
    <t>BNY Mellon ETF Trust - BNY Mellon Innovators ETF (NASDAQGM:BKIV)</t>
  </si>
  <si>
    <t>BNY Mellon ETF Trust - BNY Mellon Women's Opportunities ETF (NASDAQGM:BKWO)</t>
  </si>
  <si>
    <t>BNY Mellon Municipal Bond Infrastructure Fund, Inc. (NYSE:DMB)</t>
  </si>
  <si>
    <t>BNY Mellon Strategic Municipal Bond Fund, Inc. (NYSE:DSM)</t>
  </si>
  <si>
    <t>BNY Mellon Strategic Municipals, Inc. (NYSE:LEO)</t>
  </si>
  <si>
    <t>Bogota Financial Corp. (NASDAQCM:BSBK)</t>
  </si>
  <si>
    <t>Boise Cascade Company (NYSE:BCC)</t>
  </si>
  <si>
    <t>BOK Financial Corporation (NASDAQGS:BOKF)</t>
  </si>
  <si>
    <t>Bold Eagle Acquisition Corp. (NASDAQGM:BEAG.U)</t>
  </si>
  <si>
    <t>Booking Holdings Inc. (NASDAQGS:BKNG)</t>
  </si>
  <si>
    <t>Boot Barn Holdings, Inc. (NYSE:BOOT)</t>
  </si>
  <si>
    <t>Booz Allen Hamilton Holding Corporation (NYSE:BAH)</t>
  </si>
  <si>
    <t>Borealis Foods Inc. (NASDAQCM:BRLS)</t>
  </si>
  <si>
    <t>BorgWarner Inc. (NYSE:BWA)</t>
  </si>
  <si>
    <t>Boston Omaha Corporation (NYSE:BOC)</t>
  </si>
  <si>
    <t>Boston Scientific Corporation (NYSE:BSX)</t>
  </si>
  <si>
    <t>Bowen Acquisition Corp (NASDAQGM:BOWN)</t>
  </si>
  <si>
    <t>Bowhead Specialty Holdings Inc. (NYSE:BOW)</t>
  </si>
  <si>
    <t>Bowlero Corp. (NYSE:BOWL)</t>
  </si>
  <si>
    <t>Bowman Consulting Group Ltd. (NASDAQGM:BWMN)</t>
  </si>
  <si>
    <t>Box, Inc. (NYSE:BOX)</t>
  </si>
  <si>
    <t>Boyd Gaming Corporation (NYSE:BYD)</t>
  </si>
  <si>
    <t>Brady Corporation (NYSE:BRC)</t>
  </si>
  <si>
    <t>Brandywine Realty Trust (NYSE:BDN)</t>
  </si>
  <si>
    <t>Braze, Inc. (NASDAQGS:BRZE)</t>
  </si>
  <si>
    <t>Bread Financial Holdings, Inc. (NYSE:BFH)</t>
  </si>
  <si>
    <t>Bridge Investment Group Holdings Inc. (NYSE:BRDG)</t>
  </si>
  <si>
    <t>BridgeBio Pharma, Inc. (NASDAQGS:BBIO)</t>
  </si>
  <si>
    <t>Bridgewater Bancshares, Inc. (NASDAQCM:BWB)</t>
  </si>
  <si>
    <t>Bridgford Foods Corporation (NASDAQGM:BRID)</t>
  </si>
  <si>
    <t>Bright Horizons Family Solutions Inc. (NYSE:BFAM)</t>
  </si>
  <si>
    <t>Brighthouse Financial, Inc. (NASDAQGS:BHF)</t>
  </si>
  <si>
    <t>BrightSphere Investment Group Inc. (NYSE:BSIG)</t>
  </si>
  <si>
    <t>BrightSpire Capital, Inc. (NYSE:BRSP)</t>
  </si>
  <si>
    <t>BrightSpring Health Services, Inc. (NASDAQGS:BTSG)</t>
  </si>
  <si>
    <t>BrightView Holdings, Inc. (NYSE:BV)</t>
  </si>
  <si>
    <t>Brinker International, Inc. (NYSE:EAT)</t>
  </si>
  <si>
    <t>Bristol-Myers Squibb Company (NYSE:BMY)</t>
  </si>
  <si>
    <t>Bristow Group Inc. (NYSE:VTOL)</t>
  </si>
  <si>
    <t>Brixmor Property Group Inc. (NYSE:BRX)</t>
  </si>
  <si>
    <t>Broad Capital Acquisition Corp. (NASDAQGM:BRAC)</t>
  </si>
  <si>
    <t>Broadcom Inc. (NASDAQGS:AVGO)</t>
  </si>
  <si>
    <t>Broadridge Financial Solutions, Inc. (NYSE:BR)</t>
  </si>
  <si>
    <t>Broadstone Net Lease, Inc. (NYSE:BNL)</t>
  </si>
  <si>
    <t>Broadway Financial Corporation (NASDAQCM:BYFC)</t>
  </si>
  <si>
    <t>Brookdale Senior Living Inc. (NYSE:BKD)</t>
  </si>
  <si>
    <t>Brookfield Business Corporation (NYSE:BBUC)</t>
  </si>
  <si>
    <t>Brookfield Business Partners L.P. (NYSE:BBU)</t>
  </si>
  <si>
    <t>Brookfield Infrastructure Corporation (NYSE:BIPC)</t>
  </si>
  <si>
    <t>Brookfield Infrastructure Partners L.P. (NYSE:BIP)</t>
  </si>
  <si>
    <t>Brookfield Real Assets Income Fund Inc. (NYSE:RA)</t>
  </si>
  <si>
    <t>Brookfield Wealth Solutions Ltd. (NYSE:BNT)</t>
  </si>
  <si>
    <t>Brookline Bancorp, Inc. (NASDAQGS:BRKL)</t>
  </si>
  <si>
    <t>Brown &amp; Brown, Inc. (NYSE:BRO)</t>
  </si>
  <si>
    <t>Brown-Forman Corporation (NYSE:BF.B)</t>
  </si>
  <si>
    <t>BRT Apartments Corp. (NYSE:BRT)</t>
  </si>
  <si>
    <t>Bruker Corporation (NASDAQGS:BRKR)</t>
  </si>
  <si>
    <t>Brunswick Corporation (NYSE:BC)</t>
  </si>
  <si>
    <t>BTC Digital Ltd. (NASDAQCM:BTCT)</t>
  </si>
  <si>
    <t>Build-A-Bear Workshop, Inc. (NYSE:BBW)</t>
  </si>
  <si>
    <t>Builders FirstSource, Inc. (NYSE:BLDR)</t>
  </si>
  <si>
    <t>Bukit Jalil Global Acquisition 1 Ltd (NASDAQCM:BUJA)</t>
  </si>
  <si>
    <t>Bumble Inc. (NASDAQGS:BMBL)</t>
  </si>
  <si>
    <t>Bunge Global SA (NYSE:BG)</t>
  </si>
  <si>
    <t>Burke &amp; Herbert Financial Services Corp. (NASDAQCM:BHRB)</t>
  </si>
  <si>
    <t>Burlington Stores, Inc. (NYSE:BURL)</t>
  </si>
  <si>
    <t>BurTech Acquisition Corp. (NASDAQGM:BRKH)</t>
  </si>
  <si>
    <t>Business First Bancshares, Inc. (NASDAQGS:BFST)</t>
  </si>
  <si>
    <t>BV Financial, Inc. (NASDAQCM:BVFL)</t>
  </si>
  <si>
    <t>BWX Technologies, Inc. (NYSE:BWXT)</t>
  </si>
  <si>
    <t>BXP, Inc. (NYSE:BXP)</t>
  </si>
  <si>
    <t>Byline Bancorp, Inc. (NYSE:BY)</t>
  </si>
  <si>
    <t>byNordic Acquisition Corporation (NASDAQGM:BYNO)</t>
  </si>
  <si>
    <t>Byrna Technologies Inc. (NASDAQCM:BYRN)</t>
  </si>
  <si>
    <t>C&amp;F Financial Corporation (NASDAQGS:CFFI)</t>
  </si>
  <si>
    <t>C.H. Robinson Worldwide, Inc. (NASDAQGS:CHRW)</t>
  </si>
  <si>
    <t>C3.ai, Inc. (NYSE:AI)</t>
  </si>
  <si>
    <t>Cable One, Inc. (NYSE:CABO)</t>
  </si>
  <si>
    <t>Cabot Corporation (NYSE:CBT)</t>
  </si>
  <si>
    <t>CACI International Inc (NYSE:CACI)</t>
  </si>
  <si>
    <t>Cactus, Inc. (NYSE:WHD)</t>
  </si>
  <si>
    <t>Cadence Bank (NYSE:CADE)</t>
  </si>
  <si>
    <t>Cadence Design Systems, Inc. (NASDAQGS:CDNS)</t>
  </si>
  <si>
    <t>Cadre Holdings, Inc. (NYSE:CDRE)</t>
  </si>
  <si>
    <t>Cadrenal Therapeutics, Inc. (NASDAQCM:CVKD)</t>
  </si>
  <si>
    <t>Caesars Entertainment, Inc. (NASDAQGS:CZR)</t>
  </si>
  <si>
    <t>Calamos Convertible and High Income Fund (NASDAQGS:CHY)</t>
  </si>
  <si>
    <t>Calamos Convertible Opportunities and Income Fund (NASDAQGS:CHI)</t>
  </si>
  <si>
    <t>Calamos Dynamic Convertible and Income Fund (NASDAQGS:CCD)</t>
  </si>
  <si>
    <t>Calamos ETF Trust - Calamos Alternative Nasdaq &amp; Bond ETF (NASDAQGM:CANQ)</t>
  </si>
  <si>
    <t>Calamos Global Dynamic Income Fund (NASDAQGS:CHW)</t>
  </si>
  <si>
    <t>Calamos Global Total Return Fund (NASDAQGS:CGO)</t>
  </si>
  <si>
    <t>Calamos Long/Short Equity &amp; Dynamic Income Term Trust (NASDAQGS:CPZ)</t>
  </si>
  <si>
    <t>Calamos Strategic Total Return Fund (NASDAQGS:CSQ)</t>
  </si>
  <si>
    <t>Calavo Growers, Inc. (NASDAQGS:CVGW)</t>
  </si>
  <si>
    <t>Caleres, Inc. (NYSE:CAL)</t>
  </si>
  <si>
    <t>California BanCorp. (NASDAQCM:BCAL)</t>
  </si>
  <si>
    <t>California Resources Corporation (NYSE:CRC)</t>
  </si>
  <si>
    <t>California Water Service Group (NYSE:CWT)</t>
  </si>
  <si>
    <t>Calix, Inc. (NYSE:CALX)</t>
  </si>
  <si>
    <t>Cal-Maine Foods, Inc. (NASDAQGS:CALM)</t>
  </si>
  <si>
    <t>Calumet, Inc. (NASDAQGS:CLMT)</t>
  </si>
  <si>
    <t>Camden National Corporation (NASDAQGS:CAC)</t>
  </si>
  <si>
    <t>Camden Property Trust (NYSE:CPT)</t>
  </si>
  <si>
    <t>Camp4 Therapeutics Corporation (NASDAQGM:CAMP)</t>
  </si>
  <si>
    <t>Campbell Soup Company (NASDAQGS:CPB)</t>
  </si>
  <si>
    <t>Camping World Holdings, Inc. (NYSE:CWH)</t>
  </si>
  <si>
    <t>Camtek Ltd. (NASDAQGM:CAMT)</t>
  </si>
  <si>
    <t>Canadian Solar Inc. (NASDAQGS:CSIQ)</t>
  </si>
  <si>
    <t>Cannae Holdings, Inc. (NYSE:CNNE)</t>
  </si>
  <si>
    <t>Cantaloupe, Inc. (NASDAQGS:CTLP)</t>
  </si>
  <si>
    <t>Canterbury Park Holding Corporation (NASDAQGM:CPHC)</t>
  </si>
  <si>
    <t>Cantor Equity Partners, Inc. (NASDAQGM:CEP)</t>
  </si>
  <si>
    <t>Capital Bancorp, Inc. (NASDAQGS:CBNK)</t>
  </si>
  <si>
    <t>Capital City Bank Group, Inc. (NASDAQGS:CCBG)</t>
  </si>
  <si>
    <t>Capital Clean Energy Carriers Corp. (NASDAQGS:CCEC)</t>
  </si>
  <si>
    <t>Capital One Financial Corporation (NYSE:COF)</t>
  </si>
  <si>
    <t>Capital Southwest Corporation (NASDAQGS:CSWC)</t>
  </si>
  <si>
    <t>Capitol Federal Financial, Inc. (NASDAQGS:CFFN)</t>
  </si>
  <si>
    <t>Capri Holdings Limited (NYSE:CPRI)</t>
  </si>
  <si>
    <t>Capricor Therapeutics, Inc. (NASDAQCM:CAPR)</t>
  </si>
  <si>
    <t>Cardinal Health, Inc. (NYSE:CAH)</t>
  </si>
  <si>
    <t>CareDx, Inc (NASDAQGM:CDNA)</t>
  </si>
  <si>
    <t>CareTrust REIT, Inc. (NYSE:CTRE)</t>
  </si>
  <si>
    <t>CARGO Therapeutics, Inc. (NASDAQGS:CRGX)</t>
  </si>
  <si>
    <t>CarGurus, Inc. (NASDAQGS:CARG)</t>
  </si>
  <si>
    <t>Carlisle Companies Incorporated (NYSE:CSL)</t>
  </si>
  <si>
    <t>Carlyle Credit Income Fund (NYSE:CCIF)</t>
  </si>
  <si>
    <t>Carlyle Secured Lending, Inc. (NASDAQGS:CGBD)</t>
  </si>
  <si>
    <t>CarMax, Inc. (NYSE:KMX)</t>
  </si>
  <si>
    <t>Carnival Corporation &amp; plc (NYSE:CCL)</t>
  </si>
  <si>
    <t>Carpenter Technology Corporation (NYSE:CRS)</t>
  </si>
  <si>
    <t>Carriage Services, Inc. (NYSE:CSV)</t>
  </si>
  <si>
    <t>Carrier Global Corporation (NYSE:CARR)</t>
  </si>
  <si>
    <t>Cars.com Inc. (NYSE:CARS)</t>
  </si>
  <si>
    <t>Carter Bankshares, Inc. (NASDAQGS:CARE)</t>
  </si>
  <si>
    <t>Carter's, Inc. (NYSE:CRI)</t>
  </si>
  <si>
    <t>Cartesian Growth Corporation II (NASDAQGM:RENE)</t>
  </si>
  <si>
    <t>Cartesian Therapeutics, Inc. (NASDAQGM:RNAC)</t>
  </si>
  <si>
    <t>Cartica Acquisition Corp (NASDAQCM:CITE)</t>
  </si>
  <si>
    <t>Carvana Co. (NYSE:CVNA)</t>
  </si>
  <si>
    <t>Casella Waste Systems, Inc. (NASDAQGS:CWST)</t>
  </si>
  <si>
    <t>Casey's General Stores, Inc. (NASDAQGS:CASY)</t>
  </si>
  <si>
    <t>CASI Pharmaceuticals, Inc. (NASDAQCM:CASI)</t>
  </si>
  <si>
    <t>Cass Information Systems, Inc. (NASDAQGS:CASS)</t>
  </si>
  <si>
    <t>Cassava Sciences, Inc. (NASDAQCM:SAVA)</t>
  </si>
  <si>
    <t>Castle Biosciences, Inc. (NASDAQGM:CSTL)</t>
  </si>
  <si>
    <t>Catalent, Inc. (NYSE:CTLT)</t>
  </si>
  <si>
    <t>Catalyst Bancorp, Inc. (NASDAQCM:CLST)</t>
  </si>
  <si>
    <t>Catalyst Pharmaceuticals, Inc. (NASDAQCM:CPRX)</t>
  </si>
  <si>
    <t>Caterpillar Inc. (NYSE:CAT)</t>
  </si>
  <si>
    <t>Cathay General Bancorp (NASDAQGS:CATY)</t>
  </si>
  <si>
    <t>CAVA Group, Inc. (NYSE:CAVA)</t>
  </si>
  <si>
    <t>Cavco Industries, Inc. (NASDAQGS:CVCO)</t>
  </si>
  <si>
    <t>Cayson Acquisition Corp (NASDAQGM:CAPN)</t>
  </si>
  <si>
    <t>CB Financial Services, Inc. (NASDAQGM:CBFV)</t>
  </si>
  <si>
    <t>CBIZ, Inc. (NYSE:CBZ)</t>
  </si>
  <si>
    <t>CBL &amp; Associates Properties, Inc. (NYSE:CBL)</t>
  </si>
  <si>
    <t>CBRE Global Real Estate Income Fund (NYSE:IGR)</t>
  </si>
  <si>
    <t>CBRE Group, Inc. (NYSE:CBRE)</t>
  </si>
  <si>
    <t>CCC Intelligent Solutions Holdings Inc. (NASDAQGS:CCCS)</t>
  </si>
  <si>
    <t>CDW Corporation (NASDAQGS:CDW)</t>
  </si>
  <si>
    <t>CEA Industries Inc. (NASDAQCM:CEAD)</t>
  </si>
  <si>
    <t>CECO Environmental Corp. (NASDAQGS:CECO)</t>
  </si>
  <si>
    <t>Celanese Corporation (NYSE:CE)</t>
  </si>
  <si>
    <t>Celcuity Inc. (NASDAQCM:CELC)</t>
  </si>
  <si>
    <t>Celldex Therapeutics, Inc. (NASDAQCM:CLDX)</t>
  </si>
  <si>
    <t>Cellebrite DI Ltd. (NASDAQGS:CLBT)</t>
  </si>
  <si>
    <t>Celsius Holdings, Inc. (NASDAQCM:CELH)</t>
  </si>
  <si>
    <t>Cencora, Inc. (NYSE:COR)</t>
  </si>
  <si>
    <t>Centene Corporation (NYSE:CNC)</t>
  </si>
  <si>
    <t>CenterPoint Energy, Inc. (NYSE:CNP)</t>
  </si>
  <si>
    <t>Centerspace (NYSE:CSR)</t>
  </si>
  <si>
    <t>Centessa Pharmaceuticals plc (NASDAQGS:CNTA)</t>
  </si>
  <si>
    <t>Central Garden &amp; Pet Company (NASDAQGS:CENT)</t>
  </si>
  <si>
    <t>Central Pacific Financial Corp. (NYSE:CPF)</t>
  </si>
  <si>
    <t>Central Plains Bancshares, Inc. (NASDAQCM:CPBI)</t>
  </si>
  <si>
    <t>Centuri Holdings, Inc. (NYSE:CTRI)</t>
  </si>
  <si>
    <t>Centurion Acquisition Corp. (NASDAQGM:ALF)</t>
  </si>
  <si>
    <t>Century Aluminum Company (NASDAQGS:CENX)</t>
  </si>
  <si>
    <t>Century Communities, Inc. (NYSE:CCS)</t>
  </si>
  <si>
    <t>CeriBell, Inc. (NASDAQGS:CBLL)</t>
  </si>
  <si>
    <t>Certara, Inc. (NASDAQGS:CERT)</t>
  </si>
  <si>
    <t>CervoMed Inc. (NASDAQCM:CRVO)</t>
  </si>
  <si>
    <t>CEVA, Inc. (NASDAQGS:CEVA)</t>
  </si>
  <si>
    <t>CF Acquisition Corp. VII (NASDAQCM:CFFS)</t>
  </si>
  <si>
    <t>CF Bankshares Inc. (NASDAQCM:CFBK)</t>
  </si>
  <si>
    <t>CF Industries Holdings, Inc. (NYSE:CF)</t>
  </si>
  <si>
    <t>CFSB Bancorp, Inc. (NASDAQCM:CFSB)</t>
  </si>
  <si>
    <t>CG Oncology, Inc. (NASDAQGS:CGON)</t>
  </si>
  <si>
    <t>Chain Bridge Bancorp, Inc. (NYSE:CBNA)</t>
  </si>
  <si>
    <t>Chain Bridge I (NASDAQCM:CBRG)</t>
  </si>
  <si>
    <t>Champion Homes, Inc. (NYSE:SKY)</t>
  </si>
  <si>
    <t>ChampionX Corporation (NASDAQGS:CHX)</t>
  </si>
  <si>
    <t>Chanson International Holding (NASDAQCM:CHSN)</t>
  </si>
  <si>
    <t>Charles River Laboratories International, Inc. (NYSE:CRL)</t>
  </si>
  <si>
    <t>Charlton Aria Acquisition Corporation (NASDAQGM:CHAR.U)</t>
  </si>
  <si>
    <t>Chart Industries, Inc. (NYSE:GTLS)</t>
  </si>
  <si>
    <t>Charter Communications, Inc. (NASDAQGS:CHTR)</t>
  </si>
  <si>
    <t>Chatham Lodging Trust (NYSE:CLDT)</t>
  </si>
  <si>
    <t>Check Point Software Technologies Ltd. (NASDAQGS:CHKP)</t>
  </si>
  <si>
    <t>Chemed Corporation (NYSE:CHE)</t>
  </si>
  <si>
    <t>Chemung Financial Corporation (NASDAQGS:CHMG)</t>
  </si>
  <si>
    <t>Chenghe Acquisition I Co. (NASDAQGM:LATG)</t>
  </si>
  <si>
    <t>Cheniere Energy Partners, L.P. (NYSE:CQP)</t>
  </si>
  <si>
    <t>Cheniere Energy, Inc. (NYSE:LNG)</t>
  </si>
  <si>
    <t>Chesapeake Utilities Corporation (NYSE:CPK)</t>
  </si>
  <si>
    <t>Chevron Corporation (NYSE:CVX)</t>
  </si>
  <si>
    <t>Chewy, Inc. (NYSE:CHWY)</t>
  </si>
  <si>
    <t>Chicago Atlantic BDC, Inc. (NASDAQGM:LIEN)</t>
  </si>
  <si>
    <t>Chicago Atlantic Real Estate Finance, Inc. (NASDAQGM:REFI)</t>
  </si>
  <si>
    <t>Chimera Investment Corporation (NYSE:CIM)</t>
  </si>
  <si>
    <t>China Yuchai International Limited (NYSE:CYD)</t>
  </si>
  <si>
    <t>Chipotle Mexican Grill, Inc. (NYSE:CMG)</t>
  </si>
  <si>
    <t>Choice Hotels International, Inc. (NYSE:CHH)</t>
  </si>
  <si>
    <t>ChoiceOne Financial Services, Inc. (NASDAQCM:COFS)</t>
  </si>
  <si>
    <t>Chord Energy Corporation (NASDAQGS:CHRD)</t>
  </si>
  <si>
    <t>ChromaDex Corporation (NASDAQCM:CDXC)</t>
  </si>
  <si>
    <t>Chubb Limited (NYSE:CB)</t>
  </si>
  <si>
    <t>Church &amp; Dwight Co., Inc. (NYSE:CHD)</t>
  </si>
  <si>
    <t>Churchill Capital Corp IX (NASDAQGM:CCIX)</t>
  </si>
  <si>
    <t>Churchill Downs Incorporated (NASDAQGS:CHDN)</t>
  </si>
  <si>
    <t>CI&amp;T Inc. (NYSE:CINT)</t>
  </si>
  <si>
    <t>Cidara Therapeutics, Inc. (NASDAQCM:CDTX)</t>
  </si>
  <si>
    <t>Ciena Corporation (NYSE:CIEN)</t>
  </si>
  <si>
    <t>Cimpress plc (NASDAQGS:CMPR)</t>
  </si>
  <si>
    <t>Cincinnati Financial Corporation (NASDAQGS:CINF)</t>
  </si>
  <si>
    <t>Cinemark Holdings, Inc. (NYSE:CNK)</t>
  </si>
  <si>
    <t>Cintas Corporation (NASDAQGS:CTAS)</t>
  </si>
  <si>
    <t>CION Investment Corporation (NYSE:CION)</t>
  </si>
  <si>
    <t>Cipher Mining Inc. (NASDAQGS:CIFR)</t>
  </si>
  <si>
    <t>Cirrus Logic, Inc. (NASDAQGS:CRUS)</t>
  </si>
  <si>
    <t>Cisco Systems, Inc. (NASDAQGS:CSCO)</t>
  </si>
  <si>
    <t>Citi Trends, Inc. (NASDAQGS:CTRN)</t>
  </si>
  <si>
    <t>Citigroup Inc. (NYSE:C)</t>
  </si>
  <si>
    <t>Citizens &amp; Northern Corporation (NASDAQCM:CZNC)</t>
  </si>
  <si>
    <t>Citizens Community Bancorp, Inc. (NASDAQGM:CZWI)</t>
  </si>
  <si>
    <t>Citizens Financial Group, Inc. (NYSE:CFG)</t>
  </si>
  <si>
    <t>Citizens Financial Services, Inc. (NASDAQCM:CZFS)</t>
  </si>
  <si>
    <t>City Holding Company (NASDAQGS:CHCO)</t>
  </si>
  <si>
    <t>Civeo Corporation (NYSE:CVEO)</t>
  </si>
  <si>
    <t>Civista Bancshares, Inc. (NASDAQCM:CIVB)</t>
  </si>
  <si>
    <t>Civitas Resources, Inc. (NYSE:CIVI)</t>
  </si>
  <si>
    <t>Claros Mortgage Trust, Inc. (NYSE:CMTG)</t>
  </si>
  <si>
    <t>Clean Harbors, Inc. (NYSE:CLH)</t>
  </si>
  <si>
    <t>CleanSpark, Inc. (NASDAQCM:CLSK)</t>
  </si>
  <si>
    <t>Clear Secure, Inc. (NYSE:YOU)</t>
  </si>
  <si>
    <t>ClearBridge Energy Midstream Opportunity Fund Inc (NYSE:EMO)</t>
  </si>
  <si>
    <t>Clearfield, Inc. (NASDAQGM:CLFD)</t>
  </si>
  <si>
    <t>ClearPoint Neuro, Inc. (NASDAQCM:CLPT)</t>
  </si>
  <si>
    <t>Clearwater Analytics Holdings, Inc. (NYSE:CWAN)</t>
  </si>
  <si>
    <t>Clearwater Paper Corporation (NYSE:CLW)</t>
  </si>
  <si>
    <t>Clearway Energy, Inc. (NYSE:CWEN.A)</t>
  </si>
  <si>
    <t>Cleveland-Cliffs Inc. (NYSE:CLF)</t>
  </si>
  <si>
    <t>ClimateRock (NASDAQGM:CLRC)</t>
  </si>
  <si>
    <t>Climb Global Solutions, Inc. (NASDAQGM:CLMB)</t>
  </si>
  <si>
    <t>Clipper Realty Inc. (NYSE:CLPR)</t>
  </si>
  <si>
    <t>Cloudflare, Inc. (NYSE:NET)</t>
  </si>
  <si>
    <t>CME Group Inc. (NASDAQGS:CME)</t>
  </si>
  <si>
    <t>CMS Energy Corporation (NYSE:CMS)</t>
  </si>
  <si>
    <t>CNA Financial Corporation (NYSE:CNA)</t>
  </si>
  <si>
    <t>CNB Financial Corporation (NASDAQGS:CCNE)</t>
  </si>
  <si>
    <t>CNH Industrial N.V. (NYSE:CNH)</t>
  </si>
  <si>
    <t>CNO Financial Group, Inc. (NYSE:CNO)</t>
  </si>
  <si>
    <t>CNX Resources Corporation (NYSE:CNX)</t>
  </si>
  <si>
    <t>Coastal Financial Corporation (NASDAQGS:CCB)</t>
  </si>
  <si>
    <t>Coca-Cola Consolidated, Inc. (NASDAQGS:COKE)</t>
  </si>
  <si>
    <t>Coca-Cola FEMSA, S.A.B. de C.V. (NYSE:KOF)</t>
  </si>
  <si>
    <t>Coda Octopus Group, Inc. (NASDAQCM:CODA)</t>
  </si>
  <si>
    <t>Codere Online Luxembourg, S.A. (NASDAQCM:CDRO)</t>
  </si>
  <si>
    <t>Coeur Mining, Inc. (NYSE:CDE)</t>
  </si>
  <si>
    <t>Cogent Biosciences, Inc. (NASDAQGS:COGT)</t>
  </si>
  <si>
    <t>Cogent Communications Holdings, Inc. (NASDAQGS:CCOI)</t>
  </si>
  <si>
    <t>Cognex Corporation (NASDAQGS:CGNX)</t>
  </si>
  <si>
    <t>Cognizant Technology Solutions Corporation (NASDAQGS:CTSH)</t>
  </si>
  <si>
    <t>Cognyte Software Ltd. (NASDAQGS:CGNT)</t>
  </si>
  <si>
    <t>Cohen &amp; Steers Closed-End Opportunity Fund, Inc. (NYSE:FOF)</t>
  </si>
  <si>
    <t>Cohen &amp; Steers Infrastructure Fund, Inc (NYSE:UTF)</t>
  </si>
  <si>
    <t>Cohen &amp; Steers Limited Duration Preferred and Income Fund, Inc. (NYSE:LDP)</t>
  </si>
  <si>
    <t>Cohen &amp; Steers Quality Income Realty Fund, Inc. (NYSE:RQI)</t>
  </si>
  <si>
    <t>Cohen &amp; Steers Real Estate Opportunities &amp; Income Fund (NYSE:RLTY)</t>
  </si>
  <si>
    <t>Cohen &amp; Steers REIT and Preferred Income Fund, Inc. (NYSE:RNP)</t>
  </si>
  <si>
    <t>Cohen &amp; Steers Select Preferred and Income Fund, Inc. (NYSE:PSF)</t>
  </si>
  <si>
    <t>Cohen &amp; Steers Tax-Advantaged Preferred Securities and Income Fund (NYSE:PTA)</t>
  </si>
  <si>
    <t>Cohen &amp; Steers Total Return Realty Fund, Inc. (NYSE:RFI)</t>
  </si>
  <si>
    <t>Cohen &amp; Steers, Inc. (NYSE:CNS)</t>
  </si>
  <si>
    <t>Cohen Circle Acquisition Corp. I (NASDAQGM:CCIR.U)</t>
  </si>
  <si>
    <t>Coherent Corp. (NYSE:COHR)</t>
  </si>
  <si>
    <t>Cohu, Inc. (NASDAQGS:COHU)</t>
  </si>
  <si>
    <t>Coinbase Global, Inc. (NASDAQGS:COIN)</t>
  </si>
  <si>
    <t>Coinshares Valkyrie Bitcoin Fund (NASDAQGM:BRRR)</t>
  </si>
  <si>
    <t>Colgate-Palmolive Company (NYSE:CL)</t>
  </si>
  <si>
    <t>Coliseum Acquisition Corp. (NASDAQCM:MITA)</t>
  </si>
  <si>
    <t>Collaborative Investment Series Trust - The SPAC and New Issue ETF (NASDAQGM:SPCX)</t>
  </si>
  <si>
    <t>Collegium Pharmaceutical, Inc. (NASDAQGS:COLL)</t>
  </si>
  <si>
    <t>Colombier Acquisition Corp. II (NYSE:CLBR)</t>
  </si>
  <si>
    <t>Colony Bankcorp, Inc. (NASDAQGM:CBAN)</t>
  </si>
  <si>
    <t>Color Star Technology Co., Ltd. (NASDAQCM:ADD)</t>
  </si>
  <si>
    <t>Columbia Banking System, Inc. (NASDAQGS:COLB)</t>
  </si>
  <si>
    <t>Columbia Financial, Inc. (NASDAQGS:CLBK)</t>
  </si>
  <si>
    <t>Columbia Seligman Premium Technology Growth Fund (NYSE:STK)</t>
  </si>
  <si>
    <t>Columbia Sportswear Company (NASDAQGS:COLM)</t>
  </si>
  <si>
    <t>Columbus McKinnon Corporation (NASDAQGS:CMCO)</t>
  </si>
  <si>
    <t>Comcast Corporation (NASDAQGS:CMCSA)</t>
  </si>
  <si>
    <t>Comerica Incorporated (NYSE:CMA)</t>
  </si>
  <si>
    <t>Comfort Systems USA, Inc. (NYSE:FIX)</t>
  </si>
  <si>
    <t>Commerce Bancshares, Inc. (NASDAQGS:CBSH)</t>
  </si>
  <si>
    <t>Commercial Metals Company (NYSE:CMC)</t>
  </si>
  <si>
    <t>Community Financial System, Inc. (NYSE:CBU)</t>
  </si>
  <si>
    <t>Community Healthcare Trust Incorporated (NYSE:CHCT)</t>
  </si>
  <si>
    <t>Community Trust Bancorp, Inc. (NASDAQGS:CTBI)</t>
  </si>
  <si>
    <t>Community West Bancshares (NASDAQCM:CWBC)</t>
  </si>
  <si>
    <t>Commvault Systems, Inc. (NASDAQGS:CVLT)</t>
  </si>
  <si>
    <t>Compañía de Minas Buenaventura S.A.A. (NYSE:BVN)</t>
  </si>
  <si>
    <t>Compass Diversified (NYSE:CODI)</t>
  </si>
  <si>
    <t>Compass Minerals International, Inc. (NYSE:CMP)</t>
  </si>
  <si>
    <t>COMPASS Pathways plc (NASDAQGS:CMPS)</t>
  </si>
  <si>
    <t>Compass, Inc. (NYSE:COMP)</t>
  </si>
  <si>
    <t>CompoSecure, Inc. (NASDAQGM:CMPO)</t>
  </si>
  <si>
    <t>comScore, Inc. (NASDAQGS:SCOR)</t>
  </si>
  <si>
    <t>Comstock Holding Companies, Inc. (NASDAQCM:CHCI)</t>
  </si>
  <si>
    <t>Comstock Resources, Inc. (NYSE:CRK)</t>
  </si>
  <si>
    <t>Conagra Brands, Inc. (NYSE:CAG)</t>
  </si>
  <si>
    <t>Concentra Group Holdings Parent, Inc. (NYSE:CON)</t>
  </si>
  <si>
    <t>Concentrix Corporation (NASDAQGS:CNXC)</t>
  </si>
  <si>
    <t>Concord Medical Services Holdings Limited (NYSE:CCM)</t>
  </si>
  <si>
    <t>Concrete Pumping Holdings, Inc. (NASDAQCM:BBCP)</t>
  </si>
  <si>
    <t>Confluent, Inc. (NASDAQGS:CFLT)</t>
  </si>
  <si>
    <t>CONMED Corporation (NYSE:CNMD)</t>
  </si>
  <si>
    <t>ConnectOne Bancorp, Inc. (NASDAQGS:CNOB)</t>
  </si>
  <si>
    <t>Connexa Sports Technologies Inc. (NASDAQCM:YYAI)</t>
  </si>
  <si>
    <t>ConocoPhillips (NYSE:COP)</t>
  </si>
  <si>
    <t>Consensus Cloud Solutions, Inc. (NASDAQGS:CCSI)</t>
  </si>
  <si>
    <t>CONSOL Energy Inc. (NYSE:CEIX)</t>
  </si>
  <si>
    <t>Consolidated Edison, Inc. (NYSE:ED)</t>
  </si>
  <si>
    <t>Consolidated Water Co. Ltd. (NASDAQGS:CWCO)</t>
  </si>
  <si>
    <t>Constellation Brands, Inc. (NYSE:STZ)</t>
  </si>
  <si>
    <t>Constellation Energy Corporation (NASDAQGS:CEG)</t>
  </si>
  <si>
    <t>Constellium SE (NYSE:CSTM)</t>
  </si>
  <si>
    <t>Construction Partners, Inc. (NASDAQGS:ROAD)</t>
  </si>
  <si>
    <t>Consumer Portfolio Services, Inc. (NASDAQGM:CPSS)</t>
  </si>
  <si>
    <t>ContextLogic Inc. (NASDAQGS:LOGC)</t>
  </si>
  <si>
    <t>Contineum Therapeutics, Inc. (NASDAQGS:CTNM)</t>
  </si>
  <si>
    <t>Cooper-Standard Holdings Inc. (NYSE:CPS)</t>
  </si>
  <si>
    <t>Copa Holdings, S.A. (NYSE:CPA)</t>
  </si>
  <si>
    <t>Copart, Inc. (NASDAQGS:CPRT)</t>
  </si>
  <si>
    <t>COPT Defense Properties (NYSE:CDP)</t>
  </si>
  <si>
    <t>Corbus Pharmaceuticals Holdings, Inc. (NASDAQCM:CRBP)</t>
  </si>
  <si>
    <t>Corcept Therapeutics Incorporated (NASDAQCM:CORT)</t>
  </si>
  <si>
    <t>Core &amp; Main, Inc. (NYSE:CNM)</t>
  </si>
  <si>
    <t>Core Laboratories Inc. (NYSE:CLB)</t>
  </si>
  <si>
    <t>Core Scientific, Inc. (NASDAQGS:CORZ)</t>
  </si>
  <si>
    <t>Corebridge Financial, Inc. (NYSE:CRBG)</t>
  </si>
  <si>
    <t>CoreCard Corporation (NYSE:CCRD)</t>
  </si>
  <si>
    <t>CoreCivic, Inc. (NYSE:CXW)</t>
  </si>
  <si>
    <t>CorMedix Inc. (NASDAQGM:CRMD)</t>
  </si>
  <si>
    <t>Corning Incorporated (NYSE:GLW)</t>
  </si>
  <si>
    <t>Corpay, Inc. (NYSE:CPAY)</t>
  </si>
  <si>
    <t>Corporación América Airports S.A. (NYSE:CAAP)</t>
  </si>
  <si>
    <t>Corsair Gaming, Inc. (NASDAQGS:CRSR)</t>
  </si>
  <si>
    <t>Corteva, Inc. (NYSE:CTVA)</t>
  </si>
  <si>
    <t>CorVel Corporation (NASDAQGS:CRVL)</t>
  </si>
  <si>
    <t>Corvus Pharmaceuticals, Inc. (NASDAQGM:CRVS)</t>
  </si>
  <si>
    <t>Costamare Inc. (NYSE:CMRE)</t>
  </si>
  <si>
    <t>CoStar Group, Inc. (NASDAQGS:CSGP)</t>
  </si>
  <si>
    <t>Costco Wholesale Corporation (NASDAQGS:COST)</t>
  </si>
  <si>
    <t>Coterra Energy Inc. (NYSE:CTRA)</t>
  </si>
  <si>
    <t>Coty Inc. (NYSE:COTY)</t>
  </si>
  <si>
    <t>Couchbase, Inc. (NASDAQGS:BASE)</t>
  </si>
  <si>
    <t>Coupang, Inc. (NYSE:CPNG)</t>
  </si>
  <si>
    <t>Coursera, Inc. (NYSE:COUR)</t>
  </si>
  <si>
    <t>Cousins Properties Incorporated (NYSE:CUZ)</t>
  </si>
  <si>
    <t>Covenant Logistics Group, Inc. (NYSE:CVLG)</t>
  </si>
  <si>
    <t>Coya Therapeutics, Inc. (NASDAQCM:COYA)</t>
  </si>
  <si>
    <t>CPI Card Group Inc. (NASDAQGM:PMTS)</t>
  </si>
  <si>
    <t>CRA International, Inc. (NASDAQGS:CRAI)</t>
  </si>
  <si>
    <t>Cracker Barrel Old Country Store, Inc. (NASDAQGS:CBRL)</t>
  </si>
  <si>
    <t>Crane Company (NYSE:CR)</t>
  </si>
  <si>
    <t>Crane NXT, Co. (NYSE:CXT)</t>
  </si>
  <si>
    <t>Crawford &amp; Company (NYSE:CRD.B)</t>
  </si>
  <si>
    <t>Credicorp Ltd. (NYSE:BAP)</t>
  </si>
  <si>
    <t>Credit Acceptance Corporation (NASDAQGS:CACC)</t>
  </si>
  <si>
    <t>Credo Technology Group Holding Ltd (NASDAQGS:CRDO)</t>
  </si>
  <si>
    <t>Crescent Capital BDC, Inc. (NASDAQGM:CCAP)</t>
  </si>
  <si>
    <t>Crescent Energy Company (NYSE:CRGY)</t>
  </si>
  <si>
    <t>CRH plc (NYSE:CRH)</t>
  </si>
  <si>
    <t>Cricut, Inc. (NASDAQGS:CRCT)</t>
  </si>
  <si>
    <t>Crinetics Pharmaceuticals, Inc. (NASDAQGS:CRNX)</t>
  </si>
  <si>
    <t>CRISPR Therapeutics AG (NASDAQGM:CRSP)</t>
  </si>
  <si>
    <t>Criteo S.A. (NASDAQGS:CRTO)</t>
  </si>
  <si>
    <t>Critical Metals Corp. (NASDAQGM:CRML)</t>
  </si>
  <si>
    <t>Crocs, Inc. (NASDAQGS:CROX)</t>
  </si>
  <si>
    <t>Cross Country Healthcare, Inc. (NASDAQGS:CCRN)</t>
  </si>
  <si>
    <t>Cross Timbers Royalty Trust (NYSE:CRT)</t>
  </si>
  <si>
    <t>CrossAmerica Partners LP (NYSE:CAPL)</t>
  </si>
  <si>
    <t>CrossFirst Bankshares, Inc. (NASDAQGS:CFB)</t>
  </si>
  <si>
    <t>CrowdStrike Holdings, Inc. (NASDAQGS:CRWD)</t>
  </si>
  <si>
    <t>Crown Castle Inc. (NYSE:CCI)</t>
  </si>
  <si>
    <t>Crown Holdings, Inc. (NYSE:CCK)</t>
  </si>
  <si>
    <t>Cryoport, Inc. (NASDAQCM:CYRX)</t>
  </si>
  <si>
    <t>CS Disco, Inc. (NYSE:LAW)</t>
  </si>
  <si>
    <t>CSG Systems International, Inc. (NASDAQGS:CSGS)</t>
  </si>
  <si>
    <t>CSLM Acquisition Corp. (NASDAQCM:CSLM)</t>
  </si>
  <si>
    <t>CSP Inc. (NASDAQGM:CSPI)</t>
  </si>
  <si>
    <t>CSW Industrials, Inc. (NASDAQGS:CSWI)</t>
  </si>
  <si>
    <t>CSX Corporation (NASDAQGS:CSX)</t>
  </si>
  <si>
    <t>CTO Realty Growth, Inc. (NYSE:CTO)</t>
  </si>
  <si>
    <t>CTS Corporation (NYSE:CTS)</t>
  </si>
  <si>
    <t>CubeSmart (NYSE:CUBE)</t>
  </si>
  <si>
    <t>Cullen/Frost Bankers, Inc. (NYSE:CFR)</t>
  </si>
  <si>
    <t>Cullinan Therapeutics, Inc. (NASDAQGS:CGEM)</t>
  </si>
  <si>
    <t>Culp, Inc. (NYSE:CULP)</t>
  </si>
  <si>
    <t>Cummins Inc. (NYSE:CMI)</t>
  </si>
  <si>
    <t>Curbline Properties Corp. (NYSE:CURB)</t>
  </si>
  <si>
    <t>Curtiss-Wright Corporation (NYSE:CW)</t>
  </si>
  <si>
    <t>Cushman &amp; Wakefield plc (NYSE:CWK)</t>
  </si>
  <si>
    <t>Custom Truck One Source, Inc. (NYSE:CTOS)</t>
  </si>
  <si>
    <t>Customers Bancorp, Inc. (NYSE:CUBI)</t>
  </si>
  <si>
    <t>CVB Financial Corp. (NASDAQGS:CVBF)</t>
  </si>
  <si>
    <t>CVR Energy, Inc. (NYSE:CVI)</t>
  </si>
  <si>
    <t>CVR Partners, LP (NYSE:UAN)</t>
  </si>
  <si>
    <t>CVRx, Inc. (NASDAQGS:CVRX)</t>
  </si>
  <si>
    <t>CVS Health Corporation (NYSE:CVS)</t>
  </si>
  <si>
    <t>CyberArk Software Ltd. (NASDAQGS:CYBR)</t>
  </si>
  <si>
    <t>Cyngn Inc. (NASDAQCM:CYN)</t>
  </si>
  <si>
    <t>Cytek Biosciences, Inc. (NASDAQGS:CTKB)</t>
  </si>
  <si>
    <t>Cytokinetics, Incorporated (NASDAQGS:CYTK)</t>
  </si>
  <si>
    <t>D.R. Horton, Inc. (NYSE:DHI)</t>
  </si>
  <si>
    <t>Daily Journal Corporation (NASDAQCM:DJCO)</t>
  </si>
  <si>
    <t>Daktronics, Inc. (NASDAQGS:DAKT)</t>
  </si>
  <si>
    <t>DallasNews Corporation (NASDAQCM:DALN)</t>
  </si>
  <si>
    <t>Dana Incorporated (NYSE:DAN)</t>
  </si>
  <si>
    <t>Danaher Corporation (NYSE:DHR)</t>
  </si>
  <si>
    <t>Danaos Corporation (NYSE:DAC)</t>
  </si>
  <si>
    <t>Danimer Scientific, Inc. (NYSE:DNMR)</t>
  </si>
  <si>
    <t>Daqo New Energy Corp. (NYSE:DQ)</t>
  </si>
  <si>
    <t>Darden Restaurants, Inc. (NYSE:DRI)</t>
  </si>
  <si>
    <t>Darling Ingredients Inc. (NYSE:DAR)</t>
  </si>
  <si>
    <t>Datadog, Inc. (NASDAQGS:DDOG)</t>
  </si>
  <si>
    <t>Dave &amp; Buster's Entertainment, Inc. (NASDAQGS:PLAY)</t>
  </si>
  <si>
    <t>Dave Inc. (NASDAQGM:DAVE)</t>
  </si>
  <si>
    <t>DaVita Inc. (NYSE:DVA)</t>
  </si>
  <si>
    <t>Daxor Corporation (NASDAQCM:DXR)</t>
  </si>
  <si>
    <t>Day One Biopharmaceuticals, Inc. (NASDAQGS:DAWN)</t>
  </si>
  <si>
    <t>Dayforce Inc. (NYSE:DAY)</t>
  </si>
  <si>
    <t>DBX ETF Trust - Xtrackers Artificial Intelligence and Big Data ETF (NASDAQGM:XAIX)</t>
  </si>
  <si>
    <t>DBX ETF Trust - Xtrackers California Municipal Bond ETF (NASDAQGM:CA)</t>
  </si>
  <si>
    <t>DBX ETF Trust - Xtrackers Cybersecurity Select Equity ETF (NASDAQGM:PSWD)</t>
  </si>
  <si>
    <t>DBX ETF Trust - Xtrackers RREEF Global Natural Resources ETF (NASDAQGM:NRES)</t>
  </si>
  <si>
    <t>DBX ETF Trust - Xtrackers Semiconductor Select Equity ETF (NASDAQGM:CHPS)</t>
  </si>
  <si>
    <t>DBX ETF Trust - Xtrackers US Green Infrastructure Select Equity ETF (NASDAQGM:UPGR)</t>
  </si>
  <si>
    <t>Deckers Outdoor Corporation (NYSE:DECK)</t>
  </si>
  <si>
    <t>Deere &amp; Company (NYSE:DE)</t>
  </si>
  <si>
    <t>Delcath Systems, Inc. (NASDAQCM:DCTH)</t>
  </si>
  <si>
    <t>Delek Logistics Partners, LP (NYSE:DKL)</t>
  </si>
  <si>
    <t>Delek US Holdings, Inc. (NYSE:DK)</t>
  </si>
  <si>
    <t>Dell Technologies Inc. (NYSE:DELL)</t>
  </si>
  <si>
    <t>Delta Air Lines, Inc. (NYSE:DAL)</t>
  </si>
  <si>
    <t>Deluxe Corporation (NYSE:DLX)</t>
  </si>
  <si>
    <t>Denali Capital Acquisition Corp. (NASDAQGM:DECA)</t>
  </si>
  <si>
    <t>Denali Therapeutics Inc. (NASDAQGS:DNLI)</t>
  </si>
  <si>
    <t>Denny's Corporation (NASDAQCM:DENN)</t>
  </si>
  <si>
    <t>DENTSPLY SIRONA Inc. (NASDAQGS:XRAY)</t>
  </si>
  <si>
    <t>Design Therapeutics, Inc. (NASDAQGS:DSGN)</t>
  </si>
  <si>
    <t>Designer Brands Inc. (NYSE:DBI)</t>
  </si>
  <si>
    <t>Despegar.com, Corp. (NYSE:DESP)</t>
  </si>
  <si>
    <t>Destra Multi-Alternative Fund (NYSE:DMA)</t>
  </si>
  <si>
    <t>Devon Energy Corporation (NYSE:DVN)</t>
  </si>
  <si>
    <t>DexCom, Inc. (NASDAQGS:DXCM)</t>
  </si>
  <si>
    <t>DHT Holdings, Inc. (NYSE:DHT)</t>
  </si>
  <si>
    <t>Diamond Hill Investment Group, Inc. (NASDAQGS:DHIL)</t>
  </si>
  <si>
    <t>Diamondback Energy, Inc. (NASDAQGS:FANG)</t>
  </si>
  <si>
    <t>DiamondRock Hospitality Company (NYSE:DRH)</t>
  </si>
  <si>
    <t>Dianthus Therapeutics, Inc. (NASDAQCM:DNTH)</t>
  </si>
  <si>
    <t>DICK'S Sporting Goods, Inc. (NYSE:DKS)</t>
  </si>
  <si>
    <t>Diebold Nixdorf, Incorporated (NYSE:DBD)</t>
  </si>
  <si>
    <t>Digi International Inc. (NASDAQGS:DGII)</t>
  </si>
  <si>
    <t>Digimarc Corporation (NASDAQGS:DMRC)</t>
  </si>
  <si>
    <t>Digital Realty Trust, Inc. (NYSE:DLR)</t>
  </si>
  <si>
    <t>DigitalBridge Group, Inc. (NYSE:DBRG)</t>
  </si>
  <si>
    <t>DigitalOcean Holdings, Inc. (NYSE:DOCN)</t>
  </si>
  <si>
    <t>Dillard's, Inc. (NYSE:DDS)</t>
  </si>
  <si>
    <t>Dime Community Bancshares, Inc. (NASDAQGS:DCOM)</t>
  </si>
  <si>
    <t>Dimensional ETF Trust - Dimensional Global Credit ETF (NASDAQGM:DGCB)</t>
  </si>
  <si>
    <t>Dimensional ETF Trust - Dimensional Global ex US Core Fixed Income ETF (NASDAQGM:DFGX)</t>
  </si>
  <si>
    <t>Dine Brands Global, Inc. (NYSE:DIN)</t>
  </si>
  <si>
    <t>Diodes Incorporated (NASDAQGS:DIOD)</t>
  </si>
  <si>
    <t>Direxion Shares ETF Trust - Direxion Daily AAPL Bear 1X Shares (NASDAQGM:AAPD)</t>
  </si>
  <si>
    <t>Direxion Shares ETF Trust - Direxion Daily AAPL Bull 1.5X Shares (NASDAQGM:AAPU)</t>
  </si>
  <si>
    <t>Direxion Shares ETF Trust - Direxion Daily AMZN Bear 1X Shares (NASDAQGM:AMZD)</t>
  </si>
  <si>
    <t>Direxion Shares ETF Trust - Direxion Daily AMZN Bull 2X Shares (NASDAQGM:AMZU)</t>
  </si>
  <si>
    <t>Direxion Shares ETF Trust - Direxion Daily AVGO Bear 1X Shares (NASDAQGM:AVS)</t>
  </si>
  <si>
    <t>Direxion Shares ETF Trust - Direxion Daily AVGO Bull 2X Shares (NASDAQGM:AVL)</t>
  </si>
  <si>
    <t>Direxion Shares ETF Trust - Direxion Daily GOOGL Bear 1X Shares (NASDAQGM:GGLS)</t>
  </si>
  <si>
    <t>Direxion Shares ETF Trust - Direxion Daily GOOGL Bull 2X Shares (NASDAQGM:GGLL)</t>
  </si>
  <si>
    <t>Direxion Shares ETF Trust - Direxion Daily MSFT Bear 1X Shares (NASDAQGM:MSFD)</t>
  </si>
  <si>
    <t>Direxion Shares ETF Trust - Direxion Daily MSFT Bull 2X Shares (NASDAQGM:MSFU)</t>
  </si>
  <si>
    <t>Direxion Shares ETF Trust - Direxion Daily MU Bear 1X Shares (NASDAQGM:MUD)</t>
  </si>
  <si>
    <t>Direxion Shares ETF Trust - Direxion Daily MU Bull 2X Shares (NASDAQGM:MUU)</t>
  </si>
  <si>
    <t>Direxion Shares ETF Trust - Direxion Daily NFLX Bear 1X Shares (NASDAQGM:NFXS)</t>
  </si>
  <si>
    <t>Direxion Shares ETF Trust - Direxion Daily NFLX Bull 2X Shares (NASDAQGM:NFXL)</t>
  </si>
  <si>
    <t>Direxion Shares ETF Trust - Direxion Daily NVDA Bear 1X Shares (NASDAQGM:NVDD)</t>
  </si>
  <si>
    <t>Direxion Shares ETF Trust - Direxion Daily NVDA Bull 2X Shares (NASDAQGM:NVDU)</t>
  </si>
  <si>
    <t>Direxion Shares ETF Trust - Direxion Daily TSLA Bear 1X Shares (NASDAQGM:TSLS)</t>
  </si>
  <si>
    <t>Direxion Shares ETF Trust - Direxion Daily TSLA Bull 2X Shares (NASDAQGM:TSLL)</t>
  </si>
  <si>
    <t>Direxion Shares ETF Trust - Direxion Daily TSM Bear 1X Shares (NASDAQGM:TSMZ)</t>
  </si>
  <si>
    <t>Direxion Shares ETF Trust - Direxion Daily TSM Bull 2X Shares (NASDAQGM:TSMX)</t>
  </si>
  <si>
    <t>Direxion Shares ETF Trust - Direxion NASDAQ-100 Equal Weighted Index Shares (NASDAQGM:QQQE)</t>
  </si>
  <si>
    <t>Disc Medicine, Inc. (NASDAQGM:IRON)</t>
  </si>
  <si>
    <t>Discover Financial Services (NYSE:DFS)</t>
  </si>
  <si>
    <t>Distoken Acquisition Corporation (NASDAQGM:DIST)</t>
  </si>
  <si>
    <t>Distribution Solutions Group, Inc. (NASDAQGS:DSGR)</t>
  </si>
  <si>
    <t>DLH Holdings Corp. (NASDAQCM:DLHC)</t>
  </si>
  <si>
    <t>DLocal Limited (NASDAQGS:DLO)</t>
  </si>
  <si>
    <t>DMC Global Inc. (NASDAQGS:BOOM)</t>
  </si>
  <si>
    <t>DNOW Inc. (NYSE:DNOW)</t>
  </si>
  <si>
    <t>DNP Select Income Fund Inc. (NYSE:DNP)</t>
  </si>
  <si>
    <t>DocuSign, Inc. (NASDAQGS:DOCU)</t>
  </si>
  <si>
    <t>Dogness (International) Corporation (NASDAQCM:DOGZ)</t>
  </si>
  <si>
    <t>Dolby Laboratories, Inc. (NYSE:DLB)</t>
  </si>
  <si>
    <t>Dole plc (NYSE:DOLE)</t>
  </si>
  <si>
    <t>Dollar General Corporation (NYSE:DG)</t>
  </si>
  <si>
    <t>Dollar Tree, Inc. (NASDAQGS:DLTR)</t>
  </si>
  <si>
    <t>Dominion Energy, Inc. (NYSE:D)</t>
  </si>
  <si>
    <t>Domino's Pizza, Inc. (NYSE:DPZ)</t>
  </si>
  <si>
    <t>Domo, Inc. (NASDAQGM:DOMO)</t>
  </si>
  <si>
    <t>Donaldson Company, Inc. (NYSE:DCI)</t>
  </si>
  <si>
    <t>Donegal Group Inc. (NASDAQGS:DGIC.A)</t>
  </si>
  <si>
    <t>Donnelley Financial Solutions, Inc. (NYSE:DFIN)</t>
  </si>
  <si>
    <t>DoorDash, Inc. (NASDAQGS:DASH)</t>
  </si>
  <si>
    <t>Dorchester Minerals, L.P. (NASDAQGS:DMLP)</t>
  </si>
  <si>
    <t>Dorian LPG Ltd. (NYSE:LPG)</t>
  </si>
  <si>
    <t>Dorman Products, Inc. (NASDAQGS:DORM)</t>
  </si>
  <si>
    <t>DoubleDown Interactive Co., Ltd. (NASDAQGS:DDI)</t>
  </si>
  <si>
    <t>DoubleLine Income Solutions Fund (NYSE:DSL)</t>
  </si>
  <si>
    <t>DoubleLine Opportunistic Credit Fund (NYSE:DBL)</t>
  </si>
  <si>
    <t>DoubleLine Yield Opportunities Fund (NYSE:DLY)</t>
  </si>
  <si>
    <t>DoubleVerify Holdings, Inc. (NYSE:DV)</t>
  </si>
  <si>
    <t>Douglas Dynamics, Inc. (NYSE:PLOW)</t>
  </si>
  <si>
    <t>Douglas Emmett, Inc. (NYSE:DEI)</t>
  </si>
  <si>
    <t>DouYu International Holdings Limited (NASDAQGS:DOYU)</t>
  </si>
  <si>
    <t>Dover Corporation (NYSE:DOV)</t>
  </si>
  <si>
    <t>Dow Inc. (NYSE:DOW)</t>
  </si>
  <si>
    <t>Doximity, Inc. (NYSE:DOCS)</t>
  </si>
  <si>
    <t>DP Cap Acquisition Corp I (NASDAQCM:DPCS)</t>
  </si>
  <si>
    <t>DraftKings Inc. (NASDAQGS:DKNG)</t>
  </si>
  <si>
    <t>DRDGOLD Limited (NYSE:DRD)</t>
  </si>
  <si>
    <t>Dream Finders Homes, Inc. (NYSE:DFH)</t>
  </si>
  <si>
    <t>Driven Brands Holdings Inc. (NASDAQGS:DRVN)</t>
  </si>
  <si>
    <t>Dropbox, Inc. (NASDAQGS:DBX)</t>
  </si>
  <si>
    <t>DT Cloud Acquisition Corporation (NASDAQGM:DYCQ)</t>
  </si>
  <si>
    <t>DT Cloud Star Acquisition Corporation (NASDAQGM:DTSQ)</t>
  </si>
  <si>
    <t>DT Midstream, Inc. (NYSE:DTM)</t>
  </si>
  <si>
    <t>DTE Energy Company (NYSE:DTE)</t>
  </si>
  <si>
    <t>DTF Tax-Free Income 2028 Term Fund Inc. (NYSE:DTF)</t>
  </si>
  <si>
    <t>Ducommun Incorporated (NYSE:DCO)</t>
  </si>
  <si>
    <t>DUET Acquisition Corp. (NASDAQGM:DUET)</t>
  </si>
  <si>
    <t>Duff &amp; Phelps Utility and Infrastructure Fund Inc. (NYSE:DPG)</t>
  </si>
  <si>
    <t>Duke Energy Corporation (NYSE:DUK)</t>
  </si>
  <si>
    <t>Dun &amp; Bradstreet Holdings, Inc. (NYSE:DNB)</t>
  </si>
  <si>
    <t>Duolingo, Inc. (NASDAQGS:DUOL)</t>
  </si>
  <si>
    <t>DuPont de Nemours, Inc. (NYSE:DD)</t>
  </si>
  <si>
    <t>Dutch Bros Inc. (NYSE:BROS)</t>
  </si>
  <si>
    <t>DWS Municipal Income Trust (NYSE:KTF)</t>
  </si>
  <si>
    <t>DXC Technology Company (NYSE:DXC)</t>
  </si>
  <si>
    <t>DXP Enterprises, Inc. (NASDAQGS:DXPE)</t>
  </si>
  <si>
    <t>Dycom Industries, Inc. (NYSE:DY)</t>
  </si>
  <si>
    <t>Dynatrace, Inc. (NYSE:DT)</t>
  </si>
  <si>
    <t>Dynavax Technologies Corporation (NASDAQGS:DVAX)</t>
  </si>
  <si>
    <t>Dyne Therapeutics, Inc. (NASDAQGS:DYN)</t>
  </si>
  <si>
    <t>Dynex Capital, Inc. (NYSE:DX)</t>
  </si>
  <si>
    <t>e.l.f. Beauty, Inc. (NYSE:ELF)</t>
  </si>
  <si>
    <t>EA Series Trust - Alpha Architect High Inflation and Deflation ETF (NASDAQGM:HIDE)</t>
  </si>
  <si>
    <t>EA Series Trust - Alpha Architect International Quantitative Momentum ETF (NASDAQGM:IMOM)</t>
  </si>
  <si>
    <t>EA Series Trust - Alpha Architect International Quantitative Value ETF (NASDAQGM:IVAL)</t>
  </si>
  <si>
    <t>EA Series Trust - Alpha Architect U.S. Quantitative Momentum ETF (NASDAQGM:QMOM)</t>
  </si>
  <si>
    <t>EA Series Trust - Alpha Architect U.S. Quantitative Value ETF (NASDAQGM:QVAL)</t>
  </si>
  <si>
    <t>EA Series Trust - Alpha Architect Value Momentum Trend ETF (NASDAQGM:VMOT)</t>
  </si>
  <si>
    <t>EA Series Trust - Alpha Blue Capital US Small-Mid Cap Dynamic ETF (NASDAQGM:ABCS)</t>
  </si>
  <si>
    <t>EA Series Trust - Altrius Global Dividend ETF (NASDAQGM:DIVD)</t>
  </si>
  <si>
    <t>EA Series Trust - AOT Growth and Innovation ETF (NASDAQGM:AOTG)</t>
  </si>
  <si>
    <t>EA Series Trust - Argent Mid Cap ETF (NASDAQGM:AMID)</t>
  </si>
  <si>
    <t>EA Series Trust - Astoria US Equal Weight Quality Kings ETF (NASDAQGM:ROE)</t>
  </si>
  <si>
    <t>EA Series Trust - Astoria US Quality Growth Kings ETF (NASDAQGM:GQQQ)</t>
  </si>
  <si>
    <t>EA Series Trust - Bridges Capital Tactical ETF (NASDAQGM:BDGS)</t>
  </si>
  <si>
    <t>EA Series Trust - Burney U.S. Factor Rotation ETF (NASDAQGM:BRNY)</t>
  </si>
  <si>
    <t>EA Series Trust - Bushido Capital US Equity ETF (NASDAQGM:SMRI)</t>
  </si>
  <si>
    <t>EA Series Trust - Guru Favorite Stocks ETF (NASDAQGM:GFGF)</t>
  </si>
  <si>
    <t>EA Series Trust - Honeytree U.S. Equity ETF (NASDAQGM:BEEZ)</t>
  </si>
  <si>
    <t>EA Series Trust - Keating Active ETF (NASDAQGM:KEAT)</t>
  </si>
  <si>
    <t>EA Series Trust - MarketDesk Focused U.S. Dividend ETF (NASDAQGM:FDIV)</t>
  </si>
  <si>
    <t>EA Series Trust - MKAM ETF (NASDAQGM:MKAM)</t>
  </si>
  <si>
    <t>EA Series Trust - Relative Sentiment Tactical Allocation ETF (NASDAQGM:MOOD)</t>
  </si>
  <si>
    <t>EA Series Trust - Research Affiliates Deletions ETF (NASDAQGM:NIXT)</t>
  </si>
  <si>
    <t>EA Series Trust - StockSnips AI-Powered Sentiment US All Cap ETF (NASDAQGM:NEWZ)</t>
  </si>
  <si>
    <t>EA Series Trust - Strive 1000 Dividend Growth ETF (NYSE:STXD)</t>
  </si>
  <si>
    <t>EA Series Trust - Strive 1000 Growth ETF (NYSE:STXG)</t>
  </si>
  <si>
    <t>EA Series Trust - Strive 1000 Value ETF (NYSE:STXV)</t>
  </si>
  <si>
    <t>EA Series Trust - Strive 500 ETF (NYSE:STRV)</t>
  </si>
  <si>
    <t>EA Series Trust - Strive Emerging Markets Ex-China ETF (NYSE:STXE)</t>
  </si>
  <si>
    <t>EA Series Trust - Strive Enhanced Income Short Maturity ETF (NYSE:BUXX)</t>
  </si>
  <si>
    <t>EA Series Trust - Strive Mid-Cap ETF (NYSE:STXM)</t>
  </si>
  <si>
    <t>EA Series Trust - Strive Natural Resources and Security ETF (NYSE:FTWO)</t>
  </si>
  <si>
    <t>EA Series Trust - Strive Small-Cap ETF (NYSE:STXK)</t>
  </si>
  <si>
    <t>EA Series Trust - Strive Total Return Bond ETF (NYSE:STXT)</t>
  </si>
  <si>
    <t>EA Series Trust - Strive U.S. Energy ETF (NYSE:DRLL)</t>
  </si>
  <si>
    <t>EA Series Trust - Strive U.S. Semiconductor ETF (NYSE:SHOC)</t>
  </si>
  <si>
    <t>Eagle Bancorp Montana, Inc. (NASDAQGM:EBMT)</t>
  </si>
  <si>
    <t>Eagle Bancorp, Inc. (NASDAQCM:EGBN)</t>
  </si>
  <si>
    <t>Eagle Materials Inc. (NYSE:EXP)</t>
  </si>
  <si>
    <t>Eagle Point Credit Company Inc. (NYSE:ECC)</t>
  </si>
  <si>
    <t>Eagle Point Income Company Inc. (NYSE:EIC)</t>
  </si>
  <si>
    <t>East West Bancorp, Inc. (NASDAQGS:EWBC)</t>
  </si>
  <si>
    <t>Easterly Government Properties, Inc. (NYSE:DEA)</t>
  </si>
  <si>
    <t>Eastern Bankshares, Inc. (NASDAQGS:EBC)</t>
  </si>
  <si>
    <t>EastGroup Properties, Inc. (NYSE:EGP)</t>
  </si>
  <si>
    <t>Eastman Chemical Company (NYSE:EMN)</t>
  </si>
  <si>
    <t>Eaton Corporation plc (NYSE:ETN)</t>
  </si>
  <si>
    <t>Eaton Vance Enhanced Equity Income Fund (NYSE:EOI)</t>
  </si>
  <si>
    <t>Eaton Vance Enhanced Equity Income Fund II (NYSE:EOS)</t>
  </si>
  <si>
    <t>Eaton Vance Floating-Rate Income Trust (NYSE:EFT)</t>
  </si>
  <si>
    <t>Eaton Vance Municipal Income 2028 Term Trust (NYSE:ETX)</t>
  </si>
  <si>
    <t>Eaton Vance Municipal Income Trust (NYSE:EVN)</t>
  </si>
  <si>
    <t>Eaton Vance National Municipal Opportunities Trust (NYSE:EOT)</t>
  </si>
  <si>
    <t>Eaton Vance Risk-Managed Diversified Equity Income Fund (NYSE:ETJ)</t>
  </si>
  <si>
    <t>Eaton Vance Senior Floating-Rate Trust (NYSE:EFR)</t>
  </si>
  <si>
    <t>Eaton Vance Senior Income Trust (NYSE:EVF)</t>
  </si>
  <si>
    <t>Eaton Vance Short Duration Diversified Income Fund (NYSE:EVG)</t>
  </si>
  <si>
    <t>Eaton Vance Tax-Advantaged Dividend Income Fund (NYSE:EVT)</t>
  </si>
  <si>
    <t>Eaton Vance Tax-Advantaged Global Dividend Income Fund (NYSE:ETG)</t>
  </si>
  <si>
    <t>Eaton Vance Tax-Advantaged Global Dividend Opportunities Fund (NYSE:ETO)</t>
  </si>
  <si>
    <t>Eaton Vance Tax-Managed Buy-Write Income Fund (NYSE:ETB)</t>
  </si>
  <si>
    <t>Eaton Vance Tax-Managed Buy-Write Opportunities Fund (NYSE:ETV)</t>
  </si>
  <si>
    <t>Eaton Vance Tax-Managed Diversified Equity Income Fund (NYSE:ETY)</t>
  </si>
  <si>
    <t>Eaton Vance Tax-Managed Global Buy-Write Opportunities Fund (NYSE:ETW)</t>
  </si>
  <si>
    <t>Eaton Vance Tax-Managed Global Diversified Equity Income Fund (NYSE:EXG)</t>
  </si>
  <si>
    <t>Ebang International Holdings Inc. (NASDAQGS:EBON)</t>
  </si>
  <si>
    <t>eBay Inc. (NASDAQGS:EBAY)</t>
  </si>
  <si>
    <t>ECB Bancorp, Inc. (NASDAQCM:ECBK)</t>
  </si>
  <si>
    <t>EchoStar Corporation (NASDAQGS:SATS)</t>
  </si>
  <si>
    <t>Eco Wave Power Global AB (publ) (NASDAQCM:WAVE)</t>
  </si>
  <si>
    <t>Ecofin Sustainable and Social Impact Term Fund (NYSE:TEAF)</t>
  </si>
  <si>
    <t>Ecolab Inc. (NYSE:ECL)</t>
  </si>
  <si>
    <t>Ecovyst Inc. (NYSE:ECVT)</t>
  </si>
  <si>
    <t>Edgewell Personal Care Company (NYSE:EPC)</t>
  </si>
  <si>
    <t>Edgewise Therapeutics, Inc. (NASDAQGS:EWTX)</t>
  </si>
  <si>
    <t>Edison International (NYSE:EIX)</t>
  </si>
  <si>
    <t>Edwards Lifesciences Corporation (NYSE:EW)</t>
  </si>
  <si>
    <t>eGain Corporation (NASDAQCM:EGAN)</t>
  </si>
  <si>
    <t>EHang Holdings Limited (NASDAQGM:EH)</t>
  </si>
  <si>
    <t>El Pollo Loco Holdings, Inc. (NASDAQGS:LOCO)</t>
  </si>
  <si>
    <t>Elanco Animal Health Incorporated (NYSE:ELAN)</t>
  </si>
  <si>
    <t>Elastic N.V. (NYSE:ESTC)</t>
  </si>
  <si>
    <t>electroCore, Inc. (NASDAQCM:ECOR)</t>
  </si>
  <si>
    <t>Electronic Arts Inc. (NASDAQGS:EA)</t>
  </si>
  <si>
    <t>Element Solutions Inc (NYSE:ESI)</t>
  </si>
  <si>
    <t>Elevance Health, Inc. (NYSE:ELV)</t>
  </si>
  <si>
    <t>Eli Lilly and Company (NYSE:LLY)</t>
  </si>
  <si>
    <t>Elicio Therapeutics, Inc. (NASDAQCM:ELTX)</t>
  </si>
  <si>
    <t>Ellington Credit Company (NYSE:EARN)</t>
  </si>
  <si>
    <t>Ellington Financial Inc. (NYSE:EFC)</t>
  </si>
  <si>
    <t>Elme Communities (NYSE:ELME)</t>
  </si>
  <si>
    <t>Eltek Ltd. (NASDAQCM:ELTK)</t>
  </si>
  <si>
    <t>Embecta Corp. (NASDAQGS:EMBC)</t>
  </si>
  <si>
    <t>Embrace Change Acquisition Corp. (NASDAQGM:EMCG)</t>
  </si>
  <si>
    <t>EMCOR Group, Inc. (NYSE:EME)</t>
  </si>
  <si>
    <t>Emergent BioSolutions Inc. (NYSE:EBS)</t>
  </si>
  <si>
    <t>Emerson Electric Co. (NYSE:EMR)</t>
  </si>
  <si>
    <t>Empire State Realty Trust, Inc. (NYSE:ESRT)</t>
  </si>
  <si>
    <t>Employers Holdings, Inc. (NYSE:EIG)</t>
  </si>
  <si>
    <t>Enact Holdings, Inc. (NASDAQGS:ACT)</t>
  </si>
  <si>
    <t>Enanta Pharmaceuticals, Inc. (NASDAQGS:ENTA)</t>
  </si>
  <si>
    <t>Encompass Health Corporation (NYSE:EHC)</t>
  </si>
  <si>
    <t>Encore Capital Group, Inc. (NASDAQGS:ECPG)</t>
  </si>
  <si>
    <t>Endava plc (NYSE:DAVA)</t>
  </si>
  <si>
    <t>Endeavor Group Holdings, Inc. (NYSE:EDR)</t>
  </si>
  <si>
    <t>Energizer Holdings, Inc. (NYSE:ENR)</t>
  </si>
  <si>
    <t>Energy Recovery, Inc. (NASDAQGS:ERII)</t>
  </si>
  <si>
    <t>Energy Services of America Corporation (NASDAQCM:ESOA)</t>
  </si>
  <si>
    <t>Energy Transfer LP (NYSE:ET)</t>
  </si>
  <si>
    <t>Enerpac Tool Group Corp. (NYSE:EPAC)</t>
  </si>
  <si>
    <t>EnerSys (NYSE:ENS)</t>
  </si>
  <si>
    <t>Enfusion, Inc. (NYSE:ENFN)</t>
  </si>
  <si>
    <t>enGene Holdings Inc. (NASDAQCM:ENGN)</t>
  </si>
  <si>
    <t>Enhabit, Inc. (NYSE:EHAB)</t>
  </si>
  <si>
    <t>EnLink Midstream, LLC (NYSE:ENLC)</t>
  </si>
  <si>
    <t>Enliven Therapeutics, Inc. (NASDAQGS:ELVN)</t>
  </si>
  <si>
    <t>Ennis, Inc. (NYSE:EBF)</t>
  </si>
  <si>
    <t>Enova International, Inc. (NYSE:ENVA)</t>
  </si>
  <si>
    <t>Enovis Corporation (NYSE:ENOV)</t>
  </si>
  <si>
    <t>Enovix Corporation (NASDAQGS:ENVX)</t>
  </si>
  <si>
    <t>Enphase Energy, Inc. (NASDAQGM:ENPH)</t>
  </si>
  <si>
    <t>Enpro Inc. (NYSE:NPO)</t>
  </si>
  <si>
    <t>Enstar Group Limited (NASDAQGS:ESGR)</t>
  </si>
  <si>
    <t>Entegris, Inc. (NASDAQGS:ENTG)</t>
  </si>
  <si>
    <t>Entergy Corporation (NYSE:ETR)</t>
  </si>
  <si>
    <t>Enterprise Bancorp, Inc. (NASDAQGS:EBTC)</t>
  </si>
  <si>
    <t>Enterprise Financial Services Corp (NASDAQGS:EFSC)</t>
  </si>
  <si>
    <t>Enterprise Products Partners L.P. (NYSE:EPD)</t>
  </si>
  <si>
    <t>Entrada Therapeutics, Inc. (NASDAQGM:TRDA)</t>
  </si>
  <si>
    <t>EntrepreneurShares Series Trust - ERShares Private-Public Crossover ETF (NASDAQGM:XOVR)</t>
  </si>
  <si>
    <t>Envestnet, Inc. (NYSE:ENV)</t>
  </si>
  <si>
    <t>Enviri Corporation (NYSE:NVRI)</t>
  </si>
  <si>
    <t>Envista Holdings Corporation (NYSE:NVST)</t>
  </si>
  <si>
    <t>EOG Resources, Inc. (NYSE:EOG)</t>
  </si>
  <si>
    <t>EPAM Systems, Inc. (NYSE:EPAM)</t>
  </si>
  <si>
    <t>ePlus inc. (NASDAQGS:PLUS)</t>
  </si>
  <si>
    <t>EPR Properties (NYSE:EPR)</t>
  </si>
  <si>
    <t>Epsilon Energy Ltd. (NASDAQGM:EPSN)</t>
  </si>
  <si>
    <t>EQT Corporation (NYSE:EQT)</t>
  </si>
  <si>
    <t>Equifax Inc. (NYSE:EFX)</t>
  </si>
  <si>
    <t>Equinix, Inc. (NASDAQGS:EQIX)</t>
  </si>
  <si>
    <t>Equitable Holdings, Inc. (NYSE:EQH)</t>
  </si>
  <si>
    <t>Equity Bancshares, Inc. (NYSE:EQBK)</t>
  </si>
  <si>
    <t>Equity Commonwealth (NYSE:EQC)</t>
  </si>
  <si>
    <t>Equity LifeStyle Properties, Inc. (NYSE:ELS)</t>
  </si>
  <si>
    <t>Equity Residential (NYSE:EQR)</t>
  </si>
  <si>
    <t>EQV Ventures Acquisition Corp. (NYSE:EQV)</t>
  </si>
  <si>
    <t>Erie Indemnity Company (NASDAQGS:ERIE)</t>
  </si>
  <si>
    <t>Ermenegildo Zegna N.V. (NYSE:ZGN)</t>
  </si>
  <si>
    <t>ESAB Corporation (NYSE:ESAB)</t>
  </si>
  <si>
    <t>Escalade, Incorporated (NASDAQGM:ESCA)</t>
  </si>
  <si>
    <t>ESCO Technologies Inc. (NYSE:ESE)</t>
  </si>
  <si>
    <t>ESH Acquisition Corp. (NASDAQGM:ESHA)</t>
  </si>
  <si>
    <t>Esquire Financial Holdings, Inc. (NASDAQCM:ESQ)</t>
  </si>
  <si>
    <t>ESS Tech, Inc. (NYSE:GWH)</t>
  </si>
  <si>
    <t>ESSA Bancorp, Inc. (NASDAQGS:ESSA)</t>
  </si>
  <si>
    <t>Essent Group Ltd. (NYSE:ESNT)</t>
  </si>
  <si>
    <t>Essential Properties Realty Trust, Inc. (NYSE:EPRT)</t>
  </si>
  <si>
    <t>Essential Utilities, Inc. (NYSE:WTRG)</t>
  </si>
  <si>
    <t>Essex Property Trust, Inc. (NYSE:ESS)</t>
  </si>
  <si>
    <t>Establishment Labs Holdings Inc. (NASDAQCM:ESTA)</t>
  </si>
  <si>
    <t>ETF Opportunities Trust - IDX Dynamic Fixed Income ETF (NASDAQGM:DYFI)</t>
  </si>
  <si>
    <t>ETF Opportunities Trust - IDX Dynamic Innovation ETF (NASDAQGM:DYNI)</t>
  </si>
  <si>
    <t>ETF Opportunities Trust - REX FANG &amp; Innovation Equity Premium Income ETF (NASDAQGM:FEPI)</t>
  </si>
  <si>
    <t>ETF Opportunities Trust - SMI 3Fourteen Full-Cycle Trend ETF (NASDAQGM:FCTE)</t>
  </si>
  <si>
    <t>ETF Opportunities Trust - TappAlpha SPY Growth &amp; Daily Income ETF (NASDAQGM:TSPY)</t>
  </si>
  <si>
    <t>ETF Opportunities Trust - T-Rex 2X Long Tesla Daily Target ETF (NASDAQGM:TSLT)</t>
  </si>
  <si>
    <t>ETF Opportunities Trust - Tuttle Capital Daily 2X Inverse Regional Banks ETF (NASDAQGM:SKRE)</t>
  </si>
  <si>
    <t>ETF Opportunities Trust - WealthTrust DBS Long Term Growth ETF (NYSE:WLTG)</t>
  </si>
  <si>
    <t>ETF Series Solutions - AlphaMark Actively Managed Small Cap ETF (NASDAQGM:SMCP)</t>
  </si>
  <si>
    <t>ETF Series Solutions - Defiance Connective Technologies ETF (NASDAQGM:SIXG)</t>
  </si>
  <si>
    <t>ETF Series Solutions - Defiance Quantum ETF (NASDAQGM:QTUM)</t>
  </si>
  <si>
    <t>ETF Series Solutions - Distillate International Fundamental Stability &amp; Value ETF (NYSE:DSTX)</t>
  </si>
  <si>
    <t>ETF Series Solutions - Distillate Small/Mid Cash Flow ETF (NYSE:DSMC)</t>
  </si>
  <si>
    <t>ETF Series Solutions - Range Cancer Therapeutics ETF (NASDAQGM:CNCR)</t>
  </si>
  <si>
    <t>Ethan Allen Interiors Inc. (NYSE:ETD)</t>
  </si>
  <si>
    <t>Eton Pharmaceuticals, Inc. (NASDAQGM:ETON)</t>
  </si>
  <si>
    <t>Etsy, Inc. (NASDAQGS:ETSY)</t>
  </si>
  <si>
    <t>Eureka Acquisition Corp (NASDAQCM:EURK)</t>
  </si>
  <si>
    <t>EuroDry Ltd. (NASDAQCM:EDRY)</t>
  </si>
  <si>
    <t>Euronet Worldwide, Inc. (NASDAQGS:EEFT)</t>
  </si>
  <si>
    <t>European Wax Center, Inc. (NASDAQGS:EWCZ)</t>
  </si>
  <si>
    <t>Euroseas Ltd. (NASDAQCM:ESEA)</t>
  </si>
  <si>
    <t>EverCommerce Inc. (NASDAQGS:EVCM)</t>
  </si>
  <si>
    <t>Evercore Inc. (NYSE:EVR)</t>
  </si>
  <si>
    <t>Everest Consolidator Acquisition Corporation (NYSE:MNTN)</t>
  </si>
  <si>
    <t>Everest Group, Ltd. (NYSE:EG)</t>
  </si>
  <si>
    <t>Evergreen Corporation (NASDAQGM:EVGR)</t>
  </si>
  <si>
    <t>Evergy, Inc. (NASDAQGS:EVRG)</t>
  </si>
  <si>
    <t>Everi Holdings Inc. (NYSE:EVRI)</t>
  </si>
  <si>
    <t>EverQuote, Inc. (NASDAQGM:EVER)</t>
  </si>
  <si>
    <t>Eversource Energy (NYSE:ES)</t>
  </si>
  <si>
    <t>Everspin Technologies, Inc. (NASDAQGM:MRAM)</t>
  </si>
  <si>
    <t>EVERTEC, Inc. (NYSE:EVTC)</t>
  </si>
  <si>
    <t>Everus Construction Group, Inc. (NYSE:ECG)</t>
  </si>
  <si>
    <t>EVgo, Inc. (NASDAQGS:EVGO)</t>
  </si>
  <si>
    <t>Evolent Health, Inc. (NYSE:EVH)</t>
  </si>
  <si>
    <t>Evolus, Inc. (NASDAQGM:EOLS)</t>
  </si>
  <si>
    <t>Exact Sciences Corporation (NASDAQCM:EXAS)</t>
  </si>
  <si>
    <t>Excelerate Energy, Inc. (NYSE:EE)</t>
  </si>
  <si>
    <t>Exchange Listed Funds Trust - Cabana Target Beta ETF (NASDAQGM:TDSB)</t>
  </si>
  <si>
    <t>Exchange Listed Funds Trust - Cabana Target Drawdown 10 ETF (NASDAQGM:TDSC)</t>
  </si>
  <si>
    <t>Exchange Listed Funds Trust - Cabana Target Leading Sector Moderate ETF (NASDAQGM:CLSM)</t>
  </si>
  <si>
    <t>Exelixis, Inc. (NASDAQGS:EXEL)</t>
  </si>
  <si>
    <t>Exelon Corporation (NASDAQGS:EXC)</t>
  </si>
  <si>
    <t>ExlService Holdings, Inc. (NASDAQGS:EXLS)</t>
  </si>
  <si>
    <t>eXp World Holdings, Inc. (NASDAQGM:EXPI)</t>
  </si>
  <si>
    <t>Expand Energy Corporation (NASDAQGS:EXE)</t>
  </si>
  <si>
    <t>Expedia Group, Inc. (NASDAQGS:EXPE)</t>
  </si>
  <si>
    <t>Expeditors International of Washington, Inc. (NYSE:EXPD)</t>
  </si>
  <si>
    <t>Exponent, Inc. (NASDAQGS:EXPO)</t>
  </si>
  <si>
    <t>Expro Group Holdings N.V. (NYSE:XPRO)</t>
  </si>
  <si>
    <t>Extra Space Storage Inc. (NYSE:EXR)</t>
  </si>
  <si>
    <t>Extreme Networks, Inc. (NASDAQGS:EXTR)</t>
  </si>
  <si>
    <t>Exxon Mobil Corporation (NYSE:XOM)</t>
  </si>
  <si>
    <t>EyePoint Pharmaceuticals, Inc. (NASDAQGM:EYPT)</t>
  </si>
  <si>
    <t>EZCORP, Inc. (NASDAQGS:EZPW)</t>
  </si>
  <si>
    <t>F&amp;G Annuities &amp; Life, Inc. (NYSE:FG)</t>
  </si>
  <si>
    <t>F.N.B. Corporation (NYSE:FNB)</t>
  </si>
  <si>
    <t>F5, Inc. (NASDAQGS:FFIV)</t>
  </si>
  <si>
    <t>Fabrinet (NYSE:FN)</t>
  </si>
  <si>
    <t>FactSet Research Systems Inc. (NYSE:FDS)</t>
  </si>
  <si>
    <t>Fair Isaac Corporation (NYSE:FICO)</t>
  </si>
  <si>
    <t>Falcon's Beyond Global, Inc. (NASDAQGM:FBYD)</t>
  </si>
  <si>
    <t>Farmers &amp; Merchants Bancorp, Inc. (NASDAQCM:FMAO)</t>
  </si>
  <si>
    <t>Farmers National Banc Corp. (NASDAQCM:FMNB)</t>
  </si>
  <si>
    <t>Farmland Partners Inc. (NYSE:FPI)</t>
  </si>
  <si>
    <t>FARO Technologies, Inc. (NASDAQGS:FARO)</t>
  </si>
  <si>
    <t>Fastenal Company (NASDAQGS:FAST)</t>
  </si>
  <si>
    <t>Fastly, Inc. (NYSE:FSLY)</t>
  </si>
  <si>
    <t>FAT Brands Inc. (NASDAQCM:FAT)</t>
  </si>
  <si>
    <t>FB Bancorp, Inc. (NASDAQCM:FBLA)</t>
  </si>
  <si>
    <t>FB Financial Corporation (NYSE:FBK)</t>
  </si>
  <si>
    <t>Federal Agricultural Mortgage Corporation (NYSE:AGM)</t>
  </si>
  <si>
    <t>Federal Realty Investment Trust (NYSE:FRT)</t>
  </si>
  <si>
    <t>Federal Signal Corporation (NYSE:FSS)</t>
  </si>
  <si>
    <t>Federated Hermes Premier Municipal Income Fund (NYSE:FMN)</t>
  </si>
  <si>
    <t>Federated Hermes, Inc. (NYSE:FHI)</t>
  </si>
  <si>
    <t>FedEx Corporation (NYSE:FDX)</t>
  </si>
  <si>
    <t>Femto Technologies Inc. (NASDAQCM:BCAN)</t>
  </si>
  <si>
    <t>Ferguson Enterprises Inc. (NYSE:FERG)</t>
  </si>
  <si>
    <t>Ferrari N.V. (NYSE:RACE)</t>
  </si>
  <si>
    <t>Fidelis Insurance Holdings Limited (NYSE:FIHL)</t>
  </si>
  <si>
    <t>Fidelity Commonwealth Trust - Fidelity Nasdaq Composite Index ETF (NASDAQGM:ONEQ)</t>
  </si>
  <si>
    <t>Fidelity Covington Trust - Fidelity Crypto Industry and Digital Payments ETF (NASDAQGM:FDIG)</t>
  </si>
  <si>
    <t>Fidelity Covington Trust - Fidelity Disruptive Finance ETF (NASDAQGM:FDFF)</t>
  </si>
  <si>
    <t>Fidelity Covington Trust - Fidelity Metaverse ETF (NASDAQGM:FMET)</t>
  </si>
  <si>
    <t>Fidelity D &amp; D Bancorp, Inc. (NASDAQGM:FDBC)</t>
  </si>
  <si>
    <t>Fidelity Merrimack Street Trust - Fidelity Low Duration Bond ETF (NASDAQGM:FLDB)</t>
  </si>
  <si>
    <t>Fidelity National Financial, Inc. (NYSE:FNF)</t>
  </si>
  <si>
    <t>Fidelity National Information Services, Inc. (NYSE:FIS)</t>
  </si>
  <si>
    <t>Fidus Investment Corporation (NASDAQGS:FDUS)</t>
  </si>
  <si>
    <t>Fifth District Bancorp, Inc. (NASDAQCM:FDSB)</t>
  </si>
  <si>
    <t>Fifth Third Bancorp (NASDAQGS:FITB)</t>
  </si>
  <si>
    <t>Finance of America Companies Inc. (NYSE:FOA)</t>
  </si>
  <si>
    <t>Financial Institutions, Inc. (NASDAQGS:FISI)</t>
  </si>
  <si>
    <t>Financial Investors Trust - ALPS | CoreCommodity Natural Resources ETF (NASDAQGM:CCNR)</t>
  </si>
  <si>
    <t>FinVolution Group (NYSE:FINV)</t>
  </si>
  <si>
    <t>Finward Bancorp (NASDAQCM:FNWD)</t>
  </si>
  <si>
    <t>FinWise Bancorp (NASDAQGM:FINW)</t>
  </si>
  <si>
    <t>First Advantage Corporation (NASDAQGS:FA)</t>
  </si>
  <si>
    <t>First American Financial Corporation (NYSE:FAF)</t>
  </si>
  <si>
    <t>First Bancorp (NASDAQGS:FBNC)</t>
  </si>
  <si>
    <t>First BanCorp. (NYSE:FBP)</t>
  </si>
  <si>
    <t>First Bank (NASDAQGM:FRBA)</t>
  </si>
  <si>
    <t>First Busey Corporation (NASDAQGS:BUSE)</t>
  </si>
  <si>
    <t>First Business Financial Services, Inc. (NASDAQGS:FBIZ)</t>
  </si>
  <si>
    <t>First Capital, Inc. (NASDAQCM:FCAP)</t>
  </si>
  <si>
    <t>First Citizens BancShares, Inc. (NASDAQGS:FCNC.A)</t>
  </si>
  <si>
    <t>First Commonwealth Financial Corporation (NYSE:FCF)</t>
  </si>
  <si>
    <t>First Community Bankshares, Inc. (NASDAQGS:FCBC)</t>
  </si>
  <si>
    <t>First Community Corporation (NASDAQCM:FCCO)</t>
  </si>
  <si>
    <t>First Financial Bancorp. (NASDAQGS:FFBC)</t>
  </si>
  <si>
    <t>First Financial Bankshares, Inc. (NASDAQGS:FFIN)</t>
  </si>
  <si>
    <t>First Financial Corporation (NASDAQGS:THFF)</t>
  </si>
  <si>
    <t>First Financial Northwest, Inc. (NASDAQGS:FFNW)</t>
  </si>
  <si>
    <t>First Foundation Inc. (NYSE:FFWM)</t>
  </si>
  <si>
    <t>First Guaranty Bancshares, Inc. (NASDAQGM:FGBI)</t>
  </si>
  <si>
    <t>First Hawaiian, Inc. (NASDAQGS:FHB)</t>
  </si>
  <si>
    <t>First Horizon Corporation (NYSE:FHN)</t>
  </si>
  <si>
    <t>First Industrial Realty Trust, Inc. (NYSE:FR)</t>
  </si>
  <si>
    <t>First Internet Bancorp (NASDAQGS:INBK)</t>
  </si>
  <si>
    <t>First Interstate BancSystem, Inc. (NASDAQGS:FIBK)</t>
  </si>
  <si>
    <t>First Merchants Corporation (NASDAQGS:FRME)</t>
  </si>
  <si>
    <t>First Mid Bancshares, Inc. (NASDAQGM:FMBH)</t>
  </si>
  <si>
    <t>First National Corporation (NASDAQCM:FXNC)</t>
  </si>
  <si>
    <t>First Northwest Bancorp (NASDAQGM:FNWB)</t>
  </si>
  <si>
    <t>First Savings Financial Group, Inc. (NASDAQCM:FSFG)</t>
  </si>
  <si>
    <t>First Seacoast Bancorp, Inc. (NASDAQCM:FSEA)</t>
  </si>
  <si>
    <t>First Solar, Inc. (NASDAQGS:FSLR)</t>
  </si>
  <si>
    <t>First Trust Developed Markets ex-US Small Cap AlphaDEX Fund (NASDAQGM:FDTS)</t>
  </si>
  <si>
    <t>First Trust Enhanced Equity Income Fund (NYSE:FFA)</t>
  </si>
  <si>
    <t>First Trust Exchange Traded Fund II - First Trust International Equity Opportunities ETF (NASDAQGM:FPXI)</t>
  </si>
  <si>
    <t>First Trust Exchange Traded Fund III - First Trust Emerging Markets Local Curren (NASDAQGM:FEMB)</t>
  </si>
  <si>
    <t>First Trust Exchange Traded Fund IV - First Trust Enhanced Short Maturity ETF (NASDAQGM:FTSM)</t>
  </si>
  <si>
    <t>First Trust Exchange-Traded AlphaDEX Fund - First Trust Large Cap Core AlphaDEX Fund (NASDAQGM:FEX)</t>
  </si>
  <si>
    <t>First Trust Exchange-Traded AlphaDEX Fund - First Trust Large Cap Growth AlphaDEX Fund (NASDAQGM:FTC)</t>
  </si>
  <si>
    <t>First Trust Exchange-Traded AlphaDEX Fund - First Trust Large Cap Value AlphaDEX Fund (NASDAQGM:FTA)</t>
  </si>
  <si>
    <t>First Trust Exchange-Traded AlphaDEX Fund - First Trust Mid Cap Core AlphaDEX Fund (NASDAQGM:FNX)</t>
  </si>
  <si>
    <t>First Trust Exchange-Traded AlphaDEX Fund - First Trust Mid Cap Growth AlphaDEX Fund (NASDAQGM:FNY)</t>
  </si>
  <si>
    <t>First Trust Exchange-Traded AlphaDEX Fund - First Trust Mid Cap Value AlphaDEX F (NASDAQGM:FNK)</t>
  </si>
  <si>
    <t>First Trust Exchange-Traded AlphaDEX Fund - First Trust Multi Cap Growth AlphaDE (NASDAQGM:FAD)</t>
  </si>
  <si>
    <t>First Trust Exchange-Traded AlphaDEX Fund - First Trust Multi Cap Value AlphaDEX Fund (NASDAQGM:FAB)</t>
  </si>
  <si>
    <t>First Trust Exchange-Traded AlphaDEX Fund - First Trust Small Cap Core AlphaDEX Fund (NASDAQGM:FYX)</t>
  </si>
  <si>
    <t>First Trust Exchange-Traded AlphaDEX Fund - First Trust Small Cap Growth AlphaDEX Fund (NASDAQGM:FYC)</t>
  </si>
  <si>
    <t>First Trust Exchange-Traded AlphaDEX Fund - First Trust Small Cap Value AlphaDEX (NASDAQGM:FYT)</t>
  </si>
  <si>
    <t>First Trust Exchange-Traded AlphaDEX Fund II - First Trust Asia Pacific Ex-Japan AlphaDEX Fund (NASDAQGM:FPA)</t>
  </si>
  <si>
    <t>First Trust Exchange-Traded AlphaDEX Fund II - First Trust Brazil AlphaDEX Fund (NASDAQGM:FBZ)</t>
  </si>
  <si>
    <t>First Trust Exchange-Traded AlphaDEX Fund II - First Trust China AlphaDEX Fund (NASDAQGM:FCA)</t>
  </si>
  <si>
    <t>First Trust Exchange-Traded AlphaDEX Fund II - First Trust Developed Markets ex-US AlphaDEX Fund (NASDAQGM:FDT)</t>
  </si>
  <si>
    <t>First Trust Exchange-Traded AlphaDEX Fund II - First Trust Emerging Markets AlphaDEX Fund (NASDAQGM:FEM)</t>
  </si>
  <si>
    <t>First Trust Exchange-Traded AlphaDEX Fund II - First Trust Emerging Markets Small Cap AlphaDEX Fund (NASDAQGM:FEMS)</t>
  </si>
  <si>
    <t>First Trust Exchange-Traded AlphaDEX Fund II - First Trust Europe AlphaDEX Fund (NASDAQGM:FEP)</t>
  </si>
  <si>
    <t>First Trust Exchange-Traded AlphaDEX Fund II - First Trust Eurozone AlphaDEX ETF (NASDAQGM:FEUZ)</t>
  </si>
  <si>
    <t>First Trust Exchange-Traded AlphaDEX Fund II - First Trust Germany AlphaDEX Fund (NASDAQGM:FGM)</t>
  </si>
  <si>
    <t>First Trust Exchange-Traded AlphaDEX Fund II - First Trust India NIFTY 50 Equal (NASDAQGM:NFTY)</t>
  </si>
  <si>
    <t>First Trust Exchange-Traded AlphaDEX Fund II - First Trust Japan AlphaDEX Fund (NASDAQGM:FJP)</t>
  </si>
  <si>
    <t>First Trust Exchange-Traded AlphaDEX Fund II - First Trust Latin America AlphaDEX Fund (NASDAQGM:FLN)</t>
  </si>
  <si>
    <t>First Trust Exchange-Traded AlphaDEX Fund II - First Trust Switzerland AlphaDEX (NASDAQGM:FSZ)</t>
  </si>
  <si>
    <t>First Trust Exchange-Traded AlphaDEX Fund II - First Trust United Kingdom AlphaDEX Fund (NASDAQGM:FKU)</t>
  </si>
  <si>
    <t>First Trust Exchange-Traded Fund - First Trust Capital Strength ETF (NASDAQGM:FTCS)</t>
  </si>
  <si>
    <t>First Trust Exchange-Traded Fund - First Trust Dividend Strength ETF (NASDAQGM:FTDS)</t>
  </si>
  <si>
    <t>First Trust Exchange-Traded Fund - First Trust Growth Strength ETF (NASDAQGM:FTGS)</t>
  </si>
  <si>
    <t>First Trust Exchange-Traded Fund - First Trust NASDAQ ABA Community Bank Index Fund (NASDAQGM:QABA)</t>
  </si>
  <si>
    <t>First Trust Exchange-Traded Fund - First Trust NASDAQ Clean Edge Green Energy Index Fund (NASDAQGM:QCLN)</t>
  </si>
  <si>
    <t>First Trust Exchange-Traded Fund - First Trust NASDAQ-100 Equal Weighted Index Fund (NASDAQGM:QQEW)</t>
  </si>
  <si>
    <t>First Trust Exchange-Traded Fund - First Trust NASDAQ-100 Ex-Technology Sector I (NASDAQGM:QQXT)</t>
  </si>
  <si>
    <t>First Trust Exchange-Traded Fund - First Trust NASDAQ-100-Technology Sector Index Fund (NASDAQGM:QTEC)</t>
  </si>
  <si>
    <t>First Trust Exchange-Traded Fund II - First Trust Cloud Computing ETF (NASDAQGM:SKYY)</t>
  </si>
  <si>
    <t>First Trust Exchange-Traded Fund II - First Trust Dow Jones International Internet ETF (NASDAQGM:FDNI)</t>
  </si>
  <si>
    <t>First Trust Exchange-Traded Fund II - First Trust Indxx Global Agriculture ETF (NASDAQGM:FTAG)</t>
  </si>
  <si>
    <t>First Trust Exchange-Traded Fund II - First Trust Indxx Global Natural Resources Income ETF (NASDAQGM:FTRI)</t>
  </si>
  <si>
    <t>First Trust Exchange-Traded Fund II - First Trust Indxx Metaverse ETF (NASDAQGM:ARVR)</t>
  </si>
  <si>
    <t>First Trust Exchange-Traded Fund II - First Trust Indxx NextG ETF (NASDAQGM:NXTG)</t>
  </si>
  <si>
    <t>First Trust Exchange-Traded Fund II - First Trust IPOX Europe Equity Opportuniti (NASDAQGM:FPXE)</t>
  </si>
  <si>
    <t>First Trust Exchange-Traded Fund II - First Trust NASDAQ Cybersecurity ETF (NASDAQGM:CIBR)</t>
  </si>
  <si>
    <t>First Trust Exchange-Traded Fund II - First Trust Nasdaq Lux Digital Health Solu (NASDAQGM:EKG)</t>
  </si>
  <si>
    <t>First Trust Exchange-Traded Fund II - First Trust S-Network Future Vehicles &amp; Technology ETF (NASDAQGM:CARZ)</t>
  </si>
  <si>
    <t>First Trust Exchange-Traded Fund III - First Trust California Municipal High Inc (NASDAQGM:FCAL)</t>
  </si>
  <si>
    <t>First Trust Exchange-Traded Fund III - First Trust Managed Municipal ETF (NASDAQGM:FMB)</t>
  </si>
  <si>
    <t>First Trust Exchange-Traded Fund III - First Trust Municipal High Income ETF (NASDAQGM:FMHI)</t>
  </si>
  <si>
    <t>First Trust Exchange-Traded Fund III - First Trust RiverFront Dynamic Developed (NASDAQGM:RFDI)</t>
  </si>
  <si>
    <t>First Trust Exchange-Traded Fund III - First Trust RiverFront Dynamic Emerging M (NASDAQGM:RFEM)</t>
  </si>
  <si>
    <t>First Trust Exchange-Traded Fund III - First Trust RiverFront Dynamic Europe ETF (NASDAQGM:RFEU)</t>
  </si>
  <si>
    <t>First Trust Exchange-Traded Fund IV - First Trust High Income Strategic Focus ET (NASDAQGM:HISF)</t>
  </si>
  <si>
    <t>First Trust Exchange-Traded Fund IV - First Trust Low Duration Opportunities ETF (NASDAQGM:LMBS)</t>
  </si>
  <si>
    <t>First Trust Exchange-Traded Fund IV - First Trust Senior Loan Fund (NASDAQGM:FTSL)</t>
  </si>
  <si>
    <t>First Trust Exchange-Traded Fund IV - First Trust SSI Strategic Convertible Secu (NASDAQGM:FCVT)</t>
  </si>
  <si>
    <t>First Trust Exchange-Traded Fund IV - First Trust Tactical High Yield ETF (NASDAQGM:HYLS)</t>
  </si>
  <si>
    <t>First Trust Exchange-Traded Fund VI - Emerging Markets Equity Select ETF (NASDAQGM:RNEM)</t>
  </si>
  <si>
    <t>First Trust Exchange-Traded Fund VI - First Trust Bloomberg Shareholder Yield ET (NASDAQGM:SHRY)</t>
  </si>
  <si>
    <t>First Trust Exchange-Traded Fund VI - First Trust BuyWrite Income ETF (NASDAQGM:FTHI)</t>
  </si>
  <si>
    <t>First Trust Exchange-Traded Fund VI - First Trust Dorsey Wright DALI 1 ETF (NASDAQGM:DALI)</t>
  </si>
  <si>
    <t>First Trust Exchange-Traded Fund VI - First Trust Dorsey Wright Dynamic Focus 5 ETF (NASDAQGM:FVC)</t>
  </si>
  <si>
    <t>First Trust Exchange-Traded Fund VI - First Trust Dorsey Wright Focus 5 ETF (NASDAQGM:FV)</t>
  </si>
  <si>
    <t>First Trust Exchange-Traded Fund VI - First Trust Dorsey Wright International Focus 5 ETF (NASDAQGM:IFV)</t>
  </si>
  <si>
    <t>First Trust Exchange-Traded Fund VI - First Trust Dorsey Wright Momentum &amp; Divid (NASDAQGM:DDIV)</t>
  </si>
  <si>
    <t>First Trust Exchange-Traded Fund VI - First Trust Dorsey Wright Momentum &amp; Low V (NASDAQGM:DVOL)</t>
  </si>
  <si>
    <t>First Trust Exchange-Traded Fund VI - First Trust Dorsey Wright Momentum &amp; Value (NASDAQGM:DVLU)</t>
  </si>
  <si>
    <t>First Trust Exchange-Traded Fund VI - First Trust Indxx Innovative Transaction &amp; Process ETF (NASDAQGM:LEGR)</t>
  </si>
  <si>
    <t>First Trust Exchange-Traded Fund VI - First Trust International Developed Capita (NASDAQGM:FICS)</t>
  </si>
  <si>
    <t>First Trust Exchange-Traded Fund VI - First Trust Nasdaq Artificial Intelligence and Robotics ETF (NASDAQGM:ROBT)</t>
  </si>
  <si>
    <t>First Trust Exchange-Traded Fund VI - First Trust Nasdaq Bank ETF (NASDAQGM:FTXO)</t>
  </si>
  <si>
    <t>First Trust Exchange-Traded Fund VI - First Trust Nasdaq BuyWrite Income ETF (NASDAQGM:FTQI)</t>
  </si>
  <si>
    <t>First Trust Exchange-Traded Fund VI - First Trust Nasdaq Food &amp; Beverage ETF (NASDAQGM:FTXG)</t>
  </si>
  <si>
    <t>First Trust Exchange-Traded Fund VI - First Trust Nasdaq Oil &amp; Gas ETF (NASDAQGM:FTXN)</t>
  </si>
  <si>
    <t>First Trust Exchange-Traded Fund VI - First Trust Nasdaq Pharmaceuticals ETF (NASDAQGM:FTXH)</t>
  </si>
  <si>
    <t>First Trust Exchange-Traded Fund VI - First Trust Nasdaq Semiconductor ETF (NASDAQGM:FTXL)</t>
  </si>
  <si>
    <t>First Trust Exchange-Traded Fund VI - First Trust NASDAQ Technology Dividend Index Fund (NASDAQGM:TDIV)</t>
  </si>
  <si>
    <t>First Trust Exchange-Traded Fund VI - First Trust Nasdaq Transportation ETF (NASDAQGM:FTXR)</t>
  </si>
  <si>
    <t>First Trust Exchange-Traded Fund VI - First Trust RBA American Industrial Renaissance ETF (NASDAQGM:AIRR)</t>
  </si>
  <si>
    <t>First Trust Exchange-Traded Fund VI - First Trust Rising Dividend Achievers ETF (NASDAQGM:RDVY)</t>
  </si>
  <si>
    <t>First Trust Exchange-Traded Fund VI - First Trust S&amp;P 500 Diversified Dividend A (NASDAQGM:KNGZ)</t>
  </si>
  <si>
    <t>First Trust Exchange-Traded Fund VI - First Trust S&amp;P International Dividend Aristocrats ETF (NASDAQGM:FID)</t>
  </si>
  <si>
    <t>First Trust Exchange-Traded Fund VI - First Trust SMID Cap Rising Dividend Achievers ETF (NASDAQGM:SDVY)</t>
  </si>
  <si>
    <t>First Trust Exchange-Traded Fund VI - First Trust SMID Capital Strength ETF (NASDAQGM:FSCS)</t>
  </si>
  <si>
    <t>First Trust Exchange-Traded Fund VI - First Trust S-Network E-Commerce ETF (NASDAQGM:ISHP)</t>
  </si>
  <si>
    <t>First Trust Exchange-Traded Fund VI - Multi-Asset Diversified Income Index Fund (NASDAQGM:MDIV)</t>
  </si>
  <si>
    <t>First Trust Exchange-Traded Fund VI - Small Cap US Equity Select ETF (NASDAQGM:RNSC)</t>
  </si>
  <si>
    <t>First Trust Exchange-Traded Fund VII - First Trust Alternative Absolute Return S (NASDAQGM:FAAR)</t>
  </si>
  <si>
    <t>First Trust Exchange-Traded Fund VII - First Trust Global Tactical Commodity Str (NASDAQGM:FTGC)</t>
  </si>
  <si>
    <t>First Trust Exchange-Traded Fund VIII - First Trust Flexible Municipal High Inco (NASDAQGM:MFLX)</t>
  </si>
  <si>
    <t>First Trust Exchange-Traded Fund VIII - First Trust Income Opportunities ETF (NASDAQGM:FCEF)</t>
  </si>
  <si>
    <t>First Trust Exchange-Traded Fund VIII - First Trust Low Duration Strategic Focus (NASDAQGM:LDSF)</t>
  </si>
  <si>
    <t>First Trust Exchange-Traded Fund VIII - First Trust TCW Opportunistic Fixed Inco (NASDAQGM:FIXD)</t>
  </si>
  <si>
    <t>First Trust High Yield Opportunities 2027 Term Fund (NYSE:FTHY)</t>
  </si>
  <si>
    <t>First Trust Intermediate Duration Preferred &amp; Income Fund (NYSE:FPF)</t>
  </si>
  <si>
    <t>First Trust Mortgage Income Fund (NYSE:FMY)</t>
  </si>
  <si>
    <t>First Trust NASDAQ Clean Edge Smart Grid Infrastructure Index Fund (NASDAQGM:GRID)</t>
  </si>
  <si>
    <t>First Trust Senior Floating Rate Income Fund II (NYSE:FCT)</t>
  </si>
  <si>
    <t>First United Corporation (NASDAQGS:FUNC)</t>
  </si>
  <si>
    <t>First US Bancshares, Inc. (NASDAQCM:FUSB)</t>
  </si>
  <si>
    <t>First Watch Restaurant Group, Inc. (NASDAQGS:FWRG)</t>
  </si>
  <si>
    <t>First Western Financial, Inc. (NASDAQGS:MYFW)</t>
  </si>
  <si>
    <t>FirstCash Holdings, Inc. (NASDAQGS:FCFS)</t>
  </si>
  <si>
    <t>FirstEnergy Corp. (NYSE:FE)</t>
  </si>
  <si>
    <t>FirstSun Capital Bancorp (NASDAQGS:FSUN)</t>
  </si>
  <si>
    <t>Fiserv, Inc. (NYSE:FI)</t>
  </si>
  <si>
    <t>Fitell Corporation (NASDAQCM:FTEL)</t>
  </si>
  <si>
    <t>FitLife Brands, Inc. (NASDAQCM:FTLF)</t>
  </si>
  <si>
    <t>Five Below, Inc. (NASDAQGS:FIVE)</t>
  </si>
  <si>
    <t>Five Star Bancorp (NASDAQGS:FSBC)</t>
  </si>
  <si>
    <t>Five9, Inc. (NASDAQGM:FIVN)</t>
  </si>
  <si>
    <t>Fiverr International Ltd. (NYSE:FVRR)</t>
  </si>
  <si>
    <t>Flag Ship Acquisition Corporation (NASDAQGM:FSHP)</t>
  </si>
  <si>
    <t>Flagstar Financial, Inc. (NYSE:FLG)</t>
  </si>
  <si>
    <t>Flaherty &amp; Crumrine Dynamic Preferred and Income Fund Inc. (NYSE:DFP)</t>
  </si>
  <si>
    <t>Flaherty &amp; Crumrine Preferred Income Fund Inc. (NYSE:PFD)</t>
  </si>
  <si>
    <t>Flaherty &amp; Crumrine Preferred Income Opportunity Fund Inc. (NYSE:PFO)</t>
  </si>
  <si>
    <t>Flaherty &amp; Crumrine Preferred Securities Income Fund Inc. (NYSE:FFC)</t>
  </si>
  <si>
    <t>Flaherty &amp; Crumrine Total Return Fund Inc. (NYSE:FLC)</t>
  </si>
  <si>
    <t>FLEX LNG Ltd. (NYSE:FLNG)</t>
  </si>
  <si>
    <t>Flex Ltd. (NASDAQGS:FLEX)</t>
  </si>
  <si>
    <t>FlexShares Trust - FlexShares Credit-Scored US Corporate Bond Index Fund (NASDAQGM:SKOR)</t>
  </si>
  <si>
    <t>FlexShares Trust - FlexShares Real Assets Allocation Index Fund (NASDAQGM:ASET)</t>
  </si>
  <si>
    <t>Flexsteel Industries, Inc. (NASDAQGS:FLXS)</t>
  </si>
  <si>
    <t>Floor &amp; Decor Holdings, Inc. (NYSE:FND)</t>
  </si>
  <si>
    <t>Flotek Industries, Inc. (NYSE:FTK)</t>
  </si>
  <si>
    <t>Flowers Foods, Inc. (NYSE:FLO)</t>
  </si>
  <si>
    <t>Flowserve Corporation (NYSE:FLS)</t>
  </si>
  <si>
    <t>Fluence Energy, Inc. (NASDAQGS:FLNC)</t>
  </si>
  <si>
    <t>Fluor Corporation (NYSE:FLR)</t>
  </si>
  <si>
    <t>Flushing Financial Corporation (NASDAQGS:FFIC)</t>
  </si>
  <si>
    <t>Flutter Entertainment plc (NYSE:FLUT)</t>
  </si>
  <si>
    <t>Flywire Corporation (NASDAQGS:FLYW)</t>
  </si>
  <si>
    <t>FMC Corporation (NYSE:FMC)</t>
  </si>
  <si>
    <t>Foghorn Therapeutics Inc. (NASDAQGM:FHTX)</t>
  </si>
  <si>
    <t>FONAR Corporation (NASDAQCM:FONR)</t>
  </si>
  <si>
    <t>Foot Locker, Inc. (NYSE:FL)</t>
  </si>
  <si>
    <t>Forafric Global PLC (NASDAQCM:AFRI)</t>
  </si>
  <si>
    <t>Ford Motor Company (NYSE:F)</t>
  </si>
  <si>
    <t>Forestar Group Inc. (NYSE:FOR)</t>
  </si>
  <si>
    <t>FormFactor, Inc. (NASDAQGS:FORM)</t>
  </si>
  <si>
    <t>Formula One Group (NASDAQGS:FWON.K)</t>
  </si>
  <si>
    <t>Forrester Research, Inc. (NASDAQGS:FORR)</t>
  </si>
  <si>
    <t>Forte Biosciences, Inc. (NASDAQCM:FBRX)</t>
  </si>
  <si>
    <t>Fortinet, Inc. (NASDAQGS:FTNT)</t>
  </si>
  <si>
    <t>Fortive Corporation (NYSE:FTV)</t>
  </si>
  <si>
    <t>Fortrea Holdings Inc. (NASDAQGS:FTRE)</t>
  </si>
  <si>
    <t>Fortune Brands Innovations, Inc. (NYSE:FBIN)</t>
  </si>
  <si>
    <t>Forum Energy Technologies, Inc. (NYSE:FET)</t>
  </si>
  <si>
    <t>Forward Air Corporation (NASDAQGS:FWRD)</t>
  </si>
  <si>
    <t>Four Corners Property Trust, Inc. (NYSE:FCPT)</t>
  </si>
  <si>
    <t>Four Leaf Acquisition Corporation (NASDAQCM:FORL)</t>
  </si>
  <si>
    <t>Four Seasons Education (Cayman) Inc. (NYSE:FEDU)</t>
  </si>
  <si>
    <t>Fox Corporation (NASDAQGS:FOXA)</t>
  </si>
  <si>
    <t>Fox Factory Holding Corp. (NASDAQGS:FOXF)</t>
  </si>
  <si>
    <t>Foxx Development Holdings Inc. (NASDAQCM:FOXX)</t>
  </si>
  <si>
    <t>Franklin BSP Realty Trust, Inc. (NYSE:FBRT)</t>
  </si>
  <si>
    <t>Franklin Covey Co. (NYSE:FC)</t>
  </si>
  <si>
    <t>Franklin Electric Co., Inc. (NASDAQGS:FELE)</t>
  </si>
  <si>
    <t>Franklin Financial Services Corporation (NASDAQCM:FRAF)</t>
  </si>
  <si>
    <t>Franklin Resources, Inc. (NYSE:BEN)</t>
  </si>
  <si>
    <t>Franklin Templeton ETF Trust - BrandywineGLOBAL - U.S. Fixed Income ETF (NASDAQGM:USFI)</t>
  </si>
  <si>
    <t>Franklin Templeton ETF Trust - ClearBridge Sustainable Infrastructure ETF (NASDAQGM:INFR)</t>
  </si>
  <si>
    <t>Franklin Universal Trust (NYSE:FT)</t>
  </si>
  <si>
    <t>Freedom Holding Corp. (NASDAQCM:FRHC)</t>
  </si>
  <si>
    <t>Freeport-McMoRan Inc. (NYSE:FCX)</t>
  </si>
  <si>
    <t>FreightCar America, Inc. (NASDAQGS:RAIL)</t>
  </si>
  <si>
    <t>Frequency Electronics, Inc. (NASDAQGM:FEIM)</t>
  </si>
  <si>
    <t>Fresh Del Monte Produce Inc. (NYSE:FDP)</t>
  </si>
  <si>
    <t>Freshpet, Inc. (NASDAQGM:FRPT)</t>
  </si>
  <si>
    <t>Freshworks Inc. (NASDAQGS:FRSH)</t>
  </si>
  <si>
    <t>Frontdoor, Inc. (NASDAQGS:FTDR)</t>
  </si>
  <si>
    <t>Frontier Communications Parent, Inc. (NASDAQGS:FYBR)</t>
  </si>
  <si>
    <t>Frontier Group Holdings, Inc. (NASDAQGS:ULCC)</t>
  </si>
  <si>
    <t>Frontline plc (NYSE:FRO)</t>
  </si>
  <si>
    <t>FrontView REIT, Inc. (NYSE:FVR)</t>
  </si>
  <si>
    <t>FRP Holdings, Inc. (NASDAQGS:FRPH)</t>
  </si>
  <si>
    <t>FS Bancorp, Inc. (NASDAQCM:FSBW)</t>
  </si>
  <si>
    <t>FS Credit Opportunities Corp. (NYSE:FSCO)</t>
  </si>
  <si>
    <t>FS KKR Capital Corp. (NYSE:FSK)</t>
  </si>
  <si>
    <t>FTAC Emerald Acquisition Corp. (NASDAQCM:FLD)</t>
  </si>
  <si>
    <t>FTAI Aviation Ltd. (NASDAQGS:FTAI)</t>
  </si>
  <si>
    <t>FTAI Infrastructure Inc. (NASDAQGS:FIP)</t>
  </si>
  <si>
    <t>FTI Consulting, Inc. (NYSE:FCN)</t>
  </si>
  <si>
    <t>FuelCell Energy, Inc. (NASDAQGM:FCEL)</t>
  </si>
  <si>
    <t>Fulgent Genetics, Inc. (NASDAQGM:FLGT)</t>
  </si>
  <si>
    <t>Full Truck Alliance Co. Ltd. (NYSE:YMM)</t>
  </si>
  <si>
    <t>Fulton Financial Corporation (NASDAQGS:FULT)</t>
  </si>
  <si>
    <t>Fundamental Global Inc. (NASDAQGM:FGF)</t>
  </si>
  <si>
    <t>Funko, Inc. (NASDAQGS:FNKO)</t>
  </si>
  <si>
    <t>Futu Holdings Limited (NASDAQGM:FUTU)</t>
  </si>
  <si>
    <t>Future Vision II Acquisition Corp. (NASDAQCM:FVN)</t>
  </si>
  <si>
    <t>FutureFuel Corp. (NYSE:FF)</t>
  </si>
  <si>
    <t>FutureTech II Acquisition Corp. (NASDAQGM:FTII)</t>
  </si>
  <si>
    <t>FVCBankcorp, Inc. (NASDAQCM:FVCB)</t>
  </si>
  <si>
    <t>G. Willi-Food International Ltd. (NASDAQCM:WILC)</t>
  </si>
  <si>
    <t>Gaia, Inc. (NASDAQGM:GAIA)</t>
  </si>
  <si>
    <t>Galaxy Payroll Group Limited (NASDAQCM:GLXG)</t>
  </si>
  <si>
    <t>Galecto, Inc. (NASDAQCM:GLTO)</t>
  </si>
  <si>
    <t>Gambling.com Group Limited (NASDAQGM:GAMB)</t>
  </si>
  <si>
    <t>GAMCO Natural Resources, Gold &amp; Income Trust (NYSE:GNT)</t>
  </si>
  <si>
    <t>GameStop Corp. (NYSE:GME)</t>
  </si>
  <si>
    <t>Gaming and Leisure Properties, Inc. (NASDAQGS:GLPI)</t>
  </si>
  <si>
    <t>Garmin Ltd. (NYSE:GRMN)</t>
  </si>
  <si>
    <t>Garrett Motion Inc. (NASDAQGS:GTX)</t>
  </si>
  <si>
    <t>Gartner, Inc. (NYSE:IT)</t>
  </si>
  <si>
    <t>Gates Industrial Corporation plc (NYSE:GTES)</t>
  </si>
  <si>
    <t>Gatos Silver, Inc. (NYSE:GATO)</t>
  </si>
  <si>
    <t>GATX Corporation (NYSE:GATX)</t>
  </si>
  <si>
    <t>Gauzy Ltd. (NASDAQGM:GAUZ)</t>
  </si>
  <si>
    <t>GCM Grosvenor Inc. (NASDAQGM:GCMG)</t>
  </si>
  <si>
    <t>GDEV Inc. (NASDAQGM:GDEV)</t>
  </si>
  <si>
    <t>GDS Holdings Limited (NASDAQGM:GDS)</t>
  </si>
  <si>
    <t>GE HealthCare Technologies Inc. (NASDAQGS:GEHC)</t>
  </si>
  <si>
    <t>GE Vernova Inc. (NYSE:GEV)</t>
  </si>
  <si>
    <t>Gen Digital Inc. (NASDAQGS:GEN)</t>
  </si>
  <si>
    <t>GEN Restaurant Group, Inc. (NASDAQGM:GENK)</t>
  </si>
  <si>
    <t>Genco Shipping &amp; Trading Limited (NYSE:GNK)</t>
  </si>
  <si>
    <t>GeneDx Holdings Corp. (NASDAQGS:WGS)</t>
  </si>
  <si>
    <t>Genenta Science S.p.A. (NASDAQCM:GNTA)</t>
  </si>
  <si>
    <t>Generac Holdings Inc. (NYSE:GNRC)</t>
  </si>
  <si>
    <t>General American Investors Company, Inc. (NYSE:GAM)</t>
  </si>
  <si>
    <t>General Dynamics Corporation (NYSE:GD)</t>
  </si>
  <si>
    <t>General Electric Company (NYSE:GE)</t>
  </si>
  <si>
    <t>General Mills, Inc. (NYSE:GIS)</t>
  </si>
  <si>
    <t>General Motors Company (NYSE:GM)</t>
  </si>
  <si>
    <t>Genesco Inc. (NYSE:GCO)</t>
  </si>
  <si>
    <t>Genesis Energy, L.P. (NYSE:GEL)</t>
  </si>
  <si>
    <t>Genie Energy Ltd. (NYSE:GNE)</t>
  </si>
  <si>
    <t>Genius Sports Limited (NYSE:GENI)</t>
  </si>
  <si>
    <t>Genpact Limited (NYSE:G)</t>
  </si>
  <si>
    <t>Gentex Corporation (NASDAQGS:GNTX)</t>
  </si>
  <si>
    <t>Gentherm Incorporated (NASDAQGS:THRM)</t>
  </si>
  <si>
    <t>Genuine Parts Company (NYSE:GPC)</t>
  </si>
  <si>
    <t>Genworth Financial, Inc. (NYSE:GNW)</t>
  </si>
  <si>
    <t>GeoPark Limited (NYSE:GPRK)</t>
  </si>
  <si>
    <t>Geospace Technologies Corporation (NASDAQGS:GEOS)</t>
  </si>
  <si>
    <t>German American Bancorp, Inc. (NASDAQGS:GABC)</t>
  </si>
  <si>
    <t>Getty Realty Corp. (NYSE:GTY)</t>
  </si>
  <si>
    <t>GH Research PLC (NASDAQGM:GHRS)</t>
  </si>
  <si>
    <t>Gibraltar Industries, Inc. (NASDAQGS:ROCK)</t>
  </si>
  <si>
    <t>GigaCloud Technology Inc. (NASDAQGM:GCT)</t>
  </si>
  <si>
    <t>GigCapital7 Corp. (NASDAQGM:GIG)</t>
  </si>
  <si>
    <t>G-III Apparel Group, Ltd. (NASDAQGS:GIII)</t>
  </si>
  <si>
    <t>Gilat Satellite Networks Ltd. (NASDAQGS:GILT)</t>
  </si>
  <si>
    <t>Gilead Sciences, Inc. (NASDAQGS:GILD)</t>
  </si>
  <si>
    <t>Ginkgo Bioworks Holdings, Inc. (NYSE:DNA)</t>
  </si>
  <si>
    <t>GitLab Inc. (NASDAQGS:GTLB)</t>
  </si>
  <si>
    <t>Glacier Bancorp, Inc. (NYSE:GBCI)</t>
  </si>
  <si>
    <t>Gladstone Capital Corporation (NASDAQGS:GLAD)</t>
  </si>
  <si>
    <t>Gladstone Commercial Corporation (NASDAQGS:GOOD)</t>
  </si>
  <si>
    <t>Gladstone Investment Corporation (NASDAQGS:GAIN)</t>
  </si>
  <si>
    <t>Gladstone Land Corporation (NASDAQGM:LAND)</t>
  </si>
  <si>
    <t>Glaukos Corporation (NYSE:GKOS)</t>
  </si>
  <si>
    <t>Glen Burnie Bancorp (NASDAQCM:GLBZ)</t>
  </si>
  <si>
    <t>Global Blockchain Acquisition Corp. (NASDAQCM:GBBK)</t>
  </si>
  <si>
    <t>Global Blue Group Holding AG (NYSE:GB)</t>
  </si>
  <si>
    <t>Global Business Travel Group, Inc. (NYSE:GBTG)</t>
  </si>
  <si>
    <t>Global Indemnity Group, LLC (NYSE:GBLI)</t>
  </si>
  <si>
    <t>Global Industrial Company (NYSE:GIC)</t>
  </si>
  <si>
    <t>Global Lights Acquisition Corp (NASDAQGM:GLAC)</t>
  </si>
  <si>
    <t>Global Medical REIT Inc. (NYSE:GMRE)</t>
  </si>
  <si>
    <t>Global Net Lease, Inc. (NYSE:GNL)</t>
  </si>
  <si>
    <t>Global Partners LP (NYSE:GLP)</t>
  </si>
  <si>
    <t>Global Payments Inc. (NYSE:GPN)</t>
  </si>
  <si>
    <t>Global Self Storage, Inc. (NASDAQCM:SELF)</t>
  </si>
  <si>
    <t>Global Ship Lease, Inc. (NYSE:GSL)</t>
  </si>
  <si>
    <t>Global Star Acquisition, Inc. (NASDAQGM:GLST)</t>
  </si>
  <si>
    <t>Global Water Resources, Inc. (NASDAQGM:GWRS)</t>
  </si>
  <si>
    <t>Global X Funds  - Global X S&amp;P Catholic Values Developed ex-U.S. ETF (NASDAQGM:CEFA)</t>
  </si>
  <si>
    <t>Global X Funds - Global X Aging Population ETF (NASDAQGM:AGNG)</t>
  </si>
  <si>
    <t>Global X Funds - Global X AgTech &amp; Food Innovation ETF (NASDAQGM:KROP)</t>
  </si>
  <si>
    <t>Global X Funds - Global X Alternative Income ETF (NASDAQGM:ALTY)</t>
  </si>
  <si>
    <t>Global X Funds - Global X Artificial Intelligence &amp; Technology ETF (NASDAQGM:AIQ)</t>
  </si>
  <si>
    <t>Global X Funds - Global X Autonomous &amp; Electric Vehicles ETF (NASDAQGM:DRIV)</t>
  </si>
  <si>
    <t>Global X Funds - Global X Blockchain &amp; Bitcoin Strategy ETF (NASDAQGM:BITS)</t>
  </si>
  <si>
    <t>Global X Funds - Global X Blockchain ETF (NASDAQGM:BKCH)</t>
  </si>
  <si>
    <t>Global X Funds - Global X Clean Water ETF (NASDAQGM:AQWA)</t>
  </si>
  <si>
    <t>Global X Funds - Global X CleanTech ETF (NASDAQGM:CTEC)</t>
  </si>
  <si>
    <t>Global X Funds - Global X Cloud Computing ETF (NASDAQGM:CLOU)</t>
  </si>
  <si>
    <t>Global X Funds - Global X Conscious Companies ETF (NASDAQGM:KRMA)</t>
  </si>
  <si>
    <t>Global X Funds - Global X Cybersecurity ETF (NASDAQGM:BUG)</t>
  </si>
  <si>
    <t>Global X Funds - Global X Data Center &amp; Digital Infrastructure ETF (NASDAQGM:DTCR)</t>
  </si>
  <si>
    <t>Global X Funds - Global X DAX Germany ETF (NASDAQGM:DAX)</t>
  </si>
  <si>
    <t>Global X Funds - Global X Disruptive Materials ETF (NASDAQGM:DMAT)</t>
  </si>
  <si>
    <t>Global X Funds - Global X E-commerce ETF (NASDAQGM:EBIZ)</t>
  </si>
  <si>
    <t>Global X Funds - Global X FinTech ETF (NASDAQGM:FINX)</t>
  </si>
  <si>
    <t>Global X Funds - Global X Genomics &amp; Biotechnology ETF (NASDAQGM:GNOM)</t>
  </si>
  <si>
    <t>Global X Funds - Global X Hydrogen ETF (NASDAQGM:HYDR)</t>
  </si>
  <si>
    <t>Global X Funds - Global X Internet of Things ETF (NASDAQGM:SNSR)</t>
  </si>
  <si>
    <t>Global X Funds - Global X Millennial Consumer ETF (NASDAQGM:MILN)</t>
  </si>
  <si>
    <t>Global X Funds - Global X MSCI SuperDividend EAFE ETF (NASDAQGM:EFAS)</t>
  </si>
  <si>
    <t>Global X Funds - Global X NASDAQ 100 Collar 95-110 ETF (NASDAQGM:QCLR)</t>
  </si>
  <si>
    <t>Global X Funds - Global X Nasdaq 100 Covered Call &amp; Growth ETF (NASDAQGM:QYLG)</t>
  </si>
  <si>
    <t>Global X Funds - Global X NASDAQ 100 Covered Call ETF (NASDAQGM:QYLD)</t>
  </si>
  <si>
    <t>Global X Funds - Global X NASDAQ 100 Risk Managed Income ETF (NASDAQGM:QRMI)</t>
  </si>
  <si>
    <t>Global X Funds - Global X NASDAQ 100 Tail Risk ETF (NASDAQGM:QTR)</t>
  </si>
  <si>
    <t>Global X Funds - Global X Renewable Energy Producers ETF (NASDAQGM:RNRG)</t>
  </si>
  <si>
    <t>Global X Funds - Global X Robotics &amp; Artificial Intelligence ETF (NASDAQGM:BOTZ)</t>
  </si>
  <si>
    <t>Global X Funds - Global X S&amp;P 500 Catholic Values ETF (NASDAQGM:CATH)</t>
  </si>
  <si>
    <t>Global X Funds - Global X Social Media ETF (NASDAQGM:SOCL)</t>
  </si>
  <si>
    <t>Global X Funds - Global X Solar ETF (NASDAQGM:RAYS)</t>
  </si>
  <si>
    <t>Global X Funds - Global X SuperDividend REIT ETF (NASDAQGM:SRET)</t>
  </si>
  <si>
    <t>Global X Funds - Global X Telemedicine &amp; Digital Health ETF (NASDAQGM:EDOC)</t>
  </si>
  <si>
    <t>Global X Funds - Global X Thematic Growth ETF (NASDAQGM:GXTG)</t>
  </si>
  <si>
    <t>Global X Funds - Global X Video Games &amp; Esports ETF (NASDAQGM:HERO)</t>
  </si>
  <si>
    <t>Global X Funds - Global X Wind Energy ETF (NASDAQGM:WNDY)</t>
  </si>
  <si>
    <t>Global-E Online Ltd. (NASDAQGS:GLBE)</t>
  </si>
  <si>
    <t>GlobalFoundries Inc. (NASDAQGS:GFS)</t>
  </si>
  <si>
    <t>Globalink Investment Inc. (NASDAQCM:GLLI)</t>
  </si>
  <si>
    <t>Globant S.A. (NYSE:GLOB)</t>
  </si>
  <si>
    <t>Globe Life Inc. (NYSE:GL)</t>
  </si>
  <si>
    <t>Globus Medical, Inc. (NYSE:GMED)</t>
  </si>
  <si>
    <t>GMS Inc. (NYSE:GMS)</t>
  </si>
  <si>
    <t>GoDaddy Inc. (NYSE:GDDY)</t>
  </si>
  <si>
    <t>Gogo Inc. (NASDAQGS:GOGO)</t>
  </si>
  <si>
    <t>GoHealth, Inc. (NASDAQCM:GOCO)</t>
  </si>
  <si>
    <t>Golar LNG Limited (NASDAQGS:GLNG)</t>
  </si>
  <si>
    <t>Golden Entertainment, Inc. (NASDAQGM:GDEN)</t>
  </si>
  <si>
    <t>Golden Ocean Group Limited (NASDAQGS:GOGL)</t>
  </si>
  <si>
    <t>Golden Star Acquisition Corporation (NASDAQGM:GODN)</t>
  </si>
  <si>
    <t>Goldenstone Acquisition Limited (NASDAQCM:GDST)</t>
  </si>
  <si>
    <t>Goldman Sachs BDC, Inc. (NYSE:GSBD)</t>
  </si>
  <si>
    <t>Goldman Sachs ETF Trust - Goldman Sachs Access U.S. Preferred Stock and Hybrid Securities ETF (NASDAQGM:GPRF)</t>
  </si>
  <si>
    <t>Goldman Sachs ETF Trust - Goldman Sachs Nasdaq-100 Core Premium Income ETF (NASDAQGM:GPIQ)</t>
  </si>
  <si>
    <t>Goldman Sachs ETF Trust - Goldman Sachs S&amp;P 500 Core Premium Income ETF (NASDAQGM:GPIX)</t>
  </si>
  <si>
    <t>Golub Capital BDC, Inc. (NASDAQGS:GBDC)</t>
  </si>
  <si>
    <t>Goosehead Insurance, Inc (NASDAQGS:GSHD)</t>
  </si>
  <si>
    <t>Gores Holdings IX, Inc. (NASDAQGM:GHIX)</t>
  </si>
  <si>
    <t>GP-Act III Acquisition Corp. (NASDAQGM:GPAT)</t>
  </si>
  <si>
    <t>Graco Inc. (NYSE:GGG)</t>
  </si>
  <si>
    <t>Graham Corporation (NYSE:GHM)</t>
  </si>
  <si>
    <t>Graham Holdings Company (NYSE:GHC)</t>
  </si>
  <si>
    <t>GRAIL, Inc. (NASDAQGS:GRAL)</t>
  </si>
  <si>
    <t>Grand Canyon Education, Inc. (NASDAQGS:LOPE)</t>
  </si>
  <si>
    <t>Granite Construction Incorporated (NYSE:GVA)</t>
  </si>
  <si>
    <t>Granite Ridge Resources, Inc. (NYSE:GRNT)</t>
  </si>
  <si>
    <t>GraniteShares ETF Trust - GraniteShares 1.25x Long TSLA Daily ETF (NASDAQGM:TSL)</t>
  </si>
  <si>
    <t>GraniteShares ETF Trust - GraniteShares 1x Short AMD Daily ETF (NASDAQGM:AMDS)</t>
  </si>
  <si>
    <t>GraniteShares ETF Trust - GraniteShares 1x Short COIN Daily ETF (NASDAQGM:CONI)</t>
  </si>
  <si>
    <t>GraniteShares ETF Trust - GraniteShares 2x Long AAPL Daily ETF (NASDAQGM:AAPB)</t>
  </si>
  <si>
    <t>GraniteShares ETF Trust - GraniteShares 2x Long AMD Daily ETF (NASDAQGM:AMDL)</t>
  </si>
  <si>
    <t>GraniteShares ETF Trust - GraniteShares 2x Long AMZN Daily ETF (NASDAQGM:AMZZ)</t>
  </si>
  <si>
    <t>GraniteShares ETF Trust - GraniteShares 2x Long BABA Daily ETF (NASDAQGM:BABX)</t>
  </si>
  <si>
    <t>GraniteShares ETF Trust - GraniteShares 2x Long COIN Daily ETF (NASDAQGM:CONL)</t>
  </si>
  <si>
    <t>GraniteShares ETF Trust - GraniteShares 2x Long CRWD Daily ETF (NASDAQGM:CRWL)</t>
  </si>
  <si>
    <t>GraniteShares ETF Trust - GraniteShares 2x Long META Daily ETF (NASDAQGM:FBL)</t>
  </si>
  <si>
    <t>GraniteShares ETF Trust - GraniteShares 2x Long MSFT Daily ETF (NASDAQGM:MSFL)</t>
  </si>
  <si>
    <t>GraniteShares ETF Trust - GraniteShares 2x Long MU Daily ETF (NASDAQGM:MULL)</t>
  </si>
  <si>
    <t>GraniteShares ETF Trust - GraniteShares 2x Long NVDA Daily ETF (NASDAQGM:NVDL)</t>
  </si>
  <si>
    <t>GraniteShares ETF Trust - GraniteShares 2x Long PLTR Daily ETF (NASDAQGM:PTIR)</t>
  </si>
  <si>
    <t>GraniteShares ETF Trust - GraniteShares 2x Long TSLA Daily ETF (NASDAQGM:TSLR)</t>
  </si>
  <si>
    <t>GraniteShares ETF Trust - GraniteShares 2x Long TSM Daily ETF (NASDAQGM:TSMU)</t>
  </si>
  <si>
    <t>GraniteShares ETF Trust - GraniteShares 2x Long UBER Daily ETF (NASDAQGM:UBRL)</t>
  </si>
  <si>
    <t>GraniteShares ETF Trust - GraniteShares 2x Short NVDA Daily ETF (NASDAQGM:NVD)</t>
  </si>
  <si>
    <t>Graphic Packaging Holding Company (NYSE:GPK)</t>
  </si>
  <si>
    <t>Gravity Co., Ltd. (NASDAQGM:GRVY)</t>
  </si>
  <si>
    <t>Great Elm Capital Corp. (NASDAQGM:GECC)</t>
  </si>
  <si>
    <t>Great Lakes Dredge &amp; Dock Corporation (NASDAQGS:GLDD)</t>
  </si>
  <si>
    <t>Great Southern Bancorp, Inc. (NASDAQGS:GSBC)</t>
  </si>
  <si>
    <t>Green Brick Partners, Inc. (NYSE:GRBK)</t>
  </si>
  <si>
    <t>Green Dot Corporation (NYSE:GDOT)</t>
  </si>
  <si>
    <t>Green Plains Inc. (NASDAQGS:GPRE)</t>
  </si>
  <si>
    <t>Greene County Bancorp, Inc. (NASDAQCM:GCBC)</t>
  </si>
  <si>
    <t>Greenfire Resources Ltd. (NYSE:GFR)</t>
  </si>
  <si>
    <t>Greenlight Capital Re, Ltd. (NASDAQGS:GLRE)</t>
  </si>
  <si>
    <t>Greenwich LifeSciences, Inc. (NASDAQCM:GLSI)</t>
  </si>
  <si>
    <t>Greif, Inc. (NYSE:GEF)</t>
  </si>
  <si>
    <t>Greystone Housing Impact Investors LP (NYSE:GHI)</t>
  </si>
  <si>
    <t>Grid Dynamics Holdings, Inc. (NASDAQCM:GDYN)</t>
  </si>
  <si>
    <t>Griffon Corporation (NYSE:GFF)</t>
  </si>
  <si>
    <t>Grindr Inc. (NYSE:GRND)</t>
  </si>
  <si>
    <t>Grocery Outlet Holding Corp. (NASDAQGS:GO)</t>
  </si>
  <si>
    <t>Group 1 Automotive, Inc. (NYSE:GPI)</t>
  </si>
  <si>
    <t>Groupon, Inc. (NASDAQGS:GRPN)</t>
  </si>
  <si>
    <t>GSR III Acquisition Corp. (NASDAQGM:GSRT.U)</t>
  </si>
  <si>
    <t>Guaranty Bancshares, Inc. (NYSE:GNTY)</t>
  </si>
  <si>
    <t>Guardant Health, Inc. (NASDAQGS:GH)</t>
  </si>
  <si>
    <t>Guardian Pharmacy Services, Inc. (NYSE:GRDN)</t>
  </si>
  <si>
    <t>Guess?, Inc. (NYSE:GES)</t>
  </si>
  <si>
    <t>Guggenheim Active Allocation Fund (NYSE:GUG)</t>
  </si>
  <si>
    <t>Guggenheim Strategic Opportunities Fund (NYSE:GOF)</t>
  </si>
  <si>
    <t>Guggenheim Taxable Municipal Bond &amp; Investment Grade Debt Trust (NYSE:GBAB)</t>
  </si>
  <si>
    <t>Guidewire Software, Inc. (NYSE:GWRE)</t>
  </si>
  <si>
    <t>Guild Holdings Company (NYSE:GHLD)</t>
  </si>
  <si>
    <t>Gulf Island Fabrication, Inc. (NASDAQGS:GIFI)</t>
  </si>
  <si>
    <t>Gulfport Energy Corporation (NYSE:GPOR)</t>
  </si>
  <si>
    <t>GXO Logistics, Inc. (NYSE:GXO)</t>
  </si>
  <si>
    <t>Gyre Therapeutics, Inc. (NASDAQCM:GYRE)</t>
  </si>
  <si>
    <t>Gyrodyne, LLC (NASDAQCM:GYRO)</t>
  </si>
  <si>
    <t>H World Group Limited (NASDAQGS:HTHT)</t>
  </si>
  <si>
    <t>H&amp;E Equipment Services, Inc. (NASDAQGS:HEES)</t>
  </si>
  <si>
    <t>H&amp;R Block, Inc. (NYSE:HRB)</t>
  </si>
  <si>
    <t>H.B. Fuller Company (NYSE:FUL)</t>
  </si>
  <si>
    <t>HA Sustainable Infrastructure Capital, Inc. (NYSE:HASI)</t>
  </si>
  <si>
    <t>Haemonetics Corporation (NYSE:HAE)</t>
  </si>
  <si>
    <t>Hagerty, Inc. (NYSE:HGTY)</t>
  </si>
  <si>
    <t>Hallador Energy Company (NASDAQCM:HNRG)</t>
  </si>
  <si>
    <t>Halliburton Company (NYSE:HAL)</t>
  </si>
  <si>
    <t>Halozyme Therapeutics, Inc. (NASDAQGS:HALO)</t>
  </si>
  <si>
    <t>Hamilton Beach Brands Holding Company (NYSE:HBB)</t>
  </si>
  <si>
    <t>Hamilton Insurance Group, Ltd. (NYSE:HG)</t>
  </si>
  <si>
    <t>Hamilton Lane Incorporated (NASDAQGS:HLNE)</t>
  </si>
  <si>
    <t>Hancock Whitney Corporation (NASDAQGS:HWC)</t>
  </si>
  <si>
    <t>Hanesbrands Inc. (NYSE:HBI)</t>
  </si>
  <si>
    <t>Hanmi Financial Corporation (NASDAQGS:HAFC)</t>
  </si>
  <si>
    <t>Hanover Bancorp, Inc. (NASDAQGS:HNVR)</t>
  </si>
  <si>
    <t>Harbor ETF Trust - Harbor Commodity All-Weather Strategy ETF (NYSE:HGER)</t>
  </si>
  <si>
    <t>Harbor ETF Trust - Harbor Dividend Growth Leaders ETF (NYSE:GDIV)</t>
  </si>
  <si>
    <t>Harbor ETF Trust - Harbor Long-Term Growers ETF (NYSE:WINN)</t>
  </si>
  <si>
    <t>HarborOne Bancorp, Inc. (NASDAQGS:HONE)</t>
  </si>
  <si>
    <t>Harley-Davidson, Inc. (NYSE:HOG)</t>
  </si>
  <si>
    <t>Harmonic Inc. (NASDAQGS:HLIT)</t>
  </si>
  <si>
    <t>Harmony Biosciences Holdings, Inc. (NASDAQGM:HRMY)</t>
  </si>
  <si>
    <t>Harrow, Inc. (NASDAQGM:HROW)</t>
  </si>
  <si>
    <t>Harte Hanks, Inc. (NASDAQGM:HHS)</t>
  </si>
  <si>
    <t>Hasbro, Inc. (NASDAQGS:HAS)</t>
  </si>
  <si>
    <t>HashiCorp, Inc. (NASDAQGS:HCP)</t>
  </si>
  <si>
    <t>Haverty Furniture Companies, Inc. (NYSE:HVT)</t>
  </si>
  <si>
    <t>Hawaiian Electric Industries, Inc. (NYSE:HE)</t>
  </si>
  <si>
    <t>Hawkins, Inc. (NASDAQGS:HWKN)</t>
  </si>
  <si>
    <t>Hawthorn Bancshares, Inc. (NASDAQGS:HWBK)</t>
  </si>
  <si>
    <t>Haymaker Acquisition Corp. 4 (NYSE:HYAC)</t>
  </si>
  <si>
    <t>Haynes International, Inc. (NASDAQGS:HAYN)</t>
  </si>
  <si>
    <t>Hayward Holdings, Inc. (NYSE:HAYW)</t>
  </si>
  <si>
    <t>HBT Financial, Inc. (NASDAQGS:HBT)</t>
  </si>
  <si>
    <t>HCA Healthcare, Inc. (NYSE:HCA)</t>
  </si>
  <si>
    <t>HCI Group, Inc. (NYSE:HCI)</t>
  </si>
  <si>
    <t>HCM II Acquisition Corp. (NASDAQGM:HOND)</t>
  </si>
  <si>
    <t>Health Catalyst, Inc. (NASDAQGS:HCAT)</t>
  </si>
  <si>
    <t>Healthcare AI Acquisition Corp. (NASDAQCM:HAIA)</t>
  </si>
  <si>
    <t>Healthcare Realty Trust Incorporated (NYSE:HR)</t>
  </si>
  <si>
    <t>Healthcare Services Group, Inc. (NASDAQGS:HCSG)</t>
  </si>
  <si>
    <t>HealthEquity, Inc. (NASDAQGS:HQY)</t>
  </si>
  <si>
    <t>Healthpeak Properties, Inc. (NYSE:DOC)</t>
  </si>
  <si>
    <t>HealthStream, Inc. (NASDAQGS:HSTM)</t>
  </si>
  <si>
    <t>Heartland Express, Inc. (NASDAQGS:HTLD)</t>
  </si>
  <si>
    <t>Heartland Financial USA, Inc. (NASDAQGS:HTLF)</t>
  </si>
  <si>
    <t>Hecla Mining Company (NYSE:HL)</t>
  </si>
  <si>
    <t>HEICO Corporation (NYSE:HEI)</t>
  </si>
  <si>
    <t>Heidrick &amp; Struggles International, Inc. (NASDAQGS:HSII)</t>
  </si>
  <si>
    <t>Helen of Troy Limited (NASDAQGS:HELE)</t>
  </si>
  <si>
    <t>Helios Technologies, Inc. (NYSE:HLIO)</t>
  </si>
  <si>
    <t>Helix Acquisition Corp. II (NASDAQGM:HLXB)</t>
  </si>
  <si>
    <t>Helix Energy Solutions Group, Inc. (NYSE:HLX)</t>
  </si>
  <si>
    <t>Hello Group Inc. (NASDAQGS:MOMO)</t>
  </si>
  <si>
    <t>Helmerich &amp; Payne, Inc. (NYSE:HP)</t>
  </si>
  <si>
    <t>Hennessy Advisors, Inc. (NASDAQGM:HNNA)</t>
  </si>
  <si>
    <t>Hennessy Capital Investment Corp. VI (NASDAQGM:HCVI)</t>
  </si>
  <si>
    <t>Henry Schein, Inc. (NASDAQGS:HSIC)</t>
  </si>
  <si>
    <t>Herbalife Ltd. (NYSE:HLF)</t>
  </si>
  <si>
    <t>Herc Holdings Inc. (NYSE:HRI)</t>
  </si>
  <si>
    <t>Hercules Capital, Inc. (NYSE:HTGC)</t>
  </si>
  <si>
    <t>Heritage Commerce Corp (NASDAQGS:HTBK)</t>
  </si>
  <si>
    <t>Heritage Financial Corporation (NASDAQGS:HFWA)</t>
  </si>
  <si>
    <t>Heritage Insurance Holdings, Inc. (NYSE:HRTG)</t>
  </si>
  <si>
    <t>Hess Corporation (NYSE:HES)</t>
  </si>
  <si>
    <t>Hess Midstream LP (NYSE:HESM)</t>
  </si>
  <si>
    <t>Hewlett Packard Enterprise Company (NYSE:HPE)</t>
  </si>
  <si>
    <t>Hexcel Corporation (NYSE:HXL)</t>
  </si>
  <si>
    <t>HF Sinclair Corporation (NYSE:DINO)</t>
  </si>
  <si>
    <t>High Income Securities Fund (NYSE:PCF)</t>
  </si>
  <si>
    <t>Highland Global Allocation Fund (NYSE:HGLB)</t>
  </si>
  <si>
    <t>HighPeak Energy, Inc. (NASDAQGM:HPK)</t>
  </si>
  <si>
    <t>Highwoods Properties, Inc. (NYSE:HIW)</t>
  </si>
  <si>
    <t>Hillenbrand, Inc. (NYSE:HI)</t>
  </si>
  <si>
    <t>Hillman Solutions Corp. (NASDAQGM:HLMN)</t>
  </si>
  <si>
    <t>Hilltop Holdings Inc. (NYSE:HTH)</t>
  </si>
  <si>
    <t>Hilton Grand Vacations Inc. (NYSE:HGV)</t>
  </si>
  <si>
    <t>Hilton Worldwide Holdings Inc. (NYSE:HLT)</t>
  </si>
  <si>
    <t>Himax Technologies, Inc. (NASDAQGS:HIMX)</t>
  </si>
  <si>
    <t>Hims &amp; Hers Health, Inc. (NYSE:HIMS)</t>
  </si>
  <si>
    <t>Hingham Institution for Savings (NASDAQGM:HIFS)</t>
  </si>
  <si>
    <t>Hippo Holdings Inc. (NYSE:HIPO)</t>
  </si>
  <si>
    <t>HireQuest, Inc. (NASDAQCM:HQI)</t>
  </si>
  <si>
    <t>HNI Corporation (NYSE:HNI)</t>
  </si>
  <si>
    <t>Hologic, Inc. (NASDAQGS:HOLX)</t>
  </si>
  <si>
    <t>Home Bancorp, Inc. (NASDAQGS:HBCP)</t>
  </si>
  <si>
    <t>Home Bancshares, Inc. (Conway, AR) (NYSE:HOMB)</t>
  </si>
  <si>
    <t>Home Federal Bancorp, Inc. of Louisiana (NASDAQCM:HFBL)</t>
  </si>
  <si>
    <t>HomeStreet, Inc. (NASDAQGS:HMST)</t>
  </si>
  <si>
    <t>HomeTrust Bancshares, Inc. (NASDAQGS:HTBI)</t>
  </si>
  <si>
    <t>Honeywell International Inc. (NASDAQGS:HON)</t>
  </si>
  <si>
    <t>Hooker Furnishings Corporation (NASDAQGS:HOFT)</t>
  </si>
  <si>
    <t>Hope Bancorp, Inc. (NASDAQGS:HOPE)</t>
  </si>
  <si>
    <t>Horace Mann Educators Corporation (NYSE:HMN)</t>
  </si>
  <si>
    <t>Horizon Bancorp, Inc. (NASDAQGS:HBNC)</t>
  </si>
  <si>
    <t>Horizon Space Acquisition I Corp. (NASDAQCM:HSPO)</t>
  </si>
  <si>
    <t>Horizon Space Acquisition II Corp. (NASDAQGM:HSPT.U)</t>
  </si>
  <si>
    <t>Horizon Technology Finance Corporation (NASDAQGS:HRZN)</t>
  </si>
  <si>
    <t>Hormel Foods Corporation (NYSE:HRL)</t>
  </si>
  <si>
    <t>Host Hotels &amp; Resorts, Inc. (NASDAQGS:HST)</t>
  </si>
  <si>
    <t>Houlihan Lokey, Inc. (NYSE:HLI)</t>
  </si>
  <si>
    <t>Hovnanian Enterprises, Inc. (NYSE:HOV)</t>
  </si>
  <si>
    <t>Howard Hughes Holdings Inc. (NYSE:HHH)</t>
  </si>
  <si>
    <t>Howmet Aerospace Inc. (NYSE:HWM)</t>
  </si>
  <si>
    <t>HP Inc. (NYSE:HPQ)</t>
  </si>
  <si>
    <t>Hub Group, Inc. (NASDAQGS:HUBG)</t>
  </si>
  <si>
    <t>Hubbell Incorporated (NYSE:HUBB)</t>
  </si>
  <si>
    <t>HubSpot, Inc. (NYSE:HUBS)</t>
  </si>
  <si>
    <t>Hudson Acquisition I Corp. (NASDAQGM:HUDA)</t>
  </si>
  <si>
    <t>Hudson Global, Inc. (NASDAQGS:HSON)</t>
  </si>
  <si>
    <t>Hudson Technologies, Inc. (NASDAQCM:HDSN)</t>
  </si>
  <si>
    <t>Humana Inc. (NYSE:HUM)</t>
  </si>
  <si>
    <t>Huntington Bancshares Incorporated (NASDAQGS:HBAN)</t>
  </si>
  <si>
    <t>Huntington Ingalls Industries, Inc. (NYSE:HII)</t>
  </si>
  <si>
    <t>Huntsman Corporation (NYSE:HUN)</t>
  </si>
  <si>
    <t>Hurco Companies, Inc. (NASDAQGS:HURC)</t>
  </si>
  <si>
    <t>Huron Consulting Group Inc. (NASDAQGS:HURN)</t>
  </si>
  <si>
    <t>Hut 8 Corp. (NASDAQGS:HUT)</t>
  </si>
  <si>
    <t>Hyatt Hotels Corporation (NYSE:H)</t>
  </si>
  <si>
    <t>Hyster-Yale, Inc. (NYSE:HY)</t>
  </si>
  <si>
    <t>i3 Verticals, Inc. (NASDAQGS:IIIV)</t>
  </si>
  <si>
    <t>IAC Inc. (NASDAQGS:IAC)</t>
  </si>
  <si>
    <t>IB Acquisition Corp. (NASDAQGM:IBAC)</t>
  </si>
  <si>
    <t>IBEX Limited (NASDAQGM:IBEX)</t>
  </si>
  <si>
    <t>Ibotta, Inc. (NYSE:IBTA)</t>
  </si>
  <si>
    <t>Icahn Enterprises L.P. (NASDAQGS:IEP)</t>
  </si>
  <si>
    <t>ICC Holdings, Inc. (NASDAQCM:ICCH)</t>
  </si>
  <si>
    <t>ICF International, Inc. (NASDAQGS:ICFI)</t>
  </si>
  <si>
    <t>Ichor Holdings, Ltd. (NASDAQGS:ICHR)</t>
  </si>
  <si>
    <t>ICON Public Limited Company (NASDAQGS:ICLR)</t>
  </si>
  <si>
    <t>ICU Medical, Inc. (NASDAQGS:ICUI)</t>
  </si>
  <si>
    <t>IDACORP, Inc. (NYSE:IDA)</t>
  </si>
  <si>
    <t>Ideal Power Inc. (NASDAQCM:IPWR)</t>
  </si>
  <si>
    <t>IDEAYA Biosciences, Inc. (NASDAQGS:IDYA)</t>
  </si>
  <si>
    <t>IDEX Corporation (NYSE:IEX)</t>
  </si>
  <si>
    <t>IDEXX Laboratories, Inc. (NASDAQGS:IDXX)</t>
  </si>
  <si>
    <t>IDT Corporation (NYSE:IDT)</t>
  </si>
  <si>
    <t>IES Holdings, Inc. (NASDAQGM:IESC)</t>
  </si>
  <si>
    <t>IF Bancorp, Inc. (NASDAQCM:IROQ)</t>
  </si>
  <si>
    <t>IGM Biosciences, Inc. (NASDAQGS:IGMS)</t>
  </si>
  <si>
    <t>Illinois Tool Works Inc. (NYSE:ITW)</t>
  </si>
  <si>
    <t>Illumina, Inc. (NASDAQGS:ILMN)</t>
  </si>
  <si>
    <t>IMAX Corporation (NYSE:IMAX)</t>
  </si>
  <si>
    <t>Immatics N.V. (NASDAQCM:IMTX)</t>
  </si>
  <si>
    <t>Immersion Corporation (NASDAQGS:IMMR)</t>
  </si>
  <si>
    <t>Immunocore Holdings plc (NASDAQGS:IMCR)</t>
  </si>
  <si>
    <t>Immunome, Inc. (NASDAQCM:IMNM)</t>
  </si>
  <si>
    <t>Immunovant, Inc. (NASDAQGS:IMVT)</t>
  </si>
  <si>
    <t>Impinj, Inc. (NASDAQGS:PI)</t>
  </si>
  <si>
    <t>Inari Medical, Inc. (NASDAQGS:NARI)</t>
  </si>
  <si>
    <t>Inception Growth Acquisition Limited (NASDAQCM:IGTA)</t>
  </si>
  <si>
    <t>Incyte Corporation (NASDAQGS:INCY)</t>
  </si>
  <si>
    <t>Independence Realty Trust, Inc. (NYSE:IRT)</t>
  </si>
  <si>
    <t>Independent Bank Corp. (NASDAQGS:INDB)</t>
  </si>
  <si>
    <t>Independent Bank Corporation (NASDAQGS:IBCP)</t>
  </si>
  <si>
    <t>Independent Bank Group, Inc. (NASDAQGS:IBTX)</t>
  </si>
  <si>
    <t>Infinera Corporation (NASDAQGS:INFN)</t>
  </si>
  <si>
    <t>Inflection Point Acquisition Corp. II (NASDAQGM:IPXX)</t>
  </si>
  <si>
    <t>Informatica Inc. (NYSE:INFA)</t>
  </si>
  <si>
    <t>Ingersoll Rand Inc. (NYSE:IR)</t>
  </si>
  <si>
    <t>Ingevity Corporation (NYSE:NGVT)</t>
  </si>
  <si>
    <t>Ingles Markets, Incorporated (NASDAQGS:IMKT.A)</t>
  </si>
  <si>
    <t>Ingram Micro Holding Corporation (NYSE:INGM)</t>
  </si>
  <si>
    <t>Ingredion Incorporated (NYSE:INGR)</t>
  </si>
  <si>
    <t>Inhibrx Biosciences, Inc. (NASDAQGS:INBX)</t>
  </si>
  <si>
    <t>InMode Ltd. (NASDAQGS:INMD)</t>
  </si>
  <si>
    <t>Innodata Inc. (NASDAQGM:INOD)</t>
  </si>
  <si>
    <t>Innospec Inc. (NASDAQGS:IOSP)</t>
  </si>
  <si>
    <t>InnovAge Holding Corp. (NASDAQGS:INNV)</t>
  </si>
  <si>
    <t>Innovative Eyewear, Inc. (NASDAQCM:LUCY)</t>
  </si>
  <si>
    <t>Innovative Industrial Properties, Inc. (NYSE:IIPR)</t>
  </si>
  <si>
    <t>Innovative Solutions and Support, Inc. (NASDAQGS:ISSC)</t>
  </si>
  <si>
    <t>Innovator ETFs Trust - Innovator Hedged Nasdaq-100 ETF (NASDAQGM:QHDG)</t>
  </si>
  <si>
    <t>Innovator ETFs Trust - Innovator Nasdaq-100 10 Buffer ETF - Quarterly (NASDAQGM:QBUF)</t>
  </si>
  <si>
    <t>Innovex International, Inc. (NYSE:INVX)</t>
  </si>
  <si>
    <t>Innoviva, Inc. (NASDAQGS:INVA)</t>
  </si>
  <si>
    <t>Innventure, Inc. (NASDAQGM:INV)</t>
  </si>
  <si>
    <t>Inogen, Inc. (NASDAQGS:INGN)</t>
  </si>
  <si>
    <t>Inseego Corp. (NASDAQGS:INSG)</t>
  </si>
  <si>
    <t>Insight Acquisition Corp. (NASDAQGM:INAQ)</t>
  </si>
  <si>
    <t>Insight Enterprises, Inc. (NASDAQGS:NSIT)</t>
  </si>
  <si>
    <t>Insight Select Income Fund (NYSE:INSI)</t>
  </si>
  <si>
    <t>Insmed Incorporated (NASDAQGS:INSM)</t>
  </si>
  <si>
    <t>Insperity, Inc. (NYSE:NSP)</t>
  </si>
  <si>
    <t>Inspire Medical Systems, Inc. (NYSE:INSP)</t>
  </si>
  <si>
    <t>Inspired Entertainment, Inc. (NASDAQCM:INSE)</t>
  </si>
  <si>
    <t>Installed Building Products, Inc. (NYSE:IBP)</t>
  </si>
  <si>
    <t>Insteel Industries, Inc. (NYSE:IIIN)</t>
  </si>
  <si>
    <t>Instil Bio, Inc. (NASDAQCM:TIL)</t>
  </si>
  <si>
    <t>Insulet Corporation (NASDAQGS:PODD)</t>
  </si>
  <si>
    <t>Intapp, Inc. (NASDAQGS:INTA)</t>
  </si>
  <si>
    <t>Integer Holdings Corporation (NYSE:ITGR)</t>
  </si>
  <si>
    <t>Integra LifeSciences Holdings Corporation (NASDAQGS:IART)</t>
  </si>
  <si>
    <t>Integral Ad Science Holding Corp. (NASDAQGS:IAS)</t>
  </si>
  <si>
    <t>Integrated Wellness Acquisition Corp (NYSE:WEL)</t>
  </si>
  <si>
    <t>Intel Corporation (NASDAQGS:INTC)</t>
  </si>
  <si>
    <t>Intellia Therapeutics, Inc. (NASDAQGM:NTLA)</t>
  </si>
  <si>
    <t>Inter &amp; Co, Inc. (NASDAQGS:INTR)</t>
  </si>
  <si>
    <t>Interactive Brokers Group, Inc. (NASDAQGS:IBKR)</t>
  </si>
  <si>
    <t>Intercontinental Exchange, Inc. (NYSE:ICE)</t>
  </si>
  <si>
    <t>InterDigital, Inc. (NASDAQGS:IDCC)</t>
  </si>
  <si>
    <t>Interface, Inc. (NASDAQGS:TILE)</t>
  </si>
  <si>
    <t>International Bancshares Corporation (NASDAQGS:IBOC)</t>
  </si>
  <si>
    <t>International Business Machines Corporation (NYSE:IBM)</t>
  </si>
  <si>
    <t>International Flavors &amp; Fragrances Inc. (NYSE:IFF)</t>
  </si>
  <si>
    <t>International Game Technology PLC (NYSE:IGT)</t>
  </si>
  <si>
    <t>International General Insurance Holdings Ltd. (NASDAQCM:IGIC)</t>
  </si>
  <si>
    <t>International Money Express, Inc. (NASDAQCM:IMXI)</t>
  </si>
  <si>
    <t>International Paper Company (NYSE:IP)</t>
  </si>
  <si>
    <t>International Seaways, Inc. (NYSE:INSW)</t>
  </si>
  <si>
    <t>Interparfums, Inc. (NASDAQGS:IPAR)</t>
  </si>
  <si>
    <t>Intra-Cellular Therapies, Inc. (NASDAQGS:ITCI)</t>
  </si>
  <si>
    <t>Intrepid Potash, Inc. (NYSE:IPI)</t>
  </si>
  <si>
    <t>Intuit Inc. (NASDAQGS:INTU)</t>
  </si>
  <si>
    <t>Intuitive Machines, Inc. (NASDAQGM:LUNR)</t>
  </si>
  <si>
    <t>Intuitive Surgical, Inc. (NASDAQGS:ISRG)</t>
  </si>
  <si>
    <t>InvenTrust Properties Corp. (NYSE:IVT)</t>
  </si>
  <si>
    <t>Invesco Actively Managed Exchange-Traded Fund Trust - Invesco High Yield Bond Fa (NASDAQGM:IHYF)</t>
  </si>
  <si>
    <t>Invesco Actively Managed Exchange-Traded Fund Trust - Invesco QQQ Income Advantage ETF (NASDAQGM:QQA)</t>
  </si>
  <si>
    <t>Invesco Actively Managed Exchange-Traded Fund Trust - Invesco Variable Rate Inve (NASDAQGM:VRIG)</t>
  </si>
  <si>
    <t>Invesco Agriculture Commodity Strategy No K-1 ETF (NASDAQGM:PDBA)</t>
  </si>
  <si>
    <t>Invesco Bond Fund (NYSE:VBF)</t>
  </si>
  <si>
    <t>Invesco BulletShares 2024 High Yield Corporate Bond ETF (NASDAQGM:BSJO)</t>
  </si>
  <si>
    <t>Invesco BulletShares 2025 High Yield Corporate Bond ETF (NASDAQGM:BSJP)</t>
  </si>
  <si>
    <t>Invesco BulletShares 2026 High Yield Corporate Bond ETF (NASDAQGM:BSJQ)</t>
  </si>
  <si>
    <t>Invesco BulletShares 2027 High Yield Corporate Bond ETF (NASDAQGM:BSJR)</t>
  </si>
  <si>
    <t>Invesco BulletShares 2029 High Yield Corporate Bond ETF (NASDAQGM:BSJT)</t>
  </si>
  <si>
    <t>Invesco BulletShares 2031 High Yield Corporate Bond ETF (NASDAQGM:BSJV)</t>
  </si>
  <si>
    <t>Invesco BulletShares 2032 High Yield Corporate Bond ETF (NASDAQGM:BSJW)</t>
  </si>
  <si>
    <t>Invesco California Value Municipal Income Trust (NYSE:VCV)</t>
  </si>
  <si>
    <t>Invesco Electric Vehicle Metals Commodity Strategy No K-1 ETF (NASDAQGM:EVMT)</t>
  </si>
  <si>
    <t>Invesco Exchange-Traded Fund Trust - Invesco BuyBack Achievers ETF (NASDAQGM:PKW)</t>
  </si>
  <si>
    <t>Invesco Exchange-Traded Fund Trust - Invesco Dividend Achievers ETF (NASDAQGM:PFM)</t>
  </si>
  <si>
    <t>Invesco Exchange-Traded Fund Trust - Invesco Dorsey Wright Basic Materials Momen (NASDAQGM:PYZ)</t>
  </si>
  <si>
    <t>Invesco Exchange-Traded Fund Trust - Invesco Dorsey Wright Consumer Cyclicals Momentum ETF (NASDAQGM:PEZ)</t>
  </si>
  <si>
    <t>Invesco Exchange-Traded Fund Trust - Invesco Dorsey Wright Consumer Staples Momentum ETF (NASDAQGM:PSL)</t>
  </si>
  <si>
    <t>Invesco Exchange-Traded Fund Trust - Invesco Dorsey Wright Financial Momentum ETF (NASDAQGM:PFI)</t>
  </si>
  <si>
    <t>Invesco Exchange-Traded Fund Trust - Invesco Dorsey Wright Industrials Momentum (NASDAQGM:PRN)</t>
  </si>
  <si>
    <t>Invesco Exchange-Traded Fund Trust - Invesco Dorsey Wright Momentum ETF (NASDAQGM:PDP)</t>
  </si>
  <si>
    <t>Invesco Exchange-Traded Fund Trust - Invesco Dorsey Wright Technology Momentum E (NASDAQGM:PTF)</t>
  </si>
  <si>
    <t>Invesco Exchange-Traded Fund Trust - Invesco Dorsey Wright Utilities Momentum ETF (NASDAQGM:PUI)</t>
  </si>
  <si>
    <t>Invesco Exchange-Traded Fund Trust - Invesco DWA Energy Momentum ETF (NASDAQGM:PXI)</t>
  </si>
  <si>
    <t>Invesco Exchange-Traded Fund Trust - Invesco DWA Healthcare Momentum ETF (NASDAQGM:PTH)</t>
  </si>
  <si>
    <t>Invesco Exchange-Traded Fund Trust - Invesco FTSE RAFI US 1500 Small-Mid ETF (NASDAQGM:PRFZ)</t>
  </si>
  <si>
    <t>Invesco Exchange-Traded Fund Trust - Invesco Golden Dragon China ETF (NASDAQGM:PGJ)</t>
  </si>
  <si>
    <t>Invesco Exchange-Traded Fund Trust - Invesco High Yield Equity Dividend Achievers ETF (NASDAQGM:PEY)</t>
  </si>
  <si>
    <t>Invesco Exchange-Traded Fund Trust - Invesco International Dividend Achievers ETF (NASDAQGM:PID)</t>
  </si>
  <si>
    <t>Invesco Exchange-Traded Fund Trust - Invesco NASDAQ Internet ETF (NASDAQGM:PNQI)</t>
  </si>
  <si>
    <t>Invesco Exchange-Traded Fund Trust - Invesco Water Resources ETF (NASDAQGM:PHO)</t>
  </si>
  <si>
    <t>Invesco Exchange-Traded Fund Trust II - Invesco Dorsey Wright Developed Markets (NASDAQGM:PIZ)</t>
  </si>
  <si>
    <t>Invesco Exchange-Traded Fund Trust II - Invesco Dorsey Wright Emerging Markets M (NASDAQGM:PIE)</t>
  </si>
  <si>
    <t>Invesco Exchange-Traded Fund Trust II - Invesco Dorsey Wright SmallCap Momentum ETF (NASDAQGM:DWAS)</t>
  </si>
  <si>
    <t>Invesco Exchange-Traded Fund Trust II - Invesco Equal Weight 0-30 Year Treasury ETF (NASDAQGM:GOVI)</t>
  </si>
  <si>
    <t>Invesco Exchange-Traded Fund Trust II - Invesco ESG NASDAQ 100 ETF (NASDAQGM:QQMG)</t>
  </si>
  <si>
    <t>Invesco Exchange-Traded Fund Trust II - Invesco ESG NASDAQ Next Gen 100 ETF (NASDAQGM:QQJG)</t>
  </si>
  <si>
    <t>Invesco Exchange-Traded Fund Trust II - Invesco Global Water ETF (NASDAQGM:PIO)</t>
  </si>
  <si>
    <t>Invesco Exchange-Traded Fund Trust II - Invesco International BuyBack Achievers (NASDAQGM:IPKW)</t>
  </si>
  <si>
    <t>Invesco Exchange-Traded Fund Trust II - Invesco KBW Bank ETF (NASDAQGM:KBWB)</t>
  </si>
  <si>
    <t>Invesco Exchange-Traded Fund Trust II - Invesco KBW High Dividend Yield Financial ETF (NASDAQGM:KBWD)</t>
  </si>
  <si>
    <t>Invesco Exchange-Traded Fund Trust II - Invesco KBW Premium Yield Equity REIT ETF (NASDAQGM:KBWY)</t>
  </si>
  <si>
    <t>Invesco Exchange-Traded Fund Trust II - Invesco KBW Property &amp; Casualty Insurance ETF (NASDAQGM:KBWP)</t>
  </si>
  <si>
    <t>Invesco Exchange-Traded Fund Trust II - Invesco KBW Regional Banking ETF (NASDAQGM:KBWR)</t>
  </si>
  <si>
    <t>Invesco Exchange-Traded Fund Trust II - Invesco NASDAQ 100 ETF (NASDAQGM:QQQM)</t>
  </si>
  <si>
    <t>Invesco Exchange-Traded Fund Trust II - Invesco Nasdaq Biotechnology ETF (NASDAQGM:IBBQ)</t>
  </si>
  <si>
    <t>Invesco Exchange-Traded Fund Trust II - Invesco Nasdaq Free Cash Flow Achievers (NASDAQGM:QOWZ)</t>
  </si>
  <si>
    <t>Invesco Exchange-Traded Fund Trust II - Invesco NASDAQ Next Gen 100 ETF (NASDAQGM:QQQJ)</t>
  </si>
  <si>
    <t>Invesco Exchange-Traded Fund Trust II - Invesco NASDAQ Patent Innovators ETF (NASDAQGM:QQQS)</t>
  </si>
  <si>
    <t>Invesco Exchange-Traded Fund Trust II - Invesco PHLX Semiconductor ETF (NASDAQGM:SOXQ)</t>
  </si>
  <si>
    <t>Invesco Exchange-Traded Fund Trust II - Invesco S&amp;P SmallCap Consumer Discretionary ETF (NASDAQGM:PSCD)</t>
  </si>
  <si>
    <t>Invesco Exchange-Traded Fund Trust II - Invesco S&amp;P SmallCap Consumer Staples ETF (NASDAQGM:PSCC)</t>
  </si>
  <si>
    <t>Invesco Exchange-Traded Fund Trust II - Invesco S&amp;P SmallCap Energy ETF (NASDAQGM:PSCE)</t>
  </si>
  <si>
    <t>Invesco Exchange-Traded Fund Trust II - Invesco S&amp;P SmallCap Financials ETF (NASDAQGM:PSCF)</t>
  </si>
  <si>
    <t>Invesco Exchange-Traded Fund Trust II - Invesco S&amp;P SmallCap Health Care ETF (NASDAQGM:PSCH)</t>
  </si>
  <si>
    <t>Invesco Exchange-Traded Fund Trust II - Invesco S&amp;P SmallCap Industrials ETF (NASDAQGM:PSCI)</t>
  </si>
  <si>
    <t>Invesco Exchange-Traded Fund Trust II - Invesco S&amp;P SmallCap Information Technology ETF (NASDAQGM:PSCT)</t>
  </si>
  <si>
    <t>Invesco Exchange-Traded Fund Trust II - Invesco S&amp;P SmallCap Materials ETF (NASDAQGM:PSCM)</t>
  </si>
  <si>
    <t>Invesco Exchange-Traded Fund Trust II - Invesco S&amp;P SmallCap Utilities &amp; Communi (NASDAQGM:PSCU)</t>
  </si>
  <si>
    <t>Invesco Exchange-Traded Self-Indexed Fund Trust - BulletShares 2028 High Yield C (NASDAQGM:BSJS)</t>
  </si>
  <si>
    <t>Invesco Exchange-Traded Self-Indexed Fund Trust - Invesco BulletShares 2024 Corp (NASDAQGM:BSCO)</t>
  </si>
  <si>
    <t>Invesco Exchange-Traded Self-Indexed Fund Trust - Invesco BulletShares 2024 Muni (NASDAQGM:BSMO)</t>
  </si>
  <si>
    <t>Invesco Exchange-Traded Self-Indexed Fund Trust - Invesco BulletShares 2025 Corp (NASDAQGM:BSCP)</t>
  </si>
  <si>
    <t>Invesco Exchange-Traded Self-Indexed Fund Trust - Invesco BulletShares 2025 Muni (NASDAQGM:BSMP)</t>
  </si>
  <si>
    <t>Invesco Exchange-Traded Self-Indexed Fund Trust - Invesco BulletShares 2026 Corp (NASDAQGM:BSCQ)</t>
  </si>
  <si>
    <t>Invesco Exchange-Traded Self-Indexed Fund Trust - Invesco BulletShares 2026 Muni (NASDAQGM:BSMQ)</t>
  </si>
  <si>
    <t>Invesco Exchange-Traded Self-Indexed Fund Trust - Invesco BulletShares 2027 Corporate Bond ETF (NASDAQGM:BSCR)</t>
  </si>
  <si>
    <t>Invesco Exchange-Traded Self-Indexed Fund Trust - Invesco BulletShares 2027 Municipal Bond ETF (NASDAQGM:BSMR)</t>
  </si>
  <si>
    <t>Invesco Exchange-Traded Self-Indexed Fund Trust - Invesco BulletShares 2028 Corporate Bond ETF (NASDAQGM:BSCS)</t>
  </si>
  <si>
    <t>Invesco Exchange-Traded Self-Indexed Fund Trust - Invesco BulletShares 2028 Municipal Bond ETF (NASDAQGM:BSMS)</t>
  </si>
  <si>
    <t>Invesco Exchange-Traded Self-Indexed Fund Trust - Invesco BulletShares 2029 Corporate Bond ETF (NASDAQGM:BSCT)</t>
  </si>
  <si>
    <t>Invesco Exchange-Traded Self-Indexed Fund Trust - Invesco BulletShares 2029 Municipal Bond ETF (NASDAQGM:BSMT)</t>
  </si>
  <si>
    <t>Invesco Exchange-Traded Self-Indexed Fund Trust - Invesco BulletShares 2030 Corp (NASDAQGM:BSCU)</t>
  </si>
  <si>
    <t>Invesco Exchange-Traded Self-Indexed Fund Trust - Invesco BulletShares 2030 Muni (NASDAQGM:BSMU)</t>
  </si>
  <si>
    <t>Invesco Exchange-Traded Self-Indexed Fund Trust - Invesco BulletShares 2031 Corp (NASDAQGM:BSCV)</t>
  </si>
  <si>
    <t>Invesco Exchange-Traded Self-Indexed Fund Trust - Invesco BulletShares 2031 Muni (NASDAQGM:BSMV)</t>
  </si>
  <si>
    <t>Invesco Exchange-Traded Self-Indexed Fund Trust - Invesco BulletShares 2032 Corp (NASDAQGM:BSCW)</t>
  </si>
  <si>
    <t>Invesco Exchange-Traded Self-Indexed Fund Trust - Invesco BulletShares 2032 Muni (NASDAQGM:BSMW)</t>
  </si>
  <si>
    <t>Invesco Exchange-Traded Self-Indexed Fund Trust - Invesco BulletShares 2033 Corp (NASDAQGM:BSCX)</t>
  </si>
  <si>
    <t>Invesco Exchange-Traded Self-Indexed Fund Trust - Invesco BulletShares 2033 Muni (NASDAQGM:BSSX)</t>
  </si>
  <si>
    <t>Invesco Exchange-Traded Self-Indexed Fund Trust - Invesco BulletShares 2034 Corporate Bond ETF (NASDAQGM:BSCY)</t>
  </si>
  <si>
    <t>Invesco Exchange-Traded Self-Indexed Fund Trust - Invesco BulletShares 2034 Municipal Bond ETF (NASDAQGM:BSMY)</t>
  </si>
  <si>
    <t>Invesco Exchange-Traded Self-Indexed Fund Trust - Invesco RAFI Strategic US ETF (NASDAQGM:IUS)</t>
  </si>
  <si>
    <t>Invesco High Income 2024 Target Term Fund (NYSE:IHTA)</t>
  </si>
  <si>
    <t>Invesco High Income Trust II (NYSE:VLT)</t>
  </si>
  <si>
    <t>Invesco Ltd. (NYSE:IVZ)</t>
  </si>
  <si>
    <t>Invesco Mortgage Capital Inc. (NYSE:IVR)</t>
  </si>
  <si>
    <t>Invesco Municipal Income Opportunities Trust (NYSE:OIA)</t>
  </si>
  <si>
    <t>Invesco Municipal Opportunity Trust (NYSE:VMO)</t>
  </si>
  <si>
    <t>Invesco Municipal Trust (NYSE:VKQ)</t>
  </si>
  <si>
    <t>Invesco Optimum Yield Diversified Commodity Strategy No K-1 ETF (NASDAQGM:PDBC)</t>
  </si>
  <si>
    <t>Invesco QQQ Trust, Series 1 (NASDAQGM:QQQ)</t>
  </si>
  <si>
    <t>Invesco Quality Municipal Income Trust (NYSE:IQI)</t>
  </si>
  <si>
    <t>Invesco Trust for Investment Grade Municipals (NYSE:VGM)</t>
  </si>
  <si>
    <t>Invesco Trust for Investment Grade New York Municipals (NYSE:VTN)</t>
  </si>
  <si>
    <t>Invesco Value Municipal Income Trust (NYSE:IIM)</t>
  </si>
  <si>
    <t>Investar Holding Corporation (NASDAQGM:ISTR)</t>
  </si>
  <si>
    <t>Investcorp AI Acquisition Corp. (NASDAQGM:IVCA)</t>
  </si>
  <si>
    <t>Investcorp Europe Acquisition Corp I (NASDAQGM:IVCB)</t>
  </si>
  <si>
    <t>Investment Managers Series Trust II - AXS 2X Innovation ETF (NASDAQGM:TARK)</t>
  </si>
  <si>
    <t>Investment Managers Series Trust II - AXS Astoria Real Assets ETF (NASDAQGM:PPI)</t>
  </si>
  <si>
    <t>Investment Managers Series Trust II - Tradr 1.5X Short NVDA Daily ETF (NASDAQGM:NVDS)</t>
  </si>
  <si>
    <t>Investment Managers Series Trust II - Tradr 1.75X Long NVDA Weekly ETF (NASDAQGM:NVDW)</t>
  </si>
  <si>
    <t>Investment Managers Series Trust II - Tradr 1.75X Long TLT Quarterly ETF (NASDAQGM:TLTQ)</t>
  </si>
  <si>
    <t>Investment Managers Series Trust II - Tradr 2X Long QQQ Monthly ETF (NASDAQGM:MQQQ)</t>
  </si>
  <si>
    <t>Investment Managers Series Trust II - Tradr 2X Long QQQ Weekly ETF (NASDAQGM:QQQW)</t>
  </si>
  <si>
    <t>Investment Managers Series Trust II - Tradr 2X Long SOXX Monthly ETF (NASDAQGM:SOXM)</t>
  </si>
  <si>
    <t>Investment Managers Series Trust II - Tradr 2X Long SOXX Weekly ETF (NASDAQGM:SOXW)</t>
  </si>
  <si>
    <t>Investment Managers Series Trust II - Tradr 2X Long SPY Monthly ETF (NASDAQGM:SPYM)</t>
  </si>
  <si>
    <t>Investment Managers Series Trust II - Tradr 2X Long SPY Quarterly ETF (NASDAQGM:SPYQ)</t>
  </si>
  <si>
    <t>Investment Managers Series Trust II - Tradr 2X Long SPY Weekly ETF (NASDAQGM:SPYB)</t>
  </si>
  <si>
    <t>Investment Managers Series Trust II - Tradr 2X Long TLT Monthly ETF (NASDAQGM:TLTM)</t>
  </si>
  <si>
    <t>Investment Managers Series Trust II - Tradr 2X Long TSLA Weekly ETF (NASDAQGM:TSLW)</t>
  </si>
  <si>
    <t>Investment Managers Series Trust II - Tradr 2X Short Innovation Daily ETF (NASDAQGM:SARK)</t>
  </si>
  <si>
    <t>Investment Managers Series Trust II - Tradr 2X Short TSLA Daily ETF (NASDAQGM:TSLQ)</t>
  </si>
  <si>
    <t>Investors Title Company (NASDAQGS:ITIC)</t>
  </si>
  <si>
    <t>Invitation Homes Inc. (NYSE:INVH)</t>
  </si>
  <si>
    <t>Invizyne Technologies, Inc. (NASDAQCM:IZTC)</t>
  </si>
  <si>
    <t>Ionis Pharmaceuticals, Inc. (NASDAQGS:IONS)</t>
  </si>
  <si>
    <t>IonQ, Inc. (NYSE:IONQ)</t>
  </si>
  <si>
    <t>Iovance Biotherapeutics, Inc. (NASDAQGM:IOVA)</t>
  </si>
  <si>
    <t>IPG Photonics Corporation (NASDAQGS:IPGP)</t>
  </si>
  <si>
    <t>IQVIA Holdings Inc. (NYSE:IQV)</t>
  </si>
  <si>
    <t>IRADIMED CORPORATION (NASDAQGM:IRMD)</t>
  </si>
  <si>
    <t>iRhythm Technologies, Inc. (NASDAQGS:IRTC)</t>
  </si>
  <si>
    <t>Iridium Communications Inc. (NASDAQGS:IRDM)</t>
  </si>
  <si>
    <t>Iris Energy Limited (NASDAQGS:IREN)</t>
  </si>
  <si>
    <t>iRobot Corporation (NASDAQGS:IRBT)</t>
  </si>
  <si>
    <t>Iron Horse Acquisitions Corp. (NASDAQGM:IROH)</t>
  </si>
  <si>
    <t>Iron Mountain Incorporated (NYSE:IRM)</t>
  </si>
  <si>
    <t>iShares Bitcoin Trust ETF (NASDAQGM:IBIT)</t>
  </si>
  <si>
    <t>iShares Ethereum Trust - iShares Ethereum Trust ETF (NASDAQGM:ETHA)</t>
  </si>
  <si>
    <t>iShares Trust  - iShares ESG Advanced MSCI EM ETF (NASDAQGM:EMXF)</t>
  </si>
  <si>
    <t>iShares Trust - iShares 0-5 Year Investment Grade Corporate Bond ETF (NASDAQGM:SLQD)</t>
  </si>
  <si>
    <t>iShares Trust - iShares 1-3 Year International Treasury Bond ETF (NASDAQGM:ISHG)</t>
  </si>
  <si>
    <t>iShares Trust - iShares 1-3 Year Treasury Bond ETF (NASDAQGM:SHY)</t>
  </si>
  <si>
    <t>iShares Trust - iShares 1-5 Year Investment Grade Corporate Bond ETF (NASDAQGM:IGSB)</t>
  </si>
  <si>
    <t>iShares Trust - iShares 20+ Year Treasury Bond ETF (NASDAQGM:TLT)</t>
  </si>
  <si>
    <t>iShares Trust - iShares 3-7 Year Treasury Bond ETF (NASDAQGM:IEI)</t>
  </si>
  <si>
    <t>iShares Trust - iShares 5-10 Year Investment Grade Corporate Bond ETF (NASDAQGM:IGIB)</t>
  </si>
  <si>
    <t>iShares Trust - iShares 7-10 Year Treasury Bond ETF (NASDAQGM:IEF)</t>
  </si>
  <si>
    <t>iShares Trust - iShares Asia 50 ETF (NASDAQGM:AIA)</t>
  </si>
  <si>
    <t>iShares Trust - iShares Biotechnology ETF (NASDAQGM:IBB)</t>
  </si>
  <si>
    <t>iShares Trust - iShares Breakthrough Environmental Solutions ETF (NASDAQGM:ETEC)</t>
  </si>
  <si>
    <t>iShares Trust - iShares Broad USD Investment Grade Corporate Bond ETF (NASDAQGM:USIG)</t>
  </si>
  <si>
    <t>iShares Trust - iShares Climate Conscious &amp; Transition MSCI USA ETF (NASDAQGM:USCL)</t>
  </si>
  <si>
    <t>iShares Trust - iShares Copper and Metals Mining ETF (NASDAQGM:ICOP)</t>
  </si>
  <si>
    <t>iShares Trust - iShares Core 1-5 Year USD Bond ETF (NASDAQGM:ISTB)</t>
  </si>
  <si>
    <t>iShares Trust - iShares Core MSCI Total International Stock ETF (NASDAQGM:IXUS)</t>
  </si>
  <si>
    <t>iShares Trust - iShares Core S&amp;P U.S. Growth ETF (NASDAQGM:IUSG)</t>
  </si>
  <si>
    <t>iShares Trust - iShares Core S&amp;P U.S. Value ETF (NASDAQGM:IUSV)</t>
  </si>
  <si>
    <t>iShares Trust - iShares Core Total USD Bond Market ETF (NASDAQGM:IUSB)</t>
  </si>
  <si>
    <t>iShares Trust - iShares Emergent Food and AgTech Multisector ETF (NASDAQGM:IVEG)</t>
  </si>
  <si>
    <t>iShares Trust - iShares Emerging Markets Infrastructure ETF (NASDAQGM:EMIF)</t>
  </si>
  <si>
    <t>iShares Trust - iShares Energy Storage &amp; Materials ETF (NASDAQGM:IBAT)</t>
  </si>
  <si>
    <t>iShares Trust - iShares Environmental Infrastructure and Industrials ETF (NASDAQGM:EFRA)</t>
  </si>
  <si>
    <t>iShares Trust - iShares Environmentally Aware Real Estate ETF (NASDAQGM:ERET)</t>
  </si>
  <si>
    <t>iShares Trust - iShares ESG Advanced High Yield Corporate Bond ETF (NASDAQGM:HYXF)</t>
  </si>
  <si>
    <t>iShares Trust - iShares ESG Advanced MSCI EAFE ETF (NASDAQGM:DMXF)</t>
  </si>
  <si>
    <t>iShares Trust - iShares ESG Advanced MSCI USA ETF (NASDAQGM:USXF)</t>
  </si>
  <si>
    <t>iShares Trust - iShares ESG Aware 1-5 Year USD Corporate Bond ETF (NASDAQGM:SUSB)</t>
  </si>
  <si>
    <t>iShares Trust - iShares ESG Aware MSCI EAFE ETF (NASDAQGM:ESGD)</t>
  </si>
  <si>
    <t>iShares Trust - iShares ESG Aware MSCI USA ETF (NASDAQGM:ESGU)</t>
  </si>
  <si>
    <t>iShares Trust - iShares ESG Aware USD Corporate Bond ETF (NASDAQGM:SUSC)</t>
  </si>
  <si>
    <t>iShares Trust - iShares ESG MSCI EM Leaders ETF (NASDAQGM:LDEM)</t>
  </si>
  <si>
    <t>iShares Trust - iShares ESG MSCI USA Leaders ETF (NASDAQGM:SUSL)</t>
  </si>
  <si>
    <t>iShares Trust - iShares ESG MSCI USA Min Vol Factor ETF (NASDAQGM:ESMV)</t>
  </si>
  <si>
    <t>iShares Trust - iShares Exponential Technologies ETF (NASDAQGM:XT)</t>
  </si>
  <si>
    <t>iShares Trust - iShares Fallen Angels USD Bond ETF (NASDAQGM:FALN)</t>
  </si>
  <si>
    <t>iShares Trust - iShares Global Clean Energy ETF (NASDAQGM:ICLN)</t>
  </si>
  <si>
    <t>iShares Trust - iShares Global Infrastructure ETF (NASDAQGM:IGF)</t>
  </si>
  <si>
    <t>iShares Trust - iShares Global Timber &amp; Forestry ETF (NASDAQGM:WOOD)</t>
  </si>
  <si>
    <t>iShares Trust - iShares GNMA Bond ETF (NASDAQGM:GNMA)</t>
  </si>
  <si>
    <t>iShares Trust - iShares iBonds Dec 2024 Term Treasury ETF (NASDAQGM:IBTE)</t>
  </si>
  <si>
    <t>iShares Trust - iShares iBonds Dec 2025 Term Treasury ETF (NASDAQGM:IBTF)</t>
  </si>
  <si>
    <t>iShares Trust - iShares iBonds Dec 2026 Term Treasury ETF (NASDAQGM:IBTG)</t>
  </si>
  <si>
    <t>iShares Trust - iShares iBonds Dec 2027 Term Treasury ETF (NASDAQGM:IBTH)</t>
  </si>
  <si>
    <t>iShares Trust - iShares iBonds Dec 2028 Term Treasury ETF (NASDAQGM:IBTI)</t>
  </si>
  <si>
    <t>iShares Trust - iShares iBonds Dec 2029 Term Treasury ETF (NASDAQGM:IBTJ)</t>
  </si>
  <si>
    <t>iShares Trust - iShares iBonds Dec 2030 Term Treasury ETF (NASDAQGM:IBTK)</t>
  </si>
  <si>
    <t>iShares Trust - iShares iBonds Dec 2031 Term Treasury ETF (NASDAQGM:IBTL)</t>
  </si>
  <si>
    <t>iShares Trust - iShares iBonds Dec 2032 Term Treasury ETF (NASDAQGM:IBTM)</t>
  </si>
  <si>
    <t>iShares Trust - iShares iBonds Dec 2033 Term Treasury ETF (NASDAQGM:IBTO)</t>
  </si>
  <si>
    <t>iShares Trust - iShares iBonds Dec 2034 Term Treasury ETF (NASDAQGM:IBTP)</t>
  </si>
  <si>
    <t>iShares Trust - iShares iBonds Dec 2044 Term Treasury ETF (NASDAQGM:IBGA)</t>
  </si>
  <si>
    <t>iShares Trust - iShares iBonds Dec 2054 Term Treasury ETF (NASDAQGM:IBGK)</t>
  </si>
  <si>
    <t>iShares Trust - iShares India 50 ETF (NASDAQGM:INDY)</t>
  </si>
  <si>
    <t>iShares Trust - iShares International Developed Real Estate ETF (NASDAQGM:IFGL)</t>
  </si>
  <si>
    <t>iShares Trust - iShares International Treasury Bond ETF (NASDAQGM:IGOV)</t>
  </si>
  <si>
    <t>iShares Trust - iShares J.P. Morgan USD Emerging Markets Bond ETF (NASDAQGM:EMB)</t>
  </si>
  <si>
    <t>iShares Trust - iShares Lithium Miners and Producers ETF (NASDAQGM:ILIT)</t>
  </si>
  <si>
    <t>iShares Trust - iShares MBS ETF (NASDAQGM:MBB)</t>
  </si>
  <si>
    <t>iShares Trust - iShares Morningstar Mid-Cap Value ETF (NASDAQGM:IMCV)</t>
  </si>
  <si>
    <t>iShares Trust - iShares MSCI ACWI ETF (NASDAQGM:ACWI)</t>
  </si>
  <si>
    <t>iShares Trust - iShares MSCI ACWI ex U.S. ETF (NASDAQGM:ACWX)</t>
  </si>
  <si>
    <t>iShares Trust - iShares MSCI All Country Asia ex Japan ETF (NASDAQGM:AAXJ)</t>
  </si>
  <si>
    <t>iShares Trust - iShares MSCI Brazil Small-Cap ETF (NASDAQGM:EWZS)</t>
  </si>
  <si>
    <t>iShares Trust - iShares MSCI China ETF (NASDAQGM:MCHI)</t>
  </si>
  <si>
    <t>iShares Trust - iShares MSCI China Multisector Tech ETF (NASDAQGM:TCHI)</t>
  </si>
  <si>
    <t>iShares Trust - iShares MSCI EAFE Small-Cap ETF (NASDAQGM:SCZ)</t>
  </si>
  <si>
    <t>iShares Trust - iShares MSCI Europe Financials ETF (NASDAQGM:EUFN)</t>
  </si>
  <si>
    <t>iShares Trust - iShares MSCI Europe Small-Cap ETF (NASDAQGM:IEUS)</t>
  </si>
  <si>
    <t>iShares Trust - iShares MSCI Global Sustainable Development Goals ETF (NASDAQGM:SDG)</t>
  </si>
  <si>
    <t>iShares Trust - iShares MSCI Japan Value ETF (NASDAQGM:EWJV)</t>
  </si>
  <si>
    <t>iShares Trust - iShares MSCI New Zealand ETF (NASDAQGM:ENZL)</t>
  </si>
  <si>
    <t>iShares Trust - iShares MSCI Qatar ETF (NASDAQGM:QAT)</t>
  </si>
  <si>
    <t>iShares Trust - iShares MSCI UAE ETF (NASDAQGM:UAE)</t>
  </si>
  <si>
    <t>iShares Trust - iShares MSCI Water Management Multisector ETF (NASDAQGM:IWTR)</t>
  </si>
  <si>
    <t>iShares Trust - iShares Nasdaq Top 30 Stocks ETF (NASDAQGM:QTOP)</t>
  </si>
  <si>
    <t>iShares Trust - iShares Nasdaq-100 ex Top 30 ETF (NASDAQGM:QNXT)</t>
  </si>
  <si>
    <t>iShares Trust - iShares Paris-Aligned Climate MSCI USA ETF (NASDAQGM:PABU)</t>
  </si>
  <si>
    <t>iShares Trust - iShares Paris-Aligned Climate MSCI World ex USA ETF (NASDAQGM:PABD)</t>
  </si>
  <si>
    <t>iShares Trust - iShares Preferred and Income Securities ETF (NASDAQGM:PFF)</t>
  </si>
  <si>
    <t>iShares Trust - iShares S&amp;P Small-Cap 600 Growth ETF (NASDAQGM:IJT)</t>
  </si>
  <si>
    <t>iShares Trust - iShares Select Dividend ETF (NASDAQGM:DVY)</t>
  </si>
  <si>
    <t>iShares Trust - iShares Semiconductor ETF (NASDAQGM:SOXX)</t>
  </si>
  <si>
    <t>iShares Trust - iShares Short Treasury Bond ETF (NASDAQGM:SHV)</t>
  </si>
  <si>
    <t>iShares Trust - iShares USD Green Bond ETF (NASDAQGM:BGRN)</t>
  </si>
  <si>
    <t>iShares U.S. ETF Trust - iShares GSCI Commodity Dynamic Roll Strategy ETF (NASDAQGM:COMT)</t>
  </si>
  <si>
    <t>iShares U.S. ETF Trust - iShares Transition-Enabling Metals ETF (NASDAQGM:TMET)</t>
  </si>
  <si>
    <t>iShares, Inc. - iShares ESG Aware MSCI EM ETF (NASDAQGM:ESGE)</t>
  </si>
  <si>
    <t>iShares, Inc. - iShares MSCI Emerging Markets Asia ETF (NASDAQGM:EEMA)</t>
  </si>
  <si>
    <t>iShares, Inc. - iShares MSCI Emerging Markets ex China ETF (NASDAQGM:EMXC)</t>
  </si>
  <si>
    <t>iShares, Inc. - iShares MSCI Global Gold Miners ETF (NASDAQGM:RING)</t>
  </si>
  <si>
    <t>iShares, Inc. - iShares MSCI Turkey ETF (NASDAQGM:TUR)</t>
  </si>
  <si>
    <t>Ispire Technology Inc. (NASDAQCM:ISPR)</t>
  </si>
  <si>
    <t>Israel Acquisitions Corp (NASDAQGM:ISRL)</t>
  </si>
  <si>
    <t>iTeos Therapeutics, Inc. (NASDAQGM:ITOS)</t>
  </si>
  <si>
    <t>Itron, Inc. (NASDAQGS:ITRI)</t>
  </si>
  <si>
    <t>ITT Inc. (NYSE:ITT)</t>
  </si>
  <si>
    <t>Ituran Location and Control Ltd. (NASDAQGS:ITRN)</t>
  </si>
  <si>
    <t>J&amp;J Snack Foods Corp. (NASDAQGS:JJSF)</t>
  </si>
  <si>
    <t>J.B. Hunt Transport Services, Inc. (NASDAQGS:JBHT)</t>
  </si>
  <si>
    <t>J.Jill, Inc. (NYSE:JILL)</t>
  </si>
  <si>
    <t>J.P. Morgan Exchange-Traded Fund Trust - JPMorgan Active Bond ETF (NYSE:JBND)</t>
  </si>
  <si>
    <t>J.P. Morgan Exchange-Traded Fund Trust - JPMorgan Fundamental Data Science Large Core ETF (NASDAQGM:LCDS)</t>
  </si>
  <si>
    <t>J.P. Morgan Exchange-Traded Fund Trust - JPMorgan Fundamental Data Science Mid Core ETF (NASDAQGM:MCDS)</t>
  </si>
  <si>
    <t>J.P. Morgan Exchange-Traded Fund Trust - JPMorgan Fundamental Data Science Small Core ETF (NASDAQGM:SCDS)</t>
  </si>
  <si>
    <t>J.P. Morgan Exchange-Traded Fund Trust - JPMorgan Global Select Equity ETF (NASDAQGM:JGLO)</t>
  </si>
  <si>
    <t>J.P. Morgan Exchange-Traded Fund Trust - JPMorgan International Value ETF (NASDAQGM:JIVE)</t>
  </si>
  <si>
    <t>J.P. Morgan Exchange-Traded Fund Trust - JPMorgan Nasdaq Equity Premium Income ETF (NASDAQGM:JEPQ)</t>
  </si>
  <si>
    <t>J.P. Morgan Exchange-Traded Fund Trust - JPMorgan Sustainable Infrastructure ETF (NASDAQGM:BLLD)</t>
  </si>
  <si>
    <t>J.P. Morgan Exchange-Traded Fund Trust - JPMorgan U.S. Tech Leaders ETF (NASDAQGM:JTEK)</t>
  </si>
  <si>
    <t>J.W. Mays, Inc. (NASDAQCM:MAYS)</t>
  </si>
  <si>
    <t>Jabil Inc. (NYSE:JBL)</t>
  </si>
  <si>
    <t>Jack Henry &amp; Associates, Inc. (NASDAQGS:JKHY)</t>
  </si>
  <si>
    <t>Jack in the Box Inc. (NASDAQGS:JACK)</t>
  </si>
  <si>
    <t>Jackson Financial Inc. (NYSE:JXN)</t>
  </si>
  <si>
    <t>Jacobs Solutions Inc. (NYSE:J)</t>
  </si>
  <si>
    <t>JAKKS Pacific, Inc. (NASDAQGS:JAKK)</t>
  </si>
  <si>
    <t>Jamf Holding Corp. (NASDAQGS:JAMF)</t>
  </si>
  <si>
    <t>Janus Detroit Street Trust - Janus Henderson Mid Cap Growth Alpha ETF (NASDAQGM:JMID)</t>
  </si>
  <si>
    <t>Janus Detroit Street Trust - Janus Henderson Small Cap Growth Alpha ETF (NASDAQGM:JSML)</t>
  </si>
  <si>
    <t>Janus Detroit Street Trust - Janus Henderson Small/Mid Cap Growth Alpha ETF (NASDAQGM:JSMD)</t>
  </si>
  <si>
    <t>Janus Henderson Group plc (NYSE:JHG)</t>
  </si>
  <si>
    <t>Janus International Group, Inc. (NYSE:JBI)</t>
  </si>
  <si>
    <t>Janux Therapeutics, Inc. (NASDAQGM:JANX)</t>
  </si>
  <si>
    <t>Japan Smaller Capitalization Fund, Inc. (NYSE:JOF)</t>
  </si>
  <si>
    <t>Jasper Therapeutics, Inc. (NASDAQCM:JSPR)</t>
  </si>
  <si>
    <t>Jazz Pharmaceuticals plc (NASDAQGS:JAZZ)</t>
  </si>
  <si>
    <t>JBG SMITH Properties (NYSE:JBGS)</t>
  </si>
  <si>
    <t>JD.com, Inc. (NASDAQGS:JD)</t>
  </si>
  <si>
    <t>Jefferies Financial Group Inc. (NYSE:JEF)</t>
  </si>
  <si>
    <t>JELD-WEN Holding, Inc. (NYSE:JELD)</t>
  </si>
  <si>
    <t>Jet.AI Inc. (NASDAQCM:JTAI)</t>
  </si>
  <si>
    <t>JetBlue Airways Corporation (NASDAQGS:JBLU)</t>
  </si>
  <si>
    <t>JFrog Ltd. (NASDAQGS:FROG)</t>
  </si>
  <si>
    <t>Jiayin Group Inc. (NASDAQGM:JFIN)</t>
  </si>
  <si>
    <t>JinkoSolar Holding Co., Ltd. (NYSE:JKS)</t>
  </si>
  <si>
    <t>Joby Aviation, Inc. (NYSE:JOBY)</t>
  </si>
  <si>
    <t>John B. Sanfilippo &amp; Son, Inc. (NASDAQGS:JBSS)</t>
  </si>
  <si>
    <t>John Bean Technologies Corporation (NYSE:JBT)</t>
  </si>
  <si>
    <t>John Hancock Financial Opportunities Fund (NYSE:BTO)</t>
  </si>
  <si>
    <t>John Hancock Hedged Equity &amp; Income Fund (NYSE:HEQ)</t>
  </si>
  <si>
    <t>John Hancock Income Securities Trust (NYSE:JHS)</t>
  </si>
  <si>
    <t>John Hancock Investors Trust (NYSE:JHI)</t>
  </si>
  <si>
    <t>John Hancock Preferred Income Fund (NYSE:HPI)</t>
  </si>
  <si>
    <t>John Hancock Preferred Income Fund II (NYSE:HPF)</t>
  </si>
  <si>
    <t>John Hancock Preferred Income Fund III (NYSE:HPS)</t>
  </si>
  <si>
    <t>John Hancock Premium Dividend Fund (NYSE:PDT)</t>
  </si>
  <si>
    <t>John Hancock Tax-Advantaged Dividend Income Fund (NYSE:HTD)</t>
  </si>
  <si>
    <t>John Marshall Bancorp, Inc. (NASDAQCM:JMSB)</t>
  </si>
  <si>
    <t>John Wiley &amp; Sons, Inc. (NYSE:WLY)</t>
  </si>
  <si>
    <t>Johnson &amp; Johnson (NYSE:JNJ)</t>
  </si>
  <si>
    <t>Johnson Controls International plc (NYSE:JCI)</t>
  </si>
  <si>
    <t>Johnson Outdoors Inc. (NASDAQGS:JOUT)</t>
  </si>
  <si>
    <t>Joint Stock Company Kaspi.kz (NASDAQGS:KSPI)</t>
  </si>
  <si>
    <t>Jones Lang LaSalle Incorporated (NYSE:JLL)</t>
  </si>
  <si>
    <t>Journey Medical Corporation (NASDAQCM:DERM)</t>
  </si>
  <si>
    <t>JOYY Inc. (NASDAQGS:YY)</t>
  </si>
  <si>
    <t>JPMorgan Chase &amp; Co. (NYSE:JPM)</t>
  </si>
  <si>
    <t>Juniper Networks, Inc. (NYSE:JNPR)</t>
  </si>
  <si>
    <t>JVSPAC Acquisition Corp. (NASDAQCM:JVSA)</t>
  </si>
  <si>
    <t>Kadant Inc. (NYSE:KAI)</t>
  </si>
  <si>
    <t>Kairous Acquisition Corp. Limited (NASDAQCM:KACL)</t>
  </si>
  <si>
    <t>Kaiser Aluminum Corporation (NASDAQGS:KALU)</t>
  </si>
  <si>
    <t>KALA BIO, Inc. (NASDAQCM:KALA)</t>
  </si>
  <si>
    <t>KalVista Pharmaceuticals, Inc. (NASDAQGM:KALV)</t>
  </si>
  <si>
    <t>Kanzhun Limited (NASDAQGS:BZ)</t>
  </si>
  <si>
    <t>Karat Packaging Inc. (NASDAQGS:KRT)</t>
  </si>
  <si>
    <t>Karooooo Ltd. (NASDAQCM:KARO)</t>
  </si>
  <si>
    <t>Katapult Holdings, Inc. (NASDAQGM:KPLT)</t>
  </si>
  <si>
    <t>Kayne Anderson BDC, Inc. (NYSE:KBDC)</t>
  </si>
  <si>
    <t>Kayne Anderson Energy Infrastructure Fund, Inc. (NYSE:KYN)</t>
  </si>
  <si>
    <t>KB Home (NYSE:KBH)</t>
  </si>
  <si>
    <t>KBR, Inc. (NYSE:KBR)</t>
  </si>
  <si>
    <t>KE Holdings Inc. (NYSE:BEKE)</t>
  </si>
  <si>
    <t>Kearny Financial Corp. (NASDAQGS:KRNY)</t>
  </si>
  <si>
    <t>Keen Vision Acquisition Corporation (NASDAQGM:KVAC)</t>
  </si>
  <si>
    <t>Kellanova (NYSE:K)</t>
  </si>
  <si>
    <t>Kelly Services, Inc. (NASDAQGS:KELY.A)</t>
  </si>
  <si>
    <t>Kemper Corporation (NYSE:KMPR)</t>
  </si>
  <si>
    <t>Kennametal Inc. (NYSE:KMT)</t>
  </si>
  <si>
    <t>Kennedy-Wilson Holdings, Inc. (NYSE:KW)</t>
  </si>
  <si>
    <t>Kenvue Inc. (NYSE:KVUE)</t>
  </si>
  <si>
    <t>Keros Therapeutics, Inc. (NASDAQGM:KROS)</t>
  </si>
  <si>
    <t>Keurig Dr Pepper Inc. (NASDAQGS:KDP)</t>
  </si>
  <si>
    <t>Kewaunee Scientific Corporation (NASDAQGM:KEQU)</t>
  </si>
  <si>
    <t>Key Tronic Corporation (NASDAQGM:KTCC)</t>
  </si>
  <si>
    <t>KeyCorp (NYSE:KEY)</t>
  </si>
  <si>
    <t>Keysight Technologies, Inc. (NYSE:KEYS)</t>
  </si>
  <si>
    <t>Kezar Life Sciences, Inc. (NASDAQCM:KZR)</t>
  </si>
  <si>
    <t>Kforce Inc. (NYSE:KFRC)</t>
  </si>
  <si>
    <t>Kilroy Realty Corporation (NYSE:KRC)</t>
  </si>
  <si>
    <t>Kimball Electronics, Inc. (NASDAQGS:KE)</t>
  </si>
  <si>
    <t>Kimbell Royalty Partners, LP (NYSE:KRP)</t>
  </si>
  <si>
    <t>Kimberly-Clark Corporation (NYSE:KMB)</t>
  </si>
  <si>
    <t>Kimco Realty Corporation (NYSE:KIM)</t>
  </si>
  <si>
    <t>Kinder Morgan, Inc. (NYSE:KMI)</t>
  </si>
  <si>
    <t>KinderCare Learning Companies, Inc. (NYSE:KLC)</t>
  </si>
  <si>
    <t>Kinetik Holdings Inc. (NYSE:KNTK)</t>
  </si>
  <si>
    <t>Kingsoft Cloud Holdings Limited (NASDAQGS:KC)</t>
  </si>
  <si>
    <t>Kingstone Companies, Inc. (NASDAQCM:KINS)</t>
  </si>
  <si>
    <t>Kingsway Financial Services Inc. (NYSE:KFS)</t>
  </si>
  <si>
    <t>Kiniksa Pharmaceuticals International, plc (NASDAQGS:KNSA)</t>
  </si>
  <si>
    <t>Kinsale Capital Group, Inc. (NYSE:KNSL)</t>
  </si>
  <si>
    <t>Kirby Corporation (NYSE:KEX)</t>
  </si>
  <si>
    <t>Kite Realty Group Trust (NYSE:KRG)</t>
  </si>
  <si>
    <t>KKR &amp; Co. Inc. (NYSE:KKR)</t>
  </si>
  <si>
    <t>KKR Income Opportunities Fund (NYSE:KIO)</t>
  </si>
  <si>
    <t>KKR Real Estate Finance Trust Inc. (NYSE:KREF)</t>
  </si>
  <si>
    <t>KLA Corporation (NASDAQGS:KLAC)</t>
  </si>
  <si>
    <t>Klaviyo, Inc. (NYSE:KVYO)</t>
  </si>
  <si>
    <t>KLX Energy Services Holdings, Inc. (NASDAQGS:KLXE)</t>
  </si>
  <si>
    <t>Knife River Corporation (NYSE:KNF)</t>
  </si>
  <si>
    <t>Knightscope, Inc. (NASDAQCM:KSCP)</t>
  </si>
  <si>
    <t>Knight-Swift Transportation Holdings Inc. (NYSE:KNX)</t>
  </si>
  <si>
    <t>KNOT Offshore Partners LP (NYSE:KNOP)</t>
  </si>
  <si>
    <t>Knowles Corporation (NYSE:KN)</t>
  </si>
  <si>
    <t>Kodiak Gas Services, Inc. (NYSE:KGS)</t>
  </si>
  <si>
    <t>Kodiak Sciences Inc. (NASDAQGM:KOD)</t>
  </si>
  <si>
    <t>Kohl's Corporation (NYSE:KSS)</t>
  </si>
  <si>
    <t>Kontoor Brands, Inc. (NYSE:KTB)</t>
  </si>
  <si>
    <t>Koppers Holdings Inc. (NYSE:KOP)</t>
  </si>
  <si>
    <t>Korn Ferry (NYSE:KFY)</t>
  </si>
  <si>
    <t>Kornit Digital Ltd. (NASDAQGS:KRNT)</t>
  </si>
  <si>
    <t>Korro Bio, Inc. (NASDAQCM:KRRO)</t>
  </si>
  <si>
    <t>Koss Corporation (NASDAQCM:KOSS)</t>
  </si>
  <si>
    <t>KraneShares Trust - KraneShares Artificial Intelligence and Technology ETF (NASDAQGM:AGIX)</t>
  </si>
  <si>
    <t>Kratos Defense &amp; Security Solutions, Inc. (NASDAQGS:KTOS)</t>
  </si>
  <si>
    <t>Krispy Kreme, Inc. (NASDAQGS:DNUT)</t>
  </si>
  <si>
    <t>Kronos Worldwide, Inc. (NYSE:KRO)</t>
  </si>
  <si>
    <t>Krystal Biotech, Inc. (NASDAQGS:KRYS)</t>
  </si>
  <si>
    <t>Kulicke and Soffa Industries, Inc. (NASDAQGS:KLIC)</t>
  </si>
  <si>
    <t>Kura Oncology, Inc. (NASDAQGS:KURA)</t>
  </si>
  <si>
    <t>Kura Sushi USA, Inc. (NASDAQGM:KRUS)</t>
  </si>
  <si>
    <t>Kurv ETF Trust - Kurv Technology Titans Select ETF (NASDAQGM:KQQQ)</t>
  </si>
  <si>
    <t>KVH Industries, Inc. (NASDAQGS:KVHI)</t>
  </si>
  <si>
    <t>Kymera Therapeutics, Inc. (NASDAQGM:KYMR)</t>
  </si>
  <si>
    <t>Kyndryl Holdings, Inc. (NYSE:KD)</t>
  </si>
  <si>
    <t>L.B. Foster Company (NASDAQGS:FSTR)</t>
  </si>
  <si>
    <t>L3Harris Technologies, Inc. (NYSE:LHX)</t>
  </si>
  <si>
    <t>Labcorp Holdings Inc. (NYSE:LH)</t>
  </si>
  <si>
    <t>Ladder Capital Corp (NYSE:LADR)</t>
  </si>
  <si>
    <t>Lake Shore Bancorp, Inc. (NASDAQGM:LSBK)</t>
  </si>
  <si>
    <t>Lakeland Financial Corporation (NASDAQGS:LKFN)</t>
  </si>
  <si>
    <t>Lakeland Industries, Inc. (NASDAQGM:LAKE)</t>
  </si>
  <si>
    <t>Lam Research Corporation (NASDAQGS:LRCX)</t>
  </si>
  <si>
    <t>Lamar Advertising Company (NASDAQGS:LAMR)</t>
  </si>
  <si>
    <t>Lamb Weston Holdings, Inc. (NYSE:LW)</t>
  </si>
  <si>
    <t>Lancaster Colony Corporation (NASDAQGS:LANC)</t>
  </si>
  <si>
    <t>LandBridge Company LLC (NYSE:LB)</t>
  </si>
  <si>
    <t>Landmark Bancorp, Inc. (NASDAQGM:LARK)</t>
  </si>
  <si>
    <t>Lands' End, Inc. (NASDAQCM:LE)</t>
  </si>
  <si>
    <t>Landsea Homes Corporation (NASDAQCM:LSEA)</t>
  </si>
  <si>
    <t>Landstar System, Inc. (NASDAQGS:LSTR)</t>
  </si>
  <si>
    <t>Lantheus Holdings, Inc. (NASDAQGM:LNTH)</t>
  </si>
  <si>
    <t>Larimar Therapeutics, Inc. (NASDAQGM:LRMR)</t>
  </si>
  <si>
    <t>Las Vegas Sands Corp. (NYSE:LVS)</t>
  </si>
  <si>
    <t>Laser Photonics Corporation (NASDAQCM:LASE)</t>
  </si>
  <si>
    <t>Latham Group, Inc. (NASDAQGS:SWIM)</t>
  </si>
  <si>
    <t>Lattice Semiconductor Corporation (NASDAQGS:LSCC)</t>
  </si>
  <si>
    <t>Lattice Strategies Trust - Hartford US Quality Growth ETF (NASDAQGM:HQGO)</t>
  </si>
  <si>
    <t>Launch One Acquisition Corp. (NASDAQGM:LPAA)</t>
  </si>
  <si>
    <t>Launch Two Acquisition Corp. (NASDAQGM:LPBB.U)</t>
  </si>
  <si>
    <t>Laureate Education, Inc. (NASDAQGS:LAUR)</t>
  </si>
  <si>
    <t>Lazard Global Total Return and Income Fund, Inc. (NYSE:LGI)</t>
  </si>
  <si>
    <t>Lazard, Inc. (NYSE:LAZ)</t>
  </si>
  <si>
    <t>La-Z-Boy Incorporated (NYSE:LZB)</t>
  </si>
  <si>
    <t>LCI Industries (NYSE:LCII)</t>
  </si>
  <si>
    <t>LCNB Corp. (NASDAQCM:LCNB)</t>
  </si>
  <si>
    <t>Lear Corporation (NYSE:LEA)</t>
  </si>
  <si>
    <t>Lee Enterprises, Incorporated (NASDAQGS:LEE)</t>
  </si>
  <si>
    <t>Legacy Housing Corporation (NASDAQGS:LEGH)</t>
  </si>
  <si>
    <t>LegalZoom.com, Inc. (NASDAQGS:LZ)</t>
  </si>
  <si>
    <t>Legend Biotech Corporation (NASDAQGS:LEGN)</t>
  </si>
  <si>
    <t>Legg Mason BW Global Income Opportunities Fund Inc. (NYSE:BWG)</t>
  </si>
  <si>
    <t>Legg Mason ETF Investment Trust - ClearBridge Dividend Strategy ESG ETF (NASDAQGM:YLDE)</t>
  </si>
  <si>
    <t>Legg Mason ETF Investment Trust - Clearbridge Large Cap Growth ESG ETF (NASDAQGM:LRGE)</t>
  </si>
  <si>
    <t>Legg Mason ETF Investment Trust - Franklin U.S. Low Volatility High Dividend Index ETF (NASDAQGM:LVHD)</t>
  </si>
  <si>
    <t>Legg Mason ETF Investment Trust - Royce Quant Small-Cap Quality Value ETF (NASDAQGM:SQLV)</t>
  </si>
  <si>
    <t>Legg Mason ETF Investment Trust - Western Asset Short Duration Income ETF (NASDAQGM:WINC)</t>
  </si>
  <si>
    <t>Legg Mason ETF Investment Trust - Western Asset Total Return ETF (NASDAQGM:WBND)</t>
  </si>
  <si>
    <t>Leggett &amp; Platt, Incorporated (NYSE:LEG)</t>
  </si>
  <si>
    <t>Leidos Holdings, Inc. (NYSE:LDOS)</t>
  </si>
  <si>
    <t>LeMaitre Vascular, Inc. (NASDAQGM:LMAT)</t>
  </si>
  <si>
    <t>Lemonade, Inc. (NYSE:LMND)</t>
  </si>
  <si>
    <t>LendingClub Corporation (NYSE:LC)</t>
  </si>
  <si>
    <t>LendingTree, Inc. (NASDAQGS:TREE)</t>
  </si>
  <si>
    <t>Lennar Corporation (NYSE:LEN)</t>
  </si>
  <si>
    <t>Lennox International Inc. (NYSE:LII)</t>
  </si>
  <si>
    <t>LENSAR, Inc. (NASDAQCM:LNSR)</t>
  </si>
  <si>
    <t>LENZ Therapeutics, Inc. (NASDAQGS:LENZ)</t>
  </si>
  <si>
    <t>Leonardo DRS, Inc. (NASDAQGS:DRS)</t>
  </si>
  <si>
    <t>Lesaka Technologies, Inc. (NASDAQGS:LSAK)</t>
  </si>
  <si>
    <t>Levi Strauss &amp; Co. (NYSE:LEVI)</t>
  </si>
  <si>
    <t>Lexeo Therapeutics, Inc. (NASDAQGM:LXEO)</t>
  </si>
  <si>
    <t>LGI Homes, Inc. (NASDAQGS:LGIH)</t>
  </si>
  <si>
    <t>Li Auto Inc. (NASDAQGS:LI)</t>
  </si>
  <si>
    <t>Liberty All-Star Equity Fund (NYSE:USA)</t>
  </si>
  <si>
    <t>Liberty All-Star Growth Fund, Inc. (NYSE:ASG)</t>
  </si>
  <si>
    <t>Liberty Broadband Corporation (NASDAQGS:LBRD.K)</t>
  </si>
  <si>
    <t>Liberty Energy Inc. (NYSE:LBRT)</t>
  </si>
  <si>
    <t>Liberty Global Ltd. (NASDAQGS:LBTY.A)</t>
  </si>
  <si>
    <t>Liberty Latin America Ltd. (NASDAQGS:LILA)</t>
  </si>
  <si>
    <t>Liberty Live Group (NASDAQGS:LLYV.K)</t>
  </si>
  <si>
    <t>Life Time Group Holdings, Inc. (NYSE:LTH)</t>
  </si>
  <si>
    <t>Lifecore Biomedical, Inc. (NASDAQGS:LFCR)</t>
  </si>
  <si>
    <t>LifeMD, Inc. (NASDAQGM:LFMD)</t>
  </si>
  <si>
    <t>LifeStance Health Group, Inc. (NASDAQGS:LFST)</t>
  </si>
  <si>
    <t>Lifetime Brands, Inc. (NASDAQGS:LCUT)</t>
  </si>
  <si>
    <t>LifeVantage Corporation (NASDAQCM:LFVN)</t>
  </si>
  <si>
    <t>Lifeway Foods, Inc. (NASDAQGM:LWAY)</t>
  </si>
  <si>
    <t>Lifezone Metals Limited (NYSE:LZM)</t>
  </si>
  <si>
    <t>Ligand Pharmaceuticals Incorporated (NASDAQGM:LGND)</t>
  </si>
  <si>
    <t>Light &amp; Wonder, Inc. (NASDAQGS:LNW)</t>
  </si>
  <si>
    <t>Lightbridge Corporation (NASDAQCM:LTBR)</t>
  </si>
  <si>
    <t>Limbach Holdings, Inc. (NASDAQCM:LMB)</t>
  </si>
  <si>
    <t>Limoneira Company (NASDAQGS:LMNR)</t>
  </si>
  <si>
    <t>Lincoln Educational Services Corporation (NASDAQGS:LINC)</t>
  </si>
  <si>
    <t>Lincoln Electric Holdings, Inc. (NASDAQGS:LECO)</t>
  </si>
  <si>
    <t>Lincoln National Corporation (NYSE:LNC)</t>
  </si>
  <si>
    <t>Lindblad Expeditions Holdings, Inc. (NASDAQCM:LIND)</t>
  </si>
  <si>
    <t>Linde plc (NASDAQGS:LIN)</t>
  </si>
  <si>
    <t>Lindsay Corporation (NYSE:LNN)</t>
  </si>
  <si>
    <t>Lineage, Inc. (NASDAQGS:LINE)</t>
  </si>
  <si>
    <t>LINKBANCORP, Inc. (NASDAQCM:LNKB)</t>
  </si>
  <si>
    <t>Lionheart Holdings (NASDAQGM:CUB)</t>
  </si>
  <si>
    <t>Lions Gate Entertainment Corp. (NYSE:LGF.A)</t>
  </si>
  <si>
    <t>Lionsgate Studios Corp. (NASDAQGS:LION)</t>
  </si>
  <si>
    <t>Liquidia Corporation (NASDAQCM:LQDA)</t>
  </si>
  <si>
    <t>Liquidity Services, Inc. (NASDAQGS:LQDT)</t>
  </si>
  <si>
    <t>Listed Funds Trust - Horizon Kinetics SPAC Active ETF (NASDAQGM:SPAQ)</t>
  </si>
  <si>
    <t>Listed Funds Trust - Roundhill Magnificent Seven ETF (NASDAQGM:MAGS)</t>
  </si>
  <si>
    <t>Listed Funds Trust - Roundhill Video Games ETF (NASDAQGM:NERD)</t>
  </si>
  <si>
    <t>Listed Funds Trust - Spear Alpha ETF (NASDAQGM:SPRX)</t>
  </si>
  <si>
    <t>Listed Funds Trust - STF Tactical Growth &amp; Income ETF (NASDAQGM:TUGN)</t>
  </si>
  <si>
    <t>Listed Funds Trust - STF Tactical Growth ETF (NASDAQGM:TUG)</t>
  </si>
  <si>
    <t>Listed Funds Trust - TrueShares Active Yield ETF (NASDAQGM:ERNZ)</t>
  </si>
  <si>
    <t>Listed Funds Trust - Wahed Dow Jones Islamic World ETF (NASDAQGM:UMMA)</t>
  </si>
  <si>
    <t>Listed Funds Trust - Wahed FTSE USA Shariah ETF (NASDAQGM:HLAL)</t>
  </si>
  <si>
    <t>Lithia Motors, Inc. (NYSE:LAD)</t>
  </si>
  <si>
    <t>Littelfuse, Inc. (NASDAQGS:LFUS)</t>
  </si>
  <si>
    <t>LivaNova PLC (NASDAQGS:LIVN)</t>
  </si>
  <si>
    <t>Live Nation Entertainment, Inc. (NYSE:LYV)</t>
  </si>
  <si>
    <t>Live Oak Bancshares, Inc. (NYSE:LOB)</t>
  </si>
  <si>
    <t>Live Ventures Incorporated (NASDAQCM:LIVE)</t>
  </si>
  <si>
    <t>LiveRamp Holdings, Inc. (NYSE:RAMP)</t>
  </si>
  <si>
    <t>LiveWire Group, Inc. (NYSE:LVWR)</t>
  </si>
  <si>
    <t>LKQ Corporation (NASDAQGS:LKQ)</t>
  </si>
  <si>
    <t>LMP Capital and Income Fund Inc. (NYSE:SCD)</t>
  </si>
  <si>
    <t>Loar Holdings Inc. (NYSE:LOAR)</t>
  </si>
  <si>
    <t>Locafy Limited (NASDAQCM:LCFY)</t>
  </si>
  <si>
    <t>Lockheed Martin Corporation (NYSE:LMT)</t>
  </si>
  <si>
    <t>Loews Corporation (NYSE:L)</t>
  </si>
  <si>
    <t>Logan Ridge Finance Corporation (NASDAQGS:LRFC)</t>
  </si>
  <si>
    <t>Logility Supply Chain Solutions, Inc. (NASDAQGS:LGTY)</t>
  </si>
  <si>
    <t>Loma Negra Compañía Industrial Argentina Sociedad Anónima (NYSE:LOMA)</t>
  </si>
  <si>
    <t>Longboard Pharmaceuticals, Inc. (NASDAQGM:LBPH)</t>
  </si>
  <si>
    <t>Louisiana-Pacific Corporation (NYSE:LPX)</t>
  </si>
  <si>
    <t>Lowe's Companies, Inc. (NYSE:LOW)</t>
  </si>
  <si>
    <t>LPL Financial Holdings Inc. (NASDAQGS:LPLA)</t>
  </si>
  <si>
    <t>LSB Industries, Inc. (NYSE:LXU)</t>
  </si>
  <si>
    <t>LSI Industries Inc. (NASDAQGS:LYTS)</t>
  </si>
  <si>
    <t>LTC Properties, Inc. (NYSE:LTC)</t>
  </si>
  <si>
    <t>Lululemon Athletica Inc. (NASDAQGS:LULU)</t>
  </si>
  <si>
    <t>Lumen Technologies, Inc. (NYSE:LUMN)</t>
  </si>
  <si>
    <t>Lumentum Holdings Inc. (NASDAQGS:LITE)</t>
  </si>
  <si>
    <t>Luxfer Holdings PLC (NYSE:LXFR)</t>
  </si>
  <si>
    <t>LXP Industrial Trust (NYSE:LXP)</t>
  </si>
  <si>
    <t>Lyft, Inc. (NASDAQGS:LYFT)</t>
  </si>
  <si>
    <t>LyondellBasell Industries N.V. (NYSE:LYB)</t>
  </si>
  <si>
    <t>M&amp;T Bank Corporation (NYSE:MTB)</t>
  </si>
  <si>
    <t>M/I Homes, Inc. (NYSE:MHO)</t>
  </si>
  <si>
    <t>M3-Brigade Acquisition V Corp. (NASDAQGM:MBAV)</t>
  </si>
  <si>
    <t>Mach Natural Resources LP (NYSE:MNR)</t>
  </si>
  <si>
    <t>MACOM Technology Solutions Holdings, Inc. (NASDAQGS:MTSI)</t>
  </si>
  <si>
    <t>Macquarie ETF Trust - Macquarie Focused Emerging Markets Equity ETF (NASDAQGM:EMEQ)</t>
  </si>
  <si>
    <t>Macy's, Inc. (NYSE:M)</t>
  </si>
  <si>
    <t>Madison Covered Call &amp; Equity Strategy Fund (NYSE:MCN)</t>
  </si>
  <si>
    <t>Madison Square Garden Entertainment Corp. (NYSE:MSGE)</t>
  </si>
  <si>
    <t>Madison Square Garden Sports Corp. (NYSE:MSGS)</t>
  </si>
  <si>
    <t>Madrigal Pharmaceuticals, Inc. (NASDAQGS:MDGL)</t>
  </si>
  <si>
    <t>Magic Software Enterprises Ltd. (NASDAQGS:MGIC)</t>
  </si>
  <si>
    <t>Magnera Corporation (NYSE:MAGN)</t>
  </si>
  <si>
    <t>Magnite, Inc. (NASDAQGS:MGNI)</t>
  </si>
  <si>
    <t>Magnolia Oil &amp; Gas Corporation (NYSE:MGY)</t>
  </si>
  <si>
    <t>Magyar Bancorp, Inc. (NASDAQGM:MGYR)</t>
  </si>
  <si>
    <t>Main Street Capital Corporation (NYSE:MAIN)</t>
  </si>
  <si>
    <t>MainStreet Bancshares, Inc. (NASDAQCM:MNSB)</t>
  </si>
  <si>
    <t>MakeMyTrip Limited (NASDAQGS:MMYT)</t>
  </si>
  <si>
    <t>Malibu Boats, Inc. (NASDAQGM:MBUU)</t>
  </si>
  <si>
    <t>Mama's Creations, Inc. (NASDAQCM:MAMA)</t>
  </si>
  <si>
    <t>Manager Directed Portfolios - SanJac Alpha Core Plus Bond ETF (NASDAQGM:SJCP)</t>
  </si>
  <si>
    <t>Manager Directed Portfolios - SanJac Alpha Low Duration ETF (NASDAQGM:SJLD)</t>
  </si>
  <si>
    <t>Manager Directed Portfolios - SWP Growth &amp; Income ETF (NASDAQGM:SWP)</t>
  </si>
  <si>
    <t>Manchester United plc (NYSE:MANU)</t>
  </si>
  <si>
    <t>Manhattan Associates, Inc. (NASDAQGS:MANH)</t>
  </si>
  <si>
    <t>Manhattan Bridge Capital, Inc. (NASDAQCM:LOAN)</t>
  </si>
  <si>
    <t>Manitex International, Inc. (NASDAQCM:MNTX)</t>
  </si>
  <si>
    <t>Mannatech, Incorporated (NASDAQCM:MTEX)</t>
  </si>
  <si>
    <t>MannKind Corporation (NASDAQGM:MNKD)</t>
  </si>
  <si>
    <t>ManpowerGroup Inc. (NYSE:MAN)</t>
  </si>
  <si>
    <t>Maplebear Inc. (NASDAQGS:CART)</t>
  </si>
  <si>
    <t>MARA Holdings, Inc. (NASDAQCM:MARA)</t>
  </si>
  <si>
    <t>Marathon Oil Corporation (NYSE:MRO)</t>
  </si>
  <si>
    <t>Marathon Petroleum Corporation (NYSE:MPC)</t>
  </si>
  <si>
    <t>Marblegate Acquisition Corp. (NASDAQCM:GATE)</t>
  </si>
  <si>
    <t>Marcus &amp; Millichap, Inc. (NYSE:MMI)</t>
  </si>
  <si>
    <t>Marex Group plc (NASDAQGS:MRX)</t>
  </si>
  <si>
    <t>Marine Products Corporation (NYSE:MPX)</t>
  </si>
  <si>
    <t>MarineMax, Inc. (NYSE:HZO)</t>
  </si>
  <si>
    <t>Markel Group Inc. (NYSE:MKL)</t>
  </si>
  <si>
    <t>MarketAxess Holdings Inc. (NASDAQGS:MKTX)</t>
  </si>
  <si>
    <t>Marriott International, Inc. (NASDAQGS:MAR)</t>
  </si>
  <si>
    <t>Marriott Vacations Worldwide Corporation (NYSE:VAC)</t>
  </si>
  <si>
    <t>Mars Acquisition Corp. (NASDAQCM:MARX)</t>
  </si>
  <si>
    <t>Marsh &amp; McLennan Companies, Inc. (NYSE:MMC)</t>
  </si>
  <si>
    <t>Marten Transport, Ltd. (NASDAQGS:MRTN)</t>
  </si>
  <si>
    <t>Martin Marietta Materials, Inc. (NYSE:MLM)</t>
  </si>
  <si>
    <t>Marvell Technology, Inc. (NASDAQGS:MRVL)</t>
  </si>
  <si>
    <t>Masco Corporation (NYSE:MAS)</t>
  </si>
  <si>
    <t>Masimo Corporation (NASDAQGS:MASI)</t>
  </si>
  <si>
    <t>MasTec, Inc. (NYSE:MTZ)</t>
  </si>
  <si>
    <t>MasterBrand, Inc. (NYSE:MBC)</t>
  </si>
  <si>
    <t>Mastercard Incorporated (NYSE:MA)</t>
  </si>
  <si>
    <t>MasterCraft Boat Holdings, Inc. (NASDAQGM:MCFT)</t>
  </si>
  <si>
    <t>Matador Resources Company (NYSE:MTDR)</t>
  </si>
  <si>
    <t>Match Group, Inc. (NASDAQGS:MTCH)</t>
  </si>
  <si>
    <t>Materialise NV (NASDAQGS:MTLS)</t>
  </si>
  <si>
    <t>Materion Corporation (NYSE:MTRN)</t>
  </si>
  <si>
    <t>Mativ Holdings, Inc. (NYSE:MATV)</t>
  </si>
  <si>
    <t>Matrix Service Company (NASDAQGS:MTRX)</t>
  </si>
  <si>
    <t>Matson, Inc. (NYSE:MATX)</t>
  </si>
  <si>
    <t>Mattel, Inc. (NASDAQGS:MAT)</t>
  </si>
  <si>
    <t>Matthews International Corporation (NASDAQGS:MATW)</t>
  </si>
  <si>
    <t>Matthews International Funds - Matthews China Discovery Active ETF (NASDAQGM:MCHS)</t>
  </si>
  <si>
    <t>Matthews International Funds - Matthews Emerging Markets Discovery Active ETF (NASDAQGM:MEMS)</t>
  </si>
  <si>
    <t>Maui Land &amp; Pineapple Company, Inc. (NYSE:MLP)</t>
  </si>
  <si>
    <t>Maxeon Solar Technologies, Ltd. (NASDAQGS:MAXN)</t>
  </si>
  <si>
    <t>Maximus, Inc. (NYSE:MMS)</t>
  </si>
  <si>
    <t>MaxLinear, Inc. (NASDAQGS:MXL)</t>
  </si>
  <si>
    <t>Mayville Engineering Company, Inc. (NYSE:MEC)</t>
  </si>
  <si>
    <t>MBIA Inc. (NYSE:MBI)</t>
  </si>
  <si>
    <t>MBX Biosciences, Inc. (NASDAQGS:MBX)</t>
  </si>
  <si>
    <t>McCormick &amp; Company, Incorporated (NYSE:MKC)</t>
  </si>
  <si>
    <t>McDonald's Corporation (NYSE:MCD)</t>
  </si>
  <si>
    <t>McEwen Mining Inc. (NYSE:MUX)</t>
  </si>
  <si>
    <t>McGrath RentCorp (NASDAQGS:MGRC)</t>
  </si>
  <si>
    <t>McKesson Corporation (NYSE:MCK)</t>
  </si>
  <si>
    <t>MDB Capital Holdings, LLC (NASDAQCM:MDBH)</t>
  </si>
  <si>
    <t>MDU Resources Group, Inc. (NYSE:MDU)</t>
  </si>
  <si>
    <t>Medalist Diversified REIT, Inc. (NASDAQCM:MDRR)</t>
  </si>
  <si>
    <t>Medallion Financial Corp. (NASDAQGS:MFIN)</t>
  </si>
  <si>
    <t>MediaAlpha, Inc. (NYSE:MAX)</t>
  </si>
  <si>
    <t>Medifast, Inc. (NYSE:MED)</t>
  </si>
  <si>
    <t>MediWound Ltd. (NASDAQGM:MDWD)</t>
  </si>
  <si>
    <t>Medpace Holdings, Inc. (NASDAQGS:MEDP)</t>
  </si>
  <si>
    <t>Medtronic plc (NYSE:MDT)</t>
  </si>
  <si>
    <t>MeiraGTx Holdings plc (NASDAQGS:MGTX)</t>
  </si>
  <si>
    <t>Melar Acquisition Corp. I (NASDAQGM:MACI)</t>
  </si>
  <si>
    <t>Melco Resorts &amp; Entertainment Limited (NASDAQGS:MLCO)</t>
  </si>
  <si>
    <t>MercadoLibre, Inc. (NASDAQGS:MELI)</t>
  </si>
  <si>
    <t>Mercantile Bank Corporation (NASDAQGS:MBWM)</t>
  </si>
  <si>
    <t>Mercer International Inc. (NASDAQGS:MERC)</t>
  </si>
  <si>
    <t>Merchants Bancorp (NASDAQCM:MBIN)</t>
  </si>
  <si>
    <t>Merck &amp; Co., Inc. (NYSE:MRK)</t>
  </si>
  <si>
    <t>Mercury General Corporation (NYSE:MCY)</t>
  </si>
  <si>
    <t>Mercury Systems, Inc. (NASDAQGS:MRCY)</t>
  </si>
  <si>
    <t>Meridian Corporation (NASDAQGS:MRBK)</t>
  </si>
  <si>
    <t>MeridianLink, Inc. (NYSE:MLNK)</t>
  </si>
  <si>
    <t>Merit Medical Systems, Inc. (NASDAQGS:MMSI)</t>
  </si>
  <si>
    <t>Meritage Homes Corporation (NYSE:MTH)</t>
  </si>
  <si>
    <t>Merus N.V. (NASDAQGM:MRUS)</t>
  </si>
  <si>
    <t>Mesa Laboratories, Inc. (NASDAQGS:MLAB)</t>
  </si>
  <si>
    <t>Mesa Royalty Trust (NYSE:MTR)</t>
  </si>
  <si>
    <t>Mesabi Trust (NYSE:MSB)</t>
  </si>
  <si>
    <t>Meta Platforms, Inc. (NASDAQGS:META)</t>
  </si>
  <si>
    <t>Metal Sky Star Acquisition Corporation (NASDAQGM:MSSA)</t>
  </si>
  <si>
    <t>Metallus Inc. (NYSE:MTUS)</t>
  </si>
  <si>
    <t>Metals Acquisition Limited (NYSE:MTAL)</t>
  </si>
  <si>
    <t>Methode Electronics, Inc. (NYSE:MEI)</t>
  </si>
  <si>
    <t>MetLife, Inc. (NYSE:MET)</t>
  </si>
  <si>
    <t>MetroCity Bankshares, Inc. (NASDAQGS:MCBS)</t>
  </si>
  <si>
    <t>Metropolitan Bank Holding Corp. (NYSE:MCB)</t>
  </si>
  <si>
    <t>Mettler-Toledo International Inc. (NYSE:MTD)</t>
  </si>
  <si>
    <t>Mexico Equity &amp; Income Fund Inc. (NYSE:MXE)</t>
  </si>
  <si>
    <t>MFA Financial, Inc. (NYSE:MFA)</t>
  </si>
  <si>
    <t>MFS Charter Income Trust (NYSE:MCR)</t>
  </si>
  <si>
    <t>MFS Investment Grade Municipal Trust (NYSE:CXH)</t>
  </si>
  <si>
    <t>MFS Municipal Income Trust (NYSE:MFM)</t>
  </si>
  <si>
    <t>MGE Energy, Inc. (NASDAQGS:MGEE)</t>
  </si>
  <si>
    <t>MGIC Investment Corporation (NYSE:MTG)</t>
  </si>
  <si>
    <t>MGM Resorts International (NYSE:MGM)</t>
  </si>
  <si>
    <t>MGP Ingredients, Inc. (NASDAQGS:MGPI)</t>
  </si>
  <si>
    <t>Microchip Technology Incorporated (NASDAQGS:MCHP)</t>
  </si>
  <si>
    <t>Micron Technology, Inc. (NASDAQGS:MU)</t>
  </si>
  <si>
    <t>Microsoft Corporation (NASDAQGS:MSFT)</t>
  </si>
  <si>
    <t>MicroStrategy Incorporated (NASDAQGS:MSTR)</t>
  </si>
  <si>
    <t>Mid Penn Bancorp, Inc. (NASDAQGM:MPB)</t>
  </si>
  <si>
    <t>Mid-America Apartment Communities, Inc. (NYSE:MAA)</t>
  </si>
  <si>
    <t>MidCap Financial Investment Corporation (NASDAQGS:MFIC)</t>
  </si>
  <si>
    <t>Middlefield Banc Corp. (NASDAQCM:MBCN)</t>
  </si>
  <si>
    <t>Middlesex Water Company (NASDAQGS:MSEX)</t>
  </si>
  <si>
    <t>Midland States Bancorp, Inc. (NASDAQGS:MSBI)</t>
  </si>
  <si>
    <t>MidWestOne Financial Group, Inc. (NASDAQGS:MOFG)</t>
  </si>
  <si>
    <t>Miller Industries, Inc. (NYSE:MLR)</t>
  </si>
  <si>
    <t>Miller/Howard High Income Equity Fund (NYSE:HIE)</t>
  </si>
  <si>
    <t>MillerKnoll, Inc. (NASDAQGS:MLKN)</t>
  </si>
  <si>
    <t>Millicom International Cellular S.A. (NASDAQGS:TIGO)</t>
  </si>
  <si>
    <t>MiMedx Group, Inc. (NASDAQCM:MDXG)</t>
  </si>
  <si>
    <t>Mind Medicine (MindMed) Inc. (NASDAQGS:MNMD)</t>
  </si>
  <si>
    <t>Minerals Technologies Inc. (NYSE:MTX)</t>
  </si>
  <si>
    <t>Mineralys Therapeutics, Inc. (NASDAQGS:MLYS)</t>
  </si>
  <si>
    <t>Mingteng International Corporation Inc. (NASDAQCM:MTEN)</t>
  </si>
  <si>
    <t>MINISO Group Holding Limited (NYSE:MNSO)</t>
  </si>
  <si>
    <t>Mirion Technologies, Inc. (NYSE:MIR)</t>
  </si>
  <si>
    <t>Mirum Pharmaceuticals, Inc. (NASDAQGM:MIRM)</t>
  </si>
  <si>
    <t>Mission Produce, Inc. (NASDAQGS:AVO)</t>
  </si>
  <si>
    <t>Mister Car Wash, Inc. (NYSE:MCW)</t>
  </si>
  <si>
    <t>Mistras Group, Inc. (NYSE:MG)</t>
  </si>
  <si>
    <t>Mitek Systems, Inc. (NASDAQCM:MITK)</t>
  </si>
  <si>
    <t>MKS Instruments, Inc. (NASDAQGS:MKSI)</t>
  </si>
  <si>
    <t>Mobileye Global Inc. (NASDAQGS:MBLY)</t>
  </si>
  <si>
    <t>Moderna, Inc. (NASDAQGS:MRNA)</t>
  </si>
  <si>
    <t>Modine Manufacturing Company (NYSE:MOD)</t>
  </si>
  <si>
    <t>Modiv Industrial, Inc. (NYSE:MDV)</t>
  </si>
  <si>
    <t>ModivCare Inc. (NASDAQGS:MODV)</t>
  </si>
  <si>
    <t>Moelis &amp; Company (NYSE:MC)</t>
  </si>
  <si>
    <t>Mohawk Industries, Inc. (NYSE:MHK)</t>
  </si>
  <si>
    <t>Molina Healthcare, Inc. (NYSE:MOH)</t>
  </si>
  <si>
    <t>Molson Coors Beverage Company (NYSE:TAP)</t>
  </si>
  <si>
    <t>Monarch Casino &amp; Resort, Inc. (NASDAQGS:MCRI)</t>
  </si>
  <si>
    <t>monday.com Ltd. (NASDAQGS:MNDY)</t>
  </si>
  <si>
    <t>Mondelez International, Inc. (NASDAQGS:MDLZ)</t>
  </si>
  <si>
    <t>MoneyLion Inc. (NYSE:ML)</t>
  </si>
  <si>
    <t>MongoDB, Inc. (NASDAQGM:MDB)</t>
  </si>
  <si>
    <t>Monolithic Power Systems, Inc. (NASDAQGS:MPWR)</t>
  </si>
  <si>
    <t>Monopar Therapeutics Inc. (NASDAQCM:MNPR)</t>
  </si>
  <si>
    <t>Monro, Inc. (NASDAQGS:MNRO)</t>
  </si>
  <si>
    <t>Monroe Capital Corporation (NASDAQGS:MRCC)</t>
  </si>
  <si>
    <t>Monster Beverage Corporation (NASDAQGS:MNST)</t>
  </si>
  <si>
    <t>Monte Rosa Therapeutics, Inc. (NASDAQGS:GLUE)</t>
  </si>
  <si>
    <t>Montrose Environmental Group, Inc. (NYSE:MEG)</t>
  </si>
  <si>
    <t>Moody's Corporation (NYSE:MCO)</t>
  </si>
  <si>
    <t>Moog Inc. (NYSE:MOG.A)</t>
  </si>
  <si>
    <t>MoonLake Immunotherapeutics (NASDAQCM:MLTX)</t>
  </si>
  <si>
    <t>Morgan Stanley (NYSE:MS)</t>
  </si>
  <si>
    <t>Morgan Stanley China A Share Fund, Inc. (NYSE:CAF)</t>
  </si>
  <si>
    <t>Morgan Stanley Direct Lending Fund (NYSE:MSDL)</t>
  </si>
  <si>
    <t>Morgan Stanley Emerging Markets Debt Fund, Inc. (NYSE:MSD)</t>
  </si>
  <si>
    <t>Morgan Stanley India Investment Fund, Inc. (NYSE:IIF)</t>
  </si>
  <si>
    <t>Morningstar, Inc. (NASDAQGS:MORN)</t>
  </si>
  <si>
    <t>Motorcar Parts of America, Inc. (NASDAQGS:MPAA)</t>
  </si>
  <si>
    <t>Motorola Solutions, Inc. (NYSE:MSI)</t>
  </si>
  <si>
    <t>Mountain Crest Acquisition Corp. V (NASDAQCM:MCAG)</t>
  </si>
  <si>
    <t>Movado Group, Inc. (NYSE:MOV)</t>
  </si>
  <si>
    <t>MP Materials Corp. (NYSE:MP)</t>
  </si>
  <si>
    <t>MPLX LP (NYSE:MPLX)</t>
  </si>
  <si>
    <t>Mr. Cooper Group Inc. (NASDAQCM:COOP)</t>
  </si>
  <si>
    <t>MRC Global Inc. (NYSE:MRC)</t>
  </si>
  <si>
    <t>MSA Safety Incorporated (NYSE:MSA)</t>
  </si>
  <si>
    <t>MSC Industrial Direct Co., Inc. (NYSE:MSM)</t>
  </si>
  <si>
    <t>MSCI Inc. (NYSE:MSCI)</t>
  </si>
  <si>
    <t>Mueller Industries, Inc. (NYSE:MLI)</t>
  </si>
  <si>
    <t>Mueller Water Products, Inc. (NYSE:MWA)</t>
  </si>
  <si>
    <t>MultiPlan Corporation (NYSE:MPLN)</t>
  </si>
  <si>
    <t>Murano Global Investments Plc (NASDAQCM:MRNO)</t>
  </si>
  <si>
    <t>Murphy Oil Corporation (NYSE:MUR)</t>
  </si>
  <si>
    <t>Murphy USA Inc. (NYSE:MUSA)</t>
  </si>
  <si>
    <t>MV Oil Trust (NYSE:MVO)</t>
  </si>
  <si>
    <t>MVB Financial Corp. (NASDAQCM:MVBF)</t>
  </si>
  <si>
    <t>Myers Industries, Inc. (NYSE:MYE)</t>
  </si>
  <si>
    <t>MYR Group Inc. (NASDAQGS:MYRG)</t>
  </si>
  <si>
    <t>Myriad Genetics, Inc. (NASDAQGS:MYGN)</t>
  </si>
  <si>
    <t>MYT Netherlands Parent B.V. (NYSE:MYTE)</t>
  </si>
  <si>
    <t>N-able, Inc. (NYSE:NABL)</t>
  </si>
  <si>
    <t>Nabors Energy Transition Corp. II (NASDAQGM:NETD)</t>
  </si>
  <si>
    <t>Nabors Industries Ltd. (NYSE:NBR)</t>
  </si>
  <si>
    <t>NACCO Industries, Inc. (NYSE:NC)</t>
  </si>
  <si>
    <t>NANO Nuclear Energy Inc. (NASDAQCM:NNE)</t>
  </si>
  <si>
    <t>Nano-X Imaging Ltd. (NASDAQGM:NNOX)</t>
  </si>
  <si>
    <t>Napco Security Technologies, Inc. (NASDAQGS:NSSC)</t>
  </si>
  <si>
    <t>Nasdaq, Inc. (NASDAQGS:NDAQ)</t>
  </si>
  <si>
    <t>Natera, Inc. (NASDAQGS:NTRA)</t>
  </si>
  <si>
    <t>Nathan's Famous, Inc. (NASDAQGS:NATH)</t>
  </si>
  <si>
    <t>National Bank Holdings Corporation (NYSE:NBHC)</t>
  </si>
  <si>
    <t>National Bankshares, Inc. (NASDAQCM:NKSH)</t>
  </si>
  <si>
    <t>National Beverage Corp. (NASDAQGS:FIZZ)</t>
  </si>
  <si>
    <t>National CineMedia, Inc. (NASDAQGS:NCMI)</t>
  </si>
  <si>
    <t>National Energy Services Reunited Corp. (NASDAQCM:NESR)</t>
  </si>
  <si>
    <t>National Fuel Gas Company (NYSE:NFG)</t>
  </si>
  <si>
    <t>National Health Investors, Inc. (NYSE:NHI)</t>
  </si>
  <si>
    <t>National Presto Industries, Inc. (NYSE:NPK)</t>
  </si>
  <si>
    <t>National Research Corporation (NASDAQGS:NRC)</t>
  </si>
  <si>
    <t>National Storage Affiliates Trust (NYSE:NSA)</t>
  </si>
  <si>
    <t>National Vision Holdings, Inc. (NASDAQGS:EYE)</t>
  </si>
  <si>
    <t>Natural Gas Services Group, Inc. (NYSE:NGS)</t>
  </si>
  <si>
    <t>Natural Grocers by Vitamin Cottage, Inc. (NYSE:NGVC)</t>
  </si>
  <si>
    <t>Natural Health Trends Corp. (NASDAQCM:NHTC)</t>
  </si>
  <si>
    <t>Natural Resource Partners L.P. (NYSE:NRP)</t>
  </si>
  <si>
    <t>Nature's Sunshine Products, Inc. (NASDAQCM:NATR)</t>
  </si>
  <si>
    <t>Navient Corporation (NASDAQGS:NAVI)</t>
  </si>
  <si>
    <t>Navigator Holdings Ltd. (NYSE:NVGS)</t>
  </si>
  <si>
    <t>Navios Maritime Partners L.P. (NYSE:NMM)</t>
  </si>
  <si>
    <t>NB Bancorp, Inc. (NASDAQCM:NBBK)</t>
  </si>
  <si>
    <t>NBT Bancorp Inc. (NASDAQGS:NBTB)</t>
  </si>
  <si>
    <t>nCino, Inc. (NASDAQGS:NCNO)</t>
  </si>
  <si>
    <t>NCR Atleos Corporation (NYSE:NATL)</t>
  </si>
  <si>
    <t>NCR Voyix Corporation (NYSE:VYX)</t>
  </si>
  <si>
    <t>NCS Multistage Holdings, Inc. (NASDAQCM:NCSM)</t>
  </si>
  <si>
    <t>Nebius Group N.V. (NASDAQGS:NBIS)</t>
  </si>
  <si>
    <t>Nelnet, Inc. (NYSE:NNI)</t>
  </si>
  <si>
    <t>Neogen Corporation (NASDAQGS:NEOG)</t>
  </si>
  <si>
    <t>NeoGenomics, Inc. (NASDAQCM:NEO)</t>
  </si>
  <si>
    <t>Neonode Inc. (NASDAQCM:NEON)</t>
  </si>
  <si>
    <t>NEOS ETF Trust - NEOS Nasdaq-100 High Income ETF (NASDAQGM:QQQI)</t>
  </si>
  <si>
    <t>NeoVolta Inc. (NASDAQCM:NEOV)</t>
  </si>
  <si>
    <t>NerdWallet, Inc. (NASDAQGM:NRDS)</t>
  </si>
  <si>
    <t>Net Lease Office Properties (NYSE:NLOP)</t>
  </si>
  <si>
    <t>NET Power Inc. (NYSE:NPWR)</t>
  </si>
  <si>
    <t>NetApp, Inc. (NASDAQGS:NTAP)</t>
  </si>
  <si>
    <t>Netflix, Inc. (NASDAQGS:NFLX)</t>
  </si>
  <si>
    <t>NETGEAR, Inc. (NASDAQGS:NTGR)</t>
  </si>
  <si>
    <t>NetScout Systems, Inc. (NASDAQGS:NTCT)</t>
  </si>
  <si>
    <t>NETSTREIT Corp. (NYSE:NTST)</t>
  </si>
  <si>
    <t>Neuberger Berman Next Generation Connectivity Fund Inc. (NYSE:NBXG)</t>
  </si>
  <si>
    <t>NeueHealth, Inc. (NYSE:NEUE)</t>
  </si>
  <si>
    <t>Neumora Therapeutics, Inc. (NASDAQGS:NMRA)</t>
  </si>
  <si>
    <t>Neurocrine Biosciences, Inc. (NASDAQGS:NBIX)</t>
  </si>
  <si>
    <t>Neurogene Inc. (NASDAQGM:NGNE)</t>
  </si>
  <si>
    <t>NeuroPace, Inc. (NASDAQGM:NPCE)</t>
  </si>
  <si>
    <t>New Fortress Energy Inc. (NASDAQGS:NFE)</t>
  </si>
  <si>
    <t>New Jersey Resources Corporation (NYSE:NJR)</t>
  </si>
  <si>
    <t>New Mountain Finance Corporation (NASDAQGS:NMFC)</t>
  </si>
  <si>
    <t>New Oriental Education &amp; Technology Group Inc. (NYSE:EDU)</t>
  </si>
  <si>
    <t>New York Life Investments Active ETF Trust - NYLI U.S. Large Cap R&amp;D Leaders ETF (NASDAQGM:LRND)</t>
  </si>
  <si>
    <t>New York Life Investments ETF Trust - NYLI Global Equity R&amp;D Leaders ETF (NASDAQGM:WRND)</t>
  </si>
  <si>
    <t>New York Mortgage Trust, Inc. (NASDAQGS:NYMT)</t>
  </si>
  <si>
    <t>NewAmsterdam Pharma Company N.V. (NASDAQGM:NAMS)</t>
  </si>
  <si>
    <t>Newbury Street II Acquisition Corporation (NASDAQGM:NTWO.U)</t>
  </si>
  <si>
    <t>Newell Brands Inc. (NASDAQGS:NWL)</t>
  </si>
  <si>
    <t>Newmark Group, Inc. (NASDAQGS:NMRK)</t>
  </si>
  <si>
    <t>NewMarket Corporation (NYSE:NEU)</t>
  </si>
  <si>
    <t>Newmont Corporation (NYSE:NEM)</t>
  </si>
  <si>
    <t>Newpark Resources, Inc. (NYSE:NR)</t>
  </si>
  <si>
    <t>News Corporation (NASDAQGS:NWSA)</t>
  </si>
  <si>
    <t>NewtekOne, Inc. (NASDAQGM:NEWT)</t>
  </si>
  <si>
    <t>Nexa Resources S.A. (NYSE:NEXA)</t>
  </si>
  <si>
    <t>NexPoint Diversified Real Estate Trust (NYSE:NXDT)</t>
  </si>
  <si>
    <t>NexPoint Real Estate Finance, Inc. (NYSE:NREF)</t>
  </si>
  <si>
    <t>NexPoint Residential Trust, Inc. (NYSE:NXRT)</t>
  </si>
  <si>
    <t>Nexstar Media Group, Inc. (NASDAQGS:NXST)</t>
  </si>
  <si>
    <t>NextDecade Corporation (NASDAQCM:NEXT)</t>
  </si>
  <si>
    <t>NextEra Energy Partners, LP (NYSE:NEP)</t>
  </si>
  <si>
    <t>NextEra Energy, Inc. (NYSE:NEE)</t>
  </si>
  <si>
    <t>NextNav Inc. (NASDAQCM:NN)</t>
  </si>
  <si>
    <t>Nextracker Inc. (NASDAQGS:NXT)</t>
  </si>
  <si>
    <t>NI Holdings, Inc. (NASDAQCM:NODK)</t>
  </si>
  <si>
    <t>Nicolet Bankshares, Inc. (NYSE:NIC)</t>
  </si>
  <si>
    <t>NIKE, Inc. (NYSE:NKE)</t>
  </si>
  <si>
    <t>NIP Group Inc. (NASDAQGM:NIPG)</t>
  </si>
  <si>
    <t>NiSource Inc. (NYSE:NI)</t>
  </si>
  <si>
    <t>Nisun International Enterprise Development Group Co., Ltd (NASDAQCM:NISN)</t>
  </si>
  <si>
    <t>NL Industries, Inc. (NYSE:NL)</t>
  </si>
  <si>
    <t>nLIGHT, Inc. (NASDAQGS:LASR)</t>
  </si>
  <si>
    <t>NMI Holdings, Inc. (NASDAQGM:NMIH)</t>
  </si>
  <si>
    <t>NNN REIT, Inc. (NYSE:NNN)</t>
  </si>
  <si>
    <t>Noah Holdings Limited (NYSE:NOAH)</t>
  </si>
  <si>
    <t>Noble Corporation plc (NYSE:NE)</t>
  </si>
  <si>
    <t>Nomad Foods Limited (NYSE:NOMD)</t>
  </si>
  <si>
    <t>Nordson Corporation (NASDAQGS:NDSN)</t>
  </si>
  <si>
    <t>Nordstrom, Inc. (NYSE:JWN)</t>
  </si>
  <si>
    <t>Norfolk Southern Corporation (NYSE:NSC)</t>
  </si>
  <si>
    <t>Nortech Systems Incorporated (NASDAQCM:NSYS)</t>
  </si>
  <si>
    <t>Northeast Bank (NASDAQGM:NBN)</t>
  </si>
  <si>
    <t>Northeast Community Bancorp, Inc. (NASDAQCM:NECB)</t>
  </si>
  <si>
    <t>Northern Lights Fund Trust - Ocean Park High Income ETF (NASDAQGM:DUKH)</t>
  </si>
  <si>
    <t>Northern Lights Fund Trust - Ocean Park International ETF (NASDAQGM:DUKX)</t>
  </si>
  <si>
    <t>Northern Lights Fund Trust II - PeakShares Sector Rotation ETF (NASDAQGM:PSTR)</t>
  </si>
  <si>
    <t>Northern Lights Fund Trust III - Counterpoint High Yield Trend ETF (NYSE:HYTR)</t>
  </si>
  <si>
    <t>Northern Lights Fund Trust III - Counterpoint Quantitative Equity ETF (NYSE:CPAI)</t>
  </si>
  <si>
    <t>Northern Lights Fund Trust IV - National Security Emerging Markets Index ETF (NASDAQGM:NSI)</t>
  </si>
  <si>
    <t>Northern Oil and Gas, Inc. (NYSE:NOG)</t>
  </si>
  <si>
    <t>Northern Technologies International Corporation (NASDAQGM:NTIC)</t>
  </si>
  <si>
    <t>Northern Trust Corporation (NASDAQGS:NTRS)</t>
  </si>
  <si>
    <t>Northfield Bancorp, Inc. (Staten Island, NY) (NASDAQGS:NFBK)</t>
  </si>
  <si>
    <t>Northrim BanCorp, Inc. (NASDAQGS:NRIM)</t>
  </si>
  <si>
    <t>Northrop Grumman Corporation (NYSE:NOC)</t>
  </si>
  <si>
    <t>NorthView Acquisition Corporation (NASDAQCM:NVAC)</t>
  </si>
  <si>
    <t>Northwest Bancshares, Inc. (NASDAQGS:NWBI)</t>
  </si>
  <si>
    <t>Northwest Natural Holding Company (NYSE:NWN)</t>
  </si>
  <si>
    <t>Northwest Pipe Company (NASDAQGS:NWPX)</t>
  </si>
  <si>
    <t>NorthWestern Energy Group, Inc. (NASDAQGS:NWE)</t>
  </si>
  <si>
    <t>Norwegian Cruise Line Holdings Ltd. (NYSE:NCLH)</t>
  </si>
  <si>
    <t>Norwood Financial Corp. (NASDAQGM:NWFL)</t>
  </si>
  <si>
    <t>NOV Inc. (NYSE:NOV)</t>
  </si>
  <si>
    <t>Nova Ltd. (NASDAQGS:NVMI)</t>
  </si>
  <si>
    <t>Nova Vision Acquisition Corporation (NASDAQCM:NOVV)</t>
  </si>
  <si>
    <t>Novanta Inc. (NASDAQGS:NOVT)</t>
  </si>
  <si>
    <t>Novavax, Inc. (NASDAQGS:NVAX)</t>
  </si>
  <si>
    <t>NovoCure Limited (NASDAQGS:NVCR)</t>
  </si>
  <si>
    <t>NRG Energy, Inc. (NYSE:NRG)</t>
  </si>
  <si>
    <t>NSTS Bancorp, Inc. (NASDAQCM:NSTS)</t>
  </si>
  <si>
    <t>Nu Holdings Ltd. (NYSE:NU)</t>
  </si>
  <si>
    <t>Nu Skin Enterprises, Inc. (NYSE:NUS)</t>
  </si>
  <si>
    <t>Nucor Corporation (NYSE:NUE)</t>
  </si>
  <si>
    <t>Nurix Therapeutics, Inc. (NASDAQGM:NRIX)</t>
  </si>
  <si>
    <t>NuScale Power Corporation (NYSE:SMR)</t>
  </si>
  <si>
    <t>Nushares ETF Trust - Nuveen Core Plus Bond ETF (NASDAQGM:NCPB)</t>
  </si>
  <si>
    <t>Nushares ETF Trust - Nuveen Preferred and Income ETF (NASDAQGM:NPFI)</t>
  </si>
  <si>
    <t>Nushares ETF Trust - Nuveen Sustainable Core ETF (NASDAQGM:NSCR)</t>
  </si>
  <si>
    <t>Nushares ETF Trust - Nuveen Ultra Short Income ETF (NASDAQGM:NUSB)</t>
  </si>
  <si>
    <t>Nutanix, Inc. (NASDAQGS:NTNX)</t>
  </si>
  <si>
    <t>Nutex Health Inc. (NASDAQCM:NUTX)</t>
  </si>
  <si>
    <t>Nuvalent, Inc. (NASDAQGS:NUVL)</t>
  </si>
  <si>
    <t>Nuveen AMT-Free Municipal Credit Income Fund (NYSE:NVG)</t>
  </si>
  <si>
    <t>Nuveen AMT-Free Municipal Value Fund (NYSE:NUW)</t>
  </si>
  <si>
    <t>Nuveen AMT-Free Quality Municipal Income Fund (NYSE:NEA)</t>
  </si>
  <si>
    <t>Nuveen Arizona Quality Municipal Income Fund (NYSE:NAZ)</t>
  </si>
  <si>
    <t>Nuveen California AMT-Free Quality Municipal Income Fund (NYSE:NKX)</t>
  </si>
  <si>
    <t>Nuveen California Municipal Value Fund (NYSE:NCA)</t>
  </si>
  <si>
    <t>Nuveen California Quality Municipal Income Fund (NYSE:NAC)</t>
  </si>
  <si>
    <t>Nuveen California Select Tax-Free Income Portfolio (NYSE:NXC)</t>
  </si>
  <si>
    <t>Nuveen Churchill Direct Lending Corp. (NYSE:NCDL)</t>
  </si>
  <si>
    <t>Nuveen Core Equity Alpha Fund (NYSE:JCE)</t>
  </si>
  <si>
    <t>Nuveen Credit Strategies Income Fund (NYSE:JQC)</t>
  </si>
  <si>
    <t>Nuveen Dow 30 Dynamic Overwrite Fund (NYSE:DIAX)</t>
  </si>
  <si>
    <t>Nuveen Dynamic Municipal Opportunities Fund (NYSE:NDMO)</t>
  </si>
  <si>
    <t>Nuveen Floating Rate Income Fund (NYSE:JFR)</t>
  </si>
  <si>
    <t>Nuveen Global High Income Fund (NYSE:JGH)</t>
  </si>
  <si>
    <t>Nuveen Massachusetts Quality Municipal Income Fund (NYSE:NMT)</t>
  </si>
  <si>
    <t>Nuveen Minnesota Quality Municipal Income Fund (NYSE:NMS)</t>
  </si>
  <si>
    <t>Nuveen Missouri Quality Municipal Income Fund (NYSE:NOM)</t>
  </si>
  <si>
    <t>Nuveen Mortgage and Income Fund (NYSE:JLS)</t>
  </si>
  <si>
    <t>Nuveen Multi-Asset Income Fund (NYSE:NMAI)</t>
  </si>
  <si>
    <t>Nuveen Multi-Market Income Fund (NYSE:JMM)</t>
  </si>
  <si>
    <t>Nuveen Municipal Credit Income Fund (NYSE:NZF)</t>
  </si>
  <si>
    <t>Nuveen Municipal Credit Opportunities Fund (NYSE:NMCO)</t>
  </si>
  <si>
    <t>Nuveen Municipal High Income Opportunity Fund (NYSE:NMZ)</t>
  </si>
  <si>
    <t>Nuveen Municipal Income Fund, Inc. (NYSE:NMI)</t>
  </si>
  <si>
    <t>Nuveen Municipal Value Fund, Inc. (NYSE:NUV)</t>
  </si>
  <si>
    <t>Nuveen Nasdaq 100 Dynamic Overwrite Fund (NASDAQGS:QQQX)</t>
  </si>
  <si>
    <t>Nuveen New Jersey Quality Municipal Income Fund (NYSE:NXJ)</t>
  </si>
  <si>
    <t>Nuveen New York AMT-Free Quality Municipal Income Fund (NYSE:NRK)</t>
  </si>
  <si>
    <t>Nuveen New York Municipal Value Fund (NYSE:NNY)</t>
  </si>
  <si>
    <t>Nuveen New York Quality Municipal Income Fund (NYSE:NAN)</t>
  </si>
  <si>
    <t>Nuveen New York Select Tax-Free Income Portfolio (NYSE:NXN)</t>
  </si>
  <si>
    <t>Nuveen Pennsylvania Quality Municipal Income Fund (NYSE:NQP)</t>
  </si>
  <si>
    <t>Nuveen Preferred &amp; Income Opportunities Fund (NYSE:JPC)</t>
  </si>
  <si>
    <t>Nuveen Preferred Securities &amp; Income Opportunities Fund (NYSE:JPI)</t>
  </si>
  <si>
    <t>Nuveen Quality Municipal Income Fund (NYSE:NAD)</t>
  </si>
  <si>
    <t>Nuveen Real Asset Income and Growth Fund (NYSE:JRI)</t>
  </si>
  <si>
    <t>Nuveen Real Estate Income Fund (NYSE:JRS)</t>
  </si>
  <si>
    <t>Nuveen S&amp;P 500 Buy-Write Income Fund (NYSE:BXMX)</t>
  </si>
  <si>
    <t>Nuveen S&amp;P 500 Dynamic Overwrite Fund (NYSE:SPXX)</t>
  </si>
  <si>
    <t>Nuveen Select Maturities Municipal Fund (NYSE:NIM)</t>
  </si>
  <si>
    <t>Nuveen Select Tax-Free Income Portfolio (NYSE:NXP)</t>
  </si>
  <si>
    <t>Nuveen Taxable Municipal Income Fund (NYSE:NBB)</t>
  </si>
  <si>
    <t>Nuveen Variable Rate Preferred &amp; Income Fund (NYSE:NPFD)</t>
  </si>
  <si>
    <t>Nuveen Virginia Quality Municipal Income Fund (NYSE:NPV)</t>
  </si>
  <si>
    <t>NV5 Global, Inc. (NASDAQGS:NVEE)</t>
  </si>
  <si>
    <t>NVE Corporation (NASDAQCM:NVEC)</t>
  </si>
  <si>
    <t>nVent Electric plc (NYSE:NVT)</t>
  </si>
  <si>
    <t>NVIDIA Corporation (NASDAQGS:NVDA)</t>
  </si>
  <si>
    <t>NVR, Inc. (NYSE:NVR)</t>
  </si>
  <si>
    <t>NXG Cushing Midstream Energy Fund (NYSE:SRV)</t>
  </si>
  <si>
    <t>NXG NextGen Infrastructure Income Fund (NYSE:NXG)</t>
  </si>
  <si>
    <t>NXP Semiconductors N.V. (NASDAQGS:NXPI)</t>
  </si>
  <si>
    <t>NYLI CBRE Global Infrastructure Megatrends Term Fund (NYSE:MEGI)</t>
  </si>
  <si>
    <t>NYLI MacKay DefinedTerm Muni Opportunities Fund (NYSE:MMD)</t>
  </si>
  <si>
    <t>Oak Valley Bancorp (NASDAQCM:OVLY)</t>
  </si>
  <si>
    <t>Oak Woods Acquisition Corporation (NASDAQCM:OAKU)</t>
  </si>
  <si>
    <t>Oaktree Acquisition Corp. III Life Sciences (NASDAQGM:OACC.U)</t>
  </si>
  <si>
    <t>Oaktree Specialty Lending Corporation (NASDAQGS:OCSL)</t>
  </si>
  <si>
    <t>Occidental Petroleum Corporation (NYSE:OXY)</t>
  </si>
  <si>
    <t>Oceaneering International, Inc. (NYSE:OII)</t>
  </si>
  <si>
    <t>OceanFirst Financial Corp. (NASDAQGS:OCFC)</t>
  </si>
  <si>
    <t>Ocular Therapeutix, Inc. (NASDAQGM:OCUL)</t>
  </si>
  <si>
    <t>Oculis Holding AG (NASDAQGM:OCS)</t>
  </si>
  <si>
    <t>Oddity Tech Ltd. (NASDAQGM:ODD)</t>
  </si>
  <si>
    <t>OFG Bancorp (NYSE:OFG)</t>
  </si>
  <si>
    <t>OFS Capital Corporation (NASDAQGS:OFS)</t>
  </si>
  <si>
    <t>OFS Credit Company, Inc. (NASDAQCM:OCCI)</t>
  </si>
  <si>
    <t>OGE Energy Corp. (NYSE:OGE)</t>
  </si>
  <si>
    <t>Ohio Valley Banc Corp. (NASDAQGM:OVBC)</t>
  </si>
  <si>
    <t>O-I Glass, Inc. (NYSE:OI)</t>
  </si>
  <si>
    <t>Oil States International, Inc. (NYSE:OIS)</t>
  </si>
  <si>
    <t>Oil-Dri Corporation of America (NYSE:ODC)</t>
  </si>
  <si>
    <t>Oklo Inc. (NYSE:OKLO)</t>
  </si>
  <si>
    <t>Okta, Inc. (NASDAQGS:OKTA)</t>
  </si>
  <si>
    <t>Old Dominion Freight Line, Inc. (NASDAQGS:ODFL)</t>
  </si>
  <si>
    <t>Old Market Capital Corporation (NASDAQGS:OMCC)</t>
  </si>
  <si>
    <t>Old National Bancorp (NASDAQGS:ONB)</t>
  </si>
  <si>
    <t>Old Point Financial Corporation (NASDAQCM:OPOF)</t>
  </si>
  <si>
    <t>Old Republic International Corporation (NYSE:ORI)</t>
  </si>
  <si>
    <t>Old Second Bancorp, Inc. (NASDAQGS:OSBC)</t>
  </si>
  <si>
    <t>Olema Pharmaceuticals, Inc. (NASDAQGS:OLMA)</t>
  </si>
  <si>
    <t>Olin Corporation (NYSE:OLN)</t>
  </si>
  <si>
    <t>Ollie's Bargain Outlet Holdings, Inc. (NASDAQGM:OLLI)</t>
  </si>
  <si>
    <t>Olo Inc. (NYSE:OLO)</t>
  </si>
  <si>
    <t>Olympic Steel, Inc. (NASDAQGS:ZEUS)</t>
  </si>
  <si>
    <t>Omega Flex, Inc. (NASDAQGM:OFLX)</t>
  </si>
  <si>
    <t>Omega Healthcare Investors, Inc. (NYSE:OHI)</t>
  </si>
  <si>
    <t>Omeros Corporation (NASDAQGM:OMER)</t>
  </si>
  <si>
    <t>Omnicell, Inc. (NASDAQGS:OMCL)</t>
  </si>
  <si>
    <t>Omnicom Group Inc. (NYSE:OMC)</t>
  </si>
  <si>
    <t>On Holding AG (NYSE:ONON)</t>
  </si>
  <si>
    <t>ON Semiconductor Corporation (NASDAQGS:ON)</t>
  </si>
  <si>
    <t>ON24, Inc. (NYSE:ONTF)</t>
  </si>
  <si>
    <t>ONE Gas, Inc. (NYSE:OGS)</t>
  </si>
  <si>
    <t>One Liberty Properties, Inc. (NYSE:OLP)</t>
  </si>
  <si>
    <t>ONEFUND TRUST - CYBER HORNET S&amp;P 500 and Bitcoin 75/25 Strategy ETF (NASDAQGM:ZZZ)</t>
  </si>
  <si>
    <t>OneMain Holdings, Inc. (NYSE:OMF)</t>
  </si>
  <si>
    <t>ONEOK, Inc. (NYSE:OKE)</t>
  </si>
  <si>
    <t>OneSpan Inc. (NASDAQCM:OSPN)</t>
  </si>
  <si>
    <t>OneSpaWorld Holdings Limited (NASDAQCM:OSW)</t>
  </si>
  <si>
    <t>OneStream, Inc. (NASDAQGS:OS)</t>
  </si>
  <si>
    <t>OneWater Marine Inc. (NASDAQGM:ONEW)</t>
  </si>
  <si>
    <t>Onity Group Inc. (NYSE:ONIT)</t>
  </si>
  <si>
    <t>OnKure Therapeutics, Inc. (NASDAQGM:OKUR)</t>
  </si>
  <si>
    <t>Onto Innovation Inc. (NYSE:ONTO)</t>
  </si>
  <si>
    <t>Ooma, Inc. (NYSE:OOMA)</t>
  </si>
  <si>
    <t>OP Bancorp (NASDAQGM:OPBK)</t>
  </si>
  <si>
    <t>Open Lending Corporation (NASDAQGM:LPRO)</t>
  </si>
  <si>
    <t>Open Text Corporation (NASDAQGS:OTEX)</t>
  </si>
  <si>
    <t>OPENLANE, Inc. (NYSE:KAR)</t>
  </si>
  <si>
    <t>Opera Limited (NASDAQGS:OPRA)</t>
  </si>
  <si>
    <t>Oppenheimer Holdings Inc. (NYSE:OPY)</t>
  </si>
  <si>
    <t>OppFi Inc. (NYSE:OPFI)</t>
  </si>
  <si>
    <t>Optex Systems Holdings, Inc (NASDAQCM:OPXS)</t>
  </si>
  <si>
    <t>OptimumBank Holdings, Inc. (NASDAQCM:OPHC)</t>
  </si>
  <si>
    <t>Option Care Health, Inc. (NASDAQGS:OPCH)</t>
  </si>
  <si>
    <t>Oracle Corporation (NYSE:ORCL)</t>
  </si>
  <si>
    <t>Orange County Bancorp, Inc. (NASDAQCM:OBT)</t>
  </si>
  <si>
    <t>Orchestra BioMed Holdings, Inc. (NASDAQGM:OBIO)</t>
  </si>
  <si>
    <t>Orchid Island Capital, Inc. (NYSE:ORC)</t>
  </si>
  <si>
    <t>O'Reilly Automotive, Inc. (NASDAQGS:ORLY)</t>
  </si>
  <si>
    <t>Organon &amp; Co. (NYSE:OGN)</t>
  </si>
  <si>
    <t>ORIC Pharmaceuticals, Inc. (NASDAQGS:ORIC)</t>
  </si>
  <si>
    <t>Oriental Rise Holdings Limited (NASDAQCM:ORIS)</t>
  </si>
  <si>
    <t>Origin Bancorp, Inc. (NYSE:OBK)</t>
  </si>
  <si>
    <t>Orion Group Holdings, Inc. (NYSE:ORN)</t>
  </si>
  <si>
    <t>Orion S.A. (NYSE:OEC)</t>
  </si>
  <si>
    <t>Ormat Technologies, Inc. (NYSE:ORA)</t>
  </si>
  <si>
    <t>Orrstown Financial Services, Inc. (NASDAQCM:ORRF)</t>
  </si>
  <si>
    <t>Orthofix Medical Inc. (NASDAQGS:OFIX)</t>
  </si>
  <si>
    <t>OrthoPediatrics Corp. (NASDAQGM:KIDS)</t>
  </si>
  <si>
    <t>Oruka Therapeutics, Inc. (NASDAQGM:ORKA)</t>
  </si>
  <si>
    <t>Oscar Health, Inc. (NYSE:OSCR)</t>
  </si>
  <si>
    <t>Oshkosh Corporation (NYSE:OSK)</t>
  </si>
  <si>
    <t>OSI Systems, Inc. (NASDAQGS:OSIS)</t>
  </si>
  <si>
    <t>Otis Worldwide Corporation (NYSE:OTIS)</t>
  </si>
  <si>
    <t>Otter Tail Corporation (NASDAQGS:OTTR)</t>
  </si>
  <si>
    <t>Ouster, Inc. (NYSE:OUST)</t>
  </si>
  <si>
    <t>Outbrain Inc. (NASDAQGS:OB)</t>
  </si>
  <si>
    <t>OUTFRONT Media Inc. (NYSE:OUT)</t>
  </si>
  <si>
    <t>Outlook Therapeutics, Inc. (NASDAQCM:OTLK)</t>
  </si>
  <si>
    <t>Ovintiv Inc. (NYSE:OVV)</t>
  </si>
  <si>
    <t>Owens &amp; Minor, Inc. (NYSE:OMI)</t>
  </si>
  <si>
    <t>Owens Corning (NYSE:OC)</t>
  </si>
  <si>
    <t>Oxford Industries, Inc. (NYSE:OXM)</t>
  </si>
  <si>
    <t>Oxford Lane Capital Corp. (NASDAQGS:OXLC)</t>
  </si>
  <si>
    <t>P10, Inc. (NYSE:PX)</t>
  </si>
  <si>
    <t>PACCAR Inc (NASDAQGS:PCAR)</t>
  </si>
  <si>
    <t>Pacer Funds Trust - Pacer BlueStar Digital Entertainment ETF (NASDAQGM:ODDS)</t>
  </si>
  <si>
    <t>Pacer Funds Trust - Pacer BlueStar Engineering the Future ETF (NASDAQGM:BULD)</t>
  </si>
  <si>
    <t>Pacer Funds Trust - Pacer Cash Cows Fund of Funds ETF (NASDAQGM:HERD)</t>
  </si>
  <si>
    <t>Pacer Funds Trust - Pacer Emerging Markets Cash Cows 100 ETF (NASDAQGM:ECOW)</t>
  </si>
  <si>
    <t>Pacer Funds Trust - Pacer Nasdaq 100 Top 50 Cash Cows Growth Leaders ETF (NASDAQGM:QQQG)</t>
  </si>
  <si>
    <t>Pacer Funds Trust - Pacer Trendpilot 100 ETF (NASDAQGM:PTNQ)</t>
  </si>
  <si>
    <t>Pacer Funds Trust - Pacer US Large Cap Cash Cows Growth Leaders ETF (NASDAQGM:COWG)</t>
  </si>
  <si>
    <t>Pacer Funds Trust - Pacer US Small Cap Cash Cows Growth Leaders ETF (NASDAQGM:CAFG)</t>
  </si>
  <si>
    <t>Pacific Premier Bancorp, Inc. (NASDAQGS:PPBI)</t>
  </si>
  <si>
    <t>Pacira BioSciences, Inc. (NASDAQGS:PCRX)</t>
  </si>
  <si>
    <t>Packaging Corporation of America (NYSE:PKG)</t>
  </si>
  <si>
    <t>PACS Group, Inc. (NYSE:PACS)</t>
  </si>
  <si>
    <t>Pactiv Evergreen Inc. (NASDAQGS:PTVE)</t>
  </si>
  <si>
    <t>Pagaya Technologies Ltd. (NASDAQCM:PGY)</t>
  </si>
  <si>
    <t>PagerDuty, Inc. (NYSE:PD)</t>
  </si>
  <si>
    <t>PagSeguro Digital Ltd. (NYSE:PAGS)</t>
  </si>
  <si>
    <t>Palantir Technologies Inc. (NYSE:PLTR)</t>
  </si>
  <si>
    <t>Palmer Square Capital BDC Inc. (NYSE:PSBD)</t>
  </si>
  <si>
    <t>Palo Alto Networks, Inc. (NASDAQGS:PANW)</t>
  </si>
  <si>
    <t>Palomar Holdings, Inc. (NASDAQGS:PLMR)</t>
  </si>
  <si>
    <t>Pamt Corp. (NASDAQGM:PAMT)</t>
  </si>
  <si>
    <t>Pangaea Logistics Solutions, Ltd. (NASDAQCM:PANL)</t>
  </si>
  <si>
    <t>Papa John's International, Inc. (NASDAQGS:PZZA)</t>
  </si>
  <si>
    <t>Papaya Growth Opportunity Corp. I (NASDAQCM:PPYA)</t>
  </si>
  <si>
    <t>Par Pacific Holdings, Inc. (NYSE:PARR)</t>
  </si>
  <si>
    <t>PAR Technology Corporation (NYSE:PAR)</t>
  </si>
  <si>
    <t>Paragon 28, Inc. (NYSE:FNA)</t>
  </si>
  <si>
    <t>Paramount Global (NASDAQGS:PARA)</t>
  </si>
  <si>
    <t>Park Aerospace Corp. (NYSE:PKE)</t>
  </si>
  <si>
    <t>Park Hotels &amp; Resorts Inc. (NYSE:PK)</t>
  </si>
  <si>
    <t>Parke Bancorp, Inc. (NASDAQCM:PKBK)</t>
  </si>
  <si>
    <t>Parker-Hannifin Corporation (NYSE:PH)</t>
  </si>
  <si>
    <t>Park-Ohio Holdings Corp. (NASDAQGS:PKOH)</t>
  </si>
  <si>
    <t>Parsons Corporation (NYSE:PSN)</t>
  </si>
  <si>
    <t>Pathfinder Bancorp, Inc. (NASDAQCM:PBHC)</t>
  </si>
  <si>
    <t>Pathward Financial, Inc. (NASDAQGS:CASH)</t>
  </si>
  <si>
    <t>Patria Investments Limited (NASDAQGS:PAX)</t>
  </si>
  <si>
    <t>Patria Latin American Opportunity Acquisition Corp. (NASDAQGM:PLAO)</t>
  </si>
  <si>
    <t>Patrick Industries, Inc. (NASDAQGS:PATK)</t>
  </si>
  <si>
    <t>Patterson Companies, Inc. (NASDAQGS:PDCO)</t>
  </si>
  <si>
    <t>Patterson-UTI Energy, Inc. (NASDAQGS:PTEN)</t>
  </si>
  <si>
    <t>Paychex, Inc. (NASDAQGS:PAYX)</t>
  </si>
  <si>
    <t>Paycom Software, Inc. (NYSE:PAYC)</t>
  </si>
  <si>
    <t>Paycor HCM, Inc. (NASDAQGS:PYCR)</t>
  </si>
  <si>
    <t>Paylocity Holding Corporation (NASDAQGS:PCTY)</t>
  </si>
  <si>
    <t>Paymentus Holdings, Inc. (NYSE:PAY)</t>
  </si>
  <si>
    <t>Payoneer Global Inc. (NASDAQGM:PAYO)</t>
  </si>
  <si>
    <t>PayPal Holdings, Inc. (NASDAQGS:PYPL)</t>
  </si>
  <si>
    <t>Paysafe Limited (NYSE:PSFE)</t>
  </si>
  <si>
    <t>PB Bankshares, Inc. (NASDAQCM:PBBK)</t>
  </si>
  <si>
    <t>PBF Energy Inc. (NYSE:PBF)</t>
  </si>
  <si>
    <t>PC Connection, Inc. (NASDAQGS:CNXN)</t>
  </si>
  <si>
    <t>PCB Bancorp (NASDAQGS:PCB)</t>
  </si>
  <si>
    <t>PCM Fund Inc. (NYSE:PCM)</t>
  </si>
  <si>
    <t>PDD Holdings Inc. (NASDAQGS:PDD)</t>
  </si>
  <si>
    <t>PDF Solutions, Inc. (NASDAQGS:PDFS)</t>
  </si>
  <si>
    <t>Peabody Energy Corporation (NYSE:BTU)</t>
  </si>
  <si>
    <t>Peakstone Realty Trust (NYSE:PKST)</t>
  </si>
  <si>
    <t>Peapack-Gladstone Financial Corporation (NASDAQGS:PGC)</t>
  </si>
  <si>
    <t>Pearl Diver Credit Company Inc. (NYSE:PDCC)</t>
  </si>
  <si>
    <t>Pearl Holdings Acquisition Corp (NASDAQGM:PRLH)</t>
  </si>
  <si>
    <t>Pebblebrook Hotel Trust (NYSE:PEB)</t>
  </si>
  <si>
    <t>Pediatrix Medical Group, Inc. (NYSE:MD)</t>
  </si>
  <si>
    <t>Pegasystems Inc. (NASDAQGS:PEGA)</t>
  </si>
  <si>
    <t>Peloton Interactive, Inc. (NASDAQGS:PTON)</t>
  </si>
  <si>
    <t>Penguin Solutions, Inc. (NASDAQGS:PENG)</t>
  </si>
  <si>
    <t>PENN Entertainment, Inc. (NASDAQGS:PENN)</t>
  </si>
  <si>
    <t>PennantPark Floating Rate Capital Ltd. (NYSE:PFLT)</t>
  </si>
  <si>
    <t>PennantPark Investment Corporation (NYSE:PNNT)</t>
  </si>
  <si>
    <t>Penns Woods Bancorp, Inc. (NASDAQGS:PWOD)</t>
  </si>
  <si>
    <t>PennyMac Financial Services, Inc. (NYSE:PFSI)</t>
  </si>
  <si>
    <t>PennyMac Mortgage Investment Trust (NYSE:PMT)</t>
  </si>
  <si>
    <t>Penske Automotive Group, Inc. (NYSE:PAG)</t>
  </si>
  <si>
    <t>Pentair plc (NYSE:PNR)</t>
  </si>
  <si>
    <t>Penumbra, Inc. (NYSE:PEN)</t>
  </si>
  <si>
    <t>Peoples Bancorp Inc. (NASDAQGS:PEBO)</t>
  </si>
  <si>
    <t>Peoples Bancorp of North Carolina, Inc. (NASDAQGM:PEBK)</t>
  </si>
  <si>
    <t>Peoples Financial Services Corp. (NASDAQGS:PFIS)</t>
  </si>
  <si>
    <t>PepsiCo, Inc. (NASDAQGS:PEP)</t>
  </si>
  <si>
    <t>Perception Capital Corp. III (NASDAQCM:PFTA)</t>
  </si>
  <si>
    <t>Perception Capital Corp. IV (NYSE:RCFA)</t>
  </si>
  <si>
    <t>Perceptive Capital Solutions Corp (NASDAQGM:PCSC)</t>
  </si>
  <si>
    <t>Perdoceo Education Corporation (NASDAQGS:PRDO)</t>
  </si>
  <si>
    <t>Perella Weinberg Partners (NASDAQGS:PWP)</t>
  </si>
  <si>
    <t>Performance Food Group Company (NYSE:PFGC)</t>
  </si>
  <si>
    <t>Perimeter Solutions, SA (NYSE:PRM)</t>
  </si>
  <si>
    <t>Perion Network Ltd. (NASDAQGS:PERI)</t>
  </si>
  <si>
    <t>Perma-Fix Environmental Services, Inc. (NASDAQCM:PESI)</t>
  </si>
  <si>
    <t>Perma-Pipe International Holdings, Inc. (NASDAQGM:PPIH)</t>
  </si>
  <si>
    <t>Permian Basin Royalty Trust (NYSE:PBT)</t>
  </si>
  <si>
    <t>Permian Resources Corporation (NYSE:PR)</t>
  </si>
  <si>
    <t>Perrigo Company plc (NYSE:PRGO)</t>
  </si>
  <si>
    <t>Pfizer Inc. (NYSE:PFE)</t>
  </si>
  <si>
    <t>PG&amp;E Corporation (NYSE:PCG)</t>
  </si>
  <si>
    <t>PGIM Global High Yield Fund, Inc (NYSE:GHY)</t>
  </si>
  <si>
    <t>PGIM High Yield Bond Fund, Inc. (NYSE:ISD)</t>
  </si>
  <si>
    <t>Pharvaris N.V. (NASDAQGS:PHVS)</t>
  </si>
  <si>
    <t>Phathom Pharmaceuticals, Inc. (NASDAQGS:PHAT)</t>
  </si>
  <si>
    <t>PhenixFIN Corporation (NASDAQGM:PFX)</t>
  </si>
  <si>
    <t>Phibro Animal Health Corporation (NASDAQGM:PAHC)</t>
  </si>
  <si>
    <t>Philip Morris International Inc. (NYSE:PM)</t>
  </si>
  <si>
    <t>Phillips 66 (NYSE:PSX)</t>
  </si>
  <si>
    <t>Phillips Edison &amp; Company, Inc. (NASDAQGS:PECO)</t>
  </si>
  <si>
    <t>PHINIA Inc. (NYSE:PHIN)</t>
  </si>
  <si>
    <t>Photronics, Inc. (NASDAQGS:PLAB)</t>
  </si>
  <si>
    <t>Phreesia, Inc. (NYSE:PHR)</t>
  </si>
  <si>
    <t>Piedmont Office Realty Trust, Inc. (NYSE:PDM)</t>
  </si>
  <si>
    <t>Pieris Pharmaceuticals, Inc. (NASDAQCM:PIRS)</t>
  </si>
  <si>
    <t>Pilgrim's Pride Corporation (NASDAQGS:PPC)</t>
  </si>
  <si>
    <t>PIMCO Access Income Fund (NYSE:PAXS)</t>
  </si>
  <si>
    <t>PIMCO California Municipal Income Fund (NYSE:PCQ)</t>
  </si>
  <si>
    <t>PIMCO California Municipal Income Fund II (NYSE:PCK)</t>
  </si>
  <si>
    <t>PIMCO California Municipal Income Fund III (NYSE:PZC)</t>
  </si>
  <si>
    <t>PIMCO Corporate &amp; Income Opportunity Fund (NYSE:PTY)</t>
  </si>
  <si>
    <t>PIMCO Corporate &amp; Income Strategy Fund (NYSE:PCN)</t>
  </si>
  <si>
    <t>PIMCO Dynamic Income Fund (NYSE:PDI)</t>
  </si>
  <si>
    <t>Pimco Dynamic Income Opportunities Fund (NYSE:PDO)</t>
  </si>
  <si>
    <t>PIMCO Dynamic Income Strategy Fund (NYSE:PDX)</t>
  </si>
  <si>
    <t>PIMCO ETF Trust - PIMCO Active Bond Exchange-Traded Fund (NYSE:BOND)</t>
  </si>
  <si>
    <t>PIMCO Global StocksPLUS &amp; Income Fund (NYSE:PGP)</t>
  </si>
  <si>
    <t>PIMCO Income Strategy Fund (NYSE:PFL)</t>
  </si>
  <si>
    <t>PIMCO Income Strategy Fund II (NYSE:PFN)</t>
  </si>
  <si>
    <t>PIMCO Municipal Income Fund (NYSE:PMF)</t>
  </si>
  <si>
    <t>PIMCO Municipal Income Fund II (NYSE:PML)</t>
  </si>
  <si>
    <t>PIMCO Municipal Income Fund III (NYSE:PMX)</t>
  </si>
  <si>
    <t>PIMCO New York Municipal Income Fund (NYSE:PNF)</t>
  </si>
  <si>
    <t>PIMCO New York Municipal Income Fund II (NYSE:PNI)</t>
  </si>
  <si>
    <t>PIMCO New York Municipal Income Fund III (NYSE:PYN)</t>
  </si>
  <si>
    <t>PIMCO Strategic Income Fund, Inc. (NYSE:RCS)</t>
  </si>
  <si>
    <t>Pinnacle Financial Partners, Inc. (NASDAQGS:PNFP)</t>
  </si>
  <si>
    <t>Pinnacle West Capital Corporation (NYSE:PNW)</t>
  </si>
  <si>
    <t>Pinterest, Inc. (NYSE:PINS)</t>
  </si>
  <si>
    <t>Pioneer Bancorp, Inc. (NASDAQCM:PBFS)</t>
  </si>
  <si>
    <t>Pioneer Floating Rate Fund, Inc. (NYSE:PHD)</t>
  </si>
  <si>
    <t>Pioneer High Income Fund, Inc. (NYSE:PHT)</t>
  </si>
  <si>
    <t>Pioneer Municipal High Income Advantage Fund, Inc. (NYSE:MAV)</t>
  </si>
  <si>
    <t>Pioneer Municipal High Income Fund, Inc. (NYSE:MHI)</t>
  </si>
  <si>
    <t>Pioneer Power Solutions, Inc. (NASDAQCM:PPSI)</t>
  </si>
  <si>
    <t>Piper Sandler Companies (NYSE:PIPR)</t>
  </si>
  <si>
    <t>Pitney Bowes Inc. (NYSE:PBI)</t>
  </si>
  <si>
    <t>PJT Partners Inc. (NYSE:PJT)</t>
  </si>
  <si>
    <t>Plains All American Pipeline, L.P. (NASDAQGS:PAA)</t>
  </si>
  <si>
    <t>Plains GP Holdings, L.P. (NASDAQGS:PAGP)</t>
  </si>
  <si>
    <t>Planet Fitness, Inc. (NYSE:PLNT)</t>
  </si>
  <si>
    <t>Playa Hotels &amp; Resorts N.V. (NASDAQGS:PLYA)</t>
  </si>
  <si>
    <t>PlayAGS, Inc. (NYSE:AGS)</t>
  </si>
  <si>
    <t>Playtika Holding Corp. (NASDAQGS:PLTK)</t>
  </si>
  <si>
    <t>Plexus Corp. (NASDAQGS:PLXS)</t>
  </si>
  <si>
    <t>Pliant Therapeutics, Inc. (NASDAQGS:PLRX)</t>
  </si>
  <si>
    <t>Plum Acquisition Corp. III (NASDAQCM:PLMJ)</t>
  </si>
  <si>
    <t>Plumas Bancorp (NASDAQCM:PLBC)</t>
  </si>
  <si>
    <t>Pluri Inc. (NASDAQCM:PLUR)</t>
  </si>
  <si>
    <t>Plymouth Industrial REIT, Inc. (NYSE:PLYM)</t>
  </si>
  <si>
    <t>Polaris Inc. (NYSE:PII)</t>
  </si>
  <si>
    <t>Ponce Financial Group, Inc. (NASDAQGM:PDLB)</t>
  </si>
  <si>
    <t>Pool Corporation (NASDAQGS:POOL)</t>
  </si>
  <si>
    <t>Popular, Inc. (NASDAQGS:BPOP)</t>
  </si>
  <si>
    <t>Portillo's Inc. (NASDAQGS:PTLO)</t>
  </si>
  <si>
    <t>Portland General Electric Company (NYSE:POR)</t>
  </si>
  <si>
    <t>Portman Ridge Finance Corporation (NASDAQGS:PTMN)</t>
  </si>
  <si>
    <t>Post Holdings, Inc. (NYSE:POST)</t>
  </si>
  <si>
    <t>Postal Realty Trust, Inc. (NYSE:PSTL)</t>
  </si>
  <si>
    <t>Potbelly Corporation (NASDAQGS:PBPB)</t>
  </si>
  <si>
    <t>PotlatchDeltic Corporation (NASDAQGS:PCH)</t>
  </si>
  <si>
    <t>Powell Industries, Inc. (NASDAQGS:POWL)</t>
  </si>
  <si>
    <t>Power Integrations, Inc. (NASDAQGS:POWI)</t>
  </si>
  <si>
    <t>PowerFleet, Inc. (NASDAQGM:AIOT)</t>
  </si>
  <si>
    <t>PowerUp Acquisition Corp. (NASDAQGM:PWUP)</t>
  </si>
  <si>
    <t>PPG Industries, Inc. (NYSE:PPG)</t>
  </si>
  <si>
    <t>PPL Corporation (NYSE:PPL)</t>
  </si>
  <si>
    <t>PRA Group, Inc. (NASDAQGS:PRAA)</t>
  </si>
  <si>
    <t>Prairie Operating Co. (NASDAQCM:PROP)</t>
  </si>
  <si>
    <t>Praxis Precision Medicines, Inc. (NASDAQGS:PRAX)</t>
  </si>
  <si>
    <t>Precipio, Inc. (NASDAQCM:PRPO)</t>
  </si>
  <si>
    <t>Precision BioSciences, Inc. (NASDAQCM:DTIL)</t>
  </si>
  <si>
    <t>Precision Optics Corporation, Inc. (NASDAQCM:POCI)</t>
  </si>
  <si>
    <t>Preferred Bank (NASDAQGS:PFBC)</t>
  </si>
  <si>
    <t>Preformed Line Products Company (NASDAQGS:PLPC)</t>
  </si>
  <si>
    <t>Premier Financial Corp. (NASDAQGS:PFC)</t>
  </si>
  <si>
    <t>Premier, Inc. (NASDAQGS:PINC)</t>
  </si>
  <si>
    <t>Prestige Consumer Healthcare Inc. (NYSE:PBH)</t>
  </si>
  <si>
    <t>PriceSmart, Inc. (NASDAQGS:PSMT)</t>
  </si>
  <si>
    <t>PrimeEnergy Resources Corporation (NASDAQCM:PNRG)</t>
  </si>
  <si>
    <t>Primega Group Holdings Limited (NASDAQCM:PGHL)</t>
  </si>
  <si>
    <t>Primerica, Inc. (NYSE:PRI)</t>
  </si>
  <si>
    <t>Primis Financial Corp. (NASDAQGM:FRST)</t>
  </si>
  <si>
    <t>Primo Brands Corporation (NYSE:PRMB)</t>
  </si>
  <si>
    <t>Primoris Services Corporation (NYSE:PRIM)</t>
  </si>
  <si>
    <t>Princeton Bancorp, Inc. (NASDAQGS:BPRN)</t>
  </si>
  <si>
    <t>Principal Exchange-Traded Funds - Principal Quality ETF (NASDAQGM:PSET)</t>
  </si>
  <si>
    <t>Principal Exchange-Traded Funds - Principal U.S. Mega-Cap ETF (NASDAQGM:USMC)</t>
  </si>
  <si>
    <t>Principal Exchange-Traded Funds - Principal U.S. Small-Cap ETF (NASDAQGM:PSC)</t>
  </si>
  <si>
    <t>Principal Exchange-Traded Funds - Principal Value ETF (NASDAQGM:PY)</t>
  </si>
  <si>
    <t>Principal Financial Group, Inc. (NASDAQGS:PFG)</t>
  </si>
  <si>
    <t>Principal Real Estate Income Fund (NYSE:PGZ)</t>
  </si>
  <si>
    <t>Priority Technology Holdings, Inc. (NASDAQCM:PRTH)</t>
  </si>
  <si>
    <t>Privia Health Group, Inc. (NASDAQGS:PRVA)</t>
  </si>
  <si>
    <t>ProAssurance Corporation (NYSE:PRA)</t>
  </si>
  <si>
    <t>PROCEPT BioRobotics Corporation (NASDAQGM:PRCT)</t>
  </si>
  <si>
    <t>Procore Technologies, Inc. (NYSE:PCOR)</t>
  </si>
  <si>
    <t>Procure ETF Trust II - Procure Space ETF (NASDAQGM:UFO)</t>
  </si>
  <si>
    <t>Pro-Dex, Inc. (NASDAQCM:PDEX)</t>
  </si>
  <si>
    <t>Proficient Auto Logistics, Inc. (NASDAQGS:PAL)</t>
  </si>
  <si>
    <t>ProFrac Holding Corp. (NASDAQGS:ACDC)</t>
  </si>
  <si>
    <t>PROG Holdings, Inc. (NYSE:PRG)</t>
  </si>
  <si>
    <t>Progress Software Corporation (NASDAQGS:PRGS)</t>
  </si>
  <si>
    <t>Progyny, Inc. (NASDAQGS:PGNY)</t>
  </si>
  <si>
    <t>Prologis, Inc. (NYSE:PLD)</t>
  </si>
  <si>
    <t>PropertyGuru Group Limited (NYSE:PGRU)</t>
  </si>
  <si>
    <t>ProPetro Holding Corp. (NYSE:PUMP)</t>
  </si>
  <si>
    <t>PROS Holdings, Inc. (NYSE:PRO)</t>
  </si>
  <si>
    <t>ProShares Trust - ProShares Equities for Rising Rates ETF (NASDAQGM:EQRR)</t>
  </si>
  <si>
    <t>ProShares Trust - ProShares Nasdaq-100 Dorsey Wright Momentum ETF (NASDAQGM:QQQA)</t>
  </si>
  <si>
    <t>ProShares Trust - ProShares Nasdaq-100 High Income ETF (NASDAQGM:IQQQ)</t>
  </si>
  <si>
    <t>ProShares Trust - ProShares Ultra Nasdaq Biotechnology (NASDAQGM:BIB)</t>
  </si>
  <si>
    <t>ProShares Trust - ProShares Ultra Nasdaq Cloud Computing (NASDAQGM:SKYU)</t>
  </si>
  <si>
    <t>ProShares Trust - ProShares Ultra Nasdaq Cybersecurity (NASDAQGM:UCYB)</t>
  </si>
  <si>
    <t>ProShares Trust - ProShares UltraPro QQQ (NASDAQGM:TQQQ)</t>
  </si>
  <si>
    <t>ProShares Trust - ProShares UltraPro Short QQQ (NASDAQGM:SQQQ)</t>
  </si>
  <si>
    <t>ProShares Trust - ProShares UltraShort Nasdaq Biotechnology (NASDAQGM:BIS)</t>
  </si>
  <si>
    <t>Prosperity Bancshares, Inc. (NYSE:PB)</t>
  </si>
  <si>
    <t>Protagonist Therapeutics, Inc. (NASDAQGM:PTGX)</t>
  </si>
  <si>
    <t>Prothena Corporation plc (NASDAQGS:PRTA)</t>
  </si>
  <si>
    <t>Proto Labs, Inc. (NYSE:PRLB)</t>
  </si>
  <si>
    <t>Provident Bancorp, Inc. (NASDAQCM:PVBC)</t>
  </si>
  <si>
    <t>Provident Financial Holdings, Inc. (NASDAQGS:PROV)</t>
  </si>
  <si>
    <t>Provident Financial Services, Inc. (NYSE:PFS)</t>
  </si>
  <si>
    <t>Prudential Financial, Inc. (NYSE:PRU)</t>
  </si>
  <si>
    <t>PTC Inc. (NASDAQGS:PTC)</t>
  </si>
  <si>
    <t>PTC Therapeutics, Inc. (NASDAQGS:PTCT)</t>
  </si>
  <si>
    <t>Public Service Enterprise Group Incorporated (NYSE:PEG)</t>
  </si>
  <si>
    <t>Public Storage (NYSE:PSA)</t>
  </si>
  <si>
    <t>PubMatic, Inc. (NASDAQGM:PUBM)</t>
  </si>
  <si>
    <t>Pulmatrix, Inc. (NASDAQCM:PULM)</t>
  </si>
  <si>
    <t>Pulmonx Corporation (NASDAQGS:LUNG)</t>
  </si>
  <si>
    <t>Pulse Biosciences, Inc. (NASDAQCM:PLSE)</t>
  </si>
  <si>
    <t>PulteGroup, Inc. (NYSE:PHM)</t>
  </si>
  <si>
    <t>Pure Cycle Corporation (NASDAQCM:PCYO)</t>
  </si>
  <si>
    <t>Pure Storage, Inc. (NYSE:PSTG)</t>
  </si>
  <si>
    <t>PureCycle Technologies, Inc. (NASDAQCM:PCT)</t>
  </si>
  <si>
    <t>Putnam Managed Municipal Income Trust (NYSE:PMM)</t>
  </si>
  <si>
    <t>Putnam Municipal Opportunities Trust (NYSE:PMO)</t>
  </si>
  <si>
    <t>PVH Corp. (NYSE:PVH)</t>
  </si>
  <si>
    <t>Q2 Holdings, Inc. (NYSE:QTWO)</t>
  </si>
  <si>
    <t>Q32 Bio Inc. (NASDAQGM:QTTB)</t>
  </si>
  <si>
    <t>QCR Holdings, Inc. (NASDAQGM:QCRH)</t>
  </si>
  <si>
    <t>Qiagen N.V. (NYSE:QGEN)</t>
  </si>
  <si>
    <t>Qifu Technology, Inc. (NASDAQGS:QFIN)</t>
  </si>
  <si>
    <t>QMMM Holdings Limited (NASDAQCM:QMMM)</t>
  </si>
  <si>
    <t>Qomolangma Acquisition Corp. (NASDAQCM:QOMO)</t>
  </si>
  <si>
    <t>Qorvo, Inc. (NASDAQGS:QRVO)</t>
  </si>
  <si>
    <t>Quad/Graphics, Inc. (NYSE:QUAD)</t>
  </si>
  <si>
    <t>Quaker Chemical Corporation (NYSE:KWR)</t>
  </si>
  <si>
    <t>QUALCOMM Incorporated (NASDAQGS:QCOM)</t>
  </si>
  <si>
    <t>Qualys, Inc. (NASDAQGS:QLYS)</t>
  </si>
  <si>
    <t>Quanex Building Products Corporation (NYSE:NX)</t>
  </si>
  <si>
    <t>Quanta Services, Inc. (NYSE:PWR)</t>
  </si>
  <si>
    <t>Quanterix Corporation (NASDAQGM:QTRX)</t>
  </si>
  <si>
    <t>Quest Diagnostics Incorporated (NYSE:DGX)</t>
  </si>
  <si>
    <t>Quest Resource Holding Corporation (NASDAQCM:QRHC)</t>
  </si>
  <si>
    <t>Quetta Acquisition Corporation (NASDAQGM:QETA)</t>
  </si>
  <si>
    <t>QuickLogic Corporation (NASDAQCM:QUIK)</t>
  </si>
  <si>
    <t>QuidelOrtho Corporation (NASDAQGS:QDEL)</t>
  </si>
  <si>
    <t>QuinStreet, Inc. (NASDAQGS:QNST)</t>
  </si>
  <si>
    <t>QXO, Inc. (NASDAQCM:QXO)</t>
  </si>
  <si>
    <t>R1 RCM Inc. (NASDAQGS:RCM)</t>
  </si>
  <si>
    <t>RADCOM Ltd. (NASDAQCM:RDCM)</t>
  </si>
  <si>
    <t>Radian Group Inc. (NYSE:RDN)</t>
  </si>
  <si>
    <t>Radius Recycling, Inc. (NASDAQGS:RDUS)</t>
  </si>
  <si>
    <t>RadNet, Inc. (NASDAQGM:RDNT)</t>
  </si>
  <si>
    <t>Radware Ltd. (NASDAQGS:RDWR)</t>
  </si>
  <si>
    <t>Ralph Lauren Corporation (NYSE:RL)</t>
  </si>
  <si>
    <t>Ramaco Resources, Inc. (NASDAQGS:METC)</t>
  </si>
  <si>
    <t>Rambus Inc. (NASDAQGS:RMBS)</t>
  </si>
  <si>
    <t>Rand Capital Corporation (NASDAQCM:RAND)</t>
  </si>
  <si>
    <t>Range Resources Corporation (NYSE:RRC)</t>
  </si>
  <si>
    <t>Ranger Energy Services, Inc. (NYSE:RNGR)</t>
  </si>
  <si>
    <t>Ranpak Holdings Corp. (NYSE:PACK)</t>
  </si>
  <si>
    <t>Rapid7, Inc. (NASDAQGM:RPD)</t>
  </si>
  <si>
    <t>Rapport Therapeutics, Inc. (NASDAQGM:RAPP)</t>
  </si>
  <si>
    <t>Raymond James Financial, Inc. (NYSE:RJF)</t>
  </si>
  <si>
    <t>Rayonier Advanced Materials Inc. (NYSE:RYAM)</t>
  </si>
  <si>
    <t>Rayonier Inc. (NYSE:RYN)</t>
  </si>
  <si>
    <t>RB Global, Inc. (NYSE:RBA)</t>
  </si>
  <si>
    <t>RBB Bancorp (NASDAQGS:RBB)</t>
  </si>
  <si>
    <t>RBC Bearings Incorporated (NYSE:RBC)</t>
  </si>
  <si>
    <t>RCI Hospitality Holdings, Inc. (NASDAQGM:RICK)</t>
  </si>
  <si>
    <t>RCM Technologies, Inc. (NASDAQGM:RCMT)</t>
  </si>
  <si>
    <t>RE/MAX Holdings, Inc. (NYSE:RMAX)</t>
  </si>
  <si>
    <t>Ready Capital Corporation (NYSE:RC)</t>
  </si>
  <si>
    <t>Realty Income Corporation (NYSE:O)</t>
  </si>
  <si>
    <t>Recursion Pharmaceuticals, Inc. (NASDAQGS:RXRX)</t>
  </si>
  <si>
    <t>Red River Bancshares, Inc. (NASDAQGS:RRBI)</t>
  </si>
  <si>
    <t>Red Robin Gourmet Burgers, Inc. (NASDAQGS:RRGB)</t>
  </si>
  <si>
    <t>Red Rock Resorts, Inc. (NASDAQGS:RRR)</t>
  </si>
  <si>
    <t>Red Violet, Inc. (NASDAQCM:RDVT)</t>
  </si>
  <si>
    <t>Reddit, Inc. (NYSE:RDDT)</t>
  </si>
  <si>
    <t>Redfin Corporation (NASDAQGS:RDFN)</t>
  </si>
  <si>
    <t>RedHill Biopharma Ltd. (NASDAQCM:RDHL)</t>
  </si>
  <si>
    <t>Redwire Corporation (NYSE:RDW)</t>
  </si>
  <si>
    <t>Redwood Trust, Inc. (NYSE:RWT)</t>
  </si>
  <si>
    <t>REE Automotive Ltd. (NASDAQCM:REE)</t>
  </si>
  <si>
    <t>Regal Rexnord Corporation (NYSE:RRX)</t>
  </si>
  <si>
    <t>Regencell Bioscience Holdings Limited (NASDAQCM:RGC)</t>
  </si>
  <si>
    <t>Regency Centers Corporation (NASDAQGS:REG)</t>
  </si>
  <si>
    <t>Regeneron Pharmaceuticals, Inc. (NASDAQGS:REGN)</t>
  </si>
  <si>
    <t>REGENXBIO Inc. (NASDAQGS:RGNX)</t>
  </si>
  <si>
    <t>Regional Management Corp. (NYSE:RM)</t>
  </si>
  <si>
    <t>Regions Financial Corporation (NYSE:RF)</t>
  </si>
  <si>
    <t>Regis Corporation (NASDAQGM:RGS)</t>
  </si>
  <si>
    <t>Reinsurance Group of America, Incorporated (NYSE:RGA)</t>
  </si>
  <si>
    <t>Relay Therapeutics, Inc. (NASDAQGM:RLAY)</t>
  </si>
  <si>
    <t>Reliance, Inc. (NYSE:RS)</t>
  </si>
  <si>
    <t>Remitly Global, Inc. (NASDAQGS:RELY)</t>
  </si>
  <si>
    <t>RenaissanceRe Holdings Ltd. (NYSE:RNR)</t>
  </si>
  <si>
    <t>Renasant Corporation (NYSE:RNST)</t>
  </si>
  <si>
    <t>ReNew Energy Global Plc (NASDAQGS:RNW)</t>
  </si>
  <si>
    <t>Rent the Runway, Inc. (NASDAQGM:RENT)</t>
  </si>
  <si>
    <t>Repay Holdings Corporation (NASDAQCM:RPAY)</t>
  </si>
  <si>
    <t>Repligen Corporation (NASDAQGS:RGEN)</t>
  </si>
  <si>
    <t>Replimune Group, Inc. (NASDAQGS:REPL)</t>
  </si>
  <si>
    <t>ReposiTrak, Inc. (NYSE:TRAK)</t>
  </si>
  <si>
    <t>Republic Bancorp, Inc. (NASDAQGS:RBCA.A)</t>
  </si>
  <si>
    <t>Republic Services, Inc. (NYSE:RSG)</t>
  </si>
  <si>
    <t>Reservoir Media, Inc. (NASDAQGM:RSVR)</t>
  </si>
  <si>
    <t>ReShape Lifesciences Inc. (NASDAQCM:RSLS)</t>
  </si>
  <si>
    <t>Resideo Technologies, Inc. (NYSE:REZI)</t>
  </si>
  <si>
    <t>ResMed Inc. (NYSE:RMD)</t>
  </si>
  <si>
    <t>Resources Connection, Inc. (NASDAQGS:RGP)</t>
  </si>
  <si>
    <t>Restaurant Brands International Inc. (NYSE:QSR)</t>
  </si>
  <si>
    <t>Retail Opportunity Investments Corp. (NASDAQGS:ROIC)</t>
  </si>
  <si>
    <t>REV Group, Inc. (NYSE:REVG)</t>
  </si>
  <si>
    <t>Revolution Medicines, Inc. (NASDAQGS:RVMD)</t>
  </si>
  <si>
    <t>Revolve Group, Inc. (NYSE:RVLV)</t>
  </si>
  <si>
    <t>Revvity, Inc. (NYSE:RVTY)</t>
  </si>
  <si>
    <t>REX American Resources Corporation (NYSE:REX)</t>
  </si>
  <si>
    <t>Rexford Industrial Realty, Inc. (NYSE:REXR)</t>
  </si>
  <si>
    <t>Reynolds Consumer Products Inc. (NASDAQGS:REYN)</t>
  </si>
  <si>
    <t>Rezolute, Inc. (NASDAQCM:RZLT)</t>
  </si>
  <si>
    <t>RF Acquisition Corp II (NASDAQGM:RFAI)</t>
  </si>
  <si>
    <t>RF Acquisition Corp. (NASDAQGM:RFAC)</t>
  </si>
  <si>
    <t>RGC Resources, Inc. (NASDAQGM:RGCO)</t>
  </si>
  <si>
    <t>RH (NYSE:RH)</t>
  </si>
  <si>
    <t>Rhinebeck Bancorp, Inc. (NASDAQCM:RBKB)</t>
  </si>
  <si>
    <t>Rhythm Pharmaceuticals, Inc. (NASDAQGM:RYTM)</t>
  </si>
  <si>
    <t>Richardson Electronics, Ltd. (NASDAQGS:RELL)</t>
  </si>
  <si>
    <t>Richmond Mutual Bancorporation, Inc. (NASDAQCM:RMBI)</t>
  </si>
  <si>
    <t>Rigel Pharmaceuticals, Inc. (NASDAQGS:RIGL)</t>
  </si>
  <si>
    <t>RingCentral, Inc. (NYSE:RNG)</t>
  </si>
  <si>
    <t>Riot Platforms, Inc. (NASDAQCM:RIOT)</t>
  </si>
  <si>
    <t>Rising Dragon Acquisition Corp. (NASDAQCM:RDAC.U)</t>
  </si>
  <si>
    <t>Rithm Capital Corp. (NYSE:RITM)</t>
  </si>
  <si>
    <t>RiverNorth Capital and Income Fund, Inc. (NYSE:RSF)</t>
  </si>
  <si>
    <t>RiverNorth Flexible Municipal Income Fund II, Inc. (NYSE:RFMZ)</t>
  </si>
  <si>
    <t>RiverNorth Flexible Municipal Income Fund, Inc. (NYSE:RFM)</t>
  </si>
  <si>
    <t>RiverNorth Managed Duration Municipal Income Fund II, Inc. (NYSE:RMMZ)</t>
  </si>
  <si>
    <t>Rivernorth Managed Duration Municipal Income Fund Inc. (NYSE:RMM)</t>
  </si>
  <si>
    <t>RiverNorth Opportunistic Municipal Income Fund, Inc. (NYSE:RMI)</t>
  </si>
  <si>
    <t>RiverNorth Opportunities Fund, Inc. (NYSE:RIV)</t>
  </si>
  <si>
    <t>RiverNorth/DoubleLine Strategic Opportunity Fund, Inc. (NYSE:OPP)</t>
  </si>
  <si>
    <t>Rivian Automotive, Inc. (NASDAQGS:RIVN)</t>
  </si>
  <si>
    <t>RLI Corp. (NYSE:RLI)</t>
  </si>
  <si>
    <t>RLJ Lodging Trust (NYSE:RLJ)</t>
  </si>
  <si>
    <t>Robert Half Inc. (NYSE:RHI)</t>
  </si>
  <si>
    <t>Robinhood Markets, Inc. (NASDAQGS:HOOD)</t>
  </si>
  <si>
    <t>Roblox Corporation (NYSE:RBLX)</t>
  </si>
  <si>
    <t>Rocket Companies, Inc. (NYSE:RKT)</t>
  </si>
  <si>
    <t>Rocket Lab USA, Inc. (NASDAQCM:RKLB)</t>
  </si>
  <si>
    <t>Rocket Pharmaceuticals, Inc. (NASDAQGM:RCKT)</t>
  </si>
  <si>
    <t>Rockwell Automation, Inc. (NYSE:ROK)</t>
  </si>
  <si>
    <t>Rocky Brands, Inc. (NASDAQGS:RCKY)</t>
  </si>
  <si>
    <t>Rogers Corporation (NYSE:ROG)</t>
  </si>
  <si>
    <t>Roivant Sciences Ltd. (NASDAQGS:ROIV)</t>
  </si>
  <si>
    <t>Roku, Inc. (NASDAQGS:ROKU)</t>
  </si>
  <si>
    <t>Rollins, Inc. (NYSE:ROL)</t>
  </si>
  <si>
    <t>Root, Inc. (NASDAQGS:ROOT)</t>
  </si>
  <si>
    <t>Roper Technologies, Inc. (NASDAQGS:ROP)</t>
  </si>
  <si>
    <t>Ross Stores, Inc. (NASDAQGS:ROST)</t>
  </si>
  <si>
    <t>Roth Ch Acquisition V Co. (NASDAQGM:ROCL)</t>
  </si>
  <si>
    <t>Roundhill ETF Trust - Roundhill Daily 2X Long Magnificent Seven ETF (NASDAQGM:MAGX)</t>
  </si>
  <si>
    <t>Roundhill ETF Trust - Roundhill Daily Inverse Magnificent Seven ETF (NASDAQGM:MAGQ)</t>
  </si>
  <si>
    <t>Roundhill ETF Trust - Roundhill GLP-1 &amp; Weight Loss ETF (NASDAQGM:OZEM)</t>
  </si>
  <si>
    <t>Royal Caribbean Cruises Ltd. (NYSE:RCL)</t>
  </si>
  <si>
    <t>Royal Gold, Inc. (NASDAQGS:RGLD)</t>
  </si>
  <si>
    <t>Royalty Pharma plc (NASDAQGS:RPRX)</t>
  </si>
  <si>
    <t>Royce Global Trust, Inc. (NYSE:RGT)</t>
  </si>
  <si>
    <t>Royce Micro-Cap Trust, Inc. (NYSE:RMT)</t>
  </si>
  <si>
    <t>Royce Small-Cap Trust, Inc. (NYSE:RVT)</t>
  </si>
  <si>
    <t>RPC, Inc. (NYSE:RES)</t>
  </si>
  <si>
    <t>RPM International Inc. (NYSE:RPM)</t>
  </si>
  <si>
    <t>RTX Corporation (NYSE:RTX)</t>
  </si>
  <si>
    <t>Rubrik, Inc. (NYSE:RBRK)</t>
  </si>
  <si>
    <t>Rumble Inc. (NASDAQGM:RUM)</t>
  </si>
  <si>
    <t>RumbleOn, Inc. (NASDAQCM:RMBL)</t>
  </si>
  <si>
    <t>Runway Growth Finance Corp. (NASDAQGS:RWAY)</t>
  </si>
  <si>
    <t>Rush Enterprises, Inc. (NASDAQGS:RUSH.A)</t>
  </si>
  <si>
    <t>Rush Street Interactive, Inc. (NYSE:RSI)</t>
  </si>
  <si>
    <t>RXO, Inc. (NYSE:RXO)</t>
  </si>
  <si>
    <t>RxSight, Inc. (NASDAQGM:RXST)</t>
  </si>
  <si>
    <t>Ryan Specialty Holdings, Inc. (NYSE:RYAN)</t>
  </si>
  <si>
    <t>Ryder System, Inc. (NYSE:R)</t>
  </si>
  <si>
    <t>Ryerson Holding Corporation (NYSE:RYI)</t>
  </si>
  <si>
    <t>Ryman Hospitality Properties, Inc. (NYSE:RHP)</t>
  </si>
  <si>
    <t>S&amp;P Global Inc. (NYSE:SPGI)</t>
  </si>
  <si>
    <t>S&amp;T Bancorp, Inc. (NASDAQGS:STBA)</t>
  </si>
  <si>
    <t>Saba Capital Income &amp; Opportunities Fund (NYSE:BRW)</t>
  </si>
  <si>
    <t>Saba Capital Income &amp; Opportunities Fund II (NYSE:SABA)</t>
  </si>
  <si>
    <t>Sabine Royalty Trust (NYSE:SBR)</t>
  </si>
  <si>
    <t>Sable Offshore Corp. (NYSE:SOC)</t>
  </si>
  <si>
    <t>Sabra Health Care REIT, Inc. (NASDAQGS:SBRA)</t>
  </si>
  <si>
    <t>Safehold Inc. (NYSE:SAFE)</t>
  </si>
  <si>
    <t>Safety Insurance Group, Inc. (NASDAQGS:SAFT)</t>
  </si>
  <si>
    <t>Saga Communications, Inc. (NASDAQGM:SGA)</t>
  </si>
  <si>
    <t>Sage Therapeutics, Inc. (NASDAQGM:SAGE)</t>
  </si>
  <si>
    <t>Saia, Inc. (NASDAQGS:SAIA)</t>
  </si>
  <si>
    <t>Salesforce, Inc. (NYSE:CRM)</t>
  </si>
  <si>
    <t>Sally Beauty Holdings, Inc. (NYSE:SBH)</t>
  </si>
  <si>
    <t>Samfine Creation Holdings Group Limited (NASDAQCM:SFHG)</t>
  </si>
  <si>
    <t>Samsara Inc. (NYSE:IOT)</t>
  </si>
  <si>
    <t>Sanara MedTech Inc. (NASDAQCM:SMTI)</t>
  </si>
  <si>
    <t>SandRidge Energy, Inc. (NYSE:SD)</t>
  </si>
  <si>
    <t>Sandy Spring Bancorp, Inc. (NASDAQGS:SASR)</t>
  </si>
  <si>
    <t>Sanmina Corporation (NASDAQGS:SANM)</t>
  </si>
  <si>
    <t>Sapiens International Corporation N.V. (NASDAQGS:SPNS)</t>
  </si>
  <si>
    <t>Saratoga Investment Corp. (NYSE:SAR)</t>
  </si>
  <si>
    <t>Sarepta Therapeutics, Inc. (NASDAQGS:SRPT)</t>
  </si>
  <si>
    <t>Saul Centers, Inc. (NYSE:BFS)</t>
  </si>
  <si>
    <t>Savers Value Village, Inc. (NYSE:SVV)</t>
  </si>
  <si>
    <t>SB Financial Group, Inc. (NASDAQCM:SBFG)</t>
  </si>
  <si>
    <t>SBA Communications Corporation (NASDAQGS:SBAC)</t>
  </si>
  <si>
    <t>SBC Medical Group Holdings Incorporated (NASDAQGM:SBC)</t>
  </si>
  <si>
    <t>ScanSource, Inc. (NASDAQGS:SCSC)</t>
  </si>
  <si>
    <t>Schlumberger Limited (NYSE:SLB)</t>
  </si>
  <si>
    <t>Schneider National, Inc. (NYSE:SNDR)</t>
  </si>
  <si>
    <t>Scholar Rock Holding Corporation (NASDAQGS:SRRK)</t>
  </si>
  <si>
    <t>Scholastic Corporation (NASDAQGS:SCHL)</t>
  </si>
  <si>
    <t>Schrödinger, Inc. (NASDAQGS:SDGR)</t>
  </si>
  <si>
    <t>Science Applications International Corporation (NASDAQGS:SAIC)</t>
  </si>
  <si>
    <t>Scienture Holdings, Inc. (NASDAQCM:SCNX)</t>
  </si>
  <si>
    <t>Scorpio Tankers Inc. (NYSE:STNG)</t>
  </si>
  <si>
    <t>Scully Royalty Ltd. (NYSE:SRL)</t>
  </si>
  <si>
    <t>Sea Limited (NYSE:SE)</t>
  </si>
  <si>
    <t>Seacoast Banking Corporation of Florida (NASDAQGS:SBCF)</t>
  </si>
  <si>
    <t>SEACOR Marine Holdings Inc. (NYSE:SMHI)</t>
  </si>
  <si>
    <t>Seadrill Limited (NYSE:SDRL)</t>
  </si>
  <si>
    <t>Seagate Technology Holdings plc (NASDAQGS:STX)</t>
  </si>
  <si>
    <t>Sealed Air Corporation (NYSE:SEE)</t>
  </si>
  <si>
    <t>Seanergy Maritime Holdings Corp. (NASDAQCM:SHIP)</t>
  </si>
  <si>
    <t>SecureWorks Corp. (NASDAQGS:SCWX)</t>
  </si>
  <si>
    <t>Security National Financial Corporation (NASDAQGM:SNFC.A)</t>
  </si>
  <si>
    <t>SEI Exchange Traded Funds - SEI Select Emerging Markets Equity ETF (NASDAQGM:SEEM)</t>
  </si>
  <si>
    <t>SEI Exchange Traded Funds - SEI Select International Equity ETF (NASDAQGM:SEIE)</t>
  </si>
  <si>
    <t>SEI Exchange Traded Funds - SEI Select Small Cap ETF (NASDAQGM:SEIS)</t>
  </si>
  <si>
    <t>SEI Investments Company (NASDAQGS:SEIC)</t>
  </si>
  <si>
    <t>Select Medical Holdings Corporation (NYSE:SEM)</t>
  </si>
  <si>
    <t>Select Water Solutions, Inc. (NYSE:WTTR)</t>
  </si>
  <si>
    <t>Selective Insurance Group, Inc. (NASDAQGS:SIGI)</t>
  </si>
  <si>
    <t>Semler Scientific, Inc. (NASDAQCM:SMLR)</t>
  </si>
  <si>
    <t>Sempra (NYSE:SRE)</t>
  </si>
  <si>
    <t>Semrush Holdings, Inc. (NYSE:SEMR)</t>
  </si>
  <si>
    <t>Semtech Corporation (NASDAQGS:SMTC)</t>
  </si>
  <si>
    <t>Seneca Foods Corporation (NASDAQGS:SENE.A)</t>
  </si>
  <si>
    <t>Sensata Technologies Holding plc (NYSE:ST)</t>
  </si>
  <si>
    <t>Sensient Technologies Corporation (NYSE:SXT)</t>
  </si>
  <si>
    <t>Sensus Healthcare, Inc. (NASDAQCM:SRTS)</t>
  </si>
  <si>
    <t>SentinelOne, Inc. (NYSE:S)</t>
  </si>
  <si>
    <t>Septerna, Inc. (NASDAQGM:SEPN)</t>
  </si>
  <si>
    <t>Sera Prognostics, Inc. (NASDAQGM:SERA)</t>
  </si>
  <si>
    <t>Serve Robotics Inc. (NASDAQCM:SERV)</t>
  </si>
  <si>
    <t>Service Corporation International (NYSE:SCI)</t>
  </si>
  <si>
    <t>ServiceNow, Inc. (NYSE:NOW)</t>
  </si>
  <si>
    <t>ServisFirst Bancshares, Inc. (NYSE:SFBS)</t>
  </si>
  <si>
    <t>Seven Hills Realty Trust (NASDAQCM:SEVN)</t>
  </si>
  <si>
    <t>Sezzle Inc. (NASDAQCM:SEZL)</t>
  </si>
  <si>
    <t>SFL Corporation Ltd. (NYSE:SFL)</t>
  </si>
  <si>
    <t>Shake Shack Inc. (NYSE:SHAK)</t>
  </si>
  <si>
    <t>SharkNinja, Inc. (NYSE:SN)</t>
  </si>
  <si>
    <t>Shenandoah Telecommunications Company (NASDAQGS:SHEN)</t>
  </si>
  <si>
    <t>Shift4 Payments, Inc. (NYSE:FOUR)</t>
  </si>
  <si>
    <t>Shoe Carnival, Inc. (NASDAQGS:SCVL)</t>
  </si>
  <si>
    <t>Shopify Inc. (NYSE:SHOP)</t>
  </si>
  <si>
    <t>Shore Bancshares, Inc. (NASDAQGS:SHBI)</t>
  </si>
  <si>
    <t>Shutterstock, Inc. (NYSE:SSTK)</t>
  </si>
  <si>
    <t>SI-BONE, Inc. (NASDAQGM:SIBN)</t>
  </si>
  <si>
    <t>Sierra Bancorp (NASDAQGS:BSRR)</t>
  </si>
  <si>
    <t>SIGA Technologies, Inc. (NASDAQGM:SIGA)</t>
  </si>
  <si>
    <t>Sigma Lithium Corporation (NASDAQCM:SGML)</t>
  </si>
  <si>
    <t>Signet Jewelers Limited (NYSE:SIG)</t>
  </si>
  <si>
    <t>Sila Realty Trust, Inc. (NYSE:SILA)</t>
  </si>
  <si>
    <t>Silence Therapeutics plc (NASDAQGM:SLN)</t>
  </si>
  <si>
    <t>Silgan Holdings Inc. (NYSE:SLGN)</t>
  </si>
  <si>
    <t>Silicom Ltd. (NASDAQGS:SILC)</t>
  </si>
  <si>
    <t>Silicon Laboratories Inc. (NASDAQGS:SLAB)</t>
  </si>
  <si>
    <t>Silicon Motion Technology Corporation (NASDAQGS:SIMO)</t>
  </si>
  <si>
    <t>Silvaco Group, Inc. (NASDAQGS:SVCO)</t>
  </si>
  <si>
    <t>SilverBox Corp IV (NYSE:SBXD)</t>
  </si>
  <si>
    <t>Silvercrest Asset Management Group Inc. (NASDAQGM:SAMG)</t>
  </si>
  <si>
    <t>SIM Acquisition Corp. I (NASDAQGM:SIMA)</t>
  </si>
  <si>
    <t>Similarweb Ltd. (NYSE:SMWB)</t>
  </si>
  <si>
    <t>Simmons First National Corporation (NASDAQGS:SFNC)</t>
  </si>
  <si>
    <t>Simon Property Group, Inc. (NYSE:SPG)</t>
  </si>
  <si>
    <t>Simplify Exchange Traded Funds - Simplify Bitcoin Strategy Risk-Managed Income E (NASDAQGM:MAXI)</t>
  </si>
  <si>
    <t>Simplify Exchange Traded Funds - Simplify US Equity PLUS Bitcoin Strategy ETF (NASDAQGM:SPBC)</t>
  </si>
  <si>
    <t>Simpson Manufacturing Co., Inc. (NYSE:SSD)</t>
  </si>
  <si>
    <t>Simulations Plus, Inc. (NASDAQGS:SLP)</t>
  </si>
  <si>
    <t>Sinclair, Inc. (NASDAQGS:SBGI)</t>
  </si>
  <si>
    <t>Singular Genomics Systems, Inc. (NASDAQCM:OMIC)</t>
  </si>
  <si>
    <t>Siren ETF Trust - Siren Nasdaq NexGen Economy ETF (NASDAQGM:BLCN)</t>
  </si>
  <si>
    <t>Sirius XM Holdings Inc. (NASDAQGS:SIRI)</t>
  </si>
  <si>
    <t>SiriusPoint Ltd. (NYSE:SPNT)</t>
  </si>
  <si>
    <t>SITE Centers Corp. (NYSE:SITC)</t>
  </si>
  <si>
    <t>SiteOne Landscape Supply, Inc. (NYSE:SITE)</t>
  </si>
  <si>
    <t>SiTime Corporation (NASDAQGM:SITM)</t>
  </si>
  <si>
    <t>Sitio Royalties Corp. (NYSE:STR)</t>
  </si>
  <si>
    <t>Six Flags Entertainment Corporation (NYSE:FUN)</t>
  </si>
  <si>
    <t>Sixth Street Specialty Lending, Inc. (NYSE:TSLX)</t>
  </si>
  <si>
    <t>SJW Group (NASDAQGS:SJW)</t>
  </si>
  <si>
    <t>SK Growth Opportunities Corporation (NASDAQGM:SKGR)</t>
  </si>
  <si>
    <t>Skechers U.S.A., Inc. (NYSE:SKX)</t>
  </si>
  <si>
    <t>Skillsoft Corp. (NYSE:SKIL)</t>
  </si>
  <si>
    <t>SKK Holdings Limited (NASDAQCM:SKK)</t>
  </si>
  <si>
    <t>Skyward Specialty Insurance Group, Inc. (NASDAQGS:SKWD)</t>
  </si>
  <si>
    <t>SkyWater Technology, Inc. (NASDAQCM:SKYT)</t>
  </si>
  <si>
    <t>SkyWest, Inc. (NASDAQGS:SKYW)</t>
  </si>
  <si>
    <t>Skyworks Solutions, Inc. (NASDAQGS:SWKS)</t>
  </si>
  <si>
    <t>SL Green Realty Corp. (NYSE:SLG)</t>
  </si>
  <si>
    <t>Sleep Number Corporation (NASDAQGS:SNBR)</t>
  </si>
  <si>
    <t>SLM Corporation (NASDAQGS:SLM)</t>
  </si>
  <si>
    <t>SLR Investment Corp. (NASDAQGS:SLRC)</t>
  </si>
  <si>
    <t>SM Energy Company (NYSE:SM)</t>
  </si>
  <si>
    <t>SmartFinancial, Inc. (NYSE:SMBK)</t>
  </si>
  <si>
    <t>Smartsheet Inc. (NYSE:SMAR)</t>
  </si>
  <si>
    <t>Smith &amp; Wesson Brands, Inc. (NASDAQGS:SWBI)</t>
  </si>
  <si>
    <t>Smith Douglas Homes Corp. (NYSE:SDHC)</t>
  </si>
  <si>
    <t>Smith-Midland Corporation (NASDAQCM:SMID)</t>
  </si>
  <si>
    <t>Smurfit Westrock Plc (NYSE:SW)</t>
  </si>
  <si>
    <t>Snap Inc. (NYSE:SNAP)</t>
  </si>
  <si>
    <t>Snap-on Incorporated (NYSE:SNA)</t>
  </si>
  <si>
    <t>Snowflake Inc. (NYSE:SNOW)</t>
  </si>
  <si>
    <t>Sociedad Química y Minera de Chile S.A. (NYSE:SQM)</t>
  </si>
  <si>
    <t>SoFi Technologies, Inc. (NASDAQGS:SOFI)</t>
  </si>
  <si>
    <t>Soho House &amp; Co Inc. (NYSE:SHCO)</t>
  </si>
  <si>
    <t>Sohu.com Limited (NASDAQGS:SOHU)</t>
  </si>
  <si>
    <t>SolarEdge Technologies, Inc. (NASDAQGS:SEDG)</t>
  </si>
  <si>
    <t>Solaris Energy Infrastructure, Inc. (NYSE:SEI)</t>
  </si>
  <si>
    <t>SolarWinds Corporation (NYSE:SWI)</t>
  </si>
  <si>
    <t>Soleno Therapeutics, Inc. (NASDAQCM:SLNO)</t>
  </si>
  <si>
    <t>Solventum Corporation (NYSE:SOLV)</t>
  </si>
  <si>
    <t>Sonic Automotive, Inc. (NYSE:SAH)</t>
  </si>
  <si>
    <t>Sonida Senior Living, Inc. (NYSE:SNDA)</t>
  </si>
  <si>
    <t>Sonoco Products Company (NYSE:SON)</t>
  </si>
  <si>
    <t>Sonos, Inc. (NASDAQGS:SONO)</t>
  </si>
  <si>
    <t>Sotera Health Company (NASDAQGS:SHC)</t>
  </si>
  <si>
    <t>Sound Financial Bancorp, Inc. (NASDAQCM:SFBC)</t>
  </si>
  <si>
    <t>Sound Point Meridian Capital, Inc. (NYSE:SPMC)</t>
  </si>
  <si>
    <t>SoundHound AI, Inc. (NASDAQGM:SOUN)</t>
  </si>
  <si>
    <t>SoundThinking, Inc. (NASDAQCM:SSTI)</t>
  </si>
  <si>
    <t>Source Capital, Inc. (NYSE:SOR)</t>
  </si>
  <si>
    <t>South Plains Financial, Inc. (NASDAQGS:SPFI)</t>
  </si>
  <si>
    <t>Southern Copper Corporation (NYSE:SCCO)</t>
  </si>
  <si>
    <t>Southern First Bancshares, Inc. (NASDAQGM:SFST)</t>
  </si>
  <si>
    <t>Southern Missouri Bancorp, Inc. (NASDAQGM:SMBC)</t>
  </si>
  <si>
    <t>Southern States Bancshares, Inc. (NASDAQGS:SSBK)</t>
  </si>
  <si>
    <t>Southside Bancshares, Inc. (NYSE:SBSI)</t>
  </si>
  <si>
    <t>SouthState Corporation (NYSE:SSB)</t>
  </si>
  <si>
    <t>Southwest Airlines Co. (NYSE:LUV)</t>
  </si>
  <si>
    <t>Southwest Gas Holdings, Inc. (NYSE:SWX)</t>
  </si>
  <si>
    <t>Spark I Acquisition Corporation (NASDAQGM:SPKL)</t>
  </si>
  <si>
    <t>SpartanNash Company (NASDAQGS:SPTN)</t>
  </si>
  <si>
    <t>SPDR Index Shares Funds - SPDR MSCI ACWI Climate Paris Aligned ETF (NASDAQGM:NZAC)</t>
  </si>
  <si>
    <t>SPDR Index Shares Funds - SPDR S&amp;P Emerging Markets ex-China ETF (NASDAQGM:XCNY)</t>
  </si>
  <si>
    <t>SPDR Series Trust - SPDR MSCI USA Climate Paris Aligned ETF (NASDAQGM:NZUS)</t>
  </si>
  <si>
    <t>Special Opportunities Fund, Inc. (NYSE:SPE)</t>
  </si>
  <si>
    <t>Spectrum Brands Holdings, Inc. (NYSE:SPB)</t>
  </si>
  <si>
    <t>Sphere Entertainment Co. (NYSE:SPHR)</t>
  </si>
  <si>
    <t>Spire Global, Inc. (NYSE:SPIR)</t>
  </si>
  <si>
    <t>Spire Inc. (NYSE:SR)</t>
  </si>
  <si>
    <t>Spirit AeroSystems Holdings, Inc. (NYSE:SPR)</t>
  </si>
  <si>
    <t>Spok Holdings, Inc. (NASDAQGS:SPOK)</t>
  </si>
  <si>
    <t>Sportradar Group AG (NASDAQGS:SRAD)</t>
  </si>
  <si>
    <t>Spotify Technology S.A. (NYSE:SPOT)</t>
  </si>
  <si>
    <t>Spring Valley Acquisition Corp. II (NASDAQGM:SVII)</t>
  </si>
  <si>
    <t>SpringWorks Therapeutics, Inc. (NASDAQGS:SWTX)</t>
  </si>
  <si>
    <t>Sprinklr, Inc. (NYSE:CXM)</t>
  </si>
  <si>
    <t>Sprott Focus Trust, Inc. (NASDAQGS:FUND)</t>
  </si>
  <si>
    <t>Sprott Funds Trust - Sprott Copper Miners ETF (NASDAQGM:COPP)</t>
  </si>
  <si>
    <t>Sprott Funds Trust - Sprott Critical Materials ETF (NASDAQGM:SETM)</t>
  </si>
  <si>
    <t>Sprott Funds Trust - Sprott Junior Copper Miners ETF (NASDAQGM:COPJ)</t>
  </si>
  <si>
    <t>Sprott Funds Trust - Sprott Junior Uranium Miners ETF (NASDAQGM:URNJ)</t>
  </si>
  <si>
    <t>Sprott Funds Trust - Sprott Lithium Miners ETF (NASDAQGM:LITP)</t>
  </si>
  <si>
    <t>Sprott Funds Trust - Sprott Nickel Miners ETF (NASDAQGM:NIKL)</t>
  </si>
  <si>
    <t>Sprout Social, Inc. (NASDAQCM:SPT)</t>
  </si>
  <si>
    <t>Sprouts Farmers Market, Inc. (NASDAQGS:SFM)</t>
  </si>
  <si>
    <t>SPS Commerce, Inc. (NASDAQGS:SPSC)</t>
  </si>
  <si>
    <t>SPX Technologies, Inc. (NYSE:SPXC)</t>
  </si>
  <si>
    <t>Spyre Therapeutics, Inc. (NASDAQGS:SYRE)</t>
  </si>
  <si>
    <t>SR Bancorp, Inc. (NASDAQCM:SRBK)</t>
  </si>
  <si>
    <t>SRH Total Return Fund, Inc. (NYSE:STEW)</t>
  </si>
  <si>
    <t>SS&amp;C Technologies Holdings, Inc. (NASDAQGS:SSNC)</t>
  </si>
  <si>
    <t>SSGA Active Trust - SPDR [Galaxy Hedged Digital Asset Ecosystem] ETF (NASDAQGM:HECO)</t>
  </si>
  <si>
    <t>SSGA Active Trust - SPDR Galaxy Digital Asset Ecosystem ETF (NASDAQGM:DECO)</t>
  </si>
  <si>
    <t>SSGA Active Trust - SPDR SSGA My2026 Corporate Bond ETF (NASDAQGM:MYCF)</t>
  </si>
  <si>
    <t>SSGA Active Trust - SPDR SSGA My2026 Municipal Bond ETF (NASDAQGM:MYMF)</t>
  </si>
  <si>
    <t>SSGA Active Trust - SPDR SSGA My2027 Corporate Bond ETF (NASDAQGM:MYCG)</t>
  </si>
  <si>
    <t>SSGA Active Trust - SPDR SSGA My2027 Municipal Bond ETF (NASDAQGM:MYMG)</t>
  </si>
  <si>
    <t>SSGA Active Trust - SPDR SSGA My2028 Corporate Bond ETF (NASDAQGM:MYCH)</t>
  </si>
  <si>
    <t>SSGA Active Trust - SPDR SSGA My2028 Municipal Bond ETF (NASDAQGM:MYMH)</t>
  </si>
  <si>
    <t>SSGA Active Trust - SPDR SSGA My2029 Corporate Bond ETF (NASDAQGM:MYCI)</t>
  </si>
  <si>
    <t>SSGA Active Trust - SPDR SSGA My2029 Municipal Bond ETF (NASDAQGM:MYMI)</t>
  </si>
  <si>
    <t>SSGA Active Trust - SPDR SSGA My2030 Corporate Bond ETF (NASDAQGM:MYCJ)</t>
  </si>
  <si>
    <t>SSGA Active Trust - SPDR SSGA My2030 Municipal Bond ETF (NASDAQGM:MYMJ)</t>
  </si>
  <si>
    <t>SSGA Active Trust - SPDR SSGA My2031 Corporate Bond ETF (NASDAQGM:MYCK)</t>
  </si>
  <si>
    <t>SSGA Active Trust - SPDR SSGA My2032 Corporate Bond ETF (NASDAQGM:MYCL)</t>
  </si>
  <si>
    <t>SSGA Active Trust - SPDR SSGA My2033 Corporate Bond ETF (NASDAQGM:MYCM)</t>
  </si>
  <si>
    <t>SSGA Active Trust - SPDR SSGA My2034 Corporate Bond ETF (NASDAQGM:MYCN)</t>
  </si>
  <si>
    <t>STAAR Surgical Company (NASDAQGM:STAA)</t>
  </si>
  <si>
    <t>STAG Industrial, Inc. (NYSE:STAG)</t>
  </si>
  <si>
    <t>Stagwell Inc. (NASDAQGS:STGW)</t>
  </si>
  <si>
    <t>Standard Motor Products, Inc. (NYSE:SMP)</t>
  </si>
  <si>
    <t>StandardAero, Inc. (NYSE:SARO)</t>
  </si>
  <si>
    <t>Standex International Corporation (NYSE:SXI)</t>
  </si>
  <si>
    <t>Stanley Black &amp; Decker, Inc. (NYSE:SWK)</t>
  </si>
  <si>
    <t>Star Bulk Carriers Corp. (NASDAQGS:SBLK)</t>
  </si>
  <si>
    <t>Star Group, L.P. (NYSE:SGU)</t>
  </si>
  <si>
    <t>Star Holdings (NASDAQGM:STHO)</t>
  </si>
  <si>
    <t>Starbucks Corporation (NASDAQGS:SBUX)</t>
  </si>
  <si>
    <t>Stardust Power Inc. (NASDAQGM:SDST)</t>
  </si>
  <si>
    <t>Starwood Property Trust, Inc. (NYSE:STWD)</t>
  </si>
  <si>
    <t>State Street Corporation (NYSE:STT)</t>
  </si>
  <si>
    <t>StealthGas Inc. (NASDAQGS:GASS)</t>
  </si>
  <si>
    <t>Steel Connect, Inc. (NASDAQCM:STCN)</t>
  </si>
  <si>
    <t>Steel Dynamics, Inc. (NASDAQGS:STLD)</t>
  </si>
  <si>
    <t>Steel Partners Holdings L.P. (NYSE:SPLP)</t>
  </si>
  <si>
    <t>Steelcase Inc. (NYSE:SCS)</t>
  </si>
  <si>
    <t>Stellar Bancorp, Inc. (NYSE:STEL)</t>
  </si>
  <si>
    <t>Stellus Capital Investment Corporation (NYSE:SCM)</t>
  </si>
  <si>
    <t>Stepan Company (NYSE:SCL)</t>
  </si>
  <si>
    <t>StepStone Group Inc. (NASDAQGS:STEP)</t>
  </si>
  <si>
    <t>STERIS plc (NYSE:STE)</t>
  </si>
  <si>
    <t>Sterling Infrastructure, Inc. (NASDAQGS:STRL)</t>
  </si>
  <si>
    <t>Stevanato Group S.p.A. (NYSE:STVN)</t>
  </si>
  <si>
    <t>Steven Madden, Ltd. (NASDAQGS:SHOO)</t>
  </si>
  <si>
    <t>Stewart Information Services Corporation (NYSE:STC)</t>
  </si>
  <si>
    <t>Stifel Financial Corp. (NYSE:SF)</t>
  </si>
  <si>
    <t>Stock Yards Bancorp, Inc. (NASDAQGS:SYBT)</t>
  </si>
  <si>
    <t>Stoke Therapeutics, Inc. (NASDAQGS:STOK)</t>
  </si>
  <si>
    <t>StoneCo Ltd. (NASDAQGS:STNE)</t>
  </si>
  <si>
    <t>Stoneridge, Inc. (NYSE:SRI)</t>
  </si>
  <si>
    <t>StoneX Group Inc. (NASDAQGS:SNEX)</t>
  </si>
  <si>
    <t>Stratasys Ltd. (NASDAQGS:SSYS)</t>
  </si>
  <si>
    <t>Strategic Education, Inc. (NASDAQGS:STRA)</t>
  </si>
  <si>
    <t>Strategic Trust - Running Oak Efficient Growth ETF (NASDAQGM:RUNN)</t>
  </si>
  <si>
    <t>Strategy Shares - Strategy Shares NASDAQ 7 HANDL Index ETF (NASDAQGM:HNDL)</t>
  </si>
  <si>
    <t>Strattec Security Corporation (NASDAQGM:STRT)</t>
  </si>
  <si>
    <t>Stratus Properties Inc. (NASDAQGS:STRS)</t>
  </si>
  <si>
    <t>Stride, Inc. (NYSE:LRN)</t>
  </si>
  <si>
    <t>Stronghold Digital Mining, Inc. (NASDAQGM:SDIG)</t>
  </si>
  <si>
    <t>Structure Therapeutics Inc. (NASDAQGM:GPCR)</t>
  </si>
  <si>
    <t>Stryker Corporation (NYSE:SYK)</t>
  </si>
  <si>
    <t>Studio City International Holdings Limited (NYSE:MSC)</t>
  </si>
  <si>
    <t>Sturm, Ruger &amp; Company, Inc. (NYSE:RGR)</t>
  </si>
  <si>
    <t>Suburban Propane Partners, L.P. (NYSE:SPH)</t>
  </si>
  <si>
    <t>Summit Hotel Properties, Inc. (NYSE:INN)</t>
  </si>
  <si>
    <t>Summit Materials, Inc. (NYSE:SUM)</t>
  </si>
  <si>
    <t>Summit Midstream Corporation (NYSE:SMC)</t>
  </si>
  <si>
    <t>Summit State Bank (NASDAQGM:SSBI)</t>
  </si>
  <si>
    <t>Summit Therapeutics Inc. (NASDAQGM:SMMT)</t>
  </si>
  <si>
    <t>Sun Communities, Inc. (NYSE:SUI)</t>
  </si>
  <si>
    <t>Sun Country Airlines Holdings, Inc. (NASDAQGS:SNCY)</t>
  </si>
  <si>
    <t>SunCar Technology Group Inc. (NASDAQCM:SDA)</t>
  </si>
  <si>
    <t>SunCoke Energy, Inc. (NYSE:SXC)</t>
  </si>
  <si>
    <t>Sunlands Technology Group (NYSE:STG)</t>
  </si>
  <si>
    <t>Sunoco LP (NYSE:SUN)</t>
  </si>
  <si>
    <t>SunOpta Inc. (NASDAQGS:STKL)</t>
  </si>
  <si>
    <t>Sunrise Communications AG (NASDAQGS:SNRE)</t>
  </si>
  <si>
    <t>Sunrise Realty Trust, Inc. (NASDAQCM:SUNS)</t>
  </si>
  <si>
    <t>Sunrun Inc. (NASDAQGS:RUN)</t>
  </si>
  <si>
    <t>Sunstone Hotel Investors, Inc. (NYSE:SHO)</t>
  </si>
  <si>
    <t>Super Group (SGHC) Limited (NYSE:SGHC)</t>
  </si>
  <si>
    <t>Super Micro Computer, Inc. (NASDAQGS:SMCI)</t>
  </si>
  <si>
    <t>Superior Group of Companies, Inc. (NASDAQGM:SGC)</t>
  </si>
  <si>
    <t>Supernus Pharmaceuticals, Inc. (NASDAQGM:SUPN)</t>
  </si>
  <si>
    <t>Surgery Partners, Inc. (NASDAQGS:SGRY)</t>
  </si>
  <si>
    <t>Surmodics, Inc. (NASDAQGS:SRDX)</t>
  </si>
  <si>
    <t>Surrozen, Inc. (NASDAQCM:SRZN)</t>
  </si>
  <si>
    <t>Sweetgreen, Inc. (NYSE:SG)</t>
  </si>
  <si>
    <t>Swiftmerge Acquisition Corp. (NASDAQCM:IVCP)</t>
  </si>
  <si>
    <t>SWK Holdings Corporation (NASDAQGM:SWKH)</t>
  </si>
  <si>
    <t>Sylvamo Corporation (NYSE:SLVM)</t>
  </si>
  <si>
    <t>Symbotic Inc. (NASDAQGM:SYM)</t>
  </si>
  <si>
    <t>Synaptics Incorporated (NASDAQGS:SYNA)</t>
  </si>
  <si>
    <t>Synchronoss Technologies, Inc. (NASDAQCM:SNCR)</t>
  </si>
  <si>
    <t>Synchrony Financial (NYSE:SYF)</t>
  </si>
  <si>
    <t>Syndax Pharmaceuticals, Inc. (NASDAQGS:SNDX)</t>
  </si>
  <si>
    <t>Synergy CHC Corp. (NASDAQGM:SNYR)</t>
  </si>
  <si>
    <t>Synopsys, Inc. (NASDAQGS:SNPS)</t>
  </si>
  <si>
    <t>Synovus Financial Corp. (NYSE:SNV)</t>
  </si>
  <si>
    <t>Sysco Corporation (NYSE:SYY)</t>
  </si>
  <si>
    <t>T. Rowe Price Exchange-Traded Funds, Inc. - T. Rowe Price Technology ETF (NASDAQGM:TTEQ)</t>
  </si>
  <si>
    <t>T. Rowe Price Group, Inc. (NASDAQGS:TROW)</t>
  </si>
  <si>
    <t>T.Rowe Price Exchange-Traded Funds, Inc - T. Rowe Price Intermediate Municipal Income ETF (NASDAQGM:TAXE)</t>
  </si>
  <si>
    <t>Tactile Systems Technology, Inc. (NASDAQGM:TCMD)</t>
  </si>
  <si>
    <t>Take-Two Interactive Software, Inc. (NASDAQGS:TTWO)</t>
  </si>
  <si>
    <t>TAL Education Group (NYSE:TAL)</t>
  </si>
  <si>
    <t>Talen Energy Corporation (NASDAQGS:TLN)</t>
  </si>
  <si>
    <t>Talos Energy Inc. (NYSE:TALO)</t>
  </si>
  <si>
    <t>Tandem Diabetes Care, Inc. (NASDAQGM:TNDM)</t>
  </si>
  <si>
    <t>Tanger Inc. (NYSE:SKT)</t>
  </si>
  <si>
    <t>Tapestry, Inc. (NYSE:TPR)</t>
  </si>
  <si>
    <t>Targa Resources Corp. (NYSE:TRGP)</t>
  </si>
  <si>
    <t>Target Corporation (NYSE:TGT)</t>
  </si>
  <si>
    <t>Target Global Acquisition I Corp. (NASDAQGM:TGAA)</t>
  </si>
  <si>
    <t>Target Hospitality Corp. (NASDAQCM:TH)</t>
  </si>
  <si>
    <t>Tarsus Pharmaceuticals, Inc. (NASDAQGS:TARS)</t>
  </si>
  <si>
    <t>TaskUs, Inc. (NASDAQGS:TASK)</t>
  </si>
  <si>
    <t>TAT Technologies Ltd. (NASDAQGM:TATT)</t>
  </si>
  <si>
    <t>Taylor Devices, Inc. (NASDAQCM:TAYD)</t>
  </si>
  <si>
    <t>Taylor Morrison Home Corporation (NYSE:TMHC)</t>
  </si>
  <si>
    <t>TCW ETF Trust - TCW Compounders ETF (NYSE:GRW)</t>
  </si>
  <si>
    <t>TCW ETF Trust - TCW Transform 500 ETF (NYSE:VOTE)</t>
  </si>
  <si>
    <t>TCW ETF Trust - TCW Transform Supply Chain ETF (NYSE:SUPP)</t>
  </si>
  <si>
    <t>TCW ETF Trust - TCW Transform Systems ETF (NYSE:NETZ)</t>
  </si>
  <si>
    <t>TD SYNNEX Corporation (NYSE:SNX)</t>
  </si>
  <si>
    <t>TE Connectivity plc (NYSE:TEL)</t>
  </si>
  <si>
    <t>Team, Inc. (NYSE:TISI)</t>
  </si>
  <si>
    <t>TechnipFMC plc (NYSE:FTI)</t>
  </si>
  <si>
    <t>Technology &amp; Telecommunication Acquisition Corporation (NASDAQGM:TETE)</t>
  </si>
  <si>
    <t>TechTarget, Inc. (NASDAQGM:TTGT)</t>
  </si>
  <si>
    <t>Tecnoglass Inc. (NYSE:TGLS)</t>
  </si>
  <si>
    <t>Tectonic Therapeutic, Inc. (NASDAQGM:TECX)</t>
  </si>
  <si>
    <t>Teekay Corporation Ltd. (NYSE:TK)</t>
  </si>
  <si>
    <t>Teekay Tankers Ltd. (NYSE:TNK)</t>
  </si>
  <si>
    <t>TEGNA Inc. (NYSE:TGNA)</t>
  </si>
  <si>
    <t>Tejon Ranch Co. (NYSE:TRC)</t>
  </si>
  <si>
    <t>Teladoc Health, Inc. (NYSE:TDOC)</t>
  </si>
  <si>
    <t>Teledyne Technologies Incorporated (NYSE:TDY)</t>
  </si>
  <si>
    <t>Teleflex Incorporated (NYSE:TFX)</t>
  </si>
  <si>
    <t>Telephone and Data Systems, Inc. (NYSE:TDS)</t>
  </si>
  <si>
    <t>Tema ETF Trust - Tema GLP-1, Obesity &amp; Cardiometabolic ETF (NASDAQGM:HRTS)</t>
  </si>
  <si>
    <t>Tema ETF Trust - Tema Neuroscience and Mental Health ETF (NASDAQGM:MNTL)</t>
  </si>
  <si>
    <t>Tema ETF Trust - Tema Oncology ETF (NASDAQGM:CANC)</t>
  </si>
  <si>
    <t>Templeton Dragon Fund, Inc. (NYSE:TDF)</t>
  </si>
  <si>
    <t>Templeton Emerging Markets Fund (NYSE:EMF)</t>
  </si>
  <si>
    <t>Templeton Emerging Markets Income Fund (NYSE:TEI)</t>
  </si>
  <si>
    <t>Tempur Sealy International, Inc. (NYSE:TPX)</t>
  </si>
  <si>
    <t>Tempus AI, Inc (NASDAQGS:TEM)</t>
  </si>
  <si>
    <t>Tenable Holdings, Inc. (NASDAQGS:TENB)</t>
  </si>
  <si>
    <t>Tencent Music Entertainment Group (NYSE:TME)</t>
  </si>
  <si>
    <t>Tenet Healthcare Corporation (NYSE:THC)</t>
  </si>
  <si>
    <t>Tennant Company (NYSE:TNC)</t>
  </si>
  <si>
    <t>Teradata Corporation (NYSE:TDC)</t>
  </si>
  <si>
    <t>Teradyne, Inc. (NASDAQGS:TER)</t>
  </si>
  <si>
    <t>TeraWulf Inc. (NASDAQCM:WULF)</t>
  </si>
  <si>
    <t>Terex Corporation (NYSE:TEX)</t>
  </si>
  <si>
    <t>Ternium S.A. (NYSE:TX)</t>
  </si>
  <si>
    <t>Terns Pharmaceuticals, Inc. (NASDAQGS:TERN)</t>
  </si>
  <si>
    <t>Terreno Realty Corporation (NYSE:TRNO)</t>
  </si>
  <si>
    <t>Territorial Bancorp Inc. (NASDAQGS:TBNK)</t>
  </si>
  <si>
    <t>Tesla, Inc. (NASDAQGS:TSLA)</t>
  </si>
  <si>
    <t>Tetra Tech, Inc. (NASDAQGS:TTEK)</t>
  </si>
  <si>
    <t>Teva Pharmaceutical Industries Limited (NYSE:TEVA)</t>
  </si>
  <si>
    <t>Texas Capital Bancshares, Inc. (NASDAQGS:TCBI)</t>
  </si>
  <si>
    <t>Texas Capital Funds Trust - Texas Capital Texas Small Cap Equity Index ETF (NASDAQGM:TXSS)</t>
  </si>
  <si>
    <t>Texas Community Bancshares, Inc. (NASDAQCM:TCBS)</t>
  </si>
  <si>
    <t>Texas Instruments Incorporated (NASDAQGS:TXN)</t>
  </si>
  <si>
    <t>Texas Pacific Land Corporation (NYSE:TPL)</t>
  </si>
  <si>
    <t>Texas Roadhouse, Inc. (NASDAQGS:TXRH)</t>
  </si>
  <si>
    <t>Textron Inc. (NYSE:TXT)</t>
  </si>
  <si>
    <t>TFS Financial Corporation (NASDAQGS:TFSL)</t>
  </si>
  <si>
    <t>TG Therapeutics, Inc. (NASDAQCM:TGTX)</t>
  </si>
  <si>
    <t>The Advisors Inner Circle Fund III - Democratic Large Cap Core ETF (NASDAQGM:DEMZ)</t>
  </si>
  <si>
    <t>The AES Corporation (NYSE:AES)</t>
  </si>
  <si>
    <t>The Allstate Corporation (NYSE:ALL)</t>
  </si>
  <si>
    <t>The Andersons, Inc. (NASDAQGS:ANDE)</t>
  </si>
  <si>
    <t>The AZEK Company Inc. (NYSE:AZEK)</t>
  </si>
  <si>
    <t>The Baldwin Insurance Group, Inc. (NASDAQGS:BWIN)</t>
  </si>
  <si>
    <t>The Bancorp, Inc. (NASDAQGS:TBBK)</t>
  </si>
  <si>
    <t>The Bank of N.T. Butterfield &amp; Son Limited (NYSE:NTB)</t>
  </si>
  <si>
    <t>The Bank of New York Mellon Corporation (NYSE:BK)</t>
  </si>
  <si>
    <t>The Beachbody Company, Inc. (NYSE:BODI)</t>
  </si>
  <si>
    <t>The Boeing Company (NYSE:BA)</t>
  </si>
  <si>
    <t>The Boston Beer Company, Inc. (NYSE:SAM)</t>
  </si>
  <si>
    <t>The Brink's Company (NYSE:BCO)</t>
  </si>
  <si>
    <t>The Buckle, Inc. (NYSE:BKE)</t>
  </si>
  <si>
    <t>The Carlyle Group Inc. (NASDAQGS:CG)</t>
  </si>
  <si>
    <t>The Cato Corporation (NYSE:CATO)</t>
  </si>
  <si>
    <t>The Central and Eastern Europe Fund, Inc. (NYSE:CEE)</t>
  </si>
  <si>
    <t>The Charles Schwab Corporation (NYSE:SCHW)</t>
  </si>
  <si>
    <t>The Cheesecake Factory Incorporated (NASDAQGS:CAKE)</t>
  </si>
  <si>
    <t>The Chefs' Warehouse, Inc. (NASDAQGS:CHEF)</t>
  </si>
  <si>
    <t>The Chemours Company (NYSE:CC)</t>
  </si>
  <si>
    <t>The Children's Place, Inc. (NASDAQGS:PLCE)</t>
  </si>
  <si>
    <t>The China Fund, Inc. (NYSE:CHN)</t>
  </si>
  <si>
    <t>The Cigna Group (NYSE:CI)</t>
  </si>
  <si>
    <t>The Clorox Company (NYSE:CLX)</t>
  </si>
  <si>
    <t>The Coca-Cola Company (NYSE:KO)</t>
  </si>
  <si>
    <t>The Cooper Companies, Inc. (NASDAQGS:COO)</t>
  </si>
  <si>
    <t>The Duckhorn Portfolio, Inc. (NYSE:NAPA)</t>
  </si>
  <si>
    <t>The Eastern Company (NASDAQGM:EML)</t>
  </si>
  <si>
    <t>The Ensign Group, Inc. (NASDAQGS:ENSG)</t>
  </si>
  <si>
    <t>The Estée Lauder Companies Inc. (NYSE:EL)</t>
  </si>
  <si>
    <t>The European Equity Fund, Inc. (NYSE:EEA)</t>
  </si>
  <si>
    <t>The First Bancorp, Inc. (NASDAQGS:FNLC)</t>
  </si>
  <si>
    <t>The First Bancshares, Inc. (NYSE:FBMS)</t>
  </si>
  <si>
    <t>The First of Long Island Corporation (NASDAQCM:FLIC)</t>
  </si>
  <si>
    <t>The Gabelli Dividend &amp; Income Trust (NYSE:GDV)</t>
  </si>
  <si>
    <t>The Gabelli Equity Trust Inc. (NYSE:GAB)</t>
  </si>
  <si>
    <t>The Gabelli Global Small and Mid Cap Value Trust (NYSE:GGZ)</t>
  </si>
  <si>
    <t>The Gabelli Healthcare &amp; Wellness Trust (NYSE:GRX)</t>
  </si>
  <si>
    <t>The Gabelli Utility Trust (NYSE:GUT)</t>
  </si>
  <si>
    <t>The Gap, Inc. (NYSE:GAP)</t>
  </si>
  <si>
    <t>The GDL Fund (NYSE:GDL.PRC)</t>
  </si>
  <si>
    <t>The GEO Group, Inc. (NYSE:GEO)</t>
  </si>
  <si>
    <t>The Goldman Sachs Group, Inc. (NYSE:GS)</t>
  </si>
  <si>
    <t>The Goodyear Tire &amp; Rubber Company (NASDAQGS:GT)</t>
  </si>
  <si>
    <t>The Gorman-Rupp Company (NYSE:GRC)</t>
  </si>
  <si>
    <t>The Greenbrier Companies, Inc. (NYSE:GBX)</t>
  </si>
  <si>
    <t>The Hackett Group, Inc. (NASDAQGS:HCKT)</t>
  </si>
  <si>
    <t>The Hain Celestial Group, Inc. (NASDAQGS:HAIN)</t>
  </si>
  <si>
    <t>The Hanover Insurance Group, Inc. (NYSE:THG)</t>
  </si>
  <si>
    <t>The Hartford Financial Services Group, Inc. (NYSE:HIG)</t>
  </si>
  <si>
    <t>The Hershey Company (NYSE:HSY)</t>
  </si>
  <si>
    <t>The Home Depot, Inc. (NYSE:HD)</t>
  </si>
  <si>
    <t>The Honest Company, Inc. (NASDAQGS:HNST)</t>
  </si>
  <si>
    <t>The India Fund, Inc. (NYSE:IFN)</t>
  </si>
  <si>
    <t>The InterGroup Corporation (NASDAQCM:INTG)</t>
  </si>
  <si>
    <t>The Interpublic Group of Companies, Inc. (NYSE:IPG)</t>
  </si>
  <si>
    <t>The J. M. Smucker Company (NYSE:SJM)</t>
  </si>
  <si>
    <t>The Joint Corp. (NASDAQCM:JYNT)</t>
  </si>
  <si>
    <t>The Korea Fund, Inc. (NYSE:KF)</t>
  </si>
  <si>
    <t>The Kraft Heinz Company (NASDAQGS:KHC)</t>
  </si>
  <si>
    <t>The Kroger Co. (NYSE:KR)</t>
  </si>
  <si>
    <t>The Lovesac Company (NASDAQGM:LOVE)</t>
  </si>
  <si>
    <t>The Macerich Company (NYSE:MAC)</t>
  </si>
  <si>
    <t>The Manitowoc Company, Inc. (NYSE:MTW)</t>
  </si>
  <si>
    <t>The Marcus Corporation (NYSE:MCS)</t>
  </si>
  <si>
    <t>The Mexico Fund, Inc. (NYSE:MXF)</t>
  </si>
  <si>
    <t>The Middleby Corporation (NASDAQGS:MIDD)</t>
  </si>
  <si>
    <t>The Mosaic Company (NYSE:MOS)</t>
  </si>
  <si>
    <t>The New America High Income Fund Inc. (NYSE:HYB)</t>
  </si>
  <si>
    <t>The New Germany Fund, Inc. (NYSE:GF)</t>
  </si>
  <si>
    <t>The New York Times Company (NYSE:NYT)</t>
  </si>
  <si>
    <t>The ODP Corporation (NASDAQGS:ODP)</t>
  </si>
  <si>
    <t>The Pennant Group, Inc. (NASDAQGS:PNTG)</t>
  </si>
  <si>
    <t>The PNC Financial Services Group, Inc. (NYSE:PNC)</t>
  </si>
  <si>
    <t>The Procter &amp; Gamble Company (NYSE:PG)</t>
  </si>
  <si>
    <t>The Progressive Corporation (NYSE:PGR)</t>
  </si>
  <si>
    <t>The RBB Fund, Inc. - F/m Emerald Life Sciences Innovation ETF (NASDAQGM:LFSC)</t>
  </si>
  <si>
    <t>The RBB Fund, Inc. - F/m Opportunistic Income ETF (NASDAQGM:XFIX)</t>
  </si>
  <si>
    <t>The RBB Fund, Inc. - SGI Dynamic Tactical ETF (NASDAQGM:DYTA)</t>
  </si>
  <si>
    <t>The RBB Fund, Inc. - SGI Enhanced Core ETF (NASDAQGM:USDX)</t>
  </si>
  <si>
    <t>The RBB Fund, Inc. - SGI Enhanced Global Income ETF (NASDAQGM:GINX)</t>
  </si>
  <si>
    <t>The RBB Fund, Inc. - SGI Enhanced Nasdaq-100 ETF (NASDAQGM:QXQ)</t>
  </si>
  <si>
    <t>The RBB Fund, Inc. - US Treasury 10 Year Note ETF (NASDAQGM:UTEN)</t>
  </si>
  <si>
    <t>The RBB Fund, Inc. - US Treasury 12 Month Bill ETF (NASDAQGM:OBIL)</t>
  </si>
  <si>
    <t>The RBB Fund, Inc. - US Treasury 2 Year Note ETF (NASDAQGM:UTWO)</t>
  </si>
  <si>
    <t>The RBB Fund, Inc. - US Treasury 20 Year Bond ETF (NASDAQGM:UTWY)</t>
  </si>
  <si>
    <t>The RBB Fund, Inc. - US Treasury 3 Month Bill ETF (NASDAQGM:TBIL)</t>
  </si>
  <si>
    <t>The RBB Fund, Inc. - US Treasury 3 Year Note ETF (NASDAQGM:UTRE)</t>
  </si>
  <si>
    <t>The RBB Fund, Inc. - US Treasury 30 Year Bond ETF (NASDAQGM:UTHY)</t>
  </si>
  <si>
    <t>The RBB Fund, Inc. - US Treasury 6 Month Bill ETF (NASDAQGM:XBIL)</t>
  </si>
  <si>
    <t>The RBB Fund, Inc. - US Treasury 7 Year Note ETF (NASDAQGM:USVN)</t>
  </si>
  <si>
    <t>The RBB Fund, Inc.- US Treasury 5 Year Note ETF (NASDAQGM:UFIV)</t>
  </si>
  <si>
    <t>The RMR Group Inc. (NASDAQCM:RMR)</t>
  </si>
  <si>
    <t>The Scotts Miracle-Gro Company (NYSE:SMG)</t>
  </si>
  <si>
    <t>The Sherwin-Williams Company (NYSE:SHW)</t>
  </si>
  <si>
    <t>The Shyft Group, Inc. (NASDAQGS:SHYF)</t>
  </si>
  <si>
    <t>The Simply Good Foods Company (NASDAQCM:SMPL)</t>
  </si>
  <si>
    <t>The Southern Company (NYSE:SO)</t>
  </si>
  <si>
    <t>The St. Joe Company (NYSE:JOE)</t>
  </si>
  <si>
    <t>The Swiss Helvetia Fund Inc. (NYSE:SWZ)</t>
  </si>
  <si>
    <t>The Taiwan Fund, Inc. (NYSE:TWN)</t>
  </si>
  <si>
    <t>The Timken Company (NYSE:TKR)</t>
  </si>
  <si>
    <t>The TJX Companies, Inc. (NYSE:TJX)</t>
  </si>
  <si>
    <t>The Toro Company (NYSE:TTC)</t>
  </si>
  <si>
    <t>The Trade Desk, Inc. (NASDAQGM:TTD)</t>
  </si>
  <si>
    <t>The Travelers Companies, Inc. (NYSE:TRV)</t>
  </si>
  <si>
    <t>The Vita Coco Company, Inc. (NASDAQGS:COCO)</t>
  </si>
  <si>
    <t>The Walt Disney Company (NYSE:DIS)</t>
  </si>
  <si>
    <t>The Wendy's Company (NASDAQGS:WEN)</t>
  </si>
  <si>
    <t>The Western Union Company (NYSE:WU)</t>
  </si>
  <si>
    <t>The Williams Companies, Inc. (NYSE:WMB)</t>
  </si>
  <si>
    <t>The York Water Company (NASDAQGS:YORW)</t>
  </si>
  <si>
    <t>The9 Limited (NASDAQCM:NCTY)</t>
  </si>
  <si>
    <t>Themes ETF Trust - Themes Robotics &amp; Automation ETF (NASDAQGM:BOTT)</t>
  </si>
  <si>
    <t>Themes ETF Trust - Themes Transatlantic Defense ETF (NASDAQGM:NATO)</t>
  </si>
  <si>
    <t>Themes ETF Trust - Themes US Infrastructure ETF (NASDAQGM:HWAY)</t>
  </si>
  <si>
    <t>Theravance Biopharma, Inc. (NASDAQGM:TBPH)</t>
  </si>
  <si>
    <t>Thermo Fisher Scientific Inc. (NYSE:TMO)</t>
  </si>
  <si>
    <t>Thermon Group Holdings, Inc. (NYSE:THR)</t>
  </si>
  <si>
    <t>Third Coast Bancshares, Inc. (NASDAQGS:TCBX)</t>
  </si>
  <si>
    <t>Third Harmonic Bio, Inc. (NASDAQGM:THRD)</t>
  </si>
  <si>
    <t>THOR Financial Technologies Trust - THOR Equal Weight Low Volatility ETF (NYSE:THLV)</t>
  </si>
  <si>
    <t>THOR Financial Technologies Trust - THOR Index Rotation ETF (NYSE:THIR)</t>
  </si>
  <si>
    <t>THOR Industries, Inc. (NYSE:THO)</t>
  </si>
  <si>
    <t>Thornburg Income Builder Opportunities Trust (NASDAQGS:TBLD)</t>
  </si>
  <si>
    <t>Thryv Holdings, Inc. (NASDAQCM:THRY)</t>
  </si>
  <si>
    <t>Thunder Bridge Capital Partners IV Inc. (NASDAQGM:THCP)</t>
  </si>
  <si>
    <t>Tidal ETF Trust - Intelligent Real Estate ETF (NASDAQGM:REAI)</t>
  </si>
  <si>
    <t>Tidal ETF Trust - Sound Enhanced Fixed Income ETF (NYSE:FXED)</t>
  </si>
  <si>
    <t>Tidal ETF Trust - Sound Equity Dividend Income ETF (NYSE:DIVY)</t>
  </si>
  <si>
    <t>Tidal ETF Trust II - Carbon Collective Climate Solutions U.S. Equity ETF (NASDAQGM:CCSO)</t>
  </si>
  <si>
    <t>Tidal Trust II - Carbon Collective Short Duration Green Bond ETF (NASDAQGM:CCSB)</t>
  </si>
  <si>
    <t>Tidal Trust II - Defiance Daily Target 2X Long AVGO ETF (NASDAQGM:AVGX)</t>
  </si>
  <si>
    <t>Tidal Trust II - Defiance Daily Target 2X Long MSTR ETF (NASDAQGM:MSTX)</t>
  </si>
  <si>
    <t>Tidal Trust II - Defiance Large Cap ex-Mag 7 ETF (NASDAQGM:XMAG)</t>
  </si>
  <si>
    <t>Tidal Trust II - Defiance Nasdaq 100 Enhanced Options &amp; 0DTE Income ETF (NASDAQGM:QQQY)</t>
  </si>
  <si>
    <t>Tidal Trust II - Defiance Nasdaq 100 Income Target ETF (NASDAQGM:QQQT)</t>
  </si>
  <si>
    <t>Tidal Trust II - Defiance Oil Enhanced Options Income ETF (NASDAQGM:USOY)</t>
  </si>
  <si>
    <t>Tidal Trust II - Even Herd Long Short ETF (NASDAQGM:EHLS)</t>
  </si>
  <si>
    <t>Tidal Trust II - Hilton Small-MidCap Opportunity ETF (NASDAQGM:SMCO)</t>
  </si>
  <si>
    <t>Tidal Trust II - Octane All-Cap Value Energy ETF (NASDAQGM:OCTA)</t>
  </si>
  <si>
    <t>Tidal Trust II - YieldMax Short N100 Option Income Strategy ETF (NASDAQGM:YQQQ)</t>
  </si>
  <si>
    <t>Tidal Trust III - Ned Davis Research 360º Dynamic Allocation ETF (NASDAQGM:NDAA)</t>
  </si>
  <si>
    <t>Tidal Trust III - TradersAI Large Cap Equity &amp; Cash ETF (NASDAQGM:HFSP)</t>
  </si>
  <si>
    <t>Tidal Trust III - Unity Wealth Partners Dynamic Capital Appreciation &amp; Options ETF (NASDAQGM:DCAP)</t>
  </si>
  <si>
    <t>Tidewater Inc. (NYSE:TDW)</t>
  </si>
  <si>
    <t>Tile Shop Holdings, Inc. (NASDAQCM:TTSH)</t>
  </si>
  <si>
    <t>Timberland Bancorp, Inc. (NASDAQGM:TSBK)</t>
  </si>
  <si>
    <t>Tiptree Inc. (NASDAQCM:TIPT)</t>
  </si>
  <si>
    <t>Titan International, Inc. (NYSE:TWI)</t>
  </si>
  <si>
    <t>Titan Machinery Inc. (NASDAQGS:TITN)</t>
  </si>
  <si>
    <t>TKO Group Holdings, Inc. (NYSE:TKO)</t>
  </si>
  <si>
    <t>TLGY Acquisition Corporation (NASDAQCM:TLGY)</t>
  </si>
  <si>
    <t>T-Mobile US, Inc. (NASDAQGS:TMUS)</t>
  </si>
  <si>
    <t>TMT Acquisition Corp (NASDAQGM:TMTC)</t>
  </si>
  <si>
    <t>Toast, Inc. (NYSE:TOST)</t>
  </si>
  <si>
    <t>Toll Brothers, Inc. (NYSE:TOL)</t>
  </si>
  <si>
    <t>Tootsie Roll Industries, Inc. (NYSE:TR)</t>
  </si>
  <si>
    <t>TopBuild Corp. (NYSE:BLD)</t>
  </si>
  <si>
    <t>Topgolf Callaway Brands Corp. (NYSE:MODG)</t>
  </si>
  <si>
    <t>Tortoise Energy Independence Fund, Inc. (NYSE:NDP)</t>
  </si>
  <si>
    <t>Tortoise Energy Infrastructure Corporation (NYSE:TYG)</t>
  </si>
  <si>
    <t>Tortoise Midstream Energy Fund, Inc. (NYSE:NTG)</t>
  </si>
  <si>
    <t>Tortoise Pipeline &amp; Energy Fund, Inc. (NYSE:TTP)</t>
  </si>
  <si>
    <t>Tortoise Power and Energy Infrastructure Fund, Inc. (NYSE:TPZ)</t>
  </si>
  <si>
    <t>Tourmaline Bio, Inc. (NASDAQGS:TRML)</t>
  </si>
  <si>
    <t>Tower Semiconductor Ltd. (NASDAQGS:TSEM)</t>
  </si>
  <si>
    <t>TowneBank (NASDAQGS:TOWN)</t>
  </si>
  <si>
    <t>Townsquare Media, Inc. (NYSE:TSQ)</t>
  </si>
  <si>
    <t>TPG Inc. (NASDAQGS:TPG)</t>
  </si>
  <si>
    <t>TPG RE Finance Trust, Inc. (NYSE:TRTX)</t>
  </si>
  <si>
    <t>Tractor Supply Company (NASDAQGS:TSCO)</t>
  </si>
  <si>
    <t>Tradeweb Markets Inc. (NASDAQGS:TW)</t>
  </si>
  <si>
    <t>Trailblazer Merger Corporation I (NASDAQGM:TBMC)</t>
  </si>
  <si>
    <t>Trane Technologies plc (NYSE:TT)</t>
  </si>
  <si>
    <t>Transcat, Inc. (NASDAQGM:TRNS)</t>
  </si>
  <si>
    <t>Transcontinental Realty Investors, Inc. (NYSE:TCI)</t>
  </si>
  <si>
    <t>TransDigm Group Incorporated (NYSE:TDG)</t>
  </si>
  <si>
    <t>TransMedics Group, Inc. (NASDAQGM:TMDX)</t>
  </si>
  <si>
    <t>TransUnion (NYSE:TRU)</t>
  </si>
  <si>
    <t>Travel + Leisure Co. (NYSE:TNL)</t>
  </si>
  <si>
    <t>Travelzoo (NASDAQGS:TZOO)</t>
  </si>
  <si>
    <t>Travere Therapeutics, Inc. (NASDAQGM:TVTX)</t>
  </si>
  <si>
    <t>Treace Medical Concepts, Inc. (NASDAQGS:TMCI)</t>
  </si>
  <si>
    <t>Tredegar Corporation (NYSE:TG)</t>
  </si>
  <si>
    <t>TreeHouse Foods, Inc. (NYSE:THS)</t>
  </si>
  <si>
    <t>Trex Company, Inc. (NYSE:TREX)</t>
  </si>
  <si>
    <t>Tri Pointe Homes, Inc. (NYSE:TPH)</t>
  </si>
  <si>
    <t>TriCo Bancshares (NASDAQGS:TCBK)</t>
  </si>
  <si>
    <t>Tri-Continental Corporation (NYSE:TY)</t>
  </si>
  <si>
    <t>TriMas Corporation (NASDAQGS:TRS)</t>
  </si>
  <si>
    <t>Trimble Inc. (NASDAQGS:TRMB)</t>
  </si>
  <si>
    <t>TriNet Group, Inc. (NYSE:TNET)</t>
  </si>
  <si>
    <t>Trinity Capital Inc. (NASDAQGS:TRIN)</t>
  </si>
  <si>
    <t>Trinity Industries, Inc. (NYSE:TRN)</t>
  </si>
  <si>
    <t>Trip.com Group Limited (NASDAQGS:TCOM)</t>
  </si>
  <si>
    <t>Tripadvisor, Inc. (NASDAQGS:TRIP)</t>
  </si>
  <si>
    <t>TriplePoint Venture Growth BDC Corp. (NYSE:TPVG)</t>
  </si>
  <si>
    <t>Triumph Financial, Inc. (NASDAQGS:TFIN)</t>
  </si>
  <si>
    <t>Triumph Group, Inc. (NYSE:TGI)</t>
  </si>
  <si>
    <t>Tronox Holdings plc (NYSE:TROX)</t>
  </si>
  <si>
    <t>TruBridge, Inc. (NASDAQGS:TBRG)</t>
  </si>
  <si>
    <t>TrueBlue, Inc. (NYSE:TBI)</t>
  </si>
  <si>
    <t>Truist Financial Corporation (NYSE:TFC)</t>
  </si>
  <si>
    <t>Trump Media &amp; Technology Group Corp. (NASDAQGM:DJT)</t>
  </si>
  <si>
    <t>Trupanion, Inc. (NASDAQGM:TRUP)</t>
  </si>
  <si>
    <t>Trust for Professional Managers - CrossingBridge Pre-Merger SPAC ETF (NASDAQGM:SPC)</t>
  </si>
  <si>
    <t>TrustCo Bank Corp NY (NASDAQGS:TRST)</t>
  </si>
  <si>
    <t>Trustmark Corporation (NASDAQGS:TRMK)</t>
  </si>
  <si>
    <t>Tsakos Energy Navigation Limited (NYSE:TEN)</t>
  </si>
  <si>
    <t>TTM Technologies, Inc. (NASDAQGS:TTMI)</t>
  </si>
  <si>
    <t>Tucows Inc. (NASDAQCM:TCX)</t>
  </si>
  <si>
    <t>Turning Point Brands, Inc. (NYSE:TPB)</t>
  </si>
  <si>
    <t>Turtle Beach Corporation (NASDAQGM:HEAR)</t>
  </si>
  <si>
    <t>Tutor Perini Corporation (NYSE:TPC)</t>
  </si>
  <si>
    <t>TWFG, Inc. (NASDAQGS:TWFG)</t>
  </si>
  <si>
    <t>Twilio Inc. (NYSE:TWLO)</t>
  </si>
  <si>
    <t>Twin Disc, Incorporated (NASDAQGS:TWIN)</t>
  </si>
  <si>
    <t>Twist Bioscience Corporation (NASDAQGS:TWST)</t>
  </si>
  <si>
    <t>Two Harbors Investment Corp. (NYSE:TWO)</t>
  </si>
  <si>
    <t>TXNM Energy, Inc. (NYSE:TXNM)</t>
  </si>
  <si>
    <t>TXO Partners, L.P. (NYSE:TXO)</t>
  </si>
  <si>
    <t>Tyler Technologies, Inc. (NYSE:TYL)</t>
  </si>
  <si>
    <t>Tyra Biosciences, Inc. (NASDAQGS:TYRA)</t>
  </si>
  <si>
    <t>Tyson Foods, Inc. (NYSE:TSN)</t>
  </si>
  <si>
    <t>U Power Limited (NASDAQCM:UCAR)</t>
  </si>
  <si>
    <t>U.S. Bancorp (NYSE:USB)</t>
  </si>
  <si>
    <t>U.S. Gold Corp. (NASDAQCM:USAU)</t>
  </si>
  <si>
    <t>U.S. GoldMining Inc. (NASDAQCM:USGO)</t>
  </si>
  <si>
    <t>U.S. Physical Therapy, Inc. (NYSE:USPH)</t>
  </si>
  <si>
    <t>Uber Technologies, Inc. (NYSE:UBER)</t>
  </si>
  <si>
    <t>Ubiquiti Inc. (NYSE:UI)</t>
  </si>
  <si>
    <t>Udemy, Inc. (NASDAQGS:UDMY)</t>
  </si>
  <si>
    <t>UDR, Inc. (NYSE:UDR)</t>
  </si>
  <si>
    <t>UFP Industries, Inc. (NASDAQGS:UFPI)</t>
  </si>
  <si>
    <t>UFP Technologies, Inc. (NASDAQCM:UFPT)</t>
  </si>
  <si>
    <t>UGI Corporation (NYSE:UGI)</t>
  </si>
  <si>
    <t>U-Haul Holding Company (NYSE:UHAL)</t>
  </si>
  <si>
    <t>UiPath Inc. (NYSE:PATH)</t>
  </si>
  <si>
    <t>UL Solutions Inc. (NYSE:ULS)</t>
  </si>
  <si>
    <t>Ulta Beauty, Inc. (NASDAQGS:ULTA)</t>
  </si>
  <si>
    <t>Ultimus Managers Trust - Westwood Salient Enhanced Energy Income ETF (NASDAQGM:WEEI)</t>
  </si>
  <si>
    <t>Ultimus Managers Trust - Westwood Salient Enhanced Midstream Income ETF (NYSE:MDST)</t>
  </si>
  <si>
    <t>Ultra Clean Holdings, Inc. (NASDAQGS:UCTT)</t>
  </si>
  <si>
    <t>Ultragenyx Pharmaceutical Inc. (NASDAQGS:RARE)</t>
  </si>
  <si>
    <t>Ultralife Corporation (NASDAQGM:ULBI)</t>
  </si>
  <si>
    <t>UMB Financial Corporation (NASDAQGS:UMBF)</t>
  </si>
  <si>
    <t>UMH Properties, Inc. (NYSE:UMH)</t>
  </si>
  <si>
    <t>Under Armour, Inc. (NYSE:UAA)</t>
  </si>
  <si>
    <t>Unifi, Inc. (NYSE:UFI)</t>
  </si>
  <si>
    <t>UniFirst Corporation (NYSE:UNF)</t>
  </si>
  <si>
    <t>Union Bankshares, Inc. (NASDAQGM:UNB)</t>
  </si>
  <si>
    <t>Union Pacific Corporation (NYSE:UNP)</t>
  </si>
  <si>
    <t>uniQure N.V. (NASDAQGS:QURE)</t>
  </si>
  <si>
    <t>Unisys Corporation (NYSE:UIS)</t>
  </si>
  <si>
    <t>United Airlines Holdings, Inc. (NASDAQGS:UAL)</t>
  </si>
  <si>
    <t>United Bancorp, Inc. (NASDAQCM:UBCP)</t>
  </si>
  <si>
    <t>United Bankshares, Inc. (NASDAQGS:UBSI)</t>
  </si>
  <si>
    <t>United Community Banks, Inc. (NYSE:UCB)</t>
  </si>
  <si>
    <t>United Fire Group, Inc. (NASDAQGS:UFCS)</t>
  </si>
  <si>
    <t>United Homes Group, Inc. (NASDAQGM:UHG)</t>
  </si>
  <si>
    <t>United Natural Foods, Inc. (NYSE:UNFI)</t>
  </si>
  <si>
    <t>United Parcel Service, Inc. (NYSE:UPS)</t>
  </si>
  <si>
    <t>United Parks &amp; Resorts Inc. (NYSE:PRKS)</t>
  </si>
  <si>
    <t>United Rentals, Inc. (NYSE:URI)</t>
  </si>
  <si>
    <t>United Security Bancshares (NASDAQGS:UBFO)</t>
  </si>
  <si>
    <t>United States Cellular Corporation (NYSE:USM)</t>
  </si>
  <si>
    <t>United States Lime &amp; Minerals, Inc. (NASDAQGS:USLM)</t>
  </si>
  <si>
    <t>United States Steel Corporation (NYSE:X)</t>
  </si>
  <si>
    <t>United Therapeutics Corporation (NASDAQGS:UTHR)</t>
  </si>
  <si>
    <t>United-Guardian, Inc. (NASDAQGM:UG)</t>
  </si>
  <si>
    <t>UnitedHealth Group Incorporated (NYSE:UNH)</t>
  </si>
  <si>
    <t>Uniti Group Inc. (NASDAQGS:UNIT)</t>
  </si>
  <si>
    <t>Unitil Corporation (NYSE:UTL)</t>
  </si>
  <si>
    <t>Unity Bancorp, Inc. (NASDAQGM:UNTY)</t>
  </si>
  <si>
    <t>Unity Software Inc. (NYSE:U)</t>
  </si>
  <si>
    <t>Universal Corporation (NYSE:UVV)</t>
  </si>
  <si>
    <t>Universal Display Corporation (NASDAQGS:OLED)</t>
  </si>
  <si>
    <t>Universal Electronics Inc. (NASDAQGS:UEIC)</t>
  </si>
  <si>
    <t>Universal Health Realty Income Trust (NYSE:UHT)</t>
  </si>
  <si>
    <t>Universal Health Services, Inc. (NYSE:UHS)</t>
  </si>
  <si>
    <t>Universal Insurance Holdings, Inc. (NYSE:UVE)</t>
  </si>
  <si>
    <t>Universal Logistics Holdings, Inc. (NASDAQGS:ULH)</t>
  </si>
  <si>
    <t>Universal Stainless &amp; Alloy Products, Inc. (NASDAQGS:USAP)</t>
  </si>
  <si>
    <t>Universal Technical Institute, Inc. (NYSE:UTI)</t>
  </si>
  <si>
    <t>Univest Financial Corporation (NASDAQGS:UVSP)</t>
  </si>
  <si>
    <t>Unum Group (NYSE:UNM)</t>
  </si>
  <si>
    <t>UP Fintech Holding Limited (NASDAQGS:TIGR)</t>
  </si>
  <si>
    <t>Upbound Group, Inc. (NASDAQGS:UPBD)</t>
  </si>
  <si>
    <t>Upstart Holdings, Inc. (NASDAQGS:UPST)</t>
  </si>
  <si>
    <t>Upstream Bio, Inc. (NASDAQGS:UPB)</t>
  </si>
  <si>
    <t>Upwork Inc. (NASDAQGS:UPWK)</t>
  </si>
  <si>
    <t>Urban Edge Properties (NYSE:UE)</t>
  </si>
  <si>
    <t>Urban Outfitters, Inc. (NASDAQGS:URBN)</t>
  </si>
  <si>
    <t>UroGen Pharma Ltd. (NASDAQGM:URGN)</t>
  </si>
  <si>
    <t>US Foods Holding Corp. (NYSE:USFD)</t>
  </si>
  <si>
    <t>USA Compression Partners, LP (NYSE:USAC)</t>
  </si>
  <si>
    <t>USANA Health Sciences, Inc. (NYSE:USNA)</t>
  </si>
  <si>
    <t>USCB Financial Holdings, Inc. (NASDAQGM:USCB)</t>
  </si>
  <si>
    <t>Utah Medical Products, Inc. (NASDAQGS:UTMD)</t>
  </si>
  <si>
    <t>Utz Brands, Inc. (NYSE:UTZ)</t>
  </si>
  <si>
    <t>UWM Holdings Corporation (NYSE:UWMC)</t>
  </si>
  <si>
    <t>V.F. Corporation (NYSE:VFC)</t>
  </si>
  <si>
    <t>V2X, Inc. (NYSE:VVX)</t>
  </si>
  <si>
    <t>VAALCO Energy, Inc. (NYSE:EGY)</t>
  </si>
  <si>
    <t>Vail Resorts, Inc. (NYSE:MTN)</t>
  </si>
  <si>
    <t>Valaris Limited (NYSE:VAL)</t>
  </si>
  <si>
    <t>Valero Energy Corporation (NYSE:VLO)</t>
  </si>
  <si>
    <t>Valhi, Inc. (NYSE:VHI)</t>
  </si>
  <si>
    <t>Valkyrie ETF Trust II - CoinShares Valkyrie Bitcoin and Ether Strategy ETF (NASDAQGM:BTF)</t>
  </si>
  <si>
    <t>Valkyrie ETF Trust II - CoinShares Valkyrie Bitcoin Futures Leveraged Strategy ETF (NASDAQGM:BTFX)</t>
  </si>
  <si>
    <t>Valkyrie ETF Trust II - CoinShares Valkyrie Bitcoin Miners ETF (NASDAQGM:WGMI)</t>
  </si>
  <si>
    <t>Valley National Bancorp (NASDAQGS:VLY)</t>
  </si>
  <si>
    <t>Valmont Industries, Inc. (NYSE:VMI)</t>
  </si>
  <si>
    <t>Value Line, Inc. (NASDAQCM:VALU)</t>
  </si>
  <si>
    <t>Valuence Merger Corp. I (NASDAQGM:VMCA)</t>
  </si>
  <si>
    <t>Valvoline Inc. (NYSE:VVV)</t>
  </si>
  <si>
    <t>Vanda Pharmaceuticals Inc. (NASDAQGM:VNDA)</t>
  </si>
  <si>
    <t>VanEck ETF Trust - VanEck Biotech ETF (NASDAQGM:BBH)</t>
  </si>
  <si>
    <t>VanEck ETF Trust - VanEck Digital Transformation ETF (NASDAQGM:DAPP)</t>
  </si>
  <si>
    <t>VanEck ETF Trust - VanEck Fabless Semiconductor ETF (NASDAQGM:SMHX)</t>
  </si>
  <si>
    <t>VanEck ETF Trust - VanEck Fallen Angel High Yield Bond ETF (NASDAQGM:ANGL)</t>
  </si>
  <si>
    <t>VanEck ETF Trust - VanEck Gaming ETF (NASDAQGM:BJK)</t>
  </si>
  <si>
    <t>VanEck ETF Trust - VanEck Green Infrastructure ETF (NASDAQGM:RNEW)</t>
  </si>
  <si>
    <t>VanEck ETF Trust - VanEck Pharmaceutical ETF (NASDAQGM:PPH)</t>
  </si>
  <si>
    <t>VanEck ETF Trust - VanEck Retail ETF (NASDAQGM:RTH)</t>
  </si>
  <si>
    <t>VanEck ETF Trust - VanEck Robotics ETF (NASDAQGM:IBOT)</t>
  </si>
  <si>
    <t>VanEck ETF Trust - VanEck Semiconductor ETF (NASDAQGM:SMH)</t>
  </si>
  <si>
    <t>VanEck ETF Trust - VanEck Video Gaming and Esports ETF (NASDAQGM:ESPO)</t>
  </si>
  <si>
    <t>Vanguard Bond Index Funds - Vanguard Total Bond Market ETF (NASDAQGM:BND)</t>
  </si>
  <si>
    <t>Vanguard Charlotte Funds - Vanguard Total International Bond ETF (NASDAQGM:BNDX)</t>
  </si>
  <si>
    <t>Vanguard International Equity Index Funds - Vanguard Global ex-U.S. Real Estate ETF (NASDAQGM:VNQI)</t>
  </si>
  <si>
    <t>Vanguard Malvern Funds - Vanguard Short-Term Inflation-Protected Securities ETF (NASDAQGM:VTIP)</t>
  </si>
  <si>
    <t>Vanguard Scottsdale Funds - Vanguard Intermediate-Term Corporate Bond ETF (NASDAQGM:VCIT)</t>
  </si>
  <si>
    <t>Vanguard Scottsdale Funds - Vanguard Intermediate-Term Treasury ETF (NASDAQGM:VGIT)</t>
  </si>
  <si>
    <t>Vanguard Scottsdale Funds - Vanguard Long-Term Corporate Bond ETF (NASDAQGM:VCLT)</t>
  </si>
  <si>
    <t>Vanguard Scottsdale Funds - Vanguard Long-Term Treasury ETF (NASDAQGM:VGLT)</t>
  </si>
  <si>
    <t>Vanguard Scottsdale Funds - Vanguard Mortgage-Backed Securities ETF (NASDAQGM:VMBS)</t>
  </si>
  <si>
    <t>Vanguard Scottsdale Funds - Vanguard Russell 1000 ETF (NASDAQGM:VONE)</t>
  </si>
  <si>
    <t>Vanguard Scottsdale Funds - Vanguard Russell 1000 Growth ETF (NASDAQGM:VONG)</t>
  </si>
  <si>
    <t>Vanguard Scottsdale Funds - Vanguard Russell 1000 Value ETF (NASDAQGM:VONV)</t>
  </si>
  <si>
    <t>Vanguard Scottsdale Funds - Vanguard Russell 2000 ETF (NASDAQGM:VTWO)</t>
  </si>
  <si>
    <t>Vanguard Scottsdale Funds - Vanguard Russell 2000 Growth ETF (NASDAQGM:VTWG)</t>
  </si>
  <si>
    <t>Vanguard Scottsdale Funds - Vanguard Russell 2000 Value ETF (NASDAQGM:VTWV)</t>
  </si>
  <si>
    <t>Vanguard Scottsdale Funds - Vanguard Russell 3000 ETF (NASDAQGM:VTHR)</t>
  </si>
  <si>
    <t>Vanguard Scottsdale Funds - Vanguard Short-Term Corporate Bond ETF (NASDAQGM:VCSH)</t>
  </si>
  <si>
    <t>Vanguard Scottsdale Funds - Vanguard Short-Term Treasury ETF (NASDAQGM:VGSH)</t>
  </si>
  <si>
    <t>Vanguard Scottsdale Funds - Vanguard Total Corporate Bond ETF (NASDAQGM:VTC)</t>
  </si>
  <si>
    <t>Vanguard Scottsdale Funds - Vanguard Total World Bond ETF (NASDAQGM:BNDW)</t>
  </si>
  <si>
    <t>Vanguard STAR Funds - Vanguard Total International Stock ETF (NASDAQGM:VXUS)</t>
  </si>
  <si>
    <t>Vanguard Whitehall Funds - Vanguard Emerging Markets Government Bond ETF (NASDAQGM:VWOB)</t>
  </si>
  <si>
    <t>Vanguard Whitehall Funds - Vanguard International Dividend Appreciation ETF (NASDAQGM:VIGI)</t>
  </si>
  <si>
    <t>Vanguard Whitehall Funds - Vanguard International High Dividend Yield ETF (NASDAQGM:VYMI)</t>
  </si>
  <si>
    <t>Varex Imaging Corporation (NASDAQGS:VREX)</t>
  </si>
  <si>
    <t>Varonis Systems, Inc. (NASDAQGS:VRNS)</t>
  </si>
  <si>
    <t>Vaxcyte, Inc. (NASDAQGS:PCVX)</t>
  </si>
  <si>
    <t>Veeco Instruments Inc. (NASDAQGS:VECO)</t>
  </si>
  <si>
    <t>Veeva Systems Inc. (NYSE:VEEV)</t>
  </si>
  <si>
    <t>Velocity Financial, Inc. (NYSE:VEL)</t>
  </si>
  <si>
    <t>Ventas, Inc. (NYSE:VTR)</t>
  </si>
  <si>
    <t>VEON Ltd. (NASDAQCM:VEON)</t>
  </si>
  <si>
    <t>Vera Bradley, Inc. (NASDAQGS:VRA)</t>
  </si>
  <si>
    <t>Vera Therapeutics, Inc. (NASDAQGM:VERA)</t>
  </si>
  <si>
    <t>Veracyte, Inc. (NASDAQGM:VCYT)</t>
  </si>
  <si>
    <t>Veralto Corporation (NYSE:VLTO)</t>
  </si>
  <si>
    <t>Verb Technology Company, Inc. (NASDAQCM:VERB)</t>
  </si>
  <si>
    <t>Vericel Corporation (NASDAQGM:VCEL)</t>
  </si>
  <si>
    <t>Verint Systems Inc. (NASDAQGS:VRNT)</t>
  </si>
  <si>
    <t>Veris Residential, Inc. (NYSE:VRE)</t>
  </si>
  <si>
    <t>VeriSign, Inc. (NASDAQGS:VRSN)</t>
  </si>
  <si>
    <t>Verisk Analytics, Inc. (NASDAQGS:VRSK)</t>
  </si>
  <si>
    <t>Veritex Holdings, Inc. (NASDAQGM:VBTX)</t>
  </si>
  <si>
    <t>Verizon Communications Inc. (NYSE:VZ)</t>
  </si>
  <si>
    <t>Verona Pharma plc (NASDAQGM:VRNA)</t>
  </si>
  <si>
    <t>Verra Mobility Corporation (NASDAQCM:VRRM)</t>
  </si>
  <si>
    <t>Vertex Pharmaceuticals Incorporated (NASDAQGS:VRTX)</t>
  </si>
  <si>
    <t>Vertex, Inc. (NASDAQGM:VERX)</t>
  </si>
  <si>
    <t>Vertiv Holdings Co (NYSE:VRT)</t>
  </si>
  <si>
    <t>Vestis Corporation (NYSE:VSTS)</t>
  </si>
  <si>
    <t>Viad Corp (NYSE:VVI)</t>
  </si>
  <si>
    <t>Viant Technology Inc. (NASDAQGS:DSP)</t>
  </si>
  <si>
    <t>Viasat, Inc. (NASDAQGS:VSAT)</t>
  </si>
  <si>
    <t>Viatris Inc. (NASDAQGS:VTRS)</t>
  </si>
  <si>
    <t>Viavi Solutions Inc. (NASDAQGS:VIAV)</t>
  </si>
  <si>
    <t>Vicarious Surgical Inc. (NYSE:RBOT)</t>
  </si>
  <si>
    <t>VICI Properties Inc. (NYSE:VICI)</t>
  </si>
  <si>
    <t>Vicor Corporation (NASDAQGS:VICR)</t>
  </si>
  <si>
    <t>Victoria's Secret &amp; Co. (NYSE:VSCO)</t>
  </si>
  <si>
    <t>Victory Capital Holdings, Inc. (NASDAQGS:VCTR)</t>
  </si>
  <si>
    <t>Victory Portfolios II - VictoryShares Core Intermediate Bond ETF (NASDAQGM:UITB)</t>
  </si>
  <si>
    <t>Victory Portfolios II - VictoryShares Core Plus Intermediate Bond ETF (NASDAQGM:UBND)</t>
  </si>
  <si>
    <t>Victory Portfolios II - VictoryShares Corporate Bond ETF (NASDAQGM:UCRD)</t>
  </si>
  <si>
    <t>Victory Portfolios II - VictoryShares Dividend Accelerator ETF (NASDAQGM:VSDA)</t>
  </si>
  <si>
    <t>Victory Portfolios II - VictoryShares Emerging Markets Value Momentum ETF (NASDAQGM:UEVM)</t>
  </si>
  <si>
    <t>Victory Portfolios II - VictoryShares Free Cash Flow ETF (NASDAQGM:VFLO)</t>
  </si>
  <si>
    <t>Victory Portfolios II - VictoryShares Hedged Equity Income ETF (NASDAQGM:HEJD)</t>
  </si>
  <si>
    <t>Victory Portfolios II - VictoryShares International Value Momentum ETF (NASDAQGM:UIVM)</t>
  </si>
  <si>
    <t>Victory Portfolios II - VictoryShares International Volatility Wtd ETF (NASDAQGM:CIL)</t>
  </si>
  <si>
    <t>Victory Portfolios II - VictoryShares Short-Term Bond ETF (NASDAQGM:USTB)</t>
  </si>
  <si>
    <t>Victory Portfolios II - VictoryShares Small Cap Free Cash Flow ETF (NASDAQGM:SFLO)</t>
  </si>
  <si>
    <t>Victory Portfolios II - VictoryShares THB Mid Cap ETF (NASDAQGM:MDCP)</t>
  </si>
  <si>
    <t>Victory Portfolios II - VictoryShares US 500 Enhanced Volatility Wtd ETF (NASDAQGM:CFO)</t>
  </si>
  <si>
    <t>Victory Portfolios II - VictoryShares US 500 Volatility Wtd ETF (NASDAQGM:CFA)</t>
  </si>
  <si>
    <t>Victory Portfolios II - VictoryShares US Discovery Enhanced Volatility Wtd ETF (NASDAQGM:CSF)</t>
  </si>
  <si>
    <t>Victory Portfolios II - VictoryShares US EQ Income Enhanced Volatility Wtd ETF (NASDAQGM:CDC)</t>
  </si>
  <si>
    <t>Victory Portfolios II - VictoryShares US Large Cap High Div Volatility Wtd ETF (NASDAQGM:CDL)</t>
  </si>
  <si>
    <t>Victory Portfolios II - VictoryShares US Multi-Factor Minimum Volatility ETF (NASDAQGM:VSMV)</t>
  </si>
  <si>
    <t>Victory Portfolios II - VictoryShares US Small Cap High Div Volatility Wtd ETF (NASDAQGM:CSB)</t>
  </si>
  <si>
    <t>Victory Portfolios II - VictoryShares US Small Cap Volatility Wtd ETF (NASDAQGM:CSA)</t>
  </si>
  <si>
    <t>Victory Portfolios II - VictoryShares US Small Mid Cap Value Momentum ETF (NASDAQGM:USVM)</t>
  </si>
  <si>
    <t>Victory Portfolios II - VictoryShares US Value Momentum ETF (NASDAQGM:ULVM)</t>
  </si>
  <si>
    <t>Victory Portfolios II - VictoryShares WestEnd Economic Cycle Bond ETF (NASDAQGM:BMDL)</t>
  </si>
  <si>
    <t>Victory Portfolios II - VictoryShares WestEnd Global Equity ETF (NASDAQGM:GLOW)</t>
  </si>
  <si>
    <t>Victory Portfolios II - VictoryShares WestEnd U.S. Sector ETF (NASDAQGM:MODL)</t>
  </si>
  <si>
    <t>Viemed Healthcare, Inc. (NASDAQCM:VMD)</t>
  </si>
  <si>
    <t>Viking Holdings Ltd (NYSE:VIK)</t>
  </si>
  <si>
    <t>Viking Therapeutics, Inc. (NASDAQCM:VKTX)</t>
  </si>
  <si>
    <t>Village Bank and Trust Financial Corp. (NASDAQCM:VBFC)</t>
  </si>
  <si>
    <t>Village Super Market, Inc. (NASDAQGS:VLGE.A)</t>
  </si>
  <si>
    <t>Vimeo, Inc. (NASDAQGS:VMEO)</t>
  </si>
  <si>
    <t>Vinci Partners Investments Ltd. (NASDAQGS:VINP)</t>
  </si>
  <si>
    <t>Vine Hill Capital Investment Corp. (NASDAQGM:VCIC)</t>
  </si>
  <si>
    <t>Viper Energy, Inc. (NASDAQGS:VNOM)</t>
  </si>
  <si>
    <t>Vipshop Holdings Limited (NYSE:VIPS)</t>
  </si>
  <si>
    <t>Vir Biotechnology, Inc. (NASDAQGS:VIR)</t>
  </si>
  <si>
    <t>Virco Mfg. Corporation (NASDAQGM:VIRC)</t>
  </si>
  <si>
    <t>Virgin Galactic Holdings, Inc. (NYSE:SPCE)</t>
  </si>
  <si>
    <t>Virginia National Bankshares Corporation (NASDAQCM:VABK)</t>
  </si>
  <si>
    <t>Viridian Therapeutics, Inc. (NASDAQCM:VRDN)</t>
  </si>
  <si>
    <t>VirnetX Holding Corporation (NYSE:VHC)</t>
  </si>
  <si>
    <t>VirTra, Inc. (NASDAQCM:VTSI)</t>
  </si>
  <si>
    <t>Virtu Financial, Inc. (NASDAQGS:VIRT)</t>
  </si>
  <si>
    <t>Virtus Artificial Intelligence &amp; Technology Opportunities Fund (NYSE:AIO)</t>
  </si>
  <si>
    <t>Virtus Diversified Income &amp; Convertible Fund (NYSE:ACV)</t>
  </si>
  <si>
    <t>Virtus Dividend, Interest &amp; Premium Strategy Fund (NYSE:NFJ)</t>
  </si>
  <si>
    <t>Virtus Equity &amp; Convertible Income Fund (NYSE:NIE)</t>
  </si>
  <si>
    <t>Virtus Global Dividend &amp; Income Fund Inc. (NYSE:ZTR)</t>
  </si>
  <si>
    <t>Virtus Global Multi-Sector Income Fund (NYSE:VGI)</t>
  </si>
  <si>
    <t>Virtus Investment Partners, Inc. (NYSE:VRTS)</t>
  </si>
  <si>
    <t>Visa Inc. (NYSE:V)</t>
  </si>
  <si>
    <t>Vishay Intertechnology, Inc. (NYSE:VSH)</t>
  </si>
  <si>
    <t>Vishay Precision Group, Inc. (NYSE:VPG)</t>
  </si>
  <si>
    <t>Vista Outdoor Inc. (NYSE:VSTO)</t>
  </si>
  <si>
    <t>Visteon Corporation (NASDAQGS:VC)</t>
  </si>
  <si>
    <t>Vistra Corp. (NYSE:VST)</t>
  </si>
  <si>
    <t>Vital Energy, Inc. (NYSE:VTLE)</t>
  </si>
  <si>
    <t>Vital Farms, Inc. (NASDAQGM:VITL)</t>
  </si>
  <si>
    <t>Vitesse Energy, Inc. (NYSE:VTS)</t>
  </si>
  <si>
    <t>VIZIO Holding Corp. (NYSE:VZIO)</t>
  </si>
  <si>
    <t>VOC Energy Trust (NYSE:VOC)</t>
  </si>
  <si>
    <t>Vontier Corporation (NYSE:VNT)</t>
  </si>
  <si>
    <t>Vornado Realty Trust (NYSE:VNO)</t>
  </si>
  <si>
    <t>VOXX International Corporation (NASDAQGS:VOXX)</t>
  </si>
  <si>
    <t>Voya Asia Pacific High Dividend Equity Income Fund (NYSE:IAE)</t>
  </si>
  <si>
    <t>Voya Emerging Markets High Dividend Equity Fund (NYSE:IHD)</t>
  </si>
  <si>
    <t>Voya Financial, Inc. (NYSE:VOYA)</t>
  </si>
  <si>
    <t>Voya Global Advantage and Premium Opportunity Fund (NYSE:IGA)</t>
  </si>
  <si>
    <t>Voya Global Equity Dividend and Premium Opportunity Fund (NYSE:IGD)</t>
  </si>
  <si>
    <t>Voya Infrastructure, Industrials and Materials Fund (NYSE:IDE)</t>
  </si>
  <si>
    <t>Voyager Acquisition Corp. (NASDAQGM:VACH)</t>
  </si>
  <si>
    <t>Voyager Therapeutics, Inc. (NASDAQGS:VYGR)</t>
  </si>
  <si>
    <t>VSE Corporation (NASDAQGS:VSEC)</t>
  </si>
  <si>
    <t>VTEX (NYSE:VTEX)</t>
  </si>
  <si>
    <t>vTv Therapeutics Inc. (NASDAQCM:VTVT)</t>
  </si>
  <si>
    <t>Vulcan Materials Company (NYSE:VMC)</t>
  </si>
  <si>
    <t>W. P. Carey Inc. (NYSE:WPC)</t>
  </si>
  <si>
    <t>W. R. Berkley Corporation (NYSE:WRB)</t>
  </si>
  <si>
    <t>W.W. Grainger, Inc. (NYSE:GWW)</t>
  </si>
  <si>
    <t>Wabash National Corporation (NYSE:WNC)</t>
  </si>
  <si>
    <t>WaFd, Inc. (NASDAQGS:WAFD)</t>
  </si>
  <si>
    <t>Walgreens Boots Alliance, Inc. (NASDAQGS:WBA)</t>
  </si>
  <si>
    <t>Walker &amp; Dunlop, Inc. (NYSE:WD)</t>
  </si>
  <si>
    <t>Walmart Inc. (NYSE:WMT)</t>
  </si>
  <si>
    <t>Warby Parker Inc. (NYSE:WRBY)</t>
  </si>
  <si>
    <t>Warner Bros. Discovery, Inc. (NASDAQGS:WBD)</t>
  </si>
  <si>
    <t>Warner Music Group Corp. (NASDAQGS:WMG)</t>
  </si>
  <si>
    <t>Warrior Met Coal, Inc. (NYSE:HCC)</t>
  </si>
  <si>
    <t>Washington Trust Bancorp, Inc. (NASDAQGS:WASH)</t>
  </si>
  <si>
    <t>Waste Connections, Inc. (NYSE:WCN)</t>
  </si>
  <si>
    <t>Waste Management, Inc. (NYSE:WM)</t>
  </si>
  <si>
    <t>Waters Corporation (NYSE:WAT)</t>
  </si>
  <si>
    <t>Waterstone Financial, Inc. (NASDAQGS:WSBF)</t>
  </si>
  <si>
    <t>Watsco, Inc. (NYSE:WSO)</t>
  </si>
  <si>
    <t>Watts Water Technologies, Inc. (NYSE:WTS)</t>
  </si>
  <si>
    <t>Wave Life Sciences Ltd. (NASDAQGM:WVE)</t>
  </si>
  <si>
    <t>Wayfair Inc. (NYSE:W)</t>
  </si>
  <si>
    <t>Waystar Holding Corp. (NASDAQGS:WAY)</t>
  </si>
  <si>
    <t>WD-40 Company (NASDAQGS:WDFC)</t>
  </si>
  <si>
    <t>Weatherford International plc (NASDAQGS:WFRD)</t>
  </si>
  <si>
    <t>Weave Communications, Inc. (NYSE:WEAV)</t>
  </si>
  <si>
    <t>Webster Financial Corporation (NYSE:WBS)</t>
  </si>
  <si>
    <t>WEBTOON Entertainment Inc. (NASDAQGS:WBTN)</t>
  </si>
  <si>
    <t>WEC Energy Group, Inc. (NYSE:WEC)</t>
  </si>
  <si>
    <t>Weibo Corporation (NASDAQGS:WB)</t>
  </si>
  <si>
    <t>Weis Markets, Inc. (NYSE:WMK)</t>
  </si>
  <si>
    <t>Wells Fargo &amp; Company (NYSE:WFC)</t>
  </si>
  <si>
    <t>Welltower Inc. (NYSE:WELL)</t>
  </si>
  <si>
    <t>Welsbach Technology Metals Acquisition Corp. (NASDAQCM:WTMA)</t>
  </si>
  <si>
    <t>WeRide Inc. (NASDAQGM:WRD)</t>
  </si>
  <si>
    <t>Werner Enterprises, Inc. (NASDAQGS:WERN)</t>
  </si>
  <si>
    <t>WesBanco, Inc. (NASDAQGS:WSBC)</t>
  </si>
  <si>
    <t>WESCO International, Inc. (NYSE:WCC)</t>
  </si>
  <si>
    <t>West Bancorporation, Inc. (NASDAQGS:WTBA)</t>
  </si>
  <si>
    <t>West Pharmaceutical Services, Inc. (NYSE:WST)</t>
  </si>
  <si>
    <t>Westamerica Bancorporation (NASDAQGS:WABC)</t>
  </si>
  <si>
    <t>Western Acquisition Ventures Corp. (NASDAQCM:WAVS)</t>
  </si>
  <si>
    <t>Western Alliance Bancorporation (NYSE:WAL)</t>
  </si>
  <si>
    <t>Western Asset Emerging Markets Debt Fund Inc. (NYSE:EMD)</t>
  </si>
  <si>
    <t>Western Asset Global Corporate Defined Opportunity Fund Inc. (NYSE:GDO)</t>
  </si>
  <si>
    <t>Western Asset Global High Income Fund Inc. (NYSE:EHI)</t>
  </si>
  <si>
    <t>Western Asset High Yield Defined Opportunity Fund Inc. (NYSE:HYI)</t>
  </si>
  <si>
    <t>Western Asset Inflation-Linked Income Fund (NYSE:WIA)</t>
  </si>
  <si>
    <t>Western Asset Inflation-Linked Opportunities &amp; Income Fund (NYSE:WIW)</t>
  </si>
  <si>
    <t>Western Asset Intermediate Muni Fund Inc. (NYSE:SBI)</t>
  </si>
  <si>
    <t>Western Asset Investment Grade Income Fund Inc. (NYSE:PAI)</t>
  </si>
  <si>
    <t>Western Asset Investment Grade Opportunity Trust Inc. (NYSE:IGI)</t>
  </si>
  <si>
    <t>Western Asset Managed Municipals Fund Inc. (NYSE:MMU)</t>
  </si>
  <si>
    <t>Western Asset Mortgage Opportunity Fund Inc. (NYSE:DMO)</t>
  </si>
  <si>
    <t>Western Asset Municipal High Income Fund Inc. (NYSE:MHF)</t>
  </si>
  <si>
    <t>Western Asset Premier Bond Fund (NYSE:WEA)</t>
  </si>
  <si>
    <t>Western Digital Corporation (NASDAQGS:WDC)</t>
  </si>
  <si>
    <t>Western Midstream Partners, LP (NYSE:WES)</t>
  </si>
  <si>
    <t>Western New England Bancorp, Inc. (NASDAQGS:WNEB)</t>
  </si>
  <si>
    <t>Westinghouse Air Brake Technologies Corporation (NYSE:WAB)</t>
  </si>
  <si>
    <t>Westlake Chemical Partners LP (NYSE:WLKP)</t>
  </si>
  <si>
    <t>Westlake Corporation (NYSE:WLK)</t>
  </si>
  <si>
    <t>Westrock Coffee Company (NASDAQGM:WEST)</t>
  </si>
  <si>
    <t>Westwood Holdings Group, Inc. (NYSE:WHG)</t>
  </si>
  <si>
    <t>WEX Inc. (NYSE:WEX)</t>
  </si>
  <si>
    <t>Weyco Group, Inc. (NASDAQGS:WEYS)</t>
  </si>
  <si>
    <t>Weyerhaeuser Company (NYSE:WY)</t>
  </si>
  <si>
    <t>Wheeler Real Estate Investment Trust, Inc. (NASDAQCM:WHLR)</t>
  </si>
  <si>
    <t>Where Food Comes From, Inc. (NASDAQCM:WFCF)</t>
  </si>
  <si>
    <t>Whirlpool Corporation (NYSE:WHR)</t>
  </si>
  <si>
    <t>White Mountains Insurance Group, Ltd. (NYSE:WTM)</t>
  </si>
  <si>
    <t>WhiteHorse Finance, Inc. (NASDAQGS:WHF)</t>
  </si>
  <si>
    <t>Whitestone REIT (NYSE:WSR)</t>
  </si>
  <si>
    <t>WideOpenWest, Inc. (NYSE:WOW)</t>
  </si>
  <si>
    <t>Willdan Group, Inc. (NASDAQGM:WLDN)</t>
  </si>
  <si>
    <t>William Penn Bancorporation (NASDAQCM:WMPN)</t>
  </si>
  <si>
    <t>Williams-Sonoma, Inc. (NYSE:WSM)</t>
  </si>
  <si>
    <t>Willis Lease Finance Corporation (NASDAQGM:WLFC)</t>
  </si>
  <si>
    <t>Willis Towers Watson Public Limited Company (NASDAQGS:WTW)</t>
  </si>
  <si>
    <t>Willow Lane Acquisition Corp. (NASDAQGM:WLAC.U)</t>
  </si>
  <si>
    <t>WillScot Holdings Corporation (NASDAQCM:WSC)</t>
  </si>
  <si>
    <t>Wingstop Inc. (NASDAQGS:WING)</t>
  </si>
  <si>
    <t>Winmark Corporation (NASDAQGM:WINA)</t>
  </si>
  <si>
    <t>Winnebago Industries, Inc. (NYSE:WGO)</t>
  </si>
  <si>
    <t>Wintrust Financial Corporation (NASDAQGS:WTFC)</t>
  </si>
  <si>
    <t>WinVest Acquisition Corp. (NASDAQCM:WINV)</t>
  </si>
  <si>
    <t>WisdomTree Trust - WisdomTree 1-3 Year Laddered Treasury Fund (NASDAQGM:USSH)</t>
  </si>
  <si>
    <t>Wisdomtree Trust - WisdomTree 7-10 Year Laddered Treasury Fund (NASDAQGM:USIN)</t>
  </si>
  <si>
    <t>WisdomTree Trust - WisdomTree Bianco Total Return Fund (NASDAQGM:WTBN)</t>
  </si>
  <si>
    <t>WisdomTree Trust - WisdomTree China ex-State-Owned Enterprises Fund (NASDAQGM:CXSE)</t>
  </si>
  <si>
    <t>WisdomTree Trust - WisdomTree Cloud Computing Fund (NASDAQGM:WCLD)</t>
  </si>
  <si>
    <t>WisdomTree Trust - WisdomTree Cybersecurity Fund (NASDAQGM:WCBR)</t>
  </si>
  <si>
    <t>WisdomTree Trust - WisdomTree Emerging Markets Corporate Bond Fund (NASDAQGM:EMCB)</t>
  </si>
  <si>
    <t>WisdomTree Trust - WisdomTree Emerging Markets Quality Dividend Growth Fund (NASDAQGM:DGRE)</t>
  </si>
  <si>
    <t>WisdomTree Trust - WisdomTree India Hedged Equity Fund (NASDAQGM:INDH)</t>
  </si>
  <si>
    <t>WisdomTree Trust - WisdomTree Interest Rate Hedged High Yield Bond Fund (NASDAQGM:HYZD)</t>
  </si>
  <si>
    <t>WisdomTree Trust - WisdomTree Interest Rate Hedged U.S. Aggregate Bond Fund (NASDAQGM:AGZD)</t>
  </si>
  <si>
    <t>WisdomTree Trust - WisdomTree Japan Hedged SmallCap Equity Fund (NASDAQGM:DXJS)</t>
  </si>
  <si>
    <t>WisdomTree Trust - WisdomTree Target Range Fund (NASDAQGM:GTR)</t>
  </si>
  <si>
    <t>WisdomTree Trust - WisdomTree U.S. MidCap Quality Growth Fund (NASDAQGM:QMID)</t>
  </si>
  <si>
    <t>WisdomTree Trust - WisdomTree U.S. Quality Dividend Growth Fund (NASDAQGM:DGRW)</t>
  </si>
  <si>
    <t>WisdomTree Trust - WisdomTree U.S. SmallCap Quality Dividend Growth Fund (NASDAQGM:DGRS)</t>
  </si>
  <si>
    <t>WisdomTree Trust - WisdomTree U.S. SmallCap Quality Growth Fund (NASDAQGM:QSML)</t>
  </si>
  <si>
    <t>WisdomTree Trust - WisdomTree Voya Yield Enhanced USD Universal Bond Fund (NASDAQGM:UNIY)</t>
  </si>
  <si>
    <t>WisdomTree, Inc. (NYSE:WT)</t>
  </si>
  <si>
    <t>Wix.com Ltd. (NASDAQGS:WIX)</t>
  </si>
  <si>
    <t>WK Kellogg Co (NYSE:KLG)</t>
  </si>
  <si>
    <t>WNS (Holdings) Limited (NYSE:WNS)</t>
  </si>
  <si>
    <t>Wolfspeed, Inc. (NYSE:WOLF)</t>
  </si>
  <si>
    <t>Wolverine World Wide, Inc. (NYSE:WWW)</t>
  </si>
  <si>
    <t>Woodward, Inc. (NASDAQGS:WWD)</t>
  </si>
  <si>
    <t>WORK Medical Technology Group LTD (NASDAQCM:WOK)</t>
  </si>
  <si>
    <t>Workday, Inc. (NASDAQGS:WDAY)</t>
  </si>
  <si>
    <t>Workiva Inc. (NYSE:WK)</t>
  </si>
  <si>
    <t>World Acceptance Corporation (NASDAQGS:WRLD)</t>
  </si>
  <si>
    <t>World Kinect Corporation (NYSE:WKC)</t>
  </si>
  <si>
    <t>Worthington Enterprises, Inc. (NYSE:WOR)</t>
  </si>
  <si>
    <t>Worthington Steel, Inc. (NYSE:WS)</t>
  </si>
  <si>
    <t>WSFS Financial Corporation (NASDAQGS:WSFS)</t>
  </si>
  <si>
    <t>Wyndham Hotels &amp; Resorts, Inc. (NYSE:WH)</t>
  </si>
  <si>
    <t>Wynn Resorts, Limited (NASDAQGS:WYNN)</t>
  </si>
  <si>
    <t>X Financial (NYSE:XYF)</t>
  </si>
  <si>
    <t>XAI Octagon Floating Rate &amp; Alternative Income Trust (NYSE:XFLT)</t>
  </si>
  <si>
    <t>XBiotech Inc. (NASDAQGS:XBIT)</t>
  </si>
  <si>
    <t>Xcel Energy Inc. (NASDAQGS:XEL)</t>
  </si>
  <si>
    <t>XCHG Limited (NASDAQGM:XCH)</t>
  </si>
  <si>
    <t>Xencor, Inc. (NASDAQGM:XNCR)</t>
  </si>
  <si>
    <t>Xenia Hotels &amp; Resorts, Inc. (NYSE:XHR)</t>
  </si>
  <si>
    <t>Xenon Pharmaceuticals Inc. (NASDAQGM:XENE)</t>
  </si>
  <si>
    <t>Xerox Holdings Corporation (NASDAQGS:XRX)</t>
  </si>
  <si>
    <t>Xiao-I Corporation (NASDAQGM:AIXI)</t>
  </si>
  <si>
    <t>XOMA Royalty Corporation (NASDAQGM:XOMA)</t>
  </si>
  <si>
    <t>Xometry, Inc. (NASDAQGS:XMTR)</t>
  </si>
  <si>
    <t>XP Inc. (NASDAQGS:XP)</t>
  </si>
  <si>
    <t>XPEL, Inc. (NASDAQCM:XPEL)</t>
  </si>
  <si>
    <t>XPeng Inc. (NYSE:XPEV)</t>
  </si>
  <si>
    <t>Xperi Inc. (NYSE:XPER)</t>
  </si>
  <si>
    <t>XPO, Inc. (NYSE:XPO)</t>
  </si>
  <si>
    <t>Xponential Fitness, Inc. (NYSE:XPOF)</t>
  </si>
  <si>
    <t>Xylem Inc. (NYSE:XYL)</t>
  </si>
  <si>
    <t>Yelp Inc. (NYSE:YELP)</t>
  </si>
  <si>
    <t>YETI Holdings, Inc. (NYSE:YETI)</t>
  </si>
  <si>
    <t>Yext, Inc. (NYSE:YEXT)</t>
  </si>
  <si>
    <t>Yiren Digital Ltd. (NYSE:YRD)</t>
  </si>
  <si>
    <t>Y-mAbs Therapeutics, Inc. (NASDAQGS:YMAB)</t>
  </si>
  <si>
    <t>Yotta Acquisition Corporation (NASDAQCM:YOTA)</t>
  </si>
  <si>
    <t>Yum China Holdings, Inc. (NYSE:YUMC)</t>
  </si>
  <si>
    <t>Yum! Brands, Inc. (NYSE:YUM)</t>
  </si>
  <si>
    <t>Zai Lab Limited (NASDAQGM:ZLAB)</t>
  </si>
  <si>
    <t>Zebra Technologies Corporation (NASDAQGS:ZBRA)</t>
  </si>
  <si>
    <t>ZEEKR Intelligent Technology Holding Limited (NYSE:ZK)</t>
  </si>
  <si>
    <t>Zenas BioPharma, Inc. (NASDAQGS:ZBIO)</t>
  </si>
  <si>
    <t>Zeta Global Holdings Corp. (NYSE:ZETA)</t>
  </si>
  <si>
    <t>Zevra Therapeutics, Inc. (NASDAQGS:ZVRA)</t>
  </si>
  <si>
    <t>Ziff Davis, Inc. (NASDAQGS:ZD)</t>
  </si>
  <si>
    <t>Zillow Group, Inc. (NASDAQGS:ZG)</t>
  </si>
  <si>
    <t>ZIM Integrated Shipping Services Ltd. (NYSE:ZIM)</t>
  </si>
  <si>
    <t>Zimmer Biomet Holdings, Inc. (NYSE:ZBH)</t>
  </si>
  <si>
    <t>ZimVie Inc. (NASDAQGS:ZIMV)</t>
  </si>
  <si>
    <t>Zions Bancorporation, National Association (NASDAQGS:ZION)</t>
  </si>
  <si>
    <t>ZipRecruiter, Inc. (NYSE:ZIP)</t>
  </si>
  <si>
    <t>Zoetis Inc. (NYSE:ZTS)</t>
  </si>
  <si>
    <t>Zoom Video Communications, Inc. (NASDAQGS:ZM)</t>
  </si>
  <si>
    <t>Zoomcar Holdings, Inc. (NASDAQGM:ZCAR)</t>
  </si>
  <si>
    <t>ZoomInfo Technologies Inc. (NASDAQGS:ZI)</t>
  </si>
  <si>
    <t>Zscaler, Inc. (NASDAQGS:ZS)</t>
  </si>
  <si>
    <t>ZTO Express (Cayman) Inc. (NYSE:ZTO)</t>
  </si>
  <si>
    <t>Zumiez Inc. (NASDAQGS:ZUMZ)</t>
  </si>
  <si>
    <t>Zuora, Inc. (NYSE:ZUO)</t>
  </si>
  <si>
    <t>Zurn Elkay Water Solutions Corporation (NYSE:ZWS)</t>
  </si>
  <si>
    <t>Zymeworks Inc. (NASDAQGS:ZYME)</t>
  </si>
  <si>
    <t>Zynex, Inc. (NASDAQGS:ZYXI)</t>
  </si>
  <si>
    <t>LTM</t>
  </si>
  <si>
    <t>LTM-1</t>
  </si>
  <si>
    <t>SP_MARKETCAP</t>
  </si>
  <si>
    <t>IQ_SECTOR</t>
  </si>
  <si>
    <t>IQ_INDUSTRY_GROUP</t>
  </si>
  <si>
    <t>IQ_INDUSTRY</t>
  </si>
  <si>
    <t>IQ_PRIMARY_INDUSTRY</t>
  </si>
  <si>
    <t>NAICS_CODE</t>
  </si>
  <si>
    <t>SP_NET_INC</t>
  </si>
  <si>
    <t>IQ_LT_DEBT_BNK</t>
  </si>
  <si>
    <t>SP_TOTAL_ASSETS</t>
  </si>
  <si>
    <t>SP_SHARES_OUT_PERIOD_END</t>
  </si>
  <si>
    <t>SP_ENTITY_NAME</t>
  </si>
  <si>
    <t>SP_ENTITY_ID</t>
  </si>
  <si>
    <t>Health Care</t>
  </si>
  <si>
    <t>Pharmaceuticals, Biotechnology and Life Sciences</t>
  </si>
  <si>
    <t>Life Sciences Tools and Services</t>
  </si>
  <si>
    <t>33911 - Medical Equipment and Supplies Manufacturing</t>
  </si>
  <si>
    <t>NA</t>
  </si>
  <si>
    <t>Consumer Discretionary</t>
  </si>
  <si>
    <t>Consumer Discretionary Distribution and Retail</t>
  </si>
  <si>
    <t>Specialty Retail</t>
  </si>
  <si>
    <t>Other Specialty Retail</t>
  </si>
  <si>
    <t>459999 - All Other Miscellaneous Retailers</t>
  </si>
  <si>
    <t>Financials</t>
  </si>
  <si>
    <t>Banks</t>
  </si>
  <si>
    <t>Regional Banks</t>
  </si>
  <si>
    <t>522180 - Savings Institutions and Other Depository Credit Intermediation</t>
  </si>
  <si>
    <t>522110 - Commercial Banking</t>
  </si>
  <si>
    <t>Industrials</t>
  </si>
  <si>
    <t>Capital Goods</t>
  </si>
  <si>
    <t>Industrial Conglomerates</t>
  </si>
  <si>
    <t>3251 - Basic Chemical Manufacturing</t>
  </si>
  <si>
    <t>Biotechnology</t>
  </si>
  <si>
    <t>541714 - Research and Development in Biotechnology (except Nanobiotechnology)</t>
  </si>
  <si>
    <t>Financial Services</t>
  </si>
  <si>
    <t>Capital Markets</t>
  </si>
  <si>
    <t>Asset Management and Custody Banks</t>
  </si>
  <si>
    <t>525990 - Other Financial Vehicles</t>
  </si>
  <si>
    <t>325414 - Biological Product (except Diagnostic) Manufacturing</t>
  </si>
  <si>
    <t>Building Products</t>
  </si>
  <si>
    <t>3352 - Household Appliance Manufacturing</t>
  </si>
  <si>
    <t>Apparel Retail</t>
  </si>
  <si>
    <t>459 - Sporting Goods, Hobby, Musical Instrument, Book, and Miscellaneous Retailers</t>
  </si>
  <si>
    <t>Information Technology</t>
  </si>
  <si>
    <t>Software and Services</t>
  </si>
  <si>
    <t>Software</t>
  </si>
  <si>
    <t>Systems Software</t>
  </si>
  <si>
    <t>513210 - Software Publishers</t>
  </si>
  <si>
    <t>Aerospace and Defense</t>
  </si>
  <si>
    <t>336992 - Military Armored Vehicle, Tank, and Tank Component Manufacturing</t>
  </si>
  <si>
    <t>333415 - Air-Conditioning and Warm Air Heating Equipment and Commercial and Industrial Refrigeration Equipment Manufacturing</t>
  </si>
  <si>
    <t>488190 - Other Support Activities for Air Transportation</t>
  </si>
  <si>
    <t>Insurance</t>
  </si>
  <si>
    <t>Insurance Brokers</t>
  </si>
  <si>
    <t>5242 - Agencies, Brokerages, and Other Insurance Related Activities</t>
  </si>
  <si>
    <t>Health Care Equipment and Services</t>
  </si>
  <si>
    <t>Health Care Equipment and Supplies</t>
  </si>
  <si>
    <t>Health Care Equipment</t>
  </si>
  <si>
    <t>339112 - Surgical and Medical Instrument Manufacturing</t>
  </si>
  <si>
    <t>458110 - Clothing and Clothing Accessories Retailers</t>
  </si>
  <si>
    <t>Commercial and Professional Services</t>
  </si>
  <si>
    <t>Commercial Services and Supplies</t>
  </si>
  <si>
    <t>Environmental and Facilities Services</t>
  </si>
  <si>
    <t>5617 - Services to Buildings and Dwellings</t>
  </si>
  <si>
    <t>459110 - Sporting Goods Retailers</t>
  </si>
  <si>
    <t>Health Care Providers and Services</t>
  </si>
  <si>
    <t>Health Care Facilities</t>
  </si>
  <si>
    <t>622 - Hospitals</t>
  </si>
  <si>
    <t>Real Estate</t>
  </si>
  <si>
    <t>Equity Real Estate Investment Trusts (REITs)</t>
  </si>
  <si>
    <t>Retail REITs</t>
  </si>
  <si>
    <t>531110 - Lessors of Residential Buildings and Dwellings</t>
  </si>
  <si>
    <t>Consumer Services</t>
  </si>
  <si>
    <t>Hotels, Restaurants and Leisure</t>
  </si>
  <si>
    <t>Casinos and Gaming</t>
  </si>
  <si>
    <t>7132 - Gambling Industries</t>
  </si>
  <si>
    <t>IT Services</t>
  </si>
  <si>
    <t>IT Consulting and Other Services</t>
  </si>
  <si>
    <t>541511 - Custom Computer Programming Services</t>
  </si>
  <si>
    <t>Office Services and Supplies</t>
  </si>
  <si>
    <t>322230 - Stationery Product Manufacturing</t>
  </si>
  <si>
    <t>Application Software</t>
  </si>
  <si>
    <t>Semiconductors and Semiconductor Equipment</t>
  </si>
  <si>
    <t>Semiconductor Materials and Equipment</t>
  </si>
  <si>
    <t>333242 - Semiconductor Machinery Manufacturing</t>
  </si>
  <si>
    <t>Mortgage Real Estate Investment Trusts (REITs)</t>
  </si>
  <si>
    <t>Mortgage REITs</t>
  </si>
  <si>
    <t>325412 - Pharmaceutical Preparation Manufacturing</t>
  </si>
  <si>
    <t>Electrical Equipment</t>
  </si>
  <si>
    <t>Electrical Components and Equipment</t>
  </si>
  <si>
    <t>33513 - Electric Lighting Equipment Manufacturing</t>
  </si>
  <si>
    <t>Consumer Durables and Apparel</t>
  </si>
  <si>
    <t>Leisure Products</t>
  </si>
  <si>
    <t>339920 - Sporting and Athletic Goods Manufacturing</t>
  </si>
  <si>
    <t>Diversified Support Services</t>
  </si>
  <si>
    <t>561499 - All Other Business Support Services</t>
  </si>
  <si>
    <t>525910 - Open-End Investment Funds</t>
  </si>
  <si>
    <t>Health Care Distributors</t>
  </si>
  <si>
    <t>423450 - Medical, Dental, and Hospital Equipment and Supplies Merchant Wholesalers</t>
  </si>
  <si>
    <t>541715 - Research and Development in the Physical, Engineering, and Life Sciences (except Nanotechnology and Biotechnology)</t>
  </si>
  <si>
    <t>Health Care Services</t>
  </si>
  <si>
    <t>621610 - Home Health Care Services</t>
  </si>
  <si>
    <t>Consumer Staples</t>
  </si>
  <si>
    <t>Food, Beverage and Tobacco</t>
  </si>
  <si>
    <t>Food Products</t>
  </si>
  <si>
    <t>Packaged Foods and Meats</t>
  </si>
  <si>
    <t>31131 - Sugar Manufacturing</t>
  </si>
  <si>
    <t>Automobiles and Components</t>
  </si>
  <si>
    <t>Automobile Components</t>
  </si>
  <si>
    <t>Automotive Parts and Equipment</t>
  </si>
  <si>
    <t>3363 - Motor Vehicle Parts Manufacturing</t>
  </si>
  <si>
    <t>335910 - Battery Manufacturing</t>
  </si>
  <si>
    <t>Diversified Consumer Services</t>
  </si>
  <si>
    <t>Specialized Consumer Services</t>
  </si>
  <si>
    <t>56162 - Security Systems Services</t>
  </si>
  <si>
    <t>Education Services</t>
  </si>
  <si>
    <t>611 - Educational Services</t>
  </si>
  <si>
    <t>Technology Hardware and Equipment</t>
  </si>
  <si>
    <t>Communications Equipment</t>
  </si>
  <si>
    <t>334210 - Telephone Apparatus Manufacturing</t>
  </si>
  <si>
    <t>Automotive Retail</t>
  </si>
  <si>
    <t>441330 - Automotive Parts and Accessories Retailers</t>
  </si>
  <si>
    <t>326122 - Plastics Pipe and Pipe Fitting Manufacturing</t>
  </si>
  <si>
    <t>Electronic Equipment, Instruments and Components</t>
  </si>
  <si>
    <t>Electronic Equipment and Instruments</t>
  </si>
  <si>
    <t>Semiconductors</t>
  </si>
  <si>
    <t>Materials</t>
  </si>
  <si>
    <t>Chemicals</t>
  </si>
  <si>
    <t>Commodity Chemicals</t>
  </si>
  <si>
    <t>325211 - Plastics Material and Resin Manufacturing</t>
  </si>
  <si>
    <t>335 - Electrical Equipment, Appliance, and Component Manufacturing</t>
  </si>
  <si>
    <t>Construction and Engineering</t>
  </si>
  <si>
    <t>541330 - Engineering Services</t>
  </si>
  <si>
    <t>Trading Companies and Distributors</t>
  </si>
  <si>
    <t>532411 - Commercial Air, Rail, and Water Transportation Equipment Rental and Leasing</t>
  </si>
  <si>
    <t>336411 - Aircraft Manufacturing</t>
  </si>
  <si>
    <t>33641 - Aerospace Product and Parts Manufacturing</t>
  </si>
  <si>
    <t>Transaction and Payment Processing Services</t>
  </si>
  <si>
    <t>522291 - Consumer Lending</t>
  </si>
  <si>
    <t>Life and Health Insurance</t>
  </si>
  <si>
    <t>524113 - Direct Life Insurance Carriers</t>
  </si>
  <si>
    <t>Machinery</t>
  </si>
  <si>
    <t>Agricultural and Farm Machinery</t>
  </si>
  <si>
    <t>333111 - Farm Machinery and Equipment Manufacturing</t>
  </si>
  <si>
    <t>334516 - Analytical Laboratory Instrument Manufacturing</t>
  </si>
  <si>
    <t>Metals and Mining</t>
  </si>
  <si>
    <t>Gold</t>
  </si>
  <si>
    <t>212220 - Gold Ore and Silver Ore Mining</t>
  </si>
  <si>
    <t>Industrial Gases</t>
  </si>
  <si>
    <t>325120 - Industrial Gas Manufacturing</t>
  </si>
  <si>
    <t>Transportation</t>
  </si>
  <si>
    <t>Air Freight and Logistics</t>
  </si>
  <si>
    <t>492110 - Couriers and Express Delivery Services</t>
  </si>
  <si>
    <t>481 - Air Transportation</t>
  </si>
  <si>
    <t>Hotels, Resorts and Cruise Lines</t>
  </si>
  <si>
    <t>561510 - Travel Agencies</t>
  </si>
  <si>
    <t>Electronic Components</t>
  </si>
  <si>
    <t>334220 - Radio and Television Broadcasting and Wireless Communications Equipment Manufacturing</t>
  </si>
  <si>
    <t>Industrial Machinery and Supplies and Components</t>
  </si>
  <si>
    <t>33341 - Ventilation, Heating, Air-Conditioning, and Commercial Refrigeration Equipment Manufacturing</t>
  </si>
  <si>
    <t>62 - Health Care and Social Assistance</t>
  </si>
  <si>
    <t>Internet Services and Infrastructure</t>
  </si>
  <si>
    <t>333 - Machinery Manufacturing</t>
  </si>
  <si>
    <t>518210 - Computing Infrastructure Providers, Data Processing, Web Hosting, and Related Services</t>
  </si>
  <si>
    <t>Passenger Airlines</t>
  </si>
  <si>
    <t>481111 - Scheduled Passenger Air Transportation</t>
  </si>
  <si>
    <t>33324 - Industrial Machinery Manufacturing</t>
  </si>
  <si>
    <t>Specialty Chemicals</t>
  </si>
  <si>
    <t>325 - Chemical Manufacturing</t>
  </si>
  <si>
    <t>Consumer Staples Distribution and Retail</t>
  </si>
  <si>
    <t>Food Retail</t>
  </si>
  <si>
    <t>4451 - Grocery and Convenience Retailers</t>
  </si>
  <si>
    <t>Aluminum</t>
  </si>
  <si>
    <t>3313 - Alumina and Aluminum Production and Processing</t>
  </si>
  <si>
    <t>Diversified Financial Services</t>
  </si>
  <si>
    <t>Diversified REITs</t>
  </si>
  <si>
    <t>531312 - Nonresidential Property Managers</t>
  </si>
  <si>
    <t>Health Care REITs</t>
  </si>
  <si>
    <t>Steel</t>
  </si>
  <si>
    <t>3312 - Steel Product Manufacturing from Purchased Steel</t>
  </si>
  <si>
    <t>Broadline Retail</t>
  </si>
  <si>
    <t>Agricultural Products and Services</t>
  </si>
  <si>
    <t>111320 - Citrus (except Orange) Groves</t>
  </si>
  <si>
    <t>Professional Services</t>
  </si>
  <si>
    <t>Human Resource and Employment Services</t>
  </si>
  <si>
    <t>5613 - Employment Services</t>
  </si>
  <si>
    <t>Health Care Supplies</t>
  </si>
  <si>
    <t>339114 - Dental Equipment and Supplies Manufacturing</t>
  </si>
  <si>
    <t>Managed Health Care</t>
  </si>
  <si>
    <t>524114 - Direct Health and Medical Insurance Carriers</t>
  </si>
  <si>
    <t>Textiles, Apparel and Luxury Goods</t>
  </si>
  <si>
    <t>Footwear</t>
  </si>
  <si>
    <t>316210 - Footwear Manufacturing</t>
  </si>
  <si>
    <t>332510 - Hardware Manufacturing</t>
  </si>
  <si>
    <t>Utilities</t>
  </si>
  <si>
    <t>Electric Utilities</t>
  </si>
  <si>
    <t>2211 - Electric Power Generation, Transmission and Distribution</t>
  </si>
  <si>
    <t>Energy</t>
  </si>
  <si>
    <t>Oil, Gas and Consumable Fuels</t>
  </si>
  <si>
    <t>Coal and Consumable Fuels</t>
  </si>
  <si>
    <t>21211 - Coal Mining</t>
  </si>
  <si>
    <t>523940 - Portfolio Management and Investment Advice</t>
  </si>
  <si>
    <t>22111 - Electric Power Generation</t>
  </si>
  <si>
    <t>335312 - Motor and Generator Manufacturing</t>
  </si>
  <si>
    <t>Construction Machinery and Heavy Transportation Equipment</t>
  </si>
  <si>
    <t>336390 - Other Motor Vehicle Parts Manufacturing</t>
  </si>
  <si>
    <t>Consumer Finance</t>
  </si>
  <si>
    <t>54171 - Research and Development in the Physical, Engineering, and Life Sciences</t>
  </si>
  <si>
    <t>Communication Services</t>
  </si>
  <si>
    <t>Media and Entertainment</t>
  </si>
  <si>
    <t>Interactive Media and Services</t>
  </si>
  <si>
    <t>516210 - Media Streaming Distribution Services, Social Networks, and Other Media Networks and Content Providers</t>
  </si>
  <si>
    <t>339113 - Surgical Appliance and Supplies Manufacturing</t>
  </si>
  <si>
    <t>532412 - Construction, Mining, and Forestry Machinery and Equipment Rental and Leasing</t>
  </si>
  <si>
    <t>Tobacco</t>
  </si>
  <si>
    <t>312230 - Tobacco Manufacturing</t>
  </si>
  <si>
    <t>Pharmaceuticals</t>
  </si>
  <si>
    <t>Distributors</t>
  </si>
  <si>
    <t>5222 - Nondepository Credit Intermediation</t>
  </si>
  <si>
    <t>44-45 - Retail Trade</t>
  </si>
  <si>
    <t>Property and Casualty Insurance</t>
  </si>
  <si>
    <t>5241 - Insurance Carriers</t>
  </si>
  <si>
    <t>Media</t>
  </si>
  <si>
    <t>Broadcasting</t>
  </si>
  <si>
    <t>516120 - Television Broadcasting Stations</t>
  </si>
  <si>
    <t>Containers and Packaging</t>
  </si>
  <si>
    <t>Paper and Plastic Packaging Products and Materials</t>
  </si>
  <si>
    <t>3222 - Converted Paper Product Manufacturing</t>
  </si>
  <si>
    <t>Research and Consulting Services</t>
  </si>
  <si>
    <t>551112 - Offices of Other Holding Companies</t>
  </si>
  <si>
    <t>Apparel, Accessories and Luxury Goods</t>
  </si>
  <si>
    <t>Multi-Utilities</t>
  </si>
  <si>
    <t>237 - Heavy and Civil Engineering Construction</t>
  </si>
  <si>
    <t>48111 - Scheduled Air Transportation</t>
  </si>
  <si>
    <t>524126 - Direct Property and Casualty Insurance Carriers</t>
  </si>
  <si>
    <t>4581 - Clothing and Clothing Accessories Retailers</t>
  </si>
  <si>
    <t>Residential REITs</t>
  </si>
  <si>
    <t>Single-Family Residential REITs</t>
  </si>
  <si>
    <t>Multi-line Insurance</t>
  </si>
  <si>
    <t>33992 - Sporting and Athletic Goods Manufacturing</t>
  </si>
  <si>
    <t>611310 - Colleges, Universities, and Professional Schools</t>
  </si>
  <si>
    <t>Real Estate Management and Development</t>
  </si>
  <si>
    <t>Real Estate Operating Companies</t>
  </si>
  <si>
    <t>5311 - Lessors of Real Estate</t>
  </si>
  <si>
    <t>Water Utilities</t>
  </si>
  <si>
    <t>221310 - Water Supply and Irrigation Systems</t>
  </si>
  <si>
    <t>531120 - Lessors of Nonresidential Buildings (except Miniwarehouses)</t>
  </si>
  <si>
    <t>33531 - Electrical Equipment Manufacturing</t>
  </si>
  <si>
    <t>Specialized REITs</t>
  </si>
  <si>
    <t>Telecom Tower REITs</t>
  </si>
  <si>
    <t>517112 - Wireless Telecommunications Carriers (except Satellite)</t>
  </si>
  <si>
    <t>Fertilizers and Agricultural Chemicals</t>
  </si>
  <si>
    <t>3253 - Pesticide, Fertilizer, and Other Agricultural Chemical Manufacturing</t>
  </si>
  <si>
    <t>Health Care Technology</t>
  </si>
  <si>
    <t>337110 - Wood Kitchen Cabinet and Countertop Manufacturing</t>
  </si>
  <si>
    <t>441120 - Used Car Dealers</t>
  </si>
  <si>
    <t>Industrial REITs</t>
  </si>
  <si>
    <t>334513 - Instruments and Related Products Manufacturing for Measuring, Displaying, and Controlling Industrial Process Variables</t>
  </si>
  <si>
    <t>561311 - Employment Placement Agencies</t>
  </si>
  <si>
    <t>334417 - Electronic Connector Manufacturing</t>
  </si>
  <si>
    <t>Oil and Gas Exploration and Production</t>
  </si>
  <si>
    <t>2111 - Oil and Gas Extraction</t>
  </si>
  <si>
    <t>Real Estate Development</t>
  </si>
  <si>
    <t>2372 - Land Subdivision</t>
  </si>
  <si>
    <t>523991 - Trust, Fiduciary, and Custody Activities</t>
  </si>
  <si>
    <t>Telecommunication Services</t>
  </si>
  <si>
    <t>Diversified Telecommunication Services</t>
  </si>
  <si>
    <t>Alternative Carriers</t>
  </si>
  <si>
    <t>Oil and Gas Storage and Transportation</t>
  </si>
  <si>
    <t>48621 - Pipeline Transportation of Natural Gas</t>
  </si>
  <si>
    <t>524210 - Insurance Agencies and Brokerages</t>
  </si>
  <si>
    <t>Multi-Family Residential REITs</t>
  </si>
  <si>
    <t>561621 - Security Systems Services (except Locksmiths)</t>
  </si>
  <si>
    <t>327215 - Glass Product Manufacturing Made of Purchased Glass</t>
  </si>
  <si>
    <t>52599 - Other Financial Vehicles</t>
  </si>
  <si>
    <t>523150 - Investment Banking and Securities Intermediation</t>
  </si>
  <si>
    <t>Hotel and Resort REITs</t>
  </si>
  <si>
    <t>Technology Hardware, Storage and Peripherals</t>
  </si>
  <si>
    <t>4238 - Machinery, Equipment, and Supplies Merchant Wholesalers</t>
  </si>
  <si>
    <t>3342 - Communications Equipment Manufacturing</t>
  </si>
  <si>
    <t>Metal, Glass and Plastic Containers</t>
  </si>
  <si>
    <t>326199 - All Other Plastics Product Manufacturing</t>
  </si>
  <si>
    <t>Restaurants</t>
  </si>
  <si>
    <t>72251 - Restaurants and Other Eating Places</t>
  </si>
  <si>
    <t>32518 - Other Basic Inorganic Chemical Manufacturing</t>
  </si>
  <si>
    <t>Ground Transportation</t>
  </si>
  <si>
    <t>Cargo Ground Transportation</t>
  </si>
  <si>
    <t>4841 - General Freight Trucking</t>
  </si>
  <si>
    <t>212115 - Underground Coal Mining</t>
  </si>
  <si>
    <t>3112 - Grain and Oilseed Milling</t>
  </si>
  <si>
    <t>Energy Equipment and Services</t>
  </si>
  <si>
    <t>Oil and Gas Equipment and Services</t>
  </si>
  <si>
    <t>333132 - Oil and Gas Field Machinery and Equipment Manufacturing</t>
  </si>
  <si>
    <t>722513 - Limited-Service Restaurants</t>
  </si>
  <si>
    <t>622110 - General Medical and Surgical Hospitals</t>
  </si>
  <si>
    <t>483111 - Deep Sea Freight Transportation</t>
  </si>
  <si>
    <t>Homefurnishing Retail</t>
  </si>
  <si>
    <t>4491 - Furniture and Home Furnishings Retailers</t>
  </si>
  <si>
    <t>562 - Waste Management and Remediation Services</t>
  </si>
  <si>
    <t>722 - Food Services and Drinking Places</t>
  </si>
  <si>
    <t>457210 - Fuel Dealers</t>
  </si>
  <si>
    <t>334519 - Other Measuring and Controlling Device Manufacturing</t>
  </si>
  <si>
    <t>484 - Truck Transportation</t>
  </si>
  <si>
    <t>332322 - Sheet Metal Work Manufacturing</t>
  </si>
  <si>
    <t>3259 - Other Chemical Product and Preparation Manufacturing</t>
  </si>
  <si>
    <t>33451 - Navigational, Measuring, Electromedical, and Control Instruments Manufacturing</t>
  </si>
  <si>
    <t>Technology Distributors</t>
  </si>
  <si>
    <t>423690 - Other Electronic Parts and Equipment Merchant Wholesalers</t>
  </si>
  <si>
    <t>441 - Motor Vehicle and Parts Dealers</t>
  </si>
  <si>
    <t>331210 - Iron and Steel Pipe and Tube Manufacturing from Purchased Steel</t>
  </si>
  <si>
    <t>3255 - Paint, Coating, and Adhesive Manufacturing</t>
  </si>
  <si>
    <t>524128 - Other Direct Insurance (except Life, Health, and Medical) Carriers</t>
  </si>
  <si>
    <t>517410 - Satellite Telecommunications</t>
  </si>
  <si>
    <t>621 - Ambulatory Health Care Services</t>
  </si>
  <si>
    <t>334118 - Computer Terminal and Other Computer Peripheral Equipment Manufacturing</t>
  </si>
  <si>
    <t>Integrated Telecommunication Services</t>
  </si>
  <si>
    <t>51711 - Wired and Wireless Telecommunications Carriers (except Satellite)</t>
  </si>
  <si>
    <t>331110 - Iron and Steel Mills and Ferroalloy Manufacturing</t>
  </si>
  <si>
    <t>3359 - Other Electrical Equipment and Component Manufacturing</t>
  </si>
  <si>
    <t>Entertainment</t>
  </si>
  <si>
    <t>Movies and Entertainment</t>
  </si>
  <si>
    <t>711211 - Sports Teams and Clubs</t>
  </si>
  <si>
    <t>Independent Power and Renewable Electricity Producers</t>
  </si>
  <si>
    <t>Renewable Electricity</t>
  </si>
  <si>
    <t>Precious Metals and Minerals</t>
  </si>
  <si>
    <t>212390 - Other Nonmetallic Mineral Mining and Quarrying</t>
  </si>
  <si>
    <t>Gas Utilities</t>
  </si>
  <si>
    <t>221210 - Natural Gas Distribution</t>
  </si>
  <si>
    <t>721110 - Hotels (except Casino Hotels) and Motels</t>
  </si>
  <si>
    <t>52211 - Commercial Banking</t>
  </si>
  <si>
    <t>813212 - Voluntary Health Organizations</t>
  </si>
  <si>
    <t>519290 - Web Search Portals and All Other Information Services</t>
  </si>
  <si>
    <t>541214 - Payroll Services</t>
  </si>
  <si>
    <t>4411 - Automobile Dealers</t>
  </si>
  <si>
    <t>322220 - Paper Bag and Coated and Treated Paper Manufacturing</t>
  </si>
  <si>
    <t>522320 - Financial Transactions Processing, Reserve, and Clearinghouse Activities</t>
  </si>
  <si>
    <t>Passenger Ground Transportation</t>
  </si>
  <si>
    <t>532111 - Passenger Car Rental</t>
  </si>
  <si>
    <t>325413 - In-Vitro Diagnostic Substance Manufacturing</t>
  </si>
  <si>
    <t>325510 - Paint and Coating Manufacturing</t>
  </si>
  <si>
    <t>332994 - Small Arms, Ordnance, and Ordnance Accessories Manufacturing</t>
  </si>
  <si>
    <t>335132 - Commercial, Industrial, and Institutional Electric Lighting Fixture Manufacturing</t>
  </si>
  <si>
    <t>31142 - Fruit and Vegetable Canning, Pickling, and Drying</t>
  </si>
  <si>
    <t>333310 - Commercial and Service Industry Machinery Manufacturing</t>
  </si>
  <si>
    <t>519 - Web Search Portals, Libraries, Archives, and Other Information Services</t>
  </si>
  <si>
    <t>Financial Exchanges and Data</t>
  </si>
  <si>
    <t>5232 - Securities and Commodity Exchanges</t>
  </si>
  <si>
    <t>332431 - Metal Can Manufacturing</t>
  </si>
  <si>
    <t>Specialized Finance</t>
  </si>
  <si>
    <t>517810 - All Other Telecommunications</t>
  </si>
  <si>
    <t>Diversified Banks</t>
  </si>
  <si>
    <t>459210 - Book Retailers and News Dealers</t>
  </si>
  <si>
    <t>3329 - Other Fabricated Metal Product Manufacturing</t>
  </si>
  <si>
    <t>Household Durables</t>
  </si>
  <si>
    <t>Home Furnishings</t>
  </si>
  <si>
    <t>337122 - Nonupholstered Wood Household Furniture Manufacturing</t>
  </si>
  <si>
    <t>339115 - Ophthalmic Goods Manufacturing</t>
  </si>
  <si>
    <t>455 - General Merchandise Retailers</t>
  </si>
  <si>
    <t>423330 - Roofing, Siding, and Insulation Material Merchant Wholesalers</t>
  </si>
  <si>
    <t>516110 - Radio Broadcasting Stations</t>
  </si>
  <si>
    <t>Homebuilding</t>
  </si>
  <si>
    <t>23611 - Residential Building Construction</t>
  </si>
  <si>
    <t>33441 - Semiconductor and Other Electronic Component Manufacturing</t>
  </si>
  <si>
    <t>334419 - Other Electronic Component Manufacturing</t>
  </si>
  <si>
    <t>Household and Personal Products</t>
  </si>
  <si>
    <t>Personal Care Products</t>
  </si>
  <si>
    <t>339999 - All Other Miscellaneous Manufacturing</t>
  </si>
  <si>
    <t>Electronic Manufacturing Services</t>
  </si>
  <si>
    <t>32541 - Pharmaceutical and Medicine Manufacturing</t>
  </si>
  <si>
    <t>11 - Agriculture, Forestry, Fishing and Hunting</t>
  </si>
  <si>
    <t>Multi-Sector Holdings</t>
  </si>
  <si>
    <t>3261 - Plastics Product Manufacturing</t>
  </si>
  <si>
    <t>Computer and Electronics Retail</t>
  </si>
  <si>
    <t>449210 - Electronics and Appliance Retailers</t>
  </si>
  <si>
    <t>Commercial and Residential Mortgage Finance</t>
  </si>
  <si>
    <t>522299 - International, Secondary Market, and All Other Nondepository Credit Intermediation</t>
  </si>
  <si>
    <t>Home Improvement Retail</t>
  </si>
  <si>
    <t>311 - Food Manufacturing</t>
  </si>
  <si>
    <t>449110 - Furniture Retailers</t>
  </si>
  <si>
    <t>Investment Banking and Brokerage</t>
  </si>
  <si>
    <t>325411 - Medicinal and Botanical Manufacturing</t>
  </si>
  <si>
    <t>32531 - Fertilizer and Compost Manufacturing</t>
  </si>
  <si>
    <t>722511 - Full-Service Restaurants</t>
  </si>
  <si>
    <t>Consumer Staples Merchandise Retail</t>
  </si>
  <si>
    <t>455211 - Warehouse Clubs and Supercenters</t>
  </si>
  <si>
    <t>211130 - Natural Gas Extraction</t>
  </si>
  <si>
    <t>211 - Oil and Gas Extraction</t>
  </si>
  <si>
    <t>Heavy Electrical Equipment</t>
  </si>
  <si>
    <t>3361 - Motor Vehicle Manufacturing</t>
  </si>
  <si>
    <t>561110 - Office Administrative Services</t>
  </si>
  <si>
    <t>52399 - All Other Financial Investment Activities</t>
  </si>
  <si>
    <t>423310 - Lumber, Plywood, Millwork, and Wood Panel Merchant Wholesalers</t>
  </si>
  <si>
    <t>561599 - All Other Travel Arrangement and Reservation Services</t>
  </si>
  <si>
    <t>54151 - Computer Systems Design and Related Services</t>
  </si>
  <si>
    <t>Advertising</t>
  </si>
  <si>
    <t>541850 - Indoor and Outdoor Display Advertising</t>
  </si>
  <si>
    <t>334510 - Electromedical and Electrotherapeutic Apparatus Manufacturing</t>
  </si>
  <si>
    <t>Leisure Facilities</t>
  </si>
  <si>
    <t>71395 - Bowling Centers</t>
  </si>
  <si>
    <t>54133 - Engineering Services</t>
  </si>
  <si>
    <t>713 - Amusement, Gambling, and Recreation Industries</t>
  </si>
  <si>
    <t>Commercial Printing</t>
  </si>
  <si>
    <t>323111 - Commercial Printing (except Screen and Books)</t>
  </si>
  <si>
    <t>Office REITs</t>
  </si>
  <si>
    <t>531210 - Offices of Real Estate Agents and Brokers</t>
  </si>
  <si>
    <t>551111 - Offices of Bank Holding Companies</t>
  </si>
  <si>
    <t>541320 - Landscape Architectural Services</t>
  </si>
  <si>
    <t>213112 - Support Activities for Oil and Gas Operations</t>
  </si>
  <si>
    <t>Data Processing and Outsourced Services</t>
  </si>
  <si>
    <t>623 - Nursing and Residential Care Facilities</t>
  </si>
  <si>
    <t>999977 - Conglomerates</t>
  </si>
  <si>
    <t>2362 - Nonresidential Building Construction</t>
  </si>
  <si>
    <t>221121 - Electric Bulk Power Transmission and Control</t>
  </si>
  <si>
    <t>Reinsurance</t>
  </si>
  <si>
    <t>524130 - Reinsurance Carriers</t>
  </si>
  <si>
    <t>Beverages</t>
  </si>
  <si>
    <t>Distillers and Vintners</t>
  </si>
  <si>
    <t>312140 - Distilleries</t>
  </si>
  <si>
    <t>33661 - Ship and Boat Building</t>
  </si>
  <si>
    <t>459120 - Hobby, Toy, and Game Retailers</t>
  </si>
  <si>
    <t>321992 - Prefabricated Wood Building Manufacturing</t>
  </si>
  <si>
    <t>458 - Clothing, Clothing Accessories, Shoe, and Jewelry Retailers</t>
  </si>
  <si>
    <t>3364 - Aerospace Product and Parts Manufacturing</t>
  </si>
  <si>
    <t>332992 - Small Arms Ammunition Manufacturing</t>
  </si>
  <si>
    <t>48412 - General Freight Trucking, Long-Distance</t>
  </si>
  <si>
    <t>Cable and Satellite</t>
  </si>
  <si>
    <t>33299 - All Other Fabricated Metal Product Manufacturing</t>
  </si>
  <si>
    <t>721120 - Casino Hotels</t>
  </si>
  <si>
    <t>458210 - Shoe Retailers</t>
  </si>
  <si>
    <t>22131 - Water Supply and Irrigation Systems</t>
  </si>
  <si>
    <t>112310 - Chicken Egg Production</t>
  </si>
  <si>
    <t>Oil and Gas Refining and Marketing</t>
  </si>
  <si>
    <t>324110 - Petroleum Refineries</t>
  </si>
  <si>
    <t>441210 - Recreational Vehicle Dealers</t>
  </si>
  <si>
    <t>Marine Transportation</t>
  </si>
  <si>
    <t>522210 - Credit Card Issuing</t>
  </si>
  <si>
    <t>315 - Apparel Manufacturing</t>
  </si>
  <si>
    <t>32412 - Asphalt Paving, Roofing, and Saturated Materials Manufacturing</t>
  </si>
  <si>
    <t>541611 - Administrative Management and General Management Consulting Services</t>
  </si>
  <si>
    <t>487210 - Scenic and Sightseeing Transportation, Water</t>
  </si>
  <si>
    <t>812210 - Funeral Homes and Funeral Services</t>
  </si>
  <si>
    <t>445131 - Convenience Retailers</t>
  </si>
  <si>
    <t>6215 - Medical and Diagnostic Laboratories</t>
  </si>
  <si>
    <t>333120 - Construction Machinery Manufacturing</t>
  </si>
  <si>
    <t>54121 - Accounting, Tax Preparation, Bookkeeping, and Payroll Services</t>
  </si>
  <si>
    <t>Real Estate Services</t>
  </si>
  <si>
    <t>531 - Real Estate</t>
  </si>
  <si>
    <t>423430 - Computer and Computer Peripheral Equipment and Software Merchant Wholesalers</t>
  </si>
  <si>
    <t>33331 - Commercial and Service Industry Machinery Manufacturing</t>
  </si>
  <si>
    <t>Soft Drinks and Non-alcoholic Beverages</t>
  </si>
  <si>
    <t>312111 - Soft Drink Manufacturing</t>
  </si>
  <si>
    <t>424210 - Drugs and Druggists' Sundries Merchant Wholesalers</t>
  </si>
  <si>
    <t>621491 - HMO Medical Centers</t>
  </si>
  <si>
    <t>22112 - Electric Power Transmission, Control, and Distribution</t>
  </si>
  <si>
    <t>Household Products</t>
  </si>
  <si>
    <t>2389 - Other Specialty Trade Contractors</t>
  </si>
  <si>
    <t>236115 - New Single-Family Housing Construction (except For-Sale Builders)</t>
  </si>
  <si>
    <t>325311 - Nitrogenous Fertilizer Manufacturing</t>
  </si>
  <si>
    <t>445291 - Baked Goods Retailers</t>
  </si>
  <si>
    <t>332410 - Power Boiler and Heat Exchanger Manufacturing</t>
  </si>
  <si>
    <t>486210 - Pipeline Transportation of Natural Gas</t>
  </si>
  <si>
    <t>424710 - Petroleum Bulk Stations and Terminals</t>
  </si>
  <si>
    <t>Integrated Oil and Gas</t>
  </si>
  <si>
    <t>456191 - Food (Health) Supplement Retailers</t>
  </si>
  <si>
    <t>333618 - Other Engine Equipment Manufacturing</t>
  </si>
  <si>
    <t>325611 - Soap and Other Detergent Manufacturing</t>
  </si>
  <si>
    <t>334290 - Other Communications Equipment Manufacturing</t>
  </si>
  <si>
    <t>32311 - Printing</t>
  </si>
  <si>
    <t>51213 - Motion Picture and Video Exhibition</t>
  </si>
  <si>
    <t>561990 - All Other Support Services</t>
  </si>
  <si>
    <t>523910 - Miscellaneous Intermediation</t>
  </si>
  <si>
    <t>51321 - Software Publishers</t>
  </si>
  <si>
    <t>72 - Accommodation and Food Services</t>
  </si>
  <si>
    <t>Paper and Forest Products</t>
  </si>
  <si>
    <t>Paper Products</t>
  </si>
  <si>
    <t>523210 - Securities and Commodity Exchanges</t>
  </si>
  <si>
    <t>52411 - Direct Life, Health, and Medical Insurance Carriers</t>
  </si>
  <si>
    <t>31211 - Soft Drink and Ice Manufacturing</t>
  </si>
  <si>
    <t>3121 - Beverage Manufacturing</t>
  </si>
  <si>
    <t>334511 - Search, Detection, Navigation, Guidance, Aeronautical, and Nautical System and Instrument Manufacturing</t>
  </si>
  <si>
    <t>713290 - Other Gambling Industries</t>
  </si>
  <si>
    <t>517111 - Wired Telecommunications Carriers</t>
  </si>
  <si>
    <t>611610 - Fine Arts Schools</t>
  </si>
  <si>
    <t>33392 - Material Handling Equipment Manufacturing</t>
  </si>
  <si>
    <t>238 - Specialty Trade Contractors</t>
  </si>
  <si>
    <t>21222 - Gold Ore and Silver Ore Mining</t>
  </si>
  <si>
    <t>Diversified Metals and Mining</t>
  </si>
  <si>
    <t>322299 - All Other Converted Paper Product Manufacturing</t>
  </si>
  <si>
    <t>541890 - Other Services Related to Advertising</t>
  </si>
  <si>
    <t>Diversified Real Estate Activities</t>
  </si>
  <si>
    <t>622310 - Specialty (except Psychiatric and Substance Abuse) Hospitals</t>
  </si>
  <si>
    <t>2381 - Foundation, Structure, and Building Exterior Contractors</t>
  </si>
  <si>
    <t>211120 - Crude Petroleum Extraction</t>
  </si>
  <si>
    <t>331315 - Aluminum Sheet, Plate, and Foil Manufacturing</t>
  </si>
  <si>
    <t>455219 - All Other General Merchandise Retailers</t>
  </si>
  <si>
    <t>4237 - Hardware, and Plumbing and Heating Equipment and Supplies Merchant Wholesalers</t>
  </si>
  <si>
    <t>Security and Alarm Services</t>
  </si>
  <si>
    <t>5616 - Investigation and Security Services</t>
  </si>
  <si>
    <t>Transportation Infrastructure</t>
  </si>
  <si>
    <t>Airport Services</t>
  </si>
  <si>
    <t>48811 - Airport Operations</t>
  </si>
  <si>
    <t>33411 - Computer and Peripheral Equipment Manufacturing</t>
  </si>
  <si>
    <t>325620 - Toilet Preparation Manufacturing</t>
  </si>
  <si>
    <t>484121 - General Freight Trucking, Long-Distance, Truckload</t>
  </si>
  <si>
    <t>334112 - Computer Storage Device Manufacturing</t>
  </si>
  <si>
    <t>Construction Materials</t>
  </si>
  <si>
    <t>3273 - Cement and Concrete Product Manufacturing</t>
  </si>
  <si>
    <t>Household Appliances</t>
  </si>
  <si>
    <t>33399 - All Other General Purpose Machinery Manufacturing</t>
  </si>
  <si>
    <t>541810 - Advertising Agencies</t>
  </si>
  <si>
    <t>212290 - Other Metal Ore Mining</t>
  </si>
  <si>
    <t>424720 - Petroleum and Petroleum Products Merchant Wholesalers (except Bulk Stations and Terminals)</t>
  </si>
  <si>
    <t>332439 - Other Metal Container Manufacturing</t>
  </si>
  <si>
    <t>541512 - Computer Systems Design Services</t>
  </si>
  <si>
    <t>3334 - Ventilation, Heating, Air-Conditioning, and Commercial Refrigeration Equipment Manufacturing</t>
  </si>
  <si>
    <t>Rail Transportation</t>
  </si>
  <si>
    <t>482111 - Line-Haul Railroads</t>
  </si>
  <si>
    <t>531190 - Lessors of Other Real Estate Property</t>
  </si>
  <si>
    <t>Self-Storage REITs</t>
  </si>
  <si>
    <t>Textiles</t>
  </si>
  <si>
    <t>3132 - Fabric Mills</t>
  </si>
  <si>
    <t>5313 - Activities Related to Real Estate</t>
  </si>
  <si>
    <t>53241 - Construction, Transportation, Mining, and Forestry Machinery and Equipment Rental and Leasing</t>
  </si>
  <si>
    <t>325320 - Pesticide and Other Agricultural Chemical Manufacturing</t>
  </si>
  <si>
    <t>236117 - New Housing For-Sale Builders</t>
  </si>
  <si>
    <t>513110 - Newspaper Publishers</t>
  </si>
  <si>
    <t>335999 - All Other Miscellaneous Electrical Equipment and Component Manufacturing</t>
  </si>
  <si>
    <t>Publishing</t>
  </si>
  <si>
    <t>621492 - Kidney Dialysis Centers</t>
  </si>
  <si>
    <t>Data Center REITs</t>
  </si>
  <si>
    <t>455110 - Department Stores</t>
  </si>
  <si>
    <t>423710 - Hardware Merchant Wholesalers</t>
  </si>
  <si>
    <t>3114 - Fruit and Vegetable Preserving and Specialty Food Manufacturing</t>
  </si>
  <si>
    <t>45521 - Warehouse Clubs, Supercenters, and Other General Merchandise Retailers</t>
  </si>
  <si>
    <t>333998 - All Other Miscellaneous General Purpose Machinery Manufacturing</t>
  </si>
  <si>
    <t>561450 - Credit Bureaus</t>
  </si>
  <si>
    <t>Interactive Home Entertainment</t>
  </si>
  <si>
    <t>81111 - Automotive Mechanical and Electrical Repair and Maintenance</t>
  </si>
  <si>
    <t>523999 - Miscellaneous Financial Investment Activities</t>
  </si>
  <si>
    <t>336413 - Other Aircraft Parts and Auxiliary Equipment Manufacturing</t>
  </si>
  <si>
    <t>722515 - Snack and Nonalcoholic Beverage Bars</t>
  </si>
  <si>
    <t>42383 - Industrial Machinery and Equipment Merchant Wholesalers</t>
  </si>
  <si>
    <t>327310 - Cement Manufacturing</t>
  </si>
  <si>
    <t>334 - Computer and Electronic Product Manufacturing</t>
  </si>
  <si>
    <t>517 - Telecommunications</t>
  </si>
  <si>
    <t>221111 - Hydroelectric Power Generation</t>
  </si>
  <si>
    <t>325612 - Polish and Other Sanitation Good Manufacturing</t>
  </si>
  <si>
    <t>325180 - Other Basic Inorganic Chemical Manufacturing</t>
  </si>
  <si>
    <t>334412 - Bare Printed Circuit Board Manufacturing</t>
  </si>
  <si>
    <t>238210 - Electrical Contractors and Other Wiring Installation Contractors</t>
  </si>
  <si>
    <t>621498 - All Other Outpatient Care Centers</t>
  </si>
  <si>
    <t>71121 - Spectator Sports</t>
  </si>
  <si>
    <t>33591 - Battery Manufacturing</t>
  </si>
  <si>
    <t>5132 - Software Publishers</t>
  </si>
  <si>
    <t>486 - Pipeline Transportation</t>
  </si>
  <si>
    <t>3391 - Medical Equipment and Supplies Manufacturing</t>
  </si>
  <si>
    <t>339991 - Gasket, Packing, and Sealing Device Manufacturing</t>
  </si>
  <si>
    <t>Other Specialized REITs</t>
  </si>
  <si>
    <t>524298 - All Other Insurance Related Activities</t>
  </si>
  <si>
    <t>31512 - Apparel Knitting Mills</t>
  </si>
  <si>
    <t>3335 - Metalworking Machinery Manufacturing</t>
  </si>
  <si>
    <t>3339 - Other General Purpose Machinery Manufacturing</t>
  </si>
  <si>
    <t>33712 - Household and Institutional Furniture Manufacturing</t>
  </si>
  <si>
    <t>812990 - All Other Personal Services</t>
  </si>
  <si>
    <t>334610 - Manufacturing and Reproducing Magnetic and Optical Media</t>
  </si>
  <si>
    <t>5231 - Securities and Commodity Contracts Intermediation and Brokerage</t>
  </si>
  <si>
    <t>713210 - Casinos (except Casino Hotels)</t>
  </si>
  <si>
    <t>221122 - Electric Power Distribution</t>
  </si>
  <si>
    <t>237130 - Power and Communication Line and Related Structures Construction</t>
  </si>
  <si>
    <t>457 - Gasoline Stations and Fuel Dealers</t>
  </si>
  <si>
    <t>488510 - Freight Transportation Arrangement</t>
  </si>
  <si>
    <t>541690 - Other Scientific and Technical Consulting Services</t>
  </si>
  <si>
    <t>531130 - Lessors of Miniwarehouses and Self-Storage Units</t>
  </si>
  <si>
    <t>512 - Motion Picture and Sound Recording Industries</t>
  </si>
  <si>
    <t>42371 - Hardware Merchant Wholesalers</t>
  </si>
  <si>
    <t>522292 - Real Estate Credit</t>
  </si>
  <si>
    <t>336120 - Heavy Duty Truck Manufacturing</t>
  </si>
  <si>
    <t>423720 - Plumbing and Heating Equipment and Supplies (Hydronics) Merchant Wholesalers</t>
  </si>
  <si>
    <t>Automobiles</t>
  </si>
  <si>
    <t>Automobile Manufacturers</t>
  </si>
  <si>
    <t>336110 - Automobile and Light Duty Motor Vehicle Manufacturing</t>
  </si>
  <si>
    <t>524127 - Direct Title Insurance Carriers</t>
  </si>
  <si>
    <t>5223 - Activities Related to Credit Intermediation</t>
  </si>
  <si>
    <t>4441 - Building Material and Supplies Dealers</t>
  </si>
  <si>
    <t>3118 - Bakeries and Tortilla Manufacturing</t>
  </si>
  <si>
    <t>333914 - Measuring, Dispensing, and Other Pumping Equipment Manufacturing</t>
  </si>
  <si>
    <t>237210 - Land Subdivision</t>
  </si>
  <si>
    <t>5417 - Scientific Research and Development Services</t>
  </si>
  <si>
    <t>321 - Wood Product Manufacturing</t>
  </si>
  <si>
    <t>611691 - Exam Preparation and Tutoring</t>
  </si>
  <si>
    <t>517121 - Telecommunications Resellers</t>
  </si>
  <si>
    <t>54161 - Management Consulting Services</t>
  </si>
  <si>
    <t>Copper</t>
  </si>
  <si>
    <t>212230 - Copper, Nickel, Lead, and Zinc Mining</t>
  </si>
  <si>
    <t>336510 - Railroad Rolling Stock Manufacturing</t>
  </si>
  <si>
    <t>111 - Crop Production</t>
  </si>
  <si>
    <t>311111 - Dog and Cat Food Manufacturing</t>
  </si>
  <si>
    <t>811 - Repair and Maintenance</t>
  </si>
  <si>
    <t>4821 - Rail Transportation</t>
  </si>
  <si>
    <t>621511 - Medical Laboratories</t>
  </si>
  <si>
    <t>52413 - Reinsurance Carriers</t>
  </si>
  <si>
    <t>339930 - Doll, Toy, and Game Manufacturing</t>
  </si>
  <si>
    <t>Food Distributors</t>
  </si>
  <si>
    <t>424490 - Other Grocery and Related Products Merchant Wholesalers</t>
  </si>
  <si>
    <t>512110 - Motion Picture and Video Production</t>
  </si>
  <si>
    <t>Consumer Electronics</t>
  </si>
  <si>
    <t>333611 - Turbine and Turbine Generator Set Units Manufacturing</t>
  </si>
  <si>
    <t>Silver</t>
  </si>
  <si>
    <t>42472 - Petroleum and Petroleum Products Merchant Wholesalers (except Bulk Stations and Terminals)</t>
  </si>
  <si>
    <t>423120 - Motor Vehicle Supplies and New Parts Merchant Wholesalers</t>
  </si>
  <si>
    <t>3323 - Architectural and Structural Metals Manufacturing</t>
  </si>
  <si>
    <t>42 - Wholesale Trade</t>
  </si>
  <si>
    <t>Wireless Telecommunication Services</t>
  </si>
  <si>
    <t>483 - Water Transportation</t>
  </si>
  <si>
    <t>333414 - Heating Equipment (except Warm Air Furnaces) Manufacturing</t>
  </si>
  <si>
    <t>61 - Educational Services</t>
  </si>
  <si>
    <t>611710 - Educational Support Services</t>
  </si>
  <si>
    <t>237310 - Highway, Street, and Bridge Construction</t>
  </si>
  <si>
    <t>32221 - Paperboard Container Manufacturing</t>
  </si>
  <si>
    <t>2379 - Other Heavy and Civil Engineering Construction</t>
  </si>
  <si>
    <t>32519 - Other Basic Organic Chemical Manufacturing</t>
  </si>
  <si>
    <t>33243 - Metal Can, Box, and Other Metal Container (Light Gauge) Manufacturing</t>
  </si>
  <si>
    <t>522310 - Mortgage and Nonmortgage Loan Brokers</t>
  </si>
  <si>
    <t>5415 - Computer Systems Design and Related Services</t>
  </si>
  <si>
    <t>332321 - Metal Window and Door Manufacturing</t>
  </si>
  <si>
    <t>445110 - Supermarkets and Other Grocery Retailers (except Convenience Retailers)</t>
  </si>
  <si>
    <t>Drug Retail</t>
  </si>
  <si>
    <t>456110 - Pharmacies and Drug Retailers</t>
  </si>
  <si>
    <t>488210 - Support Activities for Rail Transportation</t>
  </si>
  <si>
    <t>423810 - Construction and Mining (except Oil Well) Machinery and Equipment Merchant Wholesalers</t>
  </si>
  <si>
    <t>541213 - Tax Preparation Services</t>
  </si>
  <si>
    <t>325520 - Adhesive Manufacturing</t>
  </si>
  <si>
    <t>Motorcycle Manufacturers</t>
  </si>
  <si>
    <t>336991 - Motorcycle, Bicycle, and Parts Manufacturing</t>
  </si>
  <si>
    <t>54189 - Other Services Related to Advertising</t>
  </si>
  <si>
    <t>3311 - Iron and Steel Mills and Ferroalloy Manufacturing</t>
  </si>
  <si>
    <t>561790 - Other Services to Buildings and Dwellings</t>
  </si>
  <si>
    <t>336412 - Aircraft Engine and Engine Parts Manufacturing</t>
  </si>
  <si>
    <t>Oil and Gas Drilling</t>
  </si>
  <si>
    <t>213111 - Drilling Oil and Gas Wells</t>
  </si>
  <si>
    <t>332722 - Bolt, Nut, Screw, Rivet, and Washer Manufacturing</t>
  </si>
  <si>
    <t>721 - Accommodation</t>
  </si>
  <si>
    <t>621111 - Offices of Physicians (except Mental Health Specialists)</t>
  </si>
  <si>
    <t>561320 - Temporary Help Services</t>
  </si>
  <si>
    <t>3372 - Office Furniture (including Fixtures) Manufacturing</t>
  </si>
  <si>
    <t>334517 - Irradiation Apparatus Manufacturing</t>
  </si>
  <si>
    <t>337121 - Upholstered Household Furniture Manufacturing</t>
  </si>
  <si>
    <t>311611 - Animal (except Poultry) Slaughtering</t>
  </si>
  <si>
    <t>2361 - Residential Building Construction</t>
  </si>
  <si>
    <t>3351 - Electric Lighting Equipment Manufacturing</t>
  </si>
  <si>
    <t>56131 - Employment Placement Agencies and Executive Search Services</t>
  </si>
  <si>
    <t>42374 - Refrigeration Equipment and Supplies Merchant Wholesalers</t>
  </si>
  <si>
    <t>336611 - Ship Building and Repairing</t>
  </si>
  <si>
    <t>Diversified Chemicals</t>
  </si>
  <si>
    <t>333517 - Machine Tool Manufacturing</t>
  </si>
  <si>
    <t>333924 - Industrial Truck, Tractor, Trailer, and Stacker Machinery Manufacturing</t>
  </si>
  <si>
    <t>5192 - Web Search Portals, Libraries, Archives, and Other Information Services</t>
  </si>
  <si>
    <t>31199 - All Other Food Manufacturing</t>
  </si>
  <si>
    <t>541 - Professional, Scientific, and Technical Services</t>
  </si>
  <si>
    <t>561330 - Professional Employer Organizations</t>
  </si>
  <si>
    <t>332618 - Other Fabricated Wire Product Manufacturing</t>
  </si>
  <si>
    <t>33721 - Office Furniture (including Fixtures) Manufacturing</t>
  </si>
  <si>
    <t>325199 - All Other Basic Organic Chemical Manufacturing</t>
  </si>
  <si>
    <t>3254 - Pharmaceutical and Medicine Manufacturing</t>
  </si>
  <si>
    <t>493190 - Other Warehousing and Storage</t>
  </si>
  <si>
    <t>525 - Funds, Trusts, and Other Financial Vehicles</t>
  </si>
  <si>
    <t>334514 - Totalizing Fluid Meter and Counting Device Manufacturing</t>
  </si>
  <si>
    <t>31181 - Bread and Bakery Product Manufacturing</t>
  </si>
  <si>
    <t>5259 - Other Investment Pools and Funds</t>
  </si>
  <si>
    <t>999990 - Non-Operating Establishments</t>
  </si>
  <si>
    <t>321911 - Wood Window and Door Manufacturing</t>
  </si>
  <si>
    <t>333241 - Food Product Machinery Manufacturing</t>
  </si>
  <si>
    <t>513120 - Periodical Publishers</t>
  </si>
  <si>
    <t>52239 - Other Activities Related to Credit Intermediation</t>
  </si>
  <si>
    <t>33131 - Alumina and Aluminum Production and Processing</t>
  </si>
  <si>
    <t>4241 - Paper and Paper Product Merchant Wholesalers</t>
  </si>
  <si>
    <t>31191 - Snack Food Manufacturing</t>
  </si>
  <si>
    <t>33351 - Metalworking Machinery Manufacturing</t>
  </si>
  <si>
    <t>311920 - Coffee and Tea Manufacturing</t>
  </si>
  <si>
    <t>322291 - Sanitary Paper Product Manufacturing</t>
  </si>
  <si>
    <t>624410 - Child Care Services</t>
  </si>
  <si>
    <t>327390 - Other Concrete Product Manufacturing</t>
  </si>
  <si>
    <t>541612 - Human Resources Consulting Services</t>
  </si>
  <si>
    <t>333248 - All Other Industrial Machinery Manufacturing</t>
  </si>
  <si>
    <t>334310 - Audio and Video Equipment Manufacturing</t>
  </si>
  <si>
    <t>315990 - Apparel Accessories and Other Apparel Manufacturing</t>
  </si>
  <si>
    <t>311411 - Frozen Fruit, Juice, and Vegetable Manufacturing</t>
  </si>
  <si>
    <t>541110 - Offices of Lawyers</t>
  </si>
  <si>
    <t>33611 - Automobile and Light Duty Motor Vehicle Manufacturing</t>
  </si>
  <si>
    <t>71 - Arts, Entertainment, and Recreation</t>
  </si>
  <si>
    <t>713940 - Fitness and Recreational Sports Centers</t>
  </si>
  <si>
    <t>62142 - Outpatient Mental Health and Substance Abuse Centers</t>
  </si>
  <si>
    <t>Housewares and Specialties</t>
  </si>
  <si>
    <t>33221 - Cutlery and Handtool Manufacturing</t>
  </si>
  <si>
    <t>3115 - Dairy Product Manufacturing</t>
  </si>
  <si>
    <t>2122 - Metal Ore Mining</t>
  </si>
  <si>
    <t>324199 - All Other Petroleum and Coal Products Manufacturing</t>
  </si>
  <si>
    <t>1113 - Fruit and Tree Nut Farming</t>
  </si>
  <si>
    <t>333992 - Welding and Soldering Equipment Manufacturing</t>
  </si>
  <si>
    <t>5615 - Travel Arrangement and Reservation Services</t>
  </si>
  <si>
    <t>51211 - Motion Picture and Video Production</t>
  </si>
  <si>
    <t>3344 - Semiconductor and Other Electronic Component Manufacturing</t>
  </si>
  <si>
    <t>7111 - Performing Arts Companies</t>
  </si>
  <si>
    <t>314110 - Carpet and Rug Mills</t>
  </si>
  <si>
    <t>4231 - Motor Vehicle and Motor Vehicle Parts and Supplies Merchant Wholesalers</t>
  </si>
  <si>
    <t>Forest Products</t>
  </si>
  <si>
    <t>444 - Building Material and Garden Equipment and Supplies Dealers</t>
  </si>
  <si>
    <t>3332 - Industrial Machinery Manufacturing</t>
  </si>
  <si>
    <t>485310 - Taxi and Ridesharing Services</t>
  </si>
  <si>
    <t>3252 - Resin, Synthetic Rubber, and Artificial and Synthetic Fibers and Filaments Manufacturing</t>
  </si>
  <si>
    <t>711219 - Other Spectator Sports</t>
  </si>
  <si>
    <t>5418 - Advertising, Public Relations, and Related Services</t>
  </si>
  <si>
    <t>336612 - Boat Building</t>
  </si>
  <si>
    <t>3116 - Animal Slaughtering and Processing</t>
  </si>
  <si>
    <t>441222 - Boat Dealers</t>
  </si>
  <si>
    <t>2123 - Nonmetallic Mineral Mining and Quarrying</t>
  </si>
  <si>
    <t>332913 - Plumbing Fixture Fitting and Trim Manufacturing</t>
  </si>
  <si>
    <t>331410 - Nonferrous Metal (except Aluminum) Smelting and Refining</t>
  </si>
  <si>
    <t>33993 - Doll, Toy, and Game Manufacturing</t>
  </si>
  <si>
    <t>31194 - Seasoning and Dressing Manufacturing</t>
  </si>
  <si>
    <t>532490 - Other Commercial and Industrial Machinery and Equipment Rental and Leasing</t>
  </si>
  <si>
    <t>311999 - All Other Miscellaneous Food Manufacturing</t>
  </si>
  <si>
    <t>322110 - Pulp Mills</t>
  </si>
  <si>
    <t>212210 - Iron Ore Mining</t>
  </si>
  <si>
    <t>336211 - Motor Vehicle Body Manufacturing</t>
  </si>
  <si>
    <t>811192 - Car Washes</t>
  </si>
  <si>
    <t>54138 - Testing Laboratories and Services</t>
  </si>
  <si>
    <t>334515 - Instrument Manufacturing for Measuring and Testing Electricity and Electrical Signals</t>
  </si>
  <si>
    <t>6219 - Other Ambulatory Health Care Services</t>
  </si>
  <si>
    <t>Brewers</t>
  </si>
  <si>
    <t>312120 - Breweries</t>
  </si>
  <si>
    <t>311821 - Cookie and Cracker Manufacturing</t>
  </si>
  <si>
    <t>4413 - Automotive Parts, Accessories, and Tire Retailers</t>
  </si>
  <si>
    <t>541620 - Environmental Consulting Services</t>
  </si>
  <si>
    <t>423830 - Industrial Machinery and Equipment Merchant Wholesalers</t>
  </si>
  <si>
    <t>3314 - Nonferrous Metal (except Aluminum) Production and Processing</t>
  </si>
  <si>
    <t>457110 - Gasoline Stations with Convenience Stores</t>
  </si>
  <si>
    <t>212114 - Surface Coal Mining</t>
  </si>
  <si>
    <t>335311 - Power, Distribution, and Specialty Transformer Manufacturing</t>
  </si>
  <si>
    <t>2212 - Natural Gas Distribution</t>
  </si>
  <si>
    <t>456130 - Optical Goods Retailers</t>
  </si>
  <si>
    <t>62149 - Other Outpatient Care Centers</t>
  </si>
  <si>
    <t>4572 - Fuel Dealers</t>
  </si>
  <si>
    <t>711320 - Promoters of Performing Arts, Sports, and Similar Events without Facilities</t>
  </si>
  <si>
    <t>339940 - Office Supplies (except Paper) Manufacturing</t>
  </si>
  <si>
    <t>31141 - Frozen Food Manufacturing</t>
  </si>
  <si>
    <t>5239 - Other Financial Investment Activities</t>
  </si>
  <si>
    <t>483112 - Deep Sea Passenger Transportation</t>
  </si>
  <si>
    <t>5413 - Architectural, Engineering, and Related Services</t>
  </si>
  <si>
    <t>3353 - Electrical Equipment Manufacturing</t>
  </si>
  <si>
    <t>456120 - Cosmetics, Beauty Supplies, and Perfume Retailers</t>
  </si>
  <si>
    <t>327213 - Glass Container Manufacturing</t>
  </si>
  <si>
    <t>33999 - All Other Miscellaneous Manufacturing</t>
  </si>
  <si>
    <t>332912 - Fluid Power Valve and Hose Fitting Manufacturing</t>
  </si>
  <si>
    <t>81211 - Hair, Nail, and Skin Care Services</t>
  </si>
  <si>
    <t>325998 - All Other Miscellaneous Chemical Product and Preparation Manufacturing</t>
  </si>
  <si>
    <t>221116 - Geothermal Electric Power Generation</t>
  </si>
  <si>
    <t>333921 - Elevator and Moving Stairway Manufacturing</t>
  </si>
  <si>
    <t>322130 - Paperboard Mills</t>
  </si>
  <si>
    <t>623110 - Nursing Care Facilities (Skilled Nursing Facilities)</t>
  </si>
  <si>
    <t>52229 - Other Nondepository Credit Intermediation</t>
  </si>
  <si>
    <t>4244 - Grocery and Related Product Merchant Wholesalers</t>
  </si>
  <si>
    <t>311615 - Poultry Processing</t>
  </si>
  <si>
    <t>221118 - Other Electric Power Generation</t>
  </si>
  <si>
    <t>423910 - Sporting and Recreational Goods and Supplies Merchant Wholesalers</t>
  </si>
  <si>
    <t>Timber REITs</t>
  </si>
  <si>
    <t>335313 - Switchgear and Switchboard Apparatus Manufacturing</t>
  </si>
  <si>
    <t>621512 - Diagnostic Imaging Centers</t>
  </si>
  <si>
    <t>312112 - Bottled Water Manufacturing</t>
  </si>
  <si>
    <t>6214 - Outpatient Care Centers</t>
  </si>
  <si>
    <t>332 - Fabricated Metal Product Manufacturing</t>
  </si>
  <si>
    <t>332991 - Ball and Roller Bearing Manufacturing</t>
  </si>
  <si>
    <t>531390 - Other Activities Related to Real Estate</t>
  </si>
  <si>
    <t>522390 - Other Activities Related to Credit Intermediation</t>
  </si>
  <si>
    <t>56211 - Waste Collection</t>
  </si>
  <si>
    <t>512230 - Music Publishers</t>
  </si>
  <si>
    <t>541618 - Other Management Consulting Services</t>
  </si>
  <si>
    <t>32419 - Other Petroleum and Coal Products Manufacturing</t>
  </si>
  <si>
    <t>336414 - Guided Missile and Space Vehicle Manufacturing</t>
  </si>
  <si>
    <t>335314 - Relay and Industrial Control Manufacturing</t>
  </si>
  <si>
    <t>561710 - Exterminating and Pest Control Services</t>
  </si>
  <si>
    <t>441227 - Motorcycle, ATV, and All Other Motor Vehicle Dealers</t>
  </si>
  <si>
    <t>5321 - Automotive Equipment Rental and Leasing</t>
  </si>
  <si>
    <t>33122 - Rolling and Drawing of Purchased Steel</t>
  </si>
  <si>
    <t>523 - Securities, Commodity Contracts, and Other Financial Investments and Related Activities</t>
  </si>
  <si>
    <t>51611 - Radio Broadcasting Stations</t>
  </si>
  <si>
    <t>484122 - General Freight Trucking, Long-Distance, Less Than Truckload</t>
  </si>
  <si>
    <t>323117 - Books Printing</t>
  </si>
  <si>
    <t>459510 - Used Merchandise Retailers</t>
  </si>
  <si>
    <t>5131 - Newspaper, Periodical, Book, and Directory Publishers</t>
  </si>
  <si>
    <t>48311 - Deep Sea, Coastal, and Great Lakes Water Transportation</t>
  </si>
  <si>
    <t>32611 - Plastics Packaging Materials and Unlaminated Film and Sheet Manufacturing</t>
  </si>
  <si>
    <t>335220 - Major Household Appliance Manufacturing</t>
  </si>
  <si>
    <t>51821 - Computing Infrastructure Providers, Data Processing, Web Hosting, and Related Services</t>
  </si>
  <si>
    <t>458310 - Jewelry Retailers</t>
  </si>
  <si>
    <t>713110 - Amusement and Theme Parks</t>
  </si>
  <si>
    <t>31621 - Footwear Manufacturing</t>
  </si>
  <si>
    <t>32739 - Other Concrete Product Manufacturing</t>
  </si>
  <si>
    <t>518 - Computing Infrastructure Providers, Data Processing, Web Hosting, and Related Services</t>
  </si>
  <si>
    <t>623312 - Assisted Living Facilities for the Elderly</t>
  </si>
  <si>
    <t>424410 - General Line Grocery Merchant Wholesalers</t>
  </si>
  <si>
    <t>32561 - Soap and Cleaning Compound Manufacturing</t>
  </si>
  <si>
    <t>54 - Professional, Scientific, and Technical Services</t>
  </si>
  <si>
    <t>54181 - Advertising Agencies</t>
  </si>
  <si>
    <t>488119 - Other Airport Operations</t>
  </si>
  <si>
    <t>4885 - Freight Transportation Arrangement</t>
  </si>
  <si>
    <t>337214 - Office Furniture (except Wood) Manufacturing</t>
  </si>
  <si>
    <t>325613 - Surface Active Agent Manufacturing</t>
  </si>
  <si>
    <t>52232 - Financial Transactions Processing, Reserve, and Clearinghouse Activities</t>
  </si>
  <si>
    <t>336320 - Motor Vehicle Electrical and Electronic Equipment Manufacturing</t>
  </si>
  <si>
    <t>8111 - Automotive Repair and Maintenance</t>
  </si>
  <si>
    <t>322120 - Paper Mills</t>
  </si>
  <si>
    <t>Independent Power Producers and Energy Traders</t>
  </si>
  <si>
    <t>221112 - Fossil Fuel Electric Power Generation</t>
  </si>
  <si>
    <t>316990 - Other Leather and Allied Product Manufacturing</t>
  </si>
  <si>
    <t>541380 - Testing Laboratories and Services</t>
  </si>
  <si>
    <t>327211 - Flat Glass Manufacturing</t>
  </si>
  <si>
    <t>51612 - Television Broadcasting Stations</t>
  </si>
  <si>
    <t>337910 - Mattress Manufacturing</t>
  </si>
  <si>
    <t>81219 - Other Personal Care Services</t>
  </si>
  <si>
    <t>561613 - Armored Car Services</t>
  </si>
  <si>
    <t>312130 - Wineries</t>
  </si>
  <si>
    <t>561210 - Facilities Support Services</t>
  </si>
  <si>
    <t>Tires and Rubber</t>
  </si>
  <si>
    <t>32621 - Tire Manufacturing</t>
  </si>
  <si>
    <t>31135 - Chocolate and Confectionery Manufacturing</t>
  </si>
  <si>
    <t>3119 - Other Food Manufacturing</t>
  </si>
  <si>
    <t>337126 - Household Furniture (except Wood and Upholstered) Manufacturing</t>
  </si>
  <si>
    <t>459410 - Office Supplies and Stationery Retailers</t>
  </si>
  <si>
    <t>3256 - Soap, Cleaning Compound, and Toilet Preparation Manufacturing</t>
  </si>
  <si>
    <t>53131 - Real Estate Property Managers</t>
  </si>
  <si>
    <t>2213 - Water, Sewage and Other Systems</t>
  </si>
  <si>
    <t>336214 - Travel Trailer and Camper Manufacturing</t>
  </si>
  <si>
    <t>711310 - Promoters of Performing Arts, Sports, and Similar Events with Facilities</t>
  </si>
  <si>
    <t>236116 - New Multifamily Housing Construction (except For-Sale Builders)</t>
  </si>
  <si>
    <t>3113 - Sugar and Confectionery Product Manufacturing</t>
  </si>
  <si>
    <t>522220 - Sales Financing</t>
  </si>
  <si>
    <t>236220 - Commercial and Institutional Building Construction</t>
  </si>
  <si>
    <t>336 - Transportation Equipment Manufacturing</t>
  </si>
  <si>
    <t>31161 - Animal Slaughtering and Processing</t>
  </si>
  <si>
    <t>321999 - All Other Miscellaneous Wood Product Manufacturing</t>
  </si>
  <si>
    <t>532120 - Truck, Utility Trailer, and RV (Recreational Vehicle) Rental and Leasing</t>
  </si>
  <si>
    <t>541990 - All Other Professional, Scientific, and Technical Services</t>
  </si>
  <si>
    <t>313110 - Fiber, Yarn, and Thread Mills</t>
  </si>
  <si>
    <t>8123 - Drycleaning and Laundry Services</t>
  </si>
  <si>
    <t>49211 - Couriers and Express Delivery Services</t>
  </si>
  <si>
    <t>212312 - Crushed and Broken Limestone Mining and Quarrying</t>
  </si>
  <si>
    <t>33111 - Iron and Steel Mills and Ferroalloy Manufacturing</t>
  </si>
  <si>
    <t>5322 - Consumer Goods Rental</t>
  </si>
  <si>
    <t>311919 - Other Snack Food Manufacturing</t>
  </si>
  <si>
    <t>7139 - Other Amusement and Recreation Industries</t>
  </si>
  <si>
    <t>325130 - Synthetic Dye and Pigment Manufacturing</t>
  </si>
  <si>
    <t>332312 - Fabricated Structural Metal Manufacturing</t>
  </si>
  <si>
    <t>316 - Leather and Allied Product Manufacturing</t>
  </si>
  <si>
    <t>532281 - Formal Wear and Costume Rental</t>
  </si>
  <si>
    <t>5614 - Business Support Services</t>
  </si>
  <si>
    <t>483212 - Inland Water Passenger Transportation</t>
  </si>
  <si>
    <t>4599 - Other Miscellaneous Retailers</t>
  </si>
  <si>
    <t>337127 - Institutional Furniture Manufacturing</t>
  </si>
  <si>
    <t>212319 - Other Crushed and Broken Stone Mining and Quarrying</t>
  </si>
  <si>
    <t>423 - Merchant Wholesalers, Durable Goods</t>
  </si>
  <si>
    <t>336212 - Truck Trailer Manufacturing</t>
  </si>
  <si>
    <t>5122 - Sound Recording Industries</t>
  </si>
  <si>
    <t>924110 - Administration of Air and Water Resource and Solid Waste Management Programs</t>
  </si>
  <si>
    <t>56221 - Waste Treatment and Disposal</t>
  </si>
  <si>
    <t>423610 - Electrical Apparatus and Equipment, Wiring Supplies, and Related Equipment Merchant Wholesalers</t>
  </si>
  <si>
    <t>325110 - Petrochemical Manufacturing</t>
  </si>
  <si>
    <t>31192 - Coffee and Tea Manufacturing</t>
  </si>
  <si>
    <t>424340 - Footwear Merchant Wholesalers</t>
  </si>
  <si>
    <t>321211 - Hardwood Veneer and Plywood Manufacturing</t>
  </si>
  <si>
    <t>5419 - Other Professional, Scientific, and Technical Services</t>
  </si>
  <si>
    <t>449 - Furniture, Home Furnishings, Electronics, and Appliance Retailers</t>
  </si>
  <si>
    <t>238190 - Other Foundation, Structure, and Building Exterior Contractors</t>
  </si>
  <si>
    <t>33621 - Motor Vehicle Body and Trailer Manufacturing</t>
  </si>
  <si>
    <t>522 - Credit Intermediation and Related Activities</t>
  </si>
  <si>
    <t>311230 - Breakfast Cereal Manufacturing</t>
  </si>
  <si>
    <t>SP_EXCHANGE</t>
  </si>
  <si>
    <t>SP_PRICE_CLOSE</t>
  </si>
  <si>
    <t>NASDAQGS</t>
  </si>
  <si>
    <t>NASDAQCM</t>
  </si>
  <si>
    <t>NYSE</t>
  </si>
  <si>
    <t>NASDAQGM</t>
  </si>
  <si>
    <t>SP_TOTAL_REV</t>
  </si>
  <si>
    <t>SP_EBITDA</t>
  </si>
  <si>
    <t>SP_EBIT</t>
  </si>
  <si>
    <t>IQ_CASH_OPER</t>
  </si>
  <si>
    <t>SP_CURRENT_ASSETS</t>
  </si>
  <si>
    <t>SP_CURRENT_LIAB</t>
  </si>
  <si>
    <t>Net Income &gt; 0</t>
  </si>
  <si>
    <t>Cash flow from Op &gt; 0</t>
  </si>
  <si>
    <t>RoA</t>
  </si>
  <si>
    <t>Delta RoA &gt; 0</t>
  </si>
  <si>
    <t>CFO &gt; Net Income</t>
  </si>
  <si>
    <t>Debt / Asset</t>
  </si>
  <si>
    <t>Delta LT Debt / Asset &lt; 0</t>
  </si>
  <si>
    <t>Current Asset / Liability</t>
  </si>
  <si>
    <t>Delta C Asset / Liability &gt; 0</t>
  </si>
  <si>
    <t>EBIT Margin</t>
  </si>
  <si>
    <t>Delta EBIT Margin &gt; 0</t>
  </si>
  <si>
    <t>Rev / Asset</t>
  </si>
  <si>
    <t>Delta Rev / Asset &gt; 0</t>
  </si>
  <si>
    <t>Delta O/S shares &lt; 0</t>
  </si>
  <si>
    <t>Sum</t>
  </si>
  <si>
    <t>Target</t>
  </si>
  <si>
    <t>Mean</t>
  </si>
  <si>
    <t>Standard Error</t>
  </si>
  <si>
    <t>Median</t>
  </si>
  <si>
    <t>Mode</t>
  </si>
  <si>
    <t>Standard Deviation</t>
  </si>
  <si>
    <t>Sample Variance</t>
  </si>
  <si>
    <t>Kurtosis</t>
  </si>
  <si>
    <t>Skewness</t>
  </si>
  <si>
    <t>Range</t>
  </si>
  <si>
    <t>Minimum</t>
  </si>
  <si>
    <t>Maximum</t>
  </si>
  <si>
    <t>Count</t>
  </si>
  <si>
    <t>sum</t>
  </si>
  <si>
    <t>DB</t>
  </si>
  <si>
    <t>OTCPK</t>
  </si>
  <si>
    <t>OTCQB</t>
  </si>
  <si>
    <t>334413 - Semiconductor and Related Device Manufacturing</t>
  </si>
  <si>
    <t>332993 - Ammunition (except Small Arms) Manufacturing</t>
  </si>
  <si>
    <t>4247 - Petroleum and Petroleum Products Merchant Wholesalers</t>
  </si>
  <si>
    <t>BATS</t>
  </si>
  <si>
    <t>BMV</t>
  </si>
  <si>
    <t>允䅁䑁䅯䅁䍁䅁䅁䅁䡁䅁䅁䅕䅁䍁䅣睗求䍁䄴杚ㅂ䝁䄴䅚桂䝁䄰党畂䡁䅑兙獂䍁䄴䅥獂䡁䅍䅥摂䑁䅫兌歂䝁䅫兢瑁䙁䅍睙療䡁䅉党穂䍁䅣光歁䕁䅅䅊硁䅁䅁䅎䅁䝁䅁䅁湁䙁䅳党畁䝁䅙兤畂䝁䅑兙瑂䝁䅕杢あ䝁䅅䅢畁䡁䅧䅢穂䡁䅧兘㕁䍁䄰䅚灂䝁䄰兌呂䝁䅍睢祂䝁䅕督湁䍁䅅䅊䍂䍁䅑李㙁䍁䅑村歁䑁䅑䅎㉁䑁䅅䅁ㅁ䅁䅁䅘䅁䍁䅣睗求䍁䄴杚ㅂ䝁䄴䅚桂䝁䄰党畂䡁䅑兙獂䍁䄴䅥獂䡁䅍䅥摂䑁䅫兌歂䝁䅫兢瑁䙁䅍睙療䡁䅉党穂䍁䅣光歁䕁䅍䅊穁䑁䅯䅊䉂䕁䅑䅊穁䅁䅁李䅁䕁䅷䅁湁䙁䅳杚ㅂ䝁䄴䅚桂䝁䄰党畂䡁䅑兙獂䍁䄴䅥獂䡁䅍䅥摂䑁䅫兌歂䝁䅫兢瑁䙁䅍睙療䡁䅉党穂䍁䅣光歁䕁䅅䅊硁䅁䅁睎䅁䙁䅷䅁湁䙁䅳杚ㅂ䝁䄴䅚桂䝁䄰党畂䡁䅑兙獂䍁䄴䅥獂䡁䅍䅥摂䑁䅫兌歂䝁䅫兢瑁䙁䅍睙療䡁䅉党穂䍁䅣光歁䕁䅉䅊㉁䑁䅯䅊䍂䍁䅑䅎ぁ䑁䅙免䅁䑁䅧䅁奂䅁䅁睊扂䝁䅙兤畂䝁䅑兙瑂䝁䅕杢あ䝁䅅䅢畁䡁䅧䅢穂䡁䅧兘㕁䍁䄰䅚灂䝁䄰兌呂䝁䅍睢祂䝁䅕督湁䍁䅅䅊䑂䍁䅑睍㙁䍁䅑兑䕂䍁䅑睍䅁䑁䅫䅁啁䅁䅁䅐⭁䕁䅍兤祂䡁䅉党畂䡁䅑䅁䕁䅁䅁䅆䅁䑁䅷材兂䡁䅉兡瑂䝁䅅杣㕂䅁䅁允䅁䍁䅷䅁䑂䝁䅅督潂䍁䅁杚祂䝁䄸兢杁䕁䄸䅣穂䍁䄴䅉潁䍁䅑䅍睁䑁䅁克䅁䍁䅳䅁䝂䅁䅁睑療䝁䄰兢療䝁䄴䅉呂䝁䅧兙祂䝁䅕督杁䕁䄸兤あ䡁䅍䅤桂䝁䄴䅚灂䝁䄴睚杁䍁䅧兙橂䡁䅑兤桂䝁䅷克䅁䉁䅷䅁允䅁䅁睑ㅂ䡁䅉杣求䝁䄴䅤䅁䅁䅕䅁潁䅁䅁䅒桂䡁䅫䅉䑂䝁䅷睢穂䝁䅕䅉兂䡁䅉兡橂䝁䅕䅉潁䍁䅑克䅁䉁䅯䅁奁䅁䅁兒䍂䕁䅫䅖杁䍁䅧䅊睁䑁䅁䅍灁䅁䅁克䅁䉁䅷䅁䙂䕁䅉兓啂䕁䅑兑杁䍁䅧䅊睁䑁䅁䅍灁䅁䅁睊䅁䉁䅙䅁䙂䝁䄴䅤灂䡁䅑入杁䕁䅫䅒杁䅁䅁睆䅁䉁䅯䅁䙂䝁䄴䅤灂䡁䅑入杁䕁䄴兙瑂䝁䅕䅉䅁䅁䅫䅁啁䅁䅁兒㑂䝁䅍䅡桂䝁䄴睚求䍁䅁䅁呁䅁䅁杇䅁䕁䅫兕時䕁䅍兑呂䕁䅧睘偂䙁䅁兒卂䅁䅁杋䅁䉁䅧䅁䩂䙁䅅睘䩂䕁䄴䅒噂䙁䅍䅖卂䙁䅫䅁桁䅁䅁䅊䅁䕁䅫兕時䕁䅫杔䕂䙁䅕睕啂䙁䅉兗時䕁䅣杕偂䙁䅕䅕䅁䉁䄸䅁敁䅁䅁兓剂䙁䄸䅔啂䙁䄸䅒䙂䕁䅉䅖時䕁䅉杔䱂䅁䅁兄䅁䍁䅧䅁䩂䙁䅅睘兂䙁䅉兓乂䕁䅅杕婂䙁䄸兓佂䕁䅑兖呂䙁䅑杕婂䅁䅁䅆䅁䉁䅑䅁䩂䙁䅅睘呂䕁䅕睑啂䕁䄸杕䅁䉁䄰䅁啁䅁䅁兓畂䝁䅑兤穂䡁䅑杣㕂䍁䅁䅁楁䅁䅁䅉䅁䕁䅫杢歂䡁䅕督あ䡁䅉入杁䕁䅣杣療䡁䅕䅣杁䅁䅁䅉䅁䅁䅧䅁䵂䙁䅑兔䅁䅁䅳䅁䵁䅁䅁䅔啂䕁䄰兌硁䅁䅁杄䅁䍁䅷䅁䵂䝁䄸杢湂䍁䄰䅖求䡁䅉兢杁䕁䅑党楂䡁䅑䅉潁䍁䅑䅍睁䑁䅁克䅁䅁䄸䅁㉁䅁䅁兔桂䡁䅉睡求䡁䅑䅉䑂䝁䅅䅣灂䡁䅑兙獂䝁䅫来桂䡁䅑兡療䝁䄴䅉潁䍁䅑兔灁䅁䅁兇䅁䉁䅧䅁佂䕁䅅兓䑂䙁䅍䅉䑂䝁䄸䅚求䍁䅁䅁橁䅁䅁杆䅁䕁䄴兑䩂䕁䅍睕時䕁䅍睔䕂䕁䅕䅁䅁䅁䅁䅊䅁䕁䄴党あ䍁䅁兓畂䝁䅍睢瑂䝁䅕䅉潁䍁䅑䅍睁䑁䅁克䅁䍁䅕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䥁䅁䅁䅅䅁䙁䅁杣灂䝁䄰兙祂䡁䅫䅁䍁䅁䅁䅊䅁䙁䅁杣灂䝁䄰兙祂䡁䅫䅉䩂䝁䄴䅚ㅂ䡁䅍䅤祂䡁䅫䅉䅁䉁䅕䅁十䅁䅁睕兂䕁䅣䅖桂䝁䅉䅢求䅁䅁睍䅁䍁䅑䅁呂䙁䅁睘䑂䙁䅕杕卂䕁䅕杔啂䙁䄸兑呂䙁䅍兒啂䙁䅍䅁畁䅁䅁䅉䅁䙁䅍䅕時䕁䅍兖卂䙁䅉兒佂䙁䅑睘䵂䕁䅫兑䍂䅁䅁䅅䅁䉁䅁䅁呂䙁䅁睘䙂䕁䅉兓啂䅁䅁䅋䅁䉁䅑䅁呂䙁䅁睘䙂䕁䅉兓啂䕁䅑兑䅁䍁䅙䅁慁䅁䅁睕兂䙁䄸兒佂䙁䅑兓啂䙁䅫睘䩂䕁䅑䅁坁䅁䅁杈䅁䙁䅍䅕時䕁䅕杔啂䕁䅫䅖婂䙁䄸杔䉂䕁䄰兒䅁䅁䅙䅁奁䅁䅁睕兂䙁䄸兒奂䕁䅍䅓䉂䕁䄴睒䙂䅁䅁杅䅁䉁䅯䅁呂䙁䅁睘乂䕁䅅杕䱂䕁䅕䅖䑂䕁䅅䅕䅁䉁䅧䅁坁䅁䅁睕兂䙁䄸杔䙂䙁䅑睘䩂䕁䄴睑䅁䍁䅑䅁敁䅁䅁睕兂䙁䄸䅕卂䕁䅫睑䙂䙁䄸睑䵂䕁䄸睕䙂䅁䅁睁䅁䑁䅉䅁呂䙁䅁睘呂䕁䅧兑卂䕁䅕睕時䕁䄸兖啂䙁䄸䅕䙂䙁䅉兓偂䕁䅑睘䙂䕁䄴䅒䅁䉁䅳䅁杁䅁䅁睕兂䙁䄸䅖偂䙁䅑兑䵂䙁䄸兑呂䙁䅍兒啂䙁䅍䅁獁䅁䅁杇䅁䙁䅍䅕時䙁䅑睔啂䕁䅅䅔時䙁䅉兒坂䅁䅁权䅁䉁䅁䅁呂䝁䅕睙あ䝁䄸杣杁䅁䅁杈䅁䍁䅧䅁啂䝁䄸䅤桂䝁䅷䅉䉂䡁䅍督求䡁䅑督杁䍁䅧䅊睁䑁䅁䅍灁䅁䅁兌䅁䑁䅧䅁啂䝁䄸䅤桂䝁䅷䅉䑂䡁䅕杣祂䝁䅕杢あ䍁䅁兑穂䡁䅍党あ䡁䅍䅉潁䍁䅑䅍睁䑁䅁克䅁䍁䄸䅁䍂䅁䅁䅖療䡁䅑兙獂䍁䅁睑ㅂ䡁䅉杣求䝁䄴䅤杁䕁䅷兡桂䝁䅉兡獂䝁䅫䅤灂䝁䅕督杁䍁䅧䅊睁䑁䅁䅍灁䅁䅁充䅁䍁䅯䅁啂䝁䄸䅤桂䝁䅷䅉卂䝁䅕杤求䝁䄴兤求䍁䅁䅋歁䑁䅁䅍睁䍁䅫䅁䵁䅁䅁䅑䅁䙁䅳党畁䝁䅙兤畂䝁䅑兙瑂䝁䅕杢あ䝁䅅䅢畁䡁䅧䅢穂䡁䅧兘呂䝁䅧党求䡁䅑杍桁䍁䅑兑歁䑁䅅䅁睁䅁䅁䅕䅁䙁䅳党畁䝁䅙兤畂䝁䅑兙瑂䝁䅕杢あ䝁䅅䅢畁䡁䅧䅢穂䡁䅧兘呂䝁䅧党求䡁䅑杍桁䍁䅑村歁䑁䅙杏歁䕁䅉䅊ぁ䑁䅑李硁䅁䅁免䅁䕁䅷䅁扂䝁䅕杌浂䡁䅕杢歂䝁䅅兢求䝁䄴䅤桂䝁䅷杌㑂䝁䅷督㑂䙁䄰睕潂䝁䅕党あ䑁䅉光歁䕁䅍䅊穁䑁䅯䅊䉂䕁䅑䅊穁䅁䅁杍䅁䍁䅅䅁䵁䅉䅅䅁䕁䅁䅁睁偁䅁䅁兂䅁䅁䅁䕎兙兑䅯䅁䅁䅁䅯允䅁䅁䅅䅁䉁䅁䅁权䍁䅁䅁䍄䉁䅁䅁䅂䅁䅁䅍睄䅁䅁䅕䅁䅁䑁䝒䕅䭅䅁䅍䅁䭁䅁䅑䅁䉁䅁䅁允䅁䅁䅯兂䅁䅁杷允䅁䅁䅙䅁䑁䅁䄸䅁䙁䅁䅁䅁ぁ桒䉂权潁䅁䅁权䱁䅁䅁权䡁䅁䅁权䥁䅁䅁允䅁䅁䅅䅁䭁䍁䅫䅁䵁䅉䅅䅁䝁䅁䅁睁偁䅁䅁兂䅁䅁䅁䕎兙兑䅯权䅁䅁䅯睃䅁䅁䅯睂䅁䅁䅯䅃䅁䅁䅅䅁䉁䅁䅁权䵁䅁䅁䍄䉁䅁䅁杂䅁䅁䅍睄䅁䅁䅕䅁䅁䑁䝒䕅䭅䅁䅙䅁䭁䅁䅣䅁䭁䅁䅣䅁䭁䅁䅧䅁䉁䅁䅁允䅁䅁䅯元䅁䅁杷允䅁䅁䅙䅁䑁䅁䄸䅁䙁䅁䅁䅁ぁ桒䉂权乁䅁䅁权佁䅁䅁权䡁䅁䅁权䥁䅁䅁允䅁䅁䅅䅁䭁䅁䄸䅁䵁䅉䅅䅁䝁䅁䅁睁偁䅁䅁兂䅁䅁䅁䕎兙兑䅯䅊䅁䅁䅯杄䅁䅁䅯睂䅁䅁䅯䅃䅁䅁䅅䅁䉁䅁䅁权汁䅁䅁䍄䉁䅁䅁杂䅁䅁䅍睄䅁䅁䅕䅁䅁䑁䝒䕅䭅䉁䅁䅁䭁䅁䄴䅁䭁䅁䅣䅁䭁䅁䅧䅁䉁䅁䅁允䅁䅁䅯充䅁䅁杷允䅁䅁䅙䅁䑁䅁䄸䅁䙁䅁䅁䅁ぁ桒䉂权十䅁䅁权䡁䅁䅁权䡁䅁䅁权䥁䅁䅁允䅁䅁䅅䅁䭁䉁䅍䅁䵁䅉䅅䅁䝁䅁䅁睁偁䅁䅁兂䅁䅁䅁䕎兙兑䅯䅆䅁䅁䅯睂䅁䅁䅯睂䅁䅁䅯䅃䅁䅁䅅䅁䉁䅁䅁权噁䅁䅁䍄䉁䅁䅁杂䅁䅁䅍睄䅁䅁䅕䅁䅁䑁䝒䕅䭅䉁䅙䅁䭁䅁䅣䅁䭁䅁䅣䅁䭁䅁䅧䅁䉁䅁䅁允䅁䅁䅯睆䅁䅁杷允䅁䅁䅙䅁䑁䅁䄸䅁䙁䅁䅁䅁ぁ桒䉂权奁䅁䅁权䡁䅁䅁权䡁䅁䅁权䥁䅁䅁允䅁䅁䅅䅁䭁䉁䅫䅁䵁䅉䅅䅁䝁䅁䅁睁偁䅁䅁兂䅁䅁䅁䕎兙兑䅯睁䅁䅁䅯兂䅁䅁䅯睂䅁䅁䅯䅃䅁䅁䅅䅁䉁䅁䅁权慁䅁䅁䍄䉁䅁䅁杂䅁䅁䅍睄䅁䅁䅕䅁䅁䑁䝒䕅䭅䍁䄴䅁䭁䅁䅳䅁䭁䅁䅣䅁䭁䅁䅧䅁䉁䅁䅁允䅁䅁䅯睌䅁䅁杷允䅁䅁䅙䅁䑁䅁䄸䅁䙁䅁䅁䅁ぁ桒䉂权扁䅁䅁权佁䅁䅁权䡁䅁䅁权䥁䅁䅁允䅁䅁䅅䅁䭁䉁䅷䅁䵁䅉䅅䅁䝁䅁䅁睁偁䅁䅁兂䅁䅁䅁䕎兙兑䅯先䅁䅁䅯睂䅁䅁䅯睂䅁䅁䅯䅃䅁䅁䅅䅁䉁䅁䅁权敁䅁䅁䍄䉁䅁䅁杂䅁䅁䅍睄䅁䅁䅕䅁䅁䑁䝒䕅䭅䉁䄸䅁䭁䅁䅣䅁䭁䅁䅣䅁䭁䅁䅧䅁䉁䅁䅁允䅁䅁䅯䅉䅁䅁杷允䅁䅁䅙䅁䑁䅁䄸䅁䙁䅁䅁䅁ぁ桒䉂权桁䅁䅁权䡁䅁䅁权䡁䅁䅁权䥁䅁䅁允䅁䅁䅅䅁䭁䍁䅉䅁䵁䅉䅅䅁䝁䅁䅁睁偁䅁䅁兂䅁䅁䅁䕎兙兑䅯杋䅁䅁䅯杄䅁䅁䅯睂䅁䅁䅯䅃䅁䅁䅅䅁䉁䅁䅁权牁䅁䅁䍄䉁䅁䅁杂䅁䅁䅍睄䅁䅁䅕䅁䅁䑁䝒䕅䭅䉁䅳䅁䭁䅁䅳䅁䭁䅁䅣䅁䭁䅁䅧䅁䉁䅁䅁允䅁䅁䅯䅈䅁䅁杷允䅁䅁䅙䅁䑁䅁䄸䅁䙁䅁䅁䅁ぁ桒䉂权䅁䅁䅁权䍁䅁䅁权䡁䅁䅁权䥁䅁䅁允䅁䅁䅅䅁䭁䍁䅍䅁䵁䅉䅅䅁䝁䅁䅁睁偁䅁䅁兂䅁䅁䅁䕎兙兑䅯杊䅁䅁䅯杄䅁䅁䅯睂䅁䅁䅯䅃䅁䅁䅅䅁䉁䅁䅁权湁䅁䅁䍄䉁䅁䅁杂䅁䅁䅍睄䅁䅁䅕䅁䅁䑁䝒䕅䭅䍁䅑䅁䭁䅁䅳䅁䭁䅁䅣䅁䭁䅁䅧䅁䉁䅁䅁允䅁䅁䅯兊䅁䅁杷允䅁䅁䅙䅁䑁䅁䄸䅁䙁䅁䅁䅁ぁ桒䉂权䭁䅁䅁权佁䅁䅁权䡁䅁䅁权䥁䅁䅁允䅁䅁䅅䅁䭁䅁䅷䅁䵁䅉䅅䅁䝁䅁䅁睁偁䅁䅁兂䅁䅁䅁䕎兙兑䅯杋䅁䅁䅯睃䅁䅁䅯睂䅁䅁䅯䅃䅁䅁䅅䅁䉁䅁䅁权牁䅁䅁䍄䉁䅁䅁杂䅁䅁䅍睄䅁䅁䅕䅁䅁䑁䝒䕅䭅䍁䅙䅁䭁䅁䅳䅁䭁䅁䅣䅁䭁䅁䅧䅁䉁䅁䅁允䅁䅁䅯睊䅁䅁杷允䅁䅁䅙䅁䑁䅁䄸䅁䙁䅁䅁䅁ぁ桒䉂权潁䅁䅁权佁䅁䅁权䡁䅁䅁权䥁䅁䅁允䅁䅁䅅䅁䭁䍁䅫䅁䵁䅉䅅䅁䝁䅁䅁睁偁䅁䅁兂䅁䅁䅁䕎兙兑䅯兄䅁䅁䅯睃䅁䅁䅯睂䅁䅁䅯䅃䅁䅁䅅䅁䉁䅁䅁权偁䅁䅁䍄䉁䅁䅁杂䅁䅁䅍睄䅁䅁䅕䅁䅁䑁䝒䕅䭅䍁䅷䅁䭁䅁䅳䅁䭁䅁䅣䅁䭁䅁䅧䅁䉁䅁䅁允䅁䅁䅯兌䅁䅁杷允䅁䅁䅙䅁䑁䅁䄸䅁䙁䅁䅁䅁ぁ桒䉂权獁䅁䅁权佁䅁䅁权䡁䅁䅁权䥁䅁䅁允䅁䅁䅅䅁䭁䍁䄰䅁䵁䅉䅅䅁䝁䅁䅁睁偁䅁䅁兂䅁䅁䅁䕎兙兑䅯杌䅁䅁䅯杄䅁䅁䅯睂䅁䅁䅯䅃䅁䅁䅅䅁䉁䅁䅁权癁䅁䅁䍄䉁䅁䅁杂䅁䅁䅍睄䅁䅁䅕䅁䅁䑁䝒䕅䭅䉁䅁䅁䭁䅁䅳䅁䭁䅁䅣䅁䭁䅁䅧䅁䉁䅁䅁允䅁䅁䅯充䅁䅁杷允䅁䅁䅧䅁䵁䅉䅅䅁䙁䅁䅁权㍁䅁䅁权㑁䅁䅁权㕁䅁䅁权䕁䅁䅋权䥁䅁䅁䅆扂硦橃塳䘴剄䅑噐塂兮䥶㍌啕䑁瘶䥐桌橶䝊䅆ぁ䌴剘儸䵉硫䅑䙚奥㍒䭦煋唰䩁婢⬵䄷牥丫䅆歂㕖䡨㡤煯兲䅅䅁䉁䅁䅁权穁䅁䅁</t>
  </si>
  <si>
    <t>53111 - Lessors of Residential Buildings and Dwellings</t>
  </si>
  <si>
    <t>OTCQX</t>
  </si>
  <si>
    <t>NYSEAM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</si>
</sst>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scheme val="minor"/>
    </font>
    <font>
      <i/>
      <sz val="11"/>
      <color theme="1"/>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7"/>
        <bgColor indexed="64"/>
      </patternFill>
    </fill>
    <fill>
      <patternFill patternType="solid">
        <fgColor rgb="FF00B0F0"/>
        <bgColor indexed="64"/>
      </patternFill>
    </fill>
    <fill>
      <patternFill patternType="solid">
        <fgColor theme="6"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0">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Alignment="1">
      <alignment horizontal="left"/>
    </xf>
    <xf numFmtId="0" fontId="0" fillId="0" borderId="0" xfId="0" applyAlignment="1">
      <alignment horizontal="right"/>
    </xf>
    <xf numFmtId="4" fontId="0" fillId="0" borderId="0" xfId="0" applyNumberFormat="1" applyAlignment="1">
      <alignment horizontal="right"/>
    </xf>
    <xf numFmtId="3" fontId="0" fillId="0" borderId="0" xfId="0" applyNumberFormat="1" applyAlignment="1">
      <alignment horizontal="right"/>
    </xf>
    <xf numFmtId="4" fontId="0" fillId="0" borderId="0" xfId="0" quotePrefix="1" applyNumberFormat="1" applyAlignment="1">
      <alignment horizontal="right"/>
    </xf>
    <xf numFmtId="3" fontId="0" fillId="0" borderId="0" xfId="0" quotePrefix="1" applyNumberFormat="1" applyAlignment="1">
      <alignment horizontal="right"/>
    </xf>
    <xf numFmtId="0" fontId="1" fillId="0" borderId="0" xfId="0" applyFont="1"/>
    <xf numFmtId="0" fontId="1" fillId="0" borderId="0" xfId="0" applyFont="1" applyAlignment="1">
      <alignment horizontal="center" wrapText="1"/>
    </xf>
    <xf numFmtId="0" fontId="0" fillId="0" borderId="0" xfId="0" applyAlignment="1">
      <alignment horizontal="center"/>
    </xf>
    <xf numFmtId="0" fontId="0" fillId="0" borderId="1" xfId="0" applyBorder="1"/>
    <xf numFmtId="0" fontId="3" fillId="0" borderId="2" xfId="0" applyFont="1" applyBorder="1" applyAlignment="1">
      <alignment horizontal="centerContinuous"/>
    </xf>
    <xf numFmtId="0" fontId="2" fillId="2" borderId="0" xfId="0" applyFont="1" applyFill="1" applyAlignment="1">
      <alignment horizontal="center" wrapText="1"/>
    </xf>
    <xf numFmtId="0" fontId="1" fillId="3" borderId="0" xfId="0" applyFont="1" applyFill="1" applyAlignment="1">
      <alignment horizontal="center" wrapText="1"/>
    </xf>
    <xf numFmtId="0" fontId="1" fillId="4" borderId="0" xfId="0" applyFont="1" applyFill="1" applyAlignment="1">
      <alignment horizontal="center" wrapText="1"/>
    </xf>
    <xf numFmtId="0" fontId="1" fillId="5" borderId="0" xfId="0" applyFont="1" applyFill="1" applyAlignment="1">
      <alignment horizontal="center" wrapText="1"/>
    </xf>
    <xf numFmtId="0" fontId="1" fillId="0" borderId="0" xfId="0" applyFont="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0345D-BF41-4115-8C61-7D63B67658DA}">
  <dimension ref="A1"/>
  <sheetViews>
    <sheetView workbookViewId="0"/>
  </sheetViews>
  <sheetFormatPr defaultRowHeight="14.4" x14ac:dyDescent="0.3"/>
  <sheetData>
    <row r="1" spans="1:1" x14ac:dyDescent="0.3">
      <c r="A1" t="s">
        <v>5382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726F-BF25-4F9D-AC88-1D79A38427B9}">
  <dimension ref="A1:Y2788"/>
  <sheetViews>
    <sheetView topLeftCell="K25" workbookViewId="0">
      <selection activeCell="K42" sqref="K42:U42"/>
    </sheetView>
  </sheetViews>
  <sheetFormatPr defaultRowHeight="14.4" outlineLevelCol="1" x14ac:dyDescent="0.3"/>
  <cols>
    <col min="1" max="10" width="0" hidden="1" customWidth="1" outlineLevel="1"/>
    <col min="11" max="11" width="45.44140625" bestFit="1" customWidth="1" collapsed="1"/>
    <col min="12" max="20" width="8.88671875" style="11"/>
    <col min="24" max="24" width="16.5546875" bestFit="1" customWidth="1"/>
    <col min="25" max="25" width="12.6640625" bestFit="1" customWidth="1"/>
  </cols>
  <sheetData>
    <row r="1" spans="1:25" x14ac:dyDescent="0.3">
      <c r="A1" s="18" t="s">
        <v>5345</v>
      </c>
      <c r="B1" s="18" t="s">
        <v>5346</v>
      </c>
      <c r="C1" s="18" t="s">
        <v>5348</v>
      </c>
      <c r="D1" s="18" t="s">
        <v>5349</v>
      </c>
      <c r="E1" s="18" t="s">
        <v>5351</v>
      </c>
      <c r="F1" s="18" t="s">
        <v>5353</v>
      </c>
      <c r="G1" s="18" t="s">
        <v>5355</v>
      </c>
      <c r="H1" s="18" t="s">
        <v>5357</v>
      </c>
      <c r="I1" s="18" t="s">
        <v>5358</v>
      </c>
      <c r="J1" s="10"/>
    </row>
    <row r="2" spans="1:25" x14ac:dyDescent="0.3">
      <c r="A2" s="18"/>
      <c r="B2" s="18"/>
      <c r="C2" s="18"/>
      <c r="D2" s="18"/>
      <c r="E2" s="18"/>
      <c r="F2" s="18"/>
      <c r="G2" s="18"/>
      <c r="H2" s="18"/>
      <c r="I2" s="18"/>
      <c r="J2" s="10"/>
      <c r="K2" s="9"/>
      <c r="L2" s="14" t="s">
        <v>5345</v>
      </c>
      <c r="M2" s="15" t="s">
        <v>5346</v>
      </c>
      <c r="N2" s="14" t="s">
        <v>5348</v>
      </c>
      <c r="O2" s="15" t="s">
        <v>5349</v>
      </c>
      <c r="P2" s="16" t="s">
        <v>5351</v>
      </c>
      <c r="Q2" s="17" t="s">
        <v>5353</v>
      </c>
      <c r="R2" s="17" t="s">
        <v>5355</v>
      </c>
      <c r="S2" s="14" t="s">
        <v>5357</v>
      </c>
      <c r="T2" s="16" t="s">
        <v>5358</v>
      </c>
      <c r="U2" s="18" t="s">
        <v>5359</v>
      </c>
    </row>
    <row r="3" spans="1:25" x14ac:dyDescent="0.3">
      <c r="A3" s="18"/>
      <c r="B3" s="18"/>
      <c r="C3" s="18"/>
      <c r="D3" s="18"/>
      <c r="E3" s="18"/>
      <c r="F3" s="18"/>
      <c r="G3" s="18"/>
      <c r="H3" s="18"/>
      <c r="I3" s="18"/>
      <c r="J3" s="10"/>
      <c r="K3" s="9"/>
      <c r="L3" s="14"/>
      <c r="M3" s="15"/>
      <c r="N3" s="14"/>
      <c r="O3" s="15"/>
      <c r="P3" s="16"/>
      <c r="Q3" s="17"/>
      <c r="R3" s="17"/>
      <c r="S3" s="14"/>
      <c r="T3" s="16"/>
      <c r="U3" s="18"/>
    </row>
    <row r="4" spans="1:25" x14ac:dyDescent="0.3">
      <c r="A4" s="18"/>
      <c r="B4" s="18"/>
      <c r="C4" s="18"/>
      <c r="D4" s="18"/>
      <c r="E4" s="18"/>
      <c r="F4" s="18"/>
      <c r="G4" s="18"/>
      <c r="H4" s="18"/>
      <c r="I4" s="18"/>
      <c r="J4" s="10"/>
      <c r="K4" s="9"/>
      <c r="L4" s="14"/>
      <c r="M4" s="15"/>
      <c r="N4" s="14"/>
      <c r="O4" s="15"/>
      <c r="P4" s="16"/>
      <c r="Q4" s="17"/>
      <c r="R4" s="17"/>
      <c r="S4" s="14"/>
      <c r="T4" s="16"/>
      <c r="U4" s="18"/>
    </row>
    <row r="5" spans="1:25" ht="15" thickBot="1" x14ac:dyDescent="0.35">
      <c r="A5" t="str" cm="1">
        <f t="array" ref="A5:A2585">_xlfn._xlws.FILTER('9-dim-Scores'!A:A,'9-dim-Scores'!AP:AP=1, "")</f>
        <v>1st Source Corporation (NASDAQGS:SRCE)</v>
      </c>
      <c r="B5" t="str" cm="1">
        <f t="array" ref="B5:B2788">_xlfn._xlws.FILTER('9-dim-Scores'!A:A,'9-dim-Scores'!AQ:AQ=1, "")</f>
        <v>10x Genomics, Inc. (NASDAQGS:TXG)</v>
      </c>
      <c r="C5" t="str" cm="1">
        <f t="array" ref="C5:C1756">_xlfn._xlws.FILTER('9-dim-Scores'!A:A,'9-dim-Scores'!AR:AR=1, "")</f>
        <v>10x Genomics, Inc. (NASDAQGS:TXG)</v>
      </c>
      <c r="D5" t="str" cm="1">
        <f t="array" ref="D5:D2774">_xlfn._xlws.FILTER('9-dim-Scores'!A:A,'9-dim-Scores'!AS:AS=1, "")</f>
        <v>10x Genomics, Inc. (NASDAQGS:TXG)</v>
      </c>
      <c r="E5" t="str" cm="1">
        <f t="array" ref="E5:E1451">_xlfn._xlws.FILTER('9-dim-Scores'!A:A,'9-dim-Scores'!AT:AT=1, "")</f>
        <v>1-800-FLOWERS.COM, Inc. (NASDAQGS:FLWS)</v>
      </c>
      <c r="F5" t="str" cm="1">
        <f t="array" ref="F5:F1269">_xlfn._xlws.FILTER('9-dim-Scores'!A:A,'9-dim-Scores'!AU:AU=1, "")</f>
        <v>3M Company (NYSE:MMM)</v>
      </c>
      <c r="G5" t="str" cm="1">
        <f t="array" ref="G5:G1869">_xlfn._xlws.FILTER('9-dim-Scores'!A:A,'9-dim-Scores'!AV:AV=1, "")</f>
        <v>10x Genomics, Inc. (NASDAQGS:TXG)</v>
      </c>
      <c r="H5" t="str" cm="1">
        <f t="array" ref="H5:H1606">_xlfn._xlws.FILTER('9-dim-Scores'!A:A,'9-dim-Scores'!AW:AW=1, "")</f>
        <v>1895 Bancorp of Wisconsin, Inc. (NASDAQCM:BCOW)</v>
      </c>
      <c r="I5" t="str" cm="1">
        <f t="array" ref="I5:I1084">_xlfn._xlws.FILTER('9-dim-Scores'!A:A,'9-dim-Scores'!AX:AX=1, "")</f>
        <v>1-800-FLOWERS.COM, Inc. (NASDAQGS:FLWS)</v>
      </c>
      <c r="K5" s="9" t="s">
        <v>5360</v>
      </c>
      <c r="L5" s="14"/>
      <c r="M5" s="15"/>
      <c r="N5" s="14"/>
      <c r="O5" s="15"/>
      <c r="P5" s="16"/>
      <c r="Q5" s="17"/>
      <c r="R5" s="17"/>
      <c r="S5" s="14"/>
      <c r="T5" s="16"/>
      <c r="U5" s="18"/>
    </row>
    <row r="6" spans="1:25" x14ac:dyDescent="0.3">
      <c r="A6" t="str">
        <v>3M Company (NYSE:MMM)</v>
      </c>
      <c r="B6" t="str">
        <v>1-800-FLOWERS.COM, Inc. (NASDAQGS:FLWS)</v>
      </c>
      <c r="C6" t="str">
        <v>1895 Bancorp of Wisconsin, Inc. (NASDAQCM:BCOW)</v>
      </c>
      <c r="D6" t="str">
        <v>1-800-FLOWERS.COM, Inc. (NASDAQGS:FLWS)</v>
      </c>
      <c r="E6" t="str">
        <v>A. O. Smith Corporation (NYSE:AOS)</v>
      </c>
      <c r="F6" t="str">
        <v>a.k.a. Brands Holding Corp. (NYSE:AKA)</v>
      </c>
      <c r="G6" t="str">
        <v>1895 Bancorp of Wisconsin, Inc. (NASDAQCM:BCOW)</v>
      </c>
      <c r="H6" t="str">
        <v>1st Source Corporation (NASDAQGS:SRCE)</v>
      </c>
      <c r="I6" t="str">
        <v>1895 Bancorp of Wisconsin, Inc. (NASDAQCM:BCOW)</v>
      </c>
      <c r="K6" s="1" t="s">
        <v>721</v>
      </c>
      <c r="L6" s="11">
        <f t="shared" ref="L6:L41" si="0">IF(COUNTIF(A:A,$K6)&gt;0,1,0)</f>
        <v>1</v>
      </c>
      <c r="M6" s="11">
        <f t="shared" ref="M6:M41" si="1">IF(COUNTIF(B:B,$K6)&gt;0,1,0)</f>
        <v>1</v>
      </c>
      <c r="N6" s="11">
        <f t="shared" ref="N6:N41" si="2">IF(COUNTIF(C:C,$K6)&gt;0,1,0)</f>
        <v>0</v>
      </c>
      <c r="O6" s="11">
        <f t="shared" ref="O6:O41" si="3">IF(COUNTIF(D:D,$K6)&gt;0,1,0)</f>
        <v>1</v>
      </c>
      <c r="P6" s="11">
        <f t="shared" ref="P6:P41" si="4">IF(COUNTIF(E:E,$K6)&gt;0,1,0)</f>
        <v>1</v>
      </c>
      <c r="Q6" s="11">
        <f t="shared" ref="Q6:Q41" si="5">IF(COUNTIF(F:F,$K6)&gt;0,1,0)</f>
        <v>1</v>
      </c>
      <c r="R6" s="11">
        <f t="shared" ref="R6:R41" si="6">IF(COUNTIF(G:G,$K6)&gt;0,1,0)</f>
        <v>1</v>
      </c>
      <c r="S6" s="11">
        <f t="shared" ref="S6:S41" si="7">IF(COUNTIF(H:H,$K6)&gt;0,1,0)</f>
        <v>1</v>
      </c>
      <c r="T6" s="11">
        <f t="shared" ref="T6:T41" si="8">IF(COUNTIF(I:I,$K6)&gt;0,1,0)</f>
        <v>0</v>
      </c>
      <c r="U6">
        <f>SUM(L6:T6)</f>
        <v>7</v>
      </c>
      <c r="X6" s="13" t="s">
        <v>5373</v>
      </c>
      <c r="Y6" s="13"/>
    </row>
    <row r="7" spans="1:25" x14ac:dyDescent="0.3">
      <c r="A7" t="str">
        <v>A. O. Smith Corporation (NYSE:AOS)</v>
      </c>
      <c r="B7" t="str">
        <v>1st Source Corporation (NASDAQGS:SRCE)</v>
      </c>
      <c r="C7" t="str">
        <v>1st Source Corporation (NASDAQGS:SRCE)</v>
      </c>
      <c r="D7" t="str">
        <v>1895 Bancorp of Wisconsin, Inc. (NASDAQCM:BCOW)</v>
      </c>
      <c r="E7" t="str">
        <v>A2Z Cust2Mate Solutions Corp. (NASDAQCM:AZ)</v>
      </c>
      <c r="F7" t="str">
        <v>A2Z Cust2Mate Solutions Corp. (NASDAQCM:AZ)</v>
      </c>
      <c r="G7" t="str">
        <v>1st Source Corporation (NASDAQGS:SRCE)</v>
      </c>
      <c r="H7" t="str">
        <v>3M Company (NYSE:MMM)</v>
      </c>
      <c r="I7" t="str">
        <v>3M Company (NYSE:MMM)</v>
      </c>
      <c r="K7" s="1" t="s">
        <v>2682</v>
      </c>
      <c r="L7" s="11">
        <f t="shared" si="0"/>
        <v>0</v>
      </c>
      <c r="M7" s="11">
        <f t="shared" si="1"/>
        <v>0</v>
      </c>
      <c r="N7" s="11">
        <f t="shared" si="2"/>
        <v>0</v>
      </c>
      <c r="O7" s="11">
        <f t="shared" si="3"/>
        <v>1</v>
      </c>
      <c r="P7" s="11">
        <f t="shared" si="4"/>
        <v>1</v>
      </c>
      <c r="Q7" s="11">
        <f t="shared" si="5"/>
        <v>1</v>
      </c>
      <c r="R7" s="11">
        <f t="shared" si="6"/>
        <v>0</v>
      </c>
      <c r="S7" s="11">
        <f t="shared" si="7"/>
        <v>0</v>
      </c>
      <c r="T7" s="11">
        <f t="shared" si="8"/>
        <v>0</v>
      </c>
      <c r="U7">
        <f t="shared" ref="U7:U41" si="9">SUM(L7:T7)</f>
        <v>3</v>
      </c>
    </row>
    <row r="8" spans="1:25" x14ac:dyDescent="0.3">
      <c r="A8" t="str">
        <v>A10 Networks, Inc. (NYSE:ATEN)</v>
      </c>
      <c r="B8" t="str">
        <v>3M Company (NYSE:MMM)</v>
      </c>
      <c r="C8" t="str">
        <v>3M Company (NYSE:MMM)</v>
      </c>
      <c r="D8" t="str">
        <v>1st Source Corporation (NASDAQGS:SRCE)</v>
      </c>
      <c r="E8" t="str">
        <v>AAON, Inc. (NASDAQGS:AAON)</v>
      </c>
      <c r="F8" t="str">
        <v>AAON, Inc. (NASDAQGS:AAON)</v>
      </c>
      <c r="G8" t="str">
        <v>3M Company (NYSE:MMM)</v>
      </c>
      <c r="H8" t="str">
        <v>A. O. Smith Corporation (NYSE:AOS)</v>
      </c>
      <c r="I8" t="str">
        <v>5:01 Acquisition Corp. (NASDAQCM:FVAM)</v>
      </c>
      <c r="K8" s="1" t="s">
        <v>2550</v>
      </c>
      <c r="L8" s="11">
        <f t="shared" si="0"/>
        <v>0</v>
      </c>
      <c r="M8" s="11">
        <f t="shared" si="1"/>
        <v>1</v>
      </c>
      <c r="N8" s="11">
        <f t="shared" si="2"/>
        <v>0</v>
      </c>
      <c r="O8" s="11">
        <f t="shared" si="3"/>
        <v>1</v>
      </c>
      <c r="P8" s="11">
        <f t="shared" si="4"/>
        <v>1</v>
      </c>
      <c r="Q8" s="11">
        <f t="shared" si="5"/>
        <v>1</v>
      </c>
      <c r="R8" s="11">
        <f t="shared" si="6"/>
        <v>0</v>
      </c>
      <c r="S8" s="11">
        <f t="shared" si="7"/>
        <v>0</v>
      </c>
      <c r="T8" s="11">
        <f t="shared" si="8"/>
        <v>1</v>
      </c>
      <c r="U8">
        <f t="shared" si="9"/>
        <v>5</v>
      </c>
      <c r="X8" t="s">
        <v>5361</v>
      </c>
      <c r="Y8">
        <v>3.9840664272890485</v>
      </c>
    </row>
    <row r="9" spans="1:25" x14ac:dyDescent="0.3">
      <c r="A9" t="str">
        <v>AAON, Inc. (NASDAQGS:AAON)</v>
      </c>
      <c r="B9" t="str">
        <v>A. O. Smith Corporation (NYSE:AOS)</v>
      </c>
      <c r="C9" t="str">
        <v>a.k.a. Brands Holding Corp. (NYSE:AKA)</v>
      </c>
      <c r="D9" t="str">
        <v>4D Molecular Therapeutics, Inc. (NASDAQGS:FDMT)</v>
      </c>
      <c r="E9" t="str">
        <v>AAR Corp. (NYSE:AIR)</v>
      </c>
      <c r="F9" t="str">
        <v>Abrdn Life Sciences Investors (NYSE:HQL)</v>
      </c>
      <c r="G9" t="str">
        <v>a.k.a. Brands Holding Corp. (NYSE:AKA)</v>
      </c>
      <c r="H9" t="str">
        <v>A10 Networks, Inc. (NYSE:ATEN)</v>
      </c>
      <c r="I9" t="str">
        <v>A. O. Smith Corporation (NYSE:AOS)</v>
      </c>
      <c r="K9" s="1" t="s">
        <v>4264</v>
      </c>
      <c r="L9" s="11">
        <f t="shared" si="0"/>
        <v>1</v>
      </c>
      <c r="M9" s="11">
        <f t="shared" si="1"/>
        <v>1</v>
      </c>
      <c r="N9" s="11">
        <f t="shared" si="2"/>
        <v>1</v>
      </c>
      <c r="O9" s="11">
        <f t="shared" si="3"/>
        <v>1</v>
      </c>
      <c r="P9" s="11">
        <f t="shared" si="4"/>
        <v>0</v>
      </c>
      <c r="Q9" s="11">
        <f t="shared" si="5"/>
        <v>1</v>
      </c>
      <c r="R9" s="11">
        <f t="shared" si="6"/>
        <v>1</v>
      </c>
      <c r="S9" s="11">
        <f t="shared" si="7"/>
        <v>1</v>
      </c>
      <c r="T9" s="11">
        <f t="shared" si="8"/>
        <v>1</v>
      </c>
      <c r="U9">
        <f t="shared" si="9"/>
        <v>8</v>
      </c>
      <c r="X9" t="s">
        <v>5362</v>
      </c>
      <c r="Y9">
        <v>3.7791523433150356E-2</v>
      </c>
    </row>
    <row r="10" spans="1:25" x14ac:dyDescent="0.3">
      <c r="A10" t="str">
        <v>AAR Corp. (NYSE:AIR)</v>
      </c>
      <c r="B10" t="str">
        <v>a.k.a. Brands Holding Corp. (NYSE:AKA)</v>
      </c>
      <c r="C10" t="str">
        <v>A10 Networks, Inc. (NYSE:ATEN)</v>
      </c>
      <c r="D10" t="str">
        <v>5:01 Acquisition Corp. (NASDAQCM:FVAM)</v>
      </c>
      <c r="E10" t="str">
        <v>Abbott Laboratories (NYSE:ABT)</v>
      </c>
      <c r="F10" t="str">
        <v>ACADIA Pharmaceuticals Inc. (NASDAQGS:ACAD)</v>
      </c>
      <c r="G10" t="str">
        <v>A10 Networks, Inc. (NYSE:ATEN)</v>
      </c>
      <c r="H10" t="str">
        <v>AAR Corp. (NYSE:AIR)</v>
      </c>
      <c r="I10" t="str">
        <v>A10 Networks, Inc. (NYSE:ATEN)</v>
      </c>
      <c r="K10" s="1" t="s">
        <v>1973</v>
      </c>
      <c r="L10" s="11">
        <f t="shared" si="0"/>
        <v>1</v>
      </c>
      <c r="M10" s="11">
        <f t="shared" si="1"/>
        <v>1</v>
      </c>
      <c r="N10" s="11">
        <f t="shared" si="2"/>
        <v>1</v>
      </c>
      <c r="O10" s="11">
        <f t="shared" si="3"/>
        <v>1</v>
      </c>
      <c r="P10" s="11">
        <f t="shared" si="4"/>
        <v>0</v>
      </c>
      <c r="Q10" s="11">
        <f t="shared" si="5"/>
        <v>1</v>
      </c>
      <c r="R10" s="11">
        <f t="shared" si="6"/>
        <v>1</v>
      </c>
      <c r="S10" s="11">
        <f t="shared" si="7"/>
        <v>0</v>
      </c>
      <c r="T10" s="11">
        <f t="shared" si="8"/>
        <v>1</v>
      </c>
      <c r="U10">
        <f t="shared" si="9"/>
        <v>7</v>
      </c>
      <c r="X10" t="s">
        <v>5363</v>
      </c>
      <c r="Y10">
        <v>4</v>
      </c>
    </row>
    <row r="11" spans="1:25" x14ac:dyDescent="0.3">
      <c r="A11" t="str">
        <v>Abbott Laboratories (NYSE:ABT)</v>
      </c>
      <c r="B11" t="str">
        <v>A10 Networks, Inc. (NYSE:ATEN)</v>
      </c>
      <c r="C11" t="str">
        <v>A2Z Cust2Mate Solutions Corp. (NASDAQCM:AZ)</v>
      </c>
      <c r="D11" t="str">
        <v>89bio, Inc. (NASDAQGM:ETNB)</v>
      </c>
      <c r="E11" t="str">
        <v>AbbVie Inc. (NYSE:ABBV)</v>
      </c>
      <c r="F11" t="str">
        <v>Accenture plc (NYSE:ACN)</v>
      </c>
      <c r="G11" t="str">
        <v>A2Z Cust2Mate Solutions Corp. (NASDAQCM:AZ)</v>
      </c>
      <c r="H11" t="str">
        <v>Abacus Life, Inc. (NASDAQCM:ABL)</v>
      </c>
      <c r="I11" t="str">
        <v>Abbott Laboratories (NYSE:ABT)</v>
      </c>
      <c r="K11" s="1" t="s">
        <v>1625</v>
      </c>
      <c r="L11" s="11">
        <f t="shared" si="0"/>
        <v>1</v>
      </c>
      <c r="M11" s="11">
        <f t="shared" si="1"/>
        <v>0</v>
      </c>
      <c r="N11" s="11">
        <f t="shared" si="2"/>
        <v>1</v>
      </c>
      <c r="O11" s="11">
        <f t="shared" si="3"/>
        <v>0</v>
      </c>
      <c r="P11" s="11">
        <f t="shared" si="4"/>
        <v>1</v>
      </c>
      <c r="Q11" s="11">
        <f t="shared" si="5"/>
        <v>0</v>
      </c>
      <c r="R11" s="11">
        <f t="shared" si="6"/>
        <v>1</v>
      </c>
      <c r="S11" s="11">
        <f t="shared" si="7"/>
        <v>1</v>
      </c>
      <c r="T11" s="11">
        <f t="shared" si="8"/>
        <v>0</v>
      </c>
      <c r="U11">
        <f t="shared" si="9"/>
        <v>5</v>
      </c>
      <c r="X11" t="s">
        <v>5364</v>
      </c>
      <c r="Y11">
        <v>0</v>
      </c>
    </row>
    <row r="12" spans="1:25" x14ac:dyDescent="0.3">
      <c r="A12" t="str">
        <v>AbbVie Inc. (NYSE:ABBV)</v>
      </c>
      <c r="B12" t="str">
        <v>AAON, Inc. (NASDAQGS:AAON)</v>
      </c>
      <c r="C12" t="str">
        <v>AAON, Inc. (NASDAQGS:AAON)</v>
      </c>
      <c r="D12" t="str">
        <v>A. O. Smith Corporation (NYSE:AOS)</v>
      </c>
      <c r="E12" t="str">
        <v>Abeona Therapeutics Inc. (NASDAQCM:ABEO)</v>
      </c>
      <c r="F12" t="str">
        <v>ACI Worldwide, Inc. (NASDAQGS:ACIW)</v>
      </c>
      <c r="G12" t="str">
        <v>Abacus Life, Inc. (NASDAQCM:ABL)</v>
      </c>
      <c r="H12" t="str">
        <v>Abrdn Global Dynamic Dividend Fund (NYSE:AGD)</v>
      </c>
      <c r="I12" t="str">
        <v>Abercrombie &amp; Fitch Co. (NYSE:ANF)</v>
      </c>
      <c r="K12" s="1" t="s">
        <v>3641</v>
      </c>
      <c r="L12" s="11">
        <f t="shared" si="0"/>
        <v>1</v>
      </c>
      <c r="M12" s="11">
        <f t="shared" si="1"/>
        <v>1</v>
      </c>
      <c r="N12" s="11">
        <f t="shared" si="2"/>
        <v>1</v>
      </c>
      <c r="O12" s="11">
        <f t="shared" si="3"/>
        <v>1</v>
      </c>
      <c r="P12" s="11">
        <f t="shared" si="4"/>
        <v>0</v>
      </c>
      <c r="Q12" s="11">
        <f t="shared" si="5"/>
        <v>1</v>
      </c>
      <c r="R12" s="11">
        <f t="shared" si="6"/>
        <v>1</v>
      </c>
      <c r="S12" s="11">
        <f t="shared" si="7"/>
        <v>0</v>
      </c>
      <c r="T12" s="11">
        <f t="shared" si="8"/>
        <v>1</v>
      </c>
      <c r="U12">
        <f t="shared" si="9"/>
        <v>7</v>
      </c>
      <c r="X12" t="s">
        <v>5365</v>
      </c>
      <c r="Y12">
        <v>2.5227080347481867</v>
      </c>
    </row>
    <row r="13" spans="1:25" x14ac:dyDescent="0.3">
      <c r="A13" t="str">
        <v>Abercrombie &amp; Fitch Co. (NYSE:ANF)</v>
      </c>
      <c r="B13" t="str">
        <v>AAR Corp. (NYSE:AIR)</v>
      </c>
      <c r="C13" t="str">
        <v>Abbott Laboratories (NYSE:ABT)</v>
      </c>
      <c r="D13" t="str">
        <v>a.k.a. Brands Holding Corp. (NYSE:AKA)</v>
      </c>
      <c r="E13" t="str">
        <v>ABM Industries Incorporated (NYSE:ABM)</v>
      </c>
      <c r="F13" t="str">
        <v>ACM Research, Inc. (NASDAQGM:ACMR)</v>
      </c>
      <c r="G13" t="str">
        <v>Abbott Laboratories (NYSE:ABT)</v>
      </c>
      <c r="H13" t="str">
        <v>Abrdn Healthcare Investors (NYSE:HQH)</v>
      </c>
      <c r="I13" t="str">
        <v>ABM Industries Incorporated (NYSE:ABM)</v>
      </c>
      <c r="K13" s="1" t="s">
        <v>617</v>
      </c>
      <c r="L13" s="11">
        <f t="shared" si="0"/>
        <v>1</v>
      </c>
      <c r="M13" s="11">
        <f t="shared" si="1"/>
        <v>1</v>
      </c>
      <c r="N13" s="11">
        <f t="shared" si="2"/>
        <v>1</v>
      </c>
      <c r="O13" s="11">
        <f t="shared" si="3"/>
        <v>1</v>
      </c>
      <c r="P13" s="11">
        <f t="shared" si="4"/>
        <v>0</v>
      </c>
      <c r="Q13" s="11">
        <f t="shared" si="5"/>
        <v>0</v>
      </c>
      <c r="R13" s="11">
        <f t="shared" si="6"/>
        <v>1</v>
      </c>
      <c r="S13" s="11">
        <f t="shared" si="7"/>
        <v>1</v>
      </c>
      <c r="T13" s="11">
        <f t="shared" si="8"/>
        <v>1</v>
      </c>
      <c r="U13">
        <f t="shared" si="9"/>
        <v>7</v>
      </c>
      <c r="X13" t="s">
        <v>5366</v>
      </c>
      <c r="Y13">
        <v>6.3640558285830595</v>
      </c>
    </row>
    <row r="14" spans="1:25" x14ac:dyDescent="0.3">
      <c r="A14" t="str">
        <v>ABM Industries Incorporated (NYSE:ABM)</v>
      </c>
      <c r="B14" t="str">
        <v>Abbott Laboratories (NYSE:ABT)</v>
      </c>
      <c r="C14" t="str">
        <v>Abrdn Global Dynamic Dividend Fund (NYSE:AGD)</v>
      </c>
      <c r="D14" t="str">
        <v>A10 Networks, Inc. (NYSE:ATEN)</v>
      </c>
      <c r="E14" t="str">
        <v>Academy Sports and Outdoors, Inc. (NASDAQGS:ASO)</v>
      </c>
      <c r="F14" t="str">
        <v>Actuate Therapeutics, Inc. (NASDAQGM:ACTU)</v>
      </c>
      <c r="G14" t="str">
        <v>Abercrombie &amp; Fitch Co. (NYSE:ANF)</v>
      </c>
      <c r="H14" t="str">
        <v>Abrdn Income Credit Strategies Fund (NYSE:ACP)</v>
      </c>
      <c r="I14" t="str">
        <v>Academy Sports and Outdoors, Inc. (NASDAQGS:ASO)</v>
      </c>
      <c r="K14" s="1" t="s">
        <v>3509</v>
      </c>
      <c r="L14" s="11">
        <f t="shared" si="0"/>
        <v>0</v>
      </c>
      <c r="M14" s="11">
        <f t="shared" si="1"/>
        <v>1</v>
      </c>
      <c r="N14" s="11">
        <f t="shared" si="2"/>
        <v>1</v>
      </c>
      <c r="O14" s="11">
        <f t="shared" si="3"/>
        <v>1</v>
      </c>
      <c r="P14" s="11">
        <f t="shared" si="4"/>
        <v>1</v>
      </c>
      <c r="Q14" s="11">
        <f t="shared" si="5"/>
        <v>0</v>
      </c>
      <c r="R14" s="11">
        <f t="shared" si="6"/>
        <v>1</v>
      </c>
      <c r="S14" s="11">
        <f t="shared" si="7"/>
        <v>1</v>
      </c>
      <c r="T14" s="11">
        <f t="shared" si="8"/>
        <v>0</v>
      </c>
      <c r="U14">
        <f t="shared" si="9"/>
        <v>6</v>
      </c>
      <c r="X14" t="s">
        <v>5367</v>
      </c>
      <c r="Y14">
        <v>-1.0396099313340088</v>
      </c>
    </row>
    <row r="15" spans="1:25" x14ac:dyDescent="0.3">
      <c r="A15" t="str">
        <v>Abrdn Global Dynamic Dividend Fund (NYSE:AGD)</v>
      </c>
      <c r="B15" t="str">
        <v>AbbVie Inc. (NYSE:ABBV)</v>
      </c>
      <c r="C15" t="str">
        <v>Abrdn Healthcare Investors (NYSE:HQH)</v>
      </c>
      <c r="D15" t="str">
        <v>A2Z Cust2Mate Solutions Corp. (NASDAQCM:AZ)</v>
      </c>
      <c r="E15" t="str">
        <v>Acadia Healthcare Company, Inc. (NASDAQGS:ACHC)</v>
      </c>
      <c r="F15" t="str">
        <v>Acuity Brands, Inc. (NYSE:AYI)</v>
      </c>
      <c r="G15" t="str">
        <v>ABM Industries Incorporated (NYSE:ABM)</v>
      </c>
      <c r="H15" t="str">
        <v>Abrdn Japan Equity Fund Inc (NYSE:JEQ)</v>
      </c>
      <c r="I15" t="str">
        <v>Accel Entertainment, Inc. (NYSE:ACEL)</v>
      </c>
      <c r="K15" s="1" t="s">
        <v>870</v>
      </c>
      <c r="L15" s="11">
        <f t="shared" si="0"/>
        <v>1</v>
      </c>
      <c r="M15" s="11">
        <f t="shared" si="1"/>
        <v>1</v>
      </c>
      <c r="N15" s="11">
        <f t="shared" si="2"/>
        <v>1</v>
      </c>
      <c r="O15" s="11">
        <f t="shared" si="3"/>
        <v>1</v>
      </c>
      <c r="P15" s="11">
        <f t="shared" si="4"/>
        <v>1</v>
      </c>
      <c r="Q15" s="11">
        <f t="shared" si="5"/>
        <v>1</v>
      </c>
      <c r="R15" s="11">
        <f t="shared" si="6"/>
        <v>1</v>
      </c>
      <c r="S15" s="11">
        <f t="shared" si="7"/>
        <v>1</v>
      </c>
      <c r="T15" s="11">
        <f t="shared" si="8"/>
        <v>0</v>
      </c>
      <c r="U15">
        <f t="shared" si="9"/>
        <v>8</v>
      </c>
      <c r="X15" t="s">
        <v>5368</v>
      </c>
      <c r="Y15">
        <v>-0.35265427187217174</v>
      </c>
    </row>
    <row r="16" spans="1:25" x14ac:dyDescent="0.3">
      <c r="A16" t="str">
        <v>Abrdn Healthcare Investors (NYSE:HQH)</v>
      </c>
      <c r="B16" t="str">
        <v>Abercrombie &amp; Fitch Co. (NYSE:ANF)</v>
      </c>
      <c r="C16" t="str">
        <v>Abrdn Income Credit Strategies Fund (NYSE:ACP)</v>
      </c>
      <c r="D16" t="str">
        <v>AAON, Inc. (NASDAQGS:AAON)</v>
      </c>
      <c r="E16" t="str">
        <v>Acadia Realty Trust (NYSE:AKR)</v>
      </c>
      <c r="F16" t="str">
        <v>ACV Auctions Inc. (NASDAQGS:ACVA)</v>
      </c>
      <c r="G16" t="str">
        <v>Abrdn Global Dynamic Dividend Fund (NYSE:AGD)</v>
      </c>
      <c r="H16" t="str">
        <v>Abrdn Life Sciences Investors (NYSE:HQL)</v>
      </c>
      <c r="I16" t="str">
        <v>Accenture plc (NYSE:ACN)</v>
      </c>
      <c r="K16" s="1" t="s">
        <v>868</v>
      </c>
      <c r="L16" s="11">
        <f t="shared" si="0"/>
        <v>0</v>
      </c>
      <c r="M16" s="11">
        <f t="shared" si="1"/>
        <v>1</v>
      </c>
      <c r="N16" s="11">
        <f t="shared" si="2"/>
        <v>1</v>
      </c>
      <c r="O16" s="11">
        <f t="shared" si="3"/>
        <v>1</v>
      </c>
      <c r="P16" s="11">
        <f t="shared" si="4"/>
        <v>1</v>
      </c>
      <c r="Q16" s="11">
        <f t="shared" si="5"/>
        <v>0</v>
      </c>
      <c r="R16" s="11">
        <f t="shared" si="6"/>
        <v>1</v>
      </c>
      <c r="S16" s="11">
        <f t="shared" si="7"/>
        <v>1</v>
      </c>
      <c r="T16" s="11">
        <f t="shared" si="8"/>
        <v>0</v>
      </c>
      <c r="U16">
        <f t="shared" si="9"/>
        <v>6</v>
      </c>
      <c r="X16" t="s">
        <v>5369</v>
      </c>
      <c r="Y16">
        <v>9</v>
      </c>
    </row>
    <row r="17" spans="1:25" x14ac:dyDescent="0.3">
      <c r="A17" t="str">
        <v>Abrdn Income Credit Strategies Fund (NYSE:ACP)</v>
      </c>
      <c r="B17" t="str">
        <v>ABM Industries Incorporated (NYSE:ABM)</v>
      </c>
      <c r="C17" t="str">
        <v>Abrdn Japan Equity Fund Inc (NYSE:JEQ)</v>
      </c>
      <c r="D17" t="str">
        <v>AAR Corp. (NYSE:AIR)</v>
      </c>
      <c r="E17" t="str">
        <v>Accel Entertainment, Inc. (NYSE:ACEL)</v>
      </c>
      <c r="F17" t="str">
        <v>AdaptHealth Corp. (NASDAQCM:AHCO)</v>
      </c>
      <c r="G17" t="str">
        <v>Abrdn Healthcare Investors (NYSE:HQH)</v>
      </c>
      <c r="H17" t="str">
        <v>Acadia Realty Trust (NYSE:AKR)</v>
      </c>
      <c r="I17" t="str">
        <v>ACCO Brands Corporation (NYSE:ACCO)</v>
      </c>
      <c r="K17" s="1" t="s">
        <v>3797</v>
      </c>
      <c r="L17" s="11">
        <f t="shared" si="0"/>
        <v>1</v>
      </c>
      <c r="M17" s="11">
        <f t="shared" si="1"/>
        <v>1</v>
      </c>
      <c r="N17" s="11">
        <f t="shared" si="2"/>
        <v>1</v>
      </c>
      <c r="O17" s="11">
        <f t="shared" si="3"/>
        <v>0</v>
      </c>
      <c r="P17" s="11">
        <f t="shared" si="4"/>
        <v>1</v>
      </c>
      <c r="Q17" s="11">
        <f t="shared" si="5"/>
        <v>1</v>
      </c>
      <c r="R17" s="11">
        <f t="shared" si="6"/>
        <v>1</v>
      </c>
      <c r="S17" s="11">
        <f t="shared" si="7"/>
        <v>0</v>
      </c>
      <c r="T17" s="11">
        <f t="shared" si="8"/>
        <v>1</v>
      </c>
      <c r="U17">
        <f t="shared" si="9"/>
        <v>7</v>
      </c>
      <c r="X17" t="s">
        <v>5370</v>
      </c>
      <c r="Y17">
        <v>0</v>
      </c>
    </row>
    <row r="18" spans="1:25" x14ac:dyDescent="0.3">
      <c r="A18" t="str">
        <v>Abrdn Japan Equity Fund Inc (NYSE:JEQ)</v>
      </c>
      <c r="B18" t="str">
        <v>Abrdn Japan Equity Fund Inc (NYSE:JEQ)</v>
      </c>
      <c r="C18" t="str">
        <v>Abrdn Life Sciences Investors (NYSE:HQL)</v>
      </c>
      <c r="D18" t="str">
        <v>Abbott Laboratories (NYSE:ABT)</v>
      </c>
      <c r="E18" t="str">
        <v>ACCO Brands Corporation (NYSE:ACCO)</v>
      </c>
      <c r="F18" t="str">
        <v>Addus HomeCare Corporation (NASDAQGS:ADUS)</v>
      </c>
      <c r="G18" t="str">
        <v>Abrdn Income Credit Strategies Fund (NYSE:ACP)</v>
      </c>
      <c r="H18" t="str">
        <v>Accel Entertainment, Inc. (NYSE:ACEL)</v>
      </c>
      <c r="I18" t="str">
        <v>ACRES Commercial Realty Corp. (NYSE:ACR)</v>
      </c>
      <c r="K18" s="1" t="s">
        <v>3861</v>
      </c>
      <c r="L18" s="11">
        <f t="shared" si="0"/>
        <v>1</v>
      </c>
      <c r="M18" s="11">
        <f t="shared" si="1"/>
        <v>1</v>
      </c>
      <c r="N18" s="11">
        <f t="shared" si="2"/>
        <v>1</v>
      </c>
      <c r="O18" s="11">
        <f t="shared" si="3"/>
        <v>1</v>
      </c>
      <c r="P18" s="11">
        <f t="shared" si="4"/>
        <v>1</v>
      </c>
      <c r="Q18" s="11">
        <f t="shared" si="5"/>
        <v>0</v>
      </c>
      <c r="R18" s="11">
        <f t="shared" si="6"/>
        <v>0</v>
      </c>
      <c r="S18" s="11">
        <f t="shared" si="7"/>
        <v>1</v>
      </c>
      <c r="T18" s="11">
        <f t="shared" si="8"/>
        <v>0</v>
      </c>
      <c r="U18">
        <f t="shared" si="9"/>
        <v>6</v>
      </c>
      <c r="X18" t="s">
        <v>5371</v>
      </c>
      <c r="Y18">
        <v>9</v>
      </c>
    </row>
    <row r="19" spans="1:25" x14ac:dyDescent="0.3">
      <c r="A19" t="str">
        <v>Abrdn Life Sciences Investors (NYSE:HQL)</v>
      </c>
      <c r="B19" t="str">
        <v>Academy Sports and Outdoors, Inc. (NASDAQGS:ASO)</v>
      </c>
      <c r="C19" t="str">
        <v>Acadia Healthcare Company, Inc. (NASDAQGS:ACHC)</v>
      </c>
      <c r="D19" t="str">
        <v>AbbVie Inc. (NYSE:ABBV)</v>
      </c>
      <c r="E19" t="str">
        <v>ACRES Commercial Realty Corp. (NYSE:ACR)</v>
      </c>
      <c r="F19" t="str">
        <v>Adeia Inc. (NASDAQGS:ADEA)</v>
      </c>
      <c r="G19" t="str">
        <v>Abrdn Japan Equity Fund Inc (NYSE:JEQ)</v>
      </c>
      <c r="H19" t="str">
        <v>ACCO Brands Corporation (NYSE:ACCO)</v>
      </c>
      <c r="I19" t="str">
        <v>Acushnet Holdings Corp. (NYSE:GOLF)</v>
      </c>
      <c r="K19" s="1" t="s">
        <v>712</v>
      </c>
      <c r="L19" s="11">
        <f t="shared" si="0"/>
        <v>1</v>
      </c>
      <c r="M19" s="11">
        <f t="shared" si="1"/>
        <v>1</v>
      </c>
      <c r="N19" s="11">
        <f t="shared" si="2"/>
        <v>1</v>
      </c>
      <c r="O19" s="11">
        <f t="shared" si="3"/>
        <v>1</v>
      </c>
      <c r="P19" s="11">
        <f t="shared" si="4"/>
        <v>0</v>
      </c>
      <c r="Q19" s="11">
        <f t="shared" si="5"/>
        <v>1</v>
      </c>
      <c r="R19" s="11">
        <f t="shared" si="6"/>
        <v>1</v>
      </c>
      <c r="S19" s="11">
        <f t="shared" si="7"/>
        <v>1</v>
      </c>
      <c r="T19" s="11">
        <f t="shared" si="8"/>
        <v>0</v>
      </c>
      <c r="U19">
        <f t="shared" si="9"/>
        <v>7</v>
      </c>
      <c r="X19" t="s">
        <v>5359</v>
      </c>
      <c r="Y19">
        <v>17753</v>
      </c>
    </row>
    <row r="20" spans="1:25" ht="15" thickBot="1" x14ac:dyDescent="0.35">
      <c r="A20" t="str">
        <v>Abrdn Total Dynamic Dividend Fund (NYSE:AOD)</v>
      </c>
      <c r="B20" t="str">
        <v>Acadia Healthcare Company, Inc. (NASDAQGS:ACHC)</v>
      </c>
      <c r="C20" t="str">
        <v>ACADIA Pharmaceuticals Inc. (NASDAQGS:ACAD)</v>
      </c>
      <c r="D20" t="str">
        <v>Abeona Therapeutics Inc. (NASDAQCM:ABEO)</v>
      </c>
      <c r="E20" t="str">
        <v>Acuity Brands, Inc. (NYSE:AYI)</v>
      </c>
      <c r="F20" t="str">
        <v>Adient plc (NYSE:ADNT)</v>
      </c>
      <c r="G20" t="str">
        <v>Abrdn Life Sciences Investors (NYSE:HQL)</v>
      </c>
      <c r="H20" t="str">
        <v>ACI Worldwide, Inc. (NASDAQGS:ACIW)</v>
      </c>
      <c r="I20" t="str">
        <v>Adecoagro S.A. (NYSE:AGRO)</v>
      </c>
      <c r="K20" s="1" t="s">
        <v>3318</v>
      </c>
      <c r="L20" s="11">
        <f t="shared" si="0"/>
        <v>1</v>
      </c>
      <c r="M20" s="11">
        <f t="shared" si="1"/>
        <v>1</v>
      </c>
      <c r="N20" s="11">
        <f t="shared" si="2"/>
        <v>0</v>
      </c>
      <c r="O20" s="11">
        <f t="shared" si="3"/>
        <v>1</v>
      </c>
      <c r="P20" s="11">
        <f t="shared" si="4"/>
        <v>1</v>
      </c>
      <c r="Q20" s="11">
        <f t="shared" si="5"/>
        <v>1</v>
      </c>
      <c r="R20" s="11">
        <f t="shared" si="6"/>
        <v>0</v>
      </c>
      <c r="S20" s="11">
        <f t="shared" si="7"/>
        <v>1</v>
      </c>
      <c r="T20" s="11">
        <f t="shared" si="8"/>
        <v>0</v>
      </c>
      <c r="U20">
        <f t="shared" si="9"/>
        <v>6</v>
      </c>
      <c r="X20" s="12" t="s">
        <v>5372</v>
      </c>
      <c r="Y20" s="12">
        <v>4456</v>
      </c>
    </row>
    <row r="21" spans="1:25" x14ac:dyDescent="0.3">
      <c r="A21" t="str">
        <v>Academy Sports and Outdoors, Inc. (NASDAQGS:ASO)</v>
      </c>
      <c r="B21" t="str">
        <v>ACADIA Pharmaceuticals Inc. (NASDAQGS:ACAD)</v>
      </c>
      <c r="C21" t="str">
        <v>Acadia Realty Trust (NYSE:AKR)</v>
      </c>
      <c r="D21" t="str">
        <v>Abercrombie &amp; Fitch Co. (NYSE:ANF)</v>
      </c>
      <c r="E21" t="str">
        <v>Acushnet Holdings Corp. (NYSE:GOLF)</v>
      </c>
      <c r="F21" t="str">
        <v>ADMA Biologics, Inc. (NASDAQGM:ADMA)</v>
      </c>
      <c r="G21" t="str">
        <v>Acadia Healthcare Company, Inc. (NASDAQGS:ACHC)</v>
      </c>
      <c r="H21" t="str">
        <v>ACNB Corporation (NASDAQCM:ACNB)</v>
      </c>
      <c r="I21" t="str">
        <v>Adient plc (NYSE:ADNT)</v>
      </c>
      <c r="K21" s="1" t="s">
        <v>3686</v>
      </c>
      <c r="L21" s="11">
        <f t="shared" si="0"/>
        <v>1</v>
      </c>
      <c r="M21" s="11">
        <f t="shared" si="1"/>
        <v>1</v>
      </c>
      <c r="N21" s="11">
        <f t="shared" si="2"/>
        <v>0</v>
      </c>
      <c r="O21" s="11">
        <f t="shared" si="3"/>
        <v>0</v>
      </c>
      <c r="P21" s="11">
        <f t="shared" si="4"/>
        <v>1</v>
      </c>
      <c r="Q21" s="11">
        <f t="shared" si="5"/>
        <v>0</v>
      </c>
      <c r="R21" s="11">
        <f t="shared" si="6"/>
        <v>0</v>
      </c>
      <c r="S21" s="11">
        <f t="shared" si="7"/>
        <v>1</v>
      </c>
      <c r="T21" s="11">
        <f t="shared" si="8"/>
        <v>0</v>
      </c>
      <c r="U21">
        <f t="shared" si="9"/>
        <v>4</v>
      </c>
    </row>
    <row r="22" spans="1:25" x14ac:dyDescent="0.3">
      <c r="A22" t="str">
        <v>Acadia Healthcare Company, Inc. (NASDAQGS:ACHC)</v>
      </c>
      <c r="B22" t="str">
        <v>Acadia Realty Trust (NYSE:AKR)</v>
      </c>
      <c r="C22" t="str">
        <v>ACI Worldwide, Inc. (NASDAQGS:ACIW)</v>
      </c>
      <c r="D22" t="str">
        <v>ABM Industries Incorporated (NYSE:ABM)</v>
      </c>
      <c r="E22" t="str">
        <v>AdaptHealth Corp. (NASDAQCM:AHCO)</v>
      </c>
      <c r="F22" t="str">
        <v>ADT Inc. (NYSE:ADT)</v>
      </c>
      <c r="G22" t="str">
        <v>ACADIA Pharmaceuticals Inc. (NASDAQGS:ACAD)</v>
      </c>
      <c r="H22" t="str">
        <v>ACRES Commercial Realty Corp. (NYSE:ACR)</v>
      </c>
      <c r="I22" t="str">
        <v>Adobe Inc. (NASDAQGS:ADBE)</v>
      </c>
      <c r="K22" s="1" t="s">
        <v>1374</v>
      </c>
      <c r="L22" s="11">
        <f t="shared" si="0"/>
        <v>1</v>
      </c>
      <c r="M22" s="11">
        <f t="shared" si="1"/>
        <v>1</v>
      </c>
      <c r="N22" s="11">
        <f t="shared" si="2"/>
        <v>1</v>
      </c>
      <c r="O22" s="11">
        <f t="shared" si="3"/>
        <v>1</v>
      </c>
      <c r="P22" s="11">
        <f t="shared" si="4"/>
        <v>0</v>
      </c>
      <c r="Q22" s="11">
        <f t="shared" si="5"/>
        <v>0</v>
      </c>
      <c r="R22" s="11">
        <f t="shared" si="6"/>
        <v>1</v>
      </c>
      <c r="S22" s="11">
        <f t="shared" si="7"/>
        <v>1</v>
      </c>
      <c r="T22" s="11">
        <f t="shared" si="8"/>
        <v>1</v>
      </c>
      <c r="U22">
        <f t="shared" si="9"/>
        <v>7</v>
      </c>
    </row>
    <row r="23" spans="1:25" x14ac:dyDescent="0.3">
      <c r="A23" t="str">
        <v>ACADIA Pharmaceuticals Inc. (NASDAQGS:ACAD)</v>
      </c>
      <c r="B23" t="str">
        <v>Accel Entertainment, Inc. (NYSE:ACEL)</v>
      </c>
      <c r="C23" t="str">
        <v>ACRES Commercial Realty Corp. (NYSE:ACR)</v>
      </c>
      <c r="D23" t="str">
        <v>Academy Sports and Outdoors, Inc. (NASDAQGS:ASO)</v>
      </c>
      <c r="E23" t="str">
        <v>Adecoagro S.A. (NYSE:AGRO)</v>
      </c>
      <c r="F23" t="str">
        <v>Adtalem Global Education Inc. (NYSE:ATGE)</v>
      </c>
      <c r="G23" t="str">
        <v>Acadia Realty Trust (NYSE:AKR)</v>
      </c>
      <c r="H23" t="str">
        <v>Acushnet Holdings Corp. (NYSE:GOLF)</v>
      </c>
      <c r="I23" t="str">
        <v>AECOM (NYSE:ACM)</v>
      </c>
      <c r="K23" s="1" t="s">
        <v>3431</v>
      </c>
      <c r="L23" s="11">
        <f t="shared" si="0"/>
        <v>1</v>
      </c>
      <c r="M23" s="11">
        <f t="shared" si="1"/>
        <v>1</v>
      </c>
      <c r="N23" s="11">
        <f t="shared" si="2"/>
        <v>1</v>
      </c>
      <c r="O23" s="11">
        <f t="shared" si="3"/>
        <v>1</v>
      </c>
      <c r="P23" s="11">
        <f t="shared" si="4"/>
        <v>1</v>
      </c>
      <c r="Q23" s="11">
        <f t="shared" si="5"/>
        <v>0</v>
      </c>
      <c r="R23" s="11">
        <f t="shared" si="6"/>
        <v>1</v>
      </c>
      <c r="S23" s="11">
        <f t="shared" si="7"/>
        <v>1</v>
      </c>
      <c r="T23" s="11">
        <f t="shared" si="8"/>
        <v>0</v>
      </c>
      <c r="U23">
        <f t="shared" si="9"/>
        <v>7</v>
      </c>
    </row>
    <row r="24" spans="1:25" x14ac:dyDescent="0.3">
      <c r="A24" t="str">
        <v>Accel Entertainment, Inc. (NYSE:ACEL)</v>
      </c>
      <c r="B24" t="str">
        <v>Accenture plc (NYSE:ACN)</v>
      </c>
      <c r="C24" t="str">
        <v>Actuate Therapeutics, Inc. (NASDAQGM:ACTU)</v>
      </c>
      <c r="D24" t="str">
        <v>ACADIA Pharmaceuticals Inc. (NASDAQGS:ACAD)</v>
      </c>
      <c r="E24" t="str">
        <v>Adeia Inc. (NASDAQGS:ADEA)</v>
      </c>
      <c r="F24" t="str">
        <v>Advance Auto Parts, Inc. (NYSE:AAP)</v>
      </c>
      <c r="G24" t="str">
        <v>Accenture plc (NYSE:ACN)</v>
      </c>
      <c r="H24" t="str">
        <v>ACV Auctions Inc. (NASDAQGS:ACVA)</v>
      </c>
      <c r="I24" t="str">
        <v>AerCap Holdings N.V. (NYSE:AER)</v>
      </c>
      <c r="K24" s="1" t="s">
        <v>4075</v>
      </c>
      <c r="L24" s="11">
        <f t="shared" si="0"/>
        <v>1</v>
      </c>
      <c r="M24" s="11">
        <f t="shared" si="1"/>
        <v>1</v>
      </c>
      <c r="N24" s="11">
        <f t="shared" si="2"/>
        <v>0</v>
      </c>
      <c r="O24" s="11">
        <f t="shared" si="3"/>
        <v>1</v>
      </c>
      <c r="P24" s="11">
        <f t="shared" si="4"/>
        <v>0</v>
      </c>
      <c r="Q24" s="11">
        <f t="shared" si="5"/>
        <v>1</v>
      </c>
      <c r="R24" s="11">
        <f t="shared" si="6"/>
        <v>0</v>
      </c>
      <c r="S24" s="11">
        <f t="shared" si="7"/>
        <v>1</v>
      </c>
      <c r="T24" s="11">
        <f t="shared" si="8"/>
        <v>0</v>
      </c>
      <c r="U24">
        <f t="shared" si="9"/>
        <v>5</v>
      </c>
    </row>
    <row r="25" spans="1:25" x14ac:dyDescent="0.3">
      <c r="A25" t="str">
        <v>Accenture plc (NYSE:ACN)</v>
      </c>
      <c r="B25" t="str">
        <v>ACCO Brands Corporation (NYSE:ACCO)</v>
      </c>
      <c r="C25" t="str">
        <v>Acuity Brands, Inc. (NYSE:AYI)</v>
      </c>
      <c r="D25" t="str">
        <v>Acadia Realty Trust (NYSE:AKR)</v>
      </c>
      <c r="E25" t="str">
        <v>Adient plc (NYSE:ADNT)</v>
      </c>
      <c r="F25" t="str">
        <v>Advanced Drainage Systems, Inc. (NYSE:WMS)</v>
      </c>
      <c r="G25" t="str">
        <v>ACI Worldwide, Inc. (NASDAQGS:ACIW)</v>
      </c>
      <c r="H25" t="str">
        <v>AdaptHealth Corp. (NASDAQCM:AHCO)</v>
      </c>
      <c r="I25" t="str">
        <v>AeroVironment, Inc. (NASDAQGS:AVAV)</v>
      </c>
      <c r="K25" s="1" t="s">
        <v>3824</v>
      </c>
      <c r="L25" s="11">
        <f t="shared" si="0"/>
        <v>0</v>
      </c>
      <c r="M25" s="11">
        <f t="shared" si="1"/>
        <v>1</v>
      </c>
      <c r="N25" s="11">
        <f t="shared" si="2"/>
        <v>1</v>
      </c>
      <c r="O25" s="11">
        <f t="shared" si="3"/>
        <v>1</v>
      </c>
      <c r="P25" s="11">
        <f t="shared" si="4"/>
        <v>0</v>
      </c>
      <c r="Q25" s="11">
        <f t="shared" si="5"/>
        <v>0</v>
      </c>
      <c r="R25" s="11">
        <f t="shared" si="6"/>
        <v>1</v>
      </c>
      <c r="S25" s="11">
        <f t="shared" si="7"/>
        <v>1</v>
      </c>
      <c r="T25" s="11">
        <f t="shared" si="8"/>
        <v>0</v>
      </c>
      <c r="U25">
        <f t="shared" si="9"/>
        <v>5</v>
      </c>
    </row>
    <row r="26" spans="1:25" x14ac:dyDescent="0.3">
      <c r="A26" t="str">
        <v>ACI Worldwide, Inc. (NASDAQGS:ACIW)</v>
      </c>
      <c r="B26" t="str">
        <v>ACI Worldwide, Inc. (NASDAQGS:ACIW)</v>
      </c>
      <c r="C26" t="str">
        <v>ACV Auctions Inc. (NASDAQGS:ACVA)</v>
      </c>
      <c r="D26" t="str">
        <v>Accel Entertainment, Inc. (NYSE:ACEL)</v>
      </c>
      <c r="E26" t="str">
        <v>ADMA Biologics, Inc. (NASDAQGM:ADMA)</v>
      </c>
      <c r="F26" t="str">
        <v>Aehr Test Systems, Inc. (NASDAQCM:AEHR)</v>
      </c>
      <c r="G26" t="str">
        <v>ACM Research, Inc. (NASDAQGM:ACMR)</v>
      </c>
      <c r="H26" t="str">
        <v>Adaptive Biotechnologies Corporation (NASDAQGS:ADPT)</v>
      </c>
      <c r="I26" t="str">
        <v>Affiliated Managers Group, Inc. (NYSE:AMG)</v>
      </c>
      <c r="K26" s="1" t="s">
        <v>808</v>
      </c>
      <c r="L26" s="11">
        <f t="shared" si="0"/>
        <v>1</v>
      </c>
      <c r="M26" s="11">
        <f t="shared" si="1"/>
        <v>1</v>
      </c>
      <c r="N26" s="11">
        <f t="shared" si="2"/>
        <v>1</v>
      </c>
      <c r="O26" s="11">
        <f t="shared" si="3"/>
        <v>1</v>
      </c>
      <c r="P26" s="11">
        <f t="shared" si="4"/>
        <v>1</v>
      </c>
      <c r="Q26" s="11">
        <f t="shared" si="5"/>
        <v>0</v>
      </c>
      <c r="R26" s="11">
        <f t="shared" si="6"/>
        <v>1</v>
      </c>
      <c r="S26" s="11">
        <f t="shared" si="7"/>
        <v>0</v>
      </c>
      <c r="T26" s="11">
        <f t="shared" si="8"/>
        <v>0</v>
      </c>
      <c r="U26">
        <f t="shared" si="9"/>
        <v>6</v>
      </c>
    </row>
    <row r="27" spans="1:25" x14ac:dyDescent="0.3">
      <c r="A27" t="str">
        <v>ACM Research, Inc. (NASDAQGM:ACMR)</v>
      </c>
      <c r="B27" t="str">
        <v>ACM Research, Inc. (NASDAQGM:ACMR)</v>
      </c>
      <c r="C27" t="str">
        <v>Adams Diversified Equity Fund, Inc. (NYSE:ADX)</v>
      </c>
      <c r="D27" t="str">
        <v>Accenture plc (NYSE:ACN)</v>
      </c>
      <c r="E27" t="str">
        <v>Adobe Inc. (NASDAQGS:ADBE)</v>
      </c>
      <c r="F27" t="str">
        <v>AerCap Holdings N.V. (NYSE:AER)</v>
      </c>
      <c r="G27" t="str">
        <v>ACNB Corporation (NASDAQCM:ACNB)</v>
      </c>
      <c r="H27" t="str">
        <v>Adecoagro S.A. (NYSE:AGRO)</v>
      </c>
      <c r="I27" t="str">
        <v>Affinity Bancshares, Inc. (NASDAQCM:AFBI)</v>
      </c>
      <c r="K27" s="1" t="s">
        <v>41</v>
      </c>
      <c r="L27" s="11">
        <f t="shared" si="0"/>
        <v>1</v>
      </c>
      <c r="M27" s="11">
        <f t="shared" si="1"/>
        <v>1</v>
      </c>
      <c r="N27" s="11">
        <f t="shared" si="2"/>
        <v>1</v>
      </c>
      <c r="O27" s="11">
        <f t="shared" si="3"/>
        <v>1</v>
      </c>
      <c r="P27" s="11">
        <f t="shared" si="4"/>
        <v>0</v>
      </c>
      <c r="Q27" s="11">
        <f t="shared" si="5"/>
        <v>1</v>
      </c>
      <c r="R27" s="11">
        <f t="shared" si="6"/>
        <v>1</v>
      </c>
      <c r="S27" s="11">
        <f t="shared" si="7"/>
        <v>1</v>
      </c>
      <c r="T27" s="11">
        <f t="shared" si="8"/>
        <v>0</v>
      </c>
      <c r="U27">
        <f t="shared" si="9"/>
        <v>7</v>
      </c>
    </row>
    <row r="28" spans="1:25" x14ac:dyDescent="0.3">
      <c r="A28" t="str">
        <v>ACNB Corporation (NASDAQCM:ACNB)</v>
      </c>
      <c r="B28" t="str">
        <v>ACNB Corporation (NASDAQCM:ACNB)</v>
      </c>
      <c r="C28" t="str">
        <v>Adams Natural Resources Fund, Inc. (NYSE:PEO)</v>
      </c>
      <c r="D28" t="str">
        <v>ACCO Brands Corporation (NYSE:ACCO)</v>
      </c>
      <c r="E28" t="str">
        <v>ADT Inc. (NYSE:ADT)</v>
      </c>
      <c r="F28" t="str">
        <v>AeroVironment, Inc. (NASDAQGS:AVAV)</v>
      </c>
      <c r="G28" t="str">
        <v>Acuity Brands, Inc. (NYSE:AYI)</v>
      </c>
      <c r="H28" t="str">
        <v>ADMA Biologics, Inc. (NASDAQGM:ADMA)</v>
      </c>
      <c r="I28" t="str">
        <v>Aflac Incorporated (NYSE:AFL)</v>
      </c>
      <c r="K28" s="1" t="s">
        <v>3574</v>
      </c>
      <c r="L28" s="11">
        <f t="shared" si="0"/>
        <v>0</v>
      </c>
      <c r="M28" s="11">
        <f t="shared" si="1"/>
        <v>1</v>
      </c>
      <c r="N28" s="11">
        <f t="shared" si="2"/>
        <v>1</v>
      </c>
      <c r="O28" s="11">
        <f t="shared" si="3"/>
        <v>1</v>
      </c>
      <c r="P28" s="11">
        <f t="shared" si="4"/>
        <v>1</v>
      </c>
      <c r="Q28" s="11">
        <f t="shared" si="5"/>
        <v>0</v>
      </c>
      <c r="R28" s="11">
        <f t="shared" si="6"/>
        <v>1</v>
      </c>
      <c r="S28" s="11">
        <f t="shared" si="7"/>
        <v>0</v>
      </c>
      <c r="T28" s="11">
        <f t="shared" si="8"/>
        <v>0</v>
      </c>
      <c r="U28">
        <f t="shared" si="9"/>
        <v>5</v>
      </c>
    </row>
    <row r="29" spans="1:25" x14ac:dyDescent="0.3">
      <c r="A29" t="str">
        <v>ACRES Commercial Realty Corp. (NYSE:ACR)</v>
      </c>
      <c r="B29" t="str">
        <v>ACRES Commercial Realty Corp. (NYSE:ACR)</v>
      </c>
      <c r="C29" t="str">
        <v>AdaptHealth Corp. (NASDAQCM:AHCO)</v>
      </c>
      <c r="D29" t="str">
        <v>ACI Worldwide, Inc. (NASDAQGS:ACIW)</v>
      </c>
      <c r="E29" t="str">
        <v>Adtalem Global Education Inc. (NYSE:ATGE)</v>
      </c>
      <c r="F29" t="str">
        <v>AerSale Corporation (NASDAQCM:ASLE)</v>
      </c>
      <c r="G29" t="str">
        <v>Acushnet Holdings Corp. (NYSE:GOLF)</v>
      </c>
      <c r="H29" t="str">
        <v>Adobe Inc. (NASDAQGS:ADBE)</v>
      </c>
      <c r="I29" t="str">
        <v>Agilent Technologies, Inc. (NYSE:A)</v>
      </c>
      <c r="K29" s="1" t="s">
        <v>1220</v>
      </c>
      <c r="L29" s="11">
        <f t="shared" si="0"/>
        <v>0</v>
      </c>
      <c r="M29" s="11">
        <f t="shared" si="1"/>
        <v>1</v>
      </c>
      <c r="N29" s="11">
        <f t="shared" si="2"/>
        <v>1</v>
      </c>
      <c r="O29" s="11">
        <f t="shared" si="3"/>
        <v>1</v>
      </c>
      <c r="P29" s="11">
        <f t="shared" si="4"/>
        <v>0</v>
      </c>
      <c r="Q29" s="11">
        <f t="shared" si="5"/>
        <v>1</v>
      </c>
      <c r="R29" s="11">
        <f t="shared" si="6"/>
        <v>0</v>
      </c>
      <c r="S29" s="11">
        <f t="shared" si="7"/>
        <v>0</v>
      </c>
      <c r="T29" s="11">
        <f t="shared" si="8"/>
        <v>0</v>
      </c>
      <c r="U29">
        <f t="shared" si="9"/>
        <v>4</v>
      </c>
    </row>
    <row r="30" spans="1:25" x14ac:dyDescent="0.3">
      <c r="A30" t="str">
        <v>Acuity Brands, Inc. (NYSE:AYI)</v>
      </c>
      <c r="B30" t="str">
        <v>Acuity Brands, Inc. (NYSE:AYI)</v>
      </c>
      <c r="C30" t="str">
        <v>Adaptive Biotechnologies Corporation (NASDAQGS:ADPT)</v>
      </c>
      <c r="D30" t="str">
        <v>ACNB Corporation (NASDAQCM:ACNB)</v>
      </c>
      <c r="E30" t="str">
        <v>Advance Auto Parts, Inc. (NYSE:AAP)</v>
      </c>
      <c r="F30" t="str">
        <v>Affiliated Managers Group, Inc. (NYSE:AMG)</v>
      </c>
      <c r="G30" t="str">
        <v>ACV Auctions Inc. (NASDAQGS:ACVA)</v>
      </c>
      <c r="H30" t="str">
        <v>ADS-TEC Energy PLC (NASDAQCM:ADSE)</v>
      </c>
      <c r="I30" t="str">
        <v>Air Transport Services Group, Inc. (NASDAQGS:ATSG)</v>
      </c>
      <c r="K30" s="1" t="s">
        <v>920</v>
      </c>
      <c r="L30" s="11">
        <f t="shared" si="0"/>
        <v>1</v>
      </c>
      <c r="M30" s="11">
        <f t="shared" si="1"/>
        <v>1</v>
      </c>
      <c r="N30" s="11">
        <f t="shared" si="2"/>
        <v>0</v>
      </c>
      <c r="O30" s="11">
        <f t="shared" si="3"/>
        <v>1</v>
      </c>
      <c r="P30" s="11">
        <f t="shared" si="4"/>
        <v>1</v>
      </c>
      <c r="Q30" s="11">
        <f t="shared" si="5"/>
        <v>0</v>
      </c>
      <c r="R30" s="11">
        <f t="shared" si="6"/>
        <v>0</v>
      </c>
      <c r="S30" s="11">
        <f t="shared" si="7"/>
        <v>0</v>
      </c>
      <c r="T30" s="11">
        <f t="shared" si="8"/>
        <v>1</v>
      </c>
      <c r="U30">
        <f t="shared" si="9"/>
        <v>5</v>
      </c>
    </row>
    <row r="31" spans="1:25" x14ac:dyDescent="0.3">
      <c r="A31" t="str">
        <v>Acushnet Holdings Corp. (NYSE:GOLF)</v>
      </c>
      <c r="B31" t="str">
        <v>Acushnet Holdings Corp. (NYSE:GOLF)</v>
      </c>
      <c r="C31" t="str">
        <v>Addus HomeCare Corporation (NASDAQGS:ADUS)</v>
      </c>
      <c r="D31" t="str">
        <v>ACRES Commercial Realty Corp. (NYSE:ACR)</v>
      </c>
      <c r="E31" t="str">
        <v>Advanced Drainage Systems, Inc. (NYSE:WMS)</v>
      </c>
      <c r="F31" t="str">
        <v>Affirm Holdings, Inc. (NASDAQGS:AFRM)</v>
      </c>
      <c r="G31" t="str">
        <v>AdaptHealth Corp. (NASDAQCM:AHCO)</v>
      </c>
      <c r="H31" t="str">
        <v>ADT Inc. (NYSE:ADT)</v>
      </c>
      <c r="I31" t="str">
        <v>Akamai Technologies, Inc. (NASDAQGS:AKAM)</v>
      </c>
      <c r="K31" s="1" t="s">
        <v>1147</v>
      </c>
      <c r="L31" s="11">
        <f t="shared" si="0"/>
        <v>1</v>
      </c>
      <c r="M31" s="11">
        <f t="shared" si="1"/>
        <v>1</v>
      </c>
      <c r="N31" s="11">
        <f t="shared" si="2"/>
        <v>0</v>
      </c>
      <c r="O31" s="11">
        <f t="shared" si="3"/>
        <v>1</v>
      </c>
      <c r="P31" s="11">
        <f t="shared" si="4"/>
        <v>0</v>
      </c>
      <c r="Q31" s="11">
        <f t="shared" si="5"/>
        <v>0</v>
      </c>
      <c r="R31" s="11">
        <f t="shared" si="6"/>
        <v>0</v>
      </c>
      <c r="S31" s="11">
        <f t="shared" si="7"/>
        <v>0</v>
      </c>
      <c r="T31" s="11">
        <f t="shared" si="8"/>
        <v>0</v>
      </c>
      <c r="U31">
        <f t="shared" si="9"/>
        <v>3</v>
      </c>
    </row>
    <row r="32" spans="1:25" x14ac:dyDescent="0.3">
      <c r="A32" t="str">
        <v>Adams Diversified Equity Fund, Inc. (NYSE:ADX)</v>
      </c>
      <c r="B32" t="str">
        <v>ACV Auctions Inc. (NASDAQGS:ACVA)</v>
      </c>
      <c r="C32" t="str">
        <v>ADMA Biologics, Inc. (NASDAQGM:ADMA)</v>
      </c>
      <c r="D32" t="str">
        <v>Acrivon Therapeutics, Inc. (NASDAQGM:ACRV)</v>
      </c>
      <c r="E32" t="str">
        <v>Advanced Energy Industries, Inc. (NASDAQGS:AEIS)</v>
      </c>
      <c r="F32" t="str">
        <v>Afya Limited (NASDAQGS:AFYA)</v>
      </c>
      <c r="G32" t="str">
        <v>Adaptive Biotechnologies Corporation (NASDAQGS:ADPT)</v>
      </c>
      <c r="H32" t="str">
        <v>Adtalem Global Education Inc. (NYSE:ATGE)</v>
      </c>
      <c r="I32" t="str">
        <v>Alaska Air Group, Inc. (NYSE:ALK)</v>
      </c>
      <c r="K32" s="1" t="s">
        <v>2651</v>
      </c>
      <c r="L32" s="11">
        <f t="shared" si="0"/>
        <v>1</v>
      </c>
      <c r="M32" s="11">
        <f t="shared" si="1"/>
        <v>1</v>
      </c>
      <c r="N32" s="11">
        <f t="shared" si="2"/>
        <v>1</v>
      </c>
      <c r="O32" s="11">
        <f t="shared" si="3"/>
        <v>1</v>
      </c>
      <c r="P32" s="11">
        <f t="shared" si="4"/>
        <v>1</v>
      </c>
      <c r="Q32" s="11">
        <f t="shared" si="5"/>
        <v>0</v>
      </c>
      <c r="R32" s="11">
        <f t="shared" si="6"/>
        <v>1</v>
      </c>
      <c r="S32" s="11">
        <f t="shared" si="7"/>
        <v>1</v>
      </c>
      <c r="T32" s="11">
        <f t="shared" si="8"/>
        <v>0</v>
      </c>
      <c r="U32">
        <f t="shared" si="9"/>
        <v>7</v>
      </c>
    </row>
    <row r="33" spans="1:21" x14ac:dyDescent="0.3">
      <c r="A33" t="str">
        <v>Adams Natural Resources Fund, Inc. (NYSE:PEO)</v>
      </c>
      <c r="B33" t="str">
        <v>AdaptHealth Corp. (NASDAQCM:AHCO)</v>
      </c>
      <c r="C33" t="str">
        <v>Adobe Inc. (NASDAQGS:ADBE)</v>
      </c>
      <c r="D33" t="str">
        <v>Actuate Therapeutics, Inc. (NASDAQGM:ACTU)</v>
      </c>
      <c r="E33" t="str">
        <v>Advanced Micro Devices, Inc. (NASDAQGS:AMD)</v>
      </c>
      <c r="F33" t="str">
        <v>AGCO Corporation (NYSE:AGCO)</v>
      </c>
      <c r="G33" t="str">
        <v>Addus HomeCare Corporation (NASDAQGS:ADUS)</v>
      </c>
      <c r="H33" t="str">
        <v>Advanced Energy Industries, Inc. (NASDAQGS:AEIS)</v>
      </c>
      <c r="I33" t="str">
        <v>Alibaba Group Holding Limited (NYSE:BABA)</v>
      </c>
      <c r="K33" s="1" t="s">
        <v>23</v>
      </c>
      <c r="L33" s="11">
        <f t="shared" si="0"/>
        <v>1</v>
      </c>
      <c r="M33" s="11">
        <f t="shared" si="1"/>
        <v>1</v>
      </c>
      <c r="N33" s="11">
        <f t="shared" si="2"/>
        <v>0</v>
      </c>
      <c r="O33" s="11">
        <f t="shared" si="3"/>
        <v>1</v>
      </c>
      <c r="P33" s="11">
        <f t="shared" si="4"/>
        <v>0</v>
      </c>
      <c r="Q33" s="11">
        <f t="shared" si="5"/>
        <v>0</v>
      </c>
      <c r="R33" s="11">
        <f t="shared" si="6"/>
        <v>1</v>
      </c>
      <c r="S33" s="11">
        <f t="shared" si="7"/>
        <v>0</v>
      </c>
      <c r="T33" s="11">
        <f t="shared" si="8"/>
        <v>1</v>
      </c>
      <c r="U33">
        <f t="shared" si="9"/>
        <v>5</v>
      </c>
    </row>
    <row r="34" spans="1:21" x14ac:dyDescent="0.3">
      <c r="A34" t="str">
        <v>Addus HomeCare Corporation (NASDAQGS:ADUS)</v>
      </c>
      <c r="B34" t="str">
        <v>Addus HomeCare Corporation (NASDAQGS:ADUS)</v>
      </c>
      <c r="C34" t="str">
        <v>ADT Inc. (NYSE:ADT)</v>
      </c>
      <c r="D34" t="str">
        <v>Acuity Brands, Inc. (NYSE:AYI)</v>
      </c>
      <c r="E34" t="str">
        <v>AdvanSix Inc. (NYSE:ASIX)</v>
      </c>
      <c r="F34" t="str">
        <v>Agilent Technologies, Inc. (NYSE:A)</v>
      </c>
      <c r="G34" t="str">
        <v>Adient plc (NYSE:ADNT)</v>
      </c>
      <c r="H34" t="str">
        <v>Advanced Micro Devices, Inc. (NASDAQGS:AMD)</v>
      </c>
      <c r="I34" t="str">
        <v>Alight, Inc. (NYSE:ALIT)</v>
      </c>
      <c r="K34" s="1" t="s">
        <v>1645</v>
      </c>
      <c r="L34" s="11">
        <f t="shared" si="0"/>
        <v>1</v>
      </c>
      <c r="M34" s="11">
        <f t="shared" si="1"/>
        <v>0</v>
      </c>
      <c r="N34" s="11">
        <f t="shared" si="2"/>
        <v>1</v>
      </c>
      <c r="O34" s="11">
        <f t="shared" si="3"/>
        <v>0</v>
      </c>
      <c r="P34" s="11">
        <f t="shared" si="4"/>
        <v>1</v>
      </c>
      <c r="Q34" s="11">
        <f t="shared" si="5"/>
        <v>0</v>
      </c>
      <c r="R34" s="11">
        <f t="shared" si="6"/>
        <v>1</v>
      </c>
      <c r="S34" s="11">
        <f t="shared" si="7"/>
        <v>0</v>
      </c>
      <c r="T34" s="11">
        <f t="shared" si="8"/>
        <v>0</v>
      </c>
      <c r="U34">
        <f t="shared" si="9"/>
        <v>4</v>
      </c>
    </row>
    <row r="35" spans="1:21" x14ac:dyDescent="0.3">
      <c r="A35" t="str">
        <v>Adecoagro S.A. (NYSE:AGRO)</v>
      </c>
      <c r="B35" t="str">
        <v>Adecoagro S.A. (NYSE:AGRO)</v>
      </c>
      <c r="C35" t="str">
        <v>Adtalem Global Education Inc. (NYSE:ATGE)</v>
      </c>
      <c r="D35" t="str">
        <v>Acushnet Holdings Corp. (NYSE:GOLF)</v>
      </c>
      <c r="E35" t="str">
        <v>Advent Convertible and Income Fund (NYSE:AVK)</v>
      </c>
      <c r="F35" t="str">
        <v>Agnico Eagle Mines Limited (NYSE:AEM)</v>
      </c>
      <c r="G35" t="str">
        <v>ADMA Biologics, Inc. (NASDAQGM:ADMA)</v>
      </c>
      <c r="H35" t="str">
        <v>AdvanSix Inc. (NYSE:ASIX)</v>
      </c>
      <c r="I35" t="str">
        <v>Alkermes plc (NASDAQGS:ALKS)</v>
      </c>
      <c r="K35" s="1" t="s">
        <v>1966</v>
      </c>
      <c r="L35" s="11">
        <f t="shared" si="0"/>
        <v>0</v>
      </c>
      <c r="M35" s="11">
        <f t="shared" si="1"/>
        <v>1</v>
      </c>
      <c r="N35" s="11">
        <f t="shared" si="2"/>
        <v>0</v>
      </c>
      <c r="O35" s="11">
        <f t="shared" si="3"/>
        <v>1</v>
      </c>
      <c r="P35" s="11">
        <f t="shared" si="4"/>
        <v>1</v>
      </c>
      <c r="Q35" s="11">
        <f t="shared" si="5"/>
        <v>0</v>
      </c>
      <c r="R35" s="11">
        <f t="shared" si="6"/>
        <v>1</v>
      </c>
      <c r="S35" s="11">
        <f t="shared" si="7"/>
        <v>1</v>
      </c>
      <c r="T35" s="11">
        <f t="shared" si="8"/>
        <v>0</v>
      </c>
      <c r="U35">
        <f t="shared" si="9"/>
        <v>5</v>
      </c>
    </row>
    <row r="36" spans="1:21" x14ac:dyDescent="0.3">
      <c r="A36" t="str">
        <v>Adeia Inc. (NASDAQGS:ADEA)</v>
      </c>
      <c r="B36" t="str">
        <v>Adeia Inc. (NASDAQGS:ADEA)</v>
      </c>
      <c r="C36" t="str">
        <v>ADTRAN Holdings, Inc. (NASDAQGS:ADTN)</v>
      </c>
      <c r="D36" t="str">
        <v>ACV Auctions Inc. (NASDAQGS:ACVA)</v>
      </c>
      <c r="E36" t="str">
        <v>AerSale Corporation (NASDAQCM:ASLE)</v>
      </c>
      <c r="F36" t="str">
        <v>Air Lease Corporation (NYSE:AL)</v>
      </c>
      <c r="G36" t="str">
        <v>Adobe Inc. (NASDAQGS:ADBE)</v>
      </c>
      <c r="H36" t="str">
        <v>Advent Convertible and Income Fund (NYSE:AVK)</v>
      </c>
      <c r="I36" t="str">
        <v>Allegion plc (NYSE:ALLE)</v>
      </c>
      <c r="K36" s="1" t="s">
        <v>646</v>
      </c>
      <c r="L36" s="11">
        <f t="shared" si="0"/>
        <v>1</v>
      </c>
      <c r="M36" s="11">
        <f t="shared" si="1"/>
        <v>1</v>
      </c>
      <c r="N36" s="11">
        <f t="shared" si="2"/>
        <v>1</v>
      </c>
      <c r="O36" s="11">
        <f t="shared" si="3"/>
        <v>1</v>
      </c>
      <c r="P36" s="11">
        <f t="shared" si="4"/>
        <v>0</v>
      </c>
      <c r="Q36" s="11">
        <f t="shared" si="5"/>
        <v>1</v>
      </c>
      <c r="R36" s="11">
        <f t="shared" si="6"/>
        <v>1</v>
      </c>
      <c r="S36" s="11">
        <f t="shared" si="7"/>
        <v>0</v>
      </c>
      <c r="T36" s="11">
        <f t="shared" si="8"/>
        <v>1</v>
      </c>
      <c r="U36">
        <f t="shared" si="9"/>
        <v>7</v>
      </c>
    </row>
    <row r="37" spans="1:21" x14ac:dyDescent="0.3">
      <c r="A37" t="str">
        <v>Adient plc (NYSE:ADNT)</v>
      </c>
      <c r="B37" t="str">
        <v>Adient plc (NYSE:ADNT)</v>
      </c>
      <c r="C37" t="str">
        <v>Advance Auto Parts, Inc. (NYSE:AAP)</v>
      </c>
      <c r="D37" t="str">
        <v>AdaptHealth Corp. (NASDAQCM:AHCO)</v>
      </c>
      <c r="E37" t="str">
        <v>Aflac Incorporated (NYSE:AFL)</v>
      </c>
      <c r="F37" t="str">
        <v>Air Products and Chemicals, Inc. (NYSE:APD)</v>
      </c>
      <c r="G37" t="str">
        <v>ADS-TEC Energy PLC (NASDAQCM:ADSE)</v>
      </c>
      <c r="H37" t="str">
        <v>Advent Technologies Holdings, Inc. (NASDAQCM:ADN)</v>
      </c>
      <c r="I37" t="str">
        <v>Allegro MicroSystems, Inc. (NASDAQGS:ALGM)</v>
      </c>
      <c r="K37" s="1" t="s">
        <v>4208</v>
      </c>
      <c r="L37" s="11">
        <f t="shared" si="0"/>
        <v>1</v>
      </c>
      <c r="M37" s="11">
        <f t="shared" si="1"/>
        <v>1</v>
      </c>
      <c r="N37" s="11">
        <f t="shared" si="2"/>
        <v>1</v>
      </c>
      <c r="O37" s="11">
        <f t="shared" si="3"/>
        <v>1</v>
      </c>
      <c r="P37" s="11">
        <f t="shared" si="4"/>
        <v>1</v>
      </c>
      <c r="Q37" s="11">
        <f t="shared" si="5"/>
        <v>1</v>
      </c>
      <c r="R37" s="11">
        <f t="shared" si="6"/>
        <v>1</v>
      </c>
      <c r="S37" s="11">
        <f t="shared" si="7"/>
        <v>0</v>
      </c>
      <c r="T37" s="11">
        <f t="shared" si="8"/>
        <v>0</v>
      </c>
      <c r="U37">
        <f t="shared" si="9"/>
        <v>7</v>
      </c>
    </row>
    <row r="38" spans="1:21" x14ac:dyDescent="0.3">
      <c r="A38" t="str">
        <v>ADMA Biologics, Inc. (NASDAQGM:ADMA)</v>
      </c>
      <c r="B38" t="str">
        <v>ADMA Biologics, Inc. (NASDAQGM:ADMA)</v>
      </c>
      <c r="C38" t="str">
        <v>Advanced Micro Devices, Inc. (NASDAQGS:AMD)</v>
      </c>
      <c r="D38" t="str">
        <v>Adaptive Biotechnologies Corporation (NASDAQGS:ADPT)</v>
      </c>
      <c r="E38" t="str">
        <v>AGNC Investment Corp. (NASDAQGS:AGNC)</v>
      </c>
      <c r="F38" t="str">
        <v>Air T, Inc. (NASDAQCM:AIRT)</v>
      </c>
      <c r="G38" t="str">
        <v>Adtalem Global Education Inc. (NYSE:ATGE)</v>
      </c>
      <c r="H38" t="str">
        <v>Adverum Biotechnologies, Inc. (NASDAQCM:ADVM)</v>
      </c>
      <c r="I38" t="str">
        <v>AllianceBernstein Holding L.P. (NYSE:AB)</v>
      </c>
      <c r="K38" s="1" t="s">
        <v>2551</v>
      </c>
      <c r="L38" s="11">
        <f t="shared" si="0"/>
        <v>0</v>
      </c>
      <c r="M38" s="11">
        <f t="shared" si="1"/>
        <v>1</v>
      </c>
      <c r="N38" s="11">
        <f t="shared" si="2"/>
        <v>0</v>
      </c>
      <c r="O38" s="11">
        <f t="shared" si="3"/>
        <v>1</v>
      </c>
      <c r="P38" s="11">
        <f t="shared" si="4"/>
        <v>0</v>
      </c>
      <c r="Q38" s="11">
        <f t="shared" si="5"/>
        <v>0</v>
      </c>
      <c r="R38" s="11">
        <f t="shared" si="6"/>
        <v>1</v>
      </c>
      <c r="S38" s="11">
        <f t="shared" si="7"/>
        <v>1</v>
      </c>
      <c r="T38" s="11">
        <f t="shared" si="8"/>
        <v>0</v>
      </c>
      <c r="U38">
        <f t="shared" si="9"/>
        <v>4</v>
      </c>
    </row>
    <row r="39" spans="1:21" x14ac:dyDescent="0.3">
      <c r="A39" t="str">
        <v>Adobe Inc. (NASDAQGS:ADBE)</v>
      </c>
      <c r="B39" t="str">
        <v>ADS-TEC Energy PLC (NASDAQCM:ADSE)</v>
      </c>
      <c r="C39" t="str">
        <v>AdvanSix Inc. (NYSE:ASIX)</v>
      </c>
      <c r="D39" t="str">
        <v>Addus HomeCare Corporation (NASDAQGS:ADUS)</v>
      </c>
      <c r="E39" t="str">
        <v>Agnico Eagle Mines Limited (NYSE:AEM)</v>
      </c>
      <c r="F39" t="str">
        <v>Air Transport Services Group, Inc. (NASDAQGS:ATSG)</v>
      </c>
      <c r="G39" t="str">
        <v>ADTRAN Holdings, Inc. (NASDAQGS:ADTN)</v>
      </c>
      <c r="H39" t="str">
        <v>AECOM (NYSE:ACM)</v>
      </c>
      <c r="I39" t="str">
        <v>Allient Inc. (NASDAQGM:ALNT)</v>
      </c>
      <c r="K39" s="1" t="s">
        <v>2886</v>
      </c>
      <c r="L39" s="11">
        <f t="shared" si="0"/>
        <v>1</v>
      </c>
      <c r="M39" s="11">
        <f t="shared" si="1"/>
        <v>1</v>
      </c>
      <c r="N39" s="11">
        <f t="shared" si="2"/>
        <v>0</v>
      </c>
      <c r="O39" s="11">
        <f t="shared" si="3"/>
        <v>1</v>
      </c>
      <c r="P39" s="11">
        <f t="shared" si="4"/>
        <v>0</v>
      </c>
      <c r="Q39" s="11">
        <f t="shared" si="5"/>
        <v>0</v>
      </c>
      <c r="R39" s="11">
        <f t="shared" si="6"/>
        <v>0</v>
      </c>
      <c r="S39" s="11">
        <f t="shared" si="7"/>
        <v>1</v>
      </c>
      <c r="T39" s="11">
        <f t="shared" si="8"/>
        <v>1</v>
      </c>
      <c r="U39">
        <f t="shared" si="9"/>
        <v>5</v>
      </c>
    </row>
    <row r="40" spans="1:21" x14ac:dyDescent="0.3">
      <c r="A40" t="str">
        <v>ADT Inc. (NYSE:ADT)</v>
      </c>
      <c r="B40" t="str">
        <v>ADT Inc. (NYSE:ADT)</v>
      </c>
      <c r="C40" t="str">
        <v>Advent Convertible and Income Fund (NYSE:AVK)</v>
      </c>
      <c r="D40" t="str">
        <v>Adecoagro S.A. (NYSE:AGRO)</v>
      </c>
      <c r="E40" t="str">
        <v>Agree Realty Corporation (NYSE:ADC)</v>
      </c>
      <c r="F40" t="str">
        <v>Airbnb, Inc. (NASDAQGS:ABNB)</v>
      </c>
      <c r="G40" t="str">
        <v>Advance Auto Parts, Inc. (NYSE:AAP)</v>
      </c>
      <c r="H40" t="str">
        <v>Affinity Bancshares, Inc. (NASDAQCM:AFBI)</v>
      </c>
      <c r="I40" t="str">
        <v>Allison Transmission Holdings, Inc. (NYSE:ALSN)</v>
      </c>
      <c r="K40" s="1" t="s">
        <v>3643</v>
      </c>
      <c r="L40" s="11">
        <f t="shared" si="0"/>
        <v>1</v>
      </c>
      <c r="M40" s="11">
        <f t="shared" si="1"/>
        <v>1</v>
      </c>
      <c r="N40" s="11">
        <f t="shared" si="2"/>
        <v>1</v>
      </c>
      <c r="O40" s="11">
        <f t="shared" si="3"/>
        <v>1</v>
      </c>
      <c r="P40" s="11">
        <f t="shared" si="4"/>
        <v>0</v>
      </c>
      <c r="Q40" s="11">
        <f t="shared" si="5"/>
        <v>1</v>
      </c>
      <c r="R40" s="11">
        <f t="shared" si="6"/>
        <v>1</v>
      </c>
      <c r="S40" s="11">
        <f t="shared" si="7"/>
        <v>1</v>
      </c>
      <c r="T40" s="11">
        <f t="shared" si="8"/>
        <v>0</v>
      </c>
      <c r="U40">
        <f t="shared" si="9"/>
        <v>7</v>
      </c>
    </row>
    <row r="41" spans="1:21" x14ac:dyDescent="0.3">
      <c r="A41" t="str">
        <v>Adtalem Global Education Inc. (NYSE:ATGE)</v>
      </c>
      <c r="B41" t="str">
        <v>Adtalem Global Education Inc. (NYSE:ATGE)</v>
      </c>
      <c r="C41" t="str">
        <v>AECOM (NYSE:ACM)</v>
      </c>
      <c r="D41" t="str">
        <v>Adeia Inc. (NASDAQGS:ADEA)</v>
      </c>
      <c r="E41" t="str">
        <v>Air Products and Chemicals, Inc. (NYSE:APD)</v>
      </c>
      <c r="F41" t="str">
        <v>Akamai Technologies, Inc. (NASDAQGS:AKAM)</v>
      </c>
      <c r="G41" t="str">
        <v>Advanced Micro Devices, Inc. (NASDAQGS:AMD)</v>
      </c>
      <c r="H41" t="str">
        <v>Affirm Holdings, Inc. (NASDAQGS:AFRM)</v>
      </c>
      <c r="I41" t="str">
        <v>Alpha Star Acquisition Corporation (NASDAQGM:ALSA)</v>
      </c>
      <c r="K41" s="1" t="s">
        <v>2888</v>
      </c>
      <c r="L41" s="11">
        <f t="shared" si="0"/>
        <v>1</v>
      </c>
      <c r="M41" s="11">
        <f t="shared" si="1"/>
        <v>1</v>
      </c>
      <c r="N41" s="11">
        <f t="shared" si="2"/>
        <v>1</v>
      </c>
      <c r="O41" s="11">
        <f t="shared" si="3"/>
        <v>1</v>
      </c>
      <c r="P41" s="11">
        <f t="shared" si="4"/>
        <v>1</v>
      </c>
      <c r="Q41" s="11">
        <f t="shared" si="5"/>
        <v>0</v>
      </c>
      <c r="R41" s="11">
        <f t="shared" si="6"/>
        <v>1</v>
      </c>
      <c r="S41" s="11">
        <f t="shared" si="7"/>
        <v>0</v>
      </c>
      <c r="T41" s="11">
        <f t="shared" si="8"/>
        <v>0</v>
      </c>
      <c r="U41">
        <f t="shared" si="9"/>
        <v>6</v>
      </c>
    </row>
    <row r="42" spans="1:21" x14ac:dyDescent="0.3">
      <c r="A42" t="str">
        <v>Advance Auto Parts, Inc. (NYSE:AAP)</v>
      </c>
      <c r="B42" t="str">
        <v>ADTRAN Holdings, Inc. (NASDAQGS:ADTN)</v>
      </c>
      <c r="C42" t="str">
        <v>AerSale Corporation (NASDAQCM:ASLE)</v>
      </c>
      <c r="D42" t="str">
        <v>Adient plc (NYSE:ADNT)</v>
      </c>
      <c r="E42" t="str">
        <v>AirSculpt Technologies, Inc. (NASDAQGM:AIRS)</v>
      </c>
      <c r="F42" t="str">
        <v>Albany International Corp. (NYSE:AIN)</v>
      </c>
      <c r="G42" t="str">
        <v>AdvanSix Inc. (NYSE:ASIX)</v>
      </c>
      <c r="H42" t="str">
        <v>AG Mortgage Investment Trust, Inc. (NYSE:MITT)</v>
      </c>
      <c r="I42" t="str">
        <v>Alphabet Inc. (NASDAQGS:GOOGL)</v>
      </c>
      <c r="K42" s="1"/>
    </row>
    <row r="43" spans="1:21" x14ac:dyDescent="0.3">
      <c r="A43" t="str">
        <v>Advanced Drainage Systems, Inc. (NYSE:WMS)</v>
      </c>
      <c r="B43" t="str">
        <v>Advance Auto Parts, Inc. (NYSE:AAP)</v>
      </c>
      <c r="C43" t="str">
        <v>Affinity Bancshares, Inc. (NASDAQCM:AFBI)</v>
      </c>
      <c r="D43" t="str">
        <v>ADMA Biologics, Inc. (NASDAQGM:ADMA)</v>
      </c>
      <c r="E43" t="str">
        <v>Akamai Technologies, Inc. (NASDAQGS:AKAM)</v>
      </c>
      <c r="F43" t="str">
        <v>Albertsons Companies, Inc. (NYSE:ACI)</v>
      </c>
      <c r="G43" t="str">
        <v>Advent Convertible and Income Fund (NYSE:AVK)</v>
      </c>
      <c r="H43" t="str">
        <v>AGNC Investment Corp. (NASDAQGS:AGNC)</v>
      </c>
      <c r="I43" t="str">
        <v>Alphatec Holdings, Inc. (NASDAQGS:ATEC)</v>
      </c>
    </row>
    <row r="44" spans="1:21" x14ac:dyDescent="0.3">
      <c r="A44" t="str">
        <v>Advanced Energy Industries, Inc. (NASDAQGS:AEIS)</v>
      </c>
      <c r="B44" t="str">
        <v>Advanced Drainage Systems, Inc. (NYSE:WMS)</v>
      </c>
      <c r="C44" t="str">
        <v>Affirm Holdings, Inc. (NASDAQGS:AFRM)</v>
      </c>
      <c r="D44" t="str">
        <v>ADS-TEC Energy PLC (NASDAQCM:ADSE)</v>
      </c>
      <c r="E44" t="str">
        <v>Alamo Group Inc. (NYSE:ALG)</v>
      </c>
      <c r="F44" t="str">
        <v>Alico, Inc. (NASDAQGS:ALCO)</v>
      </c>
      <c r="G44" t="str">
        <v>Advent Technologies Holdings, Inc. (NASDAQCM:ADN)</v>
      </c>
      <c r="H44" t="str">
        <v>Agnico Eagle Mines Limited (NYSE:AEM)</v>
      </c>
      <c r="I44" t="str">
        <v>Altria Group, Inc. (NYSE:MO)</v>
      </c>
    </row>
    <row r="45" spans="1:21" x14ac:dyDescent="0.3">
      <c r="A45" t="str">
        <v>Advanced Flower Capital Inc. (NASDAQGM:AFCG)</v>
      </c>
      <c r="B45" t="str">
        <v>Advanced Energy Industries, Inc. (NASDAQGS:AEIS)</v>
      </c>
      <c r="C45" t="str">
        <v>AG Mortgage Investment Trust, Inc. (NYSE:MITT)</v>
      </c>
      <c r="D45" t="str">
        <v>ADT Inc. (NYSE:ADT)</v>
      </c>
      <c r="E45" t="str">
        <v>Alarm.com Holdings, Inc. (NASDAQGS:ALRM)</v>
      </c>
      <c r="F45" t="str">
        <v>Align Technology, Inc. (NASDAQGS:ALGN)</v>
      </c>
      <c r="G45" t="str">
        <v>AECOM (NYSE:ACM)</v>
      </c>
      <c r="H45" t="str">
        <v>Agree Realty Corporation (NYSE:ADC)</v>
      </c>
      <c r="I45" t="str">
        <v>Amdocs Limited (NASDAQGS:DOX)</v>
      </c>
    </row>
    <row r="46" spans="1:21" x14ac:dyDescent="0.3">
      <c r="A46" t="str">
        <v>Advanced Micro Devices, Inc. (NASDAQGS:AMD)</v>
      </c>
      <c r="B46" t="str">
        <v>Advanced Flower Capital Inc. (NASDAQGM:AFCG)</v>
      </c>
      <c r="C46" t="str">
        <v>Agios Pharmaceuticals, Inc. (NASDAQGS:AGIO)</v>
      </c>
      <c r="D46" t="str">
        <v>Adtalem Global Education Inc. (NYSE:ATGE)</v>
      </c>
      <c r="E46" t="str">
        <v>Albany International Corp. (NYSE:AIN)</v>
      </c>
      <c r="F46" t="str">
        <v>Alkermes plc (NASDAQGS:ALKS)</v>
      </c>
      <c r="G46" t="str">
        <v>AerSale Corporation (NASDAQCM:ASLE)</v>
      </c>
      <c r="H46" t="str">
        <v>Airbnb, Inc. (NASDAQGS:ABNB)</v>
      </c>
      <c r="I46" t="str">
        <v>American Express Company (NYSE:AXP)</v>
      </c>
    </row>
    <row r="47" spans="1:21" x14ac:dyDescent="0.3">
      <c r="A47" t="str">
        <v>AdvanSix Inc. (NYSE:ASIX)</v>
      </c>
      <c r="B47" t="str">
        <v>Advanced Micro Devices, Inc. (NASDAQGS:AMD)</v>
      </c>
      <c r="C47" t="str">
        <v>AGNC Investment Corp. (NASDAQGS:AGNC)</v>
      </c>
      <c r="D47" t="str">
        <v>ADTRAN Holdings, Inc. (NASDAQGS:ADTN)</v>
      </c>
      <c r="E47" t="str">
        <v>Albertsons Companies, Inc. (NYSE:ACI)</v>
      </c>
      <c r="F47" t="str">
        <v>Allegiant Travel Company (NASDAQGS:ALGT)</v>
      </c>
      <c r="G47" t="str">
        <v>Affinity Bancshares, Inc. (NASDAQCM:AFBI)</v>
      </c>
      <c r="H47" t="str">
        <v>Airgain, Inc. (NASDAQCM:AIRG)</v>
      </c>
      <c r="I47" t="str">
        <v>American International Group, Inc. (NYSE:AIG)</v>
      </c>
    </row>
    <row r="48" spans="1:21" x14ac:dyDescent="0.3">
      <c r="A48" t="str">
        <v>Advent Convertible and Income Fund (NYSE:AVK)</v>
      </c>
      <c r="B48" t="str">
        <v>AdvanSix Inc. (NYSE:ASIX)</v>
      </c>
      <c r="C48" t="str">
        <v>Agnico Eagle Mines Limited (NYSE:AEM)</v>
      </c>
      <c r="D48" t="str">
        <v>Advance Auto Parts, Inc. (NYSE:AAP)</v>
      </c>
      <c r="E48" t="str">
        <v>Alcoa Corporation (NYSE:AA)</v>
      </c>
      <c r="F48" t="str">
        <v>Allegion plc (NYSE:ALLE)</v>
      </c>
      <c r="G48" t="str">
        <v>Affirm Holdings, Inc. (NASDAQGS:AFRM)</v>
      </c>
      <c r="H48" t="str">
        <v>Alamo Group Inc. (NYSE:ALG)</v>
      </c>
      <c r="I48" t="str">
        <v>American Outdoor Brands, Inc. (NASDAQGS:AOUT)</v>
      </c>
    </row>
    <row r="49" spans="1:9" x14ac:dyDescent="0.3">
      <c r="A49" t="str">
        <v>AECOM (NYSE:ACM)</v>
      </c>
      <c r="B49" t="str">
        <v>Advent Technologies Holdings, Inc. (NASDAQCM:ADN)</v>
      </c>
      <c r="C49" t="str">
        <v>Agriculture &amp; Natural Solutions Acquisition Corporation (NASDAQGM:ANSC)</v>
      </c>
      <c r="D49" t="str">
        <v>Advanced Drainage Systems, Inc. (NYSE:WMS)</v>
      </c>
      <c r="E49" t="str">
        <v>Alibaba Group Holding Limited (NYSE:BABA)</v>
      </c>
      <c r="F49" t="str">
        <v>Alliant Energy Corporation (NASDAQGS:LNT)</v>
      </c>
      <c r="G49" t="str">
        <v>Afya Limited (NASDAQGS:AFYA)</v>
      </c>
      <c r="H49" t="str">
        <v>Albany International Corp. (NYSE:AIN)</v>
      </c>
      <c r="I49" t="str">
        <v>American Vanguard Corporation (NYSE:AVD)</v>
      </c>
    </row>
    <row r="50" spans="1:9" x14ac:dyDescent="0.3">
      <c r="A50" t="str">
        <v>Aehr Test Systems, Inc. (NASDAQCM:AEHR)</v>
      </c>
      <c r="B50" t="str">
        <v>AECOM (NYSE:ACM)</v>
      </c>
      <c r="C50" t="str">
        <v>AI Transportation Acquisition Corp (NASDAQCM:AITR)</v>
      </c>
      <c r="D50" t="str">
        <v>Advanced Energy Industries, Inc. (NASDAQGS:AEIS)</v>
      </c>
      <c r="E50" t="str">
        <v>Allegion plc (NYSE:ALLE)</v>
      </c>
      <c r="F50" t="str">
        <v>Allient Inc. (NASDAQGM:ALNT)</v>
      </c>
      <c r="G50" t="str">
        <v>Agilent Technologies, Inc. (NYSE:A)</v>
      </c>
      <c r="H50" t="str">
        <v>Alcoa Corporation (NYSE:AA)</v>
      </c>
      <c r="I50" t="str">
        <v>American Woodmark Corporation (NASDAQGS:AMWD)</v>
      </c>
    </row>
    <row r="51" spans="1:9" x14ac:dyDescent="0.3">
      <c r="A51" t="str">
        <v>AerCap Holdings N.V. (NYSE:AER)</v>
      </c>
      <c r="B51" t="str">
        <v>AerCap Holdings N.V. (NYSE:AER)</v>
      </c>
      <c r="C51" t="str">
        <v>Aimei Health Technology Co., Ltd (NASDAQGM:AFJK)</v>
      </c>
      <c r="D51" t="str">
        <v>Advanced Flower Capital Inc. (NASDAQGM:AFCG)</v>
      </c>
      <c r="E51" t="str">
        <v>ALLETE, Inc. (NYSE:ALE)</v>
      </c>
      <c r="F51" t="str">
        <v>Allison Transmission Holdings, Inc. (NYSE:ALSN)</v>
      </c>
      <c r="G51" t="str">
        <v>Agilysys, Inc. (NASDAQGS:AGYS)</v>
      </c>
      <c r="H51" t="str">
        <v>Alerus Financial Corporation (NASDAQCM:ALRS)</v>
      </c>
      <c r="I51" t="str">
        <v>Ameriprise Financial, Inc. (NYSE:AMP)</v>
      </c>
    </row>
    <row r="52" spans="1:9" x14ac:dyDescent="0.3">
      <c r="A52" t="str">
        <v>AeroVironment, Inc. (NASDAQGS:AVAV)</v>
      </c>
      <c r="B52" t="str">
        <v>AeroVironment, Inc. (NASDAQGS:AVAV)</v>
      </c>
      <c r="C52" t="str">
        <v>Air Products and Chemicals, Inc. (NYSE:APD)</v>
      </c>
      <c r="D52" t="str">
        <v>Advanced Micro Devices, Inc. (NASDAQGS:AMD)</v>
      </c>
      <c r="E52" t="str">
        <v>Alliance Resource Partners, L.P. (NASDAQGS:ARLP)</v>
      </c>
      <c r="F52" t="str">
        <v>Ally Financial Inc. (NYSE:ALLY)</v>
      </c>
      <c r="G52" t="str">
        <v>Agios Pharmaceuticals, Inc. (NASDAQGS:AGIO)</v>
      </c>
      <c r="H52" t="str">
        <v>Alexander &amp; Baldwin, Inc. (NYSE:ALEX)</v>
      </c>
      <c r="I52" t="str">
        <v>AMERISAFE, Inc. (NASDAQGS:AMSF)</v>
      </c>
    </row>
    <row r="53" spans="1:9" x14ac:dyDescent="0.3">
      <c r="A53" t="str">
        <v>AerSale Corporation (NASDAQCM:ASLE)</v>
      </c>
      <c r="B53" t="str">
        <v>Affiliated Managers Group, Inc. (NYSE:AMG)</v>
      </c>
      <c r="C53" t="str">
        <v>Air T, Inc. (NASDAQCM:AIRT)</v>
      </c>
      <c r="D53" t="str">
        <v>AdvanSix Inc. (NYSE:ASIX)</v>
      </c>
      <c r="E53" t="str">
        <v>Alliant Energy Corporation (NASDAQGS:LNT)</v>
      </c>
      <c r="F53" t="str">
        <v>Alpha and Omega Semiconductor Limited (NASDAQGS:AOSL)</v>
      </c>
      <c r="G53" t="str">
        <v>Agnico Eagle Mines Limited (NYSE:AEM)</v>
      </c>
      <c r="H53" t="str">
        <v>Alexander's, Inc. (NYSE:ALX)</v>
      </c>
      <c r="I53" t="str">
        <v>AMETEK, Inc. (NYSE:AME)</v>
      </c>
    </row>
    <row r="54" spans="1:9" x14ac:dyDescent="0.3">
      <c r="A54" t="str">
        <v>Affiliated Managers Group, Inc. (NYSE:AMG)</v>
      </c>
      <c r="B54" t="str">
        <v>Affinity Bancshares, Inc. (NASDAQCM:AFBI)</v>
      </c>
      <c r="C54" t="str">
        <v>Airgain, Inc. (NASDAQCM:AIRG)</v>
      </c>
      <c r="D54" t="str">
        <v>Advent Technologies Holdings, Inc. (NASDAQCM:ADN)</v>
      </c>
      <c r="E54" t="str">
        <v>Allient Inc. (NASDAQGM:ALNT)</v>
      </c>
      <c r="F54" t="str">
        <v>Alpha Metallurgical Resources, Inc. (NYSE:AMR)</v>
      </c>
      <c r="G54" t="str">
        <v>Agree Realty Corporation (NYSE:ADC)</v>
      </c>
      <c r="H54" t="str">
        <v>Alexandria Real Estate Equities, Inc. (NYSE:ARE)</v>
      </c>
      <c r="I54" t="str">
        <v>Amphastar Pharmaceuticals, Inc. (NASDAQGS:AMPH)</v>
      </c>
    </row>
    <row r="55" spans="1:9" x14ac:dyDescent="0.3">
      <c r="A55" t="str">
        <v>Affinity Bancshares, Inc. (NASDAQCM:AFBI)</v>
      </c>
      <c r="B55" t="str">
        <v>Affirm Holdings, Inc. (NASDAQGS:AFRM)</v>
      </c>
      <c r="C55" t="str">
        <v>AirJoule Technologies Corporation (NASDAQCM:AIRJ)</v>
      </c>
      <c r="D55" t="str">
        <v>Adverum Biotechnologies, Inc. (NASDAQCM:ADVM)</v>
      </c>
      <c r="E55" t="str">
        <v>Allison Transmission Holdings, Inc. (NYSE:ALSN)</v>
      </c>
      <c r="F55" t="str">
        <v>Alpha Star Acquisition Corporation (NASDAQGM:ALSA)</v>
      </c>
      <c r="G55" t="str">
        <v>Air Products and Chemicals, Inc. (NYSE:APD)</v>
      </c>
      <c r="H55" t="str">
        <v>Alico, Inc. (NASDAQGS:ALCO)</v>
      </c>
      <c r="I55" t="str">
        <v>Analog Devices, Inc. (NASDAQGS:ADI)</v>
      </c>
    </row>
    <row r="56" spans="1:9" x14ac:dyDescent="0.3">
      <c r="A56" t="str">
        <v>Aflac Incorporated (NYSE:AFL)</v>
      </c>
      <c r="B56" t="str">
        <v>Aflac Incorporated (NYSE:AFL)</v>
      </c>
      <c r="C56" t="str">
        <v>Alarm.com Holdings, Inc. (NASDAQGS:ALRM)</v>
      </c>
      <c r="D56" t="str">
        <v>AECOM (NYSE:ACM)</v>
      </c>
      <c r="E56" t="str">
        <v>Alnylam Pharmaceuticals, Inc. (NASDAQGS:ALNY)</v>
      </c>
      <c r="F56" t="str">
        <v>Alphatec Holdings, Inc. (NASDAQGS:ATEC)</v>
      </c>
      <c r="G56" t="str">
        <v>Air T, Inc. (NASDAQCM:AIRT)</v>
      </c>
      <c r="H56" t="str">
        <v>Alight, Inc. (NYSE:ALIT)</v>
      </c>
      <c r="I56" t="str">
        <v>Angel Oak Mortgage REIT, Inc. (NYSE:AOMR)</v>
      </c>
    </row>
    <row r="57" spans="1:9" x14ac:dyDescent="0.3">
      <c r="A57" t="str">
        <v>Afya Limited (NASDAQGS:AFYA)</v>
      </c>
      <c r="B57" t="str">
        <v>Afya Limited (NASDAQGS:AFYA)</v>
      </c>
      <c r="C57" t="str">
        <v>Alaska Air Group, Inc. (NYSE:ALK)</v>
      </c>
      <c r="D57" t="str">
        <v>AerCap Holdings N.V. (NYSE:AER)</v>
      </c>
      <c r="E57" t="str">
        <v>Alpha and Omega Semiconductor Limited (NASDAQGS:AOSL)</v>
      </c>
      <c r="F57" t="str">
        <v>Altair Engineering Inc. (NASDAQGS:ALTR)</v>
      </c>
      <c r="G57" t="str">
        <v>Airgain, Inc. (NASDAQCM:AIRG)</v>
      </c>
      <c r="H57" t="str">
        <v>Alignment Healthcare, Inc. (NASDAQGS:ALHC)</v>
      </c>
      <c r="I57" t="str">
        <v>AngioDynamics, Inc. (NASDAQGS:ANGO)</v>
      </c>
    </row>
    <row r="58" spans="1:9" x14ac:dyDescent="0.3">
      <c r="A58" t="str">
        <v>AG Mortgage Investment Trust, Inc. (NYSE:MITT)</v>
      </c>
      <c r="B58" t="str">
        <v>AG Mortgage Investment Trust, Inc. (NYSE:MITT)</v>
      </c>
      <c r="C58" t="str">
        <v>Albertsons Companies, Inc. (NYSE:ACI)</v>
      </c>
      <c r="D58" t="str">
        <v>AeroVironment, Inc. (NASDAQGS:AVAV)</v>
      </c>
      <c r="E58" t="str">
        <v>Alpha Teknova, Inc. (NASDAQGM:TKNO)</v>
      </c>
      <c r="F58" t="str">
        <v>Altimmune, Inc. (NASDAQGM:ALT)</v>
      </c>
      <c r="G58" t="str">
        <v>Alarm.com Holdings, Inc. (NASDAQGS:ALRM)</v>
      </c>
      <c r="H58" t="str">
        <v>Alkami Technology, Inc. (NASDAQGS:ALKT)</v>
      </c>
      <c r="I58" t="str">
        <v>AngloGold Ashanti plc (NYSE:AU)</v>
      </c>
    </row>
    <row r="59" spans="1:9" x14ac:dyDescent="0.3">
      <c r="A59" t="str">
        <v>AGCO Corporation (NYSE:AGCO)</v>
      </c>
      <c r="B59" t="str">
        <v>AGCO Corporation (NYSE:AGCO)</v>
      </c>
      <c r="C59" t="str">
        <v>Alchemy Investments Acquisition Corp 1 (NASDAQCM:ALCY)</v>
      </c>
      <c r="D59" t="str">
        <v>Affiliated Managers Group, Inc. (NYSE:AMG)</v>
      </c>
      <c r="E59" t="str">
        <v>Alphabet Inc. (NASDAQGS:GOOGL)</v>
      </c>
      <c r="F59" t="str">
        <v>Alumis Inc. (NASDAQGS:ALMS)</v>
      </c>
      <c r="G59" t="str">
        <v>Alaska Air Group, Inc. (NYSE:ALK)</v>
      </c>
      <c r="H59" t="str">
        <v>Alkermes plc (NASDAQGS:ALKS)</v>
      </c>
      <c r="I59" t="str">
        <v>Anika Therapeutics, Inc. (NASDAQGS:ANIK)</v>
      </c>
    </row>
    <row r="60" spans="1:9" x14ac:dyDescent="0.3">
      <c r="A60" t="str">
        <v>Agilent Technologies, Inc. (NYSE:A)</v>
      </c>
      <c r="B60" t="str">
        <v>Agilent Technologies, Inc. (NYSE:A)</v>
      </c>
      <c r="C60" t="str">
        <v>Alcoa Corporation (NYSE:AA)</v>
      </c>
      <c r="D60" t="str">
        <v>Affinity Bancshares, Inc. (NASDAQCM:AFBI)</v>
      </c>
      <c r="E60" t="str">
        <v>Altair Engineering Inc. (NASDAQGS:ALTR)</v>
      </c>
      <c r="F60" t="str">
        <v>Alvotech (NASDAQGM:ALVO)</v>
      </c>
      <c r="G60" t="str">
        <v>Alcoa Corporation (NYSE:AA)</v>
      </c>
      <c r="H60" t="str">
        <v>Allbirds, Inc. (NASDAQGS:BIRD)</v>
      </c>
      <c r="I60" t="str">
        <v>Aon plc (NYSE:AON)</v>
      </c>
    </row>
    <row r="61" spans="1:9" x14ac:dyDescent="0.3">
      <c r="A61" t="str">
        <v>Agilysys, Inc. (NASDAQGS:AGYS)</v>
      </c>
      <c r="B61" t="str">
        <v>Agilysys, Inc. (NASDAQGS:AGYS)</v>
      </c>
      <c r="C61" t="str">
        <v>Alexander &amp; Baldwin, Inc. (NYSE:ALEX)</v>
      </c>
      <c r="D61" t="str">
        <v>Affirm Holdings, Inc. (NASDAQGS:AFRM)</v>
      </c>
      <c r="E61" t="str">
        <v>Amalgamated Financial Corp. (NASDAQGM:AMAL)</v>
      </c>
      <c r="F61" t="str">
        <v>A-Mark Precious Metals, Inc. (NASDAQGS:AMRK)</v>
      </c>
      <c r="G61" t="str">
        <v>Alerus Financial Corporation (NASDAQCM:ALRS)</v>
      </c>
      <c r="H61" t="str">
        <v>Allegiant Travel Company (NASDAQGS:ALGT)</v>
      </c>
      <c r="I61" t="str">
        <v>Apartment Investment and Management Company (NYSE:AIV)</v>
      </c>
    </row>
    <row r="62" spans="1:9" x14ac:dyDescent="0.3">
      <c r="A62" t="str">
        <v>Agios Pharmaceuticals, Inc. (NASDAQGS:AGIO)</v>
      </c>
      <c r="B62" t="str">
        <v>Agnico Eagle Mines Limited (NYSE:AEM)</v>
      </c>
      <c r="C62" t="str">
        <v>Alexandria Real Estate Equities, Inc. (NYSE:ARE)</v>
      </c>
      <c r="D62" t="str">
        <v>Afya Limited (NASDAQGS:AFYA)</v>
      </c>
      <c r="E62" t="str">
        <v>Amazon.com, Inc. (NASDAQGS:AMZN)</v>
      </c>
      <c r="F62" t="str">
        <v>AMC Networks Inc. (NASDAQGS:AMCX)</v>
      </c>
      <c r="G62" t="str">
        <v>Alexander &amp; Baldwin, Inc. (NYSE:ALEX)</v>
      </c>
      <c r="H62" t="str">
        <v>ALLETE, Inc. (NYSE:ALE)</v>
      </c>
      <c r="I62" t="str">
        <v>Apogee Enterprises, Inc. (NASDAQGS:APOG)</v>
      </c>
    </row>
    <row r="63" spans="1:9" x14ac:dyDescent="0.3">
      <c r="A63" t="str">
        <v>AGNC Investment Corp. (NASDAQGS:AGNC)</v>
      </c>
      <c r="B63" t="str">
        <v>Agree Realty Corporation (NYSE:ADC)</v>
      </c>
      <c r="C63" t="str">
        <v>Alibaba Group Holding Limited (NYSE:BABA)</v>
      </c>
      <c r="D63" t="str">
        <v>AGCO Corporation (NYSE:AGCO)</v>
      </c>
      <c r="E63" t="str">
        <v>Ambac Financial Group, Inc. (NYSE:AMBC)</v>
      </c>
      <c r="F63" t="str">
        <v>Amcor plc (NYSE:AMCR)</v>
      </c>
      <c r="G63" t="str">
        <v>Alexandria Real Estate Equities, Inc. (NYSE:ARE)</v>
      </c>
      <c r="H63" t="str">
        <v>AllianceBernstein Global High Income Fund (NYSE:AWF)</v>
      </c>
      <c r="I63" t="str">
        <v>Apollo Commercial Real Estate Finance, Inc. (NYSE:ARI)</v>
      </c>
    </row>
    <row r="64" spans="1:9" x14ac:dyDescent="0.3">
      <c r="A64" t="str">
        <v>Agnico Eagle Mines Limited (NYSE:AEM)</v>
      </c>
      <c r="B64" t="str">
        <v>Air Lease Corporation (NYSE:AL)</v>
      </c>
      <c r="C64" t="str">
        <v>Alignment Healthcare, Inc. (NASDAQGS:ALHC)</v>
      </c>
      <c r="D64" t="str">
        <v>Agilent Technologies, Inc. (NYSE:A)</v>
      </c>
      <c r="E64" t="str">
        <v>Amedisys, Inc. (NASDAQGS:AMED)</v>
      </c>
      <c r="F64" t="str">
        <v>Amedisys, Inc. (NASDAQGS:AMED)</v>
      </c>
      <c r="G64" t="str">
        <v>Alico, Inc. (NASDAQGS:ALCO)</v>
      </c>
      <c r="H64" t="str">
        <v>AllianceBernstein National Municipal Income Fund, Inc. (NYSE:AFB)</v>
      </c>
      <c r="I64" t="str">
        <v>Apollo Global Management, Inc. (NYSE:APO)</v>
      </c>
    </row>
    <row r="65" spans="1:9" x14ac:dyDescent="0.3">
      <c r="A65" t="str">
        <v>Agree Realty Corporation (NYSE:ADC)</v>
      </c>
      <c r="B65" t="str">
        <v>Air Products and Chemicals, Inc. (NYSE:APD)</v>
      </c>
      <c r="C65" t="str">
        <v>Alkami Technology, Inc. (NASDAQGS:ALKT)</v>
      </c>
      <c r="D65" t="str">
        <v>Agnico Eagle Mines Limited (NYSE:AEM)</v>
      </c>
      <c r="E65" t="str">
        <v>Amer Sports, Inc. (NYSE:AS)</v>
      </c>
      <c r="F65" t="str">
        <v>Ameresco, Inc. (NYSE:AMRC)</v>
      </c>
      <c r="G65" t="str">
        <v>Alight, Inc. (NYSE:ALIT)</v>
      </c>
      <c r="H65" t="str">
        <v>Alpha and Omega Semiconductor Limited (NASDAQGS:AOSL)</v>
      </c>
      <c r="I65" t="str">
        <v>Apple Hospitality REIT, Inc. (NYSE:APLE)</v>
      </c>
    </row>
    <row r="66" spans="1:9" x14ac:dyDescent="0.3">
      <c r="A66" t="str">
        <v>Agriculture &amp; Natural Solutions Acquisition Corporation (NASDAQGM:ANSC)</v>
      </c>
      <c r="B66" t="str">
        <v>Air T, Inc. (NASDAQCM:AIRT)</v>
      </c>
      <c r="C66" t="str">
        <v>Alkermes plc (NASDAQGS:ALKS)</v>
      </c>
      <c r="D66" t="str">
        <v>Agree Realty Corporation (NYSE:ADC)</v>
      </c>
      <c r="E66" t="str">
        <v>Amerant Bancorp Inc. (NYSE:AMTB)</v>
      </c>
      <c r="F66" t="str">
        <v>American Superconductor Corporation (NASDAQGS:AMSC)</v>
      </c>
      <c r="G66" t="str">
        <v>Alignment Healthcare, Inc. (NASDAQGS:ALHC)</v>
      </c>
      <c r="H66" t="str">
        <v>Alpha Technology Group Limited (NASDAQCM:ATGL)</v>
      </c>
      <c r="I66" t="str">
        <v>Apple Inc. (NASDAQGS:AAPL)</v>
      </c>
    </row>
    <row r="67" spans="1:9" x14ac:dyDescent="0.3">
      <c r="A67" t="str">
        <v>AI Transportation Acquisition Corp (NASDAQCM:AITR)</v>
      </c>
      <c r="B67" t="str">
        <v>Air Transport Services Group, Inc. (NASDAQGS:ATSG)</v>
      </c>
      <c r="C67" t="str">
        <v>Allbirds, Inc. (NASDAQGS:BIRD)</v>
      </c>
      <c r="D67" t="str">
        <v>Agrify Corporation (NASDAQCM:AGFY)</v>
      </c>
      <c r="E67" t="str">
        <v>Ameren Corporation (NYSE:AEE)</v>
      </c>
      <c r="F67" t="str">
        <v>America's Car-Mart, Inc. (NASDAQGS:CRMT)</v>
      </c>
      <c r="G67" t="str">
        <v>Alkami Technology, Inc. (NASDAQGS:ALKT)</v>
      </c>
      <c r="H67" t="str">
        <v>Alphatec Holdings, Inc. (NASDAQGS:ATEC)</v>
      </c>
      <c r="I67" t="str">
        <v>Applied Materials, Inc. (NASDAQGS:AMAT)</v>
      </c>
    </row>
    <row r="68" spans="1:9" x14ac:dyDescent="0.3">
      <c r="A68" t="str">
        <v>Aimei Health Technology Co., Ltd (NASDAQGM:AFJK)</v>
      </c>
      <c r="B68" t="str">
        <v>Airbnb, Inc. (NASDAQGS:ABNB)</v>
      </c>
      <c r="C68" t="str">
        <v>AllianceBernstein Global High Income Fund (NYSE:AWF)</v>
      </c>
      <c r="D68" t="str">
        <v>Air Lease Corporation (NYSE:AL)</v>
      </c>
      <c r="E68" t="str">
        <v>American Airlines Group Inc. (NASDAQGS:AAL)</v>
      </c>
      <c r="F68" t="str">
        <v>AMETEK, Inc. (NYSE:AME)</v>
      </c>
      <c r="G68" t="str">
        <v>Alkermes plc (NASDAQGS:ALKS)</v>
      </c>
      <c r="H68" t="str">
        <v>Alpine Income Property Trust, Inc. (NYSE:PINE)</v>
      </c>
      <c r="I68" t="str">
        <v>Aptiv PLC (NYSE:APTV)</v>
      </c>
    </row>
    <row r="69" spans="1:9" x14ac:dyDescent="0.3">
      <c r="A69" t="str">
        <v>Aimfinity Investment Corp. I (NASDAQGM:AIMA.U)</v>
      </c>
      <c r="B69" t="str">
        <v>AirSculpt Technologies, Inc. (NASDAQGM:AIRS)</v>
      </c>
      <c r="C69" t="str">
        <v>AllianceBernstein Holding L.P. (NYSE:AB)</v>
      </c>
      <c r="D69" t="str">
        <v>Air T, Inc. (NASDAQCM:AIRT)</v>
      </c>
      <c r="E69" t="str">
        <v>American Axle &amp; Manufacturing Holdings, Inc. (NYSE:AXL)</v>
      </c>
      <c r="F69" t="str">
        <v>Amgen Inc. (NASDAQGS:AMGN)</v>
      </c>
      <c r="G69" t="str">
        <v>Allbirds, Inc. (NASDAQGS:BIRD)</v>
      </c>
      <c r="H69" t="str">
        <v>Alta Equipment Group Inc. (NYSE:ALTG)</v>
      </c>
      <c r="I69" t="str">
        <v>Aquaron Acquisition Corp. (NASDAQCM:AQU)</v>
      </c>
    </row>
    <row r="70" spans="1:9" x14ac:dyDescent="0.3">
      <c r="A70" t="str">
        <v>Air Lease Corporation (NYSE:AL)</v>
      </c>
      <c r="B70" t="str">
        <v>Akamai Technologies, Inc. (NASDAQGS:AKAM)</v>
      </c>
      <c r="C70" t="str">
        <v>AllianceBernstein National Municipal Income Fund, Inc. (NYSE:AFB)</v>
      </c>
      <c r="D70" t="str">
        <v>Air Transport Services Group, Inc. (NASDAQGS:ATSG)</v>
      </c>
      <c r="E70" t="str">
        <v>American Electric Power Company, Inc. (NASDAQGS:AEP)</v>
      </c>
      <c r="F70" t="str">
        <v>Amicus Therapeutics, Inc. (NASDAQGM:FOLD)</v>
      </c>
      <c r="G70" t="str">
        <v>Allegion plc (NYSE:ALLE)</v>
      </c>
      <c r="H70" t="str">
        <v>Altria Group, Inc. (NYSE:MO)</v>
      </c>
      <c r="I70" t="str">
        <v>ArcBest Corporation (NASDAQGS:ARCB)</v>
      </c>
    </row>
    <row r="71" spans="1:9" x14ac:dyDescent="0.3">
      <c r="A71" t="str">
        <v>Air Products and Chemicals, Inc. (NYSE:APD)</v>
      </c>
      <c r="B71" t="str">
        <v>Alamo Group Inc. (NYSE:ALG)</v>
      </c>
      <c r="C71" t="str">
        <v>Alliant Energy Corporation (NASDAQGS:LNT)</v>
      </c>
      <c r="D71" t="str">
        <v>Airbnb, Inc. (NASDAQGS:ABNB)</v>
      </c>
      <c r="E71" t="str">
        <v>American Financial Group, Inc. (NYSE:AFG)</v>
      </c>
      <c r="F71" t="str">
        <v>Amneal Pharmaceuticals, Inc. (NASDAQGS:AMRX)</v>
      </c>
      <c r="G71" t="str">
        <v>ALLETE, Inc. (NYSE:ALE)</v>
      </c>
      <c r="H71" t="str">
        <v>Alvotech (NASDAQGM:ALVO)</v>
      </c>
      <c r="I71" t="str">
        <v>Ardent Health Partners, Inc. (NYSE:ARDT)</v>
      </c>
    </row>
    <row r="72" spans="1:9" x14ac:dyDescent="0.3">
      <c r="A72" t="str">
        <v>Airbnb, Inc. (NASDAQGS:ABNB)</v>
      </c>
      <c r="B72" t="str">
        <v>Alarm.com Holdings, Inc. (NASDAQGS:ALRM)</v>
      </c>
      <c r="C72" t="str">
        <v>Allison Transmission Holdings, Inc. (NYSE:ALSN)</v>
      </c>
      <c r="D72" t="str">
        <v>Airgain, Inc. (NASDAQCM:AIRG)</v>
      </c>
      <c r="E72" t="str">
        <v>American Healthcare REIT, Inc. (NYSE:AHR)</v>
      </c>
      <c r="F72" t="str">
        <v>Amplify Energy Corp. (NYSE:AMPY)</v>
      </c>
      <c r="G72" t="str">
        <v>AllianceBernstein Global High Income Fund (NYSE:AWF)</v>
      </c>
      <c r="H72" t="str">
        <v>Ambarella, Inc. (NASDAQGS:AMBA)</v>
      </c>
      <c r="I72" t="str">
        <v>Armstrong World Industries, Inc. (NYSE:AWI)</v>
      </c>
    </row>
    <row r="73" spans="1:9" x14ac:dyDescent="0.3">
      <c r="A73" t="str">
        <v>AirJoule Technologies Corporation (NASDAQCM:AIRJ)</v>
      </c>
      <c r="B73" t="str">
        <v>Alaska Air Group, Inc. (NYSE:ALK)</v>
      </c>
      <c r="C73" t="str">
        <v>Ally Financial Inc. (NYSE:ALLY)</v>
      </c>
      <c r="D73" t="str">
        <v>AirSculpt Technologies, Inc. (NASDAQGM:AIRS)</v>
      </c>
      <c r="E73" t="str">
        <v>American Public Education, Inc. (NASDAQGS:APEI)</v>
      </c>
      <c r="F73" t="str">
        <v>Amplitude, Inc. (NASDAQCM:AMPL)</v>
      </c>
      <c r="G73" t="str">
        <v>AllianceBernstein National Municipal Income Fund, Inc. (NYSE:AFB)</v>
      </c>
      <c r="H73" t="str">
        <v>Amdocs Limited (NASDAQGS:DOX)</v>
      </c>
      <c r="I73" t="str">
        <v>Arrow Electronics, Inc. (NYSE:ARW)</v>
      </c>
    </row>
    <row r="74" spans="1:9" x14ac:dyDescent="0.3">
      <c r="A74" t="str">
        <v>Akamai Technologies, Inc. (NASDAQGS:AKAM)</v>
      </c>
      <c r="B74" t="str">
        <v>Albany International Corp. (NYSE:AIN)</v>
      </c>
      <c r="C74" t="str">
        <v>Alpha Star Acquisition Corporation (NASDAQGM:ALSA)</v>
      </c>
      <c r="D74" t="str">
        <v>Akamai Technologies, Inc. (NASDAQGS:AKAM)</v>
      </c>
      <c r="E74" t="str">
        <v>American States Water Company (NYSE:AWR)</v>
      </c>
      <c r="F74" t="str">
        <v>AMREP Corporation (NYSE:AXR)</v>
      </c>
      <c r="G74" t="str">
        <v>Alliant Energy Corporation (NASDAQGS:LNT)</v>
      </c>
      <c r="H74" t="str">
        <v>Amedisys, Inc. (NASDAQGS:AMED)</v>
      </c>
      <c r="I74" t="str">
        <v>ASA Gold and Precious Metals Limited (NYSE:ASA)</v>
      </c>
    </row>
    <row r="75" spans="1:9" x14ac:dyDescent="0.3">
      <c r="A75" t="str">
        <v>Alamo Group Inc. (NYSE:ALG)</v>
      </c>
      <c r="B75" t="str">
        <v>Albemarle Corporation (NYSE:ALB)</v>
      </c>
      <c r="C75" t="str">
        <v>Alpha Teknova, Inc. (NASDAQGM:TKNO)</v>
      </c>
      <c r="D75" t="str">
        <v>Akero Therapeutics, Inc. (NASDAQGS:AKRO)</v>
      </c>
      <c r="E75" t="str">
        <v>American Tower Corporation (NYSE:AMT)</v>
      </c>
      <c r="F75" t="str">
        <v>Amtech Systems, Inc. (NASDAQGS:ASYS)</v>
      </c>
      <c r="G75" t="str">
        <v>Allison Transmission Holdings, Inc. (NYSE:ALSN)</v>
      </c>
      <c r="H75" t="str">
        <v>Ameresco, Inc. (NYSE:AMRC)</v>
      </c>
      <c r="I75" t="str">
        <v>Asana, Inc. (NYSE:ASAN)</v>
      </c>
    </row>
    <row r="76" spans="1:9" x14ac:dyDescent="0.3">
      <c r="A76" t="str">
        <v>Alarm.com Holdings, Inc. (NASDAQGS:ALRM)</v>
      </c>
      <c r="B76" t="str">
        <v>Albertsons Companies, Inc. (NYSE:ACI)</v>
      </c>
      <c r="C76" t="str">
        <v>Alphabet Inc. (NASDAQGS:GOOGL)</v>
      </c>
      <c r="D76" t="str">
        <v>Alamo Group Inc. (NYSE:ALG)</v>
      </c>
      <c r="E76" t="str">
        <v>American Vanguard Corporation (NYSE:AVD)</v>
      </c>
      <c r="F76" t="str">
        <v>Analog Devices, Inc. (NASDAQGS:ADI)</v>
      </c>
      <c r="G76" t="str">
        <v>Alpha Teknova, Inc. (NASDAQGM:TKNO)</v>
      </c>
      <c r="H76" t="str">
        <v>American Airlines Group Inc. (NASDAQGS:AAL)</v>
      </c>
      <c r="I76" t="str">
        <v>Asbury Automotive Group, Inc. (NYSE:ABG)</v>
      </c>
    </row>
    <row r="77" spans="1:9" x14ac:dyDescent="0.3">
      <c r="A77" t="str">
        <v>Alaska Air Group, Inc. (NYSE:ALK)</v>
      </c>
      <c r="B77" t="str">
        <v>Alcoa Corporation (NYSE:AA)</v>
      </c>
      <c r="C77" t="str">
        <v>Alpine Income Property Trust, Inc. (NYSE:PINE)</v>
      </c>
      <c r="D77" t="str">
        <v>Alarm.com Holdings, Inc. (NASDAQGS:ALRM)</v>
      </c>
      <c r="E77" t="str">
        <v>American Water Works Company, Inc. (NYSE:AWK)</v>
      </c>
      <c r="F77" t="str">
        <v>AnaptysBio, Inc. (NASDAQGS:ANAB)</v>
      </c>
      <c r="G77" t="str">
        <v>Alphabet Inc. (NASDAQGS:GOOGL)</v>
      </c>
      <c r="H77" t="str">
        <v>American Coastal Insurance Corporation (NASDAQCM:ACIC)</v>
      </c>
      <c r="I77" t="str">
        <v>Ascent Industries Co. (NASDAQGM:ACNT)</v>
      </c>
    </row>
    <row r="78" spans="1:9" x14ac:dyDescent="0.3">
      <c r="A78" t="str">
        <v>Albany International Corp. (NYSE:AIN)</v>
      </c>
      <c r="B78" t="str">
        <v>Alerus Financial Corporation (NASDAQCM:ALRS)</v>
      </c>
      <c r="C78" t="str">
        <v>Altair Engineering Inc. (NASDAQGS:ALTR)</v>
      </c>
      <c r="D78" t="str">
        <v>Alaska Air Group, Inc. (NYSE:ALK)</v>
      </c>
      <c r="E78" t="str">
        <v>American Woodmark Corporation (NASDAQGS:AMWD)</v>
      </c>
      <c r="F78" t="str">
        <v>Annovis Bio, Inc. (NYSE:ANVS)</v>
      </c>
      <c r="G78" t="str">
        <v>Alphatec Holdings, Inc. (NASDAQGS:ATEC)</v>
      </c>
      <c r="H78" t="str">
        <v>American Express Company (NYSE:AXP)</v>
      </c>
      <c r="I78" t="str">
        <v>ASGN Incorporated (NYSE:ASGN)</v>
      </c>
    </row>
    <row r="79" spans="1:9" x14ac:dyDescent="0.3">
      <c r="A79" t="str">
        <v>Albertsons Companies, Inc. (NYSE:ACI)</v>
      </c>
      <c r="B79" t="str">
        <v>Alexander &amp; Baldwin, Inc. (NYSE:ALEX)</v>
      </c>
      <c r="C79" t="str">
        <v>Altria Group, Inc. (NYSE:MO)</v>
      </c>
      <c r="D79" t="str">
        <v>Albany International Corp. (NYSE:AIN)</v>
      </c>
      <c r="E79" t="str">
        <v>America's Car-Mart, Inc. (NASDAQGS:CRMT)</v>
      </c>
      <c r="F79" t="str">
        <v>ANSYS, Inc. (NASDAQGS:ANSS)</v>
      </c>
      <c r="G79" t="str">
        <v>Alpine Income Property Trust, Inc. (NYSE:PINE)</v>
      </c>
      <c r="H79" t="str">
        <v>American Healthcare REIT, Inc. (NYSE:AHR)</v>
      </c>
      <c r="I79" t="str">
        <v>Ashland Inc. (NYSE:ASH)</v>
      </c>
    </row>
    <row r="80" spans="1:9" x14ac:dyDescent="0.3">
      <c r="A80" t="str">
        <v>Alchemy Investments Acquisition Corp 1 (NASDAQCM:ALCY)</v>
      </c>
      <c r="B80" t="str">
        <v>Alexander's, Inc. (NYSE:ALX)</v>
      </c>
      <c r="C80" t="str">
        <v>Alumis Inc. (NASDAQGS:ALMS)</v>
      </c>
      <c r="D80" t="str">
        <v>Albemarle Corporation (NYSE:ALB)</v>
      </c>
      <c r="E80" t="str">
        <v>Ameriprise Financial, Inc. (NYSE:AMP)</v>
      </c>
      <c r="F80" t="str">
        <v>Antero Midstream Corporation (NYSE:AM)</v>
      </c>
      <c r="G80" t="str">
        <v>Altair Engineering Inc. (NASDAQGS:ALTR)</v>
      </c>
      <c r="H80" t="str">
        <v>American Homes 4 Rent (NYSE:AMH)</v>
      </c>
      <c r="I80" t="str">
        <v>Aspen Technology, Inc. (NASDAQGS:AZPN)</v>
      </c>
    </row>
    <row r="81" spans="1:9" x14ac:dyDescent="0.3">
      <c r="A81" t="str">
        <v>Alerus Financial Corporation (NASDAQCM:ALRS)</v>
      </c>
      <c r="B81" t="str">
        <v>Alexandria Real Estate Equities, Inc. (NYSE:ARE)</v>
      </c>
      <c r="C81" t="str">
        <v>Alvotech (NASDAQGM:ALVO)</v>
      </c>
      <c r="D81" t="str">
        <v>Albertsons Companies, Inc. (NYSE:ACI)</v>
      </c>
      <c r="E81" t="str">
        <v>Ames National Corporation (NASDAQCM:ATLO)</v>
      </c>
      <c r="F81" t="str">
        <v>APA Corporation (NASDAQGS:APA)</v>
      </c>
      <c r="G81" t="str">
        <v>Alvotech (NASDAQGM:ALVO)</v>
      </c>
      <c r="H81" t="str">
        <v>American Strategic Investment Co. (NYSE:NYC)</v>
      </c>
      <c r="I81" t="str">
        <v>Associated Capital Group, Inc. (NYSE:AC)</v>
      </c>
    </row>
    <row r="82" spans="1:9" x14ac:dyDescent="0.3">
      <c r="A82" t="str">
        <v>Alexander &amp; Baldwin, Inc. (NYSE:ALEX)</v>
      </c>
      <c r="B82" t="str">
        <v>Algoma Steel Group Inc. (NASDAQGM:ASTL)</v>
      </c>
      <c r="C82" t="str">
        <v>Amalgamated Financial Corp. (NASDAQGM:AMAL)</v>
      </c>
      <c r="D82" t="str">
        <v>Alcoa Corporation (NYSE:AA)</v>
      </c>
      <c r="E82" t="str">
        <v>AMETEK, Inc. (NYSE:AME)</v>
      </c>
      <c r="F82" t="str">
        <v>APi Group Corporation (NYSE:APG)</v>
      </c>
      <c r="G82" t="str">
        <v>Amalgamated Financial Corp. (NASDAQGM:AMAL)</v>
      </c>
      <c r="H82" t="str">
        <v>American Vanguard Corporation (NYSE:AVD)</v>
      </c>
      <c r="I82" t="str">
        <v>Assurant, Inc. (NYSE:AIZ)</v>
      </c>
    </row>
    <row r="83" spans="1:9" x14ac:dyDescent="0.3">
      <c r="A83" t="str">
        <v>Alexander's, Inc. (NYSE:ALX)</v>
      </c>
      <c r="B83" t="str">
        <v>Alibaba Group Holding Limited (NYSE:BABA)</v>
      </c>
      <c r="C83" t="str">
        <v>Amazon.com, Inc. (NASDAQGS:AMZN)</v>
      </c>
      <c r="D83" t="str">
        <v>Alerus Financial Corporation (NASDAQCM:ALRS)</v>
      </c>
      <c r="E83" t="str">
        <v>Amgen Inc. (NASDAQGS:AMGN)</v>
      </c>
      <c r="F83" t="str">
        <v>Apollo Global Management, Inc. (NYSE:APO)</v>
      </c>
      <c r="G83" t="str">
        <v>Amazon.com, Inc. (NASDAQGS:AMZN)</v>
      </c>
      <c r="H83" t="str">
        <v>American Water Works Company, Inc. (NYSE:AWK)</v>
      </c>
      <c r="I83" t="str">
        <v>Assured Guaranty Ltd. (NYSE:AGO)</v>
      </c>
    </row>
    <row r="84" spans="1:9" x14ac:dyDescent="0.3">
      <c r="A84" t="str">
        <v>Alexandria Real Estate Equities, Inc. (NYSE:ARE)</v>
      </c>
      <c r="B84" t="str">
        <v>Alight, Inc. (NYSE:ALIT)</v>
      </c>
      <c r="C84" t="str">
        <v>Ambarella, Inc. (NASDAQGS:AMBA)</v>
      </c>
      <c r="D84" t="str">
        <v>Alexander &amp; Baldwin, Inc. (NYSE:ALEX)</v>
      </c>
      <c r="E84" t="str">
        <v>Amicus Therapeutics, Inc. (NASDAQGM:FOLD)</v>
      </c>
      <c r="F84" t="str">
        <v>AppFolio, Inc. (NASDAQGM:APPF)</v>
      </c>
      <c r="G84" t="str">
        <v>Ambarella, Inc. (NASDAQGS:AMBA)</v>
      </c>
      <c r="H84" t="str">
        <v>American Well Corporation (NYSE:AMWL)</v>
      </c>
      <c r="I84" t="str">
        <v>Atkore Inc. (NYSE:ATKR)</v>
      </c>
    </row>
    <row r="85" spans="1:9" x14ac:dyDescent="0.3">
      <c r="A85" t="str">
        <v>Alibaba Group Holding Limited (NYSE:BABA)</v>
      </c>
      <c r="B85" t="str">
        <v>Align Technology, Inc. (NASDAQGS:ALGN)</v>
      </c>
      <c r="C85" t="str">
        <v>Amcor plc (NYSE:AMCR)</v>
      </c>
      <c r="D85" t="str">
        <v>Alexander's, Inc. (NYSE:ALX)</v>
      </c>
      <c r="E85" t="str">
        <v>Amkor Technology, Inc. (NASDAQGS:AMKR)</v>
      </c>
      <c r="F85" t="str">
        <v>Applied Digital Corporation (NASDAQGS:APLD)</v>
      </c>
      <c r="G85" t="str">
        <v>Amcor plc (NYSE:AMCR)</v>
      </c>
      <c r="H85" t="str">
        <v>Ameris Bancorp (NYSE:ABCB)</v>
      </c>
      <c r="I85" t="str">
        <v>Atlanticus Holdings Corporation (NASDAQGS:ATLC)</v>
      </c>
    </row>
    <row r="86" spans="1:9" x14ac:dyDescent="0.3">
      <c r="A86" t="str">
        <v>Alico, Inc. (NASDAQGS:ALCO)</v>
      </c>
      <c r="B86" t="str">
        <v>Alkami Technology, Inc. (NASDAQGS:ALKT)</v>
      </c>
      <c r="C86" t="str">
        <v>Amer Sports, Inc. (NYSE:AS)</v>
      </c>
      <c r="D86" t="str">
        <v>Alexandria Real Estate Equities, Inc. (NYSE:ARE)</v>
      </c>
      <c r="E86" t="str">
        <v>AMN Healthcare Services, Inc. (NYSE:AMN)</v>
      </c>
      <c r="F86" t="str">
        <v>Applied Industrial Technologies, Inc. (NYSE:AIT)</v>
      </c>
      <c r="G86" t="str">
        <v>Amdocs Limited (NASDAQGS:DOX)</v>
      </c>
      <c r="H86" t="str">
        <v>AMERISAFE, Inc. (NASDAQGS:AMSF)</v>
      </c>
      <c r="I86" t="str">
        <v>Atmus Filtration Technologies Inc. (NYSE:ATMU)</v>
      </c>
    </row>
    <row r="87" spans="1:9" x14ac:dyDescent="0.3">
      <c r="A87" t="str">
        <v>Align Technology, Inc. (NASDAQGS:ALGN)</v>
      </c>
      <c r="B87" t="str">
        <v>Alkermes plc (NASDAQGS:ALKS)</v>
      </c>
      <c r="C87" t="str">
        <v>American Airlines Group Inc. (NASDAQGS:AAL)</v>
      </c>
      <c r="D87" t="str">
        <v>Algoma Steel Group Inc. (NASDAQGM:ASTL)</v>
      </c>
      <c r="E87" t="str">
        <v>Amphastar Pharmaceuticals, Inc. (NASDAQGS:AMPH)</v>
      </c>
      <c r="F87" t="str">
        <v>AppLovin Corporation (NASDAQGS:APP)</v>
      </c>
      <c r="G87" t="str">
        <v>Amer Sports, Inc. (NYSE:AS)</v>
      </c>
      <c r="H87" t="str">
        <v>Ames National Corporation (NASDAQCM:ATLO)</v>
      </c>
      <c r="I87" t="str">
        <v>AudioCodes Ltd. (NASDAQGS:AUDC)</v>
      </c>
    </row>
    <row r="88" spans="1:9" x14ac:dyDescent="0.3">
      <c r="A88" t="str">
        <v>Alkermes plc (NASDAQGS:ALKS)</v>
      </c>
      <c r="B88" t="str">
        <v>Allegiant Travel Company (NASDAQGS:ALGT)</v>
      </c>
      <c r="C88" t="str">
        <v>American Axle &amp; Manufacturing Holdings, Inc. (NYSE:AXL)</v>
      </c>
      <c r="D88" t="str">
        <v>Alibaba Group Holding Limited (NYSE:BABA)</v>
      </c>
      <c r="E88" t="str">
        <v>Amphenol Corporation (NYSE:APH)</v>
      </c>
      <c r="F88" t="str">
        <v>AptarGroup, Inc. (NYSE:ATR)</v>
      </c>
      <c r="G88" t="str">
        <v>Ameresco, Inc. (NYSE:AMRC)</v>
      </c>
      <c r="H88" t="str">
        <v>AMETEK, Inc. (NYSE:AME)</v>
      </c>
      <c r="I88" t="str">
        <v>Autoliv, Inc. (NYSE:ALV)</v>
      </c>
    </row>
    <row r="89" spans="1:9" x14ac:dyDescent="0.3">
      <c r="A89" t="str">
        <v>Allegion plc (NYSE:ALLE)</v>
      </c>
      <c r="B89" t="str">
        <v>Allegion plc (NYSE:ALLE)</v>
      </c>
      <c r="C89" t="str">
        <v>American Coastal Insurance Corporation (NASDAQCM:ACIC)</v>
      </c>
      <c r="D89" t="str">
        <v>Alight, Inc. (NYSE:ALIT)</v>
      </c>
      <c r="E89" t="str">
        <v>Amplify Energy Corp. (NYSE:AMPY)</v>
      </c>
      <c r="F89" t="str">
        <v>Aptiv PLC (NYSE:APTV)</v>
      </c>
      <c r="G89" t="str">
        <v>American Assets Trust, Inc. (NYSE:AAT)</v>
      </c>
      <c r="H89" t="str">
        <v>Amgen Inc. (NASDAQGS:AMGN)</v>
      </c>
      <c r="I89" t="str">
        <v>Automatic Data Processing, Inc. (NASDAQGS:ADP)</v>
      </c>
    </row>
    <row r="90" spans="1:9" x14ac:dyDescent="0.3">
      <c r="A90" t="str">
        <v>ALLETE, Inc. (NYSE:ALE)</v>
      </c>
      <c r="B90" t="str">
        <v>Allegro MicroSystems, Inc. (NASDAQGS:ALGM)</v>
      </c>
      <c r="C90" t="str">
        <v>American Express Company (NYSE:AXP)</v>
      </c>
      <c r="D90" t="str">
        <v>Align Technology, Inc. (NASDAQGS:ALGN)</v>
      </c>
      <c r="E90" t="str">
        <v>AMREP Corporation (NYSE:AXR)</v>
      </c>
      <c r="F90" t="str">
        <v>Arcos Dorados Holdings Inc. (NYSE:ARCO)</v>
      </c>
      <c r="G90" t="str">
        <v>American Axle &amp; Manufacturing Holdings, Inc. (NYSE:AXL)</v>
      </c>
      <c r="H90" t="str">
        <v>Amicus Therapeutics, Inc. (NASDAQGM:FOLD)</v>
      </c>
      <c r="I90" t="str">
        <v>AutoNation, Inc. (NYSE:AN)</v>
      </c>
    </row>
    <row r="91" spans="1:9" x14ac:dyDescent="0.3">
      <c r="A91" t="str">
        <v>Alliance Resource Partners, L.P. (NASDAQGS:ARLP)</v>
      </c>
      <c r="B91" t="str">
        <v>ALLETE, Inc. (NYSE:ALE)</v>
      </c>
      <c r="C91" t="str">
        <v>American Healthcare REIT, Inc. (NYSE:AHR)</v>
      </c>
      <c r="D91" t="str">
        <v>Alignment Healthcare, Inc. (NASDAQGS:ALHC)</v>
      </c>
      <c r="E91" t="str">
        <v>AnaptysBio, Inc. (NASDAQGS:ANAB)</v>
      </c>
      <c r="F91" t="str">
        <v>Arcosa, Inc. (NYSE:ACA)</v>
      </c>
      <c r="G91" t="str">
        <v>American Coastal Insurance Corporation (NASDAQCM:ACIC)</v>
      </c>
      <c r="H91" t="str">
        <v>Amneal Pharmaceuticals, Inc. (NASDAQGS:AMRX)</v>
      </c>
      <c r="I91" t="str">
        <v>AutoZone, Inc. (NYSE:AZO)</v>
      </c>
    </row>
    <row r="92" spans="1:9" x14ac:dyDescent="0.3">
      <c r="A92" t="str">
        <v>AllianceBernstein Global High Income Fund (NYSE:AWF)</v>
      </c>
      <c r="B92" t="str">
        <v>Alliance Resource Partners, L.P. (NASDAQGS:ARLP)</v>
      </c>
      <c r="C92" t="str">
        <v>American Homes 4 Rent (NYSE:AMH)</v>
      </c>
      <c r="D92" t="str">
        <v>Alkami Technology, Inc. (NASDAQGS:ALKT)</v>
      </c>
      <c r="E92" t="str">
        <v>Angel Oak Mortgage REIT, Inc. (NYSE:AOMR)</v>
      </c>
      <c r="F92" t="str">
        <v>Arcturus Therapeutics Holdings Inc. (NASDAQGM:ARCT)</v>
      </c>
      <c r="G92" t="str">
        <v>American Outdoor Brands, Inc. (NASDAQGS:AOUT)</v>
      </c>
      <c r="H92" t="str">
        <v>Amphenol Corporation (NYSE:APH)</v>
      </c>
      <c r="I92" t="str">
        <v>Avery Dennison Corporation (NYSE:AVY)</v>
      </c>
    </row>
    <row r="93" spans="1:9" x14ac:dyDescent="0.3">
      <c r="A93" t="str">
        <v>AllianceBernstein Holding L.P. (NYSE:AB)</v>
      </c>
      <c r="B93" t="str">
        <v>AllianceBernstein Holding L.P. (NYSE:AB)</v>
      </c>
      <c r="C93" t="str">
        <v>American Outdoor Brands, Inc. (NASDAQGS:AOUT)</v>
      </c>
      <c r="D93" t="str">
        <v>Alkermes plc (NASDAQGS:ALKS)</v>
      </c>
      <c r="E93" t="str">
        <v>AngloGold Ashanti plc (NYSE:AU)</v>
      </c>
      <c r="F93" t="str">
        <v>Arcus Biosciences, Inc. (NYSE:RCUS)</v>
      </c>
      <c r="G93" t="str">
        <v>American Public Education, Inc. (NASDAQGS:APEI)</v>
      </c>
      <c r="H93" t="str">
        <v>Amplitude, Inc. (NASDAQCM:AMPL)</v>
      </c>
      <c r="I93" t="str">
        <v>AvidXchange Holdings, Inc. (NASDAQGS:AVDX)</v>
      </c>
    </row>
    <row r="94" spans="1:9" x14ac:dyDescent="0.3">
      <c r="A94" t="str">
        <v>AllianceBernstein National Municipal Income Fund, Inc. (NYSE:AFB)</v>
      </c>
      <c r="B94" t="str">
        <v>AllianceBernstein National Municipal Income Fund, Inc. (NYSE:AFB)</v>
      </c>
      <c r="C94" t="str">
        <v>American Public Education, Inc. (NASDAQGS:APEI)</v>
      </c>
      <c r="D94" t="str">
        <v>Allbirds, Inc. (NASDAQGS:BIRD)</v>
      </c>
      <c r="E94" t="str">
        <v>ANSYS, Inc. (NASDAQGS:ANSS)</v>
      </c>
      <c r="F94" t="str">
        <v>Ardent Health Partners, Inc. (NYSE:ARDT)</v>
      </c>
      <c r="G94" t="str">
        <v>American States Water Company (NYSE:AWR)</v>
      </c>
      <c r="H94" t="str">
        <v>AMREP Corporation (NYSE:AXR)</v>
      </c>
      <c r="I94" t="str">
        <v>Avis Budget Group, Inc. (NASDAQGS:CAR)</v>
      </c>
    </row>
    <row r="95" spans="1:9" x14ac:dyDescent="0.3">
      <c r="A95" t="str">
        <v>Alliant Energy Corporation (NASDAQGS:LNT)</v>
      </c>
      <c r="B95" t="str">
        <v>Alliant Energy Corporation (NASDAQGS:LNT)</v>
      </c>
      <c r="C95" t="str">
        <v>American States Water Company (NYSE:AWR)</v>
      </c>
      <c r="D95" t="str">
        <v>Allegiant Travel Company (NASDAQGS:ALGT)</v>
      </c>
      <c r="E95" t="str">
        <v>Antero Midstream Corporation (NYSE:AM)</v>
      </c>
      <c r="F95" t="str">
        <v>Ardmore Shipping Corporation (NYSE:ASC)</v>
      </c>
      <c r="G95" t="str">
        <v>American Superconductor Corporation (NASDAQGS:AMSC)</v>
      </c>
      <c r="H95" t="str">
        <v>Amtech Systems, Inc. (NASDAQGS:ASYS)</v>
      </c>
      <c r="I95" t="str">
        <v>Avnet, Inc. (NASDAQGS:AVT)</v>
      </c>
    </row>
    <row r="96" spans="1:9" x14ac:dyDescent="0.3">
      <c r="A96" t="str">
        <v>Allient Inc. (NASDAQGM:ALNT)</v>
      </c>
      <c r="B96" t="str">
        <v>Allient Inc. (NASDAQGM:ALNT)</v>
      </c>
      <c r="C96" t="str">
        <v>American Superconductor Corporation (NASDAQGS:AMSC)</v>
      </c>
      <c r="D96" t="str">
        <v>Allegion plc (NYSE:ALLE)</v>
      </c>
      <c r="E96" t="str">
        <v>APA Corporation (NASDAQGS:APA)</v>
      </c>
      <c r="F96" t="str">
        <v>Ares Capital Corporation (NASDAQGS:ARCC)</v>
      </c>
      <c r="G96" t="str">
        <v>American Tower Corporation (NYSE:AMT)</v>
      </c>
      <c r="H96" t="str">
        <v>AnaptysBio, Inc. (NASDAQGS:ANAB)</v>
      </c>
      <c r="I96" t="str">
        <v>Axalta Coating Systems Ltd. (NYSE:AXTA)</v>
      </c>
    </row>
    <row r="97" spans="1:9" x14ac:dyDescent="0.3">
      <c r="A97" t="str">
        <v>Allison Transmission Holdings, Inc. (NYSE:ALSN)</v>
      </c>
      <c r="B97" t="str">
        <v>Allison Transmission Holdings, Inc. (NYSE:ALSN)</v>
      </c>
      <c r="C97" t="str">
        <v>American Water Works Company, Inc. (NYSE:AWK)</v>
      </c>
      <c r="D97" t="str">
        <v>Allegro MicroSystems, Inc. (NASDAQGS:ALGM)</v>
      </c>
      <c r="E97" t="str">
        <v>Apellis Pharmaceuticals, Inc. (NASDAQGS:APLS)</v>
      </c>
      <c r="F97" t="str">
        <v>Argan, Inc. (NYSE:AGX)</v>
      </c>
      <c r="G97" t="str">
        <v>American Water Works Company, Inc. (NYSE:AWK)</v>
      </c>
      <c r="H97" t="str">
        <v>Angel Oak Mortgage REIT, Inc. (NYSE:AOMR)</v>
      </c>
      <c r="I97" t="str">
        <v>Axcelis Technologies, Inc. (NASDAQGS:ACLS)</v>
      </c>
    </row>
    <row r="98" spans="1:9" x14ac:dyDescent="0.3">
      <c r="A98" t="str">
        <v>Ally Financial Inc. (NYSE:ALLY)</v>
      </c>
      <c r="B98" t="str">
        <v>Ally Financial Inc. (NYSE:ALLY)</v>
      </c>
      <c r="C98" t="str">
        <v>American Well Corporation (NYSE:AMWL)</v>
      </c>
      <c r="D98" t="str">
        <v>ALLETE, Inc. (NYSE:ALE)</v>
      </c>
      <c r="E98" t="str">
        <v>APi Group Corporation (NYSE:APG)</v>
      </c>
      <c r="F98" t="str">
        <v>Aris Water Solutions, Inc. (NYSE:ARIS)</v>
      </c>
      <c r="G98" t="str">
        <v>American Well Corporation (NYSE:AMWL)</v>
      </c>
      <c r="H98" t="str">
        <v>AngloGold Ashanti plc (NYSE:AU)</v>
      </c>
      <c r="I98" t="str">
        <v>AXIS Capital Holdings Limited (NYSE:AXS)</v>
      </c>
    </row>
    <row r="99" spans="1:9" x14ac:dyDescent="0.3">
      <c r="A99" t="str">
        <v>Alpha Metallurgical Resources, Inc. (NYSE:AMR)</v>
      </c>
      <c r="B99" t="str">
        <v>Alnylam Pharmaceuticals, Inc. (NASDAQGS:ALNY)</v>
      </c>
      <c r="C99" t="str">
        <v>America's Car-Mart, Inc. (NASDAQGS:CRMT)</v>
      </c>
      <c r="D99" t="str">
        <v>Alliance Resource Partners, L.P. (NASDAQGS:ARLP)</v>
      </c>
      <c r="E99" t="str">
        <v>Apollo Global Management, Inc. (NYSE:APO)</v>
      </c>
      <c r="F99" t="str">
        <v>Arko Corp. (NASDAQCM:ARKO)</v>
      </c>
      <c r="G99" t="str">
        <v>American Woodmark Corporation (NASDAQGS:AMWD)</v>
      </c>
      <c r="H99" t="str">
        <v>Anika Therapeutics, Inc. (NASDAQGS:ANIK)</v>
      </c>
      <c r="I99" t="str">
        <v>Azenta, Inc. (NASDAQGS:AZTA)</v>
      </c>
    </row>
    <row r="100" spans="1:9" x14ac:dyDescent="0.3">
      <c r="A100" t="str">
        <v>Alpha Star Acquisition Corporation (NASDAQGM:ALSA)</v>
      </c>
      <c r="B100" t="str">
        <v>Alpha and Omega Semiconductor Limited (NASDAQGS:AOSL)</v>
      </c>
      <c r="C100" t="str">
        <v>Americold Realty Trust, Inc. (NYSE:COLD)</v>
      </c>
      <c r="D100" t="str">
        <v>Alliant Energy Corporation (NASDAQGS:LNT)</v>
      </c>
      <c r="E100" t="str">
        <v>Appian Corporation (NASDAQGM:APPN)</v>
      </c>
      <c r="F100" t="str">
        <v>Arm Holdings plc (NASDAQGS:ARM)</v>
      </c>
      <c r="G100" t="str">
        <v>America's Car-Mart, Inc. (NASDAQGS:CRMT)</v>
      </c>
      <c r="H100" t="str">
        <v>Annaly Capital Management, Inc. (NYSE:NLY)</v>
      </c>
      <c r="I100" t="str">
        <v>Badger Meter, Inc. (NYSE:BMI)</v>
      </c>
    </row>
    <row r="101" spans="1:9" x14ac:dyDescent="0.3">
      <c r="A101" t="str">
        <v>Alphabet Inc. (NASDAQGS:GOOGL)</v>
      </c>
      <c r="B101" t="str">
        <v>Alpha Metallurgical Resources, Inc. (NYSE:AMR)</v>
      </c>
      <c r="C101" t="str">
        <v>Ameris Bancorp (NYSE:ABCB)</v>
      </c>
      <c r="D101" t="str">
        <v>Allient Inc. (NASDAQGM:ALNT)</v>
      </c>
      <c r="E101" t="str">
        <v>Apple Inc. (NASDAQGS:AAPL)</v>
      </c>
      <c r="F101" t="str">
        <v>Arq, Inc. (NASDAQGM:ARQ)</v>
      </c>
      <c r="G101" t="str">
        <v>Ameris Bancorp (NYSE:ABCB)</v>
      </c>
      <c r="H101" t="str">
        <v>ANSYS, Inc. (NASDAQGS:ANSS)</v>
      </c>
      <c r="I101" t="str">
        <v>Baidu, Inc. (NASDAQGS:BIDU)</v>
      </c>
    </row>
    <row r="102" spans="1:9" x14ac:dyDescent="0.3">
      <c r="A102" t="str">
        <v>AlphaTime Acquisition Corp (NASDAQGM:ATMC)</v>
      </c>
      <c r="B102" t="str">
        <v>Alphabet Inc. (NASDAQGS:GOOGL)</v>
      </c>
      <c r="C102" t="str">
        <v>AMERISAFE, Inc. (NASDAQGS:AMSF)</v>
      </c>
      <c r="D102" t="str">
        <v>Allison Transmission Holdings, Inc. (NYSE:ALSN)</v>
      </c>
      <c r="E102" t="str">
        <v>Applied Industrial Technologies, Inc. (NYSE:AIT)</v>
      </c>
      <c r="F102" t="str">
        <v>Arqit Quantum Inc. (NASDAQCM:ARQQ)</v>
      </c>
      <c r="G102" t="str">
        <v>AMERISAFE, Inc. (NASDAQGS:AMSF)</v>
      </c>
      <c r="H102" t="str">
        <v>Anterix Inc. (NASDAQCM:ATEX)</v>
      </c>
      <c r="I102" t="str">
        <v>Baker Hughes Company (NASDAQGS:BKR)</v>
      </c>
    </row>
    <row r="103" spans="1:9" x14ac:dyDescent="0.3">
      <c r="A103" t="str">
        <v>AlphaVest Acquisition Corp (NASDAQCM:ATMV)</v>
      </c>
      <c r="B103" t="str">
        <v>Alpine Income Property Trust, Inc. (NYSE:PINE)</v>
      </c>
      <c r="C103" t="str">
        <v>AMETEK, Inc. (NYSE:AME)</v>
      </c>
      <c r="D103" t="str">
        <v>Ally Financial Inc. (NYSE:ALLY)</v>
      </c>
      <c r="E103" t="str">
        <v>Applied Materials, Inc. (NASDAQGS:AMAT)</v>
      </c>
      <c r="F103" t="str">
        <v>Arrowhead Pharmaceuticals, Inc. (NASDAQGS:ARWR)</v>
      </c>
      <c r="G103" t="str">
        <v>Ames National Corporation (NASDAQCM:ATLO)</v>
      </c>
      <c r="H103" t="str">
        <v>Antero Midstream Corporation (NYSE:AM)</v>
      </c>
      <c r="I103" t="str">
        <v>Ball Corporation (NYSE:BALL)</v>
      </c>
    </row>
    <row r="104" spans="1:9" x14ac:dyDescent="0.3">
      <c r="A104" t="str">
        <v>Alpine Income Property Trust, Inc. (NYSE:PINE)</v>
      </c>
      <c r="B104" t="str">
        <v>Alta Equipment Group Inc. (NYSE:ALTG)</v>
      </c>
      <c r="C104" t="str">
        <v>Amgen Inc. (NASDAQGS:AMGN)</v>
      </c>
      <c r="D104" t="str">
        <v>Alnylam Pharmaceuticals, Inc. (NASDAQGS:ALNY)</v>
      </c>
      <c r="E104" t="str">
        <v>Applied Optoelectronics, Inc. (NASDAQGM:AAOI)</v>
      </c>
      <c r="F104" t="str">
        <v>Arteris, Inc. (NASDAQGM:AIP)</v>
      </c>
      <c r="G104" t="str">
        <v>Amicus Therapeutics, Inc. (NASDAQGM:FOLD)</v>
      </c>
      <c r="H104" t="str">
        <v>Aon plc (NYSE:AON)</v>
      </c>
      <c r="I104" t="str">
        <v>Bank First Corporation (NASDAQCM:BFC)</v>
      </c>
    </row>
    <row r="105" spans="1:9" x14ac:dyDescent="0.3">
      <c r="A105" t="str">
        <v>Altair Engineering Inc. (NASDAQGS:ALTR)</v>
      </c>
      <c r="B105" t="str">
        <v>Altair Engineering Inc. (NASDAQGS:ALTR)</v>
      </c>
      <c r="C105" t="str">
        <v>Amicus Therapeutics, Inc. (NASDAQGM:FOLD)</v>
      </c>
      <c r="D105" t="str">
        <v>Alpha and Omega Semiconductor Limited (NASDAQGS:AOSL)</v>
      </c>
      <c r="E105" t="str">
        <v>AppLovin Corporation (NASDAQGS:APP)</v>
      </c>
      <c r="F105" t="str">
        <v>Arthur J. Gallagher &amp; Co. (NYSE:AJG)</v>
      </c>
      <c r="G105" t="str">
        <v>Amphenol Corporation (NYSE:APH)</v>
      </c>
      <c r="H105" t="str">
        <v>APA Corporation (NASDAQGS:APA)</v>
      </c>
      <c r="I105" t="str">
        <v>Bank of America Corporation (NYSE:BAC)</v>
      </c>
    </row>
    <row r="106" spans="1:9" x14ac:dyDescent="0.3">
      <c r="A106" t="str">
        <v>Altria Group, Inc. (NYSE:MO)</v>
      </c>
      <c r="B106" t="str">
        <v>Altria Group, Inc. (NYSE:MO)</v>
      </c>
      <c r="C106" t="str">
        <v>Amplify Energy Corp. (NYSE:AMPY)</v>
      </c>
      <c r="D106" t="str">
        <v>Alpha Metallurgical Resources, Inc. (NYSE:AMR)</v>
      </c>
      <c r="E106" t="str">
        <v>Aramark (NYSE:ARMK)</v>
      </c>
      <c r="F106" t="str">
        <v>Artiva Biotherapeutics, Inc. (NASDAQGM:ARTV)</v>
      </c>
      <c r="G106" t="str">
        <v>Amplify Energy Corp. (NYSE:AMPY)</v>
      </c>
      <c r="H106" t="str">
        <v>Apellis Pharmaceuticals, Inc. (NASDAQGS:APLS)</v>
      </c>
      <c r="I106" t="str">
        <v>Bank of Marin Bancorp (NASDAQCM:BMRC)</v>
      </c>
    </row>
    <row r="107" spans="1:9" x14ac:dyDescent="0.3">
      <c r="A107" t="str">
        <v>Amalgamated Financial Corp. (NASDAQGM:AMAL)</v>
      </c>
      <c r="B107" t="str">
        <v>Amalgamated Financial Corp. (NASDAQGM:AMAL)</v>
      </c>
      <c r="C107" t="str">
        <v>Amplitude, Inc. (NASDAQCM:AMPL)</v>
      </c>
      <c r="D107" t="str">
        <v>Alpha Teknova, Inc. (NASDAQGM:TKNO)</v>
      </c>
      <c r="E107" t="str">
        <v>Arbor Realty Trust, Inc. (NYSE:ABR)</v>
      </c>
      <c r="F107" t="str">
        <v>Arvinas, Inc. (NASDAQGS:ARVN)</v>
      </c>
      <c r="G107" t="str">
        <v>Amplitude, Inc. (NASDAQCM:AMPL)</v>
      </c>
      <c r="H107" t="str">
        <v>Apollo Global Management, Inc. (NYSE:APO)</v>
      </c>
      <c r="I107" t="str">
        <v>Bank OZK (NASDAQGS:OZK)</v>
      </c>
    </row>
    <row r="108" spans="1:9" x14ac:dyDescent="0.3">
      <c r="A108" t="str">
        <v>A-Mark Precious Metals, Inc. (NASDAQGS:AMRK)</v>
      </c>
      <c r="B108" t="str">
        <v>Amazon.com, Inc. (NASDAQGS:AMZN)</v>
      </c>
      <c r="C108" t="str">
        <v>AMREP Corporation (NYSE:AXR)</v>
      </c>
      <c r="D108" t="str">
        <v>Alphabet Inc. (NASDAQGS:GOOGL)</v>
      </c>
      <c r="E108" t="str">
        <v>Arcadium Lithium plc (NYSE:ALTM)</v>
      </c>
      <c r="F108" t="str">
        <v>Ascendis Pharma A/S (NASDAQGS:ASND)</v>
      </c>
      <c r="G108" t="str">
        <v>AMREP Corporation (NYSE:AXR)</v>
      </c>
      <c r="H108" t="str">
        <v>Appian Corporation (NASDAQGM:APPN)</v>
      </c>
      <c r="I108" t="str">
        <v>BankUnited, Inc. (NYSE:BKU)</v>
      </c>
    </row>
    <row r="109" spans="1:9" x14ac:dyDescent="0.3">
      <c r="A109" t="str">
        <v>Amazon.com, Inc. (NASDAQGS:AMZN)</v>
      </c>
      <c r="B109" t="str">
        <v>Ambac Financial Group, Inc. (NYSE:AMBC)</v>
      </c>
      <c r="C109" t="str">
        <v>Amtech Systems, Inc. (NASDAQGS:ASYS)</v>
      </c>
      <c r="D109" t="str">
        <v>Alphatec Holdings, Inc. (NASDAQGS:ATEC)</v>
      </c>
      <c r="E109" t="str">
        <v>ArcBest Corporation (NASDAQGS:ARCB)</v>
      </c>
      <c r="F109" t="str">
        <v>Ascent Industries Co. (NASDAQGM:ACNT)</v>
      </c>
      <c r="G109" t="str">
        <v>Amtech Systems, Inc. (NASDAQGS:ASYS)</v>
      </c>
      <c r="H109" t="str">
        <v>Apple Hospitality REIT, Inc. (NYSE:APLE)</v>
      </c>
      <c r="I109" t="str">
        <v>Bankwell Financial Group, Inc. (NASDAQGM:BWFG)</v>
      </c>
    </row>
    <row r="110" spans="1:9" x14ac:dyDescent="0.3">
      <c r="A110" t="str">
        <v>AMC Networks Inc. (NASDAQGS:AMCX)</v>
      </c>
      <c r="B110" t="str">
        <v>Ambarella, Inc. (NASDAQGS:AMBA)</v>
      </c>
      <c r="C110" t="str">
        <v>AnaptysBio, Inc. (NASDAQGS:ANAB)</v>
      </c>
      <c r="D110" t="str">
        <v>Alpine Income Property Trust, Inc. (NYSE:PINE)</v>
      </c>
      <c r="E110" t="str">
        <v>Arch Capital Group Ltd. (NASDAQGS:ACGL)</v>
      </c>
      <c r="F110" t="str">
        <v>ASP Isotopes Inc. (NASDAQCM:ASPI)</v>
      </c>
      <c r="G110" t="str">
        <v>AnaptysBio, Inc. (NASDAQGS:ANAB)</v>
      </c>
      <c r="H110" t="str">
        <v>Applied Therapeutics, Inc. (NASDAQGM:APLT)</v>
      </c>
      <c r="I110" t="str">
        <v>Bannix Acquisition Corp. (NASDAQCM:BNIX)</v>
      </c>
    </row>
    <row r="111" spans="1:9" x14ac:dyDescent="0.3">
      <c r="A111" t="str">
        <v>Amcor plc (NYSE:AMCR)</v>
      </c>
      <c r="B111" t="str">
        <v>AMC Networks Inc. (NASDAQGS:AMCX)</v>
      </c>
      <c r="C111" t="str">
        <v>Angel Oak Financial Strategies Income Term Trust (NYSE:FINS)</v>
      </c>
      <c r="D111" t="str">
        <v>Alta Equipment Group Inc. (NYSE:ALTG)</v>
      </c>
      <c r="E111" t="str">
        <v>Archer-Daniels-Midland Company (NYSE:ADM)</v>
      </c>
      <c r="F111" t="str">
        <v>Aspen Technology, Inc. (NASDAQGS:AZPN)</v>
      </c>
      <c r="G111" t="str">
        <v>Angel Oak Financial Strategies Income Term Trust (NYSE:FINS)</v>
      </c>
      <c r="H111" t="str">
        <v>AppLovin Corporation (NASDAQGS:APP)</v>
      </c>
      <c r="I111" t="str">
        <v>Barings BDC, Inc. (NYSE:BBDC)</v>
      </c>
    </row>
    <row r="112" spans="1:9" x14ac:dyDescent="0.3">
      <c r="A112" t="str">
        <v>Amdocs Limited (NASDAQGS:DOX)</v>
      </c>
      <c r="B112" t="str">
        <v>Amcor plc (NYSE:AMCR)</v>
      </c>
      <c r="C112" t="str">
        <v>Angel Oak Mortgage REIT, Inc. (NYSE:AOMR)</v>
      </c>
      <c r="D112" t="str">
        <v>Altair Engineering Inc. (NASDAQGS:ALTR)</v>
      </c>
      <c r="E112" t="str">
        <v>Archrock, Inc. (NYSE:AROC)</v>
      </c>
      <c r="F112" t="str">
        <v>Astrana Health, Inc. (NASDAQCM:ASTH)</v>
      </c>
      <c r="G112" t="str">
        <v>AngioDynamics, Inc. (NASDAQGS:ANGO)</v>
      </c>
      <c r="H112" t="str">
        <v>Arcellx, Inc. (NASDAQGS:ACLX)</v>
      </c>
      <c r="I112" t="str">
        <v>Barrett Business Services, Inc. (NASDAQGS:BBSI)</v>
      </c>
    </row>
    <row r="113" spans="1:9" x14ac:dyDescent="0.3">
      <c r="A113" t="str">
        <v>Amedisys, Inc. (NASDAQGS:AMED)</v>
      </c>
      <c r="B113" t="str">
        <v>Amdocs Limited (NASDAQGS:DOX)</v>
      </c>
      <c r="C113" t="str">
        <v>AngioDynamics, Inc. (NASDAQGS:ANGO)</v>
      </c>
      <c r="D113" t="str">
        <v>Altimmune, Inc. (NASDAQGM:ALT)</v>
      </c>
      <c r="E113" t="str">
        <v>Arcos Dorados Holdings Inc. (NYSE:ARCO)</v>
      </c>
      <c r="F113" t="str">
        <v>Astria Therapeutics, Inc. (NASDAQGM:ATXS)</v>
      </c>
      <c r="G113" t="str">
        <v>AngloGold Ashanti plc (NYSE:AU)</v>
      </c>
      <c r="H113" t="str">
        <v>Arcturus Therapeutics Holdings Inc. (NASDAQGM:ARCT)</v>
      </c>
      <c r="I113" t="str">
        <v>Bassett Furniture Industries, Incorporated (NASDAQGS:BSET)</v>
      </c>
    </row>
    <row r="114" spans="1:9" x14ac:dyDescent="0.3">
      <c r="A114" t="str">
        <v>Ameren Corporation (NYSE:AEE)</v>
      </c>
      <c r="B114" t="str">
        <v>Amedisys, Inc. (NASDAQGS:AMED)</v>
      </c>
      <c r="C114" t="str">
        <v>AngloGold Ashanti plc (NYSE:AU)</v>
      </c>
      <c r="D114" t="str">
        <v>Alumis Inc. (NASDAQGS:ALMS)</v>
      </c>
      <c r="E114" t="str">
        <v>Arcutis Biotherapeutics, Inc. (NASDAQGS:ARQT)</v>
      </c>
      <c r="F114" t="str">
        <v>Astrotech Corporation (NASDAQCM:ASTC)</v>
      </c>
      <c r="G114" t="str">
        <v>Annaly Capital Management, Inc. (NYSE:NLY)</v>
      </c>
      <c r="H114" t="str">
        <v>Arcus Biosciences, Inc. (NYSE:RCUS)</v>
      </c>
      <c r="I114" t="str">
        <v>Bath &amp; Body Works, Inc. (NYSE:BBWI)</v>
      </c>
    </row>
    <row r="115" spans="1:9" x14ac:dyDescent="0.3">
      <c r="A115" t="str">
        <v>Ameresco, Inc. (NYSE:AMRC)</v>
      </c>
      <c r="B115" t="str">
        <v>Amentum Holdings, Inc. (NYSE:AMTM)</v>
      </c>
      <c r="C115" t="str">
        <v>Annaly Capital Management, Inc. (NYSE:NLY)</v>
      </c>
      <c r="D115" t="str">
        <v>Alvotech (NASDAQGM:ALVO)</v>
      </c>
      <c r="E115" t="str">
        <v>Ardent Health Partners, Inc. (NYSE:ARDT)</v>
      </c>
      <c r="F115" t="str">
        <v>AT&amp;T Inc. (NYSE:T)</v>
      </c>
      <c r="G115" t="str">
        <v>ANSYS, Inc. (NASDAQGS:ANSS)</v>
      </c>
      <c r="H115" t="str">
        <v>Arcutis Biotherapeutics, Inc. (NASDAQGS:ARQT)</v>
      </c>
      <c r="I115" t="str">
        <v>BayCom Corp (NASDAQGS:BCML)</v>
      </c>
    </row>
    <row r="116" spans="1:9" x14ac:dyDescent="0.3">
      <c r="A116" t="str">
        <v>American Airlines Group Inc. (NASDAQGS:AAL)</v>
      </c>
      <c r="B116" t="str">
        <v>Amer Sports, Inc. (NYSE:AS)</v>
      </c>
      <c r="C116" t="str">
        <v>Annovis Bio, Inc. (NYSE:ANVS)</v>
      </c>
      <c r="D116" t="str">
        <v>Amalgamated Financial Corp. (NASDAQGM:AMAL)</v>
      </c>
      <c r="E116" t="str">
        <v>Ardmore Shipping Corporation (NYSE:ASC)</v>
      </c>
      <c r="F116" t="str">
        <v>Atara Biotherapeutics, Inc. (NASDAQGS:ATRA)</v>
      </c>
      <c r="G116" t="str">
        <v>Anterix Inc. (NASDAQCM:ATEX)</v>
      </c>
      <c r="H116" t="str">
        <v>Ardmore Shipping Corporation (NYSE:ASC)</v>
      </c>
      <c r="I116" t="str">
        <v>BayFirst Financial Corp. (NASDAQCM:BAFN)</v>
      </c>
    </row>
    <row r="117" spans="1:9" x14ac:dyDescent="0.3">
      <c r="A117" t="str">
        <v>American Assets Trust, Inc. (NYSE:AAT)</v>
      </c>
      <c r="B117" t="str">
        <v>Ameren Corporation (NYSE:AEE)</v>
      </c>
      <c r="C117" t="str">
        <v>ANSYS, Inc. (NASDAQGS:ANSS)</v>
      </c>
      <c r="D117" t="str">
        <v>Amazon.com, Inc. (NASDAQGS:AMZN)</v>
      </c>
      <c r="E117" t="str">
        <v>Ares Acquisition Corporation II (NYSE:AACT)</v>
      </c>
      <c r="F117" t="str">
        <v>ATI Inc. (NYSE:ATI)</v>
      </c>
      <c r="G117" t="str">
        <v>Apellis Pharmaceuticals, Inc. (NASDAQGS:APLS)</v>
      </c>
      <c r="H117" t="str">
        <v>Ares Capital Corporation (NASDAQGS:ARCC)</v>
      </c>
      <c r="I117" t="str">
        <v>Bayview Acquisition Corp (NASDAQGM:BAYA)</v>
      </c>
    </row>
    <row r="118" spans="1:9" x14ac:dyDescent="0.3">
      <c r="A118" t="str">
        <v>American Axle &amp; Manufacturing Holdings, Inc. (NYSE:AXL)</v>
      </c>
      <c r="B118" t="str">
        <v>Ameresco, Inc. (NYSE:AMRC)</v>
      </c>
      <c r="C118" t="str">
        <v>Antero Midstream Corporation (NYSE:AM)</v>
      </c>
      <c r="D118" t="str">
        <v>Ambac Financial Group, Inc. (NYSE:AMBC)</v>
      </c>
      <c r="E118" t="str">
        <v>Ares Commercial Real Estate Corporation (NYSE:ACRE)</v>
      </c>
      <c r="F118" t="str">
        <v>Atlanta Braves Holdings, Inc. (NASDAQGS:BATR.K)</v>
      </c>
      <c r="G118" t="str">
        <v>APi Group Corporation (NYSE:APG)</v>
      </c>
      <c r="H118" t="str">
        <v>Ares Management Corporation (NYSE:ARES)</v>
      </c>
      <c r="I118" t="str">
        <v>Bel Fuse Inc. (NASDAQGS:BELF.A)</v>
      </c>
    </row>
    <row r="119" spans="1:9" x14ac:dyDescent="0.3">
      <c r="A119" t="str">
        <v>American Coastal Insurance Corporation (NASDAQCM:ACIC)</v>
      </c>
      <c r="B119" t="str">
        <v>American Airlines Group Inc. (NASDAQGS:AAL)</v>
      </c>
      <c r="C119" t="str">
        <v>Apellis Pharmaceuticals, Inc. (NASDAQGS:APLS)</v>
      </c>
      <c r="D119" t="str">
        <v>Ambarella, Inc. (NASDAQGS:AMBA)</v>
      </c>
      <c r="E119" t="str">
        <v>Ares Management Corporation (NYSE:ARES)</v>
      </c>
      <c r="F119" t="str">
        <v>Atmus Filtration Technologies Inc. (NYSE:ATMU)</v>
      </c>
      <c r="G119" t="str">
        <v>Apollo Commercial Real Estate Finance, Inc. (NYSE:ARI)</v>
      </c>
      <c r="H119" t="str">
        <v>Argan, Inc. (NYSE:AGX)</v>
      </c>
      <c r="I119" t="str">
        <v>Belden Inc. (NYSE:BDC)</v>
      </c>
    </row>
    <row r="120" spans="1:9" x14ac:dyDescent="0.3">
      <c r="A120" t="str">
        <v>American Eagle Outfitters, Inc. (NYSE:AEO)</v>
      </c>
      <c r="B120" t="str">
        <v>American Axle &amp; Manufacturing Holdings, Inc. (NYSE:AXL)</v>
      </c>
      <c r="C120" t="str">
        <v>APi Group Corporation (NYSE:APG)</v>
      </c>
      <c r="D120" t="str">
        <v>AMC Networks Inc. (NASDAQGS:AMCX)</v>
      </c>
      <c r="E120" t="str">
        <v>Armada Hoffler Properties, Inc. (NYSE:AHH)</v>
      </c>
      <c r="F120" t="str">
        <v>ATN International, Inc. (NASDAQGS:ATNI)</v>
      </c>
      <c r="G120" t="str">
        <v>AppFolio, Inc. (NASDAQGM:APPF)</v>
      </c>
      <c r="H120" t="str">
        <v>Aris Water Solutions, Inc. (NYSE:ARIS)</v>
      </c>
      <c r="I120" t="str">
        <v>BellRing Brands, Inc. (NYSE:BRBR)</v>
      </c>
    </row>
    <row r="121" spans="1:9" x14ac:dyDescent="0.3">
      <c r="A121" t="str">
        <v>American Electric Power Company, Inc. (NASDAQGS:AEP)</v>
      </c>
      <c r="B121" t="str">
        <v>American Coastal Insurance Corporation (NASDAQCM:ACIC)</v>
      </c>
      <c r="C121" t="str">
        <v>Apollo Global Management, Inc. (NYSE:APO)</v>
      </c>
      <c r="D121" t="str">
        <v>Amcor plc (NYSE:AMCR)</v>
      </c>
      <c r="E121" t="str">
        <v>Armstrong World Industries, Inc. (NYSE:AWI)</v>
      </c>
      <c r="F121" t="str">
        <v>AudioCodes Ltd. (NASDAQGS:AUDC)</v>
      </c>
      <c r="G121" t="str">
        <v>Appian Corporation (NASDAQGM:APPN)</v>
      </c>
      <c r="H121" t="str">
        <v>Ark Restaurants Corp. (NASDAQGM:ARKR)</v>
      </c>
      <c r="I121" t="str">
        <v>Benchmark Electronics, Inc. (NYSE:BHE)</v>
      </c>
    </row>
    <row r="122" spans="1:9" x14ac:dyDescent="0.3">
      <c r="A122" t="str">
        <v>American Express Company (NYSE:AXP)</v>
      </c>
      <c r="B122" t="str">
        <v>American Eagle Outfitters, Inc. (NYSE:AEO)</v>
      </c>
      <c r="C122" t="str">
        <v>Appian Corporation (NASDAQGM:APPN)</v>
      </c>
      <c r="D122" t="str">
        <v>Amdocs Limited (NASDAQGS:DOX)</v>
      </c>
      <c r="E122" t="str">
        <v>Arq, Inc. (NASDAQGM:ARQ)</v>
      </c>
      <c r="F122" t="str">
        <v>Auna S.A. (NYSE:AUNA)</v>
      </c>
      <c r="G122" t="str">
        <v>Apple Inc. (NASDAQGS:AAPL)</v>
      </c>
      <c r="H122" t="str">
        <v>Armada Hoffler Properties, Inc. (NYSE:AHH)</v>
      </c>
      <c r="I122" t="str">
        <v>Benson Hill, Inc. (NASDAQCM:BHIL)</v>
      </c>
    </row>
    <row r="123" spans="1:9" x14ac:dyDescent="0.3">
      <c r="A123" t="str">
        <v>American Financial Group, Inc. (NYSE:AFG)</v>
      </c>
      <c r="B123" t="str">
        <v>American Electric Power Company, Inc. (NASDAQGS:AEP)</v>
      </c>
      <c r="C123" t="str">
        <v>Applied Digital Corporation (NASDAQGS:APLD)</v>
      </c>
      <c r="D123" t="str">
        <v>Amedisys, Inc. (NASDAQGS:AMED)</v>
      </c>
      <c r="E123" t="str">
        <v>Arrow Electronics, Inc. (NYSE:ARW)</v>
      </c>
      <c r="F123" t="str">
        <v>Aurinia Pharmaceuticals Inc. (NASDAQGM:AUPH)</v>
      </c>
      <c r="G123" t="str">
        <v>Applied Digital Corporation (NASDAQGS:APLD)</v>
      </c>
      <c r="H123" t="str">
        <v>Armlogi Holding Corp. (NASDAQGM:BTOC)</v>
      </c>
      <c r="I123" t="str">
        <v>Best Buy Co., Inc. (NYSE:BBY)</v>
      </c>
    </row>
    <row r="124" spans="1:9" x14ac:dyDescent="0.3">
      <c r="A124" t="str">
        <v>American Homes 4 Rent (NYSE:AMH)</v>
      </c>
      <c r="B124" t="str">
        <v>American Express Company (NYSE:AXP)</v>
      </c>
      <c r="C124" t="str">
        <v>Applied Optoelectronics, Inc. (NASDAQGM:AAOI)</v>
      </c>
      <c r="D124" t="str">
        <v>Amentum Holdings, Inc. (NYSE:AMTM)</v>
      </c>
      <c r="E124" t="str">
        <v>Arteris, Inc. (NASDAQGM:AIP)</v>
      </c>
      <c r="F124" t="str">
        <v>Autodesk, Inc. (NASDAQGS:ADSK)</v>
      </c>
      <c r="G124" t="str">
        <v>Applied Therapeutics, Inc. (NASDAQGM:APLT)</v>
      </c>
      <c r="H124" t="str">
        <v>ARMOUR Residential REIT, Inc. (NYSE:ARR)</v>
      </c>
      <c r="I124" t="str">
        <v>BGC Group, Inc. (NASDAQGS:BGC)</v>
      </c>
    </row>
    <row r="125" spans="1:9" x14ac:dyDescent="0.3">
      <c r="A125" t="str">
        <v>American Public Education, Inc. (NASDAQGS:APEI)</v>
      </c>
      <c r="B125" t="str">
        <v>American Financial Group, Inc. (NYSE:AFG)</v>
      </c>
      <c r="C125" t="str">
        <v>AppLovin Corporation (NASDAQGS:APP)</v>
      </c>
      <c r="D125" t="str">
        <v>Amer Sports, Inc. (NYSE:AS)</v>
      </c>
      <c r="E125" t="str">
        <v>Artesian Resources Corporation (NASDAQGS:ARTN.A)</v>
      </c>
      <c r="F125" t="str">
        <v>Autohome Inc. (NYSE:ATHM)</v>
      </c>
      <c r="G125" t="str">
        <v>AppLovin Corporation (NASDAQGS:APP)</v>
      </c>
      <c r="H125" t="str">
        <v>Armstrong World Industries, Inc. (NYSE:AWI)</v>
      </c>
      <c r="I125" t="str">
        <v>BILL Holdings, Inc. (NYSE:BILL)</v>
      </c>
    </row>
    <row r="126" spans="1:9" x14ac:dyDescent="0.3">
      <c r="A126" t="str">
        <v>American States Water Company (NYSE:AWR)</v>
      </c>
      <c r="B126" t="str">
        <v>American Healthcare REIT, Inc. (NYSE:AHR)</v>
      </c>
      <c r="C126" t="str">
        <v>AptarGroup, Inc. (NYSE:ATR)</v>
      </c>
      <c r="D126" t="str">
        <v>Amerant Bancorp Inc. (NYSE:AMTB)</v>
      </c>
      <c r="E126" t="str">
        <v>Artisan Partners Asset Management Inc. (NYSE:APAM)</v>
      </c>
      <c r="F126" t="str">
        <v>Automatic Data Processing, Inc. (NASDAQGS:ADP)</v>
      </c>
      <c r="G126" t="str">
        <v>AptarGroup, Inc. (NYSE:ATR)</v>
      </c>
      <c r="H126" t="str">
        <v>ArrowMark Financial Corp. (NASDAQGS:BANX)</v>
      </c>
      <c r="I126" t="str">
        <v>Bio-Rad Laboratories, Inc. (NYSE:BIO)</v>
      </c>
    </row>
    <row r="127" spans="1:9" x14ac:dyDescent="0.3">
      <c r="A127" t="str">
        <v>American Tower Corporation (NYSE:AMT)</v>
      </c>
      <c r="B127" t="str">
        <v>American Homes 4 Rent (NYSE:AMH)</v>
      </c>
      <c r="C127" t="str">
        <v>ArcBest Corporation (NASDAQGS:ARCB)</v>
      </c>
      <c r="D127" t="str">
        <v>Ameren Corporation (NYSE:AEE)</v>
      </c>
      <c r="E127" t="str">
        <v>Artivion, Inc. (NYSE:AORT)</v>
      </c>
      <c r="F127" t="str">
        <v>AutoNation, Inc. (NYSE:AN)</v>
      </c>
      <c r="G127" t="str">
        <v>Aptiv PLC (NYSE:APTV)</v>
      </c>
      <c r="H127" t="str">
        <v>ARS Pharmaceuticals, Inc. (NASDAQGM:SPRY)</v>
      </c>
      <c r="I127" t="str">
        <v>BitFuFu Inc. (NASDAQCM:FUFU)</v>
      </c>
    </row>
    <row r="128" spans="1:9" x14ac:dyDescent="0.3">
      <c r="A128" t="str">
        <v>American Water Works Company, Inc. (NYSE:AWK)</v>
      </c>
      <c r="B128" t="str">
        <v>American International Group, Inc. (NYSE:AIG)</v>
      </c>
      <c r="C128" t="str">
        <v>Arcellx, Inc. (NASDAQGS:ACLX)</v>
      </c>
      <c r="D128" t="str">
        <v>Ameresco, Inc. (NYSE:AMRC)</v>
      </c>
      <c r="E128" t="str">
        <v>Arvinas, Inc. (NASDAQGS:ARVN)</v>
      </c>
      <c r="F128" t="str">
        <v>Avadel Pharmaceuticals plc (NASDAQGM:AVDL)</v>
      </c>
      <c r="G128" t="str">
        <v>Arcellx, Inc. (NASDAQGS:ACLX)</v>
      </c>
      <c r="H128" t="str">
        <v>Arteris, Inc. (NASDAQGM:AIP)</v>
      </c>
      <c r="I128" t="str">
        <v>BJ's Restaurants, Inc. (NASDAQGS:BJRI)</v>
      </c>
    </row>
    <row r="129" spans="1:9" x14ac:dyDescent="0.3">
      <c r="A129" t="str">
        <v>American Woodmark Corporation (NASDAQGS:AMWD)</v>
      </c>
      <c r="B129" t="str">
        <v>American Outdoor Brands, Inc. (NASDAQGS:AOUT)</v>
      </c>
      <c r="C129" t="str">
        <v>Arcturus Therapeutics Holdings Inc. (NASDAQGM:ARCT)</v>
      </c>
      <c r="D129" t="str">
        <v>American Airlines Group Inc. (NASDAQGS:AAL)</v>
      </c>
      <c r="E129" t="str">
        <v>Asbury Automotive Group, Inc. (NYSE:ABG)</v>
      </c>
      <c r="F129" t="str">
        <v>Avalo Therapeutics, Inc. (NASDAQCM:AVTX)</v>
      </c>
      <c r="G129" t="str">
        <v>Archrock, Inc. (NYSE:AROC)</v>
      </c>
      <c r="H129" t="str">
        <v>Artesian Resources Corporation (NASDAQGS:ARTN.A)</v>
      </c>
      <c r="I129" t="str">
        <v>BJ's Wholesale Club Holdings, Inc. (NYSE:BJ)</v>
      </c>
    </row>
    <row r="130" spans="1:9" x14ac:dyDescent="0.3">
      <c r="A130" t="str">
        <v>Ameriprise Financial, Inc. (NYSE:AMP)</v>
      </c>
      <c r="B130" t="str">
        <v>American Public Education, Inc. (NASDAQGS:APEI)</v>
      </c>
      <c r="C130" t="str">
        <v>Ardent Health Partners, Inc. (NYSE:ARDT)</v>
      </c>
      <c r="D130" t="str">
        <v>American Axle &amp; Manufacturing Holdings, Inc. (NYSE:AXL)</v>
      </c>
      <c r="E130" t="str">
        <v>ASP Isotopes Inc. (NASDAQCM:ASPI)</v>
      </c>
      <c r="F130" t="str">
        <v>Aveanna Healthcare Holdings Inc. (NASDAQGS:AVAH)</v>
      </c>
      <c r="G130" t="str">
        <v>Arcosa, Inc. (NYSE:ACA)</v>
      </c>
      <c r="H130" t="str">
        <v>Arthur J. Gallagher &amp; Co. (NYSE:AJG)</v>
      </c>
      <c r="I130" t="str">
        <v>Blackbaud, Inc. (NASDAQGS:BLKB)</v>
      </c>
    </row>
    <row r="131" spans="1:9" x14ac:dyDescent="0.3">
      <c r="A131" t="str">
        <v>Ameris Bancorp (NYSE:ABCB)</v>
      </c>
      <c r="B131" t="str">
        <v>American States Water Company (NYSE:AWR)</v>
      </c>
      <c r="C131" t="str">
        <v>Ardmore Shipping Corporation (NYSE:ASC)</v>
      </c>
      <c r="D131" t="str">
        <v>American Coastal Insurance Corporation (NASDAQCM:ACIC)</v>
      </c>
      <c r="E131" t="str">
        <v>Assurant, Inc. (NYSE:AIZ)</v>
      </c>
      <c r="F131" t="str">
        <v>Avery Dennison Corporation (NYSE:AVY)</v>
      </c>
      <c r="G131" t="str">
        <v>Arcturus Therapeutics Holdings Inc. (NASDAQGM:ARCT)</v>
      </c>
      <c r="H131" t="str">
        <v>Artivion, Inc. (NYSE:AORT)</v>
      </c>
      <c r="I131" t="str">
        <v>BlackRock Enhanced International Dividend Trust (NYSE:BGY)</v>
      </c>
    </row>
    <row r="132" spans="1:9" x14ac:dyDescent="0.3">
      <c r="A132" t="str">
        <v>AMERISAFE, Inc. (NASDAQGS:AMSF)</v>
      </c>
      <c r="B132" t="str">
        <v>American Superconductor Corporation (NASDAQGS:AMSC)</v>
      </c>
      <c r="C132" t="str">
        <v>Ares Acquisition Corporation II (NYSE:AACT)</v>
      </c>
      <c r="D132" t="str">
        <v>American Eagle Outfitters, Inc. (NYSE:AEO)</v>
      </c>
      <c r="E132" t="str">
        <v>Assured Guaranty Ltd. (NYSE:AGO)</v>
      </c>
      <c r="F132" t="str">
        <v>Avidity Biosciences, Inc. (NASDAQGM:RNA)</v>
      </c>
      <c r="G132" t="str">
        <v>Arcutis Biotherapeutics, Inc. (NASDAQGS:ARQT)</v>
      </c>
      <c r="H132" t="str">
        <v>Arvinas, Inc. (NASDAQGS:ARVN)</v>
      </c>
      <c r="I132" t="str">
        <v>BlackRock Virginia Municipal Bond Trust (NYSE:BHV)</v>
      </c>
    </row>
    <row r="133" spans="1:9" x14ac:dyDescent="0.3">
      <c r="A133" t="str">
        <v>Ames National Corporation (NASDAQCM:ATLO)</v>
      </c>
      <c r="B133" t="str">
        <v>American Tower Corporation (NYSE:AMT)</v>
      </c>
      <c r="C133" t="str">
        <v>Ares Management Corporation (NYSE:ARES)</v>
      </c>
      <c r="D133" t="str">
        <v>American Electric Power Company, Inc. (NASDAQGS:AEP)</v>
      </c>
      <c r="E133" t="str">
        <v>AST SpaceMobile, Inc. (NASDAQGS:ASTS)</v>
      </c>
      <c r="F133" t="str">
        <v>Avient Corporation (NYSE:AVNT)</v>
      </c>
      <c r="G133" t="str">
        <v>Ardent Health Partners, Inc. (NYSE:ARDT)</v>
      </c>
      <c r="H133" t="str">
        <v>Asana, Inc. (NYSE:ASAN)</v>
      </c>
      <c r="I133" t="str">
        <v>BlackRock, Inc. (NYSE:BLK)</v>
      </c>
    </row>
    <row r="134" spans="1:9" x14ac:dyDescent="0.3">
      <c r="A134" t="str">
        <v>AMETEK, Inc. (NYSE:AME)</v>
      </c>
      <c r="B134" t="str">
        <v>American Vanguard Corporation (NYSE:AVD)</v>
      </c>
      <c r="C134" t="str">
        <v>Argan, Inc. (NYSE:AGX)</v>
      </c>
      <c r="D134" t="str">
        <v>American Express Company (NYSE:AXP)</v>
      </c>
      <c r="E134" t="str">
        <v>Astec Industries, Inc. (NASDAQGS:ASTE)</v>
      </c>
      <c r="F134" t="str">
        <v>Axcelis Technologies, Inc. (NASDAQGS:ACLS)</v>
      </c>
      <c r="G134" t="str">
        <v>Ares Capital Corporation (NASDAQGS:ARCC)</v>
      </c>
      <c r="H134" t="str">
        <v>Asbury Automotive Group, Inc. (NYSE:ABG)</v>
      </c>
      <c r="I134" t="str">
        <v>Blackstone Inc. (NYSE:BX)</v>
      </c>
    </row>
    <row r="135" spans="1:9" x14ac:dyDescent="0.3">
      <c r="A135" t="str">
        <v>Amgen Inc. (NASDAQGS:AMGN)</v>
      </c>
      <c r="B135" t="str">
        <v>American Water Works Company, Inc. (NYSE:AWK)</v>
      </c>
      <c r="C135" t="str">
        <v>Aris Water Solutions, Inc. (NYSE:ARIS)</v>
      </c>
      <c r="D135" t="str">
        <v>American Financial Group, Inc. (NYSE:AFG)</v>
      </c>
      <c r="E135" t="str">
        <v>Astrana Health, Inc. (NASDAQCM:ASTH)</v>
      </c>
      <c r="F135" t="str">
        <v>Axogen, Inc. (NASDAQCM:AXGN)</v>
      </c>
      <c r="G135" t="str">
        <v>Ares Commercial Real Estate Corporation (NYSE:ACRE)</v>
      </c>
      <c r="H135" t="str">
        <v>Ascent Industries Co. (NASDAQGM:ACNT)</v>
      </c>
      <c r="I135" t="str">
        <v>Blackstone Mortgage Trust, Inc. (NYSE:BXMT)</v>
      </c>
    </row>
    <row r="136" spans="1:9" x14ac:dyDescent="0.3">
      <c r="A136" t="str">
        <v>Amkor Technology, Inc. (NASDAQGS:AMKR)</v>
      </c>
      <c r="B136" t="str">
        <v>American Woodmark Corporation (NASDAQGS:AMWD)</v>
      </c>
      <c r="C136" t="str">
        <v>Ark Restaurants Corp. (NASDAQGM:ARKR)</v>
      </c>
      <c r="D136" t="str">
        <v>American Healthcare REIT, Inc. (NYSE:AHR)</v>
      </c>
      <c r="E136" t="str">
        <v>AstroNova, Inc. (NASDAQGM:ALOT)</v>
      </c>
      <c r="F136" t="str">
        <v>Axon Enterprise, Inc. (NASDAQGS:AXON)</v>
      </c>
      <c r="G136" t="str">
        <v>Argan, Inc. (NYSE:AGX)</v>
      </c>
      <c r="H136" t="str">
        <v>Ashland Inc. (NYSE:ASH)</v>
      </c>
      <c r="I136" t="str">
        <v>bleuacacia ltd (NASDAQCM:BLEU)</v>
      </c>
    </row>
    <row r="137" spans="1:9" x14ac:dyDescent="0.3">
      <c r="A137" t="str">
        <v>AMN Healthcare Services, Inc. (NYSE:AMN)</v>
      </c>
      <c r="B137" t="str">
        <v>Americold Realty Trust, Inc. (NYSE:COLD)</v>
      </c>
      <c r="C137" t="str">
        <v>Arm Holdings plc (NASDAQGS:ARM)</v>
      </c>
      <c r="D137" t="str">
        <v>American Homes 4 Rent (NYSE:AMH)</v>
      </c>
      <c r="E137" t="str">
        <v>ATI Inc. (NYSE:ATI)</v>
      </c>
      <c r="F137" t="str">
        <v>B&amp;G Foods, Inc. (NYSE:BGS)</v>
      </c>
      <c r="G137" t="str">
        <v>Aris Water Solutions, Inc. (NYSE:ARIS)</v>
      </c>
      <c r="H137" t="str">
        <v>Aspen Aerogels, Inc. (NYSE:ASPN)</v>
      </c>
      <c r="I137" t="str">
        <v>Block, Inc. (NYSE:SQ)</v>
      </c>
    </row>
    <row r="138" spans="1:9" x14ac:dyDescent="0.3">
      <c r="A138" t="str">
        <v>Amphastar Pharmaceuticals, Inc. (NASDAQGS:AMPH)</v>
      </c>
      <c r="B138" t="str">
        <v>Ameriprise Financial, Inc. (NYSE:AMP)</v>
      </c>
      <c r="C138" t="str">
        <v>ARMOUR Residential REIT, Inc. (NYSE:ARR)</v>
      </c>
      <c r="D138" t="str">
        <v>American International Group, Inc. (NYSE:AIG)</v>
      </c>
      <c r="E138" t="str">
        <v>Atkore Inc. (NYSE:ATKR)</v>
      </c>
      <c r="F138" t="str">
        <v>Badger Meter, Inc. (NYSE:BMI)</v>
      </c>
      <c r="G138" t="str">
        <v>Arista Networks, Inc. (NYSE:ANET)</v>
      </c>
      <c r="H138" t="str">
        <v>Assembly Biosciences, Inc. (NASDAQGS:ASMB)</v>
      </c>
      <c r="I138" t="str">
        <v>Bloomin' Brands, Inc. (NASDAQGS:BLMN)</v>
      </c>
    </row>
    <row r="139" spans="1:9" x14ac:dyDescent="0.3">
      <c r="A139" t="str">
        <v>Amphenol Corporation (NYSE:APH)</v>
      </c>
      <c r="B139" t="str">
        <v>Ameris Bancorp (NYSE:ABCB)</v>
      </c>
      <c r="C139" t="str">
        <v>Armstrong World Industries, Inc. (NYSE:AWI)</v>
      </c>
      <c r="D139" t="str">
        <v>American Outdoor Brands, Inc. (NASDAQGS:AOUT)</v>
      </c>
      <c r="E139" t="str">
        <v>Atlantic Union Bankshares Corporation (NYSE:AUB)</v>
      </c>
      <c r="F139" t="str">
        <v>Baker Hughes Company (NASDAQGS:BKR)</v>
      </c>
      <c r="G139" t="str">
        <v>Ark Restaurants Corp. (NASDAQGM:ARKR)</v>
      </c>
      <c r="H139" t="str">
        <v>Assured Guaranty Ltd. (NYSE:AGO)</v>
      </c>
      <c r="I139" t="str">
        <v>Blue Bird Corporation (NASDAQGM:BLBD)</v>
      </c>
    </row>
    <row r="140" spans="1:9" x14ac:dyDescent="0.3">
      <c r="A140" t="str">
        <v>Amplify Energy Corp. (NYSE:AMPY)</v>
      </c>
      <c r="B140" t="str">
        <v>AMERISAFE, Inc. (NASDAQGS:AMSF)</v>
      </c>
      <c r="C140" t="str">
        <v>Arq, Inc. (NASDAQGM:ARQ)</v>
      </c>
      <c r="D140" t="str">
        <v>American Public Education, Inc. (NASDAQGS:APEI)</v>
      </c>
      <c r="E140" t="str">
        <v>Atlantica Sustainable Infrastructure plc (NASDAQGS:AY)</v>
      </c>
      <c r="F140" t="str">
        <v>Balchem Corporation (NASDAQGS:BCPC)</v>
      </c>
      <c r="G140" t="str">
        <v>Arm Holdings plc (NASDAQGS:ARM)</v>
      </c>
      <c r="H140" t="str">
        <v>AST SpaceMobile, Inc. (NASDAQGS:ASTS)</v>
      </c>
      <c r="I140" t="str">
        <v>Blue Foundry Bancorp (NASDAQGS:BLFY)</v>
      </c>
    </row>
    <row r="141" spans="1:9" x14ac:dyDescent="0.3">
      <c r="A141" t="str">
        <v>AMREP Corporation (NYSE:AXR)</v>
      </c>
      <c r="B141" t="str">
        <v>Ames National Corporation (NASDAQCM:ATLO)</v>
      </c>
      <c r="C141" t="str">
        <v>Arqit Quantum Inc. (NASDAQCM:ARQQ)</v>
      </c>
      <c r="D141" t="str">
        <v>American States Water Company (NYSE:AWR)</v>
      </c>
      <c r="E141" t="str">
        <v>Atlanticus Holdings Corporation (NASDAQGS:ATLC)</v>
      </c>
      <c r="F141" t="str">
        <v>Bandwidth Inc. (NASDAQGS:BAND)</v>
      </c>
      <c r="G141" t="str">
        <v>ARMOUR Residential REIT, Inc. (NYSE:ARR)</v>
      </c>
      <c r="H141" t="str">
        <v>Astec Industries, Inc. (NASDAQGS:ASTE)</v>
      </c>
      <c r="I141" t="str">
        <v>BlueLinx Holdings Inc. (NYSE:BXC)</v>
      </c>
    </row>
    <row r="142" spans="1:9" x14ac:dyDescent="0.3">
      <c r="A142" t="str">
        <v>Analog Devices, Inc. (NASDAQGS:ADI)</v>
      </c>
      <c r="B142" t="str">
        <v>AMETEK, Inc. (NYSE:AME)</v>
      </c>
      <c r="C142" t="str">
        <v>Arrowhead Pharmaceuticals, Inc. (NASDAQGS:ARWR)</v>
      </c>
      <c r="D142" t="str">
        <v>American Strategic Investment Co. (NYSE:NYC)</v>
      </c>
      <c r="E142" t="str">
        <v>Atlas Energy Solutions Inc. (NYSE:AESI)</v>
      </c>
      <c r="F142" t="str">
        <v>Bannix Acquisition Corp. (NASDAQCM:BNIX)</v>
      </c>
      <c r="G142" t="str">
        <v>Armstrong World Industries, Inc. (NYSE:AWI)</v>
      </c>
      <c r="H142" t="str">
        <v>Astera Labs, Inc. (NASDAQGS:ALAB)</v>
      </c>
      <c r="I142" t="str">
        <v>Bogota Financial Corp. (NASDAQCM:BSBK)</v>
      </c>
    </row>
    <row r="143" spans="1:9" x14ac:dyDescent="0.3">
      <c r="A143" t="str">
        <v>Angel Oak Financial Strategies Income Term Trust (NYSE:FINS)</v>
      </c>
      <c r="B143" t="str">
        <v>Amgen Inc. (NASDAQGS:AMGN)</v>
      </c>
      <c r="C143" t="str">
        <v>Arteris, Inc. (NASDAQGM:AIP)</v>
      </c>
      <c r="D143" t="str">
        <v>American Superconductor Corporation (NASDAQGS:AMSC)</v>
      </c>
      <c r="E143" t="str">
        <v>Atmos Energy Corporation (NYSE:ATO)</v>
      </c>
      <c r="F143" t="str">
        <v>Barnes &amp; Noble Education, Inc. (NYSE:BNED)</v>
      </c>
      <c r="G143" t="str">
        <v>Arq, Inc. (NASDAQGM:ARQ)</v>
      </c>
      <c r="H143" t="str">
        <v>Astrana Health, Inc. (NASDAQCM:ASTH)</v>
      </c>
      <c r="I143" t="str">
        <v>Boise Cascade Company (NYSE:BCC)</v>
      </c>
    </row>
    <row r="144" spans="1:9" x14ac:dyDescent="0.3">
      <c r="A144" t="str">
        <v>Angel Oak Mortgage REIT, Inc. (NYSE:AOMR)</v>
      </c>
      <c r="B144" t="str">
        <v>Amkor Technology, Inc. (NASDAQGS:AMKR)</v>
      </c>
      <c r="C144" t="str">
        <v>Artesian Resources Corporation (NASDAQGS:ARTN.A)</v>
      </c>
      <c r="D144" t="str">
        <v>American Tower Corporation (NYSE:AMT)</v>
      </c>
      <c r="E144" t="str">
        <v>Atmus Filtration Technologies Inc. (NYSE:ATMU)</v>
      </c>
      <c r="F144" t="str">
        <v>Barnes Group Inc. (NYSE:B)</v>
      </c>
      <c r="G144" t="str">
        <v>Arrow Financial Corporation (NASDAQGS:AROW)</v>
      </c>
      <c r="H144" t="str">
        <v>Astronics Corporation (NASDAQGS:ATRO)</v>
      </c>
      <c r="I144" t="str">
        <v>BOK Financial Corporation (NASDAQGS:BOKF)</v>
      </c>
    </row>
    <row r="145" spans="1:9" x14ac:dyDescent="0.3">
      <c r="A145" t="str">
        <v>AngloGold Ashanti plc (NYSE:AU)</v>
      </c>
      <c r="B145" t="str">
        <v>AMN Healthcare Services, Inc. (NYSE:AMN)</v>
      </c>
      <c r="C145" t="str">
        <v>Arthur J. Gallagher &amp; Co. (NYSE:AJG)</v>
      </c>
      <c r="D145" t="str">
        <v>American Vanguard Corporation (NYSE:AVD)</v>
      </c>
      <c r="E145" t="str">
        <v>AtriCure, Inc. (NASDAQGM:ATRC)</v>
      </c>
      <c r="F145" t="str">
        <v>Barrett Business Services, Inc. (NASDAQGS:BBSI)</v>
      </c>
      <c r="G145" t="str">
        <v>ArrowMark Financial Corp. (NASDAQGS:BANX)</v>
      </c>
      <c r="H145" t="str">
        <v>AstroNova, Inc. (NASDAQGM:ALOT)</v>
      </c>
      <c r="I145" t="str">
        <v>Booking Holdings Inc. (NASDAQGS:BKNG)</v>
      </c>
    </row>
    <row r="146" spans="1:9" x14ac:dyDescent="0.3">
      <c r="A146" t="str">
        <v>Annaly Capital Management, Inc. (NYSE:NLY)</v>
      </c>
      <c r="B146" t="str">
        <v>Amneal Pharmaceuticals, Inc. (NASDAQGS:AMRX)</v>
      </c>
      <c r="C146" t="str">
        <v>Artisan Partners Asset Management Inc. (NYSE:APAM)</v>
      </c>
      <c r="D146" t="str">
        <v>American Water Works Company, Inc. (NYSE:AWK)</v>
      </c>
      <c r="E146" t="str">
        <v>AudioEye, Inc. (NASDAQCM:AEYE)</v>
      </c>
      <c r="F146" t="str">
        <v>Baxter International Inc. (NYSE:BAX)</v>
      </c>
      <c r="G146" t="str">
        <v>ARS Pharmaceuticals, Inc. (NASDAQGM:SPRY)</v>
      </c>
      <c r="H146" t="str">
        <v>AT&amp;T Inc. (NYSE:T)</v>
      </c>
      <c r="I146" t="str">
        <v>Booz Allen Hamilton Holding Corporation (NYSE:BAH)</v>
      </c>
    </row>
    <row r="147" spans="1:9" x14ac:dyDescent="0.3">
      <c r="A147" t="str">
        <v>ANSYS, Inc. (NASDAQGS:ANSS)</v>
      </c>
      <c r="B147" t="str">
        <v>Amphastar Pharmaceuticals, Inc. (NASDAQGS:AMPH)</v>
      </c>
      <c r="C147" t="str">
        <v>Artiva Biotherapeutics, Inc. (NASDAQGM:ARTV)</v>
      </c>
      <c r="D147" t="str">
        <v>American Well Corporation (NYSE:AMWL)</v>
      </c>
      <c r="E147" t="str">
        <v>Auna S.A. (NYSE:AUNA)</v>
      </c>
      <c r="F147" t="str">
        <v>Beacon Roofing Supply, Inc. (NASDAQGS:BECN)</v>
      </c>
      <c r="G147" t="str">
        <v>Arteris, Inc. (NASDAQGM:AIP)</v>
      </c>
      <c r="H147" t="str">
        <v>Atara Biotherapeutics, Inc. (NASDAQGS:ATRA)</v>
      </c>
      <c r="I147" t="str">
        <v>BorgWarner Inc. (NYSE:BWA)</v>
      </c>
    </row>
    <row r="148" spans="1:9" x14ac:dyDescent="0.3">
      <c r="A148" t="str">
        <v>Antero Midstream Corporation (NYSE:AM)</v>
      </c>
      <c r="B148" t="str">
        <v>Amphenol Corporation (NYSE:APH)</v>
      </c>
      <c r="C148" t="str">
        <v>Artivion, Inc. (NYSE:AORT)</v>
      </c>
      <c r="D148" t="str">
        <v>American Woodmark Corporation (NASDAQGS:AMWD)</v>
      </c>
      <c r="E148" t="str">
        <v>Autodesk, Inc. (NASDAQGS:ADSK)</v>
      </c>
      <c r="F148" t="str">
        <v>Beazer Homes USA, Inc. (NYSE:BZH)</v>
      </c>
      <c r="G148" t="str">
        <v>Artesian Resources Corporation (NASDAQGS:ARTN.A)</v>
      </c>
      <c r="H148" t="str">
        <v>Atlanta Braves Holdings, Inc. (NASDAQGS:BATR.K)</v>
      </c>
      <c r="I148" t="str">
        <v>Boston Omaha Corporation (NYSE:BOC)</v>
      </c>
    </row>
    <row r="149" spans="1:9" x14ac:dyDescent="0.3">
      <c r="A149" t="str">
        <v>Antero Resources Corporation (NYSE:AR)</v>
      </c>
      <c r="B149" t="str">
        <v>Amplify Energy Corp. (NYSE:AMPY)</v>
      </c>
      <c r="C149" t="str">
        <v>ASA Gold and Precious Metals Limited (NYSE:ASA)</v>
      </c>
      <c r="D149" t="str">
        <v>Americold Realty Trust, Inc. (NYSE:COLD)</v>
      </c>
      <c r="E149" t="str">
        <v>Autoliv, Inc. (NYSE:ALV)</v>
      </c>
      <c r="F149" t="str">
        <v>Belden Inc. (NYSE:BDC)</v>
      </c>
      <c r="G149" t="str">
        <v>Arthur J. Gallagher &amp; Co. (NYSE:AJG)</v>
      </c>
      <c r="H149" t="str">
        <v>Atlantic Union Bankshares Corporation (NYSE:AUB)</v>
      </c>
      <c r="I149" t="str">
        <v>Bowlero Corp. (NYSE:BOWL)</v>
      </c>
    </row>
    <row r="150" spans="1:9" x14ac:dyDescent="0.3">
      <c r="A150" t="str">
        <v>Aon plc (NYSE:AON)</v>
      </c>
      <c r="B150" t="str">
        <v>Amplitude, Inc. (NASDAQCM:AMPL)</v>
      </c>
      <c r="C150" t="str">
        <v>Ascendis Pharma A/S (NASDAQGS:ASND)</v>
      </c>
      <c r="D150" t="str">
        <v>Ameriprise Financial, Inc. (NYSE:AMP)</v>
      </c>
      <c r="E150" t="str">
        <v>AutoZone, Inc. (NYSE:AZO)</v>
      </c>
      <c r="F150" t="str">
        <v>Belite Bio, Inc (NASDAQCM:BLTE)</v>
      </c>
      <c r="G150" t="str">
        <v>Artisan Partners Asset Management Inc. (NYSE:APAM)</v>
      </c>
      <c r="H150" t="str">
        <v>Atlantica Sustainable Infrastructure plc (NASDAQGS:AY)</v>
      </c>
      <c r="I150" t="str">
        <v>Boyd Gaming Corporation (NYSE:BYD)</v>
      </c>
    </row>
    <row r="151" spans="1:9" x14ac:dyDescent="0.3">
      <c r="A151" t="str">
        <v>APA Corporation (NASDAQGS:APA)</v>
      </c>
      <c r="B151" t="str">
        <v>AMREP Corporation (NYSE:AXR)</v>
      </c>
      <c r="C151" t="str">
        <v>Ascent Industries Co. (NASDAQGM:ACNT)</v>
      </c>
      <c r="D151" t="str">
        <v>Ames National Corporation (NASDAQCM:ATLO)</v>
      </c>
      <c r="E151" t="str">
        <v>Avadel Pharmaceuticals plc (NASDAQGM:AVDL)</v>
      </c>
      <c r="F151" t="str">
        <v>BellRing Brands, Inc. (NYSE:BRBR)</v>
      </c>
      <c r="G151" t="str">
        <v>Artivion, Inc. (NYSE:AORT)</v>
      </c>
      <c r="H151" t="str">
        <v>Atlas Energy Solutions Inc. (NYSE:AESI)</v>
      </c>
      <c r="I151" t="str">
        <v>Brighthouse Financial, Inc. (NASDAQGS:BHF)</v>
      </c>
    </row>
    <row r="152" spans="1:9" x14ac:dyDescent="0.3">
      <c r="A152" t="str">
        <v>APi Group Corporation (NYSE:APG)</v>
      </c>
      <c r="B152" t="str">
        <v>Amtech Systems, Inc. (NASDAQGS:ASYS)</v>
      </c>
      <c r="C152" t="str">
        <v>Ashford Hospitality Trust, Inc. (NYSE:AHT)</v>
      </c>
      <c r="D152" t="str">
        <v>AMETEK, Inc. (NYSE:AME)</v>
      </c>
      <c r="E152" t="str">
        <v>AvalonBay Communities, Inc. (NYSE:AVB)</v>
      </c>
      <c r="F152" t="str">
        <v>Benchmark Electronics, Inc. (NYSE:BHE)</v>
      </c>
      <c r="G152" t="str">
        <v>Arvinas, Inc. (NASDAQGS:ARVN)</v>
      </c>
      <c r="H152" t="str">
        <v>Atlas Lithium Corporation (NASDAQCM:ATLX)</v>
      </c>
      <c r="I152" t="str">
        <v>BrightSpire Capital, Inc. (NYSE:BRSP)</v>
      </c>
    </row>
    <row r="153" spans="1:9" x14ac:dyDescent="0.3">
      <c r="A153" t="str">
        <v>Apogee Enterprises, Inc. (NASDAQGS:APOG)</v>
      </c>
      <c r="B153" t="str">
        <v>Analog Devices, Inc. (NASDAQGS:ADI)</v>
      </c>
      <c r="C153" t="str">
        <v>Ashland Inc. (NYSE:ASH)</v>
      </c>
      <c r="D153" t="str">
        <v>Amgen Inc. (NASDAQGS:AMGN)</v>
      </c>
      <c r="E153" t="str">
        <v>Avanos Medical, Inc. (NYSE:AVNS)</v>
      </c>
      <c r="F153" t="str">
        <v>Benitec Biopharma Inc. (NASDAQCM:BNTC)</v>
      </c>
      <c r="G153" t="str">
        <v>Asana, Inc. (NYSE:ASAN)</v>
      </c>
      <c r="H153" t="str">
        <v>Atlassian Corporation (NASDAQGS:TEAM)</v>
      </c>
      <c r="I153" t="str">
        <v>Brinker International, Inc. (NYSE:EAT)</v>
      </c>
    </row>
    <row r="154" spans="1:9" x14ac:dyDescent="0.3">
      <c r="A154" t="str">
        <v>Apollo Global Management, Inc. (NYSE:APO)</v>
      </c>
      <c r="B154" t="str">
        <v>Angel Oak Financial Strategies Income Term Trust (NYSE:FINS)</v>
      </c>
      <c r="C154" t="str">
        <v>ASP Isotopes Inc. (NASDAQCM:ASPI)</v>
      </c>
      <c r="D154" t="str">
        <v>Amicus Therapeutics, Inc. (NASDAQGM:FOLD)</v>
      </c>
      <c r="E154" t="str">
        <v>Avantor, Inc. (NYSE:AVTR)</v>
      </c>
      <c r="F154" t="str">
        <v>Bentley Systems, Incorporated (NASDAQGS:BSY)</v>
      </c>
      <c r="G154" t="str">
        <v>Ascendis Pharma A/S (NASDAQGS:ASND)</v>
      </c>
      <c r="H154" t="str">
        <v>Atmos Energy Corporation (NYSE:ATO)</v>
      </c>
      <c r="I154" t="str">
        <v>Broadstone Net Lease, Inc. (NYSE:BNL)</v>
      </c>
    </row>
    <row r="155" spans="1:9" x14ac:dyDescent="0.3">
      <c r="A155" t="str">
        <v>AppFolio, Inc. (NASDAQGM:APPF)</v>
      </c>
      <c r="B155" t="str">
        <v>AngloGold Ashanti plc (NYSE:AU)</v>
      </c>
      <c r="C155" t="str">
        <v>Aspen Aerogels, Inc. (NYSE:ASPN)</v>
      </c>
      <c r="D155" t="str">
        <v>Amkor Technology, Inc. (NASDAQGS:AMKR)</v>
      </c>
      <c r="E155" t="str">
        <v>Avery Dennison Corporation (NYSE:AVY)</v>
      </c>
      <c r="F155" t="str">
        <v>Berkshire Hathaway Inc. (NYSE:BRK.A)</v>
      </c>
      <c r="G155" t="str">
        <v>Ascent Industries Co. (NASDAQGM:ACNT)</v>
      </c>
      <c r="H155" t="str">
        <v>Atomera Incorporated (NASDAQCM:ATOM)</v>
      </c>
      <c r="I155" t="str">
        <v>Broadway Financial Corporation (NASDAQCM:BYFC)</v>
      </c>
    </row>
    <row r="156" spans="1:9" x14ac:dyDescent="0.3">
      <c r="A156" t="str">
        <v>Apple Hospitality REIT, Inc. (NYSE:APLE)</v>
      </c>
      <c r="B156" t="str">
        <v>ANI Pharmaceuticals, Inc. (NASDAQGM:ANIP)</v>
      </c>
      <c r="C156" t="str">
        <v>Associated Banc-Corp (NYSE:ASB)</v>
      </c>
      <c r="D156" t="str">
        <v>AMN Healthcare Services, Inc. (NYSE:AMN)</v>
      </c>
      <c r="E156" t="str">
        <v>AvidXchange Holdings, Inc. (NASDAQGS:AVDX)</v>
      </c>
      <c r="F156" t="str">
        <v>Better Home &amp; Finance Holding Company (NASDAQGM:BETR)</v>
      </c>
      <c r="G156" t="str">
        <v>Ashford Hospitality Trust, Inc. (NYSE:AHT)</v>
      </c>
      <c r="H156" t="str">
        <v>Atour Lifestyle Holdings Limited (NASDAQGS:ATAT)</v>
      </c>
      <c r="I156" t="str">
        <v>Brown-Forman Corporation (NYSE:BF.B)</v>
      </c>
    </row>
    <row r="157" spans="1:9" x14ac:dyDescent="0.3">
      <c r="A157" t="str">
        <v>Apple Inc. (NASDAQGS:AAPL)</v>
      </c>
      <c r="B157" t="str">
        <v>Anika Therapeutics, Inc. (NASDAQGS:ANIK)</v>
      </c>
      <c r="C157" t="str">
        <v>Associated Capital Group, Inc. (NYSE:AC)</v>
      </c>
      <c r="D157" t="str">
        <v>Amneal Pharmaceuticals, Inc. (NASDAQGS:AMRX)</v>
      </c>
      <c r="E157" t="str">
        <v>Avista Corporation (NYSE:AVA)</v>
      </c>
      <c r="F157" t="str">
        <v>Betterware de México, S.A.P.I. de C.V. (NYSE:BWMX)</v>
      </c>
      <c r="G157" t="str">
        <v>Ashland Inc. (NYSE:ASH)</v>
      </c>
      <c r="H157" t="str">
        <v>AtriCure, Inc. (NASDAQGM:ATRC)</v>
      </c>
      <c r="I157" t="str">
        <v>Brunswick Corporation (NYSE:BC)</v>
      </c>
    </row>
    <row r="158" spans="1:9" x14ac:dyDescent="0.3">
      <c r="A158" t="str">
        <v>Applied Industrial Technologies, Inc. (NYSE:AIT)</v>
      </c>
      <c r="B158" t="str">
        <v>Annaly Capital Management, Inc. (NYSE:NLY)</v>
      </c>
      <c r="C158" t="str">
        <v>Assured Guaranty Ltd. (NYSE:AGO)</v>
      </c>
      <c r="D158" t="str">
        <v>Amphastar Pharmaceuticals, Inc. (NASDAQGS:AMPH)</v>
      </c>
      <c r="E158" t="str">
        <v>Avnet, Inc. (NASDAQGS:AVT)</v>
      </c>
      <c r="F158" t="str">
        <v>Bicara Therapeutics Inc. (NASDAQGM:BCAX)</v>
      </c>
      <c r="G158" t="str">
        <v>ASP Isotopes Inc. (NASDAQCM:ASPI)</v>
      </c>
      <c r="H158" t="str">
        <v>Auburn National Bancorporation, Inc. (NASDAQGM:AUBN)</v>
      </c>
      <c r="I158" t="str">
        <v>Build-A-Bear Workshop, Inc. (NYSE:BBW)</v>
      </c>
    </row>
    <row r="159" spans="1:9" x14ac:dyDescent="0.3">
      <c r="A159" t="str">
        <v>Applied Materials, Inc. (NASDAQGS:AMAT)</v>
      </c>
      <c r="B159" t="str">
        <v>ANSYS, Inc. (NASDAQGS:ANSS)</v>
      </c>
      <c r="C159" t="str">
        <v>Astec Industries, Inc. (NASDAQGS:ASTE)</v>
      </c>
      <c r="D159" t="str">
        <v>Amphenol Corporation (NYSE:APH)</v>
      </c>
      <c r="E159" t="str">
        <v>Axalta Coating Systems Ltd. (NYSE:AXTA)</v>
      </c>
      <c r="F159" t="str">
        <v>Bicycle Therapeutics plc (NASDAQGS:BCYC)</v>
      </c>
      <c r="G159" t="str">
        <v>Aspen Aerogels, Inc. (NYSE:ASPN)</v>
      </c>
      <c r="H159" t="str">
        <v>AudioCodes Ltd. (NASDAQGS:AUDC)</v>
      </c>
      <c r="I159" t="str">
        <v>Builders FirstSource, Inc. (NYSE:BLDR)</v>
      </c>
    </row>
    <row r="160" spans="1:9" x14ac:dyDescent="0.3">
      <c r="A160" t="str">
        <v>AppLovin Corporation (NASDAQGS:APP)</v>
      </c>
      <c r="B160" t="str">
        <v>Anterix Inc. (NASDAQCM:ATEX)</v>
      </c>
      <c r="C160" t="str">
        <v>Astera Labs, Inc. (NASDAQGS:ALAB)</v>
      </c>
      <c r="D160" t="str">
        <v>Amplify Energy Corp. (NYSE:AMPY)</v>
      </c>
      <c r="E160" t="str">
        <v>AXIS Capital Holdings Limited (NYSE:AXS)</v>
      </c>
      <c r="F160" t="str">
        <v>Biglari Holdings Inc. (NYSE:BH.A)</v>
      </c>
      <c r="G160" t="str">
        <v>Assembly Biosciences, Inc. (NASDAQGS:ASMB)</v>
      </c>
      <c r="H160" t="str">
        <v>Auna S.A. (NYSE:AUNA)</v>
      </c>
      <c r="I160" t="str">
        <v>Bukit Jalil Global Acquisition 1 Ltd (NASDAQCM:BUJA)</v>
      </c>
    </row>
    <row r="161" spans="1:9" x14ac:dyDescent="0.3">
      <c r="A161" t="str">
        <v>AptarGroup, Inc. (NYSE:ATR)</v>
      </c>
      <c r="B161" t="str">
        <v>Antero Midstream Corporation (NYSE:AM)</v>
      </c>
      <c r="C161" t="str">
        <v>Astronics Corporation (NASDAQGS:ATRO)</v>
      </c>
      <c r="D161" t="str">
        <v>Amplitude, Inc. (NASDAQCM:AMPL)</v>
      </c>
      <c r="E161" t="str">
        <v>Axogen, Inc. (NASDAQCM:AXGN)</v>
      </c>
      <c r="F161" t="str">
        <v>Bilibili Inc. (NASDAQGS:BILI)</v>
      </c>
      <c r="G161" t="str">
        <v>Associated Banc-Corp (NYSE:ASB)</v>
      </c>
      <c r="H161" t="str">
        <v>Aurinia Pharmaceuticals Inc. (NASDAQGM:AUPH)</v>
      </c>
      <c r="I161" t="str">
        <v>Bumble Inc. (NASDAQGS:BMBL)</v>
      </c>
    </row>
    <row r="162" spans="1:9" x14ac:dyDescent="0.3">
      <c r="A162" t="str">
        <v>Aptiv PLC (NYSE:APTV)</v>
      </c>
      <c r="B162" t="str">
        <v>Antero Resources Corporation (NYSE:AR)</v>
      </c>
      <c r="C162" t="str">
        <v>Atara Biotherapeutics, Inc. (NASDAQGS:ATRA)</v>
      </c>
      <c r="D162" t="str">
        <v>AMREP Corporation (NYSE:AXR)</v>
      </c>
      <c r="E162" t="str">
        <v>Axon Enterprise, Inc. (NASDAQGS:AXON)</v>
      </c>
      <c r="F162" t="str">
        <v>BioAge Labs, Inc. (NASDAQGS:BIOA)</v>
      </c>
      <c r="G162" t="str">
        <v>AST SpaceMobile, Inc. (NASDAQGS:ASTS)</v>
      </c>
      <c r="H162" t="str">
        <v>authID Inc. (NASDAQCM:AUID)</v>
      </c>
      <c r="I162" t="str">
        <v>Bunge Global SA (NYSE:BG)</v>
      </c>
    </row>
    <row r="163" spans="1:9" x14ac:dyDescent="0.3">
      <c r="A163" t="str">
        <v>APx Acquisition Corp. I (NASDAQGM:APXI)</v>
      </c>
      <c r="B163" t="str">
        <v>Aon plc (NYSE:AON)</v>
      </c>
      <c r="C163" t="str">
        <v>Atlanta Braves Holdings, Inc. (NASDAQGS:BATR.K)</v>
      </c>
      <c r="D163" t="str">
        <v>Amtech Systems, Inc. (NASDAQGS:ASYS)</v>
      </c>
      <c r="E163" t="str">
        <v>Axos Financial, Inc. (NYSE:AX)</v>
      </c>
      <c r="F163" t="str">
        <v>Bioceres Crop Solutions Corp. (NASDAQGS:BIOX)</v>
      </c>
      <c r="G163" t="str">
        <v>Astec Industries, Inc. (NASDAQGS:ASTE)</v>
      </c>
      <c r="H163" t="str">
        <v>Autodesk, Inc. (NASDAQGS:ADSK)</v>
      </c>
      <c r="I163" t="str">
        <v>Burlington Stores, Inc. (NYSE:BURL)</v>
      </c>
    </row>
    <row r="164" spans="1:9" x14ac:dyDescent="0.3">
      <c r="A164" t="str">
        <v>Aquaron Acquisition Corp. (NASDAQCM:AQU)</v>
      </c>
      <c r="B164" t="str">
        <v>APA Corporation (NASDAQGS:APA)</v>
      </c>
      <c r="C164" t="str">
        <v>Atlantic Union Bankshares Corporation (NYSE:AUB)</v>
      </c>
      <c r="D164" t="str">
        <v>Analog Devices, Inc. (NASDAQGS:ADI)</v>
      </c>
      <c r="E164" t="str">
        <v>Axsome Therapeutics, Inc. (NASDAQGM:AXSM)</v>
      </c>
      <c r="F164" t="str">
        <v>BioMarin Pharmaceutical Inc. (NASDAQGS:BMRN)</v>
      </c>
      <c r="G164" t="str">
        <v>Astera Labs, Inc. (NASDAQGS:ALAB)</v>
      </c>
      <c r="H164" t="str">
        <v>Automatic Data Processing, Inc. (NASDAQGS:ADP)</v>
      </c>
      <c r="I164" t="str">
        <v>byNordic Acquisition Corporation (NASDAQGM:BYNO)</v>
      </c>
    </row>
    <row r="165" spans="1:9" x14ac:dyDescent="0.3">
      <c r="A165" t="str">
        <v>Aramark (NYSE:ARMK)</v>
      </c>
      <c r="B165" t="str">
        <v>Apartment Investment and Management Company (NYSE:AIV)</v>
      </c>
      <c r="C165" t="str">
        <v>Atmos Energy Corporation (NYSE:ATO)</v>
      </c>
      <c r="D165" t="str">
        <v>AnaptysBio, Inc. (NASDAQGS:ANAB)</v>
      </c>
      <c r="E165" t="str">
        <v>AZZ Inc. (NYSE:AZZ)</v>
      </c>
      <c r="F165" t="str">
        <v>biote Corp. (NASDAQGM:BTMD)</v>
      </c>
      <c r="G165" t="str">
        <v>Astronics Corporation (NASDAQGS:ATRO)</v>
      </c>
      <c r="H165" t="str">
        <v>Avadel Pharmaceuticals plc (NASDAQGM:AVDL)</v>
      </c>
      <c r="I165" t="str">
        <v>Byrna Technologies Inc. (NASDAQCM:BYRN)</v>
      </c>
    </row>
    <row r="166" spans="1:9" x14ac:dyDescent="0.3">
      <c r="A166" t="str">
        <v>Arbor Realty Trust, Inc. (NYSE:ABR)</v>
      </c>
      <c r="B166" t="str">
        <v>APi Group Corporation (NYSE:APG)</v>
      </c>
      <c r="C166" t="str">
        <v>Atmus Filtration Technologies Inc. (NYSE:ATMU)</v>
      </c>
      <c r="D166" t="str">
        <v>Anavex Life Sciences Corp. (NASDAQGS:AVXL)</v>
      </c>
      <c r="E166" t="str">
        <v>B&amp;G Foods, Inc. (NYSE:BGS)</v>
      </c>
      <c r="F166" t="str">
        <v>Bio-Techne Corporation (NASDAQGS:TECH)</v>
      </c>
      <c r="G166" t="str">
        <v>AstroNova, Inc. (NASDAQGM:ALOT)</v>
      </c>
      <c r="H166" t="str">
        <v>Avalo Therapeutics, Inc. (NASDAQCM:AVTX)</v>
      </c>
      <c r="I166" t="str">
        <v>C&amp;F Financial Corporation (NASDAQGS:CFFI)</v>
      </c>
    </row>
    <row r="167" spans="1:9" x14ac:dyDescent="0.3">
      <c r="A167" t="str">
        <v>Arcadium Lithium plc (NYSE:ALTM)</v>
      </c>
      <c r="B167" t="str">
        <v>Apogee Enterprises, Inc. (NASDAQGS:APOG)</v>
      </c>
      <c r="C167" t="str">
        <v>Atour Lifestyle Holdings Limited (NASDAQGS:ATAT)</v>
      </c>
      <c r="D167" t="str">
        <v>Angel Oak Financial Strategies Income Term Trust (NYSE:FINS)</v>
      </c>
      <c r="E167" t="str">
        <v>Backblaze, Inc. (NASDAQGM:BLZE)</v>
      </c>
      <c r="F167" t="str">
        <v>Bioventus Inc. (NASDAQGS:BVS)</v>
      </c>
      <c r="G167" t="str">
        <v>AT&amp;T Inc. (NYSE:T)</v>
      </c>
      <c r="H167" t="str">
        <v>AvalonBay Communities, Inc. (NYSE:AVB)</v>
      </c>
      <c r="I167" t="str">
        <v>Cable One, Inc. (NYSE:CABO)</v>
      </c>
    </row>
    <row r="168" spans="1:9" x14ac:dyDescent="0.3">
      <c r="A168" t="str">
        <v>ArcBest Corporation (NASDAQGS:ARCB)</v>
      </c>
      <c r="B168" t="str">
        <v>Apollo Commercial Real Estate Finance, Inc. (NYSE:ARI)</v>
      </c>
      <c r="C168" t="str">
        <v>AtriCure, Inc. (NASDAQGM:ATRC)</v>
      </c>
      <c r="D168" t="str">
        <v>AngioDynamics, Inc. (NASDAQGS:ANGO)</v>
      </c>
      <c r="E168" t="str">
        <v>Baidu, Inc. (NASDAQGS:BIDU)</v>
      </c>
      <c r="F168" t="str">
        <v>Bitdeer Technologies Group (NASDAQCM:BTDR)</v>
      </c>
      <c r="G168" t="str">
        <v>Atara Biotherapeutics, Inc. (NASDAQGS:ATRA)</v>
      </c>
      <c r="H168" t="str">
        <v>Aveanna Healthcare Holdings Inc. (NASDAQGS:AVAH)</v>
      </c>
      <c r="I168" t="str">
        <v>Cabot Corporation (NYSE:CBT)</v>
      </c>
    </row>
    <row r="169" spans="1:9" x14ac:dyDescent="0.3">
      <c r="A169" t="str">
        <v>Arch Capital Group Ltd. (NASDAQGS:ACGL)</v>
      </c>
      <c r="B169" t="str">
        <v>Apollo Global Management, Inc. (NYSE:APO)</v>
      </c>
      <c r="C169" t="str">
        <v>Auburn National Bancorporation, Inc. (NASDAQGM:AUBN)</v>
      </c>
      <c r="D169" t="str">
        <v>AngloGold Ashanti plc (NYSE:AU)</v>
      </c>
      <c r="E169" t="str">
        <v>Baker Hughes Company (NASDAQGS:BKR)</v>
      </c>
      <c r="F169" t="str">
        <v>BitFuFu Inc. (NASDAQCM:FUFU)</v>
      </c>
      <c r="G169" t="str">
        <v>ATI Inc. (NYSE:ATI)</v>
      </c>
      <c r="H169" t="str">
        <v>Avid Bioservices, Inc. (NASDAQCM:CDMO)</v>
      </c>
      <c r="I169" t="str">
        <v>Cadence Bank (NYSE:CADE)</v>
      </c>
    </row>
    <row r="170" spans="1:9" x14ac:dyDescent="0.3">
      <c r="A170" t="str">
        <v>Arch Resources, Inc. (NYSE:ARCH)</v>
      </c>
      <c r="B170" t="str">
        <v>AppFolio, Inc. (NASDAQGM:APPF)</v>
      </c>
      <c r="C170" t="str">
        <v>AudioEye, Inc. (NASDAQCM:AEYE)</v>
      </c>
      <c r="D170" t="str">
        <v>ANI Pharmaceuticals, Inc. (NASDAQGM:ANIP)</v>
      </c>
      <c r="E170" t="str">
        <v>Balchem Corporation (NASDAQGS:BCPC)</v>
      </c>
      <c r="F170" t="str">
        <v>BJ's Restaurants, Inc. (NASDAQGS:BJRI)</v>
      </c>
      <c r="G170" t="str">
        <v>Atlantic Union Bankshares Corporation (NYSE:AUB)</v>
      </c>
      <c r="H170" t="str">
        <v>AvidXchange Holdings, Inc. (NASDAQGS:AVDX)</v>
      </c>
      <c r="I170" t="str">
        <v>Caesars Entertainment, Inc. (NASDAQGS:CZR)</v>
      </c>
    </row>
    <row r="171" spans="1:9" x14ac:dyDescent="0.3">
      <c r="A171" t="str">
        <v>Archer-Daniels-Midland Company (NYSE:ADM)</v>
      </c>
      <c r="B171" t="str">
        <v>Apple Hospitality REIT, Inc. (NYSE:APLE)</v>
      </c>
      <c r="C171" t="str">
        <v>Auna S.A. (NYSE:AUNA)</v>
      </c>
      <c r="D171" t="str">
        <v>Anika Therapeutics, Inc. (NASDAQGS:ANIK)</v>
      </c>
      <c r="E171" t="str">
        <v>Ball Corporation (NYSE:BALL)</v>
      </c>
      <c r="F171" t="str">
        <v>BJ's Wholesale Club Holdings, Inc. (NYSE:BJ)</v>
      </c>
      <c r="G171" t="str">
        <v>Atlantica Sustainable Infrastructure plc (NASDAQGS:AY)</v>
      </c>
      <c r="H171" t="str">
        <v>Avis Budget Group, Inc. (NASDAQGS:CAR)</v>
      </c>
      <c r="I171" t="str">
        <v>Caleres, Inc. (NYSE:CAL)</v>
      </c>
    </row>
    <row r="172" spans="1:9" x14ac:dyDescent="0.3">
      <c r="A172" t="str">
        <v>Archrock, Inc. (NYSE:AROC)</v>
      </c>
      <c r="B172" t="str">
        <v>Apple Inc. (NASDAQGS:AAPL)</v>
      </c>
      <c r="C172" t="str">
        <v>Aurinia Pharmaceuticals Inc. (NASDAQGM:AUPH)</v>
      </c>
      <c r="D172" t="str">
        <v>Annaly Capital Management, Inc. (NYSE:NLY)</v>
      </c>
      <c r="E172" t="str">
        <v>Banc of California, Inc. (NYSE:BANC)</v>
      </c>
      <c r="F172" t="str">
        <v>Black Hills Corporation (NYSE:BKH)</v>
      </c>
      <c r="G172" t="str">
        <v>Atlas Lithium Corporation (NASDAQCM:ATLX)</v>
      </c>
      <c r="H172" t="str">
        <v>AVITA Medical, Inc. (NASDAQCM:RCEL)</v>
      </c>
      <c r="I172" t="str">
        <v>Cal-Maine Foods, Inc. (NASDAQGS:CALM)</v>
      </c>
    </row>
    <row r="173" spans="1:9" x14ac:dyDescent="0.3">
      <c r="A173" t="str">
        <v>Arcos Dorados Holdings Inc. (NYSE:ARCO)</v>
      </c>
      <c r="B173" t="str">
        <v>Applied Industrial Technologies, Inc. (NYSE:AIT)</v>
      </c>
      <c r="C173" t="str">
        <v>Aurora Mobile Limited (NASDAQCM:JG)</v>
      </c>
      <c r="D173" t="str">
        <v>Annexon, Inc. (NASDAQGS:ANNX)</v>
      </c>
      <c r="E173" t="str">
        <v>BancFirst Corporation (NASDAQGS:BANF)</v>
      </c>
      <c r="F173" t="str">
        <v>Black Stone Minerals, L.P. (NYSE:BSM)</v>
      </c>
      <c r="G173" t="str">
        <v>Atmus Filtration Technologies Inc. (NYSE:ATMU)</v>
      </c>
      <c r="H173" t="str">
        <v>AXIS Capital Holdings Limited (NYSE:AXS)</v>
      </c>
      <c r="I173" t="str">
        <v>Capital One Financial Corporation (NYSE:COF)</v>
      </c>
    </row>
    <row r="174" spans="1:9" x14ac:dyDescent="0.3">
      <c r="A174" t="str">
        <v>Arcosa, Inc. (NYSE:ACA)</v>
      </c>
      <c r="B174" t="str">
        <v>Applied Materials, Inc. (NASDAQGS:AMAT)</v>
      </c>
      <c r="C174" t="str">
        <v>Autodesk, Inc. (NASDAQGS:ADSK)</v>
      </c>
      <c r="D174" t="str">
        <v>Annovis Bio, Inc. (NYSE:ANVS)</v>
      </c>
      <c r="E174" t="str">
        <v>Banco Latinoamericano de Comercio Exterior, S. A. (NYSE:BLX)</v>
      </c>
      <c r="F174" t="str">
        <v>BlackLine, Inc. (NASDAQGS:BL)</v>
      </c>
      <c r="G174" t="str">
        <v>Atomera Incorporated (NASDAQCM:ATOM)</v>
      </c>
      <c r="H174" t="str">
        <v>Axogen, Inc. (NASDAQCM:AXGN)</v>
      </c>
      <c r="I174" t="str">
        <v>Cardinal Health, Inc. (NYSE:CAH)</v>
      </c>
    </row>
    <row r="175" spans="1:9" x14ac:dyDescent="0.3">
      <c r="A175" t="str">
        <v>Ardent Health Partners, Inc. (NYSE:ARDT)</v>
      </c>
      <c r="B175" t="str">
        <v>AppLovin Corporation (NASDAQGS:APP)</v>
      </c>
      <c r="C175" t="str">
        <v>Automatic Data Processing, Inc. (NASDAQGS:ADP)</v>
      </c>
      <c r="D175" t="str">
        <v>ANSYS, Inc. (NASDAQGS:ANSS)</v>
      </c>
      <c r="E175" t="str">
        <v>Bandwidth Inc. (NASDAQGS:BAND)</v>
      </c>
      <c r="F175" t="str">
        <v>BlackRock Virginia Municipal Bond Trust (NYSE:BHV)</v>
      </c>
      <c r="G175" t="str">
        <v>Atour Lifestyle Holdings Limited (NASDAQGS:ATAT)</v>
      </c>
      <c r="H175" t="str">
        <v>Axon Enterprise, Inc. (NASDAQGS:AXON)</v>
      </c>
      <c r="I175" t="str">
        <v>Carlisle Companies Incorporated (NYSE:CSL)</v>
      </c>
    </row>
    <row r="176" spans="1:9" x14ac:dyDescent="0.3">
      <c r="A176" t="str">
        <v>Ardmore Shipping Corporation (NYSE:ASC)</v>
      </c>
      <c r="B176" t="str">
        <v>AptarGroup, Inc. (NYSE:ATR)</v>
      </c>
      <c r="C176" t="str">
        <v>Avadel Pharmaceuticals plc (NASDAQGM:AVDL)</v>
      </c>
      <c r="D176" t="str">
        <v>Anterix Inc. (NASDAQCM:ATEX)</v>
      </c>
      <c r="E176" t="str">
        <v>Bank First Corporation (NASDAQCM:BFC)</v>
      </c>
      <c r="F176" t="str">
        <v>BlackRock, Inc. (NYSE:BLK)</v>
      </c>
      <c r="G176" t="str">
        <v>AtriCure, Inc. (NASDAQGM:ATRC)</v>
      </c>
      <c r="H176" t="str">
        <v>Axonics, Inc. (NASDAQGS:AXNX)</v>
      </c>
      <c r="I176" t="str">
        <v>CarMax, Inc. (NYSE:KMX)</v>
      </c>
    </row>
    <row r="177" spans="1:9" x14ac:dyDescent="0.3">
      <c r="A177" t="str">
        <v>Ares Acquisition Corporation II (NYSE:AACT)</v>
      </c>
      <c r="B177" t="str">
        <v>Aptiv PLC (NYSE:APTV)</v>
      </c>
      <c r="C177" t="str">
        <v>Avalo Therapeutics, Inc. (NASDAQCM:AVTX)</v>
      </c>
      <c r="D177" t="str">
        <v>Antero Midstream Corporation (NYSE:AM)</v>
      </c>
      <c r="E177" t="str">
        <v>Bank of Hawaii Corporation (NYSE:BOH)</v>
      </c>
      <c r="F177" t="str">
        <v>BlackSky Technology Inc. (NYSE:BKSY)</v>
      </c>
      <c r="G177" t="str">
        <v>Auburn National Bancorporation, Inc. (NASDAQGM:AUBN)</v>
      </c>
      <c r="H177" t="str">
        <v>Axos Financial, Inc. (NYSE:AX)</v>
      </c>
      <c r="I177" t="str">
        <v>Carriage Services, Inc. (NYSE:CSV)</v>
      </c>
    </row>
    <row r="178" spans="1:9" x14ac:dyDescent="0.3">
      <c r="A178" t="str">
        <v>Ares Capital Corporation (NASDAQGS:ARCC)</v>
      </c>
      <c r="B178" t="str">
        <v>Aramark (NYSE:ARMK)</v>
      </c>
      <c r="C178" t="str">
        <v>AvalonBay Communities, Inc. (NYSE:AVB)</v>
      </c>
      <c r="D178" t="str">
        <v>Antero Resources Corporation (NYSE:AR)</v>
      </c>
      <c r="E178" t="str">
        <v>Bank of the James Financial Group, Inc. (NASDAQCM:BOTJ)</v>
      </c>
      <c r="F178" t="str">
        <v>bleuacacia ltd (NASDAQCM:BLEU)</v>
      </c>
      <c r="G178" t="str">
        <v>AudioEye, Inc. (NASDAQCM:AEYE)</v>
      </c>
      <c r="H178" t="str">
        <v>Axsome Therapeutics, Inc. (NASDAQGM:AXSM)</v>
      </c>
      <c r="I178" t="str">
        <v>Carrier Global Corporation (NYSE:CARR)</v>
      </c>
    </row>
    <row r="179" spans="1:9" x14ac:dyDescent="0.3">
      <c r="A179" t="str">
        <v>Ares Management Corporation (NYSE:ARES)</v>
      </c>
      <c r="B179" t="str">
        <v>Arbor Realty Trust, Inc. (NYSE:ABR)</v>
      </c>
      <c r="C179" t="str">
        <v>Avangrid, Inc. (NYSE:AGR)</v>
      </c>
      <c r="D179" t="str">
        <v>Aon plc (NYSE:AON)</v>
      </c>
      <c r="E179" t="str">
        <v>Bank OZK (NASDAQGS:OZK)</v>
      </c>
      <c r="F179" t="str">
        <v>Block, Inc. (NYSE:SQ)</v>
      </c>
      <c r="G179" t="str">
        <v>Auna S.A. (NYSE:AUNA)</v>
      </c>
      <c r="H179" t="str">
        <v>Azenta, Inc. (NASDAQGS:AZTA)</v>
      </c>
      <c r="I179" t="str">
        <v>Cars.com Inc. (NYSE:CARS)</v>
      </c>
    </row>
    <row r="180" spans="1:9" x14ac:dyDescent="0.3">
      <c r="A180" t="str">
        <v>Argan, Inc. (NYSE:AGX)</v>
      </c>
      <c r="B180" t="str">
        <v>ArcBest Corporation (NASDAQGS:ARCB)</v>
      </c>
      <c r="C180" t="str">
        <v>Avanos Medical, Inc. (NYSE:AVNS)</v>
      </c>
      <c r="D180" t="str">
        <v>APA Corporation (NASDAQGS:APA)</v>
      </c>
      <c r="E180" t="str">
        <v>BankUnited, Inc. (NYSE:BKU)</v>
      </c>
      <c r="F180" t="str">
        <v>Blue Owl Capital Corporation (NYSE:OBDC)</v>
      </c>
      <c r="G180" t="str">
        <v>Aurinia Pharmaceuticals Inc. (NASDAQGM:AUPH)</v>
      </c>
      <c r="H180" t="str">
        <v>AZZ Inc. (NYSE:AZZ)</v>
      </c>
      <c r="I180" t="str">
        <v>Carter Bankshares, Inc. (NASDAQGS:CARE)</v>
      </c>
    </row>
    <row r="181" spans="1:9" x14ac:dyDescent="0.3">
      <c r="A181" t="str">
        <v>Arhaus, Inc. (NASDAQGS:ARHS)</v>
      </c>
      <c r="B181" t="str">
        <v>Arcellx, Inc. (NASDAQGS:ACLX)</v>
      </c>
      <c r="C181" t="str">
        <v>Aveanna Healthcare Holdings Inc. (NASDAQGS:AVAH)</v>
      </c>
      <c r="D181" t="str">
        <v>Apartment Investment and Management Company (NYSE:AIV)</v>
      </c>
      <c r="E181" t="str">
        <v>Bankwell Financial Group, Inc. (NASDAQGM:BWFG)</v>
      </c>
      <c r="F181" t="str">
        <v>Booking Holdings Inc. (NASDAQGS:BKNG)</v>
      </c>
      <c r="G181" t="str">
        <v>authID Inc. (NASDAQCM:AUID)</v>
      </c>
      <c r="H181" t="str">
        <v>Badger Meter, Inc. (NYSE:BMI)</v>
      </c>
      <c r="I181" t="str">
        <v>Carter's, Inc. (NYSE:CRI)</v>
      </c>
    </row>
    <row r="182" spans="1:9" x14ac:dyDescent="0.3">
      <c r="A182" t="str">
        <v>Aris Water Solutions, Inc. (NYSE:ARIS)</v>
      </c>
      <c r="B182" t="str">
        <v>Arch Capital Group Ltd. (NASDAQGS:ACGL)</v>
      </c>
      <c r="C182" t="str">
        <v>AvePoint, Inc. (NASDAQGS:AVPT)</v>
      </c>
      <c r="D182" t="str">
        <v>Apellis Pharmaceuticals, Inc. (NASDAQGS:APLS)</v>
      </c>
      <c r="E182" t="str">
        <v>Banner Corporation (NASDAQGS:BANR)</v>
      </c>
      <c r="F182" t="str">
        <v>Booz Allen Hamilton Holding Corporation (NYSE:BAH)</v>
      </c>
      <c r="G182" t="str">
        <v>Automatic Data Processing, Inc. (NASDAQGS:ADP)</v>
      </c>
      <c r="H182" t="str">
        <v>Baijiayun Group Ltd (NASDAQGM:RTC)</v>
      </c>
      <c r="I182" t="str">
        <v>Cass Information Systems, Inc. (NASDAQGS:CASS)</v>
      </c>
    </row>
    <row r="183" spans="1:9" x14ac:dyDescent="0.3">
      <c r="A183" t="str">
        <v>Arista Networks, Inc. (NYSE:ANET)</v>
      </c>
      <c r="B183" t="str">
        <v>Arch Resources, Inc. (NYSE:ARCH)</v>
      </c>
      <c r="C183" t="str">
        <v>Avery Dennison Corporation (NYSE:AVY)</v>
      </c>
      <c r="D183" t="str">
        <v>APi Group Corporation (NYSE:APG)</v>
      </c>
      <c r="E183" t="str">
        <v>Barings Participation Investors (NYSE:MPV)</v>
      </c>
      <c r="F183" t="str">
        <v>BorgWarner Inc. (NYSE:BWA)</v>
      </c>
      <c r="G183" t="str">
        <v>Avadel Pharmaceuticals plc (NASDAQGM:AVDL)</v>
      </c>
      <c r="H183" t="str">
        <v>Bakkt Holdings, Inc. (NYSE:BKKT)</v>
      </c>
      <c r="I183" t="str">
        <v>Catalyst Bancorp, Inc. (NASDAQCM:CLST)</v>
      </c>
    </row>
    <row r="184" spans="1:9" x14ac:dyDescent="0.3">
      <c r="A184" t="str">
        <v>Arko Corp. (NASDAQCM:ARKO)</v>
      </c>
      <c r="B184" t="str">
        <v>Archer-Daniels-Midland Company (NYSE:ADM)</v>
      </c>
      <c r="C184" t="str">
        <v>Avidity Biosciences, Inc. (NASDAQGM:RNA)</v>
      </c>
      <c r="D184" t="str">
        <v>Apogee Enterprises, Inc. (NASDAQGS:APOG)</v>
      </c>
      <c r="E184" t="str">
        <v>Barnes &amp; Noble Education, Inc. (NYSE:BNED)</v>
      </c>
      <c r="F184" t="str">
        <v>Boston Omaha Corporation (NYSE:BOC)</v>
      </c>
      <c r="G184" t="str">
        <v>AvalonBay Communities, Inc. (NYSE:AVB)</v>
      </c>
      <c r="H184" t="str">
        <v>Ball Corporation (NYSE:BALL)</v>
      </c>
      <c r="I184" t="str">
        <v>Caterpillar Inc. (NYSE:CAT)</v>
      </c>
    </row>
    <row r="185" spans="1:9" x14ac:dyDescent="0.3">
      <c r="A185" t="str">
        <v>Arm Holdings plc (NASDAQGS:ARM)</v>
      </c>
      <c r="B185" t="str">
        <v>Archrock, Inc. (NYSE:AROC)</v>
      </c>
      <c r="C185" t="str">
        <v>AvidXchange Holdings, Inc. (NASDAQGS:AVDX)</v>
      </c>
      <c r="D185" t="str">
        <v>Apogee Therapeutics, Inc. (NASDAQGM:APGE)</v>
      </c>
      <c r="E185" t="str">
        <v>Barnes Group Inc. (NYSE:B)</v>
      </c>
      <c r="F185" t="str">
        <v>Bowman Consulting Group Ltd. (NASDAQGM:BWMN)</v>
      </c>
      <c r="G185" t="str">
        <v>Avangrid, Inc. (NYSE:AGR)</v>
      </c>
      <c r="H185" t="str">
        <v>Bally's Corporation (NYSE:BALY)</v>
      </c>
      <c r="I185" t="str">
        <v>Cathay General Bancorp (NASDAQGS:CATY)</v>
      </c>
    </row>
    <row r="186" spans="1:9" x14ac:dyDescent="0.3">
      <c r="A186" t="str">
        <v>Armlogi Holding Corp. (NASDAQGM:BTOC)</v>
      </c>
      <c r="B186" t="str">
        <v>Arcos Dorados Holdings Inc. (NYSE:ARCO)</v>
      </c>
      <c r="C186" t="str">
        <v>Avient Corporation (NYSE:AVNT)</v>
      </c>
      <c r="D186" t="str">
        <v>Apollo Commercial Real Estate Finance, Inc. (NYSE:ARI)</v>
      </c>
      <c r="E186" t="str">
        <v>Bath &amp; Body Works, Inc. (NYSE:BBWI)</v>
      </c>
      <c r="F186" t="str">
        <v>Box, Inc. (NYSE:BOX)</v>
      </c>
      <c r="G186" t="str">
        <v>Aveanna Healthcare Holdings Inc. (NASDAQGS:AVAH)</v>
      </c>
      <c r="H186" t="str">
        <v>Banc of California, Inc. (NYSE:BANC)</v>
      </c>
      <c r="I186" t="str">
        <v>Cavco Industries, Inc. (NASDAQGS:CVCO)</v>
      </c>
    </row>
    <row r="187" spans="1:9" x14ac:dyDescent="0.3">
      <c r="A187" t="str">
        <v>ARMOUR Residential REIT, Inc. (NYSE:ARR)</v>
      </c>
      <c r="B187" t="str">
        <v>Arcosa, Inc. (NYSE:ACA)</v>
      </c>
      <c r="C187" t="str">
        <v>Avista Corporation (NYSE:AVA)</v>
      </c>
      <c r="D187" t="str">
        <v>AppFolio, Inc. (NASDAQGM:APPF)</v>
      </c>
      <c r="E187" t="str">
        <v>Bausch + Lomb Corporation (NYSE:BLCO)</v>
      </c>
      <c r="F187" t="str">
        <v>Bright Horizons Family Solutions Inc. (NYSE:BFAM)</v>
      </c>
      <c r="G187" t="str">
        <v>AvePoint, Inc. (NASDAQGS:AVPT)</v>
      </c>
      <c r="H187" t="str">
        <v>Bandwidth Inc. (NASDAQGS:BAND)</v>
      </c>
      <c r="I187" t="str">
        <v>CB Financial Services, Inc. (NASDAQGM:CBFV)</v>
      </c>
    </row>
    <row r="188" spans="1:9" x14ac:dyDescent="0.3">
      <c r="A188" t="str">
        <v>Armstrong World Industries, Inc. (NYSE:AWI)</v>
      </c>
      <c r="B188" t="str">
        <v>Ardent Health Partners, Inc. (NYSE:ARDT)</v>
      </c>
      <c r="C188" t="str">
        <v>Axalta Coating Systems Ltd. (NYSE:AXTA)</v>
      </c>
      <c r="D188" t="str">
        <v>Appian Corporation (NASDAQGM:APPN)</v>
      </c>
      <c r="E188" t="str">
        <v>Bausch Health Companies Inc. (NYSE:BHC)</v>
      </c>
      <c r="F188" t="str">
        <v>BrightSphere Investment Group Inc. (NYSE:BSIG)</v>
      </c>
      <c r="G188" t="str">
        <v>Avery Dennison Corporation (NYSE:AVY)</v>
      </c>
      <c r="H188" t="str">
        <v>Bank OZK (NASDAQGS:OZK)</v>
      </c>
      <c r="I188" t="str">
        <v>CBL &amp; Associates Properties, Inc. (NYSE:CBL)</v>
      </c>
    </row>
    <row r="189" spans="1:9" x14ac:dyDescent="0.3">
      <c r="A189" t="str">
        <v>Arrow Electronics, Inc. (NYSE:ARW)</v>
      </c>
      <c r="B189" t="str">
        <v>Ardmore Shipping Corporation (NYSE:ASC)</v>
      </c>
      <c r="C189" t="str">
        <v>Axogen, Inc. (NASDAQCM:AXGN)</v>
      </c>
      <c r="D189" t="str">
        <v>Apple Hospitality REIT, Inc. (NYSE:APLE)</v>
      </c>
      <c r="E189" t="str">
        <v>Baxter International Inc. (NYSE:BAX)</v>
      </c>
      <c r="F189" t="str">
        <v>BrightSpring Health Services, Inc. (NASDAQGS:BTSG)</v>
      </c>
      <c r="G189" t="str">
        <v>AvidXchange Holdings, Inc. (NASDAQGS:AVDX)</v>
      </c>
      <c r="H189" t="str">
        <v>BankUnited, Inc. (NYSE:BKU)</v>
      </c>
      <c r="I189" t="str">
        <v>CBRE Group, Inc. (NYSE:CBRE)</v>
      </c>
    </row>
    <row r="190" spans="1:9" x14ac:dyDescent="0.3">
      <c r="A190" t="str">
        <v>Arrow Financial Corporation (NASDAQGS:AROW)</v>
      </c>
      <c r="B190" t="str">
        <v>Ares Commercial Real Estate Corporation (NYSE:ACRE)</v>
      </c>
      <c r="C190" t="str">
        <v>Axos Financial, Inc. (NYSE:AX)</v>
      </c>
      <c r="D190" t="str">
        <v>Apple Inc. (NASDAQGS:AAPL)</v>
      </c>
      <c r="E190" t="str">
        <v>BayFirst Financial Corp. (NASDAQCM:BAFN)</v>
      </c>
      <c r="F190" t="str">
        <v>Bristol-Myers Squibb Company (NYSE:BMY)</v>
      </c>
      <c r="G190" t="str">
        <v>Avient Corporation (NYSE:AVNT)</v>
      </c>
      <c r="H190" t="str">
        <v>Barings Corporate Investors (NYSE:MCI)</v>
      </c>
      <c r="I190" t="str">
        <v>CDW Corporation (NASDAQGS:CDW)</v>
      </c>
    </row>
    <row r="191" spans="1:9" x14ac:dyDescent="0.3">
      <c r="A191" t="str">
        <v>ArrowMark Financial Corp. (NASDAQGS:BANX)</v>
      </c>
      <c r="B191" t="str">
        <v>Ares Management Corporation (NYSE:ARES)</v>
      </c>
      <c r="C191" t="str">
        <v>Axsome Therapeutics, Inc. (NASDAQGM:AXSM)</v>
      </c>
      <c r="D191" t="str">
        <v>Applied Digital Corporation (NASDAQGS:APLD)</v>
      </c>
      <c r="E191" t="str">
        <v>BBB Foods Inc. (NYSE:TBBB)</v>
      </c>
      <c r="F191" t="str">
        <v>Broad Capital Acquisition Corp. (NASDAQGM:BRAC)</v>
      </c>
      <c r="G191" t="str">
        <v>Avista Corporation (NYSE:AVA)</v>
      </c>
      <c r="H191" t="str">
        <v>Barnes Group Inc. (NYSE:B)</v>
      </c>
      <c r="I191" t="str">
        <v>Cencora, Inc. (NYSE:COR)</v>
      </c>
    </row>
    <row r="192" spans="1:9" x14ac:dyDescent="0.3">
      <c r="A192" t="str">
        <v>Artesian Resources Corporation (NASDAQGS:ARTN.A)</v>
      </c>
      <c r="B192" t="str">
        <v>Argan, Inc. (NYSE:AGX)</v>
      </c>
      <c r="C192" t="str">
        <v>AZZ Inc. (NYSE:AZZ)</v>
      </c>
      <c r="D192" t="str">
        <v>Applied Industrial Technologies, Inc. (NYSE:AIT)</v>
      </c>
      <c r="E192" t="str">
        <v>Beacon Roofing Supply, Inc. (NASDAQGS:BECN)</v>
      </c>
      <c r="F192" t="str">
        <v>Broadcom Inc. (NASDAQGS:AVGO)</v>
      </c>
      <c r="G192" t="str">
        <v>AVITA Medical, Inc. (NASDAQCM:RCEL)</v>
      </c>
      <c r="H192" t="str">
        <v>Bausch + Lomb Corporation (NYSE:BLCO)</v>
      </c>
      <c r="I192" t="str">
        <v>Centene Corporation (NYSE:CNC)</v>
      </c>
    </row>
    <row r="193" spans="1:9" x14ac:dyDescent="0.3">
      <c r="A193" t="str">
        <v>Arthur J. Gallagher &amp; Co. (NYSE:AJG)</v>
      </c>
      <c r="B193" t="str">
        <v>Arhaus, Inc. (NASDAQGS:ARHS)</v>
      </c>
      <c r="C193" t="str">
        <v>B&amp;G Foods, Inc. (NYSE:BGS)</v>
      </c>
      <c r="D193" t="str">
        <v>Applied Materials, Inc. (NASDAQGS:AMAT)</v>
      </c>
      <c r="E193" t="str">
        <v>Beazer Homes USA, Inc. (NYSE:BZH)</v>
      </c>
      <c r="F193" t="str">
        <v>Broadridge Financial Solutions, Inc. (NYSE:BR)</v>
      </c>
      <c r="G193" t="str">
        <v>Axalta Coating Systems Ltd. (NYSE:AXTA)</v>
      </c>
      <c r="H193" t="str">
        <v>Bausch Health Companies Inc. (NYSE:BHC)</v>
      </c>
      <c r="I193" t="str">
        <v>Central Garden &amp; Pet Company (NASDAQGS:CENT)</v>
      </c>
    </row>
    <row r="194" spans="1:9" x14ac:dyDescent="0.3">
      <c r="A194" t="str">
        <v>Artisan Partners Asset Management Inc. (NYSE:APAM)</v>
      </c>
      <c r="B194" t="str">
        <v>Aris Water Solutions, Inc. (NYSE:ARIS)</v>
      </c>
      <c r="C194" t="str">
        <v>Backblaze, Inc. (NASDAQGM:BLZE)</v>
      </c>
      <c r="D194" t="str">
        <v>Applied Optoelectronics, Inc. (NASDAQGM:AAOI)</v>
      </c>
      <c r="E194" t="str">
        <v>Becton, Dickinson and Company (NYSE:BDX)</v>
      </c>
      <c r="F194" t="str">
        <v>Brookdale Senior Living Inc. (NYSE:BKD)</v>
      </c>
      <c r="G194" t="str">
        <v>Axogen, Inc. (NASDAQCM:AXGN)</v>
      </c>
      <c r="H194" t="str">
        <v>BayCom Corp (NASDAQGS:BCML)</v>
      </c>
      <c r="I194" t="str">
        <v>CEVA, Inc. (NASDAQGS:CEVA)</v>
      </c>
    </row>
    <row r="195" spans="1:9" x14ac:dyDescent="0.3">
      <c r="A195" t="str">
        <v>ASA Gold and Precious Metals Limited (NYSE:ASA)</v>
      </c>
      <c r="B195" t="str">
        <v>Arista Networks, Inc. (NYSE:ANET)</v>
      </c>
      <c r="C195" t="str">
        <v>Badger Meter, Inc. (NYSE:BMI)</v>
      </c>
      <c r="D195" t="str">
        <v>Applied Therapeutics, Inc. (NASDAQGM:APLT)</v>
      </c>
      <c r="E195" t="str">
        <v>BeiGene, Ltd. (NASDAQGS:BGNE)</v>
      </c>
      <c r="F195" t="str">
        <v>Brookfield Business Partners L.P. (NYSE:BBU)</v>
      </c>
      <c r="G195" t="str">
        <v>Axsome Therapeutics, Inc. (NASDAQGM:AXSM)</v>
      </c>
      <c r="H195" t="str">
        <v>BBB Foods Inc. (NYSE:TBBB)</v>
      </c>
      <c r="I195" t="str">
        <v>CF Industries Holdings, Inc. (NYSE:CF)</v>
      </c>
    </row>
    <row r="196" spans="1:9" x14ac:dyDescent="0.3">
      <c r="A196" t="str">
        <v>Asbury Automotive Group, Inc. (NYSE:ABG)</v>
      </c>
      <c r="B196" t="str">
        <v>Ark Restaurants Corp. (NASDAQGM:ARKR)</v>
      </c>
      <c r="C196" t="str">
        <v>Baidu, Inc. (NASDAQGS:BIDU)</v>
      </c>
      <c r="D196" t="str">
        <v>AppLovin Corporation (NASDAQGS:APP)</v>
      </c>
      <c r="E196" t="str">
        <v>Bel Fuse Inc. (NASDAQGS:BELF.A)</v>
      </c>
      <c r="F196" t="str">
        <v>Brown &amp; Brown, Inc. (NYSE:BRO)</v>
      </c>
      <c r="G196" t="str">
        <v>AZZ Inc. (NYSE:AZZ)</v>
      </c>
      <c r="H196" t="str">
        <v>BCB Bancorp, Inc. (NASDAQGM:BCBP)</v>
      </c>
      <c r="I196" t="str">
        <v>CFSB Bancorp, Inc. (NASDAQCM:CFSB)</v>
      </c>
    </row>
    <row r="197" spans="1:9" x14ac:dyDescent="0.3">
      <c r="A197" t="str">
        <v>ASGN Incorporated (NYSE:ASGN)</v>
      </c>
      <c r="B197" t="str">
        <v>Arko Corp. (NASDAQCM:ARKO)</v>
      </c>
      <c r="C197" t="str">
        <v>Baker Hughes Company (NASDAQGS:BKR)</v>
      </c>
      <c r="D197" t="str">
        <v>AptarGroup, Inc. (NYSE:ATR)</v>
      </c>
      <c r="E197" t="str">
        <v>BellRing Brands, Inc. (NYSE:BRBR)</v>
      </c>
      <c r="F197" t="str">
        <v>Brown-Forman Corporation (NYSE:BF.B)</v>
      </c>
      <c r="G197" t="str">
        <v>Backblaze, Inc. (NASDAQGM:BLZE)</v>
      </c>
      <c r="H197" t="str">
        <v>Beacon Roofing Supply, Inc. (NASDAQGS:BECN)</v>
      </c>
      <c r="I197" t="str">
        <v>Champion Homes, Inc. (NYSE:SKY)</v>
      </c>
    </row>
    <row r="198" spans="1:9" x14ac:dyDescent="0.3">
      <c r="A198" t="str">
        <v>Ashford Hospitality Trust, Inc. (NYSE:AHT)</v>
      </c>
      <c r="B198" t="str">
        <v>Arlo Technologies, Inc. (NYSE:ARLO)</v>
      </c>
      <c r="C198" t="str">
        <v>Bakkt Holdings, Inc. (NYSE:BKKT)</v>
      </c>
      <c r="D198" t="str">
        <v>Aramark (NYSE:ARMK)</v>
      </c>
      <c r="E198" t="str">
        <v>Benchmark Electronics, Inc. (NYSE:BHE)</v>
      </c>
      <c r="F198" t="str">
        <v>Bruker Corporation (NASDAQGS:BRKR)</v>
      </c>
      <c r="G198" t="str">
        <v>Badger Meter, Inc. (NYSE:BMI)</v>
      </c>
      <c r="H198" t="str">
        <v>Beam Therapeutics Inc. (NASDAQGS:BEAM)</v>
      </c>
      <c r="I198" t="str">
        <v>Charles River Laboratories International, Inc. (NYSE:CRL)</v>
      </c>
    </row>
    <row r="199" spans="1:9" x14ac:dyDescent="0.3">
      <c r="A199" t="str">
        <v>Ashland Inc. (NYSE:ASH)</v>
      </c>
      <c r="B199" t="str">
        <v>Arm Holdings plc (NASDAQGS:ARM)</v>
      </c>
      <c r="C199" t="str">
        <v>Balchem Corporation (NASDAQGS:BCPC)</v>
      </c>
      <c r="D199" t="str">
        <v>Arbor Realty Trust, Inc. (NYSE:ABR)</v>
      </c>
      <c r="E199" t="str">
        <v>Berkshire Hathaway Inc. (NYSE:BRK.A)</v>
      </c>
      <c r="F199" t="str">
        <v>Brunswick Corporation (NYSE:BC)</v>
      </c>
      <c r="G199" t="str">
        <v>Baker Hughes Company (NASDAQGS:BKR)</v>
      </c>
      <c r="H199" t="str">
        <v>Beazer Homes USA, Inc. (NYSE:BZH)</v>
      </c>
      <c r="I199" t="str">
        <v>Charter Communications, Inc. (NASDAQGS:CHTR)</v>
      </c>
    </row>
    <row r="200" spans="1:9" x14ac:dyDescent="0.3">
      <c r="A200" t="str">
        <v>Aspen Aerogels, Inc. (NYSE:ASPN)</v>
      </c>
      <c r="B200" t="str">
        <v>Armada Hoffler Properties, Inc. (NYSE:AHH)</v>
      </c>
      <c r="C200" t="str">
        <v>Ball Corporation (NYSE:BALL)</v>
      </c>
      <c r="D200" t="str">
        <v>ArcBest Corporation (NASDAQGS:ARCB)</v>
      </c>
      <c r="E200" t="str">
        <v>Berry Global Group, Inc. (NYSE:BERY)</v>
      </c>
      <c r="F200" t="str">
        <v>BTC Digital Ltd. (NASDAQCM:BTCT)</v>
      </c>
      <c r="G200" t="str">
        <v>Bakkt Holdings, Inc. (NYSE:BKKT)</v>
      </c>
      <c r="H200" t="str">
        <v>BeiGene, Ltd. (NASDAQGS:BGNE)</v>
      </c>
      <c r="I200" t="str">
        <v>Check Point Software Technologies Ltd. (NASDAQGS:CHKP)</v>
      </c>
    </row>
    <row r="201" spans="1:9" x14ac:dyDescent="0.3">
      <c r="A201" t="str">
        <v>Associated Banc-Corp (NYSE:ASB)</v>
      </c>
      <c r="B201" t="str">
        <v>ARMOUR Residential REIT, Inc. (NYSE:ARR)</v>
      </c>
      <c r="C201" t="str">
        <v>Banc of California, Inc. (NYSE:BANC)</v>
      </c>
      <c r="D201" t="str">
        <v>Arcellx, Inc. (NASDAQGS:ACLX)</v>
      </c>
      <c r="E201" t="str">
        <v>Best Buy Co., Inc. (NYSE:BBY)</v>
      </c>
      <c r="F201" t="str">
        <v>Bunge Global SA (NYSE:BG)</v>
      </c>
      <c r="G201" t="str">
        <v>Balchem Corporation (NASDAQGS:BCPC)</v>
      </c>
      <c r="H201" t="str">
        <v>Belden Inc. (NYSE:BDC)</v>
      </c>
      <c r="I201" t="str">
        <v>Chemed Corporation (NYSE:CHE)</v>
      </c>
    </row>
    <row r="202" spans="1:9" x14ac:dyDescent="0.3">
      <c r="A202" t="str">
        <v>Associated Capital Group, Inc. (NYSE:AC)</v>
      </c>
      <c r="B202" t="str">
        <v>Armstrong World Industries, Inc. (NYSE:AWI)</v>
      </c>
      <c r="C202" t="str">
        <v>Bandwidth Inc. (NASDAQGS:BAND)</v>
      </c>
      <c r="D202" t="str">
        <v>Arch Capital Group Ltd. (NASDAQGS:ACGL)</v>
      </c>
      <c r="E202" t="str">
        <v>Betterware de México, S.A.P.I. de C.V. (NYSE:BWMX)</v>
      </c>
      <c r="F202" t="str">
        <v>Burlington Stores, Inc. (NYSE:BURL)</v>
      </c>
      <c r="G202" t="str">
        <v>Ball Corporation (NYSE:BALL)</v>
      </c>
      <c r="H202" t="str">
        <v>BellRing Brands, Inc. (NYSE:BRBR)</v>
      </c>
      <c r="I202" t="str">
        <v>Cheniere Energy, Inc. (NYSE:LNG)</v>
      </c>
    </row>
    <row r="203" spans="1:9" x14ac:dyDescent="0.3">
      <c r="A203" t="str">
        <v>Assurant, Inc. (NYSE:AIZ)</v>
      </c>
      <c r="B203" t="str">
        <v>Arq, Inc. (NASDAQGM:ARQ)</v>
      </c>
      <c r="C203" t="str">
        <v>Bank7 Corp. (NASDAQGS:BSVN)</v>
      </c>
      <c r="D203" t="str">
        <v>Arch Resources, Inc. (NYSE:ARCH)</v>
      </c>
      <c r="E203" t="str">
        <v>BGC Group, Inc. (NASDAQGS:BGC)</v>
      </c>
      <c r="F203" t="str">
        <v>BWX Technologies, Inc. (NYSE:BWXT)</v>
      </c>
      <c r="G203" t="str">
        <v>BancFirst Corporation (NASDAQGS:BANF)</v>
      </c>
      <c r="H203" t="str">
        <v>Benson Hill, Inc. (NASDAQCM:BHIL)</v>
      </c>
      <c r="I203" t="str">
        <v>Chevron Corporation (NYSE:CVX)</v>
      </c>
    </row>
    <row r="204" spans="1:9" x14ac:dyDescent="0.3">
      <c r="A204" t="str">
        <v>Assured Guaranty Ltd. (NYSE:AGO)</v>
      </c>
      <c r="B204" t="str">
        <v>Array Technologies, Inc. (NASDAQGM:ARRY)</v>
      </c>
      <c r="C204" t="str">
        <v>BankUnited, Inc. (NYSE:BKU)</v>
      </c>
      <c r="D204" t="str">
        <v>Archer-Daniels-Midland Company (NYSE:ADM)</v>
      </c>
      <c r="E204" t="str">
        <v>BGSF, Inc. (NYSE:BGSF)</v>
      </c>
      <c r="F204" t="str">
        <v>C.H. Robinson Worldwide, Inc. (NASDAQGS:CHRW)</v>
      </c>
      <c r="G204" t="str">
        <v>Bandwidth Inc. (NASDAQGS:BAND)</v>
      </c>
      <c r="H204" t="str">
        <v>Berkshire Hills Bancorp, Inc. (NYSE:BHLB)</v>
      </c>
      <c r="I204" t="str">
        <v>Chewy, Inc. (NYSE:CHWY)</v>
      </c>
    </row>
    <row r="205" spans="1:9" x14ac:dyDescent="0.3">
      <c r="A205" t="str">
        <v>Astrana Health, Inc. (NASDAQCM:ASTH)</v>
      </c>
      <c r="B205" t="str">
        <v>Arrow Electronics, Inc. (NYSE:ARW)</v>
      </c>
      <c r="C205" t="str">
        <v>Barings BDC, Inc. (NYSE:BBDC)</v>
      </c>
      <c r="D205" t="str">
        <v>Archrock, Inc. (NYSE:AROC)</v>
      </c>
      <c r="E205" t="str">
        <v>BigCommerce Holdings, Inc. (NASDAQGM:BIGC)</v>
      </c>
      <c r="F205" t="str">
        <v>CACI International Inc (NYSE:CACI)</v>
      </c>
      <c r="G205" t="str">
        <v>Bank First Corporation (NASDAQCM:BFC)</v>
      </c>
      <c r="H205" t="str">
        <v>Better Home &amp; Finance Holding Company (NASDAQGM:BETR)</v>
      </c>
      <c r="I205" t="str">
        <v>Chipotle Mexican Grill, Inc. (NYSE:CMG)</v>
      </c>
    </row>
    <row r="206" spans="1:9" x14ac:dyDescent="0.3">
      <c r="A206" t="str">
        <v>AstroNova, Inc. (NASDAQGM:ALOT)</v>
      </c>
      <c r="B206" t="str">
        <v>Arrow Financial Corporation (NASDAQGS:AROW)</v>
      </c>
      <c r="C206" t="str">
        <v>Barings Corporate Investors (NYSE:MCI)</v>
      </c>
      <c r="D206" t="str">
        <v>Arcos Dorados Holdings Inc. (NYSE:ARCO)</v>
      </c>
      <c r="E206" t="str">
        <v>Bilibili Inc. (NASDAQGS:BILI)</v>
      </c>
      <c r="F206" t="str">
        <v>Cactus, Inc. (NYSE:WHD)</v>
      </c>
      <c r="G206" t="str">
        <v>Bank of America Corporation (NYSE:BAC)</v>
      </c>
      <c r="H206" t="str">
        <v>Betterware de México, S.A.P.I. de C.V. (NYSE:BWMX)</v>
      </c>
      <c r="I206" t="str">
        <v>Choice Hotels International, Inc. (NYSE:CHH)</v>
      </c>
    </row>
    <row r="207" spans="1:9" x14ac:dyDescent="0.3">
      <c r="A207" t="str">
        <v>AT&amp;T Inc. (NYSE:T)</v>
      </c>
      <c r="B207" t="str">
        <v>ArrowMark Financial Corp. (NASDAQGS:BANX)</v>
      </c>
      <c r="C207" t="str">
        <v>Barnes &amp; Noble Education, Inc. (NYSE:BNED)</v>
      </c>
      <c r="D207" t="str">
        <v>Arcosa, Inc. (NYSE:ACA)</v>
      </c>
      <c r="E207" t="str">
        <v>BioAge Labs, Inc. (NASDAQGS:BIOA)</v>
      </c>
      <c r="F207" t="str">
        <v>Cadence Design Systems, Inc. (NASDAQGS:CDNS)</v>
      </c>
      <c r="G207" t="str">
        <v>Bank of Hawaii Corporation (NYSE:BOH)</v>
      </c>
      <c r="H207" t="str">
        <v>Beyond Meat, Inc. (NASDAQGS:BYND)</v>
      </c>
      <c r="I207" t="str">
        <v>Chord Energy Corporation (NASDAQGS:CHRD)</v>
      </c>
    </row>
    <row r="208" spans="1:9" x14ac:dyDescent="0.3">
      <c r="A208" t="str">
        <v>ATI Inc. (NYSE:ATI)</v>
      </c>
      <c r="B208" t="str">
        <v>Artesian Resources Corporation (NASDAQGS:ARTN.A)</v>
      </c>
      <c r="C208" t="str">
        <v>Barnes Group Inc. (NYSE:B)</v>
      </c>
      <c r="D208" t="str">
        <v>Arcturus Therapeutics Holdings Inc. (NASDAQGM:ARCT)</v>
      </c>
      <c r="E208" t="str">
        <v>BioCryst Pharmaceuticals, Inc. (NASDAQGS:BCRX)</v>
      </c>
      <c r="F208" t="str">
        <v>Caesars Entertainment, Inc. (NASDAQGS:CZR)</v>
      </c>
      <c r="G208" t="str">
        <v>Bank of Marin Bancorp (NASDAQCM:BMRC)</v>
      </c>
      <c r="H208" t="str">
        <v>Beyond, Inc. (NYSE:BYON)</v>
      </c>
      <c r="I208" t="str">
        <v>Chubb Limited (NYSE:CB)</v>
      </c>
    </row>
    <row r="209" spans="1:9" x14ac:dyDescent="0.3">
      <c r="A209" t="str">
        <v>Atkore Inc. (NYSE:ATKR)</v>
      </c>
      <c r="B209" t="str">
        <v>Arthur J. Gallagher &amp; Co. (NYSE:AJG)</v>
      </c>
      <c r="C209" t="str">
        <v>Bausch + Lomb Corporation (NYSE:BLCO)</v>
      </c>
      <c r="D209" t="str">
        <v>Arcus Biosciences, Inc. (NYSE:RCUS)</v>
      </c>
      <c r="E209" t="str">
        <v>Biogen Inc. (NASDAQGS:BIIB)</v>
      </c>
      <c r="F209" t="str">
        <v>Calavo Growers, Inc. (NASDAQGS:CVGW)</v>
      </c>
      <c r="G209" t="str">
        <v>Bank of the James Financial Group, Inc. (NASDAQCM:BOTJ)</v>
      </c>
      <c r="H209" t="str">
        <v>BGC Group, Inc. (NASDAQGS:BGC)</v>
      </c>
      <c r="I209" t="str">
        <v>CI&amp;T Inc. (NYSE:CINT)</v>
      </c>
    </row>
    <row r="210" spans="1:9" x14ac:dyDescent="0.3">
      <c r="A210" t="str">
        <v>Atlantic Union Bankshares Corporation (NYSE:AUB)</v>
      </c>
      <c r="B210" t="str">
        <v>Artisan Partners Asset Management Inc. (NYSE:APAM)</v>
      </c>
      <c r="C210" t="str">
        <v>Bausch Health Companies Inc. (NYSE:BHC)</v>
      </c>
      <c r="D210" t="str">
        <v>Arcutis Biotherapeutics, Inc. (NASDAQGS:ARQT)</v>
      </c>
      <c r="E210" t="str">
        <v>BioLife Solutions, Inc. (NASDAQCM:BLFS)</v>
      </c>
      <c r="F210" t="str">
        <v>California Water Service Group (NYSE:CWT)</v>
      </c>
      <c r="G210" t="str">
        <v>Bank OZK (NASDAQGS:OZK)</v>
      </c>
      <c r="H210" t="str">
        <v>BigCommerce Holdings, Inc. (NASDAQGM:BIGC)</v>
      </c>
      <c r="I210" t="str">
        <v>Ciena Corporation (NYSE:CIEN)</v>
      </c>
    </row>
    <row r="211" spans="1:9" x14ac:dyDescent="0.3">
      <c r="A211" t="str">
        <v>Atlantica Sustainable Infrastructure plc (NASDAQGS:AY)</v>
      </c>
      <c r="B211" t="str">
        <v>Artivion, Inc. (NYSE:AORT)</v>
      </c>
      <c r="C211" t="str">
        <v>Bayview Acquisition Corp (NASDAQGM:BAYA)</v>
      </c>
      <c r="D211" t="str">
        <v>Ardent Health Partners, Inc. (NYSE:ARDT)</v>
      </c>
      <c r="E211" t="str">
        <v>Bio-Rad Laboratories, Inc. (NYSE:BIO)</v>
      </c>
      <c r="F211" t="str">
        <v>Calix, Inc. (NYSE:CALX)</v>
      </c>
      <c r="G211" t="str">
        <v>Bank7 Corp. (NASDAQGS:BSVN)</v>
      </c>
      <c r="H211" t="str">
        <v>Bilibili Inc. (NASDAQGS:BILI)</v>
      </c>
      <c r="I211" t="str">
        <v>Cirrus Logic, Inc. (NASDAQGS:CRUS)</v>
      </c>
    </row>
    <row r="212" spans="1:9" x14ac:dyDescent="0.3">
      <c r="A212" t="str">
        <v>Atlanticus Holdings Corporation (NASDAQGS:ATLC)</v>
      </c>
      <c r="B212" t="str">
        <v>Asbury Automotive Group, Inc. (NYSE:ABG)</v>
      </c>
      <c r="C212" t="str">
        <v>BBB Foods Inc. (NYSE:TBBB)</v>
      </c>
      <c r="D212" t="str">
        <v>Ardmore Shipping Corporation (NYSE:ASC)</v>
      </c>
      <c r="E212" t="str">
        <v>biote Corp. (NASDAQGM:BTMD)</v>
      </c>
      <c r="F212" t="str">
        <v>Cal-Maine Foods, Inc. (NASDAQGS:CALM)</v>
      </c>
      <c r="G212" t="str">
        <v>BankUnited, Inc. (NYSE:BKU)</v>
      </c>
      <c r="H212" t="str">
        <v>BILL Holdings, Inc. (NYSE:BILL)</v>
      </c>
      <c r="I212" t="str">
        <v>Cisco Systems, Inc. (NASDAQGS:CSCO)</v>
      </c>
    </row>
    <row r="213" spans="1:9" x14ac:dyDescent="0.3">
      <c r="A213" t="str">
        <v>Atlas Energy Solutions Inc. (NYSE:AESI)</v>
      </c>
      <c r="B213" t="str">
        <v>Ascent Industries Co. (NASDAQGM:ACNT)</v>
      </c>
      <c r="C213" t="str">
        <v>BCB Bancorp, Inc. (NASDAQGM:BCBP)</v>
      </c>
      <c r="D213" t="str">
        <v>Ares Commercial Real Estate Corporation (NYSE:ACRE)</v>
      </c>
      <c r="E213" t="str">
        <v>Bio-Techne Corporation (NASDAQGS:TECH)</v>
      </c>
      <c r="F213" t="str">
        <v>Campbell Soup Company (NASDAQGS:CPB)</v>
      </c>
      <c r="G213" t="str">
        <v>Banner Corporation (NASDAQGS:BANR)</v>
      </c>
      <c r="H213" t="str">
        <v>BingEx Limited (NASDAQGS:FLX)</v>
      </c>
      <c r="I213" t="str">
        <v>Citigroup Inc. (NYSE:C)</v>
      </c>
    </row>
    <row r="214" spans="1:9" x14ac:dyDescent="0.3">
      <c r="A214" t="str">
        <v>Atmos Energy Corporation (NYSE:ATO)</v>
      </c>
      <c r="B214" t="str">
        <v>ASGN Incorporated (NYSE:ASGN)</v>
      </c>
      <c r="C214" t="str">
        <v>Beasley Broadcast Group, Inc. (NASDAQCM:BBGI)</v>
      </c>
      <c r="D214" t="str">
        <v>Ares Management Corporation (NYSE:ARES)</v>
      </c>
      <c r="E214" t="str">
        <v>Birkenstock Holding plc (NYSE:BIRK)</v>
      </c>
      <c r="F214" t="str">
        <v>Camping World Holdings, Inc. (NYSE:CWH)</v>
      </c>
      <c r="G214" t="str">
        <v>Barings Corporate Investors (NYSE:MCI)</v>
      </c>
      <c r="H214" t="str">
        <v>BioCryst Pharmaceuticals, Inc. (NASDAQGS:BCRX)</v>
      </c>
      <c r="I214" t="str">
        <v>Citizens Community Bancorp, Inc. (NASDAQGM:CZWI)</v>
      </c>
    </row>
    <row r="215" spans="1:9" x14ac:dyDescent="0.3">
      <c r="A215" t="str">
        <v>Atmus Filtration Technologies Inc. (NYSE:ATMU)</v>
      </c>
      <c r="B215" t="str">
        <v>Ashland Inc. (NYSE:ASH)</v>
      </c>
      <c r="C215" t="str">
        <v>Becton, Dickinson and Company (NYSE:BDX)</v>
      </c>
      <c r="D215" t="str">
        <v>Argan, Inc. (NYSE:AGX)</v>
      </c>
      <c r="E215" t="str">
        <v>BJ's Wholesale Club Holdings, Inc. (NYSE:BJ)</v>
      </c>
      <c r="F215" t="str">
        <v>Camtek Ltd. (NASDAQGM:CAMT)</v>
      </c>
      <c r="G215" t="str">
        <v>Barnes &amp; Noble Education, Inc. (NYSE:BNED)</v>
      </c>
      <c r="H215" t="str">
        <v>BioLife Solutions, Inc. (NASDAQCM:BLFS)</v>
      </c>
      <c r="I215" t="str">
        <v>Citizens Financial Group, Inc. (NYSE:CFG)</v>
      </c>
    </row>
    <row r="216" spans="1:9" x14ac:dyDescent="0.3">
      <c r="A216" t="str">
        <v>Atour Lifestyle Holdings Limited (NASDAQGS:ATAT)</v>
      </c>
      <c r="B216" t="str">
        <v>Aspen Aerogels, Inc. (NYSE:ASPN)</v>
      </c>
      <c r="C216" t="str">
        <v>Belite Bio, Inc (NASDAQCM:BLTE)</v>
      </c>
      <c r="D216" t="str">
        <v>Arhaus, Inc. (NASDAQGS:ARHS)</v>
      </c>
      <c r="E216" t="str">
        <v>BKV Corporation (NYSE:BKV)</v>
      </c>
      <c r="F216" t="str">
        <v>Canadian Solar Inc. (NASDAQGS:CSIQ)</v>
      </c>
      <c r="G216" t="str">
        <v>Barnes Group Inc. (NYSE:B)</v>
      </c>
      <c r="H216" t="str">
        <v>BioMarin Pharmaceutical Inc. (NASDAQGS:BMRN)</v>
      </c>
      <c r="I216" t="str">
        <v>Civeo Corporation (NYSE:CVEO)</v>
      </c>
    </row>
    <row r="217" spans="1:9" x14ac:dyDescent="0.3">
      <c r="A217" t="str">
        <v>Auburn National Bancorporation, Inc. (NASDAQGM:AUBN)</v>
      </c>
      <c r="B217" t="str">
        <v>Aspen Technology, Inc. (NASDAQGS:AZPN)</v>
      </c>
      <c r="C217" t="str">
        <v>BellRing Brands, Inc. (NYSE:BRBR)</v>
      </c>
      <c r="D217" t="str">
        <v>Aris Water Solutions, Inc. (NYSE:ARIS)</v>
      </c>
      <c r="E217" t="str">
        <v>BlackRock TCP Capital Corp. (NASDAQGS:TCPC)</v>
      </c>
      <c r="F217" t="str">
        <v>Cannae Holdings, Inc. (NYSE:CNNE)</v>
      </c>
      <c r="G217" t="str">
        <v>Barrett Business Services, Inc. (NASDAQGS:BBSI)</v>
      </c>
      <c r="H217" t="str">
        <v>BioNTech SE (NASDAQGS:BNTX)</v>
      </c>
      <c r="I217" t="str">
        <v>Civista Bancshares, Inc. (NASDAQCM:CIVB)</v>
      </c>
    </row>
    <row r="218" spans="1:9" x14ac:dyDescent="0.3">
      <c r="A218" t="str">
        <v>AudioCodes Ltd. (NASDAQGS:AUDC)</v>
      </c>
      <c r="B218" t="str">
        <v>Assembly Biosciences, Inc. (NASDAQGS:ASMB)</v>
      </c>
      <c r="C218" t="str">
        <v>Benitec Biopharma Inc. (NASDAQCM:BNTC)</v>
      </c>
      <c r="D218" t="str">
        <v>Arista Networks, Inc. (NYSE:ANET)</v>
      </c>
      <c r="E218" t="str">
        <v>BlackSky Technology Inc. (NYSE:BKSY)</v>
      </c>
      <c r="F218" t="str">
        <v>Cantaloupe, Inc. (NASDAQGS:CTLP)</v>
      </c>
      <c r="G218" t="str">
        <v>BayCom Corp (NASDAQGS:BCML)</v>
      </c>
      <c r="H218" t="str">
        <v>Bioventus Inc. (NASDAQGS:BVS)</v>
      </c>
      <c r="I218" t="str">
        <v>Civitas Resources, Inc. (NYSE:CIVI)</v>
      </c>
    </row>
    <row r="219" spans="1:9" x14ac:dyDescent="0.3">
      <c r="A219" t="str">
        <v>Autodesk, Inc. (NASDAQGS:ADSK)</v>
      </c>
      <c r="B219" t="str">
        <v>Associated Banc-Corp (NYSE:ASB)</v>
      </c>
      <c r="C219" t="str">
        <v>Berkshire Hathaway Inc. (NYSE:BRK.A)</v>
      </c>
      <c r="D219" t="str">
        <v>Ark Restaurants Corp. (NASDAQGM:ARKR)</v>
      </c>
      <c r="E219" t="str">
        <v>Blackstone Inc. (NYSE:BX)</v>
      </c>
      <c r="F219" t="str">
        <v>Capital Clean Energy Carriers Corp. (NASDAQGS:CCEC)</v>
      </c>
      <c r="G219" t="str">
        <v>BayFirst Financial Corp. (NASDAQCM:BAFN)</v>
      </c>
      <c r="H219" t="str">
        <v>Birkenstock Holding plc (NYSE:BIRK)</v>
      </c>
      <c r="I219" t="str">
        <v>Clean Harbors, Inc. (NYSE:CLH)</v>
      </c>
    </row>
    <row r="220" spans="1:9" x14ac:dyDescent="0.3">
      <c r="A220" t="str">
        <v>Autohome Inc. (NYSE:ATHM)</v>
      </c>
      <c r="B220" t="str">
        <v>Assurant, Inc. (NYSE:AIZ)</v>
      </c>
      <c r="C220" t="str">
        <v>Berkshire Hills Bancorp, Inc. (NYSE:BHLB)</v>
      </c>
      <c r="D220" t="str">
        <v>Arko Corp. (NASDAQCM:ARKO)</v>
      </c>
      <c r="E220" t="str">
        <v>Blackstone Mortgage Trust, Inc. (NYSE:BXMT)</v>
      </c>
      <c r="F220" t="str">
        <v>Capital One Financial Corporation (NYSE:COF)</v>
      </c>
      <c r="G220" t="str">
        <v>BBB Foods Inc. (NYSE:TBBB)</v>
      </c>
      <c r="H220" t="str">
        <v>BitFuFu Inc. (NASDAQCM:FUFU)</v>
      </c>
      <c r="I220" t="str">
        <v>Clearfield, Inc. (NASDAQGM:CLFD)</v>
      </c>
    </row>
    <row r="221" spans="1:9" x14ac:dyDescent="0.3">
      <c r="A221" t="str">
        <v>Autoliv, Inc. (NYSE:ALV)</v>
      </c>
      <c r="B221" t="str">
        <v>Assured Guaranty Ltd. (NYSE:AGO)</v>
      </c>
      <c r="C221" t="str">
        <v>Better Home &amp; Finance Holding Company (NASDAQGM:BETR)</v>
      </c>
      <c r="D221" t="str">
        <v>Arlo Technologies, Inc. (NYSE:ARLO)</v>
      </c>
      <c r="E221" t="str">
        <v>Blackstone Secured Lending Fund (NYSE:BXSL)</v>
      </c>
      <c r="F221" t="str">
        <v>Capricor Therapeutics, Inc. (NASDAQCM:CAPR)</v>
      </c>
      <c r="G221" t="str">
        <v>BCB Bancorp, Inc. (NASDAQGM:BCBP)</v>
      </c>
      <c r="H221" t="str">
        <v>BJ's Restaurants, Inc. (NASDAQGS:BJRI)</v>
      </c>
      <c r="I221" t="str">
        <v>Clearwater Paper Corporation (NYSE:CLW)</v>
      </c>
    </row>
    <row r="222" spans="1:9" x14ac:dyDescent="0.3">
      <c r="A222" t="str">
        <v>Automatic Data Processing, Inc. (NASDAQGS:ADP)</v>
      </c>
      <c r="B222" t="str">
        <v>Astec Industries, Inc. (NASDAQGS:ASTE)</v>
      </c>
      <c r="C222" t="str">
        <v>Beyond Meat, Inc. (NASDAQGS:BYND)</v>
      </c>
      <c r="D222" t="str">
        <v>Arm Holdings plc (NASDAQGS:ARM)</v>
      </c>
      <c r="E222" t="str">
        <v>Bloom Energy Corporation (NYSE:BE)</v>
      </c>
      <c r="F222" t="str">
        <v>CareDx, Inc (NASDAQGM:CDNA)</v>
      </c>
      <c r="G222" t="str">
        <v>Beam Therapeutics Inc. (NASDAQGS:BEAM)</v>
      </c>
      <c r="H222" t="str">
        <v>Black Hills Corporation (NYSE:BKH)</v>
      </c>
      <c r="I222" t="str">
        <v>CNB Financial Corporation (NASDAQGS:CCNE)</v>
      </c>
    </row>
    <row r="223" spans="1:9" x14ac:dyDescent="0.3">
      <c r="A223" t="str">
        <v>AutoNation, Inc. (NYSE:AN)</v>
      </c>
      <c r="B223" t="str">
        <v>Astera Labs, Inc. (NASDAQGS:ALAB)</v>
      </c>
      <c r="C223" t="str">
        <v>Bicara Therapeutics Inc. (NASDAQGM:BCAX)</v>
      </c>
      <c r="D223" t="str">
        <v>Armada Hoffler Properties, Inc. (NYSE:AHH)</v>
      </c>
      <c r="E223" t="str">
        <v>Blue Bird Corporation (NASDAQGM:BLBD)</v>
      </c>
      <c r="F223" t="str">
        <v>CARGO Therapeutics, Inc. (NASDAQGS:CRGX)</v>
      </c>
      <c r="G223" t="str">
        <v>Becton, Dickinson and Company (NYSE:BDX)</v>
      </c>
      <c r="H223" t="str">
        <v>Blackbaud, Inc. (NASDAQGS:BLKB)</v>
      </c>
      <c r="I223" t="str">
        <v>CNH Industrial N.V. (NYSE:CNH)</v>
      </c>
    </row>
    <row r="224" spans="1:9" x14ac:dyDescent="0.3">
      <c r="A224" t="str">
        <v>AutoZone, Inc. (NYSE:AZO)</v>
      </c>
      <c r="B224" t="str">
        <v>Astrana Health, Inc. (NASDAQCM:ASTH)</v>
      </c>
      <c r="C224" t="str">
        <v>BigCommerce Holdings, Inc. (NASDAQGM:BIGC)</v>
      </c>
      <c r="D224" t="str">
        <v>ARMOUR Residential REIT, Inc. (NYSE:ARR)</v>
      </c>
      <c r="E224" t="str">
        <v>Blue Owl Capital Inc. (NYSE:OWL)</v>
      </c>
      <c r="F224" t="str">
        <v>CarGurus, Inc. (NASDAQGS:CARG)</v>
      </c>
      <c r="G224" t="str">
        <v>BeiGene, Ltd. (NASDAQGS:BGNE)</v>
      </c>
      <c r="H224" t="str">
        <v>BlackLine, Inc. (NASDAQGS:BL)</v>
      </c>
      <c r="I224" t="str">
        <v>CNO Financial Group, Inc. (NYSE:CNO)</v>
      </c>
    </row>
    <row r="225" spans="1:9" x14ac:dyDescent="0.3">
      <c r="A225" t="str">
        <v>AvalonBay Communities, Inc. (NYSE:AVB)</v>
      </c>
      <c r="B225" t="str">
        <v>Astronics Corporation (NASDAQGS:ATRO)</v>
      </c>
      <c r="C225" t="str">
        <v>Biglari Holdings Inc. (NYSE:BH.A)</v>
      </c>
      <c r="D225" t="str">
        <v>Arq, Inc. (NASDAQGM:ARQ)</v>
      </c>
      <c r="E225" t="str">
        <v>BlueLinx Holdings Inc. (NYSE:BXC)</v>
      </c>
      <c r="F225" t="str">
        <v>CarMax, Inc. (NYSE:KMX)</v>
      </c>
      <c r="G225" t="str">
        <v>BellRing Brands, Inc. (NYSE:BRBR)</v>
      </c>
      <c r="H225" t="str">
        <v>BlackRock California Municipal Income Trust (NYSE:BFZ)</v>
      </c>
      <c r="I225" t="str">
        <v>CNX Resources Corporation (NYSE:CNX)</v>
      </c>
    </row>
    <row r="226" spans="1:9" x14ac:dyDescent="0.3">
      <c r="A226" t="str">
        <v>Avangrid, Inc. (NYSE:AGR)</v>
      </c>
      <c r="B226" t="str">
        <v>AstroNova, Inc. (NASDAQGM:ALOT)</v>
      </c>
      <c r="C226" t="str">
        <v>Bilibili Inc. (NASDAQGS:BILI)</v>
      </c>
      <c r="D226" t="str">
        <v>Array Technologies, Inc. (NASDAQGM:ARRY)</v>
      </c>
      <c r="E226" t="str">
        <v>Blueprint Medicines Corporation (NASDAQGS:BPMC)</v>
      </c>
      <c r="F226" t="str">
        <v>Carpenter Technology Corporation (NYSE:CRS)</v>
      </c>
      <c r="G226" t="str">
        <v>Benson Hill, Inc. (NASDAQCM:BHIL)</v>
      </c>
      <c r="H226" t="str">
        <v>BlackRock Core Bond Trust (NYSE:BHK)</v>
      </c>
      <c r="I226" t="str">
        <v>Cognizant Technology Solutions Corporation (NASDAQGS:CTSH)</v>
      </c>
    </row>
    <row r="227" spans="1:9" x14ac:dyDescent="0.3">
      <c r="A227" t="str">
        <v>Avanos Medical, Inc. (NYSE:AVNS)</v>
      </c>
      <c r="B227" t="str">
        <v>Asure Software, Inc. (NASDAQCM:ASUR)</v>
      </c>
      <c r="C227" t="str">
        <v>BILL Holdings, Inc. (NYSE:BILL)</v>
      </c>
      <c r="D227" t="str">
        <v>ArriVent BioPharma, Inc. (NASDAQGM:AVBP)</v>
      </c>
      <c r="E227" t="str">
        <v>BOK Financial Corporation (NASDAQGS:BOKF)</v>
      </c>
      <c r="F227" t="str">
        <v>Cars.com Inc. (NYSE:CARS)</v>
      </c>
      <c r="G227" t="str">
        <v>Berkshire Hathaway Inc. (NYSE:BRK.A)</v>
      </c>
      <c r="H227" t="str">
        <v>BlackRock Corporate High Yield Fund, Inc. (NYSE:HYT)</v>
      </c>
      <c r="I227" t="str">
        <v>Cohu, Inc. (NASDAQGS:COHU)</v>
      </c>
    </row>
    <row r="228" spans="1:9" x14ac:dyDescent="0.3">
      <c r="A228" t="str">
        <v>Avantor, Inc. (NYSE:AVTR)</v>
      </c>
      <c r="B228" t="str">
        <v>AT&amp;T Inc. (NYSE:T)</v>
      </c>
      <c r="C228" t="str">
        <v>BioAge Labs, Inc. (NASDAQGS:BIOA)</v>
      </c>
      <c r="D228" t="str">
        <v>Arrow Electronics, Inc. (NYSE:ARW)</v>
      </c>
      <c r="E228" t="str">
        <v>Bold Eagle Acquisition Corp. (NASDAQGM:BEAG.U)</v>
      </c>
      <c r="F228" t="str">
        <v>Carter's, Inc. (NYSE:CRI)</v>
      </c>
      <c r="G228" t="str">
        <v>Berkshire Hills Bancorp, Inc. (NYSE:BHLB)</v>
      </c>
      <c r="H228" t="str">
        <v>BlackRock Credit Allocation Income Trust (NYSE:BTZ)</v>
      </c>
      <c r="I228" t="str">
        <v>Colgate-Palmolive Company (NYSE:CL)</v>
      </c>
    </row>
    <row r="229" spans="1:9" x14ac:dyDescent="0.3">
      <c r="A229" t="str">
        <v>Avery Dennison Corporation (NYSE:AVY)</v>
      </c>
      <c r="B229" t="str">
        <v>ATI Inc. (NYSE:ATI)</v>
      </c>
      <c r="C229" t="str">
        <v>BioCryst Pharmaceuticals, Inc. (NASDAQGS:BCRX)</v>
      </c>
      <c r="D229" t="str">
        <v>Arrowhead Pharmaceuticals, Inc. (NASDAQGS:ARWR)</v>
      </c>
      <c r="E229" t="str">
        <v>Booz Allen Hamilton Holding Corporation (NYSE:BAH)</v>
      </c>
      <c r="F229" t="str">
        <v>Cartesian Growth Corporation II (NASDAQGM:RENE)</v>
      </c>
      <c r="G229" t="str">
        <v>Best Buy Co., Inc. (NYSE:BBY)</v>
      </c>
      <c r="H229" t="str">
        <v>BlackRock Debt Strategies Fund, Inc. (NYSE:DSU)</v>
      </c>
      <c r="I229" t="str">
        <v>Coliseum Acquisition Corp. (NASDAQCM:MITA)</v>
      </c>
    </row>
    <row r="230" spans="1:9" x14ac:dyDescent="0.3">
      <c r="A230" t="str">
        <v>Avient Corporation (NYSE:AVNT)</v>
      </c>
      <c r="B230" t="str">
        <v>Atkore Inc. (NYSE:ATKR)</v>
      </c>
      <c r="C230" t="str">
        <v>Biogen Inc. (NASDAQGS:BIIB)</v>
      </c>
      <c r="D230" t="str">
        <v>ARS Pharmaceuticals, Inc. (NASDAQGM:SPRY)</v>
      </c>
      <c r="E230" t="str">
        <v>Boston Omaha Corporation (NYSE:BOC)</v>
      </c>
      <c r="F230" t="str">
        <v>Cartesian Therapeutics, Inc. (NASDAQGM:RNAC)</v>
      </c>
      <c r="G230" t="str">
        <v>Beyond Meat, Inc. (NASDAQGS:BYND)</v>
      </c>
      <c r="H230" t="str">
        <v>BlackRock Enhanced Capital and Income Fund, Inc. (NYSE:CII)</v>
      </c>
      <c r="I230" t="str">
        <v>Collegium Pharmaceutical, Inc. (NASDAQGS:COLL)</v>
      </c>
    </row>
    <row r="231" spans="1:9" x14ac:dyDescent="0.3">
      <c r="A231" t="str">
        <v>Avis Budget Group, Inc. (NASDAQGS:CAR)</v>
      </c>
      <c r="B231" t="str">
        <v>Atlanta Braves Holdings, Inc. (NASDAQGS:BATR.K)</v>
      </c>
      <c r="C231" t="str">
        <v>BioLife Solutions, Inc. (NASDAQCM:BLFS)</v>
      </c>
      <c r="D231" t="str">
        <v>Arteris, Inc. (NASDAQGM:AIP)</v>
      </c>
      <c r="E231" t="str">
        <v>Bowman Consulting Group Ltd. (NASDAQGM:BWMN)</v>
      </c>
      <c r="F231" t="str">
        <v>Carvana Co. (NYSE:CVNA)</v>
      </c>
      <c r="G231" t="str">
        <v>BigCommerce Holdings, Inc. (NASDAQGM:BIGC)</v>
      </c>
      <c r="H231" t="str">
        <v>BlackRock Enhanced Equity Dividend Trust (NYSE:BDJ)</v>
      </c>
      <c r="I231" t="str">
        <v>Columbia Financial, Inc. (NASDAQGS:CLBK)</v>
      </c>
    </row>
    <row r="232" spans="1:9" x14ac:dyDescent="0.3">
      <c r="A232" t="str">
        <v>Avista Corporation (NYSE:AVA)</v>
      </c>
      <c r="B232" t="str">
        <v>Atlantic Union Bankshares Corporation (NYSE:AUB)</v>
      </c>
      <c r="C232" t="str">
        <v>BioMarin Pharmaceutical Inc. (NASDAQGS:BMRN)</v>
      </c>
      <c r="D232" t="str">
        <v>Artesian Resources Corporation (NASDAQGS:ARTN.A)</v>
      </c>
      <c r="E232" t="str">
        <v>Bread Financial Holdings, Inc. (NYSE:BFH)</v>
      </c>
      <c r="F232" t="str">
        <v>Casella Waste Systems, Inc. (NASDAQGS:CWST)</v>
      </c>
      <c r="G232" t="str">
        <v>Bilibili Inc. (NASDAQGS:BILI)</v>
      </c>
      <c r="H232" t="str">
        <v>BlackRock Floating Rate Income Strategies Fund, Inc. (NYSE:FRA)</v>
      </c>
      <c r="I232" t="str">
        <v>Columbia Sportswear Company (NASDAQGS:COLM)</v>
      </c>
    </row>
    <row r="233" spans="1:9" x14ac:dyDescent="0.3">
      <c r="A233" t="str">
        <v>Avnet, Inc. (NASDAQGS:AVT)</v>
      </c>
      <c r="B233" t="str">
        <v>Atlantica Sustainable Infrastructure plc (NASDAQGS:AY)</v>
      </c>
      <c r="C233" t="str">
        <v>BioNTech SE (NASDAQGS:BNTX)</v>
      </c>
      <c r="D233" t="str">
        <v>Arthur J. Gallagher &amp; Co. (NYSE:AJG)</v>
      </c>
      <c r="E233" t="str">
        <v>Bridge Investment Group Holdings Inc. (NYSE:BRDG)</v>
      </c>
      <c r="F233" t="str">
        <v>Casey's General Stores, Inc. (NASDAQGS:CASY)</v>
      </c>
      <c r="G233" t="str">
        <v>BILL Holdings, Inc. (NYSE:BILL)</v>
      </c>
      <c r="H233" t="str">
        <v>BlackRock Floating Rate Income Trust (NYSE:BGT)</v>
      </c>
      <c r="I233" t="str">
        <v>Columbus McKinnon Corporation (NASDAQGS:CMCO)</v>
      </c>
    </row>
    <row r="234" spans="1:9" x14ac:dyDescent="0.3">
      <c r="A234" t="str">
        <v>Axalta Coating Systems Ltd. (NYSE:AXTA)</v>
      </c>
      <c r="B234" t="str">
        <v>Atlanticus Holdings Corporation (NASDAQGS:ATLC)</v>
      </c>
      <c r="C234" t="str">
        <v>Bio-Rad Laboratories, Inc. (NYSE:BIO)</v>
      </c>
      <c r="D234" t="str">
        <v>Artiva Biotherapeutics, Inc. (NASDAQGM:ARTV)</v>
      </c>
      <c r="E234" t="str">
        <v>Bridgford Foods Corporation (NASDAQGM:BRID)</v>
      </c>
      <c r="F234" t="str">
        <v>Cass Information Systems, Inc. (NASDAQGS:CASS)</v>
      </c>
      <c r="G234" t="str">
        <v>BingEx Limited (NASDAQGS:FLX)</v>
      </c>
      <c r="H234" t="str">
        <v>BlackRock Limited Duration Income Trust (NYSE:BLW)</v>
      </c>
      <c r="I234" t="str">
        <v>Comcast Corporation (NASDAQGS:CMCSA)</v>
      </c>
    </row>
    <row r="235" spans="1:9" x14ac:dyDescent="0.3">
      <c r="A235" t="str">
        <v>Axcelis Technologies, Inc. (NASDAQGS:ACLS)</v>
      </c>
      <c r="B235" t="str">
        <v>Atlas Energy Solutions Inc. (NYSE:AESI)</v>
      </c>
      <c r="C235" t="str">
        <v>Bioventus Inc. (NASDAQGS:BVS)</v>
      </c>
      <c r="D235" t="str">
        <v>Artivion, Inc. (NYSE:AORT)</v>
      </c>
      <c r="E235" t="str">
        <v>Bright Horizons Family Solutions Inc. (NYSE:BFAM)</v>
      </c>
      <c r="F235" t="str">
        <v>Caterpillar Inc. (NYSE:CAT)</v>
      </c>
      <c r="G235" t="str">
        <v>Bioceres Crop Solutions Corp. (NASDAQGS:BIOX)</v>
      </c>
      <c r="H235" t="str">
        <v>BlackRock MuniAssets Fund, Inc. (NYSE:MUA)</v>
      </c>
      <c r="I235" t="str">
        <v>Comfort Systems USA, Inc. (NYSE:FIX)</v>
      </c>
    </row>
    <row r="236" spans="1:9" x14ac:dyDescent="0.3">
      <c r="A236" t="str">
        <v>AXIS Capital Holdings Limited (NYSE:AXS)</v>
      </c>
      <c r="B236" t="str">
        <v>Atlassian Corporation (NASDAQGS:TEAM)</v>
      </c>
      <c r="C236" t="str">
        <v>Birkenstock Holding plc (NYSE:BIRK)</v>
      </c>
      <c r="D236" t="str">
        <v>Arvinas, Inc. (NASDAQGS:ARVN)</v>
      </c>
      <c r="E236" t="str">
        <v>Brighthouse Financial, Inc. (NASDAQGS:BHF)</v>
      </c>
      <c r="F236" t="str">
        <v>CBIZ, Inc. (NYSE:CBZ)</v>
      </c>
      <c r="G236" t="str">
        <v>BioCryst Pharmaceuticals, Inc. (NASDAQGS:BCRX)</v>
      </c>
      <c r="H236" t="str">
        <v>BlackRock Municipal Income Fund, Inc. (NYSE:MUI)</v>
      </c>
      <c r="I236" t="str">
        <v>Commerce Bancshares, Inc. (NASDAQGS:CBSH)</v>
      </c>
    </row>
    <row r="237" spans="1:9" x14ac:dyDescent="0.3">
      <c r="A237" t="str">
        <v>Axon Enterprise, Inc. (NASDAQGS:AXON)</v>
      </c>
      <c r="B237" t="str">
        <v>Atmos Energy Corporation (NYSE:ATO)</v>
      </c>
      <c r="C237" t="str">
        <v>BJ's Restaurants, Inc. (NASDAQGS:BJRI)</v>
      </c>
      <c r="D237" t="str">
        <v>Asana, Inc. (NYSE:ASAN)</v>
      </c>
      <c r="E237" t="str">
        <v>BrightSphere Investment Group Inc. (NYSE:BSIG)</v>
      </c>
      <c r="F237" t="str">
        <v>CCC Intelligent Solutions Holdings Inc. (NASDAQGS:CCCS)</v>
      </c>
      <c r="G237" t="str">
        <v>Biogen Inc. (NASDAQGS:BIIB)</v>
      </c>
      <c r="H237" t="str">
        <v>BlackRock Municipal Income Trust (NYSE:BFK)</v>
      </c>
      <c r="I237" t="str">
        <v>Commercial Metals Company (NYSE:CMC)</v>
      </c>
    </row>
    <row r="238" spans="1:9" x14ac:dyDescent="0.3">
      <c r="A238" t="str">
        <v>Axos Financial, Inc. (NYSE:AX)</v>
      </c>
      <c r="B238" t="str">
        <v>Atmus Filtration Technologies Inc. (NYSE:ATMU)</v>
      </c>
      <c r="C238" t="str">
        <v>BJ's Wholesale Club Holdings, Inc. (NYSE:BJ)</v>
      </c>
      <c r="D238" t="str">
        <v>Asbury Automotive Group, Inc. (NYSE:ABG)</v>
      </c>
      <c r="E238" t="str">
        <v>BrightSpring Health Services, Inc. (NASDAQGS:BTSG)</v>
      </c>
      <c r="F238" t="str">
        <v>CDW Corporation (NASDAQGS:CDW)</v>
      </c>
      <c r="G238" t="str">
        <v>BioLife Solutions, Inc. (NASDAQCM:BLFS)</v>
      </c>
      <c r="H238" t="str">
        <v>BlackRock MuniHoldings California Quality Fund, Inc. (NYSE:MUC)</v>
      </c>
      <c r="I238" t="str">
        <v>Commvault Systems, Inc. (NASDAQGS:CVLT)</v>
      </c>
    </row>
    <row r="239" spans="1:9" x14ac:dyDescent="0.3">
      <c r="A239" t="str">
        <v>AZZ Inc. (NYSE:AZZ)</v>
      </c>
      <c r="B239" t="str">
        <v>ATN International, Inc. (NASDAQGS:ATNI)</v>
      </c>
      <c r="C239" t="str">
        <v>Black Stone Minerals, L.P. (NYSE:BSM)</v>
      </c>
      <c r="D239" t="str">
        <v>Ascendis Pharma A/S (NASDAQGS:ASND)</v>
      </c>
      <c r="E239" t="str">
        <v>BrightView Holdings, Inc. (NYSE:BV)</v>
      </c>
      <c r="F239" t="str">
        <v>CEA Industries Inc. (NASDAQCM:CEAD)</v>
      </c>
      <c r="G239" t="str">
        <v>BioMarin Pharmaceutical Inc. (NASDAQGS:BMRN)</v>
      </c>
      <c r="H239" t="str">
        <v>BlackRock MuniHoldings New Jersey Quality Fund, Inc. (NYSE:MUJ)</v>
      </c>
      <c r="I239" t="str">
        <v>Concentrix Corporation (NASDAQGS:CNXC)</v>
      </c>
    </row>
    <row r="240" spans="1:9" x14ac:dyDescent="0.3">
      <c r="A240" t="str">
        <v>Badger Meter, Inc. (NYSE:BMI)</v>
      </c>
      <c r="B240" t="str">
        <v>Atour Lifestyle Holdings Limited (NASDAQGS:ATAT)</v>
      </c>
      <c r="C240" t="str">
        <v>Blackbaud, Inc. (NASDAQGS:BLKB)</v>
      </c>
      <c r="D240" t="str">
        <v>Ascent Industries Co. (NASDAQGM:ACNT)</v>
      </c>
      <c r="E240" t="str">
        <v>Brixmor Property Group Inc. (NYSE:BRX)</v>
      </c>
      <c r="F240" t="str">
        <v>Celanese Corporation (NYSE:CE)</v>
      </c>
      <c r="G240" t="str">
        <v>BioNTech SE (NASDAQGS:BNTX)</v>
      </c>
      <c r="H240" t="str">
        <v>BlackRock MuniHoldings New York Quality Fund, Inc. (NYSE:MHN)</v>
      </c>
      <c r="I240" t="str">
        <v>Concrete Pumping Holdings, Inc. (NASDAQCM:BBCP)</v>
      </c>
    </row>
    <row r="241" spans="1:9" x14ac:dyDescent="0.3">
      <c r="A241" t="str">
        <v>Baidu, Inc. (NASDAQGS:BIDU)</v>
      </c>
      <c r="B241" t="str">
        <v>AtriCure, Inc. (NASDAQGM:ATRC)</v>
      </c>
      <c r="C241" t="str">
        <v>BlackLine, Inc. (NASDAQGS:BL)</v>
      </c>
      <c r="D241" t="str">
        <v>ASGN Incorporated (NYSE:ASGN)</v>
      </c>
      <c r="E241" t="str">
        <v>Broadway Financial Corporation (NASDAQCM:BYFC)</v>
      </c>
      <c r="F241" t="str">
        <v>Cellebrite DI Ltd. (NASDAQGS:CLBT)</v>
      </c>
      <c r="G241" t="str">
        <v>biote Corp. (NASDAQGM:BTMD)</v>
      </c>
      <c r="H241" t="str">
        <v>BlackRock MuniVest Fund, Inc. (NYSE:MVF)</v>
      </c>
      <c r="I241" t="str">
        <v>ConocoPhillips (NYSE:COP)</v>
      </c>
    </row>
    <row r="242" spans="1:9" x14ac:dyDescent="0.3">
      <c r="A242" t="str">
        <v>Bain Capital Specialty Finance, Inc. (NYSE:BCSF)</v>
      </c>
      <c r="B242" t="str">
        <v>Auburn National Bancorporation, Inc. (NASDAQGM:AUBN)</v>
      </c>
      <c r="C242" t="str">
        <v>BlackRock California Municipal Income Trust (NYSE:BFZ)</v>
      </c>
      <c r="D242" t="str">
        <v>Ashland Inc. (NYSE:ASH)</v>
      </c>
      <c r="E242" t="str">
        <v>Brookdale Senior Living Inc. (NYSE:BKD)</v>
      </c>
      <c r="F242" t="str">
        <v>Celsius Holdings, Inc. (NASDAQCM:CELH)</v>
      </c>
      <c r="G242" t="str">
        <v>Bioventus Inc. (NASDAQGS:BVS)</v>
      </c>
      <c r="H242" t="str">
        <v>BlackRock MuniYield Fund, Inc. (NYSE:MYD)</v>
      </c>
      <c r="I242" t="str">
        <v>Constellation Brands, Inc. (NYSE:STZ)</v>
      </c>
    </row>
    <row r="243" spans="1:9" x14ac:dyDescent="0.3">
      <c r="A243" t="str">
        <v>Baker Hughes Company (NASDAQGS:BKR)</v>
      </c>
      <c r="B243" t="str">
        <v>AudioCodes Ltd. (NASDAQGS:AUDC)</v>
      </c>
      <c r="C243" t="str">
        <v>BlackRock Energy and Resources Trust (NYSE:BGR)</v>
      </c>
      <c r="D243" t="str">
        <v>ASP Isotopes Inc. (NASDAQCM:ASPI)</v>
      </c>
      <c r="E243" t="str">
        <v>Brookfield Infrastructure Corporation (NYSE:BIPC)</v>
      </c>
      <c r="F243" t="str">
        <v>Centessa Pharmaceuticals plc (NASDAQGS:CNTA)</v>
      </c>
      <c r="G243" t="str">
        <v>Birkenstock Holding plc (NYSE:BIRK)</v>
      </c>
      <c r="H243" t="str">
        <v>BlackRock MuniYield Michigan Quality Fund, Inc. (NYSE:MIY)</v>
      </c>
      <c r="I243" t="str">
        <v>Constellation Energy Corporation (NASDAQGS:CEG)</v>
      </c>
    </row>
    <row r="244" spans="1:9" x14ac:dyDescent="0.3">
      <c r="A244" t="str">
        <v>Balchem Corporation (NASDAQGS:BCPC)</v>
      </c>
      <c r="B244" t="str">
        <v>AudioEye, Inc. (NASDAQCM:AEYE)</v>
      </c>
      <c r="C244" t="str">
        <v>BlackRock Enhanced Equity Dividend Trust (NYSE:BDJ)</v>
      </c>
      <c r="D244" t="str">
        <v>Aspen Aerogels, Inc. (NYSE:ASPN)</v>
      </c>
      <c r="E244" t="str">
        <v>Brookfield Wealth Solutions Ltd. (NYSE:BNT)</v>
      </c>
      <c r="F244" t="str">
        <v>Certara, Inc. (NASDAQGS:CERT)</v>
      </c>
      <c r="G244" t="str">
        <v>BJ's Wholesale Club Holdings, Inc. (NYSE:BJ)</v>
      </c>
      <c r="H244" t="str">
        <v>BlackRock MuniYield New York Quality Fund, Inc. (NYSE:MYN)</v>
      </c>
      <c r="I244" t="str">
        <v>Constellium SE (NYSE:CSTM)</v>
      </c>
    </row>
    <row r="245" spans="1:9" x14ac:dyDescent="0.3">
      <c r="A245" t="str">
        <v>Ball Corporation (NYSE:BALL)</v>
      </c>
      <c r="B245" t="str">
        <v>Auna S.A. (NYSE:AUNA)</v>
      </c>
      <c r="C245" t="str">
        <v>BlackRock Enhanced International Dividend Trust (NYSE:BGY)</v>
      </c>
      <c r="D245" t="str">
        <v>Aspen Technology, Inc. (NASDAQGS:AZPN)</v>
      </c>
      <c r="E245" t="str">
        <v>Brookline Bancorp, Inc. (NASDAQGS:BRKL)</v>
      </c>
      <c r="F245" t="str">
        <v>CervoMed Inc. (NASDAQCM:CRVO)</v>
      </c>
      <c r="G245" t="str">
        <v>Black Stone Minerals, L.P. (NYSE:BSM)</v>
      </c>
      <c r="H245" t="str">
        <v>BlackRock MuniYield Pennsylvania Quality Fund (NYSE:MPA)</v>
      </c>
      <c r="I245" t="str">
        <v>Construction Partners, Inc. (NASDAQGS:ROAD)</v>
      </c>
    </row>
    <row r="246" spans="1:9" x14ac:dyDescent="0.3">
      <c r="A246" t="str">
        <v>BancFirst Corporation (NASDAQGS:BANF)</v>
      </c>
      <c r="B246" t="str">
        <v>Aurinia Pharmaceuticals Inc. (NASDAQGM:AUPH)</v>
      </c>
      <c r="C246" t="str">
        <v>BlackRock Health Sciences Trust (NYSE:BME)</v>
      </c>
      <c r="D246" t="str">
        <v>Assembly Biosciences, Inc. (NASDAQGS:ASMB)</v>
      </c>
      <c r="E246" t="str">
        <v>Brown &amp; Brown, Inc. (NYSE:BRO)</v>
      </c>
      <c r="F246" t="str">
        <v>Chain Bridge I (NASDAQCM:CBRG)</v>
      </c>
      <c r="G246" t="str">
        <v>Blackbaud, Inc. (NASDAQGS:BLKB)</v>
      </c>
      <c r="H246" t="str">
        <v>BlackRock MuniYield Quality Fund, Inc. (NYSE:MQY)</v>
      </c>
      <c r="I246" t="str">
        <v>Core &amp; Main, Inc. (NYSE:CNM)</v>
      </c>
    </row>
    <row r="247" spans="1:9" x14ac:dyDescent="0.3">
      <c r="A247" t="str">
        <v>Banco Latinoamericano de Comercio Exterior, S. A. (NYSE:BLX)</v>
      </c>
      <c r="B247" t="str">
        <v>Autodesk, Inc. (NASDAQGS:ADSK)</v>
      </c>
      <c r="C247" t="str">
        <v>BlackRock Investment Quality Municipal Trust Inc. (NYSE:BKN)</v>
      </c>
      <c r="D247" t="str">
        <v>Associated Banc-Corp (NYSE:ASB)</v>
      </c>
      <c r="E247" t="str">
        <v>Brown-Forman Corporation (NYSE:BF.B)</v>
      </c>
      <c r="F247" t="str">
        <v>Champion Homes, Inc. (NYSE:SKY)</v>
      </c>
      <c r="G247" t="str">
        <v>BlackLine, Inc. (NASDAQGS:BL)</v>
      </c>
      <c r="H247" t="str">
        <v>BlackRock New York Municipal Income Trust (NYSE:BNY)</v>
      </c>
      <c r="I247" t="str">
        <v>Corebridge Financial, Inc. (NYSE:CRBG)</v>
      </c>
    </row>
    <row r="248" spans="1:9" x14ac:dyDescent="0.3">
      <c r="A248" t="str">
        <v>Bank First Corporation (NASDAQCM:BFC)</v>
      </c>
      <c r="B248" t="str">
        <v>Autoliv, Inc. (NYSE:ALV)</v>
      </c>
      <c r="C248" t="str">
        <v>BlackRock Long-Term Municipal Advantage Trust (NYSE:BTA)</v>
      </c>
      <c r="D248" t="str">
        <v>Assurant, Inc. (NYSE:AIZ)</v>
      </c>
      <c r="E248" t="str">
        <v>Builders FirstSource, Inc. (NYSE:BLDR)</v>
      </c>
      <c r="F248" t="str">
        <v>Chart Industries, Inc. (NYSE:GTLS)</v>
      </c>
      <c r="G248" t="str">
        <v>BlackRock Core Bond Trust (NYSE:BHK)</v>
      </c>
      <c r="H248" t="str">
        <v>BlackRock TCP Capital Corp. (NASDAQGS:TCPC)</v>
      </c>
      <c r="I248" t="str">
        <v>CoreCard Corporation (NYSE:CCRD)</v>
      </c>
    </row>
    <row r="249" spans="1:9" x14ac:dyDescent="0.3">
      <c r="A249" t="str">
        <v>Bank of America Corporation (NYSE:BAC)</v>
      </c>
      <c r="B249" t="str">
        <v>Automatic Data Processing, Inc. (NASDAQGS:ADP)</v>
      </c>
      <c r="C249" t="str">
        <v>BlackRock MuniAssets Fund, Inc. (NYSE:MUA)</v>
      </c>
      <c r="D249" t="str">
        <v>AST SpaceMobile, Inc. (NASDAQGS:ASTS)</v>
      </c>
      <c r="E249" t="str">
        <v>Business First Bancshares, Inc. (NASDAQGS:BFST)</v>
      </c>
      <c r="F249" t="str">
        <v>Chemed Corporation (NYSE:CHE)</v>
      </c>
      <c r="G249" t="str">
        <v>BlackRock Corporate High Yield Fund, Inc. (NYSE:HYT)</v>
      </c>
      <c r="H249" t="str">
        <v>BlackRock Virginia Municipal Bond Trust (NYSE:BHV)</v>
      </c>
      <c r="I249" t="str">
        <v>Corning Incorporated (NYSE:GLW)</v>
      </c>
    </row>
    <row r="250" spans="1:9" x14ac:dyDescent="0.3">
      <c r="A250" t="str">
        <v>Bank of Hawaii Corporation (NYSE:BOH)</v>
      </c>
      <c r="B250" t="str">
        <v>AutoNation, Inc. (NYSE:AN)</v>
      </c>
      <c r="C250" t="str">
        <v>Blackrock Municipal 2030 Target Term Trust (NYSE:BTT)</v>
      </c>
      <c r="D250" t="str">
        <v>Astec Industries, Inc. (NASDAQGS:ASTE)</v>
      </c>
      <c r="E250" t="str">
        <v>BWX Technologies, Inc. (NYSE:BWXT)</v>
      </c>
      <c r="F250" t="str">
        <v>Cheniere Energy Partners, L.P. (NYSE:CQP)</v>
      </c>
      <c r="G250" t="str">
        <v>BlackRock Credit Allocation Income Trust (NYSE:BTZ)</v>
      </c>
      <c r="H250" t="str">
        <v>Blackstone Inc. (NYSE:BX)</v>
      </c>
      <c r="I250" t="str">
        <v>Corteva, Inc. (NYSE:CTVA)</v>
      </c>
    </row>
    <row r="251" spans="1:9" x14ac:dyDescent="0.3">
      <c r="A251" t="str">
        <v>Bank of the James Financial Group, Inc. (NASDAQCM:BOTJ)</v>
      </c>
      <c r="B251" t="str">
        <v>AutoZone, Inc. (NYSE:AZO)</v>
      </c>
      <c r="C251" t="str">
        <v>BlackRock Municipal Income Fund, Inc. (NYSE:MUI)</v>
      </c>
      <c r="D251" t="str">
        <v>Astera Labs, Inc. (NASDAQGS:ALAB)</v>
      </c>
      <c r="E251" t="str">
        <v>C&amp;F Financial Corporation (NASDAQGS:CFFI)</v>
      </c>
      <c r="F251" t="str">
        <v>Cheniere Energy, Inc. (NYSE:LNG)</v>
      </c>
      <c r="G251" t="str">
        <v>BlackRock Debt Strategies Fund, Inc. (NYSE:DSU)</v>
      </c>
      <c r="H251" t="str">
        <v>Blackstone Senior Floating Rate 2027 Term Fund (NYSE:BSL)</v>
      </c>
      <c r="I251" t="str">
        <v>Coterra Energy Inc. (NYSE:CTRA)</v>
      </c>
    </row>
    <row r="252" spans="1:9" x14ac:dyDescent="0.3">
      <c r="A252" t="str">
        <v>Bank OZK (NASDAQGS:OZK)</v>
      </c>
      <c r="B252" t="str">
        <v>AvalonBay Communities, Inc. (NYSE:AVB)</v>
      </c>
      <c r="C252" t="str">
        <v>BlackRock Municipal Income Quality Trust (NYSE:BYM)</v>
      </c>
      <c r="D252" t="str">
        <v>Astrana Health, Inc. (NASDAQCM:ASTH)</v>
      </c>
      <c r="E252" t="str">
        <v>C.H. Robinson Worldwide, Inc. (NASDAQGS:CHRW)</v>
      </c>
      <c r="F252" t="str">
        <v>Chesapeake Utilities Corporation (NYSE:CPK)</v>
      </c>
      <c r="G252" t="str">
        <v>BlackRock Enhanced Equity Dividend Trust (NYSE:BDJ)</v>
      </c>
      <c r="H252" t="str">
        <v>Block, Inc. (NYSE:SQ)</v>
      </c>
      <c r="I252" t="str">
        <v>CPI Card Group Inc. (NASDAQGM:PMTS)</v>
      </c>
    </row>
    <row r="253" spans="1:9" x14ac:dyDescent="0.3">
      <c r="A253" t="str">
        <v>Bank7 Corp. (NASDAQGS:BSVN)</v>
      </c>
      <c r="B253" t="str">
        <v>Avangrid, Inc. (NYSE:AGR)</v>
      </c>
      <c r="C253" t="str">
        <v>BlackRock Municipal Income Trust (NYSE:BFK)</v>
      </c>
      <c r="D253" t="str">
        <v>Astria Therapeutics, Inc. (NASDAQGM:ATXS)</v>
      </c>
      <c r="E253" t="str">
        <v>Cable One, Inc. (NYSE:CABO)</v>
      </c>
      <c r="F253" t="str">
        <v>ChromaDex Corporation (NASDAQCM:CDXC)</v>
      </c>
      <c r="G253" t="str">
        <v>BlackRock Enhanced Government Fund, Inc. (NYSE:EGF)</v>
      </c>
      <c r="H253" t="str">
        <v>Blueprint Medicines Corporation (NASDAQGS:BPMC)</v>
      </c>
      <c r="I253" t="str">
        <v>Crawford &amp; Company (NYSE:CRD.B)</v>
      </c>
    </row>
    <row r="254" spans="1:9" x14ac:dyDescent="0.3">
      <c r="A254" t="str">
        <v>BankUnited, Inc. (NYSE:BKU)</v>
      </c>
      <c r="B254" t="str">
        <v>Avanos Medical, Inc. (NYSE:AVNS)</v>
      </c>
      <c r="C254" t="str">
        <v>BlackRock Municipal Income Trust II (NYSE:BLE)</v>
      </c>
      <c r="D254" t="str">
        <v>Astronics Corporation (NASDAQGS:ATRO)</v>
      </c>
      <c r="E254" t="str">
        <v>Cabot Corporation (NYSE:CBT)</v>
      </c>
      <c r="F254" t="str">
        <v>Church &amp; Dwight Co., Inc. (NYSE:CHD)</v>
      </c>
      <c r="G254" t="str">
        <v>BlackRock Income Trust, Inc. (NYSE:BKT)</v>
      </c>
      <c r="H254" t="str">
        <v>BNY Mellon Strategic Municipal Bond Fund, Inc. (NYSE:DSM)</v>
      </c>
      <c r="I254" t="str">
        <v>CRH plc (NYSE:CRH)</v>
      </c>
    </row>
    <row r="255" spans="1:9" x14ac:dyDescent="0.3">
      <c r="A255" t="str">
        <v>Bankwell Financial Group, Inc. (NASDAQGM:BWFG)</v>
      </c>
      <c r="B255" t="str">
        <v>Avantor, Inc. (NYSE:AVTR)</v>
      </c>
      <c r="C255" t="str">
        <v>BlackRock MuniHoldings California Quality Fund, Inc. (NYSE:MUC)</v>
      </c>
      <c r="D255" t="str">
        <v>AstroNova, Inc. (NASDAQGM:ALOT)</v>
      </c>
      <c r="E255" t="str">
        <v>Cadre Holdings, Inc. (NYSE:CDRE)</v>
      </c>
      <c r="F255" t="str">
        <v>Cintas Corporation (NASDAQGS:CTAS)</v>
      </c>
      <c r="G255" t="str">
        <v>BlackRock Investment Quality Municipal Trust Inc. (NYSE:BKN)</v>
      </c>
      <c r="H255" t="str">
        <v>Boise Cascade Company (NYSE:BCC)</v>
      </c>
      <c r="I255" t="str">
        <v>Cricut, Inc. (NASDAQGS:CRCT)</v>
      </c>
    </row>
    <row r="256" spans="1:9" x14ac:dyDescent="0.3">
      <c r="A256" t="str">
        <v>Banner Corporation (NASDAQGS:BANR)</v>
      </c>
      <c r="B256" t="str">
        <v>Aveanna Healthcare Holdings Inc. (NASDAQGS:AVAH)</v>
      </c>
      <c r="C256" t="str">
        <v>BlackRock MuniHoldings Fund, Inc. (NYSE:MHD)</v>
      </c>
      <c r="D256" t="str">
        <v>Astrotech Corporation (NASDAQCM:ASTC)</v>
      </c>
      <c r="E256" t="str">
        <v>Calavo Growers, Inc. (NASDAQGS:CVGW)</v>
      </c>
      <c r="F256" t="str">
        <v>CION Investment Corporation (NYSE:CION)</v>
      </c>
      <c r="G256" t="str">
        <v>BlackRock Limited Duration Income Trust (NYSE:BLW)</v>
      </c>
      <c r="H256" t="str">
        <v>BOK Financial Corporation (NASDAQGS:BOKF)</v>
      </c>
      <c r="I256" t="str">
        <v>Crocs, Inc. (NASDAQGS:CROX)</v>
      </c>
    </row>
    <row r="257" spans="1:9" x14ac:dyDescent="0.3">
      <c r="A257" t="str">
        <v>Barings BDC, Inc. (NYSE:BBDC)</v>
      </c>
      <c r="B257" t="str">
        <v>AvePoint, Inc. (NASDAQGS:AVPT)</v>
      </c>
      <c r="C257" t="str">
        <v>BlackRock MuniHoldings New Jersey Quality Fund, Inc. (NYSE:MUJ)</v>
      </c>
      <c r="D257" t="str">
        <v>Asure Software, Inc. (NASDAQCM:ASUR)</v>
      </c>
      <c r="E257" t="str">
        <v>California Resources Corporation (NYSE:CRC)</v>
      </c>
      <c r="F257" t="str">
        <v>Civitas Resources, Inc. (NYSE:CIVI)</v>
      </c>
      <c r="G257" t="str">
        <v>Blackrock Municipal 2030 Target Term Trust (NYSE:BTT)</v>
      </c>
      <c r="H257" t="str">
        <v>Booking Holdings Inc. (NASDAQGS:BKNG)</v>
      </c>
      <c r="I257" t="str">
        <v>Cross Country Healthcare, Inc. (NASDAQGS:CCRN)</v>
      </c>
    </row>
    <row r="258" spans="1:9" x14ac:dyDescent="0.3">
      <c r="A258" t="str">
        <v>Barings Corporate Investors (NYSE:MCI)</v>
      </c>
      <c r="B258" t="str">
        <v>Avery Dennison Corporation (NYSE:AVY)</v>
      </c>
      <c r="C258" t="str">
        <v>BlackRock MuniHoldings New York Quality Fund, Inc. (NYSE:MHN)</v>
      </c>
      <c r="D258" t="str">
        <v>AT&amp;T Inc. (NYSE:T)</v>
      </c>
      <c r="E258" t="str">
        <v>California Water Service Group (NYSE:CWT)</v>
      </c>
      <c r="F258" t="str">
        <v>Clearfield, Inc. (NASDAQGM:CLFD)</v>
      </c>
      <c r="G258" t="str">
        <v>BlackRock Municipal Income Fund, Inc. (NYSE:MUI)</v>
      </c>
      <c r="H258" t="str">
        <v>Booz Allen Hamilton Holding Corporation (NYSE:BAH)</v>
      </c>
      <c r="I258" t="str">
        <v>Crown Holdings, Inc. (NYSE:CCK)</v>
      </c>
    </row>
    <row r="259" spans="1:9" x14ac:dyDescent="0.3">
      <c r="A259" t="str">
        <v>Barings Participation Investors (NYSE:MPV)</v>
      </c>
      <c r="B259" t="str">
        <v>Avid Bioservices, Inc. (NASDAQCM:CDMO)</v>
      </c>
      <c r="C259" t="str">
        <v>BlackRock MuniHoldings Quality Fund II, Inc. (NYSE:MUE)</v>
      </c>
      <c r="D259" t="str">
        <v>Atara Biotherapeutics, Inc. (NASDAQGS:ATRA)</v>
      </c>
      <c r="E259" t="str">
        <v>Camtek Ltd. (NASDAQGM:CAMT)</v>
      </c>
      <c r="F259" t="str">
        <v>ClearPoint Neuro, Inc. (NASDAQCM:CLPT)</v>
      </c>
      <c r="G259" t="str">
        <v>BlackRock Municipal Income Quality Trust (NYSE:BYM)</v>
      </c>
      <c r="H259" t="str">
        <v>Borealis Foods Inc. (NASDAQCM:BRLS)</v>
      </c>
      <c r="I259" t="str">
        <v>CSG Systems International, Inc. (NASDAQGS:CSGS)</v>
      </c>
    </row>
    <row r="260" spans="1:9" x14ac:dyDescent="0.3">
      <c r="A260" t="str">
        <v>Barrett Business Services, Inc. (NASDAQGS:BBSI)</v>
      </c>
      <c r="B260" t="str">
        <v>AvidXchange Holdings, Inc. (NASDAQGS:AVDX)</v>
      </c>
      <c r="C260" t="str">
        <v>BlackRock MuniVest Fund, Inc. (NYSE:MVF)</v>
      </c>
      <c r="D260" t="str">
        <v>ATI Inc. (NYSE:ATI)</v>
      </c>
      <c r="E260" t="str">
        <v>Capri Holdings Limited (NYSE:CPRI)</v>
      </c>
      <c r="F260" t="str">
        <v>Clearwater Paper Corporation (NYSE:CLW)</v>
      </c>
      <c r="G260" t="str">
        <v>BlackRock Municipal Income Trust (NYSE:BFK)</v>
      </c>
      <c r="H260" t="str">
        <v>Boston Omaha Corporation (NYSE:BOC)</v>
      </c>
      <c r="I260" t="str">
        <v>CSLM Acquisition Corp. (NASDAQCM:CSLM)</v>
      </c>
    </row>
    <row r="261" spans="1:9" x14ac:dyDescent="0.3">
      <c r="A261" t="str">
        <v>Bath &amp; Body Works, Inc. (NYSE:BBWI)</v>
      </c>
      <c r="B261" t="str">
        <v>Avient Corporation (NYSE:AVNT)</v>
      </c>
      <c r="C261" t="str">
        <v>BlackRock MuniYield Fund, Inc. (NYSE:MYD)</v>
      </c>
      <c r="D261" t="str">
        <v>Atkore Inc. (NYSE:ATKR)</v>
      </c>
      <c r="E261" t="str">
        <v>Cardinal Health, Inc. (NYSE:CAH)</v>
      </c>
      <c r="F261" t="str">
        <v>Clearway Energy, Inc. (NYSE:CWEN.A)</v>
      </c>
      <c r="G261" t="str">
        <v>BlackRock Municipal Income Trust II (NYSE:BLE)</v>
      </c>
      <c r="H261" t="str">
        <v>Boston Scientific Corporation (NYSE:BSX)</v>
      </c>
      <c r="I261" t="str">
        <v>CSX Corporation (NASDAQGS:CSX)</v>
      </c>
    </row>
    <row r="262" spans="1:9" x14ac:dyDescent="0.3">
      <c r="A262" t="str">
        <v>Battery Future Acquisition Corp. (NYSE:BFAC)</v>
      </c>
      <c r="B262" t="str">
        <v>Avis Budget Group, Inc. (NASDAQGS:CAR)</v>
      </c>
      <c r="C262" t="str">
        <v>BlackRock MuniYield Michigan Quality Fund, Inc. (NYSE:MIY)</v>
      </c>
      <c r="D262" t="str">
        <v>Atlanta Braves Holdings, Inc. (NASDAQGS:BATR.K)</v>
      </c>
      <c r="E262" t="str">
        <v>CareTrust REIT, Inc. (NYSE:CTRE)</v>
      </c>
      <c r="F262" t="str">
        <v>CME Group Inc. (NASDAQGS:CME)</v>
      </c>
      <c r="G262" t="str">
        <v>BlackRock MuniHoldings California Quality Fund, Inc. (NYSE:MUC)</v>
      </c>
      <c r="H262" t="str">
        <v>Bowhead Specialty Holdings Inc. (NYSE:BOW)</v>
      </c>
      <c r="I262" t="str">
        <v>CTS Corporation (NYSE:CTS)</v>
      </c>
    </row>
    <row r="263" spans="1:9" x14ac:dyDescent="0.3">
      <c r="A263" t="str">
        <v>Baxter International Inc. (NYSE:BAX)</v>
      </c>
      <c r="B263" t="str">
        <v>Avista Corporation (NYSE:AVA)</v>
      </c>
      <c r="C263" t="str">
        <v>BlackRock MuniYield New York Quality Fund, Inc. (NYSE:MYN)</v>
      </c>
      <c r="D263" t="str">
        <v>Atlantic Union Bankshares Corporation (NYSE:AUB)</v>
      </c>
      <c r="E263" t="str">
        <v>Carlyle Secured Lending, Inc. (NASDAQGS:CGBD)</v>
      </c>
      <c r="F263" t="str">
        <v>CMS Energy Corporation (NYSE:CMS)</v>
      </c>
      <c r="G263" t="str">
        <v>BlackRock MuniHoldings Fund, Inc. (NYSE:MHD)</v>
      </c>
      <c r="H263" t="str">
        <v>Bowlero Corp. (NYSE:BOWL)</v>
      </c>
      <c r="I263" t="str">
        <v>Cullen/Frost Bankers, Inc. (NYSE:CFR)</v>
      </c>
    </row>
    <row r="264" spans="1:9" x14ac:dyDescent="0.3">
      <c r="A264" t="str">
        <v>BayCom Corp (NASDAQGS:BCML)</v>
      </c>
      <c r="B264" t="str">
        <v>Avnet, Inc. (NASDAQGS:AVT)</v>
      </c>
      <c r="C264" t="str">
        <v>BlackRock MuniYield Pennsylvania Quality Fund (NYSE:MPA)</v>
      </c>
      <c r="D264" t="str">
        <v>Atlantica Sustainable Infrastructure plc (NASDAQGS:AY)</v>
      </c>
      <c r="E264" t="str">
        <v>Carnival Corporation &amp; plc (NYSE:CCL)</v>
      </c>
      <c r="F264" t="str">
        <v>CNH Industrial N.V. (NYSE:CNH)</v>
      </c>
      <c r="G264" t="str">
        <v>BlackRock MuniHoldings New Jersey Quality Fund, Inc. (NYSE:MUJ)</v>
      </c>
      <c r="H264" t="str">
        <v>Boyd Gaming Corporation (NYSE:BYD)</v>
      </c>
      <c r="I264" t="str">
        <v>Curtiss-Wright Corporation (NYSE:CW)</v>
      </c>
    </row>
    <row r="265" spans="1:9" x14ac:dyDescent="0.3">
      <c r="A265" t="str">
        <v>BayFirst Financial Corp. (NASDAQCM:BAFN)</v>
      </c>
      <c r="B265" t="str">
        <v>Axalta Coating Systems Ltd. (NYSE:AXTA)</v>
      </c>
      <c r="C265" t="str">
        <v>BlackRock MuniYield Quality Fund II, Inc. (NYSE:MQT)</v>
      </c>
      <c r="D265" t="str">
        <v>Atlanticus Holdings Corporation (NASDAQGS:ATLC)</v>
      </c>
      <c r="E265" t="str">
        <v>Carriage Services, Inc. (NYSE:CSV)</v>
      </c>
      <c r="F265" t="str">
        <v>Coca-Cola Consolidated, Inc. (NASDAQGS:COKE)</v>
      </c>
      <c r="G265" t="str">
        <v>BlackRock MuniHoldings Quality Fund II, Inc. (NYSE:MUE)</v>
      </c>
      <c r="H265" t="str">
        <v>Braze, Inc. (NASDAQGS:BRZE)</v>
      </c>
      <c r="I265" t="str">
        <v>Custom Truck One Source, Inc. (NYSE:CTOS)</v>
      </c>
    </row>
    <row r="266" spans="1:9" x14ac:dyDescent="0.3">
      <c r="A266" t="str">
        <v>Bayview Acquisition Corp (NASDAQGM:BAYA)</v>
      </c>
      <c r="B266" t="str">
        <v>Axcelis Technologies, Inc. (NASDAQGS:ACLS)</v>
      </c>
      <c r="C266" t="str">
        <v>BlackRock MuniYield Quality Fund III, Inc. (NYSE:MYI)</v>
      </c>
      <c r="D266" t="str">
        <v>Atlas Energy Solutions Inc. (NYSE:AESI)</v>
      </c>
      <c r="E266" t="str">
        <v>Carrier Global Corporation (NYSE:CARR)</v>
      </c>
      <c r="F266" t="str">
        <v>Coca-Cola FEMSA, S.A.B. de C.V. (NYSE:KOF)</v>
      </c>
      <c r="G266" t="str">
        <v>BlackRock MuniVest Fund, Inc. (NYSE:MVF)</v>
      </c>
      <c r="H266" t="str">
        <v>Bridge Investment Group Holdings Inc. (NYSE:BRDG)</v>
      </c>
      <c r="I266" t="str">
        <v>Customers Bancorp, Inc. (NYSE:CUBI)</v>
      </c>
    </row>
    <row r="267" spans="1:9" x14ac:dyDescent="0.3">
      <c r="A267" t="str">
        <v>BBB Foods Inc. (NYSE:TBBB)</v>
      </c>
      <c r="B267" t="str">
        <v>AXIS Capital Holdings Limited (NYSE:AXS)</v>
      </c>
      <c r="C267" t="str">
        <v>BlackRock MuniYield Quality Fund, Inc. (NYSE:MQY)</v>
      </c>
      <c r="D267" t="str">
        <v>Atlas Lithium Corporation (NASDAQCM:ATLX)</v>
      </c>
      <c r="E267" t="str">
        <v>Cars.com Inc. (NYSE:CARS)</v>
      </c>
      <c r="F267" t="str">
        <v>Coinbase Global, Inc. (NASDAQGS:COIN)</v>
      </c>
      <c r="G267" t="str">
        <v>BlackRock MuniYield Fund, Inc. (NYSE:MYD)</v>
      </c>
      <c r="H267" t="str">
        <v>BridgeBio Pharma, Inc. (NASDAQGS:BBIO)</v>
      </c>
      <c r="I267" t="str">
        <v>Cytek Biosciences, Inc. (NASDAQGS:CTKB)</v>
      </c>
    </row>
    <row r="268" spans="1:9" x14ac:dyDescent="0.3">
      <c r="A268" t="str">
        <v>BCB Bancorp, Inc. (NASDAQGM:BCBP)</v>
      </c>
      <c r="B268" t="str">
        <v>Axon Enterprise, Inc. (NASDAQGS:AXON)</v>
      </c>
      <c r="C268" t="str">
        <v>BlackRock New York Municipal Income Trust (NYSE:BNY)</v>
      </c>
      <c r="D268" t="str">
        <v>Atlassian Corporation (NASDAQGS:TEAM)</v>
      </c>
      <c r="E268" t="str">
        <v>Carter's, Inc. (NYSE:CRI)</v>
      </c>
      <c r="F268" t="str">
        <v>Comcast Corporation (NASDAQGS:CMCSA)</v>
      </c>
      <c r="G268" t="str">
        <v>BlackRock MuniYield Michigan Quality Fund, Inc. (NYSE:MIY)</v>
      </c>
      <c r="H268" t="str">
        <v>Bright Horizons Family Solutions Inc. (NYSE:BFAM)</v>
      </c>
      <c r="I268" t="str">
        <v>D.R. Horton, Inc. (NYSE:DHI)</v>
      </c>
    </row>
    <row r="269" spans="1:9" x14ac:dyDescent="0.3">
      <c r="A269" t="str">
        <v>Beacon Roofing Supply, Inc. (NASDAQGS:BECN)</v>
      </c>
      <c r="B269" t="str">
        <v>Axonics, Inc. (NASDAQGS:AXNX)</v>
      </c>
      <c r="C269" t="str">
        <v>BlackRock TCP Capital Corp. (NASDAQGS:TCPC)</v>
      </c>
      <c r="D269" t="str">
        <v>Atmos Energy Corporation (NYSE:ATO)</v>
      </c>
      <c r="E269" t="str">
        <v>Carvana Co. (NYSE:CVNA)</v>
      </c>
      <c r="F269" t="str">
        <v>Comfort Systems USA, Inc. (NYSE:FIX)</v>
      </c>
      <c r="G269" t="str">
        <v>BlackRock MuniYield New York Quality Fund, Inc. (NYSE:MYN)</v>
      </c>
      <c r="H269" t="str">
        <v>Brighthouse Financial, Inc. (NASDAQGS:BHF)</v>
      </c>
      <c r="I269" t="str">
        <v>Danaher Corporation (NYSE:DHR)</v>
      </c>
    </row>
    <row r="270" spans="1:9" x14ac:dyDescent="0.3">
      <c r="A270" t="str">
        <v>Beasley Broadcast Group, Inc. (NASDAQCM:BBGI)</v>
      </c>
      <c r="B270" t="str">
        <v>Axos Financial, Inc. (NYSE:AX)</v>
      </c>
      <c r="C270" t="str">
        <v>BlackRock Virginia Municipal Bond Trust (NYSE:BHV)</v>
      </c>
      <c r="D270" t="str">
        <v>ATN International, Inc. (NASDAQGS:ATNI)</v>
      </c>
      <c r="E270" t="str">
        <v>Casella Waste Systems, Inc. (NASDAQGS:CWST)</v>
      </c>
      <c r="F270" t="str">
        <v>Compañía de Minas Buenaventura S.A.A. (NYSE:BVN)</v>
      </c>
      <c r="G270" t="str">
        <v>BlackRock MuniYield Quality Fund II, Inc. (NYSE:MQT)</v>
      </c>
      <c r="H270" t="str">
        <v>BrightSpring Health Services, Inc. (NASDAQGS:BTSG)</v>
      </c>
      <c r="I270" t="str">
        <v>Danaos Corporation (NYSE:DAC)</v>
      </c>
    </row>
    <row r="271" spans="1:9" x14ac:dyDescent="0.3">
      <c r="A271" t="str">
        <v>Beazer Homes USA, Inc. (NYSE:BZH)</v>
      </c>
      <c r="B271" t="str">
        <v>Azenta, Inc. (NASDAQGS:AZTA)</v>
      </c>
      <c r="C271" t="str">
        <v>Blackstone Inc. (NYSE:BX)</v>
      </c>
      <c r="D271" t="str">
        <v>Atomera Incorporated (NASDAQCM:ATOM)</v>
      </c>
      <c r="E271" t="str">
        <v>CASI Pharmaceuticals, Inc. (NASDAQCM:CASI)</v>
      </c>
      <c r="F271" t="str">
        <v>Compass Diversified (NYSE:CODI)</v>
      </c>
      <c r="G271" t="str">
        <v>BlackRock MuniYield Quality Fund III, Inc. (NYSE:MYI)</v>
      </c>
      <c r="H271" t="str">
        <v>Brinker International, Inc. (NYSE:EAT)</v>
      </c>
      <c r="I271" t="str">
        <v>Dave &amp; Buster's Entertainment, Inc. (NASDAQGS:PLAY)</v>
      </c>
    </row>
    <row r="272" spans="1:9" x14ac:dyDescent="0.3">
      <c r="A272" t="str">
        <v>Becton, Dickinson and Company (NYSE:BDX)</v>
      </c>
      <c r="B272" t="str">
        <v>AZZ Inc. (NYSE:AZZ)</v>
      </c>
      <c r="C272" t="str">
        <v>Block, Inc. (NYSE:SQ)</v>
      </c>
      <c r="D272" t="str">
        <v>Atour Lifestyle Holdings Limited (NASDAQGS:ATAT)</v>
      </c>
      <c r="E272" t="str">
        <v>Castle Biosciences, Inc. (NASDAQGM:CSTL)</v>
      </c>
      <c r="F272" t="str">
        <v>Compass, Inc. (NYSE:COMP)</v>
      </c>
      <c r="G272" t="str">
        <v>BlackRock TCP Capital Corp. (NASDAQGS:TCPC)</v>
      </c>
      <c r="H272" t="str">
        <v>Bristol-Myers Squibb Company (NYSE:BMY)</v>
      </c>
      <c r="I272" t="str">
        <v>DaVita Inc. (NYSE:DVA)</v>
      </c>
    </row>
    <row r="273" spans="1:9" x14ac:dyDescent="0.3">
      <c r="A273" t="str">
        <v>Bel Fuse Inc. (NASDAQGS:BELF.A)</v>
      </c>
      <c r="B273" t="str">
        <v>B&amp;G Foods, Inc. (NYSE:BGS)</v>
      </c>
      <c r="C273" t="str">
        <v>Bloom Energy Corporation (NYSE:BE)</v>
      </c>
      <c r="D273" t="str">
        <v>AtriCure, Inc. (NASDAQGM:ATRC)</v>
      </c>
      <c r="E273" t="str">
        <v>Caterpillar Inc. (NYSE:CAT)</v>
      </c>
      <c r="F273" t="str">
        <v>comScore, Inc. (NASDAQGS:SCOR)</v>
      </c>
      <c r="G273" t="str">
        <v>BlackRock, Inc. (NYSE:BLK)</v>
      </c>
      <c r="H273" t="str">
        <v>Brixmor Property Group Inc. (NYSE:BRX)</v>
      </c>
      <c r="I273" t="str">
        <v>Dayforce Inc. (NYSE:DAY)</v>
      </c>
    </row>
    <row r="274" spans="1:9" x14ac:dyDescent="0.3">
      <c r="A274" t="str">
        <v>Belden Inc. (NYSE:BDC)</v>
      </c>
      <c r="B274" t="str">
        <v>Backblaze, Inc. (NASDAQGM:BLZE)</v>
      </c>
      <c r="C274" t="str">
        <v>Blueprint Medicines Corporation (NASDAQGS:BPMC)</v>
      </c>
      <c r="D274" t="str">
        <v>Auburn National Bancorporation, Inc. (NASDAQGM:AUBN)</v>
      </c>
      <c r="E274" t="str">
        <v>Cathay General Bancorp (NASDAQGS:CATY)</v>
      </c>
      <c r="F274" t="str">
        <v>Comstock Resources, Inc. (NYSE:CRK)</v>
      </c>
      <c r="G274" t="str">
        <v>BlackSky Technology Inc. (NYSE:BKSY)</v>
      </c>
      <c r="H274" t="str">
        <v>Broadcom Inc. (NASDAQGS:AVGO)</v>
      </c>
      <c r="I274" t="str">
        <v>Deckers Outdoor Corporation (NYSE:DECK)</v>
      </c>
    </row>
    <row r="275" spans="1:9" x14ac:dyDescent="0.3">
      <c r="A275" t="str">
        <v>BellRing Brands, Inc. (NYSE:BRBR)</v>
      </c>
      <c r="B275" t="str">
        <v>Badger Meter, Inc. (NYSE:BMI)</v>
      </c>
      <c r="C275" t="str">
        <v>BNY Mellon Municipal Bond Infrastructure Fund, Inc. (NYSE:DMB)</v>
      </c>
      <c r="D275" t="str">
        <v>AudioCodes Ltd. (NASDAQGS:AUDC)</v>
      </c>
      <c r="E275" t="str">
        <v>Cavco Industries, Inc. (NASDAQGS:CVCO)</v>
      </c>
      <c r="F275" t="str">
        <v>Concentra Group Holdings Parent, Inc. (NYSE:CON)</v>
      </c>
      <c r="G275" t="str">
        <v>Block, Inc. (NYSE:SQ)</v>
      </c>
      <c r="H275" t="str">
        <v>Broadridge Financial Solutions, Inc. (NYSE:BR)</v>
      </c>
      <c r="I275" t="str">
        <v>Deere &amp; Company (NYSE:DE)</v>
      </c>
    </row>
    <row r="276" spans="1:9" x14ac:dyDescent="0.3">
      <c r="A276" t="str">
        <v>Benchmark Electronics, Inc. (NYSE:BHE)</v>
      </c>
      <c r="B276" t="str">
        <v>Baidu, Inc. (NASDAQGS:BIDU)</v>
      </c>
      <c r="C276" t="str">
        <v>BNY Mellon Strategic Municipal Bond Fund, Inc. (NYSE:DSM)</v>
      </c>
      <c r="D276" t="str">
        <v>AudioEye, Inc. (NASDAQCM:AEYE)</v>
      </c>
      <c r="E276" t="str">
        <v>CB Financial Services, Inc. (NASDAQGM:CBFV)</v>
      </c>
      <c r="F276" t="str">
        <v>Concentrix Corporation (NASDAQGS:CNXC)</v>
      </c>
      <c r="G276" t="str">
        <v>Blue Foundry Bancorp (NASDAQGS:BLFY)</v>
      </c>
      <c r="H276" t="str">
        <v>Broadway Financial Corporation (NASDAQCM:BYFC)</v>
      </c>
      <c r="I276" t="str">
        <v>Delek Logistics Partners, LP (NYSE:DKL)</v>
      </c>
    </row>
    <row r="277" spans="1:9" x14ac:dyDescent="0.3">
      <c r="A277" t="str">
        <v>Bentley Systems, Incorporated (NASDAQGS:BSY)</v>
      </c>
      <c r="B277" t="str">
        <v>Bain Capital Specialty Finance, Inc. (NYSE:BCSF)</v>
      </c>
      <c r="C277" t="str">
        <v>BNY Mellon Strategic Municipals, Inc. (NYSE:LEO)</v>
      </c>
      <c r="D277" t="str">
        <v>Auna S.A. (NYSE:AUNA)</v>
      </c>
      <c r="E277" t="str">
        <v>CBIZ, Inc. (NYSE:CBZ)</v>
      </c>
      <c r="F277" t="str">
        <v>Concrete Pumping Holdings, Inc. (NASDAQCM:BBCP)</v>
      </c>
      <c r="G277" t="str">
        <v>Blue Owl Capital Corporation (NYSE:OBDC)</v>
      </c>
      <c r="H277" t="str">
        <v>Brookfield Business Corporation (NYSE:BBUC)</v>
      </c>
      <c r="I277" t="str">
        <v>Delek US Holdings, Inc. (NYSE:DK)</v>
      </c>
    </row>
    <row r="278" spans="1:9" x14ac:dyDescent="0.3">
      <c r="A278" t="str">
        <v>Berkshire Hathaway Inc. (NYSE:BRK.A)</v>
      </c>
      <c r="B278" t="str">
        <v>Baker Hughes Company (NASDAQGS:BKR)</v>
      </c>
      <c r="C278" t="str">
        <v>BOK Financial Corporation (NASDAQGS:BOKF)</v>
      </c>
      <c r="D278" t="str">
        <v>Aura Biosciences, Inc. (NASDAQGM:AURA)</v>
      </c>
      <c r="E278" t="str">
        <v>CBL &amp; Associates Properties, Inc. (NYSE:CBL)</v>
      </c>
      <c r="F278" t="str">
        <v>Consensus Cloud Solutions, Inc. (NASDAQGS:CCSI)</v>
      </c>
      <c r="G278" t="str">
        <v>Blueprint Medicines Corporation (NASDAQGS:BPMC)</v>
      </c>
      <c r="H278" t="str">
        <v>Brookfield Infrastructure Corporation (NYSE:BIPC)</v>
      </c>
      <c r="I278" t="str">
        <v>Dell Technologies Inc. (NYSE:DELL)</v>
      </c>
    </row>
    <row r="279" spans="1:9" x14ac:dyDescent="0.3">
      <c r="A279" t="str">
        <v>Berkshire Hills Bancorp, Inc. (NYSE:BHLB)</v>
      </c>
      <c r="B279" t="str">
        <v>Balchem Corporation (NASDAQGS:BCPC)</v>
      </c>
      <c r="C279" t="str">
        <v>Booking Holdings Inc. (NASDAQGS:BKNG)</v>
      </c>
      <c r="D279" t="str">
        <v>Aurinia Pharmaceuticals Inc. (NASDAQGM:AUPH)</v>
      </c>
      <c r="E279" t="str">
        <v>CBRE Group, Inc. (NYSE:CBRE)</v>
      </c>
      <c r="F279" t="str">
        <v>Constellation Energy Corporation (NASDAQGS:CEG)</v>
      </c>
      <c r="G279" t="str">
        <v>BNY Mellon Strategic Municipal Bond Fund, Inc. (NYSE:DSM)</v>
      </c>
      <c r="H279" t="str">
        <v>Brookfield Wealth Solutions Ltd. (NYSE:BNT)</v>
      </c>
      <c r="I279" t="str">
        <v>Denali Capital Acquisition Corp. (NASDAQGM:DECA)</v>
      </c>
    </row>
    <row r="280" spans="1:9" x14ac:dyDescent="0.3">
      <c r="A280" t="str">
        <v>Berry Global Group, Inc. (NYSE:BERY)</v>
      </c>
      <c r="B280" t="str">
        <v>Ball Corporation (NYSE:BALL)</v>
      </c>
      <c r="C280" t="str">
        <v>Booz Allen Hamilton Holding Corporation (NYSE:BAH)</v>
      </c>
      <c r="D280" t="str">
        <v>authID Inc. (NASDAQCM:AUID)</v>
      </c>
      <c r="E280" t="str">
        <v>CCC Intelligent Solutions Holdings Inc. (NASDAQGS:CCCS)</v>
      </c>
      <c r="F280" t="str">
        <v>Consumer Portfolio Services, Inc. (NASDAQGM:CPSS)</v>
      </c>
      <c r="G280" t="str">
        <v>BNY Mellon Strategic Municipals, Inc. (NYSE:LEO)</v>
      </c>
      <c r="H280" t="str">
        <v>Bruker Corporation (NASDAQGS:BRKR)</v>
      </c>
      <c r="I280" t="str">
        <v>Denny's Corporation (NASDAQCM:DENN)</v>
      </c>
    </row>
    <row r="281" spans="1:9" x14ac:dyDescent="0.3">
      <c r="A281" t="str">
        <v>Best Buy Co., Inc. (NYSE:BBY)</v>
      </c>
      <c r="B281" t="str">
        <v>Bally's Corporation (NYSE:BALY)</v>
      </c>
      <c r="C281" t="str">
        <v>Borealis Foods Inc. (NASDAQCM:BRLS)</v>
      </c>
      <c r="D281" t="str">
        <v>Autodesk, Inc. (NASDAQGS:ADSK)</v>
      </c>
      <c r="E281" t="str">
        <v>CECO Environmental Corp. (NASDAQGS:CECO)</v>
      </c>
      <c r="F281" t="str">
        <v>Copa Holdings, S.A. (NYSE:CPA)</v>
      </c>
      <c r="G281" t="str">
        <v>Bogota Financial Corp. (NASDAQCM:BSBK)</v>
      </c>
      <c r="H281" t="str">
        <v>Brunswick Corporation (NYSE:BC)</v>
      </c>
      <c r="I281" t="str">
        <v>DENTSPLY SIRONA Inc. (NASDAQGS:XRAY)</v>
      </c>
    </row>
    <row r="282" spans="1:9" x14ac:dyDescent="0.3">
      <c r="A282" t="str">
        <v>Betterware de México, S.A.P.I. de C.V. (NYSE:BWMX)</v>
      </c>
      <c r="B282" t="str">
        <v>Banc of California, Inc. (NYSE:BANC)</v>
      </c>
      <c r="C282" t="str">
        <v>BorgWarner Inc. (NYSE:BWA)</v>
      </c>
      <c r="D282" t="str">
        <v>Autoliv, Inc. (NYSE:ALV)</v>
      </c>
      <c r="E282" t="str">
        <v>Cencora, Inc. (NYSE:COR)</v>
      </c>
      <c r="F282" t="str">
        <v>Corbus Pharmaceuticals Holdings, Inc. (NASDAQCM:CRBP)</v>
      </c>
      <c r="G282" t="str">
        <v>BOK Financial Corporation (NASDAQGS:BOKF)</v>
      </c>
      <c r="H282" t="str">
        <v>BTC Digital Ltd. (NASDAQCM:BTCT)</v>
      </c>
      <c r="I282" t="str">
        <v>Designer Brands Inc. (NYSE:DBI)</v>
      </c>
    </row>
    <row r="283" spans="1:9" x14ac:dyDescent="0.3">
      <c r="A283" t="str">
        <v>BGC Group, Inc. (NASDAQGS:BGC)</v>
      </c>
      <c r="B283" t="str">
        <v>BancFirst Corporation (NASDAQGS:BANF)</v>
      </c>
      <c r="C283" t="str">
        <v>Boston Omaha Corporation (NYSE:BOC)</v>
      </c>
      <c r="D283" t="str">
        <v>Automatic Data Processing, Inc. (NASDAQGS:ADP)</v>
      </c>
      <c r="E283" t="str">
        <v>Centerspace (NYSE:CSR)</v>
      </c>
      <c r="F283" t="str">
        <v>Core Laboratories Inc. (NYSE:CLB)</v>
      </c>
      <c r="G283" t="str">
        <v>Booz Allen Hamilton Holding Corporation (NYSE:BAH)</v>
      </c>
      <c r="H283" t="str">
        <v>Build-A-Bear Workshop, Inc. (NYSE:BBW)</v>
      </c>
      <c r="I283" t="str">
        <v>DexCom, Inc. (NASDAQGS:DXCM)</v>
      </c>
    </row>
    <row r="284" spans="1:9" x14ac:dyDescent="0.3">
      <c r="A284" t="str">
        <v>Biglari Holdings Inc. (NYSE:BH.A)</v>
      </c>
      <c r="B284" t="str">
        <v>Bandwidth Inc. (NASDAQGS:BAND)</v>
      </c>
      <c r="C284" t="str">
        <v>Bowen Acquisition Corp (NASDAQGM:BOWN)</v>
      </c>
      <c r="D284" t="str">
        <v>Autonomix Medical, Inc. (NASDAQCM:AMIX)</v>
      </c>
      <c r="E284" t="str">
        <v>Centessa Pharmaceuticals plc (NASDAQGS:CNTA)</v>
      </c>
      <c r="F284" t="str">
        <v>Core Scientific, Inc. (NASDAQGS:CORZ)</v>
      </c>
      <c r="G284" t="str">
        <v>Boston Omaha Corporation (NYSE:BOC)</v>
      </c>
      <c r="H284" t="str">
        <v>Bumble Inc. (NASDAQGS:BMBL)</v>
      </c>
      <c r="I284" t="str">
        <v>Diamond Hill Investment Group, Inc. (NASDAQGS:DHIL)</v>
      </c>
    </row>
    <row r="285" spans="1:9" x14ac:dyDescent="0.3">
      <c r="A285" t="str">
        <v>BILL Holdings, Inc. (NYSE:BILL)</v>
      </c>
      <c r="B285" t="str">
        <v>Bank First Corporation (NASDAQCM:BFC)</v>
      </c>
      <c r="C285" t="str">
        <v>Bowhead Specialty Holdings Inc. (NYSE:BOW)</v>
      </c>
      <c r="D285" t="str">
        <v>AutoZone, Inc. (NYSE:AZO)</v>
      </c>
      <c r="E285" t="str">
        <v>Central Pacific Financial Corp. (NYSE:CPF)</v>
      </c>
      <c r="F285" t="str">
        <v>CoreCivic, Inc. (NYSE:CXW)</v>
      </c>
      <c r="G285" t="str">
        <v>Bowlero Corp. (NYSE:BOWL)</v>
      </c>
      <c r="H285" t="str">
        <v>Burke &amp; Herbert Financial Services Corp. (NASDAQCM:BHRB)</v>
      </c>
      <c r="I285" t="str">
        <v>DiamondRock Hospitality Company (NYSE:DRH)</v>
      </c>
    </row>
    <row r="286" spans="1:9" x14ac:dyDescent="0.3">
      <c r="A286" t="str">
        <v>BingEx Limited (NASDAQGS:FLX)</v>
      </c>
      <c r="B286" t="str">
        <v>Bank of Hawaii Corporation (NYSE:BOH)</v>
      </c>
      <c r="C286" t="str">
        <v>Bowlero Corp. (NYSE:BOWL)</v>
      </c>
      <c r="D286" t="str">
        <v>AvalonBay Communities, Inc. (NYSE:AVB)</v>
      </c>
      <c r="E286" t="str">
        <v>Centuri Holdings, Inc. (NYSE:CTRI)</v>
      </c>
      <c r="F286" t="str">
        <v>Corning Incorporated (NYSE:GLW)</v>
      </c>
      <c r="G286" t="str">
        <v>Box, Inc. (NYSE:BOX)</v>
      </c>
      <c r="H286" t="str">
        <v>BV Financial, Inc. (NASDAQCM:BVFL)</v>
      </c>
      <c r="I286" t="str">
        <v>Dillard's, Inc. (NYSE:DDS)</v>
      </c>
    </row>
    <row r="287" spans="1:9" x14ac:dyDescent="0.3">
      <c r="A287" t="str">
        <v>Bioceres Crop Solutions Corp. (NASDAQGS:BIOX)</v>
      </c>
      <c r="B287" t="str">
        <v>Bank of Marin Bancorp (NASDAQCM:BMRC)</v>
      </c>
      <c r="C287" t="str">
        <v>Bowman Consulting Group Ltd. (NASDAQGM:BWMN)</v>
      </c>
      <c r="D287" t="str">
        <v>Avangrid, Inc. (NYSE:AGR)</v>
      </c>
      <c r="E287" t="str">
        <v>Century Aluminum Company (NASDAQGS:CENX)</v>
      </c>
      <c r="F287" t="str">
        <v>Corpay, Inc. (NYSE:CPAY)</v>
      </c>
      <c r="G287" t="str">
        <v>Braze, Inc. (NASDAQGS:BRZE)</v>
      </c>
      <c r="H287" t="str">
        <v>Byline Bancorp, Inc. (NYSE:BY)</v>
      </c>
      <c r="I287" t="str">
        <v>Dine Brands Global, Inc. (NYSE:DIN)</v>
      </c>
    </row>
    <row r="288" spans="1:9" x14ac:dyDescent="0.3">
      <c r="A288" t="str">
        <v>Biogen Inc. (NASDAQGS:BIIB)</v>
      </c>
      <c r="B288" t="str">
        <v>Bank of the James Financial Group, Inc. (NASDAQCM:BOTJ)</v>
      </c>
      <c r="C288" t="str">
        <v>Braze, Inc. (NASDAQGS:BRZE)</v>
      </c>
      <c r="D288" t="str">
        <v>Avanos Medical, Inc. (NYSE:AVNS)</v>
      </c>
      <c r="E288" t="str">
        <v>Century Communities, Inc. (NYSE:CCS)</v>
      </c>
      <c r="F288" t="str">
        <v>CorVel Corporation (NASDAQGS:CRVL)</v>
      </c>
      <c r="G288" t="str">
        <v>Bridge Investment Group Holdings Inc. (NYSE:BRDG)</v>
      </c>
      <c r="H288" t="str">
        <v>Byrna Technologies Inc. (NASDAQCM:BYRN)</v>
      </c>
      <c r="I288" t="str">
        <v>DLocal Limited (NASDAQGS:DLO)</v>
      </c>
    </row>
    <row r="289" spans="1:9" x14ac:dyDescent="0.3">
      <c r="A289" t="str">
        <v>BioMarin Pharmaceutical Inc. (NASDAQGS:BMRN)</v>
      </c>
      <c r="B289" t="str">
        <v>Bank OZK (NASDAQGS:OZK)</v>
      </c>
      <c r="C289" t="str">
        <v>Bridge Investment Group Holdings Inc. (NYSE:BRDG)</v>
      </c>
      <c r="D289" t="str">
        <v>Avantor, Inc. (NYSE:AVTR)</v>
      </c>
      <c r="E289" t="str">
        <v>Certara, Inc. (NASDAQGS:CERT)</v>
      </c>
      <c r="F289" t="str">
        <v>Costamare Inc. (NYSE:CMRE)</v>
      </c>
      <c r="G289" t="str">
        <v>Bridgewater Bancshares, Inc. (NASDAQCM:BWB)</v>
      </c>
      <c r="H289" t="str">
        <v>C3.ai, Inc. (NYSE:AI)</v>
      </c>
      <c r="I289" t="str">
        <v>DMC Global Inc. (NASDAQGS:BOOM)</v>
      </c>
    </row>
    <row r="290" spans="1:9" x14ac:dyDescent="0.3">
      <c r="A290" t="str">
        <v>biote Corp. (NASDAQGM:BTMD)</v>
      </c>
      <c r="B290" t="str">
        <v>Bank7 Corp. (NASDAQGS:BSVN)</v>
      </c>
      <c r="C290" t="str">
        <v>Bright Horizons Family Solutions Inc. (NYSE:BFAM)</v>
      </c>
      <c r="D290" t="str">
        <v>Aveanna Healthcare Holdings Inc. (NASDAQGS:AVAH)</v>
      </c>
      <c r="E290" t="str">
        <v>CF Bankshares Inc. (NASDAQCM:CFBK)</v>
      </c>
      <c r="F290" t="str">
        <v>CoStar Group, Inc. (NASDAQGS:CSGP)</v>
      </c>
      <c r="G290" t="str">
        <v>Bright Horizons Family Solutions Inc. (NYSE:BFAM)</v>
      </c>
      <c r="H290" t="str">
        <v>Cadence Bank (NYSE:CADE)</v>
      </c>
      <c r="I290" t="str">
        <v>DNOW Inc. (NYSE:DNOW)</v>
      </c>
    </row>
    <row r="291" spans="1:9" x14ac:dyDescent="0.3">
      <c r="A291" t="str">
        <v>Bio-Techne Corporation (NASDAQGS:TECH)</v>
      </c>
      <c r="B291" t="str">
        <v>BankFinancial Corporation (NASDAQGS:BFIN)</v>
      </c>
      <c r="C291" t="str">
        <v>BrightSpire Capital, Inc. (NYSE:BRSP)</v>
      </c>
      <c r="D291" t="str">
        <v>AvePoint, Inc. (NASDAQGS:AVPT)</v>
      </c>
      <c r="E291" t="str">
        <v>CF Industries Holdings, Inc. (NYSE:CF)</v>
      </c>
      <c r="F291" t="str">
        <v>Costco Wholesale Corporation (NASDAQGS:COST)</v>
      </c>
      <c r="G291" t="str">
        <v>BrightSpring Health Services, Inc. (NASDAQGS:BTSG)</v>
      </c>
      <c r="H291" t="str">
        <v>Calamos Convertible and High Income Fund (NASDAQGS:CHY)</v>
      </c>
      <c r="I291" t="str">
        <v>DocuSign, Inc. (NASDAQGS:DOCU)</v>
      </c>
    </row>
    <row r="292" spans="1:9" x14ac:dyDescent="0.3">
      <c r="A292" t="str">
        <v>Birkenstock Holding plc (NYSE:BIRK)</v>
      </c>
      <c r="B292" t="str">
        <v>BankUnited, Inc. (NYSE:BKU)</v>
      </c>
      <c r="C292" t="str">
        <v>BrightSpring Health Services, Inc. (NASDAQGS:BTSG)</v>
      </c>
      <c r="D292" t="str">
        <v>Avery Dennison Corporation (NYSE:AVY)</v>
      </c>
      <c r="E292" t="str">
        <v>Champion Homes, Inc. (NYSE:SKY)</v>
      </c>
      <c r="F292" t="str">
        <v>Coterra Energy Inc. (NYSE:CTRA)</v>
      </c>
      <c r="G292" t="str">
        <v>BrightView Holdings, Inc. (NYSE:BV)</v>
      </c>
      <c r="H292" t="str">
        <v>Calamos Convertible Opportunities and Income Fund (NASDAQGS:CHI)</v>
      </c>
      <c r="I292" t="str">
        <v>Dolby Laboratories, Inc. (NYSE:DLB)</v>
      </c>
    </row>
    <row r="293" spans="1:9" x14ac:dyDescent="0.3">
      <c r="A293" t="str">
        <v>BitFuFu Inc. (NASDAQCM:FUFU)</v>
      </c>
      <c r="B293" t="str">
        <v>Bankwell Financial Group, Inc. (NASDAQGM:BWFG)</v>
      </c>
      <c r="C293" t="str">
        <v>BrightView Holdings, Inc. (NYSE:BV)</v>
      </c>
      <c r="D293" t="str">
        <v>Avid Bioservices, Inc. (NASDAQCM:CDMO)</v>
      </c>
      <c r="E293" t="str">
        <v>ChampionX Corporation (NASDAQGS:CHX)</v>
      </c>
      <c r="F293" t="str">
        <v>Coty Inc. (NYSE:COTY)</v>
      </c>
      <c r="G293" t="str">
        <v>Brinker International, Inc. (NYSE:EAT)</v>
      </c>
      <c r="H293" t="str">
        <v>Calamos Global Dynamic Income Fund (NASDAQGS:CHW)</v>
      </c>
      <c r="I293" t="str">
        <v>Domino's Pizza, Inc. (NYSE:DPZ)</v>
      </c>
    </row>
    <row r="294" spans="1:9" x14ac:dyDescent="0.3">
      <c r="A294" t="str">
        <v>BJ's Restaurants, Inc. (NASDAQGS:BJRI)</v>
      </c>
      <c r="B294" t="str">
        <v>Banner Corporation (NASDAQGS:BANR)</v>
      </c>
      <c r="C294" t="str">
        <v>Brinker International, Inc. (NYSE:EAT)</v>
      </c>
      <c r="D294" t="str">
        <v>Avidity Biosciences, Inc. (NASDAQGM:RNA)</v>
      </c>
      <c r="E294" t="str">
        <v>Charles River Laboratories International, Inc. (NYSE:CRL)</v>
      </c>
      <c r="F294" t="str">
        <v>Couchbase, Inc. (NASDAQGS:BASE)</v>
      </c>
      <c r="G294" t="str">
        <v>Bristow Group Inc. (NYSE:VTOL)</v>
      </c>
      <c r="H294" t="str">
        <v>Calamos Global Total Return Fund (NASDAQGS:CGO)</v>
      </c>
      <c r="I294" t="str">
        <v>Donaldson Company, Inc. (NYSE:DCI)</v>
      </c>
    </row>
    <row r="295" spans="1:9" x14ac:dyDescent="0.3">
      <c r="A295" t="str">
        <v>BJ's Wholesale Club Holdings, Inc. (NYSE:BJ)</v>
      </c>
      <c r="B295" t="str">
        <v>Barings BDC, Inc. (NYSE:BBDC)</v>
      </c>
      <c r="C295" t="str">
        <v>Bristow Group Inc. (NYSE:VTOL)</v>
      </c>
      <c r="D295" t="str">
        <v>AvidXchange Holdings, Inc. (NASDAQGS:AVDX)</v>
      </c>
      <c r="E295" t="str">
        <v>Chart Industries, Inc. (NYSE:GTLS)</v>
      </c>
      <c r="F295" t="str">
        <v>Coupang, Inc. (NYSE:CPNG)</v>
      </c>
      <c r="G295" t="str">
        <v>Brixmor Property Group Inc. (NYSE:BRX)</v>
      </c>
      <c r="H295" t="str">
        <v>Calamos Strategic Total Return Fund (NASDAQGS:CSQ)</v>
      </c>
      <c r="I295" t="str">
        <v>Donnelley Financial Solutions, Inc. (NYSE:DFIN)</v>
      </c>
    </row>
    <row r="296" spans="1:9" x14ac:dyDescent="0.3">
      <c r="A296" t="str">
        <v>Black Hills Corporation (NYSE:BKH)</v>
      </c>
      <c r="B296" t="str">
        <v>Barings Corporate Investors (NYSE:MCI)</v>
      </c>
      <c r="C296" t="str">
        <v>Brixmor Property Group Inc. (NYSE:BRX)</v>
      </c>
      <c r="D296" t="str">
        <v>Avient Corporation (NYSE:AVNT)</v>
      </c>
      <c r="E296" t="str">
        <v>Charter Communications, Inc. (NASDAQGS:CHTR)</v>
      </c>
      <c r="F296" t="str">
        <v>Coursera, Inc. (NYSE:COUR)</v>
      </c>
      <c r="G296" t="str">
        <v>Broadway Financial Corporation (NASDAQCM:BYFC)</v>
      </c>
      <c r="H296" t="str">
        <v>Calavo Growers, Inc. (NASDAQGS:CVGW)</v>
      </c>
      <c r="I296" t="str">
        <v>Dorman Products, Inc. (NASDAQGS:DORM)</v>
      </c>
    </row>
    <row r="297" spans="1:9" x14ac:dyDescent="0.3">
      <c r="A297" t="str">
        <v>Black Stone Minerals, L.P. (NYSE:BSM)</v>
      </c>
      <c r="B297" t="str">
        <v>Barings Participation Investors (NYSE:MPV)</v>
      </c>
      <c r="C297" t="str">
        <v>Broad Capital Acquisition Corp. (NASDAQGM:BRAC)</v>
      </c>
      <c r="D297" t="str">
        <v>Avis Budget Group, Inc. (NASDAQGS:CAR)</v>
      </c>
      <c r="E297" t="str">
        <v>Cheniere Energy, Inc. (NYSE:LNG)</v>
      </c>
      <c r="F297" t="str">
        <v>Covenant Logistics Group, Inc. (NYSE:CVLG)</v>
      </c>
      <c r="G297" t="str">
        <v>Brookdale Senior Living Inc. (NYSE:BKD)</v>
      </c>
      <c r="H297" t="str">
        <v>Caleres, Inc. (NYSE:CAL)</v>
      </c>
      <c r="I297" t="str">
        <v>DoubleDown Interactive Co., Ltd. (NASDAQGS:DDI)</v>
      </c>
    </row>
    <row r="298" spans="1:9" x14ac:dyDescent="0.3">
      <c r="A298" t="str">
        <v>Blackbaud, Inc. (NASDAQGS:BLKB)</v>
      </c>
      <c r="B298" t="str">
        <v>Barnes Group Inc. (NYSE:B)</v>
      </c>
      <c r="C298" t="str">
        <v>Broadcom Inc. (NASDAQGS:AVGO)</v>
      </c>
      <c r="D298" t="str">
        <v>Avista Corporation (NYSE:AVA)</v>
      </c>
      <c r="E298" t="str">
        <v>Chesapeake Utilities Corporation (NYSE:CPK)</v>
      </c>
      <c r="F298" t="str">
        <v>Coya Therapeutics, Inc. (NASDAQCM:COYA)</v>
      </c>
      <c r="G298" t="str">
        <v>Brookfield Business Partners L.P. (NYSE:BBU)</v>
      </c>
      <c r="H298" t="str">
        <v>California Water Service Group (NYSE:CWT)</v>
      </c>
      <c r="I298" t="str">
        <v>DoubleVerify Holdings, Inc. (NYSE:DV)</v>
      </c>
    </row>
    <row r="299" spans="1:9" x14ac:dyDescent="0.3">
      <c r="A299" t="str">
        <v>BlackLine, Inc. (NASDAQGS:BL)</v>
      </c>
      <c r="B299" t="str">
        <v>Barrett Business Services, Inc. (NASDAQGS:BBSI)</v>
      </c>
      <c r="C299" t="str">
        <v>Broadridge Financial Solutions, Inc. (NYSE:BR)</v>
      </c>
      <c r="D299" t="str">
        <v>AVITA Medical, Inc. (NASDAQCM:RCEL)</v>
      </c>
      <c r="E299" t="str">
        <v>Chevron Corporation (NYSE:CVX)</v>
      </c>
      <c r="F299" t="str">
        <v>CPI Card Group Inc. (NASDAQGM:PMTS)</v>
      </c>
      <c r="G299" t="str">
        <v>Brookfield Infrastructure Partners L.P. (NYSE:BIP)</v>
      </c>
      <c r="H299" t="str">
        <v>Cal-Maine Foods, Inc. (NASDAQGS:CALM)</v>
      </c>
      <c r="I299" t="str">
        <v>DouYu International Holdings Limited (NASDAQGS:DOYU)</v>
      </c>
    </row>
    <row r="300" spans="1:9" x14ac:dyDescent="0.3">
      <c r="A300" t="str">
        <v>BlackRock California Municipal Income Trust (NYSE:BFZ)</v>
      </c>
      <c r="B300" t="str">
        <v>Bassett Furniture Industries, Incorporated (NASDAQGS:BSET)</v>
      </c>
      <c r="C300" t="str">
        <v>Broadway Financial Corporation (NASDAQCM:BYFC)</v>
      </c>
      <c r="D300" t="str">
        <v>Avnet, Inc. (NASDAQGS:AVT)</v>
      </c>
      <c r="E300" t="str">
        <v>Chicago Atlantic Real Estate Finance, Inc. (NASDAQGM:REFI)</v>
      </c>
      <c r="F300" t="str">
        <v>Cracker Barrel Old Country Store, Inc. (NASDAQGS:CBRL)</v>
      </c>
      <c r="G300" t="str">
        <v>Brookline Bancorp, Inc. (NASDAQGS:BRKL)</v>
      </c>
      <c r="H300" t="str">
        <v>Calumet, Inc. (NASDAQGS:CLMT)</v>
      </c>
      <c r="I300" t="str">
        <v>Dover Corporation (NYSE:DOV)</v>
      </c>
    </row>
    <row r="301" spans="1:9" x14ac:dyDescent="0.3">
      <c r="A301" t="str">
        <v>BlackRock Core Bond Trust (NYSE:BHK)</v>
      </c>
      <c r="B301" t="str">
        <v>Bath &amp; Body Works, Inc. (NYSE:BBWI)</v>
      </c>
      <c r="C301" t="str">
        <v>Brookdale Senior Living Inc. (NYSE:BKD)</v>
      </c>
      <c r="D301" t="str">
        <v>Axalta Coating Systems Ltd. (NYSE:AXTA)</v>
      </c>
      <c r="E301" t="str">
        <v>Choice Hotels International, Inc. (NYSE:CHH)</v>
      </c>
      <c r="F301" t="str">
        <v>Crane Company (NYSE:CR)</v>
      </c>
      <c r="G301" t="str">
        <v>Brown &amp; Brown, Inc. (NYSE:BRO)</v>
      </c>
      <c r="H301" t="str">
        <v>Camden National Corporation (NASDAQGS:CAC)</v>
      </c>
      <c r="I301" t="str">
        <v>Dow Inc. (NYSE:DOW)</v>
      </c>
    </row>
    <row r="302" spans="1:9" x14ac:dyDescent="0.3">
      <c r="A302" t="str">
        <v>BlackRock Corporate High Yield Fund, Inc. (NYSE:HYT)</v>
      </c>
      <c r="B302" t="str">
        <v>Bausch + Lomb Corporation (NYSE:BLCO)</v>
      </c>
      <c r="C302" t="str">
        <v>Brookfield Business Partners L.P. (NYSE:BBU)</v>
      </c>
      <c r="D302" t="str">
        <v>AXIS Capital Holdings Limited (NYSE:AXS)</v>
      </c>
      <c r="E302" t="str">
        <v>ChoiceOne Financial Services, Inc. (NASDAQCM:COFS)</v>
      </c>
      <c r="F302" t="str">
        <v>Crane NXT, Co. (NYSE:CXT)</v>
      </c>
      <c r="G302" t="str">
        <v>Brown-Forman Corporation (NYSE:BF.B)</v>
      </c>
      <c r="H302" t="str">
        <v>Camden Property Trust (NYSE:CPT)</v>
      </c>
      <c r="I302" t="str">
        <v>Dream Finders Homes, Inc. (NYSE:DFH)</v>
      </c>
    </row>
    <row r="303" spans="1:9" x14ac:dyDescent="0.3">
      <c r="A303" t="str">
        <v>BlackRock Credit Allocation Income Trust (NYSE:BTZ)</v>
      </c>
      <c r="B303" t="str">
        <v>Bausch Health Companies Inc. (NYSE:BHC)</v>
      </c>
      <c r="C303" t="str">
        <v>Brown-Forman Corporation (NYSE:BF.B)</v>
      </c>
      <c r="D303" t="str">
        <v>Axogen, Inc. (NASDAQCM:AXGN)</v>
      </c>
      <c r="E303" t="str">
        <v>Chord Energy Corporation (NASDAQGS:CHRD)</v>
      </c>
      <c r="F303" t="str">
        <v>Credit Acceptance Corporation (NASDAQGS:CACC)</v>
      </c>
      <c r="G303" t="str">
        <v>BTC Digital Ltd. (NASDAQCM:BTCT)</v>
      </c>
      <c r="H303" t="str">
        <v>Camping World Holdings, Inc. (NYSE:CWH)</v>
      </c>
      <c r="I303" t="str">
        <v>Dropbox, Inc. (NASDAQGS:DBX)</v>
      </c>
    </row>
    <row r="304" spans="1:9" x14ac:dyDescent="0.3">
      <c r="A304" t="str">
        <v>BlackRock Debt Strategies Fund, Inc. (NYSE:DSU)</v>
      </c>
      <c r="B304" t="str">
        <v>Baxter International Inc. (NYSE:BAX)</v>
      </c>
      <c r="C304" t="str">
        <v>BTC Digital Ltd. (NASDAQCM:BTCT)</v>
      </c>
      <c r="D304" t="str">
        <v>Axon Enterprise, Inc. (NASDAQGS:AXON)</v>
      </c>
      <c r="E304" t="str">
        <v>Churchill Downs Incorporated (NASDAQGS:CHDN)</v>
      </c>
      <c r="F304" t="str">
        <v>Credo Technology Group Holding Ltd (NASDAQGS:CRDO)</v>
      </c>
      <c r="G304" t="str">
        <v>Build-A-Bear Workshop, Inc. (NYSE:BBW)</v>
      </c>
      <c r="H304" t="str">
        <v>Camtek Ltd. (NASDAQGM:CAMT)</v>
      </c>
      <c r="I304" t="str">
        <v>Dun &amp; Bradstreet Holdings, Inc. (NYSE:DNB)</v>
      </c>
    </row>
    <row r="305" spans="1:9" x14ac:dyDescent="0.3">
      <c r="A305" t="str">
        <v>BlackRock Energy and Resources Trust (NYSE:BGR)</v>
      </c>
      <c r="B305" t="str">
        <v>BayCom Corp (NASDAQGS:BCML)</v>
      </c>
      <c r="C305" t="str">
        <v>Build-A-Bear Workshop, Inc. (NYSE:BBW)</v>
      </c>
      <c r="D305" t="str">
        <v>Axonics, Inc. (NASDAQGS:AXNX)</v>
      </c>
      <c r="E305" t="str">
        <v>CI&amp;T Inc. (NYSE:CINT)</v>
      </c>
      <c r="F305" t="str">
        <v>Cricut, Inc. (NASDAQGS:CRCT)</v>
      </c>
      <c r="G305" t="str">
        <v>Bumble Inc. (NASDAQGS:BMBL)</v>
      </c>
      <c r="H305" t="str">
        <v>Cantaloupe, Inc. (NASDAQGS:CTLP)</v>
      </c>
      <c r="I305" t="str">
        <v>DXP Enterprises, Inc. (NASDAQGS:DXPE)</v>
      </c>
    </row>
    <row r="306" spans="1:9" x14ac:dyDescent="0.3">
      <c r="A306" t="str">
        <v>BlackRock Enhanced Capital and Income Fund, Inc. (NYSE:CII)</v>
      </c>
      <c r="B306" t="str">
        <v>BayFirst Financial Corp. (NASDAQCM:BAFN)</v>
      </c>
      <c r="C306" t="str">
        <v>Bukit Jalil Global Acquisition 1 Ltd (NASDAQCM:BUJA)</v>
      </c>
      <c r="D306" t="str">
        <v>Axsome Therapeutics, Inc. (NASDAQGM:AXSM)</v>
      </c>
      <c r="E306" t="str">
        <v>Ciena Corporation (NYSE:CIEN)</v>
      </c>
      <c r="F306" t="str">
        <v>Crinetics Pharmaceuticals, Inc. (NASDAQGS:CRNX)</v>
      </c>
      <c r="G306" t="str">
        <v>Burke &amp; Herbert Financial Services Corp. (NASDAQCM:BHRB)</v>
      </c>
      <c r="H306" t="str">
        <v>Capital City Bank Group, Inc. (NASDAQGS:CCBG)</v>
      </c>
      <c r="I306" t="str">
        <v>e.l.f. Beauty, Inc. (NYSE:ELF)</v>
      </c>
    </row>
    <row r="307" spans="1:9" x14ac:dyDescent="0.3">
      <c r="A307" t="str">
        <v>BlackRock Enhanced Equity Dividend Trust (NYSE:BDJ)</v>
      </c>
      <c r="B307" t="str">
        <v>BBB Foods Inc. (NYSE:TBBB)</v>
      </c>
      <c r="C307" t="str">
        <v>Burke &amp; Herbert Financial Services Corp. (NASDAQCM:BHRB)</v>
      </c>
      <c r="D307" t="str">
        <v>Azenta, Inc. (NASDAQGS:AZTA)</v>
      </c>
      <c r="E307" t="str">
        <v>Cincinnati Financial Corporation (NASDAQGS:CINF)</v>
      </c>
      <c r="F307" t="str">
        <v>CRISPR Therapeutics AG (NASDAQGM:CRSP)</v>
      </c>
      <c r="G307" t="str">
        <v>Burlington Stores, Inc. (NYSE:BURL)</v>
      </c>
      <c r="H307" t="str">
        <v>Capital Clean Energy Carriers Corp. (NASDAQGS:CCEC)</v>
      </c>
      <c r="I307" t="str">
        <v>Eagle Bancorp, Inc. (NASDAQCM:EGBN)</v>
      </c>
    </row>
    <row r="308" spans="1:9" x14ac:dyDescent="0.3">
      <c r="A308" t="str">
        <v>BlackRock Enhanced Global Dividend Trust (NYSE:BOE)</v>
      </c>
      <c r="B308" t="str">
        <v>BCB Bancorp, Inc. (NASDAQGM:BCBP)</v>
      </c>
      <c r="C308" t="str">
        <v>Burlington Stores, Inc. (NYSE:BURL)</v>
      </c>
      <c r="D308" t="str">
        <v>AZZ Inc. (NYSE:AZZ)</v>
      </c>
      <c r="E308" t="str">
        <v>Cinemark Holdings, Inc. (NYSE:CNK)</v>
      </c>
      <c r="F308" t="str">
        <v>Cross Timbers Royalty Trust (NYSE:CRT)</v>
      </c>
      <c r="G308" t="str">
        <v>Business First Bancshares, Inc. (NASDAQGS:BFST)</v>
      </c>
      <c r="H308" t="str">
        <v>Capital One Financial Corporation (NYSE:COF)</v>
      </c>
      <c r="I308" t="str">
        <v>Eagle Materials Inc. (NYSE:EXP)</v>
      </c>
    </row>
    <row r="309" spans="1:9" x14ac:dyDescent="0.3">
      <c r="A309" t="str">
        <v>BlackRock Enhanced Government Fund, Inc. (NYSE:EGF)</v>
      </c>
      <c r="B309" t="str">
        <v>Beacon Roofing Supply, Inc. (NASDAQGS:BECN)</v>
      </c>
      <c r="C309" t="str">
        <v>BV Financial, Inc. (NASDAQCM:BVFL)</v>
      </c>
      <c r="D309" t="str">
        <v>B&amp;G Foods, Inc. (NYSE:BGS)</v>
      </c>
      <c r="E309" t="str">
        <v>Cintas Corporation (NASDAQGS:CTAS)</v>
      </c>
      <c r="F309" t="str">
        <v>Crown Holdings, Inc. (NYSE:CCK)</v>
      </c>
      <c r="G309" t="str">
        <v>BXP, Inc. (NYSE:BXP)</v>
      </c>
      <c r="H309" t="str">
        <v>Capitol Federal Financial, Inc. (NASDAQGS:CFFN)</v>
      </c>
      <c r="I309" t="str">
        <v>Eastman Chemical Company (NYSE:EMN)</v>
      </c>
    </row>
    <row r="310" spans="1:9" x14ac:dyDescent="0.3">
      <c r="A310" t="str">
        <v>BlackRock Enhanced International Dividend Trust (NYSE:BGY)</v>
      </c>
      <c r="B310" t="str">
        <v>Becton, Dickinson and Company (NYSE:BDX)</v>
      </c>
      <c r="C310" t="str">
        <v>BXP, Inc. (NYSE:BXP)</v>
      </c>
      <c r="D310" t="str">
        <v>Backblaze, Inc. (NASDAQGM:BLZE)</v>
      </c>
      <c r="E310" t="str">
        <v>Citizens &amp; Northern Corporation (NASDAQCM:CZNC)</v>
      </c>
      <c r="F310" t="str">
        <v>CSW Industrials, Inc. (NASDAQGS:CSWI)</v>
      </c>
      <c r="G310" t="str">
        <v>Byline Bancorp, Inc. (NYSE:BY)</v>
      </c>
      <c r="H310" t="str">
        <v>Cardinal Health, Inc. (NYSE:CAH)</v>
      </c>
      <c r="I310" t="str">
        <v>Eaton Corporation plc (NYSE:ETN)</v>
      </c>
    </row>
    <row r="311" spans="1:9" x14ac:dyDescent="0.3">
      <c r="A311" t="str">
        <v>BlackRock Floating Rate Income Strategies Fund, Inc. (NYSE:FRA)</v>
      </c>
      <c r="B311" t="str">
        <v>Bel Fuse Inc. (NASDAQGS:BELF.A)</v>
      </c>
      <c r="C311" t="str">
        <v>Byline Bancorp, Inc. (NYSE:BY)</v>
      </c>
      <c r="D311" t="str">
        <v>Badger Meter, Inc. (NYSE:BMI)</v>
      </c>
      <c r="E311" t="str">
        <v>Citizens Financial Services, Inc. (NASDAQCM:CZFS)</v>
      </c>
      <c r="F311" t="str">
        <v>CSX Corporation (NASDAQGS:CSX)</v>
      </c>
      <c r="G311" t="str">
        <v>Byrna Technologies Inc. (NASDAQCM:BYRN)</v>
      </c>
      <c r="H311" t="str">
        <v>CareDx, Inc (NASDAQGM:CDNA)</v>
      </c>
      <c r="I311" t="str">
        <v>eBay Inc. (NASDAQGS:EBAY)</v>
      </c>
    </row>
    <row r="312" spans="1:9" x14ac:dyDescent="0.3">
      <c r="A312" t="str">
        <v>BlackRock Floating Rate Income Trust (NYSE:BGT)</v>
      </c>
      <c r="B312" t="str">
        <v>Belden Inc. (NYSE:BDC)</v>
      </c>
      <c r="C312" t="str">
        <v>Byrna Technologies Inc. (NASDAQCM:BYRN)</v>
      </c>
      <c r="D312" t="str">
        <v>Baidu, Inc. (NASDAQGS:BIDU)</v>
      </c>
      <c r="E312" t="str">
        <v>Civista Bancshares, Inc. (NASDAQCM:CIVB)</v>
      </c>
      <c r="F312" t="str">
        <v>Curbline Properties Corp. (NYSE:CURB)</v>
      </c>
      <c r="G312" t="str">
        <v>C&amp;F Financial Corporation (NASDAQGS:CFFI)</v>
      </c>
      <c r="H312" t="str">
        <v>CareTrust REIT, Inc. (NYSE:CTRE)</v>
      </c>
      <c r="I312" t="str">
        <v>ECB Bancorp, Inc. (NASDAQCM:ECBK)</v>
      </c>
    </row>
    <row r="313" spans="1:9" x14ac:dyDescent="0.3">
      <c r="A313" t="str">
        <v>BlackRock Health Sciences Trust (NYSE:BME)</v>
      </c>
      <c r="B313" t="str">
        <v>BellRing Brands, Inc. (NYSE:BRBR)</v>
      </c>
      <c r="C313" t="str">
        <v>C.H. Robinson Worldwide, Inc. (NASDAQGS:CHRW)</v>
      </c>
      <c r="D313" t="str">
        <v>Baijiayun Group Ltd (NASDAQGM:RTC)</v>
      </c>
      <c r="E313" t="str">
        <v>Civitas Resources, Inc. (NYSE:CIVI)</v>
      </c>
      <c r="F313" t="str">
        <v>CVRx, Inc. (NASDAQGS:CVRX)</v>
      </c>
      <c r="G313" t="str">
        <v>C.H. Robinson Worldwide, Inc. (NASDAQGS:CHRW)</v>
      </c>
      <c r="H313" t="str">
        <v>Carlisle Companies Incorporated (NYSE:CSL)</v>
      </c>
      <c r="I313" t="str">
        <v>Eco Wave Power Global AB (publ) (NASDAQCM:WAVE)</v>
      </c>
    </row>
    <row r="314" spans="1:9" x14ac:dyDescent="0.3">
      <c r="A314" t="str">
        <v>BlackRock Income Trust, Inc. (NYSE:BKT)</v>
      </c>
      <c r="B314" t="str">
        <v>Benchmark Electronics, Inc. (NYSE:BHE)</v>
      </c>
      <c r="C314" t="str">
        <v>C3.ai, Inc. (NYSE:AI)</v>
      </c>
      <c r="D314" t="str">
        <v>Bain Capital Specialty Finance, Inc. (NYSE:BCSF)</v>
      </c>
      <c r="E314" t="str">
        <v>Clean Harbors, Inc. (NYSE:CLH)</v>
      </c>
      <c r="F314" t="str">
        <v>CyberArk Software Ltd. (NASDAQGS:CYBR)</v>
      </c>
      <c r="G314" t="str">
        <v>C3.ai, Inc. (NYSE:AI)</v>
      </c>
      <c r="H314" t="str">
        <v>Carlyle Secured Lending, Inc. (NASDAQGS:CGBD)</v>
      </c>
      <c r="I314" t="str">
        <v>Ecolab Inc. (NYSE:ECL)</v>
      </c>
    </row>
    <row r="315" spans="1:9" x14ac:dyDescent="0.3">
      <c r="A315" t="str">
        <v>BlackRock Investment Quality Municipal Trust Inc. (NYSE:BKN)</v>
      </c>
      <c r="B315" t="str">
        <v>Bentley Systems, Incorporated (NASDAQGS:BSY)</v>
      </c>
      <c r="C315" t="str">
        <v>Cable One, Inc. (NYSE:CABO)</v>
      </c>
      <c r="D315" t="str">
        <v>Baker Hughes Company (NASDAQGS:BKR)</v>
      </c>
      <c r="E315" t="str">
        <v>Clearwater Analytics Holdings, Inc. (NYSE:CWAN)</v>
      </c>
      <c r="F315" t="str">
        <v>D.R. Horton, Inc. (NYSE:DHI)</v>
      </c>
      <c r="G315" t="str">
        <v>Cabot Corporation (NYSE:CBT)</v>
      </c>
      <c r="H315" t="str">
        <v>CarMax, Inc. (NYSE:KMX)</v>
      </c>
      <c r="I315" t="str">
        <v>Edgewell Personal Care Company (NYSE:EPC)</v>
      </c>
    </row>
    <row r="316" spans="1:9" x14ac:dyDescent="0.3">
      <c r="A316" t="str">
        <v>BlackRock Limited Duration Income Trust (NYSE:BLW)</v>
      </c>
      <c r="B316" t="str">
        <v>Berkshire Hathaway Inc. (NYSE:BRK.A)</v>
      </c>
      <c r="C316" t="str">
        <v>CACI International Inc (NYSE:CACI)</v>
      </c>
      <c r="D316" t="str">
        <v>Bakkt Holdings, Inc. (NYSE:BKKT)</v>
      </c>
      <c r="E316" t="str">
        <v>Climb Global Solutions, Inc. (NASDAQGM:CLMB)</v>
      </c>
      <c r="F316" t="str">
        <v>Daily Journal Corporation (NASDAQCM:DJCO)</v>
      </c>
      <c r="G316" t="str">
        <v>CACI International Inc (NYSE:CACI)</v>
      </c>
      <c r="H316" t="str">
        <v>Carnival Corporation &amp; plc (NYSE:CCL)</v>
      </c>
      <c r="I316" t="str">
        <v>Edwards Lifesciences Corporation (NYSE:EW)</v>
      </c>
    </row>
    <row r="317" spans="1:9" x14ac:dyDescent="0.3">
      <c r="A317" t="str">
        <v>BlackRock Long-Term Municipal Advantage Trust (NYSE:BTA)</v>
      </c>
      <c r="B317" t="str">
        <v>Berkshire Hills Bancorp, Inc. (NYSE:BHLB)</v>
      </c>
      <c r="C317" t="str">
        <v>Cadence Bank (NYSE:CADE)</v>
      </c>
      <c r="D317" t="str">
        <v>Balchem Corporation (NASDAQGS:BCPC)</v>
      </c>
      <c r="E317" t="str">
        <v>Cloudflare, Inc. (NYSE:NET)</v>
      </c>
      <c r="F317" t="str">
        <v>Daktronics, Inc. (NASDAQGS:DAKT)</v>
      </c>
      <c r="G317" t="str">
        <v>Cadence Bank (NYSE:CADE)</v>
      </c>
      <c r="H317" t="str">
        <v>Carpenter Technology Corporation (NYSE:CRS)</v>
      </c>
      <c r="I317" t="str">
        <v>eGain Corporation (NASDAQCM:EGAN)</v>
      </c>
    </row>
    <row r="318" spans="1:9" x14ac:dyDescent="0.3">
      <c r="A318" t="str">
        <v>BlackRock MuniAssets Fund, Inc. (NYSE:MUA)</v>
      </c>
      <c r="B318" t="str">
        <v>Berry Global Group, Inc. (NYSE:BERY)</v>
      </c>
      <c r="C318" t="str">
        <v>Calamos Convertible and High Income Fund (NASDAQGS:CHY)</v>
      </c>
      <c r="D318" t="str">
        <v>Bally's Corporation (NYSE:BALY)</v>
      </c>
      <c r="E318" t="str">
        <v>CME Group Inc. (NASDAQGS:CME)</v>
      </c>
      <c r="F318" t="str">
        <v>Dana Incorporated (NYSE:DAN)</v>
      </c>
      <c r="G318" t="str">
        <v>Cadence Design Systems, Inc. (NASDAQGS:CDNS)</v>
      </c>
      <c r="H318" t="str">
        <v>Carriage Services, Inc. (NYSE:CSV)</v>
      </c>
      <c r="I318" t="str">
        <v>El Pollo Loco Holdings, Inc. (NASDAQGS:LOCO)</v>
      </c>
    </row>
    <row r="319" spans="1:9" x14ac:dyDescent="0.3">
      <c r="A319" t="str">
        <v>Blackrock Municipal 2030 Target Term Trust (NYSE:BTT)</v>
      </c>
      <c r="B319" t="str">
        <v>Best Buy Co., Inc. (NYSE:BBY)</v>
      </c>
      <c r="C319" t="str">
        <v>Calamos Convertible Opportunities and Income Fund (NASDAQGS:CHI)</v>
      </c>
      <c r="D319" t="str">
        <v>Banc of California, Inc. (NYSE:BANC)</v>
      </c>
      <c r="E319" t="str">
        <v>CNA Financial Corporation (NYSE:CNA)</v>
      </c>
      <c r="F319" t="str">
        <v>Daqo New Energy Corp. (NYSE:DQ)</v>
      </c>
      <c r="G319" t="str">
        <v>Calamos Convertible and High Income Fund (NASDAQGS:CHY)</v>
      </c>
      <c r="H319" t="str">
        <v>Carrier Global Corporation (NYSE:CARR)</v>
      </c>
      <c r="I319" t="str">
        <v>Electronic Arts Inc. (NASDAQGS:EA)</v>
      </c>
    </row>
    <row r="320" spans="1:9" x14ac:dyDescent="0.3">
      <c r="A320" t="str">
        <v>BlackRock Municipal Income Fund, Inc. (NYSE:MUI)</v>
      </c>
      <c r="B320" t="str">
        <v>Betterware de México, S.A.P.I. de C.V. (NYSE:BWMX)</v>
      </c>
      <c r="C320" t="str">
        <v>Calamos Global Dynamic Income Fund (NASDAQGS:CHW)</v>
      </c>
      <c r="D320" t="str">
        <v>BancFirst Corporation (NASDAQGS:BANF)</v>
      </c>
      <c r="E320" t="str">
        <v>CNB Financial Corporation (NASDAQGS:CCNE)</v>
      </c>
      <c r="F320" t="str">
        <v>Darden Restaurants, Inc. (NYSE:DRI)</v>
      </c>
      <c r="G320" t="str">
        <v>Calamos Convertible Opportunities and Income Fund (NASDAQGS:CHI)</v>
      </c>
      <c r="H320" t="str">
        <v>Cars.com Inc. (NYSE:CARS)</v>
      </c>
      <c r="I320" t="str">
        <v>Element Solutions Inc (NYSE:ESI)</v>
      </c>
    </row>
    <row r="321" spans="1:9" x14ac:dyDescent="0.3">
      <c r="A321" t="str">
        <v>BlackRock Municipal Income Quality Trust (NYSE:BYM)</v>
      </c>
      <c r="B321" t="str">
        <v>BGC Group, Inc. (NASDAQGS:BGC)</v>
      </c>
      <c r="C321" t="str">
        <v>Calamos Global Total Return Fund (NASDAQGS:CGO)</v>
      </c>
      <c r="D321" t="str">
        <v>Bandwidth Inc. (NASDAQGS:BAND)</v>
      </c>
      <c r="E321" t="str">
        <v>CNO Financial Group, Inc. (NYSE:CNO)</v>
      </c>
      <c r="F321" t="str">
        <v>Datadog, Inc. (NASDAQGS:DDOG)</v>
      </c>
      <c r="G321" t="str">
        <v>Calamos Global Dynamic Income Fund (NASDAQGS:CHW)</v>
      </c>
      <c r="H321" t="str">
        <v>Carvana Co. (NYSE:CVNA)</v>
      </c>
      <c r="I321" t="str">
        <v>Eli Lilly and Company (NYSE:LLY)</v>
      </c>
    </row>
    <row r="322" spans="1:9" x14ac:dyDescent="0.3">
      <c r="A322" t="str">
        <v>BlackRock Municipal Income Trust (NYSE:BFK)</v>
      </c>
      <c r="B322" t="str">
        <v>BGM Group Ltd (NASDAQCM:BGM)</v>
      </c>
      <c r="C322" t="str">
        <v>Calamos Strategic Total Return Fund (NASDAQGS:CSQ)</v>
      </c>
      <c r="D322" t="str">
        <v>Bank of Marin Bancorp (NASDAQCM:BMRC)</v>
      </c>
      <c r="E322" t="str">
        <v>Coastal Financial Corporation (NASDAQGS:CCB)</v>
      </c>
      <c r="F322" t="str">
        <v>Dave &amp; Buster's Entertainment, Inc. (NASDAQGS:PLAY)</v>
      </c>
      <c r="G322" t="str">
        <v>Calamos Global Total Return Fund (NASDAQGS:CGO)</v>
      </c>
      <c r="H322" t="str">
        <v>Cass Information Systems, Inc. (NASDAQGS:CASS)</v>
      </c>
      <c r="I322" t="str">
        <v>Elme Communities (NYSE:ELME)</v>
      </c>
    </row>
    <row r="323" spans="1:9" x14ac:dyDescent="0.3">
      <c r="A323" t="str">
        <v>BlackRock Municipal Income Trust II (NYSE:BLE)</v>
      </c>
      <c r="B323" t="str">
        <v>BGSF, Inc. (NYSE:BGSF)</v>
      </c>
      <c r="C323" t="str">
        <v>California Resources Corporation (NYSE:CRC)</v>
      </c>
      <c r="D323" t="str">
        <v>Bank of the James Financial Group, Inc. (NASDAQCM:BOTJ)</v>
      </c>
      <c r="E323" t="str">
        <v>Coca-Cola FEMSA, S.A.B. de C.V. (NYSE:KOF)</v>
      </c>
      <c r="F323" t="str">
        <v>DaVita Inc. (NYSE:DVA)</v>
      </c>
      <c r="G323" t="str">
        <v>Calavo Growers, Inc. (NASDAQGS:CVGW)</v>
      </c>
      <c r="H323" t="str">
        <v>Castle Biosciences, Inc. (NASDAQGM:CSTL)</v>
      </c>
      <c r="I323" t="str">
        <v>Embrace Change Acquisition Corp. (NASDAQGM:EMCG)</v>
      </c>
    </row>
    <row r="324" spans="1:9" x14ac:dyDescent="0.3">
      <c r="A324" t="str">
        <v>BlackRock MuniHoldings California Quality Fund, Inc. (NYSE:MUC)</v>
      </c>
      <c r="B324" t="str">
        <v>BigCommerce Holdings, Inc. (NASDAQGM:BIGC)</v>
      </c>
      <c r="C324" t="str">
        <v>California Water Service Group (NYSE:CWT)</v>
      </c>
      <c r="D324" t="str">
        <v>Bank OZK (NASDAQGS:OZK)</v>
      </c>
      <c r="E324" t="str">
        <v>Coeur Mining, Inc. (NYSE:CDE)</v>
      </c>
      <c r="F324" t="str">
        <v>Day One Biopharmaceuticals, Inc. (NASDAQGS:DAWN)</v>
      </c>
      <c r="G324" t="str">
        <v>California Resources Corporation (NYSE:CRC)</v>
      </c>
      <c r="H324" t="str">
        <v>Catalent, Inc. (NYSE:CTLT)</v>
      </c>
      <c r="I324" t="str">
        <v>EMCOR Group, Inc. (NYSE:EME)</v>
      </c>
    </row>
    <row r="325" spans="1:9" x14ac:dyDescent="0.3">
      <c r="A325" t="str">
        <v>BlackRock MuniHoldings Fund, Inc. (NYSE:MHD)</v>
      </c>
      <c r="B325" t="str">
        <v>Biglari Holdings Inc. (NYSE:BH.A)</v>
      </c>
      <c r="C325" t="str">
        <v>Cal-Maine Foods, Inc. (NASDAQGS:CALM)</v>
      </c>
      <c r="D325" t="str">
        <v>Bank7 Corp. (NASDAQGS:BSVN)</v>
      </c>
      <c r="E325" t="str">
        <v>Coherent Corp. (NYSE:COHR)</v>
      </c>
      <c r="F325" t="str">
        <v>Dayforce Inc. (NYSE:DAY)</v>
      </c>
      <c r="G325" t="str">
        <v>California Water Service Group (NYSE:CWT)</v>
      </c>
      <c r="H325" t="str">
        <v>Catalyst Bancorp, Inc. (NASDAQCM:CLST)</v>
      </c>
      <c r="I325" t="str">
        <v>Emerson Electric Co. (NYSE:EMR)</v>
      </c>
    </row>
    <row r="326" spans="1:9" x14ac:dyDescent="0.3">
      <c r="A326" t="str">
        <v>BlackRock MuniHoldings New Jersey Quality Fund, Inc. (NYSE:MUJ)</v>
      </c>
      <c r="B326" t="str">
        <v>BILL Holdings, Inc. (NYSE:BILL)</v>
      </c>
      <c r="C326" t="str">
        <v>Camden National Corporation (NASDAQGS:CAC)</v>
      </c>
      <c r="D326" t="str">
        <v>BankUnited, Inc. (NYSE:BKU)</v>
      </c>
      <c r="E326" t="str">
        <v>Coinbase Global, Inc. (NASDAQGS:COIN)</v>
      </c>
      <c r="F326" t="str">
        <v>Deckers Outdoor Corporation (NYSE:DECK)</v>
      </c>
      <c r="G326" t="str">
        <v>Cal-Maine Foods, Inc. (NASDAQGS:CALM)</v>
      </c>
      <c r="H326" t="str">
        <v>CAVA Group, Inc. (NYSE:CAVA)</v>
      </c>
      <c r="I326" t="str">
        <v>Employers Holdings, Inc. (NYSE:EIG)</v>
      </c>
    </row>
    <row r="327" spans="1:9" x14ac:dyDescent="0.3">
      <c r="A327" t="str">
        <v>BlackRock MuniHoldings New York Quality Fund, Inc. (NYSE:MHN)</v>
      </c>
      <c r="B327" t="str">
        <v>Bioceres Crop Solutions Corp. (NASDAQGS:BIOX)</v>
      </c>
      <c r="C327" t="str">
        <v>Camtek Ltd. (NASDAQGM:CAMT)</v>
      </c>
      <c r="D327" t="str">
        <v>Banner Corporation (NASDAQGS:BANR)</v>
      </c>
      <c r="E327" t="str">
        <v>Colgate-Palmolive Company (NYSE:CL)</v>
      </c>
      <c r="F327" t="str">
        <v>Deere &amp; Company (NYSE:DE)</v>
      </c>
      <c r="G327" t="str">
        <v>Camden National Corporation (NASDAQGS:CAC)</v>
      </c>
      <c r="H327" t="str">
        <v>Cavco Industries, Inc. (NASDAQGS:CVCO)</v>
      </c>
      <c r="I327" t="str">
        <v>Enact Holdings, Inc. (NASDAQGS:ACT)</v>
      </c>
    </row>
    <row r="328" spans="1:9" x14ac:dyDescent="0.3">
      <c r="A328" t="str">
        <v>BlackRock MuniHoldings Quality Fund II, Inc. (NYSE:MUE)</v>
      </c>
      <c r="B328" t="str">
        <v>Biogen Inc. (NASDAQGS:BIIB)</v>
      </c>
      <c r="C328" t="str">
        <v>Cannae Holdings, Inc. (NYSE:CNNE)</v>
      </c>
      <c r="D328" t="str">
        <v>Barings BDC, Inc. (NYSE:BBDC)</v>
      </c>
      <c r="E328" t="str">
        <v>Colony Bankcorp, Inc. (NASDAQGM:CBAN)</v>
      </c>
      <c r="F328" t="str">
        <v>Delek US Holdings, Inc. (NYSE:DK)</v>
      </c>
      <c r="G328" t="str">
        <v>Campbell Soup Company (NASDAQGS:CPB)</v>
      </c>
      <c r="H328" t="str">
        <v>CBIZ, Inc. (NYSE:CBZ)</v>
      </c>
      <c r="I328" t="str">
        <v>EnerSys (NYSE:ENS)</v>
      </c>
    </row>
    <row r="329" spans="1:9" x14ac:dyDescent="0.3">
      <c r="A329" t="str">
        <v>BlackRock MuniVest Fund II, Inc. (NYSE:MVT)</v>
      </c>
      <c r="B329" t="str">
        <v>BioLife Solutions, Inc. (NASDAQCM:BLFS)</v>
      </c>
      <c r="C329" t="str">
        <v>Cantaloupe, Inc. (NASDAQGS:CTLP)</v>
      </c>
      <c r="D329" t="str">
        <v>Barings Participation Investors (NYSE:MPV)</v>
      </c>
      <c r="E329" t="str">
        <v>Columbia Financial, Inc. (NASDAQGS:CLBK)</v>
      </c>
      <c r="F329" t="str">
        <v>Dell Technologies Inc. (NYSE:DELL)</v>
      </c>
      <c r="G329" t="str">
        <v>Camtek Ltd. (NASDAQGM:CAMT)</v>
      </c>
      <c r="H329" t="str">
        <v>CBL &amp; Associates Properties, Inc. (NYSE:CBL)</v>
      </c>
      <c r="I329" t="str">
        <v>Enova International, Inc. (NYSE:ENVA)</v>
      </c>
    </row>
    <row r="330" spans="1:9" x14ac:dyDescent="0.3">
      <c r="A330" t="str">
        <v>BlackRock MuniVest Fund, Inc. (NYSE:MVF)</v>
      </c>
      <c r="B330" t="str">
        <v>BioMarin Pharmaceutical Inc. (NASDAQGS:BMRN)</v>
      </c>
      <c r="C330" t="str">
        <v>Canterbury Park Holding Corporation (NASDAQGM:CPHC)</v>
      </c>
      <c r="D330" t="str">
        <v>Barnes &amp; Noble Education, Inc. (NYSE:BNED)</v>
      </c>
      <c r="E330" t="str">
        <v>Columbus McKinnon Corporation (NASDAQGS:CMCO)</v>
      </c>
      <c r="F330" t="str">
        <v>Denny's Corporation (NASDAQCM:DENN)</v>
      </c>
      <c r="G330" t="str">
        <v>Cantaloupe, Inc. (NASDAQGS:CTLP)</v>
      </c>
      <c r="H330" t="str">
        <v>CBRE Global Real Estate Income Fund (NYSE:IGR)</v>
      </c>
      <c r="I330" t="str">
        <v>Enphase Energy, Inc. (NASDAQGM:ENPH)</v>
      </c>
    </row>
    <row r="331" spans="1:9" x14ac:dyDescent="0.3">
      <c r="A331" t="str">
        <v>BlackRock MuniYield Fund, Inc. (NYSE:MYD)</v>
      </c>
      <c r="B331" t="str">
        <v>BioNTech SE (NASDAQGS:BNTX)</v>
      </c>
      <c r="C331" t="str">
        <v>Cantor Equity Partners, Inc. (NASDAQGM:CEP)</v>
      </c>
      <c r="D331" t="str">
        <v>Barnes Group Inc. (NYSE:B)</v>
      </c>
      <c r="E331" t="str">
        <v>Comcast Corporation (NASDAQGS:CMCSA)</v>
      </c>
      <c r="F331" t="str">
        <v>Designer Brands Inc. (NYSE:DBI)</v>
      </c>
      <c r="G331" t="str">
        <v>Canterbury Park Holding Corporation (NASDAQGM:CPHC)</v>
      </c>
      <c r="H331" t="str">
        <v>CCC Intelligent Solutions Holdings Inc. (NASDAQGS:CCCS)</v>
      </c>
      <c r="I331" t="str">
        <v>Enterprise Financial Services Corp (NASDAQGS:EFSC)</v>
      </c>
    </row>
    <row r="332" spans="1:9" x14ac:dyDescent="0.3">
      <c r="A332" t="str">
        <v>BlackRock MuniYield Michigan Quality Fund, Inc. (NYSE:MIY)</v>
      </c>
      <c r="B332" t="str">
        <v>Bio-Rad Laboratories, Inc. (NYSE:BIO)</v>
      </c>
      <c r="C332" t="str">
        <v>Capital City Bank Group, Inc. (NASDAQGS:CCBG)</v>
      </c>
      <c r="D332" t="str">
        <v>Bassett Furniture Industries, Incorporated (NASDAQGS:BSET)</v>
      </c>
      <c r="E332" t="str">
        <v>Comerica Incorporated (NYSE:CMA)</v>
      </c>
      <c r="F332" t="str">
        <v>Diebold Nixdorf, Incorporated (NYSE:DBD)</v>
      </c>
      <c r="G332" t="str">
        <v>Capital Bancorp, Inc. (NASDAQGS:CBNK)</v>
      </c>
      <c r="H332" t="str">
        <v>Celldex Therapeutics, Inc. (NASDAQCM:CLDX)</v>
      </c>
      <c r="I332" t="str">
        <v>Enterprise Products Partners L.P. (NYSE:EPD)</v>
      </c>
    </row>
    <row r="333" spans="1:9" x14ac:dyDescent="0.3">
      <c r="A333" t="str">
        <v>BlackRock MuniYield New York Quality Fund, Inc. (NYSE:MYN)</v>
      </c>
      <c r="B333" t="str">
        <v>biote Corp. (NASDAQGM:BTMD)</v>
      </c>
      <c r="C333" t="str">
        <v>Capitol Federal Financial, Inc. (NASDAQGS:CFFN)</v>
      </c>
      <c r="D333" t="str">
        <v>Bausch + Lomb Corporation (NYSE:BLCO)</v>
      </c>
      <c r="E333" t="str">
        <v>Comfort Systems USA, Inc. (NYSE:FIX)</v>
      </c>
      <c r="F333" t="str">
        <v>DigitalOcean Holdings, Inc. (NYSE:DOCN)</v>
      </c>
      <c r="G333" t="str">
        <v>Capital City Bank Group, Inc. (NASDAQGS:CCBG)</v>
      </c>
      <c r="H333" t="str">
        <v>Cencora, Inc. (NYSE:COR)</v>
      </c>
      <c r="I333" t="str">
        <v>EOG Resources, Inc. (NYSE:EOG)</v>
      </c>
    </row>
    <row r="334" spans="1:9" x14ac:dyDescent="0.3">
      <c r="A334" t="str">
        <v>BlackRock MuniYield Pennsylvania Quality Fund (NYSE:MPA)</v>
      </c>
      <c r="B334" t="str">
        <v>Bio-Techne Corporation (NASDAQGS:TECH)</v>
      </c>
      <c r="C334" t="str">
        <v>Capricor Therapeutics, Inc. (NASDAQCM:CAPR)</v>
      </c>
      <c r="D334" t="str">
        <v>Bausch Health Companies Inc. (NYSE:BHC)</v>
      </c>
      <c r="E334" t="str">
        <v>Commercial Metals Company (NYSE:CMC)</v>
      </c>
      <c r="F334" t="str">
        <v>Dine Brands Global, Inc. (NYSE:DIN)</v>
      </c>
      <c r="G334" t="str">
        <v>Capital Clean Energy Carriers Corp. (NASDAQGS:CCEC)</v>
      </c>
      <c r="H334" t="str">
        <v>Centene Corporation (NYSE:CNC)</v>
      </c>
      <c r="I334" t="str">
        <v>EPAM Systems, Inc. (NYSE:EPAM)</v>
      </c>
    </row>
    <row r="335" spans="1:9" x14ac:dyDescent="0.3">
      <c r="A335" t="str">
        <v>BlackRock MuniYield Quality Fund II, Inc. (NYSE:MQT)</v>
      </c>
      <c r="B335" t="str">
        <v>Bioventus Inc. (NASDAQGS:BVS)</v>
      </c>
      <c r="C335" t="str">
        <v>Cardinal Health, Inc. (NYSE:CAH)</v>
      </c>
      <c r="D335" t="str">
        <v>Baxter International Inc. (NYSE:BAX)</v>
      </c>
      <c r="E335" t="str">
        <v>Compañía de Minas Buenaventura S.A.A. (NYSE:BVN)</v>
      </c>
      <c r="F335" t="str">
        <v>Diodes Incorporated (NASDAQGS:DIOD)</v>
      </c>
      <c r="G335" t="str">
        <v>Capital Southwest Corporation (NASDAQGS:CSWC)</v>
      </c>
      <c r="H335" t="str">
        <v>Centerspace (NYSE:CSR)</v>
      </c>
      <c r="I335" t="str">
        <v>ePlus inc. (NASDAQGS:PLUS)</v>
      </c>
    </row>
    <row r="336" spans="1:9" x14ac:dyDescent="0.3">
      <c r="A336" t="str">
        <v>BlackRock MuniYield Quality Fund III, Inc. (NYSE:MYI)</v>
      </c>
      <c r="B336" t="str">
        <v>Birkenstock Holding plc (NYSE:BIRK)</v>
      </c>
      <c r="C336" t="str">
        <v>CareDx, Inc (NASDAQGM:CDNA)</v>
      </c>
      <c r="D336" t="str">
        <v>BayCom Corp (NASDAQGS:BCML)</v>
      </c>
      <c r="E336" t="str">
        <v>CompoSecure, Inc. (NASDAQGM:CMPO)</v>
      </c>
      <c r="F336" t="str">
        <v>Distribution Solutions Group, Inc. (NASDAQGS:DSGR)</v>
      </c>
      <c r="G336" t="str">
        <v>Capitol Federal Financial, Inc. (NASDAQGS:CFFN)</v>
      </c>
      <c r="H336" t="str">
        <v>Central Pacific Financial Corp. (NYSE:CPF)</v>
      </c>
      <c r="I336" t="str">
        <v>Epsilon Energy Ltd. (NASDAQGM:EPSN)</v>
      </c>
    </row>
    <row r="337" spans="1:9" x14ac:dyDescent="0.3">
      <c r="A337" t="str">
        <v>BlackRock MuniYield Quality Fund, Inc. (NYSE:MQY)</v>
      </c>
      <c r="B337" t="str">
        <v>BJ's Restaurants, Inc. (NASDAQGS:BJRI)</v>
      </c>
      <c r="C337" t="str">
        <v>CareTrust REIT, Inc. (NYSE:CTRE)</v>
      </c>
      <c r="D337" t="str">
        <v>BayFirst Financial Corp. (NASDAQCM:BAFN)</v>
      </c>
      <c r="E337" t="str">
        <v>Conagra Brands, Inc. (NYSE:CAG)</v>
      </c>
      <c r="F337" t="str">
        <v>DLocal Limited (NASDAQGS:DLO)</v>
      </c>
      <c r="G337" t="str">
        <v>Cardinal Health, Inc. (NYSE:CAH)</v>
      </c>
      <c r="H337" t="str">
        <v>Centuri Holdings, Inc. (NYSE:CTRI)</v>
      </c>
      <c r="I337" t="str">
        <v>Equitable Holdings, Inc. (NYSE:EQH)</v>
      </c>
    </row>
    <row r="338" spans="1:9" x14ac:dyDescent="0.3">
      <c r="A338" t="str">
        <v>BlackRock New York Municipal Income Trust (NYSE:BNY)</v>
      </c>
      <c r="B338" t="str">
        <v>BJ's Wholesale Club Holdings, Inc. (NYSE:BJ)</v>
      </c>
      <c r="C338" t="str">
        <v>CarGurus, Inc. (NASDAQGS:CARG)</v>
      </c>
      <c r="D338" t="str">
        <v>BBB Foods Inc. (NYSE:TBBB)</v>
      </c>
      <c r="E338" t="str">
        <v>Concentrix Corporation (NASDAQGS:CNXC)</v>
      </c>
      <c r="F338" t="str">
        <v>DNOW Inc. (NYSE:DNOW)</v>
      </c>
      <c r="G338" t="str">
        <v>CareDx, Inc (NASDAQGM:CDNA)</v>
      </c>
      <c r="H338" t="str">
        <v>CeriBell, Inc. (NASDAQGS:CBLL)</v>
      </c>
      <c r="I338" t="str">
        <v>Equity LifeStyle Properties, Inc. (NYSE:ELS)</v>
      </c>
    </row>
    <row r="339" spans="1:9" x14ac:dyDescent="0.3">
      <c r="A339" t="str">
        <v>BlackRock Virginia Municipal Bond Trust (NYSE:BHV)</v>
      </c>
      <c r="B339" t="str">
        <v>BKV Corporation (NYSE:BKV)</v>
      </c>
      <c r="C339" t="str">
        <v>Carlisle Companies Incorporated (NYSE:CSL)</v>
      </c>
      <c r="D339" t="str">
        <v>BCB Bancorp, Inc. (NASDAQGM:BCBP)</v>
      </c>
      <c r="E339" t="str">
        <v>Concrete Pumping Holdings, Inc. (NASDAQCM:BBCP)</v>
      </c>
      <c r="F339" t="str">
        <v>Dollar Tree, Inc. (NASDAQGS:DLTR)</v>
      </c>
      <c r="G339" t="str">
        <v>CareTrust REIT, Inc. (NYSE:CTRE)</v>
      </c>
      <c r="H339" t="str">
        <v>Certara, Inc. (NASDAQGS:CERT)</v>
      </c>
      <c r="I339" t="str">
        <v>ESSA Bancorp, Inc. (NASDAQGS:ESSA)</v>
      </c>
    </row>
    <row r="340" spans="1:9" x14ac:dyDescent="0.3">
      <c r="A340" t="str">
        <v>BlackRock, Inc. (NYSE:BLK)</v>
      </c>
      <c r="B340" t="str">
        <v>Black Hills Corporation (NYSE:BKH)</v>
      </c>
      <c r="C340" t="str">
        <v>CarMax, Inc. (NYSE:KMX)</v>
      </c>
      <c r="D340" t="str">
        <v>Beam Therapeutics Inc. (NASDAQGS:BEAM)</v>
      </c>
      <c r="E340" t="str">
        <v>Confluent, Inc. (NASDAQGS:CFLT)</v>
      </c>
      <c r="F340" t="str">
        <v>Donaldson Company, Inc. (NYSE:DCI)</v>
      </c>
      <c r="G340" t="str">
        <v>CarGurus, Inc. (NASDAQGS:CARG)</v>
      </c>
      <c r="H340" t="str">
        <v>CervoMed Inc. (NASDAQCM:CRVO)</v>
      </c>
      <c r="I340" t="str">
        <v>Essent Group Ltd. (NYSE:ESNT)</v>
      </c>
    </row>
    <row r="341" spans="1:9" x14ac:dyDescent="0.3">
      <c r="A341" t="str">
        <v>Blackstone Inc. (NYSE:BX)</v>
      </c>
      <c r="B341" t="str">
        <v>Black Stone Minerals, L.P. (NYSE:BSM)</v>
      </c>
      <c r="C341" t="str">
        <v>Carnival Corporation &amp; plc (NYSE:CCL)</v>
      </c>
      <c r="D341" t="str">
        <v>Becton, Dickinson and Company (NYSE:BDX)</v>
      </c>
      <c r="E341" t="str">
        <v>CONMED Corporation (NYSE:CNMD)</v>
      </c>
      <c r="F341" t="str">
        <v>DoorDash, Inc. (NASDAQGS:DASH)</v>
      </c>
      <c r="G341" t="str">
        <v>Carlisle Companies Incorporated (NYSE:CSL)</v>
      </c>
      <c r="H341" t="str">
        <v>CEVA, Inc. (NASDAQGS:CEVA)</v>
      </c>
      <c r="I341" t="str">
        <v>Etsy, Inc. (NASDAQGS:ETSY)</v>
      </c>
    </row>
    <row r="342" spans="1:9" x14ac:dyDescent="0.3">
      <c r="A342" t="str">
        <v>Blackstone Secured Lending Fund (NYSE:BXSL)</v>
      </c>
      <c r="B342" t="str">
        <v>Blackbaud, Inc. (NASDAQGS:BLKB)</v>
      </c>
      <c r="C342" t="str">
        <v>Carpenter Technology Corporation (NYSE:CRS)</v>
      </c>
      <c r="D342" t="str">
        <v>BeiGene, Ltd. (NASDAQGS:BGNE)</v>
      </c>
      <c r="E342" t="str">
        <v>ConocoPhillips (NYSE:COP)</v>
      </c>
      <c r="F342" t="str">
        <v>Dorchester Minerals, L.P. (NASDAQGS:DMLP)</v>
      </c>
      <c r="G342" t="str">
        <v>CarMax, Inc. (NYSE:KMX)</v>
      </c>
      <c r="H342" t="str">
        <v>CF Industries Holdings, Inc. (NYSE:CF)</v>
      </c>
      <c r="I342" t="str">
        <v>Euronet Worldwide, Inc. (NASDAQGS:EEFT)</v>
      </c>
    </row>
    <row r="343" spans="1:9" x14ac:dyDescent="0.3">
      <c r="A343" t="str">
        <v>Blackstone Senior Floating Rate 2027 Term Fund (NYSE:BSL)</v>
      </c>
      <c r="B343" t="str">
        <v>BlackLine, Inc. (NASDAQGS:BL)</v>
      </c>
      <c r="C343" t="str">
        <v>Carriage Services, Inc. (NYSE:CSV)</v>
      </c>
      <c r="D343" t="str">
        <v>Bel Fuse Inc. (NASDAQGS:BELF.A)</v>
      </c>
      <c r="E343" t="str">
        <v>Consensus Cloud Solutions, Inc. (NASDAQGS:CCSI)</v>
      </c>
      <c r="F343" t="str">
        <v>DoubleDown Interactive Co., Ltd. (NASDAQGS:DDI)</v>
      </c>
      <c r="G343" t="str">
        <v>Carnival Corporation &amp; plc (NYSE:CCL)</v>
      </c>
      <c r="H343" t="str">
        <v>CG Oncology, Inc. (NASDAQGS:CGON)</v>
      </c>
      <c r="I343" t="str">
        <v>European Wax Center, Inc. (NASDAQGS:EWCZ)</v>
      </c>
    </row>
    <row r="344" spans="1:9" x14ac:dyDescent="0.3">
      <c r="A344" t="str">
        <v>bleuacacia ltd (NASDAQCM:BLEU)</v>
      </c>
      <c r="B344" t="str">
        <v>BlackRock California Municipal Income Trust (NYSE:BFZ)</v>
      </c>
      <c r="C344" t="str">
        <v>Carrier Global Corporation (NYSE:CARR)</v>
      </c>
      <c r="D344" t="str">
        <v>Belden Inc. (NYSE:BDC)</v>
      </c>
      <c r="E344" t="str">
        <v>CONSOL Energy Inc. (NYSE:CEIX)</v>
      </c>
      <c r="F344" t="str">
        <v>Douglas Dynamics, Inc. (NYSE:PLOW)</v>
      </c>
      <c r="G344" t="str">
        <v>Carpenter Technology Corporation (NYSE:CRS)</v>
      </c>
      <c r="H344" t="str">
        <v>Chain Bridge Bancorp, Inc. (NYSE:CBNA)</v>
      </c>
      <c r="I344" t="str">
        <v>EverCommerce Inc. (NASDAQGS:EVCM)</v>
      </c>
    </row>
    <row r="345" spans="1:9" x14ac:dyDescent="0.3">
      <c r="A345" t="str">
        <v>Block, Inc. (NYSE:SQ)</v>
      </c>
      <c r="B345" t="str">
        <v>BlackRock Core Bond Trust (NYSE:BHK)</v>
      </c>
      <c r="C345" t="str">
        <v>Cars.com Inc. (NYSE:CARS)</v>
      </c>
      <c r="D345" t="str">
        <v>Benchmark Electronics, Inc. (NYSE:BHE)</v>
      </c>
      <c r="E345" t="str">
        <v>Consolidated Edison, Inc. (NYSE:ED)</v>
      </c>
      <c r="F345" t="str">
        <v>Dover Corporation (NYSE:DOV)</v>
      </c>
      <c r="G345" t="str">
        <v>Carriage Services, Inc. (NYSE:CSV)</v>
      </c>
      <c r="H345" t="str">
        <v>Champion Homes, Inc. (NYSE:SKY)</v>
      </c>
      <c r="I345" t="str">
        <v>Evercore Inc. (NYSE:EVR)</v>
      </c>
    </row>
    <row r="346" spans="1:9" x14ac:dyDescent="0.3">
      <c r="A346" t="str">
        <v>Bloomin' Brands, Inc. (NASDAQGS:BLMN)</v>
      </c>
      <c r="B346" t="str">
        <v>BlackRock Corporate High Yield Fund, Inc. (NYSE:HYT)</v>
      </c>
      <c r="C346" t="str">
        <v>Carter Bankshares, Inc. (NASDAQGS:CARE)</v>
      </c>
      <c r="D346" t="str">
        <v>Benitec Biopharma Inc. (NASDAQCM:BNTC)</v>
      </c>
      <c r="E346" t="str">
        <v>Consolidated Water Co. Ltd. (NASDAQGS:CWCO)</v>
      </c>
      <c r="F346" t="str">
        <v>Doximity, Inc. (NYSE:DOCS)</v>
      </c>
      <c r="G346" t="str">
        <v>Carter Bankshares, Inc. (NASDAQGS:CARE)</v>
      </c>
      <c r="H346" t="str">
        <v>Chart Industries, Inc. (NYSE:GTLS)</v>
      </c>
      <c r="I346" t="str">
        <v>Everest Group, Ltd. (NYSE:EG)</v>
      </c>
    </row>
    <row r="347" spans="1:9" x14ac:dyDescent="0.3">
      <c r="A347" t="str">
        <v>Blue Bird Corporation (NASDAQGM:BLBD)</v>
      </c>
      <c r="B347" t="str">
        <v>BlackRock Credit Allocation Income Trust (NYSE:BTZ)</v>
      </c>
      <c r="C347" t="str">
        <v>Cartesian Growth Corporation II (NASDAQGM:RENE)</v>
      </c>
      <c r="D347" t="str">
        <v>Benson Hill, Inc. (NASDAQCM:BHIL)</v>
      </c>
      <c r="E347" t="str">
        <v>Constellation Brands, Inc. (NYSE:STZ)</v>
      </c>
      <c r="F347" t="str">
        <v>Dream Finders Homes, Inc. (NYSE:DFH)</v>
      </c>
      <c r="G347" t="str">
        <v>Carvana Co. (NYSE:CVNA)</v>
      </c>
      <c r="H347" t="str">
        <v>Chatham Lodging Trust (NYSE:CLDT)</v>
      </c>
      <c r="I347" t="str">
        <v>EVERTEC, Inc. (NYSE:EVTC)</v>
      </c>
    </row>
    <row r="348" spans="1:9" x14ac:dyDescent="0.3">
      <c r="A348" t="str">
        <v>Blue Owl Capital Corporation (NYSE:OBDC)</v>
      </c>
      <c r="B348" t="str">
        <v>BlackRock Debt Strategies Fund, Inc. (NYSE:DSU)</v>
      </c>
      <c r="C348" t="str">
        <v>Cartesian Therapeutics, Inc. (NASDAQGM:RNAC)</v>
      </c>
      <c r="D348" t="str">
        <v>Bentley Systems, Incorporated (NASDAQGS:BSY)</v>
      </c>
      <c r="E348" t="str">
        <v>Constellation Energy Corporation (NASDAQGS:CEG)</v>
      </c>
      <c r="F348" t="str">
        <v>DT Cloud Star Acquisition Corporation (NASDAQGM:DTSQ)</v>
      </c>
      <c r="G348" t="str">
        <v>Casey's General Stores, Inc. (NASDAQGS:CASY)</v>
      </c>
      <c r="H348" t="str">
        <v>Check Point Software Technologies Ltd. (NASDAQGS:CHKP)</v>
      </c>
      <c r="I348" t="str">
        <v>Excelerate Energy, Inc. (NYSE:EE)</v>
      </c>
    </row>
    <row r="349" spans="1:9" x14ac:dyDescent="0.3">
      <c r="A349" t="str">
        <v>Blue Owl Capital Corporation III (NYSE:OBDE)</v>
      </c>
      <c r="B349" t="str">
        <v>BlackRock Energy and Resources Trust (NYSE:BGR)</v>
      </c>
      <c r="C349" t="str">
        <v>CASI Pharmaceuticals, Inc. (NASDAQCM:CASI)</v>
      </c>
      <c r="D349" t="str">
        <v>Berkshire Hills Bancorp, Inc. (NYSE:BHLB)</v>
      </c>
      <c r="E349" t="str">
        <v>Construction Partners, Inc. (NASDAQGS:ROAD)</v>
      </c>
      <c r="F349" t="str">
        <v>DT Midstream, Inc. (NYSE:DTM)</v>
      </c>
      <c r="G349" t="str">
        <v>Castle Biosciences, Inc. (NASDAQGM:CSTL)</v>
      </c>
      <c r="H349" t="str">
        <v>Chemung Financial Corporation (NASDAQGS:CHMG)</v>
      </c>
      <c r="I349" t="str">
        <v>ExlService Holdings, Inc. (NASDAQGS:EXLS)</v>
      </c>
    </row>
    <row r="350" spans="1:9" x14ac:dyDescent="0.3">
      <c r="A350" t="str">
        <v>Blue Owl Capital Inc. (NYSE:OWL)</v>
      </c>
      <c r="B350" t="str">
        <v>BlackRock Enhanced Capital and Income Fund, Inc. (NYSE:CII)</v>
      </c>
      <c r="C350" t="str">
        <v>Castle Biosciences, Inc. (NASDAQGM:CSTL)</v>
      </c>
      <c r="D350" t="str">
        <v>Berry Global Group, Inc. (NYSE:BERY)</v>
      </c>
      <c r="E350" t="str">
        <v>Cooper-Standard Holdings Inc. (NYSE:CPS)</v>
      </c>
      <c r="F350" t="str">
        <v>DTE Energy Company (NYSE:DTE)</v>
      </c>
      <c r="G350" t="str">
        <v>Catalyst Bancorp, Inc. (NASDAQCM:CLST)</v>
      </c>
      <c r="H350" t="str">
        <v>Chesapeake Utilities Corporation (NYSE:CPK)</v>
      </c>
      <c r="I350" t="str">
        <v>eXp World Holdings, Inc. (NASDAQGM:EXPI)</v>
      </c>
    </row>
    <row r="351" spans="1:9" x14ac:dyDescent="0.3">
      <c r="A351" t="str">
        <v>BlueLinx Holdings Inc. (NYSE:BXC)</v>
      </c>
      <c r="B351" t="str">
        <v>BlackRock Enhanced Equity Dividend Trust (NYSE:BDJ)</v>
      </c>
      <c r="C351" t="str">
        <v>Catalent, Inc. (NYSE:CTLT)</v>
      </c>
      <c r="D351" t="str">
        <v>Best Buy Co., Inc. (NYSE:BBY)</v>
      </c>
      <c r="E351" t="str">
        <v>COPT Defense Properties (NYSE:CDP)</v>
      </c>
      <c r="F351" t="str">
        <v>Ducommun Incorporated (NYSE:DCO)</v>
      </c>
      <c r="G351" t="str">
        <v>Catalyst Pharmaceuticals, Inc. (NASDAQCM:CPRX)</v>
      </c>
      <c r="H351" t="str">
        <v>Chewy, Inc. (NYSE:CHWY)</v>
      </c>
      <c r="I351" t="str">
        <v>Expedia Group, Inc. (NASDAQGS:EXPE)</v>
      </c>
    </row>
    <row r="352" spans="1:9" x14ac:dyDescent="0.3">
      <c r="A352" t="str">
        <v>BNY Mellon Municipal Bond Infrastructure Fund, Inc. (NYSE:DMB)</v>
      </c>
      <c r="B352" t="str">
        <v>BlackRock Enhanced Global Dividend Trust (NYSE:BOE)</v>
      </c>
      <c r="C352" t="str">
        <v>Catalyst Bancorp, Inc. (NASDAQCM:CLST)</v>
      </c>
      <c r="D352" t="str">
        <v>Betterware de México, S.A.P.I. de C.V. (NYSE:BWMX)</v>
      </c>
      <c r="E352" t="str">
        <v>Core &amp; Main, Inc. (NYSE:CNM)</v>
      </c>
      <c r="F352" t="str">
        <v>DuPont de Nemours, Inc. (NYSE:DD)</v>
      </c>
      <c r="G352" t="str">
        <v>Cathay General Bancorp (NASDAQGS:CATY)</v>
      </c>
      <c r="H352" t="str">
        <v>Chicago Atlantic BDC, Inc. (NASDAQGM:LIEN)</v>
      </c>
      <c r="I352" t="str">
        <v>Expeditors International of Washington, Inc. (NYSE:EXPD)</v>
      </c>
    </row>
    <row r="353" spans="1:9" x14ac:dyDescent="0.3">
      <c r="A353" t="str">
        <v>BNY Mellon Strategic Municipal Bond Fund, Inc. (NYSE:DSM)</v>
      </c>
      <c r="B353" t="str">
        <v>BlackRock Enhanced Government Fund, Inc. (NYSE:EGF)</v>
      </c>
      <c r="C353" t="str">
        <v>Catalyst Pharmaceuticals, Inc. (NASDAQCM:CPRX)</v>
      </c>
      <c r="D353" t="str">
        <v>Beyond Meat, Inc. (NASDAQGS:BYND)</v>
      </c>
      <c r="E353" t="str">
        <v>Core Laboratories Inc. (NYSE:CLB)</v>
      </c>
      <c r="F353" t="str">
        <v>DXC Technology Company (NYSE:DXC)</v>
      </c>
      <c r="G353" t="str">
        <v>CAVA Group, Inc. (NYSE:CAVA)</v>
      </c>
      <c r="H353" t="str">
        <v>Chicago Atlantic Real Estate Finance, Inc. (NASDAQGM:REFI)</v>
      </c>
      <c r="I353" t="str">
        <v>Exxon Mobil Corporation (NYSE:XOM)</v>
      </c>
    </row>
    <row r="354" spans="1:9" x14ac:dyDescent="0.3">
      <c r="A354" t="str">
        <v>BNY Mellon Strategic Municipals, Inc. (NYSE:LEO)</v>
      </c>
      <c r="B354" t="str">
        <v>BlackRock Enhanced International Dividend Trust (NYSE:BGY)</v>
      </c>
      <c r="C354" t="str">
        <v>CAVA Group, Inc. (NYSE:CAVA)</v>
      </c>
      <c r="D354" t="str">
        <v>Beyond, Inc. (NYSE:BYON)</v>
      </c>
      <c r="E354" t="str">
        <v>Core Scientific, Inc. (NASDAQGS:CORZ)</v>
      </c>
      <c r="F354" t="str">
        <v>Dynatrace, Inc. (NYSE:DT)</v>
      </c>
      <c r="G354" t="str">
        <v>CB Financial Services, Inc. (NASDAQGM:CBFV)</v>
      </c>
      <c r="H354" t="str">
        <v>Chimera Investment Corporation (NYSE:CIM)</v>
      </c>
      <c r="I354" t="str">
        <v>EZCORP, Inc. (NASDAQGS:EZPW)</v>
      </c>
    </row>
    <row r="355" spans="1:9" x14ac:dyDescent="0.3">
      <c r="A355" t="str">
        <v>Boise Cascade Company (NYSE:BCC)</v>
      </c>
      <c r="B355" t="str">
        <v>BlackRock Floating Rate Income Strategies Fund, Inc. (NYSE:FRA)</v>
      </c>
      <c r="C355" t="str">
        <v>Cavco Industries, Inc. (NASDAQGS:CVCO)</v>
      </c>
      <c r="D355" t="str">
        <v>BGC Group, Inc. (NASDAQGS:BGC)</v>
      </c>
      <c r="E355" t="str">
        <v>CoreCivic, Inc. (NYSE:CXW)</v>
      </c>
      <c r="F355" t="str">
        <v>e.l.f. Beauty, Inc. (NYSE:ELF)</v>
      </c>
      <c r="G355" t="str">
        <v>CBRE Global Real Estate Income Fund (NYSE:IGR)</v>
      </c>
      <c r="H355" t="str">
        <v>Chipotle Mexican Grill, Inc. (NYSE:CMG)</v>
      </c>
      <c r="I355" t="str">
        <v>F&amp;G Annuities &amp; Life, Inc. (NYSE:FG)</v>
      </c>
    </row>
    <row r="356" spans="1:9" x14ac:dyDescent="0.3">
      <c r="A356" t="str">
        <v>BOK Financial Corporation (NASDAQGS:BOKF)</v>
      </c>
      <c r="B356" t="str">
        <v>BlackRock Floating Rate Income Trust (NYSE:BGT)</v>
      </c>
      <c r="C356" t="str">
        <v>CB Financial Services, Inc. (NASDAQGM:CBFV)</v>
      </c>
      <c r="D356" t="str">
        <v>BGM Group Ltd (NASDAQCM:BGM)</v>
      </c>
      <c r="E356" t="str">
        <v>Corning Incorporated (NYSE:GLW)</v>
      </c>
      <c r="F356" t="str">
        <v>Eastman Chemical Company (NYSE:EMN)</v>
      </c>
      <c r="G356" t="str">
        <v>CBRE Group, Inc. (NYSE:CBRE)</v>
      </c>
      <c r="H356" t="str">
        <v>ChoiceOne Financial Services, Inc. (NASDAQCM:COFS)</v>
      </c>
      <c r="I356" t="str">
        <v>F5, Inc. (NASDAQGS:FFIV)</v>
      </c>
    </row>
    <row r="357" spans="1:9" x14ac:dyDescent="0.3">
      <c r="A357" t="str">
        <v>Bold Eagle Acquisition Corp. (NASDAQGM:BEAG.U)</v>
      </c>
      <c r="B357" t="str">
        <v>BlackRock Health Sciences Trust (NYSE:BME)</v>
      </c>
      <c r="C357" t="str">
        <v>CBIZ, Inc. (NYSE:CBZ)</v>
      </c>
      <c r="D357" t="str">
        <v>BGSF, Inc. (NYSE:BGSF)</v>
      </c>
      <c r="E357" t="str">
        <v>Corporación América Airports S.A. (NYSE:CAAP)</v>
      </c>
      <c r="F357" t="str">
        <v>Eaton Vance Senior Floating-Rate Trust (NYSE:EFR)</v>
      </c>
      <c r="G357" t="str">
        <v>CCC Intelligent Solutions Holdings Inc. (NASDAQGS:CCCS)</v>
      </c>
      <c r="H357" t="str">
        <v>Chord Energy Corporation (NASDAQGS:CHRD)</v>
      </c>
      <c r="I357" t="str">
        <v>Fair Isaac Corporation (NYSE:FICO)</v>
      </c>
    </row>
    <row r="358" spans="1:9" x14ac:dyDescent="0.3">
      <c r="A358" t="str">
        <v>Booking Holdings Inc. (NASDAQGS:BKNG)</v>
      </c>
      <c r="B358" t="str">
        <v>BlackRock Income Trust, Inc. (NYSE:BKT)</v>
      </c>
      <c r="C358" t="str">
        <v>CBL &amp; Associates Properties, Inc. (NYSE:CBL)</v>
      </c>
      <c r="D358" t="str">
        <v>Bicara Therapeutics Inc. (NASDAQGM:BCAX)</v>
      </c>
      <c r="E358" t="str">
        <v>Corteva, Inc. (NYSE:CTVA)</v>
      </c>
      <c r="F358" t="str">
        <v>EchoStar Corporation (NASDAQGS:SATS)</v>
      </c>
      <c r="G358" t="str">
        <v>CDW Corporation (NASDAQGS:CDW)</v>
      </c>
      <c r="H358" t="str">
        <v>ChromaDex Corporation (NASDAQCM:CDXC)</v>
      </c>
      <c r="I358" t="str">
        <v>Farmers National Banc Corp. (NASDAQCM:FMNB)</v>
      </c>
    </row>
    <row r="359" spans="1:9" x14ac:dyDescent="0.3">
      <c r="A359" t="str">
        <v>Boot Barn Holdings, Inc. (NYSE:BOOT)</v>
      </c>
      <c r="B359" t="str">
        <v>BlackRock Investment Quality Municipal Trust Inc. (NYSE:BKN)</v>
      </c>
      <c r="C359" t="str">
        <v>CCC Intelligent Solutions Holdings Inc. (NASDAQGS:CCCS)</v>
      </c>
      <c r="D359" t="str">
        <v>BigCommerce Holdings, Inc. (NASDAQGM:BIGC)</v>
      </c>
      <c r="E359" t="str">
        <v>Costamare Inc. (NYSE:CMRE)</v>
      </c>
      <c r="F359" t="str">
        <v>eGain Corporation (NASDAQCM:EGAN)</v>
      </c>
      <c r="G359" t="str">
        <v>Celldex Therapeutics, Inc. (NASDAQCM:CLDX)</v>
      </c>
      <c r="H359" t="str">
        <v>Church &amp; Dwight Co., Inc. (NYSE:CHD)</v>
      </c>
      <c r="I359" t="str">
        <v>FARO Technologies, Inc. (NASDAQGS:FARO)</v>
      </c>
    </row>
    <row r="360" spans="1:9" x14ac:dyDescent="0.3">
      <c r="A360" t="str">
        <v>Booz Allen Hamilton Holding Corporation (NYSE:BAH)</v>
      </c>
      <c r="B360" t="str">
        <v>BlackRock Long-Term Municipal Advantage Trust (NYSE:BTA)</v>
      </c>
      <c r="C360" t="str">
        <v>Centene Corporation (NYSE:CNC)</v>
      </c>
      <c r="D360" t="str">
        <v>Biglari Holdings Inc. (NYSE:BH.A)</v>
      </c>
      <c r="E360" t="str">
        <v>CoStar Group, Inc. (NASDAQGS:CSGP)</v>
      </c>
      <c r="F360" t="str">
        <v>EHang Holdings Limited (NASDAQGM:EH)</v>
      </c>
      <c r="G360" t="str">
        <v>Cellebrite DI Ltd. (NASDAQGS:CLBT)</v>
      </c>
      <c r="H360" t="str">
        <v>Churchill Downs Incorporated (NASDAQGS:CHDN)</v>
      </c>
      <c r="I360" t="str">
        <v>Federal Signal Corporation (NYSE:FSS)</v>
      </c>
    </row>
    <row r="361" spans="1:9" x14ac:dyDescent="0.3">
      <c r="A361" t="str">
        <v>BorgWarner Inc. (NYSE:BWA)</v>
      </c>
      <c r="B361" t="str">
        <v>BlackRock MuniAssets Fund, Inc. (NYSE:MUA)</v>
      </c>
      <c r="C361" t="str">
        <v>Centessa Pharmaceuticals plc (NASDAQGS:CNTA)</v>
      </c>
      <c r="D361" t="str">
        <v>BILL Holdings, Inc. (NYSE:BILL)</v>
      </c>
      <c r="E361" t="str">
        <v>Costco Wholesale Corporation (NASDAQGS:COST)</v>
      </c>
      <c r="F361" t="str">
        <v>Elastic N.V. (NYSE:ESTC)</v>
      </c>
      <c r="G361" t="str">
        <v>Cencora, Inc. (NYSE:COR)</v>
      </c>
      <c r="H361" t="str">
        <v>Cimpress plc (NASDAQGS:CMPR)</v>
      </c>
      <c r="I361" t="str">
        <v>Federated Hermes, Inc. (NYSE:FHI)</v>
      </c>
    </row>
    <row r="362" spans="1:9" x14ac:dyDescent="0.3">
      <c r="A362" t="str">
        <v>Boston Scientific Corporation (NYSE:BSX)</v>
      </c>
      <c r="B362" t="str">
        <v>Blackrock Municipal 2030 Target Term Trust (NYSE:BTT)</v>
      </c>
      <c r="C362" t="str">
        <v>Century Aluminum Company (NASDAQGS:CENX)</v>
      </c>
      <c r="D362" t="str">
        <v>BioAge Labs, Inc. (NASDAQGS:BIOA)</v>
      </c>
      <c r="E362" t="str">
        <v>Coty Inc. (NYSE:COTY)</v>
      </c>
      <c r="F362" t="str">
        <v>Element Solutions Inc (NYSE:ESI)</v>
      </c>
      <c r="G362" t="str">
        <v>Centene Corporation (NYSE:CNC)</v>
      </c>
      <c r="H362" t="str">
        <v>Cincinnati Financial Corporation (NASDAQGS:CINF)</v>
      </c>
      <c r="I362" t="str">
        <v>FedEx Corporation (NYSE:FDX)</v>
      </c>
    </row>
    <row r="363" spans="1:9" x14ac:dyDescent="0.3">
      <c r="A363" t="str">
        <v>Bowen Acquisition Corp (NASDAQGM:BOWN)</v>
      </c>
      <c r="B363" t="str">
        <v>BlackRock Municipal Income Fund, Inc. (NYSE:MUI)</v>
      </c>
      <c r="C363" t="str">
        <v>Certara, Inc. (NASDAQGS:CERT)</v>
      </c>
      <c r="D363" t="str">
        <v>Bioceres Crop Solutions Corp. (NASDAQGS:BIOX)</v>
      </c>
      <c r="E363" t="str">
        <v>Cousins Properties Incorporated (NYSE:CUZ)</v>
      </c>
      <c r="F363" t="str">
        <v>Elevance Health, Inc. (NYSE:ELV)</v>
      </c>
      <c r="G363" t="str">
        <v>Central Pacific Financial Corp. (NYSE:CPF)</v>
      </c>
      <c r="H363" t="str">
        <v>Citi Trends, Inc. (NASDAQGS:CTRN)</v>
      </c>
      <c r="I363" t="str">
        <v>Ferguson Enterprises Inc. (NYSE:FERG)</v>
      </c>
    </row>
    <row r="364" spans="1:9" x14ac:dyDescent="0.3">
      <c r="A364" t="str">
        <v>Bowhead Specialty Holdings Inc. (NYSE:BOW)</v>
      </c>
      <c r="B364" t="str">
        <v>BlackRock Municipal Income Quality Trust (NYSE:BYM)</v>
      </c>
      <c r="C364" t="str">
        <v>CEVA, Inc. (NASDAQGS:CEVA)</v>
      </c>
      <c r="D364" t="str">
        <v>BioCryst Pharmaceuticals, Inc. (NASDAQGS:BCRX)</v>
      </c>
      <c r="E364" t="str">
        <v>Covenant Logistics Group, Inc. (NYSE:CVLG)</v>
      </c>
      <c r="F364" t="str">
        <v>Eli Lilly and Company (NYSE:LLY)</v>
      </c>
      <c r="G364" t="str">
        <v>Central Plains Bancshares, Inc. (NASDAQCM:CPBI)</v>
      </c>
      <c r="H364" t="str">
        <v>Civeo Corporation (NYSE:CVEO)</v>
      </c>
      <c r="I364" t="str">
        <v>Ferrari N.V. (NYSE:RACE)</v>
      </c>
    </row>
    <row r="365" spans="1:9" x14ac:dyDescent="0.3">
      <c r="A365" t="str">
        <v>Box, Inc. (NYSE:BOX)</v>
      </c>
      <c r="B365" t="str">
        <v>BlackRock Municipal Income Trust (NYSE:BFK)</v>
      </c>
      <c r="C365" t="str">
        <v>CF Bankshares Inc. (NASDAQCM:CFBK)</v>
      </c>
      <c r="D365" t="str">
        <v>Biogen Inc. (NASDAQGS:BIIB)</v>
      </c>
      <c r="E365" t="str">
        <v>CPI Card Group Inc. (NASDAQGM:PMTS)</v>
      </c>
      <c r="F365" t="str">
        <v>Elicio Therapeutics, Inc. (NASDAQCM:ELTX)</v>
      </c>
      <c r="G365" t="str">
        <v>Century Aluminum Company (NASDAQGS:CENX)</v>
      </c>
      <c r="H365" t="str">
        <v>Civitas Resources, Inc. (NYSE:CIVI)</v>
      </c>
      <c r="I365" t="str">
        <v>Fidelis Insurance Holdings Limited (NYSE:FIHL)</v>
      </c>
    </row>
    <row r="366" spans="1:9" x14ac:dyDescent="0.3">
      <c r="A366" t="str">
        <v>Boyd Gaming Corporation (NYSE:BYD)</v>
      </c>
      <c r="B366" t="str">
        <v>BlackRock Municipal Income Trust II (NYSE:BLE)</v>
      </c>
      <c r="C366" t="str">
        <v>CF Industries Holdings, Inc. (NYSE:CF)</v>
      </c>
      <c r="D366" t="str">
        <v>Biohaven Ltd. (NYSE:BHVN)</v>
      </c>
      <c r="E366" t="str">
        <v>Crane Company (NYSE:CR)</v>
      </c>
      <c r="F366" t="str">
        <v>Emergent BioSolutions Inc. (NYSE:EBS)</v>
      </c>
      <c r="G366" t="str">
        <v>CeriBell, Inc. (NASDAQGS:CBLL)</v>
      </c>
      <c r="H366" t="str">
        <v>Clean Harbors, Inc. (NYSE:CLH)</v>
      </c>
      <c r="I366" t="str">
        <v>Fidelity National Information Services, Inc. (NYSE:FIS)</v>
      </c>
    </row>
    <row r="367" spans="1:9" x14ac:dyDescent="0.3">
      <c r="A367" t="str">
        <v>Brady Corporation (NYSE:BRC)</v>
      </c>
      <c r="B367" t="str">
        <v>BlackRock MuniHoldings California Quality Fund, Inc. (NYSE:MUC)</v>
      </c>
      <c r="C367" t="str">
        <v>Chain Bridge Bancorp, Inc. (NYSE:CBNA)</v>
      </c>
      <c r="D367" t="str">
        <v>BioLife Solutions, Inc. (NASDAQCM:BLFS)</v>
      </c>
      <c r="E367" t="str">
        <v>Crane NXT, Co. (NYSE:CXT)</v>
      </c>
      <c r="F367" t="str">
        <v>Emerson Electric Co. (NYSE:EMR)</v>
      </c>
      <c r="G367" t="str">
        <v>Certara, Inc. (NASDAQGS:CERT)</v>
      </c>
      <c r="H367" t="str">
        <v>Clear Secure, Inc. (NYSE:YOU)</v>
      </c>
      <c r="I367" t="str">
        <v>Fifth Third Bancorp (NASDAQGS:FITB)</v>
      </c>
    </row>
    <row r="368" spans="1:9" x14ac:dyDescent="0.3">
      <c r="A368" t="str">
        <v>Bread Financial Holdings, Inc. (NYSE:BFH)</v>
      </c>
      <c r="B368" t="str">
        <v>BlackRock MuniHoldings Fund, Inc. (NYSE:MHD)</v>
      </c>
      <c r="C368" t="str">
        <v>Chain Bridge I (NASDAQCM:CBRG)</v>
      </c>
      <c r="D368" t="str">
        <v>BioMarin Pharmaceutical Inc. (NASDAQGS:BMRN)</v>
      </c>
      <c r="E368" t="str">
        <v>Crawford &amp; Company (NYSE:CRD.B)</v>
      </c>
      <c r="F368" t="str">
        <v>Enanta Pharmaceuticals, Inc. (NASDAQGS:ENTA)</v>
      </c>
      <c r="G368" t="str">
        <v>CEVA, Inc. (NASDAQGS:CEVA)</v>
      </c>
      <c r="H368" t="str">
        <v>ClearPoint Neuro, Inc. (NASDAQCM:CLPT)</v>
      </c>
      <c r="I368" t="str">
        <v>FinVolution Group (NYSE:FINV)</v>
      </c>
    </row>
    <row r="369" spans="1:9" x14ac:dyDescent="0.3">
      <c r="A369" t="str">
        <v>Bridge Investment Group Holdings Inc. (NYSE:BRDG)</v>
      </c>
      <c r="B369" t="str">
        <v>BlackRock MuniHoldings New Jersey Quality Fund, Inc. (NYSE:MUJ)</v>
      </c>
      <c r="C369" t="str">
        <v>Champion Homes, Inc. (NYSE:SKY)</v>
      </c>
      <c r="D369" t="str">
        <v>Biomea Fusion, Inc. (NASDAQGS:BMEA)</v>
      </c>
      <c r="E369" t="str">
        <v>Credicorp Ltd. (NYSE:BAP)</v>
      </c>
      <c r="F369" t="str">
        <v>Endava plc (NYSE:DAVA)</v>
      </c>
      <c r="G369" t="str">
        <v>CF Bankshares Inc. (NASDAQCM:CFBK)</v>
      </c>
      <c r="H369" t="str">
        <v>Clearwater Paper Corporation (NYSE:CLW)</v>
      </c>
      <c r="I369" t="str">
        <v>First American Financial Corporation (NYSE:FAF)</v>
      </c>
    </row>
    <row r="370" spans="1:9" x14ac:dyDescent="0.3">
      <c r="A370" t="str">
        <v>Bridgewater Bancshares, Inc. (NASDAQCM:BWB)</v>
      </c>
      <c r="B370" t="str">
        <v>BlackRock MuniHoldings New York Quality Fund, Inc. (NYSE:MHN)</v>
      </c>
      <c r="C370" t="str">
        <v>Chart Industries, Inc. (NYSE:GTLS)</v>
      </c>
      <c r="D370" t="str">
        <v>BioNTech SE (NASDAQGS:BNTX)</v>
      </c>
      <c r="E370" t="str">
        <v>Crescent Capital BDC, Inc. (NASDAQGM:CCAP)</v>
      </c>
      <c r="F370" t="str">
        <v>Endeavor Group Holdings, Inc. (NYSE:EDR)</v>
      </c>
      <c r="G370" t="str">
        <v>CF Industries Holdings, Inc. (NYSE:CF)</v>
      </c>
      <c r="H370" t="str">
        <v>Clearway Energy, Inc. (NYSE:CWEN.A)</v>
      </c>
      <c r="I370" t="str">
        <v>First Capital, Inc. (NASDAQCM:FCAP)</v>
      </c>
    </row>
    <row r="371" spans="1:9" x14ac:dyDescent="0.3">
      <c r="A371" t="str">
        <v>Bright Horizons Family Solutions Inc. (NYSE:BFAM)</v>
      </c>
      <c r="B371" t="str">
        <v>BlackRock MuniHoldings Quality Fund II, Inc. (NYSE:MUE)</v>
      </c>
      <c r="C371" t="str">
        <v>Charter Communications, Inc. (NASDAQGS:CHTR)</v>
      </c>
      <c r="D371" t="str">
        <v>Bio-Rad Laboratories, Inc. (NYSE:BIO)</v>
      </c>
      <c r="E371" t="str">
        <v>Crocs, Inc. (NASDAQGS:CROX)</v>
      </c>
      <c r="F371" t="str">
        <v>Energy Recovery, Inc. (NASDAQGS:ERII)</v>
      </c>
      <c r="G371" t="str">
        <v>CFSB Bancorp, Inc. (NASDAQCM:CFSB)</v>
      </c>
      <c r="H371" t="str">
        <v>Clipper Realty Inc. (NYSE:CLPR)</v>
      </c>
      <c r="I371" t="str">
        <v>First Citizens BancShares, Inc. (NASDAQGS:FCNC.A)</v>
      </c>
    </row>
    <row r="372" spans="1:9" x14ac:dyDescent="0.3">
      <c r="A372" t="str">
        <v>BrightSphere Investment Group Inc. (NYSE:BSIG)</v>
      </c>
      <c r="B372" t="str">
        <v>BlackRock MuniVest Fund, Inc. (NYSE:MVF)</v>
      </c>
      <c r="C372" t="str">
        <v>Check Point Software Technologies Ltd. (NASDAQGS:CHKP)</v>
      </c>
      <c r="D372" t="str">
        <v>biote Corp. (NASDAQGM:BTMD)</v>
      </c>
      <c r="E372" t="str">
        <v>CrossFirst Bankshares, Inc. (NASDAQGS:CFB)</v>
      </c>
      <c r="F372" t="str">
        <v>Energy Services of America Corporation (NASDAQCM:ESOA)</v>
      </c>
      <c r="G372" t="str">
        <v>Chain Bridge Bancorp, Inc. (NYSE:CBNA)</v>
      </c>
      <c r="H372" t="str">
        <v>Cloudflare, Inc. (NYSE:NET)</v>
      </c>
      <c r="I372" t="str">
        <v>First Commonwealth Financial Corporation (NYSE:FCF)</v>
      </c>
    </row>
    <row r="373" spans="1:9" x14ac:dyDescent="0.3">
      <c r="A373" t="str">
        <v>BrightView Holdings, Inc. (NYSE:BV)</v>
      </c>
      <c r="B373" t="str">
        <v>BlackRock MuniYield Fund, Inc. (NYSE:MYD)</v>
      </c>
      <c r="C373" t="str">
        <v>Chesapeake Utilities Corporation (NYSE:CPK)</v>
      </c>
      <c r="D373" t="str">
        <v>Bio-Techne Corporation (NASDAQGS:TECH)</v>
      </c>
      <c r="E373" t="str">
        <v>CrowdStrike Holdings, Inc. (NASDAQGS:CRWD)</v>
      </c>
      <c r="F373" t="str">
        <v>Enerpac Tool Group Corp. (NYSE:EPAC)</v>
      </c>
      <c r="G373" t="str">
        <v>Champion Homes, Inc. (NYSE:SKY)</v>
      </c>
      <c r="H373" t="str">
        <v>CNO Financial Group, Inc. (NYSE:CNO)</v>
      </c>
      <c r="I373" t="str">
        <v>First Financial Corporation (NASDAQGS:THFF)</v>
      </c>
    </row>
    <row r="374" spans="1:9" x14ac:dyDescent="0.3">
      <c r="A374" t="str">
        <v>Brinker International, Inc. (NYSE:EAT)</v>
      </c>
      <c r="B374" t="str">
        <v>BlackRock MuniYield Michigan Quality Fund, Inc. (NYSE:MIY)</v>
      </c>
      <c r="C374" t="str">
        <v>Chewy, Inc. (NYSE:CHWY)</v>
      </c>
      <c r="D374" t="str">
        <v>Bioventus Inc. (NASDAQGS:BVS)</v>
      </c>
      <c r="E374" t="str">
        <v>Cryoport, Inc. (NASDAQCM:CYRX)</v>
      </c>
      <c r="F374" t="str">
        <v>EnerSys (NYSE:ENS)</v>
      </c>
      <c r="G374" t="str">
        <v>ChampionX Corporation (NASDAQGS:CHX)</v>
      </c>
      <c r="H374" t="str">
        <v>CNX Resources Corporation (NYSE:CNX)</v>
      </c>
      <c r="I374" t="str">
        <v>First Horizon Corporation (NYSE:FHN)</v>
      </c>
    </row>
    <row r="375" spans="1:9" x14ac:dyDescent="0.3">
      <c r="A375" t="str">
        <v>Bristow Group Inc. (NYSE:VTOL)</v>
      </c>
      <c r="B375" t="str">
        <v>BlackRock MuniYield New York Quality Fund, Inc. (NYSE:MYN)</v>
      </c>
      <c r="C375" t="str">
        <v>Chicago Atlantic Real Estate Finance, Inc. (NASDAQGM:REFI)</v>
      </c>
      <c r="D375" t="str">
        <v>Birkenstock Holding plc (NYSE:BIRK)</v>
      </c>
      <c r="E375" t="str">
        <v>CSG Systems International, Inc. (NASDAQGS:CSGS)</v>
      </c>
      <c r="F375" t="str">
        <v>Enliven Therapeutics, Inc. (NASDAQGS:ELVN)</v>
      </c>
      <c r="G375" t="str">
        <v>Chart Industries, Inc. (NYSE:GTLS)</v>
      </c>
      <c r="H375" t="str">
        <v>Coastal Financial Corporation (NASDAQGS:CCB)</v>
      </c>
      <c r="I375" t="str">
        <v>First Interstate BancSystem, Inc. (NASDAQGS:FIBK)</v>
      </c>
    </row>
    <row r="376" spans="1:9" x14ac:dyDescent="0.3">
      <c r="A376" t="str">
        <v>Brixmor Property Group Inc. (NYSE:BRX)</v>
      </c>
      <c r="B376" t="str">
        <v>BlackRock MuniYield Pennsylvania Quality Fund (NYSE:MPA)</v>
      </c>
      <c r="C376" t="str">
        <v>Chimera Investment Corporation (NYSE:CIM)</v>
      </c>
      <c r="D376" t="str">
        <v>BJ's Restaurants, Inc. (NASDAQGS:BJRI)</v>
      </c>
      <c r="E376" t="str">
        <v>CTO Realty Growth, Inc. (NYSE:CTO)</v>
      </c>
      <c r="F376" t="str">
        <v>Enova International, Inc. (NYSE:ENVA)</v>
      </c>
      <c r="G376" t="str">
        <v>Charter Communications, Inc. (NASDAQGS:CHTR)</v>
      </c>
      <c r="H376" t="str">
        <v>Coca-Cola Consolidated, Inc. (NASDAQGS:COKE)</v>
      </c>
      <c r="I376" t="str">
        <v>First Northwest Bancorp (NASDAQGM:FNWB)</v>
      </c>
    </row>
    <row r="377" spans="1:9" x14ac:dyDescent="0.3">
      <c r="A377" t="str">
        <v>Broadcom Inc. (NASDAQGS:AVGO)</v>
      </c>
      <c r="B377" t="str">
        <v>BlackRock MuniYield Quality Fund II, Inc. (NYSE:MQT)</v>
      </c>
      <c r="C377" t="str">
        <v>Chipotle Mexican Grill, Inc. (NYSE:CMG)</v>
      </c>
      <c r="D377" t="str">
        <v>BJ's Wholesale Club Holdings, Inc. (NYSE:BJ)</v>
      </c>
      <c r="E377" t="str">
        <v>CubeSmart (NYSE:CUBE)</v>
      </c>
      <c r="F377" t="str">
        <v>Enovis Corporation (NYSE:ENOV)</v>
      </c>
      <c r="G377" t="str">
        <v>Chesapeake Utilities Corporation (NYSE:CPK)</v>
      </c>
      <c r="H377" t="str">
        <v>Coca-Cola FEMSA, S.A.B. de C.V. (NYSE:KOF)</v>
      </c>
      <c r="I377" t="str">
        <v>First Seacoast Bancorp, Inc. (NASDAQCM:FSEA)</v>
      </c>
    </row>
    <row r="378" spans="1:9" x14ac:dyDescent="0.3">
      <c r="A378" t="str">
        <v>Broadridge Financial Solutions, Inc. (NYSE:BR)</v>
      </c>
      <c r="B378" t="str">
        <v>BlackRock MuniYield Quality Fund III, Inc. (NYSE:MYI)</v>
      </c>
      <c r="C378" t="str">
        <v>Choice Hotels International, Inc. (NYSE:CHH)</v>
      </c>
      <c r="D378" t="str">
        <v>BKV Corporation (NYSE:BKV)</v>
      </c>
      <c r="E378" t="str">
        <v>Cullen/Frost Bankers, Inc. (NYSE:CFR)</v>
      </c>
      <c r="F378" t="str">
        <v>Enpro Inc. (NYSE:NPO)</v>
      </c>
      <c r="G378" t="str">
        <v>Chewy, Inc. (NYSE:CHWY)</v>
      </c>
      <c r="H378" t="str">
        <v>Codere Online Luxembourg, S.A. (NASDAQCM:CDRO)</v>
      </c>
      <c r="I378" t="str">
        <v>First US Bancshares, Inc. (NASDAQCM:FUSB)</v>
      </c>
    </row>
    <row r="379" spans="1:9" x14ac:dyDescent="0.3">
      <c r="A379" t="str">
        <v>Broadstone Net Lease, Inc. (NYSE:BNL)</v>
      </c>
      <c r="B379" t="str">
        <v>BlackRock MuniYield Quality Fund, Inc. (NYSE:MQY)</v>
      </c>
      <c r="C379" t="str">
        <v>ChoiceOne Financial Services, Inc. (NASDAQCM:COFS)</v>
      </c>
      <c r="D379" t="str">
        <v>Black Hawk Acquisition Corporation (NASDAQGM:BKHA)</v>
      </c>
      <c r="E379" t="str">
        <v>Cummins Inc. (NYSE:CMI)</v>
      </c>
      <c r="F379" t="str">
        <v>Enterprise Products Partners L.P. (NYSE:EPD)</v>
      </c>
      <c r="G379" t="str">
        <v>Chicago Atlantic BDC, Inc. (NASDAQGM:LIEN)</v>
      </c>
      <c r="H379" t="str">
        <v>Coeur Mining, Inc. (NYSE:CDE)</v>
      </c>
      <c r="I379" t="str">
        <v>Fiserv, Inc. (NYSE:FI)</v>
      </c>
    </row>
    <row r="380" spans="1:9" x14ac:dyDescent="0.3">
      <c r="A380" t="str">
        <v>Broadway Financial Corporation (NASDAQCM:BYFC)</v>
      </c>
      <c r="B380" t="str">
        <v>BlackRock New York Municipal Income Trust (NYSE:BNY)</v>
      </c>
      <c r="C380" t="str">
        <v>Chord Energy Corporation (NASDAQGS:CHRD)</v>
      </c>
      <c r="D380" t="str">
        <v>Black Hills Corporation (NYSE:BKH)</v>
      </c>
      <c r="E380" t="str">
        <v>Curtiss-Wright Corporation (NYSE:CW)</v>
      </c>
      <c r="F380" t="str">
        <v>Entrada Therapeutics, Inc. (NASDAQGM:TRDA)</v>
      </c>
      <c r="G380" t="str">
        <v>Chicago Atlantic Real Estate Finance, Inc. (NASDAQGM:REFI)</v>
      </c>
      <c r="H380" t="str">
        <v>Cogent Communications Holdings, Inc. (NASDAQGS:CCOI)</v>
      </c>
      <c r="I380" t="str">
        <v>Fiverr International Ltd. (NYSE:FVRR)</v>
      </c>
    </row>
    <row r="381" spans="1:9" x14ac:dyDescent="0.3">
      <c r="A381" t="str">
        <v>Brookfield Business Corporation (NYSE:BBUC)</v>
      </c>
      <c r="B381" t="str">
        <v>BlackRock TCP Capital Corp. (NASDAQGS:TCPC)</v>
      </c>
      <c r="C381" t="str">
        <v>ChromaDex Corporation (NASDAQCM:CDXC)</v>
      </c>
      <c r="D381" t="str">
        <v>Black Stone Minerals, L.P. (NYSE:BSM)</v>
      </c>
      <c r="E381" t="str">
        <v>Cushman &amp; Wakefield plc (NYSE:CWK)</v>
      </c>
      <c r="F381" t="str">
        <v>EOG Resources, Inc. (NYSE:EOG)</v>
      </c>
      <c r="G381" t="str">
        <v>China Yuchai International Limited (NYSE:CYD)</v>
      </c>
      <c r="H381" t="str">
        <v>Cognex Corporation (NASDAQGS:CGNX)</v>
      </c>
      <c r="I381" t="str">
        <v>Flex Ltd. (NASDAQGS:FLEX)</v>
      </c>
    </row>
    <row r="382" spans="1:9" x14ac:dyDescent="0.3">
      <c r="A382" t="str">
        <v>Brookfield Business Partners L.P. (NYSE:BBU)</v>
      </c>
      <c r="B382" t="str">
        <v>BlackRock Virginia Municipal Bond Trust (NYSE:BHV)</v>
      </c>
      <c r="C382" t="str">
        <v>Churchill Downs Incorporated (NASDAQGS:CHDN)</v>
      </c>
      <c r="D382" t="str">
        <v>Blackbaud, Inc. (NASDAQGS:BLKB)</v>
      </c>
      <c r="E382" t="str">
        <v>Customers Bancorp, Inc. (NYSE:CUBI)</v>
      </c>
      <c r="F382" t="str">
        <v>Equifax Inc. (NYSE:EFX)</v>
      </c>
      <c r="G382" t="str">
        <v>Chipotle Mexican Grill, Inc. (NYSE:CMG)</v>
      </c>
      <c r="H382" t="str">
        <v>Cohen &amp; Steers Infrastructure Fund, Inc (NYSE:UTF)</v>
      </c>
      <c r="I382" t="str">
        <v>Flowserve Corporation (NYSE:FLS)</v>
      </c>
    </row>
    <row r="383" spans="1:9" x14ac:dyDescent="0.3">
      <c r="A383" t="str">
        <v>Brookfield Infrastructure Partners L.P. (NYSE:BIP)</v>
      </c>
      <c r="B383" t="str">
        <v>BlackRock, Inc. (NYSE:BLK)</v>
      </c>
      <c r="C383" t="str">
        <v>Cincinnati Financial Corporation (NASDAQGS:CINF)</v>
      </c>
      <c r="D383" t="str">
        <v>BlackLine, Inc. (NASDAQGS:BL)</v>
      </c>
      <c r="E383" t="str">
        <v>CVR Partners, LP (NYSE:UAN)</v>
      </c>
      <c r="F383" t="str">
        <v>Erie Indemnity Company (NASDAQGS:ERIE)</v>
      </c>
      <c r="G383" t="str">
        <v>Choice Hotels International, Inc. (NYSE:CHH)</v>
      </c>
      <c r="H383" t="str">
        <v>Cohen &amp; Steers Quality Income Realty Fund, Inc. (NYSE:RQI)</v>
      </c>
      <c r="I383" t="str">
        <v>Flywire Corporation (NASDAQGS:FLYW)</v>
      </c>
    </row>
    <row r="384" spans="1:9" x14ac:dyDescent="0.3">
      <c r="A384" t="str">
        <v>Brookfield Wealth Solutions Ltd. (NYSE:BNT)</v>
      </c>
      <c r="B384" t="str">
        <v>Blackstone Inc. (NYSE:BX)</v>
      </c>
      <c r="C384" t="str">
        <v>Cinemark Holdings, Inc. (NYSE:CNK)</v>
      </c>
      <c r="D384" t="str">
        <v>BlackRock California Municipal Income Trust (NYSE:BFZ)</v>
      </c>
      <c r="E384" t="str">
        <v>CVS Health Corporation (NYSE:CVS)</v>
      </c>
      <c r="F384" t="str">
        <v>ESAB Corporation (NYSE:ESAB)</v>
      </c>
      <c r="G384" t="str">
        <v>ChromaDex Corporation (NASDAQCM:CDXC)</v>
      </c>
      <c r="H384" t="str">
        <v>Cohen &amp; Steers REIT and Preferred Income Fund, Inc. (NYSE:RNP)</v>
      </c>
      <c r="I384" t="str">
        <v>FONAR Corporation (NASDAQCM:FONR)</v>
      </c>
    </row>
    <row r="385" spans="1:9" x14ac:dyDescent="0.3">
      <c r="A385" t="str">
        <v>Brookline Bancorp, Inc. (NASDAQGS:BRKL)</v>
      </c>
      <c r="B385" t="str">
        <v>Blackstone Mortgage Trust, Inc. (NYSE:BXMT)</v>
      </c>
      <c r="C385" t="str">
        <v>Cintas Corporation (NASDAQGS:CTAS)</v>
      </c>
      <c r="D385" t="str">
        <v>BlackRock Core Bond Trust (NYSE:BHK)</v>
      </c>
      <c r="E385" t="str">
        <v>Cytek Biosciences, Inc. (NASDAQGS:CTKB)</v>
      </c>
      <c r="F385" t="str">
        <v>Eton Pharmaceuticals, Inc. (NASDAQGM:ETON)</v>
      </c>
      <c r="G385" t="str">
        <v>Chubb Limited (NYSE:CB)</v>
      </c>
      <c r="H385" t="str">
        <v>Cohen &amp; Steers, Inc. (NYSE:CNS)</v>
      </c>
      <c r="I385" t="str">
        <v>Ford Motor Company (NYSE:F)</v>
      </c>
    </row>
    <row r="386" spans="1:9" x14ac:dyDescent="0.3">
      <c r="A386" t="str">
        <v>Brown &amp; Brown, Inc. (NYSE:BRO)</v>
      </c>
      <c r="B386" t="str">
        <v>Blackstone Senior Floating Rate 2027 Term Fund (NYSE:BSL)</v>
      </c>
      <c r="C386" t="str">
        <v>Cirrus Logic, Inc. (NASDAQGS:CRUS)</v>
      </c>
      <c r="D386" t="str">
        <v>BlackRock Corporate High Yield Fund, Inc. (NYSE:HYT)</v>
      </c>
      <c r="E386" t="str">
        <v>Daily Journal Corporation (NASDAQCM:DJCO)</v>
      </c>
      <c r="F386" t="str">
        <v>Eureka Acquisition Corp (NASDAQCM:EURK)</v>
      </c>
      <c r="G386" t="str">
        <v>Cimpress plc (NASDAQGS:CMPR)</v>
      </c>
      <c r="H386" t="str">
        <v>Coherent Corp. (NYSE:COHR)</v>
      </c>
      <c r="I386" t="str">
        <v>Forrester Research, Inc. (NASDAQGS:FORR)</v>
      </c>
    </row>
    <row r="387" spans="1:9" x14ac:dyDescent="0.3">
      <c r="A387" t="str">
        <v>Brown-Forman Corporation (NYSE:BF.B)</v>
      </c>
      <c r="B387" t="str">
        <v>Block, Inc. (NYSE:SQ)</v>
      </c>
      <c r="C387" t="str">
        <v>Citizens Community Bancorp, Inc. (NASDAQGM:CZWI)</v>
      </c>
      <c r="D387" t="str">
        <v>BlackRock Credit Allocation Income Trust (NYSE:BTZ)</v>
      </c>
      <c r="E387" t="str">
        <v>Daktronics, Inc. (NASDAQGS:DAKT)</v>
      </c>
      <c r="F387" t="str">
        <v>Euronet Worldwide, Inc. (NASDAQGS:EEFT)</v>
      </c>
      <c r="G387" t="str">
        <v>Cincinnati Financial Corporation (NASDAQGS:CINF)</v>
      </c>
      <c r="H387" t="str">
        <v>Coinbase Global, Inc. (NASDAQGS:COIN)</v>
      </c>
      <c r="I387" t="str">
        <v>Fortive Corporation (NYSE:FTV)</v>
      </c>
    </row>
    <row r="388" spans="1:9" x14ac:dyDescent="0.3">
      <c r="A388" t="str">
        <v>Bruker Corporation (NASDAQGS:BRKR)</v>
      </c>
      <c r="B388" t="str">
        <v>Bloomin' Brands, Inc. (NASDAQGS:BLMN)</v>
      </c>
      <c r="C388" t="str">
        <v>Civitas Resources, Inc. (NYSE:CIVI)</v>
      </c>
      <c r="D388" t="str">
        <v>BlackRock Enhanced Government Fund, Inc. (NYSE:EGF)</v>
      </c>
      <c r="E388" t="str">
        <v>Danaher Corporation (NYSE:DHR)</v>
      </c>
      <c r="F388" t="str">
        <v>Euroseas Ltd. (NASDAQCM:ESEA)</v>
      </c>
      <c r="G388" t="str">
        <v>Cinemark Holdings, Inc. (NYSE:CNK)</v>
      </c>
      <c r="H388" t="str">
        <v>Color Star Technology Co., Ltd. (NASDAQCM:ADD)</v>
      </c>
      <c r="I388" t="str">
        <v>Four Leaf Acquisition Corporation (NASDAQCM:FORL)</v>
      </c>
    </row>
    <row r="389" spans="1:9" x14ac:dyDescent="0.3">
      <c r="A389" t="str">
        <v>Brunswick Corporation (NYSE:BC)</v>
      </c>
      <c r="B389" t="str">
        <v>Blue Bird Corporation (NASDAQGM:BLBD)</v>
      </c>
      <c r="C389" t="str">
        <v>Claros Mortgage Trust, Inc. (NYSE:CMTG)</v>
      </c>
      <c r="D389" t="str">
        <v>BlackRock Income Trust, Inc. (NYSE:BKT)</v>
      </c>
      <c r="E389" t="str">
        <v>Darling Ingredients Inc. (NYSE:DAR)</v>
      </c>
      <c r="F389" t="str">
        <v>EverCommerce Inc. (NASDAQGS:EVCM)</v>
      </c>
      <c r="G389" t="str">
        <v>Cintas Corporation (NASDAQGS:CTAS)</v>
      </c>
      <c r="H389" t="str">
        <v>Comfort Systems USA, Inc. (NYSE:FIX)</v>
      </c>
      <c r="I389" t="str">
        <v>Fox Corporation (NASDAQGS:FOXA)</v>
      </c>
    </row>
    <row r="390" spans="1:9" x14ac:dyDescent="0.3">
      <c r="A390" t="str">
        <v>Build-A-Bear Workshop, Inc. (NYSE:BBW)</v>
      </c>
      <c r="B390" t="str">
        <v>Blue Owl Capital Corporation (NYSE:OBDC)</v>
      </c>
      <c r="C390" t="str">
        <v>Clean Harbors, Inc. (NYSE:CLH)</v>
      </c>
      <c r="D390" t="str">
        <v>BlackRock Investment Quality Municipal Trust Inc. (NYSE:BKN)</v>
      </c>
      <c r="E390" t="str">
        <v>Dave Inc. (NASDAQGM:DAVE)</v>
      </c>
      <c r="F390" t="str">
        <v>Everest Consolidator Acquisition Corporation (NYSE:MNTN)</v>
      </c>
      <c r="G390" t="str">
        <v>Cirrus Logic, Inc. (NASDAQGS:CRUS)</v>
      </c>
      <c r="H390" t="str">
        <v>Community Healthcare Trust Incorporated (NYSE:CHCT)</v>
      </c>
      <c r="I390" t="str">
        <v>Franklin Electric Co., Inc. (NASDAQGS:FELE)</v>
      </c>
    </row>
    <row r="391" spans="1:9" x14ac:dyDescent="0.3">
      <c r="A391" t="str">
        <v>Builders FirstSource, Inc. (NYSE:BLDR)</v>
      </c>
      <c r="B391" t="str">
        <v>Blue Owl Capital Inc. (NYSE:OWL)</v>
      </c>
      <c r="C391" t="str">
        <v>CleanSpark, Inc. (NASDAQCM:CLSK)</v>
      </c>
      <c r="D391" t="str">
        <v>Blackrock Municipal 2030 Target Term Trust (NYSE:BTT)</v>
      </c>
      <c r="E391" t="str">
        <v>Deluxe Corporation (NYSE:DLX)</v>
      </c>
      <c r="F391" t="str">
        <v>Evergreen Corporation (NASDAQGM:EVGR)</v>
      </c>
      <c r="G391" t="str">
        <v>Citigroup Inc. (NYSE:C)</v>
      </c>
      <c r="H391" t="str">
        <v>Community West Bancshares (NASDAQCM:CWBC)</v>
      </c>
      <c r="I391" t="str">
        <v>Freedom Holding Corp. (NASDAQCM:FRHC)</v>
      </c>
    </row>
    <row r="392" spans="1:9" x14ac:dyDescent="0.3">
      <c r="A392" t="str">
        <v>Bukit Jalil Global Acquisition 1 Ltd (NASDAQCM:BUJA)</v>
      </c>
      <c r="B392" t="str">
        <v>BlueLinx Holdings Inc. (NYSE:BXC)</v>
      </c>
      <c r="C392" t="str">
        <v>Clear Secure, Inc. (NYSE:YOU)</v>
      </c>
      <c r="D392" t="str">
        <v>BlackRock Municipal Income Fund, Inc. (NYSE:MUI)</v>
      </c>
      <c r="E392" t="str">
        <v>Despegar.com, Corp. (NYSE:DESP)</v>
      </c>
      <c r="F392" t="str">
        <v>Everi Holdings Inc. (NYSE:EVRI)</v>
      </c>
      <c r="G392" t="str">
        <v>Citizens &amp; Northern Corporation (NASDAQCM:CZNC)</v>
      </c>
      <c r="H392" t="str">
        <v>Commvault Systems, Inc. (NASDAQGS:CVLT)</v>
      </c>
      <c r="I392" t="str">
        <v>Freeport-McMoRan Inc. (NYSE:FCX)</v>
      </c>
    </row>
    <row r="393" spans="1:9" x14ac:dyDescent="0.3">
      <c r="A393" t="str">
        <v>Bunge Global SA (NYSE:BG)</v>
      </c>
      <c r="B393" t="str">
        <v>BNY Mellon Municipal Bond Infrastructure Fund, Inc. (NYSE:DMB)</v>
      </c>
      <c r="C393" t="str">
        <v>Clearwater Analytics Holdings, Inc. (NYSE:CWAN)</v>
      </c>
      <c r="D393" t="str">
        <v>BlackRock Municipal Income Quality Trust (NYSE:BYM)</v>
      </c>
      <c r="E393" t="str">
        <v>DHT Holdings, Inc. (NYSE:DHT)</v>
      </c>
      <c r="F393" t="str">
        <v>EverQuote, Inc. (NASDAQGM:EVER)</v>
      </c>
      <c r="G393" t="str">
        <v>Citizens Community Bancorp, Inc. (NASDAQGM:CZWI)</v>
      </c>
      <c r="H393" t="str">
        <v>Compañía de Minas Buenaventura S.A.A. (NYSE:BVN)</v>
      </c>
      <c r="I393" t="str">
        <v>Frontdoor, Inc. (NASDAQGS:FTDR)</v>
      </c>
    </row>
    <row r="394" spans="1:9" x14ac:dyDescent="0.3">
      <c r="A394" t="str">
        <v>Burke &amp; Herbert Financial Services Corp. (NASDAQCM:BHRB)</v>
      </c>
      <c r="B394" t="str">
        <v>BNY Mellon Strategic Municipal Bond Fund, Inc. (NYSE:DSM)</v>
      </c>
      <c r="C394" t="str">
        <v>Clearway Energy, Inc. (NYSE:CWEN.A)</v>
      </c>
      <c r="D394" t="str">
        <v>BlackRock Municipal Income Trust (NYSE:BFK)</v>
      </c>
      <c r="E394" t="str">
        <v>Diamondback Energy, Inc. (NASDAQGS:FANG)</v>
      </c>
      <c r="F394" t="str">
        <v>Eversource Energy (NYSE:ES)</v>
      </c>
      <c r="G394" t="str">
        <v>Citizens Financial Group, Inc. (NYSE:CFG)</v>
      </c>
      <c r="H394" t="str">
        <v>Compass Diversified (NYSE:CODI)</v>
      </c>
      <c r="I394" t="str">
        <v>Fundamental Global Inc. (NASDAQGM:FGF)</v>
      </c>
    </row>
    <row r="395" spans="1:9" x14ac:dyDescent="0.3">
      <c r="A395" t="str">
        <v>Burlington Stores, Inc. (NYSE:BURL)</v>
      </c>
      <c r="B395" t="str">
        <v>BNY Mellon Strategic Municipals, Inc. (NYSE:LEO)</v>
      </c>
      <c r="C395" t="str">
        <v>ClimateRock (NASDAQGM:CLRC)</v>
      </c>
      <c r="D395" t="str">
        <v>BlackRock Municipal Income Trust II (NYSE:BLE)</v>
      </c>
      <c r="E395" t="str">
        <v>DICK'S Sporting Goods, Inc. (NYSE:DKS)</v>
      </c>
      <c r="F395" t="str">
        <v>EVERTEC, Inc. (NYSE:EVTC)</v>
      </c>
      <c r="G395" t="str">
        <v>Citizens Financial Services, Inc. (NASDAQCM:CZFS)</v>
      </c>
      <c r="H395" t="str">
        <v>Compass, Inc. (NYSE:COMP)</v>
      </c>
      <c r="I395" t="str">
        <v>Gambling.com Group Limited (NASDAQGM:GAMB)</v>
      </c>
    </row>
    <row r="396" spans="1:9" x14ac:dyDescent="0.3">
      <c r="A396" t="str">
        <v>Business First Bancshares, Inc. (NASDAQGS:BFST)</v>
      </c>
      <c r="B396" t="str">
        <v>Boise Cascade Company (NYSE:BCC)</v>
      </c>
      <c r="C396" t="str">
        <v>Clipper Realty Inc. (NYSE:CLPR)</v>
      </c>
      <c r="D396" t="str">
        <v>BlackRock MuniHoldings Fund, Inc. (NYSE:MHD)</v>
      </c>
      <c r="E396" t="str">
        <v>Diebold Nixdorf, Incorporated (NYSE:DBD)</v>
      </c>
      <c r="F396" t="str">
        <v>Excelerate Energy, Inc. (NYSE:EE)</v>
      </c>
      <c r="G396" t="str">
        <v>City Holding Company (NASDAQGS:CHCO)</v>
      </c>
      <c r="H396" t="str">
        <v>comScore, Inc. (NASDAQGS:SCOR)</v>
      </c>
      <c r="I396" t="str">
        <v>Garmin Ltd. (NYSE:GRMN)</v>
      </c>
    </row>
    <row r="397" spans="1:9" x14ac:dyDescent="0.3">
      <c r="A397" t="str">
        <v>BV Financial, Inc. (NASDAQCM:BVFL)</v>
      </c>
      <c r="B397" t="str">
        <v>BOK Financial Corporation (NASDAQGS:BOKF)</v>
      </c>
      <c r="C397" t="str">
        <v>Cloudflare, Inc. (NYSE:NET)</v>
      </c>
      <c r="D397" t="str">
        <v>BlackRock MuniHoldings New Jersey Quality Fund, Inc. (NYSE:MUJ)</v>
      </c>
      <c r="E397" t="str">
        <v>Digi International Inc. (NASDAQGS:DGII)</v>
      </c>
      <c r="F397" t="str">
        <v>Exelon Corporation (NASDAQGS:EXC)</v>
      </c>
      <c r="G397" t="str">
        <v>Civista Bancshares, Inc. (NASDAQCM:CIVB)</v>
      </c>
      <c r="H397" t="str">
        <v>Conagra Brands, Inc. (NYSE:CAG)</v>
      </c>
      <c r="I397" t="str">
        <v>Garrett Motion Inc. (NASDAQGS:GTX)</v>
      </c>
    </row>
    <row r="398" spans="1:9" x14ac:dyDescent="0.3">
      <c r="A398" t="str">
        <v>BWX Technologies, Inc. (NYSE:BWXT)</v>
      </c>
      <c r="B398" t="str">
        <v>Bold Eagle Acquisition Corp. (NASDAQGM:BEAG.U)</v>
      </c>
      <c r="C398" t="str">
        <v>CMS Energy Corporation (NYSE:CMS)</v>
      </c>
      <c r="D398" t="str">
        <v>BlackRock MuniHoldings New York Quality Fund, Inc. (NYSE:MHN)</v>
      </c>
      <c r="E398" t="str">
        <v>DigitalBridge Group, Inc. (NYSE:DBRG)</v>
      </c>
      <c r="F398" t="str">
        <v>ExlService Holdings, Inc. (NASDAQGS:EXLS)</v>
      </c>
      <c r="G398" t="str">
        <v>Civitas Resources, Inc. (NYSE:CIVI)</v>
      </c>
      <c r="H398" t="str">
        <v>Concentrix Corporation (NASDAQGS:CNXC)</v>
      </c>
      <c r="I398" t="str">
        <v>Gates Industrial Corporation plc (NYSE:GTES)</v>
      </c>
    </row>
    <row r="399" spans="1:9" x14ac:dyDescent="0.3">
      <c r="A399" t="str">
        <v>BXP, Inc. (NYSE:BXP)</v>
      </c>
      <c r="B399" t="str">
        <v>Booking Holdings Inc. (NASDAQGS:BKNG)</v>
      </c>
      <c r="C399" t="str">
        <v>CNX Resources Corporation (NYSE:CNX)</v>
      </c>
      <c r="D399" t="str">
        <v>BlackRock MuniHoldings Quality Fund II, Inc. (NYSE:MUE)</v>
      </c>
      <c r="E399" t="str">
        <v>Dillard's, Inc. (NYSE:DDS)</v>
      </c>
      <c r="F399" t="str">
        <v>Expeditors International of Washington, Inc. (NYSE:EXPD)</v>
      </c>
      <c r="G399" t="str">
        <v>Claros Mortgage Trust, Inc. (NYSE:CMTG)</v>
      </c>
      <c r="H399" t="str">
        <v>Confluent, Inc. (NASDAQGS:CFLT)</v>
      </c>
      <c r="I399" t="str">
        <v>GATX Corporation (NYSE:GATX)</v>
      </c>
    </row>
    <row r="400" spans="1:9" x14ac:dyDescent="0.3">
      <c r="A400" t="str">
        <v>Byline Bancorp, Inc. (NYSE:BY)</v>
      </c>
      <c r="B400" t="str">
        <v>Boot Barn Holdings, Inc. (NYSE:BOOT)</v>
      </c>
      <c r="C400" t="str">
        <v>Coastal Financial Corporation (NASDAQGS:CCB)</v>
      </c>
      <c r="D400" t="str">
        <v>BlackRock MuniVest Fund, Inc. (NYSE:MVF)</v>
      </c>
      <c r="E400" t="str">
        <v>Dine Brands Global, Inc. (NYSE:DIN)</v>
      </c>
      <c r="F400" t="str">
        <v>Exponent, Inc. (NASDAQGS:EXPO)</v>
      </c>
      <c r="G400" t="str">
        <v>Clean Harbors, Inc. (NYSE:CLH)</v>
      </c>
      <c r="H400" t="str">
        <v>ConnectOne Bancorp, Inc. (NASDAQGS:CNOB)</v>
      </c>
      <c r="I400" t="str">
        <v>Generac Holdings Inc. (NYSE:GNRC)</v>
      </c>
    </row>
    <row r="401" spans="1:9" x14ac:dyDescent="0.3">
      <c r="A401" t="str">
        <v>byNordic Acquisition Corporation (NASDAQGM:BYNO)</v>
      </c>
      <c r="B401" t="str">
        <v>Booz Allen Hamilton Holding Corporation (NYSE:BAH)</v>
      </c>
      <c r="C401" t="str">
        <v>Coca-Cola Consolidated, Inc. (NASDAQGS:COKE)</v>
      </c>
      <c r="D401" t="str">
        <v>BlackRock MuniYield Fund, Inc. (NYSE:MYD)</v>
      </c>
      <c r="E401" t="str">
        <v>DLH Holdings Corp. (NASDAQCM:DLHC)</v>
      </c>
      <c r="F401" t="str">
        <v>Expro Group Holdings N.V. (NYSE:XPRO)</v>
      </c>
      <c r="G401" t="str">
        <v>CleanSpark, Inc. (NASDAQCM:CLSK)</v>
      </c>
      <c r="H401" t="str">
        <v>Consolidated Edison, Inc. (NYSE:ED)</v>
      </c>
      <c r="I401" t="str">
        <v>General American Investors Company, Inc. (NYSE:GAM)</v>
      </c>
    </row>
    <row r="402" spans="1:9" x14ac:dyDescent="0.3">
      <c r="A402" t="str">
        <v>Byrna Technologies Inc. (NASDAQCM:BYRN)</v>
      </c>
      <c r="B402" t="str">
        <v>BorgWarner Inc. (NYSE:BWA)</v>
      </c>
      <c r="C402" t="str">
        <v>Coca-Cola FEMSA, S.A.B. de C.V. (NYSE:KOF)</v>
      </c>
      <c r="D402" t="str">
        <v>BlackRock MuniYield Michigan Quality Fund, Inc. (NYSE:MIY)</v>
      </c>
      <c r="E402" t="str">
        <v>Dole plc (NYSE:DOLE)</v>
      </c>
      <c r="F402" t="str">
        <v>Extreme Networks, Inc. (NASDAQGS:EXTR)</v>
      </c>
      <c r="G402" t="str">
        <v>Clear Secure, Inc. (NYSE:YOU)</v>
      </c>
      <c r="H402" t="str">
        <v>Constellation Brands, Inc. (NYSE:STZ)</v>
      </c>
      <c r="I402" t="str">
        <v>General Electric Company (NYSE:GE)</v>
      </c>
    </row>
    <row r="403" spans="1:9" x14ac:dyDescent="0.3">
      <c r="A403" t="str">
        <v>C&amp;F Financial Corporation (NASDAQGS:CFFI)</v>
      </c>
      <c r="B403" t="str">
        <v>Boston Omaha Corporation (NYSE:BOC)</v>
      </c>
      <c r="C403" t="str">
        <v>Coda Octopus Group, Inc. (NASDAQCM:CODA)</v>
      </c>
      <c r="D403" t="str">
        <v>BlackRock MuniYield New York Quality Fund, Inc. (NYSE:MYN)</v>
      </c>
      <c r="E403" t="str">
        <v>Dollar General Corporation (NYSE:DG)</v>
      </c>
      <c r="F403" t="str">
        <v>EyePoint Pharmaceuticals, Inc. (NASDAQGM:EYPT)</v>
      </c>
      <c r="G403" t="str">
        <v>ClearPoint Neuro, Inc. (NASDAQCM:CLPT)</v>
      </c>
      <c r="H403" t="str">
        <v>Constellation Energy Corporation (NASDAQGS:CEG)</v>
      </c>
      <c r="I403" t="str">
        <v>General Mills, Inc. (NYSE:GIS)</v>
      </c>
    </row>
    <row r="404" spans="1:9" x14ac:dyDescent="0.3">
      <c r="A404" t="str">
        <v>C.H. Robinson Worldwide, Inc. (NASDAQGS:CHRW)</v>
      </c>
      <c r="B404" t="str">
        <v>Boston Scientific Corporation (NYSE:BSX)</v>
      </c>
      <c r="C404" t="str">
        <v>Codere Online Luxembourg, S.A. (NASDAQCM:CDRO)</v>
      </c>
      <c r="D404" t="str">
        <v>BlackRock MuniYield Pennsylvania Quality Fund (NYSE:MPA)</v>
      </c>
      <c r="E404" t="str">
        <v>Dollar Tree, Inc. (NASDAQGS:DLTR)</v>
      </c>
      <c r="F404" t="str">
        <v>EZCORP, Inc. (NASDAQGS:EZPW)</v>
      </c>
      <c r="G404" t="str">
        <v>Clearwater Analytics Holdings, Inc. (NYSE:CWAN)</v>
      </c>
      <c r="H404" t="str">
        <v>COPT Defense Properties (NYSE:CDP)</v>
      </c>
      <c r="I404" t="str">
        <v>Genesco Inc. (NYSE:GCO)</v>
      </c>
    </row>
    <row r="405" spans="1:9" x14ac:dyDescent="0.3">
      <c r="A405" t="str">
        <v>Cable One, Inc. (NYSE:CABO)</v>
      </c>
      <c r="B405" t="str">
        <v>Bowhead Specialty Holdings Inc. (NYSE:BOW)</v>
      </c>
      <c r="C405" t="str">
        <v>Coeur Mining, Inc. (NYSE:CDE)</v>
      </c>
      <c r="D405" t="str">
        <v>BlackRock MuniYield Quality Fund II, Inc. (NYSE:MQT)</v>
      </c>
      <c r="E405" t="str">
        <v>Donegal Group Inc. (NASDAQGS:DGIC.A)</v>
      </c>
      <c r="F405" t="str">
        <v>F5, Inc. (NASDAQGS:FFIV)</v>
      </c>
      <c r="G405" t="str">
        <v>Clearway Energy, Inc. (NYSE:CWEN.A)</v>
      </c>
      <c r="H405" t="str">
        <v>Corcept Therapeutics Incorporated (NASDAQCM:CORT)</v>
      </c>
      <c r="I405" t="str">
        <v>Genpact Limited (NYSE:G)</v>
      </c>
    </row>
    <row r="406" spans="1:9" x14ac:dyDescent="0.3">
      <c r="A406" t="str">
        <v>Cabot Corporation (NYSE:CBT)</v>
      </c>
      <c r="B406" t="str">
        <v>Bowlero Corp. (NYSE:BOWL)</v>
      </c>
      <c r="C406" t="str">
        <v>Cognex Corporation (NASDAQGS:CGNX)</v>
      </c>
      <c r="D406" t="str">
        <v>BlackRock MuniYield Quality Fund III, Inc. (NYSE:MYI)</v>
      </c>
      <c r="E406" t="str">
        <v>Donnelley Financial Solutions, Inc. (NYSE:DFIN)</v>
      </c>
      <c r="F406" t="str">
        <v>Fabrinet (NYSE:FN)</v>
      </c>
      <c r="G406" t="str">
        <v>Climb Global Solutions, Inc. (NASDAQGM:CLMB)</v>
      </c>
      <c r="H406" t="str">
        <v>Core &amp; Main, Inc. (NYSE:CNM)</v>
      </c>
      <c r="I406" t="str">
        <v>Gentex Corporation (NASDAQGS:GNTX)</v>
      </c>
    </row>
    <row r="407" spans="1:9" x14ac:dyDescent="0.3">
      <c r="A407" t="str">
        <v>CACI International Inc (NYSE:CACI)</v>
      </c>
      <c r="B407" t="str">
        <v>Bowman Consulting Group Ltd. (NASDAQGM:BWMN)</v>
      </c>
      <c r="C407" t="str">
        <v>Cohen &amp; Steers Infrastructure Fund, Inc (NYSE:UTF)</v>
      </c>
      <c r="D407" t="str">
        <v>BlackRock MuniYield Quality Fund, Inc. (NYSE:MQY)</v>
      </c>
      <c r="E407" t="str">
        <v>Dorman Products, Inc. (NASDAQGS:DORM)</v>
      </c>
      <c r="F407" t="str">
        <v>FactSet Research Systems Inc. (NYSE:FDS)</v>
      </c>
      <c r="G407" t="str">
        <v>Clipper Realty Inc. (NYSE:CLPR)</v>
      </c>
      <c r="H407" t="str">
        <v>Core Laboratories Inc. (NYSE:CLB)</v>
      </c>
      <c r="I407" t="str">
        <v>Gentherm Incorporated (NASDAQGS:THRM)</v>
      </c>
    </row>
    <row r="408" spans="1:9" x14ac:dyDescent="0.3">
      <c r="A408" t="str">
        <v>Cactus, Inc. (NYSE:WHD)</v>
      </c>
      <c r="B408" t="str">
        <v>Box, Inc. (NYSE:BOX)</v>
      </c>
      <c r="C408" t="str">
        <v>Cohen &amp; Steers Quality Income Realty Fund, Inc. (NYSE:RQI)</v>
      </c>
      <c r="D408" t="str">
        <v>BlackRock New York Municipal Income Trust (NYSE:BNY)</v>
      </c>
      <c r="E408" t="str">
        <v>Douglas Dynamics, Inc. (NYSE:PLOW)</v>
      </c>
      <c r="F408" t="str">
        <v>Falcon's Beyond Global, Inc. (NASDAQGM:FBYD)</v>
      </c>
      <c r="G408" t="str">
        <v>Cloudflare, Inc. (NYSE:NET)</v>
      </c>
      <c r="H408" t="str">
        <v>CoreCard Corporation (NYSE:CCRD)</v>
      </c>
      <c r="I408" t="str">
        <v>Genuine Parts Company (NYSE:GPC)</v>
      </c>
    </row>
    <row r="409" spans="1:9" x14ac:dyDescent="0.3">
      <c r="A409" t="str">
        <v>Cadence Bank (NYSE:CADE)</v>
      </c>
      <c r="B409" t="str">
        <v>Boyd Gaming Corporation (NYSE:BYD)</v>
      </c>
      <c r="C409" t="str">
        <v>Cohen &amp; Steers, Inc. (NYSE:CNS)</v>
      </c>
      <c r="D409" t="str">
        <v>BlackRock TCP Capital Corp. (NASDAQGS:TCPC)</v>
      </c>
      <c r="E409" t="str">
        <v>Dover Corporation (NYSE:DOV)</v>
      </c>
      <c r="F409" t="str">
        <v>Fastenal Company (NASDAQGS:FAST)</v>
      </c>
      <c r="G409" t="str">
        <v>CME Group Inc. (NASDAQGS:CME)</v>
      </c>
      <c r="H409" t="str">
        <v>CoreCivic, Inc. (NYSE:CXW)</v>
      </c>
      <c r="I409" t="str">
        <v>Genworth Financial, Inc. (NYSE:GNW)</v>
      </c>
    </row>
    <row r="410" spans="1:9" x14ac:dyDescent="0.3">
      <c r="A410" t="str">
        <v>Cadence Design Systems, Inc. (NASDAQGS:CDNS)</v>
      </c>
      <c r="B410" t="str">
        <v>Brady Corporation (NYSE:BRC)</v>
      </c>
      <c r="C410" t="str">
        <v>Cohen Circle Acquisition Corp. I (NASDAQGM:CCIR.U)</v>
      </c>
      <c r="D410" t="str">
        <v>BlackRock Virginia Municipal Bond Trust (NYSE:BHV)</v>
      </c>
      <c r="E410" t="str">
        <v>Dow Inc. (NYSE:DOW)</v>
      </c>
      <c r="F410" t="str">
        <v>Federated Hermes, Inc. (NYSE:FHI)</v>
      </c>
      <c r="G410" t="str">
        <v>CMS Energy Corporation (NYSE:CMS)</v>
      </c>
      <c r="H410" t="str">
        <v>CorMedix Inc. (NASDAQGM:CRMD)</v>
      </c>
      <c r="I410" t="str">
        <v>Geospace Technologies Corporation (NASDAQGS:GEOS)</v>
      </c>
    </row>
    <row r="411" spans="1:9" x14ac:dyDescent="0.3">
      <c r="A411" t="str">
        <v>Cadre Holdings, Inc. (NYSE:CDRE)</v>
      </c>
      <c r="B411" t="str">
        <v>Brandywine Realty Trust (NYSE:BDN)</v>
      </c>
      <c r="C411" t="str">
        <v>Coherent Corp. (NYSE:COHR)</v>
      </c>
      <c r="D411" t="str">
        <v>BlackSky Technology Inc. (NYSE:BKSY)</v>
      </c>
      <c r="E411" t="str">
        <v>DP Cap Acquisition Corp I (NASDAQCM:DPCS)</v>
      </c>
      <c r="F411" t="str">
        <v>Fidus Investment Corporation (NASDAQGS:FDUS)</v>
      </c>
      <c r="G411" t="str">
        <v>CNB Financial Corporation (NASDAQGS:CCNE)</v>
      </c>
      <c r="H411" t="str">
        <v>Costamare Inc. (NYSE:CMRE)</v>
      </c>
      <c r="I411" t="str">
        <v>Gibraltar Industries, Inc. (NASDAQGS:ROCK)</v>
      </c>
    </row>
    <row r="412" spans="1:9" x14ac:dyDescent="0.3">
      <c r="A412" t="str">
        <v>Calamos Convertible and High Income Fund (NASDAQGS:CHY)</v>
      </c>
      <c r="B412" t="str">
        <v>Braze, Inc. (NASDAQGS:BRZE)</v>
      </c>
      <c r="C412" t="str">
        <v>Coinbase Global, Inc. (NASDAQGS:COIN)</v>
      </c>
      <c r="D412" t="str">
        <v>Blackstone Mortgage Trust, Inc. (NYSE:BXMT)</v>
      </c>
      <c r="E412" t="str">
        <v>DraftKings Inc. (NASDAQGS:DKNG)</v>
      </c>
      <c r="F412" t="str">
        <v>Finance of America Companies Inc. (NYSE:FOA)</v>
      </c>
      <c r="G412" t="str">
        <v>CNX Resources Corporation (NYSE:CNX)</v>
      </c>
      <c r="H412" t="str">
        <v>CoStar Group, Inc. (NASDAQGS:CSGP)</v>
      </c>
      <c r="I412" t="str">
        <v>Global Business Travel Group, Inc. (NYSE:GBTG)</v>
      </c>
    </row>
    <row r="413" spans="1:9" x14ac:dyDescent="0.3">
      <c r="A413" t="str">
        <v>Calamos Convertible Opportunities and Income Fund (NASDAQGS:CHI)</v>
      </c>
      <c r="B413" t="str">
        <v>Bread Financial Holdings, Inc. (NYSE:BFH)</v>
      </c>
      <c r="C413" t="str">
        <v>Color Star Technology Co., Ltd. (NASDAQCM:ADD)</v>
      </c>
      <c r="D413" t="str">
        <v>Bloomin' Brands, Inc. (NASDAQGS:BLMN)</v>
      </c>
      <c r="E413" t="str">
        <v>Driven Brands Holdings Inc. (NASDAQGS:DRVN)</v>
      </c>
      <c r="F413" t="str">
        <v>FirstCash Holdings, Inc. (NASDAQGS:FCFS)</v>
      </c>
      <c r="G413" t="str">
        <v>Coca-Cola Consolidated, Inc. (NASDAQGS:COKE)</v>
      </c>
      <c r="H413" t="str">
        <v>Coterra Energy Inc. (NYSE:CTRA)</v>
      </c>
      <c r="I413" t="str">
        <v>Global Partners LP (NYSE:GLP)</v>
      </c>
    </row>
    <row r="414" spans="1:9" x14ac:dyDescent="0.3">
      <c r="A414" t="str">
        <v>Calamos Global Dynamic Income Fund (NASDAQGS:CHW)</v>
      </c>
      <c r="B414" t="str">
        <v>Bridge Investment Group Holdings Inc. (NYSE:BRDG)</v>
      </c>
      <c r="C414" t="str">
        <v>Columbia Banking System, Inc. (NASDAQGS:COLB)</v>
      </c>
      <c r="D414" t="str">
        <v>Blue Bird Corporation (NASDAQGM:BLBD)</v>
      </c>
      <c r="E414" t="str">
        <v>DT Midstream, Inc. (NYSE:DTM)</v>
      </c>
      <c r="F414" t="str">
        <v>FirstEnergy Corp. (NYSE:FE)</v>
      </c>
      <c r="G414" t="str">
        <v>Coca-Cola FEMSA, S.A.B. de C.V. (NYSE:KOF)</v>
      </c>
      <c r="H414" t="str">
        <v>Couchbase, Inc. (NASDAQGS:BASE)</v>
      </c>
      <c r="I414" t="str">
        <v>Globe Life Inc. (NYSE:GL)</v>
      </c>
    </row>
    <row r="415" spans="1:9" x14ac:dyDescent="0.3">
      <c r="A415" t="str">
        <v>Calamos Global Total Return Fund (NASDAQGS:CGO)</v>
      </c>
      <c r="B415" t="str">
        <v>Bridgewater Bancshares, Inc. (NASDAQCM:BWB)</v>
      </c>
      <c r="C415" t="str">
        <v>Comfort Systems USA, Inc. (NYSE:FIX)</v>
      </c>
      <c r="D415" t="str">
        <v>Blue Foundry Bancorp (NASDAQGS:BLFY)</v>
      </c>
      <c r="E415" t="str">
        <v>Ducommun Incorporated (NYSE:DCO)</v>
      </c>
      <c r="F415" t="str">
        <v>Fiserv, Inc. (NYSE:FI)</v>
      </c>
      <c r="G415" t="str">
        <v>Coda Octopus Group, Inc. (NASDAQCM:CODA)</v>
      </c>
      <c r="H415" t="str">
        <v>Coursera, Inc. (NYSE:COUR)</v>
      </c>
      <c r="I415" t="str">
        <v>GMS Inc. (NYSE:GMS)</v>
      </c>
    </row>
    <row r="416" spans="1:9" x14ac:dyDescent="0.3">
      <c r="A416" t="str">
        <v>Calamos Strategic Total Return Fund (NASDAQGS:CSQ)</v>
      </c>
      <c r="B416" t="str">
        <v>Bridgford Foods Corporation (NASDAQGM:BRID)</v>
      </c>
      <c r="C416" t="str">
        <v>Commerce Bancshares, Inc. (NASDAQGS:CBSH)</v>
      </c>
      <c r="D416" t="str">
        <v>Blue Owl Capital Inc. (NYSE:OWL)</v>
      </c>
      <c r="E416" t="str">
        <v>Duke Energy Corporation (NYSE:DUK)</v>
      </c>
      <c r="F416" t="str">
        <v>FitLife Brands, Inc. (NASDAQCM:FTLF)</v>
      </c>
      <c r="G416" t="str">
        <v>Codere Online Luxembourg, S.A. (NASDAQCM:CDRO)</v>
      </c>
      <c r="H416" t="str">
        <v>Cousins Properties Incorporated (NYSE:CUZ)</v>
      </c>
      <c r="I416" t="str">
        <v>GoDaddy Inc. (NYSE:GDDY)</v>
      </c>
    </row>
    <row r="417" spans="1:9" x14ac:dyDescent="0.3">
      <c r="A417" t="str">
        <v>Caleres, Inc. (NYSE:CAL)</v>
      </c>
      <c r="B417" t="str">
        <v>Bright Horizons Family Solutions Inc. (NYSE:BFAM)</v>
      </c>
      <c r="C417" t="str">
        <v>Compañía de Minas Buenaventura S.A.A. (NYSE:BVN)</v>
      </c>
      <c r="D417" t="str">
        <v>BlueLinx Holdings Inc. (NYSE:BXC)</v>
      </c>
      <c r="E417" t="str">
        <v>Dun &amp; Bradstreet Holdings, Inc. (NYSE:DNB)</v>
      </c>
      <c r="F417" t="str">
        <v>Flex Ltd. (NASDAQGS:FLEX)</v>
      </c>
      <c r="G417" t="str">
        <v>Coeur Mining, Inc. (NYSE:CDE)</v>
      </c>
      <c r="H417" t="str">
        <v>Coya Therapeutics, Inc. (NASDAQCM:COYA)</v>
      </c>
      <c r="I417" t="str">
        <v>Gogo Inc. (NASDAQGS:GOGO)</v>
      </c>
    </row>
    <row r="418" spans="1:9" x14ac:dyDescent="0.3">
      <c r="A418" t="str">
        <v>California Resources Corporation (NYSE:CRC)</v>
      </c>
      <c r="B418" t="str">
        <v>BrightSphere Investment Group Inc. (NYSE:BSIG)</v>
      </c>
      <c r="C418" t="str">
        <v>Compass Diversified (NYSE:CODI)</v>
      </c>
      <c r="D418" t="str">
        <v>Bogota Financial Corp. (NASDAQCM:BSBK)</v>
      </c>
      <c r="E418" t="str">
        <v>DuPont de Nemours, Inc. (NYSE:DD)</v>
      </c>
      <c r="F418" t="str">
        <v>Flexsteel Industries, Inc. (NASDAQGS:FLXS)</v>
      </c>
      <c r="G418" t="str">
        <v>Cohen &amp; Steers Infrastructure Fund, Inc (NYSE:UTF)</v>
      </c>
      <c r="H418" t="str">
        <v>Crane NXT, Co. (NYSE:CXT)</v>
      </c>
      <c r="I418" t="str">
        <v>Golden Entertainment, Inc. (NASDAQGM:GDEN)</v>
      </c>
    </row>
    <row r="419" spans="1:9" x14ac:dyDescent="0.3">
      <c r="A419" t="str">
        <v>California Water Service Group (NYSE:CWT)</v>
      </c>
      <c r="B419" t="str">
        <v>BrightSpire Capital, Inc. (NYSE:BRSP)</v>
      </c>
      <c r="C419" t="str">
        <v>Compass, Inc. (NYSE:COMP)</v>
      </c>
      <c r="D419" t="str">
        <v>Boise Cascade Company (NYSE:BCC)</v>
      </c>
      <c r="E419" t="str">
        <v>Dutch Bros Inc. (NYSE:BROS)</v>
      </c>
      <c r="F419" t="str">
        <v>Flotek Industries, Inc. (NYSE:FTK)</v>
      </c>
      <c r="G419" t="str">
        <v>Cohen &amp; Steers Quality Income Realty Fund, Inc. (NYSE:RQI)</v>
      </c>
      <c r="H419" t="str">
        <v>Credo Technology Group Holding Ltd (NASDAQGS:CRDO)</v>
      </c>
      <c r="I419" t="str">
        <v>Golden Star Acquisition Corporation (NASDAQGM:GODN)</v>
      </c>
    </row>
    <row r="420" spans="1:9" x14ac:dyDescent="0.3">
      <c r="A420" t="str">
        <v>Cal-Maine Foods, Inc. (NASDAQGS:CALM)</v>
      </c>
      <c r="B420" t="str">
        <v>BrightSpring Health Services, Inc. (NASDAQGS:BTSG)</v>
      </c>
      <c r="C420" t="str">
        <v>Conagra Brands, Inc. (NYSE:CAG)</v>
      </c>
      <c r="D420" t="str">
        <v>Booking Holdings Inc. (NASDAQGS:BKNG)</v>
      </c>
      <c r="E420" t="str">
        <v>DXP Enterprises, Inc. (NASDAQGS:DXPE)</v>
      </c>
      <c r="F420" t="str">
        <v>Flowers Foods, Inc. (NYSE:FLO)</v>
      </c>
      <c r="G420" t="str">
        <v>Cohen &amp; Steers REIT and Preferred Income Fund, Inc. (NYSE:RNP)</v>
      </c>
      <c r="H420" t="str">
        <v>Crescent Capital BDC, Inc. (NASDAQGM:CCAP)</v>
      </c>
      <c r="I420" t="str">
        <v>Golub Capital BDC, Inc. (NASDAQGS:GBDC)</v>
      </c>
    </row>
    <row r="421" spans="1:9" x14ac:dyDescent="0.3">
      <c r="A421" t="str">
        <v>Camden National Corporation (NASDAQGS:CAC)</v>
      </c>
      <c r="B421" t="str">
        <v>BrightView Holdings, Inc. (NYSE:BV)</v>
      </c>
      <c r="C421" t="str">
        <v>Confluent, Inc. (NASDAQGS:CFLT)</v>
      </c>
      <c r="D421" t="str">
        <v>Booz Allen Hamilton Holding Corporation (NYSE:BAH)</v>
      </c>
      <c r="E421" t="str">
        <v>Dynavax Technologies Corporation (NASDAQGS:DVAX)</v>
      </c>
      <c r="F421" t="str">
        <v>FMC Corporation (NYSE:FMC)</v>
      </c>
      <c r="G421" t="str">
        <v>Cohen &amp; Steers Total Return Realty Fund, Inc. (NYSE:RFI)</v>
      </c>
      <c r="H421" t="str">
        <v>Cricut, Inc. (NASDAQGS:CRCT)</v>
      </c>
      <c r="I421" t="str">
        <v>Graco Inc. (NYSE:GGG)</v>
      </c>
    </row>
    <row r="422" spans="1:9" x14ac:dyDescent="0.3">
      <c r="A422" t="str">
        <v>Camden Property Trust (NYSE:CPT)</v>
      </c>
      <c r="B422" t="str">
        <v>Brinker International, Inc. (NYSE:EAT)</v>
      </c>
      <c r="C422" t="str">
        <v>CONMED Corporation (NYSE:CNMD)</v>
      </c>
      <c r="D422" t="str">
        <v>Borealis Foods Inc. (NASDAQCM:BRLS)</v>
      </c>
      <c r="E422" t="str">
        <v>e.l.f. Beauty, Inc. (NYSE:ELF)</v>
      </c>
      <c r="F422" t="str">
        <v>FONAR Corporation (NASDAQCM:FONR)</v>
      </c>
      <c r="G422" t="str">
        <v>Cohen &amp; Steers, Inc. (NYSE:CNS)</v>
      </c>
      <c r="H422" t="str">
        <v>CRISPR Therapeutics AG (NASDAQGM:CRSP)</v>
      </c>
      <c r="I422" t="str">
        <v>Graham Holdings Company (NYSE:GHC)</v>
      </c>
    </row>
    <row r="423" spans="1:9" x14ac:dyDescent="0.3">
      <c r="A423" t="str">
        <v>Campbell Soup Company (NASDAQGS:CPB)</v>
      </c>
      <c r="B423" t="str">
        <v>Bristol-Myers Squibb Company (NYSE:BMY)</v>
      </c>
      <c r="C423" t="str">
        <v>Consolidated Edison, Inc. (NYSE:ED)</v>
      </c>
      <c r="D423" t="str">
        <v>BorgWarner Inc. (NYSE:BWA)</v>
      </c>
      <c r="E423" t="str">
        <v>Eagle Bancorp Montana, Inc. (NASDAQGM:EBMT)</v>
      </c>
      <c r="F423" t="str">
        <v>Foot Locker, Inc. (NYSE:FL)</v>
      </c>
      <c r="G423" t="str">
        <v>Coherent Corp. (NYSE:COHR)</v>
      </c>
      <c r="H423" t="str">
        <v>Critical Metals Corp. (NASDAQGM:CRML)</v>
      </c>
      <c r="I423" t="str">
        <v>Grand Canyon Education, Inc. (NASDAQGS:LOPE)</v>
      </c>
    </row>
    <row r="424" spans="1:9" x14ac:dyDescent="0.3">
      <c r="A424" t="str">
        <v>Camtek Ltd. (NASDAQGM:CAMT)</v>
      </c>
      <c r="B424" t="str">
        <v>Bristow Group Inc. (NYSE:VTOL)</v>
      </c>
      <c r="C424" t="str">
        <v>Constellation Brands, Inc. (NYSE:STZ)</v>
      </c>
      <c r="D424" t="str">
        <v>Boston Omaha Corporation (NYSE:BOC)</v>
      </c>
      <c r="E424" t="str">
        <v>Eagle Materials Inc. (NYSE:EXP)</v>
      </c>
      <c r="F424" t="str">
        <v>FormFactor, Inc. (NASDAQGS:FORM)</v>
      </c>
      <c r="G424" t="str">
        <v>Coinbase Global, Inc. (NASDAQGS:COIN)</v>
      </c>
      <c r="H424" t="str">
        <v>Crocs, Inc. (NASDAQGS:CROX)</v>
      </c>
      <c r="I424" t="str">
        <v>Green Brick Partners, Inc. (NYSE:GRBK)</v>
      </c>
    </row>
    <row r="425" spans="1:9" x14ac:dyDescent="0.3">
      <c r="A425" t="str">
        <v>Canadian Solar Inc. (NASDAQGS:CSIQ)</v>
      </c>
      <c r="B425" t="str">
        <v>Brixmor Property Group Inc. (NYSE:BRX)</v>
      </c>
      <c r="C425" t="str">
        <v>Constellation Energy Corporation (NASDAQGS:CEG)</v>
      </c>
      <c r="D425" t="str">
        <v>Boston Scientific Corporation (NYSE:BSX)</v>
      </c>
      <c r="E425" t="str">
        <v>Eagle Point Credit Company Inc. (NYSE:ECC)</v>
      </c>
      <c r="F425" t="str">
        <v>Formula One Group (NASDAQGS:FWON.K)</v>
      </c>
      <c r="G425" t="str">
        <v>Colgate-Palmolive Company (NYSE:CL)</v>
      </c>
      <c r="H425" t="str">
        <v>CrossFirst Bankshares, Inc. (NASDAQGS:CFB)</v>
      </c>
      <c r="I425" t="str">
        <v>Green Plains Inc. (NASDAQGS:GPRE)</v>
      </c>
    </row>
    <row r="426" spans="1:9" x14ac:dyDescent="0.3">
      <c r="A426" t="str">
        <v>Cantaloupe, Inc. (NASDAQGS:CTLP)</v>
      </c>
      <c r="B426" t="str">
        <v>Broadcom Inc. (NASDAQGS:AVGO)</v>
      </c>
      <c r="C426" t="str">
        <v>ContextLogic Inc. (NASDAQGS:LOGC)</v>
      </c>
      <c r="D426" t="str">
        <v>Bowhead Specialty Holdings Inc. (NYSE:BOW)</v>
      </c>
      <c r="E426" t="str">
        <v>Eagle Point Income Company Inc. (NYSE:EIC)</v>
      </c>
      <c r="F426" t="str">
        <v>Forrester Research, Inc. (NASDAQGS:FORR)</v>
      </c>
      <c r="G426" t="str">
        <v>Collegium Pharmaceutical, Inc. (NASDAQGS:COLL)</v>
      </c>
      <c r="H426" t="str">
        <v>Crown Castle Inc. (NYSE:CCI)</v>
      </c>
      <c r="I426" t="str">
        <v>Greenlight Capital Re, Ltd. (NASDAQGS:GLRE)</v>
      </c>
    </row>
    <row r="427" spans="1:9" x14ac:dyDescent="0.3">
      <c r="A427" t="str">
        <v>Canterbury Park Holding Corporation (NASDAQGM:CPHC)</v>
      </c>
      <c r="B427" t="str">
        <v>Broadridge Financial Solutions, Inc. (NYSE:BR)</v>
      </c>
      <c r="C427" t="str">
        <v>COPT Defense Properties (NYSE:CDP)</v>
      </c>
      <c r="D427" t="str">
        <v>Bowlero Corp. (NYSE:BOWL)</v>
      </c>
      <c r="E427" t="str">
        <v>EastGroup Properties, Inc. (NYSE:EGP)</v>
      </c>
      <c r="F427" t="str">
        <v>Fortinet, Inc. (NASDAQGS:FTNT)</v>
      </c>
      <c r="G427" t="str">
        <v>Colony Bankcorp, Inc. (NASDAQGM:CBAN)</v>
      </c>
      <c r="H427" t="str">
        <v>Cryoport, Inc. (NASDAQCM:CYRX)</v>
      </c>
      <c r="I427" t="str">
        <v>Griffon Corporation (NYSE:GFF)</v>
      </c>
    </row>
    <row r="428" spans="1:9" x14ac:dyDescent="0.3">
      <c r="A428" t="str">
        <v>Cantor Equity Partners, Inc. (NASDAQGM:CEP)</v>
      </c>
      <c r="B428" t="str">
        <v>Broadstone Net Lease, Inc. (NYSE:BNL)</v>
      </c>
      <c r="C428" t="str">
        <v>Corcept Therapeutics Incorporated (NASDAQCM:CORT)</v>
      </c>
      <c r="D428" t="str">
        <v>Bowman Consulting Group Ltd. (NASDAQGM:BWMN)</v>
      </c>
      <c r="E428" t="str">
        <v>Ecolab Inc. (NYSE:ECL)</v>
      </c>
      <c r="F428" t="str">
        <v>Fortive Corporation (NYSE:FTV)</v>
      </c>
      <c r="G428" t="str">
        <v>Color Star Technology Co., Ltd. (NASDAQCM:ADD)</v>
      </c>
      <c r="H428" t="str">
        <v>CS Disco, Inc. (NYSE:LAW)</v>
      </c>
      <c r="I428" t="str">
        <v>Grocery Outlet Holding Corp. (NASDAQGS:GO)</v>
      </c>
    </row>
    <row r="429" spans="1:9" x14ac:dyDescent="0.3">
      <c r="A429" t="str">
        <v>Capital Bancorp, Inc. (NASDAQGS:CBNK)</v>
      </c>
      <c r="B429" t="str">
        <v>Broadway Financial Corporation (NASDAQCM:BYFC)</v>
      </c>
      <c r="C429" t="str">
        <v>Core Laboratories Inc. (NYSE:CLB)</v>
      </c>
      <c r="D429" t="str">
        <v>Box, Inc. (NYSE:BOX)</v>
      </c>
      <c r="E429" t="str">
        <v>Ecovyst Inc. (NYSE:ECVT)</v>
      </c>
      <c r="F429" t="str">
        <v>Four Seasons Education (Cayman) Inc. (NYSE:FEDU)</v>
      </c>
      <c r="G429" t="str">
        <v>Columbia Banking System, Inc. (NASDAQGS:COLB)</v>
      </c>
      <c r="H429" t="str">
        <v>CubeSmart (NYSE:CUBE)</v>
      </c>
      <c r="I429" t="str">
        <v>Group 1 Automotive, Inc. (NYSE:GPI)</v>
      </c>
    </row>
    <row r="430" spans="1:9" x14ac:dyDescent="0.3">
      <c r="A430" t="str">
        <v>Capital City Bank Group, Inc. (NASDAQGS:CCBG)</v>
      </c>
      <c r="B430" t="str">
        <v>Brookdale Senior Living Inc. (NYSE:BKD)</v>
      </c>
      <c r="C430" t="str">
        <v>CoreCard Corporation (NYSE:CCRD)</v>
      </c>
      <c r="D430" t="str">
        <v>Boyd Gaming Corporation (NYSE:BYD)</v>
      </c>
      <c r="E430" t="str">
        <v>Edgewell Personal Care Company (NYSE:EPC)</v>
      </c>
      <c r="F430" t="str">
        <v>Fox Corporation (NASDAQGS:FOXA)</v>
      </c>
      <c r="G430" t="str">
        <v>Columbia Financial, Inc. (NASDAQGS:CLBK)</v>
      </c>
      <c r="H430" t="str">
        <v>CVB Financial Corp. (NASDAQGS:CVBF)</v>
      </c>
      <c r="I430" t="str">
        <v>Guaranty Bancshares, Inc. (NYSE:GNTY)</v>
      </c>
    </row>
    <row r="431" spans="1:9" x14ac:dyDescent="0.3">
      <c r="A431" t="str">
        <v>Capital Clean Energy Carriers Corp. (NASDAQGS:CCEC)</v>
      </c>
      <c r="B431" t="str">
        <v>Brookfield Business Partners L.P. (NYSE:BBU)</v>
      </c>
      <c r="C431" t="str">
        <v>CoreCivic, Inc. (NYSE:CXW)</v>
      </c>
      <c r="D431" t="str">
        <v>Brady Corporation (NYSE:BRC)</v>
      </c>
      <c r="E431" t="str">
        <v>Edison International (NYSE:EIX)</v>
      </c>
      <c r="F431" t="str">
        <v>Fox Factory Holding Corp. (NASDAQGS:FOXF)</v>
      </c>
      <c r="G431" t="str">
        <v>Comfort Systems USA, Inc. (NYSE:FIX)</v>
      </c>
      <c r="H431" t="str">
        <v>CVS Health Corporation (NYSE:CVS)</v>
      </c>
      <c r="I431" t="str">
        <v>Guild Holdings Company (NYSE:GHLD)</v>
      </c>
    </row>
    <row r="432" spans="1:9" x14ac:dyDescent="0.3">
      <c r="A432" t="str">
        <v>Capital One Financial Corporation (NYSE:COF)</v>
      </c>
      <c r="B432" t="str">
        <v>Brookfield Infrastructure Corporation (NYSE:BIPC)</v>
      </c>
      <c r="C432" t="str">
        <v>CorMedix Inc. (NASDAQGM:CRMD)</v>
      </c>
      <c r="D432" t="str">
        <v>Braze, Inc. (NASDAQGS:BRZE)</v>
      </c>
      <c r="E432" t="str">
        <v>Edwards Lifesciences Corporation (NYSE:EW)</v>
      </c>
      <c r="F432" t="str">
        <v>Foxx Development Holdings Inc. (NASDAQCM:FOXX)</v>
      </c>
      <c r="G432" t="str">
        <v>Community Financial System, Inc. (NYSE:CBU)</v>
      </c>
      <c r="H432" t="str">
        <v>Cyngn Inc. (NASDAQCM:CYN)</v>
      </c>
      <c r="I432" t="str">
        <v>Gulf Island Fabrication, Inc. (NASDAQGS:GIFI)</v>
      </c>
    </row>
    <row r="433" spans="1:9" x14ac:dyDescent="0.3">
      <c r="A433" t="str">
        <v>Capital Southwest Corporation (NASDAQGS:CSWC)</v>
      </c>
      <c r="B433" t="str">
        <v>Brookfield Infrastructure Partners L.P. (NYSE:BIP)</v>
      </c>
      <c r="C433" t="str">
        <v>Costamare Inc. (NYSE:CMRE)</v>
      </c>
      <c r="D433" t="str">
        <v>Bread Financial Holdings, Inc. (NYSE:BFH)</v>
      </c>
      <c r="E433" t="str">
        <v>EHang Holdings Limited (NASDAQGM:EH)</v>
      </c>
      <c r="F433" t="str">
        <v>Frequency Electronics, Inc. (NASDAQGM:FEIM)</v>
      </c>
      <c r="G433" t="str">
        <v>Community Trust Bancorp, Inc. (NASDAQGS:CTBI)</v>
      </c>
      <c r="H433" t="str">
        <v>Cytek Biosciences, Inc. (NASDAQGS:CTKB)</v>
      </c>
      <c r="I433" t="str">
        <v>Gulfport Energy Corporation (NYSE:GPOR)</v>
      </c>
    </row>
    <row r="434" spans="1:9" x14ac:dyDescent="0.3">
      <c r="A434" t="str">
        <v>Capitol Federal Financial, Inc. (NASDAQGS:CFFN)</v>
      </c>
      <c r="B434" t="str">
        <v>Brookfield Wealth Solutions Ltd. (NYSE:BNT)</v>
      </c>
      <c r="C434" t="str">
        <v>Coty Inc. (NYSE:COTY)</v>
      </c>
      <c r="D434" t="str">
        <v>Bridge Investment Group Holdings Inc. (NYSE:BRDG)</v>
      </c>
      <c r="E434" t="str">
        <v>El Pollo Loco Holdings, Inc. (NASDAQGS:LOCO)</v>
      </c>
      <c r="F434" t="str">
        <v>Fresh Del Monte Produce Inc. (NYSE:FDP)</v>
      </c>
      <c r="G434" t="str">
        <v>Community West Bancshares (NASDAQCM:CWBC)</v>
      </c>
      <c r="H434" t="str">
        <v>Cytokinetics, Incorporated (NASDAQGS:CYTK)</v>
      </c>
      <c r="I434" t="str">
        <v>H World Group Limited (NASDAQGS:HTHT)</v>
      </c>
    </row>
    <row r="435" spans="1:9" x14ac:dyDescent="0.3">
      <c r="A435" t="str">
        <v>Cardinal Health, Inc. (NYSE:CAH)</v>
      </c>
      <c r="B435" t="str">
        <v>Brookline Bancorp, Inc. (NASDAQGS:BRKL)</v>
      </c>
      <c r="C435" t="str">
        <v>Coursera, Inc. (NYSE:COUR)</v>
      </c>
      <c r="D435" t="str">
        <v>Bridgford Foods Corporation (NASDAQGM:BRID)</v>
      </c>
      <c r="E435" t="str">
        <v>Elanco Animal Health Incorporated (NYSE:ELAN)</v>
      </c>
      <c r="F435" t="str">
        <v>Freshpet, Inc. (NASDAQGM:FRPT)</v>
      </c>
      <c r="G435" t="str">
        <v>Compañía de Minas Buenaventura S.A.A. (NYSE:BVN)</v>
      </c>
      <c r="H435" t="str">
        <v>Daktronics, Inc. (NASDAQGS:DAKT)</v>
      </c>
      <c r="I435" t="str">
        <v>H&amp;R Block, Inc. (NYSE:HRB)</v>
      </c>
    </row>
    <row r="436" spans="1:9" x14ac:dyDescent="0.3">
      <c r="A436" t="str">
        <v>CareTrust REIT, Inc. (NYSE:CTRE)</v>
      </c>
      <c r="B436" t="str">
        <v>Brown &amp; Brown, Inc. (NYSE:BRO)</v>
      </c>
      <c r="C436" t="str">
        <v>CRA International, Inc. (NASDAQGS:CRAI)</v>
      </c>
      <c r="D436" t="str">
        <v>Bright Horizons Family Solutions Inc. (NYSE:BFAM)</v>
      </c>
      <c r="E436" t="str">
        <v>Elastic N.V. (NYSE:ESTC)</v>
      </c>
      <c r="F436" t="str">
        <v>Freshworks Inc. (NASDAQGS:FRSH)</v>
      </c>
      <c r="G436" t="str">
        <v>Compass Diversified (NYSE:CODI)</v>
      </c>
      <c r="H436" t="str">
        <v>Datadog, Inc. (NASDAQGS:DDOG)</v>
      </c>
      <c r="I436" t="str">
        <v>Haemonetics Corporation (NYSE:HAE)</v>
      </c>
    </row>
    <row r="437" spans="1:9" x14ac:dyDescent="0.3">
      <c r="A437" t="str">
        <v>Carlisle Companies Incorporated (NYSE:CSL)</v>
      </c>
      <c r="B437" t="str">
        <v>Brown-Forman Corporation (NYSE:BF.B)</v>
      </c>
      <c r="C437" t="str">
        <v>Crane Company (NYSE:CR)</v>
      </c>
      <c r="D437" t="str">
        <v>Brighthouse Financial, Inc. (NASDAQGS:BHF)</v>
      </c>
      <c r="E437" t="str">
        <v>Electronic Arts Inc. (NASDAQGS:EA)</v>
      </c>
      <c r="F437" t="str">
        <v>Frontdoor, Inc. (NASDAQGS:FTDR)</v>
      </c>
      <c r="G437" t="str">
        <v>Compass, Inc. (NYSE:COMP)</v>
      </c>
      <c r="H437" t="str">
        <v>Day One Biopharmaceuticals, Inc. (NASDAQGS:DAWN)</v>
      </c>
      <c r="I437" t="str">
        <v>Halliburton Company (NYSE:HAL)</v>
      </c>
    </row>
    <row r="438" spans="1:9" x14ac:dyDescent="0.3">
      <c r="A438" t="str">
        <v>Carlyle Secured Lending, Inc. (NASDAQGS:CGBD)</v>
      </c>
      <c r="B438" t="str">
        <v>BRT Apartments Corp. (NYSE:BRT)</v>
      </c>
      <c r="C438" t="str">
        <v>Credicorp Ltd. (NYSE:BAP)</v>
      </c>
      <c r="D438" t="str">
        <v>BrightSphere Investment Group Inc. (NYSE:BSIG)</v>
      </c>
      <c r="E438" t="str">
        <v>Element Solutions Inc (NYSE:ESI)</v>
      </c>
      <c r="F438" t="str">
        <v>Frontier Group Holdings, Inc. (NASDAQGS:ULCC)</v>
      </c>
      <c r="G438" t="str">
        <v>comScore, Inc. (NASDAQGS:SCOR)</v>
      </c>
      <c r="H438" t="str">
        <v>Dayforce Inc. (NYSE:DAY)</v>
      </c>
      <c r="I438" t="str">
        <v>Hamilton Beach Brands Holding Company (NYSE:HBB)</v>
      </c>
    </row>
    <row r="439" spans="1:9" x14ac:dyDescent="0.3">
      <c r="A439" t="str">
        <v>CarMax, Inc. (NYSE:KMX)</v>
      </c>
      <c r="B439" t="str">
        <v>Bruker Corporation (NASDAQGS:BRKR)</v>
      </c>
      <c r="C439" t="str">
        <v>Credo Technology Group Holding Ltd (NASDAQGS:CRDO)</v>
      </c>
      <c r="D439" t="str">
        <v>BrightSpire Capital, Inc. (NYSE:BRSP)</v>
      </c>
      <c r="E439" t="str">
        <v>Elevance Health, Inc. (NYSE:ELV)</v>
      </c>
      <c r="F439" t="str">
        <v>Frontline plc (NYSE:FRO)</v>
      </c>
      <c r="G439" t="str">
        <v>Conagra Brands, Inc. (NYSE:CAG)</v>
      </c>
      <c r="H439" t="str">
        <v>Deckers Outdoor Corporation (NYSE:DECK)</v>
      </c>
      <c r="I439" t="str">
        <v>Hamilton Insurance Group, Ltd. (NYSE:HG)</v>
      </c>
    </row>
    <row r="440" spans="1:9" x14ac:dyDescent="0.3">
      <c r="A440" t="str">
        <v>Carnival Corporation &amp; plc (NYSE:CCL)</v>
      </c>
      <c r="B440" t="str">
        <v>Brunswick Corporation (NYSE:BC)</v>
      </c>
      <c r="C440" t="str">
        <v>Crescent Energy Company (NYSE:CRGY)</v>
      </c>
      <c r="D440" t="str">
        <v>BrightSpring Health Services, Inc. (NASDAQGS:BTSG)</v>
      </c>
      <c r="E440" t="str">
        <v>Embecta Corp. (NASDAQGS:EMBC)</v>
      </c>
      <c r="F440" t="str">
        <v>FRP Holdings, Inc. (NASDAQGS:FRPH)</v>
      </c>
      <c r="G440" t="str">
        <v>Concentra Group Holdings Parent, Inc. (NYSE:CON)</v>
      </c>
      <c r="H440" t="str">
        <v>Delcath Systems, Inc. (NASDAQCM:DCTH)</v>
      </c>
      <c r="I440" t="str">
        <v>Hancock Whitney Corporation (NASDAQGS:HWC)</v>
      </c>
    </row>
    <row r="441" spans="1:9" x14ac:dyDescent="0.3">
      <c r="A441" t="str">
        <v>Carpenter Technology Corporation (NYSE:CRS)</v>
      </c>
      <c r="B441" t="str">
        <v>BTC Digital Ltd. (NASDAQCM:BTCT)</v>
      </c>
      <c r="C441" t="str">
        <v>Cricut, Inc. (NASDAQGS:CRCT)</v>
      </c>
      <c r="D441" t="str">
        <v>BrightView Holdings, Inc. (NYSE:BV)</v>
      </c>
      <c r="E441" t="str">
        <v>Empire State Realty Trust, Inc. (NYSE:ESRT)</v>
      </c>
      <c r="F441" t="str">
        <v>FS KKR Capital Corp. (NYSE:FSK)</v>
      </c>
      <c r="G441" t="str">
        <v>Concrete Pumping Holdings, Inc. (NASDAQCM:BBCP)</v>
      </c>
      <c r="H441" t="str">
        <v>Dell Technologies Inc. (NYSE:DELL)</v>
      </c>
      <c r="I441" t="str">
        <v>Hanmi Financial Corporation (NASDAQGS:HAFC)</v>
      </c>
    </row>
    <row r="442" spans="1:9" x14ac:dyDescent="0.3">
      <c r="A442" t="str">
        <v>Carriage Services, Inc. (NYSE:CSV)</v>
      </c>
      <c r="B442" t="str">
        <v>Build-A-Bear Workshop, Inc. (NYSE:BBW)</v>
      </c>
      <c r="C442" t="str">
        <v>CRISPR Therapeutics AG (NASDAQGM:CRSP)</v>
      </c>
      <c r="D442" t="str">
        <v>Brinker International, Inc. (NYSE:EAT)</v>
      </c>
      <c r="E442" t="str">
        <v>Enact Holdings, Inc. (NASDAQGS:ACT)</v>
      </c>
      <c r="F442" t="str">
        <v>Full Truck Alliance Co. Ltd. (NYSE:YMM)</v>
      </c>
      <c r="G442" t="str">
        <v>Confluent, Inc. (NASDAQGS:CFLT)</v>
      </c>
      <c r="H442" t="str">
        <v>Delta Air Lines, Inc. (NYSE:DAL)</v>
      </c>
      <c r="I442" t="str">
        <v>HarborOne Bancorp, Inc. (NASDAQGS:HONE)</v>
      </c>
    </row>
    <row r="443" spans="1:9" x14ac:dyDescent="0.3">
      <c r="A443" t="str">
        <v>Carrier Global Corporation (NYSE:CARR)</v>
      </c>
      <c r="B443" t="str">
        <v>Builders FirstSource, Inc. (NYSE:BLDR)</v>
      </c>
      <c r="C443" t="str">
        <v>Crocs, Inc. (NASDAQGS:CROX)</v>
      </c>
      <c r="D443" t="str">
        <v>Bristol-Myers Squibb Company (NYSE:BMY)</v>
      </c>
      <c r="E443" t="str">
        <v>Encompass Health Corporation (NYSE:EHC)</v>
      </c>
      <c r="F443" t="str">
        <v>Funko, Inc. (NASDAQGS:FNKO)</v>
      </c>
      <c r="G443" t="str">
        <v>CONMED Corporation (NYSE:CNMD)</v>
      </c>
      <c r="H443" t="str">
        <v>Deluxe Corporation (NYSE:DLX)</v>
      </c>
      <c r="I443" t="str">
        <v>Harley-Davidson, Inc. (NYSE:HOG)</v>
      </c>
    </row>
    <row r="444" spans="1:9" x14ac:dyDescent="0.3">
      <c r="A444" t="str">
        <v>Cars.com Inc. (NYSE:CARS)</v>
      </c>
      <c r="B444" t="str">
        <v>Bumble Inc. (NASDAQGS:BMBL)</v>
      </c>
      <c r="C444" t="str">
        <v>CrossFirst Bankshares, Inc. (NASDAQGS:CFB)</v>
      </c>
      <c r="D444" t="str">
        <v>Bristow Group Inc. (NYSE:VTOL)</v>
      </c>
      <c r="E444" t="str">
        <v>Encore Capital Group, Inc. (NASDAQGS:ECPG)</v>
      </c>
      <c r="F444" t="str">
        <v>FutureFuel Corp. (NYSE:FF)</v>
      </c>
      <c r="G444" t="str">
        <v>ConnectOne Bancorp, Inc. (NASDAQGS:CNOB)</v>
      </c>
      <c r="H444" t="str">
        <v>DENTSPLY SIRONA Inc. (NASDAQGS:XRAY)</v>
      </c>
      <c r="I444" t="str">
        <v>Hawthorn Bancshares, Inc. (NASDAQGS:HWBK)</v>
      </c>
    </row>
    <row r="445" spans="1:9" x14ac:dyDescent="0.3">
      <c r="A445" t="str">
        <v>Carter Bankshares, Inc. (NASDAQGS:CARE)</v>
      </c>
      <c r="B445" t="str">
        <v>Bunge Global SA (NYSE:BG)</v>
      </c>
      <c r="C445" t="str">
        <v>Crown Castle Inc. (NYSE:CCI)</v>
      </c>
      <c r="D445" t="str">
        <v>Brixmor Property Group Inc. (NYSE:BRX)</v>
      </c>
      <c r="E445" t="str">
        <v>Endava plc (NYSE:DAVA)</v>
      </c>
      <c r="F445" t="str">
        <v>FutureTech II Acquisition Corp. (NASDAQGM:FTII)</v>
      </c>
      <c r="G445" t="str">
        <v>Consensus Cloud Solutions, Inc. (NASDAQGS:CCSI)</v>
      </c>
      <c r="H445" t="str">
        <v>Designer Brands Inc. (NYSE:DBI)</v>
      </c>
      <c r="I445" t="str">
        <v>HCA Healthcare, Inc. (NYSE:HCA)</v>
      </c>
    </row>
    <row r="446" spans="1:9" x14ac:dyDescent="0.3">
      <c r="A446" t="str">
        <v>Carter's, Inc. (NYSE:CRI)</v>
      </c>
      <c r="B446" t="str">
        <v>Burke &amp; Herbert Financial Services Corp. (NASDAQCM:BHRB)</v>
      </c>
      <c r="C446" t="str">
        <v>CSLM Acquisition Corp. (NASDAQCM:CSLM)</v>
      </c>
      <c r="D446" t="str">
        <v>Broadcom Inc. (NASDAQGS:AVGO)</v>
      </c>
      <c r="E446" t="str">
        <v>Energizer Holdings, Inc. (NYSE:ENR)</v>
      </c>
      <c r="F446" t="str">
        <v>G. Willi-Food International Ltd. (NASDAQCM:WILC)</v>
      </c>
      <c r="G446" t="str">
        <v>Consolidated Edison, Inc. (NYSE:ED)</v>
      </c>
      <c r="H446" t="str">
        <v>Despegar.com, Corp. (NYSE:DESP)</v>
      </c>
      <c r="I446" t="str">
        <v>Healthcare Realty Trust Incorporated (NYSE:HR)</v>
      </c>
    </row>
    <row r="447" spans="1:9" x14ac:dyDescent="0.3">
      <c r="A447" t="str">
        <v>Cartesian Growth Corporation II (NASDAQGM:RENE)</v>
      </c>
      <c r="B447" t="str">
        <v>Burlington Stores, Inc. (NYSE:BURL)</v>
      </c>
      <c r="C447" t="str">
        <v>CSX Corporation (NASDAQGS:CSX)</v>
      </c>
      <c r="D447" t="str">
        <v>Broadridge Financial Solutions, Inc. (NYSE:BR)</v>
      </c>
      <c r="E447" t="str">
        <v>Enerpac Tool Group Corp. (NYSE:EPAC)</v>
      </c>
      <c r="F447" t="str">
        <v>Galecto, Inc. (NASDAQCM:GLTO)</v>
      </c>
      <c r="G447" t="str">
        <v>Constellation Brands, Inc. (NYSE:STZ)</v>
      </c>
      <c r="H447" t="str">
        <v>DexCom, Inc. (NASDAQGS:DXCM)</v>
      </c>
      <c r="I447" t="str">
        <v>Healthcare Services Group, Inc. (NASDAQGS:HCSG)</v>
      </c>
    </row>
    <row r="448" spans="1:9" x14ac:dyDescent="0.3">
      <c r="A448" t="str">
        <v>Carvana Co. (NYSE:CVNA)</v>
      </c>
      <c r="B448" t="str">
        <v>Business First Bancshares, Inc. (NASDAQGS:BFST)</v>
      </c>
      <c r="C448" t="str">
        <v>CTO Realty Growth, Inc. (NYSE:CTO)</v>
      </c>
      <c r="D448" t="str">
        <v>Broadstone Net Lease, Inc. (NYSE:BNL)</v>
      </c>
      <c r="E448" t="str">
        <v>enGene Holdings Inc. (NASDAQCM:ENGN)</v>
      </c>
      <c r="F448" t="str">
        <v>Gambling.com Group Limited (NASDAQGM:GAMB)</v>
      </c>
      <c r="G448" t="str">
        <v>Constellation Energy Corporation (NASDAQGS:CEG)</v>
      </c>
      <c r="H448" t="str">
        <v>DHT Holdings, Inc. (NYSE:DHT)</v>
      </c>
      <c r="I448" t="str">
        <v>HealthEquity, Inc. (NASDAQGS:HQY)</v>
      </c>
    </row>
    <row r="449" spans="1:9" x14ac:dyDescent="0.3">
      <c r="A449" t="str">
        <v>Casella Waste Systems, Inc. (NASDAQGS:CWST)</v>
      </c>
      <c r="B449" t="str">
        <v>BV Financial, Inc. (NASDAQCM:BVFL)</v>
      </c>
      <c r="C449" t="str">
        <v>Cummins Inc. (NYSE:CMI)</v>
      </c>
      <c r="D449" t="str">
        <v>Broadway Financial Corporation (NASDAQCM:BYFC)</v>
      </c>
      <c r="E449" t="str">
        <v>Enova International, Inc. (NYSE:ENVA)</v>
      </c>
      <c r="F449" t="str">
        <v>Garmin Ltd. (NYSE:GRMN)</v>
      </c>
      <c r="G449" t="str">
        <v>COPT Defense Properties (NYSE:CDP)</v>
      </c>
      <c r="H449" t="str">
        <v>DiamondRock Hospitality Company (NYSE:DRH)</v>
      </c>
      <c r="I449" t="str">
        <v>Healthpeak Properties, Inc. (NYSE:DOC)</v>
      </c>
    </row>
    <row r="450" spans="1:9" x14ac:dyDescent="0.3">
      <c r="A450" t="str">
        <v>Casey's General Stores, Inc. (NASDAQGS:CASY)</v>
      </c>
      <c r="B450" t="str">
        <v>BWX Technologies, Inc. (NYSE:BWXT)</v>
      </c>
      <c r="C450" t="str">
        <v>Curtiss-Wright Corporation (NYSE:CW)</v>
      </c>
      <c r="D450" t="str">
        <v>Brookdale Senior Living Inc. (NYSE:BKD)</v>
      </c>
      <c r="E450" t="str">
        <v>Enovis Corporation (NYSE:ENOV)</v>
      </c>
      <c r="F450" t="str">
        <v>Gartner, Inc. (NYSE:IT)</v>
      </c>
      <c r="G450" t="str">
        <v>Corcept Therapeutics Incorporated (NASDAQCM:CORT)</v>
      </c>
      <c r="H450" t="str">
        <v>Dianthus Therapeutics, Inc. (NASDAQCM:DNTH)</v>
      </c>
      <c r="I450" t="str">
        <v>Hello Group Inc. (NASDAQGS:MOMO)</v>
      </c>
    </row>
    <row r="451" spans="1:9" x14ac:dyDescent="0.3">
      <c r="A451" t="str">
        <v>Cass Information Systems, Inc. (NASDAQGS:CASS)</v>
      </c>
      <c r="B451" t="str">
        <v>BXP, Inc. (NYSE:BXP)</v>
      </c>
      <c r="C451" t="str">
        <v>Cushman &amp; Wakefield plc (NYSE:CWK)</v>
      </c>
      <c r="D451" t="str">
        <v>Brookfield Infrastructure Corporation (NYSE:BIPC)</v>
      </c>
      <c r="E451" t="str">
        <v>Enphase Energy, Inc. (NASDAQGM:ENPH)</v>
      </c>
      <c r="F451" t="str">
        <v>Gatos Silver, Inc. (NYSE:GATO)</v>
      </c>
      <c r="G451" t="str">
        <v>CoreCard Corporation (NYSE:CCRD)</v>
      </c>
      <c r="H451" t="str">
        <v>Digimarc Corporation (NASDAQGS:DMRC)</v>
      </c>
      <c r="I451" t="str">
        <v>Hennessy Capital Investment Corp. VI (NASDAQGM:HCVI)</v>
      </c>
    </row>
    <row r="452" spans="1:9" x14ac:dyDescent="0.3">
      <c r="A452" t="str">
        <v>Castle Biosciences, Inc. (NASDAQGM:CSTL)</v>
      </c>
      <c r="B452" t="str">
        <v>Byline Bancorp, Inc. (NYSE:BY)</v>
      </c>
      <c r="C452" t="str">
        <v>CVB Financial Corp. (NASDAQGS:CVBF)</v>
      </c>
      <c r="D452" t="str">
        <v>Brookfield Infrastructure Partners L.P. (NYSE:BIP)</v>
      </c>
      <c r="E452" t="str">
        <v>Enpro Inc. (NYSE:NPO)</v>
      </c>
      <c r="F452" t="str">
        <v>GDEV Inc. (NASDAQGM:GDEV)</v>
      </c>
      <c r="G452" t="str">
        <v>CoreCivic, Inc. (NYSE:CXW)</v>
      </c>
      <c r="H452" t="str">
        <v>DigitalOcean Holdings, Inc. (NYSE:DOCN)</v>
      </c>
      <c r="I452" t="str">
        <v>Henry Schein, Inc. (NASDAQGS:HSIC)</v>
      </c>
    </row>
    <row r="453" spans="1:9" x14ac:dyDescent="0.3">
      <c r="A453" t="str">
        <v>Catalyst Pharmaceuticals, Inc. (NASDAQCM:CPRX)</v>
      </c>
      <c r="B453" t="str">
        <v>Byrna Technologies Inc. (NASDAQCM:BYRN)</v>
      </c>
      <c r="C453" t="str">
        <v>CVR Partners, LP (NYSE:UAN)</v>
      </c>
      <c r="D453" t="str">
        <v>Brookfield Wealth Solutions Ltd. (NYSE:BNT)</v>
      </c>
      <c r="E453" t="str">
        <v>Enstar Group Limited (NASDAQGS:ESGR)</v>
      </c>
      <c r="F453" t="str">
        <v>GE HealthCare Technologies Inc. (NASDAQGS:GEHC)</v>
      </c>
      <c r="G453" t="str">
        <v>CorMedix Inc. (NASDAQGM:CRMD)</v>
      </c>
      <c r="H453" t="str">
        <v>Discover Financial Services (NYSE:DFS)</v>
      </c>
      <c r="I453" t="str">
        <v>Heritage Financial Corporation (NASDAQGS:HFWA)</v>
      </c>
    </row>
    <row r="454" spans="1:9" x14ac:dyDescent="0.3">
      <c r="A454" t="str">
        <v>Caterpillar Inc. (NYSE:CAT)</v>
      </c>
      <c r="B454" t="str">
        <v>C&amp;F Financial Corporation (NASDAQGS:CFFI)</v>
      </c>
      <c r="C454" t="str">
        <v>CVRx, Inc. (NASDAQGS:CVRX)</v>
      </c>
      <c r="D454" t="str">
        <v>Brookline Bancorp, Inc. (NASDAQGS:BRKL)</v>
      </c>
      <c r="E454" t="str">
        <v>Entegris, Inc. (NASDAQGS:ENTG)</v>
      </c>
      <c r="F454" t="str">
        <v>GE Vernova Inc. (NYSE:GEV)</v>
      </c>
      <c r="G454" t="str">
        <v>CorVel Corporation (NASDAQGS:CRVL)</v>
      </c>
      <c r="H454" t="str">
        <v>DLH Holdings Corp. (NASDAQCM:DLHC)</v>
      </c>
      <c r="I454" t="str">
        <v>Hewlett Packard Enterprise Company (NYSE:HPE)</v>
      </c>
    </row>
    <row r="455" spans="1:9" x14ac:dyDescent="0.3">
      <c r="A455" t="str">
        <v>Cathay General Bancorp (NASDAQGS:CATY)</v>
      </c>
      <c r="B455" t="str">
        <v>C.H. Robinson Worldwide, Inc. (NASDAQGS:CHRW)</v>
      </c>
      <c r="C455" t="str">
        <v>CyberArk Software Ltd. (NASDAQGS:CYBR)</v>
      </c>
      <c r="D455" t="str">
        <v>Brown &amp; Brown, Inc. (NYSE:BRO)</v>
      </c>
      <c r="E455" t="str">
        <v>Entergy Corporation (NYSE:ETR)</v>
      </c>
      <c r="F455" t="str">
        <v>Gen Digital Inc. (NASDAQGS:GEN)</v>
      </c>
      <c r="G455" t="str">
        <v>Costco Wholesale Corporation (NASDAQGS:COST)</v>
      </c>
      <c r="H455" t="str">
        <v>DLocal Limited (NASDAQGS:DLO)</v>
      </c>
      <c r="I455" t="str">
        <v>Hexcel Corporation (NYSE:HXL)</v>
      </c>
    </row>
    <row r="456" spans="1:9" x14ac:dyDescent="0.3">
      <c r="A456" t="str">
        <v>CAVA Group, Inc. (NYSE:CAVA)</v>
      </c>
      <c r="B456" t="str">
        <v>Cable One, Inc. (NYSE:CABO)</v>
      </c>
      <c r="C456" t="str">
        <v>Cytek Biosciences, Inc. (NASDAQGS:CTKB)</v>
      </c>
      <c r="D456" t="str">
        <v>BRT Apartments Corp. (NYSE:BRT)</v>
      </c>
      <c r="E456" t="str">
        <v>Enterprise Financial Services Corp (NASDAQGS:EFSC)</v>
      </c>
      <c r="F456" t="str">
        <v>GeneDx Holdings Corp. (NASDAQGS:WGS)</v>
      </c>
      <c r="G456" t="str">
        <v>Coty Inc. (NYSE:COTY)</v>
      </c>
      <c r="H456" t="str">
        <v>DMC Global Inc. (NASDAQGS:BOOM)</v>
      </c>
      <c r="I456" t="str">
        <v>HF Sinclair Corporation (NYSE:DINO)</v>
      </c>
    </row>
    <row r="457" spans="1:9" x14ac:dyDescent="0.3">
      <c r="A457" t="str">
        <v>Cavco Industries, Inc. (NASDAQGS:CVCO)</v>
      </c>
      <c r="B457" t="str">
        <v>Cabot Corporation (NYSE:CBT)</v>
      </c>
      <c r="C457" t="str">
        <v>Daily Journal Corporation (NASDAQCM:DJCO)</v>
      </c>
      <c r="D457" t="str">
        <v>Brunswick Corporation (NYSE:BC)</v>
      </c>
      <c r="E457" t="str">
        <v>Envestnet, Inc. (NYSE:ENV)</v>
      </c>
      <c r="F457" t="str">
        <v>General Mills, Inc. (NYSE:GIS)</v>
      </c>
      <c r="G457" t="str">
        <v>Couchbase, Inc. (NASDAQGS:BASE)</v>
      </c>
      <c r="H457" t="str">
        <v>DNP Select Income Fund Inc. (NYSE:DNP)</v>
      </c>
      <c r="I457" t="str">
        <v>HighPeak Energy, Inc. (NASDAQGM:HPK)</v>
      </c>
    </row>
    <row r="458" spans="1:9" x14ac:dyDescent="0.3">
      <c r="A458" t="str">
        <v>CB Financial Services, Inc. (NASDAQGM:CBFV)</v>
      </c>
      <c r="B458" t="str">
        <v>CACI International Inc (NYSE:CACI)</v>
      </c>
      <c r="C458" t="str">
        <v>Daktronics, Inc. (NASDAQGS:DAKT)</v>
      </c>
      <c r="D458" t="str">
        <v>BTC Digital Ltd. (NASDAQCM:BTCT)</v>
      </c>
      <c r="E458" t="str">
        <v>Enviri Corporation (NYSE:NVRI)</v>
      </c>
      <c r="F458" t="str">
        <v>General Motors Company (NYSE:GM)</v>
      </c>
      <c r="G458" t="str">
        <v>Coupang, Inc. (NYSE:CPNG)</v>
      </c>
      <c r="H458" t="str">
        <v>DocuSign, Inc. (NASDAQGS:DOCU)</v>
      </c>
      <c r="I458" t="str">
        <v>Hilton Grand Vacations Inc. (NYSE:HGV)</v>
      </c>
    </row>
    <row r="459" spans="1:9" x14ac:dyDescent="0.3">
      <c r="A459" t="str">
        <v>CBIZ, Inc. (NYSE:CBZ)</v>
      </c>
      <c r="B459" t="str">
        <v>Cactus, Inc. (NYSE:WHD)</v>
      </c>
      <c r="C459" t="str">
        <v>Danimer Scientific, Inc. (NYSE:DNMR)</v>
      </c>
      <c r="D459" t="str">
        <v>Build-A-Bear Workshop, Inc. (NYSE:BBW)</v>
      </c>
      <c r="E459" t="str">
        <v>Envista Holdings Corporation (NYSE:NVST)</v>
      </c>
      <c r="F459" t="str">
        <v>Genesco Inc. (NYSE:GCO)</v>
      </c>
      <c r="G459" t="str">
        <v>Coursera, Inc. (NYSE:COUR)</v>
      </c>
      <c r="H459" t="str">
        <v>Dogness (International) Corporation (NASDAQCM:DOGZ)</v>
      </c>
      <c r="I459" t="str">
        <v>Hilton Worldwide Holdings Inc. (NYSE:HLT)</v>
      </c>
    </row>
    <row r="460" spans="1:9" x14ac:dyDescent="0.3">
      <c r="A460" t="str">
        <v>CBL &amp; Associates Properties, Inc. (NYSE:CBL)</v>
      </c>
      <c r="B460" t="str">
        <v>Cadence Bank (NYSE:CADE)</v>
      </c>
      <c r="C460" t="str">
        <v>Datadog, Inc. (NASDAQGS:DDOG)</v>
      </c>
      <c r="D460" t="str">
        <v>Builders FirstSource, Inc. (NYSE:BLDR)</v>
      </c>
      <c r="E460" t="str">
        <v>EPAM Systems, Inc. (NYSE:EPAM)</v>
      </c>
      <c r="F460" t="str">
        <v>Gentex Corporation (NASDAQGS:GNTX)</v>
      </c>
      <c r="G460" t="str">
        <v>Covenant Logistics Group, Inc. (NYSE:CVLG)</v>
      </c>
      <c r="H460" t="str">
        <v>Dollar General Corporation (NYSE:DG)</v>
      </c>
      <c r="I460" t="str">
        <v>Hologic, Inc. (NASDAQGS:HOLX)</v>
      </c>
    </row>
    <row r="461" spans="1:9" x14ac:dyDescent="0.3">
      <c r="A461" t="str">
        <v>CBRE Global Real Estate Income Fund (NYSE:IGR)</v>
      </c>
      <c r="B461" t="str">
        <v>Cadence Design Systems, Inc. (NASDAQGS:CDNS)</v>
      </c>
      <c r="C461" t="str">
        <v>Dave Inc. (NASDAQGM:DAVE)</v>
      </c>
      <c r="D461" t="str">
        <v>Bumble Inc. (NASDAQGS:BMBL)</v>
      </c>
      <c r="E461" t="str">
        <v>ePlus inc. (NASDAQGS:PLUS)</v>
      </c>
      <c r="F461" t="str">
        <v>Genuine Parts Company (NYSE:GPC)</v>
      </c>
      <c r="G461" t="str">
        <v>CPI Card Group Inc. (NASDAQGM:PMTS)</v>
      </c>
      <c r="H461" t="str">
        <v>Dominion Energy, Inc. (NYSE:D)</v>
      </c>
      <c r="I461" t="str">
        <v>Home Bancorp, Inc. (NASDAQGS:HBCP)</v>
      </c>
    </row>
    <row r="462" spans="1:9" x14ac:dyDescent="0.3">
      <c r="A462" t="str">
        <v>CBRE Group, Inc. (NYSE:CBRE)</v>
      </c>
      <c r="B462" t="str">
        <v>Cadre Holdings, Inc. (NYSE:CDRE)</v>
      </c>
      <c r="C462" t="str">
        <v>Daxor Corporation (NASDAQCM:DXR)</v>
      </c>
      <c r="D462" t="str">
        <v>Bunge Global SA (NYSE:BG)</v>
      </c>
      <c r="E462" t="str">
        <v>Equifax Inc. (NYSE:EFX)</v>
      </c>
      <c r="F462" t="str">
        <v>GeoPark Limited (NYSE:GPRK)</v>
      </c>
      <c r="G462" t="str">
        <v>CRA International, Inc. (NASDAQGS:CRAI)</v>
      </c>
      <c r="H462" t="str">
        <v>Domino's Pizza, Inc. (NYSE:DPZ)</v>
      </c>
      <c r="I462" t="str">
        <v>Home Bancshares, Inc. (Conway, AR) (NYSE:HOMB)</v>
      </c>
    </row>
    <row r="463" spans="1:9" x14ac:dyDescent="0.3">
      <c r="A463" t="str">
        <v>CCC Intelligent Solutions Holdings Inc. (NASDAQGS:CCCS)</v>
      </c>
      <c r="B463" t="str">
        <v>Caesars Entertainment, Inc. (NASDAQGS:CZR)</v>
      </c>
      <c r="C463" t="str">
        <v>Day One Biopharmaceuticals, Inc. (NASDAQGS:DAWN)</v>
      </c>
      <c r="D463" t="str">
        <v>Burlington Stores, Inc. (NYSE:BURL)</v>
      </c>
      <c r="E463" t="str">
        <v>Equinix, Inc. (NASDAQGS:EQIX)</v>
      </c>
      <c r="F463" t="str">
        <v>Gibraltar Industries, Inc. (NASDAQGS:ROCK)</v>
      </c>
      <c r="G463" t="str">
        <v>Crane Company (NYSE:CR)</v>
      </c>
      <c r="H463" t="str">
        <v>Domo, Inc. (NASDAQGM:DOMO)</v>
      </c>
      <c r="I463" t="str">
        <v>Home Federal Bancorp, Inc. of Louisiana (NASDAQCM:HFBL)</v>
      </c>
    </row>
    <row r="464" spans="1:9" x14ac:dyDescent="0.3">
      <c r="A464" t="str">
        <v>CDW Corporation (NASDAQGS:CDW)</v>
      </c>
      <c r="B464" t="str">
        <v>Calamos Convertible and High Income Fund (NASDAQGS:CHY)</v>
      </c>
      <c r="C464" t="str">
        <v>Dayforce Inc. (NYSE:DAY)</v>
      </c>
      <c r="D464" t="str">
        <v>Business First Bancshares, Inc. (NASDAQGS:BFST)</v>
      </c>
      <c r="E464" t="str">
        <v>Equitable Holdings, Inc. (NYSE:EQH)</v>
      </c>
      <c r="F464" t="str">
        <v>GigaCloud Technology Inc. (NASDAQGM:GCT)</v>
      </c>
      <c r="G464" t="str">
        <v>Credo Technology Group Holding Ltd (NASDAQGS:CRDO)</v>
      </c>
      <c r="H464" t="str">
        <v>Donegal Group Inc. (NASDAQGS:DGIC.A)</v>
      </c>
      <c r="I464" t="str">
        <v>Horace Mann Educators Corporation (NYSE:HMN)</v>
      </c>
    </row>
    <row r="465" spans="1:9" x14ac:dyDescent="0.3">
      <c r="A465" t="str">
        <v>CECO Environmental Corp. (NASDAQGS:CECO)</v>
      </c>
      <c r="B465" t="str">
        <v>Calamos Convertible Opportunities and Income Fund (NASDAQGS:CHI)</v>
      </c>
      <c r="C465" t="str">
        <v>Deckers Outdoor Corporation (NYSE:DECK)</v>
      </c>
      <c r="D465" t="str">
        <v>BV Financial, Inc. (NASDAQCM:BVFL)</v>
      </c>
      <c r="E465" t="str">
        <v>Equity Bancshares, Inc. (NYSE:EQBK)</v>
      </c>
      <c r="F465" t="str">
        <v>Gilat Satellite Networks Ltd. (NASDAQGS:GILT)</v>
      </c>
      <c r="G465" t="str">
        <v>Crescent Capital BDC, Inc. (NASDAQGM:CCAP)</v>
      </c>
      <c r="H465" t="str">
        <v>Donnelley Financial Solutions, Inc. (NYSE:DFIN)</v>
      </c>
      <c r="I465" t="str">
        <v>Host Hotels &amp; Resorts, Inc. (NASDAQGS:HST)</v>
      </c>
    </row>
    <row r="466" spans="1:9" x14ac:dyDescent="0.3">
      <c r="A466" t="str">
        <v>Celanese Corporation (NYSE:CE)</v>
      </c>
      <c r="B466" t="str">
        <v>Calamos Strategic Total Return Fund (NASDAQGS:CSQ)</v>
      </c>
      <c r="C466" t="str">
        <v>Delcath Systems, Inc. (NASDAQCM:DCTH)</v>
      </c>
      <c r="D466" t="str">
        <v>BWX Technologies, Inc. (NYSE:BWXT)</v>
      </c>
      <c r="E466" t="str">
        <v>Ermenegildo Zegna N.V. (NYSE:ZGN)</v>
      </c>
      <c r="F466" t="str">
        <v>Gilead Sciences, Inc. (NASDAQGS:GILD)</v>
      </c>
      <c r="G466" t="str">
        <v>Crescent Energy Company (NYSE:CRGY)</v>
      </c>
      <c r="H466" t="str">
        <v>DoorDash, Inc. (NASDAQGS:DASH)</v>
      </c>
      <c r="I466" t="str">
        <v>Houlihan Lokey, Inc. (NYSE:HLI)</v>
      </c>
    </row>
    <row r="467" spans="1:9" x14ac:dyDescent="0.3">
      <c r="A467" t="str">
        <v>Celsius Holdings, Inc. (NASDAQCM:CELH)</v>
      </c>
      <c r="B467" t="str">
        <v>Calavo Growers, Inc. (NASDAQGS:CVGW)</v>
      </c>
      <c r="C467" t="str">
        <v>Dell Technologies Inc. (NYSE:DELL)</v>
      </c>
      <c r="D467" t="str">
        <v>BXP, Inc. (NYSE:BXP)</v>
      </c>
      <c r="E467" t="str">
        <v>ESAB Corporation (NYSE:ESAB)</v>
      </c>
      <c r="F467" t="str">
        <v>Ginkgo Bioworks Holdings, Inc. (NYSE:DNA)</v>
      </c>
      <c r="G467" t="str">
        <v>CRH plc (NYSE:CRH)</v>
      </c>
      <c r="H467" t="str">
        <v>DoubleDown Interactive Co., Ltd. (NASDAQGS:DDI)</v>
      </c>
      <c r="I467" t="str">
        <v>Howard Hughes Holdings Inc. (NYSE:HHH)</v>
      </c>
    </row>
    <row r="468" spans="1:9" x14ac:dyDescent="0.3">
      <c r="A468" t="str">
        <v>Cencora, Inc. (NYSE:COR)</v>
      </c>
      <c r="B468" t="str">
        <v>Caleres, Inc. (NYSE:CAL)</v>
      </c>
      <c r="C468" t="str">
        <v>Deluxe Corporation (NYSE:DLX)</v>
      </c>
      <c r="D468" t="str">
        <v>Byrna Technologies Inc. (NASDAQCM:BYRN)</v>
      </c>
      <c r="E468" t="str">
        <v>Escalade, Incorporated (NASDAQGM:ESCA)</v>
      </c>
      <c r="F468" t="str">
        <v>GitLab Inc. (NASDAQGS:GTLB)</v>
      </c>
      <c r="G468" t="str">
        <v>CRISPR Therapeutics AG (NASDAQGM:CRSP)</v>
      </c>
      <c r="H468" t="str">
        <v>DoubleVerify Holdings, Inc. (NYSE:DV)</v>
      </c>
      <c r="I468" t="str">
        <v>Howmet Aerospace Inc. (NYSE:HWM)</v>
      </c>
    </row>
    <row r="469" spans="1:9" x14ac:dyDescent="0.3">
      <c r="A469" t="str">
        <v>Centene Corporation (NYSE:CNC)</v>
      </c>
      <c r="B469" t="str">
        <v>California BanCorp. (NASDAQCM:BCAL)</v>
      </c>
      <c r="C469" t="str">
        <v>Denali Capital Acquisition Corp. (NASDAQGM:DECA)</v>
      </c>
      <c r="D469" t="str">
        <v>C&amp;F Financial Corporation (NASDAQGS:CFFI)</v>
      </c>
      <c r="E469" t="str">
        <v>ESCO Technologies Inc. (NYSE:ESE)</v>
      </c>
      <c r="F469" t="str">
        <v>Gladstone Capital Corporation (NASDAQGS:GLAD)</v>
      </c>
      <c r="G469" t="str">
        <v>CrossAmerica Partners LP (NYSE:CAPL)</v>
      </c>
      <c r="H469" t="str">
        <v>DouYu International Holdings Limited (NASDAQGS:DOYU)</v>
      </c>
      <c r="I469" t="str">
        <v>HP Inc. (NYSE:HPQ)</v>
      </c>
    </row>
    <row r="470" spans="1:9" x14ac:dyDescent="0.3">
      <c r="A470" t="str">
        <v>CenterPoint Energy, Inc. (NYSE:CNP)</v>
      </c>
      <c r="B470" t="str">
        <v>California Resources Corporation (NYSE:CRC)</v>
      </c>
      <c r="C470" t="str">
        <v>Design Therapeutics, Inc. (NASDAQGS:DSGN)</v>
      </c>
      <c r="D470" t="str">
        <v>C3.ai, Inc. (NYSE:AI)</v>
      </c>
      <c r="E470" t="str">
        <v>Evercore Inc. (NYSE:EVR)</v>
      </c>
      <c r="F470" t="str">
        <v>Glaukos Corporation (NYSE:GKOS)</v>
      </c>
      <c r="G470" t="str">
        <v>CrossFirst Bankshares, Inc. (NASDAQGS:CFB)</v>
      </c>
      <c r="H470" t="str">
        <v>Doximity, Inc. (NYSE:DOCS)</v>
      </c>
      <c r="I470" t="str">
        <v>Hub Group, Inc. (NASDAQGS:HUBG)</v>
      </c>
    </row>
    <row r="471" spans="1:9" x14ac:dyDescent="0.3">
      <c r="A471" t="str">
        <v>Central Garden &amp; Pet Company (NASDAQGS:CENT)</v>
      </c>
      <c r="B471" t="str">
        <v>California Water Service Group (NYSE:CWT)</v>
      </c>
      <c r="C471" t="str">
        <v>Designer Brands Inc. (NYSE:DBI)</v>
      </c>
      <c r="D471" t="str">
        <v>Cable One, Inc. (NYSE:CABO)</v>
      </c>
      <c r="E471" t="str">
        <v>Everest Group, Ltd. (NYSE:EG)</v>
      </c>
      <c r="F471" t="str">
        <v>Global Blockchain Acquisition Corp. (NASDAQCM:GBBK)</v>
      </c>
      <c r="G471" t="str">
        <v>Crown Castle Inc. (NYSE:CCI)</v>
      </c>
      <c r="H471" t="str">
        <v>DraftKings Inc. (NASDAQGS:DKNG)</v>
      </c>
      <c r="I471" t="str">
        <v>Hubbell Incorporated (NYSE:HUBB)</v>
      </c>
    </row>
    <row r="472" spans="1:9" x14ac:dyDescent="0.3">
      <c r="A472" t="str">
        <v>Central Pacific Financial Corp. (NYSE:CPF)</v>
      </c>
      <c r="B472" t="str">
        <v>Calix, Inc. (NYSE:CALX)</v>
      </c>
      <c r="C472" t="str">
        <v>Despegar.com, Corp. (NYSE:DESP)</v>
      </c>
      <c r="D472" t="str">
        <v>Cabot Corporation (NYSE:CBT)</v>
      </c>
      <c r="E472" t="str">
        <v>Evergy, Inc. (NASDAQGS:EVRG)</v>
      </c>
      <c r="F472" t="str">
        <v>Global Blue Group Holding AG (NYSE:GB)</v>
      </c>
      <c r="G472" t="str">
        <v>Crown Holdings, Inc. (NYSE:CCK)</v>
      </c>
      <c r="H472" t="str">
        <v>Driven Brands Holdings Inc. (NASDAQGS:DRVN)</v>
      </c>
      <c r="I472" t="str">
        <v>Hudson Acquisition I Corp. (NASDAQGM:HUDA)</v>
      </c>
    </row>
    <row r="473" spans="1:9" x14ac:dyDescent="0.3">
      <c r="A473" t="str">
        <v>Central Plains Bancshares, Inc. (NASDAQCM:CPBI)</v>
      </c>
      <c r="B473" t="str">
        <v>Cal-Maine Foods, Inc. (NASDAQGS:CALM)</v>
      </c>
      <c r="C473" t="str">
        <v>DexCom, Inc. (NASDAQGS:DXCM)</v>
      </c>
      <c r="D473" t="str">
        <v>CACI International Inc (NYSE:CACI)</v>
      </c>
      <c r="E473" t="str">
        <v>Everi Holdings Inc. (NYSE:EVRI)</v>
      </c>
      <c r="F473" t="str">
        <v>Global Industrial Company (NYSE:GIC)</v>
      </c>
      <c r="G473" t="str">
        <v>Cryoport, Inc. (NASDAQCM:CYRX)</v>
      </c>
      <c r="H473" t="str">
        <v>Dropbox, Inc. (NASDAQGS:DBX)</v>
      </c>
      <c r="I473" t="str">
        <v>Hudson Global, Inc. (NASDAQGS:HSON)</v>
      </c>
    </row>
    <row r="474" spans="1:9" x14ac:dyDescent="0.3">
      <c r="A474" t="str">
        <v>Century Aluminum Company (NASDAQGS:CENX)</v>
      </c>
      <c r="B474" t="str">
        <v>Camden National Corporation (NASDAQGS:CAC)</v>
      </c>
      <c r="C474" t="str">
        <v>DHT Holdings, Inc. (NYSE:DHT)</v>
      </c>
      <c r="D474" t="str">
        <v>Cactus, Inc. (NYSE:WHD)</v>
      </c>
      <c r="E474" t="str">
        <v>Evolent Health, Inc. (NYSE:EVH)</v>
      </c>
      <c r="F474" t="str">
        <v>Global Partners LP (NYSE:GLP)</v>
      </c>
      <c r="G474" t="str">
        <v>CS Disco, Inc. (NYSE:LAW)</v>
      </c>
      <c r="H474" t="str">
        <v>DT Midstream, Inc. (NYSE:DTM)</v>
      </c>
      <c r="I474" t="str">
        <v>Hudson Technologies, Inc. (NASDAQCM:HDSN)</v>
      </c>
    </row>
    <row r="475" spans="1:9" x14ac:dyDescent="0.3">
      <c r="A475" t="str">
        <v>Century Communities, Inc. (NYSE:CCS)</v>
      </c>
      <c r="B475" t="str">
        <v>Camden Property Trust (NYSE:CPT)</v>
      </c>
      <c r="C475" t="str">
        <v>Diamond Hill Investment Group, Inc. (NASDAQGS:DHIL)</v>
      </c>
      <c r="D475" t="str">
        <v>Cadence Bank (NYSE:CADE)</v>
      </c>
      <c r="E475" t="str">
        <v>Exact Sciences Corporation (NASDAQCM:EXAS)</v>
      </c>
      <c r="F475" t="str">
        <v>Global Payments Inc. (NYSE:GPN)</v>
      </c>
      <c r="G475" t="str">
        <v>CSW Industrials, Inc. (NASDAQGS:CSWI)</v>
      </c>
      <c r="H475" t="str">
        <v>Ducommun Incorporated (NYSE:DCO)</v>
      </c>
      <c r="I475" t="str">
        <v>Huntington Ingalls Industries, Inc. (NYSE:HII)</v>
      </c>
    </row>
    <row r="476" spans="1:9" x14ac:dyDescent="0.3">
      <c r="A476" t="str">
        <v>CF Bankshares Inc. (NASDAQCM:CFBK)</v>
      </c>
      <c r="B476" t="str">
        <v>Campbell Soup Company (NASDAQGS:CPB)</v>
      </c>
      <c r="C476" t="str">
        <v>DiamondRock Hospitality Company (NYSE:DRH)</v>
      </c>
      <c r="D476" t="str">
        <v>Cadence Design Systems, Inc. (NASDAQGS:CDNS)</v>
      </c>
      <c r="E476" t="str">
        <v>Excelerate Energy, Inc. (NYSE:EE)</v>
      </c>
      <c r="F476" t="str">
        <v>Global Ship Lease, Inc. (NYSE:GSL)</v>
      </c>
      <c r="G476" t="str">
        <v>CSX Corporation (NASDAQGS:CSX)</v>
      </c>
      <c r="H476" t="str">
        <v>Dun &amp; Bradstreet Holdings, Inc. (NYSE:DNB)</v>
      </c>
      <c r="I476" t="str">
        <v>Hurco Companies, Inc. (NASDAQGS:HURC)</v>
      </c>
    </row>
    <row r="477" spans="1:9" x14ac:dyDescent="0.3">
      <c r="A477" t="str">
        <v>CF Industries Holdings, Inc. (NYSE:CF)</v>
      </c>
      <c r="B477" t="str">
        <v>Camping World Holdings, Inc. (NYSE:CWH)</v>
      </c>
      <c r="C477" t="str">
        <v>Digi International Inc. (NASDAQGS:DGII)</v>
      </c>
      <c r="D477" t="str">
        <v>Cadre Holdings, Inc. (NYSE:CDRE)</v>
      </c>
      <c r="E477" t="str">
        <v>Expro Group Holdings N.V. (NYSE:XPRO)</v>
      </c>
      <c r="F477" t="str">
        <v>GlobalFoundries Inc. (NASDAQGS:GFS)</v>
      </c>
      <c r="G477" t="str">
        <v>CTO Realty Growth, Inc. (NYSE:CTO)</v>
      </c>
      <c r="H477" t="str">
        <v>Duolingo, Inc. (NASDAQGS:DUOL)</v>
      </c>
      <c r="I477" t="str">
        <v>Huron Consulting Group Inc. (NASDAQGS:HURN)</v>
      </c>
    </row>
    <row r="478" spans="1:9" x14ac:dyDescent="0.3">
      <c r="A478" t="str">
        <v>Chain Bridge Bancorp, Inc. (NYSE:CBNA)</v>
      </c>
      <c r="B478" t="str">
        <v>Cantaloupe, Inc. (NASDAQGS:CTLP)</v>
      </c>
      <c r="C478" t="str">
        <v>DigitalOcean Holdings, Inc. (NYSE:DOCN)</v>
      </c>
      <c r="D478" t="str">
        <v>Cadrenal Therapeutics, Inc. (NASDAQCM:CVKD)</v>
      </c>
      <c r="E478" t="str">
        <v>Extreme Networks, Inc. (NASDAQGS:EXTR)</v>
      </c>
      <c r="F478" t="str">
        <v>Globus Medical, Inc. (NYSE:GMED)</v>
      </c>
      <c r="G478" t="str">
        <v>CTS Corporation (NYSE:CTS)</v>
      </c>
      <c r="H478" t="str">
        <v>Dutch Bros Inc. (NYSE:BROS)</v>
      </c>
      <c r="I478" t="str">
        <v>Hyatt Hotels Corporation (NYSE:H)</v>
      </c>
    </row>
    <row r="479" spans="1:9" x14ac:dyDescent="0.3">
      <c r="A479" t="str">
        <v>Chain Bridge I (NASDAQCM:CBRG)</v>
      </c>
      <c r="B479" t="str">
        <v>Canterbury Park Holding Corporation (NASDAQGM:CPHC)</v>
      </c>
      <c r="C479" t="str">
        <v>Dine Brands Global, Inc. (NYSE:DIN)</v>
      </c>
      <c r="D479" t="str">
        <v>Caesars Entertainment, Inc. (NASDAQGS:CZR)</v>
      </c>
      <c r="E479" t="str">
        <v>F&amp;G Annuities &amp; Life, Inc. (NYSE:FG)</v>
      </c>
      <c r="F479" t="str">
        <v>GoDaddy Inc. (NYSE:GDDY)</v>
      </c>
      <c r="G479" t="str">
        <v>Cummins Inc. (NYSE:CMI)</v>
      </c>
      <c r="H479" t="str">
        <v>Dynatrace, Inc. (NYSE:DT)</v>
      </c>
      <c r="I479" t="str">
        <v>IB Acquisition Corp. (NASDAQGM:IBAC)</v>
      </c>
    </row>
    <row r="480" spans="1:9" x14ac:dyDescent="0.3">
      <c r="A480" t="str">
        <v>Champion Homes, Inc. (NYSE:SKY)</v>
      </c>
      <c r="B480" t="str">
        <v>Capital Bancorp, Inc. (NASDAQGS:CBNK)</v>
      </c>
      <c r="C480" t="str">
        <v>Discover Financial Services (NYSE:DFS)</v>
      </c>
      <c r="D480" t="str">
        <v>Calavo Growers, Inc. (NASDAQGS:CVGW)</v>
      </c>
      <c r="E480" t="str">
        <v>F.N.B. Corporation (NYSE:FNB)</v>
      </c>
      <c r="F480" t="str">
        <v>Golar LNG Limited (NASDAQGS:GLNG)</v>
      </c>
      <c r="G480" t="str">
        <v>Curtiss-Wright Corporation (NYSE:CW)</v>
      </c>
      <c r="H480" t="str">
        <v>Dynex Capital, Inc. (NYSE:DX)</v>
      </c>
      <c r="I480" t="str">
        <v>IBEX Limited (NASDAQGM:IBEX)</v>
      </c>
    </row>
    <row r="481" spans="1:9" x14ac:dyDescent="0.3">
      <c r="A481" t="str">
        <v>ChampionX Corporation (NASDAQGS:CHX)</v>
      </c>
      <c r="B481" t="str">
        <v>Capital City Bank Group, Inc. (NASDAQGS:CCBG)</v>
      </c>
      <c r="C481" t="str">
        <v>Distribution Solutions Group, Inc. (NASDAQGS:DSGR)</v>
      </c>
      <c r="D481" t="str">
        <v>California BanCorp. (NASDAQCM:BCAL)</v>
      </c>
      <c r="E481" t="str">
        <v>Farmers &amp; Merchants Bancorp, Inc. (NASDAQCM:FMAO)</v>
      </c>
      <c r="F481" t="str">
        <v>Golden Entertainment, Inc. (NASDAQGM:GDEN)</v>
      </c>
      <c r="G481" t="str">
        <v>Cushman &amp; Wakefield plc (NYSE:CWK)</v>
      </c>
      <c r="H481" t="str">
        <v>e.l.f. Beauty, Inc. (NYSE:ELF)</v>
      </c>
      <c r="I481" t="str">
        <v>ICC Holdings, Inc. (NASDAQCM:ICCH)</v>
      </c>
    </row>
    <row r="482" spans="1:9" x14ac:dyDescent="0.3">
      <c r="A482" t="str">
        <v>Charles River Laboratories International, Inc. (NYSE:CRL)</v>
      </c>
      <c r="B482" t="str">
        <v>Capital Clean Energy Carriers Corp. (NASDAQGS:CCEC)</v>
      </c>
      <c r="C482" t="str">
        <v>DLH Holdings Corp. (NASDAQCM:DLHC)</v>
      </c>
      <c r="D482" t="str">
        <v>California Resources Corporation (NYSE:CRC)</v>
      </c>
      <c r="E482" t="str">
        <v>Farmers National Banc Corp. (NASDAQCM:FMNB)</v>
      </c>
      <c r="F482" t="str">
        <v>Golden Ocean Group Limited (NASDAQGS:GOGL)</v>
      </c>
      <c r="G482" t="str">
        <v>CVB Financial Corp. (NASDAQGS:CVBF)</v>
      </c>
      <c r="H482" t="str">
        <v>Eagle Bancorp, Inc. (NASDAQCM:EGBN)</v>
      </c>
      <c r="I482" t="str">
        <v>ICON Public Limited Company (NASDAQGS:ICLR)</v>
      </c>
    </row>
    <row r="483" spans="1:9" x14ac:dyDescent="0.3">
      <c r="A483" t="str">
        <v>Chart Industries, Inc. (NYSE:GTLS)</v>
      </c>
      <c r="B483" t="str">
        <v>Capital One Financial Corporation (NYSE:COF)</v>
      </c>
      <c r="C483" t="str">
        <v>DNP Select Income Fund Inc. (NYSE:DNP)</v>
      </c>
      <c r="D483" t="str">
        <v>California Water Service Group (NYSE:CWT)</v>
      </c>
      <c r="E483" t="str">
        <v>FARO Technologies, Inc. (NASDAQGS:FARO)</v>
      </c>
      <c r="F483" t="str">
        <v>Goosehead Insurance, Inc (NASDAQGS:GSHD)</v>
      </c>
      <c r="G483" t="str">
        <v>CVRx, Inc. (NASDAQGS:CVRX)</v>
      </c>
      <c r="H483" t="str">
        <v>Eagle Point Credit Company Inc. (NYSE:ECC)</v>
      </c>
      <c r="I483" t="str">
        <v>IDEXX Laboratories, Inc. (NASDAQGS:IDXX)</v>
      </c>
    </row>
    <row r="484" spans="1:9" x14ac:dyDescent="0.3">
      <c r="A484" t="str">
        <v>Charter Communications, Inc. (NASDAQGS:CHTR)</v>
      </c>
      <c r="B484" t="str">
        <v>Capitol Federal Financial, Inc. (NASDAQGS:CFFN)</v>
      </c>
      <c r="C484" t="str">
        <v>DocuSign, Inc. (NASDAQGS:DOCU)</v>
      </c>
      <c r="D484" t="str">
        <v>Calix, Inc. (NYSE:CALX)</v>
      </c>
      <c r="E484" t="str">
        <v>Fastenal Company (NASDAQGS:FAST)</v>
      </c>
      <c r="F484" t="str">
        <v>Graco Inc. (NYSE:GGG)</v>
      </c>
      <c r="G484" t="str">
        <v>CyberArk Software Ltd. (NASDAQGS:CYBR)</v>
      </c>
      <c r="H484" t="str">
        <v>Eagle Point Income Company Inc. (NYSE:EIC)</v>
      </c>
      <c r="I484" t="str">
        <v>IDT Corporation (NYSE:IDT)</v>
      </c>
    </row>
    <row r="485" spans="1:9" x14ac:dyDescent="0.3">
      <c r="A485" t="str">
        <v>Check Point Software Technologies Ltd. (NASDAQGS:CHKP)</v>
      </c>
      <c r="B485" t="str">
        <v>Capri Holdings Limited (NYSE:CPRI)</v>
      </c>
      <c r="C485" t="str">
        <v>Dogness (International) Corporation (NASDAQCM:DOGZ)</v>
      </c>
      <c r="D485" t="str">
        <v>Calumet, Inc. (NASDAQGS:CLMT)</v>
      </c>
      <c r="E485" t="str">
        <v>FB Bancorp, Inc. (NASDAQCM:FBLA)</v>
      </c>
      <c r="F485" t="str">
        <v>Graham Corporation (NYSE:GHM)</v>
      </c>
      <c r="G485" t="str">
        <v>Cyngn Inc. (NASDAQCM:CYN)</v>
      </c>
      <c r="H485" t="str">
        <v>EastGroup Properties, Inc. (NYSE:EGP)</v>
      </c>
      <c r="I485" t="str">
        <v>IES Holdings, Inc. (NASDAQGM:IESC)</v>
      </c>
    </row>
    <row r="486" spans="1:9" x14ac:dyDescent="0.3">
      <c r="A486" t="str">
        <v>Chemed Corporation (NYSE:CHE)</v>
      </c>
      <c r="B486" t="str">
        <v>Cardinal Health, Inc. (NYSE:CAH)</v>
      </c>
      <c r="C486" t="str">
        <v>Dolby Laboratories, Inc. (NYSE:DLB)</v>
      </c>
      <c r="D486" t="str">
        <v>Camden Property Trust (NYSE:CPT)</v>
      </c>
      <c r="E486" t="str">
        <v>FB Financial Corporation (NYSE:FBK)</v>
      </c>
      <c r="F486" t="str">
        <v>Grand Canyon Education, Inc. (NASDAQGS:LOPE)</v>
      </c>
      <c r="G486" t="str">
        <v>Cytek Biosciences, Inc. (NASDAQGS:CTKB)</v>
      </c>
      <c r="H486" t="str">
        <v>Eastman Chemical Company (NYSE:EMN)</v>
      </c>
      <c r="I486" t="str">
        <v>Illinois Tool Works Inc. (NYSE:ITW)</v>
      </c>
    </row>
    <row r="487" spans="1:9" x14ac:dyDescent="0.3">
      <c r="A487" t="str">
        <v>Chemung Financial Corporation (NASDAQGS:CHMG)</v>
      </c>
      <c r="B487" t="str">
        <v>CareDx, Inc (NASDAQGM:CDNA)</v>
      </c>
      <c r="C487" t="str">
        <v>Dollar Tree, Inc. (NASDAQGS:DLTR)</v>
      </c>
      <c r="D487" t="str">
        <v>Camp4 Therapeutics Corporation (NASDAQGM:CAMP)</v>
      </c>
      <c r="E487" t="str">
        <v>Federal Agricultural Mortgage Corporation (NYSE:AGM)</v>
      </c>
      <c r="F487" t="str">
        <v>Graphic Packaging Holding Company (NYSE:GPK)</v>
      </c>
      <c r="G487" t="str">
        <v>Dana Incorporated (NYSE:DAN)</v>
      </c>
      <c r="H487" t="str">
        <v>Eaton Corporation plc (NYSE:ETN)</v>
      </c>
      <c r="I487" t="str">
        <v>Illumina, Inc. (NASDAQGS:ILMN)</v>
      </c>
    </row>
    <row r="488" spans="1:9" x14ac:dyDescent="0.3">
      <c r="A488" t="str">
        <v>Cheniere Energy Partners, L.P. (NYSE:CQP)</v>
      </c>
      <c r="B488" t="str">
        <v>CareTrust REIT, Inc. (NYSE:CTRE)</v>
      </c>
      <c r="C488" t="str">
        <v>Dominion Energy, Inc. (NYSE:D)</v>
      </c>
      <c r="D488" t="str">
        <v>Campbell Soup Company (NASDAQGS:CPB)</v>
      </c>
      <c r="E488" t="str">
        <v>Federal Realty Investment Trust (NYSE:FRT)</v>
      </c>
      <c r="F488" t="str">
        <v>Gravity Co., Ltd. (NASDAQGM:GRVY)</v>
      </c>
      <c r="G488" t="str">
        <v>Danimer Scientific, Inc. (NYSE:DNMR)</v>
      </c>
      <c r="H488" t="str">
        <v>Eaton Vance Floating-Rate Income Trust (NYSE:EFT)</v>
      </c>
      <c r="I488" t="str">
        <v>Independence Realty Trust, Inc. (NYSE:IRT)</v>
      </c>
    </row>
    <row r="489" spans="1:9" x14ac:dyDescent="0.3">
      <c r="A489" t="str">
        <v>Cheniere Energy, Inc. (NYSE:LNG)</v>
      </c>
      <c r="B489" t="str">
        <v>CarGurus, Inc. (NASDAQGS:CARG)</v>
      </c>
      <c r="C489" t="str">
        <v>Domino's Pizza, Inc. (NYSE:DPZ)</v>
      </c>
      <c r="D489" t="str">
        <v>Camping World Holdings, Inc. (NYSE:CWH)</v>
      </c>
      <c r="E489" t="str">
        <v>Federal Signal Corporation (NYSE:FSS)</v>
      </c>
      <c r="F489" t="str">
        <v>Green Plains Inc. (NASDAQGS:GPRE)</v>
      </c>
      <c r="G489" t="str">
        <v>Datadog, Inc. (NASDAQGS:DDOG)</v>
      </c>
      <c r="H489" t="str">
        <v>Eaton Vance Senior Floating-Rate Trust (NYSE:EFR)</v>
      </c>
      <c r="I489" t="str">
        <v>Independent Bank Corporation (NASDAQGS:IBCP)</v>
      </c>
    </row>
    <row r="490" spans="1:9" x14ac:dyDescent="0.3">
      <c r="A490" t="str">
        <v>Chesapeake Utilities Corporation (NYSE:CPK)</v>
      </c>
      <c r="B490" t="str">
        <v>Carlisle Companies Incorporated (NYSE:CSL)</v>
      </c>
      <c r="C490" t="str">
        <v>Donegal Group Inc. (NASDAQGS:DGIC.A)</v>
      </c>
      <c r="D490" t="str">
        <v>Cannae Holdings, Inc. (NYSE:CNNE)</v>
      </c>
      <c r="E490" t="str">
        <v>Federated Hermes, Inc. (NYSE:FHI)</v>
      </c>
      <c r="F490" t="str">
        <v>Greenwich LifeSciences, Inc. (NASDAQCM:GLSI)</v>
      </c>
      <c r="G490" t="str">
        <v>Dave Inc. (NASDAQGM:DAVE)</v>
      </c>
      <c r="H490" t="str">
        <v>Eaton Vance Tax-Managed Global Buy-Write Opportunities Fund (NYSE:ETW)</v>
      </c>
      <c r="I490" t="str">
        <v>Ingersoll Rand Inc. (NYSE:IR)</v>
      </c>
    </row>
    <row r="491" spans="1:9" x14ac:dyDescent="0.3">
      <c r="A491" t="str">
        <v>Chevron Corporation (NYSE:CVX)</v>
      </c>
      <c r="B491" t="str">
        <v>Carlyle Secured Lending, Inc. (NASDAQGS:CGBD)</v>
      </c>
      <c r="C491" t="str">
        <v>DoorDash, Inc. (NASDAQGS:DASH)</v>
      </c>
      <c r="D491" t="str">
        <v>Canterbury Park Holding Corporation (NASDAQGM:CPHC)</v>
      </c>
      <c r="E491" t="str">
        <v>Ferguson Enterprises Inc. (NYSE:FERG)</v>
      </c>
      <c r="F491" t="str">
        <v>Greystone Housing Impact Investors LP (NYSE:GHI)</v>
      </c>
      <c r="G491" t="str">
        <v>DaVita Inc. (NYSE:DVA)</v>
      </c>
      <c r="H491" t="str">
        <v>eBay Inc. (NASDAQGS:EBAY)</v>
      </c>
      <c r="I491" t="str">
        <v>Ingram Micro Holding Corporation (NYSE:INGM)</v>
      </c>
    </row>
    <row r="492" spans="1:9" x14ac:dyDescent="0.3">
      <c r="A492" t="str">
        <v>Chewy, Inc. (NYSE:CHWY)</v>
      </c>
      <c r="B492" t="str">
        <v>CarMax, Inc. (NYSE:KMX)</v>
      </c>
      <c r="C492" t="str">
        <v>Dorman Products, Inc. (NASDAQGS:DORM)</v>
      </c>
      <c r="D492" t="str">
        <v>Capital City Bank Group, Inc. (NASDAQGS:CCBG)</v>
      </c>
      <c r="E492" t="str">
        <v>Ferrari N.V. (NYSE:RACE)</v>
      </c>
      <c r="F492" t="str">
        <v>Griffon Corporation (NYSE:GFF)</v>
      </c>
      <c r="G492" t="str">
        <v>Daxor Corporation (NASDAQCM:DXR)</v>
      </c>
      <c r="H492" t="str">
        <v>Edison International (NYSE:EIX)</v>
      </c>
      <c r="I492" t="str">
        <v>Ingredion Incorporated (NYSE:INGR)</v>
      </c>
    </row>
    <row r="493" spans="1:9" x14ac:dyDescent="0.3">
      <c r="A493" t="str">
        <v>Chicago Atlantic BDC, Inc. (NASDAQGM:LIEN)</v>
      </c>
      <c r="B493" t="str">
        <v>Carpenter Technology Corporation (NYSE:CRS)</v>
      </c>
      <c r="C493" t="str">
        <v>DoubleVerify Holdings, Inc. (NYSE:DV)</v>
      </c>
      <c r="D493" t="str">
        <v>Capital Clean Energy Carriers Corp. (NASDAQGS:CCEC)</v>
      </c>
      <c r="E493" t="str">
        <v>Fidelity D &amp; D Bancorp, Inc. (NASDAQGM:FDBC)</v>
      </c>
      <c r="F493" t="str">
        <v>Grindr Inc. (NYSE:GRND)</v>
      </c>
      <c r="G493" t="str">
        <v>Day One Biopharmaceuticals, Inc. (NASDAQGS:DAWN)</v>
      </c>
      <c r="H493" t="str">
        <v>eGain Corporation (NASDAQCM:EGAN)</v>
      </c>
      <c r="I493" t="str">
        <v>InMode Ltd. (NASDAQGS:INMD)</v>
      </c>
    </row>
    <row r="494" spans="1:9" x14ac:dyDescent="0.3">
      <c r="A494" t="str">
        <v>Chicago Atlantic Real Estate Finance, Inc. (NASDAQGM:REFI)</v>
      </c>
      <c r="B494" t="str">
        <v>Carriage Services, Inc. (NYSE:CSV)</v>
      </c>
      <c r="C494" t="str">
        <v>Douglas Dynamics, Inc. (NYSE:PLOW)</v>
      </c>
      <c r="D494" t="str">
        <v>Capital One Financial Corporation (NYSE:COF)</v>
      </c>
      <c r="E494" t="str">
        <v>Fidelity National Financial, Inc. (NYSE:FNF)</v>
      </c>
      <c r="F494" t="str">
        <v>Grocery Outlet Holding Corp. (NASDAQGS:GO)</v>
      </c>
      <c r="G494" t="str">
        <v>Deckers Outdoor Corporation (NYSE:DECK)</v>
      </c>
      <c r="H494" t="str">
        <v>EHang Holdings Limited (NASDAQGM:EH)</v>
      </c>
      <c r="I494" t="str">
        <v>InnovAge Holding Corp. (NASDAQGS:INNV)</v>
      </c>
    </row>
    <row r="495" spans="1:9" x14ac:dyDescent="0.3">
      <c r="A495" t="str">
        <v>Chimera Investment Corporation (NYSE:CIM)</v>
      </c>
      <c r="B495" t="str">
        <v>Carrier Global Corporation (NYSE:CARR)</v>
      </c>
      <c r="C495" t="str">
        <v>Douglas Emmett, Inc. (NYSE:DEI)</v>
      </c>
      <c r="D495" t="str">
        <v>Capri Holdings Limited (NYSE:CPRI)</v>
      </c>
      <c r="E495" t="str">
        <v>Fidelity National Information Services, Inc. (NYSE:FIS)</v>
      </c>
      <c r="F495" t="str">
        <v>Guardian Pharmacy Services, Inc. (NYSE:GRDN)</v>
      </c>
      <c r="G495" t="str">
        <v>Delcath Systems, Inc. (NASDAQCM:DCTH)</v>
      </c>
      <c r="H495" t="str">
        <v>El Pollo Loco Holdings, Inc. (NASDAQGS:LOCO)</v>
      </c>
      <c r="I495" t="str">
        <v>Innovative Solutions and Support, Inc. (NASDAQGS:ISSC)</v>
      </c>
    </row>
    <row r="496" spans="1:9" x14ac:dyDescent="0.3">
      <c r="A496" t="str">
        <v>China Yuchai International Limited (NYSE:CYD)</v>
      </c>
      <c r="B496" t="str">
        <v>Cars.com Inc. (NYSE:CARS)</v>
      </c>
      <c r="C496" t="str">
        <v>Doximity, Inc. (NYSE:DOCS)</v>
      </c>
      <c r="D496" t="str">
        <v>Cardinal Health, Inc. (NYSE:CAH)</v>
      </c>
      <c r="E496" t="str">
        <v>Financial Institutions, Inc. (NASDAQGS:FISI)</v>
      </c>
      <c r="F496" t="str">
        <v>Guess?, Inc. (NYSE:GES)</v>
      </c>
      <c r="G496" t="str">
        <v>Dell Technologies Inc. (NYSE:DELL)</v>
      </c>
      <c r="H496" t="str">
        <v>Elanco Animal Health Incorporated (NYSE:ELAN)</v>
      </c>
      <c r="I496" t="str">
        <v>Insight Enterprises, Inc. (NASDAQGS:NSIT)</v>
      </c>
    </row>
    <row r="497" spans="1:9" x14ac:dyDescent="0.3">
      <c r="A497" t="str">
        <v>Chipotle Mexican Grill, Inc. (NYSE:CMG)</v>
      </c>
      <c r="B497" t="str">
        <v>Carter Bankshares, Inc. (NASDAQGS:CARE)</v>
      </c>
      <c r="C497" t="str">
        <v>Driven Brands Holdings Inc. (NASDAQGS:DRVN)</v>
      </c>
      <c r="D497" t="str">
        <v>CareDx, Inc (NASDAQGM:CDNA)</v>
      </c>
      <c r="E497" t="str">
        <v>FinWise Bancorp (NASDAQGM:FINW)</v>
      </c>
      <c r="F497" t="str">
        <v>Guidewire Software, Inc. (NYSE:GWRE)</v>
      </c>
      <c r="G497" t="str">
        <v>Deluxe Corporation (NYSE:DLX)</v>
      </c>
      <c r="H497" t="str">
        <v>Elastic N.V. (NYSE:ESTC)</v>
      </c>
      <c r="I497" t="str">
        <v>Insperity, Inc. (NYSE:NSP)</v>
      </c>
    </row>
    <row r="498" spans="1:9" x14ac:dyDescent="0.3">
      <c r="A498" t="str">
        <v>Choice Hotels International, Inc. (NYSE:CHH)</v>
      </c>
      <c r="B498" t="str">
        <v>Carter's, Inc. (NYSE:CRI)</v>
      </c>
      <c r="C498" t="str">
        <v>Dropbox, Inc. (NASDAQGS:DBX)</v>
      </c>
      <c r="D498" t="str">
        <v>CareTrust REIT, Inc. (NYSE:CTRE)</v>
      </c>
      <c r="E498" t="str">
        <v>First Advantage Corporation (NASDAQGS:FA)</v>
      </c>
      <c r="F498" t="str">
        <v>Gulf Island Fabrication, Inc. (NASDAQGS:GIFI)</v>
      </c>
      <c r="G498" t="str">
        <v>Designer Brands Inc. (NYSE:DBI)</v>
      </c>
      <c r="H498" t="str">
        <v>electroCore, Inc. (NASDAQCM:ECOR)</v>
      </c>
      <c r="I498" t="str">
        <v>Installed Building Products, Inc. (NYSE:IBP)</v>
      </c>
    </row>
    <row r="499" spans="1:9" x14ac:dyDescent="0.3">
      <c r="A499" t="str">
        <v>ChoiceOne Financial Services, Inc. (NASDAQCM:COFS)</v>
      </c>
      <c r="B499" t="str">
        <v>Carvana Co. (NYSE:CVNA)</v>
      </c>
      <c r="C499" t="str">
        <v>DT Cloud Acquisition Corporation (NASDAQGM:DYCQ)</v>
      </c>
      <c r="D499" t="str">
        <v>CARGO Therapeutics, Inc. (NASDAQGS:CRGX)</v>
      </c>
      <c r="E499" t="str">
        <v>First Bank (NASDAQGM:FRBA)</v>
      </c>
      <c r="F499" t="str">
        <v>GXO Logistics, Inc. (NYSE:GXO)</v>
      </c>
      <c r="G499" t="str">
        <v>Despegar.com, Corp. (NYSE:DESP)</v>
      </c>
      <c r="H499" t="str">
        <v>Ellington Financial Inc. (NYSE:EFC)</v>
      </c>
      <c r="I499" t="str">
        <v>Integra LifeSciences Holdings Corporation (NASDAQGS:IART)</v>
      </c>
    </row>
    <row r="500" spans="1:9" x14ac:dyDescent="0.3">
      <c r="A500" t="str">
        <v>Chord Energy Corporation (NASDAQGS:CHRD)</v>
      </c>
      <c r="B500" t="str">
        <v>Casella Waste Systems, Inc. (NASDAQGS:CWST)</v>
      </c>
      <c r="C500" t="str">
        <v>DT Cloud Star Acquisition Corporation (NASDAQGM:DTSQ)</v>
      </c>
      <c r="D500" t="str">
        <v>CarGurus, Inc. (NASDAQGS:CARG)</v>
      </c>
      <c r="E500" t="str">
        <v>First Busey Corporation (NASDAQGS:BUSE)</v>
      </c>
      <c r="F500" t="str">
        <v>Gyre Therapeutics, Inc. (NASDAQCM:GYRE)</v>
      </c>
      <c r="G500" t="str">
        <v>Devon Energy Corporation (NYSE:DVN)</v>
      </c>
      <c r="H500" t="str">
        <v>Elme Communities (NYSE:ELME)</v>
      </c>
      <c r="I500" t="str">
        <v>International General Insurance Holdings Ltd. (NASDAQCM:IGIC)</v>
      </c>
    </row>
    <row r="501" spans="1:9" x14ac:dyDescent="0.3">
      <c r="A501" t="str">
        <v>ChromaDex Corporation (NASDAQCM:CDXC)</v>
      </c>
      <c r="B501" t="str">
        <v>Casey's General Stores, Inc. (NASDAQGS:CASY)</v>
      </c>
      <c r="C501" t="str">
        <v>DT Midstream, Inc. (NYSE:DTM)</v>
      </c>
      <c r="D501" t="str">
        <v>Carlyle Secured Lending, Inc. (NASDAQGS:CGBD)</v>
      </c>
      <c r="E501" t="str">
        <v>First Citizens BancShares, Inc. (NASDAQGS:FCNC.A)</v>
      </c>
      <c r="F501" t="str">
        <v>H&amp;E Equipment Services, Inc. (NASDAQGS:HEES)</v>
      </c>
      <c r="G501" t="str">
        <v>Dianthus Therapeutics, Inc. (NASDAQCM:DNTH)</v>
      </c>
      <c r="H501" t="str">
        <v>EMCOR Group, Inc. (NYSE:EME)</v>
      </c>
      <c r="I501" t="str">
        <v>International Money Express, Inc. (NASDAQCM:IMXI)</v>
      </c>
    </row>
    <row r="502" spans="1:9" x14ac:dyDescent="0.3">
      <c r="A502" t="str">
        <v>Chubb Limited (NYSE:CB)</v>
      </c>
      <c r="B502" t="str">
        <v>Cass Information Systems, Inc. (NASDAQGS:CASS)</v>
      </c>
      <c r="C502" t="str">
        <v>DTE Energy Company (NYSE:DTE)</v>
      </c>
      <c r="D502" t="str">
        <v>CarMax, Inc. (NYSE:KMX)</v>
      </c>
      <c r="E502" t="str">
        <v>First Commonwealth Financial Corporation (NYSE:FCF)</v>
      </c>
      <c r="F502" t="str">
        <v>HA Sustainable Infrastructure Capital, Inc. (NYSE:HASI)</v>
      </c>
      <c r="G502" t="str">
        <v>Diebold Nixdorf, Incorporated (NYSE:DBD)</v>
      </c>
      <c r="H502" t="str">
        <v>Emergent BioSolutions Inc. (NYSE:EBS)</v>
      </c>
      <c r="I502" t="str">
        <v>International Seaways, Inc. (NYSE:INSW)</v>
      </c>
    </row>
    <row r="503" spans="1:9" x14ac:dyDescent="0.3">
      <c r="A503" t="str">
        <v>Church &amp; Dwight Co., Inc. (NYSE:CHD)</v>
      </c>
      <c r="B503" t="str">
        <v>Castle Biosciences, Inc. (NASDAQGM:CSTL)</v>
      </c>
      <c r="C503" t="str">
        <v>DTF Tax-Free Income 2028 Term Fund Inc. (NYSE:DTF)</v>
      </c>
      <c r="D503" t="str">
        <v>Carpenter Technology Corporation (NYSE:CRS)</v>
      </c>
      <c r="E503" t="str">
        <v>First Financial Corporation (NASDAQGS:THFF)</v>
      </c>
      <c r="F503" t="str">
        <v>Hallador Energy Company (NASDAQCM:HNRG)</v>
      </c>
      <c r="G503" t="str">
        <v>Digi International Inc. (NASDAQGS:DGII)</v>
      </c>
      <c r="H503" t="str">
        <v>Emerson Electric Co. (NYSE:EMR)</v>
      </c>
      <c r="I503" t="str">
        <v>Intuit Inc. (NASDAQGS:INTU)</v>
      </c>
    </row>
    <row r="504" spans="1:9" x14ac:dyDescent="0.3">
      <c r="A504" t="str">
        <v>Churchill Downs Incorporated (NASDAQGS:CHDN)</v>
      </c>
      <c r="B504" t="str">
        <v>Catalent, Inc. (NYSE:CTLT)</v>
      </c>
      <c r="C504" t="str">
        <v>Ducommun Incorporated (NYSE:DCO)</v>
      </c>
      <c r="D504" t="str">
        <v>Carriage Services, Inc. (NYSE:CSV)</v>
      </c>
      <c r="E504" t="str">
        <v>First Guaranty Bancshares, Inc. (NASDAQGM:FGBI)</v>
      </c>
      <c r="F504" t="str">
        <v>Halliburton Company (NYSE:HAL)</v>
      </c>
      <c r="G504" t="str">
        <v>Digimarc Corporation (NASDAQGS:DMRC)</v>
      </c>
      <c r="H504" t="str">
        <v>Empire State Realty Trust, Inc. (NYSE:ESRT)</v>
      </c>
      <c r="I504" t="str">
        <v>Invesco Ltd. (NYSE:IVZ)</v>
      </c>
    </row>
    <row r="505" spans="1:9" x14ac:dyDescent="0.3">
      <c r="A505" t="str">
        <v>CI&amp;T Inc. (NYSE:CINT)</v>
      </c>
      <c r="B505" t="str">
        <v>Catalyst Bancorp, Inc. (NASDAQCM:CLST)</v>
      </c>
      <c r="C505" t="str">
        <v>DUET Acquisition Corp. (NASDAQGM:DUET)</v>
      </c>
      <c r="D505" t="str">
        <v>Cars.com Inc. (NYSE:CARS)</v>
      </c>
      <c r="E505" t="str">
        <v>First Industrial Realty Trust, Inc. (NYSE:FR)</v>
      </c>
      <c r="F505" t="str">
        <v>Halozyme Therapeutics, Inc. (NASDAQGS:HALO)</v>
      </c>
      <c r="G505" t="str">
        <v>DNOW Inc. (NYSE:DNOW)</v>
      </c>
      <c r="H505" t="str">
        <v>Employers Holdings, Inc. (NYSE:EIG)</v>
      </c>
      <c r="I505" t="str">
        <v>Invesco QQQ Trust, Series 1 (NASDAQGM:QQQ)</v>
      </c>
    </row>
    <row r="506" spans="1:9" x14ac:dyDescent="0.3">
      <c r="A506" t="str">
        <v>Ciena Corporation (NYSE:CIEN)</v>
      </c>
      <c r="B506" t="str">
        <v>Catalyst Pharmaceuticals, Inc. (NASDAQCM:CPRX)</v>
      </c>
      <c r="C506" t="str">
        <v>Duolingo, Inc. (NASDAQGS:DUOL)</v>
      </c>
      <c r="D506" t="str">
        <v>Carter Bankshares, Inc. (NASDAQGS:CARE)</v>
      </c>
      <c r="E506" t="str">
        <v>First Internet Bancorp (NASDAQGS:INBK)</v>
      </c>
      <c r="F506" t="str">
        <v>Hamilton Lane Incorporated (NASDAQGS:HLNE)</v>
      </c>
      <c r="G506" t="str">
        <v>DNP Select Income Fund Inc. (NYSE:DNP)</v>
      </c>
      <c r="H506" t="str">
        <v>Encompass Health Corporation (NYSE:EHC)</v>
      </c>
      <c r="I506" t="str">
        <v>Investar Holding Corporation (NASDAQGM:ISTR)</v>
      </c>
    </row>
    <row r="507" spans="1:9" x14ac:dyDescent="0.3">
      <c r="A507" t="str">
        <v>Cimpress plc (NASDAQGS:CMPR)</v>
      </c>
      <c r="B507" t="str">
        <v>Caterpillar Inc. (NYSE:CAT)</v>
      </c>
      <c r="C507" t="str">
        <v>DuPont de Nemours, Inc. (NYSE:DD)</v>
      </c>
      <c r="D507" t="str">
        <v>Carter's, Inc. (NYSE:CRI)</v>
      </c>
      <c r="E507" t="str">
        <v>First Interstate BancSystem, Inc. (NASDAQGS:FIBK)</v>
      </c>
      <c r="F507" t="str">
        <v>Hanesbrands Inc. (NYSE:HBI)</v>
      </c>
      <c r="G507" t="str">
        <v>DocuSign, Inc. (NASDAQGS:DOCU)</v>
      </c>
      <c r="H507" t="str">
        <v>Encore Capital Group, Inc. (NASDAQGS:ECPG)</v>
      </c>
      <c r="I507" t="str">
        <v>Investcorp AI Acquisition Corp. (NASDAQGM:IVCA)</v>
      </c>
    </row>
    <row r="508" spans="1:9" x14ac:dyDescent="0.3">
      <c r="A508" t="str">
        <v>Cincinnati Financial Corporation (NASDAQGS:CINF)</v>
      </c>
      <c r="B508" t="str">
        <v>Cathay General Bancorp (NASDAQGS:CATY)</v>
      </c>
      <c r="C508" t="str">
        <v>Dutch Bros Inc. (NYSE:BROS)</v>
      </c>
      <c r="D508" t="str">
        <v>Cartesian Therapeutics, Inc. (NASDAQGM:RNAC)</v>
      </c>
      <c r="E508" t="str">
        <v>First Merchants Corporation (NASDAQGS:FRME)</v>
      </c>
      <c r="F508" t="str">
        <v>Harmonic Inc. (NASDAQGS:HLIT)</v>
      </c>
      <c r="G508" t="str">
        <v>Dogness (International) Corporation (NASDAQCM:DOGZ)</v>
      </c>
      <c r="H508" t="str">
        <v>Endava plc (NYSE:DAVA)</v>
      </c>
      <c r="I508" t="str">
        <v>IPG Photonics Corporation (NASDAQGS:IPGP)</v>
      </c>
    </row>
    <row r="509" spans="1:9" x14ac:dyDescent="0.3">
      <c r="A509" t="str">
        <v>Cinemark Holdings, Inc. (NYSE:CNK)</v>
      </c>
      <c r="B509" t="str">
        <v>CAVA Group, Inc. (NYSE:CAVA)</v>
      </c>
      <c r="C509" t="str">
        <v>DXP Enterprises, Inc. (NASDAQGS:DXPE)</v>
      </c>
      <c r="D509" t="str">
        <v>Cartica Acquisition Corp (NASDAQCM:CITE)</v>
      </c>
      <c r="E509" t="str">
        <v>First Mid Bancshares, Inc. (NASDAQGM:FMBH)</v>
      </c>
      <c r="F509" t="str">
        <v>Harmony Biosciences Holdings, Inc. (NASDAQGM:HRMY)</v>
      </c>
      <c r="G509" t="str">
        <v>Dolby Laboratories, Inc. (NYSE:DLB)</v>
      </c>
      <c r="H509" t="str">
        <v>Endeavor Group Holdings, Inc. (NYSE:EDR)</v>
      </c>
      <c r="I509" t="str">
        <v>IQVIA Holdings Inc. (NYSE:IQV)</v>
      </c>
    </row>
    <row r="510" spans="1:9" x14ac:dyDescent="0.3">
      <c r="A510" t="str">
        <v>Cintas Corporation (NASDAQGS:CTAS)</v>
      </c>
      <c r="B510" t="str">
        <v>Cavco Industries, Inc. (NASDAQGS:CVCO)</v>
      </c>
      <c r="C510" t="str">
        <v>Dynatrace, Inc. (NYSE:DT)</v>
      </c>
      <c r="D510" t="str">
        <v>Carvana Co. (NYSE:CVNA)</v>
      </c>
      <c r="E510" t="str">
        <v>First Northwest Bancorp (NASDAQGM:FNWB)</v>
      </c>
      <c r="F510" t="str">
        <v>Hasbro, Inc. (NASDAQGS:HAS)</v>
      </c>
      <c r="G510" t="str">
        <v>Dollar Tree, Inc. (NASDAQGS:DLTR)</v>
      </c>
      <c r="H510" t="str">
        <v>Enerpac Tool Group Corp. (NYSE:EPAC)</v>
      </c>
      <c r="I510" t="str">
        <v>Iridium Communications Inc. (NASDAQGS:IRDM)</v>
      </c>
    </row>
    <row r="511" spans="1:9" x14ac:dyDescent="0.3">
      <c r="A511" t="str">
        <v>CION Investment Corporation (NYSE:CION)</v>
      </c>
      <c r="B511" t="str">
        <v>CB Financial Services, Inc. (NASDAQGM:CBFV)</v>
      </c>
      <c r="C511" t="str">
        <v>Dynavax Technologies Corporation (NASDAQGS:DVAX)</v>
      </c>
      <c r="D511" t="str">
        <v>Casella Waste Systems, Inc. (NASDAQGS:CWST)</v>
      </c>
      <c r="E511" t="str">
        <v>First Savings Financial Group, Inc. (NASDAQCM:FSFG)</v>
      </c>
      <c r="F511" t="str">
        <v>HashiCorp, Inc. (NASDAQGS:HCP)</v>
      </c>
      <c r="G511" t="str">
        <v>Dominion Energy, Inc. (NYSE:D)</v>
      </c>
      <c r="H511" t="str">
        <v>Enhabit, Inc. (NYSE:EHAB)</v>
      </c>
      <c r="I511" t="str">
        <v>ITT Inc. (NYSE:ITT)</v>
      </c>
    </row>
    <row r="512" spans="1:9" x14ac:dyDescent="0.3">
      <c r="A512" t="str">
        <v>Cirrus Logic, Inc. (NASDAQGS:CRUS)</v>
      </c>
      <c r="B512" t="str">
        <v>CBIZ, Inc. (NYSE:CBZ)</v>
      </c>
      <c r="C512" t="str">
        <v>Dynex Capital, Inc. (NYSE:DX)</v>
      </c>
      <c r="D512" t="str">
        <v>Casey's General Stores, Inc. (NASDAQGS:CASY)</v>
      </c>
      <c r="E512" t="str">
        <v>First Solar, Inc. (NASDAQGS:FSLR)</v>
      </c>
      <c r="F512" t="str">
        <v>Hawaiian Electric Industries, Inc. (NYSE:HE)</v>
      </c>
      <c r="G512" t="str">
        <v>Domo, Inc. (NASDAQGM:DOMO)</v>
      </c>
      <c r="H512" t="str">
        <v>EnLink Midstream, LLC (NYSE:ENLC)</v>
      </c>
      <c r="I512" t="str">
        <v>J.B. Hunt Transport Services, Inc. (NASDAQGS:JBHT)</v>
      </c>
    </row>
    <row r="513" spans="1:9" x14ac:dyDescent="0.3">
      <c r="A513" t="str">
        <v>Cisco Systems, Inc. (NASDAQGS:CSCO)</v>
      </c>
      <c r="B513" t="str">
        <v>CBL &amp; Associates Properties, Inc. (NYSE:CBL)</v>
      </c>
      <c r="C513" t="str">
        <v>EastGroup Properties, Inc. (NYSE:EGP)</v>
      </c>
      <c r="D513" t="str">
        <v>Cass Information Systems, Inc. (NASDAQGS:CASS)</v>
      </c>
      <c r="E513" t="str">
        <v>First US Bancshares, Inc. (NASDAQCM:FUSB)</v>
      </c>
      <c r="F513" t="str">
        <v>Hawkins, Inc. (NASDAQGS:HWKN)</v>
      </c>
      <c r="G513" t="str">
        <v>Donaldson Company, Inc. (NYSE:DCI)</v>
      </c>
      <c r="H513" t="str">
        <v>Ennis, Inc. (NYSE:EBF)</v>
      </c>
      <c r="I513" t="str">
        <v>Jabil Inc. (NYSE:JBL)</v>
      </c>
    </row>
    <row r="514" spans="1:9" x14ac:dyDescent="0.3">
      <c r="A514" t="str">
        <v>Citigroup Inc. (NYSE:C)</v>
      </c>
      <c r="B514" t="str">
        <v>CBRE Global Real Estate Income Fund (NYSE:IGR)</v>
      </c>
      <c r="C514" t="str">
        <v>Eaton Corporation plc (NYSE:ETN)</v>
      </c>
      <c r="D514" t="str">
        <v>Castle Biosciences, Inc. (NASDAQGM:CSTL)</v>
      </c>
      <c r="E514" t="str">
        <v>First Watch Restaurant Group, Inc. (NASDAQGS:FWRG)</v>
      </c>
      <c r="F514" t="str">
        <v>Haynes International, Inc. (NASDAQGS:HAYN)</v>
      </c>
      <c r="G514" t="str">
        <v>Donegal Group Inc. (NASDAQGS:DGIC.A)</v>
      </c>
      <c r="H514" t="str">
        <v>Enova International, Inc. (NYSE:ENVA)</v>
      </c>
      <c r="I514" t="str">
        <v>Jack in the Box Inc. (NASDAQGS:JACK)</v>
      </c>
    </row>
    <row r="515" spans="1:9" x14ac:dyDescent="0.3">
      <c r="A515" t="str">
        <v>Citizens &amp; Northern Corporation (NASDAQCM:CZNC)</v>
      </c>
      <c r="B515" t="str">
        <v>CBRE Group, Inc. (NYSE:CBRE)</v>
      </c>
      <c r="C515" t="str">
        <v>Eaton Vance Enhanced Equity Income Fund (NYSE:EOI)</v>
      </c>
      <c r="D515" t="str">
        <v>Catalent, Inc. (NYSE:CTLT)</v>
      </c>
      <c r="E515" t="str">
        <v>FirstSun Capital Bancorp (NASDAQGS:FSUN)</v>
      </c>
      <c r="F515" t="str">
        <v>Hayward Holdings, Inc. (NYSE:HAYW)</v>
      </c>
      <c r="G515" t="str">
        <v>DoorDash, Inc. (NASDAQGS:DASH)</v>
      </c>
      <c r="H515" t="str">
        <v>Enovis Corporation (NYSE:ENOV)</v>
      </c>
      <c r="I515" t="str">
        <v>Jackson Financial Inc. (NYSE:JXN)</v>
      </c>
    </row>
    <row r="516" spans="1:9" x14ac:dyDescent="0.3">
      <c r="A516" t="str">
        <v>Citizens Community Bancorp, Inc. (NASDAQGM:CZWI)</v>
      </c>
      <c r="B516" t="str">
        <v>CCC Intelligent Solutions Holdings Inc. (NASDAQGS:CCCS)</v>
      </c>
      <c r="C516" t="str">
        <v>Eaton Vance Enhanced Equity Income Fund II (NYSE:EOS)</v>
      </c>
      <c r="D516" t="str">
        <v>Catalyst Bancorp, Inc. (NASDAQCM:CLST)</v>
      </c>
      <c r="E516" t="str">
        <v>FitLife Brands, Inc. (NASDAQCM:FTLF)</v>
      </c>
      <c r="F516" t="str">
        <v>HCA Healthcare, Inc. (NYSE:HCA)</v>
      </c>
      <c r="G516" t="str">
        <v>Dorman Products, Inc. (NASDAQGS:DORM)</v>
      </c>
      <c r="H516" t="str">
        <v>Enovix Corporation (NASDAQGS:ENVX)</v>
      </c>
      <c r="I516" t="str">
        <v>Janus Henderson Group plc (NYSE:JHG)</v>
      </c>
    </row>
    <row r="517" spans="1:9" x14ac:dyDescent="0.3">
      <c r="A517" t="str">
        <v>Citizens Financial Group, Inc. (NYSE:CFG)</v>
      </c>
      <c r="B517" t="str">
        <v>CDW Corporation (NASDAQGS:CDW)</v>
      </c>
      <c r="C517" t="str">
        <v>Eaton Vance Floating-Rate Income Trust (NYSE:EFT)</v>
      </c>
      <c r="D517" t="str">
        <v>Catalyst Pharmaceuticals, Inc. (NASDAQCM:CPRX)</v>
      </c>
      <c r="E517" t="str">
        <v>Five Star Bancorp (NASDAQGS:FSBC)</v>
      </c>
      <c r="F517" t="str">
        <v>Health Catalyst, Inc. (NASDAQGS:HCAT)</v>
      </c>
      <c r="G517" t="str">
        <v>DoubleDown Interactive Co., Ltd. (NASDAQGS:DDI)</v>
      </c>
      <c r="H517" t="str">
        <v>Enpro Inc. (NYSE:NPO)</v>
      </c>
      <c r="I517" t="str">
        <v>Janus International Group, Inc. (NYSE:JBI)</v>
      </c>
    </row>
    <row r="518" spans="1:9" x14ac:dyDescent="0.3">
      <c r="A518" t="str">
        <v>Citizens Financial Services, Inc. (NASDAQCM:CZFS)</v>
      </c>
      <c r="B518" t="str">
        <v>CECO Environmental Corp. (NASDAQGS:CECO)</v>
      </c>
      <c r="C518" t="str">
        <v>Eaton Vance Municipal Income Trust (NYSE:EVN)</v>
      </c>
      <c r="D518" t="str">
        <v>Caterpillar Inc. (NYSE:CAT)</v>
      </c>
      <c r="E518" t="str">
        <v>Five9, Inc. (NASDAQGM:FIVN)</v>
      </c>
      <c r="F518" t="str">
        <v>Healthcare Services Group, Inc. (NASDAQGS:HCSG)</v>
      </c>
      <c r="G518" t="str">
        <v>DoubleVerify Holdings, Inc. (NYSE:DV)</v>
      </c>
      <c r="H518" t="str">
        <v>Enstar Group Limited (NASDAQGS:ESGR)</v>
      </c>
      <c r="I518" t="str">
        <v>Jasper Therapeutics, Inc. (NASDAQCM:JSPR)</v>
      </c>
    </row>
    <row r="519" spans="1:9" x14ac:dyDescent="0.3">
      <c r="A519" t="str">
        <v>City Holding Company (NASDAQGS:CHCO)</v>
      </c>
      <c r="B519" t="str">
        <v>Celanese Corporation (NYSE:CE)</v>
      </c>
      <c r="C519" t="str">
        <v>Eaton Vance Senior Floating-Rate Trust (NYSE:EFR)</v>
      </c>
      <c r="D519" t="str">
        <v>Cathay General Bancorp (NASDAQGS:CATY)</v>
      </c>
      <c r="E519" t="str">
        <v>Fiverr International Ltd. (NYSE:FVRR)</v>
      </c>
      <c r="F519" t="str">
        <v>HealthStream, Inc. (NASDAQGS:HSTM)</v>
      </c>
      <c r="G519" t="str">
        <v>Dover Corporation (NYSE:DOV)</v>
      </c>
      <c r="H519" t="str">
        <v>Enterprise Bancorp, Inc. (NASDAQGS:EBTC)</v>
      </c>
      <c r="I519" t="str">
        <v>Jazz Pharmaceuticals plc (NASDAQGS:JAZZ)</v>
      </c>
    </row>
    <row r="520" spans="1:9" x14ac:dyDescent="0.3">
      <c r="A520" t="str">
        <v>Civeo Corporation (NYSE:CVEO)</v>
      </c>
      <c r="B520" t="str">
        <v>Cellebrite DI Ltd. (NASDAQGS:CLBT)</v>
      </c>
      <c r="C520" t="str">
        <v>Eaton Vance Short Duration Diversified Income Fund (NYSE:EVG)</v>
      </c>
      <c r="D520" t="str">
        <v>CAVA Group, Inc. (NYSE:CAVA)</v>
      </c>
      <c r="E520" t="str">
        <v>Flagstar Financial, Inc. (NYSE:FLG)</v>
      </c>
      <c r="F520" t="str">
        <v>Helen of Troy Limited (NASDAQGS:HELE)</v>
      </c>
      <c r="G520" t="str">
        <v>Doximity, Inc. (NYSE:DOCS)</v>
      </c>
      <c r="H520" t="str">
        <v>Enterprise Products Partners L.P. (NYSE:EPD)</v>
      </c>
      <c r="I520" t="str">
        <v>JBG SMITH Properties (NYSE:JBGS)</v>
      </c>
    </row>
    <row r="521" spans="1:9" x14ac:dyDescent="0.3">
      <c r="A521" t="str">
        <v>Civista Bancshares, Inc. (NASDAQCM:CIVB)</v>
      </c>
      <c r="B521" t="str">
        <v>Celsius Holdings, Inc. (NASDAQCM:CELH)</v>
      </c>
      <c r="C521" t="str">
        <v>Eaton Vance Tax-Advantaged Dividend Income Fund (NYSE:EVT)</v>
      </c>
      <c r="D521" t="str">
        <v>Cavco Industries, Inc. (NASDAQGS:CVCO)</v>
      </c>
      <c r="E521" t="str">
        <v>FLEX LNG Ltd. (NYSE:FLNG)</v>
      </c>
      <c r="F521" t="str">
        <v>Helios Technologies, Inc. (NYSE:HLIO)</v>
      </c>
      <c r="G521" t="str">
        <v>DraftKings Inc. (NASDAQGS:DKNG)</v>
      </c>
      <c r="H521" t="str">
        <v>Envestnet, Inc. (NYSE:ENV)</v>
      </c>
      <c r="I521" t="str">
        <v>JD.com, Inc. (NASDAQGS:JD)</v>
      </c>
    </row>
    <row r="522" spans="1:9" x14ac:dyDescent="0.3">
      <c r="A522" t="str">
        <v>Civitas Resources, Inc. (NYSE:CIVI)</v>
      </c>
      <c r="B522" t="str">
        <v>Cencora, Inc. (NYSE:COR)</v>
      </c>
      <c r="C522" t="str">
        <v>Eaton Vance Tax-Advantaged Global Dividend Income Fund (NYSE:ETG)</v>
      </c>
      <c r="D522" t="str">
        <v>CBIZ, Inc. (NYSE:CBZ)</v>
      </c>
      <c r="E522" t="str">
        <v>Flexsteel Industries, Inc. (NASDAQGS:FLXS)</v>
      </c>
      <c r="F522" t="str">
        <v>Helix Energy Solutions Group, Inc. (NYSE:HLX)</v>
      </c>
      <c r="G522" t="str">
        <v>Driven Brands Holdings Inc. (NASDAQGS:DRVN)</v>
      </c>
      <c r="H522" t="str">
        <v>Epsilon Energy Ltd. (NASDAQGM:EPSN)</v>
      </c>
      <c r="I522" t="str">
        <v>JinkoSolar Holding Co., Ltd. (NYSE:JKS)</v>
      </c>
    </row>
    <row r="523" spans="1:9" x14ac:dyDescent="0.3">
      <c r="A523" t="str">
        <v>Clean Harbors, Inc. (NYSE:CLH)</v>
      </c>
      <c r="B523" t="str">
        <v>Centene Corporation (NYSE:CNC)</v>
      </c>
      <c r="C523" t="str">
        <v>Eaton Vance Tax-Advantaged Global Dividend Opportunities Fund (NYSE:ETO)</v>
      </c>
      <c r="D523" t="str">
        <v>CBL &amp; Associates Properties, Inc. (NYSE:CBL)</v>
      </c>
      <c r="E523" t="str">
        <v>Floor &amp; Decor Holdings, Inc. (NYSE:FND)</v>
      </c>
      <c r="F523" t="str">
        <v>Helmerich &amp; Payne, Inc. (NYSE:HP)</v>
      </c>
      <c r="G523" t="str">
        <v>DTF Tax-Free Income 2028 Term Fund Inc. (NYSE:DTF)</v>
      </c>
      <c r="H523" t="str">
        <v>Equifax Inc. (NYSE:EFX)</v>
      </c>
      <c r="I523" t="str">
        <v>John Wiley &amp; Sons, Inc. (NYSE:WLY)</v>
      </c>
    </row>
    <row r="524" spans="1:9" x14ac:dyDescent="0.3">
      <c r="A524" t="str">
        <v>Clear Secure, Inc. (NYSE:YOU)</v>
      </c>
      <c r="B524" t="str">
        <v>CenterPoint Energy, Inc. (NYSE:CNP)</v>
      </c>
      <c r="C524" t="str">
        <v>Eaton Vance Tax-Managed Buy-Write Opportunities Fund (NYSE:ETV)</v>
      </c>
      <c r="D524" t="str">
        <v>CBRE Global Real Estate Income Fund (NYSE:IGR)</v>
      </c>
      <c r="E524" t="str">
        <v>Flowers Foods, Inc. (NYSE:FLO)</v>
      </c>
      <c r="F524" t="str">
        <v>Hennessy Capital Investment Corp. VI (NASDAQGM:HCVI)</v>
      </c>
      <c r="G524" t="str">
        <v>Ducommun Incorporated (NYSE:DCO)</v>
      </c>
      <c r="H524" t="str">
        <v>Equity Bancshares, Inc. (NYSE:EQBK)</v>
      </c>
      <c r="I524" t="str">
        <v>Johnson Controls International plc (NYSE:JCI)</v>
      </c>
    </row>
    <row r="525" spans="1:9" x14ac:dyDescent="0.3">
      <c r="A525" t="str">
        <v>Clearwater Analytics Holdings, Inc. (NYSE:CWAN)</v>
      </c>
      <c r="B525" t="str">
        <v>Centerspace (NYSE:CSR)</v>
      </c>
      <c r="C525" t="str">
        <v>Eaton Vance Tax-Managed Diversified Equity Income Fund (NYSE:ETY)</v>
      </c>
      <c r="D525" t="str">
        <v>CBRE Group, Inc. (NYSE:CBRE)</v>
      </c>
      <c r="E525" t="str">
        <v>Flowserve Corporation (NYSE:FLS)</v>
      </c>
      <c r="F525" t="str">
        <v>Hercules Capital, Inc. (NYSE:HTGC)</v>
      </c>
      <c r="G525" t="str">
        <v>Dun &amp; Bradstreet Holdings, Inc. (NYSE:DNB)</v>
      </c>
      <c r="H525" t="str">
        <v>Equity Commonwealth (NYSE:EQC)</v>
      </c>
      <c r="I525" t="str">
        <v>Jones Lang LaSalle Incorporated (NYSE:JLL)</v>
      </c>
    </row>
    <row r="526" spans="1:9" x14ac:dyDescent="0.3">
      <c r="A526" t="str">
        <v>Clearwater Paper Corporation (NYSE:CLW)</v>
      </c>
      <c r="B526" t="str">
        <v>Central Garden &amp; Pet Company (NASDAQGS:CENT)</v>
      </c>
      <c r="C526" t="str">
        <v>Ebang International Holdings Inc. (NASDAQGS:EBON)</v>
      </c>
      <c r="D526" t="str">
        <v>CCC Intelligent Solutions Holdings Inc. (NASDAQGS:CCCS)</v>
      </c>
      <c r="E526" t="str">
        <v>Fluor Corporation (NYSE:FLR)</v>
      </c>
      <c r="F526" t="str">
        <v>Hewlett Packard Enterprise Company (NYSE:HPE)</v>
      </c>
      <c r="G526" t="str">
        <v>Duolingo, Inc. (NASDAQGS:DUOL)</v>
      </c>
      <c r="H526" t="str">
        <v>Equity LifeStyle Properties, Inc. (NYSE:ELS)</v>
      </c>
      <c r="I526" t="str">
        <v>JOYY Inc. (NASDAQGS:YY)</v>
      </c>
    </row>
    <row r="527" spans="1:9" x14ac:dyDescent="0.3">
      <c r="A527" t="str">
        <v>Climb Global Solutions, Inc. (NASDAQGM:CLMB)</v>
      </c>
      <c r="B527" t="str">
        <v>Central Pacific Financial Corp. (NYSE:CPF)</v>
      </c>
      <c r="C527" t="str">
        <v>EchoStar Corporation (NASDAQGS:SATS)</v>
      </c>
      <c r="D527" t="str">
        <v>CDW Corporation (NASDAQGS:CDW)</v>
      </c>
      <c r="E527" t="str">
        <v>Flushing Financial Corporation (NASDAQGS:FFIC)</v>
      </c>
      <c r="F527" t="str">
        <v>Hexcel Corporation (NYSE:HXL)</v>
      </c>
      <c r="G527" t="str">
        <v>DuPont de Nemours, Inc. (NYSE:DD)</v>
      </c>
      <c r="H527" t="str">
        <v>Ermenegildo Zegna N.V. (NYSE:ZGN)</v>
      </c>
      <c r="I527" t="str">
        <v>JPMorgan Chase &amp; Co. (NYSE:JPM)</v>
      </c>
    </row>
    <row r="528" spans="1:9" x14ac:dyDescent="0.3">
      <c r="A528" t="str">
        <v>CME Group Inc. (NASDAQGS:CME)</v>
      </c>
      <c r="B528" t="str">
        <v>Central Plains Bancshares, Inc. (NASDAQCM:CPBI)</v>
      </c>
      <c r="C528" t="str">
        <v>Ecolab Inc. (NYSE:ECL)</v>
      </c>
      <c r="D528" t="str">
        <v>CEA Industries Inc. (NASDAQCM:CEAD)</v>
      </c>
      <c r="E528" t="str">
        <v>Flutter Entertainment plc (NYSE:FLUT)</v>
      </c>
      <c r="F528" t="str">
        <v>HighPeak Energy, Inc. (NASDAQGM:HPK)</v>
      </c>
      <c r="G528" t="str">
        <v>Dutch Bros Inc. (NYSE:BROS)</v>
      </c>
      <c r="H528" t="str">
        <v>ESCO Technologies Inc. (NYSE:ESE)</v>
      </c>
      <c r="I528" t="str">
        <v>Kanzhun Limited (NASDAQGS:BZ)</v>
      </c>
    </row>
    <row r="529" spans="1:9" x14ac:dyDescent="0.3">
      <c r="A529" t="str">
        <v>CMS Energy Corporation (NYSE:CMS)</v>
      </c>
      <c r="B529" t="str">
        <v>Centuri Holdings, Inc. (NYSE:CTRI)</v>
      </c>
      <c r="C529" t="str">
        <v>Edison International (NYSE:EIX)</v>
      </c>
      <c r="D529" t="str">
        <v>CECO Environmental Corp. (NASDAQGS:CECO)</v>
      </c>
      <c r="E529" t="str">
        <v>FMC Corporation (NYSE:FMC)</v>
      </c>
      <c r="F529" t="str">
        <v>Hillman Solutions Corp. (NASDAQGM:HLMN)</v>
      </c>
      <c r="G529" t="str">
        <v>DWS Municipal Income Trust (NYSE:KTF)</v>
      </c>
      <c r="H529" t="str">
        <v>ESSA Bancorp, Inc. (NASDAQGS:ESSA)</v>
      </c>
      <c r="I529" t="str">
        <v>Kayne Anderson BDC, Inc. (NYSE:KBDC)</v>
      </c>
    </row>
    <row r="530" spans="1:9" x14ac:dyDescent="0.3">
      <c r="A530" t="str">
        <v>CNA Financial Corporation (NYSE:CNA)</v>
      </c>
      <c r="B530" t="str">
        <v>Century Aluminum Company (NASDAQGS:CENX)</v>
      </c>
      <c r="C530" t="str">
        <v>Edwards Lifesciences Corporation (NYSE:EW)</v>
      </c>
      <c r="D530" t="str">
        <v>Celanese Corporation (NYSE:CE)</v>
      </c>
      <c r="E530" t="str">
        <v>FONAR Corporation (NASDAQCM:FONR)</v>
      </c>
      <c r="F530" t="str">
        <v>Hilton Grand Vacations Inc. (NYSE:HGV)</v>
      </c>
      <c r="G530" t="str">
        <v>DXC Technology Company (NYSE:DXC)</v>
      </c>
      <c r="H530" t="str">
        <v>Essential Properties Realty Trust, Inc. (NYSE:EPRT)</v>
      </c>
      <c r="I530" t="str">
        <v>KB Home (NYSE:KBH)</v>
      </c>
    </row>
    <row r="531" spans="1:9" x14ac:dyDescent="0.3">
      <c r="A531" t="str">
        <v>CNB Financial Corporation (NASDAQGS:CCNE)</v>
      </c>
      <c r="B531" t="str">
        <v>Certara, Inc. (NASDAQGS:CERT)</v>
      </c>
      <c r="C531" t="str">
        <v>EHang Holdings Limited (NASDAQGM:EH)</v>
      </c>
      <c r="D531" t="str">
        <v>Celcuity Inc. (NASDAQCM:CELC)</v>
      </c>
      <c r="E531" t="str">
        <v>Ford Motor Company (NYSE:F)</v>
      </c>
      <c r="F531" t="str">
        <v>Hilton Worldwide Holdings Inc. (NYSE:HLT)</v>
      </c>
      <c r="G531" t="str">
        <v>Dynatrace, Inc. (NYSE:DT)</v>
      </c>
      <c r="H531" t="str">
        <v>Essex Property Trust, Inc. (NYSE:ESS)</v>
      </c>
      <c r="I531" t="str">
        <v>KE Holdings Inc. (NYSE:BEKE)</v>
      </c>
    </row>
    <row r="532" spans="1:9" x14ac:dyDescent="0.3">
      <c r="A532" t="str">
        <v>CNH Industrial N.V. (NYSE:CNH)</v>
      </c>
      <c r="B532" t="str">
        <v>CEVA, Inc. (NASDAQGS:CEVA)</v>
      </c>
      <c r="C532" t="str">
        <v>Elanco Animal Health Incorporated (NYSE:ELAN)</v>
      </c>
      <c r="D532" t="str">
        <v>Cellebrite DI Ltd. (NASDAQGS:CLBT)</v>
      </c>
      <c r="E532" t="str">
        <v>Forestar Group Inc. (NYSE:FOR)</v>
      </c>
      <c r="F532" t="str">
        <v>Himax Technologies, Inc. (NASDAQGS:HIMX)</v>
      </c>
      <c r="G532" t="str">
        <v>Dynavax Technologies Corporation (NASDAQGS:DVAX)</v>
      </c>
      <c r="H532" t="str">
        <v>Establishment Labs Holdings Inc. (NASDAQCM:ESTA)</v>
      </c>
      <c r="I532" t="str">
        <v>Kemper Corporation (NYSE:KMPR)</v>
      </c>
    </row>
    <row r="533" spans="1:9" x14ac:dyDescent="0.3">
      <c r="A533" t="str">
        <v>CNO Financial Group, Inc. (NYSE:CNO)</v>
      </c>
      <c r="B533" t="str">
        <v>CF Acquisition Corp. VII (NASDAQCM:CFFS)</v>
      </c>
      <c r="C533" t="str">
        <v>electroCore, Inc. (NASDAQCM:ECOR)</v>
      </c>
      <c r="D533" t="str">
        <v>Cencora, Inc. (NYSE:COR)</v>
      </c>
      <c r="E533" t="str">
        <v>FormFactor, Inc. (NASDAQGS:FORM)</v>
      </c>
      <c r="F533" t="str">
        <v>HireQuest, Inc. (NASDAQCM:HQI)</v>
      </c>
      <c r="G533" t="str">
        <v>Eagle Bancorp Montana, Inc. (NASDAQGM:EBMT)</v>
      </c>
      <c r="H533" t="str">
        <v>Etsy, Inc. (NASDAQGS:ETSY)</v>
      </c>
      <c r="I533" t="str">
        <v>Kennametal Inc. (NYSE:KMT)</v>
      </c>
    </row>
    <row r="534" spans="1:9" x14ac:dyDescent="0.3">
      <c r="A534" t="str">
        <v>CNX Resources Corporation (NYSE:CNX)</v>
      </c>
      <c r="B534" t="str">
        <v>CF Bankshares Inc. (NASDAQCM:CFBK)</v>
      </c>
      <c r="C534" t="str">
        <v>Element Solutions Inc (NYSE:ESI)</v>
      </c>
      <c r="D534" t="str">
        <v>CenterPoint Energy, Inc. (NYSE:CNP)</v>
      </c>
      <c r="E534" t="str">
        <v>Formula One Group (NASDAQGS:FWON.K)</v>
      </c>
      <c r="F534" t="str">
        <v>Honeywell International Inc. (NASDAQGS:HON)</v>
      </c>
      <c r="G534" t="str">
        <v>Eagle Bancorp, Inc. (NASDAQCM:EGBN)</v>
      </c>
      <c r="H534" t="str">
        <v>EuroDry Ltd. (NASDAQCM:EDRY)</v>
      </c>
      <c r="I534" t="str">
        <v>Keysight Technologies, Inc. (NYSE:KEYS)</v>
      </c>
    </row>
    <row r="535" spans="1:9" x14ac:dyDescent="0.3">
      <c r="A535" t="str">
        <v>Coastal Financial Corporation (NASDAQGS:CCB)</v>
      </c>
      <c r="B535" t="str">
        <v>CF Industries Holdings, Inc. (NYSE:CF)</v>
      </c>
      <c r="C535" t="str">
        <v>Eli Lilly and Company (NYSE:LLY)</v>
      </c>
      <c r="D535" t="str">
        <v>Centerspace (NYSE:CSR)</v>
      </c>
      <c r="E535" t="str">
        <v>Fortinet, Inc. (NASDAQGS:FTNT)</v>
      </c>
      <c r="F535" t="str">
        <v>Hooker Furnishings Corporation (NASDAQGS:HOFT)</v>
      </c>
      <c r="G535" t="str">
        <v>Eagle Point Income Company Inc. (NYSE:EIC)</v>
      </c>
      <c r="H535" t="str">
        <v>European Wax Center, Inc. (NASDAQGS:EWCZ)</v>
      </c>
      <c r="I535" t="str">
        <v>Kforce Inc. (NYSE:KFRC)</v>
      </c>
    </row>
    <row r="536" spans="1:9" x14ac:dyDescent="0.3">
      <c r="A536" t="str">
        <v>Coca-Cola Consolidated, Inc. (NASDAQGS:COKE)</v>
      </c>
      <c r="B536" t="str">
        <v>CFSB Bancorp, Inc. (NASDAQCM:CFSB)</v>
      </c>
      <c r="C536" t="str">
        <v>Elicio Therapeutics, Inc. (NASDAQCM:ELTX)</v>
      </c>
      <c r="D536" t="str">
        <v>Centessa Pharmaceuticals plc (NASDAQGS:CNTA)</v>
      </c>
      <c r="E536" t="str">
        <v>Fortrea Holdings Inc. (NASDAQGS:FTRE)</v>
      </c>
      <c r="F536" t="str">
        <v>Hormel Foods Corporation (NYSE:HRL)</v>
      </c>
      <c r="G536" t="str">
        <v>East West Bancorp, Inc. (NASDAQGS:EWBC)</v>
      </c>
      <c r="H536" t="str">
        <v>EverCommerce Inc. (NASDAQGS:EVCM)</v>
      </c>
      <c r="I536" t="str">
        <v>Kimball Electronics, Inc. (NASDAQGS:KE)</v>
      </c>
    </row>
    <row r="537" spans="1:9" x14ac:dyDescent="0.3">
      <c r="A537" t="str">
        <v>Coca-Cola FEMSA, S.A.B. de C.V. (NYSE:KOF)</v>
      </c>
      <c r="B537" t="str">
        <v>Chain Bridge Bancorp, Inc. (NYSE:CBNA)</v>
      </c>
      <c r="C537" t="str">
        <v>Ellington Credit Company (NYSE:EARN)</v>
      </c>
      <c r="D537" t="str">
        <v>Central Garden &amp; Pet Company (NASDAQGS:CENT)</v>
      </c>
      <c r="E537" t="str">
        <v>Fortune Brands Innovations, Inc. (NYSE:FBIN)</v>
      </c>
      <c r="F537" t="str">
        <v>Hovnanian Enterprises, Inc. (NYSE:HOV)</v>
      </c>
      <c r="G537" t="str">
        <v>Easterly Government Properties, Inc. (NYSE:DEA)</v>
      </c>
      <c r="H537" t="str">
        <v>Evergy, Inc. (NASDAQGS:EVRG)</v>
      </c>
      <c r="I537" t="str">
        <v>Kimberly-Clark Corporation (NYSE:KMB)</v>
      </c>
    </row>
    <row r="538" spans="1:9" x14ac:dyDescent="0.3">
      <c r="A538" t="str">
        <v>Coda Octopus Group, Inc. (NASDAQCM:CODA)</v>
      </c>
      <c r="B538" t="str">
        <v>Champion Homes, Inc. (NYSE:SKY)</v>
      </c>
      <c r="C538" t="str">
        <v>Ellington Financial Inc. (NYSE:EFC)</v>
      </c>
      <c r="D538" t="str">
        <v>Central Pacific Financial Corp. (NYSE:CPF)</v>
      </c>
      <c r="E538" t="str">
        <v>Forum Energy Technologies, Inc. (NYSE:FET)</v>
      </c>
      <c r="F538" t="str">
        <v>Howmet Aerospace Inc. (NYSE:HWM)</v>
      </c>
      <c r="G538" t="str">
        <v>Eastman Chemical Company (NYSE:EMN)</v>
      </c>
      <c r="H538" t="str">
        <v>EverQuote, Inc. (NASDAQGM:EVER)</v>
      </c>
      <c r="I538" t="str">
        <v>Kimco Realty Corporation (NYSE:KIM)</v>
      </c>
    </row>
    <row r="539" spans="1:9" x14ac:dyDescent="0.3">
      <c r="A539" t="str">
        <v>Cogent Communications Holdings, Inc. (NASDAQGS:CCOI)</v>
      </c>
      <c r="B539" t="str">
        <v>ChampionX Corporation (NASDAQGS:CHX)</v>
      </c>
      <c r="C539" t="str">
        <v>Elme Communities (NYSE:ELME)</v>
      </c>
      <c r="D539" t="str">
        <v>Central Plains Bancshares, Inc. (NASDAQCM:CPBI)</v>
      </c>
      <c r="E539" t="str">
        <v>Four Corners Property Trust, Inc. (NYSE:FCPT)</v>
      </c>
      <c r="F539" t="str">
        <v>HP Inc. (NYSE:HPQ)</v>
      </c>
      <c r="G539" t="str">
        <v>Eaton Corporation plc (NYSE:ETN)</v>
      </c>
      <c r="H539" t="str">
        <v>Eversource Energy (NYSE:ES)</v>
      </c>
      <c r="I539" t="str">
        <v>KinderCare Learning Companies, Inc. (NYSE:KLC)</v>
      </c>
    </row>
    <row r="540" spans="1:9" x14ac:dyDescent="0.3">
      <c r="A540" t="str">
        <v>Cognex Corporation (NASDAQGS:CGNX)</v>
      </c>
      <c r="B540" t="str">
        <v>Charles River Laboratories International, Inc. (NYSE:CRL)</v>
      </c>
      <c r="C540" t="str">
        <v>Embecta Corp. (NASDAQGS:EMBC)</v>
      </c>
      <c r="D540" t="str">
        <v>Centuri Holdings, Inc. (NYSE:CTRI)</v>
      </c>
      <c r="E540" t="str">
        <v>Four Seasons Education (Cayman) Inc. (NYSE:FEDU)</v>
      </c>
      <c r="F540" t="str">
        <v>HubSpot, Inc. (NYSE:HUBS)</v>
      </c>
      <c r="G540" t="str">
        <v>Eaton Vance Municipal Income Trust (NYSE:EVN)</v>
      </c>
      <c r="H540" t="str">
        <v>EVERTEC, Inc. (NYSE:EVTC)</v>
      </c>
      <c r="I540" t="str">
        <v>Kingsway Financial Services Inc. (NYSE:KFS)</v>
      </c>
    </row>
    <row r="541" spans="1:9" x14ac:dyDescent="0.3">
      <c r="A541" t="str">
        <v>Cognizant Technology Solutions Corporation (NASDAQGS:CTSH)</v>
      </c>
      <c r="B541" t="str">
        <v>Chart Industries, Inc. (NYSE:GTLS)</v>
      </c>
      <c r="C541" t="str">
        <v>Embrace Change Acquisition Corp. (NASDAQGM:EMCG)</v>
      </c>
      <c r="D541" t="str">
        <v>CeriBell, Inc. (NASDAQGS:CBLL)</v>
      </c>
      <c r="E541" t="str">
        <v>Fox Corporation (NASDAQGS:FOXA)</v>
      </c>
      <c r="F541" t="str">
        <v>Hudson Acquisition I Corp. (NASDAQGM:HUDA)</v>
      </c>
      <c r="G541" t="str">
        <v>Eaton Vance Tax-Managed Global Buy-Write Opportunities Fund (NYSE:ETW)</v>
      </c>
      <c r="H541" t="str">
        <v>EVgo, Inc. (NASDAQGS:EVGO)</v>
      </c>
      <c r="I541" t="str">
        <v>Kirby Corporation (NYSE:KEX)</v>
      </c>
    </row>
    <row r="542" spans="1:9" x14ac:dyDescent="0.3">
      <c r="A542" t="str">
        <v>Cohen &amp; Steers Infrastructure Fund, Inc (NYSE:UTF)</v>
      </c>
      <c r="B542" t="str">
        <v>Charter Communications, Inc. (NASDAQGS:CHTR)</v>
      </c>
      <c r="C542" t="str">
        <v>EMCOR Group, Inc. (NYSE:EME)</v>
      </c>
      <c r="D542" t="str">
        <v>Certara, Inc. (NASDAQGS:CERT)</v>
      </c>
      <c r="E542" t="str">
        <v>Foxx Development Holdings Inc. (NASDAQCM:FOXX)</v>
      </c>
      <c r="F542" t="str">
        <v>Humana Inc. (NYSE:HUM)</v>
      </c>
      <c r="G542" t="str">
        <v>eBay Inc. (NASDAQGS:EBAY)</v>
      </c>
      <c r="H542" t="str">
        <v>Evolent Health, Inc. (NYSE:EVH)</v>
      </c>
      <c r="I542" t="str">
        <v>KLA Corporation (NASDAQGS:KLAC)</v>
      </c>
    </row>
    <row r="543" spans="1:9" x14ac:dyDescent="0.3">
      <c r="A543" t="str">
        <v>Cohen &amp; Steers REIT and Preferred Income Fund, Inc. (NYSE:RNP)</v>
      </c>
      <c r="B543" t="str">
        <v>Chatham Lodging Trust (NYSE:CLDT)</v>
      </c>
      <c r="C543" t="str">
        <v>Emergent BioSolutions Inc. (NYSE:EBS)</v>
      </c>
      <c r="D543" t="str">
        <v>CervoMed Inc. (NASDAQCM:CRVO)</v>
      </c>
      <c r="E543" t="str">
        <v>Franklin BSP Realty Trust, Inc. (NYSE:FBRT)</v>
      </c>
      <c r="F543" t="str">
        <v>Huntsman Corporation (NYSE:HUN)</v>
      </c>
      <c r="G543" t="str">
        <v>ECB Bancorp, Inc. (NASDAQCM:ECBK)</v>
      </c>
      <c r="H543" t="str">
        <v>Evolus, Inc. (NASDAQGM:EOLS)</v>
      </c>
      <c r="I543" t="str">
        <v>KNOT Offshore Partners LP (NYSE:KNOP)</v>
      </c>
    </row>
    <row r="544" spans="1:9" x14ac:dyDescent="0.3">
      <c r="A544" t="str">
        <v>Cohen &amp; Steers Total Return Realty Fund, Inc. (NYSE:RFI)</v>
      </c>
      <c r="B544" t="str">
        <v>Check Point Software Technologies Ltd. (NASDAQGS:CHKP)</v>
      </c>
      <c r="C544" t="str">
        <v>Emerson Electric Co. (NYSE:EMR)</v>
      </c>
      <c r="D544" t="str">
        <v>CEVA, Inc. (NASDAQGS:CEVA)</v>
      </c>
      <c r="E544" t="str">
        <v>Franklin Electric Co., Inc. (NASDAQGS:FELE)</v>
      </c>
      <c r="F544" t="str">
        <v>Hurco Companies, Inc. (NASDAQGS:HURC)</v>
      </c>
      <c r="G544" t="str">
        <v>Ecolab Inc. (NYSE:ECL)</v>
      </c>
      <c r="H544" t="str">
        <v>Exact Sciences Corporation (NASDAQCM:EXAS)</v>
      </c>
      <c r="I544" t="str">
        <v>Knowles Corporation (NYSE:KN)</v>
      </c>
    </row>
    <row r="545" spans="1:9" x14ac:dyDescent="0.3">
      <c r="A545" t="str">
        <v>Cohen &amp; Steers, Inc. (NYSE:CNS)</v>
      </c>
      <c r="B545" t="str">
        <v>Chemed Corporation (NYSE:CHE)</v>
      </c>
      <c r="C545" t="str">
        <v>Empire State Realty Trust, Inc. (NYSE:ESRT)</v>
      </c>
      <c r="D545" t="str">
        <v>CF Acquisition Corp. VII (NASDAQCM:CFFS)</v>
      </c>
      <c r="E545" t="str">
        <v>Franklin Financial Services Corporation (NASDAQCM:FRAF)</v>
      </c>
      <c r="F545" t="str">
        <v>Hyster-Yale, Inc. (NYSE:HY)</v>
      </c>
      <c r="G545" t="str">
        <v>EHang Holdings Limited (NASDAQGM:EH)</v>
      </c>
      <c r="H545" t="str">
        <v>eXp World Holdings, Inc. (NASDAQGM:EXPI)</v>
      </c>
      <c r="I545" t="str">
        <v>Kodiak Gas Services, Inc. (NYSE:KGS)</v>
      </c>
    </row>
    <row r="546" spans="1:9" x14ac:dyDescent="0.3">
      <c r="A546" t="str">
        <v>Coinbase Global, Inc. (NASDAQGS:COIN)</v>
      </c>
      <c r="B546" t="str">
        <v>Chemung Financial Corporation (NASDAQGS:CHMG)</v>
      </c>
      <c r="C546" t="str">
        <v>Employers Holdings, Inc. (NYSE:EIG)</v>
      </c>
      <c r="D546" t="str">
        <v>CF Industries Holdings, Inc. (NYSE:CF)</v>
      </c>
      <c r="E546" t="str">
        <v>Franklin Resources, Inc. (NYSE:BEN)</v>
      </c>
      <c r="F546" t="str">
        <v>IAC Inc. (NASDAQGS:IAC)</v>
      </c>
      <c r="G546" t="str">
        <v>El Pollo Loco Holdings, Inc. (NASDAQGS:LOCO)</v>
      </c>
      <c r="H546" t="str">
        <v>Expedia Group, Inc. (NASDAQGS:EXPE)</v>
      </c>
      <c r="I546" t="str">
        <v>Kontoor Brands, Inc. (NYSE:KTB)</v>
      </c>
    </row>
    <row r="547" spans="1:9" x14ac:dyDescent="0.3">
      <c r="A547" t="str">
        <v>Colgate-Palmolive Company (NYSE:CL)</v>
      </c>
      <c r="B547" t="str">
        <v>Cheniere Energy Partners, L.P. (NYSE:CQP)</v>
      </c>
      <c r="C547" t="str">
        <v>Encompass Health Corporation (NYSE:EHC)</v>
      </c>
      <c r="D547" t="str">
        <v>CFSB Bancorp, Inc. (NASDAQCM:CFSB)</v>
      </c>
      <c r="E547" t="str">
        <v>Freedom Holding Corp. (NASDAQCM:FRHC)</v>
      </c>
      <c r="F547" t="str">
        <v>ICF International, Inc. (NASDAQGS:ICFI)</v>
      </c>
      <c r="G547" t="str">
        <v>Elastic N.V. (NYSE:ESTC)</v>
      </c>
      <c r="H547" t="str">
        <v>Expeditors International of Washington, Inc. (NYSE:EXPD)</v>
      </c>
      <c r="I547" t="str">
        <v>Koppers Holdings Inc. (NYSE:KOP)</v>
      </c>
    </row>
    <row r="548" spans="1:9" x14ac:dyDescent="0.3">
      <c r="A548" t="str">
        <v>Collegium Pharmaceutical, Inc. (NASDAQGS:COLL)</v>
      </c>
      <c r="B548" t="str">
        <v>Cheniere Energy, Inc. (NYSE:LNG)</v>
      </c>
      <c r="C548" t="str">
        <v>Encore Capital Group, Inc. (NASDAQGS:ECPG)</v>
      </c>
      <c r="D548" t="str">
        <v>CG Oncology, Inc. (NASDAQGS:CGON)</v>
      </c>
      <c r="E548" t="str">
        <v>Fresh Del Monte Produce Inc. (NYSE:FDP)</v>
      </c>
      <c r="F548" t="str">
        <v>ICON Public Limited Company (NASDAQGS:ICLR)</v>
      </c>
      <c r="G548" t="str">
        <v>electroCore, Inc. (NASDAQCM:ECOR)</v>
      </c>
      <c r="H548" t="str">
        <v>Expro Group Holdings N.V. (NYSE:XPRO)</v>
      </c>
      <c r="I548" t="str">
        <v>Korn Ferry (NYSE:KFY)</v>
      </c>
    </row>
    <row r="549" spans="1:9" x14ac:dyDescent="0.3">
      <c r="A549" t="str">
        <v>Colombier Acquisition Corp. II (NYSE:CLBR)</v>
      </c>
      <c r="B549" t="str">
        <v>Chesapeake Utilities Corporation (NYSE:CPK)</v>
      </c>
      <c r="C549" t="str">
        <v>Energizer Holdings, Inc. (NYSE:ENR)</v>
      </c>
      <c r="D549" t="str">
        <v>Chain Bridge Bancorp, Inc. (NYSE:CBNA)</v>
      </c>
      <c r="E549" t="str">
        <v>Freshpet, Inc. (NASDAQGM:FRPT)</v>
      </c>
      <c r="F549" t="str">
        <v>IDACORP, Inc. (NYSE:IDA)</v>
      </c>
      <c r="G549" t="str">
        <v>Electronic Arts Inc. (NASDAQGS:EA)</v>
      </c>
      <c r="H549" t="str">
        <v>Extra Space Storage Inc. (NYSE:EXR)</v>
      </c>
      <c r="I549" t="str">
        <v>Kulicke and Soffa Industries, Inc. (NASDAQGS:KLIC)</v>
      </c>
    </row>
    <row r="550" spans="1:9" x14ac:dyDescent="0.3">
      <c r="A550" t="str">
        <v>Colony Bankcorp, Inc. (NASDAQGM:CBAN)</v>
      </c>
      <c r="B550" t="str">
        <v>Chevron Corporation (NYSE:CVX)</v>
      </c>
      <c r="C550" t="str">
        <v>Energy Transfer LP (NYSE:ET)</v>
      </c>
      <c r="D550" t="str">
        <v>Champion Homes, Inc. (NYSE:SKY)</v>
      </c>
      <c r="E550" t="str">
        <v>Frontdoor, Inc. (NASDAQGS:FTDR)</v>
      </c>
      <c r="F550" t="str">
        <v>IDEAYA Biosciences, Inc. (NASDAQGS:IDYA)</v>
      </c>
      <c r="G550" t="str">
        <v>Element Solutions Inc (NYSE:ESI)</v>
      </c>
      <c r="H550" t="str">
        <v>EZCORP, Inc. (NASDAQGS:EZPW)</v>
      </c>
      <c r="I550" t="str">
        <v>L.B. Foster Company (NASDAQGS:FSTR)</v>
      </c>
    </row>
    <row r="551" spans="1:9" x14ac:dyDescent="0.3">
      <c r="A551" t="str">
        <v>Columbia Banking System, Inc. (NASDAQGS:COLB)</v>
      </c>
      <c r="B551" t="str">
        <v>Chewy, Inc. (NYSE:CHWY)</v>
      </c>
      <c r="C551" t="str">
        <v>Enerpac Tool Group Corp. (NYSE:EPAC)</v>
      </c>
      <c r="D551" t="str">
        <v>ChampionX Corporation (NASDAQGS:CHX)</v>
      </c>
      <c r="E551" t="str">
        <v>Frontier Communications Parent, Inc. (NASDAQGS:FYBR)</v>
      </c>
      <c r="F551" t="str">
        <v>IDEXX Laboratories, Inc. (NASDAQGS:IDXX)</v>
      </c>
      <c r="G551" t="str">
        <v>Eli Lilly and Company (NYSE:LLY)</v>
      </c>
      <c r="H551" t="str">
        <v>F&amp;G Annuities &amp; Life, Inc. (NYSE:FG)</v>
      </c>
      <c r="I551" t="str">
        <v>L3Harris Technologies, Inc. (NYSE:LHX)</v>
      </c>
    </row>
    <row r="552" spans="1:9" x14ac:dyDescent="0.3">
      <c r="A552" t="str">
        <v>Columbia Financial, Inc. (NASDAQGS:CLBK)</v>
      </c>
      <c r="B552" t="str">
        <v>Chicago Atlantic BDC, Inc. (NASDAQGM:LIEN)</v>
      </c>
      <c r="C552" t="str">
        <v>enGene Holdings Inc. (NASDAQCM:ENGN)</v>
      </c>
      <c r="D552" t="str">
        <v>Charles River Laboratories International, Inc. (NYSE:CRL)</v>
      </c>
      <c r="E552" t="str">
        <v>FrontView REIT, Inc. (NYSE:FVR)</v>
      </c>
      <c r="F552" t="str">
        <v>IDT Corporation (NYSE:IDT)</v>
      </c>
      <c r="G552" t="str">
        <v>Elme Communities (NYSE:ELME)</v>
      </c>
      <c r="H552" t="str">
        <v>FactSet Research Systems Inc. (NYSE:FDS)</v>
      </c>
      <c r="I552" t="str">
        <v>Labcorp Holdings Inc. (NYSE:LH)</v>
      </c>
    </row>
    <row r="553" spans="1:9" x14ac:dyDescent="0.3">
      <c r="A553" t="str">
        <v>Columbia Sportswear Company (NASDAQGS:COLM)</v>
      </c>
      <c r="B553" t="str">
        <v>Chicago Atlantic Real Estate Finance, Inc. (NASDAQGM:REFI)</v>
      </c>
      <c r="C553" t="str">
        <v>Ennis, Inc. (NYSE:EBF)</v>
      </c>
      <c r="D553" t="str">
        <v>Chart Industries, Inc. (NYSE:GTLS)</v>
      </c>
      <c r="E553" t="str">
        <v>FRP Holdings, Inc. (NASDAQGS:FRPH)</v>
      </c>
      <c r="F553" t="str">
        <v>IES Holdings, Inc. (NASDAQGM:IESC)</v>
      </c>
      <c r="G553" t="str">
        <v>EMCOR Group, Inc. (NYSE:EME)</v>
      </c>
      <c r="H553" t="str">
        <v>Fair Isaac Corporation (NYSE:FICO)</v>
      </c>
      <c r="I553" t="str">
        <v>Ladder Capital Corp (NYSE:LADR)</v>
      </c>
    </row>
    <row r="554" spans="1:9" x14ac:dyDescent="0.3">
      <c r="A554" t="str">
        <v>Columbus McKinnon Corporation (NASDAQGS:CMCO)</v>
      </c>
      <c r="B554" t="str">
        <v>Chimera Investment Corporation (NYSE:CIM)</v>
      </c>
      <c r="C554" t="str">
        <v>Enpro Inc. (NYSE:NPO)</v>
      </c>
      <c r="D554" t="str">
        <v>Charter Communications, Inc. (NASDAQGS:CHTR)</v>
      </c>
      <c r="E554" t="str">
        <v>FS Bancorp, Inc. (NASDAQCM:FSBW)</v>
      </c>
      <c r="F554" t="str">
        <v>Illinois Tool Works Inc. (NYSE:ITW)</v>
      </c>
      <c r="G554" t="str">
        <v>Emergent BioSolutions Inc. (NYSE:EBS)</v>
      </c>
      <c r="H554" t="str">
        <v>Falcon's Beyond Global, Inc. (NASDAQGM:FBYD)</v>
      </c>
      <c r="I554" t="str">
        <v>Lam Research Corporation (NASDAQGS:LRCX)</v>
      </c>
    </row>
    <row r="555" spans="1:9" x14ac:dyDescent="0.3">
      <c r="A555" t="str">
        <v>Comcast Corporation (NASDAQGS:CMCSA)</v>
      </c>
      <c r="B555" t="str">
        <v>Chipotle Mexican Grill, Inc. (NYSE:CMG)</v>
      </c>
      <c r="C555" t="str">
        <v>Enstar Group Limited (NASDAQGS:ESGR)</v>
      </c>
      <c r="D555" t="str">
        <v>Chatham Lodging Trust (NYSE:CLDT)</v>
      </c>
      <c r="E555" t="str">
        <v>FTAI Aviation Ltd. (NASDAQGS:FTAI)</v>
      </c>
      <c r="F555" t="str">
        <v>Illumina, Inc. (NASDAQGS:ILMN)</v>
      </c>
      <c r="G555" t="str">
        <v>Empire State Realty Trust, Inc. (NYSE:ESRT)</v>
      </c>
      <c r="H555" t="str">
        <v>Farmers &amp; Merchants Bancorp, Inc. (NASDAQCM:FMAO)</v>
      </c>
      <c r="I555" t="str">
        <v>Lands' End, Inc. (NASDAQCM:LE)</v>
      </c>
    </row>
    <row r="556" spans="1:9" x14ac:dyDescent="0.3">
      <c r="A556" t="str">
        <v>Comerica Incorporated (NYSE:CMA)</v>
      </c>
      <c r="B556" t="str">
        <v>Choice Hotels International, Inc. (NYSE:CHH)</v>
      </c>
      <c r="C556" t="str">
        <v>Entegris, Inc. (NASDAQGS:ENTG)</v>
      </c>
      <c r="D556" t="str">
        <v>Check Point Software Technologies Ltd. (NASDAQGS:CHKP)</v>
      </c>
      <c r="E556" t="str">
        <v>FTAI Infrastructure Inc. (NASDAQGS:FIP)</v>
      </c>
      <c r="F556" t="str">
        <v>Immatics N.V. (NASDAQCM:IMTX)</v>
      </c>
      <c r="G556" t="str">
        <v>Employers Holdings, Inc. (NYSE:EIG)</v>
      </c>
      <c r="H556" t="str">
        <v>Farmland Partners Inc. (NYSE:FPI)</v>
      </c>
      <c r="I556" t="str">
        <v>Landstar System, Inc. (NASDAQGS:LSTR)</v>
      </c>
    </row>
    <row r="557" spans="1:9" x14ac:dyDescent="0.3">
      <c r="A557" t="str">
        <v>Comfort Systems USA, Inc. (NYSE:FIX)</v>
      </c>
      <c r="B557" t="str">
        <v>ChoiceOne Financial Services, Inc. (NASDAQCM:COFS)</v>
      </c>
      <c r="C557" t="str">
        <v>Enterprise Bancorp, Inc. (NASDAQGS:EBTC)</v>
      </c>
      <c r="D557" t="str">
        <v>Chemed Corporation (NYSE:CHE)</v>
      </c>
      <c r="E557" t="str">
        <v>FuelCell Energy, Inc. (NASDAQGM:FCEL)</v>
      </c>
      <c r="F557" t="str">
        <v>Infinera Corporation (NASDAQGS:INFN)</v>
      </c>
      <c r="G557" t="str">
        <v>Enact Holdings, Inc. (NASDAQGS:ACT)</v>
      </c>
      <c r="H557" t="str">
        <v>Fastly, Inc. (NYSE:FSLY)</v>
      </c>
      <c r="I557" t="str">
        <v>Las Vegas Sands Corp. (NYSE:LVS)</v>
      </c>
    </row>
    <row r="558" spans="1:9" x14ac:dyDescent="0.3">
      <c r="A558" t="str">
        <v>Commerce Bancshares, Inc. (NASDAQGS:CBSH)</v>
      </c>
      <c r="B558" t="str">
        <v>Chord Energy Corporation (NASDAQGS:CHRD)</v>
      </c>
      <c r="C558" t="str">
        <v>Enterprise Financial Services Corp (NASDAQGS:EFSC)</v>
      </c>
      <c r="D558" t="str">
        <v>Chemung Financial Corporation (NASDAQGS:CHMG)</v>
      </c>
      <c r="E558" t="str">
        <v>Fulgent Genetics, Inc. (NASDAQGM:FLGT)</v>
      </c>
      <c r="F558" t="str">
        <v>Informatica Inc. (NYSE:INFA)</v>
      </c>
      <c r="G558" t="str">
        <v>Encompass Health Corporation (NYSE:EHC)</v>
      </c>
      <c r="H558" t="str">
        <v>FAT Brands Inc. (NASDAQCM:FAT)</v>
      </c>
      <c r="I558" t="str">
        <v>Laureate Education, Inc. (NASDAQGS:LAUR)</v>
      </c>
    </row>
    <row r="559" spans="1:9" x14ac:dyDescent="0.3">
      <c r="A559" t="str">
        <v>Commercial Metals Company (NYSE:CMC)</v>
      </c>
      <c r="B559" t="str">
        <v>ChromaDex Corporation (NASDAQCM:CDXC)</v>
      </c>
      <c r="C559" t="str">
        <v>Envista Holdings Corporation (NYSE:NVST)</v>
      </c>
      <c r="D559" t="str">
        <v>Chenghe Acquisition I Co. (NASDAQGM:LATG)</v>
      </c>
      <c r="E559" t="str">
        <v>Fulton Financial Corporation (NASDAQGS:FULT)</v>
      </c>
      <c r="F559" t="str">
        <v>Ingersoll Rand Inc. (NYSE:IR)</v>
      </c>
      <c r="G559" t="str">
        <v>Encore Capital Group, Inc. (NASDAQGS:ECPG)</v>
      </c>
      <c r="H559" t="str">
        <v>Federal Realty Investment Trust (NYSE:FRT)</v>
      </c>
      <c r="I559" t="str">
        <v>La-Z-Boy Incorporated (NYSE:LZB)</v>
      </c>
    </row>
    <row r="560" spans="1:9" x14ac:dyDescent="0.3">
      <c r="A560" t="str">
        <v>Community Financial System, Inc. (NYSE:CBU)</v>
      </c>
      <c r="B560" t="str">
        <v>Chubb Limited (NYSE:CB)</v>
      </c>
      <c r="C560" t="str">
        <v>EPAM Systems, Inc. (NYSE:EPAM)</v>
      </c>
      <c r="D560" t="str">
        <v>Cheniere Energy Partners, L.P. (NYSE:CQP)</v>
      </c>
      <c r="E560" t="str">
        <v>Funko, Inc. (NASDAQGS:FNKO)</v>
      </c>
      <c r="F560" t="str">
        <v>Ingredion Incorporated (NYSE:INGR)</v>
      </c>
      <c r="G560" t="str">
        <v>Energizer Holdings, Inc. (NYSE:ENR)</v>
      </c>
      <c r="H560" t="str">
        <v>Federated Hermes Premier Municipal Income Fund (NYSE:FMN)</v>
      </c>
      <c r="I560" t="str">
        <v>LCNB Corp. (NASDAQCM:LCNB)</v>
      </c>
    </row>
    <row r="561" spans="1:9" x14ac:dyDescent="0.3">
      <c r="A561" t="str">
        <v>Community Trust Bancorp, Inc. (NASDAQGS:CTBI)</v>
      </c>
      <c r="B561" t="str">
        <v>Church &amp; Dwight Co., Inc. (NYSE:CHD)</v>
      </c>
      <c r="C561" t="str">
        <v>Equity Bancshares, Inc. (NYSE:EQBK)</v>
      </c>
      <c r="D561" t="str">
        <v>Cheniere Energy, Inc. (NYSE:LNG)</v>
      </c>
      <c r="E561" t="str">
        <v>GameStop Corp. (NYSE:GME)</v>
      </c>
      <c r="F561" t="str">
        <v>InMode Ltd. (NASDAQGS:INMD)</v>
      </c>
      <c r="G561" t="str">
        <v>Energy Services of America Corporation (NASDAQCM:ESOA)</v>
      </c>
      <c r="H561" t="str">
        <v>FedEx Corporation (NYSE:FDX)</v>
      </c>
      <c r="I561" t="str">
        <v>Lear Corporation (NYSE:LEA)</v>
      </c>
    </row>
    <row r="562" spans="1:9" x14ac:dyDescent="0.3">
      <c r="A562" t="str">
        <v>Community West Bancshares (NASDAQCM:CWBC)</v>
      </c>
      <c r="B562" t="str">
        <v>Churchill Downs Incorporated (NASDAQGS:CHDN)</v>
      </c>
      <c r="C562" t="str">
        <v>Equity LifeStyle Properties, Inc. (NYSE:ELS)</v>
      </c>
      <c r="D562" t="str">
        <v>Chesapeake Utilities Corporation (NYSE:CPK)</v>
      </c>
      <c r="E562" t="str">
        <v>Gartner, Inc. (NYSE:IT)</v>
      </c>
      <c r="F562" t="str">
        <v>Innodata Inc. (NASDAQGM:INOD)</v>
      </c>
      <c r="G562" t="str">
        <v>EnerSys (NYSE:ENS)</v>
      </c>
      <c r="H562" t="str">
        <v>Femto Technologies Inc. (NASDAQCM:BCAN)</v>
      </c>
      <c r="I562" t="str">
        <v>Lee Enterprises, Incorporated (NASDAQGS:LEE)</v>
      </c>
    </row>
    <row r="563" spans="1:9" x14ac:dyDescent="0.3">
      <c r="A563" t="str">
        <v>Commvault Systems, Inc. (NASDAQGS:CVLT)</v>
      </c>
      <c r="B563" t="str">
        <v>CI&amp;T Inc. (NYSE:CINT)</v>
      </c>
      <c r="C563" t="str">
        <v>ESAB Corporation (NYSE:ESAB)</v>
      </c>
      <c r="D563" t="str">
        <v>Chevron Corporation (NYSE:CVX)</v>
      </c>
      <c r="E563" t="str">
        <v>GATX Corporation (NYSE:GATX)</v>
      </c>
      <c r="F563" t="str">
        <v>Innovative Eyewear, Inc. (NASDAQCM:LUCY)</v>
      </c>
      <c r="G563" t="str">
        <v>Enfusion, Inc. (NYSE:ENFN)</v>
      </c>
      <c r="H563" t="str">
        <v>Fidelis Insurance Holdings Limited (NYSE:FIHL)</v>
      </c>
      <c r="I563" t="str">
        <v>LegalZoom.com, Inc. (NASDAQGS:LZ)</v>
      </c>
    </row>
    <row r="564" spans="1:9" x14ac:dyDescent="0.3">
      <c r="A564" t="str">
        <v>Compañía de Minas Buenaventura S.A.A. (NYSE:BVN)</v>
      </c>
      <c r="B564" t="str">
        <v>Ciena Corporation (NYSE:CIEN)</v>
      </c>
      <c r="C564" t="str">
        <v>Escalade, Incorporated (NASDAQGM:ESCA)</v>
      </c>
      <c r="D564" t="str">
        <v>Chewy, Inc. (NYSE:CHWY)</v>
      </c>
      <c r="E564" t="str">
        <v>GCM Grosvenor Inc. (NASDAQGM:GCMG)</v>
      </c>
      <c r="F564" t="str">
        <v>Innovative Solutions and Support, Inc. (NASDAQGS:ISSC)</v>
      </c>
      <c r="G564" t="str">
        <v>Enhabit, Inc. (NYSE:EHAB)</v>
      </c>
      <c r="H564" t="str">
        <v>Fidelity Commonwealth Trust - Fidelity Nasdaq Composite Index ETF (NASDAQGM:ONEQ)</v>
      </c>
      <c r="I564" t="str">
        <v>Leidos Holdings, Inc. (NYSE:LDOS)</v>
      </c>
    </row>
    <row r="565" spans="1:9" x14ac:dyDescent="0.3">
      <c r="A565" t="str">
        <v>Compass Diversified (NYSE:CODI)</v>
      </c>
      <c r="B565" t="str">
        <v>Cimpress plc (NASDAQGS:CMPR)</v>
      </c>
      <c r="C565" t="str">
        <v>ESCO Technologies Inc. (NYSE:ESE)</v>
      </c>
      <c r="D565" t="str">
        <v>Chicago Atlantic BDC, Inc. (NASDAQGM:LIEN)</v>
      </c>
      <c r="E565" t="str">
        <v>GDS Holdings Limited (NASDAQGM:GDS)</v>
      </c>
      <c r="F565" t="str">
        <v>Innovex International, Inc. (NYSE:INVX)</v>
      </c>
      <c r="G565" t="str">
        <v>EnLink Midstream, LLC (NYSE:ENLC)</v>
      </c>
      <c r="H565" t="str">
        <v>Fidelity National Information Services, Inc. (NYSE:FIS)</v>
      </c>
      <c r="I565" t="str">
        <v>Lennar Corporation (NYSE:LEN)</v>
      </c>
    </row>
    <row r="566" spans="1:9" x14ac:dyDescent="0.3">
      <c r="A566" t="str">
        <v>Comstock Holding Companies, Inc. (NASDAQCM:CHCI)</v>
      </c>
      <c r="B566" t="str">
        <v>Cincinnati Financial Corporation (NASDAQGS:CINF)</v>
      </c>
      <c r="C566" t="str">
        <v>ESH Acquisition Corp. (NASDAQGM:ESHA)</v>
      </c>
      <c r="D566" t="str">
        <v>Chipotle Mexican Grill, Inc. (NYSE:CMG)</v>
      </c>
      <c r="E566" t="str">
        <v>Gen Digital Inc. (NASDAQGS:GEN)</v>
      </c>
      <c r="F566" t="str">
        <v>Inseego Corp. (NASDAQGS:INSG)</v>
      </c>
      <c r="G566" t="str">
        <v>Ennis, Inc. (NYSE:EBF)</v>
      </c>
      <c r="H566" t="str">
        <v>Fidus Investment Corporation (NASDAQGS:FDUS)</v>
      </c>
      <c r="I566" t="str">
        <v>Levi Strauss &amp; Co. (NYSE:LEVI)</v>
      </c>
    </row>
    <row r="567" spans="1:9" x14ac:dyDescent="0.3">
      <c r="A567" t="str">
        <v>Conagra Brands, Inc. (NYSE:CAG)</v>
      </c>
      <c r="B567" t="str">
        <v>Cinemark Holdings, Inc. (NYSE:CNK)</v>
      </c>
      <c r="C567" t="str">
        <v>Essex Property Trust, Inc. (NYSE:ESS)</v>
      </c>
      <c r="D567" t="str">
        <v>Choice Hotels International, Inc. (NYSE:CHH)</v>
      </c>
      <c r="E567" t="str">
        <v>Genco Shipping &amp; Trading Limited (NYSE:GNK)</v>
      </c>
      <c r="F567" t="str">
        <v>Insight Enterprises, Inc. (NASDAQGS:NSIT)</v>
      </c>
      <c r="G567" t="str">
        <v>Enovis Corporation (NYSE:ENOV)</v>
      </c>
      <c r="H567" t="str">
        <v>Fifth District Bancorp, Inc. (NASDAQCM:FDSB)</v>
      </c>
      <c r="I567" t="str">
        <v>Liberty Energy Inc. (NYSE:LBRT)</v>
      </c>
    </row>
    <row r="568" spans="1:9" x14ac:dyDescent="0.3">
      <c r="A568" t="str">
        <v>Concentra Group Holdings Parent, Inc. (NYSE:CON)</v>
      </c>
      <c r="B568" t="str">
        <v>Cintas Corporation (NASDAQGS:CTAS)</v>
      </c>
      <c r="C568" t="str">
        <v>Establishment Labs Holdings Inc. (NASDAQCM:ESTA)</v>
      </c>
      <c r="D568" t="str">
        <v>Chord Energy Corporation (NASDAQGS:CHRD)</v>
      </c>
      <c r="E568" t="str">
        <v>GeneDx Holdings Corp. (NASDAQGS:WGS)</v>
      </c>
      <c r="F568" t="str">
        <v>Insmed Incorporated (NASDAQGS:INSM)</v>
      </c>
      <c r="G568" t="str">
        <v>Enovix Corporation (NASDAQGS:ENVX)</v>
      </c>
      <c r="H568" t="str">
        <v>Finance of America Companies Inc. (NYSE:FOA)</v>
      </c>
      <c r="I568" t="str">
        <v>Liberty Global Ltd. (NASDAQGS:LBTY.A)</v>
      </c>
    </row>
    <row r="569" spans="1:9" x14ac:dyDescent="0.3">
      <c r="A569" t="str">
        <v>Concentrix Corporation (NASDAQGS:CNXC)</v>
      </c>
      <c r="B569" t="str">
        <v>CION Investment Corporation (NYSE:CION)</v>
      </c>
      <c r="C569" t="str">
        <v>Ethan Allen Interiors Inc. (NYSE:ETD)</v>
      </c>
      <c r="D569" t="str">
        <v>ChromaDex Corporation (NASDAQCM:CDXC)</v>
      </c>
      <c r="E569" t="str">
        <v>Generac Holdings Inc. (NYSE:GNRC)</v>
      </c>
      <c r="F569" t="str">
        <v>Insulet Corporation (NASDAQGS:PODD)</v>
      </c>
      <c r="G569" t="str">
        <v>Entegris, Inc. (NASDAQGS:ENTG)</v>
      </c>
      <c r="H569" t="str">
        <v>First BanCorp. (NYSE:FBP)</v>
      </c>
      <c r="I569" t="str">
        <v>LifeStance Health Group, Inc. (NASDAQGS:LFST)</v>
      </c>
    </row>
    <row r="570" spans="1:9" x14ac:dyDescent="0.3">
      <c r="A570" t="str">
        <v>Concrete Pumping Holdings, Inc. (NASDAQCM:BBCP)</v>
      </c>
      <c r="B570" t="str">
        <v>Cirrus Logic, Inc. (NASDAQGS:CRUS)</v>
      </c>
      <c r="C570" t="str">
        <v>Eton Pharmaceuticals, Inc. (NASDAQGM:ETON)</v>
      </c>
      <c r="D570" t="str">
        <v>Chubb Limited (NYSE:CB)</v>
      </c>
      <c r="E570" t="str">
        <v>General Dynamics Corporation (NYSE:GD)</v>
      </c>
      <c r="F570" t="str">
        <v>Intapp, Inc. (NASDAQGS:INTA)</v>
      </c>
      <c r="G570" t="str">
        <v>Enterprise Bancorp, Inc. (NASDAQGS:EBTC)</v>
      </c>
      <c r="H570" t="str">
        <v>First Busey Corporation (NASDAQGS:BUSE)</v>
      </c>
      <c r="I570" t="str">
        <v>Lifetime Brands, Inc. (NASDAQGS:LCUT)</v>
      </c>
    </row>
    <row r="571" spans="1:9" x14ac:dyDescent="0.3">
      <c r="A571" t="str">
        <v>CONMED Corporation (NYSE:CNMD)</v>
      </c>
      <c r="B571" t="str">
        <v>Cisco Systems, Inc. (NASDAQGS:CSCO)</v>
      </c>
      <c r="C571" t="str">
        <v>Eureka Acquisition Corp (NASDAQCM:EURK)</v>
      </c>
      <c r="D571" t="str">
        <v>Church &amp; Dwight Co., Inc. (NYSE:CHD)</v>
      </c>
      <c r="E571" t="str">
        <v>General Electric Company (NYSE:GE)</v>
      </c>
      <c r="F571" t="str">
        <v>Intercontinental Exchange, Inc. (NYSE:ICE)</v>
      </c>
      <c r="G571" t="str">
        <v>Enterprise Financial Services Corp (NASDAQGS:EFSC)</v>
      </c>
      <c r="H571" t="str">
        <v>First Financial Bankshares, Inc. (NASDAQGS:FFIN)</v>
      </c>
      <c r="I571" t="str">
        <v>LifeVantage Corporation (NASDAQCM:LFVN)</v>
      </c>
    </row>
    <row r="572" spans="1:9" x14ac:dyDescent="0.3">
      <c r="A572" t="str">
        <v>ConnectOne Bancorp, Inc. (NASDAQGS:CNOB)</v>
      </c>
      <c r="B572" t="str">
        <v>Citizens &amp; Northern Corporation (NASDAQCM:CZNC)</v>
      </c>
      <c r="C572" t="str">
        <v>Euronet Worldwide, Inc. (NASDAQGS:EEFT)</v>
      </c>
      <c r="D572" t="str">
        <v>Churchill Downs Incorporated (NASDAQGS:CHDN)</v>
      </c>
      <c r="E572" t="str">
        <v>General Motors Company (NYSE:GM)</v>
      </c>
      <c r="F572" t="str">
        <v>InterDigital, Inc. (NASDAQGS:IDCC)</v>
      </c>
      <c r="G572" t="str">
        <v>Envestnet, Inc. (NYSE:ENV)</v>
      </c>
      <c r="H572" t="str">
        <v>First Foundation Inc. (NYSE:FFWM)</v>
      </c>
      <c r="I572" t="str">
        <v>Limoneira Company (NASDAQGS:LMNR)</v>
      </c>
    </row>
    <row r="573" spans="1:9" x14ac:dyDescent="0.3">
      <c r="A573" t="str">
        <v>ConocoPhillips (NYSE:COP)</v>
      </c>
      <c r="B573" t="str">
        <v>Citizens Community Bancorp, Inc. (NASDAQGM:CZWI)</v>
      </c>
      <c r="C573" t="str">
        <v>Evercore Inc. (NYSE:EVR)</v>
      </c>
      <c r="D573" t="str">
        <v>CI&amp;T Inc. (NYSE:CINT)</v>
      </c>
      <c r="E573" t="str">
        <v>Genius Sports Limited (NYSE:GENI)</v>
      </c>
      <c r="F573" t="str">
        <v>International Flavors &amp; Fragrances Inc. (NYSE:IFF)</v>
      </c>
      <c r="G573" t="str">
        <v>EPAM Systems, Inc. (NYSE:EPAM)</v>
      </c>
      <c r="H573" t="str">
        <v>First Hawaiian, Inc. (NASDAQGS:FHB)</v>
      </c>
      <c r="I573" t="str">
        <v>Lincoln Educational Services Corporation (NASDAQGS:LINC)</v>
      </c>
    </row>
    <row r="574" spans="1:9" x14ac:dyDescent="0.3">
      <c r="A574" t="str">
        <v>Consensus Cloud Solutions, Inc. (NASDAQGS:CCSI)</v>
      </c>
      <c r="B574" t="str">
        <v>Citizens Financial Group, Inc. (NYSE:CFG)</v>
      </c>
      <c r="C574" t="str">
        <v>Everest Consolidator Acquisition Corporation (NYSE:MNTN)</v>
      </c>
      <c r="D574" t="str">
        <v>Ciena Corporation (NYSE:CIEN)</v>
      </c>
      <c r="E574" t="str">
        <v>Genpact Limited (NYSE:G)</v>
      </c>
      <c r="F574" t="str">
        <v>International Game Technology PLC (NYSE:IGT)</v>
      </c>
      <c r="G574" t="str">
        <v>ePlus inc. (NASDAQGS:PLUS)</v>
      </c>
      <c r="H574" t="str">
        <v>First Horizon Corporation (NYSE:FHN)</v>
      </c>
      <c r="I574" t="str">
        <v>Lincoln Electric Holdings, Inc. (NASDAQGS:LECO)</v>
      </c>
    </row>
    <row r="575" spans="1:9" x14ac:dyDescent="0.3">
      <c r="A575" t="str">
        <v>CONSOL Energy Inc. (NYSE:CEIX)</v>
      </c>
      <c r="B575" t="str">
        <v>Citizens Financial Services, Inc. (NASDAQCM:CZFS)</v>
      </c>
      <c r="C575" t="str">
        <v>Evergy, Inc. (NASDAQGS:EVRG)</v>
      </c>
      <c r="D575" t="str">
        <v>Cimpress plc (NASDAQGS:CMPR)</v>
      </c>
      <c r="E575" t="str">
        <v>Gentherm Incorporated (NASDAQGS:THRM)</v>
      </c>
      <c r="F575" t="str">
        <v>Interparfums, Inc. (NASDAQGS:IPAR)</v>
      </c>
      <c r="G575" t="str">
        <v>Equinix, Inc. (NASDAQGS:EQIX)</v>
      </c>
      <c r="H575" t="str">
        <v>First Industrial Realty Trust, Inc. (NYSE:FR)</v>
      </c>
      <c r="I575" t="str">
        <v>Linde plc (NASDAQGS:LIN)</v>
      </c>
    </row>
    <row r="576" spans="1:9" x14ac:dyDescent="0.3">
      <c r="A576" t="str">
        <v>Consolidated Edison, Inc. (NYSE:ED)</v>
      </c>
      <c r="B576" t="str">
        <v>City Holding Company (NASDAQGS:CHCO)</v>
      </c>
      <c r="C576" t="str">
        <v>EverQuote, Inc. (NASDAQGM:EVER)</v>
      </c>
      <c r="D576" t="str">
        <v>Cinemark Holdings, Inc. (NYSE:CNK)</v>
      </c>
      <c r="E576" t="str">
        <v>Genworth Financial, Inc. (NYSE:GNW)</v>
      </c>
      <c r="F576" t="str">
        <v>Intuitive Machines, Inc. (NASDAQGM:LUNR)</v>
      </c>
      <c r="G576" t="str">
        <v>Equity Bancshares, Inc. (NYSE:EQBK)</v>
      </c>
      <c r="H576" t="str">
        <v>First Interstate BancSystem, Inc. (NASDAQGS:FIBK)</v>
      </c>
      <c r="I576" t="str">
        <v>Lithia Motors, Inc. (NYSE:LAD)</v>
      </c>
    </row>
    <row r="577" spans="1:9" x14ac:dyDescent="0.3">
      <c r="A577" t="str">
        <v>Consolidated Water Co. Ltd. (NASDAQGS:CWCO)</v>
      </c>
      <c r="B577" t="str">
        <v>Civeo Corporation (NYSE:CVEO)</v>
      </c>
      <c r="C577" t="str">
        <v>EVERTEC, Inc. (NYSE:EVTC)</v>
      </c>
      <c r="D577" t="str">
        <v>Cintas Corporation (NASDAQGS:CTAS)</v>
      </c>
      <c r="E577" t="str">
        <v>GeoPark Limited (NYSE:GPRK)</v>
      </c>
      <c r="F577" t="str">
        <v>Invesco QQQ Trust, Series 1 (NASDAQGM:QQQ)</v>
      </c>
      <c r="G577" t="str">
        <v>Equity LifeStyle Properties, Inc. (NYSE:ELS)</v>
      </c>
      <c r="H577" t="str">
        <v>First Merchants Corporation (NASDAQGS:FRME)</v>
      </c>
      <c r="I577" t="str">
        <v>Live Ventures Incorporated (NASDAQCM:LIVE)</v>
      </c>
    </row>
    <row r="578" spans="1:9" x14ac:dyDescent="0.3">
      <c r="A578" t="str">
        <v>Constellation Brands, Inc. (NYSE:STZ)</v>
      </c>
      <c r="B578" t="str">
        <v>Civista Bancshares, Inc. (NASDAQCM:CIVB)</v>
      </c>
      <c r="C578" t="str">
        <v>Evolent Health, Inc. (NYSE:EVH)</v>
      </c>
      <c r="D578" t="str">
        <v>Cirrus Logic, Inc. (NASDAQGS:CRUS)</v>
      </c>
      <c r="E578" t="str">
        <v>Getty Realty Corp. (NYSE:GTY)</v>
      </c>
      <c r="F578" t="str">
        <v>Investcorp Europe Acquisition Corp I (NASDAQGM:IVCB)</v>
      </c>
      <c r="G578" t="str">
        <v>Erie Indemnity Company (NASDAQGS:ERIE)</v>
      </c>
      <c r="H578" t="str">
        <v>First Mid Bancshares, Inc. (NASDAQGM:FMBH)</v>
      </c>
      <c r="I578" t="str">
        <v>LiveRamp Holdings, Inc. (NYSE:RAMP)</v>
      </c>
    </row>
    <row r="579" spans="1:9" x14ac:dyDescent="0.3">
      <c r="A579" t="str">
        <v>Constellation Energy Corporation (NASDAQGS:CEG)</v>
      </c>
      <c r="B579" t="str">
        <v>Civitas Resources, Inc. (NYSE:CIVI)</v>
      </c>
      <c r="C579" t="str">
        <v>Exelixis, Inc. (NASDAQGS:EXEL)</v>
      </c>
      <c r="D579" t="str">
        <v>Cisco Systems, Inc. (NASDAQGS:CSCO)</v>
      </c>
      <c r="E579" t="str">
        <v>G-III Apparel Group, Ltd. (NASDAQGS:GIII)</v>
      </c>
      <c r="F579" t="str">
        <v>Ionis Pharmaceuticals, Inc. (NASDAQGS:IONS)</v>
      </c>
      <c r="G579" t="str">
        <v>ESAB Corporation (NYSE:ESAB)</v>
      </c>
      <c r="H579" t="str">
        <v>First National Corporation (NASDAQCM:FXNC)</v>
      </c>
      <c r="I579" t="str">
        <v>LKQ Corporation (NASDAQGS:LKQ)</v>
      </c>
    </row>
    <row r="580" spans="1:9" x14ac:dyDescent="0.3">
      <c r="A580" t="str">
        <v>Constellium SE (NYSE:CSTM)</v>
      </c>
      <c r="B580" t="str">
        <v>Claros Mortgage Trust, Inc. (NYSE:CMTG)</v>
      </c>
      <c r="C580" t="str">
        <v>Expedia Group, Inc. (NASDAQGS:EXPE)</v>
      </c>
      <c r="D580" t="str">
        <v>Citi Trends, Inc. (NASDAQGS:CTRN)</v>
      </c>
      <c r="E580" t="str">
        <v>Gilat Satellite Networks Ltd. (NASDAQGS:GILT)</v>
      </c>
      <c r="F580" t="str">
        <v>Iridium Communications Inc. (NASDAQGS:IRDM)</v>
      </c>
      <c r="G580" t="str">
        <v>ESCO Technologies Inc. (NYSE:ESE)</v>
      </c>
      <c r="H580" t="str">
        <v>First Seacoast Bancorp, Inc. (NASDAQCM:FSEA)</v>
      </c>
      <c r="I580" t="str">
        <v>Lockheed Martin Corporation (NYSE:LMT)</v>
      </c>
    </row>
    <row r="581" spans="1:9" x14ac:dyDescent="0.3">
      <c r="A581" t="str">
        <v>Construction Partners, Inc. (NASDAQGS:ROAD)</v>
      </c>
      <c r="B581" t="str">
        <v>Clean Harbors, Inc. (NYSE:CLH)</v>
      </c>
      <c r="C581" t="str">
        <v>Expeditors International of Washington, Inc. (NYSE:EXPD)</v>
      </c>
      <c r="D581" t="str">
        <v>Citizens &amp; Northern Corporation (NASDAQCM:CZNC)</v>
      </c>
      <c r="E581" t="str">
        <v>Gilead Sciences, Inc. (NASDAQGS:GILD)</v>
      </c>
      <c r="F581" t="str">
        <v>iShares Trust - iShares Morningstar Mid-Cap Value ETF (NASDAQGM:IMCV)</v>
      </c>
      <c r="G581" t="str">
        <v>Esquire Financial Holdings, Inc. (NASDAQCM:ESQ)</v>
      </c>
      <c r="H581" t="str">
        <v>First Trust Enhanced Equity Income Fund (NYSE:FFA)</v>
      </c>
      <c r="I581" t="str">
        <v>Loews Corporation (NYSE:L)</v>
      </c>
    </row>
    <row r="582" spans="1:9" x14ac:dyDescent="0.3">
      <c r="A582" t="str">
        <v>Consumer Portfolio Services, Inc. (NASDAQGM:CPSS)</v>
      </c>
      <c r="B582" t="str">
        <v>Clear Secure, Inc. (NYSE:YOU)</v>
      </c>
      <c r="C582" t="str">
        <v>Expro Group Holdings N.V. (NYSE:XPRO)</v>
      </c>
      <c r="D582" t="str">
        <v>Citizens Community Bancorp, Inc. (NASDAQGM:CZWI)</v>
      </c>
      <c r="E582" t="str">
        <v>Glacier Bancorp, Inc. (NYSE:GBCI)</v>
      </c>
      <c r="F582" t="str">
        <v>iShares Trust - iShares Preferred and Income Securities ETF (NASDAQGM:PFF)</v>
      </c>
      <c r="G582" t="str">
        <v>ESSA Bancorp, Inc. (NASDAQGS:ESSA)</v>
      </c>
      <c r="H582" t="str">
        <v>First Trust Exchange-Traded Fund - First Trust Dividend Strength ETF (NASDAQGM:FTDS)</v>
      </c>
      <c r="I582" t="str">
        <v>Logan Ridge Finance Corporation (NASDAQGS:LRFC)</v>
      </c>
    </row>
    <row r="583" spans="1:9" x14ac:dyDescent="0.3">
      <c r="A583" t="str">
        <v>Copa Holdings, S.A. (NYSE:CPA)</v>
      </c>
      <c r="B583" t="str">
        <v>Clearfield, Inc. (NASDAQGM:CLFD)</v>
      </c>
      <c r="C583" t="str">
        <v>EZCORP, Inc. (NASDAQGS:EZPW)</v>
      </c>
      <c r="D583" t="str">
        <v>Citizens Financial Group, Inc. (NYSE:CFG)</v>
      </c>
      <c r="E583" t="str">
        <v>Gladstone Capital Corporation (NASDAQGS:GLAD)</v>
      </c>
      <c r="F583" t="str">
        <v>Itron, Inc. (NASDAQGS:ITRI)</v>
      </c>
      <c r="G583" t="str">
        <v>Essential Utilities, Inc. (NYSE:WTRG)</v>
      </c>
      <c r="H583" t="str">
        <v>First Trust Mortgage Income Fund (NYSE:FMY)</v>
      </c>
      <c r="I583" t="str">
        <v>Louisiana-Pacific Corporation (NYSE:LPX)</v>
      </c>
    </row>
    <row r="584" spans="1:9" x14ac:dyDescent="0.3">
      <c r="A584" t="str">
        <v>Copart, Inc. (NASDAQGS:CPRT)</v>
      </c>
      <c r="B584" t="str">
        <v>Clearwater Analytics Holdings, Inc. (NYSE:CWAN)</v>
      </c>
      <c r="C584" t="str">
        <v>FactSet Research Systems Inc. (NYSE:FDS)</v>
      </c>
      <c r="D584" t="str">
        <v>Citizens Financial Services, Inc. (NASDAQCM:CZFS)</v>
      </c>
      <c r="E584" t="str">
        <v>Gladstone Commercial Corporation (NASDAQGS:GOOD)</v>
      </c>
      <c r="F584" t="str">
        <v>ITT Inc. (NYSE:ITT)</v>
      </c>
      <c r="G584" t="str">
        <v>Essex Property Trust, Inc. (NYSE:ESS)</v>
      </c>
      <c r="H584" t="str">
        <v>First Trust Senior Floating Rate Income Fund II (NYSE:FCT)</v>
      </c>
      <c r="I584" t="str">
        <v>Lowe's Companies, Inc. (NYSE:LOW)</v>
      </c>
    </row>
    <row r="585" spans="1:9" x14ac:dyDescent="0.3">
      <c r="A585" t="str">
        <v>COPT Defense Properties (NYSE:CDP)</v>
      </c>
      <c r="B585" t="str">
        <v>Clearwater Paper Corporation (NYSE:CLW)</v>
      </c>
      <c r="C585" t="str">
        <v>Fair Isaac Corporation (NYSE:FICO)</v>
      </c>
      <c r="D585" t="str">
        <v>City Holding Company (NASDAQGS:CHCO)</v>
      </c>
      <c r="E585" t="str">
        <v>Gladstone Investment Corporation (NASDAQGS:GAIN)</v>
      </c>
      <c r="F585" t="str">
        <v>Ituran Location and Control Ltd. (NASDAQGS:ITRN)</v>
      </c>
      <c r="G585" t="str">
        <v>Establishment Labs Holdings Inc. (NASDAQCM:ESTA)</v>
      </c>
      <c r="H585" t="str">
        <v>First Western Financial, Inc. (NASDAQGS:MYFW)</v>
      </c>
      <c r="I585" t="str">
        <v>Lululemon Athletica Inc. (NASDAQGS:LULU)</v>
      </c>
    </row>
    <row r="586" spans="1:9" x14ac:dyDescent="0.3">
      <c r="A586" t="str">
        <v>Corcept Therapeutics Incorporated (NASDAQCM:CORT)</v>
      </c>
      <c r="B586" t="str">
        <v>Clearway Energy, Inc. (NYSE:CWEN.A)</v>
      </c>
      <c r="C586" t="str">
        <v>Falcon's Beyond Global, Inc. (NASDAQGM:FBYD)</v>
      </c>
      <c r="D586" t="str">
        <v>Civeo Corporation (NYSE:CVEO)</v>
      </c>
      <c r="E586" t="str">
        <v>Gladstone Land Corporation (NASDAQGM:LAND)</v>
      </c>
      <c r="F586" t="str">
        <v>J&amp;J Snack Foods Corp. (NASDAQGS:JJSF)</v>
      </c>
      <c r="G586" t="str">
        <v>Eton Pharmaceuticals, Inc. (NASDAQGM:ETON)</v>
      </c>
      <c r="H586" t="str">
        <v>FirstEnergy Corp. (NYSE:FE)</v>
      </c>
      <c r="I586" t="str">
        <v>Lumen Technologies, Inc. (NYSE:LUMN)</v>
      </c>
    </row>
    <row r="587" spans="1:9" x14ac:dyDescent="0.3">
      <c r="A587" t="str">
        <v>Core &amp; Main, Inc. (NYSE:CNM)</v>
      </c>
      <c r="B587" t="str">
        <v>Cleveland-Cliffs Inc. (NYSE:CLF)</v>
      </c>
      <c r="C587" t="str">
        <v>Farmers &amp; Merchants Bancorp, Inc. (NASDAQCM:FMAO)</v>
      </c>
      <c r="D587" t="str">
        <v>Civitas Resources, Inc. (NYSE:CIVI)</v>
      </c>
      <c r="E587" t="str">
        <v>Glaukos Corporation (NYSE:GKOS)</v>
      </c>
      <c r="F587" t="str">
        <v>J.Jill, Inc. (NYSE:JILL)</v>
      </c>
      <c r="G587" t="str">
        <v>Euronet Worldwide, Inc. (NASDAQGS:EEFT)</v>
      </c>
      <c r="H587" t="str">
        <v>Fiserv, Inc. (NYSE:FI)</v>
      </c>
      <c r="I587" t="str">
        <v>Luxfer Holdings PLC (NYSE:LXFR)</v>
      </c>
    </row>
    <row r="588" spans="1:9" x14ac:dyDescent="0.3">
      <c r="A588" t="str">
        <v>Core Laboratories Inc. (NYSE:CLB)</v>
      </c>
      <c r="B588" t="str">
        <v>Climb Global Solutions, Inc. (NASDAQGM:CLMB)</v>
      </c>
      <c r="C588" t="str">
        <v>FARO Technologies, Inc. (NASDAQGS:FARO)</v>
      </c>
      <c r="D588" t="str">
        <v>Claros Mortgage Trust, Inc. (NYSE:CMTG)</v>
      </c>
      <c r="E588" t="str">
        <v>Global Net Lease, Inc. (NYSE:GNL)</v>
      </c>
      <c r="F588" t="str">
        <v>J.W. Mays, Inc. (NASDAQCM:MAYS)</v>
      </c>
      <c r="G588" t="str">
        <v>EverCommerce Inc. (NASDAQGS:EVCM)</v>
      </c>
      <c r="H588" t="str">
        <v>Fitell Corporation (NASDAQCM:FTEL)</v>
      </c>
      <c r="I588" t="str">
        <v>LyondellBasell Industries N.V. (NYSE:LYB)</v>
      </c>
    </row>
    <row r="589" spans="1:9" x14ac:dyDescent="0.3">
      <c r="A589" t="str">
        <v>CoreCard Corporation (NYSE:CCRD)</v>
      </c>
      <c r="B589" t="str">
        <v>Clipper Realty Inc. (NYSE:CLPR)</v>
      </c>
      <c r="C589" t="str">
        <v>Fastly, Inc. (NYSE:FSLY)</v>
      </c>
      <c r="D589" t="str">
        <v>Clean Harbors, Inc. (NYSE:CLH)</v>
      </c>
      <c r="E589" t="str">
        <v>Global Payments Inc. (NYSE:GPN)</v>
      </c>
      <c r="F589" t="str">
        <v>Jack Henry &amp; Associates, Inc. (NASDAQGS:JKHY)</v>
      </c>
      <c r="G589" t="str">
        <v>Evercore Inc. (NYSE:EVR)</v>
      </c>
      <c r="H589" t="str">
        <v>FitLife Brands, Inc. (NASDAQCM:FTLF)</v>
      </c>
      <c r="I589" t="str">
        <v>M&amp;T Bank Corporation (NYSE:MTB)</v>
      </c>
    </row>
    <row r="590" spans="1:9" x14ac:dyDescent="0.3">
      <c r="A590" t="str">
        <v>CoreCivic, Inc. (NYSE:CXW)</v>
      </c>
      <c r="B590" t="str">
        <v>Cloudflare, Inc. (NYSE:NET)</v>
      </c>
      <c r="C590" t="str">
        <v>Federal Realty Investment Trust (NYSE:FRT)</v>
      </c>
      <c r="D590" t="str">
        <v>Clear Secure, Inc. (NYSE:YOU)</v>
      </c>
      <c r="E590" t="str">
        <v>Global Self Storage, Inc. (NASDAQCM:SELF)</v>
      </c>
      <c r="F590" t="str">
        <v>Jacobs Solutions Inc. (NYSE:J)</v>
      </c>
      <c r="G590" t="str">
        <v>Evergy, Inc. (NASDAQGS:EVRG)</v>
      </c>
      <c r="H590" t="str">
        <v>Flaherty &amp; Crumrine Preferred Income Fund Inc. (NYSE:PFD)</v>
      </c>
      <c r="I590" t="str">
        <v>M/I Homes, Inc. (NYSE:MHO)</v>
      </c>
    </row>
    <row r="591" spans="1:9" x14ac:dyDescent="0.3">
      <c r="A591" t="str">
        <v>Corning Incorporated (NYSE:GLW)</v>
      </c>
      <c r="B591" t="str">
        <v>CME Group Inc. (NASDAQGS:CME)</v>
      </c>
      <c r="C591" t="str">
        <v>Federal Signal Corporation (NYSE:FSS)</v>
      </c>
      <c r="D591" t="str">
        <v>Clearfield, Inc. (NASDAQGM:CLFD)</v>
      </c>
      <c r="E591" t="str">
        <v>Global Water Resources, Inc. (NASDAQGM:GWRS)</v>
      </c>
      <c r="F591" t="str">
        <v>JAKKS Pacific, Inc. (NASDAQGS:JAKK)</v>
      </c>
      <c r="G591" t="str">
        <v>EverQuote, Inc. (NASDAQGM:EVER)</v>
      </c>
      <c r="H591" t="str">
        <v>Flaherty &amp; Crumrine Preferred Income Opportunity Fund Inc. (NYSE:PFO)</v>
      </c>
      <c r="I591" t="str">
        <v>Magyar Bancorp, Inc. (NASDAQGM:MGYR)</v>
      </c>
    </row>
    <row r="592" spans="1:9" x14ac:dyDescent="0.3">
      <c r="A592" t="str">
        <v>Corpay, Inc. (NYSE:CPAY)</v>
      </c>
      <c r="B592" t="str">
        <v>CMS Energy Corporation (NYSE:CMS)</v>
      </c>
      <c r="C592" t="str">
        <v>Federated Hermes Premier Municipal Income Fund (NYSE:FMN)</v>
      </c>
      <c r="D592" t="str">
        <v>ClearPoint Neuro, Inc. (NASDAQCM:CLPT)</v>
      </c>
      <c r="E592" t="str">
        <v>Globant S.A. (NYSE:GLOB)</v>
      </c>
      <c r="F592" t="str">
        <v>Jamf Holding Corp. (NASDAQGS:JAMF)</v>
      </c>
      <c r="G592" t="str">
        <v>Eversource Energy (NYSE:ES)</v>
      </c>
      <c r="H592" t="str">
        <v>Flaherty &amp; Crumrine Preferred Securities Income Fund Inc. (NYSE:FFC)</v>
      </c>
      <c r="I592" t="str">
        <v>Malibu Boats, Inc. (NASDAQGM:MBUU)</v>
      </c>
    </row>
    <row r="593" spans="1:9" x14ac:dyDescent="0.3">
      <c r="A593" t="str">
        <v>Corporación América Airports S.A. (NYSE:CAAP)</v>
      </c>
      <c r="B593" t="str">
        <v>CNA Financial Corporation (NYSE:CNA)</v>
      </c>
      <c r="C593" t="str">
        <v>Fidelis Insurance Holdings Limited (NYSE:FIHL)</v>
      </c>
      <c r="D593" t="str">
        <v>Clearwater Analytics Holdings, Inc. (NYSE:CWAN)</v>
      </c>
      <c r="E593" t="str">
        <v>GoDaddy Inc. (NYSE:GDDY)</v>
      </c>
      <c r="F593" t="str">
        <v>Jazz Pharmaceuticals plc (NASDAQGS:JAZZ)</v>
      </c>
      <c r="G593" t="str">
        <v>Everus Construction Group, Inc. (NYSE:ECG)</v>
      </c>
      <c r="H593" t="str">
        <v>Flaherty &amp; Crumrine Total Return Fund Inc. (NYSE:FLC)</v>
      </c>
      <c r="I593" t="str">
        <v>Manhattan Associates, Inc. (NASDAQGS:MANH)</v>
      </c>
    </row>
    <row r="594" spans="1:9" x14ac:dyDescent="0.3">
      <c r="A594" t="str">
        <v>Corteva, Inc. (NYSE:CTVA)</v>
      </c>
      <c r="B594" t="str">
        <v>CNB Financial Corporation (NASDAQGS:CCNE)</v>
      </c>
      <c r="C594" t="str">
        <v>Fidelity Commonwealth Trust - Fidelity Nasdaq Composite Index ETF (NASDAQGM:ONEQ)</v>
      </c>
      <c r="D594" t="str">
        <v>Clearwater Paper Corporation (NYSE:CLW)</v>
      </c>
      <c r="E594" t="str">
        <v>Gogo Inc. (NASDAQGS:GOGO)</v>
      </c>
      <c r="F594" t="str">
        <v>JD.com, Inc. (NASDAQGS:JD)</v>
      </c>
      <c r="G594" t="str">
        <v>EVgo, Inc. (NASDAQGS:EVGO)</v>
      </c>
      <c r="H594" t="str">
        <v>FLEX LNG Ltd. (NYSE:FLNG)</v>
      </c>
      <c r="I594" t="str">
        <v>ManpowerGroup Inc. (NYSE:MAN)</v>
      </c>
    </row>
    <row r="595" spans="1:9" x14ac:dyDescent="0.3">
      <c r="A595" t="str">
        <v>CorVel Corporation (NASDAQGS:CRVL)</v>
      </c>
      <c r="B595" t="str">
        <v>CNH Industrial N.V. (NYSE:CNH)</v>
      </c>
      <c r="C595" t="str">
        <v>Fidelity National Information Services, Inc. (NYSE:FIS)</v>
      </c>
      <c r="D595" t="str">
        <v>Clearway Energy, Inc. (NYSE:CWEN.A)</v>
      </c>
      <c r="E595" t="str">
        <v>GoHealth, Inc. (NASDAQCM:GOCO)</v>
      </c>
      <c r="F595" t="str">
        <v>JetBlue Airways Corporation (NASDAQGS:JBLU)</v>
      </c>
      <c r="G595" t="str">
        <v>Exact Sciences Corporation (NASDAQCM:EXAS)</v>
      </c>
      <c r="H595" t="str">
        <v>Flexsteel Industries, Inc. (NASDAQGS:FLXS)</v>
      </c>
      <c r="I595" t="str">
        <v>Maplebear Inc. (NASDAQGS:CART)</v>
      </c>
    </row>
    <row r="596" spans="1:9" x14ac:dyDescent="0.3">
      <c r="A596" t="str">
        <v>Costamare Inc. (NYSE:CMRE)</v>
      </c>
      <c r="B596" t="str">
        <v>CNO Financial Group, Inc. (NYSE:CNO)</v>
      </c>
      <c r="C596" t="str">
        <v>Finance of America Companies Inc. (NYSE:FOA)</v>
      </c>
      <c r="D596" t="str">
        <v>Cleveland-Cliffs Inc. (NYSE:CLF)</v>
      </c>
      <c r="E596" t="str">
        <v>Goldman Sachs BDC, Inc. (NYSE:GSBD)</v>
      </c>
      <c r="F596" t="str">
        <v>Jiayin Group Inc. (NASDAQGM:JFIN)</v>
      </c>
      <c r="G596" t="str">
        <v>Excelerate Energy, Inc. (NYSE:EE)</v>
      </c>
      <c r="H596" t="str">
        <v>Fluence Energy, Inc. (NASDAQGS:FLNC)</v>
      </c>
      <c r="I596" t="str">
        <v>Marathon Petroleum Corporation (NYSE:MPC)</v>
      </c>
    </row>
    <row r="597" spans="1:9" x14ac:dyDescent="0.3">
      <c r="A597" t="str">
        <v>CoStar Group, Inc. (NASDAQGS:CSGP)</v>
      </c>
      <c r="B597" t="str">
        <v>CNX Resources Corporation (NYSE:CNX)</v>
      </c>
      <c r="C597" t="str">
        <v>First Bank (NASDAQGM:FRBA)</v>
      </c>
      <c r="D597" t="str">
        <v>Climb Global Solutions, Inc. (NASDAQGM:CLMB)</v>
      </c>
      <c r="E597" t="str">
        <v>Goosehead Insurance, Inc (NASDAQGS:GSHD)</v>
      </c>
      <c r="F597" t="str">
        <v>JinkoSolar Holding Co., Ltd. (NYSE:JKS)</v>
      </c>
      <c r="G597" t="str">
        <v>Exelixis, Inc. (NASDAQGS:EXEL)</v>
      </c>
      <c r="H597" t="str">
        <v>Flushing Financial Corporation (NASDAQGS:FFIC)</v>
      </c>
      <c r="I597" t="str">
        <v>Marblegate Acquisition Corp. (NASDAQCM:GATE)</v>
      </c>
    </row>
    <row r="598" spans="1:9" x14ac:dyDescent="0.3">
      <c r="A598" t="str">
        <v>Costco Wholesale Corporation (NASDAQGS:COST)</v>
      </c>
      <c r="B598" t="str">
        <v>Coastal Financial Corporation (NASDAQGS:CCB)</v>
      </c>
      <c r="C598" t="str">
        <v>First Busey Corporation (NASDAQGS:BUSE)</v>
      </c>
      <c r="D598" t="str">
        <v>Clipper Realty Inc. (NYSE:CLPR)</v>
      </c>
      <c r="E598" t="str">
        <v>Graham Holdings Company (NYSE:GHC)</v>
      </c>
      <c r="F598" t="str">
        <v>John Bean Technologies Corporation (NYSE:JBT)</v>
      </c>
      <c r="G598" t="str">
        <v>ExlService Holdings, Inc. (NASDAQGS:EXLS)</v>
      </c>
      <c r="H598" t="str">
        <v>Flutter Entertainment plc (NYSE:FLUT)</v>
      </c>
      <c r="I598" t="str">
        <v>Marine Products Corporation (NYSE:MPX)</v>
      </c>
    </row>
    <row r="599" spans="1:9" x14ac:dyDescent="0.3">
      <c r="A599" t="str">
        <v>Coterra Energy Inc. (NYSE:CTRA)</v>
      </c>
      <c r="B599" t="str">
        <v>Coca-Cola Consolidated, Inc. (NASDAQGS:COKE)</v>
      </c>
      <c r="C599" t="str">
        <v>First Community Corporation (NASDAQCM:FCCO)</v>
      </c>
      <c r="D599" t="str">
        <v>Cloudflare, Inc. (NYSE:NET)</v>
      </c>
      <c r="E599" t="str">
        <v>Granite Construction Incorporated (NYSE:GVA)</v>
      </c>
      <c r="F599" t="str">
        <v>John Wiley &amp; Sons, Inc. (NYSE:WLY)</v>
      </c>
      <c r="G599" t="str">
        <v>eXp World Holdings, Inc. (NASDAQGM:EXPI)</v>
      </c>
      <c r="H599" t="str">
        <v>FMC Corporation (NYSE:FMC)</v>
      </c>
      <c r="I599" t="str">
        <v>Markel Group Inc. (NYSE:MKL)</v>
      </c>
    </row>
    <row r="600" spans="1:9" x14ac:dyDescent="0.3">
      <c r="A600" t="str">
        <v>Coty Inc. (NYSE:COTY)</v>
      </c>
      <c r="B600" t="str">
        <v>Coca-Cola FEMSA, S.A.B. de C.V. (NYSE:KOF)</v>
      </c>
      <c r="C600" t="str">
        <v>First Hawaiian, Inc. (NASDAQGS:FHB)</v>
      </c>
      <c r="D600" t="str">
        <v>CME Group Inc. (NASDAQGS:CME)</v>
      </c>
      <c r="E600" t="str">
        <v>Great Lakes Dredge &amp; Dock Corporation (NASDAQGS:GLDD)</v>
      </c>
      <c r="F600" t="str">
        <v>Johnson Outdoors Inc. (NASDAQGS:JOUT)</v>
      </c>
      <c r="G600" t="str">
        <v>Expeditors International of Washington, Inc. (NYSE:EXPD)</v>
      </c>
      <c r="H600" t="str">
        <v>FONAR Corporation (NASDAQCM:FONR)</v>
      </c>
      <c r="I600" t="str">
        <v>MarketAxess Holdings Inc. (NASDAQGS:MKTX)</v>
      </c>
    </row>
    <row r="601" spans="1:9" x14ac:dyDescent="0.3">
      <c r="A601" t="str">
        <v>Coupang, Inc. (NYSE:CPNG)</v>
      </c>
      <c r="B601" t="str">
        <v>Coda Octopus Group, Inc. (NASDAQCM:CODA)</v>
      </c>
      <c r="C601" t="str">
        <v>First Horizon Corporation (NYSE:FHN)</v>
      </c>
      <c r="D601" t="str">
        <v>CMS Energy Corporation (NYSE:CMS)</v>
      </c>
      <c r="E601" t="str">
        <v>Great Southern Bancorp, Inc. (NASDAQGS:GSBC)</v>
      </c>
      <c r="F601" t="str">
        <v>Joint Stock Company Kaspi.kz (NASDAQGS:KSPI)</v>
      </c>
      <c r="G601" t="str">
        <v>Expro Group Holdings N.V. (NYSE:XPRO)</v>
      </c>
      <c r="H601" t="str">
        <v>Foot Locker, Inc. (NYSE:FL)</v>
      </c>
      <c r="I601" t="str">
        <v>Marriott International, Inc. (NASDAQGS:MAR)</v>
      </c>
    </row>
    <row r="602" spans="1:9" x14ac:dyDescent="0.3">
      <c r="A602" t="str">
        <v>Cousins Properties Incorporated (NYSE:CUZ)</v>
      </c>
      <c r="B602" t="str">
        <v>Coeur Mining, Inc. (NYSE:CDE)</v>
      </c>
      <c r="C602" t="str">
        <v>First Industrial Realty Trust, Inc. (NYSE:FR)</v>
      </c>
      <c r="D602" t="str">
        <v>CNA Financial Corporation (NYSE:CNA)</v>
      </c>
      <c r="E602" t="str">
        <v>Green Brick Partners, Inc. (NYSE:GRBK)</v>
      </c>
      <c r="F602" t="str">
        <v>Journey Medical Corporation (NASDAQCM:DERM)</v>
      </c>
      <c r="G602" t="str">
        <v>EZCORP, Inc. (NASDAQGS:EZPW)</v>
      </c>
      <c r="H602" t="str">
        <v>Forafric Global PLC (NASDAQCM:AFRI)</v>
      </c>
      <c r="I602" t="str">
        <v>Marriott Vacations Worldwide Corporation (NYSE:VAC)</v>
      </c>
    </row>
    <row r="603" spans="1:9" x14ac:dyDescent="0.3">
      <c r="A603" t="str">
        <v>Covenant Logistics Group, Inc. (NYSE:CVLG)</v>
      </c>
      <c r="B603" t="str">
        <v>Cognex Corporation (NASDAQGS:CGNX)</v>
      </c>
      <c r="C603" t="str">
        <v>First Internet Bancorp (NASDAQGS:INBK)</v>
      </c>
      <c r="D603" t="str">
        <v>CNB Financial Corporation (NASDAQGS:CCNE)</v>
      </c>
      <c r="E603" t="str">
        <v>Green Plains Inc. (NASDAQGS:GPRE)</v>
      </c>
      <c r="F603" t="str">
        <v>Juniper Networks, Inc. (NYSE:JNPR)</v>
      </c>
      <c r="G603" t="str">
        <v>F.N.B. Corporation (NYSE:FNB)</v>
      </c>
      <c r="H603" t="str">
        <v>FormFactor, Inc. (NASDAQGS:FORM)</v>
      </c>
      <c r="I603" t="str">
        <v>Marsh &amp; McLennan Companies, Inc. (NYSE:MMC)</v>
      </c>
    </row>
    <row r="604" spans="1:9" x14ac:dyDescent="0.3">
      <c r="A604" t="str">
        <v>CPI Card Group Inc. (NASDAQGM:PMTS)</v>
      </c>
      <c r="B604" t="str">
        <v>Cognizant Technology Solutions Corporation (NASDAQGS:CTSH)</v>
      </c>
      <c r="C604" t="str">
        <v>First Mid Bancshares, Inc. (NASDAQGM:FMBH)</v>
      </c>
      <c r="D604" t="str">
        <v>CNH Industrial N.V. (NYSE:CNH)</v>
      </c>
      <c r="E604" t="str">
        <v>Greene County Bancorp, Inc. (NASDAQCM:GCBC)</v>
      </c>
      <c r="F604" t="str">
        <v>Kadant Inc. (NYSE:KAI)</v>
      </c>
      <c r="G604" t="str">
        <v>F5, Inc. (NASDAQGS:FFIV)</v>
      </c>
      <c r="H604" t="str">
        <v>Forrester Research, Inc. (NASDAQGS:FORR)</v>
      </c>
      <c r="I604" t="str">
        <v>Marvell Technology, Inc. (NASDAQGS:MRVL)</v>
      </c>
    </row>
    <row r="605" spans="1:9" x14ac:dyDescent="0.3">
      <c r="A605" t="str">
        <v>CRA International, Inc. (NASDAQGS:CRAI)</v>
      </c>
      <c r="B605" t="str">
        <v>Cognyte Software Ltd. (NASDAQGS:CGNT)</v>
      </c>
      <c r="C605" t="str">
        <v>First Savings Financial Group, Inc. (NASDAQCM:FSFG)</v>
      </c>
      <c r="D605" t="str">
        <v>CNO Financial Group, Inc. (NYSE:CNO)</v>
      </c>
      <c r="E605" t="str">
        <v>Greenfire Resources Ltd. (NYSE:GFR)</v>
      </c>
      <c r="F605" t="str">
        <v>Kaiser Aluminum Corporation (NASDAQGS:KALU)</v>
      </c>
      <c r="G605" t="str">
        <v>Fabrinet (NYSE:FN)</v>
      </c>
      <c r="H605" t="str">
        <v>Forum Energy Technologies, Inc. (NYSE:FET)</v>
      </c>
      <c r="I605" t="str">
        <v>Masco Corporation (NYSE:MAS)</v>
      </c>
    </row>
    <row r="606" spans="1:9" x14ac:dyDescent="0.3">
      <c r="A606" t="str">
        <v>Cracker Barrel Old Country Store, Inc. (NASDAQGS:CBRL)</v>
      </c>
      <c r="B606" t="str">
        <v>Cohen &amp; Steers Infrastructure Fund, Inc (NYSE:UTF)</v>
      </c>
      <c r="C606" t="str">
        <v>First Seacoast Bancorp, Inc. (NASDAQCM:FSEA)</v>
      </c>
      <c r="D606" t="str">
        <v>CNX Resources Corporation (NYSE:CNX)</v>
      </c>
      <c r="E606" t="str">
        <v>Greenlight Capital Re, Ltd. (NASDAQGS:GLRE)</v>
      </c>
      <c r="F606" t="str">
        <v>Kanzhun Limited (NASDAQGS:BZ)</v>
      </c>
      <c r="G606" t="str">
        <v>Fair Isaac Corporation (NYSE:FICO)</v>
      </c>
      <c r="H606" t="str">
        <v>Forward Air Corporation (NASDAQGS:FWRD)</v>
      </c>
      <c r="I606" t="str">
        <v>Mastercard Incorporated (NYSE:MA)</v>
      </c>
    </row>
    <row r="607" spans="1:9" x14ac:dyDescent="0.3">
      <c r="A607" t="str">
        <v>Crane Company (NYSE:CR)</v>
      </c>
      <c r="B607" t="str">
        <v>Cohen &amp; Steers Quality Income Realty Fund, Inc. (NYSE:RQI)</v>
      </c>
      <c r="C607" t="str">
        <v>First Trust Enhanced Equity Income Fund (NYSE:FFA)</v>
      </c>
      <c r="D607" t="str">
        <v>Coastal Financial Corporation (NASDAQGS:CCB)</v>
      </c>
      <c r="E607" t="str">
        <v>Greif, Inc. (NYSE:GEF)</v>
      </c>
      <c r="F607" t="str">
        <v>Karat Packaging Inc. (NASDAQGS:KRT)</v>
      </c>
      <c r="G607" t="str">
        <v>Falcon's Beyond Global, Inc. (NASDAQGM:FBYD)</v>
      </c>
      <c r="H607" t="str">
        <v>Four Seasons Education (Cayman) Inc. (NYSE:FEDU)</v>
      </c>
      <c r="I607" t="str">
        <v>Match Group, Inc. (NASDAQGS:MTCH)</v>
      </c>
    </row>
    <row r="608" spans="1:9" x14ac:dyDescent="0.3">
      <c r="A608" t="str">
        <v>Crane NXT, Co. (NYSE:CXT)</v>
      </c>
      <c r="B608" t="str">
        <v>Cohen &amp; Steers REIT and Preferred Income Fund, Inc. (NYSE:RNP)</v>
      </c>
      <c r="C608" t="str">
        <v>First Trust Exchange-Traded Fund - First Trust Dividend Strength ETF (NASDAQGM:FTDS)</v>
      </c>
      <c r="D608" t="str">
        <v>Coca-Cola Consolidated, Inc. (NASDAQGS:COKE)</v>
      </c>
      <c r="E608" t="str">
        <v>Grindr Inc. (NYSE:GRND)</v>
      </c>
      <c r="F608" t="str">
        <v>Kellanova (NYSE:K)</v>
      </c>
      <c r="G608" t="str">
        <v>Farmers &amp; Merchants Bancorp, Inc. (NASDAQCM:FMAO)</v>
      </c>
      <c r="H608" t="str">
        <v>Fox Factory Holding Corp. (NASDAQGS:FOXF)</v>
      </c>
      <c r="I608" t="str">
        <v>Matson, Inc. (NYSE:MATX)</v>
      </c>
    </row>
    <row r="609" spans="1:9" x14ac:dyDescent="0.3">
      <c r="A609" t="str">
        <v>Crawford &amp; Company (NYSE:CRD.B)</v>
      </c>
      <c r="B609" t="str">
        <v>Cohen &amp; Steers, Inc. (NYSE:CNS)</v>
      </c>
      <c r="C609" t="str">
        <v>First Trust Mortgage Income Fund (NYSE:FMY)</v>
      </c>
      <c r="D609" t="str">
        <v>Coca-Cola FEMSA, S.A.B. de C.V. (NYSE:KOF)</v>
      </c>
      <c r="E609" t="str">
        <v>Guaranty Bancshares, Inc. (NYSE:GNTY)</v>
      </c>
      <c r="F609" t="str">
        <v>Kelly Services, Inc. (NASDAQGS:KELY.A)</v>
      </c>
      <c r="G609" t="str">
        <v>FARO Technologies, Inc. (NASDAQGS:FARO)</v>
      </c>
      <c r="H609" t="str">
        <v>Franklin Covey Co. (NYSE:FC)</v>
      </c>
      <c r="I609" t="str">
        <v>Mattel, Inc. (NASDAQGS:MAT)</v>
      </c>
    </row>
    <row r="610" spans="1:9" x14ac:dyDescent="0.3">
      <c r="A610" t="str">
        <v>Credicorp Ltd. (NYSE:BAP)</v>
      </c>
      <c r="B610" t="str">
        <v>Cohen Circle Acquisition Corp. I (NASDAQGM:CCIR.U)</v>
      </c>
      <c r="C610" t="str">
        <v>First Trust Senior Floating Rate Income Fund II (NYSE:FCT)</v>
      </c>
      <c r="D610" t="str">
        <v>Coeur Mining, Inc. (NYSE:CDE)</v>
      </c>
      <c r="E610" t="str">
        <v>Guardian Pharmacy Services, Inc. (NYSE:GRDN)</v>
      </c>
      <c r="F610" t="str">
        <v>Kennametal Inc. (NYSE:KMT)</v>
      </c>
      <c r="G610" t="str">
        <v>Fastly, Inc. (NYSE:FSLY)</v>
      </c>
      <c r="H610" t="str">
        <v>Franklin Resources, Inc. (NYSE:BEN)</v>
      </c>
      <c r="I610" t="str">
        <v>Maximus, Inc. (NYSE:MMS)</v>
      </c>
    </row>
    <row r="611" spans="1:9" x14ac:dyDescent="0.3">
      <c r="A611" t="str">
        <v>Credit Acceptance Corporation (NASDAQGS:CACC)</v>
      </c>
      <c r="B611" t="str">
        <v>Coherent Corp. (NYSE:COHR)</v>
      </c>
      <c r="C611" t="str">
        <v>First United Corporation (NASDAQGS:FUNC)</v>
      </c>
      <c r="D611" t="str">
        <v>Cogent Biosciences, Inc. (NASDAQGS:COGT)</v>
      </c>
      <c r="E611" t="str">
        <v>Guild Holdings Company (NYSE:GHLD)</v>
      </c>
      <c r="F611" t="str">
        <v>Kenvue Inc. (NYSE:KVUE)</v>
      </c>
      <c r="G611" t="str">
        <v>FB Financial Corporation (NYSE:FBK)</v>
      </c>
      <c r="H611" t="str">
        <v>Freedom Holding Corp. (NASDAQCM:FRHC)</v>
      </c>
      <c r="I611" t="str">
        <v>McCormick &amp; Company, Incorporated (NYSE:MKC)</v>
      </c>
    </row>
    <row r="612" spans="1:9" x14ac:dyDescent="0.3">
      <c r="A612" t="str">
        <v>Crescent Capital BDC, Inc. (NASDAQGM:CCAP)</v>
      </c>
      <c r="B612" t="str">
        <v>Cohu, Inc. (NASDAQGS:COHU)</v>
      </c>
      <c r="C612" t="str">
        <v>FirstCash Holdings, Inc. (NASDAQGS:FCFS)</v>
      </c>
      <c r="D612" t="str">
        <v>Cognex Corporation (NASDAQGS:CGNX)</v>
      </c>
      <c r="E612" t="str">
        <v>GXO Logistics, Inc. (NYSE:GXO)</v>
      </c>
      <c r="F612" t="str">
        <v>Keurig Dr Pepper Inc. (NASDAQGS:KDP)</v>
      </c>
      <c r="G612" t="str">
        <v>Federal Signal Corporation (NYSE:FSS)</v>
      </c>
      <c r="H612" t="str">
        <v>Freeport-McMoRan Inc. (NYSE:FCX)</v>
      </c>
      <c r="I612" t="str">
        <v>McDonald's Corporation (NYSE:MCD)</v>
      </c>
    </row>
    <row r="613" spans="1:9" x14ac:dyDescent="0.3">
      <c r="A613" t="str">
        <v>Crescent Energy Company (NYSE:CRGY)</v>
      </c>
      <c r="B613" t="str">
        <v>Coinbase Global, Inc. (NASDAQGS:COIN)</v>
      </c>
      <c r="C613" t="str">
        <v>FirstEnergy Corp. (NYSE:FE)</v>
      </c>
      <c r="D613" t="str">
        <v>Cognyte Software Ltd. (NASDAQGS:CGNT)</v>
      </c>
      <c r="E613" t="str">
        <v>H World Group Limited (NASDAQGS:HTHT)</v>
      </c>
      <c r="F613" t="str">
        <v>Kewaunee Scientific Corporation (NASDAQGM:KEQU)</v>
      </c>
      <c r="G613" t="str">
        <v>Federated Hermes Premier Municipal Income Fund (NYSE:FMN)</v>
      </c>
      <c r="H613" t="str">
        <v>Frequency Electronics, Inc. (NASDAQGM:FEIM)</v>
      </c>
      <c r="I613" t="str">
        <v>McKesson Corporation (NYSE:MCK)</v>
      </c>
    </row>
    <row r="614" spans="1:9" x14ac:dyDescent="0.3">
      <c r="A614" t="str">
        <v>CRH plc (NYSE:CRH)</v>
      </c>
      <c r="B614" t="str">
        <v>Colgate-Palmolive Company (NYSE:CL)</v>
      </c>
      <c r="C614" t="str">
        <v>Fiserv, Inc. (NYSE:FI)</v>
      </c>
      <c r="D614" t="str">
        <v>Cohen &amp; Steers Infrastructure Fund, Inc (NYSE:UTF)</v>
      </c>
      <c r="E614" t="str">
        <v>H&amp;E Equipment Services, Inc. (NASDAQGS:HEES)</v>
      </c>
      <c r="F614" t="str">
        <v>Keysight Technologies, Inc. (NYSE:KEYS)</v>
      </c>
      <c r="G614" t="str">
        <v>Federated Hermes, Inc. (NYSE:FHI)</v>
      </c>
      <c r="H614" t="str">
        <v>Freshpet, Inc. (NASDAQGM:FRPT)</v>
      </c>
      <c r="I614" t="str">
        <v>Medalist Diversified REIT, Inc. (NASDAQCM:MDRR)</v>
      </c>
    </row>
    <row r="615" spans="1:9" x14ac:dyDescent="0.3">
      <c r="A615" t="str">
        <v>Cricut, Inc. (NASDAQGS:CRCT)</v>
      </c>
      <c r="B615" t="str">
        <v>Coliseum Acquisition Corp. (NASDAQCM:MITA)</v>
      </c>
      <c r="C615" t="str">
        <v>FitLife Brands, Inc. (NASDAQCM:FTLF)</v>
      </c>
      <c r="D615" t="str">
        <v>Cohen &amp; Steers Quality Income Realty Fund, Inc. (NYSE:RQI)</v>
      </c>
      <c r="E615" t="str">
        <v>H.B. Fuller Company (NYSE:FUL)</v>
      </c>
      <c r="F615" t="str">
        <v>Kimball Electronics, Inc. (NASDAQGS:KE)</v>
      </c>
      <c r="G615" t="str">
        <v>Ferrari N.V. (NYSE:RACE)</v>
      </c>
      <c r="H615" t="str">
        <v>Freshworks Inc. (NASDAQGS:FRSH)</v>
      </c>
      <c r="I615" t="str">
        <v>Medallion Financial Corp. (NASDAQGS:MFIN)</v>
      </c>
    </row>
    <row r="616" spans="1:9" x14ac:dyDescent="0.3">
      <c r="A616" t="str">
        <v>Criteo S.A. (NASDAQGS:CRTO)</v>
      </c>
      <c r="B616" t="str">
        <v>Collegium Pharmaceutical, Inc. (NASDAQGS:COLL)</v>
      </c>
      <c r="C616" t="str">
        <v>Five9, Inc. (NASDAQGM:FIVN)</v>
      </c>
      <c r="D616" t="str">
        <v>Cohen Circle Acquisition Corp. I (NASDAQGM:CCIR.U)</v>
      </c>
      <c r="E616" t="str">
        <v>Halliburton Company (NYSE:HAL)</v>
      </c>
      <c r="F616" t="str">
        <v>Kinder Morgan, Inc. (NYSE:KMI)</v>
      </c>
      <c r="G616" t="str">
        <v>Fidelity D &amp; D Bancorp, Inc. (NASDAQGM:FDBC)</v>
      </c>
      <c r="H616" t="str">
        <v>Frontline plc (NYSE:FRO)</v>
      </c>
      <c r="I616" t="str">
        <v>Melco Resorts &amp; Entertainment Limited (NASDAQGS:MLCO)</v>
      </c>
    </row>
    <row r="617" spans="1:9" x14ac:dyDescent="0.3">
      <c r="A617" t="str">
        <v>Crocs, Inc. (NASDAQGS:CROX)</v>
      </c>
      <c r="B617" t="str">
        <v>Colony Bankcorp, Inc. (NASDAQGM:CBAN)</v>
      </c>
      <c r="C617" t="str">
        <v>Flag Ship Acquisition Corporation (NASDAQGM:FSHP)</v>
      </c>
      <c r="D617" t="str">
        <v>Coherent Corp. (NYSE:COHR)</v>
      </c>
      <c r="E617" t="str">
        <v>Halozyme Therapeutics, Inc. (NASDAQGS:HALO)</v>
      </c>
      <c r="F617" t="str">
        <v>KinderCare Learning Companies, Inc. (NYSE:KLC)</v>
      </c>
      <c r="G617" t="str">
        <v>Fidelity National Information Services, Inc. (NYSE:FIS)</v>
      </c>
      <c r="H617" t="str">
        <v>FrontView REIT, Inc. (NYSE:FVR)</v>
      </c>
      <c r="I617" t="str">
        <v>Mercer International Inc. (NASDAQGS:MERC)</v>
      </c>
    </row>
    <row r="618" spans="1:9" x14ac:dyDescent="0.3">
      <c r="A618" t="str">
        <v>Cross Timbers Royalty Trust (NYSE:CRT)</v>
      </c>
      <c r="B618" t="str">
        <v>Columbia Banking System, Inc. (NASDAQGS:COLB)</v>
      </c>
      <c r="C618" t="str">
        <v>Flaherty &amp; Crumrine Preferred Income Fund Inc. (NYSE:PFD)</v>
      </c>
      <c r="D618" t="str">
        <v>Cohu, Inc. (NASDAQGS:COHU)</v>
      </c>
      <c r="E618" t="str">
        <v>Hamilton Insurance Group, Ltd. (NYSE:HG)</v>
      </c>
      <c r="F618" t="str">
        <v>Knife River Corporation (NYSE:KNF)</v>
      </c>
      <c r="G618" t="str">
        <v>Fidus Investment Corporation (NASDAQGS:FDUS)</v>
      </c>
      <c r="H618" t="str">
        <v>FS Bancorp, Inc. (NASDAQCM:FSBW)</v>
      </c>
      <c r="I618" t="str">
        <v>Merck &amp; Co., Inc. (NYSE:MRK)</v>
      </c>
    </row>
    <row r="619" spans="1:9" x14ac:dyDescent="0.3">
      <c r="A619" t="str">
        <v>CrossAmerica Partners LP (NYSE:CAPL)</v>
      </c>
      <c r="B619" t="str">
        <v>Columbia Sportswear Company (NASDAQGS:COLM)</v>
      </c>
      <c r="C619" t="str">
        <v>Flaherty &amp; Crumrine Preferred Income Opportunity Fund Inc. (NYSE:PFO)</v>
      </c>
      <c r="D619" t="str">
        <v>Coinbase Global, Inc. (NASDAQGS:COIN)</v>
      </c>
      <c r="E619" t="str">
        <v>Hamilton Lane Incorporated (NASDAQGS:HLNE)</v>
      </c>
      <c r="F619" t="str">
        <v>Knight-Swift Transportation Holdings Inc. (NYSE:KNX)</v>
      </c>
      <c r="G619" t="str">
        <v>Fifth Third Bancorp (NASDAQGS:FITB)</v>
      </c>
      <c r="H619" t="str">
        <v>FTAI Aviation Ltd. (NASDAQGS:FTAI)</v>
      </c>
      <c r="I619" t="str">
        <v>MeridianLink, Inc. (NYSE:MLNK)</v>
      </c>
    </row>
    <row r="620" spans="1:9" x14ac:dyDescent="0.3">
      <c r="A620" t="str">
        <v>CrossFirst Bankshares, Inc. (NASDAQGS:CFB)</v>
      </c>
      <c r="B620" t="str">
        <v>Columbus McKinnon Corporation (NASDAQGS:CMCO)</v>
      </c>
      <c r="C620" t="str">
        <v>Flaherty &amp; Crumrine Preferred Securities Income Fund Inc. (NYSE:FFC)</v>
      </c>
      <c r="D620" t="str">
        <v>Colgate-Palmolive Company (NYSE:CL)</v>
      </c>
      <c r="E620" t="str">
        <v>Hanmi Financial Corporation (NASDAQGS:HAFC)</v>
      </c>
      <c r="F620" t="str">
        <v>Kodiak Gas Services, Inc. (NYSE:KGS)</v>
      </c>
      <c r="G620" t="str">
        <v>Financial Institutions, Inc. (NASDAQGS:FISI)</v>
      </c>
      <c r="H620" t="str">
        <v>FTAI Infrastructure Inc. (NASDAQGS:FIP)</v>
      </c>
      <c r="I620" t="str">
        <v>Meritage Homes Corporation (NYSE:MTH)</v>
      </c>
    </row>
    <row r="621" spans="1:9" x14ac:dyDescent="0.3">
      <c r="A621" t="str">
        <v>CrowdStrike Holdings, Inc. (NASDAQGS:CRWD)</v>
      </c>
      <c r="B621" t="str">
        <v>Comcast Corporation (NASDAQGS:CMCSA)</v>
      </c>
      <c r="C621" t="str">
        <v>Flaherty &amp; Crumrine Total Return Fund Inc. (NYSE:FLC)</v>
      </c>
      <c r="D621" t="str">
        <v>Coliseum Acquisition Corp. (NASDAQCM:MITA)</v>
      </c>
      <c r="E621" t="str">
        <v>Hanover Bancorp, Inc. (NASDAQGS:HNVR)</v>
      </c>
      <c r="F621" t="str">
        <v>Koppers Holdings Inc. (NYSE:KOP)</v>
      </c>
      <c r="G621" t="str">
        <v>Finward Bancorp (NASDAQCM:FNWD)</v>
      </c>
      <c r="H621" t="str">
        <v>FuelCell Energy, Inc. (NASDAQGM:FCEL)</v>
      </c>
      <c r="I621" t="str">
        <v>Meta Platforms, Inc. (NASDAQGS:META)</v>
      </c>
    </row>
    <row r="622" spans="1:9" x14ac:dyDescent="0.3">
      <c r="A622" t="str">
        <v>Crown Castle Inc. (NYSE:CCI)</v>
      </c>
      <c r="B622" t="str">
        <v>Comerica Incorporated (NYSE:CMA)</v>
      </c>
      <c r="C622" t="str">
        <v>Flexsteel Industries, Inc. (NASDAQGS:FLXS)</v>
      </c>
      <c r="D622" t="str">
        <v>Collegium Pharmaceutical, Inc. (NASDAQGS:COLL)</v>
      </c>
      <c r="E622" t="str">
        <v>Harley-Davidson, Inc. (NYSE:HOG)</v>
      </c>
      <c r="F622" t="str">
        <v>Kornit Digital Ltd. (NASDAQGS:KRNT)</v>
      </c>
      <c r="G622" t="str">
        <v>First Bank (NASDAQGM:FRBA)</v>
      </c>
      <c r="H622" t="str">
        <v>Full Truck Alliance Co. Ltd. (NYSE:YMM)</v>
      </c>
      <c r="I622" t="str">
        <v>Metallus Inc. (NYSE:MTUS)</v>
      </c>
    </row>
    <row r="623" spans="1:9" x14ac:dyDescent="0.3">
      <c r="A623" t="str">
        <v>Crown Holdings, Inc. (NYSE:CCK)</v>
      </c>
      <c r="B623" t="str">
        <v>Comfort Systems USA, Inc. (NYSE:FIX)</v>
      </c>
      <c r="C623" t="str">
        <v>Flotek Industries, Inc. (NYSE:FTK)</v>
      </c>
      <c r="D623" t="str">
        <v>Colony Bankcorp, Inc. (NASDAQGM:CBAN)</v>
      </c>
      <c r="E623" t="str">
        <v>Harmonic Inc. (NASDAQGS:HLIT)</v>
      </c>
      <c r="F623" t="str">
        <v>Kratos Defense &amp; Security Solutions, Inc. (NASDAQGS:KTOS)</v>
      </c>
      <c r="G623" t="str">
        <v>First Busey Corporation (NASDAQGS:BUSE)</v>
      </c>
      <c r="H623" t="str">
        <v>Fulton Financial Corporation (NASDAQGS:FULT)</v>
      </c>
      <c r="I623" t="str">
        <v>MetLife, Inc. (NYSE:MET)</v>
      </c>
    </row>
    <row r="624" spans="1:9" x14ac:dyDescent="0.3">
      <c r="A624" t="str">
        <v>CSG Systems International, Inc. (NASDAQGS:CSGS)</v>
      </c>
      <c r="B624" t="str">
        <v>Commerce Bancshares, Inc. (NASDAQGS:CBSH)</v>
      </c>
      <c r="C624" t="str">
        <v>Flowers Foods, Inc. (NYSE:FLO)</v>
      </c>
      <c r="D624" t="str">
        <v>Color Star Technology Co., Ltd. (NASDAQCM:ADD)</v>
      </c>
      <c r="E624" t="str">
        <v>Harmony Biosciences Holdings, Inc. (NASDAQGM:HRMY)</v>
      </c>
      <c r="F624" t="str">
        <v>Krispy Kreme, Inc. (NASDAQGS:DNUT)</v>
      </c>
      <c r="G624" t="str">
        <v>First Business Financial Services, Inc. (NASDAQGS:FBIZ)</v>
      </c>
      <c r="H624" t="str">
        <v>FVCBankcorp, Inc. (NASDAQCM:FVCB)</v>
      </c>
      <c r="I624" t="str">
        <v>Mettler-Toledo International Inc. (NYSE:MTD)</v>
      </c>
    </row>
    <row r="625" spans="1:9" x14ac:dyDescent="0.3">
      <c r="A625" t="str">
        <v>CSLM Acquisition Corp. (NASDAQCM:CSLM)</v>
      </c>
      <c r="B625" t="str">
        <v>Commercial Metals Company (NYSE:CMC)</v>
      </c>
      <c r="C625" t="str">
        <v>Flowserve Corporation (NYSE:FLS)</v>
      </c>
      <c r="D625" t="str">
        <v>Columbia Banking System, Inc. (NASDAQGS:COLB)</v>
      </c>
      <c r="E625" t="str">
        <v>Harrow, Inc. (NASDAQGM:HROW)</v>
      </c>
      <c r="F625" t="str">
        <v>Kura Sushi USA, Inc. (NASDAQGM:KRUS)</v>
      </c>
      <c r="G625" t="str">
        <v>First Capital, Inc. (NASDAQCM:FCAP)</v>
      </c>
      <c r="H625" t="str">
        <v>G. Willi-Food International Ltd. (NASDAQCM:WILC)</v>
      </c>
      <c r="I625" t="str">
        <v>MGIC Investment Corporation (NYSE:MTG)</v>
      </c>
    </row>
    <row r="626" spans="1:9" x14ac:dyDescent="0.3">
      <c r="A626" t="str">
        <v>CSW Industrials, Inc. (NASDAQGS:CSWI)</v>
      </c>
      <c r="B626" t="str">
        <v>Community Financial System, Inc. (NYSE:CBU)</v>
      </c>
      <c r="C626" t="str">
        <v>Fluence Energy, Inc. (NASDAQGS:FLNC)</v>
      </c>
      <c r="D626" t="str">
        <v>Columbia Sportswear Company (NASDAQGS:COLM)</v>
      </c>
      <c r="E626" t="str">
        <v>Hasbro, Inc. (NASDAQGS:HAS)</v>
      </c>
      <c r="F626" t="str">
        <v>KVH Industries, Inc. (NASDAQGS:KVHI)</v>
      </c>
      <c r="G626" t="str">
        <v>First Citizens BancShares, Inc. (NASDAQGS:FCNC.A)</v>
      </c>
      <c r="H626" t="str">
        <v>Gaia, Inc. (NASDAQGM:GAIA)</v>
      </c>
      <c r="I626" t="str">
        <v>MGM Resorts International (NYSE:MGM)</v>
      </c>
    </row>
    <row r="627" spans="1:9" x14ac:dyDescent="0.3">
      <c r="A627" t="str">
        <v>CSX Corporation (NASDAQGS:CSX)</v>
      </c>
      <c r="B627" t="str">
        <v>Community Healthcare Trust Incorporated (NYSE:CHCT)</v>
      </c>
      <c r="C627" t="str">
        <v>Flushing Financial Corporation (NASDAQGS:FFIC)</v>
      </c>
      <c r="D627" t="str">
        <v>Columbus McKinnon Corporation (NASDAQGS:CMCO)</v>
      </c>
      <c r="E627" t="str">
        <v>Hawaiian Electric Industries, Inc. (NYSE:HE)</v>
      </c>
      <c r="F627" t="str">
        <v>Kymera Therapeutics, Inc. (NASDAQGM:KYMR)</v>
      </c>
      <c r="G627" t="str">
        <v>First Commonwealth Financial Corporation (NYSE:FCF)</v>
      </c>
      <c r="H627" t="str">
        <v>Garmin Ltd. (NYSE:GRMN)</v>
      </c>
      <c r="I627" t="str">
        <v>MGP Ingredients, Inc. (NASDAQGS:MGPI)</v>
      </c>
    </row>
    <row r="628" spans="1:9" x14ac:dyDescent="0.3">
      <c r="A628" t="str">
        <v>CTO Realty Growth, Inc. (NYSE:CTO)</v>
      </c>
      <c r="B628" t="str">
        <v>Community Trust Bancorp, Inc. (NASDAQGS:CTBI)</v>
      </c>
      <c r="C628" t="str">
        <v>Flutter Entertainment plc (NYSE:FLUT)</v>
      </c>
      <c r="D628" t="str">
        <v>Comcast Corporation (NASDAQGS:CMCSA)</v>
      </c>
      <c r="E628" t="str">
        <v>Hawkins, Inc. (NASDAQGS:HWKN)</v>
      </c>
      <c r="F628" t="str">
        <v>Kyndryl Holdings, Inc. (NYSE:KD)</v>
      </c>
      <c r="G628" t="str">
        <v>First Community Bankshares, Inc. (NASDAQGS:FCBC)</v>
      </c>
      <c r="H628" t="str">
        <v>GATX Corporation (NYSE:GATX)</v>
      </c>
      <c r="I628" t="str">
        <v>Miller Industries, Inc. (NYSE:MLR)</v>
      </c>
    </row>
    <row r="629" spans="1:9" x14ac:dyDescent="0.3">
      <c r="A629" t="str">
        <v>CTS Corporation (NYSE:CTS)</v>
      </c>
      <c r="B629" t="str">
        <v>Community West Bancshares (NASDAQCM:CWBC)</v>
      </c>
      <c r="C629" t="str">
        <v>Flywire Corporation (NASDAQGS:FLYW)</v>
      </c>
      <c r="D629" t="str">
        <v>Comerica Incorporated (NYSE:CMA)</v>
      </c>
      <c r="E629" t="str">
        <v>Haynes International, Inc. (NASDAQGS:HAYN)</v>
      </c>
      <c r="F629" t="str">
        <v>L3Harris Technologies, Inc. (NYSE:LHX)</v>
      </c>
      <c r="G629" t="str">
        <v>First Community Corporation (NASDAQCM:FCCO)</v>
      </c>
      <c r="H629" t="str">
        <v>Gauzy Ltd. (NASDAQGM:GAUZ)</v>
      </c>
      <c r="I629" t="str">
        <v>MillerKnoll, Inc. (NASDAQGS:MLKN)</v>
      </c>
    </row>
    <row r="630" spans="1:9" x14ac:dyDescent="0.3">
      <c r="A630" t="str">
        <v>CubeSmart (NYSE:CUBE)</v>
      </c>
      <c r="B630" t="str">
        <v>Commvault Systems, Inc. (NASDAQGS:CVLT)</v>
      </c>
      <c r="C630" t="str">
        <v>FMC Corporation (NYSE:FMC)</v>
      </c>
      <c r="D630" t="str">
        <v>Comfort Systems USA, Inc. (NYSE:FIX)</v>
      </c>
      <c r="E630" t="str">
        <v>Hayward Holdings, Inc. (NYSE:HAYW)</v>
      </c>
      <c r="F630" t="str">
        <v>Labcorp Holdings Inc. (NYSE:LH)</v>
      </c>
      <c r="G630" t="str">
        <v>First Financial Bancorp. (NASDAQGS:FFBC)</v>
      </c>
      <c r="H630" t="str">
        <v>Gen Digital Inc. (NASDAQGS:GEN)</v>
      </c>
      <c r="I630" t="str">
        <v>Minerals Technologies Inc. (NYSE:MTX)</v>
      </c>
    </row>
    <row r="631" spans="1:9" x14ac:dyDescent="0.3">
      <c r="A631" t="str">
        <v>Cullen/Frost Bankers, Inc. (NYSE:CFR)</v>
      </c>
      <c r="B631" t="str">
        <v>Compañía de Minas Buenaventura S.A.A. (NYSE:BVN)</v>
      </c>
      <c r="C631" t="str">
        <v>Forafric Global PLC (NASDAQCM:AFRI)</v>
      </c>
      <c r="D631" t="str">
        <v>Commerce Bancshares, Inc. (NASDAQGS:CBSH)</v>
      </c>
      <c r="E631" t="str">
        <v>HCI Group, Inc. (NYSE:HCI)</v>
      </c>
      <c r="F631" t="str">
        <v>Lamb Weston Holdings, Inc. (NYSE:LW)</v>
      </c>
      <c r="G631" t="str">
        <v>First Financial Bankshares, Inc. (NASDAQGS:FFIN)</v>
      </c>
      <c r="H631" t="str">
        <v>Genco Shipping &amp; Trading Limited (NYSE:GNK)</v>
      </c>
      <c r="I631" t="str">
        <v>MINISO Group Holding Limited (NYSE:MNSO)</v>
      </c>
    </row>
    <row r="632" spans="1:9" x14ac:dyDescent="0.3">
      <c r="A632" t="str">
        <v>Cummins Inc. (NYSE:CMI)</v>
      </c>
      <c r="B632" t="str">
        <v>Compass Minerals International, Inc. (NYSE:CMP)</v>
      </c>
      <c r="C632" t="str">
        <v>FormFactor, Inc. (NASDAQGS:FORM)</v>
      </c>
      <c r="D632" t="str">
        <v>Commercial Metals Company (NYSE:CMC)</v>
      </c>
      <c r="E632" t="str">
        <v>Healthcare Realty Trust Incorporated (NYSE:HR)</v>
      </c>
      <c r="F632" t="str">
        <v>Lancaster Colony Corporation (NASDAQGS:LANC)</v>
      </c>
      <c r="G632" t="str">
        <v>First Guaranty Bancshares, Inc. (NASDAQGM:FGBI)</v>
      </c>
      <c r="H632" t="str">
        <v>GeneDx Holdings Corp. (NASDAQGS:WGS)</v>
      </c>
      <c r="I632" t="str">
        <v>Mitek Systems, Inc. (NASDAQCM:MITK)</v>
      </c>
    </row>
    <row r="633" spans="1:9" x14ac:dyDescent="0.3">
      <c r="A633" t="str">
        <v>Curbline Properties Corp. (NYSE:CURB)</v>
      </c>
      <c r="B633" t="str">
        <v>Compass, Inc. (NYSE:COMP)</v>
      </c>
      <c r="C633" t="str">
        <v>Fortinet, Inc. (NASDAQGS:FTNT)</v>
      </c>
      <c r="D633" t="str">
        <v>Community Financial System, Inc. (NYSE:CBU)</v>
      </c>
      <c r="E633" t="str">
        <v>HealthEquity, Inc. (NASDAQGS:HQY)</v>
      </c>
      <c r="F633" t="str">
        <v>Lands' End, Inc. (NASDAQCM:LE)</v>
      </c>
      <c r="G633" t="str">
        <v>First Hawaiian, Inc. (NASDAQGS:FHB)</v>
      </c>
      <c r="H633" t="str">
        <v>Generac Holdings Inc. (NYSE:GNRC)</v>
      </c>
      <c r="I633" t="str">
        <v>MKS Instruments, Inc. (NASDAQGS:MKSI)</v>
      </c>
    </row>
    <row r="634" spans="1:9" x14ac:dyDescent="0.3">
      <c r="A634" t="str">
        <v>Curtiss-Wright Corporation (NYSE:CW)</v>
      </c>
      <c r="B634" t="str">
        <v>CompoSecure, Inc. (NASDAQGM:CMPO)</v>
      </c>
      <c r="C634" t="str">
        <v>Fortune Brands Innovations, Inc. (NYSE:FBIN)</v>
      </c>
      <c r="D634" t="str">
        <v>Community Healthcare Trust Incorporated (NYSE:CHCT)</v>
      </c>
      <c r="E634" t="str">
        <v>Heartland Express, Inc. (NASDAQGS:HTLD)</v>
      </c>
      <c r="F634" t="str">
        <v>Landsea Homes Corporation (NASDAQCM:LSEA)</v>
      </c>
      <c r="G634" t="str">
        <v>First Horizon Corporation (NYSE:FHN)</v>
      </c>
      <c r="H634" t="str">
        <v>General Motors Company (NYSE:GM)</v>
      </c>
      <c r="I634" t="str">
        <v>Molina Healthcare, Inc. (NYSE:MOH)</v>
      </c>
    </row>
    <row r="635" spans="1:9" x14ac:dyDescent="0.3">
      <c r="A635" t="str">
        <v>Cushman &amp; Wakefield plc (NYSE:CWK)</v>
      </c>
      <c r="B635" t="str">
        <v>comScore, Inc. (NASDAQGS:SCOR)</v>
      </c>
      <c r="C635" t="str">
        <v>Four Leaf Acquisition Corporation (NASDAQCM:FORL)</v>
      </c>
      <c r="D635" t="str">
        <v>Community Trust Bancorp, Inc. (NASDAQGS:CTBI)</v>
      </c>
      <c r="E635" t="str">
        <v>Hecla Mining Company (NYSE:HL)</v>
      </c>
      <c r="F635" t="str">
        <v>Landstar System, Inc. (NASDAQGS:LSTR)</v>
      </c>
      <c r="G635" t="str">
        <v>First Industrial Realty Trust, Inc. (NYSE:FR)</v>
      </c>
      <c r="H635" t="str">
        <v>Genius Sports Limited (NYSE:GENI)</v>
      </c>
      <c r="I635" t="str">
        <v>Molson Coors Beverage Company (NYSE:TAP)</v>
      </c>
    </row>
    <row r="636" spans="1:9" x14ac:dyDescent="0.3">
      <c r="A636" t="str">
        <v>Customers Bancorp, Inc. (NYSE:CUBI)</v>
      </c>
      <c r="B636" t="str">
        <v>Comstock Holding Companies, Inc. (NASDAQCM:CHCI)</v>
      </c>
      <c r="C636" t="str">
        <v>Fox Corporation (NASDAQGS:FOXA)</v>
      </c>
      <c r="D636" t="str">
        <v>Community West Bancshares (NASDAQCM:CWBC)</v>
      </c>
      <c r="E636" t="str">
        <v>HEICO Corporation (NYSE:HEI)</v>
      </c>
      <c r="F636" t="str">
        <v>Larimar Therapeutics, Inc. (NASDAQGM:LRMR)</v>
      </c>
      <c r="G636" t="str">
        <v>First Merchants Corporation (NASDAQGS:FRME)</v>
      </c>
      <c r="H636" t="str">
        <v>Gentex Corporation (NASDAQGS:GNTX)</v>
      </c>
      <c r="I636" t="str">
        <v>Monarch Casino &amp; Resort, Inc. (NASDAQGS:MCRI)</v>
      </c>
    </row>
    <row r="637" spans="1:9" x14ac:dyDescent="0.3">
      <c r="A637" t="str">
        <v>CVB Financial Corp. (NASDAQGS:CVBF)</v>
      </c>
      <c r="B637" t="str">
        <v>Comstock Resources, Inc. (NYSE:CRK)</v>
      </c>
      <c r="C637" t="str">
        <v>Foxx Development Holdings Inc. (NASDAQCM:FOXX)</v>
      </c>
      <c r="D637" t="str">
        <v>Commvault Systems, Inc. (NASDAQGS:CVLT)</v>
      </c>
      <c r="E637" t="str">
        <v>Helen of Troy Limited (NASDAQGS:HELE)</v>
      </c>
      <c r="F637" t="str">
        <v>LCI Industries (NYSE:LCII)</v>
      </c>
      <c r="G637" t="str">
        <v>First Mid Bancshares, Inc. (NASDAQGM:FMBH)</v>
      </c>
      <c r="H637" t="str">
        <v>Geospace Technologies Corporation (NASDAQGS:GEOS)</v>
      </c>
      <c r="I637" t="str">
        <v>Monster Beverage Corporation (NASDAQGS:MNST)</v>
      </c>
    </row>
    <row r="638" spans="1:9" x14ac:dyDescent="0.3">
      <c r="A638" t="str">
        <v>CVR Energy, Inc. (NYSE:CVI)</v>
      </c>
      <c r="B638" t="str">
        <v>Conagra Brands, Inc. (NYSE:CAG)</v>
      </c>
      <c r="C638" t="str">
        <v>Franklin Universal Trust (NYSE:FT)</v>
      </c>
      <c r="D638" t="str">
        <v>Compañía de Minas Buenaventura S.A.A. (NYSE:BVN)</v>
      </c>
      <c r="E638" t="str">
        <v>Helios Technologies, Inc. (NYSE:HLIO)</v>
      </c>
      <c r="F638" t="str">
        <v>Legend Biotech Corporation (NASDAQGS:LEGN)</v>
      </c>
      <c r="G638" t="str">
        <v>First National Corporation (NASDAQCM:FXNC)</v>
      </c>
      <c r="H638" t="str">
        <v>Getty Realty Corp. (NYSE:GTY)</v>
      </c>
      <c r="I638" t="str">
        <v>Moody's Corporation (NYSE:MCO)</v>
      </c>
    </row>
    <row r="639" spans="1:9" x14ac:dyDescent="0.3">
      <c r="A639" t="str">
        <v>CVR Partners, LP (NYSE:UAN)</v>
      </c>
      <c r="B639" t="str">
        <v>Concentra Group Holdings Parent, Inc. (NYSE:CON)</v>
      </c>
      <c r="C639" t="str">
        <v>Freeport-McMoRan Inc. (NYSE:FCX)</v>
      </c>
      <c r="D639" t="str">
        <v>Compass Minerals International, Inc. (NYSE:CMP)</v>
      </c>
      <c r="E639" t="str">
        <v>Helix Energy Solutions Group, Inc. (NYSE:HLX)</v>
      </c>
      <c r="F639" t="str">
        <v>Leidos Holdings, Inc. (NYSE:LDOS)</v>
      </c>
      <c r="G639" t="str">
        <v>First Savings Financial Group, Inc. (NASDAQCM:FSFG)</v>
      </c>
      <c r="H639" t="str">
        <v>GigaCloud Technology Inc. (NASDAQGM:GCT)</v>
      </c>
      <c r="I639" t="str">
        <v>Morgan Stanley (NYSE:MS)</v>
      </c>
    </row>
    <row r="640" spans="1:9" x14ac:dyDescent="0.3">
      <c r="A640" t="str">
        <v>CVS Health Corporation (NYSE:CVS)</v>
      </c>
      <c r="B640" t="str">
        <v>Concentrix Corporation (NASDAQGS:CNXC)</v>
      </c>
      <c r="C640" t="str">
        <v>Frequency Electronics, Inc. (NASDAQGM:FEIM)</v>
      </c>
      <c r="D640" t="str">
        <v>COMPASS Pathways plc (NASDAQGS:CMPS)</v>
      </c>
      <c r="E640" t="str">
        <v>Hennessy Advisors, Inc. (NASDAQGM:HNNA)</v>
      </c>
      <c r="F640" t="str">
        <v>LendingClub Corporation (NYSE:LC)</v>
      </c>
      <c r="G640" t="str">
        <v>First Seacoast Bancorp, Inc. (NASDAQCM:FSEA)</v>
      </c>
      <c r="H640" t="str">
        <v>Gilead Sciences, Inc. (NASDAQGS:GILD)</v>
      </c>
      <c r="I640" t="str">
        <v>Morgan Stanley Direct Lending Fund (NYSE:MSDL)</v>
      </c>
    </row>
    <row r="641" spans="1:9" x14ac:dyDescent="0.3">
      <c r="A641" t="str">
        <v>CyberArk Software Ltd. (NASDAQGS:CYBR)</v>
      </c>
      <c r="B641" t="str">
        <v>Concrete Pumping Holdings, Inc. (NASDAQCM:BBCP)</v>
      </c>
      <c r="C641" t="str">
        <v>Fresh Del Monte Produce Inc. (NYSE:FDP)</v>
      </c>
      <c r="D641" t="str">
        <v>Compass, Inc. (NYSE:COMP)</v>
      </c>
      <c r="E641" t="str">
        <v>Henry Schein, Inc. (NASDAQGS:HSIC)</v>
      </c>
      <c r="F641" t="str">
        <v>Lennar Corporation (NYSE:LEN)</v>
      </c>
      <c r="G641" t="str">
        <v>First Solar, Inc. (NASDAQGS:FSLR)</v>
      </c>
      <c r="H641" t="str">
        <v>Ginkgo Bioworks Holdings, Inc. (NYSE:DNA)</v>
      </c>
      <c r="I641" t="str">
        <v>Movado Group, Inc. (NYSE:MOV)</v>
      </c>
    </row>
    <row r="642" spans="1:9" x14ac:dyDescent="0.3">
      <c r="A642" t="str">
        <v>D.R. Horton, Inc. (NYSE:DHI)</v>
      </c>
      <c r="B642" t="str">
        <v>Confluent, Inc. (NASDAQGS:CFLT)</v>
      </c>
      <c r="C642" t="str">
        <v>Freshpet, Inc. (NASDAQGM:FRPT)</v>
      </c>
      <c r="D642" t="str">
        <v>CompoSecure, Inc. (NASDAQGM:CMPO)</v>
      </c>
      <c r="E642" t="str">
        <v>Herbalife Ltd. (NYSE:HLF)</v>
      </c>
      <c r="F642" t="str">
        <v>LENZ Therapeutics, Inc. (NASDAQGS:LENZ)</v>
      </c>
      <c r="G642" t="str">
        <v>First Trust Senior Floating Rate Income Fund II (NYSE:FCT)</v>
      </c>
      <c r="H642" t="str">
        <v>GitLab Inc. (NASDAQGS:GTLB)</v>
      </c>
      <c r="I642" t="str">
        <v>MP Materials Corp. (NYSE:MP)</v>
      </c>
    </row>
    <row r="643" spans="1:9" x14ac:dyDescent="0.3">
      <c r="A643" t="str">
        <v>Daily Journal Corporation (NASDAQCM:DJCO)</v>
      </c>
      <c r="B643" t="str">
        <v>CONMED Corporation (NYSE:CNMD)</v>
      </c>
      <c r="C643" t="str">
        <v>Freshworks Inc. (NASDAQGS:FRSH)</v>
      </c>
      <c r="D643" t="str">
        <v>comScore, Inc. (NASDAQGS:SCOR)</v>
      </c>
      <c r="E643" t="str">
        <v>Herc Holdings Inc. (NYSE:HRI)</v>
      </c>
      <c r="F643" t="str">
        <v>Leonardo DRS, Inc. (NASDAQGS:DRS)</v>
      </c>
      <c r="G643" t="str">
        <v>First United Corporation (NASDAQGS:FUNC)</v>
      </c>
      <c r="H643" t="str">
        <v>Glacier Bancorp, Inc. (NYSE:GBCI)</v>
      </c>
      <c r="I643" t="str">
        <v>MPLX LP (NYSE:MPLX)</v>
      </c>
    </row>
    <row r="644" spans="1:9" x14ac:dyDescent="0.3">
      <c r="A644" t="str">
        <v>Daktronics, Inc. (NASDAQGS:DAKT)</v>
      </c>
      <c r="B644" t="str">
        <v>ConnectOne Bancorp, Inc. (NASDAQGS:CNOB)</v>
      </c>
      <c r="C644" t="str">
        <v>Frontdoor, Inc. (NASDAQGS:FTDR)</v>
      </c>
      <c r="D644" t="str">
        <v>Comstock Holding Companies, Inc. (NASDAQCM:CHCI)</v>
      </c>
      <c r="E644" t="str">
        <v>Heritage Commerce Corp (NASDAQGS:HTBK)</v>
      </c>
      <c r="F644" t="str">
        <v>Lesaka Technologies, Inc. (NASDAQGS:LSAK)</v>
      </c>
      <c r="G644" t="str">
        <v>First US Bancshares, Inc. (NASDAQCM:FUSB)</v>
      </c>
      <c r="H644" t="str">
        <v>Gladstone Commercial Corporation (NASDAQGS:GOOD)</v>
      </c>
      <c r="I644" t="str">
        <v>Mr. Cooper Group Inc. (NASDAQCM:COOP)</v>
      </c>
    </row>
    <row r="645" spans="1:9" x14ac:dyDescent="0.3">
      <c r="A645" t="str">
        <v>Danaher Corporation (NYSE:DHR)</v>
      </c>
      <c r="B645" t="str">
        <v>ConocoPhillips (NYSE:COP)</v>
      </c>
      <c r="C645" t="str">
        <v>Frontier Group Holdings, Inc. (NASDAQGS:ULCC)</v>
      </c>
      <c r="D645" t="str">
        <v>Comstock Resources, Inc. (NYSE:CRK)</v>
      </c>
      <c r="E645" t="str">
        <v>Hess Corporation (NYSE:HES)</v>
      </c>
      <c r="F645" t="str">
        <v>Li Auto Inc. (NASDAQGS:LI)</v>
      </c>
      <c r="G645" t="str">
        <v>First Western Financial, Inc. (NASDAQGS:MYFW)</v>
      </c>
      <c r="H645" t="str">
        <v>Gladstone Investment Corporation (NASDAQGS:GAIN)</v>
      </c>
      <c r="I645" t="str">
        <v>MSA Safety Incorporated (NYSE:MSA)</v>
      </c>
    </row>
    <row r="646" spans="1:9" x14ac:dyDescent="0.3">
      <c r="A646" t="str">
        <v>Danaos Corporation (NYSE:DAC)</v>
      </c>
      <c r="B646" t="str">
        <v>Consensus Cloud Solutions, Inc. (NASDAQGS:CCSI)</v>
      </c>
      <c r="C646" t="str">
        <v>FrontView REIT, Inc. (NYSE:FVR)</v>
      </c>
      <c r="D646" t="str">
        <v>Conagra Brands, Inc. (NYSE:CAG)</v>
      </c>
      <c r="E646" t="str">
        <v>Hess Midstream LP (NYSE:HESM)</v>
      </c>
      <c r="F646" t="str">
        <v>Liberty Broadband Corporation (NASDAQGS:LBRD.K)</v>
      </c>
      <c r="G646" t="str">
        <v>FirstCash Holdings, Inc. (NASDAQGS:FCFS)</v>
      </c>
      <c r="H646" t="str">
        <v>Gladstone Land Corporation (NASDAQGM:LAND)</v>
      </c>
      <c r="I646" t="str">
        <v>MSC Industrial Direct Co., Inc. (NYSE:MSM)</v>
      </c>
    </row>
    <row r="647" spans="1:9" x14ac:dyDescent="0.3">
      <c r="A647" t="str">
        <v>Darden Restaurants, Inc. (NYSE:DRI)</v>
      </c>
      <c r="B647" t="str">
        <v>CONSOL Energy Inc. (NYSE:CEIX)</v>
      </c>
      <c r="C647" t="str">
        <v>FRP Holdings, Inc. (NASDAQGS:FRPH)</v>
      </c>
      <c r="D647" t="str">
        <v>Concentra Group Holdings Parent, Inc. (NYSE:CON)</v>
      </c>
      <c r="E647" t="str">
        <v>HF Sinclair Corporation (NYSE:DINO)</v>
      </c>
      <c r="F647" t="str">
        <v>Liberty Live Group (NASDAQGS:LLYV.K)</v>
      </c>
      <c r="G647" t="str">
        <v>FirstEnergy Corp. (NYSE:FE)</v>
      </c>
      <c r="H647" t="str">
        <v>Glaukos Corporation (NYSE:GKOS)</v>
      </c>
      <c r="I647" t="str">
        <v>MSCI Inc. (NYSE:MSCI)</v>
      </c>
    </row>
    <row r="648" spans="1:9" x14ac:dyDescent="0.3">
      <c r="A648" t="str">
        <v>Darling Ingredients Inc. (NYSE:DAR)</v>
      </c>
      <c r="B648" t="str">
        <v>Consolidated Edison, Inc. (NYSE:ED)</v>
      </c>
      <c r="C648" t="str">
        <v>FS Bancorp, Inc. (NASDAQCM:FSBW)</v>
      </c>
      <c r="D648" t="str">
        <v>Concentrix Corporation (NASDAQGS:CNXC)</v>
      </c>
      <c r="E648" t="str">
        <v>HighPeak Energy, Inc. (NASDAQGM:HPK)</v>
      </c>
      <c r="F648" t="str">
        <v>Life Time Group Holdings, Inc. (NYSE:LTH)</v>
      </c>
      <c r="G648" t="str">
        <v>FirstSun Capital Bancorp (NASDAQGS:FSUN)</v>
      </c>
      <c r="H648" t="str">
        <v>Global Blue Group Holding AG (NYSE:GB)</v>
      </c>
      <c r="I648" t="str">
        <v>Murphy Oil Corporation (NYSE:MUR)</v>
      </c>
    </row>
    <row r="649" spans="1:9" x14ac:dyDescent="0.3">
      <c r="A649" t="str">
        <v>Datadog, Inc. (NASDAQGS:DDOG)</v>
      </c>
      <c r="B649" t="str">
        <v>Consolidated Water Co. Ltd. (NASDAQGS:CWCO)</v>
      </c>
      <c r="C649" t="str">
        <v>FTAI Aviation Ltd. (NASDAQGS:FTAI)</v>
      </c>
      <c r="D649" t="str">
        <v>Concrete Pumping Holdings, Inc. (NASDAQCM:BBCP)</v>
      </c>
      <c r="E649" t="str">
        <v>Hillenbrand, Inc. (NYSE:HI)</v>
      </c>
      <c r="F649" t="str">
        <v>Lifecore Biomedical, Inc. (NASDAQGS:LFCR)</v>
      </c>
      <c r="G649" t="str">
        <v>Fiserv, Inc. (NYSE:FI)</v>
      </c>
      <c r="H649" t="str">
        <v>Global Business Travel Group, Inc. (NYSE:GBTG)</v>
      </c>
      <c r="I649" t="str">
        <v>Murphy USA Inc. (NYSE:MUSA)</v>
      </c>
    </row>
    <row r="650" spans="1:9" x14ac:dyDescent="0.3">
      <c r="A650" t="str">
        <v>Dave &amp; Buster's Entertainment, Inc. (NASDAQGS:PLAY)</v>
      </c>
      <c r="B650" t="str">
        <v>Constellation Brands, Inc. (NYSE:STZ)</v>
      </c>
      <c r="C650" t="str">
        <v>FTAI Infrastructure Inc. (NASDAQGS:FIP)</v>
      </c>
      <c r="D650" t="str">
        <v>Confluent, Inc. (NASDAQGS:CFLT)</v>
      </c>
      <c r="E650" t="str">
        <v>Hillman Solutions Corp. (NASDAQGM:HLMN)</v>
      </c>
      <c r="F650" t="str">
        <v>LifeStance Health Group, Inc. (NASDAQGS:LFST)</v>
      </c>
      <c r="G650" t="str">
        <v>FitLife Brands, Inc. (NASDAQCM:FTLF)</v>
      </c>
      <c r="H650" t="str">
        <v>Global Industrial Company (NYSE:GIC)</v>
      </c>
      <c r="I650" t="str">
        <v>MYR Group Inc. (NASDAQGS:MYRG)</v>
      </c>
    </row>
    <row r="651" spans="1:9" x14ac:dyDescent="0.3">
      <c r="A651" t="str">
        <v>Dave Inc. (NASDAQGM:DAVE)</v>
      </c>
      <c r="B651" t="str">
        <v>Constellium SE (NYSE:CSTM)</v>
      </c>
      <c r="C651" t="str">
        <v>Full Truck Alliance Co. Ltd. (NYSE:YMM)</v>
      </c>
      <c r="D651" t="str">
        <v>CONMED Corporation (NYSE:CNMD)</v>
      </c>
      <c r="E651" t="str">
        <v>Hilltop Holdings Inc. (NYSE:HTH)</v>
      </c>
      <c r="F651" t="str">
        <v>Lifetime Brands, Inc. (NASDAQGS:LCUT)</v>
      </c>
      <c r="G651" t="str">
        <v>Five Star Bancorp (NASDAQGS:FSBC)</v>
      </c>
      <c r="H651" t="str">
        <v>Global Net Lease, Inc. (NYSE:GNL)</v>
      </c>
      <c r="I651" t="str">
        <v>Nabors Industries Ltd. (NYSE:NBR)</v>
      </c>
    </row>
    <row r="652" spans="1:9" x14ac:dyDescent="0.3">
      <c r="A652" t="str">
        <v>DaVita Inc. (NYSE:DVA)</v>
      </c>
      <c r="B652" t="str">
        <v>Construction Partners, Inc. (NASDAQGS:ROAD)</v>
      </c>
      <c r="C652" t="str">
        <v>Funko, Inc. (NASDAQGS:FNKO)</v>
      </c>
      <c r="D652" t="str">
        <v>Connexa Sports Technologies Inc. (NASDAQCM:YYAI)</v>
      </c>
      <c r="E652" t="str">
        <v>Himax Technologies, Inc. (NASDAQGS:HIMX)</v>
      </c>
      <c r="F652" t="str">
        <v>LifeVantage Corporation (NASDAQCM:LFVN)</v>
      </c>
      <c r="G652" t="str">
        <v>Five9, Inc. (NASDAQGM:FIVN)</v>
      </c>
      <c r="H652" t="str">
        <v>Global Partners LP (NYSE:GLP)</v>
      </c>
      <c r="I652" t="str">
        <v>NACCO Industries, Inc. (NYSE:NC)</v>
      </c>
    </row>
    <row r="653" spans="1:9" x14ac:dyDescent="0.3">
      <c r="A653" t="str">
        <v>Daxor Corporation (NASDAQCM:DXR)</v>
      </c>
      <c r="B653" t="str">
        <v>Consumer Portfolio Services, Inc. (NASDAQGM:CPSS)</v>
      </c>
      <c r="C653" t="str">
        <v>FVCBankcorp, Inc. (NASDAQCM:FVCB)</v>
      </c>
      <c r="D653" t="str">
        <v>ConocoPhillips (NYSE:COP)</v>
      </c>
      <c r="E653" t="str">
        <v>HNI Corporation (NYSE:HNI)</v>
      </c>
      <c r="F653" t="str">
        <v>Light &amp; Wonder, Inc. (NASDAQGS:LNW)</v>
      </c>
      <c r="G653" t="str">
        <v>Fiverr International Ltd. (NYSE:FVRR)</v>
      </c>
      <c r="H653" t="str">
        <v>Global Payments Inc. (NYSE:GPN)</v>
      </c>
      <c r="I653" t="str">
        <v>Napco Security Technologies, Inc. (NASDAQGS:NSSC)</v>
      </c>
    </row>
    <row r="654" spans="1:9" x14ac:dyDescent="0.3">
      <c r="A654" t="str">
        <v>Dayforce Inc. (NYSE:DAY)</v>
      </c>
      <c r="B654" t="str">
        <v>Cooper-Standard Holdings Inc. (NYSE:CPS)</v>
      </c>
      <c r="C654" t="str">
        <v>G. Willi-Food International Ltd. (NASDAQCM:WILC)</v>
      </c>
      <c r="D654" t="str">
        <v>Consensus Cloud Solutions, Inc. (NASDAQGS:CCSI)</v>
      </c>
      <c r="E654" t="str">
        <v>Hologic, Inc. (NASDAQGS:HOLX)</v>
      </c>
      <c r="F654" t="str">
        <v>Lindblad Expeditions Holdings, Inc. (NASDAQCM:LIND)</v>
      </c>
      <c r="G654" t="str">
        <v>Flex Ltd. (NASDAQGS:FLEX)</v>
      </c>
      <c r="H654" t="str">
        <v>Global Self Storage, Inc. (NASDAQCM:SELF)</v>
      </c>
      <c r="I654" t="str">
        <v>Nasdaq, Inc. (NASDAQGS:NDAQ)</v>
      </c>
    </row>
    <row r="655" spans="1:9" x14ac:dyDescent="0.3">
      <c r="A655" t="str">
        <v>Deckers Outdoor Corporation (NYSE:DECK)</v>
      </c>
      <c r="B655" t="str">
        <v>Copa Holdings, S.A. (NYSE:CPA)</v>
      </c>
      <c r="C655" t="str">
        <v>Galecto, Inc. (NASDAQCM:GLTO)</v>
      </c>
      <c r="D655" t="str">
        <v>CONSOL Energy Inc. (NYSE:CEIX)</v>
      </c>
      <c r="E655" t="str">
        <v>Home Bancorp, Inc. (NASDAQGS:HBCP)</v>
      </c>
      <c r="F655" t="str">
        <v>Linde plc (NASDAQGS:LIN)</v>
      </c>
      <c r="G655" t="str">
        <v>Flexsteel Industries, Inc. (NASDAQGS:FLXS)</v>
      </c>
      <c r="H655" t="str">
        <v>Global-E Online Ltd. (NASDAQGS:GLBE)</v>
      </c>
      <c r="I655" t="str">
        <v>National Bankshares, Inc. (NASDAQCM:NKSH)</v>
      </c>
    </row>
    <row r="656" spans="1:9" x14ac:dyDescent="0.3">
      <c r="A656" t="str">
        <v>Deere &amp; Company (NYSE:DE)</v>
      </c>
      <c r="B656" t="str">
        <v>Copart, Inc. (NASDAQGS:CPRT)</v>
      </c>
      <c r="C656" t="str">
        <v>Gambling.com Group Limited (NASDAQGM:GAMB)</v>
      </c>
      <c r="D656" t="str">
        <v>Consolidated Edison, Inc. (NYSE:ED)</v>
      </c>
      <c r="E656" t="str">
        <v>Home Federal Bancorp, Inc. of Louisiana (NASDAQCM:HFBL)</v>
      </c>
      <c r="F656" t="str">
        <v>Lions Gate Entertainment Corp. (NYSE:LGF.A)</v>
      </c>
      <c r="G656" t="str">
        <v>Flotek Industries, Inc. (NYSE:FTK)</v>
      </c>
      <c r="H656" t="str">
        <v>Globus Medical, Inc. (NYSE:GMED)</v>
      </c>
      <c r="I656" t="str">
        <v>National CineMedia, Inc. (NASDAQGS:NCMI)</v>
      </c>
    </row>
    <row r="657" spans="1:9" x14ac:dyDescent="0.3">
      <c r="A657" t="str">
        <v>Delek Logistics Partners, LP (NYSE:DKL)</v>
      </c>
      <c r="B657" t="str">
        <v>COPT Defense Properties (NYSE:CDP)</v>
      </c>
      <c r="C657" t="str">
        <v>GameStop Corp. (NYSE:GME)</v>
      </c>
      <c r="D657" t="str">
        <v>Constellation Brands, Inc. (NYSE:STZ)</v>
      </c>
      <c r="E657" t="str">
        <v>HomeTrust Bancshares, Inc. (NASDAQGS:HTBI)</v>
      </c>
      <c r="F657" t="str">
        <v>Lionsgate Studios Corp. (NASDAQGS:LION)</v>
      </c>
      <c r="G657" t="str">
        <v>Flowers Foods, Inc. (NYSE:FLO)</v>
      </c>
      <c r="H657" t="str">
        <v>Golden Ocean Group Limited (NASDAQGS:GOGL)</v>
      </c>
      <c r="I657" t="str">
        <v>National Fuel Gas Company (NYSE:NFG)</v>
      </c>
    </row>
    <row r="658" spans="1:9" x14ac:dyDescent="0.3">
      <c r="A658" t="str">
        <v>Dell Technologies Inc. (NYSE:DELL)</v>
      </c>
      <c r="B658" t="str">
        <v>Corcept Therapeutics Incorporated (NASDAQCM:CORT)</v>
      </c>
      <c r="C658" t="str">
        <v>Garmin Ltd. (NYSE:GRMN)</v>
      </c>
      <c r="D658" t="str">
        <v>Constellium SE (NYSE:CSTM)</v>
      </c>
      <c r="E658" t="str">
        <v>Horace Mann Educators Corporation (NYSE:HMN)</v>
      </c>
      <c r="F658" t="str">
        <v>Liquidia Corporation (NASDAQCM:LQDA)</v>
      </c>
      <c r="G658" t="str">
        <v>Flowserve Corporation (NYSE:FLS)</v>
      </c>
      <c r="H658" t="str">
        <v>Goldman Sachs BDC, Inc. (NYSE:GSBD)</v>
      </c>
      <c r="I658" t="str">
        <v>National Research Corporation (NASDAQGS:NRC)</v>
      </c>
    </row>
    <row r="659" spans="1:9" x14ac:dyDescent="0.3">
      <c r="A659" t="str">
        <v>Delta Air Lines, Inc. (NYSE:DAL)</v>
      </c>
      <c r="B659" t="str">
        <v>Core &amp; Main, Inc. (NYSE:CNM)</v>
      </c>
      <c r="C659" t="str">
        <v>Garrett Motion Inc. (NASDAQGS:GTX)</v>
      </c>
      <c r="D659" t="str">
        <v>Construction Partners, Inc. (NASDAQGS:ROAD)</v>
      </c>
      <c r="E659" t="str">
        <v>Horizon Bancorp, Inc. (NASDAQGS:HBNC)</v>
      </c>
      <c r="F659" t="str">
        <v>Liquidity Services, Inc. (NASDAQGS:LQDT)</v>
      </c>
      <c r="G659" t="str">
        <v>Fluence Energy, Inc. (NASDAQGS:FLNC)</v>
      </c>
      <c r="H659" t="str">
        <v>Golub Capital BDC, Inc. (NASDAQGS:GBDC)</v>
      </c>
      <c r="I659" t="str">
        <v>Nature's Sunshine Products, Inc. (NASDAQCM:NATR)</v>
      </c>
    </row>
    <row r="660" spans="1:9" x14ac:dyDescent="0.3">
      <c r="A660" t="str">
        <v>Deluxe Corporation (NYSE:DLX)</v>
      </c>
      <c r="B660" t="str">
        <v>Core Laboratories Inc. (NYSE:CLB)</v>
      </c>
      <c r="C660" t="str">
        <v>Gartner, Inc. (NYSE:IT)</v>
      </c>
      <c r="D660" t="str">
        <v>Consumer Portfolio Services, Inc. (NASDAQGM:CPSS)</v>
      </c>
      <c r="E660" t="str">
        <v>Horizon Technology Finance Corporation (NASDAQGS:HRZN)</v>
      </c>
      <c r="F660" t="str">
        <v>Littelfuse, Inc. (NASDAQGS:LFUS)</v>
      </c>
      <c r="G660" t="str">
        <v>Flushing Financial Corporation (NASDAQGS:FFIC)</v>
      </c>
      <c r="H660" t="str">
        <v>Graham Corporation (NYSE:GHM)</v>
      </c>
      <c r="I660" t="str">
        <v>Navient Corporation (NASDAQGS:NAVI)</v>
      </c>
    </row>
    <row r="661" spans="1:9" x14ac:dyDescent="0.3">
      <c r="A661" t="str">
        <v>Denali Capital Acquisition Corp. (NASDAQGM:DECA)</v>
      </c>
      <c r="B661" t="str">
        <v>Core Scientific, Inc. (NASDAQGS:CORZ)</v>
      </c>
      <c r="C661" t="str">
        <v>Gatos Silver, Inc. (NYSE:GATO)</v>
      </c>
      <c r="D661" t="str">
        <v>Contineum Therapeutics, Inc. (NASDAQGS:CTNM)</v>
      </c>
      <c r="E661" t="str">
        <v>Hormel Foods Corporation (NYSE:HRL)</v>
      </c>
      <c r="F661" t="str">
        <v>Live Nation Entertainment, Inc. (NYSE:LYV)</v>
      </c>
      <c r="G661" t="str">
        <v>Flutter Entertainment plc (NYSE:FLUT)</v>
      </c>
      <c r="H661" t="str">
        <v>GRAIL, Inc. (NASDAQGS:GRAL)</v>
      </c>
      <c r="I661" t="str">
        <v>Navigator Holdings Ltd. (NYSE:NVGS)</v>
      </c>
    </row>
    <row r="662" spans="1:9" x14ac:dyDescent="0.3">
      <c r="A662" t="str">
        <v>Denny's Corporation (NASDAQCM:DENN)</v>
      </c>
      <c r="B662" t="str">
        <v>Corebridge Financial, Inc. (NYSE:CRBG)</v>
      </c>
      <c r="C662" t="str">
        <v>GATX Corporation (NYSE:GATX)</v>
      </c>
      <c r="D662" t="str">
        <v>Cooper-Standard Holdings Inc. (NYSE:CPS)</v>
      </c>
      <c r="E662" t="str">
        <v>Hovnanian Enterprises, Inc. (NYSE:HOV)</v>
      </c>
      <c r="F662" t="str">
        <v>Locafy Limited (NASDAQCM:LCFY)</v>
      </c>
      <c r="G662" t="str">
        <v>Flywire Corporation (NASDAQGS:FLYW)</v>
      </c>
      <c r="H662" t="str">
        <v>Grand Canyon Education, Inc. (NASDAQGS:LOPE)</v>
      </c>
      <c r="I662" t="str">
        <v>Navios Maritime Partners L.P. (NYSE:NMM)</v>
      </c>
    </row>
    <row r="663" spans="1:9" x14ac:dyDescent="0.3">
      <c r="A663" t="str">
        <v>Despegar.com, Corp. (NYSE:DESP)</v>
      </c>
      <c r="B663" t="str">
        <v>CoreCard Corporation (NYSE:CCRD)</v>
      </c>
      <c r="C663" t="str">
        <v>GDS Holdings Limited (NASDAQGM:GDS)</v>
      </c>
      <c r="D663" t="str">
        <v>Copa Holdings, S.A. (NYSE:CPA)</v>
      </c>
      <c r="E663" t="str">
        <v>HP Inc. (NYSE:HPQ)</v>
      </c>
      <c r="F663" t="str">
        <v>Lockheed Martin Corporation (NYSE:LMT)</v>
      </c>
      <c r="G663" t="str">
        <v>FMC Corporation (NYSE:FMC)</v>
      </c>
      <c r="H663" t="str">
        <v>Great Lakes Dredge &amp; Dock Corporation (NASDAQGS:GLDD)</v>
      </c>
      <c r="I663" t="str">
        <v>Nebius Group N.V. (NASDAQGS:NBIS)</v>
      </c>
    </row>
    <row r="664" spans="1:9" x14ac:dyDescent="0.3">
      <c r="A664" t="str">
        <v>Devon Energy Corporation (NYSE:DVN)</v>
      </c>
      <c r="B664" t="str">
        <v>CoreCivic, Inc. (NYSE:CXW)</v>
      </c>
      <c r="C664" t="str">
        <v>GE HealthCare Technologies Inc. (NASDAQGS:GEHC)</v>
      </c>
      <c r="D664" t="str">
        <v>Copart, Inc. (NASDAQGS:CPRT)</v>
      </c>
      <c r="E664" t="str">
        <v>Hub Group, Inc. (NASDAQGS:HUBG)</v>
      </c>
      <c r="F664" t="str">
        <v>Logan Ridge Finance Corporation (NASDAQGS:LRFC)</v>
      </c>
      <c r="G664" t="str">
        <v>Forafric Global PLC (NASDAQCM:AFRI)</v>
      </c>
      <c r="H664" t="str">
        <v>Green Brick Partners, Inc. (NYSE:GRBK)</v>
      </c>
      <c r="I664" t="str">
        <v>Neogen Corporation (NASDAQGS:NEOG)</v>
      </c>
    </row>
    <row r="665" spans="1:9" x14ac:dyDescent="0.3">
      <c r="A665" t="str">
        <v>DexCom, Inc. (NASDAQGS:DXCM)</v>
      </c>
      <c r="B665" t="str">
        <v>Corning Incorporated (NYSE:GLW)</v>
      </c>
      <c r="C665" t="str">
        <v>GE Vernova Inc. (NYSE:GEV)</v>
      </c>
      <c r="D665" t="str">
        <v>COPT Defense Properties (NYSE:CDP)</v>
      </c>
      <c r="E665" t="str">
        <v>Hubbell Incorporated (NYSE:HUBB)</v>
      </c>
      <c r="F665" t="str">
        <v>Logility Supply Chain Solutions, Inc. (NASDAQGS:LGTY)</v>
      </c>
      <c r="G665" t="str">
        <v>FormFactor, Inc. (NASDAQGS:FORM)</v>
      </c>
      <c r="H665" t="str">
        <v>Green Dot Corporation (NYSE:GDOT)</v>
      </c>
      <c r="I665" t="str">
        <v>NerdWallet, Inc. (NASDAQGM:NRDS)</v>
      </c>
    </row>
    <row r="666" spans="1:9" x14ac:dyDescent="0.3">
      <c r="A666" t="str">
        <v>DHT Holdings, Inc. (NYSE:DHT)</v>
      </c>
      <c r="B666" t="str">
        <v>Corpay, Inc. (NYSE:CPAY)</v>
      </c>
      <c r="C666" t="str">
        <v>Gen Digital Inc. (NASDAQGS:GEN)</v>
      </c>
      <c r="D666" t="str">
        <v>Corbus Pharmaceuticals Holdings, Inc. (NASDAQCM:CRBP)</v>
      </c>
      <c r="E666" t="str">
        <v>Huntington Bancshares Incorporated (NASDAQGS:HBAN)</v>
      </c>
      <c r="F666" t="str">
        <v>Loma Negra Compañía Industrial Argentina Sociedad Anónima (NYSE:LOMA)</v>
      </c>
      <c r="G666" t="str">
        <v>Formula One Group (NASDAQGS:FWON.K)</v>
      </c>
      <c r="H666" t="str">
        <v>Greenfire Resources Ltd. (NYSE:GFR)</v>
      </c>
      <c r="I666" t="str">
        <v>Net Lease Office Properties (NYSE:NLOP)</v>
      </c>
    </row>
    <row r="667" spans="1:9" x14ac:dyDescent="0.3">
      <c r="A667" t="str">
        <v>Diamond Hill Investment Group, Inc. (NASDAQGS:DHIL)</v>
      </c>
      <c r="B667" t="str">
        <v>Corporación América Airports S.A. (NYSE:CAAP)</v>
      </c>
      <c r="C667" t="str">
        <v>Genco Shipping &amp; Trading Limited (NYSE:GNK)</v>
      </c>
      <c r="D667" t="str">
        <v>Corcept Therapeutics Incorporated (NASDAQCM:CORT)</v>
      </c>
      <c r="E667" t="str">
        <v>Huron Consulting Group Inc. (NASDAQGS:HURN)</v>
      </c>
      <c r="F667" t="str">
        <v>LSI Industries Inc. (NASDAQGS:LYTS)</v>
      </c>
      <c r="G667" t="str">
        <v>Fortinet, Inc. (NASDAQGS:FTNT)</v>
      </c>
      <c r="H667" t="str">
        <v>Greif, Inc. (NYSE:GEF)</v>
      </c>
      <c r="I667" t="str">
        <v>NetApp, Inc. (NASDAQGS:NTAP)</v>
      </c>
    </row>
    <row r="668" spans="1:9" x14ac:dyDescent="0.3">
      <c r="A668" t="str">
        <v>Diamondback Energy, Inc. (NASDAQGS:FANG)</v>
      </c>
      <c r="B668" t="str">
        <v>Corsair Gaming, Inc. (NASDAQGS:CRSR)</v>
      </c>
      <c r="C668" t="str">
        <v>GeneDx Holdings Corp. (NASDAQGS:WGS)</v>
      </c>
      <c r="D668" t="str">
        <v>Core &amp; Main, Inc. (NYSE:CNM)</v>
      </c>
      <c r="E668" t="str">
        <v>Hyster-Yale, Inc. (NYSE:HY)</v>
      </c>
      <c r="F668" t="str">
        <v>Lumen Technologies, Inc. (NYSE:LUMN)</v>
      </c>
      <c r="G668" t="str">
        <v>Fortune Brands Innovations, Inc. (NYSE:FBIN)</v>
      </c>
      <c r="H668" t="str">
        <v>Griffon Corporation (NYSE:GFF)</v>
      </c>
      <c r="I668" t="str">
        <v>Netflix, Inc. (NASDAQGS:NFLX)</v>
      </c>
    </row>
    <row r="669" spans="1:9" x14ac:dyDescent="0.3">
      <c r="A669" t="str">
        <v>DiamondRock Hospitality Company (NYSE:DRH)</v>
      </c>
      <c r="B669" t="str">
        <v>Corteva, Inc. (NYSE:CTVA)</v>
      </c>
      <c r="C669" t="str">
        <v>Genenta Science S.p.A. (NASDAQCM:GNTA)</v>
      </c>
      <c r="D669" t="str">
        <v>Core Laboratories Inc. (NYSE:CLB)</v>
      </c>
      <c r="E669" t="str">
        <v>ICC Holdings, Inc. (NASDAQCM:ICCH)</v>
      </c>
      <c r="F669" t="str">
        <v>Lyft, Inc. (NASDAQGS:LYFT)</v>
      </c>
      <c r="G669" t="str">
        <v>Forum Energy Technologies, Inc. (NYSE:FET)</v>
      </c>
      <c r="H669" t="str">
        <v>Grindr Inc. (NYSE:GRND)</v>
      </c>
      <c r="I669" t="str">
        <v>New York Mortgage Trust, Inc. (NASDAQGS:NYMT)</v>
      </c>
    </row>
    <row r="670" spans="1:9" x14ac:dyDescent="0.3">
      <c r="A670" t="str">
        <v>DICK'S Sporting Goods, Inc. (NYSE:DKS)</v>
      </c>
      <c r="B670" t="str">
        <v>CorVel Corporation (NASDAQGS:CRVL)</v>
      </c>
      <c r="C670" t="str">
        <v>Generac Holdings Inc. (NYSE:GNRC)</v>
      </c>
      <c r="D670" t="str">
        <v>Core Scientific, Inc. (NASDAQGS:CORZ)</v>
      </c>
      <c r="E670" t="str">
        <v>ICF International, Inc. (NASDAQGS:ICFI)</v>
      </c>
      <c r="F670" t="str">
        <v>LyondellBasell Industries N.V. (NYSE:LYB)</v>
      </c>
      <c r="G670" t="str">
        <v>Forward Air Corporation (NASDAQGS:FWRD)</v>
      </c>
      <c r="H670" t="str">
        <v>Grocery Outlet Holding Corp. (NASDAQGS:GO)</v>
      </c>
      <c r="I670" t="str">
        <v>Newmark Group, Inc. (NASDAQGS:NMRK)</v>
      </c>
    </row>
    <row r="671" spans="1:9" x14ac:dyDescent="0.3">
      <c r="A671" t="str">
        <v>Diebold Nixdorf, Incorporated (NYSE:DBD)</v>
      </c>
      <c r="B671" t="str">
        <v>Costamare Inc. (NYSE:CMRE)</v>
      </c>
      <c r="C671" t="str">
        <v>General Electric Company (NYSE:GE)</v>
      </c>
      <c r="D671" t="str">
        <v>Corebridge Financial, Inc. (NYSE:CRBG)</v>
      </c>
      <c r="E671" t="str">
        <v>Ichor Holdings, Ltd. (NASDAQGS:ICHR)</v>
      </c>
      <c r="F671" t="str">
        <v>M/I Homes, Inc. (NYSE:MHO)</v>
      </c>
      <c r="G671" t="str">
        <v>Four Corners Property Trust, Inc. (NYSE:FCPT)</v>
      </c>
      <c r="H671" t="str">
        <v>Groupon, Inc. (NASDAQGS:GRPN)</v>
      </c>
      <c r="I671" t="str">
        <v>Newmont Corporation (NYSE:NEM)</v>
      </c>
    </row>
    <row r="672" spans="1:9" x14ac:dyDescent="0.3">
      <c r="A672" t="str">
        <v>Digi International Inc. (NASDAQGS:DGII)</v>
      </c>
      <c r="B672" t="str">
        <v>CoStar Group, Inc. (NASDAQGS:CSGP)</v>
      </c>
      <c r="C672" t="str">
        <v>General Mills, Inc. (NYSE:GIS)</v>
      </c>
      <c r="D672" t="str">
        <v>CoreCivic, Inc. (NYSE:CXW)</v>
      </c>
      <c r="E672" t="str">
        <v>ICON Public Limited Company (NASDAQGS:ICLR)</v>
      </c>
      <c r="F672" t="str">
        <v>Mach Natural Resources LP (NYSE:MNR)</v>
      </c>
      <c r="G672" t="str">
        <v>Fox Corporation (NASDAQGS:FOXA)</v>
      </c>
      <c r="H672" t="str">
        <v>Guaranty Bancshares, Inc. (NYSE:GNTY)</v>
      </c>
      <c r="I672" t="str">
        <v>Nexa Resources S.A. (NYSE:NEXA)</v>
      </c>
    </row>
    <row r="673" spans="1:9" x14ac:dyDescent="0.3">
      <c r="A673" t="str">
        <v>Digital Realty Trust, Inc. (NYSE:DLR)</v>
      </c>
      <c r="B673" t="str">
        <v>Costco Wholesale Corporation (NASDAQGS:COST)</v>
      </c>
      <c r="C673" t="str">
        <v>Genius Sports Limited (NYSE:GENI)</v>
      </c>
      <c r="D673" t="str">
        <v>Corning Incorporated (NYSE:GLW)</v>
      </c>
      <c r="E673" t="str">
        <v>ICU Medical, Inc. (NASDAQGS:ICUI)</v>
      </c>
      <c r="F673" t="str">
        <v>MACOM Technology Solutions Holdings, Inc. (NASDAQGS:MTSI)</v>
      </c>
      <c r="G673" t="str">
        <v>Foxx Development Holdings Inc. (NASDAQCM:FOXX)</v>
      </c>
      <c r="H673" t="str">
        <v>Guardant Health, Inc. (NASDAQGS:GH)</v>
      </c>
      <c r="I673" t="str">
        <v>Nexstar Media Group, Inc. (NASDAQGS:NXST)</v>
      </c>
    </row>
    <row r="674" spans="1:9" x14ac:dyDescent="0.3">
      <c r="A674" t="str">
        <v>DigitalBridge Group, Inc. (NYSE:DBRG)</v>
      </c>
      <c r="B674" t="str">
        <v>Coterra Energy Inc. (NYSE:CTRA)</v>
      </c>
      <c r="C674" t="str">
        <v>Gentex Corporation (NASDAQGS:GNTX)</v>
      </c>
      <c r="D674" t="str">
        <v>Corpay, Inc. (NYSE:CPAY)</v>
      </c>
      <c r="E674" t="str">
        <v>IF Bancorp, Inc. (NASDAQCM:IROQ)</v>
      </c>
      <c r="F674" t="str">
        <v>Madison Square Garden Entertainment Corp. (NYSE:MSGE)</v>
      </c>
      <c r="G674" t="str">
        <v>Franklin BSP Realty Trust, Inc. (NYSE:FBRT)</v>
      </c>
      <c r="H674" t="str">
        <v>Guess?, Inc. (NYSE:GES)</v>
      </c>
      <c r="I674" t="str">
        <v>NextEra Energy Partners, LP (NYSE:NEP)</v>
      </c>
    </row>
    <row r="675" spans="1:9" x14ac:dyDescent="0.3">
      <c r="A675" t="str">
        <v>DigitalOcean Holdings, Inc. (NYSE:DOCN)</v>
      </c>
      <c r="B675" t="str">
        <v>Coty Inc. (NYSE:COTY)</v>
      </c>
      <c r="C675" t="str">
        <v>Genworth Financial, Inc. (NYSE:GNW)</v>
      </c>
      <c r="D675" t="str">
        <v>Corporación América Airports S.A. (NYSE:CAAP)</v>
      </c>
      <c r="E675" t="str">
        <v>IMAX Corporation (NYSE:IMAX)</v>
      </c>
      <c r="F675" t="str">
        <v>Magic Software Enterprises Ltd. (NASDAQGS:MGIC)</v>
      </c>
      <c r="G675" t="str">
        <v>Franklin Financial Services Corporation (NASDAQCM:FRAF)</v>
      </c>
      <c r="H675" t="str">
        <v>Gulf Island Fabrication, Inc. (NASDAQGS:GIFI)</v>
      </c>
      <c r="I675" t="str">
        <v>NIKE, Inc. (NYSE:NKE)</v>
      </c>
    </row>
    <row r="676" spans="1:9" x14ac:dyDescent="0.3">
      <c r="A676" t="str">
        <v>Dillard's, Inc. (NYSE:DDS)</v>
      </c>
      <c r="B676" t="str">
        <v>Coupang, Inc. (NYSE:CPNG)</v>
      </c>
      <c r="C676" t="str">
        <v>GigaCloud Technology Inc. (NASDAQGM:GCT)</v>
      </c>
      <c r="D676" t="str">
        <v>Corsair Gaming, Inc. (NASDAQGS:CRSR)</v>
      </c>
      <c r="E676" t="str">
        <v>Immunocore Holdings plc (NASDAQGS:IMCR)</v>
      </c>
      <c r="F676" t="str">
        <v>Magnera Corporation (NYSE:MAGN)</v>
      </c>
      <c r="G676" t="str">
        <v>Freeport-McMoRan Inc. (NYSE:FCX)</v>
      </c>
      <c r="H676" t="str">
        <v>Gulfport Energy Corporation (NYSE:GPOR)</v>
      </c>
      <c r="I676" t="str">
        <v>NMI Holdings, Inc. (NASDAQGM:NMIH)</v>
      </c>
    </row>
    <row r="677" spans="1:9" x14ac:dyDescent="0.3">
      <c r="A677" t="str">
        <v>Dime Community Bancshares, Inc. (NASDAQGS:DCOM)</v>
      </c>
      <c r="B677" t="str">
        <v>Coursera, Inc. (NYSE:COUR)</v>
      </c>
      <c r="C677" t="str">
        <v>Ginkgo Bioworks Holdings, Inc. (NYSE:DNA)</v>
      </c>
      <c r="D677" t="str">
        <v>Corteva, Inc. (NYSE:CTVA)</v>
      </c>
      <c r="E677" t="str">
        <v>Independent Bank Corporation (NASDAQGS:IBCP)</v>
      </c>
      <c r="F677" t="str">
        <v>Magnite, Inc. (NASDAQGS:MGNI)</v>
      </c>
      <c r="G677" t="str">
        <v>FreightCar America, Inc. (NASDAQGS:RAIL)</v>
      </c>
      <c r="H677" t="str">
        <v>GXO Logistics, Inc. (NYSE:GXO)</v>
      </c>
      <c r="I677" t="str">
        <v>Nomad Foods Limited (NYSE:NOMD)</v>
      </c>
    </row>
    <row r="678" spans="1:9" x14ac:dyDescent="0.3">
      <c r="A678" t="str">
        <v>Dine Brands Global, Inc. (NYSE:DIN)</v>
      </c>
      <c r="B678" t="str">
        <v>Cousins Properties Incorporated (NYSE:CUZ)</v>
      </c>
      <c r="C678" t="str">
        <v>GitLab Inc. (NASDAQGS:GTLB)</v>
      </c>
      <c r="D678" t="str">
        <v>CorVel Corporation (NASDAQGS:CRVL)</v>
      </c>
      <c r="E678" t="str">
        <v>Informatica Inc. (NYSE:INFA)</v>
      </c>
      <c r="F678" t="str">
        <v>Magnolia Oil &amp; Gas Corporation (NYSE:MGY)</v>
      </c>
      <c r="G678" t="str">
        <v>Frequency Electronics, Inc. (NASDAQGM:FEIM)</v>
      </c>
      <c r="H678" t="str">
        <v>H&amp;R Block, Inc. (NYSE:HRB)</v>
      </c>
      <c r="I678" t="str">
        <v>Nortech Systems Incorporated (NASDAQCM:NSYS)</v>
      </c>
    </row>
    <row r="679" spans="1:9" x14ac:dyDescent="0.3">
      <c r="A679" t="str">
        <v>Diodes Incorporated (NASDAQGS:DIOD)</v>
      </c>
      <c r="B679" t="str">
        <v>Covenant Logistics Group, Inc. (NYSE:CVLG)</v>
      </c>
      <c r="C679" t="str">
        <v>Gladstone Capital Corporation (NASDAQGS:GLAD)</v>
      </c>
      <c r="D679" t="str">
        <v>Corvus Pharmaceuticals, Inc. (NASDAQGM:CRVS)</v>
      </c>
      <c r="E679" t="str">
        <v>Ingersoll Rand Inc. (NYSE:IR)</v>
      </c>
      <c r="F679" t="str">
        <v>MakeMyTrip Limited (NASDAQGS:MMYT)</v>
      </c>
      <c r="G679" t="str">
        <v>Fresh Del Monte Produce Inc. (NYSE:FDP)</v>
      </c>
      <c r="H679" t="str">
        <v>Haemonetics Corporation (NYSE:HAE)</v>
      </c>
      <c r="I679" t="str">
        <v>Northern Oil and Gas, Inc. (NYSE:NOG)</v>
      </c>
    </row>
    <row r="680" spans="1:9" x14ac:dyDescent="0.3">
      <c r="A680" t="str">
        <v>Discover Financial Services (NYSE:DFS)</v>
      </c>
      <c r="B680" t="str">
        <v>CPI Card Group Inc. (NASDAQGM:PMTS)</v>
      </c>
      <c r="C680" t="str">
        <v>Gladstone Commercial Corporation (NASDAQGS:GOOD)</v>
      </c>
      <c r="D680" t="str">
        <v>Costamare Inc. (NYSE:CMRE)</v>
      </c>
      <c r="E680" t="str">
        <v>Ingram Micro Holding Corporation (NYSE:INGM)</v>
      </c>
      <c r="F680" t="str">
        <v>Malibu Boats, Inc. (NASDAQGM:MBUU)</v>
      </c>
      <c r="G680" t="str">
        <v>Freshpet, Inc. (NASDAQGM:FRPT)</v>
      </c>
      <c r="H680" t="str">
        <v>Halozyme Therapeutics, Inc. (NASDAQGS:HALO)</v>
      </c>
      <c r="I680" t="str">
        <v>Northern Trust Corporation (NASDAQGS:NTRS)</v>
      </c>
    </row>
    <row r="681" spans="1:9" x14ac:dyDescent="0.3">
      <c r="A681" t="str">
        <v>Distoken Acquisition Corporation (NASDAQGM:DIST)</v>
      </c>
      <c r="B681" t="str">
        <v>CRA International, Inc. (NASDAQGS:CRAI)</v>
      </c>
      <c r="C681" t="str">
        <v>Glaukos Corporation (NYSE:GKOS)</v>
      </c>
      <c r="D681" t="str">
        <v>CoStar Group, Inc. (NASDAQGS:CSGP)</v>
      </c>
      <c r="E681" t="str">
        <v>Ingredion Incorporated (NYSE:INGR)</v>
      </c>
      <c r="F681" t="str">
        <v>Manchester United plc (NYSE:MANU)</v>
      </c>
      <c r="G681" t="str">
        <v>Freshworks Inc. (NASDAQGS:FRSH)</v>
      </c>
      <c r="H681" t="str">
        <v>Hamilton Insurance Group, Ltd. (NYSE:HG)</v>
      </c>
      <c r="I681" t="str">
        <v>Northfield Bancorp, Inc. (Staten Island, NY) (NASDAQGS:NFBK)</v>
      </c>
    </row>
    <row r="682" spans="1:9" x14ac:dyDescent="0.3">
      <c r="A682" t="str">
        <v>Distribution Solutions Group, Inc. (NASDAQGS:DSGR)</v>
      </c>
      <c r="B682" t="str">
        <v>Cracker Barrel Old Country Store, Inc. (NASDAQGS:CBRL)</v>
      </c>
      <c r="C682" t="str">
        <v>Global Blue Group Holding AG (NYSE:GB)</v>
      </c>
      <c r="D682" t="str">
        <v>Costco Wholesale Corporation (NASDAQGS:COST)</v>
      </c>
      <c r="E682" t="str">
        <v>Innovative Industrial Properties, Inc. (NYSE:IIPR)</v>
      </c>
      <c r="F682" t="str">
        <v>Manhattan Associates, Inc. (NASDAQGS:MANH)</v>
      </c>
      <c r="G682" t="str">
        <v>Frontdoor, Inc. (NASDAQGS:FTDR)</v>
      </c>
      <c r="H682" t="str">
        <v>Hancock Whitney Corporation (NASDAQGS:HWC)</v>
      </c>
      <c r="I682" t="str">
        <v>Northrop Grumman Corporation (NYSE:NOC)</v>
      </c>
    </row>
    <row r="683" spans="1:9" x14ac:dyDescent="0.3">
      <c r="A683" t="str">
        <v>DLH Holdings Corp. (NASDAQCM:DLHC)</v>
      </c>
      <c r="B683" t="str">
        <v>Crane Company (NYSE:CR)</v>
      </c>
      <c r="C683" t="str">
        <v>Global Indemnity Group, LLC (NYSE:GBLI)</v>
      </c>
      <c r="D683" t="str">
        <v>Coterra Energy Inc. (NYSE:CTRA)</v>
      </c>
      <c r="E683" t="str">
        <v>Innovex International, Inc. (NYSE:INVX)</v>
      </c>
      <c r="F683" t="str">
        <v>Manitex International, Inc. (NASDAQCM:MNTX)</v>
      </c>
      <c r="G683" t="str">
        <v>Frontier Group Holdings, Inc. (NASDAQGS:ULCC)</v>
      </c>
      <c r="H683" t="str">
        <v>Hanover Bancorp, Inc. (NASDAQGS:HNVR)</v>
      </c>
      <c r="I683" t="str">
        <v>NorthView Acquisition Corporation (NASDAQCM:NVAC)</v>
      </c>
    </row>
    <row r="684" spans="1:9" x14ac:dyDescent="0.3">
      <c r="A684" t="str">
        <v>DLocal Limited (NASDAQGS:DLO)</v>
      </c>
      <c r="B684" t="str">
        <v>Crane NXT, Co. (NYSE:CXT)</v>
      </c>
      <c r="C684" t="str">
        <v>Global Lights Acquisition Corp (NASDAQGM:GLAC)</v>
      </c>
      <c r="D684" t="str">
        <v>Coty Inc. (NYSE:COTY)</v>
      </c>
      <c r="E684" t="str">
        <v>Innoviva, Inc. (NASDAQGS:INVA)</v>
      </c>
      <c r="F684" t="str">
        <v>Mannatech, Incorporated (NASDAQCM:MTEX)</v>
      </c>
      <c r="G684" t="str">
        <v>FrontView REIT, Inc. (NYSE:FVR)</v>
      </c>
      <c r="H684" t="str">
        <v>HarborOne Bancorp, Inc. (NASDAQGS:HONE)</v>
      </c>
      <c r="I684" t="str">
        <v>Norwood Financial Corp. (NASDAQGM:NWFL)</v>
      </c>
    </row>
    <row r="685" spans="1:9" x14ac:dyDescent="0.3">
      <c r="A685" t="str">
        <v>DNOW Inc. (NYSE:DNOW)</v>
      </c>
      <c r="B685" t="str">
        <v>Crawford &amp; Company (NYSE:CRD.B)</v>
      </c>
      <c r="C685" t="str">
        <v>Global Net Lease, Inc. (NYSE:GNL)</v>
      </c>
      <c r="D685" t="str">
        <v>Couchbase, Inc. (NASDAQGS:BASE)</v>
      </c>
      <c r="E685" t="str">
        <v>Innventure, Inc. (NASDAQGM:INV)</v>
      </c>
      <c r="F685" t="str">
        <v>MannKind Corporation (NASDAQGM:MNKD)</v>
      </c>
      <c r="G685" t="str">
        <v>FRP Holdings, Inc. (NASDAQGS:FRPH)</v>
      </c>
      <c r="H685" t="str">
        <v>Harmonic Inc. (NASDAQGS:HLIT)</v>
      </c>
      <c r="I685" t="str">
        <v>NOV Inc. (NYSE:NOV)</v>
      </c>
    </row>
    <row r="686" spans="1:9" x14ac:dyDescent="0.3">
      <c r="A686" t="str">
        <v>DNP Select Income Fund Inc. (NYSE:DNP)</v>
      </c>
      <c r="B686" t="str">
        <v>Credicorp Ltd. (NYSE:BAP)</v>
      </c>
      <c r="C686" t="str">
        <v>Global Partners LP (NYSE:GLP)</v>
      </c>
      <c r="D686" t="str">
        <v>Coupang, Inc. (NYSE:CPNG)</v>
      </c>
      <c r="E686" t="str">
        <v>Insmed Incorporated (NASDAQGS:INSM)</v>
      </c>
      <c r="F686" t="str">
        <v>ManpowerGroup Inc. (NYSE:MAN)</v>
      </c>
      <c r="G686" t="str">
        <v>FS Bancorp, Inc. (NASDAQCM:FSBW)</v>
      </c>
      <c r="H686" t="str">
        <v>Harte Hanks, Inc. (NASDAQGM:HHS)</v>
      </c>
      <c r="I686" t="str">
        <v>Nova Vision Acquisition Corporation (NASDAQCM:NOVV)</v>
      </c>
    </row>
    <row r="687" spans="1:9" x14ac:dyDescent="0.3">
      <c r="A687" t="str">
        <v>DocuSign, Inc. (NASDAQGS:DOCU)</v>
      </c>
      <c r="B687" t="str">
        <v>Credit Acceptance Corporation (NASDAQGS:CACC)</v>
      </c>
      <c r="C687" t="str">
        <v>Global Self Storage, Inc. (NASDAQCM:SELF)</v>
      </c>
      <c r="D687" t="str">
        <v>Coursera, Inc. (NYSE:COUR)</v>
      </c>
      <c r="E687" t="str">
        <v>Inspired Entertainment, Inc. (NASDAQCM:INSE)</v>
      </c>
      <c r="F687" t="str">
        <v>MARA Holdings, Inc. (NASDAQCM:MARA)</v>
      </c>
      <c r="G687" t="str">
        <v>FS KKR Capital Corp. (NYSE:FSK)</v>
      </c>
      <c r="H687" t="str">
        <v>HashiCorp, Inc. (NASDAQGS:HCP)</v>
      </c>
      <c r="I687" t="str">
        <v>NRG Energy, Inc. (NYSE:NRG)</v>
      </c>
    </row>
    <row r="688" spans="1:9" x14ac:dyDescent="0.3">
      <c r="A688" t="str">
        <v>Dolby Laboratories, Inc. (NYSE:DLB)</v>
      </c>
      <c r="B688" t="str">
        <v>Credo Technology Group Holding Ltd (NASDAQGS:CRDO)</v>
      </c>
      <c r="C688" t="str">
        <v>Global-E Online Ltd. (NASDAQGS:GLBE)</v>
      </c>
      <c r="D688" t="str">
        <v>Cousins Properties Incorporated (NYSE:CUZ)</v>
      </c>
      <c r="E688" t="str">
        <v>Installed Building Products, Inc. (NYSE:IBP)</v>
      </c>
      <c r="F688" t="str">
        <v>Marathon Oil Corporation (NYSE:MRO)</v>
      </c>
      <c r="G688" t="str">
        <v>FTAI Aviation Ltd. (NASDAQGS:FTAI)</v>
      </c>
      <c r="H688" t="str">
        <v>Hawkins, Inc. (NASDAQGS:HWKN)</v>
      </c>
      <c r="I688" t="str">
        <v>NSTS Bancorp, Inc. (NASDAQCM:NSTS)</v>
      </c>
    </row>
    <row r="689" spans="1:9" x14ac:dyDescent="0.3">
      <c r="A689" t="str">
        <v>Dole plc (NYSE:DOLE)</v>
      </c>
      <c r="B689" t="str">
        <v>Crescent Capital BDC, Inc. (NASDAQGM:CCAP)</v>
      </c>
      <c r="C689" t="str">
        <v>Globus Medical, Inc. (NYSE:GMED)</v>
      </c>
      <c r="D689" t="str">
        <v>Covenant Logistics Group, Inc. (NYSE:CVLG)</v>
      </c>
      <c r="E689" t="str">
        <v>Insulet Corporation (NASDAQGS:PODD)</v>
      </c>
      <c r="F689" t="str">
        <v>Marblegate Acquisition Corp. (NASDAQCM:GATE)</v>
      </c>
      <c r="G689" t="str">
        <v>FTAI Infrastructure Inc. (NASDAQGS:FIP)</v>
      </c>
      <c r="H689" t="str">
        <v>Hawthorn Bancshares, Inc. (NASDAQGS:HWBK)</v>
      </c>
      <c r="I689" t="str">
        <v>Nucor Corporation (NYSE:NUE)</v>
      </c>
    </row>
    <row r="690" spans="1:9" x14ac:dyDescent="0.3">
      <c r="A690" t="str">
        <v>Dollar General Corporation (NYSE:DG)</v>
      </c>
      <c r="B690" t="str">
        <v>Crescent Energy Company (NYSE:CRGY)</v>
      </c>
      <c r="C690" t="str">
        <v>GoHealth, Inc. (NASDAQCM:GOCO)</v>
      </c>
      <c r="D690" t="str">
        <v>Coya Therapeutics, Inc. (NASDAQCM:COYA)</v>
      </c>
      <c r="E690" t="str">
        <v>Integer Holdings Corporation (NYSE:ITGR)</v>
      </c>
      <c r="F690" t="str">
        <v>Martin Marietta Materials, Inc. (NYSE:MLM)</v>
      </c>
      <c r="G690" t="str">
        <v>FuelCell Energy, Inc. (NASDAQGM:FCEL)</v>
      </c>
      <c r="H690" t="str">
        <v>Haynes International, Inc. (NASDAQGS:HAYN)</v>
      </c>
      <c r="I690" t="str">
        <v>Nuveen Churchill Direct Lending Corp. (NYSE:NCDL)</v>
      </c>
    </row>
    <row r="691" spans="1:9" x14ac:dyDescent="0.3">
      <c r="A691" t="str">
        <v>Dominion Energy, Inc. (NYSE:D)</v>
      </c>
      <c r="B691" t="str">
        <v>CRH plc (NYSE:CRH)</v>
      </c>
      <c r="C691" t="str">
        <v>Golden Ocean Group Limited (NASDAQGS:GOGL)</v>
      </c>
      <c r="D691" t="str">
        <v>CPI Card Group Inc. (NASDAQGM:PMTS)</v>
      </c>
      <c r="E691" t="str">
        <v>Integra LifeSciences Holdings Corporation (NASDAQGS:IART)</v>
      </c>
      <c r="F691" t="str">
        <v>Masco Corporation (NYSE:MAS)</v>
      </c>
      <c r="G691" t="str">
        <v>Full Truck Alliance Co. Ltd. (NYSE:YMM)</v>
      </c>
      <c r="H691" t="str">
        <v>HCI Group, Inc. (NYSE:HCI)</v>
      </c>
      <c r="I691" t="str">
        <v>Nuveen New Jersey Quality Municipal Income Fund (NYSE:NXJ)</v>
      </c>
    </row>
    <row r="692" spans="1:9" x14ac:dyDescent="0.3">
      <c r="A692" t="str">
        <v>Domino's Pizza, Inc. (NYSE:DPZ)</v>
      </c>
      <c r="B692" t="str">
        <v>Cricut, Inc. (NASDAQGS:CRCT)</v>
      </c>
      <c r="C692" t="str">
        <v>Golden Star Acquisition Corporation (NASDAQGM:GODN)</v>
      </c>
      <c r="D692" t="str">
        <v>Cracker Barrel Old Country Store, Inc. (NASDAQGS:CBRL)</v>
      </c>
      <c r="E692" t="str">
        <v>Integral Ad Science Holding Corp. (NASDAQGS:IAS)</v>
      </c>
      <c r="F692" t="str">
        <v>Mastercard Incorporated (NYSE:MA)</v>
      </c>
      <c r="G692" t="str">
        <v>Funko, Inc. (NASDAQGS:FNKO)</v>
      </c>
      <c r="H692" t="str">
        <v>Healthcare Realty Trust Incorporated (NYSE:HR)</v>
      </c>
      <c r="I692" t="str">
        <v>nVent Electric plc (NYSE:NVT)</v>
      </c>
    </row>
    <row r="693" spans="1:9" x14ac:dyDescent="0.3">
      <c r="A693" t="str">
        <v>Donaldson Company, Inc. (NYSE:DCI)</v>
      </c>
      <c r="B693" t="str">
        <v>Criteo S.A. (NASDAQGS:CRTO)</v>
      </c>
      <c r="C693" t="str">
        <v>Goldenstone Acquisition Limited (NASDAQCM:GDST)</v>
      </c>
      <c r="D693" t="str">
        <v>Crane NXT, Co. (NYSE:CXT)</v>
      </c>
      <c r="E693" t="str">
        <v>InterDigital, Inc. (NASDAQGS:IDCC)</v>
      </c>
      <c r="F693" t="str">
        <v>MasterCraft Boat Holdings, Inc. (NASDAQGM:MCFT)</v>
      </c>
      <c r="G693" t="str">
        <v>FutureFuel Corp. (NYSE:FF)</v>
      </c>
      <c r="H693" t="str">
        <v>Healthcare Services Group, Inc. (NASDAQGS:HCSG)</v>
      </c>
      <c r="I693" t="str">
        <v>NVIDIA Corporation (NASDAQGS:NVDA)</v>
      </c>
    </row>
    <row r="694" spans="1:9" x14ac:dyDescent="0.3">
      <c r="A694" t="str">
        <v>Donegal Group Inc. (NASDAQGS:DGIC.A)</v>
      </c>
      <c r="B694" t="str">
        <v>Crocs, Inc. (NASDAQGS:CROX)</v>
      </c>
      <c r="C694" t="str">
        <v>GP-Act III Acquisition Corp. (NASDAQGM:GPAT)</v>
      </c>
      <c r="D694" t="str">
        <v>Crawford &amp; Company (NYSE:CRD.B)</v>
      </c>
      <c r="E694" t="str">
        <v>Interface, Inc. (NASDAQGS:TILE)</v>
      </c>
      <c r="F694" t="str">
        <v>Matador Resources Company (NYSE:MTDR)</v>
      </c>
      <c r="G694" t="str">
        <v>G. Willi-Food International Ltd. (NASDAQCM:WILC)</v>
      </c>
      <c r="H694" t="str">
        <v>HealthEquity, Inc. (NASDAQGS:HQY)</v>
      </c>
      <c r="I694" t="str">
        <v>NVR, Inc. (NYSE:NVR)</v>
      </c>
    </row>
    <row r="695" spans="1:9" x14ac:dyDescent="0.3">
      <c r="A695" t="str">
        <v>Donnelley Financial Solutions, Inc. (NYSE:DFIN)</v>
      </c>
      <c r="B695" t="str">
        <v>Cross Country Healthcare, Inc. (NASDAQGS:CCRN)</v>
      </c>
      <c r="C695" t="str">
        <v>Graham Corporation (NYSE:GHM)</v>
      </c>
      <c r="D695" t="str">
        <v>Credit Acceptance Corporation (NASDAQGS:CACC)</v>
      </c>
      <c r="E695" t="str">
        <v>International Business Machines Corporation (NYSE:IBM)</v>
      </c>
      <c r="F695" t="str">
        <v>Matson, Inc. (NYSE:MATX)</v>
      </c>
      <c r="G695" t="str">
        <v>Gambling.com Group Limited (NASDAQGM:GAMB)</v>
      </c>
      <c r="H695" t="str">
        <v>Healthpeak Properties, Inc. (NYSE:DOC)</v>
      </c>
      <c r="I695" t="str">
        <v>NXP Semiconductors N.V. (NASDAQGS:NXPI)</v>
      </c>
    </row>
    <row r="696" spans="1:9" x14ac:dyDescent="0.3">
      <c r="A696" t="str">
        <v>Dorchester Minerals, L.P. (NASDAQGS:DMLP)</v>
      </c>
      <c r="B696" t="str">
        <v>CrossAmerica Partners LP (NYSE:CAPL)</v>
      </c>
      <c r="C696" t="str">
        <v>Graham Holdings Company (NYSE:GHC)</v>
      </c>
      <c r="D696" t="str">
        <v>Credo Technology Group Holding Ltd (NASDAQGS:CRDO)</v>
      </c>
      <c r="E696" t="str">
        <v>International Flavors &amp; Fragrances Inc. (NYSE:IFF)</v>
      </c>
      <c r="F696" t="str">
        <v>Mayville Engineering Company, Inc. (NYSE:MEC)</v>
      </c>
      <c r="G696" t="str">
        <v>GameStop Corp. (NYSE:GME)</v>
      </c>
      <c r="H696" t="str">
        <v>HealthStream, Inc. (NASDAQGS:HSTM)</v>
      </c>
      <c r="I696" t="str">
        <v>Oak Valley Bancorp (NASDAQCM:OVLY)</v>
      </c>
    </row>
    <row r="697" spans="1:9" x14ac:dyDescent="0.3">
      <c r="A697" t="str">
        <v>Dorian LPG Ltd. (NYSE:LPG)</v>
      </c>
      <c r="B697" t="str">
        <v>CrossFirst Bankshares, Inc. (NASDAQGS:CFB)</v>
      </c>
      <c r="C697" t="str">
        <v>GRAIL, Inc. (NASDAQGS:GRAL)</v>
      </c>
      <c r="D697" t="str">
        <v>Crescent Capital BDC, Inc. (NASDAQGM:CCAP)</v>
      </c>
      <c r="E697" t="str">
        <v>International Money Express, Inc. (NASDAQCM:IMXI)</v>
      </c>
      <c r="F697" t="str">
        <v>MBX Biosciences, Inc. (NASDAQGS:MBX)</v>
      </c>
      <c r="G697" t="str">
        <v>Garmin Ltd. (NYSE:GRMN)</v>
      </c>
      <c r="H697" t="str">
        <v>Heartland Express, Inc. (NASDAQGS:HTLD)</v>
      </c>
      <c r="I697" t="str">
        <v>Oak Woods Acquisition Corporation (NASDAQCM:OAKU)</v>
      </c>
    </row>
    <row r="698" spans="1:9" x14ac:dyDescent="0.3">
      <c r="A698" t="str">
        <v>Dorman Products, Inc. (NASDAQGS:DORM)</v>
      </c>
      <c r="B698" t="str">
        <v>CrowdStrike Holdings, Inc. (NASDAQGS:CRWD)</v>
      </c>
      <c r="C698" t="str">
        <v>Grand Canyon Education, Inc. (NASDAQGS:LOPE)</v>
      </c>
      <c r="D698" t="str">
        <v>Crescent Energy Company (NYSE:CRGY)</v>
      </c>
      <c r="E698" t="str">
        <v>International Paper Company (NYSE:IP)</v>
      </c>
      <c r="F698" t="str">
        <v>McCormick &amp; Company, Incorporated (NYSE:MKC)</v>
      </c>
      <c r="G698" t="str">
        <v>Garrett Motion Inc. (NASDAQGS:GTX)</v>
      </c>
      <c r="H698" t="str">
        <v>Heartland Financial USA, Inc. (NASDAQGS:HTLF)</v>
      </c>
      <c r="I698" t="str">
        <v>Oceaneering International, Inc. (NYSE:OII)</v>
      </c>
    </row>
    <row r="699" spans="1:9" x14ac:dyDescent="0.3">
      <c r="A699" t="str">
        <v>DoubleDown Interactive Co., Ltd. (NASDAQGS:DDI)</v>
      </c>
      <c r="B699" t="str">
        <v>Crown Castle Inc. (NYSE:CCI)</v>
      </c>
      <c r="C699" t="str">
        <v>Granite Construction Incorporated (NYSE:GVA)</v>
      </c>
      <c r="D699" t="str">
        <v>CRH plc (NYSE:CRH)</v>
      </c>
      <c r="E699" t="str">
        <v>International Seaways, Inc. (NYSE:INSW)</v>
      </c>
      <c r="F699" t="str">
        <v>MediaAlpha, Inc. (NYSE:MAX)</v>
      </c>
      <c r="G699" t="str">
        <v>GATX Corporation (NYSE:GATX)</v>
      </c>
      <c r="H699" t="str">
        <v>Hecla Mining Company (NYSE:HL)</v>
      </c>
      <c r="I699" t="str">
        <v>OceanFirst Financial Corp. (NASDAQGS:OCFC)</v>
      </c>
    </row>
    <row r="700" spans="1:9" x14ac:dyDescent="0.3">
      <c r="A700" t="str">
        <v>DoubleVerify Holdings, Inc. (NYSE:DV)</v>
      </c>
      <c r="B700" t="str">
        <v>Crown Holdings, Inc. (NYSE:CCK)</v>
      </c>
      <c r="C700" t="str">
        <v>Great Lakes Dredge &amp; Dock Corporation (NASDAQGS:GLDD)</v>
      </c>
      <c r="D700" t="str">
        <v>Cricut, Inc. (NASDAQGS:CRCT)</v>
      </c>
      <c r="E700" t="str">
        <v>Intuit Inc. (NASDAQGS:INTU)</v>
      </c>
      <c r="F700" t="str">
        <v>Medifast, Inc. (NYSE:MED)</v>
      </c>
      <c r="G700" t="str">
        <v>Gauzy Ltd. (NASDAQGM:GAUZ)</v>
      </c>
      <c r="H700" t="str">
        <v>Hennessy Advisors, Inc. (NASDAQGM:HNNA)</v>
      </c>
      <c r="I700" t="str">
        <v>Oddity Tech Ltd. (NASDAQGM:ODD)</v>
      </c>
    </row>
    <row r="701" spans="1:9" x14ac:dyDescent="0.3">
      <c r="A701" t="str">
        <v>Douglas Dynamics, Inc. (NYSE:PLOW)</v>
      </c>
      <c r="B701" t="str">
        <v>CSG Systems International, Inc. (NASDAQGS:CSGS)</v>
      </c>
      <c r="C701" t="str">
        <v>Green Plains Inc. (NASDAQGS:GPRE)</v>
      </c>
      <c r="D701" t="str">
        <v>Crinetics Pharmaceuticals, Inc. (NASDAQGS:CRNX)</v>
      </c>
      <c r="E701" t="str">
        <v>InvenTrust Properties Corp. (NYSE:IVT)</v>
      </c>
      <c r="F701" t="str">
        <v>MediWound Ltd. (NASDAQGM:MDWD)</v>
      </c>
      <c r="G701" t="str">
        <v>GCM Grosvenor Inc. (NASDAQGM:GCMG)</v>
      </c>
      <c r="H701" t="str">
        <v>Hercules Capital, Inc. (NYSE:HTGC)</v>
      </c>
      <c r="I701" t="str">
        <v>OFG Bancorp (NYSE:OFG)</v>
      </c>
    </row>
    <row r="702" spans="1:9" x14ac:dyDescent="0.3">
      <c r="A702" t="str">
        <v>Dover Corporation (NYSE:DOV)</v>
      </c>
      <c r="B702" t="str">
        <v>CSLM Acquisition Corp. (NASDAQCM:CSLM)</v>
      </c>
      <c r="C702" t="str">
        <v>Greenfire Resources Ltd. (NYSE:GFR)</v>
      </c>
      <c r="D702" t="str">
        <v>CRISPR Therapeutics AG (NASDAQGM:CRSP)</v>
      </c>
      <c r="E702" t="str">
        <v>Invesco Ltd. (NYSE:IVZ)</v>
      </c>
      <c r="F702" t="str">
        <v>Medpace Holdings, Inc. (NASDAQGS:MEDP)</v>
      </c>
      <c r="G702" t="str">
        <v>GDS Holdings Limited (NASDAQGM:GDS)</v>
      </c>
      <c r="H702" t="str">
        <v>Heritage Insurance Holdings, Inc. (NYSE:HRTG)</v>
      </c>
      <c r="I702" t="str">
        <v>O-I Glass, Inc. (NYSE:OI)</v>
      </c>
    </row>
    <row r="703" spans="1:9" x14ac:dyDescent="0.3">
      <c r="A703" t="str">
        <v>Dow Inc. (NYSE:DOW)</v>
      </c>
      <c r="B703" t="str">
        <v>CSP Inc. (NASDAQGM:CSPI)</v>
      </c>
      <c r="C703" t="str">
        <v>Greenlight Capital Re, Ltd. (NASDAQGS:GLRE)</v>
      </c>
      <c r="D703" t="str">
        <v>Criteo S.A. (NASDAQGS:CRTO)</v>
      </c>
      <c r="E703" t="str">
        <v>Investar Holding Corporation (NASDAQGM:ISTR)</v>
      </c>
      <c r="F703" t="str">
        <v>Mercer International Inc. (NASDAQGS:MERC)</v>
      </c>
      <c r="G703" t="str">
        <v>GE HealthCare Technologies Inc. (NASDAQGS:GEHC)</v>
      </c>
      <c r="H703" t="str">
        <v>Hess Corporation (NYSE:HES)</v>
      </c>
      <c r="I703" t="str">
        <v>Oil States International, Inc. (NYSE:OIS)</v>
      </c>
    </row>
    <row r="704" spans="1:9" x14ac:dyDescent="0.3">
      <c r="A704" t="str">
        <v>Doximity, Inc. (NYSE:DOCS)</v>
      </c>
      <c r="B704" t="str">
        <v>CSW Industrials, Inc. (NASDAQGS:CSWI)</v>
      </c>
      <c r="C704" t="str">
        <v>Greif, Inc. (NYSE:GEF)</v>
      </c>
      <c r="D704" t="str">
        <v>Critical Metals Corp. (NASDAQGM:CRML)</v>
      </c>
      <c r="E704" t="str">
        <v>Invitation Homes Inc. (NYSE:INVH)</v>
      </c>
      <c r="F704" t="str">
        <v>Mercury Systems, Inc. (NASDAQGS:MRCY)</v>
      </c>
      <c r="G704" t="str">
        <v>Gen Digital Inc. (NASDAQGS:GEN)</v>
      </c>
      <c r="H704" t="str">
        <v>Hexcel Corporation (NYSE:HXL)</v>
      </c>
      <c r="I704" t="str">
        <v>Old Dominion Freight Line, Inc. (NASDAQGS:ODFL)</v>
      </c>
    </row>
    <row r="705" spans="1:9" x14ac:dyDescent="0.3">
      <c r="A705" t="str">
        <v>DP Cap Acquisition Corp I (NASDAQCM:DPCS)</v>
      </c>
      <c r="B705" t="str">
        <v>CSX Corporation (NASDAQGS:CSX)</v>
      </c>
      <c r="C705" t="str">
        <v>Grid Dynamics Holdings, Inc. (NASDAQCM:GDYN)</v>
      </c>
      <c r="D705" t="str">
        <v>Crocs, Inc. (NASDAQGS:CROX)</v>
      </c>
      <c r="E705" t="str">
        <v>Ionis Pharmaceuticals, Inc. (NASDAQGS:IONS)</v>
      </c>
      <c r="F705" t="str">
        <v>Mesa Royalty Trust (NYSE:MTR)</v>
      </c>
      <c r="G705" t="str">
        <v>Genco Shipping &amp; Trading Limited (NYSE:GNK)</v>
      </c>
      <c r="H705" t="str">
        <v>Hillenbrand, Inc. (NYSE:HI)</v>
      </c>
      <c r="I705" t="str">
        <v>Old Market Capital Corporation (NASDAQGS:OMCC)</v>
      </c>
    </row>
    <row r="706" spans="1:9" x14ac:dyDescent="0.3">
      <c r="A706" t="str">
        <v>Dream Finders Homes, Inc. (NYSE:DFH)</v>
      </c>
      <c r="B706" t="str">
        <v>CTO Realty Growth, Inc. (NYSE:CTO)</v>
      </c>
      <c r="C706" t="str">
        <v>Griffon Corporation (NYSE:GFF)</v>
      </c>
      <c r="D706" t="str">
        <v>Cross Country Healthcare, Inc. (NASDAQGS:CCRN)</v>
      </c>
      <c r="E706" t="str">
        <v>Iovance Biotherapeutics, Inc. (NASDAQGM:IOVA)</v>
      </c>
      <c r="F706" t="str">
        <v>Mesabi Trust (NYSE:MSB)</v>
      </c>
      <c r="G706" t="str">
        <v>GeneDx Holdings Corp. (NASDAQGS:WGS)</v>
      </c>
      <c r="H706" t="str">
        <v>Hilton Grand Vacations Inc. (NYSE:HGV)</v>
      </c>
      <c r="I706" t="str">
        <v>Old National Bancorp (NASDAQGS:ONB)</v>
      </c>
    </row>
    <row r="707" spans="1:9" x14ac:dyDescent="0.3">
      <c r="A707" t="str">
        <v>Driven Brands Holdings Inc. (NASDAQGS:DRVN)</v>
      </c>
      <c r="B707" t="str">
        <v>CTS Corporation (NYSE:CTS)</v>
      </c>
      <c r="C707" t="str">
        <v>Grindr Inc. (NYSE:GRND)</v>
      </c>
      <c r="D707" t="str">
        <v>CrossAmerica Partners LP (NYSE:CAPL)</v>
      </c>
      <c r="E707" t="str">
        <v>IQVIA Holdings Inc. (NYSE:IQV)</v>
      </c>
      <c r="F707" t="str">
        <v>Methode Electronics, Inc. (NYSE:MEI)</v>
      </c>
      <c r="G707" t="str">
        <v>Generac Holdings Inc. (NYSE:GNRC)</v>
      </c>
      <c r="H707" t="str">
        <v>Himax Technologies, Inc. (NASDAQGS:HIMX)</v>
      </c>
      <c r="I707" t="str">
        <v>Old Republic International Corporation (NYSE:ORI)</v>
      </c>
    </row>
    <row r="708" spans="1:9" x14ac:dyDescent="0.3">
      <c r="A708" t="str">
        <v>Dropbox, Inc. (NASDAQGS:DBX)</v>
      </c>
      <c r="B708" t="str">
        <v>CubeSmart (NYSE:CUBE)</v>
      </c>
      <c r="C708" t="str">
        <v>Groupon, Inc. (NASDAQGS:GRPN)</v>
      </c>
      <c r="D708" t="str">
        <v>CrossFirst Bankshares, Inc. (NASDAQGS:CFB)</v>
      </c>
      <c r="E708" t="str">
        <v>iRobot Corporation (NASDAQGS:IRBT)</v>
      </c>
      <c r="F708" t="str">
        <v>Mettler-Toledo International Inc. (NYSE:MTD)</v>
      </c>
      <c r="G708" t="str">
        <v>General Dynamics Corporation (NYSE:GD)</v>
      </c>
      <c r="H708" t="str">
        <v>Hingham Institution for Savings (NASDAQGM:HIFS)</v>
      </c>
      <c r="I708" t="str">
        <v>Olin Corporation (NYSE:OLN)</v>
      </c>
    </row>
    <row r="709" spans="1:9" x14ac:dyDescent="0.3">
      <c r="A709" t="str">
        <v>DT Cloud Acquisition Corporation (NASDAQGM:DYCQ)</v>
      </c>
      <c r="B709" t="str">
        <v>Cullen/Frost Bankers, Inc. (NYSE:CFR)</v>
      </c>
      <c r="C709" t="str">
        <v>GSR III Acquisition Corp. (NASDAQGM:GSRT.U)</v>
      </c>
      <c r="D709" t="str">
        <v>CrowdStrike Holdings, Inc. (NASDAQGS:CRWD)</v>
      </c>
      <c r="E709" t="str">
        <v>Itron, Inc. (NASDAQGS:ITRI)</v>
      </c>
      <c r="F709" t="str">
        <v>MGE Energy, Inc. (NASDAQGS:MGEE)</v>
      </c>
      <c r="G709" t="str">
        <v>General Electric Company (NYSE:GE)</v>
      </c>
      <c r="H709" t="str">
        <v>Hippo Holdings Inc. (NYSE:HIPO)</v>
      </c>
      <c r="I709" t="str">
        <v>Ollie's Bargain Outlet Holdings, Inc. (NASDAQGM:OLLI)</v>
      </c>
    </row>
    <row r="710" spans="1:9" x14ac:dyDescent="0.3">
      <c r="A710" t="str">
        <v>DT Cloud Star Acquisition Corporation (NASDAQGM:DTSQ)</v>
      </c>
      <c r="B710" t="str">
        <v>Cummins Inc. (NYSE:CMI)</v>
      </c>
      <c r="C710" t="str">
        <v>Guaranty Bancshares, Inc. (NYSE:GNTY)</v>
      </c>
      <c r="D710" t="str">
        <v>Crown Castle Inc. (NYSE:CCI)</v>
      </c>
      <c r="E710" t="str">
        <v>J.B. Hunt Transport Services, Inc. (NASDAQGS:JBHT)</v>
      </c>
      <c r="F710" t="str">
        <v>MGP Ingredients, Inc. (NASDAQGS:MGPI)</v>
      </c>
      <c r="G710" t="str">
        <v>General Mills, Inc. (NYSE:GIS)</v>
      </c>
      <c r="H710" t="str">
        <v>HireQuest, Inc. (NASDAQCM:HQI)</v>
      </c>
      <c r="I710" t="str">
        <v>Omnicom Group Inc. (NYSE:OMC)</v>
      </c>
    </row>
    <row r="711" spans="1:9" x14ac:dyDescent="0.3">
      <c r="A711" t="str">
        <v>DT Midstream, Inc. (NYSE:DTM)</v>
      </c>
      <c r="B711" t="str">
        <v>Curbline Properties Corp. (NYSE:CURB)</v>
      </c>
      <c r="C711" t="str">
        <v>Guidewire Software, Inc. (NYSE:GWRE)</v>
      </c>
      <c r="D711" t="str">
        <v>Crown Holdings, Inc. (NYSE:CCK)</v>
      </c>
      <c r="E711" t="str">
        <v>J.Jill, Inc. (NYSE:JILL)</v>
      </c>
      <c r="F711" t="str">
        <v>Micron Technology, Inc. (NASDAQGS:MU)</v>
      </c>
      <c r="G711" t="str">
        <v>General Motors Company (NYSE:GM)</v>
      </c>
      <c r="H711" t="str">
        <v>Home Bancshares, Inc. (Conway, AR) (NYSE:HOMB)</v>
      </c>
      <c r="I711" t="str">
        <v>ON Semiconductor Corporation (NASDAQGS:ON)</v>
      </c>
    </row>
    <row r="712" spans="1:9" x14ac:dyDescent="0.3">
      <c r="A712" t="str">
        <v>DTE Energy Company (NYSE:DTE)</v>
      </c>
      <c r="B712" t="str">
        <v>Curtiss-Wright Corporation (NYSE:CW)</v>
      </c>
      <c r="C712" t="str">
        <v>Gulf Island Fabrication, Inc. (NASDAQGS:GIFI)</v>
      </c>
      <c r="D712" t="str">
        <v>Cryoport, Inc. (NASDAQCM:CYRX)</v>
      </c>
      <c r="E712" t="str">
        <v>J.W. Mays, Inc. (NASDAQCM:MAYS)</v>
      </c>
      <c r="F712" t="str">
        <v>Microsoft Corporation (NASDAQGS:MSFT)</v>
      </c>
      <c r="G712" t="str">
        <v>Genius Sports Limited (NYSE:GENI)</v>
      </c>
      <c r="H712" t="str">
        <v>HomeTrust Bancshares, Inc. (NASDAQGS:HTBI)</v>
      </c>
      <c r="I712" t="str">
        <v>ONE Gas, Inc. (NYSE:OGS)</v>
      </c>
    </row>
    <row r="713" spans="1:9" x14ac:dyDescent="0.3">
      <c r="A713" t="str">
        <v>DTF Tax-Free Income 2028 Term Fund Inc. (NYSE:DTF)</v>
      </c>
      <c r="B713" t="str">
        <v>Cushman &amp; Wakefield plc (NYSE:CWK)</v>
      </c>
      <c r="C713" t="str">
        <v>H&amp;R Block, Inc. (NYSE:HRB)</v>
      </c>
      <c r="D713" t="str">
        <v>CS Disco, Inc. (NYSE:LAW)</v>
      </c>
      <c r="E713" t="str">
        <v>Jabil Inc. (NYSE:JBL)</v>
      </c>
      <c r="F713" t="str">
        <v>MicroStrategy Incorporated (NASDAQGS:MSTR)</v>
      </c>
      <c r="G713" t="str">
        <v>Genpact Limited (NYSE:G)</v>
      </c>
      <c r="H713" t="str">
        <v>Horizon Bancorp, Inc. (NASDAQGS:HBNC)</v>
      </c>
      <c r="I713" t="str">
        <v>OneMain Holdings, Inc. (NYSE:OMF)</v>
      </c>
    </row>
    <row r="714" spans="1:9" x14ac:dyDescent="0.3">
      <c r="A714" t="str">
        <v>Ducommun Incorporated (NYSE:DCO)</v>
      </c>
      <c r="B714" t="str">
        <v>Custom Truck One Source, Inc. (NYSE:CTOS)</v>
      </c>
      <c r="C714" t="str">
        <v>H.B. Fuller Company (NYSE:FUL)</v>
      </c>
      <c r="D714" t="str">
        <v>CSG Systems International, Inc. (NASDAQGS:CSGS)</v>
      </c>
      <c r="E714" t="str">
        <v>Jack Henry &amp; Associates, Inc. (NASDAQGS:JKHY)</v>
      </c>
      <c r="F714" t="str">
        <v>Miller Industries, Inc. (NYSE:MLR)</v>
      </c>
      <c r="G714" t="str">
        <v>Gentherm Incorporated (NASDAQGS:THRM)</v>
      </c>
      <c r="H714" t="str">
        <v>Hovnanian Enterprises, Inc. (NYSE:HOV)</v>
      </c>
      <c r="I714" t="str">
        <v>OneSpaWorld Holdings Limited (NASDAQCM:OSW)</v>
      </c>
    </row>
    <row r="715" spans="1:9" x14ac:dyDescent="0.3">
      <c r="A715" t="str">
        <v>DUET Acquisition Corp. (NASDAQGM:DUET)</v>
      </c>
      <c r="B715" t="str">
        <v>CVB Financial Corp. (NASDAQGS:CVBF)</v>
      </c>
      <c r="C715" t="str">
        <v>Haemonetics Corporation (NYSE:HAE)</v>
      </c>
      <c r="D715" t="str">
        <v>CSLM Acquisition Corp. (NASDAQCM:CSLM)</v>
      </c>
      <c r="E715" t="str">
        <v>Jack in the Box Inc. (NASDAQGS:JACK)</v>
      </c>
      <c r="F715" t="str">
        <v>MillerKnoll, Inc. (NASDAQGS:MLKN)</v>
      </c>
      <c r="G715" t="str">
        <v>Genworth Financial, Inc. (NYSE:GNW)</v>
      </c>
      <c r="H715" t="str">
        <v>Howard Hughes Holdings Inc. (NYSE:HHH)</v>
      </c>
      <c r="I715" t="str">
        <v>OP Bancorp (NASDAQGM:OPBK)</v>
      </c>
    </row>
    <row r="716" spans="1:9" x14ac:dyDescent="0.3">
      <c r="A716" t="str">
        <v>Duke Energy Corporation (NYSE:DUK)</v>
      </c>
      <c r="B716" t="str">
        <v>CVR Energy, Inc. (NYSE:CVI)</v>
      </c>
      <c r="C716" t="str">
        <v>Halozyme Therapeutics, Inc. (NASDAQGS:HALO)</v>
      </c>
      <c r="D716" t="str">
        <v>CSP Inc. (NASDAQGM:CSPI)</v>
      </c>
      <c r="E716" t="str">
        <v>Jacobs Solutions Inc. (NYSE:J)</v>
      </c>
      <c r="F716" t="str">
        <v>MiMedx Group, Inc. (NASDAQCM:MDXG)</v>
      </c>
      <c r="G716" t="str">
        <v>German American Bancorp, Inc. (NASDAQGS:GABC)</v>
      </c>
      <c r="H716" t="str">
        <v>Howmet Aerospace Inc. (NYSE:HWM)</v>
      </c>
      <c r="I716" t="str">
        <v>Open Text Corporation (NASDAQGS:OTEX)</v>
      </c>
    </row>
    <row r="717" spans="1:9" x14ac:dyDescent="0.3">
      <c r="A717" t="str">
        <v>Duolingo, Inc. (NASDAQGS:DUOL)</v>
      </c>
      <c r="B717" t="str">
        <v>CVR Partners, LP (NYSE:UAN)</v>
      </c>
      <c r="C717" t="str">
        <v>Hamilton Lane Incorporated (NASDAQGS:HLNE)</v>
      </c>
      <c r="D717" t="str">
        <v>CSW Industrials, Inc. (NASDAQGS:CSWI)</v>
      </c>
      <c r="E717" t="str">
        <v>Jamf Holding Corp. (NASDAQGS:JAMF)</v>
      </c>
      <c r="F717" t="str">
        <v>Mind Medicine (MindMed) Inc. (NASDAQGS:MNMD)</v>
      </c>
      <c r="G717" t="str">
        <v>Getty Realty Corp. (NYSE:GTY)</v>
      </c>
      <c r="H717" t="str">
        <v>Hubbell Incorporated (NYSE:HUBB)</v>
      </c>
      <c r="I717" t="str">
        <v>OPENLANE, Inc. (NYSE:KAR)</v>
      </c>
    </row>
    <row r="718" spans="1:9" x14ac:dyDescent="0.3">
      <c r="A718" t="str">
        <v>DuPont de Nemours, Inc. (NYSE:DD)</v>
      </c>
      <c r="B718" t="str">
        <v>CVS Health Corporation (NYSE:CVS)</v>
      </c>
      <c r="C718" t="str">
        <v>Hancock Whitney Corporation (NASDAQGS:HWC)</v>
      </c>
      <c r="D718" t="str">
        <v>CSX Corporation (NASDAQGS:CSX)</v>
      </c>
      <c r="E718" t="str">
        <v>JD.com, Inc. (NASDAQGS:JD)</v>
      </c>
      <c r="F718" t="str">
        <v>Minerals Technologies Inc. (NYSE:MTX)</v>
      </c>
      <c r="G718" t="str">
        <v>Gilead Sciences, Inc. (NASDAQGS:GILD)</v>
      </c>
      <c r="H718" t="str">
        <v>Humana Inc. (NYSE:HUM)</v>
      </c>
      <c r="I718" t="str">
        <v>Option Care Health, Inc. (NASDAQGS:OPCH)</v>
      </c>
    </row>
    <row r="719" spans="1:9" x14ac:dyDescent="0.3">
      <c r="A719" t="str">
        <v>Dutch Bros Inc. (NYSE:BROS)</v>
      </c>
      <c r="B719" t="str">
        <v>CyberArk Software Ltd. (NASDAQGS:CYBR)</v>
      </c>
      <c r="C719" t="str">
        <v>Hanesbrands Inc. (NYSE:HBI)</v>
      </c>
      <c r="D719" t="str">
        <v>CTO Realty Growth, Inc. (NYSE:CTO)</v>
      </c>
      <c r="E719" t="str">
        <v>John B. Sanfilippo &amp; Son, Inc. (NASDAQGS:JBSS)</v>
      </c>
      <c r="F719" t="str">
        <v>Mirum Pharmaceuticals, Inc. (NASDAQGM:MIRM)</v>
      </c>
      <c r="G719" t="str">
        <v>Ginkgo Bioworks Holdings, Inc. (NYSE:DNA)</v>
      </c>
      <c r="H719" t="str">
        <v>Huntington Ingalls Industries, Inc. (NYSE:HII)</v>
      </c>
      <c r="I719" t="str">
        <v>O'Reilly Automotive, Inc. (NASDAQGS:ORLY)</v>
      </c>
    </row>
    <row r="720" spans="1:9" x14ac:dyDescent="0.3">
      <c r="A720" t="str">
        <v>DWS Municipal Income Trust (NYSE:KTF)</v>
      </c>
      <c r="B720" t="str">
        <v>Cytek Biosciences, Inc. (NASDAQGS:CTKB)</v>
      </c>
      <c r="C720" t="str">
        <v>Hanover Bancorp, Inc. (NASDAQGS:HNVR)</v>
      </c>
      <c r="D720" t="str">
        <v>CTS Corporation (NYSE:CTS)</v>
      </c>
      <c r="E720" t="str">
        <v>John Bean Technologies Corporation (NYSE:JBT)</v>
      </c>
      <c r="F720" t="str">
        <v>Moderna, Inc. (NASDAQGS:MRNA)</v>
      </c>
      <c r="G720" t="str">
        <v>GitLab Inc. (NASDAQGS:GTLB)</v>
      </c>
      <c r="H720" t="str">
        <v>Huntsman Corporation (NYSE:HUN)</v>
      </c>
      <c r="I720" t="str">
        <v>Orion S.A. (NYSE:OEC)</v>
      </c>
    </row>
    <row r="721" spans="1:9" x14ac:dyDescent="0.3">
      <c r="A721" t="str">
        <v>DXC Technology Company (NYSE:DXC)</v>
      </c>
      <c r="B721" t="str">
        <v>D.R. Horton, Inc. (NYSE:DHI)</v>
      </c>
      <c r="C721" t="str">
        <v>Harmonic Inc. (NASDAQGS:HLIT)</v>
      </c>
      <c r="D721" t="str">
        <v>CubeSmart (NYSE:CUBE)</v>
      </c>
      <c r="E721" t="str">
        <v>John Marshall Bancorp, Inc. (NASDAQCM:JMSB)</v>
      </c>
      <c r="F721" t="str">
        <v>Mohawk Industries, Inc. (NYSE:MHK)</v>
      </c>
      <c r="G721" t="str">
        <v>Gladstone Commercial Corporation (NASDAQGS:GOOD)</v>
      </c>
      <c r="H721" t="str">
        <v>Huron Consulting Group Inc. (NASDAQGS:HURN)</v>
      </c>
      <c r="I721" t="str">
        <v>OrthoPediatrics Corp. (NASDAQGM:KIDS)</v>
      </c>
    </row>
    <row r="722" spans="1:9" x14ac:dyDescent="0.3">
      <c r="A722" t="str">
        <v>DXP Enterprises, Inc. (NASDAQGS:DXPE)</v>
      </c>
      <c r="B722" t="str">
        <v>Daktronics, Inc. (NASDAQGS:DAKT)</v>
      </c>
      <c r="C722" t="str">
        <v>Harrow, Inc. (NASDAQGM:HROW)</v>
      </c>
      <c r="D722" t="str">
        <v>Cullen/Frost Bankers, Inc. (NYSE:CFR)</v>
      </c>
      <c r="E722" t="str">
        <v>Jones Lang LaSalle Incorporated (NYSE:JLL)</v>
      </c>
      <c r="F722" t="str">
        <v>Molson Coors Beverage Company (NYSE:TAP)</v>
      </c>
      <c r="G722" t="str">
        <v>Gladstone Investment Corporation (NASDAQGS:GAIN)</v>
      </c>
      <c r="H722" t="str">
        <v>Hyatt Hotels Corporation (NYSE:H)</v>
      </c>
      <c r="I722" t="str">
        <v>Oshkosh Corporation (NYSE:OSK)</v>
      </c>
    </row>
    <row r="723" spans="1:9" x14ac:dyDescent="0.3">
      <c r="A723" t="str">
        <v>Dycom Industries, Inc. (NYSE:DY)</v>
      </c>
      <c r="B723" t="str">
        <v>Dana Incorporated (NYSE:DAN)</v>
      </c>
      <c r="C723" t="str">
        <v>Hasbro, Inc. (NASDAQGS:HAS)</v>
      </c>
      <c r="D723" t="str">
        <v>Cullinan Therapeutics, Inc. (NASDAQGS:CGEM)</v>
      </c>
      <c r="E723" t="str">
        <v>Juniper Networks, Inc. (NYSE:JNPR)</v>
      </c>
      <c r="F723" t="str">
        <v>Monarch Casino &amp; Resort, Inc. (NASDAQGS:MCRI)</v>
      </c>
      <c r="G723" t="str">
        <v>Glaukos Corporation (NYSE:GKOS)</v>
      </c>
      <c r="H723" t="str">
        <v>Icahn Enterprises L.P. (NASDAQGS:IEP)</v>
      </c>
      <c r="I723" t="str">
        <v>OSI Systems, Inc. (NASDAQGS:OSIS)</v>
      </c>
    </row>
    <row r="724" spans="1:9" x14ac:dyDescent="0.3">
      <c r="A724" t="str">
        <v>Dynatrace, Inc. (NYSE:DT)</v>
      </c>
      <c r="B724" t="str">
        <v>Danaher Corporation (NYSE:DHR)</v>
      </c>
      <c r="C724" t="str">
        <v>HashiCorp, Inc. (NASDAQGS:HCP)</v>
      </c>
      <c r="D724" t="str">
        <v>Culp, Inc. (NYSE:CULP)</v>
      </c>
      <c r="E724" t="str">
        <v>Kadant Inc. (NYSE:KAI)</v>
      </c>
      <c r="F724" t="str">
        <v>monday.com Ltd. (NASDAQGS:MNDY)</v>
      </c>
      <c r="G724" t="str">
        <v>Glen Burnie Bancorp (NASDAQCM:GLBZ)</v>
      </c>
      <c r="H724" t="str">
        <v>ICU Medical, Inc. (NASDAQGS:ICUI)</v>
      </c>
      <c r="I724" t="str">
        <v>Otis Worldwide Corporation (NYSE:OTIS)</v>
      </c>
    </row>
    <row r="725" spans="1:9" x14ac:dyDescent="0.3">
      <c r="A725" t="str">
        <v>Dynavax Technologies Corporation (NASDAQGS:DVAX)</v>
      </c>
      <c r="B725" t="str">
        <v>Danaos Corporation (NYSE:DAC)</v>
      </c>
      <c r="C725" t="str">
        <v>Hawkins, Inc. (NASDAQGS:HWKN)</v>
      </c>
      <c r="D725" t="str">
        <v>Curbline Properties Corp. (NYSE:CURB)</v>
      </c>
      <c r="E725" t="str">
        <v>KALA BIO, Inc. (NASDAQCM:KALA)</v>
      </c>
      <c r="F725" t="str">
        <v>Monroe Capital Corporation (NASDAQGS:MRCC)</v>
      </c>
      <c r="G725" t="str">
        <v>Global Blue Group Holding AG (NYSE:GB)</v>
      </c>
      <c r="H725" t="str">
        <v>Ideal Power Inc. (NASDAQCM:IPWR)</v>
      </c>
      <c r="I725" t="str">
        <v>Ovintiv Inc. (NYSE:OVV)</v>
      </c>
    </row>
    <row r="726" spans="1:9" x14ac:dyDescent="0.3">
      <c r="A726" t="str">
        <v>Dynex Capital, Inc. (NYSE:DX)</v>
      </c>
      <c r="B726" t="str">
        <v>Darden Restaurants, Inc. (NYSE:DRI)</v>
      </c>
      <c r="C726" t="str">
        <v>Hawthorn Bancshares, Inc. (NASDAQGS:HWBK)</v>
      </c>
      <c r="D726" t="str">
        <v>Curtiss-Wright Corporation (NYSE:CW)</v>
      </c>
      <c r="E726" t="str">
        <v>Kayne Anderson Energy Infrastructure Fund, Inc. (NYSE:KYN)</v>
      </c>
      <c r="F726" t="str">
        <v>Montrose Environmental Group, Inc. (NYSE:MEG)</v>
      </c>
      <c r="G726" t="str">
        <v>Global Business Travel Group, Inc. (NYSE:GBTG)</v>
      </c>
      <c r="H726" t="str">
        <v>IDEXX Laboratories, Inc. (NASDAQGS:IDXX)</v>
      </c>
      <c r="I726" t="str">
        <v>Owens Corning (NYSE:OC)</v>
      </c>
    </row>
    <row r="727" spans="1:9" x14ac:dyDescent="0.3">
      <c r="A727" t="str">
        <v>e.l.f. Beauty, Inc. (NYSE:ELF)</v>
      </c>
      <c r="B727" t="str">
        <v>Darling Ingredients Inc. (NYSE:DAR)</v>
      </c>
      <c r="C727" t="str">
        <v>Haymaker Acquisition Corp. 4 (NYSE:HYAC)</v>
      </c>
      <c r="D727" t="str">
        <v>Cushman &amp; Wakefield plc (NYSE:CWK)</v>
      </c>
      <c r="E727" t="str">
        <v>KB Home (NYSE:KBH)</v>
      </c>
      <c r="F727" t="str">
        <v>Moody's Corporation (NYSE:MCO)</v>
      </c>
      <c r="G727" t="str">
        <v>Global Indemnity Group, LLC (NYSE:GBLI)</v>
      </c>
      <c r="H727" t="str">
        <v>IF Bancorp, Inc. (NASDAQCM:IROQ)</v>
      </c>
      <c r="I727" t="str">
        <v>P10, Inc. (NYSE:PX)</v>
      </c>
    </row>
    <row r="728" spans="1:9" x14ac:dyDescent="0.3">
      <c r="A728" t="str">
        <v>Eagle Bancorp Montana, Inc. (NASDAQGM:EBMT)</v>
      </c>
      <c r="B728" t="str">
        <v>Datadog, Inc. (NASDAQGS:DDOG)</v>
      </c>
      <c r="C728" t="str">
        <v>Haynes International, Inc. (NASDAQGS:HAYN)</v>
      </c>
      <c r="D728" t="str">
        <v>Custom Truck One Source, Inc. (NYSE:CTOS)</v>
      </c>
      <c r="E728" t="str">
        <v>Kellanova (NYSE:K)</v>
      </c>
      <c r="F728" t="str">
        <v>Morningstar, Inc. (NASDAQGS:MORN)</v>
      </c>
      <c r="G728" t="str">
        <v>Global Net Lease, Inc. (NYSE:GNL)</v>
      </c>
      <c r="H728" t="str">
        <v>IGM Biosciences, Inc. (NASDAQGS:IGMS)</v>
      </c>
      <c r="I728" t="str">
        <v>PagerDuty, Inc. (NYSE:PD)</v>
      </c>
    </row>
    <row r="729" spans="1:9" x14ac:dyDescent="0.3">
      <c r="A729" t="str">
        <v>Eagle Materials Inc. (NYSE:EXP)</v>
      </c>
      <c r="B729" t="str">
        <v>Dave &amp; Buster's Entertainment, Inc. (NASDAQGS:PLAY)</v>
      </c>
      <c r="C729" t="str">
        <v>Hayward Holdings, Inc. (NYSE:HAYW)</v>
      </c>
      <c r="D729" t="str">
        <v>CVB Financial Corp. (NASDAQGS:CVBF)</v>
      </c>
      <c r="E729" t="str">
        <v>Kemper Corporation (NYSE:KMPR)</v>
      </c>
      <c r="F729" t="str">
        <v>Motorcar Parts of America, Inc. (NASDAQGS:MPAA)</v>
      </c>
      <c r="G729" t="str">
        <v>Global Partners LP (NYSE:GLP)</v>
      </c>
      <c r="H729" t="str">
        <v>Illumina, Inc. (NASDAQGS:ILMN)</v>
      </c>
      <c r="I729" t="str">
        <v>PagSeguro Digital Ltd. (NYSE:PAGS)</v>
      </c>
    </row>
    <row r="730" spans="1:9" x14ac:dyDescent="0.3">
      <c r="A730" t="str">
        <v>Eagle Point Credit Company Inc. (NYSE:ECC)</v>
      </c>
      <c r="B730" t="str">
        <v>Dave Inc. (NASDAQGM:DAVE)</v>
      </c>
      <c r="C730" t="str">
        <v>Health Catalyst, Inc. (NASDAQGS:HCAT)</v>
      </c>
      <c r="D730" t="str">
        <v>CVR Energy, Inc. (NYSE:CVI)</v>
      </c>
      <c r="E730" t="str">
        <v>Kennametal Inc. (NYSE:KMT)</v>
      </c>
      <c r="F730" t="str">
        <v>Motorola Solutions, Inc. (NYSE:MSI)</v>
      </c>
      <c r="G730" t="str">
        <v>Global Payments Inc. (NYSE:GPN)</v>
      </c>
      <c r="H730" t="str">
        <v>Immatics N.V. (NASDAQCM:IMTX)</v>
      </c>
      <c r="I730" t="str">
        <v>Par Pacific Holdings, Inc. (NYSE:PARR)</v>
      </c>
    </row>
    <row r="731" spans="1:9" x14ac:dyDescent="0.3">
      <c r="A731" t="str">
        <v>Eagle Point Income Company Inc. (NYSE:EIC)</v>
      </c>
      <c r="B731" t="str">
        <v>DaVita Inc. (NYSE:DVA)</v>
      </c>
      <c r="C731" t="str">
        <v>Healthcare Services Group, Inc. (NASDAQGS:HCSG)</v>
      </c>
      <c r="D731" t="str">
        <v>CVR Partners, LP (NYSE:UAN)</v>
      </c>
      <c r="E731" t="str">
        <v>Kennedy-Wilson Holdings, Inc. (NYSE:KW)</v>
      </c>
      <c r="F731" t="str">
        <v>MP Materials Corp. (NYSE:MP)</v>
      </c>
      <c r="G731" t="str">
        <v>Global Self Storage, Inc. (NASDAQCM:SELF)</v>
      </c>
      <c r="H731" t="str">
        <v>Immunome, Inc. (NASDAQCM:IMNM)</v>
      </c>
      <c r="I731" t="str">
        <v>Park Aerospace Corp. (NYSE:PKE)</v>
      </c>
    </row>
    <row r="732" spans="1:9" x14ac:dyDescent="0.3">
      <c r="A732" t="str">
        <v>East West Bancorp, Inc. (NASDAQGS:EWBC)</v>
      </c>
      <c r="B732" t="str">
        <v>Dayforce Inc. (NYSE:DAY)</v>
      </c>
      <c r="C732" t="str">
        <v>Healthpeak Properties, Inc. (NYSE:DOC)</v>
      </c>
      <c r="D732" t="str">
        <v>CVRx, Inc. (NASDAQGS:CVRX)</v>
      </c>
      <c r="E732" t="str">
        <v>Kenvue Inc. (NYSE:KVUE)</v>
      </c>
      <c r="F732" t="str">
        <v>MSA Safety Incorporated (NYSE:MSA)</v>
      </c>
      <c r="G732" t="str">
        <v>Global Water Resources, Inc. (NASDAQGM:GWRS)</v>
      </c>
      <c r="H732" t="str">
        <v>Impinj, Inc. (NASDAQGS:PI)</v>
      </c>
      <c r="I732" t="str">
        <v>Park Hotels &amp; Resorts Inc. (NYSE:PK)</v>
      </c>
    </row>
    <row r="733" spans="1:9" x14ac:dyDescent="0.3">
      <c r="A733" t="str">
        <v>Easterly Government Properties, Inc. (NYSE:DEA)</v>
      </c>
      <c r="B733" t="str">
        <v>Deckers Outdoor Corporation (NYSE:DECK)</v>
      </c>
      <c r="C733" t="str">
        <v>HealthStream, Inc. (NASDAQGS:HSTM)</v>
      </c>
      <c r="D733" t="str">
        <v>CyberArk Software Ltd. (NASDAQGS:CYBR)</v>
      </c>
      <c r="E733" t="str">
        <v>Keurig Dr Pepper Inc. (NASDAQGS:KDP)</v>
      </c>
      <c r="F733" t="str">
        <v>Mueller Industries, Inc. (NYSE:MLI)</v>
      </c>
      <c r="G733" t="str">
        <v>Global-E Online Ltd. (NASDAQGS:GLBE)</v>
      </c>
      <c r="H733" t="str">
        <v>Inari Medical, Inc. (NASDAQGS:NARI)</v>
      </c>
      <c r="I733" t="str">
        <v>Parke Bancorp, Inc. (NASDAQCM:PKBK)</v>
      </c>
    </row>
    <row r="734" spans="1:9" x14ac:dyDescent="0.3">
      <c r="A734" t="str">
        <v>Eastern Bankshares, Inc. (NASDAQGS:EBC)</v>
      </c>
      <c r="B734" t="str">
        <v>Deere &amp; Company (NYSE:DE)</v>
      </c>
      <c r="C734" t="str">
        <v>Heartland Express, Inc. (NASDAQGS:HTLD)</v>
      </c>
      <c r="D734" t="str">
        <v>Cyngn Inc. (NASDAQCM:CYN)</v>
      </c>
      <c r="E734" t="str">
        <v>Kewaunee Scientific Corporation (NASDAQGM:KEQU)</v>
      </c>
      <c r="F734" t="str">
        <v>Murano Global Investments Plc (NASDAQCM:MRNO)</v>
      </c>
      <c r="G734" t="str">
        <v>Globant S.A. (NYSE:GLOB)</v>
      </c>
      <c r="H734" t="str">
        <v>Inhibrx Biosciences, Inc. (NASDAQGS:INBX)</v>
      </c>
      <c r="I734" t="str">
        <v>Pathward Financial, Inc. (NASDAQGS:CASH)</v>
      </c>
    </row>
    <row r="735" spans="1:9" x14ac:dyDescent="0.3">
      <c r="A735" t="str">
        <v>EastGroup Properties, Inc. (NYSE:EGP)</v>
      </c>
      <c r="B735" t="str">
        <v>Delek Logistics Partners, LP (NYSE:DKL)</v>
      </c>
      <c r="C735" t="str">
        <v>Heartland Financial USA, Inc. (NASDAQGS:HTLF)</v>
      </c>
      <c r="D735" t="str">
        <v>Cytek Biosciences, Inc. (NASDAQGS:CTKB)</v>
      </c>
      <c r="E735" t="str">
        <v>Key Tronic Corporation (NASDAQGM:KTCC)</v>
      </c>
      <c r="F735" t="str">
        <v>N-able, Inc. (NYSE:NABL)</v>
      </c>
      <c r="G735" t="str">
        <v>Globe Life Inc. (NYSE:GL)</v>
      </c>
      <c r="H735" t="str">
        <v>InMode Ltd. (NASDAQGS:INMD)</v>
      </c>
      <c r="I735" t="str">
        <v>Patterson-UTI Energy, Inc. (NASDAQGS:PTEN)</v>
      </c>
    </row>
    <row r="736" spans="1:9" x14ac:dyDescent="0.3">
      <c r="A736" t="str">
        <v>Eastman Chemical Company (NYSE:EMN)</v>
      </c>
      <c r="B736" t="str">
        <v>Delek US Holdings, Inc. (NYSE:DK)</v>
      </c>
      <c r="C736" t="str">
        <v>Hecla Mining Company (NYSE:HL)</v>
      </c>
      <c r="D736" t="str">
        <v>Cytokinetics, Incorporated (NASDAQGS:CYTK)</v>
      </c>
      <c r="E736" t="str">
        <v>KeyCorp (NYSE:KEY)</v>
      </c>
      <c r="F736" t="str">
        <v>Nabors Industries Ltd. (NYSE:NBR)</v>
      </c>
      <c r="G736" t="str">
        <v>Globus Medical, Inc. (NYSE:GMED)</v>
      </c>
      <c r="H736" t="str">
        <v>InnovAge Holding Corp. (NASDAQGS:INNV)</v>
      </c>
      <c r="I736" t="str">
        <v>Paycom Software, Inc. (NYSE:PAYC)</v>
      </c>
    </row>
    <row r="737" spans="1:9" x14ac:dyDescent="0.3">
      <c r="A737" t="str">
        <v>Eaton Corporation plc (NYSE:ETN)</v>
      </c>
      <c r="B737" t="str">
        <v>Dell Technologies Inc. (NYSE:DELL)</v>
      </c>
      <c r="C737" t="str">
        <v>HEICO Corporation (NYSE:HEI)</v>
      </c>
      <c r="D737" t="str">
        <v>Daktronics, Inc. (NASDAQGS:DAKT)</v>
      </c>
      <c r="E737" t="str">
        <v>Kezar Life Sciences, Inc. (NASDAQCM:KZR)</v>
      </c>
      <c r="F737" t="str">
        <v>NACCO Industries, Inc. (NYSE:NC)</v>
      </c>
      <c r="G737" t="str">
        <v>GoDaddy Inc. (NYSE:GDDY)</v>
      </c>
      <c r="H737" t="str">
        <v>Innoviva, Inc. (NASDAQGS:INVA)</v>
      </c>
      <c r="I737" t="str">
        <v>PayPal Holdings, Inc. (NASDAQGS:PYPL)</v>
      </c>
    </row>
    <row r="738" spans="1:9" x14ac:dyDescent="0.3">
      <c r="A738" t="str">
        <v>Eaton Vance Enhanced Equity Income Fund (NYSE:EOI)</v>
      </c>
      <c r="B738" t="str">
        <v>Deluxe Corporation (NYSE:DLX)</v>
      </c>
      <c r="C738" t="str">
        <v>Helios Technologies, Inc. (NYSE:HLIO)</v>
      </c>
      <c r="D738" t="str">
        <v>DallasNews Corporation (NASDAQCM:DALN)</v>
      </c>
      <c r="E738" t="str">
        <v>Kforce Inc. (NYSE:KFRC)</v>
      </c>
      <c r="F738" t="str">
        <v>NANO Nuclear Energy Inc. (NASDAQCM:NNE)</v>
      </c>
      <c r="G738" t="str">
        <v>GoHealth, Inc. (NASDAQCM:GOCO)</v>
      </c>
      <c r="H738" t="str">
        <v>Inogen, Inc. (NASDAQGS:INGN)</v>
      </c>
      <c r="I738" t="str">
        <v>PB Bankshares, Inc. (NASDAQCM:PBBK)</v>
      </c>
    </row>
    <row r="739" spans="1:9" x14ac:dyDescent="0.3">
      <c r="A739" t="str">
        <v>Eaton Vance Enhanced Equity Income Fund II (NYSE:EOS)</v>
      </c>
      <c r="B739" t="str">
        <v>Denny's Corporation (NASDAQCM:DENN)</v>
      </c>
      <c r="C739" t="str">
        <v>Helix Energy Solutions Group, Inc. (NYSE:HLX)</v>
      </c>
      <c r="D739" t="str">
        <v>Dana Incorporated (NYSE:DAN)</v>
      </c>
      <c r="E739" t="str">
        <v>Kimball Electronics, Inc. (NASDAQGS:KE)</v>
      </c>
      <c r="F739" t="str">
        <v>Nasdaq, Inc. (NASDAQGS:NDAQ)</v>
      </c>
      <c r="G739" t="str">
        <v>Golden Ocean Group Limited (NASDAQGS:GOGL)</v>
      </c>
      <c r="H739" t="str">
        <v>Inseego Corp. (NASDAQGS:INSG)</v>
      </c>
      <c r="I739" t="str">
        <v>PBF Energy Inc. (NYSE:PBF)</v>
      </c>
    </row>
    <row r="740" spans="1:9" x14ac:dyDescent="0.3">
      <c r="A740" t="str">
        <v>Eaton Vance Floating-Rate Income Trust (NYSE:EFT)</v>
      </c>
      <c r="B740" t="str">
        <v>DENTSPLY SIRONA Inc. (NASDAQGS:XRAY)</v>
      </c>
      <c r="C740" t="str">
        <v>Hennessy Advisors, Inc. (NASDAQGM:HNNA)</v>
      </c>
      <c r="D740" t="str">
        <v>Danaher Corporation (NYSE:DHR)</v>
      </c>
      <c r="E740" t="str">
        <v>Kimbell Royalty Partners, LP (NYSE:KRP)</v>
      </c>
      <c r="F740" t="str">
        <v>Natera, Inc. (NASDAQGS:NTRA)</v>
      </c>
      <c r="G740" t="str">
        <v>Goldman Sachs BDC, Inc. (NYSE:GSBD)</v>
      </c>
      <c r="H740" t="str">
        <v>Insight Select Income Fund (NYSE:INSI)</v>
      </c>
      <c r="I740" t="str">
        <v>PC Connection, Inc. (NASDAQGS:CNXN)</v>
      </c>
    </row>
    <row r="741" spans="1:9" x14ac:dyDescent="0.3">
      <c r="A741" t="str">
        <v>Eaton Vance Municipal Income Trust (NYSE:EVN)</v>
      </c>
      <c r="B741" t="str">
        <v>Despegar.com, Corp. (NYSE:DESP)</v>
      </c>
      <c r="C741" t="str">
        <v>Herbalife Ltd. (NYSE:HLF)</v>
      </c>
      <c r="D741" t="str">
        <v>Danaos Corporation (NYSE:DAC)</v>
      </c>
      <c r="E741" t="str">
        <v>Kimberly-Clark Corporation (NYSE:KMB)</v>
      </c>
      <c r="F741" t="str">
        <v>Nathan's Famous, Inc. (NASDAQGS:NATH)</v>
      </c>
      <c r="G741" t="str">
        <v>Golub Capital BDC, Inc. (NASDAQGS:GBDC)</v>
      </c>
      <c r="H741" t="str">
        <v>Insperity, Inc. (NYSE:NSP)</v>
      </c>
      <c r="I741" t="str">
        <v>Peabody Energy Corporation (NYSE:BTU)</v>
      </c>
    </row>
    <row r="742" spans="1:9" x14ac:dyDescent="0.3">
      <c r="A742" t="str">
        <v>Eaton Vance Senior Floating-Rate Trust (NYSE:EFR)</v>
      </c>
      <c r="B742" t="str">
        <v>Devon Energy Corporation (NYSE:DVN)</v>
      </c>
      <c r="C742" t="str">
        <v>Hercules Capital, Inc. (NYSE:HTGC)</v>
      </c>
      <c r="D742" t="str">
        <v>Danimer Scientific, Inc. (NYSE:DNMR)</v>
      </c>
      <c r="E742" t="str">
        <v>KinderCare Learning Companies, Inc. (NYSE:KLC)</v>
      </c>
      <c r="F742" t="str">
        <v>National Beverage Corp. (NASDAQGS:FIZZ)</v>
      </c>
      <c r="G742" t="str">
        <v>Goosehead Insurance, Inc (NASDAQGS:GSHD)</v>
      </c>
      <c r="H742" t="str">
        <v>Insulet Corporation (NASDAQGS:PODD)</v>
      </c>
      <c r="I742" t="str">
        <v>Peapack-Gladstone Financial Corporation (NASDAQGS:PGC)</v>
      </c>
    </row>
    <row r="743" spans="1:9" x14ac:dyDescent="0.3">
      <c r="A743" t="str">
        <v>Eaton Vance Senior Income Trust (NYSE:EVF)</v>
      </c>
      <c r="B743" t="str">
        <v>DexCom, Inc. (NASDAQGS:DXCM)</v>
      </c>
      <c r="C743" t="str">
        <v>Heritage Insurance Holdings, Inc. (NYSE:HRTG)</v>
      </c>
      <c r="D743" t="str">
        <v>Darden Restaurants, Inc. (NYSE:DRI)</v>
      </c>
      <c r="E743" t="str">
        <v>Kingsoft Cloud Holdings Limited (NASDAQGS:KC)</v>
      </c>
      <c r="F743" t="str">
        <v>National CineMedia, Inc. (NASDAQGS:NCMI)</v>
      </c>
      <c r="G743" t="str">
        <v>Graham Corporation (NYSE:GHM)</v>
      </c>
      <c r="H743" t="str">
        <v>Intapp, Inc. (NASDAQGS:INTA)</v>
      </c>
      <c r="I743" t="str">
        <v>Pebblebrook Hotel Trust (NYSE:PEB)</v>
      </c>
    </row>
    <row r="744" spans="1:9" x14ac:dyDescent="0.3">
      <c r="A744" t="str">
        <v>Eaton Vance Short Duration Diversified Income Fund (NYSE:EVG)</v>
      </c>
      <c r="B744" t="str">
        <v>DHT Holdings, Inc. (NYSE:DHT)</v>
      </c>
      <c r="C744" t="str">
        <v>Hewlett Packard Enterprise Company (NYSE:HPE)</v>
      </c>
      <c r="D744" t="str">
        <v>Darling Ingredients Inc. (NYSE:DAR)</v>
      </c>
      <c r="E744" t="str">
        <v>Kingstone Companies, Inc. (NASDAQCM:KINS)</v>
      </c>
      <c r="F744" t="str">
        <v>National Energy Services Reunited Corp. (NASDAQCM:NESR)</v>
      </c>
      <c r="G744" t="str">
        <v>Graham Holdings Company (NYSE:GHC)</v>
      </c>
      <c r="H744" t="str">
        <v>Integer Holdings Corporation (NYSE:ITGR)</v>
      </c>
      <c r="I744" t="str">
        <v>Penske Automotive Group, Inc. (NYSE:PAG)</v>
      </c>
    </row>
    <row r="745" spans="1:9" x14ac:dyDescent="0.3">
      <c r="A745" t="str">
        <v>Eaton Vance Tax-Advantaged Dividend Income Fund (NYSE:EVT)</v>
      </c>
      <c r="B745" t="str">
        <v>Diamond Hill Investment Group, Inc. (NASDAQGS:DHIL)</v>
      </c>
      <c r="C745" t="str">
        <v>High Income Securities Fund (NYSE:PCF)</v>
      </c>
      <c r="D745" t="str">
        <v>Datadog, Inc. (NASDAQGS:DDOG)</v>
      </c>
      <c r="E745" t="str">
        <v>Kinsale Capital Group, Inc. (NYSE:KNSL)</v>
      </c>
      <c r="F745" t="str">
        <v>National Research Corporation (NASDAQGS:NRC)</v>
      </c>
      <c r="G745" t="str">
        <v>GRAIL, Inc. (NASDAQGS:GRAL)</v>
      </c>
      <c r="H745" t="str">
        <v>Integra LifeSciences Holdings Corporation (NASDAQGS:IART)</v>
      </c>
      <c r="I745" t="str">
        <v>Pentair plc (NYSE:PNR)</v>
      </c>
    </row>
    <row r="746" spans="1:9" x14ac:dyDescent="0.3">
      <c r="A746" t="str">
        <v>Eaton Vance Tax-Advantaged Global Dividend Income Fund (NYSE:ETG)</v>
      </c>
      <c r="B746" t="str">
        <v>Diamondback Energy, Inc. (NASDAQGS:FANG)</v>
      </c>
      <c r="C746" t="str">
        <v>HighPeak Energy, Inc. (NASDAQGM:HPK)</v>
      </c>
      <c r="D746" t="str">
        <v>Dave &amp; Buster's Entertainment, Inc. (NASDAQGS:PLAY)</v>
      </c>
      <c r="E746" t="str">
        <v>Kirby Corporation (NYSE:KEX)</v>
      </c>
      <c r="F746" t="str">
        <v>National Vision Holdings, Inc. (NASDAQGS:EYE)</v>
      </c>
      <c r="G746" t="str">
        <v>Grand Canyon Education, Inc. (NASDAQGS:LOPE)</v>
      </c>
      <c r="H746" t="str">
        <v>Integral Ad Science Holding Corp. (NASDAQGS:IAS)</v>
      </c>
      <c r="I746" t="str">
        <v>Penumbra, Inc. (NYSE:PEN)</v>
      </c>
    </row>
    <row r="747" spans="1:9" x14ac:dyDescent="0.3">
      <c r="A747" t="str">
        <v>Eaton Vance Tax-Advantaged Global Dividend Opportunities Fund (NYSE:ETO)</v>
      </c>
      <c r="B747" t="str">
        <v>DiamondRock Hospitality Company (NYSE:DRH)</v>
      </c>
      <c r="C747" t="str">
        <v>Hillman Solutions Corp. (NASDAQGM:HLMN)</v>
      </c>
      <c r="D747" t="str">
        <v>Dave Inc. (NASDAQGM:DAVE)</v>
      </c>
      <c r="E747" t="str">
        <v>KKR &amp; Co. Inc. (NYSE:KKR)</v>
      </c>
      <c r="F747" t="str">
        <v>Nature's Sunshine Products, Inc. (NASDAQCM:NATR)</v>
      </c>
      <c r="G747" t="str">
        <v>Granite Construction Incorporated (NYSE:GVA)</v>
      </c>
      <c r="H747" t="str">
        <v>Intel Corporation (NASDAQGS:INTC)</v>
      </c>
      <c r="I747" t="str">
        <v>PepsiCo, Inc. (NASDAQGS:PEP)</v>
      </c>
    </row>
    <row r="748" spans="1:9" x14ac:dyDescent="0.3">
      <c r="A748" t="str">
        <v>Eaton Vance Tax-Managed Buy-Write Income Fund (NYSE:ETB)</v>
      </c>
      <c r="B748" t="str">
        <v>DICK'S Sporting Goods, Inc. (NYSE:DKS)</v>
      </c>
      <c r="C748" t="str">
        <v>Himax Technologies, Inc. (NASDAQGS:HIMX)</v>
      </c>
      <c r="D748" t="str">
        <v>DaVita Inc. (NYSE:DVA)</v>
      </c>
      <c r="E748" t="str">
        <v>KLA Corporation (NASDAQGS:KLAC)</v>
      </c>
      <c r="F748" t="str">
        <v>Navios Maritime Partners L.P. (NYSE:NMM)</v>
      </c>
      <c r="G748" t="str">
        <v>Granite Ridge Resources, Inc. (NYSE:GRNT)</v>
      </c>
      <c r="H748" t="str">
        <v>Intercontinental Exchange, Inc. (NYSE:ICE)</v>
      </c>
      <c r="I748" t="str">
        <v>Perion Network Ltd. (NASDAQGS:PERI)</v>
      </c>
    </row>
    <row r="749" spans="1:9" x14ac:dyDescent="0.3">
      <c r="A749" t="str">
        <v>Eaton Vance Tax-Managed Buy-Write Opportunities Fund (NYSE:ETV)</v>
      </c>
      <c r="B749" t="str">
        <v>Diebold Nixdorf, Incorporated (NYSE:DBD)</v>
      </c>
      <c r="C749" t="str">
        <v>Hims &amp; Hers Health, Inc. (NYSE:HIMS)</v>
      </c>
      <c r="D749" t="str">
        <v>Dayforce Inc. (NYSE:DAY)</v>
      </c>
      <c r="E749" t="str">
        <v>KLX Energy Services Holdings, Inc. (NASDAQGS:KLXE)</v>
      </c>
      <c r="F749" t="str">
        <v>nCino, Inc. (NASDAQGS:NCNO)</v>
      </c>
      <c r="G749" t="str">
        <v>Graphic Packaging Holding Company (NYSE:GPK)</v>
      </c>
      <c r="H749" t="str">
        <v>Interface, Inc. (NASDAQGS:TILE)</v>
      </c>
      <c r="I749" t="str">
        <v>Pfizer Inc. (NYSE:PFE)</v>
      </c>
    </row>
    <row r="750" spans="1:9" x14ac:dyDescent="0.3">
      <c r="A750" t="str">
        <v>Eaton Vance Tax-Managed Diversified Equity Income Fund (NYSE:ETY)</v>
      </c>
      <c r="B750" t="str">
        <v>Digi International Inc. (NASDAQGS:DGII)</v>
      </c>
      <c r="C750" t="str">
        <v>Hingham Institution for Savings (NASDAQGM:HIFS)</v>
      </c>
      <c r="D750" t="str">
        <v>Deckers Outdoor Corporation (NYSE:DECK)</v>
      </c>
      <c r="E750" t="str">
        <v>Knife River Corporation (NYSE:KNF)</v>
      </c>
      <c r="F750" t="str">
        <v>NCR Atleos Corporation (NYSE:NATL)</v>
      </c>
      <c r="G750" t="str">
        <v>Great Elm Capital Corp. (NASDAQGM:GECC)</v>
      </c>
      <c r="H750" t="str">
        <v>International General Insurance Holdings Ltd. (NASDAQCM:IGIC)</v>
      </c>
      <c r="I750" t="str">
        <v>Phillips 66 (NYSE:PSX)</v>
      </c>
    </row>
    <row r="751" spans="1:9" x14ac:dyDescent="0.3">
      <c r="A751" t="str">
        <v>Eaton Vance Tax-Managed Global Buy-Write Opportunities Fund (NYSE:ETW)</v>
      </c>
      <c r="B751" t="str">
        <v>Digital Realty Trust, Inc. (NYSE:DLR)</v>
      </c>
      <c r="C751" t="str">
        <v>Hippo Holdings Inc. (NYSE:HIPO)</v>
      </c>
      <c r="D751" t="str">
        <v>Deere &amp; Company (NYSE:DE)</v>
      </c>
      <c r="E751" t="str">
        <v>Knightscope, Inc. (NASDAQCM:KSCP)</v>
      </c>
      <c r="F751" t="str">
        <v>NCR Voyix Corporation (NYSE:VYX)</v>
      </c>
      <c r="G751" t="str">
        <v>Great Lakes Dredge &amp; Dock Corporation (NASDAQGS:GLDD)</v>
      </c>
      <c r="H751" t="str">
        <v>International Money Express, Inc. (NASDAQCM:IMXI)</v>
      </c>
      <c r="I751" t="str">
        <v>PHINIA Inc. (NYSE:PHIN)</v>
      </c>
    </row>
    <row r="752" spans="1:9" x14ac:dyDescent="0.3">
      <c r="A752" t="str">
        <v>eBay Inc. (NASDAQGS:EBAY)</v>
      </c>
      <c r="B752" t="str">
        <v>DigitalBridge Group, Inc. (NYSE:DBRG)</v>
      </c>
      <c r="C752" t="str">
        <v>HNI Corporation (NYSE:HNI)</v>
      </c>
      <c r="D752" t="str">
        <v>Delcath Systems, Inc. (NASDAQCM:DCTH)</v>
      </c>
      <c r="E752" t="str">
        <v>KNOT Offshore Partners LP (NYSE:KNOP)</v>
      </c>
      <c r="F752" t="str">
        <v>Neonode Inc. (NASDAQCM:NEON)</v>
      </c>
      <c r="G752" t="str">
        <v>Great Southern Bancorp, Inc. (NASDAQGS:GSBC)</v>
      </c>
      <c r="H752" t="str">
        <v>International Seaways, Inc. (NYSE:INSW)</v>
      </c>
      <c r="I752" t="str">
        <v>Pinterest, Inc. (NYSE:PINS)</v>
      </c>
    </row>
    <row r="753" spans="1:9" x14ac:dyDescent="0.3">
      <c r="A753" t="str">
        <v>ECB Bancorp, Inc. (NASDAQCM:ECBK)</v>
      </c>
      <c r="B753" t="str">
        <v>DigitalOcean Holdings, Inc. (NYSE:DOCN)</v>
      </c>
      <c r="C753" t="str">
        <v>Hologic, Inc. (NASDAQGS:HOLX)</v>
      </c>
      <c r="D753" t="str">
        <v>Delek Logistics Partners, LP (NYSE:DKL)</v>
      </c>
      <c r="E753" t="str">
        <v>Knowles Corporation (NYSE:KN)</v>
      </c>
      <c r="F753" t="str">
        <v>Netflix, Inc. (NASDAQGS:NFLX)</v>
      </c>
      <c r="G753" t="str">
        <v>Green Plains Inc. (NASDAQGS:GPRE)</v>
      </c>
      <c r="H753" t="str">
        <v>Intra-Cellular Therapies, Inc. (NASDAQGS:ITCI)</v>
      </c>
      <c r="I753" t="str">
        <v>Pioneer Bancorp, Inc. (NASDAQCM:PBFS)</v>
      </c>
    </row>
    <row r="754" spans="1:9" x14ac:dyDescent="0.3">
      <c r="A754" t="str">
        <v>Ecolab Inc. (NYSE:ECL)</v>
      </c>
      <c r="B754" t="str">
        <v>Dillard's, Inc. (NYSE:DDS)</v>
      </c>
      <c r="C754" t="str">
        <v>Home Bancshares, Inc. (Conway, AR) (NYSE:HOMB)</v>
      </c>
      <c r="D754" t="str">
        <v>Delek US Holdings, Inc. (NYSE:DK)</v>
      </c>
      <c r="E754" t="str">
        <v>Kohl's Corporation (NYSE:KSS)</v>
      </c>
      <c r="F754" t="str">
        <v>NETGEAR, Inc. (NASDAQGS:NTGR)</v>
      </c>
      <c r="G754" t="str">
        <v>Greene County Bancorp, Inc. (NASDAQCM:GCBC)</v>
      </c>
      <c r="H754" t="str">
        <v>Intrepid Potash, Inc. (NYSE:IPI)</v>
      </c>
      <c r="I754" t="str">
        <v>PJT Partners Inc. (NYSE:PJT)</v>
      </c>
    </row>
    <row r="755" spans="1:9" x14ac:dyDescent="0.3">
      <c r="A755" t="str">
        <v>Ecovyst Inc. (NYSE:ECVT)</v>
      </c>
      <c r="B755" t="str">
        <v>Dine Brands Global, Inc. (NYSE:DIN)</v>
      </c>
      <c r="C755" t="str">
        <v>Horace Mann Educators Corporation (NYSE:HMN)</v>
      </c>
      <c r="D755" t="str">
        <v>Dell Technologies Inc. (NYSE:DELL)</v>
      </c>
      <c r="E755" t="str">
        <v>Kontoor Brands, Inc. (NYSE:KTB)</v>
      </c>
      <c r="F755" t="str">
        <v>NetScout Systems, Inc. (NASDAQGS:NTCT)</v>
      </c>
      <c r="G755" t="str">
        <v>Greenfire Resources Ltd. (NYSE:GFR)</v>
      </c>
      <c r="H755" t="str">
        <v>Invesco Bond Fund (NYSE:VBF)</v>
      </c>
      <c r="I755" t="str">
        <v>Planet Fitness, Inc. (NYSE:PLNT)</v>
      </c>
    </row>
    <row r="756" spans="1:9" x14ac:dyDescent="0.3">
      <c r="A756" t="str">
        <v>Edgewell Personal Care Company (NYSE:EPC)</v>
      </c>
      <c r="B756" t="str">
        <v>Diodes Incorporated (NASDAQGS:DIOD)</v>
      </c>
      <c r="C756" t="str">
        <v>Horizon Bancorp, Inc. (NASDAQGS:HBNC)</v>
      </c>
      <c r="D756" t="str">
        <v>Deluxe Corporation (NYSE:DLX)</v>
      </c>
      <c r="E756" t="str">
        <v>Koppers Holdings Inc. (NYSE:KOP)</v>
      </c>
      <c r="F756" t="str">
        <v>Neurocrine Biosciences, Inc. (NASDAQGS:NBIX)</v>
      </c>
      <c r="G756" t="str">
        <v>Greenlight Capital Re, Ltd. (NASDAQGS:GLRE)</v>
      </c>
      <c r="H756" t="str">
        <v>Invesco Exchange-Traded Fund Trust - Invesco Dorsey Wright Utilities Momentum ETF (NASDAQGM:PUI)</v>
      </c>
      <c r="I756" t="str">
        <v>Playa Hotels &amp; Resorts N.V. (NASDAQGS:PLYA)</v>
      </c>
    </row>
    <row r="757" spans="1:9" x14ac:dyDescent="0.3">
      <c r="A757" t="str">
        <v>Edison International (NYSE:EIX)</v>
      </c>
      <c r="B757" t="str">
        <v>Discover Financial Services (NYSE:DFS)</v>
      </c>
      <c r="C757" t="str">
        <v>Horizon Technology Finance Corporation (NASDAQGS:HRZN)</v>
      </c>
      <c r="D757" t="str">
        <v>Denali Therapeutics Inc. (NASDAQGS:DNLI)</v>
      </c>
      <c r="E757" t="str">
        <v>Korn Ferry (NYSE:KFY)</v>
      </c>
      <c r="F757" t="str">
        <v>New Jersey Resources Corporation (NYSE:NJR)</v>
      </c>
      <c r="G757" t="str">
        <v>Grid Dynamics Holdings, Inc. (NASDAQCM:GDYN)</v>
      </c>
      <c r="H757" t="str">
        <v>Invesco Exchange-Traded Fund Trust - Invesco Golden Dragon China ETF (NASDAQGM:PGJ)</v>
      </c>
      <c r="I757" t="str">
        <v>Plexus Corp. (NASDAQGS:PLXS)</v>
      </c>
    </row>
    <row r="758" spans="1:9" x14ac:dyDescent="0.3">
      <c r="A758" t="str">
        <v>Edwards Lifesciences Corporation (NYSE:EW)</v>
      </c>
      <c r="B758" t="str">
        <v>Distribution Solutions Group, Inc. (NASDAQGS:DSGR)</v>
      </c>
      <c r="C758" t="str">
        <v>Hormel Foods Corporation (NYSE:HRL)</v>
      </c>
      <c r="D758" t="str">
        <v>Denny's Corporation (NASDAQCM:DENN)</v>
      </c>
      <c r="E758" t="str">
        <v>Kratos Defense &amp; Security Solutions, Inc. (NASDAQGS:KTOS)</v>
      </c>
      <c r="F758" t="str">
        <v>New Oriental Education &amp; Technology Group Inc. (NYSE:EDU)</v>
      </c>
      <c r="G758" t="str">
        <v>Griffon Corporation (NYSE:GFF)</v>
      </c>
      <c r="H758" t="str">
        <v>Invesco High Income Trust II (NYSE:VLT)</v>
      </c>
      <c r="I758" t="str">
        <v>Plymouth Industrial REIT, Inc. (NYSE:PLYM)</v>
      </c>
    </row>
    <row r="759" spans="1:9" x14ac:dyDescent="0.3">
      <c r="A759" t="str">
        <v>eGain Corporation (NASDAQCM:EGAN)</v>
      </c>
      <c r="B759" t="str">
        <v>DLH Holdings Corp. (NASDAQCM:DLHC)</v>
      </c>
      <c r="C759" t="str">
        <v>Howard Hughes Holdings Inc. (NYSE:HHH)</v>
      </c>
      <c r="D759" t="str">
        <v>DENTSPLY SIRONA Inc. (NASDAQGS:XRAY)</v>
      </c>
      <c r="E759" t="str">
        <v>Krispy Kreme, Inc. (NASDAQGS:DNUT)</v>
      </c>
      <c r="F759" t="str">
        <v>NewAmsterdam Pharma Company N.V. (NASDAQGM:NAMS)</v>
      </c>
      <c r="G759" t="str">
        <v>Grindr Inc. (NYSE:GRND)</v>
      </c>
      <c r="H759" t="str">
        <v>Invesco Ltd. (NYSE:IVZ)</v>
      </c>
      <c r="I759" t="str">
        <v>Pool Corporation (NASDAQGS:POOL)</v>
      </c>
    </row>
    <row r="760" spans="1:9" x14ac:dyDescent="0.3">
      <c r="A760" t="str">
        <v>El Pollo Loco Holdings, Inc. (NASDAQGS:LOCO)</v>
      </c>
      <c r="B760" t="str">
        <v>DLocal Limited (NASDAQGS:DLO)</v>
      </c>
      <c r="C760" t="str">
        <v>Howmet Aerospace Inc. (NYSE:HWM)</v>
      </c>
      <c r="D760" t="str">
        <v>Design Therapeutics, Inc. (NASDAQGS:DSGN)</v>
      </c>
      <c r="E760" t="str">
        <v>Kronos Worldwide, Inc. (NYSE:KRO)</v>
      </c>
      <c r="F760" t="str">
        <v>Newell Brands Inc. (NASDAQGS:NWL)</v>
      </c>
      <c r="G760" t="str">
        <v>Grocery Outlet Holding Corp. (NASDAQGS:GO)</v>
      </c>
      <c r="H760" t="str">
        <v>Invesco Mortgage Capital Inc. (NYSE:IVR)</v>
      </c>
      <c r="I760" t="str">
        <v>Popular, Inc. (NASDAQGS:BPOP)</v>
      </c>
    </row>
    <row r="761" spans="1:9" x14ac:dyDescent="0.3">
      <c r="A761" t="str">
        <v>Elanco Animal Health Incorporated (NYSE:ELAN)</v>
      </c>
      <c r="B761" t="str">
        <v>DMC Global Inc. (NASDAQGS:BOOM)</v>
      </c>
      <c r="C761" t="str">
        <v>Hubbell Incorporated (NYSE:HUBB)</v>
      </c>
      <c r="D761" t="str">
        <v>Despegar.com, Corp. (NYSE:DESP)</v>
      </c>
      <c r="E761" t="str">
        <v>Kura Oncology, Inc. (NASDAQGS:KURA)</v>
      </c>
      <c r="F761" t="str">
        <v>NewMarket Corporation (NYSE:NEU)</v>
      </c>
      <c r="G761" t="str">
        <v>Guaranty Bancshares, Inc. (NYSE:GNTY)</v>
      </c>
      <c r="H761" t="str">
        <v>Invesco Municipal Income Opportunities Trust (NYSE:OIA)</v>
      </c>
      <c r="I761" t="str">
        <v>Portman Ridge Finance Corporation (NASDAQGS:PTMN)</v>
      </c>
    </row>
    <row r="762" spans="1:9" x14ac:dyDescent="0.3">
      <c r="A762" t="str">
        <v>Elastic N.V. (NYSE:ESTC)</v>
      </c>
      <c r="B762" t="str">
        <v>DNOW Inc. (NYSE:DNOW)</v>
      </c>
      <c r="C762" t="str">
        <v>HubSpot, Inc. (NYSE:HUBS)</v>
      </c>
      <c r="D762" t="str">
        <v>Devon Energy Corporation (NYSE:DVN)</v>
      </c>
      <c r="E762" t="str">
        <v>Kyndryl Holdings, Inc. (NYSE:KD)</v>
      </c>
      <c r="F762" t="str">
        <v>NextDecade Corporation (NASDAQCM:NEXT)</v>
      </c>
      <c r="G762" t="str">
        <v>Guardant Health, Inc. (NASDAQGS:GH)</v>
      </c>
      <c r="H762" t="str">
        <v>Invesco Quality Municipal Income Trust (NYSE:IQI)</v>
      </c>
      <c r="I762" t="str">
        <v>Post Holdings, Inc. (NYSE:POST)</v>
      </c>
    </row>
    <row r="763" spans="1:9" x14ac:dyDescent="0.3">
      <c r="A763" t="str">
        <v>Electronic Arts Inc. (NASDAQGS:EA)</v>
      </c>
      <c r="B763" t="str">
        <v>DNP Select Income Fund Inc. (NYSE:DNP)</v>
      </c>
      <c r="C763" t="str">
        <v>Huron Consulting Group Inc. (NASDAQGS:HURN)</v>
      </c>
      <c r="D763" t="str">
        <v>DexCom, Inc. (NASDAQGS:DXCM)</v>
      </c>
      <c r="E763" t="str">
        <v>L.B. Foster Company (NASDAQGS:FSTR)</v>
      </c>
      <c r="F763" t="str">
        <v>NextEra Energy Partners, LP (NYSE:NEP)</v>
      </c>
      <c r="G763" t="str">
        <v>Guidewire Software, Inc. (NYSE:GWRE)</v>
      </c>
      <c r="H763" t="str">
        <v>Invesco Trust for Investment Grade New York Municipals (NYSE:VTN)</v>
      </c>
      <c r="I763" t="str">
        <v>Potbelly Corporation (NASDAQGS:PBPB)</v>
      </c>
    </row>
    <row r="764" spans="1:9" x14ac:dyDescent="0.3">
      <c r="A764" t="str">
        <v>Element Solutions Inc (NYSE:ESI)</v>
      </c>
      <c r="B764" t="str">
        <v>DocuSign, Inc. (NASDAQGS:DOCU)</v>
      </c>
      <c r="C764" t="str">
        <v>Hyatt Hotels Corporation (NYSE:H)</v>
      </c>
      <c r="D764" t="str">
        <v>DHT Holdings, Inc. (NYSE:DHT)</v>
      </c>
      <c r="E764" t="str">
        <v>Ladder Capital Corp (NYSE:LADR)</v>
      </c>
      <c r="F764" t="str">
        <v>Nextracker Inc. (NASDAQGS:NXT)</v>
      </c>
      <c r="G764" t="str">
        <v>Gulf Island Fabrication, Inc. (NASDAQGS:GIFI)</v>
      </c>
      <c r="H764" t="str">
        <v>Investar Holding Corporation (NASDAQGM:ISTR)</v>
      </c>
      <c r="I764" t="str">
        <v>PotlatchDeltic Corporation (NASDAQGS:PCH)</v>
      </c>
    </row>
    <row r="765" spans="1:9" x14ac:dyDescent="0.3">
      <c r="A765" t="str">
        <v>Elevance Health, Inc. (NYSE:ELV)</v>
      </c>
      <c r="B765" t="str">
        <v>Dogness (International) Corporation (NASDAQCM:DOGZ)</v>
      </c>
      <c r="C765" t="str">
        <v>i3 Verticals, Inc. (NASDAQGS:IIIV)</v>
      </c>
      <c r="D765" t="str">
        <v>Diamondback Energy, Inc. (NASDAQGS:FANG)</v>
      </c>
      <c r="E765" t="str">
        <v>Lam Research Corporation (NASDAQGS:LRCX)</v>
      </c>
      <c r="F765" t="str">
        <v>Noah Holdings Limited (NYSE:NOAH)</v>
      </c>
      <c r="G765" t="str">
        <v>H.B. Fuller Company (NYSE:FUL)</v>
      </c>
      <c r="H765" t="str">
        <v>IonQ, Inc. (NYSE:IONQ)</v>
      </c>
      <c r="I765" t="str">
        <v>PPG Industries, Inc. (NYSE:PPG)</v>
      </c>
    </row>
    <row r="766" spans="1:9" x14ac:dyDescent="0.3">
      <c r="A766" t="str">
        <v>Eli Lilly and Company (NYSE:LLY)</v>
      </c>
      <c r="B766" t="str">
        <v>Dolby Laboratories, Inc. (NYSE:DLB)</v>
      </c>
      <c r="C766" t="str">
        <v>IAC Inc. (NASDAQGS:IAC)</v>
      </c>
      <c r="D766" t="str">
        <v>DiamondRock Hospitality Company (NYSE:DRH)</v>
      </c>
      <c r="E766" t="str">
        <v>LandBridge Company LLC (NYSE:LB)</v>
      </c>
      <c r="F766" t="str">
        <v>Noble Corporation plc (NYSE:NE)</v>
      </c>
      <c r="G766" t="str">
        <v>Haemonetics Corporation (NYSE:HAE)</v>
      </c>
      <c r="H766" t="str">
        <v>Iovance Biotherapeutics, Inc. (NASDAQGM:IOVA)</v>
      </c>
      <c r="I766" t="str">
        <v>Preferred Bank (NASDAQGS:PFBC)</v>
      </c>
    </row>
    <row r="767" spans="1:9" x14ac:dyDescent="0.3">
      <c r="A767" t="str">
        <v>Ellington Credit Company (NYSE:EARN)</v>
      </c>
      <c r="B767" t="str">
        <v>Dole plc (NYSE:DOLE)</v>
      </c>
      <c r="C767" t="str">
        <v>IB Acquisition Corp. (NASDAQGM:IBAC)</v>
      </c>
      <c r="D767" t="str">
        <v>Dianthus Therapeutics, Inc. (NASDAQCM:DNTH)</v>
      </c>
      <c r="E767" t="str">
        <v>Landsea Homes Corporation (NASDAQCM:LSEA)</v>
      </c>
      <c r="F767" t="str">
        <v>Nomad Foods Limited (NYSE:NOMD)</v>
      </c>
      <c r="G767" t="str">
        <v>Halozyme Therapeutics, Inc. (NASDAQGS:HALO)</v>
      </c>
      <c r="H767" t="str">
        <v>iRhythm Technologies, Inc. (NASDAQGS:IRTC)</v>
      </c>
      <c r="I767" t="str">
        <v>Preformed Line Products Company (NASDAQGS:PLPC)</v>
      </c>
    </row>
    <row r="768" spans="1:9" x14ac:dyDescent="0.3">
      <c r="A768" t="str">
        <v>Ellington Financial Inc. (NYSE:EFC)</v>
      </c>
      <c r="B768" t="str">
        <v>Dollar General Corporation (NYSE:DG)</v>
      </c>
      <c r="C768" t="str">
        <v>Ibotta, Inc. (NYSE:IBTA)</v>
      </c>
      <c r="D768" t="str">
        <v>DICK'S Sporting Goods, Inc. (NYSE:DKS)</v>
      </c>
      <c r="E768" t="str">
        <v>Las Vegas Sands Corp. (NYSE:LVS)</v>
      </c>
      <c r="F768" t="str">
        <v>Nordson Corporation (NASDAQGS:NDSN)</v>
      </c>
      <c r="G768" t="str">
        <v>Hamilton Lane Incorporated (NASDAQGS:HLNE)</v>
      </c>
      <c r="H768" t="str">
        <v>Iridium Communications Inc. (NASDAQGS:IRDM)</v>
      </c>
      <c r="I768" t="str">
        <v>Premier, Inc. (NASDAQGS:PINC)</v>
      </c>
    </row>
    <row r="769" spans="1:9" x14ac:dyDescent="0.3">
      <c r="A769" t="str">
        <v>Eltek Ltd. (NASDAQCM:ELTK)</v>
      </c>
      <c r="B769" t="str">
        <v>Dollar Tree, Inc. (NASDAQGS:DLTR)</v>
      </c>
      <c r="C769" t="str">
        <v>Icahn Enterprises L.P. (NASDAQGS:IEP)</v>
      </c>
      <c r="D769" t="str">
        <v>Diebold Nixdorf, Incorporated (NYSE:DBD)</v>
      </c>
      <c r="E769" t="str">
        <v>Latham Group, Inc. (NASDAQGS:SWIM)</v>
      </c>
      <c r="F769" t="str">
        <v>Nordstrom, Inc. (NYSE:JWN)</v>
      </c>
      <c r="G769" t="str">
        <v>Hancock Whitney Corporation (NASDAQGS:HWC)</v>
      </c>
      <c r="H769" t="str">
        <v>Iron Mountain Incorporated (NYSE:IRM)</v>
      </c>
      <c r="I769" t="str">
        <v>Prestige Consumer Healthcare Inc. (NYSE:PBH)</v>
      </c>
    </row>
    <row r="770" spans="1:9" x14ac:dyDescent="0.3">
      <c r="A770" t="str">
        <v>Embecta Corp. (NASDAQGS:EMBC)</v>
      </c>
      <c r="B770" t="str">
        <v>Dominion Energy, Inc. (NYSE:D)</v>
      </c>
      <c r="C770" t="str">
        <v>ICF International, Inc. (NASDAQGS:ICFI)</v>
      </c>
      <c r="D770" t="str">
        <v>Digi International Inc. (NASDAQGS:DGII)</v>
      </c>
      <c r="E770" t="str">
        <v>Laureate Education, Inc. (NASDAQGS:LAUR)</v>
      </c>
      <c r="F770" t="str">
        <v>Norfolk Southern Corporation (NYSE:NSC)</v>
      </c>
      <c r="G770" t="str">
        <v>Hanesbrands Inc. (NYSE:HBI)</v>
      </c>
      <c r="H770" t="str">
        <v>iShares Trust - iShares 1-3 Year Treasury Bond ETF (NASDAQGM:SHY)</v>
      </c>
      <c r="I770" t="str">
        <v>PrimeEnergy Resources Corporation (NASDAQCM:PNRG)</v>
      </c>
    </row>
    <row r="771" spans="1:9" x14ac:dyDescent="0.3">
      <c r="A771" t="str">
        <v>Embrace Change Acquisition Corp. (NASDAQGM:EMCG)</v>
      </c>
      <c r="B771" t="str">
        <v>Domino's Pizza, Inc. (NYSE:DPZ)</v>
      </c>
      <c r="C771" t="str">
        <v>Ichor Holdings, Ltd. (NASDAQGS:ICHR)</v>
      </c>
      <c r="D771" t="str">
        <v>Digimarc Corporation (NASDAQGS:DMRC)</v>
      </c>
      <c r="E771" t="str">
        <v>Lazard, Inc. (NYSE:LAZ)</v>
      </c>
      <c r="F771" t="str">
        <v>Nortech Systems Incorporated (NASDAQCM:NSYS)</v>
      </c>
      <c r="G771" t="str">
        <v>Hanmi Financial Corporation (NASDAQGS:HAFC)</v>
      </c>
      <c r="H771" t="str">
        <v>iShares Trust - iShares 20+ Year Treasury Bond ETF (NASDAQGM:TLT)</v>
      </c>
      <c r="I771" t="str">
        <v>Primerica, Inc. (NYSE:PRI)</v>
      </c>
    </row>
    <row r="772" spans="1:9" x14ac:dyDescent="0.3">
      <c r="A772" t="str">
        <v>EMCOR Group, Inc. (NYSE:EME)</v>
      </c>
      <c r="B772" t="str">
        <v>Donaldson Company, Inc. (NYSE:DCI)</v>
      </c>
      <c r="C772" t="str">
        <v>ICON Public Limited Company (NASDAQGS:ICLR)</v>
      </c>
      <c r="D772" t="str">
        <v>Digital Realty Trust, Inc. (NYSE:DLR)</v>
      </c>
      <c r="E772" t="str">
        <v>LCI Industries (NYSE:LCII)</v>
      </c>
      <c r="F772" t="str">
        <v>Northern Oil and Gas, Inc. (NYSE:NOG)</v>
      </c>
      <c r="G772" t="str">
        <v>Hanover Bancorp, Inc. (NASDAQGS:HNVR)</v>
      </c>
      <c r="H772" t="str">
        <v>iShares Trust - iShares 7-10 Year Treasury Bond ETF (NASDAQGM:IEF)</v>
      </c>
      <c r="I772" t="str">
        <v>Principal Financial Group, Inc. (NASDAQGS:PFG)</v>
      </c>
    </row>
    <row r="773" spans="1:9" x14ac:dyDescent="0.3">
      <c r="A773" t="str">
        <v>Emerson Electric Co. (NYSE:EMR)</v>
      </c>
      <c r="B773" t="str">
        <v>Donegal Group Inc. (NASDAQGS:DGIC.A)</v>
      </c>
      <c r="C773" t="str">
        <v>IDEAYA Biosciences, Inc. (NASDAQGS:IDYA)</v>
      </c>
      <c r="D773" t="str">
        <v>DigitalOcean Holdings, Inc. (NYSE:DOCN)</v>
      </c>
      <c r="E773" t="str">
        <v>LCNB Corp. (NASDAQCM:LCNB)</v>
      </c>
      <c r="F773" t="str">
        <v>NorthView Acquisition Corporation (NASDAQCM:NVAC)</v>
      </c>
      <c r="G773" t="str">
        <v>Harmonic Inc. (NASDAQGS:HLIT)</v>
      </c>
      <c r="H773" t="str">
        <v>iShares Trust - iShares Core S&amp;P U.S. Value ETF (NASDAQGM:IUSV)</v>
      </c>
      <c r="I773" t="str">
        <v>Pro-Dex, Inc. (NASDAQCM:PDEX)</v>
      </c>
    </row>
    <row r="774" spans="1:9" x14ac:dyDescent="0.3">
      <c r="A774" t="str">
        <v>Empire State Realty Trust, Inc. (NYSE:ESRT)</v>
      </c>
      <c r="B774" t="str">
        <v>Donnelley Financial Solutions, Inc. (NYSE:DFIN)</v>
      </c>
      <c r="C774" t="str">
        <v>IDEXX Laboratories, Inc. (NASDAQGS:IDXX)</v>
      </c>
      <c r="D774" t="str">
        <v>Dillard's, Inc. (NYSE:DDS)</v>
      </c>
      <c r="E774" t="str">
        <v>Lear Corporation (NYSE:LEA)</v>
      </c>
      <c r="F774" t="str">
        <v>Northwest Pipe Company (NASDAQGS:NWPX)</v>
      </c>
      <c r="G774" t="str">
        <v>Harrow, Inc. (NASDAQGM:HROW)</v>
      </c>
      <c r="H774" t="str">
        <v>iShares Trust - iShares Morningstar Mid-Cap Value ETF (NASDAQGM:IMCV)</v>
      </c>
      <c r="I774" t="str">
        <v>PROG Holdings, Inc. (NYSE:PRG)</v>
      </c>
    </row>
    <row r="775" spans="1:9" x14ac:dyDescent="0.3">
      <c r="A775" t="str">
        <v>Employers Holdings, Inc. (NYSE:EIG)</v>
      </c>
      <c r="B775" t="str">
        <v>DoorDash, Inc. (NASDAQGS:DASH)</v>
      </c>
      <c r="C775" t="str">
        <v>IDT Corporation (NYSE:IDT)</v>
      </c>
      <c r="D775" t="str">
        <v>Dine Brands Global, Inc. (NYSE:DIN)</v>
      </c>
      <c r="E775" t="str">
        <v>Legacy Housing Corporation (NASDAQGS:LEGH)</v>
      </c>
      <c r="F775" t="str">
        <v>Nova Ltd. (NASDAQGS:NVMI)</v>
      </c>
      <c r="G775" t="str">
        <v>Harte Hanks, Inc. (NASDAQGM:HHS)</v>
      </c>
      <c r="H775" t="str">
        <v>iShares Trust - iShares S&amp;P Small-Cap 600 Growth ETF (NASDAQGM:IJT)</v>
      </c>
      <c r="I775" t="str">
        <v>Progress Software Corporation (NASDAQGS:PRGS)</v>
      </c>
    </row>
    <row r="776" spans="1:9" x14ac:dyDescent="0.3">
      <c r="A776" t="str">
        <v>Enact Holdings, Inc. (NASDAQGS:ACT)</v>
      </c>
      <c r="B776" t="str">
        <v>Dorchester Minerals, L.P. (NASDAQGS:DMLP)</v>
      </c>
      <c r="C776" t="str">
        <v>IES Holdings, Inc. (NASDAQGM:IESC)</v>
      </c>
      <c r="D776" t="str">
        <v>Diodes Incorporated (NASDAQGS:DIOD)</v>
      </c>
      <c r="E776" t="str">
        <v>Leggett &amp; Platt, Incorporated (NYSE:LEG)</v>
      </c>
      <c r="F776" t="str">
        <v>Nova Vision Acquisition Corporation (NASDAQCM:NOVV)</v>
      </c>
      <c r="G776" t="str">
        <v>HashiCorp, Inc. (NASDAQGS:HCP)</v>
      </c>
      <c r="H776" t="str">
        <v>iTeos Therapeutics, Inc. (NASDAQGM:ITOS)</v>
      </c>
      <c r="I776" t="str">
        <v>Progyny, Inc. (NASDAQGS:PGNY)</v>
      </c>
    </row>
    <row r="777" spans="1:9" x14ac:dyDescent="0.3">
      <c r="A777" t="str">
        <v>Encompass Health Corporation (NYSE:EHC)</v>
      </c>
      <c r="B777" t="str">
        <v>Dorian LPG Ltd. (NYSE:LPG)</v>
      </c>
      <c r="C777" t="str">
        <v>IF Bancorp, Inc. (NASDAQCM:IROQ)</v>
      </c>
      <c r="D777" t="str">
        <v>Disc Medicine, Inc. (NASDAQGM:IRON)</v>
      </c>
      <c r="E777" t="str">
        <v>Leidos Holdings, Inc. (NYSE:LDOS)</v>
      </c>
      <c r="F777" t="str">
        <v>Novanta Inc. (NASDAQGS:NOVT)</v>
      </c>
      <c r="G777" t="str">
        <v>Hawthorn Bancshares, Inc. (NASDAQGS:HWBK)</v>
      </c>
      <c r="H777" t="str">
        <v>Ituran Location and Control Ltd. (NASDAQGS:ITRN)</v>
      </c>
      <c r="I777" t="str">
        <v>ProPetro Holding Corp. (NYSE:PUMP)</v>
      </c>
    </row>
    <row r="778" spans="1:9" x14ac:dyDescent="0.3">
      <c r="A778" t="str">
        <v>Endava plc (NYSE:DAVA)</v>
      </c>
      <c r="B778" t="str">
        <v>Dorman Products, Inc. (NASDAQGS:DORM)</v>
      </c>
      <c r="C778" t="str">
        <v>Illinois Tool Works Inc. (NYSE:ITW)</v>
      </c>
      <c r="D778" t="str">
        <v>Discover Financial Services (NYSE:DFS)</v>
      </c>
      <c r="E778" t="str">
        <v>LendingClub Corporation (NYSE:LC)</v>
      </c>
      <c r="F778" t="str">
        <v>Nutanix, Inc. (NASDAQGS:NTNX)</v>
      </c>
      <c r="G778" t="str">
        <v>Hayward Holdings, Inc. (NYSE:HAYW)</v>
      </c>
      <c r="H778" t="str">
        <v>J&amp;J Snack Foods Corp. (NASDAQGS:JJSF)</v>
      </c>
      <c r="I778" t="str">
        <v>Prosperity Bancshares, Inc. (NYSE:PB)</v>
      </c>
    </row>
    <row r="779" spans="1:9" x14ac:dyDescent="0.3">
      <c r="A779" t="str">
        <v>Energizer Holdings, Inc. (NYSE:ENR)</v>
      </c>
      <c r="B779" t="str">
        <v>DoubleDown Interactive Co., Ltd. (NASDAQGS:DDI)</v>
      </c>
      <c r="C779" t="str">
        <v>Illumina, Inc. (NASDAQGS:ILMN)</v>
      </c>
      <c r="D779" t="str">
        <v>Distribution Solutions Group, Inc. (NASDAQGS:DSGR)</v>
      </c>
      <c r="E779" t="str">
        <v>LendingTree, Inc. (NASDAQGS:TREE)</v>
      </c>
      <c r="F779" t="str">
        <v>Nutex Health Inc. (NASDAQCM:NUTX)</v>
      </c>
      <c r="G779" t="str">
        <v>HBT Financial, Inc. (NASDAQGS:HBT)</v>
      </c>
      <c r="H779" t="str">
        <v>J.B. Hunt Transport Services, Inc. (NASDAQGS:JBHT)</v>
      </c>
      <c r="I779" t="str">
        <v>Proto Labs, Inc. (NYSE:PRLB)</v>
      </c>
    </row>
    <row r="780" spans="1:9" x14ac:dyDescent="0.3">
      <c r="A780" t="str">
        <v>Energy Recovery, Inc. (NASDAQGS:ERII)</v>
      </c>
      <c r="B780" t="str">
        <v>DoubleVerify Holdings, Inc. (NYSE:DV)</v>
      </c>
      <c r="C780" t="str">
        <v>Immatics N.V. (NASDAQCM:IMTX)</v>
      </c>
      <c r="D780" t="str">
        <v>DLH Holdings Corp. (NASDAQCM:DLHC)</v>
      </c>
      <c r="E780" t="str">
        <v>Lennox International Inc. (NYSE:LII)</v>
      </c>
      <c r="F780" t="str">
        <v>Nuvalent, Inc. (NASDAQGS:NUVL)</v>
      </c>
      <c r="G780" t="str">
        <v>HCA Healthcare, Inc. (NYSE:HCA)</v>
      </c>
      <c r="H780" t="str">
        <v>J.W. Mays, Inc. (NASDAQCM:MAYS)</v>
      </c>
      <c r="I780" t="str">
        <v>Provident Financial Holdings, Inc. (NASDAQGS:PROV)</v>
      </c>
    </row>
    <row r="781" spans="1:9" x14ac:dyDescent="0.3">
      <c r="A781" t="str">
        <v>Energy Services of America Corporation (NASDAQCM:ESOA)</v>
      </c>
      <c r="B781" t="str">
        <v>Douglas Dynamics, Inc. (NYSE:PLOW)</v>
      </c>
      <c r="C781" t="str">
        <v>Immunocore Holdings plc (NASDAQGS:IMCR)</v>
      </c>
      <c r="D781" t="str">
        <v>DLocal Limited (NASDAQGS:DLO)</v>
      </c>
      <c r="E781" t="str">
        <v>Leonardo DRS, Inc. (NASDAQGS:DRS)</v>
      </c>
      <c r="F781" t="str">
        <v>Nuveen Missouri Quality Municipal Income Fund (NYSE:NOM)</v>
      </c>
      <c r="G781" t="str">
        <v>Health Catalyst, Inc. (NASDAQGS:HCAT)</v>
      </c>
      <c r="H781" t="str">
        <v>Jack Henry &amp; Associates, Inc. (NASDAQGS:JKHY)</v>
      </c>
      <c r="I781" t="str">
        <v>Prudential Financial, Inc. (NYSE:PRU)</v>
      </c>
    </row>
    <row r="782" spans="1:9" x14ac:dyDescent="0.3">
      <c r="A782" t="str">
        <v>Energy Transfer LP (NYSE:ET)</v>
      </c>
      <c r="B782" t="str">
        <v>Douglas Emmett, Inc. (NYSE:DEI)</v>
      </c>
      <c r="C782" t="str">
        <v>Impinj, Inc. (NASDAQGS:PI)</v>
      </c>
      <c r="D782" t="str">
        <v>DMC Global Inc. (NASDAQGS:BOOM)</v>
      </c>
      <c r="E782" t="str">
        <v>LGI Homes, Inc. (NASDAQGS:LGIH)</v>
      </c>
      <c r="F782" t="str">
        <v>Nuveen Municipal High Income Opportunity Fund (NYSE:NMZ)</v>
      </c>
      <c r="G782" t="str">
        <v>Healthcare Services Group, Inc. (NASDAQGS:HCSG)</v>
      </c>
      <c r="H782" t="str">
        <v>Jamf Holding Corp. (NASDAQGS:JAMF)</v>
      </c>
      <c r="I782" t="str">
        <v>PubMatic, Inc. (NASDAQGM:PUBM)</v>
      </c>
    </row>
    <row r="783" spans="1:9" x14ac:dyDescent="0.3">
      <c r="A783" t="str">
        <v>Enerpac Tool Group Corp. (NYSE:EPAC)</v>
      </c>
      <c r="B783" t="str">
        <v>Dover Corporation (NYSE:DOV)</v>
      </c>
      <c r="C783" t="str">
        <v>Independence Realty Trust, Inc. (NYSE:IRT)</v>
      </c>
      <c r="D783" t="str">
        <v>DNOW Inc. (NYSE:DNOW)</v>
      </c>
      <c r="E783" t="str">
        <v>Li Auto Inc. (NASDAQGS:LI)</v>
      </c>
      <c r="F783" t="str">
        <v>Nuveen New Jersey Quality Municipal Income Fund (NYSE:NXJ)</v>
      </c>
      <c r="G783" t="str">
        <v>Healthpeak Properties, Inc. (NYSE:DOC)</v>
      </c>
      <c r="H783" t="str">
        <v>Japan Smaller Capitalization Fund, Inc. (NYSE:JOF)</v>
      </c>
      <c r="I783" t="str">
        <v>PulteGroup, Inc. (NYSE:PHM)</v>
      </c>
    </row>
    <row r="784" spans="1:9" x14ac:dyDescent="0.3">
      <c r="A784" t="str">
        <v>EnerSys (NYSE:ENS)</v>
      </c>
      <c r="B784" t="str">
        <v>Dow Inc. (NYSE:DOW)</v>
      </c>
      <c r="C784" t="str">
        <v>Ingredion Incorporated (NYSE:INGR)</v>
      </c>
      <c r="D784" t="str">
        <v>Dogness (International) Corporation (NASDAQCM:DOGZ)</v>
      </c>
      <c r="E784" t="str">
        <v>Liberty Energy Inc. (NYSE:LBRT)</v>
      </c>
      <c r="F784" t="str">
        <v>Nuveen S&amp;P 500 Dynamic Overwrite Fund (NYSE:SPXX)</v>
      </c>
      <c r="G784" t="str">
        <v>HealthStream, Inc. (NASDAQGS:HSTM)</v>
      </c>
      <c r="H784" t="str">
        <v>Jefferies Financial Group Inc. (NYSE:JEF)</v>
      </c>
      <c r="I784" t="str">
        <v>Pure Storage, Inc. (NYSE:PSTG)</v>
      </c>
    </row>
    <row r="785" spans="1:9" x14ac:dyDescent="0.3">
      <c r="A785" t="str">
        <v>Enfusion, Inc. (NYSE:ENFN)</v>
      </c>
      <c r="B785" t="str">
        <v>Doximity, Inc. (NYSE:DOCS)</v>
      </c>
      <c r="C785" t="str">
        <v>Inhibrx Biosciences, Inc. (NASDAQGS:INBX)</v>
      </c>
      <c r="D785" t="str">
        <v>Dolby Laboratories, Inc. (NYSE:DLB)</v>
      </c>
      <c r="E785" t="str">
        <v>Liberty Global Ltd. (NASDAQGS:LBTY.A)</v>
      </c>
      <c r="F785" t="str">
        <v>Nuveen Variable Rate Preferred &amp; Income Fund (NYSE:NPFD)</v>
      </c>
      <c r="G785" t="str">
        <v>Heartland Financial USA, Inc. (NASDAQGS:HTLF)</v>
      </c>
      <c r="H785" t="str">
        <v>Jet.AI Inc. (NASDAQCM:JTAI)</v>
      </c>
      <c r="I785" t="str">
        <v>PVH Corp. (NYSE:PVH)</v>
      </c>
    </row>
    <row r="786" spans="1:9" x14ac:dyDescent="0.3">
      <c r="A786" t="str">
        <v>EnLink Midstream, LLC (NYSE:ENLC)</v>
      </c>
      <c r="B786" t="str">
        <v>DraftKings Inc. (NASDAQGS:DKNG)</v>
      </c>
      <c r="C786" t="str">
        <v>InMode Ltd. (NASDAQGS:INMD)</v>
      </c>
      <c r="D786" t="str">
        <v>Dole plc (NYSE:DOLE)</v>
      </c>
      <c r="E786" t="str">
        <v>Life Time Group Holdings, Inc. (NYSE:LTH)</v>
      </c>
      <c r="F786" t="str">
        <v>NVE Corporation (NASDAQCM:NVEC)</v>
      </c>
      <c r="G786" t="str">
        <v>Hecla Mining Company (NYSE:HL)</v>
      </c>
      <c r="H786" t="str">
        <v>Jiayin Group Inc. (NASDAQGM:JFIN)</v>
      </c>
      <c r="I786" t="str">
        <v>Qifu Technology, Inc. (NASDAQGS:QFIN)</v>
      </c>
    </row>
    <row r="787" spans="1:9" x14ac:dyDescent="0.3">
      <c r="A787" t="str">
        <v>Ennis, Inc. (NYSE:EBF)</v>
      </c>
      <c r="B787" t="str">
        <v>DRDGOLD Limited (NYSE:DRD)</v>
      </c>
      <c r="C787" t="str">
        <v>Innodata Inc. (NASDAQGM:INOD)</v>
      </c>
      <c r="D787" t="str">
        <v>Dollar General Corporation (NYSE:DG)</v>
      </c>
      <c r="E787" t="str">
        <v>Lifecore Biomedical, Inc. (NASDAQGS:LFCR)</v>
      </c>
      <c r="F787" t="str">
        <v>NVR, Inc. (NYSE:NVR)</v>
      </c>
      <c r="G787" t="str">
        <v>Helen of Troy Limited (NASDAQGS:HELE)</v>
      </c>
      <c r="H787" t="str">
        <v>Joby Aviation, Inc. (NYSE:JOBY)</v>
      </c>
      <c r="I787" t="str">
        <v>Qorvo, Inc. (NASDAQGS:QRVO)</v>
      </c>
    </row>
    <row r="788" spans="1:9" x14ac:dyDescent="0.3">
      <c r="A788" t="str">
        <v>Enova International, Inc. (NYSE:ENVA)</v>
      </c>
      <c r="B788" t="str">
        <v>Driven Brands Holdings Inc. (NASDAQGS:DRVN)</v>
      </c>
      <c r="C788" t="str">
        <v>InnovAge Holding Corp. (NASDAQGS:INNV)</v>
      </c>
      <c r="D788" t="str">
        <v>Dollar Tree, Inc. (NASDAQGS:DLTR)</v>
      </c>
      <c r="E788" t="str">
        <v>LifeMD, Inc. (NASDAQGM:LFMD)</v>
      </c>
      <c r="F788" t="str">
        <v>NXP Semiconductors N.V. (NASDAQGS:NXPI)</v>
      </c>
      <c r="G788" t="str">
        <v>Helios Technologies, Inc. (NYSE:HLIO)</v>
      </c>
      <c r="H788" t="str">
        <v>John B. Sanfilippo &amp; Son, Inc. (NASDAQGS:JBSS)</v>
      </c>
      <c r="I788" t="str">
        <v>Quaker Chemical Corporation (NYSE:KWR)</v>
      </c>
    </row>
    <row r="789" spans="1:9" x14ac:dyDescent="0.3">
      <c r="A789" t="str">
        <v>Enphase Energy, Inc. (NASDAQGM:ENPH)</v>
      </c>
      <c r="B789" t="str">
        <v>Dropbox, Inc. (NASDAQGS:DBX)</v>
      </c>
      <c r="C789" t="str">
        <v>Innovative Eyewear, Inc. (NASDAQCM:LUCY)</v>
      </c>
      <c r="D789" t="str">
        <v>Dominion Energy, Inc. (NYSE:D)</v>
      </c>
      <c r="E789" t="str">
        <v>Light &amp; Wonder, Inc. (NASDAQGS:LNW)</v>
      </c>
      <c r="F789" t="str">
        <v>Oak Woods Acquisition Corporation (NASDAQCM:OAKU)</v>
      </c>
      <c r="G789" t="str">
        <v>Helmerich &amp; Payne, Inc. (NYSE:HP)</v>
      </c>
      <c r="H789" t="str">
        <v>John Hancock Financial Opportunities Fund (NYSE:BTO)</v>
      </c>
      <c r="I789" t="str">
        <v>QUALCOMM Incorporated (NASDAQGS:QCOM)</v>
      </c>
    </row>
    <row r="790" spans="1:9" x14ac:dyDescent="0.3">
      <c r="A790" t="str">
        <v>Enpro Inc. (NYSE:NPO)</v>
      </c>
      <c r="B790" t="str">
        <v>DT Midstream, Inc. (NYSE:DTM)</v>
      </c>
      <c r="C790" t="str">
        <v>Innventure, Inc. (NASDAQGM:INV)</v>
      </c>
      <c r="D790" t="str">
        <v>Domino's Pizza, Inc. (NYSE:DPZ)</v>
      </c>
      <c r="E790" t="str">
        <v>Limbach Holdings, Inc. (NASDAQCM:LMB)</v>
      </c>
      <c r="F790" t="str">
        <v>Oaktree Specialty Lending Corporation (NASDAQGS:OCSL)</v>
      </c>
      <c r="G790" t="str">
        <v>Hennessy Advisors, Inc. (NASDAQGM:HNNA)</v>
      </c>
      <c r="H790" t="str">
        <v>John Hancock Income Securities Trust (NYSE:JHS)</v>
      </c>
      <c r="I790" t="str">
        <v>Qualys, Inc. (NASDAQGS:QLYS)</v>
      </c>
    </row>
    <row r="791" spans="1:9" x14ac:dyDescent="0.3">
      <c r="A791" t="str">
        <v>Enstar Group Limited (NASDAQGS:ESGR)</v>
      </c>
      <c r="B791" t="str">
        <v>DTE Energy Company (NYSE:DTE)</v>
      </c>
      <c r="C791" t="str">
        <v>Inogen, Inc. (NASDAQGS:INGN)</v>
      </c>
      <c r="D791" t="str">
        <v>Domo, Inc. (NASDAQGM:DOMO)</v>
      </c>
      <c r="E791" t="str">
        <v>Lincoln Electric Holdings, Inc. (NASDAQGS:LECO)</v>
      </c>
      <c r="F791" t="str">
        <v>Oceaneering International, Inc. (NYSE:OII)</v>
      </c>
      <c r="G791" t="str">
        <v>Henry Schein, Inc. (NASDAQGS:HSIC)</v>
      </c>
      <c r="H791" t="str">
        <v>John Hancock Investors Trust (NYSE:JHI)</v>
      </c>
      <c r="I791" t="str">
        <v>Radian Group Inc. (NYSE:RDN)</v>
      </c>
    </row>
    <row r="792" spans="1:9" x14ac:dyDescent="0.3">
      <c r="A792" t="str">
        <v>Entegris, Inc. (NASDAQGS:ENTG)</v>
      </c>
      <c r="B792" t="str">
        <v>Ducommun Incorporated (NYSE:DCO)</v>
      </c>
      <c r="C792" t="str">
        <v>Inseego Corp. (NASDAQGS:INSG)</v>
      </c>
      <c r="D792" t="str">
        <v>Donaldson Company, Inc. (NYSE:DCI)</v>
      </c>
      <c r="E792" t="str">
        <v>Lincoln National Corporation (NYSE:LNC)</v>
      </c>
      <c r="F792" t="str">
        <v>OGE Energy Corp. (NYSE:OGE)</v>
      </c>
      <c r="G792" t="str">
        <v>Herbalife Ltd. (NYSE:HLF)</v>
      </c>
      <c r="H792" t="str">
        <v>John Hancock Preferred Income Fund (NYSE:HPI)</v>
      </c>
      <c r="I792" t="str">
        <v>Ralph Lauren Corporation (NYSE:RL)</v>
      </c>
    </row>
    <row r="793" spans="1:9" x14ac:dyDescent="0.3">
      <c r="A793" t="str">
        <v>Entergy Corporation (NYSE:ETR)</v>
      </c>
      <c r="B793" t="str">
        <v>Duke Energy Corporation (NYSE:DUK)</v>
      </c>
      <c r="C793" t="str">
        <v>Insight Enterprises, Inc. (NASDAQGS:NSIT)</v>
      </c>
      <c r="D793" t="str">
        <v>Donegal Group Inc. (NASDAQGS:DGIC.A)</v>
      </c>
      <c r="E793" t="str">
        <v>Lindblad Expeditions Holdings, Inc. (NASDAQCM:LIND)</v>
      </c>
      <c r="F793" t="str">
        <v>Oil States International, Inc. (NYSE:OIS)</v>
      </c>
      <c r="G793" t="str">
        <v>Herc Holdings Inc. (NYSE:HRI)</v>
      </c>
      <c r="H793" t="str">
        <v>John Hancock Preferred Income Fund II (NYSE:HPF)</v>
      </c>
      <c r="I793" t="str">
        <v>Rambus Inc. (NASDAQGS:RMBS)</v>
      </c>
    </row>
    <row r="794" spans="1:9" x14ac:dyDescent="0.3">
      <c r="A794" t="str">
        <v>Enterprise Bancorp, Inc. (NASDAQGS:EBTC)</v>
      </c>
      <c r="B794" t="str">
        <v>Dun &amp; Bradstreet Holdings, Inc. (NYSE:DNB)</v>
      </c>
      <c r="C794" t="str">
        <v>Insight Select Income Fund (NYSE:INSI)</v>
      </c>
      <c r="D794" t="str">
        <v>Donnelley Financial Solutions, Inc. (NYSE:DFIN)</v>
      </c>
      <c r="E794" t="str">
        <v>Lindsay Corporation (NYSE:LNN)</v>
      </c>
      <c r="F794" t="str">
        <v>Oil-Dri Corporation of America (NYSE:ODC)</v>
      </c>
      <c r="G794" t="str">
        <v>Hercules Capital, Inc. (NYSE:HTGC)</v>
      </c>
      <c r="H794" t="str">
        <v>John Hancock Preferred Income Fund III (NYSE:HPS)</v>
      </c>
      <c r="I794" t="str">
        <v>Range Resources Corporation (NYSE:RRC)</v>
      </c>
    </row>
    <row r="795" spans="1:9" x14ac:dyDescent="0.3">
      <c r="A795" t="str">
        <v>Enterprise Financial Services Corp (NASDAQGS:EFSC)</v>
      </c>
      <c r="B795" t="str">
        <v>Duolingo, Inc. (NASDAQGS:DUOL)</v>
      </c>
      <c r="C795" t="str">
        <v>Insmed Incorporated (NASDAQGS:INSM)</v>
      </c>
      <c r="D795" t="str">
        <v>DoorDash, Inc. (NASDAQGS:DASH)</v>
      </c>
      <c r="E795" t="str">
        <v>Lineage, Inc. (NASDAQGS:LINE)</v>
      </c>
      <c r="F795" t="str">
        <v>Old Market Capital Corporation (NASDAQGS:OMCC)</v>
      </c>
      <c r="G795" t="str">
        <v>Heritage Commerce Corp (NASDAQGS:HTBK)</v>
      </c>
      <c r="H795" t="str">
        <v>John Hancock Premium Dividend Fund (NYSE:PDT)</v>
      </c>
      <c r="I795" t="str">
        <v>Ranger Energy Services, Inc. (NYSE:RNGR)</v>
      </c>
    </row>
    <row r="796" spans="1:9" x14ac:dyDescent="0.3">
      <c r="A796" t="str">
        <v>Enterprise Products Partners L.P. (NYSE:EPD)</v>
      </c>
      <c r="B796" t="str">
        <v>DuPont de Nemours, Inc. (NYSE:DD)</v>
      </c>
      <c r="C796" t="str">
        <v>Inspire Medical Systems, Inc. (NYSE:INSP)</v>
      </c>
      <c r="D796" t="str">
        <v>Dorchester Minerals, L.P. (NASDAQGS:DMLP)</v>
      </c>
      <c r="E796" t="str">
        <v>LINKBANCORP, Inc. (NASDAQCM:LNKB)</v>
      </c>
      <c r="F796" t="str">
        <v>Olo Inc. (NYSE:OLO)</v>
      </c>
      <c r="G796" t="str">
        <v>Heritage Financial Corporation (NASDAQGS:HFWA)</v>
      </c>
      <c r="H796" t="str">
        <v>John Hancock Tax-Advantaged Dividend Income Fund (NYSE:HTD)</v>
      </c>
      <c r="I796" t="str">
        <v>Raymond James Financial, Inc. (NYSE:RJF)</v>
      </c>
    </row>
    <row r="797" spans="1:9" x14ac:dyDescent="0.3">
      <c r="A797" t="str">
        <v>Entrada Therapeutics, Inc. (NASDAQGM:TRDA)</v>
      </c>
      <c r="B797" t="str">
        <v>Dutch Bros Inc. (NYSE:BROS)</v>
      </c>
      <c r="C797" t="str">
        <v>Inspired Entertainment, Inc. (NASDAQCM:INSE)</v>
      </c>
      <c r="D797" t="str">
        <v>Dorian LPG Ltd. (NYSE:LPG)</v>
      </c>
      <c r="E797" t="str">
        <v>Liquidia Corporation (NASDAQCM:LQDA)</v>
      </c>
      <c r="F797" t="str">
        <v>Omnicom Group Inc. (NYSE:OMC)</v>
      </c>
      <c r="G797" t="str">
        <v>Heritage Insurance Holdings, Inc. (NYSE:HRTG)</v>
      </c>
      <c r="H797" t="str">
        <v>John Marshall Bancorp, Inc. (NASDAQCM:JMSB)</v>
      </c>
      <c r="I797" t="str">
        <v>RBB Bancorp (NASDAQGS:RBB)</v>
      </c>
    </row>
    <row r="798" spans="1:9" x14ac:dyDescent="0.3">
      <c r="A798" t="str">
        <v>EOG Resources, Inc. (NYSE:EOG)</v>
      </c>
      <c r="B798" t="str">
        <v>DWS Municipal Income Trust (NYSE:KTF)</v>
      </c>
      <c r="C798" t="str">
        <v>Instil Bio, Inc. (NASDAQCM:TIL)</v>
      </c>
      <c r="D798" t="str">
        <v>Dorman Products, Inc. (NASDAQGS:DORM)</v>
      </c>
      <c r="E798" t="str">
        <v>Littelfuse, Inc. (NASDAQGS:LFUS)</v>
      </c>
      <c r="F798" t="str">
        <v>ON Semiconductor Corporation (NASDAQGS:ON)</v>
      </c>
      <c r="G798" t="str">
        <v>Hess Midstream LP (NYSE:HESM)</v>
      </c>
      <c r="H798" t="str">
        <v>Johnson &amp; Johnson (NYSE:JNJ)</v>
      </c>
      <c r="I798" t="str">
        <v>RCI Hospitality Holdings, Inc. (NASDAQGM:RICK)</v>
      </c>
    </row>
    <row r="799" spans="1:9" x14ac:dyDescent="0.3">
      <c r="A799" t="str">
        <v>EPAM Systems, Inc. (NYSE:EPAM)</v>
      </c>
      <c r="B799" t="str">
        <v>DXC Technology Company (NYSE:DXC)</v>
      </c>
      <c r="C799" t="str">
        <v>Insulet Corporation (NASDAQGS:PODD)</v>
      </c>
      <c r="D799" t="str">
        <v>DoubleDown Interactive Co., Ltd. (NASDAQGS:DDI)</v>
      </c>
      <c r="E799" t="str">
        <v>LivaNova PLC (NASDAQGS:LIVN)</v>
      </c>
      <c r="F799" t="str">
        <v>ONE Gas, Inc. (NYSE:OGS)</v>
      </c>
      <c r="G799" t="str">
        <v>Hewlett Packard Enterprise Company (NYSE:HPE)</v>
      </c>
      <c r="H799" t="str">
        <v>Johnson Outdoors Inc. (NASDAQGS:JOUT)</v>
      </c>
      <c r="I799" t="str">
        <v>RCM Technologies, Inc. (NASDAQGM:RCMT)</v>
      </c>
    </row>
    <row r="800" spans="1:9" x14ac:dyDescent="0.3">
      <c r="A800" t="str">
        <v>ePlus inc. (NASDAQGS:PLUS)</v>
      </c>
      <c r="B800" t="str">
        <v>DXP Enterprises, Inc. (NASDAQGS:DXPE)</v>
      </c>
      <c r="C800" t="str">
        <v>Intapp, Inc. (NASDAQGS:INTA)</v>
      </c>
      <c r="D800" t="str">
        <v>DoubleVerify Holdings, Inc. (NYSE:DV)</v>
      </c>
      <c r="E800" t="str">
        <v>Live Oak Bancshares, Inc. (NYSE:LOB)</v>
      </c>
      <c r="F800" t="str">
        <v>ONEOK, Inc. (NYSE:OKE)</v>
      </c>
      <c r="G800" t="str">
        <v>Hexcel Corporation (NYSE:HXL)</v>
      </c>
      <c r="H800" t="str">
        <v>Joint Stock Company Kaspi.kz (NASDAQGS:KSPI)</v>
      </c>
      <c r="I800" t="str">
        <v>Red River Bancshares, Inc. (NASDAQGS:RRBI)</v>
      </c>
    </row>
    <row r="801" spans="1:9" x14ac:dyDescent="0.3">
      <c r="A801" t="str">
        <v>EPR Properties (NYSE:EPR)</v>
      </c>
      <c r="B801" t="str">
        <v>Dycom Industries, Inc. (NYSE:DY)</v>
      </c>
      <c r="C801" t="str">
        <v>Integer Holdings Corporation (NYSE:ITGR)</v>
      </c>
      <c r="D801" t="str">
        <v>Douglas Emmett, Inc. (NYSE:DEI)</v>
      </c>
      <c r="E801" t="str">
        <v>LKQ Corporation (NASDAQGS:LKQ)</v>
      </c>
      <c r="F801" t="str">
        <v>OneSpan Inc. (NASDAQCM:OSPN)</v>
      </c>
      <c r="G801" t="str">
        <v>Hillman Solutions Corp. (NASDAQGM:HLMN)</v>
      </c>
      <c r="H801" t="str">
        <v>JPMorgan Chase &amp; Co. (NYSE:JPM)</v>
      </c>
      <c r="I801" t="str">
        <v>Regal Rexnord Corporation (NYSE:RRX)</v>
      </c>
    </row>
    <row r="802" spans="1:9" x14ac:dyDescent="0.3">
      <c r="A802" t="str">
        <v>Epsilon Energy Ltd. (NASDAQGM:EPSN)</v>
      </c>
      <c r="B802" t="str">
        <v>Dynatrace, Inc. (NYSE:DT)</v>
      </c>
      <c r="C802" t="str">
        <v>Integral Ad Science Holding Corp. (NASDAQGS:IAS)</v>
      </c>
      <c r="D802" t="str">
        <v>Dow Inc. (NYSE:DOW)</v>
      </c>
      <c r="E802" t="str">
        <v>Lockheed Martin Corporation (NYSE:LMT)</v>
      </c>
      <c r="F802" t="str">
        <v>OneStream, Inc. (NASDAQGS:OS)</v>
      </c>
      <c r="G802" t="str">
        <v>Hims &amp; Hers Health, Inc. (NYSE:HIMS)</v>
      </c>
      <c r="H802" t="str">
        <v>Kadant Inc. (NYSE:KAI)</v>
      </c>
      <c r="I802" t="str">
        <v>Regeneron Pharmaceuticals, Inc. (NASDAQGS:REGN)</v>
      </c>
    </row>
    <row r="803" spans="1:9" x14ac:dyDescent="0.3">
      <c r="A803" t="str">
        <v>EQT Corporation (NYSE:EQT)</v>
      </c>
      <c r="B803" t="str">
        <v>Dynavax Technologies Corporation (NASDAQGS:DVAX)</v>
      </c>
      <c r="C803" t="str">
        <v>Inter &amp; Co, Inc. (NASDAQGS:INTR)</v>
      </c>
      <c r="D803" t="str">
        <v>Doximity, Inc. (NYSE:DOCS)</v>
      </c>
      <c r="E803" t="str">
        <v>Loews Corporation (NYSE:L)</v>
      </c>
      <c r="F803" t="str">
        <v>Onity Group Inc. (NYSE:ONIT)</v>
      </c>
      <c r="G803" t="str">
        <v>HireQuest, Inc. (NASDAQCM:HQI)</v>
      </c>
      <c r="H803" t="str">
        <v>Kaiser Aluminum Corporation (NASDAQGS:KALU)</v>
      </c>
      <c r="I803" t="str">
        <v>Regions Financial Corporation (NYSE:RF)</v>
      </c>
    </row>
    <row r="804" spans="1:9" x14ac:dyDescent="0.3">
      <c r="A804" t="str">
        <v>Equifax Inc. (NYSE:EFX)</v>
      </c>
      <c r="B804" t="str">
        <v>Dynex Capital, Inc. (NYSE:DX)</v>
      </c>
      <c r="C804" t="str">
        <v>Intercontinental Exchange, Inc. (NYSE:ICE)</v>
      </c>
      <c r="D804" t="str">
        <v>DraftKings Inc. (NASDAQGS:DKNG)</v>
      </c>
      <c r="E804" t="str">
        <v>Logan Ridge Finance Corporation (NASDAQGS:LRFC)</v>
      </c>
      <c r="F804" t="str">
        <v>Onto Innovation Inc. (NYSE:ONTO)</v>
      </c>
      <c r="G804" t="str">
        <v>HNI Corporation (NYSE:HNI)</v>
      </c>
      <c r="H804" t="str">
        <v>Kanzhun Limited (NASDAQGS:BZ)</v>
      </c>
      <c r="I804" t="str">
        <v>Reinsurance Group of America, Incorporated (NYSE:RGA)</v>
      </c>
    </row>
    <row r="805" spans="1:9" x14ac:dyDescent="0.3">
      <c r="A805" t="str">
        <v>Equinix, Inc. (NASDAQGS:EQIX)</v>
      </c>
      <c r="B805" t="str">
        <v>e.l.f. Beauty, Inc. (NYSE:ELF)</v>
      </c>
      <c r="C805" t="str">
        <v>Interface, Inc. (NASDAQGS:TILE)</v>
      </c>
      <c r="D805" t="str">
        <v>Driven Brands Holdings Inc. (NASDAQGS:DRVN)</v>
      </c>
      <c r="E805" t="str">
        <v>Loma Negra Compañía Industrial Argentina Sociedad Anónima (NYSE:LOMA)</v>
      </c>
      <c r="F805" t="str">
        <v>OPENLANE, Inc. (NYSE:KAR)</v>
      </c>
      <c r="G805" t="str">
        <v>Hologic, Inc. (NASDAQGS:HOLX)</v>
      </c>
      <c r="H805" t="str">
        <v>Karat Packaging Inc. (NASDAQGS:KRT)</v>
      </c>
      <c r="I805" t="str">
        <v>Reliance, Inc. (NYSE:RS)</v>
      </c>
    </row>
    <row r="806" spans="1:9" x14ac:dyDescent="0.3">
      <c r="A806" t="str">
        <v>Equitable Holdings, Inc. (NYSE:EQH)</v>
      </c>
      <c r="B806" t="str">
        <v>Eagle Bancorp Montana, Inc. (NASDAQGM:EBMT)</v>
      </c>
      <c r="C806" t="str">
        <v>International Flavors &amp; Fragrances Inc. (NYSE:IFF)</v>
      </c>
      <c r="D806" t="str">
        <v>Dropbox, Inc. (NASDAQGS:DBX)</v>
      </c>
      <c r="E806" t="str">
        <v>Louisiana-Pacific Corporation (NYSE:LPX)</v>
      </c>
      <c r="F806" t="str">
        <v>OppFi Inc. (NYSE:OPFI)</v>
      </c>
      <c r="G806" t="str">
        <v>Home Bancorp, Inc. (NASDAQGS:HBCP)</v>
      </c>
      <c r="H806" t="str">
        <v>Karooooo Ltd. (NASDAQCM:KARO)</v>
      </c>
      <c r="I806" t="str">
        <v>RenaissanceRe Holdings Ltd. (NYSE:RNR)</v>
      </c>
    </row>
    <row r="807" spans="1:9" x14ac:dyDescent="0.3">
      <c r="A807" t="str">
        <v>Equity Bancshares, Inc. (NYSE:EQBK)</v>
      </c>
      <c r="B807" t="str">
        <v>Eagle Bancorp, Inc. (NASDAQCM:EGBN)</v>
      </c>
      <c r="C807" t="str">
        <v>International General Insurance Holdings Ltd. (NASDAQCM:IGIC)</v>
      </c>
      <c r="D807" t="str">
        <v>DT Midstream, Inc. (NYSE:DTM)</v>
      </c>
      <c r="E807" t="str">
        <v>Lowe's Companies, Inc. (NYSE:LOW)</v>
      </c>
      <c r="F807" t="str">
        <v>Optex Systems Holdings, Inc (NASDAQCM:OPXS)</v>
      </c>
      <c r="G807" t="str">
        <v>Home Bancshares, Inc. (Conway, AR) (NYSE:HOMB)</v>
      </c>
      <c r="H807" t="str">
        <v>Katapult Holdings, Inc. (NASDAQGM:KPLT)</v>
      </c>
      <c r="I807" t="str">
        <v>Repay Holdings Corporation (NASDAQCM:RPAY)</v>
      </c>
    </row>
    <row r="808" spans="1:9" x14ac:dyDescent="0.3">
      <c r="A808" t="str">
        <v>Equity Commonwealth (NYSE:EQC)</v>
      </c>
      <c r="B808" t="str">
        <v>Eagle Materials Inc. (NYSE:EXP)</v>
      </c>
      <c r="C808" t="str">
        <v>International Money Express, Inc. (NASDAQCM:IMXI)</v>
      </c>
      <c r="D808" t="str">
        <v>DTE Energy Company (NYSE:DTE)</v>
      </c>
      <c r="E808" t="str">
        <v>LPL Financial Holdings Inc. (NASDAQGS:LPLA)</v>
      </c>
      <c r="F808" t="str">
        <v>Oracle Corporation (NYSE:ORCL)</v>
      </c>
      <c r="G808" t="str">
        <v>Home Federal Bancorp, Inc. of Louisiana (NASDAQCM:HFBL)</v>
      </c>
      <c r="H808" t="str">
        <v>Kayne Anderson BDC, Inc. (NYSE:KBDC)</v>
      </c>
      <c r="I808" t="str">
        <v>Republic Services, Inc. (NYSE:RSG)</v>
      </c>
    </row>
    <row r="809" spans="1:9" x14ac:dyDescent="0.3">
      <c r="A809" t="str">
        <v>Equity LifeStyle Properties, Inc. (NYSE:ELS)</v>
      </c>
      <c r="B809" t="str">
        <v>East West Bancorp, Inc. (NASDAQGS:EWBC)</v>
      </c>
      <c r="C809" t="str">
        <v>International Seaways, Inc. (NYSE:INSW)</v>
      </c>
      <c r="D809" t="str">
        <v>Ducommun Incorporated (NYSE:DCO)</v>
      </c>
      <c r="E809" t="str">
        <v>LSB Industries, Inc. (NYSE:LXU)</v>
      </c>
      <c r="F809" t="str">
        <v>Organon &amp; Co. (NYSE:OGN)</v>
      </c>
      <c r="G809" t="str">
        <v>HomeStreet, Inc. (NASDAQGS:HMST)</v>
      </c>
      <c r="H809" t="str">
        <v>KB Home (NYSE:KBH)</v>
      </c>
      <c r="I809" t="str">
        <v>ResMed Inc. (NYSE:RMD)</v>
      </c>
    </row>
    <row r="810" spans="1:9" x14ac:dyDescent="0.3">
      <c r="A810" t="str">
        <v>Equity Residential (NYSE:EQR)</v>
      </c>
      <c r="B810" t="str">
        <v>Easterly Government Properties, Inc. (NYSE:DEA)</v>
      </c>
      <c r="C810" t="str">
        <v>Intrepid Potash, Inc. (NYSE:IPI)</v>
      </c>
      <c r="D810" t="str">
        <v>Duke Energy Corporation (NYSE:DUK)</v>
      </c>
      <c r="E810" t="str">
        <v>LSI Industries Inc. (NASDAQGS:LYTS)</v>
      </c>
      <c r="F810" t="str">
        <v>Orion Group Holdings, Inc. (NYSE:ORN)</v>
      </c>
      <c r="G810" t="str">
        <v>HomeTrust Bancshares, Inc. (NASDAQGS:HTBI)</v>
      </c>
      <c r="H810" t="str">
        <v>KE Holdings Inc. (NYSE:BEKE)</v>
      </c>
      <c r="I810" t="str">
        <v>Resources Connection, Inc. (NASDAQGS:RGP)</v>
      </c>
    </row>
    <row r="811" spans="1:9" x14ac:dyDescent="0.3">
      <c r="A811" t="str">
        <v>Erie Indemnity Company (NASDAQGS:ERIE)</v>
      </c>
      <c r="B811" t="str">
        <v>Eastern Bankshares, Inc. (NASDAQGS:EBC)</v>
      </c>
      <c r="C811" t="str">
        <v>Intuitive Surgical, Inc. (NASDAQGS:ISRG)</v>
      </c>
      <c r="D811" t="str">
        <v>Dun &amp; Bradstreet Holdings, Inc. (NYSE:DNB)</v>
      </c>
      <c r="E811" t="str">
        <v>LTC Properties, Inc. (NYSE:LTC)</v>
      </c>
      <c r="F811" t="str">
        <v>OrthoPediatrics Corp. (NASDAQGM:KIDS)</v>
      </c>
      <c r="G811" t="str">
        <v>Hope Bancorp, Inc. (NASDAQGS:HOPE)</v>
      </c>
      <c r="H811" t="str">
        <v>Keros Therapeutics, Inc. (NASDAQGM:KROS)</v>
      </c>
      <c r="I811" t="str">
        <v>Revolve Group, Inc. (NYSE:RVLV)</v>
      </c>
    </row>
    <row r="812" spans="1:9" x14ac:dyDescent="0.3">
      <c r="A812" t="str">
        <v>Ermenegildo Zegna N.V. (NYSE:ZGN)</v>
      </c>
      <c r="B812" t="str">
        <v>EastGroup Properties, Inc. (NYSE:EGP)</v>
      </c>
      <c r="C812" t="str">
        <v>Invesco Bond Fund (NYSE:VBF)</v>
      </c>
      <c r="D812" t="str">
        <v>Duolingo, Inc. (NASDAQGS:DUOL)</v>
      </c>
      <c r="E812" t="str">
        <v>Lumen Technologies, Inc. (NYSE:LUMN)</v>
      </c>
      <c r="F812" t="str">
        <v>Oshkosh Corporation (NYSE:OSK)</v>
      </c>
      <c r="G812" t="str">
        <v>Horace Mann Educators Corporation (NYSE:HMN)</v>
      </c>
      <c r="H812" t="str">
        <v>Keysight Technologies, Inc. (NYSE:KEYS)</v>
      </c>
      <c r="I812" t="str">
        <v>Revvity, Inc. (NYSE:RVTY)</v>
      </c>
    </row>
    <row r="813" spans="1:9" x14ac:dyDescent="0.3">
      <c r="A813" t="str">
        <v>ESAB Corporation (NYSE:ESAB)</v>
      </c>
      <c r="B813" t="str">
        <v>Eastman Chemical Company (NYSE:EMN)</v>
      </c>
      <c r="C813" t="str">
        <v>Invesco California Value Municipal Income Trust (NYSE:VCV)</v>
      </c>
      <c r="D813" t="str">
        <v>DuPont de Nemours, Inc. (NYSE:DD)</v>
      </c>
      <c r="E813" t="str">
        <v>Luxfer Holdings PLC (NYSE:LXFR)</v>
      </c>
      <c r="F813" t="str">
        <v>OSI Systems, Inc. (NASDAQGS:OSIS)</v>
      </c>
      <c r="G813" t="str">
        <v>Horizon Bancorp, Inc. (NASDAQGS:HBNC)</v>
      </c>
      <c r="H813" t="str">
        <v>Kilroy Realty Corporation (NYSE:KRC)</v>
      </c>
      <c r="I813" t="str">
        <v>RF Acquisition Corp. (NASDAQGM:RFAC)</v>
      </c>
    </row>
    <row r="814" spans="1:9" x14ac:dyDescent="0.3">
      <c r="A814" t="str">
        <v>Escalade, Incorporated (NASDAQGM:ESCA)</v>
      </c>
      <c r="B814" t="str">
        <v>Eaton Corporation plc (NYSE:ETN)</v>
      </c>
      <c r="C814" t="str">
        <v>Invesco Exchange-Traded Fund Trust - Invesco Dividend Achievers ETF (NASDAQGM:PFM)</v>
      </c>
      <c r="D814" t="str">
        <v>Dutch Bros Inc. (NYSE:BROS)</v>
      </c>
      <c r="E814" t="str">
        <v>Lyft, Inc. (NASDAQGS:LYFT)</v>
      </c>
      <c r="F814" t="str">
        <v>Otis Worldwide Corporation (NYSE:OTIS)</v>
      </c>
      <c r="G814" t="str">
        <v>Hormel Foods Corporation (NYSE:HRL)</v>
      </c>
      <c r="H814" t="str">
        <v>Kimball Electronics, Inc. (NASDAQGS:KE)</v>
      </c>
      <c r="I814" t="str">
        <v>Richmond Mutual Bancorporation, Inc. (NASDAQCM:RMBI)</v>
      </c>
    </row>
    <row r="815" spans="1:9" x14ac:dyDescent="0.3">
      <c r="A815" t="str">
        <v>ESCO Technologies Inc. (NYSE:ESE)</v>
      </c>
      <c r="B815" t="str">
        <v>Eaton Vance Floating-Rate Income Trust (NYSE:EFT)</v>
      </c>
      <c r="C815" t="str">
        <v>Invesco Exchange-Traded Fund Trust - Invesco Dorsey Wright Utilities Momentum ETF (NASDAQGM:PUI)</v>
      </c>
      <c r="D815" t="str">
        <v>DWS Municipal Income Trust (NYSE:KTF)</v>
      </c>
      <c r="E815" t="str">
        <v>LyondellBasell Industries N.V. (NYSE:LYB)</v>
      </c>
      <c r="F815" t="str">
        <v>Ovintiv Inc. (NYSE:OVV)</v>
      </c>
      <c r="G815" t="str">
        <v>Howard Hughes Holdings Inc. (NYSE:HHH)</v>
      </c>
      <c r="H815" t="str">
        <v>Kimbell Royalty Partners, LP (NYSE:KRP)</v>
      </c>
      <c r="I815" t="str">
        <v>RingCentral, Inc. (NYSE:RNG)</v>
      </c>
    </row>
    <row r="816" spans="1:9" x14ac:dyDescent="0.3">
      <c r="A816" t="str">
        <v>ESH Acquisition Corp. (NASDAQGM:ESHA)</v>
      </c>
      <c r="B816" t="str">
        <v>Eaton Vance Municipal Income Trust (NYSE:EVN)</v>
      </c>
      <c r="C816" t="str">
        <v>Invesco Exchange-Traded Fund Trust - Invesco Golden Dragon China ETF (NASDAQGM:PGJ)</v>
      </c>
      <c r="D816" t="str">
        <v>DXC Technology Company (NYSE:DXC)</v>
      </c>
      <c r="E816" t="str">
        <v>M&amp;T Bank Corporation (NYSE:MTB)</v>
      </c>
      <c r="F816" t="str">
        <v>Owens &amp; Minor, Inc. (NYSE:OMI)</v>
      </c>
      <c r="G816" t="str">
        <v>Howmet Aerospace Inc. (NYSE:HWM)</v>
      </c>
      <c r="H816" t="str">
        <v>Kimco Realty Corporation (NYSE:KIM)</v>
      </c>
      <c r="I816" t="str">
        <v>RLJ Lodging Trust (NYSE:RLJ)</v>
      </c>
    </row>
    <row r="817" spans="1:9" x14ac:dyDescent="0.3">
      <c r="A817" t="str">
        <v>Esquire Financial Holdings, Inc. (NASDAQCM:ESQ)</v>
      </c>
      <c r="B817" t="str">
        <v>Eaton Vance Senior Floating-Rate Trust (NYSE:EFR)</v>
      </c>
      <c r="C817" t="str">
        <v>Invesco Exchange-Traded Fund Trust - Invesco High Yield Equity Dividend Achievers ETF (NASDAQGM:PEY)</v>
      </c>
      <c r="D817" t="str">
        <v>DXP Enterprises, Inc. (NASDAQGS:DXPE)</v>
      </c>
      <c r="E817" t="str">
        <v>M/I Homes, Inc. (NYSE:MHO)</v>
      </c>
      <c r="F817" t="str">
        <v>Owens Corning (NYSE:OC)</v>
      </c>
      <c r="G817" t="str">
        <v>Hubbell Incorporated (NYSE:HUBB)</v>
      </c>
      <c r="H817" t="str">
        <v>KinderCare Learning Companies, Inc. (NYSE:KLC)</v>
      </c>
      <c r="I817" t="str">
        <v>Robert Half Inc. (NYSE:RHI)</v>
      </c>
    </row>
    <row r="818" spans="1:9" x14ac:dyDescent="0.3">
      <c r="A818" t="str">
        <v>ESSA Bancorp, Inc. (NASDAQGS:ESSA)</v>
      </c>
      <c r="B818" t="str">
        <v>Eaton Vance Senior Income Trust (NYSE:EVF)</v>
      </c>
      <c r="C818" t="str">
        <v>Invesco High Income Trust II (NYSE:VLT)</v>
      </c>
      <c r="D818" t="str">
        <v>Dycom Industries, Inc. (NYSE:DY)</v>
      </c>
      <c r="E818" t="str">
        <v>Mach Natural Resources LP (NYSE:MNR)</v>
      </c>
      <c r="F818" t="str">
        <v>Oxford Industries, Inc. (NYSE:OXM)</v>
      </c>
      <c r="G818" t="str">
        <v>HubSpot, Inc. (NYSE:HUBS)</v>
      </c>
      <c r="H818" t="str">
        <v>Kinetik Holdings Inc. (NYSE:KNTK)</v>
      </c>
      <c r="I818" t="str">
        <v>Robinhood Markets, Inc. (NASDAQGS:HOOD)</v>
      </c>
    </row>
    <row r="819" spans="1:9" x14ac:dyDescent="0.3">
      <c r="A819" t="str">
        <v>Essent Group Ltd. (NYSE:ESNT)</v>
      </c>
      <c r="B819" t="str">
        <v>Eaton Vance Short Duration Diversified Income Fund (NYSE:EVG)</v>
      </c>
      <c r="C819" t="str">
        <v>Invesco Mortgage Capital Inc. (NYSE:IVR)</v>
      </c>
      <c r="D819" t="str">
        <v>Dynatrace, Inc. (NYSE:DT)</v>
      </c>
      <c r="E819" t="str">
        <v>MACOM Technology Solutions Holdings, Inc. (NASDAQGS:MTSI)</v>
      </c>
      <c r="F819" t="str">
        <v>P10, Inc. (NYSE:PX)</v>
      </c>
      <c r="G819" t="str">
        <v>Huntington Bancshares Incorporated (NASDAQGS:HBAN)</v>
      </c>
      <c r="H819" t="str">
        <v>Kingsway Financial Services Inc. (NYSE:KFS)</v>
      </c>
      <c r="I819" t="str">
        <v>Rockwell Automation, Inc. (NYSE:ROK)</v>
      </c>
    </row>
    <row r="820" spans="1:9" x14ac:dyDescent="0.3">
      <c r="A820" t="str">
        <v>Essential Properties Realty Trust, Inc. (NYSE:EPRT)</v>
      </c>
      <c r="B820" t="str">
        <v>Eaton Vance Tax-Advantaged Dividend Income Fund (NYSE:EVT)</v>
      </c>
      <c r="C820" t="str">
        <v>Invesco Municipal Income Opportunities Trust (NYSE:OIA)</v>
      </c>
      <c r="D820" t="str">
        <v>Dynavax Technologies Corporation (NASDAQGS:DVAX)</v>
      </c>
      <c r="E820" t="str">
        <v>Macy's, Inc. (NYSE:M)</v>
      </c>
      <c r="F820" t="str">
        <v>PACCAR Inc (NASDAQGS:PCAR)</v>
      </c>
      <c r="G820" t="str">
        <v>Huntsman Corporation (NYSE:HUN)</v>
      </c>
      <c r="H820" t="str">
        <v>Kiniksa Pharmaceuticals International, plc (NASDAQGS:KNSA)</v>
      </c>
      <c r="I820" t="str">
        <v>Roivant Sciences Ltd. (NASDAQGS:ROIV)</v>
      </c>
    </row>
    <row r="821" spans="1:9" x14ac:dyDescent="0.3">
      <c r="A821" t="str">
        <v>Essential Utilities, Inc. (NYSE:WTRG)</v>
      </c>
      <c r="B821" t="str">
        <v>Eaton Vance Tax-Advantaged Global Dividend Income Fund (NYSE:ETG)</v>
      </c>
      <c r="C821" t="str">
        <v>Invesco Municipal Opportunity Trust (NYSE:VMO)</v>
      </c>
      <c r="D821" t="str">
        <v>Dyne Therapeutics, Inc. (NASDAQGS:DYN)</v>
      </c>
      <c r="E821" t="str">
        <v>Madison Square Garden Sports Corp. (NYSE:MSGS)</v>
      </c>
      <c r="F821" t="str">
        <v>Packaging Corporation of America (NYSE:PKG)</v>
      </c>
      <c r="G821" t="str">
        <v>Huron Consulting Group Inc. (NASDAQGS:HURN)</v>
      </c>
      <c r="H821" t="str">
        <v>Kirby Corporation (NYSE:KEX)</v>
      </c>
      <c r="I821" t="str">
        <v>Rollins, Inc. (NYSE:ROL)</v>
      </c>
    </row>
    <row r="822" spans="1:9" x14ac:dyDescent="0.3">
      <c r="A822" t="str">
        <v>Essex Property Trust, Inc. (NYSE:ESS)</v>
      </c>
      <c r="B822" t="str">
        <v>Eaton Vance Tax-Advantaged Global Dividend Opportunities Fund (NYSE:ETO)</v>
      </c>
      <c r="C822" t="str">
        <v>Invesco Municipal Trust (NYSE:VKQ)</v>
      </c>
      <c r="D822" t="str">
        <v>Eagle Bancorp Montana, Inc. (NASDAQGM:EBMT)</v>
      </c>
      <c r="E822" t="str">
        <v>Magic Software Enterprises Ltd. (NASDAQGS:MGIC)</v>
      </c>
      <c r="F822" t="str">
        <v>PACS Group, Inc. (NYSE:PACS)</v>
      </c>
      <c r="G822" t="str">
        <v>Hut 8 Corp. (NASDAQGS:HUT)</v>
      </c>
      <c r="H822" t="str">
        <v>KKR &amp; Co. Inc. (NYSE:KKR)</v>
      </c>
      <c r="I822" t="str">
        <v>Ross Stores, Inc. (NASDAQGS:ROST)</v>
      </c>
    </row>
    <row r="823" spans="1:9" x14ac:dyDescent="0.3">
      <c r="A823" t="str">
        <v>Ethan Allen Interiors Inc. (NYSE:ETD)</v>
      </c>
      <c r="B823" t="str">
        <v>eBay Inc. (NASDAQGS:EBAY)</v>
      </c>
      <c r="C823" t="str">
        <v>Invesco QQQ Trust, Series 1 (NASDAQGM:QQQ)</v>
      </c>
      <c r="D823" t="str">
        <v>Eagle Bancorp, Inc. (NASDAQCM:EGBN)</v>
      </c>
      <c r="E823" t="str">
        <v>Magnite, Inc. (NASDAQGS:MGNI)</v>
      </c>
      <c r="F823" t="str">
        <v>PagSeguro Digital Ltd. (NYSE:PAGS)</v>
      </c>
      <c r="G823" t="str">
        <v>Hyatt Hotels Corporation (NYSE:H)</v>
      </c>
      <c r="H823" t="str">
        <v>KKR Real Estate Finance Trust Inc. (NYSE:KREF)</v>
      </c>
      <c r="I823" t="str">
        <v>Royalty Pharma plc (NASDAQGS:RPRX)</v>
      </c>
    </row>
    <row r="824" spans="1:9" x14ac:dyDescent="0.3">
      <c r="A824" t="str">
        <v>Etsy, Inc. (NASDAQGS:ETSY)</v>
      </c>
      <c r="B824" t="str">
        <v>ECB Bancorp, Inc. (NASDAQCM:ECBK)</v>
      </c>
      <c r="C824" t="str">
        <v>Invesco Quality Municipal Income Trust (NYSE:IQI)</v>
      </c>
      <c r="D824" t="str">
        <v>Eagle Materials Inc. (NYSE:EXP)</v>
      </c>
      <c r="E824" t="str">
        <v>Main Street Capital Corporation (NYSE:MAIN)</v>
      </c>
      <c r="F824" t="str">
        <v>Papaya Growth Opportunity Corp. I (NASDAQCM:PPYA)</v>
      </c>
      <c r="G824" t="str">
        <v>IAC Inc. (NASDAQGS:IAC)</v>
      </c>
      <c r="H824" t="str">
        <v>KLA Corporation (NASDAQGS:KLAC)</v>
      </c>
      <c r="I824" t="str">
        <v>RPC, Inc. (NYSE:RES)</v>
      </c>
    </row>
    <row r="825" spans="1:9" x14ac:dyDescent="0.3">
      <c r="A825" t="str">
        <v>Eureka Acquisition Corp (NASDAQCM:EURK)</v>
      </c>
      <c r="B825" t="str">
        <v>EchoStar Corporation (NASDAQGS:SATS)</v>
      </c>
      <c r="C825" t="str">
        <v>Invesco Trust for Investment Grade Municipals (NYSE:VGM)</v>
      </c>
      <c r="D825" t="str">
        <v>East West Bancorp, Inc. (NASDAQGS:EWBC)</v>
      </c>
      <c r="E825" t="str">
        <v>MainStreet Bancshares, Inc. (NASDAQCM:MNSB)</v>
      </c>
      <c r="F825" t="str">
        <v>Par Pacific Holdings, Inc. (NYSE:PARR)</v>
      </c>
      <c r="G825" t="str">
        <v>IBEX Limited (NASDAQGM:IBEX)</v>
      </c>
      <c r="H825" t="str">
        <v>Klaviyo, Inc. (NYSE:KVYO)</v>
      </c>
      <c r="I825" t="str">
        <v>RPM International Inc. (NYSE:RPM)</v>
      </c>
    </row>
    <row r="826" spans="1:9" x14ac:dyDescent="0.3">
      <c r="A826" t="str">
        <v>Euronet Worldwide, Inc. (NASDAQGS:EEFT)</v>
      </c>
      <c r="B826" t="str">
        <v>Ecolab Inc. (NYSE:ECL)</v>
      </c>
      <c r="C826" t="str">
        <v>Invesco Trust for Investment Grade New York Municipals (NYSE:VTN)</v>
      </c>
      <c r="D826" t="str">
        <v>Easterly Government Properties, Inc. (NYSE:DEA)</v>
      </c>
      <c r="E826" t="str">
        <v>MakeMyTrip Limited (NASDAQGS:MMYT)</v>
      </c>
      <c r="F826" t="str">
        <v>Parker-Hannifin Corporation (NYSE:PH)</v>
      </c>
      <c r="G826" t="str">
        <v>Ibotta, Inc. (NYSE:IBTA)</v>
      </c>
      <c r="H826" t="str">
        <v>Knowles Corporation (NYSE:KN)</v>
      </c>
      <c r="I826" t="str">
        <v>RTX Corporation (NYSE:RTX)</v>
      </c>
    </row>
    <row r="827" spans="1:9" x14ac:dyDescent="0.3">
      <c r="A827" t="str">
        <v>European Wax Center, Inc. (NASDAQGS:EWCZ)</v>
      </c>
      <c r="B827" t="str">
        <v>Ecovyst Inc. (NYSE:ECVT)</v>
      </c>
      <c r="C827" t="str">
        <v>Invesco Value Municipal Income Trust (NYSE:IIM)</v>
      </c>
      <c r="D827" t="str">
        <v>EastGroup Properties, Inc. (NYSE:EGP)</v>
      </c>
      <c r="E827" t="str">
        <v>Mama's Creations, Inc. (NASDAQCM:MAMA)</v>
      </c>
      <c r="F827" t="str">
        <v>Park-Ohio Holdings Corp. (NASDAQGS:PKOH)</v>
      </c>
      <c r="G827" t="str">
        <v>ICF International, Inc. (NASDAQGS:ICFI)</v>
      </c>
      <c r="H827" t="str">
        <v>Kodiak Gas Services, Inc. (NYSE:KGS)</v>
      </c>
      <c r="I827" t="str">
        <v>Runway Growth Finance Corp. (NASDAQGS:RWAY)</v>
      </c>
    </row>
    <row r="828" spans="1:9" x14ac:dyDescent="0.3">
      <c r="A828" t="str">
        <v>Euroseas Ltd. (NASDAQCM:ESEA)</v>
      </c>
      <c r="B828" t="str">
        <v>Edgewell Personal Care Company (NYSE:EPC)</v>
      </c>
      <c r="C828" t="str">
        <v>Investar Holding Corporation (NASDAQGM:ISTR)</v>
      </c>
      <c r="D828" t="str">
        <v>Eastman Chemical Company (NYSE:EMN)</v>
      </c>
      <c r="E828" t="str">
        <v>Manchester United plc (NYSE:MANU)</v>
      </c>
      <c r="F828" t="str">
        <v>Patria Investments Limited (NASDAQGS:PAX)</v>
      </c>
      <c r="G828" t="str">
        <v>Ichor Holdings, Ltd. (NASDAQGS:ICHR)</v>
      </c>
      <c r="H828" t="str">
        <v>Kratos Defense &amp; Security Solutions, Inc. (NASDAQGS:KTOS)</v>
      </c>
      <c r="I828" t="str">
        <v>Ryder System, Inc. (NYSE:R)</v>
      </c>
    </row>
    <row r="829" spans="1:9" x14ac:dyDescent="0.3">
      <c r="A829" t="str">
        <v>Evercore Inc. (NYSE:EVR)</v>
      </c>
      <c r="B829" t="str">
        <v>Edison International (NYSE:EIX)</v>
      </c>
      <c r="C829" t="str">
        <v>Investcorp AI Acquisition Corp. (NASDAQGM:IVCA)</v>
      </c>
      <c r="D829" t="str">
        <v>Eaton Corporation plc (NYSE:ETN)</v>
      </c>
      <c r="E829" t="str">
        <v>Mannatech, Incorporated (NASDAQCM:MTEX)</v>
      </c>
      <c r="F829" t="str">
        <v>Patria Latin American Opportunity Acquisition Corp. (NASDAQGM:PLAO)</v>
      </c>
      <c r="G829" t="str">
        <v>ICON Public Limited Company (NASDAQGS:ICLR)</v>
      </c>
      <c r="H829" t="str">
        <v>Krispy Kreme, Inc. (NASDAQGS:DNUT)</v>
      </c>
      <c r="I829" t="str">
        <v>Ryerson Holding Corporation (NYSE:RYI)</v>
      </c>
    </row>
    <row r="830" spans="1:9" x14ac:dyDescent="0.3">
      <c r="A830" t="str">
        <v>Everest Group, Ltd. (NYSE:EG)</v>
      </c>
      <c r="B830" t="str">
        <v>Edwards Lifesciences Corporation (NYSE:EW)</v>
      </c>
      <c r="C830" t="str">
        <v>Investcorp Europe Acquisition Corp I (NASDAQGM:IVCB)</v>
      </c>
      <c r="D830" t="str">
        <v>Eaton Vance Floating-Rate Income Trust (NYSE:EFT)</v>
      </c>
      <c r="E830" t="str">
        <v>MannKind Corporation (NASDAQGM:MNKD)</v>
      </c>
      <c r="F830" t="str">
        <v>Patrick Industries, Inc. (NASDAQGS:PATK)</v>
      </c>
      <c r="G830" t="str">
        <v>ICU Medical, Inc. (NASDAQGS:ICUI)</v>
      </c>
      <c r="H830" t="str">
        <v>Krystal Biotech, Inc. (NASDAQGS:KRYS)</v>
      </c>
      <c r="I830" t="str">
        <v>S&amp;P Global Inc. (NYSE:SPGI)</v>
      </c>
    </row>
    <row r="831" spans="1:9" x14ac:dyDescent="0.3">
      <c r="A831" t="str">
        <v>Evergreen Corporation (NASDAQGM:EVGR)</v>
      </c>
      <c r="B831" t="str">
        <v>eGain Corporation (NASDAQCM:EGAN)</v>
      </c>
      <c r="C831" t="str">
        <v>Investors Title Company (NASDAQGS:ITIC)</v>
      </c>
      <c r="D831" t="str">
        <v>Eaton Vance Municipal Income Trust (NYSE:EVN)</v>
      </c>
      <c r="E831" t="str">
        <v>MarineMax, Inc. (NYSE:HZO)</v>
      </c>
      <c r="F831" t="str">
        <v>Patterson Companies, Inc. (NASDAQGS:PDCO)</v>
      </c>
      <c r="G831" t="str">
        <v>IDACORP, Inc. (NYSE:IDA)</v>
      </c>
      <c r="H831" t="str">
        <v>L3Harris Technologies, Inc. (NYSE:LHX)</v>
      </c>
      <c r="I831" t="str">
        <v>Saba Capital Income &amp; Opportunities Fund II (NYSE:SABA)</v>
      </c>
    </row>
    <row r="832" spans="1:9" x14ac:dyDescent="0.3">
      <c r="A832" t="str">
        <v>Evergy, Inc. (NASDAQGS:EVRG)</v>
      </c>
      <c r="B832" t="str">
        <v>El Pollo Loco Holdings, Inc. (NASDAQGS:LOCO)</v>
      </c>
      <c r="C832" t="str">
        <v>Ionis Pharmaceuticals, Inc. (NASDAQGS:IONS)</v>
      </c>
      <c r="D832" t="str">
        <v>Eaton Vance Senior Income Trust (NYSE:EVF)</v>
      </c>
      <c r="E832" t="str">
        <v>Markel Group Inc. (NYSE:MKL)</v>
      </c>
      <c r="F832" t="str">
        <v>Patterson-UTI Energy, Inc. (NASDAQGS:PTEN)</v>
      </c>
      <c r="G832" t="str">
        <v>IDEXX Laboratories, Inc. (NASDAQGS:IDXX)</v>
      </c>
      <c r="H832" t="str">
        <v>Lakeland Industries, Inc. (NASDAQGM:LAKE)</v>
      </c>
      <c r="I832" t="str">
        <v>Salesforce, Inc. (NYSE:CRM)</v>
      </c>
    </row>
    <row r="833" spans="1:9" x14ac:dyDescent="0.3">
      <c r="A833" t="str">
        <v>Everi Holdings Inc. (NYSE:EVRI)</v>
      </c>
      <c r="B833" t="str">
        <v>Elanco Animal Health Incorporated (NYSE:ELAN)</v>
      </c>
      <c r="C833" t="str">
        <v>Iovance Biotherapeutics, Inc. (NASDAQGM:IOVA)</v>
      </c>
      <c r="D833" t="str">
        <v>ECB Bancorp, Inc. (NASDAQCM:ECBK)</v>
      </c>
      <c r="E833" t="str">
        <v>Marriott Vacations Worldwide Corporation (NYSE:VAC)</v>
      </c>
      <c r="F833" t="str">
        <v>Paychex, Inc. (NASDAQGS:PAYX)</v>
      </c>
      <c r="G833" t="str">
        <v>IDT Corporation (NYSE:IDT)</v>
      </c>
      <c r="H833" t="str">
        <v>Lam Research Corporation (NASDAQGS:LRCX)</v>
      </c>
      <c r="I833" t="str">
        <v>Sally Beauty Holdings, Inc. (NYSE:SBH)</v>
      </c>
    </row>
    <row r="834" spans="1:9" x14ac:dyDescent="0.3">
      <c r="A834" t="str">
        <v>EverQuote, Inc. (NASDAQGM:EVER)</v>
      </c>
      <c r="B834" t="str">
        <v>Elastic N.V. (NYSE:ESTC)</v>
      </c>
      <c r="C834" t="str">
        <v>Iridium Communications Inc. (NASDAQGS:IRDM)</v>
      </c>
      <c r="D834" t="str">
        <v>EchoStar Corporation (NASDAQGS:SATS)</v>
      </c>
      <c r="E834" t="str">
        <v>Marsh &amp; McLennan Companies, Inc. (NYSE:MMC)</v>
      </c>
      <c r="F834" t="str">
        <v>Paycom Software, Inc. (NYSE:PAYC)</v>
      </c>
      <c r="G834" t="str">
        <v>IES Holdings, Inc. (NASDAQGM:IESC)</v>
      </c>
      <c r="H834" t="str">
        <v>Lamar Advertising Company (NASDAQGS:LAMR)</v>
      </c>
      <c r="I834" t="str">
        <v>Sanara MedTech Inc. (NASDAQCM:SMTI)</v>
      </c>
    </row>
    <row r="835" spans="1:9" x14ac:dyDescent="0.3">
      <c r="A835" t="str">
        <v>Everspin Technologies, Inc. (NASDAQGM:MRAM)</v>
      </c>
      <c r="B835" t="str">
        <v>Electronic Arts Inc. (NASDAQGS:EA)</v>
      </c>
      <c r="C835" t="str">
        <v>iRobot Corporation (NASDAQGS:IRBT)</v>
      </c>
      <c r="D835" t="str">
        <v>Ecolab Inc. (NYSE:ECL)</v>
      </c>
      <c r="E835" t="str">
        <v>Martin Marietta Materials, Inc. (NYSE:MLM)</v>
      </c>
      <c r="F835" t="str">
        <v>Paycor HCM, Inc. (NASDAQGS:PYCR)</v>
      </c>
      <c r="G835" t="str">
        <v>IF Bancorp, Inc. (NASDAQCM:IROQ)</v>
      </c>
      <c r="H835" t="str">
        <v>LandBridge Company LLC (NYSE:LB)</v>
      </c>
      <c r="I835" t="str">
        <v>Sanmina Corporation (NASDAQGS:SANM)</v>
      </c>
    </row>
    <row r="836" spans="1:9" x14ac:dyDescent="0.3">
      <c r="A836" t="str">
        <v>EVERTEC, Inc. (NYSE:EVTC)</v>
      </c>
      <c r="B836" t="str">
        <v>Element Solutions Inc (NYSE:ESI)</v>
      </c>
      <c r="C836" t="str">
        <v>Iron Horse Acquisitions Corp. (NASDAQGM:IROH)</v>
      </c>
      <c r="D836" t="str">
        <v>Ecovyst Inc. (NYSE:ECVT)</v>
      </c>
      <c r="E836" t="str">
        <v>Masimo Corporation (NASDAQGS:MASI)</v>
      </c>
      <c r="F836" t="str">
        <v>Paylocity Holding Corporation (NASDAQGS:PCTY)</v>
      </c>
      <c r="G836" t="str">
        <v>IGM Biosciences, Inc. (NASDAQGS:IGMS)</v>
      </c>
      <c r="H836" t="str">
        <v>Landmark Bancorp, Inc. (NASDAQGM:LARK)</v>
      </c>
      <c r="I836" t="str">
        <v>Saratoga Investment Corp. (NYSE:SAR)</v>
      </c>
    </row>
    <row r="837" spans="1:9" x14ac:dyDescent="0.3">
      <c r="A837" t="str">
        <v>Everus Construction Group, Inc. (NYSE:ECG)</v>
      </c>
      <c r="B837" t="str">
        <v>Elevance Health, Inc. (NYSE:ELV)</v>
      </c>
      <c r="C837" t="str">
        <v>iShares Trust - iShares 1-3 Year Treasury Bond ETF (NASDAQGM:SHY)</v>
      </c>
      <c r="D837" t="str">
        <v>Edgewell Personal Care Company (NYSE:EPC)</v>
      </c>
      <c r="E837" t="str">
        <v>MasTec, Inc. (NYSE:MTZ)</v>
      </c>
      <c r="F837" t="str">
        <v>PayPal Holdings, Inc. (NASDAQGS:PYPL)</v>
      </c>
      <c r="G837" t="str">
        <v>Illumina, Inc. (NASDAQGS:ILMN)</v>
      </c>
      <c r="H837" t="str">
        <v>Landsea Homes Corporation (NASDAQCM:LSEA)</v>
      </c>
      <c r="I837" t="str">
        <v>Savers Value Village, Inc. (NYSE:SVV)</v>
      </c>
    </row>
    <row r="838" spans="1:9" x14ac:dyDescent="0.3">
      <c r="A838" t="str">
        <v>Excelerate Energy, Inc. (NYSE:EE)</v>
      </c>
      <c r="B838" t="str">
        <v>Eli Lilly and Company (NYSE:LLY)</v>
      </c>
      <c r="C838" t="str">
        <v>iShares Trust - iShares 20+ Year Treasury Bond ETF (NASDAQGM:TLT)</v>
      </c>
      <c r="D838" t="str">
        <v>Edgewise Therapeutics, Inc. (NASDAQGS:EWTX)</v>
      </c>
      <c r="E838" t="str">
        <v>Match Group, Inc. (NASDAQGS:MTCH)</v>
      </c>
      <c r="F838" t="str">
        <v>PC Connection, Inc. (NASDAQGS:CNXN)</v>
      </c>
      <c r="G838" t="str">
        <v>Immatics N.V. (NASDAQCM:IMTX)</v>
      </c>
      <c r="H838" t="str">
        <v>Laureate Education, Inc. (NASDAQGS:LAUR)</v>
      </c>
      <c r="I838" t="str">
        <v>SB Financial Group, Inc. (NASDAQCM:SBFG)</v>
      </c>
    </row>
    <row r="839" spans="1:9" x14ac:dyDescent="0.3">
      <c r="A839" t="str">
        <v>Exelixis, Inc. (NASDAQGS:EXEL)</v>
      </c>
      <c r="B839" t="str">
        <v>Ellington Credit Company (NYSE:EARN)</v>
      </c>
      <c r="C839" t="str">
        <v>iShares Trust - iShares 7-10 Year Treasury Bond ETF (NASDAQGM:IEF)</v>
      </c>
      <c r="D839" t="str">
        <v>Edison International (NYSE:EIX)</v>
      </c>
      <c r="E839" t="str">
        <v>Materialise NV (NASDAQGS:MTLS)</v>
      </c>
      <c r="F839" t="str">
        <v>PDD Holdings Inc. (NASDAQGS:PDD)</v>
      </c>
      <c r="G839" t="str">
        <v>Immunocore Holdings plc (NASDAQGS:IMCR)</v>
      </c>
      <c r="H839" t="str">
        <v>Lazard, Inc. (NYSE:LAZ)</v>
      </c>
      <c r="I839" t="str">
        <v>ScanSource, Inc. (NASDAQGS:SCSC)</v>
      </c>
    </row>
    <row r="840" spans="1:9" x14ac:dyDescent="0.3">
      <c r="A840" t="str">
        <v>Exelon Corporation (NASDAQGS:EXC)</v>
      </c>
      <c r="B840" t="str">
        <v>Elme Communities (NYSE:ELME)</v>
      </c>
      <c r="C840" t="str">
        <v>iShares Trust - iShares Biotechnology ETF (NASDAQGM:IBB)</v>
      </c>
      <c r="D840" t="str">
        <v>El Pollo Loco Holdings, Inc. (NASDAQGS:LOCO)</v>
      </c>
      <c r="E840" t="str">
        <v>Materion Corporation (NYSE:MTRN)</v>
      </c>
      <c r="F840" t="str">
        <v>Pearl Holdings Acquisition Corp (NASDAQGM:PRLH)</v>
      </c>
      <c r="G840" t="str">
        <v>Impinj, Inc. (NASDAQGS:PI)</v>
      </c>
      <c r="H840" t="str">
        <v>LCNB Corp. (NASDAQCM:LCNB)</v>
      </c>
      <c r="I840" t="str">
        <v>Schlumberger Limited (NYSE:SLB)</v>
      </c>
    </row>
    <row r="841" spans="1:9" x14ac:dyDescent="0.3">
      <c r="A841" t="str">
        <v>ExlService Holdings, Inc. (NASDAQGS:EXLS)</v>
      </c>
      <c r="B841" t="str">
        <v>Eltek Ltd. (NASDAQCM:ELTK)</v>
      </c>
      <c r="C841" t="str">
        <v>iShares Trust - iShares Core S&amp;P U.S. Growth ETF (NASDAQGM:IUSG)</v>
      </c>
      <c r="D841" t="str">
        <v>Elanco Animal Health Incorporated (NYSE:ELAN)</v>
      </c>
      <c r="E841" t="str">
        <v>Mativ Holdings, Inc. (NYSE:MATV)</v>
      </c>
      <c r="F841" t="str">
        <v>Pediatrix Medical Group, Inc. (NYSE:MD)</v>
      </c>
      <c r="G841" t="str">
        <v>Independence Realty Trust, Inc. (NYSE:IRT)</v>
      </c>
      <c r="H841" t="str">
        <v>Lee Enterprises, Incorporated (NASDAQGS:LEE)</v>
      </c>
      <c r="I841" t="str">
        <v>Schneider National, Inc. (NYSE:SNDR)</v>
      </c>
    </row>
    <row r="842" spans="1:9" x14ac:dyDescent="0.3">
      <c r="A842" t="str">
        <v>Expand Energy Corporation (NASDAQGS:EXE)</v>
      </c>
      <c r="B842" t="str">
        <v>Embecta Corp. (NASDAQGS:EMBC)</v>
      </c>
      <c r="C842" t="str">
        <v>iShares Trust - iShares Core S&amp;P U.S. Value ETF (NASDAQGM:IUSV)</v>
      </c>
      <c r="D842" t="str">
        <v>Elastic N.V. (NYSE:ESTC)</v>
      </c>
      <c r="E842" t="str">
        <v>Matson, Inc. (NYSE:MATX)</v>
      </c>
      <c r="F842" t="str">
        <v>Pegasystems Inc. (NASDAQGS:PEGA)</v>
      </c>
      <c r="G842" t="str">
        <v>Independent Bank Corp. (NASDAQGS:INDB)</v>
      </c>
      <c r="H842" t="str">
        <v>LegalZoom.com, Inc. (NASDAQGS:LZ)</v>
      </c>
      <c r="I842" t="str">
        <v>Scholastic Corporation (NASDAQGS:SCHL)</v>
      </c>
    </row>
    <row r="843" spans="1:9" x14ac:dyDescent="0.3">
      <c r="A843" t="str">
        <v>Expedia Group, Inc. (NASDAQGS:EXPE)</v>
      </c>
      <c r="B843" t="str">
        <v>EMCOR Group, Inc. (NYSE:EME)</v>
      </c>
      <c r="C843" t="str">
        <v>iShares Trust - iShares Morningstar Mid-Cap Value ETF (NASDAQGM:IMCV)</v>
      </c>
      <c r="D843" t="str">
        <v>electroCore, Inc. (NASDAQCM:ECOR)</v>
      </c>
      <c r="E843" t="str">
        <v>Mattel, Inc. (NASDAQGS:MAT)</v>
      </c>
      <c r="F843" t="str">
        <v>Peloton Interactive, Inc. (NASDAQGS:PTON)</v>
      </c>
      <c r="G843" t="str">
        <v>Independent Bank Corporation (NASDAQGS:IBCP)</v>
      </c>
      <c r="H843" t="str">
        <v>Legend Biotech Corporation (NASDAQGS:LEGN)</v>
      </c>
      <c r="I843" t="str">
        <v>Science Applications International Corporation (NASDAQGS:SAIC)</v>
      </c>
    </row>
    <row r="844" spans="1:9" x14ac:dyDescent="0.3">
      <c r="A844" t="str">
        <v>Expeditors International of Washington, Inc. (NYSE:EXPD)</v>
      </c>
      <c r="B844" t="str">
        <v>Emergent BioSolutions Inc. (NYSE:EBS)</v>
      </c>
      <c r="C844" t="str">
        <v>iShares Trust - iShares Preferred and Income Securities ETF (NASDAQGM:PFF)</v>
      </c>
      <c r="D844" t="str">
        <v>Electronic Arts Inc. (NASDAQGS:EA)</v>
      </c>
      <c r="E844" t="str">
        <v>Matthews International Corporation (NASDAQGS:MATW)</v>
      </c>
      <c r="F844" t="str">
        <v>PennantPark Floating Rate Capital Ltd. (NYSE:PFLT)</v>
      </c>
      <c r="G844" t="str">
        <v>Independent Bank Group, Inc. (NASDAQGS:IBTX)</v>
      </c>
      <c r="H844" t="str">
        <v>LendingTree, Inc. (NASDAQGS:TREE)</v>
      </c>
      <c r="I844" t="str">
        <v>Scorpio Tankers Inc. (NYSE:STNG)</v>
      </c>
    </row>
    <row r="845" spans="1:9" x14ac:dyDescent="0.3">
      <c r="A845" t="str">
        <v>Exponent, Inc. (NASDAQGS:EXPO)</v>
      </c>
      <c r="B845" t="str">
        <v>Emerson Electric Co. (NYSE:EMR)</v>
      </c>
      <c r="C845" t="str">
        <v>iShares Trust - iShares S&amp;P Small-Cap 600 Growth ETF (NASDAQGM:IJT)</v>
      </c>
      <c r="D845" t="str">
        <v>Element Solutions Inc (NYSE:ESI)</v>
      </c>
      <c r="E845" t="str">
        <v>Maximus, Inc. (NYSE:MMS)</v>
      </c>
      <c r="F845" t="str">
        <v>PepsiCo, Inc. (NASDAQGS:PEP)</v>
      </c>
      <c r="G845" t="str">
        <v>Informatica Inc. (NYSE:INFA)</v>
      </c>
      <c r="H845" t="str">
        <v>LENSAR, Inc. (NASDAQCM:LNSR)</v>
      </c>
      <c r="I845" t="str">
        <v>Seadrill Limited (NYSE:SDRL)</v>
      </c>
    </row>
    <row r="846" spans="1:9" x14ac:dyDescent="0.3">
      <c r="A846" t="str">
        <v>Expro Group Holdings N.V. (NYSE:XPRO)</v>
      </c>
      <c r="B846" t="str">
        <v>Empire State Realty Trust, Inc. (NYSE:ESRT)</v>
      </c>
      <c r="C846" t="str">
        <v>iShares Trust - iShares Select Dividend ETF (NASDAQGM:DVY)</v>
      </c>
      <c r="D846" t="str">
        <v>Elicio Therapeutics, Inc. (NASDAQCM:ELTX)</v>
      </c>
      <c r="E846" t="str">
        <v>Mayville Engineering Company, Inc. (NYSE:MEC)</v>
      </c>
      <c r="F846" t="str">
        <v>Perception Capital Corp. III (NASDAQCM:PFTA)</v>
      </c>
      <c r="G846" t="str">
        <v>Ingersoll Rand Inc. (NYSE:IR)</v>
      </c>
      <c r="H846" t="str">
        <v>Leonardo DRS, Inc. (NASDAQGS:DRS)</v>
      </c>
      <c r="I846" t="str">
        <v>Seanergy Maritime Holdings Corp. (NASDAQCM:SHIP)</v>
      </c>
    </row>
    <row r="847" spans="1:9" x14ac:dyDescent="0.3">
      <c r="A847" t="str">
        <v>Extra Space Storage Inc. (NYSE:EXR)</v>
      </c>
      <c r="B847" t="str">
        <v>Employers Holdings, Inc. (NYSE:EIG)</v>
      </c>
      <c r="C847" t="str">
        <v>iShares Trust - iShares Semiconductor ETF (NASDAQGM:SOXX)</v>
      </c>
      <c r="D847" t="str">
        <v>Elme Communities (NYSE:ELME)</v>
      </c>
      <c r="E847" t="str">
        <v>McCormick &amp; Company, Incorporated (NYSE:MKC)</v>
      </c>
      <c r="F847" t="str">
        <v>Perdoceo Education Corporation (NASDAQGS:PRDO)</v>
      </c>
      <c r="G847" t="str">
        <v>Ingevity Corporation (NYSE:NGVT)</v>
      </c>
      <c r="H847" t="str">
        <v>Lesaka Technologies, Inc. (NASDAQGS:LSAK)</v>
      </c>
      <c r="I847" t="str">
        <v>SEI Investments Company (NASDAQGS:SEIC)</v>
      </c>
    </row>
    <row r="848" spans="1:9" x14ac:dyDescent="0.3">
      <c r="A848" t="str">
        <v>Exxon Mobil Corporation (NYSE:XOM)</v>
      </c>
      <c r="B848" t="str">
        <v>Enact Holdings, Inc. (NASDAQGS:ACT)</v>
      </c>
      <c r="C848" t="str">
        <v>Itron, Inc. (NASDAQGS:ITRI)</v>
      </c>
      <c r="D848" t="str">
        <v>Eltek Ltd. (NASDAQCM:ELTK)</v>
      </c>
      <c r="E848" t="str">
        <v>McDonald's Corporation (NYSE:MCD)</v>
      </c>
      <c r="F848" t="str">
        <v>Performance Food Group Company (NYSE:PFGC)</v>
      </c>
      <c r="G848" t="str">
        <v>Ingredion Incorporated (NYSE:INGR)</v>
      </c>
      <c r="H848" t="str">
        <v>Liberty All-Star Equity Fund (NYSE:USA)</v>
      </c>
      <c r="I848" t="str">
        <v>Select Medical Holdings Corporation (NYSE:SEM)</v>
      </c>
    </row>
    <row r="849" spans="1:9" x14ac:dyDescent="0.3">
      <c r="A849" t="str">
        <v>EZCORP, Inc. (NASDAQGS:EZPW)</v>
      </c>
      <c r="B849" t="str">
        <v>Encompass Health Corporation (NYSE:EHC)</v>
      </c>
      <c r="C849" t="str">
        <v>Ituran Location and Control Ltd. (NASDAQGS:ITRN)</v>
      </c>
      <c r="D849" t="str">
        <v>EMCOR Group, Inc. (NYSE:EME)</v>
      </c>
      <c r="E849" t="str">
        <v>McEwen Mining Inc. (NYSE:MUX)</v>
      </c>
      <c r="F849" t="str">
        <v>Perimeter Solutions, SA (NYSE:PRM)</v>
      </c>
      <c r="G849" t="str">
        <v>Innodata Inc. (NASDAQGM:INOD)</v>
      </c>
      <c r="H849" t="str">
        <v>Liberty All-Star Growth Fund, Inc. (NYSE:ASG)</v>
      </c>
      <c r="I849" t="str">
        <v>Select Water Solutions, Inc. (NYSE:WTTR)</v>
      </c>
    </row>
    <row r="850" spans="1:9" x14ac:dyDescent="0.3">
      <c r="A850" t="str">
        <v>F&amp;G Annuities &amp; Life, Inc. (NYSE:FG)</v>
      </c>
      <c r="B850" t="str">
        <v>Encore Capital Group, Inc. (NASDAQGS:ECPG)</v>
      </c>
      <c r="C850" t="str">
        <v>J&amp;J Snack Foods Corp. (NASDAQGS:JJSF)</v>
      </c>
      <c r="D850" t="str">
        <v>Emergent BioSolutions Inc. (NYSE:EBS)</v>
      </c>
      <c r="E850" t="str">
        <v>McGrath RentCorp (NASDAQGS:MGRC)</v>
      </c>
      <c r="F850" t="str">
        <v>Perion Network Ltd. (NASDAQGS:PERI)</v>
      </c>
      <c r="G850" t="str">
        <v>Innospec Inc. (NASDAQGS:IOSP)</v>
      </c>
      <c r="H850" t="str">
        <v>Liberty Broadband Corporation (NASDAQGS:LBRD.K)</v>
      </c>
      <c r="I850" t="str">
        <v>Selective Insurance Group, Inc. (NASDAQGS:SIGI)</v>
      </c>
    </row>
    <row r="851" spans="1:9" x14ac:dyDescent="0.3">
      <c r="A851" t="str">
        <v>F.N.B. Corporation (NYSE:FNB)</v>
      </c>
      <c r="B851" t="str">
        <v>Endava plc (NYSE:DAVA)</v>
      </c>
      <c r="C851" t="str">
        <v>J.W. Mays, Inc. (NASDAQCM:MAYS)</v>
      </c>
      <c r="D851" t="str">
        <v>Emerson Electric Co. (NYSE:EMR)</v>
      </c>
      <c r="E851" t="str">
        <v>MDU Resources Group, Inc. (NYSE:MDU)</v>
      </c>
      <c r="F851" t="str">
        <v>Perma-Pipe International Holdings, Inc. (NASDAQGM:PPIH)</v>
      </c>
      <c r="G851" t="str">
        <v>InnovAge Holding Corp. (NASDAQGS:INNV)</v>
      </c>
      <c r="H851" t="str">
        <v>Liberty Latin America Ltd. (NASDAQGS:LILA)</v>
      </c>
      <c r="I851" t="str">
        <v>Seneca Foods Corporation (NASDAQGS:SENE.A)</v>
      </c>
    </row>
    <row r="852" spans="1:9" x14ac:dyDescent="0.3">
      <c r="A852" t="str">
        <v>F5, Inc. (NASDAQGS:FFIV)</v>
      </c>
      <c r="B852" t="str">
        <v>Endeavor Group Holdings, Inc. (NYSE:EDR)</v>
      </c>
      <c r="C852" t="str">
        <v>Jack Henry &amp; Associates, Inc. (NASDAQGS:JKHY)</v>
      </c>
      <c r="D852" t="str">
        <v>Empire State Realty Trust, Inc. (NYSE:ESRT)</v>
      </c>
      <c r="E852" t="str">
        <v>MediaAlpha, Inc. (NYSE:MAX)</v>
      </c>
      <c r="F852" t="str">
        <v>Permian Resources Corporation (NYSE:PR)</v>
      </c>
      <c r="G852" t="str">
        <v>Innovative Eyewear, Inc. (NASDAQCM:LUCY)</v>
      </c>
      <c r="H852" t="str">
        <v>Life Time Group Holdings, Inc. (NYSE:LTH)</v>
      </c>
      <c r="I852" t="str">
        <v>Sensata Technologies Holding plc (NYSE:ST)</v>
      </c>
    </row>
    <row r="853" spans="1:9" x14ac:dyDescent="0.3">
      <c r="A853" t="str">
        <v>Fabrinet (NYSE:FN)</v>
      </c>
      <c r="B853" t="str">
        <v>Energizer Holdings, Inc. (NYSE:ENR)</v>
      </c>
      <c r="C853" t="str">
        <v>Jacobs Solutions Inc. (NYSE:J)</v>
      </c>
      <c r="D853" t="str">
        <v>Enact Holdings, Inc. (NASDAQGS:ACT)</v>
      </c>
      <c r="E853" t="str">
        <v>Medtronic plc (NYSE:MDT)</v>
      </c>
      <c r="F853" t="str">
        <v>Perrigo Company plc (NYSE:PRGO)</v>
      </c>
      <c r="G853" t="str">
        <v>Innovative Solutions and Support, Inc. (NASDAQGS:ISSC)</v>
      </c>
      <c r="H853" t="str">
        <v>LifeStance Health Group, Inc. (NASDAQGS:LFST)</v>
      </c>
      <c r="I853" t="str">
        <v>Sensus Healthcare, Inc. (NASDAQCM:SRTS)</v>
      </c>
    </row>
    <row r="854" spans="1:9" x14ac:dyDescent="0.3">
      <c r="A854" t="str">
        <v>FactSet Research Systems Inc. (NYSE:FDS)</v>
      </c>
      <c r="B854" t="str">
        <v>Energy Recovery, Inc. (NASDAQGS:ERII)</v>
      </c>
      <c r="C854" t="str">
        <v>Jamf Holding Corp. (NASDAQGS:JAMF)</v>
      </c>
      <c r="D854" t="str">
        <v>Enanta Pharmaceuticals, Inc. (NASDAQGS:ENTA)</v>
      </c>
      <c r="E854" t="str">
        <v>MeiraGTx Holdings plc (NASDAQGS:MGTX)</v>
      </c>
      <c r="F854" t="str">
        <v>Pfizer Inc. (NYSE:PFE)</v>
      </c>
      <c r="G854" t="str">
        <v>Innoviva, Inc. (NASDAQGS:INVA)</v>
      </c>
      <c r="H854" t="str">
        <v>Ligand Pharmaceuticals Incorporated (NASDAQGM:LGND)</v>
      </c>
      <c r="I854" t="str">
        <v>Septerna, Inc. (NASDAQGM:SEPN)</v>
      </c>
    </row>
    <row r="855" spans="1:9" x14ac:dyDescent="0.3">
      <c r="A855" t="str">
        <v>Fair Isaac Corporation (NYSE:FICO)</v>
      </c>
      <c r="B855" t="str">
        <v>Energy Services of America Corporation (NASDAQCM:ESOA)</v>
      </c>
      <c r="C855" t="str">
        <v>Jazz Pharmaceuticals plc (NASDAQGS:JAZZ)</v>
      </c>
      <c r="D855" t="str">
        <v>Encompass Health Corporation (NYSE:EHC)</v>
      </c>
      <c r="E855" t="str">
        <v>Melco Resorts &amp; Entertainment Limited (NASDAQGS:MLCO)</v>
      </c>
      <c r="F855" t="str">
        <v>PG&amp;E Corporation (NYSE:PCG)</v>
      </c>
      <c r="G855" t="str">
        <v>Inogen, Inc. (NASDAQGS:INGN)</v>
      </c>
      <c r="H855" t="str">
        <v>Light &amp; Wonder, Inc. (NASDAQGS:LNW)</v>
      </c>
      <c r="I855" t="str">
        <v>Sezzle Inc. (NASDAQCM:SEZL)</v>
      </c>
    </row>
    <row r="856" spans="1:9" x14ac:dyDescent="0.3">
      <c r="A856" t="str">
        <v>Farmers &amp; Merchants Bancorp, Inc. (NASDAQCM:FMAO)</v>
      </c>
      <c r="B856" t="str">
        <v>Energy Transfer LP (NYSE:ET)</v>
      </c>
      <c r="C856" t="str">
        <v>JBG SMITH Properties (NYSE:JBGS)</v>
      </c>
      <c r="D856" t="str">
        <v>Encore Capital Group, Inc. (NASDAQGS:ECPG)</v>
      </c>
      <c r="E856" t="str">
        <v>Mercantile Bank Corporation (NASDAQGS:MBWM)</v>
      </c>
      <c r="F856" t="str">
        <v>Pharvaris N.V. (NASDAQGS:PHVS)</v>
      </c>
      <c r="G856" t="str">
        <v>Inseego Corp. (NASDAQGS:INSG)</v>
      </c>
      <c r="H856" t="str">
        <v>Limoneira Company (NASDAQGS:LMNR)</v>
      </c>
      <c r="I856" t="str">
        <v>Shutterstock, Inc. (NYSE:SSTK)</v>
      </c>
    </row>
    <row r="857" spans="1:9" x14ac:dyDescent="0.3">
      <c r="A857" t="str">
        <v>Farmers National Banc Corp. (NASDAQCM:FMNB)</v>
      </c>
      <c r="B857" t="str">
        <v>Enerpac Tool Group Corp. (NYSE:EPAC)</v>
      </c>
      <c r="C857" t="str">
        <v>JD.com, Inc. (NASDAQGS:JD)</v>
      </c>
      <c r="D857" t="str">
        <v>Endava plc (NYSE:DAVA)</v>
      </c>
      <c r="E857" t="str">
        <v>Merchants Bancorp (NASDAQCM:MBIN)</v>
      </c>
      <c r="F857" t="str">
        <v>PhenixFIN Corporation (NASDAQGM:PFX)</v>
      </c>
      <c r="G857" t="str">
        <v>Insight Select Income Fund (NYSE:INSI)</v>
      </c>
      <c r="H857" t="str">
        <v>Lindblad Expeditions Holdings, Inc. (NASDAQCM:LIND)</v>
      </c>
      <c r="I857" t="str">
        <v>Sierra Bancorp (NASDAQGS:BSRR)</v>
      </c>
    </row>
    <row r="858" spans="1:9" x14ac:dyDescent="0.3">
      <c r="A858" t="str">
        <v>Farmland Partners Inc. (NYSE:FPI)</v>
      </c>
      <c r="B858" t="str">
        <v>EnerSys (NYSE:ENS)</v>
      </c>
      <c r="C858" t="str">
        <v>Jefferies Financial Group Inc. (NYSE:JEF)</v>
      </c>
      <c r="D858" t="str">
        <v>Endeavor Group Holdings, Inc. (NYSE:EDR)</v>
      </c>
      <c r="E858" t="str">
        <v>Merck &amp; Co., Inc. (NYSE:MRK)</v>
      </c>
      <c r="F858" t="str">
        <v>Phibro Animal Health Corporation (NASDAQGM:PAHC)</v>
      </c>
      <c r="G858" t="str">
        <v>Inspire Medical Systems, Inc. (NYSE:INSP)</v>
      </c>
      <c r="H858" t="str">
        <v>LINKBANCORP, Inc. (NASDAQCM:LNKB)</v>
      </c>
      <c r="I858" t="str">
        <v>Signet Jewelers Limited (NYSE:SIG)</v>
      </c>
    </row>
    <row r="859" spans="1:9" x14ac:dyDescent="0.3">
      <c r="A859" t="str">
        <v>Fastenal Company (NASDAQGS:FAST)</v>
      </c>
      <c r="B859" t="str">
        <v>Enfusion, Inc. (NYSE:ENFN)</v>
      </c>
      <c r="C859" t="str">
        <v>JetBlue Airways Corporation (NASDAQGS:JBLU)</v>
      </c>
      <c r="D859" t="str">
        <v>Energizer Holdings, Inc. (NYSE:ENR)</v>
      </c>
      <c r="E859" t="str">
        <v>Mercury General Corporation (NYSE:MCY)</v>
      </c>
      <c r="F859" t="str">
        <v>Phillips 66 (NYSE:PSX)</v>
      </c>
      <c r="G859" t="str">
        <v>Inspired Entertainment, Inc. (NASDAQCM:INSE)</v>
      </c>
      <c r="H859" t="str">
        <v>Lionsgate Studios Corp. (NASDAQGS:LION)</v>
      </c>
      <c r="I859" t="str">
        <v>Sila Realty Trust, Inc. (NYSE:SILA)</v>
      </c>
    </row>
    <row r="860" spans="1:9" x14ac:dyDescent="0.3">
      <c r="A860" t="str">
        <v>FB Financial Corporation (NYSE:FBK)</v>
      </c>
      <c r="B860" t="str">
        <v>Enhabit, Inc. (NYSE:EHAB)</v>
      </c>
      <c r="C860" t="str">
        <v>John Hancock Financial Opportunities Fund (NYSE:BTO)</v>
      </c>
      <c r="D860" t="str">
        <v>Energy Recovery, Inc. (NASDAQGS:ERII)</v>
      </c>
      <c r="E860" t="str">
        <v>Meridian Corporation (NASDAQGS:MRBK)</v>
      </c>
      <c r="F860" t="str">
        <v>PHINIA Inc. (NYSE:PHIN)</v>
      </c>
      <c r="G860" t="str">
        <v>Insulet Corporation (NASDAQGS:PODD)</v>
      </c>
      <c r="H860" t="str">
        <v>Liquidity Services, Inc. (NASDAQGS:LQDT)</v>
      </c>
      <c r="I860" t="str">
        <v>Silicom Ltd. (NASDAQGS:SILC)</v>
      </c>
    </row>
    <row r="861" spans="1:9" x14ac:dyDescent="0.3">
      <c r="A861" t="str">
        <v>Federal Agricultural Mortgage Corporation (NYSE:AGM)</v>
      </c>
      <c r="B861" t="str">
        <v>EnLink Midstream, LLC (NYSE:ENLC)</v>
      </c>
      <c r="C861" t="str">
        <v>John Hancock Income Securities Trust (NYSE:JHS)</v>
      </c>
      <c r="D861" t="str">
        <v>Energy Transfer LP (NYSE:ET)</v>
      </c>
      <c r="E861" t="str">
        <v>Merit Medical Systems, Inc. (NASDAQGS:MMSI)</v>
      </c>
      <c r="F861" t="str">
        <v>Photronics, Inc. (NASDAQGS:PLAB)</v>
      </c>
      <c r="G861" t="str">
        <v>Intapp, Inc. (NASDAQGS:INTA)</v>
      </c>
      <c r="H861" t="str">
        <v>Lithia Motors, Inc. (NYSE:LAD)</v>
      </c>
      <c r="I861" t="str">
        <v>Silvercrest Asset Management Group Inc. (NASDAQGM:SAMG)</v>
      </c>
    </row>
    <row r="862" spans="1:9" x14ac:dyDescent="0.3">
      <c r="A862" t="str">
        <v>Federal Realty Investment Trust (NYSE:FRT)</v>
      </c>
      <c r="B862" t="str">
        <v>Ennis, Inc. (NYSE:EBF)</v>
      </c>
      <c r="C862" t="str">
        <v>John Hancock Investors Trust (NYSE:JHI)</v>
      </c>
      <c r="D862" t="str">
        <v>Enerpac Tool Group Corp. (NYSE:EPAC)</v>
      </c>
      <c r="E862" t="str">
        <v>Meritage Homes Corporation (NYSE:MTH)</v>
      </c>
      <c r="F862" t="str">
        <v>Pieris Pharmaceuticals, Inc. (NASDAQCM:PIRS)</v>
      </c>
      <c r="G862" t="str">
        <v>Integer Holdings Corporation (NYSE:ITGR)</v>
      </c>
      <c r="H862" t="str">
        <v>Live Nation Entertainment, Inc. (NYSE:LYV)</v>
      </c>
      <c r="I862" t="str">
        <v>Sirius XM Holdings Inc. (NASDAQGS:SIRI)</v>
      </c>
    </row>
    <row r="863" spans="1:9" x14ac:dyDescent="0.3">
      <c r="A863" t="str">
        <v>Federal Signal Corporation (NYSE:FSS)</v>
      </c>
      <c r="B863" t="str">
        <v>Enova International, Inc. (NYSE:ENVA)</v>
      </c>
      <c r="C863" t="str">
        <v>John Hancock Preferred Income Fund (NYSE:HPI)</v>
      </c>
      <c r="D863" t="str">
        <v>EnerSys (NYSE:ENS)</v>
      </c>
      <c r="E863" t="str">
        <v>Mesa Laboratories, Inc. (NASDAQGS:MLAB)</v>
      </c>
      <c r="F863" t="str">
        <v>Pilgrim's Pride Corporation (NASDAQGS:PPC)</v>
      </c>
      <c r="G863" t="str">
        <v>Integral Ad Science Holding Corp. (NASDAQGS:IAS)</v>
      </c>
      <c r="H863" t="str">
        <v>Live Ventures Incorporated (NASDAQCM:LIVE)</v>
      </c>
      <c r="I863" t="str">
        <v>SiriusPoint Ltd. (NYSE:SPNT)</v>
      </c>
    </row>
    <row r="864" spans="1:9" x14ac:dyDescent="0.3">
      <c r="A864" t="str">
        <v>Federated Hermes Premier Municipal Income Fund (NYSE:FMN)</v>
      </c>
      <c r="B864" t="str">
        <v>Enovis Corporation (NYSE:ENOV)</v>
      </c>
      <c r="C864" t="str">
        <v>John Hancock Preferred Income Fund II (NYSE:HPF)</v>
      </c>
      <c r="D864" t="str">
        <v>Enfusion, Inc. (NYSE:ENFN)</v>
      </c>
      <c r="E864" t="str">
        <v>MetLife, Inc. (NYSE:MET)</v>
      </c>
      <c r="F864" t="str">
        <v>PIMCO California Municipal Income Fund II (NYSE:PCK)</v>
      </c>
      <c r="G864" t="str">
        <v>Interface, Inc. (NASDAQGS:TILE)</v>
      </c>
      <c r="H864" t="str">
        <v>LiveRamp Holdings, Inc. (NYSE:RAMP)</v>
      </c>
      <c r="I864" t="str">
        <v>SiteOne Landscape Supply, Inc. (NYSE:SITE)</v>
      </c>
    </row>
    <row r="865" spans="1:9" x14ac:dyDescent="0.3">
      <c r="A865" t="str">
        <v>Federated Hermes, Inc. (NYSE:FHI)</v>
      </c>
      <c r="B865" t="str">
        <v>Enphase Energy, Inc. (NASDAQGM:ENPH)</v>
      </c>
      <c r="C865" t="str">
        <v>John Hancock Preferred Income Fund III (NYSE:HPS)</v>
      </c>
      <c r="D865" t="str">
        <v>enGene Holdings Inc. (NASDAQCM:ENGN)</v>
      </c>
      <c r="E865" t="str">
        <v>Metropolitan Bank Holding Corp. (NYSE:MCB)</v>
      </c>
      <c r="F865" t="str">
        <v>PIMCO California Municipal Income Fund III (NYSE:PZC)</v>
      </c>
      <c r="G865" t="str">
        <v>International Bancshares Corporation (NASDAQGS:IBOC)</v>
      </c>
      <c r="H865" t="str">
        <v>LiveWire Group, Inc. (NYSE:LVWR)</v>
      </c>
      <c r="I865" t="str">
        <v>Sitio Royalties Corp. (NYSE:STR)</v>
      </c>
    </row>
    <row r="866" spans="1:9" x14ac:dyDescent="0.3">
      <c r="A866" t="str">
        <v>FedEx Corporation (NYSE:FDX)</v>
      </c>
      <c r="B866" t="str">
        <v>Enpro Inc. (NYSE:NPO)</v>
      </c>
      <c r="C866" t="str">
        <v>John Hancock Premium Dividend Fund (NYSE:PDT)</v>
      </c>
      <c r="D866" t="str">
        <v>Enhabit, Inc. (NYSE:EHAB)</v>
      </c>
      <c r="E866" t="str">
        <v>MFA Financial, Inc. (NYSE:MFA)</v>
      </c>
      <c r="F866" t="str">
        <v>PIMCO Municipal Income Fund III (NYSE:PMX)</v>
      </c>
      <c r="G866" t="str">
        <v>International Flavors &amp; Fragrances Inc. (NYSE:IFF)</v>
      </c>
      <c r="H866" t="str">
        <v>LMP Capital and Income Fund Inc. (NYSE:SCD)</v>
      </c>
      <c r="I866" t="str">
        <v>SK Growth Opportunities Corporation (NASDAQGM:SKGR)</v>
      </c>
    </row>
    <row r="867" spans="1:9" x14ac:dyDescent="0.3">
      <c r="A867" t="str">
        <v>Ferguson Enterprises Inc. (NYSE:FERG)</v>
      </c>
      <c r="B867" t="str">
        <v>Enstar Group Limited (NASDAQGS:ESGR)</v>
      </c>
      <c r="C867" t="str">
        <v>John Hancock Tax-Advantaged Dividend Income Fund (NYSE:HTD)</v>
      </c>
      <c r="D867" t="str">
        <v>EnLink Midstream, LLC (NYSE:ENLC)</v>
      </c>
      <c r="E867" t="str">
        <v>MGE Energy, Inc. (NASDAQGS:MGEE)</v>
      </c>
      <c r="F867" t="str">
        <v>PIMCO New York Municipal Income Fund II (NYSE:PNI)</v>
      </c>
      <c r="G867" t="str">
        <v>International Money Express, Inc. (NASDAQCM:IMXI)</v>
      </c>
      <c r="H867" t="str">
        <v>Loews Corporation (NYSE:L)</v>
      </c>
      <c r="I867" t="str">
        <v>Skechers U.S.A., Inc. (NYSE:SKX)</v>
      </c>
    </row>
    <row r="868" spans="1:9" x14ac:dyDescent="0.3">
      <c r="A868" t="str">
        <v>Ferrari N.V. (NYSE:RACE)</v>
      </c>
      <c r="B868" t="str">
        <v>Entegris, Inc. (NASDAQGS:ENTG)</v>
      </c>
      <c r="C868" t="str">
        <v>John Marshall Bancorp, Inc. (NASDAQCM:JMSB)</v>
      </c>
      <c r="D868" t="str">
        <v>Enliven Therapeutics, Inc. (NASDAQGS:ELVN)</v>
      </c>
      <c r="E868" t="str">
        <v>MGIC Investment Corporation (NYSE:MTG)</v>
      </c>
      <c r="F868" t="str">
        <v>PIMCO New York Municipal Income Fund III (NYSE:PYN)</v>
      </c>
      <c r="G868" t="str">
        <v>Interparfums, Inc. (NASDAQGS:IPAR)</v>
      </c>
      <c r="H868" t="str">
        <v>Logan Ridge Finance Corporation (NASDAQGS:LRFC)</v>
      </c>
      <c r="I868" t="str">
        <v>SLM Corporation (NASDAQGS:SLM)</v>
      </c>
    </row>
    <row r="869" spans="1:9" x14ac:dyDescent="0.3">
      <c r="A869" t="str">
        <v>Fidelis Insurance Holdings Limited (NYSE:FIHL)</v>
      </c>
      <c r="B869" t="str">
        <v>Entergy Corporation (NYSE:ETR)</v>
      </c>
      <c r="C869" t="str">
        <v>John Wiley &amp; Sons, Inc. (NYSE:WLY)</v>
      </c>
      <c r="D869" t="str">
        <v>Ennis, Inc. (NYSE:EBF)</v>
      </c>
      <c r="E869" t="str">
        <v>MGM Resorts International (NYSE:MGM)</v>
      </c>
      <c r="F869" t="str">
        <v>Pinnacle West Capital Corporation (NYSE:PNW)</v>
      </c>
      <c r="G869" t="str">
        <v>Intra-Cellular Therapies, Inc. (NASDAQGS:ITCI)</v>
      </c>
      <c r="H869" t="str">
        <v>Logility Supply Chain Solutions, Inc. (NASDAQGS:LGTY)</v>
      </c>
      <c r="I869" t="str">
        <v>Smith &amp; Wesson Brands, Inc. (NASDAQGS:SWBI)</v>
      </c>
    </row>
    <row r="870" spans="1:9" x14ac:dyDescent="0.3">
      <c r="A870" t="str">
        <v>Fidelity Commonwealth Trust - Fidelity Nasdaq Composite Index ETF (NASDAQGM:ONEQ)</v>
      </c>
      <c r="B870" t="str">
        <v>Enterprise Bancorp, Inc. (NASDAQGS:EBTC)</v>
      </c>
      <c r="C870" t="str">
        <v>Jones Lang LaSalle Incorporated (NYSE:JLL)</v>
      </c>
      <c r="D870" t="str">
        <v>Enova International, Inc. (NYSE:ENVA)</v>
      </c>
      <c r="E870" t="str">
        <v>MGP Ingredients, Inc. (NASDAQGS:MGPI)</v>
      </c>
      <c r="F870" t="str">
        <v>Plains All American Pipeline, L.P. (NASDAQGS:PAA)</v>
      </c>
      <c r="G870" t="str">
        <v>Intrepid Potash, Inc. (NYSE:IPI)</v>
      </c>
      <c r="H870" t="str">
        <v>Lowe's Companies, Inc. (NYSE:LOW)</v>
      </c>
      <c r="I870" t="str">
        <v>Snap-on Incorporated (NYSE:SNA)</v>
      </c>
    </row>
    <row r="871" spans="1:9" x14ac:dyDescent="0.3">
      <c r="A871" t="str">
        <v>Fidelity D &amp; D Bancorp, Inc. (NASDAQGM:FDBC)</v>
      </c>
      <c r="B871" t="str">
        <v>Enterprise Financial Services Corp (NASDAQGS:EFSC)</v>
      </c>
      <c r="C871" t="str">
        <v>Juniper Networks, Inc. (NYSE:JNPR)</v>
      </c>
      <c r="D871" t="str">
        <v>Enovis Corporation (NYSE:ENOV)</v>
      </c>
      <c r="E871" t="str">
        <v>Microchip Technology Incorporated (NASDAQGS:MCHP)</v>
      </c>
      <c r="F871" t="str">
        <v>Plains GP Holdings, L.P. (NASDAQGS:PAGP)</v>
      </c>
      <c r="G871" t="str">
        <v>Intuitive Machines, Inc. (NASDAQGM:LUNR)</v>
      </c>
      <c r="H871" t="str">
        <v>LPL Financial Holdings Inc. (NASDAQGS:LPLA)</v>
      </c>
      <c r="I871" t="str">
        <v>Snowflake Inc. (NYSE:SNOW)</v>
      </c>
    </row>
    <row r="872" spans="1:9" x14ac:dyDescent="0.3">
      <c r="A872" t="str">
        <v>Fidelity National Financial, Inc. (NYSE:FNF)</v>
      </c>
      <c r="B872" t="str">
        <v>Enterprise Products Partners L.P. (NYSE:EPD)</v>
      </c>
      <c r="C872" t="str">
        <v>JVSPAC Acquisition Corp. (NASDAQCM:JVSA)</v>
      </c>
      <c r="D872" t="str">
        <v>Enovix Corporation (NASDAQGS:ENVX)</v>
      </c>
      <c r="E872" t="str">
        <v>Micron Technology, Inc. (NASDAQGS:MU)</v>
      </c>
      <c r="F872" t="str">
        <v>Planet Fitness, Inc. (NYSE:PLNT)</v>
      </c>
      <c r="G872" t="str">
        <v>Intuitive Surgical, Inc. (NASDAQGS:ISRG)</v>
      </c>
      <c r="H872" t="str">
        <v>LSI Industries Inc. (NASDAQGS:LYTS)</v>
      </c>
      <c r="I872" t="str">
        <v>Soho House &amp; Co Inc. (NYSE:SHCO)</v>
      </c>
    </row>
    <row r="873" spans="1:9" x14ac:dyDescent="0.3">
      <c r="A873" t="str">
        <v>Fidelity National Information Services, Inc. (NYSE:FIS)</v>
      </c>
      <c r="B873" t="str">
        <v>Envestnet, Inc. (NYSE:ENV)</v>
      </c>
      <c r="C873" t="str">
        <v>Kairous Acquisition Corp. Limited (NASDAQCM:KACL)</v>
      </c>
      <c r="D873" t="str">
        <v>Enphase Energy, Inc. (NASDAQGM:ENPH)</v>
      </c>
      <c r="E873" t="str">
        <v>Microsoft Corporation (NASDAQGS:MSFT)</v>
      </c>
      <c r="F873" t="str">
        <v>PlayAGS, Inc. (NYSE:AGS)</v>
      </c>
      <c r="G873" t="str">
        <v>Invesco Bond Fund (NYSE:VBF)</v>
      </c>
      <c r="H873" t="str">
        <v>LTC Properties, Inc. (NYSE:LTC)</v>
      </c>
      <c r="I873" t="str">
        <v>Sohu.com Limited (NASDAQGS:SOHU)</v>
      </c>
    </row>
    <row r="874" spans="1:9" x14ac:dyDescent="0.3">
      <c r="A874" t="str">
        <v>Fidus Investment Corporation (NASDAQGS:FDUS)</v>
      </c>
      <c r="B874" t="str">
        <v>Enviri Corporation (NYSE:NVRI)</v>
      </c>
      <c r="C874" t="str">
        <v>Kaiser Aluminum Corporation (NASDAQGS:KALU)</v>
      </c>
      <c r="D874" t="str">
        <v>Enpro Inc. (NYSE:NPO)</v>
      </c>
      <c r="E874" t="str">
        <v>MicroStrategy Incorporated (NASDAQGS:MSTR)</v>
      </c>
      <c r="F874" t="str">
        <v>Playtika Holding Corp. (NASDAQGS:PLTK)</v>
      </c>
      <c r="G874" t="str">
        <v>Invesco Exchange-Traded Fund Trust - Invesco Golden Dragon China ETF (NASDAQGM:PGJ)</v>
      </c>
      <c r="H874" t="str">
        <v>Lumentum Holdings Inc. (NASDAQGS:LITE)</v>
      </c>
      <c r="I874" t="str">
        <v>SoundThinking, Inc. (NASDAQCM:SSTI)</v>
      </c>
    </row>
    <row r="875" spans="1:9" x14ac:dyDescent="0.3">
      <c r="A875" t="str">
        <v>Fifth Third Bancorp (NASDAQGS:FITB)</v>
      </c>
      <c r="B875" t="str">
        <v>Envista Holdings Corporation (NYSE:NVST)</v>
      </c>
      <c r="C875" t="str">
        <v>Kanzhun Limited (NASDAQGS:BZ)</v>
      </c>
      <c r="D875" t="str">
        <v>Entegris, Inc. (NASDAQGS:ENTG)</v>
      </c>
      <c r="E875" t="str">
        <v>Mid Penn Bancorp, Inc. (NASDAQGM:MPB)</v>
      </c>
      <c r="F875" t="str">
        <v>Plexus Corp. (NASDAQGS:PLXS)</v>
      </c>
      <c r="G875" t="str">
        <v>Invesco Mortgage Capital Inc. (NYSE:IVR)</v>
      </c>
      <c r="H875" t="str">
        <v>LXP Industrial Trust (NYSE:LXP)</v>
      </c>
      <c r="I875" t="str">
        <v>South Plains Financial, Inc. (NASDAQGS:SPFI)</v>
      </c>
    </row>
    <row r="876" spans="1:9" x14ac:dyDescent="0.3">
      <c r="A876" t="str">
        <v>Finance of America Companies Inc. (NYSE:FOA)</v>
      </c>
      <c r="B876" t="str">
        <v>EOG Resources, Inc. (NYSE:EOG)</v>
      </c>
      <c r="C876" t="str">
        <v>Karat Packaging Inc. (NASDAQGS:KRT)</v>
      </c>
      <c r="D876" t="str">
        <v>Entergy Corporation (NYSE:ETR)</v>
      </c>
      <c r="E876" t="str">
        <v>Mid-America Apartment Communities, Inc. (NYSE:MAA)</v>
      </c>
      <c r="F876" t="str">
        <v>Post Holdings, Inc. (NYSE:POST)</v>
      </c>
      <c r="G876" t="str">
        <v>Invesco QQQ Trust, Series 1 (NASDAQGM:QQQ)</v>
      </c>
      <c r="H876" t="str">
        <v>Lyft, Inc. (NASDAQGS:LYFT)</v>
      </c>
      <c r="I876" t="str">
        <v>Southern Missouri Bancorp, Inc. (NASDAQGM:SMBC)</v>
      </c>
    </row>
    <row r="877" spans="1:9" x14ac:dyDescent="0.3">
      <c r="A877" t="str">
        <v>Financial Institutions, Inc. (NASDAQGS:FISI)</v>
      </c>
      <c r="B877" t="str">
        <v>EPAM Systems, Inc. (NYSE:EPAM)</v>
      </c>
      <c r="C877" t="str">
        <v>Karooooo Ltd. (NASDAQCM:KARO)</v>
      </c>
      <c r="D877" t="str">
        <v>Enterprise Bancorp, Inc. (NASDAQGS:EBTC)</v>
      </c>
      <c r="E877" t="str">
        <v>MidCap Financial Investment Corporation (NASDAQGS:MFIC)</v>
      </c>
      <c r="F877" t="str">
        <v>Potbelly Corporation (NASDAQGS:PBPB)</v>
      </c>
      <c r="G877" t="str">
        <v>Investar Holding Corporation (NASDAQGM:ISTR)</v>
      </c>
      <c r="H877" t="str">
        <v>Mach Natural Resources LP (NYSE:MNR)</v>
      </c>
      <c r="I877" t="str">
        <v>Sprott Focus Trust, Inc. (NASDAQGS:FUND)</v>
      </c>
    </row>
    <row r="878" spans="1:9" x14ac:dyDescent="0.3">
      <c r="A878" t="str">
        <v>FinVolution Group (NYSE:FINV)</v>
      </c>
      <c r="B878" t="str">
        <v>ePlus inc. (NASDAQGS:PLUS)</v>
      </c>
      <c r="C878" t="str">
        <v>Kayne Anderson BDC, Inc. (NYSE:KBDC)</v>
      </c>
      <c r="D878" t="str">
        <v>Enterprise Financial Services Corp (NASDAQGS:EFSC)</v>
      </c>
      <c r="E878" t="str">
        <v>Middlefield Banc Corp. (NASDAQCM:MBCN)</v>
      </c>
      <c r="F878" t="str">
        <v>Powell Industries, Inc. (NASDAQGS:POWL)</v>
      </c>
      <c r="G878" t="str">
        <v>Invizyne Technologies, Inc. (NASDAQCM:IZTC)</v>
      </c>
      <c r="H878" t="str">
        <v>MACOM Technology Solutions Holdings, Inc. (NASDAQGS:MTSI)</v>
      </c>
      <c r="I878" t="str">
        <v>Sprouts Farmers Market, Inc. (NASDAQGS:SFM)</v>
      </c>
    </row>
    <row r="879" spans="1:9" x14ac:dyDescent="0.3">
      <c r="A879" t="str">
        <v>Finward Bancorp (NASDAQCM:FNWD)</v>
      </c>
      <c r="B879" t="str">
        <v>EPR Properties (NYSE:EPR)</v>
      </c>
      <c r="C879" t="str">
        <v>Kayne Anderson Energy Infrastructure Fund, Inc. (NYSE:KYN)</v>
      </c>
      <c r="D879" t="str">
        <v>Enterprise Products Partners L.P. (NYSE:EPD)</v>
      </c>
      <c r="E879" t="str">
        <v>Midland States Bancorp, Inc. (NASDAQGS:MSBI)</v>
      </c>
      <c r="F879" t="str">
        <v>Power Integrations, Inc. (NASDAQGS:POWI)</v>
      </c>
      <c r="G879" t="str">
        <v>IonQ, Inc. (NYSE:IONQ)</v>
      </c>
      <c r="H879" t="str">
        <v>Madison Covered Call &amp; Equity Strategy Fund (NYSE:MCN)</v>
      </c>
      <c r="I879" t="str">
        <v>SR Bancorp, Inc. (NASDAQCM:SRBK)</v>
      </c>
    </row>
    <row r="880" spans="1:9" x14ac:dyDescent="0.3">
      <c r="A880" t="str">
        <v>FinWise Bancorp (NASDAQGM:FINW)</v>
      </c>
      <c r="B880" t="str">
        <v>Epsilon Energy Ltd. (NASDAQGM:EPSN)</v>
      </c>
      <c r="C880" t="str">
        <v>KB Home (NYSE:KBH)</v>
      </c>
      <c r="D880" t="str">
        <v>Envestnet, Inc. (NYSE:ENV)</v>
      </c>
      <c r="E880" t="str">
        <v>MidWestOne Financial Group, Inc. (NASDAQGS:MOFG)</v>
      </c>
      <c r="F880" t="str">
        <v>PowerFleet, Inc. (NASDAQGM:AIOT)</v>
      </c>
      <c r="G880" t="str">
        <v>Iovance Biotherapeutics, Inc. (NASDAQGM:IOVA)</v>
      </c>
      <c r="H880" t="str">
        <v>Madrigal Pharmaceuticals, Inc. (NASDAQGS:MDGL)</v>
      </c>
      <c r="I880" t="str">
        <v>Stagwell Inc. (NASDAQGS:STGW)</v>
      </c>
    </row>
    <row r="881" spans="1:9" x14ac:dyDescent="0.3">
      <c r="A881" t="str">
        <v>First Advantage Corporation (NASDAQGS:FA)</v>
      </c>
      <c r="B881" t="str">
        <v>EQT Corporation (NYSE:EQT)</v>
      </c>
      <c r="C881" t="str">
        <v>KBR, Inc. (NYSE:KBR)</v>
      </c>
      <c r="D881" t="str">
        <v>Enviri Corporation (NYSE:NVRI)</v>
      </c>
      <c r="E881" t="str">
        <v>Miller Industries, Inc. (NYSE:MLR)</v>
      </c>
      <c r="F881" t="str">
        <v>PPG Industries, Inc. (NYSE:PPG)</v>
      </c>
      <c r="G881" t="str">
        <v>IQVIA Holdings Inc. (NYSE:IQV)</v>
      </c>
      <c r="H881" t="str">
        <v>Magic Software Enterprises Ltd. (NASDAQGS:MGIC)</v>
      </c>
      <c r="I881" t="str">
        <v>Star Group, L.P. (NYSE:SGU)</v>
      </c>
    </row>
    <row r="882" spans="1:9" x14ac:dyDescent="0.3">
      <c r="A882" t="str">
        <v>First American Financial Corporation (NYSE:FAF)</v>
      </c>
      <c r="B882" t="str">
        <v>Equifax Inc. (NYSE:EFX)</v>
      </c>
      <c r="C882" t="str">
        <v>Keen Vision Acquisition Corporation (NASDAQGM:KVAC)</v>
      </c>
      <c r="D882" t="str">
        <v>Envista Holdings Corporation (NYSE:NVST)</v>
      </c>
      <c r="E882" t="str">
        <v>Millicom International Cellular S.A. (NASDAQGS:TIGO)</v>
      </c>
      <c r="F882" t="str">
        <v>PPL Corporation (NYSE:PPL)</v>
      </c>
      <c r="G882" t="str">
        <v>iRhythm Technologies, Inc. (NASDAQGS:IRTC)</v>
      </c>
      <c r="H882" t="str">
        <v>Magnolia Oil &amp; Gas Corporation (NYSE:MGY)</v>
      </c>
      <c r="I882" t="str">
        <v>State Street Corporation (NYSE:STT)</v>
      </c>
    </row>
    <row r="883" spans="1:9" x14ac:dyDescent="0.3">
      <c r="A883" t="str">
        <v>First Bancorp (NASDAQGS:FBNC)</v>
      </c>
      <c r="B883" t="str">
        <v>Equinix, Inc. (NASDAQGS:EQIX)</v>
      </c>
      <c r="C883" t="str">
        <v>Kellanova (NYSE:K)</v>
      </c>
      <c r="D883" t="str">
        <v>EOG Resources, Inc. (NYSE:EOG)</v>
      </c>
      <c r="E883" t="str">
        <v>MiMedx Group, Inc. (NASDAQCM:MDXG)</v>
      </c>
      <c r="F883" t="str">
        <v>PRA Group, Inc. (NASDAQGS:PRAA)</v>
      </c>
      <c r="G883" t="str">
        <v>iRobot Corporation (NASDAQGS:IRBT)</v>
      </c>
      <c r="H883" t="str">
        <v>MakeMyTrip Limited (NASDAQGS:MMYT)</v>
      </c>
      <c r="I883" t="str">
        <v>Steel Dynamics, Inc. (NASDAQGS:STLD)</v>
      </c>
    </row>
    <row r="884" spans="1:9" x14ac:dyDescent="0.3">
      <c r="A884" t="str">
        <v>First BanCorp. (NYSE:FBP)</v>
      </c>
      <c r="B884" t="str">
        <v>Equitable Holdings, Inc. (NYSE:EQH)</v>
      </c>
      <c r="C884" t="str">
        <v>Kemper Corporation (NYSE:KMPR)</v>
      </c>
      <c r="D884" t="str">
        <v>EPAM Systems, Inc. (NYSE:EPAM)</v>
      </c>
      <c r="E884" t="str">
        <v>Mind Medicine (MindMed) Inc. (NASDAQGS:MNMD)</v>
      </c>
      <c r="F884" t="str">
        <v>Prairie Operating Co. (NASDAQCM:PROP)</v>
      </c>
      <c r="G884" t="str">
        <v>iShares Trust - iShares 1-3 Year Treasury Bond ETF (NASDAQGM:SHY)</v>
      </c>
      <c r="H884" t="str">
        <v>Manitex International, Inc. (NASDAQCM:MNTX)</v>
      </c>
      <c r="I884" t="str">
        <v>Steel Partners Holdings L.P. (NYSE:SPLP)</v>
      </c>
    </row>
    <row r="885" spans="1:9" x14ac:dyDescent="0.3">
      <c r="A885" t="str">
        <v>First Bank (NASDAQGM:FRBA)</v>
      </c>
      <c r="B885" t="str">
        <v>Equity Bancshares, Inc. (NYSE:EQBK)</v>
      </c>
      <c r="C885" t="str">
        <v>Keros Therapeutics, Inc. (NASDAQGM:KROS)</v>
      </c>
      <c r="D885" t="str">
        <v>ePlus inc. (NASDAQGS:PLUS)</v>
      </c>
      <c r="E885" t="str">
        <v>Minerals Technologies Inc. (NYSE:MTX)</v>
      </c>
      <c r="F885" t="str">
        <v>Precision BioSciences, Inc. (NASDAQCM:DTIL)</v>
      </c>
      <c r="G885" t="str">
        <v>iShares Trust - iShares 20+ Year Treasury Bond ETF (NASDAQGM:TLT)</v>
      </c>
      <c r="H885" t="str">
        <v>MannKind Corporation (NASDAQGM:MNKD)</v>
      </c>
      <c r="I885" t="str">
        <v>Steelcase Inc. (NYSE:SCS)</v>
      </c>
    </row>
    <row r="886" spans="1:9" x14ac:dyDescent="0.3">
      <c r="A886" t="str">
        <v>First Busey Corporation (NASDAQGS:BUSE)</v>
      </c>
      <c r="B886" t="str">
        <v>Equity Commonwealth (NYSE:EQC)</v>
      </c>
      <c r="C886" t="str">
        <v>Keurig Dr Pepper Inc. (NASDAQGS:KDP)</v>
      </c>
      <c r="D886" t="str">
        <v>EPR Properties (NYSE:EPR)</v>
      </c>
      <c r="E886" t="str">
        <v>MINISO Group Holding Limited (NYSE:MNSO)</v>
      </c>
      <c r="F886" t="str">
        <v>Premier, Inc. (NASDAQGS:PINC)</v>
      </c>
      <c r="G886" t="str">
        <v>iShares Trust - iShares 7-10 Year Treasury Bond ETF (NASDAQGM:IEF)</v>
      </c>
      <c r="H886" t="str">
        <v>Maplebear Inc. (NASDAQGS:CART)</v>
      </c>
      <c r="I886" t="str">
        <v>Stellar Bancorp, Inc. (NYSE:STEL)</v>
      </c>
    </row>
    <row r="887" spans="1:9" x14ac:dyDescent="0.3">
      <c r="A887" t="str">
        <v>First Business Financial Services, Inc. (NASDAQGS:FBIZ)</v>
      </c>
      <c r="B887" t="str">
        <v>Equity LifeStyle Properties, Inc. (NYSE:ELS)</v>
      </c>
      <c r="C887" t="str">
        <v>Key Tronic Corporation (NASDAQGM:KTCC)</v>
      </c>
      <c r="D887" t="str">
        <v>Epsilon Energy Ltd. (NASDAQGM:EPSN)</v>
      </c>
      <c r="E887" t="str">
        <v>Mirion Technologies, Inc. (NYSE:MIR)</v>
      </c>
      <c r="F887" t="str">
        <v>Prestige Consumer Healthcare Inc. (NYSE:PBH)</v>
      </c>
      <c r="G887" t="str">
        <v>iShares Trust - iShares Core S&amp;P U.S. Value ETF (NASDAQGM:IUSV)</v>
      </c>
      <c r="H887" t="str">
        <v>Marathon Oil Corporation (NYSE:MRO)</v>
      </c>
      <c r="I887" t="str">
        <v>STERIS plc (NYSE:STE)</v>
      </c>
    </row>
    <row r="888" spans="1:9" x14ac:dyDescent="0.3">
      <c r="A888" t="str">
        <v>First Capital, Inc. (NASDAQCM:FCAP)</v>
      </c>
      <c r="B888" t="str">
        <v>Erie Indemnity Company (NASDAQGS:ERIE)</v>
      </c>
      <c r="C888" t="str">
        <v>Kforce Inc. (NYSE:KFRC)</v>
      </c>
      <c r="D888" t="str">
        <v>EQT Corporation (NYSE:EQT)</v>
      </c>
      <c r="E888" t="str">
        <v>Mirum Pharmaceuticals, Inc. (NASDAQGM:MIRM)</v>
      </c>
      <c r="F888" t="str">
        <v>PriceSmart, Inc. (NASDAQGS:PSMT)</v>
      </c>
      <c r="G888" t="str">
        <v>iShares Trust - iShares Morningstar Mid-Cap Value ETF (NASDAQGM:IMCV)</v>
      </c>
      <c r="H888" t="str">
        <v>Marathon Petroleum Corporation (NYSE:MPC)</v>
      </c>
      <c r="I888" t="str">
        <v>Sterling Infrastructure, Inc. (NASDAQGS:STRL)</v>
      </c>
    </row>
    <row r="889" spans="1:9" x14ac:dyDescent="0.3">
      <c r="A889" t="str">
        <v>First Citizens BancShares, Inc. (NASDAQGS:FCNC.A)</v>
      </c>
      <c r="B889" t="str">
        <v>Ermenegildo Zegna N.V. (NYSE:ZGN)</v>
      </c>
      <c r="C889" t="str">
        <v>Kilroy Realty Corporation (NYSE:KRC)</v>
      </c>
      <c r="D889" t="str">
        <v>Equifax Inc. (NYSE:EFX)</v>
      </c>
      <c r="E889" t="str">
        <v>Mission Produce, Inc. (NASDAQGS:AVO)</v>
      </c>
      <c r="F889" t="str">
        <v>Primo Brands Corporation (NYSE:PRMB)</v>
      </c>
      <c r="G889" t="str">
        <v>iShares Trust - iShares Preferred and Income Securities ETF (NASDAQGM:PFF)</v>
      </c>
      <c r="H889" t="str">
        <v>Marcus &amp; Millichap, Inc. (NYSE:MMI)</v>
      </c>
      <c r="I889" t="str">
        <v>Steven Madden, Ltd. (NASDAQGS:SHOO)</v>
      </c>
    </row>
    <row r="890" spans="1:9" x14ac:dyDescent="0.3">
      <c r="A890" t="str">
        <v>First Commonwealth Financial Corporation (NYSE:FCF)</v>
      </c>
      <c r="B890" t="str">
        <v>ESAB Corporation (NYSE:ESAB)</v>
      </c>
      <c r="C890" t="str">
        <v>Kimbell Royalty Partners, LP (NYSE:KRP)</v>
      </c>
      <c r="D890" t="str">
        <v>Equinix, Inc. (NASDAQGS:EQIX)</v>
      </c>
      <c r="E890" t="str">
        <v>Mister Car Wash, Inc. (NYSE:MCW)</v>
      </c>
      <c r="F890" t="str">
        <v>Priority Technology Holdings, Inc. (NASDAQCM:PRTH)</v>
      </c>
      <c r="G890" t="str">
        <v>Itron, Inc. (NASDAQGS:ITRI)</v>
      </c>
      <c r="H890" t="str">
        <v>Markel Group Inc. (NYSE:MKL)</v>
      </c>
      <c r="I890" t="str">
        <v>Stifel Financial Corp. (NYSE:SF)</v>
      </c>
    </row>
    <row r="891" spans="1:9" x14ac:dyDescent="0.3">
      <c r="A891" t="str">
        <v>First Community Bankshares, Inc. (NASDAQGS:FCBC)</v>
      </c>
      <c r="B891" t="str">
        <v>Escalade, Incorporated (NASDAQGM:ESCA)</v>
      </c>
      <c r="C891" t="str">
        <v>Kimberly-Clark Corporation (NYSE:KMB)</v>
      </c>
      <c r="D891" t="str">
        <v>Equitable Holdings, Inc. (NYSE:EQH)</v>
      </c>
      <c r="E891" t="str">
        <v>Mistras Group, Inc. (NYSE:MG)</v>
      </c>
      <c r="F891" t="str">
        <v>Procore Technologies, Inc. (NYSE:PCOR)</v>
      </c>
      <c r="G891" t="str">
        <v>ITT Inc. (NYSE:ITT)</v>
      </c>
      <c r="H891" t="str">
        <v>MarketAxess Holdings Inc. (NASDAQGS:MKTX)</v>
      </c>
      <c r="I891" t="str">
        <v>StoneCo Ltd. (NASDAQGS:STNE)</v>
      </c>
    </row>
    <row r="892" spans="1:9" x14ac:dyDescent="0.3">
      <c r="A892" t="str">
        <v>First Community Corporation (NASDAQCM:FCCO)</v>
      </c>
      <c r="B892" t="str">
        <v>ESCO Technologies Inc. (NYSE:ESE)</v>
      </c>
      <c r="C892" t="str">
        <v>Kimco Realty Corporation (NYSE:KIM)</v>
      </c>
      <c r="D892" t="str">
        <v>Equity Bancshares, Inc. (NYSE:EQBK)</v>
      </c>
      <c r="E892" t="str">
        <v>MKS Instruments, Inc. (NASDAQGS:MKSI)</v>
      </c>
      <c r="F892" t="str">
        <v>Pro-Dex, Inc. (NASDAQCM:PDEX)</v>
      </c>
      <c r="G892" t="str">
        <v>Ituran Location and Control Ltd. (NASDAQGS:ITRN)</v>
      </c>
      <c r="H892" t="str">
        <v>Marriott Vacations Worldwide Corporation (NYSE:VAC)</v>
      </c>
      <c r="I892" t="str">
        <v>Strategic Education, Inc. (NASDAQGS:STRA)</v>
      </c>
    </row>
    <row r="893" spans="1:9" x14ac:dyDescent="0.3">
      <c r="A893" t="str">
        <v>First Financial Bancorp. (NASDAQGS:FFBC)</v>
      </c>
      <c r="B893" t="str">
        <v>Esquire Financial Holdings, Inc. (NASDAQCM:ESQ)</v>
      </c>
      <c r="C893" t="str">
        <v>Kinder Morgan, Inc. (NYSE:KMI)</v>
      </c>
      <c r="D893" t="str">
        <v>Equity Commonwealth (NYSE:EQC)</v>
      </c>
      <c r="E893" t="str">
        <v>Modine Manufacturing Company (NYSE:MOD)</v>
      </c>
      <c r="F893" t="str">
        <v>Proficient Auto Logistics, Inc. (NASDAQGS:PAL)</v>
      </c>
      <c r="G893" t="str">
        <v>J&amp;J Snack Foods Corp. (NASDAQGS:JJSF)</v>
      </c>
      <c r="H893" t="str">
        <v>Marvell Technology, Inc. (NASDAQGS:MRVL)</v>
      </c>
      <c r="I893" t="str">
        <v>Sturm, Ruger &amp; Company, Inc. (NYSE:RGR)</v>
      </c>
    </row>
    <row r="894" spans="1:9" x14ac:dyDescent="0.3">
      <c r="A894" t="str">
        <v>First Financial Bankshares, Inc. (NASDAQGS:FFIN)</v>
      </c>
      <c r="B894" t="str">
        <v>ESSA Bancorp, Inc. (NASDAQGS:ESSA)</v>
      </c>
      <c r="C894" t="str">
        <v>Kinetik Holdings Inc. (NYSE:KNTK)</v>
      </c>
      <c r="D894" t="str">
        <v>Equity LifeStyle Properties, Inc. (NYSE:ELS)</v>
      </c>
      <c r="E894" t="str">
        <v>MoneyLion Inc. (NYSE:ML)</v>
      </c>
      <c r="F894" t="str">
        <v>PROG Holdings, Inc. (NYSE:PRG)</v>
      </c>
      <c r="G894" t="str">
        <v>J.W. Mays, Inc. (NASDAQCM:MAYS)</v>
      </c>
      <c r="H894" t="str">
        <v>Masco Corporation (NYSE:MAS)</v>
      </c>
      <c r="I894" t="str">
        <v>Summit Midstream Corporation (NYSE:SMC)</v>
      </c>
    </row>
    <row r="895" spans="1:9" x14ac:dyDescent="0.3">
      <c r="A895" t="str">
        <v>First Financial Corporation (NASDAQGS:THFF)</v>
      </c>
      <c r="B895" t="str">
        <v>Essent Group Ltd. (NYSE:ESNT)</v>
      </c>
      <c r="C895" t="str">
        <v>Kingstone Companies, Inc. (NASDAQCM:KINS)</v>
      </c>
      <c r="D895" t="str">
        <v>Erie Indemnity Company (NASDAQGS:ERIE)</v>
      </c>
      <c r="E895" t="str">
        <v>Monro, Inc. (NASDAQGS:MNRO)</v>
      </c>
      <c r="F895" t="str">
        <v>Progress Software Corporation (NASDAQGS:PRGS)</v>
      </c>
      <c r="G895" t="str">
        <v>Jack Henry &amp; Associates, Inc. (NASDAQGS:JKHY)</v>
      </c>
      <c r="H895" t="str">
        <v>Materialise NV (NASDAQGS:MTLS)</v>
      </c>
      <c r="I895" t="str">
        <v>Summit State Bank (NASDAQGM:SSBI)</v>
      </c>
    </row>
    <row r="896" spans="1:9" x14ac:dyDescent="0.3">
      <c r="A896" t="str">
        <v>First Financial Northwest, Inc. (NASDAQGS:FFNW)</v>
      </c>
      <c r="B896" t="str">
        <v>Essential Properties Realty Trust, Inc. (NYSE:EPRT)</v>
      </c>
      <c r="C896" t="str">
        <v>Kiniksa Pharmaceuticals International, plc (NASDAQGS:KNSA)</v>
      </c>
      <c r="D896" t="str">
        <v>Ermenegildo Zegna N.V. (NYSE:ZGN)</v>
      </c>
      <c r="E896" t="str">
        <v>Monroe Capital Corporation (NASDAQGS:MRCC)</v>
      </c>
      <c r="F896" t="str">
        <v>Progyny, Inc. (NASDAQGS:PGNY)</v>
      </c>
      <c r="G896" t="str">
        <v>Jack in the Box Inc. (NASDAQGS:JACK)</v>
      </c>
      <c r="H896" t="str">
        <v>Matson, Inc. (NYSE:MATX)</v>
      </c>
      <c r="I896" t="str">
        <v>Sunlands Technology Group (NYSE:STG)</v>
      </c>
    </row>
    <row r="897" spans="1:9" x14ac:dyDescent="0.3">
      <c r="A897" t="str">
        <v>First Guaranty Bancshares, Inc. (NASDAQGM:FGBI)</v>
      </c>
      <c r="B897" t="str">
        <v>Essential Utilities, Inc. (NYSE:WTRG)</v>
      </c>
      <c r="C897" t="str">
        <v>Kinsale Capital Group, Inc. (NYSE:KNSL)</v>
      </c>
      <c r="D897" t="str">
        <v>ESAB Corporation (NYSE:ESAB)</v>
      </c>
      <c r="E897" t="str">
        <v>Moog Inc. (NYSE:MOG.A)</v>
      </c>
      <c r="F897" t="str">
        <v>ProPetro Holding Corp. (NYSE:PUMP)</v>
      </c>
      <c r="G897" t="str">
        <v>Jacobs Solutions Inc. (NYSE:J)</v>
      </c>
      <c r="H897" t="str">
        <v>Maxeon Solar Technologies, Ltd. (NASDAQGS:MAXN)</v>
      </c>
      <c r="I897" t="str">
        <v>Sunstone Hotel Investors, Inc. (NYSE:SHO)</v>
      </c>
    </row>
    <row r="898" spans="1:9" x14ac:dyDescent="0.3">
      <c r="A898" t="str">
        <v>First Hawaiian, Inc. (NASDAQGS:FHB)</v>
      </c>
      <c r="B898" t="str">
        <v>Essex Property Trust, Inc. (NYSE:ESS)</v>
      </c>
      <c r="C898" t="str">
        <v>Kirby Corporation (NYSE:KEX)</v>
      </c>
      <c r="D898" t="str">
        <v>Escalade, Incorporated (NASDAQGM:ESCA)</v>
      </c>
      <c r="E898" t="str">
        <v>Morningstar, Inc. (NASDAQGS:MORN)</v>
      </c>
      <c r="F898" t="str">
        <v>PROS Holdings, Inc. (NYSE:PRO)</v>
      </c>
      <c r="G898" t="str">
        <v>JAKKS Pacific, Inc. (NASDAQGS:JAKK)</v>
      </c>
      <c r="H898" t="str">
        <v>Mayville Engineering Company, Inc. (NYSE:MEC)</v>
      </c>
      <c r="I898" t="str">
        <v>Superior Group of Companies, Inc. (NASDAQGM:SGC)</v>
      </c>
    </row>
    <row r="899" spans="1:9" x14ac:dyDescent="0.3">
      <c r="A899" t="str">
        <v>First Horizon Corporation (NYSE:FHN)</v>
      </c>
      <c r="B899" t="str">
        <v>Ethan Allen Interiors Inc. (NYSE:ETD)</v>
      </c>
      <c r="C899" t="str">
        <v>Kite Realty Group Trust (NYSE:KRG)</v>
      </c>
      <c r="D899" t="str">
        <v>ESCO Technologies Inc. (NYSE:ESE)</v>
      </c>
      <c r="E899" t="str">
        <v>Motorola Solutions, Inc. (NYSE:MSI)</v>
      </c>
      <c r="F899" t="str">
        <v>PTC Inc. (NASDAQGS:PTC)</v>
      </c>
      <c r="G899" t="str">
        <v>Jamf Holding Corp. (NASDAQGS:JAMF)</v>
      </c>
      <c r="H899" t="str">
        <v>McEwen Mining Inc. (NYSE:MUX)</v>
      </c>
      <c r="I899" t="str">
        <v>SWK Holdings Corporation (NASDAQGM:SWKH)</v>
      </c>
    </row>
    <row r="900" spans="1:9" x14ac:dyDescent="0.3">
      <c r="A900" t="str">
        <v>First Industrial Realty Trust, Inc. (NYSE:FR)</v>
      </c>
      <c r="B900" t="str">
        <v>Eton Pharmaceuticals, Inc. (NASDAQGM:ETON)</v>
      </c>
      <c r="C900" t="str">
        <v>KLA Corporation (NASDAQGS:KLAC)</v>
      </c>
      <c r="D900" t="str">
        <v>Esquire Financial Holdings, Inc. (NASDAQCM:ESQ)</v>
      </c>
      <c r="E900" t="str">
        <v>MPLX LP (NYSE:MPLX)</v>
      </c>
      <c r="F900" t="str">
        <v>Public Service Enterprise Group Incorporated (NYSE:PEG)</v>
      </c>
      <c r="G900" t="str">
        <v>Janus Henderson Group plc (NYSE:JHG)</v>
      </c>
      <c r="H900" t="str">
        <v>McGrath RentCorp (NASDAQGS:MGRC)</v>
      </c>
      <c r="I900" t="str">
        <v>Synchrony Financial (NYSE:SYF)</v>
      </c>
    </row>
    <row r="901" spans="1:9" x14ac:dyDescent="0.3">
      <c r="A901" t="str">
        <v>First Internet Bancorp (NASDAQGS:INBK)</v>
      </c>
      <c r="B901" t="str">
        <v>Etsy, Inc. (NASDAQGS:ETSY)</v>
      </c>
      <c r="C901" t="str">
        <v>Klaviyo, Inc. (NYSE:KVYO)</v>
      </c>
      <c r="D901" t="str">
        <v>ESS Tech, Inc. (NYSE:GWH)</v>
      </c>
      <c r="E901" t="str">
        <v>Mr. Cooper Group Inc. (NASDAQCM:COOP)</v>
      </c>
      <c r="F901" t="str">
        <v>Pulmatrix, Inc. (NASDAQCM:PULM)</v>
      </c>
      <c r="G901" t="str">
        <v>Japan Smaller Capitalization Fund, Inc. (NYSE:JOF)</v>
      </c>
      <c r="H901" t="str">
        <v>McKesson Corporation (NYSE:MCK)</v>
      </c>
      <c r="I901" t="str">
        <v>Synovus Financial Corp. (NYSE:SNV)</v>
      </c>
    </row>
    <row r="902" spans="1:9" x14ac:dyDescent="0.3">
      <c r="A902" t="str">
        <v>First Interstate BancSystem, Inc. (NASDAQGS:FIBK)</v>
      </c>
      <c r="B902" t="str">
        <v>EuroDry Ltd. (NASDAQCM:EDRY)</v>
      </c>
      <c r="C902" t="str">
        <v>Kontoor Brands, Inc. (NYSE:KTB)</v>
      </c>
      <c r="D902" t="str">
        <v>Essent Group Ltd. (NYSE:ESNT)</v>
      </c>
      <c r="E902" t="str">
        <v>MRC Global Inc. (NYSE:MRC)</v>
      </c>
      <c r="F902" t="str">
        <v>Pulse Biosciences, Inc. (NASDAQCM:PLSE)</v>
      </c>
      <c r="G902" t="str">
        <v>Jazz Pharmaceuticals plc (NASDAQGS:JAZZ)</v>
      </c>
      <c r="H902" t="str">
        <v>MDB Capital Holdings, LLC (NASDAQCM:MDBH)</v>
      </c>
      <c r="I902" t="str">
        <v>Sysco Corporation (NYSE:SYY)</v>
      </c>
    </row>
    <row r="903" spans="1:9" x14ac:dyDescent="0.3">
      <c r="A903" t="str">
        <v>First Merchants Corporation (NASDAQGS:FRME)</v>
      </c>
      <c r="B903" t="str">
        <v>Euronet Worldwide, Inc. (NASDAQGS:EEFT)</v>
      </c>
      <c r="C903" t="str">
        <v>Korn Ferry (NYSE:KFY)</v>
      </c>
      <c r="D903" t="str">
        <v>Essential Properties Realty Trust, Inc. (NYSE:EPRT)</v>
      </c>
      <c r="E903" t="str">
        <v>MSA Safety Incorporated (NYSE:MSA)</v>
      </c>
      <c r="F903" t="str">
        <v>PureCycle Technologies, Inc. (NASDAQCM:PCT)</v>
      </c>
      <c r="G903" t="str">
        <v>JBG SMITH Properties (NYSE:JBGS)</v>
      </c>
      <c r="H903" t="str">
        <v>MediaAlpha, Inc. (NYSE:MAX)</v>
      </c>
      <c r="I903" t="str">
        <v>T. Rowe Price Group, Inc. (NASDAQGS:TROW)</v>
      </c>
    </row>
    <row r="904" spans="1:9" x14ac:dyDescent="0.3">
      <c r="A904" t="str">
        <v>First Mid Bancshares, Inc. (NASDAQGM:FMBH)</v>
      </c>
      <c r="B904" t="str">
        <v>European Wax Center, Inc. (NASDAQGS:EWCZ)</v>
      </c>
      <c r="C904" t="str">
        <v>Kornit Digital Ltd. (NASDAQGS:KRNT)</v>
      </c>
      <c r="D904" t="str">
        <v>Essential Utilities, Inc. (NYSE:WTRG)</v>
      </c>
      <c r="E904" t="str">
        <v>Mueller Industries, Inc. (NYSE:MLI)</v>
      </c>
      <c r="F904" t="str">
        <v>PVH Corp. (NYSE:PVH)</v>
      </c>
      <c r="G904" t="str">
        <v>JD.com, Inc. (NASDAQGS:JD)</v>
      </c>
      <c r="H904" t="str">
        <v>Medtronic plc (NYSE:MDT)</v>
      </c>
      <c r="I904" t="str">
        <v>Talen Energy Corporation (NASDAQGS:TLN)</v>
      </c>
    </row>
    <row r="905" spans="1:9" x14ac:dyDescent="0.3">
      <c r="A905" t="str">
        <v>First National Corporation (NASDAQCM:FXNC)</v>
      </c>
      <c r="B905" t="str">
        <v>Euroseas Ltd. (NASDAQCM:ESEA)</v>
      </c>
      <c r="C905" t="str">
        <v>Kratos Defense &amp; Security Solutions, Inc. (NASDAQGS:KTOS)</v>
      </c>
      <c r="D905" t="str">
        <v>Essex Property Trust, Inc. (NYSE:ESS)</v>
      </c>
      <c r="E905" t="str">
        <v>Mueller Water Products, Inc. (NYSE:MWA)</v>
      </c>
      <c r="F905" t="str">
        <v>Q2 Holdings, Inc. (NYSE:QTWO)</v>
      </c>
      <c r="G905" t="str">
        <v>Jet.AI Inc. (NASDAQCM:JTAI)</v>
      </c>
      <c r="H905" t="str">
        <v>MeiraGTx Holdings plc (NASDAQGS:MGTX)</v>
      </c>
      <c r="I905" t="str">
        <v>Talos Energy Inc. (NYSE:TALO)</v>
      </c>
    </row>
    <row r="906" spans="1:9" x14ac:dyDescent="0.3">
      <c r="A906" t="str">
        <v>First Savings Financial Group, Inc. (NASDAQCM:FSFG)</v>
      </c>
      <c r="B906" t="str">
        <v>EverCommerce Inc. (NASDAQGS:EVCM)</v>
      </c>
      <c r="C906" t="str">
        <v>Krispy Kreme, Inc. (NASDAQGS:DNUT)</v>
      </c>
      <c r="D906" t="str">
        <v>Establishment Labs Holdings Inc. (NASDAQCM:ESTA)</v>
      </c>
      <c r="E906" t="str">
        <v>N-able, Inc. (NYSE:NABL)</v>
      </c>
      <c r="F906" t="str">
        <v>Q32 Bio Inc. (NASDAQGM:QTTB)</v>
      </c>
      <c r="G906" t="str">
        <v>JetBlue Airways Corporation (NASDAQGS:JBLU)</v>
      </c>
      <c r="H906" t="str">
        <v>Melco Resorts &amp; Entertainment Limited (NASDAQGS:MLCO)</v>
      </c>
      <c r="I906" t="str">
        <v>Targa Resources Corp. (NYSE:TRGP)</v>
      </c>
    </row>
    <row r="907" spans="1:9" x14ac:dyDescent="0.3">
      <c r="A907" t="str">
        <v>First Solar, Inc. (NASDAQGS:FSLR)</v>
      </c>
      <c r="B907" t="str">
        <v>Evercore Inc. (NYSE:EVR)</v>
      </c>
      <c r="C907" t="str">
        <v>Kronos Worldwide, Inc. (NYSE:KRO)</v>
      </c>
      <c r="D907" t="str">
        <v>Ethan Allen Interiors Inc. (NYSE:ETD)</v>
      </c>
      <c r="E907" t="str">
        <v>Nabors Energy Transition Corp. II (NASDAQGM:NETD)</v>
      </c>
      <c r="F907" t="str">
        <v>Qiagen N.V. (NYSE:QGEN)</v>
      </c>
      <c r="G907" t="str">
        <v>John Bean Technologies Corporation (NYSE:JBT)</v>
      </c>
      <c r="H907" t="str">
        <v>Mercer International Inc. (NASDAQGS:MERC)</v>
      </c>
      <c r="I907" t="str">
        <v>Target Corporation (NYSE:TGT)</v>
      </c>
    </row>
    <row r="908" spans="1:9" x14ac:dyDescent="0.3">
      <c r="A908" t="str">
        <v>First Trust Enhanced Equity Income Fund (NYSE:FFA)</v>
      </c>
      <c r="B908" t="str">
        <v>Everest Group, Ltd. (NYSE:EG)</v>
      </c>
      <c r="C908" t="str">
        <v>Kura Sushi USA, Inc. (NASDAQGM:KRUS)</v>
      </c>
      <c r="D908" t="str">
        <v>Eton Pharmaceuticals, Inc. (NASDAQGM:ETON)</v>
      </c>
      <c r="E908" t="str">
        <v>Natera, Inc. (NASDAQGS:NTRA)</v>
      </c>
      <c r="F908" t="str">
        <v>Qifu Technology, Inc. (NASDAQGS:QFIN)</v>
      </c>
      <c r="G908" t="str">
        <v>John Hancock Financial Opportunities Fund (NYSE:BTO)</v>
      </c>
      <c r="H908" t="str">
        <v>Mercury General Corporation (NYSE:MCY)</v>
      </c>
      <c r="I908" t="str">
        <v>Target Global Acquisition I Corp. (NASDAQGM:TGAA)</v>
      </c>
    </row>
    <row r="909" spans="1:9" x14ac:dyDescent="0.3">
      <c r="A909" t="str">
        <v>First Trust Exchange-Traded Fund - First Trust Dividend Strength ETF (NASDAQGM:FTDS)</v>
      </c>
      <c r="B909" t="str">
        <v>Evergy, Inc. (NASDAQGS:EVRG)</v>
      </c>
      <c r="C909" t="str">
        <v>KVH Industries, Inc. (NASDAQGS:KVHI)</v>
      </c>
      <c r="D909" t="str">
        <v>Etsy, Inc. (NASDAQGS:ETSY)</v>
      </c>
      <c r="E909" t="str">
        <v>Nathan's Famous, Inc. (NASDAQGS:NATH)</v>
      </c>
      <c r="F909" t="str">
        <v>Quad/Graphics, Inc. (NYSE:QUAD)</v>
      </c>
      <c r="G909" t="str">
        <v>John Hancock Income Securities Trust (NYSE:JHS)</v>
      </c>
      <c r="H909" t="str">
        <v>Mercury Systems, Inc. (NASDAQGS:MRCY)</v>
      </c>
      <c r="I909" t="str">
        <v>Target Hospitality Corp. (NASDAQCM:TH)</v>
      </c>
    </row>
    <row r="910" spans="1:9" x14ac:dyDescent="0.3">
      <c r="A910" t="str">
        <v>First Trust Mortgage Income Fund (NYSE:FMY)</v>
      </c>
      <c r="B910" t="str">
        <v>Everi Holdings Inc. (NYSE:EVRI)</v>
      </c>
      <c r="C910" t="str">
        <v>Kymera Therapeutics, Inc. (NASDAQGM:KYMR)</v>
      </c>
      <c r="D910" t="str">
        <v>EuroDry Ltd. (NASDAQCM:EDRY)</v>
      </c>
      <c r="E910" t="str">
        <v>National Bank Holdings Corporation (NYSE:NBHC)</v>
      </c>
      <c r="F910" t="str">
        <v>QUALCOMM Incorporated (NASDAQGS:QCOM)</v>
      </c>
      <c r="G910" t="str">
        <v>John Hancock Preferred Income Fund III (NYSE:HPS)</v>
      </c>
      <c r="H910" t="str">
        <v>Meridian Corporation (NASDAQGS:MRBK)</v>
      </c>
      <c r="I910" t="str">
        <v>Taylor Morrison Home Corporation (NYSE:TMHC)</v>
      </c>
    </row>
    <row r="911" spans="1:9" x14ac:dyDescent="0.3">
      <c r="A911" t="str">
        <v>First Trust Senior Floating Rate Income Fund II (NYSE:FCT)</v>
      </c>
      <c r="B911" t="str">
        <v>EverQuote, Inc. (NASDAQGM:EVER)</v>
      </c>
      <c r="C911" t="str">
        <v>Kyndryl Holdings, Inc. (NYSE:KD)</v>
      </c>
      <c r="D911" t="str">
        <v>Euronet Worldwide, Inc. (NASDAQGS:EEFT)</v>
      </c>
      <c r="E911" t="str">
        <v>National Energy Services Reunited Corp. (NASDAQCM:NESR)</v>
      </c>
      <c r="F911" t="str">
        <v>Quanterix Corporation (NASDAQGM:QTRX)</v>
      </c>
      <c r="G911" t="str">
        <v>John Hancock Premium Dividend Fund (NYSE:PDT)</v>
      </c>
      <c r="H911" t="str">
        <v>MeridianLink, Inc. (NYSE:MLNK)</v>
      </c>
      <c r="I911" t="str">
        <v>TD SYNNEX Corporation (NYSE:SNX)</v>
      </c>
    </row>
    <row r="912" spans="1:9" x14ac:dyDescent="0.3">
      <c r="A912" t="str">
        <v>First United Corporation (NASDAQGS:FUNC)</v>
      </c>
      <c r="B912" t="str">
        <v>Eversource Energy (NYSE:ES)</v>
      </c>
      <c r="C912" t="str">
        <v>L.B. Foster Company (NASDAQGS:FSTR)</v>
      </c>
      <c r="D912" t="str">
        <v>European Wax Center, Inc. (NASDAQGS:EWCZ)</v>
      </c>
      <c r="E912" t="str">
        <v>National Fuel Gas Company (NYSE:NFG)</v>
      </c>
      <c r="F912" t="str">
        <v>Quest Diagnostics Incorporated (NYSE:DGX)</v>
      </c>
      <c r="G912" t="str">
        <v>John Hancock Tax-Advantaged Dividend Income Fund (NYSE:HTD)</v>
      </c>
      <c r="H912" t="str">
        <v>Merit Medical Systems, Inc. (NASDAQGS:MMSI)</v>
      </c>
      <c r="I912" t="str">
        <v>TE Connectivity plc (NYSE:TEL)</v>
      </c>
    </row>
    <row r="913" spans="1:9" x14ac:dyDescent="0.3">
      <c r="A913" t="str">
        <v>First US Bancshares, Inc. (NASDAQCM:FUSB)</v>
      </c>
      <c r="B913" t="str">
        <v>Everspin Technologies, Inc. (NASDAQGM:MRAM)</v>
      </c>
      <c r="C913" t="str">
        <v>L3Harris Technologies, Inc. (NYSE:LHX)</v>
      </c>
      <c r="D913" t="str">
        <v>Euroseas Ltd. (NASDAQCM:ESEA)</v>
      </c>
      <c r="E913" t="str">
        <v>Natural Gas Services Group, Inc. (NYSE:NGS)</v>
      </c>
      <c r="F913" t="str">
        <v>Quest Resource Holding Corporation (NASDAQCM:QRHC)</v>
      </c>
      <c r="G913" t="str">
        <v>John Marshall Bancorp, Inc. (NASDAQCM:JMSB)</v>
      </c>
      <c r="H913" t="str">
        <v>Merus N.V. (NASDAQGM:MRUS)</v>
      </c>
      <c r="I913" t="str">
        <v>TechnipFMC plc (NYSE:FTI)</v>
      </c>
    </row>
    <row r="914" spans="1:9" x14ac:dyDescent="0.3">
      <c r="A914" t="str">
        <v>First Watch Restaurant Group, Inc. (NASDAQGS:FWRG)</v>
      </c>
      <c r="B914" t="str">
        <v>EVERTEC, Inc. (NYSE:EVTC)</v>
      </c>
      <c r="C914" t="str">
        <v>Lam Research Corporation (NASDAQGS:LRCX)</v>
      </c>
      <c r="D914" t="str">
        <v>EverCommerce Inc. (NASDAQGS:EVCM)</v>
      </c>
      <c r="E914" t="str">
        <v>Natural Resource Partners L.P. (NYSE:NRP)</v>
      </c>
      <c r="F914" t="str">
        <v>QXO, Inc. (NASDAQCM:QXO)</v>
      </c>
      <c r="G914" t="str">
        <v>John Wiley &amp; Sons, Inc. (NYSE:WLY)</v>
      </c>
      <c r="H914" t="str">
        <v>Methode Electronics, Inc. (NYSE:MEI)</v>
      </c>
      <c r="I914" t="str">
        <v>Technology &amp; Telecommunication Acquisition Corporation (NASDAQGM:TETE)</v>
      </c>
    </row>
    <row r="915" spans="1:9" x14ac:dyDescent="0.3">
      <c r="A915" t="str">
        <v>First Western Financial, Inc. (NASDAQGS:MYFW)</v>
      </c>
      <c r="B915" t="str">
        <v>Everus Construction Group, Inc. (NYSE:ECG)</v>
      </c>
      <c r="C915" t="str">
        <v>Lamar Advertising Company (NASDAQGS:LAMR)</v>
      </c>
      <c r="D915" t="str">
        <v>Evercore Inc. (NYSE:EVR)</v>
      </c>
      <c r="E915" t="str">
        <v>Navient Corporation (NASDAQGS:NAVI)</v>
      </c>
      <c r="F915" t="str">
        <v>Radius Recycling, Inc. (NASDAQGS:RDUS)</v>
      </c>
      <c r="G915" t="str">
        <v>Jones Lang LaSalle Incorporated (NYSE:JLL)</v>
      </c>
      <c r="H915" t="str">
        <v>MetroCity Bankshares, Inc. (NASDAQGS:MCBS)</v>
      </c>
      <c r="I915" t="str">
        <v>Tecnoglass Inc. (NYSE:TGLS)</v>
      </c>
    </row>
    <row r="916" spans="1:9" x14ac:dyDescent="0.3">
      <c r="A916" t="str">
        <v>FirstCash Holdings, Inc. (NASDAQGS:FCFS)</v>
      </c>
      <c r="B916" t="str">
        <v>Evolent Health, Inc. (NYSE:EVH)</v>
      </c>
      <c r="C916" t="str">
        <v>Landmark Bancorp, Inc. (NASDAQGM:LARK)</v>
      </c>
      <c r="D916" t="str">
        <v>Everest Consolidator Acquisition Corporation (NYSE:MNTN)</v>
      </c>
      <c r="E916" t="str">
        <v>Navigator Holdings Ltd. (NYSE:NVGS)</v>
      </c>
      <c r="F916" t="str">
        <v>RadNet, Inc. (NASDAQGM:RDNT)</v>
      </c>
      <c r="G916" t="str">
        <v>JPMorgan Chase &amp; Co. (NYSE:JPM)</v>
      </c>
      <c r="H916" t="str">
        <v>Metropolitan Bank Holding Corp. (NYSE:MCB)</v>
      </c>
      <c r="I916" t="str">
        <v>Teekay Corporation Ltd. (NYSE:TK)</v>
      </c>
    </row>
    <row r="917" spans="1:9" x14ac:dyDescent="0.3">
      <c r="A917" t="str">
        <v>FirstEnergy Corp. (NYSE:FE)</v>
      </c>
      <c r="B917" t="str">
        <v>Exact Sciences Corporation (NASDAQCM:EXAS)</v>
      </c>
      <c r="C917" t="str">
        <v>Lands' End, Inc. (NASDAQCM:LE)</v>
      </c>
      <c r="D917" t="str">
        <v>Everest Group, Ltd. (NYSE:EG)</v>
      </c>
      <c r="E917" t="str">
        <v>NBT Bancorp Inc. (NASDAQGS:NBTB)</v>
      </c>
      <c r="F917" t="str">
        <v>Ramaco Resources, Inc. (NASDAQGS:METC)</v>
      </c>
      <c r="G917" t="str">
        <v>Kadant Inc. (NYSE:KAI)</v>
      </c>
      <c r="H917" t="str">
        <v>Mexico Equity &amp; Income Fund Inc. (NYSE:MXE)</v>
      </c>
      <c r="I917" t="str">
        <v>TEGNA Inc. (NYSE:TGNA)</v>
      </c>
    </row>
    <row r="918" spans="1:9" x14ac:dyDescent="0.3">
      <c r="A918" t="str">
        <v>FirstSun Capital Bancorp (NASDAQGS:FSUN)</v>
      </c>
      <c r="B918" t="str">
        <v>Excelerate Energy, Inc. (NYSE:EE)</v>
      </c>
      <c r="C918" t="str">
        <v>Landsea Homes Corporation (NASDAQCM:LSEA)</v>
      </c>
      <c r="D918" t="str">
        <v>Evergy, Inc. (NASDAQGS:EVRG)</v>
      </c>
      <c r="E918" t="str">
        <v>NCR Voyix Corporation (NYSE:VYX)</v>
      </c>
      <c r="F918" t="str">
        <v>Rambus Inc. (NASDAQGS:RMBS)</v>
      </c>
      <c r="G918" t="str">
        <v>Kanzhun Limited (NASDAQGS:BZ)</v>
      </c>
      <c r="H918" t="str">
        <v>MFA Financial, Inc. (NYSE:MFA)</v>
      </c>
      <c r="I918" t="str">
        <v>Teledyne Technologies Incorporated (NYSE:TDY)</v>
      </c>
    </row>
    <row r="919" spans="1:9" x14ac:dyDescent="0.3">
      <c r="A919" t="str">
        <v>Fiserv, Inc. (NYSE:FI)</v>
      </c>
      <c r="B919" t="str">
        <v>Exelixis, Inc. (NASDAQGS:EXEL)</v>
      </c>
      <c r="C919" t="str">
        <v>Laureate Education, Inc. (NASDAQGS:LAUR)</v>
      </c>
      <c r="D919" t="str">
        <v>Everi Holdings Inc. (NYSE:EVRI)</v>
      </c>
      <c r="E919" t="str">
        <v>Nelnet, Inc. (NYSE:NNI)</v>
      </c>
      <c r="F919" t="str">
        <v>Rand Capital Corporation (NASDAQCM:RAND)</v>
      </c>
      <c r="G919" t="str">
        <v>Karat Packaging Inc. (NASDAQGS:KRT)</v>
      </c>
      <c r="H919" t="str">
        <v>MFS Charter Income Trust (NYSE:MCR)</v>
      </c>
      <c r="I919" t="str">
        <v>Teleflex Incorporated (NYSE:TFX)</v>
      </c>
    </row>
    <row r="920" spans="1:9" x14ac:dyDescent="0.3">
      <c r="A920" t="str">
        <v>FitLife Brands, Inc. (NASDAQCM:FTLF)</v>
      </c>
      <c r="B920" t="str">
        <v>Exelon Corporation (NASDAQGS:EXC)</v>
      </c>
      <c r="C920" t="str">
        <v>Lazard, Inc. (NYSE:LAZ)</v>
      </c>
      <c r="D920" t="str">
        <v>EverQuote, Inc. (NASDAQGM:EVER)</v>
      </c>
      <c r="E920" t="str">
        <v>Net Lease Office Properties (NYSE:NLOP)</v>
      </c>
      <c r="F920" t="str">
        <v>Ranger Energy Services, Inc. (NYSE:RNGR)</v>
      </c>
      <c r="G920" t="str">
        <v>Karooooo Ltd. (NASDAQCM:KARO)</v>
      </c>
      <c r="H920" t="str">
        <v>MGE Energy, Inc. (NASDAQGS:MGEE)</v>
      </c>
      <c r="I920" t="str">
        <v>Templeton Emerging Markets Fund (NYSE:EMF)</v>
      </c>
    </row>
    <row r="921" spans="1:9" x14ac:dyDescent="0.3">
      <c r="A921" t="str">
        <v>Five Below, Inc. (NASDAQGS:FIVE)</v>
      </c>
      <c r="B921" t="str">
        <v>ExlService Holdings, Inc. (NASDAQGS:EXLS)</v>
      </c>
      <c r="C921" t="str">
        <v>La-Z-Boy Incorporated (NYSE:LZB)</v>
      </c>
      <c r="D921" t="str">
        <v>Eversource Energy (NYSE:ES)</v>
      </c>
      <c r="E921" t="str">
        <v>NeuroPace, Inc. (NASDAQGM:NPCE)</v>
      </c>
      <c r="F921" t="str">
        <v>Rapid7, Inc. (NASDAQGM:RPD)</v>
      </c>
      <c r="G921" t="str">
        <v>Katapult Holdings, Inc. (NASDAQGM:KPLT)</v>
      </c>
      <c r="H921" t="str">
        <v>Micron Technology, Inc. (NASDAQGS:MU)</v>
      </c>
      <c r="I921" t="str">
        <v>Tenet Healthcare Corporation (NYSE:THC)</v>
      </c>
    </row>
    <row r="922" spans="1:9" x14ac:dyDescent="0.3">
      <c r="A922" t="str">
        <v>Five Star Bancorp (NASDAQGS:FSBC)</v>
      </c>
      <c r="B922" t="str">
        <v>eXp World Holdings, Inc. (NASDAQGM:EXPI)</v>
      </c>
      <c r="C922" t="str">
        <v>LCI Industries (NYSE:LCII)</v>
      </c>
      <c r="D922" t="str">
        <v>Everspin Technologies, Inc. (NASDAQGM:MRAM)</v>
      </c>
      <c r="E922" t="str">
        <v>New Fortress Energy Inc. (NASDAQGS:NFE)</v>
      </c>
      <c r="F922" t="str">
        <v>Rapport Therapeutics, Inc. (NASDAQGM:RAPP)</v>
      </c>
      <c r="G922" t="str">
        <v>KB Home (NYSE:KBH)</v>
      </c>
      <c r="H922" t="str">
        <v>Microsoft Corporation (NASDAQGS:MSFT)</v>
      </c>
      <c r="I922" t="str">
        <v>Tennant Company (NYSE:TNC)</v>
      </c>
    </row>
    <row r="923" spans="1:9" x14ac:dyDescent="0.3">
      <c r="A923" t="str">
        <v>Fiverr International Ltd. (NYSE:FVRR)</v>
      </c>
      <c r="B923" t="str">
        <v>Expand Energy Corporation (NASDAQGS:EXE)</v>
      </c>
      <c r="C923" t="str">
        <v>LCNB Corp. (NASDAQCM:LCNB)</v>
      </c>
      <c r="D923" t="str">
        <v>EVERTEC, Inc. (NYSE:EVTC)</v>
      </c>
      <c r="E923" t="str">
        <v>New Mountain Finance Corporation (NASDAQGS:NMFC)</v>
      </c>
      <c r="F923" t="str">
        <v>Rayonier Advanced Materials Inc. (NYSE:RYAM)</v>
      </c>
      <c r="G923" t="str">
        <v>KBR, Inc. (NYSE:KBR)</v>
      </c>
      <c r="H923" t="str">
        <v>Middlesex Water Company (NASDAQGS:MSEX)</v>
      </c>
      <c r="I923" t="str">
        <v>Teradata Corporation (NYSE:TDC)</v>
      </c>
    </row>
    <row r="924" spans="1:9" x14ac:dyDescent="0.3">
      <c r="A924" t="str">
        <v>Flag Ship Acquisition Corporation (NASDAQGM:FSHP)</v>
      </c>
      <c r="B924" t="str">
        <v>Expedia Group, Inc. (NASDAQGS:EXPE)</v>
      </c>
      <c r="C924" t="str">
        <v>LegalZoom.com, Inc. (NASDAQGS:LZ)</v>
      </c>
      <c r="D924" t="str">
        <v>Everus Construction Group, Inc. (NYSE:ECG)</v>
      </c>
      <c r="E924" t="str">
        <v>New Oriental Education &amp; Technology Group Inc. (NYSE:EDU)</v>
      </c>
      <c r="F924" t="str">
        <v>RBC Bearings Incorporated (NYSE:RBC)</v>
      </c>
      <c r="G924" t="str">
        <v>Kearny Financial Corp. (NASDAQGS:KRNY)</v>
      </c>
      <c r="H924" t="str">
        <v>MidWestOne Financial Group, Inc. (NASDAQGS:MOFG)</v>
      </c>
      <c r="I924" t="str">
        <v>Terex Corporation (NYSE:TEX)</v>
      </c>
    </row>
    <row r="925" spans="1:9" x14ac:dyDescent="0.3">
      <c r="A925" t="str">
        <v>Flaherty &amp; Crumrine Preferred Income Fund Inc. (NYSE:PFD)</v>
      </c>
      <c r="B925" t="str">
        <v>Expeditors International of Washington, Inc. (NYSE:EXPD)</v>
      </c>
      <c r="C925" t="str">
        <v>Leidos Holdings, Inc. (NYSE:LDOS)</v>
      </c>
      <c r="D925" t="str">
        <v>EVgo, Inc. (NASDAQGS:EVGO)</v>
      </c>
      <c r="E925" t="str">
        <v>Newmark Group, Inc. (NASDAQGS:NMRK)</v>
      </c>
      <c r="F925" t="str">
        <v>RCI Hospitality Holdings, Inc. (NASDAQGM:RICK)</v>
      </c>
      <c r="G925" t="str">
        <v>Kellanova (NYSE:K)</v>
      </c>
      <c r="H925" t="str">
        <v>Miller Industries, Inc. (NYSE:MLR)</v>
      </c>
      <c r="I925" t="str">
        <v>Texas Community Bancshares, Inc. (NASDAQCM:TCBS)</v>
      </c>
    </row>
    <row r="926" spans="1:9" x14ac:dyDescent="0.3">
      <c r="A926" t="str">
        <v>Flaherty &amp; Crumrine Preferred Income Opportunity Fund Inc. (NYSE:PFO)</v>
      </c>
      <c r="B926" t="str">
        <v>Exponent, Inc. (NASDAQGS:EXPO)</v>
      </c>
      <c r="C926" t="str">
        <v>LeMaitre Vascular, Inc. (NASDAQGM:LMAT)</v>
      </c>
      <c r="D926" t="str">
        <v>Evolent Health, Inc. (NYSE:EVH)</v>
      </c>
      <c r="E926" t="str">
        <v>NewMarket Corporation (NYSE:NEU)</v>
      </c>
      <c r="F926" t="str">
        <v>RCM Technologies, Inc. (NASDAQGM:RCMT)</v>
      </c>
      <c r="G926" t="str">
        <v>Kemper Corporation (NYSE:KMPR)</v>
      </c>
      <c r="H926" t="str">
        <v>MillerKnoll, Inc. (NASDAQGS:MLKN)</v>
      </c>
      <c r="I926" t="str">
        <v>Texas Instruments Incorporated (NASDAQGS:TXN)</v>
      </c>
    </row>
    <row r="927" spans="1:9" x14ac:dyDescent="0.3">
      <c r="A927" t="str">
        <v>Flaherty &amp; Crumrine Preferred Securities Income Fund Inc. (NYSE:FFC)</v>
      </c>
      <c r="B927" t="str">
        <v>Expro Group Holdings N.V. (NYSE:XPRO)</v>
      </c>
      <c r="C927" t="str">
        <v>Lemonade, Inc. (NYSE:LMND)</v>
      </c>
      <c r="D927" t="str">
        <v>Evolus, Inc. (NASDAQGM:EOLS)</v>
      </c>
      <c r="E927" t="str">
        <v>Newmont Corporation (NYSE:NEM)</v>
      </c>
      <c r="F927" t="str">
        <v>Red Rock Resorts, Inc. (NASDAQGS:RRR)</v>
      </c>
      <c r="G927" t="str">
        <v>Keros Therapeutics, Inc. (NASDAQGM:KROS)</v>
      </c>
      <c r="H927" t="str">
        <v>Millicom International Cellular S.A. (NASDAQGS:TIGO)</v>
      </c>
      <c r="I927" t="str">
        <v>Texas Pacific Land Corporation (NYSE:TPL)</v>
      </c>
    </row>
    <row r="928" spans="1:9" x14ac:dyDescent="0.3">
      <c r="A928" t="str">
        <v>Flaherty &amp; Crumrine Total Return Fund Inc. (NYSE:FLC)</v>
      </c>
      <c r="B928" t="str">
        <v>Extra Space Storage Inc. (NYSE:EXR)</v>
      </c>
      <c r="C928" t="str">
        <v>LendingClub Corporation (NYSE:LC)</v>
      </c>
      <c r="D928" t="str">
        <v>Exact Sciences Corporation (NASDAQCM:EXAS)</v>
      </c>
      <c r="E928" t="str">
        <v>News Corporation (NASDAQGS:NWSA)</v>
      </c>
      <c r="F928" t="str">
        <v>Redfin Corporation (NASDAQGS:RDFN)</v>
      </c>
      <c r="G928" t="str">
        <v>Key Tronic Corporation (NASDAQGM:KTCC)</v>
      </c>
      <c r="H928" t="str">
        <v>Mingteng International Corporation Inc. (NASDAQCM:MTEN)</v>
      </c>
      <c r="I928" t="str">
        <v>Texas Roadhouse, Inc. (NASDAQGS:TXRH)</v>
      </c>
    </row>
    <row r="929" spans="1:9" x14ac:dyDescent="0.3">
      <c r="A929" t="str">
        <v>FLEX LNG Ltd. (NYSE:FLNG)</v>
      </c>
      <c r="B929" t="str">
        <v>Exxon Mobil Corporation (NYSE:XOM)</v>
      </c>
      <c r="C929" t="str">
        <v>LendingTree, Inc. (NASDAQGS:TREE)</v>
      </c>
      <c r="D929" t="str">
        <v>Excelerate Energy, Inc. (NYSE:EE)</v>
      </c>
      <c r="E929" t="str">
        <v>Nexa Resources S.A. (NYSE:NEXA)</v>
      </c>
      <c r="F929" t="str">
        <v>REE Automotive Ltd. (NASDAQCM:REE)</v>
      </c>
      <c r="G929" t="str">
        <v>Kilroy Realty Corporation (NYSE:KRC)</v>
      </c>
      <c r="H929" t="str">
        <v>Mirion Technologies, Inc. (NYSE:MIR)</v>
      </c>
      <c r="I929" t="str">
        <v>Textron Inc. (NYSE:TXT)</v>
      </c>
    </row>
    <row r="930" spans="1:9" x14ac:dyDescent="0.3">
      <c r="A930" t="str">
        <v>Flex Ltd. (NASDAQGS:FLEX)</v>
      </c>
      <c r="B930" t="str">
        <v>EZCORP, Inc. (NASDAQGS:EZPW)</v>
      </c>
      <c r="C930" t="str">
        <v>Lennox International Inc. (NYSE:LII)</v>
      </c>
      <c r="D930" t="str">
        <v>Exelixis, Inc. (NASDAQGS:EXEL)</v>
      </c>
      <c r="E930" t="str">
        <v>NexPoint Real Estate Finance, Inc. (NYSE:NREF)</v>
      </c>
      <c r="F930" t="str">
        <v>Relay Therapeutics, Inc. (NASDAQGM:RLAY)</v>
      </c>
      <c r="G930" t="str">
        <v>Kimbell Royalty Partners, LP (NYSE:KRP)</v>
      </c>
      <c r="H930" t="str">
        <v>Mirum Pharmaceuticals, Inc. (NASDAQGM:MIRM)</v>
      </c>
      <c r="I930" t="str">
        <v>The Andersons, Inc. (NASDAQGS:ANDE)</v>
      </c>
    </row>
    <row r="931" spans="1:9" x14ac:dyDescent="0.3">
      <c r="A931" t="str">
        <v>Flexsteel Industries, Inc. (NASDAQGS:FLXS)</v>
      </c>
      <c r="B931" t="str">
        <v>F&amp;G Annuities &amp; Life, Inc. (NYSE:FG)</v>
      </c>
      <c r="C931" t="str">
        <v>LENZ Therapeutics, Inc. (NASDAQGS:LENZ)</v>
      </c>
      <c r="D931" t="str">
        <v>Exelon Corporation (NASDAQGS:EXC)</v>
      </c>
      <c r="E931" t="str">
        <v>Nexstar Media Group, Inc. (NASDAQGS:NXST)</v>
      </c>
      <c r="F931" t="str">
        <v>Remitly Global, Inc. (NASDAQGS:RELY)</v>
      </c>
      <c r="G931" t="str">
        <v>Kimco Realty Corporation (NYSE:KIM)</v>
      </c>
      <c r="H931" t="str">
        <v>Mission Produce, Inc. (NASDAQGS:AVO)</v>
      </c>
      <c r="I931" t="str">
        <v>The AZEK Company Inc. (NYSE:AZEK)</v>
      </c>
    </row>
    <row r="932" spans="1:9" x14ac:dyDescent="0.3">
      <c r="A932" t="str">
        <v>Floor &amp; Decor Holdings, Inc. (NYSE:FND)</v>
      </c>
      <c r="B932" t="str">
        <v>F.N.B. Corporation (NYSE:FNB)</v>
      </c>
      <c r="C932" t="str">
        <v>Leonardo DRS, Inc. (NASDAQGS:DRS)</v>
      </c>
      <c r="D932" t="str">
        <v>ExlService Holdings, Inc. (NASDAQGS:EXLS)</v>
      </c>
      <c r="E932" t="str">
        <v>NextEra Energy, Inc. (NYSE:NEE)</v>
      </c>
      <c r="F932" t="str">
        <v>Repligen Corporation (NASDAQGS:RGEN)</v>
      </c>
      <c r="G932" t="str">
        <v>Kinder Morgan, Inc. (NYSE:KMI)</v>
      </c>
      <c r="H932" t="str">
        <v>Mitek Systems, Inc. (NASDAQCM:MITK)</v>
      </c>
      <c r="I932" t="str">
        <v>The Bancorp, Inc. (NASDAQGS:TBBK)</v>
      </c>
    </row>
    <row r="933" spans="1:9" x14ac:dyDescent="0.3">
      <c r="A933" t="str">
        <v>Flotek Industries, Inc. (NYSE:FTK)</v>
      </c>
      <c r="B933" t="str">
        <v>F5, Inc. (NASDAQGS:FFIV)</v>
      </c>
      <c r="C933" t="str">
        <v>Lesaka Technologies, Inc. (NASDAQGS:LSAK)</v>
      </c>
      <c r="D933" t="str">
        <v>eXp World Holdings, Inc. (NASDAQGM:EXPI)</v>
      </c>
      <c r="E933" t="str">
        <v>Nextracker Inc. (NASDAQGS:NXT)</v>
      </c>
      <c r="F933" t="str">
        <v>ReposiTrak, Inc. (NYSE:TRAK)</v>
      </c>
      <c r="G933" t="str">
        <v>Kinetik Holdings Inc. (NYSE:KNTK)</v>
      </c>
      <c r="H933" t="str">
        <v>Mobileye Global Inc. (NASDAQGS:MBLY)</v>
      </c>
      <c r="I933" t="str">
        <v>The Bank of N.T. Butterfield &amp; Son Limited (NYSE:NTB)</v>
      </c>
    </row>
    <row r="934" spans="1:9" x14ac:dyDescent="0.3">
      <c r="A934" t="str">
        <v>Flowers Foods, Inc. (NYSE:FLO)</v>
      </c>
      <c r="B934" t="str">
        <v>Fabrinet (NYSE:FN)</v>
      </c>
      <c r="C934" t="str">
        <v>Levi Strauss &amp; Co. (NYSE:LEVI)</v>
      </c>
      <c r="D934" t="str">
        <v>Expand Energy Corporation (NASDAQGS:EXE)</v>
      </c>
      <c r="E934" t="str">
        <v>Nicolet Bankshares, Inc. (NYSE:NIC)</v>
      </c>
      <c r="F934" t="str">
        <v>Republic Services, Inc. (NYSE:RSG)</v>
      </c>
      <c r="G934" t="str">
        <v>Kingsoft Cloud Holdings Limited (NASDAQGS:KC)</v>
      </c>
      <c r="H934" t="str">
        <v>Modiv Industrial, Inc. (NYSE:MDV)</v>
      </c>
      <c r="I934" t="str">
        <v>The Bank of New York Mellon Corporation (NYSE:BK)</v>
      </c>
    </row>
    <row r="935" spans="1:9" x14ac:dyDescent="0.3">
      <c r="A935" t="str">
        <v>Flowserve Corporation (NYSE:FLS)</v>
      </c>
      <c r="B935" t="str">
        <v>FactSet Research Systems Inc. (NYSE:FDS)</v>
      </c>
      <c r="C935" t="str">
        <v>Liberty Live Group (NASDAQGS:LLYV.K)</v>
      </c>
      <c r="D935" t="str">
        <v>Expedia Group, Inc. (NASDAQGS:EXPE)</v>
      </c>
      <c r="E935" t="str">
        <v>NIKE, Inc. (NYSE:NKE)</v>
      </c>
      <c r="F935" t="str">
        <v>Reservoir Media, Inc. (NASDAQGM:RSVR)</v>
      </c>
      <c r="G935" t="str">
        <v>Kingstone Companies, Inc. (NASDAQCM:KINS)</v>
      </c>
      <c r="H935" t="str">
        <v>ModivCare Inc. (NASDAQGS:MODV)</v>
      </c>
      <c r="I935" t="str">
        <v>The Boston Beer Company, Inc. (NYSE:SAM)</v>
      </c>
    </row>
    <row r="936" spans="1:9" x14ac:dyDescent="0.3">
      <c r="A936" t="str">
        <v>Fluence Energy, Inc. (NASDAQGS:FLNC)</v>
      </c>
      <c r="B936" t="str">
        <v>Fair Isaac Corporation (NYSE:FICO)</v>
      </c>
      <c r="C936" t="str">
        <v>Life Time Group Holdings, Inc. (NYSE:LTH)</v>
      </c>
      <c r="D936" t="str">
        <v>Exponent, Inc. (NASDAQGS:EXPO)</v>
      </c>
      <c r="E936" t="str">
        <v>NiSource Inc. (NYSE:NI)</v>
      </c>
      <c r="F936" t="str">
        <v>Resideo Technologies, Inc. (NYSE:REZI)</v>
      </c>
      <c r="G936" t="str">
        <v>Kiniksa Pharmaceuticals International, plc (NASDAQGS:KNSA)</v>
      </c>
      <c r="H936" t="str">
        <v>Molina Healthcare, Inc. (NYSE:MOH)</v>
      </c>
      <c r="I936" t="str">
        <v>The Brink's Company (NYSE:BCO)</v>
      </c>
    </row>
    <row r="937" spans="1:9" x14ac:dyDescent="0.3">
      <c r="A937" t="str">
        <v>Fluor Corporation (NYSE:FLR)</v>
      </c>
      <c r="B937" t="str">
        <v>Farmers &amp; Merchants Bancorp, Inc. (NASDAQCM:FMAO)</v>
      </c>
      <c r="C937" t="str">
        <v>LifeMD, Inc. (NASDAQGM:LFMD)</v>
      </c>
      <c r="D937" t="str">
        <v>Expro Group Holdings N.V. (NYSE:XPRO)</v>
      </c>
      <c r="E937" t="str">
        <v>NL Industries, Inc. (NYSE:NL)</v>
      </c>
      <c r="F937" t="str">
        <v>ResMed Inc. (NYSE:RMD)</v>
      </c>
      <c r="G937" t="str">
        <v>Kinsale Capital Group, Inc. (NYSE:KNSL)</v>
      </c>
      <c r="H937" t="str">
        <v>Molson Coors Beverage Company (NYSE:TAP)</v>
      </c>
      <c r="I937" t="str">
        <v>The Cato Corporation (NYSE:CATO)</v>
      </c>
    </row>
    <row r="938" spans="1:9" x14ac:dyDescent="0.3">
      <c r="A938" t="str">
        <v>Flushing Financial Corporation (NASDAQGS:FFIC)</v>
      </c>
      <c r="B938" t="str">
        <v>Farmers National Banc Corp. (NASDAQCM:FMNB)</v>
      </c>
      <c r="C938" t="str">
        <v>LifeStance Health Group, Inc. (NASDAQGS:LFST)</v>
      </c>
      <c r="D938" t="str">
        <v>Extra Space Storage Inc. (NYSE:EXR)</v>
      </c>
      <c r="E938" t="str">
        <v>NMI Holdings, Inc. (NASDAQGM:NMIH)</v>
      </c>
      <c r="F938" t="str">
        <v>Restaurant Brands International Inc. (NYSE:QSR)</v>
      </c>
      <c r="G938" t="str">
        <v>Kirby Corporation (NYSE:KEX)</v>
      </c>
      <c r="H938" t="str">
        <v>Monarch Casino &amp; Resort, Inc. (NASDAQGS:MCRI)</v>
      </c>
      <c r="I938" t="str">
        <v>The Clorox Company (NYSE:CLX)</v>
      </c>
    </row>
    <row r="939" spans="1:9" x14ac:dyDescent="0.3">
      <c r="A939" t="str">
        <v>Flywire Corporation (NASDAQGS:FLYW)</v>
      </c>
      <c r="B939" t="str">
        <v>Farmland Partners Inc. (NYSE:FPI)</v>
      </c>
      <c r="C939" t="str">
        <v>LifeVantage Corporation (NASDAQCM:LFVN)</v>
      </c>
      <c r="D939" t="str">
        <v>Extreme Networks, Inc. (NASDAQGS:EXTR)</v>
      </c>
      <c r="E939" t="str">
        <v>NNN REIT, Inc. (NYSE:NNN)</v>
      </c>
      <c r="F939" t="str">
        <v>Revolve Group, Inc. (NYSE:RVLV)</v>
      </c>
      <c r="G939" t="str">
        <v>Kite Realty Group Trust (NYSE:KRG)</v>
      </c>
      <c r="H939" t="str">
        <v>Mondelez International, Inc. (NASDAQGS:MDLZ)</v>
      </c>
      <c r="I939" t="str">
        <v>The Eastern Company (NASDAQGM:EML)</v>
      </c>
    </row>
    <row r="940" spans="1:9" x14ac:dyDescent="0.3">
      <c r="A940" t="str">
        <v>FMC Corporation (NYSE:FMC)</v>
      </c>
      <c r="B940" t="str">
        <v>FARO Technologies, Inc. (NASDAQGS:FARO)</v>
      </c>
      <c r="C940" t="str">
        <v>Limoneira Company (NASDAQGS:LMNR)</v>
      </c>
      <c r="D940" t="str">
        <v>Exxon Mobil Corporation (NYSE:XOM)</v>
      </c>
      <c r="E940" t="str">
        <v>Nomad Foods Limited (NYSE:NOMD)</v>
      </c>
      <c r="F940" t="str">
        <v>Revvity, Inc. (NYSE:RVTY)</v>
      </c>
      <c r="G940" t="str">
        <v>KLA Corporation (NASDAQGS:KLAC)</v>
      </c>
      <c r="H940" t="str">
        <v>MoneyLion Inc. (NYSE:ML)</v>
      </c>
      <c r="I940" t="str">
        <v>The First Bancshares, Inc. (NYSE:FBMS)</v>
      </c>
    </row>
    <row r="941" spans="1:9" x14ac:dyDescent="0.3">
      <c r="A941" t="str">
        <v>FONAR Corporation (NASDAQCM:FONR)</v>
      </c>
      <c r="B941" t="str">
        <v>Fastenal Company (NASDAQGS:FAST)</v>
      </c>
      <c r="C941" t="str">
        <v>Lincoln Educational Services Corporation (NASDAQGS:LINC)</v>
      </c>
      <c r="D941" t="str">
        <v>EZCORP, Inc. (NASDAQGS:EZPW)</v>
      </c>
      <c r="E941" t="str">
        <v>Nordstrom, Inc. (NYSE:JWN)</v>
      </c>
      <c r="F941" t="str">
        <v>REX American Resources Corporation (NYSE:REX)</v>
      </c>
      <c r="G941" t="str">
        <v>Klaviyo, Inc. (NYSE:KVYO)</v>
      </c>
      <c r="H941" t="str">
        <v>MongoDB, Inc. (NASDAQGM:MDB)</v>
      </c>
      <c r="I941" t="str">
        <v>The Goldman Sachs Group, Inc. (NYSE:GS)</v>
      </c>
    </row>
    <row r="942" spans="1:9" x14ac:dyDescent="0.3">
      <c r="A942" t="str">
        <v>Ford Motor Company (NYSE:F)</v>
      </c>
      <c r="B942" t="str">
        <v>Fastly, Inc. (NYSE:FSLY)</v>
      </c>
      <c r="C942" t="str">
        <v>Lindblad Expeditions Holdings, Inc. (NASDAQCM:LIND)</v>
      </c>
      <c r="D942" t="str">
        <v>F&amp;G Annuities &amp; Life, Inc. (NYSE:FG)</v>
      </c>
      <c r="E942" t="str">
        <v>Norfolk Southern Corporation (NYSE:NSC)</v>
      </c>
      <c r="F942" t="str">
        <v>Rezolute, Inc. (NASDAQCM:RZLT)</v>
      </c>
      <c r="G942" t="str">
        <v>Knowles Corporation (NYSE:KN)</v>
      </c>
      <c r="H942" t="str">
        <v>Monro, Inc. (NASDAQGS:MNRO)</v>
      </c>
      <c r="I942" t="str">
        <v>The Hackett Group, Inc. (NASDAQGS:HCKT)</v>
      </c>
    </row>
    <row r="943" spans="1:9" x14ac:dyDescent="0.3">
      <c r="A943" t="str">
        <v>Forestar Group Inc. (NYSE:FOR)</v>
      </c>
      <c r="B943" t="str">
        <v>FB Financial Corporation (NYSE:FBK)</v>
      </c>
      <c r="C943" t="str">
        <v>Lindsay Corporation (NYSE:LNN)</v>
      </c>
      <c r="D943" t="str">
        <v>F5, Inc. (NASDAQGS:FFIV)</v>
      </c>
      <c r="E943" t="str">
        <v>Northern Oil and Gas, Inc. (NYSE:NOG)</v>
      </c>
      <c r="F943" t="str">
        <v>RH (NYSE:RH)</v>
      </c>
      <c r="G943" t="str">
        <v>Kodiak Gas Services, Inc. (NYSE:KGS)</v>
      </c>
      <c r="H943" t="str">
        <v>Monroe Capital Corporation (NASDAQGS:MRCC)</v>
      </c>
      <c r="I943" t="str">
        <v>The InterGroup Corporation (NASDAQCM:INTG)</v>
      </c>
    </row>
    <row r="944" spans="1:9" x14ac:dyDescent="0.3">
      <c r="A944" t="str">
        <v>FormFactor, Inc. (NASDAQGS:FORM)</v>
      </c>
      <c r="B944" t="str">
        <v>Federal Agricultural Mortgage Corporation (NYSE:AGM)</v>
      </c>
      <c r="C944" t="str">
        <v>LINKBANCORP, Inc. (NASDAQCM:LNKB)</v>
      </c>
      <c r="D944" t="str">
        <v>Fabrinet (NYSE:FN)</v>
      </c>
      <c r="E944" t="str">
        <v>Northrop Grumman Corporation (NYSE:NOC)</v>
      </c>
      <c r="F944" t="str">
        <v>Rigel Pharmaceuticals, Inc. (NASDAQGS:RIGL)</v>
      </c>
      <c r="G944" t="str">
        <v>Kontoor Brands, Inc. (NYSE:KTB)</v>
      </c>
      <c r="H944" t="str">
        <v>Monster Beverage Corporation (NASDAQGS:MNST)</v>
      </c>
      <c r="I944" t="str">
        <v>The Interpublic Group of Companies, Inc. (NYSE:IPG)</v>
      </c>
    </row>
    <row r="945" spans="1:9" x14ac:dyDescent="0.3">
      <c r="A945" t="str">
        <v>Formula One Group (NASDAQGS:FWON.K)</v>
      </c>
      <c r="B945" t="str">
        <v>Federal Realty Investment Trust (NYSE:FRT)</v>
      </c>
      <c r="C945" t="str">
        <v>Lions Gate Entertainment Corp. (NYSE:LGF.A)</v>
      </c>
      <c r="D945" t="str">
        <v>FactSet Research Systems Inc. (NYSE:FDS)</v>
      </c>
      <c r="E945" t="str">
        <v>Northwest Natural Holding Company (NYSE:NWN)</v>
      </c>
      <c r="F945" t="str">
        <v>RingCentral, Inc. (NYSE:RNG)</v>
      </c>
      <c r="G945" t="str">
        <v>Koppers Holdings Inc. (NYSE:KOP)</v>
      </c>
      <c r="H945" t="str">
        <v>Monte Rosa Therapeutics, Inc. (NASDAQGS:GLUE)</v>
      </c>
      <c r="I945" t="str">
        <v>The Joint Corp. (NASDAQCM:JYNT)</v>
      </c>
    </row>
    <row r="946" spans="1:9" x14ac:dyDescent="0.3">
      <c r="A946" t="str">
        <v>Fortinet, Inc. (NASDAQGS:FTNT)</v>
      </c>
      <c r="B946" t="str">
        <v>Federal Signal Corporation (NYSE:FSS)</v>
      </c>
      <c r="C946" t="str">
        <v>Liquidia Corporation (NASDAQCM:LQDA)</v>
      </c>
      <c r="D946" t="str">
        <v>Fair Isaac Corporation (NYSE:FICO)</v>
      </c>
      <c r="E946" t="str">
        <v>Northwest Pipe Company (NASDAQGS:NWPX)</v>
      </c>
      <c r="F946" t="str">
        <v>Rockwell Automation, Inc. (NYSE:ROK)</v>
      </c>
      <c r="G946" t="str">
        <v>Korn Ferry (NYSE:KFY)</v>
      </c>
      <c r="H946" t="str">
        <v>Moody's Corporation (NYSE:MCO)</v>
      </c>
      <c r="I946" t="str">
        <v>The Lovesac Company (NASDAQGM:LOVE)</v>
      </c>
    </row>
    <row r="947" spans="1:9" x14ac:dyDescent="0.3">
      <c r="A947" t="str">
        <v>Fortive Corporation (NYSE:FTV)</v>
      </c>
      <c r="B947" t="str">
        <v>Federated Hermes Premier Municipal Income Fund (NYSE:FMN)</v>
      </c>
      <c r="C947" t="str">
        <v>LivaNova PLC (NASDAQGS:LIVN)</v>
      </c>
      <c r="D947" t="str">
        <v>Falcon's Beyond Global, Inc. (NASDAQGM:FBYD)</v>
      </c>
      <c r="E947" t="str">
        <v>NorthWestern Energy Group, Inc. (NASDAQGS:NWE)</v>
      </c>
      <c r="F947" t="str">
        <v>Rollins, Inc. (NYSE:ROL)</v>
      </c>
      <c r="G947" t="str">
        <v>Kornit Digital Ltd. (NASDAQGS:KRNT)</v>
      </c>
      <c r="H947" t="str">
        <v>Moog Inc. (NYSE:MOG.A)</v>
      </c>
      <c r="I947" t="str">
        <v>The Marcus Corporation (NYSE:MCS)</v>
      </c>
    </row>
    <row r="948" spans="1:9" x14ac:dyDescent="0.3">
      <c r="A948" t="str">
        <v>Fortune Brands Innovations, Inc. (NYSE:FBIN)</v>
      </c>
      <c r="B948" t="str">
        <v>Federated Hermes, Inc. (NYSE:FHI)</v>
      </c>
      <c r="C948" t="str">
        <v>LMP Capital and Income Fund Inc. (NYSE:SCD)</v>
      </c>
      <c r="D948" t="str">
        <v>Farmers &amp; Merchants Bancorp, Inc. (NASDAQCM:FMAO)</v>
      </c>
      <c r="E948" t="str">
        <v>NOV Inc. (NYSE:NOV)</v>
      </c>
      <c r="F948" t="str">
        <v>Ross Stores, Inc. (NASDAQGS:ROST)</v>
      </c>
      <c r="G948" t="str">
        <v>Kronos Worldwide, Inc. (NYSE:KRO)</v>
      </c>
      <c r="H948" t="str">
        <v>Morgan Stanley Emerging Markets Debt Fund, Inc. (NYSE:MSD)</v>
      </c>
      <c r="I948" t="str">
        <v>The Mexico Fund, Inc. (NYSE:MXF)</v>
      </c>
    </row>
    <row r="949" spans="1:9" x14ac:dyDescent="0.3">
      <c r="A949" t="str">
        <v>Four Corners Property Trust, Inc. (NYSE:FCPT)</v>
      </c>
      <c r="B949" t="str">
        <v>FedEx Corporation (NYSE:FDX)</v>
      </c>
      <c r="C949" t="str">
        <v>Loar Holdings Inc. (NYSE:LOAR)</v>
      </c>
      <c r="D949" t="str">
        <v>Farmers National Banc Corp. (NASDAQCM:FMNB)</v>
      </c>
      <c r="E949" t="str">
        <v>Novanta Inc. (NASDAQGS:NOVT)</v>
      </c>
      <c r="F949" t="str">
        <v>Royal Gold, Inc. (NASDAQGS:RGLD)</v>
      </c>
      <c r="G949" t="str">
        <v>Krystal Biotech, Inc. (NASDAQGS:KRYS)</v>
      </c>
      <c r="H949" t="str">
        <v>Morgan Stanley India Investment Fund, Inc. (NYSE:IIF)</v>
      </c>
      <c r="I949" t="str">
        <v>The Mosaic Company (NYSE:MOS)</v>
      </c>
    </row>
    <row r="950" spans="1:9" x14ac:dyDescent="0.3">
      <c r="A950" t="str">
        <v>Four Leaf Acquisition Corporation (NASDAQCM:FORL)</v>
      </c>
      <c r="B950" t="str">
        <v>Ferguson Enterprises Inc. (NYSE:FERG)</v>
      </c>
      <c r="C950" t="str">
        <v>Locafy Limited (NASDAQCM:LCFY)</v>
      </c>
      <c r="D950" t="str">
        <v>FARO Technologies, Inc. (NASDAQGS:FARO)</v>
      </c>
      <c r="E950" t="str">
        <v>NovoCure Limited (NASDAQGS:NVCR)</v>
      </c>
      <c r="F950" t="str">
        <v>RPC, Inc. (NYSE:RES)</v>
      </c>
      <c r="G950" t="str">
        <v>Kulicke and Soffa Industries, Inc. (NASDAQGS:KLIC)</v>
      </c>
      <c r="H950" t="str">
        <v>Motorcar Parts of America, Inc. (NASDAQGS:MPAA)</v>
      </c>
      <c r="I950" t="str">
        <v>The New York Times Company (NYSE:NYT)</v>
      </c>
    </row>
    <row r="951" spans="1:9" x14ac:dyDescent="0.3">
      <c r="A951" t="str">
        <v>Four Seasons Education (Cayman) Inc. (NYSE:FEDU)</v>
      </c>
      <c r="B951" t="str">
        <v>Ferrari N.V. (NYSE:RACE)</v>
      </c>
      <c r="C951" t="str">
        <v>Loews Corporation (NYSE:L)</v>
      </c>
      <c r="D951" t="str">
        <v>Fastenal Company (NASDAQGS:FAST)</v>
      </c>
      <c r="E951" t="str">
        <v>Nu Holdings Ltd. (NYSE:NU)</v>
      </c>
      <c r="F951" t="str">
        <v>Rubrik, Inc. (NYSE:RBRK)</v>
      </c>
      <c r="G951" t="str">
        <v>Kura Sushi USA, Inc. (NASDAQGM:KRUS)</v>
      </c>
      <c r="H951" t="str">
        <v>MP Materials Corp. (NYSE:MP)</v>
      </c>
      <c r="I951" t="str">
        <v>The ODP Corporation (NASDAQGS:ODP)</v>
      </c>
    </row>
    <row r="952" spans="1:9" x14ac:dyDescent="0.3">
      <c r="A952" t="str">
        <v>Fox Corporation (NASDAQGS:FOXA)</v>
      </c>
      <c r="B952" t="str">
        <v>Fidelis Insurance Holdings Limited (NYSE:FIHL)</v>
      </c>
      <c r="C952" t="str">
        <v>Logan Ridge Finance Corporation (NASDAQGS:LRFC)</v>
      </c>
      <c r="D952" t="str">
        <v>Fastly, Inc. (NYSE:FSLY)</v>
      </c>
      <c r="E952" t="str">
        <v>Nu Skin Enterprises, Inc. (NYSE:NUS)</v>
      </c>
      <c r="F952" t="str">
        <v>RumbleOn, Inc. (NASDAQCM:RMBL)</v>
      </c>
      <c r="G952" t="str">
        <v>Kyndryl Holdings, Inc. (NYSE:KD)</v>
      </c>
      <c r="H952" t="str">
        <v>MPLX LP (NYSE:MPLX)</v>
      </c>
      <c r="I952" t="str">
        <v>The PNC Financial Services Group, Inc. (NYSE:PNC)</v>
      </c>
    </row>
    <row r="953" spans="1:9" x14ac:dyDescent="0.3">
      <c r="A953" t="str">
        <v>Fox Factory Holding Corp. (NASDAQGS:FOXF)</v>
      </c>
      <c r="B953" t="str">
        <v>Fidelity D &amp; D Bancorp, Inc. (NASDAQGM:FDBC)</v>
      </c>
      <c r="C953" t="str">
        <v>LTC Properties, Inc. (NYSE:LTC)</v>
      </c>
      <c r="D953" t="str">
        <v>FAT Brands Inc. (NASDAQCM:FAT)</v>
      </c>
      <c r="E953" t="str">
        <v>Nutanix, Inc. (NASDAQGS:NTNX)</v>
      </c>
      <c r="F953" t="str">
        <v>Rush Enterprises, Inc. (NASDAQGS:RUSH.A)</v>
      </c>
      <c r="G953" t="str">
        <v>L.B. Foster Company (NASDAQGS:FSTR)</v>
      </c>
      <c r="H953" t="str">
        <v>MSCI Inc. (NYSE:MSCI)</v>
      </c>
      <c r="I953" t="str">
        <v>The Procter &amp; Gamble Company (NYSE:PG)</v>
      </c>
    </row>
    <row r="954" spans="1:9" x14ac:dyDescent="0.3">
      <c r="A954" t="str">
        <v>Franklin BSP Realty Trust, Inc. (NYSE:FBRT)</v>
      </c>
      <c r="B954" t="str">
        <v>Fidelity National Financial, Inc. (NYSE:FNF)</v>
      </c>
      <c r="C954" t="str">
        <v>Lululemon Athletica Inc. (NASDAQGS:LULU)</v>
      </c>
      <c r="D954" t="str">
        <v>FB Financial Corporation (NYSE:FBK)</v>
      </c>
      <c r="E954" t="str">
        <v>Nuveen Floating Rate Income Fund (NYSE:JFR)</v>
      </c>
      <c r="F954" t="str">
        <v>Rush Street Interactive, Inc. (NYSE:RSI)</v>
      </c>
      <c r="G954" t="str">
        <v>Lake Shore Bancorp, Inc. (NASDAQGM:LSBK)</v>
      </c>
      <c r="H954" t="str">
        <v>Mueller Industries, Inc. (NYSE:MLI)</v>
      </c>
      <c r="I954" t="str">
        <v>The Sherwin-Williams Company (NYSE:SHW)</v>
      </c>
    </row>
    <row r="955" spans="1:9" x14ac:dyDescent="0.3">
      <c r="A955" t="str">
        <v>Franklin Covey Co. (NYSE:FC)</v>
      </c>
      <c r="B955" t="str">
        <v>Fidelity National Information Services, Inc. (NYSE:FIS)</v>
      </c>
      <c r="C955" t="str">
        <v>Luxfer Holdings PLC (NYSE:LXFR)</v>
      </c>
      <c r="D955" t="str">
        <v>Federal Realty Investment Trust (NYSE:FRT)</v>
      </c>
      <c r="E955" t="str">
        <v>Nuveen Variable Rate Preferred &amp; Income Fund (NYSE:NPFD)</v>
      </c>
      <c r="F955" t="str">
        <v>RXO, Inc. (NYSE:RXO)</v>
      </c>
      <c r="G955" t="str">
        <v>Lakeland Financial Corporation (NASDAQGS:LKFN)</v>
      </c>
      <c r="H955" t="str">
        <v>MultiPlan Corporation (NYSE:MPLN)</v>
      </c>
      <c r="I955" t="str">
        <v>The Timken Company (NYSE:TKR)</v>
      </c>
    </row>
    <row r="956" spans="1:9" x14ac:dyDescent="0.3">
      <c r="A956" t="str">
        <v>Franklin Electric Co., Inc. (NASDAQGS:FELE)</v>
      </c>
      <c r="B956" t="str">
        <v>Fifth Third Bancorp (NASDAQGS:FITB)</v>
      </c>
      <c r="C956" t="str">
        <v>Lyft, Inc. (NASDAQGS:LYFT)</v>
      </c>
      <c r="D956" t="str">
        <v>Federal Signal Corporation (NYSE:FSS)</v>
      </c>
      <c r="E956" t="str">
        <v>NV5 Global, Inc. (NASDAQGS:NVEE)</v>
      </c>
      <c r="F956" t="str">
        <v>Sable Offshore Corp. (NYSE:SOC)</v>
      </c>
      <c r="G956" t="str">
        <v>Lam Research Corporation (NASDAQGS:LRCX)</v>
      </c>
      <c r="H956" t="str">
        <v>Murano Global Investments Plc (NASDAQCM:MRNO)</v>
      </c>
      <c r="I956" t="str">
        <v>The TJX Companies, Inc. (NYSE:TJX)</v>
      </c>
    </row>
    <row r="957" spans="1:9" x14ac:dyDescent="0.3">
      <c r="A957" t="str">
        <v>Franklin Financial Services Corporation (NASDAQCM:FRAF)</v>
      </c>
      <c r="B957" t="str">
        <v>Financial Institutions, Inc. (NASDAQGS:FISI)</v>
      </c>
      <c r="C957" t="str">
        <v>MACOM Technology Solutions Holdings, Inc. (NASDAQGS:MTSI)</v>
      </c>
      <c r="D957" t="str">
        <v>Federated Hermes, Inc. (NYSE:FHI)</v>
      </c>
      <c r="E957" t="str">
        <v>NVIDIA Corporation (NASDAQGS:NVDA)</v>
      </c>
      <c r="F957" t="str">
        <v>Sage Therapeutics, Inc. (NASDAQGM:SAGE)</v>
      </c>
      <c r="G957" t="str">
        <v>Landmark Bancorp, Inc. (NASDAQGM:LARK)</v>
      </c>
      <c r="H957" t="str">
        <v>MV Oil Trust (NYSE:MVO)</v>
      </c>
      <c r="I957" t="str">
        <v>The Toro Company (NYSE:TTC)</v>
      </c>
    </row>
    <row r="958" spans="1:9" x14ac:dyDescent="0.3">
      <c r="A958" t="str">
        <v>Franklin Resources, Inc. (NYSE:BEN)</v>
      </c>
      <c r="B958" t="str">
        <v>FinVolution Group (NYSE:FINV)</v>
      </c>
      <c r="C958" t="str">
        <v>Madison Square Garden Entertainment Corp. (NYSE:MSGE)</v>
      </c>
      <c r="D958" t="str">
        <v>FedEx Corporation (NYSE:FDX)</v>
      </c>
      <c r="E958" t="str">
        <v>NVR, Inc. (NYSE:NVR)</v>
      </c>
      <c r="F958" t="str">
        <v>Salesforce, Inc. (NYSE:CRM)</v>
      </c>
      <c r="G958" t="str">
        <v>Lands' End, Inc. (NASDAQCM:LE)</v>
      </c>
      <c r="H958" t="str">
        <v>Myers Industries, Inc. (NYSE:MYE)</v>
      </c>
      <c r="I958" t="str">
        <v>The Travelers Companies, Inc. (NYSE:TRV)</v>
      </c>
    </row>
    <row r="959" spans="1:9" x14ac:dyDescent="0.3">
      <c r="A959" t="str">
        <v>Franklin Universal Trust (NYSE:FT)</v>
      </c>
      <c r="B959" t="str">
        <v>Finward Bancorp (NASDAQCM:FNWD)</v>
      </c>
      <c r="C959" t="str">
        <v>Madison Square Garden Sports Corp. (NYSE:MSGS)</v>
      </c>
      <c r="D959" t="str">
        <v>Femto Technologies Inc. (NASDAQCM:BCAN)</v>
      </c>
      <c r="E959" t="str">
        <v>NXP Semiconductors N.V. (NASDAQGS:NXPI)</v>
      </c>
      <c r="F959" t="str">
        <v>Sally Beauty Holdings, Inc. (NYSE:SBH)</v>
      </c>
      <c r="G959" t="str">
        <v>Landsea Homes Corporation (NASDAQCM:LSEA)</v>
      </c>
      <c r="H959" t="str">
        <v>Myriad Genetics, Inc. (NASDAQGS:MYGN)</v>
      </c>
      <c r="I959" t="str">
        <v>The Vita Coco Company, Inc. (NASDAQGS:COCO)</v>
      </c>
    </row>
    <row r="960" spans="1:9" x14ac:dyDescent="0.3">
      <c r="A960" t="str">
        <v>Freedom Holding Corp. (NASDAQCM:FRHC)</v>
      </c>
      <c r="B960" t="str">
        <v>First Advantage Corporation (NASDAQGS:FA)</v>
      </c>
      <c r="C960" t="str">
        <v>Magic Software Enterprises Ltd. (NASDAQGS:MGIC)</v>
      </c>
      <c r="D960" t="str">
        <v>Ferrari N.V. (NYSE:RACE)</v>
      </c>
      <c r="E960" t="str">
        <v>Oaktree Specialty Lending Corporation (NASDAQGS:OCSL)</v>
      </c>
      <c r="F960" t="str">
        <v>Sanara MedTech Inc. (NASDAQCM:SMTI)</v>
      </c>
      <c r="G960" t="str">
        <v>Lantheus Holdings, Inc. (NASDAQGM:LNTH)</v>
      </c>
      <c r="H960" t="str">
        <v>MYT Netherlands Parent B.V. (NYSE:MYTE)</v>
      </c>
      <c r="I960" t="str">
        <v>The Walt Disney Company (NYSE:DIS)</v>
      </c>
    </row>
    <row r="961" spans="1:9" x14ac:dyDescent="0.3">
      <c r="A961" t="str">
        <v>Freeport-McMoRan Inc. (NYSE:FCX)</v>
      </c>
      <c r="B961" t="str">
        <v>First American Financial Corporation (NYSE:FAF)</v>
      </c>
      <c r="C961" t="str">
        <v>Magnite, Inc. (NASDAQGS:MGNI)</v>
      </c>
      <c r="D961" t="str">
        <v>Fidelis Insurance Holdings Limited (NYSE:FIHL)</v>
      </c>
      <c r="E961" t="str">
        <v>Oceaneering International, Inc. (NYSE:OII)</v>
      </c>
      <c r="F961" t="str">
        <v>Sapiens International Corporation N.V. (NASDAQGS:SPNS)</v>
      </c>
      <c r="G961" t="str">
        <v>Laureate Education, Inc. (NASDAQGS:LAUR)</v>
      </c>
      <c r="H961" t="str">
        <v>Nabors Industries Ltd. (NYSE:NBR)</v>
      </c>
      <c r="I961" t="str">
        <v>The Wendy's Company (NASDAQGS:WEN)</v>
      </c>
    </row>
    <row r="962" spans="1:9" x14ac:dyDescent="0.3">
      <c r="A962" t="str">
        <v>Frequency Electronics, Inc. (NASDAQGM:FEIM)</v>
      </c>
      <c r="B962" t="str">
        <v>First Bancorp (NASDAQGS:FBNC)</v>
      </c>
      <c r="C962" t="str">
        <v>Magyar Bancorp, Inc. (NASDAQGM:MGYR)</v>
      </c>
      <c r="D962" t="str">
        <v>Fidelity D &amp; D Bancorp, Inc. (NASDAQGM:FDBC)</v>
      </c>
      <c r="E962" t="str">
        <v>OceanFirst Financial Corp. (NASDAQGS:OCFC)</v>
      </c>
      <c r="F962" t="str">
        <v>Saratoga Investment Corp. (NYSE:SAR)</v>
      </c>
      <c r="G962" t="str">
        <v>Lazard, Inc. (NYSE:LAZ)</v>
      </c>
      <c r="H962" t="str">
        <v>NACCO Industries, Inc. (NYSE:NC)</v>
      </c>
      <c r="I962" t="str">
        <v>Thermon Group Holdings, Inc. (NYSE:THR)</v>
      </c>
    </row>
    <row r="963" spans="1:9" x14ac:dyDescent="0.3">
      <c r="A963" t="str">
        <v>Fresh Del Monte Produce Inc. (NYSE:FDP)</v>
      </c>
      <c r="B963" t="str">
        <v>First BanCorp. (NYSE:FBP)</v>
      </c>
      <c r="C963" t="str">
        <v>Main Street Capital Corporation (NYSE:MAIN)</v>
      </c>
      <c r="D963" t="str">
        <v>Fidelity National Financial, Inc. (NYSE:FNF)</v>
      </c>
      <c r="E963" t="str">
        <v>OFS Capital Corporation (NASDAQGS:OFS)</v>
      </c>
      <c r="F963" t="str">
        <v>Savers Value Village, Inc. (NYSE:SVV)</v>
      </c>
      <c r="G963" t="str">
        <v>LCI Industries (NYSE:LCII)</v>
      </c>
      <c r="H963" t="str">
        <v>Nano-X Imaging Ltd. (NASDAQGM:NNOX)</v>
      </c>
      <c r="I963" t="str">
        <v>Thunder Bridge Capital Partners IV Inc. (NASDAQGM:THCP)</v>
      </c>
    </row>
    <row r="964" spans="1:9" x14ac:dyDescent="0.3">
      <c r="A964" t="str">
        <v>Freshpet, Inc. (NASDAQGM:FRPT)</v>
      </c>
      <c r="B964" t="str">
        <v>First Bank (NASDAQGM:FRBA)</v>
      </c>
      <c r="C964" t="str">
        <v>MakeMyTrip Limited (NASDAQGS:MMYT)</v>
      </c>
      <c r="D964" t="str">
        <v>Fidelity National Information Services, Inc. (NYSE:FIS)</v>
      </c>
      <c r="E964" t="str">
        <v>Ohio Valley Banc Corp. (NASDAQGM:OVBC)</v>
      </c>
      <c r="F964" t="str">
        <v>SBC Medical Group Holdings Incorporated (NASDAQGM:SBC)</v>
      </c>
      <c r="G964" t="str">
        <v>LCNB Corp. (NASDAQCM:LCNB)</v>
      </c>
      <c r="H964" t="str">
        <v>Napco Security Technologies, Inc. (NASDAQGS:NSSC)</v>
      </c>
      <c r="I964" t="str">
        <v>Tidewater Inc. (NYSE:TDW)</v>
      </c>
    </row>
    <row r="965" spans="1:9" x14ac:dyDescent="0.3">
      <c r="A965" t="str">
        <v>Frontdoor, Inc. (NASDAQGS:FTDR)</v>
      </c>
      <c r="B965" t="str">
        <v>First Busey Corporation (NASDAQGS:BUSE)</v>
      </c>
      <c r="C965" t="str">
        <v>Manchester United plc (NYSE:MANU)</v>
      </c>
      <c r="D965" t="str">
        <v>Fifth District Bancorp, Inc. (NASDAQCM:FDSB)</v>
      </c>
      <c r="E965" t="str">
        <v>Oil-Dri Corporation of America (NYSE:ODC)</v>
      </c>
      <c r="F965" t="str">
        <v>Schneider National, Inc. (NYSE:SNDR)</v>
      </c>
      <c r="G965" t="str">
        <v>Lear Corporation (NYSE:LEA)</v>
      </c>
      <c r="H965" t="str">
        <v>Nasdaq, Inc. (NASDAQGS:NDAQ)</v>
      </c>
      <c r="I965" t="str">
        <v>Titan International, Inc. (NYSE:TWI)</v>
      </c>
    </row>
    <row r="966" spans="1:9" x14ac:dyDescent="0.3">
      <c r="A966" t="str">
        <v>Frontline plc (NYSE:FRO)</v>
      </c>
      <c r="B966" t="str">
        <v>First Business Financial Services, Inc. (NASDAQGS:FBIZ)</v>
      </c>
      <c r="C966" t="str">
        <v>Manhattan Associates, Inc. (NASDAQGS:MANH)</v>
      </c>
      <c r="D966" t="str">
        <v>Fifth Third Bancorp (NASDAQGS:FITB)</v>
      </c>
      <c r="E966" t="str">
        <v>Okta, Inc. (NASDAQGS:OKTA)</v>
      </c>
      <c r="F966" t="str">
        <v>Scholastic Corporation (NASDAQGS:SCHL)</v>
      </c>
      <c r="G966" t="str">
        <v>LegalZoom.com, Inc. (NASDAQGS:LZ)</v>
      </c>
      <c r="H966" t="str">
        <v>Natera, Inc. (NASDAQGS:NTRA)</v>
      </c>
      <c r="I966" t="str">
        <v>Titan Machinery Inc. (NASDAQGS:TITN)</v>
      </c>
    </row>
    <row r="967" spans="1:9" x14ac:dyDescent="0.3">
      <c r="A967" t="str">
        <v>FRP Holdings, Inc. (NASDAQGS:FRPH)</v>
      </c>
      <c r="B967" t="str">
        <v>First Capital, Inc. (NASDAQCM:FCAP)</v>
      </c>
      <c r="C967" t="str">
        <v>MannKind Corporation (NASDAQGM:MNKD)</v>
      </c>
      <c r="D967" t="str">
        <v>FinVolution Group (NYSE:FINV)</v>
      </c>
      <c r="E967" t="str">
        <v>Old Dominion Freight Line, Inc. (NASDAQGS:ODFL)</v>
      </c>
      <c r="F967" t="str">
        <v>Science Applications International Corporation (NASDAQGS:SAIC)</v>
      </c>
      <c r="G967" t="str">
        <v>Legend Biotech Corporation (NASDAQGS:LEGN)</v>
      </c>
      <c r="H967" t="str">
        <v>Nathan's Famous, Inc. (NASDAQGS:NATH)</v>
      </c>
      <c r="I967" t="str">
        <v>T-Mobile US, Inc. (NASDAQGS:TMUS)</v>
      </c>
    </row>
    <row r="968" spans="1:9" x14ac:dyDescent="0.3">
      <c r="A968" t="str">
        <v>FS Bancorp, Inc. (NASDAQCM:FSBW)</v>
      </c>
      <c r="B968" t="str">
        <v>First Citizens BancShares, Inc. (NASDAQGS:FCNC.A)</v>
      </c>
      <c r="C968" t="str">
        <v>Maplebear Inc. (NASDAQGS:CART)</v>
      </c>
      <c r="D968" t="str">
        <v>First Advantage Corporation (NASDAQGS:FA)</v>
      </c>
      <c r="E968" t="str">
        <v>Old Point Financial Corporation (NASDAQCM:OPOF)</v>
      </c>
      <c r="F968" t="str">
        <v>Scienture Holdings, Inc. (NASDAQCM:SCNX)</v>
      </c>
      <c r="G968" t="str">
        <v>Leidos Holdings, Inc. (NYSE:LDOS)</v>
      </c>
      <c r="H968" t="str">
        <v>National Bankshares, Inc. (NASDAQCM:NKSH)</v>
      </c>
      <c r="I968" t="str">
        <v>TMT Acquisition Corp (NASDAQGM:TMTC)</v>
      </c>
    </row>
    <row r="969" spans="1:9" x14ac:dyDescent="0.3">
      <c r="A969" t="str">
        <v>FS KKR Capital Corp. (NYSE:FSK)</v>
      </c>
      <c r="B969" t="str">
        <v>First Commonwealth Financial Corporation (NYSE:FCF)</v>
      </c>
      <c r="C969" t="str">
        <v>Marcus &amp; Millichap, Inc. (NYSE:MMI)</v>
      </c>
      <c r="D969" t="str">
        <v>First American Financial Corporation (NYSE:FAF)</v>
      </c>
      <c r="E969" t="str">
        <v>Old Republic International Corporation (NYSE:ORI)</v>
      </c>
      <c r="F969" t="str">
        <v>Sea Limited (NYSE:SE)</v>
      </c>
      <c r="G969" t="str">
        <v>LeMaitre Vascular, Inc. (NASDAQGM:LMAT)</v>
      </c>
      <c r="H969" t="str">
        <v>National CineMedia, Inc. (NASDAQGS:NCMI)</v>
      </c>
      <c r="I969" t="str">
        <v>Toll Brothers, Inc. (NYSE:TOL)</v>
      </c>
    </row>
    <row r="970" spans="1:9" x14ac:dyDescent="0.3">
      <c r="A970" t="str">
        <v>FTAI Aviation Ltd. (NASDAQGS:FTAI)</v>
      </c>
      <c r="B970" t="str">
        <v>First Community Bankshares, Inc. (NASDAQGS:FCBC)</v>
      </c>
      <c r="C970" t="str">
        <v>Markel Group Inc. (NYSE:MKL)</v>
      </c>
      <c r="D970" t="str">
        <v>First Bancorp (NASDAQGS:FBNC)</v>
      </c>
      <c r="E970" t="str">
        <v>Old Second Bancorp, Inc. (NASDAQGS:OSBC)</v>
      </c>
      <c r="F970" t="str">
        <v>Seagate Technology Holdings plc (NASDAQGS:STX)</v>
      </c>
      <c r="G970" t="str">
        <v>LendingClub Corporation (NYSE:LC)</v>
      </c>
      <c r="H970" t="str">
        <v>National Energy Services Reunited Corp. (NASDAQCM:NESR)</v>
      </c>
      <c r="I970" t="str">
        <v>Tootsie Roll Industries, Inc. (NYSE:TR)</v>
      </c>
    </row>
    <row r="971" spans="1:9" x14ac:dyDescent="0.3">
      <c r="A971" t="str">
        <v>FTI Consulting, Inc. (NYSE:FCN)</v>
      </c>
      <c r="B971" t="str">
        <v>First Community Corporation (NASDAQCM:FCCO)</v>
      </c>
      <c r="C971" t="str">
        <v>MarketAxess Holdings Inc. (NASDAQGS:MKTX)</v>
      </c>
      <c r="D971" t="str">
        <v>First BanCorp. (NYSE:FBP)</v>
      </c>
      <c r="E971" t="str">
        <v>Olympic Steel, Inc. (NASDAQGS:ZEUS)</v>
      </c>
      <c r="F971" t="str">
        <v>Security National Financial Corporation (NASDAQGM:SNFC.A)</v>
      </c>
      <c r="G971" t="str">
        <v>LendingTree, Inc. (NASDAQGS:TREE)</v>
      </c>
      <c r="H971" t="str">
        <v>National Fuel Gas Company (NYSE:NFG)</v>
      </c>
      <c r="I971" t="str">
        <v>TopBuild Corp. (NYSE:BLD)</v>
      </c>
    </row>
    <row r="972" spans="1:9" x14ac:dyDescent="0.3">
      <c r="A972" t="str">
        <v>Full Truck Alliance Co. Ltd. (NYSE:YMM)</v>
      </c>
      <c r="B972" t="str">
        <v>First Financial Bancorp. (NASDAQGS:FFBC)</v>
      </c>
      <c r="C972" t="str">
        <v>Marriott Vacations Worldwide Corporation (NYSE:VAC)</v>
      </c>
      <c r="D972" t="str">
        <v>First Bank (NASDAQGM:FRBA)</v>
      </c>
      <c r="E972" t="str">
        <v>ON Semiconductor Corporation (NASDAQGS:ON)</v>
      </c>
      <c r="F972" t="str">
        <v>Select Medical Holdings Corporation (NYSE:SEM)</v>
      </c>
      <c r="G972" t="str">
        <v>Lennox International Inc. (NYSE:LII)</v>
      </c>
      <c r="H972" t="str">
        <v>National Health Investors, Inc. (NYSE:NHI)</v>
      </c>
      <c r="I972" t="str">
        <v>Tourmaline Bio, Inc. (NASDAQGS:TRML)</v>
      </c>
    </row>
    <row r="973" spans="1:9" x14ac:dyDescent="0.3">
      <c r="A973" t="str">
        <v>Fulton Financial Corporation (NASDAQGS:FULT)</v>
      </c>
      <c r="B973" t="str">
        <v>First Financial Bankshares, Inc. (NASDAQGS:FFIN)</v>
      </c>
      <c r="C973" t="str">
        <v>MasTec, Inc. (NYSE:MTZ)</v>
      </c>
      <c r="D973" t="str">
        <v>First Busey Corporation (NASDAQGS:BUSE)</v>
      </c>
      <c r="E973" t="str">
        <v>OneSpaWorld Holdings Limited (NASDAQCM:OSW)</v>
      </c>
      <c r="F973" t="str">
        <v>Sempra (NYSE:SRE)</v>
      </c>
      <c r="G973" t="str">
        <v>LENSAR, Inc. (NASDAQCM:LNSR)</v>
      </c>
      <c r="H973" t="str">
        <v>National Vision Holdings, Inc. (NASDAQGS:EYE)</v>
      </c>
      <c r="I973" t="str">
        <v>TPG RE Finance Trust, Inc. (NYSE:TRTX)</v>
      </c>
    </row>
    <row r="974" spans="1:9" x14ac:dyDescent="0.3">
      <c r="A974" t="str">
        <v>Futu Holdings Limited (NASDAQGM:FUTU)</v>
      </c>
      <c r="B974" t="str">
        <v>First Financial Corporation (NASDAQGS:THFF)</v>
      </c>
      <c r="C974" t="str">
        <v>Mativ Holdings, Inc. (NYSE:MATV)</v>
      </c>
      <c r="D974" t="str">
        <v>First Business Financial Services, Inc. (NASDAQGS:FBIZ)</v>
      </c>
      <c r="E974" t="str">
        <v>Ooma, Inc. (NYSE:OOMA)</v>
      </c>
      <c r="F974" t="str">
        <v>Sensata Technologies Holding plc (NYSE:ST)</v>
      </c>
      <c r="G974" t="str">
        <v>Leonardo DRS, Inc. (NASDAQGS:DRS)</v>
      </c>
      <c r="H974" t="str">
        <v>Natural Gas Services Group, Inc. (NYSE:NGS)</v>
      </c>
      <c r="I974" t="str">
        <v>Tradeweb Markets Inc. (NASDAQGS:TW)</v>
      </c>
    </row>
    <row r="975" spans="1:9" x14ac:dyDescent="0.3">
      <c r="A975" t="str">
        <v>FutureFuel Corp. (NYSE:FF)</v>
      </c>
      <c r="B975" t="str">
        <v>First Guaranty Bancshares, Inc. (NASDAQGM:FGBI)</v>
      </c>
      <c r="C975" t="str">
        <v>Matson, Inc. (NYSE:MATX)</v>
      </c>
      <c r="D975" t="str">
        <v>First Capital, Inc. (NASDAQCM:FCAP)</v>
      </c>
      <c r="E975" t="str">
        <v>Open Lending Corporation (NASDAQGM:LPRO)</v>
      </c>
      <c r="F975" t="str">
        <v>Sera Prognostics, Inc. (NASDAQGM:SERA)</v>
      </c>
      <c r="G975" t="str">
        <v>Lesaka Technologies, Inc. (NASDAQGS:LSAK)</v>
      </c>
      <c r="H975" t="str">
        <v>Natural Grocers by Vitamin Cottage, Inc. (NYSE:NGVC)</v>
      </c>
      <c r="I975" t="str">
        <v>Trailblazer Merger Corporation I (NASDAQGM:TBMC)</v>
      </c>
    </row>
    <row r="976" spans="1:9" x14ac:dyDescent="0.3">
      <c r="A976" t="str">
        <v>FutureTech II Acquisition Corp. (NASDAQGM:FTII)</v>
      </c>
      <c r="B976" t="str">
        <v>First Hawaiian, Inc. (NASDAQGS:FHB)</v>
      </c>
      <c r="C976" t="str">
        <v>Mattel, Inc. (NASDAQGS:MAT)</v>
      </c>
      <c r="D976" t="str">
        <v>First Citizens BancShares, Inc. (NASDAQGS:FCNC.A)</v>
      </c>
      <c r="E976" t="str">
        <v>Oppenheimer Holdings Inc. (NYSE:OPY)</v>
      </c>
      <c r="F976" t="str">
        <v>Serve Robotics Inc. (NASDAQCM:SERV)</v>
      </c>
      <c r="G976" t="str">
        <v>Levi Strauss &amp; Co. (NYSE:LEVI)</v>
      </c>
      <c r="H976" t="str">
        <v>Natural Health Trends Corp. (NASDAQCM:NHTC)</v>
      </c>
      <c r="I976" t="str">
        <v>Trane Technologies plc (NYSE:TT)</v>
      </c>
    </row>
    <row r="977" spans="1:9" x14ac:dyDescent="0.3">
      <c r="A977" t="str">
        <v>FVCBankcorp, Inc. (NASDAQCM:FVCB)</v>
      </c>
      <c r="B977" t="str">
        <v>First Horizon Corporation (NYSE:FHN)</v>
      </c>
      <c r="C977" t="str">
        <v>Maximus, Inc. (NYSE:MMS)</v>
      </c>
      <c r="D977" t="str">
        <v>First Commonwealth Financial Corporation (NYSE:FCF)</v>
      </c>
      <c r="E977" t="str">
        <v>Option Care Health, Inc. (NASDAQGS:OPCH)</v>
      </c>
      <c r="F977" t="str">
        <v>ServiceNow, Inc. (NYSE:NOW)</v>
      </c>
      <c r="G977" t="str">
        <v>Li Auto Inc. (NASDAQGS:LI)</v>
      </c>
      <c r="H977" t="str">
        <v>Navient Corporation (NASDAQGS:NAVI)</v>
      </c>
      <c r="I977" t="str">
        <v>Travel + Leisure Co. (NYSE:TNL)</v>
      </c>
    </row>
    <row r="978" spans="1:9" x14ac:dyDescent="0.3">
      <c r="A978" t="str">
        <v>G. Willi-Food International Ltd. (NASDAQCM:WILC)</v>
      </c>
      <c r="B978" t="str">
        <v>First Industrial Realty Trust, Inc. (NYSE:FR)</v>
      </c>
      <c r="C978" t="str">
        <v>Mayville Engineering Company, Inc. (NYSE:MEC)</v>
      </c>
      <c r="D978" t="str">
        <v>First Community Bankshares, Inc. (NASDAQGS:FCBC)</v>
      </c>
      <c r="E978" t="str">
        <v>Orange County Bancorp, Inc. (NASDAQCM:OBT)</v>
      </c>
      <c r="F978" t="str">
        <v>Sezzle Inc. (NASDAQCM:SEZL)</v>
      </c>
      <c r="G978" t="str">
        <v>Liberty Broadband Corporation (NASDAQGS:LBRD.K)</v>
      </c>
      <c r="H978" t="str">
        <v>Navigator Holdings Ltd. (NYSE:NVGS)</v>
      </c>
      <c r="I978" t="str">
        <v>Travelzoo (NASDAQGS:TZOO)</v>
      </c>
    </row>
    <row r="979" spans="1:9" x14ac:dyDescent="0.3">
      <c r="A979" t="str">
        <v>Galaxy Payroll Group Limited (NASDAQCM:GLXG)</v>
      </c>
      <c r="B979" t="str">
        <v>First Internet Bancorp (NASDAQGS:INBK)</v>
      </c>
      <c r="C979" t="str">
        <v>MBIA Inc. (NYSE:MBI)</v>
      </c>
      <c r="D979" t="str">
        <v>First Community Corporation (NASDAQCM:FCCO)</v>
      </c>
      <c r="E979" t="str">
        <v>O'Reilly Automotive, Inc. (NASDAQGS:ORLY)</v>
      </c>
      <c r="F979" t="str">
        <v>SFL Corporation Ltd. (NYSE:SFL)</v>
      </c>
      <c r="G979" t="str">
        <v>Liberty Global Ltd. (NASDAQGS:LBTY.A)</v>
      </c>
      <c r="H979" t="str">
        <v>NB Bancorp, Inc. (NASDAQCM:NBBK)</v>
      </c>
      <c r="I979" t="str">
        <v>Trex Company, Inc. (NYSE:TREX)</v>
      </c>
    </row>
    <row r="980" spans="1:9" x14ac:dyDescent="0.3">
      <c r="A980" t="str">
        <v>Gambling.com Group Limited (NASDAQGM:GAMB)</v>
      </c>
      <c r="B980" t="str">
        <v>First Interstate BancSystem, Inc. (NASDAQGS:FIBK)</v>
      </c>
      <c r="C980" t="str">
        <v>MBX Biosciences, Inc. (NASDAQGS:MBX)</v>
      </c>
      <c r="D980" t="str">
        <v>First Financial Bancorp. (NASDAQGS:FFBC)</v>
      </c>
      <c r="E980" t="str">
        <v>Organon &amp; Co. (NYSE:OGN)</v>
      </c>
      <c r="F980" t="str">
        <v>Shift4 Payments, Inc. (NYSE:FOUR)</v>
      </c>
      <c r="G980" t="str">
        <v>Life Time Group Holdings, Inc. (NYSE:LTH)</v>
      </c>
      <c r="H980" t="str">
        <v>NCR Atleos Corporation (NYSE:NATL)</v>
      </c>
      <c r="I980" t="str">
        <v>Tri Pointe Homes, Inc. (NYSE:TPH)</v>
      </c>
    </row>
    <row r="981" spans="1:9" x14ac:dyDescent="0.3">
      <c r="A981" t="str">
        <v>GameStop Corp. (NYSE:GME)</v>
      </c>
      <c r="B981" t="str">
        <v>First Merchants Corporation (NASDAQGS:FRME)</v>
      </c>
      <c r="C981" t="str">
        <v>McCormick &amp; Company, Incorporated (NYSE:MKC)</v>
      </c>
      <c r="D981" t="str">
        <v>First Financial Bankshares, Inc. (NASDAQGS:FFIN)</v>
      </c>
      <c r="E981" t="str">
        <v>Orion Group Holdings, Inc. (NYSE:ORN)</v>
      </c>
      <c r="F981" t="str">
        <v>Shoe Carnival, Inc. (NASDAQGS:SCVL)</v>
      </c>
      <c r="G981" t="str">
        <v>LifeMD, Inc. (NASDAQGM:LFMD)</v>
      </c>
      <c r="H981" t="str">
        <v>Nebius Group N.V. (NASDAQGS:NBIS)</v>
      </c>
      <c r="I981" t="str">
        <v>TriMas Corporation (NASDAQGS:TRS)</v>
      </c>
    </row>
    <row r="982" spans="1:9" x14ac:dyDescent="0.3">
      <c r="A982" t="str">
        <v>Gaming and Leisure Properties, Inc. (NASDAQGS:GLPI)</v>
      </c>
      <c r="B982" t="str">
        <v>First Mid Bancshares, Inc. (NASDAQGM:FMBH)</v>
      </c>
      <c r="C982" t="str">
        <v>McEwen Mining Inc. (NYSE:MUX)</v>
      </c>
      <c r="D982" t="str">
        <v>First Financial Corporation (NASDAQGS:THFF)</v>
      </c>
      <c r="E982" t="str">
        <v>Orion S.A. (NYSE:OEC)</v>
      </c>
      <c r="F982" t="str">
        <v>Silgan Holdings Inc. (NYSE:SLGN)</v>
      </c>
      <c r="G982" t="str">
        <v>LifeStance Health Group, Inc. (NASDAQGS:LFST)</v>
      </c>
      <c r="H982" t="str">
        <v>Nelnet, Inc. (NYSE:NNI)</v>
      </c>
      <c r="I982" t="str">
        <v>TriNet Group, Inc. (NYSE:TNET)</v>
      </c>
    </row>
    <row r="983" spans="1:9" x14ac:dyDescent="0.3">
      <c r="A983" t="str">
        <v>Garmin Ltd. (NYSE:GRMN)</v>
      </c>
      <c r="B983" t="str">
        <v>First National Corporation (NASDAQCM:FXNC)</v>
      </c>
      <c r="C983" t="str">
        <v>McGrath RentCorp (NASDAQGS:MGRC)</v>
      </c>
      <c r="D983" t="str">
        <v>First Foundation Inc. (NYSE:FFWM)</v>
      </c>
      <c r="E983" t="str">
        <v>Ormat Technologies, Inc. (NYSE:ORA)</v>
      </c>
      <c r="F983" t="str">
        <v>Silicon Motion Technology Corporation (NASDAQGS:SIMO)</v>
      </c>
      <c r="G983" t="str">
        <v>LifeVantage Corporation (NASDAQCM:LFVN)</v>
      </c>
      <c r="H983" t="str">
        <v>Neogen Corporation (NASDAQGS:NEOG)</v>
      </c>
      <c r="I983" t="str">
        <v>Trinity Industries, Inc. (NYSE:TRN)</v>
      </c>
    </row>
    <row r="984" spans="1:9" x14ac:dyDescent="0.3">
      <c r="A984" t="str">
        <v>Garrett Motion Inc. (NASDAQGS:GTX)</v>
      </c>
      <c r="B984" t="str">
        <v>First Northwest Bancorp (NASDAQGM:FNWB)</v>
      </c>
      <c r="C984" t="str">
        <v>Medalist Diversified REIT, Inc. (NASDAQCM:MDRR)</v>
      </c>
      <c r="D984" t="str">
        <v>First Guaranty Bancshares, Inc. (NASDAQGM:FGBI)</v>
      </c>
      <c r="E984" t="str">
        <v>Oshkosh Corporation (NYSE:OSK)</v>
      </c>
      <c r="F984" t="str">
        <v>Silvaco Group, Inc. (NASDAQGS:SVCO)</v>
      </c>
      <c r="G984" t="str">
        <v>Ligand Pharmaceuticals Incorporated (NASDAQGM:LGND)</v>
      </c>
      <c r="H984" t="str">
        <v>NeoGenomics, Inc. (NASDAQCM:NEO)</v>
      </c>
      <c r="I984" t="str">
        <v>Trip.com Group Limited (NASDAQGS:TCOM)</v>
      </c>
    </row>
    <row r="985" spans="1:9" x14ac:dyDescent="0.3">
      <c r="A985" t="str">
        <v>Gartner, Inc. (NYSE:IT)</v>
      </c>
      <c r="B985" t="str">
        <v>First Savings Financial Group, Inc. (NASDAQCM:FSFG)</v>
      </c>
      <c r="C985" t="str">
        <v>MediaAlpha, Inc. (NYSE:MAX)</v>
      </c>
      <c r="D985" t="str">
        <v>First Hawaiian, Inc. (NASDAQGS:FHB)</v>
      </c>
      <c r="E985" t="str">
        <v>Otis Worldwide Corporation (NYSE:OTIS)</v>
      </c>
      <c r="F985" t="str">
        <v>Simulations Plus, Inc. (NASDAQGS:SLP)</v>
      </c>
      <c r="G985" t="str">
        <v>Light &amp; Wonder, Inc. (NASDAQGS:LNW)</v>
      </c>
      <c r="H985" t="str">
        <v>NeoVolta Inc. (NASDAQCM:NEOV)</v>
      </c>
      <c r="I985" t="str">
        <v>TrueBlue, Inc. (NYSE:TBI)</v>
      </c>
    </row>
    <row r="986" spans="1:9" x14ac:dyDescent="0.3">
      <c r="A986" t="str">
        <v>Gates Industrial Corporation plc (NYSE:GTES)</v>
      </c>
      <c r="B986" t="str">
        <v>First Solar, Inc. (NASDAQGS:FSLR)</v>
      </c>
      <c r="C986" t="str">
        <v>Medtronic plc (NYSE:MDT)</v>
      </c>
      <c r="D986" t="str">
        <v>First Horizon Corporation (NYSE:FHN)</v>
      </c>
      <c r="E986" t="str">
        <v>Otter Tail Corporation (NASDAQGS:OTTR)</v>
      </c>
      <c r="F986" t="str">
        <v>Sinclair, Inc. (NASDAQGS:SBGI)</v>
      </c>
      <c r="G986" t="str">
        <v>Limbach Holdings, Inc. (NASDAQCM:LMB)</v>
      </c>
      <c r="H986" t="str">
        <v>NerdWallet, Inc. (NASDAQGM:NRDS)</v>
      </c>
      <c r="I986" t="str">
        <v>Truist Financial Corporation (NYSE:TFC)</v>
      </c>
    </row>
    <row r="987" spans="1:9" x14ac:dyDescent="0.3">
      <c r="A987" t="str">
        <v>Gatos Silver, Inc. (NYSE:GATO)</v>
      </c>
      <c r="B987" t="str">
        <v>First Trust Senior Floating Rate Income Fund II (NYSE:FCT)</v>
      </c>
      <c r="C987" t="str">
        <v>MeiraGTx Holdings plc (NASDAQGS:MGTX)</v>
      </c>
      <c r="D987" t="str">
        <v>First Industrial Realty Trust, Inc. (NYSE:FR)</v>
      </c>
      <c r="E987" t="str">
        <v>Ovintiv Inc. (NYSE:OVV)</v>
      </c>
      <c r="F987" t="str">
        <v>SiteOne Landscape Supply, Inc. (NYSE:SITE)</v>
      </c>
      <c r="G987" t="str">
        <v>Limoneira Company (NASDAQGS:LMNR)</v>
      </c>
      <c r="H987" t="str">
        <v>Net Lease Office Properties (NYSE:NLOP)</v>
      </c>
      <c r="I987" t="str">
        <v>Turtle Beach Corporation (NASDAQGM:HEAR)</v>
      </c>
    </row>
    <row r="988" spans="1:9" x14ac:dyDescent="0.3">
      <c r="A988" t="str">
        <v>GATX Corporation (NYSE:GATX)</v>
      </c>
      <c r="B988" t="str">
        <v>First United Corporation (NASDAQGS:FUNC)</v>
      </c>
      <c r="C988" t="str">
        <v>Melco Resorts &amp; Entertainment Limited (NASDAQGS:MLCO)</v>
      </c>
      <c r="D988" t="str">
        <v>First Internet Bancorp (NASDAQGS:INBK)</v>
      </c>
      <c r="E988" t="str">
        <v>Owens Corning (NYSE:OC)</v>
      </c>
      <c r="F988" t="str">
        <v>Sixth Street Specialty Lending, Inc. (NYSE:TSLX)</v>
      </c>
      <c r="G988" t="str">
        <v>Lincoln Educational Services Corporation (NASDAQGS:LINC)</v>
      </c>
      <c r="H988" t="str">
        <v>NET Power Inc. (NYSE:NPWR)</v>
      </c>
      <c r="I988" t="str">
        <v>Twilio Inc. (NYSE:TWLO)</v>
      </c>
    </row>
    <row r="989" spans="1:9" x14ac:dyDescent="0.3">
      <c r="A989" t="str">
        <v>GCM Grosvenor Inc. (NASDAQGM:GCMG)</v>
      </c>
      <c r="B989" t="str">
        <v>First US Bancshares, Inc. (NASDAQCM:FUSB)</v>
      </c>
      <c r="C989" t="str">
        <v>Mercer International Inc. (NASDAQGS:MERC)</v>
      </c>
      <c r="D989" t="str">
        <v>First Interstate BancSystem, Inc. (NASDAQGS:FIBK)</v>
      </c>
      <c r="E989" t="str">
        <v>Pacira BioSciences, Inc. (NASDAQGS:PCRX)</v>
      </c>
      <c r="F989" t="str">
        <v>SJW Group (NASDAQGS:SJW)</v>
      </c>
      <c r="G989" t="str">
        <v>Lindblad Expeditions Holdings, Inc. (NASDAQCM:LIND)</v>
      </c>
      <c r="H989" t="str">
        <v>NetApp, Inc. (NASDAQGS:NTAP)</v>
      </c>
      <c r="I989" t="str">
        <v>Udemy, Inc. (NASDAQGS:UDMY)</v>
      </c>
    </row>
    <row r="990" spans="1:9" x14ac:dyDescent="0.3">
      <c r="A990" t="str">
        <v>GDEV Inc. (NASDAQGM:GDEV)</v>
      </c>
      <c r="B990" t="str">
        <v>First Watch Restaurant Group, Inc. (NASDAQGS:FWRG)</v>
      </c>
      <c r="C990" t="str">
        <v>Mercury General Corporation (NYSE:MCY)</v>
      </c>
      <c r="D990" t="str">
        <v>First Merchants Corporation (NASDAQGS:FRME)</v>
      </c>
      <c r="E990" t="str">
        <v>PACS Group, Inc. (NYSE:PACS)</v>
      </c>
      <c r="F990" t="str">
        <v>SK Growth Opportunities Corporation (NASDAQGM:SKGR)</v>
      </c>
      <c r="G990" t="str">
        <v>Linde plc (NASDAQGS:LIN)</v>
      </c>
      <c r="H990" t="str">
        <v>NETSTREIT Corp. (NYSE:NTST)</v>
      </c>
      <c r="I990" t="str">
        <v>UFP Industries, Inc. (NASDAQGS:UFPI)</v>
      </c>
    </row>
    <row r="991" spans="1:9" x14ac:dyDescent="0.3">
      <c r="A991" t="str">
        <v>GE HealthCare Technologies Inc. (NASDAQGS:GEHC)</v>
      </c>
      <c r="B991" t="str">
        <v>First Western Financial, Inc. (NASDAQGS:MYFW)</v>
      </c>
      <c r="C991" t="str">
        <v>Mercury Systems, Inc. (NASDAQGS:MRCY)</v>
      </c>
      <c r="D991" t="str">
        <v>First Mid Bancshares, Inc. (NASDAQGM:FMBH)</v>
      </c>
      <c r="E991" t="str">
        <v>Papa John's International, Inc. (NASDAQGS:PZZA)</v>
      </c>
      <c r="F991" t="str">
        <v>Skillsoft Corp. (NYSE:SKIL)</v>
      </c>
      <c r="G991" t="str">
        <v>LINKBANCORP, Inc. (NASDAQCM:LNKB)</v>
      </c>
      <c r="H991" t="str">
        <v>NeueHealth, Inc. (NYSE:NEUE)</v>
      </c>
      <c r="I991" t="str">
        <v>UGI Corporation (NYSE:UGI)</v>
      </c>
    </row>
    <row r="992" spans="1:9" x14ac:dyDescent="0.3">
      <c r="A992" t="str">
        <v>GE Vernova Inc. (NYSE:GEV)</v>
      </c>
      <c r="B992" t="str">
        <v>FirstCash Holdings, Inc. (NASDAQGS:FCFS)</v>
      </c>
      <c r="C992" t="str">
        <v>Meridian Corporation (NASDAQGS:MRBK)</v>
      </c>
      <c r="D992" t="str">
        <v>First National Corporation (NASDAQCM:FXNC)</v>
      </c>
      <c r="E992" t="str">
        <v>Paramount Global (NASDAQGS:PARA)</v>
      </c>
      <c r="F992" t="str">
        <v>SkyWest, Inc. (NASDAQGS:SKYW)</v>
      </c>
      <c r="G992" t="str">
        <v>LivaNova PLC (NASDAQGS:LIVN)</v>
      </c>
      <c r="H992" t="str">
        <v>Neurogene Inc. (NASDAQGM:NGNE)</v>
      </c>
      <c r="I992" t="str">
        <v>UiPath Inc. (NYSE:PATH)</v>
      </c>
    </row>
    <row r="993" spans="1:9" x14ac:dyDescent="0.3">
      <c r="A993" t="str">
        <v>Gen Digital Inc. (NASDAQGS:GEN)</v>
      </c>
      <c r="B993" t="str">
        <v>FirstEnergy Corp. (NYSE:FE)</v>
      </c>
      <c r="C993" t="str">
        <v>Merit Medical Systems, Inc. (NASDAQGS:MMSI)</v>
      </c>
      <c r="D993" t="str">
        <v>First Northwest Bancorp (NASDAQGM:FNWB)</v>
      </c>
      <c r="E993" t="str">
        <v>Parke Bancorp, Inc. (NASDAQCM:PKBK)</v>
      </c>
      <c r="F993" t="str">
        <v>SLM Corporation (NASDAQGS:SLM)</v>
      </c>
      <c r="G993" t="str">
        <v>Live Nation Entertainment, Inc. (NYSE:LYV)</v>
      </c>
      <c r="H993" t="str">
        <v>NeuroPace, Inc. (NASDAQGM:NPCE)</v>
      </c>
      <c r="I993" t="str">
        <v>Ulta Beauty, Inc. (NASDAQGS:ULTA)</v>
      </c>
    </row>
    <row r="994" spans="1:9" x14ac:dyDescent="0.3">
      <c r="A994" t="str">
        <v>GEN Restaurant Group, Inc. (NASDAQGM:GENK)</v>
      </c>
      <c r="B994" t="str">
        <v>FirstSun Capital Bancorp (NASDAQGS:FSUN)</v>
      </c>
      <c r="C994" t="str">
        <v>Mesa Laboratories, Inc. (NASDAQGS:MLAB)</v>
      </c>
      <c r="D994" t="str">
        <v>First Savings Financial Group, Inc. (NASDAQCM:FSFG)</v>
      </c>
      <c r="E994" t="str">
        <v>Parker-Hannifin Corporation (NYSE:PH)</v>
      </c>
      <c r="F994" t="str">
        <v>SLR Investment Corp. (NASDAQGS:SLRC)</v>
      </c>
      <c r="G994" t="str">
        <v>Live Ventures Incorporated (NASDAQCM:LIVE)</v>
      </c>
      <c r="H994" t="str">
        <v>New Jersey Resources Corporation (NYSE:NJR)</v>
      </c>
      <c r="I994" t="str">
        <v>UniFirst Corporation (NYSE:UNF)</v>
      </c>
    </row>
    <row r="995" spans="1:9" x14ac:dyDescent="0.3">
      <c r="A995" t="str">
        <v>Genco Shipping &amp; Trading Limited (NYSE:GNK)</v>
      </c>
      <c r="B995" t="str">
        <v>Fiserv, Inc. (NYSE:FI)</v>
      </c>
      <c r="C995" t="str">
        <v>Mesabi Trust (NYSE:MSB)</v>
      </c>
      <c r="D995" t="str">
        <v>First Seacoast Bancorp, Inc. (NASDAQCM:FSEA)</v>
      </c>
      <c r="E995" t="str">
        <v>Park-Ohio Holdings Corp. (NASDAQGS:PKOH)</v>
      </c>
      <c r="F995" t="str">
        <v>SM Energy Company (NYSE:SM)</v>
      </c>
      <c r="G995" t="str">
        <v>LMP Capital and Income Fund Inc. (NYSE:SCD)</v>
      </c>
      <c r="H995" t="str">
        <v>New Mountain Finance Corporation (NASDAQGS:NMFC)</v>
      </c>
      <c r="I995" t="str">
        <v>Union Pacific Corporation (NYSE:UNP)</v>
      </c>
    </row>
    <row r="996" spans="1:9" x14ac:dyDescent="0.3">
      <c r="A996" t="str">
        <v>Generac Holdings Inc. (NYSE:GNRC)</v>
      </c>
      <c r="B996" t="str">
        <v>FitLife Brands, Inc. (NASDAQCM:FTLF)</v>
      </c>
      <c r="C996" t="str">
        <v>Methode Electronics, Inc. (NYSE:MEI)</v>
      </c>
      <c r="D996" t="str">
        <v>First Trust Senior Floating Rate Income Fund II (NYSE:FCT)</v>
      </c>
      <c r="E996" t="str">
        <v>Parsons Corporation (NYSE:PSN)</v>
      </c>
      <c r="F996" t="str">
        <v>Smartsheet Inc. (NYSE:SMAR)</v>
      </c>
      <c r="G996" t="str">
        <v>Locafy Limited (NASDAQCM:LCFY)</v>
      </c>
      <c r="H996" t="str">
        <v>New Oriental Education &amp; Technology Group Inc. (NYSE:EDU)</v>
      </c>
      <c r="I996" t="str">
        <v>United Parcel Service, Inc. (NYSE:UPS)</v>
      </c>
    </row>
    <row r="997" spans="1:9" x14ac:dyDescent="0.3">
      <c r="A997" t="str">
        <v>General American Investors Company, Inc. (NYSE:GAM)</v>
      </c>
      <c r="B997" t="str">
        <v>Five Below, Inc. (NASDAQGS:FIVE)</v>
      </c>
      <c r="C997" t="str">
        <v>MetLife, Inc. (NYSE:MET)</v>
      </c>
      <c r="D997" t="str">
        <v>First United Corporation (NASDAQGS:FUNC)</v>
      </c>
      <c r="E997" t="str">
        <v>Pathfinder Bancorp, Inc. (NASDAQCM:PBHC)</v>
      </c>
      <c r="F997" t="str">
        <v>Smith &amp; Wesson Brands, Inc. (NASDAQGS:SWBI)</v>
      </c>
      <c r="G997" t="str">
        <v>Loews Corporation (NYSE:L)</v>
      </c>
      <c r="H997" t="str">
        <v>New York Mortgage Trust, Inc. (NASDAQGS:NYMT)</v>
      </c>
      <c r="I997" t="str">
        <v>United Parks &amp; Resorts Inc. (NYSE:PRKS)</v>
      </c>
    </row>
    <row r="998" spans="1:9" x14ac:dyDescent="0.3">
      <c r="A998" t="str">
        <v>General Dynamics Corporation (NYSE:GD)</v>
      </c>
      <c r="B998" t="str">
        <v>Five Star Bancorp (NASDAQGS:FSBC)</v>
      </c>
      <c r="C998" t="str">
        <v>MetroCity Bankshares, Inc. (NASDAQGS:MCBS)</v>
      </c>
      <c r="D998" t="str">
        <v>First Watch Restaurant Group, Inc. (NASDAQGS:FWRG)</v>
      </c>
      <c r="E998" t="str">
        <v>Pathward Financial, Inc. (NASDAQGS:CASH)</v>
      </c>
      <c r="F998" t="str">
        <v>Smith-Midland Corporation (NASDAQCM:SMID)</v>
      </c>
      <c r="G998" t="str">
        <v>LTC Properties, Inc. (NYSE:LTC)</v>
      </c>
      <c r="H998" t="str">
        <v>NewAmsterdam Pharma Company N.V. (NASDAQGM:NAMS)</v>
      </c>
      <c r="I998" t="str">
        <v>United Rentals, Inc. (NYSE:URI)</v>
      </c>
    </row>
    <row r="999" spans="1:9" x14ac:dyDescent="0.3">
      <c r="A999" t="str">
        <v>General Electric Company (NYSE:GE)</v>
      </c>
      <c r="B999" t="str">
        <v>Five9, Inc. (NASDAQGM:FIVN)</v>
      </c>
      <c r="C999" t="str">
        <v>MFA Financial, Inc. (NYSE:MFA)</v>
      </c>
      <c r="D999" t="str">
        <v>First Western Financial, Inc. (NASDAQGS:MYFW)</v>
      </c>
      <c r="E999" t="str">
        <v>Patria Investments Limited (NASDAQGS:PAX)</v>
      </c>
      <c r="F999" t="str">
        <v>Snap Inc. (NYSE:SNAP)</v>
      </c>
      <c r="G999" t="str">
        <v>Lululemon Athletica Inc. (NASDAQGS:LULU)</v>
      </c>
      <c r="H999" t="str">
        <v>Newell Brands Inc. (NASDAQGS:NWL)</v>
      </c>
      <c r="I999" t="str">
        <v>United States Cellular Corporation (NYSE:USM)</v>
      </c>
    </row>
    <row r="1000" spans="1:9" x14ac:dyDescent="0.3">
      <c r="A1000" t="str">
        <v>General Mills, Inc. (NYSE:GIS)</v>
      </c>
      <c r="B1000" t="str">
        <v>Fiverr International Ltd. (NYSE:FVRR)</v>
      </c>
      <c r="C1000" t="str">
        <v>MFS Charter Income Trust (NYSE:MCR)</v>
      </c>
      <c r="D1000" t="str">
        <v>FirstCash Holdings, Inc. (NASDAQGS:FCFS)</v>
      </c>
      <c r="E1000" t="str">
        <v>Patterson Companies, Inc. (NASDAQGS:PDCO)</v>
      </c>
      <c r="F1000" t="str">
        <v>Snap-on Incorporated (NYSE:SNA)</v>
      </c>
      <c r="G1000" t="str">
        <v>Lumentum Holdings Inc. (NASDAQGS:LITE)</v>
      </c>
      <c r="H1000" t="str">
        <v>NewMarket Corporation (NYSE:NEU)</v>
      </c>
      <c r="I1000" t="str">
        <v>Universal Health Services, Inc. (NYSE:UHS)</v>
      </c>
    </row>
    <row r="1001" spans="1:9" x14ac:dyDescent="0.3">
      <c r="A1001" t="str">
        <v>General Motors Company (NYSE:GM)</v>
      </c>
      <c r="B1001" t="str">
        <v>Flagstar Financial, Inc. (NYSE:FLG)</v>
      </c>
      <c r="C1001" t="str">
        <v>MFS Investment Grade Municipal Trust (NYSE:CXH)</v>
      </c>
      <c r="D1001" t="str">
        <v>FirstEnergy Corp. (NYSE:FE)</v>
      </c>
      <c r="E1001" t="str">
        <v>Paychex, Inc. (NASDAQGS:PAYX)</v>
      </c>
      <c r="F1001" t="str">
        <v>Snowflake Inc. (NYSE:SNOW)</v>
      </c>
      <c r="G1001" t="str">
        <v>Luxfer Holdings PLC (NYSE:LXFR)</v>
      </c>
      <c r="H1001" t="str">
        <v>Newmont Corporation (NYSE:NEM)</v>
      </c>
      <c r="I1001" t="str">
        <v>Universal Insurance Holdings, Inc. (NYSE:UVE)</v>
      </c>
    </row>
    <row r="1002" spans="1:9" x14ac:dyDescent="0.3">
      <c r="A1002" t="str">
        <v>Genesis Energy, L.P. (NYSE:GEL)</v>
      </c>
      <c r="B1002" t="str">
        <v>Flaherty &amp; Crumrine Preferred Income Fund Inc. (NYSE:PFD)</v>
      </c>
      <c r="C1002" t="str">
        <v>MFS Municipal Income Trust (NYSE:MFM)</v>
      </c>
      <c r="D1002" t="str">
        <v>FirstSun Capital Bancorp (NASDAQGS:FSUN)</v>
      </c>
      <c r="E1002" t="str">
        <v>Paysafe Limited (NYSE:PSFE)</v>
      </c>
      <c r="F1002" t="str">
        <v>Sociedad Química y Minera de Chile S.A. (NYSE:SQM)</v>
      </c>
      <c r="G1002" t="str">
        <v>Lyft, Inc. (NASDAQGS:LYFT)</v>
      </c>
      <c r="H1002" t="str">
        <v>Newpark Resources, Inc. (NYSE:NR)</v>
      </c>
      <c r="I1002" t="str">
        <v>Univest Financial Corporation (NASDAQGS:UVSP)</v>
      </c>
    </row>
    <row r="1003" spans="1:9" x14ac:dyDescent="0.3">
      <c r="A1003" t="str">
        <v>Genie Energy Ltd. (NYSE:GNE)</v>
      </c>
      <c r="B1003" t="str">
        <v>Flaherty &amp; Crumrine Preferred Income Opportunity Fund Inc. (NYSE:PFO)</v>
      </c>
      <c r="C1003" t="str">
        <v>MGE Energy, Inc. (NASDAQGS:MGEE)</v>
      </c>
      <c r="D1003" t="str">
        <v>Fiserv, Inc. (NYSE:FI)</v>
      </c>
      <c r="E1003" t="str">
        <v>PDD Holdings Inc. (NASDAQGS:PDD)</v>
      </c>
      <c r="F1003" t="str">
        <v>Sohu.com Limited (NASDAQGS:SOHU)</v>
      </c>
      <c r="G1003" t="str">
        <v>M&amp;T Bank Corporation (NYSE:MTB)</v>
      </c>
      <c r="H1003" t="str">
        <v>NewtekOne, Inc. (NASDAQGM:NEWT)</v>
      </c>
      <c r="I1003" t="str">
        <v>Unum Group (NYSE:UNM)</v>
      </c>
    </row>
    <row r="1004" spans="1:9" x14ac:dyDescent="0.3">
      <c r="A1004" t="str">
        <v>Genpact Limited (NYSE:G)</v>
      </c>
      <c r="B1004" t="str">
        <v>Flaherty &amp; Crumrine Preferred Securities Income Fund Inc. (NYSE:FFC)</v>
      </c>
      <c r="C1004" t="str">
        <v>MGM Resorts International (NYSE:MGM)</v>
      </c>
      <c r="D1004" t="str">
        <v>FitLife Brands, Inc. (NASDAQCM:FTLF)</v>
      </c>
      <c r="E1004" t="str">
        <v>Peakstone Realty Trust (NYSE:PKST)</v>
      </c>
      <c r="F1004" t="str">
        <v>Solaris Energy Infrastructure, Inc. (NYSE:SEI)</v>
      </c>
      <c r="G1004" t="str">
        <v>MACOM Technology Solutions Holdings, Inc. (NASDAQGS:MTSI)</v>
      </c>
      <c r="H1004" t="str">
        <v>NexPoint Diversified Real Estate Trust (NYSE:NXDT)</v>
      </c>
      <c r="I1004" t="str">
        <v>US Foods Holding Corp. (NYSE:USFD)</v>
      </c>
    </row>
    <row r="1005" spans="1:9" x14ac:dyDescent="0.3">
      <c r="A1005" t="str">
        <v>Gentex Corporation (NASDAQGS:GNTX)</v>
      </c>
      <c r="B1005" t="str">
        <v>Flaherty &amp; Crumrine Total Return Fund Inc. (NYSE:FLC)</v>
      </c>
      <c r="C1005" t="str">
        <v>MGP Ingredients, Inc. (NASDAQGS:MGPI)</v>
      </c>
      <c r="D1005" t="str">
        <v>Five Below, Inc. (NASDAQGS:FIVE)</v>
      </c>
      <c r="E1005" t="str">
        <v>Peapack-Gladstone Financial Corporation (NASDAQGS:PGC)</v>
      </c>
      <c r="F1005" t="str">
        <v>SolarWinds Corporation (NYSE:SWI)</v>
      </c>
      <c r="G1005" t="str">
        <v>Madison Covered Call &amp; Equity Strategy Fund (NYSE:MCN)</v>
      </c>
      <c r="H1005" t="str">
        <v>NexPoint Real Estate Finance, Inc. (NYSE:NREF)</v>
      </c>
      <c r="I1005" t="str">
        <v>USCB Financial Holdings, Inc. (NASDAQGM:USCB)</v>
      </c>
    </row>
    <row r="1006" spans="1:9" x14ac:dyDescent="0.3">
      <c r="A1006" t="str">
        <v>Gentherm Incorporated (NASDAQGS:THRM)</v>
      </c>
      <c r="B1006" t="str">
        <v>FLEX LNG Ltd. (NYSE:FLNG)</v>
      </c>
      <c r="C1006" t="str">
        <v>Micron Technology, Inc. (NASDAQGS:MU)</v>
      </c>
      <c r="D1006" t="str">
        <v>Five9, Inc. (NASDAQGM:FIVN)</v>
      </c>
      <c r="E1006" t="str">
        <v>Pebblebrook Hotel Trust (NYSE:PEB)</v>
      </c>
      <c r="F1006" t="str">
        <v>Sonic Automotive, Inc. (NYSE:SAH)</v>
      </c>
      <c r="G1006" t="str">
        <v>Madison Square Garden Entertainment Corp. (NYSE:MSGE)</v>
      </c>
      <c r="H1006" t="str">
        <v>Nexstar Media Group, Inc. (NASDAQGS:NXST)</v>
      </c>
      <c r="I1006" t="str">
        <v>Utah Medical Products, Inc. (NASDAQGS:UTMD)</v>
      </c>
    </row>
    <row r="1007" spans="1:9" x14ac:dyDescent="0.3">
      <c r="A1007" t="str">
        <v>Genuine Parts Company (NYSE:GPC)</v>
      </c>
      <c r="B1007" t="str">
        <v>Flex Ltd. (NASDAQGS:FLEX)</v>
      </c>
      <c r="C1007" t="str">
        <v>Microsoft Corporation (NASDAQGS:MSFT)</v>
      </c>
      <c r="D1007" t="str">
        <v>Fiverr International Ltd. (NYSE:FVRR)</v>
      </c>
      <c r="E1007" t="str">
        <v>Pediatrix Medical Group, Inc. (NYSE:MD)</v>
      </c>
      <c r="F1007" t="str">
        <v>Sonida Senior Living, Inc. (NYSE:SNDA)</v>
      </c>
      <c r="G1007" t="str">
        <v>Madison Square Garden Sports Corp. (NYSE:MSGS)</v>
      </c>
      <c r="H1007" t="str">
        <v>NextEra Energy Partners, LP (NYSE:NEP)</v>
      </c>
      <c r="I1007" t="str">
        <v>Vail Resorts, Inc. (NYSE:MTN)</v>
      </c>
    </row>
    <row r="1008" spans="1:9" x14ac:dyDescent="0.3">
      <c r="A1008" t="str">
        <v>Genworth Financial, Inc. (NYSE:GNW)</v>
      </c>
      <c r="B1008" t="str">
        <v>Flexsteel Industries, Inc. (NASDAQGS:FLXS)</v>
      </c>
      <c r="C1008" t="str">
        <v>Mid Penn Bancorp, Inc. (NASDAQGM:MPB)</v>
      </c>
      <c r="D1008" t="str">
        <v>Flagstar Financial, Inc. (NYSE:FLG)</v>
      </c>
      <c r="E1008" t="str">
        <v>Penguin Solutions, Inc. (NASDAQGS:PENG)</v>
      </c>
      <c r="F1008" t="str">
        <v>Sonoco Products Company (NYSE:SON)</v>
      </c>
      <c r="G1008" t="str">
        <v>Madrigal Pharmaceuticals, Inc. (NASDAQGS:MDGL)</v>
      </c>
      <c r="H1008" t="str">
        <v>NextEra Energy, Inc. (NYSE:NEE)</v>
      </c>
      <c r="I1008" t="str">
        <v>Valaris Limited (NYSE:VAL)</v>
      </c>
    </row>
    <row r="1009" spans="1:9" x14ac:dyDescent="0.3">
      <c r="A1009" t="str">
        <v>GeoPark Limited (NYSE:GPRK)</v>
      </c>
      <c r="B1009" t="str">
        <v>Floor &amp; Decor Holdings, Inc. (NYSE:FND)</v>
      </c>
      <c r="C1009" t="str">
        <v>Middlesex Water Company (NASDAQGS:MSEX)</v>
      </c>
      <c r="D1009" t="str">
        <v>FLEX LNG Ltd. (NYSE:FLNG)</v>
      </c>
      <c r="E1009" t="str">
        <v>PennantPark Investment Corporation (NYSE:PNNT)</v>
      </c>
      <c r="F1009" t="str">
        <v>SpartanNash Company (NASDAQGS:SPTN)</v>
      </c>
      <c r="G1009" t="str">
        <v>Magnite, Inc. (NASDAQGS:MGNI)</v>
      </c>
      <c r="H1009" t="str">
        <v>NextNav Inc. (NASDAQCM:NN)</v>
      </c>
      <c r="I1009" t="str">
        <v>Valero Energy Corporation (NYSE:VLO)</v>
      </c>
    </row>
    <row r="1010" spans="1:9" x14ac:dyDescent="0.3">
      <c r="A1010" t="str">
        <v>German American Bancorp, Inc. (NASDAQGS:GABC)</v>
      </c>
      <c r="B1010" t="str">
        <v>Flotek Industries, Inc. (NYSE:FTK)</v>
      </c>
      <c r="C1010" t="str">
        <v>Midland States Bancorp, Inc. (NASDAQGS:MSBI)</v>
      </c>
      <c r="D1010" t="str">
        <v>Flex Ltd. (NASDAQGS:FLEX)</v>
      </c>
      <c r="E1010" t="str">
        <v>PennyMac Financial Services, Inc. (NYSE:PFSI)</v>
      </c>
      <c r="F1010" t="str">
        <v>Spectrum Brands Holdings, Inc. (NYSE:SPB)</v>
      </c>
      <c r="G1010" t="str">
        <v>Magyar Bancorp, Inc. (NASDAQGM:MGYR)</v>
      </c>
      <c r="H1010" t="str">
        <v>NI Holdings, Inc. (NASDAQCM:NODK)</v>
      </c>
      <c r="I1010" t="str">
        <v>Valmont Industries, Inc. (NYSE:VMI)</v>
      </c>
    </row>
    <row r="1011" spans="1:9" x14ac:dyDescent="0.3">
      <c r="A1011" t="str">
        <v>Getty Realty Corp. (NYSE:GTY)</v>
      </c>
      <c r="B1011" t="str">
        <v>Flowers Foods, Inc. (NYSE:FLO)</v>
      </c>
      <c r="C1011" t="str">
        <v>MillerKnoll, Inc. (NASDAQGS:MLKN)</v>
      </c>
      <c r="D1011" t="str">
        <v>Flexsteel Industries, Inc. (NASDAQGS:FLXS)</v>
      </c>
      <c r="E1011" t="str">
        <v>PennyMac Mortgage Investment Trust (NYSE:PMT)</v>
      </c>
      <c r="F1011" t="str">
        <v>Spire Global, Inc. (NYSE:SPIR)</v>
      </c>
      <c r="G1011" t="str">
        <v>Main Street Capital Corporation (NYSE:MAIN)</v>
      </c>
      <c r="H1011" t="str">
        <v>Nicolet Bankshares, Inc. (NYSE:NIC)</v>
      </c>
      <c r="I1011" t="str">
        <v>Valvoline Inc. (NYSE:VVV)</v>
      </c>
    </row>
    <row r="1012" spans="1:9" x14ac:dyDescent="0.3">
      <c r="A1012" t="str">
        <v>Gibraltar Industries, Inc. (NASDAQGS:ROCK)</v>
      </c>
      <c r="B1012" t="str">
        <v>Flowserve Corporation (NYSE:FLS)</v>
      </c>
      <c r="C1012" t="str">
        <v>Millicom International Cellular S.A. (NASDAQGS:TIGO)</v>
      </c>
      <c r="D1012" t="str">
        <v>Floor &amp; Decor Holdings, Inc. (NYSE:FND)</v>
      </c>
      <c r="E1012" t="str">
        <v>Penske Automotive Group, Inc. (NYSE:PAG)</v>
      </c>
      <c r="F1012" t="str">
        <v>Spotify Technology S.A. (NYSE:SPOT)</v>
      </c>
      <c r="G1012" t="str">
        <v>MainStreet Bancshares, Inc. (NASDAQCM:MNSB)</v>
      </c>
      <c r="H1012" t="str">
        <v>NIP Group Inc. (NASDAQGM:NIPG)</v>
      </c>
      <c r="I1012" t="str">
        <v>Vera Bradley, Inc. (NASDAQGS:VRA)</v>
      </c>
    </row>
    <row r="1013" spans="1:9" x14ac:dyDescent="0.3">
      <c r="A1013" t="str">
        <v>GigaCloud Technology Inc. (NASDAQGM:GCT)</v>
      </c>
      <c r="B1013" t="str">
        <v>Fluence Energy, Inc. (NASDAQGS:FLNC)</v>
      </c>
      <c r="C1013" t="str">
        <v>Mind Medicine (MindMed) Inc. (NASDAQGS:MNMD)</v>
      </c>
      <c r="D1013" t="str">
        <v>Flowers Foods, Inc. (NYSE:FLO)</v>
      </c>
      <c r="E1013" t="str">
        <v>Pentair plc (NYSE:PNR)</v>
      </c>
      <c r="F1013" t="str">
        <v>Sprinklr, Inc. (NYSE:CXM)</v>
      </c>
      <c r="G1013" t="str">
        <v>MakeMyTrip Limited (NASDAQGS:MMYT)</v>
      </c>
      <c r="H1013" t="str">
        <v>Nisun International Enterprise Development Group Co., Ltd (NASDAQCM:NISN)</v>
      </c>
      <c r="I1013" t="str">
        <v>VeriSign, Inc. (NASDAQGS:VRSN)</v>
      </c>
    </row>
    <row r="1014" spans="1:9" x14ac:dyDescent="0.3">
      <c r="A1014" t="str">
        <v>G-III Apparel Group, Ltd. (NASDAQGS:GIII)</v>
      </c>
      <c r="B1014" t="str">
        <v>Fluor Corporation (NYSE:FLR)</v>
      </c>
      <c r="C1014" t="str">
        <v>Minerals Technologies Inc. (NYSE:MTX)</v>
      </c>
      <c r="D1014" t="str">
        <v>Flowserve Corporation (NYSE:FLS)</v>
      </c>
      <c r="E1014" t="str">
        <v>Peoples Financial Services Corp. (NASDAQGS:PFIS)</v>
      </c>
      <c r="F1014" t="str">
        <v>Sprott Focus Trust, Inc. (NASDAQGS:FUND)</v>
      </c>
      <c r="G1014" t="str">
        <v>Manhattan Associates, Inc. (NASDAQGS:MANH)</v>
      </c>
      <c r="H1014" t="str">
        <v>nLIGHT, Inc. (NASDAQGS:LASR)</v>
      </c>
      <c r="I1014" t="str">
        <v>Verisk Analytics, Inc. (NASDAQGS:VRSK)</v>
      </c>
    </row>
    <row r="1015" spans="1:9" x14ac:dyDescent="0.3">
      <c r="A1015" t="str">
        <v>Gilat Satellite Networks Ltd. (NASDAQGS:GILT)</v>
      </c>
      <c r="B1015" t="str">
        <v>Flushing Financial Corporation (NASDAQGS:FFIC)</v>
      </c>
      <c r="C1015" t="str">
        <v>Mirum Pharmaceuticals, Inc. (NASDAQGM:MIRM)</v>
      </c>
      <c r="D1015" t="str">
        <v>Fluence Energy, Inc. (NASDAQGS:FLNC)</v>
      </c>
      <c r="E1015" t="str">
        <v>Perimeter Solutions, SA (NYSE:PRM)</v>
      </c>
      <c r="F1015" t="str">
        <v>Sprouts Farmers Market, Inc. (NASDAQGS:SFM)</v>
      </c>
      <c r="G1015" t="str">
        <v>Manitex International, Inc. (NASDAQCM:MNTX)</v>
      </c>
      <c r="H1015" t="str">
        <v>Noah Holdings Limited (NYSE:NOAH)</v>
      </c>
      <c r="I1015" t="str">
        <v>Vertex Pharmaceuticals Incorporated (NASDAQGS:VRTX)</v>
      </c>
    </row>
    <row r="1016" spans="1:9" x14ac:dyDescent="0.3">
      <c r="A1016" t="str">
        <v>Gilead Sciences, Inc. (NASDAQGS:GILD)</v>
      </c>
      <c r="B1016" t="str">
        <v>Flutter Entertainment plc (NYSE:FLUT)</v>
      </c>
      <c r="C1016" t="str">
        <v>Mission Produce, Inc. (NASDAQGS:AVO)</v>
      </c>
      <c r="D1016" t="str">
        <v>Fluor Corporation (NYSE:FLR)</v>
      </c>
      <c r="E1016" t="str">
        <v>Perma-Pipe International Holdings, Inc. (NASDAQGM:PPIH)</v>
      </c>
      <c r="F1016" t="str">
        <v>SPX Technologies, Inc. (NYSE:SPXC)</v>
      </c>
      <c r="G1016" t="str">
        <v>Mannatech, Incorporated (NASDAQCM:MTEX)</v>
      </c>
      <c r="H1016" t="str">
        <v>Northeast Community Bancorp, Inc. (NASDAQCM:NECB)</v>
      </c>
      <c r="I1016" t="str">
        <v>Viant Technology Inc. (NASDAQGS:DSP)</v>
      </c>
    </row>
    <row r="1017" spans="1:9" x14ac:dyDescent="0.3">
      <c r="A1017" t="str">
        <v>Glacier Bancorp, Inc. (NYSE:GBCI)</v>
      </c>
      <c r="B1017" t="str">
        <v>Flywire Corporation (NASDAQGS:FLYW)</v>
      </c>
      <c r="C1017" t="str">
        <v>Mister Car Wash, Inc. (NYSE:MCW)</v>
      </c>
      <c r="D1017" t="str">
        <v>Flushing Financial Corporation (NASDAQGS:FFIC)</v>
      </c>
      <c r="E1017" t="str">
        <v>Pfizer Inc. (NYSE:PFE)</v>
      </c>
      <c r="F1017" t="str">
        <v>SS&amp;C Technologies Holdings, Inc. (NASDAQGS:SSNC)</v>
      </c>
      <c r="G1017" t="str">
        <v>MannKind Corporation (NASDAQGM:MNKD)</v>
      </c>
      <c r="H1017" t="str">
        <v>Northern Technologies International Corporation (NASDAQGM:NTIC)</v>
      </c>
      <c r="I1017" t="str">
        <v>Viavi Solutions Inc. (NASDAQGS:VIAV)</v>
      </c>
    </row>
    <row r="1018" spans="1:9" x14ac:dyDescent="0.3">
      <c r="A1018" t="str">
        <v>Gladstone Capital Corporation (NASDAQGS:GLAD)</v>
      </c>
      <c r="B1018" t="str">
        <v>FMC Corporation (NYSE:FMC)</v>
      </c>
      <c r="C1018" t="str">
        <v>Mistras Group, Inc. (NYSE:MG)</v>
      </c>
      <c r="D1018" t="str">
        <v>Flutter Entertainment plc (NYSE:FLUT)</v>
      </c>
      <c r="E1018" t="str">
        <v>Phathom Pharmaceuticals, Inc. (NASDAQGS:PHAT)</v>
      </c>
      <c r="F1018" t="str">
        <v>STAAR Surgical Company (NASDAQGM:STAA)</v>
      </c>
      <c r="G1018" t="str">
        <v>Maplebear Inc. (NASDAQGS:CART)</v>
      </c>
      <c r="H1018" t="str">
        <v>Northern Trust Corporation (NASDAQGS:NTRS)</v>
      </c>
      <c r="I1018" t="str">
        <v>Village Super Market, Inc. (NASDAQGS:VLGE.A)</v>
      </c>
    </row>
    <row r="1019" spans="1:9" x14ac:dyDescent="0.3">
      <c r="A1019" t="str">
        <v>Gladstone Commercial Corporation (NASDAQGS:GOOD)</v>
      </c>
      <c r="B1019" t="str">
        <v>FONAR Corporation (NASDAQCM:FONR)</v>
      </c>
      <c r="C1019" t="str">
        <v>Mitek Systems, Inc. (NASDAQCM:MITK)</v>
      </c>
      <c r="D1019" t="str">
        <v>Flywire Corporation (NASDAQGS:FLYW)</v>
      </c>
      <c r="E1019" t="str">
        <v>Philip Morris International Inc. (NYSE:PM)</v>
      </c>
      <c r="F1019" t="str">
        <v>Stagwell Inc. (NASDAQGS:STGW)</v>
      </c>
      <c r="G1019" t="str">
        <v>Marcus &amp; Millichap, Inc. (NYSE:MMI)</v>
      </c>
      <c r="H1019" t="str">
        <v>Northfield Bancorp, Inc. (Staten Island, NY) (NASDAQGS:NFBK)</v>
      </c>
      <c r="I1019" t="str">
        <v>Vimeo, Inc. (NASDAQGS:VMEO)</v>
      </c>
    </row>
    <row r="1020" spans="1:9" x14ac:dyDescent="0.3">
      <c r="A1020" t="str">
        <v>Gladstone Investment Corporation (NASDAQGS:GAIN)</v>
      </c>
      <c r="B1020" t="str">
        <v>Foot Locker, Inc. (NYSE:FL)</v>
      </c>
      <c r="C1020" t="str">
        <v>MKS Instruments, Inc. (NASDAQGS:MKSI)</v>
      </c>
      <c r="D1020" t="str">
        <v>FONAR Corporation (NASDAQCM:FONR)</v>
      </c>
      <c r="E1020" t="str">
        <v>Pilgrim's Pride Corporation (NASDAQGS:PPC)</v>
      </c>
      <c r="F1020" t="str">
        <v>Standex International Corporation (NYSE:SXI)</v>
      </c>
      <c r="G1020" t="str">
        <v>Markel Group Inc. (NYSE:MKL)</v>
      </c>
      <c r="H1020" t="str">
        <v>Northwest Bancshares, Inc. (NASDAQGS:NWBI)</v>
      </c>
      <c r="I1020" t="str">
        <v>Vinci Partners Investments Ltd. (NASDAQGS:VINP)</v>
      </c>
    </row>
    <row r="1021" spans="1:9" x14ac:dyDescent="0.3">
      <c r="A1021" t="str">
        <v>Gladstone Land Corporation (NASDAQGM:LAND)</v>
      </c>
      <c r="B1021" t="str">
        <v>Forafric Global PLC (NASDAQCM:AFRI)</v>
      </c>
      <c r="C1021" t="str">
        <v>Moderna, Inc. (NASDAQGS:MRNA)</v>
      </c>
      <c r="D1021" t="str">
        <v>Foot Locker, Inc. (NYSE:FL)</v>
      </c>
      <c r="E1021" t="str">
        <v>Pinnacle West Capital Corporation (NYSE:PNW)</v>
      </c>
      <c r="F1021" t="str">
        <v>Stanley Black &amp; Decker, Inc. (NYSE:SWK)</v>
      </c>
      <c r="G1021" t="str">
        <v>MarketAxess Holdings Inc. (NASDAQGS:MKTX)</v>
      </c>
      <c r="H1021" t="str">
        <v>Northwest Pipe Company (NASDAQGS:NWPX)</v>
      </c>
      <c r="I1021" t="str">
        <v>Vipshop Holdings Limited (NYSE:VIPS)</v>
      </c>
    </row>
    <row r="1022" spans="1:9" x14ac:dyDescent="0.3">
      <c r="A1022" t="str">
        <v>Glen Burnie Bancorp (NASDAQCM:GLBZ)</v>
      </c>
      <c r="B1022" t="str">
        <v>Ford Motor Company (NYSE:F)</v>
      </c>
      <c r="C1022" t="str">
        <v>Modiv Industrial, Inc. (NYSE:MDV)</v>
      </c>
      <c r="D1022" t="str">
        <v>Forafric Global PLC (NASDAQCM:AFRI)</v>
      </c>
      <c r="E1022" t="str">
        <v>Planet Fitness, Inc. (NYSE:PLNT)</v>
      </c>
      <c r="F1022" t="str">
        <v>Star Bulk Carriers Corp. (NASDAQGS:SBLK)</v>
      </c>
      <c r="G1022" t="str">
        <v>Marriott Vacations Worldwide Corporation (NYSE:VAC)</v>
      </c>
      <c r="H1022" t="str">
        <v>Norwegian Cruise Line Holdings Ltd. (NYSE:NCLH)</v>
      </c>
      <c r="I1022" t="str">
        <v>VirnetX Holding Corporation (NYSE:VHC)</v>
      </c>
    </row>
    <row r="1023" spans="1:9" x14ac:dyDescent="0.3">
      <c r="A1023" t="str">
        <v>Global Blue Group Holding AG (NYSE:GB)</v>
      </c>
      <c r="B1023" t="str">
        <v>FormFactor, Inc. (NASDAQGS:FORM)</v>
      </c>
      <c r="C1023" t="str">
        <v>Moelis &amp; Company (NYSE:MC)</v>
      </c>
      <c r="D1023" t="str">
        <v>Ford Motor Company (NYSE:F)</v>
      </c>
      <c r="E1023" t="str">
        <v>Playtika Holding Corp. (NASDAQGS:PLTK)</v>
      </c>
      <c r="F1023" t="str">
        <v>Star Group, L.P. (NYSE:SGU)</v>
      </c>
      <c r="G1023" t="str">
        <v>Marsh &amp; McLennan Companies, Inc. (NYSE:MMC)</v>
      </c>
      <c r="H1023" t="str">
        <v>Nova Ltd. (NASDAQGS:NVMI)</v>
      </c>
      <c r="I1023" t="str">
        <v>Virtu Financial, Inc. (NASDAQGS:VIRT)</v>
      </c>
    </row>
    <row r="1024" spans="1:9" x14ac:dyDescent="0.3">
      <c r="A1024" t="str">
        <v>Global Indemnity Group, LLC (NYSE:GBLI)</v>
      </c>
      <c r="B1024" t="str">
        <v>Formula One Group (NASDAQGS:FWON.K)</v>
      </c>
      <c r="C1024" t="str">
        <v>Mohawk Industries, Inc. (NYSE:MHK)</v>
      </c>
      <c r="D1024" t="str">
        <v>Formula One Group (NASDAQGS:FWON.K)</v>
      </c>
      <c r="E1024" t="str">
        <v>Plumas Bancorp (NASDAQCM:PLBC)</v>
      </c>
      <c r="F1024" t="str">
        <v>Star Holdings (NASDAQGM:STHO)</v>
      </c>
      <c r="G1024" t="str">
        <v>Marvell Technology, Inc. (NASDAQGS:MRVL)</v>
      </c>
      <c r="H1024" t="str">
        <v>Novanta Inc. (NASDAQGS:NOVT)</v>
      </c>
      <c r="I1024" t="str">
        <v>Virtus Investment Partners, Inc. (NYSE:VRTS)</v>
      </c>
    </row>
    <row r="1025" spans="1:9" x14ac:dyDescent="0.3">
      <c r="A1025" t="str">
        <v>Global Industrial Company (NYSE:GIC)</v>
      </c>
      <c r="B1025" t="str">
        <v>Forrester Research, Inc. (NASDAQGS:FORR)</v>
      </c>
      <c r="C1025" t="str">
        <v>Molina Healthcare, Inc. (NYSE:MOH)</v>
      </c>
      <c r="D1025" t="str">
        <v>Forrester Research, Inc. (NASDAQGS:FORR)</v>
      </c>
      <c r="E1025" t="str">
        <v>Plymouth Industrial REIT, Inc. (NYSE:PLYM)</v>
      </c>
      <c r="F1025" t="str">
        <v>State Street Corporation (NYSE:STT)</v>
      </c>
      <c r="G1025" t="str">
        <v>MasTec, Inc. (NYSE:MTZ)</v>
      </c>
      <c r="H1025" t="str">
        <v>NovoCure Limited (NASDAQGS:NVCR)</v>
      </c>
      <c r="I1025" t="str">
        <v>Visa Inc. (NYSE:V)</v>
      </c>
    </row>
    <row r="1026" spans="1:9" x14ac:dyDescent="0.3">
      <c r="A1026" t="str">
        <v>Global Lights Acquisition Corp (NASDAQGM:GLAC)</v>
      </c>
      <c r="B1026" t="str">
        <v>Fortinet, Inc. (NASDAQGS:FTNT)</v>
      </c>
      <c r="C1026" t="str">
        <v>Monarch Casino &amp; Resort, Inc. (NASDAQGS:MCRI)</v>
      </c>
      <c r="D1026" t="str">
        <v>Forte Biosciences, Inc. (NASDAQCM:FBRX)</v>
      </c>
      <c r="E1026" t="str">
        <v>Polaris Inc. (NYSE:PII)</v>
      </c>
      <c r="F1026" t="str">
        <v>StealthGas Inc. (NASDAQGS:GASS)</v>
      </c>
      <c r="G1026" t="str">
        <v>Mastercard Incorporated (NYSE:MA)</v>
      </c>
      <c r="H1026" t="str">
        <v>NRG Energy, Inc. (NYSE:NRG)</v>
      </c>
      <c r="I1026" t="str">
        <v>Vishay Intertechnology, Inc. (NYSE:VSH)</v>
      </c>
    </row>
    <row r="1027" spans="1:9" x14ac:dyDescent="0.3">
      <c r="A1027" t="str">
        <v>Global Medical REIT Inc. (NYSE:GMRE)</v>
      </c>
      <c r="B1027" t="str">
        <v>Fortive Corporation (NYSE:FTV)</v>
      </c>
      <c r="C1027" t="str">
        <v>MoneyLion Inc. (NYSE:ML)</v>
      </c>
      <c r="D1027" t="str">
        <v>Fortinet, Inc. (NASDAQGS:FTNT)</v>
      </c>
      <c r="E1027" t="str">
        <v>Pool Corporation (NASDAQGS:POOL)</v>
      </c>
      <c r="F1027" t="str">
        <v>Steel Connect, Inc. (NASDAQCM:STCN)</v>
      </c>
      <c r="G1027" t="str">
        <v>Matador Resources Company (NYSE:MTDR)</v>
      </c>
      <c r="H1027" t="str">
        <v>NSTS Bancorp, Inc. (NASDAQCM:NSTS)</v>
      </c>
      <c r="I1027" t="str">
        <v>Vishay Precision Group, Inc. (NYSE:VPG)</v>
      </c>
    </row>
    <row r="1028" spans="1:9" x14ac:dyDescent="0.3">
      <c r="A1028" t="str">
        <v>Global Partners LP (NYSE:GLP)</v>
      </c>
      <c r="B1028" t="str">
        <v>Fortrea Holdings Inc. (NASDAQGS:FTRE)</v>
      </c>
      <c r="C1028" t="str">
        <v>MongoDB, Inc. (NASDAQGM:MDB)</v>
      </c>
      <c r="D1028" t="str">
        <v>Fortive Corporation (NYSE:FTV)</v>
      </c>
      <c r="E1028" t="str">
        <v>Portillo's Inc. (NASDAQGS:PTLO)</v>
      </c>
      <c r="F1028" t="str">
        <v>Steel Dynamics, Inc. (NASDAQGS:STLD)</v>
      </c>
      <c r="G1028" t="str">
        <v>Materialise NV (NASDAQGS:MTLS)</v>
      </c>
      <c r="H1028" t="str">
        <v>Nutanix, Inc. (NASDAQGS:NTNX)</v>
      </c>
      <c r="I1028" t="str">
        <v>Vistra Corp. (NYSE:VST)</v>
      </c>
    </row>
    <row r="1029" spans="1:9" x14ac:dyDescent="0.3">
      <c r="A1029" t="str">
        <v>Global Payments Inc. (NYSE:GPN)</v>
      </c>
      <c r="B1029" t="str">
        <v>Fortune Brands Innovations, Inc. (NYSE:FBIN)</v>
      </c>
      <c r="C1029" t="str">
        <v>Monroe Capital Corporation (NASDAQGS:MRCC)</v>
      </c>
      <c r="D1029" t="str">
        <v>Fortrea Holdings Inc. (NASDAQGS:FTRE)</v>
      </c>
      <c r="E1029" t="str">
        <v>Portland General Electric Company (NYSE:POR)</v>
      </c>
      <c r="F1029" t="str">
        <v>Steel Partners Holdings L.P. (NYSE:SPLP)</v>
      </c>
      <c r="G1029" t="str">
        <v>Mativ Holdings, Inc. (NYSE:MATV)</v>
      </c>
      <c r="H1029" t="str">
        <v>Nutex Health Inc. (NASDAQCM:NUTX)</v>
      </c>
      <c r="I1029" t="str">
        <v>Vontier Corporation (NYSE:VNT)</v>
      </c>
    </row>
    <row r="1030" spans="1:9" x14ac:dyDescent="0.3">
      <c r="A1030" t="str">
        <v>Global Self Storage, Inc. (NASDAQCM:SELF)</v>
      </c>
      <c r="B1030" t="str">
        <v>Forum Energy Technologies, Inc. (NYSE:FET)</v>
      </c>
      <c r="C1030" t="str">
        <v>Monte Rosa Therapeutics, Inc. (NASDAQGS:GLUE)</v>
      </c>
      <c r="D1030" t="str">
        <v>Fortune Brands Innovations, Inc. (NYSE:FBIN)</v>
      </c>
      <c r="E1030" t="str">
        <v>Portman Ridge Finance Corporation (NASDAQGS:PTMN)</v>
      </c>
      <c r="F1030" t="str">
        <v>STERIS plc (NYSE:STE)</v>
      </c>
      <c r="G1030" t="str">
        <v>Matson, Inc. (NYSE:MATX)</v>
      </c>
      <c r="H1030" t="str">
        <v>Nuveen AMT-Free Municipal Credit Income Fund (NYSE:NVG)</v>
      </c>
      <c r="I1030" t="str">
        <v>Voya Financial, Inc. (NYSE:VOYA)</v>
      </c>
    </row>
    <row r="1031" spans="1:9" x14ac:dyDescent="0.3">
      <c r="A1031" t="str">
        <v>Global Ship Lease, Inc. (NYSE:GSL)</v>
      </c>
      <c r="B1031" t="str">
        <v>Four Corners Property Trust, Inc. (NYSE:FCPT)</v>
      </c>
      <c r="C1031" t="str">
        <v>Moody's Corporation (NYSE:MCO)</v>
      </c>
      <c r="D1031" t="str">
        <v>Forum Energy Technologies, Inc. (NYSE:FET)</v>
      </c>
      <c r="E1031" t="str">
        <v>Potbelly Corporation (NASDAQGS:PBPB)</v>
      </c>
      <c r="F1031" t="str">
        <v>Sterling Infrastructure, Inc. (NASDAQGS:STRL)</v>
      </c>
      <c r="G1031" t="str">
        <v>Mattel, Inc. (NASDAQGS:MAT)</v>
      </c>
      <c r="H1031" t="str">
        <v>Nuveen AMT-Free Quality Municipal Income Fund (NYSE:NEA)</v>
      </c>
      <c r="I1031" t="str">
        <v>Voya Global Advantage and Premium Opportunity Fund (NYSE:IGA)</v>
      </c>
    </row>
    <row r="1032" spans="1:9" x14ac:dyDescent="0.3">
      <c r="A1032" t="str">
        <v>Global Water Resources, Inc. (NASDAQGM:GWRS)</v>
      </c>
      <c r="B1032" t="str">
        <v>Fox Corporation (NASDAQGS:FOXA)</v>
      </c>
      <c r="C1032" t="str">
        <v>Moog Inc. (NYSE:MOG.A)</v>
      </c>
      <c r="D1032" t="str">
        <v>Forward Air Corporation (NASDAQGS:FWRD)</v>
      </c>
      <c r="E1032" t="str">
        <v>PowerFleet, Inc. (NASDAQGM:AIOT)</v>
      </c>
      <c r="F1032" t="str">
        <v>Stevanato Group S.p.A. (NYSE:STVN)</v>
      </c>
      <c r="G1032" t="str">
        <v>Matthews International Corporation (NASDAQGS:MATW)</v>
      </c>
      <c r="H1032" t="str">
        <v>Nuveen California AMT-Free Quality Municipal Income Fund (NYSE:NKX)</v>
      </c>
      <c r="I1032" t="str">
        <v>W.W. Grainger, Inc. (NYSE:GWW)</v>
      </c>
    </row>
    <row r="1033" spans="1:9" x14ac:dyDescent="0.3">
      <c r="A1033" t="str">
        <v>GlobalFoundries Inc. (NASDAQGS:GFS)</v>
      </c>
      <c r="B1033" t="str">
        <v>Fox Factory Holding Corp. (NASDAQGS:FOXF)</v>
      </c>
      <c r="C1033" t="str">
        <v>Morgan Stanley (NYSE:MS)</v>
      </c>
      <c r="D1033" t="str">
        <v>Four Corners Property Trust, Inc. (NYSE:FCPT)</v>
      </c>
      <c r="E1033" t="str">
        <v>Precipio, Inc. (NASDAQCM:PRPO)</v>
      </c>
      <c r="F1033" t="str">
        <v>StoneCo Ltd. (NASDAQGS:STNE)</v>
      </c>
      <c r="G1033" t="str">
        <v>Maximus, Inc. (NYSE:MMS)</v>
      </c>
      <c r="H1033" t="str">
        <v>Nuveen California Municipal Value Fund (NYSE:NCA)</v>
      </c>
      <c r="I1033" t="str">
        <v>Wabash National Corporation (NYSE:WNC)</v>
      </c>
    </row>
    <row r="1034" spans="1:9" x14ac:dyDescent="0.3">
      <c r="A1034" t="str">
        <v>Globant S.A. (NYSE:GLOB)</v>
      </c>
      <c r="B1034" t="str">
        <v>Franklin BSP Realty Trust, Inc. (NYSE:FBRT)</v>
      </c>
      <c r="C1034" t="str">
        <v>Morgan Stanley Emerging Markets Debt Fund, Inc. (NYSE:MSD)</v>
      </c>
      <c r="D1034" t="str">
        <v>Fox Corporation (NASDAQGS:FOXA)</v>
      </c>
      <c r="E1034" t="str">
        <v>Precision Optics Corporation, Inc. (NASDAQCM:POCI)</v>
      </c>
      <c r="F1034" t="str">
        <v>Stoneridge, Inc. (NYSE:SRI)</v>
      </c>
      <c r="G1034" t="str">
        <v>McCormick &amp; Company, Incorporated (NYSE:MKC)</v>
      </c>
      <c r="H1034" t="str">
        <v>Nuveen California Select Tax-Free Income Portfolio (NYSE:NXC)</v>
      </c>
      <c r="I1034" t="str">
        <v>Walgreens Boots Alliance, Inc. (NASDAQGS:WBA)</v>
      </c>
    </row>
    <row r="1035" spans="1:9" x14ac:dyDescent="0.3">
      <c r="A1035" t="str">
        <v>Globe Life Inc. (NYSE:GL)</v>
      </c>
      <c r="B1035" t="str">
        <v>Franklin Covey Co. (NYSE:FC)</v>
      </c>
      <c r="C1035" t="str">
        <v>Morgan Stanley India Investment Fund, Inc. (NYSE:IIF)</v>
      </c>
      <c r="D1035" t="str">
        <v>Fox Factory Holding Corp. (NASDAQGS:FOXF)</v>
      </c>
      <c r="E1035" t="str">
        <v>Preferred Bank (NASDAQGS:PFBC)</v>
      </c>
      <c r="F1035" t="str">
        <v>Strattec Security Corporation (NASDAQGM:STRT)</v>
      </c>
      <c r="G1035" t="str">
        <v>McEwen Mining Inc. (NYSE:MUX)</v>
      </c>
      <c r="H1035" t="str">
        <v>Nuveen Churchill Direct Lending Corp. (NYSE:NCDL)</v>
      </c>
      <c r="I1035" t="str">
        <v>Walmart Inc. (NYSE:WMT)</v>
      </c>
    </row>
    <row r="1036" spans="1:9" x14ac:dyDescent="0.3">
      <c r="A1036" t="str">
        <v>Globus Medical, Inc. (NYSE:GMED)</v>
      </c>
      <c r="B1036" t="str">
        <v>Franklin Electric Co., Inc. (NASDAQGS:FELE)</v>
      </c>
      <c r="C1036" t="str">
        <v>Morningstar, Inc. (NASDAQGS:MORN)</v>
      </c>
      <c r="D1036" t="str">
        <v>Foxx Development Holdings Inc. (NASDAQCM:FOXX)</v>
      </c>
      <c r="E1036" t="str">
        <v>Preformed Line Products Company (NASDAQGS:PLPC)</v>
      </c>
      <c r="F1036" t="str">
        <v>Stride, Inc. (NYSE:LRN)</v>
      </c>
      <c r="G1036" t="str">
        <v>McGrath RentCorp (NASDAQGS:MGRC)</v>
      </c>
      <c r="H1036" t="str">
        <v>Nuveen Credit Strategies Income Fund (NYSE:JQC)</v>
      </c>
      <c r="I1036" t="str">
        <v>Waterstone Financial, Inc. (NASDAQGS:WSBF)</v>
      </c>
    </row>
    <row r="1037" spans="1:9" x14ac:dyDescent="0.3">
      <c r="A1037" t="str">
        <v>GMS Inc. (NYSE:GMS)</v>
      </c>
      <c r="B1037" t="str">
        <v>Franklin Financial Services Corporation (NASDAQCM:FRAF)</v>
      </c>
      <c r="C1037" t="str">
        <v>Motorola Solutions, Inc. (NYSE:MSI)</v>
      </c>
      <c r="D1037" t="str">
        <v>Franklin BSP Realty Trust, Inc. (NYSE:FBRT)</v>
      </c>
      <c r="E1037" t="str">
        <v>Prestige Consumer Healthcare Inc. (NYSE:PBH)</v>
      </c>
      <c r="F1037" t="str">
        <v>Stryker Corporation (NYSE:SYK)</v>
      </c>
      <c r="G1037" t="str">
        <v>MDU Resources Group, Inc. (NYSE:MDU)</v>
      </c>
      <c r="H1037" t="str">
        <v>Nuveen Floating Rate Income Fund (NYSE:JFR)</v>
      </c>
      <c r="I1037" t="str">
        <v>Watts Water Technologies, Inc. (NYSE:WTS)</v>
      </c>
    </row>
    <row r="1038" spans="1:9" x14ac:dyDescent="0.3">
      <c r="A1038" t="str">
        <v>GoDaddy Inc. (NYSE:GDDY)</v>
      </c>
      <c r="B1038" t="str">
        <v>Franklin Resources, Inc. (NYSE:BEN)</v>
      </c>
      <c r="C1038" t="str">
        <v>Mountain Crest Acquisition Corp. V (NASDAQCM:MCAG)</v>
      </c>
      <c r="D1038" t="str">
        <v>Franklin Covey Co. (NYSE:FC)</v>
      </c>
      <c r="E1038" t="str">
        <v>PriceSmart, Inc. (NASDAQGS:PSMT)</v>
      </c>
      <c r="F1038" t="str">
        <v>Summit Materials, Inc. (NYSE:SUM)</v>
      </c>
      <c r="G1038" t="str">
        <v>Medalist Diversified REIT, Inc. (NASDAQCM:MDRR)</v>
      </c>
      <c r="H1038" t="str">
        <v>Nuveen Massachusetts Quality Municipal Income Fund (NYSE:NMT)</v>
      </c>
      <c r="I1038" t="str">
        <v>Weatherford International plc (NASDAQGS:WFRD)</v>
      </c>
    </row>
    <row r="1039" spans="1:9" x14ac:dyDescent="0.3">
      <c r="A1039" t="str">
        <v>Gogo Inc. (NASDAQGS:GOGO)</v>
      </c>
      <c r="B1039" t="str">
        <v>Franklin Universal Trust (NYSE:FT)</v>
      </c>
      <c r="C1039" t="str">
        <v>MPLX LP (NYSE:MPLX)</v>
      </c>
      <c r="D1039" t="str">
        <v>Franklin Electric Co., Inc. (NASDAQGS:FELE)</v>
      </c>
      <c r="E1039" t="str">
        <v>Primerica, Inc. (NYSE:PRI)</v>
      </c>
      <c r="F1039" t="str">
        <v>Summit Therapeutics Inc. (NASDAQGM:SMMT)</v>
      </c>
      <c r="G1039" t="str">
        <v>MediaAlpha, Inc. (NYSE:MAX)</v>
      </c>
      <c r="H1039" t="str">
        <v>Nuveen Missouri Quality Municipal Income Fund (NYSE:NOM)</v>
      </c>
      <c r="I1039" t="str">
        <v>Wells Fargo &amp; Company (NYSE:WFC)</v>
      </c>
    </row>
    <row r="1040" spans="1:9" x14ac:dyDescent="0.3">
      <c r="A1040" t="str">
        <v>Golar LNG Limited (NASDAQGS:GLNG)</v>
      </c>
      <c r="B1040" t="str">
        <v>Freedom Holding Corp. (NASDAQCM:FRHC)</v>
      </c>
      <c r="C1040" t="str">
        <v>MSA Safety Incorporated (NYSE:MSA)</v>
      </c>
      <c r="D1040" t="str">
        <v>Franklin Financial Services Corporation (NASDAQCM:FRAF)</v>
      </c>
      <c r="E1040" t="str">
        <v>Primis Financial Corp. (NASDAQGM:FRST)</v>
      </c>
      <c r="F1040" t="str">
        <v>Sun Country Airlines Holdings, Inc. (NASDAQGS:SNCY)</v>
      </c>
      <c r="G1040" t="str">
        <v>Medpace Holdings, Inc. (NASDAQGS:MEDP)</v>
      </c>
      <c r="H1040" t="str">
        <v>Nuveen Multi-Market Income Fund (NYSE:JMM)</v>
      </c>
      <c r="I1040" t="str">
        <v>WESCO International, Inc. (NYSE:WCC)</v>
      </c>
    </row>
    <row r="1041" spans="1:9" x14ac:dyDescent="0.3">
      <c r="A1041" t="str">
        <v>Golden Entertainment, Inc. (NASDAQGM:GDEN)</v>
      </c>
      <c r="B1041" t="str">
        <v>Freeport-McMoRan Inc. (NYSE:FCX)</v>
      </c>
      <c r="C1041" t="str">
        <v>MSCI Inc. (NYSE:MSCI)</v>
      </c>
      <c r="D1041" t="str">
        <v>Franklin Resources, Inc. (NYSE:BEN)</v>
      </c>
      <c r="E1041" t="str">
        <v>Primo Brands Corporation (NYSE:PRMB)</v>
      </c>
      <c r="F1041" t="str">
        <v>SunCoke Energy, Inc. (NYSE:SXC)</v>
      </c>
      <c r="G1041" t="str">
        <v>Medtronic plc (NYSE:MDT)</v>
      </c>
      <c r="H1041" t="str">
        <v>Nuveen Municipal Credit Income Fund (NYSE:NZF)</v>
      </c>
      <c r="I1041" t="str">
        <v>West Pharmaceutical Services, Inc. (NYSE:WST)</v>
      </c>
    </row>
    <row r="1042" spans="1:9" x14ac:dyDescent="0.3">
      <c r="A1042" t="str">
        <v>Golden Ocean Group Limited (NASDAQGS:GOGL)</v>
      </c>
      <c r="B1042" t="str">
        <v>FreightCar America, Inc. (NASDAQGS:RAIL)</v>
      </c>
      <c r="C1042" t="str">
        <v>Mueller Industries, Inc. (NYSE:MLI)</v>
      </c>
      <c r="D1042" t="str">
        <v>Freedom Holding Corp. (NASDAQCM:FRHC)</v>
      </c>
      <c r="E1042" t="str">
        <v>Primoris Services Corporation (NYSE:PRIM)</v>
      </c>
      <c r="F1042" t="str">
        <v>Super Group (SGHC) Limited (NYSE:SGHC)</v>
      </c>
      <c r="G1042" t="str">
        <v>MeiraGTx Holdings plc (NASDAQGS:MGTX)</v>
      </c>
      <c r="H1042" t="str">
        <v>Nuveen Municipal Credit Opportunities Fund (NYSE:NMCO)</v>
      </c>
      <c r="I1042" t="str">
        <v>Western Alliance Bancorporation (NYSE:WAL)</v>
      </c>
    </row>
    <row r="1043" spans="1:9" x14ac:dyDescent="0.3">
      <c r="A1043" t="str">
        <v>Golden Star Acquisition Corporation (NASDAQGM:GODN)</v>
      </c>
      <c r="B1043" t="str">
        <v>Frequency Electronics, Inc. (NASDAQGM:FEIM)</v>
      </c>
      <c r="C1043" t="str">
        <v>MV Oil Trust (NYSE:MVO)</v>
      </c>
      <c r="D1043" t="str">
        <v>Freeport-McMoRan Inc. (NYSE:FCX)</v>
      </c>
      <c r="E1043" t="str">
        <v>Principal Financial Group, Inc. (NASDAQGS:PFG)</v>
      </c>
      <c r="F1043" t="str">
        <v>Superior Group of Companies, Inc. (NASDAQGM:SGC)</v>
      </c>
      <c r="G1043" t="str">
        <v>Melco Resorts &amp; Entertainment Limited (NASDAQGS:MLCO)</v>
      </c>
      <c r="H1043" t="str">
        <v>Nuveen Municipal Income Fund, Inc. (NYSE:NMI)</v>
      </c>
      <c r="I1043" t="str">
        <v>Western New England Bancorp, Inc. (NASDAQGS:WNEB)</v>
      </c>
    </row>
    <row r="1044" spans="1:9" x14ac:dyDescent="0.3">
      <c r="A1044" t="str">
        <v>Goldenstone Acquisition Limited (NASDAQCM:GDST)</v>
      </c>
      <c r="B1044" t="str">
        <v>Fresh Del Monte Produce Inc. (NYSE:FDP)</v>
      </c>
      <c r="C1044" t="str">
        <v>Myriad Genetics, Inc. (NASDAQGS:MYGN)</v>
      </c>
      <c r="D1044" t="str">
        <v>FreightCar America, Inc. (NASDAQGS:RAIL)</v>
      </c>
      <c r="E1044" t="str">
        <v>Priority Technology Holdings, Inc. (NASDAQCM:PRTH)</v>
      </c>
      <c r="F1044" t="str">
        <v>Supernus Pharmaceuticals, Inc. (NASDAQGM:SUPN)</v>
      </c>
      <c r="G1044" t="str">
        <v>Mercantile Bank Corporation (NASDAQGS:MBWM)</v>
      </c>
      <c r="H1044" t="str">
        <v>Nuveen Municipal Value Fund, Inc. (NYSE:NUV)</v>
      </c>
      <c r="I1044" t="str">
        <v>Westinghouse Air Brake Technologies Corporation (NYSE:WAB)</v>
      </c>
    </row>
    <row r="1045" spans="1:9" x14ac:dyDescent="0.3">
      <c r="A1045" t="str">
        <v>Goldman Sachs BDC, Inc. (NYSE:GSBD)</v>
      </c>
      <c r="B1045" t="str">
        <v>Freshpet, Inc. (NASDAQGM:FRPT)</v>
      </c>
      <c r="C1045" t="str">
        <v>N-able, Inc. (NYSE:NABL)</v>
      </c>
      <c r="D1045" t="str">
        <v>Frequency Electronics, Inc. (NASDAQGM:FEIM)</v>
      </c>
      <c r="E1045" t="str">
        <v>ProAssurance Corporation (NYSE:PRA)</v>
      </c>
      <c r="F1045" t="str">
        <v>Surrozen, Inc. (NASDAQCM:SRZN)</v>
      </c>
      <c r="G1045" t="str">
        <v>Mercer International Inc. (NASDAQGS:MERC)</v>
      </c>
      <c r="H1045" t="str">
        <v>Nuveen New York AMT-Free Quality Municipal Income Fund (NYSE:NRK)</v>
      </c>
      <c r="I1045" t="str">
        <v>Westwood Holdings Group, Inc. (NYSE:WHG)</v>
      </c>
    </row>
    <row r="1046" spans="1:9" x14ac:dyDescent="0.3">
      <c r="A1046" t="str">
        <v>Golub Capital BDC, Inc. (NASDAQGS:GBDC)</v>
      </c>
      <c r="B1046" t="str">
        <v>Freshworks Inc. (NASDAQGS:FRSH)</v>
      </c>
      <c r="C1046" t="str">
        <v>Nabors Energy Transition Corp. II (NASDAQGM:NETD)</v>
      </c>
      <c r="D1046" t="str">
        <v>Fresh Del Monte Produce Inc. (NYSE:FDP)</v>
      </c>
      <c r="E1046" t="str">
        <v>ProFrac Holding Corp. (NASDAQGS:ACDC)</v>
      </c>
      <c r="F1046" t="str">
        <v>SWK Holdings Corporation (NASDAQGM:SWKH)</v>
      </c>
      <c r="G1046" t="str">
        <v>Merchants Bancorp (NASDAQCM:MBIN)</v>
      </c>
      <c r="H1046" t="str">
        <v>Nuveen New York Municipal Value Fund (NYSE:NNY)</v>
      </c>
      <c r="I1046" t="str">
        <v>WEX Inc. (NYSE:WEX)</v>
      </c>
    </row>
    <row r="1047" spans="1:9" x14ac:dyDescent="0.3">
      <c r="A1047" t="str">
        <v>Goosehead Insurance, Inc (NASDAQGS:GSHD)</v>
      </c>
      <c r="B1047" t="str">
        <v>Frontdoor, Inc. (NASDAQGS:FTDR)</v>
      </c>
      <c r="C1047" t="str">
        <v>NACCO Industries, Inc. (NYSE:NC)</v>
      </c>
      <c r="D1047" t="str">
        <v>Freshpet, Inc. (NASDAQGM:FRPT)</v>
      </c>
      <c r="E1047" t="str">
        <v>Progress Software Corporation (NASDAQGS:PRGS)</v>
      </c>
      <c r="F1047" t="str">
        <v>Sylvamo Corporation (NYSE:SLVM)</v>
      </c>
      <c r="G1047" t="str">
        <v>Mercury General Corporation (NYSE:MCY)</v>
      </c>
      <c r="H1047" t="str">
        <v>Nuveen New York Select Tax-Free Income Portfolio (NYSE:NXN)</v>
      </c>
      <c r="I1047" t="str">
        <v>Weyerhaeuser Company (NYSE:WY)</v>
      </c>
    </row>
    <row r="1048" spans="1:9" x14ac:dyDescent="0.3">
      <c r="A1048" t="str">
        <v>Gores Holdings IX, Inc. (NASDAQGM:GHIX)</v>
      </c>
      <c r="B1048" t="str">
        <v>Frontier Communications Parent, Inc. (NASDAQGS:FYBR)</v>
      </c>
      <c r="C1048" t="str">
        <v>NANO Nuclear Energy Inc. (NASDAQCM:NNE)</v>
      </c>
      <c r="D1048" t="str">
        <v>Freshworks Inc. (NASDAQGS:FRSH)</v>
      </c>
      <c r="E1048" t="str">
        <v>Prosperity Bancshares, Inc. (NYSE:PB)</v>
      </c>
      <c r="F1048" t="str">
        <v>Symbotic Inc. (NASDAQGM:SYM)</v>
      </c>
      <c r="G1048" t="str">
        <v>Mercury Systems, Inc. (NASDAQGS:MRCY)</v>
      </c>
      <c r="H1048" t="str">
        <v>Nuveen Pennsylvania Quality Municipal Income Fund (NYSE:NQP)</v>
      </c>
      <c r="I1048" t="str">
        <v>Where Food Comes From, Inc. (NASDAQCM:WFCF)</v>
      </c>
    </row>
    <row r="1049" spans="1:9" x14ac:dyDescent="0.3">
      <c r="A1049" t="str">
        <v>GP-Act III Acquisition Corp. (NASDAQGM:GPAT)</v>
      </c>
      <c r="B1049" t="str">
        <v>Frontline plc (NYSE:FRO)</v>
      </c>
      <c r="C1049" t="str">
        <v>Nano-X Imaging Ltd. (NASDAQGM:NNOX)</v>
      </c>
      <c r="D1049" t="str">
        <v>Frontdoor, Inc. (NASDAQGS:FTDR)</v>
      </c>
      <c r="E1049" t="str">
        <v>Prudential Financial, Inc. (NYSE:PRU)</v>
      </c>
      <c r="F1049" t="str">
        <v>Synaptics Incorporated (NASDAQGS:SYNA)</v>
      </c>
      <c r="G1049" t="str">
        <v>Meridian Corporation (NASDAQGS:MRBK)</v>
      </c>
      <c r="H1049" t="str">
        <v>Nuveen Preferred &amp; Income Opportunities Fund (NYSE:JPC)</v>
      </c>
      <c r="I1049" t="str">
        <v>White Mountains Insurance Group, Ltd. (NYSE:WTM)</v>
      </c>
    </row>
    <row r="1050" spans="1:9" x14ac:dyDescent="0.3">
      <c r="A1050" t="str">
        <v>Graco Inc. (NYSE:GGG)</v>
      </c>
      <c r="B1050" t="str">
        <v>FrontView REIT, Inc. (NYSE:FVR)</v>
      </c>
      <c r="C1050" t="str">
        <v>Napco Security Technologies, Inc. (NASDAQGS:NSSC)</v>
      </c>
      <c r="D1050" t="str">
        <v>Frontier Communications Parent, Inc. (NASDAQGS:FYBR)</v>
      </c>
      <c r="E1050" t="str">
        <v>PTC Inc. (NASDAQGS:PTC)</v>
      </c>
      <c r="F1050" t="str">
        <v>Synchronoss Technologies, Inc. (NASDAQCM:SNCR)</v>
      </c>
      <c r="G1050" t="str">
        <v>Mesa Laboratories, Inc. (NASDAQGS:MLAB)</v>
      </c>
      <c r="H1050" t="str">
        <v>Nuveen Quality Municipal Income Fund (NYSE:NAD)</v>
      </c>
      <c r="I1050" t="str">
        <v>William Penn Bancorporation (NASDAQCM:WMPN)</v>
      </c>
    </row>
    <row r="1051" spans="1:9" x14ac:dyDescent="0.3">
      <c r="A1051" t="str">
        <v>Graham Corporation (NYSE:GHM)</v>
      </c>
      <c r="B1051" t="str">
        <v>FRP Holdings, Inc. (NASDAQGS:FRPH)</v>
      </c>
      <c r="C1051" t="str">
        <v>Nasdaq, Inc. (NASDAQGS:NDAQ)</v>
      </c>
      <c r="D1051" t="str">
        <v>Frontline plc (NYSE:FRO)</v>
      </c>
      <c r="E1051" t="str">
        <v>Public Service Enterprise Group Incorporated (NYSE:PEG)</v>
      </c>
      <c r="F1051" t="str">
        <v>Synchrony Financial (NYSE:SYF)</v>
      </c>
      <c r="G1051" t="str">
        <v>Mesabi Trust (NYSE:MSB)</v>
      </c>
      <c r="H1051" t="str">
        <v>Nuveen Select Maturities Municipal Fund (NYSE:NIM)</v>
      </c>
      <c r="I1051" t="str">
        <v>Williams-Sonoma, Inc. (NYSE:WSM)</v>
      </c>
    </row>
    <row r="1052" spans="1:9" x14ac:dyDescent="0.3">
      <c r="A1052" t="str">
        <v>Graham Holdings Company (NYSE:GHC)</v>
      </c>
      <c r="B1052" t="str">
        <v>FS Bancorp, Inc. (NASDAQCM:FSBW)</v>
      </c>
      <c r="C1052" t="str">
        <v>Natera, Inc. (NASDAQGS:NTRA)</v>
      </c>
      <c r="D1052" t="str">
        <v>FrontView REIT, Inc. (NYSE:FVR)</v>
      </c>
      <c r="E1052" t="str">
        <v>Public Storage (NYSE:PSA)</v>
      </c>
      <c r="F1052" t="str">
        <v>Synopsys, Inc. (NASDAQGS:SNPS)</v>
      </c>
      <c r="G1052" t="str">
        <v>Meta Platforms, Inc. (NASDAQGS:META)</v>
      </c>
      <c r="H1052" t="str">
        <v>Nuveen Select Tax-Free Income Portfolio (NYSE:NXP)</v>
      </c>
      <c r="I1052" t="str">
        <v>Willis Towers Watson Public Limited Company (NASDAQGS:WTW)</v>
      </c>
    </row>
    <row r="1053" spans="1:9" x14ac:dyDescent="0.3">
      <c r="A1053" t="str">
        <v>Grand Canyon Education, Inc. (NASDAQGS:LOPE)</v>
      </c>
      <c r="B1053" t="str">
        <v>FS KKR Capital Corp. (NYSE:FSK)</v>
      </c>
      <c r="C1053" t="str">
        <v>Nathan's Famous, Inc. (NASDAQGS:NATH)</v>
      </c>
      <c r="D1053" t="str">
        <v>FRP Holdings, Inc. (NASDAQGS:FRPH)</v>
      </c>
      <c r="E1053" t="str">
        <v>PulteGroup, Inc. (NYSE:PHM)</v>
      </c>
      <c r="F1053" t="str">
        <v>Sysco Corporation (NYSE:SYY)</v>
      </c>
      <c r="G1053" t="str">
        <v>Methode Electronics, Inc. (NYSE:MEI)</v>
      </c>
      <c r="H1053" t="str">
        <v>Nuveen Variable Rate Preferred &amp; Income Fund (NYSE:NPFD)</v>
      </c>
      <c r="I1053" t="str">
        <v>WillScot Holdings Corporation (NASDAQCM:WSC)</v>
      </c>
    </row>
    <row r="1054" spans="1:9" x14ac:dyDescent="0.3">
      <c r="A1054" t="str">
        <v>Granite Construction Incorporated (NYSE:GVA)</v>
      </c>
      <c r="B1054" t="str">
        <v>FTAI Infrastructure Inc. (NASDAQGS:FIP)</v>
      </c>
      <c r="C1054" t="str">
        <v>National Energy Services Reunited Corp. (NASDAQCM:NESR)</v>
      </c>
      <c r="D1054" t="str">
        <v>FS KKR Capital Corp. (NYSE:FSK)</v>
      </c>
      <c r="E1054" t="str">
        <v>Pure Cycle Corporation (NASDAQCM:PCYO)</v>
      </c>
      <c r="F1054" t="str">
        <v>T. Rowe Price Group, Inc. (NASDAQGS:TROW)</v>
      </c>
      <c r="G1054" t="str">
        <v>MetLife, Inc. (NYSE:MET)</v>
      </c>
      <c r="H1054" t="str">
        <v>Nuveen Virginia Quality Municipal Income Fund (NYSE:NPV)</v>
      </c>
      <c r="I1054" t="str">
        <v>Wingstop Inc. (NASDAQGS:WING)</v>
      </c>
    </row>
    <row r="1055" spans="1:9" x14ac:dyDescent="0.3">
      <c r="A1055" t="str">
        <v>Granite Ridge Resources, Inc. (NYSE:GRNT)</v>
      </c>
      <c r="B1055" t="str">
        <v>FTI Consulting, Inc. (NYSE:FCN)</v>
      </c>
      <c r="C1055" t="str">
        <v>National Health Investors, Inc. (NYSE:NHI)</v>
      </c>
      <c r="D1055" t="str">
        <v>FTAI Infrastructure Inc. (NASDAQGS:FIP)</v>
      </c>
      <c r="E1055" t="str">
        <v>PVH Corp. (NYSE:PVH)</v>
      </c>
      <c r="F1055" t="str">
        <v>TAL Education Group (NYSE:TAL)</v>
      </c>
      <c r="G1055" t="str">
        <v>Mexico Equity &amp; Income Fund Inc. (NYSE:MXE)</v>
      </c>
      <c r="H1055" t="str">
        <v>NVIDIA Corporation (NASDAQGS:NVDA)</v>
      </c>
      <c r="I1055" t="str">
        <v>Winnebago Industries, Inc. (NYSE:WGO)</v>
      </c>
    </row>
    <row r="1056" spans="1:9" x14ac:dyDescent="0.3">
      <c r="A1056" t="str">
        <v>Graphic Packaging Holding Company (NYSE:GPK)</v>
      </c>
      <c r="B1056" t="str">
        <v>Fulgent Genetics, Inc. (NASDAQGM:FLGT)</v>
      </c>
      <c r="C1056" t="str">
        <v>National Presto Industries, Inc. (NYSE:NPK)</v>
      </c>
      <c r="D1056" t="str">
        <v>FTI Consulting, Inc. (NYSE:FCN)</v>
      </c>
      <c r="E1056" t="str">
        <v>Q2 Holdings, Inc. (NYSE:QTWO)</v>
      </c>
      <c r="F1056" t="str">
        <v>Talos Energy Inc. (NYSE:TALO)</v>
      </c>
      <c r="G1056" t="str">
        <v>MFS Charter Income Trust (NYSE:MCR)</v>
      </c>
      <c r="H1056" t="str">
        <v>NVR, Inc. (NYSE:NVR)</v>
      </c>
      <c r="I1056" t="str">
        <v>WisdomTree, Inc. (NYSE:WT)</v>
      </c>
    </row>
    <row r="1057" spans="1:9" x14ac:dyDescent="0.3">
      <c r="A1057" t="str">
        <v>Gravity Co., Ltd. (NASDAQGM:GRVY)</v>
      </c>
      <c r="B1057" t="str">
        <v>Fulton Financial Corporation (NASDAQGS:FULT)</v>
      </c>
      <c r="C1057" t="str">
        <v>National Vision Holdings, Inc. (NASDAQGS:EYE)</v>
      </c>
      <c r="D1057" t="str">
        <v>FuelCell Energy, Inc. (NASDAQGM:FCEL)</v>
      </c>
      <c r="E1057" t="str">
        <v>QCR Holdings, Inc. (NASDAQGM:QCRH)</v>
      </c>
      <c r="F1057" t="str">
        <v>Targa Resources Corp. (NYSE:TRGP)</v>
      </c>
      <c r="G1057" t="str">
        <v>MFS Investment Grade Municipal Trust (NYSE:CXH)</v>
      </c>
      <c r="H1057" t="str">
        <v>NYLI MacKay DefinedTerm Muni Opportunities Fund (NYSE:MMD)</v>
      </c>
      <c r="I1057" t="str">
        <v>Wix.com Ltd. (NASDAQGS:WIX)</v>
      </c>
    </row>
    <row r="1058" spans="1:9" x14ac:dyDescent="0.3">
      <c r="A1058" t="str">
        <v>Great Elm Capital Corp. (NASDAQGM:GECC)</v>
      </c>
      <c r="B1058" t="str">
        <v>Funko, Inc. (NASDAQGS:FNKO)</v>
      </c>
      <c r="C1058" t="str">
        <v>Natural Gas Services Group, Inc. (NYSE:NGS)</v>
      </c>
      <c r="D1058" t="str">
        <v>Fulgent Genetics, Inc. (NASDAQGM:FLGT)</v>
      </c>
      <c r="E1058" t="str">
        <v>Qorvo, Inc. (NASDAQGS:QRVO)</v>
      </c>
      <c r="F1058" t="str">
        <v>Target Corporation (NYSE:TGT)</v>
      </c>
      <c r="G1058" t="str">
        <v>MGE Energy, Inc. (NASDAQGS:MGEE)</v>
      </c>
      <c r="H1058" t="str">
        <v>Oaktree Specialty Lending Corporation (NASDAQGS:OCSL)</v>
      </c>
      <c r="I1058" t="str">
        <v>WNS (Holdings) Limited (NYSE:WNS)</v>
      </c>
    </row>
    <row r="1059" spans="1:9" x14ac:dyDescent="0.3">
      <c r="A1059" t="str">
        <v>Great Lakes Dredge &amp; Dock Corporation (NASDAQGS:GLDD)</v>
      </c>
      <c r="B1059" t="str">
        <v>FutureFuel Corp. (NYSE:FF)</v>
      </c>
      <c r="C1059" t="str">
        <v>Natural Grocers by Vitamin Cottage, Inc. (NYSE:NGVC)</v>
      </c>
      <c r="D1059" t="str">
        <v>Fundamental Global Inc. (NASDAQGM:FGF)</v>
      </c>
      <c r="E1059" t="str">
        <v>Quad/Graphics, Inc. (NYSE:QUAD)</v>
      </c>
      <c r="F1059" t="str">
        <v>Target Hospitality Corp. (NASDAQCM:TH)</v>
      </c>
      <c r="G1059" t="str">
        <v>MGIC Investment Corporation (NYSE:MTG)</v>
      </c>
      <c r="H1059" t="str">
        <v>Ocular Therapeutix, Inc. (NASDAQGM:OCUL)</v>
      </c>
      <c r="I1059" t="str">
        <v>Woodward, Inc. (NASDAQGS:WWD)</v>
      </c>
    </row>
    <row r="1060" spans="1:9" x14ac:dyDescent="0.3">
      <c r="A1060" t="str">
        <v>Great Southern Bancorp, Inc. (NASDAQGS:GSBC)</v>
      </c>
      <c r="B1060" t="str">
        <v>FVCBankcorp, Inc. (NASDAQCM:FVCB)</v>
      </c>
      <c r="C1060" t="str">
        <v>Nature's Sunshine Products, Inc. (NASDAQCM:NATR)</v>
      </c>
      <c r="D1060" t="str">
        <v>Funko, Inc. (NASDAQGS:FNKO)</v>
      </c>
      <c r="E1060" t="str">
        <v>Quaker Chemical Corporation (NYSE:KWR)</v>
      </c>
      <c r="F1060" t="str">
        <v>TAT Technologies Ltd. (NASDAQGM:TATT)</v>
      </c>
      <c r="G1060" t="str">
        <v>MGP Ingredients, Inc. (NASDAQGS:MGPI)</v>
      </c>
      <c r="H1060" t="str">
        <v>Oculis Holding AG (NASDAQGM:OCS)</v>
      </c>
      <c r="I1060" t="str">
        <v>Workday, Inc. (NASDAQGS:WDAY)</v>
      </c>
    </row>
    <row r="1061" spans="1:9" x14ac:dyDescent="0.3">
      <c r="A1061" t="str">
        <v>Green Brick Partners, Inc. (NYSE:GRBK)</v>
      </c>
      <c r="B1061" t="str">
        <v>G. Willi-Food International Ltd. (NASDAQCM:WILC)</v>
      </c>
      <c r="C1061" t="str">
        <v>NBT Bancorp Inc. (NASDAQGS:NBTB)</v>
      </c>
      <c r="D1061" t="str">
        <v>FutureFuel Corp. (NYSE:FF)</v>
      </c>
      <c r="E1061" t="str">
        <v>QUALCOMM Incorporated (NASDAQGS:QCOM)</v>
      </c>
      <c r="F1061" t="str">
        <v>Taylor Devices, Inc. (NASDAQCM:TAYD)</v>
      </c>
      <c r="G1061" t="str">
        <v>Micron Technology, Inc. (NASDAQGS:MU)</v>
      </c>
      <c r="H1061" t="str">
        <v>Oddity Tech Ltd. (NASDAQGM:ODD)</v>
      </c>
      <c r="I1061" t="str">
        <v>World Acceptance Corporation (NASDAQGS:WRLD)</v>
      </c>
    </row>
    <row r="1062" spans="1:9" x14ac:dyDescent="0.3">
      <c r="A1062" t="str">
        <v>Greene County Bancorp, Inc. (NASDAQCM:GCBC)</v>
      </c>
      <c r="B1062" t="str">
        <v>Gaia, Inc. (NASDAQGM:GAIA)</v>
      </c>
      <c r="C1062" t="str">
        <v>nCino, Inc. (NASDAQGS:NCNO)</v>
      </c>
      <c r="D1062" t="str">
        <v>FVCBankcorp, Inc. (NASDAQCM:FVCB)</v>
      </c>
      <c r="E1062" t="str">
        <v>QuidelOrtho Corporation (NASDAQGS:QDEL)</v>
      </c>
      <c r="F1062" t="str">
        <v>Taylor Morrison Home Corporation (NYSE:TMHC)</v>
      </c>
      <c r="G1062" t="str">
        <v>Mid Penn Bancorp, Inc. (NASDAQGM:MPB)</v>
      </c>
      <c r="H1062" t="str">
        <v>Oil-Dri Corporation of America (NYSE:ODC)</v>
      </c>
      <c r="I1062" t="str">
        <v>World Kinect Corporation (NYSE:WKC)</v>
      </c>
    </row>
    <row r="1063" spans="1:9" x14ac:dyDescent="0.3">
      <c r="A1063" t="str">
        <v>Greenfire Resources Ltd. (NYSE:GFR)</v>
      </c>
      <c r="B1063" t="str">
        <v>Galaxy Payroll Group Limited (NASDAQCM:GLXG)</v>
      </c>
      <c r="C1063" t="str">
        <v>NCR Atleos Corporation (NYSE:NATL)</v>
      </c>
      <c r="D1063" t="str">
        <v>Gaia, Inc. (NASDAQGM:GAIA)</v>
      </c>
      <c r="E1063" t="str">
        <v>R1 RCM Inc. (NASDAQGS:RCM)</v>
      </c>
      <c r="F1063" t="str">
        <v>TE Connectivity plc (NYSE:TEL)</v>
      </c>
      <c r="G1063" t="str">
        <v>Mid-America Apartment Communities, Inc. (NYSE:MAA)</v>
      </c>
      <c r="H1063" t="str">
        <v>Okta, Inc. (NASDAQGS:OKTA)</v>
      </c>
      <c r="I1063" t="str">
        <v>Worthington Enterprises, Inc. (NYSE:WOR)</v>
      </c>
    </row>
    <row r="1064" spans="1:9" x14ac:dyDescent="0.3">
      <c r="A1064" t="str">
        <v>Greenlight Capital Re, Ltd. (NASDAQGS:GLRE)</v>
      </c>
      <c r="B1064" t="str">
        <v>Gambling.com Group Limited (NASDAQGM:GAMB)</v>
      </c>
      <c r="C1064" t="str">
        <v>NCR Voyix Corporation (NYSE:VYX)</v>
      </c>
      <c r="D1064" t="str">
        <v>Galaxy Payroll Group Limited (NASDAQCM:GLXG)</v>
      </c>
      <c r="E1064" t="str">
        <v>RadNet, Inc. (NASDAQGM:RDNT)</v>
      </c>
      <c r="F1064" t="str">
        <v>TechnipFMC plc (NYSE:FTI)</v>
      </c>
      <c r="G1064" t="str">
        <v>MidCap Financial Investment Corporation (NASDAQGS:MFIC)</v>
      </c>
      <c r="H1064" t="str">
        <v>Old Market Capital Corporation (NASDAQGS:OMCC)</v>
      </c>
      <c r="I1064" t="str">
        <v>WSFS Financial Corporation (NASDAQGS:WSFS)</v>
      </c>
    </row>
    <row r="1065" spans="1:9" x14ac:dyDescent="0.3">
      <c r="A1065" t="str">
        <v>Greif, Inc. (NYSE:GEF)</v>
      </c>
      <c r="B1065" t="str">
        <v>Gaming and Leisure Properties, Inc. (NASDAQGS:GLPI)</v>
      </c>
      <c r="C1065" t="str">
        <v>NeoGenomics, Inc. (NASDAQCM:NEO)</v>
      </c>
      <c r="D1065" t="str">
        <v>Gambling.com Group Limited (NASDAQGM:GAMB)</v>
      </c>
      <c r="E1065" t="str">
        <v>Ralph Lauren Corporation (NYSE:RL)</v>
      </c>
      <c r="F1065" t="str">
        <v>Technology &amp; Telecommunication Acquisition Corporation (NASDAQGM:TETE)</v>
      </c>
      <c r="G1065" t="str">
        <v>Middlefield Banc Corp. (NASDAQCM:MBCN)</v>
      </c>
      <c r="H1065" t="str">
        <v>Old National Bancorp (NASDAQGS:ONB)</v>
      </c>
      <c r="I1065" t="str">
        <v>Wyndham Hotels &amp; Resorts, Inc. (NYSE:WH)</v>
      </c>
    </row>
    <row r="1066" spans="1:9" x14ac:dyDescent="0.3">
      <c r="A1066" t="str">
        <v>Greystone Housing Impact Investors LP (NYSE:GHI)</v>
      </c>
      <c r="B1066" t="str">
        <v>Garmin Ltd. (NYSE:GRMN)</v>
      </c>
      <c r="C1066" t="str">
        <v>Neonode Inc. (NASDAQCM:NEON)</v>
      </c>
      <c r="D1066" t="str">
        <v>Gaming and Leisure Properties, Inc. (NASDAQGS:GLPI)</v>
      </c>
      <c r="E1066" t="str">
        <v>Rand Capital Corporation (NASDAQCM:RAND)</v>
      </c>
      <c r="F1066" t="str">
        <v>TechTarget, Inc. (NASDAQGM:TTGT)</v>
      </c>
      <c r="G1066" t="str">
        <v>Middlesex Water Company (NASDAQGS:MSEX)</v>
      </c>
      <c r="H1066" t="str">
        <v>Old Republic International Corporation (NYSE:ORI)</v>
      </c>
      <c r="I1066" t="str">
        <v>Wynn Resorts, Limited (NASDAQGS:WYNN)</v>
      </c>
    </row>
    <row r="1067" spans="1:9" x14ac:dyDescent="0.3">
      <c r="A1067" t="str">
        <v>Grid Dynamics Holdings, Inc. (NASDAQCM:GDYN)</v>
      </c>
      <c r="B1067" t="str">
        <v>Garrett Motion Inc. (NASDAQGS:GTX)</v>
      </c>
      <c r="C1067" t="str">
        <v>NET Power Inc. (NYSE:NPWR)</v>
      </c>
      <c r="D1067" t="str">
        <v>Garrett Motion Inc. (NASDAQGS:GTX)</v>
      </c>
      <c r="E1067" t="str">
        <v>Rapid7, Inc. (NASDAQGM:RPD)</v>
      </c>
      <c r="F1067" t="str">
        <v>Tectonic Therapeutic, Inc. (NASDAQGM:TECX)</v>
      </c>
      <c r="G1067" t="str">
        <v>Midland States Bancorp, Inc. (NASDAQGS:MSBI)</v>
      </c>
      <c r="H1067" t="str">
        <v>Olin Corporation (NYSE:OLN)</v>
      </c>
      <c r="I1067" t="str">
        <v>X Financial (NYSE:XYF)</v>
      </c>
    </row>
    <row r="1068" spans="1:9" x14ac:dyDescent="0.3">
      <c r="A1068" t="str">
        <v>Griffon Corporation (NYSE:GFF)</v>
      </c>
      <c r="B1068" t="str">
        <v>Gartner, Inc. (NYSE:IT)</v>
      </c>
      <c r="C1068" t="str">
        <v>NetApp, Inc. (NASDAQGS:NTAP)</v>
      </c>
      <c r="D1068" t="str">
        <v>Gartner, Inc. (NYSE:IT)</v>
      </c>
      <c r="E1068" t="str">
        <v>Raymond James Financial, Inc. (NYSE:RJF)</v>
      </c>
      <c r="F1068" t="str">
        <v>Teekay Tankers Ltd. (NYSE:TNK)</v>
      </c>
      <c r="G1068" t="str">
        <v>Millicom International Cellular S.A. (NASDAQGS:TIGO)</v>
      </c>
      <c r="H1068" t="str">
        <v>Olo Inc. (NYSE:OLO)</v>
      </c>
      <c r="I1068" t="str">
        <v>Xenia Hotels &amp; Resorts, Inc. (NYSE:XHR)</v>
      </c>
    </row>
    <row r="1069" spans="1:9" x14ac:dyDescent="0.3">
      <c r="A1069" t="str">
        <v>Grocery Outlet Holding Corp. (NASDAQGS:GO)</v>
      </c>
      <c r="B1069" t="str">
        <v>Gates Industrial Corporation plc (NYSE:GTES)</v>
      </c>
      <c r="C1069" t="str">
        <v>Netflix, Inc. (NASDAQGS:NFLX)</v>
      </c>
      <c r="D1069" t="str">
        <v>Gates Industrial Corporation plc (NYSE:GTES)</v>
      </c>
      <c r="E1069" t="str">
        <v>Rayonier Inc. (NYSE:RYN)</v>
      </c>
      <c r="F1069" t="str">
        <v>TEGNA Inc. (NYSE:TGNA)</v>
      </c>
      <c r="G1069" t="str">
        <v>Minerals Technologies Inc. (NYSE:MTX)</v>
      </c>
      <c r="H1069" t="str">
        <v>ON24, Inc. (NYSE:ONTF)</v>
      </c>
      <c r="I1069" t="str">
        <v>Xperi Inc. (NYSE:XPER)</v>
      </c>
    </row>
    <row r="1070" spans="1:9" x14ac:dyDescent="0.3">
      <c r="A1070" t="str">
        <v>Group 1 Automotive, Inc. (NYSE:GPI)</v>
      </c>
      <c r="B1070" t="str">
        <v>Gatos Silver, Inc. (NYSE:GATO)</v>
      </c>
      <c r="C1070" t="str">
        <v>NETGEAR, Inc. (NASDAQGS:NTGR)</v>
      </c>
      <c r="D1070" t="str">
        <v>Gatos Silver, Inc. (NYSE:GATO)</v>
      </c>
      <c r="E1070" t="str">
        <v>RB Global, Inc. (NYSE:RBA)</v>
      </c>
      <c r="F1070" t="str">
        <v>Teladoc Health, Inc. (NYSE:TDOC)</v>
      </c>
      <c r="G1070" t="str">
        <v>Mirion Technologies, Inc. (NYSE:MIR)</v>
      </c>
      <c r="H1070" t="str">
        <v>OneSpaWorld Holdings Limited (NASDAQCM:OSW)</v>
      </c>
      <c r="I1070" t="str">
        <v>Yelp Inc. (NYSE:YELP)</v>
      </c>
    </row>
    <row r="1071" spans="1:9" x14ac:dyDescent="0.3">
      <c r="A1071" t="str">
        <v>Groupon, Inc. (NASDAQGS:GRPN)</v>
      </c>
      <c r="B1071" t="str">
        <v>GATX Corporation (NYSE:GATX)</v>
      </c>
      <c r="C1071" t="str">
        <v>NeueHealth, Inc. (NYSE:NEUE)</v>
      </c>
      <c r="D1071" t="str">
        <v>GATX Corporation (NYSE:GATX)</v>
      </c>
      <c r="E1071" t="str">
        <v>RBB Bancorp (NASDAQGS:RBB)</v>
      </c>
      <c r="F1071" t="str">
        <v>Teledyne Technologies Incorporated (NYSE:TDY)</v>
      </c>
      <c r="G1071" t="str">
        <v>Mirum Pharmaceuticals, Inc. (NASDAQGM:MIRM)</v>
      </c>
      <c r="H1071" t="str">
        <v>Onto Innovation Inc. (NYSE:ONTO)</v>
      </c>
      <c r="I1071" t="str">
        <v>Yotta Acquisition Corporation (NASDAQCM:YOTA)</v>
      </c>
    </row>
    <row r="1072" spans="1:9" x14ac:dyDescent="0.3">
      <c r="A1072" t="str">
        <v>Guaranty Bancshares, Inc. (NYSE:GNTY)</v>
      </c>
      <c r="B1072" t="str">
        <v>GCM Grosvenor Inc. (NASDAQGM:GCMG)</v>
      </c>
      <c r="C1072" t="str">
        <v>Neurocrine Biosciences, Inc. (NASDAQGS:NBIX)</v>
      </c>
      <c r="D1072" t="str">
        <v>Gauzy Ltd. (NASDAQGM:GAUZ)</v>
      </c>
      <c r="E1072" t="str">
        <v>RBC Bearings Incorporated (NYSE:RBC)</v>
      </c>
      <c r="F1072" t="str">
        <v>Telephone and Data Systems, Inc. (NYSE:TDS)</v>
      </c>
      <c r="G1072" t="str">
        <v>Mission Produce, Inc. (NASDAQGS:AVO)</v>
      </c>
      <c r="H1072" t="str">
        <v>Ooma, Inc. (NYSE:OOMA)</v>
      </c>
      <c r="I1072" t="str">
        <v>Yum China Holdings, Inc. (NYSE:YUMC)</v>
      </c>
    </row>
    <row r="1073" spans="1:9" x14ac:dyDescent="0.3">
      <c r="A1073" t="str">
        <v>Guess?, Inc. (NYSE:GES)</v>
      </c>
      <c r="B1073" t="str">
        <v>GDEV Inc. (NASDAQGM:GDEV)</v>
      </c>
      <c r="C1073" t="str">
        <v>NeuroPace, Inc. (NASDAQGM:NPCE)</v>
      </c>
      <c r="D1073" t="str">
        <v>GCM Grosvenor Inc. (NASDAQGM:GCMG)</v>
      </c>
      <c r="E1073" t="str">
        <v>RE/MAX Holdings, Inc. (NYSE:RMAX)</v>
      </c>
      <c r="F1073" t="str">
        <v>Templeton Emerging Markets Fund (NYSE:EMF)</v>
      </c>
      <c r="G1073" t="str">
        <v>Mister Car Wash, Inc. (NYSE:MCW)</v>
      </c>
      <c r="H1073" t="str">
        <v>Open Text Corporation (NASDAQGS:OTEX)</v>
      </c>
      <c r="I1073" t="str">
        <v>Yum! Brands, Inc. (NYSE:YUM)</v>
      </c>
    </row>
    <row r="1074" spans="1:9" x14ac:dyDescent="0.3">
      <c r="A1074" t="str">
        <v>Guidewire Software, Inc. (NYSE:GWRE)</v>
      </c>
      <c r="B1074" t="str">
        <v>GDS Holdings Limited (NASDAQGM:GDS)</v>
      </c>
      <c r="C1074" t="str">
        <v>New Jersey Resources Corporation (NYSE:NJR)</v>
      </c>
      <c r="D1074" t="str">
        <v>GDS Holdings Limited (NASDAQGM:GDS)</v>
      </c>
      <c r="E1074" t="str">
        <v>Ready Capital Corporation (NYSE:RC)</v>
      </c>
      <c r="F1074" t="str">
        <v>Tenable Holdings, Inc. (NASDAQGS:TENB)</v>
      </c>
      <c r="G1074" t="str">
        <v>Mistras Group, Inc. (NYSE:MG)</v>
      </c>
      <c r="H1074" t="str">
        <v>OPENLANE, Inc. (NYSE:KAR)</v>
      </c>
      <c r="I1074" t="str">
        <v>Zebra Technologies Corporation (NASDAQGS:ZBRA)</v>
      </c>
    </row>
    <row r="1075" spans="1:9" x14ac:dyDescent="0.3">
      <c r="A1075" t="str">
        <v>Gulf Island Fabrication, Inc. (NASDAQGS:GIFI)</v>
      </c>
      <c r="B1075" t="str">
        <v>GE HealthCare Technologies Inc. (NASDAQGS:GEHC)</v>
      </c>
      <c r="C1075" t="str">
        <v>New Oriental Education &amp; Technology Group Inc. (NYSE:EDU)</v>
      </c>
      <c r="D1075" t="str">
        <v>GE HealthCare Technologies Inc. (NASDAQGS:GEHC)</v>
      </c>
      <c r="E1075" t="str">
        <v>Regal Rexnord Corporation (NYSE:RRX)</v>
      </c>
      <c r="F1075" t="str">
        <v>Tenet Healthcare Corporation (NYSE:THC)</v>
      </c>
      <c r="G1075" t="str">
        <v>Mitek Systems, Inc. (NASDAQCM:MITK)</v>
      </c>
      <c r="H1075" t="str">
        <v>Opera Limited (NASDAQGS:OPRA)</v>
      </c>
      <c r="I1075" t="str">
        <v>Ziff Davis, Inc. (NASDAQGS:ZD)</v>
      </c>
    </row>
    <row r="1076" spans="1:9" x14ac:dyDescent="0.3">
      <c r="A1076" t="str">
        <v>Gulfport Energy Corporation (NYSE:GPOR)</v>
      </c>
      <c r="B1076" t="str">
        <v>GE Vernova Inc. (NYSE:GEV)</v>
      </c>
      <c r="C1076" t="str">
        <v>New York Mortgage Trust, Inc. (NASDAQGS:NYMT)</v>
      </c>
      <c r="D1076" t="str">
        <v>GE Vernova Inc. (NYSE:GEV)</v>
      </c>
      <c r="E1076" t="str">
        <v>Regeneron Pharmaceuticals, Inc. (NASDAQGS:REGN)</v>
      </c>
      <c r="F1076" t="str">
        <v>Tennant Company (NYSE:TNC)</v>
      </c>
      <c r="G1076" t="str">
        <v>MKS Instruments, Inc. (NASDAQGS:MKSI)</v>
      </c>
      <c r="H1076" t="str">
        <v>Oppenheimer Holdings Inc. (NYSE:OPY)</v>
      </c>
      <c r="I1076" t="str">
        <v>Zimmer Biomet Holdings, Inc. (NYSE:ZBH)</v>
      </c>
    </row>
    <row r="1077" spans="1:9" x14ac:dyDescent="0.3">
      <c r="A1077" t="str">
        <v>GXO Logistics, Inc. (NYSE:GXO)</v>
      </c>
      <c r="B1077" t="str">
        <v>Gen Digital Inc. (NASDAQGS:GEN)</v>
      </c>
      <c r="C1077" t="str">
        <v>NewAmsterdam Pharma Company N.V. (NASDAQGM:NAMS)</v>
      </c>
      <c r="D1077" t="str">
        <v>Gen Digital Inc. (NASDAQGS:GEN)</v>
      </c>
      <c r="E1077" t="str">
        <v>REGENXBIO Inc. (NASDAQGS:RGNX)</v>
      </c>
      <c r="F1077" t="str">
        <v>Teradata Corporation (NYSE:TDC)</v>
      </c>
      <c r="G1077" t="str">
        <v>Moderna, Inc. (NASDAQGS:MRNA)</v>
      </c>
      <c r="H1077" t="str">
        <v>Optex Systems Holdings, Inc (NASDAQCM:OPXS)</v>
      </c>
      <c r="I1077" t="str">
        <v>ZipRecruiter, Inc. (NYSE:ZIP)</v>
      </c>
    </row>
    <row r="1078" spans="1:9" x14ac:dyDescent="0.3">
      <c r="A1078" t="str">
        <v>Gyrodyne, LLC (NASDAQCM:GYRO)</v>
      </c>
      <c r="B1078" t="str">
        <v>GEN Restaurant Group, Inc. (NASDAQGM:GENK)</v>
      </c>
      <c r="C1078" t="str">
        <v>Newell Brands Inc. (NASDAQGS:NWL)</v>
      </c>
      <c r="D1078" t="str">
        <v>GEN Restaurant Group, Inc. (NASDAQGM:GENK)</v>
      </c>
      <c r="E1078" t="str">
        <v>Regional Management Corp. (NYSE:RM)</v>
      </c>
      <c r="F1078" t="str">
        <v>Teradyne, Inc. (NASDAQGS:TER)</v>
      </c>
      <c r="G1078" t="str">
        <v>Modine Manufacturing Company (NYSE:MOD)</v>
      </c>
      <c r="H1078" t="str">
        <v>OptimumBank Holdings, Inc. (NASDAQCM:OPHC)</v>
      </c>
      <c r="I1078" t="str">
        <v>Zoetis Inc. (NYSE:ZTS)</v>
      </c>
    </row>
    <row r="1079" spans="1:9" x14ac:dyDescent="0.3">
      <c r="A1079" t="str">
        <v>H World Group Limited (NASDAQGS:HTHT)</v>
      </c>
      <c r="B1079" t="str">
        <v>Genco Shipping &amp; Trading Limited (NYSE:GNK)</v>
      </c>
      <c r="C1079" t="str">
        <v>Newmark Group, Inc. (NASDAQGS:NMRK)</v>
      </c>
      <c r="D1079" t="str">
        <v>Genco Shipping &amp; Trading Limited (NYSE:GNK)</v>
      </c>
      <c r="E1079" t="str">
        <v>Regis Corporation (NASDAQGM:RGS)</v>
      </c>
      <c r="F1079" t="str">
        <v>Terex Corporation (NYSE:TEX)</v>
      </c>
      <c r="G1079" t="str">
        <v>Modiv Industrial, Inc. (NYSE:MDV)</v>
      </c>
      <c r="H1079" t="str">
        <v>Option Care Health, Inc. (NASDAQGS:OPCH)</v>
      </c>
      <c r="I1079" t="str">
        <v>Zoom Video Communications, Inc. (NASDAQGS:ZM)</v>
      </c>
    </row>
    <row r="1080" spans="1:9" x14ac:dyDescent="0.3">
      <c r="A1080" t="str">
        <v>H&amp;E Equipment Services, Inc. (NASDAQGS:HEES)</v>
      </c>
      <c r="B1080" t="str">
        <v>Generac Holdings Inc. (NYSE:GNRC)</v>
      </c>
      <c r="C1080" t="str">
        <v>NewMarket Corporation (NYSE:NEU)</v>
      </c>
      <c r="D1080" t="str">
        <v>GeneDx Holdings Corp. (NASDAQGS:WGS)</v>
      </c>
      <c r="E1080" t="str">
        <v>Reinsurance Group of America, Incorporated (NYSE:RGA)</v>
      </c>
      <c r="F1080" t="str">
        <v>Ternium S.A. (NYSE:TX)</v>
      </c>
      <c r="G1080" t="str">
        <v>Moelis &amp; Company (NYSE:MC)</v>
      </c>
      <c r="H1080" t="str">
        <v>Orchestra BioMed Holdings, Inc. (NASDAQGM:OBIO)</v>
      </c>
      <c r="I1080" t="str">
        <v>ZoomInfo Technologies Inc. (NASDAQGS:ZI)</v>
      </c>
    </row>
    <row r="1081" spans="1:9" x14ac:dyDescent="0.3">
      <c r="A1081" t="str">
        <v>H&amp;R Block, Inc. (NYSE:HRB)</v>
      </c>
      <c r="B1081" t="str">
        <v>General Dynamics Corporation (NYSE:GD)</v>
      </c>
      <c r="C1081" t="str">
        <v>Newmont Corporation (NYSE:NEM)</v>
      </c>
      <c r="D1081" t="str">
        <v>Genenta Science S.p.A. (NASDAQCM:GNTA)</v>
      </c>
      <c r="E1081" t="str">
        <v>Reliance, Inc. (NYSE:RS)</v>
      </c>
      <c r="F1081" t="str">
        <v>Terns Pharmaceuticals, Inc. (NASDAQGS:TERN)</v>
      </c>
      <c r="G1081" t="str">
        <v>Mohawk Industries, Inc. (NYSE:MHK)</v>
      </c>
      <c r="H1081" t="str">
        <v>Orchid Island Capital, Inc. (NYSE:ORC)</v>
      </c>
      <c r="I1081" t="str">
        <v>ZTO Express (Cayman) Inc. (NYSE:ZTO)</v>
      </c>
    </row>
    <row r="1082" spans="1:9" x14ac:dyDescent="0.3">
      <c r="A1082" t="str">
        <v>H.B. Fuller Company (NYSE:FUL)</v>
      </c>
      <c r="B1082" t="str">
        <v>General Electric Company (NYSE:GE)</v>
      </c>
      <c r="C1082" t="str">
        <v>News Corporation (NASDAQGS:NWSA)</v>
      </c>
      <c r="D1082" t="str">
        <v>Generac Holdings Inc. (NYSE:GNRC)</v>
      </c>
      <c r="E1082" t="str">
        <v>RenaissanceRe Holdings Ltd. (NYSE:RNR)</v>
      </c>
      <c r="F1082" t="str">
        <v>Tetra Tech, Inc. (NASDAQGS:TTEK)</v>
      </c>
      <c r="G1082" t="str">
        <v>Molina Healthcare, Inc. (NYSE:MOH)</v>
      </c>
      <c r="H1082" t="str">
        <v>Orion Group Holdings, Inc. (NYSE:ORN)</v>
      </c>
      <c r="I1082" t="str">
        <v>Zumiez Inc. (NASDAQGS:ZUMZ)</v>
      </c>
    </row>
    <row r="1083" spans="1:9" x14ac:dyDescent="0.3">
      <c r="A1083" t="str">
        <v>HA Sustainable Infrastructure Capital, Inc. (NYSE:HASI)</v>
      </c>
      <c r="B1083" t="str">
        <v>General Mills, Inc. (NYSE:GIS)</v>
      </c>
      <c r="C1083" t="str">
        <v>Nexa Resources S.A. (NYSE:NEXA)</v>
      </c>
      <c r="D1083" t="str">
        <v>General Electric Company (NYSE:GE)</v>
      </c>
      <c r="E1083" t="str">
        <v>Renasant Corporation (NYSE:RNST)</v>
      </c>
      <c r="F1083" t="str">
        <v>Teva Pharmaceutical Industries Limited (NYSE:TEVA)</v>
      </c>
      <c r="G1083" t="str">
        <v>MoneyLion Inc. (NYSE:ML)</v>
      </c>
      <c r="H1083" t="str">
        <v>Orthofix Medical Inc. (NASDAQGS:OFIX)</v>
      </c>
      <c r="I1083" t="str">
        <v>Zurn Elkay Water Solutions Corporation (NYSE:ZWS)</v>
      </c>
    </row>
    <row r="1084" spans="1:9" x14ac:dyDescent="0.3">
      <c r="A1084" t="str">
        <v>Haemonetics Corporation (NYSE:HAE)</v>
      </c>
      <c r="B1084" t="str">
        <v>General Motors Company (NYSE:GM)</v>
      </c>
      <c r="C1084" t="str">
        <v>NexPoint Diversified Real Estate Trust (NYSE:NXDT)</v>
      </c>
      <c r="D1084" t="str">
        <v>General Mills, Inc. (NYSE:GIS)</v>
      </c>
      <c r="E1084" t="str">
        <v>ReNew Energy Global Plc (NASDAQGS:RNW)</v>
      </c>
      <c r="F1084" t="str">
        <v>Textron Inc. (NYSE:TXT)</v>
      </c>
      <c r="G1084" t="str">
        <v>MongoDB, Inc. (NASDAQGM:MDB)</v>
      </c>
      <c r="H1084" t="str">
        <v>Oscar Health, Inc. (NYSE:OSCR)</v>
      </c>
      <c r="I1084" t="str">
        <v>Zymeworks Inc. (NASDAQGS:ZYME)</v>
      </c>
    </row>
    <row r="1085" spans="1:9" x14ac:dyDescent="0.3">
      <c r="A1085" t="str">
        <v>Hagerty, Inc. (NYSE:HGTY)</v>
      </c>
      <c r="B1085" t="str">
        <v>Genesco Inc. (NYSE:GCO)</v>
      </c>
      <c r="C1085" t="str">
        <v>NexPoint Real Estate Finance, Inc. (NYSE:NREF)</v>
      </c>
      <c r="D1085" t="str">
        <v>General Motors Company (NYSE:GM)</v>
      </c>
      <c r="E1085" t="str">
        <v>Reservoir Media, Inc. (NASDAQGM:RSVR)</v>
      </c>
      <c r="F1085" t="str">
        <v>TG Therapeutics, Inc. (NASDAQCM:TGTX)</v>
      </c>
      <c r="G1085" t="str">
        <v>Monroe Capital Corporation (NASDAQGS:MRCC)</v>
      </c>
      <c r="H1085" t="str">
        <v>Oshkosh Corporation (NYSE:OSK)</v>
      </c>
    </row>
    <row r="1086" spans="1:9" x14ac:dyDescent="0.3">
      <c r="A1086" t="str">
        <v>Halliburton Company (NYSE:HAL)</v>
      </c>
      <c r="B1086" t="str">
        <v>Genesis Energy, L.P. (NYSE:GEL)</v>
      </c>
      <c r="C1086" t="str">
        <v>Nexstar Media Group, Inc. (NASDAQGS:NXST)</v>
      </c>
      <c r="D1086" t="str">
        <v>Genesco Inc. (NYSE:GCO)</v>
      </c>
      <c r="E1086" t="str">
        <v>Resideo Technologies, Inc. (NYSE:REZI)</v>
      </c>
      <c r="F1086" t="str">
        <v>The Boston Beer Company, Inc. (NYSE:SAM)</v>
      </c>
      <c r="G1086" t="str">
        <v>Monte Rosa Therapeutics, Inc. (NASDAQGS:GLUE)</v>
      </c>
      <c r="H1086" t="str">
        <v>Ouster, Inc. (NYSE:OUST)</v>
      </c>
    </row>
    <row r="1087" spans="1:9" x14ac:dyDescent="0.3">
      <c r="A1087" t="str">
        <v>Halozyme Therapeutics, Inc. (NASDAQGS:HALO)</v>
      </c>
      <c r="B1087" t="str">
        <v>Genie Energy Ltd. (NYSE:GNE)</v>
      </c>
      <c r="C1087" t="str">
        <v>NextEra Energy, Inc. (NYSE:NEE)</v>
      </c>
      <c r="D1087" t="str">
        <v>Genesis Energy, L.P. (NYSE:GEL)</v>
      </c>
      <c r="E1087" t="str">
        <v>ResMed Inc. (NYSE:RMD)</v>
      </c>
      <c r="F1087" t="str">
        <v>The Brink's Company (NYSE:BCO)</v>
      </c>
      <c r="G1087" t="str">
        <v>Montrose Environmental Group, Inc. (NYSE:MEG)</v>
      </c>
      <c r="H1087" t="str">
        <v>Outbrain Inc. (NASDAQGS:OB)</v>
      </c>
    </row>
    <row r="1088" spans="1:9" x14ac:dyDescent="0.3">
      <c r="A1088" t="str">
        <v>Hamilton Beach Brands Holding Company (NYSE:HBB)</v>
      </c>
      <c r="B1088" t="str">
        <v>Genius Sports Limited (NYSE:GENI)</v>
      </c>
      <c r="C1088" t="str">
        <v>NextNav Inc. (NASDAQCM:NN)</v>
      </c>
      <c r="D1088" t="str">
        <v>Genie Energy Ltd. (NYSE:GNE)</v>
      </c>
      <c r="E1088" t="str">
        <v>Retail Opportunity Investments Corp. (NASDAQGS:ROIC)</v>
      </c>
      <c r="F1088" t="str">
        <v>The Buckle, Inc. (NYSE:BKE)</v>
      </c>
      <c r="G1088" t="str">
        <v>Moody's Corporation (NYSE:MCO)</v>
      </c>
      <c r="H1088" t="str">
        <v>OUTFRONT Media Inc. (NYSE:OUT)</v>
      </c>
    </row>
    <row r="1089" spans="1:8" x14ac:dyDescent="0.3">
      <c r="A1089" t="str">
        <v>Hamilton Insurance Group, Ltd. (NYSE:HG)</v>
      </c>
      <c r="B1089" t="str">
        <v>Genpact Limited (NYSE:G)</v>
      </c>
      <c r="C1089" t="str">
        <v>Nextracker Inc. (NASDAQGS:NXT)</v>
      </c>
      <c r="D1089" t="str">
        <v>Genius Sports Limited (NYSE:GENI)</v>
      </c>
      <c r="E1089" t="str">
        <v>REV Group, Inc. (NYSE:REVG)</v>
      </c>
      <c r="F1089" t="str">
        <v>The Cheesecake Factory Incorporated (NASDAQGS:CAKE)</v>
      </c>
      <c r="G1089" t="str">
        <v>Morgan Stanley (NYSE:MS)</v>
      </c>
      <c r="H1089" t="str">
        <v>Owens &amp; Minor, Inc. (NYSE:OMI)</v>
      </c>
    </row>
    <row r="1090" spans="1:8" x14ac:dyDescent="0.3">
      <c r="A1090" t="str">
        <v>Hamilton Lane Incorporated (NASDAQGS:HLNE)</v>
      </c>
      <c r="B1090" t="str">
        <v>Gentex Corporation (NASDAQGS:GNTX)</v>
      </c>
      <c r="C1090" t="str">
        <v>Nicolet Bankshares, Inc. (NYSE:NIC)</v>
      </c>
      <c r="D1090" t="str">
        <v>Gentex Corporation (NASDAQGS:GNTX)</v>
      </c>
      <c r="E1090" t="str">
        <v>Rexford Industrial Realty, Inc. (NYSE:REXR)</v>
      </c>
      <c r="F1090" t="str">
        <v>The Children's Place, Inc. (NASDAQGS:PLCE)</v>
      </c>
      <c r="G1090" t="str">
        <v>Morgan Stanley Direct Lending Fund (NYSE:MSDL)</v>
      </c>
      <c r="H1090" t="str">
        <v>Owens Corning (NYSE:OC)</v>
      </c>
    </row>
    <row r="1091" spans="1:8" x14ac:dyDescent="0.3">
      <c r="A1091" t="str">
        <v>Hancock Whitney Corporation (NASDAQGS:HWC)</v>
      </c>
      <c r="B1091" t="str">
        <v>Gentherm Incorporated (NASDAQGS:THRM)</v>
      </c>
      <c r="C1091" t="str">
        <v>NIP Group Inc. (NASDAQGM:NIPG)</v>
      </c>
      <c r="D1091" t="str">
        <v>Gentherm Incorporated (NASDAQGS:THRM)</v>
      </c>
      <c r="E1091" t="str">
        <v>Reynolds Consumer Products Inc. (NASDAQGS:REYN)</v>
      </c>
      <c r="F1091" t="str">
        <v>The Eastern Company (NASDAQGM:EML)</v>
      </c>
      <c r="G1091" t="str">
        <v>Morgan Stanley Emerging Markets Debt Fund, Inc. (NYSE:MSD)</v>
      </c>
      <c r="H1091" t="str">
        <v>Oxford Lane Capital Corp. (NASDAQGS:OXLC)</v>
      </c>
    </row>
    <row r="1092" spans="1:8" x14ac:dyDescent="0.3">
      <c r="A1092" t="str">
        <v>Hanmi Financial Corporation (NASDAQGS:HAFC)</v>
      </c>
      <c r="B1092" t="str">
        <v>Genuine Parts Company (NYSE:GPC)</v>
      </c>
      <c r="C1092" t="str">
        <v>NL Industries, Inc. (NYSE:NL)</v>
      </c>
      <c r="D1092" t="str">
        <v>Genuine Parts Company (NYSE:GPC)</v>
      </c>
      <c r="E1092" t="str">
        <v>RGC Resources, Inc. (NASDAQGM:RGCO)</v>
      </c>
      <c r="F1092" t="str">
        <v>The Ensign Group, Inc. (NASDAQGS:ENSG)</v>
      </c>
      <c r="G1092" t="str">
        <v>Morgan Stanley India Investment Fund, Inc. (NYSE:IIF)</v>
      </c>
      <c r="H1092" t="str">
        <v>P10, Inc. (NYSE:PX)</v>
      </c>
    </row>
    <row r="1093" spans="1:8" x14ac:dyDescent="0.3">
      <c r="A1093" t="str">
        <v>Hanover Bancorp, Inc. (NASDAQGS:HNVR)</v>
      </c>
      <c r="B1093" t="str">
        <v>Genworth Financial, Inc. (NYSE:GNW)</v>
      </c>
      <c r="C1093" t="str">
        <v>nLIGHT, Inc. (NASDAQGS:LASR)</v>
      </c>
      <c r="D1093" t="str">
        <v>GeoPark Limited (NYSE:GPRK)</v>
      </c>
      <c r="E1093" t="str">
        <v>Rigel Pharmaceuticals, Inc. (NASDAQGS:RIGL)</v>
      </c>
      <c r="F1093" t="str">
        <v>The Gap, Inc. (NYSE:GAP)</v>
      </c>
      <c r="G1093" t="str">
        <v>Morningstar, Inc. (NASDAQGS:MORN)</v>
      </c>
      <c r="H1093" t="str">
        <v>Pacira BioSciences, Inc. (NASDAQGS:PCRX)</v>
      </c>
    </row>
    <row r="1094" spans="1:8" x14ac:dyDescent="0.3">
      <c r="A1094" t="str">
        <v>HarborOne Bancorp, Inc. (NASDAQGS:HONE)</v>
      </c>
      <c r="B1094" t="str">
        <v>GeoPark Limited (NYSE:GPRK)</v>
      </c>
      <c r="C1094" t="str">
        <v>Norfolk Southern Corporation (NYSE:NSC)</v>
      </c>
      <c r="D1094" t="str">
        <v>German American Bancorp, Inc. (NASDAQGS:GABC)</v>
      </c>
      <c r="E1094" t="str">
        <v>Rithm Capital Corp. (NYSE:RITM)</v>
      </c>
      <c r="F1094" t="str">
        <v>The Goodyear Tire &amp; Rubber Company (NASDAQGS:GT)</v>
      </c>
      <c r="G1094" t="str">
        <v>Motorola Solutions, Inc. (NYSE:MSI)</v>
      </c>
      <c r="H1094" t="str">
        <v>Packaging Corporation of America (NYSE:PKG)</v>
      </c>
    </row>
    <row r="1095" spans="1:8" x14ac:dyDescent="0.3">
      <c r="A1095" t="str">
        <v>Harley-Davidson, Inc. (NYSE:HOG)</v>
      </c>
      <c r="B1095" t="str">
        <v>German American Bancorp, Inc. (NASDAQGS:GABC)</v>
      </c>
      <c r="C1095" t="str">
        <v>Northern Oil and Gas, Inc. (NYSE:NOG)</v>
      </c>
      <c r="D1095" t="str">
        <v>Getty Realty Corp. (NYSE:GTY)</v>
      </c>
      <c r="E1095" t="str">
        <v>Roblox Corporation (NYSE:RBLX)</v>
      </c>
      <c r="F1095" t="str">
        <v>The Greenbrier Companies, Inc. (NYSE:GBX)</v>
      </c>
      <c r="G1095" t="str">
        <v>MPLX LP (NYSE:MPLX)</v>
      </c>
      <c r="H1095" t="str">
        <v>PACS Group, Inc. (NYSE:PACS)</v>
      </c>
    </row>
    <row r="1096" spans="1:8" x14ac:dyDescent="0.3">
      <c r="A1096" t="str">
        <v>Harmonic Inc. (NASDAQGS:HLIT)</v>
      </c>
      <c r="B1096" t="str">
        <v>Getty Realty Corp. (NYSE:GTY)</v>
      </c>
      <c r="C1096" t="str">
        <v>Northern Trust Corporation (NASDAQGS:NTRS)</v>
      </c>
      <c r="D1096" t="str">
        <v>GH Research PLC (NASDAQGM:GHRS)</v>
      </c>
      <c r="E1096" t="str">
        <v>Rockwell Automation, Inc. (NYSE:ROK)</v>
      </c>
      <c r="F1096" t="str">
        <v>The Hain Celestial Group, Inc. (NASDAQGS:HAIN)</v>
      </c>
      <c r="G1096" t="str">
        <v>MSA Safety Incorporated (NYSE:MSA)</v>
      </c>
      <c r="H1096" t="str">
        <v>Pactiv Evergreen Inc. (NASDAQGS:PTVE)</v>
      </c>
    </row>
    <row r="1097" spans="1:8" x14ac:dyDescent="0.3">
      <c r="A1097" t="str">
        <v>Harmony Biosciences Holdings, Inc. (NASDAQGM:HRMY)</v>
      </c>
      <c r="B1097" t="str">
        <v>Gibraltar Industries, Inc. (NASDAQGS:ROCK)</v>
      </c>
      <c r="C1097" t="str">
        <v>Northrop Grumman Corporation (NYSE:NOC)</v>
      </c>
      <c r="D1097" t="str">
        <v>Gibraltar Industries, Inc. (NASDAQGS:ROCK)</v>
      </c>
      <c r="E1097" t="str">
        <v>Rocky Brands, Inc. (NASDAQGS:RCKY)</v>
      </c>
      <c r="F1097" t="str">
        <v>The InterGroup Corporation (NASDAQCM:INTG)</v>
      </c>
      <c r="G1097" t="str">
        <v>Mueller Water Products, Inc. (NYSE:MWA)</v>
      </c>
      <c r="H1097" t="str">
        <v>Pagaya Technologies Ltd. (NASDAQCM:PGY)</v>
      </c>
    </row>
    <row r="1098" spans="1:8" x14ac:dyDescent="0.3">
      <c r="A1098" t="str">
        <v>Haverty Furniture Companies, Inc. (NYSE:HVT)</v>
      </c>
      <c r="B1098" t="str">
        <v>GigaCloud Technology Inc. (NASDAQGM:GCT)</v>
      </c>
      <c r="C1098" t="str">
        <v>NorthView Acquisition Corporation (NASDAQCM:NVAC)</v>
      </c>
      <c r="D1098" t="str">
        <v>GigaCloud Technology Inc. (NASDAQGM:GCT)</v>
      </c>
      <c r="E1098" t="str">
        <v>Rollins, Inc. (NYSE:ROL)</v>
      </c>
      <c r="F1098" t="str">
        <v>The Interpublic Group of Companies, Inc. (NYSE:IPG)</v>
      </c>
      <c r="G1098" t="str">
        <v>Murano Global Investments Plc (NASDAQCM:MRNO)</v>
      </c>
      <c r="H1098" t="str">
        <v>PagerDuty, Inc. (NYSE:PD)</v>
      </c>
    </row>
    <row r="1099" spans="1:8" x14ac:dyDescent="0.3">
      <c r="A1099" t="str">
        <v>Hawkins, Inc. (NASDAQGS:HWKN)</v>
      </c>
      <c r="B1099" t="str">
        <v>G-III Apparel Group, Ltd. (NASDAQGS:GIII)</v>
      </c>
      <c r="C1099" t="str">
        <v>Northwest Pipe Company (NASDAQGS:NWPX)</v>
      </c>
      <c r="D1099" t="str">
        <v>G-III Apparel Group, Ltd. (NASDAQGS:GIII)</v>
      </c>
      <c r="E1099" t="str">
        <v>Root, Inc. (NASDAQGS:ROOT)</v>
      </c>
      <c r="F1099" t="str">
        <v>The J. M. Smucker Company (NYSE:SJM)</v>
      </c>
      <c r="G1099" t="str">
        <v>MV Oil Trust (NYSE:MVO)</v>
      </c>
      <c r="H1099" t="str">
        <v>Palo Alto Networks, Inc. (NASDAQGS:PANW)</v>
      </c>
    </row>
    <row r="1100" spans="1:8" x14ac:dyDescent="0.3">
      <c r="A1100" t="str">
        <v>Hawthorn Bancshares, Inc. (NASDAQGS:HWBK)</v>
      </c>
      <c r="B1100" t="str">
        <v>Gilat Satellite Networks Ltd. (NASDAQGS:GILT)</v>
      </c>
      <c r="C1100" t="str">
        <v>NorthWestern Energy Group, Inc. (NASDAQGS:NWE)</v>
      </c>
      <c r="D1100" t="str">
        <v>Gilat Satellite Networks Ltd. (NASDAQGS:GILT)</v>
      </c>
      <c r="E1100" t="str">
        <v>Ross Stores, Inc. (NASDAQGS:ROST)</v>
      </c>
      <c r="F1100" t="str">
        <v>The Joint Corp. (NASDAQCM:JYNT)</v>
      </c>
      <c r="G1100" t="str">
        <v>MVB Financial Corp. (NASDAQCM:MVBF)</v>
      </c>
      <c r="H1100" t="str">
        <v>Palomar Holdings, Inc. (NASDAQGS:PLMR)</v>
      </c>
    </row>
    <row r="1101" spans="1:8" x14ac:dyDescent="0.3">
      <c r="A1101" t="str">
        <v>Haymaker Acquisition Corp. 4 (NYSE:HYAC)</v>
      </c>
      <c r="B1101" t="str">
        <v>Gilead Sciences, Inc. (NASDAQGS:GILD)</v>
      </c>
      <c r="C1101" t="str">
        <v>Norwegian Cruise Line Holdings Ltd. (NYSE:NCLH)</v>
      </c>
      <c r="D1101" t="str">
        <v>Gilead Sciences, Inc. (NASDAQGS:GILD)</v>
      </c>
      <c r="E1101" t="str">
        <v>Royal Caribbean Cruises Ltd. (NYSE:RCL)</v>
      </c>
      <c r="F1101" t="str">
        <v>The Kraft Heinz Company (NASDAQGS:KHC)</v>
      </c>
      <c r="G1101" t="str">
        <v>Myriad Genetics, Inc. (NASDAQGS:MYGN)</v>
      </c>
      <c r="H1101" t="str">
        <v>Paragon 28, Inc. (NYSE:FNA)</v>
      </c>
    </row>
    <row r="1102" spans="1:8" x14ac:dyDescent="0.3">
      <c r="A1102" t="str">
        <v>Haynes International, Inc. (NASDAQGS:HAYN)</v>
      </c>
      <c r="B1102" t="str">
        <v>Glacier Bancorp, Inc. (NYSE:GBCI)</v>
      </c>
      <c r="C1102" t="str">
        <v>NOV Inc. (NYSE:NOV)</v>
      </c>
      <c r="D1102" t="str">
        <v>Ginkgo Bioworks Holdings, Inc. (NYSE:DNA)</v>
      </c>
      <c r="E1102" t="str">
        <v>Royalty Pharma plc (NASDAQGS:RPRX)</v>
      </c>
      <c r="F1102" t="str">
        <v>The Kroger Co. (NYSE:KR)</v>
      </c>
      <c r="G1102" t="str">
        <v>MYT Netherlands Parent B.V. (NYSE:MYTE)</v>
      </c>
      <c r="H1102" t="str">
        <v>Park Aerospace Corp. (NYSE:PKE)</v>
      </c>
    </row>
    <row r="1103" spans="1:8" x14ac:dyDescent="0.3">
      <c r="A1103" t="str">
        <v>Hayward Holdings, Inc. (NYSE:HAYW)</v>
      </c>
      <c r="B1103" t="str">
        <v>Gladstone Capital Corporation (NASDAQGS:GLAD)</v>
      </c>
      <c r="C1103" t="str">
        <v>Nova Ltd. (NASDAQGS:NVMI)</v>
      </c>
      <c r="D1103" t="str">
        <v>Glacier Bancorp, Inc. (NYSE:GBCI)</v>
      </c>
      <c r="E1103" t="str">
        <v>RPM International Inc. (NYSE:RPM)</v>
      </c>
      <c r="F1103" t="str">
        <v>The Manitowoc Company, Inc. (NYSE:MTW)</v>
      </c>
      <c r="G1103" t="str">
        <v>N-able, Inc. (NYSE:NABL)</v>
      </c>
      <c r="H1103" t="str">
        <v>Parsons Corporation (NYSE:PSN)</v>
      </c>
    </row>
    <row r="1104" spans="1:8" x14ac:dyDescent="0.3">
      <c r="A1104" t="str">
        <v>HBT Financial, Inc. (NASDAQGS:HBT)</v>
      </c>
      <c r="B1104" t="str">
        <v>Gladstone Commercial Corporation (NASDAQGS:GOOD)</v>
      </c>
      <c r="C1104" t="str">
        <v>NovoCure Limited (NASDAQGS:NVCR)</v>
      </c>
      <c r="D1104" t="str">
        <v>Gladstone Commercial Corporation (NASDAQGS:GOOD)</v>
      </c>
      <c r="E1104" t="str">
        <v>RTX Corporation (NYSE:RTX)</v>
      </c>
      <c r="F1104" t="str">
        <v>The Marcus Corporation (NYSE:MCS)</v>
      </c>
      <c r="G1104" t="str">
        <v>Nabors Industries Ltd. (NYSE:NBR)</v>
      </c>
      <c r="H1104" t="str">
        <v>Pathfinder Bancorp, Inc. (NASDAQCM:PBHC)</v>
      </c>
    </row>
    <row r="1105" spans="1:8" x14ac:dyDescent="0.3">
      <c r="A1105" t="str">
        <v>HCA Healthcare, Inc. (NYSE:HCA)</v>
      </c>
      <c r="B1105" t="str">
        <v>Gladstone Investment Corporation (NASDAQGS:GAIN)</v>
      </c>
      <c r="C1105" t="str">
        <v>NSTS Bancorp, Inc. (NASDAQCM:NSTS)</v>
      </c>
      <c r="D1105" t="str">
        <v>Gladstone Investment Corporation (NASDAQGS:GAIN)</v>
      </c>
      <c r="E1105" t="str">
        <v>Rubrik, Inc. (NYSE:RBRK)</v>
      </c>
      <c r="F1105" t="str">
        <v>The Middleby Corporation (NASDAQGS:MIDD)</v>
      </c>
      <c r="G1105" t="str">
        <v>NACCO Industries, Inc. (NYSE:NC)</v>
      </c>
      <c r="H1105" t="str">
        <v>Pathward Financial, Inc. (NASDAQGS:CASH)</v>
      </c>
    </row>
    <row r="1106" spans="1:8" x14ac:dyDescent="0.3">
      <c r="A1106" t="str">
        <v>HCI Group, Inc. (NYSE:HCI)</v>
      </c>
      <c r="B1106" t="str">
        <v>Gladstone Land Corporation (NASDAQGM:LAND)</v>
      </c>
      <c r="C1106" t="str">
        <v>Nu Holdings Ltd. (NYSE:NU)</v>
      </c>
      <c r="D1106" t="str">
        <v>Gladstone Land Corporation (NASDAQGM:LAND)</v>
      </c>
      <c r="E1106" t="str">
        <v>Runway Growth Finance Corp. (NASDAQGS:RWAY)</v>
      </c>
      <c r="F1106" t="str">
        <v>The Mosaic Company (NYSE:MOS)</v>
      </c>
      <c r="G1106" t="str">
        <v>Nano-X Imaging Ltd. (NASDAQGM:NNOX)</v>
      </c>
      <c r="H1106" t="str">
        <v>Patterson Companies, Inc. (NASDAQGS:PDCO)</v>
      </c>
    </row>
    <row r="1107" spans="1:8" x14ac:dyDescent="0.3">
      <c r="A1107" t="str">
        <v>Healthcare Services Group, Inc. (NASDAQGS:HCSG)</v>
      </c>
      <c r="B1107" t="str">
        <v>Glen Burnie Bancorp (NASDAQCM:GLBZ)</v>
      </c>
      <c r="C1107" t="str">
        <v>Nu Skin Enterprises, Inc. (NYSE:NUS)</v>
      </c>
      <c r="D1107" t="str">
        <v>Glaukos Corporation (NYSE:GKOS)</v>
      </c>
      <c r="E1107" t="str">
        <v>Rush Enterprises, Inc. (NASDAQGS:RUSH.A)</v>
      </c>
      <c r="F1107" t="str">
        <v>The New York Times Company (NYSE:NYT)</v>
      </c>
      <c r="G1107" t="str">
        <v>Natera, Inc. (NASDAQGS:NTRA)</v>
      </c>
      <c r="H1107" t="str">
        <v>Patterson-UTI Energy, Inc. (NASDAQGS:PTEN)</v>
      </c>
    </row>
    <row r="1108" spans="1:8" x14ac:dyDescent="0.3">
      <c r="A1108" t="str">
        <v>HealthEquity, Inc. (NASDAQGS:HQY)</v>
      </c>
      <c r="B1108" t="str">
        <v>Global Blue Group Holding AG (NYSE:GB)</v>
      </c>
      <c r="C1108" t="str">
        <v>NuScale Power Corporation (NYSE:SMR)</v>
      </c>
      <c r="D1108" t="str">
        <v>Glen Burnie Bancorp (NASDAQCM:GLBZ)</v>
      </c>
      <c r="E1108" t="str">
        <v>RXO, Inc. (NYSE:RXO)</v>
      </c>
      <c r="F1108" t="str">
        <v>The ODP Corporation (NASDAQGS:ODP)</v>
      </c>
      <c r="G1108" t="str">
        <v>National Bank Holdings Corporation (NYSE:NBHC)</v>
      </c>
      <c r="H1108" t="str">
        <v>Paychex, Inc. (NASDAQGS:PAYX)</v>
      </c>
    </row>
    <row r="1109" spans="1:8" x14ac:dyDescent="0.3">
      <c r="A1109" t="str">
        <v>Healthpeak Properties, Inc. (NYSE:DOC)</v>
      </c>
      <c r="B1109" t="str">
        <v>Global Business Travel Group, Inc. (NYSE:GBTG)</v>
      </c>
      <c r="C1109" t="str">
        <v>Nutanix, Inc. (NASDAQGS:NTNX)</v>
      </c>
      <c r="D1109" t="str">
        <v>Global Blue Group Holding AG (NYSE:GB)</v>
      </c>
      <c r="E1109" t="str">
        <v>Ryman Hospitality Properties, Inc. (NYSE:RHP)</v>
      </c>
      <c r="F1109" t="str">
        <v>The Procter &amp; Gamble Company (NYSE:PG)</v>
      </c>
      <c r="G1109" t="str">
        <v>National Bankshares, Inc. (NASDAQCM:NKSH)</v>
      </c>
      <c r="H1109" t="str">
        <v>Paycom Software, Inc. (NYSE:PAYC)</v>
      </c>
    </row>
    <row r="1110" spans="1:8" x14ac:dyDescent="0.3">
      <c r="A1110" t="str">
        <v>HealthStream, Inc. (NASDAQGS:HSTM)</v>
      </c>
      <c r="B1110" t="str">
        <v>Global Indemnity Group, LLC (NYSE:GBLI)</v>
      </c>
      <c r="C1110" t="str">
        <v>Nuvalent, Inc. (NASDAQGS:NUVL)</v>
      </c>
      <c r="D1110" t="str">
        <v>Global Business Travel Group, Inc. (NYSE:GBTG)</v>
      </c>
      <c r="E1110" t="str">
        <v>Sable Offshore Corp. (NYSE:SOC)</v>
      </c>
      <c r="F1110" t="str">
        <v>The Sherwin-Williams Company (NYSE:SHW)</v>
      </c>
      <c r="G1110" t="str">
        <v>National Beverage Corp. (NASDAQGS:FIZZ)</v>
      </c>
      <c r="H1110" t="str">
        <v>Paycor HCM, Inc. (NASDAQGS:PYCR)</v>
      </c>
    </row>
    <row r="1111" spans="1:8" x14ac:dyDescent="0.3">
      <c r="A1111" t="str">
        <v>Heartland Financial USA, Inc. (NASDAQGS:HTLF)</v>
      </c>
      <c r="B1111" t="str">
        <v>Global Industrial Company (NYSE:GIC)</v>
      </c>
      <c r="C1111" t="str">
        <v>Nuveen AMT-Free Municipal Credit Income Fund (NYSE:NVG)</v>
      </c>
      <c r="D1111" t="str">
        <v>Global Indemnity Group, LLC (NYSE:GBLI)</v>
      </c>
      <c r="E1111" t="str">
        <v>Safehold Inc. (NYSE:SAFE)</v>
      </c>
      <c r="F1111" t="str">
        <v>The Simply Good Foods Company (NASDAQCM:SMPL)</v>
      </c>
      <c r="G1111" t="str">
        <v>National CineMedia, Inc. (NASDAQGS:NCMI)</v>
      </c>
      <c r="H1111" t="str">
        <v>Paylocity Holding Corporation (NASDAQGS:PCTY)</v>
      </c>
    </row>
    <row r="1112" spans="1:8" x14ac:dyDescent="0.3">
      <c r="A1112" t="str">
        <v>HEICO Corporation (NYSE:HEI)</v>
      </c>
      <c r="B1112" t="str">
        <v>Global Medical REIT Inc. (NYSE:GMRE)</v>
      </c>
      <c r="C1112" t="str">
        <v>Nuveen AMT-Free Quality Municipal Income Fund (NYSE:NEA)</v>
      </c>
      <c r="D1112" t="str">
        <v>Global Medical REIT Inc. (NYSE:GMRE)</v>
      </c>
      <c r="E1112" t="str">
        <v>Saga Communications, Inc. (NASDAQGM:SGA)</v>
      </c>
      <c r="F1112" t="str">
        <v>The Timken Company (NYSE:TKR)</v>
      </c>
      <c r="G1112" t="str">
        <v>National Energy Services Reunited Corp. (NASDAQCM:NESR)</v>
      </c>
      <c r="H1112" t="str">
        <v>Paymentus Holdings, Inc. (NYSE:PAY)</v>
      </c>
    </row>
    <row r="1113" spans="1:8" x14ac:dyDescent="0.3">
      <c r="A1113" t="str">
        <v>Heidrick &amp; Struggles International, Inc. (NASDAQGS:HSII)</v>
      </c>
      <c r="B1113" t="str">
        <v>Global Net Lease, Inc. (NYSE:GNL)</v>
      </c>
      <c r="C1113" t="str">
        <v>Nuveen Arizona Quality Municipal Income Fund (NYSE:NAZ)</v>
      </c>
      <c r="D1113" t="str">
        <v>Global Net Lease, Inc. (NYSE:GNL)</v>
      </c>
      <c r="E1113" t="str">
        <v>Sally Beauty Holdings, Inc. (NYSE:SBH)</v>
      </c>
      <c r="F1113" t="str">
        <v>The Trade Desk, Inc. (NASDAQGM:TTD)</v>
      </c>
      <c r="G1113" t="str">
        <v>National Presto Industries, Inc. (NYSE:NPK)</v>
      </c>
      <c r="H1113" t="str">
        <v>Payoneer Global Inc. (NASDAQGM:PAYO)</v>
      </c>
    </row>
    <row r="1114" spans="1:8" x14ac:dyDescent="0.3">
      <c r="A1114" t="str">
        <v>Helen of Troy Limited (NASDAQGS:HELE)</v>
      </c>
      <c r="B1114" t="str">
        <v>Global Partners LP (NYSE:GLP)</v>
      </c>
      <c r="C1114" t="str">
        <v>Nuveen California AMT-Free Quality Municipal Income Fund (NYSE:NKX)</v>
      </c>
      <c r="D1114" t="str">
        <v>Global Payments Inc. (NYSE:GPN)</v>
      </c>
      <c r="E1114" t="str">
        <v>Sandy Spring Bancorp, Inc. (NASDAQGS:SASR)</v>
      </c>
      <c r="F1114" t="str">
        <v>The Walt Disney Company (NYSE:DIS)</v>
      </c>
      <c r="G1114" t="str">
        <v>National Storage Affiliates Trust (NYSE:NSA)</v>
      </c>
      <c r="H1114" t="str">
        <v>PayPal Holdings, Inc. (NASDAQGS:PYPL)</v>
      </c>
    </row>
    <row r="1115" spans="1:8" x14ac:dyDescent="0.3">
      <c r="A1115" t="str">
        <v>Helios Technologies, Inc. (NYSE:HLIO)</v>
      </c>
      <c r="B1115" t="str">
        <v>Global Payments Inc. (NYSE:GPN)</v>
      </c>
      <c r="C1115" t="str">
        <v>Nuveen California Municipal Value Fund (NYSE:NCA)</v>
      </c>
      <c r="D1115" t="str">
        <v>Global Self Storage, Inc. (NASDAQCM:SELF)</v>
      </c>
      <c r="E1115" t="str">
        <v>Sanmina Corporation (NASDAQGS:SANM)</v>
      </c>
      <c r="F1115" t="str">
        <v>The Western Union Company (NYSE:WU)</v>
      </c>
      <c r="G1115" t="str">
        <v>Natural Gas Services Group, Inc. (NYSE:NGS)</v>
      </c>
      <c r="H1115" t="str">
        <v>Paysafe Limited (NYSE:PSFE)</v>
      </c>
    </row>
    <row r="1116" spans="1:8" x14ac:dyDescent="0.3">
      <c r="A1116" t="str">
        <v>Helix Energy Solutions Group, Inc. (NYSE:HLX)</v>
      </c>
      <c r="B1116" t="str">
        <v>Global Self Storage, Inc. (NASDAQCM:SELF)</v>
      </c>
      <c r="C1116" t="str">
        <v>Nuveen California Quality Municipal Income Fund (NYSE:NAC)</v>
      </c>
      <c r="D1116" t="str">
        <v>Global Ship Lease, Inc. (NYSE:GSL)</v>
      </c>
      <c r="E1116" t="str">
        <v>Sapiens International Corporation N.V. (NASDAQGS:SPNS)</v>
      </c>
      <c r="F1116" t="str">
        <v>The Williams Companies, Inc. (NYSE:WMB)</v>
      </c>
      <c r="G1116" t="str">
        <v>Natural Grocers by Vitamin Cottage, Inc. (NYSE:NGVC)</v>
      </c>
      <c r="H1116" t="str">
        <v>PBF Energy Inc. (NYSE:PBF)</v>
      </c>
    </row>
    <row r="1117" spans="1:8" x14ac:dyDescent="0.3">
      <c r="A1117" t="str">
        <v>Hello Group Inc. (NASDAQGS:MOMO)</v>
      </c>
      <c r="B1117" t="str">
        <v>Global Ship Lease, Inc. (NYSE:GSL)</v>
      </c>
      <c r="C1117" t="str">
        <v>Nuveen California Select Tax-Free Income Portfolio (NYSE:NXC)</v>
      </c>
      <c r="D1117" t="str">
        <v>Global Water Resources, Inc. (NASDAQGM:GWRS)</v>
      </c>
      <c r="E1117" t="str">
        <v>Saratoga Investment Corp. (NYSE:SAR)</v>
      </c>
      <c r="F1117" t="str">
        <v>The York Water Company (NASDAQGS:YORW)</v>
      </c>
      <c r="G1117" t="str">
        <v>Natural Health Trends Corp. (NASDAQCM:NHTC)</v>
      </c>
      <c r="H1117" t="str">
        <v>PC Connection, Inc. (NASDAQGS:CNXN)</v>
      </c>
    </row>
    <row r="1118" spans="1:8" x14ac:dyDescent="0.3">
      <c r="A1118" t="str">
        <v>Helmerich &amp; Payne, Inc. (NYSE:HP)</v>
      </c>
      <c r="B1118" t="str">
        <v>Global Water Resources, Inc. (NASDAQGM:GWRS)</v>
      </c>
      <c r="C1118" t="str">
        <v>Nuveen Churchill Direct Lending Corp. (NYSE:NCDL)</v>
      </c>
      <c r="D1118" t="str">
        <v>Global-E Online Ltd. (NASDAQGS:GLBE)</v>
      </c>
      <c r="E1118" t="str">
        <v>Sarepta Therapeutics, Inc. (NASDAQGS:SRPT)</v>
      </c>
      <c r="F1118" t="str">
        <v>The9 Limited (NASDAQCM:NCTY)</v>
      </c>
      <c r="G1118" t="str">
        <v>Navigator Holdings Ltd. (NYSE:NVGS)</v>
      </c>
      <c r="H1118" t="str">
        <v>Peabody Energy Corporation (NYSE:BTU)</v>
      </c>
    </row>
    <row r="1119" spans="1:8" x14ac:dyDescent="0.3">
      <c r="A1119" t="str">
        <v>Hennessy Advisors, Inc. (NASDAQGM:HNNA)</v>
      </c>
      <c r="B1119" t="str">
        <v>Global-E Online Ltd. (NASDAQGS:GLBE)</v>
      </c>
      <c r="C1119" t="str">
        <v>Nuveen Credit Strategies Income Fund (NYSE:JQC)</v>
      </c>
      <c r="D1119" t="str">
        <v>GlobalFoundries Inc. (NASDAQGS:GFS)</v>
      </c>
      <c r="E1119" t="str">
        <v>Savers Value Village, Inc. (NYSE:SVV)</v>
      </c>
      <c r="F1119" t="str">
        <v>Thermon Group Holdings, Inc. (NYSE:THR)</v>
      </c>
      <c r="G1119" t="str">
        <v>Navios Maritime Partners L.P. (NYSE:NMM)</v>
      </c>
      <c r="H1119" t="str">
        <v>Peakstone Realty Trust (NYSE:PKST)</v>
      </c>
    </row>
    <row r="1120" spans="1:8" x14ac:dyDescent="0.3">
      <c r="A1120" t="str">
        <v>Henry Schein, Inc. (NASDAQGS:HSIC)</v>
      </c>
      <c r="B1120" t="str">
        <v>GlobalFoundries Inc. (NASDAQGS:GFS)</v>
      </c>
      <c r="C1120" t="str">
        <v>Nuveen Dow 30 Dynamic Overwrite Fund (NYSE:DIAX)</v>
      </c>
      <c r="D1120" t="str">
        <v>Globant S.A. (NYSE:GLOB)</v>
      </c>
      <c r="E1120" t="str">
        <v>SB Financial Group, Inc. (NASDAQCM:SBFG)</v>
      </c>
      <c r="F1120" t="str">
        <v>Third Harmonic Bio, Inc. (NASDAQGM:THRD)</v>
      </c>
      <c r="G1120" t="str">
        <v>NB Bancorp, Inc. (NASDAQCM:NBBK)</v>
      </c>
      <c r="H1120" t="str">
        <v>Pebblebrook Hotel Trust (NYSE:PEB)</v>
      </c>
    </row>
    <row r="1121" spans="1:8" x14ac:dyDescent="0.3">
      <c r="A1121" t="str">
        <v>Herbalife Ltd. (NYSE:HLF)</v>
      </c>
      <c r="B1121" t="str">
        <v>Globant S.A. (NYSE:GLOB)</v>
      </c>
      <c r="C1121" t="str">
        <v>Nuveen Floating Rate Income Fund (NYSE:JFR)</v>
      </c>
      <c r="D1121" t="str">
        <v>Globe Life Inc. (NYSE:GL)</v>
      </c>
      <c r="E1121" t="str">
        <v>SBC Medical Group Holdings Incorporated (NASDAQGM:SBC)</v>
      </c>
      <c r="F1121" t="str">
        <v>THOR Industries, Inc. (NYSE:THO)</v>
      </c>
      <c r="G1121" t="str">
        <v>NBT Bancorp Inc. (NASDAQGS:NBTB)</v>
      </c>
      <c r="H1121" t="str">
        <v>Peloton Interactive, Inc. (NASDAQGS:PTON)</v>
      </c>
    </row>
    <row r="1122" spans="1:8" x14ac:dyDescent="0.3">
      <c r="A1122" t="str">
        <v>Herc Holdings Inc. (NYSE:HRI)</v>
      </c>
      <c r="B1122" t="str">
        <v>Globe Life Inc. (NYSE:GL)</v>
      </c>
      <c r="C1122" t="str">
        <v>Nuveen Missouri Quality Municipal Income Fund (NYSE:NOM)</v>
      </c>
      <c r="D1122" t="str">
        <v>Globus Medical, Inc. (NYSE:GMED)</v>
      </c>
      <c r="E1122" t="str">
        <v>ScanSource, Inc. (NASDAQGS:SCSC)</v>
      </c>
      <c r="F1122" t="str">
        <v>Thunder Bridge Capital Partners IV Inc. (NASDAQGM:THCP)</v>
      </c>
      <c r="G1122" t="str">
        <v>nCino, Inc. (NASDAQGS:NCNO)</v>
      </c>
      <c r="H1122" t="str">
        <v>PENN Entertainment, Inc. (NASDAQGS:PENN)</v>
      </c>
    </row>
    <row r="1123" spans="1:8" x14ac:dyDescent="0.3">
      <c r="A1123" t="str">
        <v>Hercules Capital, Inc. (NYSE:HTGC)</v>
      </c>
      <c r="B1123" t="str">
        <v>Globus Medical, Inc. (NYSE:GMED)</v>
      </c>
      <c r="C1123" t="str">
        <v>Nuveen Multi-Market Income Fund (NYSE:JMM)</v>
      </c>
      <c r="D1123" t="str">
        <v>GMS Inc. (NYSE:GMS)</v>
      </c>
      <c r="E1123" t="str">
        <v>Schlumberger Limited (NYSE:SLB)</v>
      </c>
      <c r="F1123" t="str">
        <v>Tidewater Inc. (NYSE:TDW)</v>
      </c>
      <c r="G1123" t="str">
        <v>NCS Multistage Holdings, Inc. (NASDAQCM:NCSM)</v>
      </c>
      <c r="H1123" t="str">
        <v>Penns Woods Bancorp, Inc. (NASDAQGS:PWOD)</v>
      </c>
    </row>
    <row r="1124" spans="1:8" x14ac:dyDescent="0.3">
      <c r="A1124" t="str">
        <v>Heritage Commerce Corp (NASDAQGS:HTBK)</v>
      </c>
      <c r="B1124" t="str">
        <v>GMS Inc. (NYSE:GMS)</v>
      </c>
      <c r="C1124" t="str">
        <v>Nuveen Municipal Credit Income Fund (NYSE:NZF)</v>
      </c>
      <c r="D1124" t="str">
        <v>Gogo Inc. (NASDAQGS:GOGO)</v>
      </c>
      <c r="E1124" t="str">
        <v>Schneider National, Inc. (NYSE:SNDR)</v>
      </c>
      <c r="F1124" t="str">
        <v>Titan Machinery Inc. (NASDAQGS:TITN)</v>
      </c>
      <c r="G1124" t="str">
        <v>NeoGenomics, Inc. (NASDAQCM:NEO)</v>
      </c>
      <c r="H1124" t="str">
        <v>PennyMac Financial Services, Inc. (NYSE:PFSI)</v>
      </c>
    </row>
    <row r="1125" spans="1:8" x14ac:dyDescent="0.3">
      <c r="A1125" t="str">
        <v>Heritage Financial Corporation (NASDAQGS:HFWA)</v>
      </c>
      <c r="B1125" t="str">
        <v>GoDaddy Inc. (NYSE:GDDY)</v>
      </c>
      <c r="C1125" t="str">
        <v>Nuveen Municipal Credit Opportunities Fund (NYSE:NMCO)</v>
      </c>
      <c r="D1125" t="str">
        <v>GoHealth, Inc. (NASDAQCM:GOCO)</v>
      </c>
      <c r="E1125" t="str">
        <v>Science Applications International Corporation (NASDAQGS:SAIC)</v>
      </c>
      <c r="F1125" t="str">
        <v>TKO Group Holdings, Inc. (NYSE:TKO)</v>
      </c>
      <c r="G1125" t="str">
        <v>NerdWallet, Inc. (NASDAQGM:NRDS)</v>
      </c>
      <c r="H1125" t="str">
        <v>Pentair plc (NYSE:PNR)</v>
      </c>
    </row>
    <row r="1126" spans="1:8" x14ac:dyDescent="0.3">
      <c r="A1126" t="str">
        <v>Heritage Insurance Holdings, Inc. (NYSE:HRTG)</v>
      </c>
      <c r="B1126" t="str">
        <v>Gogo Inc. (NASDAQGS:GOGO)</v>
      </c>
      <c r="C1126" t="str">
        <v>Nuveen Municipal High Income Opportunity Fund (NYSE:NMZ)</v>
      </c>
      <c r="D1126" t="str">
        <v>Golar LNG Limited (NASDAQGS:GLNG)</v>
      </c>
      <c r="E1126" t="str">
        <v>Scienture Holdings, Inc. (NASDAQCM:SCNX)</v>
      </c>
      <c r="F1126" t="str">
        <v>T-Mobile US, Inc. (NASDAQGS:TMUS)</v>
      </c>
      <c r="G1126" t="str">
        <v>NetApp, Inc. (NASDAQGS:NTAP)</v>
      </c>
      <c r="H1126" t="str">
        <v>Penumbra, Inc. (NYSE:PEN)</v>
      </c>
    </row>
    <row r="1127" spans="1:8" x14ac:dyDescent="0.3">
      <c r="A1127" t="str">
        <v>Hess Corporation (NYSE:HES)</v>
      </c>
      <c r="B1127" t="str">
        <v>GoHealth, Inc. (NASDAQCM:GOCO)</v>
      </c>
      <c r="C1127" t="str">
        <v>Nuveen Municipal Income Fund, Inc. (NYSE:NMI)</v>
      </c>
      <c r="D1127" t="str">
        <v>Golden Entertainment, Inc. (NASDAQGM:GDEN)</v>
      </c>
      <c r="E1127" t="str">
        <v>Scorpio Tankers Inc. (NYSE:STNG)</v>
      </c>
      <c r="F1127" t="str">
        <v>Toast, Inc. (NYSE:TOST)</v>
      </c>
      <c r="G1127" t="str">
        <v>Netflix, Inc. (NASDAQGS:NFLX)</v>
      </c>
      <c r="H1127" t="str">
        <v>Peoples Bancorp Inc. (NASDAQGS:PEBO)</v>
      </c>
    </row>
    <row r="1128" spans="1:8" x14ac:dyDescent="0.3">
      <c r="A1128" t="str">
        <v>Hess Midstream LP (NYSE:HESM)</v>
      </c>
      <c r="B1128" t="str">
        <v>Golar LNG Limited (NASDAQGS:GLNG)</v>
      </c>
      <c r="C1128" t="str">
        <v>Nuveen Municipal Value Fund, Inc. (NYSE:NUV)</v>
      </c>
      <c r="D1128" t="str">
        <v>Golden Ocean Group Limited (NASDAQGS:GOGL)</v>
      </c>
      <c r="E1128" t="str">
        <v>Sea Limited (NYSE:SE)</v>
      </c>
      <c r="F1128" t="str">
        <v>Toll Brothers, Inc. (NYSE:TOL)</v>
      </c>
      <c r="G1128" t="str">
        <v>NeueHealth, Inc. (NYSE:NEUE)</v>
      </c>
      <c r="H1128" t="str">
        <v>Peoples Bancorp of North Carolina, Inc. (NASDAQGM:PEBK)</v>
      </c>
    </row>
    <row r="1129" spans="1:8" x14ac:dyDescent="0.3">
      <c r="A1129" t="str">
        <v>Hewlett Packard Enterprise Company (NYSE:HPE)</v>
      </c>
      <c r="B1129" t="str">
        <v>Golden Entertainment, Inc. (NASDAQGM:GDEN)</v>
      </c>
      <c r="C1129" t="str">
        <v>Nuveen New Jersey Quality Municipal Income Fund (NYSE:NXJ)</v>
      </c>
      <c r="D1129" t="str">
        <v>Golub Capital BDC, Inc. (NASDAQGS:GBDC)</v>
      </c>
      <c r="E1129" t="str">
        <v>SEACOR Marine Holdings Inc. (NYSE:SMHI)</v>
      </c>
      <c r="F1129" t="str">
        <v>Topgolf Callaway Brands Corp. (NYSE:MODG)</v>
      </c>
      <c r="G1129" t="str">
        <v>Neurocrine Biosciences, Inc. (NASDAQGS:NBIX)</v>
      </c>
      <c r="H1129" t="str">
        <v>Perimeter Solutions, SA (NYSE:PRM)</v>
      </c>
    </row>
    <row r="1130" spans="1:8" x14ac:dyDescent="0.3">
      <c r="A1130" t="str">
        <v>Hexcel Corporation (NYSE:HXL)</v>
      </c>
      <c r="B1130" t="str">
        <v>Golden Ocean Group Limited (NASDAQGS:GOGL)</v>
      </c>
      <c r="C1130" t="str">
        <v>Nuveen New York AMT-Free Quality Municipal Income Fund (NYSE:NRK)</v>
      </c>
      <c r="D1130" t="str">
        <v>Goosehead Insurance, Inc (NASDAQGS:GSHD)</v>
      </c>
      <c r="E1130" t="str">
        <v>Seagate Technology Holdings plc (NASDAQGS:STX)</v>
      </c>
      <c r="F1130" t="str">
        <v>Townsquare Media, Inc. (NYSE:TSQ)</v>
      </c>
      <c r="G1130" t="str">
        <v>NeuroPace, Inc. (NASDAQGM:NPCE)</v>
      </c>
      <c r="H1130" t="str">
        <v>Perma-Fix Environmental Services, Inc. (NASDAQCM:PESI)</v>
      </c>
    </row>
    <row r="1131" spans="1:8" x14ac:dyDescent="0.3">
      <c r="A1131" t="str">
        <v>HF Sinclair Corporation (NYSE:DINO)</v>
      </c>
      <c r="B1131" t="str">
        <v>Golden Star Acquisition Corporation (NASDAQGM:GODN)</v>
      </c>
      <c r="C1131" t="str">
        <v>Nuveen New York Municipal Value Fund (NYSE:NNY)</v>
      </c>
      <c r="D1131" t="str">
        <v>Graco Inc. (NYSE:GGG)</v>
      </c>
      <c r="E1131" t="str">
        <v>Sealed Air Corporation (NYSE:SEE)</v>
      </c>
      <c r="F1131" t="str">
        <v>TPG Inc. (NASDAQGS:TPG)</v>
      </c>
      <c r="G1131" t="str">
        <v>New Jersey Resources Corporation (NYSE:NJR)</v>
      </c>
      <c r="H1131" t="str">
        <v>Permian Basin Royalty Trust (NYSE:PBT)</v>
      </c>
    </row>
    <row r="1132" spans="1:8" x14ac:dyDescent="0.3">
      <c r="A1132" t="str">
        <v>High Income Securities Fund (NYSE:PCF)</v>
      </c>
      <c r="B1132" t="str">
        <v>Goldman Sachs BDC, Inc. (NYSE:GSBD)</v>
      </c>
      <c r="C1132" t="str">
        <v>Nuveen New York Select Tax-Free Income Portfolio (NYSE:NXN)</v>
      </c>
      <c r="D1132" t="str">
        <v>Graham Corporation (NYSE:GHM)</v>
      </c>
      <c r="E1132" t="str">
        <v>Select Medical Holdings Corporation (NYSE:SEM)</v>
      </c>
      <c r="F1132" t="str">
        <v>Tractor Supply Company (NASDAQGS:TSCO)</v>
      </c>
      <c r="G1132" t="str">
        <v>New Mountain Finance Corporation (NASDAQGS:NMFC)</v>
      </c>
      <c r="H1132" t="str">
        <v>Permian Resources Corporation (NYSE:PR)</v>
      </c>
    </row>
    <row r="1133" spans="1:8" x14ac:dyDescent="0.3">
      <c r="A1133" t="str">
        <v>HighPeak Energy, Inc. (NASDAQGM:HPK)</v>
      </c>
      <c r="B1133" t="str">
        <v>Golub Capital BDC, Inc. (NASDAQGS:GBDC)</v>
      </c>
      <c r="C1133" t="str">
        <v>Nuveen Pennsylvania Quality Municipal Income Fund (NYSE:NQP)</v>
      </c>
      <c r="D1133" t="str">
        <v>Graham Holdings Company (NYSE:GHC)</v>
      </c>
      <c r="E1133" t="str">
        <v>Select Water Solutions, Inc. (NYSE:WTTR)</v>
      </c>
      <c r="F1133" t="str">
        <v>Trailblazer Merger Corporation I (NASDAQGM:TBMC)</v>
      </c>
      <c r="G1133" t="str">
        <v>New Oriental Education &amp; Technology Group Inc. (NYSE:EDU)</v>
      </c>
      <c r="H1133" t="str">
        <v>Pfizer Inc. (NYSE:PFE)</v>
      </c>
    </row>
    <row r="1134" spans="1:8" x14ac:dyDescent="0.3">
      <c r="A1134" t="str">
        <v>Highwoods Properties, Inc. (NYSE:HIW)</v>
      </c>
      <c r="B1134" t="str">
        <v>Goosehead Insurance, Inc (NASDAQGS:GSHD)</v>
      </c>
      <c r="C1134" t="str">
        <v>Nuveen Preferred &amp; Income Opportunities Fund (NYSE:JPC)</v>
      </c>
      <c r="D1134" t="str">
        <v>GRAIL, Inc. (NASDAQGS:GRAL)</v>
      </c>
      <c r="E1134" t="str">
        <v>Selective Insurance Group, Inc. (NASDAQGS:SIGI)</v>
      </c>
      <c r="F1134" t="str">
        <v>Trane Technologies plc (NYSE:TT)</v>
      </c>
      <c r="G1134" t="str">
        <v>New York Mortgage Trust, Inc. (NASDAQGS:NYMT)</v>
      </c>
      <c r="H1134" t="str">
        <v>Phathom Pharmaceuticals, Inc. (NASDAQGS:PHAT)</v>
      </c>
    </row>
    <row r="1135" spans="1:8" x14ac:dyDescent="0.3">
      <c r="A1135" t="str">
        <v>Hillman Solutions Corp. (NASDAQGM:HLMN)</v>
      </c>
      <c r="B1135" t="str">
        <v>Graco Inc. (NYSE:GGG)</v>
      </c>
      <c r="C1135" t="str">
        <v>Nuveen Quality Municipal Income Fund (NYSE:NAD)</v>
      </c>
      <c r="D1135" t="str">
        <v>Grand Canyon Education, Inc. (NASDAQGS:LOPE)</v>
      </c>
      <c r="E1135" t="str">
        <v>Semtech Corporation (NASDAQGS:SMTC)</v>
      </c>
      <c r="F1135" t="str">
        <v>Transcat, Inc. (NASDAQGM:TRNS)</v>
      </c>
      <c r="G1135" t="str">
        <v>NewAmsterdam Pharma Company N.V. (NASDAQGM:NAMS)</v>
      </c>
      <c r="H1135" t="str">
        <v>Phibro Animal Health Corporation (NASDAQGM:PAHC)</v>
      </c>
    </row>
    <row r="1136" spans="1:8" x14ac:dyDescent="0.3">
      <c r="A1136" t="str">
        <v>Hilltop Holdings Inc. (NYSE:HTH)</v>
      </c>
      <c r="B1136" t="str">
        <v>Graham Corporation (NYSE:GHM)</v>
      </c>
      <c r="C1136" t="str">
        <v>Nuveen Real Estate Income Fund (NYSE:JRS)</v>
      </c>
      <c r="D1136" t="str">
        <v>Granite Construction Incorporated (NYSE:GVA)</v>
      </c>
      <c r="E1136" t="str">
        <v>Seneca Foods Corporation (NASDAQGS:SENE.A)</v>
      </c>
      <c r="F1136" t="str">
        <v>TransUnion (NYSE:TRU)</v>
      </c>
      <c r="G1136" t="str">
        <v>Newell Brands Inc. (NASDAQGS:NWL)</v>
      </c>
      <c r="H1136" t="str">
        <v>Philip Morris International Inc. (NYSE:PM)</v>
      </c>
    </row>
    <row r="1137" spans="1:8" x14ac:dyDescent="0.3">
      <c r="A1137" t="str">
        <v>Hilton Grand Vacations Inc. (NYSE:HGV)</v>
      </c>
      <c r="B1137" t="str">
        <v>Graham Holdings Company (NYSE:GHC)</v>
      </c>
      <c r="C1137" t="str">
        <v>Nuveen S&amp;P 500 Dynamic Overwrite Fund (NYSE:SPXX)</v>
      </c>
      <c r="D1137" t="str">
        <v>Granite Ridge Resources, Inc. (NYSE:GRNT)</v>
      </c>
      <c r="E1137" t="str">
        <v>Sensient Technologies Corporation (NYSE:SXT)</v>
      </c>
      <c r="F1137" t="str">
        <v>Travel + Leisure Co. (NYSE:TNL)</v>
      </c>
      <c r="G1137" t="str">
        <v>Newmark Group, Inc. (NASDAQGS:NMRK)</v>
      </c>
      <c r="H1137" t="str">
        <v>Phillips Edison &amp; Company, Inc. (NASDAQGS:PECO)</v>
      </c>
    </row>
    <row r="1138" spans="1:8" x14ac:dyDescent="0.3">
      <c r="A1138" t="str">
        <v>Hilton Worldwide Holdings Inc. (NYSE:HLT)</v>
      </c>
      <c r="B1138" t="str">
        <v>Grand Canyon Education, Inc. (NASDAQGS:LOPE)</v>
      </c>
      <c r="C1138" t="str">
        <v>Nuveen Select Maturities Municipal Fund (NYSE:NIM)</v>
      </c>
      <c r="D1138" t="str">
        <v>Graphic Packaging Holding Company (NYSE:GPK)</v>
      </c>
      <c r="E1138" t="str">
        <v>Service Corporation International (NYSE:SCI)</v>
      </c>
      <c r="F1138" t="str">
        <v>Treace Medical Concepts, Inc. (NASDAQGS:TMCI)</v>
      </c>
      <c r="G1138" t="str">
        <v>NewMarket Corporation (NYSE:NEU)</v>
      </c>
      <c r="H1138" t="str">
        <v>Phreesia, Inc. (NYSE:PHR)</v>
      </c>
    </row>
    <row r="1139" spans="1:8" x14ac:dyDescent="0.3">
      <c r="A1139" t="str">
        <v>Himax Technologies, Inc. (NASDAQGS:HIMX)</v>
      </c>
      <c r="B1139" t="str">
        <v>Granite Construction Incorporated (NYSE:GVA)</v>
      </c>
      <c r="C1139" t="str">
        <v>Nuveen Select Tax-Free Income Portfolio (NYSE:NXP)</v>
      </c>
      <c r="D1139" t="str">
        <v>Great Lakes Dredge &amp; Dock Corporation (NASDAQGS:GLDD)</v>
      </c>
      <c r="E1139" t="str">
        <v>ServiceNow, Inc. (NYSE:NOW)</v>
      </c>
      <c r="F1139" t="str">
        <v>Tredegar Corporation (NYSE:TG)</v>
      </c>
      <c r="G1139" t="str">
        <v>Newmont Corporation (NYSE:NEM)</v>
      </c>
      <c r="H1139" t="str">
        <v>PIMCO Municipal Income Fund III (NYSE:PMX)</v>
      </c>
    </row>
    <row r="1140" spans="1:8" x14ac:dyDescent="0.3">
      <c r="A1140" t="str">
        <v>Hims &amp; Hers Health, Inc. (NYSE:HIMS)</v>
      </c>
      <c r="B1140" t="str">
        <v>Granite Ridge Resources, Inc. (NYSE:GRNT)</v>
      </c>
      <c r="C1140" t="str">
        <v>Nuveen Variable Rate Preferred &amp; Income Fund (NYSE:NPFD)</v>
      </c>
      <c r="D1140" t="str">
        <v>Green Dot Corporation (NYSE:GDOT)</v>
      </c>
      <c r="E1140" t="str">
        <v>ServisFirst Bancshares, Inc. (NYSE:SFBS)</v>
      </c>
      <c r="F1140" t="str">
        <v>TriMas Corporation (NASDAQGS:TRS)</v>
      </c>
      <c r="G1140" t="str">
        <v>News Corporation (NASDAQGS:NWSA)</v>
      </c>
      <c r="H1140" t="str">
        <v>PIMCO Strategic Income Fund, Inc. (NYSE:RCS)</v>
      </c>
    </row>
    <row r="1141" spans="1:8" x14ac:dyDescent="0.3">
      <c r="A1141" t="str">
        <v>Hingham Institution for Savings (NASDAQGM:HIFS)</v>
      </c>
      <c r="B1141" t="str">
        <v>Graphic Packaging Holding Company (NYSE:GPK)</v>
      </c>
      <c r="C1141" t="str">
        <v>NV5 Global, Inc. (NASDAQGS:NVEE)</v>
      </c>
      <c r="D1141" t="str">
        <v>Green Plains Inc. (NASDAQGS:GPRE)</v>
      </c>
      <c r="E1141" t="str">
        <v>Shake Shack Inc. (NYSE:SHAK)</v>
      </c>
      <c r="F1141" t="str">
        <v>Trimble Inc. (NASDAQGS:TRMB)</v>
      </c>
      <c r="G1141" t="str">
        <v>Nexa Resources S.A. (NYSE:NEXA)</v>
      </c>
      <c r="H1141" t="str">
        <v>Pinnacle Financial Partners, Inc. (NASDAQGS:PNFP)</v>
      </c>
    </row>
    <row r="1142" spans="1:8" x14ac:dyDescent="0.3">
      <c r="A1142" t="str">
        <v>HireQuest, Inc. (NASDAQCM:HQI)</v>
      </c>
      <c r="B1142" t="str">
        <v>Great Lakes Dredge &amp; Dock Corporation (NASDAQGS:GLDD)</v>
      </c>
      <c r="C1142" t="str">
        <v>NVIDIA Corporation (NASDAQGS:NVDA)</v>
      </c>
      <c r="D1142" t="str">
        <v>Greenfire Resources Ltd. (NYSE:GFR)</v>
      </c>
      <c r="E1142" t="str">
        <v>SharkNinja, Inc. (NYSE:SN)</v>
      </c>
      <c r="F1142" t="str">
        <v>TriNet Group, Inc. (NYSE:TNET)</v>
      </c>
      <c r="G1142" t="str">
        <v>NexPoint Diversified Real Estate Trust (NYSE:NXDT)</v>
      </c>
      <c r="H1142" t="str">
        <v>Pinnacle West Capital Corporation (NYSE:PNW)</v>
      </c>
    </row>
    <row r="1143" spans="1:8" x14ac:dyDescent="0.3">
      <c r="A1143" t="str">
        <v>HNI Corporation (NYSE:HNI)</v>
      </c>
      <c r="B1143" t="str">
        <v>Great Southern Bancorp, Inc. (NASDAQGS:GSBC)</v>
      </c>
      <c r="C1143" t="str">
        <v>Oceaneering International, Inc. (NYSE:OII)</v>
      </c>
      <c r="D1143" t="str">
        <v>Greenlight Capital Re, Ltd. (NASDAQGS:GLRE)</v>
      </c>
      <c r="E1143" t="str">
        <v>Shopify Inc. (NYSE:SHOP)</v>
      </c>
      <c r="F1143" t="str">
        <v>Trinity Industries, Inc. (NYSE:TRN)</v>
      </c>
      <c r="G1143" t="str">
        <v>Nexstar Media Group, Inc. (NASDAQGS:NXST)</v>
      </c>
      <c r="H1143" t="str">
        <v>Pinterest, Inc. (NYSE:PINS)</v>
      </c>
    </row>
    <row r="1144" spans="1:8" x14ac:dyDescent="0.3">
      <c r="A1144" t="str">
        <v>Hologic, Inc. (NASDAQGS:HOLX)</v>
      </c>
      <c r="B1144" t="str">
        <v>Green Dot Corporation (NYSE:GDOT)</v>
      </c>
      <c r="C1144" t="str">
        <v>OceanFirst Financial Corp. (NASDAQGS:OCFC)</v>
      </c>
      <c r="D1144" t="str">
        <v>Greenwich LifeSciences, Inc. (NASDAQCM:GLSI)</v>
      </c>
      <c r="E1144" t="str">
        <v>Shore Bancshares, Inc. (NASDAQGS:SHBI)</v>
      </c>
      <c r="F1144" t="str">
        <v>Trip.com Group Limited (NASDAQGS:TCOM)</v>
      </c>
      <c r="G1144" t="str">
        <v>NextEra Energy Partners, LP (NYSE:NEP)</v>
      </c>
      <c r="H1144" t="str">
        <v>Pioneer Floating Rate Fund, Inc. (NYSE:PHD)</v>
      </c>
    </row>
    <row r="1145" spans="1:8" x14ac:dyDescent="0.3">
      <c r="A1145" t="str">
        <v>Home Bancorp, Inc. (NASDAQGS:HBCP)</v>
      </c>
      <c r="B1145" t="str">
        <v>Green Plains Inc. (NASDAQGS:GPRE)</v>
      </c>
      <c r="C1145" t="str">
        <v>Oddity Tech Ltd. (NASDAQGM:ODD)</v>
      </c>
      <c r="D1145" t="str">
        <v>Greif, Inc. (NYSE:GEF)</v>
      </c>
      <c r="E1145" t="str">
        <v>SI-BONE, Inc. (NASDAQGM:SIBN)</v>
      </c>
      <c r="F1145" t="str">
        <v>Tripadvisor, Inc. (NASDAQGS:TRIP)</v>
      </c>
      <c r="G1145" t="str">
        <v>NextEra Energy, Inc. (NYSE:NEE)</v>
      </c>
      <c r="H1145" t="str">
        <v>Pitney Bowes Inc. (NYSE:PBI)</v>
      </c>
    </row>
    <row r="1146" spans="1:8" x14ac:dyDescent="0.3">
      <c r="A1146" t="str">
        <v>Home Bancshares, Inc. (Conway, AR) (NYSE:HOMB)</v>
      </c>
      <c r="B1146" t="str">
        <v>Greene County Bancorp, Inc. (NASDAQCM:GCBC)</v>
      </c>
      <c r="C1146" t="str">
        <v>Oil-Dri Corporation of America (NYSE:ODC)</v>
      </c>
      <c r="D1146" t="str">
        <v>Greystone Housing Impact Investors LP (NYSE:GHI)</v>
      </c>
      <c r="E1146" t="str">
        <v>Sierra Bancorp (NASDAQGS:BSRR)</v>
      </c>
      <c r="F1146" t="str">
        <v>TriplePoint Venture Growth BDC Corp. (NYSE:TPVG)</v>
      </c>
      <c r="G1146" t="str">
        <v>NextNav Inc. (NASDAQCM:NN)</v>
      </c>
      <c r="H1146" t="str">
        <v>Plains All American Pipeline, L.P. (NASDAQGS:PAA)</v>
      </c>
    </row>
    <row r="1147" spans="1:8" x14ac:dyDescent="0.3">
      <c r="A1147" t="str">
        <v>Home Federal Bancorp, Inc. of Louisiana (NASDAQCM:HFBL)</v>
      </c>
      <c r="B1147" t="str">
        <v>Greenfire Resources Ltd. (NYSE:GFR)</v>
      </c>
      <c r="C1147" t="str">
        <v>Okta, Inc. (NASDAQGS:OKTA)</v>
      </c>
      <c r="D1147" t="str">
        <v>Grid Dynamics Holdings, Inc. (NASDAQCM:GDYN)</v>
      </c>
      <c r="E1147" t="str">
        <v>Simpson Manufacturing Co., Inc. (NYSE:SSD)</v>
      </c>
      <c r="F1147" t="str">
        <v>Triumph Group, Inc. (NYSE:TGI)</v>
      </c>
      <c r="G1147" t="str">
        <v>Nextracker Inc. (NASDAQGS:NXT)</v>
      </c>
      <c r="H1147" t="str">
        <v>Plains GP Holdings, L.P. (NASDAQGS:PAGP)</v>
      </c>
    </row>
    <row r="1148" spans="1:8" x14ac:dyDescent="0.3">
      <c r="A1148" t="str">
        <v>HomeTrust Bancshares, Inc. (NASDAQGS:HTBI)</v>
      </c>
      <c r="B1148" t="str">
        <v>Greenlight Capital Re, Ltd. (NASDAQGS:GLRE)</v>
      </c>
      <c r="C1148" t="str">
        <v>Old Market Capital Corporation (NASDAQGS:OMCC)</v>
      </c>
      <c r="D1148" t="str">
        <v>Griffon Corporation (NYSE:GFF)</v>
      </c>
      <c r="E1148" t="str">
        <v>Sinclair, Inc. (NASDAQGS:SBGI)</v>
      </c>
      <c r="F1148" t="str">
        <v>TruBridge, Inc. (NASDAQGS:TBRG)</v>
      </c>
      <c r="G1148" t="str">
        <v>Nicolet Bankshares, Inc. (NYSE:NIC)</v>
      </c>
      <c r="H1148" t="str">
        <v>Playa Hotels &amp; Resorts N.V. (NASDAQGS:PLYA)</v>
      </c>
    </row>
    <row r="1149" spans="1:8" x14ac:dyDescent="0.3">
      <c r="A1149" t="str">
        <v>Honeywell International Inc. (NASDAQGS:HON)</v>
      </c>
      <c r="B1149" t="str">
        <v>Greif, Inc. (NYSE:GEF)</v>
      </c>
      <c r="C1149" t="str">
        <v>Old Point Financial Corporation (NASDAQCM:OPOF)</v>
      </c>
      <c r="D1149" t="str">
        <v>Grindr Inc. (NYSE:GRND)</v>
      </c>
      <c r="E1149" t="str">
        <v>Singular Genomics Systems, Inc. (NASDAQCM:OMIC)</v>
      </c>
      <c r="F1149" t="str">
        <v>Trump Media &amp; Technology Group Corp. (NASDAQGM:DJT)</v>
      </c>
      <c r="G1149" t="str">
        <v>NIP Group Inc. (NASDAQGM:NIPG)</v>
      </c>
      <c r="H1149" t="str">
        <v>PlayAGS, Inc. (NYSE:AGS)</v>
      </c>
    </row>
    <row r="1150" spans="1:8" x14ac:dyDescent="0.3">
      <c r="A1150" t="str">
        <v>Hope Bancorp, Inc. (NASDAQGS:HOPE)</v>
      </c>
      <c r="B1150" t="str">
        <v>Greystone Housing Impact Investors LP (NYSE:GHI)</v>
      </c>
      <c r="C1150" t="str">
        <v>Old Republic International Corporation (NYSE:ORI)</v>
      </c>
      <c r="D1150" t="str">
        <v>Grocery Outlet Holding Corp. (NASDAQGS:GO)</v>
      </c>
      <c r="E1150" t="str">
        <v>Sirius XM Holdings Inc. (NASDAQGS:SIRI)</v>
      </c>
      <c r="F1150" t="str">
        <v>Tucows Inc. (NASDAQCM:TCX)</v>
      </c>
      <c r="G1150" t="str">
        <v>NL Industries, Inc. (NYSE:NL)</v>
      </c>
      <c r="H1150" t="str">
        <v>Plexus Corp. (NASDAQGS:PLXS)</v>
      </c>
    </row>
    <row r="1151" spans="1:8" x14ac:dyDescent="0.3">
      <c r="A1151" t="str">
        <v>Horace Mann Educators Corporation (NYSE:HMN)</v>
      </c>
      <c r="B1151" t="str">
        <v>Grid Dynamics Holdings, Inc. (NASDAQCM:GDYN)</v>
      </c>
      <c r="C1151" t="str">
        <v>Olo Inc. (NYSE:OLO)</v>
      </c>
      <c r="D1151" t="str">
        <v>Groupon, Inc. (NASDAQGS:GRPN)</v>
      </c>
      <c r="E1151" t="str">
        <v>SITE Centers Corp. (NYSE:SITC)</v>
      </c>
      <c r="F1151" t="str">
        <v>Turning Point Brands, Inc. (NYSE:TPB)</v>
      </c>
      <c r="G1151" t="str">
        <v>nLIGHT, Inc. (NASDAQGS:LASR)</v>
      </c>
      <c r="H1151" t="str">
        <v>Plumas Bancorp (NASDAQCM:PLBC)</v>
      </c>
    </row>
    <row r="1152" spans="1:8" x14ac:dyDescent="0.3">
      <c r="A1152" t="str">
        <v>Horizon Bancorp, Inc. (NASDAQGS:HBNC)</v>
      </c>
      <c r="B1152" t="str">
        <v>Griffon Corporation (NYSE:GFF)</v>
      </c>
      <c r="C1152" t="str">
        <v>Omnicell, Inc. (NASDAQGS:OMCL)</v>
      </c>
      <c r="D1152" t="str">
        <v>GSR III Acquisition Corp. (NASDAQGM:GSRT.U)</v>
      </c>
      <c r="E1152" t="str">
        <v>SiteOne Landscape Supply, Inc. (NYSE:SITE)</v>
      </c>
      <c r="F1152" t="str">
        <v>TWFG, Inc. (NASDAQGS:TWFG)</v>
      </c>
      <c r="G1152" t="str">
        <v>Noah Holdings Limited (NYSE:NOAH)</v>
      </c>
      <c r="H1152" t="str">
        <v>Pluri Inc. (NASDAQCM:PLUR)</v>
      </c>
    </row>
    <row r="1153" spans="1:8" x14ac:dyDescent="0.3">
      <c r="A1153" t="str">
        <v>Horizon Space Acquisition I Corp. (NASDAQCM:HSPO)</v>
      </c>
      <c r="B1153" t="str">
        <v>Grindr Inc. (NYSE:GRND)</v>
      </c>
      <c r="C1153" t="str">
        <v>One Liberty Properties, Inc. (NYSE:OLP)</v>
      </c>
      <c r="D1153" t="str">
        <v>Guaranty Bancshares, Inc. (NYSE:GNTY)</v>
      </c>
      <c r="E1153" t="str">
        <v>Sitio Royalties Corp. (NYSE:STR)</v>
      </c>
      <c r="F1153" t="str">
        <v>Twin Disc, Incorporated (NASDAQGS:TWIN)</v>
      </c>
      <c r="G1153" t="str">
        <v>Nomad Foods Limited (NYSE:NOMD)</v>
      </c>
      <c r="H1153" t="str">
        <v>Pool Corporation (NASDAQGS:POOL)</v>
      </c>
    </row>
    <row r="1154" spans="1:8" x14ac:dyDescent="0.3">
      <c r="A1154" t="str">
        <v>Hormel Foods Corporation (NYSE:HRL)</v>
      </c>
      <c r="B1154" t="str">
        <v>Grocery Outlet Holding Corp. (NASDAQGS:GO)</v>
      </c>
      <c r="C1154" t="str">
        <v>OneSpan Inc. (NASDAQCM:OSPN)</v>
      </c>
      <c r="D1154" t="str">
        <v>Guardant Health, Inc. (NASDAQGS:GH)</v>
      </c>
      <c r="E1154" t="str">
        <v>Six Flags Entertainment Corporation (NYSE:FUN)</v>
      </c>
      <c r="F1154" t="str">
        <v>Tyler Technologies, Inc. (NYSE:TYL)</v>
      </c>
      <c r="G1154" t="str">
        <v>Nordstrom, Inc. (NYSE:JWN)</v>
      </c>
      <c r="H1154" t="str">
        <v>Popular, Inc. (NASDAQGS:BPOP)</v>
      </c>
    </row>
    <row r="1155" spans="1:8" x14ac:dyDescent="0.3">
      <c r="A1155" t="str">
        <v>Host Hotels &amp; Resorts, Inc. (NASDAQGS:HST)</v>
      </c>
      <c r="B1155" t="str">
        <v>Group 1 Automotive, Inc. (NYSE:GPI)</v>
      </c>
      <c r="C1155" t="str">
        <v>OneWater Marine Inc. (NASDAQGM:ONEW)</v>
      </c>
      <c r="D1155" t="str">
        <v>Guardian Pharmacy Services, Inc. (NYSE:GRDN)</v>
      </c>
      <c r="E1155" t="str">
        <v>SK Growth Opportunities Corporation (NASDAQGM:SKGR)</v>
      </c>
      <c r="F1155" t="str">
        <v>Tyson Foods, Inc. (NYSE:TSN)</v>
      </c>
      <c r="G1155" t="str">
        <v>Norfolk Southern Corporation (NYSE:NSC)</v>
      </c>
      <c r="H1155" t="str">
        <v>Portland General Electric Company (NYSE:POR)</v>
      </c>
    </row>
    <row r="1156" spans="1:8" x14ac:dyDescent="0.3">
      <c r="A1156" t="str">
        <v>Houlihan Lokey, Inc. (NYSE:HLI)</v>
      </c>
      <c r="B1156" t="str">
        <v>Groupon, Inc. (NASDAQGS:GRPN)</v>
      </c>
      <c r="C1156" t="str">
        <v>Onity Group Inc. (NYSE:ONIT)</v>
      </c>
      <c r="D1156" t="str">
        <v>Guess?, Inc. (NYSE:GES)</v>
      </c>
      <c r="E1156" t="str">
        <v>Skechers U.S.A., Inc. (NYSE:SKX)</v>
      </c>
      <c r="F1156" t="str">
        <v>Uber Technologies, Inc. (NYSE:UBER)</v>
      </c>
      <c r="G1156" t="str">
        <v>Northeast Bank (NASDAQGM:NBN)</v>
      </c>
      <c r="H1156" t="str">
        <v>Portman Ridge Finance Corporation (NASDAQGS:PTMN)</v>
      </c>
    </row>
    <row r="1157" spans="1:8" x14ac:dyDescent="0.3">
      <c r="A1157" t="str">
        <v>Hovnanian Enterprises, Inc. (NYSE:HOV)</v>
      </c>
      <c r="B1157" t="str">
        <v>Guaranty Bancshares, Inc. (NYSE:GNTY)</v>
      </c>
      <c r="C1157" t="str">
        <v>Onto Innovation Inc. (NYSE:ONTO)</v>
      </c>
      <c r="D1157" t="str">
        <v>Guidewire Software, Inc. (NYSE:GWRE)</v>
      </c>
      <c r="E1157" t="str">
        <v>Skyward Specialty Insurance Group, Inc. (NASDAQGS:SKWD)</v>
      </c>
      <c r="F1157" t="str">
        <v>U-Haul Holding Company (NYSE:UHAL)</v>
      </c>
      <c r="G1157" t="str">
        <v>Northeast Community Bancorp, Inc. (NASDAQCM:NECB)</v>
      </c>
      <c r="H1157" t="str">
        <v>Postal Realty Trust, Inc. (NYSE:PSTL)</v>
      </c>
    </row>
    <row r="1158" spans="1:8" x14ac:dyDescent="0.3">
      <c r="A1158" t="str">
        <v>Howard Hughes Holdings Inc. (NYSE:HHH)</v>
      </c>
      <c r="B1158" t="str">
        <v>Guardian Pharmacy Services, Inc. (NYSE:GRDN)</v>
      </c>
      <c r="C1158" t="str">
        <v>Open Text Corporation (NASDAQGS:OTEX)</v>
      </c>
      <c r="D1158" t="str">
        <v>Gulf Island Fabrication, Inc. (NASDAQGS:GIFI)</v>
      </c>
      <c r="E1158" t="str">
        <v>SkyWater Technology, Inc. (NASDAQCM:SKYT)</v>
      </c>
      <c r="F1158" t="str">
        <v>UL Solutions Inc. (NYSE:ULS)</v>
      </c>
      <c r="G1158" t="str">
        <v>Northern Oil and Gas, Inc. (NYSE:NOG)</v>
      </c>
      <c r="H1158" t="str">
        <v>PotlatchDeltic Corporation (NASDAQGS:PCH)</v>
      </c>
    </row>
    <row r="1159" spans="1:8" x14ac:dyDescent="0.3">
      <c r="A1159" t="str">
        <v>Howmet Aerospace Inc. (NYSE:HWM)</v>
      </c>
      <c r="B1159" t="str">
        <v>Guess?, Inc. (NYSE:GES)</v>
      </c>
      <c r="C1159" t="str">
        <v>OPENLANE, Inc. (NYSE:KAR)</v>
      </c>
      <c r="D1159" t="str">
        <v>Gulfport Energy Corporation (NYSE:GPOR)</v>
      </c>
      <c r="E1159" t="str">
        <v>SkyWest, Inc. (NASDAQGS:SKYW)</v>
      </c>
      <c r="F1159" t="str">
        <v>Ultra Clean Holdings, Inc. (NASDAQGS:UCTT)</v>
      </c>
      <c r="G1159" t="str">
        <v>Northfield Bancorp, Inc. (Staten Island, NY) (NASDAQGS:NFBK)</v>
      </c>
      <c r="H1159" t="str">
        <v>Powell Industries, Inc. (NASDAQGS:POWL)</v>
      </c>
    </row>
    <row r="1160" spans="1:8" x14ac:dyDescent="0.3">
      <c r="A1160" t="str">
        <v>HP Inc. (NYSE:HPQ)</v>
      </c>
      <c r="B1160" t="str">
        <v>Guidewire Software, Inc. (NYSE:GWRE)</v>
      </c>
      <c r="C1160" t="str">
        <v>Opera Limited (NASDAQGS:OPRA)</v>
      </c>
      <c r="D1160" t="str">
        <v>GXO Logistics, Inc. (NYSE:GXO)</v>
      </c>
      <c r="E1160" t="str">
        <v>Skyworks Solutions, Inc. (NASDAQGS:SWKS)</v>
      </c>
      <c r="F1160" t="str">
        <v>Under Armour, Inc. (NYSE:UAA)</v>
      </c>
      <c r="G1160" t="str">
        <v>Northrim BanCorp, Inc. (NASDAQGS:NRIM)</v>
      </c>
      <c r="H1160" t="str">
        <v>PowerFleet, Inc. (NASDAQGM:AIOT)</v>
      </c>
    </row>
    <row r="1161" spans="1:8" x14ac:dyDescent="0.3">
      <c r="A1161" t="str">
        <v>Hub Group, Inc. (NASDAQGS:HUBG)</v>
      </c>
      <c r="B1161" t="str">
        <v>Gulf Island Fabrication, Inc. (NASDAQGS:GIFI)</v>
      </c>
      <c r="C1161" t="str">
        <v>Oppenheimer Holdings Inc. (NYSE:OPY)</v>
      </c>
      <c r="D1161" t="str">
        <v>Gyre Therapeutics, Inc. (NASDAQCM:GYRE)</v>
      </c>
      <c r="E1161" t="str">
        <v>SL Green Realty Corp. (NYSE:SLG)</v>
      </c>
      <c r="F1161" t="str">
        <v>Unifi, Inc. (NYSE:UFI)</v>
      </c>
      <c r="G1161" t="str">
        <v>Northrop Grumman Corporation (NYSE:NOC)</v>
      </c>
      <c r="H1161" t="str">
        <v>PRA Group, Inc. (NASDAQGS:PRAA)</v>
      </c>
    </row>
    <row r="1162" spans="1:8" x14ac:dyDescent="0.3">
      <c r="A1162" t="str">
        <v>Hubbell Incorporated (NYSE:HUBB)</v>
      </c>
      <c r="B1162" t="str">
        <v>Gulfport Energy Corporation (NYSE:GPOR)</v>
      </c>
      <c r="C1162" t="str">
        <v>OppFi Inc. (NYSE:OPFI)</v>
      </c>
      <c r="D1162" t="str">
        <v>H World Group Limited (NASDAQGS:HTHT)</v>
      </c>
      <c r="E1162" t="str">
        <v>SLR Investment Corp. (NASDAQGS:SLRC)</v>
      </c>
      <c r="F1162" t="str">
        <v>UniFirst Corporation (NYSE:UNF)</v>
      </c>
      <c r="G1162" t="str">
        <v>Northwest Bancshares, Inc. (NASDAQGS:NWBI)</v>
      </c>
      <c r="H1162" t="str">
        <v>Precipio, Inc. (NASDAQCM:PRPO)</v>
      </c>
    </row>
    <row r="1163" spans="1:8" x14ac:dyDescent="0.3">
      <c r="A1163" t="str">
        <v>Hudson Technologies, Inc. (NASDAQCM:HDSN)</v>
      </c>
      <c r="B1163" t="str">
        <v>GXO Logistics, Inc. (NYSE:GXO)</v>
      </c>
      <c r="C1163" t="str">
        <v>OptimumBank Holdings, Inc. (NASDAQCM:OPHC)</v>
      </c>
      <c r="D1163" t="str">
        <v>H&amp;E Equipment Services, Inc. (NASDAQGS:HEES)</v>
      </c>
      <c r="E1163" t="str">
        <v>SmartFinancial, Inc. (NYSE:SMBK)</v>
      </c>
      <c r="F1163" t="str">
        <v>Unisys Corporation (NYSE:UIS)</v>
      </c>
      <c r="G1163" t="str">
        <v>Northwest Pipe Company (NASDAQGS:NWPX)</v>
      </c>
      <c r="H1163" t="str">
        <v>Premier, Inc. (NASDAQGS:PINC)</v>
      </c>
    </row>
    <row r="1164" spans="1:8" x14ac:dyDescent="0.3">
      <c r="A1164" t="str">
        <v>Humana Inc. (NYSE:HUM)</v>
      </c>
      <c r="B1164" t="str">
        <v>Gyre Therapeutics, Inc. (NASDAQCM:GYRE)</v>
      </c>
      <c r="C1164" t="str">
        <v>Oracle Corporation (NYSE:ORCL)</v>
      </c>
      <c r="D1164" t="str">
        <v>H&amp;R Block, Inc. (NYSE:HRB)</v>
      </c>
      <c r="E1164" t="str">
        <v>Smith Douglas Homes Corp. (NYSE:SDHC)</v>
      </c>
      <c r="F1164" t="str">
        <v>United Airlines Holdings, Inc. (NASDAQGS:UAL)</v>
      </c>
      <c r="G1164" t="str">
        <v>NorthWestern Energy Group, Inc. (NASDAQGS:NWE)</v>
      </c>
      <c r="H1164" t="str">
        <v>PrimeEnergy Resources Corporation (NASDAQCM:PNRG)</v>
      </c>
    </row>
    <row r="1165" spans="1:8" x14ac:dyDescent="0.3">
      <c r="A1165" t="str">
        <v>Huntington Bancshares Incorporated (NASDAQGS:HBAN)</v>
      </c>
      <c r="B1165" t="str">
        <v>H World Group Limited (NASDAQGS:HTHT)</v>
      </c>
      <c r="C1165" t="str">
        <v>Orchestra BioMed Holdings, Inc. (NASDAQGM:OBIO)</v>
      </c>
      <c r="D1165" t="str">
        <v>H.B. Fuller Company (NYSE:FUL)</v>
      </c>
      <c r="E1165" t="str">
        <v>Smith-Midland Corporation (NASDAQCM:SMID)</v>
      </c>
      <c r="F1165" t="str">
        <v>United Natural Foods, Inc. (NYSE:UNFI)</v>
      </c>
      <c r="G1165" t="str">
        <v>Norwegian Cruise Line Holdings Ltd. (NYSE:NCLH)</v>
      </c>
      <c r="H1165" t="str">
        <v>Primega Group Holdings Limited (NASDAQCM:PGHL)</v>
      </c>
    </row>
    <row r="1166" spans="1:8" x14ac:dyDescent="0.3">
      <c r="A1166" t="str">
        <v>Huntington Ingalls Industries, Inc. (NYSE:HII)</v>
      </c>
      <c r="B1166" t="str">
        <v>H&amp;E Equipment Services, Inc. (NASDAQGS:HEES)</v>
      </c>
      <c r="C1166" t="str">
        <v>Orchid Island Capital, Inc. (NYSE:ORC)</v>
      </c>
      <c r="D1166" t="str">
        <v>Hagerty, Inc. (NYSE:HGTY)</v>
      </c>
      <c r="E1166" t="str">
        <v>Smurfit Westrock Plc (NYSE:SW)</v>
      </c>
      <c r="F1166" t="str">
        <v>United Rentals, Inc. (NYSE:URI)</v>
      </c>
      <c r="G1166" t="str">
        <v>Norwood Financial Corp. (NASDAQGM:NWFL)</v>
      </c>
      <c r="H1166" t="str">
        <v>Primerica, Inc. (NYSE:PRI)</v>
      </c>
    </row>
    <row r="1167" spans="1:8" x14ac:dyDescent="0.3">
      <c r="A1167" t="str">
        <v>Huron Consulting Group Inc. (NASDAQGS:HURN)</v>
      </c>
      <c r="B1167" t="str">
        <v>H&amp;R Block, Inc. (NYSE:HRB)</v>
      </c>
      <c r="C1167" t="str">
        <v>Organon &amp; Co. (NYSE:OGN)</v>
      </c>
      <c r="D1167" t="str">
        <v>Hallador Energy Company (NASDAQCM:HNRG)</v>
      </c>
      <c r="E1167" t="str">
        <v>Snap Inc. (NYSE:SNAP)</v>
      </c>
      <c r="F1167" t="str">
        <v>United States Cellular Corporation (NYSE:USM)</v>
      </c>
      <c r="G1167" t="str">
        <v>Nova Ltd. (NASDAQGS:NVMI)</v>
      </c>
      <c r="H1167" t="str">
        <v>Primo Brands Corporation (NYSE:PRMB)</v>
      </c>
    </row>
    <row r="1168" spans="1:8" x14ac:dyDescent="0.3">
      <c r="A1168" t="str">
        <v>Hut 8 Corp. (NASDAQGS:HUT)</v>
      </c>
      <c r="B1168" t="str">
        <v>H.B. Fuller Company (NYSE:FUL)</v>
      </c>
      <c r="C1168" t="str">
        <v>Orion Group Holdings, Inc. (NYSE:ORN)</v>
      </c>
      <c r="D1168" t="str">
        <v>Halliburton Company (NYSE:HAL)</v>
      </c>
      <c r="E1168" t="str">
        <v>SoFi Technologies, Inc. (NASDAQGS:SOFI)</v>
      </c>
      <c r="F1168" t="str">
        <v>United Therapeutics Corporation (NASDAQGS:UTHR)</v>
      </c>
      <c r="G1168" t="str">
        <v>NovoCure Limited (NASDAQGS:NVCR)</v>
      </c>
      <c r="H1168" t="str">
        <v>PROCEPT BioRobotics Corporation (NASDAQGM:PRCT)</v>
      </c>
    </row>
    <row r="1169" spans="1:8" x14ac:dyDescent="0.3">
      <c r="A1169" t="str">
        <v>Hyatt Hotels Corporation (NYSE:H)</v>
      </c>
      <c r="B1169" t="str">
        <v>HA Sustainable Infrastructure Capital, Inc. (NYSE:HASI)</v>
      </c>
      <c r="C1169" t="str">
        <v>OrthoPediatrics Corp. (NASDAQGM:KIDS)</v>
      </c>
      <c r="D1169" t="str">
        <v>Halozyme Therapeutics, Inc. (NASDAQGS:HALO)</v>
      </c>
      <c r="E1169" t="str">
        <v>SolarEdge Technologies, Inc. (NASDAQGS:SEDG)</v>
      </c>
      <c r="F1169" t="str">
        <v>UnitedHealth Group Incorporated (NYSE:UNH)</v>
      </c>
      <c r="G1169" t="str">
        <v>NSTS Bancorp, Inc. (NASDAQCM:NSTS)</v>
      </c>
      <c r="H1169" t="str">
        <v>Procore Technologies, Inc. (NYSE:PCOR)</v>
      </c>
    </row>
    <row r="1170" spans="1:8" x14ac:dyDescent="0.3">
      <c r="A1170" t="str">
        <v>Hyster-Yale, Inc. (NYSE:HY)</v>
      </c>
      <c r="B1170" t="str">
        <v>Haemonetics Corporation (NYSE:HAE)</v>
      </c>
      <c r="C1170" t="str">
        <v>Oscar Health, Inc. (NYSE:OSCR)</v>
      </c>
      <c r="D1170" t="str">
        <v>Hamilton Beach Brands Holding Company (NYSE:HBB)</v>
      </c>
      <c r="E1170" t="str">
        <v>SolarWinds Corporation (NYSE:SWI)</v>
      </c>
      <c r="F1170" t="str">
        <v>Unitil Corporation (NYSE:UTL)</v>
      </c>
      <c r="G1170" t="str">
        <v>Nu Holdings Ltd. (NYSE:NU)</v>
      </c>
      <c r="H1170" t="str">
        <v>Pro-Dex, Inc. (NASDAQCM:PDEX)</v>
      </c>
    </row>
    <row r="1171" spans="1:8" x14ac:dyDescent="0.3">
      <c r="A1171" t="str">
        <v>i3 Verticals, Inc. (NASDAQGS:IIIV)</v>
      </c>
      <c r="B1171" t="str">
        <v>Hagerty, Inc. (NYSE:HGTY)</v>
      </c>
      <c r="C1171" t="str">
        <v>Otis Worldwide Corporation (NYSE:OTIS)</v>
      </c>
      <c r="D1171" t="str">
        <v>Hancock Whitney Corporation (NASDAQGS:HWC)</v>
      </c>
      <c r="E1171" t="str">
        <v>Solventum Corporation (NYSE:SOLV)</v>
      </c>
      <c r="F1171" t="str">
        <v>Unity Software Inc. (NYSE:U)</v>
      </c>
      <c r="G1171" t="str">
        <v>Nu Skin Enterprises, Inc. (NYSE:NUS)</v>
      </c>
      <c r="H1171" t="str">
        <v>ProFrac Holding Corp. (NASDAQGS:ACDC)</v>
      </c>
    </row>
    <row r="1172" spans="1:8" x14ac:dyDescent="0.3">
      <c r="A1172" t="str">
        <v>IB Acquisition Corp. (NASDAQGM:IBAC)</v>
      </c>
      <c r="B1172" t="str">
        <v>Hallador Energy Company (NASDAQCM:HNRG)</v>
      </c>
      <c r="C1172" t="str">
        <v>Outbrain Inc. (NASDAQGS:OB)</v>
      </c>
      <c r="D1172" t="str">
        <v>Hanesbrands Inc. (NYSE:HBI)</v>
      </c>
      <c r="E1172" t="str">
        <v>Sonic Automotive, Inc. (NYSE:SAH)</v>
      </c>
      <c r="F1172" t="str">
        <v>Universal Display Corporation (NASDAQGS:OLED)</v>
      </c>
      <c r="G1172" t="str">
        <v>Nutanix, Inc. (NASDAQGS:NTNX)</v>
      </c>
      <c r="H1172" t="str">
        <v>PROG Holdings, Inc. (NYSE:PRG)</v>
      </c>
    </row>
    <row r="1173" spans="1:8" x14ac:dyDescent="0.3">
      <c r="A1173" t="str">
        <v>IBEX Limited (NASDAQGM:IBEX)</v>
      </c>
      <c r="B1173" t="str">
        <v>Halliburton Company (NYSE:HAL)</v>
      </c>
      <c r="C1173" t="str">
        <v>OUTFRONT Media Inc. (NYSE:OUT)</v>
      </c>
      <c r="D1173" t="str">
        <v>Harley-Davidson, Inc. (NYSE:HOG)</v>
      </c>
      <c r="E1173" t="str">
        <v>Sonida Senior Living, Inc. (NYSE:SNDA)</v>
      </c>
      <c r="F1173" t="str">
        <v>Universal Electronics Inc. (NASDAQGS:UEIC)</v>
      </c>
      <c r="G1173" t="str">
        <v>Nutex Health Inc. (NASDAQCM:NUTX)</v>
      </c>
      <c r="H1173" t="str">
        <v>Progyny, Inc. (NASDAQGS:PGNY)</v>
      </c>
    </row>
    <row r="1174" spans="1:8" x14ac:dyDescent="0.3">
      <c r="A1174" t="str">
        <v>Ibotta, Inc. (NYSE:IBTA)</v>
      </c>
      <c r="B1174" t="str">
        <v>Halozyme Therapeutics, Inc. (NASDAQGS:HALO)</v>
      </c>
      <c r="C1174" t="str">
        <v>Ovintiv Inc. (NYSE:OVV)</v>
      </c>
      <c r="D1174" t="str">
        <v>Harmony Biosciences Holdings, Inc. (NASDAQGM:HRMY)</v>
      </c>
      <c r="E1174" t="str">
        <v>Sotera Health Company (NASDAQGS:SHC)</v>
      </c>
      <c r="F1174" t="str">
        <v>Universal Health Services, Inc. (NYSE:UHS)</v>
      </c>
      <c r="G1174" t="str">
        <v>Nuveen California AMT-Free Quality Municipal Income Fund (NYSE:NKX)</v>
      </c>
      <c r="H1174" t="str">
        <v>PropertyGuru Group Limited (NYSE:PGRU)</v>
      </c>
    </row>
    <row r="1175" spans="1:8" x14ac:dyDescent="0.3">
      <c r="A1175" t="str">
        <v>ICF International, Inc. (NASDAQGS:ICFI)</v>
      </c>
      <c r="B1175" t="str">
        <v>Hamilton Beach Brands Holding Company (NYSE:HBB)</v>
      </c>
      <c r="C1175" t="str">
        <v>P10, Inc. (NYSE:PX)</v>
      </c>
      <c r="D1175" t="str">
        <v>Harrow, Inc. (NASDAQGM:HROW)</v>
      </c>
      <c r="E1175" t="str">
        <v>Sound Financial Bancorp, Inc. (NASDAQCM:SFBC)</v>
      </c>
      <c r="F1175" t="str">
        <v>Universal Logistics Holdings, Inc. (NASDAQGS:ULH)</v>
      </c>
      <c r="G1175" t="str">
        <v>Nuveen California Municipal Value Fund (NYSE:NCA)</v>
      </c>
      <c r="H1175" t="str">
        <v>ProPetro Holding Corp. (NYSE:PUMP)</v>
      </c>
    </row>
    <row r="1176" spans="1:8" x14ac:dyDescent="0.3">
      <c r="A1176" t="str">
        <v>ICON Public Limited Company (NASDAQGS:ICLR)</v>
      </c>
      <c r="B1176" t="str">
        <v>Hamilton Insurance Group, Ltd. (NYSE:HG)</v>
      </c>
      <c r="C1176" t="str">
        <v>Packaging Corporation of America (NYSE:PKG)</v>
      </c>
      <c r="D1176" t="str">
        <v>Harte Hanks, Inc. (NASDAQGM:HHS)</v>
      </c>
      <c r="E1176" t="str">
        <v>South Plains Financial, Inc. (NASDAQGS:SPFI)</v>
      </c>
      <c r="F1176" t="str">
        <v>Universal Stainless &amp; Alloy Products, Inc. (NASDAQGS:USAP)</v>
      </c>
      <c r="G1176" t="str">
        <v>Nuveen Credit Strategies Income Fund (NYSE:JQC)</v>
      </c>
      <c r="H1176" t="str">
        <v>PROS Holdings, Inc. (NYSE:PRO)</v>
      </c>
    </row>
    <row r="1177" spans="1:8" x14ac:dyDescent="0.3">
      <c r="A1177" t="str">
        <v>IDACORP, Inc. (NYSE:IDA)</v>
      </c>
      <c r="B1177" t="str">
        <v>Hamilton Lane Incorporated (NASDAQGS:HLNE)</v>
      </c>
      <c r="C1177" t="str">
        <v>PagerDuty, Inc. (NYSE:PD)</v>
      </c>
      <c r="D1177" t="str">
        <v>Hasbro, Inc. (NASDAQGS:HAS)</v>
      </c>
      <c r="E1177" t="str">
        <v>Southern Copper Corporation (NYSE:SCCO)</v>
      </c>
      <c r="F1177" t="str">
        <v>Universal Technical Institute, Inc. (NYSE:UTI)</v>
      </c>
      <c r="G1177" t="str">
        <v>Nuveen Floating Rate Income Fund (NYSE:JFR)</v>
      </c>
      <c r="H1177" t="str">
        <v>Prosperity Bancshares, Inc. (NYSE:PB)</v>
      </c>
    </row>
    <row r="1178" spans="1:8" x14ac:dyDescent="0.3">
      <c r="A1178" t="str">
        <v>IDEX Corporation (NYSE:IEX)</v>
      </c>
      <c r="B1178" t="str">
        <v>Hancock Whitney Corporation (NASDAQGS:HWC)</v>
      </c>
      <c r="C1178" t="str">
        <v>PagSeguro Digital Ltd. (NYSE:PAGS)</v>
      </c>
      <c r="D1178" t="str">
        <v>HashiCorp, Inc. (NASDAQGS:HCP)</v>
      </c>
      <c r="E1178" t="str">
        <v>Southern States Bancshares, Inc. (NASDAQGS:SSBK)</v>
      </c>
      <c r="F1178" t="str">
        <v>Upwork Inc. (NASDAQGS:UPWK)</v>
      </c>
      <c r="G1178" t="str">
        <v>Nuveen Massachusetts Quality Municipal Income Fund (NYSE:NMT)</v>
      </c>
      <c r="H1178" t="str">
        <v>Protagonist Therapeutics, Inc. (NASDAQGM:PTGX)</v>
      </c>
    </row>
    <row r="1179" spans="1:8" x14ac:dyDescent="0.3">
      <c r="A1179" t="str">
        <v>IDEXX Laboratories, Inc. (NASDAQGS:IDXX)</v>
      </c>
      <c r="B1179" t="str">
        <v>Hanesbrands Inc. (NYSE:HBI)</v>
      </c>
      <c r="C1179" t="str">
        <v>Palantir Technologies Inc. (NYSE:PLTR)</v>
      </c>
      <c r="D1179" t="str">
        <v>Haverty Furniture Companies, Inc. (NYSE:HVT)</v>
      </c>
      <c r="E1179" t="str">
        <v>Southside Bancshares, Inc. (NYSE:SBSI)</v>
      </c>
      <c r="F1179" t="str">
        <v>UroGen Pharma Ltd. (NASDAQGM:URGN)</v>
      </c>
      <c r="G1179" t="str">
        <v>Nuveen Missouri Quality Municipal Income Fund (NYSE:NOM)</v>
      </c>
      <c r="H1179" t="str">
        <v>Provident Financial Holdings, Inc. (NASDAQGS:PROV)</v>
      </c>
    </row>
    <row r="1180" spans="1:8" x14ac:dyDescent="0.3">
      <c r="A1180" t="str">
        <v>IDT Corporation (NYSE:IDT)</v>
      </c>
      <c r="B1180" t="str">
        <v>Hanmi Financial Corporation (NASDAQGS:HAFC)</v>
      </c>
      <c r="C1180" t="str">
        <v>Palo Alto Networks, Inc. (NASDAQGS:PANW)</v>
      </c>
      <c r="D1180" t="str">
        <v>Hawaiian Electric Industries, Inc. (NYSE:HE)</v>
      </c>
      <c r="E1180" t="str">
        <v>SouthState Corporation (NYSE:SSB)</v>
      </c>
      <c r="F1180" t="str">
        <v>USA Compression Partners, LP (NYSE:USAC)</v>
      </c>
      <c r="G1180" t="str">
        <v>Nuveen Multi-Market Income Fund (NYSE:JMM)</v>
      </c>
      <c r="H1180" t="str">
        <v>Provident Financial Services, Inc. (NYSE:PFS)</v>
      </c>
    </row>
    <row r="1181" spans="1:8" x14ac:dyDescent="0.3">
      <c r="A1181" t="str">
        <v>IES Holdings, Inc. (NASDAQGM:IESC)</v>
      </c>
      <c r="B1181" t="str">
        <v>Hanover Bancorp, Inc. (NASDAQGS:HNVR)</v>
      </c>
      <c r="C1181" t="str">
        <v>Papa John's International, Inc. (NASDAQGS:PZZA)</v>
      </c>
      <c r="D1181" t="str">
        <v>Hawkins, Inc. (NASDAQGS:HWKN)</v>
      </c>
      <c r="E1181" t="str">
        <v>Southwest Gas Holdings, Inc. (NYSE:SWX)</v>
      </c>
      <c r="F1181" t="str">
        <v>Utah Medical Products, Inc. (NASDAQGS:UTMD)</v>
      </c>
      <c r="G1181" t="str">
        <v>Nuveen Municipal Credit Opportunities Fund (NYSE:NMCO)</v>
      </c>
      <c r="H1181" t="str">
        <v>Prudential Financial, Inc. (NYSE:PRU)</v>
      </c>
    </row>
    <row r="1182" spans="1:8" x14ac:dyDescent="0.3">
      <c r="A1182" t="str">
        <v>IF Bancorp, Inc. (NASDAQCM:IROQ)</v>
      </c>
      <c r="B1182" t="str">
        <v>Harley-Davidson, Inc. (NYSE:HOG)</v>
      </c>
      <c r="C1182" t="str">
        <v>Park Aerospace Corp. (NYSE:PKE)</v>
      </c>
      <c r="D1182" t="str">
        <v>Hawthorn Bancshares, Inc. (NASDAQGS:HWBK)</v>
      </c>
      <c r="E1182" t="str">
        <v>Spectrum Brands Holdings, Inc. (NYSE:SPB)</v>
      </c>
      <c r="F1182" t="str">
        <v>UWM Holdings Corporation (NYSE:UWMC)</v>
      </c>
      <c r="G1182" t="str">
        <v>Nuveen Municipal High Income Opportunity Fund (NYSE:NMZ)</v>
      </c>
      <c r="H1182" t="str">
        <v>PTC Therapeutics, Inc. (NASDAQGS:PTCT)</v>
      </c>
    </row>
    <row r="1183" spans="1:8" x14ac:dyDescent="0.3">
      <c r="A1183" t="str">
        <v>Illinois Tool Works Inc. (NYSE:ITW)</v>
      </c>
      <c r="B1183" t="str">
        <v>Harmonic Inc. (NASDAQGS:HLIT)</v>
      </c>
      <c r="C1183" t="str">
        <v>Park Hotels &amp; Resorts Inc. (NYSE:PK)</v>
      </c>
      <c r="D1183" t="str">
        <v>Haynes International, Inc. (NASDAQGS:HAYN)</v>
      </c>
      <c r="E1183" t="str">
        <v>Spire Global, Inc. (NYSE:SPIR)</v>
      </c>
      <c r="F1183" t="str">
        <v>V.F. Corporation (NYSE:VFC)</v>
      </c>
      <c r="G1183" t="str">
        <v>Nuveen Municipal Value Fund, Inc. (NYSE:NUV)</v>
      </c>
      <c r="H1183" t="str">
        <v>PubMatic, Inc. (NASDAQGM:PUBM)</v>
      </c>
    </row>
    <row r="1184" spans="1:8" x14ac:dyDescent="0.3">
      <c r="A1184" t="str">
        <v>IMAX Corporation (NYSE:IMAX)</v>
      </c>
      <c r="B1184" t="str">
        <v>Harmony Biosciences Holdings, Inc. (NASDAQGM:HRMY)</v>
      </c>
      <c r="C1184" t="str">
        <v>Parke Bancorp, Inc. (NASDAQCM:PKBK)</v>
      </c>
      <c r="D1184" t="str">
        <v>Hayward Holdings, Inc. (NYSE:HAYW)</v>
      </c>
      <c r="E1184" t="str">
        <v>Sportradar Group AG (NASDAQGS:SRAD)</v>
      </c>
      <c r="F1184" t="str">
        <v>VAALCO Energy, Inc. (NYSE:EGY)</v>
      </c>
      <c r="G1184" t="str">
        <v>Nuveen New Jersey Quality Municipal Income Fund (NYSE:NXJ)</v>
      </c>
      <c r="H1184" t="str">
        <v>Pulmatrix, Inc. (NASDAQCM:PULM)</v>
      </c>
    </row>
    <row r="1185" spans="1:8" x14ac:dyDescent="0.3">
      <c r="A1185" t="str">
        <v>Immersion Corporation (NASDAQGS:IMMR)</v>
      </c>
      <c r="B1185" t="str">
        <v>Harrow, Inc. (NASDAQGM:HROW)</v>
      </c>
      <c r="C1185" t="str">
        <v>Parker-Hannifin Corporation (NYSE:PH)</v>
      </c>
      <c r="D1185" t="str">
        <v>HBT Financial, Inc. (NASDAQGS:HBT)</v>
      </c>
      <c r="E1185" t="str">
        <v>Spotify Technology S.A. (NYSE:SPOT)</v>
      </c>
      <c r="F1185" t="str">
        <v>Valero Energy Corporation (NYSE:VLO)</v>
      </c>
      <c r="G1185" t="str">
        <v>Nuveen New York AMT-Free Quality Municipal Income Fund (NYSE:NRK)</v>
      </c>
      <c r="H1185" t="str">
        <v>Pulmonx Corporation (NASDAQGS:LUNG)</v>
      </c>
    </row>
    <row r="1186" spans="1:8" x14ac:dyDescent="0.3">
      <c r="A1186" t="str">
        <v>Impinj, Inc. (NASDAQGS:PI)</v>
      </c>
      <c r="B1186" t="str">
        <v>Hasbro, Inc. (NASDAQGS:HAS)</v>
      </c>
      <c r="C1186" t="str">
        <v>Parsons Corporation (NYSE:PSN)</v>
      </c>
      <c r="D1186" t="str">
        <v>HCA Healthcare, Inc. (NYSE:HCA)</v>
      </c>
      <c r="E1186" t="str">
        <v>Sprout Social, Inc. (NASDAQCM:SPT)</v>
      </c>
      <c r="F1186" t="str">
        <v>Value Line, Inc. (NASDAQCM:VALU)</v>
      </c>
      <c r="G1186" t="str">
        <v>Nuveen New York Select Tax-Free Income Portfolio (NYSE:NXN)</v>
      </c>
      <c r="H1186" t="str">
        <v>PulteGroup, Inc. (NYSE:PHM)</v>
      </c>
    </row>
    <row r="1187" spans="1:8" x14ac:dyDescent="0.3">
      <c r="A1187" t="str">
        <v>Inception Growth Acquisition Limited (NASDAQCM:IGTA)</v>
      </c>
      <c r="B1187" t="str">
        <v>HashiCorp, Inc. (NASDAQGS:HCP)</v>
      </c>
      <c r="C1187" t="str">
        <v>Paychex, Inc. (NASDAQGS:PAYX)</v>
      </c>
      <c r="D1187" t="str">
        <v>HCI Group, Inc. (NYSE:HCI)</v>
      </c>
      <c r="E1187" t="str">
        <v>SS&amp;C Technologies Holdings, Inc. (NASDAQGS:SSNC)</v>
      </c>
      <c r="F1187" t="str">
        <v>Vanda Pharmaceuticals Inc. (NASDAQGM:VNDA)</v>
      </c>
      <c r="G1187" t="str">
        <v>Nuveen Pennsylvania Quality Municipal Income Fund (NYSE:NQP)</v>
      </c>
      <c r="H1187" t="str">
        <v>Pure Storage, Inc. (NYSE:PSTG)</v>
      </c>
    </row>
    <row r="1188" spans="1:8" x14ac:dyDescent="0.3">
      <c r="A1188" t="str">
        <v>Incyte Corporation (NASDAQGS:INCY)</v>
      </c>
      <c r="B1188" t="str">
        <v>Haverty Furniture Companies, Inc. (NYSE:HVT)</v>
      </c>
      <c r="C1188" t="str">
        <v>Paycom Software, Inc. (NYSE:PAYC)</v>
      </c>
      <c r="D1188" t="str">
        <v>Health Catalyst, Inc. (NASDAQGS:HCAT)</v>
      </c>
      <c r="E1188" t="str">
        <v>Standard Motor Products, Inc. (NYSE:SMP)</v>
      </c>
      <c r="F1188" t="str">
        <v>Vaxcyte, Inc. (NASDAQGS:PCVX)</v>
      </c>
      <c r="G1188" t="str">
        <v>Nuveen Preferred &amp; Income Opportunities Fund (NYSE:JPC)</v>
      </c>
      <c r="H1188" t="str">
        <v>Putnam Municipal Opportunities Trust (NYSE:PMO)</v>
      </c>
    </row>
    <row r="1189" spans="1:8" x14ac:dyDescent="0.3">
      <c r="A1189" t="str">
        <v>Independent Bank Corp. (NASDAQGS:INDB)</v>
      </c>
      <c r="B1189" t="str">
        <v>Hawaiian Electric Industries, Inc. (NYSE:HE)</v>
      </c>
      <c r="C1189" t="str">
        <v>Paycor HCM, Inc. (NASDAQGS:PYCR)</v>
      </c>
      <c r="D1189" t="str">
        <v>Healthcare Realty Trust Incorporated (NYSE:HR)</v>
      </c>
      <c r="E1189" t="str">
        <v>StandardAero, Inc. (NYSE:SARO)</v>
      </c>
      <c r="F1189" t="str">
        <v>Veeco Instruments Inc. (NASDAQGS:VECO)</v>
      </c>
      <c r="G1189" t="str">
        <v>Nuveen Select Maturities Municipal Fund (NYSE:NIM)</v>
      </c>
      <c r="H1189" t="str">
        <v>Q2 Holdings, Inc. (NYSE:QTWO)</v>
      </c>
    </row>
    <row r="1190" spans="1:8" x14ac:dyDescent="0.3">
      <c r="A1190" t="str">
        <v>Independent Bank Corporation (NASDAQGS:IBCP)</v>
      </c>
      <c r="B1190" t="str">
        <v>Hawkins, Inc. (NASDAQGS:HWKN)</v>
      </c>
      <c r="C1190" t="str">
        <v>Paylocity Holding Corporation (NASDAQGS:PCTY)</v>
      </c>
      <c r="D1190" t="str">
        <v>HealthEquity, Inc. (NASDAQGS:HQY)</v>
      </c>
      <c r="E1190" t="str">
        <v>Standex International Corporation (NYSE:SXI)</v>
      </c>
      <c r="F1190" t="str">
        <v>Veeva Systems Inc. (NYSE:VEEV)</v>
      </c>
      <c r="G1190" t="str">
        <v>Nuveen Select Tax-Free Income Portfolio (NYSE:NXP)</v>
      </c>
      <c r="H1190" t="str">
        <v>QMMM Holdings Limited (NASDAQCM:QMMM)</v>
      </c>
    </row>
    <row r="1191" spans="1:8" x14ac:dyDescent="0.3">
      <c r="A1191" t="str">
        <v>Inflection Point Acquisition Corp. II (NASDAQGM:IPXX)</v>
      </c>
      <c r="B1191" t="str">
        <v>Hawthorn Bancshares, Inc. (NASDAQGS:HWBK)</v>
      </c>
      <c r="C1191" t="str">
        <v>Paymentus Holdings, Inc. (NYSE:PAY)</v>
      </c>
      <c r="D1191" t="str">
        <v>Healthpeak Properties, Inc. (NYSE:DOC)</v>
      </c>
      <c r="E1191" t="str">
        <v>Stanley Black &amp; Decker, Inc. (NYSE:SWK)</v>
      </c>
      <c r="F1191" t="str">
        <v>VEON Ltd. (NASDAQCM:VEON)</v>
      </c>
      <c r="G1191" t="str">
        <v>Nuveen Variable Rate Preferred &amp; Income Fund (NYSE:NPFD)</v>
      </c>
      <c r="H1191" t="str">
        <v>Quanterix Corporation (NASDAQGM:QTRX)</v>
      </c>
    </row>
    <row r="1192" spans="1:8" x14ac:dyDescent="0.3">
      <c r="A1192" t="str">
        <v>Informatica Inc. (NYSE:INFA)</v>
      </c>
      <c r="B1192" t="str">
        <v>Haynes International, Inc. (NASDAQGS:HAYN)</v>
      </c>
      <c r="C1192" t="str">
        <v>Payoneer Global Inc. (NASDAQGM:PAYO)</v>
      </c>
      <c r="D1192" t="str">
        <v>HealthStream, Inc. (NASDAQGS:HSTM)</v>
      </c>
      <c r="E1192" t="str">
        <v>Star Bulk Carriers Corp. (NASDAQGS:SBLK)</v>
      </c>
      <c r="F1192" t="str">
        <v>Vera Bradley, Inc. (NASDAQGS:VRA)</v>
      </c>
      <c r="G1192" t="str">
        <v>Nuveen Virginia Quality Municipal Income Fund (NYSE:NPV)</v>
      </c>
      <c r="H1192" t="str">
        <v>Quest Resource Holding Corporation (NASDAQCM:QRHC)</v>
      </c>
    </row>
    <row r="1193" spans="1:8" x14ac:dyDescent="0.3">
      <c r="A1193" t="str">
        <v>Ingersoll Rand Inc. (NYSE:IR)</v>
      </c>
      <c r="B1193" t="str">
        <v>Hayward Holdings, Inc. (NYSE:HAYW)</v>
      </c>
      <c r="C1193" t="str">
        <v>PayPal Holdings, Inc. (NASDAQGS:PYPL)</v>
      </c>
      <c r="D1193" t="str">
        <v>Heartland Express, Inc. (NASDAQGS:HTLD)</v>
      </c>
      <c r="E1193" t="str">
        <v>Star Holdings (NASDAQGM:STHO)</v>
      </c>
      <c r="F1193" t="str">
        <v>Veracyte, Inc. (NASDAQGM:VCYT)</v>
      </c>
      <c r="G1193" t="str">
        <v>NV5 Global, Inc. (NASDAQGS:NVEE)</v>
      </c>
      <c r="H1193" t="str">
        <v>QuinStreet, Inc. (NASDAQGS:QNST)</v>
      </c>
    </row>
    <row r="1194" spans="1:8" x14ac:dyDescent="0.3">
      <c r="A1194" t="str">
        <v>Ingles Markets, Incorporated (NASDAQGS:IMKT.A)</v>
      </c>
      <c r="B1194" t="str">
        <v>HBT Financial, Inc. (NASDAQGS:HBT)</v>
      </c>
      <c r="C1194" t="str">
        <v>PC Connection, Inc. (NASDAQGS:CNXN)</v>
      </c>
      <c r="D1194" t="str">
        <v>Heartland Financial USA, Inc. (NASDAQGS:HTLF)</v>
      </c>
      <c r="E1194" t="str">
        <v>Starbucks Corporation (NASDAQGS:SBUX)</v>
      </c>
      <c r="F1194" t="str">
        <v>Veralto Corporation (NYSE:VLTO)</v>
      </c>
      <c r="G1194" t="str">
        <v>NVE Corporation (NASDAQCM:NVEC)</v>
      </c>
      <c r="H1194" t="str">
        <v>R1 RCM Inc. (NASDAQGS:RCM)</v>
      </c>
    </row>
    <row r="1195" spans="1:8" x14ac:dyDescent="0.3">
      <c r="A1195" t="str">
        <v>Ingram Micro Holding Corporation (NYSE:INGM)</v>
      </c>
      <c r="B1195" t="str">
        <v>HCA Healthcare, Inc. (NYSE:HCA)</v>
      </c>
      <c r="C1195" t="str">
        <v>PCB Bancorp (NASDAQGS:PCB)</v>
      </c>
      <c r="D1195" t="str">
        <v>Hecla Mining Company (NYSE:HL)</v>
      </c>
      <c r="E1195" t="str">
        <v>Starwood Property Trust, Inc. (NYSE:STWD)</v>
      </c>
      <c r="F1195" t="str">
        <v>Vericel Corporation (NASDAQGM:VCEL)</v>
      </c>
      <c r="G1195" t="str">
        <v>NVIDIA Corporation (NASDAQGS:NVDA)</v>
      </c>
      <c r="H1195" t="str">
        <v>Radius Recycling, Inc. (NASDAQGS:RDUS)</v>
      </c>
    </row>
    <row r="1196" spans="1:8" x14ac:dyDescent="0.3">
      <c r="A1196" t="str">
        <v>Ingredion Incorporated (NYSE:INGR)</v>
      </c>
      <c r="B1196" t="str">
        <v>HCI Group, Inc. (NYSE:HCI)</v>
      </c>
      <c r="C1196" t="str">
        <v>PCM Fund Inc. (NYSE:PCM)</v>
      </c>
      <c r="D1196" t="str">
        <v>HEICO Corporation (NYSE:HEI)</v>
      </c>
      <c r="E1196" t="str">
        <v>Steelcase Inc. (NYSE:SCS)</v>
      </c>
      <c r="F1196" t="str">
        <v>Verizon Communications Inc. (NYSE:VZ)</v>
      </c>
      <c r="G1196" t="str">
        <v>NXP Semiconductors N.V. (NASDAQGS:NXPI)</v>
      </c>
      <c r="H1196" t="str">
        <v>RadNet, Inc. (NASDAQGM:RDNT)</v>
      </c>
    </row>
    <row r="1197" spans="1:8" x14ac:dyDescent="0.3">
      <c r="A1197" t="str">
        <v>Inhibrx Biosciences, Inc. (NASDAQGS:INBX)</v>
      </c>
      <c r="B1197" t="str">
        <v>Healthcare Realty Trust Incorporated (NYSE:HR)</v>
      </c>
      <c r="C1197" t="str">
        <v>PDF Solutions, Inc. (NASDAQGS:PDFS)</v>
      </c>
      <c r="D1197" t="str">
        <v>Heidrick &amp; Struggles International, Inc. (NASDAQGS:HSII)</v>
      </c>
      <c r="E1197" t="str">
        <v>Stellus Capital Investment Corporation (NYSE:SCM)</v>
      </c>
      <c r="F1197" t="str">
        <v>Verona Pharma plc (NASDAQGM:VRNA)</v>
      </c>
      <c r="G1197" t="str">
        <v>NYLI MacKay DefinedTerm Muni Opportunities Fund (NYSE:MMD)</v>
      </c>
      <c r="H1197" t="str">
        <v>Radware Ltd. (NASDAQGS:RDWR)</v>
      </c>
    </row>
    <row r="1198" spans="1:8" x14ac:dyDescent="0.3">
      <c r="A1198" t="str">
        <v>InMode Ltd. (NASDAQGS:INMD)</v>
      </c>
      <c r="B1198" t="str">
        <v>Healthcare Services Group, Inc. (NASDAQGS:HCSG)</v>
      </c>
      <c r="C1198" t="str">
        <v>Peakstone Realty Trust (NYSE:PKST)</v>
      </c>
      <c r="D1198" t="str">
        <v>Helen of Troy Limited (NASDAQGS:HELE)</v>
      </c>
      <c r="E1198" t="str">
        <v>Stepan Company (NYSE:SCL)</v>
      </c>
      <c r="F1198" t="str">
        <v>Verra Mobility Corporation (NASDAQCM:VRRM)</v>
      </c>
      <c r="G1198" t="str">
        <v>Oak Valley Bancorp (NASDAQCM:OVLY)</v>
      </c>
      <c r="H1198" t="str">
        <v>Rambus Inc. (NASDAQGS:RMBS)</v>
      </c>
    </row>
    <row r="1199" spans="1:8" x14ac:dyDescent="0.3">
      <c r="A1199" t="str">
        <v>Innodata Inc. (NASDAQGM:INOD)</v>
      </c>
      <c r="B1199" t="str">
        <v>HealthEquity, Inc. (NASDAQGS:HQY)</v>
      </c>
      <c r="C1199" t="str">
        <v>Pebblebrook Hotel Trust (NYSE:PEB)</v>
      </c>
      <c r="D1199" t="str">
        <v>Helios Technologies, Inc. (NYSE:HLIO)</v>
      </c>
      <c r="E1199" t="str">
        <v>StepStone Group Inc. (NASDAQGS:STEP)</v>
      </c>
      <c r="F1199" t="str">
        <v>Vertiv Holdings Co (NYSE:VRT)</v>
      </c>
      <c r="G1199" t="str">
        <v>Oaktree Specialty Lending Corporation (NASDAQGS:OCSL)</v>
      </c>
      <c r="H1199" t="str">
        <v>Rand Capital Corporation (NASDAQCM:RAND)</v>
      </c>
    </row>
    <row r="1200" spans="1:8" x14ac:dyDescent="0.3">
      <c r="A1200" t="str">
        <v>Innospec Inc. (NASDAQGS:IOSP)</v>
      </c>
      <c r="B1200" t="str">
        <v>Healthpeak Properties, Inc. (NYSE:DOC)</v>
      </c>
      <c r="C1200" t="str">
        <v>Pediatrix Medical Group, Inc. (NYSE:MD)</v>
      </c>
      <c r="D1200" t="str">
        <v>Helix Acquisition Corp. II (NASDAQGM:HLXB)</v>
      </c>
      <c r="E1200" t="str">
        <v>STERIS plc (NYSE:STE)</v>
      </c>
      <c r="F1200" t="str">
        <v>Viavi Solutions Inc. (NASDAQGS:VIAV)</v>
      </c>
      <c r="G1200" t="str">
        <v>Occidental Petroleum Corporation (NYSE:OXY)</v>
      </c>
      <c r="H1200" t="str">
        <v>Range Resources Corporation (NYSE:RRC)</v>
      </c>
    </row>
    <row r="1201" spans="1:8" x14ac:dyDescent="0.3">
      <c r="A1201" t="str">
        <v>Innovative Industrial Properties, Inc. (NYSE:IIPR)</v>
      </c>
      <c r="B1201" t="str">
        <v>HealthStream, Inc. (NASDAQGS:HSTM)</v>
      </c>
      <c r="C1201" t="str">
        <v>Peloton Interactive, Inc. (NASDAQGS:PTON)</v>
      </c>
      <c r="D1201" t="str">
        <v>Helix Energy Solutions Group, Inc. (NYSE:HLX)</v>
      </c>
      <c r="E1201" t="str">
        <v>Sterling Infrastructure, Inc. (NASDAQGS:STRL)</v>
      </c>
      <c r="F1201" t="str">
        <v>Victoria's Secret &amp; Co. (NYSE:VSCO)</v>
      </c>
      <c r="G1201" t="str">
        <v>Oceaneering International, Inc. (NYSE:OII)</v>
      </c>
      <c r="H1201" t="str">
        <v>Ranpak Holdings Corp. (NYSE:PACK)</v>
      </c>
    </row>
    <row r="1202" spans="1:8" x14ac:dyDescent="0.3">
      <c r="A1202" t="str">
        <v>Innovative Solutions and Support, Inc. (NASDAQGS:ISSC)</v>
      </c>
      <c r="B1202" t="str">
        <v>Heartland Express, Inc. (NASDAQGS:HTLD)</v>
      </c>
      <c r="C1202" t="str">
        <v>Penguin Solutions, Inc. (NASDAQGS:PENG)</v>
      </c>
      <c r="D1202" t="str">
        <v>Hello Group Inc. (NASDAQGS:MOMO)</v>
      </c>
      <c r="E1202" t="str">
        <v>Stewart Information Services Corporation (NYSE:STC)</v>
      </c>
      <c r="F1202" t="str">
        <v>Victory Capital Holdings, Inc. (NASDAQGS:VCTR)</v>
      </c>
      <c r="G1202" t="str">
        <v>OceanFirst Financial Corp. (NASDAQGS:OCFC)</v>
      </c>
      <c r="H1202" t="str">
        <v>Raymond James Financial, Inc. (NYSE:RJF)</v>
      </c>
    </row>
    <row r="1203" spans="1:8" x14ac:dyDescent="0.3">
      <c r="A1203" t="str">
        <v>Innovex International, Inc. (NYSE:INVX)</v>
      </c>
      <c r="B1203" t="str">
        <v>Heartland Financial USA, Inc. (NASDAQGS:HTLF)</v>
      </c>
      <c r="C1203" t="str">
        <v>PENN Entertainment, Inc. (NASDAQGS:PENN)</v>
      </c>
      <c r="D1203" t="str">
        <v>Helmerich &amp; Payne, Inc. (NYSE:HP)</v>
      </c>
      <c r="E1203" t="str">
        <v>Stifel Financial Corp. (NYSE:SF)</v>
      </c>
      <c r="F1203" t="str">
        <v>Viking Holdings Ltd (NYSE:VIK)</v>
      </c>
      <c r="G1203" t="str">
        <v>Oddity Tech Ltd. (NASDAQGM:ODD)</v>
      </c>
      <c r="H1203" t="str">
        <v>Rayonier Advanced Materials Inc. (NYSE:RYAM)</v>
      </c>
    </row>
    <row r="1204" spans="1:8" x14ac:dyDescent="0.3">
      <c r="A1204" t="str">
        <v>Innoviva, Inc. (NASDAQGS:INVA)</v>
      </c>
      <c r="B1204" t="str">
        <v>Hecla Mining Company (NYSE:HL)</v>
      </c>
      <c r="C1204" t="str">
        <v>PennantPark Investment Corporation (NYSE:PNNT)</v>
      </c>
      <c r="D1204" t="str">
        <v>Hennessy Advisors, Inc. (NASDAQGM:HNNA)</v>
      </c>
      <c r="E1204" t="str">
        <v>Stock Yards Bancorp, Inc. (NASDAQGS:SYBT)</v>
      </c>
      <c r="F1204" t="str">
        <v>Vimeo, Inc. (NASDAQGS:VMEO)</v>
      </c>
      <c r="G1204" t="str">
        <v>OFG Bancorp (NYSE:OFG)</v>
      </c>
      <c r="H1204" t="str">
        <v>Rayonier Inc. (NYSE:RYN)</v>
      </c>
    </row>
    <row r="1205" spans="1:8" x14ac:dyDescent="0.3">
      <c r="A1205" t="str">
        <v>Insight Enterprises, Inc. (NASDAQGS:NSIT)</v>
      </c>
      <c r="B1205" t="str">
        <v>HEICO Corporation (NYSE:HEI)</v>
      </c>
      <c r="C1205" t="str">
        <v>Penns Woods Bancorp, Inc. (NASDAQGS:PWOD)</v>
      </c>
      <c r="D1205" t="str">
        <v>Hennessy Capital Investment Corp. VI (NASDAQGM:HCVI)</v>
      </c>
      <c r="E1205" t="str">
        <v>StoneX Group Inc. (NASDAQGS:SNEX)</v>
      </c>
      <c r="F1205" t="str">
        <v>Vinci Partners Investments Ltd. (NASDAQGS:VINP)</v>
      </c>
      <c r="G1205" t="str">
        <v>Ohio Valley Banc Corp. (NASDAQGM:OVBC)</v>
      </c>
      <c r="H1205" t="str">
        <v>RB Global, Inc. (NYSE:RBA)</v>
      </c>
    </row>
    <row r="1206" spans="1:8" x14ac:dyDescent="0.3">
      <c r="A1206" t="str">
        <v>Insight Select Income Fund (NYSE:INSI)</v>
      </c>
      <c r="B1206" t="str">
        <v>Heidrick &amp; Struggles International, Inc. (NASDAQGS:HSII)</v>
      </c>
      <c r="C1206" t="str">
        <v>Pentair plc (NYSE:PNR)</v>
      </c>
      <c r="D1206" t="str">
        <v>Henry Schein, Inc. (NASDAQGS:HSIC)</v>
      </c>
      <c r="E1206" t="str">
        <v>Strattec Security Corporation (NASDAQGM:STRT)</v>
      </c>
      <c r="F1206" t="str">
        <v>Viper Energy, Inc. (NASDAQGS:VNOM)</v>
      </c>
      <c r="G1206" t="str">
        <v>Oil States International, Inc. (NYSE:OIS)</v>
      </c>
      <c r="H1206" t="str">
        <v>RBC Bearings Incorporated (NYSE:RBC)</v>
      </c>
    </row>
    <row r="1207" spans="1:8" x14ac:dyDescent="0.3">
      <c r="A1207" t="str">
        <v>Insperity, Inc. (NYSE:NSP)</v>
      </c>
      <c r="B1207" t="str">
        <v>Helen of Troy Limited (NASDAQGS:HELE)</v>
      </c>
      <c r="C1207" t="str">
        <v>Penumbra, Inc. (NYSE:PEN)</v>
      </c>
      <c r="D1207" t="str">
        <v>Herbalife Ltd. (NYSE:HLF)</v>
      </c>
      <c r="E1207" t="str">
        <v>Stride, Inc. (NYSE:LRN)</v>
      </c>
      <c r="F1207" t="str">
        <v>Virco Mfg. Corporation (NASDAQGM:VIRC)</v>
      </c>
      <c r="G1207" t="str">
        <v>Oil-Dri Corporation of America (NYSE:ODC)</v>
      </c>
      <c r="H1207" t="str">
        <v>RCI Hospitality Holdings, Inc. (NASDAQGM:RICK)</v>
      </c>
    </row>
    <row r="1208" spans="1:8" x14ac:dyDescent="0.3">
      <c r="A1208" t="str">
        <v>Inspire Medical Systems, Inc. (NYSE:INSP)</v>
      </c>
      <c r="B1208" t="str">
        <v>Helios Technologies, Inc. (NYSE:HLIO)</v>
      </c>
      <c r="C1208" t="str">
        <v>Peoples Bancorp Inc. (NASDAQGS:PEBO)</v>
      </c>
      <c r="D1208" t="str">
        <v>Herc Holdings Inc. (NYSE:HRI)</v>
      </c>
      <c r="E1208" t="str">
        <v>Stronghold Digital Mining, Inc. (NASDAQGM:SDIG)</v>
      </c>
      <c r="F1208" t="str">
        <v>Viridian Therapeutics, Inc. (NASDAQCM:VRDN)</v>
      </c>
      <c r="G1208" t="str">
        <v>Okta, Inc. (NASDAQGS:OKTA)</v>
      </c>
      <c r="H1208" t="str">
        <v>Realty Income Corporation (NYSE:O)</v>
      </c>
    </row>
    <row r="1209" spans="1:8" x14ac:dyDescent="0.3">
      <c r="A1209" t="str">
        <v>Installed Building Products, Inc. (NYSE:IBP)</v>
      </c>
      <c r="B1209" t="str">
        <v>Helix Acquisition Corp. II (NASDAQGM:HLXB)</v>
      </c>
      <c r="C1209" t="str">
        <v>Perella Weinberg Partners (NASDAQGS:PWP)</v>
      </c>
      <c r="D1209" t="str">
        <v>Heritage Financial Corporation (NASDAQGS:HFWA)</v>
      </c>
      <c r="E1209" t="str">
        <v>Studio City International Holdings Limited (NYSE:MSC)</v>
      </c>
      <c r="F1209" t="str">
        <v>VirTra, Inc. (NASDAQCM:VTSI)</v>
      </c>
      <c r="G1209" t="str">
        <v>Old National Bancorp (NASDAQGS:ONB)</v>
      </c>
      <c r="H1209" t="str">
        <v>Recursion Pharmaceuticals, Inc. (NASDAQGS:RXRX)</v>
      </c>
    </row>
    <row r="1210" spans="1:8" x14ac:dyDescent="0.3">
      <c r="A1210" t="str">
        <v>Insteel Industries, Inc. (NYSE:IIIN)</v>
      </c>
      <c r="B1210" t="str">
        <v>Helix Energy Solutions Group, Inc. (NYSE:HLX)</v>
      </c>
      <c r="C1210" t="str">
        <v>Permian Basin Royalty Trust (NYSE:PBT)</v>
      </c>
      <c r="D1210" t="str">
        <v>Heritage Insurance Holdings, Inc. (NYSE:HRTG)</v>
      </c>
      <c r="E1210" t="str">
        <v>Summit Hotel Properties, Inc. (NYSE:INN)</v>
      </c>
      <c r="F1210" t="str">
        <v>Vishay Precision Group, Inc. (NYSE:VPG)</v>
      </c>
      <c r="G1210" t="str">
        <v>Old Point Financial Corporation (NASDAQCM:OPOF)</v>
      </c>
      <c r="H1210" t="str">
        <v>Red Robin Gourmet Burgers, Inc. (NASDAQGS:RRGB)</v>
      </c>
    </row>
    <row r="1211" spans="1:8" x14ac:dyDescent="0.3">
      <c r="A1211" t="str">
        <v>Insulet Corporation (NASDAQGS:PODD)</v>
      </c>
      <c r="B1211" t="str">
        <v>Hello Group Inc. (NASDAQGS:MOMO)</v>
      </c>
      <c r="C1211" t="str">
        <v>Permian Resources Corporation (NYSE:PR)</v>
      </c>
      <c r="D1211" t="str">
        <v>Hess Corporation (NYSE:HES)</v>
      </c>
      <c r="E1211" t="str">
        <v>Summit Materials, Inc. (NYSE:SUM)</v>
      </c>
      <c r="F1211" t="str">
        <v>Vista Outdoor Inc. (NYSE:VSTO)</v>
      </c>
      <c r="G1211" t="str">
        <v>Old Republic International Corporation (NYSE:ORI)</v>
      </c>
      <c r="H1211" t="str">
        <v>Red Rock Resorts, Inc. (NASDAQGS:RRR)</v>
      </c>
    </row>
    <row r="1212" spans="1:8" x14ac:dyDescent="0.3">
      <c r="A1212" t="str">
        <v>Integer Holdings Corporation (NYSE:ITGR)</v>
      </c>
      <c r="B1212" t="str">
        <v>Helmerich &amp; Payne, Inc. (NYSE:HP)</v>
      </c>
      <c r="C1212" t="str">
        <v>Pfizer Inc. (NYSE:PFE)</v>
      </c>
      <c r="D1212" t="str">
        <v>Hess Midstream LP (NYSE:HESM)</v>
      </c>
      <c r="E1212" t="str">
        <v>Summit Midstream Corporation (NYSE:SMC)</v>
      </c>
      <c r="F1212" t="str">
        <v>Vistra Corp. (NYSE:VST)</v>
      </c>
      <c r="G1212" t="str">
        <v>Old Second Bancorp, Inc. (NASDAQGS:OSBC)</v>
      </c>
      <c r="H1212" t="str">
        <v>Reddit, Inc. (NYSE:RDDT)</v>
      </c>
    </row>
    <row r="1213" spans="1:8" x14ac:dyDescent="0.3">
      <c r="A1213" t="str">
        <v>Integral Ad Science Holding Corp. (NASDAQGS:IAS)</v>
      </c>
      <c r="B1213" t="str">
        <v>Hennessy Advisors, Inc. (NASDAQGM:HNNA)</v>
      </c>
      <c r="C1213" t="str">
        <v>PG&amp;E Corporation (NYSE:PCG)</v>
      </c>
      <c r="D1213" t="str">
        <v>Hewlett Packard Enterprise Company (NYSE:HPE)</v>
      </c>
      <c r="E1213" t="str">
        <v>Summit State Bank (NASDAQGM:SSBI)</v>
      </c>
      <c r="F1213" t="str">
        <v>Vital Energy, Inc. (NYSE:VTLE)</v>
      </c>
      <c r="G1213" t="str">
        <v>Ollie's Bargain Outlet Holdings, Inc. (NASDAQGM:OLLI)</v>
      </c>
      <c r="H1213" t="str">
        <v>Redfin Corporation (NASDAQGS:RDFN)</v>
      </c>
    </row>
    <row r="1214" spans="1:8" x14ac:dyDescent="0.3">
      <c r="A1214" t="str">
        <v>Integrated Wellness Acquisition Corp (NYSE:WEL)</v>
      </c>
      <c r="B1214" t="str">
        <v>Henry Schein, Inc. (NASDAQGS:HSIC)</v>
      </c>
      <c r="C1214" t="str">
        <v>Phathom Pharmaceuticals, Inc. (NASDAQGS:PHAT)</v>
      </c>
      <c r="D1214" t="str">
        <v>Hexcel Corporation (NYSE:HXL)</v>
      </c>
      <c r="E1214" t="str">
        <v>Sun Communities, Inc. (NYSE:SUI)</v>
      </c>
      <c r="F1214" t="str">
        <v>VSE Corporation (NASDAQGS:VSEC)</v>
      </c>
      <c r="G1214" t="str">
        <v>Olo Inc. (NYSE:OLO)</v>
      </c>
      <c r="H1214" t="str">
        <v>Redwood Trust, Inc. (NYSE:RWT)</v>
      </c>
    </row>
    <row r="1215" spans="1:8" x14ac:dyDescent="0.3">
      <c r="A1215" t="str">
        <v>Inter &amp; Co, Inc. (NASDAQGS:INTR)</v>
      </c>
      <c r="B1215" t="str">
        <v>Herbalife Ltd. (NYSE:HLF)</v>
      </c>
      <c r="C1215" t="str">
        <v>Phibro Animal Health Corporation (NASDAQGM:PAHC)</v>
      </c>
      <c r="D1215" t="str">
        <v>HF Sinclair Corporation (NYSE:DINO)</v>
      </c>
      <c r="E1215" t="str">
        <v>Sun Country Airlines Holdings, Inc. (NASDAQGS:SNCY)</v>
      </c>
      <c r="F1215" t="str">
        <v>vTv Therapeutics Inc. (NASDAQCM:VTVT)</v>
      </c>
      <c r="G1215" t="str">
        <v>Omnicell, Inc. (NASDAQGS:OMCL)</v>
      </c>
      <c r="H1215" t="str">
        <v>Regency Centers Corporation (NASDAQGS:REG)</v>
      </c>
    </row>
    <row r="1216" spans="1:8" x14ac:dyDescent="0.3">
      <c r="A1216" t="str">
        <v>Interactive Brokers Group, Inc. (NASDAQGS:IBKR)</v>
      </c>
      <c r="B1216" t="str">
        <v>Herc Holdings Inc. (NYSE:HRI)</v>
      </c>
      <c r="C1216" t="str">
        <v>Philip Morris International Inc. (NYSE:PM)</v>
      </c>
      <c r="D1216" t="str">
        <v>HighPeak Energy, Inc. (NASDAQGM:HPK)</v>
      </c>
      <c r="E1216" t="str">
        <v>Sunlands Technology Group (NYSE:STG)</v>
      </c>
      <c r="F1216" t="str">
        <v>Vulcan Materials Company (NYSE:VMC)</v>
      </c>
      <c r="G1216" t="str">
        <v>On Holding AG (NYSE:ONON)</v>
      </c>
      <c r="H1216" t="str">
        <v>REGENXBIO Inc. (NASDAQGS:RGNX)</v>
      </c>
    </row>
    <row r="1217" spans="1:8" x14ac:dyDescent="0.3">
      <c r="A1217" t="str">
        <v>Intercontinental Exchange, Inc. (NYSE:ICE)</v>
      </c>
      <c r="B1217" t="str">
        <v>Hercules Capital, Inc. (NYSE:HTGC)</v>
      </c>
      <c r="C1217" t="str">
        <v>PHINIA Inc. (NYSE:PHIN)</v>
      </c>
      <c r="D1217" t="str">
        <v>Highwoods Properties, Inc. (NYSE:HIW)</v>
      </c>
      <c r="E1217" t="str">
        <v>SunOpta Inc. (NASDAQGS:STKL)</v>
      </c>
      <c r="F1217" t="str">
        <v>W.W. Grainger, Inc. (NYSE:GWW)</v>
      </c>
      <c r="G1217" t="str">
        <v>ONE Gas, Inc. (NYSE:OGS)</v>
      </c>
      <c r="H1217" t="str">
        <v>Regis Corporation (NASDAQGM:RGS)</v>
      </c>
    </row>
    <row r="1218" spans="1:8" x14ac:dyDescent="0.3">
      <c r="A1218" t="str">
        <v>InterDigital, Inc. (NASDAQGS:IDCC)</v>
      </c>
      <c r="B1218" t="str">
        <v>Heritage Commerce Corp (NASDAQGS:HTBK)</v>
      </c>
      <c r="C1218" t="str">
        <v>Phreesia, Inc. (NYSE:PHR)</v>
      </c>
      <c r="D1218" t="str">
        <v>Hillenbrand, Inc. (NYSE:HI)</v>
      </c>
      <c r="E1218" t="str">
        <v>Sunstone Hotel Investors, Inc. (NYSE:SHO)</v>
      </c>
      <c r="F1218" t="str">
        <v>Walmart Inc. (NYSE:WMT)</v>
      </c>
      <c r="G1218" t="str">
        <v>One Liberty Properties, Inc. (NYSE:OLP)</v>
      </c>
      <c r="H1218" t="str">
        <v>Remitly Global, Inc. (NASDAQGS:RELY)</v>
      </c>
    </row>
    <row r="1219" spans="1:8" x14ac:dyDescent="0.3">
      <c r="A1219" t="str">
        <v>Interface, Inc. (NASDAQGS:TILE)</v>
      </c>
      <c r="B1219" t="str">
        <v>Heritage Financial Corporation (NASDAQGS:HFWA)</v>
      </c>
      <c r="C1219" t="str">
        <v>Piedmont Office Realty Trust, Inc. (NYSE:PDM)</v>
      </c>
      <c r="D1219" t="str">
        <v>Hillman Solutions Corp. (NASDAQGM:HLMN)</v>
      </c>
      <c r="E1219" t="str">
        <v>Super Micro Computer, Inc. (NASDAQGS:SMCI)</v>
      </c>
      <c r="F1219" t="str">
        <v>Warner Bros. Discovery, Inc. (NASDAQGS:WBD)</v>
      </c>
      <c r="G1219" t="str">
        <v>ONEOK, Inc. (NYSE:OKE)</v>
      </c>
      <c r="H1219" t="str">
        <v>RenaissanceRe Holdings Ltd. (NYSE:RNR)</v>
      </c>
    </row>
    <row r="1220" spans="1:8" x14ac:dyDescent="0.3">
      <c r="A1220" t="str">
        <v>International Bancshares Corporation (NASDAQGS:IBOC)</v>
      </c>
      <c r="B1220" t="str">
        <v>Heritage Insurance Holdings, Inc. (NYSE:HRTG)</v>
      </c>
      <c r="C1220" t="str">
        <v>Pieris Pharmaceuticals, Inc. (NASDAQCM:PIRS)</v>
      </c>
      <c r="D1220" t="str">
        <v>Hilltop Holdings Inc. (NYSE:HTH)</v>
      </c>
      <c r="E1220" t="str">
        <v>Surmodics, Inc. (NASDAQGS:SRDX)</v>
      </c>
      <c r="F1220" t="str">
        <v>Waste Connections, Inc. (NYSE:WCN)</v>
      </c>
      <c r="G1220" t="str">
        <v>OneSpan Inc. (NASDAQCM:OSPN)</v>
      </c>
      <c r="H1220" t="str">
        <v>Rent the Runway, Inc. (NASDAQGM:RENT)</v>
      </c>
    </row>
    <row r="1221" spans="1:8" x14ac:dyDescent="0.3">
      <c r="A1221" t="str">
        <v>International Business Machines Corporation (NYSE:IBM)</v>
      </c>
      <c r="B1221" t="str">
        <v>Hess Corporation (NYSE:HES)</v>
      </c>
      <c r="C1221" t="str">
        <v>Pilgrim's Pride Corporation (NASDAQGS:PPC)</v>
      </c>
      <c r="D1221" t="str">
        <v>Hilton Grand Vacations Inc. (NYSE:HGV)</v>
      </c>
      <c r="E1221" t="str">
        <v>Sylvamo Corporation (NYSE:SLVM)</v>
      </c>
      <c r="F1221" t="str">
        <v>Watsco, Inc. (NYSE:WSO)</v>
      </c>
      <c r="G1221" t="str">
        <v>OneSpaWorld Holdings Limited (NASDAQCM:OSW)</v>
      </c>
      <c r="H1221" t="str">
        <v>Repligen Corporation (NASDAQGS:RGEN)</v>
      </c>
    </row>
    <row r="1222" spans="1:8" x14ac:dyDescent="0.3">
      <c r="A1222" t="str">
        <v>International Game Technology PLC (NYSE:IGT)</v>
      </c>
      <c r="B1222" t="str">
        <v>Hess Midstream LP (NYSE:HESM)</v>
      </c>
      <c r="C1222" t="str">
        <v>PIMCO California Municipal Income Fund II (NYSE:PCK)</v>
      </c>
      <c r="D1222" t="str">
        <v>Hilton Worldwide Holdings Inc. (NYSE:HLT)</v>
      </c>
      <c r="E1222" t="str">
        <v>Synchronoss Technologies, Inc. (NASDAQCM:SNCR)</v>
      </c>
      <c r="F1222" t="str">
        <v>Watts Water Technologies, Inc. (NYSE:WTS)</v>
      </c>
      <c r="G1222" t="str">
        <v>Onity Group Inc. (NYSE:ONIT)</v>
      </c>
      <c r="H1222" t="str">
        <v>ReposiTrak, Inc. (NYSE:TRAK)</v>
      </c>
    </row>
    <row r="1223" spans="1:8" x14ac:dyDescent="0.3">
      <c r="A1223" t="str">
        <v>International General Insurance Holdings Ltd. (NASDAQCM:IGIC)</v>
      </c>
      <c r="B1223" t="str">
        <v>Hewlett Packard Enterprise Company (NYSE:HPE)</v>
      </c>
      <c r="C1223" t="str">
        <v>PIMCO California Municipal Income Fund III (NYSE:PZC)</v>
      </c>
      <c r="D1223" t="str">
        <v>Himax Technologies, Inc. (NASDAQGS:HIMX)</v>
      </c>
      <c r="E1223" t="str">
        <v>Synergy CHC Corp. (NASDAQGM:SNYR)</v>
      </c>
      <c r="F1223" t="str">
        <v>Wave Life Sciences Ltd. (NASDAQGM:WVE)</v>
      </c>
      <c r="G1223" t="str">
        <v>Onto Innovation Inc. (NYSE:ONTO)</v>
      </c>
      <c r="H1223" t="str">
        <v>Republic Bancorp, Inc. (NASDAQGS:RBCA.A)</v>
      </c>
    </row>
    <row r="1224" spans="1:8" x14ac:dyDescent="0.3">
      <c r="A1224" t="str">
        <v>International Money Express, Inc. (NASDAQCM:IMXI)</v>
      </c>
      <c r="B1224" t="str">
        <v>Hexcel Corporation (NYSE:HXL)</v>
      </c>
      <c r="C1224" t="str">
        <v>PIMCO Income Strategy Fund II (NYSE:PFN)</v>
      </c>
      <c r="D1224" t="str">
        <v>Hims &amp; Hers Health, Inc. (NYSE:HIMS)</v>
      </c>
      <c r="E1224" t="str">
        <v>Synopsys, Inc. (NASDAQGS:SNPS)</v>
      </c>
      <c r="F1224" t="str">
        <v>Wayfair Inc. (NYSE:W)</v>
      </c>
      <c r="G1224" t="str">
        <v>OP Bancorp (NASDAQGM:OPBK)</v>
      </c>
      <c r="H1224" t="str">
        <v>Republic Services, Inc. (NYSE:RSG)</v>
      </c>
    </row>
    <row r="1225" spans="1:8" x14ac:dyDescent="0.3">
      <c r="A1225" t="str">
        <v>International Paper Company (NYSE:IP)</v>
      </c>
      <c r="B1225" t="str">
        <v>HF Sinclair Corporation (NYSE:DINO)</v>
      </c>
      <c r="C1225" t="str">
        <v>PIMCO New York Municipal Income Fund II (NYSE:PNI)</v>
      </c>
      <c r="D1225" t="str">
        <v>Hippo Holdings Inc. (NYSE:HIPO)</v>
      </c>
      <c r="E1225" t="str">
        <v>Synovus Financial Corp. (NYSE:SNV)</v>
      </c>
      <c r="F1225" t="str">
        <v>Waystar Holding Corp. (NASDAQGS:WAY)</v>
      </c>
      <c r="G1225" t="str">
        <v>Open Text Corporation (NASDAQGS:OTEX)</v>
      </c>
      <c r="H1225" t="str">
        <v>Reservoir Media, Inc. (NASDAQGM:RSVR)</v>
      </c>
    </row>
    <row r="1226" spans="1:8" x14ac:dyDescent="0.3">
      <c r="A1226" t="str">
        <v>International Seaways, Inc. (NYSE:INSW)</v>
      </c>
      <c r="B1226" t="str">
        <v>HighPeak Energy, Inc. (NASDAQGM:HPK)</v>
      </c>
      <c r="C1226" t="str">
        <v>PIMCO New York Municipal Income Fund III (NYSE:PYN)</v>
      </c>
      <c r="D1226" t="str">
        <v>HireQuest, Inc. (NASDAQCM:HQI)</v>
      </c>
      <c r="E1226" t="str">
        <v>T. Rowe Price Group, Inc. (NASDAQGS:TROW)</v>
      </c>
      <c r="F1226" t="str">
        <v>Weatherford International plc (NASDAQGS:WFRD)</v>
      </c>
      <c r="G1226" t="str">
        <v>OPENLANE, Inc. (NYSE:KAR)</v>
      </c>
      <c r="H1226" t="str">
        <v>ReShape Lifesciences Inc. (NASDAQCM:RSLS)</v>
      </c>
    </row>
    <row r="1227" spans="1:8" x14ac:dyDescent="0.3">
      <c r="A1227" t="str">
        <v>Interparfums, Inc. (NASDAQGS:IPAR)</v>
      </c>
      <c r="B1227" t="str">
        <v>Highwoods Properties, Inc. (NYSE:HIW)</v>
      </c>
      <c r="C1227" t="str">
        <v>PIMCO Strategic Income Fund, Inc. (NYSE:RCS)</v>
      </c>
      <c r="D1227" t="str">
        <v>HNI Corporation (NYSE:HNI)</v>
      </c>
      <c r="E1227" t="str">
        <v>Tactile Systems Technology, Inc. (NASDAQGM:TCMD)</v>
      </c>
      <c r="F1227" t="str">
        <v>WEBTOON Entertainment Inc. (NASDAQGS:WBTN)</v>
      </c>
      <c r="G1227" t="str">
        <v>Opera Limited (NASDAQGS:OPRA)</v>
      </c>
      <c r="H1227" t="str">
        <v>Resideo Technologies, Inc. (NYSE:REZI)</v>
      </c>
    </row>
    <row r="1228" spans="1:8" x14ac:dyDescent="0.3">
      <c r="A1228" t="str">
        <v>Intuit Inc. (NASDAQGS:INTU)</v>
      </c>
      <c r="B1228" t="str">
        <v>Hillenbrand, Inc. (NYSE:HI)</v>
      </c>
      <c r="C1228" t="str">
        <v>Pinnacle Financial Partners, Inc. (NASDAQGS:PNFP)</v>
      </c>
      <c r="D1228" t="str">
        <v>Hologic, Inc. (NASDAQGS:HOLX)</v>
      </c>
      <c r="E1228" t="str">
        <v>Take-Two Interactive Software, Inc. (NASDAQGS:TTWO)</v>
      </c>
      <c r="F1228" t="str">
        <v>Weibo Corporation (NASDAQGS:WB)</v>
      </c>
      <c r="G1228" t="str">
        <v>Oppenheimer Holdings Inc. (NYSE:OPY)</v>
      </c>
      <c r="H1228" t="str">
        <v>Resources Connection, Inc. (NASDAQGS:RGP)</v>
      </c>
    </row>
    <row r="1229" spans="1:8" x14ac:dyDescent="0.3">
      <c r="A1229" t="str">
        <v>Intuitive Surgical, Inc. (NASDAQGS:ISRG)</v>
      </c>
      <c r="B1229" t="str">
        <v>Hillman Solutions Corp. (NASDAQGM:HLMN)</v>
      </c>
      <c r="C1229" t="str">
        <v>Pinterest, Inc. (NYSE:PINS)</v>
      </c>
      <c r="D1229" t="str">
        <v>Home Bancorp, Inc. (NASDAQGS:HBCP)</v>
      </c>
      <c r="E1229" t="str">
        <v>Talos Energy Inc. (NYSE:TALO)</v>
      </c>
      <c r="F1229" t="str">
        <v>Welsbach Technology Metals Acquisition Corp. (NASDAQCM:WTMA)</v>
      </c>
      <c r="G1229" t="str">
        <v>OptimumBank Holdings, Inc. (NASDAQCM:OPHC)</v>
      </c>
      <c r="H1229" t="str">
        <v>Restaurant Brands International Inc. (NYSE:QSR)</v>
      </c>
    </row>
    <row r="1230" spans="1:8" x14ac:dyDescent="0.3">
      <c r="A1230" t="str">
        <v>InvenTrust Properties Corp. (NYSE:IVT)</v>
      </c>
      <c r="B1230" t="str">
        <v>Hilltop Holdings Inc. (NYSE:HTH)</v>
      </c>
      <c r="C1230" t="str">
        <v>Pioneer Bancorp, Inc. (NASDAQCM:PBFS)</v>
      </c>
      <c r="D1230" t="str">
        <v>Home Bancshares, Inc. (Conway, AR) (NYSE:HOMB)</v>
      </c>
      <c r="E1230" t="str">
        <v>Tandem Diabetes Care, Inc. (NASDAQGM:TNDM)</v>
      </c>
      <c r="F1230" t="str">
        <v>West Pharmaceutical Services, Inc. (NYSE:WST)</v>
      </c>
      <c r="G1230" t="str">
        <v>Oracle Corporation (NYSE:ORCL)</v>
      </c>
      <c r="H1230" t="str">
        <v>Retail Opportunity Investments Corp. (NASDAQGS:ROIC)</v>
      </c>
    </row>
    <row r="1231" spans="1:8" x14ac:dyDescent="0.3">
      <c r="A1231" t="str">
        <v>Invesco Bond Fund (NYSE:VBF)</v>
      </c>
      <c r="B1231" t="str">
        <v>Hilton Grand Vacations Inc. (NYSE:HGV)</v>
      </c>
      <c r="C1231" t="str">
        <v>Pioneer Floating Rate Fund, Inc. (NYSE:PHD)</v>
      </c>
      <c r="D1231" t="str">
        <v>HomeTrust Bancshares, Inc. (NASDAQGS:HTBI)</v>
      </c>
      <c r="E1231" t="str">
        <v>Tanger Inc. (NYSE:SKT)</v>
      </c>
      <c r="F1231" t="str">
        <v>Western Acquisition Ventures Corp. (NASDAQCM:WAVS)</v>
      </c>
      <c r="G1231" t="str">
        <v>Orchestra BioMed Holdings, Inc. (NASDAQGM:OBIO)</v>
      </c>
      <c r="H1231" t="str">
        <v>REV Group, Inc. (NYSE:REVG)</v>
      </c>
    </row>
    <row r="1232" spans="1:8" x14ac:dyDescent="0.3">
      <c r="A1232" t="str">
        <v>Invesco California Value Municipal Income Trust (NYSE:VCV)</v>
      </c>
      <c r="B1232" t="str">
        <v>Hilton Worldwide Holdings Inc. (NYSE:HLT)</v>
      </c>
      <c r="C1232" t="str">
        <v>Pioneer High Income Fund, Inc. (NYSE:PHT)</v>
      </c>
      <c r="D1232" t="str">
        <v>Honeywell International Inc. (NASDAQGS:HON)</v>
      </c>
      <c r="E1232" t="str">
        <v>Tapestry, Inc. (NYSE:TPR)</v>
      </c>
      <c r="F1232" t="str">
        <v>Western Asset Investment Grade Income Fund Inc. (NYSE:PAI)</v>
      </c>
      <c r="G1232" t="str">
        <v>Orchid Island Capital, Inc. (NYSE:ORC)</v>
      </c>
      <c r="H1232" t="str">
        <v>Revolution Medicines, Inc. (NASDAQGS:RVMD)</v>
      </c>
    </row>
    <row r="1233" spans="1:8" x14ac:dyDescent="0.3">
      <c r="A1233" t="str">
        <v>Invesco Exchange-Traded Fund Trust - Invesco Dividend Achievers ETF (NASDAQGM:PFM)</v>
      </c>
      <c r="B1233" t="str">
        <v>Himax Technologies, Inc. (NASDAQGS:HIMX)</v>
      </c>
      <c r="C1233" t="str">
        <v>Pioneer Municipal High Income Advantage Fund, Inc. (NYSE:MAV)</v>
      </c>
      <c r="D1233" t="str">
        <v>Hooker Furnishings Corporation (NASDAQGS:HOFT)</v>
      </c>
      <c r="E1233" t="str">
        <v>TaskUs, Inc. (NASDAQGS:TASK)</v>
      </c>
      <c r="F1233" t="str">
        <v>Western Digital Corporation (NASDAQGS:WDC)</v>
      </c>
      <c r="G1233" t="str">
        <v>Organon &amp; Co. (NYSE:OGN)</v>
      </c>
      <c r="H1233" t="str">
        <v>Revolve Group, Inc. (NYSE:RVLV)</v>
      </c>
    </row>
    <row r="1234" spans="1:8" x14ac:dyDescent="0.3">
      <c r="A1234" t="str">
        <v>Invesco Exchange-Traded Fund Trust - Invesco Dorsey Wright Utilities Momentum ETF (NASDAQGM:PUI)</v>
      </c>
      <c r="B1234" t="str">
        <v>Hims &amp; Hers Health, Inc. (NYSE:HIMS)</v>
      </c>
      <c r="C1234" t="str">
        <v>Pioneer Municipal High Income Fund, Inc. (NYSE:MHI)</v>
      </c>
      <c r="D1234" t="str">
        <v>Hope Bancorp, Inc. (NASDAQGS:HOPE)</v>
      </c>
      <c r="E1234" t="str">
        <v>TAT Technologies Ltd. (NASDAQGM:TATT)</v>
      </c>
      <c r="F1234" t="str">
        <v>Westlake Corporation (NYSE:WLK)</v>
      </c>
      <c r="G1234" t="str">
        <v>Origin Bancorp, Inc. (NYSE:OBK)</v>
      </c>
      <c r="H1234" t="str">
        <v>Revvity, Inc. (NYSE:RVTY)</v>
      </c>
    </row>
    <row r="1235" spans="1:8" x14ac:dyDescent="0.3">
      <c r="A1235" t="str">
        <v>Invesco Exchange-Traded Fund Trust - Invesco Golden Dragon China ETF (NASDAQGM:PGJ)</v>
      </c>
      <c r="B1235" t="str">
        <v>Hingham Institution for Savings (NASDAQGM:HIFS)</v>
      </c>
      <c r="C1235" t="str">
        <v>Piper Sandler Companies (NYSE:PIPR)</v>
      </c>
      <c r="D1235" t="str">
        <v>Horace Mann Educators Corporation (NYSE:HMN)</v>
      </c>
      <c r="E1235" t="str">
        <v>Taylor Morrison Home Corporation (NYSE:TMHC)</v>
      </c>
      <c r="F1235" t="str">
        <v>Westrock Coffee Company (NASDAQGM:WEST)</v>
      </c>
      <c r="G1235" t="str">
        <v>Orion Group Holdings, Inc. (NYSE:ORN)</v>
      </c>
      <c r="H1235" t="str">
        <v>Rexford Industrial Realty, Inc. (NYSE:REXR)</v>
      </c>
    </row>
    <row r="1236" spans="1:8" x14ac:dyDescent="0.3">
      <c r="A1236" t="str">
        <v>Invesco Exchange-Traded Fund Trust - Invesco High Yield Equity Dividend Achievers ETF (NASDAQGM:PEY)</v>
      </c>
      <c r="B1236" t="str">
        <v>Hippo Holdings Inc. (NYSE:HIPO)</v>
      </c>
      <c r="C1236" t="str">
        <v>Plains All American Pipeline, L.P. (NASDAQGS:PAA)</v>
      </c>
      <c r="D1236" t="str">
        <v>Horizon Bancorp, Inc. (NASDAQGS:HBNC)</v>
      </c>
      <c r="E1236" t="str">
        <v>TD SYNNEX Corporation (NYSE:SNX)</v>
      </c>
      <c r="F1236" t="str">
        <v>WEX Inc. (NYSE:WEX)</v>
      </c>
      <c r="G1236" t="str">
        <v>Orthofix Medical Inc. (NASDAQGS:OFIX)</v>
      </c>
      <c r="H1236" t="str">
        <v>Rhinebeck Bancorp, Inc. (NASDAQCM:RBKB)</v>
      </c>
    </row>
    <row r="1237" spans="1:8" x14ac:dyDescent="0.3">
      <c r="A1237" t="str">
        <v>Invesco High Income Trust II (NYSE:VLT)</v>
      </c>
      <c r="B1237" t="str">
        <v>HireQuest, Inc. (NASDAQCM:HQI)</v>
      </c>
      <c r="C1237" t="str">
        <v>Plains GP Holdings, L.P. (NASDAQGS:PAGP)</v>
      </c>
      <c r="D1237" t="str">
        <v>Horizon Space Acquisition II Corp. (NASDAQGM:HSPT.U)</v>
      </c>
      <c r="E1237" t="str">
        <v>TechnipFMC plc (NYSE:FTI)</v>
      </c>
      <c r="F1237" t="str">
        <v>Willis Towers Watson Public Limited Company (NASDAQGS:WTW)</v>
      </c>
      <c r="G1237" t="str">
        <v>OrthoPediatrics Corp. (NASDAQGM:KIDS)</v>
      </c>
      <c r="H1237" t="str">
        <v>Rhythm Pharmaceuticals, Inc. (NASDAQGM:RYTM)</v>
      </c>
    </row>
    <row r="1238" spans="1:8" x14ac:dyDescent="0.3">
      <c r="A1238" t="str">
        <v>Invesco Mortgage Capital Inc. (NYSE:IVR)</v>
      </c>
      <c r="B1238" t="str">
        <v>HNI Corporation (NYSE:HNI)</v>
      </c>
      <c r="C1238" t="str">
        <v>Playa Hotels &amp; Resorts N.V. (NASDAQGS:PLYA)</v>
      </c>
      <c r="D1238" t="str">
        <v>Horizon Technology Finance Corporation (NASDAQGS:HRZN)</v>
      </c>
      <c r="E1238" t="str">
        <v>TechTarget, Inc. (NASDAQGM:TTGT)</v>
      </c>
      <c r="F1238" t="str">
        <v>Winmark Corporation (NASDAQGM:WINA)</v>
      </c>
      <c r="G1238" t="str">
        <v>Oscar Health, Inc. (NYSE:OSCR)</v>
      </c>
      <c r="H1238" t="str">
        <v>Richardson Electronics, Ltd. (NASDAQGS:RELL)</v>
      </c>
    </row>
    <row r="1239" spans="1:8" x14ac:dyDescent="0.3">
      <c r="A1239" t="str">
        <v>Invesco Municipal Income Opportunities Trust (NYSE:OIA)</v>
      </c>
      <c r="B1239" t="str">
        <v>Hologic, Inc. (NASDAQGS:HOLX)</v>
      </c>
      <c r="C1239" t="str">
        <v>PlayAGS, Inc. (NYSE:AGS)</v>
      </c>
      <c r="D1239" t="str">
        <v>Hormel Foods Corporation (NYSE:HRL)</v>
      </c>
      <c r="E1239" t="str">
        <v>Tecnoglass Inc. (NYSE:TGLS)</v>
      </c>
      <c r="F1239" t="str">
        <v>Winnebago Industries, Inc. (NYSE:WGO)</v>
      </c>
      <c r="G1239" t="str">
        <v>OSI Systems, Inc. (NASDAQGS:OSIS)</v>
      </c>
      <c r="H1239" t="str">
        <v>Richmond Mutual Bancorporation, Inc. (NASDAQCM:RMBI)</v>
      </c>
    </row>
    <row r="1240" spans="1:8" x14ac:dyDescent="0.3">
      <c r="A1240" t="str">
        <v>Invesco Municipal Opportunity Trust (NYSE:VMO)</v>
      </c>
      <c r="B1240" t="str">
        <v>Home Bancorp, Inc. (NASDAQGS:HBCP)</v>
      </c>
      <c r="C1240" t="str">
        <v>Playtika Holding Corp. (NASDAQGS:PLTK)</v>
      </c>
      <c r="D1240" t="str">
        <v>Host Hotels &amp; Resorts, Inc. (NASDAQGS:HST)</v>
      </c>
      <c r="E1240" t="str">
        <v>TEGNA Inc. (NYSE:TGNA)</v>
      </c>
      <c r="F1240" t="str">
        <v>WNS (Holdings) Limited (NYSE:WNS)</v>
      </c>
      <c r="G1240" t="str">
        <v>Otis Worldwide Corporation (NYSE:OTIS)</v>
      </c>
      <c r="H1240" t="str">
        <v>Rigel Pharmaceuticals, Inc. (NASDAQGS:RIGL)</v>
      </c>
    </row>
    <row r="1241" spans="1:8" x14ac:dyDescent="0.3">
      <c r="A1241" t="str">
        <v>Invesco Municipal Trust (NYSE:VKQ)</v>
      </c>
      <c r="B1241" t="str">
        <v>Home Bancshares, Inc. (Conway, AR) (NYSE:HOMB)</v>
      </c>
      <c r="C1241" t="str">
        <v>Plexus Corp. (NASDAQGS:PLXS)</v>
      </c>
      <c r="D1241" t="str">
        <v>Houlihan Lokey, Inc. (NYSE:HLI)</v>
      </c>
      <c r="E1241" t="str">
        <v>Teladoc Health, Inc. (NYSE:TDOC)</v>
      </c>
      <c r="F1241" t="str">
        <v>Wolverine World Wide, Inc. (NYSE:WWW)</v>
      </c>
      <c r="G1241" t="str">
        <v>Ouster, Inc. (NYSE:OUST)</v>
      </c>
      <c r="H1241" t="str">
        <v>RingCentral, Inc. (NYSE:RNG)</v>
      </c>
    </row>
    <row r="1242" spans="1:8" x14ac:dyDescent="0.3">
      <c r="A1242" t="str">
        <v>Invesco QQQ Trust, Series 1 (NASDAQGM:QQQ)</v>
      </c>
      <c r="B1242" t="str">
        <v>Home Federal Bancorp, Inc. of Louisiana (NASDAQCM:HFBL)</v>
      </c>
      <c r="C1242" t="str">
        <v>Pool Corporation (NASDAQGS:POOL)</v>
      </c>
      <c r="D1242" t="str">
        <v>Howard Hughes Holdings Inc. (NYSE:HHH)</v>
      </c>
      <c r="E1242" t="str">
        <v>Teledyne Technologies Incorporated (NYSE:TDY)</v>
      </c>
      <c r="F1242" t="str">
        <v>Workday, Inc. (NASDAQGS:WDAY)</v>
      </c>
      <c r="G1242" t="str">
        <v>OUTFRONT Media Inc. (NYSE:OUT)</v>
      </c>
      <c r="H1242" t="str">
        <v>Riot Platforms, Inc. (NASDAQCM:RIOT)</v>
      </c>
    </row>
    <row r="1243" spans="1:8" x14ac:dyDescent="0.3">
      <c r="A1243" t="str">
        <v>Invesco Quality Municipal Income Trust (NYSE:IQI)</v>
      </c>
      <c r="B1243" t="str">
        <v>HomeTrust Bancshares, Inc. (NASDAQGS:HTBI)</v>
      </c>
      <c r="C1243" t="str">
        <v>Popular, Inc. (NASDAQGS:BPOP)</v>
      </c>
      <c r="D1243" t="str">
        <v>Howmet Aerospace Inc. (NYSE:HWM)</v>
      </c>
      <c r="E1243" t="str">
        <v>Tempur Sealy International, Inc. (NYSE:TPX)</v>
      </c>
      <c r="F1243" t="str">
        <v>World Acceptance Corporation (NASDAQGS:WRLD)</v>
      </c>
      <c r="G1243" t="str">
        <v>Ovintiv Inc. (NYSE:OVV)</v>
      </c>
      <c r="H1243" t="str">
        <v>RLI Corp. (NYSE:RLI)</v>
      </c>
    </row>
    <row r="1244" spans="1:8" x14ac:dyDescent="0.3">
      <c r="A1244" t="str">
        <v>Invesco Trust for Investment Grade Municipals (NYSE:VGM)</v>
      </c>
      <c r="B1244" t="str">
        <v>Honeywell International Inc. (NASDAQGS:HON)</v>
      </c>
      <c r="C1244" t="str">
        <v>Portillo's Inc. (NASDAQGS:PTLO)</v>
      </c>
      <c r="D1244" t="str">
        <v>HP Inc. (NYSE:HPQ)</v>
      </c>
      <c r="E1244" t="str">
        <v>Tempus AI, Inc (NASDAQGS:TEM)</v>
      </c>
      <c r="F1244" t="str">
        <v>World Kinect Corporation (NYSE:WKC)</v>
      </c>
      <c r="G1244" t="str">
        <v>Oxford Lane Capital Corp. (NASDAQGS:OXLC)</v>
      </c>
      <c r="H1244" t="str">
        <v>RLJ Lodging Trust (NYSE:RLJ)</v>
      </c>
    </row>
    <row r="1245" spans="1:8" x14ac:dyDescent="0.3">
      <c r="A1245" t="str">
        <v>Invesco Trust for Investment Grade New York Municipals (NYSE:VTN)</v>
      </c>
      <c r="B1245" t="str">
        <v>Hope Bancorp, Inc. (NASDAQGS:HOPE)</v>
      </c>
      <c r="C1245" t="str">
        <v>Portland General Electric Company (NYSE:POR)</v>
      </c>
      <c r="D1245" t="str">
        <v>Hub Group, Inc. (NASDAQGS:HUBG)</v>
      </c>
      <c r="E1245" t="str">
        <v>Tenable Holdings, Inc. (NASDAQGS:TENB)</v>
      </c>
      <c r="F1245" t="str">
        <v>Worthington Enterprises, Inc. (NYSE:WOR)</v>
      </c>
      <c r="G1245" t="str">
        <v>P10, Inc. (NYSE:PX)</v>
      </c>
      <c r="H1245" t="str">
        <v>Robinhood Markets, Inc. (NASDAQGS:HOOD)</v>
      </c>
    </row>
    <row r="1246" spans="1:8" x14ac:dyDescent="0.3">
      <c r="A1246" t="str">
        <v>Invesco Value Municipal Income Trust (NYSE:IIM)</v>
      </c>
      <c r="B1246" t="str">
        <v>Horace Mann Educators Corporation (NYSE:HMN)</v>
      </c>
      <c r="C1246" t="str">
        <v>Potbelly Corporation (NASDAQGS:PBPB)</v>
      </c>
      <c r="D1246" t="str">
        <v>Hubbell Incorporated (NYSE:HUBB)</v>
      </c>
      <c r="E1246" t="str">
        <v>Tencent Music Entertainment Group (NYSE:TME)</v>
      </c>
      <c r="F1246" t="str">
        <v>Worthington Steel, Inc. (NYSE:WS)</v>
      </c>
      <c r="G1246" t="str">
        <v>Pacira BioSciences, Inc. (NASDAQGS:PCRX)</v>
      </c>
      <c r="H1246" t="str">
        <v>Roblox Corporation (NYSE:RBLX)</v>
      </c>
    </row>
    <row r="1247" spans="1:8" x14ac:dyDescent="0.3">
      <c r="A1247" t="str">
        <v>Investar Holding Corporation (NASDAQGM:ISTR)</v>
      </c>
      <c r="B1247" t="str">
        <v>Horizon Bancorp, Inc. (NASDAQGS:HBNC)</v>
      </c>
      <c r="C1247" t="str">
        <v>Powell Industries, Inc. (NASDAQGS:POWL)</v>
      </c>
      <c r="D1247" t="str">
        <v>HubSpot, Inc. (NYSE:HUBS)</v>
      </c>
      <c r="E1247" t="str">
        <v>Tenet Healthcare Corporation (NYSE:THC)</v>
      </c>
      <c r="F1247" t="str">
        <v>Wyndham Hotels &amp; Resorts, Inc. (NYSE:WH)</v>
      </c>
      <c r="G1247" t="str">
        <v>Packaging Corporation of America (NYSE:PKG)</v>
      </c>
      <c r="H1247" t="str">
        <v>Rocket Lab USA, Inc. (NASDAQCM:RKLB)</v>
      </c>
    </row>
    <row r="1248" spans="1:8" x14ac:dyDescent="0.3">
      <c r="A1248" t="str">
        <v>Investcorp AI Acquisition Corp. (NASDAQGM:IVCA)</v>
      </c>
      <c r="B1248" t="str">
        <v>Horizon Space Acquisition II Corp. (NASDAQGM:HSPT.U)</v>
      </c>
      <c r="C1248" t="str">
        <v>PowerFleet, Inc. (NASDAQGM:AIOT)</v>
      </c>
      <c r="D1248" t="str">
        <v>Hudson Global, Inc. (NASDAQGS:HSON)</v>
      </c>
      <c r="E1248" t="str">
        <v>Tennant Company (NYSE:TNC)</v>
      </c>
      <c r="F1248" t="str">
        <v>Wynn Resorts, Limited (NASDAQGS:WYNN)</v>
      </c>
      <c r="G1248" t="str">
        <v>Pagaya Technologies Ltd. (NASDAQCM:PGY)</v>
      </c>
      <c r="H1248" t="str">
        <v>Roivant Sciences Ltd. (NASDAQGS:ROIV)</v>
      </c>
    </row>
    <row r="1249" spans="1:8" x14ac:dyDescent="0.3">
      <c r="A1249" t="str">
        <v>Investcorp Europe Acquisition Corp I (NASDAQGM:IVCB)</v>
      </c>
      <c r="B1249" t="str">
        <v>Horizon Technology Finance Corporation (NASDAQGS:HRZN)</v>
      </c>
      <c r="C1249" t="str">
        <v>PPG Industries, Inc. (NYSE:PPG)</v>
      </c>
      <c r="D1249" t="str">
        <v>Hudson Technologies, Inc. (NASDAQCM:HDSN)</v>
      </c>
      <c r="E1249" t="str">
        <v>Teradata Corporation (NYSE:TDC)</v>
      </c>
      <c r="F1249" t="str">
        <v>XBiotech Inc. (NASDAQGS:XBIT)</v>
      </c>
      <c r="G1249" t="str">
        <v>PagerDuty, Inc. (NYSE:PD)</v>
      </c>
      <c r="H1249" t="str">
        <v>Rollins, Inc. (NYSE:ROL)</v>
      </c>
    </row>
    <row r="1250" spans="1:8" x14ac:dyDescent="0.3">
      <c r="A1250" t="str">
        <v>Investors Title Company (NASDAQGS:ITIC)</v>
      </c>
      <c r="B1250" t="str">
        <v>Hormel Foods Corporation (NYSE:HRL)</v>
      </c>
      <c r="C1250" t="str">
        <v>PRA Group, Inc. (NASDAQGS:PRAA)</v>
      </c>
      <c r="D1250" t="str">
        <v>Huntsman Corporation (NYSE:HUN)</v>
      </c>
      <c r="E1250" t="str">
        <v>Terex Corporation (NYSE:TEX)</v>
      </c>
      <c r="F1250" t="str">
        <v>XPO, Inc. (NYSE:XPO)</v>
      </c>
      <c r="G1250" t="str">
        <v>Palantir Technologies Inc. (NYSE:PLTR)</v>
      </c>
      <c r="H1250" t="str">
        <v>Root, Inc. (NASDAQGS:ROOT)</v>
      </c>
    </row>
    <row r="1251" spans="1:8" x14ac:dyDescent="0.3">
      <c r="A1251" t="str">
        <v>Invitation Homes Inc. (NYSE:INVH)</v>
      </c>
      <c r="B1251" t="str">
        <v>Host Hotels &amp; Resorts, Inc. (NASDAQGS:HST)</v>
      </c>
      <c r="C1251" t="str">
        <v>Prairie Operating Co. (NASDAQCM:PROP)</v>
      </c>
      <c r="D1251" t="str">
        <v>Hurco Companies, Inc. (NASDAQGS:HURC)</v>
      </c>
      <c r="E1251" t="str">
        <v>Terreno Realty Corporation (NYSE:TRNO)</v>
      </c>
      <c r="F1251" t="str">
        <v>Xponential Fitness, Inc. (NYSE:XPOF)</v>
      </c>
      <c r="G1251" t="str">
        <v>Palmer Square Capital BDC Inc. (NYSE:PSBD)</v>
      </c>
      <c r="H1251" t="str">
        <v>Royal Caribbean Cruises Ltd. (NYSE:RCL)</v>
      </c>
    </row>
    <row r="1252" spans="1:8" x14ac:dyDescent="0.3">
      <c r="A1252" t="str">
        <v>IQVIA Holdings Inc. (NYSE:IQV)</v>
      </c>
      <c r="B1252" t="str">
        <v>Houlihan Lokey, Inc. (NYSE:HLI)</v>
      </c>
      <c r="C1252" t="str">
        <v>Precipio, Inc. (NASDAQCM:PRPO)</v>
      </c>
      <c r="D1252" t="str">
        <v>Huron Consulting Group Inc. (NASDAQGS:HURN)</v>
      </c>
      <c r="E1252" t="str">
        <v>Tesla, Inc. (NASDAQGS:TSLA)</v>
      </c>
      <c r="F1252" t="str">
        <v>Xylem Inc. (NYSE:XYL)</v>
      </c>
      <c r="G1252" t="str">
        <v>Papa John's International, Inc. (NASDAQGS:PZZA)</v>
      </c>
      <c r="H1252" t="str">
        <v>Royal Gold, Inc. (NASDAQGS:RGLD)</v>
      </c>
    </row>
    <row r="1253" spans="1:8" x14ac:dyDescent="0.3">
      <c r="A1253" t="str">
        <v>IRADIMED CORPORATION (NASDAQGM:IRMD)</v>
      </c>
      <c r="B1253" t="str">
        <v>Hovnanian Enterprises, Inc. (NYSE:HOV)</v>
      </c>
      <c r="C1253" t="str">
        <v>Premier, Inc. (NASDAQGS:PINC)</v>
      </c>
      <c r="D1253" t="str">
        <v>IAC Inc. (NASDAQGS:IAC)</v>
      </c>
      <c r="E1253" t="str">
        <v>Tetra Tech, Inc. (NASDAQGS:TTEK)</v>
      </c>
      <c r="F1253" t="str">
        <v>YETI Holdings, Inc. (NYSE:YETI)</v>
      </c>
      <c r="G1253" t="str">
        <v>PAR Technology Corporation (NYSE:PAR)</v>
      </c>
      <c r="H1253" t="str">
        <v>Royce Small-Cap Trust, Inc. (NYSE:RVT)</v>
      </c>
    </row>
    <row r="1254" spans="1:8" x14ac:dyDescent="0.3">
      <c r="A1254" t="str">
        <v>Iridium Communications Inc. (NASDAQGS:IRDM)</v>
      </c>
      <c r="B1254" t="str">
        <v>Howard Hughes Holdings Inc. (NYSE:HHH)</v>
      </c>
      <c r="C1254" t="str">
        <v>Prestige Consumer Healthcare Inc. (NYSE:PBH)</v>
      </c>
      <c r="D1254" t="str">
        <v>IBEX Limited (NASDAQGM:IBEX)</v>
      </c>
      <c r="E1254" t="str">
        <v>Teva Pharmaceutical Industries Limited (NYSE:TEVA)</v>
      </c>
      <c r="F1254" t="str">
        <v>Yiren Digital Ltd. (NYSE:YRD)</v>
      </c>
      <c r="G1254" t="str">
        <v>Paragon 28, Inc. (NYSE:FNA)</v>
      </c>
      <c r="H1254" t="str">
        <v>RPC, Inc. (NYSE:RES)</v>
      </c>
    </row>
    <row r="1255" spans="1:8" x14ac:dyDescent="0.3">
      <c r="A1255" t="str">
        <v>Iron Horse Acquisitions Corp. (NASDAQGM:IROH)</v>
      </c>
      <c r="B1255" t="str">
        <v>Howmet Aerospace Inc. (NYSE:HWM)</v>
      </c>
      <c r="C1255" t="str">
        <v>PrimeEnergy Resources Corporation (NASDAQCM:PNRG)</v>
      </c>
      <c r="D1255" t="str">
        <v>Ibotta, Inc. (NYSE:IBTA)</v>
      </c>
      <c r="E1255" t="str">
        <v>Texas Capital Bancshares, Inc. (NASDAQGS:TCBI)</v>
      </c>
      <c r="F1255" t="str">
        <v>Y-mAbs Therapeutics, Inc. (NASDAQGS:YMAB)</v>
      </c>
      <c r="G1255" t="str">
        <v>Paramount Global (NASDAQGS:PARA)</v>
      </c>
      <c r="H1255" t="str">
        <v>RPM International Inc. (NYSE:RPM)</v>
      </c>
    </row>
    <row r="1256" spans="1:8" x14ac:dyDescent="0.3">
      <c r="A1256" t="str">
        <v>Iron Mountain Incorporated (NYSE:IRM)</v>
      </c>
      <c r="B1256" t="str">
        <v>HP Inc. (NYSE:HPQ)</v>
      </c>
      <c r="C1256" t="str">
        <v>Primega Group Holdings Limited (NASDAQCM:PGHL)</v>
      </c>
      <c r="D1256" t="str">
        <v>Icahn Enterprises L.P. (NASDAQGS:IEP)</v>
      </c>
      <c r="E1256" t="str">
        <v>Texas Instruments Incorporated (NASDAQGS:TXN)</v>
      </c>
      <c r="F1256" t="str">
        <v>Yotta Acquisition Corporation (NASDAQCM:YOTA)</v>
      </c>
      <c r="G1256" t="str">
        <v>Park Aerospace Corp. (NYSE:PKE)</v>
      </c>
      <c r="H1256" t="str">
        <v>RTX Corporation (NYSE:RTX)</v>
      </c>
    </row>
    <row r="1257" spans="1:8" x14ac:dyDescent="0.3">
      <c r="A1257" t="str">
        <v>iShares Trust - iShares 1-3 Year Treasury Bond ETF (NASDAQGM:SHY)</v>
      </c>
      <c r="B1257" t="str">
        <v>Hub Group, Inc. (NASDAQGS:HUBG)</v>
      </c>
      <c r="C1257" t="str">
        <v>Primerica, Inc. (NYSE:PRI)</v>
      </c>
      <c r="D1257" t="str">
        <v>ICF International, Inc. (NASDAQGS:ICFI)</v>
      </c>
      <c r="E1257" t="str">
        <v>Textron Inc. (NYSE:TXT)</v>
      </c>
      <c r="F1257" t="str">
        <v>Yum China Holdings, Inc. (NYSE:YUMC)</v>
      </c>
      <c r="G1257" t="str">
        <v>Park Hotels &amp; Resorts Inc. (NYSE:PK)</v>
      </c>
      <c r="H1257" t="str">
        <v>Rubrik, Inc. (NYSE:RBRK)</v>
      </c>
    </row>
    <row r="1258" spans="1:8" x14ac:dyDescent="0.3">
      <c r="A1258" t="str">
        <v>iShares Trust - iShares 20+ Year Treasury Bond ETF (NASDAQGM:TLT)</v>
      </c>
      <c r="B1258" t="str">
        <v>Hubbell Incorporated (NYSE:HUBB)</v>
      </c>
      <c r="C1258" t="str">
        <v>Primoris Services Corporation (NYSE:PRIM)</v>
      </c>
      <c r="D1258" t="str">
        <v>Ichor Holdings, Ltd. (NASDAQGS:ICHR)</v>
      </c>
      <c r="E1258" t="str">
        <v>The AES Corporation (NYSE:AES)</v>
      </c>
      <c r="F1258" t="str">
        <v>Zebra Technologies Corporation (NASDAQGS:ZBRA)</v>
      </c>
      <c r="G1258" t="str">
        <v>Parke Bancorp, Inc. (NASDAQCM:PKBK)</v>
      </c>
      <c r="H1258" t="str">
        <v>Rumble Inc. (NASDAQGM:RUM)</v>
      </c>
    </row>
    <row r="1259" spans="1:8" x14ac:dyDescent="0.3">
      <c r="A1259" t="str">
        <v>iShares Trust - iShares 7-10 Year Treasury Bond ETF (NASDAQGM:IEF)</v>
      </c>
      <c r="B1259" t="str">
        <v>HubSpot, Inc. (NYSE:HUBS)</v>
      </c>
      <c r="C1259" t="str">
        <v>Priority Technology Holdings, Inc. (NASDAQCM:PRTH)</v>
      </c>
      <c r="D1259" t="str">
        <v>ICON Public Limited Company (NASDAQGS:ICLR)</v>
      </c>
      <c r="E1259" t="str">
        <v>The Allstate Corporation (NYSE:ALL)</v>
      </c>
      <c r="F1259" t="str">
        <v>Zenas BioPharma, Inc. (NASDAQGS:ZBIO)</v>
      </c>
      <c r="G1259" t="str">
        <v>Parker-Hannifin Corporation (NYSE:PH)</v>
      </c>
      <c r="H1259" t="str">
        <v>RumbleOn, Inc. (NASDAQCM:RMBL)</v>
      </c>
    </row>
    <row r="1260" spans="1:8" x14ac:dyDescent="0.3">
      <c r="A1260" t="str">
        <v>iShares Trust - iShares Biotechnology ETF (NASDAQGM:IBB)</v>
      </c>
      <c r="B1260" t="str">
        <v>Hudson Technologies, Inc. (NASDAQCM:HDSN)</v>
      </c>
      <c r="C1260" t="str">
        <v>ProAssurance Corporation (NYSE:PRA)</v>
      </c>
      <c r="D1260" t="str">
        <v>ICU Medical, Inc. (NASDAQGS:ICUI)</v>
      </c>
      <c r="E1260" t="str">
        <v>The Andersons, Inc. (NASDAQGS:ANDE)</v>
      </c>
      <c r="F1260" t="str">
        <v>Zeta Global Holdings Corp. (NYSE:ZETA)</v>
      </c>
      <c r="G1260" t="str">
        <v>Parsons Corporation (NYSE:PSN)</v>
      </c>
      <c r="H1260" t="str">
        <v>Rush Street Interactive, Inc. (NYSE:RSI)</v>
      </c>
    </row>
    <row r="1261" spans="1:8" x14ac:dyDescent="0.3">
      <c r="A1261" t="str">
        <v>iShares Trust - iShares Core S&amp;P U.S. Growth ETF (NASDAQGM:IUSG)</v>
      </c>
      <c r="B1261" t="str">
        <v>Huntington Bancshares Incorporated (NASDAQGS:HBAN)</v>
      </c>
      <c r="C1261" t="str">
        <v>PROCEPT BioRobotics Corporation (NASDAQGM:PRCT)</v>
      </c>
      <c r="D1261" t="str">
        <v>IDACORP, Inc. (NYSE:IDA)</v>
      </c>
      <c r="E1261" t="str">
        <v>The AZEK Company Inc. (NYSE:AZEK)</v>
      </c>
      <c r="F1261" t="str">
        <v>Zevra Therapeutics, Inc. (NASDAQGS:ZVRA)</v>
      </c>
      <c r="G1261" t="str">
        <v>Pathward Financial, Inc. (NASDAQGS:CASH)</v>
      </c>
      <c r="H1261" t="str">
        <v>RxSight, Inc. (NASDAQGM:RXST)</v>
      </c>
    </row>
    <row r="1262" spans="1:8" x14ac:dyDescent="0.3">
      <c r="A1262" t="str">
        <v>iShares Trust - iShares Core S&amp;P U.S. Value ETF (NASDAQGM:IUSV)</v>
      </c>
      <c r="B1262" t="str">
        <v>Huntington Ingalls Industries, Inc. (NYSE:HII)</v>
      </c>
      <c r="C1262" t="str">
        <v>Procore Technologies, Inc. (NYSE:PCOR)</v>
      </c>
      <c r="D1262" t="str">
        <v>Ideal Power Inc. (NASDAQCM:IPWR)</v>
      </c>
      <c r="E1262" t="str">
        <v>The Bancorp, Inc. (NASDAQGS:TBBK)</v>
      </c>
      <c r="F1262" t="str">
        <v>Zillow Group, Inc. (NASDAQGS:ZG)</v>
      </c>
      <c r="G1262" t="str">
        <v>Paychex, Inc. (NASDAQGS:PAYX)</v>
      </c>
      <c r="H1262" t="str">
        <v>Ryan Specialty Holdings, Inc. (NYSE:RYAN)</v>
      </c>
    </row>
    <row r="1263" spans="1:8" x14ac:dyDescent="0.3">
      <c r="A1263" t="str">
        <v>iShares Trust - iShares Morningstar Mid-Cap Value ETF (NASDAQGM:IMCV)</v>
      </c>
      <c r="B1263" t="str">
        <v>Huntsman Corporation (NYSE:HUN)</v>
      </c>
      <c r="C1263" t="str">
        <v>Pro-Dex, Inc. (NASDAQCM:PDEX)</v>
      </c>
      <c r="D1263" t="str">
        <v>IDEAYA Biosciences, Inc. (NASDAQGS:IDYA)</v>
      </c>
      <c r="E1263" t="str">
        <v>The Beachbody Company, Inc. (NYSE:BODI)</v>
      </c>
      <c r="F1263" t="str">
        <v>ZIM Integrated Shipping Services Ltd. (NYSE:ZIM)</v>
      </c>
      <c r="G1263" t="str">
        <v>Paycor HCM, Inc. (NASDAQGS:PYCR)</v>
      </c>
      <c r="H1263" t="str">
        <v>Ryder System, Inc. (NYSE:R)</v>
      </c>
    </row>
    <row r="1264" spans="1:8" x14ac:dyDescent="0.3">
      <c r="A1264" t="str">
        <v>iShares Trust - iShares Preferred and Income Securities ETF (NASDAQGM:PFF)</v>
      </c>
      <c r="B1264" t="str">
        <v>Huron Consulting Group Inc. (NASDAQGS:HURN)</v>
      </c>
      <c r="C1264" t="str">
        <v>Proficient Auto Logistics, Inc. (NASDAQGS:PAL)</v>
      </c>
      <c r="D1264" t="str">
        <v>IDEX Corporation (NYSE:IEX)</v>
      </c>
      <c r="E1264" t="str">
        <v>The Carlyle Group Inc. (NASDAQGS:CG)</v>
      </c>
      <c r="F1264" t="str">
        <v>Zimmer Biomet Holdings, Inc. (NYSE:ZBH)</v>
      </c>
      <c r="G1264" t="str">
        <v>Paylocity Holding Corporation (NASDAQGS:PCTY)</v>
      </c>
      <c r="H1264" t="str">
        <v>S&amp;P Global Inc. (NYSE:SPGI)</v>
      </c>
    </row>
    <row r="1265" spans="1:8" x14ac:dyDescent="0.3">
      <c r="A1265" t="str">
        <v>iShares Trust - iShares S&amp;P Small-Cap 600 Growth ETF (NASDAQGM:IJT)</v>
      </c>
      <c r="B1265" t="str">
        <v>Hyatt Hotels Corporation (NYSE:H)</v>
      </c>
      <c r="C1265" t="str">
        <v>PROG Holdings, Inc. (NYSE:PRG)</v>
      </c>
      <c r="D1265" t="str">
        <v>IDEXX Laboratories, Inc. (NASDAQGS:IDXX)</v>
      </c>
      <c r="E1265" t="str">
        <v>The Charles Schwab Corporation (NYSE:SCHW)</v>
      </c>
      <c r="F1265" t="str">
        <v>ZimVie Inc. (NASDAQGS:ZIMV)</v>
      </c>
      <c r="G1265" t="str">
        <v>Paymentus Holdings, Inc. (NYSE:PAY)</v>
      </c>
      <c r="H1265" t="str">
        <v>S&amp;T Bancorp, Inc. (NASDAQGS:STBA)</v>
      </c>
    </row>
    <row r="1266" spans="1:8" x14ac:dyDescent="0.3">
      <c r="A1266" t="str">
        <v>iShares Trust - iShares Select Dividend ETF (NASDAQGM:DVY)</v>
      </c>
      <c r="B1266" t="str">
        <v>Hyster-Yale, Inc. (NYSE:HY)</v>
      </c>
      <c r="C1266" t="str">
        <v>Progress Software Corporation (NASDAQGS:PRGS)</v>
      </c>
      <c r="D1266" t="str">
        <v>IES Holdings, Inc. (NASDAQGM:IESC)</v>
      </c>
      <c r="E1266" t="str">
        <v>The Cheesecake Factory Incorporated (NASDAQGS:CAKE)</v>
      </c>
      <c r="F1266" t="str">
        <v>Zoetis Inc. (NYSE:ZTS)</v>
      </c>
      <c r="G1266" t="str">
        <v>Payoneer Global Inc. (NASDAQGM:PAYO)</v>
      </c>
      <c r="H1266" t="str">
        <v>Saba Capital Income &amp; Opportunities Fund (NYSE:BRW)</v>
      </c>
    </row>
    <row r="1267" spans="1:8" x14ac:dyDescent="0.3">
      <c r="A1267" t="str">
        <v>iShares Trust - iShares Semiconductor ETF (NASDAQGM:SOXX)</v>
      </c>
      <c r="B1267" t="str">
        <v>i3 Verticals, Inc. (NASDAQGS:IIIV)</v>
      </c>
      <c r="C1267" t="str">
        <v>Prologis, Inc. (NYSE:PLD)</v>
      </c>
      <c r="D1267" t="str">
        <v>IF Bancorp, Inc. (NASDAQCM:IROQ)</v>
      </c>
      <c r="E1267" t="str">
        <v>The Chefs' Warehouse, Inc. (NASDAQGS:CHEF)</v>
      </c>
      <c r="F1267" t="str">
        <v>Zoom Video Communications, Inc. (NASDAQGS:ZM)</v>
      </c>
      <c r="G1267" t="str">
        <v>PayPal Holdings, Inc. (NASDAQGS:PYPL)</v>
      </c>
      <c r="H1267" t="str">
        <v>Sabine Royalty Trust (NYSE:SBR)</v>
      </c>
    </row>
    <row r="1268" spans="1:8" x14ac:dyDescent="0.3">
      <c r="A1268" t="str">
        <v>Israel Acquisitions Corp (NASDAQGM:ISRL)</v>
      </c>
      <c r="B1268" t="str">
        <v>IAC Inc. (NASDAQGS:IAC)</v>
      </c>
      <c r="C1268" t="str">
        <v>PROS Holdings, Inc. (NYSE:PRO)</v>
      </c>
      <c r="D1268" t="str">
        <v>IGM Biosciences, Inc. (NASDAQGS:IGMS)</v>
      </c>
      <c r="E1268" t="str">
        <v>The Chemours Company (NYSE:CC)</v>
      </c>
      <c r="F1268" t="str">
        <v>Zscaler, Inc. (NASDAQGS:ZS)</v>
      </c>
      <c r="G1268" t="str">
        <v>PB Bankshares, Inc. (NASDAQCM:PBBK)</v>
      </c>
      <c r="H1268" t="str">
        <v>Sabra Health Care REIT, Inc. (NASDAQGS:SBRA)</v>
      </c>
    </row>
    <row r="1269" spans="1:8" x14ac:dyDescent="0.3">
      <c r="A1269" t="str">
        <v>Itron, Inc. (NASDAQGS:ITRI)</v>
      </c>
      <c r="B1269" t="str">
        <v>IBEX Limited (NASDAQGM:IBEX)</v>
      </c>
      <c r="C1269" t="str">
        <v>Prosperity Bancshares, Inc. (NYSE:PB)</v>
      </c>
      <c r="D1269" t="str">
        <v>Illumina, Inc. (NASDAQGS:ILMN)</v>
      </c>
      <c r="E1269" t="str">
        <v>The Cigna Group (NYSE:CI)</v>
      </c>
      <c r="F1269" t="str">
        <v>Zumiez Inc. (NASDAQGS:ZUMZ)</v>
      </c>
      <c r="G1269" t="str">
        <v>PCB Bancorp (NASDAQGS:PCB)</v>
      </c>
      <c r="H1269" t="str">
        <v>Safety Insurance Group, Inc. (NASDAQGS:SAFT)</v>
      </c>
    </row>
    <row r="1270" spans="1:8" x14ac:dyDescent="0.3">
      <c r="A1270" t="str">
        <v>ITT Inc. (NYSE:ITT)</v>
      </c>
      <c r="B1270" t="str">
        <v>Ibotta, Inc. (NYSE:IBTA)</v>
      </c>
      <c r="C1270" t="str">
        <v>Protagonist Therapeutics, Inc. (NASDAQGM:PTGX)</v>
      </c>
      <c r="D1270" t="str">
        <v>IMAX Corporation (NYSE:IMAX)</v>
      </c>
      <c r="E1270" t="str">
        <v>The Cooper Companies, Inc. (NASDAQGS:COO)</v>
      </c>
      <c r="G1270" t="str">
        <v>PDF Solutions, Inc. (NASDAQGS:PDFS)</v>
      </c>
      <c r="H1270" t="str">
        <v>Sage Therapeutics, Inc. (NASDAQGM:SAGE)</v>
      </c>
    </row>
    <row r="1271" spans="1:8" x14ac:dyDescent="0.3">
      <c r="A1271" t="str">
        <v>Ituran Location and Control Ltd. (NASDAQGS:ITRN)</v>
      </c>
      <c r="B1271" t="str">
        <v>Icahn Enterprises L.P. (NASDAQGS:IEP)</v>
      </c>
      <c r="C1271" t="str">
        <v>Provident Financial Holdings, Inc. (NASDAQGS:PROV)</v>
      </c>
      <c r="D1271" t="str">
        <v>Immatics N.V. (NASDAQCM:IMTX)</v>
      </c>
      <c r="E1271" t="str">
        <v>The Duckhorn Portfolio, Inc. (NYSE:NAPA)</v>
      </c>
      <c r="G1271" t="str">
        <v>Peakstone Realty Trust (NYSE:PKST)</v>
      </c>
      <c r="H1271" t="str">
        <v>Salesforce, Inc. (NYSE:CRM)</v>
      </c>
    </row>
    <row r="1272" spans="1:8" x14ac:dyDescent="0.3">
      <c r="A1272" t="str">
        <v>J&amp;J Snack Foods Corp. (NASDAQGS:JJSF)</v>
      </c>
      <c r="B1272" t="str">
        <v>ICC Holdings, Inc. (NASDAQCM:ICCH)</v>
      </c>
      <c r="C1272" t="str">
        <v>Provident Financial Services, Inc. (NYSE:PFS)</v>
      </c>
      <c r="D1272" t="str">
        <v>Immunocore Holdings plc (NASDAQGS:IMCR)</v>
      </c>
      <c r="E1272" t="str">
        <v>The Ensign Group, Inc. (NASDAQGS:ENSG)</v>
      </c>
      <c r="G1272" t="str">
        <v>Peapack-Gladstone Financial Corporation (NASDAQGS:PGC)</v>
      </c>
      <c r="H1272" t="str">
        <v>Samfine Creation Holdings Group Limited (NASDAQCM:SFHG)</v>
      </c>
    </row>
    <row r="1273" spans="1:8" x14ac:dyDescent="0.3">
      <c r="A1273" t="str">
        <v>J.B. Hunt Transport Services, Inc. (NASDAQGS:JBHT)</v>
      </c>
      <c r="B1273" t="str">
        <v>ICF International, Inc. (NASDAQGS:ICFI)</v>
      </c>
      <c r="C1273" t="str">
        <v>Prudential Financial, Inc. (NYSE:PRU)</v>
      </c>
      <c r="D1273" t="str">
        <v>Immunome, Inc. (NASDAQCM:IMNM)</v>
      </c>
      <c r="E1273" t="str">
        <v>The Gap, Inc. (NYSE:GAP)</v>
      </c>
      <c r="G1273" t="str">
        <v>Pebblebrook Hotel Trust (NYSE:PEB)</v>
      </c>
      <c r="H1273" t="str">
        <v>Samsara Inc. (NYSE:IOT)</v>
      </c>
    </row>
    <row r="1274" spans="1:8" x14ac:dyDescent="0.3">
      <c r="A1274" t="str">
        <v>J.Jill, Inc. (NYSE:JILL)</v>
      </c>
      <c r="B1274" t="str">
        <v>Ichor Holdings, Ltd. (NASDAQGS:ICHR)</v>
      </c>
      <c r="C1274" t="str">
        <v>PTC Inc. (NASDAQGS:PTC)</v>
      </c>
      <c r="D1274" t="str">
        <v>Immunovant, Inc. (NASDAQGS:IMVT)</v>
      </c>
      <c r="E1274" t="str">
        <v>The GEO Group, Inc. (NYSE:GEO)</v>
      </c>
      <c r="G1274" t="str">
        <v>Pediatrix Medical Group, Inc. (NYSE:MD)</v>
      </c>
      <c r="H1274" t="str">
        <v>Sarepta Therapeutics, Inc. (NASDAQGS:SRPT)</v>
      </c>
    </row>
    <row r="1275" spans="1:8" x14ac:dyDescent="0.3">
      <c r="A1275" t="str">
        <v>Jabil Inc. (NYSE:JBL)</v>
      </c>
      <c r="B1275" t="str">
        <v>ICON Public Limited Company (NASDAQGS:ICLR)</v>
      </c>
      <c r="C1275" t="str">
        <v>PTC Therapeutics, Inc. (NASDAQGS:PTCT)</v>
      </c>
      <c r="D1275" t="str">
        <v>Impinj, Inc. (NASDAQGS:PI)</v>
      </c>
      <c r="E1275" t="str">
        <v>The Gorman-Rupp Company (NYSE:GRC)</v>
      </c>
      <c r="G1275" t="str">
        <v>Peloton Interactive, Inc. (NASDAQGS:PTON)</v>
      </c>
      <c r="H1275" t="str">
        <v>Savers Value Village, Inc. (NYSE:SVV)</v>
      </c>
    </row>
    <row r="1276" spans="1:8" x14ac:dyDescent="0.3">
      <c r="A1276" t="str">
        <v>Jack Henry &amp; Associates, Inc. (NASDAQGS:JKHY)</v>
      </c>
      <c r="B1276" t="str">
        <v>ICU Medical, Inc. (NASDAQGS:ICUI)</v>
      </c>
      <c r="C1276" t="str">
        <v>Public Service Enterprise Group Incorporated (NYSE:PEG)</v>
      </c>
      <c r="D1276" t="str">
        <v>Inari Medical, Inc. (NASDAQGS:NARI)</v>
      </c>
      <c r="E1276" t="str">
        <v>The Greenbrier Companies, Inc. (NYSE:GBX)</v>
      </c>
      <c r="G1276" t="str">
        <v>Penguin Solutions, Inc. (NASDAQGS:PENG)</v>
      </c>
      <c r="H1276" t="str">
        <v>Schlumberger Limited (NYSE:SLB)</v>
      </c>
    </row>
    <row r="1277" spans="1:8" x14ac:dyDescent="0.3">
      <c r="A1277" t="str">
        <v>Jacobs Solutions Inc. (NYSE:J)</v>
      </c>
      <c r="B1277" t="str">
        <v>IDACORP, Inc. (NYSE:IDA)</v>
      </c>
      <c r="C1277" t="str">
        <v>Pulse Biosciences, Inc. (NASDAQCM:PLSE)</v>
      </c>
      <c r="D1277" t="str">
        <v>Incyte Corporation (NASDAQGS:INCY)</v>
      </c>
      <c r="E1277" t="str">
        <v>The Hackett Group, Inc. (NASDAQGS:HCKT)</v>
      </c>
      <c r="G1277" t="str">
        <v>PennantPark Floating Rate Capital Ltd. (NYSE:PFLT)</v>
      </c>
      <c r="H1277" t="str">
        <v>Science Applications International Corporation (NASDAQGS:SAIC)</v>
      </c>
    </row>
    <row r="1278" spans="1:8" x14ac:dyDescent="0.3">
      <c r="A1278" t="str">
        <v>JAKKS Pacific, Inc. (NASDAQGS:JAKK)</v>
      </c>
      <c r="B1278" t="str">
        <v>IDEX Corporation (NYSE:IEX)</v>
      </c>
      <c r="C1278" t="str">
        <v>Pure Cycle Corporation (NASDAQCM:PCYO)</v>
      </c>
      <c r="D1278" t="str">
        <v>Independence Realty Trust, Inc. (NYSE:IRT)</v>
      </c>
      <c r="E1278" t="str">
        <v>The Hain Celestial Group, Inc. (NASDAQGS:HAIN)</v>
      </c>
      <c r="G1278" t="str">
        <v>PennantPark Investment Corporation (NYSE:PNNT)</v>
      </c>
      <c r="H1278" t="str">
        <v>Scienture Holdings, Inc. (NASDAQCM:SCNX)</v>
      </c>
    </row>
    <row r="1279" spans="1:8" x14ac:dyDescent="0.3">
      <c r="A1279" t="str">
        <v>Janus Henderson Group plc (NYSE:JHG)</v>
      </c>
      <c r="B1279" t="str">
        <v>IDEXX Laboratories, Inc. (NASDAQGS:IDXX)</v>
      </c>
      <c r="C1279" t="str">
        <v>Putnam Managed Municipal Income Trust (NYSE:PMM)</v>
      </c>
      <c r="D1279" t="str">
        <v>Independent Bank Corp. (NASDAQGS:INDB)</v>
      </c>
      <c r="E1279" t="str">
        <v>The Hanover Insurance Group, Inc. (NYSE:THG)</v>
      </c>
      <c r="G1279" t="str">
        <v>Penns Woods Bancorp, Inc. (NASDAQGS:PWOD)</v>
      </c>
      <c r="H1279" t="str">
        <v>Scorpio Tankers Inc. (NYSE:STNG)</v>
      </c>
    </row>
    <row r="1280" spans="1:8" x14ac:dyDescent="0.3">
      <c r="A1280" t="str">
        <v>Janus International Group, Inc. (NYSE:JBI)</v>
      </c>
      <c r="B1280" t="str">
        <v>IDT Corporation (NYSE:IDT)</v>
      </c>
      <c r="C1280" t="str">
        <v>Putnam Municipal Opportunities Trust (NYSE:PMO)</v>
      </c>
      <c r="D1280" t="str">
        <v>Independent Bank Corporation (NASDAQGS:IBCP)</v>
      </c>
      <c r="E1280" t="str">
        <v>The Hartford Financial Services Group, Inc. (NYSE:HIG)</v>
      </c>
      <c r="G1280" t="str">
        <v>PennyMac Mortgage Investment Trust (NYSE:PMT)</v>
      </c>
      <c r="H1280" t="str">
        <v>Seagate Technology Holdings plc (NASDAQGS:STX)</v>
      </c>
    </row>
    <row r="1281" spans="1:8" x14ac:dyDescent="0.3">
      <c r="A1281" t="str">
        <v>Japan Smaller Capitalization Fund, Inc. (NYSE:JOF)</v>
      </c>
      <c r="B1281" t="str">
        <v>IES Holdings, Inc. (NASDAQGM:IESC)</v>
      </c>
      <c r="C1281" t="str">
        <v>Q2 Holdings, Inc. (NYSE:QTWO)</v>
      </c>
      <c r="D1281" t="str">
        <v>Independent Bank Group, Inc. (NASDAQGS:IBTX)</v>
      </c>
      <c r="E1281" t="str">
        <v>The Hershey Company (NYSE:HSY)</v>
      </c>
      <c r="G1281" t="str">
        <v>Pentair plc (NYSE:PNR)</v>
      </c>
      <c r="H1281" t="str">
        <v>Seanergy Maritime Holdings Corp. (NASDAQCM:SHIP)</v>
      </c>
    </row>
    <row r="1282" spans="1:8" x14ac:dyDescent="0.3">
      <c r="A1282" t="str">
        <v>Jazz Pharmaceuticals plc (NASDAQGS:JAZZ)</v>
      </c>
      <c r="B1282" t="str">
        <v>IF Bancorp, Inc. (NASDAQCM:IROQ)</v>
      </c>
      <c r="C1282" t="str">
        <v>Qiagen N.V. (NYSE:QGEN)</v>
      </c>
      <c r="D1282" t="str">
        <v>Infinera Corporation (NASDAQGS:INFN)</v>
      </c>
      <c r="E1282" t="str">
        <v>The Home Depot, Inc. (NYSE:HD)</v>
      </c>
      <c r="G1282" t="str">
        <v>Peoples Bancorp Inc. (NASDAQGS:PEBO)</v>
      </c>
      <c r="H1282" t="str">
        <v>Security National Financial Corporation (NASDAQGM:SNFC.A)</v>
      </c>
    </row>
    <row r="1283" spans="1:8" x14ac:dyDescent="0.3">
      <c r="A1283" t="str">
        <v>JD.com, Inc. (NASDAQGS:JD)</v>
      </c>
      <c r="B1283" t="str">
        <v>Illinois Tool Works Inc. (NYSE:ITW)</v>
      </c>
      <c r="C1283" t="str">
        <v>Qifu Technology, Inc. (NASDAQGS:QFIN)</v>
      </c>
      <c r="D1283" t="str">
        <v>Informatica Inc. (NYSE:INFA)</v>
      </c>
      <c r="E1283" t="str">
        <v>The Interpublic Group of Companies, Inc. (NYSE:IPG)</v>
      </c>
      <c r="G1283" t="str">
        <v>Peoples Bancorp of North Carolina, Inc. (NASDAQGM:PEBK)</v>
      </c>
      <c r="H1283" t="str">
        <v>Semrush Holdings, Inc. (NYSE:SEMR)</v>
      </c>
    </row>
    <row r="1284" spans="1:8" x14ac:dyDescent="0.3">
      <c r="A1284" t="str">
        <v>Jefferies Financial Group Inc. (NYSE:JEF)</v>
      </c>
      <c r="B1284" t="str">
        <v>Illumina, Inc. (NASDAQGS:ILMN)</v>
      </c>
      <c r="C1284" t="str">
        <v>QMMM Holdings Limited (NASDAQCM:QMMM)</v>
      </c>
      <c r="D1284" t="str">
        <v>Ingersoll Rand Inc. (NYSE:IR)</v>
      </c>
      <c r="E1284" t="str">
        <v>The Marcus Corporation (NYSE:MCS)</v>
      </c>
      <c r="G1284" t="str">
        <v>PepsiCo, Inc. (NASDAQGS:PEP)</v>
      </c>
      <c r="H1284" t="str">
        <v>Semtech Corporation (NASDAQGS:SMTC)</v>
      </c>
    </row>
    <row r="1285" spans="1:8" x14ac:dyDescent="0.3">
      <c r="A1285" t="str">
        <v>Jiayin Group Inc. (NASDAQGM:JFIN)</v>
      </c>
      <c r="B1285" t="str">
        <v>IMAX Corporation (NYSE:IMAX)</v>
      </c>
      <c r="C1285" t="str">
        <v>Qomolangma Acquisition Corp. (NASDAQCM:QOMO)</v>
      </c>
      <c r="D1285" t="str">
        <v>Ingevity Corporation (NYSE:NGVT)</v>
      </c>
      <c r="E1285" t="str">
        <v>The Middleby Corporation (NASDAQGS:MIDD)</v>
      </c>
      <c r="G1285" t="str">
        <v>Perma-Pipe International Holdings, Inc. (NASDAQGM:PPIH)</v>
      </c>
      <c r="H1285" t="str">
        <v>Sensata Technologies Holding plc (NYSE:ST)</v>
      </c>
    </row>
    <row r="1286" spans="1:8" x14ac:dyDescent="0.3">
      <c r="A1286" t="str">
        <v>JinkoSolar Holding Co., Ltd. (NYSE:JKS)</v>
      </c>
      <c r="B1286" t="str">
        <v>Immunocore Holdings plc (NASDAQGS:IMCR)</v>
      </c>
      <c r="C1286" t="str">
        <v>QUALCOMM Incorporated (NASDAQGS:QCOM)</v>
      </c>
      <c r="D1286" t="str">
        <v>Ingles Markets, Incorporated (NASDAQGS:IMKT.A)</v>
      </c>
      <c r="E1286" t="str">
        <v>The Mosaic Company (NYSE:MOS)</v>
      </c>
      <c r="G1286" t="str">
        <v>Permian Resources Corporation (NYSE:PR)</v>
      </c>
      <c r="H1286" t="str">
        <v>Sensus Healthcare, Inc. (NASDAQCM:SRTS)</v>
      </c>
    </row>
    <row r="1287" spans="1:8" x14ac:dyDescent="0.3">
      <c r="A1287" t="str">
        <v>John B. Sanfilippo &amp; Son, Inc. (NASDAQGS:JBSS)</v>
      </c>
      <c r="B1287" t="str">
        <v>Impinj, Inc. (NASDAQGS:PI)</v>
      </c>
      <c r="C1287" t="str">
        <v>Quetta Acquisition Corporation (NASDAQGM:QETA)</v>
      </c>
      <c r="D1287" t="str">
        <v>Ingredion Incorporated (NYSE:INGR)</v>
      </c>
      <c r="E1287" t="str">
        <v>The Procter &amp; Gamble Company (NYSE:PG)</v>
      </c>
      <c r="G1287" t="str">
        <v>Perrigo Company plc (NYSE:PRGO)</v>
      </c>
      <c r="H1287" t="str">
        <v>SentinelOne, Inc. (NYSE:S)</v>
      </c>
    </row>
    <row r="1288" spans="1:8" x14ac:dyDescent="0.3">
      <c r="A1288" t="str">
        <v>John Bean Technologies Corporation (NYSE:JBT)</v>
      </c>
      <c r="B1288" t="str">
        <v>Inari Medical, Inc. (NASDAQGS:NARI)</v>
      </c>
      <c r="C1288" t="str">
        <v>QuidelOrtho Corporation (NASDAQGS:QDEL)</v>
      </c>
      <c r="D1288" t="str">
        <v>InMode Ltd. (NASDAQGS:INMD)</v>
      </c>
      <c r="E1288" t="str">
        <v>The Progressive Corporation (NYSE:PGR)</v>
      </c>
      <c r="G1288" t="str">
        <v>Pfizer Inc. (NYSE:PFE)</v>
      </c>
      <c r="H1288" t="str">
        <v>Septerna, Inc. (NASDAQGM:SEPN)</v>
      </c>
    </row>
    <row r="1289" spans="1:8" x14ac:dyDescent="0.3">
      <c r="A1289" t="str">
        <v>John Hancock Financial Opportunities Fund (NYSE:BTO)</v>
      </c>
      <c r="B1289" t="str">
        <v>Incyte Corporation (NASDAQGS:INCY)</v>
      </c>
      <c r="C1289" t="str">
        <v>QuinStreet, Inc. (NASDAQGS:QNST)</v>
      </c>
      <c r="D1289" t="str">
        <v>Innospec Inc. (NASDAQGS:IOSP)</v>
      </c>
      <c r="E1289" t="str">
        <v>The Sherwin-Williams Company (NYSE:SHW)</v>
      </c>
      <c r="G1289" t="str">
        <v>PG&amp;E Corporation (NYSE:PCG)</v>
      </c>
      <c r="H1289" t="str">
        <v>ServiceNow, Inc. (NYSE:NOW)</v>
      </c>
    </row>
    <row r="1290" spans="1:8" x14ac:dyDescent="0.3">
      <c r="A1290" t="str">
        <v>John Hancock Income Securities Trust (NYSE:JHS)</v>
      </c>
      <c r="B1290" t="str">
        <v>Independence Realty Trust, Inc. (NYSE:IRT)</v>
      </c>
      <c r="C1290" t="str">
        <v>QXO, Inc. (NASDAQCM:QXO)</v>
      </c>
      <c r="D1290" t="str">
        <v>InnovAge Holding Corp. (NASDAQGS:INNV)</v>
      </c>
      <c r="E1290" t="str">
        <v>The Simply Good Foods Company (NASDAQCM:SMPL)</v>
      </c>
      <c r="G1290" t="str">
        <v>Phathom Pharmaceuticals, Inc. (NASDAQGS:PHAT)</v>
      </c>
      <c r="H1290" t="str">
        <v>ServisFirst Bancshares, Inc. (NYSE:SFBS)</v>
      </c>
    </row>
    <row r="1291" spans="1:8" x14ac:dyDescent="0.3">
      <c r="A1291" t="str">
        <v>John Hancock Investors Trust (NYSE:JHI)</v>
      </c>
      <c r="B1291" t="str">
        <v>Independent Bank Corp. (NASDAQGS:INDB)</v>
      </c>
      <c r="C1291" t="str">
        <v>RADCOM Ltd. (NASDAQCM:RDCM)</v>
      </c>
      <c r="D1291" t="str">
        <v>Innovative Eyewear, Inc. (NASDAQCM:LUCY)</v>
      </c>
      <c r="E1291" t="str">
        <v>The St. Joe Company (NYSE:JOE)</v>
      </c>
      <c r="G1291" t="str">
        <v>Phibro Animal Health Corporation (NASDAQGM:PAHC)</v>
      </c>
      <c r="H1291" t="str">
        <v>Seven Hills Realty Trust (NASDAQCM:SEVN)</v>
      </c>
    </row>
    <row r="1292" spans="1:8" x14ac:dyDescent="0.3">
      <c r="A1292" t="str">
        <v>John Hancock Preferred Income Fund (NYSE:HPI)</v>
      </c>
      <c r="B1292" t="str">
        <v>Independent Bank Corporation (NASDAQGS:IBCP)</v>
      </c>
      <c r="C1292" t="str">
        <v>Radware Ltd. (NASDAQGS:RDWR)</v>
      </c>
      <c r="D1292" t="str">
        <v>Innovative Industrial Properties, Inc. (NYSE:IIPR)</v>
      </c>
      <c r="E1292" t="str">
        <v>The Timken Company (NYSE:TKR)</v>
      </c>
      <c r="G1292" t="str">
        <v>Philip Morris International Inc. (NYSE:PM)</v>
      </c>
      <c r="H1292" t="str">
        <v>SFL Corporation Ltd. (NYSE:SFL)</v>
      </c>
    </row>
    <row r="1293" spans="1:8" x14ac:dyDescent="0.3">
      <c r="A1293" t="str">
        <v>John Hancock Preferred Income Fund II (NYSE:HPF)</v>
      </c>
      <c r="B1293" t="str">
        <v>Independent Bank Group, Inc. (NASDAQGS:IBTX)</v>
      </c>
      <c r="C1293" t="str">
        <v>Rand Capital Corporation (NASDAQCM:RAND)</v>
      </c>
      <c r="D1293" t="str">
        <v>Innoviva, Inc. (NASDAQGS:INVA)</v>
      </c>
      <c r="E1293" t="str">
        <v>The TJX Companies, Inc. (NYSE:TJX)</v>
      </c>
      <c r="G1293" t="str">
        <v>PHINIA Inc. (NYSE:PHIN)</v>
      </c>
      <c r="H1293" t="str">
        <v>Shake Shack Inc. (NYSE:SHAK)</v>
      </c>
    </row>
    <row r="1294" spans="1:8" x14ac:dyDescent="0.3">
      <c r="A1294" t="str">
        <v>John Hancock Preferred Income Fund III (NYSE:HPS)</v>
      </c>
      <c r="B1294" t="str">
        <v>Infinera Corporation (NASDAQGS:INFN)</v>
      </c>
      <c r="C1294" t="str">
        <v>Range Resources Corporation (NYSE:RRC)</v>
      </c>
      <c r="D1294" t="str">
        <v>Innventure, Inc. (NASDAQGM:INV)</v>
      </c>
      <c r="E1294" t="str">
        <v>The Toro Company (NYSE:TTC)</v>
      </c>
      <c r="G1294" t="str">
        <v>Phreesia, Inc. (NYSE:PHR)</v>
      </c>
      <c r="H1294" t="str">
        <v>Shenandoah Telecommunications Company (NASDAQGS:SHEN)</v>
      </c>
    </row>
    <row r="1295" spans="1:8" x14ac:dyDescent="0.3">
      <c r="A1295" t="str">
        <v>John Hancock Premium Dividend Fund (NYSE:PDT)</v>
      </c>
      <c r="B1295" t="str">
        <v>Informatica Inc. (NYSE:INFA)</v>
      </c>
      <c r="C1295" t="str">
        <v>Rapid7, Inc. (NASDAQGM:RPD)</v>
      </c>
      <c r="D1295" t="str">
        <v>Inogen, Inc. (NASDAQGS:INGN)</v>
      </c>
      <c r="E1295" t="str">
        <v>The Travelers Companies, Inc. (NYSE:TRV)</v>
      </c>
      <c r="G1295" t="str">
        <v>Piedmont Office Realty Trust, Inc. (NYSE:PDM)</v>
      </c>
      <c r="H1295" t="str">
        <v>SI-BONE, Inc. (NASDAQGM:SIBN)</v>
      </c>
    </row>
    <row r="1296" spans="1:8" x14ac:dyDescent="0.3">
      <c r="A1296" t="str">
        <v>John Hancock Tax-Advantaged Dividend Income Fund (NYSE:HTD)</v>
      </c>
      <c r="B1296" t="str">
        <v>Ingersoll Rand Inc. (NYSE:IR)</v>
      </c>
      <c r="C1296" t="str">
        <v>Raymond James Financial, Inc. (NYSE:RJF)</v>
      </c>
      <c r="D1296" t="str">
        <v>Inseego Corp. (NASDAQGS:INSG)</v>
      </c>
      <c r="E1296" t="str">
        <v>The Vita Coco Company, Inc. (NASDAQGS:COCO)</v>
      </c>
      <c r="G1296" t="str">
        <v>Pilgrim's Pride Corporation (NASDAQGS:PPC)</v>
      </c>
      <c r="H1296" t="str">
        <v>Sierra Bancorp (NASDAQGS:BSRR)</v>
      </c>
    </row>
    <row r="1297" spans="1:8" x14ac:dyDescent="0.3">
      <c r="A1297" t="str">
        <v>John Marshall Bancorp, Inc. (NASDAQCM:JMSB)</v>
      </c>
      <c r="B1297" t="str">
        <v>Ingevity Corporation (NYSE:NGVT)</v>
      </c>
      <c r="C1297" t="str">
        <v>Rayonier Inc. (NYSE:RYN)</v>
      </c>
      <c r="D1297" t="str">
        <v>Insight Acquisition Corp. (NASDAQGM:INAQ)</v>
      </c>
      <c r="E1297" t="str">
        <v>The Walt Disney Company (NYSE:DIS)</v>
      </c>
      <c r="G1297" t="str">
        <v>PIMCO New York Municipal Income Fund (NYSE:PNF)</v>
      </c>
      <c r="H1297" t="str">
        <v>Sila Realty Trust, Inc. (NYSE:SILA)</v>
      </c>
    </row>
    <row r="1298" spans="1:8" x14ac:dyDescent="0.3">
      <c r="A1298" t="str">
        <v>Johnson &amp; Johnson (NYSE:JNJ)</v>
      </c>
      <c r="B1298" t="str">
        <v>Ingles Markets, Incorporated (NASDAQGS:IMKT.A)</v>
      </c>
      <c r="C1298" t="str">
        <v>RB Global, Inc. (NYSE:RBA)</v>
      </c>
      <c r="D1298" t="str">
        <v>Insight Enterprises, Inc. (NASDAQGS:NSIT)</v>
      </c>
      <c r="E1298" t="str">
        <v>Thermon Group Holdings, Inc. (NYSE:THR)</v>
      </c>
      <c r="G1298" t="str">
        <v>PIMCO New York Municipal Income Fund II (NYSE:PNI)</v>
      </c>
      <c r="H1298" t="str">
        <v>Silicon Motion Technology Corporation (NASDAQGS:SIMO)</v>
      </c>
    </row>
    <row r="1299" spans="1:8" x14ac:dyDescent="0.3">
      <c r="A1299" t="str">
        <v>Johnson Controls International plc (NYSE:JCI)</v>
      </c>
      <c r="B1299" t="str">
        <v>Ingram Micro Holding Corporation (NYSE:INGM)</v>
      </c>
      <c r="C1299" t="str">
        <v>RBC Bearings Incorporated (NYSE:RBC)</v>
      </c>
      <c r="D1299" t="str">
        <v>Insmed Incorporated (NASDAQGS:INSM)</v>
      </c>
      <c r="E1299" t="str">
        <v>Third Coast Bancshares, Inc. (NASDAQGS:TCBX)</v>
      </c>
      <c r="G1299" t="str">
        <v>PIMCO Strategic Income Fund, Inc. (NYSE:RCS)</v>
      </c>
      <c r="H1299" t="str">
        <v>Similarweb Ltd. (NYSE:SMWB)</v>
      </c>
    </row>
    <row r="1300" spans="1:8" x14ac:dyDescent="0.3">
      <c r="A1300" t="str">
        <v>Joint Stock Company Kaspi.kz (NASDAQGS:KSPI)</v>
      </c>
      <c r="B1300" t="str">
        <v>Ingredion Incorporated (NYSE:INGR)</v>
      </c>
      <c r="C1300" t="str">
        <v>RE/MAX Holdings, Inc. (NYSE:RMAX)</v>
      </c>
      <c r="D1300" t="str">
        <v>Inspire Medical Systems, Inc. (NYSE:INSP)</v>
      </c>
      <c r="E1300" t="str">
        <v>THOR Industries, Inc. (NYSE:THO)</v>
      </c>
      <c r="G1300" t="str">
        <v>Pinnacle West Capital Corporation (NYSE:PNW)</v>
      </c>
      <c r="H1300" t="str">
        <v>Simon Property Group, Inc. (NYSE:SPG)</v>
      </c>
    </row>
    <row r="1301" spans="1:8" x14ac:dyDescent="0.3">
      <c r="A1301" t="str">
        <v>Jones Lang LaSalle Incorporated (NYSE:JLL)</v>
      </c>
      <c r="B1301" t="str">
        <v>InMode Ltd. (NASDAQGS:INMD)</v>
      </c>
      <c r="C1301" t="str">
        <v>Realty Income Corporation (NYSE:O)</v>
      </c>
      <c r="D1301" t="str">
        <v>Inspired Entertainment, Inc. (NASDAQCM:INSE)</v>
      </c>
      <c r="E1301" t="str">
        <v>Tiptree Inc. (NASDAQCM:TIPT)</v>
      </c>
      <c r="G1301" t="str">
        <v>Pioneer Bancorp, Inc. (NASDAQCM:PBFS)</v>
      </c>
      <c r="H1301" t="str">
        <v>Simulations Plus, Inc. (NASDAQGS:SLP)</v>
      </c>
    </row>
    <row r="1302" spans="1:8" x14ac:dyDescent="0.3">
      <c r="A1302" t="str">
        <v>JOYY Inc. (NASDAQGS:YY)</v>
      </c>
      <c r="B1302" t="str">
        <v>Innodata Inc. (NASDAQGM:INOD)</v>
      </c>
      <c r="C1302" t="str">
        <v>Red River Bancshares, Inc. (NASDAQGS:RRBI)</v>
      </c>
      <c r="D1302" t="str">
        <v>Installed Building Products, Inc. (NYSE:IBP)</v>
      </c>
      <c r="E1302" t="str">
        <v>Titan International, Inc. (NYSE:TWI)</v>
      </c>
      <c r="G1302" t="str">
        <v>Pioneer Municipal High Income Fund, Inc. (NYSE:MHI)</v>
      </c>
      <c r="H1302" t="str">
        <v>Sinclair, Inc. (NASDAQGS:SBGI)</v>
      </c>
    </row>
    <row r="1303" spans="1:8" x14ac:dyDescent="0.3">
      <c r="A1303" t="str">
        <v>JPMorgan Chase &amp; Co. (NYSE:JPM)</v>
      </c>
      <c r="B1303" t="str">
        <v>Innospec Inc. (NASDAQGS:IOSP)</v>
      </c>
      <c r="C1303" t="str">
        <v>Reddit, Inc. (NYSE:RDDT)</v>
      </c>
      <c r="D1303" t="str">
        <v>Insteel Industries, Inc. (NYSE:IIIN)</v>
      </c>
      <c r="E1303" t="str">
        <v>TKO Group Holdings, Inc. (NYSE:TKO)</v>
      </c>
      <c r="G1303" t="str">
        <v>Piper Sandler Companies (NYSE:PIPR)</v>
      </c>
      <c r="H1303" t="str">
        <v>Singular Genomics Systems, Inc. (NASDAQCM:OMIC)</v>
      </c>
    </row>
    <row r="1304" spans="1:8" x14ac:dyDescent="0.3">
      <c r="A1304" t="str">
        <v>Juniper Networks, Inc. (NYSE:JNPR)</v>
      </c>
      <c r="B1304" t="str">
        <v>Innovative Industrial Properties, Inc. (NYSE:IIPR)</v>
      </c>
      <c r="C1304" t="str">
        <v>Redwood Trust, Inc. (NYSE:RWT)</v>
      </c>
      <c r="D1304" t="str">
        <v>Instil Bio, Inc. (NASDAQCM:TIL)</v>
      </c>
      <c r="E1304" t="str">
        <v>Tootsie Roll Industries, Inc. (NYSE:TR)</v>
      </c>
      <c r="G1304" t="str">
        <v>Plains All American Pipeline, L.P. (NASDAQGS:PAA)</v>
      </c>
      <c r="H1304" t="str">
        <v>SITE Centers Corp. (NYSE:SITC)</v>
      </c>
    </row>
    <row r="1305" spans="1:8" x14ac:dyDescent="0.3">
      <c r="A1305" t="str">
        <v>JVSPAC Acquisition Corp. (NASDAQCM:JVSA)</v>
      </c>
      <c r="B1305" t="str">
        <v>Innovative Solutions and Support, Inc. (NASDAQGS:ISSC)</v>
      </c>
      <c r="C1305" t="str">
        <v>REE Automotive Ltd. (NASDAQCM:REE)</v>
      </c>
      <c r="D1305" t="str">
        <v>Intapp, Inc. (NASDAQGS:INTA)</v>
      </c>
      <c r="E1305" t="str">
        <v>Topgolf Callaway Brands Corp. (NYSE:MODG)</v>
      </c>
      <c r="G1305" t="str">
        <v>Plains GP Holdings, L.P. (NASDAQGS:PAGP)</v>
      </c>
      <c r="H1305" t="str">
        <v>SiteOne Landscape Supply, Inc. (NYSE:SITE)</v>
      </c>
    </row>
    <row r="1306" spans="1:8" x14ac:dyDescent="0.3">
      <c r="A1306" t="str">
        <v>Kadant Inc. (NYSE:KAI)</v>
      </c>
      <c r="B1306" t="str">
        <v>Innovex International, Inc. (NYSE:INVX)</v>
      </c>
      <c r="C1306" t="str">
        <v>Regal Rexnord Corporation (NYSE:RRX)</v>
      </c>
      <c r="D1306" t="str">
        <v>Integer Holdings Corporation (NYSE:ITGR)</v>
      </c>
      <c r="E1306" t="str">
        <v>TowneBank (NASDAQGS:TOWN)</v>
      </c>
      <c r="G1306" t="str">
        <v>Planet Fitness, Inc. (NYSE:PLNT)</v>
      </c>
      <c r="H1306" t="str">
        <v>SiTime Corporation (NASDAQGM:SITM)</v>
      </c>
    </row>
    <row r="1307" spans="1:8" x14ac:dyDescent="0.3">
      <c r="A1307" t="str">
        <v>Kairous Acquisition Corp. Limited (NASDAQCM:KACL)</v>
      </c>
      <c r="B1307" t="str">
        <v>Innoviva, Inc. (NASDAQGS:INVA)</v>
      </c>
      <c r="C1307" t="str">
        <v>Regencell Bioscience Holdings Limited (NASDAQCM:RGC)</v>
      </c>
      <c r="D1307" t="str">
        <v>Integra LifeSciences Holdings Corporation (NASDAQGS:IART)</v>
      </c>
      <c r="E1307" t="str">
        <v>TPG RE Finance Trust, Inc. (NYSE:TRTX)</v>
      </c>
      <c r="G1307" t="str">
        <v>PlayAGS, Inc. (NYSE:AGS)</v>
      </c>
      <c r="H1307" t="str">
        <v>Sitio Royalties Corp. (NYSE:STR)</v>
      </c>
    </row>
    <row r="1308" spans="1:8" x14ac:dyDescent="0.3">
      <c r="A1308" t="str">
        <v>Kaiser Aluminum Corporation (NASDAQGS:KALU)</v>
      </c>
      <c r="B1308" t="str">
        <v>Inogen, Inc. (NASDAQGS:INGN)</v>
      </c>
      <c r="C1308" t="str">
        <v>Regency Centers Corporation (NASDAQGS:REG)</v>
      </c>
      <c r="D1308" t="str">
        <v>Integral Ad Science Holding Corp. (NASDAQGS:IAS)</v>
      </c>
      <c r="E1308" t="str">
        <v>Trane Technologies plc (NYSE:TT)</v>
      </c>
      <c r="G1308" t="str">
        <v>Plumas Bancorp (NASDAQCM:PLBC)</v>
      </c>
      <c r="H1308" t="str">
        <v>SJW Group (NASDAQGS:SJW)</v>
      </c>
    </row>
    <row r="1309" spans="1:8" x14ac:dyDescent="0.3">
      <c r="A1309" t="str">
        <v>Kanzhun Limited (NASDAQGS:BZ)</v>
      </c>
      <c r="B1309" t="str">
        <v>Inseego Corp. (NASDAQGS:INSG)</v>
      </c>
      <c r="C1309" t="str">
        <v>Regeneron Pharmaceuticals, Inc. (NASDAQGS:REGN)</v>
      </c>
      <c r="D1309" t="str">
        <v>Integrated Wellness Acquisition Corp (NYSE:WEL)</v>
      </c>
      <c r="E1309" t="str">
        <v>Transcat, Inc. (NASDAQGM:TRNS)</v>
      </c>
      <c r="G1309" t="str">
        <v>Pluri Inc. (NASDAQCM:PLUR)</v>
      </c>
      <c r="H1309" t="str">
        <v>Skillsoft Corp. (NYSE:SKIL)</v>
      </c>
    </row>
    <row r="1310" spans="1:8" x14ac:dyDescent="0.3">
      <c r="A1310" t="str">
        <v>Karat Packaging Inc. (NASDAQGS:KRT)</v>
      </c>
      <c r="B1310" t="str">
        <v>Insight Enterprises, Inc. (NASDAQGS:NSIT)</v>
      </c>
      <c r="C1310" t="str">
        <v>Regis Corporation (NASDAQGM:RGS)</v>
      </c>
      <c r="D1310" t="str">
        <v>Intel Corporation (NASDAQGS:INTC)</v>
      </c>
      <c r="E1310" t="str">
        <v>TransDigm Group Incorporated (NYSE:TDG)</v>
      </c>
      <c r="G1310" t="str">
        <v>Ponce Financial Group, Inc. (NASDAQGM:PDLB)</v>
      </c>
      <c r="H1310" t="str">
        <v>Skyward Specialty Insurance Group, Inc. (NASDAQGS:SKWD)</v>
      </c>
    </row>
    <row r="1311" spans="1:8" x14ac:dyDescent="0.3">
      <c r="A1311" t="str">
        <v>Karooooo Ltd. (NASDAQCM:KARO)</v>
      </c>
      <c r="B1311" t="str">
        <v>Inspire Medical Systems, Inc. (NYSE:INSP)</v>
      </c>
      <c r="C1311" t="str">
        <v>Relay Therapeutics, Inc. (NASDAQGM:RLAY)</v>
      </c>
      <c r="D1311" t="str">
        <v>Intellia Therapeutics, Inc. (NASDAQGM:NTLA)</v>
      </c>
      <c r="E1311" t="str">
        <v>TransMedics Group, Inc. (NASDAQGM:TMDX)</v>
      </c>
      <c r="G1311" t="str">
        <v>Popular, Inc. (NASDAQGS:BPOP)</v>
      </c>
      <c r="H1311" t="str">
        <v>SkyWest, Inc. (NASDAQGS:SKYW)</v>
      </c>
    </row>
    <row r="1312" spans="1:8" x14ac:dyDescent="0.3">
      <c r="A1312" t="str">
        <v>Kayne Anderson BDC, Inc. (NYSE:KBDC)</v>
      </c>
      <c r="B1312" t="str">
        <v>Inspired Entertainment, Inc. (NASDAQCM:INSE)</v>
      </c>
      <c r="C1312" t="str">
        <v>Remitly Global, Inc. (NASDAQGS:RELY)</v>
      </c>
      <c r="D1312" t="str">
        <v>Interactive Brokers Group, Inc. (NASDAQGS:IBKR)</v>
      </c>
      <c r="E1312" t="str">
        <v>TransUnion (NYSE:TRU)</v>
      </c>
      <c r="G1312" t="str">
        <v>Portillo's Inc. (NASDAQGS:PTLO)</v>
      </c>
      <c r="H1312" t="str">
        <v>SLR Investment Corp. (NASDAQGS:SLRC)</v>
      </c>
    </row>
    <row r="1313" spans="1:8" x14ac:dyDescent="0.3">
      <c r="A1313" t="str">
        <v>Kayne Anderson Energy Infrastructure Fund, Inc. (NYSE:KYN)</v>
      </c>
      <c r="B1313" t="str">
        <v>Installed Building Products, Inc. (NYSE:IBP)</v>
      </c>
      <c r="C1313" t="str">
        <v>RenaissanceRe Holdings Ltd. (NYSE:RNR)</v>
      </c>
      <c r="D1313" t="str">
        <v>Intercontinental Exchange, Inc. (NYSE:ICE)</v>
      </c>
      <c r="E1313" t="str">
        <v>Travere Therapeutics, Inc. (NASDAQGM:TVTX)</v>
      </c>
      <c r="G1313" t="str">
        <v>Portland General Electric Company (NYSE:POR)</v>
      </c>
      <c r="H1313" t="str">
        <v>SmartFinancial, Inc. (NYSE:SMBK)</v>
      </c>
    </row>
    <row r="1314" spans="1:8" x14ac:dyDescent="0.3">
      <c r="A1314" t="str">
        <v>KB Home (NYSE:KBH)</v>
      </c>
      <c r="B1314" t="str">
        <v>Insteel Industries, Inc. (NYSE:IIIN)</v>
      </c>
      <c r="C1314" t="str">
        <v>Renasant Corporation (NYSE:RNST)</v>
      </c>
      <c r="D1314" t="str">
        <v>Interface, Inc. (NASDAQGS:TILE)</v>
      </c>
      <c r="E1314" t="str">
        <v>TreeHouse Foods, Inc. (NYSE:THS)</v>
      </c>
      <c r="G1314" t="str">
        <v>Potbelly Corporation (NASDAQGS:PBPB)</v>
      </c>
      <c r="H1314" t="str">
        <v>Smith Douglas Homes Corp. (NYSE:SDHC)</v>
      </c>
    </row>
    <row r="1315" spans="1:8" x14ac:dyDescent="0.3">
      <c r="A1315" t="str">
        <v>KBR, Inc. (NYSE:KBR)</v>
      </c>
      <c r="B1315" t="str">
        <v>Insulet Corporation (NASDAQGS:PODD)</v>
      </c>
      <c r="C1315" t="str">
        <v>ReNew Energy Global Plc (NASDAQGS:RNW)</v>
      </c>
      <c r="D1315" t="str">
        <v>International Bancshares Corporation (NASDAQGS:IBOC)</v>
      </c>
      <c r="E1315" t="str">
        <v>Tri Pointe Homes, Inc. (NYSE:TPH)</v>
      </c>
      <c r="G1315" t="str">
        <v>Powell Industries, Inc. (NASDAQGS:POWL)</v>
      </c>
      <c r="H1315" t="str">
        <v>Smith-Midland Corporation (NASDAQCM:SMID)</v>
      </c>
    </row>
    <row r="1316" spans="1:8" x14ac:dyDescent="0.3">
      <c r="A1316" t="str">
        <v>KE Holdings Inc. (NYSE:BEKE)</v>
      </c>
      <c r="B1316" t="str">
        <v>Intapp, Inc. (NASDAQGS:INTA)</v>
      </c>
      <c r="C1316" t="str">
        <v>Rent the Runway, Inc. (NASDAQGM:RENT)</v>
      </c>
      <c r="D1316" t="str">
        <v>International Business Machines Corporation (NYSE:IBM)</v>
      </c>
      <c r="E1316" t="str">
        <v>TriMas Corporation (NASDAQGS:TRS)</v>
      </c>
      <c r="G1316" t="str">
        <v>PowerFleet, Inc. (NASDAQGM:AIOT)</v>
      </c>
      <c r="H1316" t="str">
        <v>Snap Inc. (NYSE:SNAP)</v>
      </c>
    </row>
    <row r="1317" spans="1:8" x14ac:dyDescent="0.3">
      <c r="A1317" t="str">
        <v>Keen Vision Acquisition Corporation (NASDAQGM:KVAC)</v>
      </c>
      <c r="B1317" t="str">
        <v>Integer Holdings Corporation (NYSE:ITGR)</v>
      </c>
      <c r="C1317" t="str">
        <v>Repay Holdings Corporation (NASDAQCM:RPAY)</v>
      </c>
      <c r="D1317" t="str">
        <v>International Flavors &amp; Fragrances Inc. (NYSE:IFF)</v>
      </c>
      <c r="E1317" t="str">
        <v>Trimble Inc. (NASDAQGS:TRMB)</v>
      </c>
      <c r="G1317" t="str">
        <v>PPG Industries, Inc. (NYSE:PPG)</v>
      </c>
      <c r="H1317" t="str">
        <v>SoFi Technologies, Inc. (NASDAQGS:SOFI)</v>
      </c>
    </row>
    <row r="1318" spans="1:8" x14ac:dyDescent="0.3">
      <c r="A1318" t="str">
        <v>Kellanova (NYSE:K)</v>
      </c>
      <c r="B1318" t="str">
        <v>Integra LifeSciences Holdings Corporation (NASDAQGS:IART)</v>
      </c>
      <c r="C1318" t="str">
        <v>ReposiTrak, Inc. (NYSE:TRAK)</v>
      </c>
      <c r="D1318" t="str">
        <v>International Game Technology PLC (NYSE:IGT)</v>
      </c>
      <c r="E1318" t="str">
        <v>Trip.com Group Limited (NASDAQGS:TCOM)</v>
      </c>
      <c r="G1318" t="str">
        <v>PRA Group, Inc. (NASDAQGS:PRAA)</v>
      </c>
      <c r="H1318" t="str">
        <v>Soho House &amp; Co Inc. (NYSE:SHCO)</v>
      </c>
    </row>
    <row r="1319" spans="1:8" x14ac:dyDescent="0.3">
      <c r="A1319" t="str">
        <v>Kelly Services, Inc. (NASDAQGS:KELY.A)</v>
      </c>
      <c r="B1319" t="str">
        <v>Integral Ad Science Holding Corp. (NASDAQGS:IAS)</v>
      </c>
      <c r="C1319" t="str">
        <v>Republic Bancorp, Inc. (NASDAQGS:RBCA.A)</v>
      </c>
      <c r="D1319" t="str">
        <v>International Money Express, Inc. (NASDAQCM:IMXI)</v>
      </c>
      <c r="E1319" t="str">
        <v>TriplePoint Venture Growth BDC Corp. (NYSE:TPVG)</v>
      </c>
      <c r="G1319" t="str">
        <v>Precipio, Inc. (NASDAQCM:PRPO)</v>
      </c>
      <c r="H1319" t="str">
        <v>Sohu.com Limited (NASDAQGS:SOHU)</v>
      </c>
    </row>
    <row r="1320" spans="1:8" x14ac:dyDescent="0.3">
      <c r="A1320" t="str">
        <v>Kemper Corporation (NYSE:KMPR)</v>
      </c>
      <c r="B1320" t="str">
        <v>Integrated Wellness Acquisition Corp (NYSE:WEL)</v>
      </c>
      <c r="C1320" t="str">
        <v>Republic Services, Inc. (NYSE:RSG)</v>
      </c>
      <c r="D1320" t="str">
        <v>International Paper Company (NYSE:IP)</v>
      </c>
      <c r="E1320" t="str">
        <v>Triumph Financial, Inc. (NASDAQGS:TFIN)</v>
      </c>
      <c r="G1320" t="str">
        <v>Preferred Bank (NASDAQGS:PFBC)</v>
      </c>
      <c r="H1320" t="str">
        <v>Sonos, Inc. (NASDAQGS:SONO)</v>
      </c>
    </row>
    <row r="1321" spans="1:8" x14ac:dyDescent="0.3">
      <c r="A1321" t="str">
        <v>Kennametal Inc. (NYSE:KMT)</v>
      </c>
      <c r="B1321" t="str">
        <v>Intel Corporation (NASDAQGS:INTC)</v>
      </c>
      <c r="C1321" t="str">
        <v>ReShape Lifesciences Inc. (NASDAQCM:RSLS)</v>
      </c>
      <c r="D1321" t="str">
        <v>International Seaways, Inc. (NYSE:INSW)</v>
      </c>
      <c r="E1321" t="str">
        <v>Triumph Group, Inc. (NYSE:TGI)</v>
      </c>
      <c r="G1321" t="str">
        <v>Premier Financial Corp. (NASDAQGS:PFC)</v>
      </c>
      <c r="H1321" t="str">
        <v>SoundThinking, Inc. (NASDAQCM:SSTI)</v>
      </c>
    </row>
    <row r="1322" spans="1:8" x14ac:dyDescent="0.3">
      <c r="A1322" t="str">
        <v>Kennedy-Wilson Holdings, Inc. (NYSE:KW)</v>
      </c>
      <c r="B1322" t="str">
        <v>Interactive Brokers Group, Inc. (NASDAQGS:IBKR)</v>
      </c>
      <c r="C1322" t="str">
        <v>ResMed Inc. (NYSE:RMD)</v>
      </c>
      <c r="D1322" t="str">
        <v>Intra-Cellular Therapies, Inc. (NASDAQGS:ITCI)</v>
      </c>
      <c r="E1322" t="str">
        <v>Tronox Holdings plc (NYSE:TROX)</v>
      </c>
      <c r="G1322" t="str">
        <v>PrimeEnergy Resources Corporation (NASDAQCM:PNRG)</v>
      </c>
      <c r="H1322" t="str">
        <v>Source Capital, Inc. (NYSE:SOR)</v>
      </c>
    </row>
    <row r="1323" spans="1:8" x14ac:dyDescent="0.3">
      <c r="A1323" t="str">
        <v>Kenvue Inc. (NYSE:KVUE)</v>
      </c>
      <c r="B1323" t="str">
        <v>Intercontinental Exchange, Inc. (NYSE:ICE)</v>
      </c>
      <c r="C1323" t="str">
        <v>Retail Opportunity Investments Corp. (NASDAQGS:ROIC)</v>
      </c>
      <c r="D1323" t="str">
        <v>Intrepid Potash, Inc. (NYSE:IPI)</v>
      </c>
      <c r="E1323" t="str">
        <v>Trupanion, Inc. (NASDAQGM:TRUP)</v>
      </c>
      <c r="G1323" t="str">
        <v>Primega Group Holdings Limited (NASDAQCM:PGHL)</v>
      </c>
      <c r="H1323" t="str">
        <v>Southern Copper Corporation (NYSE:SCCO)</v>
      </c>
    </row>
    <row r="1324" spans="1:8" x14ac:dyDescent="0.3">
      <c r="A1324" t="str">
        <v>Keurig Dr Pepper Inc. (NASDAQGS:KDP)</v>
      </c>
      <c r="B1324" t="str">
        <v>InterDigital, Inc. (NASDAQGS:IDCC)</v>
      </c>
      <c r="C1324" t="str">
        <v>REV Group, Inc. (NYSE:REVG)</v>
      </c>
      <c r="D1324" t="str">
        <v>Intuit Inc. (NASDAQGS:INTU)</v>
      </c>
      <c r="E1324" t="str">
        <v>Trustmark Corporation (NASDAQGS:TRMK)</v>
      </c>
      <c r="G1324" t="str">
        <v>Primerica, Inc. (NYSE:PRI)</v>
      </c>
      <c r="H1324" t="str">
        <v>Southern First Bancshares, Inc. (NASDAQGM:SFST)</v>
      </c>
    </row>
    <row r="1325" spans="1:8" x14ac:dyDescent="0.3">
      <c r="A1325" t="str">
        <v>Kewaunee Scientific Corporation (NASDAQGM:KEQU)</v>
      </c>
      <c r="B1325" t="str">
        <v>Interface, Inc. (NASDAQGS:TILE)</v>
      </c>
      <c r="C1325" t="str">
        <v>Revolve Group, Inc. (NYSE:RVLV)</v>
      </c>
      <c r="D1325" t="str">
        <v>Intuitive Machines, Inc. (NASDAQGM:LUNR)</v>
      </c>
      <c r="E1325" t="str">
        <v>TTM Technologies, Inc. (NASDAQGS:TTMI)</v>
      </c>
      <c r="G1325" t="str">
        <v>Primo Brands Corporation (NYSE:PRMB)</v>
      </c>
      <c r="H1325" t="str">
        <v>Southwest Airlines Co. (NYSE:LUV)</v>
      </c>
    </row>
    <row r="1326" spans="1:8" x14ac:dyDescent="0.3">
      <c r="A1326" t="str">
        <v>KeyCorp (NYSE:KEY)</v>
      </c>
      <c r="B1326" t="str">
        <v>International Bancshares Corporation (NASDAQGS:IBOC)</v>
      </c>
      <c r="C1326" t="str">
        <v>Revvity, Inc. (NYSE:RVTY)</v>
      </c>
      <c r="D1326" t="str">
        <v>InvenTrust Properties Corp. (NYSE:IVT)</v>
      </c>
      <c r="E1326" t="str">
        <v>Turtle Beach Corporation (NASDAQGM:HEAR)</v>
      </c>
      <c r="G1326" t="str">
        <v>Primoris Services Corporation (NYSE:PRIM)</v>
      </c>
      <c r="H1326" t="str">
        <v>Sphere Entertainment Co. (NYSE:SPHR)</v>
      </c>
    </row>
    <row r="1327" spans="1:8" x14ac:dyDescent="0.3">
      <c r="A1327" t="str">
        <v>Keysight Technologies, Inc. (NYSE:KEYS)</v>
      </c>
      <c r="B1327" t="str">
        <v>International Business Machines Corporation (NYSE:IBM)</v>
      </c>
      <c r="C1327" t="str">
        <v>Rexford Industrial Realty, Inc. (NYSE:REXR)</v>
      </c>
      <c r="D1327" t="str">
        <v>Invesco Ltd. (NYSE:IVZ)</v>
      </c>
      <c r="E1327" t="str">
        <v>Tutor Perini Corporation (NYSE:TPC)</v>
      </c>
      <c r="G1327" t="str">
        <v>Priority Technology Holdings, Inc. (NASDAQCM:PRTH)</v>
      </c>
      <c r="H1327" t="str">
        <v>Sportradar Group AG (NASDAQGS:SRAD)</v>
      </c>
    </row>
    <row r="1328" spans="1:8" x14ac:dyDescent="0.3">
      <c r="A1328" t="str">
        <v>Kforce Inc. (NYSE:KFRC)</v>
      </c>
      <c r="B1328" t="str">
        <v>International Flavors &amp; Fragrances Inc. (NYSE:IFF)</v>
      </c>
      <c r="C1328" t="str">
        <v>Reynolds Consumer Products Inc. (NASDAQGS:REYN)</v>
      </c>
      <c r="D1328" t="str">
        <v>Invesco Mortgage Capital Inc. (NYSE:IVR)</v>
      </c>
      <c r="E1328" t="str">
        <v>TWFG, Inc. (NASDAQGS:TWFG)</v>
      </c>
      <c r="G1328" t="str">
        <v>Privia Health Group, Inc. (NASDAQGS:PRVA)</v>
      </c>
      <c r="H1328" t="str">
        <v>SpringWorks Therapeutics, Inc. (NASDAQGS:SWTX)</v>
      </c>
    </row>
    <row r="1329" spans="1:8" x14ac:dyDescent="0.3">
      <c r="A1329" t="str">
        <v>Kilroy Realty Corporation (NYSE:KRC)</v>
      </c>
      <c r="B1329" t="str">
        <v>International Game Technology PLC (NYSE:IGT)</v>
      </c>
      <c r="C1329" t="str">
        <v>RH (NYSE:RH)</v>
      </c>
      <c r="D1329" t="str">
        <v>Invesco Municipal Opportunity Trust (NYSE:VMO)</v>
      </c>
      <c r="E1329" t="str">
        <v>TXNM Energy, Inc. (NYSE:TXNM)</v>
      </c>
      <c r="G1329" t="str">
        <v>ProAssurance Corporation (NYSE:PRA)</v>
      </c>
      <c r="H1329" t="str">
        <v>Sprinklr, Inc. (NYSE:CXM)</v>
      </c>
    </row>
    <row r="1330" spans="1:8" x14ac:dyDescent="0.3">
      <c r="A1330" t="str">
        <v>Kimball Electronics, Inc. (NASDAQGS:KE)</v>
      </c>
      <c r="B1330" t="str">
        <v>International Money Express, Inc. (NASDAQCM:IMXI)</v>
      </c>
      <c r="C1330" t="str">
        <v>Richardson Electronics, Ltd. (NASDAQGS:RELL)</v>
      </c>
      <c r="D1330" t="str">
        <v>Invesco Municipal Trust (NYSE:VKQ)</v>
      </c>
      <c r="E1330" t="str">
        <v>Tyler Technologies, Inc. (NYSE:TYL)</v>
      </c>
      <c r="G1330" t="str">
        <v>PROCEPT BioRobotics Corporation (NASDAQGM:PRCT)</v>
      </c>
      <c r="H1330" t="str">
        <v>Sprott Focus Trust, Inc. (NASDAQGS:FUND)</v>
      </c>
    </row>
    <row r="1331" spans="1:8" x14ac:dyDescent="0.3">
      <c r="A1331" t="str">
        <v>Kimbell Royalty Partners, LP (NYSE:KRP)</v>
      </c>
      <c r="B1331" t="str">
        <v>International Paper Company (NYSE:IP)</v>
      </c>
      <c r="C1331" t="str">
        <v>Richmond Mutual Bancorporation, Inc. (NASDAQCM:RMBI)</v>
      </c>
      <c r="D1331" t="str">
        <v>Invesco Trust for Investment Grade Municipals (NYSE:VGM)</v>
      </c>
      <c r="E1331" t="str">
        <v>U.S. Physical Therapy, Inc. (NYSE:USPH)</v>
      </c>
      <c r="G1331" t="str">
        <v>Procore Technologies, Inc. (NYSE:PCOR)</v>
      </c>
      <c r="H1331" t="str">
        <v>Sprout Social, Inc. (NASDAQCM:SPT)</v>
      </c>
    </row>
    <row r="1332" spans="1:8" x14ac:dyDescent="0.3">
      <c r="A1332" t="str">
        <v>Kimberly-Clark Corporation (NYSE:KMB)</v>
      </c>
      <c r="B1332" t="str">
        <v>International Seaways, Inc. (NYSE:INSW)</v>
      </c>
      <c r="C1332" t="str">
        <v>Rigel Pharmaceuticals, Inc. (NASDAQGS:RIGL)</v>
      </c>
      <c r="D1332" t="str">
        <v>Investors Title Company (NASDAQGS:ITIC)</v>
      </c>
      <c r="E1332" t="str">
        <v>Ubiquiti Inc. (NYSE:UI)</v>
      </c>
      <c r="G1332" t="str">
        <v>Pro-Dex, Inc. (NASDAQCM:PDEX)</v>
      </c>
      <c r="H1332" t="str">
        <v>SPX Technologies, Inc. (NYSE:SPXC)</v>
      </c>
    </row>
    <row r="1333" spans="1:8" x14ac:dyDescent="0.3">
      <c r="A1333" t="str">
        <v>Kimco Realty Corporation (NYSE:KIM)</v>
      </c>
      <c r="B1333" t="str">
        <v>Interparfums, Inc. (NASDAQGS:IPAR)</v>
      </c>
      <c r="C1333" t="str">
        <v>RingCentral, Inc. (NYSE:RNG)</v>
      </c>
      <c r="D1333" t="str">
        <v>Invitation Homes Inc. (NYSE:INVH)</v>
      </c>
      <c r="E1333" t="str">
        <v>UFP Industries, Inc. (NASDAQGS:UFPI)</v>
      </c>
      <c r="G1333" t="str">
        <v>Progress Software Corporation (NASDAQGS:PRGS)</v>
      </c>
      <c r="H1333" t="str">
        <v>SR Bancorp, Inc. (NASDAQCM:SRBK)</v>
      </c>
    </row>
    <row r="1334" spans="1:8" x14ac:dyDescent="0.3">
      <c r="A1334" t="str">
        <v>Kinder Morgan, Inc. (NYSE:KMI)</v>
      </c>
      <c r="B1334" t="str">
        <v>Intrepid Potash, Inc. (NYSE:IPI)</v>
      </c>
      <c r="C1334" t="str">
        <v>RLI Corp. (NYSE:RLI)</v>
      </c>
      <c r="D1334" t="str">
        <v>Invizyne Technologies, Inc. (NASDAQCM:IZTC)</v>
      </c>
      <c r="E1334" t="str">
        <v>UL Solutions Inc. (NYSE:ULS)</v>
      </c>
      <c r="G1334" t="str">
        <v>Prologis, Inc. (NYSE:PLD)</v>
      </c>
      <c r="H1334" t="str">
        <v>Stagwell Inc. (NASDAQGS:STGW)</v>
      </c>
    </row>
    <row r="1335" spans="1:8" x14ac:dyDescent="0.3">
      <c r="A1335" t="str">
        <v>KinderCare Learning Companies, Inc. (NYSE:KLC)</v>
      </c>
      <c r="B1335" t="str">
        <v>Intuit Inc. (NASDAQGS:INTU)</v>
      </c>
      <c r="C1335" t="str">
        <v>RLJ Lodging Trust (NYSE:RLJ)</v>
      </c>
      <c r="D1335" t="str">
        <v>Ionis Pharmaceuticals, Inc. (NASDAQGS:IONS)</v>
      </c>
      <c r="E1335" t="str">
        <v>Ultra Clean Holdings, Inc. (NASDAQGS:UCTT)</v>
      </c>
      <c r="G1335" t="str">
        <v>PROS Holdings, Inc. (NYSE:PRO)</v>
      </c>
      <c r="H1335" t="str">
        <v>Standard Motor Products, Inc. (NYSE:SMP)</v>
      </c>
    </row>
    <row r="1336" spans="1:8" x14ac:dyDescent="0.3">
      <c r="A1336" t="str">
        <v>Kinetik Holdings Inc. (NYSE:KNTK)</v>
      </c>
      <c r="B1336" t="str">
        <v>Intuitive Surgical, Inc. (NASDAQGS:ISRG)</v>
      </c>
      <c r="C1336" t="str">
        <v>Robinhood Markets, Inc. (NASDAQGS:HOOD)</v>
      </c>
      <c r="D1336" t="str">
        <v>IonQ, Inc. (NYSE:IONQ)</v>
      </c>
      <c r="E1336" t="str">
        <v>UMB Financial Corporation (NASDAQGS:UMBF)</v>
      </c>
      <c r="G1336" t="str">
        <v>Prosperity Bancshares, Inc. (NYSE:PB)</v>
      </c>
      <c r="H1336" t="str">
        <v>Star Bulk Carriers Corp. (NASDAQGS:SBLK)</v>
      </c>
    </row>
    <row r="1337" spans="1:8" x14ac:dyDescent="0.3">
      <c r="A1337" t="str">
        <v>Kingstone Companies, Inc. (NASDAQCM:KINS)</v>
      </c>
      <c r="B1337" t="str">
        <v>InvenTrust Properties Corp. (NYSE:IVT)</v>
      </c>
      <c r="C1337" t="str">
        <v>Roblox Corporation (NYSE:RBLX)</v>
      </c>
      <c r="D1337" t="str">
        <v>Iovance Biotherapeutics, Inc. (NASDAQGM:IOVA)</v>
      </c>
      <c r="E1337" t="str">
        <v>UMH Properties, Inc. (NYSE:UMH)</v>
      </c>
      <c r="G1337" t="str">
        <v>Provident Financial Holdings, Inc. (NASDAQGS:PROV)</v>
      </c>
      <c r="H1337" t="str">
        <v>Starwood Property Trust, Inc. (NYSE:STWD)</v>
      </c>
    </row>
    <row r="1338" spans="1:8" x14ac:dyDescent="0.3">
      <c r="A1338" t="str">
        <v>Kinsale Capital Group, Inc. (NYSE:KNSL)</v>
      </c>
      <c r="B1338" t="str">
        <v>Invesco California Value Municipal Income Trust (NYSE:VCV)</v>
      </c>
      <c r="C1338" t="str">
        <v>Rockwell Automation, Inc. (NYSE:ROK)</v>
      </c>
      <c r="D1338" t="str">
        <v>IPG Photonics Corporation (NASDAQGS:IPGP)</v>
      </c>
      <c r="E1338" t="str">
        <v>Union Bankshares, Inc. (NASDAQGM:UNB)</v>
      </c>
      <c r="G1338" t="str">
        <v>Provident Financial Services, Inc. (NYSE:PFS)</v>
      </c>
      <c r="H1338" t="str">
        <v>State Street Corporation (NYSE:STT)</v>
      </c>
    </row>
    <row r="1339" spans="1:8" x14ac:dyDescent="0.3">
      <c r="A1339" t="str">
        <v>Kirby Corporation (NYSE:KEX)</v>
      </c>
      <c r="B1339" t="str">
        <v>Invesco High Income Trust II (NYSE:VLT)</v>
      </c>
      <c r="C1339" t="str">
        <v>Roivant Sciences Ltd. (NASDAQGS:ROIV)</v>
      </c>
      <c r="D1339" t="str">
        <v>IQVIA Holdings Inc. (NYSE:IQV)</v>
      </c>
      <c r="E1339" t="str">
        <v>Union Pacific Corporation (NYSE:UNP)</v>
      </c>
      <c r="G1339" t="str">
        <v>Prudential Financial, Inc. (NYSE:PRU)</v>
      </c>
      <c r="H1339" t="str">
        <v>StealthGas Inc. (NASDAQGS:GASS)</v>
      </c>
    </row>
    <row r="1340" spans="1:8" x14ac:dyDescent="0.3">
      <c r="A1340" t="str">
        <v>KKR &amp; Co. Inc. (NYSE:KKR)</v>
      </c>
      <c r="B1340" t="str">
        <v>Invesco Ltd. (NYSE:IVZ)</v>
      </c>
      <c r="C1340" t="str">
        <v>Roku, Inc. (NASDAQGS:ROKU)</v>
      </c>
      <c r="D1340" t="str">
        <v>IRADIMED CORPORATION (NASDAQGM:IRMD)</v>
      </c>
      <c r="E1340" t="str">
        <v>United Community Banks, Inc. (NYSE:UCB)</v>
      </c>
      <c r="G1340" t="str">
        <v>PTC Inc. (NASDAQGS:PTC)</v>
      </c>
      <c r="H1340" t="str">
        <v>Steel Connect, Inc. (NASDAQCM:STCN)</v>
      </c>
    </row>
    <row r="1341" spans="1:8" x14ac:dyDescent="0.3">
      <c r="A1341" t="str">
        <v>KKR Real Estate Finance Trust Inc. (NYSE:KREF)</v>
      </c>
      <c r="B1341" t="str">
        <v>Invesco Mortgage Capital Inc. (NYSE:IVR)</v>
      </c>
      <c r="C1341" t="str">
        <v>Rollins, Inc. (NYSE:ROL)</v>
      </c>
      <c r="D1341" t="str">
        <v>iRhythm Technologies, Inc. (NASDAQGS:IRTC)</v>
      </c>
      <c r="E1341" t="str">
        <v>United Fire Group, Inc. (NASDAQGS:UFCS)</v>
      </c>
      <c r="G1341" t="str">
        <v>PTC Therapeutics, Inc. (NASDAQGS:PTCT)</v>
      </c>
      <c r="H1341" t="str">
        <v>Steel Partners Holdings L.P. (NYSE:SPLP)</v>
      </c>
    </row>
    <row r="1342" spans="1:8" x14ac:dyDescent="0.3">
      <c r="A1342" t="str">
        <v>KLA Corporation (NASDAQGS:KLAC)</v>
      </c>
      <c r="B1342" t="str">
        <v>Invesco Municipal Income Opportunities Trust (NYSE:OIA)</v>
      </c>
      <c r="C1342" t="str">
        <v>Root, Inc. (NASDAQGS:ROOT)</v>
      </c>
      <c r="D1342" t="str">
        <v>Iridium Communications Inc. (NASDAQGS:IRDM)</v>
      </c>
      <c r="E1342" t="str">
        <v>United States Steel Corporation (NYSE:X)</v>
      </c>
      <c r="G1342" t="str">
        <v>Public Service Enterprise Group Incorporated (NYSE:PEG)</v>
      </c>
      <c r="H1342" t="str">
        <v>Stellar Bancorp, Inc. (NYSE:STEL)</v>
      </c>
    </row>
    <row r="1343" spans="1:8" x14ac:dyDescent="0.3">
      <c r="A1343" t="str">
        <v>Knife River Corporation (NYSE:KNF)</v>
      </c>
      <c r="B1343" t="str">
        <v>Invesco Municipal Opportunity Trust (NYSE:VMO)</v>
      </c>
      <c r="C1343" t="str">
        <v>Ross Stores, Inc. (NASDAQGS:ROST)</v>
      </c>
      <c r="D1343" t="str">
        <v>Iris Energy Limited (NASDAQGS:IREN)</v>
      </c>
      <c r="E1343" t="str">
        <v>Uniti Group Inc. (NASDAQGS:UNIT)</v>
      </c>
      <c r="G1343" t="str">
        <v>Public Storage (NYSE:PSA)</v>
      </c>
      <c r="H1343" t="str">
        <v>StepStone Group Inc. (NASDAQGS:STEP)</v>
      </c>
    </row>
    <row r="1344" spans="1:8" x14ac:dyDescent="0.3">
      <c r="A1344" t="str">
        <v>Knight-Swift Transportation Holdings Inc. (NYSE:KNX)</v>
      </c>
      <c r="B1344" t="str">
        <v>Invesco Municipal Trust (NYSE:VKQ)</v>
      </c>
      <c r="C1344" t="str">
        <v>Roth Ch Acquisition V Co. (NASDAQGM:ROCL)</v>
      </c>
      <c r="D1344" t="str">
        <v>iRobot Corporation (NASDAQGS:IRBT)</v>
      </c>
      <c r="E1344" t="str">
        <v>Unity Software Inc. (NYSE:U)</v>
      </c>
      <c r="G1344" t="str">
        <v>Pulmatrix, Inc. (NASDAQCM:PULM)</v>
      </c>
      <c r="H1344" t="str">
        <v>STERIS plc (NYSE:STE)</v>
      </c>
    </row>
    <row r="1345" spans="1:8" x14ac:dyDescent="0.3">
      <c r="A1345" t="str">
        <v>Kodiak Gas Services, Inc. (NYSE:KGS)</v>
      </c>
      <c r="B1345" t="str">
        <v>Invesco Quality Municipal Income Trust (NYSE:IQI)</v>
      </c>
      <c r="C1345" t="str">
        <v>Royal Caribbean Cruises Ltd. (NYSE:RCL)</v>
      </c>
      <c r="D1345" t="str">
        <v>Iron Mountain Incorporated (NYSE:IRM)</v>
      </c>
      <c r="E1345" t="str">
        <v>Universal Corporation (NYSE:UVV)</v>
      </c>
      <c r="G1345" t="str">
        <v>Pulmonx Corporation (NASDAQGS:LUNG)</v>
      </c>
      <c r="H1345" t="str">
        <v>Stifel Financial Corp. (NYSE:SF)</v>
      </c>
    </row>
    <row r="1346" spans="1:8" x14ac:dyDescent="0.3">
      <c r="A1346" t="str">
        <v>Kohl's Corporation (NYSE:KSS)</v>
      </c>
      <c r="B1346" t="str">
        <v>Invesco Trust for Investment Grade Municipals (NYSE:VGM)</v>
      </c>
      <c r="C1346" t="str">
        <v>Royal Gold, Inc. (NASDAQGS:RGLD)</v>
      </c>
      <c r="D1346" t="str">
        <v>Ispire Technology Inc. (NASDAQCM:ISPR)</v>
      </c>
      <c r="E1346" t="str">
        <v>Universal Stainless &amp; Alloy Products, Inc. (NASDAQGS:USAP)</v>
      </c>
      <c r="G1346" t="str">
        <v>Putnam Managed Municipal Income Trust (NYSE:PMM)</v>
      </c>
      <c r="H1346" t="str">
        <v>Stock Yards Bancorp, Inc. (NASDAQGS:SYBT)</v>
      </c>
    </row>
    <row r="1347" spans="1:8" x14ac:dyDescent="0.3">
      <c r="A1347" t="str">
        <v>Kontoor Brands, Inc. (NYSE:KTB)</v>
      </c>
      <c r="B1347" t="str">
        <v>Invesco Trust for Investment Grade New York Municipals (NYSE:VTN)</v>
      </c>
      <c r="C1347" t="str">
        <v>Royalty Pharma plc (NASDAQGS:RPRX)</v>
      </c>
      <c r="D1347" t="str">
        <v>iTeos Therapeutics, Inc. (NASDAQGM:ITOS)</v>
      </c>
      <c r="E1347" t="str">
        <v>Universal Technical Institute, Inc. (NYSE:UTI)</v>
      </c>
      <c r="G1347" t="str">
        <v>Putnam Municipal Opportunities Trust (NYSE:PMO)</v>
      </c>
      <c r="H1347" t="str">
        <v>Stoke Therapeutics, Inc. (NASDAQGS:STOK)</v>
      </c>
    </row>
    <row r="1348" spans="1:8" x14ac:dyDescent="0.3">
      <c r="A1348" t="str">
        <v>Koppers Holdings Inc. (NYSE:KOP)</v>
      </c>
      <c r="B1348" t="str">
        <v>Invesco Value Municipal Income Trust (NYSE:IIM)</v>
      </c>
      <c r="C1348" t="str">
        <v>RPC, Inc. (NYSE:RES)</v>
      </c>
      <c r="D1348" t="str">
        <v>ITT Inc. (NYSE:ITT)</v>
      </c>
      <c r="E1348" t="str">
        <v>Univest Financial Corporation (NASDAQGS:UVSP)</v>
      </c>
      <c r="G1348" t="str">
        <v>Q2 Holdings, Inc. (NYSE:QTWO)</v>
      </c>
      <c r="H1348" t="str">
        <v>StoneX Group Inc. (NASDAQGS:SNEX)</v>
      </c>
    </row>
    <row r="1349" spans="1:8" x14ac:dyDescent="0.3">
      <c r="A1349" t="str">
        <v>Korn Ferry (NYSE:KFY)</v>
      </c>
      <c r="B1349" t="str">
        <v>Investar Holding Corporation (NASDAQGM:ISTR)</v>
      </c>
      <c r="C1349" t="str">
        <v>RPM International Inc. (NYSE:RPM)</v>
      </c>
      <c r="D1349" t="str">
        <v>Ituran Location and Control Ltd. (NASDAQGS:ITRN)</v>
      </c>
      <c r="E1349" t="str">
        <v>Unum Group (NYSE:UNM)</v>
      </c>
      <c r="G1349" t="str">
        <v>Q32 Bio Inc. (NASDAQGM:QTTB)</v>
      </c>
      <c r="H1349" t="str">
        <v>Strategic Education, Inc. (NASDAQGS:STRA)</v>
      </c>
    </row>
    <row r="1350" spans="1:8" x14ac:dyDescent="0.3">
      <c r="A1350" t="str">
        <v>Kratos Defense &amp; Security Solutions, Inc. (NASDAQGS:KTOS)</v>
      </c>
      <c r="B1350" t="str">
        <v>Investcorp Europe Acquisition Corp I (NASDAQGM:IVCB)</v>
      </c>
      <c r="C1350" t="str">
        <v>RTX Corporation (NYSE:RTX)</v>
      </c>
      <c r="D1350" t="str">
        <v>J&amp;J Snack Foods Corp. (NASDAQGS:JJSF)</v>
      </c>
      <c r="E1350" t="str">
        <v>UP Fintech Holding Limited (NASDAQGS:TIGR)</v>
      </c>
      <c r="G1350" t="str">
        <v>QCR Holdings, Inc. (NASDAQGM:QCRH)</v>
      </c>
      <c r="H1350" t="str">
        <v>Stratus Properties Inc. (NASDAQGS:STRS)</v>
      </c>
    </row>
    <row r="1351" spans="1:8" x14ac:dyDescent="0.3">
      <c r="A1351" t="str">
        <v>Krispy Kreme, Inc. (NASDAQGS:DNUT)</v>
      </c>
      <c r="B1351" t="str">
        <v>Investors Title Company (NASDAQGS:ITIC)</v>
      </c>
      <c r="C1351" t="str">
        <v>Rubrik, Inc. (NYSE:RBRK)</v>
      </c>
      <c r="D1351" t="str">
        <v>J.B. Hunt Transport Services, Inc. (NASDAQGS:JBHT)</v>
      </c>
      <c r="E1351" t="str">
        <v>Upbound Group, Inc. (NASDAQGS:UPBD)</v>
      </c>
      <c r="G1351" t="str">
        <v>Qiagen N.V. (NYSE:QGEN)</v>
      </c>
      <c r="H1351" t="str">
        <v>Stride, Inc. (NYSE:LRN)</v>
      </c>
    </row>
    <row r="1352" spans="1:8" x14ac:dyDescent="0.3">
      <c r="A1352" t="str">
        <v>Kronos Worldwide, Inc. (NYSE:KRO)</v>
      </c>
      <c r="B1352" t="str">
        <v>Invitation Homes Inc. (NYSE:INVH)</v>
      </c>
      <c r="C1352" t="str">
        <v>Runway Growth Finance Corp. (NASDAQGS:RWAY)</v>
      </c>
      <c r="D1352" t="str">
        <v>J.Jill, Inc. (NYSE:JILL)</v>
      </c>
      <c r="E1352" t="str">
        <v>Upstart Holdings, Inc. (NASDAQGS:UPST)</v>
      </c>
      <c r="G1352" t="str">
        <v>Qifu Technology, Inc. (NASDAQGS:QFIN)</v>
      </c>
      <c r="H1352" t="str">
        <v>Studio City International Holdings Limited (NYSE:MSC)</v>
      </c>
    </row>
    <row r="1353" spans="1:8" x14ac:dyDescent="0.3">
      <c r="A1353" t="str">
        <v>Krystal Biotech, Inc. (NASDAQGS:KRYS)</v>
      </c>
      <c r="B1353" t="str">
        <v>IPG Photonics Corporation (NASDAQGS:IPGP)</v>
      </c>
      <c r="C1353" t="str">
        <v>Rush Street Interactive, Inc. (NYSE:RSI)</v>
      </c>
      <c r="D1353" t="str">
        <v>J.W. Mays, Inc. (NASDAQCM:MAYS)</v>
      </c>
      <c r="E1353" t="str">
        <v>Upwork Inc. (NASDAQGS:UPWK)</v>
      </c>
      <c r="G1353" t="str">
        <v>QMMM Holdings Limited (NASDAQCM:QMMM)</v>
      </c>
      <c r="H1353" t="str">
        <v>Sturm, Ruger &amp; Company, Inc. (NYSE:RGR)</v>
      </c>
    </row>
    <row r="1354" spans="1:8" x14ac:dyDescent="0.3">
      <c r="A1354" t="str">
        <v>L.B. Foster Company (NASDAQGS:FSTR)</v>
      </c>
      <c r="B1354" t="str">
        <v>IQVIA Holdings Inc. (NYSE:IQV)</v>
      </c>
      <c r="C1354" t="str">
        <v>RxSight, Inc. (NASDAQGM:RXST)</v>
      </c>
      <c r="D1354" t="str">
        <v>Jabil Inc. (NYSE:JBL)</v>
      </c>
      <c r="E1354" t="str">
        <v>Urban Edge Properties (NYSE:UE)</v>
      </c>
      <c r="G1354" t="str">
        <v>Quad/Graphics, Inc. (NYSE:QUAD)</v>
      </c>
      <c r="H1354" t="str">
        <v>Summit Hotel Properties, Inc. (NYSE:INN)</v>
      </c>
    </row>
    <row r="1355" spans="1:8" x14ac:dyDescent="0.3">
      <c r="A1355" t="str">
        <v>L3Harris Technologies, Inc. (NYSE:LHX)</v>
      </c>
      <c r="B1355" t="str">
        <v>IRADIMED CORPORATION (NASDAQGM:IRMD)</v>
      </c>
      <c r="C1355" t="str">
        <v>Ryan Specialty Holdings, Inc. (NYSE:RYAN)</v>
      </c>
      <c r="D1355" t="str">
        <v>Jack Henry &amp; Associates, Inc. (NASDAQGS:JKHY)</v>
      </c>
      <c r="E1355" t="str">
        <v>Utz Brands, Inc. (NYSE:UTZ)</v>
      </c>
      <c r="G1355" t="str">
        <v>Quanterix Corporation (NASDAQGM:QTRX)</v>
      </c>
      <c r="H1355" t="str">
        <v>Summit Materials, Inc. (NYSE:SUM)</v>
      </c>
    </row>
    <row r="1356" spans="1:8" x14ac:dyDescent="0.3">
      <c r="A1356" t="str">
        <v>Labcorp Holdings Inc. (NYSE:LH)</v>
      </c>
      <c r="B1356" t="str">
        <v>Iridium Communications Inc. (NASDAQGS:IRDM)</v>
      </c>
      <c r="C1356" t="str">
        <v>Ryman Hospitality Properties, Inc. (NYSE:RHP)</v>
      </c>
      <c r="D1356" t="str">
        <v>Jack in the Box Inc. (NASDAQGS:JACK)</v>
      </c>
      <c r="E1356" t="str">
        <v>V.F. Corporation (NYSE:VFC)</v>
      </c>
      <c r="G1356" t="str">
        <v>QuinStreet, Inc. (NASDAQGS:QNST)</v>
      </c>
      <c r="H1356" t="str">
        <v>SunCar Technology Group Inc. (NASDAQCM:SDA)</v>
      </c>
    </row>
    <row r="1357" spans="1:8" x14ac:dyDescent="0.3">
      <c r="A1357" t="str">
        <v>Ladder Capital Corp (NYSE:LADR)</v>
      </c>
      <c r="B1357" t="str">
        <v>Iris Energy Limited (NASDAQGS:IREN)</v>
      </c>
      <c r="C1357" t="str">
        <v>S&amp;P Global Inc. (NYSE:SPGI)</v>
      </c>
      <c r="D1357" t="str">
        <v>Jackson Financial Inc. (NYSE:JXN)</v>
      </c>
      <c r="E1357" t="str">
        <v>V2X, Inc. (NYSE:VVX)</v>
      </c>
      <c r="G1357" t="str">
        <v>RADCOM Ltd. (NASDAQCM:RDCM)</v>
      </c>
      <c r="H1357" t="str">
        <v>SunOpta Inc. (NASDAQGS:STKL)</v>
      </c>
    </row>
    <row r="1358" spans="1:8" x14ac:dyDescent="0.3">
      <c r="A1358" t="str">
        <v>Lake Shore Bancorp, Inc. (NASDAQGM:LSBK)</v>
      </c>
      <c r="B1358" t="str">
        <v>Iron Mountain Incorporated (NYSE:IRM)</v>
      </c>
      <c r="C1358" t="str">
        <v>Saba Capital Income &amp; Opportunities Fund (NYSE:BRW)</v>
      </c>
      <c r="D1358" t="str">
        <v>Jacobs Solutions Inc. (NYSE:J)</v>
      </c>
      <c r="E1358" t="str">
        <v>Vail Resorts, Inc. (NYSE:MTN)</v>
      </c>
      <c r="G1358" t="str">
        <v>Radius Recycling, Inc. (NASDAQGS:RDUS)</v>
      </c>
      <c r="H1358" t="str">
        <v>Super Micro Computer, Inc. (NASDAQGS:SMCI)</v>
      </c>
    </row>
    <row r="1359" spans="1:8" x14ac:dyDescent="0.3">
      <c r="A1359" t="str">
        <v>Lakeland Financial Corporation (NASDAQGS:LKFN)</v>
      </c>
      <c r="B1359" t="str">
        <v>Israel Acquisitions Corp (NASDAQGM:ISRL)</v>
      </c>
      <c r="C1359" t="str">
        <v>Saba Capital Income &amp; Opportunities Fund II (NYSE:SABA)</v>
      </c>
      <c r="D1359" t="str">
        <v>Jamf Holding Corp. (NASDAQGS:JAMF)</v>
      </c>
      <c r="E1359" t="str">
        <v>Valhi, Inc. (NYSE:VHI)</v>
      </c>
      <c r="G1359" t="str">
        <v>Radware Ltd. (NASDAQGS:RDWR)</v>
      </c>
      <c r="H1359" t="str">
        <v>Superior Group of Companies, Inc. (NASDAQGM:SGC)</v>
      </c>
    </row>
    <row r="1360" spans="1:8" x14ac:dyDescent="0.3">
      <c r="A1360" t="str">
        <v>Lam Research Corporation (NASDAQGS:LRCX)</v>
      </c>
      <c r="B1360" t="str">
        <v>Itron, Inc. (NASDAQGS:ITRI)</v>
      </c>
      <c r="C1360" t="str">
        <v>Sabine Royalty Trust (NYSE:SBR)</v>
      </c>
      <c r="D1360" t="str">
        <v>Janus Henderson Group plc (NYSE:JHG)</v>
      </c>
      <c r="E1360" t="str">
        <v>Valmont Industries, Inc. (NYSE:VMI)</v>
      </c>
      <c r="G1360" t="str">
        <v>Ralph Lauren Corporation (NYSE:RL)</v>
      </c>
      <c r="H1360" t="str">
        <v>Supernus Pharmaceuticals, Inc. (NASDAQGM:SUPN)</v>
      </c>
    </row>
    <row r="1361" spans="1:8" x14ac:dyDescent="0.3">
      <c r="A1361" t="str">
        <v>Lamar Advertising Company (NASDAQGS:LAMR)</v>
      </c>
      <c r="B1361" t="str">
        <v>ITT Inc. (NYSE:ITT)</v>
      </c>
      <c r="C1361" t="str">
        <v>Sabra Health Care REIT, Inc. (NASDAQGS:SBRA)</v>
      </c>
      <c r="D1361" t="str">
        <v>Janus International Group, Inc. (NYSE:JBI)</v>
      </c>
      <c r="E1361" t="str">
        <v>Valvoline Inc. (NYSE:VVV)</v>
      </c>
      <c r="G1361" t="str">
        <v>Rambus Inc. (NASDAQGS:RMBS)</v>
      </c>
      <c r="H1361" t="str">
        <v>Surgery Partners, Inc. (NASDAQGS:SGRY)</v>
      </c>
    </row>
    <row r="1362" spans="1:8" x14ac:dyDescent="0.3">
      <c r="A1362" t="str">
        <v>Lamb Weston Holdings, Inc. (NYSE:LW)</v>
      </c>
      <c r="B1362" t="str">
        <v>Ituran Location and Control Ltd. (NASDAQGS:ITRN)</v>
      </c>
      <c r="C1362" t="str">
        <v>Safehold Inc. (NYSE:SAFE)</v>
      </c>
      <c r="D1362" t="str">
        <v>Janux Therapeutics, Inc. (NASDAQGM:JANX)</v>
      </c>
      <c r="E1362" t="str">
        <v>Veeco Instruments Inc. (NASDAQGS:VECO)</v>
      </c>
      <c r="G1362" t="str">
        <v>Ranger Energy Services, Inc. (NYSE:RNGR)</v>
      </c>
      <c r="H1362" t="str">
        <v>Surmodics, Inc. (NASDAQGS:SRDX)</v>
      </c>
    </row>
    <row r="1363" spans="1:8" x14ac:dyDescent="0.3">
      <c r="A1363" t="str">
        <v>Lancaster Colony Corporation (NASDAQGS:LANC)</v>
      </c>
      <c r="B1363" t="str">
        <v>J&amp;J Snack Foods Corp. (NASDAQGS:JJSF)</v>
      </c>
      <c r="C1363" t="str">
        <v>Safety Insurance Group, Inc. (NASDAQGS:SAFT)</v>
      </c>
      <c r="D1363" t="str">
        <v>Jasper Therapeutics, Inc. (NASDAQCM:JSPR)</v>
      </c>
      <c r="E1363" t="str">
        <v>Velocity Financial, Inc. (NYSE:VEL)</v>
      </c>
      <c r="G1363" t="str">
        <v>Rapid7, Inc. (NASDAQGM:RPD)</v>
      </c>
      <c r="H1363" t="str">
        <v>Sweetgreen, Inc. (NYSE:SG)</v>
      </c>
    </row>
    <row r="1364" spans="1:8" x14ac:dyDescent="0.3">
      <c r="A1364" t="str">
        <v>Landmark Bancorp, Inc. (NASDAQGM:LARK)</v>
      </c>
      <c r="B1364" t="str">
        <v>J.B. Hunt Transport Services, Inc. (NASDAQGS:JBHT)</v>
      </c>
      <c r="C1364" t="str">
        <v>Sage Therapeutics, Inc. (NASDAQGM:SAGE)</v>
      </c>
      <c r="D1364" t="str">
        <v>Jazz Pharmaceuticals plc (NASDAQGS:JAZZ)</v>
      </c>
      <c r="E1364" t="str">
        <v>VEON Ltd. (NASDAQCM:VEON)</v>
      </c>
      <c r="G1364" t="str">
        <v>Raymond James Financial, Inc. (NYSE:RJF)</v>
      </c>
      <c r="H1364" t="str">
        <v>Symbotic Inc. (NASDAQGM:SYM)</v>
      </c>
    </row>
    <row r="1365" spans="1:8" x14ac:dyDescent="0.3">
      <c r="A1365" t="str">
        <v>Landsea Homes Corporation (NASDAQCM:LSEA)</v>
      </c>
      <c r="B1365" t="str">
        <v>J.Jill, Inc. (NYSE:JILL)</v>
      </c>
      <c r="C1365" t="str">
        <v>Salesforce, Inc. (NYSE:CRM)</v>
      </c>
      <c r="D1365" t="str">
        <v>JBG SMITH Properties (NYSE:JBGS)</v>
      </c>
      <c r="E1365" t="str">
        <v>Veralto Corporation (NYSE:VLTO)</v>
      </c>
      <c r="G1365" t="str">
        <v>Rayonier Advanced Materials Inc. (NYSE:RYAM)</v>
      </c>
      <c r="H1365" t="str">
        <v>Synaptics Incorporated (NASDAQGS:SYNA)</v>
      </c>
    </row>
    <row r="1366" spans="1:8" x14ac:dyDescent="0.3">
      <c r="A1366" t="str">
        <v>Landstar System, Inc. (NASDAQGS:LSTR)</v>
      </c>
      <c r="B1366" t="str">
        <v>J.W. Mays, Inc. (NASDAQCM:MAYS)</v>
      </c>
      <c r="C1366" t="str">
        <v>Sally Beauty Holdings, Inc. (NYSE:SBH)</v>
      </c>
      <c r="D1366" t="str">
        <v>JD.com, Inc. (NASDAQGS:JD)</v>
      </c>
      <c r="E1366" t="str">
        <v>Verb Technology Company, Inc. (NASDAQCM:VERB)</v>
      </c>
      <c r="G1366" t="str">
        <v>Rayonier Inc. (NYSE:RYN)</v>
      </c>
      <c r="H1366" t="str">
        <v>Synchronoss Technologies, Inc. (NASDAQCM:SNCR)</v>
      </c>
    </row>
    <row r="1367" spans="1:8" x14ac:dyDescent="0.3">
      <c r="A1367" t="str">
        <v>Lantheus Holdings, Inc. (NASDAQGM:LNTH)</v>
      </c>
      <c r="B1367" t="str">
        <v>Jabil Inc. (NYSE:JBL)</v>
      </c>
      <c r="C1367" t="str">
        <v>Samfine Creation Holdings Group Limited (NASDAQCM:SFHG)</v>
      </c>
      <c r="D1367" t="str">
        <v>JELD-WEN Holding, Inc. (NYSE:JELD)</v>
      </c>
      <c r="E1367" t="str">
        <v>Verint Systems Inc. (NASDAQGS:VRNT)</v>
      </c>
      <c r="G1367" t="str">
        <v>RBB Bancorp (NASDAQGS:RBB)</v>
      </c>
      <c r="H1367" t="str">
        <v>Synchrony Financial (NYSE:SYF)</v>
      </c>
    </row>
    <row r="1368" spans="1:8" x14ac:dyDescent="0.3">
      <c r="A1368" t="str">
        <v>Las Vegas Sands Corp. (NYSE:LVS)</v>
      </c>
      <c r="B1368" t="str">
        <v>Jack Henry &amp; Associates, Inc. (NASDAQGS:JKHY)</v>
      </c>
      <c r="C1368" t="str">
        <v>Samsara Inc. (NYSE:IOT)</v>
      </c>
      <c r="D1368" t="str">
        <v>Jet.AI Inc. (NASDAQCM:JTAI)</v>
      </c>
      <c r="E1368" t="str">
        <v>VeriSign, Inc. (NASDAQGS:VRSN)</v>
      </c>
      <c r="G1368" t="str">
        <v>RCI Hospitality Holdings, Inc. (NASDAQGM:RICK)</v>
      </c>
      <c r="H1368" t="str">
        <v>Syndax Pharmaceuticals, Inc. (NASDAQGS:SNDX)</v>
      </c>
    </row>
    <row r="1369" spans="1:8" x14ac:dyDescent="0.3">
      <c r="A1369" t="str">
        <v>Latham Group, Inc. (NASDAQGS:SWIM)</v>
      </c>
      <c r="B1369" t="str">
        <v>Jack in the Box Inc. (NASDAQGS:JACK)</v>
      </c>
      <c r="C1369" t="str">
        <v>SandRidge Energy, Inc. (NYSE:SD)</v>
      </c>
      <c r="D1369" t="str">
        <v>JetBlue Airways Corporation (NASDAQGS:JBLU)</v>
      </c>
      <c r="E1369" t="str">
        <v>Verra Mobility Corporation (NASDAQCM:VRRM)</v>
      </c>
      <c r="G1369" t="str">
        <v>RE/MAX Holdings, Inc. (NYSE:RMAX)</v>
      </c>
      <c r="H1369" t="str">
        <v>Synovus Financial Corp. (NYSE:SNV)</v>
      </c>
    </row>
    <row r="1370" spans="1:8" x14ac:dyDescent="0.3">
      <c r="A1370" t="str">
        <v>Lattice Semiconductor Corporation (NASDAQGS:LSCC)</v>
      </c>
      <c r="B1370" t="str">
        <v>Jackson Financial Inc. (NYSE:JXN)</v>
      </c>
      <c r="C1370" t="str">
        <v>Sapiens International Corporation N.V. (NASDAQGS:SPNS)</v>
      </c>
      <c r="D1370" t="str">
        <v>JFrog Ltd. (NASDAQGS:FROG)</v>
      </c>
      <c r="E1370" t="str">
        <v>Vertex, Inc. (NASDAQGM:VERX)</v>
      </c>
      <c r="G1370" t="str">
        <v>Ready Capital Corporation (NYSE:RC)</v>
      </c>
      <c r="H1370" t="str">
        <v>TAL Education Group (NYSE:TAL)</v>
      </c>
    </row>
    <row r="1371" spans="1:8" x14ac:dyDescent="0.3">
      <c r="A1371" t="str">
        <v>Laureate Education, Inc. (NASDAQGS:LAUR)</v>
      </c>
      <c r="B1371" t="str">
        <v>Jacobs Solutions Inc. (NYSE:J)</v>
      </c>
      <c r="C1371" t="str">
        <v>Saratoga Investment Corp. (NYSE:SAR)</v>
      </c>
      <c r="D1371" t="str">
        <v>Joby Aviation, Inc. (NYSE:JOBY)</v>
      </c>
      <c r="E1371" t="str">
        <v>Vertiv Holdings Co (NYSE:VRT)</v>
      </c>
      <c r="G1371" t="str">
        <v>Realty Income Corporation (NYSE:O)</v>
      </c>
      <c r="H1371" t="str">
        <v>Talos Energy Inc. (NYSE:TALO)</v>
      </c>
    </row>
    <row r="1372" spans="1:8" x14ac:dyDescent="0.3">
      <c r="A1372" t="str">
        <v>Lazard Global Total Return and Income Fund, Inc. (NYSE:LGI)</v>
      </c>
      <c r="B1372" t="str">
        <v>Jamf Holding Corp. (NASDAQGS:JAMF)</v>
      </c>
      <c r="C1372" t="str">
        <v>Sarepta Therapeutics, Inc. (NASDAQGS:SRPT)</v>
      </c>
      <c r="D1372" t="str">
        <v>John B. Sanfilippo &amp; Son, Inc. (NASDAQGS:JBSS)</v>
      </c>
      <c r="E1372" t="str">
        <v>Vestis Corporation (NYSE:VSTS)</v>
      </c>
      <c r="G1372" t="str">
        <v>Recursion Pharmaceuticals, Inc. (NASDAQGS:RXRX)</v>
      </c>
      <c r="H1372" t="str">
        <v>Tandem Diabetes Care, Inc. (NASDAQGM:TNDM)</v>
      </c>
    </row>
    <row r="1373" spans="1:8" x14ac:dyDescent="0.3">
      <c r="A1373" t="str">
        <v>Lazard, Inc. (NYSE:LAZ)</v>
      </c>
      <c r="B1373" t="str">
        <v>Janus Henderson Group plc (NYSE:JHG)</v>
      </c>
      <c r="C1373" t="str">
        <v>Saul Centers, Inc. (NYSE:BFS)</v>
      </c>
      <c r="D1373" t="str">
        <v>John Marshall Bancorp, Inc. (NASDAQCM:JMSB)</v>
      </c>
      <c r="E1373" t="str">
        <v>Viad Corp (NYSE:VVI)</v>
      </c>
      <c r="G1373" t="str">
        <v>Red River Bancshares, Inc. (NASDAQGS:RRBI)</v>
      </c>
      <c r="H1373" t="str">
        <v>Tanger Inc. (NYSE:SKT)</v>
      </c>
    </row>
    <row r="1374" spans="1:8" x14ac:dyDescent="0.3">
      <c r="A1374" t="str">
        <v>La-Z-Boy Incorporated (NYSE:LZB)</v>
      </c>
      <c r="B1374" t="str">
        <v>Janus International Group, Inc. (NYSE:JBI)</v>
      </c>
      <c r="C1374" t="str">
        <v>Savers Value Village, Inc. (NYSE:SVV)</v>
      </c>
      <c r="D1374" t="str">
        <v>John Wiley &amp; Sons, Inc. (NYSE:WLY)</v>
      </c>
      <c r="E1374" t="str">
        <v>Viasat, Inc. (NASDAQGS:VSAT)</v>
      </c>
      <c r="G1374" t="str">
        <v>Red Violet, Inc. (NASDAQCM:RDVT)</v>
      </c>
      <c r="H1374" t="str">
        <v>Tarsus Pharmaceuticals, Inc. (NASDAQGS:TARS)</v>
      </c>
    </row>
    <row r="1375" spans="1:8" x14ac:dyDescent="0.3">
      <c r="A1375" t="str">
        <v>LCI Industries (NYSE:LCII)</v>
      </c>
      <c r="B1375" t="str">
        <v>Jazz Pharmaceuticals plc (NASDAQGS:JAZZ)</v>
      </c>
      <c r="C1375" t="str">
        <v>SBA Communications Corporation (NASDAQGS:SBAC)</v>
      </c>
      <c r="D1375" t="str">
        <v>Johnson &amp; Johnson (NYSE:JNJ)</v>
      </c>
      <c r="E1375" t="str">
        <v>Viatris Inc. (NASDAQGS:VTRS)</v>
      </c>
      <c r="G1375" t="str">
        <v>Reddit, Inc. (NYSE:RDDT)</v>
      </c>
      <c r="H1375" t="str">
        <v>TAT Technologies Ltd. (NASDAQGM:TATT)</v>
      </c>
    </row>
    <row r="1376" spans="1:8" x14ac:dyDescent="0.3">
      <c r="A1376" t="str">
        <v>LCNB Corp. (NASDAQCM:LCNB)</v>
      </c>
      <c r="B1376" t="str">
        <v>JBG SMITH Properties (NYSE:JBGS)</v>
      </c>
      <c r="C1376" t="str">
        <v>ScanSource, Inc. (NASDAQGS:SCSC)</v>
      </c>
      <c r="D1376" t="str">
        <v>Johnson Controls International plc (NYSE:JCI)</v>
      </c>
      <c r="E1376" t="str">
        <v>VICI Properties Inc. (NYSE:VICI)</v>
      </c>
      <c r="G1376" t="str">
        <v>Redfin Corporation (NASDAQGS:RDFN)</v>
      </c>
      <c r="H1376" t="str">
        <v>Taylor Morrison Home Corporation (NYSE:TMHC)</v>
      </c>
    </row>
    <row r="1377" spans="1:8" x14ac:dyDescent="0.3">
      <c r="A1377" t="str">
        <v>Lear Corporation (NYSE:LEA)</v>
      </c>
      <c r="B1377" t="str">
        <v>JD.com, Inc. (NASDAQGS:JD)</v>
      </c>
      <c r="C1377" t="str">
        <v>Schlumberger Limited (NYSE:SLB)</v>
      </c>
      <c r="D1377" t="str">
        <v>Johnson Outdoors Inc. (NASDAQGS:JOUT)</v>
      </c>
      <c r="E1377" t="str">
        <v>Victory Capital Holdings, Inc. (NASDAQGS:VCTR)</v>
      </c>
      <c r="G1377" t="str">
        <v>Regal Rexnord Corporation (NYSE:RRX)</v>
      </c>
      <c r="H1377" t="str">
        <v>TE Connectivity plc (NYSE:TEL)</v>
      </c>
    </row>
    <row r="1378" spans="1:8" x14ac:dyDescent="0.3">
      <c r="A1378" t="str">
        <v>Legacy Housing Corporation (NASDAQGS:LEGH)</v>
      </c>
      <c r="B1378" t="str">
        <v>JELD-WEN Holding, Inc. (NYSE:JELD)</v>
      </c>
      <c r="C1378" t="str">
        <v>Schrödinger, Inc. (NASDAQGS:SDGR)</v>
      </c>
      <c r="D1378" t="str">
        <v>Jones Lang LaSalle Incorporated (NYSE:JLL)</v>
      </c>
      <c r="E1378" t="str">
        <v>Viemed Healthcare, Inc. (NASDAQCM:VMD)</v>
      </c>
      <c r="G1378" t="str">
        <v>Regency Centers Corporation (NASDAQGS:REG)</v>
      </c>
      <c r="H1378" t="str">
        <v>Team, Inc. (NYSE:TISI)</v>
      </c>
    </row>
    <row r="1379" spans="1:8" x14ac:dyDescent="0.3">
      <c r="A1379" t="str">
        <v>LegalZoom.com, Inc. (NASDAQGS:LZ)</v>
      </c>
      <c r="B1379" t="str">
        <v>JetBlue Airways Corporation (NASDAQGS:JBLU)</v>
      </c>
      <c r="C1379" t="str">
        <v>Science Applications International Corporation (NASDAQGS:SAIC)</v>
      </c>
      <c r="D1379" t="str">
        <v>Juniper Networks, Inc. (NYSE:JNPR)</v>
      </c>
      <c r="E1379" t="str">
        <v>Viking Holdings Ltd (NYSE:VIK)</v>
      </c>
      <c r="G1379" t="str">
        <v>Regional Management Corp. (NYSE:RM)</v>
      </c>
      <c r="H1379" t="str">
        <v>TEGNA Inc. (NYSE:TGNA)</v>
      </c>
    </row>
    <row r="1380" spans="1:8" x14ac:dyDescent="0.3">
      <c r="A1380" t="str">
        <v>Leidos Holdings, Inc. (NYSE:LDOS)</v>
      </c>
      <c r="B1380" t="str">
        <v>JFrog Ltd. (NASDAQGS:FROG)</v>
      </c>
      <c r="C1380" t="str">
        <v>Scorpio Tankers Inc. (NYSE:STNG)</v>
      </c>
      <c r="D1380" t="str">
        <v>Kadant Inc. (NYSE:KAI)</v>
      </c>
      <c r="E1380" t="str">
        <v>Village Bank and Trust Financial Corp. (NASDAQCM:VBFC)</v>
      </c>
      <c r="G1380" t="str">
        <v>Regions Financial Corporation (NYSE:RF)</v>
      </c>
      <c r="H1380" t="str">
        <v>Tejon Ranch Co. (NYSE:TRC)</v>
      </c>
    </row>
    <row r="1381" spans="1:8" x14ac:dyDescent="0.3">
      <c r="A1381" t="str">
        <v>LeMaitre Vascular, Inc. (NASDAQGM:LMAT)</v>
      </c>
      <c r="B1381" t="str">
        <v>John B. Sanfilippo &amp; Son, Inc. (NASDAQGS:JBSS)</v>
      </c>
      <c r="C1381" t="str">
        <v>Sea Limited (NYSE:SE)</v>
      </c>
      <c r="D1381" t="str">
        <v>Kaiser Aluminum Corporation (NASDAQGS:KALU)</v>
      </c>
      <c r="E1381" t="str">
        <v>Village Super Market, Inc. (NASDAQGS:VLGE.A)</v>
      </c>
      <c r="G1381" t="str">
        <v>Remitly Global, Inc. (NASDAQGS:RELY)</v>
      </c>
      <c r="H1381" t="str">
        <v>Templeton Dragon Fund, Inc. (NYSE:TDF)</v>
      </c>
    </row>
    <row r="1382" spans="1:8" x14ac:dyDescent="0.3">
      <c r="A1382" t="str">
        <v>LendingClub Corporation (NYSE:LC)</v>
      </c>
      <c r="B1382" t="str">
        <v>John Bean Technologies Corporation (NYSE:JBT)</v>
      </c>
      <c r="C1382" t="str">
        <v>Seagate Technology Holdings plc (NASDAQGS:STX)</v>
      </c>
      <c r="D1382" t="str">
        <v>KALA BIO, Inc. (NASDAQCM:KALA)</v>
      </c>
      <c r="E1382" t="str">
        <v>Vinci Partners Investments Ltd. (NASDAQGS:VINP)</v>
      </c>
      <c r="G1382" t="str">
        <v>RenaissanceRe Holdings Ltd. (NYSE:RNR)</v>
      </c>
      <c r="H1382" t="str">
        <v>Templeton Emerging Markets Income Fund (NYSE:TEI)</v>
      </c>
    </row>
    <row r="1383" spans="1:8" x14ac:dyDescent="0.3">
      <c r="A1383" t="str">
        <v>Lennar Corporation (NYSE:LEN)</v>
      </c>
      <c r="B1383" t="str">
        <v>John Hancock Financial Opportunities Fund (NYSE:BTO)</v>
      </c>
      <c r="C1383" t="str">
        <v>Sealed Air Corporation (NYSE:SEE)</v>
      </c>
      <c r="D1383" t="str">
        <v>KalVista Pharmaceuticals, Inc. (NASDAQGM:KALV)</v>
      </c>
      <c r="E1383" t="str">
        <v>Viper Energy, Inc. (NASDAQGS:VNOM)</v>
      </c>
      <c r="G1383" t="str">
        <v>Renasant Corporation (NYSE:RNST)</v>
      </c>
      <c r="H1383" t="str">
        <v>Tempur Sealy International, Inc. (NYSE:TPX)</v>
      </c>
    </row>
    <row r="1384" spans="1:8" x14ac:dyDescent="0.3">
      <c r="A1384" t="str">
        <v>Lennox International Inc. (NYSE:LII)</v>
      </c>
      <c r="B1384" t="str">
        <v>John Hancock Income Securities Trust (NYSE:JHS)</v>
      </c>
      <c r="C1384" t="str">
        <v>Seanergy Maritime Holdings Corp. (NASDAQCM:SHIP)</v>
      </c>
      <c r="D1384" t="str">
        <v>Kanzhun Limited (NASDAQGS:BZ)</v>
      </c>
      <c r="E1384" t="str">
        <v>Viridian Therapeutics, Inc. (NASDAQCM:VRDN)</v>
      </c>
      <c r="G1384" t="str">
        <v>ReNew Energy Global Plc (NASDAQGS:RNW)</v>
      </c>
      <c r="H1384" t="str">
        <v>TeraWulf Inc. (NASDAQCM:WULF)</v>
      </c>
    </row>
    <row r="1385" spans="1:8" x14ac:dyDescent="0.3">
      <c r="A1385" t="str">
        <v>Leonardo DRS, Inc. (NASDAQGS:DRS)</v>
      </c>
      <c r="B1385" t="str">
        <v>John Hancock Investors Trust (NYSE:JHI)</v>
      </c>
      <c r="C1385" t="str">
        <v>Security National Financial Corporation (NASDAQGM:SNFC.A)</v>
      </c>
      <c r="D1385" t="str">
        <v>Karat Packaging Inc. (NASDAQGS:KRT)</v>
      </c>
      <c r="E1385" t="str">
        <v>VirTra, Inc. (NASDAQCM:VTSI)</v>
      </c>
      <c r="G1385" t="str">
        <v>Rent the Runway, Inc. (NASDAQGM:RENT)</v>
      </c>
      <c r="H1385" t="str">
        <v>Terreno Realty Corporation (NYSE:TRNO)</v>
      </c>
    </row>
    <row r="1386" spans="1:8" x14ac:dyDescent="0.3">
      <c r="A1386" t="str">
        <v>Levi Strauss &amp; Co. (NYSE:LEVI)</v>
      </c>
      <c r="B1386" t="str">
        <v>John Hancock Preferred Income Fund (NYSE:HPI)</v>
      </c>
      <c r="C1386" t="str">
        <v>SEI Investments Company (NASDAQGS:SEIC)</v>
      </c>
      <c r="D1386" t="str">
        <v>Katapult Holdings, Inc. (NASDAQGM:KPLT)</v>
      </c>
      <c r="E1386" t="str">
        <v>Virtu Financial, Inc. (NASDAQGS:VIRT)</v>
      </c>
      <c r="G1386" t="str">
        <v>Repay Holdings Corporation (NASDAQCM:RPAY)</v>
      </c>
      <c r="H1386" t="str">
        <v>Teva Pharmaceutical Industries Limited (NYSE:TEVA)</v>
      </c>
    </row>
    <row r="1387" spans="1:8" x14ac:dyDescent="0.3">
      <c r="A1387" t="str">
        <v>LGI Homes, Inc. (NASDAQGS:LGIH)</v>
      </c>
      <c r="B1387" t="str">
        <v>John Hancock Preferred Income Fund II (NYSE:HPF)</v>
      </c>
      <c r="C1387" t="str">
        <v>Select Medical Holdings Corporation (NYSE:SEM)</v>
      </c>
      <c r="D1387" t="str">
        <v>KBR, Inc. (NYSE:KBR)</v>
      </c>
      <c r="E1387" t="str">
        <v>Virtus Investment Partners, Inc. (NYSE:VRTS)</v>
      </c>
      <c r="G1387" t="str">
        <v>Repligen Corporation (NASDAQGS:RGEN)</v>
      </c>
      <c r="H1387" t="str">
        <v>Texas Community Bancshares, Inc. (NASDAQCM:TCBS)</v>
      </c>
    </row>
    <row r="1388" spans="1:8" x14ac:dyDescent="0.3">
      <c r="A1388" t="str">
        <v>Li Auto Inc. (NASDAQGS:LI)</v>
      </c>
      <c r="B1388" t="str">
        <v>John Hancock Preferred Income Fund III (NYSE:HPS)</v>
      </c>
      <c r="C1388" t="str">
        <v>Select Water Solutions, Inc. (NYSE:WTTR)</v>
      </c>
      <c r="D1388" t="str">
        <v>KE Holdings Inc. (NYSE:BEKE)</v>
      </c>
      <c r="E1388" t="str">
        <v>Visa Inc. (NYSE:V)</v>
      </c>
      <c r="G1388" t="str">
        <v>ReposiTrak, Inc. (NYSE:TRAK)</v>
      </c>
      <c r="H1388" t="str">
        <v>Texas Pacific Land Corporation (NYSE:TPL)</v>
      </c>
    </row>
    <row r="1389" spans="1:8" x14ac:dyDescent="0.3">
      <c r="A1389" t="str">
        <v>Liberty All-Star Equity Fund (NYSE:USA)</v>
      </c>
      <c r="B1389" t="str">
        <v>John Hancock Premium Dividend Fund (NYSE:PDT)</v>
      </c>
      <c r="C1389" t="str">
        <v>Semtech Corporation (NASDAQGS:SMTC)</v>
      </c>
      <c r="D1389" t="str">
        <v>Kearny Financial Corp. (NASDAQGS:KRNY)</v>
      </c>
      <c r="E1389" t="str">
        <v>Vishay Intertechnology, Inc. (NYSE:VSH)</v>
      </c>
      <c r="G1389" t="str">
        <v>Republic Bancorp, Inc. (NASDAQGS:RBCA.A)</v>
      </c>
      <c r="H1389" t="str">
        <v>Texas Roadhouse, Inc. (NASDAQGS:TXRH)</v>
      </c>
    </row>
    <row r="1390" spans="1:8" x14ac:dyDescent="0.3">
      <c r="A1390" t="str">
        <v>Liberty All-Star Growth Fund, Inc. (NYSE:ASG)</v>
      </c>
      <c r="B1390" t="str">
        <v>John Hancock Tax-Advantaged Dividend Income Fund (NYSE:HTD)</v>
      </c>
      <c r="C1390" t="str">
        <v>Sensus Healthcare, Inc. (NASDAQCM:SRTS)</v>
      </c>
      <c r="D1390" t="str">
        <v>Kellanova (NYSE:K)</v>
      </c>
      <c r="E1390" t="str">
        <v>Vista Outdoor Inc. (NYSE:VSTO)</v>
      </c>
      <c r="G1390" t="str">
        <v>Republic Services, Inc. (NYSE:RSG)</v>
      </c>
      <c r="H1390" t="str">
        <v>Textron Inc. (NYSE:TXT)</v>
      </c>
    </row>
    <row r="1391" spans="1:8" x14ac:dyDescent="0.3">
      <c r="A1391" t="str">
        <v>Liberty Broadband Corporation (NASDAQGS:LBRD.K)</v>
      </c>
      <c r="B1391" t="str">
        <v>John Marshall Bancorp, Inc. (NASDAQCM:JMSB)</v>
      </c>
      <c r="C1391" t="str">
        <v>Serve Robotics Inc. (NASDAQCM:SERV)</v>
      </c>
      <c r="D1391" t="str">
        <v>Kelly Services, Inc. (NASDAQGS:KELY.A)</v>
      </c>
      <c r="E1391" t="str">
        <v>Visteon Corporation (NASDAQGS:VC)</v>
      </c>
      <c r="G1391" t="str">
        <v>Reservoir Media, Inc. (NASDAQGM:RSVR)</v>
      </c>
      <c r="H1391" t="str">
        <v>The AZEK Company Inc. (NYSE:AZEK)</v>
      </c>
    </row>
    <row r="1392" spans="1:8" x14ac:dyDescent="0.3">
      <c r="A1392" t="str">
        <v>Liberty Energy Inc. (NYSE:LBRT)</v>
      </c>
      <c r="B1392" t="str">
        <v>John Wiley &amp; Sons, Inc. (NYSE:WLY)</v>
      </c>
      <c r="C1392" t="str">
        <v>ServiceNow, Inc. (NYSE:NOW)</v>
      </c>
      <c r="D1392" t="str">
        <v>Kennametal Inc. (NYSE:KMT)</v>
      </c>
      <c r="E1392" t="str">
        <v>Vitesse Energy, Inc. (NYSE:VTS)</v>
      </c>
      <c r="G1392" t="str">
        <v>ReShape Lifesciences Inc. (NASDAQCM:RSLS)</v>
      </c>
      <c r="H1392" t="str">
        <v>The Baldwin Insurance Group, Inc. (NASDAQGS:BWIN)</v>
      </c>
    </row>
    <row r="1393" spans="1:8" x14ac:dyDescent="0.3">
      <c r="A1393" t="str">
        <v>Life Time Group Holdings, Inc. (NYSE:LTH)</v>
      </c>
      <c r="B1393" t="str">
        <v>Johnson &amp; Johnson (NYSE:JNJ)</v>
      </c>
      <c r="C1393" t="str">
        <v>ServisFirst Bancshares, Inc. (NYSE:SFBS)</v>
      </c>
      <c r="D1393" t="str">
        <v>Kenvue Inc. (NYSE:KVUE)</v>
      </c>
      <c r="E1393" t="str">
        <v>Vontier Corporation (NYSE:VNT)</v>
      </c>
      <c r="G1393" t="str">
        <v>ResMed Inc. (NYSE:RMD)</v>
      </c>
      <c r="H1393" t="str">
        <v>The Bancorp, Inc. (NASDAQGS:TBBK)</v>
      </c>
    </row>
    <row r="1394" spans="1:8" x14ac:dyDescent="0.3">
      <c r="A1394" t="str">
        <v>LifeVantage Corporation (NASDAQCM:LFVN)</v>
      </c>
      <c r="B1394" t="str">
        <v>Johnson Controls International plc (NYSE:JCI)</v>
      </c>
      <c r="C1394" t="str">
        <v>Sezzle Inc. (NASDAQCM:SEZL)</v>
      </c>
      <c r="D1394" t="str">
        <v>Keros Therapeutics, Inc. (NASDAQGM:KROS)</v>
      </c>
      <c r="E1394" t="str">
        <v>VOXX International Corporation (NASDAQGS:VOXX)</v>
      </c>
      <c r="G1394" t="str">
        <v>Retail Opportunity Investments Corp. (NASDAQGS:ROIC)</v>
      </c>
      <c r="H1394" t="str">
        <v>The Bank of New York Mellon Corporation (NYSE:BK)</v>
      </c>
    </row>
    <row r="1395" spans="1:8" x14ac:dyDescent="0.3">
      <c r="A1395" t="str">
        <v>Lifeway Foods, Inc. (NASDAQGM:LWAY)</v>
      </c>
      <c r="B1395" t="str">
        <v>Johnson Outdoors Inc. (NASDAQGS:JOUT)</v>
      </c>
      <c r="C1395" t="str">
        <v>SFL Corporation Ltd. (NYSE:SFL)</v>
      </c>
      <c r="D1395" t="str">
        <v>Key Tronic Corporation (NASDAQGM:KTCC)</v>
      </c>
      <c r="E1395" t="str">
        <v>VSE Corporation (NASDAQGS:VSEC)</v>
      </c>
      <c r="G1395" t="str">
        <v>Revolve Group, Inc. (NYSE:RVLV)</v>
      </c>
      <c r="H1395" t="str">
        <v>The Beachbody Company, Inc. (NYSE:BODI)</v>
      </c>
    </row>
    <row r="1396" spans="1:8" x14ac:dyDescent="0.3">
      <c r="A1396" t="str">
        <v>Ligand Pharmaceuticals Incorporated (NASDAQGM:LGND)</v>
      </c>
      <c r="B1396" t="str">
        <v>Joint Stock Company Kaspi.kz (NASDAQGS:KSPI)</v>
      </c>
      <c r="C1396" t="str">
        <v>SharkNinja, Inc. (NYSE:SN)</v>
      </c>
      <c r="D1396" t="str">
        <v>Keysight Technologies, Inc. (NYSE:KEYS)</v>
      </c>
      <c r="E1396" t="str">
        <v>Vulcan Materials Company (NYSE:VMC)</v>
      </c>
      <c r="G1396" t="str">
        <v>Revvity, Inc. (NYSE:RVTY)</v>
      </c>
      <c r="H1396" t="str">
        <v>The Boeing Company (NYSE:BA)</v>
      </c>
    </row>
    <row r="1397" spans="1:8" x14ac:dyDescent="0.3">
      <c r="A1397" t="str">
        <v>Light &amp; Wonder, Inc. (NASDAQGS:LNW)</v>
      </c>
      <c r="B1397" t="str">
        <v>Jones Lang LaSalle Incorporated (NYSE:JLL)</v>
      </c>
      <c r="C1397" t="str">
        <v>Shore Bancshares, Inc. (NASDAQGS:SHBI)</v>
      </c>
      <c r="D1397" t="str">
        <v>Kezar Life Sciences, Inc. (NASDAQCM:KZR)</v>
      </c>
      <c r="E1397" t="str">
        <v>W. P. Carey Inc. (NYSE:WPC)</v>
      </c>
      <c r="G1397" t="str">
        <v>REX American Resources Corporation (NYSE:REX)</v>
      </c>
      <c r="H1397" t="str">
        <v>The Boston Beer Company, Inc. (NYSE:SAM)</v>
      </c>
    </row>
    <row r="1398" spans="1:8" x14ac:dyDescent="0.3">
      <c r="A1398" t="str">
        <v>Limbach Holdings, Inc. (NASDAQCM:LMB)</v>
      </c>
      <c r="B1398" t="str">
        <v>Juniper Networks, Inc. (NYSE:JNPR)</v>
      </c>
      <c r="C1398" t="str">
        <v>SI-BONE, Inc. (NASDAQGM:SIBN)</v>
      </c>
      <c r="D1398" t="str">
        <v>Kforce Inc. (NYSE:KFRC)</v>
      </c>
      <c r="E1398" t="str">
        <v>W. R. Berkley Corporation (NYSE:WRB)</v>
      </c>
      <c r="G1398" t="str">
        <v>Rexford Industrial Realty, Inc. (NYSE:REXR)</v>
      </c>
      <c r="H1398" t="str">
        <v>The Carlyle Group Inc. (NASDAQGS:CG)</v>
      </c>
    </row>
    <row r="1399" spans="1:8" x14ac:dyDescent="0.3">
      <c r="A1399" t="str">
        <v>Limoneira Company (NASDAQGS:LMNR)</v>
      </c>
      <c r="B1399" t="str">
        <v>Kadant Inc. (NYSE:KAI)</v>
      </c>
      <c r="C1399" t="str">
        <v>Sierra Bancorp (NASDAQGS:BSRR)</v>
      </c>
      <c r="D1399" t="str">
        <v>Kilroy Realty Corporation (NYSE:KRC)</v>
      </c>
      <c r="E1399" t="str">
        <v>Wabash National Corporation (NYSE:WNC)</v>
      </c>
      <c r="G1399" t="str">
        <v>Reynolds Consumer Products Inc. (NASDAQGS:REYN)</v>
      </c>
      <c r="H1399" t="str">
        <v>The Cato Corporation (NYSE:CATO)</v>
      </c>
    </row>
    <row r="1400" spans="1:8" x14ac:dyDescent="0.3">
      <c r="A1400" t="str">
        <v>Lincoln Educational Services Corporation (NASDAQGS:LINC)</v>
      </c>
      <c r="B1400" t="str">
        <v>Kaiser Aluminum Corporation (NASDAQGS:KALU)</v>
      </c>
      <c r="C1400" t="str">
        <v>SIGA Technologies, Inc. (NASDAQGM:SIGA)</v>
      </c>
      <c r="D1400" t="str">
        <v>Kimball Electronics, Inc. (NASDAQGS:KE)</v>
      </c>
      <c r="E1400" t="str">
        <v>WaFd, Inc. (NASDAQGS:WAFD)</v>
      </c>
      <c r="G1400" t="str">
        <v>RH (NYSE:RH)</v>
      </c>
      <c r="H1400" t="str">
        <v>The Central and Eastern Europe Fund, Inc. (NYSE:CEE)</v>
      </c>
    </row>
    <row r="1401" spans="1:8" x14ac:dyDescent="0.3">
      <c r="A1401" t="str">
        <v>Lincoln Electric Holdings, Inc. (NASDAQGS:LECO)</v>
      </c>
      <c r="B1401" t="str">
        <v>Kanzhun Limited (NASDAQGS:BZ)</v>
      </c>
      <c r="C1401" t="str">
        <v>Silicon Motion Technology Corporation (NASDAQGS:SIMO)</v>
      </c>
      <c r="D1401" t="str">
        <v>Kimbell Royalty Partners, LP (NYSE:KRP)</v>
      </c>
      <c r="E1401" t="str">
        <v>Walgreens Boots Alliance, Inc. (NASDAQGS:WBA)</v>
      </c>
      <c r="G1401" t="str">
        <v>Rhythm Pharmaceuticals, Inc. (NASDAQGM:RYTM)</v>
      </c>
      <c r="H1401" t="str">
        <v>The China Fund, Inc. (NYSE:CHN)</v>
      </c>
    </row>
    <row r="1402" spans="1:8" x14ac:dyDescent="0.3">
      <c r="A1402" t="str">
        <v>Lincoln National Corporation (NYSE:LNC)</v>
      </c>
      <c r="B1402" t="str">
        <v>Karat Packaging Inc. (NASDAQGS:KRT)</v>
      </c>
      <c r="C1402" t="str">
        <v>Similarweb Ltd. (NYSE:SMWB)</v>
      </c>
      <c r="D1402" t="str">
        <v>Kimberly-Clark Corporation (NYSE:KMB)</v>
      </c>
      <c r="E1402" t="str">
        <v>Walker &amp; Dunlop, Inc. (NYSE:WD)</v>
      </c>
      <c r="G1402" t="str">
        <v>Richardson Electronics, Ltd. (NASDAQGS:RELL)</v>
      </c>
      <c r="H1402" t="str">
        <v>The Cigna Group (NYSE:CI)</v>
      </c>
    </row>
    <row r="1403" spans="1:8" x14ac:dyDescent="0.3">
      <c r="A1403" t="str">
        <v>Linde plc (NASDAQGS:LIN)</v>
      </c>
      <c r="B1403" t="str">
        <v>Kayne Anderson Energy Infrastructure Fund, Inc. (NYSE:KYN)</v>
      </c>
      <c r="C1403" t="str">
        <v>Sinclair, Inc. (NASDAQGS:SBGI)</v>
      </c>
      <c r="D1403" t="str">
        <v>Kimco Realty Corporation (NYSE:KIM)</v>
      </c>
      <c r="E1403" t="str">
        <v>Walmart Inc. (NYSE:WMT)</v>
      </c>
      <c r="G1403" t="str">
        <v>Richmond Mutual Bancorporation, Inc. (NASDAQCM:RMBI)</v>
      </c>
      <c r="H1403" t="str">
        <v>The Clorox Company (NYSE:CLX)</v>
      </c>
    </row>
    <row r="1404" spans="1:8" x14ac:dyDescent="0.3">
      <c r="A1404" t="str">
        <v>Lindsay Corporation (NYSE:LNN)</v>
      </c>
      <c r="B1404" t="str">
        <v>KB Home (NYSE:KBH)</v>
      </c>
      <c r="C1404" t="str">
        <v>SITE Centers Corp. (NYSE:SITC)</v>
      </c>
      <c r="D1404" t="str">
        <v>Kinder Morgan, Inc. (NYSE:KMI)</v>
      </c>
      <c r="E1404" t="str">
        <v>Warner Music Group Corp. (NASDAQGS:WMG)</v>
      </c>
      <c r="G1404" t="str">
        <v>Rigel Pharmaceuticals, Inc. (NASDAQGS:RIGL)</v>
      </c>
      <c r="H1404" t="str">
        <v>The Cooper Companies, Inc. (NASDAQGS:COO)</v>
      </c>
    </row>
    <row r="1405" spans="1:8" x14ac:dyDescent="0.3">
      <c r="A1405" t="str">
        <v>LINKBANCORP, Inc. (NASDAQCM:LNKB)</v>
      </c>
      <c r="B1405" t="str">
        <v>KBR, Inc. (NYSE:KBR)</v>
      </c>
      <c r="C1405" t="str">
        <v>Sitio Royalties Corp. (NYSE:STR)</v>
      </c>
      <c r="D1405" t="str">
        <v>KinderCare Learning Companies, Inc. (NYSE:KLC)</v>
      </c>
      <c r="E1405" t="str">
        <v>Warrior Met Coal, Inc. (NYSE:HCC)</v>
      </c>
      <c r="G1405" t="str">
        <v>RingCentral, Inc. (NYSE:RNG)</v>
      </c>
      <c r="H1405" t="str">
        <v>The Eastern Company (NASDAQGM:EML)</v>
      </c>
    </row>
    <row r="1406" spans="1:8" x14ac:dyDescent="0.3">
      <c r="A1406" t="str">
        <v>Liquidity Services, Inc. (NASDAQGS:LQDT)</v>
      </c>
      <c r="B1406" t="str">
        <v>KE Holdings Inc. (NYSE:BEKE)</v>
      </c>
      <c r="C1406" t="str">
        <v>SJW Group (NASDAQGS:SJW)</v>
      </c>
      <c r="D1406" t="str">
        <v>Kinetik Holdings Inc. (NYSE:KNTK)</v>
      </c>
      <c r="E1406" t="str">
        <v>Waste Management, Inc. (NYSE:WM)</v>
      </c>
      <c r="G1406" t="str">
        <v>Riot Platforms, Inc. (NASDAQCM:RIOT)</v>
      </c>
      <c r="H1406" t="str">
        <v>The Estée Lauder Companies Inc. (NYSE:EL)</v>
      </c>
    </row>
    <row r="1407" spans="1:8" x14ac:dyDescent="0.3">
      <c r="A1407" t="str">
        <v>Lithia Motors, Inc. (NYSE:LAD)</v>
      </c>
      <c r="B1407" t="str">
        <v>Kearny Financial Corp. (NASDAQGS:KRNY)</v>
      </c>
      <c r="C1407" t="str">
        <v>Skyward Specialty Insurance Group, Inc. (NASDAQGS:SKWD)</v>
      </c>
      <c r="D1407" t="str">
        <v>Kingsoft Cloud Holdings Limited (NASDAQGS:KC)</v>
      </c>
      <c r="E1407" t="str">
        <v>Waters Corporation (NYSE:WAT)</v>
      </c>
      <c r="G1407" t="str">
        <v>Rithm Capital Corp. (NYSE:RITM)</v>
      </c>
      <c r="H1407" t="str">
        <v>The European Equity Fund, Inc. (NYSE:EEA)</v>
      </c>
    </row>
    <row r="1408" spans="1:8" x14ac:dyDescent="0.3">
      <c r="A1408" t="str">
        <v>Littelfuse, Inc. (NASDAQGS:LFUS)</v>
      </c>
      <c r="B1408" t="str">
        <v>Kellanova (NYSE:K)</v>
      </c>
      <c r="C1408" t="str">
        <v>SkyWater Technology, Inc. (NASDAQCM:SKYT)</v>
      </c>
      <c r="D1408" t="str">
        <v>Kingstone Companies, Inc. (NASDAQCM:KINS)</v>
      </c>
      <c r="E1408" t="str">
        <v>Watts Water Technologies, Inc. (NYSE:WTS)</v>
      </c>
      <c r="G1408" t="str">
        <v>RLI Corp. (NYSE:RLI)</v>
      </c>
      <c r="H1408" t="str">
        <v>The Gabelli Dividend &amp; Income Trust (NYSE:GDV)</v>
      </c>
    </row>
    <row r="1409" spans="1:8" x14ac:dyDescent="0.3">
      <c r="A1409" t="str">
        <v>LivaNova PLC (NASDAQGS:LIVN)</v>
      </c>
      <c r="B1409" t="str">
        <v>Kelly Services, Inc. (NASDAQGS:KELY.A)</v>
      </c>
      <c r="C1409" t="str">
        <v>SkyWest, Inc. (NASDAQGS:SKYW)</v>
      </c>
      <c r="D1409" t="str">
        <v>Kingsway Financial Services Inc. (NYSE:KFS)</v>
      </c>
      <c r="E1409" t="str">
        <v>Waystar Holding Corp. (NASDAQGS:WAY)</v>
      </c>
      <c r="G1409" t="str">
        <v>RLJ Lodging Trust (NYSE:RLJ)</v>
      </c>
      <c r="H1409" t="str">
        <v>The GEO Group, Inc. (NYSE:GEO)</v>
      </c>
    </row>
    <row r="1410" spans="1:8" x14ac:dyDescent="0.3">
      <c r="A1410" t="str">
        <v>Live Nation Entertainment, Inc. (NYSE:LYV)</v>
      </c>
      <c r="B1410" t="str">
        <v>Kemper Corporation (NYSE:KMPR)</v>
      </c>
      <c r="C1410" t="str">
        <v>SL Green Realty Corp. (NYSE:SLG)</v>
      </c>
      <c r="D1410" t="str">
        <v>Kiniksa Pharmaceuticals International, plc (NASDAQGS:KNSA)</v>
      </c>
      <c r="E1410" t="str">
        <v>WD-40 Company (NASDAQGS:WDFC)</v>
      </c>
      <c r="G1410" t="str">
        <v>Robinhood Markets, Inc. (NASDAQGS:HOOD)</v>
      </c>
      <c r="H1410" t="str">
        <v>The Gorman-Rupp Company (NYSE:GRC)</v>
      </c>
    </row>
    <row r="1411" spans="1:8" x14ac:dyDescent="0.3">
      <c r="A1411" t="str">
        <v>Live Oak Bancshares, Inc. (NYSE:LOB)</v>
      </c>
      <c r="B1411" t="str">
        <v>Kennametal Inc. (NYSE:KMT)</v>
      </c>
      <c r="C1411" t="str">
        <v>SmartFinancial, Inc. (NYSE:SMBK)</v>
      </c>
      <c r="D1411" t="str">
        <v>Kinsale Capital Group, Inc. (NYSE:KNSL)</v>
      </c>
      <c r="E1411" t="str">
        <v>Weatherford International plc (NASDAQGS:WFRD)</v>
      </c>
      <c r="G1411" t="str">
        <v>Roblox Corporation (NYSE:RBLX)</v>
      </c>
      <c r="H1411" t="str">
        <v>The Greenbrier Companies, Inc. (NYSE:GBX)</v>
      </c>
    </row>
    <row r="1412" spans="1:8" x14ac:dyDescent="0.3">
      <c r="A1412" t="str">
        <v>LiveRamp Holdings, Inc. (NYSE:RAMP)</v>
      </c>
      <c r="B1412" t="str">
        <v>Kennedy-Wilson Holdings, Inc. (NYSE:KW)</v>
      </c>
      <c r="C1412" t="str">
        <v>Smartsheet Inc. (NYSE:SMAR)</v>
      </c>
      <c r="D1412" t="str">
        <v>Kirby Corporation (NYSE:KEX)</v>
      </c>
      <c r="E1412" t="str">
        <v>Webster Financial Corporation (NYSE:WBS)</v>
      </c>
      <c r="G1412" t="str">
        <v>Rocket Lab USA, Inc. (NASDAQCM:RKLB)</v>
      </c>
      <c r="H1412" t="str">
        <v>The Home Depot, Inc. (NYSE:HD)</v>
      </c>
    </row>
    <row r="1413" spans="1:8" x14ac:dyDescent="0.3">
      <c r="A1413" t="str">
        <v>LKQ Corporation (NASDAQGS:LKQ)</v>
      </c>
      <c r="B1413" t="str">
        <v>Kenvue Inc. (NYSE:KVUE)</v>
      </c>
      <c r="C1413" t="str">
        <v>Smith &amp; Wesson Brands, Inc. (NASDAQGS:SWBI)</v>
      </c>
      <c r="D1413" t="str">
        <v>Kite Realty Group Trust (NYSE:KRG)</v>
      </c>
      <c r="E1413" t="str">
        <v>WEC Energy Group, Inc. (NYSE:WEC)</v>
      </c>
      <c r="G1413" t="str">
        <v>Roku, Inc. (NASDAQGS:ROKU)</v>
      </c>
      <c r="H1413" t="str">
        <v>The InterGroup Corporation (NASDAQCM:INTG)</v>
      </c>
    </row>
    <row r="1414" spans="1:8" x14ac:dyDescent="0.3">
      <c r="A1414" t="str">
        <v>LMP Capital and Income Fund Inc. (NYSE:SCD)</v>
      </c>
      <c r="B1414" t="str">
        <v>Keurig Dr Pepper Inc. (NASDAQGS:KDP)</v>
      </c>
      <c r="C1414" t="str">
        <v>Smith-Midland Corporation (NASDAQCM:SMID)</v>
      </c>
      <c r="D1414" t="str">
        <v>KKR &amp; Co. Inc. (NYSE:KKR)</v>
      </c>
      <c r="E1414" t="str">
        <v>WesBanco, Inc. (NASDAQGS:WSBC)</v>
      </c>
      <c r="G1414" t="str">
        <v>Root, Inc. (NASDAQGS:ROOT)</v>
      </c>
      <c r="H1414" t="str">
        <v>The J. M. Smucker Company (NYSE:SJM)</v>
      </c>
    </row>
    <row r="1415" spans="1:8" x14ac:dyDescent="0.3">
      <c r="A1415" t="str">
        <v>Loar Holdings Inc. (NYSE:LOAR)</v>
      </c>
      <c r="B1415" t="str">
        <v>Kewaunee Scientific Corporation (NASDAQGM:KEQU)</v>
      </c>
      <c r="C1415" t="str">
        <v>Snap Inc. (NYSE:SNAP)</v>
      </c>
      <c r="D1415" t="str">
        <v>KKR Real Estate Finance Trust Inc. (NYSE:KREF)</v>
      </c>
      <c r="E1415" t="str">
        <v>WESCO International, Inc. (NYSE:WCC)</v>
      </c>
      <c r="G1415" t="str">
        <v>Ross Stores, Inc. (NASDAQGS:ROST)</v>
      </c>
      <c r="H1415" t="str">
        <v>The Joint Corp. (NASDAQCM:JYNT)</v>
      </c>
    </row>
    <row r="1416" spans="1:8" x14ac:dyDescent="0.3">
      <c r="A1416" t="str">
        <v>Lockheed Martin Corporation (NYSE:LMT)</v>
      </c>
      <c r="B1416" t="str">
        <v>Key Tronic Corporation (NASDAQGM:KTCC)</v>
      </c>
      <c r="C1416" t="str">
        <v>Snowflake Inc. (NYSE:SNOW)</v>
      </c>
      <c r="D1416" t="str">
        <v>KLA Corporation (NASDAQGS:KLAC)</v>
      </c>
      <c r="E1416" t="str">
        <v>West Bancorporation, Inc. (NASDAQGS:WTBA)</v>
      </c>
      <c r="G1416" t="str">
        <v>Royal Caribbean Cruises Ltd. (NYSE:RCL)</v>
      </c>
      <c r="H1416" t="str">
        <v>The Korea Fund, Inc. (NYSE:KF)</v>
      </c>
    </row>
    <row r="1417" spans="1:8" x14ac:dyDescent="0.3">
      <c r="A1417" t="str">
        <v>Loews Corporation (NYSE:L)</v>
      </c>
      <c r="B1417" t="str">
        <v>Keysight Technologies, Inc. (NYSE:KEYS)</v>
      </c>
      <c r="C1417" t="str">
        <v>SoFi Technologies, Inc. (NASDAQGS:SOFI)</v>
      </c>
      <c r="D1417" t="str">
        <v>Klaviyo, Inc. (NYSE:KVYO)</v>
      </c>
      <c r="E1417" t="str">
        <v>Western Alliance Bancorporation (NYSE:WAL)</v>
      </c>
      <c r="G1417" t="str">
        <v>Royal Gold, Inc. (NASDAQGS:RGLD)</v>
      </c>
      <c r="H1417" t="str">
        <v>The Macerich Company (NYSE:MAC)</v>
      </c>
    </row>
    <row r="1418" spans="1:8" x14ac:dyDescent="0.3">
      <c r="A1418" t="str">
        <v>Logility Supply Chain Solutions, Inc. (NASDAQGS:LGTY)</v>
      </c>
      <c r="B1418" t="str">
        <v>Kforce Inc. (NYSE:KFRC)</v>
      </c>
      <c r="C1418" t="str">
        <v>Soho House &amp; Co Inc. (NYSE:SHCO)</v>
      </c>
      <c r="D1418" t="str">
        <v>KLX Energy Services Holdings, Inc. (NASDAQGS:KLXE)</v>
      </c>
      <c r="E1418" t="str">
        <v>Western Digital Corporation (NASDAQGS:WDC)</v>
      </c>
      <c r="G1418" t="str">
        <v>Royalty Pharma plc (NASDAQGS:RPRX)</v>
      </c>
      <c r="H1418" t="str">
        <v>The Marcus Corporation (NYSE:MCS)</v>
      </c>
    </row>
    <row r="1419" spans="1:8" x14ac:dyDescent="0.3">
      <c r="A1419" t="str">
        <v>Loma Negra Compañía Industrial Argentina Sociedad Anónima (NYSE:LOMA)</v>
      </c>
      <c r="B1419" t="str">
        <v>Kilroy Realty Corporation (NYSE:KRC)</v>
      </c>
      <c r="C1419" t="str">
        <v>SolarWinds Corporation (NYSE:SWI)</v>
      </c>
      <c r="D1419" t="str">
        <v>Knife River Corporation (NYSE:KNF)</v>
      </c>
      <c r="E1419" t="str">
        <v>Western Midstream Partners, LP (NYSE:WES)</v>
      </c>
      <c r="G1419" t="str">
        <v>RPM International Inc. (NYSE:RPM)</v>
      </c>
      <c r="H1419" t="str">
        <v>The Mexico Fund, Inc. (NYSE:MXF)</v>
      </c>
    </row>
    <row r="1420" spans="1:8" x14ac:dyDescent="0.3">
      <c r="A1420" t="str">
        <v>Louisiana-Pacific Corporation (NYSE:LPX)</v>
      </c>
      <c r="B1420" t="str">
        <v>Kimball Electronics, Inc. (NASDAQGS:KE)</v>
      </c>
      <c r="C1420" t="str">
        <v>Sonic Automotive, Inc. (NYSE:SAH)</v>
      </c>
      <c r="D1420" t="str">
        <v>Knightscope, Inc. (NASDAQCM:KSCP)</v>
      </c>
      <c r="E1420" t="str">
        <v>Western New England Bancorp, Inc. (NASDAQGS:WNEB)</v>
      </c>
      <c r="G1420" t="str">
        <v>RTX Corporation (NYSE:RTX)</v>
      </c>
      <c r="H1420" t="str">
        <v>The New America High Income Fund Inc. (NYSE:HYB)</v>
      </c>
    </row>
    <row r="1421" spans="1:8" x14ac:dyDescent="0.3">
      <c r="A1421" t="str">
        <v>Lowe's Companies, Inc. (NYSE:LOW)</v>
      </c>
      <c r="B1421" t="str">
        <v>Kimbell Royalty Partners, LP (NYSE:KRP)</v>
      </c>
      <c r="C1421" t="str">
        <v>Sonida Senior Living, Inc. (NYSE:SNDA)</v>
      </c>
      <c r="D1421" t="str">
        <v>Knight-Swift Transportation Holdings Inc. (NYSE:KNX)</v>
      </c>
      <c r="E1421" t="str">
        <v>Westlake Chemical Partners LP (NYSE:WLKP)</v>
      </c>
      <c r="G1421" t="str">
        <v>Rubrik, Inc. (NYSE:RBRK)</v>
      </c>
      <c r="H1421" t="str">
        <v>The Scotts Miracle-Gro Company (NYSE:SMG)</v>
      </c>
    </row>
    <row r="1422" spans="1:8" x14ac:dyDescent="0.3">
      <c r="A1422" t="str">
        <v>LPL Financial Holdings Inc. (NASDAQGS:LPLA)</v>
      </c>
      <c r="B1422" t="str">
        <v>Kimberly-Clark Corporation (NYSE:KMB)</v>
      </c>
      <c r="C1422" t="str">
        <v>Sotera Health Company (NASDAQGS:SHC)</v>
      </c>
      <c r="D1422" t="str">
        <v>KNOT Offshore Partners LP (NYSE:KNOP)</v>
      </c>
      <c r="E1422" t="str">
        <v>Whitestone REIT (NYSE:WSR)</v>
      </c>
      <c r="G1422" t="str">
        <v>Rumble Inc. (NASDAQGM:RUM)</v>
      </c>
      <c r="H1422" t="str">
        <v>The Simply Good Foods Company (NASDAQCM:SMPL)</v>
      </c>
    </row>
    <row r="1423" spans="1:8" x14ac:dyDescent="0.3">
      <c r="A1423" t="str">
        <v>LSI Industries Inc. (NASDAQGS:LYTS)</v>
      </c>
      <c r="B1423" t="str">
        <v>Kimco Realty Corporation (NYSE:KIM)</v>
      </c>
      <c r="C1423" t="str">
        <v>SoundHound AI, Inc. (NASDAQGM:SOUN)</v>
      </c>
      <c r="D1423" t="str">
        <v>Knowles Corporation (NYSE:KN)</v>
      </c>
      <c r="E1423" t="str">
        <v>Willdan Group, Inc. (NASDAQGM:WLDN)</v>
      </c>
      <c r="G1423" t="str">
        <v>RumbleOn, Inc. (NASDAQCM:RMBL)</v>
      </c>
      <c r="H1423" t="str">
        <v>The Taiwan Fund, Inc. (NYSE:TWN)</v>
      </c>
    </row>
    <row r="1424" spans="1:8" x14ac:dyDescent="0.3">
      <c r="A1424" t="str">
        <v>LTC Properties, Inc. (NYSE:LTC)</v>
      </c>
      <c r="B1424" t="str">
        <v>Kinder Morgan, Inc. (NYSE:KMI)</v>
      </c>
      <c r="C1424" t="str">
        <v>SoundThinking, Inc. (NASDAQCM:SSTI)</v>
      </c>
      <c r="D1424" t="str">
        <v>Kodiak Gas Services, Inc. (NYSE:KGS)</v>
      </c>
      <c r="E1424" t="str">
        <v>Willis Lease Finance Corporation (NASDAQGM:WLFC)</v>
      </c>
      <c r="G1424" t="str">
        <v>Runway Growth Finance Corp. (NASDAQGS:RWAY)</v>
      </c>
      <c r="H1424" t="str">
        <v>The Toro Company (NYSE:TTC)</v>
      </c>
    </row>
    <row r="1425" spans="1:8" x14ac:dyDescent="0.3">
      <c r="A1425" t="str">
        <v>Lululemon Athletica Inc. (NASDAQGS:LULU)</v>
      </c>
      <c r="B1425" t="str">
        <v>KinderCare Learning Companies, Inc. (NYSE:KLC)</v>
      </c>
      <c r="C1425" t="str">
        <v>Southern Copper Corporation (NYSE:SCCO)</v>
      </c>
      <c r="D1425" t="str">
        <v>Kodiak Sciences Inc. (NASDAQGM:KOD)</v>
      </c>
      <c r="E1425" t="str">
        <v>Wingstop Inc. (NASDAQGS:WING)</v>
      </c>
      <c r="G1425" t="str">
        <v>Rush Enterprises, Inc. (NASDAQGS:RUSH.A)</v>
      </c>
      <c r="H1425" t="str">
        <v>The Walt Disney Company (NYSE:DIS)</v>
      </c>
    </row>
    <row r="1426" spans="1:8" x14ac:dyDescent="0.3">
      <c r="A1426" t="str">
        <v>Luxfer Holdings PLC (NYSE:LXFR)</v>
      </c>
      <c r="B1426" t="str">
        <v>Kinetik Holdings Inc. (NYSE:KNTK)</v>
      </c>
      <c r="C1426" t="str">
        <v>Southern First Bancshares, Inc. (NASDAQGM:SFST)</v>
      </c>
      <c r="D1426" t="str">
        <v>Kohl's Corporation (NYSE:KSS)</v>
      </c>
      <c r="E1426" t="str">
        <v>Winmark Corporation (NASDAQGM:WINA)</v>
      </c>
      <c r="G1426" t="str">
        <v>Rush Street Interactive, Inc. (NYSE:RSI)</v>
      </c>
      <c r="H1426" t="str">
        <v>The Wendy's Company (NASDAQGS:WEN)</v>
      </c>
    </row>
    <row r="1427" spans="1:8" x14ac:dyDescent="0.3">
      <c r="A1427" t="str">
        <v>LXP Industrial Trust (NYSE:LXP)</v>
      </c>
      <c r="B1427" t="str">
        <v>Kingsoft Cloud Holdings Limited (NASDAQGS:KC)</v>
      </c>
      <c r="C1427" t="str">
        <v>Southside Bancshares, Inc. (NYSE:SBSI)</v>
      </c>
      <c r="D1427" t="str">
        <v>Kontoor Brands, Inc. (NYSE:KTB)</v>
      </c>
      <c r="E1427" t="str">
        <v>Wintrust Financial Corporation (NASDAQGS:WTFC)</v>
      </c>
      <c r="G1427" t="str">
        <v>RXO, Inc. (NYSE:RXO)</v>
      </c>
      <c r="H1427" t="str">
        <v>The Western Union Company (NYSE:WU)</v>
      </c>
    </row>
    <row r="1428" spans="1:8" x14ac:dyDescent="0.3">
      <c r="A1428" t="str">
        <v>LyondellBasell Industries N.V. (NYSE:LYB)</v>
      </c>
      <c r="B1428" t="str">
        <v>Kingstone Companies, Inc. (NASDAQCM:KINS)</v>
      </c>
      <c r="C1428" t="str">
        <v>SouthState Corporation (NYSE:SSB)</v>
      </c>
      <c r="D1428" t="str">
        <v>Koppers Holdings Inc. (NYSE:KOP)</v>
      </c>
      <c r="E1428" t="str">
        <v>WK Kellogg Co (NYSE:KLG)</v>
      </c>
      <c r="G1428" t="str">
        <v>RxSight, Inc. (NASDAQGM:RXST)</v>
      </c>
      <c r="H1428" t="str">
        <v>Theravance Biopharma, Inc. (NASDAQGM:TBPH)</v>
      </c>
    </row>
    <row r="1429" spans="1:8" x14ac:dyDescent="0.3">
      <c r="A1429" t="str">
        <v>M&amp;T Bank Corporation (NYSE:MTB)</v>
      </c>
      <c r="B1429" t="str">
        <v>Kingsway Financial Services Inc. (NYSE:KFS)</v>
      </c>
      <c r="C1429" t="str">
        <v>Southwest Gas Holdings, Inc. (NYSE:SWX)</v>
      </c>
      <c r="D1429" t="str">
        <v>Korn Ferry (NYSE:KFY)</v>
      </c>
      <c r="E1429" t="str">
        <v>Workday, Inc. (NASDAQGS:WDAY)</v>
      </c>
      <c r="G1429" t="str">
        <v>Ryman Hospitality Properties, Inc. (NYSE:RHP)</v>
      </c>
      <c r="H1429" t="str">
        <v>Third Coast Bancshares, Inc. (NASDAQGS:TCBX)</v>
      </c>
    </row>
    <row r="1430" spans="1:8" x14ac:dyDescent="0.3">
      <c r="A1430" t="str">
        <v>M/I Homes, Inc. (NYSE:MHO)</v>
      </c>
      <c r="B1430" t="str">
        <v>Kiniksa Pharmaceuticals International, plc (NASDAQGS:KNSA)</v>
      </c>
      <c r="C1430" t="str">
        <v>Spark I Acquisition Corporation (NASDAQGM:SPKL)</v>
      </c>
      <c r="D1430" t="str">
        <v>Kornit Digital Ltd. (NASDAQGS:KRNT)</v>
      </c>
      <c r="E1430" t="str">
        <v>Workiva Inc. (NYSE:WK)</v>
      </c>
      <c r="G1430" t="str">
        <v>S&amp;P Global Inc. (NYSE:SPGI)</v>
      </c>
      <c r="H1430" t="str">
        <v>Thryv Holdings, Inc. (NASDAQCM:THRY)</v>
      </c>
    </row>
    <row r="1431" spans="1:8" x14ac:dyDescent="0.3">
      <c r="A1431" t="str">
        <v>Mach Natural Resources LP (NYSE:MNR)</v>
      </c>
      <c r="B1431" t="str">
        <v>Kinsale Capital Group, Inc. (NYSE:KNSL)</v>
      </c>
      <c r="C1431" t="str">
        <v>Special Opportunities Fund, Inc. (NYSE:SPE)</v>
      </c>
      <c r="D1431" t="str">
        <v>Korro Bio, Inc. (NASDAQCM:KRRO)</v>
      </c>
      <c r="E1431" t="str">
        <v>Worthington Enterprises, Inc. (NYSE:WOR)</v>
      </c>
      <c r="G1431" t="str">
        <v>S&amp;T Bancorp, Inc. (NASDAQGS:STBA)</v>
      </c>
      <c r="H1431" t="str">
        <v>Tidewater Inc. (NYSE:TDW)</v>
      </c>
    </row>
    <row r="1432" spans="1:8" x14ac:dyDescent="0.3">
      <c r="A1432" t="str">
        <v>MACOM Technology Solutions Holdings, Inc. (NASDAQGS:MTSI)</v>
      </c>
      <c r="B1432" t="str">
        <v>Kirby Corporation (NYSE:KEX)</v>
      </c>
      <c r="C1432" t="str">
        <v>Spectrum Brands Holdings, Inc. (NYSE:SPB)</v>
      </c>
      <c r="D1432" t="str">
        <v>Koss Corporation (NASDAQCM:KOSS)</v>
      </c>
      <c r="E1432" t="str">
        <v>WSFS Financial Corporation (NASDAQGS:WSFS)</v>
      </c>
      <c r="G1432" t="str">
        <v>Sabine Royalty Trust (NYSE:SBR)</v>
      </c>
      <c r="H1432" t="str">
        <v>Tiptree Inc. (NASDAQCM:TIPT)</v>
      </c>
    </row>
    <row r="1433" spans="1:8" x14ac:dyDescent="0.3">
      <c r="A1433" t="str">
        <v>Macy's, Inc. (NYSE:M)</v>
      </c>
      <c r="B1433" t="str">
        <v>Kite Realty Group Trust (NYSE:KRG)</v>
      </c>
      <c r="C1433" t="str">
        <v>Spire Inc. (NYSE:SR)</v>
      </c>
      <c r="D1433" t="str">
        <v>Kratos Defense &amp; Security Solutions, Inc. (NASDAQGS:KTOS)</v>
      </c>
      <c r="E1433" t="str">
        <v>Xcel Energy Inc. (NASDAQGS:XEL)</v>
      </c>
      <c r="G1433" t="str">
        <v>Sabra Health Care REIT, Inc. (NASDAQGS:SBRA)</v>
      </c>
      <c r="H1433" t="str">
        <v>Titan International, Inc. (NYSE:TWI)</v>
      </c>
    </row>
    <row r="1434" spans="1:8" x14ac:dyDescent="0.3">
      <c r="A1434" t="str">
        <v>Madison Covered Call &amp; Equity Strategy Fund (NYSE:MCN)</v>
      </c>
      <c r="B1434" t="str">
        <v>KKR &amp; Co. Inc. (NYSE:KKR)</v>
      </c>
      <c r="C1434" t="str">
        <v>Sportradar Group AG (NASDAQGS:SRAD)</v>
      </c>
      <c r="D1434" t="str">
        <v>Krystal Biotech, Inc. (NASDAQGS:KRYS)</v>
      </c>
      <c r="E1434" t="str">
        <v>Xencor, Inc. (NASDAQGM:XNCR)</v>
      </c>
      <c r="G1434" t="str">
        <v>Safehold Inc. (NYSE:SAFE)</v>
      </c>
      <c r="H1434" t="str">
        <v>Titan Machinery Inc. (NASDAQGS:TITN)</v>
      </c>
    </row>
    <row r="1435" spans="1:8" x14ac:dyDescent="0.3">
      <c r="A1435" t="str">
        <v>Madison Square Garden Entertainment Corp. (NYSE:MSGE)</v>
      </c>
      <c r="B1435" t="str">
        <v>KKR Real Estate Finance Trust Inc. (NYSE:KREF)</v>
      </c>
      <c r="C1435" t="str">
        <v>Spotify Technology S.A. (NYSE:SPOT)</v>
      </c>
      <c r="D1435" t="str">
        <v>Kulicke and Soffa Industries, Inc. (NASDAQGS:KLIC)</v>
      </c>
      <c r="E1435" t="str">
        <v>Xerox Holdings Corporation (NASDAQGS:XRX)</v>
      </c>
      <c r="G1435" t="str">
        <v>Safety Insurance Group, Inc. (NASDAQGS:SAFT)</v>
      </c>
      <c r="H1435" t="str">
        <v>TKO Group Holdings, Inc. (NYSE:TKO)</v>
      </c>
    </row>
    <row r="1436" spans="1:8" x14ac:dyDescent="0.3">
      <c r="A1436" t="str">
        <v>Madison Square Garden Sports Corp. (NYSE:MSGS)</v>
      </c>
      <c r="B1436" t="str">
        <v>KLA Corporation (NASDAQGS:KLAC)</v>
      </c>
      <c r="C1436" t="str">
        <v>SpringWorks Therapeutics, Inc. (NASDAQGS:SWTX)</v>
      </c>
      <c r="D1436" t="str">
        <v>Kura Oncology, Inc. (NASDAQGS:KURA)</v>
      </c>
      <c r="E1436" t="str">
        <v>XPEL, Inc. (NASDAQCM:XPEL)</v>
      </c>
      <c r="G1436" t="str">
        <v>Sage Therapeutics, Inc. (NASDAQGM:SAGE)</v>
      </c>
      <c r="H1436" t="str">
        <v>T-Mobile US, Inc. (NASDAQGS:TMUS)</v>
      </c>
    </row>
    <row r="1437" spans="1:8" x14ac:dyDescent="0.3">
      <c r="A1437" t="str">
        <v>Magic Software Enterprises Ltd. (NASDAQGS:MGIC)</v>
      </c>
      <c r="B1437" t="str">
        <v>Klaviyo, Inc. (NYSE:KVYO)</v>
      </c>
      <c r="C1437" t="str">
        <v>Sprott Focus Trust, Inc. (NASDAQGS:FUND)</v>
      </c>
      <c r="D1437" t="str">
        <v>Kura Sushi USA, Inc. (NASDAQGM:KRUS)</v>
      </c>
      <c r="E1437" t="str">
        <v>XPO, Inc. (NYSE:XPO)</v>
      </c>
      <c r="G1437" t="str">
        <v>Salesforce, Inc. (NYSE:CRM)</v>
      </c>
      <c r="H1437" t="str">
        <v>Toast, Inc. (NYSE:TOST)</v>
      </c>
    </row>
    <row r="1438" spans="1:8" x14ac:dyDescent="0.3">
      <c r="A1438" t="str">
        <v>Magnera Corporation (NYSE:MAGN)</v>
      </c>
      <c r="B1438" t="str">
        <v>KLX Energy Services Holdings, Inc. (NASDAQGS:KLXE)</v>
      </c>
      <c r="C1438" t="str">
        <v>Sprout Social, Inc. (NASDAQCM:SPT)</v>
      </c>
      <c r="D1438" t="str">
        <v>KVH Industries, Inc. (NASDAQGS:KVHI)</v>
      </c>
      <c r="E1438" t="str">
        <v>Xylem Inc. (NYSE:XYL)</v>
      </c>
      <c r="G1438" t="str">
        <v>Sally Beauty Holdings, Inc. (NYSE:SBH)</v>
      </c>
      <c r="H1438" t="str">
        <v>Toll Brothers, Inc. (NYSE:TOL)</v>
      </c>
    </row>
    <row r="1439" spans="1:8" x14ac:dyDescent="0.3">
      <c r="A1439" t="str">
        <v>Magnite, Inc. (NASDAQGS:MGNI)</v>
      </c>
      <c r="B1439" t="str">
        <v>Knife River Corporation (NYSE:KNF)</v>
      </c>
      <c r="C1439" t="str">
        <v>Sprouts Farmers Market, Inc. (NASDAQGS:SFM)</v>
      </c>
      <c r="D1439" t="str">
        <v>Kymera Therapeutics, Inc. (NASDAQGM:KYMR)</v>
      </c>
      <c r="E1439" t="str">
        <v>YETI Holdings, Inc. (NYSE:YETI)</v>
      </c>
      <c r="G1439" t="str">
        <v>Samfine Creation Holdings Group Limited (NASDAQCM:SFHG)</v>
      </c>
      <c r="H1439" t="str">
        <v>TopBuild Corp. (NYSE:BLD)</v>
      </c>
    </row>
    <row r="1440" spans="1:8" x14ac:dyDescent="0.3">
      <c r="A1440" t="str">
        <v>Magnolia Oil &amp; Gas Corporation (NYSE:MGY)</v>
      </c>
      <c r="B1440" t="str">
        <v>Knight-Swift Transportation Holdings Inc. (NYSE:KNX)</v>
      </c>
      <c r="C1440" t="str">
        <v>SPX Technologies, Inc. (NYSE:SPXC)</v>
      </c>
      <c r="D1440" t="str">
        <v>Kyndryl Holdings, Inc. (NYSE:KD)</v>
      </c>
      <c r="E1440" t="str">
        <v>Yum! Brands, Inc. (NYSE:YUM)</v>
      </c>
      <c r="G1440" t="str">
        <v>Samsara Inc. (NYSE:IOT)</v>
      </c>
      <c r="H1440" t="str">
        <v>Tortoise Pipeline &amp; Energy Fund, Inc. (NYSE:TTP)</v>
      </c>
    </row>
    <row r="1441" spans="1:8" x14ac:dyDescent="0.3">
      <c r="A1441" t="str">
        <v>Magyar Bancorp, Inc. (NASDAQGM:MGYR)</v>
      </c>
      <c r="B1441" t="str">
        <v>KNOT Offshore Partners LP (NYSE:KNOP)</v>
      </c>
      <c r="C1441" t="str">
        <v>SR Bancorp, Inc. (NASDAQCM:SRBK)</v>
      </c>
      <c r="D1441" t="str">
        <v>L3Harris Technologies, Inc. (NYSE:LHX)</v>
      </c>
      <c r="E1441" t="str">
        <v>Zebra Technologies Corporation (NASDAQGS:ZBRA)</v>
      </c>
      <c r="G1441" t="str">
        <v>Sanara MedTech Inc. (NASDAQCM:SMTI)</v>
      </c>
      <c r="H1441" t="str">
        <v>Townsquare Media, Inc. (NYSE:TSQ)</v>
      </c>
    </row>
    <row r="1442" spans="1:8" x14ac:dyDescent="0.3">
      <c r="A1442" t="str">
        <v>Main Street Capital Corporation (NYSE:MAIN)</v>
      </c>
      <c r="B1442" t="str">
        <v>Knowles Corporation (NYSE:KN)</v>
      </c>
      <c r="C1442" t="str">
        <v>SRH Total Return Fund, Inc. (NYSE:STEW)</v>
      </c>
      <c r="D1442" t="str">
        <v>Labcorp Holdings Inc. (NYSE:LH)</v>
      </c>
      <c r="E1442" t="str">
        <v>ZEEKR Intelligent Technology Holding Limited (NYSE:ZK)</v>
      </c>
      <c r="G1442" t="str">
        <v>Sandy Spring Bancorp, Inc. (NASDAQGS:SASR)</v>
      </c>
      <c r="H1442" t="str">
        <v>TPG Inc. (NASDAQGS:TPG)</v>
      </c>
    </row>
    <row r="1443" spans="1:8" x14ac:dyDescent="0.3">
      <c r="A1443" t="str">
        <v>MainStreet Bancshares, Inc. (NASDAQCM:MNSB)</v>
      </c>
      <c r="B1443" t="str">
        <v>Kodiak Gas Services, Inc. (NYSE:KGS)</v>
      </c>
      <c r="C1443" t="str">
        <v>STAAR Surgical Company (NASDAQGM:STAA)</v>
      </c>
      <c r="D1443" t="str">
        <v>Ladder Capital Corp (NYSE:LADR)</v>
      </c>
      <c r="E1443" t="str">
        <v>Zeta Global Holdings Corp. (NYSE:ZETA)</v>
      </c>
      <c r="G1443" t="str">
        <v>Sapiens International Corporation N.V. (NASDAQGS:SPNS)</v>
      </c>
      <c r="H1443" t="str">
        <v>TPG RE Finance Trust, Inc. (NYSE:TRTX)</v>
      </c>
    </row>
    <row r="1444" spans="1:8" x14ac:dyDescent="0.3">
      <c r="A1444" t="str">
        <v>MakeMyTrip Limited (NASDAQGS:MMYT)</v>
      </c>
      <c r="B1444" t="str">
        <v>Kohl's Corporation (NYSE:KSS)</v>
      </c>
      <c r="C1444" t="str">
        <v>Stagwell Inc. (NASDAQGS:STGW)</v>
      </c>
      <c r="D1444" t="str">
        <v>Lam Research Corporation (NASDAQGS:LRCX)</v>
      </c>
      <c r="E1444" t="str">
        <v>Zevra Therapeutics, Inc. (NASDAQGS:ZVRA)</v>
      </c>
      <c r="G1444" t="str">
        <v>Sarepta Therapeutics, Inc. (NASDAQGS:SRPT)</v>
      </c>
      <c r="H1444" t="str">
        <v>Tractor Supply Company (NASDAQGS:TSCO)</v>
      </c>
    </row>
    <row r="1445" spans="1:8" x14ac:dyDescent="0.3">
      <c r="A1445" t="str">
        <v>Mama's Creations, Inc. (NASDAQCM:MAMA)</v>
      </c>
      <c r="B1445" t="str">
        <v>Kontoor Brands, Inc. (NYSE:KTB)</v>
      </c>
      <c r="C1445" t="str">
        <v>StandardAero, Inc. (NYSE:SARO)</v>
      </c>
      <c r="D1445" t="str">
        <v>Lamar Advertising Company (NASDAQGS:LAMR)</v>
      </c>
      <c r="E1445" t="str">
        <v>Ziff Davis, Inc. (NASDAQGS:ZD)</v>
      </c>
      <c r="G1445" t="str">
        <v>Saul Centers, Inc. (NYSE:BFS)</v>
      </c>
      <c r="H1445" t="str">
        <v>Tradeweb Markets Inc. (NASDAQGS:TW)</v>
      </c>
    </row>
    <row r="1446" spans="1:8" x14ac:dyDescent="0.3">
      <c r="A1446" t="str">
        <v>Manhattan Associates, Inc. (NASDAQGS:MANH)</v>
      </c>
      <c r="B1446" t="str">
        <v>Koppers Holdings Inc. (NYSE:KOP)</v>
      </c>
      <c r="C1446" t="str">
        <v>Stanley Black &amp; Decker, Inc. (NYSE:SWK)</v>
      </c>
      <c r="D1446" t="str">
        <v>Lamb Weston Holdings, Inc. (NYSE:LW)</v>
      </c>
      <c r="E1446" t="str">
        <v>ZIM Integrated Shipping Services Ltd. (NYSE:ZIM)</v>
      </c>
      <c r="G1446" t="str">
        <v>Savers Value Village, Inc. (NYSE:SVV)</v>
      </c>
      <c r="H1446" t="str">
        <v>Transcat, Inc. (NASDAQGM:TRNS)</v>
      </c>
    </row>
    <row r="1447" spans="1:8" x14ac:dyDescent="0.3">
      <c r="A1447" t="str">
        <v>Manhattan Bridge Capital, Inc. (NASDAQCM:LOAN)</v>
      </c>
      <c r="B1447" t="str">
        <v>Korn Ferry (NYSE:KFY)</v>
      </c>
      <c r="C1447" t="str">
        <v>Star Bulk Carriers Corp. (NASDAQGS:SBLK)</v>
      </c>
      <c r="D1447" t="str">
        <v>Lancaster Colony Corporation (NASDAQGS:LANC)</v>
      </c>
      <c r="E1447" t="str">
        <v>ZimVie Inc. (NASDAQGS:ZIMV)</v>
      </c>
      <c r="G1447" t="str">
        <v>SB Financial Group, Inc. (NASDAQCM:SBFG)</v>
      </c>
      <c r="H1447" t="str">
        <v>TransMedics Group, Inc. (NASDAQGM:TMDX)</v>
      </c>
    </row>
    <row r="1448" spans="1:8" x14ac:dyDescent="0.3">
      <c r="A1448" t="str">
        <v>Manitex International, Inc. (NASDAQCM:MNTX)</v>
      </c>
      <c r="B1448" t="str">
        <v>Kornit Digital Ltd. (NASDAQGS:KRNT)</v>
      </c>
      <c r="C1448" t="str">
        <v>Star Holdings (NASDAQGM:STHO)</v>
      </c>
      <c r="D1448" t="str">
        <v>LandBridge Company LLC (NYSE:LB)</v>
      </c>
      <c r="E1448" t="str">
        <v>Zoetis Inc. (NYSE:ZTS)</v>
      </c>
      <c r="G1448" t="str">
        <v>SBA Communications Corporation (NASDAQGS:SBAC)</v>
      </c>
      <c r="H1448" t="str">
        <v>TransUnion (NYSE:TRU)</v>
      </c>
    </row>
    <row r="1449" spans="1:8" x14ac:dyDescent="0.3">
      <c r="A1449" t="str">
        <v>MannKind Corporation (NASDAQGM:MNKD)</v>
      </c>
      <c r="B1449" t="str">
        <v>Koss Corporation (NASDAQCM:KOSS)</v>
      </c>
      <c r="C1449" t="str">
        <v>Starwood Property Trust, Inc. (NYSE:STWD)</v>
      </c>
      <c r="D1449" t="str">
        <v>Landmark Bancorp, Inc. (NASDAQGM:LARK)</v>
      </c>
      <c r="E1449" t="str">
        <v>Zuora, Inc. (NYSE:ZUO)</v>
      </c>
      <c r="G1449" t="str">
        <v>ScanSource, Inc. (NASDAQGS:SCSC)</v>
      </c>
      <c r="H1449" t="str">
        <v>Travel + Leisure Co. (NYSE:TNL)</v>
      </c>
    </row>
    <row r="1450" spans="1:8" x14ac:dyDescent="0.3">
      <c r="A1450" t="str">
        <v>ManpowerGroup Inc. (NYSE:MAN)</v>
      </c>
      <c r="B1450" t="str">
        <v>Kratos Defense &amp; Security Solutions, Inc. (NASDAQGS:KTOS)</v>
      </c>
      <c r="C1450" t="str">
        <v>State Street Corporation (NYSE:STT)</v>
      </c>
      <c r="D1450" t="str">
        <v>Lands' End, Inc. (NASDAQCM:LE)</v>
      </c>
      <c r="E1450" t="str">
        <v>Zurn Elkay Water Solutions Corporation (NYSE:ZWS)</v>
      </c>
      <c r="G1450" t="str">
        <v>Schlumberger Limited (NYSE:SLB)</v>
      </c>
      <c r="H1450" t="str">
        <v>Travelzoo (NASDAQGS:TZOO)</v>
      </c>
    </row>
    <row r="1451" spans="1:8" x14ac:dyDescent="0.3">
      <c r="A1451" t="str">
        <v>Maplebear Inc. (NASDAQGS:CART)</v>
      </c>
      <c r="B1451" t="str">
        <v>Krispy Kreme, Inc. (NASDAQGS:DNUT)</v>
      </c>
      <c r="C1451" t="str">
        <v>Steel Partners Holdings L.P. (NYSE:SPLP)</v>
      </c>
      <c r="D1451" t="str">
        <v>Landstar System, Inc. (NASDAQGS:LSTR)</v>
      </c>
      <c r="E1451" t="str">
        <v>Zynex, Inc. (NASDAQGS:ZYXI)</v>
      </c>
      <c r="G1451" t="str">
        <v>Science Applications International Corporation (NASDAQGS:SAIC)</v>
      </c>
      <c r="H1451" t="str">
        <v>Travere Therapeutics, Inc. (NASDAQGM:TVTX)</v>
      </c>
    </row>
    <row r="1452" spans="1:8" x14ac:dyDescent="0.3">
      <c r="A1452" t="str">
        <v>MARA Holdings, Inc. (NASDAQCM:MARA)</v>
      </c>
      <c r="B1452" t="str">
        <v>Kronos Worldwide, Inc. (NYSE:KRO)</v>
      </c>
      <c r="C1452" t="str">
        <v>Stellar Bancorp, Inc. (NYSE:STEL)</v>
      </c>
      <c r="D1452" t="str">
        <v>Lantheus Holdings, Inc. (NASDAQGM:LNTH)</v>
      </c>
      <c r="G1452" t="str">
        <v>Scully Royalty Ltd. (NYSE:SRL)</v>
      </c>
      <c r="H1452" t="str">
        <v>Treace Medical Concepts, Inc. (NASDAQGS:TMCI)</v>
      </c>
    </row>
    <row r="1453" spans="1:8" x14ac:dyDescent="0.3">
      <c r="A1453" t="str">
        <v>Marathon Oil Corporation (NYSE:MRO)</v>
      </c>
      <c r="B1453" t="str">
        <v>Krystal Biotech, Inc. (NASDAQGS:KRYS)</v>
      </c>
      <c r="C1453" t="str">
        <v>Stellus Capital Investment Corporation (NYSE:SCM)</v>
      </c>
      <c r="D1453" t="str">
        <v>Larimar Therapeutics, Inc. (NASDAQGM:LRMR)</v>
      </c>
      <c r="G1453" t="str">
        <v>Sea Limited (NYSE:SE)</v>
      </c>
      <c r="H1453" t="str">
        <v>Tredegar Corporation (NYSE:TG)</v>
      </c>
    </row>
    <row r="1454" spans="1:8" x14ac:dyDescent="0.3">
      <c r="A1454" t="str">
        <v>Marathon Petroleum Corporation (NYSE:MPC)</v>
      </c>
      <c r="B1454" t="str">
        <v>Kulicke and Soffa Industries, Inc. (NASDAQGS:KLIC)</v>
      </c>
      <c r="C1454" t="str">
        <v>Stepan Company (NYSE:SCL)</v>
      </c>
      <c r="D1454" t="str">
        <v>Las Vegas Sands Corp. (NYSE:LVS)</v>
      </c>
      <c r="G1454" t="str">
        <v>Seacoast Banking Corporation of Florida (NASDAQGS:SBCF)</v>
      </c>
      <c r="H1454" t="str">
        <v>Tri Pointe Homes, Inc. (NYSE:TPH)</v>
      </c>
    </row>
    <row r="1455" spans="1:8" x14ac:dyDescent="0.3">
      <c r="A1455" t="str">
        <v>Marine Products Corporation (NYSE:MPX)</v>
      </c>
      <c r="B1455" t="str">
        <v>Kura Sushi USA, Inc. (NASDAQGM:KRUS)</v>
      </c>
      <c r="C1455" t="str">
        <v>STERIS plc (NYSE:STE)</v>
      </c>
      <c r="D1455" t="str">
        <v>Laser Photonics Corporation (NASDAQCM:LASE)</v>
      </c>
      <c r="G1455" t="str">
        <v>Seagate Technology Holdings plc (NASDAQGS:STX)</v>
      </c>
      <c r="H1455" t="str">
        <v>Trinity Industries, Inc. (NYSE:TRN)</v>
      </c>
    </row>
    <row r="1456" spans="1:8" x14ac:dyDescent="0.3">
      <c r="A1456" t="str">
        <v>MarineMax, Inc. (NYSE:HZO)</v>
      </c>
      <c r="B1456" t="str">
        <v>Kyndryl Holdings, Inc. (NYSE:KD)</v>
      </c>
      <c r="C1456" t="str">
        <v>Sterling Infrastructure, Inc. (NASDAQGS:STRL)</v>
      </c>
      <c r="D1456" t="str">
        <v>Latham Group, Inc. (NASDAQGS:SWIM)</v>
      </c>
      <c r="G1456" t="str">
        <v>Seanergy Maritime Holdings Corp. (NASDAQCM:SHIP)</v>
      </c>
      <c r="H1456" t="str">
        <v>Trip.com Group Limited (NASDAQGS:TCOM)</v>
      </c>
    </row>
    <row r="1457" spans="1:8" x14ac:dyDescent="0.3">
      <c r="A1457" t="str">
        <v>Markel Group Inc. (NYSE:MKL)</v>
      </c>
      <c r="B1457" t="str">
        <v>L.B. Foster Company (NASDAQGS:FSTR)</v>
      </c>
      <c r="C1457" t="str">
        <v>Stewart Information Services Corporation (NYSE:STC)</v>
      </c>
      <c r="D1457" t="str">
        <v>Lattice Semiconductor Corporation (NASDAQGS:LSCC)</v>
      </c>
      <c r="G1457" t="str">
        <v>SecureWorks Corp. (NASDAQGS:SCWX)</v>
      </c>
      <c r="H1457" t="str">
        <v>Tripadvisor, Inc. (NASDAQGS:TRIP)</v>
      </c>
    </row>
    <row r="1458" spans="1:8" x14ac:dyDescent="0.3">
      <c r="A1458" t="str">
        <v>MarketAxess Holdings Inc. (NASDAQGS:MKTX)</v>
      </c>
      <c r="B1458" t="str">
        <v>L3Harris Technologies, Inc. (NYSE:LHX)</v>
      </c>
      <c r="C1458" t="str">
        <v>Stifel Financial Corp. (NYSE:SF)</v>
      </c>
      <c r="D1458" t="str">
        <v>Laureate Education, Inc. (NASDAQGS:LAUR)</v>
      </c>
      <c r="G1458" t="str">
        <v>Security National Financial Corporation (NASDAQGM:SNFC.A)</v>
      </c>
      <c r="H1458" t="str">
        <v>Tronox Holdings plc (NYSE:TROX)</v>
      </c>
    </row>
    <row r="1459" spans="1:8" x14ac:dyDescent="0.3">
      <c r="A1459" t="str">
        <v>Marriott International, Inc. (NASDAQGS:MAR)</v>
      </c>
      <c r="B1459" t="str">
        <v>Labcorp Holdings Inc. (NYSE:LH)</v>
      </c>
      <c r="C1459" t="str">
        <v>Stock Yards Bancorp, Inc. (NASDAQGS:SYBT)</v>
      </c>
      <c r="D1459" t="str">
        <v>Lazard, Inc. (NYSE:LAZ)</v>
      </c>
      <c r="G1459" t="str">
        <v>SEI Investments Company (NASDAQGS:SEIC)</v>
      </c>
      <c r="H1459" t="str">
        <v>TruBridge, Inc. (NASDAQGS:TBRG)</v>
      </c>
    </row>
    <row r="1460" spans="1:8" x14ac:dyDescent="0.3">
      <c r="A1460" t="str">
        <v>Marriott Vacations Worldwide Corporation (NYSE:VAC)</v>
      </c>
      <c r="B1460" t="str">
        <v>Ladder Capital Corp (NYSE:LADR)</v>
      </c>
      <c r="C1460" t="str">
        <v>StoneCo Ltd. (NASDAQGS:STNE)</v>
      </c>
      <c r="D1460" t="str">
        <v>La-Z-Boy Incorporated (NYSE:LZB)</v>
      </c>
      <c r="G1460" t="str">
        <v>Select Medical Holdings Corporation (NYSE:SEM)</v>
      </c>
      <c r="H1460" t="str">
        <v>Truist Financial Corporation (NYSE:TFC)</v>
      </c>
    </row>
    <row r="1461" spans="1:8" x14ac:dyDescent="0.3">
      <c r="A1461" t="str">
        <v>Mars Acquisition Corp. (NASDAQCM:MARX)</v>
      </c>
      <c r="B1461" t="str">
        <v>Lake Shore Bancorp, Inc. (NASDAQGM:LSBK)</v>
      </c>
      <c r="C1461" t="str">
        <v>StoneX Group Inc. (NASDAQGS:SNEX)</v>
      </c>
      <c r="D1461" t="str">
        <v>LCI Industries (NYSE:LCII)</v>
      </c>
      <c r="G1461" t="str">
        <v>Select Water Solutions, Inc. (NYSE:WTTR)</v>
      </c>
      <c r="H1461" t="str">
        <v>Trupanion, Inc. (NASDAQGM:TRUP)</v>
      </c>
    </row>
    <row r="1462" spans="1:8" x14ac:dyDescent="0.3">
      <c r="A1462" t="str">
        <v>Marsh &amp; McLennan Companies, Inc. (NYSE:MMC)</v>
      </c>
      <c r="B1462" t="str">
        <v>Lakeland Financial Corporation (NASDAQGS:LKFN)</v>
      </c>
      <c r="C1462" t="str">
        <v>Stratasys Ltd. (NASDAQGS:SSYS)</v>
      </c>
      <c r="D1462" t="str">
        <v>LCNB Corp. (NASDAQCM:LCNB)</v>
      </c>
      <c r="G1462" t="str">
        <v>Semtech Corporation (NASDAQGS:SMTC)</v>
      </c>
      <c r="H1462" t="str">
        <v>Trustmark Corporation (NASDAQGS:TRMK)</v>
      </c>
    </row>
    <row r="1463" spans="1:8" x14ac:dyDescent="0.3">
      <c r="A1463" t="str">
        <v>Marten Transport, Ltd. (NASDAQGS:MRTN)</v>
      </c>
      <c r="B1463" t="str">
        <v>Lam Research Corporation (NASDAQGS:LRCX)</v>
      </c>
      <c r="C1463" t="str">
        <v>Strategic Education, Inc. (NASDAQGS:STRA)</v>
      </c>
      <c r="D1463" t="str">
        <v>Lear Corporation (NYSE:LEA)</v>
      </c>
      <c r="G1463" t="str">
        <v>Sensient Technologies Corporation (NYSE:SXT)</v>
      </c>
      <c r="H1463" t="str">
        <v>Tsakos Energy Navigation Limited (NYSE:TEN)</v>
      </c>
    </row>
    <row r="1464" spans="1:8" x14ac:dyDescent="0.3">
      <c r="A1464" t="str">
        <v>Martin Marietta Materials, Inc. (NYSE:MLM)</v>
      </c>
      <c r="B1464" t="str">
        <v>Lamar Advertising Company (NASDAQGS:LAMR)</v>
      </c>
      <c r="C1464" t="str">
        <v>Stratus Properties Inc. (NASDAQGS:STRS)</v>
      </c>
      <c r="D1464" t="str">
        <v>Lee Enterprises, Incorporated (NASDAQGS:LEE)</v>
      </c>
      <c r="G1464" t="str">
        <v>Sensus Healthcare, Inc. (NASDAQCM:SRTS)</v>
      </c>
      <c r="H1464" t="str">
        <v>Turning Point Brands, Inc. (NYSE:TPB)</v>
      </c>
    </row>
    <row r="1465" spans="1:8" x14ac:dyDescent="0.3">
      <c r="A1465" t="str">
        <v>Masco Corporation (NYSE:MAS)</v>
      </c>
      <c r="B1465" t="str">
        <v>Lamb Weston Holdings, Inc. (NYSE:LW)</v>
      </c>
      <c r="C1465" t="str">
        <v>Stride, Inc. (NYSE:LRN)</v>
      </c>
      <c r="D1465" t="str">
        <v>LegalZoom.com, Inc. (NASDAQGS:LZ)</v>
      </c>
      <c r="G1465" t="str">
        <v>SentinelOne, Inc. (NYSE:S)</v>
      </c>
      <c r="H1465" t="str">
        <v>Twilio Inc. (NYSE:TWLO)</v>
      </c>
    </row>
    <row r="1466" spans="1:8" x14ac:dyDescent="0.3">
      <c r="A1466" t="str">
        <v>Masimo Corporation (NASDAQGS:MASI)</v>
      </c>
      <c r="B1466" t="str">
        <v>Lancaster Colony Corporation (NASDAQGS:LANC)</v>
      </c>
      <c r="C1466" t="str">
        <v>Studio City International Holdings Limited (NYSE:MSC)</v>
      </c>
      <c r="D1466" t="str">
        <v>Legend Biotech Corporation (NASDAQGS:LEGN)</v>
      </c>
      <c r="G1466" t="str">
        <v>ServiceNow, Inc. (NYSE:NOW)</v>
      </c>
      <c r="H1466" t="str">
        <v>Twist Bioscience Corporation (NASDAQGS:TWST)</v>
      </c>
    </row>
    <row r="1467" spans="1:8" x14ac:dyDescent="0.3">
      <c r="A1467" t="str">
        <v>MasTec, Inc. (NYSE:MTZ)</v>
      </c>
      <c r="B1467" t="str">
        <v>LandBridge Company LLC (NYSE:LB)</v>
      </c>
      <c r="C1467" t="str">
        <v>Summit Hotel Properties, Inc. (NYSE:INN)</v>
      </c>
      <c r="D1467" t="str">
        <v>Leggett &amp; Platt, Incorporated (NYSE:LEG)</v>
      </c>
      <c r="G1467" t="str">
        <v>ServisFirst Bancshares, Inc. (NYSE:SFBS)</v>
      </c>
      <c r="H1467" t="str">
        <v>TXNM Energy, Inc. (NYSE:TXNM)</v>
      </c>
    </row>
    <row r="1468" spans="1:8" x14ac:dyDescent="0.3">
      <c r="A1468" t="str">
        <v>MasterBrand, Inc. (NYSE:MBC)</v>
      </c>
      <c r="B1468" t="str">
        <v>Landmark Bancorp, Inc. (NASDAQGM:LARK)</v>
      </c>
      <c r="C1468" t="str">
        <v>Summit Therapeutics Inc. (NASDAQGM:SMMT)</v>
      </c>
      <c r="D1468" t="str">
        <v>Leidos Holdings, Inc. (NYSE:LDOS)</v>
      </c>
      <c r="G1468" t="str">
        <v>Sezzle Inc. (NASDAQCM:SEZL)</v>
      </c>
      <c r="H1468" t="str">
        <v>Tyson Foods, Inc. (NYSE:TSN)</v>
      </c>
    </row>
    <row r="1469" spans="1:8" x14ac:dyDescent="0.3">
      <c r="A1469" t="str">
        <v>Mastercard Incorporated (NYSE:MA)</v>
      </c>
      <c r="B1469" t="str">
        <v>Lands' End, Inc. (NASDAQCM:LE)</v>
      </c>
      <c r="C1469" t="str">
        <v>Sun Communities, Inc. (NYSE:SUI)</v>
      </c>
      <c r="D1469" t="str">
        <v>Lemonade, Inc. (NYSE:LMND)</v>
      </c>
      <c r="G1469" t="str">
        <v>SFL Corporation Ltd. (NYSE:SFL)</v>
      </c>
      <c r="H1469" t="str">
        <v>U Power Limited (NASDAQCM:UCAR)</v>
      </c>
    </row>
    <row r="1470" spans="1:8" x14ac:dyDescent="0.3">
      <c r="A1470" t="str">
        <v>Matador Resources Company (NYSE:MTDR)</v>
      </c>
      <c r="B1470" t="str">
        <v>Landsea Homes Corporation (NASDAQCM:LSEA)</v>
      </c>
      <c r="C1470" t="str">
        <v>SunCoke Energy, Inc. (NYSE:SXC)</v>
      </c>
      <c r="D1470" t="str">
        <v>LendingTree, Inc. (NASDAQGS:TREE)</v>
      </c>
      <c r="G1470" t="str">
        <v>Shake Shack Inc. (NYSE:SHAK)</v>
      </c>
      <c r="H1470" t="str">
        <v>U.S. Physical Therapy, Inc. (NYSE:USPH)</v>
      </c>
    </row>
    <row r="1471" spans="1:8" x14ac:dyDescent="0.3">
      <c r="A1471" t="str">
        <v>Match Group, Inc. (NASDAQGS:MTCH)</v>
      </c>
      <c r="B1471" t="str">
        <v>Landstar System, Inc. (NASDAQGS:LSTR)</v>
      </c>
      <c r="C1471" t="str">
        <v>SunOpta Inc. (NASDAQGS:STKL)</v>
      </c>
      <c r="D1471" t="str">
        <v>Lennox International Inc. (NYSE:LII)</v>
      </c>
      <c r="G1471" t="str">
        <v>SharkNinja, Inc. (NYSE:SN)</v>
      </c>
      <c r="H1471" t="str">
        <v>Ubiquiti Inc. (NYSE:UI)</v>
      </c>
    </row>
    <row r="1472" spans="1:8" x14ac:dyDescent="0.3">
      <c r="A1472" t="str">
        <v>Materialise NV (NASDAQGS:MTLS)</v>
      </c>
      <c r="B1472" t="str">
        <v>Lantheus Holdings, Inc. (NASDAQGM:LNTH)</v>
      </c>
      <c r="C1472" t="str">
        <v>Sunrun Inc. (NASDAQGS:RUN)</v>
      </c>
      <c r="D1472" t="str">
        <v>LENSAR, Inc. (NASDAQCM:LNSR)</v>
      </c>
      <c r="G1472" t="str">
        <v>Shift4 Payments, Inc. (NYSE:FOUR)</v>
      </c>
      <c r="H1472" t="str">
        <v>Udemy, Inc. (NASDAQGS:UDMY)</v>
      </c>
    </row>
    <row r="1473" spans="1:8" x14ac:dyDescent="0.3">
      <c r="A1473" t="str">
        <v>Materion Corporation (NYSE:MTRN)</v>
      </c>
      <c r="B1473" t="str">
        <v>Las Vegas Sands Corp. (NYSE:LVS)</v>
      </c>
      <c r="C1473" t="str">
        <v>Super Micro Computer, Inc. (NASDAQGS:SMCI)</v>
      </c>
      <c r="D1473" t="str">
        <v>Leonardo DRS, Inc. (NASDAQGS:DRS)</v>
      </c>
      <c r="G1473" t="str">
        <v>Shopify Inc. (NYSE:SHOP)</v>
      </c>
      <c r="H1473" t="str">
        <v>UDR, Inc. (NYSE:UDR)</v>
      </c>
    </row>
    <row r="1474" spans="1:8" x14ac:dyDescent="0.3">
      <c r="A1474" t="str">
        <v>Mativ Holdings, Inc. (NYSE:MATV)</v>
      </c>
      <c r="B1474" t="str">
        <v>Latham Group, Inc. (NASDAQGS:SWIM)</v>
      </c>
      <c r="C1474" t="str">
        <v>Superior Group of Companies, Inc. (NASDAQGM:SGC)</v>
      </c>
      <c r="D1474" t="str">
        <v>Lesaka Technologies, Inc. (NASDAQGS:LSAK)</v>
      </c>
      <c r="G1474" t="str">
        <v>Shore Bancshares, Inc. (NASDAQGS:SHBI)</v>
      </c>
      <c r="H1474" t="str">
        <v>UiPath Inc. (NYSE:PATH)</v>
      </c>
    </row>
    <row r="1475" spans="1:8" x14ac:dyDescent="0.3">
      <c r="A1475" t="str">
        <v>Matson, Inc. (NYSE:MATX)</v>
      </c>
      <c r="B1475" t="str">
        <v>Lattice Semiconductor Corporation (NASDAQGS:LSCC)</v>
      </c>
      <c r="C1475" t="str">
        <v>Supernus Pharmaceuticals, Inc. (NASDAQGM:SUPN)</v>
      </c>
      <c r="D1475" t="str">
        <v>Levi Strauss &amp; Co. (NYSE:LEVI)</v>
      </c>
      <c r="G1475" t="str">
        <v>Shutterstock, Inc. (NYSE:SSTK)</v>
      </c>
      <c r="H1475" t="str">
        <v>Ultra Clean Holdings, Inc. (NASDAQGS:UCTT)</v>
      </c>
    </row>
    <row r="1476" spans="1:8" x14ac:dyDescent="0.3">
      <c r="A1476" t="str">
        <v>Mattel, Inc. (NASDAQGS:MAT)</v>
      </c>
      <c r="B1476" t="str">
        <v>Laureate Education, Inc. (NASDAQGS:LAUR)</v>
      </c>
      <c r="C1476" t="str">
        <v>Surrozen, Inc. (NASDAQCM:SRZN)</v>
      </c>
      <c r="D1476" t="str">
        <v>Lexeo Therapeutics, Inc. (NASDAQGM:LXEO)</v>
      </c>
      <c r="G1476" t="str">
        <v>SI-BONE, Inc. (NASDAQGM:SIBN)</v>
      </c>
      <c r="H1476" t="str">
        <v>Ultragenyx Pharmaceutical Inc. (NASDAQGS:RARE)</v>
      </c>
    </row>
    <row r="1477" spans="1:8" x14ac:dyDescent="0.3">
      <c r="A1477" t="str">
        <v>Maximus, Inc. (NYSE:MMS)</v>
      </c>
      <c r="B1477" t="str">
        <v>Lazard Global Total Return and Income Fund, Inc. (NYSE:LGI)</v>
      </c>
      <c r="C1477" t="str">
        <v>Sweetgreen, Inc. (NYSE:SG)</v>
      </c>
      <c r="D1477" t="str">
        <v>Li Auto Inc. (NASDAQGS:LI)</v>
      </c>
      <c r="G1477" t="str">
        <v>SIGA Technologies, Inc. (NASDAQGM:SIGA)</v>
      </c>
      <c r="H1477" t="str">
        <v>Under Armour, Inc. (NYSE:UAA)</v>
      </c>
    </row>
    <row r="1478" spans="1:8" x14ac:dyDescent="0.3">
      <c r="A1478" t="str">
        <v>Mayville Engineering Company, Inc. (NYSE:MEC)</v>
      </c>
      <c r="B1478" t="str">
        <v>Lazard, Inc. (NYSE:LAZ)</v>
      </c>
      <c r="C1478" t="str">
        <v>Sylvamo Corporation (NYSE:SLVM)</v>
      </c>
      <c r="D1478" t="str">
        <v>Liberty Energy Inc. (NYSE:LBRT)</v>
      </c>
      <c r="G1478" t="str">
        <v>Signet Jewelers Limited (NYSE:SIG)</v>
      </c>
      <c r="H1478" t="str">
        <v>Unifi, Inc. (NYSE:UFI)</v>
      </c>
    </row>
    <row r="1479" spans="1:8" x14ac:dyDescent="0.3">
      <c r="A1479" t="str">
        <v>McCormick &amp; Company, Incorporated (NYSE:MKC)</v>
      </c>
      <c r="B1479" t="str">
        <v>La-Z-Boy Incorporated (NYSE:LZB)</v>
      </c>
      <c r="C1479" t="str">
        <v>Symbotic Inc. (NASDAQGM:SYM)</v>
      </c>
      <c r="D1479" t="str">
        <v>Liberty Global Ltd. (NASDAQGS:LBTY.A)</v>
      </c>
      <c r="G1479" t="str">
        <v>Silicon Motion Technology Corporation (NASDAQGS:SIMO)</v>
      </c>
      <c r="H1479" t="str">
        <v>UniFirst Corporation (NYSE:UNF)</v>
      </c>
    </row>
    <row r="1480" spans="1:8" x14ac:dyDescent="0.3">
      <c r="A1480" t="str">
        <v>McDonald's Corporation (NYSE:MCD)</v>
      </c>
      <c r="B1480" t="str">
        <v>LCI Industries (NYSE:LCII)</v>
      </c>
      <c r="C1480" t="str">
        <v>Synaptics Incorporated (NASDAQGS:SYNA)</v>
      </c>
      <c r="D1480" t="str">
        <v>Liberty Latin America Ltd. (NASDAQGS:LILA)</v>
      </c>
      <c r="G1480" t="str">
        <v>Similarweb Ltd. (NYSE:SMWB)</v>
      </c>
      <c r="H1480" t="str">
        <v>Union Pacific Corporation (NYSE:UNP)</v>
      </c>
    </row>
    <row r="1481" spans="1:8" x14ac:dyDescent="0.3">
      <c r="A1481" t="str">
        <v>McEwen Mining Inc. (NYSE:MUX)</v>
      </c>
      <c r="B1481" t="str">
        <v>LCNB Corp. (NASDAQCM:LCNB)</v>
      </c>
      <c r="C1481" t="str">
        <v>Synchrony Financial (NYSE:SYF)</v>
      </c>
      <c r="D1481" t="str">
        <v>Liberty Live Group (NASDAQGS:LLYV.K)</v>
      </c>
      <c r="G1481" t="str">
        <v>Simmons First National Corporation (NASDAQGS:SFNC)</v>
      </c>
      <c r="H1481" t="str">
        <v>uniQure N.V. (NASDAQGS:QURE)</v>
      </c>
    </row>
    <row r="1482" spans="1:8" x14ac:dyDescent="0.3">
      <c r="A1482" t="str">
        <v>McGrath RentCorp (NASDAQGS:MGRC)</v>
      </c>
      <c r="B1482" t="str">
        <v>Lear Corporation (NYSE:LEA)</v>
      </c>
      <c r="C1482" t="str">
        <v>Synopsys, Inc. (NASDAQGS:SNPS)</v>
      </c>
      <c r="D1482" t="str">
        <v>Life Time Group Holdings, Inc. (NYSE:LTH)</v>
      </c>
      <c r="G1482" t="str">
        <v>Sinclair, Inc. (NASDAQGS:SBGI)</v>
      </c>
      <c r="H1482" t="str">
        <v>Unisys Corporation (NYSE:UIS)</v>
      </c>
    </row>
    <row r="1483" spans="1:8" x14ac:dyDescent="0.3">
      <c r="A1483" t="str">
        <v>McKesson Corporation (NYSE:MCK)</v>
      </c>
      <c r="B1483" t="str">
        <v>Lee Enterprises, Incorporated (NASDAQGS:LEE)</v>
      </c>
      <c r="C1483" t="str">
        <v>Synovus Financial Corp. (NYSE:SNV)</v>
      </c>
      <c r="D1483" t="str">
        <v>Lifecore Biomedical, Inc. (NASDAQGS:LFCR)</v>
      </c>
      <c r="G1483" t="str">
        <v>Singular Genomics Systems, Inc. (NASDAQCM:OMIC)</v>
      </c>
      <c r="H1483" t="str">
        <v>United Airlines Holdings, Inc. (NASDAQGS:UAL)</v>
      </c>
    </row>
    <row r="1484" spans="1:8" x14ac:dyDescent="0.3">
      <c r="A1484" t="str">
        <v>MDU Resources Group, Inc. (NYSE:MDU)</v>
      </c>
      <c r="B1484" t="str">
        <v>Legacy Housing Corporation (NASDAQGS:LEGH)</v>
      </c>
      <c r="C1484" t="str">
        <v>T. Rowe Price Group, Inc. (NASDAQGS:TROW)</v>
      </c>
      <c r="D1484" t="str">
        <v>LifeMD, Inc. (NASDAQGM:LFMD)</v>
      </c>
      <c r="G1484" t="str">
        <v>SITE Centers Corp. (NYSE:SITC)</v>
      </c>
      <c r="H1484" t="str">
        <v>United Bankshares, Inc. (NASDAQGS:UBSI)</v>
      </c>
    </row>
    <row r="1485" spans="1:8" x14ac:dyDescent="0.3">
      <c r="A1485" t="str">
        <v>Medalist Diversified REIT, Inc. (NASDAQCM:MDRR)</v>
      </c>
      <c r="B1485" t="str">
        <v>LegalZoom.com, Inc. (NASDAQGS:LZ)</v>
      </c>
      <c r="C1485" t="str">
        <v>Take-Two Interactive Software, Inc. (NASDAQGS:TTWO)</v>
      </c>
      <c r="D1485" t="str">
        <v>LifeStance Health Group, Inc. (NASDAQGS:LFST)</v>
      </c>
      <c r="G1485" t="str">
        <v>SiTime Corporation (NASDAQGM:SITM)</v>
      </c>
      <c r="H1485" t="str">
        <v>United Fire Group, Inc. (NASDAQGS:UFCS)</v>
      </c>
    </row>
    <row r="1486" spans="1:8" x14ac:dyDescent="0.3">
      <c r="A1486" t="str">
        <v>Medallion Financial Corp. (NASDAQGS:MFIN)</v>
      </c>
      <c r="B1486" t="str">
        <v>Leggett &amp; Platt, Incorporated (NYSE:LEG)</v>
      </c>
      <c r="C1486" t="str">
        <v>TAL Education Group (NYSE:TAL)</v>
      </c>
      <c r="D1486" t="str">
        <v>Lifetime Brands, Inc. (NASDAQGS:LCUT)</v>
      </c>
      <c r="G1486" t="str">
        <v>Sitio Royalties Corp. (NYSE:STR)</v>
      </c>
      <c r="H1486" t="str">
        <v>United Homes Group, Inc. (NASDAQGM:UHG)</v>
      </c>
    </row>
    <row r="1487" spans="1:8" x14ac:dyDescent="0.3">
      <c r="A1487" t="str">
        <v>MediaAlpha, Inc. (NYSE:MAX)</v>
      </c>
      <c r="B1487" t="str">
        <v>Leidos Holdings, Inc. (NYSE:LDOS)</v>
      </c>
      <c r="C1487" t="str">
        <v>Talen Energy Corporation (NASDAQGS:TLN)</v>
      </c>
      <c r="D1487" t="str">
        <v>LifeVantage Corporation (NASDAQCM:LFVN)</v>
      </c>
      <c r="G1487" t="str">
        <v>Sixth Street Specialty Lending, Inc. (NYSE:TSLX)</v>
      </c>
      <c r="H1487" t="str">
        <v>United Parcel Service, Inc. (NYSE:UPS)</v>
      </c>
    </row>
    <row r="1488" spans="1:8" x14ac:dyDescent="0.3">
      <c r="A1488" t="str">
        <v>Medifast, Inc. (NYSE:MED)</v>
      </c>
      <c r="B1488" t="str">
        <v>LeMaitre Vascular, Inc. (NASDAQGM:LMAT)</v>
      </c>
      <c r="C1488" t="str">
        <v>Talos Energy Inc. (NYSE:TALO)</v>
      </c>
      <c r="D1488" t="str">
        <v>Lifeway Foods, Inc. (NASDAQGM:LWAY)</v>
      </c>
      <c r="G1488" t="str">
        <v>Skillsoft Corp. (NYSE:SKIL)</v>
      </c>
      <c r="H1488" t="str">
        <v>United Parks &amp; Resorts Inc. (NYSE:PRKS)</v>
      </c>
    </row>
    <row r="1489" spans="1:8" x14ac:dyDescent="0.3">
      <c r="A1489" t="str">
        <v>Medpace Holdings, Inc. (NASDAQGS:MEDP)</v>
      </c>
      <c r="B1489" t="str">
        <v>LendingTree, Inc. (NASDAQGS:TREE)</v>
      </c>
      <c r="C1489" t="str">
        <v>Tandem Diabetes Care, Inc. (NASDAQGM:TNDM)</v>
      </c>
      <c r="D1489" t="str">
        <v>Lifezone Metals Limited (NYSE:LZM)</v>
      </c>
      <c r="G1489" t="str">
        <v>Skyward Specialty Insurance Group, Inc. (NASDAQGS:SKWD)</v>
      </c>
      <c r="H1489" t="str">
        <v>United Security Bancshares (NASDAQGS:UBFO)</v>
      </c>
    </row>
    <row r="1490" spans="1:8" x14ac:dyDescent="0.3">
      <c r="A1490" t="str">
        <v>Medtronic plc (NYSE:MDT)</v>
      </c>
      <c r="B1490" t="str">
        <v>Lennox International Inc. (NYSE:LII)</v>
      </c>
      <c r="C1490" t="str">
        <v>Targa Resources Corp. (NYSE:TRGP)</v>
      </c>
      <c r="D1490" t="str">
        <v>Ligand Pharmaceuticals Incorporated (NASDAQGM:LGND)</v>
      </c>
      <c r="G1490" t="str">
        <v>SkyWater Technology, Inc. (NASDAQCM:SKYT)</v>
      </c>
      <c r="H1490" t="str">
        <v>United States Cellular Corporation (NYSE:USM)</v>
      </c>
    </row>
    <row r="1491" spans="1:8" x14ac:dyDescent="0.3">
      <c r="A1491" t="str">
        <v>MercadoLibre, Inc. (NASDAQGS:MELI)</v>
      </c>
      <c r="B1491" t="str">
        <v>Leonardo DRS, Inc. (NASDAQGS:DRS)</v>
      </c>
      <c r="C1491" t="str">
        <v>Tarsus Pharmaceuticals, Inc. (NASDAQGS:TARS)</v>
      </c>
      <c r="D1491" t="str">
        <v>Light &amp; Wonder, Inc. (NASDAQGS:LNW)</v>
      </c>
      <c r="G1491" t="str">
        <v>SkyWest, Inc. (NASDAQGS:SKYW)</v>
      </c>
      <c r="H1491" t="str">
        <v>United-Guardian, Inc. (NASDAQGM:UG)</v>
      </c>
    </row>
    <row r="1492" spans="1:8" x14ac:dyDescent="0.3">
      <c r="A1492" t="str">
        <v>Mercantile Bank Corporation (NASDAQGS:MBWM)</v>
      </c>
      <c r="B1492" t="str">
        <v>Lesaka Technologies, Inc. (NASDAQGS:LSAK)</v>
      </c>
      <c r="C1492" t="str">
        <v>TAT Technologies Ltd. (NASDAQGM:TATT)</v>
      </c>
      <c r="D1492" t="str">
        <v>Lightbridge Corporation (NASDAQCM:LTBR)</v>
      </c>
      <c r="G1492" t="str">
        <v>SL Green Realty Corp. (NYSE:SLG)</v>
      </c>
      <c r="H1492" t="str">
        <v>Uniti Group Inc. (NASDAQGS:UNIT)</v>
      </c>
    </row>
    <row r="1493" spans="1:8" x14ac:dyDescent="0.3">
      <c r="A1493" t="str">
        <v>Merchants Bancorp (NASDAQCM:MBIN)</v>
      </c>
      <c r="B1493" t="str">
        <v>Levi Strauss &amp; Co. (NYSE:LEVI)</v>
      </c>
      <c r="C1493" t="str">
        <v>Taylor Morrison Home Corporation (NYSE:TMHC)</v>
      </c>
      <c r="D1493" t="str">
        <v>Limbach Holdings, Inc. (NASDAQCM:LMB)</v>
      </c>
      <c r="G1493" t="str">
        <v>Sleep Number Corporation (NASDAQGS:SNBR)</v>
      </c>
      <c r="H1493" t="str">
        <v>Unity Bancorp, Inc. (NASDAQGM:UNTY)</v>
      </c>
    </row>
    <row r="1494" spans="1:8" x14ac:dyDescent="0.3">
      <c r="A1494" t="str">
        <v>Merck &amp; Co., Inc. (NYSE:MRK)</v>
      </c>
      <c r="B1494" t="str">
        <v>Li Auto Inc. (NASDAQGS:LI)</v>
      </c>
      <c r="C1494" t="str">
        <v>Team, Inc. (NYSE:TISI)</v>
      </c>
      <c r="D1494" t="str">
        <v>Limoneira Company (NASDAQGS:LMNR)</v>
      </c>
      <c r="G1494" t="str">
        <v>SM Energy Company (NYSE:SM)</v>
      </c>
      <c r="H1494" t="str">
        <v>Universal Display Corporation (NASDAQGS:OLED)</v>
      </c>
    </row>
    <row r="1495" spans="1:8" x14ac:dyDescent="0.3">
      <c r="A1495" t="str">
        <v>Mercury General Corporation (NYSE:MCY)</v>
      </c>
      <c r="B1495" t="str">
        <v>Liberty Broadband Corporation (NASDAQGS:LBRD.K)</v>
      </c>
      <c r="C1495" t="str">
        <v>TechnipFMC plc (NYSE:FTI)</v>
      </c>
      <c r="D1495" t="str">
        <v>Lincoln Educational Services Corporation (NASDAQGS:LINC)</v>
      </c>
      <c r="G1495" t="str">
        <v>SmartFinancial, Inc. (NYSE:SMBK)</v>
      </c>
      <c r="H1495" t="str">
        <v>Universal Health Realty Income Trust (NYSE:UHT)</v>
      </c>
    </row>
    <row r="1496" spans="1:8" x14ac:dyDescent="0.3">
      <c r="A1496" t="str">
        <v>Meridian Corporation (NASDAQGS:MRBK)</v>
      </c>
      <c r="B1496" t="str">
        <v>Liberty Energy Inc. (NYSE:LBRT)</v>
      </c>
      <c r="C1496" t="str">
        <v>Technology &amp; Telecommunication Acquisition Corporation (NASDAQGM:TETE)</v>
      </c>
      <c r="D1496" t="str">
        <v>Lincoln Electric Holdings, Inc. (NASDAQGS:LECO)</v>
      </c>
      <c r="G1496" t="str">
        <v>Smartsheet Inc. (NYSE:SMAR)</v>
      </c>
      <c r="H1496" t="str">
        <v>Universal Health Services, Inc. (NYSE:UHS)</v>
      </c>
    </row>
    <row r="1497" spans="1:8" x14ac:dyDescent="0.3">
      <c r="A1497" t="str">
        <v>Merit Medical Systems, Inc. (NASDAQGS:MMSI)</v>
      </c>
      <c r="B1497" t="str">
        <v>Liberty Global Ltd. (NASDAQGS:LBTY.A)</v>
      </c>
      <c r="C1497" t="str">
        <v>TEGNA Inc. (NYSE:TGNA)</v>
      </c>
      <c r="D1497" t="str">
        <v>Lindblad Expeditions Holdings, Inc. (NASDAQCM:LIND)</v>
      </c>
      <c r="G1497" t="str">
        <v>Smith-Midland Corporation (NASDAQCM:SMID)</v>
      </c>
      <c r="H1497" t="str">
        <v>Universal Insurance Holdings, Inc. (NYSE:UVE)</v>
      </c>
    </row>
    <row r="1498" spans="1:8" x14ac:dyDescent="0.3">
      <c r="A1498" t="str">
        <v>Meritage Homes Corporation (NYSE:MTH)</v>
      </c>
      <c r="B1498" t="str">
        <v>Liberty Latin America Ltd. (NASDAQGS:LILA)</v>
      </c>
      <c r="C1498" t="str">
        <v>Teladoc Health, Inc. (NYSE:TDOC)</v>
      </c>
      <c r="D1498" t="str">
        <v>Linde plc (NASDAQGS:LIN)</v>
      </c>
      <c r="G1498" t="str">
        <v>Snap Inc. (NYSE:SNAP)</v>
      </c>
      <c r="H1498" t="str">
        <v>Universal Stainless &amp; Alloy Products, Inc. (NASDAQGS:USAP)</v>
      </c>
    </row>
    <row r="1499" spans="1:8" x14ac:dyDescent="0.3">
      <c r="A1499" t="str">
        <v>Mesa Royalty Trust (NYSE:MTR)</v>
      </c>
      <c r="B1499" t="str">
        <v>Life Time Group Holdings, Inc. (NYSE:LTH)</v>
      </c>
      <c r="C1499" t="str">
        <v>Teledyne Technologies Incorporated (NYSE:TDY)</v>
      </c>
      <c r="D1499" t="str">
        <v>Lindsay Corporation (NYSE:LNN)</v>
      </c>
      <c r="G1499" t="str">
        <v>Snap-on Incorporated (NYSE:SNA)</v>
      </c>
      <c r="H1499" t="str">
        <v>Upbound Group, Inc. (NASDAQGS:UPBD)</v>
      </c>
    </row>
    <row r="1500" spans="1:8" x14ac:dyDescent="0.3">
      <c r="A1500" t="str">
        <v>Mesabi Trust (NYSE:MSB)</v>
      </c>
      <c r="B1500" t="str">
        <v>Lifecore Biomedical, Inc. (NASDAQGS:LFCR)</v>
      </c>
      <c r="C1500" t="str">
        <v>Templeton Dragon Fund, Inc. (NYSE:TDF)</v>
      </c>
      <c r="D1500" t="str">
        <v>Lineage, Inc. (NASDAQGS:LINE)</v>
      </c>
      <c r="G1500" t="str">
        <v>Soho House &amp; Co Inc. (NYSE:SHCO)</v>
      </c>
      <c r="H1500" t="str">
        <v>Upstart Holdings, Inc. (NASDAQGS:UPST)</v>
      </c>
    </row>
    <row r="1501" spans="1:8" x14ac:dyDescent="0.3">
      <c r="A1501" t="str">
        <v>Meta Platforms, Inc. (NASDAQGS:META)</v>
      </c>
      <c r="B1501" t="str">
        <v>LifeMD, Inc. (NASDAQGM:LFMD)</v>
      </c>
      <c r="C1501" t="str">
        <v>Templeton Emerging Markets Fund (NYSE:EMF)</v>
      </c>
      <c r="D1501" t="str">
        <v>LINKBANCORP, Inc. (NASDAQCM:LNKB)</v>
      </c>
      <c r="G1501" t="str">
        <v>Sohu.com Limited (NASDAQGS:SOHU)</v>
      </c>
      <c r="H1501" t="str">
        <v>Upstream Bio, Inc. (NASDAQGS:UPB)</v>
      </c>
    </row>
    <row r="1502" spans="1:8" x14ac:dyDescent="0.3">
      <c r="A1502" t="str">
        <v>Metal Sky Star Acquisition Corporation (NASDAQGM:MSSA)</v>
      </c>
      <c r="B1502" t="str">
        <v>LifeStance Health Group, Inc. (NASDAQGS:LFST)</v>
      </c>
      <c r="C1502" t="str">
        <v>Tempur Sealy International, Inc. (NYSE:TPX)</v>
      </c>
      <c r="D1502" t="str">
        <v>Lions Gate Entertainment Corp. (NYSE:LGF.A)</v>
      </c>
      <c r="G1502" t="str">
        <v>SolarWinds Corporation (NYSE:SWI)</v>
      </c>
      <c r="H1502" t="str">
        <v>Urban Edge Properties (NYSE:UE)</v>
      </c>
    </row>
    <row r="1503" spans="1:8" x14ac:dyDescent="0.3">
      <c r="A1503" t="str">
        <v>Metallus Inc. (NYSE:MTUS)</v>
      </c>
      <c r="B1503" t="str">
        <v>Lifetime Brands, Inc. (NASDAQGS:LCUT)</v>
      </c>
      <c r="C1503" t="str">
        <v>Tempus AI, Inc (NASDAQGS:TEM)</v>
      </c>
      <c r="D1503" t="str">
        <v>Lionsgate Studios Corp. (NASDAQGS:LION)</v>
      </c>
      <c r="G1503" t="str">
        <v>Sonoco Products Company (NYSE:SON)</v>
      </c>
      <c r="H1503" t="str">
        <v>US Foods Holding Corp. (NYSE:USFD)</v>
      </c>
    </row>
    <row r="1504" spans="1:8" x14ac:dyDescent="0.3">
      <c r="A1504" t="str">
        <v>MetLife, Inc. (NYSE:MET)</v>
      </c>
      <c r="B1504" t="str">
        <v>LifeVantage Corporation (NASDAQCM:LFVN)</v>
      </c>
      <c r="C1504" t="str">
        <v>Tenable Holdings, Inc. (NASDAQGS:TENB)</v>
      </c>
      <c r="D1504" t="str">
        <v>Liquidia Corporation (NASDAQCM:LQDA)</v>
      </c>
      <c r="G1504" t="str">
        <v>Sound Financial Bancorp, Inc. (NASDAQCM:SFBC)</v>
      </c>
      <c r="H1504" t="str">
        <v>USA Compression Partners, LP (NYSE:USAC)</v>
      </c>
    </row>
    <row r="1505" spans="1:8" x14ac:dyDescent="0.3">
      <c r="A1505" t="str">
        <v>MetroCity Bankshares, Inc. (NASDAQGS:MCBS)</v>
      </c>
      <c r="B1505" t="str">
        <v>Lifeway Foods, Inc. (NASDAQGM:LWAY)</v>
      </c>
      <c r="C1505" t="str">
        <v>Tencent Music Entertainment Group (NYSE:TME)</v>
      </c>
      <c r="D1505" t="str">
        <v>Liquidity Services, Inc. (NASDAQGS:LQDT)</v>
      </c>
      <c r="G1505" t="str">
        <v>Source Capital, Inc. (NYSE:SOR)</v>
      </c>
      <c r="H1505" t="str">
        <v>USCB Financial Holdings, Inc. (NASDAQGM:USCB)</v>
      </c>
    </row>
    <row r="1506" spans="1:8" x14ac:dyDescent="0.3">
      <c r="A1506" t="str">
        <v>Metropolitan Bank Holding Corp. (NYSE:MCB)</v>
      </c>
      <c r="B1506" t="str">
        <v>Ligand Pharmaceuticals Incorporated (NASDAQGM:LGND)</v>
      </c>
      <c r="C1506" t="str">
        <v>Tenet Healthcare Corporation (NYSE:THC)</v>
      </c>
      <c r="D1506" t="str">
        <v>Littelfuse, Inc. (NASDAQGS:LFUS)</v>
      </c>
      <c r="G1506" t="str">
        <v>South Plains Financial, Inc. (NASDAQGS:SPFI)</v>
      </c>
      <c r="H1506" t="str">
        <v>V2X, Inc. (NYSE:VVX)</v>
      </c>
    </row>
    <row r="1507" spans="1:8" x14ac:dyDescent="0.3">
      <c r="A1507" t="str">
        <v>Mettler-Toledo International Inc. (NYSE:MTD)</v>
      </c>
      <c r="B1507" t="str">
        <v>Light &amp; Wonder, Inc. (NASDAQGS:LNW)</v>
      </c>
      <c r="C1507" t="str">
        <v>Teradata Corporation (NYSE:TDC)</v>
      </c>
      <c r="D1507" t="str">
        <v>LivaNova PLC (NASDAQGS:LIVN)</v>
      </c>
      <c r="G1507" t="str">
        <v>Southern Copper Corporation (NYSE:SCCO)</v>
      </c>
      <c r="H1507" t="str">
        <v>VAALCO Energy, Inc. (NYSE:EGY)</v>
      </c>
    </row>
    <row r="1508" spans="1:8" x14ac:dyDescent="0.3">
      <c r="A1508" t="str">
        <v>MFA Financial, Inc. (NYSE:MFA)</v>
      </c>
      <c r="B1508" t="str">
        <v>Limbach Holdings, Inc. (NASDAQCM:LMB)</v>
      </c>
      <c r="C1508" t="str">
        <v>Ternium S.A. (NYSE:TX)</v>
      </c>
      <c r="D1508" t="str">
        <v>Live Nation Entertainment, Inc. (NYSE:LYV)</v>
      </c>
      <c r="G1508" t="str">
        <v>Southern First Bancshares, Inc. (NASDAQGM:SFST)</v>
      </c>
      <c r="H1508" t="str">
        <v>Vail Resorts, Inc. (NYSE:MTN)</v>
      </c>
    </row>
    <row r="1509" spans="1:8" x14ac:dyDescent="0.3">
      <c r="A1509" t="str">
        <v>MFS Charter Income Trust (NYSE:MCR)</v>
      </c>
      <c r="B1509" t="str">
        <v>Limoneira Company (NASDAQGS:LMNR)</v>
      </c>
      <c r="C1509" t="str">
        <v>Terns Pharmaceuticals, Inc. (NASDAQGS:TERN)</v>
      </c>
      <c r="D1509" t="str">
        <v>Live Oak Bancshares, Inc. (NYSE:LOB)</v>
      </c>
      <c r="G1509" t="str">
        <v>Southern Missouri Bancorp, Inc. (NASDAQGM:SMBC)</v>
      </c>
      <c r="H1509" t="str">
        <v>Valaris Limited (NYSE:VAL)</v>
      </c>
    </row>
    <row r="1510" spans="1:8" x14ac:dyDescent="0.3">
      <c r="A1510" t="str">
        <v>MFS Investment Grade Municipal Trust (NYSE:CXH)</v>
      </c>
      <c r="B1510" t="str">
        <v>Lincoln Educational Services Corporation (NASDAQGS:LINC)</v>
      </c>
      <c r="C1510" t="str">
        <v>Terreno Realty Corporation (NYSE:TRNO)</v>
      </c>
      <c r="D1510" t="str">
        <v>Live Ventures Incorporated (NASDAQCM:LIVE)</v>
      </c>
      <c r="G1510" t="str">
        <v>Southern States Bancshares, Inc. (NASDAQGS:SSBK)</v>
      </c>
      <c r="H1510" t="str">
        <v>Valero Energy Corporation (NYSE:VLO)</v>
      </c>
    </row>
    <row r="1511" spans="1:8" x14ac:dyDescent="0.3">
      <c r="A1511" t="str">
        <v>MFS Municipal Income Trust (NYSE:MFM)</v>
      </c>
      <c r="B1511" t="str">
        <v>Lincoln Electric Holdings, Inc. (NASDAQGS:LECO)</v>
      </c>
      <c r="C1511" t="str">
        <v>Tetra Tech, Inc. (NASDAQGS:TTEK)</v>
      </c>
      <c r="D1511" t="str">
        <v>LiveRamp Holdings, Inc. (NYSE:RAMP)</v>
      </c>
      <c r="G1511" t="str">
        <v>Southside Bancshares, Inc. (NYSE:SBSI)</v>
      </c>
      <c r="H1511" t="str">
        <v>Valvoline Inc. (NYSE:VVV)</v>
      </c>
    </row>
    <row r="1512" spans="1:8" x14ac:dyDescent="0.3">
      <c r="A1512" t="str">
        <v>MGE Energy, Inc. (NASDAQGS:MGEE)</v>
      </c>
      <c r="B1512" t="str">
        <v>Lindblad Expeditions Holdings, Inc. (NASDAQCM:LIND)</v>
      </c>
      <c r="C1512" t="str">
        <v>Texas Community Bancshares, Inc. (NASDAQCM:TCBS)</v>
      </c>
      <c r="D1512" t="str">
        <v>LiveWire Group, Inc. (NYSE:LVWR)</v>
      </c>
      <c r="G1512" t="str">
        <v>SouthState Corporation (NYSE:SSB)</v>
      </c>
      <c r="H1512" t="str">
        <v>Vanda Pharmaceuticals Inc. (NASDAQGM:VNDA)</v>
      </c>
    </row>
    <row r="1513" spans="1:8" x14ac:dyDescent="0.3">
      <c r="A1513" t="str">
        <v>MGIC Investment Corporation (NYSE:MTG)</v>
      </c>
      <c r="B1513" t="str">
        <v>Linde plc (NASDAQGS:LIN)</v>
      </c>
      <c r="C1513" t="str">
        <v>Texas Pacific Land Corporation (NYSE:TPL)</v>
      </c>
      <c r="D1513" t="str">
        <v>LKQ Corporation (NASDAQGS:LKQ)</v>
      </c>
      <c r="G1513" t="str">
        <v>Southwest Gas Holdings, Inc. (NYSE:SWX)</v>
      </c>
      <c r="H1513" t="str">
        <v>Varex Imaging Corporation (NASDAQGS:VREX)</v>
      </c>
    </row>
    <row r="1514" spans="1:8" x14ac:dyDescent="0.3">
      <c r="A1514" t="str">
        <v>MGM Resorts International (NYSE:MGM)</v>
      </c>
      <c r="B1514" t="str">
        <v>Lindsay Corporation (NYSE:LNN)</v>
      </c>
      <c r="C1514" t="str">
        <v>Texas Roadhouse, Inc. (NASDAQGS:TXRH)</v>
      </c>
      <c r="D1514" t="str">
        <v>Loar Holdings Inc. (NYSE:LOAR)</v>
      </c>
      <c r="G1514" t="str">
        <v>SpartanNash Company (NASDAQGS:SPTN)</v>
      </c>
      <c r="H1514" t="str">
        <v>Veeva Systems Inc. (NYSE:VEEV)</v>
      </c>
    </row>
    <row r="1515" spans="1:8" x14ac:dyDescent="0.3">
      <c r="A1515" t="str">
        <v>MGP Ingredients, Inc. (NASDAQGS:MGPI)</v>
      </c>
      <c r="B1515" t="str">
        <v>Lineage, Inc. (NASDAQGS:LINE)</v>
      </c>
      <c r="C1515" t="str">
        <v>The Allstate Corporation (NYSE:ALL)</v>
      </c>
      <c r="D1515" t="str">
        <v>Locafy Limited (NASDAQCM:LCFY)</v>
      </c>
      <c r="G1515" t="str">
        <v>Spectrum Brands Holdings, Inc. (NYSE:SPB)</v>
      </c>
      <c r="H1515" t="str">
        <v>Velocity Financial, Inc. (NYSE:VEL)</v>
      </c>
    </row>
    <row r="1516" spans="1:8" x14ac:dyDescent="0.3">
      <c r="A1516" t="str">
        <v>Microchip Technology Incorporated (NASDAQGS:MCHP)</v>
      </c>
      <c r="B1516" t="str">
        <v>LINKBANCORP, Inc. (NASDAQCM:LNKB)</v>
      </c>
      <c r="C1516" t="str">
        <v>The Andersons, Inc. (NASDAQGS:ANDE)</v>
      </c>
      <c r="D1516" t="str">
        <v>Lockheed Martin Corporation (NYSE:LMT)</v>
      </c>
      <c r="G1516" t="str">
        <v>Spire Global, Inc. (NYSE:SPIR)</v>
      </c>
      <c r="H1516" t="str">
        <v>Veracyte, Inc. (NASDAQGM:VCYT)</v>
      </c>
    </row>
    <row r="1517" spans="1:8" x14ac:dyDescent="0.3">
      <c r="A1517" t="str">
        <v>Micron Technology, Inc. (NASDAQGS:MU)</v>
      </c>
      <c r="B1517" t="str">
        <v>Lionsgate Studios Corp. (NASDAQGS:LION)</v>
      </c>
      <c r="C1517" t="str">
        <v>The AZEK Company Inc. (NYSE:AZEK)</v>
      </c>
      <c r="D1517" t="str">
        <v>Loews Corporation (NYSE:L)</v>
      </c>
      <c r="G1517" t="str">
        <v>Spire Inc. (NYSE:SR)</v>
      </c>
      <c r="H1517" t="str">
        <v>Verb Technology Company, Inc. (NASDAQCM:VERB)</v>
      </c>
    </row>
    <row r="1518" spans="1:8" x14ac:dyDescent="0.3">
      <c r="A1518" t="str">
        <v>Microsoft Corporation (NASDAQGS:MSFT)</v>
      </c>
      <c r="B1518" t="str">
        <v>Liquidity Services, Inc. (NASDAQGS:LQDT)</v>
      </c>
      <c r="C1518" t="str">
        <v>The Baldwin Insurance Group, Inc. (NASDAQGS:BWIN)</v>
      </c>
      <c r="D1518" t="str">
        <v>Logan Ridge Finance Corporation (NASDAQGS:LRFC)</v>
      </c>
      <c r="G1518" t="str">
        <v>Sportradar Group AG (NASDAQGS:SRAD)</v>
      </c>
      <c r="H1518" t="str">
        <v>Vericel Corporation (NASDAQGM:VCEL)</v>
      </c>
    </row>
    <row r="1519" spans="1:8" x14ac:dyDescent="0.3">
      <c r="A1519" t="str">
        <v>Mid Penn Bancorp, Inc. (NASDAQGM:MPB)</v>
      </c>
      <c r="B1519" t="str">
        <v>Lithia Motors, Inc. (NYSE:LAD)</v>
      </c>
      <c r="C1519" t="str">
        <v>The Bancorp, Inc. (NASDAQGS:TBBK)</v>
      </c>
      <c r="D1519" t="str">
        <v>Longboard Pharmaceuticals, Inc. (NASDAQGM:LBPH)</v>
      </c>
      <c r="G1519" t="str">
        <v>Spotify Technology S.A. (NYSE:SPOT)</v>
      </c>
      <c r="H1519" t="str">
        <v>VeriSign, Inc. (NASDAQGS:VRSN)</v>
      </c>
    </row>
    <row r="1520" spans="1:8" x14ac:dyDescent="0.3">
      <c r="A1520" t="str">
        <v>Mid-America Apartment Communities, Inc. (NYSE:MAA)</v>
      </c>
      <c r="B1520" t="str">
        <v>Littelfuse, Inc. (NASDAQGS:LFUS)</v>
      </c>
      <c r="C1520" t="str">
        <v>The Bank of New York Mellon Corporation (NYSE:BK)</v>
      </c>
      <c r="D1520" t="str">
        <v>Louisiana-Pacific Corporation (NYSE:LPX)</v>
      </c>
      <c r="G1520" t="str">
        <v>SpringWorks Therapeutics, Inc. (NASDAQGS:SWTX)</v>
      </c>
      <c r="H1520" t="str">
        <v>Verisk Analytics, Inc. (NASDAQGS:VRSK)</v>
      </c>
    </row>
    <row r="1521" spans="1:8" x14ac:dyDescent="0.3">
      <c r="A1521" t="str">
        <v>MidCap Financial Investment Corporation (NASDAQGS:MFIC)</v>
      </c>
      <c r="B1521" t="str">
        <v>LivaNova PLC (NASDAQGS:LIVN)</v>
      </c>
      <c r="C1521" t="str">
        <v>The Beachbody Company, Inc. (NYSE:BODI)</v>
      </c>
      <c r="D1521" t="str">
        <v>Lowe's Companies, Inc. (NYSE:LOW)</v>
      </c>
      <c r="G1521" t="str">
        <v>Sprott Focus Trust, Inc. (NASDAQGS:FUND)</v>
      </c>
      <c r="H1521" t="str">
        <v>Vestis Corporation (NYSE:VSTS)</v>
      </c>
    </row>
    <row r="1522" spans="1:8" x14ac:dyDescent="0.3">
      <c r="A1522" t="str">
        <v>Middlefield Banc Corp. (NASDAQCM:MBCN)</v>
      </c>
      <c r="B1522" t="str">
        <v>Live Nation Entertainment, Inc. (NYSE:LYV)</v>
      </c>
      <c r="C1522" t="str">
        <v>The Carlyle Group Inc. (NASDAQGS:CG)</v>
      </c>
      <c r="D1522" t="str">
        <v>LSB Industries, Inc. (NYSE:LXU)</v>
      </c>
      <c r="G1522" t="str">
        <v>Sprout Social, Inc. (NASDAQCM:SPT)</v>
      </c>
      <c r="H1522" t="str">
        <v>Viad Corp (NYSE:VVI)</v>
      </c>
    </row>
    <row r="1523" spans="1:8" x14ac:dyDescent="0.3">
      <c r="A1523" t="str">
        <v>Middlesex Water Company (NASDAQGS:MSEX)</v>
      </c>
      <c r="B1523" t="str">
        <v>Live Oak Bancshares, Inc. (NYSE:LOB)</v>
      </c>
      <c r="C1523" t="str">
        <v>The Central and Eastern Europe Fund, Inc. (NYSE:CEE)</v>
      </c>
      <c r="D1523" t="str">
        <v>LSI Industries Inc. (NASDAQGS:LYTS)</v>
      </c>
      <c r="G1523" t="str">
        <v>Sprouts Farmers Market, Inc. (NASDAQGS:SFM)</v>
      </c>
      <c r="H1523" t="str">
        <v>Viant Technology Inc. (NASDAQGS:DSP)</v>
      </c>
    </row>
    <row r="1524" spans="1:8" x14ac:dyDescent="0.3">
      <c r="A1524" t="str">
        <v>Midland States Bancorp, Inc. (NASDAQGS:MSBI)</v>
      </c>
      <c r="B1524" t="str">
        <v>Live Ventures Incorporated (NASDAQCM:LIVE)</v>
      </c>
      <c r="C1524" t="str">
        <v>The Charles Schwab Corporation (NYSE:SCHW)</v>
      </c>
      <c r="D1524" t="str">
        <v>LTC Properties, Inc. (NYSE:LTC)</v>
      </c>
      <c r="G1524" t="str">
        <v>SPS Commerce, Inc. (NASDAQGS:SPSC)</v>
      </c>
      <c r="H1524" t="str">
        <v>Viatris Inc. (NASDAQGS:VTRS)</v>
      </c>
    </row>
    <row r="1525" spans="1:8" x14ac:dyDescent="0.3">
      <c r="A1525" t="str">
        <v>Miller Industries, Inc. (NYSE:MLR)</v>
      </c>
      <c r="B1525" t="str">
        <v>LiveRamp Holdings, Inc. (NYSE:RAMP)</v>
      </c>
      <c r="C1525" t="str">
        <v>The Cheesecake Factory Incorporated (NASDAQGS:CAKE)</v>
      </c>
      <c r="D1525" t="str">
        <v>Lululemon Athletica Inc. (NASDAQGS:LULU)</v>
      </c>
      <c r="G1525" t="str">
        <v>SPX Technologies, Inc. (NYSE:SPXC)</v>
      </c>
      <c r="H1525" t="str">
        <v>VICI Properties Inc. (NYSE:VICI)</v>
      </c>
    </row>
    <row r="1526" spans="1:8" x14ac:dyDescent="0.3">
      <c r="A1526" t="str">
        <v>MillerKnoll, Inc. (NASDAQGS:MLKN)</v>
      </c>
      <c r="B1526" t="str">
        <v>LKQ Corporation (NASDAQGS:LKQ)</v>
      </c>
      <c r="C1526" t="str">
        <v>The Chefs' Warehouse, Inc. (NASDAQGS:CHEF)</v>
      </c>
      <c r="D1526" t="str">
        <v>Lumen Technologies, Inc. (NYSE:LUMN)</v>
      </c>
      <c r="G1526" t="str">
        <v>SR Bancorp, Inc. (NASDAQCM:SRBK)</v>
      </c>
      <c r="H1526" t="str">
        <v>Viemed Healthcare, Inc. (NASDAQCM:VMD)</v>
      </c>
    </row>
    <row r="1527" spans="1:8" x14ac:dyDescent="0.3">
      <c r="A1527" t="str">
        <v>Millicom International Cellular S.A. (NASDAQGS:TIGO)</v>
      </c>
      <c r="B1527" t="str">
        <v>LMP Capital and Income Fund Inc. (NYSE:SCD)</v>
      </c>
      <c r="C1527" t="str">
        <v>The China Fund, Inc. (NYSE:CHN)</v>
      </c>
      <c r="D1527" t="str">
        <v>Lumentum Holdings Inc. (NASDAQGS:LITE)</v>
      </c>
      <c r="G1527" t="str">
        <v>Standard Motor Products, Inc. (NYSE:SMP)</v>
      </c>
      <c r="H1527" t="str">
        <v>Village Bank and Trust Financial Corp. (NASDAQCM:VBFC)</v>
      </c>
    </row>
    <row r="1528" spans="1:8" x14ac:dyDescent="0.3">
      <c r="A1528" t="str">
        <v>MiMedx Group, Inc. (NASDAQCM:MDXG)</v>
      </c>
      <c r="B1528" t="str">
        <v>Loar Holdings Inc. (NYSE:LOAR)</v>
      </c>
      <c r="C1528" t="str">
        <v>The Clorox Company (NYSE:CLX)</v>
      </c>
      <c r="D1528" t="str">
        <v>Luxfer Holdings PLC (NYSE:LXFR)</v>
      </c>
      <c r="G1528" t="str">
        <v>StandardAero, Inc. (NYSE:SARO)</v>
      </c>
      <c r="H1528" t="str">
        <v>Village Super Market, Inc. (NASDAQGS:VLGE.A)</v>
      </c>
    </row>
    <row r="1529" spans="1:8" x14ac:dyDescent="0.3">
      <c r="A1529" t="str">
        <v>Minerals Technologies Inc. (NYSE:MTX)</v>
      </c>
      <c r="B1529" t="str">
        <v>Lockheed Martin Corporation (NYSE:LMT)</v>
      </c>
      <c r="C1529" t="str">
        <v>The Cooper Companies, Inc. (NASDAQGS:COO)</v>
      </c>
      <c r="D1529" t="str">
        <v>LXP Industrial Trust (NYSE:LXP)</v>
      </c>
      <c r="G1529" t="str">
        <v>Standex International Corporation (NYSE:SXI)</v>
      </c>
      <c r="H1529" t="str">
        <v>Vir Biotechnology, Inc. (NASDAQGS:VIR)</v>
      </c>
    </row>
    <row r="1530" spans="1:8" x14ac:dyDescent="0.3">
      <c r="A1530" t="str">
        <v>Mingteng International Corporation Inc. (NASDAQCM:MTEN)</v>
      </c>
      <c r="B1530" t="str">
        <v>Loews Corporation (NYSE:L)</v>
      </c>
      <c r="C1530" t="str">
        <v>The Ensign Group, Inc. (NASDAQGS:ENSG)</v>
      </c>
      <c r="D1530" t="str">
        <v>Lyft, Inc. (NASDAQGS:LYFT)</v>
      </c>
      <c r="G1530" t="str">
        <v>Stanley Black &amp; Decker, Inc. (NYSE:SWK)</v>
      </c>
      <c r="H1530" t="str">
        <v>Virco Mfg. Corporation (NASDAQGM:VIRC)</v>
      </c>
    </row>
    <row r="1531" spans="1:8" x14ac:dyDescent="0.3">
      <c r="A1531" t="str">
        <v>MINISO Group Holding Limited (NYSE:MNSO)</v>
      </c>
      <c r="B1531" t="str">
        <v>Logan Ridge Finance Corporation (NASDAQGS:LRFC)</v>
      </c>
      <c r="C1531" t="str">
        <v>The Gabelli Dividend &amp; Income Trust (NYSE:GDV)</v>
      </c>
      <c r="D1531" t="str">
        <v>LyondellBasell Industries N.V. (NYSE:LYB)</v>
      </c>
      <c r="G1531" t="str">
        <v>Steel Connect, Inc. (NASDAQCM:STCN)</v>
      </c>
      <c r="H1531" t="str">
        <v>Virtu Financial, Inc. (NASDAQGS:VIRT)</v>
      </c>
    </row>
    <row r="1532" spans="1:8" x14ac:dyDescent="0.3">
      <c r="A1532" t="str">
        <v>Mission Produce, Inc. (NASDAQGS:AVO)</v>
      </c>
      <c r="B1532" t="str">
        <v>Logility Supply Chain Solutions, Inc. (NASDAQGS:LGTY)</v>
      </c>
      <c r="C1532" t="str">
        <v>The Gabelli Utility Trust (NYSE:GUT)</v>
      </c>
      <c r="D1532" t="str">
        <v>M&amp;T Bank Corporation (NYSE:MTB)</v>
      </c>
      <c r="G1532" t="str">
        <v>Steel Partners Holdings L.P. (NYSE:SPLP)</v>
      </c>
      <c r="H1532" t="str">
        <v>Virtus Dividend, Interest &amp; Premium Strategy Fund (NYSE:NFJ)</v>
      </c>
    </row>
    <row r="1533" spans="1:8" x14ac:dyDescent="0.3">
      <c r="A1533" t="str">
        <v>Mister Car Wash, Inc. (NYSE:MCW)</v>
      </c>
      <c r="B1533" t="str">
        <v>Loma Negra Compañía Industrial Argentina Sociedad Anónima (NYSE:LOMA)</v>
      </c>
      <c r="C1533" t="str">
        <v>The Gap, Inc. (NYSE:GAP)</v>
      </c>
      <c r="D1533" t="str">
        <v>Mach Natural Resources LP (NYSE:MNR)</v>
      </c>
      <c r="G1533" t="str">
        <v>Stellar Bancorp, Inc. (NYSE:STEL)</v>
      </c>
      <c r="H1533" t="str">
        <v>Virtus Global Dividend &amp; Income Fund Inc. (NYSE:ZTR)</v>
      </c>
    </row>
    <row r="1534" spans="1:8" x14ac:dyDescent="0.3">
      <c r="A1534" t="str">
        <v>Mistras Group, Inc. (NYSE:MG)</v>
      </c>
      <c r="B1534" t="str">
        <v>Louisiana-Pacific Corporation (NYSE:LPX)</v>
      </c>
      <c r="C1534" t="str">
        <v>The GEO Group, Inc. (NYSE:GEO)</v>
      </c>
      <c r="D1534" t="str">
        <v>MACOM Technology Solutions Holdings, Inc. (NASDAQGS:MTSI)</v>
      </c>
      <c r="G1534" t="str">
        <v>Sterling Infrastructure, Inc. (NASDAQGS:STRL)</v>
      </c>
      <c r="H1534" t="str">
        <v>Virtus Investment Partners, Inc. (NYSE:VRTS)</v>
      </c>
    </row>
    <row r="1535" spans="1:8" x14ac:dyDescent="0.3">
      <c r="A1535" t="str">
        <v>Mitek Systems, Inc. (NASDAQCM:MITK)</v>
      </c>
      <c r="B1535" t="str">
        <v>Lowe's Companies, Inc. (NYSE:LOW)</v>
      </c>
      <c r="C1535" t="str">
        <v>The Goldman Sachs Group, Inc. (NYSE:GS)</v>
      </c>
      <c r="D1535" t="str">
        <v>Macy's, Inc. (NYSE:M)</v>
      </c>
      <c r="G1535" t="str">
        <v>Stewart Information Services Corporation (NYSE:STC)</v>
      </c>
      <c r="H1535" t="str">
        <v>Vista Outdoor Inc. (NYSE:VSTO)</v>
      </c>
    </row>
    <row r="1536" spans="1:8" x14ac:dyDescent="0.3">
      <c r="A1536" t="str">
        <v>MKS Instruments, Inc. (NASDAQGS:MKSI)</v>
      </c>
      <c r="B1536" t="str">
        <v>LPL Financial Holdings Inc. (NASDAQGS:LPLA)</v>
      </c>
      <c r="C1536" t="str">
        <v>The Goodyear Tire &amp; Rubber Company (NASDAQGS:GT)</v>
      </c>
      <c r="D1536" t="str">
        <v>Madison Square Garden Sports Corp. (NYSE:MSGS)</v>
      </c>
      <c r="G1536" t="str">
        <v>Stifel Financial Corp. (NYSE:SF)</v>
      </c>
      <c r="H1536" t="str">
        <v>Vistra Corp. (NYSE:VST)</v>
      </c>
    </row>
    <row r="1537" spans="1:8" x14ac:dyDescent="0.3">
      <c r="A1537" t="str">
        <v>Modine Manufacturing Company (NYSE:MOD)</v>
      </c>
      <c r="B1537" t="str">
        <v>LSB Industries, Inc. (NYSE:LXU)</v>
      </c>
      <c r="C1537" t="str">
        <v>The Gorman-Rupp Company (NYSE:GRC)</v>
      </c>
      <c r="D1537" t="str">
        <v>Madrigal Pharmaceuticals, Inc. (NASDAQGS:MDGL)</v>
      </c>
      <c r="G1537" t="str">
        <v>Stock Yards Bancorp, Inc. (NASDAQGS:SYBT)</v>
      </c>
      <c r="H1537" t="str">
        <v>Vornado Realty Trust (NYSE:VNO)</v>
      </c>
    </row>
    <row r="1538" spans="1:8" x14ac:dyDescent="0.3">
      <c r="A1538" t="str">
        <v>Modiv Industrial, Inc. (NYSE:MDV)</v>
      </c>
      <c r="B1538" t="str">
        <v>LSI Industries Inc. (NASDAQGS:LYTS)</v>
      </c>
      <c r="C1538" t="str">
        <v>The Greenbrier Companies, Inc. (NYSE:GBX)</v>
      </c>
      <c r="D1538" t="str">
        <v>Magic Software Enterprises Ltd. (NASDAQGS:MGIC)</v>
      </c>
      <c r="G1538" t="str">
        <v>Stoke Therapeutics, Inc. (NASDAQGS:STOK)</v>
      </c>
      <c r="H1538" t="str">
        <v>Voya Global Advantage and Premium Opportunity Fund (NYSE:IGA)</v>
      </c>
    </row>
    <row r="1539" spans="1:8" x14ac:dyDescent="0.3">
      <c r="A1539" t="str">
        <v>Moelis &amp; Company (NYSE:MC)</v>
      </c>
      <c r="B1539" t="str">
        <v>LTC Properties, Inc. (NYSE:LTC)</v>
      </c>
      <c r="C1539" t="str">
        <v>The Hanover Insurance Group, Inc. (NYSE:THG)</v>
      </c>
      <c r="D1539" t="str">
        <v>Magnera Corporation (NYSE:MAGN)</v>
      </c>
      <c r="G1539" t="str">
        <v>Stratasys Ltd. (NASDAQGS:SSYS)</v>
      </c>
      <c r="H1539" t="str">
        <v>Voyager Therapeutics, Inc. (NASDAQGS:VYGR)</v>
      </c>
    </row>
    <row r="1540" spans="1:8" x14ac:dyDescent="0.3">
      <c r="A1540" t="str">
        <v>Mohawk Industries, Inc. (NYSE:MHK)</v>
      </c>
      <c r="B1540" t="str">
        <v>Lululemon Athletica Inc. (NASDAQGS:LULU)</v>
      </c>
      <c r="C1540" t="str">
        <v>The Hartford Financial Services Group, Inc. (NYSE:HIG)</v>
      </c>
      <c r="D1540" t="str">
        <v>Magnite, Inc. (NASDAQGS:MGNI)</v>
      </c>
      <c r="G1540" t="str">
        <v>Strategic Education, Inc. (NASDAQGS:STRA)</v>
      </c>
      <c r="H1540" t="str">
        <v>VSE Corporation (NASDAQGS:VSEC)</v>
      </c>
    </row>
    <row r="1541" spans="1:8" x14ac:dyDescent="0.3">
      <c r="A1541" t="str">
        <v>Molina Healthcare, Inc. (NYSE:MOH)</v>
      </c>
      <c r="B1541" t="str">
        <v>Lumen Technologies, Inc. (NYSE:LUMN)</v>
      </c>
      <c r="C1541" t="str">
        <v>The Honest Company, Inc. (NASDAQGS:HNST)</v>
      </c>
      <c r="D1541" t="str">
        <v>Magnolia Oil &amp; Gas Corporation (NYSE:MGY)</v>
      </c>
      <c r="G1541" t="str">
        <v>Stratus Properties Inc. (NASDAQGS:STRS)</v>
      </c>
      <c r="H1541" t="str">
        <v>vTv Therapeutics Inc. (NASDAQCM:VTVT)</v>
      </c>
    </row>
    <row r="1542" spans="1:8" x14ac:dyDescent="0.3">
      <c r="A1542" t="str">
        <v>Molson Coors Beverage Company (NYSE:TAP)</v>
      </c>
      <c r="B1542" t="str">
        <v>Lumentum Holdings Inc. (NASDAQGS:LITE)</v>
      </c>
      <c r="C1542" t="str">
        <v>The India Fund, Inc. (NYSE:IFN)</v>
      </c>
      <c r="D1542" t="str">
        <v>MainStreet Bancshares, Inc. (NASDAQCM:MNSB)</v>
      </c>
      <c r="G1542" t="str">
        <v>Stride, Inc. (NYSE:LRN)</v>
      </c>
      <c r="H1542" t="str">
        <v>WaFd, Inc. (NASDAQGS:WAFD)</v>
      </c>
    </row>
    <row r="1543" spans="1:8" x14ac:dyDescent="0.3">
      <c r="A1543" t="str">
        <v>Monarch Casino &amp; Resort, Inc. (NASDAQGS:MCRI)</v>
      </c>
      <c r="B1543" t="str">
        <v>Luxfer Holdings PLC (NYSE:LXFR)</v>
      </c>
      <c r="C1543" t="str">
        <v>The InterGroup Corporation (NASDAQCM:INTG)</v>
      </c>
      <c r="D1543" t="str">
        <v>Malibu Boats, Inc. (NASDAQGM:MBUU)</v>
      </c>
      <c r="G1543" t="str">
        <v>Stryker Corporation (NYSE:SYK)</v>
      </c>
      <c r="H1543" t="str">
        <v>Walgreens Boots Alliance, Inc. (NASDAQGS:WBA)</v>
      </c>
    </row>
    <row r="1544" spans="1:8" x14ac:dyDescent="0.3">
      <c r="A1544" t="str">
        <v>monday.com Ltd. (NASDAQGS:MNDY)</v>
      </c>
      <c r="B1544" t="str">
        <v>LXP Industrial Trust (NYSE:LXP)</v>
      </c>
      <c r="C1544" t="str">
        <v>The Macerich Company (NYSE:MAC)</v>
      </c>
      <c r="D1544" t="str">
        <v>Mama's Creations, Inc. (NASDAQCM:MAMA)</v>
      </c>
      <c r="G1544" t="str">
        <v>Studio City International Holdings Limited (NYSE:MSC)</v>
      </c>
      <c r="H1544" t="str">
        <v>Warner Bros. Discovery, Inc. (NASDAQGS:WBD)</v>
      </c>
    </row>
    <row r="1545" spans="1:8" x14ac:dyDescent="0.3">
      <c r="A1545" t="str">
        <v>Mondelez International, Inc. (NASDAQGS:MDLZ)</v>
      </c>
      <c r="B1545" t="str">
        <v>Lyft, Inc. (NASDAQGS:LYFT)</v>
      </c>
      <c r="C1545" t="str">
        <v>The Marcus Corporation (NYSE:MCS)</v>
      </c>
      <c r="D1545" t="str">
        <v>Manchester United plc (NYSE:MANU)</v>
      </c>
      <c r="G1545" t="str">
        <v>Summit Hotel Properties, Inc. (NYSE:INN)</v>
      </c>
      <c r="H1545" t="str">
        <v>Washington Trust Bancorp, Inc. (NASDAQGS:WASH)</v>
      </c>
    </row>
    <row r="1546" spans="1:8" x14ac:dyDescent="0.3">
      <c r="A1546" t="str">
        <v>MoneyLion Inc. (NYSE:ML)</v>
      </c>
      <c r="B1546" t="str">
        <v>LyondellBasell Industries N.V. (NYSE:LYB)</v>
      </c>
      <c r="C1546" t="str">
        <v>The Mosaic Company (NYSE:MOS)</v>
      </c>
      <c r="D1546" t="str">
        <v>Manhattan Associates, Inc. (NASDAQGS:MANH)</v>
      </c>
      <c r="G1546" t="str">
        <v>Summit Materials, Inc. (NYSE:SUM)</v>
      </c>
      <c r="H1546" t="str">
        <v>Waterstone Financial, Inc. (NASDAQGS:WSBF)</v>
      </c>
    </row>
    <row r="1547" spans="1:8" x14ac:dyDescent="0.3">
      <c r="A1547" t="str">
        <v>Monolithic Power Systems, Inc. (NASDAQGS:MPWR)</v>
      </c>
      <c r="B1547" t="str">
        <v>M&amp;T Bank Corporation (NYSE:MTB)</v>
      </c>
      <c r="C1547" t="str">
        <v>The New York Times Company (NYSE:NYT)</v>
      </c>
      <c r="D1547" t="str">
        <v>Manitex International, Inc. (NASDAQCM:MNTX)</v>
      </c>
      <c r="G1547" t="str">
        <v>Summit State Bank (NASDAQGM:SSBI)</v>
      </c>
      <c r="H1547" t="str">
        <v>Watts Water Technologies, Inc. (NYSE:WTS)</v>
      </c>
    </row>
    <row r="1548" spans="1:8" x14ac:dyDescent="0.3">
      <c r="A1548" t="str">
        <v>Monro, Inc. (NASDAQGS:MNRO)</v>
      </c>
      <c r="B1548" t="str">
        <v>M/I Homes, Inc. (NYSE:MHO)</v>
      </c>
      <c r="C1548" t="str">
        <v>The Pennant Group, Inc. (NASDAQGS:PNTG)</v>
      </c>
      <c r="D1548" t="str">
        <v>Mannatech, Incorporated (NASDAQCM:MTEX)</v>
      </c>
      <c r="G1548" t="str">
        <v>Sun Communities, Inc. (NYSE:SUI)</v>
      </c>
      <c r="H1548" t="str">
        <v>Wayfair Inc. (NYSE:W)</v>
      </c>
    </row>
    <row r="1549" spans="1:8" x14ac:dyDescent="0.3">
      <c r="A1549" t="str">
        <v>Monroe Capital Corporation (NASDAQGS:MRCC)</v>
      </c>
      <c r="B1549" t="str">
        <v>Mach Natural Resources LP (NYSE:MNR)</v>
      </c>
      <c r="C1549" t="str">
        <v>The Progressive Corporation (NYSE:PGR)</v>
      </c>
      <c r="D1549" t="str">
        <v>MannKind Corporation (NASDAQGM:MNKD)</v>
      </c>
      <c r="G1549" t="str">
        <v>SunCoke Energy, Inc. (NYSE:SXC)</v>
      </c>
      <c r="H1549" t="str">
        <v>Waystar Holding Corp. (NASDAQGS:WAY)</v>
      </c>
    </row>
    <row r="1550" spans="1:8" x14ac:dyDescent="0.3">
      <c r="A1550" t="str">
        <v>Monster Beverage Corporation (NASDAQGS:MNST)</v>
      </c>
      <c r="B1550" t="str">
        <v>MACOM Technology Solutions Holdings, Inc. (NASDAQGS:MTSI)</v>
      </c>
      <c r="C1550" t="str">
        <v>The Scotts Miracle-Gro Company (NYSE:SMG)</v>
      </c>
      <c r="D1550" t="str">
        <v>ManpowerGroup Inc. (NYSE:MAN)</v>
      </c>
      <c r="G1550" t="str">
        <v>SunOpta Inc. (NASDAQGS:STKL)</v>
      </c>
      <c r="H1550" t="str">
        <v>WD-40 Company (NASDAQGS:WDFC)</v>
      </c>
    </row>
    <row r="1551" spans="1:8" x14ac:dyDescent="0.3">
      <c r="A1551" t="str">
        <v>Moody's Corporation (NYSE:MCO)</v>
      </c>
      <c r="B1551" t="str">
        <v>Macy's, Inc. (NYSE:M)</v>
      </c>
      <c r="C1551" t="str">
        <v>The Sherwin-Williams Company (NYSE:SHW)</v>
      </c>
      <c r="D1551" t="str">
        <v>Maplebear Inc. (NASDAQGS:CART)</v>
      </c>
      <c r="G1551" t="str">
        <v>Sunrun Inc. (NASDAQGS:RUN)</v>
      </c>
      <c r="H1551" t="str">
        <v>Weatherford International plc (NASDAQGS:WFRD)</v>
      </c>
    </row>
    <row r="1552" spans="1:8" x14ac:dyDescent="0.3">
      <c r="A1552" t="str">
        <v>Moog Inc. (NYSE:MOG.A)</v>
      </c>
      <c r="B1552" t="str">
        <v>Madison Square Garden Entertainment Corp. (NYSE:MSGE)</v>
      </c>
      <c r="C1552" t="str">
        <v>The Simply Good Foods Company (NASDAQCM:SMPL)</v>
      </c>
      <c r="D1552" t="str">
        <v>Marathon Oil Corporation (NYSE:MRO)</v>
      </c>
      <c r="G1552" t="str">
        <v>Superior Group of Companies, Inc. (NASDAQGM:SGC)</v>
      </c>
      <c r="H1552" t="str">
        <v>Weave Communications, Inc. (NYSE:WEAV)</v>
      </c>
    </row>
    <row r="1553" spans="1:8" x14ac:dyDescent="0.3">
      <c r="A1553" t="str">
        <v>Morgan Stanley (NYSE:MS)</v>
      </c>
      <c r="B1553" t="str">
        <v>Madison Square Garden Sports Corp. (NYSE:MSGS)</v>
      </c>
      <c r="C1553" t="str">
        <v>The Southern Company (NYSE:SO)</v>
      </c>
      <c r="D1553" t="str">
        <v>Marathon Petroleum Corporation (NYSE:MPC)</v>
      </c>
      <c r="G1553" t="str">
        <v>Supernus Pharmaceuticals, Inc. (NASDAQGM:SUPN)</v>
      </c>
      <c r="H1553" t="str">
        <v>Weibo Corporation (NASDAQGS:WB)</v>
      </c>
    </row>
    <row r="1554" spans="1:8" x14ac:dyDescent="0.3">
      <c r="A1554" t="str">
        <v>Morgan Stanley Direct Lending Fund (NYSE:MSDL)</v>
      </c>
      <c r="B1554" t="str">
        <v>Magic Software Enterprises Ltd. (NASDAQGS:MGIC)</v>
      </c>
      <c r="C1554" t="str">
        <v>The Taiwan Fund, Inc. (NYSE:TWN)</v>
      </c>
      <c r="D1554" t="str">
        <v>Marblegate Acquisition Corp. (NASDAQCM:GATE)</v>
      </c>
      <c r="G1554" t="str">
        <v>Surmodics, Inc. (NASDAQGS:SRDX)</v>
      </c>
      <c r="H1554" t="str">
        <v>Wells Fargo &amp; Company (NYSE:WFC)</v>
      </c>
    </row>
    <row r="1555" spans="1:8" x14ac:dyDescent="0.3">
      <c r="A1555" t="str">
        <v>Morgan Stanley Emerging Markets Debt Fund, Inc. (NYSE:MSD)</v>
      </c>
      <c r="B1555" t="str">
        <v>Magnera Corporation (NYSE:MAGN)</v>
      </c>
      <c r="C1555" t="str">
        <v>The Toro Company (NYSE:TTC)</v>
      </c>
      <c r="D1555" t="str">
        <v>Marcus &amp; Millichap, Inc. (NYSE:MMI)</v>
      </c>
      <c r="G1555" t="str">
        <v>Sweetgreen, Inc. (NYSE:SG)</v>
      </c>
      <c r="H1555" t="str">
        <v>WeRide Inc. (NASDAQGM:WRD)</v>
      </c>
    </row>
    <row r="1556" spans="1:8" x14ac:dyDescent="0.3">
      <c r="A1556" t="str">
        <v>Morgan Stanley India Investment Fund, Inc. (NYSE:IIF)</v>
      </c>
      <c r="B1556" t="str">
        <v>Magnite, Inc. (NASDAQGS:MGNI)</v>
      </c>
      <c r="C1556" t="str">
        <v>The Trade Desk, Inc. (NASDAQGM:TTD)</v>
      </c>
      <c r="D1556" t="str">
        <v>Marine Products Corporation (NYSE:MPX)</v>
      </c>
      <c r="G1556" t="str">
        <v>Sylvamo Corporation (NYSE:SLVM)</v>
      </c>
      <c r="H1556" t="str">
        <v>West Bancorporation, Inc. (NASDAQGS:WTBA)</v>
      </c>
    </row>
    <row r="1557" spans="1:8" x14ac:dyDescent="0.3">
      <c r="A1557" t="str">
        <v>Morningstar, Inc. (NASDAQGS:MORN)</v>
      </c>
      <c r="B1557" t="str">
        <v>Magnolia Oil &amp; Gas Corporation (NYSE:MGY)</v>
      </c>
      <c r="C1557" t="str">
        <v>The Travelers Companies, Inc. (NYSE:TRV)</v>
      </c>
      <c r="D1557" t="str">
        <v>MarketAxess Holdings Inc. (NASDAQGS:MKTX)</v>
      </c>
      <c r="G1557" t="str">
        <v>Symbotic Inc. (NASDAQGM:SYM)</v>
      </c>
      <c r="H1557" t="str">
        <v>Western Alliance Bancorporation (NYSE:WAL)</v>
      </c>
    </row>
    <row r="1558" spans="1:8" x14ac:dyDescent="0.3">
      <c r="A1558" t="str">
        <v>Motorola Solutions, Inc. (NYSE:MSI)</v>
      </c>
      <c r="B1558" t="str">
        <v>Magyar Bancorp, Inc. (NASDAQGM:MGYR)</v>
      </c>
      <c r="C1558" t="str">
        <v>The Western Union Company (NYSE:WU)</v>
      </c>
      <c r="D1558" t="str">
        <v>Marriott International, Inc. (NASDAQGS:MAR)</v>
      </c>
      <c r="G1558" t="str">
        <v>Synaptics Incorporated (NASDAQGS:SYNA)</v>
      </c>
      <c r="H1558" t="str">
        <v>Western Asset Emerging Markets Debt Fund Inc. (NYSE:EMD)</v>
      </c>
    </row>
    <row r="1559" spans="1:8" x14ac:dyDescent="0.3">
      <c r="A1559" t="str">
        <v>Movado Group, Inc. (NYSE:MOV)</v>
      </c>
      <c r="B1559" t="str">
        <v>MainStreet Bancshares, Inc. (NASDAQCM:MNSB)</v>
      </c>
      <c r="C1559" t="str">
        <v>The9 Limited (NASDAQCM:NCTY)</v>
      </c>
      <c r="D1559" t="str">
        <v>Marsh &amp; McLennan Companies, Inc. (NYSE:MMC)</v>
      </c>
      <c r="G1559" t="str">
        <v>Synchronoss Technologies, Inc. (NASDAQCM:SNCR)</v>
      </c>
      <c r="H1559" t="str">
        <v>Western Asset Inflation-Linked Income Fund (NYSE:WIA)</v>
      </c>
    </row>
    <row r="1560" spans="1:8" x14ac:dyDescent="0.3">
      <c r="A1560" t="str">
        <v>MPLX LP (NYSE:MPLX)</v>
      </c>
      <c r="B1560" t="str">
        <v>MakeMyTrip Limited (NASDAQGS:MMYT)</v>
      </c>
      <c r="C1560" t="str">
        <v>Third Coast Bancshares, Inc. (NASDAQGS:TCBX)</v>
      </c>
      <c r="D1560" t="str">
        <v>Marten Transport, Ltd. (NASDAQGS:MRTN)</v>
      </c>
      <c r="G1560" t="str">
        <v>Syndax Pharmaceuticals, Inc. (NASDAQGS:SNDX)</v>
      </c>
      <c r="H1560" t="str">
        <v>Western Asset Inflation-Linked Opportunities &amp; Income Fund (NYSE:WIW)</v>
      </c>
    </row>
    <row r="1561" spans="1:8" x14ac:dyDescent="0.3">
      <c r="A1561" t="str">
        <v>Mr. Cooper Group Inc. (NASDAQCM:COOP)</v>
      </c>
      <c r="B1561" t="str">
        <v>Malibu Boats, Inc. (NASDAQGM:MBUU)</v>
      </c>
      <c r="C1561" t="str">
        <v>Tidewater Inc. (NYSE:TDW)</v>
      </c>
      <c r="D1561" t="str">
        <v>Marvell Technology, Inc. (NASDAQGS:MRVL)</v>
      </c>
      <c r="G1561" t="str">
        <v>Synovus Financial Corp. (NYSE:SNV)</v>
      </c>
      <c r="H1561" t="str">
        <v>Western Asset Intermediate Muni Fund Inc. (NYSE:SBI)</v>
      </c>
    </row>
    <row r="1562" spans="1:8" x14ac:dyDescent="0.3">
      <c r="A1562" t="str">
        <v>MRC Global Inc. (NYSE:MRC)</v>
      </c>
      <c r="B1562" t="str">
        <v>Mama's Creations, Inc. (NASDAQCM:MAMA)</v>
      </c>
      <c r="C1562" t="str">
        <v>Tiptree Inc. (NASDAQCM:TIPT)</v>
      </c>
      <c r="D1562" t="str">
        <v>Masco Corporation (NYSE:MAS)</v>
      </c>
      <c r="G1562" t="str">
        <v>Tactile Systems Technology, Inc. (NASDAQGM:TCMD)</v>
      </c>
      <c r="H1562" t="str">
        <v>Western Asset Managed Municipals Fund Inc. (NYSE:MMU)</v>
      </c>
    </row>
    <row r="1563" spans="1:8" x14ac:dyDescent="0.3">
      <c r="A1563" t="str">
        <v>MSA Safety Incorporated (NYSE:MSA)</v>
      </c>
      <c r="B1563" t="str">
        <v>Manchester United plc (NYSE:MANU)</v>
      </c>
      <c r="C1563" t="str">
        <v>TKO Group Holdings, Inc. (NYSE:TKO)</v>
      </c>
      <c r="D1563" t="str">
        <v>Masimo Corporation (NASDAQGS:MASI)</v>
      </c>
      <c r="G1563" t="str">
        <v>TAL Education Group (NYSE:TAL)</v>
      </c>
      <c r="H1563" t="str">
        <v>Western Asset Mortgage Opportunity Fund Inc. (NYSE:DMO)</v>
      </c>
    </row>
    <row r="1564" spans="1:8" x14ac:dyDescent="0.3">
      <c r="A1564" t="str">
        <v>MSC Industrial Direct Co., Inc. (NYSE:MSM)</v>
      </c>
      <c r="B1564" t="str">
        <v>Manhattan Associates, Inc. (NASDAQGS:MANH)</v>
      </c>
      <c r="C1564" t="str">
        <v>T-Mobile US, Inc. (NASDAQGS:TMUS)</v>
      </c>
      <c r="D1564" t="str">
        <v>MasTec, Inc. (NYSE:MTZ)</v>
      </c>
      <c r="G1564" t="str">
        <v>Talen Energy Corporation (NASDAQGS:TLN)</v>
      </c>
      <c r="H1564" t="str">
        <v>Western Asset Premier Bond Fund (NYSE:WEA)</v>
      </c>
    </row>
    <row r="1565" spans="1:8" x14ac:dyDescent="0.3">
      <c r="A1565" t="str">
        <v>MSCI Inc. (NYSE:MSCI)</v>
      </c>
      <c r="B1565" t="str">
        <v>Manhattan Bridge Capital, Inc. (NASDAQCM:LOAN)</v>
      </c>
      <c r="C1565" t="str">
        <v>Toast, Inc. (NYSE:TOST)</v>
      </c>
      <c r="D1565" t="str">
        <v>MasterBrand, Inc. (NYSE:MBC)</v>
      </c>
      <c r="G1565" t="str">
        <v>Talos Energy Inc. (NYSE:TALO)</v>
      </c>
      <c r="H1565" t="str">
        <v>Western Digital Corporation (NASDAQGS:WDC)</v>
      </c>
    </row>
    <row r="1566" spans="1:8" x14ac:dyDescent="0.3">
      <c r="A1566" t="str">
        <v>Mueller Industries, Inc. (NYSE:MLI)</v>
      </c>
      <c r="B1566" t="str">
        <v>Manitex International, Inc. (NASDAQCM:MNTX)</v>
      </c>
      <c r="C1566" t="str">
        <v>Toll Brothers, Inc. (NYSE:TOL)</v>
      </c>
      <c r="D1566" t="str">
        <v>Mastercard Incorporated (NYSE:MA)</v>
      </c>
      <c r="G1566" t="str">
        <v>Tandem Diabetes Care, Inc. (NASDAQGM:TNDM)</v>
      </c>
      <c r="H1566" t="str">
        <v>Westinghouse Air Brake Technologies Corporation (NYSE:WAB)</v>
      </c>
    </row>
    <row r="1567" spans="1:8" x14ac:dyDescent="0.3">
      <c r="A1567" t="str">
        <v>Mueller Water Products, Inc. (NYSE:MWA)</v>
      </c>
      <c r="B1567" t="str">
        <v>Mannatech, Incorporated (NASDAQCM:MTEX)</v>
      </c>
      <c r="C1567" t="str">
        <v>TopBuild Corp. (NYSE:BLD)</v>
      </c>
      <c r="D1567" t="str">
        <v>MasterCraft Boat Holdings, Inc. (NASDAQGM:MCFT)</v>
      </c>
      <c r="G1567" t="str">
        <v>Tapestry, Inc. (NYSE:TPR)</v>
      </c>
      <c r="H1567" t="str">
        <v>WEX Inc. (NYSE:WEX)</v>
      </c>
    </row>
    <row r="1568" spans="1:8" x14ac:dyDescent="0.3">
      <c r="A1568" t="str">
        <v>Murphy Oil Corporation (NYSE:MUR)</v>
      </c>
      <c r="B1568" t="str">
        <v>MannKind Corporation (NASDAQGM:MNKD)</v>
      </c>
      <c r="C1568" t="str">
        <v>Tortoise Energy Infrastructure Corporation (NYSE:TYG)</v>
      </c>
      <c r="D1568" t="str">
        <v>Matador Resources Company (NYSE:MTDR)</v>
      </c>
      <c r="G1568" t="str">
        <v>Targa Resources Corp. (NYSE:TRGP)</v>
      </c>
      <c r="H1568" t="str">
        <v>White Mountains Insurance Group, Ltd. (NYSE:WTM)</v>
      </c>
    </row>
    <row r="1569" spans="1:8" x14ac:dyDescent="0.3">
      <c r="A1569" t="str">
        <v>Murphy USA Inc. (NYSE:MUSA)</v>
      </c>
      <c r="B1569" t="str">
        <v>ManpowerGroup Inc. (NYSE:MAN)</v>
      </c>
      <c r="C1569" t="str">
        <v>Tortoise Pipeline &amp; Energy Fund, Inc. (NYSE:TTP)</v>
      </c>
      <c r="D1569" t="str">
        <v>Match Group, Inc. (NASDAQGS:MTCH)</v>
      </c>
      <c r="G1569" t="str">
        <v>Tarsus Pharmaceuticals, Inc. (NASDAQGS:TARS)</v>
      </c>
      <c r="H1569" t="str">
        <v>Whitestone REIT (NYSE:WSR)</v>
      </c>
    </row>
    <row r="1570" spans="1:8" x14ac:dyDescent="0.3">
      <c r="A1570" t="str">
        <v>MV Oil Trust (NYSE:MVO)</v>
      </c>
      <c r="B1570" t="str">
        <v>Maplebear Inc. (NASDAQGS:CART)</v>
      </c>
      <c r="C1570" t="str">
        <v>Townsquare Media, Inc. (NYSE:TSQ)</v>
      </c>
      <c r="D1570" t="str">
        <v>Materialise NV (NASDAQGS:MTLS)</v>
      </c>
      <c r="G1570" t="str">
        <v>TaskUs, Inc. (NASDAQGS:TASK)</v>
      </c>
      <c r="H1570" t="str">
        <v>Williams-Sonoma, Inc. (NYSE:WSM)</v>
      </c>
    </row>
    <row r="1571" spans="1:8" x14ac:dyDescent="0.3">
      <c r="A1571" t="str">
        <v>MVB Financial Corp. (NASDAQCM:MVBF)</v>
      </c>
      <c r="B1571" t="str">
        <v>Marathon Oil Corporation (NYSE:MRO)</v>
      </c>
      <c r="C1571" t="str">
        <v>TPG Inc. (NASDAQGS:TPG)</v>
      </c>
      <c r="D1571" t="str">
        <v>Mativ Holdings, Inc. (NYSE:MATV)</v>
      </c>
      <c r="G1571" t="str">
        <v>TAT Technologies Ltd. (NASDAQGM:TATT)</v>
      </c>
      <c r="H1571" t="str">
        <v>Willis Lease Finance Corporation (NASDAQGM:WLFC)</v>
      </c>
    </row>
    <row r="1572" spans="1:8" x14ac:dyDescent="0.3">
      <c r="A1572" t="str">
        <v>Myers Industries, Inc. (NYSE:MYE)</v>
      </c>
      <c r="B1572" t="str">
        <v>Marathon Petroleum Corporation (NYSE:MPC)</v>
      </c>
      <c r="C1572" t="str">
        <v>TPG RE Finance Trust, Inc. (NYSE:TRTX)</v>
      </c>
      <c r="D1572" t="str">
        <v>Matrix Service Company (NASDAQGS:MTRX)</v>
      </c>
      <c r="G1572" t="str">
        <v>Taylor Morrison Home Corporation (NYSE:TMHC)</v>
      </c>
      <c r="H1572" t="str">
        <v>WillScot Holdings Corporation (NASDAQCM:WSC)</v>
      </c>
    </row>
    <row r="1573" spans="1:8" x14ac:dyDescent="0.3">
      <c r="A1573" t="str">
        <v>MYR Group Inc. (NASDAQGS:MYRG)</v>
      </c>
      <c r="B1573" t="str">
        <v>Marine Products Corporation (NYSE:MPX)</v>
      </c>
      <c r="C1573" t="str">
        <v>Tradeweb Markets Inc. (NASDAQGS:TW)</v>
      </c>
      <c r="D1573" t="str">
        <v>Matson, Inc. (NYSE:MATX)</v>
      </c>
      <c r="G1573" t="str">
        <v>TE Connectivity plc (NYSE:TEL)</v>
      </c>
      <c r="H1573" t="str">
        <v>Wingstop Inc. (NASDAQGS:WING)</v>
      </c>
    </row>
    <row r="1574" spans="1:8" x14ac:dyDescent="0.3">
      <c r="A1574" t="str">
        <v>N-able, Inc. (NYSE:NABL)</v>
      </c>
      <c r="B1574" t="str">
        <v>Markel Group Inc. (NYSE:MKL)</v>
      </c>
      <c r="C1574" t="str">
        <v>Trane Technologies plc (NYSE:TT)</v>
      </c>
      <c r="D1574" t="str">
        <v>Mattel, Inc. (NASDAQGS:MAT)</v>
      </c>
      <c r="G1574" t="str">
        <v>Team, Inc. (NYSE:TISI)</v>
      </c>
      <c r="H1574" t="str">
        <v>WisdomTree, Inc. (NYSE:WT)</v>
      </c>
    </row>
    <row r="1575" spans="1:8" x14ac:dyDescent="0.3">
      <c r="A1575" t="str">
        <v>Nabors Energy Transition Corp. II (NASDAQGM:NETD)</v>
      </c>
      <c r="B1575" t="str">
        <v>MarketAxess Holdings Inc. (NASDAQGS:MKTX)</v>
      </c>
      <c r="C1575" t="str">
        <v>Transcat, Inc. (NASDAQGM:TRNS)</v>
      </c>
      <c r="D1575" t="str">
        <v>Matthews International Corporation (NASDAQGS:MATW)</v>
      </c>
      <c r="G1575" t="str">
        <v>TechnipFMC plc (NYSE:FTI)</v>
      </c>
      <c r="H1575" t="str">
        <v>WNS (Holdings) Limited (NYSE:WNS)</v>
      </c>
    </row>
    <row r="1576" spans="1:8" x14ac:dyDescent="0.3">
      <c r="A1576" t="str">
        <v>Napco Security Technologies, Inc. (NASDAQGS:NSSC)</v>
      </c>
      <c r="B1576" t="str">
        <v>Marriott International, Inc. (NASDAQGS:MAR)</v>
      </c>
      <c r="C1576" t="str">
        <v>TransMedics Group, Inc. (NASDAQGM:TMDX)</v>
      </c>
      <c r="D1576" t="str">
        <v>Maui Land &amp; Pineapple Company, Inc. (NYSE:MLP)</v>
      </c>
      <c r="G1576" t="str">
        <v>TechTarget, Inc. (NASDAQGM:TTGT)</v>
      </c>
      <c r="H1576" t="str">
        <v>Wolfspeed, Inc. (NYSE:WOLF)</v>
      </c>
    </row>
    <row r="1577" spans="1:8" x14ac:dyDescent="0.3">
      <c r="A1577" t="str">
        <v>Nasdaq, Inc. (NASDAQGS:NDAQ)</v>
      </c>
      <c r="B1577" t="str">
        <v>Marriott Vacations Worldwide Corporation (NYSE:VAC)</v>
      </c>
      <c r="C1577" t="str">
        <v>TransUnion (NYSE:TRU)</v>
      </c>
      <c r="D1577" t="str">
        <v>Maxeon Solar Technologies, Ltd. (NASDAQGS:MAXN)</v>
      </c>
      <c r="G1577" t="str">
        <v>TEGNA Inc. (NYSE:TGNA)</v>
      </c>
      <c r="H1577" t="str">
        <v>Woodward, Inc. (NASDAQGS:WWD)</v>
      </c>
    </row>
    <row r="1578" spans="1:8" x14ac:dyDescent="0.3">
      <c r="A1578" t="str">
        <v>Nathan's Famous, Inc. (NASDAQGS:NATH)</v>
      </c>
      <c r="B1578" t="str">
        <v>Marsh &amp; McLennan Companies, Inc. (NYSE:MMC)</v>
      </c>
      <c r="C1578" t="str">
        <v>Travelzoo (NASDAQGS:TZOO)</v>
      </c>
      <c r="D1578" t="str">
        <v>Maximus, Inc. (NYSE:MMS)</v>
      </c>
      <c r="G1578" t="str">
        <v>Teladoc Health, Inc. (NYSE:TDOC)</v>
      </c>
      <c r="H1578" t="str">
        <v>Workday, Inc. (NASDAQGS:WDAY)</v>
      </c>
    </row>
    <row r="1579" spans="1:8" x14ac:dyDescent="0.3">
      <c r="A1579" t="str">
        <v>National Bank Holdings Corporation (NYSE:NBHC)</v>
      </c>
      <c r="B1579" t="str">
        <v>Marten Transport, Ltd. (NASDAQGS:MRTN)</v>
      </c>
      <c r="C1579" t="str">
        <v>Tredegar Corporation (NYSE:TG)</v>
      </c>
      <c r="D1579" t="str">
        <v>MaxLinear, Inc. (NASDAQGS:MXL)</v>
      </c>
      <c r="G1579" t="str">
        <v>Teleflex Incorporated (NYSE:TFX)</v>
      </c>
      <c r="H1579" t="str">
        <v>Worthington Steel, Inc. (NYSE:WS)</v>
      </c>
    </row>
    <row r="1580" spans="1:8" x14ac:dyDescent="0.3">
      <c r="A1580" t="str">
        <v>National Bankshares, Inc. (NASDAQCM:NKSH)</v>
      </c>
      <c r="B1580" t="str">
        <v>Martin Marietta Materials, Inc. (NYSE:MLM)</v>
      </c>
      <c r="C1580" t="str">
        <v>Tri Pointe Homes, Inc. (NYSE:TPH)</v>
      </c>
      <c r="D1580" t="str">
        <v>Mayville Engineering Company, Inc. (NYSE:MEC)</v>
      </c>
      <c r="G1580" t="str">
        <v>Templeton Dragon Fund, Inc. (NYSE:TDF)</v>
      </c>
      <c r="H1580" t="str">
        <v>WSFS Financial Corporation (NASDAQGS:WSFS)</v>
      </c>
    </row>
    <row r="1581" spans="1:8" x14ac:dyDescent="0.3">
      <c r="A1581" t="str">
        <v>National Beverage Corp. (NASDAQGS:FIZZ)</v>
      </c>
      <c r="B1581" t="str">
        <v>Marvell Technology, Inc. (NASDAQGS:MRVL)</v>
      </c>
      <c r="C1581" t="str">
        <v>Tri-Continental Corporation (NYSE:TY)</v>
      </c>
      <c r="D1581" t="str">
        <v>MBIA Inc. (NYSE:MBI)</v>
      </c>
      <c r="G1581" t="str">
        <v>Templeton Emerging Markets Income Fund (NYSE:TEI)</v>
      </c>
      <c r="H1581" t="str">
        <v>X Financial (NYSE:XYF)</v>
      </c>
    </row>
    <row r="1582" spans="1:8" x14ac:dyDescent="0.3">
      <c r="A1582" t="str">
        <v>National Energy Services Reunited Corp. (NASDAQCM:NESR)</v>
      </c>
      <c r="B1582" t="str">
        <v>Masco Corporation (NYSE:MAS)</v>
      </c>
      <c r="C1582" t="str">
        <v>Trinity Industries, Inc. (NYSE:TRN)</v>
      </c>
      <c r="D1582" t="str">
        <v>MBX Biosciences, Inc. (NASDAQGS:MBX)</v>
      </c>
      <c r="G1582" t="str">
        <v>Tempur Sealy International, Inc. (NYSE:TPX)</v>
      </c>
      <c r="H1582" t="str">
        <v>Xenia Hotels &amp; Resorts, Inc. (NYSE:XHR)</v>
      </c>
    </row>
    <row r="1583" spans="1:8" x14ac:dyDescent="0.3">
      <c r="A1583" t="str">
        <v>National Fuel Gas Company (NYSE:NFG)</v>
      </c>
      <c r="B1583" t="str">
        <v>Masimo Corporation (NASDAQGS:MASI)</v>
      </c>
      <c r="C1583" t="str">
        <v>Trip.com Group Limited (NASDAQGS:TCOM)</v>
      </c>
      <c r="D1583" t="str">
        <v>McCormick &amp; Company, Incorporated (NYSE:MKC)</v>
      </c>
      <c r="G1583" t="str">
        <v>Tempus AI, Inc (NASDAQGS:TEM)</v>
      </c>
      <c r="H1583" t="str">
        <v>Xerox Holdings Corporation (NASDAQGS:XRX)</v>
      </c>
    </row>
    <row r="1584" spans="1:8" x14ac:dyDescent="0.3">
      <c r="A1584" t="str">
        <v>National Health Investors, Inc. (NYSE:NHI)</v>
      </c>
      <c r="B1584" t="str">
        <v>MasTec, Inc. (NYSE:MTZ)</v>
      </c>
      <c r="C1584" t="str">
        <v>Tripadvisor, Inc. (NASDAQGS:TRIP)</v>
      </c>
      <c r="D1584" t="str">
        <v>McDonald's Corporation (NYSE:MCD)</v>
      </c>
      <c r="G1584" t="str">
        <v>Tenable Holdings, Inc. (NASDAQGS:TENB)</v>
      </c>
      <c r="H1584" t="str">
        <v>Xiao-I Corporation (NASDAQGM:AIXI)</v>
      </c>
    </row>
    <row r="1585" spans="1:8" x14ac:dyDescent="0.3">
      <c r="A1585" t="str">
        <v>National Presto Industries, Inc. (NYSE:NPK)</v>
      </c>
      <c r="B1585" t="str">
        <v>MasterBrand, Inc. (NYSE:MBC)</v>
      </c>
      <c r="C1585" t="str">
        <v>TriplePoint Venture Growth BDC Corp. (NYSE:TPVG)</v>
      </c>
      <c r="D1585" t="str">
        <v>McGrath RentCorp (NASDAQGS:MGRC)</v>
      </c>
      <c r="G1585" t="str">
        <v>Tencent Music Entertainment Group (NYSE:TME)</v>
      </c>
      <c r="H1585" t="str">
        <v>XOMA Royalty Corporation (NASDAQGM:XOMA)</v>
      </c>
    </row>
    <row r="1586" spans="1:8" x14ac:dyDescent="0.3">
      <c r="A1586" t="str">
        <v>National Research Corporation (NASDAQGS:NRC)</v>
      </c>
      <c r="B1586" t="str">
        <v>Mastercard Incorporated (NYSE:MA)</v>
      </c>
      <c r="C1586" t="str">
        <v>Triumph Group, Inc. (NYSE:TGI)</v>
      </c>
      <c r="D1586" t="str">
        <v>McKesson Corporation (NYSE:MCK)</v>
      </c>
      <c r="G1586" t="str">
        <v>Tenet Healthcare Corporation (NYSE:THC)</v>
      </c>
      <c r="H1586" t="str">
        <v>Xometry, Inc. (NASDAQGS:XMTR)</v>
      </c>
    </row>
    <row r="1587" spans="1:8" x14ac:dyDescent="0.3">
      <c r="A1587" t="str">
        <v>National Storage Affiliates Trust (NYSE:NSA)</v>
      </c>
      <c r="B1587" t="str">
        <v>MasterCraft Boat Holdings, Inc. (NASDAQGM:MCFT)</v>
      </c>
      <c r="C1587" t="str">
        <v>Truist Financial Corporation (NYSE:TFC)</v>
      </c>
      <c r="D1587" t="str">
        <v>MDB Capital Holdings, LLC (NASDAQCM:MDBH)</v>
      </c>
      <c r="G1587" t="str">
        <v>Teradata Corporation (NYSE:TDC)</v>
      </c>
      <c r="H1587" t="str">
        <v>Xperi Inc. (NYSE:XPER)</v>
      </c>
    </row>
    <row r="1588" spans="1:8" x14ac:dyDescent="0.3">
      <c r="A1588" t="str">
        <v>Natural Gas Services Group, Inc. (NYSE:NGS)</v>
      </c>
      <c r="B1588" t="str">
        <v>Matador Resources Company (NYSE:MTDR)</v>
      </c>
      <c r="C1588" t="str">
        <v>Trump Media &amp; Technology Group Corp. (NASDAQGM:DJT)</v>
      </c>
      <c r="D1588" t="str">
        <v>MDU Resources Group, Inc. (NYSE:MDU)</v>
      </c>
      <c r="G1588" t="str">
        <v>Teradyne, Inc. (NASDAQGS:TER)</v>
      </c>
      <c r="H1588" t="str">
        <v>Xponential Fitness, Inc. (NYSE:XPOF)</v>
      </c>
    </row>
    <row r="1589" spans="1:8" x14ac:dyDescent="0.3">
      <c r="A1589" t="str">
        <v>Natural Grocers by Vitamin Cottage, Inc. (NYSE:NGVC)</v>
      </c>
      <c r="B1589" t="str">
        <v>Match Group, Inc. (NASDAQGS:MTCH)</v>
      </c>
      <c r="C1589" t="str">
        <v>Trupanion, Inc. (NASDAQGM:TRUP)</v>
      </c>
      <c r="D1589" t="str">
        <v>Medalist Diversified REIT, Inc. (NASDAQCM:MDRR)</v>
      </c>
      <c r="G1589" t="str">
        <v>Territorial Bancorp Inc. (NASDAQGS:TBNK)</v>
      </c>
      <c r="H1589" t="str">
        <v>Y-mAbs Therapeutics, Inc. (NASDAQGS:YMAB)</v>
      </c>
    </row>
    <row r="1590" spans="1:8" x14ac:dyDescent="0.3">
      <c r="A1590" t="str">
        <v>Natural Health Trends Corp. (NASDAQCM:NHTC)</v>
      </c>
      <c r="B1590" t="str">
        <v>Materialise NV (NASDAQGS:MTLS)</v>
      </c>
      <c r="C1590" t="str">
        <v>Trustmark Corporation (NASDAQGS:TRMK)</v>
      </c>
      <c r="D1590" t="str">
        <v>Medallion Financial Corp. (NASDAQGS:MFIN)</v>
      </c>
      <c r="G1590" t="str">
        <v>Tesla, Inc. (NASDAQGS:TSLA)</v>
      </c>
      <c r="H1590" t="str">
        <v>Yum! Brands, Inc. (NYSE:YUM)</v>
      </c>
    </row>
    <row r="1591" spans="1:8" x14ac:dyDescent="0.3">
      <c r="A1591" t="str">
        <v>Natural Resource Partners L.P. (NYSE:NRP)</v>
      </c>
      <c r="B1591" t="str">
        <v>Materion Corporation (NYSE:MTRN)</v>
      </c>
      <c r="C1591" t="str">
        <v>TTM Technologies, Inc. (NASDAQGS:TTMI)</v>
      </c>
      <c r="D1591" t="str">
        <v>MediaAlpha, Inc. (NYSE:MAX)</v>
      </c>
      <c r="G1591" t="str">
        <v>Tetra Tech, Inc. (NASDAQGS:TTEK)</v>
      </c>
      <c r="H1591" t="str">
        <v>Zai Lab Limited (NASDAQGM:ZLAB)</v>
      </c>
    </row>
    <row r="1592" spans="1:8" x14ac:dyDescent="0.3">
      <c r="A1592" t="str">
        <v>Nature's Sunshine Products, Inc. (NASDAQCM:NATR)</v>
      </c>
      <c r="B1592" t="str">
        <v>Mativ Holdings, Inc. (NYSE:MATV)</v>
      </c>
      <c r="C1592" t="str">
        <v>Tucows Inc. (NASDAQCM:TCX)</v>
      </c>
      <c r="D1592" t="str">
        <v>Medifast, Inc. (NYSE:MED)</v>
      </c>
      <c r="G1592" t="str">
        <v>Teva Pharmaceutical Industries Limited (NYSE:TEVA)</v>
      </c>
      <c r="H1592" t="str">
        <v>Zebra Technologies Corporation (NASDAQGS:ZBRA)</v>
      </c>
    </row>
    <row r="1593" spans="1:8" x14ac:dyDescent="0.3">
      <c r="A1593" t="str">
        <v>Navient Corporation (NASDAQGS:NAVI)</v>
      </c>
      <c r="B1593" t="str">
        <v>Matrix Service Company (NASDAQGS:MTRX)</v>
      </c>
      <c r="C1593" t="str">
        <v>Turning Point Brands, Inc. (NYSE:TPB)</v>
      </c>
      <c r="D1593" t="str">
        <v>MediWound Ltd. (NASDAQGM:MDWD)</v>
      </c>
      <c r="G1593" t="str">
        <v>Texas Community Bancshares, Inc. (NASDAQCM:TCBS)</v>
      </c>
      <c r="H1593" t="str">
        <v>ZEEKR Intelligent Technology Holding Limited (NYSE:ZK)</v>
      </c>
    </row>
    <row r="1594" spans="1:8" x14ac:dyDescent="0.3">
      <c r="A1594" t="str">
        <v>Navigator Holdings Ltd. (NYSE:NVGS)</v>
      </c>
      <c r="B1594" t="str">
        <v>Matson, Inc. (NYSE:MATX)</v>
      </c>
      <c r="C1594" t="str">
        <v>Turtle Beach Corporation (NASDAQGM:HEAR)</v>
      </c>
      <c r="D1594" t="str">
        <v>Medpace Holdings, Inc. (NASDAQGS:MEDP)</v>
      </c>
      <c r="G1594" t="str">
        <v>Texas Roadhouse, Inc. (NASDAQGS:TXRH)</v>
      </c>
      <c r="H1594" t="str">
        <v>Ziff Davis, Inc. (NASDAQGS:ZD)</v>
      </c>
    </row>
    <row r="1595" spans="1:8" x14ac:dyDescent="0.3">
      <c r="A1595" t="str">
        <v>Navios Maritime Partners L.P. (NYSE:NMM)</v>
      </c>
      <c r="B1595" t="str">
        <v>Mattel, Inc. (NASDAQGS:MAT)</v>
      </c>
      <c r="C1595" t="str">
        <v>Twilio Inc. (NYSE:TWLO)</v>
      </c>
      <c r="D1595" t="str">
        <v>Medtronic plc (NYSE:MDT)</v>
      </c>
      <c r="G1595" t="str">
        <v>TFS Financial Corporation (NASDAQGS:TFSL)</v>
      </c>
      <c r="H1595" t="str">
        <v>Zillow Group, Inc. (NASDAQGS:ZG)</v>
      </c>
    </row>
    <row r="1596" spans="1:8" x14ac:dyDescent="0.3">
      <c r="A1596" t="str">
        <v>NB Bancorp, Inc. (NASDAQCM:NBBK)</v>
      </c>
      <c r="B1596" t="str">
        <v>Matthews International Corporation (NASDAQGS:MATW)</v>
      </c>
      <c r="C1596" t="str">
        <v>Twist Bioscience Corporation (NASDAQGS:TWST)</v>
      </c>
      <c r="D1596" t="str">
        <v>MercadoLibre, Inc. (NASDAQGS:MELI)</v>
      </c>
      <c r="G1596" t="str">
        <v>The Allstate Corporation (NYSE:ALL)</v>
      </c>
      <c r="H1596" t="str">
        <v>ZIM Integrated Shipping Services Ltd. (NYSE:ZIM)</v>
      </c>
    </row>
    <row r="1597" spans="1:8" x14ac:dyDescent="0.3">
      <c r="A1597" t="str">
        <v>NBT Bancorp Inc. (NASDAQGS:NBTB)</v>
      </c>
      <c r="B1597" t="str">
        <v>Maximus, Inc. (NYSE:MMS)</v>
      </c>
      <c r="C1597" t="str">
        <v>TXNM Energy, Inc. (NYSE:TXNM)</v>
      </c>
      <c r="D1597" t="str">
        <v>Mercer International Inc. (NASDAQGS:MERC)</v>
      </c>
      <c r="G1597" t="str">
        <v>The Andersons, Inc. (NASDAQGS:ANDE)</v>
      </c>
      <c r="H1597" t="str">
        <v>Zimmer Biomet Holdings, Inc. (NYSE:ZBH)</v>
      </c>
    </row>
    <row r="1598" spans="1:8" x14ac:dyDescent="0.3">
      <c r="A1598" t="str">
        <v>NCR Voyix Corporation (NYSE:VYX)</v>
      </c>
      <c r="B1598" t="str">
        <v>Mayville Engineering Company, Inc. (NYSE:MEC)</v>
      </c>
      <c r="C1598" t="str">
        <v>TXO Partners, L.P. (NYSE:TXO)</v>
      </c>
      <c r="D1598" t="str">
        <v>Merck &amp; Co., Inc. (NYSE:MRK)</v>
      </c>
      <c r="G1598" t="str">
        <v>The Baldwin Insurance Group, Inc. (NASDAQGS:BWIN)</v>
      </c>
      <c r="H1598" t="str">
        <v>ZimVie Inc. (NASDAQGS:ZIMV)</v>
      </c>
    </row>
    <row r="1599" spans="1:8" x14ac:dyDescent="0.3">
      <c r="A1599" t="str">
        <v>NCS Multistage Holdings, Inc. (NASDAQCM:NCSM)</v>
      </c>
      <c r="B1599" t="str">
        <v>McCormick &amp; Company, Incorporated (NYSE:MKC)</v>
      </c>
      <c r="C1599" t="str">
        <v>Tyler Technologies, Inc. (NYSE:TYL)</v>
      </c>
      <c r="D1599" t="str">
        <v>Mercury General Corporation (NYSE:MCY)</v>
      </c>
      <c r="G1599" t="str">
        <v>The Bank of N.T. Butterfield &amp; Son Limited (NYSE:NTB)</v>
      </c>
      <c r="H1599" t="str">
        <v>Zions Bancorporation, National Association (NASDAQGS:ZION)</v>
      </c>
    </row>
    <row r="1600" spans="1:8" x14ac:dyDescent="0.3">
      <c r="A1600" t="str">
        <v>Nelnet, Inc. (NYSE:NNI)</v>
      </c>
      <c r="B1600" t="str">
        <v>McDonald's Corporation (NYSE:MCD)</v>
      </c>
      <c r="C1600" t="str">
        <v>Tyson Foods, Inc. (NYSE:TSN)</v>
      </c>
      <c r="D1600" t="str">
        <v>Mercury Systems, Inc. (NASDAQGS:MRCY)</v>
      </c>
      <c r="G1600" t="str">
        <v>The Beachbody Company, Inc. (NYSE:BODI)</v>
      </c>
      <c r="H1600" t="str">
        <v>Zoetis Inc. (NYSE:ZTS)</v>
      </c>
    </row>
    <row r="1601" spans="1:8" x14ac:dyDescent="0.3">
      <c r="A1601" t="str">
        <v>NetApp, Inc. (NASDAQGS:NTAP)</v>
      </c>
      <c r="B1601" t="str">
        <v>McEwen Mining Inc. (NYSE:MUX)</v>
      </c>
      <c r="C1601" t="str">
        <v>U.S. Bancorp (NYSE:USB)</v>
      </c>
      <c r="D1601" t="str">
        <v>Meridian Corporation (NASDAQGS:MRBK)</v>
      </c>
      <c r="G1601" t="str">
        <v>The Boston Beer Company, Inc. (NYSE:SAM)</v>
      </c>
      <c r="H1601" t="str">
        <v>Zoomcar Holdings, Inc. (NASDAQGM:ZCAR)</v>
      </c>
    </row>
    <row r="1602" spans="1:8" x14ac:dyDescent="0.3">
      <c r="A1602" t="str">
        <v>Netflix, Inc. (NASDAQGS:NFLX)</v>
      </c>
      <c r="B1602" t="str">
        <v>McGrath RentCorp (NASDAQGS:MGRC)</v>
      </c>
      <c r="C1602" t="str">
        <v>Uber Technologies, Inc. (NYSE:UBER)</v>
      </c>
      <c r="D1602" t="str">
        <v>MeridianLink, Inc. (NYSE:MLNK)</v>
      </c>
      <c r="G1602" t="str">
        <v>The Charles Schwab Corporation (NYSE:SCHW)</v>
      </c>
      <c r="H1602" t="str">
        <v>ZoomInfo Technologies Inc. (NASDAQGS:ZI)</v>
      </c>
    </row>
    <row r="1603" spans="1:8" x14ac:dyDescent="0.3">
      <c r="A1603" t="str">
        <v>NETGEAR, Inc. (NASDAQGS:NTGR)</v>
      </c>
      <c r="B1603" t="str">
        <v>McKesson Corporation (NYSE:MCK)</v>
      </c>
      <c r="C1603" t="str">
        <v>Ubiquiti Inc. (NYSE:UI)</v>
      </c>
      <c r="D1603" t="str">
        <v>Merit Medical Systems, Inc. (NASDAQGS:MMSI)</v>
      </c>
      <c r="G1603" t="str">
        <v>The Cheesecake Factory Incorporated (NASDAQGS:CAKE)</v>
      </c>
      <c r="H1603" t="str">
        <v>Zscaler, Inc. (NASDAQGS:ZS)</v>
      </c>
    </row>
    <row r="1604" spans="1:8" x14ac:dyDescent="0.3">
      <c r="A1604" t="str">
        <v>Neurocrine Biosciences, Inc. (NASDAQGS:NBIX)</v>
      </c>
      <c r="B1604" t="str">
        <v>MDU Resources Group, Inc. (NYSE:MDU)</v>
      </c>
      <c r="C1604" t="str">
        <v>UiPath Inc. (NYSE:PATH)</v>
      </c>
      <c r="D1604" t="str">
        <v>Merus N.V. (NASDAQGM:MRUS)</v>
      </c>
      <c r="G1604" t="str">
        <v>The Chefs' Warehouse, Inc. (NASDAQGS:CHEF)</v>
      </c>
      <c r="H1604" t="str">
        <v>Zumiez Inc. (NASDAQGS:ZUMZ)</v>
      </c>
    </row>
    <row r="1605" spans="1:8" x14ac:dyDescent="0.3">
      <c r="A1605" t="str">
        <v>New Fortress Energy Inc. (NASDAQGS:NFE)</v>
      </c>
      <c r="B1605" t="str">
        <v>Medalist Diversified REIT, Inc. (NASDAQCM:MDRR)</v>
      </c>
      <c r="C1605" t="str">
        <v>UL Solutions Inc. (NYSE:ULS)</v>
      </c>
      <c r="D1605" t="str">
        <v>Mesa Laboratories, Inc. (NASDAQGS:MLAB)</v>
      </c>
      <c r="G1605" t="str">
        <v>The China Fund, Inc. (NYSE:CHN)</v>
      </c>
      <c r="H1605" t="str">
        <v>Zuora, Inc. (NYSE:ZUO)</v>
      </c>
    </row>
    <row r="1606" spans="1:8" x14ac:dyDescent="0.3">
      <c r="A1606" t="str">
        <v>New Jersey Resources Corporation (NYSE:NJR)</v>
      </c>
      <c r="B1606" t="str">
        <v>Medallion Financial Corp. (NASDAQGS:MFIN)</v>
      </c>
      <c r="C1606" t="str">
        <v>Ultra Clean Holdings, Inc. (NASDAQGS:UCTT)</v>
      </c>
      <c r="D1606" t="str">
        <v>Meta Platforms, Inc. (NASDAQGS:META)</v>
      </c>
      <c r="G1606" t="str">
        <v>The Clorox Company (NYSE:CLX)</v>
      </c>
      <c r="H1606" t="str">
        <v>Zymeworks Inc. (NASDAQGS:ZYME)</v>
      </c>
    </row>
    <row r="1607" spans="1:8" x14ac:dyDescent="0.3">
      <c r="A1607" t="str">
        <v>New Mountain Finance Corporation (NASDAQGS:NMFC)</v>
      </c>
      <c r="B1607" t="str">
        <v>MediaAlpha, Inc. (NYSE:MAX)</v>
      </c>
      <c r="C1607" t="str">
        <v>UMH Properties, Inc. (NYSE:UMH)</v>
      </c>
      <c r="D1607" t="str">
        <v>Metallus Inc. (NYSE:MTUS)</v>
      </c>
      <c r="G1607" t="str">
        <v>The Cooper Companies, Inc. (NASDAQGS:COO)</v>
      </c>
    </row>
    <row r="1608" spans="1:8" x14ac:dyDescent="0.3">
      <c r="A1608" t="str">
        <v>New Oriental Education &amp; Technology Group Inc. (NYSE:EDU)</v>
      </c>
      <c r="B1608" t="str">
        <v>Medifast, Inc. (NYSE:MED)</v>
      </c>
      <c r="C1608" t="str">
        <v>Under Armour, Inc. (NYSE:UAA)</v>
      </c>
      <c r="D1608" t="str">
        <v>Methode Electronics, Inc. (NYSE:MEI)</v>
      </c>
      <c r="G1608" t="str">
        <v>The Eastern Company (NASDAQGM:EML)</v>
      </c>
    </row>
    <row r="1609" spans="1:8" x14ac:dyDescent="0.3">
      <c r="A1609" t="str">
        <v>Newmark Group, Inc. (NASDAQGS:NMRK)</v>
      </c>
      <c r="B1609" t="str">
        <v>Medpace Holdings, Inc. (NASDAQGS:MEDP)</v>
      </c>
      <c r="C1609" t="str">
        <v>Unifi, Inc. (NYSE:UFI)</v>
      </c>
      <c r="D1609" t="str">
        <v>MetLife, Inc. (NYSE:MET)</v>
      </c>
      <c r="G1609" t="str">
        <v>The Estée Lauder Companies Inc. (NYSE:EL)</v>
      </c>
    </row>
    <row r="1610" spans="1:8" x14ac:dyDescent="0.3">
      <c r="A1610" t="str">
        <v>NewMarket Corporation (NYSE:NEU)</v>
      </c>
      <c r="B1610" t="str">
        <v>Medtronic plc (NYSE:MDT)</v>
      </c>
      <c r="C1610" t="str">
        <v>UniFirst Corporation (NYSE:UNF)</v>
      </c>
      <c r="D1610" t="str">
        <v>Mettler-Toledo International Inc. (NYSE:MTD)</v>
      </c>
      <c r="G1610" t="str">
        <v>The European Equity Fund, Inc. (NYSE:EEA)</v>
      </c>
    </row>
    <row r="1611" spans="1:8" x14ac:dyDescent="0.3">
      <c r="A1611" t="str">
        <v>News Corporation (NASDAQGS:NWSA)</v>
      </c>
      <c r="B1611" t="str">
        <v>MercadoLibre, Inc. (NASDAQGS:MELI)</v>
      </c>
      <c r="C1611" t="str">
        <v>Union Pacific Corporation (NYSE:UNP)</v>
      </c>
      <c r="D1611" t="str">
        <v>MFS Charter Income Trust (NYSE:MCR)</v>
      </c>
      <c r="G1611" t="str">
        <v>The First Bancorp, Inc. (NASDAQGS:FNLC)</v>
      </c>
    </row>
    <row r="1612" spans="1:8" x14ac:dyDescent="0.3">
      <c r="A1612" t="str">
        <v>NewtekOne, Inc. (NASDAQGM:NEWT)</v>
      </c>
      <c r="B1612" t="str">
        <v>Mercantile Bank Corporation (NASDAQGS:MBWM)</v>
      </c>
      <c r="C1612" t="str">
        <v>uniQure N.V. (NASDAQGS:QURE)</v>
      </c>
      <c r="D1612" t="str">
        <v>MFS Investment Grade Municipal Trust (NYSE:CXH)</v>
      </c>
      <c r="G1612" t="str">
        <v>The First Bancshares, Inc. (NYSE:FBMS)</v>
      </c>
    </row>
    <row r="1613" spans="1:8" x14ac:dyDescent="0.3">
      <c r="A1613" t="str">
        <v>NexPoint Real Estate Finance, Inc. (NYSE:NREF)</v>
      </c>
      <c r="B1613" t="str">
        <v>Mercer International Inc. (NASDAQGS:MERC)</v>
      </c>
      <c r="C1613" t="str">
        <v>United Bankshares, Inc. (NASDAQGS:UBSI)</v>
      </c>
      <c r="D1613" t="str">
        <v>MGE Energy, Inc. (NASDAQGS:MGEE)</v>
      </c>
      <c r="G1613" t="str">
        <v>The First of Long Island Corporation (NASDAQCM:FLIC)</v>
      </c>
    </row>
    <row r="1614" spans="1:8" x14ac:dyDescent="0.3">
      <c r="A1614" t="str">
        <v>NexPoint Residential Trust, Inc. (NYSE:NXRT)</v>
      </c>
      <c r="B1614" t="str">
        <v>Merck &amp; Co., Inc. (NYSE:MRK)</v>
      </c>
      <c r="C1614" t="str">
        <v>United Fire Group, Inc. (NASDAQGS:UFCS)</v>
      </c>
      <c r="D1614" t="str">
        <v>MGM Resorts International (NYSE:MGM)</v>
      </c>
      <c r="G1614" t="str">
        <v>The Gabelli Utility Trust (NYSE:GUT)</v>
      </c>
    </row>
    <row r="1615" spans="1:8" x14ac:dyDescent="0.3">
      <c r="A1615" t="str">
        <v>Nexstar Media Group, Inc. (NASDAQGS:NXST)</v>
      </c>
      <c r="B1615" t="str">
        <v>Mercury General Corporation (NYSE:MCY)</v>
      </c>
      <c r="C1615" t="str">
        <v>United Natural Foods, Inc. (NYSE:UNFI)</v>
      </c>
      <c r="D1615" t="str">
        <v>MGP Ingredients, Inc. (NASDAQGS:MGPI)</v>
      </c>
      <c r="G1615" t="str">
        <v>The Gap, Inc. (NYSE:GAP)</v>
      </c>
    </row>
    <row r="1616" spans="1:8" x14ac:dyDescent="0.3">
      <c r="A1616" t="str">
        <v>NextEra Energy Partners, LP (NYSE:NEP)</v>
      </c>
      <c r="B1616" t="str">
        <v>Mercury Systems, Inc. (NASDAQGS:MRCY)</v>
      </c>
      <c r="C1616" t="str">
        <v>United Parcel Service, Inc. (NYSE:UPS)</v>
      </c>
      <c r="D1616" t="str">
        <v>Microchip Technology Incorporated (NASDAQGS:MCHP)</v>
      </c>
      <c r="G1616" t="str">
        <v>The Goldman Sachs Group, Inc. (NYSE:GS)</v>
      </c>
    </row>
    <row r="1617" spans="1:7" x14ac:dyDescent="0.3">
      <c r="A1617" t="str">
        <v>NextEra Energy, Inc. (NYSE:NEE)</v>
      </c>
      <c r="B1617" t="str">
        <v>Meridian Corporation (NASDAQGS:MRBK)</v>
      </c>
      <c r="C1617" t="str">
        <v>United Parks &amp; Resorts Inc. (NYSE:PRKS)</v>
      </c>
      <c r="D1617" t="str">
        <v>Micron Technology, Inc. (NASDAQGS:MU)</v>
      </c>
      <c r="G1617" t="str">
        <v>The Goodyear Tire &amp; Rubber Company (NASDAQGS:GT)</v>
      </c>
    </row>
    <row r="1618" spans="1:7" x14ac:dyDescent="0.3">
      <c r="A1618" t="str">
        <v>Nextracker Inc. (NASDAQGS:NXT)</v>
      </c>
      <c r="B1618" t="str">
        <v>MeridianLink, Inc. (NYSE:MLNK)</v>
      </c>
      <c r="C1618" t="str">
        <v>United States Lime &amp; Minerals, Inc. (NASDAQGS:USLM)</v>
      </c>
      <c r="D1618" t="str">
        <v>Microsoft Corporation (NASDAQGS:MSFT)</v>
      </c>
      <c r="G1618" t="str">
        <v>The Gorman-Rupp Company (NYSE:GRC)</v>
      </c>
    </row>
    <row r="1619" spans="1:7" x14ac:dyDescent="0.3">
      <c r="A1619" t="str">
        <v>Nicolet Bankshares, Inc. (NYSE:NIC)</v>
      </c>
      <c r="B1619" t="str">
        <v>Merit Medical Systems, Inc. (NASDAQGS:MMSI)</v>
      </c>
      <c r="C1619" t="str">
        <v>United-Guardian, Inc. (NASDAQGM:UG)</v>
      </c>
      <c r="D1619" t="str">
        <v>MicroStrategy Incorporated (NASDAQGS:MSTR)</v>
      </c>
      <c r="G1619" t="str">
        <v>The Greenbrier Companies, Inc. (NYSE:GBX)</v>
      </c>
    </row>
    <row r="1620" spans="1:7" x14ac:dyDescent="0.3">
      <c r="A1620" t="str">
        <v>NIKE, Inc. (NYSE:NKE)</v>
      </c>
      <c r="B1620" t="str">
        <v>Mesa Laboratories, Inc. (NASDAQGS:MLAB)</v>
      </c>
      <c r="C1620" t="str">
        <v>Uniti Group Inc. (NASDAQGS:UNIT)</v>
      </c>
      <c r="D1620" t="str">
        <v>Mid Penn Bancorp, Inc. (NASDAQGM:MPB)</v>
      </c>
      <c r="G1620" t="str">
        <v>The Hain Celestial Group, Inc. (NASDAQGS:HAIN)</v>
      </c>
    </row>
    <row r="1621" spans="1:7" x14ac:dyDescent="0.3">
      <c r="A1621" t="str">
        <v>NiSource Inc. (NYSE:NI)</v>
      </c>
      <c r="B1621" t="str">
        <v>Mesabi Trust (NYSE:MSB)</v>
      </c>
      <c r="C1621" t="str">
        <v>Unity Bancorp, Inc. (NASDAQGM:UNTY)</v>
      </c>
      <c r="D1621" t="str">
        <v>Mid-America Apartment Communities, Inc. (NYSE:MAA)</v>
      </c>
      <c r="G1621" t="str">
        <v>The Hanover Insurance Group, Inc. (NYSE:THG)</v>
      </c>
    </row>
    <row r="1622" spans="1:7" x14ac:dyDescent="0.3">
      <c r="A1622" t="str">
        <v>Nisun International Enterprise Development Group Co., Ltd (NASDAQCM:NISN)</v>
      </c>
      <c r="B1622" t="str">
        <v>Meta Platforms, Inc. (NASDAQGS:META)</v>
      </c>
      <c r="C1622" t="str">
        <v>Unity Software Inc. (NYSE:U)</v>
      </c>
      <c r="D1622" t="str">
        <v>Middlefield Banc Corp. (NASDAQCM:MBCN)</v>
      </c>
      <c r="G1622" t="str">
        <v>The Hartford Financial Services Group, Inc. (NYSE:HIG)</v>
      </c>
    </row>
    <row r="1623" spans="1:7" x14ac:dyDescent="0.3">
      <c r="A1623" t="str">
        <v>NL Industries, Inc. (NYSE:NL)</v>
      </c>
      <c r="B1623" t="str">
        <v>Metal Sky Star Acquisition Corporation (NASDAQGM:MSSA)</v>
      </c>
      <c r="C1623" t="str">
        <v>Universal Display Corporation (NASDAQGS:OLED)</v>
      </c>
      <c r="D1623" t="str">
        <v>Middlesex Water Company (NASDAQGS:MSEX)</v>
      </c>
      <c r="G1623" t="str">
        <v>The Honest Company, Inc. (NASDAQGS:HNST)</v>
      </c>
    </row>
    <row r="1624" spans="1:7" x14ac:dyDescent="0.3">
      <c r="A1624" t="str">
        <v>NMI Holdings, Inc. (NASDAQGM:NMIH)</v>
      </c>
      <c r="B1624" t="str">
        <v>Metallus Inc. (NYSE:MTUS)</v>
      </c>
      <c r="C1624" t="str">
        <v>Universal Electronics Inc. (NASDAQGS:UEIC)</v>
      </c>
      <c r="D1624" t="str">
        <v>Midland States Bancorp, Inc. (NASDAQGS:MSBI)</v>
      </c>
      <c r="G1624" t="str">
        <v>The InterGroup Corporation (NASDAQCM:INTG)</v>
      </c>
    </row>
    <row r="1625" spans="1:7" x14ac:dyDescent="0.3">
      <c r="A1625" t="str">
        <v>NNN REIT, Inc. (NYSE:NNN)</v>
      </c>
      <c r="B1625" t="str">
        <v>Metals Acquisition Limited (NYSE:MTAL)</v>
      </c>
      <c r="C1625" t="str">
        <v>Universal Health Realty Income Trust (NYSE:UHT)</v>
      </c>
      <c r="D1625" t="str">
        <v>MidWestOne Financial Group, Inc. (NASDAQGS:MOFG)</v>
      </c>
      <c r="G1625" t="str">
        <v>The J. M. Smucker Company (NYSE:SJM)</v>
      </c>
    </row>
    <row r="1626" spans="1:7" x14ac:dyDescent="0.3">
      <c r="A1626" t="str">
        <v>Noah Holdings Limited (NYSE:NOAH)</v>
      </c>
      <c r="B1626" t="str">
        <v>Methode Electronics, Inc. (NYSE:MEI)</v>
      </c>
      <c r="C1626" t="str">
        <v>Universal Health Services, Inc. (NYSE:UHS)</v>
      </c>
      <c r="D1626" t="str">
        <v>MillerKnoll, Inc. (NASDAQGS:MLKN)</v>
      </c>
      <c r="G1626" t="str">
        <v>The Joint Corp. (NASDAQCM:JYNT)</v>
      </c>
    </row>
    <row r="1627" spans="1:7" x14ac:dyDescent="0.3">
      <c r="A1627" t="str">
        <v>Noble Corporation plc (NYSE:NE)</v>
      </c>
      <c r="B1627" t="str">
        <v>MetLife, Inc. (NYSE:MET)</v>
      </c>
      <c r="C1627" t="str">
        <v>Universal Stainless &amp; Alloy Products, Inc. (NASDAQGS:USAP)</v>
      </c>
      <c r="D1627" t="str">
        <v>Millicom International Cellular S.A. (NASDAQGS:TIGO)</v>
      </c>
      <c r="G1627" t="str">
        <v>The Korea Fund, Inc. (NYSE:KF)</v>
      </c>
    </row>
    <row r="1628" spans="1:7" x14ac:dyDescent="0.3">
      <c r="A1628" t="str">
        <v>Nomad Foods Limited (NYSE:NOMD)</v>
      </c>
      <c r="B1628" t="str">
        <v>MetroCity Bankshares, Inc. (NASDAQGS:MCBS)</v>
      </c>
      <c r="C1628" t="str">
        <v>Universal Technical Institute, Inc. (NYSE:UTI)</v>
      </c>
      <c r="D1628" t="str">
        <v>Mind Medicine (MindMed) Inc. (NASDAQGS:MNMD)</v>
      </c>
      <c r="G1628" t="str">
        <v>The Kraft Heinz Company (NASDAQGS:KHC)</v>
      </c>
    </row>
    <row r="1629" spans="1:7" x14ac:dyDescent="0.3">
      <c r="A1629" t="str">
        <v>Nordson Corporation (NASDAQGS:NDSN)</v>
      </c>
      <c r="B1629" t="str">
        <v>Metropolitan Bank Holding Corp. (NYSE:MCB)</v>
      </c>
      <c r="C1629" t="str">
        <v>Unum Group (NYSE:UNM)</v>
      </c>
      <c r="D1629" t="str">
        <v>Minerals Technologies Inc. (NYSE:MTX)</v>
      </c>
      <c r="G1629" t="str">
        <v>The Kroger Co. (NYSE:KR)</v>
      </c>
    </row>
    <row r="1630" spans="1:7" x14ac:dyDescent="0.3">
      <c r="A1630" t="str">
        <v>Nordstrom, Inc. (NYSE:JWN)</v>
      </c>
      <c r="B1630" t="str">
        <v>Mettler-Toledo International Inc. (NYSE:MTD)</v>
      </c>
      <c r="C1630" t="str">
        <v>Upbound Group, Inc. (NASDAQGS:UPBD)</v>
      </c>
      <c r="D1630" t="str">
        <v>Mineralys Therapeutics, Inc. (NASDAQGS:MLYS)</v>
      </c>
      <c r="G1630" t="str">
        <v>The Macerich Company (NYSE:MAC)</v>
      </c>
    </row>
    <row r="1631" spans="1:7" x14ac:dyDescent="0.3">
      <c r="A1631" t="str">
        <v>Norfolk Southern Corporation (NYSE:NSC)</v>
      </c>
      <c r="B1631" t="str">
        <v>MFA Financial, Inc. (NYSE:MFA)</v>
      </c>
      <c r="C1631" t="str">
        <v>Upstart Holdings, Inc. (NASDAQGS:UPST)</v>
      </c>
      <c r="D1631" t="str">
        <v>Mingteng International Corporation Inc. (NASDAQCM:MTEN)</v>
      </c>
      <c r="G1631" t="str">
        <v>The Marcus Corporation (NYSE:MCS)</v>
      </c>
    </row>
    <row r="1632" spans="1:7" x14ac:dyDescent="0.3">
      <c r="A1632" t="str">
        <v>Nortech Systems Incorporated (NASDAQCM:NSYS)</v>
      </c>
      <c r="B1632" t="str">
        <v>MFS Charter Income Trust (NYSE:MCR)</v>
      </c>
      <c r="C1632" t="str">
        <v>Upwork Inc. (NASDAQGS:UPWK)</v>
      </c>
      <c r="D1632" t="str">
        <v>Mirion Technologies, Inc. (NYSE:MIR)</v>
      </c>
      <c r="G1632" t="str">
        <v>The Middleby Corporation (NASDAQGS:MIDD)</v>
      </c>
    </row>
    <row r="1633" spans="1:7" x14ac:dyDescent="0.3">
      <c r="A1633" t="str">
        <v>Northeast Bank (NASDAQGM:NBN)</v>
      </c>
      <c r="B1633" t="str">
        <v>MFS Investment Grade Municipal Trust (NYSE:CXH)</v>
      </c>
      <c r="C1633" t="str">
        <v>Urban Outfitters, Inc. (NASDAQGS:URBN)</v>
      </c>
      <c r="D1633" t="str">
        <v>Mirum Pharmaceuticals, Inc. (NASDAQGM:MIRM)</v>
      </c>
      <c r="G1633" t="str">
        <v>The Mosaic Company (NYSE:MOS)</v>
      </c>
    </row>
    <row r="1634" spans="1:7" x14ac:dyDescent="0.3">
      <c r="A1634" t="str">
        <v>Northeast Community Bancorp, Inc. (NASDAQCM:NECB)</v>
      </c>
      <c r="B1634" t="str">
        <v>MFS Municipal Income Trust (NYSE:MFM)</v>
      </c>
      <c r="C1634" t="str">
        <v>UroGen Pharma Ltd. (NASDAQGM:URGN)</v>
      </c>
      <c r="D1634" t="str">
        <v>Mission Produce, Inc. (NASDAQGS:AVO)</v>
      </c>
      <c r="G1634" t="str">
        <v>The New America High Income Fund Inc. (NYSE:HYB)</v>
      </c>
    </row>
    <row r="1635" spans="1:7" x14ac:dyDescent="0.3">
      <c r="A1635" t="str">
        <v>Northern Oil and Gas, Inc. (NYSE:NOG)</v>
      </c>
      <c r="B1635" t="str">
        <v>MGE Energy, Inc. (NASDAQGS:MGEE)</v>
      </c>
      <c r="C1635" t="str">
        <v>US Foods Holding Corp. (NYSE:USFD)</v>
      </c>
      <c r="D1635" t="str">
        <v>Mister Car Wash, Inc. (NYSE:MCW)</v>
      </c>
      <c r="G1635" t="str">
        <v>The New York Times Company (NYSE:NYT)</v>
      </c>
    </row>
    <row r="1636" spans="1:7" x14ac:dyDescent="0.3">
      <c r="A1636" t="str">
        <v>Northern Technologies International Corporation (NASDAQGM:NTIC)</v>
      </c>
      <c r="B1636" t="str">
        <v>MGIC Investment Corporation (NYSE:MTG)</v>
      </c>
      <c r="C1636" t="str">
        <v>USCB Financial Holdings, Inc. (NASDAQGM:USCB)</v>
      </c>
      <c r="D1636" t="str">
        <v>Mistras Group, Inc. (NYSE:MG)</v>
      </c>
      <c r="G1636" t="str">
        <v>The Pennant Group, Inc. (NASDAQGS:PNTG)</v>
      </c>
    </row>
    <row r="1637" spans="1:7" x14ac:dyDescent="0.3">
      <c r="A1637" t="str">
        <v>Northern Trust Corporation (NASDAQGS:NTRS)</v>
      </c>
      <c r="B1637" t="str">
        <v>MGM Resorts International (NYSE:MGM)</v>
      </c>
      <c r="C1637" t="str">
        <v>V.F. Corporation (NYSE:VFC)</v>
      </c>
      <c r="D1637" t="str">
        <v>Mitek Systems, Inc. (NASDAQCM:MITK)</v>
      </c>
      <c r="G1637" t="str">
        <v>The PNC Financial Services Group, Inc. (NYSE:PNC)</v>
      </c>
    </row>
    <row r="1638" spans="1:7" x14ac:dyDescent="0.3">
      <c r="A1638" t="str">
        <v>Northfield Bancorp, Inc. (Staten Island, NY) (NASDAQGS:NFBK)</v>
      </c>
      <c r="B1638" t="str">
        <v>MGP Ingredients, Inc. (NASDAQGS:MGPI)</v>
      </c>
      <c r="C1638" t="str">
        <v>V2X, Inc. (NYSE:VVX)</v>
      </c>
      <c r="D1638" t="str">
        <v>MKS Instruments, Inc. (NASDAQGS:MKSI)</v>
      </c>
      <c r="G1638" t="str">
        <v>The Procter &amp; Gamble Company (NYSE:PG)</v>
      </c>
    </row>
    <row r="1639" spans="1:7" x14ac:dyDescent="0.3">
      <c r="A1639" t="str">
        <v>Northrim BanCorp, Inc. (NASDAQGS:NRIM)</v>
      </c>
      <c r="B1639" t="str">
        <v>Microchip Technology Incorporated (NASDAQGS:MCHP)</v>
      </c>
      <c r="C1639" t="str">
        <v>VAALCO Energy, Inc. (NYSE:EGY)</v>
      </c>
      <c r="D1639" t="str">
        <v>Mobileye Global Inc. (NASDAQGS:MBLY)</v>
      </c>
      <c r="G1639" t="str">
        <v>The Progressive Corporation (NYSE:PGR)</v>
      </c>
    </row>
    <row r="1640" spans="1:7" x14ac:dyDescent="0.3">
      <c r="A1640" t="str">
        <v>Northrop Grumman Corporation (NYSE:NOC)</v>
      </c>
      <c r="B1640" t="str">
        <v>Micron Technology, Inc. (NASDAQGS:MU)</v>
      </c>
      <c r="C1640" t="str">
        <v>Vail Resorts, Inc. (NYSE:MTN)</v>
      </c>
      <c r="D1640" t="str">
        <v>Modine Manufacturing Company (NYSE:MOD)</v>
      </c>
      <c r="G1640" t="str">
        <v>The Scotts Miracle-Gro Company (NYSE:SMG)</v>
      </c>
    </row>
    <row r="1641" spans="1:7" x14ac:dyDescent="0.3">
      <c r="A1641" t="str">
        <v>Northwest Bancshares, Inc. (NASDAQGS:NWBI)</v>
      </c>
      <c r="B1641" t="str">
        <v>Microsoft Corporation (NASDAQGS:MSFT)</v>
      </c>
      <c r="C1641" t="str">
        <v>Valaris Limited (NYSE:VAL)</v>
      </c>
      <c r="D1641" t="str">
        <v>Modiv Industrial, Inc. (NYSE:MDV)</v>
      </c>
      <c r="G1641" t="str">
        <v>The Sherwin-Williams Company (NYSE:SHW)</v>
      </c>
    </row>
    <row r="1642" spans="1:7" x14ac:dyDescent="0.3">
      <c r="A1642" t="str">
        <v>Northwest Natural Holding Company (NYSE:NWN)</v>
      </c>
      <c r="B1642" t="str">
        <v>Mid Penn Bancorp, Inc. (NASDAQGM:MPB)</v>
      </c>
      <c r="C1642" t="str">
        <v>Valhi, Inc. (NYSE:VHI)</v>
      </c>
      <c r="D1642" t="str">
        <v>ModivCare Inc. (NASDAQGS:MODV)</v>
      </c>
      <c r="G1642" t="str">
        <v>The Shyft Group, Inc. (NASDAQGS:SHYF)</v>
      </c>
    </row>
    <row r="1643" spans="1:7" x14ac:dyDescent="0.3">
      <c r="A1643" t="str">
        <v>Northwest Pipe Company (NASDAQGS:NWPX)</v>
      </c>
      <c r="B1643" t="str">
        <v>Mid-America Apartment Communities, Inc. (NYSE:MAA)</v>
      </c>
      <c r="C1643" t="str">
        <v>Valmont Industries, Inc. (NYSE:VMI)</v>
      </c>
      <c r="D1643" t="str">
        <v>Moelis &amp; Company (NYSE:MC)</v>
      </c>
      <c r="G1643" t="str">
        <v>The Southern Company (NYSE:SO)</v>
      </c>
    </row>
    <row r="1644" spans="1:7" x14ac:dyDescent="0.3">
      <c r="A1644" t="str">
        <v>NorthWestern Energy Group, Inc. (NASDAQGS:NWE)</v>
      </c>
      <c r="B1644" t="str">
        <v>MidCap Financial Investment Corporation (NASDAQGS:MFIC)</v>
      </c>
      <c r="C1644" t="str">
        <v>Value Line, Inc. (NASDAQCM:VALU)</v>
      </c>
      <c r="D1644" t="str">
        <v>Mohawk Industries, Inc. (NYSE:MHK)</v>
      </c>
      <c r="G1644" t="str">
        <v>The Swiss Helvetia Fund Inc. (NYSE:SWZ)</v>
      </c>
    </row>
    <row r="1645" spans="1:7" x14ac:dyDescent="0.3">
      <c r="A1645" t="str">
        <v>Norwegian Cruise Line Holdings Ltd. (NYSE:NCLH)</v>
      </c>
      <c r="B1645" t="str">
        <v>Middlefield Banc Corp. (NASDAQCM:MBCN)</v>
      </c>
      <c r="C1645" t="str">
        <v>Valvoline Inc. (NYSE:VVV)</v>
      </c>
      <c r="D1645" t="str">
        <v>Molson Coors Beverage Company (NYSE:TAP)</v>
      </c>
      <c r="G1645" t="str">
        <v>The TJX Companies, Inc. (NYSE:TJX)</v>
      </c>
    </row>
    <row r="1646" spans="1:7" x14ac:dyDescent="0.3">
      <c r="A1646" t="str">
        <v>Norwood Financial Corp. (NASDAQGM:NWFL)</v>
      </c>
      <c r="B1646" t="str">
        <v>Middlesex Water Company (NASDAQGS:MSEX)</v>
      </c>
      <c r="C1646" t="str">
        <v>Varonis Systems, Inc. (NASDAQGS:VRNS)</v>
      </c>
      <c r="D1646" t="str">
        <v>Monarch Casino &amp; Resort, Inc. (NASDAQGS:MCRI)</v>
      </c>
      <c r="G1646" t="str">
        <v>The Trade Desk, Inc. (NASDAQGM:TTD)</v>
      </c>
    </row>
    <row r="1647" spans="1:7" x14ac:dyDescent="0.3">
      <c r="A1647" t="str">
        <v>NOV Inc. (NYSE:NOV)</v>
      </c>
      <c r="B1647" t="str">
        <v>Midland States Bancorp, Inc. (NASDAQGS:MSBI)</v>
      </c>
      <c r="C1647" t="str">
        <v>Vaxcyte, Inc. (NASDAQGS:PCVX)</v>
      </c>
      <c r="D1647" t="str">
        <v>monday.com Ltd. (NASDAQGS:MNDY)</v>
      </c>
      <c r="G1647" t="str">
        <v>The Travelers Companies, Inc. (NYSE:TRV)</v>
      </c>
    </row>
    <row r="1648" spans="1:7" x14ac:dyDescent="0.3">
      <c r="A1648" t="str">
        <v>Nova Ltd. (NASDAQGS:NVMI)</v>
      </c>
      <c r="B1648" t="str">
        <v>MidWestOne Financial Group, Inc. (NASDAQGS:MOFG)</v>
      </c>
      <c r="C1648" t="str">
        <v>Veeva Systems Inc. (NYSE:VEEV)</v>
      </c>
      <c r="D1648" t="str">
        <v>Mondelez International, Inc. (NASDAQGS:MDLZ)</v>
      </c>
      <c r="G1648" t="str">
        <v>The Walt Disney Company (NYSE:DIS)</v>
      </c>
    </row>
    <row r="1649" spans="1:7" x14ac:dyDescent="0.3">
      <c r="A1649" t="str">
        <v>Nova Vision Acquisition Corporation (NASDAQCM:NOVV)</v>
      </c>
      <c r="B1649" t="str">
        <v>Miller Industries, Inc. (NYSE:MLR)</v>
      </c>
      <c r="C1649" t="str">
        <v>Ventas, Inc. (NYSE:VTR)</v>
      </c>
      <c r="D1649" t="str">
        <v>MoneyLion Inc. (NYSE:ML)</v>
      </c>
      <c r="G1649" t="str">
        <v>The9 Limited (NASDAQCM:NCTY)</v>
      </c>
    </row>
    <row r="1650" spans="1:7" x14ac:dyDescent="0.3">
      <c r="A1650" t="str">
        <v>Novanta Inc. (NASDAQGS:NOVT)</v>
      </c>
      <c r="B1650" t="str">
        <v>MillerKnoll, Inc. (NASDAQGS:MLKN)</v>
      </c>
      <c r="C1650" t="str">
        <v>VEON Ltd. (NASDAQCM:VEON)</v>
      </c>
      <c r="D1650" t="str">
        <v>MongoDB, Inc. (NASDAQGM:MDB)</v>
      </c>
      <c r="G1650" t="str">
        <v>Theravance Biopharma, Inc. (NASDAQGM:TBPH)</v>
      </c>
    </row>
    <row r="1651" spans="1:7" x14ac:dyDescent="0.3">
      <c r="A1651" t="str">
        <v>NRG Energy, Inc. (NYSE:NRG)</v>
      </c>
      <c r="B1651" t="str">
        <v>Millicom International Cellular S.A. (NASDAQGS:TIGO)</v>
      </c>
      <c r="C1651" t="str">
        <v>Veracyte, Inc. (NASDAQGM:VCYT)</v>
      </c>
      <c r="D1651" t="str">
        <v>Monolithic Power Systems, Inc. (NASDAQGS:MPWR)</v>
      </c>
      <c r="G1651" t="str">
        <v>Third Coast Bancshares, Inc. (NASDAQGS:TCBX)</v>
      </c>
    </row>
    <row r="1652" spans="1:7" x14ac:dyDescent="0.3">
      <c r="A1652" t="str">
        <v>Nu Holdings Ltd. (NYSE:NU)</v>
      </c>
      <c r="B1652" t="str">
        <v>MiMedx Group, Inc. (NASDAQCM:MDXG)</v>
      </c>
      <c r="C1652" t="str">
        <v>Verb Technology Company, Inc. (NASDAQCM:VERB)</v>
      </c>
      <c r="D1652" t="str">
        <v>Monopar Therapeutics Inc. (NASDAQCM:MNPR)</v>
      </c>
      <c r="G1652" t="str">
        <v>Thryv Holdings, Inc. (NASDAQCM:THRY)</v>
      </c>
    </row>
    <row r="1653" spans="1:7" x14ac:dyDescent="0.3">
      <c r="A1653" t="str">
        <v>Nucor Corporation (NYSE:NUE)</v>
      </c>
      <c r="B1653" t="str">
        <v>Minerals Technologies Inc. (NYSE:MTX)</v>
      </c>
      <c r="C1653" t="str">
        <v>Vericel Corporation (NASDAQGM:VCEL)</v>
      </c>
      <c r="D1653" t="str">
        <v>Monro, Inc. (NASDAQGS:MNRO)</v>
      </c>
      <c r="G1653" t="str">
        <v>Tidewater Inc. (NYSE:TDW)</v>
      </c>
    </row>
    <row r="1654" spans="1:7" x14ac:dyDescent="0.3">
      <c r="A1654" t="str">
        <v>Nuveen AMT-Free Municipal Credit Income Fund (NYSE:NVG)</v>
      </c>
      <c r="B1654" t="str">
        <v>Mingteng International Corporation Inc. (NASDAQCM:MTEN)</v>
      </c>
      <c r="C1654" t="str">
        <v>Verint Systems Inc. (NASDAQGS:VRNT)</v>
      </c>
      <c r="D1654" t="str">
        <v>Monroe Capital Corporation (NASDAQGS:MRCC)</v>
      </c>
      <c r="G1654" t="str">
        <v>Timberland Bancorp, Inc. (NASDAQGM:TSBK)</v>
      </c>
    </row>
    <row r="1655" spans="1:7" x14ac:dyDescent="0.3">
      <c r="A1655" t="str">
        <v>Nuveen AMT-Free Quality Municipal Income Fund (NYSE:NEA)</v>
      </c>
      <c r="B1655" t="str">
        <v>Mirion Technologies, Inc. (NYSE:MIR)</v>
      </c>
      <c r="C1655" t="str">
        <v>Veris Residential, Inc. (NYSE:VRE)</v>
      </c>
      <c r="D1655" t="str">
        <v>Monster Beverage Corporation (NASDAQGS:MNST)</v>
      </c>
      <c r="G1655" t="str">
        <v>Tiptree Inc. (NASDAQCM:TIPT)</v>
      </c>
    </row>
    <row r="1656" spans="1:7" x14ac:dyDescent="0.3">
      <c r="A1656" t="str">
        <v>Nuveen Arizona Quality Municipal Income Fund (NYSE:NAZ)</v>
      </c>
      <c r="B1656" t="str">
        <v>Mission Produce, Inc. (NASDAQGS:AVO)</v>
      </c>
      <c r="C1656" t="str">
        <v>VeriSign, Inc. (NASDAQGS:VRSN)</v>
      </c>
      <c r="D1656" t="str">
        <v>Monte Rosa Therapeutics, Inc. (NASDAQGS:GLUE)</v>
      </c>
      <c r="G1656" t="str">
        <v>TKO Group Holdings, Inc. (NYSE:TKO)</v>
      </c>
    </row>
    <row r="1657" spans="1:7" x14ac:dyDescent="0.3">
      <c r="A1657" t="str">
        <v>Nuveen California AMT-Free Quality Municipal Income Fund (NYSE:NKX)</v>
      </c>
      <c r="B1657" t="str">
        <v>Mister Car Wash, Inc. (NYSE:MCW)</v>
      </c>
      <c r="C1657" t="str">
        <v>Verisk Analytics, Inc. (NASDAQGS:VRSK)</v>
      </c>
      <c r="D1657" t="str">
        <v>Montrose Environmental Group, Inc. (NYSE:MEG)</v>
      </c>
      <c r="G1657" t="str">
        <v>T-Mobile US, Inc. (NASDAQGS:TMUS)</v>
      </c>
    </row>
    <row r="1658" spans="1:7" x14ac:dyDescent="0.3">
      <c r="A1658" t="str">
        <v>Nuveen California Municipal Value Fund (NYSE:NCA)</v>
      </c>
      <c r="B1658" t="str">
        <v>Mistras Group, Inc. (NYSE:MG)</v>
      </c>
      <c r="C1658" t="str">
        <v>Verra Mobility Corporation (NASDAQCM:VRRM)</v>
      </c>
      <c r="D1658" t="str">
        <v>Moody's Corporation (NYSE:MCO)</v>
      </c>
      <c r="G1658" t="str">
        <v>Toast, Inc. (NYSE:TOST)</v>
      </c>
    </row>
    <row r="1659" spans="1:7" x14ac:dyDescent="0.3">
      <c r="A1659" t="str">
        <v>Nuveen California Quality Municipal Income Fund (NYSE:NAC)</v>
      </c>
      <c r="B1659" t="str">
        <v>Mitek Systems, Inc. (NASDAQCM:MITK)</v>
      </c>
      <c r="C1659" t="str">
        <v>Vertex Pharmaceuticals Incorporated (NASDAQGS:VRTX)</v>
      </c>
      <c r="D1659" t="str">
        <v>MoonLake Immunotherapeutics (NASDAQCM:MLTX)</v>
      </c>
      <c r="G1659" t="str">
        <v>Tortoise Pipeline &amp; Energy Fund, Inc. (NYSE:TTP)</v>
      </c>
    </row>
    <row r="1660" spans="1:7" x14ac:dyDescent="0.3">
      <c r="A1660" t="str">
        <v>Nuveen California Select Tax-Free Income Portfolio (NYSE:NXC)</v>
      </c>
      <c r="B1660" t="str">
        <v>MKS Instruments, Inc. (NASDAQGS:MKSI)</v>
      </c>
      <c r="C1660" t="str">
        <v>Vertex, Inc. (NASDAQGM:VERX)</v>
      </c>
      <c r="D1660" t="str">
        <v>Morningstar, Inc. (NASDAQGS:MORN)</v>
      </c>
      <c r="G1660" t="str">
        <v>Tower Semiconductor Ltd. (NASDAQGS:TSEM)</v>
      </c>
    </row>
    <row r="1661" spans="1:7" x14ac:dyDescent="0.3">
      <c r="A1661" t="str">
        <v>Nuveen Churchill Direct Lending Corp. (NYSE:NCDL)</v>
      </c>
      <c r="B1661" t="str">
        <v>Mobileye Global Inc. (NASDAQGS:MBLY)</v>
      </c>
      <c r="C1661" t="str">
        <v>Vertiv Holdings Co (NYSE:VRT)</v>
      </c>
      <c r="D1661" t="str">
        <v>Motorcar Parts of America, Inc. (NASDAQGS:MPAA)</v>
      </c>
      <c r="G1661" t="str">
        <v>TowneBank (NASDAQGS:TOWN)</v>
      </c>
    </row>
    <row r="1662" spans="1:7" x14ac:dyDescent="0.3">
      <c r="A1662" t="str">
        <v>Nuveen Credit Strategies Income Fund (NYSE:JQC)</v>
      </c>
      <c r="B1662" t="str">
        <v>Modine Manufacturing Company (NYSE:MOD)</v>
      </c>
      <c r="C1662" t="str">
        <v>Viad Corp (NYSE:VVI)</v>
      </c>
      <c r="D1662" t="str">
        <v>Motorola Solutions, Inc. (NYSE:MSI)</v>
      </c>
      <c r="G1662" t="str">
        <v>TPG Inc. (NASDAQGS:TPG)</v>
      </c>
    </row>
    <row r="1663" spans="1:7" x14ac:dyDescent="0.3">
      <c r="A1663" t="str">
        <v>Nuveen Dow 30 Dynamic Overwrite Fund (NYSE:DIAX)</v>
      </c>
      <c r="B1663" t="str">
        <v>Modiv Industrial, Inc. (NYSE:MDV)</v>
      </c>
      <c r="C1663" t="str">
        <v>Viant Technology Inc. (NASDAQGS:DSP)</v>
      </c>
      <c r="D1663" t="str">
        <v>Movado Group, Inc. (NYSE:MOV)</v>
      </c>
      <c r="G1663" t="str">
        <v>Trane Technologies plc (NYSE:TT)</v>
      </c>
    </row>
    <row r="1664" spans="1:7" x14ac:dyDescent="0.3">
      <c r="A1664" t="str">
        <v>Nuveen Floating Rate Income Fund (NYSE:JFR)</v>
      </c>
      <c r="B1664" t="str">
        <v>Moelis &amp; Company (NYSE:MC)</v>
      </c>
      <c r="C1664" t="str">
        <v>Viasat, Inc. (NASDAQGS:VSAT)</v>
      </c>
      <c r="D1664" t="str">
        <v>MP Materials Corp. (NYSE:MP)</v>
      </c>
      <c r="G1664" t="str">
        <v>TransMedics Group, Inc. (NASDAQGM:TMDX)</v>
      </c>
    </row>
    <row r="1665" spans="1:7" x14ac:dyDescent="0.3">
      <c r="A1665" t="str">
        <v>Nuveen Massachusetts Quality Municipal Income Fund (NYSE:NMT)</v>
      </c>
      <c r="B1665" t="str">
        <v>Mohawk Industries, Inc. (NYSE:MHK)</v>
      </c>
      <c r="C1665" t="str">
        <v>VICI Properties Inc. (NYSE:VICI)</v>
      </c>
      <c r="D1665" t="str">
        <v>MPLX LP (NYSE:MPLX)</v>
      </c>
      <c r="G1665" t="str">
        <v>Travelzoo (NASDAQGS:TZOO)</v>
      </c>
    </row>
    <row r="1666" spans="1:7" x14ac:dyDescent="0.3">
      <c r="A1666" t="str">
        <v>Nuveen Missouri Quality Municipal Income Fund (NYSE:NOM)</v>
      </c>
      <c r="B1666" t="str">
        <v>Molina Healthcare, Inc. (NYSE:MOH)</v>
      </c>
      <c r="C1666" t="str">
        <v>Victoria's Secret &amp; Co. (NYSE:VSCO)</v>
      </c>
      <c r="D1666" t="str">
        <v>MRC Global Inc. (NYSE:MRC)</v>
      </c>
      <c r="G1666" t="str">
        <v>Travere Therapeutics, Inc. (NASDAQGM:TVTX)</v>
      </c>
    </row>
    <row r="1667" spans="1:7" x14ac:dyDescent="0.3">
      <c r="A1667" t="str">
        <v>Nuveen Multi-Market Income Fund (NYSE:JMM)</v>
      </c>
      <c r="B1667" t="str">
        <v>Molson Coors Beverage Company (NYSE:TAP)</v>
      </c>
      <c r="C1667" t="str">
        <v>Victory Capital Holdings, Inc. (NASDAQGS:VCTR)</v>
      </c>
      <c r="D1667" t="str">
        <v>MSA Safety Incorporated (NYSE:MSA)</v>
      </c>
      <c r="G1667" t="str">
        <v>Treace Medical Concepts, Inc. (NASDAQGS:TMCI)</v>
      </c>
    </row>
    <row r="1668" spans="1:7" x14ac:dyDescent="0.3">
      <c r="A1668" t="str">
        <v>Nuveen Municipal Credit Income Fund (NYSE:NZF)</v>
      </c>
      <c r="B1668" t="str">
        <v>Monarch Casino &amp; Resort, Inc. (NASDAQGS:MCRI)</v>
      </c>
      <c r="C1668" t="str">
        <v>Viemed Healthcare, Inc. (NASDAQCM:VMD)</v>
      </c>
      <c r="D1668" t="str">
        <v>MSC Industrial Direct Co., Inc. (NYSE:MSM)</v>
      </c>
      <c r="G1668" t="str">
        <v>Tredegar Corporation (NYSE:TG)</v>
      </c>
    </row>
    <row r="1669" spans="1:7" x14ac:dyDescent="0.3">
      <c r="A1669" t="str">
        <v>Nuveen Municipal Credit Opportunities Fund (NYSE:NMCO)</v>
      </c>
      <c r="B1669" t="str">
        <v>monday.com Ltd. (NASDAQGS:MNDY)</v>
      </c>
      <c r="C1669" t="str">
        <v>Viking Holdings Ltd (NYSE:VIK)</v>
      </c>
      <c r="D1669" t="str">
        <v>MSCI Inc. (NYSE:MSCI)</v>
      </c>
      <c r="G1669" t="str">
        <v>TreeHouse Foods, Inc. (NYSE:THS)</v>
      </c>
    </row>
    <row r="1670" spans="1:7" x14ac:dyDescent="0.3">
      <c r="A1670" t="str">
        <v>Nuveen Municipal High Income Opportunity Fund (NYSE:NMZ)</v>
      </c>
      <c r="B1670" t="str">
        <v>Mondelez International, Inc. (NASDAQGS:MDLZ)</v>
      </c>
      <c r="C1670" t="str">
        <v>Village Bank and Trust Financial Corp. (NASDAQCM:VBFC)</v>
      </c>
      <c r="D1670" t="str">
        <v>Mueller Industries, Inc. (NYSE:MLI)</v>
      </c>
      <c r="G1670" t="str">
        <v>Tri Pointe Homes, Inc. (NYSE:TPH)</v>
      </c>
    </row>
    <row r="1671" spans="1:7" x14ac:dyDescent="0.3">
      <c r="A1671" t="str">
        <v>Nuveen Municipal Income Fund, Inc. (NYSE:NMI)</v>
      </c>
      <c r="B1671" t="str">
        <v>MoneyLion Inc. (NYSE:ML)</v>
      </c>
      <c r="C1671" t="str">
        <v>Village Super Market, Inc. (NASDAQGS:VLGE.A)</v>
      </c>
      <c r="D1671" t="str">
        <v>Mueller Water Products, Inc. (NYSE:MWA)</v>
      </c>
      <c r="G1671" t="str">
        <v>TriCo Bancshares (NASDAQGS:TCBK)</v>
      </c>
    </row>
    <row r="1672" spans="1:7" x14ac:dyDescent="0.3">
      <c r="A1672" t="str">
        <v>Nuveen Municipal Value Fund, Inc. (NYSE:NUV)</v>
      </c>
      <c r="B1672" t="str">
        <v>MongoDB, Inc. (NASDAQGM:MDB)</v>
      </c>
      <c r="C1672" t="str">
        <v>Vinci Partners Investments Ltd. (NASDAQGS:VINP)</v>
      </c>
      <c r="D1672" t="str">
        <v>MultiPlan Corporation (NYSE:MPLN)</v>
      </c>
      <c r="G1672" t="str">
        <v>Trinity Capital Inc. (NASDAQGS:TRIN)</v>
      </c>
    </row>
    <row r="1673" spans="1:7" x14ac:dyDescent="0.3">
      <c r="A1673" t="str">
        <v>Nuveen New Jersey Quality Municipal Income Fund (NYSE:NXJ)</v>
      </c>
      <c r="B1673" t="str">
        <v>Monolithic Power Systems, Inc. (NASDAQGS:MPWR)</v>
      </c>
      <c r="C1673" t="str">
        <v>Virgin Galactic Holdings, Inc. (NYSE:SPCE)</v>
      </c>
      <c r="D1673" t="str">
        <v>Murano Global Investments Plc (NASDAQCM:MRNO)</v>
      </c>
      <c r="G1673" t="str">
        <v>Trinity Industries, Inc. (NYSE:TRN)</v>
      </c>
    </row>
    <row r="1674" spans="1:7" x14ac:dyDescent="0.3">
      <c r="A1674" t="str">
        <v>Nuveen New York AMT-Free Quality Municipal Income Fund (NYSE:NRK)</v>
      </c>
      <c r="B1674" t="str">
        <v>Monro, Inc. (NASDAQGS:MNRO)</v>
      </c>
      <c r="C1674" t="str">
        <v>Viridian Therapeutics, Inc. (NASDAQCM:VRDN)</v>
      </c>
      <c r="D1674" t="str">
        <v>Murphy Oil Corporation (NYSE:MUR)</v>
      </c>
      <c r="G1674" t="str">
        <v>Trip.com Group Limited (NASDAQGS:TCOM)</v>
      </c>
    </row>
    <row r="1675" spans="1:7" x14ac:dyDescent="0.3">
      <c r="A1675" t="str">
        <v>Nuveen New York Municipal Value Fund (NYSE:NNY)</v>
      </c>
      <c r="B1675" t="str">
        <v>Monroe Capital Corporation (NASDAQGS:MRCC)</v>
      </c>
      <c r="C1675" t="str">
        <v>Virtus Global Dividend &amp; Income Fund Inc. (NYSE:ZTR)</v>
      </c>
      <c r="D1675" t="str">
        <v>Murphy USA Inc. (NYSE:MUSA)</v>
      </c>
      <c r="G1675" t="str">
        <v>Tripadvisor, Inc. (NASDAQGS:TRIP)</v>
      </c>
    </row>
    <row r="1676" spans="1:7" x14ac:dyDescent="0.3">
      <c r="A1676" t="str">
        <v>Nuveen New York Quality Municipal Income Fund (NYSE:NAN)</v>
      </c>
      <c r="B1676" t="str">
        <v>Monster Beverage Corporation (NASDAQGS:MNST)</v>
      </c>
      <c r="C1676" t="str">
        <v>Virtus Investment Partners, Inc. (NYSE:VRTS)</v>
      </c>
      <c r="D1676" t="str">
        <v>MVB Financial Corp. (NASDAQCM:MVBF)</v>
      </c>
      <c r="G1676" t="str">
        <v>Triumph Group, Inc. (NYSE:TGI)</v>
      </c>
    </row>
    <row r="1677" spans="1:7" x14ac:dyDescent="0.3">
      <c r="A1677" t="str">
        <v>Nuveen New York Select Tax-Free Income Portfolio (NYSE:NXN)</v>
      </c>
      <c r="B1677" t="str">
        <v>Montrose Environmental Group, Inc. (NYSE:MEG)</v>
      </c>
      <c r="C1677" t="str">
        <v>Vistra Corp. (NYSE:VST)</v>
      </c>
      <c r="D1677" t="str">
        <v>Myers Industries, Inc. (NYSE:MYE)</v>
      </c>
      <c r="G1677" t="str">
        <v>Tronox Holdings plc (NYSE:TROX)</v>
      </c>
    </row>
    <row r="1678" spans="1:7" x14ac:dyDescent="0.3">
      <c r="A1678" t="str">
        <v>Nuveen Pennsylvania Quality Municipal Income Fund (NYSE:NQP)</v>
      </c>
      <c r="B1678" t="str">
        <v>Moody's Corporation (NYSE:MCO)</v>
      </c>
      <c r="C1678" t="str">
        <v>Vital Energy, Inc. (NYSE:VTLE)</v>
      </c>
      <c r="D1678" t="str">
        <v>MYR Group Inc. (NASDAQGS:MYRG)</v>
      </c>
      <c r="G1678" t="str">
        <v>TruBridge, Inc. (NASDAQGS:TBRG)</v>
      </c>
    </row>
    <row r="1679" spans="1:7" x14ac:dyDescent="0.3">
      <c r="A1679" t="str">
        <v>Nuveen Preferred &amp; Income Opportunities Fund (NYSE:JPC)</v>
      </c>
      <c r="B1679" t="str">
        <v>Moog Inc. (NYSE:MOG.A)</v>
      </c>
      <c r="C1679" t="str">
        <v>Vitesse Energy, Inc. (NYSE:VTS)</v>
      </c>
      <c r="D1679" t="str">
        <v>Myriad Genetics, Inc. (NASDAQGS:MYGN)</v>
      </c>
      <c r="G1679" t="str">
        <v>Truist Financial Corporation (NYSE:TFC)</v>
      </c>
    </row>
    <row r="1680" spans="1:7" x14ac:dyDescent="0.3">
      <c r="A1680" t="str">
        <v>Nuveen Quality Municipal Income Fund (NYSE:NAD)</v>
      </c>
      <c r="B1680" t="str">
        <v>Morningstar, Inc. (NASDAQGS:MORN)</v>
      </c>
      <c r="C1680" t="str">
        <v>VOXX International Corporation (NASDAQGS:VOXX)</v>
      </c>
      <c r="D1680" t="str">
        <v>MYT Netherlands Parent B.V. (NYSE:MYTE)</v>
      </c>
      <c r="G1680" t="str">
        <v>Trupanion, Inc. (NASDAQGM:TRUP)</v>
      </c>
    </row>
    <row r="1681" spans="1:7" x14ac:dyDescent="0.3">
      <c r="A1681" t="str">
        <v>Nuveen Real Estate Income Fund (NYSE:JRS)</v>
      </c>
      <c r="B1681" t="str">
        <v>Motorcar Parts of America, Inc. (NASDAQGS:MPAA)</v>
      </c>
      <c r="C1681" t="str">
        <v>Voya Global Advantage and Premium Opportunity Fund (NYSE:IGA)</v>
      </c>
      <c r="D1681" t="str">
        <v>N-able, Inc. (NYSE:NABL)</v>
      </c>
      <c r="G1681" t="str">
        <v>TrustCo Bank Corp NY (NASDAQGS:TRST)</v>
      </c>
    </row>
    <row r="1682" spans="1:7" x14ac:dyDescent="0.3">
      <c r="A1682" t="str">
        <v>Nuveen S&amp;P 500 Buy-Write Income Fund (NYSE:BXMX)</v>
      </c>
      <c r="B1682" t="str">
        <v>Motorola Solutions, Inc. (NYSE:MSI)</v>
      </c>
      <c r="C1682" t="str">
        <v>Voya Global Equity Dividend and Premium Opportunity Fund (NYSE:IGD)</v>
      </c>
      <c r="D1682" t="str">
        <v>Nabors Industries Ltd. (NYSE:NBR)</v>
      </c>
      <c r="G1682" t="str">
        <v>Trustmark Corporation (NASDAQGS:TRMK)</v>
      </c>
    </row>
    <row r="1683" spans="1:7" x14ac:dyDescent="0.3">
      <c r="A1683" t="str">
        <v>Nuveen S&amp;P 500 Dynamic Overwrite Fund (NYSE:SPXX)</v>
      </c>
      <c r="B1683" t="str">
        <v>Movado Group, Inc. (NYSE:MOV)</v>
      </c>
      <c r="C1683" t="str">
        <v>Voyager Therapeutics, Inc. (NASDAQGS:VYGR)</v>
      </c>
      <c r="D1683" t="str">
        <v>NACCO Industries, Inc. (NYSE:NC)</v>
      </c>
      <c r="G1683" t="str">
        <v>Tsakos Energy Navigation Limited (NYSE:TEN)</v>
      </c>
    </row>
    <row r="1684" spans="1:7" x14ac:dyDescent="0.3">
      <c r="A1684" t="str">
        <v>Nuveen Select Maturities Municipal Fund (NYSE:NIM)</v>
      </c>
      <c r="B1684" t="str">
        <v>MPLX LP (NYSE:MPLX)</v>
      </c>
      <c r="C1684" t="str">
        <v>VSE Corporation (NASDAQGS:VSEC)</v>
      </c>
      <c r="D1684" t="str">
        <v>NANO Nuclear Energy Inc. (NASDAQCM:NNE)</v>
      </c>
      <c r="G1684" t="str">
        <v>TTM Technologies, Inc. (NASDAQGS:TTMI)</v>
      </c>
    </row>
    <row r="1685" spans="1:7" x14ac:dyDescent="0.3">
      <c r="A1685" t="str">
        <v>Nuveen Select Tax-Free Income Portfolio (NYSE:NXP)</v>
      </c>
      <c r="B1685" t="str">
        <v>Mr. Cooper Group Inc. (NASDAQCM:COOP)</v>
      </c>
      <c r="C1685" t="str">
        <v>VTEX (NYSE:VTEX)</v>
      </c>
      <c r="D1685" t="str">
        <v>Nano-X Imaging Ltd. (NASDAQGM:NNOX)</v>
      </c>
      <c r="G1685" t="str">
        <v>Tucows Inc. (NASDAQCM:TCX)</v>
      </c>
    </row>
    <row r="1686" spans="1:7" x14ac:dyDescent="0.3">
      <c r="A1686" t="str">
        <v>Nuveen Variable Rate Preferred &amp; Income Fund (NYSE:NPFD)</v>
      </c>
      <c r="B1686" t="str">
        <v>MRC Global Inc. (NYSE:MRC)</v>
      </c>
      <c r="C1686" t="str">
        <v>vTv Therapeutics Inc. (NASDAQCM:VTVT)</v>
      </c>
      <c r="D1686" t="str">
        <v>Nasdaq, Inc. (NASDAQGS:NDAQ)</v>
      </c>
      <c r="G1686" t="str">
        <v>Turtle Beach Corporation (NASDAQGM:HEAR)</v>
      </c>
    </row>
    <row r="1687" spans="1:7" x14ac:dyDescent="0.3">
      <c r="A1687" t="str">
        <v>NV5 Global, Inc. (NASDAQGS:NVEE)</v>
      </c>
      <c r="B1687" t="str">
        <v>MSA Safety Incorporated (NYSE:MSA)</v>
      </c>
      <c r="C1687" t="str">
        <v>WaFd, Inc. (NASDAQGS:WAFD)</v>
      </c>
      <c r="D1687" t="str">
        <v>Natera, Inc. (NASDAQGS:NTRA)</v>
      </c>
      <c r="G1687" t="str">
        <v>Twilio Inc. (NYSE:TWLO)</v>
      </c>
    </row>
    <row r="1688" spans="1:7" x14ac:dyDescent="0.3">
      <c r="A1688" t="str">
        <v>NVE Corporation (NASDAQCM:NVEC)</v>
      </c>
      <c r="B1688" t="str">
        <v>MSC Industrial Direct Co., Inc. (NYSE:MSM)</v>
      </c>
      <c r="C1688" t="str">
        <v>Walmart Inc. (NYSE:WMT)</v>
      </c>
      <c r="D1688" t="str">
        <v>Nathan's Famous, Inc. (NASDAQGS:NATH)</v>
      </c>
      <c r="G1688" t="str">
        <v>Twist Bioscience Corporation (NASDAQGS:TWST)</v>
      </c>
    </row>
    <row r="1689" spans="1:7" x14ac:dyDescent="0.3">
      <c r="A1689" t="str">
        <v>nVent Electric plc (NYSE:NVT)</v>
      </c>
      <c r="B1689" t="str">
        <v>MSCI Inc. (NYSE:MSCI)</v>
      </c>
      <c r="C1689" t="str">
        <v>Warby Parker Inc. (NYSE:WRBY)</v>
      </c>
      <c r="D1689" t="str">
        <v>National Bank Holdings Corporation (NYSE:NBHC)</v>
      </c>
      <c r="G1689" t="str">
        <v>TXNM Energy, Inc. (NYSE:TXNM)</v>
      </c>
    </row>
    <row r="1690" spans="1:7" x14ac:dyDescent="0.3">
      <c r="A1690" t="str">
        <v>NVIDIA Corporation (NASDAQGS:NVDA)</v>
      </c>
      <c r="B1690" t="str">
        <v>Mueller Industries, Inc. (NYSE:MLI)</v>
      </c>
      <c r="C1690" t="str">
        <v>Warner Bros. Discovery, Inc. (NASDAQGS:WBD)</v>
      </c>
      <c r="D1690" t="str">
        <v>National Beverage Corp. (NASDAQGS:FIZZ)</v>
      </c>
      <c r="G1690" t="str">
        <v>Tyler Technologies, Inc. (NYSE:TYL)</v>
      </c>
    </row>
    <row r="1691" spans="1:7" x14ac:dyDescent="0.3">
      <c r="A1691" t="str">
        <v>NVR, Inc. (NYSE:NVR)</v>
      </c>
      <c r="B1691" t="str">
        <v>Mueller Water Products, Inc. (NYSE:MWA)</v>
      </c>
      <c r="C1691" t="str">
        <v>Washington Trust Bancorp, Inc. (NASDAQGS:WASH)</v>
      </c>
      <c r="D1691" t="str">
        <v>National CineMedia, Inc. (NASDAQGS:NCMI)</v>
      </c>
      <c r="G1691" t="str">
        <v>Tyson Foods, Inc. (NYSE:TSN)</v>
      </c>
    </row>
    <row r="1692" spans="1:7" x14ac:dyDescent="0.3">
      <c r="A1692" t="str">
        <v>NXP Semiconductors N.V. (NASDAQGS:NXPI)</v>
      </c>
      <c r="B1692" t="str">
        <v>MultiPlan Corporation (NYSE:MPLN)</v>
      </c>
      <c r="C1692" t="str">
        <v>Waste Connections, Inc. (NYSE:WCN)</v>
      </c>
      <c r="D1692" t="str">
        <v>National Energy Services Reunited Corp. (NASDAQCM:NESR)</v>
      </c>
      <c r="G1692" t="str">
        <v>U Power Limited (NASDAQCM:UCAR)</v>
      </c>
    </row>
    <row r="1693" spans="1:7" x14ac:dyDescent="0.3">
      <c r="A1693" t="str">
        <v>NYLI MacKay DefinedTerm Muni Opportunities Fund (NYSE:MMD)</v>
      </c>
      <c r="B1693" t="str">
        <v>Murano Global Investments Plc (NASDAQCM:MRNO)</v>
      </c>
      <c r="C1693" t="str">
        <v>Waste Management, Inc. (NYSE:WM)</v>
      </c>
      <c r="D1693" t="str">
        <v>National Fuel Gas Company (NYSE:NFG)</v>
      </c>
      <c r="G1693" t="str">
        <v>U.S. Bancorp (NYSE:USB)</v>
      </c>
    </row>
    <row r="1694" spans="1:7" x14ac:dyDescent="0.3">
      <c r="A1694" t="str">
        <v>Oak Valley Bancorp (NASDAQCM:OVLY)</v>
      </c>
      <c r="B1694" t="str">
        <v>Murphy Oil Corporation (NYSE:MUR)</v>
      </c>
      <c r="C1694" t="str">
        <v>Waters Corporation (NYSE:WAT)</v>
      </c>
      <c r="D1694" t="str">
        <v>National Health Investors, Inc. (NYSE:NHI)</v>
      </c>
      <c r="G1694" t="str">
        <v>U.S. Physical Therapy, Inc. (NYSE:USPH)</v>
      </c>
    </row>
    <row r="1695" spans="1:7" x14ac:dyDescent="0.3">
      <c r="A1695" t="str">
        <v>Oak Woods Acquisition Corporation (NASDAQCM:OAKU)</v>
      </c>
      <c r="B1695" t="str">
        <v>Murphy USA Inc. (NYSE:MUSA)</v>
      </c>
      <c r="C1695" t="str">
        <v>Waterstone Financial, Inc. (NASDAQGS:WSBF)</v>
      </c>
      <c r="D1695" t="str">
        <v>National Research Corporation (NASDAQGS:NRC)</v>
      </c>
      <c r="G1695" t="str">
        <v>Uber Technologies, Inc. (NYSE:UBER)</v>
      </c>
    </row>
    <row r="1696" spans="1:7" x14ac:dyDescent="0.3">
      <c r="A1696" t="str">
        <v>Oaktree Specialty Lending Corporation (NASDAQGS:OCSL)</v>
      </c>
      <c r="B1696" t="str">
        <v>MVB Financial Corp. (NASDAQCM:MVBF)</v>
      </c>
      <c r="C1696" t="str">
        <v>Watts Water Technologies, Inc. (NYSE:WTS)</v>
      </c>
      <c r="D1696" t="str">
        <v>National Storage Affiliates Trust (NYSE:NSA)</v>
      </c>
      <c r="G1696" t="str">
        <v>Ubiquiti Inc. (NYSE:UI)</v>
      </c>
    </row>
    <row r="1697" spans="1:7" x14ac:dyDescent="0.3">
      <c r="A1697" t="str">
        <v>Occidental Petroleum Corporation (NYSE:OXY)</v>
      </c>
      <c r="B1697" t="str">
        <v>Myers Industries, Inc. (NYSE:MYE)</v>
      </c>
      <c r="C1697" t="str">
        <v>Wayfair Inc. (NYSE:W)</v>
      </c>
      <c r="D1697" t="str">
        <v>National Vision Holdings, Inc. (NASDAQGS:EYE)</v>
      </c>
      <c r="G1697" t="str">
        <v>Udemy, Inc. (NASDAQGS:UDMY)</v>
      </c>
    </row>
    <row r="1698" spans="1:7" x14ac:dyDescent="0.3">
      <c r="A1698" t="str">
        <v>Oceaneering International, Inc. (NYSE:OII)</v>
      </c>
      <c r="B1698" t="str">
        <v>MYR Group Inc. (NASDAQGS:MYRG)</v>
      </c>
      <c r="C1698" t="str">
        <v>Waystar Holding Corp. (NASDAQGS:WAY)</v>
      </c>
      <c r="D1698" t="str">
        <v>Natural Gas Services Group, Inc. (NYSE:NGS)</v>
      </c>
      <c r="G1698" t="str">
        <v>UFP Technologies, Inc. (NASDAQCM:UFPT)</v>
      </c>
    </row>
    <row r="1699" spans="1:7" x14ac:dyDescent="0.3">
      <c r="A1699" t="str">
        <v>OceanFirst Financial Corp. (NASDAQGS:OCFC)</v>
      </c>
      <c r="B1699" t="str">
        <v>MYT Netherlands Parent B.V. (NYSE:MYTE)</v>
      </c>
      <c r="C1699" t="str">
        <v>WD-40 Company (NASDAQGS:WDFC)</v>
      </c>
      <c r="D1699" t="str">
        <v>Natural Grocers by Vitamin Cottage, Inc. (NYSE:NGVC)</v>
      </c>
      <c r="G1699" t="str">
        <v>UiPath Inc. (NYSE:PATH)</v>
      </c>
    </row>
    <row r="1700" spans="1:7" x14ac:dyDescent="0.3">
      <c r="A1700" t="str">
        <v>Oddity Tech Ltd. (NASDAQGM:ODD)</v>
      </c>
      <c r="B1700" t="str">
        <v>N-able, Inc. (NYSE:NABL)</v>
      </c>
      <c r="C1700" t="str">
        <v>Weatherford International plc (NASDAQGS:WFRD)</v>
      </c>
      <c r="D1700" t="str">
        <v>Natural Resource Partners L.P. (NYSE:NRP)</v>
      </c>
      <c r="G1700" t="str">
        <v>Ultra Clean Holdings, Inc. (NASDAQGS:UCTT)</v>
      </c>
    </row>
    <row r="1701" spans="1:7" x14ac:dyDescent="0.3">
      <c r="A1701" t="str">
        <v>OFG Bancorp (NYSE:OFG)</v>
      </c>
      <c r="B1701" t="str">
        <v>Nabors Industries Ltd. (NYSE:NBR)</v>
      </c>
      <c r="C1701" t="str">
        <v>Weave Communications, Inc. (NYSE:WEAV)</v>
      </c>
      <c r="D1701" t="str">
        <v>Nature's Sunshine Products, Inc. (NASDAQCM:NATR)</v>
      </c>
      <c r="G1701" t="str">
        <v>Ultragenyx Pharmaceutical Inc. (NASDAQGS:RARE)</v>
      </c>
    </row>
    <row r="1702" spans="1:7" x14ac:dyDescent="0.3">
      <c r="A1702" t="str">
        <v>OFS Credit Company, Inc. (NASDAQCM:OCCI)</v>
      </c>
      <c r="B1702" t="str">
        <v>Napco Security Technologies, Inc. (NASDAQGS:NSSC)</v>
      </c>
      <c r="C1702" t="str">
        <v>WEBTOON Entertainment Inc. (NASDAQGS:WBTN)</v>
      </c>
      <c r="D1702" t="str">
        <v>Navient Corporation (NASDAQGS:NAVI)</v>
      </c>
      <c r="G1702" t="str">
        <v>UMB Financial Corporation (NASDAQGS:UMBF)</v>
      </c>
    </row>
    <row r="1703" spans="1:7" x14ac:dyDescent="0.3">
      <c r="A1703" t="str">
        <v>OGE Energy Corp. (NYSE:OGE)</v>
      </c>
      <c r="B1703" t="str">
        <v>Nasdaq, Inc. (NASDAQGS:NDAQ)</v>
      </c>
      <c r="C1703" t="str">
        <v>Weibo Corporation (NASDAQGS:WB)</v>
      </c>
      <c r="D1703" t="str">
        <v>Navigator Holdings Ltd. (NYSE:NVGS)</v>
      </c>
      <c r="G1703" t="str">
        <v>UMH Properties, Inc. (NYSE:UMH)</v>
      </c>
    </row>
    <row r="1704" spans="1:7" x14ac:dyDescent="0.3">
      <c r="A1704" t="str">
        <v>Ohio Valley Banc Corp. (NASDAQGM:OVBC)</v>
      </c>
      <c r="B1704" t="str">
        <v>Natera, Inc. (NASDAQGS:NTRA)</v>
      </c>
      <c r="C1704" t="str">
        <v>Weis Markets, Inc. (NYSE:WMK)</v>
      </c>
      <c r="D1704" t="str">
        <v>Navios Maritime Partners L.P. (NYSE:NMM)</v>
      </c>
      <c r="G1704" t="str">
        <v>Under Armour, Inc. (NYSE:UAA)</v>
      </c>
    </row>
    <row r="1705" spans="1:7" x14ac:dyDescent="0.3">
      <c r="A1705" t="str">
        <v>Oil-Dri Corporation of America (NYSE:ODC)</v>
      </c>
      <c r="B1705" t="str">
        <v>Nathan's Famous, Inc. (NASDAQGS:NATH)</v>
      </c>
      <c r="C1705" t="str">
        <v>Welltower Inc. (NYSE:WELL)</v>
      </c>
      <c r="D1705" t="str">
        <v>NB Bancorp, Inc. (NASDAQCM:NBBK)</v>
      </c>
      <c r="G1705" t="str">
        <v>Unifi, Inc. (NYSE:UFI)</v>
      </c>
    </row>
    <row r="1706" spans="1:7" x14ac:dyDescent="0.3">
      <c r="A1706" t="str">
        <v>Old Dominion Freight Line, Inc. (NASDAQGS:ODFL)</v>
      </c>
      <c r="B1706" t="str">
        <v>National Bank Holdings Corporation (NYSE:NBHC)</v>
      </c>
      <c r="C1706" t="str">
        <v>Western Asset Global High Income Fund Inc. (NYSE:EHI)</v>
      </c>
      <c r="D1706" t="str">
        <v>NBT Bancorp Inc. (NASDAQGS:NBTB)</v>
      </c>
      <c r="G1706" t="str">
        <v>UniFirst Corporation (NYSE:UNF)</v>
      </c>
    </row>
    <row r="1707" spans="1:7" x14ac:dyDescent="0.3">
      <c r="A1707" t="str">
        <v>Old National Bancorp (NASDAQGS:ONB)</v>
      </c>
      <c r="B1707" t="str">
        <v>National Bankshares, Inc. (NASDAQCM:NKSH)</v>
      </c>
      <c r="C1707" t="str">
        <v>Western Asset Inflation-Linked Income Fund (NYSE:WIA)</v>
      </c>
      <c r="D1707" t="str">
        <v>nCino, Inc. (NASDAQGS:NCNO)</v>
      </c>
      <c r="G1707" t="str">
        <v>Union Bankshares, Inc. (NASDAQGM:UNB)</v>
      </c>
    </row>
    <row r="1708" spans="1:7" x14ac:dyDescent="0.3">
      <c r="A1708" t="str">
        <v>Old Point Financial Corporation (NASDAQCM:OPOF)</v>
      </c>
      <c r="B1708" t="str">
        <v>National Beverage Corp. (NASDAQGS:FIZZ)</v>
      </c>
      <c r="C1708" t="str">
        <v>Western Asset Inflation-Linked Opportunities &amp; Income Fund (NYSE:WIW)</v>
      </c>
      <c r="D1708" t="str">
        <v>NCR Atleos Corporation (NYSE:NATL)</v>
      </c>
      <c r="G1708" t="str">
        <v>Union Pacific Corporation (NYSE:UNP)</v>
      </c>
    </row>
    <row r="1709" spans="1:7" x14ac:dyDescent="0.3">
      <c r="A1709" t="str">
        <v>Old Republic International Corporation (NYSE:ORI)</v>
      </c>
      <c r="B1709" t="str">
        <v>National CineMedia, Inc. (NASDAQGS:NCMI)</v>
      </c>
      <c r="C1709" t="str">
        <v>Western Asset Investment Grade Income Fund Inc. (NYSE:PAI)</v>
      </c>
      <c r="D1709" t="str">
        <v>Nelnet, Inc. (NYSE:NNI)</v>
      </c>
      <c r="G1709" t="str">
        <v>uniQure N.V. (NASDAQGS:QURE)</v>
      </c>
    </row>
    <row r="1710" spans="1:7" x14ac:dyDescent="0.3">
      <c r="A1710" t="str">
        <v>Old Second Bancorp, Inc. (NASDAQGS:OSBC)</v>
      </c>
      <c r="B1710" t="str">
        <v>National Energy Services Reunited Corp. (NASDAQCM:NESR)</v>
      </c>
      <c r="C1710" t="str">
        <v>Western Asset Mortgage Opportunity Fund Inc. (NYSE:DMO)</v>
      </c>
      <c r="D1710" t="str">
        <v>Neogen Corporation (NASDAQGS:NEOG)</v>
      </c>
      <c r="G1710" t="str">
        <v>Unisys Corporation (NYSE:UIS)</v>
      </c>
    </row>
    <row r="1711" spans="1:7" x14ac:dyDescent="0.3">
      <c r="A1711" t="str">
        <v>Olin Corporation (NYSE:OLN)</v>
      </c>
      <c r="B1711" t="str">
        <v>National Fuel Gas Company (NYSE:NFG)</v>
      </c>
      <c r="C1711" t="str">
        <v>Western Asset Municipal High Income Fund Inc. (NYSE:MHF)</v>
      </c>
      <c r="D1711" t="str">
        <v>NeoGenomics, Inc. (NASDAQCM:NEO)</v>
      </c>
      <c r="G1711" t="str">
        <v>United Bancorp, Inc. (NASDAQCM:UBCP)</v>
      </c>
    </row>
    <row r="1712" spans="1:7" x14ac:dyDescent="0.3">
      <c r="A1712" t="str">
        <v>Ollie's Bargain Outlet Holdings, Inc. (NASDAQGM:OLLI)</v>
      </c>
      <c r="B1712" t="str">
        <v>National Health Investors, Inc. (NYSE:NHI)</v>
      </c>
      <c r="C1712" t="str">
        <v>Western Digital Corporation (NASDAQGS:WDC)</v>
      </c>
      <c r="D1712" t="str">
        <v>Neonode Inc. (NASDAQCM:NEON)</v>
      </c>
      <c r="G1712" t="str">
        <v>United Bankshares, Inc. (NASDAQGS:UBSI)</v>
      </c>
    </row>
    <row r="1713" spans="1:7" x14ac:dyDescent="0.3">
      <c r="A1713" t="str">
        <v>Olympic Steel, Inc. (NASDAQGS:ZEUS)</v>
      </c>
      <c r="B1713" t="str">
        <v>National Research Corporation (NASDAQGS:NRC)</v>
      </c>
      <c r="C1713" t="str">
        <v>Westinghouse Air Brake Technologies Corporation (NYSE:WAB)</v>
      </c>
      <c r="D1713" t="str">
        <v>NeoVolta Inc. (NASDAQCM:NEOV)</v>
      </c>
      <c r="G1713" t="str">
        <v>United Community Banks, Inc. (NYSE:UCB)</v>
      </c>
    </row>
    <row r="1714" spans="1:7" x14ac:dyDescent="0.3">
      <c r="A1714" t="str">
        <v>Omega Flex, Inc. (NASDAQGM:OFLX)</v>
      </c>
      <c r="B1714" t="str">
        <v>National Storage Affiliates Trust (NYSE:NSA)</v>
      </c>
      <c r="C1714" t="str">
        <v>Westlake Chemical Partners LP (NYSE:WLKP)</v>
      </c>
      <c r="D1714" t="str">
        <v>NerdWallet, Inc. (NASDAQGM:NRDS)</v>
      </c>
      <c r="G1714" t="str">
        <v>United Fire Group, Inc. (NASDAQGS:UFCS)</v>
      </c>
    </row>
    <row r="1715" spans="1:7" x14ac:dyDescent="0.3">
      <c r="A1715" t="str">
        <v>Omega Healthcare Investors, Inc. (NYSE:OHI)</v>
      </c>
      <c r="B1715" t="str">
        <v>National Vision Holdings, Inc. (NASDAQGS:EYE)</v>
      </c>
      <c r="C1715" t="str">
        <v>WEX Inc. (NYSE:WEX)</v>
      </c>
      <c r="D1715" t="str">
        <v>Net Lease Office Properties (NYSE:NLOP)</v>
      </c>
      <c r="G1715" t="str">
        <v>United Natural Foods, Inc. (NYSE:UNFI)</v>
      </c>
    </row>
    <row r="1716" spans="1:7" x14ac:dyDescent="0.3">
      <c r="A1716" t="str">
        <v>Omnicom Group Inc. (NYSE:OMC)</v>
      </c>
      <c r="B1716" t="str">
        <v>Natural Gas Services Group, Inc. (NYSE:NGS)</v>
      </c>
      <c r="C1716" t="str">
        <v>Whirlpool Corporation (NYSE:WHR)</v>
      </c>
      <c r="D1716" t="str">
        <v>NetApp, Inc. (NASDAQGS:NTAP)</v>
      </c>
      <c r="G1716" t="str">
        <v>United Parcel Service, Inc. (NYSE:UPS)</v>
      </c>
    </row>
    <row r="1717" spans="1:7" x14ac:dyDescent="0.3">
      <c r="A1717" t="str">
        <v>On Holding AG (NYSE:ONON)</v>
      </c>
      <c r="B1717" t="str">
        <v>Natural Grocers by Vitamin Cottage, Inc. (NYSE:NGVC)</v>
      </c>
      <c r="C1717" t="str">
        <v>White Mountains Insurance Group, Ltd. (NYSE:WTM)</v>
      </c>
      <c r="D1717" t="str">
        <v>NETGEAR, Inc. (NASDAQGS:NTGR)</v>
      </c>
      <c r="G1717" t="str">
        <v>United States Lime &amp; Minerals, Inc. (NASDAQGS:USLM)</v>
      </c>
    </row>
    <row r="1718" spans="1:7" x14ac:dyDescent="0.3">
      <c r="A1718" t="str">
        <v>ON Semiconductor Corporation (NASDAQGS:ON)</v>
      </c>
      <c r="B1718" t="str">
        <v>Natural Resource Partners L.P. (NYSE:NRP)</v>
      </c>
      <c r="C1718" t="str">
        <v>Whitestone REIT (NYSE:WSR)</v>
      </c>
      <c r="D1718" t="str">
        <v>NetScout Systems, Inc. (NASDAQGS:NTCT)</v>
      </c>
      <c r="G1718" t="str">
        <v>United Therapeutics Corporation (NASDAQGS:UTHR)</v>
      </c>
    </row>
    <row r="1719" spans="1:7" x14ac:dyDescent="0.3">
      <c r="A1719" t="str">
        <v>ONE Gas, Inc. (NYSE:OGS)</v>
      </c>
      <c r="B1719" t="str">
        <v>Nature's Sunshine Products, Inc. (NASDAQCM:NATR)</v>
      </c>
      <c r="C1719" t="str">
        <v>WideOpenWest, Inc. (NYSE:WOW)</v>
      </c>
      <c r="D1719" t="str">
        <v>NETSTREIT Corp. (NYSE:NTST)</v>
      </c>
      <c r="G1719" t="str">
        <v>United-Guardian, Inc. (NASDAQGM:UG)</v>
      </c>
    </row>
    <row r="1720" spans="1:7" x14ac:dyDescent="0.3">
      <c r="A1720" t="str">
        <v>One Liberty Properties, Inc. (NYSE:OLP)</v>
      </c>
      <c r="B1720" t="str">
        <v>Navient Corporation (NASDAQGS:NAVI)</v>
      </c>
      <c r="C1720" t="str">
        <v>Willdan Group, Inc. (NASDAQGM:WLDN)</v>
      </c>
      <c r="D1720" t="str">
        <v>NeueHealth, Inc. (NYSE:NEUE)</v>
      </c>
      <c r="G1720" t="str">
        <v>Uniti Group Inc. (NASDAQGS:UNIT)</v>
      </c>
    </row>
    <row r="1721" spans="1:7" x14ac:dyDescent="0.3">
      <c r="A1721" t="str">
        <v>OneMain Holdings, Inc. (NYSE:OMF)</v>
      </c>
      <c r="B1721" t="str">
        <v>Navigator Holdings Ltd. (NYSE:NVGS)</v>
      </c>
      <c r="C1721" t="str">
        <v>Williams-Sonoma, Inc. (NYSE:WSM)</v>
      </c>
      <c r="D1721" t="str">
        <v>Neumora Therapeutics, Inc. (NASDAQGS:NMRA)</v>
      </c>
      <c r="G1721" t="str">
        <v>Unity Bancorp, Inc. (NASDAQGM:UNTY)</v>
      </c>
    </row>
    <row r="1722" spans="1:7" x14ac:dyDescent="0.3">
      <c r="A1722" t="str">
        <v>ONEOK, Inc. (NYSE:OKE)</v>
      </c>
      <c r="B1722" t="str">
        <v>Navios Maritime Partners L.P. (NYSE:NMM)</v>
      </c>
      <c r="C1722" t="str">
        <v>Willis Lease Finance Corporation (NASDAQGM:WLFC)</v>
      </c>
      <c r="D1722" t="str">
        <v>Neurocrine Biosciences, Inc. (NASDAQGS:NBIX)</v>
      </c>
      <c r="G1722" t="str">
        <v>Unity Software Inc. (NYSE:U)</v>
      </c>
    </row>
    <row r="1723" spans="1:7" x14ac:dyDescent="0.3">
      <c r="A1723" t="str">
        <v>OneSpan Inc. (NASDAQCM:OSPN)</v>
      </c>
      <c r="B1723" t="str">
        <v>NB Bancorp, Inc. (NASDAQCM:NBBK)</v>
      </c>
      <c r="C1723" t="str">
        <v>Wix.com Ltd. (NASDAQGS:WIX)</v>
      </c>
      <c r="D1723" t="str">
        <v>NeuroPace, Inc. (NASDAQGM:NPCE)</v>
      </c>
      <c r="G1723" t="str">
        <v>Universal Display Corporation (NASDAQGS:OLED)</v>
      </c>
    </row>
    <row r="1724" spans="1:7" x14ac:dyDescent="0.3">
      <c r="A1724" t="str">
        <v>OneSpaWorld Holdings Limited (NASDAQCM:OSW)</v>
      </c>
      <c r="B1724" t="str">
        <v>NBT Bancorp Inc. (NASDAQGS:NBTB)</v>
      </c>
      <c r="C1724" t="str">
        <v>Wolfspeed, Inc. (NYSE:WOLF)</v>
      </c>
      <c r="D1724" t="str">
        <v>New Fortress Energy Inc. (NASDAQGS:NFE)</v>
      </c>
      <c r="G1724" t="str">
        <v>Universal Electronics Inc. (NASDAQGS:UEIC)</v>
      </c>
    </row>
    <row r="1725" spans="1:7" x14ac:dyDescent="0.3">
      <c r="A1725" t="str">
        <v>Onity Group Inc. (NYSE:ONIT)</v>
      </c>
      <c r="B1725" t="str">
        <v>nCino, Inc. (NASDAQGS:NCNO)</v>
      </c>
      <c r="C1725" t="str">
        <v>Wolverine World Wide, Inc. (NYSE:WWW)</v>
      </c>
      <c r="D1725" t="str">
        <v>New Jersey Resources Corporation (NYSE:NJR)</v>
      </c>
      <c r="G1725" t="str">
        <v>Universal Health Realty Income Trust (NYSE:UHT)</v>
      </c>
    </row>
    <row r="1726" spans="1:7" x14ac:dyDescent="0.3">
      <c r="A1726" t="str">
        <v>Onto Innovation Inc. (NYSE:ONTO)</v>
      </c>
      <c r="B1726" t="str">
        <v>NCR Atleos Corporation (NYSE:NATL)</v>
      </c>
      <c r="C1726" t="str">
        <v>Workday, Inc. (NASDAQGS:WDAY)</v>
      </c>
      <c r="D1726" t="str">
        <v>New Oriental Education &amp; Technology Group Inc. (NYSE:EDU)</v>
      </c>
      <c r="G1726" t="str">
        <v>Universal Health Services, Inc. (NYSE:UHS)</v>
      </c>
    </row>
    <row r="1727" spans="1:7" x14ac:dyDescent="0.3">
      <c r="A1727" t="str">
        <v>OP Bancorp (NASDAQGM:OPBK)</v>
      </c>
      <c r="B1727" t="str">
        <v>NCR Voyix Corporation (NYSE:VYX)</v>
      </c>
      <c r="C1727" t="str">
        <v>Workiva Inc. (NYSE:WK)</v>
      </c>
      <c r="D1727" t="str">
        <v>New York Mortgage Trust, Inc. (NASDAQGS:NYMT)</v>
      </c>
      <c r="G1727" t="str">
        <v>Universal Logistics Holdings, Inc. (NASDAQGS:ULH)</v>
      </c>
    </row>
    <row r="1728" spans="1:7" x14ac:dyDescent="0.3">
      <c r="A1728" t="str">
        <v>Open Lending Corporation (NASDAQGM:LPRO)</v>
      </c>
      <c r="B1728" t="str">
        <v>NCS Multistage Holdings, Inc. (NASDAQCM:NCSM)</v>
      </c>
      <c r="C1728" t="str">
        <v>World Acceptance Corporation (NASDAQGS:WRLD)</v>
      </c>
      <c r="D1728" t="str">
        <v>NewAmsterdam Pharma Company N.V. (NASDAQGM:NAMS)</v>
      </c>
      <c r="G1728" t="str">
        <v>Universal Stainless &amp; Alloy Products, Inc. (NASDAQGS:USAP)</v>
      </c>
    </row>
    <row r="1729" spans="1:7" x14ac:dyDescent="0.3">
      <c r="A1729" t="str">
        <v>Open Text Corporation (NASDAQGS:OTEX)</v>
      </c>
      <c r="B1729" t="str">
        <v>Nelnet, Inc. (NYSE:NNI)</v>
      </c>
      <c r="C1729" t="str">
        <v>World Kinect Corporation (NYSE:WKC)</v>
      </c>
      <c r="D1729" t="str">
        <v>Newell Brands Inc. (NASDAQGS:NWL)</v>
      </c>
      <c r="G1729" t="str">
        <v>Universal Technical Institute, Inc. (NYSE:UTI)</v>
      </c>
    </row>
    <row r="1730" spans="1:7" x14ac:dyDescent="0.3">
      <c r="A1730" t="str">
        <v>OPENLANE, Inc. (NYSE:KAR)</v>
      </c>
      <c r="B1730" t="str">
        <v>Neogen Corporation (NASDAQGS:NEOG)</v>
      </c>
      <c r="C1730" t="str">
        <v>Worthington Steel, Inc. (NYSE:WS)</v>
      </c>
      <c r="D1730" t="str">
        <v>NewMarket Corporation (NYSE:NEU)</v>
      </c>
      <c r="G1730" t="str">
        <v>Univest Financial Corporation (NASDAQGS:UVSP)</v>
      </c>
    </row>
    <row r="1731" spans="1:7" x14ac:dyDescent="0.3">
      <c r="A1731" t="str">
        <v>Opera Limited (NASDAQGS:OPRA)</v>
      </c>
      <c r="B1731" t="str">
        <v>NeoGenomics, Inc. (NASDAQCM:NEO)</v>
      </c>
      <c r="C1731" t="str">
        <v>Wynn Resorts, Limited (NASDAQGS:WYNN)</v>
      </c>
      <c r="D1731" t="str">
        <v>Newmont Corporation (NYSE:NEM)</v>
      </c>
      <c r="G1731" t="str">
        <v>Unum Group (NYSE:UNM)</v>
      </c>
    </row>
    <row r="1732" spans="1:7" x14ac:dyDescent="0.3">
      <c r="A1732" t="str">
        <v>Oppenheimer Holdings Inc. (NYSE:OPY)</v>
      </c>
      <c r="B1732" t="str">
        <v>NerdWallet, Inc. (NASDAQGM:NRDS)</v>
      </c>
      <c r="C1732" t="str">
        <v>X Financial (NYSE:XYF)</v>
      </c>
      <c r="D1732" t="str">
        <v>Newpark Resources, Inc. (NYSE:NR)</v>
      </c>
      <c r="G1732" t="str">
        <v>UP Fintech Holding Limited (NASDAQGS:TIGR)</v>
      </c>
    </row>
    <row r="1733" spans="1:7" x14ac:dyDescent="0.3">
      <c r="A1733" t="str">
        <v>OppFi Inc. (NYSE:OPFI)</v>
      </c>
      <c r="B1733" t="str">
        <v>Net Lease Office Properties (NYSE:NLOP)</v>
      </c>
      <c r="C1733" t="str">
        <v>XBiotech Inc. (NASDAQGS:XBIT)</v>
      </c>
      <c r="D1733" t="str">
        <v>News Corporation (NASDAQGS:NWSA)</v>
      </c>
      <c r="G1733" t="str">
        <v>Upbound Group, Inc. (NASDAQGS:UPBD)</v>
      </c>
    </row>
    <row r="1734" spans="1:7" x14ac:dyDescent="0.3">
      <c r="A1734" t="str">
        <v>Optex Systems Holdings, Inc (NASDAQCM:OPXS)</v>
      </c>
      <c r="B1734" t="str">
        <v>NetApp, Inc. (NASDAQGS:NTAP)</v>
      </c>
      <c r="C1734" t="str">
        <v>Xencor, Inc. (NASDAQGM:XNCR)</v>
      </c>
      <c r="D1734" t="str">
        <v>Nexa Resources S.A. (NYSE:NEXA)</v>
      </c>
      <c r="G1734" t="str">
        <v>Upstart Holdings, Inc. (NASDAQGS:UPST)</v>
      </c>
    </row>
    <row r="1735" spans="1:7" x14ac:dyDescent="0.3">
      <c r="A1735" t="str">
        <v>OptimumBank Holdings, Inc. (NASDAQCM:OPHC)</v>
      </c>
      <c r="B1735" t="str">
        <v>Netflix, Inc. (NASDAQGS:NFLX)</v>
      </c>
      <c r="C1735" t="str">
        <v>Xenia Hotels &amp; Resorts, Inc. (NYSE:XHR)</v>
      </c>
      <c r="D1735" t="str">
        <v>NexPoint Diversified Real Estate Trust (NYSE:NXDT)</v>
      </c>
      <c r="G1735" t="str">
        <v>Upwork Inc. (NASDAQGS:UPWK)</v>
      </c>
    </row>
    <row r="1736" spans="1:7" x14ac:dyDescent="0.3">
      <c r="A1736" t="str">
        <v>Option Care Health, Inc. (NASDAQGS:OPCH)</v>
      </c>
      <c r="B1736" t="str">
        <v>NETGEAR, Inc. (NASDAQGS:NTGR)</v>
      </c>
      <c r="C1736" t="str">
        <v>Xiao-I Corporation (NASDAQGM:AIXI)</v>
      </c>
      <c r="D1736" t="str">
        <v>NexPoint Residential Trust, Inc. (NYSE:NXRT)</v>
      </c>
      <c r="G1736" t="str">
        <v>Urban Outfitters, Inc. (NASDAQGS:URBN)</v>
      </c>
    </row>
    <row r="1737" spans="1:7" x14ac:dyDescent="0.3">
      <c r="A1737" t="str">
        <v>Oracle Corporation (NYSE:ORCL)</v>
      </c>
      <c r="B1737" t="str">
        <v>NetScout Systems, Inc. (NASDAQGS:NTCT)</v>
      </c>
      <c r="C1737" t="str">
        <v>Xometry, Inc. (NASDAQGS:XMTR)</v>
      </c>
      <c r="D1737" t="str">
        <v>Nexstar Media Group, Inc. (NASDAQGS:NXST)</v>
      </c>
      <c r="G1737" t="str">
        <v>US Foods Holding Corp. (NYSE:USFD)</v>
      </c>
    </row>
    <row r="1738" spans="1:7" x14ac:dyDescent="0.3">
      <c r="A1738" t="str">
        <v>Orange County Bancorp, Inc. (NASDAQCM:OBT)</v>
      </c>
      <c r="B1738" t="str">
        <v>NETSTREIT Corp. (NYSE:NTST)</v>
      </c>
      <c r="C1738" t="str">
        <v>XPeng Inc. (NYSE:XPEV)</v>
      </c>
      <c r="D1738" t="str">
        <v>NextDecade Corporation (NASDAQCM:NEXT)</v>
      </c>
      <c r="G1738" t="str">
        <v>USA Compression Partners, LP (NYSE:USAC)</v>
      </c>
    </row>
    <row r="1739" spans="1:7" x14ac:dyDescent="0.3">
      <c r="A1739" t="str">
        <v>Orchid Island Capital, Inc. (NYSE:ORC)</v>
      </c>
      <c r="B1739" t="str">
        <v>Neurocrine Biosciences, Inc. (NASDAQGS:NBIX)</v>
      </c>
      <c r="C1739" t="str">
        <v>Xperi Inc. (NYSE:XPER)</v>
      </c>
      <c r="D1739" t="str">
        <v>NextEra Energy Partners, LP (NYSE:NEP)</v>
      </c>
      <c r="G1739" t="str">
        <v>USCB Financial Holdings, Inc. (NASDAQGM:USCB)</v>
      </c>
    </row>
    <row r="1740" spans="1:7" x14ac:dyDescent="0.3">
      <c r="A1740" t="str">
        <v>O'Reilly Automotive, Inc. (NASDAQGS:ORLY)</v>
      </c>
      <c r="B1740" t="str">
        <v>New Fortress Energy Inc. (NASDAQGS:NFE)</v>
      </c>
      <c r="C1740" t="str">
        <v>XPO, Inc. (NYSE:XPO)</v>
      </c>
      <c r="D1740" t="str">
        <v>NextEra Energy, Inc. (NYSE:NEE)</v>
      </c>
      <c r="G1740" t="str">
        <v>Utah Medical Products, Inc. (NASDAQGS:UTMD)</v>
      </c>
    </row>
    <row r="1741" spans="1:7" x14ac:dyDescent="0.3">
      <c r="A1741" t="str">
        <v>Organon &amp; Co. (NYSE:OGN)</v>
      </c>
      <c r="B1741" t="str">
        <v>New Jersey Resources Corporation (NYSE:NJR)</v>
      </c>
      <c r="C1741" t="str">
        <v>Xylem Inc. (NYSE:XYL)</v>
      </c>
      <c r="D1741" t="str">
        <v>NextNav Inc. (NASDAQCM:NN)</v>
      </c>
      <c r="G1741" t="str">
        <v>Utz Brands, Inc. (NYSE:UTZ)</v>
      </c>
    </row>
    <row r="1742" spans="1:7" x14ac:dyDescent="0.3">
      <c r="A1742" t="str">
        <v>Oriental Rise Holdings Limited (NASDAQCM:ORIS)</v>
      </c>
      <c r="B1742" t="str">
        <v>New Oriental Education &amp; Technology Group Inc. (NYSE:EDU)</v>
      </c>
      <c r="C1742" t="str">
        <v>YETI Holdings, Inc. (NYSE:YETI)</v>
      </c>
      <c r="D1742" t="str">
        <v>NI Holdings, Inc. (NASDAQCM:NODK)</v>
      </c>
      <c r="G1742" t="str">
        <v>V2X, Inc. (NYSE:VVX)</v>
      </c>
    </row>
    <row r="1743" spans="1:7" x14ac:dyDescent="0.3">
      <c r="A1743" t="str">
        <v>Origin Bancorp, Inc. (NYSE:OBK)</v>
      </c>
      <c r="B1743" t="str">
        <v>Newell Brands Inc. (NASDAQGS:NWL)</v>
      </c>
      <c r="C1743" t="str">
        <v>Yum China Holdings, Inc. (NYSE:YUMC)</v>
      </c>
      <c r="D1743" t="str">
        <v>Nicolet Bankshares, Inc. (NYSE:NIC)</v>
      </c>
      <c r="G1743" t="str">
        <v>VAALCO Energy, Inc. (NYSE:EGY)</v>
      </c>
    </row>
    <row r="1744" spans="1:7" x14ac:dyDescent="0.3">
      <c r="A1744" t="str">
        <v>Orion S.A. (NYSE:OEC)</v>
      </c>
      <c r="B1744" t="str">
        <v>NewMarket Corporation (NYSE:NEU)</v>
      </c>
      <c r="C1744" t="str">
        <v>Zai Lab Limited (NASDAQGM:ZLAB)</v>
      </c>
      <c r="D1744" t="str">
        <v>NIKE, Inc. (NYSE:NKE)</v>
      </c>
      <c r="G1744" t="str">
        <v>Valaris Limited (NYSE:VAL)</v>
      </c>
    </row>
    <row r="1745" spans="1:7" x14ac:dyDescent="0.3">
      <c r="A1745" t="str">
        <v>Ormat Technologies, Inc. (NYSE:ORA)</v>
      </c>
      <c r="B1745" t="str">
        <v>Newmont Corporation (NYSE:NEM)</v>
      </c>
      <c r="C1745" t="str">
        <v>Zebra Technologies Corporation (NASDAQGS:ZBRA)</v>
      </c>
      <c r="D1745" t="str">
        <v>NiSource Inc. (NYSE:NI)</v>
      </c>
      <c r="G1745" t="str">
        <v>Valhi, Inc. (NYSE:VHI)</v>
      </c>
    </row>
    <row r="1746" spans="1:7" x14ac:dyDescent="0.3">
      <c r="A1746" t="str">
        <v>Orrstown Financial Services, Inc. (NASDAQCM:ORRF)</v>
      </c>
      <c r="B1746" t="str">
        <v>Newpark Resources, Inc. (NYSE:NR)</v>
      </c>
      <c r="C1746" t="str">
        <v>ZEEKR Intelligent Technology Holding Limited (NYSE:ZK)</v>
      </c>
      <c r="D1746" t="str">
        <v>nLIGHT, Inc. (NASDAQGS:LASR)</v>
      </c>
      <c r="G1746" t="str">
        <v>Valmont Industries, Inc. (NYSE:VMI)</v>
      </c>
    </row>
    <row r="1747" spans="1:7" x14ac:dyDescent="0.3">
      <c r="A1747" t="str">
        <v>Oscar Health, Inc. (NYSE:OSCR)</v>
      </c>
      <c r="B1747" t="str">
        <v>News Corporation (NASDAQGS:NWSA)</v>
      </c>
      <c r="C1747" t="str">
        <v>Zeta Global Holdings Corp. (NYSE:ZETA)</v>
      </c>
      <c r="D1747" t="str">
        <v>NMI Holdings, Inc. (NASDAQGM:NMIH)</v>
      </c>
      <c r="G1747" t="str">
        <v>Varonis Systems, Inc. (NASDAQGS:VRNS)</v>
      </c>
    </row>
    <row r="1748" spans="1:7" x14ac:dyDescent="0.3">
      <c r="A1748" t="str">
        <v>Oshkosh Corporation (NYSE:OSK)</v>
      </c>
      <c r="B1748" t="str">
        <v>Nexa Resources S.A. (NYSE:NEXA)</v>
      </c>
      <c r="C1748" t="str">
        <v>ZIM Integrated Shipping Services Ltd. (NYSE:ZIM)</v>
      </c>
      <c r="D1748" t="str">
        <v>NNN REIT, Inc. (NYSE:NNN)</v>
      </c>
      <c r="G1748" t="str">
        <v>Veeco Instruments Inc. (NASDAQGS:VECO)</v>
      </c>
    </row>
    <row r="1749" spans="1:7" x14ac:dyDescent="0.3">
      <c r="A1749" t="str">
        <v>OSI Systems, Inc. (NASDAQGS:OSIS)</v>
      </c>
      <c r="B1749" t="str">
        <v>NexPoint Real Estate Finance, Inc. (NYSE:NREF)</v>
      </c>
      <c r="C1749" t="str">
        <v>Zimmer Biomet Holdings, Inc. (NYSE:ZBH)</v>
      </c>
      <c r="D1749" t="str">
        <v>Noble Corporation plc (NYSE:NE)</v>
      </c>
      <c r="G1749" t="str">
        <v>Veeva Systems Inc. (NYSE:VEEV)</v>
      </c>
    </row>
    <row r="1750" spans="1:7" x14ac:dyDescent="0.3">
      <c r="A1750" t="str">
        <v>Otis Worldwide Corporation (NYSE:OTIS)</v>
      </c>
      <c r="B1750" t="str">
        <v>NexPoint Residential Trust, Inc. (NYSE:NXRT)</v>
      </c>
      <c r="C1750" t="str">
        <v>Zions Bancorporation, National Association (NASDAQGS:ZION)</v>
      </c>
      <c r="D1750" t="str">
        <v>Nomad Foods Limited (NYSE:NOMD)</v>
      </c>
      <c r="G1750" t="str">
        <v>Ventas, Inc. (NYSE:VTR)</v>
      </c>
    </row>
    <row r="1751" spans="1:7" x14ac:dyDescent="0.3">
      <c r="A1751" t="str">
        <v>Otter Tail Corporation (NASDAQGS:OTTR)</v>
      </c>
      <c r="B1751" t="str">
        <v>Nexstar Media Group, Inc. (NASDAQGS:NXST)</v>
      </c>
      <c r="C1751" t="str">
        <v>Zoetis Inc. (NYSE:ZTS)</v>
      </c>
      <c r="D1751" t="str">
        <v>Nordson Corporation (NASDAQGS:NDSN)</v>
      </c>
      <c r="G1751" t="str">
        <v>VEON Ltd. (NASDAQCM:VEON)</v>
      </c>
    </row>
    <row r="1752" spans="1:7" x14ac:dyDescent="0.3">
      <c r="A1752" t="str">
        <v>Outbrain Inc. (NASDAQGS:OB)</v>
      </c>
      <c r="B1752" t="str">
        <v>NextEra Energy Partners, LP (NYSE:NEP)</v>
      </c>
      <c r="C1752" t="str">
        <v>Zoom Video Communications, Inc. (NASDAQGS:ZM)</v>
      </c>
      <c r="D1752" t="str">
        <v>Nordstrom, Inc. (NYSE:JWN)</v>
      </c>
      <c r="G1752" t="str">
        <v>Veracyte, Inc. (NASDAQGM:VCYT)</v>
      </c>
    </row>
    <row r="1753" spans="1:7" x14ac:dyDescent="0.3">
      <c r="A1753" t="str">
        <v>OUTFRONT Media Inc. (NYSE:OUT)</v>
      </c>
      <c r="B1753" t="str">
        <v>NextEra Energy, Inc. (NYSE:NEE)</v>
      </c>
      <c r="C1753" t="str">
        <v>Zoomcar Holdings, Inc. (NASDAQGM:ZCAR)</v>
      </c>
      <c r="D1753" t="str">
        <v>Norfolk Southern Corporation (NYSE:NSC)</v>
      </c>
      <c r="G1753" t="str">
        <v>Veralto Corporation (NYSE:VLTO)</v>
      </c>
    </row>
    <row r="1754" spans="1:7" x14ac:dyDescent="0.3">
      <c r="A1754" t="str">
        <v>Ovintiv Inc. (NYSE:OVV)</v>
      </c>
      <c r="B1754" t="str">
        <v>Nextracker Inc. (NASDAQGS:NXT)</v>
      </c>
      <c r="C1754" t="str">
        <v>Zscaler, Inc. (NASDAQGS:ZS)</v>
      </c>
      <c r="D1754" t="str">
        <v>Northeast Community Bancorp, Inc. (NASDAQCM:NECB)</v>
      </c>
      <c r="G1754" t="str">
        <v>Verb Technology Company, Inc. (NASDAQCM:VERB)</v>
      </c>
    </row>
    <row r="1755" spans="1:7" x14ac:dyDescent="0.3">
      <c r="A1755" t="str">
        <v>Owens Corning (NYSE:OC)</v>
      </c>
      <c r="B1755" t="str">
        <v>NI Holdings, Inc. (NASDAQCM:NODK)</v>
      </c>
      <c r="C1755" t="str">
        <v>Zumiez Inc. (NASDAQGS:ZUMZ)</v>
      </c>
      <c r="D1755" t="str">
        <v>Northern Oil and Gas, Inc. (NYSE:NOG)</v>
      </c>
      <c r="G1755" t="str">
        <v>Vericel Corporation (NASDAQGM:VCEL)</v>
      </c>
    </row>
    <row r="1756" spans="1:7" x14ac:dyDescent="0.3">
      <c r="A1756" t="str">
        <v>Oxford Industries, Inc. (NYSE:OXM)</v>
      </c>
      <c r="B1756" t="str">
        <v>Nicolet Bankshares, Inc. (NYSE:NIC)</v>
      </c>
      <c r="C1756" t="str">
        <v>Zurn Elkay Water Solutions Corporation (NYSE:ZWS)</v>
      </c>
      <c r="D1756" t="str">
        <v>Northern Trust Corporation (NASDAQGS:NTRS)</v>
      </c>
      <c r="G1756" t="str">
        <v>Veris Residential, Inc. (NYSE:VRE)</v>
      </c>
    </row>
    <row r="1757" spans="1:7" x14ac:dyDescent="0.3">
      <c r="A1757" t="str">
        <v>Oxford Lane Capital Corp. (NASDAQGS:OXLC)</v>
      </c>
      <c r="B1757" t="str">
        <v>NIKE, Inc. (NYSE:NKE)</v>
      </c>
      <c r="D1757" t="str">
        <v>Northfield Bancorp, Inc. (Staten Island, NY) (NASDAQGS:NFBK)</v>
      </c>
      <c r="G1757" t="str">
        <v>VeriSign, Inc. (NASDAQGS:VRSN)</v>
      </c>
    </row>
    <row r="1758" spans="1:7" x14ac:dyDescent="0.3">
      <c r="A1758" t="str">
        <v>P10, Inc. (NYSE:PX)</v>
      </c>
      <c r="B1758" t="str">
        <v>NiSource Inc. (NYSE:NI)</v>
      </c>
      <c r="D1758" t="str">
        <v>Northrop Grumman Corporation (NYSE:NOC)</v>
      </c>
      <c r="G1758" t="str">
        <v>Verisk Analytics, Inc. (NASDAQGS:VRSK)</v>
      </c>
    </row>
    <row r="1759" spans="1:7" x14ac:dyDescent="0.3">
      <c r="A1759" t="str">
        <v>PACCAR Inc (NASDAQGS:PCAR)</v>
      </c>
      <c r="B1759" t="str">
        <v>NL Industries, Inc. (NYSE:NL)</v>
      </c>
      <c r="D1759" t="str">
        <v>Northwest Bancshares, Inc. (NASDAQGS:NWBI)</v>
      </c>
      <c r="G1759" t="str">
        <v>Veritex Holdings, Inc. (NASDAQGM:VBTX)</v>
      </c>
    </row>
    <row r="1760" spans="1:7" x14ac:dyDescent="0.3">
      <c r="A1760" t="str">
        <v>Packaging Corporation of America (NYSE:PKG)</v>
      </c>
      <c r="B1760" t="str">
        <v>nLIGHT, Inc. (NASDAQGS:LASR)</v>
      </c>
      <c r="D1760" t="str">
        <v>Northwest Natural Holding Company (NYSE:NWN)</v>
      </c>
      <c r="G1760" t="str">
        <v>Verizon Communications Inc. (NYSE:VZ)</v>
      </c>
    </row>
    <row r="1761" spans="1:7" x14ac:dyDescent="0.3">
      <c r="A1761" t="str">
        <v>PACS Group, Inc. (NYSE:PACS)</v>
      </c>
      <c r="B1761" t="str">
        <v>NMI Holdings, Inc. (NASDAQGM:NMIH)</v>
      </c>
      <c r="D1761" t="str">
        <v>NorthWestern Energy Group, Inc. (NASDAQGS:NWE)</v>
      </c>
      <c r="G1761" t="str">
        <v>Verra Mobility Corporation (NASDAQCM:VRRM)</v>
      </c>
    </row>
    <row r="1762" spans="1:7" x14ac:dyDescent="0.3">
      <c r="A1762" t="str">
        <v>PagSeguro Digital Ltd. (NYSE:PAGS)</v>
      </c>
      <c r="B1762" t="str">
        <v>NNN REIT, Inc. (NYSE:NNN)</v>
      </c>
      <c r="D1762" t="str">
        <v>Norwegian Cruise Line Holdings Ltd. (NYSE:NCLH)</v>
      </c>
      <c r="G1762" t="str">
        <v>Vertex, Inc. (NASDAQGM:VERX)</v>
      </c>
    </row>
    <row r="1763" spans="1:7" x14ac:dyDescent="0.3">
      <c r="A1763" t="str">
        <v>Palantir Technologies Inc. (NYSE:PLTR)</v>
      </c>
      <c r="B1763" t="str">
        <v>Noble Corporation plc (NYSE:NE)</v>
      </c>
      <c r="D1763" t="str">
        <v>Norwood Financial Corp. (NASDAQGM:NWFL)</v>
      </c>
      <c r="G1763" t="str">
        <v>Vertiv Holdings Co (NYSE:VRT)</v>
      </c>
    </row>
    <row r="1764" spans="1:7" x14ac:dyDescent="0.3">
      <c r="A1764" t="str">
        <v>Palmer Square Capital BDC Inc. (NYSE:PSBD)</v>
      </c>
      <c r="B1764" t="str">
        <v>Nomad Foods Limited (NYSE:NOMD)</v>
      </c>
      <c r="D1764" t="str">
        <v>NOV Inc. (NYSE:NOV)</v>
      </c>
      <c r="G1764" t="str">
        <v>Viad Corp (NYSE:VVI)</v>
      </c>
    </row>
    <row r="1765" spans="1:7" x14ac:dyDescent="0.3">
      <c r="A1765" t="str">
        <v>Palo Alto Networks, Inc. (NASDAQGS:PANW)</v>
      </c>
      <c r="B1765" t="str">
        <v>Nordson Corporation (NASDAQGS:NDSN)</v>
      </c>
      <c r="D1765" t="str">
        <v>Nova Ltd. (NASDAQGS:NVMI)</v>
      </c>
      <c r="G1765" t="str">
        <v>Viant Technology Inc. (NASDAQGS:DSP)</v>
      </c>
    </row>
    <row r="1766" spans="1:7" x14ac:dyDescent="0.3">
      <c r="A1766" t="str">
        <v>Palomar Holdings, Inc. (NASDAQGS:PLMR)</v>
      </c>
      <c r="B1766" t="str">
        <v>Nordstrom, Inc. (NYSE:JWN)</v>
      </c>
      <c r="D1766" t="str">
        <v>Novanta Inc. (NASDAQGS:NOVT)</v>
      </c>
      <c r="G1766" t="str">
        <v>Viasat, Inc. (NASDAQGS:VSAT)</v>
      </c>
    </row>
    <row r="1767" spans="1:7" x14ac:dyDescent="0.3">
      <c r="A1767" t="str">
        <v>Pangaea Logistics Solutions, Ltd. (NASDAQCM:PANL)</v>
      </c>
      <c r="B1767" t="str">
        <v>Norfolk Southern Corporation (NYSE:NSC)</v>
      </c>
      <c r="D1767" t="str">
        <v>Novavax, Inc. (NASDAQGS:NVAX)</v>
      </c>
      <c r="G1767" t="str">
        <v>VICI Properties Inc. (NYSE:VICI)</v>
      </c>
    </row>
    <row r="1768" spans="1:7" x14ac:dyDescent="0.3">
      <c r="A1768" t="str">
        <v>Papa John's International, Inc. (NASDAQGS:PZZA)</v>
      </c>
      <c r="B1768" t="str">
        <v>Northeast Bank (NASDAQGM:NBN)</v>
      </c>
      <c r="D1768" t="str">
        <v>NovoCure Limited (NASDAQGS:NVCR)</v>
      </c>
      <c r="G1768" t="str">
        <v>Victoria's Secret &amp; Co. (NYSE:VSCO)</v>
      </c>
    </row>
    <row r="1769" spans="1:7" x14ac:dyDescent="0.3">
      <c r="A1769" t="str">
        <v>Par Pacific Holdings, Inc. (NYSE:PARR)</v>
      </c>
      <c r="B1769" t="str">
        <v>Northeast Community Bancorp, Inc. (NASDAQCM:NECB)</v>
      </c>
      <c r="D1769" t="str">
        <v>NRG Energy, Inc. (NYSE:NRG)</v>
      </c>
      <c r="G1769" t="str">
        <v>Victory Capital Holdings, Inc. (NASDAQGS:VCTR)</v>
      </c>
    </row>
    <row r="1770" spans="1:7" x14ac:dyDescent="0.3">
      <c r="A1770" t="str">
        <v>Park Aerospace Corp. (NYSE:PKE)</v>
      </c>
      <c r="B1770" t="str">
        <v>Northern Oil and Gas, Inc. (NYSE:NOG)</v>
      </c>
      <c r="D1770" t="str">
        <v>NSTS Bancorp, Inc. (NASDAQCM:NSTS)</v>
      </c>
      <c r="G1770" t="str">
        <v>Viking Holdings Ltd (NYSE:VIK)</v>
      </c>
    </row>
    <row r="1771" spans="1:7" x14ac:dyDescent="0.3">
      <c r="A1771" t="str">
        <v>Park Hotels &amp; Resorts Inc. (NYSE:PK)</v>
      </c>
      <c r="B1771" t="str">
        <v>Northern Technologies International Corporation (NASDAQGM:NTIC)</v>
      </c>
      <c r="D1771" t="str">
        <v>Nu Holdings Ltd. (NYSE:NU)</v>
      </c>
      <c r="G1771" t="str">
        <v>Village Bank and Trust Financial Corp. (NASDAQCM:VBFC)</v>
      </c>
    </row>
    <row r="1772" spans="1:7" x14ac:dyDescent="0.3">
      <c r="A1772" t="str">
        <v>Parke Bancorp, Inc. (NASDAQCM:PKBK)</v>
      </c>
      <c r="B1772" t="str">
        <v>Northern Trust Corporation (NASDAQGS:NTRS)</v>
      </c>
      <c r="D1772" t="str">
        <v>Nu Skin Enterprises, Inc. (NYSE:NUS)</v>
      </c>
      <c r="G1772" t="str">
        <v>Village Super Market, Inc. (NASDAQGS:VLGE.A)</v>
      </c>
    </row>
    <row r="1773" spans="1:7" x14ac:dyDescent="0.3">
      <c r="A1773" t="str">
        <v>Parker-Hannifin Corporation (NYSE:PH)</v>
      </c>
      <c r="B1773" t="str">
        <v>Northfield Bancorp, Inc. (Staten Island, NY) (NASDAQGS:NFBK)</v>
      </c>
      <c r="D1773" t="str">
        <v>Nucor Corporation (NYSE:NUE)</v>
      </c>
      <c r="G1773" t="str">
        <v>Vimeo, Inc. (NASDAQGS:VMEO)</v>
      </c>
    </row>
    <row r="1774" spans="1:7" x14ac:dyDescent="0.3">
      <c r="A1774" t="str">
        <v>Park-Ohio Holdings Corp. (NASDAQGS:PKOH)</v>
      </c>
      <c r="B1774" t="str">
        <v>Northrim BanCorp, Inc. (NASDAQGS:NRIM)</v>
      </c>
      <c r="D1774" t="str">
        <v>Nurix Therapeutics, Inc. (NASDAQGM:NRIX)</v>
      </c>
      <c r="G1774" t="str">
        <v>Virginia National Bankshares Corporation (NASDAQCM:VABK)</v>
      </c>
    </row>
    <row r="1775" spans="1:7" x14ac:dyDescent="0.3">
      <c r="A1775" t="str">
        <v>Parsons Corporation (NYSE:PSN)</v>
      </c>
      <c r="B1775" t="str">
        <v>Northrop Grumman Corporation (NYSE:NOC)</v>
      </c>
      <c r="D1775" t="str">
        <v>NuScale Power Corporation (NYSE:SMR)</v>
      </c>
      <c r="G1775" t="str">
        <v>Virtus Dividend, Interest &amp; Premium Strategy Fund (NYSE:NFJ)</v>
      </c>
    </row>
    <row r="1776" spans="1:7" x14ac:dyDescent="0.3">
      <c r="A1776" t="str">
        <v>Pathfinder Bancorp, Inc. (NASDAQCM:PBHC)</v>
      </c>
      <c r="B1776" t="str">
        <v>Northwest Bancshares, Inc. (NASDAQGS:NWBI)</v>
      </c>
      <c r="D1776" t="str">
        <v>Nutanix, Inc. (NASDAQGS:NTNX)</v>
      </c>
      <c r="G1776" t="str">
        <v>Virtus Investment Partners, Inc. (NYSE:VRTS)</v>
      </c>
    </row>
    <row r="1777" spans="1:7" x14ac:dyDescent="0.3">
      <c r="A1777" t="str">
        <v>Pathward Financial, Inc. (NASDAQGS:CASH)</v>
      </c>
      <c r="B1777" t="str">
        <v>Northwest Natural Holding Company (NYSE:NWN)</v>
      </c>
      <c r="D1777" t="str">
        <v>Nutex Health Inc. (NASDAQCM:NUTX)</v>
      </c>
      <c r="G1777" t="str">
        <v>Vistra Corp. (NYSE:VST)</v>
      </c>
    </row>
    <row r="1778" spans="1:7" x14ac:dyDescent="0.3">
      <c r="A1778" t="str">
        <v>Patria Investments Limited (NASDAQGS:PAX)</v>
      </c>
      <c r="B1778" t="str">
        <v>Northwest Pipe Company (NASDAQGS:NWPX)</v>
      </c>
      <c r="D1778" t="str">
        <v>Nuvalent, Inc. (NASDAQGS:NUVL)</v>
      </c>
      <c r="G1778" t="str">
        <v>Vital Energy, Inc. (NYSE:VTLE)</v>
      </c>
    </row>
    <row r="1779" spans="1:7" x14ac:dyDescent="0.3">
      <c r="A1779" t="str">
        <v>Patria Latin American Opportunity Acquisition Corp. (NASDAQGM:PLAO)</v>
      </c>
      <c r="B1779" t="str">
        <v>NorthWestern Energy Group, Inc. (NASDAQGS:NWE)</v>
      </c>
      <c r="D1779" t="str">
        <v>Nuveen Multi-Market Income Fund (NYSE:JMM)</v>
      </c>
      <c r="G1779" t="str">
        <v>Vital Farms, Inc. (NASDAQGM:VITL)</v>
      </c>
    </row>
    <row r="1780" spans="1:7" x14ac:dyDescent="0.3">
      <c r="A1780" t="str">
        <v>Patrick Industries, Inc. (NASDAQGS:PATK)</v>
      </c>
      <c r="B1780" t="str">
        <v>Norwegian Cruise Line Holdings Ltd. (NYSE:NCLH)</v>
      </c>
      <c r="D1780" t="str">
        <v>Nuveen Quality Municipal Income Fund (NYSE:NAD)</v>
      </c>
      <c r="G1780" t="str">
        <v>Vitesse Energy, Inc. (NYSE:VTS)</v>
      </c>
    </row>
    <row r="1781" spans="1:7" x14ac:dyDescent="0.3">
      <c r="A1781" t="str">
        <v>Patterson Companies, Inc. (NASDAQGS:PDCO)</v>
      </c>
      <c r="B1781" t="str">
        <v>Norwood Financial Corp. (NASDAQGM:NWFL)</v>
      </c>
      <c r="D1781" t="str">
        <v>Nuveen Virginia Quality Municipal Income Fund (NYSE:NPV)</v>
      </c>
      <c r="G1781" t="str">
        <v>Voya Global Advantage and Premium Opportunity Fund (NYSE:IGA)</v>
      </c>
    </row>
    <row r="1782" spans="1:7" x14ac:dyDescent="0.3">
      <c r="A1782" t="str">
        <v>Paychex, Inc. (NASDAQGS:PAYX)</v>
      </c>
      <c r="B1782" t="str">
        <v>NOV Inc. (NYSE:NOV)</v>
      </c>
      <c r="D1782" t="str">
        <v>NV5 Global, Inc. (NASDAQGS:NVEE)</v>
      </c>
      <c r="G1782" t="str">
        <v>Voyager Therapeutics, Inc. (NASDAQGS:VYGR)</v>
      </c>
    </row>
    <row r="1783" spans="1:7" x14ac:dyDescent="0.3">
      <c r="A1783" t="str">
        <v>Paycom Software, Inc. (NYSE:PAYC)</v>
      </c>
      <c r="B1783" t="str">
        <v>Nova Ltd. (NASDAQGS:NVMI)</v>
      </c>
      <c r="D1783" t="str">
        <v>nVent Electric plc (NYSE:NVT)</v>
      </c>
      <c r="G1783" t="str">
        <v>VTEX (NYSE:VTEX)</v>
      </c>
    </row>
    <row r="1784" spans="1:7" x14ac:dyDescent="0.3">
      <c r="A1784" t="str">
        <v>Paylocity Holding Corporation (NASDAQGS:PCTY)</v>
      </c>
      <c r="B1784" t="str">
        <v>Novanta Inc. (NASDAQGS:NOVT)</v>
      </c>
      <c r="D1784" t="str">
        <v>NXP Semiconductors N.V. (NASDAQGS:NXPI)</v>
      </c>
      <c r="G1784" t="str">
        <v>Vulcan Materials Company (NYSE:VMC)</v>
      </c>
    </row>
    <row r="1785" spans="1:7" x14ac:dyDescent="0.3">
      <c r="A1785" t="str">
        <v>Paymentus Holdings, Inc. (NYSE:PAY)</v>
      </c>
      <c r="B1785" t="str">
        <v>NRG Energy, Inc. (NYSE:NRG)</v>
      </c>
      <c r="D1785" t="str">
        <v>NYLI MacKay DefinedTerm Muni Opportunities Fund (NYSE:MMD)</v>
      </c>
      <c r="G1785" t="str">
        <v>W. P. Carey Inc. (NYSE:WPC)</v>
      </c>
    </row>
    <row r="1786" spans="1:7" x14ac:dyDescent="0.3">
      <c r="A1786" t="str">
        <v>Payoneer Global Inc. (NASDAQGM:PAYO)</v>
      </c>
      <c r="B1786" t="str">
        <v>NSTS Bancorp, Inc. (NASDAQCM:NSTS)</v>
      </c>
      <c r="D1786" t="str">
        <v>Oak Valley Bancorp (NASDAQCM:OVLY)</v>
      </c>
      <c r="G1786" t="str">
        <v>WaFd, Inc. (NASDAQGS:WAFD)</v>
      </c>
    </row>
    <row r="1787" spans="1:7" x14ac:dyDescent="0.3">
      <c r="A1787" t="str">
        <v>PayPal Holdings, Inc. (NASDAQGS:PYPL)</v>
      </c>
      <c r="B1787" t="str">
        <v>Nu Holdings Ltd. (NYSE:NU)</v>
      </c>
      <c r="D1787" t="str">
        <v>Occidental Petroleum Corporation (NYSE:OXY)</v>
      </c>
      <c r="G1787" t="str">
        <v>Walmart Inc. (NYSE:WMT)</v>
      </c>
    </row>
    <row r="1788" spans="1:7" x14ac:dyDescent="0.3">
      <c r="A1788" t="str">
        <v>PB Bankshares, Inc. (NASDAQCM:PBBK)</v>
      </c>
      <c r="B1788" t="str">
        <v>Nu Skin Enterprises, Inc. (NYSE:NUS)</v>
      </c>
      <c r="D1788" t="str">
        <v>Oceaneering International, Inc. (NYSE:OII)</v>
      </c>
      <c r="G1788" t="str">
        <v>Warby Parker Inc. (NYSE:WRBY)</v>
      </c>
    </row>
    <row r="1789" spans="1:7" x14ac:dyDescent="0.3">
      <c r="A1789" t="str">
        <v>PC Connection, Inc. (NASDAQGS:CNXN)</v>
      </c>
      <c r="B1789" t="str">
        <v>Nucor Corporation (NYSE:NUE)</v>
      </c>
      <c r="D1789" t="str">
        <v>Ocular Therapeutix, Inc. (NASDAQGM:OCUL)</v>
      </c>
      <c r="G1789" t="str">
        <v>Warner Music Group Corp. (NASDAQGS:WMG)</v>
      </c>
    </row>
    <row r="1790" spans="1:7" x14ac:dyDescent="0.3">
      <c r="A1790" t="str">
        <v>PCB Bancorp (NASDAQGS:PCB)</v>
      </c>
      <c r="B1790" t="str">
        <v>Nutanix, Inc. (NASDAQGS:NTNX)</v>
      </c>
      <c r="D1790" t="str">
        <v>Oculis Holding AG (NASDAQGM:OCS)</v>
      </c>
      <c r="G1790" t="str">
        <v>Washington Trust Bancorp, Inc. (NASDAQGS:WASH)</v>
      </c>
    </row>
    <row r="1791" spans="1:7" x14ac:dyDescent="0.3">
      <c r="A1791" t="str">
        <v>PCM Fund Inc. (NYSE:PCM)</v>
      </c>
      <c r="B1791" t="str">
        <v>Nutex Health Inc. (NASDAQCM:NUTX)</v>
      </c>
      <c r="D1791" t="str">
        <v>Oddity Tech Ltd. (NASDAQGM:ODD)</v>
      </c>
      <c r="G1791" t="str">
        <v>Waste Connections, Inc. (NYSE:WCN)</v>
      </c>
    </row>
    <row r="1792" spans="1:7" x14ac:dyDescent="0.3">
      <c r="A1792" t="str">
        <v>PDD Holdings Inc. (NASDAQGS:PDD)</v>
      </c>
      <c r="B1792" t="str">
        <v>Nuveen AMT-Free Municipal Credit Income Fund (NYSE:NVG)</v>
      </c>
      <c r="D1792" t="str">
        <v>OFG Bancorp (NYSE:OFG)</v>
      </c>
      <c r="G1792" t="str">
        <v>Waste Management, Inc. (NYSE:WM)</v>
      </c>
    </row>
    <row r="1793" spans="1:7" x14ac:dyDescent="0.3">
      <c r="A1793" t="str">
        <v>PDF Solutions, Inc. (NASDAQGS:PDFS)</v>
      </c>
      <c r="B1793" t="str">
        <v>Nuveen AMT-Free Quality Municipal Income Fund (NYSE:NEA)</v>
      </c>
      <c r="D1793" t="str">
        <v>OFS Capital Corporation (NASDAQGS:OFS)</v>
      </c>
      <c r="G1793" t="str">
        <v>Waters Corporation (NYSE:WAT)</v>
      </c>
    </row>
    <row r="1794" spans="1:7" x14ac:dyDescent="0.3">
      <c r="A1794" t="str">
        <v>Peabody Energy Corporation (NYSE:BTU)</v>
      </c>
      <c r="B1794" t="str">
        <v>Nuveen Arizona Quality Municipal Income Fund (NYSE:NAZ)</v>
      </c>
      <c r="D1794" t="str">
        <v>OGE Energy Corp. (NYSE:OGE)</v>
      </c>
      <c r="G1794" t="str">
        <v>Watts Water Technologies, Inc. (NYSE:WTS)</v>
      </c>
    </row>
    <row r="1795" spans="1:7" x14ac:dyDescent="0.3">
      <c r="A1795" t="str">
        <v>Peapack-Gladstone Financial Corporation (NASDAQGS:PGC)</v>
      </c>
      <c r="B1795" t="str">
        <v>Nuveen California AMT-Free Quality Municipal Income Fund (NYSE:NKX)</v>
      </c>
      <c r="D1795" t="str">
        <v>Ohio Valley Banc Corp. (NASDAQGM:OVBC)</v>
      </c>
      <c r="G1795" t="str">
        <v>Wayfair Inc. (NYSE:W)</v>
      </c>
    </row>
    <row r="1796" spans="1:7" x14ac:dyDescent="0.3">
      <c r="A1796" t="str">
        <v>Pearl Holdings Acquisition Corp (NASDAQGM:PRLH)</v>
      </c>
      <c r="B1796" t="str">
        <v>Nuveen California Quality Municipal Income Fund (NYSE:NAC)</v>
      </c>
      <c r="D1796" t="str">
        <v>O-I Glass, Inc. (NYSE:OI)</v>
      </c>
      <c r="G1796" t="str">
        <v>Waystar Holding Corp. (NASDAQGS:WAY)</v>
      </c>
    </row>
    <row r="1797" spans="1:7" x14ac:dyDescent="0.3">
      <c r="A1797" t="str">
        <v>Pebblebrook Hotel Trust (NYSE:PEB)</v>
      </c>
      <c r="B1797" t="str">
        <v>Nuveen Credit Strategies Income Fund (NYSE:JQC)</v>
      </c>
      <c r="D1797" t="str">
        <v>Oil States International, Inc. (NYSE:OIS)</v>
      </c>
      <c r="G1797" t="str">
        <v>Weatherford International plc (NASDAQGS:WFRD)</v>
      </c>
    </row>
    <row r="1798" spans="1:7" x14ac:dyDescent="0.3">
      <c r="A1798" t="str">
        <v>Pegasystems Inc. (NASDAQGS:PEGA)</v>
      </c>
      <c r="B1798" t="str">
        <v>Nuveen Floating Rate Income Fund (NYSE:JFR)</v>
      </c>
      <c r="D1798" t="str">
        <v>Oil-Dri Corporation of America (NYSE:ODC)</v>
      </c>
      <c r="G1798" t="str">
        <v>Weave Communications, Inc. (NYSE:WEAV)</v>
      </c>
    </row>
    <row r="1799" spans="1:7" x14ac:dyDescent="0.3">
      <c r="A1799" t="str">
        <v>PennantPark Floating Rate Capital Ltd. (NYSE:PFLT)</v>
      </c>
      <c r="B1799" t="str">
        <v>Nuveen Massachusetts Quality Municipal Income Fund (NYSE:NMT)</v>
      </c>
      <c r="D1799" t="str">
        <v>Oklo Inc. (NYSE:OKLO)</v>
      </c>
      <c r="G1799" t="str">
        <v>Webster Financial Corporation (NYSE:WBS)</v>
      </c>
    </row>
    <row r="1800" spans="1:7" x14ac:dyDescent="0.3">
      <c r="A1800" t="str">
        <v>PennantPark Investment Corporation (NYSE:PNNT)</v>
      </c>
      <c r="B1800" t="str">
        <v>Nuveen Missouri Quality Municipal Income Fund (NYSE:NOM)</v>
      </c>
      <c r="D1800" t="str">
        <v>Okta, Inc. (NASDAQGS:OKTA)</v>
      </c>
      <c r="G1800" t="str">
        <v>WEBTOON Entertainment Inc. (NASDAQGS:WBTN)</v>
      </c>
    </row>
    <row r="1801" spans="1:7" x14ac:dyDescent="0.3">
      <c r="A1801" t="str">
        <v>Penns Woods Bancorp, Inc. (NASDAQGS:PWOD)</v>
      </c>
      <c r="B1801" t="str">
        <v>Nuveen Multi-Market Income Fund (NYSE:JMM)</v>
      </c>
      <c r="D1801" t="str">
        <v>Old Dominion Freight Line, Inc. (NASDAQGS:ODFL)</v>
      </c>
      <c r="G1801" t="str">
        <v>Weibo Corporation (NASDAQGS:WB)</v>
      </c>
    </row>
    <row r="1802" spans="1:7" x14ac:dyDescent="0.3">
      <c r="A1802" t="str">
        <v>PennyMac Financial Services, Inc. (NYSE:PFSI)</v>
      </c>
      <c r="B1802" t="str">
        <v>Nuveen Municipal Credit Income Fund (NYSE:NZF)</v>
      </c>
      <c r="D1802" t="str">
        <v>Old Market Capital Corporation (NASDAQGS:OMCC)</v>
      </c>
      <c r="G1802" t="str">
        <v>Wells Fargo &amp; Company (NYSE:WFC)</v>
      </c>
    </row>
    <row r="1803" spans="1:7" x14ac:dyDescent="0.3">
      <c r="A1803" t="str">
        <v>PennyMac Mortgage Investment Trust (NYSE:PMT)</v>
      </c>
      <c r="B1803" t="str">
        <v>Nuveen Municipal Credit Opportunities Fund (NYSE:NMCO)</v>
      </c>
      <c r="D1803" t="str">
        <v>Old Point Financial Corporation (NASDAQCM:OPOF)</v>
      </c>
      <c r="G1803" t="str">
        <v>Welltower Inc. (NYSE:WELL)</v>
      </c>
    </row>
    <row r="1804" spans="1:7" x14ac:dyDescent="0.3">
      <c r="A1804" t="str">
        <v>Penske Automotive Group, Inc. (NYSE:PAG)</v>
      </c>
      <c r="B1804" t="str">
        <v>Nuveen Municipal High Income Opportunity Fund (NYSE:NMZ)</v>
      </c>
      <c r="D1804" t="str">
        <v>Old Republic International Corporation (NYSE:ORI)</v>
      </c>
      <c r="G1804" t="str">
        <v>WesBanco, Inc. (NASDAQGS:WSBC)</v>
      </c>
    </row>
    <row r="1805" spans="1:7" x14ac:dyDescent="0.3">
      <c r="A1805" t="str">
        <v>Pentair plc (NYSE:PNR)</v>
      </c>
      <c r="B1805" t="str">
        <v>Nuveen New York AMT-Free Quality Municipal Income Fund (NYSE:NRK)</v>
      </c>
      <c r="D1805" t="str">
        <v>Old Second Bancorp, Inc. (NASDAQGS:OSBC)</v>
      </c>
      <c r="G1805" t="str">
        <v>West Bancorporation, Inc. (NASDAQGS:WTBA)</v>
      </c>
    </row>
    <row r="1806" spans="1:7" x14ac:dyDescent="0.3">
      <c r="A1806" t="str">
        <v>Penumbra, Inc. (NYSE:PEN)</v>
      </c>
      <c r="B1806" t="str">
        <v>Nuveen New York Quality Municipal Income Fund (NYSE:NAN)</v>
      </c>
      <c r="D1806" t="str">
        <v>Olema Pharmaceuticals, Inc. (NASDAQGS:OLMA)</v>
      </c>
      <c r="G1806" t="str">
        <v>Westamerica Bancorporation (NASDAQGS:WABC)</v>
      </c>
    </row>
    <row r="1807" spans="1:7" x14ac:dyDescent="0.3">
      <c r="A1807" t="str">
        <v>Peoples Bancorp Inc. (NASDAQGS:PEBO)</v>
      </c>
      <c r="B1807" t="str">
        <v>Nuveen Pennsylvania Quality Municipal Income Fund (NYSE:NQP)</v>
      </c>
      <c r="D1807" t="str">
        <v>Olin Corporation (NYSE:OLN)</v>
      </c>
      <c r="G1807" t="str">
        <v>Western Asset Emerging Markets Debt Fund Inc. (NYSE:EMD)</v>
      </c>
    </row>
    <row r="1808" spans="1:7" x14ac:dyDescent="0.3">
      <c r="A1808" t="str">
        <v>Peoples Bancorp of North Carolina, Inc. (NASDAQGM:PEBK)</v>
      </c>
      <c r="B1808" t="str">
        <v>Nuveen Quality Municipal Income Fund (NYSE:NAD)</v>
      </c>
      <c r="D1808" t="str">
        <v>Ollie's Bargain Outlet Holdings, Inc. (NASDAQGM:OLLI)</v>
      </c>
      <c r="G1808" t="str">
        <v>Western Asset Global High Income Fund Inc. (NYSE:EHI)</v>
      </c>
    </row>
    <row r="1809" spans="1:7" x14ac:dyDescent="0.3">
      <c r="A1809" t="str">
        <v>Peoples Financial Services Corp. (NASDAQGS:PFIS)</v>
      </c>
      <c r="B1809" t="str">
        <v>Nuveen Real Estate Income Fund (NYSE:JRS)</v>
      </c>
      <c r="D1809" t="str">
        <v>Olo Inc. (NYSE:OLO)</v>
      </c>
      <c r="G1809" t="str">
        <v>Western Asset Inflation-Linked Income Fund (NYSE:WIA)</v>
      </c>
    </row>
    <row r="1810" spans="1:7" x14ac:dyDescent="0.3">
      <c r="A1810" t="str">
        <v>PepsiCo, Inc. (NASDAQGS:PEP)</v>
      </c>
      <c r="B1810" t="str">
        <v>Nuveen Variable Rate Preferred &amp; Income Fund (NYSE:NPFD)</v>
      </c>
      <c r="D1810" t="str">
        <v>Olympic Steel, Inc. (NASDAQGS:ZEUS)</v>
      </c>
      <c r="G1810" t="str">
        <v>Western Asset Inflation-Linked Opportunities &amp; Income Fund (NYSE:WIW)</v>
      </c>
    </row>
    <row r="1811" spans="1:7" x14ac:dyDescent="0.3">
      <c r="A1811" t="str">
        <v>Perception Capital Corp. IV (NYSE:RCFA)</v>
      </c>
      <c r="B1811" t="str">
        <v>Nuveen Virginia Quality Municipal Income Fund (NYSE:NPV)</v>
      </c>
      <c r="D1811" t="str">
        <v>Omega Flex, Inc. (NASDAQGM:OFLX)</v>
      </c>
      <c r="G1811" t="str">
        <v>Western Asset Intermediate Muni Fund Inc. (NYSE:SBI)</v>
      </c>
    </row>
    <row r="1812" spans="1:7" x14ac:dyDescent="0.3">
      <c r="A1812" t="str">
        <v>Perdoceo Education Corporation (NASDAQGS:PRDO)</v>
      </c>
      <c r="B1812" t="str">
        <v>NV5 Global, Inc. (NASDAQGS:NVEE)</v>
      </c>
      <c r="D1812" t="str">
        <v>Omega Healthcare Investors, Inc. (NYSE:OHI)</v>
      </c>
      <c r="G1812" t="str">
        <v>Western Asset Investment Grade Income Fund Inc. (NYSE:PAI)</v>
      </c>
    </row>
    <row r="1813" spans="1:7" x14ac:dyDescent="0.3">
      <c r="A1813" t="str">
        <v>Performance Food Group Company (NYSE:PFGC)</v>
      </c>
      <c r="B1813" t="str">
        <v>NVE Corporation (NASDAQCM:NVEC)</v>
      </c>
      <c r="D1813" t="str">
        <v>Omnicell, Inc. (NASDAQGS:OMCL)</v>
      </c>
      <c r="G1813" t="str">
        <v>Western Asset Mortgage Opportunity Fund Inc. (NYSE:DMO)</v>
      </c>
    </row>
    <row r="1814" spans="1:7" x14ac:dyDescent="0.3">
      <c r="A1814" t="str">
        <v>Perion Network Ltd. (NASDAQGS:PERI)</v>
      </c>
      <c r="B1814" t="str">
        <v>nVent Electric plc (NYSE:NVT)</v>
      </c>
      <c r="D1814" t="str">
        <v>Omnicom Group Inc. (NYSE:OMC)</v>
      </c>
      <c r="G1814" t="str">
        <v>Western Asset Premier Bond Fund (NYSE:WEA)</v>
      </c>
    </row>
    <row r="1815" spans="1:7" x14ac:dyDescent="0.3">
      <c r="A1815" t="str">
        <v>Perma-Pipe International Holdings, Inc. (NASDAQGM:PPIH)</v>
      </c>
      <c r="B1815" t="str">
        <v>NVIDIA Corporation (NASDAQGS:NVDA)</v>
      </c>
      <c r="D1815" t="str">
        <v>On Holding AG (NYSE:ONON)</v>
      </c>
      <c r="G1815" t="str">
        <v>Western Digital Corporation (NASDAQGS:WDC)</v>
      </c>
    </row>
    <row r="1816" spans="1:7" x14ac:dyDescent="0.3">
      <c r="A1816" t="str">
        <v>Permian Basin Royalty Trust (NYSE:PBT)</v>
      </c>
      <c r="B1816" t="str">
        <v>NVR, Inc. (NYSE:NVR)</v>
      </c>
      <c r="D1816" t="str">
        <v>ON Semiconductor Corporation (NASDAQGS:ON)</v>
      </c>
      <c r="G1816" t="str">
        <v>Western Midstream Partners, LP (NYSE:WES)</v>
      </c>
    </row>
    <row r="1817" spans="1:7" x14ac:dyDescent="0.3">
      <c r="A1817" t="str">
        <v>Permian Resources Corporation (NYSE:PR)</v>
      </c>
      <c r="B1817" t="str">
        <v>NXP Semiconductors N.V. (NASDAQGS:NXPI)</v>
      </c>
      <c r="D1817" t="str">
        <v>ON24, Inc. (NYSE:ONTF)</v>
      </c>
      <c r="G1817" t="str">
        <v>Western New England Bancorp, Inc. (NASDAQGS:WNEB)</v>
      </c>
    </row>
    <row r="1818" spans="1:7" x14ac:dyDescent="0.3">
      <c r="A1818" t="str">
        <v>Pfizer Inc. (NYSE:PFE)</v>
      </c>
      <c r="B1818" t="str">
        <v>NYLI MacKay DefinedTerm Muni Opportunities Fund (NYSE:MMD)</v>
      </c>
      <c r="D1818" t="str">
        <v>ONE Gas, Inc. (NYSE:OGS)</v>
      </c>
      <c r="G1818" t="str">
        <v>Westinghouse Air Brake Technologies Corporation (NYSE:WAB)</v>
      </c>
    </row>
    <row r="1819" spans="1:7" x14ac:dyDescent="0.3">
      <c r="A1819" t="str">
        <v>PG&amp;E Corporation (NYSE:PCG)</v>
      </c>
      <c r="B1819" t="str">
        <v>Oak Valley Bancorp (NASDAQCM:OVLY)</v>
      </c>
      <c r="D1819" t="str">
        <v>One Liberty Properties, Inc. (NYSE:OLP)</v>
      </c>
      <c r="G1819" t="str">
        <v>Westlake Chemical Partners LP (NYSE:WLKP)</v>
      </c>
    </row>
    <row r="1820" spans="1:7" x14ac:dyDescent="0.3">
      <c r="A1820" t="str">
        <v>PhenixFIN Corporation (NASDAQGM:PFX)</v>
      </c>
      <c r="B1820" t="str">
        <v>Oaktree Specialty Lending Corporation (NASDAQGS:OCSL)</v>
      </c>
      <c r="D1820" t="str">
        <v>OneMain Holdings, Inc. (NYSE:OMF)</v>
      </c>
      <c r="G1820" t="str">
        <v>Westwood Holdings Group, Inc. (NYSE:WHG)</v>
      </c>
    </row>
    <row r="1821" spans="1:7" x14ac:dyDescent="0.3">
      <c r="A1821" t="str">
        <v>Phibro Animal Health Corporation (NASDAQGM:PAHC)</v>
      </c>
      <c r="B1821" t="str">
        <v>Occidental Petroleum Corporation (NYSE:OXY)</v>
      </c>
      <c r="D1821" t="str">
        <v>ONEOK, Inc. (NYSE:OKE)</v>
      </c>
      <c r="G1821" t="str">
        <v>WEX Inc. (NYSE:WEX)</v>
      </c>
    </row>
    <row r="1822" spans="1:7" x14ac:dyDescent="0.3">
      <c r="A1822" t="str">
        <v>Philip Morris International Inc. (NYSE:PM)</v>
      </c>
      <c r="B1822" t="str">
        <v>Oceaneering International, Inc. (NYSE:OII)</v>
      </c>
      <c r="D1822" t="str">
        <v>OneSpan Inc. (NASDAQCM:OSPN)</v>
      </c>
      <c r="G1822" t="str">
        <v>White Mountains Insurance Group, Ltd. (NYSE:WTM)</v>
      </c>
    </row>
    <row r="1823" spans="1:7" x14ac:dyDescent="0.3">
      <c r="A1823" t="str">
        <v>Phillips 66 (NYSE:PSX)</v>
      </c>
      <c r="B1823" t="str">
        <v>OceanFirst Financial Corp. (NASDAQGS:OCFC)</v>
      </c>
      <c r="D1823" t="str">
        <v>OneSpaWorld Holdings Limited (NASDAQCM:OSW)</v>
      </c>
      <c r="G1823" t="str">
        <v>Whitestone REIT (NYSE:WSR)</v>
      </c>
    </row>
    <row r="1824" spans="1:7" x14ac:dyDescent="0.3">
      <c r="A1824" t="str">
        <v>Phillips Edison &amp; Company, Inc. (NASDAQGS:PECO)</v>
      </c>
      <c r="B1824" t="str">
        <v>Oddity Tech Ltd. (NASDAQGM:ODD)</v>
      </c>
      <c r="D1824" t="str">
        <v>OneStream, Inc. (NASDAQGS:OS)</v>
      </c>
      <c r="G1824" t="str">
        <v>Willdan Group, Inc. (NASDAQGM:WLDN)</v>
      </c>
    </row>
    <row r="1825" spans="1:7" x14ac:dyDescent="0.3">
      <c r="A1825" t="str">
        <v>PHINIA Inc. (NYSE:PHIN)</v>
      </c>
      <c r="B1825" t="str">
        <v>OFG Bancorp (NYSE:OFG)</v>
      </c>
      <c r="D1825" t="str">
        <v>OneWater Marine Inc. (NASDAQGM:ONEW)</v>
      </c>
      <c r="G1825" t="str">
        <v>William Penn Bancorporation (NASDAQCM:WMPN)</v>
      </c>
    </row>
    <row r="1826" spans="1:7" x14ac:dyDescent="0.3">
      <c r="A1826" t="str">
        <v>Photronics, Inc. (NASDAQGS:PLAB)</v>
      </c>
      <c r="B1826" t="str">
        <v>OFS Capital Corporation (NASDAQGS:OFS)</v>
      </c>
      <c r="D1826" t="str">
        <v>OnKure Therapeutics, Inc. (NASDAQGM:OKUR)</v>
      </c>
      <c r="G1826" t="str">
        <v>Willis Lease Finance Corporation (NASDAQGM:WLFC)</v>
      </c>
    </row>
    <row r="1827" spans="1:7" x14ac:dyDescent="0.3">
      <c r="A1827" t="str">
        <v>Pilgrim's Pride Corporation (NASDAQGS:PPC)</v>
      </c>
      <c r="B1827" t="str">
        <v>OGE Energy Corp. (NYSE:OGE)</v>
      </c>
      <c r="D1827" t="str">
        <v>Onto Innovation Inc. (NYSE:ONTO)</v>
      </c>
      <c r="G1827" t="str">
        <v>Winmark Corporation (NASDAQGM:WINA)</v>
      </c>
    </row>
    <row r="1828" spans="1:7" x14ac:dyDescent="0.3">
      <c r="A1828" t="str">
        <v>PIMCO California Municipal Income Fund (NYSE:PCQ)</v>
      </c>
      <c r="B1828" t="str">
        <v>Ohio Valley Banc Corp. (NASDAQGM:OVBC)</v>
      </c>
      <c r="D1828" t="str">
        <v>Ooma, Inc. (NYSE:OOMA)</v>
      </c>
      <c r="G1828" t="str">
        <v>Wintrust Financial Corporation (NASDAQGS:WTFC)</v>
      </c>
    </row>
    <row r="1829" spans="1:7" x14ac:dyDescent="0.3">
      <c r="A1829" t="str">
        <v>PIMCO California Municipal Income Fund II (NYSE:PCK)</v>
      </c>
      <c r="B1829" t="str">
        <v>O-I Glass, Inc. (NYSE:OI)</v>
      </c>
      <c r="D1829" t="str">
        <v>OP Bancorp (NASDAQGM:OPBK)</v>
      </c>
      <c r="G1829" t="str">
        <v>WisdomTree, Inc. (NYSE:WT)</v>
      </c>
    </row>
    <row r="1830" spans="1:7" x14ac:dyDescent="0.3">
      <c r="A1830" t="str">
        <v>PIMCO California Municipal Income Fund III (NYSE:PZC)</v>
      </c>
      <c r="B1830" t="str">
        <v>Oil States International, Inc. (NYSE:OIS)</v>
      </c>
      <c r="D1830" t="str">
        <v>Open Lending Corporation (NASDAQGM:LPRO)</v>
      </c>
      <c r="G1830" t="str">
        <v>Wix.com Ltd. (NASDAQGS:WIX)</v>
      </c>
    </row>
    <row r="1831" spans="1:7" x14ac:dyDescent="0.3">
      <c r="A1831" t="str">
        <v>PIMCO Corporate &amp; Income Opportunity Fund (NYSE:PTY)</v>
      </c>
      <c r="B1831" t="str">
        <v>Oil-Dri Corporation of America (NYSE:ODC)</v>
      </c>
      <c r="D1831" t="str">
        <v>Open Text Corporation (NASDAQGS:OTEX)</v>
      </c>
      <c r="G1831" t="str">
        <v>WK Kellogg Co (NYSE:KLG)</v>
      </c>
    </row>
    <row r="1832" spans="1:7" x14ac:dyDescent="0.3">
      <c r="A1832" t="str">
        <v>PIMCO Corporate &amp; Income Strategy Fund (NYSE:PCN)</v>
      </c>
      <c r="B1832" t="str">
        <v>Okta, Inc. (NASDAQGS:OKTA)</v>
      </c>
      <c r="D1832" t="str">
        <v>OPENLANE, Inc. (NYSE:KAR)</v>
      </c>
      <c r="G1832" t="str">
        <v>Wolverine World Wide, Inc. (NYSE:WWW)</v>
      </c>
    </row>
    <row r="1833" spans="1:7" x14ac:dyDescent="0.3">
      <c r="A1833" t="str">
        <v>PIMCO Global StocksPLUS &amp; Income Fund (NYSE:PGP)</v>
      </c>
      <c r="B1833" t="str">
        <v>Old Dominion Freight Line, Inc. (NASDAQGS:ODFL)</v>
      </c>
      <c r="D1833" t="str">
        <v>OppFi Inc. (NYSE:OPFI)</v>
      </c>
      <c r="G1833" t="str">
        <v>Workday, Inc. (NASDAQGS:WDAY)</v>
      </c>
    </row>
    <row r="1834" spans="1:7" x14ac:dyDescent="0.3">
      <c r="A1834" t="str">
        <v>PIMCO Income Strategy Fund (NYSE:PFL)</v>
      </c>
      <c r="B1834" t="str">
        <v>Old National Bancorp (NASDAQGS:ONB)</v>
      </c>
      <c r="D1834" t="str">
        <v>Option Care Health, Inc. (NASDAQGS:OPCH)</v>
      </c>
      <c r="G1834" t="str">
        <v>World Acceptance Corporation (NASDAQGS:WRLD)</v>
      </c>
    </row>
    <row r="1835" spans="1:7" x14ac:dyDescent="0.3">
      <c r="A1835" t="str">
        <v>PIMCO Income Strategy Fund II (NYSE:PFN)</v>
      </c>
      <c r="B1835" t="str">
        <v>Old Point Financial Corporation (NASDAQCM:OPOF)</v>
      </c>
      <c r="D1835" t="str">
        <v>Oracle Corporation (NYSE:ORCL)</v>
      </c>
      <c r="G1835" t="str">
        <v>World Kinect Corporation (NYSE:WKC)</v>
      </c>
    </row>
    <row r="1836" spans="1:7" x14ac:dyDescent="0.3">
      <c r="A1836" t="str">
        <v>PIMCO Municipal Income Fund (NYSE:PMF)</v>
      </c>
      <c r="B1836" t="str">
        <v>Old Republic International Corporation (NYSE:ORI)</v>
      </c>
      <c r="D1836" t="str">
        <v>Orange County Bancorp, Inc. (NASDAQCM:OBT)</v>
      </c>
      <c r="G1836" t="str">
        <v>Worthington Enterprises, Inc. (NYSE:WOR)</v>
      </c>
    </row>
    <row r="1837" spans="1:7" x14ac:dyDescent="0.3">
      <c r="A1837" t="str">
        <v>PIMCO Municipal Income Fund II (NYSE:PML)</v>
      </c>
      <c r="B1837" t="str">
        <v>Old Second Bancorp, Inc. (NASDAQGS:OSBC)</v>
      </c>
      <c r="D1837" t="str">
        <v>Orchestra BioMed Holdings, Inc. (NASDAQGM:OBIO)</v>
      </c>
      <c r="G1837" t="str">
        <v>Worthington Steel, Inc. (NYSE:WS)</v>
      </c>
    </row>
    <row r="1838" spans="1:7" x14ac:dyDescent="0.3">
      <c r="A1838" t="str">
        <v>PIMCO Municipal Income Fund III (NYSE:PMX)</v>
      </c>
      <c r="B1838" t="str">
        <v>Olin Corporation (NYSE:OLN)</v>
      </c>
      <c r="D1838" t="str">
        <v>O'Reilly Automotive, Inc. (NASDAQGS:ORLY)</v>
      </c>
      <c r="G1838" t="str">
        <v>WSFS Financial Corporation (NASDAQGS:WSFS)</v>
      </c>
    </row>
    <row r="1839" spans="1:7" x14ac:dyDescent="0.3">
      <c r="A1839" t="str">
        <v>PIMCO New York Municipal Income Fund (NYSE:PNF)</v>
      </c>
      <c r="B1839" t="str">
        <v>Ollie's Bargain Outlet Holdings, Inc. (NASDAQGM:OLLI)</v>
      </c>
      <c r="D1839" t="str">
        <v>ORIC Pharmaceuticals, Inc. (NASDAQGS:ORIC)</v>
      </c>
      <c r="G1839" t="str">
        <v>Wyndham Hotels &amp; Resorts, Inc. (NYSE:WH)</v>
      </c>
    </row>
    <row r="1840" spans="1:7" x14ac:dyDescent="0.3">
      <c r="A1840" t="str">
        <v>PIMCO New York Municipal Income Fund II (NYSE:PNI)</v>
      </c>
      <c r="B1840" t="str">
        <v>Olo Inc. (NYSE:OLO)</v>
      </c>
      <c r="D1840" t="str">
        <v>Oriental Rise Holdings Limited (NASDAQCM:ORIS)</v>
      </c>
      <c r="G1840" t="str">
        <v>X Financial (NYSE:XYF)</v>
      </c>
    </row>
    <row r="1841" spans="1:7" x14ac:dyDescent="0.3">
      <c r="A1841" t="str">
        <v>PIMCO New York Municipal Income Fund III (NYSE:PYN)</v>
      </c>
      <c r="B1841" t="str">
        <v>Olympic Steel, Inc. (NASDAQGS:ZEUS)</v>
      </c>
      <c r="D1841" t="str">
        <v>Origin Bancorp, Inc. (NYSE:OBK)</v>
      </c>
      <c r="G1841" t="str">
        <v>Xenia Hotels &amp; Resorts, Inc. (NYSE:XHR)</v>
      </c>
    </row>
    <row r="1842" spans="1:7" x14ac:dyDescent="0.3">
      <c r="A1842" t="str">
        <v>PIMCO Strategic Income Fund, Inc. (NYSE:RCS)</v>
      </c>
      <c r="B1842" t="str">
        <v>Omega Flex, Inc. (NASDAQGM:OFLX)</v>
      </c>
      <c r="D1842" t="str">
        <v>Orion Group Holdings, Inc. (NYSE:ORN)</v>
      </c>
      <c r="G1842" t="str">
        <v>Xiao-I Corporation (NASDAQGM:AIXI)</v>
      </c>
    </row>
    <row r="1843" spans="1:7" x14ac:dyDescent="0.3">
      <c r="A1843" t="str">
        <v>Pinnacle Financial Partners, Inc. (NASDAQGS:PNFP)</v>
      </c>
      <c r="B1843" t="str">
        <v>Omega Healthcare Investors, Inc. (NYSE:OHI)</v>
      </c>
      <c r="D1843" t="str">
        <v>Orion S.A. (NYSE:OEC)</v>
      </c>
      <c r="G1843" t="str">
        <v>XOMA Royalty Corporation (NASDAQGM:XOMA)</v>
      </c>
    </row>
    <row r="1844" spans="1:7" x14ac:dyDescent="0.3">
      <c r="A1844" t="str">
        <v>Pinnacle West Capital Corporation (NYSE:PNW)</v>
      </c>
      <c r="B1844" t="str">
        <v>Omnicell, Inc. (NASDAQGS:OMCL)</v>
      </c>
      <c r="D1844" t="str">
        <v>Ormat Technologies, Inc. (NYSE:ORA)</v>
      </c>
      <c r="G1844" t="str">
        <v>XP Inc. (NASDAQGS:XP)</v>
      </c>
    </row>
    <row r="1845" spans="1:7" x14ac:dyDescent="0.3">
      <c r="A1845" t="str">
        <v>Pinterest, Inc. (NYSE:PINS)</v>
      </c>
      <c r="B1845" t="str">
        <v>Omnicom Group Inc. (NYSE:OMC)</v>
      </c>
      <c r="D1845" t="str">
        <v>Orrstown Financial Services, Inc. (NASDAQCM:ORRF)</v>
      </c>
      <c r="G1845" t="str">
        <v>XPeng Inc. (NYSE:XPEV)</v>
      </c>
    </row>
    <row r="1846" spans="1:7" x14ac:dyDescent="0.3">
      <c r="A1846" t="str">
        <v>Pioneer Bancorp, Inc. (NASDAQCM:PBFS)</v>
      </c>
      <c r="B1846" t="str">
        <v>On Holding AG (NYSE:ONON)</v>
      </c>
      <c r="D1846" t="str">
        <v>Orthofix Medical Inc. (NASDAQGS:OFIX)</v>
      </c>
      <c r="G1846" t="str">
        <v>Xperi Inc. (NYSE:XPER)</v>
      </c>
    </row>
    <row r="1847" spans="1:7" x14ac:dyDescent="0.3">
      <c r="A1847" t="str">
        <v>Pioneer Floating Rate Fund, Inc. (NYSE:PHD)</v>
      </c>
      <c r="B1847" t="str">
        <v>ON Semiconductor Corporation (NASDAQGS:ON)</v>
      </c>
      <c r="D1847" t="str">
        <v>Oscar Health, Inc. (NYSE:OSCR)</v>
      </c>
      <c r="G1847" t="str">
        <v>XPO, Inc. (NYSE:XPO)</v>
      </c>
    </row>
    <row r="1848" spans="1:7" x14ac:dyDescent="0.3">
      <c r="A1848" t="str">
        <v>Pioneer High Income Fund, Inc. (NYSE:PHT)</v>
      </c>
      <c r="B1848" t="str">
        <v>ON24, Inc. (NYSE:ONTF)</v>
      </c>
      <c r="D1848" t="str">
        <v>Otter Tail Corporation (NASDAQGS:OTTR)</v>
      </c>
      <c r="G1848" t="str">
        <v>Xponential Fitness, Inc. (NYSE:XPOF)</v>
      </c>
    </row>
    <row r="1849" spans="1:7" x14ac:dyDescent="0.3">
      <c r="A1849" t="str">
        <v>Pioneer Municipal High Income Advantage Fund, Inc. (NYSE:MAV)</v>
      </c>
      <c r="B1849" t="str">
        <v>ONE Gas, Inc. (NYSE:OGS)</v>
      </c>
      <c r="D1849" t="str">
        <v>Ouster, Inc. (NYSE:OUST)</v>
      </c>
      <c r="G1849" t="str">
        <v>Xylem Inc. (NYSE:XYL)</v>
      </c>
    </row>
    <row r="1850" spans="1:7" x14ac:dyDescent="0.3">
      <c r="A1850" t="str">
        <v>Pioneer Municipal High Income Fund, Inc. (NYSE:MHI)</v>
      </c>
      <c r="B1850" t="str">
        <v>One Liberty Properties, Inc. (NYSE:OLP)</v>
      </c>
      <c r="D1850" t="str">
        <v>Outbrain Inc. (NASDAQGS:OB)</v>
      </c>
      <c r="G1850" t="str">
        <v>Yelp Inc. (NYSE:YELP)</v>
      </c>
    </row>
    <row r="1851" spans="1:7" x14ac:dyDescent="0.3">
      <c r="A1851" t="str">
        <v>Piper Sandler Companies (NYSE:PIPR)</v>
      </c>
      <c r="B1851" t="str">
        <v>OneMain Holdings, Inc. (NYSE:OMF)</v>
      </c>
      <c r="D1851" t="str">
        <v>OUTFRONT Media Inc. (NYSE:OUT)</v>
      </c>
      <c r="G1851" t="str">
        <v>YETI Holdings, Inc. (NYSE:YETI)</v>
      </c>
    </row>
    <row r="1852" spans="1:7" x14ac:dyDescent="0.3">
      <c r="A1852" t="str">
        <v>PJT Partners Inc. (NYSE:PJT)</v>
      </c>
      <c r="B1852" t="str">
        <v>ONEOK, Inc. (NYSE:OKE)</v>
      </c>
      <c r="D1852" t="str">
        <v>Outlook Therapeutics, Inc. (NASDAQCM:OTLK)</v>
      </c>
      <c r="G1852" t="str">
        <v>Y-mAbs Therapeutics, Inc. (NASDAQGS:YMAB)</v>
      </c>
    </row>
    <row r="1853" spans="1:7" x14ac:dyDescent="0.3">
      <c r="A1853" t="str">
        <v>Plains All American Pipeline, L.P. (NASDAQGS:PAA)</v>
      </c>
      <c r="B1853" t="str">
        <v>OneSpan Inc. (NASDAQCM:OSPN)</v>
      </c>
      <c r="D1853" t="str">
        <v>Ovintiv Inc. (NYSE:OVV)</v>
      </c>
      <c r="G1853" t="str">
        <v>Yum China Holdings, Inc. (NYSE:YUMC)</v>
      </c>
    </row>
    <row r="1854" spans="1:7" x14ac:dyDescent="0.3">
      <c r="A1854" t="str">
        <v>Plains GP Holdings, L.P. (NASDAQGS:PAGP)</v>
      </c>
      <c r="B1854" t="str">
        <v>OneSpaWorld Holdings Limited (NASDAQCM:OSW)</v>
      </c>
      <c r="D1854" t="str">
        <v>Owens &amp; Minor, Inc. (NYSE:OMI)</v>
      </c>
      <c r="G1854" t="str">
        <v>Zai Lab Limited (NASDAQGM:ZLAB)</v>
      </c>
    </row>
    <row r="1855" spans="1:7" x14ac:dyDescent="0.3">
      <c r="A1855" t="str">
        <v>Planet Fitness, Inc. (NYSE:PLNT)</v>
      </c>
      <c r="B1855" t="str">
        <v>OneStream, Inc. (NASDAQGS:OS)</v>
      </c>
      <c r="D1855" t="str">
        <v>Owens Corning (NYSE:OC)</v>
      </c>
      <c r="G1855" t="str">
        <v>Zebra Technologies Corporation (NASDAQGS:ZBRA)</v>
      </c>
    </row>
    <row r="1856" spans="1:7" x14ac:dyDescent="0.3">
      <c r="A1856" t="str">
        <v>Playa Hotels &amp; Resorts N.V. (NASDAQGS:PLYA)</v>
      </c>
      <c r="B1856" t="str">
        <v>OneWater Marine Inc. (NASDAQGM:ONEW)</v>
      </c>
      <c r="D1856" t="str">
        <v>Oxford Industries, Inc. (NYSE:OXM)</v>
      </c>
      <c r="G1856" t="str">
        <v>ZEEKR Intelligent Technology Holding Limited (NYSE:ZK)</v>
      </c>
    </row>
    <row r="1857" spans="1:7" x14ac:dyDescent="0.3">
      <c r="A1857" t="str">
        <v>PlayAGS, Inc. (NYSE:AGS)</v>
      </c>
      <c r="B1857" t="str">
        <v>Onto Innovation Inc. (NYSE:ONTO)</v>
      </c>
      <c r="D1857" t="str">
        <v>P10, Inc. (NYSE:PX)</v>
      </c>
      <c r="G1857" t="str">
        <v>Zeta Global Holdings Corp. (NYSE:ZETA)</v>
      </c>
    </row>
    <row r="1858" spans="1:7" x14ac:dyDescent="0.3">
      <c r="A1858" t="str">
        <v>Playtika Holding Corp. (NASDAQGS:PLTK)</v>
      </c>
      <c r="B1858" t="str">
        <v>Ooma, Inc. (NYSE:OOMA)</v>
      </c>
      <c r="D1858" t="str">
        <v>Pacific Premier Bancorp, Inc. (NASDAQGS:PPBI)</v>
      </c>
      <c r="G1858" t="str">
        <v>Ziff Davis, Inc. (NASDAQGS:ZD)</v>
      </c>
    </row>
    <row r="1859" spans="1:7" x14ac:dyDescent="0.3">
      <c r="A1859" t="str">
        <v>Plexus Corp. (NASDAQGS:PLXS)</v>
      </c>
      <c r="B1859" t="str">
        <v>OP Bancorp (NASDAQGM:OPBK)</v>
      </c>
      <c r="D1859" t="str">
        <v>Pacira BioSciences, Inc. (NASDAQGS:PCRX)</v>
      </c>
      <c r="G1859" t="str">
        <v>Zillow Group, Inc. (NASDAQGS:ZG)</v>
      </c>
    </row>
    <row r="1860" spans="1:7" x14ac:dyDescent="0.3">
      <c r="A1860" t="str">
        <v>Plum Acquisition Corp. III (NASDAQCM:PLMJ)</v>
      </c>
      <c r="B1860" t="str">
        <v>Open Lending Corporation (NASDAQGM:LPRO)</v>
      </c>
      <c r="D1860" t="str">
        <v>Packaging Corporation of America (NYSE:PKG)</v>
      </c>
      <c r="G1860" t="str">
        <v>ZIM Integrated Shipping Services Ltd. (NYSE:ZIM)</v>
      </c>
    </row>
    <row r="1861" spans="1:7" x14ac:dyDescent="0.3">
      <c r="A1861" t="str">
        <v>Plumas Bancorp (NASDAQCM:PLBC)</v>
      </c>
      <c r="B1861" t="str">
        <v>Open Text Corporation (NASDAQGS:OTEX)</v>
      </c>
      <c r="D1861" t="str">
        <v>PACS Group, Inc. (NYSE:PACS)</v>
      </c>
      <c r="G1861" t="str">
        <v>Zimmer Biomet Holdings, Inc. (NYSE:ZBH)</v>
      </c>
    </row>
    <row r="1862" spans="1:7" x14ac:dyDescent="0.3">
      <c r="A1862" t="str">
        <v>Plymouth Industrial REIT, Inc. (NYSE:PLYM)</v>
      </c>
      <c r="B1862" t="str">
        <v>OPENLANE, Inc. (NYSE:KAR)</v>
      </c>
      <c r="D1862" t="str">
        <v>Pactiv Evergreen Inc. (NASDAQGS:PTVE)</v>
      </c>
      <c r="G1862" t="str">
        <v>Zions Bancorporation, National Association (NASDAQGS:ZION)</v>
      </c>
    </row>
    <row r="1863" spans="1:7" x14ac:dyDescent="0.3">
      <c r="A1863" t="str">
        <v>Polaris Inc. (NYSE:PII)</v>
      </c>
      <c r="B1863" t="str">
        <v>Opera Limited (NASDAQGS:OPRA)</v>
      </c>
      <c r="D1863" t="str">
        <v>Pagaya Technologies Ltd. (NASDAQCM:PGY)</v>
      </c>
      <c r="G1863" t="str">
        <v>Zoetis Inc. (NYSE:ZTS)</v>
      </c>
    </row>
    <row r="1864" spans="1:7" x14ac:dyDescent="0.3">
      <c r="A1864" t="str">
        <v>Ponce Financial Group, Inc. (NASDAQGM:PDLB)</v>
      </c>
      <c r="B1864" t="str">
        <v>OppFi Inc. (NYSE:OPFI)</v>
      </c>
      <c r="D1864" t="str">
        <v>PagerDuty, Inc. (NYSE:PD)</v>
      </c>
      <c r="G1864" t="str">
        <v>Zoom Video Communications, Inc. (NASDAQGS:ZM)</v>
      </c>
    </row>
    <row r="1865" spans="1:7" x14ac:dyDescent="0.3">
      <c r="A1865" t="str">
        <v>Pool Corporation (NASDAQGS:POOL)</v>
      </c>
      <c r="B1865" t="str">
        <v>Optex Systems Holdings, Inc (NASDAQCM:OPXS)</v>
      </c>
      <c r="D1865" t="str">
        <v>Palantir Technologies Inc. (NYSE:PLTR)</v>
      </c>
      <c r="G1865" t="str">
        <v>Zoomcar Holdings, Inc. (NASDAQGM:ZCAR)</v>
      </c>
    </row>
    <row r="1866" spans="1:7" x14ac:dyDescent="0.3">
      <c r="A1866" t="str">
        <v>Popular, Inc. (NASDAQGS:BPOP)</v>
      </c>
      <c r="B1866" t="str">
        <v>OptimumBank Holdings, Inc. (NASDAQCM:OPHC)</v>
      </c>
      <c r="D1866" t="str">
        <v>Palo Alto Networks, Inc. (NASDAQGS:PANW)</v>
      </c>
      <c r="G1866" t="str">
        <v>ZoomInfo Technologies Inc. (NASDAQGS:ZI)</v>
      </c>
    </row>
    <row r="1867" spans="1:7" x14ac:dyDescent="0.3">
      <c r="A1867" t="str">
        <v>Portillo's Inc. (NASDAQGS:PTLO)</v>
      </c>
      <c r="B1867" t="str">
        <v>Option Care Health, Inc. (NASDAQGS:OPCH)</v>
      </c>
      <c r="D1867" t="str">
        <v>Palomar Holdings, Inc. (NASDAQGS:PLMR)</v>
      </c>
      <c r="G1867" t="str">
        <v>Zscaler, Inc. (NASDAQGS:ZS)</v>
      </c>
    </row>
    <row r="1868" spans="1:7" x14ac:dyDescent="0.3">
      <c r="A1868" t="str">
        <v>Portland General Electric Company (NYSE:POR)</v>
      </c>
      <c r="B1868" t="str">
        <v>Oracle Corporation (NYSE:ORCL)</v>
      </c>
      <c r="D1868" t="str">
        <v>Pamt Corp. (NASDAQGM:PAMT)</v>
      </c>
      <c r="G1868" t="str">
        <v>Zumiez Inc. (NASDAQGS:ZUMZ)</v>
      </c>
    </row>
    <row r="1869" spans="1:7" x14ac:dyDescent="0.3">
      <c r="A1869" t="str">
        <v>Portman Ridge Finance Corporation (NASDAQGS:PTMN)</v>
      </c>
      <c r="B1869" t="str">
        <v>Orange County Bancorp, Inc. (NASDAQCM:OBT)</v>
      </c>
      <c r="D1869" t="str">
        <v>Pangaea Logistics Solutions, Ltd. (NASDAQCM:PANL)</v>
      </c>
      <c r="G1869" t="str">
        <v>Zurn Elkay Water Solutions Corporation (NYSE:ZWS)</v>
      </c>
    </row>
    <row r="1870" spans="1:7" x14ac:dyDescent="0.3">
      <c r="A1870" t="str">
        <v>Post Holdings, Inc. (NYSE:POST)</v>
      </c>
      <c r="B1870" t="str">
        <v>Orchid Island Capital, Inc. (NYSE:ORC)</v>
      </c>
      <c r="D1870" t="str">
        <v>Papa John's International, Inc. (NASDAQGS:PZZA)</v>
      </c>
    </row>
    <row r="1871" spans="1:7" x14ac:dyDescent="0.3">
      <c r="A1871" t="str">
        <v>Postal Realty Trust, Inc. (NYSE:PSTL)</v>
      </c>
      <c r="B1871" t="str">
        <v>O'Reilly Automotive, Inc. (NASDAQGS:ORLY)</v>
      </c>
      <c r="D1871" t="str">
        <v>Paragon 28, Inc. (NYSE:FNA)</v>
      </c>
    </row>
    <row r="1872" spans="1:7" x14ac:dyDescent="0.3">
      <c r="A1872" t="str">
        <v>Potbelly Corporation (NASDAQGS:PBPB)</v>
      </c>
      <c r="B1872" t="str">
        <v>Organon &amp; Co. (NYSE:OGN)</v>
      </c>
      <c r="D1872" t="str">
        <v>Paramount Global (NASDAQGS:PARA)</v>
      </c>
    </row>
    <row r="1873" spans="1:4" x14ac:dyDescent="0.3">
      <c r="A1873" t="str">
        <v>PotlatchDeltic Corporation (NASDAQGS:PCH)</v>
      </c>
      <c r="B1873" t="str">
        <v>Oriental Rise Holdings Limited (NASDAQCM:ORIS)</v>
      </c>
      <c r="D1873" t="str">
        <v>Park Aerospace Corp. (NYSE:PKE)</v>
      </c>
    </row>
    <row r="1874" spans="1:4" x14ac:dyDescent="0.3">
      <c r="A1874" t="str">
        <v>Powell Industries, Inc. (NASDAQGS:POWL)</v>
      </c>
      <c r="B1874" t="str">
        <v>Origin Bancorp, Inc. (NYSE:OBK)</v>
      </c>
      <c r="D1874" t="str">
        <v>Park Hotels &amp; Resorts Inc. (NYSE:PK)</v>
      </c>
    </row>
    <row r="1875" spans="1:4" x14ac:dyDescent="0.3">
      <c r="A1875" t="str">
        <v>Power Integrations, Inc. (NASDAQGS:POWI)</v>
      </c>
      <c r="B1875" t="str">
        <v>Orion Group Holdings, Inc. (NYSE:ORN)</v>
      </c>
      <c r="D1875" t="str">
        <v>Parke Bancorp, Inc. (NASDAQCM:PKBK)</v>
      </c>
    </row>
    <row r="1876" spans="1:4" x14ac:dyDescent="0.3">
      <c r="A1876" t="str">
        <v>PPG Industries, Inc. (NYSE:PPG)</v>
      </c>
      <c r="B1876" t="str">
        <v>Orion S.A. (NYSE:OEC)</v>
      </c>
      <c r="D1876" t="str">
        <v>Parker-Hannifin Corporation (NYSE:PH)</v>
      </c>
    </row>
    <row r="1877" spans="1:4" x14ac:dyDescent="0.3">
      <c r="A1877" t="str">
        <v>PPL Corporation (NYSE:PPL)</v>
      </c>
      <c r="B1877" t="str">
        <v>Ormat Technologies, Inc. (NYSE:ORA)</v>
      </c>
      <c r="D1877" t="str">
        <v>Park-Ohio Holdings Corp. (NASDAQGS:PKOH)</v>
      </c>
    </row>
    <row r="1878" spans="1:4" x14ac:dyDescent="0.3">
      <c r="A1878" t="str">
        <v>PRA Group, Inc. (NASDAQGS:PRAA)</v>
      </c>
      <c r="B1878" t="str">
        <v>Orrstown Financial Services, Inc. (NASDAQCM:ORRF)</v>
      </c>
      <c r="D1878" t="str">
        <v>Parsons Corporation (NYSE:PSN)</v>
      </c>
    </row>
    <row r="1879" spans="1:4" x14ac:dyDescent="0.3">
      <c r="A1879" t="str">
        <v>Precision BioSciences, Inc. (NASDAQCM:DTIL)</v>
      </c>
      <c r="B1879" t="str">
        <v>Oscar Health, Inc. (NYSE:OSCR)</v>
      </c>
      <c r="D1879" t="str">
        <v>Pathfinder Bancorp, Inc. (NASDAQCM:PBHC)</v>
      </c>
    </row>
    <row r="1880" spans="1:4" x14ac:dyDescent="0.3">
      <c r="A1880" t="str">
        <v>Preferred Bank (NASDAQGS:PFBC)</v>
      </c>
      <c r="B1880" t="str">
        <v>Oshkosh Corporation (NYSE:OSK)</v>
      </c>
      <c r="D1880" t="str">
        <v>Pathward Financial, Inc. (NASDAQGS:CASH)</v>
      </c>
    </row>
    <row r="1881" spans="1:4" x14ac:dyDescent="0.3">
      <c r="A1881" t="str">
        <v>Preformed Line Products Company (NASDAQGS:PLPC)</v>
      </c>
      <c r="B1881" t="str">
        <v>Otis Worldwide Corporation (NYSE:OTIS)</v>
      </c>
      <c r="D1881" t="str">
        <v>Patrick Industries, Inc. (NASDAQGS:PATK)</v>
      </c>
    </row>
    <row r="1882" spans="1:4" x14ac:dyDescent="0.3">
      <c r="A1882" t="str">
        <v>Premier Financial Corp. (NASDAQGS:PFC)</v>
      </c>
      <c r="B1882" t="str">
        <v>Otter Tail Corporation (NASDAQGS:OTTR)</v>
      </c>
      <c r="D1882" t="str">
        <v>Patterson-UTI Energy, Inc. (NASDAQGS:PTEN)</v>
      </c>
    </row>
    <row r="1883" spans="1:4" x14ac:dyDescent="0.3">
      <c r="A1883" t="str">
        <v>Premier, Inc. (NASDAQGS:PINC)</v>
      </c>
      <c r="B1883" t="str">
        <v>Outbrain Inc. (NASDAQGS:OB)</v>
      </c>
      <c r="D1883" t="str">
        <v>Paychex, Inc. (NASDAQGS:PAYX)</v>
      </c>
    </row>
    <row r="1884" spans="1:4" x14ac:dyDescent="0.3">
      <c r="A1884" t="str">
        <v>Prestige Consumer Healthcare Inc. (NYSE:PBH)</v>
      </c>
      <c r="B1884" t="str">
        <v>OUTFRONT Media Inc. (NYSE:OUT)</v>
      </c>
      <c r="D1884" t="str">
        <v>Paycom Software, Inc. (NYSE:PAYC)</v>
      </c>
    </row>
    <row r="1885" spans="1:4" x14ac:dyDescent="0.3">
      <c r="A1885" t="str">
        <v>PriceSmart, Inc. (NASDAQGS:PSMT)</v>
      </c>
      <c r="B1885" t="str">
        <v>Ovintiv Inc. (NYSE:OVV)</v>
      </c>
      <c r="D1885" t="str">
        <v>Paycor HCM, Inc. (NASDAQGS:PYCR)</v>
      </c>
    </row>
    <row r="1886" spans="1:4" x14ac:dyDescent="0.3">
      <c r="A1886" t="str">
        <v>PrimeEnergy Resources Corporation (NASDAQCM:PNRG)</v>
      </c>
      <c r="B1886" t="str">
        <v>Owens &amp; Minor, Inc. (NYSE:OMI)</v>
      </c>
      <c r="D1886" t="str">
        <v>Paylocity Holding Corporation (NASDAQGS:PCTY)</v>
      </c>
    </row>
    <row r="1887" spans="1:4" x14ac:dyDescent="0.3">
      <c r="A1887" t="str">
        <v>Primega Group Holdings Limited (NASDAQCM:PGHL)</v>
      </c>
      <c r="B1887" t="str">
        <v>Owens Corning (NYSE:OC)</v>
      </c>
      <c r="D1887" t="str">
        <v>Paymentus Holdings, Inc. (NYSE:PAY)</v>
      </c>
    </row>
    <row r="1888" spans="1:4" x14ac:dyDescent="0.3">
      <c r="A1888" t="str">
        <v>Primerica, Inc. (NYSE:PRI)</v>
      </c>
      <c r="B1888" t="str">
        <v>Oxford Industries, Inc. (NYSE:OXM)</v>
      </c>
      <c r="D1888" t="str">
        <v>Payoneer Global Inc. (NASDAQGM:PAYO)</v>
      </c>
    </row>
    <row r="1889" spans="1:4" x14ac:dyDescent="0.3">
      <c r="A1889" t="str">
        <v>Primo Brands Corporation (NYSE:PRMB)</v>
      </c>
      <c r="B1889" t="str">
        <v>P10, Inc. (NYSE:PX)</v>
      </c>
      <c r="D1889" t="str">
        <v>PayPal Holdings, Inc. (NASDAQGS:PYPL)</v>
      </c>
    </row>
    <row r="1890" spans="1:4" x14ac:dyDescent="0.3">
      <c r="A1890" t="str">
        <v>Primoris Services Corporation (NYSE:PRIM)</v>
      </c>
      <c r="B1890" t="str">
        <v>PACCAR Inc (NASDAQGS:PCAR)</v>
      </c>
      <c r="D1890" t="str">
        <v>Paysafe Limited (NYSE:PSFE)</v>
      </c>
    </row>
    <row r="1891" spans="1:4" x14ac:dyDescent="0.3">
      <c r="A1891" t="str">
        <v>Princeton Bancorp, Inc. (NASDAQGS:BPRN)</v>
      </c>
      <c r="B1891" t="str">
        <v>Pacific Premier Bancorp, Inc. (NASDAQGS:PPBI)</v>
      </c>
      <c r="D1891" t="str">
        <v>PB Bankshares, Inc. (NASDAQCM:PBBK)</v>
      </c>
    </row>
    <row r="1892" spans="1:4" x14ac:dyDescent="0.3">
      <c r="A1892" t="str">
        <v>Priority Technology Holdings, Inc. (NASDAQCM:PRTH)</v>
      </c>
      <c r="B1892" t="str">
        <v>Pacira BioSciences, Inc. (NASDAQGS:PCRX)</v>
      </c>
      <c r="D1892" t="str">
        <v>PBF Energy Inc. (NYSE:PBF)</v>
      </c>
    </row>
    <row r="1893" spans="1:4" x14ac:dyDescent="0.3">
      <c r="A1893" t="str">
        <v>Privia Health Group, Inc. (NASDAQGS:PRVA)</v>
      </c>
      <c r="B1893" t="str">
        <v>Packaging Corporation of America (NYSE:PKG)</v>
      </c>
      <c r="D1893" t="str">
        <v>PC Connection, Inc. (NASDAQGS:CNXN)</v>
      </c>
    </row>
    <row r="1894" spans="1:4" x14ac:dyDescent="0.3">
      <c r="A1894" t="str">
        <v>ProAssurance Corporation (NYSE:PRA)</v>
      </c>
      <c r="B1894" t="str">
        <v>PACS Group, Inc. (NYSE:PACS)</v>
      </c>
      <c r="D1894" t="str">
        <v>PCB Bancorp (NASDAQGS:PCB)</v>
      </c>
    </row>
    <row r="1895" spans="1:4" x14ac:dyDescent="0.3">
      <c r="A1895" t="str">
        <v>Pro-Dex, Inc. (NASDAQCM:PDEX)</v>
      </c>
      <c r="B1895" t="str">
        <v>Pactiv Evergreen Inc. (NASDAQGS:PTVE)</v>
      </c>
      <c r="D1895" t="str">
        <v>PCM Fund Inc. (NYSE:PCM)</v>
      </c>
    </row>
    <row r="1896" spans="1:4" x14ac:dyDescent="0.3">
      <c r="A1896" t="str">
        <v>PROG Holdings, Inc. (NYSE:PRG)</v>
      </c>
      <c r="B1896" t="str">
        <v>Pagaya Technologies Ltd. (NASDAQCM:PGY)</v>
      </c>
      <c r="D1896" t="str">
        <v>PDD Holdings Inc. (NASDAQGS:PDD)</v>
      </c>
    </row>
    <row r="1897" spans="1:4" x14ac:dyDescent="0.3">
      <c r="A1897" t="str">
        <v>Progress Software Corporation (NASDAQGS:PRGS)</v>
      </c>
      <c r="B1897" t="str">
        <v>PagerDuty, Inc. (NYSE:PD)</v>
      </c>
      <c r="D1897" t="str">
        <v>PDF Solutions, Inc. (NASDAQGS:PDFS)</v>
      </c>
    </row>
    <row r="1898" spans="1:4" x14ac:dyDescent="0.3">
      <c r="A1898" t="str">
        <v>Progyny, Inc. (NASDAQGS:PGNY)</v>
      </c>
      <c r="B1898" t="str">
        <v>Palantir Technologies Inc. (NYSE:PLTR)</v>
      </c>
      <c r="D1898" t="str">
        <v>Peabody Energy Corporation (NYSE:BTU)</v>
      </c>
    </row>
    <row r="1899" spans="1:4" x14ac:dyDescent="0.3">
      <c r="A1899" t="str">
        <v>Prologis, Inc. (NYSE:PLD)</v>
      </c>
      <c r="B1899" t="str">
        <v>Palo Alto Networks, Inc. (NASDAQGS:PANW)</v>
      </c>
      <c r="D1899" t="str">
        <v>Peakstone Realty Trust (NYSE:PKST)</v>
      </c>
    </row>
    <row r="1900" spans="1:4" x14ac:dyDescent="0.3">
      <c r="A1900" t="str">
        <v>Prosperity Bancshares, Inc. (NYSE:PB)</v>
      </c>
      <c r="B1900" t="str">
        <v>Palomar Holdings, Inc. (NASDAQGS:PLMR)</v>
      </c>
      <c r="D1900" t="str">
        <v>Peapack-Gladstone Financial Corporation (NASDAQGS:PGC)</v>
      </c>
    </row>
    <row r="1901" spans="1:4" x14ac:dyDescent="0.3">
      <c r="A1901" t="str">
        <v>Protagonist Therapeutics, Inc. (NASDAQGM:PTGX)</v>
      </c>
      <c r="B1901" t="str">
        <v>Pamt Corp. (NASDAQGM:PAMT)</v>
      </c>
      <c r="D1901" t="str">
        <v>Pearl Holdings Acquisition Corp (NASDAQGM:PRLH)</v>
      </c>
    </row>
    <row r="1902" spans="1:4" x14ac:dyDescent="0.3">
      <c r="A1902" t="str">
        <v>Proto Labs, Inc. (NYSE:PRLB)</v>
      </c>
      <c r="B1902" t="str">
        <v>Pangaea Logistics Solutions, Ltd. (NASDAQCM:PANL)</v>
      </c>
      <c r="D1902" t="str">
        <v>Pebblebrook Hotel Trust (NYSE:PEB)</v>
      </c>
    </row>
    <row r="1903" spans="1:4" x14ac:dyDescent="0.3">
      <c r="A1903" t="str">
        <v>Provident Bancorp, Inc. (NASDAQCM:PVBC)</v>
      </c>
      <c r="B1903" t="str">
        <v>Papa John's International, Inc. (NASDAQGS:PZZA)</v>
      </c>
      <c r="D1903" t="str">
        <v>Pediatrix Medical Group, Inc. (NYSE:MD)</v>
      </c>
    </row>
    <row r="1904" spans="1:4" x14ac:dyDescent="0.3">
      <c r="A1904" t="str">
        <v>Provident Financial Holdings, Inc. (NASDAQGS:PROV)</v>
      </c>
      <c r="B1904" t="str">
        <v>Par Pacific Holdings, Inc. (NYSE:PARR)</v>
      </c>
      <c r="D1904" t="str">
        <v>Pegasystems Inc. (NASDAQGS:PEGA)</v>
      </c>
    </row>
    <row r="1905" spans="1:4" x14ac:dyDescent="0.3">
      <c r="A1905" t="str">
        <v>Provident Financial Services, Inc. (NYSE:PFS)</v>
      </c>
      <c r="B1905" t="str">
        <v>Paramount Global (NASDAQGS:PARA)</v>
      </c>
      <c r="D1905" t="str">
        <v>Peloton Interactive, Inc. (NASDAQGS:PTON)</v>
      </c>
    </row>
    <row r="1906" spans="1:4" x14ac:dyDescent="0.3">
      <c r="A1906" t="str">
        <v>Prudential Financial, Inc. (NYSE:PRU)</v>
      </c>
      <c r="B1906" t="str">
        <v>Park Aerospace Corp. (NYSE:PKE)</v>
      </c>
      <c r="D1906" t="str">
        <v>Penguin Solutions, Inc. (NASDAQGS:PENG)</v>
      </c>
    </row>
    <row r="1907" spans="1:4" x14ac:dyDescent="0.3">
      <c r="A1907" t="str">
        <v>PTC Inc. (NASDAQGS:PTC)</v>
      </c>
      <c r="B1907" t="str">
        <v>Park Hotels &amp; Resorts Inc. (NYSE:PK)</v>
      </c>
      <c r="D1907" t="str">
        <v>PENN Entertainment, Inc. (NASDAQGS:PENN)</v>
      </c>
    </row>
    <row r="1908" spans="1:4" x14ac:dyDescent="0.3">
      <c r="A1908" t="str">
        <v>Public Service Enterprise Group Incorporated (NYSE:PEG)</v>
      </c>
      <c r="B1908" t="str">
        <v>Parke Bancorp, Inc. (NASDAQCM:PKBK)</v>
      </c>
      <c r="D1908" t="str">
        <v>Penske Automotive Group, Inc. (NYSE:PAG)</v>
      </c>
    </row>
    <row r="1909" spans="1:4" x14ac:dyDescent="0.3">
      <c r="A1909" t="str">
        <v>Public Storage (NYSE:PSA)</v>
      </c>
      <c r="B1909" t="str">
        <v>Parker-Hannifin Corporation (NYSE:PH)</v>
      </c>
      <c r="D1909" t="str">
        <v>Pentair plc (NYSE:PNR)</v>
      </c>
    </row>
    <row r="1910" spans="1:4" x14ac:dyDescent="0.3">
      <c r="A1910" t="str">
        <v>PubMatic, Inc. (NASDAQGM:PUBM)</v>
      </c>
      <c r="B1910" t="str">
        <v>Park-Ohio Holdings Corp. (NASDAQGS:PKOH)</v>
      </c>
      <c r="D1910" t="str">
        <v>Penumbra, Inc. (NYSE:PEN)</v>
      </c>
    </row>
    <row r="1911" spans="1:4" x14ac:dyDescent="0.3">
      <c r="A1911" t="str">
        <v>PulteGroup, Inc. (NYSE:PHM)</v>
      </c>
      <c r="B1911" t="str">
        <v>Parsons Corporation (NYSE:PSN)</v>
      </c>
      <c r="D1911" t="str">
        <v>Peoples Bancorp Inc. (NASDAQGS:PEBO)</v>
      </c>
    </row>
    <row r="1912" spans="1:4" x14ac:dyDescent="0.3">
      <c r="A1912" t="str">
        <v>Pure Cycle Corporation (NASDAQCM:PCYO)</v>
      </c>
      <c r="B1912" t="str">
        <v>Pathfinder Bancorp, Inc. (NASDAQCM:PBHC)</v>
      </c>
      <c r="D1912" t="str">
        <v>Peoples Bancorp of North Carolina, Inc. (NASDAQGM:PEBK)</v>
      </c>
    </row>
    <row r="1913" spans="1:4" x14ac:dyDescent="0.3">
      <c r="A1913" t="str">
        <v>Pure Storage, Inc. (NYSE:PSTG)</v>
      </c>
      <c r="B1913" t="str">
        <v>Pathward Financial, Inc. (NASDAQGS:CASH)</v>
      </c>
      <c r="D1913" t="str">
        <v>Peoples Financial Services Corp. (NASDAQGS:PFIS)</v>
      </c>
    </row>
    <row r="1914" spans="1:4" x14ac:dyDescent="0.3">
      <c r="A1914" t="str">
        <v>Putnam Managed Municipal Income Trust (NYSE:PMM)</v>
      </c>
      <c r="B1914" t="str">
        <v>Patrick Industries, Inc. (NASDAQGS:PATK)</v>
      </c>
      <c r="D1914" t="str">
        <v>PepsiCo, Inc. (NASDAQGS:PEP)</v>
      </c>
    </row>
    <row r="1915" spans="1:4" x14ac:dyDescent="0.3">
      <c r="A1915" t="str">
        <v>Putnam Municipal Opportunities Trust (NYSE:PMO)</v>
      </c>
      <c r="B1915" t="str">
        <v>Patterson-UTI Energy, Inc. (NASDAQGS:PTEN)</v>
      </c>
      <c r="D1915" t="str">
        <v>Perdoceo Education Corporation (NASDAQGS:PRDO)</v>
      </c>
    </row>
    <row r="1916" spans="1:4" x14ac:dyDescent="0.3">
      <c r="A1916" t="str">
        <v>PVH Corp. (NYSE:PVH)</v>
      </c>
      <c r="B1916" t="str">
        <v>Paychex, Inc. (NASDAQGS:PAYX)</v>
      </c>
      <c r="D1916" t="str">
        <v>Perella Weinberg Partners (NASDAQGS:PWP)</v>
      </c>
    </row>
    <row r="1917" spans="1:4" x14ac:dyDescent="0.3">
      <c r="A1917" t="str">
        <v>QCR Holdings, Inc. (NASDAQGM:QCRH)</v>
      </c>
      <c r="B1917" t="str">
        <v>Paycom Software, Inc. (NYSE:PAYC)</v>
      </c>
      <c r="D1917" t="str">
        <v>Performance Food Group Company (NYSE:PFGC)</v>
      </c>
    </row>
    <row r="1918" spans="1:4" x14ac:dyDescent="0.3">
      <c r="A1918" t="str">
        <v>Qiagen N.V. (NYSE:QGEN)</v>
      </c>
      <c r="B1918" t="str">
        <v>Paycor HCM, Inc. (NASDAQGS:PYCR)</v>
      </c>
      <c r="D1918" t="str">
        <v>Perimeter Solutions, SA (NYSE:PRM)</v>
      </c>
    </row>
    <row r="1919" spans="1:4" x14ac:dyDescent="0.3">
      <c r="A1919" t="str">
        <v>Qifu Technology, Inc. (NASDAQGS:QFIN)</v>
      </c>
      <c r="B1919" t="str">
        <v>Paylocity Holding Corporation (NASDAQGS:PCTY)</v>
      </c>
      <c r="D1919" t="str">
        <v>Perion Network Ltd. (NASDAQGS:PERI)</v>
      </c>
    </row>
    <row r="1920" spans="1:4" x14ac:dyDescent="0.3">
      <c r="A1920" t="str">
        <v>Qomolangma Acquisition Corp. (NASDAQCM:QOMO)</v>
      </c>
      <c r="B1920" t="str">
        <v>Paymentus Holdings, Inc. (NYSE:PAY)</v>
      </c>
      <c r="D1920" t="str">
        <v>Perma-Fix Environmental Services, Inc. (NASDAQCM:PESI)</v>
      </c>
    </row>
    <row r="1921" spans="1:4" x14ac:dyDescent="0.3">
      <c r="A1921" t="str">
        <v>Quaker Chemical Corporation (NYSE:KWR)</v>
      </c>
      <c r="B1921" t="str">
        <v>Payoneer Global Inc. (NASDAQGM:PAYO)</v>
      </c>
      <c r="D1921" t="str">
        <v>Permian Resources Corporation (NYSE:PR)</v>
      </c>
    </row>
    <row r="1922" spans="1:4" x14ac:dyDescent="0.3">
      <c r="A1922" t="str">
        <v>QUALCOMM Incorporated (NASDAQGS:QCOM)</v>
      </c>
      <c r="B1922" t="str">
        <v>PayPal Holdings, Inc. (NASDAQGS:PYPL)</v>
      </c>
      <c r="D1922" t="str">
        <v>Perrigo Company plc (NYSE:PRGO)</v>
      </c>
    </row>
    <row r="1923" spans="1:4" x14ac:dyDescent="0.3">
      <c r="A1923" t="str">
        <v>Qualys, Inc. (NASDAQGS:QLYS)</v>
      </c>
      <c r="B1923" t="str">
        <v>Paysafe Limited (NYSE:PSFE)</v>
      </c>
      <c r="D1923" t="str">
        <v>Pfizer Inc. (NYSE:PFE)</v>
      </c>
    </row>
    <row r="1924" spans="1:4" x14ac:dyDescent="0.3">
      <c r="A1924" t="str">
        <v>Quanex Building Products Corporation (NYSE:NX)</v>
      </c>
      <c r="B1924" t="str">
        <v>PB Bankshares, Inc. (NASDAQCM:PBBK)</v>
      </c>
      <c r="D1924" t="str">
        <v>PG&amp;E Corporation (NYSE:PCG)</v>
      </c>
    </row>
    <row r="1925" spans="1:4" x14ac:dyDescent="0.3">
      <c r="A1925" t="str">
        <v>Quanta Services, Inc. (NYSE:PWR)</v>
      </c>
      <c r="B1925" t="str">
        <v>PBF Energy Inc. (NYSE:PBF)</v>
      </c>
      <c r="D1925" t="str">
        <v>Pharvaris N.V. (NASDAQGS:PHVS)</v>
      </c>
    </row>
    <row r="1926" spans="1:4" x14ac:dyDescent="0.3">
      <c r="A1926" t="str">
        <v>Quest Diagnostics Incorporated (NYSE:DGX)</v>
      </c>
      <c r="B1926" t="str">
        <v>PC Connection, Inc. (NASDAQGS:CNXN)</v>
      </c>
      <c r="D1926" t="str">
        <v>Phathom Pharmaceuticals, Inc. (NASDAQGS:PHAT)</v>
      </c>
    </row>
    <row r="1927" spans="1:4" x14ac:dyDescent="0.3">
      <c r="A1927" t="str">
        <v>Quetta Acquisition Corporation (NASDAQGM:QETA)</v>
      </c>
      <c r="B1927" t="str">
        <v>PCB Bancorp (NASDAQGS:PCB)</v>
      </c>
      <c r="D1927" t="str">
        <v>Phibro Animal Health Corporation (NASDAQGM:PAHC)</v>
      </c>
    </row>
    <row r="1928" spans="1:4" x14ac:dyDescent="0.3">
      <c r="A1928" t="str">
        <v>QXO, Inc. (NASDAQCM:QXO)</v>
      </c>
      <c r="B1928" t="str">
        <v>PCM Fund Inc. (NYSE:PCM)</v>
      </c>
      <c r="D1928" t="str">
        <v>Philip Morris International Inc. (NYSE:PM)</v>
      </c>
    </row>
    <row r="1929" spans="1:4" x14ac:dyDescent="0.3">
      <c r="A1929" t="str">
        <v>RADCOM Ltd. (NASDAQCM:RDCM)</v>
      </c>
      <c r="B1929" t="str">
        <v>PDD Holdings Inc. (NASDAQGS:PDD)</v>
      </c>
      <c r="D1929" t="str">
        <v>Phillips 66 (NYSE:PSX)</v>
      </c>
    </row>
    <row r="1930" spans="1:4" x14ac:dyDescent="0.3">
      <c r="A1930" t="str">
        <v>Radian Group Inc. (NYSE:RDN)</v>
      </c>
      <c r="B1930" t="str">
        <v>PDF Solutions, Inc. (NASDAQGS:PDFS)</v>
      </c>
      <c r="D1930" t="str">
        <v>Phillips Edison &amp; Company, Inc. (NASDAQGS:PECO)</v>
      </c>
    </row>
    <row r="1931" spans="1:4" x14ac:dyDescent="0.3">
      <c r="A1931" t="str">
        <v>RadNet, Inc. (NASDAQGM:RDNT)</v>
      </c>
      <c r="B1931" t="str">
        <v>Peabody Energy Corporation (NYSE:BTU)</v>
      </c>
      <c r="D1931" t="str">
        <v>PHINIA Inc. (NYSE:PHIN)</v>
      </c>
    </row>
    <row r="1932" spans="1:4" x14ac:dyDescent="0.3">
      <c r="A1932" t="str">
        <v>Ralph Lauren Corporation (NYSE:RL)</v>
      </c>
      <c r="B1932" t="str">
        <v>Peakstone Realty Trust (NYSE:PKST)</v>
      </c>
      <c r="D1932" t="str">
        <v>Photronics, Inc. (NASDAQGS:PLAB)</v>
      </c>
    </row>
    <row r="1933" spans="1:4" x14ac:dyDescent="0.3">
      <c r="A1933" t="str">
        <v>Ramaco Resources, Inc. (NASDAQGS:METC)</v>
      </c>
      <c r="B1933" t="str">
        <v>Peapack-Gladstone Financial Corporation (NASDAQGS:PGC)</v>
      </c>
      <c r="D1933" t="str">
        <v>Phreesia, Inc. (NYSE:PHR)</v>
      </c>
    </row>
    <row r="1934" spans="1:4" x14ac:dyDescent="0.3">
      <c r="A1934" t="str">
        <v>Rambus Inc. (NASDAQGS:RMBS)</v>
      </c>
      <c r="B1934" t="str">
        <v>Pearl Holdings Acquisition Corp (NASDAQGM:PRLH)</v>
      </c>
      <c r="D1934" t="str">
        <v>Piedmont Office Realty Trust, Inc. (NYSE:PDM)</v>
      </c>
    </row>
    <row r="1935" spans="1:4" x14ac:dyDescent="0.3">
      <c r="A1935" t="str">
        <v>Rand Capital Corporation (NASDAQCM:RAND)</v>
      </c>
      <c r="B1935" t="str">
        <v>Pebblebrook Hotel Trust (NYSE:PEB)</v>
      </c>
      <c r="D1935" t="str">
        <v>Pilgrim's Pride Corporation (NASDAQGS:PPC)</v>
      </c>
    </row>
    <row r="1936" spans="1:4" x14ac:dyDescent="0.3">
      <c r="A1936" t="str">
        <v>Range Resources Corporation (NYSE:RRC)</v>
      </c>
      <c r="B1936" t="str">
        <v>Pediatrix Medical Group, Inc. (NYSE:MD)</v>
      </c>
      <c r="D1936" t="str">
        <v>PIMCO California Municipal Income Fund (NYSE:PCQ)</v>
      </c>
    </row>
    <row r="1937" spans="1:4" x14ac:dyDescent="0.3">
      <c r="A1937" t="str">
        <v>Ranger Energy Services, Inc. (NYSE:RNGR)</v>
      </c>
      <c r="B1937" t="str">
        <v>Pegasystems Inc. (NASDAQGS:PEGA)</v>
      </c>
      <c r="D1937" t="str">
        <v>PIMCO California Municipal Income Fund II (NYSE:PCK)</v>
      </c>
    </row>
    <row r="1938" spans="1:4" x14ac:dyDescent="0.3">
      <c r="A1938" t="str">
        <v>Rapid7, Inc. (NASDAQGM:RPD)</v>
      </c>
      <c r="B1938" t="str">
        <v>Peloton Interactive, Inc. (NASDAQGS:PTON)</v>
      </c>
      <c r="D1938" t="str">
        <v>PIMCO California Municipal Income Fund III (NYSE:PZC)</v>
      </c>
    </row>
    <row r="1939" spans="1:4" x14ac:dyDescent="0.3">
      <c r="A1939" t="str">
        <v>Raymond James Financial, Inc. (NYSE:RJF)</v>
      </c>
      <c r="B1939" t="str">
        <v>Penguin Solutions, Inc. (NASDAQGS:PENG)</v>
      </c>
      <c r="D1939" t="str">
        <v>PIMCO Global StocksPLUS &amp; Income Fund (NYSE:PGP)</v>
      </c>
    </row>
    <row r="1940" spans="1:4" x14ac:dyDescent="0.3">
      <c r="A1940" t="str">
        <v>Rayonier Inc. (NYSE:RYN)</v>
      </c>
      <c r="B1940" t="str">
        <v>PENN Entertainment, Inc. (NASDAQGS:PENN)</v>
      </c>
      <c r="D1940" t="str">
        <v>PIMCO Income Strategy Fund (NYSE:PFL)</v>
      </c>
    </row>
    <row r="1941" spans="1:4" x14ac:dyDescent="0.3">
      <c r="A1941" t="str">
        <v>RB Global, Inc. (NYSE:RBA)</v>
      </c>
      <c r="B1941" t="str">
        <v>Penns Woods Bancorp, Inc. (NASDAQGS:PWOD)</v>
      </c>
      <c r="D1941" t="str">
        <v>PIMCO Income Strategy Fund II (NYSE:PFN)</v>
      </c>
    </row>
    <row r="1942" spans="1:4" x14ac:dyDescent="0.3">
      <c r="A1942" t="str">
        <v>RBB Bancorp (NASDAQGS:RBB)</v>
      </c>
      <c r="B1942" t="str">
        <v>Penske Automotive Group, Inc. (NYSE:PAG)</v>
      </c>
      <c r="D1942" t="str">
        <v>PIMCO Municipal Income Fund II (NYSE:PML)</v>
      </c>
    </row>
    <row r="1943" spans="1:4" x14ac:dyDescent="0.3">
      <c r="A1943" t="str">
        <v>RBC Bearings Incorporated (NYSE:RBC)</v>
      </c>
      <c r="B1943" t="str">
        <v>Pentair plc (NYSE:PNR)</v>
      </c>
      <c r="D1943" t="str">
        <v>PIMCO Municipal Income Fund III (NYSE:PMX)</v>
      </c>
    </row>
    <row r="1944" spans="1:4" x14ac:dyDescent="0.3">
      <c r="A1944" t="str">
        <v>RCI Hospitality Holdings, Inc. (NASDAQGM:RICK)</v>
      </c>
      <c r="B1944" t="str">
        <v>Penumbra, Inc. (NYSE:PEN)</v>
      </c>
      <c r="D1944" t="str">
        <v>Pinnacle Financial Partners, Inc. (NASDAQGS:PNFP)</v>
      </c>
    </row>
    <row r="1945" spans="1:4" x14ac:dyDescent="0.3">
      <c r="A1945" t="str">
        <v>RCM Technologies, Inc. (NASDAQGM:RCMT)</v>
      </c>
      <c r="B1945" t="str">
        <v>Peoples Bancorp Inc. (NASDAQGS:PEBO)</v>
      </c>
      <c r="D1945" t="str">
        <v>Pinnacle West Capital Corporation (NYSE:PNW)</v>
      </c>
    </row>
    <row r="1946" spans="1:4" x14ac:dyDescent="0.3">
      <c r="A1946" t="str">
        <v>Realty Income Corporation (NYSE:O)</v>
      </c>
      <c r="B1946" t="str">
        <v>Peoples Bancorp of North Carolina, Inc. (NASDAQGM:PEBK)</v>
      </c>
      <c r="D1946" t="str">
        <v>Pinterest, Inc. (NYSE:PINS)</v>
      </c>
    </row>
    <row r="1947" spans="1:4" x14ac:dyDescent="0.3">
      <c r="A1947" t="str">
        <v>Red River Bancshares, Inc. (NASDAQGS:RRBI)</v>
      </c>
      <c r="B1947" t="str">
        <v>Peoples Financial Services Corp. (NASDAQGS:PFIS)</v>
      </c>
      <c r="D1947" t="str">
        <v>Pioneer Municipal High Income Advantage Fund, Inc. (NYSE:MAV)</v>
      </c>
    </row>
    <row r="1948" spans="1:4" x14ac:dyDescent="0.3">
      <c r="A1948" t="str">
        <v>Red Rock Resorts, Inc. (NASDAQGS:RRR)</v>
      </c>
      <c r="B1948" t="str">
        <v>PepsiCo, Inc. (NASDAQGS:PEP)</v>
      </c>
      <c r="D1948" t="str">
        <v>Pioneer Municipal High Income Fund, Inc. (NYSE:MHI)</v>
      </c>
    </row>
    <row r="1949" spans="1:4" x14ac:dyDescent="0.3">
      <c r="A1949" t="str">
        <v>Red Violet, Inc. (NASDAQCM:RDVT)</v>
      </c>
      <c r="B1949" t="str">
        <v>Perdoceo Education Corporation (NASDAQGS:PRDO)</v>
      </c>
      <c r="D1949" t="str">
        <v>Pioneer Power Solutions, Inc. (NASDAQCM:PPSI)</v>
      </c>
    </row>
    <row r="1950" spans="1:4" x14ac:dyDescent="0.3">
      <c r="A1950" t="str">
        <v>Redwood Trust, Inc. (NYSE:RWT)</v>
      </c>
      <c r="B1950" t="str">
        <v>Perella Weinberg Partners (NASDAQGS:PWP)</v>
      </c>
      <c r="D1950" t="str">
        <v>Piper Sandler Companies (NYSE:PIPR)</v>
      </c>
    </row>
    <row r="1951" spans="1:4" x14ac:dyDescent="0.3">
      <c r="A1951" t="str">
        <v>Regal Rexnord Corporation (NYSE:RRX)</v>
      </c>
      <c r="B1951" t="str">
        <v>Performance Food Group Company (NYSE:PFGC)</v>
      </c>
      <c r="D1951" t="str">
        <v>Pitney Bowes Inc. (NYSE:PBI)</v>
      </c>
    </row>
    <row r="1952" spans="1:4" x14ac:dyDescent="0.3">
      <c r="A1952" t="str">
        <v>Regency Centers Corporation (NASDAQGS:REG)</v>
      </c>
      <c r="B1952" t="str">
        <v>Perimeter Solutions, SA (NYSE:PRM)</v>
      </c>
      <c r="D1952" t="str">
        <v>PJT Partners Inc. (NYSE:PJT)</v>
      </c>
    </row>
    <row r="1953" spans="1:4" x14ac:dyDescent="0.3">
      <c r="A1953" t="str">
        <v>Regeneron Pharmaceuticals, Inc. (NASDAQGS:REGN)</v>
      </c>
      <c r="B1953" t="str">
        <v>Perion Network Ltd. (NASDAQGS:PERI)</v>
      </c>
      <c r="D1953" t="str">
        <v>Plains All American Pipeline, L.P. (NASDAQGS:PAA)</v>
      </c>
    </row>
    <row r="1954" spans="1:4" x14ac:dyDescent="0.3">
      <c r="A1954" t="str">
        <v>Regional Management Corp. (NYSE:RM)</v>
      </c>
      <c r="B1954" t="str">
        <v>Perma-Pipe International Holdings, Inc. (NASDAQGM:PPIH)</v>
      </c>
      <c r="D1954" t="str">
        <v>Plains GP Holdings, L.P. (NASDAQGS:PAGP)</v>
      </c>
    </row>
    <row r="1955" spans="1:4" x14ac:dyDescent="0.3">
      <c r="A1955" t="str">
        <v>Regions Financial Corporation (NYSE:RF)</v>
      </c>
      <c r="B1955" t="str">
        <v>Permian Resources Corporation (NYSE:PR)</v>
      </c>
      <c r="D1955" t="str">
        <v>Planet Fitness, Inc. (NYSE:PLNT)</v>
      </c>
    </row>
    <row r="1956" spans="1:4" x14ac:dyDescent="0.3">
      <c r="A1956" t="str">
        <v>Regis Corporation (NASDAQGM:RGS)</v>
      </c>
      <c r="B1956" t="str">
        <v>Perrigo Company plc (NYSE:PRGO)</v>
      </c>
      <c r="D1956" t="str">
        <v>Playa Hotels &amp; Resorts N.V. (NASDAQGS:PLYA)</v>
      </c>
    </row>
    <row r="1957" spans="1:4" x14ac:dyDescent="0.3">
      <c r="A1957" t="str">
        <v>Reinsurance Group of America, Incorporated (NYSE:RGA)</v>
      </c>
      <c r="B1957" t="str">
        <v>Pfizer Inc. (NYSE:PFE)</v>
      </c>
      <c r="D1957" t="str">
        <v>PlayAGS, Inc. (NYSE:AGS)</v>
      </c>
    </row>
    <row r="1958" spans="1:4" x14ac:dyDescent="0.3">
      <c r="A1958" t="str">
        <v>Reliance, Inc. (NYSE:RS)</v>
      </c>
      <c r="B1958" t="str">
        <v>PG&amp;E Corporation (NYSE:PCG)</v>
      </c>
      <c r="D1958" t="str">
        <v>Playtika Holding Corp. (NASDAQGS:PLTK)</v>
      </c>
    </row>
    <row r="1959" spans="1:4" x14ac:dyDescent="0.3">
      <c r="A1959" t="str">
        <v>RenaissanceRe Holdings Ltd. (NYSE:RNR)</v>
      </c>
      <c r="B1959" t="str">
        <v>PhenixFIN Corporation (NASDAQGM:PFX)</v>
      </c>
      <c r="D1959" t="str">
        <v>Plexus Corp. (NASDAQGS:PLXS)</v>
      </c>
    </row>
    <row r="1960" spans="1:4" x14ac:dyDescent="0.3">
      <c r="A1960" t="str">
        <v>Renasant Corporation (NYSE:RNST)</v>
      </c>
      <c r="B1960" t="str">
        <v>Phibro Animal Health Corporation (NASDAQGM:PAHC)</v>
      </c>
      <c r="D1960" t="str">
        <v>Pliant Therapeutics, Inc. (NASDAQGS:PLRX)</v>
      </c>
    </row>
    <row r="1961" spans="1:4" x14ac:dyDescent="0.3">
      <c r="A1961" t="str">
        <v>ReNew Energy Global Plc (NASDAQGS:RNW)</v>
      </c>
      <c r="B1961" t="str">
        <v>Philip Morris International Inc. (NYSE:PM)</v>
      </c>
      <c r="D1961" t="str">
        <v>Pluri Inc. (NASDAQCM:PLUR)</v>
      </c>
    </row>
    <row r="1962" spans="1:4" x14ac:dyDescent="0.3">
      <c r="A1962" t="str">
        <v>ReposiTrak, Inc. (NYSE:TRAK)</v>
      </c>
      <c r="B1962" t="str">
        <v>Phillips 66 (NYSE:PSX)</v>
      </c>
      <c r="D1962" t="str">
        <v>Plymouth Industrial REIT, Inc. (NYSE:PLYM)</v>
      </c>
    </row>
    <row r="1963" spans="1:4" x14ac:dyDescent="0.3">
      <c r="A1963" t="str">
        <v>Republic Bancorp, Inc. (NASDAQGS:RBCA.A)</v>
      </c>
      <c r="B1963" t="str">
        <v>Phillips Edison &amp; Company, Inc. (NASDAQGS:PECO)</v>
      </c>
      <c r="D1963" t="str">
        <v>Polaris Inc. (NYSE:PII)</v>
      </c>
    </row>
    <row r="1964" spans="1:4" x14ac:dyDescent="0.3">
      <c r="A1964" t="str">
        <v>Republic Services, Inc. (NYSE:RSG)</v>
      </c>
      <c r="B1964" t="str">
        <v>PHINIA Inc. (NYSE:PHIN)</v>
      </c>
      <c r="D1964" t="str">
        <v>Pool Corporation (NASDAQGS:POOL)</v>
      </c>
    </row>
    <row r="1965" spans="1:4" x14ac:dyDescent="0.3">
      <c r="A1965" t="str">
        <v>Resideo Technologies, Inc. (NYSE:REZI)</v>
      </c>
      <c r="B1965" t="str">
        <v>Photronics, Inc. (NASDAQGS:PLAB)</v>
      </c>
      <c r="D1965" t="str">
        <v>Popular, Inc. (NASDAQGS:BPOP)</v>
      </c>
    </row>
    <row r="1966" spans="1:4" x14ac:dyDescent="0.3">
      <c r="A1966" t="str">
        <v>ResMed Inc. (NYSE:RMD)</v>
      </c>
      <c r="B1966" t="str">
        <v>Phreesia, Inc. (NYSE:PHR)</v>
      </c>
      <c r="D1966" t="str">
        <v>Portillo's Inc. (NASDAQGS:PTLO)</v>
      </c>
    </row>
    <row r="1967" spans="1:4" x14ac:dyDescent="0.3">
      <c r="A1967" t="str">
        <v>Restaurant Brands International Inc. (NYSE:QSR)</v>
      </c>
      <c r="B1967" t="str">
        <v>Piedmont Office Realty Trust, Inc. (NYSE:PDM)</v>
      </c>
      <c r="D1967" t="str">
        <v>Portland General Electric Company (NYSE:POR)</v>
      </c>
    </row>
    <row r="1968" spans="1:4" x14ac:dyDescent="0.3">
      <c r="A1968" t="str">
        <v>Retail Opportunity Investments Corp. (NASDAQGS:ROIC)</v>
      </c>
      <c r="B1968" t="str">
        <v>Pilgrim's Pride Corporation (NASDAQGS:PPC)</v>
      </c>
      <c r="D1968" t="str">
        <v>Portman Ridge Finance Corporation (NASDAQGS:PTMN)</v>
      </c>
    </row>
    <row r="1969" spans="1:4" x14ac:dyDescent="0.3">
      <c r="A1969" t="str">
        <v>REV Group, Inc. (NYSE:REVG)</v>
      </c>
      <c r="B1969" t="str">
        <v>PIMCO California Municipal Income Fund (NYSE:PCQ)</v>
      </c>
      <c r="D1969" t="str">
        <v>Post Holdings, Inc. (NYSE:POST)</v>
      </c>
    </row>
    <row r="1970" spans="1:4" x14ac:dyDescent="0.3">
      <c r="A1970" t="str">
        <v>Revolve Group, Inc. (NYSE:RVLV)</v>
      </c>
      <c r="B1970" t="str">
        <v>PIMCO California Municipal Income Fund II (NYSE:PCK)</v>
      </c>
      <c r="D1970" t="str">
        <v>Postal Realty Trust, Inc. (NYSE:PSTL)</v>
      </c>
    </row>
    <row r="1971" spans="1:4" x14ac:dyDescent="0.3">
      <c r="A1971" t="str">
        <v>Revvity, Inc. (NYSE:RVTY)</v>
      </c>
      <c r="B1971" t="str">
        <v>PIMCO California Municipal Income Fund III (NYSE:PZC)</v>
      </c>
      <c r="D1971" t="str">
        <v>PotlatchDeltic Corporation (NASDAQGS:PCH)</v>
      </c>
    </row>
    <row r="1972" spans="1:4" x14ac:dyDescent="0.3">
      <c r="A1972" t="str">
        <v>REX American Resources Corporation (NYSE:REX)</v>
      </c>
      <c r="B1972" t="str">
        <v>PIMCO Corporate &amp; Income Opportunity Fund (NYSE:PTY)</v>
      </c>
      <c r="D1972" t="str">
        <v>Power Integrations, Inc. (NASDAQGS:POWI)</v>
      </c>
    </row>
    <row r="1973" spans="1:4" x14ac:dyDescent="0.3">
      <c r="A1973" t="str">
        <v>Rexford Industrial Realty, Inc. (NYSE:REXR)</v>
      </c>
      <c r="B1973" t="str">
        <v>PIMCO Global StocksPLUS &amp; Income Fund (NYSE:PGP)</v>
      </c>
      <c r="D1973" t="str">
        <v>PowerFleet, Inc. (NASDAQGM:AIOT)</v>
      </c>
    </row>
    <row r="1974" spans="1:4" x14ac:dyDescent="0.3">
      <c r="A1974" t="str">
        <v>Reynolds Consumer Products Inc. (NASDAQGS:REYN)</v>
      </c>
      <c r="B1974" t="str">
        <v>PIMCO Income Strategy Fund (NYSE:PFL)</v>
      </c>
      <c r="D1974" t="str">
        <v>PowerUp Acquisition Corp. (NASDAQGM:PWUP)</v>
      </c>
    </row>
    <row r="1975" spans="1:4" x14ac:dyDescent="0.3">
      <c r="A1975" t="str">
        <v>RGC Resources, Inc. (NASDAQGM:RGCO)</v>
      </c>
      <c r="B1975" t="str">
        <v>PIMCO Income Strategy Fund II (NYSE:PFN)</v>
      </c>
      <c r="D1975" t="str">
        <v>PPG Industries, Inc. (NYSE:PPG)</v>
      </c>
    </row>
    <row r="1976" spans="1:4" x14ac:dyDescent="0.3">
      <c r="A1976" t="str">
        <v>RH (NYSE:RH)</v>
      </c>
      <c r="B1976" t="str">
        <v>PIMCO Municipal Income Fund II (NYSE:PML)</v>
      </c>
      <c r="D1976" t="str">
        <v>PPL Corporation (NYSE:PPL)</v>
      </c>
    </row>
    <row r="1977" spans="1:4" x14ac:dyDescent="0.3">
      <c r="A1977" t="str">
        <v>Richardson Electronics, Ltd. (NASDAQGS:RELL)</v>
      </c>
      <c r="B1977" t="str">
        <v>PIMCO Municipal Income Fund III (NYSE:PMX)</v>
      </c>
      <c r="D1977" t="str">
        <v>Prairie Operating Co. (NASDAQCM:PROP)</v>
      </c>
    </row>
    <row r="1978" spans="1:4" x14ac:dyDescent="0.3">
      <c r="A1978" t="str">
        <v>Richmond Mutual Bancorporation, Inc. (NASDAQCM:RMBI)</v>
      </c>
      <c r="B1978" t="str">
        <v>PIMCO Strategic Income Fund, Inc. (NYSE:RCS)</v>
      </c>
      <c r="D1978" t="str">
        <v>Praxis Precision Medicines, Inc. (NASDAQGS:PRAX)</v>
      </c>
    </row>
    <row r="1979" spans="1:4" x14ac:dyDescent="0.3">
      <c r="A1979" t="str">
        <v>Rigel Pharmaceuticals, Inc. (NASDAQGS:RIGL)</v>
      </c>
      <c r="B1979" t="str">
        <v>Pinnacle Financial Partners, Inc. (NASDAQGS:PNFP)</v>
      </c>
      <c r="D1979" t="str">
        <v>Precipio, Inc. (NASDAQCM:PRPO)</v>
      </c>
    </row>
    <row r="1980" spans="1:4" x14ac:dyDescent="0.3">
      <c r="A1980" t="str">
        <v>Riot Platforms, Inc. (NASDAQCM:RIOT)</v>
      </c>
      <c r="B1980" t="str">
        <v>Pinnacle West Capital Corporation (NYSE:PNW)</v>
      </c>
      <c r="D1980" t="str">
        <v>Precision Optics Corporation, Inc. (NASDAQCM:POCI)</v>
      </c>
    </row>
    <row r="1981" spans="1:4" x14ac:dyDescent="0.3">
      <c r="A1981" t="str">
        <v>Rithm Capital Corp. (NYSE:RITM)</v>
      </c>
      <c r="B1981" t="str">
        <v>Pinterest, Inc. (NYSE:PINS)</v>
      </c>
      <c r="D1981" t="str">
        <v>Preformed Line Products Company (NASDAQGS:PLPC)</v>
      </c>
    </row>
    <row r="1982" spans="1:4" x14ac:dyDescent="0.3">
      <c r="A1982" t="str">
        <v>RLI Corp. (NYSE:RLI)</v>
      </c>
      <c r="B1982" t="str">
        <v>Pioneer Bancorp, Inc. (NASDAQCM:PBFS)</v>
      </c>
      <c r="D1982" t="str">
        <v>Premier Financial Corp. (NASDAQGS:PFC)</v>
      </c>
    </row>
    <row r="1983" spans="1:4" x14ac:dyDescent="0.3">
      <c r="A1983" t="str">
        <v>RLJ Lodging Trust (NYSE:RLJ)</v>
      </c>
      <c r="B1983" t="str">
        <v>Pioneer Floating Rate Fund, Inc. (NYSE:PHD)</v>
      </c>
      <c r="D1983" t="str">
        <v>Premier, Inc. (NASDAQGS:PINC)</v>
      </c>
    </row>
    <row r="1984" spans="1:4" x14ac:dyDescent="0.3">
      <c r="A1984" t="str">
        <v>Robert Half Inc. (NYSE:RHI)</v>
      </c>
      <c r="B1984" t="str">
        <v>Pioneer High Income Fund, Inc. (NYSE:PHT)</v>
      </c>
      <c r="D1984" t="str">
        <v>Prestige Consumer Healthcare Inc. (NYSE:PBH)</v>
      </c>
    </row>
    <row r="1985" spans="1:4" x14ac:dyDescent="0.3">
      <c r="A1985" t="str">
        <v>Robinhood Markets, Inc. (NASDAQGS:HOOD)</v>
      </c>
      <c r="B1985" t="str">
        <v>Pioneer Municipal High Income Advantage Fund, Inc. (NYSE:MAV)</v>
      </c>
      <c r="D1985" t="str">
        <v>PriceSmart, Inc. (NASDAQGS:PSMT)</v>
      </c>
    </row>
    <row r="1986" spans="1:4" x14ac:dyDescent="0.3">
      <c r="A1986" t="str">
        <v>Rockwell Automation, Inc. (NYSE:ROK)</v>
      </c>
      <c r="B1986" t="str">
        <v>Pioneer Municipal High Income Fund, Inc. (NYSE:MHI)</v>
      </c>
      <c r="D1986" t="str">
        <v>PrimeEnergy Resources Corporation (NASDAQCM:PNRG)</v>
      </c>
    </row>
    <row r="1987" spans="1:4" x14ac:dyDescent="0.3">
      <c r="A1987" t="str">
        <v>Rocky Brands, Inc. (NASDAQGS:RCKY)</v>
      </c>
      <c r="B1987" t="str">
        <v>Piper Sandler Companies (NYSE:PIPR)</v>
      </c>
      <c r="D1987" t="str">
        <v>Primega Group Holdings Limited (NASDAQCM:PGHL)</v>
      </c>
    </row>
    <row r="1988" spans="1:4" x14ac:dyDescent="0.3">
      <c r="A1988" t="str">
        <v>Rogers Corporation (NYSE:ROG)</v>
      </c>
      <c r="B1988" t="str">
        <v>Pitney Bowes Inc. (NYSE:PBI)</v>
      </c>
      <c r="D1988" t="str">
        <v>Primerica, Inc. (NYSE:PRI)</v>
      </c>
    </row>
    <row r="1989" spans="1:4" x14ac:dyDescent="0.3">
      <c r="A1989" t="str">
        <v>Roivant Sciences Ltd. (NASDAQGS:ROIV)</v>
      </c>
      <c r="B1989" t="str">
        <v>PJT Partners Inc. (NYSE:PJT)</v>
      </c>
      <c r="D1989" t="str">
        <v>Primis Financial Corp. (NASDAQGM:FRST)</v>
      </c>
    </row>
    <row r="1990" spans="1:4" x14ac:dyDescent="0.3">
      <c r="A1990" t="str">
        <v>Rollins, Inc. (NYSE:ROL)</v>
      </c>
      <c r="B1990" t="str">
        <v>Plains All American Pipeline, L.P. (NASDAQGS:PAA)</v>
      </c>
      <c r="D1990" t="str">
        <v>Primo Brands Corporation (NYSE:PRMB)</v>
      </c>
    </row>
    <row r="1991" spans="1:4" x14ac:dyDescent="0.3">
      <c r="A1991" t="str">
        <v>Roper Technologies, Inc. (NASDAQGS:ROP)</v>
      </c>
      <c r="B1991" t="str">
        <v>Plains GP Holdings, L.P. (NASDAQGS:PAGP)</v>
      </c>
      <c r="D1991" t="str">
        <v>Primoris Services Corporation (NYSE:PRIM)</v>
      </c>
    </row>
    <row r="1992" spans="1:4" x14ac:dyDescent="0.3">
      <c r="A1992" t="str">
        <v>Ross Stores, Inc. (NASDAQGS:ROST)</v>
      </c>
      <c r="B1992" t="str">
        <v>Planet Fitness, Inc. (NYSE:PLNT)</v>
      </c>
      <c r="D1992" t="str">
        <v>Princeton Bancorp, Inc. (NASDAQGS:BPRN)</v>
      </c>
    </row>
    <row r="1993" spans="1:4" x14ac:dyDescent="0.3">
      <c r="A1993" t="str">
        <v>Royal Caribbean Cruises Ltd. (NYSE:RCL)</v>
      </c>
      <c r="B1993" t="str">
        <v>Playa Hotels &amp; Resorts N.V. (NASDAQGS:PLYA)</v>
      </c>
      <c r="D1993" t="str">
        <v>Principal Financial Group, Inc. (NASDAQGS:PFG)</v>
      </c>
    </row>
    <row r="1994" spans="1:4" x14ac:dyDescent="0.3">
      <c r="A1994" t="str">
        <v>Royal Gold, Inc. (NASDAQGS:RGLD)</v>
      </c>
      <c r="B1994" t="str">
        <v>PlayAGS, Inc. (NYSE:AGS)</v>
      </c>
      <c r="D1994" t="str">
        <v>Priority Technology Holdings, Inc. (NASDAQCM:PRTH)</v>
      </c>
    </row>
    <row r="1995" spans="1:4" x14ac:dyDescent="0.3">
      <c r="A1995" t="str">
        <v>Royalty Pharma plc (NASDAQGS:RPRX)</v>
      </c>
      <c r="B1995" t="str">
        <v>Playtika Holding Corp. (NASDAQGS:PLTK)</v>
      </c>
      <c r="D1995" t="str">
        <v>Privia Health Group, Inc. (NASDAQGS:PRVA)</v>
      </c>
    </row>
    <row r="1996" spans="1:4" x14ac:dyDescent="0.3">
      <c r="A1996" t="str">
        <v>Royce Micro-Cap Trust, Inc. (NYSE:RMT)</v>
      </c>
      <c r="B1996" t="str">
        <v>Plexus Corp. (NASDAQGS:PLXS)</v>
      </c>
      <c r="D1996" t="str">
        <v>PROCEPT BioRobotics Corporation (NASDAQGM:PRCT)</v>
      </c>
    </row>
    <row r="1997" spans="1:4" x14ac:dyDescent="0.3">
      <c r="A1997" t="str">
        <v>Royce Small-Cap Trust, Inc. (NYSE:RVT)</v>
      </c>
      <c r="B1997" t="str">
        <v>Plumas Bancorp (NASDAQCM:PLBC)</v>
      </c>
      <c r="D1997" t="str">
        <v>Procore Technologies, Inc. (NYSE:PCOR)</v>
      </c>
    </row>
    <row r="1998" spans="1:4" x14ac:dyDescent="0.3">
      <c r="A1998" t="str">
        <v>RPC, Inc. (NYSE:RES)</v>
      </c>
      <c r="B1998" t="str">
        <v>Plymouth Industrial REIT, Inc. (NYSE:PLYM)</v>
      </c>
      <c r="D1998" t="str">
        <v>Pro-Dex, Inc. (NASDAQCM:PDEX)</v>
      </c>
    </row>
    <row r="1999" spans="1:4" x14ac:dyDescent="0.3">
      <c r="A1999" t="str">
        <v>RPM International Inc. (NYSE:RPM)</v>
      </c>
      <c r="B1999" t="str">
        <v>Polaris Inc. (NYSE:PII)</v>
      </c>
      <c r="D1999" t="str">
        <v>Proficient Auto Logistics, Inc. (NASDAQGS:PAL)</v>
      </c>
    </row>
    <row r="2000" spans="1:4" x14ac:dyDescent="0.3">
      <c r="A2000" t="str">
        <v>RTX Corporation (NYSE:RTX)</v>
      </c>
      <c r="B2000" t="str">
        <v>Pool Corporation (NASDAQGS:POOL)</v>
      </c>
      <c r="D2000" t="str">
        <v>ProFrac Holding Corp. (NASDAQGS:ACDC)</v>
      </c>
    </row>
    <row r="2001" spans="1:4" x14ac:dyDescent="0.3">
      <c r="A2001" t="str">
        <v>Runway Growth Finance Corp. (NASDAQGS:RWAY)</v>
      </c>
      <c r="B2001" t="str">
        <v>Popular, Inc. (NASDAQGS:BPOP)</v>
      </c>
      <c r="D2001" t="str">
        <v>Progress Software Corporation (NASDAQGS:PRGS)</v>
      </c>
    </row>
    <row r="2002" spans="1:4" x14ac:dyDescent="0.3">
      <c r="A2002" t="str">
        <v>Rush Enterprises, Inc. (NASDAQGS:RUSH.A)</v>
      </c>
      <c r="B2002" t="str">
        <v>Portillo's Inc. (NASDAQGS:PTLO)</v>
      </c>
      <c r="D2002" t="str">
        <v>Progyny, Inc. (NASDAQGS:PGNY)</v>
      </c>
    </row>
    <row r="2003" spans="1:4" x14ac:dyDescent="0.3">
      <c r="A2003" t="str">
        <v>Ryan Specialty Holdings, Inc. (NYSE:RYAN)</v>
      </c>
      <c r="B2003" t="str">
        <v>Portland General Electric Company (NYSE:POR)</v>
      </c>
      <c r="D2003" t="str">
        <v>Prologis, Inc. (NYSE:PLD)</v>
      </c>
    </row>
    <row r="2004" spans="1:4" x14ac:dyDescent="0.3">
      <c r="A2004" t="str">
        <v>Ryder System, Inc. (NYSE:R)</v>
      </c>
      <c r="B2004" t="str">
        <v>Portman Ridge Finance Corporation (NASDAQGS:PTMN)</v>
      </c>
      <c r="D2004" t="str">
        <v>PropertyGuru Group Limited (NYSE:PGRU)</v>
      </c>
    </row>
    <row r="2005" spans="1:4" x14ac:dyDescent="0.3">
      <c r="A2005" t="str">
        <v>Ryerson Holding Corporation (NYSE:RYI)</v>
      </c>
      <c r="B2005" t="str">
        <v>Post Holdings, Inc. (NYSE:POST)</v>
      </c>
      <c r="D2005" t="str">
        <v>ProPetro Holding Corp. (NYSE:PUMP)</v>
      </c>
    </row>
    <row r="2006" spans="1:4" x14ac:dyDescent="0.3">
      <c r="A2006" t="str">
        <v>Ryman Hospitality Properties, Inc. (NYSE:RHP)</v>
      </c>
      <c r="B2006" t="str">
        <v>Postal Realty Trust, Inc. (NYSE:PSTL)</v>
      </c>
      <c r="D2006" t="str">
        <v>PROS Holdings, Inc. (NYSE:PRO)</v>
      </c>
    </row>
    <row r="2007" spans="1:4" x14ac:dyDescent="0.3">
      <c r="A2007" t="str">
        <v>S&amp;P Global Inc. (NYSE:SPGI)</v>
      </c>
      <c r="B2007" t="str">
        <v>Potbelly Corporation (NASDAQGS:PBPB)</v>
      </c>
      <c r="D2007" t="str">
        <v>Prosperity Bancshares, Inc. (NYSE:PB)</v>
      </c>
    </row>
    <row r="2008" spans="1:4" x14ac:dyDescent="0.3">
      <c r="A2008" t="str">
        <v>S&amp;T Bancorp, Inc. (NASDAQGS:STBA)</v>
      </c>
      <c r="B2008" t="str">
        <v>PotlatchDeltic Corporation (NASDAQGS:PCH)</v>
      </c>
      <c r="D2008" t="str">
        <v>Protagonist Therapeutics, Inc. (NASDAQGM:PTGX)</v>
      </c>
    </row>
    <row r="2009" spans="1:4" x14ac:dyDescent="0.3">
      <c r="A2009" t="str">
        <v>Saba Capital Income &amp; Opportunities Fund (NYSE:BRW)</v>
      </c>
      <c r="B2009" t="str">
        <v>Powell Industries, Inc. (NASDAQGS:POWL)</v>
      </c>
      <c r="D2009" t="str">
        <v>Proto Labs, Inc. (NYSE:PRLB)</v>
      </c>
    </row>
    <row r="2010" spans="1:4" x14ac:dyDescent="0.3">
      <c r="A2010" t="str">
        <v>Saba Capital Income &amp; Opportunities Fund II (NYSE:SABA)</v>
      </c>
      <c r="B2010" t="str">
        <v>Power Integrations, Inc. (NASDAQGS:POWI)</v>
      </c>
      <c r="D2010" t="str">
        <v>Provident Bancorp, Inc. (NASDAQCM:PVBC)</v>
      </c>
    </row>
    <row r="2011" spans="1:4" x14ac:dyDescent="0.3">
      <c r="A2011" t="str">
        <v>Sabine Royalty Trust (NYSE:SBR)</v>
      </c>
      <c r="B2011" t="str">
        <v>PPG Industries, Inc. (NYSE:PPG)</v>
      </c>
      <c r="D2011" t="str">
        <v>Provident Financial Services, Inc. (NYSE:PFS)</v>
      </c>
    </row>
    <row r="2012" spans="1:4" x14ac:dyDescent="0.3">
      <c r="A2012" t="str">
        <v>Sabra Health Care REIT, Inc. (NASDAQGS:SBRA)</v>
      </c>
      <c r="B2012" t="str">
        <v>PPL Corporation (NYSE:PPL)</v>
      </c>
      <c r="D2012" t="str">
        <v>Prudential Financial, Inc. (NYSE:PRU)</v>
      </c>
    </row>
    <row r="2013" spans="1:4" x14ac:dyDescent="0.3">
      <c r="A2013" t="str">
        <v>Safehold Inc. (NYSE:SAFE)</v>
      </c>
      <c r="B2013" t="str">
        <v>Preformed Line Products Company (NASDAQGS:PLPC)</v>
      </c>
      <c r="D2013" t="str">
        <v>PTC Inc. (NASDAQGS:PTC)</v>
      </c>
    </row>
    <row r="2014" spans="1:4" x14ac:dyDescent="0.3">
      <c r="A2014" t="str">
        <v>Safety Insurance Group, Inc. (NASDAQGS:SAFT)</v>
      </c>
      <c r="B2014" t="str">
        <v>Premier Financial Corp. (NASDAQGS:PFC)</v>
      </c>
      <c r="D2014" t="str">
        <v>PTC Therapeutics, Inc. (NASDAQGS:PTCT)</v>
      </c>
    </row>
    <row r="2015" spans="1:4" x14ac:dyDescent="0.3">
      <c r="A2015" t="str">
        <v>Saga Communications, Inc. (NASDAQGM:SGA)</v>
      </c>
      <c r="B2015" t="str">
        <v>Premier, Inc. (NASDAQGS:PINC)</v>
      </c>
      <c r="D2015" t="str">
        <v>Public Service Enterprise Group Incorporated (NYSE:PEG)</v>
      </c>
    </row>
    <row r="2016" spans="1:4" x14ac:dyDescent="0.3">
      <c r="A2016" t="str">
        <v>Saia, Inc. (NASDAQGS:SAIA)</v>
      </c>
      <c r="B2016" t="str">
        <v>Prestige Consumer Healthcare Inc. (NYSE:PBH)</v>
      </c>
      <c r="D2016" t="str">
        <v>Public Storage (NYSE:PSA)</v>
      </c>
    </row>
    <row r="2017" spans="1:4" x14ac:dyDescent="0.3">
      <c r="A2017" t="str">
        <v>Salesforce, Inc. (NYSE:CRM)</v>
      </c>
      <c r="B2017" t="str">
        <v>PriceSmart, Inc. (NASDAQGS:PSMT)</v>
      </c>
      <c r="D2017" t="str">
        <v>PubMatic, Inc. (NASDAQGM:PUBM)</v>
      </c>
    </row>
    <row r="2018" spans="1:4" x14ac:dyDescent="0.3">
      <c r="A2018" t="str">
        <v>Sally Beauty Holdings, Inc. (NYSE:SBH)</v>
      </c>
      <c r="B2018" t="str">
        <v>PrimeEnergy Resources Corporation (NASDAQCM:PNRG)</v>
      </c>
      <c r="D2018" t="str">
        <v>Pulmonx Corporation (NASDAQGS:LUNG)</v>
      </c>
    </row>
    <row r="2019" spans="1:4" x14ac:dyDescent="0.3">
      <c r="A2019" t="str">
        <v>Samfine Creation Holdings Group Limited (NASDAQCM:SFHG)</v>
      </c>
      <c r="B2019" t="str">
        <v>Primega Group Holdings Limited (NASDAQCM:PGHL)</v>
      </c>
      <c r="D2019" t="str">
        <v>Pulse Biosciences, Inc. (NASDAQCM:PLSE)</v>
      </c>
    </row>
    <row r="2020" spans="1:4" x14ac:dyDescent="0.3">
      <c r="A2020" t="str">
        <v>SandRidge Energy, Inc. (NYSE:SD)</v>
      </c>
      <c r="B2020" t="str">
        <v>Primerica, Inc. (NYSE:PRI)</v>
      </c>
      <c r="D2020" t="str">
        <v>Pure Storage, Inc. (NYSE:PSTG)</v>
      </c>
    </row>
    <row r="2021" spans="1:4" x14ac:dyDescent="0.3">
      <c r="A2021" t="str">
        <v>Sandy Spring Bancorp, Inc. (NASDAQGS:SASR)</v>
      </c>
      <c r="B2021" t="str">
        <v>Primis Financial Corp. (NASDAQGM:FRST)</v>
      </c>
      <c r="D2021" t="str">
        <v>PureCycle Technologies, Inc. (NASDAQCM:PCT)</v>
      </c>
    </row>
    <row r="2022" spans="1:4" x14ac:dyDescent="0.3">
      <c r="A2022" t="str">
        <v>Sanmina Corporation (NASDAQGS:SANM)</v>
      </c>
      <c r="B2022" t="str">
        <v>Primo Brands Corporation (NYSE:PRMB)</v>
      </c>
      <c r="D2022" t="str">
        <v>Putnam Municipal Opportunities Trust (NYSE:PMO)</v>
      </c>
    </row>
    <row r="2023" spans="1:4" x14ac:dyDescent="0.3">
      <c r="A2023" t="str">
        <v>Sapiens International Corporation N.V. (NASDAQGS:SPNS)</v>
      </c>
      <c r="B2023" t="str">
        <v>Primoris Services Corporation (NYSE:PRIM)</v>
      </c>
      <c r="D2023" t="str">
        <v>PVH Corp. (NYSE:PVH)</v>
      </c>
    </row>
    <row r="2024" spans="1:4" x14ac:dyDescent="0.3">
      <c r="A2024" t="str">
        <v>Saratoga Investment Corp. (NYSE:SAR)</v>
      </c>
      <c r="B2024" t="str">
        <v>Princeton Bancorp, Inc. (NASDAQGS:BPRN)</v>
      </c>
      <c r="D2024" t="str">
        <v>Q2 Holdings, Inc. (NYSE:QTWO)</v>
      </c>
    </row>
    <row r="2025" spans="1:4" x14ac:dyDescent="0.3">
      <c r="A2025" t="str">
        <v>Sarepta Therapeutics, Inc. (NASDAQGS:SRPT)</v>
      </c>
      <c r="B2025" t="str">
        <v>Principal Financial Group, Inc. (NASDAQGS:PFG)</v>
      </c>
      <c r="D2025" t="str">
        <v>QCR Holdings, Inc. (NASDAQGM:QCRH)</v>
      </c>
    </row>
    <row r="2026" spans="1:4" x14ac:dyDescent="0.3">
      <c r="A2026" t="str">
        <v>Saul Centers, Inc. (NYSE:BFS)</v>
      </c>
      <c r="B2026" t="str">
        <v>Priority Technology Holdings, Inc. (NASDAQCM:PRTH)</v>
      </c>
      <c r="D2026" t="str">
        <v>Qiagen N.V. (NYSE:QGEN)</v>
      </c>
    </row>
    <row r="2027" spans="1:4" x14ac:dyDescent="0.3">
      <c r="A2027" t="str">
        <v>Savers Value Village, Inc. (NYSE:SVV)</v>
      </c>
      <c r="B2027" t="str">
        <v>Privia Health Group, Inc. (NASDAQGS:PRVA)</v>
      </c>
      <c r="D2027" t="str">
        <v>Qifu Technology, Inc. (NASDAQGS:QFIN)</v>
      </c>
    </row>
    <row r="2028" spans="1:4" x14ac:dyDescent="0.3">
      <c r="A2028" t="str">
        <v>SB Financial Group, Inc. (NASDAQCM:SBFG)</v>
      </c>
      <c r="B2028" t="str">
        <v>Procore Technologies, Inc. (NYSE:PCOR)</v>
      </c>
      <c r="D2028" t="str">
        <v>Qorvo, Inc. (NASDAQGS:QRVO)</v>
      </c>
    </row>
    <row r="2029" spans="1:4" x14ac:dyDescent="0.3">
      <c r="A2029" t="str">
        <v>SBA Communications Corporation (NASDAQGS:SBAC)</v>
      </c>
      <c r="B2029" t="str">
        <v>Pro-Dex, Inc. (NASDAQCM:PDEX)</v>
      </c>
      <c r="D2029" t="str">
        <v>Quad/Graphics, Inc. (NYSE:QUAD)</v>
      </c>
    </row>
    <row r="2030" spans="1:4" x14ac:dyDescent="0.3">
      <c r="A2030" t="str">
        <v>SBC Medical Group Holdings Incorporated (NASDAQGM:SBC)</v>
      </c>
      <c r="B2030" t="str">
        <v>Proficient Auto Logistics, Inc. (NASDAQGS:PAL)</v>
      </c>
      <c r="D2030" t="str">
        <v>Quaker Chemical Corporation (NYSE:KWR)</v>
      </c>
    </row>
    <row r="2031" spans="1:4" x14ac:dyDescent="0.3">
      <c r="A2031" t="str">
        <v>ScanSource, Inc. (NASDAQGS:SCSC)</v>
      </c>
      <c r="B2031" t="str">
        <v>ProFrac Holding Corp. (NASDAQGS:ACDC)</v>
      </c>
      <c r="D2031" t="str">
        <v>QUALCOMM Incorporated (NASDAQGS:QCOM)</v>
      </c>
    </row>
    <row r="2032" spans="1:4" x14ac:dyDescent="0.3">
      <c r="A2032" t="str">
        <v>Schlumberger Limited (NYSE:SLB)</v>
      </c>
      <c r="B2032" t="str">
        <v>PROG Holdings, Inc. (NYSE:PRG)</v>
      </c>
      <c r="D2032" t="str">
        <v>Qualys, Inc. (NASDAQGS:QLYS)</v>
      </c>
    </row>
    <row r="2033" spans="1:4" x14ac:dyDescent="0.3">
      <c r="A2033" t="str">
        <v>Schneider National, Inc. (NYSE:SNDR)</v>
      </c>
      <c r="B2033" t="str">
        <v>Progress Software Corporation (NASDAQGS:PRGS)</v>
      </c>
      <c r="D2033" t="str">
        <v>Quanex Building Products Corporation (NYSE:NX)</v>
      </c>
    </row>
    <row r="2034" spans="1:4" x14ac:dyDescent="0.3">
      <c r="A2034" t="str">
        <v>Science Applications International Corporation (NASDAQGS:SAIC)</v>
      </c>
      <c r="B2034" t="str">
        <v>Progyny, Inc. (NASDAQGS:PGNY)</v>
      </c>
      <c r="D2034" t="str">
        <v>Quanta Services, Inc. (NYSE:PWR)</v>
      </c>
    </row>
    <row r="2035" spans="1:4" x14ac:dyDescent="0.3">
      <c r="A2035" t="str">
        <v>Scienture Holdings, Inc. (NASDAQCM:SCNX)</v>
      </c>
      <c r="B2035" t="str">
        <v>Prologis, Inc. (NYSE:PLD)</v>
      </c>
      <c r="D2035" t="str">
        <v>Quest Diagnostics Incorporated (NYSE:DGX)</v>
      </c>
    </row>
    <row r="2036" spans="1:4" x14ac:dyDescent="0.3">
      <c r="A2036" t="str">
        <v>Scorpio Tankers Inc. (NYSE:STNG)</v>
      </c>
      <c r="B2036" t="str">
        <v>PropertyGuru Group Limited (NYSE:PGRU)</v>
      </c>
      <c r="D2036" t="str">
        <v>QuickLogic Corporation (NASDAQCM:QUIK)</v>
      </c>
    </row>
    <row r="2037" spans="1:4" x14ac:dyDescent="0.3">
      <c r="A2037" t="str">
        <v>Sea Limited (NYSE:SE)</v>
      </c>
      <c r="B2037" t="str">
        <v>ProPetro Holding Corp. (NYSE:PUMP)</v>
      </c>
      <c r="D2037" t="str">
        <v>QuidelOrtho Corporation (NASDAQGS:QDEL)</v>
      </c>
    </row>
    <row r="2038" spans="1:4" x14ac:dyDescent="0.3">
      <c r="A2038" t="str">
        <v>Seacoast Banking Corporation of Florida (NASDAQGS:SBCF)</v>
      </c>
      <c r="B2038" t="str">
        <v>PROS Holdings, Inc. (NYSE:PRO)</v>
      </c>
      <c r="D2038" t="str">
        <v>QuinStreet, Inc. (NASDAQGS:QNST)</v>
      </c>
    </row>
    <row r="2039" spans="1:4" x14ac:dyDescent="0.3">
      <c r="A2039" t="str">
        <v>Seadrill Limited (NYSE:SDRL)</v>
      </c>
      <c r="B2039" t="str">
        <v>Prosperity Bancshares, Inc. (NYSE:PB)</v>
      </c>
      <c r="D2039" t="str">
        <v>QXO, Inc. (NASDAQCM:QXO)</v>
      </c>
    </row>
    <row r="2040" spans="1:4" x14ac:dyDescent="0.3">
      <c r="A2040" t="str">
        <v>Seagate Technology Holdings plc (NASDAQGS:STX)</v>
      </c>
      <c r="B2040" t="str">
        <v>Protagonist Therapeutics, Inc. (NASDAQGM:PTGX)</v>
      </c>
      <c r="D2040" t="str">
        <v>R1 RCM Inc. (NASDAQGS:RCM)</v>
      </c>
    </row>
    <row r="2041" spans="1:4" x14ac:dyDescent="0.3">
      <c r="A2041" t="str">
        <v>Sealed Air Corporation (NYSE:SEE)</v>
      </c>
      <c r="B2041" t="str">
        <v>Proto Labs, Inc. (NYSE:PRLB)</v>
      </c>
      <c r="D2041" t="str">
        <v>Radius Recycling, Inc. (NASDAQGS:RDUS)</v>
      </c>
    </row>
    <row r="2042" spans="1:4" x14ac:dyDescent="0.3">
      <c r="A2042" t="str">
        <v>Seanergy Maritime Holdings Corp. (NASDAQCM:SHIP)</v>
      </c>
      <c r="B2042" t="str">
        <v>Provident Bancorp, Inc. (NASDAQCM:PVBC)</v>
      </c>
      <c r="D2042" t="str">
        <v>RadNet, Inc. (NASDAQGM:RDNT)</v>
      </c>
    </row>
    <row r="2043" spans="1:4" x14ac:dyDescent="0.3">
      <c r="A2043" t="str">
        <v>Security National Financial Corporation (NASDAQGM:SNFC.A)</v>
      </c>
      <c r="B2043" t="str">
        <v>Provident Financial Holdings, Inc. (NASDAQGS:PROV)</v>
      </c>
      <c r="D2043" t="str">
        <v>Radware Ltd. (NASDAQGS:RDWR)</v>
      </c>
    </row>
    <row r="2044" spans="1:4" x14ac:dyDescent="0.3">
      <c r="A2044" t="str">
        <v>SEI Investments Company (NASDAQGS:SEIC)</v>
      </c>
      <c r="B2044" t="str">
        <v>Provident Financial Services, Inc. (NYSE:PFS)</v>
      </c>
      <c r="D2044" t="str">
        <v>Ralph Lauren Corporation (NYSE:RL)</v>
      </c>
    </row>
    <row r="2045" spans="1:4" x14ac:dyDescent="0.3">
      <c r="A2045" t="str">
        <v>Select Medical Holdings Corporation (NYSE:SEM)</v>
      </c>
      <c r="B2045" t="str">
        <v>Prudential Financial, Inc. (NYSE:PRU)</v>
      </c>
      <c r="D2045" t="str">
        <v>Ramaco Resources, Inc. (NASDAQGS:METC)</v>
      </c>
    </row>
    <row r="2046" spans="1:4" x14ac:dyDescent="0.3">
      <c r="A2046" t="str">
        <v>Select Water Solutions, Inc. (NYSE:WTTR)</v>
      </c>
      <c r="B2046" t="str">
        <v>PTC Inc. (NASDAQGS:PTC)</v>
      </c>
      <c r="D2046" t="str">
        <v>Rambus Inc. (NASDAQGS:RMBS)</v>
      </c>
    </row>
    <row r="2047" spans="1:4" x14ac:dyDescent="0.3">
      <c r="A2047" t="str">
        <v>Selective Insurance Group, Inc. (NASDAQGS:SIGI)</v>
      </c>
      <c r="B2047" t="str">
        <v>Public Service Enterprise Group Incorporated (NYSE:PEG)</v>
      </c>
      <c r="D2047" t="str">
        <v>Rand Capital Corporation (NASDAQCM:RAND)</v>
      </c>
    </row>
    <row r="2048" spans="1:4" x14ac:dyDescent="0.3">
      <c r="A2048" t="str">
        <v>Semler Scientific, Inc. (NASDAQCM:SMLR)</v>
      </c>
      <c r="B2048" t="str">
        <v>Public Storage (NYSE:PSA)</v>
      </c>
      <c r="D2048" t="str">
        <v>Range Resources Corporation (NYSE:RRC)</v>
      </c>
    </row>
    <row r="2049" spans="1:4" x14ac:dyDescent="0.3">
      <c r="A2049" t="str">
        <v>Sempra (NYSE:SRE)</v>
      </c>
      <c r="B2049" t="str">
        <v>PubMatic, Inc. (NASDAQGM:PUBM)</v>
      </c>
      <c r="D2049" t="str">
        <v>Ranger Energy Services, Inc. (NYSE:RNGR)</v>
      </c>
    </row>
    <row r="2050" spans="1:4" x14ac:dyDescent="0.3">
      <c r="A2050" t="str">
        <v>Semrush Holdings, Inc. (NYSE:SEMR)</v>
      </c>
      <c r="B2050" t="str">
        <v>PulteGroup, Inc. (NYSE:PHM)</v>
      </c>
      <c r="D2050" t="str">
        <v>Ranpak Holdings Corp. (NYSE:PACK)</v>
      </c>
    </row>
    <row r="2051" spans="1:4" x14ac:dyDescent="0.3">
      <c r="A2051" t="str">
        <v>Seneca Foods Corporation (NASDAQGS:SENE.A)</v>
      </c>
      <c r="B2051" t="str">
        <v>Pure Cycle Corporation (NASDAQCM:PCYO)</v>
      </c>
      <c r="D2051" t="str">
        <v>Rapid7, Inc. (NASDAQGM:RPD)</v>
      </c>
    </row>
    <row r="2052" spans="1:4" x14ac:dyDescent="0.3">
      <c r="A2052" t="str">
        <v>Sensient Technologies Corporation (NYSE:SXT)</v>
      </c>
      <c r="B2052" t="str">
        <v>Pure Storage, Inc. (NYSE:PSTG)</v>
      </c>
      <c r="D2052" t="str">
        <v>Rapport Therapeutics, Inc. (NASDAQGM:RAPP)</v>
      </c>
    </row>
    <row r="2053" spans="1:4" x14ac:dyDescent="0.3">
      <c r="A2053" t="str">
        <v>Sensus Healthcare, Inc. (NASDAQCM:SRTS)</v>
      </c>
      <c r="B2053" t="str">
        <v>Putnam Municipal Opportunities Trust (NYSE:PMO)</v>
      </c>
      <c r="D2053" t="str">
        <v>Raymond James Financial, Inc. (NYSE:RJF)</v>
      </c>
    </row>
    <row r="2054" spans="1:4" x14ac:dyDescent="0.3">
      <c r="A2054" t="str">
        <v>Service Corporation International (NYSE:SCI)</v>
      </c>
      <c r="B2054" t="str">
        <v>PVH Corp. (NYSE:PVH)</v>
      </c>
      <c r="D2054" t="str">
        <v>Rayonier Advanced Materials Inc. (NYSE:RYAM)</v>
      </c>
    </row>
    <row r="2055" spans="1:4" x14ac:dyDescent="0.3">
      <c r="A2055" t="str">
        <v>ServiceNow, Inc. (NYSE:NOW)</v>
      </c>
      <c r="B2055" t="str">
        <v>Q2 Holdings, Inc. (NYSE:QTWO)</v>
      </c>
      <c r="D2055" t="str">
        <v>Rayonier Inc. (NYSE:RYN)</v>
      </c>
    </row>
    <row r="2056" spans="1:4" x14ac:dyDescent="0.3">
      <c r="A2056" t="str">
        <v>ServisFirst Bancshares, Inc. (NYSE:SFBS)</v>
      </c>
      <c r="B2056" t="str">
        <v>QCR Holdings, Inc. (NASDAQGM:QCRH)</v>
      </c>
      <c r="D2056" t="str">
        <v>RB Global, Inc. (NYSE:RBA)</v>
      </c>
    </row>
    <row r="2057" spans="1:4" x14ac:dyDescent="0.3">
      <c r="A2057" t="str">
        <v>Seven Hills Realty Trust (NASDAQCM:SEVN)</v>
      </c>
      <c r="B2057" t="str">
        <v>Qiagen N.V. (NYSE:QGEN)</v>
      </c>
      <c r="D2057" t="str">
        <v>RBC Bearings Incorporated (NYSE:RBC)</v>
      </c>
    </row>
    <row r="2058" spans="1:4" x14ac:dyDescent="0.3">
      <c r="A2058" t="str">
        <v>Sezzle Inc. (NASDAQCM:SEZL)</v>
      </c>
      <c r="B2058" t="str">
        <v>Qifu Technology, Inc. (NASDAQGS:QFIN)</v>
      </c>
      <c r="D2058" t="str">
        <v>RCI Hospitality Holdings, Inc. (NASDAQGM:RICK)</v>
      </c>
    </row>
    <row r="2059" spans="1:4" x14ac:dyDescent="0.3">
      <c r="A2059" t="str">
        <v>SFL Corporation Ltd. (NYSE:SFL)</v>
      </c>
      <c r="B2059" t="str">
        <v>Qorvo, Inc. (NASDAQGS:QRVO)</v>
      </c>
      <c r="D2059" t="str">
        <v>RE/MAX Holdings, Inc. (NYSE:RMAX)</v>
      </c>
    </row>
    <row r="2060" spans="1:4" x14ac:dyDescent="0.3">
      <c r="A2060" t="str">
        <v>Shake Shack Inc. (NYSE:SHAK)</v>
      </c>
      <c r="B2060" t="str">
        <v>Quad/Graphics, Inc. (NYSE:QUAD)</v>
      </c>
      <c r="D2060" t="str">
        <v>Ready Capital Corporation (NYSE:RC)</v>
      </c>
    </row>
    <row r="2061" spans="1:4" x14ac:dyDescent="0.3">
      <c r="A2061" t="str">
        <v>SharkNinja, Inc. (NYSE:SN)</v>
      </c>
      <c r="B2061" t="str">
        <v>Quaker Chemical Corporation (NYSE:KWR)</v>
      </c>
      <c r="D2061" t="str">
        <v>Realty Income Corporation (NYSE:O)</v>
      </c>
    </row>
    <row r="2062" spans="1:4" x14ac:dyDescent="0.3">
      <c r="A2062" t="str">
        <v>Shenandoah Telecommunications Company (NASDAQGS:SHEN)</v>
      </c>
      <c r="B2062" t="str">
        <v>QUALCOMM Incorporated (NASDAQGS:QCOM)</v>
      </c>
      <c r="D2062" t="str">
        <v>Recursion Pharmaceuticals, Inc. (NASDAQGS:RXRX)</v>
      </c>
    </row>
    <row r="2063" spans="1:4" x14ac:dyDescent="0.3">
      <c r="A2063" t="str">
        <v>Shift4 Payments, Inc. (NYSE:FOUR)</v>
      </c>
      <c r="B2063" t="str">
        <v>Qualys, Inc. (NASDAQGS:QLYS)</v>
      </c>
      <c r="D2063" t="str">
        <v>Red River Bancshares, Inc. (NASDAQGS:RRBI)</v>
      </c>
    </row>
    <row r="2064" spans="1:4" x14ac:dyDescent="0.3">
      <c r="A2064" t="str">
        <v>Shoe Carnival, Inc. (NASDAQGS:SCVL)</v>
      </c>
      <c r="B2064" t="str">
        <v>Quanex Building Products Corporation (NYSE:NX)</v>
      </c>
      <c r="D2064" t="str">
        <v>Red Robin Gourmet Burgers, Inc. (NASDAQGS:RRGB)</v>
      </c>
    </row>
    <row r="2065" spans="1:4" x14ac:dyDescent="0.3">
      <c r="A2065" t="str">
        <v>Shopify Inc. (NYSE:SHOP)</v>
      </c>
      <c r="B2065" t="str">
        <v>Quanta Services, Inc. (NYSE:PWR)</v>
      </c>
      <c r="D2065" t="str">
        <v>Red Rock Resorts, Inc. (NASDAQGS:RRR)</v>
      </c>
    </row>
    <row r="2066" spans="1:4" x14ac:dyDescent="0.3">
      <c r="A2066" t="str">
        <v>Shore Bancshares, Inc. (NASDAQGS:SHBI)</v>
      </c>
      <c r="B2066" t="str">
        <v>Quest Diagnostics Incorporated (NYSE:DGX)</v>
      </c>
      <c r="D2066" t="str">
        <v>Red Violet, Inc. (NASDAQCM:RDVT)</v>
      </c>
    </row>
    <row r="2067" spans="1:4" x14ac:dyDescent="0.3">
      <c r="A2067" t="str">
        <v>Shutterstock, Inc. (NYSE:SSTK)</v>
      </c>
      <c r="B2067" t="str">
        <v>QuickLogic Corporation (NASDAQCM:QUIK)</v>
      </c>
      <c r="D2067" t="str">
        <v>Reddit, Inc. (NYSE:RDDT)</v>
      </c>
    </row>
    <row r="2068" spans="1:4" x14ac:dyDescent="0.3">
      <c r="A2068" t="str">
        <v>Sierra Bancorp (NASDAQGS:BSRR)</v>
      </c>
      <c r="B2068" t="str">
        <v>QuidelOrtho Corporation (NASDAQGS:QDEL)</v>
      </c>
      <c r="D2068" t="str">
        <v>Redfin Corporation (NASDAQGS:RDFN)</v>
      </c>
    </row>
    <row r="2069" spans="1:4" x14ac:dyDescent="0.3">
      <c r="A2069" t="str">
        <v>SIGA Technologies, Inc. (NASDAQGM:SIGA)</v>
      </c>
      <c r="B2069" t="str">
        <v>QuinStreet, Inc. (NASDAQGS:QNST)</v>
      </c>
      <c r="D2069" t="str">
        <v>RedHill Biopharma Ltd. (NASDAQCM:RDHL)</v>
      </c>
    </row>
    <row r="2070" spans="1:4" x14ac:dyDescent="0.3">
      <c r="A2070" t="str">
        <v>Signet Jewelers Limited (NYSE:SIG)</v>
      </c>
      <c r="B2070" t="str">
        <v>QXO, Inc. (NASDAQCM:QXO)</v>
      </c>
      <c r="D2070" t="str">
        <v>Redwire Corporation (NYSE:RDW)</v>
      </c>
    </row>
    <row r="2071" spans="1:4" x14ac:dyDescent="0.3">
      <c r="A2071" t="str">
        <v>Sila Realty Trust, Inc. (NYSE:SILA)</v>
      </c>
      <c r="B2071" t="str">
        <v>R1 RCM Inc. (NASDAQGS:RCM)</v>
      </c>
      <c r="D2071" t="str">
        <v>REE Automotive Ltd. (NASDAQCM:REE)</v>
      </c>
    </row>
    <row r="2072" spans="1:4" x14ac:dyDescent="0.3">
      <c r="A2072" t="str">
        <v>Silgan Holdings Inc. (NYSE:SLGN)</v>
      </c>
      <c r="B2072" t="str">
        <v>RadNet, Inc. (NASDAQGM:RDNT)</v>
      </c>
      <c r="D2072" t="str">
        <v>Regal Rexnord Corporation (NYSE:RRX)</v>
      </c>
    </row>
    <row r="2073" spans="1:4" x14ac:dyDescent="0.3">
      <c r="A2073" t="str">
        <v>Silicon Motion Technology Corporation (NASDAQGS:SIMO)</v>
      </c>
      <c r="B2073" t="str">
        <v>Radware Ltd. (NASDAQGS:RDWR)</v>
      </c>
      <c r="D2073" t="str">
        <v>Regencell Bioscience Holdings Limited (NASDAQCM:RGC)</v>
      </c>
    </row>
    <row r="2074" spans="1:4" x14ac:dyDescent="0.3">
      <c r="A2074" t="str">
        <v>Silvercrest Asset Management Group Inc. (NASDAQGM:SAMG)</v>
      </c>
      <c r="B2074" t="str">
        <v>Ralph Lauren Corporation (NYSE:RL)</v>
      </c>
      <c r="D2074" t="str">
        <v>Regency Centers Corporation (NASDAQGS:REG)</v>
      </c>
    </row>
    <row r="2075" spans="1:4" x14ac:dyDescent="0.3">
      <c r="A2075" t="str">
        <v>Simmons First National Corporation (NASDAQGS:SFNC)</v>
      </c>
      <c r="B2075" t="str">
        <v>Ramaco Resources, Inc. (NASDAQGS:METC)</v>
      </c>
      <c r="D2075" t="str">
        <v>REGENXBIO Inc. (NASDAQGS:RGNX)</v>
      </c>
    </row>
    <row r="2076" spans="1:4" x14ac:dyDescent="0.3">
      <c r="A2076" t="str">
        <v>Simon Property Group, Inc. (NYSE:SPG)</v>
      </c>
      <c r="B2076" t="str">
        <v>Rambus Inc. (NASDAQGS:RMBS)</v>
      </c>
      <c r="D2076" t="str">
        <v>Regional Management Corp. (NYSE:RM)</v>
      </c>
    </row>
    <row r="2077" spans="1:4" x14ac:dyDescent="0.3">
      <c r="A2077" t="str">
        <v>Simpson Manufacturing Co., Inc. (NYSE:SSD)</v>
      </c>
      <c r="B2077" t="str">
        <v>Rand Capital Corporation (NASDAQCM:RAND)</v>
      </c>
      <c r="D2077" t="str">
        <v>Regions Financial Corporation (NYSE:RF)</v>
      </c>
    </row>
    <row r="2078" spans="1:4" x14ac:dyDescent="0.3">
      <c r="A2078" t="str">
        <v>Simulations Plus, Inc. (NASDAQGS:SLP)</v>
      </c>
      <c r="B2078" t="str">
        <v>Range Resources Corporation (NYSE:RRC)</v>
      </c>
      <c r="D2078" t="str">
        <v>Reinsurance Group of America, Incorporated (NYSE:RGA)</v>
      </c>
    </row>
    <row r="2079" spans="1:4" x14ac:dyDescent="0.3">
      <c r="A2079" t="str">
        <v>SiriusPoint Ltd. (NYSE:SPNT)</v>
      </c>
      <c r="B2079" t="str">
        <v>Ranger Energy Services, Inc. (NYSE:RNGR)</v>
      </c>
      <c r="D2079" t="str">
        <v>Relay Therapeutics, Inc. (NASDAQGM:RLAY)</v>
      </c>
    </row>
    <row r="2080" spans="1:4" x14ac:dyDescent="0.3">
      <c r="A2080" t="str">
        <v>SITE Centers Corp. (NYSE:SITC)</v>
      </c>
      <c r="B2080" t="str">
        <v>Ranpak Holdings Corp. (NYSE:PACK)</v>
      </c>
      <c r="D2080" t="str">
        <v>Reliance, Inc. (NYSE:RS)</v>
      </c>
    </row>
    <row r="2081" spans="1:4" x14ac:dyDescent="0.3">
      <c r="A2081" t="str">
        <v>SiteOne Landscape Supply, Inc. (NYSE:SITE)</v>
      </c>
      <c r="B2081" t="str">
        <v>Rapid7, Inc. (NASDAQGM:RPD)</v>
      </c>
      <c r="D2081" t="str">
        <v>Remitly Global, Inc. (NASDAQGS:RELY)</v>
      </c>
    </row>
    <row r="2082" spans="1:4" x14ac:dyDescent="0.3">
      <c r="A2082" t="str">
        <v>Six Flags Entertainment Corporation (NYSE:FUN)</v>
      </c>
      <c r="B2082" t="str">
        <v>Raymond James Financial, Inc. (NYSE:RJF)</v>
      </c>
      <c r="D2082" t="str">
        <v>ReNew Energy Global Plc (NASDAQGS:RNW)</v>
      </c>
    </row>
    <row r="2083" spans="1:4" x14ac:dyDescent="0.3">
      <c r="A2083" t="str">
        <v>Sixth Street Specialty Lending, Inc. (NYSE:TSLX)</v>
      </c>
      <c r="B2083" t="str">
        <v>Rayonier Advanced Materials Inc. (NYSE:RYAM)</v>
      </c>
      <c r="D2083" t="str">
        <v>Rent the Runway, Inc. (NASDAQGM:RENT)</v>
      </c>
    </row>
    <row r="2084" spans="1:4" x14ac:dyDescent="0.3">
      <c r="A2084" t="str">
        <v>SJW Group (NASDAQGS:SJW)</v>
      </c>
      <c r="B2084" t="str">
        <v>Rayonier Inc. (NYSE:RYN)</v>
      </c>
      <c r="D2084" t="str">
        <v>Repay Holdings Corporation (NASDAQCM:RPAY)</v>
      </c>
    </row>
    <row r="2085" spans="1:4" x14ac:dyDescent="0.3">
      <c r="A2085" t="str">
        <v>SK Growth Opportunities Corporation (NASDAQGM:SKGR)</v>
      </c>
      <c r="B2085" t="str">
        <v>RB Global, Inc. (NYSE:RBA)</v>
      </c>
      <c r="D2085" t="str">
        <v>Repligen Corporation (NASDAQGS:RGEN)</v>
      </c>
    </row>
    <row r="2086" spans="1:4" x14ac:dyDescent="0.3">
      <c r="A2086" t="str">
        <v>Skechers U.S.A., Inc. (NYSE:SKX)</v>
      </c>
      <c r="B2086" t="str">
        <v>RBB Bancorp (NASDAQGS:RBB)</v>
      </c>
      <c r="D2086" t="str">
        <v>Replimune Group, Inc. (NASDAQGS:REPL)</v>
      </c>
    </row>
    <row r="2087" spans="1:4" x14ac:dyDescent="0.3">
      <c r="A2087" t="str">
        <v>Skyward Specialty Insurance Group, Inc. (NASDAQGS:SKWD)</v>
      </c>
      <c r="B2087" t="str">
        <v>RBC Bearings Incorporated (NYSE:RBC)</v>
      </c>
      <c r="D2087" t="str">
        <v>ReposiTrak, Inc. (NYSE:TRAK)</v>
      </c>
    </row>
    <row r="2088" spans="1:4" x14ac:dyDescent="0.3">
      <c r="A2088" t="str">
        <v>SkyWest, Inc. (NASDAQGS:SKYW)</v>
      </c>
      <c r="B2088" t="str">
        <v>RCI Hospitality Holdings, Inc. (NASDAQGM:RICK)</v>
      </c>
      <c r="D2088" t="str">
        <v>Republic Bancorp, Inc. (NASDAQGS:RBCA.A)</v>
      </c>
    </row>
    <row r="2089" spans="1:4" x14ac:dyDescent="0.3">
      <c r="A2089" t="str">
        <v>Skyworks Solutions, Inc. (NASDAQGS:SWKS)</v>
      </c>
      <c r="B2089" t="str">
        <v>RE/MAX Holdings, Inc. (NYSE:RMAX)</v>
      </c>
      <c r="D2089" t="str">
        <v>Republic Services, Inc. (NYSE:RSG)</v>
      </c>
    </row>
    <row r="2090" spans="1:4" x14ac:dyDescent="0.3">
      <c r="A2090" t="str">
        <v>SLM Corporation (NASDAQGS:SLM)</v>
      </c>
      <c r="B2090" t="str">
        <v>Ready Capital Corporation (NYSE:RC)</v>
      </c>
      <c r="D2090" t="str">
        <v>Reservoir Media, Inc. (NASDAQGM:RSVR)</v>
      </c>
    </row>
    <row r="2091" spans="1:4" x14ac:dyDescent="0.3">
      <c r="A2091" t="str">
        <v>SLR Investment Corp. (NASDAQGS:SLRC)</v>
      </c>
      <c r="B2091" t="str">
        <v>Realty Income Corporation (NYSE:O)</v>
      </c>
      <c r="D2091" t="str">
        <v>ReShape Lifesciences Inc. (NASDAQCM:RSLS)</v>
      </c>
    </row>
    <row r="2092" spans="1:4" x14ac:dyDescent="0.3">
      <c r="A2092" t="str">
        <v>SM Energy Company (NYSE:SM)</v>
      </c>
      <c r="B2092" t="str">
        <v>Red River Bancshares, Inc. (NASDAQGS:RRBI)</v>
      </c>
      <c r="D2092" t="str">
        <v>Resideo Technologies, Inc. (NYSE:REZI)</v>
      </c>
    </row>
    <row r="2093" spans="1:4" x14ac:dyDescent="0.3">
      <c r="A2093" t="str">
        <v>SmartFinancial, Inc. (NYSE:SMBK)</v>
      </c>
      <c r="B2093" t="str">
        <v>Red Rock Resorts, Inc. (NASDAQGS:RRR)</v>
      </c>
      <c r="D2093" t="str">
        <v>ResMed Inc. (NYSE:RMD)</v>
      </c>
    </row>
    <row r="2094" spans="1:4" x14ac:dyDescent="0.3">
      <c r="A2094" t="str">
        <v>Smith &amp; Wesson Brands, Inc. (NASDAQGS:SWBI)</v>
      </c>
      <c r="B2094" t="str">
        <v>Red Violet, Inc. (NASDAQCM:RDVT)</v>
      </c>
      <c r="D2094" t="str">
        <v>Resources Connection, Inc. (NASDAQGS:RGP)</v>
      </c>
    </row>
    <row r="2095" spans="1:4" x14ac:dyDescent="0.3">
      <c r="A2095" t="str">
        <v>Smith Douglas Homes Corp. (NYSE:SDHC)</v>
      </c>
      <c r="B2095" t="str">
        <v>Reddit, Inc. (NYSE:RDDT)</v>
      </c>
      <c r="D2095" t="str">
        <v>Retail Opportunity Investments Corp. (NASDAQGS:ROIC)</v>
      </c>
    </row>
    <row r="2096" spans="1:4" x14ac:dyDescent="0.3">
      <c r="A2096" t="str">
        <v>Smith-Midland Corporation (NASDAQCM:SMID)</v>
      </c>
      <c r="B2096" t="str">
        <v>Regal Rexnord Corporation (NYSE:RRX)</v>
      </c>
      <c r="D2096" t="str">
        <v>Revolution Medicines, Inc. (NASDAQGS:RVMD)</v>
      </c>
    </row>
    <row r="2097" spans="1:4" x14ac:dyDescent="0.3">
      <c r="A2097" t="str">
        <v>Smurfit Westrock Plc (NYSE:SW)</v>
      </c>
      <c r="B2097" t="str">
        <v>Regency Centers Corporation (NASDAQGS:REG)</v>
      </c>
      <c r="D2097" t="str">
        <v>Revvity, Inc. (NYSE:RVTY)</v>
      </c>
    </row>
    <row r="2098" spans="1:4" x14ac:dyDescent="0.3">
      <c r="A2098" t="str">
        <v>Snap-on Incorporated (NYSE:SNA)</v>
      </c>
      <c r="B2098" t="str">
        <v>Regeneron Pharmaceuticals, Inc. (NASDAQGS:REGN)</v>
      </c>
      <c r="D2098" t="str">
        <v>REX American Resources Corporation (NYSE:REX)</v>
      </c>
    </row>
    <row r="2099" spans="1:4" x14ac:dyDescent="0.3">
      <c r="A2099" t="str">
        <v>SoFi Technologies, Inc. (NASDAQGS:SOFI)</v>
      </c>
      <c r="B2099" t="str">
        <v>Regional Management Corp. (NYSE:RM)</v>
      </c>
      <c r="D2099" t="str">
        <v>Rexford Industrial Realty, Inc. (NYSE:REXR)</v>
      </c>
    </row>
    <row r="2100" spans="1:4" x14ac:dyDescent="0.3">
      <c r="A2100" t="str">
        <v>Solaris Energy Infrastructure, Inc. (NYSE:SEI)</v>
      </c>
      <c r="B2100" t="str">
        <v>Regions Financial Corporation (NYSE:RF)</v>
      </c>
      <c r="D2100" t="str">
        <v>Reynolds Consumer Products Inc. (NASDAQGS:REYN)</v>
      </c>
    </row>
    <row r="2101" spans="1:4" x14ac:dyDescent="0.3">
      <c r="A2101" t="str">
        <v>SolarWinds Corporation (NYSE:SWI)</v>
      </c>
      <c r="B2101" t="str">
        <v>Reinsurance Group of America, Incorporated (NYSE:RGA)</v>
      </c>
      <c r="D2101" t="str">
        <v>Rezolute, Inc. (NASDAQCM:RZLT)</v>
      </c>
    </row>
    <row r="2102" spans="1:4" x14ac:dyDescent="0.3">
      <c r="A2102" t="str">
        <v>Solventum Corporation (NYSE:SOLV)</v>
      </c>
      <c r="B2102" t="str">
        <v>Reliance, Inc. (NYSE:RS)</v>
      </c>
      <c r="D2102" t="str">
        <v>RGC Resources, Inc. (NASDAQGM:RGCO)</v>
      </c>
    </row>
    <row r="2103" spans="1:4" x14ac:dyDescent="0.3">
      <c r="A2103" t="str">
        <v>Sonic Automotive, Inc. (NYSE:SAH)</v>
      </c>
      <c r="B2103" t="str">
        <v>Remitly Global, Inc. (NASDAQGS:RELY)</v>
      </c>
      <c r="D2103" t="str">
        <v>Rhinebeck Bancorp, Inc. (NASDAQCM:RBKB)</v>
      </c>
    </row>
    <row r="2104" spans="1:4" x14ac:dyDescent="0.3">
      <c r="A2104" t="str">
        <v>Sonoco Products Company (NYSE:SON)</v>
      </c>
      <c r="B2104" t="str">
        <v>RenaissanceRe Holdings Ltd. (NYSE:RNR)</v>
      </c>
      <c r="D2104" t="str">
        <v>Rhythm Pharmaceuticals, Inc. (NASDAQGM:RYTM)</v>
      </c>
    </row>
    <row r="2105" spans="1:4" x14ac:dyDescent="0.3">
      <c r="A2105" t="str">
        <v>Sotera Health Company (NASDAQGS:SHC)</v>
      </c>
      <c r="B2105" t="str">
        <v>Renasant Corporation (NYSE:RNST)</v>
      </c>
      <c r="D2105" t="str">
        <v>Richardson Electronics, Ltd. (NASDAQGS:RELL)</v>
      </c>
    </row>
    <row r="2106" spans="1:4" x14ac:dyDescent="0.3">
      <c r="A2106" t="str">
        <v>Sound Financial Bancorp, Inc. (NASDAQCM:SFBC)</v>
      </c>
      <c r="B2106" t="str">
        <v>ReNew Energy Global Plc (NASDAQGS:RNW)</v>
      </c>
      <c r="D2106" t="str">
        <v>Richmond Mutual Bancorporation, Inc. (NASDAQCM:RMBI)</v>
      </c>
    </row>
    <row r="2107" spans="1:4" x14ac:dyDescent="0.3">
      <c r="A2107" t="str">
        <v>Source Capital, Inc. (NYSE:SOR)</v>
      </c>
      <c r="B2107" t="str">
        <v>Rent the Runway, Inc. (NASDAQGM:RENT)</v>
      </c>
      <c r="D2107" t="str">
        <v>Rigel Pharmaceuticals, Inc. (NASDAQGS:RIGL)</v>
      </c>
    </row>
    <row r="2108" spans="1:4" x14ac:dyDescent="0.3">
      <c r="A2108" t="str">
        <v>South Plains Financial, Inc. (NASDAQGS:SPFI)</v>
      </c>
      <c r="B2108" t="str">
        <v>Repay Holdings Corporation (NASDAQCM:RPAY)</v>
      </c>
      <c r="D2108" t="str">
        <v>RingCentral, Inc. (NYSE:RNG)</v>
      </c>
    </row>
    <row r="2109" spans="1:4" x14ac:dyDescent="0.3">
      <c r="A2109" t="str">
        <v>Southern Copper Corporation (NYSE:SCCO)</v>
      </c>
      <c r="B2109" t="str">
        <v>Repligen Corporation (NASDAQGS:RGEN)</v>
      </c>
      <c r="D2109" t="str">
        <v>Rivian Automotive, Inc. (NASDAQGS:RIVN)</v>
      </c>
    </row>
    <row r="2110" spans="1:4" x14ac:dyDescent="0.3">
      <c r="A2110" t="str">
        <v>Southern First Bancshares, Inc. (NASDAQGM:SFST)</v>
      </c>
      <c r="B2110" t="str">
        <v>ReposiTrak, Inc. (NYSE:TRAK)</v>
      </c>
      <c r="D2110" t="str">
        <v>RLI Corp. (NYSE:RLI)</v>
      </c>
    </row>
    <row r="2111" spans="1:4" x14ac:dyDescent="0.3">
      <c r="A2111" t="str">
        <v>Southern Missouri Bancorp, Inc. (NASDAQGM:SMBC)</v>
      </c>
      <c r="B2111" t="str">
        <v>Republic Bancorp, Inc. (NASDAQGS:RBCA.A)</v>
      </c>
      <c r="D2111" t="str">
        <v>RLJ Lodging Trust (NYSE:RLJ)</v>
      </c>
    </row>
    <row r="2112" spans="1:4" x14ac:dyDescent="0.3">
      <c r="A2112" t="str">
        <v>Southern States Bancshares, Inc. (NASDAQGS:SSBK)</v>
      </c>
      <c r="B2112" t="str">
        <v>Republic Services, Inc. (NYSE:RSG)</v>
      </c>
      <c r="D2112" t="str">
        <v>Robert Half Inc. (NYSE:RHI)</v>
      </c>
    </row>
    <row r="2113" spans="1:4" x14ac:dyDescent="0.3">
      <c r="A2113" t="str">
        <v>Southside Bancshares, Inc. (NYSE:SBSI)</v>
      </c>
      <c r="B2113" t="str">
        <v>Reservoir Media, Inc. (NASDAQGM:RSVR)</v>
      </c>
      <c r="D2113" t="str">
        <v>Robinhood Markets, Inc. (NASDAQGS:HOOD)</v>
      </c>
    </row>
    <row r="2114" spans="1:4" x14ac:dyDescent="0.3">
      <c r="A2114" t="str">
        <v>SouthState Corporation (NYSE:SSB)</v>
      </c>
      <c r="B2114" t="str">
        <v>Resideo Technologies, Inc. (NYSE:REZI)</v>
      </c>
      <c r="D2114" t="str">
        <v>Roblox Corporation (NYSE:RBLX)</v>
      </c>
    </row>
    <row r="2115" spans="1:4" x14ac:dyDescent="0.3">
      <c r="A2115" t="str">
        <v>Southwest Gas Holdings, Inc. (NYSE:SWX)</v>
      </c>
      <c r="B2115" t="str">
        <v>ResMed Inc. (NYSE:RMD)</v>
      </c>
      <c r="D2115" t="str">
        <v>Rocket Lab USA, Inc. (NASDAQCM:RKLB)</v>
      </c>
    </row>
    <row r="2116" spans="1:4" x14ac:dyDescent="0.3">
      <c r="A2116" t="str">
        <v>Spark I Acquisition Corporation (NASDAQGM:SPKL)</v>
      </c>
      <c r="B2116" t="str">
        <v>Resources Connection, Inc. (NASDAQGS:RGP)</v>
      </c>
      <c r="D2116" t="str">
        <v>Rocket Pharmaceuticals, Inc. (NASDAQGM:RCKT)</v>
      </c>
    </row>
    <row r="2117" spans="1:4" x14ac:dyDescent="0.3">
      <c r="A2117" t="str">
        <v>SpartanNash Company (NASDAQGS:SPTN)</v>
      </c>
      <c r="B2117" t="str">
        <v>Restaurant Brands International Inc. (NYSE:QSR)</v>
      </c>
      <c r="D2117" t="str">
        <v>Rocky Brands, Inc. (NASDAQGS:RCKY)</v>
      </c>
    </row>
    <row r="2118" spans="1:4" x14ac:dyDescent="0.3">
      <c r="A2118" t="str">
        <v>Special Opportunities Fund, Inc. (NYSE:SPE)</v>
      </c>
      <c r="B2118" t="str">
        <v>Retail Opportunity Investments Corp. (NASDAQGS:ROIC)</v>
      </c>
      <c r="D2118" t="str">
        <v>Rogers Corporation (NYSE:ROG)</v>
      </c>
    </row>
    <row r="2119" spans="1:4" x14ac:dyDescent="0.3">
      <c r="A2119" t="str">
        <v>Spectrum Brands Holdings, Inc. (NYSE:SPB)</v>
      </c>
      <c r="B2119" t="str">
        <v>REV Group, Inc. (NYSE:REVG)</v>
      </c>
      <c r="D2119" t="str">
        <v>Roku, Inc. (NASDAQGS:ROKU)</v>
      </c>
    </row>
    <row r="2120" spans="1:4" x14ac:dyDescent="0.3">
      <c r="A2120" t="str">
        <v>Spire Inc. (NYSE:SR)</v>
      </c>
      <c r="B2120" t="str">
        <v>Revolve Group, Inc. (NYSE:RVLV)</v>
      </c>
      <c r="D2120" t="str">
        <v>Rollins, Inc. (NYSE:ROL)</v>
      </c>
    </row>
    <row r="2121" spans="1:4" x14ac:dyDescent="0.3">
      <c r="A2121" t="str">
        <v>Spok Holdings, Inc. (NASDAQGS:SPOK)</v>
      </c>
      <c r="B2121" t="str">
        <v>Revvity, Inc. (NYSE:RVTY)</v>
      </c>
      <c r="D2121" t="str">
        <v>Root, Inc. (NASDAQGS:ROOT)</v>
      </c>
    </row>
    <row r="2122" spans="1:4" x14ac:dyDescent="0.3">
      <c r="A2122" t="str">
        <v>Sportradar Group AG (NASDAQGS:SRAD)</v>
      </c>
      <c r="B2122" t="str">
        <v>REX American Resources Corporation (NYSE:REX)</v>
      </c>
      <c r="D2122" t="str">
        <v>Roper Technologies, Inc. (NASDAQGS:ROP)</v>
      </c>
    </row>
    <row r="2123" spans="1:4" x14ac:dyDescent="0.3">
      <c r="A2123" t="str">
        <v>Spotify Technology S.A. (NYSE:SPOT)</v>
      </c>
      <c r="B2123" t="str">
        <v>Rexford Industrial Realty, Inc. (NYSE:REXR)</v>
      </c>
      <c r="D2123" t="str">
        <v>Ross Stores, Inc. (NASDAQGS:ROST)</v>
      </c>
    </row>
    <row r="2124" spans="1:4" x14ac:dyDescent="0.3">
      <c r="A2124" t="str">
        <v>Spring Valley Acquisition Corp. II (NASDAQGM:SVII)</v>
      </c>
      <c r="B2124" t="str">
        <v>Reynolds Consumer Products Inc. (NASDAQGS:REYN)</v>
      </c>
      <c r="D2124" t="str">
        <v>Roth Ch Acquisition V Co. (NASDAQGM:ROCL)</v>
      </c>
    </row>
    <row r="2125" spans="1:4" x14ac:dyDescent="0.3">
      <c r="A2125" t="str">
        <v>Sprinklr, Inc. (NYSE:CXM)</v>
      </c>
      <c r="B2125" t="str">
        <v>RGC Resources, Inc. (NASDAQGM:RGCO)</v>
      </c>
      <c r="D2125" t="str">
        <v>Royal Caribbean Cruises Ltd. (NYSE:RCL)</v>
      </c>
    </row>
    <row r="2126" spans="1:4" x14ac:dyDescent="0.3">
      <c r="A2126" t="str">
        <v>Sprott Focus Trust, Inc. (NASDAQGS:FUND)</v>
      </c>
      <c r="B2126" t="str">
        <v>Rhinebeck Bancorp, Inc. (NASDAQCM:RBKB)</v>
      </c>
      <c r="D2126" t="str">
        <v>Royal Gold, Inc. (NASDAQGS:RGLD)</v>
      </c>
    </row>
    <row r="2127" spans="1:4" x14ac:dyDescent="0.3">
      <c r="A2127" t="str">
        <v>Sprouts Farmers Market, Inc. (NASDAQGS:SFM)</v>
      </c>
      <c r="B2127" t="str">
        <v>Richardson Electronics, Ltd. (NASDAQGS:RELL)</v>
      </c>
      <c r="D2127" t="str">
        <v>Royalty Pharma plc (NASDAQGS:RPRX)</v>
      </c>
    </row>
    <row r="2128" spans="1:4" x14ac:dyDescent="0.3">
      <c r="A2128" t="str">
        <v>SPS Commerce, Inc. (NASDAQGS:SPSC)</v>
      </c>
      <c r="B2128" t="str">
        <v>Richmond Mutual Bancorporation, Inc. (NASDAQCM:RMBI)</v>
      </c>
      <c r="D2128" t="str">
        <v>RPC, Inc. (NYSE:RES)</v>
      </c>
    </row>
    <row r="2129" spans="1:4" x14ac:dyDescent="0.3">
      <c r="A2129" t="str">
        <v>SPX Technologies, Inc. (NYSE:SPXC)</v>
      </c>
      <c r="B2129" t="str">
        <v>Rigel Pharmaceuticals, Inc. (NASDAQGS:RIGL)</v>
      </c>
      <c r="D2129" t="str">
        <v>RPM International Inc. (NYSE:RPM)</v>
      </c>
    </row>
    <row r="2130" spans="1:4" x14ac:dyDescent="0.3">
      <c r="A2130" t="str">
        <v>SR Bancorp, Inc. (NASDAQCM:SRBK)</v>
      </c>
      <c r="B2130" t="str">
        <v>RingCentral, Inc. (NYSE:RNG)</v>
      </c>
      <c r="D2130" t="str">
        <v>RTX Corporation (NYSE:RTX)</v>
      </c>
    </row>
    <row r="2131" spans="1:4" x14ac:dyDescent="0.3">
      <c r="A2131" t="str">
        <v>SRH Total Return Fund, Inc. (NYSE:STEW)</v>
      </c>
      <c r="B2131" t="str">
        <v>RLI Corp. (NYSE:RLI)</v>
      </c>
      <c r="D2131" t="str">
        <v>Rubrik, Inc. (NYSE:RBRK)</v>
      </c>
    </row>
    <row r="2132" spans="1:4" x14ac:dyDescent="0.3">
      <c r="A2132" t="str">
        <v>SS&amp;C Technologies Holdings, Inc. (NASDAQGS:SSNC)</v>
      </c>
      <c r="B2132" t="str">
        <v>RLJ Lodging Trust (NYSE:RLJ)</v>
      </c>
      <c r="D2132" t="str">
        <v>Rumble Inc. (NASDAQGM:RUM)</v>
      </c>
    </row>
    <row r="2133" spans="1:4" x14ac:dyDescent="0.3">
      <c r="A2133" t="str">
        <v>STAAR Surgical Company (NASDAQGM:STAA)</v>
      </c>
      <c r="B2133" t="str">
        <v>Robert Half Inc. (NYSE:RHI)</v>
      </c>
      <c r="D2133" t="str">
        <v>RumbleOn, Inc. (NASDAQCM:RMBL)</v>
      </c>
    </row>
    <row r="2134" spans="1:4" x14ac:dyDescent="0.3">
      <c r="A2134" t="str">
        <v>STAG Industrial, Inc. (NYSE:STAG)</v>
      </c>
      <c r="B2134" t="str">
        <v>Robinhood Markets, Inc. (NASDAQGS:HOOD)</v>
      </c>
      <c r="D2134" t="str">
        <v>Rush Enterprises, Inc. (NASDAQGS:RUSH.A)</v>
      </c>
    </row>
    <row r="2135" spans="1:4" x14ac:dyDescent="0.3">
      <c r="A2135" t="str">
        <v>Stagwell Inc. (NASDAQGS:STGW)</v>
      </c>
      <c r="B2135" t="str">
        <v>Roblox Corporation (NYSE:RBLX)</v>
      </c>
      <c r="D2135" t="str">
        <v>Rush Street Interactive, Inc. (NYSE:RSI)</v>
      </c>
    </row>
    <row r="2136" spans="1:4" x14ac:dyDescent="0.3">
      <c r="A2136" t="str">
        <v>Standard Motor Products, Inc. (NYSE:SMP)</v>
      </c>
      <c r="B2136" t="str">
        <v>Rockwell Automation, Inc. (NYSE:ROK)</v>
      </c>
      <c r="D2136" t="str">
        <v>RXO, Inc. (NYSE:RXO)</v>
      </c>
    </row>
    <row r="2137" spans="1:4" x14ac:dyDescent="0.3">
      <c r="A2137" t="str">
        <v>StandardAero, Inc. (NYSE:SARO)</v>
      </c>
      <c r="B2137" t="str">
        <v>Rocky Brands, Inc. (NASDAQGS:RCKY)</v>
      </c>
      <c r="D2137" t="str">
        <v>RxSight, Inc. (NASDAQGM:RXST)</v>
      </c>
    </row>
    <row r="2138" spans="1:4" x14ac:dyDescent="0.3">
      <c r="A2138" t="str">
        <v>Standex International Corporation (NYSE:SXI)</v>
      </c>
      <c r="B2138" t="str">
        <v>Rogers Corporation (NYSE:ROG)</v>
      </c>
      <c r="D2138" t="str">
        <v>Ryan Specialty Holdings, Inc. (NYSE:RYAN)</v>
      </c>
    </row>
    <row r="2139" spans="1:4" x14ac:dyDescent="0.3">
      <c r="A2139" t="str">
        <v>Star Bulk Carriers Corp. (NASDAQGS:SBLK)</v>
      </c>
      <c r="B2139" t="str">
        <v>Roku, Inc. (NASDAQGS:ROKU)</v>
      </c>
      <c r="D2139" t="str">
        <v>Ryder System, Inc. (NYSE:R)</v>
      </c>
    </row>
    <row r="2140" spans="1:4" x14ac:dyDescent="0.3">
      <c r="A2140" t="str">
        <v>Star Group, L.P. (NYSE:SGU)</v>
      </c>
      <c r="B2140" t="str">
        <v>Rollins, Inc. (NYSE:ROL)</v>
      </c>
      <c r="D2140" t="str">
        <v>Ryerson Holding Corporation (NYSE:RYI)</v>
      </c>
    </row>
    <row r="2141" spans="1:4" x14ac:dyDescent="0.3">
      <c r="A2141" t="str">
        <v>Star Holdings (NASDAQGM:STHO)</v>
      </c>
      <c r="B2141" t="str">
        <v>Root, Inc. (NASDAQGS:ROOT)</v>
      </c>
      <c r="D2141" t="str">
        <v>Ryman Hospitality Properties, Inc. (NYSE:RHP)</v>
      </c>
    </row>
    <row r="2142" spans="1:4" x14ac:dyDescent="0.3">
      <c r="A2142" t="str">
        <v>Starbucks Corporation (NASDAQGS:SBUX)</v>
      </c>
      <c r="B2142" t="str">
        <v>Roper Technologies, Inc. (NASDAQGS:ROP)</v>
      </c>
      <c r="D2142" t="str">
        <v>S&amp;P Global Inc. (NYSE:SPGI)</v>
      </c>
    </row>
    <row r="2143" spans="1:4" x14ac:dyDescent="0.3">
      <c r="A2143" t="str">
        <v>Starwood Property Trust, Inc. (NYSE:STWD)</v>
      </c>
      <c r="B2143" t="str">
        <v>Ross Stores, Inc. (NASDAQGS:ROST)</v>
      </c>
      <c r="D2143" t="str">
        <v>S&amp;T Bancorp, Inc. (NASDAQGS:STBA)</v>
      </c>
    </row>
    <row r="2144" spans="1:4" x14ac:dyDescent="0.3">
      <c r="A2144" t="str">
        <v>State Street Corporation (NYSE:STT)</v>
      </c>
      <c r="B2144" t="str">
        <v>Royal Caribbean Cruises Ltd. (NYSE:RCL)</v>
      </c>
      <c r="D2144" t="str">
        <v>Sable Offshore Corp. (NYSE:SOC)</v>
      </c>
    </row>
    <row r="2145" spans="1:4" x14ac:dyDescent="0.3">
      <c r="A2145" t="str">
        <v>StealthGas Inc. (NASDAQGS:GASS)</v>
      </c>
      <c r="B2145" t="str">
        <v>Royal Gold, Inc. (NASDAQGS:RGLD)</v>
      </c>
      <c r="D2145" t="str">
        <v>Sabra Health Care REIT, Inc. (NASDAQGS:SBRA)</v>
      </c>
    </row>
    <row r="2146" spans="1:4" x14ac:dyDescent="0.3">
      <c r="A2146" t="str">
        <v>Steel Connect, Inc. (NASDAQCM:STCN)</v>
      </c>
      <c r="B2146" t="str">
        <v>Royalty Pharma plc (NASDAQGS:RPRX)</v>
      </c>
      <c r="D2146" t="str">
        <v>Safety Insurance Group, Inc. (NASDAQGS:SAFT)</v>
      </c>
    </row>
    <row r="2147" spans="1:4" x14ac:dyDescent="0.3">
      <c r="A2147" t="str">
        <v>Steel Dynamics, Inc. (NASDAQGS:STLD)</v>
      </c>
      <c r="B2147" t="str">
        <v>Royce Micro-Cap Trust, Inc. (NYSE:RMT)</v>
      </c>
      <c r="D2147" t="str">
        <v>Saga Communications, Inc. (NASDAQGM:SGA)</v>
      </c>
    </row>
    <row r="2148" spans="1:4" x14ac:dyDescent="0.3">
      <c r="A2148" t="str">
        <v>Steel Partners Holdings L.P. (NYSE:SPLP)</v>
      </c>
      <c r="B2148" t="str">
        <v>Royce Small-Cap Trust, Inc. (NYSE:RVT)</v>
      </c>
      <c r="D2148" t="str">
        <v>Sage Therapeutics, Inc. (NASDAQGM:SAGE)</v>
      </c>
    </row>
    <row r="2149" spans="1:4" x14ac:dyDescent="0.3">
      <c r="A2149" t="str">
        <v>Steelcase Inc. (NYSE:SCS)</v>
      </c>
      <c r="B2149" t="str">
        <v>RPC, Inc. (NYSE:RES)</v>
      </c>
      <c r="D2149" t="str">
        <v>Saia, Inc. (NASDAQGS:SAIA)</v>
      </c>
    </row>
    <row r="2150" spans="1:4" x14ac:dyDescent="0.3">
      <c r="A2150" t="str">
        <v>Stellar Bancorp, Inc. (NYSE:STEL)</v>
      </c>
      <c r="B2150" t="str">
        <v>RPM International Inc. (NYSE:RPM)</v>
      </c>
      <c r="D2150" t="str">
        <v>Salesforce, Inc. (NYSE:CRM)</v>
      </c>
    </row>
    <row r="2151" spans="1:4" x14ac:dyDescent="0.3">
      <c r="A2151" t="str">
        <v>Stellus Capital Investment Corporation (NYSE:SCM)</v>
      </c>
      <c r="B2151" t="str">
        <v>RTX Corporation (NYSE:RTX)</v>
      </c>
      <c r="D2151" t="str">
        <v>Sally Beauty Holdings, Inc. (NYSE:SBH)</v>
      </c>
    </row>
    <row r="2152" spans="1:4" x14ac:dyDescent="0.3">
      <c r="A2152" t="str">
        <v>Stepan Company (NYSE:SCL)</v>
      </c>
      <c r="B2152" t="str">
        <v>RumbleOn, Inc. (NASDAQCM:RMBL)</v>
      </c>
      <c r="D2152" t="str">
        <v>Samfine Creation Holdings Group Limited (NASDAQCM:SFHG)</v>
      </c>
    </row>
    <row r="2153" spans="1:4" x14ac:dyDescent="0.3">
      <c r="A2153" t="str">
        <v>StepStone Group Inc. (NASDAQGS:STEP)</v>
      </c>
      <c r="B2153" t="str">
        <v>Rush Enterprises, Inc. (NASDAQGS:RUSH.A)</v>
      </c>
      <c r="D2153" t="str">
        <v>Samsara Inc. (NYSE:IOT)</v>
      </c>
    </row>
    <row r="2154" spans="1:4" x14ac:dyDescent="0.3">
      <c r="A2154" t="str">
        <v>STERIS plc (NYSE:STE)</v>
      </c>
      <c r="B2154" t="str">
        <v>Rush Street Interactive, Inc. (NYSE:RSI)</v>
      </c>
      <c r="D2154" t="str">
        <v>Sanara MedTech Inc. (NASDAQCM:SMTI)</v>
      </c>
    </row>
    <row r="2155" spans="1:4" x14ac:dyDescent="0.3">
      <c r="A2155" t="str">
        <v>Sterling Infrastructure, Inc. (NASDAQGS:STRL)</v>
      </c>
      <c r="B2155" t="str">
        <v>RXO, Inc. (NYSE:RXO)</v>
      </c>
      <c r="D2155" t="str">
        <v>SandRidge Energy, Inc. (NYSE:SD)</v>
      </c>
    </row>
    <row r="2156" spans="1:4" x14ac:dyDescent="0.3">
      <c r="A2156" t="str">
        <v>Stevanato Group S.p.A. (NYSE:STVN)</v>
      </c>
      <c r="B2156" t="str">
        <v>Ryan Specialty Holdings, Inc. (NYSE:RYAN)</v>
      </c>
      <c r="D2156" t="str">
        <v>Sanmina Corporation (NASDAQGS:SANM)</v>
      </c>
    </row>
    <row r="2157" spans="1:4" x14ac:dyDescent="0.3">
      <c r="A2157" t="str">
        <v>Steven Madden, Ltd. (NASDAQGS:SHOO)</v>
      </c>
      <c r="B2157" t="str">
        <v>Ryder System, Inc. (NYSE:R)</v>
      </c>
      <c r="D2157" t="str">
        <v>Sapiens International Corporation N.V. (NASDAQGS:SPNS)</v>
      </c>
    </row>
    <row r="2158" spans="1:4" x14ac:dyDescent="0.3">
      <c r="A2158" t="str">
        <v>Stewart Information Services Corporation (NYSE:STC)</v>
      </c>
      <c r="B2158" t="str">
        <v>Ryerson Holding Corporation (NYSE:RYI)</v>
      </c>
      <c r="D2158" t="str">
        <v>Saratoga Investment Corp. (NYSE:SAR)</v>
      </c>
    </row>
    <row r="2159" spans="1:4" x14ac:dyDescent="0.3">
      <c r="A2159" t="str">
        <v>Stifel Financial Corp. (NYSE:SF)</v>
      </c>
      <c r="B2159" t="str">
        <v>Ryman Hospitality Properties, Inc. (NYSE:RHP)</v>
      </c>
      <c r="D2159" t="str">
        <v>Saul Centers, Inc. (NYSE:BFS)</v>
      </c>
    </row>
    <row r="2160" spans="1:4" x14ac:dyDescent="0.3">
      <c r="A2160" t="str">
        <v>Stock Yards Bancorp, Inc. (NASDAQGS:SYBT)</v>
      </c>
      <c r="B2160" t="str">
        <v>S&amp;P Global Inc. (NYSE:SPGI)</v>
      </c>
      <c r="D2160" t="str">
        <v>Savers Value Village, Inc. (NYSE:SVV)</v>
      </c>
    </row>
    <row r="2161" spans="1:4" x14ac:dyDescent="0.3">
      <c r="A2161" t="str">
        <v>StoneCo Ltd. (NASDAQGS:STNE)</v>
      </c>
      <c r="B2161" t="str">
        <v>S&amp;T Bancorp, Inc. (NASDAQGS:STBA)</v>
      </c>
      <c r="D2161" t="str">
        <v>SBA Communications Corporation (NASDAQGS:SBAC)</v>
      </c>
    </row>
    <row r="2162" spans="1:4" x14ac:dyDescent="0.3">
      <c r="A2162" t="str">
        <v>StoneX Group Inc. (NASDAQGS:SNEX)</v>
      </c>
      <c r="B2162" t="str">
        <v>Saba Capital Income &amp; Opportunities Fund (NYSE:BRW)</v>
      </c>
      <c r="D2162" t="str">
        <v>SBC Medical Group Holdings Incorporated (NASDAQGM:SBC)</v>
      </c>
    </row>
    <row r="2163" spans="1:4" x14ac:dyDescent="0.3">
      <c r="A2163" t="str">
        <v>Strategic Education, Inc. (NASDAQGS:STRA)</v>
      </c>
      <c r="B2163" t="str">
        <v>Sabra Health Care REIT, Inc. (NASDAQGS:SBRA)</v>
      </c>
      <c r="D2163" t="str">
        <v>ScanSource, Inc. (NASDAQGS:SCSC)</v>
      </c>
    </row>
    <row r="2164" spans="1:4" x14ac:dyDescent="0.3">
      <c r="A2164" t="str">
        <v>Strattec Security Corporation (NASDAQGM:STRT)</v>
      </c>
      <c r="B2164" t="str">
        <v>Safehold Inc. (NYSE:SAFE)</v>
      </c>
      <c r="D2164" t="str">
        <v>Schlumberger Limited (NYSE:SLB)</v>
      </c>
    </row>
    <row r="2165" spans="1:4" x14ac:dyDescent="0.3">
      <c r="A2165" t="str">
        <v>Stride, Inc. (NYSE:LRN)</v>
      </c>
      <c r="B2165" t="str">
        <v>Safety Insurance Group, Inc. (NASDAQGS:SAFT)</v>
      </c>
      <c r="D2165" t="str">
        <v>Schneider National, Inc. (NYSE:SNDR)</v>
      </c>
    </row>
    <row r="2166" spans="1:4" x14ac:dyDescent="0.3">
      <c r="A2166" t="str">
        <v>Stryker Corporation (NYSE:SYK)</v>
      </c>
      <c r="B2166" t="str">
        <v>Saga Communications, Inc. (NASDAQGM:SGA)</v>
      </c>
      <c r="D2166" t="str">
        <v>Scholar Rock Holding Corporation (NASDAQGS:SRRK)</v>
      </c>
    </row>
    <row r="2167" spans="1:4" x14ac:dyDescent="0.3">
      <c r="A2167" t="str">
        <v>Sturm, Ruger &amp; Company, Inc. (NYSE:RGR)</v>
      </c>
      <c r="B2167" t="str">
        <v>Saia, Inc. (NASDAQGS:SAIA)</v>
      </c>
      <c r="D2167" t="str">
        <v>Scholastic Corporation (NASDAQGS:SCHL)</v>
      </c>
    </row>
    <row r="2168" spans="1:4" x14ac:dyDescent="0.3">
      <c r="A2168" t="str">
        <v>Suburban Propane Partners, L.P. (NYSE:SPH)</v>
      </c>
      <c r="B2168" t="str">
        <v>Salesforce, Inc. (NYSE:CRM)</v>
      </c>
      <c r="D2168" t="str">
        <v>Schrödinger, Inc. (NASDAQGS:SDGR)</v>
      </c>
    </row>
    <row r="2169" spans="1:4" x14ac:dyDescent="0.3">
      <c r="A2169" t="str">
        <v>Summit Hotel Properties, Inc. (NYSE:INN)</v>
      </c>
      <c r="B2169" t="str">
        <v>Sally Beauty Holdings, Inc. (NYSE:SBH)</v>
      </c>
      <c r="D2169" t="str">
        <v>Science Applications International Corporation (NASDAQGS:SAIC)</v>
      </c>
    </row>
    <row r="2170" spans="1:4" x14ac:dyDescent="0.3">
      <c r="A2170" t="str">
        <v>Summit Materials, Inc. (NYSE:SUM)</v>
      </c>
      <c r="B2170" t="str">
        <v>Samfine Creation Holdings Group Limited (NASDAQCM:SFHG)</v>
      </c>
      <c r="D2170" t="str">
        <v>Scorpio Tankers Inc. (NYSE:STNG)</v>
      </c>
    </row>
    <row r="2171" spans="1:4" x14ac:dyDescent="0.3">
      <c r="A2171" t="str">
        <v>Summit State Bank (NASDAQGM:SSBI)</v>
      </c>
      <c r="B2171" t="str">
        <v>Samsara Inc. (NYSE:IOT)</v>
      </c>
      <c r="D2171" t="str">
        <v>Sea Limited (NYSE:SE)</v>
      </c>
    </row>
    <row r="2172" spans="1:4" x14ac:dyDescent="0.3">
      <c r="A2172" t="str">
        <v>Sun Communities, Inc. (NYSE:SUI)</v>
      </c>
      <c r="B2172" t="str">
        <v>SandRidge Energy, Inc. (NYSE:SD)</v>
      </c>
      <c r="D2172" t="str">
        <v>Seacoast Banking Corporation of Florida (NASDAQGS:SBCF)</v>
      </c>
    </row>
    <row r="2173" spans="1:4" x14ac:dyDescent="0.3">
      <c r="A2173" t="str">
        <v>Sun Country Airlines Holdings, Inc. (NASDAQGS:SNCY)</v>
      </c>
      <c r="B2173" t="str">
        <v>Sandy Spring Bancorp, Inc. (NASDAQGS:SASR)</v>
      </c>
      <c r="D2173" t="str">
        <v>SEACOR Marine Holdings Inc. (NYSE:SMHI)</v>
      </c>
    </row>
    <row r="2174" spans="1:4" x14ac:dyDescent="0.3">
      <c r="A2174" t="str">
        <v>SunCoke Energy, Inc. (NYSE:SXC)</v>
      </c>
      <c r="B2174" t="str">
        <v>Sanmina Corporation (NASDAQGS:SANM)</v>
      </c>
      <c r="D2174" t="str">
        <v>Seagate Technology Holdings plc (NASDAQGS:STX)</v>
      </c>
    </row>
    <row r="2175" spans="1:4" x14ac:dyDescent="0.3">
      <c r="A2175" t="str">
        <v>Sunlands Technology Group (NYSE:STG)</v>
      </c>
      <c r="B2175" t="str">
        <v>Sapiens International Corporation N.V. (NASDAQGS:SPNS)</v>
      </c>
      <c r="D2175" t="str">
        <v>Sealed Air Corporation (NYSE:SEE)</v>
      </c>
    </row>
    <row r="2176" spans="1:4" x14ac:dyDescent="0.3">
      <c r="A2176" t="str">
        <v>Sunoco LP (NYSE:SUN)</v>
      </c>
      <c r="B2176" t="str">
        <v>Saratoga Investment Corp. (NYSE:SAR)</v>
      </c>
      <c r="D2176" t="str">
        <v>SecureWorks Corp. (NASDAQGS:SCWX)</v>
      </c>
    </row>
    <row r="2177" spans="1:4" x14ac:dyDescent="0.3">
      <c r="A2177" t="str">
        <v>Sunrise Realty Trust, Inc. (NASDAQCM:SUNS)</v>
      </c>
      <c r="B2177" t="str">
        <v>Saul Centers, Inc. (NYSE:BFS)</v>
      </c>
      <c r="D2177" t="str">
        <v>Security National Financial Corporation (NASDAQGM:SNFC.A)</v>
      </c>
    </row>
    <row r="2178" spans="1:4" x14ac:dyDescent="0.3">
      <c r="A2178" t="str">
        <v>Sunstone Hotel Investors, Inc. (NYSE:SHO)</v>
      </c>
      <c r="B2178" t="str">
        <v>Savers Value Village, Inc. (NYSE:SVV)</v>
      </c>
      <c r="D2178" t="str">
        <v>Select Medical Holdings Corporation (NYSE:SEM)</v>
      </c>
    </row>
    <row r="2179" spans="1:4" x14ac:dyDescent="0.3">
      <c r="A2179" t="str">
        <v>Super Group (SGHC) Limited (NYSE:SGHC)</v>
      </c>
      <c r="B2179" t="str">
        <v>SB Financial Group, Inc. (NASDAQCM:SBFG)</v>
      </c>
      <c r="D2179" t="str">
        <v>Select Water Solutions, Inc. (NYSE:WTTR)</v>
      </c>
    </row>
    <row r="2180" spans="1:4" x14ac:dyDescent="0.3">
      <c r="A2180" t="str">
        <v>Super Micro Computer, Inc. (NASDAQGS:SMCI)</v>
      </c>
      <c r="B2180" t="str">
        <v>SBA Communications Corporation (NASDAQGS:SBAC)</v>
      </c>
      <c r="D2180" t="str">
        <v>Selective Insurance Group, Inc. (NASDAQGS:SIGI)</v>
      </c>
    </row>
    <row r="2181" spans="1:4" x14ac:dyDescent="0.3">
      <c r="A2181" t="str">
        <v>Superior Group of Companies, Inc. (NASDAQGM:SGC)</v>
      </c>
      <c r="B2181" t="str">
        <v>SBC Medical Group Holdings Incorporated (NASDAQGM:SBC)</v>
      </c>
      <c r="D2181" t="str">
        <v>Semler Scientific, Inc. (NASDAQCM:SMLR)</v>
      </c>
    </row>
    <row r="2182" spans="1:4" x14ac:dyDescent="0.3">
      <c r="A2182" t="str">
        <v>Supernus Pharmaceuticals, Inc. (NASDAQGM:SUPN)</v>
      </c>
      <c r="B2182" t="str">
        <v>ScanSource, Inc. (NASDAQGS:SCSC)</v>
      </c>
      <c r="D2182" t="str">
        <v>Sempra (NYSE:SRE)</v>
      </c>
    </row>
    <row r="2183" spans="1:4" x14ac:dyDescent="0.3">
      <c r="A2183" t="str">
        <v>Surgery Partners, Inc. (NASDAQGS:SGRY)</v>
      </c>
      <c r="B2183" t="str">
        <v>Schlumberger Limited (NYSE:SLB)</v>
      </c>
      <c r="D2183" t="str">
        <v>Semrush Holdings, Inc. (NYSE:SEMR)</v>
      </c>
    </row>
    <row r="2184" spans="1:4" x14ac:dyDescent="0.3">
      <c r="A2184" t="str">
        <v>SWK Holdings Corporation (NASDAQGM:SWKH)</v>
      </c>
      <c r="B2184" t="str">
        <v>Schneider National, Inc. (NYSE:SNDR)</v>
      </c>
      <c r="D2184" t="str">
        <v>Semtech Corporation (NASDAQGS:SMTC)</v>
      </c>
    </row>
    <row r="2185" spans="1:4" x14ac:dyDescent="0.3">
      <c r="A2185" t="str">
        <v>Sylvamo Corporation (NYSE:SLVM)</v>
      </c>
      <c r="B2185" t="str">
        <v>Scholastic Corporation (NASDAQGS:SCHL)</v>
      </c>
      <c r="D2185" t="str">
        <v>Seneca Foods Corporation (NASDAQGS:SENE.A)</v>
      </c>
    </row>
    <row r="2186" spans="1:4" x14ac:dyDescent="0.3">
      <c r="A2186" t="str">
        <v>Synaptics Incorporated (NASDAQGS:SYNA)</v>
      </c>
      <c r="B2186" t="str">
        <v>Science Applications International Corporation (NASDAQGS:SAIC)</v>
      </c>
      <c r="D2186" t="str">
        <v>Sensata Technologies Holding plc (NYSE:ST)</v>
      </c>
    </row>
    <row r="2187" spans="1:4" x14ac:dyDescent="0.3">
      <c r="A2187" t="str">
        <v>Synchrony Financial (NYSE:SYF)</v>
      </c>
      <c r="B2187" t="str">
        <v>Scorpio Tankers Inc. (NYSE:STNG)</v>
      </c>
      <c r="D2187" t="str">
        <v>Sensient Technologies Corporation (NYSE:SXT)</v>
      </c>
    </row>
    <row r="2188" spans="1:4" x14ac:dyDescent="0.3">
      <c r="A2188" t="str">
        <v>Synergy CHC Corp. (NASDAQGM:SNYR)</v>
      </c>
      <c r="B2188" t="str">
        <v>Sea Limited (NYSE:SE)</v>
      </c>
      <c r="D2188" t="str">
        <v>SentinelOne, Inc. (NYSE:S)</v>
      </c>
    </row>
    <row r="2189" spans="1:4" x14ac:dyDescent="0.3">
      <c r="A2189" t="str">
        <v>Synopsys, Inc. (NASDAQGS:SNPS)</v>
      </c>
      <c r="B2189" t="str">
        <v>Seacoast Banking Corporation of Florida (NASDAQGS:SBCF)</v>
      </c>
      <c r="D2189" t="str">
        <v>Sera Prognostics, Inc. (NASDAQGM:SERA)</v>
      </c>
    </row>
    <row r="2190" spans="1:4" x14ac:dyDescent="0.3">
      <c r="A2190" t="str">
        <v>Synovus Financial Corp. (NYSE:SNV)</v>
      </c>
      <c r="B2190" t="str">
        <v>Seadrill Limited (NYSE:SDRL)</v>
      </c>
      <c r="D2190" t="str">
        <v>Serve Robotics Inc. (NASDAQCM:SERV)</v>
      </c>
    </row>
    <row r="2191" spans="1:4" x14ac:dyDescent="0.3">
      <c r="A2191" t="str">
        <v>Sysco Corporation (NYSE:SYY)</v>
      </c>
      <c r="B2191" t="str">
        <v>Seagate Technology Holdings plc (NASDAQGS:STX)</v>
      </c>
      <c r="D2191" t="str">
        <v>Service Corporation International (NYSE:SCI)</v>
      </c>
    </row>
    <row r="2192" spans="1:4" x14ac:dyDescent="0.3">
      <c r="A2192" t="str">
        <v>T. Rowe Price Group, Inc. (NASDAQGS:TROW)</v>
      </c>
      <c r="B2192" t="str">
        <v>Sealed Air Corporation (NYSE:SEE)</v>
      </c>
      <c r="D2192" t="str">
        <v>ServiceNow, Inc. (NYSE:NOW)</v>
      </c>
    </row>
    <row r="2193" spans="1:4" x14ac:dyDescent="0.3">
      <c r="A2193" t="str">
        <v>Tactile Systems Technology, Inc. (NASDAQGM:TCMD)</v>
      </c>
      <c r="B2193" t="str">
        <v>SecureWorks Corp. (NASDAQGS:SCWX)</v>
      </c>
      <c r="D2193" t="str">
        <v>ServisFirst Bancshares, Inc. (NYSE:SFBS)</v>
      </c>
    </row>
    <row r="2194" spans="1:4" x14ac:dyDescent="0.3">
      <c r="A2194" t="str">
        <v>TAL Education Group (NYSE:TAL)</v>
      </c>
      <c r="B2194" t="str">
        <v>Security National Financial Corporation (NASDAQGM:SNFC.A)</v>
      </c>
      <c r="D2194" t="str">
        <v>Seven Hills Realty Trust (NASDAQCM:SEVN)</v>
      </c>
    </row>
    <row r="2195" spans="1:4" x14ac:dyDescent="0.3">
      <c r="A2195" t="str">
        <v>Talen Energy Corporation (NASDAQGS:TLN)</v>
      </c>
      <c r="B2195" t="str">
        <v>SEI Investments Company (NASDAQGS:SEIC)</v>
      </c>
      <c r="D2195" t="str">
        <v>SFL Corporation Ltd. (NYSE:SFL)</v>
      </c>
    </row>
    <row r="2196" spans="1:4" x14ac:dyDescent="0.3">
      <c r="A2196" t="str">
        <v>Talos Energy Inc. (NYSE:TALO)</v>
      </c>
      <c r="B2196" t="str">
        <v>Select Medical Holdings Corporation (NYSE:SEM)</v>
      </c>
      <c r="D2196" t="str">
        <v>Shake Shack Inc. (NYSE:SHAK)</v>
      </c>
    </row>
    <row r="2197" spans="1:4" x14ac:dyDescent="0.3">
      <c r="A2197" t="str">
        <v>Tanger Inc. (NYSE:SKT)</v>
      </c>
      <c r="B2197" t="str">
        <v>Select Water Solutions, Inc. (NYSE:WTTR)</v>
      </c>
      <c r="D2197" t="str">
        <v>Shift4 Payments, Inc. (NYSE:FOUR)</v>
      </c>
    </row>
    <row r="2198" spans="1:4" x14ac:dyDescent="0.3">
      <c r="A2198" t="str">
        <v>Tapestry, Inc. (NYSE:TPR)</v>
      </c>
      <c r="B2198" t="str">
        <v>Selective Insurance Group, Inc. (NASDAQGS:SIGI)</v>
      </c>
      <c r="D2198" t="str">
        <v>Shoe Carnival, Inc. (NASDAQGS:SCVL)</v>
      </c>
    </row>
    <row r="2199" spans="1:4" x14ac:dyDescent="0.3">
      <c r="A2199" t="str">
        <v>Targa Resources Corp. (NYSE:TRGP)</v>
      </c>
      <c r="B2199" t="str">
        <v>Semler Scientific, Inc. (NASDAQCM:SMLR)</v>
      </c>
      <c r="D2199" t="str">
        <v>Shopify Inc. (NYSE:SHOP)</v>
      </c>
    </row>
    <row r="2200" spans="1:4" x14ac:dyDescent="0.3">
      <c r="A2200" t="str">
        <v>Target Corporation (NYSE:TGT)</v>
      </c>
      <c r="B2200" t="str">
        <v>Sempra (NYSE:SRE)</v>
      </c>
      <c r="D2200" t="str">
        <v>Shore Bancshares, Inc. (NASDAQGS:SHBI)</v>
      </c>
    </row>
    <row r="2201" spans="1:4" x14ac:dyDescent="0.3">
      <c r="A2201" t="str">
        <v>Target Hospitality Corp. (NASDAQCM:TH)</v>
      </c>
      <c r="B2201" t="str">
        <v>Semrush Holdings, Inc. (NYSE:SEMR)</v>
      </c>
      <c r="D2201" t="str">
        <v>Shutterstock, Inc. (NYSE:SSTK)</v>
      </c>
    </row>
    <row r="2202" spans="1:4" x14ac:dyDescent="0.3">
      <c r="A2202" t="str">
        <v>TaskUs, Inc. (NASDAQGS:TASK)</v>
      </c>
      <c r="B2202" t="str">
        <v>Semtech Corporation (NASDAQGS:SMTC)</v>
      </c>
      <c r="D2202" t="str">
        <v>SI-BONE, Inc. (NASDAQGM:SIBN)</v>
      </c>
    </row>
    <row r="2203" spans="1:4" x14ac:dyDescent="0.3">
      <c r="A2203" t="str">
        <v>TAT Technologies Ltd. (NASDAQGM:TATT)</v>
      </c>
      <c r="B2203" t="str">
        <v>Seneca Foods Corporation (NASDAQGS:SENE.A)</v>
      </c>
      <c r="D2203" t="str">
        <v>Sierra Bancorp (NASDAQGS:BSRR)</v>
      </c>
    </row>
    <row r="2204" spans="1:4" x14ac:dyDescent="0.3">
      <c r="A2204" t="str">
        <v>Taylor Devices, Inc. (NASDAQCM:TAYD)</v>
      </c>
      <c r="B2204" t="str">
        <v>Sensata Technologies Holding plc (NYSE:ST)</v>
      </c>
      <c r="D2204" t="str">
        <v>Sigma Lithium Corporation (NASDAQCM:SGML)</v>
      </c>
    </row>
    <row r="2205" spans="1:4" x14ac:dyDescent="0.3">
      <c r="A2205" t="str">
        <v>Taylor Morrison Home Corporation (NYSE:TMHC)</v>
      </c>
      <c r="B2205" t="str">
        <v>Sensient Technologies Corporation (NYSE:SXT)</v>
      </c>
      <c r="D2205" t="str">
        <v>Sila Realty Trust, Inc. (NYSE:SILA)</v>
      </c>
    </row>
    <row r="2206" spans="1:4" x14ac:dyDescent="0.3">
      <c r="A2206" t="str">
        <v>TD SYNNEX Corporation (NYSE:SNX)</v>
      </c>
      <c r="B2206" t="str">
        <v>Sensus Healthcare, Inc. (NASDAQCM:SRTS)</v>
      </c>
      <c r="D2206" t="str">
        <v>Silence Therapeutics plc (NASDAQGM:SLN)</v>
      </c>
    </row>
    <row r="2207" spans="1:4" x14ac:dyDescent="0.3">
      <c r="A2207" t="str">
        <v>TE Connectivity plc (NYSE:TEL)</v>
      </c>
      <c r="B2207" t="str">
        <v>SentinelOne, Inc. (NYSE:S)</v>
      </c>
      <c r="D2207" t="str">
        <v>Silgan Holdings Inc. (NYSE:SLGN)</v>
      </c>
    </row>
    <row r="2208" spans="1:4" x14ac:dyDescent="0.3">
      <c r="A2208" t="str">
        <v>TechnipFMC plc (NYSE:FTI)</v>
      </c>
      <c r="B2208" t="str">
        <v>Service Corporation International (NYSE:SCI)</v>
      </c>
      <c r="D2208" t="str">
        <v>Silicon Laboratories Inc. (NASDAQGS:SLAB)</v>
      </c>
    </row>
    <row r="2209" spans="1:4" x14ac:dyDescent="0.3">
      <c r="A2209" t="str">
        <v>Technology &amp; Telecommunication Acquisition Corporation (NASDAQGM:TETE)</v>
      </c>
      <c r="B2209" t="str">
        <v>ServiceNow, Inc. (NYSE:NOW)</v>
      </c>
      <c r="D2209" t="str">
        <v>Silicon Motion Technology Corporation (NASDAQGS:SIMO)</v>
      </c>
    </row>
    <row r="2210" spans="1:4" x14ac:dyDescent="0.3">
      <c r="A2210" t="str">
        <v>Tecnoglass Inc. (NYSE:TGLS)</v>
      </c>
      <c r="B2210" t="str">
        <v>ServisFirst Bancshares, Inc. (NYSE:SFBS)</v>
      </c>
      <c r="D2210" t="str">
        <v>Silvaco Group, Inc. (NASDAQGS:SVCO)</v>
      </c>
    </row>
    <row r="2211" spans="1:4" x14ac:dyDescent="0.3">
      <c r="A2211" t="str">
        <v>Teekay Corporation Ltd. (NYSE:TK)</v>
      </c>
      <c r="B2211" t="str">
        <v>Seven Hills Realty Trust (NASDAQCM:SEVN)</v>
      </c>
      <c r="D2211" t="str">
        <v>Silvercrest Asset Management Group Inc. (NASDAQGM:SAMG)</v>
      </c>
    </row>
    <row r="2212" spans="1:4" x14ac:dyDescent="0.3">
      <c r="A2212" t="str">
        <v>Teekay Tankers Ltd. (NYSE:TNK)</v>
      </c>
      <c r="B2212" t="str">
        <v>Sezzle Inc. (NASDAQCM:SEZL)</v>
      </c>
      <c r="D2212" t="str">
        <v>Similarweb Ltd. (NYSE:SMWB)</v>
      </c>
    </row>
    <row r="2213" spans="1:4" x14ac:dyDescent="0.3">
      <c r="A2213" t="str">
        <v>TEGNA Inc. (NYSE:TGNA)</v>
      </c>
      <c r="B2213" t="str">
        <v>SFL Corporation Ltd. (NYSE:SFL)</v>
      </c>
      <c r="D2213" t="str">
        <v>Simmons First National Corporation (NASDAQGS:SFNC)</v>
      </c>
    </row>
    <row r="2214" spans="1:4" x14ac:dyDescent="0.3">
      <c r="A2214" t="str">
        <v>Teledyne Technologies Incorporated (NYSE:TDY)</v>
      </c>
      <c r="B2214" t="str">
        <v>Shake Shack Inc. (NYSE:SHAK)</v>
      </c>
      <c r="D2214" t="str">
        <v>Simon Property Group, Inc. (NYSE:SPG)</v>
      </c>
    </row>
    <row r="2215" spans="1:4" x14ac:dyDescent="0.3">
      <c r="A2215" t="str">
        <v>Teleflex Incorporated (NYSE:TFX)</v>
      </c>
      <c r="B2215" t="str">
        <v>SharkNinja, Inc. (NYSE:SN)</v>
      </c>
      <c r="D2215" t="str">
        <v>Simulations Plus, Inc. (NASDAQGS:SLP)</v>
      </c>
    </row>
    <row r="2216" spans="1:4" x14ac:dyDescent="0.3">
      <c r="A2216" t="str">
        <v>Templeton Emerging Markets Fund (NYSE:EMF)</v>
      </c>
      <c r="B2216" t="str">
        <v>Shenandoah Telecommunications Company (NASDAQGS:SHEN)</v>
      </c>
      <c r="D2216" t="str">
        <v>Sinclair, Inc. (NASDAQGS:SBGI)</v>
      </c>
    </row>
    <row r="2217" spans="1:4" x14ac:dyDescent="0.3">
      <c r="A2217" t="str">
        <v>Templeton Emerging Markets Income Fund (NYSE:TEI)</v>
      </c>
      <c r="B2217" t="str">
        <v>Shift4 Payments, Inc. (NYSE:FOUR)</v>
      </c>
      <c r="D2217" t="str">
        <v>Singular Genomics Systems, Inc. (NASDAQCM:OMIC)</v>
      </c>
    </row>
    <row r="2218" spans="1:4" x14ac:dyDescent="0.3">
      <c r="A2218" t="str">
        <v>Tempur Sealy International, Inc. (NYSE:TPX)</v>
      </c>
      <c r="B2218" t="str">
        <v>Shoe Carnival, Inc. (NASDAQGS:SCVL)</v>
      </c>
      <c r="D2218" t="str">
        <v>Sirius XM Holdings Inc. (NASDAQGS:SIRI)</v>
      </c>
    </row>
    <row r="2219" spans="1:4" x14ac:dyDescent="0.3">
      <c r="A2219" t="str">
        <v>Tencent Music Entertainment Group (NYSE:TME)</v>
      </c>
      <c r="B2219" t="str">
        <v>Shopify Inc. (NYSE:SHOP)</v>
      </c>
      <c r="D2219" t="str">
        <v>SiteOne Landscape Supply, Inc. (NYSE:SITE)</v>
      </c>
    </row>
    <row r="2220" spans="1:4" x14ac:dyDescent="0.3">
      <c r="A2220" t="str">
        <v>Tenet Healthcare Corporation (NYSE:THC)</v>
      </c>
      <c r="B2220" t="str">
        <v>Shore Bancshares, Inc. (NASDAQGS:SHBI)</v>
      </c>
      <c r="D2220" t="str">
        <v>SiTime Corporation (NASDAQGM:SITM)</v>
      </c>
    </row>
    <row r="2221" spans="1:4" x14ac:dyDescent="0.3">
      <c r="A2221" t="str">
        <v>Tennant Company (NYSE:TNC)</v>
      </c>
      <c r="B2221" t="str">
        <v>Shutterstock, Inc. (NYSE:SSTK)</v>
      </c>
      <c r="D2221" t="str">
        <v>Sitio Royalties Corp. (NYSE:STR)</v>
      </c>
    </row>
    <row r="2222" spans="1:4" x14ac:dyDescent="0.3">
      <c r="A2222" t="str">
        <v>Teradata Corporation (NYSE:TDC)</v>
      </c>
      <c r="B2222" t="str">
        <v>Sierra Bancorp (NASDAQGS:BSRR)</v>
      </c>
      <c r="D2222" t="str">
        <v>Six Flags Entertainment Corporation (NYSE:FUN)</v>
      </c>
    </row>
    <row r="2223" spans="1:4" x14ac:dyDescent="0.3">
      <c r="A2223" t="str">
        <v>Teradyne, Inc. (NASDAQGS:TER)</v>
      </c>
      <c r="B2223" t="str">
        <v>SIGA Technologies, Inc. (NASDAQGM:SIGA)</v>
      </c>
      <c r="D2223" t="str">
        <v>SJW Group (NASDAQGS:SJW)</v>
      </c>
    </row>
    <row r="2224" spans="1:4" x14ac:dyDescent="0.3">
      <c r="A2224" t="str">
        <v>Terex Corporation (NYSE:TEX)</v>
      </c>
      <c r="B2224" t="str">
        <v>Sigma Lithium Corporation (NASDAQCM:SGML)</v>
      </c>
      <c r="D2224" t="str">
        <v>Skechers U.S.A., Inc. (NYSE:SKX)</v>
      </c>
    </row>
    <row r="2225" spans="1:4" x14ac:dyDescent="0.3">
      <c r="A2225" t="str">
        <v>Ternium S.A. (NYSE:TX)</v>
      </c>
      <c r="B2225" t="str">
        <v>Signet Jewelers Limited (NYSE:SIG)</v>
      </c>
      <c r="D2225" t="str">
        <v>Skillsoft Corp. (NYSE:SKIL)</v>
      </c>
    </row>
    <row r="2226" spans="1:4" x14ac:dyDescent="0.3">
      <c r="A2226" t="str">
        <v>Terreno Realty Corporation (NYSE:TRNO)</v>
      </c>
      <c r="B2226" t="str">
        <v>Sila Realty Trust, Inc. (NYSE:SILA)</v>
      </c>
      <c r="D2226" t="str">
        <v>SKK Holdings Limited (NASDAQCM:SKK)</v>
      </c>
    </row>
    <row r="2227" spans="1:4" x14ac:dyDescent="0.3">
      <c r="A2227" t="str">
        <v>Tesla, Inc. (NASDAQGS:TSLA)</v>
      </c>
      <c r="B2227" t="str">
        <v>Silgan Holdings Inc. (NYSE:SLGN)</v>
      </c>
      <c r="D2227" t="str">
        <v>Skyward Specialty Insurance Group, Inc. (NASDAQGS:SKWD)</v>
      </c>
    </row>
    <row r="2228" spans="1:4" x14ac:dyDescent="0.3">
      <c r="A2228" t="str">
        <v>Tetra Tech, Inc. (NASDAQGS:TTEK)</v>
      </c>
      <c r="B2228" t="str">
        <v>Silicon Motion Technology Corporation (NASDAQGS:SIMO)</v>
      </c>
      <c r="D2228" t="str">
        <v>SkyWater Technology, Inc. (NASDAQCM:SKYT)</v>
      </c>
    </row>
    <row r="2229" spans="1:4" x14ac:dyDescent="0.3">
      <c r="A2229" t="str">
        <v>Texas Capital Bancshares, Inc. (NASDAQGS:TCBI)</v>
      </c>
      <c r="B2229" t="str">
        <v>Silvercrest Asset Management Group Inc. (NASDAQGM:SAMG)</v>
      </c>
      <c r="D2229" t="str">
        <v>SkyWest, Inc. (NASDAQGS:SKYW)</v>
      </c>
    </row>
    <row r="2230" spans="1:4" x14ac:dyDescent="0.3">
      <c r="A2230" t="str">
        <v>Texas Instruments Incorporated (NASDAQGS:TXN)</v>
      </c>
      <c r="B2230" t="str">
        <v>Similarweb Ltd. (NYSE:SMWB)</v>
      </c>
      <c r="D2230" t="str">
        <v>Skyworks Solutions, Inc. (NASDAQGS:SWKS)</v>
      </c>
    </row>
    <row r="2231" spans="1:4" x14ac:dyDescent="0.3">
      <c r="A2231" t="str">
        <v>Texas Pacific Land Corporation (NYSE:TPL)</v>
      </c>
      <c r="B2231" t="str">
        <v>Simmons First National Corporation (NASDAQGS:SFNC)</v>
      </c>
      <c r="D2231" t="str">
        <v>SL Green Realty Corp. (NYSE:SLG)</v>
      </c>
    </row>
    <row r="2232" spans="1:4" x14ac:dyDescent="0.3">
      <c r="A2232" t="str">
        <v>Texas Roadhouse, Inc. (NASDAQGS:TXRH)</v>
      </c>
      <c r="B2232" t="str">
        <v>Simon Property Group, Inc. (NYSE:SPG)</v>
      </c>
      <c r="D2232" t="str">
        <v>Sleep Number Corporation (NASDAQGS:SNBR)</v>
      </c>
    </row>
    <row r="2233" spans="1:4" x14ac:dyDescent="0.3">
      <c r="A2233" t="str">
        <v>Textron Inc. (NYSE:TXT)</v>
      </c>
      <c r="B2233" t="str">
        <v>Simpson Manufacturing Co., Inc. (NYSE:SSD)</v>
      </c>
      <c r="D2233" t="str">
        <v>SLR Investment Corp. (NASDAQGS:SLRC)</v>
      </c>
    </row>
    <row r="2234" spans="1:4" x14ac:dyDescent="0.3">
      <c r="A2234" t="str">
        <v>TFS Financial Corporation (NASDAQGS:TFSL)</v>
      </c>
      <c r="B2234" t="str">
        <v>Simulations Plus, Inc. (NASDAQGS:SLP)</v>
      </c>
      <c r="D2234" t="str">
        <v>SM Energy Company (NYSE:SM)</v>
      </c>
    </row>
    <row r="2235" spans="1:4" x14ac:dyDescent="0.3">
      <c r="A2235" t="str">
        <v>The Allstate Corporation (NYSE:ALL)</v>
      </c>
      <c r="B2235" t="str">
        <v>Sirius XM Holdings Inc. (NASDAQGS:SIRI)</v>
      </c>
      <c r="D2235" t="str">
        <v>SmartFinancial, Inc. (NYSE:SMBK)</v>
      </c>
    </row>
    <row r="2236" spans="1:4" x14ac:dyDescent="0.3">
      <c r="A2236" t="str">
        <v>The Andersons, Inc. (NASDAQGS:ANDE)</v>
      </c>
      <c r="B2236" t="str">
        <v>SiriusPoint Ltd. (NYSE:SPNT)</v>
      </c>
      <c r="D2236" t="str">
        <v>Smartsheet Inc. (NYSE:SMAR)</v>
      </c>
    </row>
    <row r="2237" spans="1:4" x14ac:dyDescent="0.3">
      <c r="A2237" t="str">
        <v>The AZEK Company Inc. (NYSE:AZEK)</v>
      </c>
      <c r="B2237" t="str">
        <v>SiteOne Landscape Supply, Inc. (NYSE:SITE)</v>
      </c>
      <c r="D2237" t="str">
        <v>Smith-Midland Corporation (NASDAQCM:SMID)</v>
      </c>
    </row>
    <row r="2238" spans="1:4" x14ac:dyDescent="0.3">
      <c r="A2238" t="str">
        <v>The Bancorp, Inc. (NASDAQGS:TBBK)</v>
      </c>
      <c r="B2238" t="str">
        <v>SiTime Corporation (NASDAQGM:SITM)</v>
      </c>
      <c r="D2238" t="str">
        <v>Smurfit Westrock Plc (NYSE:SW)</v>
      </c>
    </row>
    <row r="2239" spans="1:4" x14ac:dyDescent="0.3">
      <c r="A2239" t="str">
        <v>The Bank of N.T. Butterfield &amp; Son Limited (NYSE:NTB)</v>
      </c>
      <c r="B2239" t="str">
        <v>Sitio Royalties Corp. (NYSE:STR)</v>
      </c>
      <c r="D2239" t="str">
        <v>Snap Inc. (NYSE:SNAP)</v>
      </c>
    </row>
    <row r="2240" spans="1:4" x14ac:dyDescent="0.3">
      <c r="A2240" t="str">
        <v>The Bank of New York Mellon Corporation (NYSE:BK)</v>
      </c>
      <c r="B2240" t="str">
        <v>Six Flags Entertainment Corporation (NYSE:FUN)</v>
      </c>
      <c r="D2240" t="str">
        <v>Snap-on Incorporated (NYSE:SNA)</v>
      </c>
    </row>
    <row r="2241" spans="1:4" x14ac:dyDescent="0.3">
      <c r="A2241" t="str">
        <v>The Boston Beer Company, Inc. (NYSE:SAM)</v>
      </c>
      <c r="B2241" t="str">
        <v>SJW Group (NASDAQGS:SJW)</v>
      </c>
      <c r="D2241" t="str">
        <v>Snowflake Inc. (NYSE:SNOW)</v>
      </c>
    </row>
    <row r="2242" spans="1:4" x14ac:dyDescent="0.3">
      <c r="A2242" t="str">
        <v>The Brink's Company (NYSE:BCO)</v>
      </c>
      <c r="B2242" t="str">
        <v>Skechers U.S.A., Inc. (NYSE:SKX)</v>
      </c>
      <c r="D2242" t="str">
        <v>Sociedad Química y Minera de Chile S.A. (NYSE:SQM)</v>
      </c>
    </row>
    <row r="2243" spans="1:4" x14ac:dyDescent="0.3">
      <c r="A2243" t="str">
        <v>The Buckle, Inc. (NYSE:BKE)</v>
      </c>
      <c r="B2243" t="str">
        <v>Skillsoft Corp. (NYSE:SKIL)</v>
      </c>
      <c r="D2243" t="str">
        <v>Soho House &amp; Co Inc. (NYSE:SHCO)</v>
      </c>
    </row>
    <row r="2244" spans="1:4" x14ac:dyDescent="0.3">
      <c r="A2244" t="str">
        <v>The Carlyle Group Inc. (NASDAQGS:CG)</v>
      </c>
      <c r="B2244" t="str">
        <v>SKK Holdings Limited (NASDAQCM:SKK)</v>
      </c>
      <c r="D2244" t="str">
        <v>SolarEdge Technologies, Inc. (NASDAQGS:SEDG)</v>
      </c>
    </row>
    <row r="2245" spans="1:4" x14ac:dyDescent="0.3">
      <c r="A2245" t="str">
        <v>The Central and Eastern Europe Fund, Inc. (NYSE:CEE)</v>
      </c>
      <c r="B2245" t="str">
        <v>Skyward Specialty Insurance Group, Inc. (NASDAQGS:SKWD)</v>
      </c>
      <c r="D2245" t="str">
        <v>Solaris Energy Infrastructure, Inc. (NYSE:SEI)</v>
      </c>
    </row>
    <row r="2246" spans="1:4" x14ac:dyDescent="0.3">
      <c r="A2246" t="str">
        <v>The Charles Schwab Corporation (NYSE:SCHW)</v>
      </c>
      <c r="B2246" t="str">
        <v>SkyWater Technology, Inc. (NASDAQCM:SKYT)</v>
      </c>
      <c r="D2246" t="str">
        <v>SolarWinds Corporation (NYSE:SWI)</v>
      </c>
    </row>
    <row r="2247" spans="1:4" x14ac:dyDescent="0.3">
      <c r="A2247" t="str">
        <v>The Cheesecake Factory Incorporated (NASDAQGS:CAKE)</v>
      </c>
      <c r="B2247" t="str">
        <v>SkyWest, Inc. (NASDAQGS:SKYW)</v>
      </c>
      <c r="D2247" t="str">
        <v>Soleno Therapeutics, Inc. (NASDAQCM:SLNO)</v>
      </c>
    </row>
    <row r="2248" spans="1:4" x14ac:dyDescent="0.3">
      <c r="A2248" t="str">
        <v>The Chefs' Warehouse, Inc. (NASDAQGS:CHEF)</v>
      </c>
      <c r="B2248" t="str">
        <v>Skyworks Solutions, Inc. (NASDAQGS:SWKS)</v>
      </c>
      <c r="D2248" t="str">
        <v>Solventum Corporation (NYSE:SOLV)</v>
      </c>
    </row>
    <row r="2249" spans="1:4" x14ac:dyDescent="0.3">
      <c r="A2249" t="str">
        <v>The Chemours Company (NYSE:CC)</v>
      </c>
      <c r="B2249" t="str">
        <v>SL Green Realty Corp. (NYSE:SLG)</v>
      </c>
      <c r="D2249" t="str">
        <v>Sonida Senior Living, Inc. (NYSE:SNDA)</v>
      </c>
    </row>
    <row r="2250" spans="1:4" x14ac:dyDescent="0.3">
      <c r="A2250" t="str">
        <v>The China Fund, Inc. (NYSE:CHN)</v>
      </c>
      <c r="B2250" t="str">
        <v>Sleep Number Corporation (NASDAQGS:SNBR)</v>
      </c>
      <c r="D2250" t="str">
        <v>Sonoco Products Company (NYSE:SON)</v>
      </c>
    </row>
    <row r="2251" spans="1:4" x14ac:dyDescent="0.3">
      <c r="A2251" t="str">
        <v>The Cigna Group (NYSE:CI)</v>
      </c>
      <c r="B2251" t="str">
        <v>SLR Investment Corp. (NASDAQGS:SLRC)</v>
      </c>
      <c r="D2251" t="str">
        <v>Sonos, Inc. (NASDAQGS:SONO)</v>
      </c>
    </row>
    <row r="2252" spans="1:4" x14ac:dyDescent="0.3">
      <c r="A2252" t="str">
        <v>The Clorox Company (NYSE:CLX)</v>
      </c>
      <c r="B2252" t="str">
        <v>SM Energy Company (NYSE:SM)</v>
      </c>
      <c r="D2252" t="str">
        <v>Sotera Health Company (NASDAQGS:SHC)</v>
      </c>
    </row>
    <row r="2253" spans="1:4" x14ac:dyDescent="0.3">
      <c r="A2253" t="str">
        <v>The Coca-Cola Company (NYSE:KO)</v>
      </c>
      <c r="B2253" t="str">
        <v>SmartFinancial, Inc. (NYSE:SMBK)</v>
      </c>
      <c r="D2253" t="str">
        <v>Sound Financial Bancorp, Inc. (NASDAQCM:SFBC)</v>
      </c>
    </row>
    <row r="2254" spans="1:4" x14ac:dyDescent="0.3">
      <c r="A2254" t="str">
        <v>The Cooper Companies, Inc. (NASDAQGS:COO)</v>
      </c>
      <c r="B2254" t="str">
        <v>Smartsheet Inc. (NYSE:SMAR)</v>
      </c>
      <c r="D2254" t="str">
        <v>SoundHound AI, Inc. (NASDAQGM:SOUN)</v>
      </c>
    </row>
    <row r="2255" spans="1:4" x14ac:dyDescent="0.3">
      <c r="A2255" t="str">
        <v>The Duckhorn Portfolio, Inc. (NYSE:NAPA)</v>
      </c>
      <c r="B2255" t="str">
        <v>Smith &amp; Wesson Brands, Inc. (NASDAQGS:SWBI)</v>
      </c>
      <c r="D2255" t="str">
        <v>SoundThinking, Inc. (NASDAQCM:SSTI)</v>
      </c>
    </row>
    <row r="2256" spans="1:4" x14ac:dyDescent="0.3">
      <c r="A2256" t="str">
        <v>The Ensign Group, Inc. (NASDAQGS:ENSG)</v>
      </c>
      <c r="B2256" t="str">
        <v>Smith Douglas Homes Corp. (NYSE:SDHC)</v>
      </c>
      <c r="D2256" t="str">
        <v>South Plains Financial, Inc. (NASDAQGS:SPFI)</v>
      </c>
    </row>
    <row r="2257" spans="1:4" x14ac:dyDescent="0.3">
      <c r="A2257" t="str">
        <v>The Estée Lauder Companies Inc. (NYSE:EL)</v>
      </c>
      <c r="B2257" t="str">
        <v>Smith-Midland Corporation (NASDAQCM:SMID)</v>
      </c>
      <c r="D2257" t="str">
        <v>Southern Copper Corporation (NYSE:SCCO)</v>
      </c>
    </row>
    <row r="2258" spans="1:4" x14ac:dyDescent="0.3">
      <c r="A2258" t="str">
        <v>The European Equity Fund, Inc. (NYSE:EEA)</v>
      </c>
      <c r="B2258" t="str">
        <v>Smurfit Westrock Plc (NYSE:SW)</v>
      </c>
      <c r="D2258" t="str">
        <v>Southern First Bancshares, Inc. (NASDAQGM:SFST)</v>
      </c>
    </row>
    <row r="2259" spans="1:4" x14ac:dyDescent="0.3">
      <c r="A2259" t="str">
        <v>The First Bancorp, Inc. (NASDAQGS:FNLC)</v>
      </c>
      <c r="B2259" t="str">
        <v>Snap Inc. (NYSE:SNAP)</v>
      </c>
      <c r="D2259" t="str">
        <v>Southern Missouri Bancorp, Inc. (NASDAQGM:SMBC)</v>
      </c>
    </row>
    <row r="2260" spans="1:4" x14ac:dyDescent="0.3">
      <c r="A2260" t="str">
        <v>The First Bancshares, Inc. (NYSE:FBMS)</v>
      </c>
      <c r="B2260" t="str">
        <v>Snap-on Incorporated (NYSE:SNA)</v>
      </c>
      <c r="D2260" t="str">
        <v>Southern States Bancshares, Inc. (NASDAQGS:SSBK)</v>
      </c>
    </row>
    <row r="2261" spans="1:4" x14ac:dyDescent="0.3">
      <c r="A2261" t="str">
        <v>The First of Long Island Corporation (NASDAQCM:FLIC)</v>
      </c>
      <c r="B2261" t="str">
        <v>Snowflake Inc. (NYSE:SNOW)</v>
      </c>
      <c r="D2261" t="str">
        <v>Southwest Airlines Co. (NYSE:LUV)</v>
      </c>
    </row>
    <row r="2262" spans="1:4" x14ac:dyDescent="0.3">
      <c r="A2262" t="str">
        <v>The Gabelli Dividend &amp; Income Trust (NYSE:GDV)</v>
      </c>
      <c r="B2262" t="str">
        <v>Sociedad Química y Minera de Chile S.A. (NYSE:SQM)</v>
      </c>
      <c r="D2262" t="str">
        <v>Southwest Gas Holdings, Inc. (NYSE:SWX)</v>
      </c>
    </row>
    <row r="2263" spans="1:4" x14ac:dyDescent="0.3">
      <c r="A2263" t="str">
        <v>The Gabelli Equity Trust Inc. (NYSE:GAB)</v>
      </c>
      <c r="B2263" t="str">
        <v>Soho House &amp; Co Inc. (NYSE:SHCO)</v>
      </c>
      <c r="D2263" t="str">
        <v>SpartanNash Company (NASDAQGS:SPTN)</v>
      </c>
    </row>
    <row r="2264" spans="1:4" x14ac:dyDescent="0.3">
      <c r="A2264" t="str">
        <v>The Gabelli Utility Trust (NYSE:GUT)</v>
      </c>
      <c r="B2264" t="str">
        <v>Solaris Energy Infrastructure, Inc. (NYSE:SEI)</v>
      </c>
      <c r="D2264" t="str">
        <v>Spectrum Brands Holdings, Inc. (NYSE:SPB)</v>
      </c>
    </row>
    <row r="2265" spans="1:4" x14ac:dyDescent="0.3">
      <c r="A2265" t="str">
        <v>The Gap, Inc. (NYSE:GAP)</v>
      </c>
      <c r="B2265" t="str">
        <v>SolarWinds Corporation (NYSE:SWI)</v>
      </c>
      <c r="D2265" t="str">
        <v>Sphere Entertainment Co. (NYSE:SPHR)</v>
      </c>
    </row>
    <row r="2266" spans="1:4" x14ac:dyDescent="0.3">
      <c r="A2266" t="str">
        <v>The GEO Group, Inc. (NYSE:GEO)</v>
      </c>
      <c r="B2266" t="str">
        <v>Solventum Corporation (NYSE:SOLV)</v>
      </c>
      <c r="D2266" t="str">
        <v>Spire Global, Inc. (NYSE:SPIR)</v>
      </c>
    </row>
    <row r="2267" spans="1:4" x14ac:dyDescent="0.3">
      <c r="A2267" t="str">
        <v>The Goldman Sachs Group, Inc. (NYSE:GS)</v>
      </c>
      <c r="B2267" t="str">
        <v>Sonida Senior Living, Inc. (NYSE:SNDA)</v>
      </c>
      <c r="D2267" t="str">
        <v>Spire Inc. (NYSE:SR)</v>
      </c>
    </row>
    <row r="2268" spans="1:4" x14ac:dyDescent="0.3">
      <c r="A2268" t="str">
        <v>The Gorman-Rupp Company (NYSE:GRC)</v>
      </c>
      <c r="B2268" t="str">
        <v>Sonoco Products Company (NYSE:SON)</v>
      </c>
      <c r="D2268" t="str">
        <v>Spirit AeroSystems Holdings, Inc. (NYSE:SPR)</v>
      </c>
    </row>
    <row r="2269" spans="1:4" x14ac:dyDescent="0.3">
      <c r="A2269" t="str">
        <v>The Greenbrier Companies, Inc. (NYSE:GBX)</v>
      </c>
      <c r="B2269" t="str">
        <v>Sonos, Inc. (NASDAQGS:SONO)</v>
      </c>
      <c r="D2269" t="str">
        <v>Spok Holdings, Inc. (NASDAQGS:SPOK)</v>
      </c>
    </row>
    <row r="2270" spans="1:4" x14ac:dyDescent="0.3">
      <c r="A2270" t="str">
        <v>The Hackett Group, Inc. (NASDAQGS:HCKT)</v>
      </c>
      <c r="B2270" t="str">
        <v>Sotera Health Company (NASDAQGS:SHC)</v>
      </c>
      <c r="D2270" t="str">
        <v>Sportradar Group AG (NASDAQGS:SRAD)</v>
      </c>
    </row>
    <row r="2271" spans="1:4" x14ac:dyDescent="0.3">
      <c r="A2271" t="str">
        <v>The Hanover Insurance Group, Inc. (NYSE:THG)</v>
      </c>
      <c r="B2271" t="str">
        <v>Sound Financial Bancorp, Inc. (NASDAQCM:SFBC)</v>
      </c>
      <c r="D2271" t="str">
        <v>Spotify Technology S.A. (NYSE:SPOT)</v>
      </c>
    </row>
    <row r="2272" spans="1:4" x14ac:dyDescent="0.3">
      <c r="A2272" t="str">
        <v>The Hartford Financial Services Group, Inc. (NYSE:HIG)</v>
      </c>
      <c r="B2272" t="str">
        <v>SoundThinking, Inc. (NASDAQCM:SSTI)</v>
      </c>
      <c r="D2272" t="str">
        <v>SpringWorks Therapeutics, Inc. (NASDAQGS:SWTX)</v>
      </c>
    </row>
    <row r="2273" spans="1:4" x14ac:dyDescent="0.3">
      <c r="A2273" t="str">
        <v>The Hershey Company (NYSE:HSY)</v>
      </c>
      <c r="B2273" t="str">
        <v>South Plains Financial, Inc. (NASDAQGS:SPFI)</v>
      </c>
      <c r="D2273" t="str">
        <v>Sprinklr, Inc. (NYSE:CXM)</v>
      </c>
    </row>
    <row r="2274" spans="1:4" x14ac:dyDescent="0.3">
      <c r="A2274" t="str">
        <v>The Home Depot, Inc. (NYSE:HD)</v>
      </c>
      <c r="B2274" t="str">
        <v>Southern Copper Corporation (NYSE:SCCO)</v>
      </c>
      <c r="D2274" t="str">
        <v>Sprout Social, Inc. (NASDAQCM:SPT)</v>
      </c>
    </row>
    <row r="2275" spans="1:4" x14ac:dyDescent="0.3">
      <c r="A2275" t="str">
        <v>The India Fund, Inc. (NYSE:IFN)</v>
      </c>
      <c r="B2275" t="str">
        <v>Southern First Bancshares, Inc. (NASDAQGM:SFST)</v>
      </c>
      <c r="D2275" t="str">
        <v>Sprouts Farmers Market, Inc. (NASDAQGS:SFM)</v>
      </c>
    </row>
    <row r="2276" spans="1:4" x14ac:dyDescent="0.3">
      <c r="A2276" t="str">
        <v>The Interpublic Group of Companies, Inc. (NYSE:IPG)</v>
      </c>
      <c r="B2276" t="str">
        <v>Southern Missouri Bancorp, Inc. (NASDAQGM:SMBC)</v>
      </c>
      <c r="D2276" t="str">
        <v>SPS Commerce, Inc. (NASDAQGS:SPSC)</v>
      </c>
    </row>
    <row r="2277" spans="1:4" x14ac:dyDescent="0.3">
      <c r="A2277" t="str">
        <v>The J. M. Smucker Company (NYSE:SJM)</v>
      </c>
      <c r="B2277" t="str">
        <v>Southern States Bancshares, Inc. (NASDAQGS:SSBK)</v>
      </c>
      <c r="D2277" t="str">
        <v>SPX Technologies, Inc. (NYSE:SPXC)</v>
      </c>
    </row>
    <row r="2278" spans="1:4" x14ac:dyDescent="0.3">
      <c r="A2278" t="str">
        <v>The Korea Fund, Inc. (NYSE:KF)</v>
      </c>
      <c r="B2278" t="str">
        <v>Southside Bancshares, Inc. (NYSE:SBSI)</v>
      </c>
      <c r="D2278" t="str">
        <v>Spyre Therapeutics, Inc. (NASDAQGS:SYRE)</v>
      </c>
    </row>
    <row r="2279" spans="1:4" x14ac:dyDescent="0.3">
      <c r="A2279" t="str">
        <v>The Kraft Heinz Company (NASDAQGS:KHC)</v>
      </c>
      <c r="B2279" t="str">
        <v>Southwest Airlines Co. (NYSE:LUV)</v>
      </c>
      <c r="D2279" t="str">
        <v>SR Bancorp, Inc. (NASDAQCM:SRBK)</v>
      </c>
    </row>
    <row r="2280" spans="1:4" x14ac:dyDescent="0.3">
      <c r="A2280" t="str">
        <v>The Kroger Co. (NYSE:KR)</v>
      </c>
      <c r="B2280" t="str">
        <v>Southwest Gas Holdings, Inc. (NYSE:SWX)</v>
      </c>
      <c r="D2280" t="str">
        <v>SS&amp;C Technologies Holdings, Inc. (NASDAQGS:SSNC)</v>
      </c>
    </row>
    <row r="2281" spans="1:4" x14ac:dyDescent="0.3">
      <c r="A2281" t="str">
        <v>The Lovesac Company (NASDAQGM:LOVE)</v>
      </c>
      <c r="B2281" t="str">
        <v>SpartanNash Company (NASDAQGS:SPTN)</v>
      </c>
      <c r="D2281" t="str">
        <v>STAAR Surgical Company (NASDAQGM:STAA)</v>
      </c>
    </row>
    <row r="2282" spans="1:4" x14ac:dyDescent="0.3">
      <c r="A2282" t="str">
        <v>The Macerich Company (NYSE:MAC)</v>
      </c>
      <c r="B2282" t="str">
        <v>Special Opportunities Fund, Inc. (NYSE:SPE)</v>
      </c>
      <c r="D2282" t="str">
        <v>STAG Industrial, Inc. (NYSE:STAG)</v>
      </c>
    </row>
    <row r="2283" spans="1:4" x14ac:dyDescent="0.3">
      <c r="A2283" t="str">
        <v>The Middleby Corporation (NASDAQGS:MIDD)</v>
      </c>
      <c r="B2283" t="str">
        <v>Spectrum Brands Holdings, Inc. (NYSE:SPB)</v>
      </c>
      <c r="D2283" t="str">
        <v>Stagwell Inc. (NASDAQGS:STGW)</v>
      </c>
    </row>
    <row r="2284" spans="1:4" x14ac:dyDescent="0.3">
      <c r="A2284" t="str">
        <v>The Mosaic Company (NYSE:MOS)</v>
      </c>
      <c r="B2284" t="str">
        <v>Sphere Entertainment Co. (NYSE:SPHR)</v>
      </c>
      <c r="D2284" t="str">
        <v>Standard Motor Products, Inc. (NYSE:SMP)</v>
      </c>
    </row>
    <row r="2285" spans="1:4" x14ac:dyDescent="0.3">
      <c r="A2285" t="str">
        <v>The New America High Income Fund Inc. (NYSE:HYB)</v>
      </c>
      <c r="B2285" t="str">
        <v>Spire Inc. (NYSE:SR)</v>
      </c>
      <c r="D2285" t="str">
        <v>StandardAero, Inc. (NYSE:SARO)</v>
      </c>
    </row>
    <row r="2286" spans="1:4" x14ac:dyDescent="0.3">
      <c r="A2286" t="str">
        <v>The New York Times Company (NYSE:NYT)</v>
      </c>
      <c r="B2286" t="str">
        <v>Spok Holdings, Inc. (NASDAQGS:SPOK)</v>
      </c>
      <c r="D2286" t="str">
        <v>Standex International Corporation (NYSE:SXI)</v>
      </c>
    </row>
    <row r="2287" spans="1:4" x14ac:dyDescent="0.3">
      <c r="A2287" t="str">
        <v>The Pennant Group, Inc. (NASDAQGS:PNTG)</v>
      </c>
      <c r="B2287" t="str">
        <v>Sportradar Group AG (NASDAQGS:SRAD)</v>
      </c>
      <c r="D2287" t="str">
        <v>Stanley Black &amp; Decker, Inc. (NYSE:SWK)</v>
      </c>
    </row>
    <row r="2288" spans="1:4" x14ac:dyDescent="0.3">
      <c r="A2288" t="str">
        <v>The PNC Financial Services Group, Inc. (NYSE:PNC)</v>
      </c>
      <c r="B2288" t="str">
        <v>Spotify Technology S.A. (NYSE:SPOT)</v>
      </c>
      <c r="D2288" t="str">
        <v>Star Bulk Carriers Corp. (NASDAQGS:SBLK)</v>
      </c>
    </row>
    <row r="2289" spans="1:4" x14ac:dyDescent="0.3">
      <c r="A2289" t="str">
        <v>The Procter &amp; Gamble Company (NYSE:PG)</v>
      </c>
      <c r="B2289" t="str">
        <v>Sprinklr, Inc. (NYSE:CXM)</v>
      </c>
      <c r="D2289" t="str">
        <v>Star Group, L.P. (NYSE:SGU)</v>
      </c>
    </row>
    <row r="2290" spans="1:4" x14ac:dyDescent="0.3">
      <c r="A2290" t="str">
        <v>The Progressive Corporation (NYSE:PGR)</v>
      </c>
      <c r="B2290" t="str">
        <v>Sprout Social, Inc. (NASDAQCM:SPT)</v>
      </c>
      <c r="D2290" t="str">
        <v>Starbucks Corporation (NASDAQGS:SBUX)</v>
      </c>
    </row>
    <row r="2291" spans="1:4" x14ac:dyDescent="0.3">
      <c r="A2291" t="str">
        <v>The RMR Group Inc. (NASDAQCM:RMR)</v>
      </c>
      <c r="B2291" t="str">
        <v>Sprouts Farmers Market, Inc. (NASDAQGS:SFM)</v>
      </c>
      <c r="D2291" t="str">
        <v>Stardust Power Inc. (NASDAQGM:SDST)</v>
      </c>
    </row>
    <row r="2292" spans="1:4" x14ac:dyDescent="0.3">
      <c r="A2292" t="str">
        <v>The Sherwin-Williams Company (NYSE:SHW)</v>
      </c>
      <c r="B2292" t="str">
        <v>SPS Commerce, Inc. (NASDAQGS:SPSC)</v>
      </c>
      <c r="D2292" t="str">
        <v>StealthGas Inc. (NASDAQGS:GASS)</v>
      </c>
    </row>
    <row r="2293" spans="1:4" x14ac:dyDescent="0.3">
      <c r="A2293" t="str">
        <v>The Simply Good Foods Company (NASDAQCM:SMPL)</v>
      </c>
      <c r="B2293" t="str">
        <v>SPX Technologies, Inc. (NYSE:SPXC)</v>
      </c>
      <c r="D2293" t="str">
        <v>Steel Dynamics, Inc. (NASDAQGS:STLD)</v>
      </c>
    </row>
    <row r="2294" spans="1:4" x14ac:dyDescent="0.3">
      <c r="A2294" t="str">
        <v>The Southern Company (NYSE:SO)</v>
      </c>
      <c r="B2294" t="str">
        <v>SR Bancorp, Inc. (NASDAQCM:SRBK)</v>
      </c>
      <c r="D2294" t="str">
        <v>Steel Partners Holdings L.P. (NYSE:SPLP)</v>
      </c>
    </row>
    <row r="2295" spans="1:4" x14ac:dyDescent="0.3">
      <c r="A2295" t="str">
        <v>The St. Joe Company (NYSE:JOE)</v>
      </c>
      <c r="B2295" t="str">
        <v>SRH Total Return Fund, Inc. (NYSE:STEW)</v>
      </c>
      <c r="D2295" t="str">
        <v>Steelcase Inc. (NYSE:SCS)</v>
      </c>
    </row>
    <row r="2296" spans="1:4" x14ac:dyDescent="0.3">
      <c r="A2296" t="str">
        <v>The Swiss Helvetia Fund Inc. (NYSE:SWZ)</v>
      </c>
      <c r="B2296" t="str">
        <v>SS&amp;C Technologies Holdings, Inc. (NASDAQGS:SSNC)</v>
      </c>
      <c r="D2296" t="str">
        <v>Stellar Bancorp, Inc. (NYSE:STEL)</v>
      </c>
    </row>
    <row r="2297" spans="1:4" x14ac:dyDescent="0.3">
      <c r="A2297" t="str">
        <v>The Taiwan Fund, Inc. (NYSE:TWN)</v>
      </c>
      <c r="B2297" t="str">
        <v>STAAR Surgical Company (NASDAQGM:STAA)</v>
      </c>
      <c r="D2297" t="str">
        <v>Stepan Company (NYSE:SCL)</v>
      </c>
    </row>
    <row r="2298" spans="1:4" x14ac:dyDescent="0.3">
      <c r="A2298" t="str">
        <v>The Timken Company (NYSE:TKR)</v>
      </c>
      <c r="B2298" t="str">
        <v>STAG Industrial, Inc. (NYSE:STAG)</v>
      </c>
      <c r="D2298" t="str">
        <v>STERIS plc (NYSE:STE)</v>
      </c>
    </row>
    <row r="2299" spans="1:4" x14ac:dyDescent="0.3">
      <c r="A2299" t="str">
        <v>The TJX Companies, Inc. (NYSE:TJX)</v>
      </c>
      <c r="B2299" t="str">
        <v>Stagwell Inc. (NASDAQGS:STGW)</v>
      </c>
      <c r="D2299" t="str">
        <v>Sterling Infrastructure, Inc. (NASDAQGS:STRL)</v>
      </c>
    </row>
    <row r="2300" spans="1:4" x14ac:dyDescent="0.3">
      <c r="A2300" t="str">
        <v>The Toro Company (NYSE:TTC)</v>
      </c>
      <c r="B2300" t="str">
        <v>Standard Motor Products, Inc. (NYSE:SMP)</v>
      </c>
      <c r="D2300" t="str">
        <v>Stevanato Group S.p.A. (NYSE:STVN)</v>
      </c>
    </row>
    <row r="2301" spans="1:4" x14ac:dyDescent="0.3">
      <c r="A2301" t="str">
        <v>The Trade Desk, Inc. (NASDAQGM:TTD)</v>
      </c>
      <c r="B2301" t="str">
        <v>StandardAero, Inc. (NYSE:SARO)</v>
      </c>
      <c r="D2301" t="str">
        <v>Steven Madden, Ltd. (NASDAQGS:SHOO)</v>
      </c>
    </row>
    <row r="2302" spans="1:4" x14ac:dyDescent="0.3">
      <c r="A2302" t="str">
        <v>The Travelers Companies, Inc. (NYSE:TRV)</v>
      </c>
      <c r="B2302" t="str">
        <v>Standex International Corporation (NYSE:SXI)</v>
      </c>
      <c r="D2302" t="str">
        <v>Stewart Information Services Corporation (NYSE:STC)</v>
      </c>
    </row>
    <row r="2303" spans="1:4" x14ac:dyDescent="0.3">
      <c r="A2303" t="str">
        <v>The Vita Coco Company, Inc. (NASDAQGS:COCO)</v>
      </c>
      <c r="B2303" t="str">
        <v>Stanley Black &amp; Decker, Inc. (NYSE:SWK)</v>
      </c>
      <c r="D2303" t="str">
        <v>Stock Yards Bancorp, Inc. (NASDAQGS:SYBT)</v>
      </c>
    </row>
    <row r="2304" spans="1:4" x14ac:dyDescent="0.3">
      <c r="A2304" t="str">
        <v>The Walt Disney Company (NYSE:DIS)</v>
      </c>
      <c r="B2304" t="str">
        <v>Star Bulk Carriers Corp. (NASDAQGS:SBLK)</v>
      </c>
      <c r="D2304" t="str">
        <v>Stoke Therapeutics, Inc. (NASDAQGS:STOK)</v>
      </c>
    </row>
    <row r="2305" spans="1:4" x14ac:dyDescent="0.3">
      <c r="A2305" t="str">
        <v>The Wendy's Company (NASDAQGS:WEN)</v>
      </c>
      <c r="B2305" t="str">
        <v>Star Group, L.P. (NYSE:SGU)</v>
      </c>
      <c r="D2305" t="str">
        <v>Stoneridge, Inc. (NYSE:SRI)</v>
      </c>
    </row>
    <row r="2306" spans="1:4" x14ac:dyDescent="0.3">
      <c r="A2306" t="str">
        <v>The Western Union Company (NYSE:WU)</v>
      </c>
      <c r="B2306" t="str">
        <v>Starbucks Corporation (NASDAQGS:SBUX)</v>
      </c>
      <c r="D2306" t="str">
        <v>StoneX Group Inc. (NASDAQGS:SNEX)</v>
      </c>
    </row>
    <row r="2307" spans="1:4" x14ac:dyDescent="0.3">
      <c r="A2307" t="str">
        <v>The Williams Companies, Inc. (NYSE:WMB)</v>
      </c>
      <c r="B2307" t="str">
        <v>Starwood Property Trust, Inc. (NYSE:STWD)</v>
      </c>
      <c r="D2307" t="str">
        <v>Stratasys Ltd. (NASDAQGS:SSYS)</v>
      </c>
    </row>
    <row r="2308" spans="1:4" x14ac:dyDescent="0.3">
      <c r="A2308" t="str">
        <v>The York Water Company (NASDAQGS:YORW)</v>
      </c>
      <c r="B2308" t="str">
        <v>StealthGas Inc. (NASDAQGS:GASS)</v>
      </c>
      <c r="D2308" t="str">
        <v>Strategic Education, Inc. (NASDAQGS:STRA)</v>
      </c>
    </row>
    <row r="2309" spans="1:4" x14ac:dyDescent="0.3">
      <c r="A2309" t="str">
        <v>The9 Limited (NASDAQCM:NCTY)</v>
      </c>
      <c r="B2309" t="str">
        <v>Steel Connect, Inc. (NASDAQCM:STCN)</v>
      </c>
      <c r="D2309" t="str">
        <v>Strattec Security Corporation (NASDAQGM:STRT)</v>
      </c>
    </row>
    <row r="2310" spans="1:4" x14ac:dyDescent="0.3">
      <c r="A2310" t="str">
        <v>Thermo Fisher Scientific Inc. (NYSE:TMO)</v>
      </c>
      <c r="B2310" t="str">
        <v>Steel Dynamics, Inc. (NASDAQGS:STLD)</v>
      </c>
      <c r="D2310" t="str">
        <v>Stride, Inc. (NYSE:LRN)</v>
      </c>
    </row>
    <row r="2311" spans="1:4" x14ac:dyDescent="0.3">
      <c r="A2311" t="str">
        <v>Thermon Group Holdings, Inc. (NYSE:THR)</v>
      </c>
      <c r="B2311" t="str">
        <v>Steel Partners Holdings L.P. (NYSE:SPLP)</v>
      </c>
      <c r="D2311" t="str">
        <v>Stronghold Digital Mining, Inc. (NASDAQGM:SDIG)</v>
      </c>
    </row>
    <row r="2312" spans="1:4" x14ac:dyDescent="0.3">
      <c r="A2312" t="str">
        <v>Third Coast Bancshares, Inc. (NASDAQGS:TCBX)</v>
      </c>
      <c r="B2312" t="str">
        <v>Steelcase Inc. (NYSE:SCS)</v>
      </c>
      <c r="D2312" t="str">
        <v>Structure Therapeutics Inc. (NASDAQGM:GPCR)</v>
      </c>
    </row>
    <row r="2313" spans="1:4" x14ac:dyDescent="0.3">
      <c r="A2313" t="str">
        <v>THOR Industries, Inc. (NYSE:THO)</v>
      </c>
      <c r="B2313" t="str">
        <v>Stellar Bancorp, Inc. (NYSE:STEL)</v>
      </c>
      <c r="D2313" t="str">
        <v>Stryker Corporation (NYSE:SYK)</v>
      </c>
    </row>
    <row r="2314" spans="1:4" x14ac:dyDescent="0.3">
      <c r="A2314" t="str">
        <v>Tidewater Inc. (NYSE:TDW)</v>
      </c>
      <c r="B2314" t="str">
        <v>Stellus Capital Investment Corporation (NYSE:SCM)</v>
      </c>
      <c r="D2314" t="str">
        <v>Sturm, Ruger &amp; Company, Inc. (NYSE:RGR)</v>
      </c>
    </row>
    <row r="2315" spans="1:4" x14ac:dyDescent="0.3">
      <c r="A2315" t="str">
        <v>Tile Shop Holdings, Inc. (NASDAQCM:TTSH)</v>
      </c>
      <c r="B2315" t="str">
        <v>Stepan Company (NYSE:SCL)</v>
      </c>
      <c r="D2315" t="str">
        <v>Suburban Propane Partners, L.P. (NYSE:SPH)</v>
      </c>
    </row>
    <row r="2316" spans="1:4" x14ac:dyDescent="0.3">
      <c r="A2316" t="str">
        <v>Timberland Bancorp, Inc. (NASDAQGM:TSBK)</v>
      </c>
      <c r="B2316" t="str">
        <v>StepStone Group Inc. (NASDAQGS:STEP)</v>
      </c>
      <c r="D2316" t="str">
        <v>Summit Hotel Properties, Inc. (NYSE:INN)</v>
      </c>
    </row>
    <row r="2317" spans="1:4" x14ac:dyDescent="0.3">
      <c r="A2317" t="str">
        <v>Tiptree Inc. (NASDAQCM:TIPT)</v>
      </c>
      <c r="B2317" t="str">
        <v>STERIS plc (NYSE:STE)</v>
      </c>
      <c r="D2317" t="str">
        <v>Summit Materials, Inc. (NYSE:SUM)</v>
      </c>
    </row>
    <row r="2318" spans="1:4" x14ac:dyDescent="0.3">
      <c r="A2318" t="str">
        <v>Titan Machinery Inc. (NASDAQGS:TITN)</v>
      </c>
      <c r="B2318" t="str">
        <v>Sterling Infrastructure, Inc. (NASDAQGS:STRL)</v>
      </c>
      <c r="D2318" t="str">
        <v>Summit Midstream Corporation (NYSE:SMC)</v>
      </c>
    </row>
    <row r="2319" spans="1:4" x14ac:dyDescent="0.3">
      <c r="A2319" t="str">
        <v>TLGY Acquisition Corporation (NASDAQCM:TLGY)</v>
      </c>
      <c r="B2319" t="str">
        <v>Stevanato Group S.p.A. (NYSE:STVN)</v>
      </c>
      <c r="D2319" t="str">
        <v>Summit Therapeutics Inc. (NASDAQGM:SMMT)</v>
      </c>
    </row>
    <row r="2320" spans="1:4" x14ac:dyDescent="0.3">
      <c r="A2320" t="str">
        <v>T-Mobile US, Inc. (NASDAQGS:TMUS)</v>
      </c>
      <c r="B2320" t="str">
        <v>Steven Madden, Ltd. (NASDAQGS:SHOO)</v>
      </c>
      <c r="D2320" t="str">
        <v>Sun Communities, Inc. (NYSE:SUI)</v>
      </c>
    </row>
    <row r="2321" spans="1:4" x14ac:dyDescent="0.3">
      <c r="A2321" t="str">
        <v>TMT Acquisition Corp (NASDAQGM:TMTC)</v>
      </c>
      <c r="B2321" t="str">
        <v>Stewart Information Services Corporation (NYSE:STC)</v>
      </c>
      <c r="D2321" t="str">
        <v>Sun Country Airlines Holdings, Inc. (NASDAQGS:SNCY)</v>
      </c>
    </row>
    <row r="2322" spans="1:4" x14ac:dyDescent="0.3">
      <c r="A2322" t="str">
        <v>Toll Brothers, Inc. (NYSE:TOL)</v>
      </c>
      <c r="B2322" t="str">
        <v>Stifel Financial Corp. (NYSE:SF)</v>
      </c>
      <c r="D2322" t="str">
        <v>SunCar Technology Group Inc. (NASDAQCM:SDA)</v>
      </c>
    </row>
    <row r="2323" spans="1:4" x14ac:dyDescent="0.3">
      <c r="A2323" t="str">
        <v>Tootsie Roll Industries, Inc. (NYSE:TR)</v>
      </c>
      <c r="B2323" t="str">
        <v>Stock Yards Bancorp, Inc. (NASDAQGS:SYBT)</v>
      </c>
      <c r="D2323" t="str">
        <v>SunCoke Energy, Inc. (NYSE:SXC)</v>
      </c>
    </row>
    <row r="2324" spans="1:4" x14ac:dyDescent="0.3">
      <c r="A2324" t="str">
        <v>TopBuild Corp. (NYSE:BLD)</v>
      </c>
      <c r="B2324" t="str">
        <v>Stoneridge, Inc. (NYSE:SRI)</v>
      </c>
      <c r="D2324" t="str">
        <v>SunOpta Inc. (NASDAQGS:STKL)</v>
      </c>
    </row>
    <row r="2325" spans="1:4" x14ac:dyDescent="0.3">
      <c r="A2325" t="str">
        <v>Tortoise Energy Infrastructure Corporation (NYSE:TYG)</v>
      </c>
      <c r="B2325" t="str">
        <v>StoneX Group Inc. (NASDAQGS:SNEX)</v>
      </c>
      <c r="D2325" t="str">
        <v>Sunrise Realty Trust, Inc. (NASDAQCM:SUNS)</v>
      </c>
    </row>
    <row r="2326" spans="1:4" x14ac:dyDescent="0.3">
      <c r="A2326" t="str">
        <v>Tortoise Pipeline &amp; Energy Fund, Inc. (NYSE:TTP)</v>
      </c>
      <c r="B2326" t="str">
        <v>Strategic Education, Inc. (NASDAQGS:STRA)</v>
      </c>
      <c r="D2326" t="str">
        <v>Sunrun Inc. (NASDAQGS:RUN)</v>
      </c>
    </row>
    <row r="2327" spans="1:4" x14ac:dyDescent="0.3">
      <c r="A2327" t="str">
        <v>Tower Semiconductor Ltd. (NASDAQGS:TSEM)</v>
      </c>
      <c r="B2327" t="str">
        <v>Strattec Security Corporation (NASDAQGM:STRT)</v>
      </c>
      <c r="D2327" t="str">
        <v>Superior Group of Companies, Inc. (NASDAQGM:SGC)</v>
      </c>
    </row>
    <row r="2328" spans="1:4" x14ac:dyDescent="0.3">
      <c r="A2328" t="str">
        <v>TowneBank (NASDAQGS:TOWN)</v>
      </c>
      <c r="B2328" t="str">
        <v>Stride, Inc. (NYSE:LRN)</v>
      </c>
      <c r="D2328" t="str">
        <v>Supernus Pharmaceuticals, Inc. (NASDAQGM:SUPN)</v>
      </c>
    </row>
    <row r="2329" spans="1:4" x14ac:dyDescent="0.3">
      <c r="A2329" t="str">
        <v>TPG RE Finance Trust, Inc. (NYSE:TRTX)</v>
      </c>
      <c r="B2329" t="str">
        <v>Stronghold Digital Mining, Inc. (NASDAQGM:SDIG)</v>
      </c>
      <c r="D2329" t="str">
        <v>Surgery Partners, Inc. (NASDAQGS:SGRY)</v>
      </c>
    </row>
    <row r="2330" spans="1:4" x14ac:dyDescent="0.3">
      <c r="A2330" t="str">
        <v>Tractor Supply Company (NASDAQGS:TSCO)</v>
      </c>
      <c r="B2330" t="str">
        <v>Stryker Corporation (NYSE:SYK)</v>
      </c>
      <c r="D2330" t="str">
        <v>Surmodics, Inc. (NASDAQGS:SRDX)</v>
      </c>
    </row>
    <row r="2331" spans="1:4" x14ac:dyDescent="0.3">
      <c r="A2331" t="str">
        <v>Tradeweb Markets Inc. (NASDAQGS:TW)</v>
      </c>
      <c r="B2331" t="str">
        <v>Sturm, Ruger &amp; Company, Inc. (NYSE:RGR)</v>
      </c>
      <c r="D2331" t="str">
        <v>Surrozen, Inc. (NASDAQCM:SRZN)</v>
      </c>
    </row>
    <row r="2332" spans="1:4" x14ac:dyDescent="0.3">
      <c r="A2332" t="str">
        <v>Trailblazer Merger Corporation I (NASDAQGM:TBMC)</v>
      </c>
      <c r="B2332" t="str">
        <v>Suburban Propane Partners, L.P. (NYSE:SPH)</v>
      </c>
      <c r="D2332" t="str">
        <v>Sweetgreen, Inc. (NYSE:SG)</v>
      </c>
    </row>
    <row r="2333" spans="1:4" x14ac:dyDescent="0.3">
      <c r="A2333" t="str">
        <v>Trane Technologies plc (NYSE:TT)</v>
      </c>
      <c r="B2333" t="str">
        <v>Summit Hotel Properties, Inc. (NYSE:INN)</v>
      </c>
      <c r="D2333" t="str">
        <v>SWK Holdings Corporation (NASDAQGM:SWKH)</v>
      </c>
    </row>
    <row r="2334" spans="1:4" x14ac:dyDescent="0.3">
      <c r="A2334" t="str">
        <v>Transcat, Inc. (NASDAQGM:TRNS)</v>
      </c>
      <c r="B2334" t="str">
        <v>Summit Materials, Inc. (NYSE:SUM)</v>
      </c>
      <c r="D2334" t="str">
        <v>Sylvamo Corporation (NYSE:SLVM)</v>
      </c>
    </row>
    <row r="2335" spans="1:4" x14ac:dyDescent="0.3">
      <c r="A2335" t="str">
        <v>Transcontinental Realty Investors, Inc. (NYSE:TCI)</v>
      </c>
      <c r="B2335" t="str">
        <v>Summit Midstream Corporation (NYSE:SMC)</v>
      </c>
      <c r="D2335" t="str">
        <v>Symbotic Inc. (NASDAQGM:SYM)</v>
      </c>
    </row>
    <row r="2336" spans="1:4" x14ac:dyDescent="0.3">
      <c r="A2336" t="str">
        <v>TransDigm Group Incorporated (NYSE:TDG)</v>
      </c>
      <c r="B2336" t="str">
        <v>Sun Communities, Inc. (NYSE:SUI)</v>
      </c>
      <c r="D2336" t="str">
        <v>Synchronoss Technologies, Inc. (NASDAQCM:SNCR)</v>
      </c>
    </row>
    <row r="2337" spans="1:4" x14ac:dyDescent="0.3">
      <c r="A2337" t="str">
        <v>TransMedics Group, Inc. (NASDAQGM:TMDX)</v>
      </c>
      <c r="B2337" t="str">
        <v>Sun Country Airlines Holdings, Inc. (NASDAQGS:SNCY)</v>
      </c>
      <c r="D2337" t="str">
        <v>Synchrony Financial (NYSE:SYF)</v>
      </c>
    </row>
    <row r="2338" spans="1:4" x14ac:dyDescent="0.3">
      <c r="A2338" t="str">
        <v>TransUnion (NYSE:TRU)</v>
      </c>
      <c r="B2338" t="str">
        <v>SunCoke Energy, Inc. (NYSE:SXC)</v>
      </c>
      <c r="D2338" t="str">
        <v>Syndax Pharmaceuticals, Inc. (NASDAQGS:SNDX)</v>
      </c>
    </row>
    <row r="2339" spans="1:4" x14ac:dyDescent="0.3">
      <c r="A2339" t="str">
        <v>Travel + Leisure Co. (NYSE:TNL)</v>
      </c>
      <c r="B2339" t="str">
        <v>Sunoco LP (NYSE:SUN)</v>
      </c>
      <c r="D2339" t="str">
        <v>Synovus Financial Corp. (NYSE:SNV)</v>
      </c>
    </row>
    <row r="2340" spans="1:4" x14ac:dyDescent="0.3">
      <c r="A2340" t="str">
        <v>Travelzoo (NASDAQGS:TZOO)</v>
      </c>
      <c r="B2340" t="str">
        <v>SunOpta Inc. (NASDAQGS:STKL)</v>
      </c>
      <c r="D2340" t="str">
        <v>Sysco Corporation (NYSE:SYY)</v>
      </c>
    </row>
    <row r="2341" spans="1:4" x14ac:dyDescent="0.3">
      <c r="A2341" t="str">
        <v>Trex Company, Inc. (NYSE:TREX)</v>
      </c>
      <c r="B2341" t="str">
        <v>Sunrise Realty Trust, Inc. (NASDAQCM:SUNS)</v>
      </c>
      <c r="D2341" t="str">
        <v>Tactile Systems Technology, Inc. (NASDAQGM:TCMD)</v>
      </c>
    </row>
    <row r="2342" spans="1:4" x14ac:dyDescent="0.3">
      <c r="A2342" t="str">
        <v>Tri Pointe Homes, Inc. (NYSE:TPH)</v>
      </c>
      <c r="B2342" t="str">
        <v>Sunstone Hotel Investors, Inc. (NYSE:SHO)</v>
      </c>
      <c r="D2342" t="str">
        <v>Take-Two Interactive Software, Inc. (NASDAQGS:TTWO)</v>
      </c>
    </row>
    <row r="2343" spans="1:4" x14ac:dyDescent="0.3">
      <c r="A2343" t="str">
        <v>TriCo Bancshares (NASDAQGS:TCBK)</v>
      </c>
      <c r="B2343" t="str">
        <v>Superior Group of Companies, Inc. (NASDAQGM:SGC)</v>
      </c>
      <c r="D2343" t="str">
        <v>Talos Energy Inc. (NYSE:TALO)</v>
      </c>
    </row>
    <row r="2344" spans="1:4" x14ac:dyDescent="0.3">
      <c r="A2344" t="str">
        <v>Tri-Continental Corporation (NYSE:TY)</v>
      </c>
      <c r="B2344" t="str">
        <v>Supernus Pharmaceuticals, Inc. (NASDAQGM:SUPN)</v>
      </c>
      <c r="D2344" t="str">
        <v>Tandem Diabetes Care, Inc. (NASDAQGM:TNDM)</v>
      </c>
    </row>
    <row r="2345" spans="1:4" x14ac:dyDescent="0.3">
      <c r="A2345" t="str">
        <v>TriMas Corporation (NASDAQGS:TRS)</v>
      </c>
      <c r="B2345" t="str">
        <v>Surgery Partners, Inc. (NASDAQGS:SGRY)</v>
      </c>
      <c r="D2345" t="str">
        <v>Tanger Inc. (NYSE:SKT)</v>
      </c>
    </row>
    <row r="2346" spans="1:4" x14ac:dyDescent="0.3">
      <c r="A2346" t="str">
        <v>Trimble Inc. (NASDAQGS:TRMB)</v>
      </c>
      <c r="B2346" t="str">
        <v>Surmodics, Inc. (NASDAQGS:SRDX)</v>
      </c>
      <c r="D2346" t="str">
        <v>Tapestry, Inc. (NYSE:TPR)</v>
      </c>
    </row>
    <row r="2347" spans="1:4" x14ac:dyDescent="0.3">
      <c r="A2347" t="str">
        <v>TriNet Group, Inc. (NYSE:TNET)</v>
      </c>
      <c r="B2347" t="str">
        <v>Sweetgreen, Inc. (NYSE:SG)</v>
      </c>
      <c r="D2347" t="str">
        <v>Targa Resources Corp. (NYSE:TRGP)</v>
      </c>
    </row>
    <row r="2348" spans="1:4" x14ac:dyDescent="0.3">
      <c r="A2348" t="str">
        <v>Trinity Capital Inc. (NASDAQGS:TRIN)</v>
      </c>
      <c r="B2348" t="str">
        <v>SWK Holdings Corporation (NASDAQGM:SWKH)</v>
      </c>
      <c r="D2348" t="str">
        <v>Target Corporation (NYSE:TGT)</v>
      </c>
    </row>
    <row r="2349" spans="1:4" x14ac:dyDescent="0.3">
      <c r="A2349" t="str">
        <v>Trinity Industries, Inc. (NYSE:TRN)</v>
      </c>
      <c r="B2349" t="str">
        <v>Sylvamo Corporation (NYSE:SLVM)</v>
      </c>
      <c r="D2349" t="str">
        <v>Target Global Acquisition I Corp. (NASDAQGM:TGAA)</v>
      </c>
    </row>
    <row r="2350" spans="1:4" x14ac:dyDescent="0.3">
      <c r="A2350" t="str">
        <v>Trip.com Group Limited (NASDAQGS:TCOM)</v>
      </c>
      <c r="B2350" t="str">
        <v>Synaptics Incorporated (NASDAQGS:SYNA)</v>
      </c>
      <c r="D2350" t="str">
        <v>Target Hospitality Corp. (NASDAQCM:TH)</v>
      </c>
    </row>
    <row r="2351" spans="1:4" x14ac:dyDescent="0.3">
      <c r="A2351" t="str">
        <v>Tripadvisor, Inc. (NASDAQGS:TRIP)</v>
      </c>
      <c r="B2351" t="str">
        <v>Synchronoss Technologies, Inc. (NASDAQCM:SNCR)</v>
      </c>
      <c r="D2351" t="str">
        <v>Tarsus Pharmaceuticals, Inc. (NASDAQGS:TARS)</v>
      </c>
    </row>
    <row r="2352" spans="1:4" x14ac:dyDescent="0.3">
      <c r="A2352" t="str">
        <v>TriplePoint Venture Growth BDC Corp. (NYSE:TPVG)</v>
      </c>
      <c r="B2352" t="str">
        <v>Synchrony Financial (NYSE:SYF)</v>
      </c>
      <c r="D2352" t="str">
        <v>TaskUs, Inc. (NASDAQGS:TASK)</v>
      </c>
    </row>
    <row r="2353" spans="1:4" x14ac:dyDescent="0.3">
      <c r="A2353" t="str">
        <v>Triumph Financial, Inc. (NASDAQGS:TFIN)</v>
      </c>
      <c r="B2353" t="str">
        <v>Synergy CHC Corp. (NASDAQGM:SNYR)</v>
      </c>
      <c r="D2353" t="str">
        <v>TD SYNNEX Corporation (NYSE:SNX)</v>
      </c>
    </row>
    <row r="2354" spans="1:4" x14ac:dyDescent="0.3">
      <c r="A2354" t="str">
        <v>Triumph Group, Inc. (NYSE:TGI)</v>
      </c>
      <c r="B2354" t="str">
        <v>Synopsys, Inc. (NASDAQGS:SNPS)</v>
      </c>
      <c r="D2354" t="str">
        <v>TE Connectivity plc (NYSE:TEL)</v>
      </c>
    </row>
    <row r="2355" spans="1:4" x14ac:dyDescent="0.3">
      <c r="A2355" t="str">
        <v>Tronox Holdings plc (NYSE:TROX)</v>
      </c>
      <c r="B2355" t="str">
        <v>Synovus Financial Corp. (NYSE:SNV)</v>
      </c>
      <c r="D2355" t="str">
        <v>Team, Inc. (NYSE:TISI)</v>
      </c>
    </row>
    <row r="2356" spans="1:4" x14ac:dyDescent="0.3">
      <c r="A2356" t="str">
        <v>TrustCo Bank Corp NY (NASDAQGS:TRST)</v>
      </c>
      <c r="B2356" t="str">
        <v>Sysco Corporation (NYSE:SYY)</v>
      </c>
      <c r="D2356" t="str">
        <v>TechnipFMC plc (NYSE:FTI)</v>
      </c>
    </row>
    <row r="2357" spans="1:4" x14ac:dyDescent="0.3">
      <c r="A2357" t="str">
        <v>Trustmark Corporation (NASDAQGS:TRMK)</v>
      </c>
      <c r="B2357" t="str">
        <v>T. Rowe Price Group, Inc. (NASDAQGS:TROW)</v>
      </c>
      <c r="D2357" t="str">
        <v>TechTarget, Inc. (NASDAQGM:TTGT)</v>
      </c>
    </row>
    <row r="2358" spans="1:4" x14ac:dyDescent="0.3">
      <c r="A2358" t="str">
        <v>Tsakos Energy Navigation Limited (NYSE:TEN)</v>
      </c>
      <c r="B2358" t="str">
        <v>Tactile Systems Technology, Inc. (NASDAQGM:TCMD)</v>
      </c>
      <c r="D2358" t="str">
        <v>Tecnoglass Inc. (NYSE:TGLS)</v>
      </c>
    </row>
    <row r="2359" spans="1:4" x14ac:dyDescent="0.3">
      <c r="A2359" t="str">
        <v>TTM Technologies, Inc. (NASDAQGS:TTMI)</v>
      </c>
      <c r="B2359" t="str">
        <v>Talen Energy Corporation (NASDAQGS:TLN)</v>
      </c>
      <c r="D2359" t="str">
        <v>Teekay Corporation Ltd. (NYSE:TK)</v>
      </c>
    </row>
    <row r="2360" spans="1:4" x14ac:dyDescent="0.3">
      <c r="A2360" t="str">
        <v>Turning Point Brands, Inc. (NYSE:TPB)</v>
      </c>
      <c r="B2360" t="str">
        <v>Talos Energy Inc. (NYSE:TALO)</v>
      </c>
      <c r="D2360" t="str">
        <v>Teekay Tankers Ltd. (NYSE:TNK)</v>
      </c>
    </row>
    <row r="2361" spans="1:4" x14ac:dyDescent="0.3">
      <c r="A2361" t="str">
        <v>Turtle Beach Corporation (NASDAQGM:HEAR)</v>
      </c>
      <c r="B2361" t="str">
        <v>Tandem Diabetes Care, Inc. (NASDAQGM:TNDM)</v>
      </c>
      <c r="D2361" t="str">
        <v>TEGNA Inc. (NYSE:TGNA)</v>
      </c>
    </row>
    <row r="2362" spans="1:4" x14ac:dyDescent="0.3">
      <c r="A2362" t="str">
        <v>TWFG, Inc. (NASDAQGS:TWFG)</v>
      </c>
      <c r="B2362" t="str">
        <v>Tanger Inc. (NYSE:SKT)</v>
      </c>
      <c r="D2362" t="str">
        <v>Tejon Ranch Co. (NYSE:TRC)</v>
      </c>
    </row>
    <row r="2363" spans="1:4" x14ac:dyDescent="0.3">
      <c r="A2363" t="str">
        <v>Twin Disc, Incorporated (NASDAQGS:TWIN)</v>
      </c>
      <c r="B2363" t="str">
        <v>Tapestry, Inc. (NYSE:TPR)</v>
      </c>
      <c r="D2363" t="str">
        <v>Teladoc Health, Inc. (NYSE:TDOC)</v>
      </c>
    </row>
    <row r="2364" spans="1:4" x14ac:dyDescent="0.3">
      <c r="A2364" t="str">
        <v>TXNM Energy, Inc. (NYSE:TXNM)</v>
      </c>
      <c r="B2364" t="str">
        <v>Targa Resources Corp. (NYSE:TRGP)</v>
      </c>
      <c r="D2364" t="str">
        <v>Teledyne Technologies Incorporated (NYSE:TDY)</v>
      </c>
    </row>
    <row r="2365" spans="1:4" x14ac:dyDescent="0.3">
      <c r="A2365" t="str">
        <v>Tyler Technologies, Inc. (NYSE:TYL)</v>
      </c>
      <c r="B2365" t="str">
        <v>Target Corporation (NYSE:TGT)</v>
      </c>
      <c r="D2365" t="str">
        <v>Teleflex Incorporated (NYSE:TFX)</v>
      </c>
    </row>
    <row r="2366" spans="1:4" x14ac:dyDescent="0.3">
      <c r="A2366" t="str">
        <v>Tyson Foods, Inc. (NYSE:TSN)</v>
      </c>
      <c r="B2366" t="str">
        <v>Target Hospitality Corp. (NASDAQCM:TH)</v>
      </c>
      <c r="D2366" t="str">
        <v>Telephone and Data Systems, Inc. (NYSE:TDS)</v>
      </c>
    </row>
    <row r="2367" spans="1:4" x14ac:dyDescent="0.3">
      <c r="A2367" t="str">
        <v>U.S. Bancorp (NYSE:USB)</v>
      </c>
      <c r="B2367" t="str">
        <v>TaskUs, Inc. (NASDAQGS:TASK)</v>
      </c>
      <c r="D2367" t="str">
        <v>Tempur Sealy International, Inc. (NYSE:TPX)</v>
      </c>
    </row>
    <row r="2368" spans="1:4" x14ac:dyDescent="0.3">
      <c r="A2368" t="str">
        <v>U.S. Physical Therapy, Inc. (NYSE:USPH)</v>
      </c>
      <c r="B2368" t="str">
        <v>Taylor Devices, Inc. (NASDAQCM:TAYD)</v>
      </c>
      <c r="D2368" t="str">
        <v>Tempus AI, Inc (NASDAQGS:TEM)</v>
      </c>
    </row>
    <row r="2369" spans="1:4" x14ac:dyDescent="0.3">
      <c r="A2369" t="str">
        <v>Uber Technologies, Inc. (NYSE:UBER)</v>
      </c>
      <c r="B2369" t="str">
        <v>Taylor Morrison Home Corporation (NYSE:TMHC)</v>
      </c>
      <c r="D2369" t="str">
        <v>Tenable Holdings, Inc. (NASDAQGS:TENB)</v>
      </c>
    </row>
    <row r="2370" spans="1:4" x14ac:dyDescent="0.3">
      <c r="A2370" t="str">
        <v>Ubiquiti Inc. (NYSE:UI)</v>
      </c>
      <c r="B2370" t="str">
        <v>TD SYNNEX Corporation (NYSE:SNX)</v>
      </c>
      <c r="D2370" t="str">
        <v>Tencent Music Entertainment Group (NYSE:TME)</v>
      </c>
    </row>
    <row r="2371" spans="1:4" x14ac:dyDescent="0.3">
      <c r="A2371" t="str">
        <v>UDR, Inc. (NYSE:UDR)</v>
      </c>
      <c r="B2371" t="str">
        <v>TE Connectivity plc (NYSE:TEL)</v>
      </c>
      <c r="D2371" t="str">
        <v>Tennant Company (NYSE:TNC)</v>
      </c>
    </row>
    <row r="2372" spans="1:4" x14ac:dyDescent="0.3">
      <c r="A2372" t="str">
        <v>UFP Industries, Inc. (NASDAQGS:UFPI)</v>
      </c>
      <c r="B2372" t="str">
        <v>Team, Inc. (NYSE:TISI)</v>
      </c>
      <c r="D2372" t="str">
        <v>Teradata Corporation (NYSE:TDC)</v>
      </c>
    </row>
    <row r="2373" spans="1:4" x14ac:dyDescent="0.3">
      <c r="A2373" t="str">
        <v>UFP Technologies, Inc. (NASDAQCM:UFPT)</v>
      </c>
      <c r="B2373" t="str">
        <v>TechnipFMC plc (NYSE:FTI)</v>
      </c>
      <c r="D2373" t="str">
        <v>Teradyne, Inc. (NASDAQGS:TER)</v>
      </c>
    </row>
    <row r="2374" spans="1:4" x14ac:dyDescent="0.3">
      <c r="A2374" t="str">
        <v>UGI Corporation (NYSE:UGI)</v>
      </c>
      <c r="B2374" t="str">
        <v>TechTarget, Inc. (NASDAQGM:TTGT)</v>
      </c>
      <c r="D2374" t="str">
        <v>TeraWulf Inc. (NASDAQCM:WULF)</v>
      </c>
    </row>
    <row r="2375" spans="1:4" x14ac:dyDescent="0.3">
      <c r="A2375" t="str">
        <v>U-Haul Holding Company (NYSE:UHAL)</v>
      </c>
      <c r="B2375" t="str">
        <v>Tecnoglass Inc. (NYSE:TGLS)</v>
      </c>
      <c r="D2375" t="str">
        <v>Ternium S.A. (NYSE:TX)</v>
      </c>
    </row>
    <row r="2376" spans="1:4" x14ac:dyDescent="0.3">
      <c r="A2376" t="str">
        <v>UL Solutions Inc. (NYSE:ULS)</v>
      </c>
      <c r="B2376" t="str">
        <v>Teekay Corporation Ltd. (NYSE:TK)</v>
      </c>
      <c r="D2376" t="str">
        <v>Terns Pharmaceuticals, Inc. (NASDAQGS:TERN)</v>
      </c>
    </row>
    <row r="2377" spans="1:4" x14ac:dyDescent="0.3">
      <c r="A2377" t="str">
        <v>Ulta Beauty, Inc. (NASDAQGS:ULTA)</v>
      </c>
      <c r="B2377" t="str">
        <v>Teekay Tankers Ltd. (NYSE:TNK)</v>
      </c>
      <c r="D2377" t="str">
        <v>Terreno Realty Corporation (NYSE:TRNO)</v>
      </c>
    </row>
    <row r="2378" spans="1:4" x14ac:dyDescent="0.3">
      <c r="A2378" t="str">
        <v>Ultra Clean Holdings, Inc. (NASDAQGS:UCTT)</v>
      </c>
      <c r="B2378" t="str">
        <v>TEGNA Inc. (NYSE:TGNA)</v>
      </c>
      <c r="D2378" t="str">
        <v>Tesla, Inc. (NASDAQGS:TSLA)</v>
      </c>
    </row>
    <row r="2379" spans="1:4" x14ac:dyDescent="0.3">
      <c r="A2379" t="str">
        <v>Ultralife Corporation (NASDAQGM:ULBI)</v>
      </c>
      <c r="B2379" t="str">
        <v>Teladoc Health, Inc. (NYSE:TDOC)</v>
      </c>
      <c r="D2379" t="str">
        <v>Tetra Tech, Inc. (NASDAQGS:TTEK)</v>
      </c>
    </row>
    <row r="2380" spans="1:4" x14ac:dyDescent="0.3">
      <c r="A2380" t="str">
        <v>UMB Financial Corporation (NASDAQGS:UMBF)</v>
      </c>
      <c r="B2380" t="str">
        <v>Teledyne Technologies Incorporated (NYSE:TDY)</v>
      </c>
      <c r="D2380" t="str">
        <v>Teva Pharmaceutical Industries Limited (NYSE:TEVA)</v>
      </c>
    </row>
    <row r="2381" spans="1:4" x14ac:dyDescent="0.3">
      <c r="A2381" t="str">
        <v>UMH Properties, Inc. (NYSE:UMH)</v>
      </c>
      <c r="B2381" t="str">
        <v>Teleflex Incorporated (NYSE:TFX)</v>
      </c>
      <c r="D2381" t="str">
        <v>Texas Capital Bancshares, Inc. (NASDAQGS:TCBI)</v>
      </c>
    </row>
    <row r="2382" spans="1:4" x14ac:dyDescent="0.3">
      <c r="A2382" t="str">
        <v>UniFirst Corporation (NYSE:UNF)</v>
      </c>
      <c r="B2382" t="str">
        <v>Telephone and Data Systems, Inc. (NYSE:TDS)</v>
      </c>
      <c r="D2382" t="str">
        <v>Texas Community Bancshares, Inc. (NASDAQCM:TCBS)</v>
      </c>
    </row>
    <row r="2383" spans="1:4" x14ac:dyDescent="0.3">
      <c r="A2383" t="str">
        <v>Union Bankshares, Inc. (NASDAQGM:UNB)</v>
      </c>
      <c r="B2383" t="str">
        <v>Templeton Emerging Markets Income Fund (NYSE:TEI)</v>
      </c>
      <c r="D2383" t="str">
        <v>Texas Instruments Incorporated (NASDAQGS:TXN)</v>
      </c>
    </row>
    <row r="2384" spans="1:4" x14ac:dyDescent="0.3">
      <c r="A2384" t="str">
        <v>Union Pacific Corporation (NYSE:UNP)</v>
      </c>
      <c r="B2384" t="str">
        <v>Tempur Sealy International, Inc. (NYSE:TPX)</v>
      </c>
      <c r="D2384" t="str">
        <v>Texas Pacific Land Corporation (NYSE:TPL)</v>
      </c>
    </row>
    <row r="2385" spans="1:4" x14ac:dyDescent="0.3">
      <c r="A2385" t="str">
        <v>United Airlines Holdings, Inc. (NASDAQGS:UAL)</v>
      </c>
      <c r="B2385" t="str">
        <v>Tenable Holdings, Inc. (NASDAQGS:TENB)</v>
      </c>
      <c r="D2385" t="str">
        <v>Texas Roadhouse, Inc. (NASDAQGS:TXRH)</v>
      </c>
    </row>
    <row r="2386" spans="1:4" x14ac:dyDescent="0.3">
      <c r="A2386" t="str">
        <v>United Bancorp, Inc. (NASDAQCM:UBCP)</v>
      </c>
      <c r="B2386" t="str">
        <v>Tencent Music Entertainment Group (NYSE:TME)</v>
      </c>
      <c r="D2386" t="str">
        <v>Textron Inc. (NYSE:TXT)</v>
      </c>
    </row>
    <row r="2387" spans="1:4" x14ac:dyDescent="0.3">
      <c r="A2387" t="str">
        <v>United Bankshares, Inc. (NASDAQGS:UBSI)</v>
      </c>
      <c r="B2387" t="str">
        <v>Tenet Healthcare Corporation (NYSE:THC)</v>
      </c>
      <c r="D2387" t="str">
        <v>TFS Financial Corporation (NASDAQGS:TFSL)</v>
      </c>
    </row>
    <row r="2388" spans="1:4" x14ac:dyDescent="0.3">
      <c r="A2388" t="str">
        <v>United Community Banks, Inc. (NYSE:UCB)</v>
      </c>
      <c r="B2388" t="str">
        <v>Tennant Company (NYSE:TNC)</v>
      </c>
      <c r="D2388" t="str">
        <v>The AES Corporation (NYSE:AES)</v>
      </c>
    </row>
    <row r="2389" spans="1:4" x14ac:dyDescent="0.3">
      <c r="A2389" t="str">
        <v>United Fire Group, Inc. (NASDAQGS:UFCS)</v>
      </c>
      <c r="B2389" t="str">
        <v>Teradata Corporation (NYSE:TDC)</v>
      </c>
      <c r="D2389" t="str">
        <v>The Allstate Corporation (NYSE:ALL)</v>
      </c>
    </row>
    <row r="2390" spans="1:4" x14ac:dyDescent="0.3">
      <c r="A2390" t="str">
        <v>United Parcel Service, Inc. (NYSE:UPS)</v>
      </c>
      <c r="B2390" t="str">
        <v>Teradyne, Inc. (NASDAQGS:TER)</v>
      </c>
      <c r="D2390" t="str">
        <v>The Andersons, Inc. (NASDAQGS:ANDE)</v>
      </c>
    </row>
    <row r="2391" spans="1:4" x14ac:dyDescent="0.3">
      <c r="A2391" t="str">
        <v>United Parks &amp; Resorts Inc. (NYSE:PRKS)</v>
      </c>
      <c r="B2391" t="str">
        <v>TeraWulf Inc. (NASDAQCM:WULF)</v>
      </c>
      <c r="D2391" t="str">
        <v>The AZEK Company Inc. (NYSE:AZEK)</v>
      </c>
    </row>
    <row r="2392" spans="1:4" x14ac:dyDescent="0.3">
      <c r="A2392" t="str">
        <v>United Rentals, Inc. (NYSE:URI)</v>
      </c>
      <c r="B2392" t="str">
        <v>Terex Corporation (NYSE:TEX)</v>
      </c>
      <c r="D2392" t="str">
        <v>The Baldwin Insurance Group, Inc. (NASDAQGS:BWIN)</v>
      </c>
    </row>
    <row r="2393" spans="1:4" x14ac:dyDescent="0.3">
      <c r="A2393" t="str">
        <v>United Security Bancshares (NASDAQGS:UBFO)</v>
      </c>
      <c r="B2393" t="str">
        <v>Ternium S.A. (NYSE:TX)</v>
      </c>
      <c r="D2393" t="str">
        <v>The Bank of N.T. Butterfield &amp; Son Limited (NYSE:NTB)</v>
      </c>
    </row>
    <row r="2394" spans="1:4" x14ac:dyDescent="0.3">
      <c r="A2394" t="str">
        <v>United States Lime &amp; Minerals, Inc. (NASDAQGS:USLM)</v>
      </c>
      <c r="B2394" t="str">
        <v>Terreno Realty Corporation (NYSE:TRNO)</v>
      </c>
      <c r="D2394" t="str">
        <v>The Beachbody Company, Inc. (NYSE:BODI)</v>
      </c>
    </row>
    <row r="2395" spans="1:4" x14ac:dyDescent="0.3">
      <c r="A2395" t="str">
        <v>United States Steel Corporation (NYSE:X)</v>
      </c>
      <c r="B2395" t="str">
        <v>Tesla, Inc. (NASDAQGS:TSLA)</v>
      </c>
      <c r="D2395" t="str">
        <v>The Boeing Company (NYSE:BA)</v>
      </c>
    </row>
    <row r="2396" spans="1:4" x14ac:dyDescent="0.3">
      <c r="A2396" t="str">
        <v>United Therapeutics Corporation (NASDAQGS:UTHR)</v>
      </c>
      <c r="B2396" t="str">
        <v>Tetra Tech, Inc. (NASDAQGS:TTEK)</v>
      </c>
      <c r="D2396" t="str">
        <v>The Boston Beer Company, Inc. (NYSE:SAM)</v>
      </c>
    </row>
    <row r="2397" spans="1:4" x14ac:dyDescent="0.3">
      <c r="A2397" t="str">
        <v>United-Guardian, Inc. (NASDAQGM:UG)</v>
      </c>
      <c r="B2397" t="str">
        <v>Teva Pharmaceutical Industries Limited (NYSE:TEVA)</v>
      </c>
      <c r="D2397" t="str">
        <v>The Brink's Company (NYSE:BCO)</v>
      </c>
    </row>
    <row r="2398" spans="1:4" x14ac:dyDescent="0.3">
      <c r="A2398" t="str">
        <v>UnitedHealth Group Incorporated (NYSE:UNH)</v>
      </c>
      <c r="B2398" t="str">
        <v>Texas Capital Bancshares, Inc. (NASDAQGS:TCBI)</v>
      </c>
      <c r="D2398" t="str">
        <v>The Buckle, Inc. (NYSE:BKE)</v>
      </c>
    </row>
    <row r="2399" spans="1:4" x14ac:dyDescent="0.3">
      <c r="A2399" t="str">
        <v>Uniti Group Inc. (NASDAQGS:UNIT)</v>
      </c>
      <c r="B2399" t="str">
        <v>Texas Community Bancshares, Inc. (NASDAQCM:TCBS)</v>
      </c>
      <c r="D2399" t="str">
        <v>The Cato Corporation (NYSE:CATO)</v>
      </c>
    </row>
    <row r="2400" spans="1:4" x14ac:dyDescent="0.3">
      <c r="A2400" t="str">
        <v>Unitil Corporation (NYSE:UTL)</v>
      </c>
      <c r="B2400" t="str">
        <v>Texas Instruments Incorporated (NASDAQGS:TXN)</v>
      </c>
      <c r="D2400" t="str">
        <v>The Charles Schwab Corporation (NYSE:SCHW)</v>
      </c>
    </row>
    <row r="2401" spans="1:4" x14ac:dyDescent="0.3">
      <c r="A2401" t="str">
        <v>Unity Bancorp, Inc. (NASDAQGM:UNTY)</v>
      </c>
      <c r="B2401" t="str">
        <v>Texas Pacific Land Corporation (NYSE:TPL)</v>
      </c>
      <c r="D2401" t="str">
        <v>The Cheesecake Factory Incorporated (NASDAQGS:CAKE)</v>
      </c>
    </row>
    <row r="2402" spans="1:4" x14ac:dyDescent="0.3">
      <c r="A2402" t="str">
        <v>Universal Corporation (NYSE:UVV)</v>
      </c>
      <c r="B2402" t="str">
        <v>Texas Roadhouse, Inc. (NASDAQGS:TXRH)</v>
      </c>
      <c r="D2402" t="str">
        <v>The Chefs' Warehouse, Inc. (NASDAQGS:CHEF)</v>
      </c>
    </row>
    <row r="2403" spans="1:4" x14ac:dyDescent="0.3">
      <c r="A2403" t="str">
        <v>Universal Display Corporation (NASDAQGS:OLED)</v>
      </c>
      <c r="B2403" t="str">
        <v>Textron Inc. (NYSE:TXT)</v>
      </c>
      <c r="D2403" t="str">
        <v>The Children's Place, Inc. (NASDAQGS:PLCE)</v>
      </c>
    </row>
    <row r="2404" spans="1:4" x14ac:dyDescent="0.3">
      <c r="A2404" t="str">
        <v>Universal Health Realty Income Trust (NYSE:UHT)</v>
      </c>
      <c r="B2404" t="str">
        <v>TFS Financial Corporation (NASDAQGS:TFSL)</v>
      </c>
      <c r="D2404" t="str">
        <v>The Cigna Group (NYSE:CI)</v>
      </c>
    </row>
    <row r="2405" spans="1:4" x14ac:dyDescent="0.3">
      <c r="A2405" t="str">
        <v>Universal Health Services, Inc. (NYSE:UHS)</v>
      </c>
      <c r="B2405" t="str">
        <v>The AES Corporation (NYSE:AES)</v>
      </c>
      <c r="D2405" t="str">
        <v>The Clorox Company (NYSE:CLX)</v>
      </c>
    </row>
    <row r="2406" spans="1:4" x14ac:dyDescent="0.3">
      <c r="A2406" t="str">
        <v>Universal Insurance Holdings, Inc. (NYSE:UVE)</v>
      </c>
      <c r="B2406" t="str">
        <v>The Allstate Corporation (NYSE:ALL)</v>
      </c>
      <c r="D2406" t="str">
        <v>The Cooper Companies, Inc. (NASDAQGS:COO)</v>
      </c>
    </row>
    <row r="2407" spans="1:4" x14ac:dyDescent="0.3">
      <c r="A2407" t="str">
        <v>Universal Logistics Holdings, Inc. (NASDAQGS:ULH)</v>
      </c>
      <c r="B2407" t="str">
        <v>The Andersons, Inc. (NASDAQGS:ANDE)</v>
      </c>
      <c r="D2407" t="str">
        <v>The Eastern Company (NASDAQGM:EML)</v>
      </c>
    </row>
    <row r="2408" spans="1:4" x14ac:dyDescent="0.3">
      <c r="A2408" t="str">
        <v>Universal Stainless &amp; Alloy Products, Inc. (NASDAQGS:USAP)</v>
      </c>
      <c r="B2408" t="str">
        <v>The AZEK Company Inc. (NYSE:AZEK)</v>
      </c>
      <c r="D2408" t="str">
        <v>The Ensign Group, Inc. (NASDAQGS:ENSG)</v>
      </c>
    </row>
    <row r="2409" spans="1:4" x14ac:dyDescent="0.3">
      <c r="A2409" t="str">
        <v>Universal Technical Institute, Inc. (NYSE:UTI)</v>
      </c>
      <c r="B2409" t="str">
        <v>The Baldwin Insurance Group, Inc. (NASDAQGS:BWIN)</v>
      </c>
      <c r="D2409" t="str">
        <v>The Estée Lauder Companies Inc. (NYSE:EL)</v>
      </c>
    </row>
    <row r="2410" spans="1:4" x14ac:dyDescent="0.3">
      <c r="A2410" t="str">
        <v>Univest Financial Corporation (NASDAQGS:UVSP)</v>
      </c>
      <c r="B2410" t="str">
        <v>The Bancorp, Inc. (NASDAQGS:TBBK)</v>
      </c>
      <c r="D2410" t="str">
        <v>The First Bancshares, Inc. (NYSE:FBMS)</v>
      </c>
    </row>
    <row r="2411" spans="1:4" x14ac:dyDescent="0.3">
      <c r="A2411" t="str">
        <v>Unum Group (NYSE:UNM)</v>
      </c>
      <c r="B2411" t="str">
        <v>The Bank of N.T. Butterfield &amp; Son Limited (NYSE:NTB)</v>
      </c>
      <c r="D2411" t="str">
        <v>The First of Long Island Corporation (NASDAQCM:FLIC)</v>
      </c>
    </row>
    <row r="2412" spans="1:4" x14ac:dyDescent="0.3">
      <c r="A2412" t="str">
        <v>UP Fintech Holding Limited (NASDAQGS:TIGR)</v>
      </c>
      <c r="B2412" t="str">
        <v>The Beachbody Company, Inc. (NYSE:BODI)</v>
      </c>
      <c r="D2412" t="str">
        <v>The Gabelli Equity Trust Inc. (NYSE:GAB)</v>
      </c>
    </row>
    <row r="2413" spans="1:4" x14ac:dyDescent="0.3">
      <c r="A2413" t="str">
        <v>Upbound Group, Inc. (NASDAQGS:UPBD)</v>
      </c>
      <c r="B2413" t="str">
        <v>The Boston Beer Company, Inc. (NYSE:SAM)</v>
      </c>
      <c r="D2413" t="str">
        <v>The Gap, Inc. (NYSE:GAP)</v>
      </c>
    </row>
    <row r="2414" spans="1:4" x14ac:dyDescent="0.3">
      <c r="A2414" t="str">
        <v>Upwork Inc. (NASDAQGS:UPWK)</v>
      </c>
      <c r="B2414" t="str">
        <v>The Brink's Company (NYSE:BCO)</v>
      </c>
      <c r="D2414" t="str">
        <v>The GEO Group, Inc. (NYSE:GEO)</v>
      </c>
    </row>
    <row r="2415" spans="1:4" x14ac:dyDescent="0.3">
      <c r="A2415" t="str">
        <v>Urban Edge Properties (NYSE:UE)</v>
      </c>
      <c r="B2415" t="str">
        <v>The Buckle, Inc. (NYSE:BKE)</v>
      </c>
      <c r="D2415" t="str">
        <v>The Goodyear Tire &amp; Rubber Company (NASDAQGS:GT)</v>
      </c>
    </row>
    <row r="2416" spans="1:4" x14ac:dyDescent="0.3">
      <c r="A2416" t="str">
        <v>Urban Outfitters, Inc. (NASDAQGS:URBN)</v>
      </c>
      <c r="B2416" t="str">
        <v>The Charles Schwab Corporation (NYSE:SCHW)</v>
      </c>
      <c r="D2416" t="str">
        <v>The Gorman-Rupp Company (NYSE:GRC)</v>
      </c>
    </row>
    <row r="2417" spans="1:4" x14ac:dyDescent="0.3">
      <c r="A2417" t="str">
        <v>US Foods Holding Corp. (NYSE:USFD)</v>
      </c>
      <c r="B2417" t="str">
        <v>The Cheesecake Factory Incorporated (NASDAQGS:CAKE)</v>
      </c>
      <c r="D2417" t="str">
        <v>The Greenbrier Companies, Inc. (NYSE:GBX)</v>
      </c>
    </row>
    <row r="2418" spans="1:4" x14ac:dyDescent="0.3">
      <c r="A2418" t="str">
        <v>USA Compression Partners, LP (NYSE:USAC)</v>
      </c>
      <c r="B2418" t="str">
        <v>The Chefs' Warehouse, Inc. (NASDAQGS:CHEF)</v>
      </c>
      <c r="D2418" t="str">
        <v>The Hackett Group, Inc. (NASDAQGS:HCKT)</v>
      </c>
    </row>
    <row r="2419" spans="1:4" x14ac:dyDescent="0.3">
      <c r="A2419" t="str">
        <v>USANA Health Sciences, Inc. (NYSE:USNA)</v>
      </c>
      <c r="B2419" t="str">
        <v>The Cigna Group (NYSE:CI)</v>
      </c>
      <c r="D2419" t="str">
        <v>The Hain Celestial Group, Inc. (NASDAQGS:HAIN)</v>
      </c>
    </row>
    <row r="2420" spans="1:4" x14ac:dyDescent="0.3">
      <c r="A2420" t="str">
        <v>USCB Financial Holdings, Inc. (NASDAQGM:USCB)</v>
      </c>
      <c r="B2420" t="str">
        <v>The Clorox Company (NYSE:CLX)</v>
      </c>
      <c r="D2420" t="str">
        <v>The Hanover Insurance Group, Inc. (NYSE:THG)</v>
      </c>
    </row>
    <row r="2421" spans="1:4" x14ac:dyDescent="0.3">
      <c r="A2421" t="str">
        <v>Utah Medical Products, Inc. (NASDAQGS:UTMD)</v>
      </c>
      <c r="B2421" t="str">
        <v>The Coca-Cola Company (NYSE:KO)</v>
      </c>
      <c r="D2421" t="str">
        <v>The Hartford Financial Services Group, Inc. (NYSE:HIG)</v>
      </c>
    </row>
    <row r="2422" spans="1:4" x14ac:dyDescent="0.3">
      <c r="A2422" t="str">
        <v>V2X, Inc. (NYSE:VVX)</v>
      </c>
      <c r="B2422" t="str">
        <v>The Cooper Companies, Inc. (NASDAQGS:COO)</v>
      </c>
      <c r="D2422" t="str">
        <v>The Hershey Company (NYSE:HSY)</v>
      </c>
    </row>
    <row r="2423" spans="1:4" x14ac:dyDescent="0.3">
      <c r="A2423" t="str">
        <v>VAALCO Energy, Inc. (NYSE:EGY)</v>
      </c>
      <c r="B2423" t="str">
        <v>The Duckhorn Portfolio, Inc. (NYSE:NAPA)</v>
      </c>
      <c r="D2423" t="str">
        <v>The Home Depot, Inc. (NYSE:HD)</v>
      </c>
    </row>
    <row r="2424" spans="1:4" x14ac:dyDescent="0.3">
      <c r="A2424" t="str">
        <v>Vail Resorts, Inc. (NYSE:MTN)</v>
      </c>
      <c r="B2424" t="str">
        <v>The Eastern Company (NASDAQGM:EML)</v>
      </c>
      <c r="D2424" t="str">
        <v>The Honest Company, Inc. (NASDAQGS:HNST)</v>
      </c>
    </row>
    <row r="2425" spans="1:4" x14ac:dyDescent="0.3">
      <c r="A2425" t="str">
        <v>Valaris Limited (NYSE:VAL)</v>
      </c>
      <c r="B2425" t="str">
        <v>The Ensign Group, Inc. (NASDAQGS:ENSG)</v>
      </c>
      <c r="D2425" t="str">
        <v>The InterGroup Corporation (NASDAQCM:INTG)</v>
      </c>
    </row>
    <row r="2426" spans="1:4" x14ac:dyDescent="0.3">
      <c r="A2426" t="str">
        <v>Valero Energy Corporation (NYSE:VLO)</v>
      </c>
      <c r="B2426" t="str">
        <v>The Estée Lauder Companies Inc. (NYSE:EL)</v>
      </c>
      <c r="D2426" t="str">
        <v>The Interpublic Group of Companies, Inc. (NYSE:IPG)</v>
      </c>
    </row>
    <row r="2427" spans="1:4" x14ac:dyDescent="0.3">
      <c r="A2427" t="str">
        <v>Valhi, Inc. (NYSE:VHI)</v>
      </c>
      <c r="B2427" t="str">
        <v>The First Bancorp, Inc. (NASDAQGS:FNLC)</v>
      </c>
      <c r="D2427" t="str">
        <v>The J. M. Smucker Company (NYSE:SJM)</v>
      </c>
    </row>
    <row r="2428" spans="1:4" x14ac:dyDescent="0.3">
      <c r="A2428" t="str">
        <v>Valley National Bancorp (NASDAQGS:VLY)</v>
      </c>
      <c r="B2428" t="str">
        <v>The First Bancshares, Inc. (NYSE:FBMS)</v>
      </c>
      <c r="D2428" t="str">
        <v>The Joint Corp. (NASDAQCM:JYNT)</v>
      </c>
    </row>
    <row r="2429" spans="1:4" x14ac:dyDescent="0.3">
      <c r="A2429" t="str">
        <v>Valmont Industries, Inc. (NYSE:VMI)</v>
      </c>
      <c r="B2429" t="str">
        <v>The First of Long Island Corporation (NASDAQCM:FLIC)</v>
      </c>
      <c r="D2429" t="str">
        <v>The Kraft Heinz Company (NASDAQGS:KHC)</v>
      </c>
    </row>
    <row r="2430" spans="1:4" x14ac:dyDescent="0.3">
      <c r="A2430" t="str">
        <v>Value Line, Inc. (NASDAQCM:VALU)</v>
      </c>
      <c r="B2430" t="str">
        <v>The Gabelli Dividend &amp; Income Trust (NYSE:GDV)</v>
      </c>
      <c r="D2430" t="str">
        <v>The Kroger Co. (NYSE:KR)</v>
      </c>
    </row>
    <row r="2431" spans="1:4" x14ac:dyDescent="0.3">
      <c r="A2431" t="str">
        <v>Valuence Merger Corp. I (NASDAQGM:VMCA)</v>
      </c>
      <c r="B2431" t="str">
        <v>The Gabelli Equity Trust Inc. (NYSE:GAB)</v>
      </c>
      <c r="D2431" t="str">
        <v>The Lovesac Company (NASDAQGM:LOVE)</v>
      </c>
    </row>
    <row r="2432" spans="1:4" x14ac:dyDescent="0.3">
      <c r="A2432" t="str">
        <v>Valvoline Inc. (NYSE:VVV)</v>
      </c>
      <c r="B2432" t="str">
        <v>The Gap, Inc. (NYSE:GAP)</v>
      </c>
      <c r="D2432" t="str">
        <v>The Macerich Company (NYSE:MAC)</v>
      </c>
    </row>
    <row r="2433" spans="1:4" x14ac:dyDescent="0.3">
      <c r="A2433" t="str">
        <v>Veeco Instruments Inc. (NASDAQGS:VECO)</v>
      </c>
      <c r="B2433" t="str">
        <v>The GEO Group, Inc. (NYSE:GEO)</v>
      </c>
      <c r="D2433" t="str">
        <v>The Marcus Corporation (NYSE:MCS)</v>
      </c>
    </row>
    <row r="2434" spans="1:4" x14ac:dyDescent="0.3">
      <c r="A2434" t="str">
        <v>Veeva Systems Inc. (NYSE:VEEV)</v>
      </c>
      <c r="B2434" t="str">
        <v>The Goodyear Tire &amp; Rubber Company (NASDAQGS:GT)</v>
      </c>
      <c r="D2434" t="str">
        <v>The Middleby Corporation (NASDAQGS:MIDD)</v>
      </c>
    </row>
    <row r="2435" spans="1:4" x14ac:dyDescent="0.3">
      <c r="A2435" t="str">
        <v>Velocity Financial, Inc. (NYSE:VEL)</v>
      </c>
      <c r="B2435" t="str">
        <v>The Gorman-Rupp Company (NYSE:GRC)</v>
      </c>
      <c r="D2435" t="str">
        <v>The Mosaic Company (NYSE:MOS)</v>
      </c>
    </row>
    <row r="2436" spans="1:4" x14ac:dyDescent="0.3">
      <c r="A2436" t="str">
        <v>Veralto Corporation (NYSE:VLTO)</v>
      </c>
      <c r="B2436" t="str">
        <v>The Greenbrier Companies, Inc. (NYSE:GBX)</v>
      </c>
      <c r="D2436" t="str">
        <v>The New York Times Company (NYSE:NYT)</v>
      </c>
    </row>
    <row r="2437" spans="1:4" x14ac:dyDescent="0.3">
      <c r="A2437" t="str">
        <v>Vericel Corporation (NASDAQGM:VCEL)</v>
      </c>
      <c r="B2437" t="str">
        <v>The Hackett Group, Inc. (NASDAQGS:HCKT)</v>
      </c>
      <c r="D2437" t="str">
        <v>The ODP Corporation (NASDAQGS:ODP)</v>
      </c>
    </row>
    <row r="2438" spans="1:4" x14ac:dyDescent="0.3">
      <c r="A2438" t="str">
        <v>Verint Systems Inc. (NASDAQGS:VRNT)</v>
      </c>
      <c r="B2438" t="str">
        <v>The Hain Celestial Group, Inc. (NASDAQGS:HAIN)</v>
      </c>
      <c r="D2438" t="str">
        <v>The Pennant Group, Inc. (NASDAQGS:PNTG)</v>
      </c>
    </row>
    <row r="2439" spans="1:4" x14ac:dyDescent="0.3">
      <c r="A2439" t="str">
        <v>VeriSign, Inc. (NASDAQGS:VRSN)</v>
      </c>
      <c r="B2439" t="str">
        <v>The Hanover Insurance Group, Inc. (NYSE:THG)</v>
      </c>
      <c r="D2439" t="str">
        <v>The PNC Financial Services Group, Inc. (NYSE:PNC)</v>
      </c>
    </row>
    <row r="2440" spans="1:4" x14ac:dyDescent="0.3">
      <c r="A2440" t="str">
        <v>Verisk Analytics, Inc. (NASDAQGS:VRSK)</v>
      </c>
      <c r="B2440" t="str">
        <v>The Hartford Financial Services Group, Inc. (NYSE:HIG)</v>
      </c>
      <c r="D2440" t="str">
        <v>The Procter &amp; Gamble Company (NYSE:PG)</v>
      </c>
    </row>
    <row r="2441" spans="1:4" x14ac:dyDescent="0.3">
      <c r="A2441" t="str">
        <v>Veritex Holdings, Inc. (NASDAQGM:VBTX)</v>
      </c>
      <c r="B2441" t="str">
        <v>The Hershey Company (NYSE:HSY)</v>
      </c>
      <c r="D2441" t="str">
        <v>The Progressive Corporation (NYSE:PGR)</v>
      </c>
    </row>
    <row r="2442" spans="1:4" x14ac:dyDescent="0.3">
      <c r="A2442" t="str">
        <v>Verizon Communications Inc. (NYSE:VZ)</v>
      </c>
      <c r="B2442" t="str">
        <v>The Home Depot, Inc. (NYSE:HD)</v>
      </c>
      <c r="D2442" t="str">
        <v>The RMR Group Inc. (NASDAQCM:RMR)</v>
      </c>
    </row>
    <row r="2443" spans="1:4" x14ac:dyDescent="0.3">
      <c r="A2443" t="str">
        <v>Verra Mobility Corporation (NASDAQCM:VRRM)</v>
      </c>
      <c r="B2443" t="str">
        <v>The Honest Company, Inc. (NASDAQGS:HNST)</v>
      </c>
      <c r="D2443" t="str">
        <v>The Scotts Miracle-Gro Company (NYSE:SMG)</v>
      </c>
    </row>
    <row r="2444" spans="1:4" x14ac:dyDescent="0.3">
      <c r="A2444" t="str">
        <v>Vertex, Inc. (NASDAQGM:VERX)</v>
      </c>
      <c r="B2444" t="str">
        <v>The InterGroup Corporation (NASDAQCM:INTG)</v>
      </c>
      <c r="D2444" t="str">
        <v>The Sherwin-Williams Company (NYSE:SHW)</v>
      </c>
    </row>
    <row r="2445" spans="1:4" x14ac:dyDescent="0.3">
      <c r="A2445" t="str">
        <v>Vertiv Holdings Co (NYSE:VRT)</v>
      </c>
      <c r="B2445" t="str">
        <v>The Interpublic Group of Companies, Inc. (NYSE:IPG)</v>
      </c>
      <c r="D2445" t="str">
        <v>The Shyft Group, Inc. (NASDAQGS:SHYF)</v>
      </c>
    </row>
    <row r="2446" spans="1:4" x14ac:dyDescent="0.3">
      <c r="A2446" t="str">
        <v>Vestis Corporation (NYSE:VSTS)</v>
      </c>
      <c r="B2446" t="str">
        <v>The J. M. Smucker Company (NYSE:SJM)</v>
      </c>
      <c r="D2446" t="str">
        <v>The Simply Good Foods Company (NASDAQCM:SMPL)</v>
      </c>
    </row>
    <row r="2447" spans="1:4" x14ac:dyDescent="0.3">
      <c r="A2447" t="str">
        <v>Viad Corp (NYSE:VVI)</v>
      </c>
      <c r="B2447" t="str">
        <v>The Joint Corp. (NASDAQCM:JYNT)</v>
      </c>
      <c r="D2447" t="str">
        <v>The Southern Company (NYSE:SO)</v>
      </c>
    </row>
    <row r="2448" spans="1:4" x14ac:dyDescent="0.3">
      <c r="A2448" t="str">
        <v>Viant Technology Inc. (NASDAQGS:DSP)</v>
      </c>
      <c r="B2448" t="str">
        <v>The Kraft Heinz Company (NASDAQGS:KHC)</v>
      </c>
      <c r="D2448" t="str">
        <v>The St. Joe Company (NYSE:JOE)</v>
      </c>
    </row>
    <row r="2449" spans="1:4" x14ac:dyDescent="0.3">
      <c r="A2449" t="str">
        <v>VICI Properties Inc. (NYSE:VICI)</v>
      </c>
      <c r="B2449" t="str">
        <v>The Kroger Co. (NYSE:KR)</v>
      </c>
      <c r="D2449" t="str">
        <v>The Timken Company (NYSE:TKR)</v>
      </c>
    </row>
    <row r="2450" spans="1:4" x14ac:dyDescent="0.3">
      <c r="A2450" t="str">
        <v>Vicor Corporation (NASDAQGS:VICR)</v>
      </c>
      <c r="B2450" t="str">
        <v>The Lovesac Company (NASDAQGM:LOVE)</v>
      </c>
      <c r="D2450" t="str">
        <v>The TJX Companies, Inc. (NYSE:TJX)</v>
      </c>
    </row>
    <row r="2451" spans="1:4" x14ac:dyDescent="0.3">
      <c r="A2451" t="str">
        <v>Victoria's Secret &amp; Co. (NYSE:VSCO)</v>
      </c>
      <c r="B2451" t="str">
        <v>The Macerich Company (NYSE:MAC)</v>
      </c>
      <c r="D2451" t="str">
        <v>The Toro Company (NYSE:TTC)</v>
      </c>
    </row>
    <row r="2452" spans="1:4" x14ac:dyDescent="0.3">
      <c r="A2452" t="str">
        <v>Victory Capital Holdings, Inc. (NASDAQGS:VCTR)</v>
      </c>
      <c r="B2452" t="str">
        <v>The Marcus Corporation (NYSE:MCS)</v>
      </c>
      <c r="D2452" t="str">
        <v>The Trade Desk, Inc. (NASDAQGM:TTD)</v>
      </c>
    </row>
    <row r="2453" spans="1:4" x14ac:dyDescent="0.3">
      <c r="A2453" t="str">
        <v>Viemed Healthcare, Inc. (NASDAQCM:VMD)</v>
      </c>
      <c r="B2453" t="str">
        <v>The Middleby Corporation (NASDAQGS:MIDD)</v>
      </c>
      <c r="D2453" t="str">
        <v>The Travelers Companies, Inc. (NYSE:TRV)</v>
      </c>
    </row>
    <row r="2454" spans="1:4" x14ac:dyDescent="0.3">
      <c r="A2454" t="str">
        <v>Village Bank and Trust Financial Corp. (NASDAQCM:VBFC)</v>
      </c>
      <c r="B2454" t="str">
        <v>The Mosaic Company (NYSE:MOS)</v>
      </c>
      <c r="D2454" t="str">
        <v>The Vita Coco Company, Inc. (NASDAQGS:COCO)</v>
      </c>
    </row>
    <row r="2455" spans="1:4" x14ac:dyDescent="0.3">
      <c r="A2455" t="str">
        <v>Village Super Market, Inc. (NASDAQGS:VLGE.A)</v>
      </c>
      <c r="B2455" t="str">
        <v>The New America High Income Fund Inc. (NYSE:HYB)</v>
      </c>
      <c r="D2455" t="str">
        <v>The Walt Disney Company (NYSE:DIS)</v>
      </c>
    </row>
    <row r="2456" spans="1:4" x14ac:dyDescent="0.3">
      <c r="A2456" t="str">
        <v>Vimeo, Inc. (NASDAQGS:VMEO)</v>
      </c>
      <c r="B2456" t="str">
        <v>The New York Times Company (NYSE:NYT)</v>
      </c>
      <c r="D2456" t="str">
        <v>The Wendy's Company (NASDAQGS:WEN)</v>
      </c>
    </row>
    <row r="2457" spans="1:4" x14ac:dyDescent="0.3">
      <c r="A2457" t="str">
        <v>Vinci Partners Investments Ltd. (NASDAQGS:VINP)</v>
      </c>
      <c r="B2457" t="str">
        <v>The ODP Corporation (NASDAQGS:ODP)</v>
      </c>
      <c r="D2457" t="str">
        <v>The Williams Companies, Inc. (NYSE:WMB)</v>
      </c>
    </row>
    <row r="2458" spans="1:4" x14ac:dyDescent="0.3">
      <c r="A2458" t="str">
        <v>Viper Energy, Inc. (NASDAQGS:VNOM)</v>
      </c>
      <c r="B2458" t="str">
        <v>The Pennant Group, Inc. (NASDAQGS:PNTG)</v>
      </c>
      <c r="D2458" t="str">
        <v>The York Water Company (NASDAQGS:YORW)</v>
      </c>
    </row>
    <row r="2459" spans="1:4" x14ac:dyDescent="0.3">
      <c r="A2459" t="str">
        <v>Vipshop Holdings Limited (NYSE:VIPS)</v>
      </c>
      <c r="B2459" t="str">
        <v>The PNC Financial Services Group, Inc. (NYSE:PNC)</v>
      </c>
      <c r="D2459" t="str">
        <v>Theravance Biopharma, Inc. (NASDAQGM:TBPH)</v>
      </c>
    </row>
    <row r="2460" spans="1:4" x14ac:dyDescent="0.3">
      <c r="A2460" t="str">
        <v>Virco Mfg. Corporation (NASDAQGM:VIRC)</v>
      </c>
      <c r="B2460" t="str">
        <v>The Procter &amp; Gamble Company (NYSE:PG)</v>
      </c>
      <c r="D2460" t="str">
        <v>Thermo Fisher Scientific Inc. (NYSE:TMO)</v>
      </c>
    </row>
    <row r="2461" spans="1:4" x14ac:dyDescent="0.3">
      <c r="A2461" t="str">
        <v>Virginia National Bankshares Corporation (NASDAQCM:VABK)</v>
      </c>
      <c r="B2461" t="str">
        <v>The Progressive Corporation (NYSE:PGR)</v>
      </c>
      <c r="D2461" t="str">
        <v>Thermon Group Holdings, Inc. (NYSE:THR)</v>
      </c>
    </row>
    <row r="2462" spans="1:4" x14ac:dyDescent="0.3">
      <c r="A2462" t="str">
        <v>VirTra, Inc. (NASDAQCM:VTSI)</v>
      </c>
      <c r="B2462" t="str">
        <v>The RMR Group Inc. (NASDAQCM:RMR)</v>
      </c>
      <c r="D2462" t="str">
        <v>Third Coast Bancshares, Inc. (NASDAQGS:TCBX)</v>
      </c>
    </row>
    <row r="2463" spans="1:4" x14ac:dyDescent="0.3">
      <c r="A2463" t="str">
        <v>Virtu Financial, Inc. (NASDAQGS:VIRT)</v>
      </c>
      <c r="B2463" t="str">
        <v>The Scotts Miracle-Gro Company (NYSE:SMG)</v>
      </c>
      <c r="D2463" t="str">
        <v>Third Harmonic Bio, Inc. (NASDAQGM:THRD)</v>
      </c>
    </row>
    <row r="2464" spans="1:4" x14ac:dyDescent="0.3">
      <c r="A2464" t="str">
        <v>Virtus Dividend, Interest &amp; Premium Strategy Fund (NYSE:NFJ)</v>
      </c>
      <c r="B2464" t="str">
        <v>The Sherwin-Williams Company (NYSE:SHW)</v>
      </c>
      <c r="D2464" t="str">
        <v>THOR Industries, Inc. (NYSE:THO)</v>
      </c>
    </row>
    <row r="2465" spans="1:4" x14ac:dyDescent="0.3">
      <c r="A2465" t="str">
        <v>Virtus Global Dividend &amp; Income Fund Inc. (NYSE:ZTR)</v>
      </c>
      <c r="B2465" t="str">
        <v>The Shyft Group, Inc. (NASDAQGS:SHYF)</v>
      </c>
      <c r="D2465" t="str">
        <v>Thryv Holdings, Inc. (NASDAQCM:THRY)</v>
      </c>
    </row>
    <row r="2466" spans="1:4" x14ac:dyDescent="0.3">
      <c r="A2466" t="str">
        <v>Virtus Investment Partners, Inc. (NYSE:VRTS)</v>
      </c>
      <c r="B2466" t="str">
        <v>The Simply Good Foods Company (NASDAQCM:SMPL)</v>
      </c>
      <c r="D2466" t="str">
        <v>Tidewater Inc. (NYSE:TDW)</v>
      </c>
    </row>
    <row r="2467" spans="1:4" x14ac:dyDescent="0.3">
      <c r="A2467" t="str">
        <v>Visa Inc. (NYSE:V)</v>
      </c>
      <c r="B2467" t="str">
        <v>The Southern Company (NYSE:SO)</v>
      </c>
      <c r="D2467" t="str">
        <v>Tile Shop Holdings, Inc. (NASDAQCM:TTSH)</v>
      </c>
    </row>
    <row r="2468" spans="1:4" x14ac:dyDescent="0.3">
      <c r="A2468" t="str">
        <v>Vishay Intertechnology, Inc. (NYSE:VSH)</v>
      </c>
      <c r="B2468" t="str">
        <v>The St. Joe Company (NYSE:JOE)</v>
      </c>
      <c r="D2468" t="str">
        <v>Tiptree Inc. (NASDAQCM:TIPT)</v>
      </c>
    </row>
    <row r="2469" spans="1:4" x14ac:dyDescent="0.3">
      <c r="A2469" t="str">
        <v>Vishay Precision Group, Inc. (NYSE:VPG)</v>
      </c>
      <c r="B2469" t="str">
        <v>The Swiss Helvetia Fund Inc. (NYSE:SWZ)</v>
      </c>
      <c r="D2469" t="str">
        <v>Titan International, Inc. (NYSE:TWI)</v>
      </c>
    </row>
    <row r="2470" spans="1:4" x14ac:dyDescent="0.3">
      <c r="A2470" t="str">
        <v>Visteon Corporation (NASDAQGS:VC)</v>
      </c>
      <c r="B2470" t="str">
        <v>The Timken Company (NYSE:TKR)</v>
      </c>
      <c r="D2470" t="str">
        <v>TKO Group Holdings, Inc. (NYSE:TKO)</v>
      </c>
    </row>
    <row r="2471" spans="1:4" x14ac:dyDescent="0.3">
      <c r="A2471" t="str">
        <v>Vistra Corp. (NYSE:VST)</v>
      </c>
      <c r="B2471" t="str">
        <v>The TJX Companies, Inc. (NYSE:TJX)</v>
      </c>
      <c r="D2471" t="str">
        <v>T-Mobile US, Inc. (NASDAQGS:TMUS)</v>
      </c>
    </row>
    <row r="2472" spans="1:4" x14ac:dyDescent="0.3">
      <c r="A2472" t="str">
        <v>Vital Energy, Inc. (NYSE:VTLE)</v>
      </c>
      <c r="B2472" t="str">
        <v>The Toro Company (NYSE:TTC)</v>
      </c>
      <c r="D2472" t="str">
        <v>Toast, Inc. (NYSE:TOST)</v>
      </c>
    </row>
    <row r="2473" spans="1:4" x14ac:dyDescent="0.3">
      <c r="A2473" t="str">
        <v>Vital Farms, Inc. (NASDAQGM:VITL)</v>
      </c>
      <c r="B2473" t="str">
        <v>The Trade Desk, Inc. (NASDAQGM:TTD)</v>
      </c>
      <c r="D2473" t="str">
        <v>Tootsie Roll Industries, Inc. (NYSE:TR)</v>
      </c>
    </row>
    <row r="2474" spans="1:4" x14ac:dyDescent="0.3">
      <c r="A2474" t="str">
        <v>Vitesse Energy, Inc. (NYSE:VTS)</v>
      </c>
      <c r="B2474" t="str">
        <v>The Travelers Companies, Inc. (NYSE:TRV)</v>
      </c>
      <c r="D2474" t="str">
        <v>TopBuild Corp. (NYSE:BLD)</v>
      </c>
    </row>
    <row r="2475" spans="1:4" x14ac:dyDescent="0.3">
      <c r="A2475" t="str">
        <v>VIZIO Holding Corp. (NYSE:VZIO)</v>
      </c>
      <c r="B2475" t="str">
        <v>The Vita Coco Company, Inc. (NASDAQGS:COCO)</v>
      </c>
      <c r="D2475" t="str">
        <v>Topgolf Callaway Brands Corp. (NYSE:MODG)</v>
      </c>
    </row>
    <row r="2476" spans="1:4" x14ac:dyDescent="0.3">
      <c r="A2476" t="str">
        <v>VOC Energy Trust (NYSE:VOC)</v>
      </c>
      <c r="B2476" t="str">
        <v>The Walt Disney Company (NYSE:DIS)</v>
      </c>
      <c r="D2476" t="str">
        <v>Tower Semiconductor Ltd. (NASDAQGS:TSEM)</v>
      </c>
    </row>
    <row r="2477" spans="1:4" x14ac:dyDescent="0.3">
      <c r="A2477" t="str">
        <v>Vontier Corporation (NYSE:VNT)</v>
      </c>
      <c r="B2477" t="str">
        <v>The Wendy's Company (NASDAQGS:WEN)</v>
      </c>
      <c r="D2477" t="str">
        <v>Townsquare Media, Inc. (NYSE:TSQ)</v>
      </c>
    </row>
    <row r="2478" spans="1:4" x14ac:dyDescent="0.3">
      <c r="A2478" t="str">
        <v>Voya Financial, Inc. (NYSE:VOYA)</v>
      </c>
      <c r="B2478" t="str">
        <v>The Western Union Company (NYSE:WU)</v>
      </c>
      <c r="D2478" t="str">
        <v>TPG Inc. (NASDAQGS:TPG)</v>
      </c>
    </row>
    <row r="2479" spans="1:4" x14ac:dyDescent="0.3">
      <c r="A2479" t="str">
        <v>Voya Global Advantage and Premium Opportunity Fund (NYSE:IGA)</v>
      </c>
      <c r="B2479" t="str">
        <v>The Williams Companies, Inc. (NYSE:WMB)</v>
      </c>
      <c r="D2479" t="str">
        <v>TPG RE Finance Trust, Inc. (NYSE:TRTX)</v>
      </c>
    </row>
    <row r="2480" spans="1:4" x14ac:dyDescent="0.3">
      <c r="A2480" t="str">
        <v>Voya Global Equity Dividend and Premium Opportunity Fund (NYSE:IGD)</v>
      </c>
      <c r="B2480" t="str">
        <v>The York Water Company (NASDAQGS:YORW)</v>
      </c>
      <c r="D2480" t="str">
        <v>Tractor Supply Company (NASDAQGS:TSCO)</v>
      </c>
    </row>
    <row r="2481" spans="1:4" x14ac:dyDescent="0.3">
      <c r="A2481" t="str">
        <v>Voyager Therapeutics, Inc. (NASDAQGS:VYGR)</v>
      </c>
      <c r="B2481" t="str">
        <v>Thermo Fisher Scientific Inc. (NYSE:TMO)</v>
      </c>
      <c r="D2481" t="str">
        <v>Tradeweb Markets Inc. (NASDAQGS:TW)</v>
      </c>
    </row>
    <row r="2482" spans="1:4" x14ac:dyDescent="0.3">
      <c r="A2482" t="str">
        <v>VSE Corporation (NASDAQGS:VSEC)</v>
      </c>
      <c r="B2482" t="str">
        <v>Thermon Group Holdings, Inc. (NYSE:THR)</v>
      </c>
      <c r="D2482" t="str">
        <v>Trane Technologies plc (NYSE:TT)</v>
      </c>
    </row>
    <row r="2483" spans="1:4" x14ac:dyDescent="0.3">
      <c r="A2483" t="str">
        <v>VTEX (NYSE:VTEX)</v>
      </c>
      <c r="B2483" t="str">
        <v>Third Coast Bancshares, Inc. (NASDAQGS:TCBX)</v>
      </c>
      <c r="D2483" t="str">
        <v>Transcat, Inc. (NASDAQGM:TRNS)</v>
      </c>
    </row>
    <row r="2484" spans="1:4" x14ac:dyDescent="0.3">
      <c r="A2484" t="str">
        <v>Vulcan Materials Company (NYSE:VMC)</v>
      </c>
      <c r="B2484" t="str">
        <v>THOR Industries, Inc. (NYSE:THO)</v>
      </c>
      <c r="D2484" t="str">
        <v>TransDigm Group Incorporated (NYSE:TDG)</v>
      </c>
    </row>
    <row r="2485" spans="1:4" x14ac:dyDescent="0.3">
      <c r="A2485" t="str">
        <v>W. P. Carey Inc. (NYSE:WPC)</v>
      </c>
      <c r="B2485" t="str">
        <v>Thryv Holdings, Inc. (NASDAQCM:THRY)</v>
      </c>
      <c r="D2485" t="str">
        <v>TransMedics Group, Inc. (NASDAQGM:TMDX)</v>
      </c>
    </row>
    <row r="2486" spans="1:4" x14ac:dyDescent="0.3">
      <c r="A2486" t="str">
        <v>W. R. Berkley Corporation (NYSE:WRB)</v>
      </c>
      <c r="B2486" t="str">
        <v>Tidewater Inc. (NYSE:TDW)</v>
      </c>
      <c r="D2486" t="str">
        <v>TransUnion (NYSE:TRU)</v>
      </c>
    </row>
    <row r="2487" spans="1:4" x14ac:dyDescent="0.3">
      <c r="A2487" t="str">
        <v>W.W. Grainger, Inc. (NYSE:GWW)</v>
      </c>
      <c r="B2487" t="str">
        <v>Tile Shop Holdings, Inc. (NASDAQCM:TTSH)</v>
      </c>
      <c r="D2487" t="str">
        <v>Travel + Leisure Co. (NYSE:TNL)</v>
      </c>
    </row>
    <row r="2488" spans="1:4" x14ac:dyDescent="0.3">
      <c r="A2488" t="str">
        <v>WaFd, Inc. (NASDAQGS:WAFD)</v>
      </c>
      <c r="B2488" t="str">
        <v>Timberland Bancorp, Inc. (NASDAQGM:TSBK)</v>
      </c>
      <c r="D2488" t="str">
        <v>Travelzoo (NASDAQGS:TZOO)</v>
      </c>
    </row>
    <row r="2489" spans="1:4" x14ac:dyDescent="0.3">
      <c r="A2489" t="str">
        <v>Walker &amp; Dunlop, Inc. (NYSE:WD)</v>
      </c>
      <c r="B2489" t="str">
        <v>Tiptree Inc. (NASDAQCM:TIPT)</v>
      </c>
      <c r="D2489" t="str">
        <v>Travere Therapeutics, Inc. (NASDAQGM:TVTX)</v>
      </c>
    </row>
    <row r="2490" spans="1:4" x14ac:dyDescent="0.3">
      <c r="A2490" t="str">
        <v>Walmart Inc. (NYSE:WMT)</v>
      </c>
      <c r="B2490" t="str">
        <v>Titan International, Inc. (NYSE:TWI)</v>
      </c>
      <c r="D2490" t="str">
        <v>Treace Medical Concepts, Inc. (NASDAQGS:TMCI)</v>
      </c>
    </row>
    <row r="2491" spans="1:4" x14ac:dyDescent="0.3">
      <c r="A2491" t="str">
        <v>Warner Music Group Corp. (NASDAQGS:WMG)</v>
      </c>
      <c r="B2491" t="str">
        <v>TKO Group Holdings, Inc. (NYSE:TKO)</v>
      </c>
      <c r="D2491" t="str">
        <v>Tredegar Corporation (NYSE:TG)</v>
      </c>
    </row>
    <row r="2492" spans="1:4" x14ac:dyDescent="0.3">
      <c r="A2492" t="str">
        <v>Warrior Met Coal, Inc. (NYSE:HCC)</v>
      </c>
      <c r="B2492" t="str">
        <v>T-Mobile US, Inc. (NASDAQGS:TMUS)</v>
      </c>
      <c r="D2492" t="str">
        <v>TreeHouse Foods, Inc. (NYSE:THS)</v>
      </c>
    </row>
    <row r="2493" spans="1:4" x14ac:dyDescent="0.3">
      <c r="A2493" t="str">
        <v>Washington Trust Bancorp, Inc. (NASDAQGS:WASH)</v>
      </c>
      <c r="B2493" t="str">
        <v>Toast, Inc. (NYSE:TOST)</v>
      </c>
      <c r="D2493" t="str">
        <v>Trex Company, Inc. (NYSE:TREX)</v>
      </c>
    </row>
    <row r="2494" spans="1:4" x14ac:dyDescent="0.3">
      <c r="A2494" t="str">
        <v>Waste Connections, Inc. (NYSE:WCN)</v>
      </c>
      <c r="B2494" t="str">
        <v>Toll Brothers, Inc. (NYSE:TOL)</v>
      </c>
      <c r="D2494" t="str">
        <v>TriCo Bancshares (NASDAQGS:TCBK)</v>
      </c>
    </row>
    <row r="2495" spans="1:4" x14ac:dyDescent="0.3">
      <c r="A2495" t="str">
        <v>Waste Management, Inc. (NYSE:WM)</v>
      </c>
      <c r="B2495" t="str">
        <v>Tootsie Roll Industries, Inc. (NYSE:TR)</v>
      </c>
      <c r="D2495" t="str">
        <v>TriMas Corporation (NASDAQGS:TRS)</v>
      </c>
    </row>
    <row r="2496" spans="1:4" x14ac:dyDescent="0.3">
      <c r="A2496" t="str">
        <v>Waters Corporation (NYSE:WAT)</v>
      </c>
      <c r="B2496" t="str">
        <v>TopBuild Corp. (NYSE:BLD)</v>
      </c>
      <c r="D2496" t="str">
        <v>TriNet Group, Inc. (NYSE:TNET)</v>
      </c>
    </row>
    <row r="2497" spans="1:4" x14ac:dyDescent="0.3">
      <c r="A2497" t="str">
        <v>Waterstone Financial, Inc. (NASDAQGS:WSBF)</v>
      </c>
      <c r="B2497" t="str">
        <v>Topgolf Callaway Brands Corp. (NYSE:MODG)</v>
      </c>
      <c r="D2497" t="str">
        <v>Trinity Industries, Inc. (NYSE:TRN)</v>
      </c>
    </row>
    <row r="2498" spans="1:4" x14ac:dyDescent="0.3">
      <c r="A2498" t="str">
        <v>Watsco, Inc. (NYSE:WSO)</v>
      </c>
      <c r="B2498" t="str">
        <v>Tortoise Energy Infrastructure Corporation (NYSE:TYG)</v>
      </c>
      <c r="D2498" t="str">
        <v>Tripadvisor, Inc. (NASDAQGS:TRIP)</v>
      </c>
    </row>
    <row r="2499" spans="1:4" x14ac:dyDescent="0.3">
      <c r="A2499" t="str">
        <v>Watts Water Technologies, Inc. (NYSE:WTS)</v>
      </c>
      <c r="B2499" t="str">
        <v>Tortoise Pipeline &amp; Energy Fund, Inc. (NYSE:TTP)</v>
      </c>
      <c r="D2499" t="str">
        <v>TriplePoint Venture Growth BDC Corp. (NYSE:TPVG)</v>
      </c>
    </row>
    <row r="2500" spans="1:4" x14ac:dyDescent="0.3">
      <c r="A2500" t="str">
        <v>WD-40 Company (NASDAQGS:WDFC)</v>
      </c>
      <c r="B2500" t="str">
        <v>Tower Semiconductor Ltd. (NASDAQGS:TSEM)</v>
      </c>
      <c r="D2500" t="str">
        <v>Triumph Financial, Inc. (NASDAQGS:TFIN)</v>
      </c>
    </row>
    <row r="2501" spans="1:4" x14ac:dyDescent="0.3">
      <c r="A2501" t="str">
        <v>Weatherford International plc (NASDAQGS:WFRD)</v>
      </c>
      <c r="B2501" t="str">
        <v>TowneBank (NASDAQGS:TOWN)</v>
      </c>
      <c r="D2501" t="str">
        <v>Tronox Holdings plc (NYSE:TROX)</v>
      </c>
    </row>
    <row r="2502" spans="1:4" x14ac:dyDescent="0.3">
      <c r="A2502" t="str">
        <v>Webster Financial Corporation (NYSE:WBS)</v>
      </c>
      <c r="B2502" t="str">
        <v>Townsquare Media, Inc. (NYSE:TSQ)</v>
      </c>
      <c r="D2502" t="str">
        <v>TruBridge, Inc. (NASDAQGS:TBRG)</v>
      </c>
    </row>
    <row r="2503" spans="1:4" x14ac:dyDescent="0.3">
      <c r="A2503" t="str">
        <v>WEC Energy Group, Inc. (NYSE:WEC)</v>
      </c>
      <c r="B2503" t="str">
        <v>TPG Inc. (NASDAQGS:TPG)</v>
      </c>
      <c r="D2503" t="str">
        <v>TrueBlue, Inc. (NYSE:TBI)</v>
      </c>
    </row>
    <row r="2504" spans="1:4" x14ac:dyDescent="0.3">
      <c r="A2504" t="str">
        <v>Weibo Corporation (NASDAQGS:WB)</v>
      </c>
      <c r="B2504" t="str">
        <v>TPG RE Finance Trust, Inc. (NYSE:TRTX)</v>
      </c>
      <c r="D2504" t="str">
        <v>Truist Financial Corporation (NYSE:TFC)</v>
      </c>
    </row>
    <row r="2505" spans="1:4" x14ac:dyDescent="0.3">
      <c r="A2505" t="str">
        <v>Weis Markets, Inc. (NYSE:WMK)</v>
      </c>
      <c r="B2505" t="str">
        <v>Tractor Supply Company (NASDAQGS:TSCO)</v>
      </c>
      <c r="D2505" t="str">
        <v>Trump Media &amp; Technology Group Corp. (NASDAQGM:DJT)</v>
      </c>
    </row>
    <row r="2506" spans="1:4" x14ac:dyDescent="0.3">
      <c r="A2506" t="str">
        <v>Wells Fargo &amp; Company (NYSE:WFC)</v>
      </c>
      <c r="B2506" t="str">
        <v>Tradeweb Markets Inc. (NASDAQGS:TW)</v>
      </c>
      <c r="D2506" t="str">
        <v>Trupanion, Inc. (NASDAQGM:TRUP)</v>
      </c>
    </row>
    <row r="2507" spans="1:4" x14ac:dyDescent="0.3">
      <c r="A2507" t="str">
        <v>Welltower Inc. (NYSE:WELL)</v>
      </c>
      <c r="B2507" t="str">
        <v>Trane Technologies plc (NYSE:TT)</v>
      </c>
      <c r="D2507" t="str">
        <v>TrustCo Bank Corp NY (NASDAQGS:TRST)</v>
      </c>
    </row>
    <row r="2508" spans="1:4" x14ac:dyDescent="0.3">
      <c r="A2508" t="str">
        <v>Werner Enterprises, Inc. (NASDAQGS:WERN)</v>
      </c>
      <c r="B2508" t="str">
        <v>Transcat, Inc. (NASDAQGM:TRNS)</v>
      </c>
      <c r="D2508" t="str">
        <v>TTM Technologies, Inc. (NASDAQGS:TTMI)</v>
      </c>
    </row>
    <row r="2509" spans="1:4" x14ac:dyDescent="0.3">
      <c r="A2509" t="str">
        <v>WesBanco, Inc. (NASDAQGS:WSBC)</v>
      </c>
      <c r="B2509" t="str">
        <v>TransDigm Group Incorporated (NYSE:TDG)</v>
      </c>
      <c r="D2509" t="str">
        <v>Tucows Inc. (NASDAQCM:TCX)</v>
      </c>
    </row>
    <row r="2510" spans="1:4" x14ac:dyDescent="0.3">
      <c r="A2510" t="str">
        <v>WESCO International, Inc. (NYSE:WCC)</v>
      </c>
      <c r="B2510" t="str">
        <v>TransMedics Group, Inc. (NASDAQGM:TMDX)</v>
      </c>
      <c r="D2510" t="str">
        <v>Turning Point Brands, Inc. (NYSE:TPB)</v>
      </c>
    </row>
    <row r="2511" spans="1:4" x14ac:dyDescent="0.3">
      <c r="A2511" t="str">
        <v>West Bancorporation, Inc. (NASDAQGS:WTBA)</v>
      </c>
      <c r="B2511" t="str">
        <v>TransUnion (NYSE:TRU)</v>
      </c>
      <c r="D2511" t="str">
        <v>Turtle Beach Corporation (NASDAQGM:HEAR)</v>
      </c>
    </row>
    <row r="2512" spans="1:4" x14ac:dyDescent="0.3">
      <c r="A2512" t="str">
        <v>West Pharmaceutical Services, Inc. (NYSE:WST)</v>
      </c>
      <c r="B2512" t="str">
        <v>Travel + Leisure Co. (NYSE:TNL)</v>
      </c>
      <c r="D2512" t="str">
        <v>Tutor Perini Corporation (NYSE:TPC)</v>
      </c>
    </row>
    <row r="2513" spans="1:4" x14ac:dyDescent="0.3">
      <c r="A2513" t="str">
        <v>Westamerica Bancorporation (NASDAQGS:WABC)</v>
      </c>
      <c r="B2513" t="str">
        <v>Travelzoo (NASDAQGS:TZOO)</v>
      </c>
      <c r="D2513" t="str">
        <v>TWFG, Inc. (NASDAQGS:TWFG)</v>
      </c>
    </row>
    <row r="2514" spans="1:4" x14ac:dyDescent="0.3">
      <c r="A2514" t="str">
        <v>Western Alliance Bancorporation (NYSE:WAL)</v>
      </c>
      <c r="B2514" t="str">
        <v>TreeHouse Foods, Inc. (NYSE:THS)</v>
      </c>
      <c r="D2514" t="str">
        <v>Twilio Inc. (NYSE:TWLO)</v>
      </c>
    </row>
    <row r="2515" spans="1:4" x14ac:dyDescent="0.3">
      <c r="A2515" t="str">
        <v>Western Asset Emerging Markets Debt Fund Inc. (NYSE:EMD)</v>
      </c>
      <c r="B2515" t="str">
        <v>Trex Company, Inc. (NYSE:TREX)</v>
      </c>
      <c r="D2515" t="str">
        <v>Twin Disc, Incorporated (NASDAQGS:TWIN)</v>
      </c>
    </row>
    <row r="2516" spans="1:4" x14ac:dyDescent="0.3">
      <c r="A2516" t="str">
        <v>Western Asset Global High Income Fund Inc. (NYSE:EHI)</v>
      </c>
      <c r="B2516" t="str">
        <v>Tri Pointe Homes, Inc. (NYSE:TPH)</v>
      </c>
      <c r="D2516" t="str">
        <v>Twist Bioscience Corporation (NASDAQGS:TWST)</v>
      </c>
    </row>
    <row r="2517" spans="1:4" x14ac:dyDescent="0.3">
      <c r="A2517" t="str">
        <v>Western Asset Inflation-Linked Income Fund (NYSE:WIA)</v>
      </c>
      <c r="B2517" t="str">
        <v>TriCo Bancshares (NASDAQGS:TCBK)</v>
      </c>
      <c r="D2517" t="str">
        <v>Two Harbors Investment Corp. (NYSE:TWO)</v>
      </c>
    </row>
    <row r="2518" spans="1:4" x14ac:dyDescent="0.3">
      <c r="A2518" t="str">
        <v>Western Asset Inflation-Linked Opportunities &amp; Income Fund (NYSE:WIW)</v>
      </c>
      <c r="B2518" t="str">
        <v>TriMas Corporation (NASDAQGS:TRS)</v>
      </c>
      <c r="D2518" t="str">
        <v>TXNM Energy, Inc. (NYSE:TXNM)</v>
      </c>
    </row>
    <row r="2519" spans="1:4" x14ac:dyDescent="0.3">
      <c r="A2519" t="str">
        <v>Western Asset Intermediate Muni Fund Inc. (NYSE:SBI)</v>
      </c>
      <c r="B2519" t="str">
        <v>Trimble Inc. (NASDAQGS:TRMB)</v>
      </c>
      <c r="D2519" t="str">
        <v>TXO Partners, L.P. (NYSE:TXO)</v>
      </c>
    </row>
    <row r="2520" spans="1:4" x14ac:dyDescent="0.3">
      <c r="A2520" t="str">
        <v>Western Asset Investment Grade Income Fund Inc. (NYSE:PAI)</v>
      </c>
      <c r="B2520" t="str">
        <v>TriNet Group, Inc. (NYSE:TNET)</v>
      </c>
      <c r="D2520" t="str">
        <v>Tyler Technologies, Inc. (NYSE:TYL)</v>
      </c>
    </row>
    <row r="2521" spans="1:4" x14ac:dyDescent="0.3">
      <c r="A2521" t="str">
        <v>Western Asset Managed Municipals Fund Inc. (NYSE:MMU)</v>
      </c>
      <c r="B2521" t="str">
        <v>Trinity Industries, Inc. (NYSE:TRN)</v>
      </c>
      <c r="D2521" t="str">
        <v>Tyra Biosciences, Inc. (NASDAQGS:TYRA)</v>
      </c>
    </row>
    <row r="2522" spans="1:4" x14ac:dyDescent="0.3">
      <c r="A2522" t="str">
        <v>Western Asset Mortgage Opportunity Fund Inc. (NYSE:DMO)</v>
      </c>
      <c r="B2522" t="str">
        <v>Tripadvisor, Inc. (NASDAQGS:TRIP)</v>
      </c>
      <c r="D2522" t="str">
        <v>Tyson Foods, Inc. (NYSE:TSN)</v>
      </c>
    </row>
    <row r="2523" spans="1:4" x14ac:dyDescent="0.3">
      <c r="A2523" t="str">
        <v>Western Asset Municipal High Income Fund Inc. (NYSE:MHF)</v>
      </c>
      <c r="B2523" t="str">
        <v>TriplePoint Venture Growth BDC Corp. (NYSE:TPVG)</v>
      </c>
      <c r="D2523" t="str">
        <v>U.S. Bancorp (NYSE:USB)</v>
      </c>
    </row>
    <row r="2524" spans="1:4" x14ac:dyDescent="0.3">
      <c r="A2524" t="str">
        <v>Western Asset Premier Bond Fund (NYSE:WEA)</v>
      </c>
      <c r="B2524" t="str">
        <v>Triumph Financial, Inc. (NASDAQGS:TFIN)</v>
      </c>
      <c r="D2524" t="str">
        <v>U.S. Gold Corp. (NASDAQCM:USAU)</v>
      </c>
    </row>
    <row r="2525" spans="1:4" x14ac:dyDescent="0.3">
      <c r="A2525" t="str">
        <v>Western Digital Corporation (NASDAQGS:WDC)</v>
      </c>
      <c r="B2525" t="str">
        <v>Tronox Holdings plc (NYSE:TROX)</v>
      </c>
      <c r="D2525" t="str">
        <v>U.S. Physical Therapy, Inc. (NYSE:USPH)</v>
      </c>
    </row>
    <row r="2526" spans="1:4" x14ac:dyDescent="0.3">
      <c r="A2526" t="str">
        <v>Western Midstream Partners, LP (NYSE:WES)</v>
      </c>
      <c r="B2526" t="str">
        <v>TruBridge, Inc. (NASDAQGS:TBRG)</v>
      </c>
      <c r="D2526" t="str">
        <v>Uber Technologies, Inc. (NYSE:UBER)</v>
      </c>
    </row>
    <row r="2527" spans="1:4" x14ac:dyDescent="0.3">
      <c r="A2527" t="str">
        <v>Western New England Bancorp, Inc. (NASDAQGS:WNEB)</v>
      </c>
      <c r="B2527" t="str">
        <v>Truist Financial Corporation (NYSE:TFC)</v>
      </c>
      <c r="D2527" t="str">
        <v>Ubiquiti Inc. (NYSE:UI)</v>
      </c>
    </row>
    <row r="2528" spans="1:4" x14ac:dyDescent="0.3">
      <c r="A2528" t="str">
        <v>Westinghouse Air Brake Technologies Corporation (NYSE:WAB)</v>
      </c>
      <c r="B2528" t="str">
        <v>Trupanion, Inc. (NASDAQGM:TRUP)</v>
      </c>
      <c r="D2528" t="str">
        <v>Udemy, Inc. (NASDAQGS:UDMY)</v>
      </c>
    </row>
    <row r="2529" spans="1:4" x14ac:dyDescent="0.3">
      <c r="A2529" t="str">
        <v>Westlake Chemical Partners LP (NYSE:WLKP)</v>
      </c>
      <c r="B2529" t="str">
        <v>TrustCo Bank Corp NY (NASDAQGS:TRST)</v>
      </c>
      <c r="D2529" t="str">
        <v>UDR, Inc. (NYSE:UDR)</v>
      </c>
    </row>
    <row r="2530" spans="1:4" x14ac:dyDescent="0.3">
      <c r="A2530" t="str">
        <v>Westlake Corporation (NYSE:WLK)</v>
      </c>
      <c r="B2530" t="str">
        <v>Trustmark Corporation (NASDAQGS:TRMK)</v>
      </c>
      <c r="D2530" t="str">
        <v>UFP Industries, Inc. (NASDAQGS:UFPI)</v>
      </c>
    </row>
    <row r="2531" spans="1:4" x14ac:dyDescent="0.3">
      <c r="A2531" t="str">
        <v>Westwood Holdings Group, Inc. (NYSE:WHG)</v>
      </c>
      <c r="B2531" t="str">
        <v>TTM Technologies, Inc. (NASDAQGS:TTMI)</v>
      </c>
      <c r="D2531" t="str">
        <v>UFP Technologies, Inc. (NASDAQCM:UFPT)</v>
      </c>
    </row>
    <row r="2532" spans="1:4" x14ac:dyDescent="0.3">
      <c r="A2532" t="str">
        <v>WEX Inc. (NYSE:WEX)</v>
      </c>
      <c r="B2532" t="str">
        <v>Turning Point Brands, Inc. (NYSE:TPB)</v>
      </c>
      <c r="D2532" t="str">
        <v>UGI Corporation (NYSE:UGI)</v>
      </c>
    </row>
    <row r="2533" spans="1:4" x14ac:dyDescent="0.3">
      <c r="A2533" t="str">
        <v>Weyco Group, Inc. (NASDAQGS:WEYS)</v>
      </c>
      <c r="B2533" t="str">
        <v>Turtle Beach Corporation (NASDAQGM:HEAR)</v>
      </c>
      <c r="D2533" t="str">
        <v>U-Haul Holding Company (NYSE:UHAL)</v>
      </c>
    </row>
    <row r="2534" spans="1:4" x14ac:dyDescent="0.3">
      <c r="A2534" t="str">
        <v>Weyerhaeuser Company (NYSE:WY)</v>
      </c>
      <c r="B2534" t="str">
        <v>Tutor Perini Corporation (NYSE:TPC)</v>
      </c>
      <c r="D2534" t="str">
        <v>UiPath Inc. (NYSE:PATH)</v>
      </c>
    </row>
    <row r="2535" spans="1:4" x14ac:dyDescent="0.3">
      <c r="A2535" t="str">
        <v>Where Food Comes From, Inc. (NASDAQCM:WFCF)</v>
      </c>
      <c r="B2535" t="str">
        <v>TWFG, Inc. (NASDAQGS:TWFG)</v>
      </c>
      <c r="D2535" t="str">
        <v>UL Solutions Inc. (NYSE:ULS)</v>
      </c>
    </row>
    <row r="2536" spans="1:4" x14ac:dyDescent="0.3">
      <c r="A2536" t="str">
        <v>Whirlpool Corporation (NYSE:WHR)</v>
      </c>
      <c r="B2536" t="str">
        <v>Twilio Inc. (NYSE:TWLO)</v>
      </c>
      <c r="D2536" t="str">
        <v>Ulta Beauty, Inc. (NASDAQGS:ULTA)</v>
      </c>
    </row>
    <row r="2537" spans="1:4" x14ac:dyDescent="0.3">
      <c r="A2537" t="str">
        <v>White Mountains Insurance Group, Ltd. (NYSE:WTM)</v>
      </c>
      <c r="B2537" t="str">
        <v>Twin Disc, Incorporated (NASDAQGS:TWIN)</v>
      </c>
      <c r="D2537" t="str">
        <v>Ultra Clean Holdings, Inc. (NASDAQGS:UCTT)</v>
      </c>
    </row>
    <row r="2538" spans="1:4" x14ac:dyDescent="0.3">
      <c r="A2538" t="str">
        <v>WhiteHorse Finance, Inc. (NASDAQGS:WHF)</v>
      </c>
      <c r="B2538" t="str">
        <v>Two Harbors Investment Corp. (NYSE:TWO)</v>
      </c>
      <c r="D2538" t="str">
        <v>Ultragenyx Pharmaceutical Inc. (NASDAQGS:RARE)</v>
      </c>
    </row>
    <row r="2539" spans="1:4" x14ac:dyDescent="0.3">
      <c r="A2539" t="str">
        <v>Whitestone REIT (NYSE:WSR)</v>
      </c>
      <c r="B2539" t="str">
        <v>TXNM Energy, Inc. (NYSE:TXNM)</v>
      </c>
      <c r="D2539" t="str">
        <v>Ultralife Corporation (NASDAQGM:ULBI)</v>
      </c>
    </row>
    <row r="2540" spans="1:4" x14ac:dyDescent="0.3">
      <c r="A2540" t="str">
        <v>Willdan Group, Inc. (NASDAQGM:WLDN)</v>
      </c>
      <c r="B2540" t="str">
        <v>TXO Partners, L.P. (NYSE:TXO)</v>
      </c>
      <c r="D2540" t="str">
        <v>UMH Properties, Inc. (NYSE:UMH)</v>
      </c>
    </row>
    <row r="2541" spans="1:4" x14ac:dyDescent="0.3">
      <c r="A2541" t="str">
        <v>Williams-Sonoma, Inc. (NYSE:WSM)</v>
      </c>
      <c r="B2541" t="str">
        <v>Tyler Technologies, Inc. (NYSE:TYL)</v>
      </c>
      <c r="D2541" t="str">
        <v>Under Armour, Inc. (NYSE:UAA)</v>
      </c>
    </row>
    <row r="2542" spans="1:4" x14ac:dyDescent="0.3">
      <c r="A2542" t="str">
        <v>Willis Lease Finance Corporation (NASDAQGM:WLFC)</v>
      </c>
      <c r="B2542" t="str">
        <v>Tyson Foods, Inc. (NYSE:TSN)</v>
      </c>
      <c r="D2542" t="str">
        <v>Unifi, Inc. (NYSE:UFI)</v>
      </c>
    </row>
    <row r="2543" spans="1:4" x14ac:dyDescent="0.3">
      <c r="A2543" t="str">
        <v>WillScot Holdings Corporation (NASDAQCM:WSC)</v>
      </c>
      <c r="B2543" t="str">
        <v>U.S. Bancorp (NYSE:USB)</v>
      </c>
      <c r="D2543" t="str">
        <v>UniFirst Corporation (NYSE:UNF)</v>
      </c>
    </row>
    <row r="2544" spans="1:4" x14ac:dyDescent="0.3">
      <c r="A2544" t="str">
        <v>Wingstop Inc. (NASDAQGS:WING)</v>
      </c>
      <c r="B2544" t="str">
        <v>U.S. Physical Therapy, Inc. (NYSE:USPH)</v>
      </c>
      <c r="D2544" t="str">
        <v>Union Bankshares, Inc. (NASDAQGM:UNB)</v>
      </c>
    </row>
    <row r="2545" spans="1:4" x14ac:dyDescent="0.3">
      <c r="A2545" t="str">
        <v>Winmark Corporation (NASDAQGM:WINA)</v>
      </c>
      <c r="B2545" t="str">
        <v>Uber Technologies, Inc. (NYSE:UBER)</v>
      </c>
      <c r="D2545" t="str">
        <v>Union Pacific Corporation (NYSE:UNP)</v>
      </c>
    </row>
    <row r="2546" spans="1:4" x14ac:dyDescent="0.3">
      <c r="A2546" t="str">
        <v>Wintrust Financial Corporation (NASDAQGS:WTFC)</v>
      </c>
      <c r="B2546" t="str">
        <v>Ubiquiti Inc. (NYSE:UI)</v>
      </c>
      <c r="D2546" t="str">
        <v>uniQure N.V. (NASDAQGS:QURE)</v>
      </c>
    </row>
    <row r="2547" spans="1:4" x14ac:dyDescent="0.3">
      <c r="A2547" t="str">
        <v>WisdomTree, Inc. (NYSE:WT)</v>
      </c>
      <c r="B2547" t="str">
        <v>Udemy, Inc. (NASDAQGS:UDMY)</v>
      </c>
      <c r="D2547" t="str">
        <v>Unisys Corporation (NYSE:UIS)</v>
      </c>
    </row>
    <row r="2548" spans="1:4" x14ac:dyDescent="0.3">
      <c r="A2548" t="str">
        <v>Wix.com Ltd. (NASDAQGS:WIX)</v>
      </c>
      <c r="B2548" t="str">
        <v>UDR, Inc. (NYSE:UDR)</v>
      </c>
      <c r="D2548" t="str">
        <v>United Airlines Holdings, Inc. (NASDAQGS:UAL)</v>
      </c>
    </row>
    <row r="2549" spans="1:4" x14ac:dyDescent="0.3">
      <c r="A2549" t="str">
        <v>WK Kellogg Co (NYSE:KLG)</v>
      </c>
      <c r="B2549" t="str">
        <v>UFP Industries, Inc. (NASDAQGS:UFPI)</v>
      </c>
      <c r="D2549" t="str">
        <v>United Bancorp, Inc. (NASDAQCM:UBCP)</v>
      </c>
    </row>
    <row r="2550" spans="1:4" x14ac:dyDescent="0.3">
      <c r="A2550" t="str">
        <v>WNS (Holdings) Limited (NYSE:WNS)</v>
      </c>
      <c r="B2550" t="str">
        <v>UFP Technologies, Inc. (NASDAQCM:UFPT)</v>
      </c>
      <c r="D2550" t="str">
        <v>United Bankshares, Inc. (NASDAQGS:UBSI)</v>
      </c>
    </row>
    <row r="2551" spans="1:4" x14ac:dyDescent="0.3">
      <c r="A2551" t="str">
        <v>Woodward, Inc. (NASDAQGS:WWD)</v>
      </c>
      <c r="B2551" t="str">
        <v>UGI Corporation (NYSE:UGI)</v>
      </c>
      <c r="D2551" t="str">
        <v>United Community Banks, Inc. (NYSE:UCB)</v>
      </c>
    </row>
    <row r="2552" spans="1:4" x14ac:dyDescent="0.3">
      <c r="A2552" t="str">
        <v>Workday, Inc. (NASDAQGS:WDAY)</v>
      </c>
      <c r="B2552" t="str">
        <v>U-Haul Holding Company (NYSE:UHAL)</v>
      </c>
      <c r="D2552" t="str">
        <v>United Fire Group, Inc. (NASDAQGS:UFCS)</v>
      </c>
    </row>
    <row r="2553" spans="1:4" x14ac:dyDescent="0.3">
      <c r="A2553" t="str">
        <v>World Acceptance Corporation (NASDAQGS:WRLD)</v>
      </c>
      <c r="B2553" t="str">
        <v>UiPath Inc. (NYSE:PATH)</v>
      </c>
      <c r="D2553" t="str">
        <v>United Natural Foods, Inc. (NYSE:UNFI)</v>
      </c>
    </row>
    <row r="2554" spans="1:4" x14ac:dyDescent="0.3">
      <c r="A2554" t="str">
        <v>World Kinect Corporation (NYSE:WKC)</v>
      </c>
      <c r="B2554" t="str">
        <v>UL Solutions Inc. (NYSE:ULS)</v>
      </c>
      <c r="D2554" t="str">
        <v>United Parcel Service, Inc. (NYSE:UPS)</v>
      </c>
    </row>
    <row r="2555" spans="1:4" x14ac:dyDescent="0.3">
      <c r="A2555" t="str">
        <v>Worthington Enterprises, Inc. (NYSE:WOR)</v>
      </c>
      <c r="B2555" t="str">
        <v>Ulta Beauty, Inc. (NASDAQGS:ULTA)</v>
      </c>
      <c r="D2555" t="str">
        <v>United Parks &amp; Resorts Inc. (NYSE:PRKS)</v>
      </c>
    </row>
    <row r="2556" spans="1:4" x14ac:dyDescent="0.3">
      <c r="A2556" t="str">
        <v>Worthington Steel, Inc. (NYSE:WS)</v>
      </c>
      <c r="B2556" t="str">
        <v>Ultra Clean Holdings, Inc. (NASDAQGS:UCTT)</v>
      </c>
      <c r="D2556" t="str">
        <v>United Rentals, Inc. (NYSE:URI)</v>
      </c>
    </row>
    <row r="2557" spans="1:4" x14ac:dyDescent="0.3">
      <c r="A2557" t="str">
        <v>WSFS Financial Corporation (NASDAQGS:WSFS)</v>
      </c>
      <c r="B2557" t="str">
        <v>Ultralife Corporation (NASDAQGM:ULBI)</v>
      </c>
      <c r="D2557" t="str">
        <v>United Security Bancshares (NASDAQGS:UBFO)</v>
      </c>
    </row>
    <row r="2558" spans="1:4" x14ac:dyDescent="0.3">
      <c r="A2558" t="str">
        <v>Wyndham Hotels &amp; Resorts, Inc. (NYSE:WH)</v>
      </c>
      <c r="B2558" t="str">
        <v>UMB Financial Corporation (NASDAQGS:UMBF)</v>
      </c>
      <c r="D2558" t="str">
        <v>United States Cellular Corporation (NYSE:USM)</v>
      </c>
    </row>
    <row r="2559" spans="1:4" x14ac:dyDescent="0.3">
      <c r="A2559" t="str">
        <v>Wynn Resorts, Limited (NASDAQGS:WYNN)</v>
      </c>
      <c r="B2559" t="str">
        <v>UMH Properties, Inc. (NYSE:UMH)</v>
      </c>
      <c r="D2559" t="str">
        <v>United States Lime &amp; Minerals, Inc. (NASDAQGS:USLM)</v>
      </c>
    </row>
    <row r="2560" spans="1:4" x14ac:dyDescent="0.3">
      <c r="A2560" t="str">
        <v>X Financial (NYSE:XYF)</v>
      </c>
      <c r="B2560" t="str">
        <v>Under Armour, Inc. (NYSE:UAA)</v>
      </c>
      <c r="D2560" t="str">
        <v>United States Steel Corporation (NYSE:X)</v>
      </c>
    </row>
    <row r="2561" spans="1:4" x14ac:dyDescent="0.3">
      <c r="A2561" t="str">
        <v>Xcel Energy Inc. (NASDAQGS:XEL)</v>
      </c>
      <c r="B2561" t="str">
        <v>UniFirst Corporation (NYSE:UNF)</v>
      </c>
      <c r="D2561" t="str">
        <v>United Therapeutics Corporation (NASDAQGS:UTHR)</v>
      </c>
    </row>
    <row r="2562" spans="1:4" x14ac:dyDescent="0.3">
      <c r="A2562" t="str">
        <v>Xenia Hotels &amp; Resorts, Inc. (NYSE:XHR)</v>
      </c>
      <c r="B2562" t="str">
        <v>Union Bankshares, Inc. (NASDAQGM:UNB)</v>
      </c>
      <c r="D2562" t="str">
        <v>United-Guardian, Inc. (NASDAQGM:UG)</v>
      </c>
    </row>
    <row r="2563" spans="1:4" x14ac:dyDescent="0.3">
      <c r="A2563" t="str">
        <v>XP Inc. (NASDAQGS:XP)</v>
      </c>
      <c r="B2563" t="str">
        <v>Union Pacific Corporation (NYSE:UNP)</v>
      </c>
      <c r="D2563" t="str">
        <v>UnitedHealth Group Incorporated (NYSE:UNH)</v>
      </c>
    </row>
    <row r="2564" spans="1:4" x14ac:dyDescent="0.3">
      <c r="A2564" t="str">
        <v>XPEL, Inc. (NASDAQCM:XPEL)</v>
      </c>
      <c r="B2564" t="str">
        <v>Unisys Corporation (NYSE:UIS)</v>
      </c>
      <c r="D2564" t="str">
        <v>Uniti Group Inc. (NASDAQGS:UNIT)</v>
      </c>
    </row>
    <row r="2565" spans="1:4" x14ac:dyDescent="0.3">
      <c r="A2565" t="str">
        <v>XPO, Inc. (NYSE:XPO)</v>
      </c>
      <c r="B2565" t="str">
        <v>United Airlines Holdings, Inc. (NASDAQGS:UAL)</v>
      </c>
      <c r="D2565" t="str">
        <v>Unitil Corporation (NYSE:UTL)</v>
      </c>
    </row>
    <row r="2566" spans="1:4" x14ac:dyDescent="0.3">
      <c r="A2566" t="str">
        <v>Xylem Inc. (NYSE:XYL)</v>
      </c>
      <c r="B2566" t="str">
        <v>United Bancorp, Inc. (NASDAQCM:UBCP)</v>
      </c>
      <c r="D2566" t="str">
        <v>Unity Bancorp, Inc. (NASDAQGM:UNTY)</v>
      </c>
    </row>
    <row r="2567" spans="1:4" x14ac:dyDescent="0.3">
      <c r="A2567" t="str">
        <v>Yelp Inc. (NYSE:YELP)</v>
      </c>
      <c r="B2567" t="str">
        <v>United Bankshares, Inc. (NASDAQGS:UBSI)</v>
      </c>
      <c r="D2567" t="str">
        <v>Unity Software Inc. (NYSE:U)</v>
      </c>
    </row>
    <row r="2568" spans="1:4" x14ac:dyDescent="0.3">
      <c r="A2568" t="str">
        <v>YETI Holdings, Inc. (NYSE:YETI)</v>
      </c>
      <c r="B2568" t="str">
        <v>United Community Banks, Inc. (NYSE:UCB)</v>
      </c>
      <c r="D2568" t="str">
        <v>Universal Display Corporation (NASDAQGS:OLED)</v>
      </c>
    </row>
    <row r="2569" spans="1:4" x14ac:dyDescent="0.3">
      <c r="A2569" t="str">
        <v>Yiren Digital Ltd. (NYSE:YRD)</v>
      </c>
      <c r="B2569" t="str">
        <v>United Fire Group, Inc. (NASDAQGS:UFCS)</v>
      </c>
      <c r="D2569" t="str">
        <v>Universal Electronics Inc. (NASDAQGS:UEIC)</v>
      </c>
    </row>
    <row r="2570" spans="1:4" x14ac:dyDescent="0.3">
      <c r="A2570" t="str">
        <v>Yotta Acquisition Corporation (NASDAQCM:YOTA)</v>
      </c>
      <c r="B2570" t="str">
        <v>United Natural Foods, Inc. (NYSE:UNFI)</v>
      </c>
      <c r="D2570" t="str">
        <v>Universal Health Realty Income Trust (NYSE:UHT)</v>
      </c>
    </row>
    <row r="2571" spans="1:4" x14ac:dyDescent="0.3">
      <c r="A2571" t="str">
        <v>Yum China Holdings, Inc. (NYSE:YUMC)</v>
      </c>
      <c r="B2571" t="str">
        <v>United Parcel Service, Inc. (NYSE:UPS)</v>
      </c>
      <c r="D2571" t="str">
        <v>Universal Health Services, Inc. (NYSE:UHS)</v>
      </c>
    </row>
    <row r="2572" spans="1:4" x14ac:dyDescent="0.3">
      <c r="A2572" t="str">
        <v>Yum! Brands, Inc. (NYSE:YUM)</v>
      </c>
      <c r="B2572" t="str">
        <v>United Parks &amp; Resorts Inc. (NYSE:PRKS)</v>
      </c>
      <c r="D2572" t="str">
        <v>Universal Insurance Holdings, Inc. (NYSE:UVE)</v>
      </c>
    </row>
    <row r="2573" spans="1:4" x14ac:dyDescent="0.3">
      <c r="A2573" t="str">
        <v>Zebra Technologies Corporation (NASDAQGS:ZBRA)</v>
      </c>
      <c r="B2573" t="str">
        <v>United Rentals, Inc. (NYSE:URI)</v>
      </c>
      <c r="D2573" t="str">
        <v>Universal Stainless &amp; Alloy Products, Inc. (NASDAQGS:USAP)</v>
      </c>
    </row>
    <row r="2574" spans="1:4" x14ac:dyDescent="0.3">
      <c r="A2574" t="str">
        <v>Ziff Davis, Inc. (NASDAQGS:ZD)</v>
      </c>
      <c r="B2574" t="str">
        <v>United Security Bancshares (NASDAQGS:UBFO)</v>
      </c>
      <c r="D2574" t="str">
        <v>Universal Technical Institute, Inc. (NYSE:UTI)</v>
      </c>
    </row>
    <row r="2575" spans="1:4" x14ac:dyDescent="0.3">
      <c r="A2575" t="str">
        <v>ZIM Integrated Shipping Services Ltd. (NYSE:ZIM)</v>
      </c>
      <c r="B2575" t="str">
        <v>United States Cellular Corporation (NYSE:USM)</v>
      </c>
      <c r="D2575" t="str">
        <v>Univest Financial Corporation (NASDAQGS:UVSP)</v>
      </c>
    </row>
    <row r="2576" spans="1:4" x14ac:dyDescent="0.3">
      <c r="A2576" t="str">
        <v>Zimmer Biomet Holdings, Inc. (NYSE:ZBH)</v>
      </c>
      <c r="B2576" t="str">
        <v>United States Lime &amp; Minerals, Inc. (NASDAQGS:USLM)</v>
      </c>
      <c r="D2576" t="str">
        <v>Upbound Group, Inc. (NASDAQGS:UPBD)</v>
      </c>
    </row>
    <row r="2577" spans="1:4" x14ac:dyDescent="0.3">
      <c r="A2577" t="str">
        <v>Zions Bancorporation, National Association (NASDAQGS:ZION)</v>
      </c>
      <c r="B2577" t="str">
        <v>United States Steel Corporation (NYSE:X)</v>
      </c>
      <c r="D2577" t="str">
        <v>Upstart Holdings, Inc. (NASDAQGS:UPST)</v>
      </c>
    </row>
    <row r="2578" spans="1:4" x14ac:dyDescent="0.3">
      <c r="A2578" t="str">
        <v>ZipRecruiter, Inc. (NYSE:ZIP)</v>
      </c>
      <c r="B2578" t="str">
        <v>United Therapeutics Corporation (NASDAQGS:UTHR)</v>
      </c>
      <c r="D2578" t="str">
        <v>Upwork Inc. (NASDAQGS:UPWK)</v>
      </c>
    </row>
    <row r="2579" spans="1:4" x14ac:dyDescent="0.3">
      <c r="A2579" t="str">
        <v>Zoetis Inc. (NYSE:ZTS)</v>
      </c>
      <c r="B2579" t="str">
        <v>United-Guardian, Inc. (NASDAQGM:UG)</v>
      </c>
      <c r="D2579" t="str">
        <v>Urban Outfitters, Inc. (NASDAQGS:URBN)</v>
      </c>
    </row>
    <row r="2580" spans="1:4" x14ac:dyDescent="0.3">
      <c r="A2580" t="str">
        <v>Zoom Video Communications, Inc. (NASDAQGS:ZM)</v>
      </c>
      <c r="B2580" t="str">
        <v>UnitedHealth Group Incorporated (NYSE:UNH)</v>
      </c>
      <c r="D2580" t="str">
        <v>UroGen Pharma Ltd. (NASDAQGM:URGN)</v>
      </c>
    </row>
    <row r="2581" spans="1:4" x14ac:dyDescent="0.3">
      <c r="A2581" t="str">
        <v>Zoomcar Holdings, Inc. (NASDAQGM:ZCAR)</v>
      </c>
      <c r="B2581" t="str">
        <v>Uniti Group Inc. (NASDAQGS:UNIT)</v>
      </c>
      <c r="D2581" t="str">
        <v>US Foods Holding Corp. (NYSE:USFD)</v>
      </c>
    </row>
    <row r="2582" spans="1:4" x14ac:dyDescent="0.3">
      <c r="A2582" t="str">
        <v>ZoomInfo Technologies Inc. (NASDAQGS:ZI)</v>
      </c>
      <c r="B2582" t="str">
        <v>Unitil Corporation (NYSE:UTL)</v>
      </c>
      <c r="D2582" t="str">
        <v>USA Compression Partners, LP (NYSE:USAC)</v>
      </c>
    </row>
    <row r="2583" spans="1:4" x14ac:dyDescent="0.3">
      <c r="A2583" t="str">
        <v>ZTO Express (Cayman) Inc. (NYSE:ZTO)</v>
      </c>
      <c r="B2583" t="str">
        <v>Unity Bancorp, Inc. (NASDAQGM:UNTY)</v>
      </c>
      <c r="D2583" t="str">
        <v>USANA Health Sciences, Inc. (NYSE:USNA)</v>
      </c>
    </row>
    <row r="2584" spans="1:4" x14ac:dyDescent="0.3">
      <c r="A2584" t="str">
        <v>Zurn Elkay Water Solutions Corporation (NYSE:ZWS)</v>
      </c>
      <c r="B2584" t="str">
        <v>Unity Software Inc. (NYSE:U)</v>
      </c>
      <c r="D2584" t="str">
        <v>USCB Financial Holdings, Inc. (NASDAQGM:USCB)</v>
      </c>
    </row>
    <row r="2585" spans="1:4" x14ac:dyDescent="0.3">
      <c r="A2585" t="str">
        <v>Zynex, Inc. (NASDAQGS:ZYXI)</v>
      </c>
      <c r="B2585" t="str">
        <v>Universal Display Corporation (NASDAQGS:OLED)</v>
      </c>
      <c r="D2585" t="str">
        <v>Utah Medical Products, Inc. (NASDAQGS:UTMD)</v>
      </c>
    </row>
    <row r="2586" spans="1:4" x14ac:dyDescent="0.3">
      <c r="B2586" t="str">
        <v>Universal Electronics Inc. (NASDAQGS:UEIC)</v>
      </c>
      <c r="D2586" t="str">
        <v>Utz Brands, Inc. (NYSE:UTZ)</v>
      </c>
    </row>
    <row r="2587" spans="1:4" x14ac:dyDescent="0.3">
      <c r="B2587" t="str">
        <v>Universal Health Realty Income Trust (NYSE:UHT)</v>
      </c>
      <c r="D2587" t="str">
        <v>V.F. Corporation (NYSE:VFC)</v>
      </c>
    </row>
    <row r="2588" spans="1:4" x14ac:dyDescent="0.3">
      <c r="B2588" t="str">
        <v>Universal Health Services, Inc. (NYSE:UHS)</v>
      </c>
      <c r="D2588" t="str">
        <v>V2X, Inc. (NYSE:VVX)</v>
      </c>
    </row>
    <row r="2589" spans="1:4" x14ac:dyDescent="0.3">
      <c r="B2589" t="str">
        <v>Universal Insurance Holdings, Inc. (NYSE:UVE)</v>
      </c>
      <c r="D2589" t="str">
        <v>VAALCO Energy, Inc. (NYSE:EGY)</v>
      </c>
    </row>
    <row r="2590" spans="1:4" x14ac:dyDescent="0.3">
      <c r="B2590" t="str">
        <v>Universal Logistics Holdings, Inc. (NASDAQGS:ULH)</v>
      </c>
      <c r="D2590" t="str">
        <v>Vail Resorts, Inc. (NYSE:MTN)</v>
      </c>
    </row>
    <row r="2591" spans="1:4" x14ac:dyDescent="0.3">
      <c r="B2591" t="str">
        <v>Universal Stainless &amp; Alloy Products, Inc. (NASDAQGS:USAP)</v>
      </c>
      <c r="D2591" t="str">
        <v>Valero Energy Corporation (NYSE:VLO)</v>
      </c>
    </row>
    <row r="2592" spans="1:4" x14ac:dyDescent="0.3">
      <c r="B2592" t="str">
        <v>Universal Technical Institute, Inc. (NYSE:UTI)</v>
      </c>
      <c r="D2592" t="str">
        <v>Valmont Industries, Inc. (NYSE:VMI)</v>
      </c>
    </row>
    <row r="2593" spans="2:4" x14ac:dyDescent="0.3">
      <c r="B2593" t="str">
        <v>Univest Financial Corporation (NASDAQGS:UVSP)</v>
      </c>
      <c r="D2593" t="str">
        <v>Valvoline Inc. (NYSE:VVV)</v>
      </c>
    </row>
    <row r="2594" spans="2:4" x14ac:dyDescent="0.3">
      <c r="B2594" t="str">
        <v>Unum Group (NYSE:UNM)</v>
      </c>
      <c r="D2594" t="str">
        <v>Varex Imaging Corporation (NASDAQGS:VREX)</v>
      </c>
    </row>
    <row r="2595" spans="2:4" x14ac:dyDescent="0.3">
      <c r="B2595" t="str">
        <v>Upbound Group, Inc. (NASDAQGS:UPBD)</v>
      </c>
      <c r="D2595" t="str">
        <v>Varonis Systems, Inc. (NASDAQGS:VRNS)</v>
      </c>
    </row>
    <row r="2596" spans="2:4" x14ac:dyDescent="0.3">
      <c r="B2596" t="str">
        <v>Upstart Holdings, Inc. (NASDAQGS:UPST)</v>
      </c>
      <c r="D2596" t="str">
        <v>Vaxcyte, Inc. (NASDAQGS:PCVX)</v>
      </c>
    </row>
    <row r="2597" spans="2:4" x14ac:dyDescent="0.3">
      <c r="B2597" t="str">
        <v>Upwork Inc. (NASDAQGS:UPWK)</v>
      </c>
      <c r="D2597" t="str">
        <v>Veeva Systems Inc. (NYSE:VEEV)</v>
      </c>
    </row>
    <row r="2598" spans="2:4" x14ac:dyDescent="0.3">
      <c r="B2598" t="str">
        <v>Urban Edge Properties (NYSE:UE)</v>
      </c>
      <c r="D2598" t="str">
        <v>Ventas, Inc. (NYSE:VTR)</v>
      </c>
    </row>
    <row r="2599" spans="2:4" x14ac:dyDescent="0.3">
      <c r="B2599" t="str">
        <v>Urban Outfitters, Inc. (NASDAQGS:URBN)</v>
      </c>
      <c r="D2599" t="str">
        <v>VEON Ltd. (NASDAQCM:VEON)</v>
      </c>
    </row>
    <row r="2600" spans="2:4" x14ac:dyDescent="0.3">
      <c r="B2600" t="str">
        <v>US Foods Holding Corp. (NYSE:USFD)</v>
      </c>
      <c r="D2600" t="str">
        <v>Vera Bradley, Inc. (NASDAQGS:VRA)</v>
      </c>
    </row>
    <row r="2601" spans="2:4" x14ac:dyDescent="0.3">
      <c r="B2601" t="str">
        <v>USA Compression Partners, LP (NYSE:USAC)</v>
      </c>
      <c r="D2601" t="str">
        <v>Vera Therapeutics, Inc. (NASDAQGM:VERA)</v>
      </c>
    </row>
    <row r="2602" spans="2:4" x14ac:dyDescent="0.3">
      <c r="B2602" t="str">
        <v>USANA Health Sciences, Inc. (NYSE:USNA)</v>
      </c>
      <c r="D2602" t="str">
        <v>Veracyte, Inc. (NASDAQGM:VCYT)</v>
      </c>
    </row>
    <row r="2603" spans="2:4" x14ac:dyDescent="0.3">
      <c r="B2603" t="str">
        <v>USCB Financial Holdings, Inc. (NASDAQGM:USCB)</v>
      </c>
      <c r="D2603" t="str">
        <v>Veralto Corporation (NYSE:VLTO)</v>
      </c>
    </row>
    <row r="2604" spans="2:4" x14ac:dyDescent="0.3">
      <c r="B2604" t="str">
        <v>Utah Medical Products, Inc. (NASDAQGS:UTMD)</v>
      </c>
      <c r="D2604" t="str">
        <v>Verb Technology Company, Inc. (NASDAQCM:VERB)</v>
      </c>
    </row>
    <row r="2605" spans="2:4" x14ac:dyDescent="0.3">
      <c r="B2605" t="str">
        <v>Utz Brands, Inc. (NYSE:UTZ)</v>
      </c>
      <c r="D2605" t="str">
        <v>Vericel Corporation (NASDAQGM:VCEL)</v>
      </c>
    </row>
    <row r="2606" spans="2:4" x14ac:dyDescent="0.3">
      <c r="B2606" t="str">
        <v>V.F. Corporation (NYSE:VFC)</v>
      </c>
      <c r="D2606" t="str">
        <v>Verint Systems Inc. (NASDAQGS:VRNT)</v>
      </c>
    </row>
    <row r="2607" spans="2:4" x14ac:dyDescent="0.3">
      <c r="B2607" t="str">
        <v>V2X, Inc. (NYSE:VVX)</v>
      </c>
      <c r="D2607" t="str">
        <v>Veris Residential, Inc. (NYSE:VRE)</v>
      </c>
    </row>
    <row r="2608" spans="2:4" x14ac:dyDescent="0.3">
      <c r="B2608" t="str">
        <v>VAALCO Energy, Inc. (NYSE:EGY)</v>
      </c>
      <c r="D2608" t="str">
        <v>VeriSign, Inc. (NASDAQGS:VRSN)</v>
      </c>
    </row>
    <row r="2609" spans="2:4" x14ac:dyDescent="0.3">
      <c r="B2609" t="str">
        <v>Vail Resorts, Inc. (NYSE:MTN)</v>
      </c>
      <c r="D2609" t="str">
        <v>Verisk Analytics, Inc. (NASDAQGS:VRSK)</v>
      </c>
    </row>
    <row r="2610" spans="2:4" x14ac:dyDescent="0.3">
      <c r="B2610" t="str">
        <v>Valaris Limited (NYSE:VAL)</v>
      </c>
      <c r="D2610" t="str">
        <v>Veritex Holdings, Inc. (NASDAQGM:VBTX)</v>
      </c>
    </row>
    <row r="2611" spans="2:4" x14ac:dyDescent="0.3">
      <c r="B2611" t="str">
        <v>Valero Energy Corporation (NYSE:VLO)</v>
      </c>
      <c r="D2611" t="str">
        <v>Verizon Communications Inc. (NYSE:VZ)</v>
      </c>
    </row>
    <row r="2612" spans="2:4" x14ac:dyDescent="0.3">
      <c r="B2612" t="str">
        <v>Valhi, Inc. (NYSE:VHI)</v>
      </c>
      <c r="D2612" t="str">
        <v>Verona Pharma plc (NASDAQGM:VRNA)</v>
      </c>
    </row>
    <row r="2613" spans="2:4" x14ac:dyDescent="0.3">
      <c r="B2613" t="str">
        <v>Valmont Industries, Inc. (NYSE:VMI)</v>
      </c>
      <c r="D2613" t="str">
        <v>Verra Mobility Corporation (NASDAQCM:VRRM)</v>
      </c>
    </row>
    <row r="2614" spans="2:4" x14ac:dyDescent="0.3">
      <c r="B2614" t="str">
        <v>Value Line, Inc. (NASDAQCM:VALU)</v>
      </c>
      <c r="D2614" t="str">
        <v>Vertex, Inc. (NASDAQGM:VERX)</v>
      </c>
    </row>
    <row r="2615" spans="2:4" x14ac:dyDescent="0.3">
      <c r="B2615" t="str">
        <v>Valvoline Inc. (NYSE:VVV)</v>
      </c>
      <c r="D2615" t="str">
        <v>Vertiv Holdings Co (NYSE:VRT)</v>
      </c>
    </row>
    <row r="2616" spans="2:4" x14ac:dyDescent="0.3">
      <c r="B2616" t="str">
        <v>Varex Imaging Corporation (NASDAQGS:VREX)</v>
      </c>
      <c r="D2616" t="str">
        <v>Vestis Corporation (NYSE:VSTS)</v>
      </c>
    </row>
    <row r="2617" spans="2:4" x14ac:dyDescent="0.3">
      <c r="B2617" t="str">
        <v>Varonis Systems, Inc. (NASDAQGS:VRNS)</v>
      </c>
      <c r="D2617" t="str">
        <v>Viad Corp (NYSE:VVI)</v>
      </c>
    </row>
    <row r="2618" spans="2:4" x14ac:dyDescent="0.3">
      <c r="B2618" t="str">
        <v>Veeco Instruments Inc. (NASDAQGS:VECO)</v>
      </c>
      <c r="D2618" t="str">
        <v>Viant Technology Inc. (NASDAQGS:DSP)</v>
      </c>
    </row>
    <row r="2619" spans="2:4" x14ac:dyDescent="0.3">
      <c r="B2619" t="str">
        <v>Veeva Systems Inc. (NYSE:VEEV)</v>
      </c>
      <c r="D2619" t="str">
        <v>Viasat, Inc. (NASDAQGS:VSAT)</v>
      </c>
    </row>
    <row r="2620" spans="2:4" x14ac:dyDescent="0.3">
      <c r="B2620" t="str">
        <v>Velocity Financial, Inc. (NYSE:VEL)</v>
      </c>
      <c r="D2620" t="str">
        <v>Viatris Inc. (NASDAQGS:VTRS)</v>
      </c>
    </row>
    <row r="2621" spans="2:4" x14ac:dyDescent="0.3">
      <c r="B2621" t="str">
        <v>Ventas, Inc. (NYSE:VTR)</v>
      </c>
      <c r="D2621" t="str">
        <v>Viavi Solutions Inc. (NASDAQGS:VIAV)</v>
      </c>
    </row>
    <row r="2622" spans="2:4" x14ac:dyDescent="0.3">
      <c r="B2622" t="str">
        <v>VEON Ltd. (NASDAQCM:VEON)</v>
      </c>
      <c r="D2622" t="str">
        <v>Vicarious Surgical Inc. (NYSE:RBOT)</v>
      </c>
    </row>
    <row r="2623" spans="2:4" x14ac:dyDescent="0.3">
      <c r="B2623" t="str">
        <v>Veracyte, Inc. (NASDAQGM:VCYT)</v>
      </c>
      <c r="D2623" t="str">
        <v>Vicor Corporation (NASDAQGS:VICR)</v>
      </c>
    </row>
    <row r="2624" spans="2:4" x14ac:dyDescent="0.3">
      <c r="B2624" t="str">
        <v>Veralto Corporation (NYSE:VLTO)</v>
      </c>
      <c r="D2624" t="str">
        <v>Victoria's Secret &amp; Co. (NYSE:VSCO)</v>
      </c>
    </row>
    <row r="2625" spans="2:4" x14ac:dyDescent="0.3">
      <c r="B2625" t="str">
        <v>Vericel Corporation (NASDAQGM:VCEL)</v>
      </c>
      <c r="D2625" t="str">
        <v>Victory Capital Holdings, Inc. (NASDAQGS:VCTR)</v>
      </c>
    </row>
    <row r="2626" spans="2:4" x14ac:dyDescent="0.3">
      <c r="B2626" t="str">
        <v>Verint Systems Inc. (NASDAQGS:VRNT)</v>
      </c>
      <c r="D2626" t="str">
        <v>Viemed Healthcare, Inc. (NASDAQCM:VMD)</v>
      </c>
    </row>
    <row r="2627" spans="2:4" x14ac:dyDescent="0.3">
      <c r="B2627" t="str">
        <v>Veris Residential, Inc. (NYSE:VRE)</v>
      </c>
      <c r="D2627" t="str">
        <v>Viking Holdings Ltd (NYSE:VIK)</v>
      </c>
    </row>
    <row r="2628" spans="2:4" x14ac:dyDescent="0.3">
      <c r="B2628" t="str">
        <v>VeriSign, Inc. (NASDAQGS:VRSN)</v>
      </c>
      <c r="D2628" t="str">
        <v>Viking Therapeutics, Inc. (NASDAQCM:VKTX)</v>
      </c>
    </row>
    <row r="2629" spans="2:4" x14ac:dyDescent="0.3">
      <c r="B2629" t="str">
        <v>Verisk Analytics, Inc. (NASDAQGS:VRSK)</v>
      </c>
      <c r="D2629" t="str">
        <v>Village Bank and Trust Financial Corp. (NASDAQCM:VBFC)</v>
      </c>
    </row>
    <row r="2630" spans="2:4" x14ac:dyDescent="0.3">
      <c r="B2630" t="str">
        <v>Veritex Holdings, Inc. (NASDAQGM:VBTX)</v>
      </c>
      <c r="D2630" t="str">
        <v>Village Super Market, Inc. (NASDAQGS:VLGE.A)</v>
      </c>
    </row>
    <row r="2631" spans="2:4" x14ac:dyDescent="0.3">
      <c r="B2631" t="str">
        <v>Verizon Communications Inc. (NYSE:VZ)</v>
      </c>
      <c r="D2631" t="str">
        <v>Vimeo, Inc. (NASDAQGS:VMEO)</v>
      </c>
    </row>
    <row r="2632" spans="2:4" x14ac:dyDescent="0.3">
      <c r="B2632" t="str">
        <v>Verra Mobility Corporation (NASDAQCM:VRRM)</v>
      </c>
      <c r="D2632" t="str">
        <v>Vinci Partners Investments Ltd. (NASDAQGS:VINP)</v>
      </c>
    </row>
    <row r="2633" spans="2:4" x14ac:dyDescent="0.3">
      <c r="B2633" t="str">
        <v>Vertex, Inc. (NASDAQGM:VERX)</v>
      </c>
      <c r="D2633" t="str">
        <v>Viper Energy, Inc. (NASDAQGS:VNOM)</v>
      </c>
    </row>
    <row r="2634" spans="2:4" x14ac:dyDescent="0.3">
      <c r="B2634" t="str">
        <v>Vertiv Holdings Co (NYSE:VRT)</v>
      </c>
      <c r="D2634" t="str">
        <v>Vir Biotechnology, Inc. (NASDAQGS:VIR)</v>
      </c>
    </row>
    <row r="2635" spans="2:4" x14ac:dyDescent="0.3">
      <c r="B2635" t="str">
        <v>Vestis Corporation (NYSE:VSTS)</v>
      </c>
      <c r="D2635" t="str">
        <v>Virco Mfg. Corporation (NASDAQGM:VIRC)</v>
      </c>
    </row>
    <row r="2636" spans="2:4" x14ac:dyDescent="0.3">
      <c r="B2636" t="str">
        <v>Viad Corp (NYSE:VVI)</v>
      </c>
      <c r="D2636" t="str">
        <v>Virgin Galactic Holdings, Inc. (NYSE:SPCE)</v>
      </c>
    </row>
    <row r="2637" spans="2:4" x14ac:dyDescent="0.3">
      <c r="B2637" t="str">
        <v>Viant Technology Inc. (NASDAQGS:DSP)</v>
      </c>
      <c r="D2637" t="str">
        <v>Viridian Therapeutics, Inc. (NASDAQCM:VRDN)</v>
      </c>
    </row>
    <row r="2638" spans="2:4" x14ac:dyDescent="0.3">
      <c r="B2638" t="str">
        <v>Viasat, Inc. (NASDAQGS:VSAT)</v>
      </c>
      <c r="D2638" t="str">
        <v>VirnetX Holding Corporation (NYSE:VHC)</v>
      </c>
    </row>
    <row r="2639" spans="2:4" x14ac:dyDescent="0.3">
      <c r="B2639" t="str">
        <v>Viatris Inc. (NASDAQGS:VTRS)</v>
      </c>
      <c r="D2639" t="str">
        <v>Virtu Financial, Inc. (NASDAQGS:VIRT)</v>
      </c>
    </row>
    <row r="2640" spans="2:4" x14ac:dyDescent="0.3">
      <c r="B2640" t="str">
        <v>Viavi Solutions Inc. (NASDAQGS:VIAV)</v>
      </c>
      <c r="D2640" t="str">
        <v>Virtus Global Dividend &amp; Income Fund Inc. (NYSE:ZTR)</v>
      </c>
    </row>
    <row r="2641" spans="2:4" x14ac:dyDescent="0.3">
      <c r="B2641" t="str">
        <v>VICI Properties Inc. (NYSE:VICI)</v>
      </c>
      <c r="D2641" t="str">
        <v>Visa Inc. (NYSE:V)</v>
      </c>
    </row>
    <row r="2642" spans="2:4" x14ac:dyDescent="0.3">
      <c r="B2642" t="str">
        <v>Vicor Corporation (NASDAQGS:VICR)</v>
      </c>
      <c r="D2642" t="str">
        <v>Vishay Intertechnology, Inc. (NYSE:VSH)</v>
      </c>
    </row>
    <row r="2643" spans="2:4" x14ac:dyDescent="0.3">
      <c r="B2643" t="str">
        <v>Victoria's Secret &amp; Co. (NYSE:VSCO)</v>
      </c>
      <c r="D2643" t="str">
        <v>Vishay Precision Group, Inc. (NYSE:VPG)</v>
      </c>
    </row>
    <row r="2644" spans="2:4" x14ac:dyDescent="0.3">
      <c r="B2644" t="str">
        <v>Victory Capital Holdings, Inc. (NASDAQGS:VCTR)</v>
      </c>
      <c r="D2644" t="str">
        <v>Vista Outdoor Inc. (NYSE:VSTO)</v>
      </c>
    </row>
    <row r="2645" spans="2:4" x14ac:dyDescent="0.3">
      <c r="B2645" t="str">
        <v>Viemed Healthcare, Inc. (NASDAQCM:VMD)</v>
      </c>
      <c r="D2645" t="str">
        <v>Vistra Corp. (NYSE:VST)</v>
      </c>
    </row>
    <row r="2646" spans="2:4" x14ac:dyDescent="0.3">
      <c r="B2646" t="str">
        <v>Viking Holdings Ltd (NYSE:VIK)</v>
      </c>
      <c r="D2646" t="str">
        <v>Vital Energy, Inc. (NYSE:VTLE)</v>
      </c>
    </row>
    <row r="2647" spans="2:4" x14ac:dyDescent="0.3">
      <c r="B2647" t="str">
        <v>Village Bank and Trust Financial Corp. (NASDAQCM:VBFC)</v>
      </c>
      <c r="D2647" t="str">
        <v>Vital Farms, Inc. (NASDAQGM:VITL)</v>
      </c>
    </row>
    <row r="2648" spans="2:4" x14ac:dyDescent="0.3">
      <c r="B2648" t="str">
        <v>Village Super Market, Inc. (NASDAQGS:VLGE.A)</v>
      </c>
      <c r="D2648" t="str">
        <v>Vitesse Energy, Inc. (NYSE:VTS)</v>
      </c>
    </row>
    <row r="2649" spans="2:4" x14ac:dyDescent="0.3">
      <c r="B2649" t="str">
        <v>Vimeo, Inc. (NASDAQGS:VMEO)</v>
      </c>
      <c r="D2649" t="str">
        <v>VIZIO Holding Corp. (NYSE:VZIO)</v>
      </c>
    </row>
    <row r="2650" spans="2:4" x14ac:dyDescent="0.3">
      <c r="B2650" t="str">
        <v>Vinci Partners Investments Ltd. (NASDAQGS:VINP)</v>
      </c>
      <c r="D2650" t="str">
        <v>Vontier Corporation (NYSE:VNT)</v>
      </c>
    </row>
    <row r="2651" spans="2:4" x14ac:dyDescent="0.3">
      <c r="B2651" t="str">
        <v>Viper Energy, Inc. (NASDAQGS:VNOM)</v>
      </c>
      <c r="D2651" t="str">
        <v>Vornado Realty Trust (NYSE:VNO)</v>
      </c>
    </row>
    <row r="2652" spans="2:4" x14ac:dyDescent="0.3">
      <c r="B2652" t="str">
        <v>Virco Mfg. Corporation (NASDAQGM:VIRC)</v>
      </c>
      <c r="D2652" t="str">
        <v>VOXX International Corporation (NASDAQGS:VOXX)</v>
      </c>
    </row>
    <row r="2653" spans="2:4" x14ac:dyDescent="0.3">
      <c r="B2653" t="str">
        <v>Virginia National Bankshares Corporation (NASDAQCM:VABK)</v>
      </c>
      <c r="D2653" t="str">
        <v>Voya Financial, Inc. (NYSE:VOYA)</v>
      </c>
    </row>
    <row r="2654" spans="2:4" x14ac:dyDescent="0.3">
      <c r="B2654" t="str">
        <v>VirTra, Inc. (NASDAQCM:VTSI)</v>
      </c>
      <c r="D2654" t="str">
        <v>VTEX (NYSE:VTEX)</v>
      </c>
    </row>
    <row r="2655" spans="2:4" x14ac:dyDescent="0.3">
      <c r="B2655" t="str">
        <v>Virtu Financial, Inc. (NASDAQGS:VIRT)</v>
      </c>
      <c r="D2655" t="str">
        <v>Vulcan Materials Company (NYSE:VMC)</v>
      </c>
    </row>
    <row r="2656" spans="2:4" x14ac:dyDescent="0.3">
      <c r="B2656" t="str">
        <v>Virtus Global Dividend &amp; Income Fund Inc. (NYSE:ZTR)</v>
      </c>
      <c r="D2656" t="str">
        <v>W. P. Carey Inc. (NYSE:WPC)</v>
      </c>
    </row>
    <row r="2657" spans="2:4" x14ac:dyDescent="0.3">
      <c r="B2657" t="str">
        <v>Virtus Investment Partners, Inc. (NYSE:VRTS)</v>
      </c>
      <c r="D2657" t="str">
        <v>W. R. Berkley Corporation (NYSE:WRB)</v>
      </c>
    </row>
    <row r="2658" spans="2:4" x14ac:dyDescent="0.3">
      <c r="B2658" t="str">
        <v>Visa Inc. (NYSE:V)</v>
      </c>
      <c r="D2658" t="str">
        <v>W.W. Grainger, Inc. (NYSE:GWW)</v>
      </c>
    </row>
    <row r="2659" spans="2:4" x14ac:dyDescent="0.3">
      <c r="B2659" t="str">
        <v>Vishay Intertechnology, Inc. (NYSE:VSH)</v>
      </c>
      <c r="D2659" t="str">
        <v>Wabash National Corporation (NYSE:WNC)</v>
      </c>
    </row>
    <row r="2660" spans="2:4" x14ac:dyDescent="0.3">
      <c r="B2660" t="str">
        <v>Vishay Precision Group, Inc. (NYSE:VPG)</v>
      </c>
      <c r="D2660" t="str">
        <v>WaFd, Inc. (NASDAQGS:WAFD)</v>
      </c>
    </row>
    <row r="2661" spans="2:4" x14ac:dyDescent="0.3">
      <c r="B2661" t="str">
        <v>Vista Outdoor Inc. (NYSE:VSTO)</v>
      </c>
      <c r="D2661" t="str">
        <v>Walgreens Boots Alliance, Inc. (NASDAQGS:WBA)</v>
      </c>
    </row>
    <row r="2662" spans="2:4" x14ac:dyDescent="0.3">
      <c r="B2662" t="str">
        <v>Visteon Corporation (NASDAQGS:VC)</v>
      </c>
      <c r="D2662" t="str">
        <v>Walmart Inc. (NYSE:WMT)</v>
      </c>
    </row>
    <row r="2663" spans="2:4" x14ac:dyDescent="0.3">
      <c r="B2663" t="str">
        <v>Vistra Corp. (NYSE:VST)</v>
      </c>
      <c r="D2663" t="str">
        <v>Warby Parker Inc. (NYSE:WRBY)</v>
      </c>
    </row>
    <row r="2664" spans="2:4" x14ac:dyDescent="0.3">
      <c r="B2664" t="str">
        <v>Vital Energy, Inc. (NYSE:VTLE)</v>
      </c>
      <c r="D2664" t="str">
        <v>Warner Bros. Discovery, Inc. (NASDAQGS:WBD)</v>
      </c>
    </row>
    <row r="2665" spans="2:4" x14ac:dyDescent="0.3">
      <c r="B2665" t="str">
        <v>Vital Farms, Inc. (NASDAQGM:VITL)</v>
      </c>
      <c r="D2665" t="str">
        <v>Warner Music Group Corp. (NASDAQGS:WMG)</v>
      </c>
    </row>
    <row r="2666" spans="2:4" x14ac:dyDescent="0.3">
      <c r="B2666" t="str">
        <v>Vitesse Energy, Inc. (NYSE:VTS)</v>
      </c>
      <c r="D2666" t="str">
        <v>Warrior Met Coal, Inc. (NYSE:HCC)</v>
      </c>
    </row>
    <row r="2667" spans="2:4" x14ac:dyDescent="0.3">
      <c r="B2667" t="str">
        <v>VIZIO Holding Corp. (NYSE:VZIO)</v>
      </c>
      <c r="D2667" t="str">
        <v>Washington Trust Bancorp, Inc. (NASDAQGS:WASH)</v>
      </c>
    </row>
    <row r="2668" spans="2:4" x14ac:dyDescent="0.3">
      <c r="B2668" t="str">
        <v>Vontier Corporation (NYSE:VNT)</v>
      </c>
      <c r="D2668" t="str">
        <v>Waste Connections, Inc. (NYSE:WCN)</v>
      </c>
    </row>
    <row r="2669" spans="2:4" x14ac:dyDescent="0.3">
      <c r="B2669" t="str">
        <v>Vornado Realty Trust (NYSE:VNO)</v>
      </c>
      <c r="D2669" t="str">
        <v>Waste Management, Inc. (NYSE:WM)</v>
      </c>
    </row>
    <row r="2670" spans="2:4" x14ac:dyDescent="0.3">
      <c r="B2670" t="str">
        <v>Voya Financial, Inc. (NYSE:VOYA)</v>
      </c>
      <c r="D2670" t="str">
        <v>Waters Corporation (NYSE:WAT)</v>
      </c>
    </row>
    <row r="2671" spans="2:4" x14ac:dyDescent="0.3">
      <c r="B2671" t="str">
        <v>VTEX (NYSE:VTEX)</v>
      </c>
      <c r="D2671" t="str">
        <v>Waterstone Financial, Inc. (NASDAQGS:WSBF)</v>
      </c>
    </row>
    <row r="2672" spans="2:4" x14ac:dyDescent="0.3">
      <c r="B2672" t="str">
        <v>Vulcan Materials Company (NYSE:VMC)</v>
      </c>
      <c r="D2672" t="str">
        <v>Watsco, Inc. (NYSE:WSO)</v>
      </c>
    </row>
    <row r="2673" spans="2:4" x14ac:dyDescent="0.3">
      <c r="B2673" t="str">
        <v>W. P. Carey Inc. (NYSE:WPC)</v>
      </c>
      <c r="D2673" t="str">
        <v>Watts Water Technologies, Inc. (NYSE:WTS)</v>
      </c>
    </row>
    <row r="2674" spans="2:4" x14ac:dyDescent="0.3">
      <c r="B2674" t="str">
        <v>W. R. Berkley Corporation (NYSE:WRB)</v>
      </c>
      <c r="D2674" t="str">
        <v>Wave Life Sciences Ltd. (NASDAQGM:WVE)</v>
      </c>
    </row>
    <row r="2675" spans="2:4" x14ac:dyDescent="0.3">
      <c r="B2675" t="str">
        <v>W.W. Grainger, Inc. (NYSE:GWW)</v>
      </c>
      <c r="D2675" t="str">
        <v>Wayfair Inc. (NYSE:W)</v>
      </c>
    </row>
    <row r="2676" spans="2:4" x14ac:dyDescent="0.3">
      <c r="B2676" t="str">
        <v>Wabash National Corporation (NYSE:WNC)</v>
      </c>
      <c r="D2676" t="str">
        <v>Waystar Holding Corp. (NASDAQGS:WAY)</v>
      </c>
    </row>
    <row r="2677" spans="2:4" x14ac:dyDescent="0.3">
      <c r="B2677" t="str">
        <v>WaFd, Inc. (NASDAQGS:WAFD)</v>
      </c>
      <c r="D2677" t="str">
        <v>WD-40 Company (NASDAQGS:WDFC)</v>
      </c>
    </row>
    <row r="2678" spans="2:4" x14ac:dyDescent="0.3">
      <c r="B2678" t="str">
        <v>Walgreens Boots Alliance, Inc. (NASDAQGS:WBA)</v>
      </c>
      <c r="D2678" t="str">
        <v>Weatherford International plc (NASDAQGS:WFRD)</v>
      </c>
    </row>
    <row r="2679" spans="2:4" x14ac:dyDescent="0.3">
      <c r="B2679" t="str">
        <v>Walmart Inc. (NYSE:WMT)</v>
      </c>
      <c r="D2679" t="str">
        <v>Weave Communications, Inc. (NYSE:WEAV)</v>
      </c>
    </row>
    <row r="2680" spans="2:4" x14ac:dyDescent="0.3">
      <c r="B2680" t="str">
        <v>Warby Parker Inc. (NYSE:WRBY)</v>
      </c>
      <c r="D2680" t="str">
        <v>WEBTOON Entertainment Inc. (NASDAQGS:WBTN)</v>
      </c>
    </row>
    <row r="2681" spans="2:4" x14ac:dyDescent="0.3">
      <c r="B2681" t="str">
        <v>Warner Bros. Discovery, Inc. (NASDAQGS:WBD)</v>
      </c>
      <c r="D2681" t="str">
        <v>WEC Energy Group, Inc. (NYSE:WEC)</v>
      </c>
    </row>
    <row r="2682" spans="2:4" x14ac:dyDescent="0.3">
      <c r="B2682" t="str">
        <v>Warner Music Group Corp. (NASDAQGS:WMG)</v>
      </c>
      <c r="D2682" t="str">
        <v>Weis Markets, Inc. (NYSE:WMK)</v>
      </c>
    </row>
    <row r="2683" spans="2:4" x14ac:dyDescent="0.3">
      <c r="B2683" t="str">
        <v>Warrior Met Coal, Inc. (NYSE:HCC)</v>
      </c>
      <c r="D2683" t="str">
        <v>Welltower Inc. (NYSE:WELL)</v>
      </c>
    </row>
    <row r="2684" spans="2:4" x14ac:dyDescent="0.3">
      <c r="B2684" t="str">
        <v>Washington Trust Bancorp, Inc. (NASDAQGS:WASH)</v>
      </c>
      <c r="D2684" t="str">
        <v>Werner Enterprises, Inc. (NASDAQGS:WERN)</v>
      </c>
    </row>
    <row r="2685" spans="2:4" x14ac:dyDescent="0.3">
      <c r="B2685" t="str">
        <v>Waste Connections, Inc. (NYSE:WCN)</v>
      </c>
      <c r="D2685" t="str">
        <v>WesBanco, Inc. (NASDAQGS:WSBC)</v>
      </c>
    </row>
    <row r="2686" spans="2:4" x14ac:dyDescent="0.3">
      <c r="B2686" t="str">
        <v>Waste Management, Inc. (NYSE:WM)</v>
      </c>
      <c r="D2686" t="str">
        <v>WESCO International, Inc. (NYSE:WCC)</v>
      </c>
    </row>
    <row r="2687" spans="2:4" x14ac:dyDescent="0.3">
      <c r="B2687" t="str">
        <v>Waters Corporation (NYSE:WAT)</v>
      </c>
      <c r="D2687" t="str">
        <v>West Bancorporation, Inc. (NASDAQGS:WTBA)</v>
      </c>
    </row>
    <row r="2688" spans="2:4" x14ac:dyDescent="0.3">
      <c r="B2688" t="str">
        <v>Waterstone Financial, Inc. (NASDAQGS:WSBF)</v>
      </c>
      <c r="D2688" t="str">
        <v>West Pharmaceutical Services, Inc. (NYSE:WST)</v>
      </c>
    </row>
    <row r="2689" spans="2:4" x14ac:dyDescent="0.3">
      <c r="B2689" t="str">
        <v>Watsco, Inc. (NYSE:WSO)</v>
      </c>
      <c r="D2689" t="str">
        <v>Western Acquisition Ventures Corp. (NASDAQCM:WAVS)</v>
      </c>
    </row>
    <row r="2690" spans="2:4" x14ac:dyDescent="0.3">
      <c r="B2690" t="str">
        <v>Watts Water Technologies, Inc. (NYSE:WTS)</v>
      </c>
      <c r="D2690" t="str">
        <v>Western Asset Emerging Markets Debt Fund Inc. (NYSE:EMD)</v>
      </c>
    </row>
    <row r="2691" spans="2:4" x14ac:dyDescent="0.3">
      <c r="B2691" t="str">
        <v>Wayfair Inc. (NYSE:W)</v>
      </c>
      <c r="D2691" t="str">
        <v>Western Asset Inflation-Linked Income Fund (NYSE:WIA)</v>
      </c>
    </row>
    <row r="2692" spans="2:4" x14ac:dyDescent="0.3">
      <c r="B2692" t="str">
        <v>Waystar Holding Corp. (NASDAQGS:WAY)</v>
      </c>
      <c r="D2692" t="str">
        <v>Western Asset Inflation-Linked Opportunities &amp; Income Fund (NYSE:WIW)</v>
      </c>
    </row>
    <row r="2693" spans="2:4" x14ac:dyDescent="0.3">
      <c r="B2693" t="str">
        <v>WD-40 Company (NASDAQGS:WDFC)</v>
      </c>
      <c r="D2693" t="str">
        <v>Western Asset Intermediate Muni Fund Inc. (NYSE:SBI)</v>
      </c>
    </row>
    <row r="2694" spans="2:4" x14ac:dyDescent="0.3">
      <c r="B2694" t="str">
        <v>Weatherford International plc (NASDAQGS:WFRD)</v>
      </c>
      <c r="D2694" t="str">
        <v>Western Midstream Partners, LP (NYSE:WES)</v>
      </c>
    </row>
    <row r="2695" spans="2:4" x14ac:dyDescent="0.3">
      <c r="B2695" t="str">
        <v>Weave Communications, Inc. (NYSE:WEAV)</v>
      </c>
      <c r="D2695" t="str">
        <v>Western New England Bancorp, Inc. (NASDAQGS:WNEB)</v>
      </c>
    </row>
    <row r="2696" spans="2:4" x14ac:dyDescent="0.3">
      <c r="B2696" t="str">
        <v>Webster Financial Corporation (NYSE:WBS)</v>
      </c>
      <c r="D2696" t="str">
        <v>Westinghouse Air Brake Technologies Corporation (NYSE:WAB)</v>
      </c>
    </row>
    <row r="2697" spans="2:4" x14ac:dyDescent="0.3">
      <c r="B2697" t="str">
        <v>WEBTOON Entertainment Inc. (NASDAQGS:WBTN)</v>
      </c>
      <c r="D2697" t="str">
        <v>Westlake Chemical Partners LP (NYSE:WLKP)</v>
      </c>
    </row>
    <row r="2698" spans="2:4" x14ac:dyDescent="0.3">
      <c r="B2698" t="str">
        <v>WEC Energy Group, Inc. (NYSE:WEC)</v>
      </c>
      <c r="D2698" t="str">
        <v>Westlake Corporation (NYSE:WLK)</v>
      </c>
    </row>
    <row r="2699" spans="2:4" x14ac:dyDescent="0.3">
      <c r="B2699" t="str">
        <v>Weis Markets, Inc. (NYSE:WMK)</v>
      </c>
      <c r="D2699" t="str">
        <v>Westrock Coffee Company (NASDAQGM:WEST)</v>
      </c>
    </row>
    <row r="2700" spans="2:4" x14ac:dyDescent="0.3">
      <c r="B2700" t="str">
        <v>Wells Fargo &amp; Company (NYSE:WFC)</v>
      </c>
      <c r="D2700" t="str">
        <v>Westwood Holdings Group, Inc. (NYSE:WHG)</v>
      </c>
    </row>
    <row r="2701" spans="2:4" x14ac:dyDescent="0.3">
      <c r="B2701" t="str">
        <v>Welltower Inc. (NYSE:WELL)</v>
      </c>
      <c r="D2701" t="str">
        <v>WEX Inc. (NYSE:WEX)</v>
      </c>
    </row>
    <row r="2702" spans="2:4" x14ac:dyDescent="0.3">
      <c r="B2702" t="str">
        <v>Werner Enterprises, Inc. (NASDAQGS:WERN)</v>
      </c>
      <c r="D2702" t="str">
        <v>Weyco Group, Inc. (NASDAQGS:WEYS)</v>
      </c>
    </row>
    <row r="2703" spans="2:4" x14ac:dyDescent="0.3">
      <c r="B2703" t="str">
        <v>WesBanco, Inc. (NASDAQGS:WSBC)</v>
      </c>
      <c r="D2703" t="str">
        <v>Weyerhaeuser Company (NYSE:WY)</v>
      </c>
    </row>
    <row r="2704" spans="2:4" x14ac:dyDescent="0.3">
      <c r="B2704" t="str">
        <v>WESCO International, Inc. (NYSE:WCC)</v>
      </c>
      <c r="D2704" t="str">
        <v>Wheeler Real Estate Investment Trust, Inc. (NASDAQCM:WHLR)</v>
      </c>
    </row>
    <row r="2705" spans="2:4" x14ac:dyDescent="0.3">
      <c r="B2705" t="str">
        <v>West Bancorporation, Inc. (NASDAQGS:WTBA)</v>
      </c>
      <c r="D2705" t="str">
        <v>Where Food Comes From, Inc. (NASDAQCM:WFCF)</v>
      </c>
    </row>
    <row r="2706" spans="2:4" x14ac:dyDescent="0.3">
      <c r="B2706" t="str">
        <v>West Pharmaceutical Services, Inc. (NYSE:WST)</v>
      </c>
      <c r="D2706" t="str">
        <v>Whirlpool Corporation (NYSE:WHR)</v>
      </c>
    </row>
    <row r="2707" spans="2:4" x14ac:dyDescent="0.3">
      <c r="B2707" t="str">
        <v>Westamerica Bancorporation (NASDAQGS:WABC)</v>
      </c>
      <c r="D2707" t="str">
        <v>WhiteHorse Finance, Inc. (NASDAQGS:WHF)</v>
      </c>
    </row>
    <row r="2708" spans="2:4" x14ac:dyDescent="0.3">
      <c r="B2708" t="str">
        <v>Western Asset Emerging Markets Debt Fund Inc. (NYSE:EMD)</v>
      </c>
      <c r="D2708" t="str">
        <v>Whitestone REIT (NYSE:WSR)</v>
      </c>
    </row>
    <row r="2709" spans="2:4" x14ac:dyDescent="0.3">
      <c r="B2709" t="str">
        <v>Western Asset Global High Income Fund Inc. (NYSE:EHI)</v>
      </c>
      <c r="D2709" t="str">
        <v>WideOpenWest, Inc. (NYSE:WOW)</v>
      </c>
    </row>
    <row r="2710" spans="2:4" x14ac:dyDescent="0.3">
      <c r="B2710" t="str">
        <v>Western Asset Inflation-Linked Income Fund (NYSE:WIA)</v>
      </c>
      <c r="D2710" t="str">
        <v>Willdan Group, Inc. (NASDAQGM:WLDN)</v>
      </c>
    </row>
    <row r="2711" spans="2:4" x14ac:dyDescent="0.3">
      <c r="B2711" t="str">
        <v>Western Asset Inflation-Linked Opportunities &amp; Income Fund (NYSE:WIW)</v>
      </c>
      <c r="D2711" t="str">
        <v>Williams-Sonoma, Inc. (NYSE:WSM)</v>
      </c>
    </row>
    <row r="2712" spans="2:4" x14ac:dyDescent="0.3">
      <c r="B2712" t="str">
        <v>Western Asset Intermediate Muni Fund Inc. (NYSE:SBI)</v>
      </c>
      <c r="D2712" t="str">
        <v>Willis Lease Finance Corporation (NASDAQGM:WLFC)</v>
      </c>
    </row>
    <row r="2713" spans="2:4" x14ac:dyDescent="0.3">
      <c r="B2713" t="str">
        <v>Western Asset Managed Municipals Fund Inc. (NYSE:MMU)</v>
      </c>
      <c r="D2713" t="str">
        <v>Willis Towers Watson Public Limited Company (NASDAQGS:WTW)</v>
      </c>
    </row>
    <row r="2714" spans="2:4" x14ac:dyDescent="0.3">
      <c r="B2714" t="str">
        <v>Western Asset Mortgage Opportunity Fund Inc. (NYSE:DMO)</v>
      </c>
      <c r="D2714" t="str">
        <v>WillScot Holdings Corporation (NASDAQCM:WSC)</v>
      </c>
    </row>
    <row r="2715" spans="2:4" x14ac:dyDescent="0.3">
      <c r="B2715" t="str">
        <v>Western Digital Corporation (NASDAQGS:WDC)</v>
      </c>
      <c r="D2715" t="str">
        <v>Wingstop Inc. (NASDAQGS:WING)</v>
      </c>
    </row>
    <row r="2716" spans="2:4" x14ac:dyDescent="0.3">
      <c r="B2716" t="str">
        <v>Western Midstream Partners, LP (NYSE:WES)</v>
      </c>
      <c r="D2716" t="str">
        <v>Winmark Corporation (NASDAQGM:WINA)</v>
      </c>
    </row>
    <row r="2717" spans="2:4" x14ac:dyDescent="0.3">
      <c r="B2717" t="str">
        <v>Western New England Bancorp, Inc. (NASDAQGS:WNEB)</v>
      </c>
      <c r="D2717" t="str">
        <v>Winnebago Industries, Inc. (NYSE:WGO)</v>
      </c>
    </row>
    <row r="2718" spans="2:4" x14ac:dyDescent="0.3">
      <c r="B2718" t="str">
        <v>Westinghouse Air Brake Technologies Corporation (NYSE:WAB)</v>
      </c>
      <c r="D2718" t="str">
        <v>WinVest Acquisition Corp. (NASDAQCM:WINV)</v>
      </c>
    </row>
    <row r="2719" spans="2:4" x14ac:dyDescent="0.3">
      <c r="B2719" t="str">
        <v>Westlake Chemical Partners LP (NYSE:WLKP)</v>
      </c>
      <c r="D2719" t="str">
        <v>WisdomTree, Inc. (NYSE:WT)</v>
      </c>
    </row>
    <row r="2720" spans="2:4" x14ac:dyDescent="0.3">
      <c r="B2720" t="str">
        <v>Westlake Corporation (NYSE:WLK)</v>
      </c>
      <c r="D2720" t="str">
        <v>Wix.com Ltd. (NASDAQGS:WIX)</v>
      </c>
    </row>
    <row r="2721" spans="2:4" x14ac:dyDescent="0.3">
      <c r="B2721" t="str">
        <v>Westwood Holdings Group, Inc. (NYSE:WHG)</v>
      </c>
      <c r="D2721" t="str">
        <v>WK Kellogg Co (NYSE:KLG)</v>
      </c>
    </row>
    <row r="2722" spans="2:4" x14ac:dyDescent="0.3">
      <c r="B2722" t="str">
        <v>WEX Inc. (NYSE:WEX)</v>
      </c>
      <c r="D2722" t="str">
        <v>WNS (Holdings) Limited (NYSE:WNS)</v>
      </c>
    </row>
    <row r="2723" spans="2:4" x14ac:dyDescent="0.3">
      <c r="B2723" t="str">
        <v>Weyco Group, Inc. (NASDAQGS:WEYS)</v>
      </c>
      <c r="D2723" t="str">
        <v>Wolfspeed, Inc. (NYSE:WOLF)</v>
      </c>
    </row>
    <row r="2724" spans="2:4" x14ac:dyDescent="0.3">
      <c r="B2724" t="str">
        <v>Weyerhaeuser Company (NYSE:WY)</v>
      </c>
      <c r="D2724" t="str">
        <v>Wolverine World Wide, Inc. (NYSE:WWW)</v>
      </c>
    </row>
    <row r="2725" spans="2:4" x14ac:dyDescent="0.3">
      <c r="B2725" t="str">
        <v>Wheeler Real Estate Investment Trust, Inc. (NASDAQCM:WHLR)</v>
      </c>
      <c r="D2725" t="str">
        <v>Woodward, Inc. (NASDAQGS:WWD)</v>
      </c>
    </row>
    <row r="2726" spans="2:4" x14ac:dyDescent="0.3">
      <c r="B2726" t="str">
        <v>Where Food Comes From, Inc. (NASDAQCM:WFCF)</v>
      </c>
      <c r="D2726" t="str">
        <v>WORK Medical Technology Group LTD (NASDAQCM:WOK)</v>
      </c>
    </row>
    <row r="2727" spans="2:4" x14ac:dyDescent="0.3">
      <c r="B2727" t="str">
        <v>Whirlpool Corporation (NYSE:WHR)</v>
      </c>
      <c r="D2727" t="str">
        <v>Workday, Inc. (NASDAQGS:WDAY)</v>
      </c>
    </row>
    <row r="2728" spans="2:4" x14ac:dyDescent="0.3">
      <c r="B2728" t="str">
        <v>White Mountains Insurance Group, Ltd. (NYSE:WTM)</v>
      </c>
      <c r="D2728" t="str">
        <v>Workiva Inc. (NYSE:WK)</v>
      </c>
    </row>
    <row r="2729" spans="2:4" x14ac:dyDescent="0.3">
      <c r="B2729" t="str">
        <v>WhiteHorse Finance, Inc. (NASDAQGS:WHF)</v>
      </c>
      <c r="D2729" t="str">
        <v>World Acceptance Corporation (NASDAQGS:WRLD)</v>
      </c>
    </row>
    <row r="2730" spans="2:4" x14ac:dyDescent="0.3">
      <c r="B2730" t="str">
        <v>Whitestone REIT (NYSE:WSR)</v>
      </c>
      <c r="D2730" t="str">
        <v>World Kinect Corporation (NYSE:WKC)</v>
      </c>
    </row>
    <row r="2731" spans="2:4" x14ac:dyDescent="0.3">
      <c r="B2731" t="str">
        <v>WideOpenWest, Inc. (NYSE:WOW)</v>
      </c>
      <c r="D2731" t="str">
        <v>Worthington Enterprises, Inc. (NYSE:WOR)</v>
      </c>
    </row>
    <row r="2732" spans="2:4" x14ac:dyDescent="0.3">
      <c r="B2732" t="str">
        <v>Willdan Group, Inc. (NASDAQGM:WLDN)</v>
      </c>
      <c r="D2732" t="str">
        <v>Worthington Steel, Inc. (NYSE:WS)</v>
      </c>
    </row>
    <row r="2733" spans="2:4" x14ac:dyDescent="0.3">
      <c r="B2733" t="str">
        <v>Williams-Sonoma, Inc. (NYSE:WSM)</v>
      </c>
      <c r="D2733" t="str">
        <v>Wyndham Hotels &amp; Resorts, Inc. (NYSE:WH)</v>
      </c>
    </row>
    <row r="2734" spans="2:4" x14ac:dyDescent="0.3">
      <c r="B2734" t="str">
        <v>Willis Lease Finance Corporation (NASDAQGM:WLFC)</v>
      </c>
      <c r="D2734" t="str">
        <v>Wynn Resorts, Limited (NASDAQGS:WYNN)</v>
      </c>
    </row>
    <row r="2735" spans="2:4" x14ac:dyDescent="0.3">
      <c r="B2735" t="str">
        <v>Willis Towers Watson Public Limited Company (NASDAQGS:WTW)</v>
      </c>
      <c r="D2735" t="str">
        <v>XBiotech Inc. (NASDAQGS:XBIT)</v>
      </c>
    </row>
    <row r="2736" spans="2:4" x14ac:dyDescent="0.3">
      <c r="B2736" t="str">
        <v>WillScot Holdings Corporation (NASDAQCM:WSC)</v>
      </c>
      <c r="D2736" t="str">
        <v>Xcel Energy Inc. (NASDAQGS:XEL)</v>
      </c>
    </row>
    <row r="2737" spans="2:4" x14ac:dyDescent="0.3">
      <c r="B2737" t="str">
        <v>Wingstop Inc. (NASDAQGS:WING)</v>
      </c>
      <c r="D2737" t="str">
        <v>Xencor, Inc. (NASDAQGM:XNCR)</v>
      </c>
    </row>
    <row r="2738" spans="2:4" x14ac:dyDescent="0.3">
      <c r="B2738" t="str">
        <v>Winmark Corporation (NASDAQGM:WINA)</v>
      </c>
      <c r="D2738" t="str">
        <v>Xenia Hotels &amp; Resorts, Inc. (NYSE:XHR)</v>
      </c>
    </row>
    <row r="2739" spans="2:4" x14ac:dyDescent="0.3">
      <c r="B2739" t="str">
        <v>Winnebago Industries, Inc. (NYSE:WGO)</v>
      </c>
      <c r="D2739" t="str">
        <v>Xenon Pharmaceuticals Inc. (NASDAQGM:XENE)</v>
      </c>
    </row>
    <row r="2740" spans="2:4" x14ac:dyDescent="0.3">
      <c r="B2740" t="str">
        <v>Wintrust Financial Corporation (NASDAQGS:WTFC)</v>
      </c>
      <c r="D2740" t="str">
        <v>Xerox Holdings Corporation (NASDAQGS:XRX)</v>
      </c>
    </row>
    <row r="2741" spans="2:4" x14ac:dyDescent="0.3">
      <c r="B2741" t="str">
        <v>WisdomTree, Inc. (NYSE:WT)</v>
      </c>
      <c r="D2741" t="str">
        <v>XOMA Royalty Corporation (NASDAQGM:XOMA)</v>
      </c>
    </row>
    <row r="2742" spans="2:4" x14ac:dyDescent="0.3">
      <c r="B2742" t="str">
        <v>Wix.com Ltd. (NASDAQGS:WIX)</v>
      </c>
      <c r="D2742" t="str">
        <v>Xometry, Inc. (NASDAQGS:XMTR)</v>
      </c>
    </row>
    <row r="2743" spans="2:4" x14ac:dyDescent="0.3">
      <c r="B2743" t="str">
        <v>WK Kellogg Co (NYSE:KLG)</v>
      </c>
      <c r="D2743" t="str">
        <v>XP Inc. (NASDAQGS:XP)</v>
      </c>
    </row>
    <row r="2744" spans="2:4" x14ac:dyDescent="0.3">
      <c r="B2744" t="str">
        <v>WNS (Holdings) Limited (NYSE:WNS)</v>
      </c>
      <c r="D2744" t="str">
        <v>Xperi Inc. (NYSE:XPER)</v>
      </c>
    </row>
    <row r="2745" spans="2:4" x14ac:dyDescent="0.3">
      <c r="B2745" t="str">
        <v>Wolverine World Wide, Inc. (NYSE:WWW)</v>
      </c>
      <c r="D2745" t="str">
        <v>XPO, Inc. (NYSE:XPO)</v>
      </c>
    </row>
    <row r="2746" spans="2:4" x14ac:dyDescent="0.3">
      <c r="B2746" t="str">
        <v>Woodward, Inc. (NASDAQGS:WWD)</v>
      </c>
      <c r="D2746" t="str">
        <v>Xponential Fitness, Inc. (NYSE:XPOF)</v>
      </c>
    </row>
    <row r="2747" spans="2:4" x14ac:dyDescent="0.3">
      <c r="B2747" t="str">
        <v>WORK Medical Technology Group LTD (NASDAQCM:WOK)</v>
      </c>
      <c r="D2747" t="str">
        <v>Xylem Inc. (NYSE:XYL)</v>
      </c>
    </row>
    <row r="2748" spans="2:4" x14ac:dyDescent="0.3">
      <c r="B2748" t="str">
        <v>Workday, Inc. (NASDAQGS:WDAY)</v>
      </c>
      <c r="D2748" t="str">
        <v>Yelp Inc. (NYSE:YELP)</v>
      </c>
    </row>
    <row r="2749" spans="2:4" x14ac:dyDescent="0.3">
      <c r="B2749" t="str">
        <v>Workiva Inc. (NYSE:WK)</v>
      </c>
      <c r="D2749" t="str">
        <v>YETI Holdings, Inc. (NYSE:YETI)</v>
      </c>
    </row>
    <row r="2750" spans="2:4" x14ac:dyDescent="0.3">
      <c r="B2750" t="str">
        <v>World Acceptance Corporation (NASDAQGS:WRLD)</v>
      </c>
      <c r="D2750" t="str">
        <v>Yext, Inc. (NYSE:YEXT)</v>
      </c>
    </row>
    <row r="2751" spans="2:4" x14ac:dyDescent="0.3">
      <c r="B2751" t="str">
        <v>World Kinect Corporation (NYSE:WKC)</v>
      </c>
      <c r="D2751" t="str">
        <v>Y-mAbs Therapeutics, Inc. (NASDAQGS:YMAB)</v>
      </c>
    </row>
    <row r="2752" spans="2:4" x14ac:dyDescent="0.3">
      <c r="B2752" t="str">
        <v>Worthington Enterprises, Inc. (NYSE:WOR)</v>
      </c>
      <c r="D2752" t="str">
        <v>Yum China Holdings, Inc. (NYSE:YUMC)</v>
      </c>
    </row>
    <row r="2753" spans="2:4" x14ac:dyDescent="0.3">
      <c r="B2753" t="str">
        <v>Worthington Steel, Inc. (NYSE:WS)</v>
      </c>
      <c r="D2753" t="str">
        <v>Yum! Brands, Inc. (NYSE:YUM)</v>
      </c>
    </row>
    <row r="2754" spans="2:4" x14ac:dyDescent="0.3">
      <c r="B2754" t="str">
        <v>WSFS Financial Corporation (NASDAQGS:WSFS)</v>
      </c>
      <c r="D2754" t="str">
        <v>Zai Lab Limited (NASDAQGM:ZLAB)</v>
      </c>
    </row>
    <row r="2755" spans="2:4" x14ac:dyDescent="0.3">
      <c r="B2755" t="str">
        <v>Wyndham Hotels &amp; Resorts, Inc. (NYSE:WH)</v>
      </c>
      <c r="D2755" t="str">
        <v>Zebra Technologies Corporation (NASDAQGS:ZBRA)</v>
      </c>
    </row>
    <row r="2756" spans="2:4" x14ac:dyDescent="0.3">
      <c r="B2756" t="str">
        <v>Wynn Resorts, Limited (NASDAQGS:WYNN)</v>
      </c>
      <c r="D2756" t="str">
        <v>Zenas BioPharma, Inc. (NASDAQGS:ZBIO)</v>
      </c>
    </row>
    <row r="2757" spans="2:4" x14ac:dyDescent="0.3">
      <c r="B2757" t="str">
        <v>Xcel Energy Inc. (NASDAQGS:XEL)</v>
      </c>
      <c r="D2757" t="str">
        <v>Zeta Global Holdings Corp. (NYSE:ZETA)</v>
      </c>
    </row>
    <row r="2758" spans="2:4" x14ac:dyDescent="0.3">
      <c r="B2758" t="str">
        <v>Xencor, Inc. (NASDAQGM:XNCR)</v>
      </c>
      <c r="D2758" t="str">
        <v>Zevra Therapeutics, Inc. (NASDAQGS:ZVRA)</v>
      </c>
    </row>
    <row r="2759" spans="2:4" x14ac:dyDescent="0.3">
      <c r="B2759" t="str">
        <v>Xenia Hotels &amp; Resorts, Inc. (NYSE:XHR)</v>
      </c>
      <c r="D2759" t="str">
        <v>Ziff Davis, Inc. (NASDAQGS:ZD)</v>
      </c>
    </row>
    <row r="2760" spans="2:4" x14ac:dyDescent="0.3">
      <c r="B2760" t="str">
        <v>Xerox Holdings Corporation (NASDAQGS:XRX)</v>
      </c>
      <c r="D2760" t="str">
        <v>Zillow Group, Inc. (NASDAQGS:ZG)</v>
      </c>
    </row>
    <row r="2761" spans="2:4" x14ac:dyDescent="0.3">
      <c r="B2761" t="str">
        <v>XP Inc. (NASDAQGS:XP)</v>
      </c>
      <c r="D2761" t="str">
        <v>ZIM Integrated Shipping Services Ltd. (NYSE:ZIM)</v>
      </c>
    </row>
    <row r="2762" spans="2:4" x14ac:dyDescent="0.3">
      <c r="B2762" t="str">
        <v>XPEL, Inc. (NASDAQCM:XPEL)</v>
      </c>
      <c r="D2762" t="str">
        <v>Zimmer Biomet Holdings, Inc. (NYSE:ZBH)</v>
      </c>
    </row>
    <row r="2763" spans="2:4" x14ac:dyDescent="0.3">
      <c r="B2763" t="str">
        <v>XPO, Inc. (NYSE:XPO)</v>
      </c>
      <c r="D2763" t="str">
        <v>ZimVie Inc. (NASDAQGS:ZIMV)</v>
      </c>
    </row>
    <row r="2764" spans="2:4" x14ac:dyDescent="0.3">
      <c r="B2764" t="str">
        <v>Xponential Fitness, Inc. (NYSE:XPOF)</v>
      </c>
      <c r="D2764" t="str">
        <v>ZipRecruiter, Inc. (NYSE:ZIP)</v>
      </c>
    </row>
    <row r="2765" spans="2:4" x14ac:dyDescent="0.3">
      <c r="B2765" t="str">
        <v>Xylem Inc. (NYSE:XYL)</v>
      </c>
      <c r="D2765" t="str">
        <v>Zoetis Inc. (NYSE:ZTS)</v>
      </c>
    </row>
    <row r="2766" spans="2:4" x14ac:dyDescent="0.3">
      <c r="B2766" t="str">
        <v>Yelp Inc. (NYSE:YELP)</v>
      </c>
      <c r="D2766" t="str">
        <v>Zoom Video Communications, Inc. (NASDAQGS:ZM)</v>
      </c>
    </row>
    <row r="2767" spans="2:4" x14ac:dyDescent="0.3">
      <c r="B2767" t="str">
        <v>YETI Holdings, Inc. (NYSE:YETI)</v>
      </c>
      <c r="D2767" t="str">
        <v>ZoomInfo Technologies Inc. (NASDAQGS:ZI)</v>
      </c>
    </row>
    <row r="2768" spans="2:4" x14ac:dyDescent="0.3">
      <c r="B2768" t="str">
        <v>Yext, Inc. (NYSE:YEXT)</v>
      </c>
      <c r="D2768" t="str">
        <v>Zscaler, Inc. (NASDAQGS:ZS)</v>
      </c>
    </row>
    <row r="2769" spans="2:4" x14ac:dyDescent="0.3">
      <c r="B2769" t="str">
        <v>Yum China Holdings, Inc. (NYSE:YUMC)</v>
      </c>
      <c r="D2769" t="str">
        <v>ZTO Express (Cayman) Inc. (NYSE:ZTO)</v>
      </c>
    </row>
    <row r="2770" spans="2:4" x14ac:dyDescent="0.3">
      <c r="B2770" t="str">
        <v>Yum! Brands, Inc. (NYSE:YUM)</v>
      </c>
      <c r="D2770" t="str">
        <v>Zumiez Inc. (NASDAQGS:ZUMZ)</v>
      </c>
    </row>
    <row r="2771" spans="2:4" x14ac:dyDescent="0.3">
      <c r="B2771" t="str">
        <v>Zebra Technologies Corporation (NASDAQGS:ZBRA)</v>
      </c>
      <c r="D2771" t="str">
        <v>Zuora, Inc. (NYSE:ZUO)</v>
      </c>
    </row>
    <row r="2772" spans="2:4" x14ac:dyDescent="0.3">
      <c r="B2772" t="str">
        <v>Zeta Global Holdings Corp. (NYSE:ZETA)</v>
      </c>
      <c r="D2772" t="str">
        <v>Zurn Elkay Water Solutions Corporation (NYSE:ZWS)</v>
      </c>
    </row>
    <row r="2773" spans="2:4" x14ac:dyDescent="0.3">
      <c r="B2773" t="str">
        <v>Ziff Davis, Inc. (NASDAQGS:ZD)</v>
      </c>
      <c r="D2773" t="str">
        <v>Zymeworks Inc. (NASDAQGS:ZYME)</v>
      </c>
    </row>
    <row r="2774" spans="2:4" x14ac:dyDescent="0.3">
      <c r="B2774" t="str">
        <v>Zillow Group, Inc. (NASDAQGS:ZG)</v>
      </c>
      <c r="D2774" t="str">
        <v>Zynex, Inc. (NASDAQGS:ZYXI)</v>
      </c>
    </row>
    <row r="2775" spans="2:4" x14ac:dyDescent="0.3">
      <c r="B2775" t="str">
        <v>ZIM Integrated Shipping Services Ltd. (NYSE:ZIM)</v>
      </c>
    </row>
    <row r="2776" spans="2:4" x14ac:dyDescent="0.3">
      <c r="B2776" t="str">
        <v>Zimmer Biomet Holdings, Inc. (NYSE:ZBH)</v>
      </c>
    </row>
    <row r="2777" spans="2:4" x14ac:dyDescent="0.3">
      <c r="B2777" t="str">
        <v>ZimVie Inc. (NASDAQGS:ZIMV)</v>
      </c>
    </row>
    <row r="2778" spans="2:4" x14ac:dyDescent="0.3">
      <c r="B2778" t="str">
        <v>Zions Bancorporation, National Association (NASDAQGS:ZION)</v>
      </c>
    </row>
    <row r="2779" spans="2:4" x14ac:dyDescent="0.3">
      <c r="B2779" t="str">
        <v>ZipRecruiter, Inc. (NYSE:ZIP)</v>
      </c>
    </row>
    <row r="2780" spans="2:4" x14ac:dyDescent="0.3">
      <c r="B2780" t="str">
        <v>Zoetis Inc. (NYSE:ZTS)</v>
      </c>
    </row>
    <row r="2781" spans="2:4" x14ac:dyDescent="0.3">
      <c r="B2781" t="str">
        <v>Zoom Video Communications, Inc. (NASDAQGS:ZM)</v>
      </c>
    </row>
    <row r="2782" spans="2:4" x14ac:dyDescent="0.3">
      <c r="B2782" t="str">
        <v>ZoomInfo Technologies Inc. (NASDAQGS:ZI)</v>
      </c>
    </row>
    <row r="2783" spans="2:4" x14ac:dyDescent="0.3">
      <c r="B2783" t="str">
        <v>Zscaler, Inc. (NASDAQGS:ZS)</v>
      </c>
    </row>
    <row r="2784" spans="2:4" x14ac:dyDescent="0.3">
      <c r="B2784" t="str">
        <v>ZTO Express (Cayman) Inc. (NYSE:ZTO)</v>
      </c>
    </row>
    <row r="2785" spans="2:2" x14ac:dyDescent="0.3">
      <c r="B2785" t="str">
        <v>Zumiez Inc. (NASDAQGS:ZUMZ)</v>
      </c>
    </row>
    <row r="2786" spans="2:2" x14ac:dyDescent="0.3">
      <c r="B2786" t="str">
        <v>Zuora, Inc. (NYSE:ZUO)</v>
      </c>
    </row>
    <row r="2787" spans="2:2" x14ac:dyDescent="0.3">
      <c r="B2787" t="str">
        <v>Zurn Elkay Water Solutions Corporation (NYSE:ZWS)</v>
      </c>
    </row>
    <row r="2788" spans="2:2" x14ac:dyDescent="0.3">
      <c r="B2788" t="str">
        <v>Zynex, Inc. (NASDAQGS:ZYXI)</v>
      </c>
    </row>
  </sheetData>
  <mergeCells count="19">
    <mergeCell ref="G1:G4"/>
    <mergeCell ref="H1:H4"/>
    <mergeCell ref="I1:I4"/>
    <mergeCell ref="A1:A4"/>
    <mergeCell ref="B1:B4"/>
    <mergeCell ref="C1:C4"/>
    <mergeCell ref="D1:D4"/>
    <mergeCell ref="E1:E4"/>
    <mergeCell ref="F1:F4"/>
    <mergeCell ref="Q2:Q5"/>
    <mergeCell ref="R2:R5"/>
    <mergeCell ref="S2:S5"/>
    <mergeCell ref="T2:T5"/>
    <mergeCell ref="U2:U5"/>
    <mergeCell ref="L2:L5"/>
    <mergeCell ref="M2:M5"/>
    <mergeCell ref="N2:N5"/>
    <mergeCell ref="O2:O5"/>
    <mergeCell ref="P2:P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95C6-87DB-463E-95FA-C4BD813EF34C}">
  <sheetPr>
    <tabColor theme="9"/>
  </sheetPr>
  <dimension ref="A1:AY4461"/>
  <sheetViews>
    <sheetView tabSelected="1" workbookViewId="0">
      <selection activeCell="J9" sqref="J9"/>
    </sheetView>
  </sheetViews>
  <sheetFormatPr defaultRowHeight="14.4" outlineLevelCol="1" x14ac:dyDescent="0.3"/>
  <cols>
    <col min="1" max="1" width="51.44140625" customWidth="1"/>
    <col min="2" max="3" width="8.88671875" hidden="1" customWidth="1" outlineLevel="1"/>
    <col min="4" max="4" width="11.5546875" customWidth="1" collapsed="1"/>
    <col min="5" max="5" width="12.6640625" customWidth="1"/>
    <col min="6" max="10" width="8.88671875" customWidth="1"/>
    <col min="11" max="30" width="8.88671875" hidden="1" customWidth="1" outlineLevel="1"/>
    <col min="31" max="31" width="8.88671875" hidden="1" customWidth="1" outlineLevel="1" collapsed="1"/>
    <col min="32" max="41" width="8.88671875" hidden="1" customWidth="1" outlineLevel="1"/>
    <col min="42" max="42" width="8.88671875" collapsed="1"/>
  </cols>
  <sheetData>
    <row r="1" spans="1:51" x14ac:dyDescent="0.3">
      <c r="A1" t="str">
        <f>_xll.SNL.Clients.Office.Excel.Functions.SPGTable($B$6:$B$4461,$C$3:$AD$3,,"Options:Curr=USD,Mag=Standard,ConvMethod=R,FilingVer=Current/Restated")</f>
        <v>SPGTable</v>
      </c>
      <c r="AP1" s="19" t="s">
        <v>5345</v>
      </c>
      <c r="AQ1" s="19" t="s">
        <v>5346</v>
      </c>
      <c r="AR1" s="19" t="s">
        <v>5348</v>
      </c>
      <c r="AS1" s="19" t="s">
        <v>5349</v>
      </c>
      <c r="AT1" s="19" t="s">
        <v>5351</v>
      </c>
      <c r="AU1" s="19" t="s">
        <v>5353</v>
      </c>
      <c r="AV1" s="19" t="s">
        <v>5355</v>
      </c>
      <c r="AW1" s="19" t="s">
        <v>5357</v>
      </c>
      <c r="AX1" s="19" t="s">
        <v>5358</v>
      </c>
      <c r="AY1" s="19" t="s">
        <v>5373</v>
      </c>
    </row>
    <row r="2" spans="1:51" x14ac:dyDescent="0.3">
      <c r="A2" s="3" t="str">
        <f>_xll.SNL.Clients.Office.Excel.Functions.SPGLabel(266637,"SP_ENTITY_NAME","","","Options:Curr=USD,Mag=Standard,ConvMethod=R,FilingVer=Current/Restated")</f>
        <v xml:space="preserve">Entity Name </v>
      </c>
      <c r="B2" s="3" t="str">
        <f>_xll.SNL.Clients.Office.Excel.Functions.SPGLabel(266637,"SP_ENTITY_ID","","","Options:Curr=USD,Mag=Standard,ConvMethod=R,FilingVer=Current/Restated")</f>
        <v xml:space="preserve">Entity ID </v>
      </c>
      <c r="C2" s="3" t="str">
        <f>_xll.SNL.Clients.Office.Excel.Functions.SPGLabel(266637,"SP_EXCHANGE","","","Options:Curr=USD,Mag=Standard,ConvMethod=R,FilingVer=Current/Restated")</f>
        <v xml:space="preserve">Exchange </v>
      </c>
      <c r="D2" s="3" t="str">
        <f>_xll.SNL.Clients.Office.Excel.Functions.SPGLabel(266637,"SP_PRICE_CLOSE","Current","","Options:Curr=USD,Mag=Standard,ConvMethod=R,FilingVer=Current/Restated")</f>
        <v>Day Close Price ($)</v>
      </c>
      <c r="E2" s="3" t="str">
        <f>_xll.SNL.Clients.Office.Excel.Functions.SPGLabel(266637,"SP_MARKETCAP","","","Options:Curr=USD,Mag=Standard,ConvMethod=R,FilingVer=Current/Restated")</f>
        <v>Market Capitalization ($M)</v>
      </c>
      <c r="F2" s="3" t="str">
        <f>_xll.SNL.Clients.Office.Excel.Functions.SPGLabel(266637,"IQ_SECTOR","","","Options:Curr=USD,Mag=Standard,ConvMethod=R,FilingVer=Current/Restated")</f>
        <v xml:space="preserve">Sector </v>
      </c>
      <c r="G2" s="3" t="str">
        <f>_xll.SNL.Clients.Office.Excel.Functions.SPGLabel(266637,"IQ_INDUSTRY_GROUP","","","Options:Curr=USD,Mag=Standard,ConvMethod=R,FilingVer=Current/Restated")</f>
        <v xml:space="preserve">Industry Group </v>
      </c>
      <c r="H2" s="3" t="str">
        <f>_xll.SNL.Clients.Office.Excel.Functions.SPGLabel(266637,"IQ_INDUSTRY","","","Options:Curr=USD,Mag=Standard,ConvMethod=R,FilingVer=Current/Restated")</f>
        <v xml:space="preserve">Industry </v>
      </c>
      <c r="I2" s="3" t="str">
        <f>_xll.SNL.Clients.Office.Excel.Functions.SPGLabel(266637,"IQ_PRIMARY_INDUSTRY","","","Options:Curr=USD,Mag=Standard,ConvMethod=R,FilingVer=Current/Restated")</f>
        <v xml:space="preserve">Primary Industry </v>
      </c>
      <c r="J2" s="3" t="str">
        <f>_xll.SNL.Clients.Office.Excel.Functions.SPGLabel(266637,"NAICS_CODE","Primary","","Options:Curr=USD,Mag=Standard,ConvMethod=R,FilingVer=Current/Restated")</f>
        <v xml:space="preserve">NAICS Code </v>
      </c>
      <c r="K2" s="3" t="str">
        <f>_xll.SNL.Clients.Office.Excel.Functions.SPGLabel(266637,"SP_TOTAL_REV","LTM","","Options:Curr=USD,Mag=Standard,ConvMethod=R,FilingVer=Current/Restated")</f>
        <v>Total Revenue ($000)</v>
      </c>
      <c r="L2" s="3" t="str">
        <f>_xll.SNL.Clients.Office.Excel.Functions.SPGLabel(266637,"SP_TOTAL_REV","LTM-1","","Options:Curr=USD,Mag=Standard,ConvMethod=R,FilingVer=Current/Restated")</f>
        <v>Total Revenue ($000)</v>
      </c>
      <c r="M2" s="3" t="str">
        <f>_xll.SNL.Clients.Office.Excel.Functions.SPGLabel(266637,"SP_EBITDA","LTM","","Options:Curr=USD,Mag=Standard,ConvMethod=R,FilingVer=Current/Restated")</f>
        <v>EBITDA ($000)</v>
      </c>
      <c r="N2" s="3" t="str">
        <f>_xll.SNL.Clients.Office.Excel.Functions.SPGLabel(266637,"SP_EBITDA","LTM-1","","Options:Curr=USD,Mag=Standard,ConvMethod=R,FilingVer=Current/Restated")</f>
        <v>EBITDA ($000)</v>
      </c>
      <c r="O2" s="3" t="str">
        <f>_xll.SNL.Clients.Office.Excel.Functions.SPGLabel(266637,"SP_EBIT","LTM","","Options:Curr=USD,Mag=Standard,ConvMethod=R,FilingVer=Current/Restated")</f>
        <v>EBIT ($000)</v>
      </c>
      <c r="P2" s="3" t="str">
        <f>_xll.SNL.Clients.Office.Excel.Functions.SPGLabel(266637,"SP_EBIT","LTM-1","","Options:Curr=USD,Mag=Standard,ConvMethod=R,FilingVer=Current/Restated")</f>
        <v>EBIT ($000)</v>
      </c>
      <c r="Q2" s="3" t="str">
        <f>_xll.SNL.Clients.Office.Excel.Functions.SPGLabel(266637,"SP_NET_INC","LTM","","Options:Curr=USD,Mag=Standard,ConvMethod=R,FilingVer=Current/Restated")</f>
        <v>Net Income ($000)</v>
      </c>
      <c r="R2" s="3" t="str">
        <f>_xll.SNL.Clients.Office.Excel.Functions.SPGLabel(266637,"SP_NET_INC","LTM-1","","Options:Curr=USD,Mag=Standard,ConvMethod=R,FilingVer=Current/Restated")</f>
        <v>Net Income ($000)</v>
      </c>
      <c r="S2" s="3" t="str">
        <f>_xll.SNL.Clients.Office.Excel.Functions.SPGLabel(266637,"IQ_CASH_OPER","LTM","","Options:Curr=USD,Mag=Standard,ConvMethod=R,FilingVer=Current/Restated")</f>
        <v>Cash from Ops. ($000)</v>
      </c>
      <c r="T2" s="3" t="str">
        <f>_xll.SNL.Clients.Office.Excel.Functions.SPGLabel(266637,"IQ_CASH_OPER","LTM-1","","Options:Curr=USD,Mag=Standard,ConvMethod=R,FilingVer=Current/Restated")</f>
        <v>Cash from Ops. ($000)</v>
      </c>
      <c r="U2" s="3" t="str">
        <f>_xll.SNL.Clients.Office.Excel.Functions.SPGLabel(266637,"IQ_LT_DEBT_BNK","LTM","","Options:Curr=USD,Mag=Standard,ConvMethod=R,FilingVer=Current/Restated")</f>
        <v>Long-Term Debt ($000)</v>
      </c>
      <c r="V2" s="3" t="str">
        <f>_xll.SNL.Clients.Office.Excel.Functions.SPGLabel(266637,"IQ_LT_DEBT_BNK","LTM-1","","Options:Curr=USD,Mag=Standard,ConvMethod=R,FilingVer=Current/Restated")</f>
        <v>Long-Term Debt ($000)</v>
      </c>
      <c r="W2" s="3" t="str">
        <f>_xll.SNL.Clients.Office.Excel.Functions.SPGLabel(266637,"SP_TOTAL_ASSETS","LTM","","Options:Curr=USD,Mag=Standard,ConvMethod=R,FilingVer=Current/Restated")</f>
        <v>Total Assets ($000)</v>
      </c>
      <c r="X2" s="3" t="str">
        <f>_xll.SNL.Clients.Office.Excel.Functions.SPGLabel(266637,"SP_TOTAL_ASSETS","LTM-1","","Options:Curr=USD,Mag=Standard,ConvMethod=R,FilingVer=Current/Restated")</f>
        <v>Total Assets ($000)</v>
      </c>
      <c r="Y2" s="3" t="str">
        <f>_xll.SNL.Clients.Office.Excel.Functions.SPGLabel(266637,"SP_CURRENT_ASSETS","LTM","","Options:Curr=USD,Mag=Standard,ConvMethod=R,FilingVer=Current/Restated")</f>
        <v>Total Current Assets ($000)</v>
      </c>
      <c r="Z2" s="3" t="str">
        <f>_xll.SNL.Clients.Office.Excel.Functions.SPGLabel(266637,"SP_CURRENT_ASSETS","LTM-1","","Options:Curr=USD,Mag=Standard,ConvMethod=R,FilingVer=Current/Restated")</f>
        <v>Total Current Assets ($000)</v>
      </c>
      <c r="AA2" s="3" t="str">
        <f>_xll.SNL.Clients.Office.Excel.Functions.SPGLabel(266637,"SP_CURRENT_LIAB","LTM","","Options:Curr=USD,Mag=Standard,ConvMethod=R,FilingVer=Current/Restated")</f>
        <v>Total Current Liabilities ($000)</v>
      </c>
      <c r="AB2" s="3" t="str">
        <f>_xll.SNL.Clients.Office.Excel.Functions.SPGLabel(266637,"SP_CURRENT_LIAB","LTM-1","","Options:Curr=USD,Mag=Standard,ConvMethod=R,FilingVer=Current/Restated")</f>
        <v>Total Current Liabilities ($000)</v>
      </c>
      <c r="AC2" s="3" t="str">
        <f>_xll.SNL.Clients.Office.Excel.Functions.SPGLabel(266637,"SP_SHARES_OUT_PERIOD_END","LTM","","Options:Curr=USD,Mag=Standard,ConvMethod=R,FilingVer=Current/Restated")</f>
        <v>Common Shares Outstanding (actual)</v>
      </c>
      <c r="AD2" s="3" t="str">
        <f>_xll.SNL.Clients.Office.Excel.Functions.SPGLabel(266637,"SP_SHARES_OUT_PERIOD_END","LTM-1","","Options:Curr=USD,Mag=Standard,ConvMethod=R,FilingVer=Current/Restated")</f>
        <v>Common Shares Outstanding (actual)</v>
      </c>
      <c r="AP2" s="19"/>
      <c r="AQ2" s="19"/>
      <c r="AR2" s="19"/>
      <c r="AS2" s="19"/>
      <c r="AT2" s="19"/>
      <c r="AU2" s="19"/>
      <c r="AV2" s="19"/>
      <c r="AW2" s="19"/>
      <c r="AX2" s="19"/>
      <c r="AY2" s="19"/>
    </row>
    <row r="3" spans="1:51" x14ac:dyDescent="0.3">
      <c r="A3" s="2" t="s">
        <v>4468</v>
      </c>
      <c r="B3" s="2" t="s">
        <v>4469</v>
      </c>
      <c r="C3" s="2" t="s">
        <v>5333</v>
      </c>
      <c r="D3" s="2" t="s">
        <v>5334</v>
      </c>
      <c r="E3" s="2" t="s">
        <v>4458</v>
      </c>
      <c r="F3" s="2" t="s">
        <v>4459</v>
      </c>
      <c r="G3" s="2" t="s">
        <v>4460</v>
      </c>
      <c r="H3" s="2" t="s">
        <v>4461</v>
      </c>
      <c r="I3" s="2" t="s">
        <v>4462</v>
      </c>
      <c r="J3" s="2" t="s">
        <v>4463</v>
      </c>
      <c r="K3" s="2" t="s">
        <v>5339</v>
      </c>
      <c r="L3" s="2" t="s">
        <v>5339</v>
      </c>
      <c r="M3" s="2" t="s">
        <v>5340</v>
      </c>
      <c r="N3" s="2" t="s">
        <v>5340</v>
      </c>
      <c r="O3" s="2" t="s">
        <v>5341</v>
      </c>
      <c r="P3" s="2" t="s">
        <v>5341</v>
      </c>
      <c r="Q3" s="2" t="s">
        <v>4464</v>
      </c>
      <c r="R3" s="2" t="s">
        <v>4464</v>
      </c>
      <c r="S3" s="2" t="s">
        <v>5342</v>
      </c>
      <c r="T3" s="2" t="s">
        <v>5342</v>
      </c>
      <c r="U3" s="2" t="s">
        <v>4465</v>
      </c>
      <c r="V3" s="2" t="s">
        <v>4465</v>
      </c>
      <c r="W3" s="2" t="s">
        <v>4466</v>
      </c>
      <c r="X3" s="2" t="s">
        <v>4466</v>
      </c>
      <c r="Y3" s="2" t="s">
        <v>5343</v>
      </c>
      <c r="Z3" s="2" t="s">
        <v>5343</v>
      </c>
      <c r="AA3" s="2" t="s">
        <v>5344</v>
      </c>
      <c r="AB3" s="2" t="s">
        <v>5344</v>
      </c>
      <c r="AC3" s="2" t="s">
        <v>4467</v>
      </c>
      <c r="AD3" s="2" t="s">
        <v>4467</v>
      </c>
      <c r="AF3" s="2" t="s">
        <v>5347</v>
      </c>
      <c r="AG3" s="2" t="s">
        <v>5347</v>
      </c>
      <c r="AH3" s="2" t="s">
        <v>5350</v>
      </c>
      <c r="AI3" s="2" t="s">
        <v>5350</v>
      </c>
      <c r="AJ3" s="2" t="s">
        <v>5352</v>
      </c>
      <c r="AK3" s="2" t="s">
        <v>5352</v>
      </c>
      <c r="AL3" s="2" t="s">
        <v>5354</v>
      </c>
      <c r="AM3" s="2" t="s">
        <v>5354</v>
      </c>
      <c r="AN3" s="2" t="s">
        <v>5356</v>
      </c>
      <c r="AO3" s="2" t="s">
        <v>5356</v>
      </c>
      <c r="AP3" s="19"/>
      <c r="AQ3" s="19"/>
      <c r="AR3" s="19"/>
      <c r="AS3" s="19"/>
      <c r="AT3" s="19"/>
      <c r="AU3" s="19"/>
      <c r="AV3" s="19"/>
      <c r="AW3" s="19"/>
      <c r="AX3" s="19"/>
      <c r="AY3" s="19"/>
    </row>
    <row r="4" spans="1:51" ht="14.4" customHeight="1" x14ac:dyDescent="0.3">
      <c r="A4" s="4"/>
      <c r="B4" s="4"/>
      <c r="C4" s="4"/>
      <c r="D4" s="4" t="str">
        <f>_xll.SNL.Clients.Office.Excel.Functions.SPGLabel(266637,"SP_PRICE_CLOSE","&lt;&gt;Current")</f>
        <v>Current</v>
      </c>
      <c r="E4" s="4"/>
      <c r="F4" s="4"/>
      <c r="G4" s="4"/>
      <c r="H4" s="4"/>
      <c r="I4" s="4"/>
      <c r="J4" s="4" t="str">
        <f>_xll.SNL.Clients.Office.Excel.Functions.SPGLabel(266637,"NAICS_CODE","&lt;&gt;Primary")</f>
        <v>Primary</v>
      </c>
      <c r="K4" s="4" t="s">
        <v>4456</v>
      </c>
      <c r="L4" s="4" t="s">
        <v>4457</v>
      </c>
      <c r="M4" s="4" t="s">
        <v>4456</v>
      </c>
      <c r="N4" s="4" t="s">
        <v>4457</v>
      </c>
      <c r="O4" s="4" t="s">
        <v>4456</v>
      </c>
      <c r="P4" s="4" t="s">
        <v>4457</v>
      </c>
      <c r="Q4" s="4" t="s">
        <v>4456</v>
      </c>
      <c r="R4" s="4" t="s">
        <v>4457</v>
      </c>
      <c r="S4" s="4" t="s">
        <v>4456</v>
      </c>
      <c r="T4" s="4" t="s">
        <v>4457</v>
      </c>
      <c r="U4" s="4" t="s">
        <v>4456</v>
      </c>
      <c r="V4" s="4" t="s">
        <v>4457</v>
      </c>
      <c r="W4" s="4" t="s">
        <v>4456</v>
      </c>
      <c r="X4" s="4" t="s">
        <v>4457</v>
      </c>
      <c r="Y4" s="4" t="s">
        <v>4456</v>
      </c>
      <c r="Z4" s="4" t="s">
        <v>4457</v>
      </c>
      <c r="AA4" s="4" t="s">
        <v>4456</v>
      </c>
      <c r="AB4" s="4" t="s">
        <v>4457</v>
      </c>
      <c r="AC4" s="4" t="s">
        <v>4456</v>
      </c>
      <c r="AD4" s="4" t="s">
        <v>4457</v>
      </c>
      <c r="AF4" s="4" t="s">
        <v>4456</v>
      </c>
      <c r="AG4" s="4" t="s">
        <v>4457</v>
      </c>
      <c r="AH4" s="4" t="s">
        <v>4456</v>
      </c>
      <c r="AI4" s="4" t="s">
        <v>4457</v>
      </c>
      <c r="AJ4" s="4" t="s">
        <v>4456</v>
      </c>
      <c r="AK4" s="4" t="s">
        <v>4457</v>
      </c>
      <c r="AL4" s="4" t="s">
        <v>4456</v>
      </c>
      <c r="AM4" s="4" t="s">
        <v>4457</v>
      </c>
      <c r="AN4" s="4" t="s">
        <v>4456</v>
      </c>
      <c r="AO4" s="4" t="s">
        <v>4457</v>
      </c>
      <c r="AP4" s="19"/>
      <c r="AQ4" s="19"/>
      <c r="AR4" s="19"/>
      <c r="AS4" s="19"/>
      <c r="AT4" s="19"/>
      <c r="AU4" s="19"/>
      <c r="AV4" s="19"/>
      <c r="AW4" s="19"/>
      <c r="AX4" s="19"/>
      <c r="AY4" s="19"/>
    </row>
    <row r="5" spans="1:5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51" x14ac:dyDescent="0.3">
      <c r="A6" s="1" t="s">
        <v>0</v>
      </c>
      <c r="B6" s="2">
        <v>5248867</v>
      </c>
      <c r="C6" s="3" t="s">
        <v>5335</v>
      </c>
      <c r="D6" s="5">
        <v>15.71</v>
      </c>
      <c r="E6" s="5">
        <v>1901.7653780799999</v>
      </c>
      <c r="F6" s="3" t="s">
        <v>4470</v>
      </c>
      <c r="G6" s="3" t="s">
        <v>4471</v>
      </c>
      <c r="H6" s="3" t="s">
        <v>4472</v>
      </c>
      <c r="I6" s="3" t="s">
        <v>4472</v>
      </c>
      <c r="J6" s="3" t="s">
        <v>4473</v>
      </c>
      <c r="K6" s="6">
        <v>629743</v>
      </c>
      <c r="L6" s="6">
        <v>631733</v>
      </c>
      <c r="M6" s="6">
        <v>-134769</v>
      </c>
      <c r="N6" s="6">
        <v>-146284</v>
      </c>
      <c r="O6" s="6">
        <v>-171615</v>
      </c>
      <c r="P6" s="6">
        <v>-183538</v>
      </c>
      <c r="Q6" s="6">
        <v>-182551</v>
      </c>
      <c r="R6" s="6">
        <v>-239784</v>
      </c>
      <c r="S6" s="6">
        <v>39170</v>
      </c>
      <c r="T6" s="6">
        <v>-7775</v>
      </c>
      <c r="U6" s="6" t="s">
        <v>4474</v>
      </c>
      <c r="V6" s="6" t="s">
        <v>4474</v>
      </c>
      <c r="W6" s="6">
        <v>937794</v>
      </c>
      <c r="X6" s="6">
        <v>929668</v>
      </c>
      <c r="Y6" s="6">
        <v>593893</v>
      </c>
      <c r="Z6" s="6">
        <v>579155</v>
      </c>
      <c r="AA6" s="6">
        <v>121235</v>
      </c>
      <c r="AB6" s="6">
        <v>111019</v>
      </c>
      <c r="AC6" s="6">
        <v>121039868</v>
      </c>
      <c r="AD6" s="6">
        <v>120474167</v>
      </c>
      <c r="AF6">
        <f t="shared" ref="AF6:AF69" si="0">Q6/W6</f>
        <v>-0.19466002128399201</v>
      </c>
      <c r="AG6">
        <f t="shared" ref="AG6:AG69" si="1">R6/X6</f>
        <v>-0.25792433427847361</v>
      </c>
      <c r="AH6" t="e">
        <f t="shared" ref="AH6:AH69" si="2">U6/W6</f>
        <v>#VALUE!</v>
      </c>
      <c r="AI6" t="e">
        <f t="shared" ref="AI6:AI69" si="3">V6/X6</f>
        <v>#VALUE!</v>
      </c>
      <c r="AJ6">
        <f t="shared" ref="AJ6:AJ69" si="4">Y6/AA6</f>
        <v>4.8986926217676414</v>
      </c>
      <c r="AK6">
        <f t="shared" ref="AK6:AK69" si="5">Z6/AB6</f>
        <v>5.2167196605986366</v>
      </c>
      <c r="AL6">
        <f t="shared" ref="AL6:AL69" si="6">O6/K6</f>
        <v>-0.27251593110205274</v>
      </c>
      <c r="AM6">
        <f t="shared" ref="AM6:AM69" si="7">P6/L6</f>
        <v>-0.29053096798805822</v>
      </c>
      <c r="AN6">
        <f t="shared" ref="AN6:AN69" si="8">K6/W6</f>
        <v>0.67151527947502332</v>
      </c>
      <c r="AO6">
        <f t="shared" ref="AO6:AO69" si="9">L6/X6</f>
        <v>0.67952537895248621</v>
      </c>
      <c r="AP6">
        <f t="shared" ref="AP6:AP69" si="10">IF(OR(Q6&lt;0, Q6="NA"), 0, 1)</f>
        <v>0</v>
      </c>
      <c r="AQ6">
        <f t="shared" ref="AQ6:AQ69" si="11">IF(OR(S6&lt;0, S6="NA"), 0, 1)</f>
        <v>1</v>
      </c>
      <c r="AR6">
        <f t="shared" ref="AR6:AR69" si="12">IFERROR(IF((AF6-AG6)&gt;0,1,0),0)</f>
        <v>1</v>
      </c>
      <c r="AS6">
        <f t="shared" ref="AS6:AS69" si="13">IFERROR(IF((S6-Q6)&gt;0,1,0),0)</f>
        <v>1</v>
      </c>
      <c r="AT6">
        <f t="shared" ref="AT6:AT69" si="14">IFERROR(IF((AH6-AI6)&lt;0,1,0),0)</f>
        <v>0</v>
      </c>
      <c r="AU6">
        <f t="shared" ref="AU6:AU69" si="15">IFERROR(IF((AJ6-AK6)&gt;0,1,0),0)</f>
        <v>0</v>
      </c>
      <c r="AV6">
        <f t="shared" ref="AV6:AV69" si="16">IFERROR(IF((AL6-AM6)&gt;0,1,0),0)</f>
        <v>1</v>
      </c>
      <c r="AW6">
        <f t="shared" ref="AW6:AW69" si="17">IFERROR(IF((AN6-AO6)&gt;0,1,0),0)</f>
        <v>0</v>
      </c>
      <c r="AX6">
        <f t="shared" ref="AX6:AX69" si="18">IFERROR(IF((AC6-AD6)&lt;0,1,0),0)</f>
        <v>0</v>
      </c>
      <c r="AY6">
        <f t="shared" ref="AY6:AY69" si="19">SUM(AP6:AX6)</f>
        <v>4</v>
      </c>
    </row>
    <row r="7" spans="1:51" x14ac:dyDescent="0.3">
      <c r="A7" s="1" t="s">
        <v>1</v>
      </c>
      <c r="B7" s="2">
        <v>4122591</v>
      </c>
      <c r="C7" s="3" t="s">
        <v>5335</v>
      </c>
      <c r="D7" s="7">
        <v>7.39</v>
      </c>
      <c r="E7" s="5">
        <v>471.85850571999998</v>
      </c>
      <c r="F7" s="3" t="s">
        <v>4475</v>
      </c>
      <c r="G7" s="3" t="s">
        <v>4476</v>
      </c>
      <c r="H7" s="3" t="s">
        <v>4477</v>
      </c>
      <c r="I7" s="3" t="s">
        <v>4478</v>
      </c>
      <c r="J7" s="3" t="s">
        <v>4479</v>
      </c>
      <c r="K7" s="6">
        <v>1804461</v>
      </c>
      <c r="L7" s="6">
        <v>1831421</v>
      </c>
      <c r="M7" s="6">
        <v>58693</v>
      </c>
      <c r="N7" s="6">
        <v>66011</v>
      </c>
      <c r="O7" s="6">
        <v>5097</v>
      </c>
      <c r="P7" s="6">
        <v>12259</v>
      </c>
      <c r="Q7" s="6">
        <v>-9053</v>
      </c>
      <c r="R7" s="6">
        <v>-6105</v>
      </c>
      <c r="S7" s="6">
        <v>61642</v>
      </c>
      <c r="T7" s="6">
        <v>94999</v>
      </c>
      <c r="U7" s="6">
        <v>172293</v>
      </c>
      <c r="V7" s="6">
        <v>177113</v>
      </c>
      <c r="W7" s="6">
        <v>1034624</v>
      </c>
      <c r="X7" s="6">
        <v>1032648</v>
      </c>
      <c r="Y7" s="6">
        <v>385714</v>
      </c>
      <c r="Z7" s="6">
        <v>385732</v>
      </c>
      <c r="AA7" s="6">
        <v>266994</v>
      </c>
      <c r="AB7" s="6">
        <v>227819</v>
      </c>
      <c r="AC7" s="6">
        <v>64060948</v>
      </c>
      <c r="AD7" s="6">
        <v>64215626</v>
      </c>
      <c r="AF7">
        <f t="shared" si="0"/>
        <v>-8.7500386613880987E-3</v>
      </c>
      <c r="AG7">
        <f t="shared" si="1"/>
        <v>-5.9119854974783274E-3</v>
      </c>
      <c r="AH7">
        <f t="shared" si="2"/>
        <v>0.166527163491278</v>
      </c>
      <c r="AI7">
        <f t="shared" si="3"/>
        <v>0.17151342955198673</v>
      </c>
      <c r="AJ7">
        <f t="shared" si="4"/>
        <v>1.4446541869854754</v>
      </c>
      <c r="AK7">
        <f t="shared" si="5"/>
        <v>1.6931511419152925</v>
      </c>
      <c r="AL7">
        <f t="shared" si="6"/>
        <v>2.8246662022620604E-3</v>
      </c>
      <c r="AM7">
        <f t="shared" si="7"/>
        <v>6.6937094201715503E-3</v>
      </c>
      <c r="AN7">
        <f t="shared" si="8"/>
        <v>1.7440741757392058</v>
      </c>
      <c r="AO7">
        <f t="shared" si="9"/>
        <v>1.7735191468922615</v>
      </c>
      <c r="AP7">
        <f t="shared" si="10"/>
        <v>0</v>
      </c>
      <c r="AQ7">
        <f t="shared" si="11"/>
        <v>1</v>
      </c>
      <c r="AR7">
        <f t="shared" si="12"/>
        <v>0</v>
      </c>
      <c r="AS7">
        <f t="shared" si="13"/>
        <v>1</v>
      </c>
      <c r="AT7">
        <f t="shared" si="14"/>
        <v>1</v>
      </c>
      <c r="AU7">
        <f t="shared" si="15"/>
        <v>0</v>
      </c>
      <c r="AV7">
        <f t="shared" si="16"/>
        <v>0</v>
      </c>
      <c r="AW7">
        <f t="shared" si="17"/>
        <v>0</v>
      </c>
      <c r="AX7">
        <f t="shared" si="18"/>
        <v>1</v>
      </c>
      <c r="AY7">
        <f t="shared" si="19"/>
        <v>4</v>
      </c>
    </row>
    <row r="8" spans="1:51" x14ac:dyDescent="0.3">
      <c r="A8" s="1" t="s">
        <v>2</v>
      </c>
      <c r="B8" s="2">
        <v>11123920</v>
      </c>
      <c r="C8" s="3" t="s">
        <v>5336</v>
      </c>
      <c r="D8" s="5">
        <v>9.94</v>
      </c>
      <c r="E8" s="5">
        <v>55.057361800000002</v>
      </c>
      <c r="F8" s="3" t="s">
        <v>4480</v>
      </c>
      <c r="G8" s="3" t="s">
        <v>4481</v>
      </c>
      <c r="H8" s="3" t="s">
        <v>4481</v>
      </c>
      <c r="I8" s="3" t="s">
        <v>4482</v>
      </c>
      <c r="J8" s="3" t="s">
        <v>4483</v>
      </c>
      <c r="K8" s="6">
        <v>12126</v>
      </c>
      <c r="L8" s="6">
        <v>10086</v>
      </c>
      <c r="M8" s="6" t="s">
        <v>4474</v>
      </c>
      <c r="N8" s="6" t="s">
        <v>4474</v>
      </c>
      <c r="O8" s="6">
        <v>7291</v>
      </c>
      <c r="P8" s="6">
        <v>4937</v>
      </c>
      <c r="Q8" s="6">
        <v>-3263</v>
      </c>
      <c r="R8" s="6">
        <v>-6745</v>
      </c>
      <c r="S8" s="6">
        <v>-43</v>
      </c>
      <c r="T8" s="6">
        <v>-1067</v>
      </c>
      <c r="U8" s="6" t="s">
        <v>4474</v>
      </c>
      <c r="V8" s="6" t="s">
        <v>4474</v>
      </c>
      <c r="W8" s="6">
        <v>564540</v>
      </c>
      <c r="X8" s="6">
        <v>561454</v>
      </c>
      <c r="Y8" s="6" t="s">
        <v>4474</v>
      </c>
      <c r="Z8" s="6" t="s">
        <v>4474</v>
      </c>
      <c r="AA8" s="6" t="s">
        <v>4474</v>
      </c>
      <c r="AB8" s="6" t="s">
        <v>4474</v>
      </c>
      <c r="AC8" s="6">
        <v>5965459</v>
      </c>
      <c r="AD8" s="6">
        <v>5969174</v>
      </c>
      <c r="AF8">
        <f t="shared" si="0"/>
        <v>-5.7799270202288592E-3</v>
      </c>
      <c r="AG8">
        <f t="shared" si="1"/>
        <v>-1.201345079026955E-2</v>
      </c>
      <c r="AH8" t="e">
        <f t="shared" si="2"/>
        <v>#VALUE!</v>
      </c>
      <c r="AI8" t="e">
        <f t="shared" si="3"/>
        <v>#VALUE!</v>
      </c>
      <c r="AJ8" t="e">
        <f t="shared" si="4"/>
        <v>#VALUE!</v>
      </c>
      <c r="AK8" t="e">
        <f t="shared" si="5"/>
        <v>#VALUE!</v>
      </c>
      <c r="AL8">
        <f t="shared" si="6"/>
        <v>0.60126999835065154</v>
      </c>
      <c r="AM8">
        <f t="shared" si="7"/>
        <v>0.48949038270870515</v>
      </c>
      <c r="AN8">
        <f t="shared" si="8"/>
        <v>2.1479434583909024E-2</v>
      </c>
      <c r="AO8">
        <f t="shared" si="9"/>
        <v>1.7964071856287425E-2</v>
      </c>
      <c r="AP8">
        <f t="shared" si="10"/>
        <v>0</v>
      </c>
      <c r="AQ8">
        <f t="shared" si="11"/>
        <v>0</v>
      </c>
      <c r="AR8">
        <f t="shared" si="12"/>
        <v>1</v>
      </c>
      <c r="AS8">
        <f t="shared" si="13"/>
        <v>1</v>
      </c>
      <c r="AT8">
        <f t="shared" si="14"/>
        <v>0</v>
      </c>
      <c r="AU8">
        <f t="shared" si="15"/>
        <v>0</v>
      </c>
      <c r="AV8">
        <f t="shared" si="16"/>
        <v>1</v>
      </c>
      <c r="AW8">
        <f t="shared" si="17"/>
        <v>1</v>
      </c>
      <c r="AX8">
        <f t="shared" si="18"/>
        <v>1</v>
      </c>
      <c r="AY8">
        <f t="shared" si="19"/>
        <v>5</v>
      </c>
    </row>
    <row r="9" spans="1:51" x14ac:dyDescent="0.3">
      <c r="A9" s="1" t="s">
        <v>3</v>
      </c>
      <c r="B9" s="2">
        <v>100444</v>
      </c>
      <c r="C9" s="3" t="s">
        <v>5335</v>
      </c>
      <c r="D9" s="5">
        <v>55.84</v>
      </c>
      <c r="E9" s="5">
        <v>1368.98980112</v>
      </c>
      <c r="F9" s="3" t="s">
        <v>4480</v>
      </c>
      <c r="G9" s="3" t="s">
        <v>4481</v>
      </c>
      <c r="H9" s="3" t="s">
        <v>4481</v>
      </c>
      <c r="I9" s="3" t="s">
        <v>4482</v>
      </c>
      <c r="J9" s="3" t="s">
        <v>4484</v>
      </c>
      <c r="K9" s="6">
        <v>380682</v>
      </c>
      <c r="L9" s="6">
        <v>376439</v>
      </c>
      <c r="M9" s="6" t="s">
        <v>4474</v>
      </c>
      <c r="N9" s="6" t="s">
        <v>4474</v>
      </c>
      <c r="O9" s="6">
        <v>350177</v>
      </c>
      <c r="P9" s="6">
        <v>337806</v>
      </c>
      <c r="Q9" s="6">
        <v>129598</v>
      </c>
      <c r="R9" s="6">
        <v>127623</v>
      </c>
      <c r="S9" s="6">
        <v>204458</v>
      </c>
      <c r="T9" s="6">
        <v>188255</v>
      </c>
      <c r="U9" s="6">
        <v>39220</v>
      </c>
      <c r="V9" s="6">
        <v>39136</v>
      </c>
      <c r="W9" s="6">
        <v>8763946</v>
      </c>
      <c r="X9" s="6">
        <v>8878003</v>
      </c>
      <c r="Y9" s="6" t="s">
        <v>4474</v>
      </c>
      <c r="Z9" s="6" t="s">
        <v>4474</v>
      </c>
      <c r="AA9" s="6" t="s">
        <v>4474</v>
      </c>
      <c r="AB9" s="6" t="s">
        <v>4474</v>
      </c>
      <c r="AC9" s="6">
        <v>24514383</v>
      </c>
      <c r="AD9" s="6">
        <v>24507023</v>
      </c>
      <c r="AF9">
        <f t="shared" si="0"/>
        <v>1.478763105112697E-2</v>
      </c>
      <c r="AG9">
        <f t="shared" si="1"/>
        <v>1.4375192258889752E-2</v>
      </c>
      <c r="AH9">
        <f t="shared" si="2"/>
        <v>4.4751530874334458E-3</v>
      </c>
      <c r="AI9">
        <f t="shared" si="3"/>
        <v>4.4081985554634299E-3</v>
      </c>
      <c r="AJ9" t="e">
        <f t="shared" si="4"/>
        <v>#VALUE!</v>
      </c>
      <c r="AK9" t="e">
        <f t="shared" si="5"/>
        <v>#VALUE!</v>
      </c>
      <c r="AL9">
        <f t="shared" si="6"/>
        <v>0.91986750095880554</v>
      </c>
      <c r="AM9">
        <f t="shared" si="7"/>
        <v>0.89737248265987313</v>
      </c>
      <c r="AN9">
        <f t="shared" si="8"/>
        <v>4.3437282703476264E-2</v>
      </c>
      <c r="AO9">
        <f t="shared" si="9"/>
        <v>4.2401314800186482E-2</v>
      </c>
      <c r="AP9">
        <f t="shared" si="10"/>
        <v>1</v>
      </c>
      <c r="AQ9">
        <f t="shared" si="11"/>
        <v>1</v>
      </c>
      <c r="AR9">
        <f t="shared" si="12"/>
        <v>1</v>
      </c>
      <c r="AS9">
        <f t="shared" si="13"/>
        <v>1</v>
      </c>
      <c r="AT9">
        <f t="shared" si="14"/>
        <v>0</v>
      </c>
      <c r="AU9">
        <f t="shared" si="15"/>
        <v>0</v>
      </c>
      <c r="AV9">
        <f t="shared" si="16"/>
        <v>1</v>
      </c>
      <c r="AW9">
        <f t="shared" si="17"/>
        <v>1</v>
      </c>
      <c r="AX9">
        <f t="shared" si="18"/>
        <v>0</v>
      </c>
      <c r="AY9">
        <f t="shared" si="19"/>
        <v>6</v>
      </c>
    </row>
    <row r="10" spans="1:51" x14ac:dyDescent="0.3">
      <c r="A10" s="1" t="s">
        <v>4</v>
      </c>
      <c r="B10" s="2">
        <v>105135</v>
      </c>
      <c r="C10" s="3" t="s">
        <v>5337</v>
      </c>
      <c r="D10" s="5">
        <v>134.6</v>
      </c>
      <c r="E10" s="5">
        <v>73297.5885022</v>
      </c>
      <c r="F10" s="3" t="s">
        <v>4485</v>
      </c>
      <c r="G10" s="3" t="s">
        <v>4486</v>
      </c>
      <c r="H10" s="3" t="s">
        <v>4487</v>
      </c>
      <c r="I10" s="3" t="s">
        <v>4487</v>
      </c>
      <c r="J10" s="3" t="s">
        <v>4488</v>
      </c>
      <c r="K10" s="6">
        <v>32638000</v>
      </c>
      <c r="L10" s="6">
        <v>32614000</v>
      </c>
      <c r="M10" s="6">
        <v>8117000</v>
      </c>
      <c r="N10" s="6">
        <v>7350000</v>
      </c>
      <c r="O10" s="6">
        <v>6539000</v>
      </c>
      <c r="P10" s="6">
        <v>5547000</v>
      </c>
      <c r="Q10" s="6">
        <v>4407000</v>
      </c>
      <c r="R10" s="6">
        <v>960000</v>
      </c>
      <c r="S10" s="6">
        <v>1987000</v>
      </c>
      <c r="T10" s="6">
        <v>5684000</v>
      </c>
      <c r="U10" s="6">
        <v>11387000</v>
      </c>
      <c r="V10" s="6">
        <v>11877000</v>
      </c>
      <c r="W10" s="6">
        <v>40875000</v>
      </c>
      <c r="X10" s="6">
        <v>43377000</v>
      </c>
      <c r="Y10" s="6">
        <v>16299000</v>
      </c>
      <c r="Z10" s="6">
        <v>19515000</v>
      </c>
      <c r="AA10" s="6">
        <v>11391000</v>
      </c>
      <c r="AB10" s="6">
        <v>14345000</v>
      </c>
      <c r="AC10" s="6">
        <v>544558607</v>
      </c>
      <c r="AD10" s="6">
        <v>549353621</v>
      </c>
      <c r="AF10">
        <f t="shared" si="0"/>
        <v>0.10781651376146789</v>
      </c>
      <c r="AG10">
        <f t="shared" si="1"/>
        <v>2.2131544366830347E-2</v>
      </c>
      <c r="AH10">
        <f t="shared" si="2"/>
        <v>0.2785810397553517</v>
      </c>
      <c r="AI10">
        <f t="shared" si="3"/>
        <v>0.27380870046337918</v>
      </c>
      <c r="AJ10">
        <f t="shared" si="4"/>
        <v>1.4308664735317356</v>
      </c>
      <c r="AK10">
        <f t="shared" si="5"/>
        <v>1.3604043220634368</v>
      </c>
      <c r="AL10">
        <f t="shared" si="6"/>
        <v>0.20034928610821742</v>
      </c>
      <c r="AM10">
        <f t="shared" si="7"/>
        <v>0.17008033359906788</v>
      </c>
      <c r="AN10">
        <f t="shared" si="8"/>
        <v>0.7984831804281346</v>
      </c>
      <c r="AO10">
        <f t="shared" si="9"/>
        <v>0.75187311247896349</v>
      </c>
      <c r="AP10">
        <f t="shared" si="10"/>
        <v>1</v>
      </c>
      <c r="AQ10">
        <f t="shared" si="11"/>
        <v>1</v>
      </c>
      <c r="AR10">
        <f t="shared" si="12"/>
        <v>1</v>
      </c>
      <c r="AS10">
        <f t="shared" si="13"/>
        <v>0</v>
      </c>
      <c r="AT10">
        <f t="shared" si="14"/>
        <v>0</v>
      </c>
      <c r="AU10">
        <f t="shared" si="15"/>
        <v>1</v>
      </c>
      <c r="AV10">
        <f t="shared" si="16"/>
        <v>1</v>
      </c>
      <c r="AW10">
        <f t="shared" si="17"/>
        <v>1</v>
      </c>
      <c r="AX10">
        <f t="shared" si="18"/>
        <v>1</v>
      </c>
      <c r="AY10">
        <f t="shared" si="19"/>
        <v>7</v>
      </c>
    </row>
    <row r="11" spans="1:51" x14ac:dyDescent="0.3">
      <c r="A11" s="1" t="s">
        <v>5</v>
      </c>
      <c r="B11" s="2">
        <v>5284798</v>
      </c>
      <c r="C11" s="3" t="s">
        <v>5335</v>
      </c>
      <c r="D11" s="5">
        <v>4.76</v>
      </c>
      <c r="E11" s="5">
        <v>220.04389484000001</v>
      </c>
      <c r="F11" s="3" t="s">
        <v>4470</v>
      </c>
      <c r="G11" s="3" t="s">
        <v>4471</v>
      </c>
      <c r="H11" s="3" t="s">
        <v>4489</v>
      </c>
      <c r="I11" s="3" t="s">
        <v>4489</v>
      </c>
      <c r="J11" s="3" t="s">
        <v>4490</v>
      </c>
      <c r="K11" s="6">
        <v>17</v>
      </c>
      <c r="L11" s="6">
        <v>20218</v>
      </c>
      <c r="M11" s="6">
        <v>-163717</v>
      </c>
      <c r="N11" s="6">
        <v>-126755</v>
      </c>
      <c r="O11" s="6">
        <v>-168376</v>
      </c>
      <c r="P11" s="6">
        <v>-131218</v>
      </c>
      <c r="Q11" s="6">
        <v>-143480</v>
      </c>
      <c r="R11" s="6">
        <v>-109893</v>
      </c>
      <c r="S11" s="6">
        <v>-113372</v>
      </c>
      <c r="T11" s="6">
        <v>-85152</v>
      </c>
      <c r="U11" s="6" t="s">
        <v>4474</v>
      </c>
      <c r="V11" s="6" t="s">
        <v>4474</v>
      </c>
      <c r="W11" s="6">
        <v>604028</v>
      </c>
      <c r="X11" s="6">
        <v>620117</v>
      </c>
      <c r="Y11" s="6">
        <v>510757</v>
      </c>
      <c r="Z11" s="6">
        <v>552633</v>
      </c>
      <c r="AA11" s="6">
        <v>29465</v>
      </c>
      <c r="AB11" s="6">
        <v>19403</v>
      </c>
      <c r="AC11" s="6">
        <v>51996639</v>
      </c>
      <c r="AD11" s="6">
        <v>51914275</v>
      </c>
      <c r="AF11">
        <f t="shared" si="0"/>
        <v>-0.23753865714834413</v>
      </c>
      <c r="AG11">
        <f t="shared" si="1"/>
        <v>-0.17721333232277134</v>
      </c>
      <c r="AH11" t="e">
        <f t="shared" si="2"/>
        <v>#VALUE!</v>
      </c>
      <c r="AI11" t="e">
        <f t="shared" si="3"/>
        <v>#VALUE!</v>
      </c>
      <c r="AJ11">
        <f t="shared" si="4"/>
        <v>17.33436280332598</v>
      </c>
      <c r="AK11">
        <f t="shared" si="5"/>
        <v>28.481832706282535</v>
      </c>
      <c r="AL11">
        <f t="shared" si="6"/>
        <v>-9904.4705882352937</v>
      </c>
      <c r="AM11">
        <f t="shared" si="7"/>
        <v>-6.4901572855871006</v>
      </c>
      <c r="AN11">
        <f t="shared" si="8"/>
        <v>2.8144390657386743E-5</v>
      </c>
      <c r="AO11">
        <f t="shared" si="9"/>
        <v>3.2603524818703565E-2</v>
      </c>
      <c r="AP11">
        <f t="shared" si="10"/>
        <v>0</v>
      </c>
      <c r="AQ11">
        <f t="shared" si="11"/>
        <v>0</v>
      </c>
      <c r="AR11">
        <f t="shared" si="12"/>
        <v>0</v>
      </c>
      <c r="AS11">
        <f t="shared" si="13"/>
        <v>1</v>
      </c>
      <c r="AT11">
        <f t="shared" si="14"/>
        <v>0</v>
      </c>
      <c r="AU11">
        <f t="shared" si="15"/>
        <v>0</v>
      </c>
      <c r="AV11">
        <f t="shared" si="16"/>
        <v>0</v>
      </c>
      <c r="AW11">
        <f t="shared" si="17"/>
        <v>0</v>
      </c>
      <c r="AX11">
        <f t="shared" si="18"/>
        <v>0</v>
      </c>
      <c r="AY11">
        <f t="shared" si="19"/>
        <v>1</v>
      </c>
    </row>
    <row r="12" spans="1:51" x14ac:dyDescent="0.3">
      <c r="A12" s="1" t="s">
        <v>6</v>
      </c>
      <c r="B12" s="2">
        <v>25688942</v>
      </c>
      <c r="C12" s="3" t="s">
        <v>5336</v>
      </c>
      <c r="D12" s="5">
        <v>10</v>
      </c>
      <c r="E12" s="5">
        <v>106.56717</v>
      </c>
      <c r="F12" s="3" t="s">
        <v>4480</v>
      </c>
      <c r="G12" s="3" t="s">
        <v>4491</v>
      </c>
      <c r="H12" s="3" t="s">
        <v>4492</v>
      </c>
      <c r="I12" s="3" t="s">
        <v>4493</v>
      </c>
      <c r="J12" s="3" t="s">
        <v>4494</v>
      </c>
      <c r="K12" s="6" t="s">
        <v>4474</v>
      </c>
      <c r="L12" s="6" t="s">
        <v>4474</v>
      </c>
      <c r="M12" s="6" t="s">
        <v>4474</v>
      </c>
      <c r="N12" s="6" t="s">
        <v>4474</v>
      </c>
      <c r="O12" s="6">
        <v>-1317.9829999999999</v>
      </c>
      <c r="P12" s="6">
        <v>-1200.069</v>
      </c>
      <c r="Q12" s="6">
        <v>-1187.1849999999999</v>
      </c>
      <c r="R12" s="6">
        <v>-1186.415</v>
      </c>
      <c r="S12" s="6">
        <v>-1111.117</v>
      </c>
      <c r="T12" s="6">
        <v>-986.68499999999995</v>
      </c>
      <c r="U12" s="6">
        <v>1000</v>
      </c>
      <c r="V12" s="6">
        <v>1000</v>
      </c>
      <c r="W12" s="6">
        <v>83430.063999999998</v>
      </c>
      <c r="X12" s="6">
        <v>83681.820000000007</v>
      </c>
      <c r="Y12" s="6">
        <v>739.00199999999995</v>
      </c>
      <c r="Z12" s="6">
        <v>1100.2070000000001</v>
      </c>
      <c r="AA12" s="6">
        <v>275</v>
      </c>
      <c r="AB12" s="6">
        <v>315</v>
      </c>
      <c r="AC12" s="6">
        <v>10656717</v>
      </c>
      <c r="AD12" s="6">
        <v>10685467</v>
      </c>
      <c r="AF12">
        <f t="shared" si="0"/>
        <v>-1.4229702616553189E-2</v>
      </c>
      <c r="AG12">
        <f t="shared" si="1"/>
        <v>-1.4177691163982809E-2</v>
      </c>
      <c r="AH12">
        <f t="shared" si="2"/>
        <v>1.1986086933841978E-2</v>
      </c>
      <c r="AI12">
        <f t="shared" si="3"/>
        <v>1.195002689951055E-2</v>
      </c>
      <c r="AJ12">
        <f t="shared" si="4"/>
        <v>2.6872799999999999</v>
      </c>
      <c r="AK12">
        <f t="shared" si="5"/>
        <v>3.4927206349206354</v>
      </c>
      <c r="AL12" t="e">
        <f t="shared" si="6"/>
        <v>#VALUE!</v>
      </c>
      <c r="AM12" t="e">
        <f t="shared" si="7"/>
        <v>#VALUE!</v>
      </c>
      <c r="AN12" t="e">
        <f t="shared" si="8"/>
        <v>#VALUE!</v>
      </c>
      <c r="AO12" t="e">
        <f t="shared" si="9"/>
        <v>#VALUE!</v>
      </c>
      <c r="AP12">
        <f t="shared" si="10"/>
        <v>0</v>
      </c>
      <c r="AQ12">
        <f t="shared" si="11"/>
        <v>0</v>
      </c>
      <c r="AR12">
        <f t="shared" si="12"/>
        <v>0</v>
      </c>
      <c r="AS12">
        <f t="shared" si="13"/>
        <v>1</v>
      </c>
      <c r="AT12">
        <f t="shared" si="14"/>
        <v>0</v>
      </c>
      <c r="AU12">
        <f t="shared" si="15"/>
        <v>0</v>
      </c>
      <c r="AV12">
        <f t="shared" si="16"/>
        <v>0</v>
      </c>
      <c r="AW12">
        <f t="shared" si="17"/>
        <v>0</v>
      </c>
      <c r="AX12">
        <f t="shared" si="18"/>
        <v>1</v>
      </c>
      <c r="AY12">
        <f t="shared" si="19"/>
        <v>2</v>
      </c>
    </row>
    <row r="13" spans="1:51" x14ac:dyDescent="0.3">
      <c r="A13" s="1" t="s">
        <v>7</v>
      </c>
      <c r="B13" s="2">
        <v>19357914</v>
      </c>
      <c r="C13" s="3" t="s">
        <v>5338</v>
      </c>
      <c r="D13" s="5">
        <v>6.31</v>
      </c>
      <c r="E13" s="5">
        <v>741.94380820000003</v>
      </c>
      <c r="F13" s="3" t="s">
        <v>4470</v>
      </c>
      <c r="G13" s="3" t="s">
        <v>4471</v>
      </c>
      <c r="H13" s="3" t="s">
        <v>4489</v>
      </c>
      <c r="I13" s="3" t="s">
        <v>4489</v>
      </c>
      <c r="J13" s="3" t="s">
        <v>4495</v>
      </c>
      <c r="K13" s="6" t="s">
        <v>4474</v>
      </c>
      <c r="L13" s="6" t="s">
        <v>4474</v>
      </c>
      <c r="M13" s="6">
        <v>-303812</v>
      </c>
      <c r="N13" s="6">
        <v>-191217</v>
      </c>
      <c r="O13" s="6">
        <v>-303857</v>
      </c>
      <c r="P13" s="6">
        <v>-191264</v>
      </c>
      <c r="Q13" s="6">
        <v>-288960</v>
      </c>
      <c r="R13" s="6">
        <v>-174612</v>
      </c>
      <c r="S13" s="6">
        <v>-280536</v>
      </c>
      <c r="T13" s="6">
        <v>-165538</v>
      </c>
      <c r="U13" s="6">
        <v>35544</v>
      </c>
      <c r="V13" s="6">
        <v>20355</v>
      </c>
      <c r="W13" s="6">
        <v>458297</v>
      </c>
      <c r="X13" s="6">
        <v>582138</v>
      </c>
      <c r="Y13" s="6">
        <v>456206</v>
      </c>
      <c r="Z13" s="6">
        <v>579854</v>
      </c>
      <c r="AA13" s="6">
        <v>39131</v>
      </c>
      <c r="AB13" s="6">
        <v>41653</v>
      </c>
      <c r="AC13" s="6">
        <v>106126338</v>
      </c>
      <c r="AD13" s="6">
        <v>104915176</v>
      </c>
      <c r="AF13">
        <f t="shared" si="0"/>
        <v>-0.6305081639199035</v>
      </c>
      <c r="AG13">
        <f t="shared" si="1"/>
        <v>-0.29994949651113656</v>
      </c>
      <c r="AH13">
        <f t="shared" si="2"/>
        <v>7.7556693585164205E-2</v>
      </c>
      <c r="AI13">
        <f t="shared" si="3"/>
        <v>3.4965935912103313E-2</v>
      </c>
      <c r="AJ13">
        <f t="shared" si="4"/>
        <v>11.658429378242314</v>
      </c>
      <c r="AK13">
        <f t="shared" si="5"/>
        <v>13.921062108371546</v>
      </c>
      <c r="AL13" t="e">
        <f t="shared" si="6"/>
        <v>#VALUE!</v>
      </c>
      <c r="AM13" t="e">
        <f t="shared" si="7"/>
        <v>#VALUE!</v>
      </c>
      <c r="AN13" t="e">
        <f t="shared" si="8"/>
        <v>#VALUE!</v>
      </c>
      <c r="AO13" t="e">
        <f t="shared" si="9"/>
        <v>#VALUE!</v>
      </c>
      <c r="AP13">
        <f t="shared" si="10"/>
        <v>0</v>
      </c>
      <c r="AQ13">
        <f t="shared" si="11"/>
        <v>0</v>
      </c>
      <c r="AR13">
        <f t="shared" si="12"/>
        <v>0</v>
      </c>
      <c r="AS13">
        <f t="shared" si="13"/>
        <v>1</v>
      </c>
      <c r="AT13">
        <f t="shared" si="14"/>
        <v>0</v>
      </c>
      <c r="AU13">
        <f t="shared" si="15"/>
        <v>0</v>
      </c>
      <c r="AV13">
        <f t="shared" si="16"/>
        <v>0</v>
      </c>
      <c r="AW13">
        <f t="shared" si="17"/>
        <v>0</v>
      </c>
      <c r="AX13">
        <f t="shared" si="18"/>
        <v>0</v>
      </c>
      <c r="AY13">
        <f t="shared" si="19"/>
        <v>1</v>
      </c>
    </row>
    <row r="14" spans="1:51" x14ac:dyDescent="0.3">
      <c r="A14" s="1" t="s">
        <v>8</v>
      </c>
      <c r="B14" s="2">
        <v>100630552</v>
      </c>
      <c r="C14" s="3" t="s">
        <v>5336</v>
      </c>
      <c r="D14" s="5">
        <v>9.98</v>
      </c>
      <c r="E14" s="5">
        <v>80.388900000000007</v>
      </c>
      <c r="F14" s="3" t="s">
        <v>4480</v>
      </c>
      <c r="G14" s="3" t="s">
        <v>4491</v>
      </c>
      <c r="H14" s="3" t="s">
        <v>4492</v>
      </c>
      <c r="I14" s="3" t="s">
        <v>4493</v>
      </c>
      <c r="J14" s="3" t="s">
        <v>4494</v>
      </c>
      <c r="K14" s="6" t="s">
        <v>4474</v>
      </c>
      <c r="L14" s="6" t="s">
        <v>4474</v>
      </c>
      <c r="M14" s="6" t="s">
        <v>4474</v>
      </c>
      <c r="N14" s="6" t="s">
        <v>4474</v>
      </c>
      <c r="O14" s="6">
        <v>-49.427999999999997</v>
      </c>
      <c r="P14" s="6">
        <v>-2.65</v>
      </c>
      <c r="Q14" s="6">
        <v>-49.427999999999997</v>
      </c>
      <c r="R14" s="6">
        <v>-2.65</v>
      </c>
      <c r="S14" s="6" t="s">
        <v>4474</v>
      </c>
      <c r="T14" s="6">
        <v>0</v>
      </c>
      <c r="U14" s="6" t="s">
        <v>4474</v>
      </c>
      <c r="V14" s="6" t="s">
        <v>4474</v>
      </c>
      <c r="W14" s="6">
        <v>82.25</v>
      </c>
      <c r="X14" s="6" t="s">
        <v>4474</v>
      </c>
      <c r="Y14" s="6" t="s">
        <v>4474</v>
      </c>
      <c r="Z14" s="6" t="s">
        <v>4474</v>
      </c>
      <c r="AA14" s="6">
        <v>270</v>
      </c>
      <c r="AB14" s="6">
        <v>141</v>
      </c>
      <c r="AC14" s="6">
        <v>1581250</v>
      </c>
      <c r="AD14" s="6">
        <v>1581250</v>
      </c>
      <c r="AF14">
        <f t="shared" si="0"/>
        <v>-0.60094832826747713</v>
      </c>
      <c r="AG14" t="e">
        <f t="shared" si="1"/>
        <v>#VALUE!</v>
      </c>
      <c r="AH14" t="e">
        <f t="shared" si="2"/>
        <v>#VALUE!</v>
      </c>
      <c r="AI14" t="e">
        <f t="shared" si="3"/>
        <v>#VALUE!</v>
      </c>
      <c r="AJ14" t="e">
        <f t="shared" si="4"/>
        <v>#VALUE!</v>
      </c>
      <c r="AK14" t="e">
        <f t="shared" si="5"/>
        <v>#VALUE!</v>
      </c>
      <c r="AL14" t="e">
        <f t="shared" si="6"/>
        <v>#VALUE!</v>
      </c>
      <c r="AM14" t="e">
        <f t="shared" si="7"/>
        <v>#VALUE!</v>
      </c>
      <c r="AN14" t="e">
        <f t="shared" si="8"/>
        <v>#VALUE!</v>
      </c>
      <c r="AO14" t="e">
        <f t="shared" si="9"/>
        <v>#VALUE!</v>
      </c>
      <c r="AP14">
        <f t="shared" si="10"/>
        <v>0</v>
      </c>
      <c r="AQ14">
        <f t="shared" si="11"/>
        <v>0</v>
      </c>
      <c r="AR14">
        <f t="shared" si="12"/>
        <v>0</v>
      </c>
      <c r="AS14">
        <f t="shared" si="13"/>
        <v>0</v>
      </c>
      <c r="AT14">
        <f t="shared" si="14"/>
        <v>0</v>
      </c>
      <c r="AU14">
        <f t="shared" si="15"/>
        <v>0</v>
      </c>
      <c r="AV14">
        <f t="shared" si="16"/>
        <v>0</v>
      </c>
      <c r="AW14">
        <f t="shared" si="17"/>
        <v>0</v>
      </c>
      <c r="AX14">
        <f t="shared" si="18"/>
        <v>0</v>
      </c>
      <c r="AY14">
        <f t="shared" si="19"/>
        <v>0</v>
      </c>
    </row>
    <row r="15" spans="1:51" x14ac:dyDescent="0.3">
      <c r="A15" s="1" t="s">
        <v>9</v>
      </c>
      <c r="B15" s="2">
        <v>4020605</v>
      </c>
      <c r="C15" s="3" t="s">
        <v>5337</v>
      </c>
      <c r="D15" s="5">
        <v>68.63</v>
      </c>
      <c r="E15" s="5">
        <v>9951.0386256900001</v>
      </c>
      <c r="F15" s="3" t="s">
        <v>4485</v>
      </c>
      <c r="G15" s="3" t="s">
        <v>4486</v>
      </c>
      <c r="H15" s="3" t="s">
        <v>4496</v>
      </c>
      <c r="I15" s="3" t="s">
        <v>4496</v>
      </c>
      <c r="J15" s="3" t="s">
        <v>4497</v>
      </c>
      <c r="K15" s="6">
        <v>3893800</v>
      </c>
      <c r="L15" s="6">
        <v>3928700</v>
      </c>
      <c r="M15" s="6">
        <v>809100</v>
      </c>
      <c r="N15" s="6">
        <v>828900</v>
      </c>
      <c r="O15" s="6">
        <v>728800</v>
      </c>
      <c r="P15" s="6">
        <v>749500</v>
      </c>
      <c r="Q15" s="6">
        <v>561200</v>
      </c>
      <c r="R15" s="6">
        <v>576500</v>
      </c>
      <c r="S15" s="6">
        <v>591200</v>
      </c>
      <c r="T15" s="6">
        <v>574100</v>
      </c>
      <c r="U15" s="6">
        <v>109700</v>
      </c>
      <c r="V15" s="6">
        <v>130400</v>
      </c>
      <c r="W15" s="6">
        <v>3154200</v>
      </c>
      <c r="X15" s="6">
        <v>3197600</v>
      </c>
      <c r="Y15" s="6">
        <v>1412500</v>
      </c>
      <c r="Z15" s="6">
        <v>1481300</v>
      </c>
      <c r="AA15" s="6">
        <v>844200</v>
      </c>
      <c r="AB15" s="6">
        <v>872400</v>
      </c>
      <c r="AC15" s="6">
        <v>144995463</v>
      </c>
      <c r="AD15" s="6">
        <v>145845344</v>
      </c>
      <c r="AF15">
        <f t="shared" si="0"/>
        <v>0.17792150149007671</v>
      </c>
      <c r="AG15">
        <f t="shared" si="1"/>
        <v>0.18029146860145109</v>
      </c>
      <c r="AH15">
        <f t="shared" si="2"/>
        <v>3.4779024792340373E-2</v>
      </c>
      <c r="AI15">
        <f t="shared" si="3"/>
        <v>4.0780585439079309E-2</v>
      </c>
      <c r="AJ15">
        <f t="shared" si="4"/>
        <v>1.6731817104951434</v>
      </c>
      <c r="AK15">
        <f t="shared" si="5"/>
        <v>1.6979596515359927</v>
      </c>
      <c r="AL15">
        <f t="shared" si="6"/>
        <v>0.18716934614001746</v>
      </c>
      <c r="AM15">
        <f t="shared" si="7"/>
        <v>0.19077557461755798</v>
      </c>
      <c r="AN15">
        <f t="shared" si="8"/>
        <v>1.2344810094477205</v>
      </c>
      <c r="AO15">
        <f t="shared" si="9"/>
        <v>1.2286402301726296</v>
      </c>
      <c r="AP15">
        <f t="shared" si="10"/>
        <v>1</v>
      </c>
      <c r="AQ15">
        <f t="shared" si="11"/>
        <v>1</v>
      </c>
      <c r="AR15">
        <f t="shared" si="12"/>
        <v>0</v>
      </c>
      <c r="AS15">
        <f t="shared" si="13"/>
        <v>1</v>
      </c>
      <c r="AT15">
        <f t="shared" si="14"/>
        <v>1</v>
      </c>
      <c r="AU15">
        <f t="shared" si="15"/>
        <v>0</v>
      </c>
      <c r="AV15">
        <f t="shared" si="16"/>
        <v>0</v>
      </c>
      <c r="AW15">
        <f t="shared" si="17"/>
        <v>1</v>
      </c>
      <c r="AX15">
        <f t="shared" si="18"/>
        <v>1</v>
      </c>
      <c r="AY15">
        <f t="shared" si="19"/>
        <v>6</v>
      </c>
    </row>
    <row r="16" spans="1:51" x14ac:dyDescent="0.3">
      <c r="A16" s="1" t="s">
        <v>10</v>
      </c>
      <c r="B16" s="2">
        <v>29663785</v>
      </c>
      <c r="C16" s="3" t="s">
        <v>5337</v>
      </c>
      <c r="D16" s="5">
        <v>19.57</v>
      </c>
      <c r="E16" s="5">
        <v>208.23249100999999</v>
      </c>
      <c r="F16" s="3" t="s">
        <v>4475</v>
      </c>
      <c r="G16" s="3" t="s">
        <v>4476</v>
      </c>
      <c r="H16" s="3" t="s">
        <v>4477</v>
      </c>
      <c r="I16" s="3" t="s">
        <v>4498</v>
      </c>
      <c r="J16" s="3" t="s">
        <v>4499</v>
      </c>
      <c r="K16" s="6">
        <v>564586</v>
      </c>
      <c r="L16" s="6">
        <v>555516</v>
      </c>
      <c r="M16" s="6">
        <v>6553</v>
      </c>
      <c r="N16" s="6">
        <v>4878</v>
      </c>
      <c r="O16" s="6">
        <v>-10917</v>
      </c>
      <c r="P16" s="6">
        <v>-12670</v>
      </c>
      <c r="Q16" s="6">
        <v>-30516</v>
      </c>
      <c r="R16" s="6">
        <v>-95487</v>
      </c>
      <c r="S16" s="6">
        <v>9046</v>
      </c>
      <c r="T16" s="6">
        <v>21938</v>
      </c>
      <c r="U16" s="6">
        <v>105610</v>
      </c>
      <c r="V16" s="6">
        <v>100607</v>
      </c>
      <c r="W16" s="6">
        <v>404101</v>
      </c>
      <c r="X16" s="6">
        <v>388804</v>
      </c>
      <c r="Y16" s="6">
        <v>156277</v>
      </c>
      <c r="Z16" s="6">
        <v>155067</v>
      </c>
      <c r="AA16" s="6">
        <v>98830</v>
      </c>
      <c r="AB16" s="6">
        <v>99843</v>
      </c>
      <c r="AC16" s="6">
        <v>10631326</v>
      </c>
      <c r="AD16" s="6">
        <v>10529419</v>
      </c>
      <c r="AF16">
        <f t="shared" si="0"/>
        <v>-7.5515774521716109E-2</v>
      </c>
      <c r="AG16">
        <f t="shared" si="1"/>
        <v>-0.24559160913982367</v>
      </c>
      <c r="AH16">
        <f t="shared" si="2"/>
        <v>0.2613455547004338</v>
      </c>
      <c r="AI16">
        <f t="shared" si="3"/>
        <v>0.25876019794035043</v>
      </c>
      <c r="AJ16">
        <f t="shared" si="4"/>
        <v>1.5812708691692805</v>
      </c>
      <c r="AK16">
        <f t="shared" si="5"/>
        <v>1.5531083801568462</v>
      </c>
      <c r="AL16">
        <f t="shared" si="6"/>
        <v>-1.9336292433747914E-2</v>
      </c>
      <c r="AM16">
        <f t="shared" si="7"/>
        <v>-2.2807623902821882E-2</v>
      </c>
      <c r="AN16">
        <f t="shared" si="8"/>
        <v>1.3971408138064494</v>
      </c>
      <c r="AO16">
        <f t="shared" si="9"/>
        <v>1.4287815968971513</v>
      </c>
      <c r="AP16">
        <f t="shared" si="10"/>
        <v>0</v>
      </c>
      <c r="AQ16">
        <f t="shared" si="11"/>
        <v>1</v>
      </c>
      <c r="AR16">
        <f t="shared" si="12"/>
        <v>1</v>
      </c>
      <c r="AS16">
        <f t="shared" si="13"/>
        <v>1</v>
      </c>
      <c r="AT16">
        <f t="shared" si="14"/>
        <v>0</v>
      </c>
      <c r="AU16">
        <f t="shared" si="15"/>
        <v>1</v>
      </c>
      <c r="AV16">
        <f t="shared" si="16"/>
        <v>1</v>
      </c>
      <c r="AW16">
        <f t="shared" si="17"/>
        <v>0</v>
      </c>
      <c r="AX16">
        <f t="shared" si="18"/>
        <v>0</v>
      </c>
      <c r="AY16">
        <f t="shared" si="19"/>
        <v>5</v>
      </c>
    </row>
    <row r="17" spans="1:51" x14ac:dyDescent="0.3">
      <c r="A17" s="1" t="s">
        <v>11</v>
      </c>
      <c r="B17" s="2">
        <v>4433033</v>
      </c>
      <c r="C17" s="3" t="s">
        <v>5337</v>
      </c>
      <c r="D17" s="5">
        <v>17.989999999999998</v>
      </c>
      <c r="E17" s="5">
        <v>1327.64219301</v>
      </c>
      <c r="F17" s="3" t="s">
        <v>4500</v>
      </c>
      <c r="G17" s="3" t="s">
        <v>4501</v>
      </c>
      <c r="H17" s="3" t="s">
        <v>4502</v>
      </c>
      <c r="I17" s="3" t="s">
        <v>4503</v>
      </c>
      <c r="J17" s="3" t="s">
        <v>4504</v>
      </c>
      <c r="K17" s="6">
        <v>257909</v>
      </c>
      <c r="L17" s="6">
        <v>248963</v>
      </c>
      <c r="M17" s="6">
        <v>53927</v>
      </c>
      <c r="N17" s="6">
        <v>45490</v>
      </c>
      <c r="O17" s="6">
        <v>43578</v>
      </c>
      <c r="P17" s="6">
        <v>35344</v>
      </c>
      <c r="Q17" s="6">
        <v>49756</v>
      </c>
      <c r="R17" s="6">
        <v>43588</v>
      </c>
      <c r="S17" s="6">
        <v>67513</v>
      </c>
      <c r="T17" s="6">
        <v>70442</v>
      </c>
      <c r="U17" s="6" t="s">
        <v>4474</v>
      </c>
      <c r="V17" s="6" t="s">
        <v>4474</v>
      </c>
      <c r="W17" s="6">
        <v>407747</v>
      </c>
      <c r="X17" s="6">
        <v>397170</v>
      </c>
      <c r="Y17" s="6">
        <v>283837</v>
      </c>
      <c r="Z17" s="6">
        <v>275047</v>
      </c>
      <c r="AA17" s="6">
        <v>127038</v>
      </c>
      <c r="AB17" s="6">
        <v>115033</v>
      </c>
      <c r="AC17" s="6">
        <v>73783000</v>
      </c>
      <c r="AD17" s="6">
        <v>73860000</v>
      </c>
      <c r="AF17">
        <f t="shared" si="0"/>
        <v>0.12202664887785808</v>
      </c>
      <c r="AG17">
        <f t="shared" si="1"/>
        <v>0.1097464561774555</v>
      </c>
      <c r="AH17" t="e">
        <f t="shared" si="2"/>
        <v>#VALUE!</v>
      </c>
      <c r="AI17" t="e">
        <f t="shared" si="3"/>
        <v>#VALUE!</v>
      </c>
      <c r="AJ17">
        <f t="shared" si="4"/>
        <v>2.2342684865945621</v>
      </c>
      <c r="AK17">
        <f t="shared" si="5"/>
        <v>2.3910269227091359</v>
      </c>
      <c r="AL17">
        <f t="shared" si="6"/>
        <v>0.1689665734813442</v>
      </c>
      <c r="AM17">
        <f t="shared" si="7"/>
        <v>0.14196487028192945</v>
      </c>
      <c r="AN17">
        <f t="shared" si="8"/>
        <v>0.63252212769192662</v>
      </c>
      <c r="AO17">
        <f t="shared" si="9"/>
        <v>0.62684241005111163</v>
      </c>
      <c r="AP17">
        <f t="shared" si="10"/>
        <v>1</v>
      </c>
      <c r="AQ17">
        <f t="shared" si="11"/>
        <v>1</v>
      </c>
      <c r="AR17">
        <f t="shared" si="12"/>
        <v>1</v>
      </c>
      <c r="AS17">
        <f t="shared" si="13"/>
        <v>1</v>
      </c>
      <c r="AT17">
        <f t="shared" si="14"/>
        <v>0</v>
      </c>
      <c r="AU17">
        <f t="shared" si="15"/>
        <v>0</v>
      </c>
      <c r="AV17">
        <f t="shared" si="16"/>
        <v>1</v>
      </c>
      <c r="AW17">
        <f t="shared" si="17"/>
        <v>1</v>
      </c>
      <c r="AX17">
        <f t="shared" si="18"/>
        <v>1</v>
      </c>
      <c r="AY17">
        <f t="shared" si="19"/>
        <v>7</v>
      </c>
    </row>
    <row r="18" spans="1:51" x14ac:dyDescent="0.3">
      <c r="A18" s="1" t="s">
        <v>12</v>
      </c>
      <c r="B18" s="2">
        <v>19068495</v>
      </c>
      <c r="C18" s="3" t="s">
        <v>5336</v>
      </c>
      <c r="D18" s="5">
        <v>6.66</v>
      </c>
      <c r="E18" s="5">
        <v>173.59993961999999</v>
      </c>
      <c r="F18" s="3" t="s">
        <v>4485</v>
      </c>
      <c r="G18" s="3" t="s">
        <v>4486</v>
      </c>
      <c r="H18" s="3" t="s">
        <v>4505</v>
      </c>
      <c r="I18" s="3" t="s">
        <v>4505</v>
      </c>
      <c r="J18" s="3" t="s">
        <v>4506</v>
      </c>
      <c r="K18" s="6">
        <v>6628</v>
      </c>
      <c r="L18" s="6">
        <v>7142</v>
      </c>
      <c r="M18" s="6">
        <v>-13874</v>
      </c>
      <c r="N18" s="6">
        <v>-15876</v>
      </c>
      <c r="O18" s="6">
        <v>-14501</v>
      </c>
      <c r="P18" s="6">
        <v>-16541</v>
      </c>
      <c r="Q18" s="6">
        <v>-11307</v>
      </c>
      <c r="R18" s="6">
        <v>-10362</v>
      </c>
      <c r="S18" s="6">
        <v>-10472</v>
      </c>
      <c r="T18" s="6">
        <v>-13179</v>
      </c>
      <c r="U18" s="6">
        <v>136</v>
      </c>
      <c r="V18" s="6">
        <v>133</v>
      </c>
      <c r="W18" s="6">
        <v>10152</v>
      </c>
      <c r="X18" s="6">
        <v>7219</v>
      </c>
      <c r="Y18" s="6">
        <v>6627</v>
      </c>
      <c r="Z18" s="6">
        <v>3561</v>
      </c>
      <c r="AA18" s="6">
        <v>9356</v>
      </c>
      <c r="AB18" s="6">
        <v>6768</v>
      </c>
      <c r="AC18" s="6">
        <v>22732495</v>
      </c>
      <c r="AD18" s="6">
        <v>20892941</v>
      </c>
      <c r="AF18">
        <f t="shared" si="0"/>
        <v>-1.1137706855791962</v>
      </c>
      <c r="AG18">
        <f t="shared" si="1"/>
        <v>-1.4353788613381355</v>
      </c>
      <c r="AH18">
        <f t="shared" si="2"/>
        <v>1.3396375098502758E-2</v>
      </c>
      <c r="AI18">
        <f t="shared" si="3"/>
        <v>1.8423604377337581E-2</v>
      </c>
      <c r="AJ18">
        <f t="shared" si="4"/>
        <v>0.70831551945275761</v>
      </c>
      <c r="AK18">
        <f t="shared" si="5"/>
        <v>0.52615248226950351</v>
      </c>
      <c r="AL18">
        <f t="shared" si="6"/>
        <v>-2.1878394689197345</v>
      </c>
      <c r="AM18">
        <f t="shared" si="7"/>
        <v>-2.316017922150658</v>
      </c>
      <c r="AN18">
        <f t="shared" si="8"/>
        <v>0.652876280535855</v>
      </c>
      <c r="AO18">
        <f t="shared" si="9"/>
        <v>0.98933370272890986</v>
      </c>
      <c r="AP18">
        <f t="shared" si="10"/>
        <v>0</v>
      </c>
      <c r="AQ18">
        <f t="shared" si="11"/>
        <v>0</v>
      </c>
      <c r="AR18">
        <f t="shared" si="12"/>
        <v>1</v>
      </c>
      <c r="AS18">
        <f t="shared" si="13"/>
        <v>1</v>
      </c>
      <c r="AT18">
        <f t="shared" si="14"/>
        <v>1</v>
      </c>
      <c r="AU18">
        <f t="shared" si="15"/>
        <v>1</v>
      </c>
      <c r="AV18">
        <f t="shared" si="16"/>
        <v>1</v>
      </c>
      <c r="AW18">
        <f t="shared" si="17"/>
        <v>0</v>
      </c>
      <c r="AX18">
        <f t="shared" si="18"/>
        <v>0</v>
      </c>
      <c r="AY18">
        <f t="shared" si="19"/>
        <v>5</v>
      </c>
    </row>
    <row r="19" spans="1:51" x14ac:dyDescent="0.3">
      <c r="A19" s="1" t="s">
        <v>13</v>
      </c>
      <c r="B19" s="2">
        <v>118460002</v>
      </c>
      <c r="C19" s="3" t="s">
        <v>5337</v>
      </c>
      <c r="D19" s="7">
        <v>10.119999999999999</v>
      </c>
      <c r="E19" s="5">
        <v>445.01688000000001</v>
      </c>
      <c r="F19" s="3" t="s">
        <v>4480</v>
      </c>
      <c r="G19" s="3" t="s">
        <v>4491</v>
      </c>
      <c r="H19" s="3" t="s">
        <v>4492</v>
      </c>
      <c r="I19" s="3" t="s">
        <v>4493</v>
      </c>
      <c r="J19" s="3" t="s">
        <v>4494</v>
      </c>
      <c r="K19" s="6" t="s">
        <v>4474</v>
      </c>
      <c r="L19" s="6" t="s">
        <v>4474</v>
      </c>
      <c r="M19" s="6" t="s">
        <v>4474</v>
      </c>
      <c r="N19" s="6" t="s">
        <v>4474</v>
      </c>
      <c r="O19" s="6" t="s">
        <v>4474</v>
      </c>
      <c r="P19" s="6" t="s">
        <v>4474</v>
      </c>
      <c r="Q19" s="6" t="s">
        <v>4474</v>
      </c>
      <c r="R19" s="6" t="s">
        <v>4474</v>
      </c>
      <c r="S19" s="6" t="s">
        <v>4474</v>
      </c>
      <c r="T19" s="6" t="s">
        <v>4474</v>
      </c>
      <c r="U19" s="6" t="s">
        <v>4474</v>
      </c>
      <c r="V19" s="6" t="s">
        <v>4474</v>
      </c>
      <c r="W19" s="6" t="s">
        <v>4474</v>
      </c>
      <c r="X19" s="6" t="s">
        <v>4474</v>
      </c>
      <c r="Y19" s="6" t="s">
        <v>4474</v>
      </c>
      <c r="Z19" s="6" t="s">
        <v>4474</v>
      </c>
      <c r="AA19" s="6" t="s">
        <v>4474</v>
      </c>
      <c r="AB19" s="6" t="s">
        <v>4474</v>
      </c>
      <c r="AC19" s="6" t="s">
        <v>4474</v>
      </c>
      <c r="AD19" s="6" t="s">
        <v>4474</v>
      </c>
      <c r="AF19" t="e">
        <f t="shared" si="0"/>
        <v>#VALUE!</v>
      </c>
      <c r="AG19" t="e">
        <f t="shared" si="1"/>
        <v>#VALUE!</v>
      </c>
      <c r="AH19" t="e">
        <f t="shared" si="2"/>
        <v>#VALUE!</v>
      </c>
      <c r="AI19" t="e">
        <f t="shared" si="3"/>
        <v>#VALUE!</v>
      </c>
      <c r="AJ19" t="e">
        <f t="shared" si="4"/>
        <v>#VALUE!</v>
      </c>
      <c r="AK19" t="e">
        <f t="shared" si="5"/>
        <v>#VALUE!</v>
      </c>
      <c r="AL19" t="e">
        <f t="shared" si="6"/>
        <v>#VALUE!</v>
      </c>
      <c r="AM19" t="e">
        <f t="shared" si="7"/>
        <v>#VALUE!</v>
      </c>
      <c r="AN19" t="e">
        <f t="shared" si="8"/>
        <v>#VALUE!</v>
      </c>
      <c r="AO19" t="e">
        <f t="shared" si="9"/>
        <v>#VALUE!</v>
      </c>
      <c r="AP19">
        <f t="shared" si="10"/>
        <v>0</v>
      </c>
      <c r="AQ19">
        <f t="shared" si="11"/>
        <v>0</v>
      </c>
      <c r="AR19">
        <f t="shared" si="12"/>
        <v>0</v>
      </c>
      <c r="AS19">
        <f t="shared" si="13"/>
        <v>0</v>
      </c>
      <c r="AT19">
        <f t="shared" si="14"/>
        <v>0</v>
      </c>
      <c r="AU19">
        <f t="shared" si="15"/>
        <v>0</v>
      </c>
      <c r="AV19">
        <f t="shared" si="16"/>
        <v>0</v>
      </c>
      <c r="AW19">
        <f t="shared" si="17"/>
        <v>0</v>
      </c>
      <c r="AX19">
        <f t="shared" si="18"/>
        <v>0</v>
      </c>
      <c r="AY19">
        <f t="shared" si="19"/>
        <v>0</v>
      </c>
    </row>
    <row r="20" spans="1:51" x14ac:dyDescent="0.3">
      <c r="A20" s="1" t="s">
        <v>14</v>
      </c>
      <c r="B20" s="2">
        <v>4987250</v>
      </c>
      <c r="C20" s="3" t="s">
        <v>5335</v>
      </c>
      <c r="D20" s="5">
        <v>123.4</v>
      </c>
      <c r="E20" s="5">
        <v>10029.905725000001</v>
      </c>
      <c r="F20" s="3" t="s">
        <v>4485</v>
      </c>
      <c r="G20" s="3" t="s">
        <v>4486</v>
      </c>
      <c r="H20" s="3" t="s">
        <v>4496</v>
      </c>
      <c r="I20" s="3" t="s">
        <v>4496</v>
      </c>
      <c r="J20" s="3" t="s">
        <v>4507</v>
      </c>
      <c r="K20" s="6">
        <v>1209555</v>
      </c>
      <c r="L20" s="6">
        <v>1194273</v>
      </c>
      <c r="M20" s="6">
        <v>310718</v>
      </c>
      <c r="N20" s="6">
        <v>304944</v>
      </c>
      <c r="O20" s="6">
        <v>252504</v>
      </c>
      <c r="P20" s="6">
        <v>251789</v>
      </c>
      <c r="Q20" s="6">
        <v>190918</v>
      </c>
      <c r="R20" s="6">
        <v>186371</v>
      </c>
      <c r="S20" s="6">
        <v>243437</v>
      </c>
      <c r="T20" s="6">
        <v>226867</v>
      </c>
      <c r="U20" s="6">
        <v>55677</v>
      </c>
      <c r="V20" s="6">
        <v>85884</v>
      </c>
      <c r="W20" s="6">
        <v>1030625</v>
      </c>
      <c r="X20" s="6">
        <v>1010716</v>
      </c>
      <c r="Y20" s="6">
        <v>427836</v>
      </c>
      <c r="Z20" s="6">
        <v>423095</v>
      </c>
      <c r="AA20" s="6">
        <v>139833</v>
      </c>
      <c r="AB20" s="6">
        <v>141319</v>
      </c>
      <c r="AC20" s="6">
        <v>81246902</v>
      </c>
      <c r="AD20" s="6">
        <v>80950856</v>
      </c>
      <c r="AF20">
        <f t="shared" si="0"/>
        <v>0.18524487568223166</v>
      </c>
      <c r="AG20">
        <f t="shared" si="1"/>
        <v>0.18439502293423671</v>
      </c>
      <c r="AH20">
        <f t="shared" si="2"/>
        <v>5.4022559126743482E-2</v>
      </c>
      <c r="AI20">
        <f t="shared" si="3"/>
        <v>8.4973424780056914E-2</v>
      </c>
      <c r="AJ20">
        <f t="shared" si="4"/>
        <v>3.0596211194782348</v>
      </c>
      <c r="AK20">
        <f t="shared" si="5"/>
        <v>2.9939003247970901</v>
      </c>
      <c r="AL20">
        <f t="shared" si="6"/>
        <v>0.20875776628594814</v>
      </c>
      <c r="AM20">
        <f t="shared" si="7"/>
        <v>0.21083035453367865</v>
      </c>
      <c r="AN20">
        <f t="shared" si="8"/>
        <v>1.1736130988477866</v>
      </c>
      <c r="AO20">
        <f t="shared" si="9"/>
        <v>1.1816108580451878</v>
      </c>
      <c r="AP20">
        <f t="shared" si="10"/>
        <v>1</v>
      </c>
      <c r="AQ20">
        <f t="shared" si="11"/>
        <v>1</v>
      </c>
      <c r="AR20">
        <f t="shared" si="12"/>
        <v>1</v>
      </c>
      <c r="AS20">
        <f t="shared" si="13"/>
        <v>1</v>
      </c>
      <c r="AT20">
        <f t="shared" si="14"/>
        <v>1</v>
      </c>
      <c r="AU20">
        <f t="shared" si="15"/>
        <v>1</v>
      </c>
      <c r="AV20">
        <f t="shared" si="16"/>
        <v>0</v>
      </c>
      <c r="AW20">
        <f t="shared" si="17"/>
        <v>0</v>
      </c>
      <c r="AX20">
        <f t="shared" si="18"/>
        <v>0</v>
      </c>
      <c r="AY20">
        <f t="shared" si="19"/>
        <v>6</v>
      </c>
    </row>
    <row r="21" spans="1:51" x14ac:dyDescent="0.3">
      <c r="A21" s="1" t="s">
        <v>15</v>
      </c>
      <c r="B21" s="2">
        <v>4157610</v>
      </c>
      <c r="C21" s="3" t="s">
        <v>5337</v>
      </c>
      <c r="D21" s="5">
        <v>69.45</v>
      </c>
      <c r="E21" s="5">
        <v>2450.1021730500001</v>
      </c>
      <c r="F21" s="3" t="s">
        <v>4485</v>
      </c>
      <c r="G21" s="3" t="s">
        <v>4486</v>
      </c>
      <c r="H21" s="3" t="s">
        <v>4505</v>
      </c>
      <c r="I21" s="3" t="s">
        <v>4505</v>
      </c>
      <c r="J21" s="3" t="s">
        <v>4508</v>
      </c>
      <c r="K21" s="6">
        <v>2571600</v>
      </c>
      <c r="L21" s="6">
        <v>2430900</v>
      </c>
      <c r="M21" s="6">
        <v>197800</v>
      </c>
      <c r="N21" s="6">
        <v>212800</v>
      </c>
      <c r="O21" s="6">
        <v>144900</v>
      </c>
      <c r="P21" s="6">
        <v>165800</v>
      </c>
      <c r="Q21" s="6">
        <v>10500</v>
      </c>
      <c r="R21" s="6">
        <v>64900</v>
      </c>
      <c r="S21" s="6">
        <v>48300</v>
      </c>
      <c r="T21" s="6">
        <v>43700</v>
      </c>
      <c r="U21" s="6">
        <v>986700</v>
      </c>
      <c r="V21" s="6">
        <v>981000</v>
      </c>
      <c r="W21" s="6">
        <v>2849300</v>
      </c>
      <c r="X21" s="6">
        <v>2783300</v>
      </c>
      <c r="Y21" s="6">
        <v>1498000</v>
      </c>
      <c r="Z21" s="6">
        <v>1426900</v>
      </c>
      <c r="AA21" s="6">
        <v>558300</v>
      </c>
      <c r="AB21" s="6">
        <v>466900</v>
      </c>
      <c r="AC21" s="6">
        <v>35278649</v>
      </c>
      <c r="AD21" s="6">
        <v>35271686</v>
      </c>
      <c r="AF21">
        <f t="shared" si="0"/>
        <v>3.6851156424384936E-3</v>
      </c>
      <c r="AG21">
        <f t="shared" si="1"/>
        <v>2.3317644522688894E-2</v>
      </c>
      <c r="AH21">
        <f t="shared" si="2"/>
        <v>0.34629558137086303</v>
      </c>
      <c r="AI21">
        <f t="shared" si="3"/>
        <v>0.35245931088995081</v>
      </c>
      <c r="AJ21">
        <f t="shared" si="4"/>
        <v>2.6831452624037255</v>
      </c>
      <c r="AK21">
        <f t="shared" si="5"/>
        <v>3.0561147997429856</v>
      </c>
      <c r="AL21">
        <f t="shared" si="6"/>
        <v>5.6346243583761085E-2</v>
      </c>
      <c r="AM21">
        <f t="shared" si="7"/>
        <v>6.8205191492862721E-2</v>
      </c>
      <c r="AN21">
        <f t="shared" si="8"/>
        <v>0.90253746534236479</v>
      </c>
      <c r="AO21">
        <f t="shared" si="9"/>
        <v>0.87338770524197895</v>
      </c>
      <c r="AP21">
        <f t="shared" si="10"/>
        <v>1</v>
      </c>
      <c r="AQ21">
        <f t="shared" si="11"/>
        <v>1</v>
      </c>
      <c r="AR21">
        <f t="shared" si="12"/>
        <v>0</v>
      </c>
      <c r="AS21">
        <f t="shared" si="13"/>
        <v>1</v>
      </c>
      <c r="AT21">
        <f t="shared" si="14"/>
        <v>1</v>
      </c>
      <c r="AU21">
        <f t="shared" si="15"/>
        <v>0</v>
      </c>
      <c r="AV21">
        <f t="shared" si="16"/>
        <v>0</v>
      </c>
      <c r="AW21">
        <f t="shared" si="17"/>
        <v>1</v>
      </c>
      <c r="AX21">
        <f t="shared" si="18"/>
        <v>0</v>
      </c>
      <c r="AY21">
        <f t="shared" si="19"/>
        <v>5</v>
      </c>
    </row>
    <row r="22" spans="1:51" x14ac:dyDescent="0.3">
      <c r="A22" s="1" t="s">
        <v>16</v>
      </c>
      <c r="B22" s="2">
        <v>112904984</v>
      </c>
      <c r="C22" s="3" t="s">
        <v>5338</v>
      </c>
      <c r="D22" s="5">
        <v>39.04</v>
      </c>
      <c r="E22" s="5">
        <v>712.48</v>
      </c>
      <c r="F22" s="3" t="s">
        <v>4480</v>
      </c>
      <c r="G22" s="3" t="s">
        <v>4491</v>
      </c>
      <c r="H22" s="3" t="s">
        <v>4492</v>
      </c>
      <c r="I22" s="3" t="s">
        <v>4493</v>
      </c>
      <c r="J22" s="3"/>
      <c r="K22" s="6" t="s">
        <v>4474</v>
      </c>
      <c r="L22" s="6" t="s">
        <v>4474</v>
      </c>
      <c r="M22" s="6" t="s">
        <v>4474</v>
      </c>
      <c r="N22" s="6" t="s">
        <v>4474</v>
      </c>
      <c r="O22" s="6" t="s">
        <v>4474</v>
      </c>
      <c r="P22" s="6" t="s">
        <v>4474</v>
      </c>
      <c r="Q22" s="6" t="s">
        <v>4474</v>
      </c>
      <c r="R22" s="6" t="s">
        <v>4474</v>
      </c>
      <c r="S22" s="6" t="s">
        <v>4474</v>
      </c>
      <c r="T22" s="6" t="s">
        <v>4474</v>
      </c>
      <c r="U22" s="6" t="s">
        <v>4474</v>
      </c>
      <c r="V22" s="6" t="s">
        <v>4474</v>
      </c>
      <c r="W22" s="6" t="s">
        <v>4474</v>
      </c>
      <c r="X22" s="6" t="s">
        <v>4474</v>
      </c>
      <c r="Y22" s="6" t="s">
        <v>4474</v>
      </c>
      <c r="Z22" s="6" t="s">
        <v>4474</v>
      </c>
      <c r="AA22" s="6" t="s">
        <v>4474</v>
      </c>
      <c r="AB22" s="6" t="s">
        <v>4474</v>
      </c>
      <c r="AC22" s="6" t="s">
        <v>4474</v>
      </c>
      <c r="AD22" s="6" t="s">
        <v>4474</v>
      </c>
      <c r="AF22" t="e">
        <f t="shared" si="0"/>
        <v>#VALUE!</v>
      </c>
      <c r="AG22" t="e">
        <f t="shared" si="1"/>
        <v>#VALUE!</v>
      </c>
      <c r="AH22" t="e">
        <f t="shared" si="2"/>
        <v>#VALUE!</v>
      </c>
      <c r="AI22" t="e">
        <f t="shared" si="3"/>
        <v>#VALUE!</v>
      </c>
      <c r="AJ22" t="e">
        <f t="shared" si="4"/>
        <v>#VALUE!</v>
      </c>
      <c r="AK22" t="e">
        <f t="shared" si="5"/>
        <v>#VALUE!</v>
      </c>
      <c r="AL22" t="e">
        <f t="shared" si="6"/>
        <v>#VALUE!</v>
      </c>
      <c r="AM22" t="e">
        <f t="shared" si="7"/>
        <v>#VALUE!</v>
      </c>
      <c r="AN22" t="e">
        <f t="shared" si="8"/>
        <v>#VALUE!</v>
      </c>
      <c r="AO22" t="e">
        <f t="shared" si="9"/>
        <v>#VALUE!</v>
      </c>
      <c r="AP22">
        <f t="shared" si="10"/>
        <v>0</v>
      </c>
      <c r="AQ22">
        <f t="shared" si="11"/>
        <v>0</v>
      </c>
      <c r="AR22">
        <f t="shared" si="12"/>
        <v>0</v>
      </c>
      <c r="AS22">
        <f t="shared" si="13"/>
        <v>0</v>
      </c>
      <c r="AT22">
        <f t="shared" si="14"/>
        <v>0</v>
      </c>
      <c r="AU22">
        <f t="shared" si="15"/>
        <v>0</v>
      </c>
      <c r="AV22">
        <f t="shared" si="16"/>
        <v>0</v>
      </c>
      <c r="AW22">
        <f t="shared" si="17"/>
        <v>0</v>
      </c>
      <c r="AX22">
        <f t="shared" si="18"/>
        <v>0</v>
      </c>
      <c r="AY22">
        <f t="shared" si="19"/>
        <v>0</v>
      </c>
    </row>
    <row r="23" spans="1:51" x14ac:dyDescent="0.3">
      <c r="A23" s="1" t="s">
        <v>17</v>
      </c>
      <c r="B23" s="2">
        <v>113622077</v>
      </c>
      <c r="C23" s="3" t="s">
        <v>5338</v>
      </c>
      <c r="D23" s="5">
        <v>34.47</v>
      </c>
      <c r="E23" s="5">
        <v>58.598999999999997</v>
      </c>
      <c r="F23" s="3" t="s">
        <v>4480</v>
      </c>
      <c r="G23" s="3" t="s">
        <v>4491</v>
      </c>
      <c r="H23" s="3" t="s">
        <v>4492</v>
      </c>
      <c r="I23" s="3" t="s">
        <v>4493</v>
      </c>
      <c r="J23" s="3"/>
      <c r="K23" s="6" t="s">
        <v>4474</v>
      </c>
      <c r="L23" s="6" t="s">
        <v>4474</v>
      </c>
      <c r="M23" s="6" t="s">
        <v>4474</v>
      </c>
      <c r="N23" s="6" t="s">
        <v>4474</v>
      </c>
      <c r="O23" s="6" t="s">
        <v>4474</v>
      </c>
      <c r="P23" s="6" t="s">
        <v>4474</v>
      </c>
      <c r="Q23" s="6" t="s">
        <v>4474</v>
      </c>
      <c r="R23" s="6" t="s">
        <v>4474</v>
      </c>
      <c r="S23" s="6" t="s">
        <v>4474</v>
      </c>
      <c r="T23" s="6" t="s">
        <v>4474</v>
      </c>
      <c r="U23" s="6" t="s">
        <v>4474</v>
      </c>
      <c r="V23" s="6" t="s">
        <v>4474</v>
      </c>
      <c r="W23" s="6" t="s">
        <v>4474</v>
      </c>
      <c r="X23" s="6" t="s">
        <v>4474</v>
      </c>
      <c r="Y23" s="6" t="s">
        <v>4474</v>
      </c>
      <c r="Z23" s="6" t="s">
        <v>4474</v>
      </c>
      <c r="AA23" s="6" t="s">
        <v>4474</v>
      </c>
      <c r="AB23" s="6" t="s">
        <v>4474</v>
      </c>
      <c r="AC23" s="6" t="s">
        <v>4474</v>
      </c>
      <c r="AD23" s="6" t="s">
        <v>4474</v>
      </c>
      <c r="AF23" t="e">
        <f t="shared" si="0"/>
        <v>#VALUE!</v>
      </c>
      <c r="AG23" t="e">
        <f t="shared" si="1"/>
        <v>#VALUE!</v>
      </c>
      <c r="AH23" t="e">
        <f t="shared" si="2"/>
        <v>#VALUE!</v>
      </c>
      <c r="AI23" t="e">
        <f t="shared" si="3"/>
        <v>#VALUE!</v>
      </c>
      <c r="AJ23" t="e">
        <f t="shared" si="4"/>
        <v>#VALUE!</v>
      </c>
      <c r="AK23" t="e">
        <f t="shared" si="5"/>
        <v>#VALUE!</v>
      </c>
      <c r="AL23" t="e">
        <f t="shared" si="6"/>
        <v>#VALUE!</v>
      </c>
      <c r="AM23" t="e">
        <f t="shared" si="7"/>
        <v>#VALUE!</v>
      </c>
      <c r="AN23" t="e">
        <f t="shared" si="8"/>
        <v>#VALUE!</v>
      </c>
      <c r="AO23" t="e">
        <f t="shared" si="9"/>
        <v>#VALUE!</v>
      </c>
      <c r="AP23">
        <f t="shared" si="10"/>
        <v>0</v>
      </c>
      <c r="AQ23">
        <f t="shared" si="11"/>
        <v>0</v>
      </c>
      <c r="AR23">
        <f t="shared" si="12"/>
        <v>0</v>
      </c>
      <c r="AS23">
        <f t="shared" si="13"/>
        <v>0</v>
      </c>
      <c r="AT23">
        <f t="shared" si="14"/>
        <v>0</v>
      </c>
      <c r="AU23">
        <f t="shared" si="15"/>
        <v>0</v>
      </c>
      <c r="AV23">
        <f t="shared" si="16"/>
        <v>0</v>
      </c>
      <c r="AW23">
        <f t="shared" si="17"/>
        <v>0</v>
      </c>
      <c r="AX23">
        <f t="shared" si="18"/>
        <v>0</v>
      </c>
      <c r="AY23">
        <f t="shared" si="19"/>
        <v>0</v>
      </c>
    </row>
    <row r="24" spans="1:51" x14ac:dyDescent="0.3">
      <c r="A24" s="1" t="s">
        <v>18</v>
      </c>
      <c r="B24" s="2">
        <v>114183165</v>
      </c>
      <c r="C24" s="3" t="s">
        <v>5338</v>
      </c>
      <c r="D24" s="5">
        <v>34.555</v>
      </c>
      <c r="E24" s="5">
        <v>25.916250000000002</v>
      </c>
      <c r="F24" s="3" t="s">
        <v>4480</v>
      </c>
      <c r="G24" s="3" t="s">
        <v>4491</v>
      </c>
      <c r="H24" s="3" t="s">
        <v>4492</v>
      </c>
      <c r="I24" s="3" t="s">
        <v>4493</v>
      </c>
      <c r="J24" s="3"/>
      <c r="K24" s="6" t="s">
        <v>4474</v>
      </c>
      <c r="L24" s="6" t="s">
        <v>4474</v>
      </c>
      <c r="M24" s="6" t="s">
        <v>4474</v>
      </c>
      <c r="N24" s="6" t="s">
        <v>4474</v>
      </c>
      <c r="O24" s="6" t="s">
        <v>4474</v>
      </c>
      <c r="P24" s="6" t="s">
        <v>4474</v>
      </c>
      <c r="Q24" s="6" t="s">
        <v>4474</v>
      </c>
      <c r="R24" s="6" t="s">
        <v>4474</v>
      </c>
      <c r="S24" s="6" t="s">
        <v>4474</v>
      </c>
      <c r="T24" s="6" t="s">
        <v>4474</v>
      </c>
      <c r="U24" s="6" t="s">
        <v>4474</v>
      </c>
      <c r="V24" s="6" t="s">
        <v>4474</v>
      </c>
      <c r="W24" s="6" t="s">
        <v>4474</v>
      </c>
      <c r="X24" s="6" t="s">
        <v>4474</v>
      </c>
      <c r="Y24" s="6" t="s">
        <v>4474</v>
      </c>
      <c r="Z24" s="6" t="s">
        <v>4474</v>
      </c>
      <c r="AA24" s="6" t="s">
        <v>4474</v>
      </c>
      <c r="AB24" s="6" t="s">
        <v>4474</v>
      </c>
      <c r="AC24" s="6" t="s">
        <v>4474</v>
      </c>
      <c r="AD24" s="6" t="s">
        <v>4474</v>
      </c>
      <c r="AF24" t="e">
        <f t="shared" si="0"/>
        <v>#VALUE!</v>
      </c>
      <c r="AG24" t="e">
        <f t="shared" si="1"/>
        <v>#VALUE!</v>
      </c>
      <c r="AH24" t="e">
        <f t="shared" si="2"/>
        <v>#VALUE!</v>
      </c>
      <c r="AI24" t="e">
        <f t="shared" si="3"/>
        <v>#VALUE!</v>
      </c>
      <c r="AJ24" t="e">
        <f t="shared" si="4"/>
        <v>#VALUE!</v>
      </c>
      <c r="AK24" t="e">
        <f t="shared" si="5"/>
        <v>#VALUE!</v>
      </c>
      <c r="AL24" t="e">
        <f t="shared" si="6"/>
        <v>#VALUE!</v>
      </c>
      <c r="AM24" t="e">
        <f t="shared" si="7"/>
        <v>#VALUE!</v>
      </c>
      <c r="AN24" t="e">
        <f t="shared" si="8"/>
        <v>#VALUE!</v>
      </c>
      <c r="AO24" t="e">
        <f t="shared" si="9"/>
        <v>#VALUE!</v>
      </c>
      <c r="AP24">
        <f t="shared" si="10"/>
        <v>0</v>
      </c>
      <c r="AQ24">
        <f t="shared" si="11"/>
        <v>0</v>
      </c>
      <c r="AR24">
        <f t="shared" si="12"/>
        <v>0</v>
      </c>
      <c r="AS24">
        <f t="shared" si="13"/>
        <v>0</v>
      </c>
      <c r="AT24">
        <f t="shared" si="14"/>
        <v>0</v>
      </c>
      <c r="AU24">
        <f t="shared" si="15"/>
        <v>0</v>
      </c>
      <c r="AV24">
        <f t="shared" si="16"/>
        <v>0</v>
      </c>
      <c r="AW24">
        <f t="shared" si="17"/>
        <v>0</v>
      </c>
      <c r="AX24">
        <f t="shared" si="18"/>
        <v>0</v>
      </c>
      <c r="AY24">
        <f t="shared" si="19"/>
        <v>0</v>
      </c>
    </row>
    <row r="25" spans="1:51" x14ac:dyDescent="0.3">
      <c r="A25" s="1" t="s">
        <v>19</v>
      </c>
      <c r="B25" s="2">
        <v>107089758</v>
      </c>
      <c r="C25" s="3" t="s">
        <v>5336</v>
      </c>
      <c r="D25" s="5">
        <v>7.11</v>
      </c>
      <c r="E25" s="5">
        <v>667.57570343999998</v>
      </c>
      <c r="F25" s="3" t="s">
        <v>4480</v>
      </c>
      <c r="G25" s="3" t="s">
        <v>4509</v>
      </c>
      <c r="H25" s="3" t="s">
        <v>4509</v>
      </c>
      <c r="I25" s="3" t="s">
        <v>4510</v>
      </c>
      <c r="J25" s="3" t="s">
        <v>4511</v>
      </c>
      <c r="K25" s="6">
        <v>102407.32399999999</v>
      </c>
      <c r="L25" s="6">
        <v>95379.763000000006</v>
      </c>
      <c r="M25" s="6">
        <v>27886.217000000001</v>
      </c>
      <c r="N25" s="6">
        <v>25797.275000000001</v>
      </c>
      <c r="O25" s="6">
        <v>20995.498</v>
      </c>
      <c r="P25" s="6">
        <v>18956.982</v>
      </c>
      <c r="Q25" s="6">
        <v>-12273.362999999999</v>
      </c>
      <c r="R25" s="6">
        <v>-5937.58</v>
      </c>
      <c r="S25" s="6">
        <v>-131117.95300000001</v>
      </c>
      <c r="T25" s="6">
        <v>-90701.487999999998</v>
      </c>
      <c r="U25" s="6">
        <v>166512.995</v>
      </c>
      <c r="V25" s="6">
        <v>151311.29699999999</v>
      </c>
      <c r="W25" s="6">
        <v>477309.16800000001</v>
      </c>
      <c r="X25" s="6">
        <v>483854.90500000003</v>
      </c>
      <c r="Y25" s="6">
        <v>30796.677</v>
      </c>
      <c r="Z25" s="6">
        <v>101637.36900000001</v>
      </c>
      <c r="AA25" s="6">
        <v>23862</v>
      </c>
      <c r="AB25" s="6">
        <v>55383</v>
      </c>
      <c r="AC25" s="6">
        <v>74708213</v>
      </c>
      <c r="AD25" s="6">
        <v>74436341</v>
      </c>
      <c r="AF25">
        <f t="shared" si="0"/>
        <v>-2.5713654425343031E-2</v>
      </c>
      <c r="AG25">
        <f t="shared" si="1"/>
        <v>-1.2271406032351785E-2</v>
      </c>
      <c r="AH25">
        <f t="shared" si="2"/>
        <v>0.34885773449044666</v>
      </c>
      <c r="AI25">
        <f t="shared" si="3"/>
        <v>0.31272039497047155</v>
      </c>
      <c r="AJ25">
        <f t="shared" si="4"/>
        <v>1.29061591651999</v>
      </c>
      <c r="AK25">
        <f t="shared" si="5"/>
        <v>1.8351726883700776</v>
      </c>
      <c r="AL25">
        <f t="shared" si="6"/>
        <v>0.20501949645710887</v>
      </c>
      <c r="AM25">
        <f t="shared" si="7"/>
        <v>0.19875266412645626</v>
      </c>
      <c r="AN25">
        <f t="shared" si="8"/>
        <v>0.21455134505189305</v>
      </c>
      <c r="AO25">
        <f t="shared" si="9"/>
        <v>0.19712472068460277</v>
      </c>
      <c r="AP25">
        <f t="shared" si="10"/>
        <v>0</v>
      </c>
      <c r="AQ25">
        <f t="shared" si="11"/>
        <v>0</v>
      </c>
      <c r="AR25">
        <f t="shared" si="12"/>
        <v>0</v>
      </c>
      <c r="AS25">
        <f t="shared" si="13"/>
        <v>0</v>
      </c>
      <c r="AT25">
        <f t="shared" si="14"/>
        <v>0</v>
      </c>
      <c r="AU25">
        <f t="shared" si="15"/>
        <v>0</v>
      </c>
      <c r="AV25">
        <f t="shared" si="16"/>
        <v>1</v>
      </c>
      <c r="AW25">
        <f t="shared" si="17"/>
        <v>1</v>
      </c>
      <c r="AX25">
        <f t="shared" si="18"/>
        <v>0</v>
      </c>
      <c r="AY25">
        <f t="shared" si="19"/>
        <v>2</v>
      </c>
    </row>
    <row r="26" spans="1:51" x14ac:dyDescent="0.3">
      <c r="A26" s="1" t="s">
        <v>20</v>
      </c>
      <c r="B26" s="2">
        <v>4004092</v>
      </c>
      <c r="C26" s="3" t="s">
        <v>5337</v>
      </c>
      <c r="D26" s="7">
        <v>113.19</v>
      </c>
      <c r="E26" s="5">
        <v>196322.98555946999</v>
      </c>
      <c r="F26" s="3" t="s">
        <v>4470</v>
      </c>
      <c r="G26" s="3" t="s">
        <v>4512</v>
      </c>
      <c r="H26" s="3" t="s">
        <v>4513</v>
      </c>
      <c r="I26" s="3" t="s">
        <v>4514</v>
      </c>
      <c r="J26" s="3" t="s">
        <v>4515</v>
      </c>
      <c r="K26" s="6">
        <v>41217000</v>
      </c>
      <c r="L26" s="6">
        <v>40725000</v>
      </c>
      <c r="M26" s="6">
        <v>10825000</v>
      </c>
      <c r="N26" s="6">
        <v>10623000</v>
      </c>
      <c r="O26" s="6">
        <v>7601000</v>
      </c>
      <c r="P26" s="6">
        <v>7376000</v>
      </c>
      <c r="Q26" s="6">
        <v>5767000</v>
      </c>
      <c r="R26" s="6">
        <v>5557000</v>
      </c>
      <c r="S26" s="6">
        <v>8728000</v>
      </c>
      <c r="T26" s="6">
        <v>7900000</v>
      </c>
      <c r="U26" s="6">
        <v>12879000</v>
      </c>
      <c r="V26" s="6">
        <v>13213000</v>
      </c>
      <c r="W26" s="6">
        <v>74356000</v>
      </c>
      <c r="X26" s="6">
        <v>73017000</v>
      </c>
      <c r="Y26" s="6">
        <v>23802000</v>
      </c>
      <c r="Z26" s="6">
        <v>23119000</v>
      </c>
      <c r="AA26" s="6">
        <v>14902000</v>
      </c>
      <c r="AB26" s="6">
        <v>13760000</v>
      </c>
      <c r="AC26" s="6">
        <v>1734455938</v>
      </c>
      <c r="AD26" s="6">
        <v>1739897729</v>
      </c>
      <c r="AF26">
        <f t="shared" si="0"/>
        <v>7.7559309268922474E-2</v>
      </c>
      <c r="AG26">
        <f t="shared" si="1"/>
        <v>7.6105564457592062E-2</v>
      </c>
      <c r="AH26">
        <f t="shared" si="2"/>
        <v>0.17320727311851095</v>
      </c>
      <c r="AI26">
        <f t="shared" si="3"/>
        <v>0.18095785912869605</v>
      </c>
      <c r="AJ26">
        <f t="shared" si="4"/>
        <v>1.5972352704334989</v>
      </c>
      <c r="AK26">
        <f t="shared" si="5"/>
        <v>1.6801598837209302</v>
      </c>
      <c r="AL26">
        <f t="shared" si="6"/>
        <v>0.18441419802508674</v>
      </c>
      <c r="AM26">
        <f t="shared" si="7"/>
        <v>0.1811172498465316</v>
      </c>
      <c r="AN26">
        <f t="shared" si="8"/>
        <v>0.5543197589972565</v>
      </c>
      <c r="AO26">
        <f t="shared" si="9"/>
        <v>0.55774682608159742</v>
      </c>
      <c r="AP26">
        <f t="shared" si="10"/>
        <v>1</v>
      </c>
      <c r="AQ26">
        <f t="shared" si="11"/>
        <v>1</v>
      </c>
      <c r="AR26">
        <f t="shared" si="12"/>
        <v>1</v>
      </c>
      <c r="AS26">
        <f t="shared" si="13"/>
        <v>1</v>
      </c>
      <c r="AT26">
        <f t="shared" si="14"/>
        <v>1</v>
      </c>
      <c r="AU26">
        <f t="shared" si="15"/>
        <v>0</v>
      </c>
      <c r="AV26">
        <f t="shared" si="16"/>
        <v>1</v>
      </c>
      <c r="AW26">
        <f t="shared" si="17"/>
        <v>0</v>
      </c>
      <c r="AX26">
        <f t="shared" si="18"/>
        <v>1</v>
      </c>
      <c r="AY26">
        <f t="shared" si="19"/>
        <v>7</v>
      </c>
    </row>
    <row r="27" spans="1:51" x14ac:dyDescent="0.3">
      <c r="A27" s="1" t="s">
        <v>21</v>
      </c>
      <c r="B27" s="2">
        <v>4558282</v>
      </c>
      <c r="C27" s="3" t="s">
        <v>5337</v>
      </c>
      <c r="D27" s="5">
        <v>176.74</v>
      </c>
      <c r="E27" s="5">
        <v>312324.38068702002</v>
      </c>
      <c r="F27" s="3" t="s">
        <v>4470</v>
      </c>
      <c r="G27" s="3" t="s">
        <v>4471</v>
      </c>
      <c r="H27" s="3" t="s">
        <v>4489</v>
      </c>
      <c r="I27" s="3" t="s">
        <v>4489</v>
      </c>
      <c r="J27" s="3" t="s">
        <v>4495</v>
      </c>
      <c r="K27" s="6">
        <v>55533000</v>
      </c>
      <c r="L27" s="6">
        <v>55000000</v>
      </c>
      <c r="M27" s="6">
        <v>25630000</v>
      </c>
      <c r="N27" s="6">
        <v>26121000</v>
      </c>
      <c r="O27" s="6">
        <v>17270000</v>
      </c>
      <c r="P27" s="6">
        <v>17605000</v>
      </c>
      <c r="Q27" s="6">
        <v>5133000</v>
      </c>
      <c r="R27" s="6">
        <v>5350000</v>
      </c>
      <c r="S27" s="6">
        <v>16511000</v>
      </c>
      <c r="T27" s="6">
        <v>18638000</v>
      </c>
      <c r="U27" s="6">
        <v>58753000</v>
      </c>
      <c r="V27" s="6">
        <v>58352000</v>
      </c>
      <c r="W27" s="6">
        <v>143422000</v>
      </c>
      <c r="X27" s="6">
        <v>141937000</v>
      </c>
      <c r="Y27" s="6">
        <v>27785000</v>
      </c>
      <c r="Z27" s="6">
        <v>33816000</v>
      </c>
      <c r="AA27" s="6">
        <v>43062000</v>
      </c>
      <c r="AB27" s="6">
        <v>41915000</v>
      </c>
      <c r="AC27" s="6">
        <v>1767104613</v>
      </c>
      <c r="AD27" s="6">
        <v>1765942851</v>
      </c>
      <c r="AF27">
        <f t="shared" si="0"/>
        <v>3.5789488363012649E-2</v>
      </c>
      <c r="AG27">
        <f t="shared" si="1"/>
        <v>3.7692779190767738E-2</v>
      </c>
      <c r="AH27">
        <f t="shared" si="2"/>
        <v>0.4096512390009901</v>
      </c>
      <c r="AI27">
        <f t="shared" si="3"/>
        <v>0.41111197221302409</v>
      </c>
      <c r="AJ27">
        <f t="shared" si="4"/>
        <v>0.64523245552923691</v>
      </c>
      <c r="AK27">
        <f t="shared" si="5"/>
        <v>0.80677561732076819</v>
      </c>
      <c r="AL27">
        <f t="shared" si="6"/>
        <v>0.31098626042173122</v>
      </c>
      <c r="AM27">
        <f t="shared" si="7"/>
        <v>0.32009090909090909</v>
      </c>
      <c r="AN27">
        <f t="shared" si="8"/>
        <v>0.38720001115588959</v>
      </c>
      <c r="AO27">
        <f t="shared" si="9"/>
        <v>0.3874958608396683</v>
      </c>
      <c r="AP27">
        <f t="shared" si="10"/>
        <v>1</v>
      </c>
      <c r="AQ27">
        <f t="shared" si="11"/>
        <v>1</v>
      </c>
      <c r="AR27">
        <f t="shared" si="12"/>
        <v>0</v>
      </c>
      <c r="AS27">
        <f t="shared" si="13"/>
        <v>1</v>
      </c>
      <c r="AT27">
        <f t="shared" si="14"/>
        <v>1</v>
      </c>
      <c r="AU27">
        <f t="shared" si="15"/>
        <v>0</v>
      </c>
      <c r="AV27">
        <f t="shared" si="16"/>
        <v>0</v>
      </c>
      <c r="AW27">
        <f t="shared" si="17"/>
        <v>0</v>
      </c>
      <c r="AX27">
        <f t="shared" si="18"/>
        <v>0</v>
      </c>
      <c r="AY27">
        <f t="shared" si="19"/>
        <v>4</v>
      </c>
    </row>
    <row r="28" spans="1:51" x14ac:dyDescent="0.3">
      <c r="A28" s="1" t="s">
        <v>22</v>
      </c>
      <c r="B28" s="2">
        <v>4812619</v>
      </c>
      <c r="C28" s="3" t="s">
        <v>5336</v>
      </c>
      <c r="D28" s="5">
        <v>5.61</v>
      </c>
      <c r="E28" s="5">
        <v>243.87247830000001</v>
      </c>
      <c r="F28" s="3" t="s">
        <v>4470</v>
      </c>
      <c r="G28" s="3" t="s">
        <v>4471</v>
      </c>
      <c r="H28" s="3" t="s">
        <v>4489</v>
      </c>
      <c r="I28" s="3" t="s">
        <v>4489</v>
      </c>
      <c r="J28" s="3" t="s">
        <v>4495</v>
      </c>
      <c r="K28" s="6">
        <v>0</v>
      </c>
      <c r="L28" s="6">
        <v>0</v>
      </c>
      <c r="M28" s="6">
        <v>-58792</v>
      </c>
      <c r="N28" s="6">
        <v>-54747</v>
      </c>
      <c r="O28" s="6">
        <v>-60748</v>
      </c>
      <c r="P28" s="6">
        <v>-56737</v>
      </c>
      <c r="Q28" s="6">
        <v>-71032</v>
      </c>
      <c r="R28" s="6">
        <v>-52599</v>
      </c>
      <c r="S28" s="6">
        <v>-48691</v>
      </c>
      <c r="T28" s="6">
        <v>-42203</v>
      </c>
      <c r="U28" s="6">
        <v>14206</v>
      </c>
      <c r="V28" s="6">
        <v>16133</v>
      </c>
      <c r="W28" s="6">
        <v>120592</v>
      </c>
      <c r="X28" s="6">
        <v>134003</v>
      </c>
      <c r="Y28" s="6">
        <v>112657</v>
      </c>
      <c r="Z28" s="6">
        <v>125904</v>
      </c>
      <c r="AA28" s="6">
        <v>18422</v>
      </c>
      <c r="AB28" s="6">
        <v>16843</v>
      </c>
      <c r="AC28" s="6">
        <v>43404706</v>
      </c>
      <c r="AD28" s="6">
        <v>41661993</v>
      </c>
      <c r="AF28">
        <f t="shared" si="0"/>
        <v>-0.58902746450842514</v>
      </c>
      <c r="AG28">
        <f t="shared" si="1"/>
        <v>-0.39252106296127698</v>
      </c>
      <c r="AH28">
        <f t="shared" si="2"/>
        <v>0.11780217593206846</v>
      </c>
      <c r="AI28">
        <f t="shared" si="3"/>
        <v>0.12039282702626061</v>
      </c>
      <c r="AJ28">
        <f t="shared" si="4"/>
        <v>6.1153512105091741</v>
      </c>
      <c r="AK28">
        <f t="shared" si="5"/>
        <v>7.4751528825031173</v>
      </c>
      <c r="AL28" t="e">
        <f t="shared" si="6"/>
        <v>#DIV/0!</v>
      </c>
      <c r="AM28" t="e">
        <f t="shared" si="7"/>
        <v>#DIV/0!</v>
      </c>
      <c r="AN28">
        <f t="shared" si="8"/>
        <v>0</v>
      </c>
      <c r="AO28">
        <f t="shared" si="9"/>
        <v>0</v>
      </c>
      <c r="AP28">
        <f t="shared" si="10"/>
        <v>0</v>
      </c>
      <c r="AQ28">
        <f t="shared" si="11"/>
        <v>0</v>
      </c>
      <c r="AR28">
        <f t="shared" si="12"/>
        <v>0</v>
      </c>
      <c r="AS28">
        <f t="shared" si="13"/>
        <v>1</v>
      </c>
      <c r="AT28">
        <f t="shared" si="14"/>
        <v>1</v>
      </c>
      <c r="AU28">
        <f t="shared" si="15"/>
        <v>0</v>
      </c>
      <c r="AV28">
        <f t="shared" si="16"/>
        <v>0</v>
      </c>
      <c r="AW28">
        <f t="shared" si="17"/>
        <v>0</v>
      </c>
      <c r="AX28">
        <f t="shared" si="18"/>
        <v>0</v>
      </c>
      <c r="AY28">
        <f t="shared" si="19"/>
        <v>2</v>
      </c>
    </row>
    <row r="29" spans="1:51" x14ac:dyDescent="0.3">
      <c r="A29" s="1" t="s">
        <v>23</v>
      </c>
      <c r="B29" s="2">
        <v>4066681</v>
      </c>
      <c r="C29" s="3" t="s">
        <v>5337</v>
      </c>
      <c r="D29" s="5">
        <v>135.72</v>
      </c>
      <c r="E29" s="5">
        <v>6836.5813510799999</v>
      </c>
      <c r="F29" s="3" t="s">
        <v>4475</v>
      </c>
      <c r="G29" s="3" t="s">
        <v>4476</v>
      </c>
      <c r="H29" s="3" t="s">
        <v>4477</v>
      </c>
      <c r="I29" s="3" t="s">
        <v>4498</v>
      </c>
      <c r="J29" s="3" t="s">
        <v>4516</v>
      </c>
      <c r="K29" s="6">
        <v>4816577</v>
      </c>
      <c r="L29" s="6">
        <v>4664042</v>
      </c>
      <c r="M29" s="6">
        <v>866770</v>
      </c>
      <c r="N29" s="6">
        <v>816855</v>
      </c>
      <c r="O29" s="6">
        <v>714603</v>
      </c>
      <c r="P29" s="6">
        <v>671118</v>
      </c>
      <c r="Q29" s="6">
        <v>545424</v>
      </c>
      <c r="R29" s="6">
        <v>509292</v>
      </c>
      <c r="S29" s="6">
        <v>706036</v>
      </c>
      <c r="T29" s="6">
        <v>697213</v>
      </c>
      <c r="U29" s="6" t="s">
        <v>4474</v>
      </c>
      <c r="V29" s="6" t="s">
        <v>4474</v>
      </c>
      <c r="W29" s="6">
        <v>3269872</v>
      </c>
      <c r="X29" s="6">
        <v>3049558</v>
      </c>
      <c r="Y29" s="6">
        <v>1655767</v>
      </c>
      <c r="Z29" s="6">
        <v>1516653</v>
      </c>
      <c r="AA29" s="6">
        <v>1182089</v>
      </c>
      <c r="AB29" s="6">
        <v>1051656</v>
      </c>
      <c r="AC29" s="6">
        <v>50371000</v>
      </c>
      <c r="AD29" s="6">
        <v>51069000</v>
      </c>
      <c r="AF29">
        <f t="shared" si="0"/>
        <v>0.1668028595614752</v>
      </c>
      <c r="AG29">
        <f t="shared" si="1"/>
        <v>0.16700518566952982</v>
      </c>
      <c r="AH29" t="e">
        <f t="shared" si="2"/>
        <v>#VALUE!</v>
      </c>
      <c r="AI29" t="e">
        <f t="shared" si="3"/>
        <v>#VALUE!</v>
      </c>
      <c r="AJ29">
        <f t="shared" si="4"/>
        <v>1.4007126366965601</v>
      </c>
      <c r="AK29">
        <f t="shared" si="5"/>
        <v>1.442156941052968</v>
      </c>
      <c r="AL29">
        <f t="shared" si="6"/>
        <v>0.14836324634693893</v>
      </c>
      <c r="AM29">
        <f t="shared" si="7"/>
        <v>0.14389192893202934</v>
      </c>
      <c r="AN29">
        <f t="shared" si="8"/>
        <v>1.4730169865976406</v>
      </c>
      <c r="AO29">
        <f t="shared" si="9"/>
        <v>1.5294157382807607</v>
      </c>
      <c r="AP29">
        <f t="shared" si="10"/>
        <v>1</v>
      </c>
      <c r="AQ29">
        <f t="shared" si="11"/>
        <v>1</v>
      </c>
      <c r="AR29">
        <f t="shared" si="12"/>
        <v>0</v>
      </c>
      <c r="AS29">
        <f t="shared" si="13"/>
        <v>1</v>
      </c>
      <c r="AT29">
        <f t="shared" si="14"/>
        <v>0</v>
      </c>
      <c r="AU29">
        <f t="shared" si="15"/>
        <v>0</v>
      </c>
      <c r="AV29">
        <f t="shared" si="16"/>
        <v>1</v>
      </c>
      <c r="AW29">
        <f t="shared" si="17"/>
        <v>0</v>
      </c>
      <c r="AX29">
        <f t="shared" si="18"/>
        <v>1</v>
      </c>
      <c r="AY29">
        <f t="shared" si="19"/>
        <v>5</v>
      </c>
    </row>
    <row r="30" spans="1:51" x14ac:dyDescent="0.3">
      <c r="A30" s="1" t="s">
        <v>24</v>
      </c>
      <c r="B30" s="2">
        <v>4066692</v>
      </c>
      <c r="C30" s="3" t="s">
        <v>5337</v>
      </c>
      <c r="D30" s="5">
        <v>51.68</v>
      </c>
      <c r="E30" s="5">
        <v>3214.6702132800001</v>
      </c>
      <c r="F30" s="3" t="s">
        <v>4485</v>
      </c>
      <c r="G30" s="3" t="s">
        <v>4517</v>
      </c>
      <c r="H30" s="3" t="s">
        <v>4518</v>
      </c>
      <c r="I30" s="3" t="s">
        <v>4519</v>
      </c>
      <c r="J30" s="3" t="s">
        <v>4520</v>
      </c>
      <c r="K30" s="6">
        <v>8359400</v>
      </c>
      <c r="L30" s="6">
        <v>8274900</v>
      </c>
      <c r="M30" s="6">
        <v>414400</v>
      </c>
      <c r="N30" s="6">
        <v>370400</v>
      </c>
      <c r="O30" s="6">
        <v>307800</v>
      </c>
      <c r="P30" s="6">
        <v>261500</v>
      </c>
      <c r="Q30" s="6">
        <v>81400</v>
      </c>
      <c r="R30" s="6">
        <v>155900</v>
      </c>
      <c r="S30" s="6">
        <v>226700</v>
      </c>
      <c r="T30" s="6">
        <v>335500</v>
      </c>
      <c r="U30" s="6">
        <v>1302200</v>
      </c>
      <c r="V30" s="6">
        <v>1305100</v>
      </c>
      <c r="W30" s="6">
        <v>5097200</v>
      </c>
      <c r="X30" s="6">
        <v>5040400</v>
      </c>
      <c r="Y30" s="6">
        <v>1788700</v>
      </c>
      <c r="Z30" s="6">
        <v>1723400</v>
      </c>
      <c r="AA30" s="6">
        <v>1348400</v>
      </c>
      <c r="AB30" s="6">
        <v>1246100</v>
      </c>
      <c r="AC30" s="6">
        <v>62196665</v>
      </c>
      <c r="AD30" s="6">
        <v>62785283</v>
      </c>
      <c r="AF30">
        <f t="shared" si="0"/>
        <v>1.5969551910853017E-2</v>
      </c>
      <c r="AG30">
        <f t="shared" si="1"/>
        <v>3.0930084913895723E-2</v>
      </c>
      <c r="AH30">
        <f t="shared" si="2"/>
        <v>0.25547359334536607</v>
      </c>
      <c r="AI30">
        <f t="shared" si="3"/>
        <v>0.25892786286802633</v>
      </c>
      <c r="AJ30">
        <f t="shared" si="4"/>
        <v>1.3265351527736577</v>
      </c>
      <c r="AK30">
        <f t="shared" si="5"/>
        <v>1.3830350694165798</v>
      </c>
      <c r="AL30">
        <f t="shared" si="6"/>
        <v>3.6820824461085727E-2</v>
      </c>
      <c r="AM30">
        <f t="shared" si="7"/>
        <v>3.1601590351545035E-2</v>
      </c>
      <c r="AN30">
        <f t="shared" si="8"/>
        <v>1.6399984305108688</v>
      </c>
      <c r="AO30">
        <f t="shared" si="9"/>
        <v>1.6417149432584714</v>
      </c>
      <c r="AP30">
        <f t="shared" si="10"/>
        <v>1</v>
      </c>
      <c r="AQ30">
        <f t="shared" si="11"/>
        <v>1</v>
      </c>
      <c r="AR30">
        <f t="shared" si="12"/>
        <v>0</v>
      </c>
      <c r="AS30">
        <f t="shared" si="13"/>
        <v>1</v>
      </c>
      <c r="AT30">
        <f t="shared" si="14"/>
        <v>1</v>
      </c>
      <c r="AU30">
        <f t="shared" si="15"/>
        <v>0</v>
      </c>
      <c r="AV30">
        <f t="shared" si="16"/>
        <v>1</v>
      </c>
      <c r="AW30">
        <f t="shared" si="17"/>
        <v>0</v>
      </c>
      <c r="AX30">
        <f t="shared" si="18"/>
        <v>1</v>
      </c>
      <c r="AY30">
        <f t="shared" si="19"/>
        <v>6</v>
      </c>
    </row>
    <row r="31" spans="1:51" x14ac:dyDescent="0.3">
      <c r="A31" s="1" t="s">
        <v>25</v>
      </c>
      <c r="B31" s="2">
        <v>5724762</v>
      </c>
      <c r="C31" s="3" t="s">
        <v>5337</v>
      </c>
      <c r="D31" s="7">
        <v>9.8699999999999992</v>
      </c>
      <c r="E31" s="5">
        <v>123.86437434</v>
      </c>
      <c r="F31" s="3" t="s">
        <v>4480</v>
      </c>
      <c r="G31" s="3" t="s">
        <v>4491</v>
      </c>
      <c r="H31" s="3" t="s">
        <v>4492</v>
      </c>
      <c r="I31" s="3" t="s">
        <v>4493</v>
      </c>
      <c r="J31" s="3"/>
      <c r="K31" s="6">
        <v>21673.448</v>
      </c>
      <c r="L31" s="6">
        <v>19980.419999999998</v>
      </c>
      <c r="M31" s="6" t="s">
        <v>4474</v>
      </c>
      <c r="N31" s="6" t="s">
        <v>4474</v>
      </c>
      <c r="O31" s="6">
        <v>18463.655999999999</v>
      </c>
      <c r="P31" s="6">
        <v>16789.707999999999</v>
      </c>
      <c r="Q31" s="6">
        <v>54117.786999999997</v>
      </c>
      <c r="R31" s="6">
        <v>34440.127999999997</v>
      </c>
      <c r="S31" s="6" t="s">
        <v>4474</v>
      </c>
      <c r="T31" s="6" t="s">
        <v>4474</v>
      </c>
      <c r="U31" s="6" t="s">
        <v>4474</v>
      </c>
      <c r="V31" s="6" t="s">
        <v>4474</v>
      </c>
      <c r="W31" s="6">
        <v>285985.837</v>
      </c>
      <c r="X31" s="6">
        <v>285985.837</v>
      </c>
      <c r="Y31" s="6">
        <v>4031.509</v>
      </c>
      <c r="Z31" s="6">
        <v>4031.509</v>
      </c>
      <c r="AA31" s="6">
        <v>8650</v>
      </c>
      <c r="AB31" s="6">
        <v>8650</v>
      </c>
      <c r="AC31" s="6">
        <v>24865081</v>
      </c>
      <c r="AD31" s="6">
        <v>24865081</v>
      </c>
      <c r="AF31">
        <f t="shared" si="0"/>
        <v>0.18923240244236289</v>
      </c>
      <c r="AG31">
        <f t="shared" si="1"/>
        <v>0.12042599158503083</v>
      </c>
      <c r="AH31" t="e">
        <f t="shared" si="2"/>
        <v>#VALUE!</v>
      </c>
      <c r="AI31" t="e">
        <f t="shared" si="3"/>
        <v>#VALUE!</v>
      </c>
      <c r="AJ31">
        <f t="shared" si="4"/>
        <v>0.46607040462427746</v>
      </c>
      <c r="AK31">
        <f t="shared" si="5"/>
        <v>0.46607040462427746</v>
      </c>
      <c r="AL31">
        <f t="shared" si="6"/>
        <v>0.85190210620848139</v>
      </c>
      <c r="AM31">
        <f t="shared" si="7"/>
        <v>0.84030806159229887</v>
      </c>
      <c r="AN31">
        <f t="shared" si="8"/>
        <v>7.578503966264595E-2</v>
      </c>
      <c r="AO31">
        <f t="shared" si="9"/>
        <v>6.9865068178183942E-2</v>
      </c>
      <c r="AP31">
        <f t="shared" si="10"/>
        <v>1</v>
      </c>
      <c r="AQ31">
        <f t="shared" si="11"/>
        <v>0</v>
      </c>
      <c r="AR31">
        <f t="shared" si="12"/>
        <v>1</v>
      </c>
      <c r="AS31">
        <f t="shared" si="13"/>
        <v>0</v>
      </c>
      <c r="AT31">
        <f t="shared" si="14"/>
        <v>0</v>
      </c>
      <c r="AU31">
        <f t="shared" si="15"/>
        <v>0</v>
      </c>
      <c r="AV31">
        <f t="shared" si="16"/>
        <v>1</v>
      </c>
      <c r="AW31">
        <f t="shared" si="17"/>
        <v>1</v>
      </c>
      <c r="AX31">
        <f t="shared" si="18"/>
        <v>0</v>
      </c>
      <c r="AY31">
        <f t="shared" si="19"/>
        <v>4</v>
      </c>
    </row>
    <row r="32" spans="1:51" x14ac:dyDescent="0.3">
      <c r="A32" s="1" t="s">
        <v>26</v>
      </c>
      <c r="B32" s="2">
        <v>19477916</v>
      </c>
      <c r="C32" s="3" t="s">
        <v>5337</v>
      </c>
      <c r="D32" s="5">
        <v>17.329999999999998</v>
      </c>
      <c r="E32" s="5">
        <v>501.60350590000002</v>
      </c>
      <c r="F32" s="3" t="s">
        <v>4480</v>
      </c>
      <c r="G32" s="3" t="s">
        <v>4491</v>
      </c>
      <c r="H32" s="3" t="s">
        <v>4492</v>
      </c>
      <c r="I32" s="3" t="s">
        <v>4493</v>
      </c>
      <c r="J32" s="3" t="s">
        <v>4494</v>
      </c>
      <c r="K32" s="6" t="s">
        <v>4474</v>
      </c>
      <c r="L32" s="6" t="s">
        <v>4474</v>
      </c>
      <c r="M32" s="6" t="s">
        <v>4474</v>
      </c>
      <c r="N32" s="6" t="s">
        <v>4474</v>
      </c>
      <c r="O32" s="6" t="s">
        <v>4474</v>
      </c>
      <c r="P32" s="6" t="s">
        <v>4474</v>
      </c>
      <c r="Q32" s="6" t="s">
        <v>4474</v>
      </c>
      <c r="R32" s="6" t="s">
        <v>4474</v>
      </c>
      <c r="S32" s="6" t="s">
        <v>4474</v>
      </c>
      <c r="T32" s="6" t="s">
        <v>4474</v>
      </c>
      <c r="U32" s="6" t="s">
        <v>4474</v>
      </c>
      <c r="V32" s="6" t="s">
        <v>4474</v>
      </c>
      <c r="W32" s="6" t="s">
        <v>4474</v>
      </c>
      <c r="X32" s="6" t="s">
        <v>4474</v>
      </c>
      <c r="Y32" s="6" t="s">
        <v>4474</v>
      </c>
      <c r="Z32" s="6" t="s">
        <v>4474</v>
      </c>
      <c r="AA32" s="6" t="s">
        <v>4474</v>
      </c>
      <c r="AB32" s="6" t="s">
        <v>4474</v>
      </c>
      <c r="AC32" s="6" t="s">
        <v>4474</v>
      </c>
      <c r="AD32" s="6" t="s">
        <v>4474</v>
      </c>
      <c r="AF32" t="e">
        <f t="shared" si="0"/>
        <v>#VALUE!</v>
      </c>
      <c r="AG32" t="e">
        <f t="shared" si="1"/>
        <v>#VALUE!</v>
      </c>
      <c r="AH32" t="e">
        <f t="shared" si="2"/>
        <v>#VALUE!</v>
      </c>
      <c r="AI32" t="e">
        <f t="shared" si="3"/>
        <v>#VALUE!</v>
      </c>
      <c r="AJ32" t="e">
        <f t="shared" si="4"/>
        <v>#VALUE!</v>
      </c>
      <c r="AK32" t="e">
        <f t="shared" si="5"/>
        <v>#VALUE!</v>
      </c>
      <c r="AL32" t="e">
        <f t="shared" si="6"/>
        <v>#VALUE!</v>
      </c>
      <c r="AM32" t="e">
        <f t="shared" si="7"/>
        <v>#VALUE!</v>
      </c>
      <c r="AN32" t="e">
        <f t="shared" si="8"/>
        <v>#VALUE!</v>
      </c>
      <c r="AO32" t="e">
        <f t="shared" si="9"/>
        <v>#VALUE!</v>
      </c>
      <c r="AP32">
        <f t="shared" si="10"/>
        <v>0</v>
      </c>
      <c r="AQ32">
        <f t="shared" si="11"/>
        <v>0</v>
      </c>
      <c r="AR32">
        <f t="shared" si="12"/>
        <v>0</v>
      </c>
      <c r="AS32">
        <f t="shared" si="13"/>
        <v>0</v>
      </c>
      <c r="AT32">
        <f t="shared" si="14"/>
        <v>0</v>
      </c>
      <c r="AU32">
        <f t="shared" si="15"/>
        <v>0</v>
      </c>
      <c r="AV32">
        <f t="shared" si="16"/>
        <v>0</v>
      </c>
      <c r="AW32">
        <f t="shared" si="17"/>
        <v>0</v>
      </c>
      <c r="AX32">
        <f t="shared" si="18"/>
        <v>0</v>
      </c>
      <c r="AY32">
        <f t="shared" si="19"/>
        <v>0</v>
      </c>
    </row>
    <row r="33" spans="1:51" x14ac:dyDescent="0.3">
      <c r="A33" s="1" t="s">
        <v>27</v>
      </c>
      <c r="B33" s="2">
        <v>5720683</v>
      </c>
      <c r="C33" s="3" t="s">
        <v>5337</v>
      </c>
      <c r="D33" s="5">
        <v>16.79</v>
      </c>
      <c r="E33" s="5">
        <v>875.26088668</v>
      </c>
      <c r="F33" s="3" t="s">
        <v>4480</v>
      </c>
      <c r="G33" s="3" t="s">
        <v>4491</v>
      </c>
      <c r="H33" s="3" t="s">
        <v>4492</v>
      </c>
      <c r="I33" s="3" t="s">
        <v>4493</v>
      </c>
      <c r="J33" s="3"/>
      <c r="K33" s="6">
        <v>10769.258</v>
      </c>
      <c r="L33" s="6">
        <v>10369.271000000001</v>
      </c>
      <c r="M33" s="6" t="s">
        <v>4474</v>
      </c>
      <c r="N33" s="6" t="s">
        <v>4474</v>
      </c>
      <c r="O33" s="6">
        <v>-220.27099999999999</v>
      </c>
      <c r="P33" s="6">
        <v>-636.86500000000001</v>
      </c>
      <c r="Q33" s="6">
        <v>184946.63099999999</v>
      </c>
      <c r="R33" s="6">
        <v>128907.86</v>
      </c>
      <c r="S33" s="6" t="s">
        <v>4474</v>
      </c>
      <c r="T33" s="6" t="s">
        <v>4474</v>
      </c>
      <c r="U33" s="6" t="s">
        <v>4474</v>
      </c>
      <c r="V33" s="6" t="s">
        <v>4474</v>
      </c>
      <c r="W33" s="6">
        <v>1060991.051</v>
      </c>
      <c r="X33" s="6">
        <v>1060991.051</v>
      </c>
      <c r="Y33" s="6">
        <v>603.88199999999995</v>
      </c>
      <c r="Z33" s="6">
        <v>603.88199999999995</v>
      </c>
      <c r="AA33" s="6">
        <v>1395</v>
      </c>
      <c r="AB33" s="6">
        <v>1395</v>
      </c>
      <c r="AC33" s="6">
        <v>52129892</v>
      </c>
      <c r="AD33" s="6">
        <v>52129892</v>
      </c>
      <c r="AF33">
        <f t="shared" si="0"/>
        <v>0.17431497732773996</v>
      </c>
      <c r="AG33">
        <f t="shared" si="1"/>
        <v>0.12149759404521122</v>
      </c>
      <c r="AH33" t="e">
        <f t="shared" si="2"/>
        <v>#VALUE!</v>
      </c>
      <c r="AI33" t="e">
        <f t="shared" si="3"/>
        <v>#VALUE!</v>
      </c>
      <c r="AJ33">
        <f t="shared" si="4"/>
        <v>0.43289032258064514</v>
      </c>
      <c r="AK33">
        <f t="shared" si="5"/>
        <v>0.43289032258064514</v>
      </c>
      <c r="AL33">
        <f t="shared" si="6"/>
        <v>-2.0453683995684754E-2</v>
      </c>
      <c r="AM33">
        <f t="shared" si="7"/>
        <v>-6.1418493161187512E-2</v>
      </c>
      <c r="AN33">
        <f t="shared" si="8"/>
        <v>1.0150187402476028E-2</v>
      </c>
      <c r="AO33">
        <f t="shared" si="9"/>
        <v>9.7731936477944911E-3</v>
      </c>
      <c r="AP33">
        <f t="shared" si="10"/>
        <v>1</v>
      </c>
      <c r="AQ33">
        <f t="shared" si="11"/>
        <v>0</v>
      </c>
      <c r="AR33">
        <f t="shared" si="12"/>
        <v>1</v>
      </c>
      <c r="AS33">
        <f t="shared" si="13"/>
        <v>0</v>
      </c>
      <c r="AT33">
        <f t="shared" si="14"/>
        <v>0</v>
      </c>
      <c r="AU33">
        <f t="shared" si="15"/>
        <v>0</v>
      </c>
      <c r="AV33">
        <f t="shared" si="16"/>
        <v>1</v>
      </c>
      <c r="AW33">
        <f t="shared" si="17"/>
        <v>1</v>
      </c>
      <c r="AX33">
        <f t="shared" si="18"/>
        <v>0</v>
      </c>
      <c r="AY33">
        <f t="shared" si="19"/>
        <v>4</v>
      </c>
    </row>
    <row r="34" spans="1:51" x14ac:dyDescent="0.3">
      <c r="A34" s="1" t="s">
        <v>28</v>
      </c>
      <c r="B34" s="2">
        <v>5735674</v>
      </c>
      <c r="C34" s="3" t="s">
        <v>5337</v>
      </c>
      <c r="D34" s="5">
        <v>19.41</v>
      </c>
      <c r="E34" s="5">
        <v>802.41805685999998</v>
      </c>
      <c r="F34" s="3" t="s">
        <v>4480</v>
      </c>
      <c r="G34" s="3" t="s">
        <v>4491</v>
      </c>
      <c r="H34" s="3" t="s">
        <v>4492</v>
      </c>
      <c r="I34" s="3" t="s">
        <v>4493</v>
      </c>
      <c r="J34" s="3"/>
      <c r="K34" s="6" t="s">
        <v>4474</v>
      </c>
      <c r="L34" s="6" t="s">
        <v>4474</v>
      </c>
      <c r="M34" s="6" t="s">
        <v>4474</v>
      </c>
      <c r="N34" s="6" t="s">
        <v>4474</v>
      </c>
      <c r="O34" s="6" t="s">
        <v>4474</v>
      </c>
      <c r="P34" s="6" t="s">
        <v>4474</v>
      </c>
      <c r="Q34" s="6" t="s">
        <v>4474</v>
      </c>
      <c r="R34" s="6" t="s">
        <v>4474</v>
      </c>
      <c r="S34" s="6" t="s">
        <v>4474</v>
      </c>
      <c r="T34" s="6" t="s">
        <v>4474</v>
      </c>
      <c r="U34" s="6" t="s">
        <v>4474</v>
      </c>
      <c r="V34" s="6" t="s">
        <v>4474</v>
      </c>
      <c r="W34" s="6" t="s">
        <v>4474</v>
      </c>
      <c r="X34" s="6" t="s">
        <v>4474</v>
      </c>
      <c r="Y34" s="6" t="s">
        <v>4474</v>
      </c>
      <c r="Z34" s="6" t="s">
        <v>4474</v>
      </c>
      <c r="AA34" s="6" t="s">
        <v>4474</v>
      </c>
      <c r="AB34" s="6" t="s">
        <v>4474</v>
      </c>
      <c r="AC34" s="6" t="s">
        <v>4474</v>
      </c>
      <c r="AD34" s="6" t="s">
        <v>4474</v>
      </c>
      <c r="AF34" t="e">
        <f t="shared" si="0"/>
        <v>#VALUE!</v>
      </c>
      <c r="AG34" t="e">
        <f t="shared" si="1"/>
        <v>#VALUE!</v>
      </c>
      <c r="AH34" t="e">
        <f t="shared" si="2"/>
        <v>#VALUE!</v>
      </c>
      <c r="AI34" t="e">
        <f t="shared" si="3"/>
        <v>#VALUE!</v>
      </c>
      <c r="AJ34" t="e">
        <f t="shared" si="4"/>
        <v>#VALUE!</v>
      </c>
      <c r="AK34" t="e">
        <f t="shared" si="5"/>
        <v>#VALUE!</v>
      </c>
      <c r="AL34" t="e">
        <f t="shared" si="6"/>
        <v>#VALUE!</v>
      </c>
      <c r="AM34" t="e">
        <f t="shared" si="7"/>
        <v>#VALUE!</v>
      </c>
      <c r="AN34" t="e">
        <f t="shared" si="8"/>
        <v>#VALUE!</v>
      </c>
      <c r="AO34" t="e">
        <f t="shared" si="9"/>
        <v>#VALUE!</v>
      </c>
      <c r="AP34">
        <f t="shared" si="10"/>
        <v>0</v>
      </c>
      <c r="AQ34">
        <f t="shared" si="11"/>
        <v>0</v>
      </c>
      <c r="AR34">
        <f t="shared" si="12"/>
        <v>0</v>
      </c>
      <c r="AS34">
        <f t="shared" si="13"/>
        <v>0</v>
      </c>
      <c r="AT34">
        <f t="shared" si="14"/>
        <v>0</v>
      </c>
      <c r="AU34">
        <f t="shared" si="15"/>
        <v>0</v>
      </c>
      <c r="AV34">
        <f t="shared" si="16"/>
        <v>0</v>
      </c>
      <c r="AW34">
        <f t="shared" si="17"/>
        <v>0</v>
      </c>
      <c r="AX34">
        <f t="shared" si="18"/>
        <v>0</v>
      </c>
      <c r="AY34">
        <f t="shared" si="19"/>
        <v>0</v>
      </c>
    </row>
    <row r="35" spans="1:51" x14ac:dyDescent="0.3">
      <c r="A35" s="1" t="s">
        <v>29</v>
      </c>
      <c r="B35" s="2">
        <v>5731540</v>
      </c>
      <c r="C35" s="3" t="s">
        <v>5337</v>
      </c>
      <c r="D35" s="5">
        <v>5.97</v>
      </c>
      <c r="E35" s="5">
        <v>749.05994766000003</v>
      </c>
      <c r="F35" s="3" t="s">
        <v>4480</v>
      </c>
      <c r="G35" s="3" t="s">
        <v>4491</v>
      </c>
      <c r="H35" s="3" t="s">
        <v>4492</v>
      </c>
      <c r="I35" s="3" t="s">
        <v>4493</v>
      </c>
      <c r="J35" s="3"/>
      <c r="K35" s="6">
        <v>60226.186999999998</v>
      </c>
      <c r="L35" s="6">
        <v>51849.593000000001</v>
      </c>
      <c r="M35" s="6" t="s">
        <v>4474</v>
      </c>
      <c r="N35" s="6" t="s">
        <v>4474</v>
      </c>
      <c r="O35" s="6">
        <v>50541.106</v>
      </c>
      <c r="P35" s="6">
        <v>43213.703999999998</v>
      </c>
      <c r="Q35" s="6">
        <v>77913.516000000003</v>
      </c>
      <c r="R35" s="6">
        <v>62703.47</v>
      </c>
      <c r="S35" s="6">
        <v>-81305.551999999996</v>
      </c>
      <c r="T35" s="6">
        <v>66029.759000000005</v>
      </c>
      <c r="U35" s="6">
        <v>240000</v>
      </c>
      <c r="V35" s="6">
        <v>240000</v>
      </c>
      <c r="W35" s="6">
        <v>1137288.594</v>
      </c>
      <c r="X35" s="6">
        <v>1137288.594</v>
      </c>
      <c r="Y35" s="6">
        <v>32865.466</v>
      </c>
      <c r="Z35" s="6">
        <v>32865.466</v>
      </c>
      <c r="AA35" s="6">
        <v>37486</v>
      </c>
      <c r="AB35" s="6">
        <v>37486</v>
      </c>
      <c r="AC35" s="6">
        <v>125470678</v>
      </c>
      <c r="AD35" s="6">
        <v>125470678</v>
      </c>
      <c r="AF35">
        <f t="shared" si="0"/>
        <v>6.8508131015336635E-2</v>
      </c>
      <c r="AG35">
        <f t="shared" si="1"/>
        <v>5.5134176435783368E-2</v>
      </c>
      <c r="AH35">
        <f t="shared" si="2"/>
        <v>0.21102823088719028</v>
      </c>
      <c r="AI35">
        <f t="shared" si="3"/>
        <v>0.21102823088719028</v>
      </c>
      <c r="AJ35">
        <f t="shared" si="4"/>
        <v>0.87673974283732592</v>
      </c>
      <c r="AK35">
        <f t="shared" si="5"/>
        <v>0.87673974283732592</v>
      </c>
      <c r="AL35">
        <f t="shared" si="6"/>
        <v>0.83918820894306323</v>
      </c>
      <c r="AM35">
        <f t="shared" si="7"/>
        <v>0.83344345634497063</v>
      </c>
      <c r="AN35">
        <f t="shared" si="8"/>
        <v>5.2955940398712903E-2</v>
      </c>
      <c r="AO35">
        <f t="shared" si="9"/>
        <v>4.5590532845878516E-2</v>
      </c>
      <c r="AP35">
        <f t="shared" si="10"/>
        <v>1</v>
      </c>
      <c r="AQ35">
        <f t="shared" si="11"/>
        <v>0</v>
      </c>
      <c r="AR35">
        <f t="shared" si="12"/>
        <v>1</v>
      </c>
      <c r="AS35">
        <f t="shared" si="13"/>
        <v>0</v>
      </c>
      <c r="AT35">
        <f t="shared" si="14"/>
        <v>0</v>
      </c>
      <c r="AU35">
        <f t="shared" si="15"/>
        <v>0</v>
      </c>
      <c r="AV35">
        <f t="shared" si="16"/>
        <v>1</v>
      </c>
      <c r="AW35">
        <f t="shared" si="17"/>
        <v>1</v>
      </c>
      <c r="AX35">
        <f t="shared" si="18"/>
        <v>0</v>
      </c>
      <c r="AY35">
        <f t="shared" si="19"/>
        <v>4</v>
      </c>
    </row>
    <row r="36" spans="1:51" x14ac:dyDescent="0.3">
      <c r="A36" s="1" t="s">
        <v>30</v>
      </c>
      <c r="B36" s="2">
        <v>5721558</v>
      </c>
      <c r="C36" s="3" t="s">
        <v>5337</v>
      </c>
      <c r="D36" s="5">
        <v>5.64</v>
      </c>
      <c r="E36" s="5">
        <v>78.104575560000001</v>
      </c>
      <c r="F36" s="3" t="s">
        <v>4480</v>
      </c>
      <c r="G36" s="3" t="s">
        <v>4491</v>
      </c>
      <c r="H36" s="3" t="s">
        <v>4492</v>
      </c>
      <c r="I36" s="3" t="s">
        <v>4493</v>
      </c>
      <c r="J36" s="3"/>
      <c r="K36" s="6">
        <v>1919.471</v>
      </c>
      <c r="L36" s="6">
        <v>1845.097</v>
      </c>
      <c r="M36" s="6" t="s">
        <v>4474</v>
      </c>
      <c r="N36" s="6" t="s">
        <v>4474</v>
      </c>
      <c r="O36" s="6">
        <v>937.95799999999997</v>
      </c>
      <c r="P36" s="6">
        <v>808.77</v>
      </c>
      <c r="Q36" s="6">
        <v>18925.896000000001</v>
      </c>
      <c r="R36" s="6">
        <v>15678.377</v>
      </c>
      <c r="S36" s="6">
        <v>4913.0649999999996</v>
      </c>
      <c r="T36" s="6">
        <v>4480.0730000000003</v>
      </c>
      <c r="U36" s="6" t="s">
        <v>4474</v>
      </c>
      <c r="V36" s="6" t="s">
        <v>4474</v>
      </c>
      <c r="W36" s="6">
        <v>108172.058</v>
      </c>
      <c r="X36" s="6">
        <v>108172.058</v>
      </c>
      <c r="Y36" s="6">
        <v>2146.8240000000001</v>
      </c>
      <c r="Z36" s="6">
        <v>2146.8240000000001</v>
      </c>
      <c r="AA36" s="6">
        <v>10773</v>
      </c>
      <c r="AB36" s="6">
        <v>10773</v>
      </c>
      <c r="AC36" s="6">
        <v>13999038</v>
      </c>
      <c r="AD36" s="6">
        <v>13999038</v>
      </c>
      <c r="AF36">
        <f t="shared" si="0"/>
        <v>0.17496104215748581</v>
      </c>
      <c r="AG36">
        <f t="shared" si="1"/>
        <v>0.14493925039310984</v>
      </c>
      <c r="AH36" t="e">
        <f t="shared" si="2"/>
        <v>#VALUE!</v>
      </c>
      <c r="AI36" t="e">
        <f t="shared" si="3"/>
        <v>#VALUE!</v>
      </c>
      <c r="AJ36">
        <f t="shared" si="4"/>
        <v>0.1992781954887218</v>
      </c>
      <c r="AK36">
        <f t="shared" si="5"/>
        <v>0.1992781954887218</v>
      </c>
      <c r="AL36">
        <f t="shared" si="6"/>
        <v>0.48865442614136917</v>
      </c>
      <c r="AM36">
        <f t="shared" si="7"/>
        <v>0.43833467833940437</v>
      </c>
      <c r="AN36">
        <f t="shared" si="8"/>
        <v>1.7744610165408889E-2</v>
      </c>
      <c r="AO36">
        <f t="shared" si="9"/>
        <v>1.705705737797833E-2</v>
      </c>
      <c r="AP36">
        <f t="shared" si="10"/>
        <v>1</v>
      </c>
      <c r="AQ36">
        <f t="shared" si="11"/>
        <v>1</v>
      </c>
      <c r="AR36">
        <f t="shared" si="12"/>
        <v>1</v>
      </c>
      <c r="AS36">
        <f t="shared" si="13"/>
        <v>0</v>
      </c>
      <c r="AT36">
        <f t="shared" si="14"/>
        <v>0</v>
      </c>
      <c r="AU36">
        <f t="shared" si="15"/>
        <v>0</v>
      </c>
      <c r="AV36">
        <f t="shared" si="16"/>
        <v>1</v>
      </c>
      <c r="AW36">
        <f t="shared" si="17"/>
        <v>1</v>
      </c>
      <c r="AX36">
        <f t="shared" si="18"/>
        <v>0</v>
      </c>
      <c r="AY36">
        <f t="shared" si="19"/>
        <v>5</v>
      </c>
    </row>
    <row r="37" spans="1:51" x14ac:dyDescent="0.3">
      <c r="A37" s="1" t="s">
        <v>31</v>
      </c>
      <c r="B37" s="2">
        <v>5720684</v>
      </c>
      <c r="C37" s="3" t="s">
        <v>5337</v>
      </c>
      <c r="D37" s="5">
        <v>13.43</v>
      </c>
      <c r="E37" s="5">
        <v>376.86458857000002</v>
      </c>
      <c r="F37" s="3" t="s">
        <v>4480</v>
      </c>
      <c r="G37" s="3" t="s">
        <v>4491</v>
      </c>
      <c r="H37" s="3" t="s">
        <v>4492</v>
      </c>
      <c r="I37" s="3" t="s">
        <v>4493</v>
      </c>
      <c r="J37" s="3"/>
      <c r="K37" s="6">
        <v>3979.9859999999999</v>
      </c>
      <c r="L37" s="6">
        <v>3512.9189999999999</v>
      </c>
      <c r="M37" s="6" t="s">
        <v>4474</v>
      </c>
      <c r="N37" s="6" t="s">
        <v>4474</v>
      </c>
      <c r="O37" s="6">
        <v>-1920.347</v>
      </c>
      <c r="P37" s="6">
        <v>-2243.029</v>
      </c>
      <c r="Q37" s="6">
        <v>85296.459000000003</v>
      </c>
      <c r="R37" s="6">
        <v>5496.0990000000002</v>
      </c>
      <c r="S37" s="6" t="s">
        <v>4474</v>
      </c>
      <c r="T37" s="6" t="s">
        <v>4474</v>
      </c>
      <c r="U37" s="6" t="s">
        <v>4474</v>
      </c>
      <c r="V37" s="6" t="s">
        <v>4474</v>
      </c>
      <c r="W37" s="6">
        <v>460583.21600000001</v>
      </c>
      <c r="X37" s="6">
        <v>432689.11599999998</v>
      </c>
      <c r="Y37" s="8">
        <v>281.79700000000003</v>
      </c>
      <c r="Z37" s="8">
        <v>2693.02</v>
      </c>
      <c r="AA37" s="6">
        <v>889</v>
      </c>
      <c r="AB37" s="6">
        <v>10044</v>
      </c>
      <c r="AC37" s="6">
        <v>28061399</v>
      </c>
      <c r="AD37" s="6">
        <v>26212047</v>
      </c>
      <c r="AF37">
        <f t="shared" si="0"/>
        <v>0.1851922867289198</v>
      </c>
      <c r="AG37">
        <f t="shared" si="1"/>
        <v>1.2702189162530264E-2</v>
      </c>
      <c r="AH37" t="e">
        <f t="shared" si="2"/>
        <v>#VALUE!</v>
      </c>
      <c r="AI37" t="e">
        <f t="shared" si="3"/>
        <v>#VALUE!</v>
      </c>
      <c r="AJ37">
        <f t="shared" si="4"/>
        <v>0.31698200224971879</v>
      </c>
      <c r="AK37">
        <f t="shared" si="5"/>
        <v>0.26812226204699324</v>
      </c>
      <c r="AL37">
        <f t="shared" si="6"/>
        <v>-0.48250094347065542</v>
      </c>
      <c r="AM37">
        <f t="shared" si="7"/>
        <v>-0.6385086021055425</v>
      </c>
      <c r="AN37">
        <f t="shared" si="8"/>
        <v>8.641187654567074E-3</v>
      </c>
      <c r="AO37">
        <f t="shared" si="9"/>
        <v>8.1188060205332271E-3</v>
      </c>
      <c r="AP37">
        <f t="shared" si="10"/>
        <v>1</v>
      </c>
      <c r="AQ37">
        <f t="shared" si="11"/>
        <v>0</v>
      </c>
      <c r="AR37">
        <f t="shared" si="12"/>
        <v>1</v>
      </c>
      <c r="AS37">
        <f t="shared" si="13"/>
        <v>0</v>
      </c>
      <c r="AT37">
        <f t="shared" si="14"/>
        <v>0</v>
      </c>
      <c r="AU37">
        <f t="shared" si="15"/>
        <v>1</v>
      </c>
      <c r="AV37">
        <f t="shared" si="16"/>
        <v>1</v>
      </c>
      <c r="AW37">
        <f t="shared" si="17"/>
        <v>1</v>
      </c>
      <c r="AX37">
        <f t="shared" si="18"/>
        <v>0</v>
      </c>
      <c r="AY37">
        <f t="shared" si="19"/>
        <v>5</v>
      </c>
    </row>
    <row r="38" spans="1:51" x14ac:dyDescent="0.3">
      <c r="A38" s="1" t="s">
        <v>32</v>
      </c>
      <c r="B38" s="2">
        <v>5726755</v>
      </c>
      <c r="C38" s="3" t="s">
        <v>5337</v>
      </c>
      <c r="D38" s="7">
        <v>8.51</v>
      </c>
      <c r="E38" s="5">
        <v>897.21779298000001</v>
      </c>
      <c r="F38" s="3" t="s">
        <v>4480</v>
      </c>
      <c r="G38" s="3" t="s">
        <v>4491</v>
      </c>
      <c r="H38" s="3" t="s">
        <v>4492</v>
      </c>
      <c r="I38" s="3" t="s">
        <v>4493</v>
      </c>
      <c r="J38" s="3"/>
      <c r="K38" s="6">
        <v>72962.081999999995</v>
      </c>
      <c r="L38" s="6" t="s">
        <v>4474</v>
      </c>
      <c r="M38" s="6" t="s">
        <v>4474</v>
      </c>
      <c r="N38" s="6" t="s">
        <v>4474</v>
      </c>
      <c r="O38" s="6">
        <v>61388.086000000003</v>
      </c>
      <c r="P38" s="6" t="s">
        <v>4474</v>
      </c>
      <c r="Q38" s="6">
        <v>203771.39600000001</v>
      </c>
      <c r="R38" s="6">
        <v>128320.148</v>
      </c>
      <c r="S38" s="6" t="s">
        <v>4474</v>
      </c>
      <c r="T38" s="6" t="s">
        <v>4474</v>
      </c>
      <c r="U38" s="6" t="s">
        <v>4474</v>
      </c>
      <c r="V38" s="6" t="s">
        <v>4474</v>
      </c>
      <c r="W38" s="6">
        <v>1029323.202</v>
      </c>
      <c r="X38" s="6" t="s">
        <v>4474</v>
      </c>
      <c r="Y38" s="6">
        <v>8653.2189999999991</v>
      </c>
      <c r="Z38" s="6" t="s">
        <v>4474</v>
      </c>
      <c r="AA38" s="6">
        <v>11477</v>
      </c>
      <c r="AB38" s="6" t="s">
        <v>4474</v>
      </c>
      <c r="AC38" s="6">
        <v>105430999</v>
      </c>
      <c r="AD38" s="6">
        <v>105430999</v>
      </c>
      <c r="AF38">
        <f t="shared" si="0"/>
        <v>0.19796638762642019</v>
      </c>
      <c r="AG38" t="e">
        <f t="shared" si="1"/>
        <v>#VALUE!</v>
      </c>
      <c r="AH38" t="e">
        <f t="shared" si="2"/>
        <v>#VALUE!</v>
      </c>
      <c r="AI38" t="e">
        <f t="shared" si="3"/>
        <v>#VALUE!</v>
      </c>
      <c r="AJ38">
        <f t="shared" si="4"/>
        <v>0.75396174958612872</v>
      </c>
      <c r="AK38" t="e">
        <f t="shared" si="5"/>
        <v>#VALUE!</v>
      </c>
      <c r="AL38">
        <f t="shared" si="6"/>
        <v>0.84136971310659703</v>
      </c>
      <c r="AM38" t="e">
        <f t="shared" si="7"/>
        <v>#VALUE!</v>
      </c>
      <c r="AN38">
        <f t="shared" si="8"/>
        <v>7.0883549363536053E-2</v>
      </c>
      <c r="AO38" t="e">
        <f t="shared" si="9"/>
        <v>#VALUE!</v>
      </c>
      <c r="AP38">
        <f t="shared" si="10"/>
        <v>1</v>
      </c>
      <c r="AQ38">
        <f t="shared" si="11"/>
        <v>0</v>
      </c>
      <c r="AR38">
        <f t="shared" si="12"/>
        <v>0</v>
      </c>
      <c r="AS38">
        <f t="shared" si="13"/>
        <v>0</v>
      </c>
      <c r="AT38">
        <f t="shared" si="14"/>
        <v>0</v>
      </c>
      <c r="AU38">
        <f t="shared" si="15"/>
        <v>0</v>
      </c>
      <c r="AV38">
        <f t="shared" si="16"/>
        <v>0</v>
      </c>
      <c r="AW38">
        <f t="shared" si="17"/>
        <v>0</v>
      </c>
      <c r="AX38">
        <f t="shared" si="18"/>
        <v>0</v>
      </c>
      <c r="AY38">
        <f t="shared" si="19"/>
        <v>1</v>
      </c>
    </row>
    <row r="39" spans="1:51" x14ac:dyDescent="0.3">
      <c r="A39" s="1" t="s">
        <v>33</v>
      </c>
      <c r="B39" s="2">
        <v>5736914</v>
      </c>
      <c r="C39" s="3" t="s">
        <v>5337</v>
      </c>
      <c r="D39" s="5">
        <v>11.45</v>
      </c>
      <c r="E39" s="5">
        <v>435.08185175</v>
      </c>
      <c r="F39" s="3" t="s">
        <v>4480</v>
      </c>
      <c r="G39" s="3" t="s">
        <v>4491</v>
      </c>
      <c r="H39" s="3" t="s">
        <v>4492</v>
      </c>
      <c r="I39" s="3" t="s">
        <v>4493</v>
      </c>
      <c r="J39" s="3" t="s">
        <v>4494</v>
      </c>
      <c r="K39" s="6" t="s">
        <v>4474</v>
      </c>
      <c r="L39" s="6" t="s">
        <v>4474</v>
      </c>
      <c r="M39" s="6" t="s">
        <v>4474</v>
      </c>
      <c r="N39" s="6" t="s">
        <v>4474</v>
      </c>
      <c r="O39" s="6" t="s">
        <v>4474</v>
      </c>
      <c r="P39" s="6" t="s">
        <v>4474</v>
      </c>
      <c r="Q39" s="6" t="s">
        <v>4474</v>
      </c>
      <c r="R39" s="6" t="s">
        <v>4474</v>
      </c>
      <c r="S39" s="6" t="s">
        <v>4474</v>
      </c>
      <c r="T39" s="6" t="s">
        <v>4474</v>
      </c>
      <c r="U39" s="6" t="s">
        <v>4474</v>
      </c>
      <c r="V39" s="6" t="s">
        <v>4474</v>
      </c>
      <c r="W39" s="6" t="s">
        <v>4474</v>
      </c>
      <c r="X39" s="6" t="s">
        <v>4474</v>
      </c>
      <c r="Y39" s="6" t="s">
        <v>4474</v>
      </c>
      <c r="Z39" s="6" t="s">
        <v>4474</v>
      </c>
      <c r="AA39" s="6" t="s">
        <v>4474</v>
      </c>
      <c r="AB39" s="6" t="s">
        <v>4474</v>
      </c>
      <c r="AC39" s="6" t="s">
        <v>4474</v>
      </c>
      <c r="AD39" s="6" t="s">
        <v>4474</v>
      </c>
      <c r="AF39" t="e">
        <f t="shared" si="0"/>
        <v>#VALUE!</v>
      </c>
      <c r="AG39" t="e">
        <f t="shared" si="1"/>
        <v>#VALUE!</v>
      </c>
      <c r="AH39" t="e">
        <f t="shared" si="2"/>
        <v>#VALUE!</v>
      </c>
      <c r="AI39" t="e">
        <f t="shared" si="3"/>
        <v>#VALUE!</v>
      </c>
      <c r="AJ39" t="e">
        <f t="shared" si="4"/>
        <v>#VALUE!</v>
      </c>
      <c r="AK39" t="e">
        <f t="shared" si="5"/>
        <v>#VALUE!</v>
      </c>
      <c r="AL39" t="e">
        <f t="shared" si="6"/>
        <v>#VALUE!</v>
      </c>
      <c r="AM39" t="e">
        <f t="shared" si="7"/>
        <v>#VALUE!</v>
      </c>
      <c r="AN39" t="e">
        <f t="shared" si="8"/>
        <v>#VALUE!</v>
      </c>
      <c r="AO39" t="e">
        <f t="shared" si="9"/>
        <v>#VALUE!</v>
      </c>
      <c r="AP39">
        <f t="shared" si="10"/>
        <v>0</v>
      </c>
      <c r="AQ39">
        <f t="shared" si="11"/>
        <v>0</v>
      </c>
      <c r="AR39">
        <f t="shared" si="12"/>
        <v>0</v>
      </c>
      <c r="AS39">
        <f t="shared" si="13"/>
        <v>0</v>
      </c>
      <c r="AT39">
        <f t="shared" si="14"/>
        <v>0</v>
      </c>
      <c r="AU39">
        <f t="shared" si="15"/>
        <v>0</v>
      </c>
      <c r="AV39">
        <f t="shared" si="16"/>
        <v>0</v>
      </c>
      <c r="AW39">
        <f t="shared" si="17"/>
        <v>0</v>
      </c>
      <c r="AX39">
        <f t="shared" si="18"/>
        <v>0</v>
      </c>
      <c r="AY39">
        <f t="shared" si="19"/>
        <v>0</v>
      </c>
    </row>
    <row r="40" spans="1:51" x14ac:dyDescent="0.3">
      <c r="A40" s="1" t="s">
        <v>34</v>
      </c>
      <c r="B40" s="2">
        <v>5223225</v>
      </c>
      <c r="C40" s="3" t="s">
        <v>5335</v>
      </c>
      <c r="D40" s="5">
        <v>55.48</v>
      </c>
      <c r="E40" s="5">
        <v>3850.1509415599999</v>
      </c>
      <c r="F40" s="3" t="s">
        <v>4475</v>
      </c>
      <c r="G40" s="3" t="s">
        <v>4476</v>
      </c>
      <c r="H40" s="3" t="s">
        <v>4477</v>
      </c>
      <c r="I40" s="3" t="s">
        <v>4478</v>
      </c>
      <c r="J40" s="3" t="s">
        <v>4521</v>
      </c>
      <c r="K40" s="6">
        <v>6051358</v>
      </c>
      <c r="L40" s="6">
        <v>6105805</v>
      </c>
      <c r="M40" s="6">
        <v>706559</v>
      </c>
      <c r="N40" s="6">
        <v>749851</v>
      </c>
      <c r="O40" s="6">
        <v>587909</v>
      </c>
      <c r="P40" s="6">
        <v>633165</v>
      </c>
      <c r="Q40" s="6">
        <v>452983</v>
      </c>
      <c r="R40" s="6">
        <v>487198</v>
      </c>
      <c r="S40" s="6">
        <v>622649</v>
      </c>
      <c r="T40" s="6">
        <v>583236</v>
      </c>
      <c r="U40" s="6">
        <v>483148</v>
      </c>
      <c r="V40" s="6">
        <v>483617</v>
      </c>
      <c r="W40" s="6">
        <v>5091778</v>
      </c>
      <c r="X40" s="6">
        <v>4874358</v>
      </c>
      <c r="Y40" s="6">
        <v>1907982</v>
      </c>
      <c r="Z40" s="6">
        <v>1812388</v>
      </c>
      <c r="AA40" s="6">
        <v>1212014</v>
      </c>
      <c r="AB40" s="6">
        <v>1091275</v>
      </c>
      <c r="AC40" s="6">
        <v>69932128</v>
      </c>
      <c r="AD40" s="6">
        <v>70915916</v>
      </c>
      <c r="AF40">
        <f t="shared" si="0"/>
        <v>8.8963619387962323E-2</v>
      </c>
      <c r="AG40">
        <f t="shared" si="1"/>
        <v>9.9951214088091198E-2</v>
      </c>
      <c r="AH40">
        <f t="shared" si="2"/>
        <v>9.4887876101432539E-2</v>
      </c>
      <c r="AI40">
        <f t="shared" si="3"/>
        <v>9.9216553236344152E-2</v>
      </c>
      <c r="AJ40">
        <f t="shared" si="4"/>
        <v>1.5742243901473085</v>
      </c>
      <c r="AK40">
        <f t="shared" si="5"/>
        <v>1.6607986071338572</v>
      </c>
      <c r="AL40">
        <f t="shared" si="6"/>
        <v>9.7153234034410133E-2</v>
      </c>
      <c r="AM40">
        <f t="shared" si="7"/>
        <v>0.10369885707126252</v>
      </c>
      <c r="AN40">
        <f t="shared" si="8"/>
        <v>1.1884567630403369</v>
      </c>
      <c r="AO40">
        <f t="shared" si="9"/>
        <v>1.2526377832732023</v>
      </c>
      <c r="AP40">
        <f t="shared" si="10"/>
        <v>1</v>
      </c>
      <c r="AQ40">
        <f t="shared" si="11"/>
        <v>1</v>
      </c>
      <c r="AR40">
        <f t="shared" si="12"/>
        <v>0</v>
      </c>
      <c r="AS40">
        <f t="shared" si="13"/>
        <v>1</v>
      </c>
      <c r="AT40">
        <f t="shared" si="14"/>
        <v>1</v>
      </c>
      <c r="AU40">
        <f t="shared" si="15"/>
        <v>0</v>
      </c>
      <c r="AV40">
        <f t="shared" si="16"/>
        <v>0</v>
      </c>
      <c r="AW40">
        <f t="shared" si="17"/>
        <v>0</v>
      </c>
      <c r="AX40">
        <f t="shared" si="18"/>
        <v>1</v>
      </c>
      <c r="AY40">
        <f t="shared" si="19"/>
        <v>5</v>
      </c>
    </row>
    <row r="41" spans="1:51" x14ac:dyDescent="0.3">
      <c r="A41" s="1" t="s">
        <v>35</v>
      </c>
      <c r="B41" s="2">
        <v>4811530</v>
      </c>
      <c r="C41" s="3" t="s">
        <v>5335</v>
      </c>
      <c r="D41" s="5">
        <v>45.41</v>
      </c>
      <c r="E41" s="5">
        <v>4217.9238343200004</v>
      </c>
      <c r="F41" s="3" t="s">
        <v>4470</v>
      </c>
      <c r="G41" s="3" t="s">
        <v>4512</v>
      </c>
      <c r="H41" s="3" t="s">
        <v>4522</v>
      </c>
      <c r="I41" s="3" t="s">
        <v>4523</v>
      </c>
      <c r="J41" s="3" t="s">
        <v>4524</v>
      </c>
      <c r="K41" s="6">
        <v>3122525</v>
      </c>
      <c r="L41" s="6">
        <v>3057225</v>
      </c>
      <c r="M41" s="6">
        <v>689293</v>
      </c>
      <c r="N41" s="6">
        <v>672171</v>
      </c>
      <c r="O41" s="6">
        <v>543859</v>
      </c>
      <c r="P41" s="6">
        <v>530990</v>
      </c>
      <c r="Q41" s="6">
        <v>290712</v>
      </c>
      <c r="R41" s="6">
        <v>3819</v>
      </c>
      <c r="S41" s="6">
        <v>129296</v>
      </c>
      <c r="T41" s="6">
        <v>104025</v>
      </c>
      <c r="U41" s="6">
        <v>1804825</v>
      </c>
      <c r="V41" s="6">
        <v>1774556</v>
      </c>
      <c r="W41" s="6">
        <v>5870457</v>
      </c>
      <c r="X41" s="6">
        <v>5678052</v>
      </c>
      <c r="Y41" s="6">
        <v>652062</v>
      </c>
      <c r="Z41" s="6">
        <v>645214</v>
      </c>
      <c r="AA41" s="6">
        <v>609500</v>
      </c>
      <c r="AB41" s="6">
        <v>546522</v>
      </c>
      <c r="AC41" s="6">
        <v>91757352</v>
      </c>
      <c r="AD41" s="6">
        <v>91680774</v>
      </c>
      <c r="AF41">
        <f t="shared" si="0"/>
        <v>4.9521187192070396E-2</v>
      </c>
      <c r="AG41">
        <f t="shared" si="1"/>
        <v>6.7258982482020239E-4</v>
      </c>
      <c r="AH41">
        <f t="shared" si="2"/>
        <v>0.30744199301689801</v>
      </c>
      <c r="AI41">
        <f t="shared" si="3"/>
        <v>0.31252901523268894</v>
      </c>
      <c r="AJ41">
        <f t="shared" si="4"/>
        <v>1.0698310090237899</v>
      </c>
      <c r="AK41">
        <f t="shared" si="5"/>
        <v>1.1805819344875412</v>
      </c>
      <c r="AL41">
        <f t="shared" si="6"/>
        <v>0.17417282487730282</v>
      </c>
      <c r="AM41">
        <f t="shared" si="7"/>
        <v>0.17368365102339539</v>
      </c>
      <c r="AN41">
        <f t="shared" si="8"/>
        <v>0.531904926652218</v>
      </c>
      <c r="AO41">
        <f t="shared" si="9"/>
        <v>0.5384284962518836</v>
      </c>
      <c r="AP41">
        <f t="shared" si="10"/>
        <v>1</v>
      </c>
      <c r="AQ41">
        <f t="shared" si="11"/>
        <v>1</v>
      </c>
      <c r="AR41">
        <f t="shared" si="12"/>
        <v>1</v>
      </c>
      <c r="AS41">
        <f t="shared" si="13"/>
        <v>0</v>
      </c>
      <c r="AT41">
        <f t="shared" si="14"/>
        <v>1</v>
      </c>
      <c r="AU41">
        <f t="shared" si="15"/>
        <v>0</v>
      </c>
      <c r="AV41">
        <f t="shared" si="16"/>
        <v>1</v>
      </c>
      <c r="AW41">
        <f t="shared" si="17"/>
        <v>0</v>
      </c>
      <c r="AX41">
        <f t="shared" si="18"/>
        <v>0</v>
      </c>
      <c r="AY41">
        <f t="shared" si="19"/>
        <v>5</v>
      </c>
    </row>
    <row r="42" spans="1:51" x14ac:dyDescent="0.3">
      <c r="A42" s="1" t="s">
        <v>36</v>
      </c>
      <c r="B42" s="2">
        <v>4811060</v>
      </c>
      <c r="C42" s="3" t="s">
        <v>5335</v>
      </c>
      <c r="D42" s="5">
        <v>17.899999999999999</v>
      </c>
      <c r="E42" s="5">
        <v>2978.4148488999999</v>
      </c>
      <c r="F42" s="3" t="s">
        <v>4470</v>
      </c>
      <c r="G42" s="3" t="s">
        <v>4471</v>
      </c>
      <c r="H42" s="3" t="s">
        <v>4489</v>
      </c>
      <c r="I42" s="3" t="s">
        <v>4489</v>
      </c>
      <c r="J42" s="3" t="s">
        <v>4495</v>
      </c>
      <c r="K42" s="6">
        <v>929236</v>
      </c>
      <c r="L42" s="6">
        <v>890534</v>
      </c>
      <c r="M42" s="6">
        <v>124541</v>
      </c>
      <c r="N42" s="6">
        <v>34274</v>
      </c>
      <c r="O42" s="6">
        <v>112235</v>
      </c>
      <c r="P42" s="6">
        <v>22815</v>
      </c>
      <c r="Q42" s="6">
        <v>128506</v>
      </c>
      <c r="R42" s="6">
        <v>30565</v>
      </c>
      <c r="S42" s="6">
        <v>202727</v>
      </c>
      <c r="T42" s="6">
        <v>80526</v>
      </c>
      <c r="U42" s="6" t="s">
        <v>4474</v>
      </c>
      <c r="V42" s="6" t="s">
        <v>4474</v>
      </c>
      <c r="W42" s="6">
        <v>976868</v>
      </c>
      <c r="X42" s="6">
        <v>914099</v>
      </c>
      <c r="Y42" s="6">
        <v>788284</v>
      </c>
      <c r="Z42" s="6">
        <v>728916</v>
      </c>
      <c r="AA42" s="6">
        <v>343945</v>
      </c>
      <c r="AB42" s="6">
        <v>337851</v>
      </c>
      <c r="AC42" s="6">
        <v>166351715</v>
      </c>
      <c r="AD42" s="6">
        <v>165853301</v>
      </c>
      <c r="AF42">
        <f t="shared" si="0"/>
        <v>0.13154899126596428</v>
      </c>
      <c r="AG42">
        <f t="shared" si="1"/>
        <v>3.3437297273052481E-2</v>
      </c>
      <c r="AH42" t="e">
        <f t="shared" si="2"/>
        <v>#VALUE!</v>
      </c>
      <c r="AI42" t="e">
        <f t="shared" si="3"/>
        <v>#VALUE!</v>
      </c>
      <c r="AJ42">
        <f t="shared" si="4"/>
        <v>2.2918896916658187</v>
      </c>
      <c r="AK42">
        <f t="shared" si="5"/>
        <v>2.1575073035154548</v>
      </c>
      <c r="AL42">
        <f t="shared" si="6"/>
        <v>0.12078201877671549</v>
      </c>
      <c r="AM42">
        <f t="shared" si="7"/>
        <v>2.5619459784803275E-2</v>
      </c>
      <c r="AN42">
        <f t="shared" si="8"/>
        <v>0.95124008566152229</v>
      </c>
      <c r="AO42">
        <f t="shared" si="9"/>
        <v>0.97422051659612363</v>
      </c>
      <c r="AP42">
        <f t="shared" si="10"/>
        <v>1</v>
      </c>
      <c r="AQ42">
        <f t="shared" si="11"/>
        <v>1</v>
      </c>
      <c r="AR42">
        <f t="shared" si="12"/>
        <v>1</v>
      </c>
      <c r="AS42">
        <f t="shared" si="13"/>
        <v>1</v>
      </c>
      <c r="AT42">
        <f t="shared" si="14"/>
        <v>0</v>
      </c>
      <c r="AU42">
        <f t="shared" si="15"/>
        <v>1</v>
      </c>
      <c r="AV42">
        <f t="shared" si="16"/>
        <v>1</v>
      </c>
      <c r="AW42">
        <f t="shared" si="17"/>
        <v>0</v>
      </c>
      <c r="AX42">
        <f t="shared" si="18"/>
        <v>0</v>
      </c>
      <c r="AY42">
        <f t="shared" si="19"/>
        <v>6</v>
      </c>
    </row>
    <row r="43" spans="1:51" x14ac:dyDescent="0.3">
      <c r="A43" s="1" t="s">
        <v>37</v>
      </c>
      <c r="B43" s="2">
        <v>103085</v>
      </c>
      <c r="C43" s="3" t="s">
        <v>5337</v>
      </c>
      <c r="D43" s="5">
        <v>22.45</v>
      </c>
      <c r="E43" s="5">
        <v>2686.2526397000001</v>
      </c>
      <c r="F43" s="3" t="s">
        <v>4525</v>
      </c>
      <c r="G43" s="3" t="s">
        <v>4526</v>
      </c>
      <c r="H43" s="3" t="s">
        <v>4527</v>
      </c>
      <c r="I43" s="3" t="s">
        <v>4527</v>
      </c>
      <c r="J43" s="3" t="s">
        <v>4528</v>
      </c>
      <c r="K43" s="6">
        <v>373594</v>
      </c>
      <c r="L43" s="6">
        <v>358417</v>
      </c>
      <c r="M43" s="6">
        <v>231093</v>
      </c>
      <c r="N43" s="6">
        <v>203264</v>
      </c>
      <c r="O43" s="6">
        <v>92343</v>
      </c>
      <c r="P43" s="6">
        <v>65288</v>
      </c>
      <c r="Q43" s="6">
        <v>-3256</v>
      </c>
      <c r="R43" s="6">
        <v>-31778</v>
      </c>
      <c r="S43" s="6">
        <v>143167</v>
      </c>
      <c r="T43" s="6">
        <v>124282</v>
      </c>
      <c r="U43" s="6">
        <v>1452974</v>
      </c>
      <c r="V43" s="6">
        <v>1699588</v>
      </c>
      <c r="W43" s="6">
        <v>4276323</v>
      </c>
      <c r="X43" s="6">
        <v>4251038</v>
      </c>
      <c r="Y43" s="6" t="s">
        <v>4474</v>
      </c>
      <c r="Z43" s="6" t="s">
        <v>4474</v>
      </c>
      <c r="AA43" s="6" t="s">
        <v>4474</v>
      </c>
      <c r="AB43" s="6" t="s">
        <v>4474</v>
      </c>
      <c r="AC43" s="6">
        <v>113902348</v>
      </c>
      <c r="AD43" s="6">
        <v>105266580</v>
      </c>
      <c r="AF43">
        <f t="shared" si="0"/>
        <v>-7.6140179308251501E-4</v>
      </c>
      <c r="AG43">
        <f t="shared" si="1"/>
        <v>-7.4753507261050125E-3</v>
      </c>
      <c r="AH43">
        <f t="shared" si="2"/>
        <v>0.3397718086309196</v>
      </c>
      <c r="AI43">
        <f t="shared" si="3"/>
        <v>0.39980541223108335</v>
      </c>
      <c r="AJ43" t="e">
        <f t="shared" si="4"/>
        <v>#VALUE!</v>
      </c>
      <c r="AK43" t="e">
        <f t="shared" si="5"/>
        <v>#VALUE!</v>
      </c>
      <c r="AL43">
        <f t="shared" si="6"/>
        <v>0.24717474049369101</v>
      </c>
      <c r="AM43">
        <f t="shared" si="7"/>
        <v>0.18215653833384018</v>
      </c>
      <c r="AN43">
        <f t="shared" si="8"/>
        <v>8.7363372691913119E-2</v>
      </c>
      <c r="AO43">
        <f t="shared" si="9"/>
        <v>8.4312819598413372E-2</v>
      </c>
      <c r="AP43">
        <f t="shared" si="10"/>
        <v>0</v>
      </c>
      <c r="AQ43">
        <f t="shared" si="11"/>
        <v>1</v>
      </c>
      <c r="AR43">
        <f t="shared" si="12"/>
        <v>1</v>
      </c>
      <c r="AS43">
        <f t="shared" si="13"/>
        <v>1</v>
      </c>
      <c r="AT43">
        <f t="shared" si="14"/>
        <v>1</v>
      </c>
      <c r="AU43">
        <f t="shared" si="15"/>
        <v>0</v>
      </c>
      <c r="AV43">
        <f t="shared" si="16"/>
        <v>1</v>
      </c>
      <c r="AW43">
        <f t="shared" si="17"/>
        <v>1</v>
      </c>
      <c r="AX43">
        <f t="shared" si="18"/>
        <v>0</v>
      </c>
      <c r="AY43">
        <f t="shared" si="19"/>
        <v>6</v>
      </c>
    </row>
    <row r="44" spans="1:51" x14ac:dyDescent="0.3">
      <c r="A44" s="1" t="s">
        <v>38</v>
      </c>
      <c r="B44" s="2">
        <v>7689847</v>
      </c>
      <c r="C44" s="3" t="s">
        <v>5337</v>
      </c>
      <c r="D44" s="5">
        <v>10.36</v>
      </c>
      <c r="E44" s="5">
        <v>853.07821451999996</v>
      </c>
      <c r="F44" s="3" t="s">
        <v>4475</v>
      </c>
      <c r="G44" s="3" t="s">
        <v>4529</v>
      </c>
      <c r="H44" s="3" t="s">
        <v>4530</v>
      </c>
      <c r="I44" s="3" t="s">
        <v>4531</v>
      </c>
      <c r="J44" s="3" t="s">
        <v>4532</v>
      </c>
      <c r="K44" s="6">
        <v>1210525</v>
      </c>
      <c r="L44" s="6">
        <v>1195795</v>
      </c>
      <c r="M44" s="6">
        <v>162997</v>
      </c>
      <c r="N44" s="6">
        <v>167664</v>
      </c>
      <c r="O44" s="6">
        <v>100682</v>
      </c>
      <c r="P44" s="6">
        <v>107227</v>
      </c>
      <c r="Q44" s="6">
        <v>42885</v>
      </c>
      <c r="R44" s="6">
        <v>48440</v>
      </c>
      <c r="S44" s="6">
        <v>148188</v>
      </c>
      <c r="T44" s="6">
        <v>126299</v>
      </c>
      <c r="U44" s="6">
        <v>525572</v>
      </c>
      <c r="V44" s="6">
        <v>537252</v>
      </c>
      <c r="W44" s="6">
        <v>950206</v>
      </c>
      <c r="X44" s="6">
        <v>950348</v>
      </c>
      <c r="Y44" s="6">
        <v>323323</v>
      </c>
      <c r="Z44" s="6">
        <v>322201</v>
      </c>
      <c r="AA44" s="6">
        <v>119372</v>
      </c>
      <c r="AB44" s="6">
        <v>105755</v>
      </c>
      <c r="AC44" s="6">
        <v>82430205</v>
      </c>
      <c r="AD44" s="6">
        <v>82958153</v>
      </c>
      <c r="AF44">
        <f t="shared" si="0"/>
        <v>4.513231867616075E-2</v>
      </c>
      <c r="AG44">
        <f t="shared" si="1"/>
        <v>5.0970802274535223E-2</v>
      </c>
      <c r="AH44">
        <f t="shared" si="2"/>
        <v>0.5531137458614237</v>
      </c>
      <c r="AI44">
        <f t="shared" si="3"/>
        <v>0.56532133492152348</v>
      </c>
      <c r="AJ44">
        <f t="shared" si="4"/>
        <v>2.7085329893107262</v>
      </c>
      <c r="AK44">
        <f t="shared" si="5"/>
        <v>3.0466739161268972</v>
      </c>
      <c r="AL44">
        <f t="shared" si="6"/>
        <v>8.3172177361062347E-2</v>
      </c>
      <c r="AM44">
        <f t="shared" si="7"/>
        <v>8.9670052141044246E-2</v>
      </c>
      <c r="AN44">
        <f t="shared" si="8"/>
        <v>1.2739605938080796</v>
      </c>
      <c r="AO44">
        <f t="shared" si="9"/>
        <v>1.2582706545391793</v>
      </c>
      <c r="AP44">
        <f t="shared" si="10"/>
        <v>1</v>
      </c>
      <c r="AQ44">
        <f t="shared" si="11"/>
        <v>1</v>
      </c>
      <c r="AR44">
        <f t="shared" si="12"/>
        <v>0</v>
      </c>
      <c r="AS44">
        <f t="shared" si="13"/>
        <v>1</v>
      </c>
      <c r="AT44">
        <f t="shared" si="14"/>
        <v>1</v>
      </c>
      <c r="AU44">
        <f t="shared" si="15"/>
        <v>0</v>
      </c>
      <c r="AV44">
        <f t="shared" si="16"/>
        <v>0</v>
      </c>
      <c r="AW44">
        <f t="shared" si="17"/>
        <v>1</v>
      </c>
      <c r="AX44">
        <f t="shared" si="18"/>
        <v>1</v>
      </c>
      <c r="AY44">
        <f t="shared" si="19"/>
        <v>6</v>
      </c>
    </row>
    <row r="45" spans="1:51" x14ac:dyDescent="0.3">
      <c r="A45" s="1" t="s">
        <v>39</v>
      </c>
      <c r="B45" s="2">
        <v>4142760</v>
      </c>
      <c r="C45" s="3" t="s">
        <v>5337</v>
      </c>
      <c r="D45" s="5">
        <v>349.14</v>
      </c>
      <c r="E45" s="5">
        <v>218380.06520417999</v>
      </c>
      <c r="F45" s="3" t="s">
        <v>4500</v>
      </c>
      <c r="G45" s="3" t="s">
        <v>4501</v>
      </c>
      <c r="H45" s="3" t="s">
        <v>4533</v>
      </c>
      <c r="I45" s="3" t="s">
        <v>4534</v>
      </c>
      <c r="J45" s="3" t="s">
        <v>4535</v>
      </c>
      <c r="K45" s="6">
        <v>66361706</v>
      </c>
      <c r="L45" s="6">
        <v>64896464</v>
      </c>
      <c r="M45" s="6">
        <v>11358275</v>
      </c>
      <c r="N45" s="6">
        <v>11065912</v>
      </c>
      <c r="O45" s="6">
        <v>10213279</v>
      </c>
      <c r="P45" s="6">
        <v>9969353</v>
      </c>
      <c r="Q45" s="6">
        <v>7725406</v>
      </c>
      <c r="R45" s="6">
        <v>7419197</v>
      </c>
      <c r="S45" s="6">
        <v>9654962</v>
      </c>
      <c r="T45" s="6">
        <v>9131027</v>
      </c>
      <c r="U45" s="6">
        <v>5039460</v>
      </c>
      <c r="V45" s="6">
        <v>78628</v>
      </c>
      <c r="W45" s="6">
        <v>59868070</v>
      </c>
      <c r="X45" s="6">
        <v>55932363</v>
      </c>
      <c r="Y45" s="6">
        <v>25198337</v>
      </c>
      <c r="Z45" s="6">
        <v>20857781</v>
      </c>
      <c r="AA45" s="6">
        <v>17186968</v>
      </c>
      <c r="AB45" s="6">
        <v>18976127</v>
      </c>
      <c r="AC45" s="6">
        <v>625030128</v>
      </c>
      <c r="AD45" s="6">
        <v>625280287</v>
      </c>
      <c r="AF45">
        <f t="shared" si="0"/>
        <v>0.12904050523091859</v>
      </c>
      <c r="AG45">
        <f t="shared" si="1"/>
        <v>0.1326458708708588</v>
      </c>
      <c r="AH45">
        <f t="shared" si="2"/>
        <v>8.417608919078233E-2</v>
      </c>
      <c r="AI45">
        <f t="shared" si="3"/>
        <v>1.4057693217788779E-3</v>
      </c>
      <c r="AJ45">
        <f t="shared" si="4"/>
        <v>1.4661304425539163</v>
      </c>
      <c r="AK45">
        <f t="shared" si="5"/>
        <v>1.0991590117414369</v>
      </c>
      <c r="AL45">
        <f t="shared" si="6"/>
        <v>0.15390320134325661</v>
      </c>
      <c r="AM45">
        <f t="shared" si="7"/>
        <v>0.15361935590204112</v>
      </c>
      <c r="AN45">
        <f t="shared" si="8"/>
        <v>1.1084657648058474</v>
      </c>
      <c r="AO45">
        <f t="shared" si="9"/>
        <v>1.1602668029598535</v>
      </c>
      <c r="AP45">
        <f t="shared" si="10"/>
        <v>1</v>
      </c>
      <c r="AQ45">
        <f t="shared" si="11"/>
        <v>1</v>
      </c>
      <c r="AR45">
        <f t="shared" si="12"/>
        <v>0</v>
      </c>
      <c r="AS45">
        <f t="shared" si="13"/>
        <v>1</v>
      </c>
      <c r="AT45">
        <f t="shared" si="14"/>
        <v>0</v>
      </c>
      <c r="AU45">
        <f t="shared" si="15"/>
        <v>1</v>
      </c>
      <c r="AV45">
        <f t="shared" si="16"/>
        <v>1</v>
      </c>
      <c r="AW45">
        <f t="shared" si="17"/>
        <v>0</v>
      </c>
      <c r="AX45">
        <f t="shared" si="18"/>
        <v>1</v>
      </c>
      <c r="AY45">
        <f t="shared" si="19"/>
        <v>6</v>
      </c>
    </row>
    <row r="46" spans="1:51" x14ac:dyDescent="0.3">
      <c r="A46" s="1" t="s">
        <v>40</v>
      </c>
      <c r="B46" s="2">
        <v>4828634</v>
      </c>
      <c r="C46" s="3" t="s">
        <v>5337</v>
      </c>
      <c r="D46" s="5">
        <v>4.99</v>
      </c>
      <c r="E46" s="5">
        <v>463.47622991999998</v>
      </c>
      <c r="F46" s="3" t="s">
        <v>4485</v>
      </c>
      <c r="G46" s="3" t="s">
        <v>4517</v>
      </c>
      <c r="H46" s="3" t="s">
        <v>4518</v>
      </c>
      <c r="I46" s="3" t="s">
        <v>4536</v>
      </c>
      <c r="J46" s="3" t="s">
        <v>4537</v>
      </c>
      <c r="K46" s="6">
        <v>1706700</v>
      </c>
      <c r="L46" s="6">
        <v>1733800</v>
      </c>
      <c r="M46" s="6">
        <v>201500</v>
      </c>
      <c r="N46" s="6">
        <v>203800</v>
      </c>
      <c r="O46" s="6">
        <v>143000</v>
      </c>
      <c r="P46" s="6">
        <v>145400</v>
      </c>
      <c r="Q46" s="6">
        <v>-181600</v>
      </c>
      <c r="R46" s="6">
        <v>-176000</v>
      </c>
      <c r="S46" s="6">
        <v>153500</v>
      </c>
      <c r="T46" s="6">
        <v>170600</v>
      </c>
      <c r="U46" s="6">
        <v>849800</v>
      </c>
      <c r="V46" s="6">
        <v>917500</v>
      </c>
      <c r="W46" s="6">
        <v>2357500</v>
      </c>
      <c r="X46" s="6">
        <v>2413400</v>
      </c>
      <c r="Y46" s="6">
        <v>794000</v>
      </c>
      <c r="Z46" s="6">
        <v>858400</v>
      </c>
      <c r="AA46" s="6">
        <v>497700</v>
      </c>
      <c r="AB46" s="6">
        <v>484300</v>
      </c>
      <c r="AC46" s="6">
        <v>93400000</v>
      </c>
      <c r="AD46" s="6">
        <v>95800000</v>
      </c>
      <c r="AF46">
        <f t="shared" si="0"/>
        <v>-7.7030752916224812E-2</v>
      </c>
      <c r="AG46">
        <f t="shared" si="1"/>
        <v>-7.2926162260711025E-2</v>
      </c>
      <c r="AH46">
        <f t="shared" si="2"/>
        <v>0.3604665959703075</v>
      </c>
      <c r="AI46">
        <f t="shared" si="3"/>
        <v>0.38016905610342255</v>
      </c>
      <c r="AJ46">
        <f t="shared" si="4"/>
        <v>1.5953385573638739</v>
      </c>
      <c r="AK46">
        <f t="shared" si="5"/>
        <v>1.7724550898203593</v>
      </c>
      <c r="AL46">
        <f t="shared" si="6"/>
        <v>8.3787426026835407E-2</v>
      </c>
      <c r="AM46">
        <f t="shared" si="7"/>
        <v>8.3862037143845894E-2</v>
      </c>
      <c r="AN46">
        <f t="shared" si="8"/>
        <v>0.72394485683987275</v>
      </c>
      <c r="AO46">
        <f t="shared" si="9"/>
        <v>0.7184055689069363</v>
      </c>
      <c r="AP46">
        <f t="shared" si="10"/>
        <v>0</v>
      </c>
      <c r="AQ46">
        <f t="shared" si="11"/>
        <v>1</v>
      </c>
      <c r="AR46">
        <f t="shared" si="12"/>
        <v>0</v>
      </c>
      <c r="AS46">
        <f t="shared" si="13"/>
        <v>1</v>
      </c>
      <c r="AT46">
        <f t="shared" si="14"/>
        <v>1</v>
      </c>
      <c r="AU46">
        <f t="shared" si="15"/>
        <v>0</v>
      </c>
      <c r="AV46">
        <f t="shared" si="16"/>
        <v>0</v>
      </c>
      <c r="AW46">
        <f t="shared" si="17"/>
        <v>1</v>
      </c>
      <c r="AX46">
        <f t="shared" si="18"/>
        <v>1</v>
      </c>
      <c r="AY46">
        <f t="shared" si="19"/>
        <v>5</v>
      </c>
    </row>
    <row r="47" spans="1:51" x14ac:dyDescent="0.3">
      <c r="A47" s="1" t="s">
        <v>41</v>
      </c>
      <c r="B47" s="2">
        <v>4097321</v>
      </c>
      <c r="C47" s="3" t="s">
        <v>5335</v>
      </c>
      <c r="D47" s="5">
        <v>51.62</v>
      </c>
      <c r="E47" s="5">
        <v>5414.3517000399997</v>
      </c>
      <c r="F47" s="3" t="s">
        <v>4500</v>
      </c>
      <c r="G47" s="3" t="s">
        <v>4501</v>
      </c>
      <c r="H47" s="3" t="s">
        <v>4502</v>
      </c>
      <c r="I47" s="3" t="s">
        <v>4538</v>
      </c>
      <c r="J47" s="3" t="s">
        <v>4504</v>
      </c>
      <c r="K47" s="6">
        <v>1617813</v>
      </c>
      <c r="L47" s="6">
        <v>1529076</v>
      </c>
      <c r="M47" s="6">
        <v>421408</v>
      </c>
      <c r="N47" s="6">
        <v>362494</v>
      </c>
      <c r="O47" s="6">
        <v>373563</v>
      </c>
      <c r="P47" s="6">
        <v>311001</v>
      </c>
      <c r="Q47" s="6">
        <v>227179</v>
      </c>
      <c r="R47" s="6">
        <v>183663</v>
      </c>
      <c r="S47" s="6">
        <v>318009</v>
      </c>
      <c r="T47" s="6">
        <v>289267</v>
      </c>
      <c r="U47" s="6">
        <v>959387</v>
      </c>
      <c r="V47" s="6">
        <v>973121</v>
      </c>
      <c r="W47" s="6">
        <v>3092985</v>
      </c>
      <c r="X47" s="6">
        <v>3364672</v>
      </c>
      <c r="Y47" s="6">
        <v>1085600</v>
      </c>
      <c r="Z47" s="6">
        <v>1381210</v>
      </c>
      <c r="AA47" s="6">
        <v>697294</v>
      </c>
      <c r="AB47" s="6">
        <v>1044121</v>
      </c>
      <c r="AC47" s="6">
        <v>104870815</v>
      </c>
      <c r="AD47" s="6">
        <v>104860637</v>
      </c>
      <c r="AF47">
        <f t="shared" si="0"/>
        <v>7.3449758081594319E-2</v>
      </c>
      <c r="AG47">
        <f t="shared" si="1"/>
        <v>5.4585707016909818E-2</v>
      </c>
      <c r="AH47">
        <f t="shared" si="2"/>
        <v>0.31018158833618659</v>
      </c>
      <c r="AI47">
        <f t="shared" si="3"/>
        <v>0.28921719561371806</v>
      </c>
      <c r="AJ47">
        <f t="shared" si="4"/>
        <v>1.5568755790240558</v>
      </c>
      <c r="AK47">
        <f t="shared" si="5"/>
        <v>1.3228447660759624</v>
      </c>
      <c r="AL47">
        <f t="shared" si="6"/>
        <v>0.2309061677709352</v>
      </c>
      <c r="AM47">
        <f t="shared" si="7"/>
        <v>0.20339145994051308</v>
      </c>
      <c r="AN47">
        <f t="shared" si="8"/>
        <v>0.52305879271965428</v>
      </c>
      <c r="AO47">
        <f t="shared" si="9"/>
        <v>0.45445024061780764</v>
      </c>
      <c r="AP47">
        <f t="shared" si="10"/>
        <v>1</v>
      </c>
      <c r="AQ47">
        <f t="shared" si="11"/>
        <v>1</v>
      </c>
      <c r="AR47">
        <f t="shared" si="12"/>
        <v>1</v>
      </c>
      <c r="AS47">
        <f t="shared" si="13"/>
        <v>1</v>
      </c>
      <c r="AT47">
        <f t="shared" si="14"/>
        <v>0</v>
      </c>
      <c r="AU47">
        <f t="shared" si="15"/>
        <v>1</v>
      </c>
      <c r="AV47">
        <f t="shared" si="16"/>
        <v>1</v>
      </c>
      <c r="AW47">
        <f t="shared" si="17"/>
        <v>1</v>
      </c>
      <c r="AX47">
        <f t="shared" si="18"/>
        <v>0</v>
      </c>
      <c r="AY47">
        <f t="shared" si="19"/>
        <v>7</v>
      </c>
    </row>
    <row r="48" spans="1:51" x14ac:dyDescent="0.3">
      <c r="A48" s="1" t="s">
        <v>42</v>
      </c>
      <c r="B48" s="2">
        <v>5328081</v>
      </c>
      <c r="C48" s="3" t="s">
        <v>5338</v>
      </c>
      <c r="D48" s="5">
        <v>15.49</v>
      </c>
      <c r="E48" s="5">
        <v>970.10535002999995</v>
      </c>
      <c r="F48" s="3" t="s">
        <v>4500</v>
      </c>
      <c r="G48" s="3" t="s">
        <v>4539</v>
      </c>
      <c r="H48" s="3" t="s">
        <v>4539</v>
      </c>
      <c r="I48" s="3" t="s">
        <v>4540</v>
      </c>
      <c r="J48" s="3" t="s">
        <v>4541</v>
      </c>
      <c r="K48" s="6">
        <v>728968</v>
      </c>
      <c r="L48" s="6">
        <v>693561</v>
      </c>
      <c r="M48" s="6">
        <v>139670</v>
      </c>
      <c r="N48" s="6">
        <v>128190</v>
      </c>
      <c r="O48" s="6">
        <v>130383</v>
      </c>
      <c r="P48" s="6">
        <v>119372</v>
      </c>
      <c r="Q48" s="6">
        <v>115461</v>
      </c>
      <c r="R48" s="6">
        <v>107783</v>
      </c>
      <c r="S48" s="6">
        <v>25502</v>
      </c>
      <c r="T48" s="6">
        <v>-4236</v>
      </c>
      <c r="U48" s="6">
        <v>106069</v>
      </c>
      <c r="V48" s="6">
        <v>70833</v>
      </c>
      <c r="W48" s="6">
        <v>1794175</v>
      </c>
      <c r="X48" s="6">
        <v>1667575</v>
      </c>
      <c r="Y48" s="6">
        <v>1445314</v>
      </c>
      <c r="Z48" s="6">
        <v>1343162</v>
      </c>
      <c r="AA48" s="6">
        <v>610035</v>
      </c>
      <c r="AB48" s="6">
        <v>586170</v>
      </c>
      <c r="AC48" s="6">
        <v>62546330</v>
      </c>
      <c r="AD48" s="6">
        <v>62424064</v>
      </c>
      <c r="AF48">
        <f t="shared" si="0"/>
        <v>6.4353254281215605E-2</v>
      </c>
      <c r="AG48">
        <f t="shared" si="1"/>
        <v>6.4634574157084387E-2</v>
      </c>
      <c r="AH48">
        <f t="shared" si="2"/>
        <v>5.9118536374656874E-2</v>
      </c>
      <c r="AI48">
        <f t="shared" si="3"/>
        <v>4.2476650225627036E-2</v>
      </c>
      <c r="AJ48">
        <f t="shared" si="4"/>
        <v>2.3692312736154482</v>
      </c>
      <c r="AK48">
        <f t="shared" si="5"/>
        <v>2.2914205776481227</v>
      </c>
      <c r="AL48">
        <f t="shared" si="6"/>
        <v>0.17885970303223186</v>
      </c>
      <c r="AM48">
        <f t="shared" si="7"/>
        <v>0.17211463735706015</v>
      </c>
      <c r="AN48">
        <f t="shared" si="8"/>
        <v>0.40629704460267252</v>
      </c>
      <c r="AO48">
        <f t="shared" si="9"/>
        <v>0.41590992908864671</v>
      </c>
      <c r="AP48">
        <f t="shared" si="10"/>
        <v>1</v>
      </c>
      <c r="AQ48">
        <f t="shared" si="11"/>
        <v>1</v>
      </c>
      <c r="AR48">
        <f t="shared" si="12"/>
        <v>0</v>
      </c>
      <c r="AS48">
        <f t="shared" si="13"/>
        <v>0</v>
      </c>
      <c r="AT48">
        <f t="shared" si="14"/>
        <v>0</v>
      </c>
      <c r="AU48">
        <f t="shared" si="15"/>
        <v>1</v>
      </c>
      <c r="AV48">
        <f t="shared" si="16"/>
        <v>1</v>
      </c>
      <c r="AW48">
        <f t="shared" si="17"/>
        <v>0</v>
      </c>
      <c r="AX48">
        <f t="shared" si="18"/>
        <v>0</v>
      </c>
      <c r="AY48">
        <f t="shared" si="19"/>
        <v>4</v>
      </c>
    </row>
    <row r="49" spans="1:51" x14ac:dyDescent="0.3">
      <c r="A49" s="1" t="s">
        <v>43</v>
      </c>
      <c r="B49" s="2">
        <v>100603</v>
      </c>
      <c r="C49" s="3" t="s">
        <v>5336</v>
      </c>
      <c r="D49" s="5">
        <v>37.18</v>
      </c>
      <c r="E49" s="5">
        <v>317.83787749999999</v>
      </c>
      <c r="F49" s="3" t="s">
        <v>4480</v>
      </c>
      <c r="G49" s="3" t="s">
        <v>4481</v>
      </c>
      <c r="H49" s="3" t="s">
        <v>4481</v>
      </c>
      <c r="I49" s="3" t="s">
        <v>4482</v>
      </c>
      <c r="J49" s="3" t="s">
        <v>4484</v>
      </c>
      <c r="K49" s="6">
        <v>108389</v>
      </c>
      <c r="L49" s="6">
        <v>108642</v>
      </c>
      <c r="M49" s="6" t="s">
        <v>4474</v>
      </c>
      <c r="N49" s="6" t="s">
        <v>4474</v>
      </c>
      <c r="O49" s="6">
        <v>58307</v>
      </c>
      <c r="P49" s="6">
        <v>56714</v>
      </c>
      <c r="Q49" s="6">
        <v>29348</v>
      </c>
      <c r="R49" s="6">
        <v>31188</v>
      </c>
      <c r="S49" s="6">
        <v>42687</v>
      </c>
      <c r="T49" s="6">
        <v>36653</v>
      </c>
      <c r="U49" s="6">
        <v>15000</v>
      </c>
      <c r="V49" s="6">
        <v>15000</v>
      </c>
      <c r="W49" s="6">
        <v>2420914</v>
      </c>
      <c r="X49" s="6">
        <v>2457753</v>
      </c>
      <c r="Y49" s="6" t="s">
        <v>4474</v>
      </c>
      <c r="Z49" s="6" t="s">
        <v>4474</v>
      </c>
      <c r="AA49" s="6" t="s">
        <v>4474</v>
      </c>
      <c r="AB49" s="6" t="s">
        <v>4474</v>
      </c>
      <c r="AC49" s="6">
        <v>8548625</v>
      </c>
      <c r="AD49" s="6">
        <v>8545629</v>
      </c>
      <c r="AF49">
        <f t="shared" si="0"/>
        <v>1.2122694156008846E-2</v>
      </c>
      <c r="AG49">
        <f t="shared" si="1"/>
        <v>1.2689639683076371E-2</v>
      </c>
      <c r="AH49">
        <f t="shared" si="2"/>
        <v>6.1960069626595575E-3</v>
      </c>
      <c r="AI49">
        <f t="shared" si="3"/>
        <v>6.1031356690440415E-3</v>
      </c>
      <c r="AJ49" t="e">
        <f t="shared" si="4"/>
        <v>#VALUE!</v>
      </c>
      <c r="AK49" t="e">
        <f t="shared" si="5"/>
        <v>#VALUE!</v>
      </c>
      <c r="AL49">
        <f t="shared" si="6"/>
        <v>0.53794204208914187</v>
      </c>
      <c r="AM49">
        <f t="shared" si="7"/>
        <v>0.52202647226671084</v>
      </c>
      <c r="AN49">
        <f t="shared" si="8"/>
        <v>4.4771933245047121E-2</v>
      </c>
      <c r="AO49">
        <f t="shared" si="9"/>
        <v>4.420379102375218E-2</v>
      </c>
      <c r="AP49">
        <f t="shared" si="10"/>
        <v>1</v>
      </c>
      <c r="AQ49">
        <f t="shared" si="11"/>
        <v>1</v>
      </c>
      <c r="AR49">
        <f t="shared" si="12"/>
        <v>0</v>
      </c>
      <c r="AS49">
        <f t="shared" si="13"/>
        <v>1</v>
      </c>
      <c r="AT49">
        <f t="shared" si="14"/>
        <v>0</v>
      </c>
      <c r="AU49">
        <f t="shared" si="15"/>
        <v>0</v>
      </c>
      <c r="AV49">
        <f t="shared" si="16"/>
        <v>1</v>
      </c>
      <c r="AW49">
        <f t="shared" si="17"/>
        <v>1</v>
      </c>
      <c r="AX49">
        <f t="shared" si="18"/>
        <v>0</v>
      </c>
      <c r="AY49">
        <f t="shared" si="19"/>
        <v>5</v>
      </c>
    </row>
    <row r="50" spans="1:51" x14ac:dyDescent="0.3">
      <c r="A50" s="1" t="s">
        <v>44</v>
      </c>
      <c r="B50" s="2">
        <v>4103630</v>
      </c>
      <c r="C50" s="3" t="s">
        <v>5337</v>
      </c>
      <c r="D50" s="5">
        <v>17.239999999999998</v>
      </c>
      <c r="E50" s="5">
        <v>123.47924156000001</v>
      </c>
      <c r="F50" s="3" t="s">
        <v>4480</v>
      </c>
      <c r="G50" s="3" t="s">
        <v>4491</v>
      </c>
      <c r="H50" s="3" t="s">
        <v>4542</v>
      </c>
      <c r="I50" s="3" t="s">
        <v>4543</v>
      </c>
      <c r="J50" s="3" t="s">
        <v>4494</v>
      </c>
      <c r="K50" s="6">
        <v>94827</v>
      </c>
      <c r="L50" s="6">
        <v>93674</v>
      </c>
      <c r="M50" s="6" t="s">
        <v>4474</v>
      </c>
      <c r="N50" s="6" t="s">
        <v>4474</v>
      </c>
      <c r="O50" s="6">
        <v>149732</v>
      </c>
      <c r="P50" s="6">
        <v>153876</v>
      </c>
      <c r="Q50" s="6">
        <v>25805</v>
      </c>
      <c r="R50" s="6">
        <v>25318</v>
      </c>
      <c r="S50" s="6">
        <v>28013</v>
      </c>
      <c r="T50" s="6">
        <v>31352</v>
      </c>
      <c r="U50" s="6">
        <v>1437681</v>
      </c>
      <c r="V50" s="6">
        <v>1530483</v>
      </c>
      <c r="W50" s="6">
        <v>2010336</v>
      </c>
      <c r="X50" s="6">
        <v>2095242</v>
      </c>
      <c r="Y50" s="6" t="s">
        <v>4474</v>
      </c>
      <c r="Z50" s="6" t="s">
        <v>4474</v>
      </c>
      <c r="AA50" s="6" t="s">
        <v>4474</v>
      </c>
      <c r="AB50" s="6" t="s">
        <v>4474</v>
      </c>
      <c r="AC50" s="6">
        <v>7789217</v>
      </c>
      <c r="AD50" s="6">
        <v>7903175</v>
      </c>
      <c r="AF50">
        <f t="shared" si="0"/>
        <v>1.2836162711108989E-2</v>
      </c>
      <c r="AG50">
        <f t="shared" si="1"/>
        <v>1.2083568389713455E-2</v>
      </c>
      <c r="AH50">
        <f t="shared" si="2"/>
        <v>0.71514463253903826</v>
      </c>
      <c r="AI50">
        <f t="shared" si="3"/>
        <v>0.73045643414937267</v>
      </c>
      <c r="AJ50" t="e">
        <f t="shared" si="4"/>
        <v>#VALUE!</v>
      </c>
      <c r="AK50" t="e">
        <f t="shared" si="5"/>
        <v>#VALUE!</v>
      </c>
      <c r="AL50">
        <f t="shared" si="6"/>
        <v>1.5790017611017959</v>
      </c>
      <c r="AM50">
        <f t="shared" si="7"/>
        <v>1.6426756624036551</v>
      </c>
      <c r="AN50">
        <f t="shared" si="8"/>
        <v>4.7169726851630775E-2</v>
      </c>
      <c r="AO50">
        <f t="shared" si="9"/>
        <v>4.4707962135161476E-2</v>
      </c>
      <c r="AP50">
        <f t="shared" si="10"/>
        <v>1</v>
      </c>
      <c r="AQ50">
        <f t="shared" si="11"/>
        <v>1</v>
      </c>
      <c r="AR50">
        <f t="shared" si="12"/>
        <v>1</v>
      </c>
      <c r="AS50">
        <f t="shared" si="13"/>
        <v>1</v>
      </c>
      <c r="AT50">
        <f t="shared" si="14"/>
        <v>1</v>
      </c>
      <c r="AU50">
        <f t="shared" si="15"/>
        <v>0</v>
      </c>
      <c r="AV50">
        <f t="shared" si="16"/>
        <v>0</v>
      </c>
      <c r="AW50">
        <f t="shared" si="17"/>
        <v>1</v>
      </c>
      <c r="AX50">
        <f t="shared" si="18"/>
        <v>1</v>
      </c>
      <c r="AY50">
        <f t="shared" si="19"/>
        <v>7</v>
      </c>
    </row>
    <row r="51" spans="1:51" x14ac:dyDescent="0.3">
      <c r="A51" s="1" t="s">
        <v>45</v>
      </c>
      <c r="B51" s="2">
        <v>19814853</v>
      </c>
      <c r="C51" s="3" t="s">
        <v>5338</v>
      </c>
      <c r="D51" s="5">
        <v>5.51</v>
      </c>
      <c r="E51" s="5">
        <v>171.56099096</v>
      </c>
      <c r="F51" s="3" t="s">
        <v>4470</v>
      </c>
      <c r="G51" s="3" t="s">
        <v>4471</v>
      </c>
      <c r="H51" s="3" t="s">
        <v>4489</v>
      </c>
      <c r="I51" s="3" t="s">
        <v>4489</v>
      </c>
      <c r="J51" s="3" t="s">
        <v>4544</v>
      </c>
      <c r="K51" s="6" t="s">
        <v>4474</v>
      </c>
      <c r="L51" s="6" t="s">
        <v>4474</v>
      </c>
      <c r="M51" s="6">
        <v>-84446</v>
      </c>
      <c r="N51" s="6">
        <v>-75561</v>
      </c>
      <c r="O51" s="6">
        <v>-85298</v>
      </c>
      <c r="P51" s="6">
        <v>-76295</v>
      </c>
      <c r="Q51" s="6">
        <v>-76977</v>
      </c>
      <c r="R51" s="6">
        <v>-69002</v>
      </c>
      <c r="S51" s="6">
        <v>-60675</v>
      </c>
      <c r="T51" s="6">
        <v>-53158</v>
      </c>
      <c r="U51" s="6" t="s">
        <v>4474</v>
      </c>
      <c r="V51" s="6" t="s">
        <v>4474</v>
      </c>
      <c r="W51" s="6">
        <v>214684</v>
      </c>
      <c r="X51" s="6">
        <v>230585</v>
      </c>
      <c r="Y51" s="6">
        <v>188984</v>
      </c>
      <c r="Z51" s="6">
        <v>182358</v>
      </c>
      <c r="AA51" s="6">
        <v>14819</v>
      </c>
      <c r="AB51" s="6">
        <v>11284</v>
      </c>
      <c r="AC51" s="6">
        <v>31130892</v>
      </c>
      <c r="AD51" s="6">
        <v>30966255</v>
      </c>
      <c r="AF51">
        <f t="shared" si="0"/>
        <v>-0.35855955730282646</v>
      </c>
      <c r="AG51">
        <f t="shared" si="1"/>
        <v>-0.29924756597350216</v>
      </c>
      <c r="AH51" t="e">
        <f t="shared" si="2"/>
        <v>#VALUE!</v>
      </c>
      <c r="AI51" t="e">
        <f t="shared" si="3"/>
        <v>#VALUE!</v>
      </c>
      <c r="AJ51">
        <f t="shared" si="4"/>
        <v>12.752817329104529</v>
      </c>
      <c r="AK51">
        <f t="shared" si="5"/>
        <v>16.160758596242466</v>
      </c>
      <c r="AL51" t="e">
        <f t="shared" si="6"/>
        <v>#VALUE!</v>
      </c>
      <c r="AM51" t="e">
        <f t="shared" si="7"/>
        <v>#VALUE!</v>
      </c>
      <c r="AN51" t="e">
        <f t="shared" si="8"/>
        <v>#VALUE!</v>
      </c>
      <c r="AO51" t="e">
        <f t="shared" si="9"/>
        <v>#VALUE!</v>
      </c>
      <c r="AP51">
        <f t="shared" si="10"/>
        <v>0</v>
      </c>
      <c r="AQ51">
        <f t="shared" si="11"/>
        <v>0</v>
      </c>
      <c r="AR51">
        <f t="shared" si="12"/>
        <v>0</v>
      </c>
      <c r="AS51">
        <f t="shared" si="13"/>
        <v>1</v>
      </c>
      <c r="AT51">
        <f t="shared" si="14"/>
        <v>0</v>
      </c>
      <c r="AU51">
        <f t="shared" si="15"/>
        <v>0</v>
      </c>
      <c r="AV51">
        <f t="shared" si="16"/>
        <v>0</v>
      </c>
      <c r="AW51">
        <f t="shared" si="17"/>
        <v>0</v>
      </c>
      <c r="AX51">
        <f t="shared" si="18"/>
        <v>0</v>
      </c>
      <c r="AY51">
        <f t="shared" si="19"/>
        <v>1</v>
      </c>
    </row>
    <row r="52" spans="1:51" x14ac:dyDescent="0.3">
      <c r="A52" s="1" t="s">
        <v>46</v>
      </c>
      <c r="B52" s="2">
        <v>5306830</v>
      </c>
      <c r="C52" s="3" t="s">
        <v>5338</v>
      </c>
      <c r="D52" s="5">
        <v>8.08</v>
      </c>
      <c r="E52" s="5">
        <v>157.81561887999999</v>
      </c>
      <c r="F52" s="3" t="s">
        <v>4470</v>
      </c>
      <c r="G52" s="3" t="s">
        <v>4471</v>
      </c>
      <c r="H52" s="3" t="s">
        <v>4489</v>
      </c>
      <c r="I52" s="3" t="s">
        <v>4489</v>
      </c>
      <c r="J52" s="3" t="s">
        <v>4495</v>
      </c>
      <c r="K52" s="6" t="s">
        <v>4474</v>
      </c>
      <c r="L52" s="6" t="s">
        <v>4474</v>
      </c>
      <c r="M52" s="6" t="s">
        <v>4474</v>
      </c>
      <c r="N52" s="6" t="s">
        <v>4474</v>
      </c>
      <c r="O52" s="6">
        <v>-26216.787</v>
      </c>
      <c r="P52" s="6">
        <v>-27299.557000000001</v>
      </c>
      <c r="Q52" s="6">
        <v>-28451.393</v>
      </c>
      <c r="R52" s="6">
        <v>-28818.357</v>
      </c>
      <c r="S52" s="6">
        <v>-22582.077000000001</v>
      </c>
      <c r="T52" s="6">
        <v>-19071.314999999999</v>
      </c>
      <c r="U52" s="6" t="s">
        <v>4474</v>
      </c>
      <c r="V52" s="6" t="s">
        <v>4474</v>
      </c>
      <c r="W52" s="6">
        <v>14262.781000000001</v>
      </c>
      <c r="X52" s="6">
        <v>1730.826</v>
      </c>
      <c r="Y52" s="6">
        <v>14262.781000000001</v>
      </c>
      <c r="Z52" s="6">
        <v>549.68700000000001</v>
      </c>
      <c r="AA52" s="6">
        <v>8497</v>
      </c>
      <c r="AB52" s="6">
        <v>20073</v>
      </c>
      <c r="AC52" s="6">
        <v>19531636</v>
      </c>
      <c r="AD52" s="6">
        <v>1690760</v>
      </c>
      <c r="AF52">
        <f t="shared" si="0"/>
        <v>-1.9947998219982483</v>
      </c>
      <c r="AG52">
        <f t="shared" si="1"/>
        <v>-16.650060144693921</v>
      </c>
      <c r="AH52" t="e">
        <f t="shared" si="2"/>
        <v>#VALUE!</v>
      </c>
      <c r="AI52" t="e">
        <f t="shared" si="3"/>
        <v>#VALUE!</v>
      </c>
      <c r="AJ52">
        <f t="shared" si="4"/>
        <v>1.6785666705896201</v>
      </c>
      <c r="AK52">
        <f t="shared" si="5"/>
        <v>2.7384396951128383E-2</v>
      </c>
      <c r="AL52" t="e">
        <f t="shared" si="6"/>
        <v>#VALUE!</v>
      </c>
      <c r="AM52" t="e">
        <f t="shared" si="7"/>
        <v>#VALUE!</v>
      </c>
      <c r="AN52" t="e">
        <f t="shared" si="8"/>
        <v>#VALUE!</v>
      </c>
      <c r="AO52" t="e">
        <f t="shared" si="9"/>
        <v>#VALUE!</v>
      </c>
      <c r="AP52">
        <f t="shared" si="10"/>
        <v>0</v>
      </c>
      <c r="AQ52">
        <f t="shared" si="11"/>
        <v>0</v>
      </c>
      <c r="AR52">
        <f t="shared" si="12"/>
        <v>1</v>
      </c>
      <c r="AS52">
        <f t="shared" si="13"/>
        <v>1</v>
      </c>
      <c r="AT52">
        <f t="shared" si="14"/>
        <v>0</v>
      </c>
      <c r="AU52">
        <f t="shared" si="15"/>
        <v>1</v>
      </c>
      <c r="AV52">
        <f t="shared" si="16"/>
        <v>0</v>
      </c>
      <c r="AW52">
        <f t="shared" si="17"/>
        <v>0</v>
      </c>
      <c r="AX52">
        <f t="shared" si="18"/>
        <v>0</v>
      </c>
      <c r="AY52">
        <f t="shared" si="19"/>
        <v>3</v>
      </c>
    </row>
    <row r="53" spans="1:51" x14ac:dyDescent="0.3">
      <c r="A53" s="1" t="s">
        <v>47</v>
      </c>
      <c r="B53" s="2">
        <v>4991217</v>
      </c>
      <c r="C53" s="3" t="s">
        <v>5337</v>
      </c>
      <c r="D53" s="5">
        <v>306.36</v>
      </c>
      <c r="E53" s="5">
        <v>9392.7825352799991</v>
      </c>
      <c r="F53" s="3" t="s">
        <v>4485</v>
      </c>
      <c r="G53" s="3" t="s">
        <v>4486</v>
      </c>
      <c r="H53" s="3" t="s">
        <v>4545</v>
      </c>
      <c r="I53" s="3" t="s">
        <v>4546</v>
      </c>
      <c r="J53" s="3" t="s">
        <v>4547</v>
      </c>
      <c r="K53" s="6">
        <v>3857900</v>
      </c>
      <c r="L53" s="6">
        <v>3841000</v>
      </c>
      <c r="M53" s="6">
        <v>646900</v>
      </c>
      <c r="N53" s="6">
        <v>642900</v>
      </c>
      <c r="O53" s="6">
        <v>556900</v>
      </c>
      <c r="P53" s="6">
        <v>551800</v>
      </c>
      <c r="Q53" s="6">
        <v>428700</v>
      </c>
      <c r="R53" s="6">
        <v>422600</v>
      </c>
      <c r="S53" s="6">
        <v>561400</v>
      </c>
      <c r="T53" s="6">
        <v>619200</v>
      </c>
      <c r="U53" s="6">
        <v>496300</v>
      </c>
      <c r="V53" s="6">
        <v>496200</v>
      </c>
      <c r="W53" s="6">
        <v>3864300</v>
      </c>
      <c r="X53" s="6">
        <v>3814600</v>
      </c>
      <c r="Y53" s="6">
        <v>1937300</v>
      </c>
      <c r="Z53" s="6">
        <v>1871500</v>
      </c>
      <c r="AA53" s="6">
        <v>650600</v>
      </c>
      <c r="AB53" s="6">
        <v>687900</v>
      </c>
      <c r="AC53" s="6">
        <v>30700000</v>
      </c>
      <c r="AD53" s="6">
        <v>30500000</v>
      </c>
      <c r="AF53">
        <f t="shared" si="0"/>
        <v>0.11093859172424501</v>
      </c>
      <c r="AG53">
        <f t="shared" si="1"/>
        <v>0.11078487914853458</v>
      </c>
      <c r="AH53">
        <f t="shared" si="2"/>
        <v>0.12843205755246745</v>
      </c>
      <c r="AI53">
        <f t="shared" si="3"/>
        <v>0.13007916950663242</v>
      </c>
      <c r="AJ53">
        <f t="shared" si="4"/>
        <v>2.9777128804180757</v>
      </c>
      <c r="AK53">
        <f t="shared" si="5"/>
        <v>2.7205989242622475</v>
      </c>
      <c r="AL53">
        <f t="shared" si="6"/>
        <v>0.14435314549366235</v>
      </c>
      <c r="AM53">
        <f t="shared" si="7"/>
        <v>0.14366050507680292</v>
      </c>
      <c r="AN53">
        <f t="shared" si="8"/>
        <v>0.9983438138860854</v>
      </c>
      <c r="AO53">
        <f t="shared" si="9"/>
        <v>1.0069207780632308</v>
      </c>
      <c r="AP53">
        <f t="shared" si="10"/>
        <v>1</v>
      </c>
      <c r="AQ53">
        <f t="shared" si="11"/>
        <v>1</v>
      </c>
      <c r="AR53">
        <f t="shared" si="12"/>
        <v>1</v>
      </c>
      <c r="AS53">
        <f t="shared" si="13"/>
        <v>1</v>
      </c>
      <c r="AT53">
        <f t="shared" si="14"/>
        <v>1</v>
      </c>
      <c r="AU53">
        <f t="shared" si="15"/>
        <v>1</v>
      </c>
      <c r="AV53">
        <f t="shared" si="16"/>
        <v>1</v>
      </c>
      <c r="AW53">
        <f t="shared" si="17"/>
        <v>0</v>
      </c>
      <c r="AX53">
        <f t="shared" si="18"/>
        <v>0</v>
      </c>
      <c r="AY53">
        <f t="shared" si="19"/>
        <v>7</v>
      </c>
    </row>
    <row r="54" spans="1:51" x14ac:dyDescent="0.3">
      <c r="A54" s="1" t="s">
        <v>48</v>
      </c>
      <c r="B54" s="2">
        <v>4912136</v>
      </c>
      <c r="C54" s="3" t="s">
        <v>5337</v>
      </c>
      <c r="D54" s="5">
        <v>71.72</v>
      </c>
      <c r="E54" s="5">
        <v>4360.7875022799999</v>
      </c>
      <c r="F54" s="3" t="s">
        <v>4475</v>
      </c>
      <c r="G54" s="3" t="s">
        <v>4548</v>
      </c>
      <c r="H54" s="3" t="s">
        <v>4549</v>
      </c>
      <c r="I54" s="3" t="s">
        <v>4549</v>
      </c>
      <c r="J54" s="3" t="s">
        <v>4550</v>
      </c>
      <c r="K54" s="6">
        <v>2424883</v>
      </c>
      <c r="L54" s="6">
        <v>2397763</v>
      </c>
      <c r="M54" s="6">
        <v>333804</v>
      </c>
      <c r="N54" s="6">
        <v>329182</v>
      </c>
      <c r="O54" s="6">
        <v>288513</v>
      </c>
      <c r="P54" s="6">
        <v>285049</v>
      </c>
      <c r="Q54" s="6">
        <v>183576</v>
      </c>
      <c r="R54" s="6">
        <v>185347</v>
      </c>
      <c r="S54" s="6">
        <v>321125</v>
      </c>
      <c r="T54" s="6">
        <v>354327</v>
      </c>
      <c r="U54" s="6">
        <v>708043</v>
      </c>
      <c r="V54" s="6">
        <v>728129</v>
      </c>
      <c r="W54" s="6">
        <v>2280748</v>
      </c>
      <c r="X54" s="6">
        <v>2274158</v>
      </c>
      <c r="Y54" s="6">
        <v>1085449</v>
      </c>
      <c r="Z54" s="6">
        <v>1093524</v>
      </c>
      <c r="AA54" s="6">
        <v>515712</v>
      </c>
      <c r="AB54" s="6">
        <v>479187</v>
      </c>
      <c r="AC54" s="6">
        <v>61162949</v>
      </c>
      <c r="AD54" s="6">
        <v>62141383</v>
      </c>
      <c r="AF54">
        <f t="shared" si="0"/>
        <v>8.0489383307581541E-2</v>
      </c>
      <c r="AG54">
        <f t="shared" si="1"/>
        <v>8.1501373255508186E-2</v>
      </c>
      <c r="AH54">
        <f t="shared" si="2"/>
        <v>0.31044332824143656</v>
      </c>
      <c r="AI54">
        <f t="shared" si="3"/>
        <v>0.32017520330601479</v>
      </c>
      <c r="AJ54">
        <f t="shared" si="4"/>
        <v>2.1047580820302803</v>
      </c>
      <c r="AK54">
        <f t="shared" si="5"/>
        <v>2.2820402055982321</v>
      </c>
      <c r="AL54">
        <f t="shared" si="6"/>
        <v>0.11898017347641103</v>
      </c>
      <c r="AM54">
        <f t="shared" si="7"/>
        <v>0.11888122387408596</v>
      </c>
      <c r="AN54">
        <f t="shared" si="8"/>
        <v>1.0631963724181717</v>
      </c>
      <c r="AO54">
        <f t="shared" si="9"/>
        <v>1.0543519843388189</v>
      </c>
      <c r="AP54">
        <f t="shared" si="10"/>
        <v>1</v>
      </c>
      <c r="AQ54">
        <f t="shared" si="11"/>
        <v>1</v>
      </c>
      <c r="AR54">
        <f t="shared" si="12"/>
        <v>0</v>
      </c>
      <c r="AS54">
        <f t="shared" si="13"/>
        <v>1</v>
      </c>
      <c r="AT54">
        <f t="shared" si="14"/>
        <v>1</v>
      </c>
      <c r="AU54">
        <f t="shared" si="15"/>
        <v>0</v>
      </c>
      <c r="AV54">
        <f t="shared" si="16"/>
        <v>1</v>
      </c>
      <c r="AW54">
        <f t="shared" si="17"/>
        <v>1</v>
      </c>
      <c r="AX54">
        <f t="shared" si="18"/>
        <v>1</v>
      </c>
      <c r="AY54">
        <f t="shared" si="19"/>
        <v>7</v>
      </c>
    </row>
    <row r="55" spans="1:51" x14ac:dyDescent="0.3">
      <c r="A55" s="1" t="s">
        <v>49</v>
      </c>
      <c r="B55" s="2">
        <v>5294845</v>
      </c>
      <c r="C55" s="3" t="s">
        <v>5335</v>
      </c>
      <c r="D55" s="5">
        <v>20.78</v>
      </c>
      <c r="E55" s="5">
        <v>3483.5584311399998</v>
      </c>
      <c r="F55" s="3" t="s">
        <v>4485</v>
      </c>
      <c r="G55" s="3" t="s">
        <v>4517</v>
      </c>
      <c r="H55" s="3" t="s">
        <v>4518</v>
      </c>
      <c r="I55" s="3" t="s">
        <v>4551</v>
      </c>
      <c r="J55" s="3" t="s">
        <v>4552</v>
      </c>
      <c r="K55" s="6">
        <v>596019</v>
      </c>
      <c r="L55" s="6">
        <v>543704</v>
      </c>
      <c r="M55" s="6">
        <v>-56145</v>
      </c>
      <c r="N55" s="6">
        <v>-66101</v>
      </c>
      <c r="O55" s="6">
        <v>-79374</v>
      </c>
      <c r="P55" s="6">
        <v>-84648</v>
      </c>
      <c r="Q55" s="6">
        <v>-76804</v>
      </c>
      <c r="R55" s="6">
        <v>-79013</v>
      </c>
      <c r="S55" s="6">
        <v>42120</v>
      </c>
      <c r="T55" s="6">
        <v>6250</v>
      </c>
      <c r="U55" s="6">
        <v>115000</v>
      </c>
      <c r="V55" s="6">
        <v>110000</v>
      </c>
      <c r="W55" s="6">
        <v>1034353</v>
      </c>
      <c r="X55" s="6">
        <v>1010847</v>
      </c>
      <c r="Y55" s="6">
        <v>639232</v>
      </c>
      <c r="Z55" s="6">
        <v>614084</v>
      </c>
      <c r="AA55" s="6">
        <v>422242</v>
      </c>
      <c r="AB55" s="6">
        <v>412143</v>
      </c>
      <c r="AC55" s="6">
        <v>167046067</v>
      </c>
      <c r="AD55" s="6">
        <v>166029699</v>
      </c>
      <c r="AF55">
        <f t="shared" si="0"/>
        <v>-7.425318049060621E-2</v>
      </c>
      <c r="AG55">
        <f t="shared" si="1"/>
        <v>-7.8165142697163861E-2</v>
      </c>
      <c r="AH55">
        <f t="shared" si="2"/>
        <v>0.11118061242148473</v>
      </c>
      <c r="AI55">
        <f t="shared" si="3"/>
        <v>0.10881963343611842</v>
      </c>
      <c r="AJ55">
        <f t="shared" si="4"/>
        <v>1.513899612070803</v>
      </c>
      <c r="AK55">
        <f t="shared" si="5"/>
        <v>1.4899779930752191</v>
      </c>
      <c r="AL55">
        <f t="shared" si="6"/>
        <v>-0.1331736068816598</v>
      </c>
      <c r="AM55">
        <f t="shared" si="7"/>
        <v>-0.15568765357621059</v>
      </c>
      <c r="AN55">
        <f t="shared" si="8"/>
        <v>0.57622397769426881</v>
      </c>
      <c r="AO55">
        <f t="shared" si="9"/>
        <v>0.53786972707046665</v>
      </c>
      <c r="AP55">
        <f t="shared" si="10"/>
        <v>0</v>
      </c>
      <c r="AQ55">
        <f t="shared" si="11"/>
        <v>1</v>
      </c>
      <c r="AR55">
        <f t="shared" si="12"/>
        <v>1</v>
      </c>
      <c r="AS55">
        <f t="shared" si="13"/>
        <v>1</v>
      </c>
      <c r="AT55">
        <f t="shared" si="14"/>
        <v>0</v>
      </c>
      <c r="AU55">
        <f t="shared" si="15"/>
        <v>1</v>
      </c>
      <c r="AV55">
        <f t="shared" si="16"/>
        <v>1</v>
      </c>
      <c r="AW55">
        <f t="shared" si="17"/>
        <v>1</v>
      </c>
      <c r="AX55">
        <f t="shared" si="18"/>
        <v>0</v>
      </c>
      <c r="AY55">
        <f t="shared" si="19"/>
        <v>6</v>
      </c>
    </row>
    <row r="56" spans="1:51" x14ac:dyDescent="0.3">
      <c r="A56" s="1" t="s">
        <v>50</v>
      </c>
      <c r="B56" s="2">
        <v>4047880</v>
      </c>
      <c r="C56" s="3" t="s">
        <v>5337</v>
      </c>
      <c r="D56" s="5">
        <v>20.39</v>
      </c>
      <c r="E56" s="5">
        <v>2276.47337879</v>
      </c>
      <c r="F56" s="3" t="s">
        <v>4480</v>
      </c>
      <c r="G56" s="3" t="s">
        <v>4491</v>
      </c>
      <c r="H56" s="3" t="s">
        <v>4492</v>
      </c>
      <c r="I56" s="3" t="s">
        <v>4493</v>
      </c>
      <c r="J56" s="3" t="s">
        <v>4553</v>
      </c>
      <c r="K56" s="6">
        <v>34758.821000000004</v>
      </c>
      <c r="L56" s="6">
        <v>34949.589</v>
      </c>
      <c r="M56" s="6" t="s">
        <v>4474</v>
      </c>
      <c r="N56" s="6" t="s">
        <v>4474</v>
      </c>
      <c r="O56" s="6">
        <v>19512.632000000001</v>
      </c>
      <c r="P56" s="6">
        <v>20264.469000000001</v>
      </c>
      <c r="Q56" s="6">
        <v>625495.99</v>
      </c>
      <c r="R56" s="6">
        <v>589208.86399999994</v>
      </c>
      <c r="S56" s="6" t="s">
        <v>4474</v>
      </c>
      <c r="T56" s="6" t="s">
        <v>4474</v>
      </c>
      <c r="U56" s="6" t="s">
        <v>4474</v>
      </c>
      <c r="V56" s="6" t="s">
        <v>4474</v>
      </c>
      <c r="W56" s="6">
        <v>2945556.5720000002</v>
      </c>
      <c r="X56" s="6">
        <v>2945556.5720000002</v>
      </c>
      <c r="Y56" s="6">
        <v>5510.5619999999999</v>
      </c>
      <c r="Z56" s="6">
        <v>5510.5619999999999</v>
      </c>
      <c r="AA56" s="6">
        <v>7212</v>
      </c>
      <c r="AB56" s="6">
        <v>7212</v>
      </c>
      <c r="AC56" s="6">
        <v>124027617</v>
      </c>
      <c r="AD56" s="6">
        <v>124027617</v>
      </c>
      <c r="AF56">
        <f t="shared" si="0"/>
        <v>0.21235239409280643</v>
      </c>
      <c r="AG56">
        <f t="shared" si="1"/>
        <v>0.20003311754421124</v>
      </c>
      <c r="AH56" t="e">
        <f t="shared" si="2"/>
        <v>#VALUE!</v>
      </c>
      <c r="AI56" t="e">
        <f t="shared" si="3"/>
        <v>#VALUE!</v>
      </c>
      <c r="AJ56">
        <f t="shared" si="4"/>
        <v>0.76408236272878538</v>
      </c>
      <c r="AK56">
        <f t="shared" si="5"/>
        <v>0.76408236272878538</v>
      </c>
      <c r="AL56">
        <f t="shared" si="6"/>
        <v>0.56137209026738855</v>
      </c>
      <c r="AM56">
        <f t="shared" si="7"/>
        <v>0.57981995153076049</v>
      </c>
      <c r="AN56">
        <f t="shared" si="8"/>
        <v>1.1800425539408042E-2</v>
      </c>
      <c r="AO56">
        <f t="shared" si="9"/>
        <v>1.1865190209628063E-2</v>
      </c>
      <c r="AP56">
        <f t="shared" si="10"/>
        <v>1</v>
      </c>
      <c r="AQ56">
        <f t="shared" si="11"/>
        <v>0</v>
      </c>
      <c r="AR56">
        <f t="shared" si="12"/>
        <v>1</v>
      </c>
      <c r="AS56">
        <f t="shared" si="13"/>
        <v>0</v>
      </c>
      <c r="AT56">
        <f t="shared" si="14"/>
        <v>0</v>
      </c>
      <c r="AU56">
        <f t="shared" si="15"/>
        <v>0</v>
      </c>
      <c r="AV56">
        <f t="shared" si="16"/>
        <v>0</v>
      </c>
      <c r="AW56">
        <f t="shared" si="17"/>
        <v>0</v>
      </c>
      <c r="AX56">
        <f t="shared" si="18"/>
        <v>0</v>
      </c>
      <c r="AY56">
        <f t="shared" si="19"/>
        <v>2</v>
      </c>
    </row>
    <row r="57" spans="1:51" x14ac:dyDescent="0.3">
      <c r="A57" s="1" t="s">
        <v>51</v>
      </c>
      <c r="B57" s="2">
        <v>4783704</v>
      </c>
      <c r="C57" s="3" t="s">
        <v>5337</v>
      </c>
      <c r="D57" s="5">
        <v>23.09</v>
      </c>
      <c r="E57" s="5">
        <v>587.72457068999995</v>
      </c>
      <c r="F57" s="3" t="s">
        <v>4480</v>
      </c>
      <c r="G57" s="3" t="s">
        <v>4491</v>
      </c>
      <c r="H57" s="3" t="s">
        <v>4492</v>
      </c>
      <c r="I57" s="3" t="s">
        <v>4493</v>
      </c>
      <c r="J57" s="3" t="s">
        <v>4494</v>
      </c>
      <c r="K57" s="6">
        <v>20665.905999999999</v>
      </c>
      <c r="L57" s="6">
        <v>20938.509999999998</v>
      </c>
      <c r="M57" s="6" t="s">
        <v>4474</v>
      </c>
      <c r="N57" s="6" t="s">
        <v>4474</v>
      </c>
      <c r="O57" s="6">
        <v>16580.77</v>
      </c>
      <c r="P57" s="6">
        <v>16836.300999999999</v>
      </c>
      <c r="Q57" s="6">
        <v>94740.384000000005</v>
      </c>
      <c r="R57" s="6">
        <v>52217.131000000001</v>
      </c>
      <c r="S57" s="6" t="s">
        <v>4474</v>
      </c>
      <c r="T57" s="6" t="s">
        <v>4474</v>
      </c>
      <c r="U57" s="6" t="s">
        <v>4474</v>
      </c>
      <c r="V57" s="6" t="s">
        <v>4474</v>
      </c>
      <c r="W57" s="6">
        <v>692272.56599999999</v>
      </c>
      <c r="X57" s="6">
        <v>692272.56599999999</v>
      </c>
      <c r="Y57" s="6">
        <v>2417.2109999999998</v>
      </c>
      <c r="Z57" s="6">
        <v>2417.2109999999998</v>
      </c>
      <c r="AA57" s="6">
        <v>1778</v>
      </c>
      <c r="AB57" s="6">
        <v>1778</v>
      </c>
      <c r="AC57" s="6">
        <v>25453641</v>
      </c>
      <c r="AD57" s="6">
        <v>25453641</v>
      </c>
      <c r="AF57">
        <f t="shared" si="0"/>
        <v>0.13685416503995915</v>
      </c>
      <c r="AG57">
        <f t="shared" si="1"/>
        <v>7.542857187265746E-2</v>
      </c>
      <c r="AH57" t="e">
        <f t="shared" si="2"/>
        <v>#VALUE!</v>
      </c>
      <c r="AI57" t="e">
        <f t="shared" si="3"/>
        <v>#VALUE!</v>
      </c>
      <c r="AJ57">
        <f t="shared" si="4"/>
        <v>1.3595112485939256</v>
      </c>
      <c r="AK57">
        <f t="shared" si="5"/>
        <v>1.3595112485939256</v>
      </c>
      <c r="AL57">
        <f t="shared" si="6"/>
        <v>0.80232485331153647</v>
      </c>
      <c r="AM57">
        <f t="shared" si="7"/>
        <v>0.80408305079969877</v>
      </c>
      <c r="AN57">
        <f t="shared" si="8"/>
        <v>2.9852267755472488E-2</v>
      </c>
      <c r="AO57">
        <f t="shared" si="9"/>
        <v>3.0246049068482078E-2</v>
      </c>
      <c r="AP57">
        <f t="shared" si="10"/>
        <v>1</v>
      </c>
      <c r="AQ57">
        <f t="shared" si="11"/>
        <v>0</v>
      </c>
      <c r="AR57">
        <f t="shared" si="12"/>
        <v>1</v>
      </c>
      <c r="AS57">
        <f t="shared" si="13"/>
        <v>0</v>
      </c>
      <c r="AT57">
        <f t="shared" si="14"/>
        <v>0</v>
      </c>
      <c r="AU57">
        <f t="shared" si="15"/>
        <v>0</v>
      </c>
      <c r="AV57">
        <f t="shared" si="16"/>
        <v>0</v>
      </c>
      <c r="AW57">
        <f t="shared" si="17"/>
        <v>0</v>
      </c>
      <c r="AX57">
        <f t="shared" si="18"/>
        <v>0</v>
      </c>
      <c r="AY57">
        <f t="shared" si="19"/>
        <v>2</v>
      </c>
    </row>
    <row r="58" spans="1:51" x14ac:dyDescent="0.3">
      <c r="A58" s="1" t="s">
        <v>52</v>
      </c>
      <c r="B58" s="2">
        <v>15907646</v>
      </c>
      <c r="C58" s="3" t="s">
        <v>5336</v>
      </c>
      <c r="D58" s="5">
        <v>10.33</v>
      </c>
      <c r="E58" s="5">
        <v>1359.6330918199999</v>
      </c>
      <c r="F58" s="3" t="s">
        <v>4470</v>
      </c>
      <c r="G58" s="3" t="s">
        <v>4512</v>
      </c>
      <c r="H58" s="3" t="s">
        <v>4522</v>
      </c>
      <c r="I58" s="3" t="s">
        <v>4554</v>
      </c>
      <c r="J58" s="3" t="s">
        <v>4555</v>
      </c>
      <c r="K58" s="6">
        <v>3262564</v>
      </c>
      <c r="L58" s="6">
        <v>3260737</v>
      </c>
      <c r="M58" s="6">
        <v>669381</v>
      </c>
      <c r="N58" s="6">
        <v>662075</v>
      </c>
      <c r="O58" s="6">
        <v>302220</v>
      </c>
      <c r="P58" s="6">
        <v>288363</v>
      </c>
      <c r="Q58" s="6">
        <v>-210198</v>
      </c>
      <c r="R58" s="6">
        <v>-687074</v>
      </c>
      <c r="S58" s="6">
        <v>546690</v>
      </c>
      <c r="T58" s="6">
        <v>501118</v>
      </c>
      <c r="U58" s="6">
        <v>2013644</v>
      </c>
      <c r="V58" s="6">
        <v>2040451</v>
      </c>
      <c r="W58" s="6">
        <v>4469936</v>
      </c>
      <c r="X58" s="6">
        <v>4510912</v>
      </c>
      <c r="Y58" s="6">
        <v>683791</v>
      </c>
      <c r="Z58" s="6">
        <v>686428</v>
      </c>
      <c r="AA58" s="6">
        <v>553025</v>
      </c>
      <c r="AB58" s="6">
        <v>596024</v>
      </c>
      <c r="AC58" s="6">
        <v>131603695</v>
      </c>
      <c r="AD58" s="6">
        <v>129441488</v>
      </c>
      <c r="AF58">
        <f t="shared" si="0"/>
        <v>-4.702483436004453E-2</v>
      </c>
      <c r="AG58">
        <f t="shared" si="1"/>
        <v>-0.15231376714952541</v>
      </c>
      <c r="AH58">
        <f t="shared" si="2"/>
        <v>0.45048609197089173</v>
      </c>
      <c r="AI58">
        <f t="shared" si="3"/>
        <v>0.45233668934352966</v>
      </c>
      <c r="AJ58">
        <f t="shared" si="4"/>
        <v>1.2364558564260206</v>
      </c>
      <c r="AK58">
        <f t="shared" si="5"/>
        <v>1.1516784559011046</v>
      </c>
      <c r="AL58">
        <f t="shared" si="6"/>
        <v>9.2632665596751512E-2</v>
      </c>
      <c r="AM58">
        <f t="shared" si="7"/>
        <v>8.8434915174084874E-2</v>
      </c>
      <c r="AN58">
        <f t="shared" si="8"/>
        <v>0.72989053981980945</v>
      </c>
      <c r="AO58">
        <f t="shared" si="9"/>
        <v>0.72285537824723689</v>
      </c>
      <c r="AP58">
        <f t="shared" si="10"/>
        <v>0</v>
      </c>
      <c r="AQ58">
        <f t="shared" si="11"/>
        <v>1</v>
      </c>
      <c r="AR58">
        <f t="shared" si="12"/>
        <v>1</v>
      </c>
      <c r="AS58">
        <f t="shared" si="13"/>
        <v>1</v>
      </c>
      <c r="AT58">
        <f t="shared" si="14"/>
        <v>1</v>
      </c>
      <c r="AU58">
        <f t="shared" si="15"/>
        <v>1</v>
      </c>
      <c r="AV58">
        <f t="shared" si="16"/>
        <v>1</v>
      </c>
      <c r="AW58">
        <f t="shared" si="17"/>
        <v>1</v>
      </c>
      <c r="AX58">
        <f t="shared" si="18"/>
        <v>0</v>
      </c>
      <c r="AY58">
        <f t="shared" si="19"/>
        <v>7</v>
      </c>
    </row>
    <row r="59" spans="1:51" x14ac:dyDescent="0.3">
      <c r="A59" s="1" t="s">
        <v>53</v>
      </c>
      <c r="B59" s="2">
        <v>4578703</v>
      </c>
      <c r="C59" s="3" t="s">
        <v>5335</v>
      </c>
      <c r="D59" s="7">
        <v>6.46</v>
      </c>
      <c r="E59" s="5">
        <v>953.36347955999997</v>
      </c>
      <c r="F59" s="3" t="s">
        <v>4470</v>
      </c>
      <c r="G59" s="3" t="s">
        <v>4471</v>
      </c>
      <c r="H59" s="3" t="s">
        <v>4472</v>
      </c>
      <c r="I59" s="3" t="s">
        <v>4472</v>
      </c>
      <c r="J59" s="3" t="s">
        <v>4556</v>
      </c>
      <c r="K59" s="6">
        <v>177282</v>
      </c>
      <c r="L59" s="6">
        <v>168766</v>
      </c>
      <c r="M59" s="6">
        <v>-146946</v>
      </c>
      <c r="N59" s="6">
        <v>-164098</v>
      </c>
      <c r="O59" s="6">
        <v>-167146</v>
      </c>
      <c r="P59" s="6">
        <v>-185470</v>
      </c>
      <c r="Q59" s="6">
        <v>-195345</v>
      </c>
      <c r="R59" s="6">
        <v>-213574</v>
      </c>
      <c r="S59" s="6">
        <v>-109653</v>
      </c>
      <c r="T59" s="6">
        <v>-129272</v>
      </c>
      <c r="U59" s="6">
        <v>132700</v>
      </c>
      <c r="V59" s="6">
        <v>132082</v>
      </c>
      <c r="W59" s="6">
        <v>558506</v>
      </c>
      <c r="X59" s="6">
        <v>584872</v>
      </c>
      <c r="Y59" s="6">
        <v>308345</v>
      </c>
      <c r="Z59" s="6">
        <v>351552</v>
      </c>
      <c r="AA59" s="6">
        <v>87627</v>
      </c>
      <c r="AB59" s="6">
        <v>88126</v>
      </c>
      <c r="AC59" s="6">
        <v>147561586</v>
      </c>
      <c r="AD59" s="6">
        <v>147462201</v>
      </c>
      <c r="AF59">
        <f t="shared" si="0"/>
        <v>-0.3497634761309637</v>
      </c>
      <c r="AG59">
        <f t="shared" si="1"/>
        <v>-0.36516365974093479</v>
      </c>
      <c r="AH59">
        <f t="shared" si="2"/>
        <v>0.23759816367236877</v>
      </c>
      <c r="AI59">
        <f t="shared" si="3"/>
        <v>0.22583060909053604</v>
      </c>
      <c r="AJ59">
        <f t="shared" si="4"/>
        <v>3.5188355187328106</v>
      </c>
      <c r="AK59">
        <f t="shared" si="5"/>
        <v>3.9891972857045594</v>
      </c>
      <c r="AL59">
        <f t="shared" si="6"/>
        <v>-0.94282555476585328</v>
      </c>
      <c r="AM59">
        <f t="shared" si="7"/>
        <v>-1.0989772821539883</v>
      </c>
      <c r="AN59">
        <f t="shared" si="8"/>
        <v>0.3174218361127723</v>
      </c>
      <c r="AO59">
        <f t="shared" si="9"/>
        <v>0.28855202505847433</v>
      </c>
      <c r="AP59">
        <f t="shared" si="10"/>
        <v>0</v>
      </c>
      <c r="AQ59">
        <f t="shared" si="11"/>
        <v>0</v>
      </c>
      <c r="AR59">
        <f t="shared" si="12"/>
        <v>1</v>
      </c>
      <c r="AS59">
        <f t="shared" si="13"/>
        <v>1</v>
      </c>
      <c r="AT59">
        <f t="shared" si="14"/>
        <v>0</v>
      </c>
      <c r="AU59">
        <f t="shared" si="15"/>
        <v>0</v>
      </c>
      <c r="AV59">
        <f t="shared" si="16"/>
        <v>1</v>
      </c>
      <c r="AW59">
        <f t="shared" si="17"/>
        <v>1</v>
      </c>
      <c r="AX59">
        <f t="shared" si="18"/>
        <v>0</v>
      </c>
      <c r="AY59">
        <f t="shared" si="19"/>
        <v>4</v>
      </c>
    </row>
    <row r="60" spans="1:51" x14ac:dyDescent="0.3">
      <c r="A60" s="1" t="s">
        <v>54</v>
      </c>
      <c r="B60" s="2">
        <v>4810366</v>
      </c>
      <c r="C60" s="3" t="s">
        <v>5335</v>
      </c>
      <c r="D60" s="5">
        <v>126.34</v>
      </c>
      <c r="E60" s="5">
        <v>2265.5434091000002</v>
      </c>
      <c r="F60" s="3" t="s">
        <v>4470</v>
      </c>
      <c r="G60" s="3" t="s">
        <v>4512</v>
      </c>
      <c r="H60" s="3" t="s">
        <v>4522</v>
      </c>
      <c r="I60" s="3" t="s">
        <v>4557</v>
      </c>
      <c r="J60" s="3" t="s">
        <v>4558</v>
      </c>
      <c r="K60" s="6">
        <v>1133806</v>
      </c>
      <c r="L60" s="6">
        <v>1114740</v>
      </c>
      <c r="M60" s="6">
        <v>123755</v>
      </c>
      <c r="N60" s="6">
        <v>120815</v>
      </c>
      <c r="O60" s="6">
        <v>109762</v>
      </c>
      <c r="P60" s="6">
        <v>106648</v>
      </c>
      <c r="Q60" s="6">
        <v>73650</v>
      </c>
      <c r="R60" s="6">
        <v>68898</v>
      </c>
      <c r="S60" s="6">
        <v>136065</v>
      </c>
      <c r="T60" s="6">
        <v>109325</v>
      </c>
      <c r="U60" s="6" t="s">
        <v>4474</v>
      </c>
      <c r="V60" s="6" t="s">
        <v>4474</v>
      </c>
      <c r="W60" s="6">
        <v>1152901</v>
      </c>
      <c r="X60" s="6">
        <v>1116554</v>
      </c>
      <c r="Y60" s="6">
        <v>332814</v>
      </c>
      <c r="Z60" s="6">
        <v>294988</v>
      </c>
      <c r="AA60" s="6">
        <v>157818</v>
      </c>
      <c r="AB60" s="6">
        <v>147532</v>
      </c>
      <c r="AC60" s="6">
        <v>17932000</v>
      </c>
      <c r="AD60" s="6">
        <v>17899000</v>
      </c>
      <c r="AF60">
        <f t="shared" si="0"/>
        <v>6.3882328144394013E-2</v>
      </c>
      <c r="AG60">
        <f t="shared" si="1"/>
        <v>6.1705927344311157E-2</v>
      </c>
      <c r="AH60" t="e">
        <f t="shared" si="2"/>
        <v>#VALUE!</v>
      </c>
      <c r="AI60" t="e">
        <f t="shared" si="3"/>
        <v>#VALUE!</v>
      </c>
      <c r="AJ60">
        <f t="shared" si="4"/>
        <v>2.1088468995932024</v>
      </c>
      <c r="AK60">
        <f t="shared" si="5"/>
        <v>1.9994848575224358</v>
      </c>
      <c r="AL60">
        <f t="shared" si="6"/>
        <v>9.6808448711684356E-2</v>
      </c>
      <c r="AM60">
        <f t="shared" si="7"/>
        <v>9.5670739365233154E-2</v>
      </c>
      <c r="AN60">
        <f t="shared" si="8"/>
        <v>0.98343743304932518</v>
      </c>
      <c r="AO60">
        <f t="shared" si="9"/>
        <v>0.99837535846900372</v>
      </c>
      <c r="AP60">
        <f t="shared" si="10"/>
        <v>1</v>
      </c>
      <c r="AQ60">
        <f t="shared" si="11"/>
        <v>1</v>
      </c>
      <c r="AR60">
        <f t="shared" si="12"/>
        <v>1</v>
      </c>
      <c r="AS60">
        <f t="shared" si="13"/>
        <v>1</v>
      </c>
      <c r="AT60">
        <f t="shared" si="14"/>
        <v>0</v>
      </c>
      <c r="AU60">
        <f t="shared" si="15"/>
        <v>1</v>
      </c>
      <c r="AV60">
        <f t="shared" si="16"/>
        <v>1</v>
      </c>
      <c r="AW60">
        <f t="shared" si="17"/>
        <v>0</v>
      </c>
      <c r="AX60">
        <f t="shared" si="18"/>
        <v>0</v>
      </c>
      <c r="AY60">
        <f t="shared" si="19"/>
        <v>6</v>
      </c>
    </row>
    <row r="61" spans="1:51" x14ac:dyDescent="0.3">
      <c r="A61" s="1" t="s">
        <v>55</v>
      </c>
      <c r="B61" s="2">
        <v>4910946</v>
      </c>
      <c r="C61" s="3" t="s">
        <v>5337</v>
      </c>
      <c r="D61" s="5">
        <v>9.91</v>
      </c>
      <c r="E61" s="5">
        <v>999.29269791000002</v>
      </c>
      <c r="F61" s="3" t="s">
        <v>4559</v>
      </c>
      <c r="G61" s="3" t="s">
        <v>4560</v>
      </c>
      <c r="H61" s="3" t="s">
        <v>4561</v>
      </c>
      <c r="I61" s="3" t="s">
        <v>4562</v>
      </c>
      <c r="J61" s="3" t="s">
        <v>4563</v>
      </c>
      <c r="K61" s="6">
        <v>1408633</v>
      </c>
      <c r="L61" s="6">
        <v>1322932</v>
      </c>
      <c r="M61" s="6">
        <v>392061</v>
      </c>
      <c r="N61" s="6">
        <v>409959</v>
      </c>
      <c r="O61" s="6">
        <v>178102</v>
      </c>
      <c r="P61" s="6">
        <v>193405</v>
      </c>
      <c r="Q61" s="6">
        <v>158132</v>
      </c>
      <c r="R61" s="6">
        <v>214808</v>
      </c>
      <c r="S61" s="6">
        <v>342575</v>
      </c>
      <c r="T61" s="6">
        <v>511024</v>
      </c>
      <c r="U61" s="6">
        <v>688628</v>
      </c>
      <c r="V61" s="6">
        <v>678805</v>
      </c>
      <c r="W61" s="6">
        <v>3227710</v>
      </c>
      <c r="X61" s="6">
        <v>3148372</v>
      </c>
      <c r="Y61" s="6">
        <v>1066665</v>
      </c>
      <c r="Z61" s="6">
        <v>1023975</v>
      </c>
      <c r="AA61" s="6">
        <v>444786</v>
      </c>
      <c r="AB61" s="6">
        <v>422522</v>
      </c>
      <c r="AC61" s="6">
        <v>100836801</v>
      </c>
      <c r="AD61" s="6">
        <v>102461382</v>
      </c>
      <c r="AF61">
        <f t="shared" si="0"/>
        <v>4.8992009815008161E-2</v>
      </c>
      <c r="AG61">
        <f t="shared" si="1"/>
        <v>6.8228277979857532E-2</v>
      </c>
      <c r="AH61">
        <f t="shared" si="2"/>
        <v>0.21334878288322062</v>
      </c>
      <c r="AI61">
        <f t="shared" si="3"/>
        <v>0.21560508097518336</v>
      </c>
      <c r="AJ61">
        <f t="shared" si="4"/>
        <v>2.3981532692126102</v>
      </c>
      <c r="AK61">
        <f t="shared" si="5"/>
        <v>2.4234832742437082</v>
      </c>
      <c r="AL61">
        <f t="shared" si="6"/>
        <v>0.126436055381352</v>
      </c>
      <c r="AM61">
        <f t="shared" si="7"/>
        <v>0.14619421104032557</v>
      </c>
      <c r="AN61">
        <f t="shared" si="8"/>
        <v>0.43641869932552801</v>
      </c>
      <c r="AO61">
        <f t="shared" si="9"/>
        <v>0.42019558044602101</v>
      </c>
      <c r="AP61">
        <f t="shared" si="10"/>
        <v>1</v>
      </c>
      <c r="AQ61">
        <f t="shared" si="11"/>
        <v>1</v>
      </c>
      <c r="AR61">
        <f t="shared" si="12"/>
        <v>0</v>
      </c>
      <c r="AS61">
        <f t="shared" si="13"/>
        <v>1</v>
      </c>
      <c r="AT61">
        <f t="shared" si="14"/>
        <v>1</v>
      </c>
      <c r="AU61">
        <f t="shared" si="15"/>
        <v>0</v>
      </c>
      <c r="AV61">
        <f t="shared" si="16"/>
        <v>0</v>
      </c>
      <c r="AW61">
        <f t="shared" si="17"/>
        <v>1</v>
      </c>
      <c r="AX61">
        <f t="shared" si="18"/>
        <v>1</v>
      </c>
      <c r="AY61">
        <f t="shared" si="19"/>
        <v>6</v>
      </c>
    </row>
    <row r="62" spans="1:51" x14ac:dyDescent="0.3">
      <c r="A62" s="1" t="s">
        <v>56</v>
      </c>
      <c r="B62" s="2">
        <v>4968288</v>
      </c>
      <c r="C62" s="3" t="s">
        <v>5335</v>
      </c>
      <c r="D62" s="7">
        <v>12.69</v>
      </c>
      <c r="E62" s="5">
        <v>1386.5720505300001</v>
      </c>
      <c r="F62" s="3" t="s">
        <v>4500</v>
      </c>
      <c r="G62" s="3" t="s">
        <v>4501</v>
      </c>
      <c r="H62" s="3" t="s">
        <v>4502</v>
      </c>
      <c r="I62" s="3" t="s">
        <v>4503</v>
      </c>
      <c r="J62" s="3" t="s">
        <v>4504</v>
      </c>
      <c r="K62" s="6">
        <v>343723</v>
      </c>
      <c r="L62" s="6">
        <v>359019</v>
      </c>
      <c r="M62" s="6">
        <v>188131</v>
      </c>
      <c r="N62" s="6">
        <v>209322</v>
      </c>
      <c r="O62" s="6">
        <v>106410</v>
      </c>
      <c r="P62" s="6">
        <v>117959</v>
      </c>
      <c r="Q62" s="6">
        <v>41295</v>
      </c>
      <c r="R62" s="6">
        <v>46213</v>
      </c>
      <c r="S62" s="6">
        <v>144441</v>
      </c>
      <c r="T62" s="6">
        <v>151377</v>
      </c>
      <c r="U62" s="6">
        <v>499692</v>
      </c>
      <c r="V62" s="6">
        <v>510857</v>
      </c>
      <c r="W62" s="6">
        <v>1083165</v>
      </c>
      <c r="X62" s="6">
        <v>1068674</v>
      </c>
      <c r="Y62" s="6">
        <v>244710</v>
      </c>
      <c r="Z62" s="6">
        <v>219383</v>
      </c>
      <c r="AA62" s="6">
        <v>71498</v>
      </c>
      <c r="AB62" s="6">
        <v>73223</v>
      </c>
      <c r="AC62" s="6">
        <v>109193000</v>
      </c>
      <c r="AD62" s="6">
        <v>108854000</v>
      </c>
      <c r="AF62">
        <f t="shared" si="0"/>
        <v>3.8124385481436346E-2</v>
      </c>
      <c r="AG62">
        <f t="shared" si="1"/>
        <v>4.3243308997879613E-2</v>
      </c>
      <c r="AH62">
        <f t="shared" si="2"/>
        <v>0.46132583678386951</v>
      </c>
      <c r="AI62">
        <f t="shared" si="3"/>
        <v>0.47802884696362036</v>
      </c>
      <c r="AJ62">
        <f t="shared" si="4"/>
        <v>3.4226132199502084</v>
      </c>
      <c r="AK62">
        <f t="shared" si="5"/>
        <v>2.9960941234311624</v>
      </c>
      <c r="AL62">
        <f t="shared" si="6"/>
        <v>0.30958067979157633</v>
      </c>
      <c r="AM62">
        <f t="shared" si="7"/>
        <v>0.32855921274361521</v>
      </c>
      <c r="AN62">
        <f t="shared" si="8"/>
        <v>0.31733207775362016</v>
      </c>
      <c r="AO62">
        <f t="shared" si="9"/>
        <v>0.33594810016899446</v>
      </c>
      <c r="AP62">
        <f t="shared" si="10"/>
        <v>1</v>
      </c>
      <c r="AQ62">
        <f t="shared" si="11"/>
        <v>1</v>
      </c>
      <c r="AR62">
        <f t="shared" si="12"/>
        <v>0</v>
      </c>
      <c r="AS62">
        <f t="shared" si="13"/>
        <v>1</v>
      </c>
      <c r="AT62">
        <f t="shared" si="14"/>
        <v>1</v>
      </c>
      <c r="AU62">
        <f t="shared" si="15"/>
        <v>1</v>
      </c>
      <c r="AV62">
        <f t="shared" si="16"/>
        <v>0</v>
      </c>
      <c r="AW62">
        <f t="shared" si="17"/>
        <v>0</v>
      </c>
      <c r="AX62">
        <f t="shared" si="18"/>
        <v>0</v>
      </c>
      <c r="AY62">
        <f t="shared" si="19"/>
        <v>5</v>
      </c>
    </row>
    <row r="63" spans="1:51" x14ac:dyDescent="0.3">
      <c r="A63" s="1" t="s">
        <v>57</v>
      </c>
      <c r="B63" s="2">
        <v>4915451</v>
      </c>
      <c r="C63" s="3" t="s">
        <v>5337</v>
      </c>
      <c r="D63" s="5">
        <v>17.100000000000001</v>
      </c>
      <c r="E63" s="5">
        <v>1451.2216473000001</v>
      </c>
      <c r="F63" s="3" t="s">
        <v>4475</v>
      </c>
      <c r="G63" s="3" t="s">
        <v>4564</v>
      </c>
      <c r="H63" s="3" t="s">
        <v>4565</v>
      </c>
      <c r="I63" s="3" t="s">
        <v>4566</v>
      </c>
      <c r="J63" s="3" t="s">
        <v>4567</v>
      </c>
      <c r="K63" s="6">
        <v>14688000</v>
      </c>
      <c r="L63" s="6">
        <v>14855000</v>
      </c>
      <c r="M63" s="6">
        <v>733000</v>
      </c>
      <c r="N63" s="6">
        <v>723000</v>
      </c>
      <c r="O63" s="6">
        <v>401000</v>
      </c>
      <c r="P63" s="6">
        <v>387000</v>
      </c>
      <c r="Q63" s="6">
        <v>101000</v>
      </c>
      <c r="R63" s="6">
        <v>158000</v>
      </c>
      <c r="S63" s="6">
        <v>543000</v>
      </c>
      <c r="T63" s="6">
        <v>574000</v>
      </c>
      <c r="U63" s="6">
        <v>2396000</v>
      </c>
      <c r="V63" s="6">
        <v>2395000</v>
      </c>
      <c r="W63" s="6">
        <v>9351000</v>
      </c>
      <c r="X63" s="6">
        <v>9095000</v>
      </c>
      <c r="Y63" s="6">
        <v>4086000</v>
      </c>
      <c r="Z63" s="6">
        <v>3999000</v>
      </c>
      <c r="AA63" s="6">
        <v>3678000</v>
      </c>
      <c r="AB63" s="6">
        <v>3686000</v>
      </c>
      <c r="AC63" s="6">
        <v>84866763</v>
      </c>
      <c r="AD63" s="6">
        <v>87189933</v>
      </c>
      <c r="AF63">
        <f t="shared" si="0"/>
        <v>1.0800983851994439E-2</v>
      </c>
      <c r="AG63">
        <f t="shared" si="1"/>
        <v>1.7372182517866961E-2</v>
      </c>
      <c r="AH63">
        <f t="shared" si="2"/>
        <v>0.25622928029087799</v>
      </c>
      <c r="AI63">
        <f t="shared" si="3"/>
        <v>0.26333150082462892</v>
      </c>
      <c r="AJ63">
        <f t="shared" si="4"/>
        <v>1.1109298531810767</v>
      </c>
      <c r="AK63">
        <f t="shared" si="5"/>
        <v>1.0849158979924036</v>
      </c>
      <c r="AL63">
        <f t="shared" si="6"/>
        <v>2.7301198257080609E-2</v>
      </c>
      <c r="AM63">
        <f t="shared" si="7"/>
        <v>2.6051834399192193E-2</v>
      </c>
      <c r="AN63">
        <f t="shared" si="8"/>
        <v>1.5707410972088547</v>
      </c>
      <c r="AO63">
        <f t="shared" si="9"/>
        <v>1.6333150082462893</v>
      </c>
      <c r="AP63">
        <f t="shared" si="10"/>
        <v>1</v>
      </c>
      <c r="AQ63">
        <f t="shared" si="11"/>
        <v>1</v>
      </c>
      <c r="AR63">
        <f t="shared" si="12"/>
        <v>0</v>
      </c>
      <c r="AS63">
        <f t="shared" si="13"/>
        <v>1</v>
      </c>
      <c r="AT63">
        <f t="shared" si="14"/>
        <v>1</v>
      </c>
      <c r="AU63">
        <f t="shared" si="15"/>
        <v>1</v>
      </c>
      <c r="AV63">
        <f t="shared" si="16"/>
        <v>1</v>
      </c>
      <c r="AW63">
        <f t="shared" si="17"/>
        <v>0</v>
      </c>
      <c r="AX63">
        <f t="shared" si="18"/>
        <v>1</v>
      </c>
      <c r="AY63">
        <f t="shared" si="19"/>
        <v>7</v>
      </c>
    </row>
    <row r="64" spans="1:51" x14ac:dyDescent="0.3">
      <c r="A64" s="1" t="s">
        <v>58</v>
      </c>
      <c r="B64" s="2">
        <v>4812756</v>
      </c>
      <c r="C64" s="3" t="s">
        <v>5338</v>
      </c>
      <c r="D64" s="5">
        <v>16.489999999999998</v>
      </c>
      <c r="E64" s="5">
        <v>3898.0752719699999</v>
      </c>
      <c r="F64" s="3" t="s">
        <v>4470</v>
      </c>
      <c r="G64" s="3" t="s">
        <v>4471</v>
      </c>
      <c r="H64" s="3" t="s">
        <v>4489</v>
      </c>
      <c r="I64" s="3" t="s">
        <v>4489</v>
      </c>
      <c r="J64" s="3" t="s">
        <v>4495</v>
      </c>
      <c r="K64" s="6">
        <v>382809</v>
      </c>
      <c r="L64" s="6">
        <v>330244</v>
      </c>
      <c r="M64" s="6">
        <v>125894</v>
      </c>
      <c r="N64" s="6">
        <v>95093</v>
      </c>
      <c r="O64" s="6">
        <v>117693</v>
      </c>
      <c r="P64" s="6">
        <v>86740</v>
      </c>
      <c r="Q64" s="6">
        <v>68132</v>
      </c>
      <c r="R64" s="6">
        <v>34789</v>
      </c>
      <c r="S64" s="6">
        <v>86053</v>
      </c>
      <c r="T64" s="6">
        <v>73010</v>
      </c>
      <c r="U64" s="6">
        <v>101326</v>
      </c>
      <c r="V64" s="6">
        <v>131074</v>
      </c>
      <c r="W64" s="6">
        <v>390618</v>
      </c>
      <c r="X64" s="6">
        <v>376399</v>
      </c>
      <c r="Y64" s="6">
        <v>318193</v>
      </c>
      <c r="Z64" s="6">
        <v>303691</v>
      </c>
      <c r="AA64" s="6">
        <v>44891</v>
      </c>
      <c r="AB64" s="6">
        <v>44177</v>
      </c>
      <c r="AC64" s="6">
        <v>236378607</v>
      </c>
      <c r="AD64" s="6">
        <v>233026736</v>
      </c>
      <c r="AF64">
        <f t="shared" si="0"/>
        <v>0.17442104562513761</v>
      </c>
      <c r="AG64">
        <f t="shared" si="1"/>
        <v>9.2425856604294906E-2</v>
      </c>
      <c r="AH64">
        <f t="shared" si="2"/>
        <v>0.25939920843381514</v>
      </c>
      <c r="AI64">
        <f t="shared" si="3"/>
        <v>0.34823153090204811</v>
      </c>
      <c r="AJ64">
        <f t="shared" si="4"/>
        <v>7.0881245683990111</v>
      </c>
      <c r="AK64">
        <f t="shared" si="5"/>
        <v>6.8744142879779071</v>
      </c>
      <c r="AL64">
        <f t="shared" si="6"/>
        <v>0.30744574970807897</v>
      </c>
      <c r="AM64">
        <f t="shared" si="7"/>
        <v>0.2626542798657962</v>
      </c>
      <c r="AN64">
        <f t="shared" si="8"/>
        <v>0.98000860175414339</v>
      </c>
      <c r="AO64">
        <f t="shared" si="9"/>
        <v>0.87737746380835235</v>
      </c>
      <c r="AP64">
        <f t="shared" si="10"/>
        <v>1</v>
      </c>
      <c r="AQ64">
        <f t="shared" si="11"/>
        <v>1</v>
      </c>
      <c r="AR64">
        <f t="shared" si="12"/>
        <v>1</v>
      </c>
      <c r="AS64">
        <f t="shared" si="13"/>
        <v>1</v>
      </c>
      <c r="AT64">
        <f t="shared" si="14"/>
        <v>1</v>
      </c>
      <c r="AU64">
        <f t="shared" si="15"/>
        <v>1</v>
      </c>
      <c r="AV64">
        <f t="shared" si="16"/>
        <v>1</v>
      </c>
      <c r="AW64">
        <f t="shared" si="17"/>
        <v>1</v>
      </c>
      <c r="AX64">
        <f t="shared" si="18"/>
        <v>0</v>
      </c>
      <c r="AY64">
        <f t="shared" si="19"/>
        <v>8</v>
      </c>
    </row>
    <row r="65" spans="1:51" x14ac:dyDescent="0.3">
      <c r="A65" s="1" t="s">
        <v>59</v>
      </c>
      <c r="B65" s="2">
        <v>4047847</v>
      </c>
      <c r="C65" s="3" t="s">
        <v>5335</v>
      </c>
      <c r="D65" s="5">
        <v>408.5</v>
      </c>
      <c r="E65" s="5">
        <v>179821.7</v>
      </c>
      <c r="F65" s="3" t="s">
        <v>4500</v>
      </c>
      <c r="G65" s="3" t="s">
        <v>4501</v>
      </c>
      <c r="H65" s="3" t="s">
        <v>4502</v>
      </c>
      <c r="I65" s="3" t="s">
        <v>4538</v>
      </c>
      <c r="J65" s="3" t="s">
        <v>4504</v>
      </c>
      <c r="K65" s="6">
        <v>21505000</v>
      </c>
      <c r="L65" s="6">
        <v>20947000</v>
      </c>
      <c r="M65" s="6">
        <v>8592999.7870000005</v>
      </c>
      <c r="N65" s="6">
        <v>8134000</v>
      </c>
      <c r="O65" s="6">
        <v>7741000</v>
      </c>
      <c r="P65" s="6">
        <v>7527000</v>
      </c>
      <c r="Q65" s="6">
        <v>5560000</v>
      </c>
      <c r="R65" s="6">
        <v>5360000</v>
      </c>
      <c r="S65" s="6" t="s">
        <v>4474</v>
      </c>
      <c r="T65" s="6">
        <v>6732000</v>
      </c>
      <c r="U65" s="6">
        <v>4129000</v>
      </c>
      <c r="V65" s="6">
        <v>4128000</v>
      </c>
      <c r="W65" s="6">
        <v>30230000</v>
      </c>
      <c r="X65" s="6">
        <v>29830000</v>
      </c>
      <c r="Y65" s="6">
        <v>11232000</v>
      </c>
      <c r="Z65" s="6">
        <v>10716000</v>
      </c>
      <c r="AA65" s="6">
        <v>10521000</v>
      </c>
      <c r="AB65" s="6">
        <v>9644000</v>
      </c>
      <c r="AC65" s="6">
        <v>441000000</v>
      </c>
      <c r="AD65" s="6">
        <v>445000000</v>
      </c>
      <c r="AF65">
        <f t="shared" si="0"/>
        <v>0.18392325504465762</v>
      </c>
      <c r="AG65">
        <f t="shared" si="1"/>
        <v>0.17968488099228963</v>
      </c>
      <c r="AH65">
        <f t="shared" si="2"/>
        <v>0.13658617267614953</v>
      </c>
      <c r="AI65">
        <f t="shared" si="3"/>
        <v>0.13838417700301708</v>
      </c>
      <c r="AJ65">
        <f t="shared" si="4"/>
        <v>1.0675791274593669</v>
      </c>
      <c r="AK65">
        <f t="shared" si="5"/>
        <v>1.111157196184156</v>
      </c>
      <c r="AL65">
        <f t="shared" si="6"/>
        <v>0.35996279934898862</v>
      </c>
      <c r="AM65">
        <f t="shared" si="7"/>
        <v>0.35933546569914548</v>
      </c>
      <c r="AN65">
        <f t="shared" si="8"/>
        <v>0.71137942441283497</v>
      </c>
      <c r="AO65">
        <f t="shared" si="9"/>
        <v>0.70221253771371106</v>
      </c>
      <c r="AP65">
        <f t="shared" si="10"/>
        <v>1</v>
      </c>
      <c r="AQ65">
        <f t="shared" si="11"/>
        <v>0</v>
      </c>
      <c r="AR65">
        <f t="shared" si="12"/>
        <v>1</v>
      </c>
      <c r="AS65">
        <f t="shared" si="13"/>
        <v>0</v>
      </c>
      <c r="AT65">
        <f t="shared" si="14"/>
        <v>1</v>
      </c>
      <c r="AU65">
        <f t="shared" si="15"/>
        <v>0</v>
      </c>
      <c r="AV65">
        <f t="shared" si="16"/>
        <v>1</v>
      </c>
      <c r="AW65">
        <f t="shared" si="17"/>
        <v>1</v>
      </c>
      <c r="AX65">
        <f t="shared" si="18"/>
        <v>1</v>
      </c>
      <c r="AY65">
        <f t="shared" si="19"/>
        <v>6</v>
      </c>
    </row>
    <row r="66" spans="1:51" x14ac:dyDescent="0.3">
      <c r="A66" s="1" t="s">
        <v>60</v>
      </c>
      <c r="B66" s="2">
        <v>9995793</v>
      </c>
      <c r="C66" s="3" t="s">
        <v>5336</v>
      </c>
      <c r="D66" s="5">
        <v>15.1</v>
      </c>
      <c r="E66" s="5">
        <v>776.71408689999998</v>
      </c>
      <c r="F66" s="3" t="s">
        <v>4485</v>
      </c>
      <c r="G66" s="3" t="s">
        <v>4486</v>
      </c>
      <c r="H66" s="3" t="s">
        <v>4545</v>
      </c>
      <c r="I66" s="3" t="s">
        <v>4546</v>
      </c>
      <c r="J66" s="3" t="s">
        <v>4568</v>
      </c>
      <c r="K66" s="6">
        <v>160488.23150476973</v>
      </c>
      <c r="L66" s="6">
        <v>138704.12662730526</v>
      </c>
      <c r="M66" s="6">
        <v>-25586.867489235283</v>
      </c>
      <c r="N66" s="6">
        <v>-34430.490833262702</v>
      </c>
      <c r="O66" s="6">
        <v>-30883.797951919078</v>
      </c>
      <c r="P66" s="6">
        <v>-39121.662835085503</v>
      </c>
      <c r="Q66" s="6">
        <v>-77281.966666810113</v>
      </c>
      <c r="R66" s="6">
        <v>-68620.186248165934</v>
      </c>
      <c r="S66" s="6">
        <v>2783.1329549694519</v>
      </c>
      <c r="T66" s="6">
        <v>-9808.6169739846446</v>
      </c>
      <c r="U66" s="6" t="s">
        <v>4474</v>
      </c>
      <c r="V66" s="6" t="s">
        <v>4474</v>
      </c>
      <c r="W66" s="6">
        <v>138421.72934747671</v>
      </c>
      <c r="X66" s="6">
        <v>139377.4948753911</v>
      </c>
      <c r="Y66" s="6">
        <v>101843.99442837245</v>
      </c>
      <c r="Z66" s="6">
        <v>102547.20034523682</v>
      </c>
      <c r="AA66" s="6">
        <v>69101.039322832963</v>
      </c>
      <c r="AB66" s="6">
        <v>69578.163771712163</v>
      </c>
      <c r="AC66" s="6">
        <v>50740449</v>
      </c>
      <c r="AD66" s="6">
        <v>50740449</v>
      </c>
      <c r="AF66">
        <f t="shared" si="0"/>
        <v>-0.55830805633710201</v>
      </c>
      <c r="AG66">
        <f t="shared" si="1"/>
        <v>-0.49233333049582395</v>
      </c>
      <c r="AH66" t="e">
        <f t="shared" si="2"/>
        <v>#VALUE!</v>
      </c>
      <c r="AI66" t="e">
        <f t="shared" si="3"/>
        <v>#VALUE!</v>
      </c>
      <c r="AJ66">
        <f t="shared" si="4"/>
        <v>1.4738417168020839</v>
      </c>
      <c r="AK66">
        <f t="shared" si="5"/>
        <v>1.4738417168020841</v>
      </c>
      <c r="AL66">
        <f t="shared" si="6"/>
        <v>-0.19243652735372815</v>
      </c>
      <c r="AM66">
        <f t="shared" si="7"/>
        <v>-0.28205118179507732</v>
      </c>
      <c r="AN66">
        <f t="shared" si="8"/>
        <v>1.1594150157010394</v>
      </c>
      <c r="AO66">
        <f t="shared" si="9"/>
        <v>0.99516874479134632</v>
      </c>
      <c r="AP66">
        <f t="shared" si="10"/>
        <v>0</v>
      </c>
      <c r="AQ66">
        <f t="shared" si="11"/>
        <v>1</v>
      </c>
      <c r="AR66">
        <f t="shared" si="12"/>
        <v>0</v>
      </c>
      <c r="AS66">
        <f t="shared" si="13"/>
        <v>1</v>
      </c>
      <c r="AT66">
        <f t="shared" si="14"/>
        <v>0</v>
      </c>
      <c r="AU66">
        <f t="shared" si="15"/>
        <v>0</v>
      </c>
      <c r="AV66">
        <f t="shared" si="16"/>
        <v>1</v>
      </c>
      <c r="AW66">
        <f t="shared" si="17"/>
        <v>1</v>
      </c>
      <c r="AX66">
        <f t="shared" si="18"/>
        <v>0</v>
      </c>
      <c r="AY66">
        <f t="shared" si="19"/>
        <v>4</v>
      </c>
    </row>
    <row r="67" spans="1:51" x14ac:dyDescent="0.3">
      <c r="A67" s="1" t="s">
        <v>61</v>
      </c>
      <c r="B67" s="2">
        <v>4589651</v>
      </c>
      <c r="C67" s="3" t="s">
        <v>5337</v>
      </c>
      <c r="D67" s="5">
        <v>6.92</v>
      </c>
      <c r="E67" s="5">
        <v>6212.9080474399998</v>
      </c>
      <c r="F67" s="3" t="s">
        <v>4475</v>
      </c>
      <c r="G67" s="3" t="s">
        <v>4529</v>
      </c>
      <c r="H67" s="3" t="s">
        <v>4569</v>
      </c>
      <c r="I67" s="3" t="s">
        <v>4570</v>
      </c>
      <c r="J67" s="3" t="s">
        <v>4571</v>
      </c>
      <c r="K67" s="6">
        <v>5140300</v>
      </c>
      <c r="L67" s="6">
        <v>5076337</v>
      </c>
      <c r="M67" s="6">
        <v>2431220</v>
      </c>
      <c r="N67" s="6">
        <v>2414236</v>
      </c>
      <c r="O67" s="6">
        <v>1097340</v>
      </c>
      <c r="P67" s="6">
        <v>1085780</v>
      </c>
      <c r="Q67" s="6">
        <v>886968</v>
      </c>
      <c r="R67" s="6">
        <v>673580</v>
      </c>
      <c r="S67" s="6">
        <v>1837255</v>
      </c>
      <c r="T67" s="6">
        <v>1785296</v>
      </c>
      <c r="U67" s="6">
        <v>7479567</v>
      </c>
      <c r="V67" s="6">
        <v>7482955</v>
      </c>
      <c r="W67" s="6">
        <v>16084561</v>
      </c>
      <c r="X67" s="6">
        <v>15985822</v>
      </c>
      <c r="Y67" s="6">
        <v>1002893</v>
      </c>
      <c r="Z67" s="6">
        <v>985541</v>
      </c>
      <c r="AA67" s="6">
        <v>1245357</v>
      </c>
      <c r="AB67" s="6">
        <v>1315346</v>
      </c>
      <c r="AC67" s="6">
        <v>902800434</v>
      </c>
      <c r="AD67" s="6">
        <v>902602830</v>
      </c>
      <c r="AF67">
        <f t="shared" si="0"/>
        <v>5.5144060195363741E-2</v>
      </c>
      <c r="AG67">
        <f t="shared" si="1"/>
        <v>4.2136087840837964E-2</v>
      </c>
      <c r="AH67">
        <f t="shared" si="2"/>
        <v>0.46501530256250079</v>
      </c>
      <c r="AI67">
        <f t="shared" si="3"/>
        <v>0.4680994821536234</v>
      </c>
      <c r="AJ67">
        <f t="shared" si="4"/>
        <v>0.80530562722175247</v>
      </c>
      <c r="AK67">
        <f t="shared" si="5"/>
        <v>0.74926369183469599</v>
      </c>
      <c r="AL67">
        <f t="shared" si="6"/>
        <v>0.21347781257903234</v>
      </c>
      <c r="AM67">
        <f t="shared" si="7"/>
        <v>0.21389044895955489</v>
      </c>
      <c r="AN67">
        <f t="shared" si="8"/>
        <v>0.31957975104200853</v>
      </c>
      <c r="AO67">
        <f t="shared" si="9"/>
        <v>0.31755245366800655</v>
      </c>
      <c r="AP67">
        <f t="shared" si="10"/>
        <v>1</v>
      </c>
      <c r="AQ67">
        <f t="shared" si="11"/>
        <v>1</v>
      </c>
      <c r="AR67">
        <f t="shared" si="12"/>
        <v>1</v>
      </c>
      <c r="AS67">
        <f t="shared" si="13"/>
        <v>1</v>
      </c>
      <c r="AT67">
        <f t="shared" si="14"/>
        <v>1</v>
      </c>
      <c r="AU67">
        <f t="shared" si="15"/>
        <v>1</v>
      </c>
      <c r="AV67">
        <f t="shared" si="16"/>
        <v>0</v>
      </c>
      <c r="AW67">
        <f t="shared" si="17"/>
        <v>1</v>
      </c>
      <c r="AX67">
        <f t="shared" si="18"/>
        <v>0</v>
      </c>
      <c r="AY67">
        <f t="shared" si="19"/>
        <v>7</v>
      </c>
    </row>
    <row r="68" spans="1:51" x14ac:dyDescent="0.3">
      <c r="A68" s="1" t="s">
        <v>62</v>
      </c>
      <c r="B68" s="2">
        <v>4183694</v>
      </c>
      <c r="C68" s="3" t="s">
        <v>5337</v>
      </c>
      <c r="D68" s="5">
        <v>94.3</v>
      </c>
      <c r="E68" s="5">
        <v>3535.3831943999999</v>
      </c>
      <c r="F68" s="3" t="s">
        <v>4475</v>
      </c>
      <c r="G68" s="3" t="s">
        <v>4529</v>
      </c>
      <c r="H68" s="3" t="s">
        <v>4569</v>
      </c>
      <c r="I68" s="3" t="s">
        <v>4572</v>
      </c>
      <c r="J68" s="3" t="s">
        <v>4573</v>
      </c>
      <c r="K68" s="6">
        <v>1633207</v>
      </c>
      <c r="L68" s="6">
        <v>1584652</v>
      </c>
      <c r="M68" s="6">
        <v>359252</v>
      </c>
      <c r="N68" s="6">
        <v>346959</v>
      </c>
      <c r="O68" s="6">
        <v>291339</v>
      </c>
      <c r="P68" s="6">
        <v>271639</v>
      </c>
      <c r="Q68" s="6">
        <v>172296</v>
      </c>
      <c r="R68" s="6">
        <v>136777</v>
      </c>
      <c r="S68" s="6">
        <v>290018</v>
      </c>
      <c r="T68" s="6">
        <v>295775</v>
      </c>
      <c r="U68" s="6">
        <v>649318</v>
      </c>
      <c r="V68" s="6">
        <v>648712</v>
      </c>
      <c r="W68" s="6">
        <v>2817707</v>
      </c>
      <c r="X68" s="6">
        <v>2741417</v>
      </c>
      <c r="Y68" s="6">
        <v>516914</v>
      </c>
      <c r="Z68" s="6">
        <v>418085</v>
      </c>
      <c r="AA68" s="6">
        <v>551309</v>
      </c>
      <c r="AB68" s="6">
        <v>487657</v>
      </c>
      <c r="AC68" s="6">
        <v>37716000</v>
      </c>
      <c r="AD68" s="6">
        <v>37681000</v>
      </c>
      <c r="AF68">
        <f t="shared" si="0"/>
        <v>6.1147592705700061E-2</v>
      </c>
      <c r="AG68">
        <f t="shared" si="1"/>
        <v>4.9892810907643748E-2</v>
      </c>
      <c r="AH68">
        <f t="shared" si="2"/>
        <v>0.23044198704833399</v>
      </c>
      <c r="AI68">
        <f t="shared" si="3"/>
        <v>0.23663382841793132</v>
      </c>
      <c r="AJ68">
        <f t="shared" si="4"/>
        <v>0.93761211951918066</v>
      </c>
      <c r="AK68">
        <f t="shared" si="5"/>
        <v>0.85733415084782949</v>
      </c>
      <c r="AL68">
        <f t="shared" si="6"/>
        <v>0.17838461383033505</v>
      </c>
      <c r="AM68">
        <f t="shared" si="7"/>
        <v>0.17141870896575401</v>
      </c>
      <c r="AN68">
        <f t="shared" si="8"/>
        <v>0.5796227215959644</v>
      </c>
      <c r="AO68">
        <f t="shared" si="9"/>
        <v>0.5780412100749357</v>
      </c>
      <c r="AP68">
        <f t="shared" si="10"/>
        <v>1</v>
      </c>
      <c r="AQ68">
        <f t="shared" si="11"/>
        <v>1</v>
      </c>
      <c r="AR68">
        <f t="shared" si="12"/>
        <v>1</v>
      </c>
      <c r="AS68">
        <f t="shared" si="13"/>
        <v>1</v>
      </c>
      <c r="AT68">
        <f t="shared" si="14"/>
        <v>1</v>
      </c>
      <c r="AU68">
        <f t="shared" si="15"/>
        <v>1</v>
      </c>
      <c r="AV68">
        <f t="shared" si="16"/>
        <v>1</v>
      </c>
      <c r="AW68">
        <f t="shared" si="17"/>
        <v>1</v>
      </c>
      <c r="AX68">
        <f t="shared" si="18"/>
        <v>0</v>
      </c>
      <c r="AY68">
        <f t="shared" si="19"/>
        <v>8</v>
      </c>
    </row>
    <row r="69" spans="1:51" x14ac:dyDescent="0.3">
      <c r="A69" s="1" t="s">
        <v>63</v>
      </c>
      <c r="B69" s="2">
        <v>4189232</v>
      </c>
      <c r="C69" s="3" t="s">
        <v>5335</v>
      </c>
      <c r="D69" s="5">
        <v>10.01</v>
      </c>
      <c r="E69" s="5">
        <v>790.61924941999996</v>
      </c>
      <c r="F69" s="3" t="s">
        <v>4500</v>
      </c>
      <c r="G69" s="3" t="s">
        <v>4574</v>
      </c>
      <c r="H69" s="3" t="s">
        <v>4575</v>
      </c>
      <c r="I69" s="3" t="s">
        <v>4575</v>
      </c>
      <c r="J69" s="3" t="s">
        <v>4576</v>
      </c>
      <c r="K69" s="6">
        <v>905347</v>
      </c>
      <c r="L69" s="6">
        <v>949974</v>
      </c>
      <c r="M69" s="6">
        <v>-22228</v>
      </c>
      <c r="N69" s="6">
        <v>-39070</v>
      </c>
      <c r="O69" s="6">
        <v>-112176</v>
      </c>
      <c r="P69" s="6">
        <v>-129708</v>
      </c>
      <c r="Q69" s="6">
        <v>-504564</v>
      </c>
      <c r="R69" s="6">
        <v>-551356</v>
      </c>
      <c r="S69" s="6">
        <v>82236</v>
      </c>
      <c r="T69" s="6">
        <v>47052</v>
      </c>
      <c r="U69" s="6">
        <v>189849</v>
      </c>
      <c r="V69" s="6">
        <v>190273</v>
      </c>
      <c r="W69" s="6">
        <v>1273146</v>
      </c>
      <c r="X69" s="6">
        <v>1290782</v>
      </c>
      <c r="Y69" s="6">
        <v>638856</v>
      </c>
      <c r="Z69" s="6">
        <v>668319</v>
      </c>
      <c r="AA69" s="6">
        <v>304824</v>
      </c>
      <c r="AB69" s="6">
        <v>289712</v>
      </c>
      <c r="AC69" s="6">
        <v>78967000</v>
      </c>
      <c r="AD69" s="6">
        <v>78855000</v>
      </c>
      <c r="AF69">
        <f t="shared" si="0"/>
        <v>-0.39631275596043186</v>
      </c>
      <c r="AG69">
        <f t="shared" si="1"/>
        <v>-0.4271488136648946</v>
      </c>
      <c r="AH69">
        <f t="shared" si="2"/>
        <v>0.14911801160275412</v>
      </c>
      <c r="AI69">
        <f t="shared" si="3"/>
        <v>0.14740908999350782</v>
      </c>
      <c r="AJ69">
        <f t="shared" si="4"/>
        <v>2.0958192268325329</v>
      </c>
      <c r="AK69">
        <f t="shared" si="5"/>
        <v>2.3068392058319986</v>
      </c>
      <c r="AL69">
        <f t="shared" si="6"/>
        <v>-0.12390387332149994</v>
      </c>
      <c r="AM69">
        <f t="shared" si="7"/>
        <v>-0.13653847368454294</v>
      </c>
      <c r="AN69">
        <f t="shared" si="8"/>
        <v>0.71111011620034148</v>
      </c>
      <c r="AO69">
        <f t="shared" si="9"/>
        <v>0.73596780866172595</v>
      </c>
      <c r="AP69">
        <f t="shared" si="10"/>
        <v>0</v>
      </c>
      <c r="AQ69">
        <f t="shared" si="11"/>
        <v>1</v>
      </c>
      <c r="AR69">
        <f t="shared" si="12"/>
        <v>1</v>
      </c>
      <c r="AS69">
        <f t="shared" si="13"/>
        <v>1</v>
      </c>
      <c r="AT69">
        <f t="shared" si="14"/>
        <v>0</v>
      </c>
      <c r="AU69">
        <f t="shared" si="15"/>
        <v>0</v>
      </c>
      <c r="AV69">
        <f t="shared" si="16"/>
        <v>1</v>
      </c>
      <c r="AW69">
        <f t="shared" si="17"/>
        <v>0</v>
      </c>
      <c r="AX69">
        <f t="shared" si="18"/>
        <v>0</v>
      </c>
      <c r="AY69">
        <f t="shared" si="19"/>
        <v>4</v>
      </c>
    </row>
    <row r="70" spans="1:51" x14ac:dyDescent="0.3">
      <c r="A70" s="1" t="s">
        <v>64</v>
      </c>
      <c r="B70" s="2">
        <v>4226924</v>
      </c>
      <c r="C70" s="3" t="s">
        <v>5337</v>
      </c>
      <c r="D70" s="5">
        <v>44.85</v>
      </c>
      <c r="E70" s="5">
        <v>2661.4220080499999</v>
      </c>
      <c r="F70" s="3" t="s">
        <v>4475</v>
      </c>
      <c r="G70" s="3" t="s">
        <v>4476</v>
      </c>
      <c r="H70" s="3" t="s">
        <v>4477</v>
      </c>
      <c r="I70" s="3" t="s">
        <v>4577</v>
      </c>
      <c r="J70" s="3" t="s">
        <v>4578</v>
      </c>
      <c r="K70" s="6">
        <v>11191239</v>
      </c>
      <c r="L70" s="6">
        <v>11261453</v>
      </c>
      <c r="M70" s="6">
        <v>456825</v>
      </c>
      <c r="N70" s="6">
        <v>371774</v>
      </c>
      <c r="O70" s="6">
        <v>139832</v>
      </c>
      <c r="P70" s="6">
        <v>60851</v>
      </c>
      <c r="Q70" s="6">
        <v>43862</v>
      </c>
      <c r="R70" s="6">
        <v>-12161</v>
      </c>
      <c r="S70" s="6">
        <v>416477</v>
      </c>
      <c r="T70" s="6">
        <v>542320</v>
      </c>
      <c r="U70" s="6">
        <v>1788513</v>
      </c>
      <c r="V70" s="6">
        <v>1787867</v>
      </c>
      <c r="W70" s="6">
        <v>12468184</v>
      </c>
      <c r="X70" s="6">
        <v>12289806</v>
      </c>
      <c r="Y70" s="6">
        <v>7493767</v>
      </c>
      <c r="Z70" s="6">
        <v>6460140</v>
      </c>
      <c r="AA70" s="6">
        <v>5593541</v>
      </c>
      <c r="AB70" s="6">
        <v>5256774</v>
      </c>
      <c r="AC70" s="6">
        <v>59337000</v>
      </c>
      <c r="AD70" s="6">
        <v>59281000</v>
      </c>
      <c r="AF70">
        <f t="shared" ref="AF70:AF133" si="20">Q70/W70</f>
        <v>3.5179140763402271E-3</v>
      </c>
      <c r="AG70">
        <f t="shared" ref="AG70:AG133" si="21">R70/X70</f>
        <v>-9.895192812644886E-4</v>
      </c>
      <c r="AH70">
        <f t="shared" ref="AH70:AH133" si="22">U70/W70</f>
        <v>0.14344615061824562</v>
      </c>
      <c r="AI70">
        <f t="shared" ref="AI70:AI133" si="23">V70/X70</f>
        <v>0.14547560799576495</v>
      </c>
      <c r="AJ70">
        <f t="shared" ref="AJ70:AJ133" si="24">Y70/AA70</f>
        <v>1.3397178996274453</v>
      </c>
      <c r="AK70">
        <f t="shared" ref="AK70:AK133" si="25">Z70/AB70</f>
        <v>1.228917202832003</v>
      </c>
      <c r="AL70">
        <f t="shared" ref="AL70:AL133" si="26">O70/K70</f>
        <v>1.2494773813694801E-2</v>
      </c>
      <c r="AM70">
        <f t="shared" ref="AM70:AM133" si="27">P70/L70</f>
        <v>5.4034767982426421E-3</v>
      </c>
      <c r="AN70">
        <f t="shared" ref="AN70:AN133" si="28">K70/W70</f>
        <v>0.8975837218956666</v>
      </c>
      <c r="AO70">
        <f t="shared" ref="AO70:AO133" si="29">L70/X70</f>
        <v>0.91632471659845571</v>
      </c>
      <c r="AP70">
        <f t="shared" ref="AP70:AP133" si="30">IF(OR(Q70&lt;0, Q70="NA"), 0, 1)</f>
        <v>1</v>
      </c>
      <c r="AQ70">
        <f t="shared" ref="AQ70:AQ133" si="31">IF(OR(S70&lt;0, S70="NA"), 0, 1)</f>
        <v>1</v>
      </c>
      <c r="AR70">
        <f t="shared" ref="AR70:AR133" si="32">IFERROR(IF((AF70-AG70)&gt;0,1,0),0)</f>
        <v>1</v>
      </c>
      <c r="AS70">
        <f t="shared" ref="AS70:AS133" si="33">IFERROR(IF((S70-Q70)&gt;0,1,0),0)</f>
        <v>1</v>
      </c>
      <c r="AT70">
        <f t="shared" ref="AT70:AT133" si="34">IFERROR(IF((AH70-AI70)&lt;0,1,0),0)</f>
        <v>1</v>
      </c>
      <c r="AU70">
        <f t="shared" ref="AU70:AU133" si="35">IFERROR(IF((AJ70-AK70)&gt;0,1,0),0)</f>
        <v>1</v>
      </c>
      <c r="AV70">
        <f t="shared" ref="AV70:AV133" si="36">IFERROR(IF((AL70-AM70)&gt;0,1,0),0)</f>
        <v>1</v>
      </c>
      <c r="AW70">
        <f t="shared" ref="AW70:AW133" si="37">IFERROR(IF((AN70-AO70)&gt;0,1,0),0)</f>
        <v>0</v>
      </c>
      <c r="AX70">
        <f t="shared" ref="AX70:AX133" si="38">IFERROR(IF((AC70-AD70)&lt;0,1,0),0)</f>
        <v>0</v>
      </c>
      <c r="AY70">
        <f t="shared" ref="AY70:AY133" si="39">SUM(AP70:AX70)</f>
        <v>7</v>
      </c>
    </row>
    <row r="71" spans="1:51" x14ac:dyDescent="0.3">
      <c r="A71" s="1" t="s">
        <v>65</v>
      </c>
      <c r="B71" s="2">
        <v>4987603</v>
      </c>
      <c r="C71" s="3" t="s">
        <v>5337</v>
      </c>
      <c r="D71" s="5">
        <v>114.98</v>
      </c>
      <c r="E71" s="5">
        <v>8915.1062970399998</v>
      </c>
      <c r="F71" s="3" t="s">
        <v>4485</v>
      </c>
      <c r="G71" s="3" t="s">
        <v>4486</v>
      </c>
      <c r="H71" s="3" t="s">
        <v>4496</v>
      </c>
      <c r="I71" s="3" t="s">
        <v>4496</v>
      </c>
      <c r="J71" s="3" t="s">
        <v>4579</v>
      </c>
      <c r="K71" s="6">
        <v>2914153</v>
      </c>
      <c r="L71" s="6">
        <v>2911763</v>
      </c>
      <c r="M71" s="6">
        <v>858326</v>
      </c>
      <c r="N71" s="6">
        <v>860407</v>
      </c>
      <c r="O71" s="6">
        <v>707959</v>
      </c>
      <c r="P71" s="6">
        <v>718126</v>
      </c>
      <c r="Q71" s="6">
        <v>495855</v>
      </c>
      <c r="R71" s="6">
        <v>501708</v>
      </c>
      <c r="S71" s="6">
        <v>609390</v>
      </c>
      <c r="T71" s="6">
        <v>657387</v>
      </c>
      <c r="U71" s="6">
        <v>1250983</v>
      </c>
      <c r="V71" s="6">
        <v>1252266</v>
      </c>
      <c r="W71" s="6">
        <v>3535750</v>
      </c>
      <c r="X71" s="6">
        <v>3447538</v>
      </c>
      <c r="Y71" s="6">
        <v>1491920</v>
      </c>
      <c r="Z71" s="6">
        <v>1424300</v>
      </c>
      <c r="AA71" s="6">
        <v>467337</v>
      </c>
      <c r="AB71" s="6">
        <v>492927</v>
      </c>
      <c r="AC71" s="6">
        <v>71463000</v>
      </c>
      <c r="AD71" s="6">
        <v>71198000</v>
      </c>
      <c r="AF71">
        <f t="shared" si="20"/>
        <v>0.14024040161210494</v>
      </c>
      <c r="AG71">
        <f t="shared" si="21"/>
        <v>0.14552645975185771</v>
      </c>
      <c r="AH71">
        <f t="shared" si="22"/>
        <v>0.35380979990101108</v>
      </c>
      <c r="AI71">
        <f t="shared" si="23"/>
        <v>0.36323486499641194</v>
      </c>
      <c r="AJ71">
        <f t="shared" si="24"/>
        <v>3.1923857944053222</v>
      </c>
      <c r="AK71">
        <f t="shared" si="25"/>
        <v>2.8894745063670686</v>
      </c>
      <c r="AL71">
        <f t="shared" si="26"/>
        <v>0.24293817105690743</v>
      </c>
      <c r="AM71">
        <f t="shared" si="27"/>
        <v>0.24662927580301006</v>
      </c>
      <c r="AN71">
        <f t="shared" si="28"/>
        <v>0.82419656367107408</v>
      </c>
      <c r="AO71">
        <f t="shared" si="29"/>
        <v>0.84459199579526023</v>
      </c>
      <c r="AP71">
        <f t="shared" si="30"/>
        <v>1</v>
      </c>
      <c r="AQ71">
        <f t="shared" si="31"/>
        <v>1</v>
      </c>
      <c r="AR71">
        <f t="shared" si="32"/>
        <v>0</v>
      </c>
      <c r="AS71">
        <f t="shared" si="33"/>
        <v>1</v>
      </c>
      <c r="AT71">
        <f t="shared" si="34"/>
        <v>1</v>
      </c>
      <c r="AU71">
        <f t="shared" si="35"/>
        <v>1</v>
      </c>
      <c r="AV71">
        <f t="shared" si="36"/>
        <v>0</v>
      </c>
      <c r="AW71">
        <f t="shared" si="37"/>
        <v>0</v>
      </c>
      <c r="AX71">
        <f t="shared" si="38"/>
        <v>0</v>
      </c>
      <c r="AY71">
        <f t="shared" si="39"/>
        <v>5</v>
      </c>
    </row>
    <row r="72" spans="1:51" x14ac:dyDescent="0.3">
      <c r="A72" s="1" t="s">
        <v>66</v>
      </c>
      <c r="B72" s="2">
        <v>4306705</v>
      </c>
      <c r="C72" s="3" t="s">
        <v>5335</v>
      </c>
      <c r="D72" s="5">
        <v>117.35</v>
      </c>
      <c r="E72" s="5">
        <v>4420.9344124500003</v>
      </c>
      <c r="F72" s="3" t="s">
        <v>4500</v>
      </c>
      <c r="G72" s="3" t="s">
        <v>4574</v>
      </c>
      <c r="H72" s="3" t="s">
        <v>4580</v>
      </c>
      <c r="I72" s="3" t="s">
        <v>4581</v>
      </c>
      <c r="J72" s="3" t="s">
        <v>4541</v>
      </c>
      <c r="K72" s="6">
        <v>1471910</v>
      </c>
      <c r="L72" s="6">
        <v>1507684</v>
      </c>
      <c r="M72" s="6">
        <v>135878</v>
      </c>
      <c r="N72" s="6">
        <v>150671</v>
      </c>
      <c r="O72" s="6">
        <v>67285</v>
      </c>
      <c r="P72" s="6">
        <v>83186</v>
      </c>
      <c r="Q72" s="6">
        <v>42842</v>
      </c>
      <c r="R72" s="6">
        <v>90468</v>
      </c>
      <c r="S72" s="6">
        <v>132063</v>
      </c>
      <c r="T72" s="6">
        <v>170520</v>
      </c>
      <c r="U72" s="6">
        <v>564000</v>
      </c>
      <c r="V72" s="6">
        <v>887309</v>
      </c>
      <c r="W72" s="6">
        <v>2192860</v>
      </c>
      <c r="X72" s="6">
        <v>2541859</v>
      </c>
      <c r="Y72" s="6">
        <v>1345708</v>
      </c>
      <c r="Z72" s="6">
        <v>1677839</v>
      </c>
      <c r="AA72" s="6">
        <v>291508</v>
      </c>
      <c r="AB72" s="6">
        <v>306837</v>
      </c>
      <c r="AC72" s="6">
        <v>37671000</v>
      </c>
      <c r="AD72" s="6">
        <v>37671000</v>
      </c>
      <c r="AF72">
        <f t="shared" si="20"/>
        <v>1.9537042948478241E-2</v>
      </c>
      <c r="AG72">
        <f t="shared" si="21"/>
        <v>3.5591273945565036E-2</v>
      </c>
      <c r="AH72">
        <f t="shared" si="22"/>
        <v>0.25719836195653167</v>
      </c>
      <c r="AI72">
        <f t="shared" si="23"/>
        <v>0.34907876479379857</v>
      </c>
      <c r="AJ72">
        <f t="shared" si="24"/>
        <v>4.6163673038132744</v>
      </c>
      <c r="AK72">
        <f t="shared" si="25"/>
        <v>5.4681769147788568</v>
      </c>
      <c r="AL72">
        <f t="shared" si="26"/>
        <v>4.5712713413184232E-2</v>
      </c>
      <c r="AM72">
        <f t="shared" si="27"/>
        <v>5.5174691778913883E-2</v>
      </c>
      <c r="AN72">
        <f t="shared" si="28"/>
        <v>0.67122844139616755</v>
      </c>
      <c r="AO72">
        <f t="shared" si="29"/>
        <v>0.59314226320185348</v>
      </c>
      <c r="AP72">
        <f t="shared" si="30"/>
        <v>1</v>
      </c>
      <c r="AQ72">
        <f t="shared" si="31"/>
        <v>1</v>
      </c>
      <c r="AR72">
        <f t="shared" si="32"/>
        <v>0</v>
      </c>
      <c r="AS72">
        <f t="shared" si="33"/>
        <v>1</v>
      </c>
      <c r="AT72">
        <f t="shared" si="34"/>
        <v>1</v>
      </c>
      <c r="AU72">
        <f t="shared" si="35"/>
        <v>0</v>
      </c>
      <c r="AV72">
        <f t="shared" si="36"/>
        <v>0</v>
      </c>
      <c r="AW72">
        <f t="shared" si="37"/>
        <v>1</v>
      </c>
      <c r="AX72">
        <f t="shared" si="38"/>
        <v>0</v>
      </c>
      <c r="AY72">
        <f t="shared" si="39"/>
        <v>5</v>
      </c>
    </row>
    <row r="73" spans="1:51" x14ac:dyDescent="0.3">
      <c r="A73" s="1" t="s">
        <v>67</v>
      </c>
      <c r="B73" s="2">
        <v>24801985</v>
      </c>
      <c r="C73" s="3" t="s">
        <v>5338</v>
      </c>
      <c r="D73" s="7">
        <v>8.33</v>
      </c>
      <c r="E73" s="5">
        <v>182.86579940999999</v>
      </c>
      <c r="F73" s="3" t="s">
        <v>4480</v>
      </c>
      <c r="G73" s="3" t="s">
        <v>4491</v>
      </c>
      <c r="H73" s="3" t="s">
        <v>4542</v>
      </c>
      <c r="I73" s="3" t="s">
        <v>4543</v>
      </c>
      <c r="J73" s="3" t="s">
        <v>4494</v>
      </c>
      <c r="K73" s="6">
        <v>40787</v>
      </c>
      <c r="L73" s="6">
        <v>51374</v>
      </c>
      <c r="M73" s="6">
        <v>16235</v>
      </c>
      <c r="N73" s="6">
        <v>23234</v>
      </c>
      <c r="O73" s="6">
        <v>16235</v>
      </c>
      <c r="P73" s="6">
        <v>23234</v>
      </c>
      <c r="Q73" s="6">
        <v>8588</v>
      </c>
      <c r="R73" s="6">
        <v>15184</v>
      </c>
      <c r="S73" s="6">
        <v>25574.226999999999</v>
      </c>
      <c r="T73" s="6">
        <v>28392.569</v>
      </c>
      <c r="U73" s="6">
        <v>88461.936000000002</v>
      </c>
      <c r="V73" s="6">
        <v>88311.721000000005</v>
      </c>
      <c r="W73" s="6">
        <v>366618</v>
      </c>
      <c r="X73" s="6">
        <v>457992</v>
      </c>
      <c r="Y73" s="6" t="s">
        <v>4474</v>
      </c>
      <c r="Z73" s="6" t="s">
        <v>4474</v>
      </c>
      <c r="AA73" s="6" t="s">
        <v>4474</v>
      </c>
      <c r="AB73" s="6" t="s">
        <v>4474</v>
      </c>
      <c r="AC73" s="6">
        <v>21882047</v>
      </c>
      <c r="AD73" s="6">
        <v>20667094</v>
      </c>
      <c r="AF73">
        <f t="shared" si="20"/>
        <v>2.3424927308533679E-2</v>
      </c>
      <c r="AG73">
        <f t="shared" si="21"/>
        <v>3.3153417526943701E-2</v>
      </c>
      <c r="AH73">
        <f t="shared" si="22"/>
        <v>0.24129185146392157</v>
      </c>
      <c r="AI73">
        <f t="shared" si="23"/>
        <v>0.19282371962829045</v>
      </c>
      <c r="AJ73" t="e">
        <f t="shared" si="24"/>
        <v>#VALUE!</v>
      </c>
      <c r="AK73" t="e">
        <f t="shared" si="25"/>
        <v>#VALUE!</v>
      </c>
      <c r="AL73">
        <f t="shared" si="26"/>
        <v>0.39804349425061908</v>
      </c>
      <c r="AM73">
        <f t="shared" si="27"/>
        <v>0.45225211196324988</v>
      </c>
      <c r="AN73">
        <f t="shared" si="28"/>
        <v>0.1112520389069822</v>
      </c>
      <c r="AO73">
        <f t="shared" si="29"/>
        <v>0.11217226501772956</v>
      </c>
      <c r="AP73">
        <f t="shared" si="30"/>
        <v>1</v>
      </c>
      <c r="AQ73">
        <f t="shared" si="31"/>
        <v>1</v>
      </c>
      <c r="AR73">
        <f t="shared" si="32"/>
        <v>0</v>
      </c>
      <c r="AS73">
        <f t="shared" si="33"/>
        <v>1</v>
      </c>
      <c r="AT73">
        <f t="shared" si="34"/>
        <v>0</v>
      </c>
      <c r="AU73">
        <f t="shared" si="35"/>
        <v>0</v>
      </c>
      <c r="AV73">
        <f t="shared" si="36"/>
        <v>0</v>
      </c>
      <c r="AW73">
        <f t="shared" si="37"/>
        <v>0</v>
      </c>
      <c r="AX73">
        <f t="shared" si="38"/>
        <v>0</v>
      </c>
      <c r="AY73">
        <f t="shared" si="39"/>
        <v>3</v>
      </c>
    </row>
    <row r="74" spans="1:51" x14ac:dyDescent="0.3">
      <c r="A74" s="1" t="s">
        <v>68</v>
      </c>
      <c r="B74" s="2">
        <v>4066743</v>
      </c>
      <c r="C74" s="3" t="s">
        <v>5335</v>
      </c>
      <c r="D74" s="7">
        <v>117.32</v>
      </c>
      <c r="E74" s="5">
        <v>190387.75783272</v>
      </c>
      <c r="F74" s="3" t="s">
        <v>4500</v>
      </c>
      <c r="G74" s="3" t="s">
        <v>4539</v>
      </c>
      <c r="H74" s="3" t="s">
        <v>4539</v>
      </c>
      <c r="I74" s="3" t="s">
        <v>4582</v>
      </c>
      <c r="J74" s="3" t="s">
        <v>5377</v>
      </c>
      <c r="K74" s="6">
        <v>24295000</v>
      </c>
      <c r="L74" s="6">
        <v>23276000</v>
      </c>
      <c r="M74" s="6">
        <v>4479000</v>
      </c>
      <c r="N74" s="6">
        <v>4046000</v>
      </c>
      <c r="O74" s="6">
        <v>1371000</v>
      </c>
      <c r="P74" s="6">
        <v>871000</v>
      </c>
      <c r="Q74" s="6">
        <v>1826000</v>
      </c>
      <c r="R74" s="6">
        <v>1354000</v>
      </c>
      <c r="S74" s="6">
        <v>2123000</v>
      </c>
      <c r="T74" s="6">
        <v>1916000</v>
      </c>
      <c r="U74" s="6">
        <v>1720000</v>
      </c>
      <c r="V74" s="6">
        <v>1719000</v>
      </c>
      <c r="W74" s="6">
        <v>69636000</v>
      </c>
      <c r="X74" s="6">
        <v>67886000</v>
      </c>
      <c r="Y74" s="6">
        <v>18735000</v>
      </c>
      <c r="Z74" s="6">
        <v>17465000</v>
      </c>
      <c r="AA74" s="6">
        <v>7500000</v>
      </c>
      <c r="AB74" s="6">
        <v>6195000</v>
      </c>
      <c r="AC74" s="6">
        <v>1623000000</v>
      </c>
      <c r="AD74" s="6">
        <v>1618000000</v>
      </c>
      <c r="AF74">
        <f t="shared" si="20"/>
        <v>2.6222069044746971E-2</v>
      </c>
      <c r="AG74">
        <f t="shared" si="21"/>
        <v>1.9945202250832277E-2</v>
      </c>
      <c r="AH74">
        <f t="shared" si="22"/>
        <v>2.4699867884427594E-2</v>
      </c>
      <c r="AI74">
        <f t="shared" si="23"/>
        <v>2.5321863123471702E-2</v>
      </c>
      <c r="AJ74">
        <f t="shared" si="24"/>
        <v>2.4980000000000002</v>
      </c>
      <c r="AK74">
        <f t="shared" si="25"/>
        <v>2.8192090395480225</v>
      </c>
      <c r="AL74">
        <f t="shared" si="26"/>
        <v>5.6431364478287713E-2</v>
      </c>
      <c r="AM74">
        <f t="shared" si="27"/>
        <v>3.74205189895171E-2</v>
      </c>
      <c r="AN74">
        <f t="shared" si="28"/>
        <v>0.34888563386753979</v>
      </c>
      <c r="AO74">
        <f t="shared" si="29"/>
        <v>0.34286892731932944</v>
      </c>
      <c r="AP74">
        <f t="shared" si="30"/>
        <v>1</v>
      </c>
      <c r="AQ74">
        <f t="shared" si="31"/>
        <v>1</v>
      </c>
      <c r="AR74">
        <f t="shared" si="32"/>
        <v>1</v>
      </c>
      <c r="AS74">
        <f t="shared" si="33"/>
        <v>1</v>
      </c>
      <c r="AT74">
        <f t="shared" si="34"/>
        <v>1</v>
      </c>
      <c r="AU74">
        <f t="shared" si="35"/>
        <v>0</v>
      </c>
      <c r="AV74">
        <f t="shared" si="36"/>
        <v>1</v>
      </c>
      <c r="AW74">
        <f t="shared" si="37"/>
        <v>1</v>
      </c>
      <c r="AX74">
        <f t="shared" si="38"/>
        <v>0</v>
      </c>
      <c r="AY74">
        <f t="shared" si="39"/>
        <v>7</v>
      </c>
    </row>
    <row r="75" spans="1:51" x14ac:dyDescent="0.3">
      <c r="A75" s="1" t="s">
        <v>69</v>
      </c>
      <c r="B75" s="2">
        <v>4698704</v>
      </c>
      <c r="C75" s="3" t="s">
        <v>5337</v>
      </c>
      <c r="D75" s="5">
        <v>28.98</v>
      </c>
      <c r="E75" s="5">
        <v>774.66464082000005</v>
      </c>
      <c r="F75" s="3" t="s">
        <v>4583</v>
      </c>
      <c r="G75" s="3" t="s">
        <v>4583</v>
      </c>
      <c r="H75" s="3" t="s">
        <v>4584</v>
      </c>
      <c r="I75" s="3" t="s">
        <v>4585</v>
      </c>
      <c r="J75" s="3" t="s">
        <v>4586</v>
      </c>
      <c r="K75" s="6">
        <v>1570703</v>
      </c>
      <c r="L75" s="6">
        <v>1495423</v>
      </c>
      <c r="M75" s="6">
        <v>138929</v>
      </c>
      <c r="N75" s="6">
        <v>91876</v>
      </c>
      <c r="O75" s="6">
        <v>63059</v>
      </c>
      <c r="P75" s="6">
        <v>16560</v>
      </c>
      <c r="Q75" s="6">
        <v>38715</v>
      </c>
      <c r="R75" s="6">
        <v>8472</v>
      </c>
      <c r="S75" s="6">
        <v>131417</v>
      </c>
      <c r="T75" s="6">
        <v>94969</v>
      </c>
      <c r="U75" s="6">
        <v>215000</v>
      </c>
      <c r="V75" s="6">
        <v>230000</v>
      </c>
      <c r="W75" s="6">
        <v>1510235</v>
      </c>
      <c r="X75" s="6">
        <v>1477950</v>
      </c>
      <c r="Y75" s="6">
        <v>395773</v>
      </c>
      <c r="Z75" s="6">
        <v>378592</v>
      </c>
      <c r="AA75" s="6">
        <v>295142</v>
      </c>
      <c r="AB75" s="6">
        <v>272954</v>
      </c>
      <c r="AC75" s="6">
        <v>26730739</v>
      </c>
      <c r="AD75" s="6">
        <v>26709407</v>
      </c>
      <c r="AF75">
        <f t="shared" si="20"/>
        <v>2.5635083281740922E-2</v>
      </c>
      <c r="AG75">
        <f t="shared" si="21"/>
        <v>5.7322642849893437E-3</v>
      </c>
      <c r="AH75">
        <f t="shared" si="22"/>
        <v>0.14236195029250415</v>
      </c>
      <c r="AI75">
        <f t="shared" si="23"/>
        <v>0.15562096146689672</v>
      </c>
      <c r="AJ75">
        <f t="shared" si="24"/>
        <v>1.3409579117848358</v>
      </c>
      <c r="AK75">
        <f t="shared" si="25"/>
        <v>1.3870175927079289</v>
      </c>
      <c r="AL75">
        <f t="shared" si="26"/>
        <v>4.0146991506350975E-2</v>
      </c>
      <c r="AM75">
        <f t="shared" si="27"/>
        <v>1.1073789824016349E-2</v>
      </c>
      <c r="AN75">
        <f t="shared" si="28"/>
        <v>1.0400388019083122</v>
      </c>
      <c r="AO75">
        <f t="shared" si="29"/>
        <v>1.0118224567813525</v>
      </c>
      <c r="AP75">
        <f t="shared" si="30"/>
        <v>1</v>
      </c>
      <c r="AQ75">
        <f t="shared" si="31"/>
        <v>1</v>
      </c>
      <c r="AR75">
        <f t="shared" si="32"/>
        <v>1</v>
      </c>
      <c r="AS75">
        <f t="shared" si="33"/>
        <v>1</v>
      </c>
      <c r="AT75">
        <f t="shared" si="34"/>
        <v>1</v>
      </c>
      <c r="AU75">
        <f t="shared" si="35"/>
        <v>0</v>
      </c>
      <c r="AV75">
        <f t="shared" si="36"/>
        <v>1</v>
      </c>
      <c r="AW75">
        <f t="shared" si="37"/>
        <v>1</v>
      </c>
      <c r="AX75">
        <f t="shared" si="38"/>
        <v>0</v>
      </c>
      <c r="AY75">
        <f t="shared" si="39"/>
        <v>7</v>
      </c>
    </row>
    <row r="76" spans="1:51" x14ac:dyDescent="0.3">
      <c r="A76" s="1" t="s">
        <v>70</v>
      </c>
      <c r="B76" s="2">
        <v>5721375</v>
      </c>
      <c r="C76" s="3" t="s">
        <v>5337</v>
      </c>
      <c r="D76" s="5">
        <v>11.85</v>
      </c>
      <c r="E76" s="5">
        <v>409.93616265000003</v>
      </c>
      <c r="F76" s="3" t="s">
        <v>4480</v>
      </c>
      <c r="G76" s="3" t="s">
        <v>4491</v>
      </c>
      <c r="H76" s="3" t="s">
        <v>4492</v>
      </c>
      <c r="I76" s="3" t="s">
        <v>4493</v>
      </c>
      <c r="J76" s="3" t="s">
        <v>4494</v>
      </c>
      <c r="K76" s="6">
        <v>37910.627999999997</v>
      </c>
      <c r="L76" s="6">
        <v>32267.670999999998</v>
      </c>
      <c r="M76" s="6" t="s">
        <v>4474</v>
      </c>
      <c r="N76" s="6" t="s">
        <v>4474</v>
      </c>
      <c r="O76" s="6">
        <v>30309.895</v>
      </c>
      <c r="P76" s="6">
        <v>24542.843000000001</v>
      </c>
      <c r="Q76" s="6">
        <v>106501.27499999999</v>
      </c>
      <c r="R76" s="6">
        <v>-38747.012999999999</v>
      </c>
      <c r="S76" s="6">
        <v>-18023.244999999999</v>
      </c>
      <c r="T76" s="6">
        <v>48505.737999999998</v>
      </c>
      <c r="U76" s="6">
        <v>132000</v>
      </c>
      <c r="V76" s="6">
        <v>173000</v>
      </c>
      <c r="W76" s="6">
        <v>863675.34699999995</v>
      </c>
      <c r="X76" s="6">
        <v>787917.65</v>
      </c>
      <c r="Y76" s="6">
        <v>17193.304</v>
      </c>
      <c r="Z76" s="6">
        <v>16483.794999999998</v>
      </c>
      <c r="AA76" s="6">
        <v>197019</v>
      </c>
      <c r="AB76" s="6">
        <v>188090</v>
      </c>
      <c r="AC76" s="6">
        <v>44148745</v>
      </c>
      <c r="AD76" s="6">
        <v>34593769</v>
      </c>
      <c r="AF76">
        <f t="shared" si="20"/>
        <v>0.12331169966809299</v>
      </c>
      <c r="AG76">
        <f t="shared" si="21"/>
        <v>-4.9176475485731279E-2</v>
      </c>
      <c r="AH76">
        <f t="shared" si="22"/>
        <v>0.15283520649107982</v>
      </c>
      <c r="AI76">
        <f t="shared" si="23"/>
        <v>0.21956609297938687</v>
      </c>
      <c r="AJ76">
        <f t="shared" si="24"/>
        <v>8.7267238185149656E-2</v>
      </c>
      <c r="AK76">
        <f t="shared" si="25"/>
        <v>8.7637806369291291E-2</v>
      </c>
      <c r="AL76">
        <f t="shared" si="26"/>
        <v>0.79950917721542369</v>
      </c>
      <c r="AM76">
        <f t="shared" si="27"/>
        <v>0.76060162507545093</v>
      </c>
      <c r="AN76">
        <f t="shared" si="28"/>
        <v>4.3894535292322054E-2</v>
      </c>
      <c r="AO76">
        <f t="shared" si="29"/>
        <v>4.0953100872914823E-2</v>
      </c>
      <c r="AP76">
        <f t="shared" si="30"/>
        <v>1</v>
      </c>
      <c r="AQ76">
        <f t="shared" si="31"/>
        <v>0</v>
      </c>
      <c r="AR76">
        <f t="shared" si="32"/>
        <v>1</v>
      </c>
      <c r="AS76">
        <f t="shared" si="33"/>
        <v>0</v>
      </c>
      <c r="AT76">
        <f t="shared" si="34"/>
        <v>1</v>
      </c>
      <c r="AU76">
        <f t="shared" si="35"/>
        <v>0</v>
      </c>
      <c r="AV76">
        <f t="shared" si="36"/>
        <v>1</v>
      </c>
      <c r="AW76">
        <f t="shared" si="37"/>
        <v>1</v>
      </c>
      <c r="AX76">
        <f t="shared" si="38"/>
        <v>0</v>
      </c>
      <c r="AY76">
        <f t="shared" si="39"/>
        <v>5</v>
      </c>
    </row>
    <row r="77" spans="1:51" x14ac:dyDescent="0.3">
      <c r="A77" s="1" t="s">
        <v>71</v>
      </c>
      <c r="B77" s="2">
        <v>6300107</v>
      </c>
      <c r="C77" s="3" t="s">
        <v>5336</v>
      </c>
      <c r="D77" s="7">
        <v>6.3</v>
      </c>
      <c r="E77" s="5">
        <v>16.610000400000001</v>
      </c>
      <c r="F77" s="3" t="s">
        <v>4485</v>
      </c>
      <c r="G77" s="3" t="s">
        <v>4486</v>
      </c>
      <c r="H77" s="3" t="s">
        <v>4545</v>
      </c>
      <c r="I77" s="3" t="s">
        <v>4546</v>
      </c>
      <c r="J77" s="3" t="s">
        <v>4587</v>
      </c>
      <c r="K77" s="6">
        <v>8157</v>
      </c>
      <c r="L77" s="6">
        <v>7026</v>
      </c>
      <c r="M77" s="6">
        <v>-47765</v>
      </c>
      <c r="N77" s="6">
        <v>-43444</v>
      </c>
      <c r="O77" s="6">
        <v>-50450</v>
      </c>
      <c r="P77" s="6">
        <v>-46590</v>
      </c>
      <c r="Q77" s="6">
        <v>-64883</v>
      </c>
      <c r="R77" s="6">
        <v>-58207</v>
      </c>
      <c r="S77" s="6">
        <v>7213</v>
      </c>
      <c r="T77" s="6">
        <v>-18026</v>
      </c>
      <c r="U77" s="6" t="s">
        <v>4474</v>
      </c>
      <c r="V77" s="6">
        <v>537</v>
      </c>
      <c r="W77" s="6">
        <v>7329</v>
      </c>
      <c r="X77" s="6">
        <v>14369</v>
      </c>
      <c r="Y77" s="6">
        <v>1424</v>
      </c>
      <c r="Z77" s="6">
        <v>6915</v>
      </c>
      <c r="AA77" s="6">
        <v>25144</v>
      </c>
      <c r="AB77" s="6">
        <v>15779</v>
      </c>
      <c r="AC77" s="6">
        <v>2636508</v>
      </c>
      <c r="AD77" s="6">
        <v>2636508</v>
      </c>
      <c r="AF77">
        <f t="shared" si="20"/>
        <v>-8.8529130850047757</v>
      </c>
      <c r="AG77">
        <f t="shared" si="21"/>
        <v>-4.0508734080311779</v>
      </c>
      <c r="AH77" t="e">
        <f t="shared" si="22"/>
        <v>#VALUE!</v>
      </c>
      <c r="AI77">
        <f t="shared" si="23"/>
        <v>3.7372120537267732E-2</v>
      </c>
      <c r="AJ77">
        <f t="shared" si="24"/>
        <v>5.6633789373210307E-2</v>
      </c>
      <c r="AK77">
        <f t="shared" si="25"/>
        <v>0.4382406996641105</v>
      </c>
      <c r="AL77">
        <f t="shared" si="26"/>
        <v>-6.1848718891749419</v>
      </c>
      <c r="AM77">
        <f t="shared" si="27"/>
        <v>-6.6310845431255334</v>
      </c>
      <c r="AN77">
        <f t="shared" si="28"/>
        <v>1.1129758493655342</v>
      </c>
      <c r="AO77">
        <f t="shared" si="29"/>
        <v>0.48896930892894425</v>
      </c>
      <c r="AP77">
        <f t="shared" si="30"/>
        <v>0</v>
      </c>
      <c r="AQ77">
        <f t="shared" si="31"/>
        <v>1</v>
      </c>
      <c r="AR77">
        <f t="shared" si="32"/>
        <v>0</v>
      </c>
      <c r="AS77">
        <f t="shared" si="33"/>
        <v>1</v>
      </c>
      <c r="AT77">
        <f t="shared" si="34"/>
        <v>0</v>
      </c>
      <c r="AU77">
        <f t="shared" si="35"/>
        <v>0</v>
      </c>
      <c r="AV77">
        <f t="shared" si="36"/>
        <v>1</v>
      </c>
      <c r="AW77">
        <f t="shared" si="37"/>
        <v>1</v>
      </c>
      <c r="AX77">
        <f t="shared" si="38"/>
        <v>0</v>
      </c>
      <c r="AY77">
        <f t="shared" si="39"/>
        <v>4</v>
      </c>
    </row>
    <row r="78" spans="1:51" x14ac:dyDescent="0.3">
      <c r="A78" s="1" t="s">
        <v>72</v>
      </c>
      <c r="B78" s="2">
        <v>4810761</v>
      </c>
      <c r="C78" s="3" t="s">
        <v>5336</v>
      </c>
      <c r="D78" s="5">
        <v>4.2</v>
      </c>
      <c r="E78" s="5">
        <v>87.370344599999996</v>
      </c>
      <c r="F78" s="3" t="s">
        <v>4470</v>
      </c>
      <c r="G78" s="3" t="s">
        <v>4471</v>
      </c>
      <c r="H78" s="3" t="s">
        <v>4489</v>
      </c>
      <c r="I78" s="3" t="s">
        <v>4489</v>
      </c>
      <c r="J78" s="3" t="s">
        <v>4495</v>
      </c>
      <c r="K78" s="6">
        <v>1000</v>
      </c>
      <c r="L78" s="6">
        <v>0</v>
      </c>
      <c r="M78" s="6">
        <v>-99024</v>
      </c>
      <c r="N78" s="6">
        <v>-103713</v>
      </c>
      <c r="O78" s="6">
        <v>-102876</v>
      </c>
      <c r="P78" s="6">
        <v>-108184</v>
      </c>
      <c r="Q78" s="6">
        <v>-94111</v>
      </c>
      <c r="R78" s="6">
        <v>-99862</v>
      </c>
      <c r="S78" s="6">
        <v>-85541</v>
      </c>
      <c r="T78" s="6">
        <v>-88330</v>
      </c>
      <c r="U78" s="6" t="s">
        <v>4474</v>
      </c>
      <c r="V78" s="6" t="s">
        <v>4474</v>
      </c>
      <c r="W78" s="6">
        <v>234375</v>
      </c>
      <c r="X78" s="6">
        <v>253803</v>
      </c>
      <c r="Y78" s="6">
        <v>161080</v>
      </c>
      <c r="Z78" s="6">
        <v>179418</v>
      </c>
      <c r="AA78" s="6">
        <v>27657</v>
      </c>
      <c r="AB78" s="6">
        <v>22461</v>
      </c>
      <c r="AC78" s="6">
        <v>20801000</v>
      </c>
      <c r="AD78" s="6">
        <v>20801000</v>
      </c>
      <c r="AF78">
        <f t="shared" si="20"/>
        <v>-0.40154026666666665</v>
      </c>
      <c r="AG78">
        <f t="shared" si="21"/>
        <v>-0.39346264622561594</v>
      </c>
      <c r="AH78" t="e">
        <f t="shared" si="22"/>
        <v>#VALUE!</v>
      </c>
      <c r="AI78" t="e">
        <f t="shared" si="23"/>
        <v>#VALUE!</v>
      </c>
      <c r="AJ78">
        <f t="shared" si="24"/>
        <v>5.8242036374154829</v>
      </c>
      <c r="AK78">
        <f t="shared" si="25"/>
        <v>7.9879791638840656</v>
      </c>
      <c r="AL78">
        <f t="shared" si="26"/>
        <v>-102.876</v>
      </c>
      <c r="AM78" t="e">
        <f t="shared" si="27"/>
        <v>#DIV/0!</v>
      </c>
      <c r="AN78">
        <f t="shared" si="28"/>
        <v>4.2666666666666669E-3</v>
      </c>
      <c r="AO78">
        <f t="shared" si="29"/>
        <v>0</v>
      </c>
      <c r="AP78">
        <f t="shared" si="30"/>
        <v>0</v>
      </c>
      <c r="AQ78">
        <f t="shared" si="31"/>
        <v>0</v>
      </c>
      <c r="AR78">
        <f t="shared" si="32"/>
        <v>0</v>
      </c>
      <c r="AS78">
        <f t="shared" si="33"/>
        <v>1</v>
      </c>
      <c r="AT78">
        <f t="shared" si="34"/>
        <v>0</v>
      </c>
      <c r="AU78">
        <f t="shared" si="35"/>
        <v>0</v>
      </c>
      <c r="AV78">
        <f t="shared" si="36"/>
        <v>0</v>
      </c>
      <c r="AW78">
        <f t="shared" si="37"/>
        <v>1</v>
      </c>
      <c r="AX78">
        <f t="shared" si="38"/>
        <v>0</v>
      </c>
      <c r="AY78">
        <f t="shared" si="39"/>
        <v>2</v>
      </c>
    </row>
    <row r="79" spans="1:51" x14ac:dyDescent="0.3">
      <c r="A79" s="1" t="s">
        <v>73</v>
      </c>
      <c r="B79" s="2">
        <v>116212652</v>
      </c>
      <c r="C79" s="3" t="s">
        <v>5338</v>
      </c>
      <c r="D79" s="5">
        <v>29.19</v>
      </c>
      <c r="E79" s="5">
        <v>162.8802</v>
      </c>
      <c r="F79" s="3" t="s">
        <v>4480</v>
      </c>
      <c r="G79" s="3" t="s">
        <v>4491</v>
      </c>
      <c r="H79" s="3" t="s">
        <v>4492</v>
      </c>
      <c r="I79" s="3" t="s">
        <v>4493</v>
      </c>
      <c r="J79" s="3"/>
      <c r="K79" s="6" t="s">
        <v>4474</v>
      </c>
      <c r="L79" s="6" t="s">
        <v>4474</v>
      </c>
      <c r="M79" s="6" t="s">
        <v>4474</v>
      </c>
      <c r="N79" s="6" t="s">
        <v>4474</v>
      </c>
      <c r="O79" s="6" t="s">
        <v>4474</v>
      </c>
      <c r="P79" s="6" t="s">
        <v>4474</v>
      </c>
      <c r="Q79" s="6" t="s">
        <v>4474</v>
      </c>
      <c r="R79" s="6" t="s">
        <v>4474</v>
      </c>
      <c r="S79" s="6" t="s">
        <v>4474</v>
      </c>
      <c r="T79" s="6" t="s">
        <v>4474</v>
      </c>
      <c r="U79" s="6" t="s">
        <v>4474</v>
      </c>
      <c r="V79" s="6" t="s">
        <v>4474</v>
      </c>
      <c r="W79" s="6" t="s">
        <v>4474</v>
      </c>
      <c r="X79" s="6" t="s">
        <v>4474</v>
      </c>
      <c r="Y79" s="6" t="s">
        <v>4474</v>
      </c>
      <c r="Z79" s="6" t="s">
        <v>4474</v>
      </c>
      <c r="AA79" s="6" t="s">
        <v>4474</v>
      </c>
      <c r="AB79" s="6" t="s">
        <v>4474</v>
      </c>
      <c r="AC79" s="6" t="s">
        <v>4474</v>
      </c>
      <c r="AD79" s="6" t="s">
        <v>4474</v>
      </c>
      <c r="AF79" t="e">
        <f t="shared" si="20"/>
        <v>#VALUE!</v>
      </c>
      <c r="AG79" t="e">
        <f t="shared" si="21"/>
        <v>#VALUE!</v>
      </c>
      <c r="AH79" t="e">
        <f t="shared" si="22"/>
        <v>#VALUE!</v>
      </c>
      <c r="AI79" t="e">
        <f t="shared" si="23"/>
        <v>#VALUE!</v>
      </c>
      <c r="AJ79" t="e">
        <f t="shared" si="24"/>
        <v>#VALUE!</v>
      </c>
      <c r="AK79" t="e">
        <f t="shared" si="25"/>
        <v>#VALUE!</v>
      </c>
      <c r="AL79" t="e">
        <f t="shared" si="26"/>
        <v>#VALUE!</v>
      </c>
      <c r="AM79" t="e">
        <f t="shared" si="27"/>
        <v>#VALUE!</v>
      </c>
      <c r="AN79" t="e">
        <f t="shared" si="28"/>
        <v>#VALUE!</v>
      </c>
      <c r="AO79" t="e">
        <f t="shared" si="29"/>
        <v>#VALUE!</v>
      </c>
      <c r="AP79">
        <f t="shared" si="30"/>
        <v>0</v>
      </c>
      <c r="AQ79">
        <f t="shared" si="31"/>
        <v>0</v>
      </c>
      <c r="AR79">
        <f t="shared" si="32"/>
        <v>0</v>
      </c>
      <c r="AS79">
        <f t="shared" si="33"/>
        <v>0</v>
      </c>
      <c r="AT79">
        <f t="shared" si="34"/>
        <v>0</v>
      </c>
      <c r="AU79">
        <f t="shared" si="35"/>
        <v>0</v>
      </c>
      <c r="AV79">
        <f t="shared" si="36"/>
        <v>0</v>
      </c>
      <c r="AW79">
        <f t="shared" si="37"/>
        <v>0</v>
      </c>
      <c r="AX79">
        <f t="shared" si="38"/>
        <v>0</v>
      </c>
      <c r="AY79">
        <f t="shared" si="39"/>
        <v>0</v>
      </c>
    </row>
    <row r="80" spans="1:51" x14ac:dyDescent="0.3">
      <c r="A80" s="1" t="s">
        <v>74</v>
      </c>
      <c r="B80" s="2">
        <v>5731327</v>
      </c>
      <c r="C80" s="3" t="s">
        <v>5338</v>
      </c>
      <c r="D80" s="5">
        <v>69.41</v>
      </c>
      <c r="E80" s="5">
        <v>23.599399999999999</v>
      </c>
      <c r="F80" s="3" t="s">
        <v>4480</v>
      </c>
      <c r="G80" s="3" t="s">
        <v>4491</v>
      </c>
      <c r="H80" s="3" t="s">
        <v>4492</v>
      </c>
      <c r="I80" s="3" t="s">
        <v>4493</v>
      </c>
      <c r="J80" s="3"/>
      <c r="K80" s="6" t="s">
        <v>4474</v>
      </c>
      <c r="L80" s="6" t="s">
        <v>4474</v>
      </c>
      <c r="M80" s="6" t="s">
        <v>4474</v>
      </c>
      <c r="N80" s="6" t="s">
        <v>4474</v>
      </c>
      <c r="O80" s="6" t="s">
        <v>4474</v>
      </c>
      <c r="P80" s="6" t="s">
        <v>4474</v>
      </c>
      <c r="Q80" s="6" t="s">
        <v>4474</v>
      </c>
      <c r="R80" s="6" t="s">
        <v>4474</v>
      </c>
      <c r="S80" s="6" t="s">
        <v>4474</v>
      </c>
      <c r="T80" s="6" t="s">
        <v>4474</v>
      </c>
      <c r="U80" s="6" t="s">
        <v>4474</v>
      </c>
      <c r="V80" s="6" t="s">
        <v>4474</v>
      </c>
      <c r="W80" s="6" t="s">
        <v>4474</v>
      </c>
      <c r="X80" s="6" t="s">
        <v>4474</v>
      </c>
      <c r="Y80" s="6" t="s">
        <v>4474</v>
      </c>
      <c r="Z80" s="6" t="s">
        <v>4474</v>
      </c>
      <c r="AA80" s="6" t="s">
        <v>4474</v>
      </c>
      <c r="AB80" s="6" t="s">
        <v>4474</v>
      </c>
      <c r="AC80" s="6" t="s">
        <v>4474</v>
      </c>
      <c r="AD80" s="6" t="s">
        <v>4474</v>
      </c>
      <c r="AF80" t="e">
        <f t="shared" si="20"/>
        <v>#VALUE!</v>
      </c>
      <c r="AG80" t="e">
        <f t="shared" si="21"/>
        <v>#VALUE!</v>
      </c>
      <c r="AH80" t="e">
        <f t="shared" si="22"/>
        <v>#VALUE!</v>
      </c>
      <c r="AI80" t="e">
        <f t="shared" si="23"/>
        <v>#VALUE!</v>
      </c>
      <c r="AJ80" t="e">
        <f t="shared" si="24"/>
        <v>#VALUE!</v>
      </c>
      <c r="AK80" t="e">
        <f t="shared" si="25"/>
        <v>#VALUE!</v>
      </c>
      <c r="AL80" t="e">
        <f t="shared" si="26"/>
        <v>#VALUE!</v>
      </c>
      <c r="AM80" t="e">
        <f t="shared" si="27"/>
        <v>#VALUE!</v>
      </c>
      <c r="AN80" t="e">
        <f t="shared" si="28"/>
        <v>#VALUE!</v>
      </c>
      <c r="AO80" t="e">
        <f t="shared" si="29"/>
        <v>#VALUE!</v>
      </c>
      <c r="AP80">
        <f t="shared" si="30"/>
        <v>0</v>
      </c>
      <c r="AQ80">
        <f t="shared" si="31"/>
        <v>0</v>
      </c>
      <c r="AR80">
        <f t="shared" si="32"/>
        <v>0</v>
      </c>
      <c r="AS80">
        <f t="shared" si="33"/>
        <v>0</v>
      </c>
      <c r="AT80">
        <f t="shared" si="34"/>
        <v>0</v>
      </c>
      <c r="AU80">
        <f t="shared" si="35"/>
        <v>0</v>
      </c>
      <c r="AV80">
        <f t="shared" si="36"/>
        <v>0</v>
      </c>
      <c r="AW80">
        <f t="shared" si="37"/>
        <v>0</v>
      </c>
      <c r="AX80">
        <f t="shared" si="38"/>
        <v>0</v>
      </c>
      <c r="AY80">
        <f t="shared" si="39"/>
        <v>0</v>
      </c>
    </row>
    <row r="81" spans="1:51" x14ac:dyDescent="0.3">
      <c r="A81" s="1" t="s">
        <v>75</v>
      </c>
      <c r="B81" s="2">
        <v>19402512</v>
      </c>
      <c r="C81" s="3" t="s">
        <v>5338</v>
      </c>
      <c r="D81" s="5">
        <v>40.1</v>
      </c>
      <c r="E81" s="5">
        <v>82.405500000000004</v>
      </c>
      <c r="F81" s="3" t="s">
        <v>4480</v>
      </c>
      <c r="G81" s="3" t="s">
        <v>4491</v>
      </c>
      <c r="H81" s="3" t="s">
        <v>4492</v>
      </c>
      <c r="I81" s="3" t="s">
        <v>4493</v>
      </c>
      <c r="J81" s="3"/>
      <c r="K81" s="6" t="s">
        <v>4474</v>
      </c>
      <c r="L81" s="6" t="s">
        <v>4474</v>
      </c>
      <c r="M81" s="6" t="s">
        <v>4474</v>
      </c>
      <c r="N81" s="6" t="s">
        <v>4474</v>
      </c>
      <c r="O81" s="6" t="s">
        <v>4474</v>
      </c>
      <c r="P81" s="6" t="s">
        <v>4474</v>
      </c>
      <c r="Q81" s="6" t="s">
        <v>4474</v>
      </c>
      <c r="R81" s="6" t="s">
        <v>4474</v>
      </c>
      <c r="S81" s="6" t="s">
        <v>4474</v>
      </c>
      <c r="T81" s="6" t="s">
        <v>4474</v>
      </c>
      <c r="U81" s="6" t="s">
        <v>4474</v>
      </c>
      <c r="V81" s="6" t="s">
        <v>4474</v>
      </c>
      <c r="W81" s="6" t="s">
        <v>4474</v>
      </c>
      <c r="X81" s="6" t="s">
        <v>4474</v>
      </c>
      <c r="Y81" s="6" t="s">
        <v>4474</v>
      </c>
      <c r="Z81" s="6" t="s">
        <v>4474</v>
      </c>
      <c r="AA81" s="6" t="s">
        <v>4474</v>
      </c>
      <c r="AB81" s="6" t="s">
        <v>4474</v>
      </c>
      <c r="AC81" s="6" t="s">
        <v>4474</v>
      </c>
      <c r="AD81" s="6" t="s">
        <v>4474</v>
      </c>
      <c r="AF81" t="e">
        <f t="shared" si="20"/>
        <v>#VALUE!</v>
      </c>
      <c r="AG81" t="e">
        <f t="shared" si="21"/>
        <v>#VALUE!</v>
      </c>
      <c r="AH81" t="e">
        <f t="shared" si="22"/>
        <v>#VALUE!</v>
      </c>
      <c r="AI81" t="e">
        <f t="shared" si="23"/>
        <v>#VALUE!</v>
      </c>
      <c r="AJ81" t="e">
        <f t="shared" si="24"/>
        <v>#VALUE!</v>
      </c>
      <c r="AK81" t="e">
        <f t="shared" si="25"/>
        <v>#VALUE!</v>
      </c>
      <c r="AL81" t="e">
        <f t="shared" si="26"/>
        <v>#VALUE!</v>
      </c>
      <c r="AM81" t="e">
        <f t="shared" si="27"/>
        <v>#VALUE!</v>
      </c>
      <c r="AN81" t="e">
        <f t="shared" si="28"/>
        <v>#VALUE!</v>
      </c>
      <c r="AO81" t="e">
        <f t="shared" si="29"/>
        <v>#VALUE!</v>
      </c>
      <c r="AP81">
        <f t="shared" si="30"/>
        <v>0</v>
      </c>
      <c r="AQ81">
        <f t="shared" si="31"/>
        <v>0</v>
      </c>
      <c r="AR81">
        <f t="shared" si="32"/>
        <v>0</v>
      </c>
      <c r="AS81">
        <f t="shared" si="33"/>
        <v>0</v>
      </c>
      <c r="AT81">
        <f t="shared" si="34"/>
        <v>0</v>
      </c>
      <c r="AU81">
        <f t="shared" si="35"/>
        <v>0</v>
      </c>
      <c r="AV81">
        <f t="shared" si="36"/>
        <v>0</v>
      </c>
      <c r="AW81">
        <f t="shared" si="37"/>
        <v>0</v>
      </c>
      <c r="AX81">
        <f t="shared" si="38"/>
        <v>0</v>
      </c>
      <c r="AY81">
        <f t="shared" si="39"/>
        <v>0</v>
      </c>
    </row>
    <row r="82" spans="1:51" x14ac:dyDescent="0.3">
      <c r="A82" s="1" t="s">
        <v>76</v>
      </c>
      <c r="B82" s="2">
        <v>19401949</v>
      </c>
      <c r="C82" s="3" t="s">
        <v>5338</v>
      </c>
      <c r="D82" s="5">
        <v>47.85</v>
      </c>
      <c r="E82" s="5">
        <v>112.926</v>
      </c>
      <c r="F82" s="3" t="s">
        <v>4480</v>
      </c>
      <c r="G82" s="3" t="s">
        <v>4491</v>
      </c>
      <c r="H82" s="3" t="s">
        <v>4492</v>
      </c>
      <c r="I82" s="3" t="s">
        <v>4493</v>
      </c>
      <c r="J82" s="3"/>
      <c r="K82" s="6" t="s">
        <v>4474</v>
      </c>
      <c r="L82" s="6" t="s">
        <v>4474</v>
      </c>
      <c r="M82" s="6" t="s">
        <v>4474</v>
      </c>
      <c r="N82" s="6" t="s">
        <v>4474</v>
      </c>
      <c r="O82" s="6" t="s">
        <v>4474</v>
      </c>
      <c r="P82" s="6" t="s">
        <v>4474</v>
      </c>
      <c r="Q82" s="6" t="s">
        <v>4474</v>
      </c>
      <c r="R82" s="6" t="s">
        <v>4474</v>
      </c>
      <c r="S82" s="6" t="s">
        <v>4474</v>
      </c>
      <c r="T82" s="6" t="s">
        <v>4474</v>
      </c>
      <c r="U82" s="6" t="s">
        <v>4474</v>
      </c>
      <c r="V82" s="6" t="s">
        <v>4474</v>
      </c>
      <c r="W82" s="6" t="s">
        <v>4474</v>
      </c>
      <c r="X82" s="6" t="s">
        <v>4474</v>
      </c>
      <c r="Y82" s="6" t="s">
        <v>4474</v>
      </c>
      <c r="Z82" s="6" t="s">
        <v>4474</v>
      </c>
      <c r="AA82" s="6" t="s">
        <v>4474</v>
      </c>
      <c r="AB82" s="6" t="s">
        <v>4474</v>
      </c>
      <c r="AC82" s="6" t="s">
        <v>4474</v>
      </c>
      <c r="AD82" s="6" t="s">
        <v>4474</v>
      </c>
      <c r="AF82" t="e">
        <f t="shared" si="20"/>
        <v>#VALUE!</v>
      </c>
      <c r="AG82" t="e">
        <f t="shared" si="21"/>
        <v>#VALUE!</v>
      </c>
      <c r="AH82" t="e">
        <f t="shared" si="22"/>
        <v>#VALUE!</v>
      </c>
      <c r="AI82" t="e">
        <f t="shared" si="23"/>
        <v>#VALUE!</v>
      </c>
      <c r="AJ82" t="e">
        <f t="shared" si="24"/>
        <v>#VALUE!</v>
      </c>
      <c r="AK82" t="e">
        <f t="shared" si="25"/>
        <v>#VALUE!</v>
      </c>
      <c r="AL82" t="e">
        <f t="shared" si="26"/>
        <v>#VALUE!</v>
      </c>
      <c r="AM82" t="e">
        <f t="shared" si="27"/>
        <v>#VALUE!</v>
      </c>
      <c r="AN82" t="e">
        <f t="shared" si="28"/>
        <v>#VALUE!</v>
      </c>
      <c r="AO82" t="e">
        <f t="shared" si="29"/>
        <v>#VALUE!</v>
      </c>
      <c r="AP82">
        <f t="shared" si="30"/>
        <v>0</v>
      </c>
      <c r="AQ82">
        <f t="shared" si="31"/>
        <v>0</v>
      </c>
      <c r="AR82">
        <f t="shared" si="32"/>
        <v>0</v>
      </c>
      <c r="AS82">
        <f t="shared" si="33"/>
        <v>0</v>
      </c>
      <c r="AT82">
        <f t="shared" si="34"/>
        <v>0</v>
      </c>
      <c r="AU82">
        <f t="shared" si="35"/>
        <v>0</v>
      </c>
      <c r="AV82">
        <f t="shared" si="36"/>
        <v>0</v>
      </c>
      <c r="AW82">
        <f t="shared" si="37"/>
        <v>0</v>
      </c>
      <c r="AX82">
        <f t="shared" si="38"/>
        <v>0</v>
      </c>
      <c r="AY82">
        <f t="shared" si="39"/>
        <v>0</v>
      </c>
    </row>
    <row r="83" spans="1:51" x14ac:dyDescent="0.3">
      <c r="A83" s="1" t="s">
        <v>77</v>
      </c>
      <c r="B83" s="2">
        <v>10546576</v>
      </c>
      <c r="C83" s="3" t="s">
        <v>5338</v>
      </c>
      <c r="D83" s="5">
        <v>6.96</v>
      </c>
      <c r="E83" s="7">
        <v>13.6068</v>
      </c>
      <c r="F83" s="3" t="s">
        <v>4480</v>
      </c>
      <c r="G83" s="3" t="s">
        <v>4491</v>
      </c>
      <c r="H83" s="3" t="s">
        <v>4492</v>
      </c>
      <c r="I83" s="3" t="s">
        <v>4493</v>
      </c>
      <c r="J83" s="3"/>
      <c r="K83" s="6" t="s">
        <v>4474</v>
      </c>
      <c r="L83" s="6" t="s">
        <v>4474</v>
      </c>
      <c r="M83" s="6" t="s">
        <v>4474</v>
      </c>
      <c r="N83" s="6" t="s">
        <v>4474</v>
      </c>
      <c r="O83" s="6" t="s">
        <v>4474</v>
      </c>
      <c r="P83" s="6" t="s">
        <v>4474</v>
      </c>
      <c r="Q83" s="6" t="s">
        <v>4474</v>
      </c>
      <c r="R83" s="6" t="s">
        <v>4474</v>
      </c>
      <c r="S83" s="6" t="s">
        <v>4474</v>
      </c>
      <c r="T83" s="6" t="s">
        <v>4474</v>
      </c>
      <c r="U83" s="6" t="s">
        <v>4474</v>
      </c>
      <c r="V83" s="6" t="s">
        <v>4474</v>
      </c>
      <c r="W83" s="6" t="s">
        <v>4474</v>
      </c>
      <c r="X83" s="6" t="s">
        <v>4474</v>
      </c>
      <c r="Y83" s="6" t="s">
        <v>4474</v>
      </c>
      <c r="Z83" s="6" t="s">
        <v>4474</v>
      </c>
      <c r="AA83" s="6" t="s">
        <v>4474</v>
      </c>
      <c r="AB83" s="6" t="s">
        <v>4474</v>
      </c>
      <c r="AC83" s="6" t="s">
        <v>4474</v>
      </c>
      <c r="AD83" s="6" t="s">
        <v>4474</v>
      </c>
      <c r="AF83" t="e">
        <f t="shared" si="20"/>
        <v>#VALUE!</v>
      </c>
      <c r="AG83" t="e">
        <f t="shared" si="21"/>
        <v>#VALUE!</v>
      </c>
      <c r="AH83" t="e">
        <f t="shared" si="22"/>
        <v>#VALUE!</v>
      </c>
      <c r="AI83" t="e">
        <f t="shared" si="23"/>
        <v>#VALUE!</v>
      </c>
      <c r="AJ83" t="e">
        <f t="shared" si="24"/>
        <v>#VALUE!</v>
      </c>
      <c r="AK83" t="e">
        <f t="shared" si="25"/>
        <v>#VALUE!</v>
      </c>
      <c r="AL83" t="e">
        <f t="shared" si="26"/>
        <v>#VALUE!</v>
      </c>
      <c r="AM83" t="e">
        <f t="shared" si="27"/>
        <v>#VALUE!</v>
      </c>
      <c r="AN83" t="e">
        <f t="shared" si="28"/>
        <v>#VALUE!</v>
      </c>
      <c r="AO83" t="e">
        <f t="shared" si="29"/>
        <v>#VALUE!</v>
      </c>
      <c r="AP83">
        <f t="shared" si="30"/>
        <v>0</v>
      </c>
      <c r="AQ83">
        <f t="shared" si="31"/>
        <v>0</v>
      </c>
      <c r="AR83">
        <f t="shared" si="32"/>
        <v>0</v>
      </c>
      <c r="AS83">
        <f t="shared" si="33"/>
        <v>0</v>
      </c>
      <c r="AT83">
        <f t="shared" si="34"/>
        <v>0</v>
      </c>
      <c r="AU83">
        <f t="shared" si="35"/>
        <v>0</v>
      </c>
      <c r="AV83">
        <f t="shared" si="36"/>
        <v>0</v>
      </c>
      <c r="AW83">
        <f t="shared" si="37"/>
        <v>0</v>
      </c>
      <c r="AX83">
        <f t="shared" si="38"/>
        <v>0</v>
      </c>
      <c r="AY83">
        <f t="shared" si="39"/>
        <v>0</v>
      </c>
    </row>
    <row r="84" spans="1:51" x14ac:dyDescent="0.3">
      <c r="A84" s="1" t="s">
        <v>78</v>
      </c>
      <c r="B84" s="2">
        <v>4509697</v>
      </c>
      <c r="C84" s="3" t="s">
        <v>5337</v>
      </c>
      <c r="D84" s="5">
        <v>108.47</v>
      </c>
      <c r="E84" s="5">
        <v>14368.337972879999</v>
      </c>
      <c r="F84" s="3" t="s">
        <v>4485</v>
      </c>
      <c r="G84" s="3" t="s">
        <v>4486</v>
      </c>
      <c r="H84" s="3" t="s">
        <v>4588</v>
      </c>
      <c r="I84" s="3" t="s">
        <v>4588</v>
      </c>
      <c r="J84" s="3" t="s">
        <v>4589</v>
      </c>
      <c r="K84" s="6">
        <v>16105498</v>
      </c>
      <c r="L84" s="6">
        <v>15837389</v>
      </c>
      <c r="M84" s="6">
        <v>1103948</v>
      </c>
      <c r="N84" s="6">
        <v>1066792</v>
      </c>
      <c r="O84" s="6">
        <v>932736</v>
      </c>
      <c r="P84" s="6">
        <v>893141</v>
      </c>
      <c r="Q84" s="6">
        <v>461588</v>
      </c>
      <c r="R84" s="6">
        <v>313476</v>
      </c>
      <c r="S84" s="6">
        <v>827490</v>
      </c>
      <c r="T84" s="6">
        <v>813899</v>
      </c>
      <c r="U84" s="6">
        <v>2418230</v>
      </c>
      <c r="V84" s="6">
        <v>2414844</v>
      </c>
      <c r="W84" s="6">
        <v>12061669</v>
      </c>
      <c r="X84" s="6">
        <v>12046598</v>
      </c>
      <c r="Y84" s="6">
        <v>7176059</v>
      </c>
      <c r="Z84" s="6">
        <v>7118664</v>
      </c>
      <c r="AA84" s="6">
        <v>6374081</v>
      </c>
      <c r="AB84" s="6">
        <v>6289644</v>
      </c>
      <c r="AC84" s="6">
        <v>132552407</v>
      </c>
      <c r="AD84" s="6">
        <v>135702623</v>
      </c>
      <c r="AF84">
        <f t="shared" si="20"/>
        <v>3.8268999091253454E-2</v>
      </c>
      <c r="AG84">
        <f t="shared" si="21"/>
        <v>2.6021952421754257E-2</v>
      </c>
      <c r="AH84">
        <f t="shared" si="22"/>
        <v>0.2004888378216978</v>
      </c>
      <c r="AI84">
        <f t="shared" si="23"/>
        <v>0.2004585859011814</v>
      </c>
      <c r="AJ84">
        <f t="shared" si="24"/>
        <v>1.1258186082040689</v>
      </c>
      <c r="AK84">
        <f t="shared" si="25"/>
        <v>1.1318071420258444</v>
      </c>
      <c r="AL84">
        <f t="shared" si="26"/>
        <v>5.791413590563918E-2</v>
      </c>
      <c r="AM84">
        <f t="shared" si="27"/>
        <v>5.6394459970642886E-2</v>
      </c>
      <c r="AN84">
        <f t="shared" si="28"/>
        <v>1.3352628064988352</v>
      </c>
      <c r="AO84">
        <f t="shared" si="29"/>
        <v>1.31467730557623</v>
      </c>
      <c r="AP84">
        <f t="shared" si="30"/>
        <v>1</v>
      </c>
      <c r="AQ84">
        <f t="shared" si="31"/>
        <v>1</v>
      </c>
      <c r="AR84">
        <f t="shared" si="32"/>
        <v>1</v>
      </c>
      <c r="AS84">
        <f t="shared" si="33"/>
        <v>1</v>
      </c>
      <c r="AT84">
        <f t="shared" si="34"/>
        <v>0</v>
      </c>
      <c r="AU84">
        <f t="shared" si="35"/>
        <v>0</v>
      </c>
      <c r="AV84">
        <f t="shared" si="36"/>
        <v>1</v>
      </c>
      <c r="AW84">
        <f t="shared" si="37"/>
        <v>1</v>
      </c>
      <c r="AX84">
        <f t="shared" si="38"/>
        <v>1</v>
      </c>
      <c r="AY84">
        <f t="shared" si="39"/>
        <v>7</v>
      </c>
    </row>
    <row r="85" spans="1:51" x14ac:dyDescent="0.3">
      <c r="A85" s="1" t="s">
        <v>79</v>
      </c>
      <c r="B85" s="2">
        <v>4963251</v>
      </c>
      <c r="C85" s="3" t="s">
        <v>5336</v>
      </c>
      <c r="D85" s="5">
        <v>15.99</v>
      </c>
      <c r="E85" s="5">
        <v>473.79741941999998</v>
      </c>
      <c r="F85" s="3" t="s">
        <v>4500</v>
      </c>
      <c r="G85" s="3" t="s">
        <v>4539</v>
      </c>
      <c r="H85" s="3" t="s">
        <v>4539</v>
      </c>
      <c r="I85" s="3" t="s">
        <v>4540</v>
      </c>
      <c r="J85" s="3" t="s">
        <v>5377</v>
      </c>
      <c r="K85" s="6">
        <v>50735</v>
      </c>
      <c r="L85" s="6">
        <v>58713</v>
      </c>
      <c r="M85" s="6">
        <v>468</v>
      </c>
      <c r="N85" s="6">
        <v>6988</v>
      </c>
      <c r="O85" s="6">
        <v>-859</v>
      </c>
      <c r="P85" s="6">
        <v>6122</v>
      </c>
      <c r="Q85" s="6">
        <v>22025</v>
      </c>
      <c r="R85" s="6">
        <v>29142</v>
      </c>
      <c r="S85" s="6">
        <v>-5093</v>
      </c>
      <c r="T85" s="6">
        <v>235</v>
      </c>
      <c r="U85" s="6" t="s">
        <v>4474</v>
      </c>
      <c r="V85" s="6" t="s">
        <v>4474</v>
      </c>
      <c r="W85" s="6">
        <v>142280</v>
      </c>
      <c r="X85" s="6">
        <v>145862</v>
      </c>
      <c r="Y85" s="6">
        <v>88521</v>
      </c>
      <c r="Z85" s="6">
        <v>92919</v>
      </c>
      <c r="AA85" s="6">
        <v>11717</v>
      </c>
      <c r="AB85" s="6">
        <v>15420</v>
      </c>
      <c r="AC85" s="6">
        <v>29709000</v>
      </c>
      <c r="AD85" s="6">
        <v>29584000</v>
      </c>
      <c r="AF85">
        <f t="shared" si="20"/>
        <v>0.15480039359010403</v>
      </c>
      <c r="AG85">
        <f t="shared" si="21"/>
        <v>0.19979158382580794</v>
      </c>
      <c r="AH85" t="e">
        <f t="shared" si="22"/>
        <v>#VALUE!</v>
      </c>
      <c r="AI85" t="e">
        <f t="shared" si="23"/>
        <v>#VALUE!</v>
      </c>
      <c r="AJ85">
        <f t="shared" si="24"/>
        <v>7.5549202014167447</v>
      </c>
      <c r="AK85">
        <f t="shared" si="25"/>
        <v>6.0258754863813229</v>
      </c>
      <c r="AL85">
        <f t="shared" si="26"/>
        <v>-1.6931112644131271E-2</v>
      </c>
      <c r="AM85">
        <f t="shared" si="27"/>
        <v>0.10426992318566587</v>
      </c>
      <c r="AN85">
        <f t="shared" si="28"/>
        <v>0.35658560584762439</v>
      </c>
      <c r="AO85">
        <f t="shared" si="29"/>
        <v>0.40252430379399706</v>
      </c>
      <c r="AP85">
        <f t="shared" si="30"/>
        <v>1</v>
      </c>
      <c r="AQ85">
        <f t="shared" si="31"/>
        <v>0</v>
      </c>
      <c r="AR85">
        <f t="shared" si="32"/>
        <v>0</v>
      </c>
      <c r="AS85">
        <f t="shared" si="33"/>
        <v>0</v>
      </c>
      <c r="AT85">
        <f t="shared" si="34"/>
        <v>0</v>
      </c>
      <c r="AU85">
        <f t="shared" si="35"/>
        <v>1</v>
      </c>
      <c r="AV85">
        <f t="shared" si="36"/>
        <v>0</v>
      </c>
      <c r="AW85">
        <f t="shared" si="37"/>
        <v>0</v>
      </c>
      <c r="AX85">
        <f t="shared" si="38"/>
        <v>0</v>
      </c>
      <c r="AY85">
        <f t="shared" si="39"/>
        <v>2</v>
      </c>
    </row>
    <row r="86" spans="1:51" x14ac:dyDescent="0.3">
      <c r="A86" s="1" t="s">
        <v>80</v>
      </c>
      <c r="B86" s="2">
        <v>4152754</v>
      </c>
      <c r="C86" s="3" t="s">
        <v>5337</v>
      </c>
      <c r="D86" s="5">
        <v>94.7</v>
      </c>
      <c r="E86" s="5">
        <v>17498.935800300002</v>
      </c>
      <c r="F86" s="3" t="s">
        <v>4485</v>
      </c>
      <c r="G86" s="3" t="s">
        <v>4486</v>
      </c>
      <c r="H86" s="3" t="s">
        <v>4590</v>
      </c>
      <c r="I86" s="3" t="s">
        <v>4590</v>
      </c>
      <c r="J86" s="3" t="s">
        <v>4591</v>
      </c>
      <c r="K86" s="6">
        <v>7817256</v>
      </c>
      <c r="L86" s="6">
        <v>7760794</v>
      </c>
      <c r="M86" s="6">
        <v>4075643</v>
      </c>
      <c r="N86" s="6">
        <v>4168787</v>
      </c>
      <c r="O86" s="6">
        <v>4043666</v>
      </c>
      <c r="P86" s="6">
        <v>4135432</v>
      </c>
      <c r="Q86" s="6">
        <v>2534101</v>
      </c>
      <c r="R86" s="6">
        <v>3268075</v>
      </c>
      <c r="S86" s="6">
        <v>5551903</v>
      </c>
      <c r="T86" s="6">
        <v>5489352</v>
      </c>
      <c r="U86" s="6">
        <v>48352710</v>
      </c>
      <c r="V86" s="6">
        <v>45697189</v>
      </c>
      <c r="W86" s="6">
        <v>73824890</v>
      </c>
      <c r="X86" s="6">
        <v>71106661</v>
      </c>
      <c r="Y86" s="6">
        <v>8095239</v>
      </c>
      <c r="Z86" s="6">
        <v>5134134</v>
      </c>
      <c r="AA86" s="6">
        <v>4083978</v>
      </c>
      <c r="AB86" s="6">
        <v>3848570</v>
      </c>
      <c r="AC86" s="6">
        <v>184782849</v>
      </c>
      <c r="AD86" s="6">
        <v>190184075</v>
      </c>
      <c r="AF86">
        <f t="shared" si="20"/>
        <v>3.4325835094369934E-2</v>
      </c>
      <c r="AG86">
        <f t="shared" si="21"/>
        <v>4.5960180861255744E-2</v>
      </c>
      <c r="AH86">
        <f t="shared" si="22"/>
        <v>0.65496487702182826</v>
      </c>
      <c r="AI86">
        <f t="shared" si="23"/>
        <v>0.64265693758282361</v>
      </c>
      <c r="AJ86">
        <f t="shared" si="24"/>
        <v>1.9821945661803271</v>
      </c>
      <c r="AK86">
        <f t="shared" si="25"/>
        <v>1.334036798083444</v>
      </c>
      <c r="AL86">
        <f t="shared" si="26"/>
        <v>0.51727434792975946</v>
      </c>
      <c r="AM86">
        <f t="shared" si="27"/>
        <v>0.53286197262805846</v>
      </c>
      <c r="AN86">
        <f t="shared" si="28"/>
        <v>0.1058891655646219</v>
      </c>
      <c r="AO86">
        <f t="shared" si="29"/>
        <v>0.10914299575956744</v>
      </c>
      <c r="AP86">
        <f t="shared" si="30"/>
        <v>1</v>
      </c>
      <c r="AQ86">
        <f t="shared" si="31"/>
        <v>1</v>
      </c>
      <c r="AR86">
        <f t="shared" si="32"/>
        <v>0</v>
      </c>
      <c r="AS86">
        <f t="shared" si="33"/>
        <v>1</v>
      </c>
      <c r="AT86">
        <f t="shared" si="34"/>
        <v>0</v>
      </c>
      <c r="AU86">
        <f t="shared" si="35"/>
        <v>1</v>
      </c>
      <c r="AV86">
        <f t="shared" si="36"/>
        <v>0</v>
      </c>
      <c r="AW86">
        <f t="shared" si="37"/>
        <v>0</v>
      </c>
      <c r="AX86">
        <f t="shared" si="38"/>
        <v>1</v>
      </c>
      <c r="AY86">
        <f t="shared" si="39"/>
        <v>5</v>
      </c>
    </row>
    <row r="87" spans="1:51" x14ac:dyDescent="0.3">
      <c r="A87" s="1" t="s">
        <v>81</v>
      </c>
      <c r="B87" s="2">
        <v>4987550</v>
      </c>
      <c r="C87" s="3" t="s">
        <v>5335</v>
      </c>
      <c r="D87" s="7">
        <v>162.11000000000001</v>
      </c>
      <c r="E87" s="5">
        <v>4539.5431482699996</v>
      </c>
      <c r="F87" s="3" t="s">
        <v>4485</v>
      </c>
      <c r="G87" s="3" t="s">
        <v>4486</v>
      </c>
      <c r="H87" s="3" t="s">
        <v>4505</v>
      </c>
      <c r="I87" s="3" t="s">
        <v>4505</v>
      </c>
      <c r="J87" s="3" t="s">
        <v>4592</v>
      </c>
      <c r="K87" s="6">
        <v>761498</v>
      </c>
      <c r="L87" s="6">
        <v>753856</v>
      </c>
      <c r="M87" s="6">
        <v>90458</v>
      </c>
      <c r="N87" s="6">
        <v>108064</v>
      </c>
      <c r="O87" s="6">
        <v>52242</v>
      </c>
      <c r="P87" s="6">
        <v>70414</v>
      </c>
      <c r="Q87" s="6">
        <v>48640</v>
      </c>
      <c r="R87" s="6">
        <v>58937</v>
      </c>
      <c r="S87" s="6">
        <v>65591</v>
      </c>
      <c r="T87" s="6">
        <v>60705</v>
      </c>
      <c r="U87" s="6">
        <v>15000</v>
      </c>
      <c r="V87" s="6">
        <v>6788</v>
      </c>
      <c r="W87" s="6">
        <v>1019085</v>
      </c>
      <c r="X87" s="6">
        <v>999169</v>
      </c>
      <c r="Y87" s="6">
        <v>514845</v>
      </c>
      <c r="Z87" s="6">
        <v>500346</v>
      </c>
      <c r="AA87" s="6">
        <v>111611</v>
      </c>
      <c r="AB87" s="6">
        <v>117358</v>
      </c>
      <c r="AC87" s="6">
        <v>28003728</v>
      </c>
      <c r="AD87" s="6">
        <v>28004971</v>
      </c>
      <c r="AF87">
        <f t="shared" si="20"/>
        <v>4.7729090311406798E-2</v>
      </c>
      <c r="AG87">
        <f t="shared" si="21"/>
        <v>5.8986017380443151E-2</v>
      </c>
      <c r="AH87">
        <f t="shared" si="22"/>
        <v>1.4719086239126275E-2</v>
      </c>
      <c r="AI87">
        <f t="shared" si="23"/>
        <v>6.7936455194266433E-3</v>
      </c>
      <c r="AJ87">
        <f t="shared" si="24"/>
        <v>4.6128517798424884</v>
      </c>
      <c r="AK87">
        <f t="shared" si="25"/>
        <v>4.2634162136369058</v>
      </c>
      <c r="AL87">
        <f t="shared" si="26"/>
        <v>6.8604251094553106E-2</v>
      </c>
      <c r="AM87">
        <f t="shared" si="27"/>
        <v>9.3405106545547165E-2</v>
      </c>
      <c r="AN87">
        <f t="shared" si="28"/>
        <v>0.74723698219481205</v>
      </c>
      <c r="AO87">
        <f t="shared" si="29"/>
        <v>0.75448297535251796</v>
      </c>
      <c r="AP87">
        <f t="shared" si="30"/>
        <v>1</v>
      </c>
      <c r="AQ87">
        <f t="shared" si="31"/>
        <v>1</v>
      </c>
      <c r="AR87">
        <f t="shared" si="32"/>
        <v>0</v>
      </c>
      <c r="AS87">
        <f t="shared" si="33"/>
        <v>1</v>
      </c>
      <c r="AT87">
        <f t="shared" si="34"/>
        <v>0</v>
      </c>
      <c r="AU87">
        <f t="shared" si="35"/>
        <v>1</v>
      </c>
      <c r="AV87">
        <f t="shared" si="36"/>
        <v>0</v>
      </c>
      <c r="AW87">
        <f t="shared" si="37"/>
        <v>0</v>
      </c>
      <c r="AX87">
        <f t="shared" si="38"/>
        <v>1</v>
      </c>
      <c r="AY87">
        <f t="shared" si="39"/>
        <v>5</v>
      </c>
    </row>
    <row r="88" spans="1:51" x14ac:dyDescent="0.3">
      <c r="A88" s="1" t="s">
        <v>82</v>
      </c>
      <c r="B88" s="2">
        <v>7240660</v>
      </c>
      <c r="C88" s="3" t="s">
        <v>5336</v>
      </c>
      <c r="D88" s="7">
        <v>6.4</v>
      </c>
      <c r="E88" s="5">
        <v>340.54938879999997</v>
      </c>
      <c r="F88" s="3" t="s">
        <v>4485</v>
      </c>
      <c r="G88" s="3" t="s">
        <v>4486</v>
      </c>
      <c r="H88" s="3" t="s">
        <v>4505</v>
      </c>
      <c r="I88" s="3" t="s">
        <v>4505</v>
      </c>
      <c r="J88" s="3" t="s">
        <v>4593</v>
      </c>
      <c r="K88" s="6">
        <v>344747</v>
      </c>
      <c r="L88" s="6">
        <v>354547</v>
      </c>
      <c r="M88" s="6">
        <v>17575</v>
      </c>
      <c r="N88" s="6">
        <v>11655</v>
      </c>
      <c r="O88" s="6">
        <v>3756</v>
      </c>
      <c r="P88" s="6">
        <v>-169</v>
      </c>
      <c r="Q88" s="6">
        <v>417</v>
      </c>
      <c r="R88" s="6">
        <v>-240</v>
      </c>
      <c r="S88" s="6">
        <v>-32453</v>
      </c>
      <c r="T88" s="6">
        <v>-81753</v>
      </c>
      <c r="U88" s="6">
        <v>78889</v>
      </c>
      <c r="V88" s="6">
        <v>81477</v>
      </c>
      <c r="W88" s="6">
        <v>601456</v>
      </c>
      <c r="X88" s="6">
        <v>598694</v>
      </c>
      <c r="Y88" s="6">
        <v>339736</v>
      </c>
      <c r="Z88" s="6">
        <v>295828</v>
      </c>
      <c r="AA88" s="6">
        <v>47114</v>
      </c>
      <c r="AB88" s="6">
        <v>43008</v>
      </c>
      <c r="AC88" s="6">
        <v>53210842</v>
      </c>
      <c r="AD88" s="6">
        <v>53084214</v>
      </c>
      <c r="AF88">
        <f t="shared" si="20"/>
        <v>6.9331754941342344E-4</v>
      </c>
      <c r="AG88">
        <f t="shared" si="21"/>
        <v>-4.0087256595188863E-4</v>
      </c>
      <c r="AH88">
        <f t="shared" si="22"/>
        <v>0.13116337687212365</v>
      </c>
      <c r="AI88">
        <f t="shared" si="23"/>
        <v>0.13609122523359179</v>
      </c>
      <c r="AJ88">
        <f t="shared" si="24"/>
        <v>7.2109351785032052</v>
      </c>
      <c r="AK88">
        <f t="shared" si="25"/>
        <v>6.8784412202380949</v>
      </c>
      <c r="AL88">
        <f t="shared" si="26"/>
        <v>1.0894946148915001E-2</v>
      </c>
      <c r="AM88">
        <f t="shared" si="27"/>
        <v>-4.7666458889794583E-4</v>
      </c>
      <c r="AN88">
        <f t="shared" si="28"/>
        <v>0.57318739857944723</v>
      </c>
      <c r="AO88">
        <f t="shared" si="29"/>
        <v>0.5922006901689344</v>
      </c>
      <c r="AP88">
        <f t="shared" si="30"/>
        <v>1</v>
      </c>
      <c r="AQ88">
        <f t="shared" si="31"/>
        <v>0</v>
      </c>
      <c r="AR88">
        <f t="shared" si="32"/>
        <v>1</v>
      </c>
      <c r="AS88">
        <f t="shared" si="33"/>
        <v>0</v>
      </c>
      <c r="AT88">
        <f t="shared" si="34"/>
        <v>1</v>
      </c>
      <c r="AU88">
        <f t="shared" si="35"/>
        <v>1</v>
      </c>
      <c r="AV88">
        <f t="shared" si="36"/>
        <v>1</v>
      </c>
      <c r="AW88">
        <f t="shared" si="37"/>
        <v>0</v>
      </c>
      <c r="AX88">
        <f t="shared" si="38"/>
        <v>0</v>
      </c>
      <c r="AY88">
        <f t="shared" si="39"/>
        <v>5</v>
      </c>
    </row>
    <row r="89" spans="1:51" x14ac:dyDescent="0.3">
      <c r="A89" s="1" t="s">
        <v>83</v>
      </c>
      <c r="B89" s="2">
        <v>113618</v>
      </c>
      <c r="C89" s="3" t="s">
        <v>5337</v>
      </c>
      <c r="D89" s="5">
        <v>178.45</v>
      </c>
      <c r="E89" s="5">
        <v>5393.6748054</v>
      </c>
      <c r="F89" s="3" t="s">
        <v>4480</v>
      </c>
      <c r="G89" s="3" t="s">
        <v>4491</v>
      </c>
      <c r="H89" s="3" t="s">
        <v>4492</v>
      </c>
      <c r="I89" s="3" t="s">
        <v>4493</v>
      </c>
      <c r="J89" s="3" t="s">
        <v>4553</v>
      </c>
      <c r="K89" s="6">
        <v>2019200</v>
      </c>
      <c r="L89" s="6">
        <v>2028200</v>
      </c>
      <c r="M89" s="6">
        <v>694200</v>
      </c>
      <c r="N89" s="6">
        <v>721800</v>
      </c>
      <c r="O89" s="6">
        <v>649200</v>
      </c>
      <c r="P89" s="6">
        <v>671900</v>
      </c>
      <c r="Q89" s="6">
        <v>763700</v>
      </c>
      <c r="R89" s="6">
        <v>864000</v>
      </c>
      <c r="S89" s="6">
        <v>974500</v>
      </c>
      <c r="T89" s="6">
        <v>1003200</v>
      </c>
      <c r="U89" s="6">
        <v>2280700</v>
      </c>
      <c r="V89" s="6">
        <v>2186200</v>
      </c>
      <c r="W89" s="6">
        <v>8903000</v>
      </c>
      <c r="X89" s="6">
        <v>8845000</v>
      </c>
      <c r="Y89" s="6">
        <v>1539800</v>
      </c>
      <c r="Z89" s="6">
        <v>1494600</v>
      </c>
      <c r="AA89" s="6">
        <v>10200</v>
      </c>
      <c r="AB89" s="6">
        <v>19400</v>
      </c>
      <c r="AC89" s="6">
        <v>30100000</v>
      </c>
      <c r="AD89" s="6">
        <v>33200000</v>
      </c>
      <c r="AF89">
        <f t="shared" si="20"/>
        <v>8.5780074132314948E-2</v>
      </c>
      <c r="AG89">
        <f t="shared" si="21"/>
        <v>9.7682306387789714E-2</v>
      </c>
      <c r="AH89">
        <f t="shared" si="22"/>
        <v>0.2561720768280355</v>
      </c>
      <c r="AI89">
        <f t="shared" si="23"/>
        <v>0.24716789146410401</v>
      </c>
      <c r="AJ89">
        <f t="shared" si="24"/>
        <v>150.9607843137255</v>
      </c>
      <c r="AK89">
        <f t="shared" si="25"/>
        <v>77.041237113402062</v>
      </c>
      <c r="AL89">
        <f t="shared" si="26"/>
        <v>0.32151347068145802</v>
      </c>
      <c r="AM89">
        <f t="shared" si="27"/>
        <v>0.33127896657134404</v>
      </c>
      <c r="AN89">
        <f t="shared" si="28"/>
        <v>0.22679995507132428</v>
      </c>
      <c r="AO89">
        <f t="shared" si="29"/>
        <v>0.2293046919163369</v>
      </c>
      <c r="AP89">
        <f t="shared" si="30"/>
        <v>1</v>
      </c>
      <c r="AQ89">
        <f t="shared" si="31"/>
        <v>1</v>
      </c>
      <c r="AR89">
        <f t="shared" si="32"/>
        <v>0</v>
      </c>
      <c r="AS89">
        <f t="shared" si="33"/>
        <v>1</v>
      </c>
      <c r="AT89">
        <f t="shared" si="34"/>
        <v>0</v>
      </c>
      <c r="AU89">
        <f t="shared" si="35"/>
        <v>1</v>
      </c>
      <c r="AV89">
        <f t="shared" si="36"/>
        <v>0</v>
      </c>
      <c r="AW89">
        <f t="shared" si="37"/>
        <v>0</v>
      </c>
      <c r="AX89">
        <f t="shared" si="38"/>
        <v>1</v>
      </c>
      <c r="AY89">
        <f t="shared" si="39"/>
        <v>5</v>
      </c>
    </row>
    <row r="90" spans="1:51" x14ac:dyDescent="0.3">
      <c r="A90" s="1" t="s">
        <v>84</v>
      </c>
      <c r="B90" s="2">
        <v>4872031</v>
      </c>
      <c r="C90" s="3" t="s">
        <v>5336</v>
      </c>
      <c r="D90" s="5">
        <v>17.45</v>
      </c>
      <c r="E90" s="5">
        <v>111.89690349999999</v>
      </c>
      <c r="F90" s="3" t="s">
        <v>4480</v>
      </c>
      <c r="G90" s="3" t="s">
        <v>4481</v>
      </c>
      <c r="H90" s="3" t="s">
        <v>4481</v>
      </c>
      <c r="I90" s="3" t="s">
        <v>4482</v>
      </c>
      <c r="J90" s="3" t="s">
        <v>4484</v>
      </c>
      <c r="K90" s="6">
        <v>30814</v>
      </c>
      <c r="L90" s="6">
        <v>30365</v>
      </c>
      <c r="M90" s="6" t="s">
        <v>4474</v>
      </c>
      <c r="N90" s="6" t="s">
        <v>4474</v>
      </c>
      <c r="O90" s="6">
        <v>25701</v>
      </c>
      <c r="P90" s="6">
        <v>24785</v>
      </c>
      <c r="Q90" s="6">
        <v>5610</v>
      </c>
      <c r="R90" s="6">
        <v>5503</v>
      </c>
      <c r="S90" s="6">
        <v>7735</v>
      </c>
      <c r="T90" s="6">
        <v>5374</v>
      </c>
      <c r="U90" s="6" t="s">
        <v>4474</v>
      </c>
      <c r="V90" s="6" t="s">
        <v>4474</v>
      </c>
      <c r="W90" s="6">
        <v>878561</v>
      </c>
      <c r="X90" s="6">
        <v>873582</v>
      </c>
      <c r="Y90" s="6" t="s">
        <v>4474</v>
      </c>
      <c r="Z90" s="6" t="s">
        <v>4474</v>
      </c>
      <c r="AA90" s="6" t="s">
        <v>4474</v>
      </c>
      <c r="AB90" s="6" t="s">
        <v>4474</v>
      </c>
      <c r="AC90" s="6">
        <v>6412430</v>
      </c>
      <c r="AD90" s="6">
        <v>6416628</v>
      </c>
      <c r="AF90">
        <f t="shared" si="20"/>
        <v>6.3854416483317611E-3</v>
      </c>
      <c r="AG90">
        <f t="shared" si="21"/>
        <v>6.2993514060500329E-3</v>
      </c>
      <c r="AH90" t="e">
        <f t="shared" si="22"/>
        <v>#VALUE!</v>
      </c>
      <c r="AI90" t="e">
        <f t="shared" si="23"/>
        <v>#VALUE!</v>
      </c>
      <c r="AJ90" t="e">
        <f t="shared" si="24"/>
        <v>#VALUE!</v>
      </c>
      <c r="AK90" t="e">
        <f t="shared" si="25"/>
        <v>#VALUE!</v>
      </c>
      <c r="AL90">
        <f t="shared" si="26"/>
        <v>0.83406892970727586</v>
      </c>
      <c r="AM90">
        <f t="shared" si="27"/>
        <v>0.8162357977935123</v>
      </c>
      <c r="AN90">
        <f t="shared" si="28"/>
        <v>3.5073261845221901E-2</v>
      </c>
      <c r="AO90">
        <f t="shared" si="29"/>
        <v>3.4759186888008227E-2</v>
      </c>
      <c r="AP90">
        <f t="shared" si="30"/>
        <v>1</v>
      </c>
      <c r="AQ90">
        <f t="shared" si="31"/>
        <v>1</v>
      </c>
      <c r="AR90">
        <f t="shared" si="32"/>
        <v>1</v>
      </c>
      <c r="AS90">
        <f t="shared" si="33"/>
        <v>1</v>
      </c>
      <c r="AT90">
        <f t="shared" si="34"/>
        <v>0</v>
      </c>
      <c r="AU90">
        <f t="shared" si="35"/>
        <v>0</v>
      </c>
      <c r="AV90">
        <f t="shared" si="36"/>
        <v>1</v>
      </c>
      <c r="AW90">
        <f t="shared" si="37"/>
        <v>1</v>
      </c>
      <c r="AX90">
        <f t="shared" si="38"/>
        <v>1</v>
      </c>
      <c r="AY90">
        <f t="shared" si="39"/>
        <v>7</v>
      </c>
    </row>
    <row r="91" spans="1:51" x14ac:dyDescent="0.3">
      <c r="A91" s="1" t="s">
        <v>85</v>
      </c>
      <c r="B91" s="2">
        <v>26472629</v>
      </c>
      <c r="C91" s="3" t="s">
        <v>5335</v>
      </c>
      <c r="D91" s="5">
        <v>54.69</v>
      </c>
      <c r="E91" s="5">
        <v>17175.72794493</v>
      </c>
      <c r="F91" s="3" t="s">
        <v>4480</v>
      </c>
      <c r="G91" s="3" t="s">
        <v>4491</v>
      </c>
      <c r="H91" s="3" t="s">
        <v>4491</v>
      </c>
      <c r="I91" s="3" t="s">
        <v>4594</v>
      </c>
      <c r="J91" s="3" t="s">
        <v>4595</v>
      </c>
      <c r="K91" s="6">
        <v>2524931</v>
      </c>
      <c r="L91" s="6">
        <v>2322999</v>
      </c>
      <c r="M91" s="6">
        <v>-291773</v>
      </c>
      <c r="N91" s="6">
        <v>-365213</v>
      </c>
      <c r="O91" s="6">
        <v>-533175</v>
      </c>
      <c r="P91" s="6">
        <v>-607327</v>
      </c>
      <c r="Q91" s="6">
        <v>-446196</v>
      </c>
      <c r="R91" s="6">
        <v>-517757</v>
      </c>
      <c r="S91" s="6">
        <v>548103</v>
      </c>
      <c r="T91" s="6">
        <v>450138</v>
      </c>
      <c r="U91" s="6">
        <v>7084078</v>
      </c>
      <c r="V91" s="6">
        <v>6574855</v>
      </c>
      <c r="W91" s="6">
        <v>10139159</v>
      </c>
      <c r="X91" s="6">
        <v>9519619</v>
      </c>
      <c r="Y91" s="6">
        <v>2613394</v>
      </c>
      <c r="Z91" s="6">
        <v>1786596</v>
      </c>
      <c r="AA91" s="6">
        <v>171898</v>
      </c>
      <c r="AB91" s="6">
        <v>159344</v>
      </c>
      <c r="AC91" s="6">
        <v>313977403</v>
      </c>
      <c r="AD91" s="6">
        <v>311053031</v>
      </c>
      <c r="AF91">
        <f t="shared" si="20"/>
        <v>-4.4007200202699256E-2</v>
      </c>
      <c r="AG91">
        <f t="shared" si="21"/>
        <v>-5.4388416175059108E-2</v>
      </c>
      <c r="AH91">
        <f t="shared" si="22"/>
        <v>0.69868496982836548</v>
      </c>
      <c r="AI91">
        <f t="shared" si="23"/>
        <v>0.69066367046832444</v>
      </c>
      <c r="AJ91">
        <f t="shared" si="24"/>
        <v>15.203166994380389</v>
      </c>
      <c r="AK91">
        <f t="shared" si="25"/>
        <v>11.212194999497942</v>
      </c>
      <c r="AL91">
        <f t="shared" si="26"/>
        <v>-0.2111641862688525</v>
      </c>
      <c r="AM91">
        <f t="shared" si="27"/>
        <v>-0.26144092184284196</v>
      </c>
      <c r="AN91">
        <f t="shared" si="28"/>
        <v>0.24902765604129495</v>
      </c>
      <c r="AO91">
        <f t="shared" si="29"/>
        <v>0.24402226601715887</v>
      </c>
      <c r="AP91">
        <f t="shared" si="30"/>
        <v>0</v>
      </c>
      <c r="AQ91">
        <f t="shared" si="31"/>
        <v>1</v>
      </c>
      <c r="AR91">
        <f t="shared" si="32"/>
        <v>1</v>
      </c>
      <c r="AS91">
        <f t="shared" si="33"/>
        <v>1</v>
      </c>
      <c r="AT91">
        <f t="shared" si="34"/>
        <v>0</v>
      </c>
      <c r="AU91">
        <f t="shared" si="35"/>
        <v>1</v>
      </c>
      <c r="AV91">
        <f t="shared" si="36"/>
        <v>1</v>
      </c>
      <c r="AW91">
        <f t="shared" si="37"/>
        <v>1</v>
      </c>
      <c r="AX91">
        <f t="shared" si="38"/>
        <v>0</v>
      </c>
      <c r="AY91">
        <f t="shared" si="39"/>
        <v>6</v>
      </c>
    </row>
    <row r="92" spans="1:51" x14ac:dyDescent="0.3">
      <c r="A92" s="1" t="s">
        <v>86</v>
      </c>
      <c r="B92" s="2">
        <v>103316</v>
      </c>
      <c r="C92" s="3" t="s">
        <v>5337</v>
      </c>
      <c r="D92" s="5">
        <v>102.49</v>
      </c>
      <c r="E92" s="5">
        <v>56936.10745833</v>
      </c>
      <c r="F92" s="3" t="s">
        <v>4480</v>
      </c>
      <c r="G92" s="3" t="s">
        <v>4509</v>
      </c>
      <c r="H92" s="3" t="s">
        <v>4509</v>
      </c>
      <c r="I92" s="3" t="s">
        <v>4596</v>
      </c>
      <c r="J92" s="3" t="s">
        <v>4597</v>
      </c>
      <c r="K92" s="6">
        <v>17300000</v>
      </c>
      <c r="L92" s="6">
        <v>19301000</v>
      </c>
      <c r="M92" s="6" t="s">
        <v>4474</v>
      </c>
      <c r="N92" s="6" t="s">
        <v>4474</v>
      </c>
      <c r="O92" s="6">
        <v>4763000</v>
      </c>
      <c r="P92" s="6">
        <v>6475000</v>
      </c>
      <c r="Q92" s="6">
        <v>3809000</v>
      </c>
      <c r="R92" s="6">
        <v>5471000</v>
      </c>
      <c r="S92" s="6">
        <v>2956000</v>
      </c>
      <c r="T92" s="6">
        <v>2962000</v>
      </c>
      <c r="U92" s="6">
        <v>7781000</v>
      </c>
      <c r="V92" s="6">
        <v>7322000</v>
      </c>
      <c r="W92" s="6">
        <v>128442000</v>
      </c>
      <c r="X92" s="6">
        <v>120168000</v>
      </c>
      <c r="Y92" s="6" t="s">
        <v>4474</v>
      </c>
      <c r="Z92" s="6" t="s">
        <v>4474</v>
      </c>
      <c r="AA92" s="6" t="s">
        <v>4474</v>
      </c>
      <c r="AB92" s="6" t="s">
        <v>4474</v>
      </c>
      <c r="AC92" s="6">
        <v>556717000</v>
      </c>
      <c r="AD92" s="6">
        <v>561369000</v>
      </c>
      <c r="AF92">
        <f t="shared" si="20"/>
        <v>2.965540866694695E-2</v>
      </c>
      <c r="AG92">
        <f t="shared" si="21"/>
        <v>4.5527927568071364E-2</v>
      </c>
      <c r="AH92">
        <f t="shared" si="22"/>
        <v>6.057987262733374E-2</v>
      </c>
      <c r="AI92">
        <f t="shared" si="23"/>
        <v>6.0931362758804342E-2</v>
      </c>
      <c r="AJ92" t="e">
        <f t="shared" si="24"/>
        <v>#VALUE!</v>
      </c>
      <c r="AK92" t="e">
        <f t="shared" si="25"/>
        <v>#VALUE!</v>
      </c>
      <c r="AL92">
        <f t="shared" si="26"/>
        <v>0.27531791907514452</v>
      </c>
      <c r="AM92">
        <f t="shared" si="27"/>
        <v>0.33547484586290865</v>
      </c>
      <c r="AN92">
        <f t="shared" si="28"/>
        <v>0.134691144641161</v>
      </c>
      <c r="AO92">
        <f t="shared" si="29"/>
        <v>0.16061680314226751</v>
      </c>
      <c r="AP92">
        <f t="shared" si="30"/>
        <v>1</v>
      </c>
      <c r="AQ92">
        <f t="shared" si="31"/>
        <v>1</v>
      </c>
      <c r="AR92">
        <f t="shared" si="32"/>
        <v>0</v>
      </c>
      <c r="AS92">
        <f t="shared" si="33"/>
        <v>0</v>
      </c>
      <c r="AT92">
        <f t="shared" si="34"/>
        <v>1</v>
      </c>
      <c r="AU92">
        <f t="shared" si="35"/>
        <v>0</v>
      </c>
      <c r="AV92">
        <f t="shared" si="36"/>
        <v>0</v>
      </c>
      <c r="AW92">
        <f t="shared" si="37"/>
        <v>0</v>
      </c>
      <c r="AX92">
        <f t="shared" si="38"/>
        <v>1</v>
      </c>
      <c r="AY92">
        <f t="shared" si="39"/>
        <v>4</v>
      </c>
    </row>
    <row r="93" spans="1:51" x14ac:dyDescent="0.3">
      <c r="A93" s="1" t="s">
        <v>87</v>
      </c>
      <c r="B93" s="2">
        <v>15170166</v>
      </c>
      <c r="C93" s="3" t="s">
        <v>5335</v>
      </c>
      <c r="D93" s="5">
        <v>15.2</v>
      </c>
      <c r="E93" s="5">
        <v>1374.8085664</v>
      </c>
      <c r="F93" s="3" t="s">
        <v>4475</v>
      </c>
      <c r="G93" s="3" t="s">
        <v>4529</v>
      </c>
      <c r="H93" s="3" t="s">
        <v>4569</v>
      </c>
      <c r="I93" s="3" t="s">
        <v>4572</v>
      </c>
      <c r="J93" s="3" t="s">
        <v>4573</v>
      </c>
      <c r="K93" s="6">
        <v>617987.39927563875</v>
      </c>
      <c r="L93" s="6">
        <v>614179.76915537799</v>
      </c>
      <c r="M93" s="6">
        <v>222247.72351441698</v>
      </c>
      <c r="N93" s="6">
        <v>219177.23926028475</v>
      </c>
      <c r="O93" s="6">
        <v>182288.41357971495</v>
      </c>
      <c r="P93" s="6">
        <v>178876.09306789204</v>
      </c>
      <c r="Q93" s="6">
        <v>115737.93924603914</v>
      </c>
      <c r="R93" s="6">
        <v>114248.41650781863</v>
      </c>
      <c r="S93" s="6">
        <v>251371.03791682745</v>
      </c>
      <c r="T93" s="6">
        <v>234921.99873576924</v>
      </c>
      <c r="U93" s="6">
        <v>388455.70410636888</v>
      </c>
      <c r="V93" s="6">
        <v>292044.45565242454</v>
      </c>
      <c r="W93" s="6">
        <v>1600240.0279144933</v>
      </c>
      <c r="X93" s="6">
        <v>1414265.6171193889</v>
      </c>
      <c r="Y93" s="6">
        <v>271104.82626900758</v>
      </c>
      <c r="Z93" s="6">
        <v>258393.07587001944</v>
      </c>
      <c r="AA93" s="6">
        <v>169908.35965621096</v>
      </c>
      <c r="AB93" s="6">
        <v>175509.58282296994</v>
      </c>
      <c r="AC93" s="6">
        <v>90229593</v>
      </c>
      <c r="AD93" s="6">
        <v>90192887</v>
      </c>
      <c r="AF93">
        <f t="shared" si="20"/>
        <v>7.2325361962651422E-2</v>
      </c>
      <c r="AG93">
        <f t="shared" si="21"/>
        <v>8.0782856575784281E-2</v>
      </c>
      <c r="AH93">
        <f t="shared" si="22"/>
        <v>0.24274839857157071</v>
      </c>
      <c r="AI93">
        <f t="shared" si="23"/>
        <v>0.20649901412951543</v>
      </c>
      <c r="AJ93">
        <f t="shared" si="24"/>
        <v>1.5955943946345867</v>
      </c>
      <c r="AK93">
        <f t="shared" si="25"/>
        <v>1.4722448296777677</v>
      </c>
      <c r="AL93">
        <f t="shared" si="26"/>
        <v>0.29497108483664969</v>
      </c>
      <c r="AM93">
        <f t="shared" si="27"/>
        <v>0.29124387036369337</v>
      </c>
      <c r="AN93">
        <f t="shared" si="28"/>
        <v>0.38618419018116201</v>
      </c>
      <c r="AO93">
        <f t="shared" si="29"/>
        <v>0.43427469473970137</v>
      </c>
      <c r="AP93">
        <f t="shared" si="30"/>
        <v>1</v>
      </c>
      <c r="AQ93">
        <f t="shared" si="31"/>
        <v>1</v>
      </c>
      <c r="AR93">
        <f t="shared" si="32"/>
        <v>0</v>
      </c>
      <c r="AS93">
        <f t="shared" si="33"/>
        <v>1</v>
      </c>
      <c r="AT93">
        <f t="shared" si="34"/>
        <v>0</v>
      </c>
      <c r="AU93">
        <f t="shared" si="35"/>
        <v>1</v>
      </c>
      <c r="AV93">
        <f t="shared" si="36"/>
        <v>1</v>
      </c>
      <c r="AW93">
        <f t="shared" si="37"/>
        <v>0</v>
      </c>
      <c r="AX93">
        <f t="shared" si="38"/>
        <v>0</v>
      </c>
      <c r="AY93">
        <f t="shared" si="39"/>
        <v>5</v>
      </c>
    </row>
    <row r="94" spans="1:51" x14ac:dyDescent="0.3">
      <c r="A94" s="1" t="s">
        <v>88</v>
      </c>
      <c r="B94" s="2">
        <v>4281583</v>
      </c>
      <c r="C94" s="3" t="s">
        <v>5337</v>
      </c>
      <c r="D94" s="5">
        <v>6.21</v>
      </c>
      <c r="E94" s="5">
        <v>183.25586421</v>
      </c>
      <c r="F94" s="3" t="s">
        <v>4480</v>
      </c>
      <c r="G94" s="3" t="s">
        <v>4491</v>
      </c>
      <c r="H94" s="3" t="s">
        <v>4542</v>
      </c>
      <c r="I94" s="3" t="s">
        <v>4543</v>
      </c>
      <c r="J94" s="3" t="s">
        <v>4494</v>
      </c>
      <c r="K94" s="6">
        <v>80808</v>
      </c>
      <c r="L94" s="6">
        <v>67902</v>
      </c>
      <c r="M94" s="6">
        <v>395332</v>
      </c>
      <c r="N94" s="6">
        <v>336713</v>
      </c>
      <c r="O94" s="6">
        <v>395332</v>
      </c>
      <c r="P94" s="6">
        <v>336713</v>
      </c>
      <c r="Q94" s="6">
        <v>76808</v>
      </c>
      <c r="R94" s="6">
        <v>58003</v>
      </c>
      <c r="S94" s="6">
        <v>50198</v>
      </c>
      <c r="T94" s="6">
        <v>38745</v>
      </c>
      <c r="U94" s="6">
        <v>5593100</v>
      </c>
      <c r="V94" s="6">
        <v>5542860</v>
      </c>
      <c r="W94" s="6">
        <v>6960075</v>
      </c>
      <c r="X94" s="6">
        <v>7100101</v>
      </c>
      <c r="Y94" s="6" t="s">
        <v>4474</v>
      </c>
      <c r="Z94" s="6" t="s">
        <v>4474</v>
      </c>
      <c r="AA94" s="6" t="s">
        <v>4474</v>
      </c>
      <c r="AB94" s="6" t="s">
        <v>4474</v>
      </c>
      <c r="AC94" s="6">
        <v>29493000</v>
      </c>
      <c r="AD94" s="6">
        <v>29474000</v>
      </c>
      <c r="AF94">
        <f t="shared" si="20"/>
        <v>1.1035513266739223E-2</v>
      </c>
      <c r="AG94">
        <f t="shared" si="21"/>
        <v>8.1693204082589812E-3</v>
      </c>
      <c r="AH94">
        <f t="shared" si="22"/>
        <v>0.80359766238151165</v>
      </c>
      <c r="AI94">
        <f t="shared" si="23"/>
        <v>0.78067340168822952</v>
      </c>
      <c r="AJ94" t="e">
        <f t="shared" si="24"/>
        <v>#VALUE!</v>
      </c>
      <c r="AK94" t="e">
        <f t="shared" si="25"/>
        <v>#VALUE!</v>
      </c>
      <c r="AL94">
        <f t="shared" si="26"/>
        <v>4.8922383922383919</v>
      </c>
      <c r="AM94">
        <f t="shared" si="27"/>
        <v>4.9588082825248154</v>
      </c>
      <c r="AN94">
        <f t="shared" si="28"/>
        <v>1.1610219717459942E-2</v>
      </c>
      <c r="AO94">
        <f t="shared" si="29"/>
        <v>9.5635259273072308E-3</v>
      </c>
      <c r="AP94">
        <f t="shared" si="30"/>
        <v>1</v>
      </c>
      <c r="AQ94">
        <f t="shared" si="31"/>
        <v>1</v>
      </c>
      <c r="AR94">
        <f t="shared" si="32"/>
        <v>1</v>
      </c>
      <c r="AS94">
        <f t="shared" si="33"/>
        <v>0</v>
      </c>
      <c r="AT94">
        <f t="shared" si="34"/>
        <v>0</v>
      </c>
      <c r="AU94">
        <f t="shared" si="35"/>
        <v>0</v>
      </c>
      <c r="AV94">
        <f t="shared" si="36"/>
        <v>0</v>
      </c>
      <c r="AW94">
        <f t="shared" si="37"/>
        <v>1</v>
      </c>
      <c r="AX94">
        <f t="shared" si="38"/>
        <v>0</v>
      </c>
      <c r="AY94">
        <f t="shared" si="39"/>
        <v>4</v>
      </c>
    </row>
    <row r="95" spans="1:51" x14ac:dyDescent="0.3">
      <c r="A95" s="1" t="s">
        <v>89</v>
      </c>
      <c r="B95" s="2">
        <v>4309089</v>
      </c>
      <c r="C95" s="3" t="s">
        <v>5337</v>
      </c>
      <c r="D95" s="5">
        <v>97.09</v>
      </c>
      <c r="E95" s="5">
        <v>7247.3103322899997</v>
      </c>
      <c r="F95" s="3" t="s">
        <v>4485</v>
      </c>
      <c r="G95" s="3" t="s">
        <v>4486</v>
      </c>
      <c r="H95" s="3" t="s">
        <v>4598</v>
      </c>
      <c r="I95" s="3" t="s">
        <v>4599</v>
      </c>
      <c r="J95" s="3" t="s">
        <v>4600</v>
      </c>
      <c r="K95" s="6">
        <v>12575300</v>
      </c>
      <c r="L95" s="6">
        <v>13431500</v>
      </c>
      <c r="M95" s="6">
        <v>1425900</v>
      </c>
      <c r="N95" s="6">
        <v>1700500</v>
      </c>
      <c r="O95" s="6">
        <v>1106200</v>
      </c>
      <c r="P95" s="6">
        <v>1377300</v>
      </c>
      <c r="Q95" s="6">
        <v>167000</v>
      </c>
      <c r="R95" s="6">
        <v>418600</v>
      </c>
      <c r="S95" s="6">
        <v>792400</v>
      </c>
      <c r="T95" s="6">
        <v>1333600</v>
      </c>
      <c r="U95" s="6">
        <v>3610000</v>
      </c>
      <c r="V95" s="6">
        <v>3595200</v>
      </c>
      <c r="W95" s="6">
        <v>13506800</v>
      </c>
      <c r="X95" s="6">
        <v>13614800</v>
      </c>
      <c r="Y95" s="6">
        <v>6538900</v>
      </c>
      <c r="Z95" s="6">
        <v>6638700</v>
      </c>
      <c r="AA95" s="6">
        <v>4280100</v>
      </c>
      <c r="AB95" s="6">
        <v>4363500</v>
      </c>
      <c r="AC95" s="6">
        <v>74644933</v>
      </c>
      <c r="AD95" s="6">
        <v>74634538</v>
      </c>
      <c r="AF95">
        <f t="shared" si="20"/>
        <v>1.2364142505996979E-2</v>
      </c>
      <c r="AG95">
        <f t="shared" si="21"/>
        <v>3.0745952933572289E-2</v>
      </c>
      <c r="AH95">
        <f t="shared" si="22"/>
        <v>0.26727278111765923</v>
      </c>
      <c r="AI95">
        <f t="shared" si="23"/>
        <v>0.26406557569703559</v>
      </c>
      <c r="AJ95">
        <f t="shared" si="24"/>
        <v>1.5277446788626434</v>
      </c>
      <c r="AK95">
        <f t="shared" si="25"/>
        <v>1.5214162942591956</v>
      </c>
      <c r="AL95">
        <f t="shared" si="26"/>
        <v>8.7966092260224407E-2</v>
      </c>
      <c r="AM95">
        <f t="shared" si="27"/>
        <v>0.10254253061832259</v>
      </c>
      <c r="AN95">
        <f t="shared" si="28"/>
        <v>0.93103473805786718</v>
      </c>
      <c r="AO95">
        <f t="shared" si="29"/>
        <v>0.98653671005082699</v>
      </c>
      <c r="AP95">
        <f t="shared" si="30"/>
        <v>1</v>
      </c>
      <c r="AQ95">
        <f t="shared" si="31"/>
        <v>1</v>
      </c>
      <c r="AR95">
        <f t="shared" si="32"/>
        <v>0</v>
      </c>
      <c r="AS95">
        <f t="shared" si="33"/>
        <v>1</v>
      </c>
      <c r="AT95">
        <f t="shared" si="34"/>
        <v>0</v>
      </c>
      <c r="AU95">
        <f t="shared" si="35"/>
        <v>1</v>
      </c>
      <c r="AV95">
        <f t="shared" si="36"/>
        <v>0</v>
      </c>
      <c r="AW95">
        <f t="shared" si="37"/>
        <v>0</v>
      </c>
      <c r="AX95">
        <f t="shared" si="38"/>
        <v>0</v>
      </c>
      <c r="AY95">
        <f t="shared" si="39"/>
        <v>4</v>
      </c>
    </row>
    <row r="96" spans="1:51" x14ac:dyDescent="0.3">
      <c r="A96" s="1" t="s">
        <v>90</v>
      </c>
      <c r="B96" s="2">
        <v>4075849</v>
      </c>
      <c r="C96" s="3" t="s">
        <v>5337</v>
      </c>
      <c r="D96" s="7">
        <v>141.94999999999999</v>
      </c>
      <c r="E96" s="5">
        <v>40540.2531189</v>
      </c>
      <c r="F96" s="3" t="s">
        <v>4470</v>
      </c>
      <c r="G96" s="3" t="s">
        <v>4471</v>
      </c>
      <c r="H96" s="3" t="s">
        <v>4472</v>
      </c>
      <c r="I96" s="3" t="s">
        <v>4472</v>
      </c>
      <c r="J96" s="3" t="s">
        <v>4601</v>
      </c>
      <c r="K96" s="6">
        <v>6510000</v>
      </c>
      <c r="L96" s="6">
        <v>6497000</v>
      </c>
      <c r="M96" s="6">
        <v>1801000</v>
      </c>
      <c r="N96" s="6">
        <v>1564000</v>
      </c>
      <c r="O96" s="6">
        <v>1544000</v>
      </c>
      <c r="P96" s="6">
        <v>1314000</v>
      </c>
      <c r="Q96" s="6">
        <v>1289000</v>
      </c>
      <c r="R96" s="6">
        <v>1413000</v>
      </c>
      <c r="S96" s="6">
        <v>1751000</v>
      </c>
      <c r="T96" s="6">
        <v>1786000</v>
      </c>
      <c r="U96" s="6">
        <v>3345000</v>
      </c>
      <c r="V96" s="6">
        <v>2137000</v>
      </c>
      <c r="W96" s="6">
        <v>11846000</v>
      </c>
      <c r="X96" s="6">
        <v>10996000</v>
      </c>
      <c r="Y96" s="6">
        <v>3959000</v>
      </c>
      <c r="Z96" s="6">
        <v>4256000</v>
      </c>
      <c r="AA96" s="6">
        <v>1895000</v>
      </c>
      <c r="AB96" s="6">
        <v>2389000</v>
      </c>
      <c r="AC96" s="6">
        <v>285193011</v>
      </c>
      <c r="AD96" s="6">
        <v>287529636</v>
      </c>
      <c r="AF96">
        <f t="shared" si="20"/>
        <v>0.10881310146885025</v>
      </c>
      <c r="AG96">
        <f t="shared" si="21"/>
        <v>0.12850127319025101</v>
      </c>
      <c r="AH96">
        <f t="shared" si="22"/>
        <v>0.28237379706229954</v>
      </c>
      <c r="AI96">
        <f t="shared" si="23"/>
        <v>0.19434339759912694</v>
      </c>
      <c r="AJ96">
        <f t="shared" si="24"/>
        <v>2.0891820580474936</v>
      </c>
      <c r="AK96">
        <f t="shared" si="25"/>
        <v>1.7814985349518626</v>
      </c>
      <c r="AL96">
        <f t="shared" si="26"/>
        <v>0.23717357910906298</v>
      </c>
      <c r="AM96">
        <f t="shared" si="27"/>
        <v>0.20224719101123595</v>
      </c>
      <c r="AN96">
        <f t="shared" si="28"/>
        <v>0.54955259159209857</v>
      </c>
      <c r="AO96">
        <f t="shared" si="29"/>
        <v>0.59085121862495449</v>
      </c>
      <c r="AP96">
        <f t="shared" si="30"/>
        <v>1</v>
      </c>
      <c r="AQ96">
        <f t="shared" si="31"/>
        <v>1</v>
      </c>
      <c r="AR96">
        <f t="shared" si="32"/>
        <v>0</v>
      </c>
      <c r="AS96">
        <f t="shared" si="33"/>
        <v>1</v>
      </c>
      <c r="AT96">
        <f t="shared" si="34"/>
        <v>0</v>
      </c>
      <c r="AU96">
        <f t="shared" si="35"/>
        <v>1</v>
      </c>
      <c r="AV96">
        <f t="shared" si="36"/>
        <v>1</v>
      </c>
      <c r="AW96">
        <f t="shared" si="37"/>
        <v>0</v>
      </c>
      <c r="AX96">
        <f t="shared" si="38"/>
        <v>1</v>
      </c>
      <c r="AY96">
        <f t="shared" si="39"/>
        <v>6</v>
      </c>
    </row>
    <row r="97" spans="1:51" x14ac:dyDescent="0.3">
      <c r="A97" s="1" t="s">
        <v>91</v>
      </c>
      <c r="B97" s="2">
        <v>4146470</v>
      </c>
      <c r="C97" s="3" t="s">
        <v>5335</v>
      </c>
      <c r="D97" s="5">
        <v>127.53</v>
      </c>
      <c r="E97" s="5">
        <v>3520.45098405</v>
      </c>
      <c r="F97" s="3" t="s">
        <v>4500</v>
      </c>
      <c r="G97" s="3" t="s">
        <v>4501</v>
      </c>
      <c r="H97" s="3" t="s">
        <v>4502</v>
      </c>
      <c r="I97" s="3" t="s">
        <v>4538</v>
      </c>
      <c r="J97" s="3" t="s">
        <v>4504</v>
      </c>
      <c r="K97" s="6">
        <v>254579</v>
      </c>
      <c r="L97" s="6">
        <v>244917</v>
      </c>
      <c r="M97" s="6">
        <v>29050</v>
      </c>
      <c r="N97" s="6">
        <v>25503</v>
      </c>
      <c r="O97" s="6">
        <v>24090</v>
      </c>
      <c r="P97" s="6">
        <v>20626</v>
      </c>
      <c r="Q97" s="6">
        <v>95572</v>
      </c>
      <c r="R97" s="6">
        <v>98753</v>
      </c>
      <c r="S97" s="6">
        <v>50404</v>
      </c>
      <c r="T97" s="6">
        <v>49262</v>
      </c>
      <c r="U97" s="6">
        <v>50000</v>
      </c>
      <c r="V97" s="6" t="s">
        <v>4474</v>
      </c>
      <c r="W97" s="6">
        <v>442010</v>
      </c>
      <c r="X97" s="6">
        <v>355698</v>
      </c>
      <c r="Y97" s="6">
        <v>108701</v>
      </c>
      <c r="Z97" s="6">
        <v>186765</v>
      </c>
      <c r="AA97" s="6">
        <v>95889</v>
      </c>
      <c r="AB97" s="6">
        <v>77404</v>
      </c>
      <c r="AC97" s="6">
        <v>27594379</v>
      </c>
      <c r="AD97" s="6">
        <v>27505074</v>
      </c>
      <c r="AF97">
        <f t="shared" si="20"/>
        <v>0.21622135245808918</v>
      </c>
      <c r="AG97">
        <f t="shared" si="21"/>
        <v>0.27763158634572027</v>
      </c>
      <c r="AH97">
        <f t="shared" si="22"/>
        <v>0.11311961267844618</v>
      </c>
      <c r="AI97" t="e">
        <f t="shared" si="23"/>
        <v>#VALUE!</v>
      </c>
      <c r="AJ97">
        <f t="shared" si="24"/>
        <v>1.1336128231601121</v>
      </c>
      <c r="AK97">
        <f t="shared" si="25"/>
        <v>2.4128598005271047</v>
      </c>
      <c r="AL97">
        <f t="shared" si="26"/>
        <v>9.4626815251847171E-2</v>
      </c>
      <c r="AM97">
        <f t="shared" si="27"/>
        <v>8.4216285517134379E-2</v>
      </c>
      <c r="AN97">
        <f t="shared" si="28"/>
        <v>0.57595755752132305</v>
      </c>
      <c r="AO97">
        <f t="shared" si="29"/>
        <v>0.68855321086989529</v>
      </c>
      <c r="AP97">
        <f t="shared" si="30"/>
        <v>1</v>
      </c>
      <c r="AQ97">
        <f t="shared" si="31"/>
        <v>1</v>
      </c>
      <c r="AR97">
        <f t="shared" si="32"/>
        <v>0</v>
      </c>
      <c r="AS97">
        <f t="shared" si="33"/>
        <v>0</v>
      </c>
      <c r="AT97">
        <f t="shared" si="34"/>
        <v>0</v>
      </c>
      <c r="AU97">
        <f t="shared" si="35"/>
        <v>0</v>
      </c>
      <c r="AV97">
        <f t="shared" si="36"/>
        <v>1</v>
      </c>
      <c r="AW97">
        <f t="shared" si="37"/>
        <v>0</v>
      </c>
      <c r="AX97">
        <f t="shared" si="38"/>
        <v>0</v>
      </c>
      <c r="AY97">
        <f t="shared" si="39"/>
        <v>3</v>
      </c>
    </row>
    <row r="98" spans="1:51" x14ac:dyDescent="0.3">
      <c r="A98" s="1" t="s">
        <v>92</v>
      </c>
      <c r="B98" s="2">
        <v>4318095</v>
      </c>
      <c r="C98" s="3" t="s">
        <v>5335</v>
      </c>
      <c r="D98" s="5">
        <v>34.299999999999997</v>
      </c>
      <c r="E98" s="5">
        <v>1956.1356885</v>
      </c>
      <c r="F98" s="3" t="s">
        <v>4470</v>
      </c>
      <c r="G98" s="3" t="s">
        <v>4471</v>
      </c>
      <c r="H98" s="3" t="s">
        <v>4489</v>
      </c>
      <c r="I98" s="3" t="s">
        <v>4489</v>
      </c>
      <c r="J98" s="3" t="s">
        <v>4544</v>
      </c>
      <c r="K98" s="6">
        <v>32871</v>
      </c>
      <c r="L98" s="6">
        <v>31306</v>
      </c>
      <c r="M98" s="6">
        <v>-401288</v>
      </c>
      <c r="N98" s="6">
        <v>-399096</v>
      </c>
      <c r="O98" s="6">
        <v>-406977</v>
      </c>
      <c r="P98" s="6">
        <v>-405063</v>
      </c>
      <c r="Q98" s="6">
        <v>674308</v>
      </c>
      <c r="R98" s="6">
        <v>-364931</v>
      </c>
      <c r="S98" s="6">
        <v>-329162</v>
      </c>
      <c r="T98" s="6">
        <v>-306587</v>
      </c>
      <c r="U98" s="6" t="s">
        <v>4474</v>
      </c>
      <c r="V98" s="6" t="s">
        <v>4474</v>
      </c>
      <c r="W98" s="6">
        <v>1791794</v>
      </c>
      <c r="X98" s="6">
        <v>773063</v>
      </c>
      <c r="Y98" s="6">
        <v>1074189</v>
      </c>
      <c r="Z98" s="6">
        <v>632127</v>
      </c>
      <c r="AA98" s="6">
        <v>119451</v>
      </c>
      <c r="AB98" s="6">
        <v>62637</v>
      </c>
      <c r="AC98" s="6">
        <v>57021543</v>
      </c>
      <c r="AD98" s="6">
        <v>56875079</v>
      </c>
      <c r="AF98">
        <f t="shared" si="20"/>
        <v>0.37633120771695855</v>
      </c>
      <c r="AG98">
        <f t="shared" si="21"/>
        <v>-0.47205855150227083</v>
      </c>
      <c r="AH98" t="e">
        <f t="shared" si="22"/>
        <v>#VALUE!</v>
      </c>
      <c r="AI98" t="e">
        <f t="shared" si="23"/>
        <v>#VALUE!</v>
      </c>
      <c r="AJ98">
        <f t="shared" si="24"/>
        <v>8.9927166788055359</v>
      </c>
      <c r="AK98">
        <f t="shared" si="25"/>
        <v>10.091910532113607</v>
      </c>
      <c r="AL98">
        <f t="shared" si="26"/>
        <v>-12.3810349548234</v>
      </c>
      <c r="AM98">
        <f t="shared" si="27"/>
        <v>-12.938829617325752</v>
      </c>
      <c r="AN98">
        <f t="shared" si="28"/>
        <v>1.834530085489738E-2</v>
      </c>
      <c r="AO98">
        <f t="shared" si="29"/>
        <v>4.0496052714979247E-2</v>
      </c>
      <c r="AP98">
        <f t="shared" si="30"/>
        <v>1</v>
      </c>
      <c r="AQ98">
        <f t="shared" si="31"/>
        <v>0</v>
      </c>
      <c r="AR98">
        <f t="shared" si="32"/>
        <v>1</v>
      </c>
      <c r="AS98">
        <f t="shared" si="33"/>
        <v>0</v>
      </c>
      <c r="AT98">
        <f t="shared" si="34"/>
        <v>0</v>
      </c>
      <c r="AU98">
        <f t="shared" si="35"/>
        <v>0</v>
      </c>
      <c r="AV98">
        <f t="shared" si="36"/>
        <v>1</v>
      </c>
      <c r="AW98">
        <f t="shared" si="37"/>
        <v>0</v>
      </c>
      <c r="AX98">
        <f t="shared" si="38"/>
        <v>0</v>
      </c>
      <c r="AY98">
        <f t="shared" si="39"/>
        <v>3</v>
      </c>
    </row>
    <row r="99" spans="1:51" x14ac:dyDescent="0.3">
      <c r="A99" s="1" t="s">
        <v>93</v>
      </c>
      <c r="B99" s="2">
        <v>4199629</v>
      </c>
      <c r="C99" s="3" t="s">
        <v>5335</v>
      </c>
      <c r="D99" s="5">
        <v>9.1199999999999992</v>
      </c>
      <c r="E99" s="5">
        <v>8077.0352769600004</v>
      </c>
      <c r="F99" s="3" t="s">
        <v>4480</v>
      </c>
      <c r="G99" s="3" t="s">
        <v>4491</v>
      </c>
      <c r="H99" s="3" t="s">
        <v>4542</v>
      </c>
      <c r="I99" s="3" t="s">
        <v>4543</v>
      </c>
      <c r="J99" s="3" t="s">
        <v>4494</v>
      </c>
      <c r="K99" s="6">
        <v>1259000</v>
      </c>
      <c r="L99" s="6">
        <v>514000</v>
      </c>
      <c r="M99" s="6">
        <v>4285000</v>
      </c>
      <c r="N99" s="6">
        <v>3437000</v>
      </c>
      <c r="O99" s="6">
        <v>4285000</v>
      </c>
      <c r="P99" s="6">
        <v>3437000</v>
      </c>
      <c r="Q99" s="6">
        <v>1153000</v>
      </c>
      <c r="R99" s="6">
        <v>415000</v>
      </c>
      <c r="S99" s="6">
        <v>-24000</v>
      </c>
      <c r="T99" s="6">
        <v>-83000</v>
      </c>
      <c r="U99" s="6">
        <v>69000</v>
      </c>
      <c r="V99" s="6">
        <v>71000</v>
      </c>
      <c r="W99" s="6">
        <v>89590000</v>
      </c>
      <c r="X99" s="6">
        <v>79685000</v>
      </c>
      <c r="Y99" s="6" t="s">
        <v>4474</v>
      </c>
      <c r="Z99" s="6" t="s">
        <v>4474</v>
      </c>
      <c r="AA99" s="6" t="s">
        <v>4474</v>
      </c>
      <c r="AB99" s="6" t="s">
        <v>4474</v>
      </c>
      <c r="AC99" s="6">
        <v>844200000</v>
      </c>
      <c r="AD99" s="6">
        <v>766100000</v>
      </c>
      <c r="AF99">
        <f t="shared" si="20"/>
        <v>1.2869739926331064E-2</v>
      </c>
      <c r="AG99">
        <f t="shared" si="21"/>
        <v>5.2080065256949236E-3</v>
      </c>
      <c r="AH99">
        <f t="shared" si="22"/>
        <v>7.7017524277263089E-4</v>
      </c>
      <c r="AI99">
        <f t="shared" si="23"/>
        <v>8.9100834535985442E-4</v>
      </c>
      <c r="AJ99" t="e">
        <f t="shared" si="24"/>
        <v>#VALUE!</v>
      </c>
      <c r="AK99" t="e">
        <f t="shared" si="25"/>
        <v>#VALUE!</v>
      </c>
      <c r="AL99">
        <f t="shared" si="26"/>
        <v>3.4034948371723592</v>
      </c>
      <c r="AM99">
        <f t="shared" si="27"/>
        <v>6.6867704280155644</v>
      </c>
      <c r="AN99">
        <f t="shared" si="28"/>
        <v>1.4052907690590468E-2</v>
      </c>
      <c r="AO99">
        <f t="shared" si="29"/>
        <v>6.4503984438727489E-3</v>
      </c>
      <c r="AP99">
        <f t="shared" si="30"/>
        <v>1</v>
      </c>
      <c r="AQ99">
        <f t="shared" si="31"/>
        <v>0</v>
      </c>
      <c r="AR99">
        <f t="shared" si="32"/>
        <v>1</v>
      </c>
      <c r="AS99">
        <f t="shared" si="33"/>
        <v>0</v>
      </c>
      <c r="AT99">
        <f t="shared" si="34"/>
        <v>1</v>
      </c>
      <c r="AU99">
        <f t="shared" si="35"/>
        <v>0</v>
      </c>
      <c r="AV99">
        <f t="shared" si="36"/>
        <v>0</v>
      </c>
      <c r="AW99">
        <f t="shared" si="37"/>
        <v>1</v>
      </c>
      <c r="AX99">
        <f t="shared" si="38"/>
        <v>0</v>
      </c>
      <c r="AY99">
        <f t="shared" si="39"/>
        <v>4</v>
      </c>
    </row>
    <row r="100" spans="1:51" x14ac:dyDescent="0.3">
      <c r="A100" s="1" t="s">
        <v>94</v>
      </c>
      <c r="B100" s="2">
        <v>4347844</v>
      </c>
      <c r="C100" s="3" t="s">
        <v>5337</v>
      </c>
      <c r="D100" s="5">
        <v>82.36</v>
      </c>
      <c r="E100" s="5">
        <v>41224.131700040001</v>
      </c>
      <c r="F100" s="3" t="s">
        <v>4583</v>
      </c>
      <c r="G100" s="3" t="s">
        <v>4583</v>
      </c>
      <c r="H100" s="3" t="s">
        <v>4602</v>
      </c>
      <c r="I100" s="3" t="s">
        <v>4603</v>
      </c>
      <c r="J100" s="3" t="s">
        <v>4604</v>
      </c>
      <c r="K100" s="6">
        <v>7818693</v>
      </c>
      <c r="L100" s="6">
        <v>7305495</v>
      </c>
      <c r="M100" s="6">
        <v>4203646</v>
      </c>
      <c r="N100" s="6">
        <v>3650466</v>
      </c>
      <c r="O100" s="6">
        <v>2365313</v>
      </c>
      <c r="P100" s="6">
        <v>1781287</v>
      </c>
      <c r="Q100" s="6">
        <v>1012269</v>
      </c>
      <c r="R100" s="6">
        <v>619954</v>
      </c>
      <c r="S100" s="6">
        <v>3556904</v>
      </c>
      <c r="T100" s="6">
        <v>2974460</v>
      </c>
      <c r="U100" s="6">
        <v>1052233</v>
      </c>
      <c r="V100" s="6">
        <v>1101670</v>
      </c>
      <c r="W100" s="6">
        <v>29816489</v>
      </c>
      <c r="X100" s="6">
        <v>29291206</v>
      </c>
      <c r="Y100" s="6">
        <v>2907703</v>
      </c>
      <c r="Z100" s="6">
        <v>2712334</v>
      </c>
      <c r="AA100" s="6">
        <v>1663797</v>
      </c>
      <c r="AB100" s="6">
        <v>1791224</v>
      </c>
      <c r="AC100" s="6">
        <v>501517072</v>
      </c>
      <c r="AD100" s="6">
        <v>499886288</v>
      </c>
      <c r="AF100">
        <f t="shared" si="20"/>
        <v>3.3949973117223829E-2</v>
      </c>
      <c r="AG100">
        <f t="shared" si="21"/>
        <v>2.116519203750095E-2</v>
      </c>
      <c r="AH100">
        <f t="shared" si="22"/>
        <v>3.529030530724124E-2</v>
      </c>
      <c r="AI100">
        <f t="shared" si="23"/>
        <v>3.7610947121808506E-2</v>
      </c>
      <c r="AJ100">
        <f t="shared" si="24"/>
        <v>1.747630870833401</v>
      </c>
      <c r="AK100">
        <f t="shared" si="25"/>
        <v>1.5142349588884472</v>
      </c>
      <c r="AL100">
        <f t="shared" si="26"/>
        <v>0.30252025498379331</v>
      </c>
      <c r="AM100">
        <f t="shared" si="27"/>
        <v>0.24382837850138833</v>
      </c>
      <c r="AN100">
        <f t="shared" si="28"/>
        <v>0.26222715223110271</v>
      </c>
      <c r="AO100">
        <f t="shared" si="29"/>
        <v>0.24940915713746986</v>
      </c>
      <c r="AP100">
        <f t="shared" si="30"/>
        <v>1</v>
      </c>
      <c r="AQ100">
        <f t="shared" si="31"/>
        <v>1</v>
      </c>
      <c r="AR100">
        <f t="shared" si="32"/>
        <v>1</v>
      </c>
      <c r="AS100">
        <f t="shared" si="33"/>
        <v>1</v>
      </c>
      <c r="AT100">
        <f t="shared" si="34"/>
        <v>1</v>
      </c>
      <c r="AU100">
        <f t="shared" si="35"/>
        <v>1</v>
      </c>
      <c r="AV100">
        <f t="shared" si="36"/>
        <v>1</v>
      </c>
      <c r="AW100">
        <f t="shared" si="37"/>
        <v>1</v>
      </c>
      <c r="AX100">
        <f t="shared" si="38"/>
        <v>0</v>
      </c>
      <c r="AY100">
        <f t="shared" si="39"/>
        <v>8</v>
      </c>
    </row>
    <row r="101" spans="1:51" x14ac:dyDescent="0.3">
      <c r="A101" s="1" t="s">
        <v>95</v>
      </c>
      <c r="B101" s="2">
        <v>103154</v>
      </c>
      <c r="C101" s="3" t="s">
        <v>5337</v>
      </c>
      <c r="D101" s="5">
        <v>69.52</v>
      </c>
      <c r="E101" s="5">
        <v>7181.3935450400004</v>
      </c>
      <c r="F101" s="3" t="s">
        <v>4525</v>
      </c>
      <c r="G101" s="3" t="s">
        <v>4526</v>
      </c>
      <c r="H101" s="3" t="s">
        <v>4527</v>
      </c>
      <c r="I101" s="3" t="s">
        <v>4527</v>
      </c>
      <c r="J101" s="3" t="s">
        <v>4528</v>
      </c>
      <c r="K101" s="6">
        <v>600525</v>
      </c>
      <c r="L101" s="6">
        <v>583005</v>
      </c>
      <c r="M101" s="6">
        <v>494353</v>
      </c>
      <c r="N101" s="6">
        <v>477096</v>
      </c>
      <c r="O101" s="6">
        <v>296675</v>
      </c>
      <c r="P101" s="6">
        <v>285297</v>
      </c>
      <c r="Q101" s="6">
        <v>190556</v>
      </c>
      <c r="R101" s="6">
        <v>187685</v>
      </c>
      <c r="S101" s="6">
        <v>438585</v>
      </c>
      <c r="T101" s="6">
        <v>407989</v>
      </c>
      <c r="U101" s="6">
        <v>2680976</v>
      </c>
      <c r="V101" s="6">
        <v>2668856</v>
      </c>
      <c r="W101" s="6">
        <v>8184203</v>
      </c>
      <c r="X101" s="6">
        <v>8000838</v>
      </c>
      <c r="Y101" s="6" t="s">
        <v>4474</v>
      </c>
      <c r="Z101" s="6" t="s">
        <v>4474</v>
      </c>
      <c r="AA101" s="6" t="s">
        <v>4474</v>
      </c>
      <c r="AB101" s="6" t="s">
        <v>4474</v>
      </c>
      <c r="AC101" s="6">
        <v>103522677</v>
      </c>
      <c r="AD101" s="6">
        <v>100624624</v>
      </c>
      <c r="AF101">
        <f t="shared" si="20"/>
        <v>2.328339118665556E-2</v>
      </c>
      <c r="AG101">
        <f t="shared" si="21"/>
        <v>2.345816775692746E-2</v>
      </c>
      <c r="AH101">
        <f t="shared" si="22"/>
        <v>0.32757936233986373</v>
      </c>
      <c r="AI101">
        <f t="shared" si="23"/>
        <v>0.33357205832689024</v>
      </c>
      <c r="AJ101" t="e">
        <f t="shared" si="24"/>
        <v>#VALUE!</v>
      </c>
      <c r="AK101" t="e">
        <f t="shared" si="25"/>
        <v>#VALUE!</v>
      </c>
      <c r="AL101">
        <f t="shared" si="26"/>
        <v>0.49402606053036924</v>
      </c>
      <c r="AM101">
        <f t="shared" si="27"/>
        <v>0.48935600895361103</v>
      </c>
      <c r="AN101">
        <f t="shared" si="28"/>
        <v>7.3376112493788337E-2</v>
      </c>
      <c r="AO101">
        <f t="shared" si="29"/>
        <v>7.2867992077829846E-2</v>
      </c>
      <c r="AP101">
        <f t="shared" si="30"/>
        <v>1</v>
      </c>
      <c r="AQ101">
        <f t="shared" si="31"/>
        <v>1</v>
      </c>
      <c r="AR101">
        <f t="shared" si="32"/>
        <v>0</v>
      </c>
      <c r="AS101">
        <f t="shared" si="33"/>
        <v>1</v>
      </c>
      <c r="AT101">
        <f t="shared" si="34"/>
        <v>1</v>
      </c>
      <c r="AU101">
        <f t="shared" si="35"/>
        <v>0</v>
      </c>
      <c r="AV101">
        <f t="shared" si="36"/>
        <v>1</v>
      </c>
      <c r="AW101">
        <f t="shared" si="37"/>
        <v>1</v>
      </c>
      <c r="AX101">
        <f t="shared" si="38"/>
        <v>0</v>
      </c>
      <c r="AY101">
        <f t="shared" si="39"/>
        <v>6</v>
      </c>
    </row>
    <row r="102" spans="1:51" x14ac:dyDescent="0.3">
      <c r="A102" s="1" t="s">
        <v>96</v>
      </c>
      <c r="B102" s="2">
        <v>100430949</v>
      </c>
      <c r="C102" s="3" t="s">
        <v>5338</v>
      </c>
      <c r="D102" s="5">
        <v>10.5</v>
      </c>
      <c r="E102" s="5">
        <v>452.8125</v>
      </c>
      <c r="F102" s="3" t="s">
        <v>4480</v>
      </c>
      <c r="G102" s="3" t="s">
        <v>4491</v>
      </c>
      <c r="H102" s="3" t="s">
        <v>4492</v>
      </c>
      <c r="I102" s="3" t="s">
        <v>4493</v>
      </c>
      <c r="J102" s="3" t="s">
        <v>4494</v>
      </c>
      <c r="K102" s="6" t="s">
        <v>4474</v>
      </c>
      <c r="L102" s="6" t="s">
        <v>4474</v>
      </c>
      <c r="M102" s="6" t="s">
        <v>4474</v>
      </c>
      <c r="N102" s="6" t="s">
        <v>4474</v>
      </c>
      <c r="O102" s="6">
        <v>-8554.6640000000007</v>
      </c>
      <c r="P102" s="6">
        <v>-4215.5860000000002</v>
      </c>
      <c r="Q102" s="6">
        <v>8175.9009999999998</v>
      </c>
      <c r="R102" s="6">
        <v>7685.3180000000002</v>
      </c>
      <c r="S102" s="6">
        <v>-1181.7760000000001</v>
      </c>
      <c r="T102" s="6">
        <v>-1604.3309999999999</v>
      </c>
      <c r="U102" s="6" t="s">
        <v>4474</v>
      </c>
      <c r="V102" s="6" t="s">
        <v>4474</v>
      </c>
      <c r="W102" s="6">
        <v>362172.45799999998</v>
      </c>
      <c r="X102" s="6">
        <v>357247.73300000001</v>
      </c>
      <c r="Y102" s="6">
        <v>441.89299999999997</v>
      </c>
      <c r="Z102" s="6">
        <v>346.82900000000001</v>
      </c>
      <c r="AA102" s="6">
        <v>2581</v>
      </c>
      <c r="AB102" s="6">
        <v>427</v>
      </c>
      <c r="AC102" s="6">
        <v>43125000</v>
      </c>
      <c r="AD102" s="6">
        <v>43125000</v>
      </c>
      <c r="AF102">
        <f t="shared" si="20"/>
        <v>2.257460726072108E-2</v>
      </c>
      <c r="AG102">
        <f t="shared" si="21"/>
        <v>2.151257318125515E-2</v>
      </c>
      <c r="AH102" t="e">
        <f t="shared" si="22"/>
        <v>#VALUE!</v>
      </c>
      <c r="AI102" t="e">
        <f t="shared" si="23"/>
        <v>#VALUE!</v>
      </c>
      <c r="AJ102">
        <f t="shared" si="24"/>
        <v>0.17120999612553273</v>
      </c>
      <c r="AK102">
        <f t="shared" si="25"/>
        <v>0.81224590163934429</v>
      </c>
      <c r="AL102" t="e">
        <f t="shared" si="26"/>
        <v>#VALUE!</v>
      </c>
      <c r="AM102" t="e">
        <f t="shared" si="27"/>
        <v>#VALUE!</v>
      </c>
      <c r="AN102" t="e">
        <f t="shared" si="28"/>
        <v>#VALUE!</v>
      </c>
      <c r="AO102" t="e">
        <f t="shared" si="29"/>
        <v>#VALUE!</v>
      </c>
      <c r="AP102">
        <f t="shared" si="30"/>
        <v>1</v>
      </c>
      <c r="AQ102">
        <f t="shared" si="31"/>
        <v>0</v>
      </c>
      <c r="AR102">
        <f t="shared" si="32"/>
        <v>1</v>
      </c>
      <c r="AS102">
        <f t="shared" si="33"/>
        <v>0</v>
      </c>
      <c r="AT102">
        <f t="shared" si="34"/>
        <v>0</v>
      </c>
      <c r="AU102">
        <f t="shared" si="35"/>
        <v>0</v>
      </c>
      <c r="AV102">
        <f t="shared" si="36"/>
        <v>0</v>
      </c>
      <c r="AW102">
        <f t="shared" si="37"/>
        <v>0</v>
      </c>
      <c r="AX102">
        <f t="shared" si="38"/>
        <v>0</v>
      </c>
      <c r="AY102">
        <f t="shared" si="39"/>
        <v>2</v>
      </c>
    </row>
    <row r="103" spans="1:51" x14ac:dyDescent="0.3">
      <c r="A103" s="1" t="s">
        <v>97</v>
      </c>
      <c r="B103" s="2">
        <v>19570347</v>
      </c>
      <c r="C103" s="3" t="s">
        <v>5336</v>
      </c>
      <c r="D103" s="5">
        <v>22.97</v>
      </c>
      <c r="E103" s="5">
        <v>40.045277810000002</v>
      </c>
      <c r="F103" s="3" t="s">
        <v>4485</v>
      </c>
      <c r="G103" s="3" t="s">
        <v>4486</v>
      </c>
      <c r="H103" s="3" t="s">
        <v>4598</v>
      </c>
      <c r="I103" s="3" t="s">
        <v>4599</v>
      </c>
      <c r="J103" s="3" t="s">
        <v>4600</v>
      </c>
      <c r="K103" s="6">
        <v>10385</v>
      </c>
      <c r="L103" s="6">
        <v>11590</v>
      </c>
      <c r="M103" s="6">
        <v>-9766</v>
      </c>
      <c r="N103" s="6">
        <v>-10557</v>
      </c>
      <c r="O103" s="6">
        <v>-11307</v>
      </c>
      <c r="P103" s="6">
        <v>-12297</v>
      </c>
      <c r="Q103" s="6">
        <v>-16811</v>
      </c>
      <c r="R103" s="6">
        <v>-252</v>
      </c>
      <c r="S103" s="6">
        <v>-11284</v>
      </c>
      <c r="T103" s="6">
        <v>-24156</v>
      </c>
      <c r="U103" s="6">
        <v>4362</v>
      </c>
      <c r="V103" s="6">
        <v>4281</v>
      </c>
      <c r="W103" s="6">
        <v>38952</v>
      </c>
      <c r="X103" s="6">
        <v>39386</v>
      </c>
      <c r="Y103" s="6">
        <v>20770</v>
      </c>
      <c r="Z103" s="6">
        <v>20714</v>
      </c>
      <c r="AA103" s="6">
        <v>27766</v>
      </c>
      <c r="AB103" s="6">
        <v>25148</v>
      </c>
      <c r="AC103" s="6">
        <v>1331823</v>
      </c>
      <c r="AD103" s="6">
        <v>948667</v>
      </c>
      <c r="AF103">
        <f t="shared" si="20"/>
        <v>-0.43158246046416104</v>
      </c>
      <c r="AG103">
        <f t="shared" si="21"/>
        <v>-6.3982125628395878E-3</v>
      </c>
      <c r="AH103">
        <f t="shared" si="22"/>
        <v>0.11198398028342575</v>
      </c>
      <c r="AI103">
        <f t="shared" si="23"/>
        <v>0.10869344437109633</v>
      </c>
      <c r="AJ103">
        <f t="shared" si="24"/>
        <v>0.74803716775912987</v>
      </c>
      <c r="AK103">
        <f t="shared" si="25"/>
        <v>0.8236837919516462</v>
      </c>
      <c r="AL103">
        <f t="shared" si="26"/>
        <v>-1.0887818969667791</v>
      </c>
      <c r="AM103">
        <f t="shared" si="27"/>
        <v>-1.0610008628127696</v>
      </c>
      <c r="AN103">
        <f t="shared" si="28"/>
        <v>0.26661018689669336</v>
      </c>
      <c r="AO103">
        <f t="shared" si="29"/>
        <v>0.29426699842583659</v>
      </c>
      <c r="AP103">
        <f t="shared" si="30"/>
        <v>0</v>
      </c>
      <c r="AQ103">
        <f t="shared" si="31"/>
        <v>0</v>
      </c>
      <c r="AR103">
        <f t="shared" si="32"/>
        <v>0</v>
      </c>
      <c r="AS103">
        <f t="shared" si="33"/>
        <v>1</v>
      </c>
      <c r="AT103">
        <f t="shared" si="34"/>
        <v>0</v>
      </c>
      <c r="AU103">
        <f t="shared" si="35"/>
        <v>0</v>
      </c>
      <c r="AV103">
        <f t="shared" si="36"/>
        <v>0</v>
      </c>
      <c r="AW103">
        <f t="shared" si="37"/>
        <v>0</v>
      </c>
      <c r="AX103">
        <f t="shared" si="38"/>
        <v>0</v>
      </c>
      <c r="AY103">
        <f t="shared" si="39"/>
        <v>1</v>
      </c>
    </row>
    <row r="104" spans="1:51" x14ac:dyDescent="0.3">
      <c r="A104" s="1" t="s">
        <v>98</v>
      </c>
      <c r="B104" s="2">
        <v>110337488</v>
      </c>
      <c r="C104" s="3" t="s">
        <v>5336</v>
      </c>
      <c r="D104" s="7">
        <v>10.785</v>
      </c>
      <c r="E104" s="5">
        <v>84.530133750000005</v>
      </c>
      <c r="F104" s="3" t="s">
        <v>4480</v>
      </c>
      <c r="G104" s="3" t="s">
        <v>4491</v>
      </c>
      <c r="H104" s="3" t="s">
        <v>4492</v>
      </c>
      <c r="I104" s="3" t="s">
        <v>4493</v>
      </c>
      <c r="J104" s="3" t="s">
        <v>4494</v>
      </c>
      <c r="K104" s="6" t="s">
        <v>4474</v>
      </c>
      <c r="L104" s="6" t="s">
        <v>4474</v>
      </c>
      <c r="M104" s="6" t="s">
        <v>4474</v>
      </c>
      <c r="N104" s="6" t="s">
        <v>4474</v>
      </c>
      <c r="O104" s="6" t="s">
        <v>4474</v>
      </c>
      <c r="P104" s="6" t="s">
        <v>4474</v>
      </c>
      <c r="Q104" s="6">
        <v>1684.0540000000001</v>
      </c>
      <c r="R104" s="6">
        <v>-35.880000000000003</v>
      </c>
      <c r="S104" s="6">
        <v>-624.19299999999998</v>
      </c>
      <c r="T104" s="6">
        <v>-90.179000000000002</v>
      </c>
      <c r="U104" s="6" t="s">
        <v>4474</v>
      </c>
      <c r="V104" s="6" t="s">
        <v>4474</v>
      </c>
      <c r="W104" s="6">
        <v>63182.879999999997</v>
      </c>
      <c r="X104" s="6">
        <v>61305.822</v>
      </c>
      <c r="Y104" s="6">
        <v>77.801000000000002</v>
      </c>
      <c r="Z104" s="6">
        <v>584.63499999999999</v>
      </c>
      <c r="AA104" s="6">
        <v>224</v>
      </c>
      <c r="AB104" s="6">
        <v>67</v>
      </c>
      <c r="AC104" s="6">
        <v>7837750</v>
      </c>
      <c r="AD104" s="6">
        <v>7837750</v>
      </c>
      <c r="AF104">
        <f t="shared" si="20"/>
        <v>2.6653644151706922E-2</v>
      </c>
      <c r="AG104">
        <f t="shared" si="21"/>
        <v>-5.8526252204888472E-4</v>
      </c>
      <c r="AH104" t="e">
        <f t="shared" si="22"/>
        <v>#VALUE!</v>
      </c>
      <c r="AI104" t="e">
        <f t="shared" si="23"/>
        <v>#VALUE!</v>
      </c>
      <c r="AJ104">
        <f t="shared" si="24"/>
        <v>0.34732589285714288</v>
      </c>
      <c r="AK104">
        <f t="shared" si="25"/>
        <v>8.7258955223880594</v>
      </c>
      <c r="AL104" t="e">
        <f t="shared" si="26"/>
        <v>#VALUE!</v>
      </c>
      <c r="AM104" t="e">
        <f t="shared" si="27"/>
        <v>#VALUE!</v>
      </c>
      <c r="AN104" t="e">
        <f t="shared" si="28"/>
        <v>#VALUE!</v>
      </c>
      <c r="AO104" t="e">
        <f t="shared" si="29"/>
        <v>#VALUE!</v>
      </c>
      <c r="AP104">
        <f t="shared" si="30"/>
        <v>1</v>
      </c>
      <c r="AQ104">
        <f t="shared" si="31"/>
        <v>0</v>
      </c>
      <c r="AR104">
        <f t="shared" si="32"/>
        <v>1</v>
      </c>
      <c r="AS104">
        <f t="shared" si="33"/>
        <v>0</v>
      </c>
      <c r="AT104">
        <f t="shared" si="34"/>
        <v>0</v>
      </c>
      <c r="AU104">
        <f t="shared" si="35"/>
        <v>0</v>
      </c>
      <c r="AV104">
        <f t="shared" si="36"/>
        <v>0</v>
      </c>
      <c r="AW104">
        <f t="shared" si="37"/>
        <v>0</v>
      </c>
      <c r="AX104">
        <f t="shared" si="38"/>
        <v>0</v>
      </c>
      <c r="AY104">
        <f t="shared" si="39"/>
        <v>2</v>
      </c>
    </row>
    <row r="105" spans="1:51" x14ac:dyDescent="0.3">
      <c r="A105" s="1" t="s">
        <v>99</v>
      </c>
      <c r="B105" s="2">
        <v>111553149</v>
      </c>
      <c r="C105" s="3" t="s">
        <v>5338</v>
      </c>
      <c r="D105" s="7">
        <v>10.85</v>
      </c>
      <c r="E105" s="5">
        <v>97.932100000000005</v>
      </c>
      <c r="F105" s="3" t="s">
        <v>4480</v>
      </c>
      <c r="G105" s="3" t="s">
        <v>4491</v>
      </c>
      <c r="H105" s="3" t="s">
        <v>4492</v>
      </c>
      <c r="I105" s="3" t="s">
        <v>4493</v>
      </c>
      <c r="J105" s="3"/>
      <c r="K105" s="6" t="s">
        <v>4474</v>
      </c>
      <c r="L105" s="6" t="s">
        <v>4474</v>
      </c>
      <c r="M105" s="6" t="s">
        <v>4474</v>
      </c>
      <c r="N105" s="6" t="s">
        <v>4474</v>
      </c>
      <c r="O105" s="6">
        <v>-701.83600000000001</v>
      </c>
      <c r="P105" s="6">
        <v>-42.689</v>
      </c>
      <c r="Q105" s="6">
        <v>2368.8040000000001</v>
      </c>
      <c r="R105" s="6">
        <v>257.084</v>
      </c>
      <c r="S105" s="6">
        <v>-477.15800000000002</v>
      </c>
      <c r="T105" s="6">
        <v>0</v>
      </c>
      <c r="U105" s="6" t="s">
        <v>4474</v>
      </c>
      <c r="V105" s="6" t="s">
        <v>4474</v>
      </c>
      <c r="W105" s="6">
        <v>72784.615000000005</v>
      </c>
      <c r="X105" s="6">
        <v>70470.565000000002</v>
      </c>
      <c r="Y105" s="8">
        <v>123.9</v>
      </c>
      <c r="Z105" s="6">
        <v>580.71699999999998</v>
      </c>
      <c r="AA105" s="6">
        <v>231</v>
      </c>
      <c r="AB105" s="6">
        <v>25</v>
      </c>
      <c r="AC105" s="6">
        <v>9026000</v>
      </c>
      <c r="AD105" s="6">
        <v>9026000</v>
      </c>
      <c r="AF105">
        <f t="shared" si="20"/>
        <v>3.2545394380392063E-2</v>
      </c>
      <c r="AG105">
        <f t="shared" si="21"/>
        <v>3.6481047086822705E-3</v>
      </c>
      <c r="AH105" t="e">
        <f t="shared" si="22"/>
        <v>#VALUE!</v>
      </c>
      <c r="AI105" t="e">
        <f t="shared" si="23"/>
        <v>#VALUE!</v>
      </c>
      <c r="AJ105">
        <f t="shared" si="24"/>
        <v>0.53636363636363638</v>
      </c>
      <c r="AK105">
        <f t="shared" si="25"/>
        <v>23.228680000000001</v>
      </c>
      <c r="AL105" t="e">
        <f t="shared" si="26"/>
        <v>#VALUE!</v>
      </c>
      <c r="AM105" t="e">
        <f t="shared" si="27"/>
        <v>#VALUE!</v>
      </c>
      <c r="AN105" t="e">
        <f t="shared" si="28"/>
        <v>#VALUE!</v>
      </c>
      <c r="AO105" t="e">
        <f t="shared" si="29"/>
        <v>#VALUE!</v>
      </c>
      <c r="AP105">
        <f t="shared" si="30"/>
        <v>1</v>
      </c>
      <c r="AQ105">
        <f t="shared" si="31"/>
        <v>0</v>
      </c>
      <c r="AR105">
        <f t="shared" si="32"/>
        <v>1</v>
      </c>
      <c r="AS105">
        <f t="shared" si="33"/>
        <v>0</v>
      </c>
      <c r="AT105">
        <f t="shared" si="34"/>
        <v>0</v>
      </c>
      <c r="AU105">
        <f t="shared" si="35"/>
        <v>0</v>
      </c>
      <c r="AV105">
        <f t="shared" si="36"/>
        <v>0</v>
      </c>
      <c r="AW105">
        <f t="shared" si="37"/>
        <v>0</v>
      </c>
      <c r="AX105">
        <f t="shared" si="38"/>
        <v>0</v>
      </c>
      <c r="AY105">
        <f t="shared" si="39"/>
        <v>2</v>
      </c>
    </row>
    <row r="106" spans="1:51" x14ac:dyDescent="0.3">
      <c r="A106" s="1" t="s">
        <v>100</v>
      </c>
      <c r="B106" s="2">
        <v>105865161</v>
      </c>
      <c r="C106" s="3" t="s">
        <v>5338</v>
      </c>
      <c r="D106" s="7">
        <v>12.27</v>
      </c>
      <c r="E106" s="5">
        <v>68.926700460000006</v>
      </c>
      <c r="F106" s="3" t="s">
        <v>4480</v>
      </c>
      <c r="G106" s="3" t="s">
        <v>4491</v>
      </c>
      <c r="H106" s="3" t="s">
        <v>4492</v>
      </c>
      <c r="I106" s="3" t="s">
        <v>4493</v>
      </c>
      <c r="J106" s="3" t="s">
        <v>4494</v>
      </c>
      <c r="K106" s="6" t="s">
        <v>4474</v>
      </c>
      <c r="L106" s="6" t="s">
        <v>4474</v>
      </c>
      <c r="M106" s="6" t="s">
        <v>4474</v>
      </c>
      <c r="N106" s="6" t="s">
        <v>4474</v>
      </c>
      <c r="O106" s="6">
        <v>-1207.953</v>
      </c>
      <c r="P106" s="6">
        <v>-1166.1410000000001</v>
      </c>
      <c r="Q106" s="6">
        <v>956.50099999999998</v>
      </c>
      <c r="R106" s="6">
        <v>1472.5619999999999</v>
      </c>
      <c r="S106" s="6">
        <v>-981.19500000000005</v>
      </c>
      <c r="T106" s="6">
        <v>-890.13</v>
      </c>
      <c r="U106" s="6" t="s">
        <v>4474</v>
      </c>
      <c r="V106" s="6" t="s">
        <v>4474</v>
      </c>
      <c r="W106" s="6">
        <v>36352.981</v>
      </c>
      <c r="X106" s="6">
        <v>35728.703000000001</v>
      </c>
      <c r="Y106" s="6">
        <v>25.145</v>
      </c>
      <c r="Z106" s="6">
        <v>45.395000000000003</v>
      </c>
      <c r="AA106" s="6">
        <v>2998</v>
      </c>
      <c r="AB106" s="6">
        <v>2399</v>
      </c>
      <c r="AC106" s="6">
        <v>5617498</v>
      </c>
      <c r="AD106" s="6">
        <v>5617498</v>
      </c>
      <c r="AF106">
        <f t="shared" si="20"/>
        <v>2.6311487357804302E-2</v>
      </c>
      <c r="AG106">
        <f t="shared" si="21"/>
        <v>4.1215098124328775E-2</v>
      </c>
      <c r="AH106" t="e">
        <f t="shared" si="22"/>
        <v>#VALUE!</v>
      </c>
      <c r="AI106" t="e">
        <f t="shared" si="23"/>
        <v>#VALUE!</v>
      </c>
      <c r="AJ106">
        <f t="shared" si="24"/>
        <v>8.3872581721147425E-3</v>
      </c>
      <c r="AK106">
        <f t="shared" si="25"/>
        <v>1.8922467694872866E-2</v>
      </c>
      <c r="AL106" t="e">
        <f t="shared" si="26"/>
        <v>#VALUE!</v>
      </c>
      <c r="AM106" t="e">
        <f t="shared" si="27"/>
        <v>#VALUE!</v>
      </c>
      <c r="AN106" t="e">
        <f t="shared" si="28"/>
        <v>#VALUE!</v>
      </c>
      <c r="AO106" t="e">
        <f t="shared" si="29"/>
        <v>#VALUE!</v>
      </c>
      <c r="AP106">
        <f t="shared" si="30"/>
        <v>1</v>
      </c>
      <c r="AQ106">
        <f t="shared" si="31"/>
        <v>0</v>
      </c>
      <c r="AR106">
        <f t="shared" si="32"/>
        <v>0</v>
      </c>
      <c r="AS106">
        <f t="shared" si="33"/>
        <v>0</v>
      </c>
      <c r="AT106">
        <f t="shared" si="34"/>
        <v>0</v>
      </c>
      <c r="AU106">
        <f t="shared" si="35"/>
        <v>0</v>
      </c>
      <c r="AV106">
        <f t="shared" si="36"/>
        <v>0</v>
      </c>
      <c r="AW106">
        <f t="shared" si="37"/>
        <v>0</v>
      </c>
      <c r="AX106">
        <f t="shared" si="38"/>
        <v>0</v>
      </c>
      <c r="AY106">
        <f t="shared" si="39"/>
        <v>1</v>
      </c>
    </row>
    <row r="107" spans="1:51" x14ac:dyDescent="0.3">
      <c r="A107" s="1" t="s">
        <v>101</v>
      </c>
      <c r="B107" s="2">
        <v>4262539</v>
      </c>
      <c r="C107" s="3" t="s">
        <v>5337</v>
      </c>
      <c r="D107" s="5">
        <v>45.11</v>
      </c>
      <c r="E107" s="5">
        <v>5024.2112372399997</v>
      </c>
      <c r="F107" s="3" t="s">
        <v>4485</v>
      </c>
      <c r="G107" s="3" t="s">
        <v>4486</v>
      </c>
      <c r="H107" s="3" t="s">
        <v>4590</v>
      </c>
      <c r="I107" s="3" t="s">
        <v>4590</v>
      </c>
      <c r="J107" s="3" t="s">
        <v>4591</v>
      </c>
      <c r="K107" s="6">
        <v>2737330</v>
      </c>
      <c r="L107" s="6">
        <v>2706529</v>
      </c>
      <c r="M107" s="6" t="s">
        <v>4474</v>
      </c>
      <c r="N107" s="6" t="s">
        <v>4474</v>
      </c>
      <c r="O107" s="6">
        <v>1391136</v>
      </c>
      <c r="P107" s="6">
        <v>1383922</v>
      </c>
      <c r="Q107" s="6">
        <v>535834</v>
      </c>
      <c r="R107" s="6">
        <v>564313</v>
      </c>
      <c r="S107" s="6">
        <v>1711629</v>
      </c>
      <c r="T107" s="6">
        <v>1651124</v>
      </c>
      <c r="U107" s="6">
        <v>19738351</v>
      </c>
      <c r="V107" s="6">
        <v>17982584</v>
      </c>
      <c r="W107" s="6">
        <v>32153829</v>
      </c>
      <c r="X107" s="6">
        <v>31018377</v>
      </c>
      <c r="Y107" s="6">
        <v>1638796</v>
      </c>
      <c r="Z107" s="6">
        <v>1436981</v>
      </c>
      <c r="AA107" s="6">
        <v>1495542</v>
      </c>
      <c r="AB107" s="6">
        <v>2613477</v>
      </c>
      <c r="AC107" s="6">
        <v>111376884</v>
      </c>
      <c r="AD107" s="6">
        <v>111376884</v>
      </c>
      <c r="AF107">
        <f t="shared" si="20"/>
        <v>1.6664702670403576E-2</v>
      </c>
      <c r="AG107">
        <f t="shared" si="21"/>
        <v>1.8192860316321516E-2</v>
      </c>
      <c r="AH107">
        <f t="shared" si="22"/>
        <v>0.61387248778364778</v>
      </c>
      <c r="AI107">
        <f t="shared" si="23"/>
        <v>0.57973968141531063</v>
      </c>
      <c r="AJ107">
        <f t="shared" si="24"/>
        <v>1.0957873466609429</v>
      </c>
      <c r="AK107">
        <f t="shared" si="25"/>
        <v>0.54983495167548824</v>
      </c>
      <c r="AL107">
        <f t="shared" si="26"/>
        <v>0.50820909426338801</v>
      </c>
      <c r="AM107">
        <f t="shared" si="27"/>
        <v>0.51132723868837171</v>
      </c>
      <c r="AN107">
        <f t="shared" si="28"/>
        <v>8.5132318144753458E-2</v>
      </c>
      <c r="AO107">
        <f t="shared" si="29"/>
        <v>8.7255661377769703E-2</v>
      </c>
      <c r="AP107">
        <f t="shared" si="30"/>
        <v>1</v>
      </c>
      <c r="AQ107">
        <f t="shared" si="31"/>
        <v>1</v>
      </c>
      <c r="AR107">
        <f t="shared" si="32"/>
        <v>0</v>
      </c>
      <c r="AS107">
        <f t="shared" si="33"/>
        <v>1</v>
      </c>
      <c r="AT107">
        <f t="shared" si="34"/>
        <v>0</v>
      </c>
      <c r="AU107">
        <f t="shared" si="35"/>
        <v>1</v>
      </c>
      <c r="AV107">
        <f t="shared" si="36"/>
        <v>0</v>
      </c>
      <c r="AW107">
        <f t="shared" si="37"/>
        <v>0</v>
      </c>
      <c r="AX107">
        <f t="shared" si="38"/>
        <v>0</v>
      </c>
      <c r="AY107">
        <f t="shared" si="39"/>
        <v>4</v>
      </c>
    </row>
    <row r="108" spans="1:51" x14ac:dyDescent="0.3">
      <c r="A108" s="1" t="s">
        <v>102</v>
      </c>
      <c r="B108" s="2">
        <v>4014726</v>
      </c>
      <c r="C108" s="3" t="s">
        <v>5337</v>
      </c>
      <c r="D108" s="7">
        <v>301.74</v>
      </c>
      <c r="E108" s="5">
        <v>67101.997289999999</v>
      </c>
      <c r="F108" s="3" t="s">
        <v>4583</v>
      </c>
      <c r="G108" s="3" t="s">
        <v>4583</v>
      </c>
      <c r="H108" s="3" t="s">
        <v>4584</v>
      </c>
      <c r="I108" s="3" t="s">
        <v>4605</v>
      </c>
      <c r="J108" s="3" t="s">
        <v>4606</v>
      </c>
      <c r="K108" s="6">
        <v>12100600</v>
      </c>
      <c r="L108" s="6">
        <v>12104400</v>
      </c>
      <c r="M108" s="6">
        <v>4298700</v>
      </c>
      <c r="N108" s="6">
        <v>4200200</v>
      </c>
      <c r="O108" s="6">
        <v>2847600</v>
      </c>
      <c r="P108" s="6">
        <v>2772600</v>
      </c>
      <c r="Q108" s="6">
        <v>3862400</v>
      </c>
      <c r="R108" s="6">
        <v>2605800</v>
      </c>
      <c r="S108" s="6">
        <v>3646700</v>
      </c>
      <c r="T108" s="6">
        <v>3692600</v>
      </c>
      <c r="U108" s="6">
        <v>13565200</v>
      </c>
      <c r="V108" s="6">
        <v>12945200</v>
      </c>
      <c r="W108" s="6">
        <v>39574600</v>
      </c>
      <c r="X108" s="6">
        <v>36974300</v>
      </c>
      <c r="Y108" s="6">
        <v>6363000</v>
      </c>
      <c r="Z108" s="6">
        <v>5677400</v>
      </c>
      <c r="AA108" s="6">
        <v>4179600</v>
      </c>
      <c r="AB108" s="6">
        <v>4474500</v>
      </c>
      <c r="AC108" s="6">
        <v>222372418</v>
      </c>
      <c r="AD108" s="6">
        <v>222314502</v>
      </c>
      <c r="AF108">
        <f t="shared" si="20"/>
        <v>9.7597954243378332E-2</v>
      </c>
      <c r="AG108">
        <f t="shared" si="21"/>
        <v>7.0475979261270666E-2</v>
      </c>
      <c r="AH108">
        <f t="shared" si="22"/>
        <v>0.34277541655506311</v>
      </c>
      <c r="AI108">
        <f t="shared" si="23"/>
        <v>0.35011345718512588</v>
      </c>
      <c r="AJ108">
        <f t="shared" si="24"/>
        <v>1.5223944875107667</v>
      </c>
      <c r="AK108">
        <f t="shared" si="25"/>
        <v>1.2688345066487876</v>
      </c>
      <c r="AL108">
        <f t="shared" si="26"/>
        <v>0.23532717385914748</v>
      </c>
      <c r="AM108">
        <f t="shared" si="27"/>
        <v>0.22905720233964508</v>
      </c>
      <c r="AN108">
        <f t="shared" si="28"/>
        <v>0.30576683023959811</v>
      </c>
      <c r="AO108">
        <f t="shared" si="29"/>
        <v>0.3273733376967245</v>
      </c>
      <c r="AP108">
        <f t="shared" si="30"/>
        <v>1</v>
      </c>
      <c r="AQ108">
        <f t="shared" si="31"/>
        <v>1</v>
      </c>
      <c r="AR108">
        <f t="shared" si="32"/>
        <v>1</v>
      </c>
      <c r="AS108">
        <f t="shared" si="33"/>
        <v>0</v>
      </c>
      <c r="AT108">
        <f t="shared" si="34"/>
        <v>1</v>
      </c>
      <c r="AU108">
        <f t="shared" si="35"/>
        <v>1</v>
      </c>
      <c r="AV108">
        <f t="shared" si="36"/>
        <v>1</v>
      </c>
      <c r="AW108">
        <f t="shared" si="37"/>
        <v>0</v>
      </c>
      <c r="AX108">
        <f t="shared" si="38"/>
        <v>0</v>
      </c>
      <c r="AY108">
        <f t="shared" si="39"/>
        <v>6</v>
      </c>
    </row>
    <row r="109" spans="1:51" x14ac:dyDescent="0.3">
      <c r="A109" s="1" t="s">
        <v>103</v>
      </c>
      <c r="B109" s="2">
        <v>4995184</v>
      </c>
      <c r="C109" s="3" t="s">
        <v>5336</v>
      </c>
      <c r="D109" s="5">
        <v>19.079999999999998</v>
      </c>
      <c r="E109" s="5">
        <v>52.661696759999998</v>
      </c>
      <c r="F109" s="3" t="s">
        <v>4485</v>
      </c>
      <c r="G109" s="3" t="s">
        <v>4607</v>
      </c>
      <c r="H109" s="3" t="s">
        <v>4608</v>
      </c>
      <c r="I109" s="3" t="s">
        <v>4608</v>
      </c>
      <c r="J109" s="3" t="s">
        <v>4609</v>
      </c>
      <c r="K109" s="6">
        <v>284091</v>
      </c>
      <c r="L109" s="6">
        <v>281814</v>
      </c>
      <c r="M109" s="6">
        <v>6299</v>
      </c>
      <c r="N109" s="6">
        <v>2915</v>
      </c>
      <c r="O109" s="6">
        <v>3181</v>
      </c>
      <c r="P109" s="6">
        <v>47</v>
      </c>
      <c r="Q109" s="6">
        <v>-54</v>
      </c>
      <c r="R109" s="6">
        <v>-4625</v>
      </c>
      <c r="S109" s="6">
        <v>4325</v>
      </c>
      <c r="T109" s="6">
        <v>13807</v>
      </c>
      <c r="U109" s="6">
        <v>118409</v>
      </c>
      <c r="V109" s="6">
        <v>100471</v>
      </c>
      <c r="W109" s="6">
        <v>197116</v>
      </c>
      <c r="X109" s="6">
        <v>175486</v>
      </c>
      <c r="Y109" s="6">
        <v>102610</v>
      </c>
      <c r="Z109" s="6">
        <v>100670</v>
      </c>
      <c r="AA109" s="6">
        <v>45113</v>
      </c>
      <c r="AB109" s="6">
        <v>46850</v>
      </c>
      <c r="AC109" s="6">
        <v>2760047</v>
      </c>
      <c r="AD109" s="6">
        <v>2760047</v>
      </c>
      <c r="AF109">
        <f t="shared" si="20"/>
        <v>-2.7395036425252134E-4</v>
      </c>
      <c r="AG109">
        <f t="shared" si="21"/>
        <v>-2.6355378776654548E-2</v>
      </c>
      <c r="AH109">
        <f t="shared" si="22"/>
        <v>0.60070719779216297</v>
      </c>
      <c r="AI109">
        <f t="shared" si="23"/>
        <v>0.57253000239335328</v>
      </c>
      <c r="AJ109">
        <f t="shared" si="24"/>
        <v>2.2745106731984128</v>
      </c>
      <c r="AK109">
        <f t="shared" si="25"/>
        <v>2.1487726787620063</v>
      </c>
      <c r="AL109">
        <f t="shared" si="26"/>
        <v>1.1197116416922746E-2</v>
      </c>
      <c r="AM109">
        <f t="shared" si="27"/>
        <v>1.6677666829894894E-4</v>
      </c>
      <c r="AN109">
        <f t="shared" si="28"/>
        <v>1.4412376468678341</v>
      </c>
      <c r="AO109">
        <f t="shared" si="29"/>
        <v>1.6059058842300811</v>
      </c>
      <c r="AP109">
        <f t="shared" si="30"/>
        <v>0</v>
      </c>
      <c r="AQ109">
        <f t="shared" si="31"/>
        <v>1</v>
      </c>
      <c r="AR109">
        <f t="shared" si="32"/>
        <v>1</v>
      </c>
      <c r="AS109">
        <f t="shared" si="33"/>
        <v>1</v>
      </c>
      <c r="AT109">
        <f t="shared" si="34"/>
        <v>0</v>
      </c>
      <c r="AU109">
        <f t="shared" si="35"/>
        <v>1</v>
      </c>
      <c r="AV109">
        <f t="shared" si="36"/>
        <v>1</v>
      </c>
      <c r="AW109">
        <f t="shared" si="37"/>
        <v>0</v>
      </c>
      <c r="AX109">
        <f t="shared" si="38"/>
        <v>0</v>
      </c>
      <c r="AY109">
        <f t="shared" si="39"/>
        <v>5</v>
      </c>
    </row>
    <row r="110" spans="1:51" x14ac:dyDescent="0.3">
      <c r="A110" s="1" t="s">
        <v>104</v>
      </c>
      <c r="B110" s="2">
        <v>4673706</v>
      </c>
      <c r="C110" s="3" t="s">
        <v>5335</v>
      </c>
      <c r="D110" s="5">
        <v>22.06</v>
      </c>
      <c r="E110" s="5">
        <v>1440.9429858999999</v>
      </c>
      <c r="F110" s="3" t="s">
        <v>4485</v>
      </c>
      <c r="G110" s="3" t="s">
        <v>4607</v>
      </c>
      <c r="H110" s="3" t="s">
        <v>4608</v>
      </c>
      <c r="I110" s="3" t="s">
        <v>4608</v>
      </c>
      <c r="J110" s="3" t="s">
        <v>4610</v>
      </c>
      <c r="K110" s="6">
        <v>1962220</v>
      </c>
      <c r="L110" s="6">
        <v>2014104</v>
      </c>
      <c r="M110" s="6">
        <v>452535</v>
      </c>
      <c r="N110" s="6">
        <v>464791</v>
      </c>
      <c r="O110" s="6">
        <v>92025</v>
      </c>
      <c r="P110" s="6">
        <v>114241</v>
      </c>
      <c r="Q110" s="6">
        <v>-2288</v>
      </c>
      <c r="R110" s="6">
        <v>18211</v>
      </c>
      <c r="S110" s="6">
        <v>527064</v>
      </c>
      <c r="T110" s="6">
        <v>509026</v>
      </c>
      <c r="U110" s="6">
        <v>1561874</v>
      </c>
      <c r="V110" s="6">
        <v>1577328</v>
      </c>
      <c r="W110" s="6">
        <v>3884323</v>
      </c>
      <c r="X110" s="6">
        <v>3939485</v>
      </c>
      <c r="Y110" s="6">
        <v>311072</v>
      </c>
      <c r="Z110" s="6">
        <v>315478</v>
      </c>
      <c r="AA110" s="6">
        <v>381913</v>
      </c>
      <c r="AB110" s="6">
        <v>428782</v>
      </c>
      <c r="AC110" s="6">
        <v>65319265</v>
      </c>
      <c r="AD110" s="6">
        <v>65320797</v>
      </c>
      <c r="AF110">
        <f t="shared" si="20"/>
        <v>-5.8903443405710601E-4</v>
      </c>
      <c r="AG110">
        <f t="shared" si="21"/>
        <v>4.6226854525401161E-3</v>
      </c>
      <c r="AH110">
        <f t="shared" si="22"/>
        <v>0.40209683901158583</v>
      </c>
      <c r="AI110">
        <f t="shared" si="23"/>
        <v>0.40038939099907728</v>
      </c>
      <c r="AJ110">
        <f t="shared" si="24"/>
        <v>0.81451011094149717</v>
      </c>
      <c r="AK110">
        <f t="shared" si="25"/>
        <v>0.73575383295007724</v>
      </c>
      <c r="AL110">
        <f t="shared" si="26"/>
        <v>4.6898410983477898E-2</v>
      </c>
      <c r="AM110">
        <f t="shared" si="27"/>
        <v>5.6720506984743589E-2</v>
      </c>
      <c r="AN110">
        <f t="shared" si="28"/>
        <v>0.50516396293511123</v>
      </c>
      <c r="AO110">
        <f t="shared" si="29"/>
        <v>0.51126073585760579</v>
      </c>
      <c r="AP110">
        <f t="shared" si="30"/>
        <v>0</v>
      </c>
      <c r="AQ110">
        <f t="shared" si="31"/>
        <v>1</v>
      </c>
      <c r="AR110">
        <f t="shared" si="32"/>
        <v>0</v>
      </c>
      <c r="AS110">
        <f t="shared" si="33"/>
        <v>1</v>
      </c>
      <c r="AT110">
        <f t="shared" si="34"/>
        <v>0</v>
      </c>
      <c r="AU110">
        <f t="shared" si="35"/>
        <v>1</v>
      </c>
      <c r="AV110">
        <f t="shared" si="36"/>
        <v>0</v>
      </c>
      <c r="AW110">
        <f t="shared" si="37"/>
        <v>0</v>
      </c>
      <c r="AX110">
        <f t="shared" si="38"/>
        <v>1</v>
      </c>
      <c r="AY110">
        <f t="shared" si="39"/>
        <v>4</v>
      </c>
    </row>
    <row r="111" spans="1:51" x14ac:dyDescent="0.3">
      <c r="A111" s="1" t="s">
        <v>105</v>
      </c>
      <c r="B111" s="2">
        <v>4819787</v>
      </c>
      <c r="C111" s="3" t="s">
        <v>5335</v>
      </c>
      <c r="D111" s="7">
        <v>128.85</v>
      </c>
      <c r="E111" s="5">
        <v>80501.825813999996</v>
      </c>
      <c r="F111" s="3" t="s">
        <v>4475</v>
      </c>
      <c r="G111" s="3" t="s">
        <v>4529</v>
      </c>
      <c r="H111" s="3" t="s">
        <v>4530</v>
      </c>
      <c r="I111" s="3" t="s">
        <v>4611</v>
      </c>
      <c r="J111" s="3" t="s">
        <v>4612</v>
      </c>
      <c r="K111" s="6">
        <v>10840000</v>
      </c>
      <c r="L111" s="6">
        <v>10505000</v>
      </c>
      <c r="M111" s="6">
        <v>1673000</v>
      </c>
      <c r="N111" s="6">
        <v>1637000</v>
      </c>
      <c r="O111" s="6">
        <v>1627000</v>
      </c>
      <c r="P111" s="6">
        <v>1598000</v>
      </c>
      <c r="Q111" s="6">
        <v>1838000</v>
      </c>
      <c r="R111" s="6">
        <v>4844000</v>
      </c>
      <c r="S111" s="6">
        <v>4115000</v>
      </c>
      <c r="T111" s="6">
        <v>4362000</v>
      </c>
      <c r="U111" s="6">
        <v>1994000</v>
      </c>
      <c r="V111" s="6">
        <v>1993000</v>
      </c>
      <c r="W111" s="6">
        <v>22172000</v>
      </c>
      <c r="X111" s="6">
        <v>26320000</v>
      </c>
      <c r="Y111" s="6">
        <v>18319000</v>
      </c>
      <c r="Z111" s="6">
        <v>22252000</v>
      </c>
      <c r="AA111" s="6">
        <v>11336000</v>
      </c>
      <c r="AB111" s="6">
        <v>15828000</v>
      </c>
      <c r="AC111" s="6">
        <v>638000000</v>
      </c>
      <c r="AD111" s="6">
        <v>634000000</v>
      </c>
      <c r="AF111">
        <f t="shared" si="20"/>
        <v>8.2897348006494675E-2</v>
      </c>
      <c r="AG111">
        <f t="shared" si="21"/>
        <v>0.18404255319148935</v>
      </c>
      <c r="AH111">
        <f t="shared" si="22"/>
        <v>8.9933249143063318E-2</v>
      </c>
      <c r="AI111">
        <f t="shared" si="23"/>
        <v>7.5721884498480246E-2</v>
      </c>
      <c r="AJ111">
        <f t="shared" si="24"/>
        <v>1.6160021171489061</v>
      </c>
      <c r="AK111">
        <f t="shared" si="25"/>
        <v>1.4058630275461208</v>
      </c>
      <c r="AL111">
        <f t="shared" si="26"/>
        <v>0.15009225092250922</v>
      </c>
      <c r="AM111">
        <f t="shared" si="27"/>
        <v>0.15211803902903379</v>
      </c>
      <c r="AN111">
        <f t="shared" si="28"/>
        <v>0.48890492513079559</v>
      </c>
      <c r="AO111">
        <f t="shared" si="29"/>
        <v>0.39912613981762918</v>
      </c>
      <c r="AP111">
        <f t="shared" si="30"/>
        <v>1</v>
      </c>
      <c r="AQ111">
        <f t="shared" si="31"/>
        <v>1</v>
      </c>
      <c r="AR111">
        <f t="shared" si="32"/>
        <v>0</v>
      </c>
      <c r="AS111">
        <f t="shared" si="33"/>
        <v>1</v>
      </c>
      <c r="AT111">
        <f t="shared" si="34"/>
        <v>0</v>
      </c>
      <c r="AU111">
        <f t="shared" si="35"/>
        <v>1</v>
      </c>
      <c r="AV111">
        <f t="shared" si="36"/>
        <v>0</v>
      </c>
      <c r="AW111">
        <f t="shared" si="37"/>
        <v>1</v>
      </c>
      <c r="AX111">
        <f t="shared" si="38"/>
        <v>0</v>
      </c>
      <c r="AY111">
        <f t="shared" si="39"/>
        <v>5</v>
      </c>
    </row>
    <row r="112" spans="1:51" x14ac:dyDescent="0.3">
      <c r="A112" s="1" t="s">
        <v>106</v>
      </c>
      <c r="B112" s="2">
        <v>4969139</v>
      </c>
      <c r="C112" s="3" t="s">
        <v>5336</v>
      </c>
      <c r="D112" s="5">
        <v>6</v>
      </c>
      <c r="E112" s="5">
        <v>68.067834000000005</v>
      </c>
      <c r="F112" s="3" t="s">
        <v>4500</v>
      </c>
      <c r="G112" s="3" t="s">
        <v>4574</v>
      </c>
      <c r="H112" s="3" t="s">
        <v>4580</v>
      </c>
      <c r="I112" s="3" t="s">
        <v>4613</v>
      </c>
      <c r="J112" s="3" t="s">
        <v>4614</v>
      </c>
      <c r="K112" s="6">
        <v>55586</v>
      </c>
      <c r="L112" s="6">
        <v>53181</v>
      </c>
      <c r="M112" s="6">
        <v>-8882</v>
      </c>
      <c r="N112" s="6">
        <v>-8961</v>
      </c>
      <c r="O112" s="6">
        <v>-12436</v>
      </c>
      <c r="P112" s="6">
        <v>-12532</v>
      </c>
      <c r="Q112" s="6">
        <v>-12209</v>
      </c>
      <c r="R112" s="6">
        <v>-12333</v>
      </c>
      <c r="S112" s="6">
        <v>-5438</v>
      </c>
      <c r="T112" s="6">
        <v>-3619</v>
      </c>
      <c r="U112" s="6" t="s">
        <v>4474</v>
      </c>
      <c r="V112" s="6" t="s">
        <v>4474</v>
      </c>
      <c r="W112" s="6">
        <v>43254</v>
      </c>
      <c r="X112" s="6">
        <v>42437</v>
      </c>
      <c r="Y112" s="6">
        <v>23265</v>
      </c>
      <c r="Z112" s="6">
        <v>21311</v>
      </c>
      <c r="AA112" s="6">
        <v>12099</v>
      </c>
      <c r="AB112" s="6">
        <v>10307</v>
      </c>
      <c r="AC112" s="6">
        <v>11340000</v>
      </c>
      <c r="AD112" s="6">
        <v>11301000</v>
      </c>
      <c r="AF112">
        <f t="shared" si="20"/>
        <v>-0.28226291210061499</v>
      </c>
      <c r="AG112">
        <f t="shared" si="21"/>
        <v>-0.29061903527582061</v>
      </c>
      <c r="AH112" t="e">
        <f t="shared" si="22"/>
        <v>#VALUE!</v>
      </c>
      <c r="AI112" t="e">
        <f t="shared" si="23"/>
        <v>#VALUE!</v>
      </c>
      <c r="AJ112">
        <f t="shared" si="24"/>
        <v>1.9228861889412348</v>
      </c>
      <c r="AK112">
        <f t="shared" si="25"/>
        <v>2.067623944891821</v>
      </c>
      <c r="AL112">
        <f t="shared" si="26"/>
        <v>-0.22372539848163206</v>
      </c>
      <c r="AM112">
        <f t="shared" si="27"/>
        <v>-0.23564806979936442</v>
      </c>
      <c r="AN112">
        <f t="shared" si="28"/>
        <v>1.2851065797382901</v>
      </c>
      <c r="AO112">
        <f t="shared" si="29"/>
        <v>1.253175295143389</v>
      </c>
      <c r="AP112">
        <f t="shared" si="30"/>
        <v>0</v>
      </c>
      <c r="AQ112">
        <f t="shared" si="31"/>
        <v>0</v>
      </c>
      <c r="AR112">
        <f t="shared" si="32"/>
        <v>1</v>
      </c>
      <c r="AS112">
        <f t="shared" si="33"/>
        <v>1</v>
      </c>
      <c r="AT112">
        <f t="shared" si="34"/>
        <v>0</v>
      </c>
      <c r="AU112">
        <f t="shared" si="35"/>
        <v>0</v>
      </c>
      <c r="AV112">
        <f t="shared" si="36"/>
        <v>1</v>
      </c>
      <c r="AW112">
        <f t="shared" si="37"/>
        <v>1</v>
      </c>
      <c r="AX112">
        <f t="shared" si="38"/>
        <v>0</v>
      </c>
      <c r="AY112">
        <f t="shared" si="39"/>
        <v>4</v>
      </c>
    </row>
    <row r="113" spans="1:51" x14ac:dyDescent="0.3">
      <c r="A113" s="1" t="s">
        <v>107</v>
      </c>
      <c r="B113" s="2">
        <v>111741641</v>
      </c>
      <c r="C113" s="3" t="s">
        <v>5336</v>
      </c>
      <c r="D113" s="5">
        <v>7.87</v>
      </c>
      <c r="E113" s="5">
        <v>439.48570855000003</v>
      </c>
      <c r="F113" s="3" t="s">
        <v>4485</v>
      </c>
      <c r="G113" s="3" t="s">
        <v>4486</v>
      </c>
      <c r="H113" s="3" t="s">
        <v>4598</v>
      </c>
      <c r="I113" s="3" t="s">
        <v>4615</v>
      </c>
      <c r="J113" s="3" t="s">
        <v>4616</v>
      </c>
      <c r="K113" s="6" t="s">
        <v>4474</v>
      </c>
      <c r="L113" s="6" t="s">
        <v>4474</v>
      </c>
      <c r="M113" s="6">
        <v>-11367.623</v>
      </c>
      <c r="N113" s="6">
        <v>-13546.434999999999</v>
      </c>
      <c r="O113" s="6">
        <v>-11373.145</v>
      </c>
      <c r="P113" s="6">
        <v>-13550.906999999999</v>
      </c>
      <c r="Q113" s="6">
        <v>227043.753</v>
      </c>
      <c r="R113" s="6">
        <v>187478.54199999999</v>
      </c>
      <c r="S113" s="6">
        <v>-22614.68</v>
      </c>
      <c r="T113" s="6">
        <v>-20820.738000000001</v>
      </c>
      <c r="U113" s="6" t="s">
        <v>4474</v>
      </c>
      <c r="V113" s="6" t="s">
        <v>4474</v>
      </c>
      <c r="W113" s="6">
        <v>374393.45299999998</v>
      </c>
      <c r="X113" s="6">
        <v>379019.50300000003</v>
      </c>
      <c r="Y113" s="6">
        <v>33597.497000000003</v>
      </c>
      <c r="Z113" s="6">
        <v>35956.112000000001</v>
      </c>
      <c r="AA113" s="6">
        <v>4501</v>
      </c>
      <c r="AB113" s="6">
        <v>3542</v>
      </c>
      <c r="AC113" s="6">
        <v>55843165</v>
      </c>
      <c r="AD113" s="6">
        <v>55775670</v>
      </c>
      <c r="AF113">
        <f t="shared" si="20"/>
        <v>0.60643088489050045</v>
      </c>
      <c r="AG113">
        <f t="shared" si="21"/>
        <v>0.4946408839547235</v>
      </c>
      <c r="AH113" t="e">
        <f t="shared" si="22"/>
        <v>#VALUE!</v>
      </c>
      <c r="AI113" t="e">
        <f t="shared" si="23"/>
        <v>#VALUE!</v>
      </c>
      <c r="AJ113">
        <f t="shared" si="24"/>
        <v>7.4644516774050214</v>
      </c>
      <c r="AK113">
        <f t="shared" si="25"/>
        <v>10.15135855448899</v>
      </c>
      <c r="AL113" t="e">
        <f t="shared" si="26"/>
        <v>#VALUE!</v>
      </c>
      <c r="AM113" t="e">
        <f t="shared" si="27"/>
        <v>#VALUE!</v>
      </c>
      <c r="AN113" t="e">
        <f t="shared" si="28"/>
        <v>#VALUE!</v>
      </c>
      <c r="AO113" t="e">
        <f t="shared" si="29"/>
        <v>#VALUE!</v>
      </c>
      <c r="AP113">
        <f t="shared" si="30"/>
        <v>1</v>
      </c>
      <c r="AQ113">
        <f t="shared" si="31"/>
        <v>0</v>
      </c>
      <c r="AR113">
        <f t="shared" si="32"/>
        <v>1</v>
      </c>
      <c r="AS113">
        <f t="shared" si="33"/>
        <v>0</v>
      </c>
      <c r="AT113">
        <f t="shared" si="34"/>
        <v>0</v>
      </c>
      <c r="AU113">
        <f t="shared" si="35"/>
        <v>0</v>
      </c>
      <c r="AV113">
        <f t="shared" si="36"/>
        <v>0</v>
      </c>
      <c r="AW113">
        <f t="shared" si="37"/>
        <v>0</v>
      </c>
      <c r="AX113">
        <f t="shared" si="38"/>
        <v>0</v>
      </c>
      <c r="AY113">
        <f t="shared" si="39"/>
        <v>2</v>
      </c>
    </row>
    <row r="114" spans="1:51" x14ac:dyDescent="0.3">
      <c r="A114" s="1" t="s">
        <v>108</v>
      </c>
      <c r="B114" s="2">
        <v>29372083</v>
      </c>
      <c r="C114" s="3" t="s">
        <v>5338</v>
      </c>
      <c r="D114" s="5">
        <v>4.79</v>
      </c>
      <c r="E114" s="5">
        <v>277.25614036000002</v>
      </c>
      <c r="F114" s="3" t="s">
        <v>4470</v>
      </c>
      <c r="G114" s="3" t="s">
        <v>4512</v>
      </c>
      <c r="H114" s="3" t="s">
        <v>4522</v>
      </c>
      <c r="I114" s="3" t="s">
        <v>4557</v>
      </c>
      <c r="J114" s="3" t="s">
        <v>4617</v>
      </c>
      <c r="K114" s="6">
        <v>188780</v>
      </c>
      <c r="L114" s="6">
        <v>193025</v>
      </c>
      <c r="M114" s="6">
        <v>15176</v>
      </c>
      <c r="N114" s="6">
        <v>19477</v>
      </c>
      <c r="O114" s="6">
        <v>3709</v>
      </c>
      <c r="P114" s="6">
        <v>8384</v>
      </c>
      <c r="Q114" s="6">
        <v>-7791</v>
      </c>
      <c r="R114" s="6">
        <v>-3418</v>
      </c>
      <c r="S114" s="6">
        <v>13503</v>
      </c>
      <c r="T114" s="6">
        <v>12308</v>
      </c>
      <c r="U114" s="6">
        <v>66423</v>
      </c>
      <c r="V114" s="6">
        <v>67540</v>
      </c>
      <c r="W114" s="6">
        <v>208245</v>
      </c>
      <c r="X114" s="6">
        <v>210110</v>
      </c>
      <c r="Y114" s="6">
        <v>12892</v>
      </c>
      <c r="Z114" s="6">
        <v>21694</v>
      </c>
      <c r="AA114" s="6">
        <v>25347</v>
      </c>
      <c r="AB114" s="6">
        <v>25119</v>
      </c>
      <c r="AC114" s="6">
        <v>57809121</v>
      </c>
      <c r="AD114" s="6">
        <v>57574244</v>
      </c>
      <c r="AF114">
        <f t="shared" si="20"/>
        <v>-3.7412662969098898E-2</v>
      </c>
      <c r="AG114">
        <f t="shared" si="21"/>
        <v>-1.6267669316072535E-2</v>
      </c>
      <c r="AH114">
        <f t="shared" si="22"/>
        <v>0.31896564143196715</v>
      </c>
      <c r="AI114">
        <f t="shared" si="23"/>
        <v>0.32145066869734901</v>
      </c>
      <c r="AJ114">
        <f t="shared" si="24"/>
        <v>0.50862034954827007</v>
      </c>
      <c r="AK114">
        <f t="shared" si="25"/>
        <v>0.863649030614276</v>
      </c>
      <c r="AL114">
        <f t="shared" si="26"/>
        <v>1.9647208390719356E-2</v>
      </c>
      <c r="AM114">
        <f t="shared" si="27"/>
        <v>4.3434788239865303E-2</v>
      </c>
      <c r="AN114">
        <f t="shared" si="28"/>
        <v>0.90652836802804393</v>
      </c>
      <c r="AO114">
        <f t="shared" si="29"/>
        <v>0.91868545047832084</v>
      </c>
      <c r="AP114">
        <f t="shared" si="30"/>
        <v>0</v>
      </c>
      <c r="AQ114">
        <f t="shared" si="31"/>
        <v>1</v>
      </c>
      <c r="AR114">
        <f t="shared" si="32"/>
        <v>0</v>
      </c>
      <c r="AS114">
        <f t="shared" si="33"/>
        <v>1</v>
      </c>
      <c r="AT114">
        <f t="shared" si="34"/>
        <v>1</v>
      </c>
      <c r="AU114">
        <f t="shared" si="35"/>
        <v>0</v>
      </c>
      <c r="AV114">
        <f t="shared" si="36"/>
        <v>0</v>
      </c>
      <c r="AW114">
        <f t="shared" si="37"/>
        <v>0</v>
      </c>
      <c r="AX114">
        <f t="shared" si="38"/>
        <v>0</v>
      </c>
      <c r="AY114">
        <f t="shared" si="39"/>
        <v>3</v>
      </c>
    </row>
    <row r="115" spans="1:51" x14ac:dyDescent="0.3">
      <c r="A115" s="1" t="s">
        <v>109</v>
      </c>
      <c r="B115" s="2">
        <v>4186103</v>
      </c>
      <c r="C115" s="3" t="s">
        <v>5335</v>
      </c>
      <c r="D115" s="5">
        <v>89.61</v>
      </c>
      <c r="E115" s="5">
        <v>13461.840215460001</v>
      </c>
      <c r="F115" s="3" t="s">
        <v>4500</v>
      </c>
      <c r="G115" s="3" t="s">
        <v>4501</v>
      </c>
      <c r="H115" s="3" t="s">
        <v>4533</v>
      </c>
      <c r="I115" s="3" t="s">
        <v>4618</v>
      </c>
      <c r="J115" s="3" t="s">
        <v>4504</v>
      </c>
      <c r="K115" s="6">
        <v>3966246</v>
      </c>
      <c r="L115" s="6">
        <v>3927051</v>
      </c>
      <c r="M115" s="6">
        <v>1118398</v>
      </c>
      <c r="N115" s="6">
        <v>1122247</v>
      </c>
      <c r="O115" s="6">
        <v>662626</v>
      </c>
      <c r="P115" s="6">
        <v>686712</v>
      </c>
      <c r="Q115" s="6">
        <v>526178</v>
      </c>
      <c r="R115" s="6">
        <v>628813</v>
      </c>
      <c r="S115" s="6">
        <v>1564576</v>
      </c>
      <c r="T115" s="6">
        <v>1531470</v>
      </c>
      <c r="U115" s="6">
        <v>2395439</v>
      </c>
      <c r="V115" s="6">
        <v>2394187</v>
      </c>
      <c r="W115" s="6">
        <v>10190457</v>
      </c>
      <c r="X115" s="6">
        <v>10087532</v>
      </c>
      <c r="Y115" s="6">
        <v>2634430</v>
      </c>
      <c r="Z115" s="6">
        <v>2570460</v>
      </c>
      <c r="AA115" s="6">
        <v>1983023</v>
      </c>
      <c r="AB115" s="6">
        <v>1945876</v>
      </c>
      <c r="AC115" s="6">
        <v>150624544</v>
      </c>
      <c r="AD115" s="6">
        <v>151913207</v>
      </c>
      <c r="AF115">
        <f t="shared" si="20"/>
        <v>5.1634386956345528E-2</v>
      </c>
      <c r="AG115">
        <f t="shared" si="21"/>
        <v>6.2335663470509929E-2</v>
      </c>
      <c r="AH115">
        <f t="shared" si="22"/>
        <v>0.23506688659792196</v>
      </c>
      <c r="AI115">
        <f t="shared" si="23"/>
        <v>0.23734120496470296</v>
      </c>
      <c r="AJ115">
        <f t="shared" si="24"/>
        <v>1.3284919035230554</v>
      </c>
      <c r="AK115">
        <f t="shared" si="25"/>
        <v>1.3209783151649952</v>
      </c>
      <c r="AL115">
        <f t="shared" si="26"/>
        <v>0.16706628887870292</v>
      </c>
      <c r="AM115">
        <f t="shared" si="27"/>
        <v>0.17486709492695665</v>
      </c>
      <c r="AN115">
        <f t="shared" si="28"/>
        <v>0.38921178902967746</v>
      </c>
      <c r="AO115">
        <f t="shared" si="29"/>
        <v>0.38929750111325545</v>
      </c>
      <c r="AP115">
        <f t="shared" si="30"/>
        <v>1</v>
      </c>
      <c r="AQ115">
        <f t="shared" si="31"/>
        <v>1</v>
      </c>
      <c r="AR115">
        <f t="shared" si="32"/>
        <v>0</v>
      </c>
      <c r="AS115">
        <f t="shared" si="33"/>
        <v>1</v>
      </c>
      <c r="AT115">
        <f t="shared" si="34"/>
        <v>1</v>
      </c>
      <c r="AU115">
        <f t="shared" si="35"/>
        <v>1</v>
      </c>
      <c r="AV115">
        <f t="shared" si="36"/>
        <v>0</v>
      </c>
      <c r="AW115">
        <f t="shared" si="37"/>
        <v>0</v>
      </c>
      <c r="AX115">
        <f t="shared" si="38"/>
        <v>1</v>
      </c>
      <c r="AY115">
        <f t="shared" si="39"/>
        <v>6</v>
      </c>
    </row>
    <row r="116" spans="1:51" x14ac:dyDescent="0.3">
      <c r="A116" s="1" t="s">
        <v>110</v>
      </c>
      <c r="B116" s="2">
        <v>10810390</v>
      </c>
      <c r="C116" s="3" t="s">
        <v>5335</v>
      </c>
      <c r="D116" s="5">
        <v>22.63</v>
      </c>
      <c r="E116" s="5">
        <v>1579.5547192399999</v>
      </c>
      <c r="F116" s="3" t="s">
        <v>4470</v>
      </c>
      <c r="G116" s="3" t="s">
        <v>4471</v>
      </c>
      <c r="H116" s="3" t="s">
        <v>4489</v>
      </c>
      <c r="I116" s="3" t="s">
        <v>4489</v>
      </c>
      <c r="J116" s="3" t="s">
        <v>4495</v>
      </c>
      <c r="K116" s="6" t="s">
        <v>4474</v>
      </c>
      <c r="L116" s="6" t="s">
        <v>4474</v>
      </c>
      <c r="M116" s="6">
        <v>-269266</v>
      </c>
      <c r="N116" s="6">
        <v>-234174</v>
      </c>
      <c r="O116" s="6">
        <v>-269271</v>
      </c>
      <c r="P116" s="6">
        <v>-234183</v>
      </c>
      <c r="Q116" s="6">
        <v>-237222</v>
      </c>
      <c r="R116" s="6">
        <v>-204176</v>
      </c>
      <c r="S116" s="6">
        <v>-211644</v>
      </c>
      <c r="T116" s="6">
        <v>-190939</v>
      </c>
      <c r="U116" s="6">
        <v>35123</v>
      </c>
      <c r="V116" s="6">
        <v>34959</v>
      </c>
      <c r="W116" s="6">
        <v>817547</v>
      </c>
      <c r="X116" s="6">
        <v>865043</v>
      </c>
      <c r="Y116" s="6">
        <v>746888</v>
      </c>
      <c r="Z116" s="6">
        <v>776010</v>
      </c>
      <c r="AA116" s="6">
        <v>43291</v>
      </c>
      <c r="AB116" s="6">
        <v>31174</v>
      </c>
      <c r="AC116" s="6">
        <v>69614587</v>
      </c>
      <c r="AD116" s="6">
        <v>69205668</v>
      </c>
      <c r="AF116">
        <f t="shared" si="20"/>
        <v>-0.29016313435190882</v>
      </c>
      <c r="AG116">
        <f t="shared" si="21"/>
        <v>-0.23602988521957868</v>
      </c>
      <c r="AH116">
        <f t="shared" si="22"/>
        <v>4.2961444418486032E-2</v>
      </c>
      <c r="AI116">
        <f t="shared" si="23"/>
        <v>4.0413019930801125E-2</v>
      </c>
      <c r="AJ116">
        <f t="shared" si="24"/>
        <v>17.252731514633528</v>
      </c>
      <c r="AK116">
        <f t="shared" si="25"/>
        <v>24.892859434143837</v>
      </c>
      <c r="AL116" t="e">
        <f t="shared" si="26"/>
        <v>#VALUE!</v>
      </c>
      <c r="AM116" t="e">
        <f t="shared" si="27"/>
        <v>#VALUE!</v>
      </c>
      <c r="AN116" t="e">
        <f t="shared" si="28"/>
        <v>#VALUE!</v>
      </c>
      <c r="AO116" t="e">
        <f t="shared" si="29"/>
        <v>#VALUE!</v>
      </c>
      <c r="AP116">
        <f t="shared" si="30"/>
        <v>0</v>
      </c>
      <c r="AQ116">
        <f t="shared" si="31"/>
        <v>0</v>
      </c>
      <c r="AR116">
        <f t="shared" si="32"/>
        <v>0</v>
      </c>
      <c r="AS116">
        <f t="shared" si="33"/>
        <v>1</v>
      </c>
      <c r="AT116">
        <f t="shared" si="34"/>
        <v>0</v>
      </c>
      <c r="AU116">
        <f t="shared" si="35"/>
        <v>0</v>
      </c>
      <c r="AV116">
        <f t="shared" si="36"/>
        <v>0</v>
      </c>
      <c r="AW116">
        <f t="shared" si="37"/>
        <v>0</v>
      </c>
      <c r="AX116">
        <f t="shared" si="38"/>
        <v>0</v>
      </c>
      <c r="AY116">
        <f t="shared" si="39"/>
        <v>1</v>
      </c>
    </row>
    <row r="117" spans="1:51" x14ac:dyDescent="0.3">
      <c r="A117" s="1" t="s">
        <v>111</v>
      </c>
      <c r="B117" s="2">
        <v>4995937</v>
      </c>
      <c r="C117" s="3" t="s">
        <v>5337</v>
      </c>
      <c r="D117" s="5">
        <v>176.4</v>
      </c>
      <c r="E117" s="5">
        <v>2127.4088723999998</v>
      </c>
      <c r="F117" s="3" t="s">
        <v>4485</v>
      </c>
      <c r="G117" s="3" t="s">
        <v>4486</v>
      </c>
      <c r="H117" s="3" t="s">
        <v>4598</v>
      </c>
      <c r="I117" s="3" t="s">
        <v>4599</v>
      </c>
      <c r="J117" s="3" t="s">
        <v>4619</v>
      </c>
      <c r="K117" s="6">
        <v>1660732</v>
      </c>
      <c r="L117" s="6">
        <v>1679075</v>
      </c>
      <c r="M117" s="6">
        <v>227458</v>
      </c>
      <c r="N117" s="6">
        <v>235851</v>
      </c>
      <c r="O117" s="6">
        <v>175165</v>
      </c>
      <c r="P117" s="6">
        <v>184839</v>
      </c>
      <c r="Q117" s="6">
        <v>119372</v>
      </c>
      <c r="R117" s="6">
        <v>126882</v>
      </c>
      <c r="S117" s="6">
        <v>184765</v>
      </c>
      <c r="T117" s="6">
        <v>128286</v>
      </c>
      <c r="U117" s="6">
        <v>209157</v>
      </c>
      <c r="V117" s="6">
        <v>278588</v>
      </c>
      <c r="W117" s="6">
        <v>1481341</v>
      </c>
      <c r="X117" s="6">
        <v>1505970</v>
      </c>
      <c r="Y117" s="6">
        <v>879604</v>
      </c>
      <c r="Z117" s="6">
        <v>907476</v>
      </c>
      <c r="AA117" s="6">
        <v>212016</v>
      </c>
      <c r="AB117" s="6">
        <v>207556</v>
      </c>
      <c r="AC117" s="6">
        <v>11930883</v>
      </c>
      <c r="AD117" s="6">
        <v>11927107</v>
      </c>
      <c r="AF117">
        <f t="shared" si="20"/>
        <v>8.0583741353273827E-2</v>
      </c>
      <c r="AG117">
        <f t="shared" si="21"/>
        <v>8.4252674356062873E-2</v>
      </c>
      <c r="AH117">
        <f t="shared" si="22"/>
        <v>0.14119436375554312</v>
      </c>
      <c r="AI117">
        <f t="shared" si="23"/>
        <v>0.18498907680763893</v>
      </c>
      <c r="AJ117">
        <f t="shared" si="24"/>
        <v>4.1487623575579198</v>
      </c>
      <c r="AK117">
        <f t="shared" si="25"/>
        <v>4.3721983464703502</v>
      </c>
      <c r="AL117">
        <f t="shared" si="26"/>
        <v>0.10547457386260999</v>
      </c>
      <c r="AM117">
        <f t="shared" si="27"/>
        <v>0.11008382591605496</v>
      </c>
      <c r="AN117">
        <f t="shared" si="28"/>
        <v>1.1211004083462215</v>
      </c>
      <c r="AO117">
        <f t="shared" si="29"/>
        <v>1.1149458488548909</v>
      </c>
      <c r="AP117">
        <f t="shared" si="30"/>
        <v>1</v>
      </c>
      <c r="AQ117">
        <f t="shared" si="31"/>
        <v>1</v>
      </c>
      <c r="AR117">
        <f t="shared" si="32"/>
        <v>0</v>
      </c>
      <c r="AS117">
        <f t="shared" si="33"/>
        <v>1</v>
      </c>
      <c r="AT117">
        <f t="shared" si="34"/>
        <v>1</v>
      </c>
      <c r="AU117">
        <f t="shared" si="35"/>
        <v>0</v>
      </c>
      <c r="AV117">
        <f t="shared" si="36"/>
        <v>0</v>
      </c>
      <c r="AW117">
        <f t="shared" si="37"/>
        <v>1</v>
      </c>
      <c r="AX117">
        <f t="shared" si="38"/>
        <v>0</v>
      </c>
      <c r="AY117">
        <f t="shared" si="39"/>
        <v>5</v>
      </c>
    </row>
    <row r="118" spans="1:51" x14ac:dyDescent="0.3">
      <c r="A118" s="1" t="s">
        <v>112</v>
      </c>
      <c r="B118" s="2">
        <v>4973184</v>
      </c>
      <c r="C118" s="3" t="s">
        <v>5335</v>
      </c>
      <c r="D118" s="5">
        <v>59.61</v>
      </c>
      <c r="E118" s="5">
        <v>2946.4682337300001</v>
      </c>
      <c r="F118" s="3" t="s">
        <v>4500</v>
      </c>
      <c r="G118" s="3" t="s">
        <v>4501</v>
      </c>
      <c r="H118" s="3" t="s">
        <v>4502</v>
      </c>
      <c r="I118" s="3" t="s">
        <v>4538</v>
      </c>
      <c r="J118" s="3" t="s">
        <v>4620</v>
      </c>
      <c r="K118" s="6">
        <v>923824</v>
      </c>
      <c r="L118" s="6">
        <v>905181</v>
      </c>
      <c r="M118" s="6">
        <v>121430</v>
      </c>
      <c r="N118" s="6">
        <v>112637</v>
      </c>
      <c r="O118" s="6">
        <v>104614</v>
      </c>
      <c r="P118" s="6">
        <v>93471</v>
      </c>
      <c r="Q118" s="6">
        <v>123551</v>
      </c>
      <c r="R118" s="6">
        <v>106446</v>
      </c>
      <c r="S118" s="6">
        <v>190025</v>
      </c>
      <c r="T118" s="6">
        <v>175514</v>
      </c>
      <c r="U118" s="6">
        <v>981977</v>
      </c>
      <c r="V118" s="6">
        <v>980492</v>
      </c>
      <c r="W118" s="6">
        <v>1970998</v>
      </c>
      <c r="X118" s="6">
        <v>1855247</v>
      </c>
      <c r="Y118" s="6">
        <v>1412928</v>
      </c>
      <c r="Z118" s="6">
        <v>1342746</v>
      </c>
      <c r="AA118" s="6">
        <v>163082</v>
      </c>
      <c r="AB118" s="6">
        <v>145215</v>
      </c>
      <c r="AC118" s="6">
        <v>49331867</v>
      </c>
      <c r="AD118" s="6">
        <v>49183838</v>
      </c>
      <c r="AF118">
        <f t="shared" si="20"/>
        <v>6.2684487756963725E-2</v>
      </c>
      <c r="AG118">
        <f t="shared" si="21"/>
        <v>5.7375648633308664E-2</v>
      </c>
      <c r="AH118">
        <f t="shared" si="22"/>
        <v>0.49821308798892744</v>
      </c>
      <c r="AI118">
        <f t="shared" si="23"/>
        <v>0.52849674463831497</v>
      </c>
      <c r="AJ118">
        <f t="shared" si="24"/>
        <v>8.6639114065316836</v>
      </c>
      <c r="AK118">
        <f t="shared" si="25"/>
        <v>9.2466067555004656</v>
      </c>
      <c r="AL118">
        <f t="shared" si="26"/>
        <v>0.11324018427752472</v>
      </c>
      <c r="AM118">
        <f t="shared" si="27"/>
        <v>0.10326222048407999</v>
      </c>
      <c r="AN118">
        <f t="shared" si="28"/>
        <v>0.46870874551876762</v>
      </c>
      <c r="AO118">
        <f t="shared" si="29"/>
        <v>0.48790322797988622</v>
      </c>
      <c r="AP118">
        <f t="shared" si="30"/>
        <v>1</v>
      </c>
      <c r="AQ118">
        <f t="shared" si="31"/>
        <v>1</v>
      </c>
      <c r="AR118">
        <f t="shared" si="32"/>
        <v>1</v>
      </c>
      <c r="AS118">
        <f t="shared" si="33"/>
        <v>1</v>
      </c>
      <c r="AT118">
        <f t="shared" si="34"/>
        <v>1</v>
      </c>
      <c r="AU118">
        <f t="shared" si="35"/>
        <v>0</v>
      </c>
      <c r="AV118">
        <f t="shared" si="36"/>
        <v>1</v>
      </c>
      <c r="AW118">
        <f t="shared" si="37"/>
        <v>0</v>
      </c>
      <c r="AX118">
        <f t="shared" si="38"/>
        <v>0</v>
      </c>
      <c r="AY118">
        <f t="shared" si="39"/>
        <v>6</v>
      </c>
    </row>
    <row r="119" spans="1:51" x14ac:dyDescent="0.3">
      <c r="A119" s="1" t="s">
        <v>113</v>
      </c>
      <c r="B119" s="2">
        <v>4994468</v>
      </c>
      <c r="C119" s="3" t="s">
        <v>5337</v>
      </c>
      <c r="D119" s="5">
        <v>66.47</v>
      </c>
      <c r="E119" s="5">
        <v>8438.0048367300005</v>
      </c>
      <c r="F119" s="3" t="s">
        <v>4485</v>
      </c>
      <c r="G119" s="3" t="s">
        <v>4607</v>
      </c>
      <c r="H119" s="3" t="s">
        <v>4621</v>
      </c>
      <c r="I119" s="3" t="s">
        <v>4621</v>
      </c>
      <c r="J119" s="3" t="s">
        <v>4622</v>
      </c>
      <c r="K119" s="6">
        <v>10754000</v>
      </c>
      <c r="L119" s="6">
        <v>10521000</v>
      </c>
      <c r="M119" s="6">
        <v>1307000</v>
      </c>
      <c r="N119" s="6">
        <v>1212000</v>
      </c>
      <c r="O119" s="6">
        <v>793000</v>
      </c>
      <c r="P119" s="6">
        <v>724000</v>
      </c>
      <c r="Q119" s="6">
        <v>322000</v>
      </c>
      <c r="R119" s="6">
        <v>225000</v>
      </c>
      <c r="S119" s="6">
        <v>1137000</v>
      </c>
      <c r="T119" s="6">
        <v>1090000</v>
      </c>
      <c r="U119" s="6">
        <v>4110000</v>
      </c>
      <c r="V119" s="6">
        <v>2313000</v>
      </c>
      <c r="W119" s="6">
        <v>19559000</v>
      </c>
      <c r="X119" s="6">
        <v>15342000</v>
      </c>
      <c r="Y119" s="6">
        <v>3737000</v>
      </c>
      <c r="Z119" s="6">
        <v>3376000</v>
      </c>
      <c r="AA119" s="6">
        <v>6248000</v>
      </c>
      <c r="AB119" s="6">
        <v>4968000</v>
      </c>
      <c r="AC119" s="6">
        <v>126125771</v>
      </c>
      <c r="AD119" s="6">
        <v>126475292</v>
      </c>
      <c r="AF119">
        <f t="shared" si="20"/>
        <v>1.6463009356306561E-2</v>
      </c>
      <c r="AG119">
        <f t="shared" si="21"/>
        <v>1.4665623777864685E-2</v>
      </c>
      <c r="AH119">
        <f t="shared" si="22"/>
        <v>0.21013344240503093</v>
      </c>
      <c r="AI119">
        <f t="shared" si="23"/>
        <v>0.15076261243644895</v>
      </c>
      <c r="AJ119">
        <f t="shared" si="24"/>
        <v>0.59811139564660687</v>
      </c>
      <c r="AK119">
        <f t="shared" si="25"/>
        <v>0.67954911433172305</v>
      </c>
      <c r="AL119">
        <f t="shared" si="26"/>
        <v>7.3740003719546213E-2</v>
      </c>
      <c r="AM119">
        <f t="shared" si="27"/>
        <v>6.8814751449481987E-2</v>
      </c>
      <c r="AN119">
        <f t="shared" si="28"/>
        <v>0.54982361061403962</v>
      </c>
      <c r="AO119">
        <f t="shared" si="29"/>
        <v>0.6857645678529527</v>
      </c>
      <c r="AP119">
        <f t="shared" si="30"/>
        <v>1</v>
      </c>
      <c r="AQ119">
        <f t="shared" si="31"/>
        <v>1</v>
      </c>
      <c r="AR119">
        <f t="shared" si="32"/>
        <v>1</v>
      </c>
      <c r="AS119">
        <f t="shared" si="33"/>
        <v>1</v>
      </c>
      <c r="AT119">
        <f t="shared" si="34"/>
        <v>0</v>
      </c>
      <c r="AU119">
        <f t="shared" si="35"/>
        <v>0</v>
      </c>
      <c r="AV119">
        <f t="shared" si="36"/>
        <v>1</v>
      </c>
      <c r="AW119">
        <f t="shared" si="37"/>
        <v>0</v>
      </c>
      <c r="AX119">
        <f t="shared" si="38"/>
        <v>1</v>
      </c>
      <c r="AY119">
        <f t="shared" si="39"/>
        <v>6</v>
      </c>
    </row>
    <row r="120" spans="1:51" x14ac:dyDescent="0.3">
      <c r="A120" s="1" t="s">
        <v>114</v>
      </c>
      <c r="B120" s="2">
        <v>4991769</v>
      </c>
      <c r="C120" s="3" t="s">
        <v>5337</v>
      </c>
      <c r="D120" s="5">
        <v>79.78</v>
      </c>
      <c r="E120" s="5">
        <v>2497.114</v>
      </c>
      <c r="F120" s="3" t="s">
        <v>4485</v>
      </c>
      <c r="G120" s="3" t="s">
        <v>4486</v>
      </c>
      <c r="H120" s="3" t="s">
        <v>4598</v>
      </c>
      <c r="I120" s="3" t="s">
        <v>4615</v>
      </c>
      <c r="J120" s="3" t="s">
        <v>4623</v>
      </c>
      <c r="K120" s="6">
        <v>1267294</v>
      </c>
      <c r="L120" s="6">
        <v>1250014</v>
      </c>
      <c r="M120" s="6">
        <v>256387</v>
      </c>
      <c r="N120" s="6">
        <v>265625</v>
      </c>
      <c r="O120" s="6">
        <v>169639</v>
      </c>
      <c r="P120" s="6">
        <v>181726</v>
      </c>
      <c r="Q120" s="6">
        <v>100854</v>
      </c>
      <c r="R120" s="6">
        <v>109787</v>
      </c>
      <c r="S120" s="6">
        <v>214229</v>
      </c>
      <c r="T120" s="6">
        <v>226370</v>
      </c>
      <c r="U120" s="6">
        <v>361639</v>
      </c>
      <c r="V120" s="6">
        <v>374325</v>
      </c>
      <c r="W120" s="6">
        <v>1753201</v>
      </c>
      <c r="X120" s="6">
        <v>1751821</v>
      </c>
      <c r="Y120" s="6">
        <v>804311</v>
      </c>
      <c r="Z120" s="6">
        <v>806451</v>
      </c>
      <c r="AA120" s="6">
        <v>218721</v>
      </c>
      <c r="AB120" s="6">
        <v>224636</v>
      </c>
      <c r="AC120" s="6">
        <v>31254723</v>
      </c>
      <c r="AD120" s="6">
        <v>31246535</v>
      </c>
      <c r="AF120">
        <f t="shared" si="20"/>
        <v>5.7525634539336908E-2</v>
      </c>
      <c r="AG120">
        <f t="shared" si="21"/>
        <v>6.2670215735511792E-2</v>
      </c>
      <c r="AH120">
        <f t="shared" si="22"/>
        <v>0.20627355334613659</v>
      </c>
      <c r="AI120">
        <f t="shared" si="23"/>
        <v>0.21367765313921913</v>
      </c>
      <c r="AJ120">
        <f t="shared" si="24"/>
        <v>3.6773377956391933</v>
      </c>
      <c r="AK120">
        <f t="shared" si="25"/>
        <v>3.5900345447746576</v>
      </c>
      <c r="AL120">
        <f t="shared" si="26"/>
        <v>0.13385923077044473</v>
      </c>
      <c r="AM120">
        <f t="shared" si="27"/>
        <v>0.14537917175327636</v>
      </c>
      <c r="AN120">
        <f t="shared" si="28"/>
        <v>0.72284581174662799</v>
      </c>
      <c r="AO120">
        <f t="shared" si="29"/>
        <v>0.71355121328035231</v>
      </c>
      <c r="AP120">
        <f t="shared" si="30"/>
        <v>1</v>
      </c>
      <c r="AQ120">
        <f t="shared" si="31"/>
        <v>1</v>
      </c>
      <c r="AR120">
        <f t="shared" si="32"/>
        <v>0</v>
      </c>
      <c r="AS120">
        <f t="shared" si="33"/>
        <v>1</v>
      </c>
      <c r="AT120">
        <f t="shared" si="34"/>
        <v>1</v>
      </c>
      <c r="AU120">
        <f t="shared" si="35"/>
        <v>1</v>
      </c>
      <c r="AV120">
        <f t="shared" si="36"/>
        <v>0</v>
      </c>
      <c r="AW120">
        <f t="shared" si="37"/>
        <v>1</v>
      </c>
      <c r="AX120">
        <f t="shared" si="38"/>
        <v>0</v>
      </c>
      <c r="AY120">
        <f t="shared" si="39"/>
        <v>6</v>
      </c>
    </row>
    <row r="121" spans="1:51" x14ac:dyDescent="0.3">
      <c r="A121" s="1" t="s">
        <v>115</v>
      </c>
      <c r="B121" s="2">
        <v>4121019</v>
      </c>
      <c r="C121" s="3" t="s">
        <v>5337</v>
      </c>
      <c r="D121" s="5">
        <v>91.51</v>
      </c>
      <c r="E121" s="5">
        <v>10756.116421889999</v>
      </c>
      <c r="F121" s="3" t="s">
        <v>4583</v>
      </c>
      <c r="G121" s="3" t="s">
        <v>4583</v>
      </c>
      <c r="H121" s="3" t="s">
        <v>4584</v>
      </c>
      <c r="I121" s="3" t="s">
        <v>4624</v>
      </c>
      <c r="J121" s="3" t="s">
        <v>4625</v>
      </c>
      <c r="K121" s="6">
        <v>6501978</v>
      </c>
      <c r="L121" s="6">
        <v>7457882</v>
      </c>
      <c r="M121" s="6">
        <v>-935078</v>
      </c>
      <c r="N121" s="6">
        <v>-840955</v>
      </c>
      <c r="O121" s="6">
        <v>-1504753</v>
      </c>
      <c r="P121" s="6">
        <v>-1352573</v>
      </c>
      <c r="Q121" s="6">
        <v>-1823880</v>
      </c>
      <c r="R121" s="6">
        <v>-442546</v>
      </c>
      <c r="S121" s="6">
        <v>603175</v>
      </c>
      <c r="T121" s="6">
        <v>991480</v>
      </c>
      <c r="U121" s="6">
        <v>3456711</v>
      </c>
      <c r="V121" s="6">
        <v>3409617</v>
      </c>
      <c r="W121" s="6">
        <v>17455186</v>
      </c>
      <c r="X121" s="6">
        <v>18388282</v>
      </c>
      <c r="Y121" s="6">
        <v>4669610</v>
      </c>
      <c r="Z121" s="6">
        <v>5225705</v>
      </c>
      <c r="AA121" s="6">
        <v>1910720</v>
      </c>
      <c r="AB121" s="6">
        <v>1958458</v>
      </c>
      <c r="AC121" s="6">
        <v>117537834</v>
      </c>
      <c r="AD121" s="6">
        <v>117528174</v>
      </c>
      <c r="AF121">
        <f t="shared" si="20"/>
        <v>-0.10448929046072611</v>
      </c>
      <c r="AG121">
        <f t="shared" si="21"/>
        <v>-2.4066739894461047E-2</v>
      </c>
      <c r="AH121">
        <f t="shared" si="22"/>
        <v>0.19803346695933233</v>
      </c>
      <c r="AI121">
        <f t="shared" si="23"/>
        <v>0.18542335820170694</v>
      </c>
      <c r="AJ121">
        <f t="shared" si="24"/>
        <v>2.4439007285211858</v>
      </c>
      <c r="AK121">
        <f t="shared" si="25"/>
        <v>2.6682752451163108</v>
      </c>
      <c r="AL121">
        <f t="shared" si="26"/>
        <v>-0.23143003559839789</v>
      </c>
      <c r="AM121">
        <f t="shared" si="27"/>
        <v>-0.18136154473884139</v>
      </c>
      <c r="AN121">
        <f t="shared" si="28"/>
        <v>0.37249548644167985</v>
      </c>
      <c r="AO121">
        <f t="shared" si="29"/>
        <v>0.40557796535859086</v>
      </c>
      <c r="AP121">
        <f t="shared" si="30"/>
        <v>0</v>
      </c>
      <c r="AQ121">
        <f t="shared" si="31"/>
        <v>1</v>
      </c>
      <c r="AR121">
        <f t="shared" si="32"/>
        <v>0</v>
      </c>
      <c r="AS121">
        <f t="shared" si="33"/>
        <v>1</v>
      </c>
      <c r="AT121">
        <f t="shared" si="34"/>
        <v>0</v>
      </c>
      <c r="AU121">
        <f t="shared" si="35"/>
        <v>0</v>
      </c>
      <c r="AV121">
        <f t="shared" si="36"/>
        <v>0</v>
      </c>
      <c r="AW121">
        <f t="shared" si="37"/>
        <v>0</v>
      </c>
      <c r="AX121">
        <f t="shared" si="38"/>
        <v>0</v>
      </c>
      <c r="AY121">
        <f t="shared" si="39"/>
        <v>2</v>
      </c>
    </row>
    <row r="122" spans="1:51" x14ac:dyDescent="0.3">
      <c r="A122" s="1" t="s">
        <v>116</v>
      </c>
      <c r="B122" s="2">
        <v>5309457</v>
      </c>
      <c r="C122" s="3" t="s">
        <v>5337</v>
      </c>
      <c r="D122" s="5">
        <v>20.66</v>
      </c>
      <c r="E122" s="5">
        <v>11969.97689582</v>
      </c>
      <c r="F122" s="3" t="s">
        <v>4559</v>
      </c>
      <c r="G122" s="3" t="s">
        <v>4626</v>
      </c>
      <c r="H122" s="3" t="s">
        <v>4626</v>
      </c>
      <c r="I122" s="3" t="s">
        <v>4627</v>
      </c>
      <c r="J122" s="3" t="s">
        <v>4628</v>
      </c>
      <c r="K122" s="6">
        <v>79930900</v>
      </c>
      <c r="L122" s="6">
        <v>79713700</v>
      </c>
      <c r="M122" s="6">
        <v>3835600</v>
      </c>
      <c r="N122" s="6">
        <v>3863700</v>
      </c>
      <c r="O122" s="6">
        <v>2100100</v>
      </c>
      <c r="P122" s="6">
        <v>2136500</v>
      </c>
      <c r="Q122" s="6">
        <v>1037300</v>
      </c>
      <c r="R122" s="6">
        <v>998100</v>
      </c>
      <c r="S122" s="6">
        <v>2850800</v>
      </c>
      <c r="T122" s="6">
        <v>2685700</v>
      </c>
      <c r="U122" s="6">
        <v>7342100</v>
      </c>
      <c r="V122" s="6">
        <v>7337100</v>
      </c>
      <c r="W122" s="6">
        <v>26665300</v>
      </c>
      <c r="X122" s="6">
        <v>26528400</v>
      </c>
      <c r="Y122" s="6">
        <v>6665500</v>
      </c>
      <c r="Z122" s="6">
        <v>6646600</v>
      </c>
      <c r="AA122" s="6">
        <v>7155100</v>
      </c>
      <c r="AB122" s="6">
        <v>7422400</v>
      </c>
      <c r="AC122" s="6">
        <v>579356228</v>
      </c>
      <c r="AD122" s="6">
        <v>579307485</v>
      </c>
      <c r="AF122">
        <f t="shared" si="20"/>
        <v>3.8900743663112733E-2</v>
      </c>
      <c r="AG122">
        <f t="shared" si="21"/>
        <v>3.7623829556249148E-2</v>
      </c>
      <c r="AH122">
        <f t="shared" si="22"/>
        <v>0.27534286132164271</v>
      </c>
      <c r="AI122">
        <f t="shared" si="23"/>
        <v>0.27657529289365357</v>
      </c>
      <c r="AJ122">
        <f t="shared" si="24"/>
        <v>0.93157328339226564</v>
      </c>
      <c r="AK122">
        <f t="shared" si="25"/>
        <v>0.89547855141194221</v>
      </c>
      <c r="AL122">
        <f t="shared" si="26"/>
        <v>2.6273944119232989E-2</v>
      </c>
      <c r="AM122">
        <f t="shared" si="27"/>
        <v>2.6802168259659257E-2</v>
      </c>
      <c r="AN122">
        <f t="shared" si="28"/>
        <v>2.9975623750717224</v>
      </c>
      <c r="AO122">
        <f t="shared" si="29"/>
        <v>3.0048438654423184</v>
      </c>
      <c r="AP122">
        <f t="shared" si="30"/>
        <v>1</v>
      </c>
      <c r="AQ122">
        <f t="shared" si="31"/>
        <v>1</v>
      </c>
      <c r="AR122">
        <f t="shared" si="32"/>
        <v>1</v>
      </c>
      <c r="AS122">
        <f t="shared" si="33"/>
        <v>1</v>
      </c>
      <c r="AT122">
        <f t="shared" si="34"/>
        <v>1</v>
      </c>
      <c r="AU122">
        <f t="shared" si="35"/>
        <v>1</v>
      </c>
      <c r="AV122">
        <f t="shared" si="36"/>
        <v>0</v>
      </c>
      <c r="AW122">
        <f t="shared" si="37"/>
        <v>0</v>
      </c>
      <c r="AX122">
        <f t="shared" si="38"/>
        <v>0</v>
      </c>
      <c r="AY122">
        <f t="shared" si="39"/>
        <v>6</v>
      </c>
    </row>
    <row r="123" spans="1:51" x14ac:dyDescent="0.3">
      <c r="A123" s="1" t="s">
        <v>117</v>
      </c>
      <c r="B123" s="2">
        <v>108534958</v>
      </c>
      <c r="C123" s="3" t="s">
        <v>5336</v>
      </c>
      <c r="D123" s="7">
        <v>11.05</v>
      </c>
      <c r="E123" s="5">
        <v>50.083716150000001</v>
      </c>
      <c r="F123" s="3" t="s">
        <v>4480</v>
      </c>
      <c r="G123" s="3" t="s">
        <v>4491</v>
      </c>
      <c r="H123" s="3" t="s">
        <v>4492</v>
      </c>
      <c r="I123" s="3" t="s">
        <v>4493</v>
      </c>
      <c r="J123" s="3"/>
      <c r="K123" s="6" t="s">
        <v>4474</v>
      </c>
      <c r="L123" s="6" t="s">
        <v>4474</v>
      </c>
      <c r="M123" s="6" t="s">
        <v>4474</v>
      </c>
      <c r="N123" s="6" t="s">
        <v>4474</v>
      </c>
      <c r="O123" s="6">
        <v>-825.60400000000004</v>
      </c>
      <c r="P123" s="6">
        <v>-842.07899999999995</v>
      </c>
      <c r="Q123" s="6">
        <v>5546.42</v>
      </c>
      <c r="R123" s="6">
        <v>5452.8180000000002</v>
      </c>
      <c r="S123" s="6">
        <v>-614.53499999999997</v>
      </c>
      <c r="T123" s="6">
        <v>-714.399</v>
      </c>
      <c r="U123" s="6" t="s">
        <v>4474</v>
      </c>
      <c r="V123" s="6" t="s">
        <v>4474</v>
      </c>
      <c r="W123" s="6">
        <v>125904.83500000001</v>
      </c>
      <c r="X123" s="6">
        <v>124592.023</v>
      </c>
      <c r="Y123" s="6">
        <v>464.9</v>
      </c>
      <c r="Z123" s="6">
        <v>762.02300000000002</v>
      </c>
      <c r="AA123" s="6">
        <v>1342</v>
      </c>
      <c r="AB123" s="6">
        <v>1486</v>
      </c>
      <c r="AC123" s="6">
        <v>14970500</v>
      </c>
      <c r="AD123" s="6">
        <v>14970500</v>
      </c>
      <c r="AF123">
        <f t="shared" si="20"/>
        <v>4.4052478207052173E-2</v>
      </c>
      <c r="AG123">
        <f t="shared" si="21"/>
        <v>4.376538616762006E-2</v>
      </c>
      <c r="AH123" t="e">
        <f t="shared" si="22"/>
        <v>#VALUE!</v>
      </c>
      <c r="AI123" t="e">
        <f t="shared" si="23"/>
        <v>#VALUE!</v>
      </c>
      <c r="AJ123">
        <f t="shared" si="24"/>
        <v>0.34642324888226528</v>
      </c>
      <c r="AK123">
        <f t="shared" si="25"/>
        <v>0.51280148048452223</v>
      </c>
      <c r="AL123" t="e">
        <f t="shared" si="26"/>
        <v>#VALUE!</v>
      </c>
      <c r="AM123" t="e">
        <f t="shared" si="27"/>
        <v>#VALUE!</v>
      </c>
      <c r="AN123" t="e">
        <f t="shared" si="28"/>
        <v>#VALUE!</v>
      </c>
      <c r="AO123" t="e">
        <f t="shared" si="29"/>
        <v>#VALUE!</v>
      </c>
      <c r="AP123">
        <f t="shared" si="30"/>
        <v>1</v>
      </c>
      <c r="AQ123">
        <f t="shared" si="31"/>
        <v>0</v>
      </c>
      <c r="AR123">
        <f t="shared" si="32"/>
        <v>1</v>
      </c>
      <c r="AS123">
        <f t="shared" si="33"/>
        <v>0</v>
      </c>
      <c r="AT123">
        <f t="shared" si="34"/>
        <v>0</v>
      </c>
      <c r="AU123">
        <f t="shared" si="35"/>
        <v>0</v>
      </c>
      <c r="AV123">
        <f t="shared" si="36"/>
        <v>0</v>
      </c>
      <c r="AW123">
        <f t="shared" si="37"/>
        <v>0</v>
      </c>
      <c r="AX123">
        <f t="shared" si="38"/>
        <v>0</v>
      </c>
      <c r="AY123">
        <f t="shared" si="39"/>
        <v>2</v>
      </c>
    </row>
    <row r="124" spans="1:51" x14ac:dyDescent="0.3">
      <c r="A124" s="1" t="s">
        <v>118</v>
      </c>
      <c r="B124" s="2">
        <v>4796000</v>
      </c>
      <c r="C124" s="3" t="s">
        <v>5337</v>
      </c>
      <c r="D124" s="5">
        <v>36.47</v>
      </c>
      <c r="E124" s="5">
        <v>9422.4223147600005</v>
      </c>
      <c r="F124" s="3" t="s">
        <v>4583</v>
      </c>
      <c r="G124" s="3" t="s">
        <v>4583</v>
      </c>
      <c r="H124" s="3" t="s">
        <v>4602</v>
      </c>
      <c r="I124" s="3" t="s">
        <v>4629</v>
      </c>
      <c r="J124" s="3" t="s">
        <v>4630</v>
      </c>
      <c r="K124" s="6">
        <v>11004000</v>
      </c>
      <c r="L124" s="6">
        <v>10702000</v>
      </c>
      <c r="M124" s="6">
        <v>1070000</v>
      </c>
      <c r="N124" s="6">
        <v>652000</v>
      </c>
      <c r="O124" s="6">
        <v>424000</v>
      </c>
      <c r="P124" s="6">
        <v>2000</v>
      </c>
      <c r="Q124" s="6">
        <v>-405000</v>
      </c>
      <c r="R124" s="6">
        <v>-696000</v>
      </c>
      <c r="S124" s="6">
        <v>405000</v>
      </c>
      <c r="T124" s="6">
        <v>331000</v>
      </c>
      <c r="U124" s="6">
        <v>2469000</v>
      </c>
      <c r="V124" s="6">
        <v>2469000</v>
      </c>
      <c r="W124" s="6">
        <v>14542000</v>
      </c>
      <c r="X124" s="6">
        <v>14307000</v>
      </c>
      <c r="Y124" s="6">
        <v>4866000</v>
      </c>
      <c r="Z124" s="6">
        <v>4903000</v>
      </c>
      <c r="AA124" s="6">
        <v>3459000</v>
      </c>
      <c r="AB124" s="6">
        <v>3166000</v>
      </c>
      <c r="AC124" s="6">
        <v>258354828</v>
      </c>
      <c r="AD124" s="6">
        <v>258340140</v>
      </c>
      <c r="AF124">
        <f t="shared" si="20"/>
        <v>-2.7850364461559619E-2</v>
      </c>
      <c r="AG124">
        <f t="shared" si="21"/>
        <v>-4.8647515202348501E-2</v>
      </c>
      <c r="AH124">
        <f t="shared" si="22"/>
        <v>0.16978407371750792</v>
      </c>
      <c r="AI124">
        <f t="shared" si="23"/>
        <v>0.17257286642902075</v>
      </c>
      <c r="AJ124">
        <f t="shared" si="24"/>
        <v>1.406764960971379</v>
      </c>
      <c r="AK124">
        <f t="shared" si="25"/>
        <v>1.5486418193303852</v>
      </c>
      <c r="AL124">
        <f t="shared" si="26"/>
        <v>3.8531443111595787E-2</v>
      </c>
      <c r="AM124">
        <f t="shared" si="27"/>
        <v>1.8688095683049897E-4</v>
      </c>
      <c r="AN124">
        <f t="shared" si="28"/>
        <v>0.75670471737037548</v>
      </c>
      <c r="AO124">
        <f t="shared" si="29"/>
        <v>0.74802544209128397</v>
      </c>
      <c r="AP124">
        <f t="shared" si="30"/>
        <v>0</v>
      </c>
      <c r="AQ124">
        <f t="shared" si="31"/>
        <v>1</v>
      </c>
      <c r="AR124">
        <f t="shared" si="32"/>
        <v>1</v>
      </c>
      <c r="AS124">
        <f t="shared" si="33"/>
        <v>1</v>
      </c>
      <c r="AT124">
        <f t="shared" si="34"/>
        <v>1</v>
      </c>
      <c r="AU124">
        <f t="shared" si="35"/>
        <v>0</v>
      </c>
      <c r="AV124">
        <f t="shared" si="36"/>
        <v>1</v>
      </c>
      <c r="AW124">
        <f t="shared" si="37"/>
        <v>1</v>
      </c>
      <c r="AX124">
        <f t="shared" si="38"/>
        <v>0</v>
      </c>
      <c r="AY124">
        <f t="shared" si="39"/>
        <v>6</v>
      </c>
    </row>
    <row r="125" spans="1:51" x14ac:dyDescent="0.3">
      <c r="A125" s="1" t="s">
        <v>119</v>
      </c>
      <c r="B125" s="2">
        <v>123922661</v>
      </c>
      <c r="C125" s="3" t="s">
        <v>5338</v>
      </c>
      <c r="D125" s="5">
        <v>9.9499999999999993</v>
      </c>
      <c r="E125" s="5">
        <v>297.18872929999998</v>
      </c>
      <c r="F125" s="3" t="s">
        <v>4480</v>
      </c>
      <c r="G125" s="3" t="s">
        <v>4491</v>
      </c>
      <c r="H125" s="3" t="s">
        <v>4492</v>
      </c>
      <c r="I125" s="3" t="s">
        <v>4493</v>
      </c>
      <c r="J125" s="3" t="s">
        <v>4494</v>
      </c>
      <c r="K125" s="6" t="s">
        <v>4474</v>
      </c>
      <c r="L125" s="6" t="s">
        <v>4474</v>
      </c>
      <c r="M125" s="6" t="s">
        <v>4474</v>
      </c>
      <c r="N125" s="6" t="s">
        <v>4474</v>
      </c>
      <c r="O125" s="6" t="s">
        <v>4474</v>
      </c>
      <c r="P125" s="6" t="s">
        <v>4474</v>
      </c>
      <c r="Q125" s="6" t="s">
        <v>4474</v>
      </c>
      <c r="R125" s="6" t="s">
        <v>4474</v>
      </c>
      <c r="S125" s="6" t="s">
        <v>4474</v>
      </c>
      <c r="T125" s="6" t="s">
        <v>4474</v>
      </c>
      <c r="U125" s="6" t="s">
        <v>4474</v>
      </c>
      <c r="V125" s="6" t="s">
        <v>4474</v>
      </c>
      <c r="W125" s="6" t="s">
        <v>4474</v>
      </c>
      <c r="X125" s="6" t="s">
        <v>4474</v>
      </c>
      <c r="Y125" s="6" t="s">
        <v>4474</v>
      </c>
      <c r="Z125" s="6" t="s">
        <v>4474</v>
      </c>
      <c r="AA125" s="6" t="s">
        <v>4474</v>
      </c>
      <c r="AB125" s="6" t="s">
        <v>4474</v>
      </c>
      <c r="AC125" s="6" t="s">
        <v>4474</v>
      </c>
      <c r="AD125" s="6" t="s">
        <v>4474</v>
      </c>
      <c r="AF125" t="e">
        <f t="shared" si="20"/>
        <v>#VALUE!</v>
      </c>
      <c r="AG125" t="e">
        <f t="shared" si="21"/>
        <v>#VALUE!</v>
      </c>
      <c r="AH125" t="e">
        <f t="shared" si="22"/>
        <v>#VALUE!</v>
      </c>
      <c r="AI125" t="e">
        <f t="shared" si="23"/>
        <v>#VALUE!</v>
      </c>
      <c r="AJ125" t="e">
        <f t="shared" si="24"/>
        <v>#VALUE!</v>
      </c>
      <c r="AK125" t="e">
        <f t="shared" si="25"/>
        <v>#VALUE!</v>
      </c>
      <c r="AL125" t="e">
        <f t="shared" si="26"/>
        <v>#VALUE!</v>
      </c>
      <c r="AM125" t="e">
        <f t="shared" si="27"/>
        <v>#VALUE!</v>
      </c>
      <c r="AN125" t="e">
        <f t="shared" si="28"/>
        <v>#VALUE!</v>
      </c>
      <c r="AO125" t="e">
        <f t="shared" si="29"/>
        <v>#VALUE!</v>
      </c>
      <c r="AP125">
        <f t="shared" si="30"/>
        <v>0</v>
      </c>
      <c r="AQ125">
        <f t="shared" si="31"/>
        <v>0</v>
      </c>
      <c r="AR125">
        <f t="shared" si="32"/>
        <v>0</v>
      </c>
      <c r="AS125">
        <f t="shared" si="33"/>
        <v>0</v>
      </c>
      <c r="AT125">
        <f t="shared" si="34"/>
        <v>0</v>
      </c>
      <c r="AU125">
        <f t="shared" si="35"/>
        <v>0</v>
      </c>
      <c r="AV125">
        <f t="shared" si="36"/>
        <v>0</v>
      </c>
      <c r="AW125">
        <f t="shared" si="37"/>
        <v>0</v>
      </c>
      <c r="AX125">
        <f t="shared" si="38"/>
        <v>0</v>
      </c>
      <c r="AY125">
        <f t="shared" si="39"/>
        <v>0</v>
      </c>
    </row>
    <row r="126" spans="1:51" x14ac:dyDescent="0.3">
      <c r="A126" s="1" t="s">
        <v>120</v>
      </c>
      <c r="B126" s="2">
        <v>1023992</v>
      </c>
      <c r="C126" s="3" t="s">
        <v>5336</v>
      </c>
      <c r="D126" s="5">
        <v>18.7</v>
      </c>
      <c r="E126" s="5">
        <v>473.82583599999998</v>
      </c>
      <c r="F126" s="3" t="s">
        <v>4480</v>
      </c>
      <c r="G126" s="3" t="s">
        <v>4491</v>
      </c>
      <c r="H126" s="3" t="s">
        <v>4491</v>
      </c>
      <c r="I126" s="3" t="s">
        <v>4631</v>
      </c>
      <c r="J126" s="3" t="s">
        <v>4484</v>
      </c>
      <c r="K126" s="6">
        <v>171686</v>
      </c>
      <c r="L126" s="6">
        <v>167284</v>
      </c>
      <c r="M126" s="6" t="s">
        <v>4474</v>
      </c>
      <c r="N126" s="6" t="s">
        <v>4474</v>
      </c>
      <c r="O126" s="6">
        <v>114286</v>
      </c>
      <c r="P126" s="6">
        <v>111004</v>
      </c>
      <c r="Q126" s="6">
        <v>3093</v>
      </c>
      <c r="R126" s="6">
        <v>7047</v>
      </c>
      <c r="S126" s="6">
        <v>23619</v>
      </c>
      <c r="T126" s="6">
        <v>17484</v>
      </c>
      <c r="U126" s="6">
        <v>50000</v>
      </c>
      <c r="V126" s="6">
        <v>50000</v>
      </c>
      <c r="W126" s="6">
        <v>4084640</v>
      </c>
      <c r="X126" s="6">
        <v>4358623</v>
      </c>
      <c r="Y126" s="6" t="s">
        <v>4474</v>
      </c>
      <c r="Z126" s="6" t="s">
        <v>4474</v>
      </c>
      <c r="AA126" s="6" t="s">
        <v>4474</v>
      </c>
      <c r="AB126" s="6" t="s">
        <v>4474</v>
      </c>
      <c r="AC126" s="6">
        <v>19790005</v>
      </c>
      <c r="AD126" s="6">
        <v>19777796</v>
      </c>
      <c r="AF126">
        <f t="shared" si="20"/>
        <v>7.5722707509107286E-4</v>
      </c>
      <c r="AG126">
        <f t="shared" si="21"/>
        <v>1.6167950290722551E-3</v>
      </c>
      <c r="AH126">
        <f t="shared" si="22"/>
        <v>1.2240980845313174E-2</v>
      </c>
      <c r="AI126">
        <f t="shared" si="23"/>
        <v>1.1471512906713886E-2</v>
      </c>
      <c r="AJ126" t="e">
        <f t="shared" si="24"/>
        <v>#VALUE!</v>
      </c>
      <c r="AK126" t="e">
        <f t="shared" si="25"/>
        <v>#VALUE!</v>
      </c>
      <c r="AL126">
        <f t="shared" si="26"/>
        <v>0.66566872080425898</v>
      </c>
      <c r="AM126">
        <f t="shared" si="27"/>
        <v>0.66356615097678195</v>
      </c>
      <c r="AN126">
        <f t="shared" si="28"/>
        <v>4.2032100748168752E-2</v>
      </c>
      <c r="AO126">
        <f t="shared" si="29"/>
        <v>3.8380011301734518E-2</v>
      </c>
      <c r="AP126">
        <f t="shared" si="30"/>
        <v>1</v>
      </c>
      <c r="AQ126">
        <f t="shared" si="31"/>
        <v>1</v>
      </c>
      <c r="AR126">
        <f t="shared" si="32"/>
        <v>0</v>
      </c>
      <c r="AS126">
        <f t="shared" si="33"/>
        <v>1</v>
      </c>
      <c r="AT126">
        <f t="shared" si="34"/>
        <v>0</v>
      </c>
      <c r="AU126">
        <f t="shared" si="35"/>
        <v>0</v>
      </c>
      <c r="AV126">
        <f t="shared" si="36"/>
        <v>1</v>
      </c>
      <c r="AW126">
        <f t="shared" si="37"/>
        <v>1</v>
      </c>
      <c r="AX126">
        <f t="shared" si="38"/>
        <v>0</v>
      </c>
      <c r="AY126">
        <f t="shared" si="39"/>
        <v>5</v>
      </c>
    </row>
    <row r="127" spans="1:51" x14ac:dyDescent="0.3">
      <c r="A127" s="1" t="s">
        <v>121</v>
      </c>
      <c r="B127" s="2">
        <v>4008292</v>
      </c>
      <c r="C127" s="3" t="s">
        <v>5337</v>
      </c>
      <c r="D127" s="5">
        <v>17.170000000000002</v>
      </c>
      <c r="E127" s="5">
        <v>1247.1076999899999</v>
      </c>
      <c r="F127" s="3" t="s">
        <v>4525</v>
      </c>
      <c r="G127" s="3" t="s">
        <v>4526</v>
      </c>
      <c r="H127" s="3" t="s">
        <v>4632</v>
      </c>
      <c r="I127" s="3" t="s">
        <v>4632</v>
      </c>
      <c r="J127" s="3" t="s">
        <v>4633</v>
      </c>
      <c r="K127" s="6">
        <v>233231</v>
      </c>
      <c r="L127" s="6">
        <v>221881</v>
      </c>
      <c r="M127" s="6">
        <v>119065</v>
      </c>
      <c r="N127" s="6">
        <v>112322</v>
      </c>
      <c r="O127" s="6">
        <v>83068</v>
      </c>
      <c r="P127" s="6">
        <v>76091</v>
      </c>
      <c r="Q127" s="6">
        <v>44894</v>
      </c>
      <c r="R127" s="6">
        <v>41789</v>
      </c>
      <c r="S127" s="6">
        <v>97161</v>
      </c>
      <c r="T127" s="6">
        <v>96246</v>
      </c>
      <c r="U127" s="6">
        <v>398197</v>
      </c>
      <c r="V127" s="6">
        <v>384746</v>
      </c>
      <c r="W127" s="6">
        <v>1650002</v>
      </c>
      <c r="X127" s="6">
        <v>1641909</v>
      </c>
      <c r="Y127" s="6" t="s">
        <v>4474</v>
      </c>
      <c r="Z127" s="6" t="s">
        <v>4474</v>
      </c>
      <c r="AA127" s="6" t="s">
        <v>4474</v>
      </c>
      <c r="AB127" s="6" t="s">
        <v>4474</v>
      </c>
      <c r="AC127" s="6">
        <v>72632947</v>
      </c>
      <c r="AD127" s="6">
        <v>72621777</v>
      </c>
      <c r="AF127">
        <f t="shared" si="20"/>
        <v>2.720845186854319E-2</v>
      </c>
      <c r="AG127">
        <f t="shared" si="21"/>
        <v>2.5451471427466444E-2</v>
      </c>
      <c r="AH127">
        <f t="shared" si="22"/>
        <v>0.24133122262882106</v>
      </c>
      <c r="AI127">
        <f t="shared" si="23"/>
        <v>0.23432845547469439</v>
      </c>
      <c r="AJ127" t="e">
        <f t="shared" si="24"/>
        <v>#VALUE!</v>
      </c>
      <c r="AK127" t="e">
        <f t="shared" si="25"/>
        <v>#VALUE!</v>
      </c>
      <c r="AL127">
        <f t="shared" si="26"/>
        <v>0.35616191672633568</v>
      </c>
      <c r="AM127">
        <f t="shared" si="27"/>
        <v>0.34293607834830381</v>
      </c>
      <c r="AN127">
        <f t="shared" si="28"/>
        <v>0.14135194987642438</v>
      </c>
      <c r="AO127">
        <f t="shared" si="29"/>
        <v>0.13513599109329444</v>
      </c>
      <c r="AP127">
        <f t="shared" si="30"/>
        <v>1</v>
      </c>
      <c r="AQ127">
        <f t="shared" si="31"/>
        <v>1</v>
      </c>
      <c r="AR127">
        <f t="shared" si="32"/>
        <v>1</v>
      </c>
      <c r="AS127">
        <f t="shared" si="33"/>
        <v>1</v>
      </c>
      <c r="AT127">
        <f t="shared" si="34"/>
        <v>0</v>
      </c>
      <c r="AU127">
        <f t="shared" si="35"/>
        <v>0</v>
      </c>
      <c r="AV127">
        <f t="shared" si="36"/>
        <v>1</v>
      </c>
      <c r="AW127">
        <f t="shared" si="37"/>
        <v>1</v>
      </c>
      <c r="AX127">
        <f t="shared" si="38"/>
        <v>0</v>
      </c>
      <c r="AY127">
        <f t="shared" si="39"/>
        <v>6</v>
      </c>
    </row>
    <row r="128" spans="1:51" x14ac:dyDescent="0.3">
      <c r="A128" s="1" t="s">
        <v>122</v>
      </c>
      <c r="B128" s="2">
        <v>107230</v>
      </c>
      <c r="C128" s="3" t="s">
        <v>5337</v>
      </c>
      <c r="D128" s="5">
        <v>185.64</v>
      </c>
      <c r="E128" s="5">
        <v>948.11731559999998</v>
      </c>
      <c r="F128" s="3" t="s">
        <v>4525</v>
      </c>
      <c r="G128" s="3" t="s">
        <v>4526</v>
      </c>
      <c r="H128" s="3" t="s">
        <v>4527</v>
      </c>
      <c r="I128" s="3" t="s">
        <v>4527</v>
      </c>
      <c r="J128" s="3" t="s">
        <v>4528</v>
      </c>
      <c r="K128" s="6">
        <v>260501</v>
      </c>
      <c r="L128" s="6">
        <v>260756</v>
      </c>
      <c r="M128" s="6">
        <v>151392</v>
      </c>
      <c r="N128" s="6">
        <v>152343</v>
      </c>
      <c r="O128" s="6">
        <v>115840</v>
      </c>
      <c r="P128" s="6">
        <v>116830</v>
      </c>
      <c r="Q128" s="6">
        <v>47453</v>
      </c>
      <c r="R128" s="6">
        <v>51529</v>
      </c>
      <c r="S128" s="6">
        <v>68040</v>
      </c>
      <c r="T128" s="6">
        <v>71529</v>
      </c>
      <c r="U128" s="6">
        <v>687978</v>
      </c>
      <c r="V128" s="6">
        <v>592012</v>
      </c>
      <c r="W128" s="6">
        <v>1364969</v>
      </c>
      <c r="X128" s="6">
        <v>1480750</v>
      </c>
      <c r="Y128" s="6" t="s">
        <v>4474</v>
      </c>
      <c r="Z128" s="6" t="s">
        <v>4474</v>
      </c>
      <c r="AA128" s="6" t="s">
        <v>4474</v>
      </c>
      <c r="AB128" s="6" t="s">
        <v>4474</v>
      </c>
      <c r="AC128" s="6">
        <v>5107290</v>
      </c>
      <c r="AD128" s="6">
        <v>5107290</v>
      </c>
      <c r="AF128">
        <f t="shared" si="20"/>
        <v>3.4764892096450541E-2</v>
      </c>
      <c r="AG128">
        <f t="shared" si="21"/>
        <v>3.479925713320952E-2</v>
      </c>
      <c r="AH128">
        <f t="shared" si="22"/>
        <v>0.50402463352647564</v>
      </c>
      <c r="AI128">
        <f t="shared" si="23"/>
        <v>0.39980550396758402</v>
      </c>
      <c r="AJ128" t="e">
        <f t="shared" si="24"/>
        <v>#VALUE!</v>
      </c>
      <c r="AK128" t="e">
        <f t="shared" si="25"/>
        <v>#VALUE!</v>
      </c>
      <c r="AL128">
        <f t="shared" si="26"/>
        <v>0.44468159431249782</v>
      </c>
      <c r="AM128">
        <f t="shared" si="27"/>
        <v>0.44804338155210233</v>
      </c>
      <c r="AN128">
        <f t="shared" si="28"/>
        <v>0.19084755771010184</v>
      </c>
      <c r="AO128">
        <f t="shared" si="29"/>
        <v>0.17609724801620799</v>
      </c>
      <c r="AP128">
        <f t="shared" si="30"/>
        <v>1</v>
      </c>
      <c r="AQ128">
        <f t="shared" si="31"/>
        <v>1</v>
      </c>
      <c r="AR128">
        <f t="shared" si="32"/>
        <v>0</v>
      </c>
      <c r="AS128">
        <f t="shared" si="33"/>
        <v>1</v>
      </c>
      <c r="AT128">
        <f t="shared" si="34"/>
        <v>0</v>
      </c>
      <c r="AU128">
        <f t="shared" si="35"/>
        <v>0</v>
      </c>
      <c r="AV128">
        <f t="shared" si="36"/>
        <v>0</v>
      </c>
      <c r="AW128">
        <f t="shared" si="37"/>
        <v>1</v>
      </c>
      <c r="AX128">
        <f t="shared" si="38"/>
        <v>0</v>
      </c>
      <c r="AY128">
        <f t="shared" si="39"/>
        <v>4</v>
      </c>
    </row>
    <row r="129" spans="1:51" x14ac:dyDescent="0.3">
      <c r="A129" s="1" t="s">
        <v>123</v>
      </c>
      <c r="B129" s="2">
        <v>111908</v>
      </c>
      <c r="C129" s="3" t="s">
        <v>5337</v>
      </c>
      <c r="D129" s="5">
        <v>97.67</v>
      </c>
      <c r="E129" s="5">
        <v>17069.02983653</v>
      </c>
      <c r="F129" s="3" t="s">
        <v>4525</v>
      </c>
      <c r="G129" s="3" t="s">
        <v>4526</v>
      </c>
      <c r="H129" s="3" t="s">
        <v>4634</v>
      </c>
      <c r="I129" s="3" t="s">
        <v>4634</v>
      </c>
      <c r="J129" s="3" t="s">
        <v>4528</v>
      </c>
      <c r="K129" s="6">
        <v>3085452</v>
      </c>
      <c r="L129" s="6">
        <v>3007736</v>
      </c>
      <c r="M129" s="6">
        <v>1803834</v>
      </c>
      <c r="N129" s="6">
        <v>1601718</v>
      </c>
      <c r="O129" s="6">
        <v>646316</v>
      </c>
      <c r="P129" s="6">
        <v>468828</v>
      </c>
      <c r="Q129" s="6">
        <v>484170</v>
      </c>
      <c r="R129" s="6">
        <v>338821</v>
      </c>
      <c r="S129" s="6">
        <v>1658963</v>
      </c>
      <c r="T129" s="6">
        <v>1599461</v>
      </c>
      <c r="U129" s="6">
        <v>12691601</v>
      </c>
      <c r="V129" s="6">
        <v>12424023</v>
      </c>
      <c r="W129" s="6">
        <v>38488128</v>
      </c>
      <c r="X129" s="6">
        <v>37847865</v>
      </c>
      <c r="Y129" s="6" t="s">
        <v>4474</v>
      </c>
      <c r="Z129" s="6" t="s">
        <v>4474</v>
      </c>
      <c r="AA129" s="6" t="s">
        <v>4474</v>
      </c>
      <c r="AB129" s="6" t="s">
        <v>4474</v>
      </c>
      <c r="AC129" s="6">
        <v>172244401</v>
      </c>
      <c r="AD129" s="6">
        <v>172017674</v>
      </c>
      <c r="AF129">
        <f t="shared" si="20"/>
        <v>1.2579723285060785E-2</v>
      </c>
      <c r="AG129">
        <f t="shared" si="21"/>
        <v>8.9521826396284174E-3</v>
      </c>
      <c r="AH129">
        <f t="shared" si="22"/>
        <v>0.32975365806307855</v>
      </c>
      <c r="AI129">
        <f t="shared" si="23"/>
        <v>0.32826218863336148</v>
      </c>
      <c r="AJ129" t="e">
        <f t="shared" si="24"/>
        <v>#VALUE!</v>
      </c>
      <c r="AK129" t="e">
        <f t="shared" si="25"/>
        <v>#VALUE!</v>
      </c>
      <c r="AL129">
        <f t="shared" si="26"/>
        <v>0.20947206438473195</v>
      </c>
      <c r="AM129">
        <f t="shared" si="27"/>
        <v>0.15587405277590852</v>
      </c>
      <c r="AN129">
        <f t="shared" si="28"/>
        <v>8.0166330770880825E-2</v>
      </c>
      <c r="AO129">
        <f t="shared" si="29"/>
        <v>7.946910611734638E-2</v>
      </c>
      <c r="AP129">
        <f t="shared" si="30"/>
        <v>1</v>
      </c>
      <c r="AQ129">
        <f t="shared" si="31"/>
        <v>1</v>
      </c>
      <c r="AR129">
        <f t="shared" si="32"/>
        <v>1</v>
      </c>
      <c r="AS129">
        <f t="shared" si="33"/>
        <v>1</v>
      </c>
      <c r="AT129">
        <f t="shared" si="34"/>
        <v>0</v>
      </c>
      <c r="AU129">
        <f t="shared" si="35"/>
        <v>0</v>
      </c>
      <c r="AV129">
        <f t="shared" si="36"/>
        <v>1</v>
      </c>
      <c r="AW129">
        <f t="shared" si="37"/>
        <v>1</v>
      </c>
      <c r="AX129">
        <f t="shared" si="38"/>
        <v>0</v>
      </c>
      <c r="AY129">
        <f t="shared" si="39"/>
        <v>6</v>
      </c>
    </row>
    <row r="130" spans="1:51" x14ac:dyDescent="0.3">
      <c r="A130" s="1" t="s">
        <v>124</v>
      </c>
      <c r="B130" s="2">
        <v>4111519</v>
      </c>
      <c r="C130" s="3" t="s">
        <v>5338</v>
      </c>
      <c r="D130" s="5">
        <v>8.3000000000000007</v>
      </c>
      <c r="E130" s="5">
        <v>866.71149760000003</v>
      </c>
      <c r="F130" s="3" t="s">
        <v>4583</v>
      </c>
      <c r="G130" s="3" t="s">
        <v>4583</v>
      </c>
      <c r="H130" s="3" t="s">
        <v>4602</v>
      </c>
      <c r="I130" s="3" t="s">
        <v>4635</v>
      </c>
      <c r="J130" s="3" t="s">
        <v>4636</v>
      </c>
      <c r="K130" s="6">
        <v>1827973.6999232804</v>
      </c>
      <c r="L130" s="6">
        <v>1933466.6143279651</v>
      </c>
      <c r="M130" s="6">
        <v>-20949.513610991431</v>
      </c>
      <c r="N130" s="6">
        <v>70278.348166936077</v>
      </c>
      <c r="O130" s="6">
        <v>-120184.05176831926</v>
      </c>
      <c r="P130" s="6">
        <v>-21260.676756384022</v>
      </c>
      <c r="Q130" s="6">
        <v>-115626.61371961235</v>
      </c>
      <c r="R130" s="6">
        <v>-14469.071681428015</v>
      </c>
      <c r="S130" s="6">
        <v>82180.899007327782</v>
      </c>
      <c r="T130" s="6">
        <v>105934.27481045511</v>
      </c>
      <c r="U130" s="6">
        <v>439468.52215107885</v>
      </c>
      <c r="V130" s="6">
        <v>437292.22226281371</v>
      </c>
      <c r="W130" s="6">
        <v>2291646.6190458564</v>
      </c>
      <c r="X130" s="6">
        <v>2281956.6726336172</v>
      </c>
      <c r="Y130" s="6">
        <v>1178355.9717236019</v>
      </c>
      <c r="Z130" s="6">
        <v>1200745.259927666</v>
      </c>
      <c r="AA130" s="6">
        <v>355897.70161738031</v>
      </c>
      <c r="AB130" s="6">
        <v>286852.0074525993</v>
      </c>
      <c r="AC130" s="6">
        <v>104423072</v>
      </c>
      <c r="AD130" s="6">
        <v>104123072</v>
      </c>
      <c r="AF130">
        <f t="shared" si="20"/>
        <v>-5.0455691012148425E-2</v>
      </c>
      <c r="AG130">
        <f t="shared" si="21"/>
        <v>-6.3406425963071378E-3</v>
      </c>
      <c r="AH130">
        <f t="shared" si="22"/>
        <v>0.19176976000516813</v>
      </c>
      <c r="AI130">
        <f t="shared" si="23"/>
        <v>0.19163037909836064</v>
      </c>
      <c r="AJ130">
        <f t="shared" si="24"/>
        <v>3.3109400998336111</v>
      </c>
      <c r="AK130">
        <f t="shared" si="25"/>
        <v>4.1859398879266427</v>
      </c>
      <c r="AL130">
        <f t="shared" si="26"/>
        <v>-6.5747144925205087E-2</v>
      </c>
      <c r="AM130">
        <f t="shared" si="27"/>
        <v>-1.0996143713489366E-2</v>
      </c>
      <c r="AN130">
        <f t="shared" si="28"/>
        <v>0.79766822891933065</v>
      </c>
      <c r="AO130">
        <f t="shared" si="29"/>
        <v>0.84728454204020531</v>
      </c>
      <c r="AP130">
        <f t="shared" si="30"/>
        <v>0</v>
      </c>
      <c r="AQ130">
        <f t="shared" si="31"/>
        <v>1</v>
      </c>
      <c r="AR130">
        <f t="shared" si="32"/>
        <v>0</v>
      </c>
      <c r="AS130">
        <f t="shared" si="33"/>
        <v>1</v>
      </c>
      <c r="AT130">
        <f t="shared" si="34"/>
        <v>0</v>
      </c>
      <c r="AU130">
        <f t="shared" si="35"/>
        <v>0</v>
      </c>
      <c r="AV130">
        <f t="shared" si="36"/>
        <v>0</v>
      </c>
      <c r="AW130">
        <f t="shared" si="37"/>
        <v>0</v>
      </c>
      <c r="AX130">
        <f t="shared" si="38"/>
        <v>0</v>
      </c>
      <c r="AY130">
        <f t="shared" si="39"/>
        <v>2</v>
      </c>
    </row>
    <row r="131" spans="1:51" x14ac:dyDescent="0.3">
      <c r="A131" s="1" t="s">
        <v>125</v>
      </c>
      <c r="B131" s="2">
        <v>4279124</v>
      </c>
      <c r="C131" s="3" t="s">
        <v>5337</v>
      </c>
      <c r="D131" s="5">
        <v>80.540000000000006</v>
      </c>
      <c r="E131" s="5">
        <v>182305.02980972</v>
      </c>
      <c r="F131" s="3" t="s">
        <v>4475</v>
      </c>
      <c r="G131" s="3" t="s">
        <v>4476</v>
      </c>
      <c r="H131" s="3" t="s">
        <v>4637</v>
      </c>
      <c r="I131" s="3" t="s">
        <v>4637</v>
      </c>
      <c r="J131" s="3" t="s">
        <v>4479</v>
      </c>
      <c r="K131" s="6">
        <v>133588330.93557625</v>
      </c>
      <c r="L131" s="6">
        <v>131590464.89322504</v>
      </c>
      <c r="M131" s="6">
        <v>24261013.275077723</v>
      </c>
      <c r="N131" s="6">
        <v>24454621.285063785</v>
      </c>
      <c r="O131" s="6">
        <v>18309842.350359168</v>
      </c>
      <c r="P131" s="6">
        <v>18463693.977444403</v>
      </c>
      <c r="Q131" s="6">
        <v>10999264.784905329</v>
      </c>
      <c r="R131" s="6">
        <v>8634789.9158452898</v>
      </c>
      <c r="S131" s="6">
        <v>21265291.541096561</v>
      </c>
      <c r="T131" s="6">
        <v>23669438.957982235</v>
      </c>
      <c r="U131" s="6">
        <v>24169363.461401384</v>
      </c>
      <c r="V131" s="6">
        <v>24498341.796364337</v>
      </c>
      <c r="W131" s="6">
        <v>251295459.40551716</v>
      </c>
      <c r="X131" s="6">
        <v>245641745.44854066</v>
      </c>
      <c r="Y131" s="6">
        <v>86834699.550930217</v>
      </c>
      <c r="Z131" s="6">
        <v>89954451.003866851</v>
      </c>
      <c r="AA131" s="6">
        <v>63421198.945042416</v>
      </c>
      <c r="AB131" s="6">
        <v>63698413.353699654</v>
      </c>
      <c r="AC131" s="6">
        <v>2327500000</v>
      </c>
      <c r="AD131" s="6">
        <v>2378000000</v>
      </c>
      <c r="AF131">
        <f t="shared" si="20"/>
        <v>4.377024881757112E-2</v>
      </c>
      <c r="AG131">
        <f t="shared" si="21"/>
        <v>3.5151964500489137E-2</v>
      </c>
      <c r="AH131">
        <f t="shared" si="22"/>
        <v>9.6179069524686953E-2</v>
      </c>
      <c r="AI131">
        <f t="shared" si="23"/>
        <v>9.9731996903174913E-2</v>
      </c>
      <c r="AJ131">
        <f t="shared" si="24"/>
        <v>1.3691746765332637</v>
      </c>
      <c r="AK131">
        <f t="shared" si="25"/>
        <v>1.4121929616107498</v>
      </c>
      <c r="AL131">
        <f t="shared" si="26"/>
        <v>0.13706168961111728</v>
      </c>
      <c r="AM131">
        <f t="shared" si="27"/>
        <v>0.14031179229001273</v>
      </c>
      <c r="AN131">
        <f t="shared" si="28"/>
        <v>0.53159866577614467</v>
      </c>
      <c r="AO131">
        <f t="shared" si="29"/>
        <v>0.53570074033198833</v>
      </c>
      <c r="AP131">
        <f t="shared" si="30"/>
        <v>1</v>
      </c>
      <c r="AQ131">
        <f t="shared" si="31"/>
        <v>1</v>
      </c>
      <c r="AR131">
        <f t="shared" si="32"/>
        <v>1</v>
      </c>
      <c r="AS131">
        <f t="shared" si="33"/>
        <v>1</v>
      </c>
      <c r="AT131">
        <f t="shared" si="34"/>
        <v>1</v>
      </c>
      <c r="AU131">
        <f t="shared" si="35"/>
        <v>0</v>
      </c>
      <c r="AV131">
        <f t="shared" si="36"/>
        <v>0</v>
      </c>
      <c r="AW131">
        <f t="shared" si="37"/>
        <v>0</v>
      </c>
      <c r="AX131">
        <f t="shared" si="38"/>
        <v>1</v>
      </c>
      <c r="AY131">
        <f t="shared" si="39"/>
        <v>6</v>
      </c>
    </row>
    <row r="132" spans="1:51" x14ac:dyDescent="0.3">
      <c r="A132" s="1" t="s">
        <v>126</v>
      </c>
      <c r="B132" s="2">
        <v>3009693</v>
      </c>
      <c r="C132" s="3" t="s">
        <v>5335</v>
      </c>
      <c r="D132" s="5">
        <v>29.82</v>
      </c>
      <c r="E132" s="5">
        <v>227.61811757999999</v>
      </c>
      <c r="F132" s="3" t="s">
        <v>4559</v>
      </c>
      <c r="G132" s="3" t="s">
        <v>4560</v>
      </c>
      <c r="H132" s="3" t="s">
        <v>4561</v>
      </c>
      <c r="I132" s="3" t="s">
        <v>4638</v>
      </c>
      <c r="J132" s="3" t="s">
        <v>4639</v>
      </c>
      <c r="K132" s="6">
        <v>46643</v>
      </c>
      <c r="L132" s="6">
        <v>46388</v>
      </c>
      <c r="M132" s="6">
        <v>-4345</v>
      </c>
      <c r="N132" s="6">
        <v>-29463</v>
      </c>
      <c r="O132" s="6">
        <v>-19355</v>
      </c>
      <c r="P132" s="6">
        <v>-44582</v>
      </c>
      <c r="Q132" s="6">
        <v>6355</v>
      </c>
      <c r="R132" s="6">
        <v>25417</v>
      </c>
      <c r="S132" s="6">
        <v>-30497</v>
      </c>
      <c r="T132" s="6">
        <v>-24356</v>
      </c>
      <c r="U132" s="6">
        <v>90707</v>
      </c>
      <c r="V132" s="6">
        <v>82642</v>
      </c>
      <c r="W132" s="6">
        <v>398719</v>
      </c>
      <c r="X132" s="6">
        <v>414602</v>
      </c>
      <c r="Y132" s="6">
        <v>40627</v>
      </c>
      <c r="Z132" s="6">
        <v>54364</v>
      </c>
      <c r="AA132" s="6">
        <v>10651</v>
      </c>
      <c r="AB132" s="6">
        <v>20358</v>
      </c>
      <c r="AC132" s="6">
        <v>7628639</v>
      </c>
      <c r="AD132" s="6">
        <v>7624185</v>
      </c>
      <c r="AF132">
        <f t="shared" si="20"/>
        <v>1.5938543184548518E-2</v>
      </c>
      <c r="AG132">
        <f t="shared" si="21"/>
        <v>6.1304576437161425E-2</v>
      </c>
      <c r="AH132">
        <f t="shared" si="22"/>
        <v>0.22749605611972343</v>
      </c>
      <c r="AI132">
        <f t="shared" si="23"/>
        <v>0.19932851264586277</v>
      </c>
      <c r="AJ132">
        <f t="shared" si="24"/>
        <v>3.8143836259506148</v>
      </c>
      <c r="AK132">
        <f t="shared" si="25"/>
        <v>2.670399842813636</v>
      </c>
      <c r="AL132">
        <f t="shared" si="26"/>
        <v>-0.41496044422528566</v>
      </c>
      <c r="AM132">
        <f t="shared" si="27"/>
        <v>-0.96106751746141239</v>
      </c>
      <c r="AN132">
        <f t="shared" si="28"/>
        <v>0.11698213528826065</v>
      </c>
      <c r="AO132">
        <f t="shared" si="29"/>
        <v>0.11188561560243318</v>
      </c>
      <c r="AP132">
        <f t="shared" si="30"/>
        <v>1</v>
      </c>
      <c r="AQ132">
        <f t="shared" si="31"/>
        <v>0</v>
      </c>
      <c r="AR132">
        <f t="shared" si="32"/>
        <v>0</v>
      </c>
      <c r="AS132">
        <f t="shared" si="33"/>
        <v>0</v>
      </c>
      <c r="AT132">
        <f t="shared" si="34"/>
        <v>0</v>
      </c>
      <c r="AU132">
        <f t="shared" si="35"/>
        <v>1</v>
      </c>
      <c r="AV132">
        <f t="shared" si="36"/>
        <v>1</v>
      </c>
      <c r="AW132">
        <f t="shared" si="37"/>
        <v>1</v>
      </c>
      <c r="AX132">
        <f t="shared" si="38"/>
        <v>0</v>
      </c>
      <c r="AY132">
        <f t="shared" si="39"/>
        <v>4</v>
      </c>
    </row>
    <row r="133" spans="1:51" x14ac:dyDescent="0.3">
      <c r="A133" s="1" t="s">
        <v>127</v>
      </c>
      <c r="B133" s="2">
        <v>14092075</v>
      </c>
      <c r="C133" s="3" t="s">
        <v>5337</v>
      </c>
      <c r="D133" s="5">
        <v>6.63</v>
      </c>
      <c r="E133" s="5">
        <v>3530.5170275700002</v>
      </c>
      <c r="F133" s="3" t="s">
        <v>4485</v>
      </c>
      <c r="G133" s="3" t="s">
        <v>4517</v>
      </c>
      <c r="H133" s="3" t="s">
        <v>4640</v>
      </c>
      <c r="I133" s="3" t="s">
        <v>4641</v>
      </c>
      <c r="J133" s="3" t="s">
        <v>4642</v>
      </c>
      <c r="K133" s="6">
        <v>3358000</v>
      </c>
      <c r="L133" s="6">
        <v>3360000</v>
      </c>
      <c r="M133" s="6">
        <v>451000</v>
      </c>
      <c r="N133" s="6">
        <v>448000</v>
      </c>
      <c r="O133" s="6">
        <v>16000</v>
      </c>
      <c r="P133" s="6">
        <v>16000</v>
      </c>
      <c r="Q133" s="6">
        <v>-337000</v>
      </c>
      <c r="R133" s="6">
        <v>-309000</v>
      </c>
      <c r="S133" s="6">
        <v>269000</v>
      </c>
      <c r="T133" s="6">
        <v>382000</v>
      </c>
      <c r="U133" s="6">
        <v>2009000</v>
      </c>
      <c r="V133" s="6">
        <v>2451000</v>
      </c>
      <c r="W133" s="6">
        <v>8271000</v>
      </c>
      <c r="X133" s="6">
        <v>10473000</v>
      </c>
      <c r="Y133" s="6">
        <v>1201000</v>
      </c>
      <c r="Z133" s="6">
        <v>3443000</v>
      </c>
      <c r="AA133" s="6">
        <v>926000</v>
      </c>
      <c r="AB133" s="6">
        <v>2517000</v>
      </c>
      <c r="AC133" s="6">
        <v>532444353</v>
      </c>
      <c r="AD133" s="6">
        <v>541445348</v>
      </c>
      <c r="AF133">
        <f t="shared" si="20"/>
        <v>-4.0744770886228993E-2</v>
      </c>
      <c r="AG133">
        <f t="shared" si="21"/>
        <v>-2.9504439988541964E-2</v>
      </c>
      <c r="AH133">
        <f t="shared" si="22"/>
        <v>0.24289686857695564</v>
      </c>
      <c r="AI133">
        <f t="shared" si="23"/>
        <v>0.23403036379260958</v>
      </c>
      <c r="AJ133">
        <f t="shared" si="24"/>
        <v>1.2969762419006479</v>
      </c>
      <c r="AK133">
        <f t="shared" si="25"/>
        <v>1.3678982916170044</v>
      </c>
      <c r="AL133">
        <f t="shared" si="26"/>
        <v>4.764740917212627E-3</v>
      </c>
      <c r="AM133">
        <f t="shared" si="27"/>
        <v>4.7619047619047623E-3</v>
      </c>
      <c r="AN133">
        <f t="shared" si="28"/>
        <v>0.40599685648651918</v>
      </c>
      <c r="AO133">
        <f t="shared" si="29"/>
        <v>0.32082497851618447</v>
      </c>
      <c r="AP133">
        <f t="shared" si="30"/>
        <v>0</v>
      </c>
      <c r="AQ133">
        <f t="shared" si="31"/>
        <v>1</v>
      </c>
      <c r="AR133">
        <f t="shared" si="32"/>
        <v>0</v>
      </c>
      <c r="AS133">
        <f t="shared" si="33"/>
        <v>1</v>
      </c>
      <c r="AT133">
        <f t="shared" si="34"/>
        <v>0</v>
      </c>
      <c r="AU133">
        <f t="shared" si="35"/>
        <v>0</v>
      </c>
      <c r="AV133">
        <f t="shared" si="36"/>
        <v>1</v>
      </c>
      <c r="AW133">
        <f t="shared" si="37"/>
        <v>1</v>
      </c>
      <c r="AX133">
        <f t="shared" si="38"/>
        <v>1</v>
      </c>
      <c r="AY133">
        <f t="shared" si="39"/>
        <v>5</v>
      </c>
    </row>
    <row r="134" spans="1:51" x14ac:dyDescent="0.3">
      <c r="A134" s="1" t="s">
        <v>128</v>
      </c>
      <c r="B134" s="2">
        <v>4811737</v>
      </c>
      <c r="C134" s="3" t="s">
        <v>5335</v>
      </c>
      <c r="D134" s="5">
        <v>213.68</v>
      </c>
      <c r="E134" s="5">
        <v>15951.865860800001</v>
      </c>
      <c r="F134" s="3" t="s">
        <v>4470</v>
      </c>
      <c r="G134" s="3" t="s">
        <v>4512</v>
      </c>
      <c r="H134" s="3" t="s">
        <v>4513</v>
      </c>
      <c r="I134" s="3" t="s">
        <v>4643</v>
      </c>
      <c r="J134" s="3" t="s">
        <v>4644</v>
      </c>
      <c r="K134" s="6">
        <v>3960519</v>
      </c>
      <c r="L134" s="6">
        <v>3942861</v>
      </c>
      <c r="M134" s="6">
        <v>820154</v>
      </c>
      <c r="N134" s="6">
        <v>823373</v>
      </c>
      <c r="O134" s="6">
        <v>679517</v>
      </c>
      <c r="P134" s="6">
        <v>683499</v>
      </c>
      <c r="Q134" s="6">
        <v>441569</v>
      </c>
      <c r="R134" s="6">
        <v>447033</v>
      </c>
      <c r="S134" s="6">
        <v>499051</v>
      </c>
      <c r="T134" s="6">
        <v>522595</v>
      </c>
      <c r="U134" s="6" t="s">
        <v>4474</v>
      </c>
      <c r="V134" s="6" t="s">
        <v>4474</v>
      </c>
      <c r="W134" s="6">
        <v>6365974</v>
      </c>
      <c r="X134" s="6">
        <v>6158324</v>
      </c>
      <c r="Y134" s="6">
        <v>2597387</v>
      </c>
      <c r="Z134" s="6">
        <v>2412372</v>
      </c>
      <c r="AA134" s="6">
        <v>2063613</v>
      </c>
      <c r="AB134" s="6">
        <v>2040117</v>
      </c>
      <c r="AC134" s="6">
        <v>74757000</v>
      </c>
      <c r="AD134" s="6">
        <v>74696000</v>
      </c>
      <c r="AF134">
        <f t="shared" ref="AF134:AF197" si="40">Q134/W134</f>
        <v>6.9363933940038078E-2</v>
      </c>
      <c r="AG134">
        <f t="shared" ref="AG134:AG197" si="41">R134/X134</f>
        <v>7.2590042355679896E-2</v>
      </c>
      <c r="AH134" t="e">
        <f t="shared" ref="AH134:AH197" si="42">U134/W134</f>
        <v>#VALUE!</v>
      </c>
      <c r="AI134" t="e">
        <f t="shared" ref="AI134:AI197" si="43">V134/X134</f>
        <v>#VALUE!</v>
      </c>
      <c r="AJ134">
        <f t="shared" ref="AJ134:AJ197" si="44">Y134/AA134</f>
        <v>1.2586599328459358</v>
      </c>
      <c r="AK134">
        <f t="shared" ref="AK134:AK197" si="45">Z134/AB134</f>
        <v>1.1824674761300455</v>
      </c>
      <c r="AL134">
        <f t="shared" ref="AL134:AL197" si="46">O134/K134</f>
        <v>0.17157271559611253</v>
      </c>
      <c r="AM134">
        <f t="shared" ref="AM134:AM197" si="47">P134/L134</f>
        <v>0.17335102606964842</v>
      </c>
      <c r="AN134">
        <f t="shared" ref="AN134:AN197" si="48">K134/W134</f>
        <v>0.62213873320877533</v>
      </c>
      <c r="AO134">
        <f t="shared" ref="AO134:AO197" si="49">L134/X134</f>
        <v>0.64024903528947164</v>
      </c>
      <c r="AP134">
        <f t="shared" ref="AP134:AP197" si="50">IF(OR(Q134&lt;0, Q134="NA"), 0, 1)</f>
        <v>1</v>
      </c>
      <c r="AQ134">
        <f t="shared" ref="AQ134:AQ197" si="51">IF(OR(S134&lt;0, S134="NA"), 0, 1)</f>
        <v>1</v>
      </c>
      <c r="AR134">
        <f t="shared" ref="AR134:AR197" si="52">IFERROR(IF((AF134-AG134)&gt;0,1,0),0)</f>
        <v>0</v>
      </c>
      <c r="AS134">
        <f t="shared" ref="AS134:AS197" si="53">IFERROR(IF((S134-Q134)&gt;0,1,0),0)</f>
        <v>1</v>
      </c>
      <c r="AT134">
        <f t="shared" ref="AT134:AT197" si="54">IFERROR(IF((AH134-AI134)&lt;0,1,0),0)</f>
        <v>0</v>
      </c>
      <c r="AU134">
        <f t="shared" ref="AU134:AU197" si="55">IFERROR(IF((AJ134-AK134)&gt;0,1,0),0)</f>
        <v>1</v>
      </c>
      <c r="AV134">
        <f t="shared" ref="AV134:AV197" si="56">IFERROR(IF((AL134-AM134)&gt;0,1,0),0)</f>
        <v>0</v>
      </c>
      <c r="AW134">
        <f t="shared" ref="AW134:AW197" si="57">IFERROR(IF((AN134-AO134)&gt;0,1,0),0)</f>
        <v>0</v>
      </c>
      <c r="AX134">
        <f t="shared" ref="AX134:AX197" si="58">IFERROR(IF((AC134-AD134)&lt;0,1,0),0)</f>
        <v>0</v>
      </c>
      <c r="AY134">
        <f t="shared" ref="AY134:AY197" si="59">SUM(AP134:AX134)</f>
        <v>4</v>
      </c>
    </row>
    <row r="135" spans="1:51" x14ac:dyDescent="0.3">
      <c r="A135" s="1" t="s">
        <v>129</v>
      </c>
      <c r="B135" s="2">
        <v>27851507</v>
      </c>
      <c r="C135" s="3" t="s">
        <v>5335</v>
      </c>
      <c r="D135" s="7">
        <v>13.5</v>
      </c>
      <c r="E135" s="5">
        <v>2587.8972555</v>
      </c>
      <c r="F135" s="3" t="s">
        <v>4470</v>
      </c>
      <c r="G135" s="3" t="s">
        <v>4512</v>
      </c>
      <c r="H135" s="3" t="s">
        <v>4522</v>
      </c>
      <c r="I135" s="3" t="s">
        <v>4645</v>
      </c>
      <c r="J135" s="3" t="s">
        <v>4646</v>
      </c>
      <c r="K135" s="6">
        <v>2467921</v>
      </c>
      <c r="L135" s="6">
        <v>2232320</v>
      </c>
      <c r="M135" s="6">
        <v>-94594</v>
      </c>
      <c r="N135" s="6">
        <v>-106830</v>
      </c>
      <c r="O135" s="6">
        <v>-120709</v>
      </c>
      <c r="P135" s="6">
        <v>-130820</v>
      </c>
      <c r="Q135" s="6">
        <v>-144238</v>
      </c>
      <c r="R135" s="6">
        <v>-152886</v>
      </c>
      <c r="S135" s="6">
        <v>-143985</v>
      </c>
      <c r="T135" s="6">
        <v>-164183</v>
      </c>
      <c r="U135" s="6">
        <v>210386</v>
      </c>
      <c r="V135" s="6">
        <v>211742</v>
      </c>
      <c r="W135" s="6">
        <v>692287</v>
      </c>
      <c r="X135" s="6">
        <v>716258</v>
      </c>
      <c r="Y135" s="6">
        <v>573607</v>
      </c>
      <c r="Z135" s="6">
        <v>599113</v>
      </c>
      <c r="AA135" s="6">
        <v>358083</v>
      </c>
      <c r="AB135" s="6">
        <v>371539</v>
      </c>
      <c r="AC135" s="6">
        <v>191595786</v>
      </c>
      <c r="AD135" s="6">
        <v>191236747</v>
      </c>
      <c r="AF135">
        <f t="shared" si="40"/>
        <v>-0.20835000512793106</v>
      </c>
      <c r="AG135">
        <f t="shared" si="41"/>
        <v>-0.21345101904620961</v>
      </c>
      <c r="AH135">
        <f t="shared" si="42"/>
        <v>0.30389997212138897</v>
      </c>
      <c r="AI135">
        <f t="shared" si="43"/>
        <v>0.29562252707823161</v>
      </c>
      <c r="AJ135">
        <f t="shared" si="44"/>
        <v>1.6018828037075203</v>
      </c>
      <c r="AK135">
        <f t="shared" si="45"/>
        <v>1.6125171247163823</v>
      </c>
      <c r="AL135">
        <f t="shared" si="46"/>
        <v>-4.8911209070306542E-2</v>
      </c>
      <c r="AM135">
        <f t="shared" si="47"/>
        <v>-5.8602709288990827E-2</v>
      </c>
      <c r="AN135">
        <f t="shared" si="48"/>
        <v>3.564881328119696</v>
      </c>
      <c r="AO135">
        <f t="shared" si="49"/>
        <v>3.1166423272061183</v>
      </c>
      <c r="AP135">
        <f t="shared" si="50"/>
        <v>0</v>
      </c>
      <c r="AQ135">
        <f t="shared" si="51"/>
        <v>0</v>
      </c>
      <c r="AR135">
        <f t="shared" si="52"/>
        <v>1</v>
      </c>
      <c r="AS135">
        <f t="shared" si="53"/>
        <v>1</v>
      </c>
      <c r="AT135">
        <f t="shared" si="54"/>
        <v>0</v>
      </c>
      <c r="AU135">
        <f t="shared" si="55"/>
        <v>0</v>
      </c>
      <c r="AV135">
        <f t="shared" si="56"/>
        <v>1</v>
      </c>
      <c r="AW135">
        <f t="shared" si="57"/>
        <v>1</v>
      </c>
      <c r="AX135">
        <f t="shared" si="58"/>
        <v>0</v>
      </c>
      <c r="AY135">
        <f t="shared" si="59"/>
        <v>4</v>
      </c>
    </row>
    <row r="136" spans="1:51" x14ac:dyDescent="0.3">
      <c r="A136" s="1" t="s">
        <v>130</v>
      </c>
      <c r="B136" s="2">
        <v>11160268</v>
      </c>
      <c r="C136" s="3" t="s">
        <v>5336</v>
      </c>
      <c r="D136" s="5">
        <v>34.340000000000003</v>
      </c>
      <c r="E136" s="5">
        <v>127.4558289</v>
      </c>
      <c r="F136" s="3" t="s">
        <v>4470</v>
      </c>
      <c r="G136" s="3" t="s">
        <v>4471</v>
      </c>
      <c r="H136" s="3" t="s">
        <v>4489</v>
      </c>
      <c r="I136" s="3" t="s">
        <v>4489</v>
      </c>
      <c r="J136" s="3" t="s">
        <v>4495</v>
      </c>
      <c r="K136" s="6">
        <v>5997</v>
      </c>
      <c r="L136" s="6">
        <v>7967</v>
      </c>
      <c r="M136" s="6">
        <v>-92684</v>
      </c>
      <c r="N136" s="6">
        <v>-91565</v>
      </c>
      <c r="O136" s="6">
        <v>-93864</v>
      </c>
      <c r="P136" s="6">
        <v>-92804</v>
      </c>
      <c r="Q136" s="6">
        <v>-76953</v>
      </c>
      <c r="R136" s="6">
        <v>-75735</v>
      </c>
      <c r="S136" s="6">
        <v>-84998</v>
      </c>
      <c r="T136" s="6">
        <v>-85233</v>
      </c>
      <c r="U136" s="6" t="s">
        <v>4474</v>
      </c>
      <c r="V136" s="6" t="s">
        <v>4474</v>
      </c>
      <c r="W136" s="6">
        <v>88426</v>
      </c>
      <c r="X136" s="6">
        <v>108811</v>
      </c>
      <c r="Y136" s="6">
        <v>79822</v>
      </c>
      <c r="Z136" s="6">
        <v>99570</v>
      </c>
      <c r="AA136" s="6">
        <v>20956</v>
      </c>
      <c r="AB136" s="6">
        <v>23564</v>
      </c>
      <c r="AC136" s="6">
        <v>3324780</v>
      </c>
      <c r="AD136" s="6">
        <v>3191436</v>
      </c>
      <c r="AF136">
        <f t="shared" si="40"/>
        <v>-0.87025309298170217</v>
      </c>
      <c r="AG136">
        <f t="shared" si="41"/>
        <v>-0.69602337998915553</v>
      </c>
      <c r="AH136" t="e">
        <f t="shared" si="42"/>
        <v>#VALUE!</v>
      </c>
      <c r="AI136" t="e">
        <f t="shared" si="43"/>
        <v>#VALUE!</v>
      </c>
      <c r="AJ136">
        <f t="shared" si="44"/>
        <v>3.8090284405420882</v>
      </c>
      <c r="AK136">
        <f t="shared" si="45"/>
        <v>4.2255134951621116</v>
      </c>
      <c r="AL136">
        <f t="shared" si="46"/>
        <v>-15.651825912956479</v>
      </c>
      <c r="AM136">
        <f t="shared" si="47"/>
        <v>-11.648550269863186</v>
      </c>
      <c r="AN136">
        <f t="shared" si="48"/>
        <v>6.7819419627711305E-2</v>
      </c>
      <c r="AO136">
        <f t="shared" si="49"/>
        <v>7.3218700315225482E-2</v>
      </c>
      <c r="AP136">
        <f t="shared" si="50"/>
        <v>0</v>
      </c>
      <c r="AQ136">
        <f t="shared" si="51"/>
        <v>0</v>
      </c>
      <c r="AR136">
        <f t="shared" si="52"/>
        <v>0</v>
      </c>
      <c r="AS136">
        <f t="shared" si="53"/>
        <v>0</v>
      </c>
      <c r="AT136">
        <f t="shared" si="54"/>
        <v>0</v>
      </c>
      <c r="AU136">
        <f t="shared" si="55"/>
        <v>0</v>
      </c>
      <c r="AV136">
        <f t="shared" si="56"/>
        <v>0</v>
      </c>
      <c r="AW136">
        <f t="shared" si="57"/>
        <v>0</v>
      </c>
      <c r="AX136">
        <f t="shared" si="58"/>
        <v>0</v>
      </c>
      <c r="AY136">
        <f t="shared" si="59"/>
        <v>0</v>
      </c>
    </row>
    <row r="137" spans="1:51" x14ac:dyDescent="0.3">
      <c r="A137" s="1" t="s">
        <v>131</v>
      </c>
      <c r="B137" s="2">
        <v>5198840</v>
      </c>
      <c r="C137" s="3" t="s">
        <v>5335</v>
      </c>
      <c r="D137" s="5">
        <v>33.520000000000003</v>
      </c>
      <c r="E137" s="5">
        <v>3368.6478420799999</v>
      </c>
      <c r="F137" s="3" t="s">
        <v>4500</v>
      </c>
      <c r="G137" s="3" t="s">
        <v>4501</v>
      </c>
      <c r="H137" s="3" t="s">
        <v>4502</v>
      </c>
      <c r="I137" s="3" t="s">
        <v>4538</v>
      </c>
      <c r="J137" s="3" t="s">
        <v>4504</v>
      </c>
      <c r="K137" s="6">
        <v>315562</v>
      </c>
      <c r="L137" s="6">
        <v>297359</v>
      </c>
      <c r="M137" s="6">
        <v>-43617</v>
      </c>
      <c r="N137" s="6">
        <v>-48960</v>
      </c>
      <c r="O137" s="6">
        <v>-48861</v>
      </c>
      <c r="P137" s="6">
        <v>-54220</v>
      </c>
      <c r="Q137" s="6">
        <v>-45905</v>
      </c>
      <c r="R137" s="6">
        <v>-51939</v>
      </c>
      <c r="S137" s="6">
        <v>7181</v>
      </c>
      <c r="T137" s="6">
        <v>-678</v>
      </c>
      <c r="U137" s="6" t="s">
        <v>4474</v>
      </c>
      <c r="V137" s="6" t="s">
        <v>4474</v>
      </c>
      <c r="W137" s="6">
        <v>422193</v>
      </c>
      <c r="X137" s="6">
        <v>403857</v>
      </c>
      <c r="Y137" s="6">
        <v>169006</v>
      </c>
      <c r="Z137" s="6">
        <v>151956</v>
      </c>
      <c r="AA137" s="6">
        <v>48037</v>
      </c>
      <c r="AB137" s="6">
        <v>40520</v>
      </c>
      <c r="AC137" s="6">
        <v>100496654</v>
      </c>
      <c r="AD137" s="6">
        <v>98985370</v>
      </c>
      <c r="AF137">
        <f t="shared" si="40"/>
        <v>-0.10872989367422009</v>
      </c>
      <c r="AG137">
        <f t="shared" si="41"/>
        <v>-0.12860740311545918</v>
      </c>
      <c r="AH137" t="e">
        <f t="shared" si="42"/>
        <v>#VALUE!</v>
      </c>
      <c r="AI137" t="e">
        <f t="shared" si="43"/>
        <v>#VALUE!</v>
      </c>
      <c r="AJ137">
        <f t="shared" si="44"/>
        <v>3.51824635177051</v>
      </c>
      <c r="AK137">
        <f t="shared" si="45"/>
        <v>3.7501480750246792</v>
      </c>
      <c r="AL137">
        <f t="shared" si="46"/>
        <v>-0.15483803499787679</v>
      </c>
      <c r="AM137">
        <f t="shared" si="47"/>
        <v>-0.18233852010532722</v>
      </c>
      <c r="AN137">
        <f t="shared" si="48"/>
        <v>0.74743541460895846</v>
      </c>
      <c r="AO137">
        <f t="shared" si="49"/>
        <v>0.73629774895569466</v>
      </c>
      <c r="AP137">
        <f t="shared" si="50"/>
        <v>0</v>
      </c>
      <c r="AQ137">
        <f t="shared" si="51"/>
        <v>1</v>
      </c>
      <c r="AR137">
        <f t="shared" si="52"/>
        <v>1</v>
      </c>
      <c r="AS137">
        <f t="shared" si="53"/>
        <v>1</v>
      </c>
      <c r="AT137">
        <f t="shared" si="54"/>
        <v>0</v>
      </c>
      <c r="AU137">
        <f t="shared" si="55"/>
        <v>0</v>
      </c>
      <c r="AV137">
        <f t="shared" si="56"/>
        <v>1</v>
      </c>
      <c r="AW137">
        <f t="shared" si="57"/>
        <v>1</v>
      </c>
      <c r="AX137">
        <f t="shared" si="58"/>
        <v>0</v>
      </c>
      <c r="AY137">
        <f t="shared" si="59"/>
        <v>5</v>
      </c>
    </row>
    <row r="138" spans="1:51" x14ac:dyDescent="0.3">
      <c r="A138" s="1" t="s">
        <v>132</v>
      </c>
      <c r="B138" s="2">
        <v>4812385</v>
      </c>
      <c r="C138" s="3" t="s">
        <v>5335</v>
      </c>
      <c r="D138" s="5">
        <v>28.35</v>
      </c>
      <c r="E138" s="5">
        <v>4587.1011017999999</v>
      </c>
      <c r="F138" s="3" t="s">
        <v>4470</v>
      </c>
      <c r="G138" s="3" t="s">
        <v>4471</v>
      </c>
      <c r="H138" s="3" t="s">
        <v>4489</v>
      </c>
      <c r="I138" s="3" t="s">
        <v>4489</v>
      </c>
      <c r="J138" s="3" t="s">
        <v>4544</v>
      </c>
      <c r="K138" s="6">
        <v>1505121</v>
      </c>
      <c r="L138" s="6">
        <v>1507916</v>
      </c>
      <c r="M138" s="6">
        <v>358806</v>
      </c>
      <c r="N138" s="6">
        <v>354933</v>
      </c>
      <c r="O138" s="6">
        <v>318579</v>
      </c>
      <c r="P138" s="6">
        <v>303017</v>
      </c>
      <c r="Q138" s="6">
        <v>333346</v>
      </c>
      <c r="R138" s="6">
        <v>288723</v>
      </c>
      <c r="S138" s="6">
        <v>355964</v>
      </c>
      <c r="T138" s="6">
        <v>374083</v>
      </c>
      <c r="U138" s="6">
        <v>285823</v>
      </c>
      <c r="V138" s="6">
        <v>286459</v>
      </c>
      <c r="W138" s="6">
        <v>2155291</v>
      </c>
      <c r="X138" s="6">
        <v>2206842</v>
      </c>
      <c r="Y138" s="6">
        <v>1564178</v>
      </c>
      <c r="Z138" s="6">
        <v>1542190</v>
      </c>
      <c r="AA138" s="6">
        <v>453705</v>
      </c>
      <c r="AB138" s="6">
        <v>515549</v>
      </c>
      <c r="AC138" s="6">
        <v>161776205</v>
      </c>
      <c r="AD138" s="6">
        <v>165886689</v>
      </c>
      <c r="AF138">
        <f t="shared" si="40"/>
        <v>0.15466403376620605</v>
      </c>
      <c r="AG138">
        <f t="shared" si="41"/>
        <v>0.13083084334990905</v>
      </c>
      <c r="AH138">
        <f t="shared" si="42"/>
        <v>0.13261457501562435</v>
      </c>
      <c r="AI138">
        <f t="shared" si="43"/>
        <v>0.12980494299093456</v>
      </c>
      <c r="AJ138">
        <f t="shared" si="44"/>
        <v>3.4475661498110006</v>
      </c>
      <c r="AK138">
        <f t="shared" si="45"/>
        <v>2.9913548469689593</v>
      </c>
      <c r="AL138">
        <f t="shared" si="46"/>
        <v>0.21166338121652678</v>
      </c>
      <c r="AM138">
        <f t="shared" si="47"/>
        <v>0.20095084872101629</v>
      </c>
      <c r="AN138">
        <f t="shared" si="48"/>
        <v>0.6983377186653682</v>
      </c>
      <c r="AO138">
        <f t="shared" si="49"/>
        <v>0.68329132760750433</v>
      </c>
      <c r="AP138">
        <f t="shared" si="50"/>
        <v>1</v>
      </c>
      <c r="AQ138">
        <f t="shared" si="51"/>
        <v>1</v>
      </c>
      <c r="AR138">
        <f t="shared" si="52"/>
        <v>1</v>
      </c>
      <c r="AS138">
        <f t="shared" si="53"/>
        <v>1</v>
      </c>
      <c r="AT138">
        <f t="shared" si="54"/>
        <v>0</v>
      </c>
      <c r="AU138">
        <f t="shared" si="55"/>
        <v>1</v>
      </c>
      <c r="AV138">
        <f t="shared" si="56"/>
        <v>1</v>
      </c>
      <c r="AW138">
        <f t="shared" si="57"/>
        <v>1</v>
      </c>
      <c r="AX138">
        <f t="shared" si="58"/>
        <v>1</v>
      </c>
      <c r="AY138">
        <f t="shared" si="59"/>
        <v>8</v>
      </c>
    </row>
    <row r="139" spans="1:51" x14ac:dyDescent="0.3">
      <c r="A139" s="1" t="s">
        <v>133</v>
      </c>
      <c r="B139" s="2">
        <v>6582178</v>
      </c>
      <c r="C139" s="3" t="s">
        <v>5335</v>
      </c>
      <c r="D139" s="7">
        <v>6.4</v>
      </c>
      <c r="E139" s="5">
        <v>50.767232</v>
      </c>
      <c r="F139" s="3" t="s">
        <v>4475</v>
      </c>
      <c r="G139" s="3" t="s">
        <v>4548</v>
      </c>
      <c r="H139" s="3" t="s">
        <v>4647</v>
      </c>
      <c r="I139" s="3" t="s">
        <v>4648</v>
      </c>
      <c r="J139" s="3" t="s">
        <v>4649</v>
      </c>
      <c r="K139" s="6">
        <v>205895</v>
      </c>
      <c r="L139" s="6">
        <v>220142</v>
      </c>
      <c r="M139" s="6">
        <v>-82908</v>
      </c>
      <c r="N139" s="6">
        <v>-87772</v>
      </c>
      <c r="O139" s="6">
        <v>-98997</v>
      </c>
      <c r="P139" s="6">
        <v>-106078</v>
      </c>
      <c r="Q139" s="6">
        <v>-124419</v>
      </c>
      <c r="R139" s="6">
        <v>-134818</v>
      </c>
      <c r="S139" s="6">
        <v>-57743</v>
      </c>
      <c r="T139" s="6">
        <v>-51928</v>
      </c>
      <c r="U139" s="6" t="s">
        <v>4474</v>
      </c>
      <c r="V139" s="6" t="s">
        <v>4474</v>
      </c>
      <c r="W139" s="6">
        <v>221914</v>
      </c>
      <c r="X139" s="6">
        <v>239459</v>
      </c>
      <c r="Y139" s="6">
        <v>155329</v>
      </c>
      <c r="Z139" s="6">
        <v>165156</v>
      </c>
      <c r="AA139" s="6">
        <v>45882</v>
      </c>
      <c r="AB139" s="6">
        <v>40291</v>
      </c>
      <c r="AC139" s="6">
        <v>7930025</v>
      </c>
      <c r="AD139" s="6">
        <v>7883269</v>
      </c>
      <c r="AF139">
        <f t="shared" si="40"/>
        <v>-0.5606631397748677</v>
      </c>
      <c r="AG139">
        <f t="shared" si="41"/>
        <v>-0.5630107868152795</v>
      </c>
      <c r="AH139" t="e">
        <f t="shared" si="42"/>
        <v>#VALUE!</v>
      </c>
      <c r="AI139" t="e">
        <f t="shared" si="43"/>
        <v>#VALUE!</v>
      </c>
      <c r="AJ139">
        <f t="shared" si="44"/>
        <v>3.3854016825770454</v>
      </c>
      <c r="AK139">
        <f t="shared" si="45"/>
        <v>4.0990791988285222</v>
      </c>
      <c r="AL139">
        <f t="shared" si="46"/>
        <v>-0.48081303577065981</v>
      </c>
      <c r="AM139">
        <f t="shared" si="47"/>
        <v>-0.48186170744337747</v>
      </c>
      <c r="AN139">
        <f t="shared" si="48"/>
        <v>0.92781437854303916</v>
      </c>
      <c r="AO139">
        <f t="shared" si="49"/>
        <v>0.91933065785792145</v>
      </c>
      <c r="AP139">
        <f t="shared" si="50"/>
        <v>0</v>
      </c>
      <c r="AQ139">
        <f t="shared" si="51"/>
        <v>0</v>
      </c>
      <c r="AR139">
        <f t="shared" si="52"/>
        <v>1</v>
      </c>
      <c r="AS139">
        <f t="shared" si="53"/>
        <v>1</v>
      </c>
      <c r="AT139">
        <f t="shared" si="54"/>
        <v>0</v>
      </c>
      <c r="AU139">
        <f t="shared" si="55"/>
        <v>0</v>
      </c>
      <c r="AV139">
        <f t="shared" si="56"/>
        <v>1</v>
      </c>
      <c r="AW139">
        <f t="shared" si="57"/>
        <v>1</v>
      </c>
      <c r="AX139">
        <f t="shared" si="58"/>
        <v>0</v>
      </c>
      <c r="AY139">
        <f t="shared" si="59"/>
        <v>4</v>
      </c>
    </row>
    <row r="140" spans="1:51" x14ac:dyDescent="0.3">
      <c r="A140" s="1" t="s">
        <v>134</v>
      </c>
      <c r="B140" s="2">
        <v>4994472</v>
      </c>
      <c r="C140" s="3" t="s">
        <v>5335</v>
      </c>
      <c r="D140" s="5">
        <v>97.25</v>
      </c>
      <c r="E140" s="5">
        <v>1724.87977925</v>
      </c>
      <c r="F140" s="3" t="s">
        <v>4485</v>
      </c>
      <c r="G140" s="3" t="s">
        <v>4607</v>
      </c>
      <c r="H140" s="3" t="s">
        <v>4621</v>
      </c>
      <c r="I140" s="3" t="s">
        <v>4621</v>
      </c>
      <c r="J140" s="3" t="s">
        <v>4622</v>
      </c>
      <c r="K140" s="6">
        <v>2495886</v>
      </c>
      <c r="L140" s="6">
        <v>2499048</v>
      </c>
      <c r="M140" s="6">
        <v>268276</v>
      </c>
      <c r="N140" s="6">
        <v>292491</v>
      </c>
      <c r="O140" s="6">
        <v>84354</v>
      </c>
      <c r="P140" s="6">
        <v>116669</v>
      </c>
      <c r="Q140" s="6">
        <v>-25964</v>
      </c>
      <c r="R140" s="6">
        <v>-14242</v>
      </c>
      <c r="S140" s="6">
        <v>307710</v>
      </c>
      <c r="T140" s="6">
        <v>313217</v>
      </c>
      <c r="U140" s="6">
        <v>1330880</v>
      </c>
      <c r="V140" s="6">
        <v>1290496</v>
      </c>
      <c r="W140" s="6">
        <v>4788252</v>
      </c>
      <c r="X140" s="6">
        <v>4903612</v>
      </c>
      <c r="Y140" s="6">
        <v>930616</v>
      </c>
      <c r="Z140" s="6">
        <v>980455</v>
      </c>
      <c r="AA140" s="6">
        <v>1234559</v>
      </c>
      <c r="AB140" s="6">
        <v>1322015</v>
      </c>
      <c r="AC140" s="6">
        <v>17754607</v>
      </c>
      <c r="AD140" s="6">
        <v>17710607</v>
      </c>
      <c r="AF140">
        <f t="shared" si="40"/>
        <v>-5.4224380838769556E-3</v>
      </c>
      <c r="AG140">
        <f t="shared" si="41"/>
        <v>-2.9043896621510838E-3</v>
      </c>
      <c r="AH140">
        <f t="shared" si="42"/>
        <v>0.27794694180673868</v>
      </c>
      <c r="AI140">
        <f t="shared" si="43"/>
        <v>0.26317253485797815</v>
      </c>
      <c r="AJ140">
        <f t="shared" si="44"/>
        <v>0.75380439492968743</v>
      </c>
      <c r="AK140">
        <f t="shared" si="45"/>
        <v>0.7416368195519718</v>
      </c>
      <c r="AL140">
        <f t="shared" si="46"/>
        <v>3.3797216699801194E-2</v>
      </c>
      <c r="AM140">
        <f t="shared" si="47"/>
        <v>4.6685377791863145E-2</v>
      </c>
      <c r="AN140">
        <f t="shared" si="48"/>
        <v>0.52125201430501156</v>
      </c>
      <c r="AO140">
        <f t="shared" si="49"/>
        <v>0.50963412276501485</v>
      </c>
      <c r="AP140">
        <f t="shared" si="50"/>
        <v>0</v>
      </c>
      <c r="AQ140">
        <f t="shared" si="51"/>
        <v>1</v>
      </c>
      <c r="AR140">
        <f t="shared" si="52"/>
        <v>0</v>
      </c>
      <c r="AS140">
        <f t="shared" si="53"/>
        <v>1</v>
      </c>
      <c r="AT140">
        <f t="shared" si="54"/>
        <v>0</v>
      </c>
      <c r="AU140">
        <f t="shared" si="55"/>
        <v>1</v>
      </c>
      <c r="AV140">
        <f t="shared" si="56"/>
        <v>0</v>
      </c>
      <c r="AW140">
        <f t="shared" si="57"/>
        <v>1</v>
      </c>
      <c r="AX140">
        <f t="shared" si="58"/>
        <v>0</v>
      </c>
      <c r="AY140">
        <f t="shared" si="59"/>
        <v>4</v>
      </c>
    </row>
    <row r="141" spans="1:51" x14ac:dyDescent="0.3">
      <c r="A141" s="1" t="s">
        <v>135</v>
      </c>
      <c r="B141" s="2">
        <v>4987299</v>
      </c>
      <c r="C141" s="3" t="s">
        <v>5337</v>
      </c>
      <c r="D141" s="5">
        <v>128.26</v>
      </c>
      <c r="E141" s="5">
        <v>11149.54958106</v>
      </c>
      <c r="F141" s="3" t="s">
        <v>4485</v>
      </c>
      <c r="G141" s="3" t="s">
        <v>4486</v>
      </c>
      <c r="H141" s="3" t="s">
        <v>4496</v>
      </c>
      <c r="I141" s="3" t="s">
        <v>4496</v>
      </c>
      <c r="J141" s="3" t="s">
        <v>4650</v>
      </c>
      <c r="K141" s="6">
        <v>3724000</v>
      </c>
      <c r="L141" s="6">
        <v>3674800</v>
      </c>
      <c r="M141" s="6">
        <v>888400</v>
      </c>
      <c r="N141" s="6">
        <v>864300</v>
      </c>
      <c r="O141" s="6">
        <v>784100</v>
      </c>
      <c r="P141" s="6">
        <v>761600</v>
      </c>
      <c r="Q141" s="6">
        <v>572000</v>
      </c>
      <c r="R141" s="6">
        <v>554200</v>
      </c>
      <c r="S141" s="6">
        <v>675500</v>
      </c>
      <c r="T141" s="6">
        <v>594600</v>
      </c>
      <c r="U141" s="6">
        <v>1983200</v>
      </c>
      <c r="V141" s="6">
        <v>1988300</v>
      </c>
      <c r="W141" s="6">
        <v>4973700</v>
      </c>
      <c r="X141" s="6">
        <v>4779100</v>
      </c>
      <c r="Y141" s="6">
        <v>1862400</v>
      </c>
      <c r="Z141" s="6">
        <v>1715800</v>
      </c>
      <c r="AA141" s="6">
        <v>1091500</v>
      </c>
      <c r="AB141" s="6">
        <v>1034200</v>
      </c>
      <c r="AC141" s="6">
        <v>86924345</v>
      </c>
      <c r="AD141" s="6">
        <v>87127712</v>
      </c>
      <c r="AF141">
        <f t="shared" si="40"/>
        <v>0.11500492591028812</v>
      </c>
      <c r="AG141">
        <f t="shared" si="41"/>
        <v>0.11596325668012805</v>
      </c>
      <c r="AH141">
        <f t="shared" si="42"/>
        <v>0.39873735850574021</v>
      </c>
      <c r="AI141">
        <f t="shared" si="43"/>
        <v>0.41604067711493797</v>
      </c>
      <c r="AJ141">
        <f t="shared" si="44"/>
        <v>1.7062757672927165</v>
      </c>
      <c r="AK141">
        <f t="shared" si="45"/>
        <v>1.6590601431057823</v>
      </c>
      <c r="AL141">
        <f t="shared" si="46"/>
        <v>0.21055316863587539</v>
      </c>
      <c r="AM141">
        <f t="shared" si="47"/>
        <v>0.20724937411559813</v>
      </c>
      <c r="AN141">
        <f t="shared" si="48"/>
        <v>0.74873836379355407</v>
      </c>
      <c r="AO141">
        <f t="shared" si="49"/>
        <v>0.76893138875520495</v>
      </c>
      <c r="AP141">
        <f t="shared" si="50"/>
        <v>1</v>
      </c>
      <c r="AQ141">
        <f t="shared" si="51"/>
        <v>1</v>
      </c>
      <c r="AR141">
        <f t="shared" si="52"/>
        <v>0</v>
      </c>
      <c r="AS141">
        <f t="shared" si="53"/>
        <v>1</v>
      </c>
      <c r="AT141">
        <f t="shared" si="54"/>
        <v>1</v>
      </c>
      <c r="AU141">
        <f t="shared" si="55"/>
        <v>1</v>
      </c>
      <c r="AV141">
        <f t="shared" si="56"/>
        <v>1</v>
      </c>
      <c r="AW141">
        <f t="shared" si="57"/>
        <v>0</v>
      </c>
      <c r="AX141">
        <f t="shared" si="58"/>
        <v>1</v>
      </c>
      <c r="AY141">
        <f t="shared" si="59"/>
        <v>7</v>
      </c>
    </row>
    <row r="142" spans="1:51" x14ac:dyDescent="0.3">
      <c r="A142" s="1" t="s">
        <v>136</v>
      </c>
      <c r="B142" s="2">
        <v>5040682</v>
      </c>
      <c r="C142" s="3" t="s">
        <v>5335</v>
      </c>
      <c r="D142" s="5">
        <v>23.04</v>
      </c>
      <c r="E142" s="5">
        <v>4238.98799616</v>
      </c>
      <c r="F142" s="3" t="s">
        <v>4500</v>
      </c>
      <c r="G142" s="3" t="s">
        <v>4539</v>
      </c>
      <c r="H142" s="3" t="s">
        <v>4539</v>
      </c>
      <c r="I142" s="3" t="s">
        <v>4582</v>
      </c>
      <c r="J142" s="3" t="s">
        <v>5377</v>
      </c>
      <c r="K142" s="6">
        <v>849875</v>
      </c>
      <c r="L142" s="6">
        <v>937993</v>
      </c>
      <c r="M142" s="6">
        <v>141253</v>
      </c>
      <c r="N142" s="6">
        <v>209533</v>
      </c>
      <c r="O142" s="6">
        <v>67467</v>
      </c>
      <c r="P142" s="6">
        <v>136315</v>
      </c>
      <c r="Q142" s="6">
        <v>-24898</v>
      </c>
      <c r="R142" s="6">
        <v>74386</v>
      </c>
      <c r="S142" s="6">
        <v>135065</v>
      </c>
      <c r="T142" s="6">
        <v>166248</v>
      </c>
      <c r="U142" s="6">
        <v>387574</v>
      </c>
      <c r="V142" s="6">
        <v>194400</v>
      </c>
      <c r="W142" s="6">
        <v>1492117</v>
      </c>
      <c r="X142" s="6">
        <v>1448890</v>
      </c>
      <c r="Y142" s="6">
        <v>523560</v>
      </c>
      <c r="Z142" s="6">
        <v>490283</v>
      </c>
      <c r="AA142" s="6">
        <v>124008</v>
      </c>
      <c r="AB142" s="6">
        <v>105537</v>
      </c>
      <c r="AC142" s="6">
        <v>183983240</v>
      </c>
      <c r="AD142" s="6">
        <v>193836578</v>
      </c>
      <c r="AF142">
        <f t="shared" si="40"/>
        <v>-1.6686359045570823E-2</v>
      </c>
      <c r="AG142">
        <f t="shared" si="41"/>
        <v>5.1339991303687653E-2</v>
      </c>
      <c r="AH142">
        <f t="shared" si="42"/>
        <v>0.25974772755755748</v>
      </c>
      <c r="AI142">
        <f t="shared" si="43"/>
        <v>0.13417167624871454</v>
      </c>
      <c r="AJ142">
        <f t="shared" si="44"/>
        <v>4.2219856783433327</v>
      </c>
      <c r="AK142">
        <f t="shared" si="45"/>
        <v>4.6456029638894414</v>
      </c>
      <c r="AL142">
        <f t="shared" si="46"/>
        <v>7.9384615384615387E-2</v>
      </c>
      <c r="AM142">
        <f t="shared" si="47"/>
        <v>0.14532624443892439</v>
      </c>
      <c r="AN142">
        <f t="shared" si="48"/>
        <v>0.56957664847997846</v>
      </c>
      <c r="AO142">
        <f t="shared" si="49"/>
        <v>0.64738731028580498</v>
      </c>
      <c r="AP142">
        <f t="shared" si="50"/>
        <v>0</v>
      </c>
      <c r="AQ142">
        <f t="shared" si="51"/>
        <v>1</v>
      </c>
      <c r="AR142">
        <f t="shared" si="52"/>
        <v>0</v>
      </c>
      <c r="AS142">
        <f t="shared" si="53"/>
        <v>1</v>
      </c>
      <c r="AT142">
        <f t="shared" si="54"/>
        <v>0</v>
      </c>
      <c r="AU142">
        <f t="shared" si="55"/>
        <v>0</v>
      </c>
      <c r="AV142">
        <f t="shared" si="56"/>
        <v>0</v>
      </c>
      <c r="AW142">
        <f t="shared" si="57"/>
        <v>0</v>
      </c>
      <c r="AX142">
        <f t="shared" si="58"/>
        <v>1</v>
      </c>
      <c r="AY142">
        <f t="shared" si="59"/>
        <v>3</v>
      </c>
    </row>
    <row r="143" spans="1:51" x14ac:dyDescent="0.3">
      <c r="A143" s="1" t="s">
        <v>137</v>
      </c>
      <c r="B143" s="2">
        <v>4022309</v>
      </c>
      <c r="C143" s="3" t="s">
        <v>5337</v>
      </c>
      <c r="D143" s="5">
        <v>65.17</v>
      </c>
      <c r="E143" s="5">
        <v>3768.0623400700001</v>
      </c>
      <c r="F143" s="3" t="s">
        <v>4651</v>
      </c>
      <c r="G143" s="3" t="s">
        <v>4651</v>
      </c>
      <c r="H143" s="3" t="s">
        <v>4652</v>
      </c>
      <c r="I143" s="3" t="s">
        <v>4652</v>
      </c>
      <c r="J143" s="3" t="s">
        <v>4653</v>
      </c>
      <c r="K143" s="6">
        <v>1567700</v>
      </c>
      <c r="L143" s="6">
        <v>1539300</v>
      </c>
      <c r="M143" s="6">
        <v>448300</v>
      </c>
      <c r="N143" s="6">
        <v>428400</v>
      </c>
      <c r="O143" s="6">
        <v>181200</v>
      </c>
      <c r="P143" s="6">
        <v>169000</v>
      </c>
      <c r="Q143" s="6">
        <v>120400</v>
      </c>
      <c r="R143" s="6">
        <v>157300</v>
      </c>
      <c r="S143" s="6">
        <v>432600</v>
      </c>
      <c r="T143" s="6">
        <v>430200</v>
      </c>
      <c r="U143" s="6">
        <v>1743700</v>
      </c>
      <c r="V143" s="6">
        <v>1746000</v>
      </c>
      <c r="W143" s="6">
        <v>6737200</v>
      </c>
      <c r="X143" s="6">
        <v>6661300</v>
      </c>
      <c r="Y143" s="6">
        <v>483400</v>
      </c>
      <c r="Z143" s="6">
        <v>432200</v>
      </c>
      <c r="AA143" s="6">
        <v>334400</v>
      </c>
      <c r="AB143" s="6">
        <v>297600</v>
      </c>
      <c r="AC143" s="6">
        <v>57818971</v>
      </c>
      <c r="AD143" s="6">
        <v>57753513</v>
      </c>
      <c r="AF143">
        <f t="shared" si="40"/>
        <v>1.7870925607077124E-2</v>
      </c>
      <c r="AG143">
        <f t="shared" si="41"/>
        <v>2.3614009277468363E-2</v>
      </c>
      <c r="AH143">
        <f t="shared" si="42"/>
        <v>0.25881671911179721</v>
      </c>
      <c r="AI143">
        <f t="shared" si="43"/>
        <v>0.26211099935448035</v>
      </c>
      <c r="AJ143">
        <f t="shared" si="44"/>
        <v>1.4455741626794258</v>
      </c>
      <c r="AK143">
        <f t="shared" si="45"/>
        <v>1.4522849462365592</v>
      </c>
      <c r="AL143">
        <f t="shared" si="46"/>
        <v>0.11558333864897621</v>
      </c>
      <c r="AM143">
        <f t="shared" si="47"/>
        <v>0.10979016436042358</v>
      </c>
      <c r="AN143">
        <f t="shared" si="48"/>
        <v>0.23269310692869441</v>
      </c>
      <c r="AO143">
        <f t="shared" si="49"/>
        <v>0.23108102022127813</v>
      </c>
      <c r="AP143">
        <f t="shared" si="50"/>
        <v>1</v>
      </c>
      <c r="AQ143">
        <f t="shared" si="51"/>
        <v>1</v>
      </c>
      <c r="AR143">
        <f t="shared" si="52"/>
        <v>0</v>
      </c>
      <c r="AS143">
        <f t="shared" si="53"/>
        <v>1</v>
      </c>
      <c r="AT143">
        <f t="shared" si="54"/>
        <v>1</v>
      </c>
      <c r="AU143">
        <f t="shared" si="55"/>
        <v>0</v>
      </c>
      <c r="AV143">
        <f t="shared" si="56"/>
        <v>1</v>
      </c>
      <c r="AW143">
        <f t="shared" si="57"/>
        <v>1</v>
      </c>
      <c r="AX143">
        <f t="shared" si="58"/>
        <v>0</v>
      </c>
      <c r="AY143">
        <f t="shared" si="59"/>
        <v>6</v>
      </c>
    </row>
    <row r="144" spans="1:51" x14ac:dyDescent="0.3">
      <c r="A144" s="1" t="s">
        <v>138</v>
      </c>
      <c r="B144" s="2">
        <v>4098794</v>
      </c>
      <c r="C144" s="3" t="s">
        <v>5335</v>
      </c>
      <c r="D144" s="5">
        <v>27.48</v>
      </c>
      <c r="E144" s="5">
        <v>3519.14323788</v>
      </c>
      <c r="F144" s="3" t="s">
        <v>4654</v>
      </c>
      <c r="G144" s="3" t="s">
        <v>4654</v>
      </c>
      <c r="H144" s="3" t="s">
        <v>4655</v>
      </c>
      <c r="I144" s="3" t="s">
        <v>4656</v>
      </c>
      <c r="J144" s="3" t="s">
        <v>4657</v>
      </c>
      <c r="K144" s="6">
        <v>2484038</v>
      </c>
      <c r="L144" s="6">
        <v>2506990</v>
      </c>
      <c r="M144" s="6">
        <v>760203</v>
      </c>
      <c r="N144" s="6">
        <v>817574</v>
      </c>
      <c r="O144" s="6">
        <v>486829</v>
      </c>
      <c r="P144" s="6">
        <v>551778</v>
      </c>
      <c r="Q144" s="6">
        <v>464828</v>
      </c>
      <c r="R144" s="6">
        <v>533263</v>
      </c>
      <c r="S144" s="6">
        <v>735055</v>
      </c>
      <c r="T144" s="6">
        <v>755361</v>
      </c>
      <c r="U144" s="6">
        <v>456316</v>
      </c>
      <c r="V144" s="6">
        <v>461995</v>
      </c>
      <c r="W144" s="6">
        <v>3032173</v>
      </c>
      <c r="X144" s="6">
        <v>3052946</v>
      </c>
      <c r="Y144" s="6">
        <v>626508</v>
      </c>
      <c r="Z144" s="6">
        <v>685041</v>
      </c>
      <c r="AA144" s="6">
        <v>265152</v>
      </c>
      <c r="AB144" s="6">
        <v>271174</v>
      </c>
      <c r="AC144" s="6">
        <v>128061981</v>
      </c>
      <c r="AD144" s="6">
        <v>128061981</v>
      </c>
      <c r="AF144">
        <f t="shared" si="40"/>
        <v>0.15329864094166132</v>
      </c>
      <c r="AG144">
        <f t="shared" si="41"/>
        <v>0.17467161227221181</v>
      </c>
      <c r="AH144">
        <f t="shared" si="42"/>
        <v>0.15049141325379523</v>
      </c>
      <c r="AI144">
        <f t="shared" si="43"/>
        <v>0.15132760291207248</v>
      </c>
      <c r="AJ144">
        <f t="shared" si="44"/>
        <v>2.36282585083273</v>
      </c>
      <c r="AK144">
        <f t="shared" si="45"/>
        <v>2.5262045771349761</v>
      </c>
      <c r="AL144">
        <f t="shared" si="46"/>
        <v>0.19598291169458759</v>
      </c>
      <c r="AM144">
        <f t="shared" si="47"/>
        <v>0.22009581210934229</v>
      </c>
      <c r="AN144">
        <f t="shared" si="48"/>
        <v>0.81922700320858999</v>
      </c>
      <c r="AO144">
        <f t="shared" si="49"/>
        <v>0.82117076423886959</v>
      </c>
      <c r="AP144">
        <f t="shared" si="50"/>
        <v>1</v>
      </c>
      <c r="AQ144">
        <f t="shared" si="51"/>
        <v>1</v>
      </c>
      <c r="AR144">
        <f t="shared" si="52"/>
        <v>0</v>
      </c>
      <c r="AS144">
        <f t="shared" si="53"/>
        <v>1</v>
      </c>
      <c r="AT144">
        <f t="shared" si="54"/>
        <v>1</v>
      </c>
      <c r="AU144">
        <f t="shared" si="55"/>
        <v>0</v>
      </c>
      <c r="AV144">
        <f t="shared" si="56"/>
        <v>0</v>
      </c>
      <c r="AW144">
        <f t="shared" si="57"/>
        <v>0</v>
      </c>
      <c r="AX144">
        <f t="shared" si="58"/>
        <v>0</v>
      </c>
      <c r="AY144">
        <f t="shared" si="59"/>
        <v>4</v>
      </c>
    </row>
    <row r="145" spans="1:51" x14ac:dyDescent="0.3">
      <c r="A145" s="1" t="s">
        <v>139</v>
      </c>
      <c r="B145" s="2">
        <v>5721147</v>
      </c>
      <c r="C145" s="3" t="s">
        <v>5337</v>
      </c>
      <c r="D145" s="5">
        <v>10.62</v>
      </c>
      <c r="E145" s="5">
        <v>915.75916973999995</v>
      </c>
      <c r="F145" s="3" t="s">
        <v>4480</v>
      </c>
      <c r="G145" s="3" t="s">
        <v>4491</v>
      </c>
      <c r="H145" s="3" t="s">
        <v>4492</v>
      </c>
      <c r="I145" s="3" t="s">
        <v>4493</v>
      </c>
      <c r="J145" s="3" t="s">
        <v>4553</v>
      </c>
      <c r="K145" s="6">
        <v>75678.918000000005</v>
      </c>
      <c r="L145" s="6">
        <v>74906.179999999993</v>
      </c>
      <c r="M145" s="6" t="s">
        <v>4474</v>
      </c>
      <c r="N145" s="6" t="s">
        <v>4474</v>
      </c>
      <c r="O145" s="6">
        <v>66119.97</v>
      </c>
      <c r="P145" s="6">
        <v>65442.131000000001</v>
      </c>
      <c r="Q145" s="6">
        <v>151143.02600000001</v>
      </c>
      <c r="R145" s="6">
        <v>138097.05600000001</v>
      </c>
      <c r="S145" s="6" t="s">
        <v>4474</v>
      </c>
      <c r="T145" s="6" t="s">
        <v>4474</v>
      </c>
      <c r="U145" s="6" t="s">
        <v>4474</v>
      </c>
      <c r="V145" s="6" t="s">
        <v>4474</v>
      </c>
      <c r="W145" s="6">
        <v>1014468.246</v>
      </c>
      <c r="X145" s="6">
        <v>1014468.246</v>
      </c>
      <c r="Y145" s="6">
        <v>21543.86</v>
      </c>
      <c r="Z145" s="6">
        <v>21543.86</v>
      </c>
      <c r="AA145" s="6">
        <v>25211</v>
      </c>
      <c r="AB145" s="6">
        <v>25211</v>
      </c>
      <c r="AC145" s="6">
        <v>86229677</v>
      </c>
      <c r="AD145" s="6">
        <v>86229677</v>
      </c>
      <c r="AF145">
        <f t="shared" si="40"/>
        <v>0.14898743908047371</v>
      </c>
      <c r="AG145">
        <f t="shared" si="41"/>
        <v>0.1361275294170223</v>
      </c>
      <c r="AH145" t="e">
        <f t="shared" si="42"/>
        <v>#VALUE!</v>
      </c>
      <c r="AI145" t="e">
        <f t="shared" si="43"/>
        <v>#VALUE!</v>
      </c>
      <c r="AJ145">
        <f t="shared" si="44"/>
        <v>0.85454206497163943</v>
      </c>
      <c r="AK145">
        <f t="shared" si="45"/>
        <v>0.85454206497163943</v>
      </c>
      <c r="AL145">
        <f t="shared" si="46"/>
        <v>0.87369074172017092</v>
      </c>
      <c r="AM145">
        <f t="shared" si="47"/>
        <v>0.87365463036561208</v>
      </c>
      <c r="AN145">
        <f t="shared" si="48"/>
        <v>7.4599592740727347E-2</v>
      </c>
      <c r="AO145">
        <f t="shared" si="49"/>
        <v>7.3837875453816801E-2</v>
      </c>
      <c r="AP145">
        <f t="shared" si="50"/>
        <v>1</v>
      </c>
      <c r="AQ145">
        <f t="shared" si="51"/>
        <v>0</v>
      </c>
      <c r="AR145">
        <f t="shared" si="52"/>
        <v>1</v>
      </c>
      <c r="AS145">
        <f t="shared" si="53"/>
        <v>0</v>
      </c>
      <c r="AT145">
        <f t="shared" si="54"/>
        <v>0</v>
      </c>
      <c r="AU145">
        <f t="shared" si="55"/>
        <v>0</v>
      </c>
      <c r="AV145">
        <f t="shared" si="56"/>
        <v>1</v>
      </c>
      <c r="AW145">
        <f t="shared" si="57"/>
        <v>1</v>
      </c>
      <c r="AX145">
        <f t="shared" si="58"/>
        <v>0</v>
      </c>
      <c r="AY145">
        <f t="shared" si="59"/>
        <v>4</v>
      </c>
    </row>
    <row r="146" spans="1:51" x14ac:dyDescent="0.3">
      <c r="A146" s="1" t="s">
        <v>140</v>
      </c>
      <c r="B146" s="2">
        <v>102716</v>
      </c>
      <c r="C146" s="3" t="s">
        <v>5337</v>
      </c>
      <c r="D146" s="5">
        <v>35.68</v>
      </c>
      <c r="E146" s="5">
        <v>4047.3735377600001</v>
      </c>
      <c r="F146" s="3" t="s">
        <v>4480</v>
      </c>
      <c r="G146" s="3" t="s">
        <v>4491</v>
      </c>
      <c r="H146" s="3" t="s">
        <v>4492</v>
      </c>
      <c r="I146" s="3" t="s">
        <v>4493</v>
      </c>
      <c r="J146" s="3" t="s">
        <v>4658</v>
      </c>
      <c r="K146" s="6">
        <v>134096</v>
      </c>
      <c r="L146" s="6" t="s">
        <v>4474</v>
      </c>
      <c r="M146" s="6" t="s">
        <v>4474</v>
      </c>
      <c r="N146" s="6" t="s">
        <v>4474</v>
      </c>
      <c r="O146" s="6">
        <v>134096</v>
      </c>
      <c r="P146" s="6" t="s">
        <v>4474</v>
      </c>
      <c r="Q146" s="6">
        <v>397138</v>
      </c>
      <c r="R146" s="6">
        <v>326934</v>
      </c>
      <c r="S146" s="6">
        <v>325816</v>
      </c>
      <c r="T146" s="6">
        <v>313618</v>
      </c>
      <c r="U146" s="6" t="s">
        <v>4474</v>
      </c>
      <c r="V146" s="6" t="s">
        <v>4474</v>
      </c>
      <c r="W146" s="6">
        <v>2098850</v>
      </c>
      <c r="X146" s="6">
        <v>2085610</v>
      </c>
      <c r="Y146" s="6" t="s">
        <v>4474</v>
      </c>
      <c r="Z146" s="6" t="s">
        <v>4474</v>
      </c>
      <c r="AA146" s="6" t="s">
        <v>4474</v>
      </c>
      <c r="AB146" s="6" t="s">
        <v>4474</v>
      </c>
      <c r="AC146" s="6">
        <v>113435357</v>
      </c>
      <c r="AD146" s="6">
        <v>114619452</v>
      </c>
      <c r="AF146">
        <f t="shared" si="40"/>
        <v>0.18921695214045786</v>
      </c>
      <c r="AG146">
        <f t="shared" si="41"/>
        <v>0.15675701593298844</v>
      </c>
      <c r="AH146" t="e">
        <f t="shared" si="42"/>
        <v>#VALUE!</v>
      </c>
      <c r="AI146" t="e">
        <f t="shared" si="43"/>
        <v>#VALUE!</v>
      </c>
      <c r="AJ146" t="e">
        <f t="shared" si="44"/>
        <v>#VALUE!</v>
      </c>
      <c r="AK146" t="e">
        <f t="shared" si="45"/>
        <v>#VALUE!</v>
      </c>
      <c r="AL146">
        <f t="shared" si="46"/>
        <v>1</v>
      </c>
      <c r="AM146" t="e">
        <f t="shared" si="47"/>
        <v>#VALUE!</v>
      </c>
      <c r="AN146">
        <f t="shared" si="48"/>
        <v>6.3890225599733189E-2</v>
      </c>
      <c r="AO146" t="e">
        <f t="shared" si="49"/>
        <v>#VALUE!</v>
      </c>
      <c r="AP146">
        <f t="shared" si="50"/>
        <v>1</v>
      </c>
      <c r="AQ146">
        <f t="shared" si="51"/>
        <v>1</v>
      </c>
      <c r="AR146">
        <f t="shared" si="52"/>
        <v>1</v>
      </c>
      <c r="AS146">
        <f t="shared" si="53"/>
        <v>0</v>
      </c>
      <c r="AT146">
        <f t="shared" si="54"/>
        <v>0</v>
      </c>
      <c r="AU146">
        <f t="shared" si="55"/>
        <v>0</v>
      </c>
      <c r="AV146">
        <f t="shared" si="56"/>
        <v>0</v>
      </c>
      <c r="AW146">
        <f t="shared" si="57"/>
        <v>0</v>
      </c>
      <c r="AX146">
        <f t="shared" si="58"/>
        <v>1</v>
      </c>
      <c r="AY146">
        <f t="shared" si="59"/>
        <v>4</v>
      </c>
    </row>
    <row r="147" spans="1:51" x14ac:dyDescent="0.3">
      <c r="A147" s="1" t="s">
        <v>141</v>
      </c>
      <c r="B147" s="2">
        <v>5721240</v>
      </c>
      <c r="C147" s="3" t="s">
        <v>5337</v>
      </c>
      <c r="D147" s="7">
        <v>10.7</v>
      </c>
      <c r="E147" s="5">
        <v>307.57081520000003</v>
      </c>
      <c r="F147" s="3" t="s">
        <v>4480</v>
      </c>
      <c r="G147" s="3" t="s">
        <v>4491</v>
      </c>
      <c r="H147" s="3" t="s">
        <v>4492</v>
      </c>
      <c r="I147" s="3" t="s">
        <v>4493</v>
      </c>
      <c r="J147" s="3" t="s">
        <v>4553</v>
      </c>
      <c r="K147" s="6">
        <v>26097.996999999999</v>
      </c>
      <c r="L147" s="6">
        <v>25789.281999999999</v>
      </c>
      <c r="M147" s="6" t="s">
        <v>4474</v>
      </c>
      <c r="N147" s="6" t="s">
        <v>4474</v>
      </c>
      <c r="O147" s="6">
        <v>22429.297999999999</v>
      </c>
      <c r="P147" s="6">
        <v>22144.04</v>
      </c>
      <c r="Q147" s="6">
        <v>61338.373</v>
      </c>
      <c r="R147" s="6">
        <v>33360.379999999997</v>
      </c>
      <c r="S147" s="6">
        <v>11558.35</v>
      </c>
      <c r="T147" s="6">
        <v>11452.495000000001</v>
      </c>
      <c r="U147" s="6">
        <v>187704.08199999999</v>
      </c>
      <c r="V147" s="6">
        <v>187704.08199999999</v>
      </c>
      <c r="W147" s="6">
        <v>605772.995</v>
      </c>
      <c r="X147" s="6">
        <v>605772.995</v>
      </c>
      <c r="Y147" s="6">
        <v>8025.7579999999998</v>
      </c>
      <c r="Z147" s="6">
        <v>8025.7579999999998</v>
      </c>
      <c r="AA147" s="6">
        <v>56638</v>
      </c>
      <c r="AB147" s="6">
        <v>56638</v>
      </c>
      <c r="AC147" s="6">
        <v>28744936</v>
      </c>
      <c r="AD147" s="6">
        <v>28744936</v>
      </c>
      <c r="AF147">
        <f t="shared" si="40"/>
        <v>0.10125636749455957</v>
      </c>
      <c r="AG147">
        <f t="shared" si="41"/>
        <v>5.5070761284101148E-2</v>
      </c>
      <c r="AH147">
        <f t="shared" si="42"/>
        <v>0.3098587813410203</v>
      </c>
      <c r="AI147">
        <f t="shared" si="43"/>
        <v>0.3098587813410203</v>
      </c>
      <c r="AJ147">
        <f t="shared" si="44"/>
        <v>0.14170270842896995</v>
      </c>
      <c r="AK147">
        <f t="shared" si="45"/>
        <v>0.14170270842896995</v>
      </c>
      <c r="AL147">
        <f t="shared" si="46"/>
        <v>0.85942603181385913</v>
      </c>
      <c r="AM147">
        <f t="shared" si="47"/>
        <v>0.85865283104818513</v>
      </c>
      <c r="AN147">
        <f t="shared" si="48"/>
        <v>4.3082140034981252E-2</v>
      </c>
      <c r="AO147">
        <f t="shared" si="49"/>
        <v>4.2572518439848904E-2</v>
      </c>
      <c r="AP147">
        <f t="shared" si="50"/>
        <v>1</v>
      </c>
      <c r="AQ147">
        <f t="shared" si="51"/>
        <v>1</v>
      </c>
      <c r="AR147">
        <f t="shared" si="52"/>
        <v>1</v>
      </c>
      <c r="AS147">
        <f t="shared" si="53"/>
        <v>0</v>
      </c>
      <c r="AT147">
        <f t="shared" si="54"/>
        <v>0</v>
      </c>
      <c r="AU147">
        <f t="shared" si="55"/>
        <v>0</v>
      </c>
      <c r="AV147">
        <f t="shared" si="56"/>
        <v>1</v>
      </c>
      <c r="AW147">
        <f t="shared" si="57"/>
        <v>1</v>
      </c>
      <c r="AX147">
        <f t="shared" si="58"/>
        <v>0</v>
      </c>
      <c r="AY147">
        <f t="shared" si="59"/>
        <v>5</v>
      </c>
    </row>
    <row r="148" spans="1:51" x14ac:dyDescent="0.3">
      <c r="A148" s="1" t="s">
        <v>142</v>
      </c>
      <c r="B148" s="2">
        <v>4057038</v>
      </c>
      <c r="C148" s="3" t="s">
        <v>5335</v>
      </c>
      <c r="D148" s="5">
        <v>56.98</v>
      </c>
      <c r="E148" s="5">
        <v>14621.022529960001</v>
      </c>
      <c r="F148" s="3" t="s">
        <v>4651</v>
      </c>
      <c r="G148" s="3" t="s">
        <v>4651</v>
      </c>
      <c r="H148" s="3" t="s">
        <v>4652</v>
      </c>
      <c r="I148" s="3" t="s">
        <v>4652</v>
      </c>
      <c r="J148" s="3" t="s">
        <v>4659</v>
      </c>
      <c r="K148" s="6">
        <v>3966000</v>
      </c>
      <c r="L148" s="6">
        <v>3962000</v>
      </c>
      <c r="M148" s="6">
        <v>1637000</v>
      </c>
      <c r="N148" s="6">
        <v>1609000</v>
      </c>
      <c r="O148" s="6">
        <v>893000</v>
      </c>
      <c r="P148" s="6">
        <v>890000</v>
      </c>
      <c r="Q148" s="6">
        <v>661000</v>
      </c>
      <c r="R148" s="6">
        <v>625000</v>
      </c>
      <c r="S148" s="6">
        <v>1158000</v>
      </c>
      <c r="T148" s="6">
        <v>1118000</v>
      </c>
      <c r="U148" s="6">
        <v>9245000</v>
      </c>
      <c r="V148" s="6">
        <v>8900000</v>
      </c>
      <c r="W148" s="6">
        <v>22829000</v>
      </c>
      <c r="X148" s="6">
        <v>21836000</v>
      </c>
      <c r="Y148" s="6">
        <v>1968000</v>
      </c>
      <c r="Z148" s="6">
        <v>1214000</v>
      </c>
      <c r="AA148" s="6">
        <v>2288000</v>
      </c>
      <c r="AB148" s="6">
        <v>1854000</v>
      </c>
      <c r="AC148" s="6">
        <v>256599202</v>
      </c>
      <c r="AD148" s="6">
        <v>256499575</v>
      </c>
      <c r="AF148">
        <f t="shared" si="40"/>
        <v>2.8954400105129442E-2</v>
      </c>
      <c r="AG148">
        <f t="shared" si="41"/>
        <v>2.8622458325700678E-2</v>
      </c>
      <c r="AH148">
        <f t="shared" si="42"/>
        <v>0.40496736606947303</v>
      </c>
      <c r="AI148">
        <f t="shared" si="43"/>
        <v>0.40758380655797766</v>
      </c>
      <c r="AJ148">
        <f t="shared" si="44"/>
        <v>0.8601398601398601</v>
      </c>
      <c r="AK148">
        <f t="shared" si="45"/>
        <v>0.65480043149946066</v>
      </c>
      <c r="AL148">
        <f t="shared" si="46"/>
        <v>0.22516389309127585</v>
      </c>
      <c r="AM148">
        <f t="shared" si="47"/>
        <v>0.22463402322059567</v>
      </c>
      <c r="AN148">
        <f t="shared" si="48"/>
        <v>0.17372640063077666</v>
      </c>
      <c r="AO148">
        <f t="shared" si="49"/>
        <v>0.18144348781828173</v>
      </c>
      <c r="AP148">
        <f t="shared" si="50"/>
        <v>1</v>
      </c>
      <c r="AQ148">
        <f t="shared" si="51"/>
        <v>1</v>
      </c>
      <c r="AR148">
        <f t="shared" si="52"/>
        <v>1</v>
      </c>
      <c r="AS148">
        <f t="shared" si="53"/>
        <v>1</v>
      </c>
      <c r="AT148">
        <f t="shared" si="54"/>
        <v>1</v>
      </c>
      <c r="AU148">
        <f t="shared" si="55"/>
        <v>1</v>
      </c>
      <c r="AV148">
        <f t="shared" si="56"/>
        <v>1</v>
      </c>
      <c r="AW148">
        <f t="shared" si="57"/>
        <v>0</v>
      </c>
      <c r="AX148">
        <f t="shared" si="58"/>
        <v>0</v>
      </c>
      <c r="AY148">
        <f t="shared" si="59"/>
        <v>7</v>
      </c>
    </row>
    <row r="149" spans="1:51" x14ac:dyDescent="0.3">
      <c r="A149" s="1" t="s">
        <v>143</v>
      </c>
      <c r="B149" s="2">
        <v>4991212</v>
      </c>
      <c r="C149" s="3" t="s">
        <v>5338</v>
      </c>
      <c r="D149" s="5">
        <v>24</v>
      </c>
      <c r="E149" s="5">
        <v>404.28907199999998</v>
      </c>
      <c r="F149" s="3" t="s">
        <v>4485</v>
      </c>
      <c r="G149" s="3" t="s">
        <v>4486</v>
      </c>
      <c r="H149" s="3" t="s">
        <v>4545</v>
      </c>
      <c r="I149" s="3" t="s">
        <v>4546</v>
      </c>
      <c r="J149" s="3" t="s">
        <v>4660</v>
      </c>
      <c r="K149" s="6">
        <v>548955</v>
      </c>
      <c r="L149" s="6">
        <v>569061</v>
      </c>
      <c r="M149" s="6">
        <v>58309</v>
      </c>
      <c r="N149" s="6">
        <v>64447</v>
      </c>
      <c r="O149" s="6">
        <v>32949</v>
      </c>
      <c r="P149" s="6">
        <v>39113</v>
      </c>
      <c r="Q149" s="6">
        <v>14500</v>
      </c>
      <c r="R149" s="6">
        <v>19065</v>
      </c>
      <c r="S149" s="6">
        <v>47364</v>
      </c>
      <c r="T149" s="6">
        <v>45142</v>
      </c>
      <c r="U149" s="6">
        <v>223142</v>
      </c>
      <c r="V149" s="6">
        <v>228522</v>
      </c>
      <c r="W149" s="6">
        <v>596435</v>
      </c>
      <c r="X149" s="6">
        <v>595766</v>
      </c>
      <c r="Y149" s="6">
        <v>250854</v>
      </c>
      <c r="Z149" s="6">
        <v>249432</v>
      </c>
      <c r="AA149" s="6">
        <v>61186</v>
      </c>
      <c r="AB149" s="6">
        <v>64008</v>
      </c>
      <c r="AC149" s="6">
        <v>16840000</v>
      </c>
      <c r="AD149" s="6">
        <v>16841000</v>
      </c>
      <c r="AF149">
        <f t="shared" si="40"/>
        <v>2.4311115209536664E-2</v>
      </c>
      <c r="AG149">
        <f t="shared" si="41"/>
        <v>3.2000819113544576E-2</v>
      </c>
      <c r="AH149">
        <f t="shared" si="42"/>
        <v>0.37412626690251244</v>
      </c>
      <c r="AI149">
        <f t="shared" si="43"/>
        <v>0.38357677343117935</v>
      </c>
      <c r="AJ149">
        <f t="shared" si="44"/>
        <v>4.0998594449710719</v>
      </c>
      <c r="AK149">
        <f t="shared" si="45"/>
        <v>3.8968878890138732</v>
      </c>
      <c r="AL149">
        <f t="shared" si="46"/>
        <v>6.0021313222395276E-2</v>
      </c>
      <c r="AM149">
        <f t="shared" si="47"/>
        <v>6.8732526038509059E-2</v>
      </c>
      <c r="AN149">
        <f t="shared" si="48"/>
        <v>0.92039367240353098</v>
      </c>
      <c r="AO149">
        <f t="shared" si="49"/>
        <v>0.95517535408197174</v>
      </c>
      <c r="AP149">
        <f t="shared" si="50"/>
        <v>1</v>
      </c>
      <c r="AQ149">
        <f t="shared" si="51"/>
        <v>1</v>
      </c>
      <c r="AR149">
        <f t="shared" si="52"/>
        <v>0</v>
      </c>
      <c r="AS149">
        <f t="shared" si="53"/>
        <v>1</v>
      </c>
      <c r="AT149">
        <f t="shared" si="54"/>
        <v>1</v>
      </c>
      <c r="AU149">
        <f t="shared" si="55"/>
        <v>1</v>
      </c>
      <c r="AV149">
        <f t="shared" si="56"/>
        <v>0</v>
      </c>
      <c r="AW149">
        <f t="shared" si="57"/>
        <v>0</v>
      </c>
      <c r="AX149">
        <f t="shared" si="58"/>
        <v>1</v>
      </c>
      <c r="AY149">
        <f t="shared" si="59"/>
        <v>6</v>
      </c>
    </row>
    <row r="150" spans="1:51" x14ac:dyDescent="0.3">
      <c r="A150" s="1" t="s">
        <v>144</v>
      </c>
      <c r="B150" s="2">
        <v>4989051</v>
      </c>
      <c r="C150" s="3" t="s">
        <v>5337</v>
      </c>
      <c r="D150" s="7">
        <v>112.24</v>
      </c>
      <c r="E150" s="5">
        <v>9722.5458780000008</v>
      </c>
      <c r="F150" s="3" t="s">
        <v>4485</v>
      </c>
      <c r="G150" s="3" t="s">
        <v>4486</v>
      </c>
      <c r="H150" s="3" t="s">
        <v>4598</v>
      </c>
      <c r="I150" s="3" t="s">
        <v>4661</v>
      </c>
      <c r="J150" s="3" t="s">
        <v>4662</v>
      </c>
      <c r="K150" s="6">
        <v>3204000</v>
      </c>
      <c r="L150" s="6">
        <v>3116000</v>
      </c>
      <c r="M150" s="6">
        <v>1130000</v>
      </c>
      <c r="N150" s="6">
        <v>1105000</v>
      </c>
      <c r="O150" s="6">
        <v>1000000</v>
      </c>
      <c r="P150" s="6">
        <v>965000</v>
      </c>
      <c r="Q150" s="6">
        <v>726000</v>
      </c>
      <c r="R150" s="6">
        <v>684000</v>
      </c>
      <c r="S150" s="6">
        <v>828000</v>
      </c>
      <c r="T150" s="6">
        <v>794000</v>
      </c>
      <c r="U150" s="6">
        <v>2396000</v>
      </c>
      <c r="V150" s="6">
        <v>2397000</v>
      </c>
      <c r="W150" s="6">
        <v>5368000</v>
      </c>
      <c r="X150" s="6">
        <v>5176000</v>
      </c>
      <c r="Y150" s="6">
        <v>1592000</v>
      </c>
      <c r="Z150" s="6">
        <v>1423000</v>
      </c>
      <c r="AA150" s="6">
        <v>563000</v>
      </c>
      <c r="AB150" s="6">
        <v>511000</v>
      </c>
      <c r="AC150" s="6">
        <v>86743980</v>
      </c>
      <c r="AD150" s="6">
        <v>87193692</v>
      </c>
      <c r="AF150">
        <f t="shared" si="40"/>
        <v>0.13524590163934427</v>
      </c>
      <c r="AG150">
        <f t="shared" si="41"/>
        <v>0.1321483771251932</v>
      </c>
      <c r="AH150">
        <f t="shared" si="42"/>
        <v>0.44634873323397911</v>
      </c>
      <c r="AI150">
        <f t="shared" si="43"/>
        <v>0.46309891808346215</v>
      </c>
      <c r="AJ150">
        <f t="shared" si="44"/>
        <v>2.8277087033747779</v>
      </c>
      <c r="AK150">
        <f t="shared" si="45"/>
        <v>2.7847358121330723</v>
      </c>
      <c r="AL150">
        <f t="shared" si="46"/>
        <v>0.31210986267166041</v>
      </c>
      <c r="AM150">
        <f t="shared" si="47"/>
        <v>0.30969191270860075</v>
      </c>
      <c r="AN150">
        <f t="shared" si="48"/>
        <v>0.59687034277198214</v>
      </c>
      <c r="AO150">
        <f t="shared" si="49"/>
        <v>0.60200927357032452</v>
      </c>
      <c r="AP150">
        <f t="shared" si="50"/>
        <v>1</v>
      </c>
      <c r="AQ150">
        <f t="shared" si="51"/>
        <v>1</v>
      </c>
      <c r="AR150">
        <f t="shared" si="52"/>
        <v>1</v>
      </c>
      <c r="AS150">
        <f t="shared" si="53"/>
        <v>1</v>
      </c>
      <c r="AT150">
        <f t="shared" si="54"/>
        <v>1</v>
      </c>
      <c r="AU150">
        <f t="shared" si="55"/>
        <v>1</v>
      </c>
      <c r="AV150">
        <f t="shared" si="56"/>
        <v>1</v>
      </c>
      <c r="AW150">
        <f t="shared" si="57"/>
        <v>0</v>
      </c>
      <c r="AX150">
        <f t="shared" si="58"/>
        <v>1</v>
      </c>
      <c r="AY150">
        <f t="shared" si="59"/>
        <v>8</v>
      </c>
    </row>
    <row r="151" spans="1:51" x14ac:dyDescent="0.3">
      <c r="A151" s="1" t="s">
        <v>145</v>
      </c>
      <c r="B151" s="2">
        <v>102864</v>
      </c>
      <c r="C151" s="3" t="s">
        <v>5337</v>
      </c>
      <c r="D151" s="5">
        <v>34.96</v>
      </c>
      <c r="E151" s="5">
        <v>10652.82884864</v>
      </c>
      <c r="F151" s="3" t="s">
        <v>4480</v>
      </c>
      <c r="G151" s="3" t="s">
        <v>4491</v>
      </c>
      <c r="H151" s="3" t="s">
        <v>4663</v>
      </c>
      <c r="I151" s="3" t="s">
        <v>4663</v>
      </c>
      <c r="J151" s="3" t="s">
        <v>4595</v>
      </c>
      <c r="K151" s="6">
        <v>6764000</v>
      </c>
      <c r="L151" s="6">
        <v>6777000</v>
      </c>
      <c r="M151" s="6" t="s">
        <v>4474</v>
      </c>
      <c r="N151" s="6" t="s">
        <v>4474</v>
      </c>
      <c r="O151" s="6" t="s">
        <v>4474</v>
      </c>
      <c r="P151" s="6" t="s">
        <v>4474</v>
      </c>
      <c r="Q151" s="6">
        <v>884000</v>
      </c>
      <c r="R151" s="6">
        <v>823000</v>
      </c>
      <c r="S151" s="6">
        <v>3891000</v>
      </c>
      <c r="T151" s="6">
        <v>4559000</v>
      </c>
      <c r="U151" s="6">
        <v>12007000</v>
      </c>
      <c r="V151" s="6">
        <v>11379000</v>
      </c>
      <c r="W151" s="6">
        <v>192981000</v>
      </c>
      <c r="X151" s="6">
        <v>192531000</v>
      </c>
      <c r="Y151" s="6">
        <v>13583000</v>
      </c>
      <c r="Z151" s="6">
        <v>12367000</v>
      </c>
      <c r="AA151" s="6">
        <v>156066000</v>
      </c>
      <c r="AB151" s="6">
        <v>157336000</v>
      </c>
      <c r="AC151" s="6">
        <v>304714784</v>
      </c>
      <c r="AD151" s="6">
        <v>304655610</v>
      </c>
      <c r="AF151">
        <f t="shared" si="40"/>
        <v>4.5807618366574951E-3</v>
      </c>
      <c r="AG151">
        <f t="shared" si="41"/>
        <v>4.2746362923373376E-3</v>
      </c>
      <c r="AH151">
        <f t="shared" si="42"/>
        <v>6.2218560376410111E-2</v>
      </c>
      <c r="AI151">
        <f t="shared" si="43"/>
        <v>5.9102170559546252E-2</v>
      </c>
      <c r="AJ151">
        <f t="shared" si="44"/>
        <v>8.7033690874373668E-2</v>
      </c>
      <c r="AK151">
        <f t="shared" si="45"/>
        <v>7.8602481313876038E-2</v>
      </c>
      <c r="AL151" t="e">
        <f t="shared" si="46"/>
        <v>#VALUE!</v>
      </c>
      <c r="AM151" t="e">
        <f t="shared" si="47"/>
        <v>#VALUE!</v>
      </c>
      <c r="AN151">
        <f t="shared" si="48"/>
        <v>3.5050082650623635E-2</v>
      </c>
      <c r="AO151">
        <f t="shared" si="49"/>
        <v>3.5199526310048773E-2</v>
      </c>
      <c r="AP151">
        <f t="shared" si="50"/>
        <v>1</v>
      </c>
      <c r="AQ151">
        <f t="shared" si="51"/>
        <v>1</v>
      </c>
      <c r="AR151">
        <f t="shared" si="52"/>
        <v>1</v>
      </c>
      <c r="AS151">
        <f t="shared" si="53"/>
        <v>1</v>
      </c>
      <c r="AT151">
        <f t="shared" si="54"/>
        <v>0</v>
      </c>
      <c r="AU151">
        <f t="shared" si="55"/>
        <v>1</v>
      </c>
      <c r="AV151">
        <f t="shared" si="56"/>
        <v>0</v>
      </c>
      <c r="AW151">
        <f t="shared" si="57"/>
        <v>0</v>
      </c>
      <c r="AX151">
        <f t="shared" si="58"/>
        <v>0</v>
      </c>
      <c r="AY151">
        <f t="shared" si="59"/>
        <v>5</v>
      </c>
    </row>
    <row r="152" spans="1:51" x14ac:dyDescent="0.3">
      <c r="A152" s="1" t="s">
        <v>146</v>
      </c>
      <c r="B152" s="2">
        <v>4239110</v>
      </c>
      <c r="C152" s="3" t="s">
        <v>5335</v>
      </c>
      <c r="D152" s="5">
        <v>258.27</v>
      </c>
      <c r="E152" s="5">
        <v>33311.901433589999</v>
      </c>
      <c r="F152" s="3" t="s">
        <v>4470</v>
      </c>
      <c r="G152" s="3" t="s">
        <v>4471</v>
      </c>
      <c r="H152" s="3" t="s">
        <v>4489</v>
      </c>
      <c r="I152" s="3" t="s">
        <v>4489</v>
      </c>
      <c r="J152" s="3" t="s">
        <v>4544</v>
      </c>
      <c r="K152" s="6">
        <v>2094795</v>
      </c>
      <c r="L152" s="6">
        <v>2344406</v>
      </c>
      <c r="M152" s="6">
        <v>-132146</v>
      </c>
      <c r="N152" s="6">
        <v>157972</v>
      </c>
      <c r="O152" s="6">
        <v>-188130</v>
      </c>
      <c r="P152" s="6">
        <v>102642</v>
      </c>
      <c r="Q152" s="6">
        <v>-332264</v>
      </c>
      <c r="R152" s="6">
        <v>-72941</v>
      </c>
      <c r="S152" s="6">
        <v>56555</v>
      </c>
      <c r="T152" s="6">
        <v>372260</v>
      </c>
      <c r="U152" s="6">
        <v>2357503</v>
      </c>
      <c r="V152" s="6">
        <v>2365268</v>
      </c>
      <c r="W152" s="6">
        <v>4205039</v>
      </c>
      <c r="X152" s="6">
        <v>4009634</v>
      </c>
      <c r="Y152" s="6">
        <v>3355424</v>
      </c>
      <c r="Z152" s="6">
        <v>3172856</v>
      </c>
      <c r="AA152" s="6">
        <v>1220663</v>
      </c>
      <c r="AB152" s="6">
        <v>1055251</v>
      </c>
      <c r="AC152" s="6">
        <v>128841000</v>
      </c>
      <c r="AD152" s="6">
        <v>128021000</v>
      </c>
      <c r="AF152">
        <f t="shared" si="40"/>
        <v>-7.9015676192301668E-2</v>
      </c>
      <c r="AG152">
        <f t="shared" si="41"/>
        <v>-1.8191435926570854E-2</v>
      </c>
      <c r="AH152">
        <f t="shared" si="42"/>
        <v>0.56063760645263927</v>
      </c>
      <c r="AI152">
        <f t="shared" si="43"/>
        <v>0.58989623491819954</v>
      </c>
      <c r="AJ152">
        <f t="shared" si="44"/>
        <v>2.7488536967205528</v>
      </c>
      <c r="AK152">
        <f t="shared" si="45"/>
        <v>3.0067310999942194</v>
      </c>
      <c r="AL152">
        <f t="shared" si="46"/>
        <v>-8.9808310598411781E-2</v>
      </c>
      <c r="AM152">
        <f t="shared" si="47"/>
        <v>4.3781665803619342E-2</v>
      </c>
      <c r="AN152">
        <f t="shared" si="48"/>
        <v>0.49816303725125977</v>
      </c>
      <c r="AO152">
        <f t="shared" si="49"/>
        <v>0.58469326626819307</v>
      </c>
      <c r="AP152">
        <f t="shared" si="50"/>
        <v>0</v>
      </c>
      <c r="AQ152">
        <f t="shared" si="51"/>
        <v>1</v>
      </c>
      <c r="AR152">
        <f t="shared" si="52"/>
        <v>0</v>
      </c>
      <c r="AS152">
        <f t="shared" si="53"/>
        <v>1</v>
      </c>
      <c r="AT152">
        <f t="shared" si="54"/>
        <v>1</v>
      </c>
      <c r="AU152">
        <f t="shared" si="55"/>
        <v>0</v>
      </c>
      <c r="AV152">
        <f t="shared" si="56"/>
        <v>0</v>
      </c>
      <c r="AW152">
        <f t="shared" si="57"/>
        <v>0</v>
      </c>
      <c r="AX152">
        <f t="shared" si="58"/>
        <v>0</v>
      </c>
      <c r="AY152">
        <f t="shared" si="59"/>
        <v>3</v>
      </c>
    </row>
    <row r="153" spans="1:51" x14ac:dyDescent="0.3">
      <c r="A153" s="1" t="s">
        <v>147</v>
      </c>
      <c r="B153" s="2">
        <v>4968391</v>
      </c>
      <c r="C153" s="3" t="s">
        <v>5335</v>
      </c>
      <c r="D153" s="5">
        <v>35.26</v>
      </c>
      <c r="E153" s="5">
        <v>1023.62734788</v>
      </c>
      <c r="F153" s="3" t="s">
        <v>4500</v>
      </c>
      <c r="G153" s="3" t="s">
        <v>4539</v>
      </c>
      <c r="H153" s="3" t="s">
        <v>4539</v>
      </c>
      <c r="I153" s="3" t="s">
        <v>4582</v>
      </c>
      <c r="J153" s="3" t="s">
        <v>5377</v>
      </c>
      <c r="K153" s="6">
        <v>658528</v>
      </c>
      <c r="L153" s="6">
        <v>657274</v>
      </c>
      <c r="M153" s="6">
        <v>41379</v>
      </c>
      <c r="N153" s="6">
        <v>49401</v>
      </c>
      <c r="O153" s="6">
        <v>-13389</v>
      </c>
      <c r="P153" s="6">
        <v>-3756</v>
      </c>
      <c r="Q153" s="6">
        <v>-19363</v>
      </c>
      <c r="R153" s="6">
        <v>-11081</v>
      </c>
      <c r="S153" s="6">
        <v>22908</v>
      </c>
      <c r="T153" s="6">
        <v>25710</v>
      </c>
      <c r="U153" s="6">
        <v>23782</v>
      </c>
      <c r="V153" s="6">
        <v>26724</v>
      </c>
      <c r="W153" s="6">
        <v>1137625</v>
      </c>
      <c r="X153" s="6">
        <v>1145013</v>
      </c>
      <c r="Y153" s="6">
        <v>402737</v>
      </c>
      <c r="Z153" s="6">
        <v>398001</v>
      </c>
      <c r="AA153" s="6">
        <v>151737</v>
      </c>
      <c r="AB153" s="6">
        <v>154233</v>
      </c>
      <c r="AC153" s="6">
        <v>29024000</v>
      </c>
      <c r="AD153" s="6">
        <v>28969000</v>
      </c>
      <c r="AF153">
        <f t="shared" si="40"/>
        <v>-1.7020547192616198E-2</v>
      </c>
      <c r="AG153">
        <f t="shared" si="41"/>
        <v>-9.6776193807406562E-3</v>
      </c>
      <c r="AH153">
        <f t="shared" si="42"/>
        <v>2.090495549939567E-2</v>
      </c>
      <c r="AI153">
        <f t="shared" si="43"/>
        <v>2.3339473001616574E-2</v>
      </c>
      <c r="AJ153">
        <f t="shared" si="44"/>
        <v>2.6541779526417422</v>
      </c>
      <c r="AK153">
        <f t="shared" si="45"/>
        <v>2.5805177880220187</v>
      </c>
      <c r="AL153">
        <f t="shared" si="46"/>
        <v>-2.0331709509694349E-2</v>
      </c>
      <c r="AM153">
        <f t="shared" si="47"/>
        <v>-5.7145117561321459E-3</v>
      </c>
      <c r="AN153">
        <f t="shared" si="48"/>
        <v>0.57886210306559716</v>
      </c>
      <c r="AO153">
        <f t="shared" si="49"/>
        <v>0.57403191055472735</v>
      </c>
      <c r="AP153">
        <f t="shared" si="50"/>
        <v>0</v>
      </c>
      <c r="AQ153">
        <f t="shared" si="51"/>
        <v>1</v>
      </c>
      <c r="AR153">
        <f t="shared" si="52"/>
        <v>0</v>
      </c>
      <c r="AS153">
        <f t="shared" si="53"/>
        <v>1</v>
      </c>
      <c r="AT153">
        <f t="shared" si="54"/>
        <v>1</v>
      </c>
      <c r="AU153">
        <f t="shared" si="55"/>
        <v>1</v>
      </c>
      <c r="AV153">
        <f t="shared" si="56"/>
        <v>0</v>
      </c>
      <c r="AW153">
        <f t="shared" si="57"/>
        <v>1</v>
      </c>
      <c r="AX153">
        <f t="shared" si="58"/>
        <v>0</v>
      </c>
      <c r="AY153">
        <f t="shared" si="59"/>
        <v>5</v>
      </c>
    </row>
    <row r="154" spans="1:51" x14ac:dyDescent="0.3">
      <c r="A154" s="1" t="s">
        <v>148</v>
      </c>
      <c r="B154" s="2">
        <v>4774297</v>
      </c>
      <c r="C154" s="3" t="s">
        <v>5337</v>
      </c>
      <c r="D154" s="5">
        <v>194.99</v>
      </c>
      <c r="E154" s="5">
        <v>2537.9917899000002</v>
      </c>
      <c r="F154" s="3" t="s">
        <v>4583</v>
      </c>
      <c r="G154" s="3" t="s">
        <v>4583</v>
      </c>
      <c r="H154" s="3" t="s">
        <v>4602</v>
      </c>
      <c r="I154" s="3" t="s">
        <v>4635</v>
      </c>
      <c r="J154" s="3" t="s">
        <v>4657</v>
      </c>
      <c r="K154" s="6">
        <v>3299929</v>
      </c>
      <c r="L154" s="6">
        <v>3369852</v>
      </c>
      <c r="M154" s="6">
        <v>625351</v>
      </c>
      <c r="N154" s="6">
        <v>729011</v>
      </c>
      <c r="O154" s="6">
        <v>424031</v>
      </c>
      <c r="P154" s="6">
        <v>537079</v>
      </c>
      <c r="Q154" s="6">
        <v>365724</v>
      </c>
      <c r="R154" s="6">
        <v>455734</v>
      </c>
      <c r="S154" s="6">
        <v>723014</v>
      </c>
      <c r="T154" s="6">
        <v>690752</v>
      </c>
      <c r="U154" s="6" t="s">
        <v>4474</v>
      </c>
      <c r="V154" s="6">
        <v>647</v>
      </c>
      <c r="W154" s="6">
        <v>2479419</v>
      </c>
      <c r="X154" s="6">
        <v>2492952</v>
      </c>
      <c r="Y154" s="6">
        <v>1092964</v>
      </c>
      <c r="Z154" s="6">
        <v>1095923</v>
      </c>
      <c r="AA154" s="6">
        <v>304634</v>
      </c>
      <c r="AB154" s="6">
        <v>308654</v>
      </c>
      <c r="AC154" s="6">
        <v>13016010</v>
      </c>
      <c r="AD154" s="6">
        <v>13016010</v>
      </c>
      <c r="AF154">
        <f t="shared" si="40"/>
        <v>0.14750391119855094</v>
      </c>
      <c r="AG154">
        <f t="shared" si="41"/>
        <v>0.18280897506249619</v>
      </c>
      <c r="AH154" t="e">
        <f t="shared" si="42"/>
        <v>#VALUE!</v>
      </c>
      <c r="AI154">
        <f t="shared" si="43"/>
        <v>2.5953167168882513E-4</v>
      </c>
      <c r="AJ154">
        <f t="shared" si="44"/>
        <v>3.5877938772428553</v>
      </c>
      <c r="AK154">
        <f t="shared" si="45"/>
        <v>3.5506521865908103</v>
      </c>
      <c r="AL154">
        <f t="shared" si="46"/>
        <v>0.12849700705681849</v>
      </c>
      <c r="AM154">
        <f t="shared" si="47"/>
        <v>0.15937762251873375</v>
      </c>
      <c r="AN154">
        <f t="shared" si="48"/>
        <v>1.3309283344202816</v>
      </c>
      <c r="AO154">
        <f t="shared" si="49"/>
        <v>1.3517516582750089</v>
      </c>
      <c r="AP154">
        <f t="shared" si="50"/>
        <v>1</v>
      </c>
      <c r="AQ154">
        <f t="shared" si="51"/>
        <v>1</v>
      </c>
      <c r="AR154">
        <f t="shared" si="52"/>
        <v>0</v>
      </c>
      <c r="AS154">
        <f t="shared" si="53"/>
        <v>1</v>
      </c>
      <c r="AT154">
        <f t="shared" si="54"/>
        <v>0</v>
      </c>
      <c r="AU154">
        <f t="shared" si="55"/>
        <v>1</v>
      </c>
      <c r="AV154">
        <f t="shared" si="56"/>
        <v>0</v>
      </c>
      <c r="AW154">
        <f t="shared" si="57"/>
        <v>0</v>
      </c>
      <c r="AX154">
        <f t="shared" si="58"/>
        <v>0</v>
      </c>
      <c r="AY154">
        <f t="shared" si="59"/>
        <v>4</v>
      </c>
    </row>
    <row r="155" spans="1:51" x14ac:dyDescent="0.3">
      <c r="A155" s="1" t="s">
        <v>149</v>
      </c>
      <c r="B155" s="2">
        <v>29316369</v>
      </c>
      <c r="C155" s="3" t="s">
        <v>5375</v>
      </c>
      <c r="D155" s="7">
        <v>10</v>
      </c>
      <c r="E155" s="5">
        <v>41.079990000000002</v>
      </c>
      <c r="F155" s="3" t="s">
        <v>4480</v>
      </c>
      <c r="G155" s="3" t="s">
        <v>4491</v>
      </c>
      <c r="H155" s="3" t="s">
        <v>4492</v>
      </c>
      <c r="I155" s="3" t="s">
        <v>4493</v>
      </c>
      <c r="J155" s="3" t="s">
        <v>4494</v>
      </c>
      <c r="K155" s="6" t="s">
        <v>4474</v>
      </c>
      <c r="L155" s="6" t="s">
        <v>4474</v>
      </c>
      <c r="M155" s="6" t="s">
        <v>4474</v>
      </c>
      <c r="N155" s="6" t="s">
        <v>4474</v>
      </c>
      <c r="O155" s="6">
        <v>-927.18</v>
      </c>
      <c r="P155" s="6">
        <v>-572.42600000000004</v>
      </c>
      <c r="Q155" s="6">
        <v>2528.6109999999999</v>
      </c>
      <c r="R155" s="6">
        <v>3900.6190000000001</v>
      </c>
      <c r="S155" s="6">
        <v>-26.605</v>
      </c>
      <c r="T155" s="6">
        <v>-109.129</v>
      </c>
      <c r="U155" s="6" t="s">
        <v>4474</v>
      </c>
      <c r="V155" s="6" t="s">
        <v>4474</v>
      </c>
      <c r="W155" s="6">
        <v>10987.712</v>
      </c>
      <c r="X155" s="6">
        <v>66765.38</v>
      </c>
      <c r="Y155" s="6">
        <v>25.125</v>
      </c>
      <c r="Z155" s="6">
        <v>48.75</v>
      </c>
      <c r="AA155" s="6">
        <v>648</v>
      </c>
      <c r="AB155" s="6">
        <v>7072</v>
      </c>
      <c r="AC155" s="6">
        <v>4107999</v>
      </c>
      <c r="AD155" s="6">
        <v>8948580</v>
      </c>
      <c r="AF155">
        <f t="shared" si="40"/>
        <v>0.23013080430211494</v>
      </c>
      <c r="AG155">
        <f t="shared" si="41"/>
        <v>5.8422778392034913E-2</v>
      </c>
      <c r="AH155" t="e">
        <f t="shared" si="42"/>
        <v>#VALUE!</v>
      </c>
      <c r="AI155" t="e">
        <f t="shared" si="43"/>
        <v>#VALUE!</v>
      </c>
      <c r="AJ155">
        <f t="shared" si="44"/>
        <v>3.8773148148148147E-2</v>
      </c>
      <c r="AK155">
        <f t="shared" si="45"/>
        <v>6.8933823529411763E-3</v>
      </c>
      <c r="AL155" t="e">
        <f t="shared" si="46"/>
        <v>#VALUE!</v>
      </c>
      <c r="AM155" t="e">
        <f t="shared" si="47"/>
        <v>#VALUE!</v>
      </c>
      <c r="AN155" t="e">
        <f t="shared" si="48"/>
        <v>#VALUE!</v>
      </c>
      <c r="AO155" t="e">
        <f t="shared" si="49"/>
        <v>#VALUE!</v>
      </c>
      <c r="AP155">
        <f t="shared" si="50"/>
        <v>1</v>
      </c>
      <c r="AQ155">
        <f t="shared" si="51"/>
        <v>0</v>
      </c>
      <c r="AR155">
        <f t="shared" si="52"/>
        <v>1</v>
      </c>
      <c r="AS155">
        <f t="shared" si="53"/>
        <v>0</v>
      </c>
      <c r="AT155">
        <f t="shared" si="54"/>
        <v>0</v>
      </c>
      <c r="AU155">
        <f t="shared" si="55"/>
        <v>1</v>
      </c>
      <c r="AV155">
        <f t="shared" si="56"/>
        <v>0</v>
      </c>
      <c r="AW155">
        <f t="shared" si="57"/>
        <v>0</v>
      </c>
      <c r="AX155">
        <f t="shared" si="58"/>
        <v>1</v>
      </c>
      <c r="AY155">
        <f t="shared" si="59"/>
        <v>4</v>
      </c>
    </row>
    <row r="156" spans="1:51" x14ac:dyDescent="0.3">
      <c r="A156" s="1" t="s">
        <v>150</v>
      </c>
      <c r="B156" s="2">
        <v>112178955</v>
      </c>
      <c r="C156" s="3" t="s">
        <v>5336</v>
      </c>
      <c r="D156" s="5">
        <v>14.56</v>
      </c>
      <c r="E156" s="5">
        <v>239.69399999999999</v>
      </c>
      <c r="F156" s="3" t="s">
        <v>4500</v>
      </c>
      <c r="G156" s="3" t="s">
        <v>4501</v>
      </c>
      <c r="H156" s="3" t="s">
        <v>4533</v>
      </c>
      <c r="I156" s="3" t="s">
        <v>4534</v>
      </c>
      <c r="J156" s="3" t="s">
        <v>4504</v>
      </c>
      <c r="K156" s="6">
        <v>1171.9915803647441</v>
      </c>
      <c r="L156" s="6">
        <v>1140.6442102718361</v>
      </c>
      <c r="M156" s="6">
        <v>-1095.0570066098817</v>
      </c>
      <c r="N156" s="6">
        <v>-826.36402438580114</v>
      </c>
      <c r="O156" s="6">
        <v>-1096.4410079175782</v>
      </c>
      <c r="P156" s="6">
        <v>-827.68809889996442</v>
      </c>
      <c r="Q156" s="6">
        <v>-1226.9834262114809</v>
      </c>
      <c r="R156" s="6">
        <v>-1059.3992228918785</v>
      </c>
      <c r="S156" s="6" t="s">
        <v>4474</v>
      </c>
      <c r="T156" s="6" t="s">
        <v>4474</v>
      </c>
      <c r="U156" s="6">
        <v>77.369747276365516</v>
      </c>
      <c r="V156" s="6">
        <v>77.509296773491556</v>
      </c>
      <c r="W156" s="6">
        <v>7710.2525702982639</v>
      </c>
      <c r="X156" s="6">
        <v>7724.159322055596</v>
      </c>
      <c r="Y156" s="6">
        <v>5837.8621609672446</v>
      </c>
      <c r="Z156" s="6">
        <v>5848.3917381926176</v>
      </c>
      <c r="AA156" s="6">
        <v>958.47910921882863</v>
      </c>
      <c r="AB156" s="6">
        <v>960.20788929638957</v>
      </c>
      <c r="AC156" s="6">
        <v>15262500</v>
      </c>
      <c r="AD156" s="6">
        <v>15262500</v>
      </c>
      <c r="AF156">
        <f t="shared" si="40"/>
        <v>-0.15913660610005365</v>
      </c>
      <c r="AG156">
        <f t="shared" si="41"/>
        <v>-0.13715398384738978</v>
      </c>
      <c r="AH156">
        <f t="shared" si="42"/>
        <v>1.0034657953283175E-2</v>
      </c>
      <c r="AI156">
        <f t="shared" si="43"/>
        <v>1.0034657953283174E-2</v>
      </c>
      <c r="AJ156">
        <f t="shared" si="44"/>
        <v>6.0907557658978799</v>
      </c>
      <c r="AK156">
        <f t="shared" si="45"/>
        <v>6.0907557658978799</v>
      </c>
      <c r="AL156">
        <f t="shared" si="46"/>
        <v>-0.9355365911215392</v>
      </c>
      <c r="AM156">
        <f t="shared" si="47"/>
        <v>-0.72563213966843476</v>
      </c>
      <c r="AN156">
        <f t="shared" si="48"/>
        <v>0.15200430461636702</v>
      </c>
      <c r="AO156">
        <f t="shared" si="49"/>
        <v>0.14767227897731677</v>
      </c>
      <c r="AP156">
        <f t="shared" si="50"/>
        <v>0</v>
      </c>
      <c r="AQ156">
        <f t="shared" si="51"/>
        <v>0</v>
      </c>
      <c r="AR156">
        <f t="shared" si="52"/>
        <v>0</v>
      </c>
      <c r="AS156">
        <f t="shared" si="53"/>
        <v>0</v>
      </c>
      <c r="AT156">
        <f t="shared" si="54"/>
        <v>0</v>
      </c>
      <c r="AU156">
        <f t="shared" si="55"/>
        <v>0</v>
      </c>
      <c r="AV156">
        <f t="shared" si="56"/>
        <v>0</v>
      </c>
      <c r="AW156">
        <f t="shared" si="57"/>
        <v>1</v>
      </c>
      <c r="AX156">
        <f t="shared" si="58"/>
        <v>0</v>
      </c>
      <c r="AY156">
        <f t="shared" si="59"/>
        <v>1</v>
      </c>
    </row>
    <row r="157" spans="1:51" x14ac:dyDescent="0.3">
      <c r="A157" s="1" t="s">
        <v>151</v>
      </c>
      <c r="B157" s="2">
        <v>7348108</v>
      </c>
      <c r="C157" s="3" t="s">
        <v>5338</v>
      </c>
      <c r="D157" s="5">
        <v>8.08</v>
      </c>
      <c r="E157" s="5">
        <v>430.72612712</v>
      </c>
      <c r="F157" s="3" t="s">
        <v>4470</v>
      </c>
      <c r="G157" s="3" t="s">
        <v>4471</v>
      </c>
      <c r="H157" s="3" t="s">
        <v>4472</v>
      </c>
      <c r="I157" s="3" t="s">
        <v>4472</v>
      </c>
      <c r="J157" s="3" t="s">
        <v>4664</v>
      </c>
      <c r="K157" s="6">
        <v>36347</v>
      </c>
      <c r="L157" s="6">
        <v>34940</v>
      </c>
      <c r="M157" s="6">
        <v>-22463</v>
      </c>
      <c r="N157" s="6">
        <v>-23442</v>
      </c>
      <c r="O157" s="6">
        <v>-29007</v>
      </c>
      <c r="P157" s="6">
        <v>-29937</v>
      </c>
      <c r="Q157" s="6">
        <v>-31682</v>
      </c>
      <c r="R157" s="6">
        <v>-34270</v>
      </c>
      <c r="S157" s="6">
        <v>-14347</v>
      </c>
      <c r="T157" s="6">
        <v>-16670</v>
      </c>
      <c r="U157" s="6">
        <v>10857</v>
      </c>
      <c r="V157" s="6">
        <v>12271</v>
      </c>
      <c r="W157" s="6">
        <v>124099</v>
      </c>
      <c r="X157" s="6">
        <v>115353</v>
      </c>
      <c r="Y157" s="6">
        <v>45930</v>
      </c>
      <c r="Z157" s="6">
        <v>35284</v>
      </c>
      <c r="AA157" s="6">
        <v>9719</v>
      </c>
      <c r="AB157" s="6">
        <v>7413</v>
      </c>
      <c r="AC157" s="6">
        <v>53302993</v>
      </c>
      <c r="AD157" s="6">
        <v>40793848</v>
      </c>
      <c r="AF157">
        <f t="shared" si="40"/>
        <v>-0.25529617482816136</v>
      </c>
      <c r="AG157">
        <f t="shared" si="41"/>
        <v>-0.2970880687975172</v>
      </c>
      <c r="AH157">
        <f t="shared" si="42"/>
        <v>8.7486603437578067E-2</v>
      </c>
      <c r="AI157">
        <f t="shared" si="43"/>
        <v>0.10637781418775411</v>
      </c>
      <c r="AJ157">
        <f t="shared" si="44"/>
        <v>4.7257948348595535</v>
      </c>
      <c r="AK157">
        <f t="shared" si="45"/>
        <v>4.7597463914744367</v>
      </c>
      <c r="AL157">
        <f t="shared" si="46"/>
        <v>-0.79805761135719588</v>
      </c>
      <c r="AM157">
        <f t="shared" si="47"/>
        <v>-0.85681167716084716</v>
      </c>
      <c r="AN157">
        <f t="shared" si="48"/>
        <v>0.29288713043618403</v>
      </c>
      <c r="AO157">
        <f t="shared" si="49"/>
        <v>0.30289632692691132</v>
      </c>
      <c r="AP157">
        <f t="shared" si="50"/>
        <v>0</v>
      </c>
      <c r="AQ157">
        <f t="shared" si="51"/>
        <v>0</v>
      </c>
      <c r="AR157">
        <f t="shared" si="52"/>
        <v>1</v>
      </c>
      <c r="AS157">
        <f t="shared" si="53"/>
        <v>1</v>
      </c>
      <c r="AT157">
        <f t="shared" si="54"/>
        <v>1</v>
      </c>
      <c r="AU157">
        <f t="shared" si="55"/>
        <v>0</v>
      </c>
      <c r="AV157">
        <f t="shared" si="56"/>
        <v>1</v>
      </c>
      <c r="AW157">
        <f t="shared" si="57"/>
        <v>0</v>
      </c>
      <c r="AX157">
        <f t="shared" si="58"/>
        <v>0</v>
      </c>
      <c r="AY157">
        <f t="shared" si="59"/>
        <v>4</v>
      </c>
    </row>
    <row r="158" spans="1:51" x14ac:dyDescent="0.3">
      <c r="A158" s="1" t="s">
        <v>152</v>
      </c>
      <c r="B158" s="2">
        <v>4633618</v>
      </c>
      <c r="C158" s="3" t="s">
        <v>5335</v>
      </c>
      <c r="D158" s="5">
        <v>191.01</v>
      </c>
      <c r="E158" s="5">
        <v>2345236.9300000002</v>
      </c>
      <c r="F158" s="3" t="s">
        <v>4665</v>
      </c>
      <c r="G158" s="3" t="s">
        <v>4666</v>
      </c>
      <c r="H158" s="3" t="s">
        <v>4667</v>
      </c>
      <c r="I158" s="3" t="s">
        <v>4667</v>
      </c>
      <c r="J158" s="3" t="s">
        <v>4668</v>
      </c>
      <c r="K158" s="6">
        <v>339859000</v>
      </c>
      <c r="L158" s="6">
        <v>328284000</v>
      </c>
      <c r="M158" s="6">
        <v>123470000</v>
      </c>
      <c r="N158" s="6">
        <v>115478000</v>
      </c>
      <c r="O158" s="6">
        <v>109048000</v>
      </c>
      <c r="P158" s="6">
        <v>101870000</v>
      </c>
      <c r="Q158" s="6">
        <v>94269000</v>
      </c>
      <c r="R158" s="6">
        <v>87657000</v>
      </c>
      <c r="S158" s="6">
        <v>105101000</v>
      </c>
      <c r="T158" s="6">
        <v>105059000</v>
      </c>
      <c r="U158" s="6">
        <v>10880000</v>
      </c>
      <c r="V158" s="6">
        <v>11876000</v>
      </c>
      <c r="W158" s="6">
        <v>430266000</v>
      </c>
      <c r="X158" s="6">
        <v>414770000</v>
      </c>
      <c r="Y158" s="6">
        <v>157541000</v>
      </c>
      <c r="Z158" s="6">
        <v>161995000</v>
      </c>
      <c r="AA158" s="6">
        <v>80803000</v>
      </c>
      <c r="AB158" s="6">
        <v>77913000</v>
      </c>
      <c r="AC158" s="6">
        <v>12264000000</v>
      </c>
      <c r="AD158" s="6">
        <v>12322000000</v>
      </c>
      <c r="AF158">
        <f t="shared" si="40"/>
        <v>0.21909469955794789</v>
      </c>
      <c r="AG158">
        <f t="shared" si="41"/>
        <v>0.21133881428261447</v>
      </c>
      <c r="AH158">
        <f t="shared" si="42"/>
        <v>2.5286683121603846E-2</v>
      </c>
      <c r="AI158">
        <f t="shared" si="43"/>
        <v>2.8632736215251826E-2</v>
      </c>
      <c r="AJ158">
        <f t="shared" si="44"/>
        <v>1.9496924619135427</v>
      </c>
      <c r="AK158">
        <f t="shared" si="45"/>
        <v>2.0791780575770411</v>
      </c>
      <c r="AL158">
        <f t="shared" si="46"/>
        <v>0.32086247532064766</v>
      </c>
      <c r="AM158">
        <f t="shared" si="47"/>
        <v>0.31031058473760526</v>
      </c>
      <c r="AN158">
        <f t="shared" si="48"/>
        <v>0.78988114329275383</v>
      </c>
      <c r="AO158">
        <f t="shared" si="49"/>
        <v>0.79148443715794292</v>
      </c>
      <c r="AP158">
        <f t="shared" si="50"/>
        <v>1</v>
      </c>
      <c r="AQ158">
        <f t="shared" si="51"/>
        <v>1</v>
      </c>
      <c r="AR158">
        <f t="shared" si="52"/>
        <v>1</v>
      </c>
      <c r="AS158">
        <f t="shared" si="53"/>
        <v>1</v>
      </c>
      <c r="AT158">
        <f t="shared" si="54"/>
        <v>1</v>
      </c>
      <c r="AU158">
        <f t="shared" si="55"/>
        <v>0</v>
      </c>
      <c r="AV158">
        <f t="shared" si="56"/>
        <v>1</v>
      </c>
      <c r="AW158">
        <f t="shared" si="57"/>
        <v>0</v>
      </c>
      <c r="AX158">
        <f t="shared" si="58"/>
        <v>1</v>
      </c>
      <c r="AY158">
        <f t="shared" si="59"/>
        <v>7</v>
      </c>
    </row>
    <row r="159" spans="1:51" x14ac:dyDescent="0.3">
      <c r="A159" s="1" t="s">
        <v>153</v>
      </c>
      <c r="B159" s="2">
        <v>4811748</v>
      </c>
      <c r="C159" s="3" t="s">
        <v>5335</v>
      </c>
      <c r="D159" s="7">
        <v>10.88</v>
      </c>
      <c r="E159" s="5">
        <v>1542.9484511999999</v>
      </c>
      <c r="F159" s="3" t="s">
        <v>4470</v>
      </c>
      <c r="G159" s="3" t="s">
        <v>4512</v>
      </c>
      <c r="H159" s="3" t="s">
        <v>4513</v>
      </c>
      <c r="I159" s="3" t="s">
        <v>4514</v>
      </c>
      <c r="J159" s="3" t="s">
        <v>4669</v>
      </c>
      <c r="K159" s="6">
        <v>572739</v>
      </c>
      <c r="L159" s="6">
        <v>540282</v>
      </c>
      <c r="M159" s="6">
        <v>-62604</v>
      </c>
      <c r="N159" s="6">
        <v>-73068</v>
      </c>
      <c r="O159" s="6">
        <v>-137033</v>
      </c>
      <c r="P159" s="6">
        <v>-141594</v>
      </c>
      <c r="Q159" s="6">
        <v>-177869</v>
      </c>
      <c r="R159" s="6">
        <v>-180907</v>
      </c>
      <c r="S159" s="6">
        <v>-80178</v>
      </c>
      <c r="T159" s="6">
        <v>-92121</v>
      </c>
      <c r="U159" s="6">
        <v>525935</v>
      </c>
      <c r="V159" s="6">
        <v>516881</v>
      </c>
      <c r="W159" s="6">
        <v>745895</v>
      </c>
      <c r="X159" s="6">
        <v>768586</v>
      </c>
      <c r="Y159" s="6">
        <v>362425</v>
      </c>
      <c r="Z159" s="6">
        <v>376605</v>
      </c>
      <c r="AA159" s="6">
        <v>156221</v>
      </c>
      <c r="AB159" s="6">
        <v>169451</v>
      </c>
      <c r="AC159" s="6">
        <v>142099000</v>
      </c>
      <c r="AD159" s="6">
        <v>143014000</v>
      </c>
      <c r="AF159">
        <f t="shared" si="40"/>
        <v>-0.23846385885412827</v>
      </c>
      <c r="AG159">
        <f t="shared" si="41"/>
        <v>-0.23537639249218695</v>
      </c>
      <c r="AH159">
        <f t="shared" si="42"/>
        <v>0.7051059465474363</v>
      </c>
      <c r="AI159">
        <f t="shared" si="43"/>
        <v>0.67250899704132006</v>
      </c>
      <c r="AJ159">
        <f t="shared" si="44"/>
        <v>2.3199505828281728</v>
      </c>
      <c r="AK159">
        <f t="shared" si="45"/>
        <v>2.2225008999651816</v>
      </c>
      <c r="AL159">
        <f t="shared" si="46"/>
        <v>-0.23925906913969539</v>
      </c>
      <c r="AM159">
        <f t="shared" si="47"/>
        <v>-0.26207425011382945</v>
      </c>
      <c r="AN159">
        <f t="shared" si="48"/>
        <v>0.7678547248607378</v>
      </c>
      <c r="AO159">
        <f t="shared" si="49"/>
        <v>0.70295581756628411</v>
      </c>
      <c r="AP159">
        <f t="shared" si="50"/>
        <v>0</v>
      </c>
      <c r="AQ159">
        <f t="shared" si="51"/>
        <v>0</v>
      </c>
      <c r="AR159">
        <f t="shared" si="52"/>
        <v>0</v>
      </c>
      <c r="AS159">
        <f t="shared" si="53"/>
        <v>1</v>
      </c>
      <c r="AT159">
        <f t="shared" si="54"/>
        <v>0</v>
      </c>
      <c r="AU159">
        <f t="shared" si="55"/>
        <v>1</v>
      </c>
      <c r="AV159">
        <f t="shared" si="56"/>
        <v>1</v>
      </c>
      <c r="AW159">
        <f t="shared" si="57"/>
        <v>1</v>
      </c>
      <c r="AX159">
        <f t="shared" si="58"/>
        <v>1</v>
      </c>
      <c r="AY159">
        <f t="shared" si="59"/>
        <v>5</v>
      </c>
    </row>
    <row r="160" spans="1:51" x14ac:dyDescent="0.3">
      <c r="A160" s="1" t="s">
        <v>154</v>
      </c>
      <c r="B160" s="2">
        <v>100415149</v>
      </c>
      <c r="C160" s="3" t="s">
        <v>5338</v>
      </c>
      <c r="D160" s="7">
        <v>11.32</v>
      </c>
      <c r="E160" s="5">
        <v>77.807295519999997</v>
      </c>
      <c r="F160" s="3" t="s">
        <v>4480</v>
      </c>
      <c r="G160" s="3" t="s">
        <v>4491</v>
      </c>
      <c r="H160" s="3" t="s">
        <v>4492</v>
      </c>
      <c r="I160" s="3" t="s">
        <v>4493</v>
      </c>
      <c r="J160" s="3" t="s">
        <v>4494</v>
      </c>
      <c r="K160" s="6" t="s">
        <v>4474</v>
      </c>
      <c r="L160" s="6" t="s">
        <v>4474</v>
      </c>
      <c r="M160" s="6" t="s">
        <v>4474</v>
      </c>
      <c r="N160" s="6" t="s">
        <v>4474</v>
      </c>
      <c r="O160" s="6" t="s">
        <v>4474</v>
      </c>
      <c r="P160" s="6" t="s">
        <v>4474</v>
      </c>
      <c r="Q160" s="6">
        <v>1460.2929999999999</v>
      </c>
      <c r="R160" s="6">
        <v>1542.481</v>
      </c>
      <c r="S160" s="6">
        <v>-77.566999999999993</v>
      </c>
      <c r="T160" s="6">
        <v>-147.62100000000001</v>
      </c>
      <c r="U160" s="6" t="s">
        <v>4474</v>
      </c>
      <c r="V160" s="6" t="s">
        <v>4474</v>
      </c>
      <c r="W160" s="6">
        <v>53380.525000000001</v>
      </c>
      <c r="X160" s="6">
        <v>52617.355000000003</v>
      </c>
      <c r="Y160" s="6">
        <v>32.936999999999998</v>
      </c>
      <c r="Z160" s="6">
        <v>64.296999999999997</v>
      </c>
      <c r="AA160" s="6">
        <v>2869</v>
      </c>
      <c r="AB160" s="6">
        <v>2510</v>
      </c>
      <c r="AC160" s="6">
        <v>6873426</v>
      </c>
      <c r="AD160" s="6">
        <v>6873426</v>
      </c>
      <c r="AF160">
        <f t="shared" si="40"/>
        <v>2.735628770979678E-2</v>
      </c>
      <c r="AG160">
        <f t="shared" si="41"/>
        <v>2.9315061541957021E-2</v>
      </c>
      <c r="AH160" t="e">
        <f t="shared" si="42"/>
        <v>#VALUE!</v>
      </c>
      <c r="AI160" t="e">
        <f t="shared" si="43"/>
        <v>#VALUE!</v>
      </c>
      <c r="AJ160">
        <f t="shared" si="44"/>
        <v>1.1480306727082607E-2</v>
      </c>
      <c r="AK160">
        <f t="shared" si="45"/>
        <v>2.561633466135458E-2</v>
      </c>
      <c r="AL160" t="e">
        <f t="shared" si="46"/>
        <v>#VALUE!</v>
      </c>
      <c r="AM160" t="e">
        <f t="shared" si="47"/>
        <v>#VALUE!</v>
      </c>
      <c r="AN160" t="e">
        <f t="shared" si="48"/>
        <v>#VALUE!</v>
      </c>
      <c r="AO160" t="e">
        <f t="shared" si="49"/>
        <v>#VALUE!</v>
      </c>
      <c r="AP160">
        <f t="shared" si="50"/>
        <v>1</v>
      </c>
      <c r="AQ160">
        <f t="shared" si="51"/>
        <v>0</v>
      </c>
      <c r="AR160">
        <f t="shared" si="52"/>
        <v>0</v>
      </c>
      <c r="AS160">
        <f t="shared" si="53"/>
        <v>0</v>
      </c>
      <c r="AT160">
        <f t="shared" si="54"/>
        <v>0</v>
      </c>
      <c r="AU160">
        <f t="shared" si="55"/>
        <v>0</v>
      </c>
      <c r="AV160">
        <f t="shared" si="56"/>
        <v>0</v>
      </c>
      <c r="AW160">
        <f t="shared" si="57"/>
        <v>0</v>
      </c>
      <c r="AX160">
        <f t="shared" si="58"/>
        <v>0</v>
      </c>
      <c r="AY160">
        <f t="shared" si="59"/>
        <v>1</v>
      </c>
    </row>
    <row r="161" spans="1:51" x14ac:dyDescent="0.3">
      <c r="A161" s="1" t="s">
        <v>155</v>
      </c>
      <c r="B161" s="2">
        <v>108120207</v>
      </c>
      <c r="C161" s="3" t="s">
        <v>5336</v>
      </c>
      <c r="D161" s="7">
        <v>11.37</v>
      </c>
      <c r="E161" s="5">
        <v>79.661960730000004</v>
      </c>
      <c r="F161" s="3" t="s">
        <v>4480</v>
      </c>
      <c r="G161" s="3" t="s">
        <v>4491</v>
      </c>
      <c r="H161" s="3" t="s">
        <v>4492</v>
      </c>
      <c r="I161" s="3" t="s">
        <v>4493</v>
      </c>
      <c r="J161" s="3" t="s">
        <v>4494</v>
      </c>
      <c r="K161" s="6" t="s">
        <v>4474</v>
      </c>
      <c r="L161" s="6" t="s">
        <v>4474</v>
      </c>
      <c r="M161" s="6" t="s">
        <v>4474</v>
      </c>
      <c r="N161" s="6" t="s">
        <v>4474</v>
      </c>
      <c r="O161" s="6">
        <v>-756.02700000000004</v>
      </c>
      <c r="P161" s="6">
        <v>-772.26800000000003</v>
      </c>
      <c r="Q161" s="6">
        <v>2032.74</v>
      </c>
      <c r="R161" s="6">
        <v>2286.7069999999999</v>
      </c>
      <c r="S161" s="6">
        <v>-50.747999999999998</v>
      </c>
      <c r="T161" s="6">
        <v>-207.006</v>
      </c>
      <c r="U161" s="6" t="s">
        <v>4474</v>
      </c>
      <c r="V161" s="6" t="s">
        <v>4474</v>
      </c>
      <c r="W161" s="6">
        <v>53095.002999999997</v>
      </c>
      <c r="X161" s="6">
        <v>52231.65</v>
      </c>
      <c r="Y161" s="6">
        <v>28.494</v>
      </c>
      <c r="Z161" s="6">
        <v>69.741</v>
      </c>
      <c r="AA161" s="6">
        <v>1305</v>
      </c>
      <c r="AB161" s="6">
        <v>944</v>
      </c>
      <c r="AC161" s="6">
        <v>7006329</v>
      </c>
      <c r="AD161" s="6">
        <v>7006329</v>
      </c>
      <c r="AF161">
        <f t="shared" si="40"/>
        <v>3.828495875591155E-2</v>
      </c>
      <c r="AG161">
        <f t="shared" si="41"/>
        <v>4.3780102677208166E-2</v>
      </c>
      <c r="AH161" t="e">
        <f t="shared" si="42"/>
        <v>#VALUE!</v>
      </c>
      <c r="AI161" t="e">
        <f t="shared" si="43"/>
        <v>#VALUE!</v>
      </c>
      <c r="AJ161">
        <f t="shared" si="44"/>
        <v>2.1834482758620689E-2</v>
      </c>
      <c r="AK161">
        <f t="shared" si="45"/>
        <v>7.3878177966101688E-2</v>
      </c>
      <c r="AL161" t="e">
        <f t="shared" si="46"/>
        <v>#VALUE!</v>
      </c>
      <c r="AM161" t="e">
        <f t="shared" si="47"/>
        <v>#VALUE!</v>
      </c>
      <c r="AN161" t="e">
        <f t="shared" si="48"/>
        <v>#VALUE!</v>
      </c>
      <c r="AO161" t="e">
        <f t="shared" si="49"/>
        <v>#VALUE!</v>
      </c>
      <c r="AP161">
        <f t="shared" si="50"/>
        <v>1</v>
      </c>
      <c r="AQ161">
        <f t="shared" si="51"/>
        <v>0</v>
      </c>
      <c r="AR161">
        <f t="shared" si="52"/>
        <v>0</v>
      </c>
      <c r="AS161">
        <f t="shared" si="53"/>
        <v>0</v>
      </c>
      <c r="AT161">
        <f t="shared" si="54"/>
        <v>0</v>
      </c>
      <c r="AU161">
        <f t="shared" si="55"/>
        <v>0</v>
      </c>
      <c r="AV161">
        <f t="shared" si="56"/>
        <v>0</v>
      </c>
      <c r="AW161">
        <f t="shared" si="57"/>
        <v>0</v>
      </c>
      <c r="AX161">
        <f t="shared" si="58"/>
        <v>0</v>
      </c>
      <c r="AY161">
        <f t="shared" si="59"/>
        <v>1</v>
      </c>
    </row>
    <row r="162" spans="1:51" x14ac:dyDescent="0.3">
      <c r="A162" s="1" t="s">
        <v>156</v>
      </c>
      <c r="B162" s="2">
        <v>19353248</v>
      </c>
      <c r="C162" s="3" t="s">
        <v>5337</v>
      </c>
      <c r="D162" s="5">
        <v>16.61</v>
      </c>
      <c r="E162" s="5">
        <v>237.07416458</v>
      </c>
      <c r="F162" s="3" t="s">
        <v>4525</v>
      </c>
      <c r="G162" s="3" t="s">
        <v>4526</v>
      </c>
      <c r="H162" s="3" t="s">
        <v>4632</v>
      </c>
      <c r="I162" s="3" t="s">
        <v>4632</v>
      </c>
      <c r="J162" s="3" t="s">
        <v>4528</v>
      </c>
      <c r="K162" s="6">
        <v>50266</v>
      </c>
      <c r="L162" s="6">
        <v>48409</v>
      </c>
      <c r="M162" s="6">
        <v>40813</v>
      </c>
      <c r="N162" s="6">
        <v>35984</v>
      </c>
      <c r="O162" s="6">
        <v>15267</v>
      </c>
      <c r="P162" s="6">
        <v>10250</v>
      </c>
      <c r="Q162" s="6">
        <v>3663</v>
      </c>
      <c r="R162" s="6">
        <v>-630</v>
      </c>
      <c r="S162" s="6">
        <v>27905</v>
      </c>
      <c r="T162" s="6">
        <v>26759</v>
      </c>
      <c r="U162" s="6">
        <v>278898</v>
      </c>
      <c r="V162" s="6">
        <v>268320</v>
      </c>
      <c r="W162" s="6">
        <v>578986</v>
      </c>
      <c r="X162" s="6">
        <v>565777</v>
      </c>
      <c r="Y162" s="6" t="s">
        <v>4474</v>
      </c>
      <c r="Z162" s="6" t="s">
        <v>4474</v>
      </c>
      <c r="AA162" s="6" t="s">
        <v>4474</v>
      </c>
      <c r="AB162" s="6" t="s">
        <v>4474</v>
      </c>
      <c r="AC162" s="6">
        <v>14251933</v>
      </c>
      <c r="AD162" s="6">
        <v>13626589</v>
      </c>
      <c r="AF162">
        <f t="shared" si="40"/>
        <v>6.3265778447147251E-3</v>
      </c>
      <c r="AG162">
        <f t="shared" si="41"/>
        <v>-1.1135129211685877E-3</v>
      </c>
      <c r="AH162">
        <f t="shared" si="42"/>
        <v>0.48170076651248905</v>
      </c>
      <c r="AI162">
        <f t="shared" si="43"/>
        <v>0.47425045556818324</v>
      </c>
      <c r="AJ162" t="e">
        <f t="shared" si="44"/>
        <v>#VALUE!</v>
      </c>
      <c r="AK162" t="e">
        <f t="shared" si="45"/>
        <v>#VALUE!</v>
      </c>
      <c r="AL162">
        <f t="shared" si="46"/>
        <v>0.30372418732343931</v>
      </c>
      <c r="AM162">
        <f t="shared" si="47"/>
        <v>0.21173748683096119</v>
      </c>
      <c r="AN162">
        <f t="shared" si="48"/>
        <v>8.6817297827581325E-2</v>
      </c>
      <c r="AO162">
        <f t="shared" si="49"/>
        <v>8.5561979366428828E-2</v>
      </c>
      <c r="AP162">
        <f t="shared" si="50"/>
        <v>1</v>
      </c>
      <c r="AQ162">
        <f t="shared" si="51"/>
        <v>1</v>
      </c>
      <c r="AR162">
        <f t="shared" si="52"/>
        <v>1</v>
      </c>
      <c r="AS162">
        <f t="shared" si="53"/>
        <v>1</v>
      </c>
      <c r="AT162">
        <f t="shared" si="54"/>
        <v>0</v>
      </c>
      <c r="AU162">
        <f t="shared" si="55"/>
        <v>0</v>
      </c>
      <c r="AV162">
        <f t="shared" si="56"/>
        <v>1</v>
      </c>
      <c r="AW162">
        <f t="shared" si="57"/>
        <v>1</v>
      </c>
      <c r="AX162">
        <f t="shared" si="58"/>
        <v>0</v>
      </c>
      <c r="AY162">
        <f t="shared" si="59"/>
        <v>6</v>
      </c>
    </row>
    <row r="163" spans="1:51" x14ac:dyDescent="0.3">
      <c r="A163" s="1" t="s">
        <v>157</v>
      </c>
      <c r="B163" s="2">
        <v>25964627</v>
      </c>
      <c r="C163" s="3" t="s">
        <v>5338</v>
      </c>
      <c r="D163" s="5">
        <v>26.65</v>
      </c>
      <c r="E163" s="5">
        <v>40.108249999999998</v>
      </c>
      <c r="F163" s="3" t="s">
        <v>4480</v>
      </c>
      <c r="G163" s="3" t="s">
        <v>4491</v>
      </c>
      <c r="H163" s="3" t="s">
        <v>4492</v>
      </c>
      <c r="I163" s="3" t="s">
        <v>4493</v>
      </c>
      <c r="J163" s="3"/>
      <c r="K163" s="6" t="s">
        <v>4474</v>
      </c>
      <c r="L163" s="6" t="s">
        <v>4474</v>
      </c>
      <c r="M163" s="6" t="s">
        <v>4474</v>
      </c>
      <c r="N163" s="6" t="s">
        <v>4474</v>
      </c>
      <c r="O163" s="6" t="s">
        <v>4474</v>
      </c>
      <c r="P163" s="6" t="s">
        <v>4474</v>
      </c>
      <c r="Q163" s="6" t="s">
        <v>4474</v>
      </c>
      <c r="R163" s="6" t="s">
        <v>4474</v>
      </c>
      <c r="S163" s="6" t="s">
        <v>4474</v>
      </c>
      <c r="T163" s="6" t="s">
        <v>4474</v>
      </c>
      <c r="U163" s="6" t="s">
        <v>4474</v>
      </c>
      <c r="V163" s="6" t="s">
        <v>4474</v>
      </c>
      <c r="W163" s="6" t="s">
        <v>4474</v>
      </c>
      <c r="X163" s="6" t="s">
        <v>4474</v>
      </c>
      <c r="Y163" s="6" t="s">
        <v>4474</v>
      </c>
      <c r="Z163" s="6" t="s">
        <v>4474</v>
      </c>
      <c r="AA163" s="6" t="s">
        <v>4474</v>
      </c>
      <c r="AB163" s="6" t="s">
        <v>4474</v>
      </c>
      <c r="AC163" s="6" t="s">
        <v>4474</v>
      </c>
      <c r="AD163" s="6" t="s">
        <v>4474</v>
      </c>
      <c r="AF163" t="e">
        <f t="shared" si="40"/>
        <v>#VALUE!</v>
      </c>
      <c r="AG163" t="e">
        <f t="shared" si="41"/>
        <v>#VALUE!</v>
      </c>
      <c r="AH163" t="e">
        <f t="shared" si="42"/>
        <v>#VALUE!</v>
      </c>
      <c r="AI163" t="e">
        <f t="shared" si="43"/>
        <v>#VALUE!</v>
      </c>
      <c r="AJ163" t="e">
        <f t="shared" si="44"/>
        <v>#VALUE!</v>
      </c>
      <c r="AK163" t="e">
        <f t="shared" si="45"/>
        <v>#VALUE!</v>
      </c>
      <c r="AL163" t="e">
        <f t="shared" si="46"/>
        <v>#VALUE!</v>
      </c>
      <c r="AM163" t="e">
        <f t="shared" si="47"/>
        <v>#VALUE!</v>
      </c>
      <c r="AN163" t="e">
        <f t="shared" si="48"/>
        <v>#VALUE!</v>
      </c>
      <c r="AO163" t="e">
        <f t="shared" si="49"/>
        <v>#VALUE!</v>
      </c>
      <c r="AP163">
        <f t="shared" si="50"/>
        <v>0</v>
      </c>
      <c r="AQ163">
        <f t="shared" si="51"/>
        <v>0</v>
      </c>
      <c r="AR163">
        <f t="shared" si="52"/>
        <v>0</v>
      </c>
      <c r="AS163">
        <f t="shared" si="53"/>
        <v>0</v>
      </c>
      <c r="AT163">
        <f t="shared" si="54"/>
        <v>0</v>
      </c>
      <c r="AU163">
        <f t="shared" si="55"/>
        <v>0</v>
      </c>
      <c r="AV163">
        <f t="shared" si="56"/>
        <v>0</v>
      </c>
      <c r="AW163">
        <f t="shared" si="57"/>
        <v>0</v>
      </c>
      <c r="AX163">
        <f t="shared" si="58"/>
        <v>0</v>
      </c>
      <c r="AY163">
        <f t="shared" si="59"/>
        <v>0</v>
      </c>
    </row>
    <row r="164" spans="1:51" x14ac:dyDescent="0.3">
      <c r="A164" s="1" t="s">
        <v>158</v>
      </c>
      <c r="B164" s="2">
        <v>111740569</v>
      </c>
      <c r="C164" s="3" t="s">
        <v>5338</v>
      </c>
      <c r="D164" s="5">
        <v>34.5</v>
      </c>
      <c r="E164" s="5">
        <v>93.094730999999996</v>
      </c>
      <c r="F164" s="3" t="s">
        <v>4480</v>
      </c>
      <c r="G164" s="3" t="s">
        <v>4491</v>
      </c>
      <c r="H164" s="3" t="s">
        <v>4492</v>
      </c>
      <c r="I164" s="3" t="s">
        <v>4493</v>
      </c>
      <c r="J164" s="3"/>
      <c r="K164" s="6" t="s">
        <v>4474</v>
      </c>
      <c r="L164" s="6" t="s">
        <v>4474</v>
      </c>
      <c r="M164" s="6" t="s">
        <v>4474</v>
      </c>
      <c r="N164" s="6" t="s">
        <v>4474</v>
      </c>
      <c r="O164" s="6" t="s">
        <v>4474</v>
      </c>
      <c r="P164" s="6" t="s">
        <v>4474</v>
      </c>
      <c r="Q164" s="6" t="s">
        <v>4474</v>
      </c>
      <c r="R164" s="6" t="s">
        <v>4474</v>
      </c>
      <c r="S164" s="6" t="s">
        <v>4474</v>
      </c>
      <c r="T164" s="6" t="s">
        <v>4474</v>
      </c>
      <c r="U164" s="6" t="s">
        <v>4474</v>
      </c>
      <c r="V164" s="6" t="s">
        <v>4474</v>
      </c>
      <c r="W164" s="6" t="s">
        <v>4474</v>
      </c>
      <c r="X164" s="6" t="s">
        <v>4474</v>
      </c>
      <c r="Y164" s="6" t="s">
        <v>4474</v>
      </c>
      <c r="Z164" s="6" t="s">
        <v>4474</v>
      </c>
      <c r="AA164" s="6" t="s">
        <v>4474</v>
      </c>
      <c r="AB164" s="6" t="s">
        <v>4474</v>
      </c>
      <c r="AC164" s="6" t="s">
        <v>4474</v>
      </c>
      <c r="AD164" s="6" t="s">
        <v>4474</v>
      </c>
      <c r="AF164" t="e">
        <f t="shared" si="40"/>
        <v>#VALUE!</v>
      </c>
      <c r="AG164" t="e">
        <f t="shared" si="41"/>
        <v>#VALUE!</v>
      </c>
      <c r="AH164" t="e">
        <f t="shared" si="42"/>
        <v>#VALUE!</v>
      </c>
      <c r="AI164" t="e">
        <f t="shared" si="43"/>
        <v>#VALUE!</v>
      </c>
      <c r="AJ164" t="e">
        <f t="shared" si="44"/>
        <v>#VALUE!</v>
      </c>
      <c r="AK164" t="e">
        <f t="shared" si="45"/>
        <v>#VALUE!</v>
      </c>
      <c r="AL164" t="e">
        <f t="shared" si="46"/>
        <v>#VALUE!</v>
      </c>
      <c r="AM164" t="e">
        <f t="shared" si="47"/>
        <v>#VALUE!</v>
      </c>
      <c r="AN164" t="e">
        <f t="shared" si="48"/>
        <v>#VALUE!</v>
      </c>
      <c r="AO164" t="e">
        <f t="shared" si="49"/>
        <v>#VALUE!</v>
      </c>
      <c r="AP164">
        <f t="shared" si="50"/>
        <v>0</v>
      </c>
      <c r="AQ164">
        <f t="shared" si="51"/>
        <v>0</v>
      </c>
      <c r="AR164">
        <f t="shared" si="52"/>
        <v>0</v>
      </c>
      <c r="AS164">
        <f t="shared" si="53"/>
        <v>0</v>
      </c>
      <c r="AT164">
        <f t="shared" si="54"/>
        <v>0</v>
      </c>
      <c r="AU164">
        <f t="shared" si="55"/>
        <v>0</v>
      </c>
      <c r="AV164">
        <f t="shared" si="56"/>
        <v>0</v>
      </c>
      <c r="AW164">
        <f t="shared" si="57"/>
        <v>0</v>
      </c>
      <c r="AX164">
        <f t="shared" si="58"/>
        <v>0</v>
      </c>
      <c r="AY164">
        <f t="shared" si="59"/>
        <v>0</v>
      </c>
    </row>
    <row r="165" spans="1:51" x14ac:dyDescent="0.3">
      <c r="A165" s="1" t="s">
        <v>159</v>
      </c>
      <c r="B165" s="2">
        <v>7278701</v>
      </c>
      <c r="C165" s="3" t="s">
        <v>5337</v>
      </c>
      <c r="D165" s="5">
        <v>6.42</v>
      </c>
      <c r="E165" s="5">
        <v>213.50558082000001</v>
      </c>
      <c r="F165" s="3" t="s">
        <v>4485</v>
      </c>
      <c r="G165" s="3" t="s">
        <v>4486</v>
      </c>
      <c r="H165" s="3" t="s">
        <v>4590</v>
      </c>
      <c r="I165" s="3" t="s">
        <v>4590</v>
      </c>
      <c r="J165" s="3" t="s">
        <v>4670</v>
      </c>
      <c r="K165" s="6">
        <v>1900000</v>
      </c>
      <c r="L165" s="6">
        <v>1917400</v>
      </c>
      <c r="M165" s="6">
        <v>159600</v>
      </c>
      <c r="N165" s="6">
        <v>165100</v>
      </c>
      <c r="O165" s="6">
        <v>28400</v>
      </c>
      <c r="P165" s="6">
        <v>35500</v>
      </c>
      <c r="Q165" s="6">
        <v>-53400</v>
      </c>
      <c r="R165" s="6">
        <v>-18300</v>
      </c>
      <c r="S165" s="6">
        <v>109000</v>
      </c>
      <c r="T165" s="6">
        <v>76600</v>
      </c>
      <c r="U165" s="6">
        <v>683700</v>
      </c>
      <c r="V165" s="6">
        <v>698600</v>
      </c>
      <c r="W165" s="6">
        <v>1549100</v>
      </c>
      <c r="X165" s="6">
        <v>1591300</v>
      </c>
      <c r="Y165" s="6">
        <v>826400</v>
      </c>
      <c r="Z165" s="6">
        <v>835900</v>
      </c>
      <c r="AA165" s="6">
        <v>612300</v>
      </c>
      <c r="AB165" s="6">
        <v>610400</v>
      </c>
      <c r="AC165" s="6">
        <v>33092441</v>
      </c>
      <c r="AD165" s="6">
        <v>32950141</v>
      </c>
      <c r="AF165">
        <f t="shared" si="40"/>
        <v>-3.4471628687625072E-2</v>
      </c>
      <c r="AG165">
        <f t="shared" si="41"/>
        <v>-1.1500031420850876E-2</v>
      </c>
      <c r="AH165">
        <f t="shared" si="42"/>
        <v>0.44135304370279516</v>
      </c>
      <c r="AI165">
        <f t="shared" si="43"/>
        <v>0.4390121284484384</v>
      </c>
      <c r="AJ165">
        <f t="shared" si="44"/>
        <v>1.3496651967989548</v>
      </c>
      <c r="AK165">
        <f t="shared" si="45"/>
        <v>1.369429882044561</v>
      </c>
      <c r="AL165">
        <f t="shared" si="46"/>
        <v>1.4947368421052631E-2</v>
      </c>
      <c r="AM165">
        <f t="shared" si="47"/>
        <v>1.8514655262334413E-2</v>
      </c>
      <c r="AN165">
        <f t="shared" si="48"/>
        <v>1.2265186237169969</v>
      </c>
      <c r="AO165">
        <f t="shared" si="49"/>
        <v>1.2049267894174573</v>
      </c>
      <c r="AP165">
        <f t="shared" si="50"/>
        <v>0</v>
      </c>
      <c r="AQ165">
        <f t="shared" si="51"/>
        <v>1</v>
      </c>
      <c r="AR165">
        <f t="shared" si="52"/>
        <v>0</v>
      </c>
      <c r="AS165">
        <f t="shared" si="53"/>
        <v>1</v>
      </c>
      <c r="AT165">
        <f t="shared" si="54"/>
        <v>0</v>
      </c>
      <c r="AU165">
        <f t="shared" si="55"/>
        <v>0</v>
      </c>
      <c r="AV165">
        <f t="shared" si="56"/>
        <v>0</v>
      </c>
      <c r="AW165">
        <f t="shared" si="57"/>
        <v>1</v>
      </c>
      <c r="AX165">
        <f t="shared" si="58"/>
        <v>0</v>
      </c>
      <c r="AY165">
        <f t="shared" si="59"/>
        <v>3</v>
      </c>
    </row>
    <row r="166" spans="1:51" x14ac:dyDescent="0.3">
      <c r="A166" s="1" t="s">
        <v>160</v>
      </c>
      <c r="B166" s="2">
        <v>4168173</v>
      </c>
      <c r="C166" s="3" t="s">
        <v>5335</v>
      </c>
      <c r="D166" s="5">
        <v>110.15</v>
      </c>
      <c r="E166" s="5">
        <v>9383.0021789999992</v>
      </c>
      <c r="F166" s="3" t="s">
        <v>4500</v>
      </c>
      <c r="G166" s="3" t="s">
        <v>4501</v>
      </c>
      <c r="H166" s="3" t="s">
        <v>4502</v>
      </c>
      <c r="I166" s="3" t="s">
        <v>4538</v>
      </c>
      <c r="J166" s="3" t="s">
        <v>4504</v>
      </c>
      <c r="K166" s="6">
        <v>644660</v>
      </c>
      <c r="L166" s="6">
        <v>627213</v>
      </c>
      <c r="M166" s="6">
        <v>71684</v>
      </c>
      <c r="N166" s="6">
        <v>59459</v>
      </c>
      <c r="O166" s="6">
        <v>30711</v>
      </c>
      <c r="P166" s="6">
        <v>20266</v>
      </c>
      <c r="Q166" s="6">
        <v>32854</v>
      </c>
      <c r="R166" s="6">
        <v>26713</v>
      </c>
      <c r="S166" s="6">
        <v>138205</v>
      </c>
      <c r="T166" s="6">
        <v>140085</v>
      </c>
      <c r="U166" s="6">
        <v>226812</v>
      </c>
      <c r="V166" s="6">
        <v>226518</v>
      </c>
      <c r="W166" s="6">
        <v>1377868</v>
      </c>
      <c r="X166" s="6">
        <v>1335957</v>
      </c>
      <c r="Y166" s="6">
        <v>686999</v>
      </c>
      <c r="Z166" s="6">
        <v>679832</v>
      </c>
      <c r="AA166" s="6">
        <v>210108</v>
      </c>
      <c r="AB166" s="6">
        <v>216825</v>
      </c>
      <c r="AC166" s="6">
        <v>84950000</v>
      </c>
      <c r="AD166" s="6">
        <v>84669000</v>
      </c>
      <c r="AF166">
        <f t="shared" si="40"/>
        <v>2.3844083758386144E-2</v>
      </c>
      <c r="AG166">
        <f t="shared" si="41"/>
        <v>1.9995404043693023E-2</v>
      </c>
      <c r="AH166">
        <f t="shared" si="42"/>
        <v>0.16461083354864181</v>
      </c>
      <c r="AI166">
        <f t="shared" si="43"/>
        <v>0.16955485842732962</v>
      </c>
      <c r="AJ166">
        <f t="shared" si="44"/>
        <v>3.2697422278066517</v>
      </c>
      <c r="AK166">
        <f t="shared" si="45"/>
        <v>3.1353949037242015</v>
      </c>
      <c r="AL166">
        <f t="shared" si="46"/>
        <v>4.7639065553935406E-2</v>
      </c>
      <c r="AM166">
        <f t="shared" si="47"/>
        <v>3.2311192529491578E-2</v>
      </c>
      <c r="AN166">
        <f t="shared" si="48"/>
        <v>0.46786774930544872</v>
      </c>
      <c r="AO166">
        <f t="shared" si="49"/>
        <v>0.46948591908272497</v>
      </c>
      <c r="AP166">
        <f t="shared" si="50"/>
        <v>1</v>
      </c>
      <c r="AQ166">
        <f t="shared" si="51"/>
        <v>1</v>
      </c>
      <c r="AR166">
        <f t="shared" si="52"/>
        <v>1</v>
      </c>
      <c r="AS166">
        <f t="shared" si="53"/>
        <v>1</v>
      </c>
      <c r="AT166">
        <f t="shared" si="54"/>
        <v>1</v>
      </c>
      <c r="AU166">
        <f t="shared" si="55"/>
        <v>1</v>
      </c>
      <c r="AV166">
        <f t="shared" si="56"/>
        <v>1</v>
      </c>
      <c r="AW166">
        <f t="shared" si="57"/>
        <v>0</v>
      </c>
      <c r="AX166">
        <f t="shared" si="58"/>
        <v>0</v>
      </c>
      <c r="AY166">
        <f t="shared" si="59"/>
        <v>7</v>
      </c>
    </row>
    <row r="167" spans="1:51" x14ac:dyDescent="0.3">
      <c r="A167" s="1" t="s">
        <v>161</v>
      </c>
      <c r="B167" s="2">
        <v>5050244</v>
      </c>
      <c r="C167" s="3" t="s">
        <v>5338</v>
      </c>
      <c r="D167" s="5">
        <v>6.78</v>
      </c>
      <c r="E167" s="5">
        <v>482.22495750000002</v>
      </c>
      <c r="F167" s="3" t="s">
        <v>4470</v>
      </c>
      <c r="G167" s="3" t="s">
        <v>4471</v>
      </c>
      <c r="H167" s="3" t="s">
        <v>4489</v>
      </c>
      <c r="I167" s="3" t="s">
        <v>4489</v>
      </c>
      <c r="J167" s="3" t="s">
        <v>4495</v>
      </c>
      <c r="K167" s="6">
        <v>52</v>
      </c>
      <c r="L167" s="6">
        <v>409</v>
      </c>
      <c r="M167" s="6">
        <v>-99191</v>
      </c>
      <c r="N167" s="6">
        <v>-96888</v>
      </c>
      <c r="O167" s="6">
        <v>-99510</v>
      </c>
      <c r="P167" s="6">
        <v>-97283</v>
      </c>
      <c r="Q167" s="6">
        <v>-103520</v>
      </c>
      <c r="R167" s="6">
        <v>-101346</v>
      </c>
      <c r="S167" s="6">
        <v>-78116</v>
      </c>
      <c r="T167" s="6">
        <v>-71485</v>
      </c>
      <c r="U167" s="6" t="s">
        <v>4474</v>
      </c>
      <c r="V167" s="6" t="s">
        <v>4474</v>
      </c>
      <c r="W167" s="6">
        <v>147864</v>
      </c>
      <c r="X167" s="6">
        <v>173346</v>
      </c>
      <c r="Y167" s="6">
        <v>145759</v>
      </c>
      <c r="Z167" s="6">
        <v>171186</v>
      </c>
      <c r="AA167" s="6">
        <v>8638</v>
      </c>
      <c r="AB167" s="6">
        <v>15155</v>
      </c>
      <c r="AC167" s="6">
        <v>71124407</v>
      </c>
      <c r="AD167" s="6">
        <v>71046267</v>
      </c>
      <c r="AF167">
        <f t="shared" si="40"/>
        <v>-0.70010279716496238</v>
      </c>
      <c r="AG167">
        <f t="shared" si="41"/>
        <v>-0.58464573742688031</v>
      </c>
      <c r="AH167" t="e">
        <f t="shared" si="42"/>
        <v>#VALUE!</v>
      </c>
      <c r="AI167" t="e">
        <f t="shared" si="43"/>
        <v>#VALUE!</v>
      </c>
      <c r="AJ167">
        <f t="shared" si="44"/>
        <v>16.874160685343831</v>
      </c>
      <c r="AK167">
        <f t="shared" si="45"/>
        <v>11.295677994061366</v>
      </c>
      <c r="AL167">
        <f t="shared" si="46"/>
        <v>-1913.6538461538462</v>
      </c>
      <c r="AM167">
        <f t="shared" si="47"/>
        <v>-237.8557457212714</v>
      </c>
      <c r="AN167">
        <f t="shared" si="48"/>
        <v>3.5167451171346642E-4</v>
      </c>
      <c r="AO167">
        <f t="shared" si="49"/>
        <v>2.3594429637834157E-3</v>
      </c>
      <c r="AP167">
        <f t="shared" si="50"/>
        <v>0</v>
      </c>
      <c r="AQ167">
        <f t="shared" si="51"/>
        <v>0</v>
      </c>
      <c r="AR167">
        <f t="shared" si="52"/>
        <v>0</v>
      </c>
      <c r="AS167">
        <f t="shared" si="53"/>
        <v>1</v>
      </c>
      <c r="AT167">
        <f t="shared" si="54"/>
        <v>0</v>
      </c>
      <c r="AU167">
        <f t="shared" si="55"/>
        <v>1</v>
      </c>
      <c r="AV167">
        <f t="shared" si="56"/>
        <v>0</v>
      </c>
      <c r="AW167">
        <f t="shared" si="57"/>
        <v>0</v>
      </c>
      <c r="AX167">
        <f t="shared" si="58"/>
        <v>0</v>
      </c>
      <c r="AY167">
        <f t="shared" si="59"/>
        <v>2</v>
      </c>
    </row>
    <row r="168" spans="1:51" x14ac:dyDescent="0.3">
      <c r="A168" s="1" t="s">
        <v>162</v>
      </c>
      <c r="B168" s="2">
        <v>4087349</v>
      </c>
      <c r="C168" s="3" t="s">
        <v>5337</v>
      </c>
      <c r="D168" s="5">
        <v>50.85</v>
      </c>
      <c r="E168" s="5">
        <v>86181.240134699998</v>
      </c>
      <c r="F168" s="3" t="s">
        <v>4559</v>
      </c>
      <c r="G168" s="3" t="s">
        <v>4560</v>
      </c>
      <c r="H168" s="3" t="s">
        <v>4671</v>
      </c>
      <c r="I168" s="3" t="s">
        <v>4671</v>
      </c>
      <c r="J168" s="3" t="s">
        <v>4672</v>
      </c>
      <c r="K168" s="6">
        <v>20362000</v>
      </c>
      <c r="L168" s="6">
        <v>20295000</v>
      </c>
      <c r="M168" s="6">
        <v>12216000</v>
      </c>
      <c r="N168" s="6">
        <v>12192000</v>
      </c>
      <c r="O168" s="6">
        <v>11925000</v>
      </c>
      <c r="P168" s="6">
        <v>11895000</v>
      </c>
      <c r="Q168" s="6">
        <v>10285000</v>
      </c>
      <c r="R168" s="6">
        <v>10158000</v>
      </c>
      <c r="S168" s="6">
        <v>8640000</v>
      </c>
      <c r="T168" s="6">
        <v>8981000</v>
      </c>
      <c r="U168" s="6">
        <v>23570000</v>
      </c>
      <c r="V168" s="6">
        <v>23470000</v>
      </c>
      <c r="W168" s="6">
        <v>34167000</v>
      </c>
      <c r="X168" s="6">
        <v>34387000</v>
      </c>
      <c r="Y168" s="6">
        <v>3499000</v>
      </c>
      <c r="Z168" s="6">
        <v>3540000</v>
      </c>
      <c r="AA168" s="6">
        <v>7996000</v>
      </c>
      <c r="AB168" s="6">
        <v>7782000</v>
      </c>
      <c r="AC168" s="6">
        <v>1696476281</v>
      </c>
      <c r="AD168" s="6">
        <v>1709979128</v>
      </c>
      <c r="AF168">
        <f t="shared" si="40"/>
        <v>0.30102145344923464</v>
      </c>
      <c r="AG168">
        <f t="shared" si="41"/>
        <v>0.29540233227673246</v>
      </c>
      <c r="AH168">
        <f t="shared" si="42"/>
        <v>0.68984692832265049</v>
      </c>
      <c r="AI168">
        <f t="shared" si="43"/>
        <v>0.68252537296071192</v>
      </c>
      <c r="AJ168">
        <f t="shared" si="44"/>
        <v>0.43759379689844924</v>
      </c>
      <c r="AK168">
        <f t="shared" si="45"/>
        <v>0.45489591364687743</v>
      </c>
      <c r="AL168">
        <f t="shared" si="46"/>
        <v>0.5856497397112268</v>
      </c>
      <c r="AM168">
        <f t="shared" si="47"/>
        <v>0.58610495195861045</v>
      </c>
      <c r="AN168">
        <f t="shared" si="48"/>
        <v>0.59595516141305938</v>
      </c>
      <c r="AO168">
        <f t="shared" si="49"/>
        <v>0.59019396865094365</v>
      </c>
      <c r="AP168">
        <f t="shared" si="50"/>
        <v>1</v>
      </c>
      <c r="AQ168">
        <f t="shared" si="51"/>
        <v>1</v>
      </c>
      <c r="AR168">
        <f t="shared" si="52"/>
        <v>1</v>
      </c>
      <c r="AS168">
        <f t="shared" si="53"/>
        <v>0</v>
      </c>
      <c r="AT168">
        <f t="shared" si="54"/>
        <v>0</v>
      </c>
      <c r="AU168">
        <f t="shared" si="55"/>
        <v>0</v>
      </c>
      <c r="AV168">
        <f t="shared" si="56"/>
        <v>0</v>
      </c>
      <c r="AW168">
        <f t="shared" si="57"/>
        <v>1</v>
      </c>
      <c r="AX168">
        <f t="shared" si="58"/>
        <v>1</v>
      </c>
      <c r="AY168">
        <f t="shared" si="59"/>
        <v>5</v>
      </c>
    </row>
    <row r="169" spans="1:51" x14ac:dyDescent="0.3">
      <c r="A169" s="1" t="s">
        <v>163</v>
      </c>
      <c r="B169" s="2">
        <v>27814965</v>
      </c>
      <c r="C169" s="3" t="s">
        <v>5335</v>
      </c>
      <c r="D169" s="5">
        <v>7.2</v>
      </c>
      <c r="E169" s="5">
        <v>391.73275439999998</v>
      </c>
      <c r="F169" s="3" t="s">
        <v>4470</v>
      </c>
      <c r="G169" s="3" t="s">
        <v>4471</v>
      </c>
      <c r="H169" s="3" t="s">
        <v>4673</v>
      </c>
      <c r="I169" s="3" t="s">
        <v>4673</v>
      </c>
      <c r="J169" s="3" t="s">
        <v>4495</v>
      </c>
      <c r="K169" s="6" t="s">
        <v>4474</v>
      </c>
      <c r="L169" s="6" t="s">
        <v>4474</v>
      </c>
      <c r="M169" s="6">
        <v>-239206</v>
      </c>
      <c r="N169" s="6">
        <v>-185062</v>
      </c>
      <c r="O169" s="6">
        <v>-242264</v>
      </c>
      <c r="P169" s="6">
        <v>-187624</v>
      </c>
      <c r="Q169" s="6">
        <v>-238774</v>
      </c>
      <c r="R169" s="6">
        <v>-189034</v>
      </c>
      <c r="S169" s="6">
        <v>-214041</v>
      </c>
      <c r="T169" s="6">
        <v>-163521</v>
      </c>
      <c r="U169" s="6" t="s">
        <v>4474</v>
      </c>
      <c r="V169" s="6" t="s">
        <v>4474</v>
      </c>
      <c r="W169" s="6">
        <v>412559</v>
      </c>
      <c r="X169" s="6">
        <v>265179</v>
      </c>
      <c r="Y169" s="6">
        <v>377347</v>
      </c>
      <c r="Z169" s="6">
        <v>224856</v>
      </c>
      <c r="AA169" s="6">
        <v>33515</v>
      </c>
      <c r="AB169" s="6">
        <v>33413</v>
      </c>
      <c r="AC169" s="6">
        <v>54406788</v>
      </c>
      <c r="AD169" s="6">
        <v>54403302</v>
      </c>
      <c r="AF169">
        <f t="shared" si="40"/>
        <v>-0.57876327991875098</v>
      </c>
      <c r="AG169">
        <f t="shared" si="41"/>
        <v>-0.71285433612767224</v>
      </c>
      <c r="AH169" t="e">
        <f t="shared" si="42"/>
        <v>#VALUE!</v>
      </c>
      <c r="AI169" t="e">
        <f t="shared" si="43"/>
        <v>#VALUE!</v>
      </c>
      <c r="AJ169">
        <f t="shared" si="44"/>
        <v>11.259048187378786</v>
      </c>
      <c r="AK169">
        <f t="shared" si="45"/>
        <v>6.7295962649268253</v>
      </c>
      <c r="AL169" t="e">
        <f t="shared" si="46"/>
        <v>#VALUE!</v>
      </c>
      <c r="AM169" t="e">
        <f t="shared" si="47"/>
        <v>#VALUE!</v>
      </c>
      <c r="AN169" t="e">
        <f t="shared" si="48"/>
        <v>#VALUE!</v>
      </c>
      <c r="AO169" t="e">
        <f t="shared" si="49"/>
        <v>#VALUE!</v>
      </c>
      <c r="AP169">
        <f t="shared" si="50"/>
        <v>0</v>
      </c>
      <c r="AQ169">
        <f t="shared" si="51"/>
        <v>0</v>
      </c>
      <c r="AR169">
        <f t="shared" si="52"/>
        <v>1</v>
      </c>
      <c r="AS169">
        <f t="shared" si="53"/>
        <v>1</v>
      </c>
      <c r="AT169">
        <f t="shared" si="54"/>
        <v>0</v>
      </c>
      <c r="AU169">
        <f t="shared" si="55"/>
        <v>1</v>
      </c>
      <c r="AV169">
        <f t="shared" si="56"/>
        <v>0</v>
      </c>
      <c r="AW169">
        <f t="shared" si="57"/>
        <v>0</v>
      </c>
      <c r="AX169">
        <f t="shared" si="58"/>
        <v>0</v>
      </c>
      <c r="AY169">
        <f t="shared" si="59"/>
        <v>3</v>
      </c>
    </row>
    <row r="170" spans="1:51" x14ac:dyDescent="0.3">
      <c r="A170" s="1" t="s">
        <v>164</v>
      </c>
      <c r="B170" s="2">
        <v>26163748</v>
      </c>
      <c r="C170" s="3" t="s">
        <v>5338</v>
      </c>
      <c r="D170" s="5">
        <v>13.22</v>
      </c>
      <c r="E170" s="5">
        <v>3987.6866696799998</v>
      </c>
      <c r="F170" s="3" t="s">
        <v>4470</v>
      </c>
      <c r="G170" s="3" t="s">
        <v>4471</v>
      </c>
      <c r="H170" s="3" t="s">
        <v>4489</v>
      </c>
      <c r="I170" s="3" t="s">
        <v>4489</v>
      </c>
      <c r="J170" s="3" t="s">
        <v>4495</v>
      </c>
      <c r="K170" s="6">
        <v>393919</v>
      </c>
      <c r="L170" s="6">
        <v>308729</v>
      </c>
      <c r="M170" s="6">
        <v>2050</v>
      </c>
      <c r="N170" s="6">
        <v>-104551</v>
      </c>
      <c r="O170" s="6">
        <v>-18282</v>
      </c>
      <c r="P170" s="6">
        <v>-120533</v>
      </c>
      <c r="Q170" s="6">
        <v>-441454</v>
      </c>
      <c r="R170" s="6">
        <v>-618381</v>
      </c>
      <c r="S170" s="6">
        <v>-264804</v>
      </c>
      <c r="T170" s="6">
        <v>-310183</v>
      </c>
      <c r="U170" s="6">
        <v>1005940</v>
      </c>
      <c r="V170" s="6">
        <v>56877</v>
      </c>
      <c r="W170" s="6">
        <v>1232948</v>
      </c>
      <c r="X170" s="6">
        <v>1068478</v>
      </c>
      <c r="Y170" s="6">
        <v>432606</v>
      </c>
      <c r="Z170" s="6">
        <v>285193</v>
      </c>
      <c r="AA170" s="6">
        <v>160549</v>
      </c>
      <c r="AB170" s="6">
        <v>1202466</v>
      </c>
      <c r="AC170" s="6">
        <v>280786895</v>
      </c>
      <c r="AD170" s="6">
        <v>279408018</v>
      </c>
      <c r="AF170">
        <f t="shared" si="40"/>
        <v>-0.35804754133994299</v>
      </c>
      <c r="AG170">
        <f t="shared" si="41"/>
        <v>-0.57874939867737096</v>
      </c>
      <c r="AH170">
        <f t="shared" si="42"/>
        <v>0.81588193500455819</v>
      </c>
      <c r="AI170">
        <f t="shared" si="43"/>
        <v>5.3231793261068548E-2</v>
      </c>
      <c r="AJ170">
        <f t="shared" si="44"/>
        <v>2.6945418532659811</v>
      </c>
      <c r="AK170">
        <f t="shared" si="45"/>
        <v>0.23717344191020787</v>
      </c>
      <c r="AL170">
        <f t="shared" si="46"/>
        <v>-4.6410556484962645E-2</v>
      </c>
      <c r="AM170">
        <f t="shared" si="47"/>
        <v>-0.39041683806833827</v>
      </c>
      <c r="AN170">
        <f t="shared" si="48"/>
        <v>0.31949360394761173</v>
      </c>
      <c r="AO170">
        <f t="shared" si="49"/>
        <v>0.28894277654757516</v>
      </c>
      <c r="AP170">
        <f t="shared" si="50"/>
        <v>0</v>
      </c>
      <c r="AQ170">
        <f t="shared" si="51"/>
        <v>0</v>
      </c>
      <c r="AR170">
        <f t="shared" si="52"/>
        <v>1</v>
      </c>
      <c r="AS170">
        <f t="shared" si="53"/>
        <v>1</v>
      </c>
      <c r="AT170">
        <f t="shared" si="54"/>
        <v>0</v>
      </c>
      <c r="AU170">
        <f t="shared" si="55"/>
        <v>1</v>
      </c>
      <c r="AV170">
        <f t="shared" si="56"/>
        <v>1</v>
      </c>
      <c r="AW170">
        <f t="shared" si="57"/>
        <v>1</v>
      </c>
      <c r="AX170">
        <f t="shared" si="58"/>
        <v>0</v>
      </c>
      <c r="AY170">
        <f t="shared" si="59"/>
        <v>5</v>
      </c>
    </row>
    <row r="171" spans="1:51" x14ac:dyDescent="0.3">
      <c r="A171" s="1" t="s">
        <v>165</v>
      </c>
      <c r="B171" s="2">
        <v>1012086</v>
      </c>
      <c r="C171" s="3" t="s">
        <v>5338</v>
      </c>
      <c r="D171" s="5">
        <v>33.03</v>
      </c>
      <c r="E171" s="5">
        <v>1013.00707809</v>
      </c>
      <c r="F171" s="3" t="s">
        <v>4480</v>
      </c>
      <c r="G171" s="3" t="s">
        <v>4481</v>
      </c>
      <c r="H171" s="3" t="s">
        <v>4481</v>
      </c>
      <c r="I171" s="3" t="s">
        <v>4482</v>
      </c>
      <c r="J171" s="3" t="s">
        <v>4484</v>
      </c>
      <c r="K171" s="6">
        <v>298398</v>
      </c>
      <c r="L171" s="6">
        <v>295799</v>
      </c>
      <c r="M171" s="6" t="s">
        <v>4474</v>
      </c>
      <c r="N171" s="6" t="s">
        <v>4474</v>
      </c>
      <c r="O171" s="6">
        <v>265793</v>
      </c>
      <c r="P171" s="6">
        <v>255514</v>
      </c>
      <c r="Q171" s="6">
        <v>104639</v>
      </c>
      <c r="R171" s="6">
        <v>99005</v>
      </c>
      <c r="S171" s="6">
        <v>110376</v>
      </c>
      <c r="T171" s="6">
        <v>114391</v>
      </c>
      <c r="U171" s="6">
        <v>63682</v>
      </c>
      <c r="V171" s="6">
        <v>68117</v>
      </c>
      <c r="W171" s="6">
        <v>8413640</v>
      </c>
      <c r="X171" s="6">
        <v>8250704</v>
      </c>
      <c r="Y171" s="6" t="s">
        <v>4474</v>
      </c>
      <c r="Z171" s="6" t="s">
        <v>4474</v>
      </c>
      <c r="AA171" s="6" t="s">
        <v>4474</v>
      </c>
      <c r="AB171" s="6" t="s">
        <v>4474</v>
      </c>
      <c r="AC171" s="6">
        <v>30662883</v>
      </c>
      <c r="AD171" s="6">
        <v>30630386</v>
      </c>
      <c r="AF171">
        <f t="shared" si="40"/>
        <v>1.2436828768523494E-2</v>
      </c>
      <c r="AG171">
        <f t="shared" si="41"/>
        <v>1.199958209626718E-2</v>
      </c>
      <c r="AH171">
        <f t="shared" si="42"/>
        <v>7.5689000242463427E-3</v>
      </c>
      <c r="AI171">
        <f t="shared" si="43"/>
        <v>8.255901557006529E-3</v>
      </c>
      <c r="AJ171" t="e">
        <f t="shared" si="44"/>
        <v>#VALUE!</v>
      </c>
      <c r="AK171" t="e">
        <f t="shared" si="45"/>
        <v>#VALUE!</v>
      </c>
      <c r="AL171">
        <f t="shared" si="46"/>
        <v>0.89073318185778727</v>
      </c>
      <c r="AM171">
        <f t="shared" si="47"/>
        <v>0.86380954634735074</v>
      </c>
      <c r="AN171">
        <f t="shared" si="48"/>
        <v>3.5465981430153892E-2</v>
      </c>
      <c r="AO171">
        <f t="shared" si="49"/>
        <v>3.5851364925950563E-2</v>
      </c>
      <c r="AP171">
        <f t="shared" si="50"/>
        <v>1</v>
      </c>
      <c r="AQ171">
        <f t="shared" si="51"/>
        <v>1</v>
      </c>
      <c r="AR171">
        <f t="shared" si="52"/>
        <v>1</v>
      </c>
      <c r="AS171">
        <f t="shared" si="53"/>
        <v>1</v>
      </c>
      <c r="AT171">
        <f t="shared" si="54"/>
        <v>1</v>
      </c>
      <c r="AU171">
        <f t="shared" si="55"/>
        <v>0</v>
      </c>
      <c r="AV171">
        <f t="shared" si="56"/>
        <v>1</v>
      </c>
      <c r="AW171">
        <f t="shared" si="57"/>
        <v>0</v>
      </c>
      <c r="AX171">
        <f t="shared" si="58"/>
        <v>0</v>
      </c>
      <c r="AY171">
        <f t="shared" si="59"/>
        <v>6</v>
      </c>
    </row>
    <row r="172" spans="1:51" x14ac:dyDescent="0.3">
      <c r="A172" s="1" t="s">
        <v>166</v>
      </c>
      <c r="B172" s="2">
        <v>4772643</v>
      </c>
      <c r="C172" s="3" t="s">
        <v>5335</v>
      </c>
      <c r="D172" s="5">
        <v>27.73</v>
      </c>
      <c r="E172" s="5">
        <v>642.89395606999994</v>
      </c>
      <c r="F172" s="3" t="s">
        <v>4475</v>
      </c>
      <c r="G172" s="3" t="s">
        <v>4476</v>
      </c>
      <c r="H172" s="3" t="s">
        <v>4674</v>
      </c>
      <c r="I172" s="3" t="s">
        <v>4674</v>
      </c>
      <c r="J172" s="3" t="s">
        <v>4675</v>
      </c>
      <c r="K172" s="6">
        <v>9929517</v>
      </c>
      <c r="L172" s="6">
        <v>9699039</v>
      </c>
      <c r="M172" s="6">
        <v>75697</v>
      </c>
      <c r="N172" s="6">
        <v>86581</v>
      </c>
      <c r="O172" s="6">
        <v>62383</v>
      </c>
      <c r="P172" s="6">
        <v>75184</v>
      </c>
      <c r="Q172" s="6">
        <v>58468</v>
      </c>
      <c r="R172" s="6">
        <v>69033</v>
      </c>
      <c r="S172" s="6">
        <v>-22333</v>
      </c>
      <c r="T172" s="6">
        <v>60934</v>
      </c>
      <c r="U172" s="6">
        <v>340994</v>
      </c>
      <c r="V172" s="6">
        <v>248994</v>
      </c>
      <c r="W172" s="6">
        <v>2029017</v>
      </c>
      <c r="X172" s="6">
        <v>1827820</v>
      </c>
      <c r="Y172" s="6">
        <v>1645542</v>
      </c>
      <c r="Z172" s="6">
        <v>1442203</v>
      </c>
      <c r="AA172" s="6">
        <v>989616</v>
      </c>
      <c r="AB172" s="6">
        <v>883770</v>
      </c>
      <c r="AC172" s="6">
        <v>23184059</v>
      </c>
      <c r="AD172" s="6">
        <v>22953391</v>
      </c>
      <c r="AF172">
        <f t="shared" si="40"/>
        <v>2.8815924164262794E-2</v>
      </c>
      <c r="AG172">
        <f t="shared" si="41"/>
        <v>3.7767942138722629E-2</v>
      </c>
      <c r="AH172">
        <f t="shared" si="42"/>
        <v>0.16805872006000935</v>
      </c>
      <c r="AI172">
        <f t="shared" si="43"/>
        <v>0.13622457353568732</v>
      </c>
      <c r="AJ172">
        <f t="shared" si="44"/>
        <v>1.6628086045496435</v>
      </c>
      <c r="AK172">
        <f t="shared" si="45"/>
        <v>1.6318759405727734</v>
      </c>
      <c r="AL172">
        <f t="shared" si="46"/>
        <v>6.2825815193226419E-3</v>
      </c>
      <c r="AM172">
        <f t="shared" si="47"/>
        <v>7.7516958123376965E-3</v>
      </c>
      <c r="AN172">
        <f t="shared" si="48"/>
        <v>4.8937574204651808</v>
      </c>
      <c r="AO172">
        <f t="shared" si="49"/>
        <v>5.3063425282577059</v>
      </c>
      <c r="AP172">
        <f t="shared" si="50"/>
        <v>1</v>
      </c>
      <c r="AQ172">
        <f t="shared" si="51"/>
        <v>0</v>
      </c>
      <c r="AR172">
        <f t="shared" si="52"/>
        <v>0</v>
      </c>
      <c r="AS172">
        <f t="shared" si="53"/>
        <v>0</v>
      </c>
      <c r="AT172">
        <f t="shared" si="54"/>
        <v>0</v>
      </c>
      <c r="AU172">
        <f t="shared" si="55"/>
        <v>1</v>
      </c>
      <c r="AV172">
        <f t="shared" si="56"/>
        <v>0</v>
      </c>
      <c r="AW172">
        <f t="shared" si="57"/>
        <v>0</v>
      </c>
      <c r="AX172">
        <f t="shared" si="58"/>
        <v>0</v>
      </c>
      <c r="AY172">
        <f t="shared" si="59"/>
        <v>2</v>
      </c>
    </row>
    <row r="173" spans="1:51" x14ac:dyDescent="0.3">
      <c r="A173" s="1" t="s">
        <v>167</v>
      </c>
      <c r="B173" s="2">
        <v>3001792</v>
      </c>
      <c r="C173" s="3" t="s">
        <v>5335</v>
      </c>
      <c r="D173" s="5">
        <v>218.46</v>
      </c>
      <c r="E173" s="5">
        <v>2297109.3048076802</v>
      </c>
      <c r="F173" s="3" t="s">
        <v>4475</v>
      </c>
      <c r="G173" s="3" t="s">
        <v>4476</v>
      </c>
      <c r="H173" s="3" t="s">
        <v>4637</v>
      </c>
      <c r="I173" s="3" t="s">
        <v>4637</v>
      </c>
      <c r="J173" s="3" t="s">
        <v>4676</v>
      </c>
      <c r="K173" s="6">
        <v>620128000</v>
      </c>
      <c r="L173" s="6">
        <v>604334000</v>
      </c>
      <c r="M173" s="6">
        <v>111583000</v>
      </c>
      <c r="N173" s="6">
        <v>104049000</v>
      </c>
      <c r="O173" s="6">
        <v>60599000</v>
      </c>
      <c r="P173" s="6">
        <v>54376000</v>
      </c>
      <c r="Q173" s="6">
        <v>49868000</v>
      </c>
      <c r="R173" s="6">
        <v>44419000</v>
      </c>
      <c r="S173" s="6">
        <v>112706000</v>
      </c>
      <c r="T173" s="6">
        <v>107952000</v>
      </c>
      <c r="U173" s="6">
        <v>62390000</v>
      </c>
      <c r="V173" s="6">
        <v>61789000</v>
      </c>
      <c r="W173" s="6">
        <v>584626000</v>
      </c>
      <c r="X173" s="6">
        <v>554818000</v>
      </c>
      <c r="Y173" s="6">
        <v>175792000</v>
      </c>
      <c r="Z173" s="6">
        <v>173307000</v>
      </c>
      <c r="AA173" s="6">
        <v>161477000</v>
      </c>
      <c r="AB173" s="6">
        <v>158172000</v>
      </c>
      <c r="AC173" s="6">
        <v>10511000000</v>
      </c>
      <c r="AD173" s="6">
        <v>10490000000</v>
      </c>
      <c r="AF173">
        <f t="shared" si="40"/>
        <v>8.5298977465935483E-2</v>
      </c>
      <c r="AG173">
        <f t="shared" si="41"/>
        <v>8.0060488304272759E-2</v>
      </c>
      <c r="AH173">
        <f t="shared" si="42"/>
        <v>0.10671779907154318</v>
      </c>
      <c r="AI173">
        <f t="shared" si="43"/>
        <v>0.11136805222613541</v>
      </c>
      <c r="AJ173">
        <f t="shared" si="44"/>
        <v>1.0886503960316329</v>
      </c>
      <c r="AK173">
        <f t="shared" si="45"/>
        <v>1.0956869736742281</v>
      </c>
      <c r="AL173">
        <f t="shared" si="46"/>
        <v>9.7720148098457096E-2</v>
      </c>
      <c r="AM173">
        <f t="shared" si="47"/>
        <v>8.9976734719542512E-2</v>
      </c>
      <c r="AN173">
        <f t="shared" si="48"/>
        <v>1.0607260026067948</v>
      </c>
      <c r="AO173">
        <f t="shared" si="49"/>
        <v>1.0892472846951613</v>
      </c>
      <c r="AP173">
        <f t="shared" si="50"/>
        <v>1</v>
      </c>
      <c r="AQ173">
        <f t="shared" si="51"/>
        <v>1</v>
      </c>
      <c r="AR173">
        <f t="shared" si="52"/>
        <v>1</v>
      </c>
      <c r="AS173">
        <f t="shared" si="53"/>
        <v>1</v>
      </c>
      <c r="AT173">
        <f t="shared" si="54"/>
        <v>1</v>
      </c>
      <c r="AU173">
        <f t="shared" si="55"/>
        <v>0</v>
      </c>
      <c r="AV173">
        <f t="shared" si="56"/>
        <v>1</v>
      </c>
      <c r="AW173">
        <f t="shared" si="57"/>
        <v>0</v>
      </c>
      <c r="AX173">
        <f t="shared" si="58"/>
        <v>0</v>
      </c>
      <c r="AY173">
        <f t="shared" si="59"/>
        <v>6</v>
      </c>
    </row>
    <row r="174" spans="1:51" x14ac:dyDescent="0.3">
      <c r="A174" s="1" t="s">
        <v>168</v>
      </c>
      <c r="B174" s="2">
        <v>103402</v>
      </c>
      <c r="C174" s="3" t="s">
        <v>5337</v>
      </c>
      <c r="D174" s="5">
        <v>11.04</v>
      </c>
      <c r="E174" s="5">
        <v>523.77227663999997</v>
      </c>
      <c r="F174" s="3" t="s">
        <v>4480</v>
      </c>
      <c r="G174" s="3" t="s">
        <v>4509</v>
      </c>
      <c r="H174" s="3" t="s">
        <v>4509</v>
      </c>
      <c r="I174" s="3" t="s">
        <v>4677</v>
      </c>
      <c r="J174" s="3" t="s">
        <v>4678</v>
      </c>
      <c r="K174" s="6">
        <v>401000</v>
      </c>
      <c r="L174" s="6">
        <v>359000</v>
      </c>
      <c r="M174" s="6">
        <v>98000</v>
      </c>
      <c r="N174" s="6">
        <v>184000</v>
      </c>
      <c r="O174" s="6">
        <v>54000</v>
      </c>
      <c r="P174" s="6">
        <v>145000</v>
      </c>
      <c r="Q174" s="6">
        <v>-25000</v>
      </c>
      <c r="R174" s="6">
        <v>70000</v>
      </c>
      <c r="S174" s="6">
        <v>116000</v>
      </c>
      <c r="T174" s="6">
        <v>131000</v>
      </c>
      <c r="U174" s="6">
        <v>3514000</v>
      </c>
      <c r="V174" s="6">
        <v>3368000</v>
      </c>
      <c r="W174" s="6">
        <v>9256000</v>
      </c>
      <c r="X174" s="6">
        <v>8184000</v>
      </c>
      <c r="Y174" s="6" t="s">
        <v>4474</v>
      </c>
      <c r="Z174" s="6" t="s">
        <v>4474</v>
      </c>
      <c r="AA174" s="6" t="s">
        <v>4474</v>
      </c>
      <c r="AB174" s="6" t="s">
        <v>4474</v>
      </c>
      <c r="AC174" s="6">
        <v>47442533</v>
      </c>
      <c r="AD174" s="6">
        <v>45224972</v>
      </c>
      <c r="AF174">
        <f t="shared" si="40"/>
        <v>-2.7009507346585997E-3</v>
      </c>
      <c r="AG174">
        <f t="shared" si="41"/>
        <v>8.5532746823069397E-3</v>
      </c>
      <c r="AH174">
        <f t="shared" si="42"/>
        <v>0.37964563526361278</v>
      </c>
      <c r="AI174">
        <f t="shared" si="43"/>
        <v>0.41153470185728253</v>
      </c>
      <c r="AJ174" t="e">
        <f t="shared" si="44"/>
        <v>#VALUE!</v>
      </c>
      <c r="AK174" t="e">
        <f t="shared" si="45"/>
        <v>#VALUE!</v>
      </c>
      <c r="AL174">
        <f t="shared" si="46"/>
        <v>0.13466334164588528</v>
      </c>
      <c r="AM174">
        <f t="shared" si="47"/>
        <v>0.40389972144846797</v>
      </c>
      <c r="AN174">
        <f t="shared" si="48"/>
        <v>4.3323249783923941E-2</v>
      </c>
      <c r="AO174">
        <f t="shared" si="49"/>
        <v>4.386608015640274E-2</v>
      </c>
      <c r="AP174">
        <f t="shared" si="50"/>
        <v>0</v>
      </c>
      <c r="AQ174">
        <f t="shared" si="51"/>
        <v>1</v>
      </c>
      <c r="AR174">
        <f t="shared" si="52"/>
        <v>0</v>
      </c>
      <c r="AS174">
        <f t="shared" si="53"/>
        <v>1</v>
      </c>
      <c r="AT174">
        <f t="shared" si="54"/>
        <v>1</v>
      </c>
      <c r="AU174">
        <f t="shared" si="55"/>
        <v>0</v>
      </c>
      <c r="AV174">
        <f t="shared" si="56"/>
        <v>0</v>
      </c>
      <c r="AW174">
        <f t="shared" si="57"/>
        <v>0</v>
      </c>
      <c r="AX174">
        <f t="shared" si="58"/>
        <v>0</v>
      </c>
      <c r="AY174">
        <f t="shared" si="59"/>
        <v>3</v>
      </c>
    </row>
    <row r="175" spans="1:51" x14ac:dyDescent="0.3">
      <c r="A175" s="1" t="s">
        <v>169</v>
      </c>
      <c r="B175" s="2">
        <v>4970266</v>
      </c>
      <c r="C175" s="3" t="s">
        <v>5335</v>
      </c>
      <c r="D175" s="5">
        <v>74.53</v>
      </c>
      <c r="E175" s="5">
        <v>3108.0465570900001</v>
      </c>
      <c r="F175" s="3" t="s">
        <v>4500</v>
      </c>
      <c r="G175" s="3" t="s">
        <v>4539</v>
      </c>
      <c r="H175" s="3" t="s">
        <v>4539</v>
      </c>
      <c r="I175" s="3" t="s">
        <v>4582</v>
      </c>
      <c r="J175" s="3" t="s">
        <v>5377</v>
      </c>
      <c r="K175" s="6">
        <v>252466</v>
      </c>
      <c r="L175" s="6">
        <v>220408</v>
      </c>
      <c r="M175" s="6">
        <v>-129411</v>
      </c>
      <c r="N175" s="6">
        <v>-145888</v>
      </c>
      <c r="O175" s="6">
        <v>-142956</v>
      </c>
      <c r="P175" s="6">
        <v>-159411</v>
      </c>
      <c r="Q175" s="6">
        <v>-157499</v>
      </c>
      <c r="R175" s="6">
        <v>-175138</v>
      </c>
      <c r="S175" s="6">
        <v>4374</v>
      </c>
      <c r="T175" s="6">
        <v>5624</v>
      </c>
      <c r="U175" s="6" t="s">
        <v>4474</v>
      </c>
      <c r="V175" s="6" t="s">
        <v>4474</v>
      </c>
      <c r="W175" s="6">
        <v>670789</v>
      </c>
      <c r="X175" s="6">
        <v>650334</v>
      </c>
      <c r="Y175" s="6">
        <v>303610</v>
      </c>
      <c r="Z175" s="6">
        <v>279683</v>
      </c>
      <c r="AA175" s="6">
        <v>106870</v>
      </c>
      <c r="AB175" s="6">
        <v>91456</v>
      </c>
      <c r="AC175" s="6">
        <v>41670716</v>
      </c>
      <c r="AD175" s="6">
        <v>41272671</v>
      </c>
      <c r="AF175">
        <f t="shared" si="40"/>
        <v>-0.23479663500743156</v>
      </c>
      <c r="AG175">
        <f t="shared" si="41"/>
        <v>-0.26930469574095772</v>
      </c>
      <c r="AH175" t="e">
        <f t="shared" si="42"/>
        <v>#VALUE!</v>
      </c>
      <c r="AI175" t="e">
        <f t="shared" si="43"/>
        <v>#VALUE!</v>
      </c>
      <c r="AJ175">
        <f t="shared" si="44"/>
        <v>2.8409282305604941</v>
      </c>
      <c r="AK175">
        <f t="shared" si="45"/>
        <v>3.0581153778866339</v>
      </c>
      <c r="AL175">
        <f t="shared" si="46"/>
        <v>-0.56623862223032018</v>
      </c>
      <c r="AM175">
        <f t="shared" si="47"/>
        <v>-0.72325414685492362</v>
      </c>
      <c r="AN175">
        <f t="shared" si="48"/>
        <v>0.37637170555867794</v>
      </c>
      <c r="AO175">
        <f t="shared" si="49"/>
        <v>0.33891508055860525</v>
      </c>
      <c r="AP175">
        <f t="shared" si="50"/>
        <v>0</v>
      </c>
      <c r="AQ175">
        <f t="shared" si="51"/>
        <v>1</v>
      </c>
      <c r="AR175">
        <f t="shared" si="52"/>
        <v>1</v>
      </c>
      <c r="AS175">
        <f t="shared" si="53"/>
        <v>1</v>
      </c>
      <c r="AT175">
        <f t="shared" si="54"/>
        <v>0</v>
      </c>
      <c r="AU175">
        <f t="shared" si="55"/>
        <v>0</v>
      </c>
      <c r="AV175">
        <f t="shared" si="56"/>
        <v>1</v>
      </c>
      <c r="AW175">
        <f t="shared" si="57"/>
        <v>1</v>
      </c>
      <c r="AX175">
        <f t="shared" si="58"/>
        <v>0</v>
      </c>
      <c r="AY175">
        <f t="shared" si="59"/>
        <v>5</v>
      </c>
    </row>
    <row r="176" spans="1:51" x14ac:dyDescent="0.3">
      <c r="A176" s="1" t="s">
        <v>170</v>
      </c>
      <c r="B176" s="2">
        <v>4149049</v>
      </c>
      <c r="C176" s="3" t="s">
        <v>5335</v>
      </c>
      <c r="D176" s="7">
        <v>8.4499999999999993</v>
      </c>
      <c r="E176" s="5">
        <v>372.82058254999998</v>
      </c>
      <c r="F176" s="3" t="s">
        <v>4665</v>
      </c>
      <c r="G176" s="3" t="s">
        <v>4666</v>
      </c>
      <c r="H176" s="3" t="s">
        <v>4679</v>
      </c>
      <c r="I176" s="3" t="s">
        <v>4680</v>
      </c>
      <c r="J176" s="3" t="s">
        <v>4681</v>
      </c>
      <c r="K176" s="6">
        <v>2500857</v>
      </c>
      <c r="L176" s="6">
        <v>2538197</v>
      </c>
      <c r="M176" s="6">
        <v>494760</v>
      </c>
      <c r="N176" s="6">
        <v>533573</v>
      </c>
      <c r="O176" s="6">
        <v>391571</v>
      </c>
      <c r="P176" s="6">
        <v>425472</v>
      </c>
      <c r="Q176" s="6">
        <v>31646</v>
      </c>
      <c r="R176" s="6">
        <v>53103</v>
      </c>
      <c r="S176" s="6">
        <v>390287</v>
      </c>
      <c r="T176" s="6">
        <v>434144</v>
      </c>
      <c r="U176" s="6">
        <v>2335061</v>
      </c>
      <c r="V176" s="6">
        <v>2351356</v>
      </c>
      <c r="W176" s="6">
        <v>4825409</v>
      </c>
      <c r="X176" s="6">
        <v>4872720</v>
      </c>
      <c r="Y176" s="6">
        <v>1685713</v>
      </c>
      <c r="Z176" s="6">
        <v>1717768</v>
      </c>
      <c r="AA176" s="6">
        <v>725493</v>
      </c>
      <c r="AB176" s="6">
        <v>807745</v>
      </c>
      <c r="AC176" s="6">
        <v>44098408</v>
      </c>
      <c r="AD176" s="6">
        <v>44098000</v>
      </c>
      <c r="AF176">
        <f t="shared" si="40"/>
        <v>6.5582005587505642E-3</v>
      </c>
      <c r="AG176">
        <f t="shared" si="41"/>
        <v>1.0898019997044772E-2</v>
      </c>
      <c r="AH176">
        <f t="shared" si="42"/>
        <v>0.48390944684688902</v>
      </c>
      <c r="AI176">
        <f t="shared" si="43"/>
        <v>0.48255512321660182</v>
      </c>
      <c r="AJ176">
        <f t="shared" si="44"/>
        <v>2.323541371177944</v>
      </c>
      <c r="AK176">
        <f t="shared" si="45"/>
        <v>2.1266216442070207</v>
      </c>
      <c r="AL176">
        <f t="shared" si="46"/>
        <v>0.15657472618386417</v>
      </c>
      <c r="AM176">
        <f t="shared" si="47"/>
        <v>0.16762765065122998</v>
      </c>
      <c r="AN176">
        <f t="shared" si="48"/>
        <v>0.5182683996320312</v>
      </c>
      <c r="AO176">
        <f t="shared" si="49"/>
        <v>0.52089941552151575</v>
      </c>
      <c r="AP176">
        <f t="shared" si="50"/>
        <v>1</v>
      </c>
      <c r="AQ176">
        <f t="shared" si="51"/>
        <v>1</v>
      </c>
      <c r="AR176">
        <f t="shared" si="52"/>
        <v>0</v>
      </c>
      <c r="AS176">
        <f t="shared" si="53"/>
        <v>1</v>
      </c>
      <c r="AT176">
        <f t="shared" si="54"/>
        <v>0</v>
      </c>
      <c r="AU176">
        <f t="shared" si="55"/>
        <v>1</v>
      </c>
      <c r="AV176">
        <f t="shared" si="56"/>
        <v>0</v>
      </c>
      <c r="AW176">
        <f t="shared" si="57"/>
        <v>0</v>
      </c>
      <c r="AX176">
        <f t="shared" si="58"/>
        <v>0</v>
      </c>
      <c r="AY176">
        <f t="shared" si="59"/>
        <v>4</v>
      </c>
    </row>
    <row r="177" spans="1:51" x14ac:dyDescent="0.3">
      <c r="A177" s="1" t="s">
        <v>171</v>
      </c>
      <c r="B177" s="2">
        <v>4160328</v>
      </c>
      <c r="C177" s="3" t="s">
        <v>5337</v>
      </c>
      <c r="D177" s="7">
        <v>9.52</v>
      </c>
      <c r="E177" s="5">
        <v>13712.067378240001</v>
      </c>
      <c r="F177" s="3" t="s">
        <v>4583</v>
      </c>
      <c r="G177" s="3" t="s">
        <v>4583</v>
      </c>
      <c r="H177" s="3" t="s">
        <v>4682</v>
      </c>
      <c r="I177" s="3" t="s">
        <v>4683</v>
      </c>
      <c r="J177" s="3" t="s">
        <v>4684</v>
      </c>
      <c r="K177" s="6">
        <v>13550000</v>
      </c>
      <c r="L177" s="6">
        <v>13640000</v>
      </c>
      <c r="M177" s="6">
        <v>1904000</v>
      </c>
      <c r="N177" s="6">
        <v>1857000</v>
      </c>
      <c r="O177" s="6">
        <v>1329000</v>
      </c>
      <c r="P177" s="6">
        <v>1274000</v>
      </c>
      <c r="Q177" s="6">
        <v>779000</v>
      </c>
      <c r="R177" s="6">
        <v>740000</v>
      </c>
      <c r="S177" s="6">
        <v>1187000</v>
      </c>
      <c r="T177" s="6">
        <v>1321000</v>
      </c>
      <c r="U177" s="6">
        <v>7243000</v>
      </c>
      <c r="V177" s="6">
        <v>6663000</v>
      </c>
      <c r="W177" s="6">
        <v>16910000</v>
      </c>
      <c r="X177" s="6">
        <v>16524000</v>
      </c>
      <c r="Y177" s="6">
        <v>5238000</v>
      </c>
      <c r="Z177" s="6">
        <v>4965000</v>
      </c>
      <c r="AA177" s="6">
        <v>4068000</v>
      </c>
      <c r="AB177" s="6">
        <v>4261000</v>
      </c>
      <c r="AC177" s="6">
        <v>1444343212</v>
      </c>
      <c r="AD177" s="6">
        <v>1444343212</v>
      </c>
      <c r="AF177">
        <f t="shared" si="40"/>
        <v>4.6067415730337076E-2</v>
      </c>
      <c r="AG177">
        <f t="shared" si="41"/>
        <v>4.4783345436940208E-2</v>
      </c>
      <c r="AH177">
        <f t="shared" si="42"/>
        <v>0.42832643406268478</v>
      </c>
      <c r="AI177">
        <f t="shared" si="43"/>
        <v>0.40323166303558461</v>
      </c>
      <c r="AJ177">
        <f t="shared" si="44"/>
        <v>1.2876106194690264</v>
      </c>
      <c r="AK177">
        <f t="shared" si="45"/>
        <v>1.1652194320582023</v>
      </c>
      <c r="AL177">
        <f t="shared" si="46"/>
        <v>9.8081180811808125E-2</v>
      </c>
      <c r="AM177">
        <f t="shared" si="47"/>
        <v>9.3401759530791786E-2</v>
      </c>
      <c r="AN177">
        <f t="shared" si="48"/>
        <v>0.80130100532229454</v>
      </c>
      <c r="AO177">
        <f t="shared" si="49"/>
        <v>0.8254659888646817</v>
      </c>
      <c r="AP177">
        <f t="shared" si="50"/>
        <v>1</v>
      </c>
      <c r="AQ177">
        <f t="shared" si="51"/>
        <v>1</v>
      </c>
      <c r="AR177">
        <f t="shared" si="52"/>
        <v>1</v>
      </c>
      <c r="AS177">
        <f t="shared" si="53"/>
        <v>1</v>
      </c>
      <c r="AT177">
        <f t="shared" si="54"/>
        <v>0</v>
      </c>
      <c r="AU177">
        <f t="shared" si="55"/>
        <v>1</v>
      </c>
      <c r="AV177">
        <f t="shared" si="56"/>
        <v>1</v>
      </c>
      <c r="AW177">
        <f t="shared" si="57"/>
        <v>0</v>
      </c>
      <c r="AX177">
        <f t="shared" si="58"/>
        <v>0</v>
      </c>
      <c r="AY177">
        <f t="shared" si="59"/>
        <v>6</v>
      </c>
    </row>
    <row r="178" spans="1:51" x14ac:dyDescent="0.3">
      <c r="A178" s="1" t="s">
        <v>172</v>
      </c>
      <c r="B178" s="2">
        <v>4103358</v>
      </c>
      <c r="C178" s="3" t="s">
        <v>5335</v>
      </c>
      <c r="D178" s="5">
        <v>83.57</v>
      </c>
      <c r="E178" s="5">
        <v>9428.3141659100002</v>
      </c>
      <c r="F178" s="3" t="s">
        <v>4500</v>
      </c>
      <c r="G178" s="3" t="s">
        <v>4501</v>
      </c>
      <c r="H178" s="3" t="s">
        <v>4533</v>
      </c>
      <c r="I178" s="3" t="s">
        <v>4534</v>
      </c>
      <c r="J178" s="3" t="s">
        <v>4620</v>
      </c>
      <c r="K178" s="6">
        <v>5004989</v>
      </c>
      <c r="L178" s="6">
        <v>4983671</v>
      </c>
      <c r="M178" s="6">
        <v>952762</v>
      </c>
      <c r="N178" s="6">
        <v>940126</v>
      </c>
      <c r="O178" s="6">
        <v>759696</v>
      </c>
      <c r="P178" s="6">
        <v>749099</v>
      </c>
      <c r="Q178" s="6">
        <v>496321</v>
      </c>
      <c r="R178" s="6">
        <v>511811</v>
      </c>
      <c r="S178" s="6">
        <v>724428</v>
      </c>
      <c r="T178" s="6">
        <v>778877</v>
      </c>
      <c r="U178" s="6">
        <v>646291</v>
      </c>
      <c r="V178" s="6">
        <v>646140</v>
      </c>
      <c r="W178" s="6">
        <v>6386142</v>
      </c>
      <c r="X178" s="6">
        <v>6396242</v>
      </c>
      <c r="Y178" s="6">
        <v>1771182</v>
      </c>
      <c r="Z178" s="6">
        <v>1763769</v>
      </c>
      <c r="AA178" s="6">
        <v>1470909</v>
      </c>
      <c r="AB178" s="6">
        <v>1422274</v>
      </c>
      <c r="AC178" s="6">
        <v>112890564</v>
      </c>
      <c r="AD178" s="6">
        <v>114191000</v>
      </c>
      <c r="AF178">
        <f t="shared" si="40"/>
        <v>7.7718440961694876E-2</v>
      </c>
      <c r="AG178">
        <f t="shared" si="41"/>
        <v>8.0017453998769902E-2</v>
      </c>
      <c r="AH178">
        <f t="shared" si="42"/>
        <v>0.10120210292849736</v>
      </c>
      <c r="AI178">
        <f t="shared" si="43"/>
        <v>0.10101869191315775</v>
      </c>
      <c r="AJ178">
        <f t="shared" si="44"/>
        <v>1.2041411127404891</v>
      </c>
      <c r="AK178">
        <f t="shared" si="45"/>
        <v>1.2401049305548719</v>
      </c>
      <c r="AL178">
        <f t="shared" si="46"/>
        <v>0.15178774618685476</v>
      </c>
      <c r="AM178">
        <f t="shared" si="47"/>
        <v>0.15031068463387731</v>
      </c>
      <c r="AN178">
        <f t="shared" si="48"/>
        <v>0.78372654413259213</v>
      </c>
      <c r="AO178">
        <f t="shared" si="49"/>
        <v>0.77915610447509642</v>
      </c>
      <c r="AP178">
        <f t="shared" si="50"/>
        <v>1</v>
      </c>
      <c r="AQ178">
        <f t="shared" si="51"/>
        <v>1</v>
      </c>
      <c r="AR178">
        <f t="shared" si="52"/>
        <v>0</v>
      </c>
      <c r="AS178">
        <f t="shared" si="53"/>
        <v>1</v>
      </c>
      <c r="AT178">
        <f t="shared" si="54"/>
        <v>0</v>
      </c>
      <c r="AU178">
        <f t="shared" si="55"/>
        <v>0</v>
      </c>
      <c r="AV178">
        <f t="shared" si="56"/>
        <v>1</v>
      </c>
      <c r="AW178">
        <f t="shared" si="57"/>
        <v>1</v>
      </c>
      <c r="AX178">
        <f t="shared" si="58"/>
        <v>1</v>
      </c>
      <c r="AY178">
        <f t="shared" si="59"/>
        <v>6</v>
      </c>
    </row>
    <row r="179" spans="1:51" x14ac:dyDescent="0.3">
      <c r="A179" s="1" t="s">
        <v>173</v>
      </c>
      <c r="B179" s="2">
        <v>4103394</v>
      </c>
      <c r="C179" s="3" t="s">
        <v>5335</v>
      </c>
      <c r="D179" s="5">
        <v>91.97</v>
      </c>
      <c r="E179" s="5">
        <v>3012.42796211</v>
      </c>
      <c r="F179" s="3" t="s">
        <v>4470</v>
      </c>
      <c r="G179" s="3" t="s">
        <v>4512</v>
      </c>
      <c r="H179" s="3" t="s">
        <v>4522</v>
      </c>
      <c r="I179" s="3" t="s">
        <v>4557</v>
      </c>
      <c r="J179" s="3" t="s">
        <v>4558</v>
      </c>
      <c r="K179" s="6">
        <v>2321060</v>
      </c>
      <c r="L179" s="6">
        <v>2289626</v>
      </c>
      <c r="M179" s="6">
        <v>234151</v>
      </c>
      <c r="N179" s="6">
        <v>233572</v>
      </c>
      <c r="O179" s="6">
        <v>208929</v>
      </c>
      <c r="P179" s="6">
        <v>209122</v>
      </c>
      <c r="Q179" s="6">
        <v>82701</v>
      </c>
      <c r="R179" s="6">
        <v>91803</v>
      </c>
      <c r="S179" s="6">
        <v>211699</v>
      </c>
      <c r="T179" s="6">
        <v>96232</v>
      </c>
      <c r="U179" s="6">
        <v>315728</v>
      </c>
      <c r="V179" s="6">
        <v>320842</v>
      </c>
      <c r="W179" s="6">
        <v>2139114</v>
      </c>
      <c r="X179" s="6">
        <v>2117368</v>
      </c>
      <c r="Y179" s="6">
        <v>579947</v>
      </c>
      <c r="Z179" s="6">
        <v>555902</v>
      </c>
      <c r="AA179" s="6">
        <v>486021</v>
      </c>
      <c r="AB179" s="6">
        <v>479976</v>
      </c>
      <c r="AC179" s="6">
        <v>32751131</v>
      </c>
      <c r="AD179" s="6">
        <v>32739526</v>
      </c>
      <c r="AF179">
        <f t="shared" si="40"/>
        <v>3.8661333617563159E-2</v>
      </c>
      <c r="AG179">
        <f t="shared" si="41"/>
        <v>4.3357130172931677E-2</v>
      </c>
      <c r="AH179">
        <f t="shared" si="42"/>
        <v>0.1475975567454563</v>
      </c>
      <c r="AI179">
        <f t="shared" si="43"/>
        <v>0.15152869033630431</v>
      </c>
      <c r="AJ179">
        <f t="shared" si="44"/>
        <v>1.19325502395987</v>
      </c>
      <c r="AK179">
        <f t="shared" si="45"/>
        <v>1.1581870760204678</v>
      </c>
      <c r="AL179">
        <f t="shared" si="46"/>
        <v>9.001447614452017E-2</v>
      </c>
      <c r="AM179">
        <f t="shared" si="47"/>
        <v>9.1334567304878614E-2</v>
      </c>
      <c r="AN179">
        <f t="shared" si="48"/>
        <v>1.0850567103950515</v>
      </c>
      <c r="AO179">
        <f t="shared" si="49"/>
        <v>1.0813547763071889</v>
      </c>
      <c r="AP179">
        <f t="shared" si="50"/>
        <v>1</v>
      </c>
      <c r="AQ179">
        <f t="shared" si="51"/>
        <v>1</v>
      </c>
      <c r="AR179">
        <f t="shared" si="52"/>
        <v>0</v>
      </c>
      <c r="AS179">
        <f t="shared" si="53"/>
        <v>1</v>
      </c>
      <c r="AT179">
        <f t="shared" si="54"/>
        <v>1</v>
      </c>
      <c r="AU179">
        <f t="shared" si="55"/>
        <v>1</v>
      </c>
      <c r="AV179">
        <f t="shared" si="56"/>
        <v>0</v>
      </c>
      <c r="AW179">
        <f t="shared" si="57"/>
        <v>1</v>
      </c>
      <c r="AX179">
        <f t="shared" si="58"/>
        <v>0</v>
      </c>
      <c r="AY179">
        <f t="shared" si="59"/>
        <v>6</v>
      </c>
    </row>
    <row r="180" spans="1:51" x14ac:dyDescent="0.3">
      <c r="A180" s="1" t="s">
        <v>174</v>
      </c>
      <c r="B180" s="2">
        <v>6924454</v>
      </c>
      <c r="C180" s="3" t="s">
        <v>5337</v>
      </c>
      <c r="D180" s="5">
        <v>22.82</v>
      </c>
      <c r="E180" s="5">
        <v>5552.1555878600002</v>
      </c>
      <c r="F180" s="3" t="s">
        <v>4485</v>
      </c>
      <c r="G180" s="3" t="s">
        <v>4517</v>
      </c>
      <c r="H180" s="3" t="s">
        <v>4640</v>
      </c>
      <c r="I180" s="3" t="s">
        <v>4685</v>
      </c>
      <c r="J180" s="3" t="s">
        <v>4686</v>
      </c>
      <c r="K180" s="6">
        <v>8388000</v>
      </c>
      <c r="L180" s="6">
        <v>5616000</v>
      </c>
      <c r="M180" s="6">
        <v>468000</v>
      </c>
      <c r="N180" s="6">
        <v>433000</v>
      </c>
      <c r="O180" s="6">
        <v>217000</v>
      </c>
      <c r="P180" s="6">
        <v>361000</v>
      </c>
      <c r="Q180" s="6">
        <v>-83000</v>
      </c>
      <c r="R180" s="6">
        <v>270000</v>
      </c>
      <c r="S180" s="6">
        <v>47000</v>
      </c>
      <c r="T180" s="6">
        <v>352000</v>
      </c>
      <c r="U180" s="6">
        <v>4643000</v>
      </c>
      <c r="V180" s="6" t="s">
        <v>4474</v>
      </c>
      <c r="W180" s="6">
        <v>11974000</v>
      </c>
      <c r="X180" s="6">
        <v>4052000</v>
      </c>
      <c r="Y180" s="6">
        <v>3084000</v>
      </c>
      <c r="Z180" s="6">
        <v>1312000</v>
      </c>
      <c r="AA180" s="6">
        <v>1965000</v>
      </c>
      <c r="AB180" s="6">
        <v>629000</v>
      </c>
      <c r="AC180" s="6">
        <v>243302173</v>
      </c>
      <c r="AD180" s="6" t="s">
        <v>4474</v>
      </c>
      <c r="AF180">
        <f t="shared" si="40"/>
        <v>-6.9316853181894105E-3</v>
      </c>
      <c r="AG180">
        <f t="shared" si="41"/>
        <v>6.6633761105626854E-2</v>
      </c>
      <c r="AH180">
        <f t="shared" si="42"/>
        <v>0.38775680641389676</v>
      </c>
      <c r="AI180" t="e">
        <f t="shared" si="43"/>
        <v>#VALUE!</v>
      </c>
      <c r="AJ180">
        <f t="shared" si="44"/>
        <v>1.5694656488549619</v>
      </c>
      <c r="AK180">
        <f t="shared" si="45"/>
        <v>2.0858505564387917</v>
      </c>
      <c r="AL180">
        <f t="shared" si="46"/>
        <v>2.5870290891750119E-2</v>
      </c>
      <c r="AM180">
        <f t="shared" si="47"/>
        <v>6.4280626780626779E-2</v>
      </c>
      <c r="AN180">
        <f t="shared" si="48"/>
        <v>0.70051778854184066</v>
      </c>
      <c r="AO180">
        <f t="shared" si="49"/>
        <v>1.3859822309970384</v>
      </c>
      <c r="AP180">
        <f t="shared" si="50"/>
        <v>0</v>
      </c>
      <c r="AQ180">
        <f t="shared" si="51"/>
        <v>1</v>
      </c>
      <c r="AR180">
        <f t="shared" si="52"/>
        <v>0</v>
      </c>
      <c r="AS180">
        <f t="shared" si="53"/>
        <v>1</v>
      </c>
      <c r="AT180">
        <f t="shared" si="54"/>
        <v>0</v>
      </c>
      <c r="AU180">
        <f t="shared" si="55"/>
        <v>0</v>
      </c>
      <c r="AV180">
        <f t="shared" si="56"/>
        <v>0</v>
      </c>
      <c r="AW180">
        <f t="shared" si="57"/>
        <v>0</v>
      </c>
      <c r="AX180">
        <f t="shared" si="58"/>
        <v>0</v>
      </c>
      <c r="AY180">
        <f t="shared" si="59"/>
        <v>2</v>
      </c>
    </row>
    <row r="181" spans="1:51" x14ac:dyDescent="0.3">
      <c r="A181" s="1" t="s">
        <v>175</v>
      </c>
      <c r="B181" s="2">
        <v>115686890</v>
      </c>
      <c r="C181" s="3" t="s">
        <v>5337</v>
      </c>
      <c r="D181" s="5">
        <v>29.1</v>
      </c>
      <c r="E181" s="5">
        <v>15899.0663097</v>
      </c>
      <c r="F181" s="3" t="s">
        <v>4475</v>
      </c>
      <c r="G181" s="3" t="s">
        <v>4548</v>
      </c>
      <c r="H181" s="3" t="s">
        <v>4647</v>
      </c>
      <c r="I181" s="3" t="s">
        <v>4687</v>
      </c>
      <c r="J181" s="3" t="s">
        <v>4550</v>
      </c>
      <c r="K181" s="6">
        <v>4843300</v>
      </c>
      <c r="L181" s="6">
        <v>4642600</v>
      </c>
      <c r="M181" s="6">
        <v>479700</v>
      </c>
      <c r="N181" s="6">
        <v>398700</v>
      </c>
      <c r="O181" s="6">
        <v>336800</v>
      </c>
      <c r="P181" s="6">
        <v>261900</v>
      </c>
      <c r="Q181" s="6">
        <v>-33600</v>
      </c>
      <c r="R181" s="6">
        <v>-125700</v>
      </c>
      <c r="S181" s="6">
        <v>297800</v>
      </c>
      <c r="T181" s="6">
        <v>332700</v>
      </c>
      <c r="U181" s="6">
        <v>1984700</v>
      </c>
      <c r="V181" s="6">
        <v>2013900</v>
      </c>
      <c r="W181" s="6">
        <v>8828400</v>
      </c>
      <c r="X181" s="6">
        <v>8244700</v>
      </c>
      <c r="Y181" s="6">
        <v>2548300</v>
      </c>
      <c r="Z181" s="6">
        <v>2192700</v>
      </c>
      <c r="AA181" s="6">
        <v>1571400</v>
      </c>
      <c r="AB181" s="6">
        <v>1170800</v>
      </c>
      <c r="AC181" s="6">
        <v>505559667</v>
      </c>
      <c r="AD181" s="6">
        <v>505249607</v>
      </c>
      <c r="AF181">
        <f t="shared" si="40"/>
        <v>-3.8058991436726928E-3</v>
      </c>
      <c r="AG181">
        <f t="shared" si="41"/>
        <v>-1.5246158137955292E-2</v>
      </c>
      <c r="AH181">
        <f t="shared" si="42"/>
        <v>0.22480857233473789</v>
      </c>
      <c r="AI181">
        <f t="shared" si="43"/>
        <v>0.2442660133176465</v>
      </c>
      <c r="AJ181">
        <f t="shared" si="44"/>
        <v>1.6216749395443553</v>
      </c>
      <c r="AK181">
        <f t="shared" si="45"/>
        <v>1.8728220020498805</v>
      </c>
      <c r="AL181">
        <f t="shared" si="46"/>
        <v>6.9539363657010717E-2</v>
      </c>
      <c r="AM181">
        <f t="shared" si="47"/>
        <v>5.6412355145823462E-2</v>
      </c>
      <c r="AN181">
        <f t="shared" si="48"/>
        <v>0.54860450364732005</v>
      </c>
      <c r="AO181">
        <f t="shared" si="49"/>
        <v>0.56310114376508547</v>
      </c>
      <c r="AP181">
        <f t="shared" si="50"/>
        <v>0</v>
      </c>
      <c r="AQ181">
        <f t="shared" si="51"/>
        <v>1</v>
      </c>
      <c r="AR181">
        <f t="shared" si="52"/>
        <v>1</v>
      </c>
      <c r="AS181">
        <f t="shared" si="53"/>
        <v>1</v>
      </c>
      <c r="AT181">
        <f t="shared" si="54"/>
        <v>1</v>
      </c>
      <c r="AU181">
        <f t="shared" si="55"/>
        <v>0</v>
      </c>
      <c r="AV181">
        <f t="shared" si="56"/>
        <v>1</v>
      </c>
      <c r="AW181">
        <f t="shared" si="57"/>
        <v>0</v>
      </c>
      <c r="AX181">
        <f t="shared" si="58"/>
        <v>0</v>
      </c>
      <c r="AY181">
        <f t="shared" si="59"/>
        <v>5</v>
      </c>
    </row>
    <row r="182" spans="1:51" x14ac:dyDescent="0.3">
      <c r="A182" s="1" t="s">
        <v>176</v>
      </c>
      <c r="B182" s="2">
        <v>1020142</v>
      </c>
      <c r="C182" s="3" t="s">
        <v>5337</v>
      </c>
      <c r="D182" s="5">
        <v>20.55</v>
      </c>
      <c r="E182" s="5">
        <v>862.21976129999996</v>
      </c>
      <c r="F182" s="3" t="s">
        <v>4480</v>
      </c>
      <c r="G182" s="3" t="s">
        <v>4481</v>
      </c>
      <c r="H182" s="3" t="s">
        <v>4481</v>
      </c>
      <c r="I182" s="3" t="s">
        <v>4482</v>
      </c>
      <c r="J182" s="3" t="s">
        <v>4484</v>
      </c>
      <c r="K182" s="6">
        <v>393821</v>
      </c>
      <c r="L182" s="6">
        <v>392519</v>
      </c>
      <c r="M182" s="6" t="s">
        <v>4474</v>
      </c>
      <c r="N182" s="6" t="s">
        <v>4474</v>
      </c>
      <c r="O182" s="6">
        <v>205222</v>
      </c>
      <c r="P182" s="6">
        <v>285360</v>
      </c>
      <c r="Q182" s="6">
        <v>-50573</v>
      </c>
      <c r="R182" s="6">
        <v>19332</v>
      </c>
      <c r="S182" s="6">
        <v>-9611</v>
      </c>
      <c r="T182" s="6">
        <v>35007</v>
      </c>
      <c r="U182" s="6">
        <v>89346</v>
      </c>
      <c r="V182" s="6">
        <v>89224</v>
      </c>
      <c r="W182" s="6">
        <v>10353127</v>
      </c>
      <c r="X182" s="6">
        <v>9747738</v>
      </c>
      <c r="Y182" s="6" t="s">
        <v>4474</v>
      </c>
      <c r="Z182" s="6" t="s">
        <v>4474</v>
      </c>
      <c r="AA182" s="6" t="s">
        <v>4474</v>
      </c>
      <c r="AB182" s="6" t="s">
        <v>4474</v>
      </c>
      <c r="AC182" s="6">
        <v>42103623</v>
      </c>
      <c r="AD182" s="6">
        <v>33562756</v>
      </c>
      <c r="AF182">
        <f t="shared" si="40"/>
        <v>-4.8848043687670399E-3</v>
      </c>
      <c r="AG182">
        <f t="shared" si="41"/>
        <v>1.9832293399761054E-3</v>
      </c>
      <c r="AH182">
        <f t="shared" si="42"/>
        <v>8.6298564675194259E-3</v>
      </c>
      <c r="AI182">
        <f t="shared" si="43"/>
        <v>9.1533030534878962E-3</v>
      </c>
      <c r="AJ182" t="e">
        <f t="shared" si="44"/>
        <v>#VALUE!</v>
      </c>
      <c r="AK182" t="e">
        <f t="shared" si="45"/>
        <v>#VALUE!</v>
      </c>
      <c r="AL182">
        <f t="shared" si="46"/>
        <v>0.52110476587078902</v>
      </c>
      <c r="AM182">
        <f t="shared" si="47"/>
        <v>0.72699665493899657</v>
      </c>
      <c r="AN182">
        <f t="shared" si="48"/>
        <v>3.8038845655037359E-2</v>
      </c>
      <c r="AO182">
        <f t="shared" si="49"/>
        <v>4.0267701081009771E-2</v>
      </c>
      <c r="AP182">
        <f t="shared" si="50"/>
        <v>0</v>
      </c>
      <c r="AQ182">
        <f t="shared" si="51"/>
        <v>0</v>
      </c>
      <c r="AR182">
        <f t="shared" si="52"/>
        <v>0</v>
      </c>
      <c r="AS182">
        <f t="shared" si="53"/>
        <v>1</v>
      </c>
      <c r="AT182">
        <f t="shared" si="54"/>
        <v>1</v>
      </c>
      <c r="AU182">
        <f t="shared" si="55"/>
        <v>0</v>
      </c>
      <c r="AV182">
        <f t="shared" si="56"/>
        <v>0</v>
      </c>
      <c r="AW182">
        <f t="shared" si="57"/>
        <v>0</v>
      </c>
      <c r="AX182">
        <f t="shared" si="58"/>
        <v>0</v>
      </c>
      <c r="AY182">
        <f t="shared" si="59"/>
        <v>2</v>
      </c>
    </row>
    <row r="183" spans="1:51" x14ac:dyDescent="0.3">
      <c r="A183" s="1" t="s">
        <v>177</v>
      </c>
      <c r="B183" s="2">
        <v>4007308</v>
      </c>
      <c r="C183" s="3" t="s">
        <v>5337</v>
      </c>
      <c r="D183" s="5">
        <v>88.81</v>
      </c>
      <c r="E183" s="5">
        <v>23705.854987269999</v>
      </c>
      <c r="F183" s="3" t="s">
        <v>4651</v>
      </c>
      <c r="G183" s="3" t="s">
        <v>4651</v>
      </c>
      <c r="H183" s="3" t="s">
        <v>4688</v>
      </c>
      <c r="I183" s="3" t="s">
        <v>4688</v>
      </c>
      <c r="J183" s="3" t="s">
        <v>4653</v>
      </c>
      <c r="K183" s="6">
        <v>7058000</v>
      </c>
      <c r="L183" s="6">
        <v>6947000</v>
      </c>
      <c r="M183" s="6">
        <v>3264000</v>
      </c>
      <c r="N183" s="6">
        <v>3277000</v>
      </c>
      <c r="O183" s="6">
        <v>1894000</v>
      </c>
      <c r="P183" s="6">
        <v>1930000</v>
      </c>
      <c r="Q183" s="6">
        <v>1138000</v>
      </c>
      <c r="R183" s="6">
        <v>1175000</v>
      </c>
      <c r="S183" s="6">
        <v>2479000</v>
      </c>
      <c r="T183" s="6">
        <v>2502000</v>
      </c>
      <c r="U183" s="6">
        <v>16422000</v>
      </c>
      <c r="V183" s="6">
        <v>16280000</v>
      </c>
      <c r="W183" s="6">
        <v>43298000</v>
      </c>
      <c r="X183" s="6">
        <v>42334000</v>
      </c>
      <c r="Y183" s="6">
        <v>2257000</v>
      </c>
      <c r="Z183" s="6">
        <v>2217000</v>
      </c>
      <c r="AA183" s="6">
        <v>3567000</v>
      </c>
      <c r="AB183" s="6">
        <v>3293000</v>
      </c>
      <c r="AC183" s="6">
        <v>266900000</v>
      </c>
      <c r="AD183" s="6">
        <v>266800000</v>
      </c>
      <c r="AF183">
        <f t="shared" si="40"/>
        <v>2.628296919026283E-2</v>
      </c>
      <c r="AG183">
        <f t="shared" si="41"/>
        <v>2.7755468417820194E-2</v>
      </c>
      <c r="AH183">
        <f t="shared" si="42"/>
        <v>0.37927848861379276</v>
      </c>
      <c r="AI183">
        <f t="shared" si="43"/>
        <v>0.38456087305711723</v>
      </c>
      <c r="AJ183">
        <f t="shared" si="44"/>
        <v>0.632744603308102</v>
      </c>
      <c r="AK183">
        <f t="shared" si="45"/>
        <v>0.67324627998785302</v>
      </c>
      <c r="AL183">
        <f t="shared" si="46"/>
        <v>0.26834797393029186</v>
      </c>
      <c r="AM183">
        <f t="shared" si="47"/>
        <v>0.27781776306319272</v>
      </c>
      <c r="AN183">
        <f t="shared" si="48"/>
        <v>0.16300983879163009</v>
      </c>
      <c r="AO183">
        <f t="shared" si="49"/>
        <v>0.16409977795625266</v>
      </c>
      <c r="AP183">
        <f t="shared" si="50"/>
        <v>1</v>
      </c>
      <c r="AQ183">
        <f t="shared" si="51"/>
        <v>1</v>
      </c>
      <c r="AR183">
        <f t="shared" si="52"/>
        <v>0</v>
      </c>
      <c r="AS183">
        <f t="shared" si="53"/>
        <v>1</v>
      </c>
      <c r="AT183">
        <f t="shared" si="54"/>
        <v>1</v>
      </c>
      <c r="AU183">
        <f t="shared" si="55"/>
        <v>0</v>
      </c>
      <c r="AV183">
        <f t="shared" si="56"/>
        <v>0</v>
      </c>
      <c r="AW183">
        <f t="shared" si="57"/>
        <v>0</v>
      </c>
      <c r="AX183">
        <f t="shared" si="58"/>
        <v>0</v>
      </c>
      <c r="AY183">
        <f t="shared" si="59"/>
        <v>4</v>
      </c>
    </row>
    <row r="184" spans="1:51" x14ac:dyDescent="0.3">
      <c r="A184" s="1" t="s">
        <v>178</v>
      </c>
      <c r="B184" s="2">
        <v>4089956</v>
      </c>
      <c r="C184" s="3" t="s">
        <v>5337</v>
      </c>
      <c r="D184" s="5">
        <v>24.19</v>
      </c>
      <c r="E184" s="5">
        <v>1268.59014669</v>
      </c>
      <c r="F184" s="3" t="s">
        <v>4485</v>
      </c>
      <c r="G184" s="3" t="s">
        <v>4486</v>
      </c>
      <c r="H184" s="3" t="s">
        <v>4588</v>
      </c>
      <c r="I184" s="3" t="s">
        <v>4588</v>
      </c>
      <c r="J184" s="3" t="s">
        <v>4689</v>
      </c>
      <c r="K184" s="6">
        <v>1678629</v>
      </c>
      <c r="L184" s="6">
        <v>1512905</v>
      </c>
      <c r="M184" s="6">
        <v>182739</v>
      </c>
      <c r="N184" s="6">
        <v>162219</v>
      </c>
      <c r="O184" s="6">
        <v>101232</v>
      </c>
      <c r="P184" s="6">
        <v>87136</v>
      </c>
      <c r="Q184" s="6">
        <v>49122</v>
      </c>
      <c r="R184" s="6">
        <v>52950</v>
      </c>
      <c r="S184" s="6">
        <v>69652</v>
      </c>
      <c r="T184" s="6">
        <v>37989</v>
      </c>
      <c r="U184" s="6">
        <v>1840686</v>
      </c>
      <c r="V184" s="6">
        <v>1590222</v>
      </c>
      <c r="W184" s="6">
        <v>3982238</v>
      </c>
      <c r="X184" s="6">
        <v>3965102</v>
      </c>
      <c r="Y184" s="6">
        <v>1224551</v>
      </c>
      <c r="Z184" s="6">
        <v>1239956</v>
      </c>
      <c r="AA184" s="6">
        <v>964667</v>
      </c>
      <c r="AB184" s="6">
        <v>1232387</v>
      </c>
      <c r="AC184" s="6">
        <v>52442751</v>
      </c>
      <c r="AD184" s="6">
        <v>52402515</v>
      </c>
      <c r="AF184">
        <f t="shared" si="40"/>
        <v>1.2335274787694759E-2</v>
      </c>
      <c r="AG184">
        <f t="shared" si="41"/>
        <v>1.3354007034371373E-2</v>
      </c>
      <c r="AH184">
        <f t="shared" si="42"/>
        <v>0.46222400569729888</v>
      </c>
      <c r="AI184">
        <f t="shared" si="43"/>
        <v>0.40105449998512016</v>
      </c>
      <c r="AJ184">
        <f t="shared" si="44"/>
        <v>1.2694028094668937</v>
      </c>
      <c r="AK184">
        <f t="shared" si="45"/>
        <v>1.0061417395671977</v>
      </c>
      <c r="AL184">
        <f t="shared" si="46"/>
        <v>6.0306357152175971E-2</v>
      </c>
      <c r="AM184">
        <f t="shared" si="47"/>
        <v>5.7595156338302804E-2</v>
      </c>
      <c r="AN184">
        <f t="shared" si="48"/>
        <v>0.4215290497453944</v>
      </c>
      <c r="AO184">
        <f t="shared" si="49"/>
        <v>0.3815551277117209</v>
      </c>
      <c r="AP184">
        <f t="shared" si="50"/>
        <v>1</v>
      </c>
      <c r="AQ184">
        <f t="shared" si="51"/>
        <v>1</v>
      </c>
      <c r="AR184">
        <f t="shared" si="52"/>
        <v>0</v>
      </c>
      <c r="AS184">
        <f t="shared" si="53"/>
        <v>1</v>
      </c>
      <c r="AT184">
        <f t="shared" si="54"/>
        <v>0</v>
      </c>
      <c r="AU184">
        <f t="shared" si="55"/>
        <v>1</v>
      </c>
      <c r="AV184">
        <f t="shared" si="56"/>
        <v>1</v>
      </c>
      <c r="AW184">
        <f t="shared" si="57"/>
        <v>1</v>
      </c>
      <c r="AX184">
        <f t="shared" si="58"/>
        <v>0</v>
      </c>
      <c r="AY184">
        <f t="shared" si="59"/>
        <v>6</v>
      </c>
    </row>
    <row r="185" spans="1:51" x14ac:dyDescent="0.3">
      <c r="A185" s="1" t="s">
        <v>179</v>
      </c>
      <c r="B185" s="2">
        <v>4065191</v>
      </c>
      <c r="C185" s="3" t="s">
        <v>5335</v>
      </c>
      <c r="D185" s="5">
        <v>17.600000000000001</v>
      </c>
      <c r="E185" s="5">
        <v>11565.505529599999</v>
      </c>
      <c r="F185" s="3" t="s">
        <v>4485</v>
      </c>
      <c r="G185" s="3" t="s">
        <v>4607</v>
      </c>
      <c r="H185" s="3" t="s">
        <v>4621</v>
      </c>
      <c r="I185" s="3" t="s">
        <v>4621</v>
      </c>
      <c r="J185" s="3" t="s">
        <v>4690</v>
      </c>
      <c r="K185" s="6">
        <v>53613000</v>
      </c>
      <c r="L185" s="6">
        <v>53448000</v>
      </c>
      <c r="M185" s="6">
        <v>5067000</v>
      </c>
      <c r="N185" s="6">
        <v>5150000</v>
      </c>
      <c r="O185" s="6">
        <v>2846000</v>
      </c>
      <c r="P185" s="6">
        <v>2921000</v>
      </c>
      <c r="Q185" s="6">
        <v>275000</v>
      </c>
      <c r="R185" s="6">
        <v>-121000</v>
      </c>
      <c r="S185" s="6">
        <v>2234000</v>
      </c>
      <c r="T185" s="6">
        <v>2015000</v>
      </c>
      <c r="U185" s="6">
        <v>25848000</v>
      </c>
      <c r="V185" s="6">
        <v>27209000</v>
      </c>
      <c r="W185" s="6">
        <v>63528000</v>
      </c>
      <c r="X185" s="6">
        <v>64125000</v>
      </c>
      <c r="Y185" s="6">
        <v>14456000</v>
      </c>
      <c r="Z185" s="6">
        <v>14795000</v>
      </c>
      <c r="AA185" s="6">
        <v>25532000</v>
      </c>
      <c r="AB185" s="6">
        <v>24610000</v>
      </c>
      <c r="AC185" s="6">
        <v>657102842</v>
      </c>
      <c r="AD185" s="6">
        <v>656607802</v>
      </c>
      <c r="AF185">
        <f t="shared" si="40"/>
        <v>4.3287998992570208E-3</v>
      </c>
      <c r="AG185">
        <f t="shared" si="41"/>
        <v>-1.8869395711500975E-3</v>
      </c>
      <c r="AH185">
        <f t="shared" si="42"/>
        <v>0.40687570834907444</v>
      </c>
      <c r="AI185">
        <f t="shared" si="43"/>
        <v>0.42431189083820664</v>
      </c>
      <c r="AJ185">
        <f t="shared" si="44"/>
        <v>0.56619144602851323</v>
      </c>
      <c r="AK185">
        <f t="shared" si="45"/>
        <v>0.60117838277123126</v>
      </c>
      <c r="AL185">
        <f t="shared" si="46"/>
        <v>5.3084140040661781E-2</v>
      </c>
      <c r="AM185">
        <f t="shared" si="47"/>
        <v>5.4651249812902258E-2</v>
      </c>
      <c r="AN185">
        <f t="shared" si="48"/>
        <v>0.84392708726860599</v>
      </c>
      <c r="AO185">
        <f t="shared" si="49"/>
        <v>0.83349707602339185</v>
      </c>
      <c r="AP185">
        <f t="shared" si="50"/>
        <v>1</v>
      </c>
      <c r="AQ185">
        <f t="shared" si="51"/>
        <v>1</v>
      </c>
      <c r="AR185">
        <f t="shared" si="52"/>
        <v>1</v>
      </c>
      <c r="AS185">
        <f t="shared" si="53"/>
        <v>1</v>
      </c>
      <c r="AT185">
        <f t="shared" si="54"/>
        <v>1</v>
      </c>
      <c r="AU185">
        <f t="shared" si="55"/>
        <v>0</v>
      </c>
      <c r="AV185">
        <f t="shared" si="56"/>
        <v>0</v>
      </c>
      <c r="AW185">
        <f t="shared" si="57"/>
        <v>1</v>
      </c>
      <c r="AX185">
        <f t="shared" si="58"/>
        <v>0</v>
      </c>
      <c r="AY185">
        <f t="shared" si="59"/>
        <v>6</v>
      </c>
    </row>
    <row r="186" spans="1:51" x14ac:dyDescent="0.3">
      <c r="A186" s="1" t="s">
        <v>180</v>
      </c>
      <c r="B186" s="2">
        <v>4270741</v>
      </c>
      <c r="C186" s="3" t="s">
        <v>5337</v>
      </c>
      <c r="D186" s="5">
        <v>24.17</v>
      </c>
      <c r="E186" s="5">
        <v>1471.9912611100001</v>
      </c>
      <c r="F186" s="3" t="s">
        <v>4525</v>
      </c>
      <c r="G186" s="3" t="s">
        <v>4526</v>
      </c>
      <c r="H186" s="3" t="s">
        <v>4632</v>
      </c>
      <c r="I186" s="3" t="s">
        <v>4632</v>
      </c>
      <c r="J186" s="3" t="s">
        <v>4528</v>
      </c>
      <c r="K186" s="6">
        <v>471107</v>
      </c>
      <c r="L186" s="6">
        <v>458135</v>
      </c>
      <c r="M186" s="6">
        <v>267436</v>
      </c>
      <c r="N186" s="6">
        <v>255746</v>
      </c>
      <c r="O186" s="6">
        <v>142771</v>
      </c>
      <c r="P186" s="6">
        <v>134742</v>
      </c>
      <c r="Q186" s="6">
        <v>74727</v>
      </c>
      <c r="R186" s="6">
        <v>68544</v>
      </c>
      <c r="S186" s="6" t="s">
        <v>4474</v>
      </c>
      <c r="T186" s="6">
        <v>204693</v>
      </c>
      <c r="U186" s="6">
        <v>1684579</v>
      </c>
      <c r="V186" s="6">
        <v>1165973</v>
      </c>
      <c r="W186" s="6">
        <v>3396318</v>
      </c>
      <c r="X186" s="6">
        <v>2992932</v>
      </c>
      <c r="Y186" s="6" t="s">
        <v>4474</v>
      </c>
      <c r="Z186" s="6" t="s">
        <v>4474</v>
      </c>
      <c r="AA186" s="6" t="s">
        <v>4474</v>
      </c>
      <c r="AB186" s="6" t="s">
        <v>4474</v>
      </c>
      <c r="AC186" s="6">
        <v>60901583</v>
      </c>
      <c r="AD186" s="6">
        <v>60901583</v>
      </c>
      <c r="AF186">
        <f t="shared" si="40"/>
        <v>2.2002356669781804E-2</v>
      </c>
      <c r="AG186">
        <f t="shared" si="41"/>
        <v>2.2901957010717251E-2</v>
      </c>
      <c r="AH186">
        <f t="shared" si="42"/>
        <v>0.49600155226925158</v>
      </c>
      <c r="AI186">
        <f t="shared" si="43"/>
        <v>0.3895755065601223</v>
      </c>
      <c r="AJ186" t="e">
        <f t="shared" si="44"/>
        <v>#VALUE!</v>
      </c>
      <c r="AK186" t="e">
        <f t="shared" si="45"/>
        <v>#VALUE!</v>
      </c>
      <c r="AL186">
        <f t="shared" si="46"/>
        <v>0.30305429552097507</v>
      </c>
      <c r="AM186">
        <f t="shared" si="47"/>
        <v>0.29410981479258297</v>
      </c>
      <c r="AN186">
        <f t="shared" si="48"/>
        <v>0.13871109831293771</v>
      </c>
      <c r="AO186">
        <f t="shared" si="49"/>
        <v>0.15307230501728739</v>
      </c>
      <c r="AP186">
        <f t="shared" si="50"/>
        <v>1</v>
      </c>
      <c r="AQ186">
        <f t="shared" si="51"/>
        <v>0</v>
      </c>
      <c r="AR186">
        <f t="shared" si="52"/>
        <v>0</v>
      </c>
      <c r="AS186">
        <f t="shared" si="53"/>
        <v>0</v>
      </c>
      <c r="AT186">
        <f t="shared" si="54"/>
        <v>0</v>
      </c>
      <c r="AU186">
        <f t="shared" si="55"/>
        <v>0</v>
      </c>
      <c r="AV186">
        <f t="shared" si="56"/>
        <v>1</v>
      </c>
      <c r="AW186">
        <f t="shared" si="57"/>
        <v>0</v>
      </c>
      <c r="AX186">
        <f t="shared" si="58"/>
        <v>0</v>
      </c>
      <c r="AY186">
        <f t="shared" si="59"/>
        <v>2</v>
      </c>
    </row>
    <row r="187" spans="1:51" x14ac:dyDescent="0.3">
      <c r="A187" s="1" t="s">
        <v>181</v>
      </c>
      <c r="B187" s="2">
        <v>4114240</v>
      </c>
      <c r="C187" s="3" t="s">
        <v>5337</v>
      </c>
      <c r="D187" s="5">
        <v>5.44</v>
      </c>
      <c r="E187" s="5">
        <v>639.64079231999995</v>
      </c>
      <c r="F187" s="3" t="s">
        <v>4475</v>
      </c>
      <c r="G187" s="3" t="s">
        <v>4564</v>
      </c>
      <c r="H187" s="3" t="s">
        <v>4565</v>
      </c>
      <c r="I187" s="3" t="s">
        <v>4566</v>
      </c>
      <c r="J187" s="3" t="s">
        <v>4662</v>
      </c>
      <c r="K187" s="6">
        <v>6207100</v>
      </c>
      <c r="L187" s="6">
        <v>6254100</v>
      </c>
      <c r="M187" s="6">
        <v>740900</v>
      </c>
      <c r="N187" s="6">
        <v>715600</v>
      </c>
      <c r="O187" s="6">
        <v>265200</v>
      </c>
      <c r="P187" s="6">
        <v>236400</v>
      </c>
      <c r="Q187" s="6">
        <v>29600</v>
      </c>
      <c r="R187" s="6">
        <v>2200</v>
      </c>
      <c r="S187" s="6">
        <v>357100</v>
      </c>
      <c r="T187" s="6">
        <v>391800</v>
      </c>
      <c r="U187" s="6">
        <v>2655800</v>
      </c>
      <c r="V187" s="6">
        <v>2698500</v>
      </c>
      <c r="W187" s="6">
        <v>5328300</v>
      </c>
      <c r="X187" s="6">
        <v>5336700</v>
      </c>
      <c r="Y187" s="6">
        <v>2135500</v>
      </c>
      <c r="Z187" s="6">
        <v>2105400</v>
      </c>
      <c r="AA187" s="6">
        <v>1294200</v>
      </c>
      <c r="AB187" s="6">
        <v>1255100</v>
      </c>
      <c r="AC187" s="6">
        <v>117600000</v>
      </c>
      <c r="AD187" s="6">
        <v>117600000</v>
      </c>
      <c r="AF187">
        <f t="shared" si="40"/>
        <v>5.5552427603550855E-3</v>
      </c>
      <c r="AG187">
        <f t="shared" si="41"/>
        <v>4.1223977364288793E-4</v>
      </c>
      <c r="AH187">
        <f t="shared" si="42"/>
        <v>0.49843289604564306</v>
      </c>
      <c r="AI187">
        <f t="shared" si="43"/>
        <v>0.50564955871606043</v>
      </c>
      <c r="AJ187">
        <f t="shared" si="44"/>
        <v>1.6500540874671612</v>
      </c>
      <c r="AK187">
        <f t="shared" si="45"/>
        <v>1.6774758983347939</v>
      </c>
      <c r="AL187">
        <f t="shared" si="46"/>
        <v>4.2725266227384769E-2</v>
      </c>
      <c r="AM187">
        <f t="shared" si="47"/>
        <v>3.7799203722358135E-2</v>
      </c>
      <c r="AN187">
        <f t="shared" si="48"/>
        <v>1.1649306533040558</v>
      </c>
      <c r="AO187">
        <f t="shared" si="49"/>
        <v>1.1719039856090843</v>
      </c>
      <c r="AP187">
        <f t="shared" si="50"/>
        <v>1</v>
      </c>
      <c r="AQ187">
        <f t="shared" si="51"/>
        <v>1</v>
      </c>
      <c r="AR187">
        <f t="shared" si="52"/>
        <v>1</v>
      </c>
      <c r="AS187">
        <f t="shared" si="53"/>
        <v>1</v>
      </c>
      <c r="AT187">
        <f t="shared" si="54"/>
        <v>1</v>
      </c>
      <c r="AU187">
        <f t="shared" si="55"/>
        <v>0</v>
      </c>
      <c r="AV187">
        <f t="shared" si="56"/>
        <v>1</v>
      </c>
      <c r="AW187">
        <f t="shared" si="57"/>
        <v>0</v>
      </c>
      <c r="AX187">
        <f t="shared" si="58"/>
        <v>0</v>
      </c>
      <c r="AY187">
        <f t="shared" si="59"/>
        <v>6</v>
      </c>
    </row>
    <row r="188" spans="1:51" x14ac:dyDescent="0.3">
      <c r="A188" s="1" t="s">
        <v>182</v>
      </c>
      <c r="B188" s="2">
        <v>106488645</v>
      </c>
      <c r="C188" s="3" t="s">
        <v>5338</v>
      </c>
      <c r="D188" s="5">
        <v>50.814999999999998</v>
      </c>
      <c r="E188" s="5">
        <v>71.141000000000005</v>
      </c>
      <c r="F188" s="3" t="s">
        <v>4480</v>
      </c>
      <c r="G188" s="3" t="s">
        <v>4491</v>
      </c>
      <c r="H188" s="3" t="s">
        <v>4492</v>
      </c>
      <c r="I188" s="3" t="s">
        <v>4493</v>
      </c>
      <c r="J188" s="3"/>
      <c r="K188" s="6" t="s">
        <v>4474</v>
      </c>
      <c r="L188" s="6" t="s">
        <v>4474</v>
      </c>
      <c r="M188" s="6" t="s">
        <v>4474</v>
      </c>
      <c r="N188" s="6" t="s">
        <v>4474</v>
      </c>
      <c r="O188" s="6" t="s">
        <v>4474</v>
      </c>
      <c r="P188" s="6" t="s">
        <v>4474</v>
      </c>
      <c r="Q188" s="6" t="s">
        <v>4474</v>
      </c>
      <c r="R188" s="6" t="s">
        <v>4474</v>
      </c>
      <c r="S188" s="6" t="s">
        <v>4474</v>
      </c>
      <c r="T188" s="6" t="s">
        <v>4474</v>
      </c>
      <c r="U188" s="6" t="s">
        <v>4474</v>
      </c>
      <c r="V188" s="6" t="s">
        <v>4474</v>
      </c>
      <c r="W188" s="6" t="s">
        <v>4474</v>
      </c>
      <c r="X188" s="6" t="s">
        <v>4474</v>
      </c>
      <c r="Y188" s="6" t="s">
        <v>4474</v>
      </c>
      <c r="Z188" s="6" t="s">
        <v>4474</v>
      </c>
      <c r="AA188" s="6" t="s">
        <v>4474</v>
      </c>
      <c r="AB188" s="6" t="s">
        <v>4474</v>
      </c>
      <c r="AC188" s="6" t="s">
        <v>4474</v>
      </c>
      <c r="AD188" s="6" t="s">
        <v>4474</v>
      </c>
      <c r="AF188" t="e">
        <f t="shared" si="40"/>
        <v>#VALUE!</v>
      </c>
      <c r="AG188" t="e">
        <f t="shared" si="41"/>
        <v>#VALUE!</v>
      </c>
      <c r="AH188" t="e">
        <f t="shared" si="42"/>
        <v>#VALUE!</v>
      </c>
      <c r="AI188" t="e">
        <f t="shared" si="43"/>
        <v>#VALUE!</v>
      </c>
      <c r="AJ188" t="e">
        <f t="shared" si="44"/>
        <v>#VALUE!</v>
      </c>
      <c r="AK188" t="e">
        <f t="shared" si="45"/>
        <v>#VALUE!</v>
      </c>
      <c r="AL188" t="e">
        <f t="shared" si="46"/>
        <v>#VALUE!</v>
      </c>
      <c r="AM188" t="e">
        <f t="shared" si="47"/>
        <v>#VALUE!</v>
      </c>
      <c r="AN188" t="e">
        <f t="shared" si="48"/>
        <v>#VALUE!</v>
      </c>
      <c r="AO188" t="e">
        <f t="shared" si="49"/>
        <v>#VALUE!</v>
      </c>
      <c r="AP188">
        <f t="shared" si="50"/>
        <v>0</v>
      </c>
      <c r="AQ188">
        <f t="shared" si="51"/>
        <v>0</v>
      </c>
      <c r="AR188">
        <f t="shared" si="52"/>
        <v>0</v>
      </c>
      <c r="AS188">
        <f t="shared" si="53"/>
        <v>0</v>
      </c>
      <c r="AT188">
        <f t="shared" si="54"/>
        <v>0</v>
      </c>
      <c r="AU188">
        <f t="shared" si="55"/>
        <v>0</v>
      </c>
      <c r="AV188">
        <f t="shared" si="56"/>
        <v>0</v>
      </c>
      <c r="AW188">
        <f t="shared" si="57"/>
        <v>0</v>
      </c>
      <c r="AX188">
        <f t="shared" si="58"/>
        <v>0</v>
      </c>
      <c r="AY188">
        <f t="shared" si="59"/>
        <v>0</v>
      </c>
    </row>
    <row r="189" spans="1:51" x14ac:dyDescent="0.3">
      <c r="A189" s="1" t="s">
        <v>183</v>
      </c>
      <c r="B189" s="2">
        <v>114083105</v>
      </c>
      <c r="C189" s="3" t="s">
        <v>5338</v>
      </c>
      <c r="D189" s="5">
        <v>48.62</v>
      </c>
      <c r="E189" s="5">
        <v>58.344000000000001</v>
      </c>
      <c r="F189" s="3" t="s">
        <v>4480</v>
      </c>
      <c r="G189" s="3" t="s">
        <v>4491</v>
      </c>
      <c r="H189" s="3" t="s">
        <v>4492</v>
      </c>
      <c r="I189" s="3" t="s">
        <v>4493</v>
      </c>
      <c r="J189" s="3"/>
      <c r="K189" s="6" t="s">
        <v>4474</v>
      </c>
      <c r="L189" s="6" t="s">
        <v>4474</v>
      </c>
      <c r="M189" s="6" t="s">
        <v>4474</v>
      </c>
      <c r="N189" s="6" t="s">
        <v>4474</v>
      </c>
      <c r="O189" s="6" t="s">
        <v>4474</v>
      </c>
      <c r="P189" s="6" t="s">
        <v>4474</v>
      </c>
      <c r="Q189" s="6" t="s">
        <v>4474</v>
      </c>
      <c r="R189" s="6" t="s">
        <v>4474</v>
      </c>
      <c r="S189" s="6" t="s">
        <v>4474</v>
      </c>
      <c r="T189" s="6" t="s">
        <v>4474</v>
      </c>
      <c r="U189" s="6" t="s">
        <v>4474</v>
      </c>
      <c r="V189" s="6" t="s">
        <v>4474</v>
      </c>
      <c r="W189" s="6" t="s">
        <v>4474</v>
      </c>
      <c r="X189" s="6" t="s">
        <v>4474</v>
      </c>
      <c r="Y189" s="6" t="s">
        <v>4474</v>
      </c>
      <c r="Z189" s="6" t="s">
        <v>4474</v>
      </c>
      <c r="AA189" s="6" t="s">
        <v>4474</v>
      </c>
      <c r="AB189" s="6" t="s">
        <v>4474</v>
      </c>
      <c r="AC189" s="6" t="s">
        <v>4474</v>
      </c>
      <c r="AD189" s="6" t="s">
        <v>4474</v>
      </c>
      <c r="AF189" t="e">
        <f t="shared" si="40"/>
        <v>#VALUE!</v>
      </c>
      <c r="AG189" t="e">
        <f t="shared" si="41"/>
        <v>#VALUE!</v>
      </c>
      <c r="AH189" t="e">
        <f t="shared" si="42"/>
        <v>#VALUE!</v>
      </c>
      <c r="AI189" t="e">
        <f t="shared" si="43"/>
        <v>#VALUE!</v>
      </c>
      <c r="AJ189" t="e">
        <f t="shared" si="44"/>
        <v>#VALUE!</v>
      </c>
      <c r="AK189" t="e">
        <f t="shared" si="45"/>
        <v>#VALUE!</v>
      </c>
      <c r="AL189" t="e">
        <f t="shared" si="46"/>
        <v>#VALUE!</v>
      </c>
      <c r="AM189" t="e">
        <f t="shared" si="47"/>
        <v>#VALUE!</v>
      </c>
      <c r="AN189" t="e">
        <f t="shared" si="48"/>
        <v>#VALUE!</v>
      </c>
      <c r="AO189" t="e">
        <f t="shared" si="49"/>
        <v>#VALUE!</v>
      </c>
      <c r="AP189">
        <f t="shared" si="50"/>
        <v>0</v>
      </c>
      <c r="AQ189">
        <f t="shared" si="51"/>
        <v>0</v>
      </c>
      <c r="AR189">
        <f t="shared" si="52"/>
        <v>0</v>
      </c>
      <c r="AS189">
        <f t="shared" si="53"/>
        <v>0</v>
      </c>
      <c r="AT189">
        <f t="shared" si="54"/>
        <v>0</v>
      </c>
      <c r="AU189">
        <f t="shared" si="55"/>
        <v>0</v>
      </c>
      <c r="AV189">
        <f t="shared" si="56"/>
        <v>0</v>
      </c>
      <c r="AW189">
        <f t="shared" si="57"/>
        <v>0</v>
      </c>
      <c r="AX189">
        <f t="shared" si="58"/>
        <v>0</v>
      </c>
      <c r="AY189">
        <f t="shared" si="59"/>
        <v>0</v>
      </c>
    </row>
    <row r="190" spans="1:51" x14ac:dyDescent="0.3">
      <c r="A190" s="1" t="s">
        <v>184</v>
      </c>
      <c r="B190" s="2">
        <v>4169946</v>
      </c>
      <c r="C190" s="3" t="s">
        <v>5336</v>
      </c>
      <c r="D190" s="7">
        <v>12.01</v>
      </c>
      <c r="E190" s="5">
        <v>578.94159362000005</v>
      </c>
      <c r="F190" s="3" t="s">
        <v>4480</v>
      </c>
      <c r="G190" s="3" t="s">
        <v>4509</v>
      </c>
      <c r="H190" s="3" t="s">
        <v>4509</v>
      </c>
      <c r="I190" s="3" t="s">
        <v>4677</v>
      </c>
      <c r="J190" s="3" t="s">
        <v>4691</v>
      </c>
      <c r="K190" s="6">
        <v>285355</v>
      </c>
      <c r="L190" s="6">
        <v>261254</v>
      </c>
      <c r="M190" s="6">
        <v>134984</v>
      </c>
      <c r="N190" s="6">
        <v>115205</v>
      </c>
      <c r="O190" s="6">
        <v>124135</v>
      </c>
      <c r="P190" s="6">
        <v>104745</v>
      </c>
      <c r="Q190" s="6">
        <v>85056</v>
      </c>
      <c r="R190" s="6">
        <v>67505</v>
      </c>
      <c r="S190" s="6">
        <v>290793</v>
      </c>
      <c r="T190" s="6">
        <v>347706</v>
      </c>
      <c r="U190" s="6">
        <v>148937</v>
      </c>
      <c r="V190" s="6">
        <v>148854</v>
      </c>
      <c r="W190" s="6">
        <v>1143874</v>
      </c>
      <c r="X190" s="6">
        <v>1311285</v>
      </c>
      <c r="Y190" s="6">
        <v>0</v>
      </c>
      <c r="Z190" s="6">
        <v>0</v>
      </c>
      <c r="AA190" s="6">
        <v>0</v>
      </c>
      <c r="AB190" s="6">
        <v>0</v>
      </c>
      <c r="AC190" s="6">
        <v>48204962</v>
      </c>
      <c r="AD190" s="6">
        <v>48132370</v>
      </c>
      <c r="AF190">
        <f t="shared" si="40"/>
        <v>7.4357840111760568E-2</v>
      </c>
      <c r="AG190">
        <f t="shared" si="41"/>
        <v>5.1480036757836779E-2</v>
      </c>
      <c r="AH190">
        <f t="shared" si="42"/>
        <v>0.13020402596789507</v>
      </c>
      <c r="AI190">
        <f t="shared" si="43"/>
        <v>0.11351765634473054</v>
      </c>
      <c r="AJ190" t="e">
        <f t="shared" si="44"/>
        <v>#DIV/0!</v>
      </c>
      <c r="AK190" t="e">
        <f t="shared" si="45"/>
        <v>#DIV/0!</v>
      </c>
      <c r="AL190">
        <f t="shared" si="46"/>
        <v>0.43501953706786284</v>
      </c>
      <c r="AM190">
        <f t="shared" si="47"/>
        <v>0.40093166037649186</v>
      </c>
      <c r="AN190">
        <f t="shared" si="48"/>
        <v>0.24946366470432932</v>
      </c>
      <c r="AO190">
        <f t="shared" si="49"/>
        <v>0.19923510144629122</v>
      </c>
      <c r="AP190">
        <f t="shared" si="50"/>
        <v>1</v>
      </c>
      <c r="AQ190">
        <f t="shared" si="51"/>
        <v>1</v>
      </c>
      <c r="AR190">
        <f t="shared" si="52"/>
        <v>1</v>
      </c>
      <c r="AS190">
        <f t="shared" si="53"/>
        <v>1</v>
      </c>
      <c r="AT190">
        <f t="shared" si="54"/>
        <v>0</v>
      </c>
      <c r="AU190">
        <f t="shared" si="55"/>
        <v>0</v>
      </c>
      <c r="AV190">
        <f t="shared" si="56"/>
        <v>1</v>
      </c>
      <c r="AW190">
        <f t="shared" si="57"/>
        <v>1</v>
      </c>
      <c r="AX190">
        <f t="shared" si="58"/>
        <v>0</v>
      </c>
      <c r="AY190">
        <f t="shared" si="59"/>
        <v>6</v>
      </c>
    </row>
    <row r="191" spans="1:51" x14ac:dyDescent="0.3">
      <c r="A191" s="1" t="s">
        <v>185</v>
      </c>
      <c r="B191" s="2">
        <v>4189101</v>
      </c>
      <c r="C191" s="3" t="s">
        <v>5337</v>
      </c>
      <c r="D191" s="5">
        <v>15.49</v>
      </c>
      <c r="E191" s="5">
        <v>2975.6566186700002</v>
      </c>
      <c r="F191" s="3" t="s">
        <v>4475</v>
      </c>
      <c r="G191" s="3" t="s">
        <v>4476</v>
      </c>
      <c r="H191" s="3" t="s">
        <v>4477</v>
      </c>
      <c r="I191" s="3" t="s">
        <v>4498</v>
      </c>
      <c r="J191" s="3" t="s">
        <v>4692</v>
      </c>
      <c r="K191" s="6">
        <v>5402930</v>
      </c>
      <c r="L191" s="6">
        <v>5414890</v>
      </c>
      <c r="M191" s="6">
        <v>667379</v>
      </c>
      <c r="N191" s="6">
        <v>674591</v>
      </c>
      <c r="O191" s="6">
        <v>446801</v>
      </c>
      <c r="P191" s="6">
        <v>448510</v>
      </c>
      <c r="Q191" s="6">
        <v>231350</v>
      </c>
      <c r="R191" s="6">
        <v>248030</v>
      </c>
      <c r="S191" s="6">
        <v>389412</v>
      </c>
      <c r="T191" s="6">
        <v>472959</v>
      </c>
      <c r="U191" s="6" t="s">
        <v>4474</v>
      </c>
      <c r="V191" s="6" t="s">
        <v>4474</v>
      </c>
      <c r="W191" s="6">
        <v>3736132</v>
      </c>
      <c r="X191" s="6">
        <v>3540316</v>
      </c>
      <c r="Y191" s="6">
        <v>1336148</v>
      </c>
      <c r="Z191" s="6">
        <v>1248445</v>
      </c>
      <c r="AA191" s="6">
        <v>851015</v>
      </c>
      <c r="AB191" s="6">
        <v>794386</v>
      </c>
      <c r="AC191" s="6">
        <v>192102000</v>
      </c>
      <c r="AD191" s="6">
        <v>192013000</v>
      </c>
      <c r="AF191">
        <f t="shared" si="40"/>
        <v>6.192233036734248E-2</v>
      </c>
      <c r="AG191">
        <f t="shared" si="41"/>
        <v>7.0058717922354949E-2</v>
      </c>
      <c r="AH191" t="e">
        <f t="shared" si="42"/>
        <v>#VALUE!</v>
      </c>
      <c r="AI191" t="e">
        <f t="shared" si="43"/>
        <v>#VALUE!</v>
      </c>
      <c r="AJ191">
        <f t="shared" si="44"/>
        <v>1.5700639824209914</v>
      </c>
      <c r="AK191">
        <f t="shared" si="45"/>
        <v>1.5715848466614466</v>
      </c>
      <c r="AL191">
        <f t="shared" si="46"/>
        <v>8.26960556586889E-2</v>
      </c>
      <c r="AM191">
        <f t="shared" si="47"/>
        <v>8.2829014070461268E-2</v>
      </c>
      <c r="AN191">
        <f t="shared" si="48"/>
        <v>1.4461293123476366</v>
      </c>
      <c r="AO191">
        <f t="shared" si="49"/>
        <v>1.5294934124524477</v>
      </c>
      <c r="AP191">
        <f t="shared" si="50"/>
        <v>1</v>
      </c>
      <c r="AQ191">
        <f t="shared" si="51"/>
        <v>1</v>
      </c>
      <c r="AR191">
        <f t="shared" si="52"/>
        <v>0</v>
      </c>
      <c r="AS191">
        <f t="shared" si="53"/>
        <v>1</v>
      </c>
      <c r="AT191">
        <f t="shared" si="54"/>
        <v>0</v>
      </c>
      <c r="AU191">
        <f t="shared" si="55"/>
        <v>0</v>
      </c>
      <c r="AV191">
        <f t="shared" si="56"/>
        <v>0</v>
      </c>
      <c r="AW191">
        <f t="shared" si="57"/>
        <v>0</v>
      </c>
      <c r="AX191">
        <f t="shared" si="58"/>
        <v>0</v>
      </c>
      <c r="AY191">
        <f t="shared" si="59"/>
        <v>3</v>
      </c>
    </row>
    <row r="192" spans="1:51" x14ac:dyDescent="0.3">
      <c r="A192" s="1" t="s">
        <v>186</v>
      </c>
      <c r="B192" s="2">
        <v>4006321</v>
      </c>
      <c r="C192" s="3" t="s">
        <v>5335</v>
      </c>
      <c r="D192" s="5">
        <v>94.54</v>
      </c>
      <c r="E192" s="5">
        <v>50348.726770900001</v>
      </c>
      <c r="F192" s="3" t="s">
        <v>4651</v>
      </c>
      <c r="G192" s="3" t="s">
        <v>4651</v>
      </c>
      <c r="H192" s="3" t="s">
        <v>4652</v>
      </c>
      <c r="I192" s="3" t="s">
        <v>4652</v>
      </c>
      <c r="J192" s="3" t="s">
        <v>4659</v>
      </c>
      <c r="K192" s="6">
        <v>19602200</v>
      </c>
      <c r="L192" s="6">
        <v>19523800</v>
      </c>
      <c r="M192" s="6">
        <v>7258300</v>
      </c>
      <c r="N192" s="6">
        <v>7350900</v>
      </c>
      <c r="O192" s="6">
        <v>4081900</v>
      </c>
      <c r="P192" s="6">
        <v>4234900</v>
      </c>
      <c r="Q192" s="6">
        <v>2647700</v>
      </c>
      <c r="R192" s="6">
        <v>2644300</v>
      </c>
      <c r="S192" s="6">
        <v>6413400</v>
      </c>
      <c r="T192" s="6">
        <v>6034800</v>
      </c>
      <c r="U192" s="6">
        <v>39147700</v>
      </c>
      <c r="V192" s="6">
        <v>39990400</v>
      </c>
      <c r="W192" s="6">
        <v>100119100</v>
      </c>
      <c r="X192" s="6">
        <v>99622600</v>
      </c>
      <c r="Y192" s="6">
        <v>6020800</v>
      </c>
      <c r="Z192" s="6">
        <v>6652800</v>
      </c>
      <c r="AA192" s="6">
        <v>10647600</v>
      </c>
      <c r="AB192" s="6">
        <v>10162700</v>
      </c>
      <c r="AC192" s="6">
        <v>532468156</v>
      </c>
      <c r="AD192" s="6">
        <v>531960175</v>
      </c>
      <c r="AF192">
        <f t="shared" si="40"/>
        <v>2.6445503405444114E-2</v>
      </c>
      <c r="AG192">
        <f t="shared" si="41"/>
        <v>2.6543173938443687E-2</v>
      </c>
      <c r="AH192">
        <f t="shared" si="42"/>
        <v>0.39101130553510771</v>
      </c>
      <c r="AI192">
        <f t="shared" si="43"/>
        <v>0.40141895513668585</v>
      </c>
      <c r="AJ192">
        <f t="shared" si="44"/>
        <v>0.56546076111048504</v>
      </c>
      <c r="AK192">
        <f t="shared" si="45"/>
        <v>0.65462918318950669</v>
      </c>
      <c r="AL192">
        <f t="shared" si="46"/>
        <v>0.20823683055983513</v>
      </c>
      <c r="AM192">
        <f t="shared" si="47"/>
        <v>0.21690961800469172</v>
      </c>
      <c r="AN192">
        <f t="shared" si="48"/>
        <v>0.19578881552071484</v>
      </c>
      <c r="AO192">
        <f t="shared" si="49"/>
        <v>0.19597761953612935</v>
      </c>
      <c r="AP192">
        <f t="shared" si="50"/>
        <v>1</v>
      </c>
      <c r="AQ192">
        <f t="shared" si="51"/>
        <v>1</v>
      </c>
      <c r="AR192">
        <f t="shared" si="52"/>
        <v>0</v>
      </c>
      <c r="AS192">
        <f t="shared" si="53"/>
        <v>1</v>
      </c>
      <c r="AT192">
        <f t="shared" si="54"/>
        <v>1</v>
      </c>
      <c r="AU192">
        <f t="shared" si="55"/>
        <v>0</v>
      </c>
      <c r="AV192">
        <f t="shared" si="56"/>
        <v>0</v>
      </c>
      <c r="AW192">
        <f t="shared" si="57"/>
        <v>0</v>
      </c>
      <c r="AX192">
        <f t="shared" si="58"/>
        <v>0</v>
      </c>
      <c r="AY192">
        <f t="shared" si="59"/>
        <v>4</v>
      </c>
    </row>
    <row r="193" spans="1:51" x14ac:dyDescent="0.3">
      <c r="A193" s="1" t="s">
        <v>187</v>
      </c>
      <c r="B193" s="2">
        <v>102700</v>
      </c>
      <c r="C193" s="3" t="s">
        <v>5337</v>
      </c>
      <c r="D193" s="5">
        <v>297.02</v>
      </c>
      <c r="E193" s="5">
        <v>209234.22122780001</v>
      </c>
      <c r="F193" s="3" t="s">
        <v>4480</v>
      </c>
      <c r="G193" s="3" t="s">
        <v>4491</v>
      </c>
      <c r="H193" s="3" t="s">
        <v>4663</v>
      </c>
      <c r="I193" s="3" t="s">
        <v>4663</v>
      </c>
      <c r="J193" s="3" t="s">
        <v>4595</v>
      </c>
      <c r="K193" s="6">
        <v>59239000</v>
      </c>
      <c r="L193" s="6">
        <v>58107000</v>
      </c>
      <c r="M193" s="6" t="s">
        <v>4474</v>
      </c>
      <c r="N193" s="6" t="s">
        <v>4474</v>
      </c>
      <c r="O193" s="6" t="s">
        <v>4474</v>
      </c>
      <c r="P193" s="6" t="s">
        <v>4474</v>
      </c>
      <c r="Q193" s="6">
        <v>9892000</v>
      </c>
      <c r="R193" s="6">
        <v>9836000</v>
      </c>
      <c r="S193" s="6">
        <v>15041000</v>
      </c>
      <c r="T193" s="6">
        <v>25097000</v>
      </c>
      <c r="U193" s="6">
        <v>53546000</v>
      </c>
      <c r="V193" s="6">
        <v>51521000</v>
      </c>
      <c r="W193" s="6">
        <v>270979000</v>
      </c>
      <c r="X193" s="6">
        <v>272219000</v>
      </c>
      <c r="Y193" s="6">
        <v>244210000</v>
      </c>
      <c r="Z193" s="6">
        <v>246111000</v>
      </c>
      <c r="AA193" s="6">
        <v>150551000</v>
      </c>
      <c r="AB193" s="6">
        <v>148555000</v>
      </c>
      <c r="AC193" s="6">
        <v>704000000</v>
      </c>
      <c r="AD193" s="6">
        <v>712000000</v>
      </c>
      <c r="AF193">
        <f t="shared" si="40"/>
        <v>3.6504673793910231E-2</v>
      </c>
      <c r="AG193">
        <f t="shared" si="41"/>
        <v>3.613267259081842E-2</v>
      </c>
      <c r="AH193">
        <f t="shared" si="42"/>
        <v>0.19760202820144734</v>
      </c>
      <c r="AI193">
        <f t="shared" si="43"/>
        <v>0.18926305658311873</v>
      </c>
      <c r="AJ193">
        <f t="shared" si="44"/>
        <v>1.6221081228288088</v>
      </c>
      <c r="AK193">
        <f t="shared" si="45"/>
        <v>1.6566995388913197</v>
      </c>
      <c r="AL193" t="e">
        <f t="shared" si="46"/>
        <v>#VALUE!</v>
      </c>
      <c r="AM193" t="e">
        <f t="shared" si="47"/>
        <v>#VALUE!</v>
      </c>
      <c r="AN193">
        <f t="shared" si="48"/>
        <v>0.2186110362795641</v>
      </c>
      <c r="AO193">
        <f t="shared" si="49"/>
        <v>0.21345681234594205</v>
      </c>
      <c r="AP193">
        <f t="shared" si="50"/>
        <v>1</v>
      </c>
      <c r="AQ193">
        <f t="shared" si="51"/>
        <v>1</v>
      </c>
      <c r="AR193">
        <f t="shared" si="52"/>
        <v>1</v>
      </c>
      <c r="AS193">
        <f t="shared" si="53"/>
        <v>1</v>
      </c>
      <c r="AT193">
        <f t="shared" si="54"/>
        <v>0</v>
      </c>
      <c r="AU193">
        <f t="shared" si="55"/>
        <v>0</v>
      </c>
      <c r="AV193">
        <f t="shared" si="56"/>
        <v>0</v>
      </c>
      <c r="AW193">
        <f t="shared" si="57"/>
        <v>1</v>
      </c>
      <c r="AX193">
        <f t="shared" si="58"/>
        <v>1</v>
      </c>
      <c r="AY193">
        <f t="shared" si="59"/>
        <v>6</v>
      </c>
    </row>
    <row r="194" spans="1:51" x14ac:dyDescent="0.3">
      <c r="A194" s="1" t="s">
        <v>188</v>
      </c>
      <c r="B194" s="2">
        <v>103424</v>
      </c>
      <c r="C194" s="3" t="s">
        <v>5337</v>
      </c>
      <c r="D194" s="5">
        <v>131.31</v>
      </c>
      <c r="E194" s="5">
        <v>11021.013356670001</v>
      </c>
      <c r="F194" s="3" t="s">
        <v>4480</v>
      </c>
      <c r="G194" s="3" t="s">
        <v>4509</v>
      </c>
      <c r="H194" s="3" t="s">
        <v>4509</v>
      </c>
      <c r="I194" s="3" t="s">
        <v>4677</v>
      </c>
      <c r="J194" s="3" t="s">
        <v>4691</v>
      </c>
      <c r="K194" s="6">
        <v>8258000</v>
      </c>
      <c r="L194" s="6">
        <v>8079000</v>
      </c>
      <c r="M194" s="6">
        <v>1293000</v>
      </c>
      <c r="N194" s="6">
        <v>1283000</v>
      </c>
      <c r="O194" s="6">
        <v>1215000</v>
      </c>
      <c r="P194" s="6">
        <v>1205000</v>
      </c>
      <c r="Q194" s="6">
        <v>895000</v>
      </c>
      <c r="R194" s="6">
        <v>891000</v>
      </c>
      <c r="S194" s="6">
        <v>1234000</v>
      </c>
      <c r="T194" s="6">
        <v>1471000</v>
      </c>
      <c r="U194" s="6">
        <v>1485000</v>
      </c>
      <c r="V194" s="6">
        <v>1501000</v>
      </c>
      <c r="W194" s="6">
        <v>32591000</v>
      </c>
      <c r="X194" s="6">
        <v>29913000</v>
      </c>
      <c r="Y194" s="6" t="s">
        <v>4474</v>
      </c>
      <c r="Z194" s="6" t="s">
        <v>4474</v>
      </c>
      <c r="AA194" s="6" t="s">
        <v>4474</v>
      </c>
      <c r="AB194" s="6" t="s">
        <v>4474</v>
      </c>
      <c r="AC194" s="6">
        <v>83923446</v>
      </c>
      <c r="AD194" s="6">
        <v>83897267</v>
      </c>
      <c r="AF194">
        <f t="shared" si="40"/>
        <v>2.7461569144855941E-2</v>
      </c>
      <c r="AG194">
        <f t="shared" si="41"/>
        <v>2.9786380503460035E-2</v>
      </c>
      <c r="AH194">
        <f t="shared" si="42"/>
        <v>4.5564726458224666E-2</v>
      </c>
      <c r="AI194">
        <f t="shared" si="43"/>
        <v>5.0178852004145354E-2</v>
      </c>
      <c r="AJ194" t="e">
        <f t="shared" si="44"/>
        <v>#VALUE!</v>
      </c>
      <c r="AK194" t="e">
        <f t="shared" si="45"/>
        <v>#VALUE!</v>
      </c>
      <c r="AL194">
        <f t="shared" si="46"/>
        <v>0.14713005570356019</v>
      </c>
      <c r="AM194">
        <f t="shared" si="47"/>
        <v>0.1491521227874737</v>
      </c>
      <c r="AN194">
        <f t="shared" si="48"/>
        <v>0.25338283575220155</v>
      </c>
      <c r="AO194">
        <f t="shared" si="49"/>
        <v>0.27008324140006018</v>
      </c>
      <c r="AP194">
        <f t="shared" si="50"/>
        <v>1</v>
      </c>
      <c r="AQ194">
        <f t="shared" si="51"/>
        <v>1</v>
      </c>
      <c r="AR194">
        <f t="shared" si="52"/>
        <v>0</v>
      </c>
      <c r="AS194">
        <f t="shared" si="53"/>
        <v>1</v>
      </c>
      <c r="AT194">
        <f t="shared" si="54"/>
        <v>1</v>
      </c>
      <c r="AU194">
        <f t="shared" si="55"/>
        <v>0</v>
      </c>
      <c r="AV194">
        <f t="shared" si="56"/>
        <v>0</v>
      </c>
      <c r="AW194">
        <f t="shared" si="57"/>
        <v>0</v>
      </c>
      <c r="AX194">
        <f t="shared" si="58"/>
        <v>0</v>
      </c>
      <c r="AY194">
        <f t="shared" si="59"/>
        <v>4</v>
      </c>
    </row>
    <row r="195" spans="1:51" x14ac:dyDescent="0.3">
      <c r="A195" s="1" t="s">
        <v>189</v>
      </c>
      <c r="B195" s="2">
        <v>4360922</v>
      </c>
      <c r="C195" s="3" t="s">
        <v>5337</v>
      </c>
      <c r="D195" s="5">
        <v>27.13</v>
      </c>
      <c r="E195" s="5">
        <v>4152.58302052</v>
      </c>
      <c r="F195" s="3" t="s">
        <v>4525</v>
      </c>
      <c r="G195" s="3" t="s">
        <v>4526</v>
      </c>
      <c r="H195" s="3" t="s">
        <v>4634</v>
      </c>
      <c r="I195" s="3" t="s">
        <v>4634</v>
      </c>
      <c r="J195" s="3" t="s">
        <v>4528</v>
      </c>
      <c r="K195" s="6">
        <v>2014108</v>
      </c>
      <c r="L195" s="6">
        <v>1955769</v>
      </c>
      <c r="M195" s="6">
        <v>279984</v>
      </c>
      <c r="N195" s="6">
        <v>293516</v>
      </c>
      <c r="O195" s="6">
        <v>103747</v>
      </c>
      <c r="P195" s="6">
        <v>112252</v>
      </c>
      <c r="Q195" s="6">
        <v>-34130</v>
      </c>
      <c r="R195" s="6">
        <v>-37483</v>
      </c>
      <c r="S195" s="6">
        <v>142347</v>
      </c>
      <c r="T195" s="6">
        <v>108341</v>
      </c>
      <c r="U195" s="6">
        <v>1883121</v>
      </c>
      <c r="V195" s="6">
        <v>1898240</v>
      </c>
      <c r="W195" s="6">
        <v>4677012</v>
      </c>
      <c r="X195" s="6">
        <v>4644615</v>
      </c>
      <c r="Y195" s="6" t="s">
        <v>4474</v>
      </c>
      <c r="Z195" s="6" t="s">
        <v>4474</v>
      </c>
      <c r="AA195" s="6" t="s">
        <v>4474</v>
      </c>
      <c r="AB195" s="6" t="s">
        <v>4474</v>
      </c>
      <c r="AC195" s="6">
        <v>152873586</v>
      </c>
      <c r="AD195" s="6">
        <v>131647018</v>
      </c>
      <c r="AF195">
        <f t="shared" si="40"/>
        <v>-7.2973941482296816E-3</v>
      </c>
      <c r="AG195">
        <f t="shared" si="41"/>
        <v>-8.0702060342999361E-3</v>
      </c>
      <c r="AH195">
        <f t="shared" si="42"/>
        <v>0.40263334795805528</v>
      </c>
      <c r="AI195">
        <f t="shared" si="43"/>
        <v>0.40869695335350725</v>
      </c>
      <c r="AJ195" t="e">
        <f t="shared" si="44"/>
        <v>#VALUE!</v>
      </c>
      <c r="AK195" t="e">
        <f t="shared" si="45"/>
        <v>#VALUE!</v>
      </c>
      <c r="AL195">
        <f t="shared" si="46"/>
        <v>5.1510147420098622E-2</v>
      </c>
      <c r="AM195">
        <f t="shared" si="47"/>
        <v>5.7395326339664855E-2</v>
      </c>
      <c r="AN195">
        <f t="shared" si="48"/>
        <v>0.43063990428076732</v>
      </c>
      <c r="AO195">
        <f t="shared" si="49"/>
        <v>0.4210831252967146</v>
      </c>
      <c r="AP195">
        <f t="shared" si="50"/>
        <v>0</v>
      </c>
      <c r="AQ195">
        <f t="shared" si="51"/>
        <v>1</v>
      </c>
      <c r="AR195">
        <f t="shared" si="52"/>
        <v>1</v>
      </c>
      <c r="AS195">
        <f t="shared" si="53"/>
        <v>1</v>
      </c>
      <c r="AT195">
        <f t="shared" si="54"/>
        <v>1</v>
      </c>
      <c r="AU195">
        <f t="shared" si="55"/>
        <v>0</v>
      </c>
      <c r="AV195">
        <f t="shared" si="56"/>
        <v>0</v>
      </c>
      <c r="AW195">
        <f t="shared" si="57"/>
        <v>1</v>
      </c>
      <c r="AX195">
        <f t="shared" si="58"/>
        <v>0</v>
      </c>
      <c r="AY195">
        <f t="shared" si="59"/>
        <v>5</v>
      </c>
    </row>
    <row r="196" spans="1:51" x14ac:dyDescent="0.3">
      <c r="A196" s="1" t="s">
        <v>190</v>
      </c>
      <c r="B196" s="2">
        <v>4392539</v>
      </c>
      <c r="C196" s="3" t="s">
        <v>5337</v>
      </c>
      <c r="D196" s="5">
        <v>35.43</v>
      </c>
      <c r="E196" s="5">
        <v>13091.64317841</v>
      </c>
      <c r="F196" s="3" t="s">
        <v>4525</v>
      </c>
      <c r="G196" s="3" t="s">
        <v>4526</v>
      </c>
      <c r="H196" s="3" t="s">
        <v>4693</v>
      </c>
      <c r="I196" s="3" t="s">
        <v>4694</v>
      </c>
      <c r="J196" s="3" t="s">
        <v>4528</v>
      </c>
      <c r="K196" s="6">
        <v>1717141</v>
      </c>
      <c r="L196" s="6">
        <v>1687392</v>
      </c>
      <c r="M196" s="6">
        <v>1039954</v>
      </c>
      <c r="N196" s="6">
        <v>1026348</v>
      </c>
      <c r="O196" s="6">
        <v>571163</v>
      </c>
      <c r="P196" s="6">
        <v>562385</v>
      </c>
      <c r="Q196" s="6">
        <v>415206</v>
      </c>
      <c r="R196" s="6">
        <v>415658</v>
      </c>
      <c r="S196" s="6">
        <v>824663</v>
      </c>
      <c r="T196" s="6">
        <v>798793</v>
      </c>
      <c r="U196" s="6">
        <v>4518813</v>
      </c>
      <c r="V196" s="6">
        <v>4514539</v>
      </c>
      <c r="W196" s="6">
        <v>12844285</v>
      </c>
      <c r="X196" s="6">
        <v>13303940</v>
      </c>
      <c r="Y196" s="6" t="s">
        <v>4474</v>
      </c>
      <c r="Z196" s="6" t="s">
        <v>4474</v>
      </c>
      <c r="AA196" s="6" t="s">
        <v>4474</v>
      </c>
      <c r="AB196" s="6" t="s">
        <v>4474</v>
      </c>
      <c r="AC196" s="6">
        <v>366520263</v>
      </c>
      <c r="AD196" s="6">
        <v>366498620</v>
      </c>
      <c r="AF196">
        <f t="shared" si="40"/>
        <v>3.2326127923819815E-2</v>
      </c>
      <c r="AG196">
        <f t="shared" si="41"/>
        <v>3.1243225691035888E-2</v>
      </c>
      <c r="AH196">
        <f t="shared" si="42"/>
        <v>0.35181506794656142</v>
      </c>
      <c r="AI196">
        <f t="shared" si="43"/>
        <v>0.33933849671601046</v>
      </c>
      <c r="AJ196" t="e">
        <f t="shared" si="44"/>
        <v>#VALUE!</v>
      </c>
      <c r="AK196" t="e">
        <f t="shared" si="45"/>
        <v>#VALUE!</v>
      </c>
      <c r="AL196">
        <f t="shared" si="46"/>
        <v>0.33262440300476198</v>
      </c>
      <c r="AM196">
        <f t="shared" si="47"/>
        <v>0.33328651552217858</v>
      </c>
      <c r="AN196">
        <f t="shared" si="48"/>
        <v>0.1336891076459297</v>
      </c>
      <c r="AO196">
        <f t="shared" si="49"/>
        <v>0.12683400556526864</v>
      </c>
      <c r="AP196">
        <f t="shared" si="50"/>
        <v>1</v>
      </c>
      <c r="AQ196">
        <f t="shared" si="51"/>
        <v>1</v>
      </c>
      <c r="AR196">
        <f t="shared" si="52"/>
        <v>1</v>
      </c>
      <c r="AS196">
        <f t="shared" si="53"/>
        <v>1</v>
      </c>
      <c r="AT196">
        <f t="shared" si="54"/>
        <v>0</v>
      </c>
      <c r="AU196">
        <f t="shared" si="55"/>
        <v>0</v>
      </c>
      <c r="AV196">
        <f t="shared" si="56"/>
        <v>0</v>
      </c>
      <c r="AW196">
        <f t="shared" si="57"/>
        <v>1</v>
      </c>
      <c r="AX196">
        <f t="shared" si="58"/>
        <v>0</v>
      </c>
      <c r="AY196">
        <f t="shared" si="59"/>
        <v>5</v>
      </c>
    </row>
    <row r="197" spans="1:51" x14ac:dyDescent="0.3">
      <c r="A197" s="1" t="s">
        <v>191</v>
      </c>
      <c r="B197" s="2">
        <v>103330</v>
      </c>
      <c r="C197" s="3" t="s">
        <v>5337</v>
      </c>
      <c r="D197" s="5">
        <v>70.84</v>
      </c>
      <c r="E197" s="5">
        <v>44187.822525000003</v>
      </c>
      <c r="F197" s="3" t="s">
        <v>4480</v>
      </c>
      <c r="G197" s="3" t="s">
        <v>4509</v>
      </c>
      <c r="H197" s="3" t="s">
        <v>4509</v>
      </c>
      <c r="I197" s="3" t="s">
        <v>4695</v>
      </c>
      <c r="J197" s="3" t="s">
        <v>4678</v>
      </c>
      <c r="K197" s="6">
        <v>26600000</v>
      </c>
      <c r="L197" s="6">
        <v>27116000</v>
      </c>
      <c r="M197" s="6" t="s">
        <v>4474</v>
      </c>
      <c r="N197" s="6" t="s">
        <v>4474</v>
      </c>
      <c r="O197" s="6">
        <v>3281000</v>
      </c>
      <c r="P197" s="6">
        <v>3758000</v>
      </c>
      <c r="Q197" s="6">
        <v>-2300000</v>
      </c>
      <c r="R197" s="6">
        <v>-10000</v>
      </c>
      <c r="S197" s="6">
        <v>4767000</v>
      </c>
      <c r="T197" s="6">
        <v>6581000</v>
      </c>
      <c r="U197" s="6">
        <v>9112000</v>
      </c>
      <c r="V197" s="6">
        <v>8953000</v>
      </c>
      <c r="W197" s="6">
        <v>169449000</v>
      </c>
      <c r="X197" s="6">
        <v>167890000</v>
      </c>
      <c r="Y197" s="6" t="s">
        <v>4474</v>
      </c>
      <c r="Z197" s="6" t="s">
        <v>4474</v>
      </c>
      <c r="AA197" s="6" t="s">
        <v>4474</v>
      </c>
      <c r="AB197" s="6" t="s">
        <v>4474</v>
      </c>
      <c r="AC197" s="6">
        <v>630289930</v>
      </c>
      <c r="AD197" s="6">
        <v>649862805</v>
      </c>
      <c r="AF197">
        <f t="shared" si="40"/>
        <v>-1.3573405567456875E-2</v>
      </c>
      <c r="AG197">
        <f t="shared" si="41"/>
        <v>-5.9562808982071595E-5</v>
      </c>
      <c r="AH197">
        <f t="shared" si="42"/>
        <v>5.377429196985524E-2</v>
      </c>
      <c r="AI197">
        <f t="shared" si="43"/>
        <v>5.3326582881648696E-2</v>
      </c>
      <c r="AJ197" t="e">
        <f t="shared" si="44"/>
        <v>#VALUE!</v>
      </c>
      <c r="AK197" t="e">
        <f t="shared" si="45"/>
        <v>#VALUE!</v>
      </c>
      <c r="AL197">
        <f t="shared" si="46"/>
        <v>0.12334586466165413</v>
      </c>
      <c r="AM197">
        <f t="shared" si="47"/>
        <v>0.13858976250184393</v>
      </c>
      <c r="AN197">
        <f t="shared" si="48"/>
        <v>0.15697938612797951</v>
      </c>
      <c r="AO197">
        <f t="shared" si="49"/>
        <v>0.16151051283578532</v>
      </c>
      <c r="AP197">
        <f t="shared" si="50"/>
        <v>0</v>
      </c>
      <c r="AQ197">
        <f t="shared" si="51"/>
        <v>1</v>
      </c>
      <c r="AR197">
        <f t="shared" si="52"/>
        <v>0</v>
      </c>
      <c r="AS197">
        <f t="shared" si="53"/>
        <v>1</v>
      </c>
      <c r="AT197">
        <f t="shared" si="54"/>
        <v>0</v>
      </c>
      <c r="AU197">
        <f t="shared" si="55"/>
        <v>0</v>
      </c>
      <c r="AV197">
        <f t="shared" si="56"/>
        <v>0</v>
      </c>
      <c r="AW197">
        <f t="shared" si="57"/>
        <v>0</v>
      </c>
      <c r="AX197">
        <f t="shared" si="58"/>
        <v>1</v>
      </c>
      <c r="AY197">
        <f t="shared" si="59"/>
        <v>3</v>
      </c>
    </row>
    <row r="198" spans="1:51" x14ac:dyDescent="0.3">
      <c r="A198" s="1" t="s">
        <v>192</v>
      </c>
      <c r="B198" s="2">
        <v>21372078</v>
      </c>
      <c r="C198" s="3" t="s">
        <v>5335</v>
      </c>
      <c r="D198" s="7">
        <v>15.33</v>
      </c>
      <c r="E198" s="5">
        <v>195.67069430999999</v>
      </c>
      <c r="F198" s="3" t="s">
        <v>4475</v>
      </c>
      <c r="G198" s="3" t="s">
        <v>4548</v>
      </c>
      <c r="H198" s="3" t="s">
        <v>4549</v>
      </c>
      <c r="I198" s="3" t="s">
        <v>4549</v>
      </c>
      <c r="J198" s="3" t="s">
        <v>4696</v>
      </c>
      <c r="K198" s="6">
        <v>201598</v>
      </c>
      <c r="L198" s="6">
        <v>199297</v>
      </c>
      <c r="M198" s="6">
        <v>6906</v>
      </c>
      <c r="N198" s="6">
        <v>4455</v>
      </c>
      <c r="O198" s="6">
        <v>-7894</v>
      </c>
      <c r="P198" s="6">
        <v>-10986</v>
      </c>
      <c r="Q198" s="6">
        <v>-7466</v>
      </c>
      <c r="R198" s="6">
        <v>-10500</v>
      </c>
      <c r="S198" s="6">
        <v>15419</v>
      </c>
      <c r="T198" s="6">
        <v>14974</v>
      </c>
      <c r="U198" s="6" t="s">
        <v>4474</v>
      </c>
      <c r="V198" s="6" t="s">
        <v>4474</v>
      </c>
      <c r="W198" s="6">
        <v>254125</v>
      </c>
      <c r="X198" s="6">
        <v>244790</v>
      </c>
      <c r="Y198" s="6">
        <v>174222</v>
      </c>
      <c r="Z198" s="6">
        <v>162349</v>
      </c>
      <c r="AA198" s="6">
        <v>42641</v>
      </c>
      <c r="AB198" s="6">
        <v>36125</v>
      </c>
      <c r="AC198" s="6">
        <v>12832682</v>
      </c>
      <c r="AD198" s="6">
        <v>12875062</v>
      </c>
      <c r="AF198">
        <f t="shared" ref="AF198:AF261" si="60">Q198/W198</f>
        <v>-2.9379242498770289E-2</v>
      </c>
      <c r="AG198">
        <f t="shared" ref="AG198:AG261" si="61">R198/X198</f>
        <v>-4.2893909064912784E-2</v>
      </c>
      <c r="AH198" t="e">
        <f t="shared" ref="AH198:AH261" si="62">U198/W198</f>
        <v>#VALUE!</v>
      </c>
      <c r="AI198" t="e">
        <f t="shared" ref="AI198:AI261" si="63">V198/X198</f>
        <v>#VALUE!</v>
      </c>
      <c r="AJ198">
        <f t="shared" ref="AJ198:AJ261" si="64">Y198/AA198</f>
        <v>4.0857859806289722</v>
      </c>
      <c r="AK198">
        <f t="shared" ref="AK198:AK261" si="65">Z198/AB198</f>
        <v>4.494089965397924</v>
      </c>
      <c r="AL198">
        <f t="shared" ref="AL198:AL261" si="66">O198/K198</f>
        <v>-3.9157134495381898E-2</v>
      </c>
      <c r="AM198">
        <f t="shared" ref="AM198:AM261" si="67">P198/L198</f>
        <v>-5.512376001645785E-2</v>
      </c>
      <c r="AN198">
        <f t="shared" ref="AN198:AN261" si="68">K198/W198</f>
        <v>0.79330250860796847</v>
      </c>
      <c r="AO198">
        <f t="shared" ref="AO198:AO261" si="69">L198/X198</f>
        <v>0.81415498999142122</v>
      </c>
      <c r="AP198">
        <f t="shared" ref="AP198:AP261" si="70">IF(OR(Q198&lt;0, Q198="NA"), 0, 1)</f>
        <v>0</v>
      </c>
      <c r="AQ198">
        <f t="shared" ref="AQ198:AQ261" si="71">IF(OR(S198&lt;0, S198="NA"), 0, 1)</f>
        <v>1</v>
      </c>
      <c r="AR198">
        <f t="shared" ref="AR198:AR261" si="72">IFERROR(IF((AF198-AG198)&gt;0,1,0),0)</f>
        <v>1</v>
      </c>
      <c r="AS198">
        <f t="shared" ref="AS198:AS261" si="73">IFERROR(IF((S198-Q198)&gt;0,1,0),0)</f>
        <v>1</v>
      </c>
      <c r="AT198">
        <f t="shared" ref="AT198:AT261" si="74">IFERROR(IF((AH198-AI198)&lt;0,1,0),0)</f>
        <v>0</v>
      </c>
      <c r="AU198">
        <f t="shared" ref="AU198:AU261" si="75">IFERROR(IF((AJ198-AK198)&gt;0,1,0),0)</f>
        <v>0</v>
      </c>
      <c r="AV198">
        <f t="shared" ref="AV198:AV261" si="76">IFERROR(IF((AL198-AM198)&gt;0,1,0),0)</f>
        <v>1</v>
      </c>
      <c r="AW198">
        <f t="shared" ref="AW198:AW261" si="77">IFERROR(IF((AN198-AO198)&gt;0,1,0),0)</f>
        <v>0</v>
      </c>
      <c r="AX198">
        <f t="shared" ref="AX198:AX261" si="78">IFERROR(IF((AC198-AD198)&lt;0,1,0),0)</f>
        <v>1</v>
      </c>
      <c r="AY198">
        <f t="shared" ref="AY198:AY261" si="79">SUM(AP198:AX198)</f>
        <v>5</v>
      </c>
    </row>
    <row r="199" spans="1:51" x14ac:dyDescent="0.3">
      <c r="A199" s="1" t="s">
        <v>193</v>
      </c>
      <c r="B199" s="2">
        <v>4910604</v>
      </c>
      <c r="C199" s="3" t="s">
        <v>5335</v>
      </c>
      <c r="D199" s="5">
        <v>19.78</v>
      </c>
      <c r="E199" s="5">
        <v>350.34438856000003</v>
      </c>
      <c r="F199" s="3" t="s">
        <v>4475</v>
      </c>
      <c r="G199" s="3" t="s">
        <v>4529</v>
      </c>
      <c r="H199" s="3" t="s">
        <v>4569</v>
      </c>
      <c r="I199" s="3" t="s">
        <v>4572</v>
      </c>
      <c r="J199" s="3" t="s">
        <v>4697</v>
      </c>
      <c r="K199" s="6">
        <v>613253</v>
      </c>
      <c r="L199" s="6">
        <v>610969</v>
      </c>
      <c r="M199" s="6">
        <v>57296</v>
      </c>
      <c r="N199" s="6">
        <v>57759</v>
      </c>
      <c r="O199" s="6">
        <v>36775</v>
      </c>
      <c r="P199" s="6">
        <v>35292</v>
      </c>
      <c r="Q199" s="6">
        <v>16163</v>
      </c>
      <c r="R199" s="6">
        <v>10573</v>
      </c>
      <c r="S199" s="6">
        <v>44130</v>
      </c>
      <c r="T199" s="6">
        <v>50213</v>
      </c>
      <c r="U199" s="6">
        <v>93092</v>
      </c>
      <c r="V199" s="6">
        <v>92752</v>
      </c>
      <c r="W199" s="6">
        <v>569588</v>
      </c>
      <c r="X199" s="6">
        <v>560703</v>
      </c>
      <c r="Y199" s="6">
        <v>236501</v>
      </c>
      <c r="Z199" s="6">
        <v>223495</v>
      </c>
      <c r="AA199" s="6">
        <v>89408</v>
      </c>
      <c r="AB199" s="6">
        <v>78875</v>
      </c>
      <c r="AC199" s="6">
        <v>17710887</v>
      </c>
      <c r="AD199" s="6">
        <v>17670026</v>
      </c>
      <c r="AF199">
        <f t="shared" si="60"/>
        <v>2.8376651193494244E-2</v>
      </c>
      <c r="AG199">
        <f t="shared" si="61"/>
        <v>1.8856685268314955E-2</v>
      </c>
      <c r="AH199">
        <f t="shared" si="62"/>
        <v>0.16343743196837013</v>
      </c>
      <c r="AI199">
        <f t="shared" si="63"/>
        <v>0.16542090910874385</v>
      </c>
      <c r="AJ199">
        <f t="shared" si="64"/>
        <v>2.6451883500357911</v>
      </c>
      <c r="AK199">
        <f t="shared" si="65"/>
        <v>2.8335340729001586</v>
      </c>
      <c r="AL199">
        <f t="shared" si="66"/>
        <v>5.9967093516052915E-2</v>
      </c>
      <c r="AM199">
        <f t="shared" si="67"/>
        <v>5.7763978205113517E-2</v>
      </c>
      <c r="AN199">
        <f t="shared" si="68"/>
        <v>1.076660674031054</v>
      </c>
      <c r="AO199">
        <f t="shared" si="69"/>
        <v>1.0896481738103774</v>
      </c>
      <c r="AP199">
        <f t="shared" si="70"/>
        <v>1</v>
      </c>
      <c r="AQ199">
        <f t="shared" si="71"/>
        <v>1</v>
      </c>
      <c r="AR199">
        <f t="shared" si="72"/>
        <v>1</v>
      </c>
      <c r="AS199">
        <f t="shared" si="73"/>
        <v>1</v>
      </c>
      <c r="AT199">
        <f t="shared" si="74"/>
        <v>1</v>
      </c>
      <c r="AU199">
        <f t="shared" si="75"/>
        <v>0</v>
      </c>
      <c r="AV199">
        <f t="shared" si="76"/>
        <v>1</v>
      </c>
      <c r="AW199">
        <f t="shared" si="77"/>
        <v>0</v>
      </c>
      <c r="AX199">
        <f t="shared" si="78"/>
        <v>0</v>
      </c>
      <c r="AY199">
        <f t="shared" si="79"/>
        <v>6</v>
      </c>
    </row>
    <row r="200" spans="1:51" x14ac:dyDescent="0.3">
      <c r="A200" s="1" t="s">
        <v>194</v>
      </c>
      <c r="B200" s="2">
        <v>4009156</v>
      </c>
      <c r="C200" s="3" t="s">
        <v>5337</v>
      </c>
      <c r="D200" s="5">
        <v>13.5</v>
      </c>
      <c r="E200" s="5">
        <v>218.0525805</v>
      </c>
      <c r="F200" s="3" t="s">
        <v>4525</v>
      </c>
      <c r="G200" s="3" t="s">
        <v>4698</v>
      </c>
      <c r="H200" s="3" t="s">
        <v>4698</v>
      </c>
      <c r="I200" s="3" t="s">
        <v>4699</v>
      </c>
      <c r="J200" s="3" t="s">
        <v>4700</v>
      </c>
      <c r="K200" s="6">
        <v>68708</v>
      </c>
      <c r="L200" s="6">
        <v>72940</v>
      </c>
      <c r="M200" s="6">
        <v>315</v>
      </c>
      <c r="N200" s="6">
        <v>27148</v>
      </c>
      <c r="O200" s="6">
        <v>-13145</v>
      </c>
      <c r="P200" s="6">
        <v>13495</v>
      </c>
      <c r="Q200" s="6">
        <v>-16519</v>
      </c>
      <c r="R200" s="6">
        <v>4522</v>
      </c>
      <c r="S200" s="6">
        <v>-22041</v>
      </c>
      <c r="T200" s="6">
        <v>-19235</v>
      </c>
      <c r="U200" s="6">
        <v>167726</v>
      </c>
      <c r="V200" s="6">
        <v>154568</v>
      </c>
      <c r="W200" s="6">
        <v>1042718</v>
      </c>
      <c r="X200" s="6">
        <v>1026376</v>
      </c>
      <c r="Y200" s="6" t="s">
        <v>4474</v>
      </c>
      <c r="Z200" s="6" t="s">
        <v>4474</v>
      </c>
      <c r="AA200" s="6" t="s">
        <v>4474</v>
      </c>
      <c r="AB200" s="6" t="s">
        <v>4474</v>
      </c>
      <c r="AC200" s="6">
        <v>16152043</v>
      </c>
      <c r="AD200" s="6">
        <v>16152043</v>
      </c>
      <c r="AF200">
        <f t="shared" si="60"/>
        <v>-1.5842250733180015E-2</v>
      </c>
      <c r="AG200">
        <f t="shared" si="61"/>
        <v>4.4057928088731615E-3</v>
      </c>
      <c r="AH200">
        <f t="shared" si="62"/>
        <v>0.160854612656538</v>
      </c>
      <c r="AI200">
        <f t="shared" si="63"/>
        <v>0.15059588299024917</v>
      </c>
      <c r="AJ200" t="e">
        <f t="shared" si="64"/>
        <v>#VALUE!</v>
      </c>
      <c r="AK200" t="e">
        <f t="shared" si="65"/>
        <v>#VALUE!</v>
      </c>
      <c r="AL200">
        <f t="shared" si="66"/>
        <v>-0.19131687721953775</v>
      </c>
      <c r="AM200">
        <f t="shared" si="67"/>
        <v>0.18501508088840143</v>
      </c>
      <c r="AN200">
        <f t="shared" si="68"/>
        <v>6.5893175335996881E-2</v>
      </c>
      <c r="AO200">
        <f t="shared" si="69"/>
        <v>7.1065574409378246E-2</v>
      </c>
      <c r="AP200">
        <f t="shared" si="70"/>
        <v>0</v>
      </c>
      <c r="AQ200">
        <f t="shared" si="71"/>
        <v>0</v>
      </c>
      <c r="AR200">
        <f t="shared" si="72"/>
        <v>0</v>
      </c>
      <c r="AS200">
        <f t="shared" si="73"/>
        <v>0</v>
      </c>
      <c r="AT200">
        <f t="shared" si="74"/>
        <v>0</v>
      </c>
      <c r="AU200">
        <f t="shared" si="75"/>
        <v>0</v>
      </c>
      <c r="AV200">
        <f t="shared" si="76"/>
        <v>0</v>
      </c>
      <c r="AW200">
        <f t="shared" si="77"/>
        <v>0</v>
      </c>
      <c r="AX200">
        <f t="shared" si="78"/>
        <v>0</v>
      </c>
      <c r="AY200">
        <f t="shared" si="79"/>
        <v>0</v>
      </c>
    </row>
    <row r="201" spans="1:51" x14ac:dyDescent="0.3">
      <c r="A201" s="1" t="s">
        <v>195</v>
      </c>
      <c r="B201" s="2">
        <v>4093614</v>
      </c>
      <c r="C201" s="3" t="s">
        <v>5337</v>
      </c>
      <c r="D201" s="5">
        <v>71.23</v>
      </c>
      <c r="E201" s="5">
        <v>2692.2712637899999</v>
      </c>
      <c r="F201" s="3" t="s">
        <v>4651</v>
      </c>
      <c r="G201" s="3" t="s">
        <v>4651</v>
      </c>
      <c r="H201" s="3" t="s">
        <v>4701</v>
      </c>
      <c r="I201" s="3" t="s">
        <v>4701</v>
      </c>
      <c r="J201" s="3" t="s">
        <v>4702</v>
      </c>
      <c r="K201" s="6">
        <v>577541</v>
      </c>
      <c r="L201" s="6">
        <v>567455</v>
      </c>
      <c r="M201" s="6">
        <v>227124</v>
      </c>
      <c r="N201" s="6">
        <v>222467</v>
      </c>
      <c r="O201" s="6">
        <v>183356</v>
      </c>
      <c r="P201" s="6">
        <v>179375</v>
      </c>
      <c r="Q201" s="6">
        <v>111261</v>
      </c>
      <c r="R201" s="6">
        <v>106992</v>
      </c>
      <c r="S201" s="6">
        <v>145381</v>
      </c>
      <c r="T201" s="6">
        <v>120434</v>
      </c>
      <c r="U201" s="6">
        <v>760247</v>
      </c>
      <c r="V201" s="6">
        <v>768028</v>
      </c>
      <c r="W201" s="6">
        <v>2420624</v>
      </c>
      <c r="X201" s="6">
        <v>2348320</v>
      </c>
      <c r="Y201" s="6">
        <v>222360</v>
      </c>
      <c r="Z201" s="6">
        <v>209523</v>
      </c>
      <c r="AA201" s="6">
        <v>321432</v>
      </c>
      <c r="AB201" s="6">
        <v>299118</v>
      </c>
      <c r="AC201" s="6">
        <v>37796873</v>
      </c>
      <c r="AD201" s="6">
        <v>37457199</v>
      </c>
      <c r="AF201">
        <f t="shared" si="60"/>
        <v>4.5963768020146872E-2</v>
      </c>
      <c r="AG201">
        <f t="shared" si="61"/>
        <v>4.5561081964979218E-2</v>
      </c>
      <c r="AH201">
        <f t="shared" si="62"/>
        <v>0.31407066938111827</v>
      </c>
      <c r="AI201">
        <f t="shared" si="63"/>
        <v>0.3270542345165906</v>
      </c>
      <c r="AJ201">
        <f t="shared" si="64"/>
        <v>0.691779287687598</v>
      </c>
      <c r="AK201">
        <f t="shared" si="65"/>
        <v>0.70046937997713277</v>
      </c>
      <c r="AL201">
        <f t="shared" si="66"/>
        <v>0.3174770276049666</v>
      </c>
      <c r="AM201">
        <f t="shared" si="67"/>
        <v>0.31610436069820513</v>
      </c>
      <c r="AN201">
        <f t="shared" si="68"/>
        <v>0.23859178459769051</v>
      </c>
      <c r="AO201">
        <f t="shared" si="69"/>
        <v>0.2416429617769299</v>
      </c>
      <c r="AP201">
        <f t="shared" si="70"/>
        <v>1</v>
      </c>
      <c r="AQ201">
        <f t="shared" si="71"/>
        <v>1</v>
      </c>
      <c r="AR201">
        <f t="shared" si="72"/>
        <v>1</v>
      </c>
      <c r="AS201">
        <f t="shared" si="73"/>
        <v>1</v>
      </c>
      <c r="AT201">
        <f t="shared" si="74"/>
        <v>1</v>
      </c>
      <c r="AU201">
        <f t="shared" si="75"/>
        <v>0</v>
      </c>
      <c r="AV201">
        <f t="shared" si="76"/>
        <v>1</v>
      </c>
      <c r="AW201">
        <f t="shared" si="77"/>
        <v>0</v>
      </c>
      <c r="AX201">
        <f t="shared" si="78"/>
        <v>0</v>
      </c>
      <c r="AY201">
        <f t="shared" si="79"/>
        <v>6</v>
      </c>
    </row>
    <row r="202" spans="1:51" x14ac:dyDescent="0.3">
      <c r="A202" s="1" t="s">
        <v>196</v>
      </c>
      <c r="B202" s="2">
        <v>4433631</v>
      </c>
      <c r="C202" s="3" t="s">
        <v>5337</v>
      </c>
      <c r="D202" s="7">
        <v>8.5500000000000007</v>
      </c>
      <c r="E202" s="5">
        <v>22.777028999999999</v>
      </c>
      <c r="F202" s="3" t="s">
        <v>4525</v>
      </c>
      <c r="G202" s="3" t="s">
        <v>4698</v>
      </c>
      <c r="H202" s="3" t="s">
        <v>4698</v>
      </c>
      <c r="I202" s="3" t="s">
        <v>4699</v>
      </c>
      <c r="J202" s="3" t="s">
        <v>4703</v>
      </c>
      <c r="K202" s="6">
        <v>62098</v>
      </c>
      <c r="L202" s="6">
        <v>62665</v>
      </c>
      <c r="M202" s="6">
        <v>-166733</v>
      </c>
      <c r="N202" s="6">
        <v>-140096</v>
      </c>
      <c r="O202" s="6">
        <v>-187891</v>
      </c>
      <c r="P202" s="6">
        <v>-163339</v>
      </c>
      <c r="Q202" s="6">
        <v>-207817</v>
      </c>
      <c r="R202" s="6">
        <v>-182725</v>
      </c>
      <c r="S202" s="6">
        <v>-169</v>
      </c>
      <c r="T202" s="6">
        <v>-2489</v>
      </c>
      <c r="U202" s="6">
        <v>347913</v>
      </c>
      <c r="V202" s="6">
        <v>347115</v>
      </c>
      <c r="W202" s="6">
        <v>567912</v>
      </c>
      <c r="X202" s="6">
        <v>598916</v>
      </c>
      <c r="Y202" s="6" t="s">
        <v>4474</v>
      </c>
      <c r="Z202" s="6" t="s">
        <v>4474</v>
      </c>
      <c r="AA202" s="6" t="s">
        <v>4474</v>
      </c>
      <c r="AB202" s="6" t="s">
        <v>4474</v>
      </c>
      <c r="AC202" s="6">
        <v>2663980</v>
      </c>
      <c r="AD202" s="6">
        <v>2642764</v>
      </c>
      <c r="AF202">
        <f t="shared" si="60"/>
        <v>-0.36593169364267703</v>
      </c>
      <c r="AG202">
        <f t="shared" si="61"/>
        <v>-0.30509286778112454</v>
      </c>
      <c r="AH202">
        <f t="shared" si="62"/>
        <v>0.61261779994083587</v>
      </c>
      <c r="AI202">
        <f t="shared" si="63"/>
        <v>0.57957209358240558</v>
      </c>
      <c r="AJ202" t="e">
        <f t="shared" si="64"/>
        <v>#VALUE!</v>
      </c>
      <c r="AK202" t="e">
        <f t="shared" si="65"/>
        <v>#VALUE!</v>
      </c>
      <c r="AL202">
        <f t="shared" si="66"/>
        <v>-3.0257174144094816</v>
      </c>
      <c r="AM202">
        <f t="shared" si="67"/>
        <v>-2.6065427272001913</v>
      </c>
      <c r="AN202">
        <f t="shared" si="68"/>
        <v>0.1093444054712702</v>
      </c>
      <c r="AO202">
        <f t="shared" si="69"/>
        <v>0.10463069946369774</v>
      </c>
      <c r="AP202">
        <f t="shared" si="70"/>
        <v>0</v>
      </c>
      <c r="AQ202">
        <f t="shared" si="71"/>
        <v>0</v>
      </c>
      <c r="AR202">
        <f t="shared" si="72"/>
        <v>0</v>
      </c>
      <c r="AS202">
        <f t="shared" si="73"/>
        <v>1</v>
      </c>
      <c r="AT202">
        <f t="shared" si="74"/>
        <v>0</v>
      </c>
      <c r="AU202">
        <f t="shared" si="75"/>
        <v>0</v>
      </c>
      <c r="AV202">
        <f t="shared" si="76"/>
        <v>0</v>
      </c>
      <c r="AW202">
        <f t="shared" si="77"/>
        <v>1</v>
      </c>
      <c r="AX202">
        <f t="shared" si="78"/>
        <v>0</v>
      </c>
      <c r="AY202">
        <f t="shared" si="79"/>
        <v>2</v>
      </c>
    </row>
    <row r="203" spans="1:51" x14ac:dyDescent="0.3">
      <c r="A203" s="1" t="s">
        <v>197</v>
      </c>
      <c r="B203" s="2">
        <v>4991374</v>
      </c>
      <c r="C203" s="3" t="s">
        <v>5335</v>
      </c>
      <c r="D203" s="5">
        <v>26.08</v>
      </c>
      <c r="E203" s="5">
        <v>1028.9398472</v>
      </c>
      <c r="F203" s="3" t="s">
        <v>4485</v>
      </c>
      <c r="G203" s="3" t="s">
        <v>4486</v>
      </c>
      <c r="H203" s="3" t="s">
        <v>4545</v>
      </c>
      <c r="I203" s="3" t="s">
        <v>4546</v>
      </c>
      <c r="J203" s="3" t="s">
        <v>4704</v>
      </c>
      <c r="K203" s="6">
        <v>176142</v>
      </c>
      <c r="L203" s="6">
        <v>155675</v>
      </c>
      <c r="M203" s="6">
        <v>7730</v>
      </c>
      <c r="N203" s="6">
        <v>2529</v>
      </c>
      <c r="O203" s="6">
        <v>3075</v>
      </c>
      <c r="P203" s="6">
        <v>-1854</v>
      </c>
      <c r="Q203" s="6">
        <v>-865</v>
      </c>
      <c r="R203" s="6">
        <v>-8237</v>
      </c>
      <c r="S203" s="6">
        <v>19607</v>
      </c>
      <c r="T203" s="6">
        <v>7792</v>
      </c>
      <c r="U203" s="6" t="s">
        <v>4474</v>
      </c>
      <c r="V203" s="6" t="s">
        <v>4474</v>
      </c>
      <c r="W203" s="6">
        <v>298448</v>
      </c>
      <c r="X203" s="6">
        <v>240143</v>
      </c>
      <c r="Y203" s="6">
        <v>195077</v>
      </c>
      <c r="Z203" s="6">
        <v>173025</v>
      </c>
      <c r="AA203" s="6">
        <v>95085</v>
      </c>
      <c r="AB203" s="6">
        <v>86184</v>
      </c>
      <c r="AC203" s="6">
        <v>39453215</v>
      </c>
      <c r="AD203" s="6">
        <v>38295761</v>
      </c>
      <c r="AF203">
        <f t="shared" si="60"/>
        <v>-2.8983273468074842E-3</v>
      </c>
      <c r="AG203">
        <f t="shared" si="61"/>
        <v>-3.4300396014041633E-2</v>
      </c>
      <c r="AH203" t="e">
        <f t="shared" si="62"/>
        <v>#VALUE!</v>
      </c>
      <c r="AI203" t="e">
        <f t="shared" si="63"/>
        <v>#VALUE!</v>
      </c>
      <c r="AJ203">
        <f t="shared" si="64"/>
        <v>2.0516064573802386</v>
      </c>
      <c r="AK203">
        <f t="shared" si="65"/>
        <v>2.007623224728488</v>
      </c>
      <c r="AL203">
        <f t="shared" si="66"/>
        <v>1.7457505875941002E-2</v>
      </c>
      <c r="AM203">
        <f t="shared" si="67"/>
        <v>-1.190942669022001E-2</v>
      </c>
      <c r="AN203">
        <f t="shared" si="68"/>
        <v>0.59019326649868653</v>
      </c>
      <c r="AO203">
        <f t="shared" si="69"/>
        <v>0.64825957866771045</v>
      </c>
      <c r="AP203">
        <f t="shared" si="70"/>
        <v>0</v>
      </c>
      <c r="AQ203">
        <f t="shared" si="71"/>
        <v>1</v>
      </c>
      <c r="AR203">
        <f t="shared" si="72"/>
        <v>1</v>
      </c>
      <c r="AS203">
        <f t="shared" si="73"/>
        <v>1</v>
      </c>
      <c r="AT203">
        <f t="shared" si="74"/>
        <v>0</v>
      </c>
      <c r="AU203">
        <f t="shared" si="75"/>
        <v>1</v>
      </c>
      <c r="AV203">
        <f t="shared" si="76"/>
        <v>1</v>
      </c>
      <c r="AW203">
        <f t="shared" si="77"/>
        <v>0</v>
      </c>
      <c r="AX203">
        <f t="shared" si="78"/>
        <v>0</v>
      </c>
      <c r="AY203">
        <f t="shared" si="79"/>
        <v>5</v>
      </c>
    </row>
    <row r="204" spans="1:51" x14ac:dyDescent="0.3">
      <c r="A204" s="1" t="s">
        <v>198</v>
      </c>
      <c r="B204" s="2">
        <v>4290489</v>
      </c>
      <c r="C204" s="3" t="s">
        <v>5337</v>
      </c>
      <c r="D204" s="5">
        <v>176.94</v>
      </c>
      <c r="E204" s="5">
        <v>82682.186259060007</v>
      </c>
      <c r="F204" s="3" t="s">
        <v>4525</v>
      </c>
      <c r="G204" s="3" t="s">
        <v>4526</v>
      </c>
      <c r="H204" s="3" t="s">
        <v>4705</v>
      </c>
      <c r="I204" s="3" t="s">
        <v>4706</v>
      </c>
      <c r="J204" s="3" t="s">
        <v>4707</v>
      </c>
      <c r="K204" s="6">
        <v>10875800</v>
      </c>
      <c r="L204" s="6">
        <v>11513400</v>
      </c>
      <c r="M204" s="6">
        <v>6312100</v>
      </c>
      <c r="N204" s="6">
        <v>6818400</v>
      </c>
      <c r="O204" s="6">
        <v>3977500</v>
      </c>
      <c r="P204" s="6">
        <v>4179500</v>
      </c>
      <c r="Q204" s="6">
        <v>1063000</v>
      </c>
      <c r="R204" s="6">
        <v>2420700</v>
      </c>
      <c r="S204" s="6">
        <v>5233400</v>
      </c>
      <c r="T204" s="6">
        <v>5064600</v>
      </c>
      <c r="U204" s="6">
        <v>33350600</v>
      </c>
      <c r="V204" s="6">
        <v>35618700</v>
      </c>
      <c r="W204" s="6">
        <v>62816800</v>
      </c>
      <c r="X204" s="6">
        <v>65837800</v>
      </c>
      <c r="Y204" s="6" t="s">
        <v>4474</v>
      </c>
      <c r="Z204" s="6" t="s">
        <v>4474</v>
      </c>
      <c r="AA204" s="6" t="s">
        <v>4474</v>
      </c>
      <c r="AB204" s="6" t="s">
        <v>4474</v>
      </c>
      <c r="AC204" s="6">
        <v>467276000</v>
      </c>
      <c r="AD204" s="6">
        <v>467077000</v>
      </c>
      <c r="AF204">
        <f t="shared" si="60"/>
        <v>1.6922224627806574E-2</v>
      </c>
      <c r="AG204">
        <f t="shared" si="61"/>
        <v>3.6767631968261397E-2</v>
      </c>
      <c r="AH204">
        <f t="shared" si="62"/>
        <v>0.53091848040651546</v>
      </c>
      <c r="AI204">
        <f t="shared" si="63"/>
        <v>0.54100683801706617</v>
      </c>
      <c r="AJ204" t="e">
        <f t="shared" si="64"/>
        <v>#VALUE!</v>
      </c>
      <c r="AK204" t="e">
        <f t="shared" si="65"/>
        <v>#VALUE!</v>
      </c>
      <c r="AL204">
        <f t="shared" si="66"/>
        <v>0.36572022288015593</v>
      </c>
      <c r="AM204">
        <f t="shared" si="67"/>
        <v>0.363011794951969</v>
      </c>
      <c r="AN204">
        <f t="shared" si="68"/>
        <v>0.17313521223621706</v>
      </c>
      <c r="AO204">
        <f t="shared" si="69"/>
        <v>0.17487522365571145</v>
      </c>
      <c r="AP204">
        <f t="shared" si="70"/>
        <v>1</v>
      </c>
      <c r="AQ204">
        <f t="shared" si="71"/>
        <v>1</v>
      </c>
      <c r="AR204">
        <f t="shared" si="72"/>
        <v>0</v>
      </c>
      <c r="AS204">
        <f t="shared" si="73"/>
        <v>1</v>
      </c>
      <c r="AT204">
        <f t="shared" si="74"/>
        <v>1</v>
      </c>
      <c r="AU204">
        <f t="shared" si="75"/>
        <v>0</v>
      </c>
      <c r="AV204">
        <f t="shared" si="76"/>
        <v>1</v>
      </c>
      <c r="AW204">
        <f t="shared" si="77"/>
        <v>0</v>
      </c>
      <c r="AX204">
        <f t="shared" si="78"/>
        <v>0</v>
      </c>
      <c r="AY204">
        <f t="shared" si="79"/>
        <v>5</v>
      </c>
    </row>
    <row r="205" spans="1:51" x14ac:dyDescent="0.3">
      <c r="A205" s="1" t="s">
        <v>199</v>
      </c>
      <c r="B205" s="2">
        <v>4981574</v>
      </c>
      <c r="C205" s="3" t="s">
        <v>5337</v>
      </c>
      <c r="D205" s="7">
        <v>4.67</v>
      </c>
      <c r="E205" s="5">
        <v>134.43916143000001</v>
      </c>
      <c r="F205" s="3" t="s">
        <v>4583</v>
      </c>
      <c r="G205" s="3" t="s">
        <v>4583</v>
      </c>
      <c r="H205" s="3" t="s">
        <v>4584</v>
      </c>
      <c r="I205" s="3" t="s">
        <v>4708</v>
      </c>
      <c r="J205" s="3" t="s">
        <v>4709</v>
      </c>
      <c r="K205" s="6">
        <v>553839</v>
      </c>
      <c r="L205" s="6">
        <v>585049</v>
      </c>
      <c r="M205" s="6">
        <v>19675</v>
      </c>
      <c r="N205" s="6">
        <v>44116</v>
      </c>
      <c r="O205" s="6">
        <v>-2810</v>
      </c>
      <c r="P205" s="6">
        <v>21630</v>
      </c>
      <c r="Q205" s="6">
        <v>-28932</v>
      </c>
      <c r="R205" s="6">
        <v>-3515</v>
      </c>
      <c r="S205" s="6">
        <v>57257</v>
      </c>
      <c r="T205" s="6">
        <v>-18598</v>
      </c>
      <c r="U205" s="6">
        <v>178749</v>
      </c>
      <c r="V205" s="6">
        <v>211254</v>
      </c>
      <c r="W205" s="6">
        <v>759458</v>
      </c>
      <c r="X205" s="6">
        <v>807455</v>
      </c>
      <c r="Y205" s="6">
        <v>425105</v>
      </c>
      <c r="Z205" s="6">
        <v>477581</v>
      </c>
      <c r="AA205" s="6">
        <v>225304</v>
      </c>
      <c r="AB205" s="6">
        <v>214928</v>
      </c>
      <c r="AC205" s="6">
        <v>28610801</v>
      </c>
      <c r="AD205" s="6">
        <v>28740247</v>
      </c>
      <c r="AF205">
        <f t="shared" si="60"/>
        <v>-3.8095589222840502E-2</v>
      </c>
      <c r="AG205">
        <f t="shared" si="61"/>
        <v>-4.3531837687549148E-3</v>
      </c>
      <c r="AH205">
        <f t="shared" si="62"/>
        <v>0.23536390425803666</v>
      </c>
      <c r="AI205">
        <f t="shared" si="63"/>
        <v>0.26162944064994337</v>
      </c>
      <c r="AJ205">
        <f t="shared" si="64"/>
        <v>1.8868062706387814</v>
      </c>
      <c r="AK205">
        <f t="shared" si="65"/>
        <v>2.2220511054864884</v>
      </c>
      <c r="AL205">
        <f t="shared" si="66"/>
        <v>-5.0736766461011232E-3</v>
      </c>
      <c r="AM205">
        <f t="shared" si="67"/>
        <v>3.697126223615458E-2</v>
      </c>
      <c r="AN205">
        <f t="shared" si="68"/>
        <v>0.72925560070471307</v>
      </c>
      <c r="AO205">
        <f t="shared" si="69"/>
        <v>0.72455926336452181</v>
      </c>
      <c r="AP205">
        <f t="shared" si="70"/>
        <v>0</v>
      </c>
      <c r="AQ205">
        <f t="shared" si="71"/>
        <v>1</v>
      </c>
      <c r="AR205">
        <f t="shared" si="72"/>
        <v>0</v>
      </c>
      <c r="AS205">
        <f t="shared" si="73"/>
        <v>1</v>
      </c>
      <c r="AT205">
        <f t="shared" si="74"/>
        <v>1</v>
      </c>
      <c r="AU205">
        <f t="shared" si="75"/>
        <v>0</v>
      </c>
      <c r="AV205">
        <f t="shared" si="76"/>
        <v>0</v>
      </c>
      <c r="AW205">
        <f t="shared" si="77"/>
        <v>1</v>
      </c>
      <c r="AX205">
        <f t="shared" si="78"/>
        <v>1</v>
      </c>
      <c r="AY205">
        <f t="shared" si="79"/>
        <v>5</v>
      </c>
    </row>
    <row r="206" spans="1:51" x14ac:dyDescent="0.3">
      <c r="A206" s="1" t="s">
        <v>200</v>
      </c>
      <c r="B206" s="2">
        <v>4004387</v>
      </c>
      <c r="C206" s="3" t="s">
        <v>5337</v>
      </c>
      <c r="D206" s="5">
        <v>121.01</v>
      </c>
      <c r="E206" s="5">
        <v>23584.10950789</v>
      </c>
      <c r="F206" s="3" t="s">
        <v>4651</v>
      </c>
      <c r="G206" s="3" t="s">
        <v>4651</v>
      </c>
      <c r="H206" s="3" t="s">
        <v>4701</v>
      </c>
      <c r="I206" s="3" t="s">
        <v>4701</v>
      </c>
      <c r="J206" s="3" t="s">
        <v>4702</v>
      </c>
      <c r="K206" s="6">
        <v>4515000</v>
      </c>
      <c r="L206" s="6">
        <v>4359000</v>
      </c>
      <c r="M206" s="6">
        <v>2408000</v>
      </c>
      <c r="N206" s="6">
        <v>2322000</v>
      </c>
      <c r="O206" s="6">
        <v>1646000</v>
      </c>
      <c r="P206" s="6">
        <v>1583000</v>
      </c>
      <c r="Q206" s="6">
        <v>983000</v>
      </c>
      <c r="R206" s="6">
        <v>956000</v>
      </c>
      <c r="S206" s="6">
        <v>1933000</v>
      </c>
      <c r="T206" s="6">
        <v>1887000</v>
      </c>
      <c r="U206" s="6">
        <v>12553000</v>
      </c>
      <c r="V206" s="6">
        <v>12556000</v>
      </c>
      <c r="W206" s="6">
        <v>31790000</v>
      </c>
      <c r="X206" s="6">
        <v>31215000</v>
      </c>
      <c r="Y206" s="6">
        <v>1237000</v>
      </c>
      <c r="Z206" s="6">
        <v>1165000</v>
      </c>
      <c r="AA206" s="6">
        <v>2132000</v>
      </c>
      <c r="AB206" s="6">
        <v>1825000</v>
      </c>
      <c r="AC206" s="6">
        <v>194893819</v>
      </c>
      <c r="AD206" s="6">
        <v>194862821</v>
      </c>
      <c r="AF206">
        <f t="shared" si="60"/>
        <v>3.0921673482227116E-2</v>
      </c>
      <c r="AG206">
        <f t="shared" si="61"/>
        <v>3.0626301457632548E-2</v>
      </c>
      <c r="AH206">
        <f t="shared" si="62"/>
        <v>0.39487260144699593</v>
      </c>
      <c r="AI206">
        <f t="shared" si="63"/>
        <v>0.40224251161300656</v>
      </c>
      <c r="AJ206">
        <f t="shared" si="64"/>
        <v>0.58020637898686678</v>
      </c>
      <c r="AK206">
        <f t="shared" si="65"/>
        <v>0.63835616438356169</v>
      </c>
      <c r="AL206">
        <f t="shared" si="66"/>
        <v>0.36456256921373198</v>
      </c>
      <c r="AM206">
        <f t="shared" si="67"/>
        <v>0.36315668731360407</v>
      </c>
      <c r="AN206">
        <f t="shared" si="68"/>
        <v>0.14202579427492923</v>
      </c>
      <c r="AO206">
        <f t="shared" si="69"/>
        <v>0.13964440172993753</v>
      </c>
      <c r="AP206">
        <f t="shared" si="70"/>
        <v>1</v>
      </c>
      <c r="AQ206">
        <f t="shared" si="71"/>
        <v>1</v>
      </c>
      <c r="AR206">
        <f t="shared" si="72"/>
        <v>1</v>
      </c>
      <c r="AS206">
        <f t="shared" si="73"/>
        <v>1</v>
      </c>
      <c r="AT206">
        <f t="shared" si="74"/>
        <v>1</v>
      </c>
      <c r="AU206">
        <f t="shared" si="75"/>
        <v>0</v>
      </c>
      <c r="AV206">
        <f t="shared" si="76"/>
        <v>1</v>
      </c>
      <c r="AW206">
        <f t="shared" si="77"/>
        <v>1</v>
      </c>
      <c r="AX206">
        <f t="shared" si="78"/>
        <v>0</v>
      </c>
      <c r="AY206">
        <f t="shared" si="79"/>
        <v>7</v>
      </c>
    </row>
    <row r="207" spans="1:51" x14ac:dyDescent="0.3">
      <c r="A207" s="1" t="s">
        <v>201</v>
      </c>
      <c r="B207" s="2">
        <v>5151787</v>
      </c>
      <c r="C207" s="3" t="s">
        <v>5337</v>
      </c>
      <c r="D207" s="5">
        <v>8.58</v>
      </c>
      <c r="E207" s="5">
        <v>131.44413281999999</v>
      </c>
      <c r="F207" s="3" t="s">
        <v>4470</v>
      </c>
      <c r="G207" s="3" t="s">
        <v>4512</v>
      </c>
      <c r="H207" s="3" t="s">
        <v>4710</v>
      </c>
      <c r="I207" s="3" t="s">
        <v>4710</v>
      </c>
      <c r="J207" s="3" t="s">
        <v>4504</v>
      </c>
      <c r="K207" s="6">
        <v>254035</v>
      </c>
      <c r="L207" s="6">
        <v>254911</v>
      </c>
      <c r="M207" s="6">
        <v>-200511</v>
      </c>
      <c r="N207" s="6">
        <v>-209055</v>
      </c>
      <c r="O207" s="6">
        <v>-227319</v>
      </c>
      <c r="P207" s="6">
        <v>-235815</v>
      </c>
      <c r="Q207" s="6">
        <v>-218112</v>
      </c>
      <c r="R207" s="6">
        <v>-311175</v>
      </c>
      <c r="S207" s="6">
        <v>-155479</v>
      </c>
      <c r="T207" s="6">
        <v>-161116</v>
      </c>
      <c r="U207" s="6" t="s">
        <v>4474</v>
      </c>
      <c r="V207" s="6" t="s">
        <v>4474</v>
      </c>
      <c r="W207" s="6">
        <v>482986</v>
      </c>
      <c r="X207" s="6">
        <v>507823</v>
      </c>
      <c r="Y207" s="6">
        <v>356877</v>
      </c>
      <c r="Z207" s="6">
        <v>378174</v>
      </c>
      <c r="AA207" s="6">
        <v>122173</v>
      </c>
      <c r="AB207" s="6">
        <v>117900</v>
      </c>
      <c r="AC207" s="6">
        <v>15287409</v>
      </c>
      <c r="AD207" s="6">
        <v>14956053</v>
      </c>
      <c r="AF207">
        <f t="shared" si="60"/>
        <v>-0.45159072933791039</v>
      </c>
      <c r="AG207">
        <f t="shared" si="61"/>
        <v>-0.61276271456787113</v>
      </c>
      <c r="AH207" t="e">
        <f t="shared" si="62"/>
        <v>#VALUE!</v>
      </c>
      <c r="AI207" t="e">
        <f t="shared" si="63"/>
        <v>#VALUE!</v>
      </c>
      <c r="AJ207">
        <f t="shared" si="64"/>
        <v>2.9210791255023616</v>
      </c>
      <c r="AK207">
        <f t="shared" si="65"/>
        <v>3.2075826972010177</v>
      </c>
      <c r="AL207">
        <f t="shared" si="66"/>
        <v>-0.89483338909992716</v>
      </c>
      <c r="AM207">
        <f t="shared" si="67"/>
        <v>-0.92508757958660082</v>
      </c>
      <c r="AN207">
        <f t="shared" si="68"/>
        <v>0.52596762639082706</v>
      </c>
      <c r="AO207">
        <f t="shared" si="69"/>
        <v>0.50196820545741327</v>
      </c>
      <c r="AP207">
        <f t="shared" si="70"/>
        <v>0</v>
      </c>
      <c r="AQ207">
        <f t="shared" si="71"/>
        <v>0</v>
      </c>
      <c r="AR207">
        <f t="shared" si="72"/>
        <v>1</v>
      </c>
      <c r="AS207">
        <f t="shared" si="73"/>
        <v>1</v>
      </c>
      <c r="AT207">
        <f t="shared" si="74"/>
        <v>0</v>
      </c>
      <c r="AU207">
        <f t="shared" si="75"/>
        <v>0</v>
      </c>
      <c r="AV207">
        <f t="shared" si="76"/>
        <v>1</v>
      </c>
      <c r="AW207">
        <f t="shared" si="77"/>
        <v>1</v>
      </c>
      <c r="AX207">
        <f t="shared" si="78"/>
        <v>0</v>
      </c>
      <c r="AY207">
        <f t="shared" si="79"/>
        <v>4</v>
      </c>
    </row>
    <row r="208" spans="1:51" x14ac:dyDescent="0.3">
      <c r="A208" s="1" t="s">
        <v>202</v>
      </c>
      <c r="B208" s="2">
        <v>4580151</v>
      </c>
      <c r="C208" s="3" t="s">
        <v>5335</v>
      </c>
      <c r="D208" s="5">
        <v>76.25</v>
      </c>
      <c r="E208" s="5">
        <v>1147.87306625</v>
      </c>
      <c r="F208" s="3" t="s">
        <v>4485</v>
      </c>
      <c r="G208" s="3" t="s">
        <v>4486</v>
      </c>
      <c r="H208" s="3" t="s">
        <v>4496</v>
      </c>
      <c r="I208" s="3" t="s">
        <v>4496</v>
      </c>
      <c r="J208" s="3" t="s">
        <v>4711</v>
      </c>
      <c r="K208" s="6">
        <v>1786990</v>
      </c>
      <c r="L208" s="6">
        <v>1808375</v>
      </c>
      <c r="M208" s="6">
        <v>210789</v>
      </c>
      <c r="N208" s="6">
        <v>217189</v>
      </c>
      <c r="O208" s="6">
        <v>156866</v>
      </c>
      <c r="P208" s="6">
        <v>153668</v>
      </c>
      <c r="Q208" s="6">
        <v>105344</v>
      </c>
      <c r="R208" s="6">
        <v>107999</v>
      </c>
      <c r="S208" s="6">
        <v>139761</v>
      </c>
      <c r="T208" s="6">
        <v>184840</v>
      </c>
      <c r="U208" s="6">
        <v>363293</v>
      </c>
      <c r="V208" s="6">
        <v>372175</v>
      </c>
      <c r="W208" s="6">
        <v>1609875</v>
      </c>
      <c r="X208" s="6">
        <v>1623423</v>
      </c>
      <c r="Y208" s="6">
        <v>402643</v>
      </c>
      <c r="Z208" s="6">
        <v>415222</v>
      </c>
      <c r="AA208" s="6">
        <v>208568</v>
      </c>
      <c r="AB208" s="6">
        <v>209356</v>
      </c>
      <c r="AC208" s="6">
        <v>15161275</v>
      </c>
      <c r="AD208" s="6">
        <v>15428962</v>
      </c>
      <c r="AF208">
        <f t="shared" si="60"/>
        <v>6.543613634598959E-2</v>
      </c>
      <c r="AG208">
        <f t="shared" si="61"/>
        <v>6.6525483499987367E-2</v>
      </c>
      <c r="AH208">
        <f t="shared" si="62"/>
        <v>0.22566534668840749</v>
      </c>
      <c r="AI208">
        <f t="shared" si="63"/>
        <v>0.22925325069313421</v>
      </c>
      <c r="AJ208">
        <f t="shared" si="64"/>
        <v>1.9305118714280234</v>
      </c>
      <c r="AK208">
        <f t="shared" si="65"/>
        <v>1.9833298305279046</v>
      </c>
      <c r="AL208">
        <f t="shared" si="66"/>
        <v>8.7782248361770357E-2</v>
      </c>
      <c r="AM208">
        <f t="shared" si="67"/>
        <v>8.4975737886223826E-2</v>
      </c>
      <c r="AN208">
        <f t="shared" si="68"/>
        <v>1.1100178585293889</v>
      </c>
      <c r="AO208">
        <f t="shared" si="69"/>
        <v>1.1139271773283981</v>
      </c>
      <c r="AP208">
        <f t="shared" si="70"/>
        <v>1</v>
      </c>
      <c r="AQ208">
        <f t="shared" si="71"/>
        <v>1</v>
      </c>
      <c r="AR208">
        <f t="shared" si="72"/>
        <v>0</v>
      </c>
      <c r="AS208">
        <f t="shared" si="73"/>
        <v>1</v>
      </c>
      <c r="AT208">
        <f t="shared" si="74"/>
        <v>1</v>
      </c>
      <c r="AU208">
        <f t="shared" si="75"/>
        <v>0</v>
      </c>
      <c r="AV208">
        <f t="shared" si="76"/>
        <v>1</v>
      </c>
      <c r="AW208">
        <f t="shared" si="77"/>
        <v>0</v>
      </c>
      <c r="AX208">
        <f t="shared" si="78"/>
        <v>1</v>
      </c>
      <c r="AY208">
        <f t="shared" si="79"/>
        <v>6</v>
      </c>
    </row>
    <row r="209" spans="1:51" x14ac:dyDescent="0.3">
      <c r="A209" s="1" t="s">
        <v>203</v>
      </c>
      <c r="B209" s="2">
        <v>4077459</v>
      </c>
      <c r="C209" s="3" t="s">
        <v>5335</v>
      </c>
      <c r="D209" s="5">
        <v>44.13</v>
      </c>
      <c r="E209" s="5">
        <v>364.18776756</v>
      </c>
      <c r="F209" s="3" t="s">
        <v>4475</v>
      </c>
      <c r="G209" s="3" t="s">
        <v>4476</v>
      </c>
      <c r="H209" s="3" t="s">
        <v>4477</v>
      </c>
      <c r="I209" s="3" t="s">
        <v>4577</v>
      </c>
      <c r="J209" s="3" t="s">
        <v>4712</v>
      </c>
      <c r="K209" s="6">
        <v>1357351</v>
      </c>
      <c r="L209" s="6">
        <v>1369964</v>
      </c>
      <c r="M209" s="6">
        <v>74591</v>
      </c>
      <c r="N209" s="6">
        <v>30227</v>
      </c>
      <c r="O209" s="6">
        <v>67299</v>
      </c>
      <c r="P209" s="6">
        <v>23165</v>
      </c>
      <c r="Q209" s="6">
        <v>-3981</v>
      </c>
      <c r="R209" s="6">
        <v>-36543</v>
      </c>
      <c r="S209" s="6">
        <v>-34974</v>
      </c>
      <c r="T209" s="6">
        <v>-43471</v>
      </c>
      <c r="U209" s="6">
        <v>763779</v>
      </c>
      <c r="V209" s="6">
        <v>782340</v>
      </c>
      <c r="W209" s="6">
        <v>1575176</v>
      </c>
      <c r="X209" s="6">
        <v>1531270</v>
      </c>
      <c r="Y209" s="6">
        <v>1427236</v>
      </c>
      <c r="Z209" s="6">
        <v>1380956</v>
      </c>
      <c r="AA209" s="6">
        <v>74525</v>
      </c>
      <c r="AB209" s="6">
        <v>75839</v>
      </c>
      <c r="AC209" s="6">
        <v>8253186</v>
      </c>
      <c r="AD209" s="6">
        <v>6396757</v>
      </c>
      <c r="AF209">
        <f t="shared" si="60"/>
        <v>-2.5273366277800066E-3</v>
      </c>
      <c r="AG209">
        <f t="shared" si="61"/>
        <v>-2.3864504626878343E-2</v>
      </c>
      <c r="AH209">
        <f t="shared" si="62"/>
        <v>0.48488486365967992</v>
      </c>
      <c r="AI209">
        <f t="shared" si="63"/>
        <v>0.51090924526700054</v>
      </c>
      <c r="AJ209">
        <f t="shared" si="64"/>
        <v>19.151103656491109</v>
      </c>
      <c r="AK209">
        <f t="shared" si="65"/>
        <v>18.209048115085906</v>
      </c>
      <c r="AL209">
        <f t="shared" si="66"/>
        <v>4.9581132662074881E-2</v>
      </c>
      <c r="AM209">
        <f t="shared" si="67"/>
        <v>1.6909203453521406E-2</v>
      </c>
      <c r="AN209">
        <f t="shared" si="68"/>
        <v>0.8617138656251746</v>
      </c>
      <c r="AO209">
        <f t="shared" si="69"/>
        <v>0.8946586820090513</v>
      </c>
      <c r="AP209">
        <f t="shared" si="70"/>
        <v>0</v>
      </c>
      <c r="AQ209">
        <f t="shared" si="71"/>
        <v>0</v>
      </c>
      <c r="AR209">
        <f t="shared" si="72"/>
        <v>1</v>
      </c>
      <c r="AS209">
        <f t="shared" si="73"/>
        <v>0</v>
      </c>
      <c r="AT209">
        <f t="shared" si="74"/>
        <v>1</v>
      </c>
      <c r="AU209">
        <f t="shared" si="75"/>
        <v>1</v>
      </c>
      <c r="AV209">
        <f t="shared" si="76"/>
        <v>1</v>
      </c>
      <c r="AW209">
        <f t="shared" si="77"/>
        <v>0</v>
      </c>
      <c r="AX209">
        <f t="shared" si="78"/>
        <v>0</v>
      </c>
      <c r="AY209">
        <f t="shared" si="79"/>
        <v>4</v>
      </c>
    </row>
    <row r="210" spans="1:51" x14ac:dyDescent="0.3">
      <c r="A210" s="1" t="s">
        <v>204</v>
      </c>
      <c r="B210" s="2">
        <v>4247582</v>
      </c>
      <c r="C210" s="3" t="s">
        <v>5337</v>
      </c>
      <c r="D210" s="5">
        <v>21.02</v>
      </c>
      <c r="E210" s="5">
        <v>5975.1085200999996</v>
      </c>
      <c r="F210" s="3" t="s">
        <v>4525</v>
      </c>
      <c r="G210" s="3" t="s">
        <v>4526</v>
      </c>
      <c r="H210" s="3" t="s">
        <v>4713</v>
      </c>
      <c r="I210" s="3" t="s">
        <v>4713</v>
      </c>
      <c r="J210" s="3" t="s">
        <v>4528</v>
      </c>
      <c r="K210" s="6">
        <v>2659884</v>
      </c>
      <c r="L210" s="6">
        <v>2651947</v>
      </c>
      <c r="M210" s="6">
        <v>212680</v>
      </c>
      <c r="N210" s="6">
        <v>216133</v>
      </c>
      <c r="O210" s="6">
        <v>-152525</v>
      </c>
      <c r="P210" s="6">
        <v>-149438</v>
      </c>
      <c r="Q210" s="6">
        <v>-285140</v>
      </c>
      <c r="R210" s="6">
        <v>-283503</v>
      </c>
      <c r="S210" s="6">
        <v>422214</v>
      </c>
      <c r="T210" s="6">
        <v>482046</v>
      </c>
      <c r="U210" s="6">
        <v>3373415</v>
      </c>
      <c r="V210" s="6">
        <v>3193658</v>
      </c>
      <c r="W210" s="6">
        <v>7885249</v>
      </c>
      <c r="X210" s="6">
        <v>7802453</v>
      </c>
      <c r="Y210" s="6" t="s">
        <v>4474</v>
      </c>
      <c r="Z210" s="6" t="s">
        <v>4474</v>
      </c>
      <c r="AA210" s="6" t="s">
        <v>4474</v>
      </c>
      <c r="AB210" s="6" t="s">
        <v>4474</v>
      </c>
      <c r="AC210" s="6">
        <v>284257368</v>
      </c>
      <c r="AD210" s="6">
        <v>284079137</v>
      </c>
      <c r="AF210">
        <f t="shared" si="60"/>
        <v>-3.6161191612338432E-2</v>
      </c>
      <c r="AG210">
        <f t="shared" si="61"/>
        <v>-3.6335111534795531E-2</v>
      </c>
      <c r="AH210">
        <f t="shared" si="62"/>
        <v>0.42781337659723873</v>
      </c>
      <c r="AI210">
        <f t="shared" si="63"/>
        <v>0.40931460913638312</v>
      </c>
      <c r="AJ210" t="e">
        <f t="shared" si="64"/>
        <v>#VALUE!</v>
      </c>
      <c r="AK210" t="e">
        <f t="shared" si="65"/>
        <v>#VALUE!</v>
      </c>
      <c r="AL210">
        <f t="shared" si="66"/>
        <v>-5.7342726224151132E-2</v>
      </c>
      <c r="AM210">
        <f t="shared" si="67"/>
        <v>-5.6350296593408539E-2</v>
      </c>
      <c r="AN210">
        <f t="shared" si="68"/>
        <v>0.33732403377496384</v>
      </c>
      <c r="AO210">
        <f t="shared" si="69"/>
        <v>0.33988631523957913</v>
      </c>
      <c r="AP210">
        <f t="shared" si="70"/>
        <v>0</v>
      </c>
      <c r="AQ210">
        <f t="shared" si="71"/>
        <v>1</v>
      </c>
      <c r="AR210">
        <f t="shared" si="72"/>
        <v>1</v>
      </c>
      <c r="AS210">
        <f t="shared" si="73"/>
        <v>1</v>
      </c>
      <c r="AT210">
        <f t="shared" si="74"/>
        <v>0</v>
      </c>
      <c r="AU210">
        <f t="shared" si="75"/>
        <v>0</v>
      </c>
      <c r="AV210">
        <f t="shared" si="76"/>
        <v>0</v>
      </c>
      <c r="AW210">
        <f t="shared" si="77"/>
        <v>0</v>
      </c>
      <c r="AX210">
        <f t="shared" si="78"/>
        <v>0</v>
      </c>
      <c r="AY210">
        <f t="shared" si="79"/>
        <v>3</v>
      </c>
    </row>
    <row r="211" spans="1:51" x14ac:dyDescent="0.3">
      <c r="A211" s="1" t="s">
        <v>205</v>
      </c>
      <c r="B211" s="2">
        <v>113901</v>
      </c>
      <c r="C211" s="3" t="s">
        <v>5337</v>
      </c>
      <c r="D211" s="5">
        <v>517.59</v>
      </c>
      <c r="E211" s="5">
        <v>50213.769215940003</v>
      </c>
      <c r="F211" s="3" t="s">
        <v>4480</v>
      </c>
      <c r="G211" s="3" t="s">
        <v>4491</v>
      </c>
      <c r="H211" s="3" t="s">
        <v>4492</v>
      </c>
      <c r="I211" s="3" t="s">
        <v>4493</v>
      </c>
      <c r="J211" s="3" t="s">
        <v>4658</v>
      </c>
      <c r="K211" s="6">
        <v>17445000</v>
      </c>
      <c r="L211" s="6">
        <v>16961000</v>
      </c>
      <c r="M211" s="6" t="s">
        <v>4474</v>
      </c>
      <c r="N211" s="6" t="s">
        <v>4474</v>
      </c>
      <c r="O211" s="6">
        <v>5936000</v>
      </c>
      <c r="P211" s="6">
        <v>6038000</v>
      </c>
      <c r="Q211" s="6">
        <v>2707000</v>
      </c>
      <c r="R211" s="6">
        <v>3068000</v>
      </c>
      <c r="S211" s="6">
        <v>8355000</v>
      </c>
      <c r="T211" s="6">
        <v>6232000</v>
      </c>
      <c r="U211" s="6">
        <v>3383000</v>
      </c>
      <c r="V211" s="6">
        <v>3381000</v>
      </c>
      <c r="W211" s="6">
        <v>185969000</v>
      </c>
      <c r="X211" s="6">
        <v>179700000</v>
      </c>
      <c r="Y211" s="6">
        <v>35254000</v>
      </c>
      <c r="Z211" s="6">
        <v>31511000</v>
      </c>
      <c r="AA211" s="6">
        <v>11862000</v>
      </c>
      <c r="AB211" s="6">
        <v>10517000</v>
      </c>
      <c r="AC211" s="6">
        <v>97220158</v>
      </c>
      <c r="AD211" s="6">
        <v>98435479</v>
      </c>
      <c r="AF211">
        <f t="shared" si="60"/>
        <v>1.4556189472438955E-2</v>
      </c>
      <c r="AG211">
        <f t="shared" si="61"/>
        <v>1.7072899276572063E-2</v>
      </c>
      <c r="AH211">
        <f t="shared" si="62"/>
        <v>1.8191203910329141E-2</v>
      </c>
      <c r="AI211">
        <f t="shared" si="63"/>
        <v>1.8814691151919867E-2</v>
      </c>
      <c r="AJ211">
        <f t="shared" si="64"/>
        <v>2.9720114651829372</v>
      </c>
      <c r="AK211">
        <f t="shared" si="65"/>
        <v>2.9961966340211088</v>
      </c>
      <c r="AL211">
        <f t="shared" si="66"/>
        <v>0.34026941817139583</v>
      </c>
      <c r="AM211">
        <f t="shared" si="67"/>
        <v>0.35599316078061433</v>
      </c>
      <c r="AN211">
        <f t="shared" si="68"/>
        <v>9.3805956906796301E-2</v>
      </c>
      <c r="AO211">
        <f t="shared" si="69"/>
        <v>9.438508625486923E-2</v>
      </c>
      <c r="AP211">
        <f t="shared" si="70"/>
        <v>1</v>
      </c>
      <c r="AQ211">
        <f t="shared" si="71"/>
        <v>1</v>
      </c>
      <c r="AR211">
        <f t="shared" si="72"/>
        <v>0</v>
      </c>
      <c r="AS211">
        <f t="shared" si="73"/>
        <v>1</v>
      </c>
      <c r="AT211">
        <f t="shared" si="74"/>
        <v>1</v>
      </c>
      <c r="AU211">
        <f t="shared" si="75"/>
        <v>0</v>
      </c>
      <c r="AV211">
        <f t="shared" si="76"/>
        <v>0</v>
      </c>
      <c r="AW211">
        <f t="shared" si="77"/>
        <v>0</v>
      </c>
      <c r="AX211">
        <f t="shared" si="78"/>
        <v>1</v>
      </c>
      <c r="AY211">
        <f t="shared" si="79"/>
        <v>5</v>
      </c>
    </row>
    <row r="212" spans="1:51" x14ac:dyDescent="0.3">
      <c r="A212" s="1" t="s">
        <v>206</v>
      </c>
      <c r="B212" s="2">
        <v>100594</v>
      </c>
      <c r="C212" s="3" t="s">
        <v>5337</v>
      </c>
      <c r="D212" s="5">
        <v>59.94</v>
      </c>
      <c r="E212" s="5">
        <v>4124.4148765800001</v>
      </c>
      <c r="F212" s="3" t="s">
        <v>4480</v>
      </c>
      <c r="G212" s="3" t="s">
        <v>4481</v>
      </c>
      <c r="H212" s="3" t="s">
        <v>4481</v>
      </c>
      <c r="I212" s="3" t="s">
        <v>4482</v>
      </c>
      <c r="J212" s="3" t="s">
        <v>4484</v>
      </c>
      <c r="K212" s="6">
        <v>1099998</v>
      </c>
      <c r="L212" s="6">
        <v>1087161</v>
      </c>
      <c r="M212" s="6" t="s">
        <v>4474</v>
      </c>
      <c r="N212" s="6" t="s">
        <v>4474</v>
      </c>
      <c r="O212" s="6">
        <v>970888</v>
      </c>
      <c r="P212" s="6">
        <v>931746</v>
      </c>
      <c r="Q212" s="6">
        <v>330243</v>
      </c>
      <c r="R212" s="6">
        <v>311146</v>
      </c>
      <c r="S212" s="6">
        <v>236581</v>
      </c>
      <c r="T212" s="6">
        <v>266313</v>
      </c>
      <c r="U212" s="6">
        <v>298109</v>
      </c>
      <c r="V212" s="6">
        <v>298035</v>
      </c>
      <c r="W212" s="6">
        <v>26399782</v>
      </c>
      <c r="X212" s="6">
        <v>26520728</v>
      </c>
      <c r="Y212" s="6" t="s">
        <v>4474</v>
      </c>
      <c r="Z212" s="6" t="s">
        <v>4474</v>
      </c>
      <c r="AA212" s="6" t="s">
        <v>4474</v>
      </c>
      <c r="AB212" s="6" t="s">
        <v>4474</v>
      </c>
      <c r="AC212" s="6">
        <v>69067019</v>
      </c>
      <c r="AD212" s="6">
        <v>69066573</v>
      </c>
      <c r="AF212">
        <f t="shared" si="60"/>
        <v>1.2509307842011725E-2</v>
      </c>
      <c r="AG212">
        <f t="shared" si="61"/>
        <v>1.1732181710848963E-2</v>
      </c>
      <c r="AH212">
        <f t="shared" si="62"/>
        <v>1.1292100821135569E-2</v>
      </c>
      <c r="AI212">
        <f t="shared" si="63"/>
        <v>1.1237813682942641E-2</v>
      </c>
      <c r="AJ212" t="e">
        <f t="shared" si="64"/>
        <v>#VALUE!</v>
      </c>
      <c r="AK212" t="e">
        <f t="shared" si="65"/>
        <v>#VALUE!</v>
      </c>
      <c r="AL212">
        <f t="shared" si="66"/>
        <v>0.88262705932192609</v>
      </c>
      <c r="AM212">
        <f t="shared" si="67"/>
        <v>0.85704509267716555</v>
      </c>
      <c r="AN212">
        <f t="shared" si="68"/>
        <v>4.1666934976963069E-2</v>
      </c>
      <c r="AO212">
        <f t="shared" si="69"/>
        <v>4.0992879230162912E-2</v>
      </c>
      <c r="AP212">
        <f t="shared" si="70"/>
        <v>1</v>
      </c>
      <c r="AQ212">
        <f t="shared" si="71"/>
        <v>1</v>
      </c>
      <c r="AR212">
        <f t="shared" si="72"/>
        <v>1</v>
      </c>
      <c r="AS212">
        <f t="shared" si="73"/>
        <v>0</v>
      </c>
      <c r="AT212">
        <f t="shared" si="74"/>
        <v>0</v>
      </c>
      <c r="AU212">
        <f t="shared" si="75"/>
        <v>0</v>
      </c>
      <c r="AV212">
        <f t="shared" si="76"/>
        <v>1</v>
      </c>
      <c r="AW212">
        <f t="shared" si="77"/>
        <v>1</v>
      </c>
      <c r="AX212">
        <f t="shared" si="78"/>
        <v>0</v>
      </c>
      <c r="AY212">
        <f t="shared" si="79"/>
        <v>5</v>
      </c>
    </row>
    <row r="213" spans="1:51" x14ac:dyDescent="0.3">
      <c r="A213" s="1" t="s">
        <v>207</v>
      </c>
      <c r="B213" s="2">
        <v>4041394</v>
      </c>
      <c r="C213" s="3" t="s">
        <v>5335</v>
      </c>
      <c r="D213" s="5">
        <v>49.9</v>
      </c>
      <c r="E213" s="5">
        <v>950.10168859999999</v>
      </c>
      <c r="F213" s="3" t="s">
        <v>4480</v>
      </c>
      <c r="G213" s="3" t="s">
        <v>4509</v>
      </c>
      <c r="H213" s="3" t="s">
        <v>4509</v>
      </c>
      <c r="I213" s="3" t="s">
        <v>4677</v>
      </c>
      <c r="J213" s="3" t="s">
        <v>4691</v>
      </c>
      <c r="K213" s="6">
        <v>315130</v>
      </c>
      <c r="L213" s="6">
        <v>309075</v>
      </c>
      <c r="M213" s="6">
        <v>77419</v>
      </c>
      <c r="N213" s="6">
        <v>72049</v>
      </c>
      <c r="O213" s="6">
        <v>76229</v>
      </c>
      <c r="P213" s="6">
        <v>70763</v>
      </c>
      <c r="Q213" s="6">
        <v>61423</v>
      </c>
      <c r="R213" s="6">
        <v>57060</v>
      </c>
      <c r="S213" s="6">
        <v>17330</v>
      </c>
      <c r="T213" s="6">
        <v>14013</v>
      </c>
      <c r="U213" s="6" t="s">
        <v>4474</v>
      </c>
      <c r="V213" s="6" t="s">
        <v>4474</v>
      </c>
      <c r="W213" s="6">
        <v>1254727</v>
      </c>
      <c r="X213" s="6">
        <v>1233529</v>
      </c>
      <c r="Y213" s="6" t="s">
        <v>4474</v>
      </c>
      <c r="Z213" s="6" t="s">
        <v>4474</v>
      </c>
      <c r="AA213" s="6" t="s">
        <v>4474</v>
      </c>
      <c r="AB213" s="6" t="s">
        <v>4474</v>
      </c>
      <c r="AC213" s="6">
        <v>19049970</v>
      </c>
      <c r="AD213" s="6">
        <v>19068286</v>
      </c>
      <c r="AF213">
        <f t="shared" si="60"/>
        <v>4.895327828284559E-2</v>
      </c>
      <c r="AG213">
        <f t="shared" si="61"/>
        <v>4.625752617084803E-2</v>
      </c>
      <c r="AH213" t="e">
        <f t="shared" si="62"/>
        <v>#VALUE!</v>
      </c>
      <c r="AI213" t="e">
        <f t="shared" si="63"/>
        <v>#VALUE!</v>
      </c>
      <c r="AJ213" t="e">
        <f t="shared" si="64"/>
        <v>#VALUE!</v>
      </c>
      <c r="AK213" t="e">
        <f t="shared" si="65"/>
        <v>#VALUE!</v>
      </c>
      <c r="AL213">
        <f t="shared" si="66"/>
        <v>0.24189699489099736</v>
      </c>
      <c r="AM213">
        <f t="shared" si="67"/>
        <v>0.22895090188465583</v>
      </c>
      <c r="AN213">
        <f t="shared" si="68"/>
        <v>0.25115423514437801</v>
      </c>
      <c r="AO213">
        <f t="shared" si="69"/>
        <v>0.25056160009209349</v>
      </c>
      <c r="AP213">
        <f t="shared" si="70"/>
        <v>1</v>
      </c>
      <c r="AQ213">
        <f t="shared" si="71"/>
        <v>1</v>
      </c>
      <c r="AR213">
        <f t="shared" si="72"/>
        <v>1</v>
      </c>
      <c r="AS213">
        <f t="shared" si="73"/>
        <v>0</v>
      </c>
      <c r="AT213">
        <f t="shared" si="74"/>
        <v>0</v>
      </c>
      <c r="AU213">
        <f t="shared" si="75"/>
        <v>0</v>
      </c>
      <c r="AV213">
        <f t="shared" si="76"/>
        <v>1</v>
      </c>
      <c r="AW213">
        <f t="shared" si="77"/>
        <v>1</v>
      </c>
      <c r="AX213">
        <f t="shared" si="78"/>
        <v>1</v>
      </c>
      <c r="AY213">
        <f t="shared" si="79"/>
        <v>6</v>
      </c>
    </row>
    <row r="214" spans="1:51" x14ac:dyDescent="0.3">
      <c r="A214" s="1" t="s">
        <v>208</v>
      </c>
      <c r="B214" s="2">
        <v>1021094</v>
      </c>
      <c r="C214" s="3" t="s">
        <v>5336</v>
      </c>
      <c r="D214" s="5">
        <v>16.78</v>
      </c>
      <c r="E214" s="5">
        <v>150.88856225999999</v>
      </c>
      <c r="F214" s="3" t="s">
        <v>4480</v>
      </c>
      <c r="G214" s="3" t="s">
        <v>4481</v>
      </c>
      <c r="H214" s="3" t="s">
        <v>4481</v>
      </c>
      <c r="I214" s="3" t="s">
        <v>4482</v>
      </c>
      <c r="J214" s="3" t="s">
        <v>4484</v>
      </c>
      <c r="K214" s="6">
        <v>53315</v>
      </c>
      <c r="L214" s="6">
        <v>52874</v>
      </c>
      <c r="M214" s="6" t="s">
        <v>4474</v>
      </c>
      <c r="N214" s="6" t="s">
        <v>4474</v>
      </c>
      <c r="O214" s="6">
        <v>47776</v>
      </c>
      <c r="P214" s="6">
        <v>47121</v>
      </c>
      <c r="Q214" s="6">
        <v>8844</v>
      </c>
      <c r="R214" s="6">
        <v>9551</v>
      </c>
      <c r="S214" s="6">
        <v>14752</v>
      </c>
      <c r="T214" s="6">
        <v>13994</v>
      </c>
      <c r="U214" s="6">
        <v>3001</v>
      </c>
      <c r="V214" s="6">
        <v>3180</v>
      </c>
      <c r="W214" s="6">
        <v>2123173</v>
      </c>
      <c r="X214" s="6">
        <v>2126315</v>
      </c>
      <c r="Y214" s="6" t="s">
        <v>4474</v>
      </c>
      <c r="Z214" s="6" t="s">
        <v>4474</v>
      </c>
      <c r="AA214" s="6" t="s">
        <v>4474</v>
      </c>
      <c r="AB214" s="6" t="s">
        <v>4474</v>
      </c>
      <c r="AC214" s="6">
        <v>8992167</v>
      </c>
      <c r="AD214" s="6">
        <v>8992167</v>
      </c>
      <c r="AF214">
        <f t="shared" si="60"/>
        <v>4.1654636715896445E-3</v>
      </c>
      <c r="AG214">
        <f t="shared" si="61"/>
        <v>4.4918085984437866E-3</v>
      </c>
      <c r="AH214">
        <f t="shared" si="62"/>
        <v>1.4134505289959886E-3</v>
      </c>
      <c r="AI214">
        <f t="shared" si="63"/>
        <v>1.4955451097320952E-3</v>
      </c>
      <c r="AJ214" t="e">
        <f t="shared" si="64"/>
        <v>#VALUE!</v>
      </c>
      <c r="AK214" t="e">
        <f t="shared" si="65"/>
        <v>#VALUE!</v>
      </c>
      <c r="AL214">
        <f t="shared" si="66"/>
        <v>0.8961080371377661</v>
      </c>
      <c r="AM214">
        <f t="shared" si="67"/>
        <v>0.89119415970041982</v>
      </c>
      <c r="AN214">
        <f t="shared" si="68"/>
        <v>2.5111001317367921E-2</v>
      </c>
      <c r="AO214">
        <f t="shared" si="69"/>
        <v>2.4866494381124152E-2</v>
      </c>
      <c r="AP214">
        <f t="shared" si="70"/>
        <v>1</v>
      </c>
      <c r="AQ214">
        <f t="shared" si="71"/>
        <v>1</v>
      </c>
      <c r="AR214">
        <f t="shared" si="72"/>
        <v>0</v>
      </c>
      <c r="AS214">
        <f t="shared" si="73"/>
        <v>1</v>
      </c>
      <c r="AT214">
        <f t="shared" si="74"/>
        <v>1</v>
      </c>
      <c r="AU214">
        <f t="shared" si="75"/>
        <v>0</v>
      </c>
      <c r="AV214">
        <f t="shared" si="76"/>
        <v>1</v>
      </c>
      <c r="AW214">
        <f t="shared" si="77"/>
        <v>1</v>
      </c>
      <c r="AX214">
        <f t="shared" si="78"/>
        <v>0</v>
      </c>
      <c r="AY214">
        <f t="shared" si="79"/>
        <v>6</v>
      </c>
    </row>
    <row r="215" spans="1:51" x14ac:dyDescent="0.3">
      <c r="A215" s="1" t="s">
        <v>209</v>
      </c>
      <c r="B215" s="2">
        <v>4107063</v>
      </c>
      <c r="C215" s="3" t="s">
        <v>5337</v>
      </c>
      <c r="D215" s="7">
        <v>176.5</v>
      </c>
      <c r="E215" s="5">
        <v>40825.805520000002</v>
      </c>
      <c r="F215" s="3" t="s">
        <v>4485</v>
      </c>
      <c r="G215" s="3" t="s">
        <v>4486</v>
      </c>
      <c r="H215" s="3" t="s">
        <v>4545</v>
      </c>
      <c r="I215" s="3" t="s">
        <v>4546</v>
      </c>
      <c r="J215" s="3" t="s">
        <v>4714</v>
      </c>
      <c r="K215" s="6">
        <v>6910463</v>
      </c>
      <c r="L215" s="6">
        <v>6824736</v>
      </c>
      <c r="M215" s="6">
        <v>2138389</v>
      </c>
      <c r="N215" s="6">
        <v>2120558</v>
      </c>
      <c r="O215" s="6">
        <v>1759417</v>
      </c>
      <c r="P215" s="6">
        <v>1750176</v>
      </c>
      <c r="Q215" s="6">
        <v>1331731</v>
      </c>
      <c r="R215" s="6">
        <v>1331860</v>
      </c>
      <c r="S215" s="6">
        <v>1819489</v>
      </c>
      <c r="T215" s="6">
        <v>1805175</v>
      </c>
      <c r="U215" s="6">
        <v>1765473</v>
      </c>
      <c r="V215" s="6">
        <v>1823410</v>
      </c>
      <c r="W215" s="6">
        <v>14767639</v>
      </c>
      <c r="X215" s="6">
        <v>14795866</v>
      </c>
      <c r="Y215" s="6">
        <v>2733690</v>
      </c>
      <c r="Z215" s="6">
        <v>2767244</v>
      </c>
      <c r="AA215" s="6">
        <v>1966925</v>
      </c>
      <c r="AB215" s="6">
        <v>2203047</v>
      </c>
      <c r="AC215" s="6">
        <v>231307680</v>
      </c>
      <c r="AD215" s="6">
        <v>231535965</v>
      </c>
      <c r="AF215">
        <f t="shared" si="60"/>
        <v>9.0179005594597753E-2</v>
      </c>
      <c r="AG215">
        <f t="shared" si="61"/>
        <v>9.001568411068335E-2</v>
      </c>
      <c r="AH215">
        <f t="shared" si="62"/>
        <v>0.11955011901360807</v>
      </c>
      <c r="AI215">
        <f t="shared" si="63"/>
        <v>0.12323780169406778</v>
      </c>
      <c r="AJ215">
        <f t="shared" si="64"/>
        <v>1.3898293020832009</v>
      </c>
      <c r="AK215">
        <f t="shared" si="65"/>
        <v>1.2560984854158808</v>
      </c>
      <c r="AL215">
        <f t="shared" si="66"/>
        <v>0.25460189859926896</v>
      </c>
      <c r="AM215">
        <f t="shared" si="67"/>
        <v>0.25644596362408745</v>
      </c>
      <c r="AN215">
        <f t="shared" si="68"/>
        <v>0.46794636569867398</v>
      </c>
      <c r="AO215">
        <f t="shared" si="69"/>
        <v>0.46125965185140227</v>
      </c>
      <c r="AP215">
        <f t="shared" si="70"/>
        <v>1</v>
      </c>
      <c r="AQ215">
        <f t="shared" si="71"/>
        <v>1</v>
      </c>
      <c r="AR215">
        <f t="shared" si="72"/>
        <v>1</v>
      </c>
      <c r="AS215">
        <f t="shared" si="73"/>
        <v>1</v>
      </c>
      <c r="AT215">
        <f t="shared" si="74"/>
        <v>1</v>
      </c>
      <c r="AU215">
        <f t="shared" si="75"/>
        <v>1</v>
      </c>
      <c r="AV215">
        <f t="shared" si="76"/>
        <v>0</v>
      </c>
      <c r="AW215">
        <f t="shared" si="77"/>
        <v>1</v>
      </c>
      <c r="AX215">
        <f t="shared" si="78"/>
        <v>1</v>
      </c>
      <c r="AY215">
        <f t="shared" si="79"/>
        <v>8</v>
      </c>
    </row>
    <row r="216" spans="1:51" x14ac:dyDescent="0.3">
      <c r="A216" s="1" t="s">
        <v>210</v>
      </c>
      <c r="B216" s="2">
        <v>4092820</v>
      </c>
      <c r="C216" s="3" t="s">
        <v>5335</v>
      </c>
      <c r="D216" s="5">
        <v>270.19</v>
      </c>
      <c r="E216" s="5">
        <v>145235.96642737</v>
      </c>
      <c r="F216" s="3" t="s">
        <v>4470</v>
      </c>
      <c r="G216" s="3" t="s">
        <v>4471</v>
      </c>
      <c r="H216" s="3" t="s">
        <v>4489</v>
      </c>
      <c r="I216" s="3" t="s">
        <v>4489</v>
      </c>
      <c r="J216" s="3" t="s">
        <v>4495</v>
      </c>
      <c r="K216" s="6">
        <v>32534000</v>
      </c>
      <c r="L216" s="6">
        <v>30934000</v>
      </c>
      <c r="M216" s="6">
        <v>12247000</v>
      </c>
      <c r="N216" s="6">
        <v>11566000</v>
      </c>
      <c r="O216" s="6">
        <v>6672000</v>
      </c>
      <c r="P216" s="6">
        <v>6492000</v>
      </c>
      <c r="Q216" s="6">
        <v>4230000</v>
      </c>
      <c r="R216" s="6">
        <v>3130000</v>
      </c>
      <c r="S216" s="6">
        <v>7257000</v>
      </c>
      <c r="T216" s="6">
        <v>6446000</v>
      </c>
      <c r="U216" s="6">
        <v>56854000</v>
      </c>
      <c r="V216" s="6">
        <v>57117000</v>
      </c>
      <c r="W216" s="6">
        <v>90883000</v>
      </c>
      <c r="X216" s="6">
        <v>90907000</v>
      </c>
      <c r="Y216" s="6">
        <v>26766000</v>
      </c>
      <c r="Z216" s="6">
        <v>27206000</v>
      </c>
      <c r="AA216" s="6">
        <v>20312000</v>
      </c>
      <c r="AB216" s="6">
        <v>21517000</v>
      </c>
      <c r="AC216" s="6">
        <v>537500000</v>
      </c>
      <c r="AD216" s="6">
        <v>537200000</v>
      </c>
      <c r="AF216">
        <f t="shared" si="60"/>
        <v>4.6543357943729852E-2</v>
      </c>
      <c r="AG216">
        <f t="shared" si="61"/>
        <v>3.4430791908213888E-2</v>
      </c>
      <c r="AH216">
        <f t="shared" si="62"/>
        <v>0.62557353960586692</v>
      </c>
      <c r="AI216">
        <f t="shared" si="63"/>
        <v>0.62830145093337142</v>
      </c>
      <c r="AJ216">
        <f t="shared" si="64"/>
        <v>1.317743205986609</v>
      </c>
      <c r="AK216">
        <f t="shared" si="65"/>
        <v>1.264395594181345</v>
      </c>
      <c r="AL216">
        <f t="shared" si="66"/>
        <v>0.20507776479990164</v>
      </c>
      <c r="AM216">
        <f t="shared" si="67"/>
        <v>0.20986616667744229</v>
      </c>
      <c r="AN216">
        <f t="shared" si="68"/>
        <v>0.35797673932418606</v>
      </c>
      <c r="AO216">
        <f t="shared" si="69"/>
        <v>0.34028182648200911</v>
      </c>
      <c r="AP216">
        <f t="shared" si="70"/>
        <v>1</v>
      </c>
      <c r="AQ216">
        <f t="shared" si="71"/>
        <v>1</v>
      </c>
      <c r="AR216">
        <f t="shared" si="72"/>
        <v>1</v>
      </c>
      <c r="AS216">
        <f t="shared" si="73"/>
        <v>1</v>
      </c>
      <c r="AT216">
        <f t="shared" si="74"/>
        <v>1</v>
      </c>
      <c r="AU216">
        <f t="shared" si="75"/>
        <v>1</v>
      </c>
      <c r="AV216">
        <f t="shared" si="76"/>
        <v>0</v>
      </c>
      <c r="AW216">
        <f t="shared" si="77"/>
        <v>1</v>
      </c>
      <c r="AX216">
        <f t="shared" si="78"/>
        <v>0</v>
      </c>
      <c r="AY216">
        <f t="shared" si="79"/>
        <v>7</v>
      </c>
    </row>
    <row r="217" spans="1:51" x14ac:dyDescent="0.3">
      <c r="A217" s="1" t="s">
        <v>211</v>
      </c>
      <c r="B217" s="2">
        <v>4811744</v>
      </c>
      <c r="C217" s="3" t="s">
        <v>5338</v>
      </c>
      <c r="D217" s="5">
        <v>9.23</v>
      </c>
      <c r="E217" s="5">
        <v>2757.9772847899999</v>
      </c>
      <c r="F217" s="3" t="s">
        <v>4470</v>
      </c>
      <c r="G217" s="3" t="s">
        <v>4471</v>
      </c>
      <c r="H217" s="3" t="s">
        <v>4489</v>
      </c>
      <c r="I217" s="3" t="s">
        <v>4489</v>
      </c>
      <c r="J217" s="3" t="s">
        <v>4495</v>
      </c>
      <c r="K217" s="6">
        <v>493671</v>
      </c>
      <c r="L217" s="6">
        <v>455655</v>
      </c>
      <c r="M217" s="6">
        <v>23089</v>
      </c>
      <c r="N217" s="6">
        <v>-16683</v>
      </c>
      <c r="O217" s="6">
        <v>14401</v>
      </c>
      <c r="P217" s="6">
        <v>-25429</v>
      </c>
      <c r="Q217" s="6">
        <v>-104688</v>
      </c>
      <c r="R217" s="6">
        <v>-119536</v>
      </c>
      <c r="S217" s="6">
        <v>-26517</v>
      </c>
      <c r="T217" s="6">
        <v>-41893</v>
      </c>
      <c r="U217" s="6">
        <v>389494</v>
      </c>
      <c r="V217" s="6">
        <v>388939</v>
      </c>
      <c r="W217" s="6">
        <v>786557</v>
      </c>
      <c r="X217" s="6">
        <v>749484</v>
      </c>
      <c r="Y217" s="6">
        <v>498474</v>
      </c>
      <c r="Z217" s="6">
        <v>461701</v>
      </c>
      <c r="AA217" s="6">
        <v>158138</v>
      </c>
      <c r="AB217" s="6">
        <v>168066</v>
      </c>
      <c r="AC217" s="6">
        <v>298691094</v>
      </c>
      <c r="AD217" s="6">
        <v>296428877</v>
      </c>
      <c r="AF217">
        <f t="shared" si="60"/>
        <v>-0.13309652065902408</v>
      </c>
      <c r="AG217">
        <f t="shared" si="61"/>
        <v>-0.15949106318480447</v>
      </c>
      <c r="AH217">
        <f t="shared" si="62"/>
        <v>0.49518852416290238</v>
      </c>
      <c r="AI217">
        <f t="shared" si="63"/>
        <v>0.51894236568092178</v>
      </c>
      <c r="AJ217">
        <f t="shared" si="64"/>
        <v>3.1521455943542982</v>
      </c>
      <c r="AK217">
        <f t="shared" si="65"/>
        <v>2.7471410041293303</v>
      </c>
      <c r="AL217">
        <f t="shared" si="66"/>
        <v>2.9171249678429562E-2</v>
      </c>
      <c r="AM217">
        <f t="shared" si="67"/>
        <v>-5.5807573712567622E-2</v>
      </c>
      <c r="AN217">
        <f t="shared" si="68"/>
        <v>0.62763537798277813</v>
      </c>
      <c r="AO217">
        <f t="shared" si="69"/>
        <v>0.60795827529340185</v>
      </c>
      <c r="AP217">
        <f t="shared" si="70"/>
        <v>0</v>
      </c>
      <c r="AQ217">
        <f t="shared" si="71"/>
        <v>0</v>
      </c>
      <c r="AR217">
        <f t="shared" si="72"/>
        <v>1</v>
      </c>
      <c r="AS217">
        <f t="shared" si="73"/>
        <v>1</v>
      </c>
      <c r="AT217">
        <f t="shared" si="74"/>
        <v>1</v>
      </c>
      <c r="AU217">
        <f t="shared" si="75"/>
        <v>1</v>
      </c>
      <c r="AV217">
        <f t="shared" si="76"/>
        <v>1</v>
      </c>
      <c r="AW217">
        <f t="shared" si="77"/>
        <v>1</v>
      </c>
      <c r="AX217">
        <f t="shared" si="78"/>
        <v>0</v>
      </c>
      <c r="AY217">
        <f t="shared" si="79"/>
        <v>6</v>
      </c>
    </row>
    <row r="218" spans="1:51" x14ac:dyDescent="0.3">
      <c r="A218" s="1" t="s">
        <v>212</v>
      </c>
      <c r="B218" s="2">
        <v>4164998</v>
      </c>
      <c r="C218" s="3" t="s">
        <v>5335</v>
      </c>
      <c r="D218" s="5">
        <v>25.42</v>
      </c>
      <c r="E218" s="5">
        <v>6269.3615452000004</v>
      </c>
      <c r="F218" s="3" t="s">
        <v>4500</v>
      </c>
      <c r="G218" s="3" t="s">
        <v>4539</v>
      </c>
      <c r="H218" s="3" t="s">
        <v>4539</v>
      </c>
      <c r="I218" s="3" t="s">
        <v>4540</v>
      </c>
      <c r="J218" s="3" t="s">
        <v>5377</v>
      </c>
      <c r="K218" s="6">
        <v>6440385</v>
      </c>
      <c r="L218" s="6">
        <v>6400589</v>
      </c>
      <c r="M218" s="6">
        <v>1067060</v>
      </c>
      <c r="N218" s="6">
        <v>1091226</v>
      </c>
      <c r="O218" s="6">
        <v>462478</v>
      </c>
      <c r="P218" s="6">
        <v>479491</v>
      </c>
      <c r="Q218" s="6">
        <v>368746</v>
      </c>
      <c r="R218" s="6">
        <v>379507</v>
      </c>
      <c r="S218" s="6">
        <v>1125093</v>
      </c>
      <c r="T218" s="6">
        <v>1234510</v>
      </c>
      <c r="U218" s="6">
        <v>893994</v>
      </c>
      <c r="V218" s="6">
        <v>949320</v>
      </c>
      <c r="W218" s="6">
        <v>7029086</v>
      </c>
      <c r="X218" s="6">
        <v>6865550</v>
      </c>
      <c r="Y218" s="6">
        <v>3244318</v>
      </c>
      <c r="Z218" s="6">
        <v>3136841</v>
      </c>
      <c r="AA218" s="6">
        <v>1572831</v>
      </c>
      <c r="AB218" s="6">
        <v>1506600</v>
      </c>
      <c r="AC218" s="6">
        <v>246630000</v>
      </c>
      <c r="AD218" s="6">
        <v>246302000</v>
      </c>
      <c r="AF218">
        <f t="shared" si="60"/>
        <v>5.2460021117966119E-2</v>
      </c>
      <c r="AG218">
        <f t="shared" si="61"/>
        <v>5.5276998929437555E-2</v>
      </c>
      <c r="AH218">
        <f t="shared" si="62"/>
        <v>0.12718495690620374</v>
      </c>
      <c r="AI218">
        <f t="shared" si="63"/>
        <v>0.13827297157547466</v>
      </c>
      <c r="AJ218">
        <f t="shared" si="64"/>
        <v>2.0627251115981311</v>
      </c>
      <c r="AK218">
        <f t="shared" si="65"/>
        <v>2.0820662418691094</v>
      </c>
      <c r="AL218">
        <f t="shared" si="66"/>
        <v>7.1809061104266284E-2</v>
      </c>
      <c r="AM218">
        <f t="shared" si="67"/>
        <v>7.4913574360109675E-2</v>
      </c>
      <c r="AN218">
        <f t="shared" si="68"/>
        <v>0.9162478592522556</v>
      </c>
      <c r="AO218">
        <f t="shared" si="69"/>
        <v>0.93227621967650076</v>
      </c>
      <c r="AP218">
        <f t="shared" si="70"/>
        <v>1</v>
      </c>
      <c r="AQ218">
        <f t="shared" si="71"/>
        <v>1</v>
      </c>
      <c r="AR218">
        <f t="shared" si="72"/>
        <v>0</v>
      </c>
      <c r="AS218">
        <f t="shared" si="73"/>
        <v>1</v>
      </c>
      <c r="AT218">
        <f t="shared" si="74"/>
        <v>1</v>
      </c>
      <c r="AU218">
        <f t="shared" si="75"/>
        <v>0</v>
      </c>
      <c r="AV218">
        <f t="shared" si="76"/>
        <v>0</v>
      </c>
      <c r="AW218">
        <f t="shared" si="77"/>
        <v>0</v>
      </c>
      <c r="AX218">
        <f t="shared" si="78"/>
        <v>0</v>
      </c>
      <c r="AY218">
        <f t="shared" si="79"/>
        <v>4</v>
      </c>
    </row>
    <row r="219" spans="1:51" x14ac:dyDescent="0.3">
      <c r="A219" s="1" t="s">
        <v>213</v>
      </c>
      <c r="B219" s="2">
        <v>4074586</v>
      </c>
      <c r="C219" s="3" t="s">
        <v>5337</v>
      </c>
      <c r="D219" s="5">
        <v>27.61</v>
      </c>
      <c r="E219" s="5">
        <v>1051.21546442</v>
      </c>
      <c r="F219" s="3" t="s">
        <v>4470</v>
      </c>
      <c r="G219" s="3" t="s">
        <v>4512</v>
      </c>
      <c r="H219" s="3" t="s">
        <v>4522</v>
      </c>
      <c r="I219" s="3" t="s">
        <v>4557</v>
      </c>
      <c r="J219" s="3" t="s">
        <v>4715</v>
      </c>
      <c r="K219" s="6">
        <v>3067341</v>
      </c>
      <c r="L219" s="6">
        <v>3233295</v>
      </c>
      <c r="M219" s="6">
        <v>309486</v>
      </c>
      <c r="N219" s="6">
        <v>371837</v>
      </c>
      <c r="O219" s="6">
        <v>134049</v>
      </c>
      <c r="P219" s="6">
        <v>198723</v>
      </c>
      <c r="Q219" s="6">
        <v>53043</v>
      </c>
      <c r="R219" s="6">
        <v>99228</v>
      </c>
      <c r="S219" s="6">
        <v>206474</v>
      </c>
      <c r="T219" s="6">
        <v>311965</v>
      </c>
      <c r="U219" s="6">
        <v>1130576</v>
      </c>
      <c r="V219" s="6">
        <v>1190280</v>
      </c>
      <c r="W219" s="6">
        <v>2667816</v>
      </c>
      <c r="X219" s="6">
        <v>2771327</v>
      </c>
      <c r="Y219" s="6">
        <v>612266</v>
      </c>
      <c r="Z219" s="6">
        <v>704757</v>
      </c>
      <c r="AA219" s="6">
        <v>518546</v>
      </c>
      <c r="AB219" s="6">
        <v>573890</v>
      </c>
      <c r="AC219" s="6">
        <v>38018000</v>
      </c>
      <c r="AD219" s="6">
        <v>38000000</v>
      </c>
      <c r="AF219">
        <f t="shared" si="60"/>
        <v>1.9882555618528416E-2</v>
      </c>
      <c r="AG219">
        <f t="shared" si="61"/>
        <v>3.5805229768987923E-2</v>
      </c>
      <c r="AH219">
        <f t="shared" si="62"/>
        <v>0.42378334937641876</v>
      </c>
      <c r="AI219">
        <f t="shared" si="63"/>
        <v>0.42949821511499725</v>
      </c>
      <c r="AJ219">
        <f t="shared" si="64"/>
        <v>1.180736135270545</v>
      </c>
      <c r="AK219">
        <f t="shared" si="65"/>
        <v>1.2280349892836606</v>
      </c>
      <c r="AL219">
        <f t="shared" si="66"/>
        <v>4.3702020740439357E-2</v>
      </c>
      <c r="AM219">
        <f t="shared" si="67"/>
        <v>6.1461450316163541E-2</v>
      </c>
      <c r="AN219">
        <f t="shared" si="68"/>
        <v>1.1497573295909462</v>
      </c>
      <c r="AO219">
        <f t="shared" si="69"/>
        <v>1.1666955938436714</v>
      </c>
      <c r="AP219">
        <f t="shared" si="70"/>
        <v>1</v>
      </c>
      <c r="AQ219">
        <f t="shared" si="71"/>
        <v>1</v>
      </c>
      <c r="AR219">
        <f t="shared" si="72"/>
        <v>0</v>
      </c>
      <c r="AS219">
        <f t="shared" si="73"/>
        <v>1</v>
      </c>
      <c r="AT219">
        <f t="shared" si="74"/>
        <v>1</v>
      </c>
      <c r="AU219">
        <f t="shared" si="75"/>
        <v>0</v>
      </c>
      <c r="AV219">
        <f t="shared" si="76"/>
        <v>0</v>
      </c>
      <c r="AW219">
        <f t="shared" si="77"/>
        <v>0</v>
      </c>
      <c r="AX219">
        <f t="shared" si="78"/>
        <v>0</v>
      </c>
      <c r="AY219">
        <f t="shared" si="79"/>
        <v>4</v>
      </c>
    </row>
    <row r="220" spans="1:51" x14ac:dyDescent="0.3">
      <c r="A220" s="1" t="s">
        <v>214</v>
      </c>
      <c r="B220" s="2">
        <v>5139125</v>
      </c>
      <c r="C220" s="3" t="s">
        <v>5335</v>
      </c>
      <c r="D220" s="5">
        <v>7.72</v>
      </c>
      <c r="E220" s="5">
        <v>2391.9989995999999</v>
      </c>
      <c r="F220" s="3" t="s">
        <v>4470</v>
      </c>
      <c r="G220" s="3" t="s">
        <v>4471</v>
      </c>
      <c r="H220" s="3" t="s">
        <v>4673</v>
      </c>
      <c r="I220" s="3" t="s">
        <v>4673</v>
      </c>
      <c r="J220" s="3" t="s">
        <v>4544</v>
      </c>
      <c r="K220" s="6">
        <v>2680420</v>
      </c>
      <c r="L220" s="6">
        <v>2597992</v>
      </c>
      <c r="M220" s="6">
        <v>566760</v>
      </c>
      <c r="N220" s="6">
        <v>576394</v>
      </c>
      <c r="O220" s="6">
        <v>339766</v>
      </c>
      <c r="P220" s="6">
        <v>351155</v>
      </c>
      <c r="Q220" s="6">
        <v>-146478</v>
      </c>
      <c r="R220" s="6">
        <v>-133202</v>
      </c>
      <c r="S220" s="6">
        <v>312844</v>
      </c>
      <c r="T220" s="6">
        <v>252457</v>
      </c>
      <c r="U220" s="6">
        <v>2169607</v>
      </c>
      <c r="V220" s="6">
        <v>2177578</v>
      </c>
      <c r="W220" s="6">
        <v>3460978</v>
      </c>
      <c r="X220" s="6">
        <v>3509922</v>
      </c>
      <c r="Y220" s="6">
        <v>1513294</v>
      </c>
      <c r="Z220" s="6">
        <v>1485480</v>
      </c>
      <c r="AA220" s="6">
        <v>1095209</v>
      </c>
      <c r="AB220" s="6">
        <v>1114353</v>
      </c>
      <c r="AC220" s="6">
        <v>309770000</v>
      </c>
      <c r="AD220" s="6">
        <v>309499000</v>
      </c>
      <c r="AF220">
        <f t="shared" si="60"/>
        <v>-4.2322719185155178E-2</v>
      </c>
      <c r="AG220">
        <f t="shared" si="61"/>
        <v>-3.7950131085534092E-2</v>
      </c>
      <c r="AH220">
        <f t="shared" si="62"/>
        <v>0.62687685388349768</v>
      </c>
      <c r="AI220">
        <f t="shared" si="63"/>
        <v>0.62040637940102372</v>
      </c>
      <c r="AJ220">
        <f t="shared" si="64"/>
        <v>1.3817399236127534</v>
      </c>
      <c r="AK220">
        <f t="shared" si="65"/>
        <v>1.3330425816594922</v>
      </c>
      <c r="AL220">
        <f t="shared" si="66"/>
        <v>0.12675849307198125</v>
      </c>
      <c r="AM220">
        <f t="shared" si="67"/>
        <v>0.13516400358430664</v>
      </c>
      <c r="AN220">
        <f t="shared" si="68"/>
        <v>0.77446895068388188</v>
      </c>
      <c r="AO220">
        <f t="shared" si="69"/>
        <v>0.7401851095266504</v>
      </c>
      <c r="AP220">
        <f t="shared" si="70"/>
        <v>0</v>
      </c>
      <c r="AQ220">
        <f t="shared" si="71"/>
        <v>1</v>
      </c>
      <c r="AR220">
        <f t="shared" si="72"/>
        <v>0</v>
      </c>
      <c r="AS220">
        <f t="shared" si="73"/>
        <v>1</v>
      </c>
      <c r="AT220">
        <f t="shared" si="74"/>
        <v>0</v>
      </c>
      <c r="AU220">
        <f t="shared" si="75"/>
        <v>1</v>
      </c>
      <c r="AV220">
        <f t="shared" si="76"/>
        <v>0</v>
      </c>
      <c r="AW220">
        <f t="shared" si="77"/>
        <v>1</v>
      </c>
      <c r="AX220">
        <f t="shared" si="78"/>
        <v>0</v>
      </c>
      <c r="AY220">
        <f t="shared" si="79"/>
        <v>4</v>
      </c>
    </row>
    <row r="221" spans="1:51" x14ac:dyDescent="0.3">
      <c r="A221" s="1" t="s">
        <v>215</v>
      </c>
      <c r="B221" s="2">
        <v>4260544</v>
      </c>
      <c r="C221" s="3" t="s">
        <v>5335</v>
      </c>
      <c r="D221" s="5">
        <v>37.92</v>
      </c>
      <c r="E221" s="5">
        <v>1823.2479393599999</v>
      </c>
      <c r="F221" s="3" t="s">
        <v>4470</v>
      </c>
      <c r="G221" s="3" t="s">
        <v>4471</v>
      </c>
      <c r="H221" s="3" t="s">
        <v>4673</v>
      </c>
      <c r="I221" s="3" t="s">
        <v>4673</v>
      </c>
      <c r="J221" s="3" t="s">
        <v>4544</v>
      </c>
      <c r="K221" s="6">
        <v>723549</v>
      </c>
      <c r="L221" s="6">
        <v>712891</v>
      </c>
      <c r="M221" s="6">
        <v>266611</v>
      </c>
      <c r="N221" s="6">
        <v>284159</v>
      </c>
      <c r="O221" s="6">
        <v>214255</v>
      </c>
      <c r="P221" s="6">
        <v>232585</v>
      </c>
      <c r="Q221" s="6">
        <v>157722</v>
      </c>
      <c r="R221" s="6">
        <v>166515</v>
      </c>
      <c r="S221" s="6">
        <v>208226</v>
      </c>
      <c r="T221" s="6">
        <v>212598</v>
      </c>
      <c r="U221" s="6">
        <v>595961</v>
      </c>
      <c r="V221" s="6">
        <v>586327</v>
      </c>
      <c r="W221" s="6">
        <v>1545178</v>
      </c>
      <c r="X221" s="6">
        <v>1491522</v>
      </c>
      <c r="Y221" s="6">
        <v>545949</v>
      </c>
      <c r="Z221" s="6">
        <v>482645</v>
      </c>
      <c r="AA221" s="6">
        <v>159010</v>
      </c>
      <c r="AB221" s="6">
        <v>136971</v>
      </c>
      <c r="AC221" s="6">
        <v>48372997</v>
      </c>
      <c r="AD221" s="6">
        <v>48962414</v>
      </c>
      <c r="AF221">
        <f t="shared" si="60"/>
        <v>0.10207367694854573</v>
      </c>
      <c r="AG221">
        <f t="shared" si="61"/>
        <v>0.11164099490319285</v>
      </c>
      <c r="AH221">
        <f t="shared" si="62"/>
        <v>0.38569083950198618</v>
      </c>
      <c r="AI221">
        <f t="shared" si="63"/>
        <v>0.39310650463084018</v>
      </c>
      <c r="AJ221">
        <f t="shared" si="64"/>
        <v>3.4334255707188226</v>
      </c>
      <c r="AK221">
        <f t="shared" si="65"/>
        <v>3.5237020975242936</v>
      </c>
      <c r="AL221">
        <f t="shared" si="66"/>
        <v>0.29611677992782798</v>
      </c>
      <c r="AM221">
        <f t="shared" si="67"/>
        <v>0.32625604755846266</v>
      </c>
      <c r="AN221">
        <f t="shared" si="68"/>
        <v>0.46826255615857848</v>
      </c>
      <c r="AO221">
        <f t="shared" si="69"/>
        <v>0.47796210850393089</v>
      </c>
      <c r="AP221">
        <f t="shared" si="70"/>
        <v>1</v>
      </c>
      <c r="AQ221">
        <f t="shared" si="71"/>
        <v>1</v>
      </c>
      <c r="AR221">
        <f t="shared" si="72"/>
        <v>0</v>
      </c>
      <c r="AS221">
        <f t="shared" si="73"/>
        <v>1</v>
      </c>
      <c r="AT221">
        <f t="shared" si="74"/>
        <v>1</v>
      </c>
      <c r="AU221">
        <f t="shared" si="75"/>
        <v>0</v>
      </c>
      <c r="AV221">
        <f t="shared" si="76"/>
        <v>0</v>
      </c>
      <c r="AW221">
        <f t="shared" si="77"/>
        <v>0</v>
      </c>
      <c r="AX221">
        <f t="shared" si="78"/>
        <v>1</v>
      </c>
      <c r="AY221">
        <f t="shared" si="79"/>
        <v>5</v>
      </c>
    </row>
    <row r="222" spans="1:51" x14ac:dyDescent="0.3">
      <c r="A222" s="1" t="s">
        <v>216</v>
      </c>
      <c r="B222" s="2">
        <v>4122605</v>
      </c>
      <c r="C222" s="3" t="s">
        <v>5337</v>
      </c>
      <c r="D222" s="5">
        <v>68.34</v>
      </c>
      <c r="E222" s="5">
        <v>82391.586201059996</v>
      </c>
      <c r="F222" s="3" t="s">
        <v>4500</v>
      </c>
      <c r="G222" s="3" t="s">
        <v>4574</v>
      </c>
      <c r="H222" s="3" t="s">
        <v>4580</v>
      </c>
      <c r="I222" s="3" t="s">
        <v>4613</v>
      </c>
      <c r="J222" s="3" t="s">
        <v>4716</v>
      </c>
      <c r="K222" s="6">
        <v>14232400</v>
      </c>
      <c r="L222" s="6">
        <v>13392700</v>
      </c>
      <c r="M222" s="6">
        <v>3586300</v>
      </c>
      <c r="N222" s="6">
        <v>3269900</v>
      </c>
      <c r="O222" s="6">
        <v>3042600</v>
      </c>
      <c r="P222" s="6">
        <v>2826500</v>
      </c>
      <c r="Q222" s="6">
        <v>2208700</v>
      </c>
      <c r="R222" s="6">
        <v>2118300</v>
      </c>
      <c r="S222" s="6">
        <v>2809400</v>
      </c>
      <c r="T222" s="6">
        <v>2723500</v>
      </c>
      <c r="U222" s="6">
        <v>5081000</v>
      </c>
      <c r="V222" s="6">
        <v>5035300</v>
      </c>
      <c r="W222" s="6">
        <v>19585600</v>
      </c>
      <c r="X222" s="6">
        <v>18586800</v>
      </c>
      <c r="Y222" s="6">
        <v>7772800</v>
      </c>
      <c r="Z222" s="6">
        <v>6971800</v>
      </c>
      <c r="AA222" s="6">
        <v>3901700</v>
      </c>
      <c r="AB222" s="6">
        <v>3455800</v>
      </c>
      <c r="AC222" s="6">
        <v>1205300000</v>
      </c>
      <c r="AD222" s="6">
        <v>1203800000</v>
      </c>
      <c r="AF222">
        <f t="shared" si="60"/>
        <v>0.11277162813495629</v>
      </c>
      <c r="AG222">
        <f t="shared" si="61"/>
        <v>0.1139679772741946</v>
      </c>
      <c r="AH222">
        <f t="shared" si="62"/>
        <v>0.25942529205130299</v>
      </c>
      <c r="AI222">
        <f t="shared" si="63"/>
        <v>0.27090731056448664</v>
      </c>
      <c r="AJ222">
        <f t="shared" si="64"/>
        <v>1.992157264782018</v>
      </c>
      <c r="AK222">
        <f t="shared" si="65"/>
        <v>2.0174199895827303</v>
      </c>
      <c r="AL222">
        <f t="shared" si="66"/>
        <v>0.21377982631179562</v>
      </c>
      <c r="AM222">
        <f t="shared" si="67"/>
        <v>0.21104780962763298</v>
      </c>
      <c r="AN222">
        <f t="shared" si="68"/>
        <v>0.72667674209623401</v>
      </c>
      <c r="AO222">
        <f t="shared" si="69"/>
        <v>0.72054899175759146</v>
      </c>
      <c r="AP222">
        <f t="shared" si="70"/>
        <v>1</v>
      </c>
      <c r="AQ222">
        <f t="shared" si="71"/>
        <v>1</v>
      </c>
      <c r="AR222">
        <f t="shared" si="72"/>
        <v>0</v>
      </c>
      <c r="AS222">
        <f t="shared" si="73"/>
        <v>1</v>
      </c>
      <c r="AT222">
        <f t="shared" si="74"/>
        <v>1</v>
      </c>
      <c r="AU222">
        <f t="shared" si="75"/>
        <v>0</v>
      </c>
      <c r="AV222">
        <f t="shared" si="76"/>
        <v>1</v>
      </c>
      <c r="AW222">
        <f t="shared" si="77"/>
        <v>1</v>
      </c>
      <c r="AX222">
        <f t="shared" si="78"/>
        <v>0</v>
      </c>
      <c r="AY222">
        <f t="shared" si="79"/>
        <v>6</v>
      </c>
    </row>
    <row r="223" spans="1:51" x14ac:dyDescent="0.3">
      <c r="A223" s="1" t="s">
        <v>217</v>
      </c>
      <c r="B223" s="2">
        <v>4560517</v>
      </c>
      <c r="C223" s="3" t="s">
        <v>5337</v>
      </c>
      <c r="D223" s="5">
        <v>6.53</v>
      </c>
      <c r="E223" s="5">
        <v>259.69970638000001</v>
      </c>
      <c r="F223" s="3" t="s">
        <v>4654</v>
      </c>
      <c r="G223" s="3" t="s">
        <v>4654</v>
      </c>
      <c r="H223" s="3" t="s">
        <v>4655</v>
      </c>
      <c r="I223" s="3" t="s">
        <v>4717</v>
      </c>
      <c r="J223" s="3" t="s">
        <v>4718</v>
      </c>
      <c r="K223" s="6">
        <v>304645</v>
      </c>
      <c r="L223" s="6">
        <v>311557</v>
      </c>
      <c r="M223" s="6">
        <v>138282</v>
      </c>
      <c r="N223" s="6">
        <v>92937</v>
      </c>
      <c r="O223" s="6">
        <v>98168</v>
      </c>
      <c r="P223" s="6">
        <v>53556</v>
      </c>
      <c r="Q223" s="6">
        <v>63953</v>
      </c>
      <c r="R223" s="6">
        <v>27898</v>
      </c>
      <c r="S223" s="6">
        <v>67200</v>
      </c>
      <c r="T223" s="6">
        <v>69470</v>
      </c>
      <c r="U223" s="6">
        <v>120000</v>
      </c>
      <c r="V223" s="6">
        <v>118000</v>
      </c>
      <c r="W223" s="6">
        <v>739216</v>
      </c>
      <c r="X223" s="6">
        <v>720375</v>
      </c>
      <c r="Y223" s="6">
        <v>70157</v>
      </c>
      <c r="Z223" s="6">
        <v>62018</v>
      </c>
      <c r="AA223" s="6">
        <v>66168</v>
      </c>
      <c r="AB223" s="6">
        <v>73516</v>
      </c>
      <c r="AC223" s="6">
        <v>39789500</v>
      </c>
      <c r="AD223" s="6">
        <v>39637947</v>
      </c>
      <c r="AF223">
        <f t="shared" si="60"/>
        <v>8.6514631717928184E-2</v>
      </c>
      <c r="AG223">
        <f t="shared" si="61"/>
        <v>3.8727051882699981E-2</v>
      </c>
      <c r="AH223">
        <f t="shared" si="62"/>
        <v>0.16233414861150192</v>
      </c>
      <c r="AI223">
        <f t="shared" si="63"/>
        <v>0.16380357452715599</v>
      </c>
      <c r="AJ223">
        <f t="shared" si="64"/>
        <v>1.0602859388223915</v>
      </c>
      <c r="AK223">
        <f t="shared" si="65"/>
        <v>0.84359867239784536</v>
      </c>
      <c r="AL223">
        <f t="shared" si="66"/>
        <v>0.32223735823663607</v>
      </c>
      <c r="AM223">
        <f t="shared" si="67"/>
        <v>0.17189791916085981</v>
      </c>
      <c r="AN223">
        <f t="shared" si="68"/>
        <v>0.41211905586459169</v>
      </c>
      <c r="AO223">
        <f t="shared" si="69"/>
        <v>0.43249279888946729</v>
      </c>
      <c r="AP223">
        <f t="shared" si="70"/>
        <v>1</v>
      </c>
      <c r="AQ223">
        <f t="shared" si="71"/>
        <v>1</v>
      </c>
      <c r="AR223">
        <f t="shared" si="72"/>
        <v>1</v>
      </c>
      <c r="AS223">
        <f t="shared" si="73"/>
        <v>1</v>
      </c>
      <c r="AT223">
        <f t="shared" si="74"/>
        <v>1</v>
      </c>
      <c r="AU223">
        <f t="shared" si="75"/>
        <v>1</v>
      </c>
      <c r="AV223">
        <f t="shared" si="76"/>
        <v>1</v>
      </c>
      <c r="AW223">
        <f t="shared" si="77"/>
        <v>0</v>
      </c>
      <c r="AX223">
        <f t="shared" si="78"/>
        <v>0</v>
      </c>
      <c r="AY223">
        <f t="shared" si="79"/>
        <v>7</v>
      </c>
    </row>
    <row r="224" spans="1:51" x14ac:dyDescent="0.3">
      <c r="A224" s="1" t="s">
        <v>218</v>
      </c>
      <c r="B224" s="2">
        <v>111433412</v>
      </c>
      <c r="C224" s="3" t="s">
        <v>5338</v>
      </c>
      <c r="D224" s="5">
        <v>29.6325</v>
      </c>
      <c r="E224" s="5">
        <v>24.891300000000001</v>
      </c>
      <c r="F224" s="3" t="s">
        <v>4480</v>
      </c>
      <c r="G224" s="3" t="s">
        <v>4491</v>
      </c>
      <c r="H224" s="3" t="s">
        <v>4492</v>
      </c>
      <c r="I224" s="3" t="s">
        <v>4493</v>
      </c>
      <c r="J224" s="3"/>
      <c r="K224" s="6" t="s">
        <v>4474</v>
      </c>
      <c r="L224" s="6" t="s">
        <v>4474</v>
      </c>
      <c r="M224" s="6" t="s">
        <v>4474</v>
      </c>
      <c r="N224" s="6" t="s">
        <v>4474</v>
      </c>
      <c r="O224" s="6" t="s">
        <v>4474</v>
      </c>
      <c r="P224" s="6" t="s">
        <v>4474</v>
      </c>
      <c r="Q224" s="6" t="s">
        <v>4474</v>
      </c>
      <c r="R224" s="6" t="s">
        <v>4474</v>
      </c>
      <c r="S224" s="6" t="s">
        <v>4474</v>
      </c>
      <c r="T224" s="6" t="s">
        <v>4474</v>
      </c>
      <c r="U224" s="6" t="s">
        <v>4474</v>
      </c>
      <c r="V224" s="6" t="s">
        <v>4474</v>
      </c>
      <c r="W224" s="6" t="s">
        <v>4474</v>
      </c>
      <c r="X224" s="6" t="s">
        <v>4474</v>
      </c>
      <c r="Y224" s="6" t="s">
        <v>4474</v>
      </c>
      <c r="Z224" s="6" t="s">
        <v>4474</v>
      </c>
      <c r="AA224" s="6" t="s">
        <v>4474</v>
      </c>
      <c r="AB224" s="6" t="s">
        <v>4474</v>
      </c>
      <c r="AC224" s="6" t="s">
        <v>4474</v>
      </c>
      <c r="AD224" s="6" t="s">
        <v>4474</v>
      </c>
      <c r="AF224" t="e">
        <f t="shared" si="60"/>
        <v>#VALUE!</v>
      </c>
      <c r="AG224" t="e">
        <f t="shared" si="61"/>
        <v>#VALUE!</v>
      </c>
      <c r="AH224" t="e">
        <f t="shared" si="62"/>
        <v>#VALUE!</v>
      </c>
      <c r="AI224" t="e">
        <f t="shared" si="63"/>
        <v>#VALUE!</v>
      </c>
      <c r="AJ224" t="e">
        <f t="shared" si="64"/>
        <v>#VALUE!</v>
      </c>
      <c r="AK224" t="e">
        <f t="shared" si="65"/>
        <v>#VALUE!</v>
      </c>
      <c r="AL224" t="e">
        <f t="shared" si="66"/>
        <v>#VALUE!</v>
      </c>
      <c r="AM224" t="e">
        <f t="shared" si="67"/>
        <v>#VALUE!</v>
      </c>
      <c r="AN224" t="e">
        <f t="shared" si="68"/>
        <v>#VALUE!</v>
      </c>
      <c r="AO224" t="e">
        <f t="shared" si="69"/>
        <v>#VALUE!</v>
      </c>
      <c r="AP224">
        <f t="shared" si="70"/>
        <v>0</v>
      </c>
      <c r="AQ224">
        <f t="shared" si="71"/>
        <v>0</v>
      </c>
      <c r="AR224">
        <f t="shared" si="72"/>
        <v>0</v>
      </c>
      <c r="AS224">
        <f t="shared" si="73"/>
        <v>0</v>
      </c>
      <c r="AT224">
        <f t="shared" si="74"/>
        <v>0</v>
      </c>
      <c r="AU224">
        <f t="shared" si="75"/>
        <v>0</v>
      </c>
      <c r="AV224">
        <f t="shared" si="76"/>
        <v>0</v>
      </c>
      <c r="AW224">
        <f t="shared" si="77"/>
        <v>0</v>
      </c>
      <c r="AX224">
        <f t="shared" si="78"/>
        <v>0</v>
      </c>
      <c r="AY224">
        <f t="shared" si="79"/>
        <v>0</v>
      </c>
    </row>
    <row r="225" spans="1:51" x14ac:dyDescent="0.3">
      <c r="A225" s="1" t="s">
        <v>219</v>
      </c>
      <c r="B225" s="2">
        <v>111433800</v>
      </c>
      <c r="C225" s="3" t="s">
        <v>5338</v>
      </c>
      <c r="D225" s="5">
        <v>25.622900000000001</v>
      </c>
      <c r="E225" s="5">
        <v>8.4555570000000007</v>
      </c>
      <c r="F225" s="3" t="s">
        <v>4480</v>
      </c>
      <c r="G225" s="3" t="s">
        <v>4491</v>
      </c>
      <c r="H225" s="3" t="s">
        <v>4492</v>
      </c>
      <c r="I225" s="3" t="s">
        <v>4493</v>
      </c>
      <c r="J225" s="3"/>
      <c r="K225" s="6" t="s">
        <v>4474</v>
      </c>
      <c r="L225" s="6" t="s">
        <v>4474</v>
      </c>
      <c r="M225" s="6" t="s">
        <v>4474</v>
      </c>
      <c r="N225" s="6" t="s">
        <v>4474</v>
      </c>
      <c r="O225" s="6" t="s">
        <v>4474</v>
      </c>
      <c r="P225" s="6" t="s">
        <v>4474</v>
      </c>
      <c r="Q225" s="6" t="s">
        <v>4474</v>
      </c>
      <c r="R225" s="6" t="s">
        <v>4474</v>
      </c>
      <c r="S225" s="6" t="s">
        <v>4474</v>
      </c>
      <c r="T225" s="6" t="s">
        <v>4474</v>
      </c>
      <c r="U225" s="6" t="s">
        <v>4474</v>
      </c>
      <c r="V225" s="6" t="s">
        <v>4474</v>
      </c>
      <c r="W225" s="6" t="s">
        <v>4474</v>
      </c>
      <c r="X225" s="6" t="s">
        <v>4474</v>
      </c>
      <c r="Y225" s="6" t="s">
        <v>4474</v>
      </c>
      <c r="Z225" s="6" t="s">
        <v>4474</v>
      </c>
      <c r="AA225" s="6" t="s">
        <v>4474</v>
      </c>
      <c r="AB225" s="6" t="s">
        <v>4474</v>
      </c>
      <c r="AC225" s="6" t="s">
        <v>4474</v>
      </c>
      <c r="AD225" s="6" t="s">
        <v>4474</v>
      </c>
      <c r="AF225" t="e">
        <f t="shared" si="60"/>
        <v>#VALUE!</v>
      </c>
      <c r="AG225" t="e">
        <f t="shared" si="61"/>
        <v>#VALUE!</v>
      </c>
      <c r="AH225" t="e">
        <f t="shared" si="62"/>
        <v>#VALUE!</v>
      </c>
      <c r="AI225" t="e">
        <f t="shared" si="63"/>
        <v>#VALUE!</v>
      </c>
      <c r="AJ225" t="e">
        <f t="shared" si="64"/>
        <v>#VALUE!</v>
      </c>
      <c r="AK225" t="e">
        <f t="shared" si="65"/>
        <v>#VALUE!</v>
      </c>
      <c r="AL225" t="e">
        <f t="shared" si="66"/>
        <v>#VALUE!</v>
      </c>
      <c r="AM225" t="e">
        <f t="shared" si="67"/>
        <v>#VALUE!</v>
      </c>
      <c r="AN225" t="e">
        <f t="shared" si="68"/>
        <v>#VALUE!</v>
      </c>
      <c r="AO225" t="e">
        <f t="shared" si="69"/>
        <v>#VALUE!</v>
      </c>
      <c r="AP225">
        <f t="shared" si="70"/>
        <v>0</v>
      </c>
      <c r="AQ225">
        <f t="shared" si="71"/>
        <v>0</v>
      </c>
      <c r="AR225">
        <f t="shared" si="72"/>
        <v>0</v>
      </c>
      <c r="AS225">
        <f t="shared" si="73"/>
        <v>0</v>
      </c>
      <c r="AT225">
        <f t="shared" si="74"/>
        <v>0</v>
      </c>
      <c r="AU225">
        <f t="shared" si="75"/>
        <v>0</v>
      </c>
      <c r="AV225">
        <f t="shared" si="76"/>
        <v>0</v>
      </c>
      <c r="AW225">
        <f t="shared" si="77"/>
        <v>0</v>
      </c>
      <c r="AX225">
        <f t="shared" si="78"/>
        <v>0</v>
      </c>
      <c r="AY225">
        <f t="shared" si="79"/>
        <v>0</v>
      </c>
    </row>
    <row r="226" spans="1:51" x14ac:dyDescent="0.3">
      <c r="A226" s="1" t="s">
        <v>220</v>
      </c>
      <c r="B226" s="2">
        <v>5267058</v>
      </c>
      <c r="C226" s="3" t="s">
        <v>5336</v>
      </c>
      <c r="D226" s="5">
        <v>10.25</v>
      </c>
      <c r="E226" s="5">
        <v>1308.75664375</v>
      </c>
      <c r="F226" s="3" t="s">
        <v>4500</v>
      </c>
      <c r="G226" s="3" t="s">
        <v>4501</v>
      </c>
      <c r="H226" s="3" t="s">
        <v>4502</v>
      </c>
      <c r="I226" s="3" t="s">
        <v>4538</v>
      </c>
      <c r="J226" s="3" t="s">
        <v>4504</v>
      </c>
      <c r="K226" s="6">
        <v>292544</v>
      </c>
      <c r="L226" s="6">
        <v>287964</v>
      </c>
      <c r="M226" s="6">
        <v>-90260</v>
      </c>
      <c r="N226" s="6">
        <v>-91097</v>
      </c>
      <c r="O226" s="6">
        <v>-93467</v>
      </c>
      <c r="P226" s="6">
        <v>-94377</v>
      </c>
      <c r="Q226" s="6">
        <v>-80272</v>
      </c>
      <c r="R226" s="6">
        <v>-81165</v>
      </c>
      <c r="S226" s="6">
        <v>17671</v>
      </c>
      <c r="T226" s="6">
        <v>19465</v>
      </c>
      <c r="U226" s="6" t="s">
        <v>4474</v>
      </c>
      <c r="V226" s="6" t="s">
        <v>4474</v>
      </c>
      <c r="W226" s="6">
        <v>445642</v>
      </c>
      <c r="X226" s="6">
        <v>445400</v>
      </c>
      <c r="Y226" s="6">
        <v>388130</v>
      </c>
      <c r="Z226" s="6">
        <v>388140</v>
      </c>
      <c r="AA226" s="6">
        <v>152374</v>
      </c>
      <c r="AB226" s="6">
        <v>153890</v>
      </c>
      <c r="AC226" s="6">
        <v>125432000</v>
      </c>
      <c r="AD226" s="6">
        <v>123535488</v>
      </c>
      <c r="AF226">
        <f t="shared" si="60"/>
        <v>-0.18012664874495671</v>
      </c>
      <c r="AG226">
        <f t="shared" si="61"/>
        <v>-0.18222945666816345</v>
      </c>
      <c r="AH226" t="e">
        <f t="shared" si="62"/>
        <v>#VALUE!</v>
      </c>
      <c r="AI226" t="e">
        <f t="shared" si="63"/>
        <v>#VALUE!</v>
      </c>
      <c r="AJ226">
        <f t="shared" si="64"/>
        <v>2.5472193418824736</v>
      </c>
      <c r="AK226">
        <f t="shared" si="65"/>
        <v>2.5221911755149784</v>
      </c>
      <c r="AL226">
        <f t="shared" si="66"/>
        <v>-0.31949723802231461</v>
      </c>
      <c r="AM226">
        <f t="shared" si="67"/>
        <v>-0.32773888402717005</v>
      </c>
      <c r="AN226">
        <f t="shared" si="68"/>
        <v>0.65645518151341209</v>
      </c>
      <c r="AO226">
        <f t="shared" si="69"/>
        <v>0.64652896273013027</v>
      </c>
      <c r="AP226">
        <f t="shared" si="70"/>
        <v>0</v>
      </c>
      <c r="AQ226">
        <f t="shared" si="71"/>
        <v>1</v>
      </c>
      <c r="AR226">
        <f t="shared" si="72"/>
        <v>1</v>
      </c>
      <c r="AS226">
        <f t="shared" si="73"/>
        <v>1</v>
      </c>
      <c r="AT226">
        <f t="shared" si="74"/>
        <v>0</v>
      </c>
      <c r="AU226">
        <f t="shared" si="75"/>
        <v>1</v>
      </c>
      <c r="AV226">
        <f t="shared" si="76"/>
        <v>1</v>
      </c>
      <c r="AW226">
        <f t="shared" si="77"/>
        <v>1</v>
      </c>
      <c r="AX226">
        <f t="shared" si="78"/>
        <v>0</v>
      </c>
      <c r="AY226">
        <f t="shared" si="79"/>
        <v>6</v>
      </c>
    </row>
    <row r="227" spans="1:51" x14ac:dyDescent="0.3">
      <c r="A227" s="1" t="s">
        <v>221</v>
      </c>
      <c r="B227" s="2">
        <v>4110007</v>
      </c>
      <c r="C227" s="3" t="s">
        <v>5337</v>
      </c>
      <c r="D227" s="5">
        <v>29.05</v>
      </c>
      <c r="E227" s="5">
        <v>152.67247835000001</v>
      </c>
      <c r="F227" s="3" t="s">
        <v>4525</v>
      </c>
      <c r="G227" s="3" t="s">
        <v>4698</v>
      </c>
      <c r="H227" s="3" t="s">
        <v>4698</v>
      </c>
      <c r="I227" s="3" t="s">
        <v>4719</v>
      </c>
      <c r="J227" s="3" t="s">
        <v>4720</v>
      </c>
      <c r="K227" s="6">
        <v>63223</v>
      </c>
      <c r="L227" s="6">
        <v>60171</v>
      </c>
      <c r="M227" s="6">
        <v>12832</v>
      </c>
      <c r="N227" s="6">
        <v>10735</v>
      </c>
      <c r="O227" s="6">
        <v>12664</v>
      </c>
      <c r="P227" s="6">
        <v>10571</v>
      </c>
      <c r="Q227" s="6">
        <v>12342</v>
      </c>
      <c r="R227" s="6">
        <v>9408</v>
      </c>
      <c r="S227" s="6">
        <v>19356</v>
      </c>
      <c r="T227" s="6">
        <v>19578</v>
      </c>
      <c r="U227" s="6">
        <v>32</v>
      </c>
      <c r="V227" s="6">
        <v>34</v>
      </c>
      <c r="W227" s="6">
        <v>129081</v>
      </c>
      <c r="X227" s="6">
        <v>127005</v>
      </c>
      <c r="Y227" s="6">
        <v>104530</v>
      </c>
      <c r="Z227" s="6">
        <v>101870</v>
      </c>
      <c r="AA227" s="6">
        <v>3973</v>
      </c>
      <c r="AB227" s="6">
        <v>4800</v>
      </c>
      <c r="AC227" s="6">
        <v>5255507</v>
      </c>
      <c r="AD227" s="6">
        <v>5255507</v>
      </c>
      <c r="AF227">
        <f t="shared" si="60"/>
        <v>9.5614381667325166E-2</v>
      </c>
      <c r="AG227">
        <f t="shared" si="61"/>
        <v>7.40758237864651E-2</v>
      </c>
      <c r="AH227">
        <f t="shared" si="62"/>
        <v>2.4790635337501257E-4</v>
      </c>
      <c r="AI227">
        <f t="shared" si="63"/>
        <v>2.6770599582693597E-4</v>
      </c>
      <c r="AJ227">
        <f t="shared" si="64"/>
        <v>26.310093128618174</v>
      </c>
      <c r="AK227">
        <f t="shared" si="65"/>
        <v>21.222916666666666</v>
      </c>
      <c r="AL227">
        <f t="shared" si="66"/>
        <v>0.2003068503550923</v>
      </c>
      <c r="AM227">
        <f t="shared" si="67"/>
        <v>0.17568263781555898</v>
      </c>
      <c r="AN227">
        <f t="shared" si="68"/>
        <v>0.48979323060713814</v>
      </c>
      <c r="AO227">
        <f t="shared" si="69"/>
        <v>0.47376874926184009</v>
      </c>
      <c r="AP227">
        <f t="shared" si="70"/>
        <v>1</v>
      </c>
      <c r="AQ227">
        <f t="shared" si="71"/>
        <v>1</v>
      </c>
      <c r="AR227">
        <f t="shared" si="72"/>
        <v>1</v>
      </c>
      <c r="AS227">
        <f t="shared" si="73"/>
        <v>1</v>
      </c>
      <c r="AT227">
        <f t="shared" si="74"/>
        <v>1</v>
      </c>
      <c r="AU227">
        <f t="shared" si="75"/>
        <v>1</v>
      </c>
      <c r="AV227">
        <f t="shared" si="76"/>
        <v>1</v>
      </c>
      <c r="AW227">
        <f t="shared" si="77"/>
        <v>1</v>
      </c>
      <c r="AX227">
        <f t="shared" si="78"/>
        <v>0</v>
      </c>
      <c r="AY227">
        <f t="shared" si="79"/>
        <v>8</v>
      </c>
    </row>
    <row r="228" spans="1:51" x14ac:dyDescent="0.3">
      <c r="A228" s="1" t="s">
        <v>222</v>
      </c>
      <c r="B228" s="2">
        <v>4963960</v>
      </c>
      <c r="C228" s="3" t="s">
        <v>5335</v>
      </c>
      <c r="D228" s="5">
        <v>5.43</v>
      </c>
      <c r="E228" s="5">
        <v>77.524468380000002</v>
      </c>
      <c r="F228" s="3" t="s">
        <v>4500</v>
      </c>
      <c r="G228" s="3" t="s">
        <v>4539</v>
      </c>
      <c r="H228" s="3" t="s">
        <v>4539</v>
      </c>
      <c r="I228" s="3" t="s">
        <v>4540</v>
      </c>
      <c r="J228" s="3" t="s">
        <v>4541</v>
      </c>
      <c r="K228" s="6">
        <v>101214</v>
      </c>
      <c r="L228" s="6">
        <v>104809</v>
      </c>
      <c r="M228" s="6">
        <v>2102</v>
      </c>
      <c r="N228" s="6">
        <v>-102</v>
      </c>
      <c r="O228" s="6">
        <v>-927</v>
      </c>
      <c r="P228" s="6">
        <v>-3989</v>
      </c>
      <c r="Q228" s="6">
        <v>-8486</v>
      </c>
      <c r="R228" s="6">
        <v>-19965</v>
      </c>
      <c r="S228" s="6">
        <v>9842</v>
      </c>
      <c r="T228" s="6">
        <v>8412</v>
      </c>
      <c r="U228" s="6" t="s">
        <v>4474</v>
      </c>
      <c r="V228" s="6" t="s">
        <v>4474</v>
      </c>
      <c r="W228" s="6">
        <v>118953</v>
      </c>
      <c r="X228" s="6">
        <v>127059</v>
      </c>
      <c r="Y228" s="6">
        <v>64376</v>
      </c>
      <c r="Z228" s="6">
        <v>70393</v>
      </c>
      <c r="AA228" s="6">
        <v>19599</v>
      </c>
      <c r="AB228" s="6">
        <v>27400</v>
      </c>
      <c r="AC228" s="6">
        <v>14258879</v>
      </c>
      <c r="AD228" s="6">
        <v>14208795</v>
      </c>
      <c r="AF228">
        <f t="shared" si="60"/>
        <v>-7.13391003169319E-2</v>
      </c>
      <c r="AG228">
        <f t="shared" si="61"/>
        <v>-0.15713172620593582</v>
      </c>
      <c r="AH228" t="e">
        <f t="shared" si="62"/>
        <v>#VALUE!</v>
      </c>
      <c r="AI228" t="e">
        <f t="shared" si="63"/>
        <v>#VALUE!</v>
      </c>
      <c r="AJ228">
        <f t="shared" si="64"/>
        <v>3.2846573804785959</v>
      </c>
      <c r="AK228">
        <f t="shared" si="65"/>
        <v>2.5690875912408759</v>
      </c>
      <c r="AL228">
        <f t="shared" si="66"/>
        <v>-9.1588120220522859E-3</v>
      </c>
      <c r="AM228">
        <f t="shared" si="67"/>
        <v>-3.8059708612809967E-2</v>
      </c>
      <c r="AN228">
        <f t="shared" si="68"/>
        <v>0.85087387455549668</v>
      </c>
      <c r="AO228">
        <f t="shared" si="69"/>
        <v>0.82488450247522804</v>
      </c>
      <c r="AP228">
        <f t="shared" si="70"/>
        <v>0</v>
      </c>
      <c r="AQ228">
        <f t="shared" si="71"/>
        <v>1</v>
      </c>
      <c r="AR228">
        <f t="shared" si="72"/>
        <v>1</v>
      </c>
      <c r="AS228">
        <f t="shared" si="73"/>
        <v>1</v>
      </c>
      <c r="AT228">
        <f t="shared" si="74"/>
        <v>0</v>
      </c>
      <c r="AU228">
        <f t="shared" si="75"/>
        <v>1</v>
      </c>
      <c r="AV228">
        <f t="shared" si="76"/>
        <v>1</v>
      </c>
      <c r="AW228">
        <f t="shared" si="77"/>
        <v>1</v>
      </c>
      <c r="AX228">
        <f t="shared" si="78"/>
        <v>0</v>
      </c>
      <c r="AY228">
        <f t="shared" si="79"/>
        <v>6</v>
      </c>
    </row>
    <row r="229" spans="1:51" x14ac:dyDescent="0.3">
      <c r="A229" s="1" t="s">
        <v>223</v>
      </c>
      <c r="B229" s="2">
        <v>4113211</v>
      </c>
      <c r="C229" s="3" t="s">
        <v>5335</v>
      </c>
      <c r="D229" s="5">
        <v>212.95</v>
      </c>
      <c r="E229" s="5">
        <v>105686.41505929999</v>
      </c>
      <c r="F229" s="3" t="s">
        <v>4500</v>
      </c>
      <c r="G229" s="3" t="s">
        <v>4539</v>
      </c>
      <c r="H229" s="3" t="s">
        <v>4539</v>
      </c>
      <c r="I229" s="3" t="s">
        <v>4582</v>
      </c>
      <c r="J229" s="3" t="s">
        <v>5377</v>
      </c>
      <c r="K229" s="6">
        <v>9427157</v>
      </c>
      <c r="L229" s="6">
        <v>9700436</v>
      </c>
      <c r="M229" s="6">
        <v>4167704</v>
      </c>
      <c r="N229" s="6">
        <v>4361349</v>
      </c>
      <c r="O229" s="6">
        <v>2063388</v>
      </c>
      <c r="P229" s="6">
        <v>2241377</v>
      </c>
      <c r="Q229" s="6">
        <v>1635273</v>
      </c>
      <c r="R229" s="6">
        <v>1655631</v>
      </c>
      <c r="S229" s="6">
        <v>3852529</v>
      </c>
      <c r="T229" s="6">
        <v>3989006</v>
      </c>
      <c r="U229" s="6">
        <v>6634313</v>
      </c>
      <c r="V229" s="6">
        <v>6655723</v>
      </c>
      <c r="W229" s="6">
        <v>48228277</v>
      </c>
      <c r="X229" s="6">
        <v>48618374</v>
      </c>
      <c r="Y229" s="6">
        <v>5484654</v>
      </c>
      <c r="Z229" s="6">
        <v>5442936</v>
      </c>
      <c r="AA229" s="6">
        <v>2988280</v>
      </c>
      <c r="AB229" s="6">
        <v>3226629</v>
      </c>
      <c r="AC229" s="6">
        <v>496296854</v>
      </c>
      <c r="AD229" s="6">
        <v>496493455</v>
      </c>
      <c r="AF229">
        <f t="shared" si="60"/>
        <v>3.3906933892745121E-2</v>
      </c>
      <c r="AG229">
        <f t="shared" si="61"/>
        <v>3.4053606975831811E-2</v>
      </c>
      <c r="AH229">
        <f t="shared" si="62"/>
        <v>0.13756064725264808</v>
      </c>
      <c r="AI229">
        <f t="shared" si="63"/>
        <v>0.13689727673739149</v>
      </c>
      <c r="AJ229">
        <f t="shared" si="64"/>
        <v>1.8353882500970458</v>
      </c>
      <c r="AK229">
        <f t="shared" si="65"/>
        <v>1.6868800224630722</v>
      </c>
      <c r="AL229">
        <f t="shared" si="66"/>
        <v>0.2188770166870033</v>
      </c>
      <c r="AM229">
        <f t="shared" si="67"/>
        <v>0.23105940805134945</v>
      </c>
      <c r="AN229">
        <f t="shared" si="68"/>
        <v>0.19546949603859992</v>
      </c>
      <c r="AO229">
        <f t="shared" si="69"/>
        <v>0.19952201610033277</v>
      </c>
      <c r="AP229">
        <f t="shared" si="70"/>
        <v>1</v>
      </c>
      <c r="AQ229">
        <f t="shared" si="71"/>
        <v>1</v>
      </c>
      <c r="AR229">
        <f t="shared" si="72"/>
        <v>0</v>
      </c>
      <c r="AS229">
        <f t="shared" si="73"/>
        <v>1</v>
      </c>
      <c r="AT229">
        <f t="shared" si="74"/>
        <v>0</v>
      </c>
      <c r="AU229">
        <f t="shared" si="75"/>
        <v>1</v>
      </c>
      <c r="AV229">
        <f t="shared" si="76"/>
        <v>0</v>
      </c>
      <c r="AW229">
        <f t="shared" si="77"/>
        <v>0</v>
      </c>
      <c r="AX229">
        <f t="shared" si="78"/>
        <v>1</v>
      </c>
      <c r="AY229">
        <f t="shared" si="79"/>
        <v>5</v>
      </c>
    </row>
    <row r="230" spans="1:51" x14ac:dyDescent="0.3">
      <c r="A230" s="1" t="s">
        <v>224</v>
      </c>
      <c r="B230" s="2">
        <v>4898489</v>
      </c>
      <c r="C230" s="3" t="s">
        <v>5335</v>
      </c>
      <c r="D230" s="5">
        <v>14.62</v>
      </c>
      <c r="E230" s="5">
        <v>444.86733084000002</v>
      </c>
      <c r="F230" s="3" t="s">
        <v>4470</v>
      </c>
      <c r="G230" s="3" t="s">
        <v>4471</v>
      </c>
      <c r="H230" s="3" t="s">
        <v>4489</v>
      </c>
      <c r="I230" s="3" t="s">
        <v>4489</v>
      </c>
      <c r="J230" s="3" t="s">
        <v>4544</v>
      </c>
      <c r="K230" s="6">
        <v>57172</v>
      </c>
      <c r="L230" s="6">
        <v>30473</v>
      </c>
      <c r="M230" s="6">
        <v>-139449</v>
      </c>
      <c r="N230" s="6">
        <v>-154410</v>
      </c>
      <c r="O230" s="6">
        <v>-140075</v>
      </c>
      <c r="P230" s="6">
        <v>-155050</v>
      </c>
      <c r="Q230" s="6">
        <v>-165658</v>
      </c>
      <c r="R230" s="6">
        <v>-170115</v>
      </c>
      <c r="S230" s="6">
        <v>-103014</v>
      </c>
      <c r="T230" s="6">
        <v>-129398</v>
      </c>
      <c r="U230" s="6">
        <v>350564</v>
      </c>
      <c r="V230" s="6">
        <v>361981</v>
      </c>
      <c r="W230" s="6">
        <v>493418</v>
      </c>
      <c r="X230" s="6">
        <v>427376</v>
      </c>
      <c r="Y230" s="6">
        <v>448681</v>
      </c>
      <c r="Z230" s="6">
        <v>367350</v>
      </c>
      <c r="AA230" s="6">
        <v>43880</v>
      </c>
      <c r="AB230" s="6">
        <v>40420</v>
      </c>
      <c r="AC230" s="6">
        <v>30428682</v>
      </c>
      <c r="AD230" s="6">
        <v>27434033</v>
      </c>
      <c r="AF230">
        <f t="shared" si="60"/>
        <v>-0.33573562375105892</v>
      </c>
      <c r="AG230">
        <f t="shared" si="61"/>
        <v>-0.39804528097038672</v>
      </c>
      <c r="AH230">
        <f t="shared" si="62"/>
        <v>0.71048076884102318</v>
      </c>
      <c r="AI230">
        <f t="shared" si="63"/>
        <v>0.84698485642619148</v>
      </c>
      <c r="AJ230">
        <f t="shared" si="64"/>
        <v>10.225182315405652</v>
      </c>
      <c r="AK230">
        <f t="shared" si="65"/>
        <v>9.0883226125680352</v>
      </c>
      <c r="AL230">
        <f t="shared" si="66"/>
        <v>-2.4500629678863781</v>
      </c>
      <c r="AM230">
        <f t="shared" si="67"/>
        <v>-5.088110786597972</v>
      </c>
      <c r="AN230">
        <f t="shared" si="68"/>
        <v>0.1158693035114244</v>
      </c>
      <c r="AO230">
        <f t="shared" si="69"/>
        <v>7.1302553255213202E-2</v>
      </c>
      <c r="AP230">
        <f t="shared" si="70"/>
        <v>0</v>
      </c>
      <c r="AQ230">
        <f t="shared" si="71"/>
        <v>0</v>
      </c>
      <c r="AR230">
        <f t="shared" si="72"/>
        <v>1</v>
      </c>
      <c r="AS230">
        <f t="shared" si="73"/>
        <v>1</v>
      </c>
      <c r="AT230">
        <f t="shared" si="74"/>
        <v>1</v>
      </c>
      <c r="AU230">
        <f t="shared" si="75"/>
        <v>1</v>
      </c>
      <c r="AV230">
        <f t="shared" si="76"/>
        <v>1</v>
      </c>
      <c r="AW230">
        <f t="shared" si="77"/>
        <v>1</v>
      </c>
      <c r="AX230">
        <f t="shared" si="78"/>
        <v>0</v>
      </c>
      <c r="AY230">
        <f t="shared" si="79"/>
        <v>6</v>
      </c>
    </row>
    <row r="231" spans="1:51" x14ac:dyDescent="0.3">
      <c r="A231" s="1" t="s">
        <v>225</v>
      </c>
      <c r="B231" s="2">
        <v>4811589</v>
      </c>
      <c r="C231" s="3" t="s">
        <v>5335</v>
      </c>
      <c r="D231" s="7">
        <v>10.55</v>
      </c>
      <c r="E231" s="5">
        <v>894.80370434999998</v>
      </c>
      <c r="F231" s="3" t="s">
        <v>4470</v>
      </c>
      <c r="G231" s="3" t="s">
        <v>4471</v>
      </c>
      <c r="H231" s="3" t="s">
        <v>4489</v>
      </c>
      <c r="I231" s="3" t="s">
        <v>4489</v>
      </c>
      <c r="J231" s="3" t="s">
        <v>4495</v>
      </c>
      <c r="K231" s="6" t="s">
        <v>4474</v>
      </c>
      <c r="L231" s="6" t="s">
        <v>4474</v>
      </c>
      <c r="M231" s="6" t="s">
        <v>4474</v>
      </c>
      <c r="N231" s="6" t="s">
        <v>4474</v>
      </c>
      <c r="O231" s="6">
        <v>-50586</v>
      </c>
      <c r="P231" s="6">
        <v>-48932</v>
      </c>
      <c r="Q231" s="6">
        <v>-43002</v>
      </c>
      <c r="R231" s="6">
        <v>-41528</v>
      </c>
      <c r="S231" s="6">
        <v>-30812</v>
      </c>
      <c r="T231" s="6">
        <v>-30003</v>
      </c>
      <c r="U231" s="6" t="s">
        <v>4474</v>
      </c>
      <c r="V231" s="6" t="s">
        <v>4474</v>
      </c>
      <c r="W231" s="6">
        <v>135567</v>
      </c>
      <c r="X231" s="6">
        <v>141535</v>
      </c>
      <c r="Y231" s="6">
        <v>135567</v>
      </c>
      <c r="Z231" s="6">
        <v>141535</v>
      </c>
      <c r="AA231" s="6">
        <v>15304</v>
      </c>
      <c r="AB231" s="6">
        <v>11754</v>
      </c>
      <c r="AC231" s="6">
        <v>84795517</v>
      </c>
      <c r="AD231" s="6">
        <v>84795517</v>
      </c>
      <c r="AF231">
        <f t="shared" si="60"/>
        <v>-0.3172010887605391</v>
      </c>
      <c r="AG231">
        <f t="shared" si="61"/>
        <v>-0.29341152365139367</v>
      </c>
      <c r="AH231" t="e">
        <f t="shared" si="62"/>
        <v>#VALUE!</v>
      </c>
      <c r="AI231" t="e">
        <f t="shared" si="63"/>
        <v>#VALUE!</v>
      </c>
      <c r="AJ231">
        <f t="shared" si="64"/>
        <v>8.8582723470987972</v>
      </c>
      <c r="AK231">
        <f t="shared" si="65"/>
        <v>12.041432703760423</v>
      </c>
      <c r="AL231" t="e">
        <f t="shared" si="66"/>
        <v>#VALUE!</v>
      </c>
      <c r="AM231" t="e">
        <f t="shared" si="67"/>
        <v>#VALUE!</v>
      </c>
      <c r="AN231" t="e">
        <f t="shared" si="68"/>
        <v>#VALUE!</v>
      </c>
      <c r="AO231" t="e">
        <f t="shared" si="69"/>
        <v>#VALUE!</v>
      </c>
      <c r="AP231">
        <f t="shared" si="70"/>
        <v>0</v>
      </c>
      <c r="AQ231">
        <f t="shared" si="71"/>
        <v>0</v>
      </c>
      <c r="AR231">
        <f t="shared" si="72"/>
        <v>0</v>
      </c>
      <c r="AS231">
        <f t="shared" si="73"/>
        <v>1</v>
      </c>
      <c r="AT231">
        <f t="shared" si="74"/>
        <v>0</v>
      </c>
      <c r="AU231">
        <f t="shared" si="75"/>
        <v>0</v>
      </c>
      <c r="AV231">
        <f t="shared" si="76"/>
        <v>0</v>
      </c>
      <c r="AW231">
        <f t="shared" si="77"/>
        <v>0</v>
      </c>
      <c r="AX231">
        <f t="shared" si="78"/>
        <v>0</v>
      </c>
      <c r="AY231">
        <f t="shared" si="79"/>
        <v>1</v>
      </c>
    </row>
    <row r="232" spans="1:51" x14ac:dyDescent="0.3">
      <c r="A232" s="1" t="s">
        <v>226</v>
      </c>
      <c r="B232" s="2">
        <v>118131088</v>
      </c>
      <c r="C232" s="3" t="s">
        <v>5338</v>
      </c>
      <c r="D232" s="7">
        <v>10.01</v>
      </c>
      <c r="E232" s="5">
        <v>295.39510000000001</v>
      </c>
      <c r="F232" s="3" t="s">
        <v>4480</v>
      </c>
      <c r="G232" s="3" t="s">
        <v>4491</v>
      </c>
      <c r="H232" s="3" t="s">
        <v>4492</v>
      </c>
      <c r="I232" s="3" t="s">
        <v>4493</v>
      </c>
      <c r="J232" s="3" t="s">
        <v>4494</v>
      </c>
      <c r="K232" s="6" t="s">
        <v>4474</v>
      </c>
      <c r="L232" s="6" t="s">
        <v>4474</v>
      </c>
      <c r="M232" s="6" t="s">
        <v>4474</v>
      </c>
      <c r="N232" s="6" t="s">
        <v>4474</v>
      </c>
      <c r="O232" s="6" t="s">
        <v>4474</v>
      </c>
      <c r="P232" s="6" t="s">
        <v>4474</v>
      </c>
      <c r="Q232" s="6" t="s">
        <v>4474</v>
      </c>
      <c r="R232" s="6" t="s">
        <v>4474</v>
      </c>
      <c r="S232" s="6" t="s">
        <v>4474</v>
      </c>
      <c r="T232" s="6" t="s">
        <v>4474</v>
      </c>
      <c r="U232" s="6" t="s">
        <v>4474</v>
      </c>
      <c r="V232" s="6" t="s">
        <v>4474</v>
      </c>
      <c r="W232" s="6" t="s">
        <v>4474</v>
      </c>
      <c r="X232" s="6" t="s">
        <v>4474</v>
      </c>
      <c r="Y232" s="6" t="s">
        <v>4474</v>
      </c>
      <c r="Z232" s="6" t="s">
        <v>4474</v>
      </c>
      <c r="AA232" s="6" t="s">
        <v>4474</v>
      </c>
      <c r="AB232" s="6" t="s">
        <v>4474</v>
      </c>
      <c r="AC232" s="6" t="s">
        <v>4474</v>
      </c>
      <c r="AD232" s="6" t="s">
        <v>4474</v>
      </c>
      <c r="AF232" t="e">
        <f t="shared" si="60"/>
        <v>#VALUE!</v>
      </c>
      <c r="AG232" t="e">
        <f t="shared" si="61"/>
        <v>#VALUE!</v>
      </c>
      <c r="AH232" t="e">
        <f t="shared" si="62"/>
        <v>#VALUE!</v>
      </c>
      <c r="AI232" t="e">
        <f t="shared" si="63"/>
        <v>#VALUE!</v>
      </c>
      <c r="AJ232" t="e">
        <f t="shared" si="64"/>
        <v>#VALUE!</v>
      </c>
      <c r="AK232" t="e">
        <f t="shared" si="65"/>
        <v>#VALUE!</v>
      </c>
      <c r="AL232" t="e">
        <f t="shared" si="66"/>
        <v>#VALUE!</v>
      </c>
      <c r="AM232" t="e">
        <f t="shared" si="67"/>
        <v>#VALUE!</v>
      </c>
      <c r="AN232" t="e">
        <f t="shared" si="68"/>
        <v>#VALUE!</v>
      </c>
      <c r="AO232" t="e">
        <f t="shared" si="69"/>
        <v>#VALUE!</v>
      </c>
      <c r="AP232">
        <f t="shared" si="70"/>
        <v>0</v>
      </c>
      <c r="AQ232">
        <f t="shared" si="71"/>
        <v>0</v>
      </c>
      <c r="AR232">
        <f t="shared" si="72"/>
        <v>0</v>
      </c>
      <c r="AS232">
        <f t="shared" si="73"/>
        <v>0</v>
      </c>
      <c r="AT232">
        <f t="shared" si="74"/>
        <v>0</v>
      </c>
      <c r="AU232">
        <f t="shared" si="75"/>
        <v>0</v>
      </c>
      <c r="AV232">
        <f t="shared" si="76"/>
        <v>0</v>
      </c>
      <c r="AW232">
        <f t="shared" si="77"/>
        <v>0</v>
      </c>
      <c r="AX232">
        <f t="shared" si="78"/>
        <v>0</v>
      </c>
      <c r="AY232">
        <f t="shared" si="79"/>
        <v>0</v>
      </c>
    </row>
    <row r="233" spans="1:51" x14ac:dyDescent="0.3">
      <c r="A233" s="1" t="s">
        <v>227</v>
      </c>
      <c r="B233" s="2">
        <v>10827114</v>
      </c>
      <c r="C233" s="3" t="s">
        <v>5337</v>
      </c>
      <c r="D233" s="5">
        <v>13.1</v>
      </c>
      <c r="E233" s="5">
        <v>328.32055780000002</v>
      </c>
      <c r="F233" s="3" t="s">
        <v>4480</v>
      </c>
      <c r="G233" s="3" t="s">
        <v>4491</v>
      </c>
      <c r="H233" s="3" t="s">
        <v>4492</v>
      </c>
      <c r="I233" s="3" t="s">
        <v>4493</v>
      </c>
      <c r="J233" s="3" t="s">
        <v>4721</v>
      </c>
      <c r="K233" s="6">
        <v>31463.276000000002</v>
      </c>
      <c r="L233" s="6">
        <v>31579.911</v>
      </c>
      <c r="M233" s="6" t="s">
        <v>4474</v>
      </c>
      <c r="N233" s="6" t="s">
        <v>4474</v>
      </c>
      <c r="O233" s="6">
        <v>23901.484</v>
      </c>
      <c r="P233" s="6">
        <v>23820.404999999999</v>
      </c>
      <c r="Q233" s="6">
        <v>7580.1670000000004</v>
      </c>
      <c r="R233" s="6">
        <v>-12705.865</v>
      </c>
      <c r="S233" s="6">
        <v>44293.42</v>
      </c>
      <c r="T233" s="6">
        <v>112476.374</v>
      </c>
      <c r="U233" s="6">
        <v>84422.441000000006</v>
      </c>
      <c r="V233" s="6">
        <v>84422.441000000006</v>
      </c>
      <c r="W233" s="6">
        <v>487233.12</v>
      </c>
      <c r="X233" s="6">
        <v>487233.12</v>
      </c>
      <c r="Y233" s="6">
        <v>5694.6189999999997</v>
      </c>
      <c r="Z233" s="6">
        <v>5694.6189999999997</v>
      </c>
      <c r="AA233" s="6">
        <v>55825</v>
      </c>
      <c r="AB233" s="6">
        <v>55825</v>
      </c>
      <c r="AC233" s="6">
        <v>25062638</v>
      </c>
      <c r="AD233" s="6">
        <v>25062638</v>
      </c>
      <c r="AF233">
        <f t="shared" si="60"/>
        <v>1.5557577448758001E-2</v>
      </c>
      <c r="AG233">
        <f t="shared" si="61"/>
        <v>-2.6077588896255655E-2</v>
      </c>
      <c r="AH233">
        <f t="shared" si="62"/>
        <v>0.17326909344750621</v>
      </c>
      <c r="AI233">
        <f t="shared" si="63"/>
        <v>0.17326909344750621</v>
      </c>
      <c r="AJ233">
        <f t="shared" si="64"/>
        <v>0.1020084012539185</v>
      </c>
      <c r="AK233">
        <f t="shared" si="65"/>
        <v>0.1020084012539185</v>
      </c>
      <c r="AL233">
        <f t="shared" si="66"/>
        <v>0.75966291622016724</v>
      </c>
      <c r="AM233">
        <f t="shared" si="67"/>
        <v>0.75428980784651356</v>
      </c>
      <c r="AN233">
        <f t="shared" si="68"/>
        <v>6.4575404890373625E-2</v>
      </c>
      <c r="AO233">
        <f t="shared" si="69"/>
        <v>6.4814787221361303E-2</v>
      </c>
      <c r="AP233">
        <f t="shared" si="70"/>
        <v>1</v>
      </c>
      <c r="AQ233">
        <f t="shared" si="71"/>
        <v>1</v>
      </c>
      <c r="AR233">
        <f t="shared" si="72"/>
        <v>1</v>
      </c>
      <c r="AS233">
        <f t="shared" si="73"/>
        <v>1</v>
      </c>
      <c r="AT233">
        <f t="shared" si="74"/>
        <v>0</v>
      </c>
      <c r="AU233">
        <f t="shared" si="75"/>
        <v>0</v>
      </c>
      <c r="AV233">
        <f t="shared" si="76"/>
        <v>1</v>
      </c>
      <c r="AW233">
        <f t="shared" si="77"/>
        <v>0</v>
      </c>
      <c r="AX233">
        <f t="shared" si="78"/>
        <v>0</v>
      </c>
      <c r="AY233">
        <f t="shared" si="79"/>
        <v>5</v>
      </c>
    </row>
    <row r="234" spans="1:51" x14ac:dyDescent="0.3">
      <c r="A234" s="1" t="s">
        <v>228</v>
      </c>
      <c r="B234" s="2">
        <v>13970906</v>
      </c>
      <c r="C234" s="3" t="s">
        <v>5337</v>
      </c>
      <c r="D234" s="7">
        <v>9.51</v>
      </c>
      <c r="E234" s="5">
        <v>223.59219672</v>
      </c>
      <c r="F234" s="3" t="s">
        <v>4480</v>
      </c>
      <c r="G234" s="3" t="s">
        <v>4491</v>
      </c>
      <c r="H234" s="3" t="s">
        <v>4542</v>
      </c>
      <c r="I234" s="3" t="s">
        <v>4543</v>
      </c>
      <c r="J234" s="3" t="s">
        <v>4494</v>
      </c>
      <c r="K234" s="6">
        <v>94440</v>
      </c>
      <c r="L234" s="6">
        <v>69248</v>
      </c>
      <c r="M234" s="6">
        <v>143936</v>
      </c>
      <c r="N234" s="6">
        <v>116239</v>
      </c>
      <c r="O234" s="6">
        <v>143936</v>
      </c>
      <c r="P234" s="6">
        <v>116239</v>
      </c>
      <c r="Q234" s="6">
        <v>72404</v>
      </c>
      <c r="R234" s="6">
        <v>49473</v>
      </c>
      <c r="S234" s="6">
        <v>-243720</v>
      </c>
      <c r="T234" s="6">
        <v>30393</v>
      </c>
      <c r="U234" s="6">
        <v>1401374</v>
      </c>
      <c r="V234" s="6">
        <v>1372272</v>
      </c>
      <c r="W234" s="6">
        <v>2303866</v>
      </c>
      <c r="X234" s="6">
        <v>2113774</v>
      </c>
      <c r="Y234" s="6" t="s">
        <v>4474</v>
      </c>
      <c r="Z234" s="6" t="s">
        <v>4474</v>
      </c>
      <c r="AA234" s="6" t="s">
        <v>4474</v>
      </c>
      <c r="AB234" s="6" t="s">
        <v>4474</v>
      </c>
      <c r="AC234" s="6">
        <v>23511272</v>
      </c>
      <c r="AD234" s="6">
        <v>24998549</v>
      </c>
      <c r="AF234">
        <f t="shared" si="60"/>
        <v>3.1427175017991499E-2</v>
      </c>
      <c r="AG234">
        <f t="shared" si="61"/>
        <v>2.340505654814564E-2</v>
      </c>
      <c r="AH234">
        <f t="shared" si="62"/>
        <v>0.60827061990584519</v>
      </c>
      <c r="AI234">
        <f t="shared" si="63"/>
        <v>0.64920469264926151</v>
      </c>
      <c r="AJ234" t="e">
        <f t="shared" si="64"/>
        <v>#VALUE!</v>
      </c>
      <c r="AK234" t="e">
        <f t="shared" si="65"/>
        <v>#VALUE!</v>
      </c>
      <c r="AL234">
        <f t="shared" si="66"/>
        <v>1.5240999576450656</v>
      </c>
      <c r="AM234">
        <f t="shared" si="67"/>
        <v>1.6785899953789278</v>
      </c>
      <c r="AN234">
        <f t="shared" si="68"/>
        <v>4.099196741477152E-2</v>
      </c>
      <c r="AO234">
        <f t="shared" si="69"/>
        <v>3.2760361325288326E-2</v>
      </c>
      <c r="AP234">
        <f t="shared" si="70"/>
        <v>1</v>
      </c>
      <c r="AQ234">
        <f t="shared" si="71"/>
        <v>0</v>
      </c>
      <c r="AR234">
        <f t="shared" si="72"/>
        <v>1</v>
      </c>
      <c r="AS234">
        <f t="shared" si="73"/>
        <v>0</v>
      </c>
      <c r="AT234">
        <f t="shared" si="74"/>
        <v>1</v>
      </c>
      <c r="AU234">
        <f t="shared" si="75"/>
        <v>0</v>
      </c>
      <c r="AV234">
        <f t="shared" si="76"/>
        <v>0</v>
      </c>
      <c r="AW234">
        <f t="shared" si="77"/>
        <v>1</v>
      </c>
      <c r="AX234">
        <f t="shared" si="78"/>
        <v>1</v>
      </c>
      <c r="AY234">
        <f t="shared" si="79"/>
        <v>5</v>
      </c>
    </row>
    <row r="235" spans="1:51" x14ac:dyDescent="0.3">
      <c r="A235" s="1" t="s">
        <v>229</v>
      </c>
      <c r="B235" s="2">
        <v>4812798</v>
      </c>
      <c r="C235" s="3" t="s">
        <v>5335</v>
      </c>
      <c r="D235" s="5">
        <v>12.46</v>
      </c>
      <c r="E235" s="5">
        <v>504.20273414000002</v>
      </c>
      <c r="F235" s="3" t="s">
        <v>4470</v>
      </c>
      <c r="G235" s="3" t="s">
        <v>4512</v>
      </c>
      <c r="H235" s="3" t="s">
        <v>4513</v>
      </c>
      <c r="I235" s="3" t="s">
        <v>4514</v>
      </c>
      <c r="J235" s="3" t="s">
        <v>4515</v>
      </c>
      <c r="K235" s="6">
        <v>286498</v>
      </c>
      <c r="L235" s="6">
        <v>292726</v>
      </c>
      <c r="M235" s="6">
        <v>-11357</v>
      </c>
      <c r="N235" s="6">
        <v>-13176</v>
      </c>
      <c r="O235" s="6">
        <v>-36944</v>
      </c>
      <c r="P235" s="6">
        <v>-38585</v>
      </c>
      <c r="Q235" s="6">
        <v>-224721</v>
      </c>
      <c r="R235" s="6">
        <v>-243031</v>
      </c>
      <c r="S235" s="6">
        <v>-23305</v>
      </c>
      <c r="T235" s="6">
        <v>-20512</v>
      </c>
      <c r="U235" s="6" t="s">
        <v>4474</v>
      </c>
      <c r="V235" s="6" t="s">
        <v>4474</v>
      </c>
      <c r="W235" s="6">
        <v>291550</v>
      </c>
      <c r="X235" s="6">
        <v>293628</v>
      </c>
      <c r="Y235" s="6">
        <v>175360</v>
      </c>
      <c r="Z235" s="6">
        <v>172594</v>
      </c>
      <c r="AA235" s="6">
        <v>88595</v>
      </c>
      <c r="AB235" s="6">
        <v>76699</v>
      </c>
      <c r="AC235" s="6">
        <v>40835709</v>
      </c>
      <c r="AD235" s="6">
        <v>41004249</v>
      </c>
      <c r="AF235">
        <f t="shared" si="60"/>
        <v>-0.77078031212484999</v>
      </c>
      <c r="AG235">
        <f t="shared" si="61"/>
        <v>-0.82768332720312776</v>
      </c>
      <c r="AH235" t="e">
        <f t="shared" si="62"/>
        <v>#VALUE!</v>
      </c>
      <c r="AI235" t="e">
        <f t="shared" si="63"/>
        <v>#VALUE!</v>
      </c>
      <c r="AJ235">
        <f t="shared" si="64"/>
        <v>1.9793442067836786</v>
      </c>
      <c r="AK235">
        <f t="shared" si="65"/>
        <v>2.2502770570672368</v>
      </c>
      <c r="AL235">
        <f t="shared" si="66"/>
        <v>-0.12895028935629568</v>
      </c>
      <c r="AM235">
        <f t="shared" si="67"/>
        <v>-0.13181268489987225</v>
      </c>
      <c r="AN235">
        <f t="shared" si="68"/>
        <v>0.98267192591322239</v>
      </c>
      <c r="AO235">
        <f t="shared" si="69"/>
        <v>0.9969280858773687</v>
      </c>
      <c r="AP235">
        <f t="shared" si="70"/>
        <v>0</v>
      </c>
      <c r="AQ235">
        <f t="shared" si="71"/>
        <v>0</v>
      </c>
      <c r="AR235">
        <f t="shared" si="72"/>
        <v>1</v>
      </c>
      <c r="AS235">
        <f t="shared" si="73"/>
        <v>1</v>
      </c>
      <c r="AT235">
        <f t="shared" si="74"/>
        <v>0</v>
      </c>
      <c r="AU235">
        <f t="shared" si="75"/>
        <v>0</v>
      </c>
      <c r="AV235">
        <f t="shared" si="76"/>
        <v>1</v>
      </c>
      <c r="AW235">
        <f t="shared" si="77"/>
        <v>0</v>
      </c>
      <c r="AX235">
        <f t="shared" si="78"/>
        <v>1</v>
      </c>
      <c r="AY235">
        <f t="shared" si="79"/>
        <v>4</v>
      </c>
    </row>
    <row r="236" spans="1:51" x14ac:dyDescent="0.3">
      <c r="A236" s="1" t="s">
        <v>230</v>
      </c>
      <c r="B236" s="2">
        <v>4209952</v>
      </c>
      <c r="C236" s="3" t="s">
        <v>5337</v>
      </c>
      <c r="D236" s="5">
        <v>25.44</v>
      </c>
      <c r="E236" s="5">
        <v>12809.41849632</v>
      </c>
      <c r="F236" s="3" t="s">
        <v>4583</v>
      </c>
      <c r="G236" s="3" t="s">
        <v>4583</v>
      </c>
      <c r="H236" s="3" t="s">
        <v>4602</v>
      </c>
      <c r="I236" s="3" t="s">
        <v>4603</v>
      </c>
      <c r="J236" s="3" t="s">
        <v>4604</v>
      </c>
      <c r="K236" s="6">
        <v>5299000</v>
      </c>
      <c r="L236" s="6">
        <v>4948000</v>
      </c>
      <c r="M236" s="6">
        <v>2036000</v>
      </c>
      <c r="N236" s="6">
        <v>1489000</v>
      </c>
      <c r="O236" s="6">
        <v>1392000</v>
      </c>
      <c r="P236" s="6">
        <v>863000</v>
      </c>
      <c r="Q236" s="6">
        <v>590000</v>
      </c>
      <c r="R236" s="6">
        <v>134000</v>
      </c>
      <c r="S236" s="6">
        <v>1682000</v>
      </c>
      <c r="T236" s="6">
        <v>1350000</v>
      </c>
      <c r="U236" s="6">
        <v>1939000</v>
      </c>
      <c r="V236" s="6">
        <v>1934000</v>
      </c>
      <c r="W236" s="6">
        <v>8801000</v>
      </c>
      <c r="X236" s="6">
        <v>8367000</v>
      </c>
      <c r="Y236" s="6">
        <v>2446000</v>
      </c>
      <c r="Z236" s="6">
        <v>2213000</v>
      </c>
      <c r="AA236" s="6">
        <v>1415000</v>
      </c>
      <c r="AB236" s="6">
        <v>1210000</v>
      </c>
      <c r="AC236" s="6">
        <v>420754716</v>
      </c>
      <c r="AD236" s="6">
        <v>421603201</v>
      </c>
      <c r="AF236">
        <f t="shared" si="60"/>
        <v>6.7037836609476195E-2</v>
      </c>
      <c r="AG236">
        <f t="shared" si="61"/>
        <v>1.6015298195291024E-2</v>
      </c>
      <c r="AH236">
        <f t="shared" si="62"/>
        <v>0.2203158731962277</v>
      </c>
      <c r="AI236">
        <f t="shared" si="63"/>
        <v>0.23114616947531971</v>
      </c>
      <c r="AJ236">
        <f t="shared" si="64"/>
        <v>1.7286219081272085</v>
      </c>
      <c r="AK236">
        <f t="shared" si="65"/>
        <v>1.8289256198347108</v>
      </c>
      <c r="AL236">
        <f t="shared" si="66"/>
        <v>0.26269107378750706</v>
      </c>
      <c r="AM236">
        <f t="shared" si="67"/>
        <v>0.17441390460792239</v>
      </c>
      <c r="AN236">
        <f t="shared" si="68"/>
        <v>0.60209067151460061</v>
      </c>
      <c r="AO236">
        <f t="shared" si="69"/>
        <v>0.5913708617186566</v>
      </c>
      <c r="AP236">
        <f t="shared" si="70"/>
        <v>1</v>
      </c>
      <c r="AQ236">
        <f t="shared" si="71"/>
        <v>1</v>
      </c>
      <c r="AR236">
        <f t="shared" si="72"/>
        <v>1</v>
      </c>
      <c r="AS236">
        <f t="shared" si="73"/>
        <v>1</v>
      </c>
      <c r="AT236">
        <f t="shared" si="74"/>
        <v>1</v>
      </c>
      <c r="AU236">
        <f t="shared" si="75"/>
        <v>0</v>
      </c>
      <c r="AV236">
        <f t="shared" si="76"/>
        <v>1</v>
      </c>
      <c r="AW236">
        <f t="shared" si="77"/>
        <v>1</v>
      </c>
      <c r="AX236">
        <f t="shared" si="78"/>
        <v>1</v>
      </c>
      <c r="AY236">
        <f t="shared" si="79"/>
        <v>8</v>
      </c>
    </row>
    <row r="237" spans="1:51" x14ac:dyDescent="0.3">
      <c r="A237" s="1" t="s">
        <v>231</v>
      </c>
      <c r="B237" s="2">
        <v>4811734</v>
      </c>
      <c r="C237" s="3" t="s">
        <v>5338</v>
      </c>
      <c r="D237" s="5">
        <v>53.93</v>
      </c>
      <c r="E237" s="5">
        <v>1052.9711157500001</v>
      </c>
      <c r="F237" s="3" t="s">
        <v>4470</v>
      </c>
      <c r="G237" s="3" t="s">
        <v>4471</v>
      </c>
      <c r="H237" s="3" t="s">
        <v>4673</v>
      </c>
      <c r="I237" s="3" t="s">
        <v>4673</v>
      </c>
      <c r="J237" s="3" t="s">
        <v>4544</v>
      </c>
      <c r="K237" s="6">
        <v>555456</v>
      </c>
      <c r="L237" s="6">
        <v>538953</v>
      </c>
      <c r="M237" s="6">
        <v>82125</v>
      </c>
      <c r="N237" s="6">
        <v>107871</v>
      </c>
      <c r="O237" s="6">
        <v>21800</v>
      </c>
      <c r="P237" s="6">
        <v>48087</v>
      </c>
      <c r="Q237" s="6">
        <v>-7091</v>
      </c>
      <c r="R237" s="6">
        <v>27015</v>
      </c>
      <c r="S237" s="6">
        <v>92897</v>
      </c>
      <c r="T237" s="6">
        <v>112592</v>
      </c>
      <c r="U237" s="6">
        <v>618211</v>
      </c>
      <c r="V237" s="6">
        <v>284394</v>
      </c>
      <c r="W237" s="6">
        <v>1287377</v>
      </c>
      <c r="X237" s="6">
        <v>920753</v>
      </c>
      <c r="Y237" s="6">
        <v>521297</v>
      </c>
      <c r="Z237" s="6">
        <v>555460</v>
      </c>
      <c r="AA237" s="6">
        <v>189933</v>
      </c>
      <c r="AB237" s="6">
        <v>139978</v>
      </c>
      <c r="AC237" s="6">
        <v>19576863</v>
      </c>
      <c r="AD237" s="6">
        <v>19551528</v>
      </c>
      <c r="AF237">
        <f t="shared" si="60"/>
        <v>-5.5080990261593922E-3</v>
      </c>
      <c r="AG237">
        <f t="shared" si="61"/>
        <v>2.9340116187511742E-2</v>
      </c>
      <c r="AH237">
        <f t="shared" si="62"/>
        <v>0.48020975984501818</v>
      </c>
      <c r="AI237">
        <f t="shared" si="63"/>
        <v>0.30887110875555118</v>
      </c>
      <c r="AJ237">
        <f t="shared" si="64"/>
        <v>2.7446362664729143</v>
      </c>
      <c r="AK237">
        <f t="shared" si="65"/>
        <v>3.968195002071754</v>
      </c>
      <c r="AL237">
        <f t="shared" si="66"/>
        <v>3.9247033068325846E-2</v>
      </c>
      <c r="AM237">
        <f t="shared" si="67"/>
        <v>8.9222993470673695E-2</v>
      </c>
      <c r="AN237">
        <f t="shared" si="68"/>
        <v>0.43146335533414065</v>
      </c>
      <c r="AO237">
        <f t="shared" si="69"/>
        <v>0.58533939069435559</v>
      </c>
      <c r="AP237">
        <f t="shared" si="70"/>
        <v>0</v>
      </c>
      <c r="AQ237">
        <f t="shared" si="71"/>
        <v>1</v>
      </c>
      <c r="AR237">
        <f t="shared" si="72"/>
        <v>0</v>
      </c>
      <c r="AS237">
        <f t="shared" si="73"/>
        <v>1</v>
      </c>
      <c r="AT237">
        <f t="shared" si="74"/>
        <v>0</v>
      </c>
      <c r="AU237">
        <f t="shared" si="75"/>
        <v>0</v>
      </c>
      <c r="AV237">
        <f t="shared" si="76"/>
        <v>0</v>
      </c>
      <c r="AW237">
        <f t="shared" si="77"/>
        <v>0</v>
      </c>
      <c r="AX237">
        <f t="shared" si="78"/>
        <v>0</v>
      </c>
      <c r="AY237">
        <f t="shared" si="79"/>
        <v>2</v>
      </c>
    </row>
    <row r="238" spans="1:51" x14ac:dyDescent="0.3">
      <c r="A238" s="1" t="s">
        <v>232</v>
      </c>
      <c r="B238" s="2">
        <v>4812257</v>
      </c>
      <c r="C238" s="3" t="s">
        <v>5335</v>
      </c>
      <c r="D238" s="5">
        <v>15.92</v>
      </c>
      <c r="E238" s="5">
        <v>233.15788832000001</v>
      </c>
      <c r="F238" s="3" t="s">
        <v>4470</v>
      </c>
      <c r="G238" s="3" t="s">
        <v>4471</v>
      </c>
      <c r="H238" s="3" t="s">
        <v>4489</v>
      </c>
      <c r="I238" s="3" t="s">
        <v>4489</v>
      </c>
      <c r="J238" s="3" t="s">
        <v>4495</v>
      </c>
      <c r="K238" s="6">
        <v>164168</v>
      </c>
      <c r="L238" s="6">
        <v>166880</v>
      </c>
      <c r="M238" s="6">
        <v>-8054</v>
      </c>
      <c r="N238" s="6">
        <v>11290</v>
      </c>
      <c r="O238" s="6">
        <v>-17937</v>
      </c>
      <c r="P238" s="6">
        <v>53</v>
      </c>
      <c r="Q238" s="6">
        <v>-97520</v>
      </c>
      <c r="R238" s="6">
        <v>-74178</v>
      </c>
      <c r="S238" s="6">
        <v>7459</v>
      </c>
      <c r="T238" s="6">
        <v>8928</v>
      </c>
      <c r="U238" s="6" t="s">
        <v>4474</v>
      </c>
      <c r="V238" s="6" t="s">
        <v>4474</v>
      </c>
      <c r="W238" s="6">
        <v>231405</v>
      </c>
      <c r="X238" s="6">
        <v>262655</v>
      </c>
      <c r="Y238" s="6">
        <v>136106</v>
      </c>
      <c r="Z238" s="6">
        <v>155000</v>
      </c>
      <c r="AA238" s="6">
        <v>25493</v>
      </c>
      <c r="AB238" s="6">
        <v>26121</v>
      </c>
      <c r="AC238" s="6">
        <v>14694000</v>
      </c>
      <c r="AD238" s="6">
        <v>14839000</v>
      </c>
      <c r="AF238">
        <f t="shared" si="60"/>
        <v>-0.42142563903113589</v>
      </c>
      <c r="AG238">
        <f t="shared" si="61"/>
        <v>-0.28241609716167598</v>
      </c>
      <c r="AH238" t="e">
        <f t="shared" si="62"/>
        <v>#VALUE!</v>
      </c>
      <c r="AI238" t="e">
        <f t="shared" si="63"/>
        <v>#VALUE!</v>
      </c>
      <c r="AJ238">
        <f t="shared" si="64"/>
        <v>5.3389557917859802</v>
      </c>
      <c r="AK238">
        <f t="shared" si="65"/>
        <v>5.9339228972857088</v>
      </c>
      <c r="AL238">
        <f t="shared" si="66"/>
        <v>-0.1092600263145071</v>
      </c>
      <c r="AM238">
        <f t="shared" si="67"/>
        <v>3.175934803451582E-4</v>
      </c>
      <c r="AN238">
        <f t="shared" si="68"/>
        <v>0.70944015902854307</v>
      </c>
      <c r="AO238">
        <f t="shared" si="69"/>
        <v>0.63535816946184154</v>
      </c>
      <c r="AP238">
        <f t="shared" si="70"/>
        <v>0</v>
      </c>
      <c r="AQ238">
        <f t="shared" si="71"/>
        <v>1</v>
      </c>
      <c r="AR238">
        <f t="shared" si="72"/>
        <v>0</v>
      </c>
      <c r="AS238">
        <f t="shared" si="73"/>
        <v>1</v>
      </c>
      <c r="AT238">
        <f t="shared" si="74"/>
        <v>0</v>
      </c>
      <c r="AU238">
        <f t="shared" si="75"/>
        <v>0</v>
      </c>
      <c r="AV238">
        <f t="shared" si="76"/>
        <v>0</v>
      </c>
      <c r="AW238">
        <f t="shared" si="77"/>
        <v>1</v>
      </c>
      <c r="AX238">
        <f t="shared" si="78"/>
        <v>1</v>
      </c>
      <c r="AY238">
        <f t="shared" si="79"/>
        <v>4</v>
      </c>
    </row>
    <row r="239" spans="1:51" x14ac:dyDescent="0.3">
      <c r="A239" s="1" t="s">
        <v>233</v>
      </c>
      <c r="B239" s="2">
        <v>113558</v>
      </c>
      <c r="C239" s="3" t="s">
        <v>5337</v>
      </c>
      <c r="D239" s="5">
        <v>18.12</v>
      </c>
      <c r="E239" s="5">
        <v>10157.132441760001</v>
      </c>
      <c r="F239" s="3" t="s">
        <v>4480</v>
      </c>
      <c r="G239" s="3" t="s">
        <v>4491</v>
      </c>
      <c r="H239" s="3" t="s">
        <v>4542</v>
      </c>
      <c r="I239" s="3" t="s">
        <v>4543</v>
      </c>
      <c r="J239" s="3" t="s">
        <v>4494</v>
      </c>
      <c r="K239" s="6">
        <v>320328</v>
      </c>
      <c r="L239" s="6">
        <v>-316592</v>
      </c>
      <c r="M239" s="6" t="s">
        <v>4474</v>
      </c>
      <c r="N239" s="6" t="s">
        <v>4474</v>
      </c>
      <c r="O239" s="6">
        <v>6483318</v>
      </c>
      <c r="P239" s="6">
        <v>5604095</v>
      </c>
      <c r="Q239" s="6">
        <v>147460</v>
      </c>
      <c r="R239" s="6">
        <v>-503975</v>
      </c>
      <c r="S239" s="6">
        <v>880706</v>
      </c>
      <c r="T239" s="6">
        <v>4424498</v>
      </c>
      <c r="U239" s="6">
        <v>19885141</v>
      </c>
      <c r="V239" s="6">
        <v>17678449</v>
      </c>
      <c r="W239" s="6">
        <v>101515995</v>
      </c>
      <c r="X239" s="6">
        <v>93668577</v>
      </c>
      <c r="Y239" s="6" t="s">
        <v>4474</v>
      </c>
      <c r="Z239" s="6" t="s">
        <v>4474</v>
      </c>
      <c r="AA239" s="6" t="s">
        <v>4474</v>
      </c>
      <c r="AB239" s="6" t="s">
        <v>4474</v>
      </c>
      <c r="AC239" s="6">
        <v>558047743</v>
      </c>
      <c r="AD239" s="6">
        <v>501018415</v>
      </c>
      <c r="AF239">
        <f t="shared" si="60"/>
        <v>1.4525789753624539E-3</v>
      </c>
      <c r="AG239">
        <f t="shared" si="61"/>
        <v>-5.3804062807530431E-3</v>
      </c>
      <c r="AH239">
        <f t="shared" si="62"/>
        <v>0.19588185093393409</v>
      </c>
      <c r="AI239">
        <f t="shared" si="63"/>
        <v>0.18873404044560216</v>
      </c>
      <c r="AJ239" t="e">
        <f t="shared" si="64"/>
        <v>#VALUE!</v>
      </c>
      <c r="AK239" t="e">
        <f t="shared" si="65"/>
        <v>#VALUE!</v>
      </c>
      <c r="AL239">
        <f t="shared" si="66"/>
        <v>20.239623136285307</v>
      </c>
      <c r="AM239">
        <f t="shared" si="67"/>
        <v>-17.701315889220194</v>
      </c>
      <c r="AN239">
        <f t="shared" si="68"/>
        <v>3.1554436323064164E-3</v>
      </c>
      <c r="AO239">
        <f t="shared" si="69"/>
        <v>-3.3799168316606325E-3</v>
      </c>
      <c r="AP239">
        <f t="shared" si="70"/>
        <v>1</v>
      </c>
      <c r="AQ239">
        <f t="shared" si="71"/>
        <v>1</v>
      </c>
      <c r="AR239">
        <f t="shared" si="72"/>
        <v>1</v>
      </c>
      <c r="AS239">
        <f t="shared" si="73"/>
        <v>1</v>
      </c>
      <c r="AT239">
        <f t="shared" si="74"/>
        <v>0</v>
      </c>
      <c r="AU239">
        <f t="shared" si="75"/>
        <v>0</v>
      </c>
      <c r="AV239">
        <f t="shared" si="76"/>
        <v>1</v>
      </c>
      <c r="AW239">
        <f t="shared" si="77"/>
        <v>1</v>
      </c>
      <c r="AX239">
        <f t="shared" si="78"/>
        <v>0</v>
      </c>
      <c r="AY239">
        <f t="shared" si="79"/>
        <v>6</v>
      </c>
    </row>
    <row r="240" spans="1:51" x14ac:dyDescent="0.3">
      <c r="A240" s="1" t="s">
        <v>234</v>
      </c>
      <c r="B240" s="2">
        <v>5288886</v>
      </c>
      <c r="C240" s="3" t="s">
        <v>5335</v>
      </c>
      <c r="D240" s="7">
        <v>4.9400000000000004</v>
      </c>
      <c r="E240" s="5">
        <v>526.57191469999998</v>
      </c>
      <c r="F240" s="3" t="s">
        <v>4470</v>
      </c>
      <c r="G240" s="3" t="s">
        <v>4471</v>
      </c>
      <c r="H240" s="3" t="s">
        <v>4489</v>
      </c>
      <c r="I240" s="3" t="s">
        <v>4489</v>
      </c>
      <c r="J240" s="3" t="s">
        <v>4495</v>
      </c>
      <c r="K240" s="6" t="s">
        <v>4474</v>
      </c>
      <c r="L240" s="6" t="s">
        <v>4474</v>
      </c>
      <c r="M240" s="6">
        <v>-129452</v>
      </c>
      <c r="N240" s="6">
        <v>-124791</v>
      </c>
      <c r="O240" s="6">
        <v>-131603</v>
      </c>
      <c r="P240" s="6">
        <v>-126942</v>
      </c>
      <c r="Q240" s="6">
        <v>-117501</v>
      </c>
      <c r="R240" s="6">
        <v>-115159</v>
      </c>
      <c r="S240" s="6">
        <v>-105468</v>
      </c>
      <c r="T240" s="6">
        <v>-101744</v>
      </c>
      <c r="U240" s="6" t="s">
        <v>4474</v>
      </c>
      <c r="V240" s="6" t="s">
        <v>4474</v>
      </c>
      <c r="W240" s="6">
        <v>378776</v>
      </c>
      <c r="X240" s="6">
        <v>406085</v>
      </c>
      <c r="Y240" s="6">
        <v>344292</v>
      </c>
      <c r="Z240" s="6">
        <v>373969</v>
      </c>
      <c r="AA240" s="6">
        <v>20046</v>
      </c>
      <c r="AB240" s="6">
        <v>17148</v>
      </c>
      <c r="AC240" s="6">
        <v>105710290</v>
      </c>
      <c r="AD240" s="6">
        <v>105539683</v>
      </c>
      <c r="AF240">
        <f t="shared" si="60"/>
        <v>-0.31021236825986864</v>
      </c>
      <c r="AG240">
        <f t="shared" si="61"/>
        <v>-0.28358348621594004</v>
      </c>
      <c r="AH240" t="e">
        <f t="shared" si="62"/>
        <v>#VALUE!</v>
      </c>
      <c r="AI240" t="e">
        <f t="shared" si="63"/>
        <v>#VALUE!</v>
      </c>
      <c r="AJ240">
        <f t="shared" si="64"/>
        <v>17.175097276264591</v>
      </c>
      <c r="AK240">
        <f t="shared" si="65"/>
        <v>21.808315838581759</v>
      </c>
      <c r="AL240" t="e">
        <f t="shared" si="66"/>
        <v>#VALUE!</v>
      </c>
      <c r="AM240" t="e">
        <f t="shared" si="67"/>
        <v>#VALUE!</v>
      </c>
      <c r="AN240" t="e">
        <f t="shared" si="68"/>
        <v>#VALUE!</v>
      </c>
      <c r="AO240" t="e">
        <f t="shared" si="69"/>
        <v>#VALUE!</v>
      </c>
      <c r="AP240">
        <f t="shared" si="70"/>
        <v>0</v>
      </c>
      <c r="AQ240">
        <f t="shared" si="71"/>
        <v>0</v>
      </c>
      <c r="AR240">
        <f t="shared" si="72"/>
        <v>0</v>
      </c>
      <c r="AS240">
        <f t="shared" si="73"/>
        <v>1</v>
      </c>
      <c r="AT240">
        <f t="shared" si="74"/>
        <v>0</v>
      </c>
      <c r="AU240">
        <f t="shared" si="75"/>
        <v>0</v>
      </c>
      <c r="AV240">
        <f t="shared" si="76"/>
        <v>0</v>
      </c>
      <c r="AW240">
        <f t="shared" si="77"/>
        <v>0</v>
      </c>
      <c r="AX240">
        <f t="shared" si="78"/>
        <v>0</v>
      </c>
      <c r="AY240">
        <f t="shared" si="79"/>
        <v>1</v>
      </c>
    </row>
    <row r="241" spans="1:51" x14ac:dyDescent="0.3">
      <c r="A241" s="1" t="s">
        <v>235</v>
      </c>
      <c r="B241" s="2">
        <v>15143943</v>
      </c>
      <c r="C241" s="3" t="s">
        <v>5337</v>
      </c>
      <c r="D241" s="5">
        <v>4.7699999999999996</v>
      </c>
      <c r="E241" s="5">
        <v>65.812844339999998</v>
      </c>
      <c r="F241" s="3" t="s">
        <v>4470</v>
      </c>
      <c r="G241" s="3" t="s">
        <v>4471</v>
      </c>
      <c r="H241" s="3" t="s">
        <v>4489</v>
      </c>
      <c r="I241" s="3" t="s">
        <v>4489</v>
      </c>
      <c r="J241" s="3" t="s">
        <v>4544</v>
      </c>
      <c r="K241" s="6" t="s">
        <v>4474</v>
      </c>
      <c r="L241" s="6" t="s">
        <v>4474</v>
      </c>
      <c r="M241" s="6" t="s">
        <v>4474</v>
      </c>
      <c r="N241" s="6" t="s">
        <v>4474</v>
      </c>
      <c r="O241" s="6">
        <v>-30402.38</v>
      </c>
      <c r="P241" s="6">
        <v>-40878.04</v>
      </c>
      <c r="Q241" s="6">
        <v>-40939.11</v>
      </c>
      <c r="R241" s="6">
        <v>-43017.368999999999</v>
      </c>
      <c r="S241" s="6">
        <v>-22974.234</v>
      </c>
      <c r="T241" s="6">
        <v>-29142.6</v>
      </c>
      <c r="U241" s="6" t="s">
        <v>4474</v>
      </c>
      <c r="V241" s="6" t="s">
        <v>4474</v>
      </c>
      <c r="W241" s="6">
        <v>14361.575999999999</v>
      </c>
      <c r="X241" s="6">
        <v>5046.4549999999999</v>
      </c>
      <c r="Y241" s="6">
        <v>14361.575999999999</v>
      </c>
      <c r="Z241" s="6">
        <v>5046.4549999999999</v>
      </c>
      <c r="AA241" s="6">
        <v>5391</v>
      </c>
      <c r="AB241" s="6">
        <v>4057</v>
      </c>
      <c r="AC241" s="6">
        <v>13283667</v>
      </c>
      <c r="AD241" s="6">
        <v>11721480</v>
      </c>
      <c r="AF241">
        <f t="shared" si="60"/>
        <v>-2.8506001012702229</v>
      </c>
      <c r="AG241">
        <f t="shared" si="61"/>
        <v>-8.5242747631753382</v>
      </c>
      <c r="AH241" t="e">
        <f t="shared" si="62"/>
        <v>#VALUE!</v>
      </c>
      <c r="AI241" t="e">
        <f t="shared" si="63"/>
        <v>#VALUE!</v>
      </c>
      <c r="AJ241">
        <f t="shared" si="64"/>
        <v>2.6639910962715634</v>
      </c>
      <c r="AK241">
        <f t="shared" si="65"/>
        <v>1.2438883411387724</v>
      </c>
      <c r="AL241" t="e">
        <f t="shared" si="66"/>
        <v>#VALUE!</v>
      </c>
      <c r="AM241" t="e">
        <f t="shared" si="67"/>
        <v>#VALUE!</v>
      </c>
      <c r="AN241" t="e">
        <f t="shared" si="68"/>
        <v>#VALUE!</v>
      </c>
      <c r="AO241" t="e">
        <f t="shared" si="69"/>
        <v>#VALUE!</v>
      </c>
      <c r="AP241">
        <f t="shared" si="70"/>
        <v>0</v>
      </c>
      <c r="AQ241">
        <f t="shared" si="71"/>
        <v>0</v>
      </c>
      <c r="AR241">
        <f t="shared" si="72"/>
        <v>1</v>
      </c>
      <c r="AS241">
        <f t="shared" si="73"/>
        <v>1</v>
      </c>
      <c r="AT241">
        <f t="shared" si="74"/>
        <v>0</v>
      </c>
      <c r="AU241">
        <f t="shared" si="75"/>
        <v>1</v>
      </c>
      <c r="AV241">
        <f t="shared" si="76"/>
        <v>0</v>
      </c>
      <c r="AW241">
        <f t="shared" si="77"/>
        <v>0</v>
      </c>
      <c r="AX241">
        <f t="shared" si="78"/>
        <v>0</v>
      </c>
      <c r="AY241">
        <f t="shared" si="79"/>
        <v>3</v>
      </c>
    </row>
    <row r="242" spans="1:51" x14ac:dyDescent="0.3">
      <c r="A242" s="1" t="s">
        <v>236</v>
      </c>
      <c r="B242" s="2">
        <v>4097536</v>
      </c>
      <c r="C242" s="3" t="s">
        <v>5335</v>
      </c>
      <c r="D242" s="5">
        <v>337.19</v>
      </c>
      <c r="E242" s="5">
        <v>29487.249989259999</v>
      </c>
      <c r="F242" s="3" t="s">
        <v>4500</v>
      </c>
      <c r="G242" s="3" t="s">
        <v>4501</v>
      </c>
      <c r="H242" s="3" t="s">
        <v>4502</v>
      </c>
      <c r="I242" s="3" t="s">
        <v>4538</v>
      </c>
      <c r="J242" s="3" t="s">
        <v>4504</v>
      </c>
      <c r="K242" s="6">
        <v>2467743</v>
      </c>
      <c r="L242" s="6">
        <v>2324646</v>
      </c>
      <c r="M242" s="6">
        <v>836109</v>
      </c>
      <c r="N242" s="6">
        <v>742475</v>
      </c>
      <c r="O242" s="6">
        <v>695293</v>
      </c>
      <c r="P242" s="6">
        <v>603571</v>
      </c>
      <c r="Q242" s="6">
        <v>567766</v>
      </c>
      <c r="R242" s="6">
        <v>495076</v>
      </c>
      <c r="S242" s="6">
        <v>770489</v>
      </c>
      <c r="T242" s="6">
        <v>757020</v>
      </c>
      <c r="U242" s="6">
        <v>754128</v>
      </c>
      <c r="V242" s="6">
        <v>754049</v>
      </c>
      <c r="W242" s="6">
        <v>7608073</v>
      </c>
      <c r="X242" s="6">
        <v>7319615</v>
      </c>
      <c r="Y242" s="6">
        <v>2348078</v>
      </c>
      <c r="Z242" s="6">
        <v>2091824</v>
      </c>
      <c r="AA242" s="6">
        <v>754490</v>
      </c>
      <c r="AB242" s="6">
        <v>708742</v>
      </c>
      <c r="AC242" s="6">
        <v>87423750</v>
      </c>
      <c r="AD242" s="6">
        <v>87375423</v>
      </c>
      <c r="AF242">
        <f t="shared" si="60"/>
        <v>7.4626781315058358E-2</v>
      </c>
      <c r="AG242">
        <f t="shared" si="61"/>
        <v>6.7636890738105762E-2</v>
      </c>
      <c r="AH242">
        <f t="shared" si="62"/>
        <v>9.9122077298679973E-2</v>
      </c>
      <c r="AI242">
        <f t="shared" si="63"/>
        <v>0.10301757674413203</v>
      </c>
      <c r="AJ242">
        <f t="shared" si="64"/>
        <v>3.1121393259022652</v>
      </c>
      <c r="AK242">
        <f t="shared" si="65"/>
        <v>2.9514604750388718</v>
      </c>
      <c r="AL242">
        <f t="shared" si="66"/>
        <v>0.28175259741391223</v>
      </c>
      <c r="AM242">
        <f t="shared" si="67"/>
        <v>0.25963996238567078</v>
      </c>
      <c r="AN242">
        <f t="shared" si="68"/>
        <v>0.32435848078744778</v>
      </c>
      <c r="AO242">
        <f t="shared" si="69"/>
        <v>0.31759129407762565</v>
      </c>
      <c r="AP242">
        <f t="shared" si="70"/>
        <v>1</v>
      </c>
      <c r="AQ242">
        <f t="shared" si="71"/>
        <v>1</v>
      </c>
      <c r="AR242">
        <f t="shared" si="72"/>
        <v>1</v>
      </c>
      <c r="AS242">
        <f t="shared" si="73"/>
        <v>1</v>
      </c>
      <c r="AT242">
        <f t="shared" si="74"/>
        <v>1</v>
      </c>
      <c r="AU242">
        <f t="shared" si="75"/>
        <v>1</v>
      </c>
      <c r="AV242">
        <f t="shared" si="76"/>
        <v>1</v>
      </c>
      <c r="AW242">
        <f t="shared" si="77"/>
        <v>1</v>
      </c>
      <c r="AX242">
        <f t="shared" si="78"/>
        <v>0</v>
      </c>
      <c r="AY242">
        <f t="shared" si="79"/>
        <v>8</v>
      </c>
    </row>
    <row r="243" spans="1:51" x14ac:dyDescent="0.3">
      <c r="A243" s="1" t="s">
        <v>237</v>
      </c>
      <c r="B243" s="2">
        <v>4560042</v>
      </c>
      <c r="C243" s="3" t="s">
        <v>5336</v>
      </c>
      <c r="D243" s="5">
        <v>27.93</v>
      </c>
      <c r="E243" s="5">
        <v>520.00830902999996</v>
      </c>
      <c r="F243" s="3" t="s">
        <v>4665</v>
      </c>
      <c r="G243" s="3" t="s">
        <v>4722</v>
      </c>
      <c r="H243" s="3" t="s">
        <v>4723</v>
      </c>
      <c r="I243" s="3" t="s">
        <v>4724</v>
      </c>
      <c r="J243" s="3" t="s">
        <v>4707</v>
      </c>
      <c r="K243" s="6">
        <v>5607</v>
      </c>
      <c r="L243" s="6">
        <v>5108</v>
      </c>
      <c r="M243" s="6">
        <v>-52808</v>
      </c>
      <c r="N243" s="6">
        <v>-53139</v>
      </c>
      <c r="O243" s="6">
        <v>-53527</v>
      </c>
      <c r="P243" s="6">
        <v>-53916</v>
      </c>
      <c r="Q243" s="6">
        <v>-37373</v>
      </c>
      <c r="R243" s="6">
        <v>-22534</v>
      </c>
      <c r="S243" s="6">
        <v>34771</v>
      </c>
      <c r="T243" s="6">
        <v>47841</v>
      </c>
      <c r="U243" s="6" t="s">
        <v>4474</v>
      </c>
      <c r="V243" s="6" t="s">
        <v>4474</v>
      </c>
      <c r="W243" s="6">
        <v>317237</v>
      </c>
      <c r="X243" s="6">
        <v>321138</v>
      </c>
      <c r="Y243" s="6">
        <v>56774</v>
      </c>
      <c r="Z243" s="6">
        <v>65686</v>
      </c>
      <c r="AA243" s="6">
        <v>15807</v>
      </c>
      <c r="AB243" s="6">
        <v>16523</v>
      </c>
      <c r="AC243" s="6">
        <v>18618271</v>
      </c>
      <c r="AD243" s="6">
        <v>18581297</v>
      </c>
      <c r="AF243">
        <f t="shared" si="60"/>
        <v>-0.11780782191232422</v>
      </c>
      <c r="AG243">
        <f t="shared" si="61"/>
        <v>-7.0169210744290611E-2</v>
      </c>
      <c r="AH243" t="e">
        <f t="shared" si="62"/>
        <v>#VALUE!</v>
      </c>
      <c r="AI243" t="e">
        <f t="shared" si="63"/>
        <v>#VALUE!</v>
      </c>
      <c r="AJ243">
        <f t="shared" si="64"/>
        <v>3.5916998798000885</v>
      </c>
      <c r="AK243">
        <f t="shared" si="65"/>
        <v>3.9754281910064759</v>
      </c>
      <c r="AL243">
        <f t="shared" si="66"/>
        <v>-9.5464597824148392</v>
      </c>
      <c r="AM243">
        <f t="shared" si="67"/>
        <v>-10.55520751761942</v>
      </c>
      <c r="AN243">
        <f t="shared" si="68"/>
        <v>1.7674483115147351E-2</v>
      </c>
      <c r="AO243">
        <f t="shared" si="69"/>
        <v>1.5905934520361962E-2</v>
      </c>
      <c r="AP243">
        <f t="shared" si="70"/>
        <v>0</v>
      </c>
      <c r="AQ243">
        <f t="shared" si="71"/>
        <v>1</v>
      </c>
      <c r="AR243">
        <f t="shared" si="72"/>
        <v>0</v>
      </c>
      <c r="AS243">
        <f t="shared" si="73"/>
        <v>1</v>
      </c>
      <c r="AT243">
        <f t="shared" si="74"/>
        <v>0</v>
      </c>
      <c r="AU243">
        <f t="shared" si="75"/>
        <v>0</v>
      </c>
      <c r="AV243">
        <f t="shared" si="76"/>
        <v>1</v>
      </c>
      <c r="AW243">
        <f t="shared" si="77"/>
        <v>1</v>
      </c>
      <c r="AX243">
        <f t="shared" si="78"/>
        <v>0</v>
      </c>
      <c r="AY243">
        <f t="shared" si="79"/>
        <v>4</v>
      </c>
    </row>
    <row r="244" spans="1:51" x14ac:dyDescent="0.3">
      <c r="A244" s="1" t="s">
        <v>238</v>
      </c>
      <c r="B244" s="2">
        <v>4909522</v>
      </c>
      <c r="C244" s="3" t="s">
        <v>5337</v>
      </c>
      <c r="D244" s="5">
        <v>15.81</v>
      </c>
      <c r="E244" s="5">
        <v>7609.7324399999998</v>
      </c>
      <c r="F244" s="3" t="s">
        <v>4654</v>
      </c>
      <c r="G244" s="3" t="s">
        <v>4654</v>
      </c>
      <c r="H244" s="3" t="s">
        <v>4655</v>
      </c>
      <c r="I244" s="3" t="s">
        <v>4725</v>
      </c>
      <c r="J244" s="3" t="s">
        <v>4726</v>
      </c>
      <c r="K244" s="6">
        <v>1149558</v>
      </c>
      <c r="L244" s="6">
        <v>1143527</v>
      </c>
      <c r="M244" s="6">
        <v>851436</v>
      </c>
      <c r="N244" s="6">
        <v>850137</v>
      </c>
      <c r="O244" s="6">
        <v>638490</v>
      </c>
      <c r="P244" s="6">
        <v>638984</v>
      </c>
      <c r="Q244" s="6">
        <v>390150</v>
      </c>
      <c r="R244" s="6">
        <v>388230</v>
      </c>
      <c r="S244" s="6">
        <v>819624</v>
      </c>
      <c r="T244" s="6">
        <v>837125</v>
      </c>
      <c r="U244" s="6">
        <v>3171664</v>
      </c>
      <c r="V244" s="6">
        <v>3186577</v>
      </c>
      <c r="W244" s="6">
        <v>5777451</v>
      </c>
      <c r="X244" s="6">
        <v>5774967</v>
      </c>
      <c r="Y244" s="6">
        <v>99876</v>
      </c>
      <c r="Z244" s="6">
        <v>103598</v>
      </c>
      <c r="AA244" s="6">
        <v>91520</v>
      </c>
      <c r="AB244" s="6">
        <v>115969</v>
      </c>
      <c r="AC244" s="6">
        <v>481295000</v>
      </c>
      <c r="AD244" s="6">
        <v>481243000</v>
      </c>
      <c r="AF244">
        <f t="shared" si="60"/>
        <v>6.7529780867029418E-2</v>
      </c>
      <c r="AG244">
        <f t="shared" si="61"/>
        <v>6.7226358176592171E-2</v>
      </c>
      <c r="AH244">
        <f t="shared" si="62"/>
        <v>0.5489728947939152</v>
      </c>
      <c r="AI244">
        <f t="shared" si="63"/>
        <v>0.55179137820181479</v>
      </c>
      <c r="AJ244">
        <f t="shared" si="64"/>
        <v>1.0913024475524475</v>
      </c>
      <c r="AK244">
        <f t="shared" si="65"/>
        <v>0.89332494028576603</v>
      </c>
      <c r="AL244">
        <f t="shared" si="66"/>
        <v>0.55542217095614144</v>
      </c>
      <c r="AM244">
        <f t="shared" si="67"/>
        <v>0.55878348303100844</v>
      </c>
      <c r="AN244">
        <f t="shared" si="68"/>
        <v>0.19897321500433324</v>
      </c>
      <c r="AO244">
        <f t="shared" si="69"/>
        <v>0.19801446484456101</v>
      </c>
      <c r="AP244">
        <f t="shared" si="70"/>
        <v>1</v>
      </c>
      <c r="AQ244">
        <f t="shared" si="71"/>
        <v>1</v>
      </c>
      <c r="AR244">
        <f t="shared" si="72"/>
        <v>1</v>
      </c>
      <c r="AS244">
        <f t="shared" si="73"/>
        <v>1</v>
      </c>
      <c r="AT244">
        <f t="shared" si="74"/>
        <v>1</v>
      </c>
      <c r="AU244">
        <f t="shared" si="75"/>
        <v>1</v>
      </c>
      <c r="AV244">
        <f t="shared" si="76"/>
        <v>0</v>
      </c>
      <c r="AW244">
        <f t="shared" si="77"/>
        <v>1</v>
      </c>
      <c r="AX244">
        <f t="shared" si="78"/>
        <v>0</v>
      </c>
      <c r="AY244">
        <f t="shared" si="79"/>
        <v>7</v>
      </c>
    </row>
    <row r="245" spans="1:51" x14ac:dyDescent="0.3">
      <c r="A245" s="1" t="s">
        <v>239</v>
      </c>
      <c r="B245" s="2">
        <v>4166271</v>
      </c>
      <c r="C245" s="3" t="s">
        <v>5337</v>
      </c>
      <c r="D245" s="5">
        <v>38.299999999999997</v>
      </c>
      <c r="E245" s="5">
        <v>11917.581200000001</v>
      </c>
      <c r="F245" s="3" t="s">
        <v>4654</v>
      </c>
      <c r="G245" s="3" t="s">
        <v>4654</v>
      </c>
      <c r="H245" s="3" t="s">
        <v>4655</v>
      </c>
      <c r="I245" s="3" t="s">
        <v>4717</v>
      </c>
      <c r="J245" s="3" t="s">
        <v>4718</v>
      </c>
      <c r="K245" s="6">
        <v>4272370</v>
      </c>
      <c r="L245" s="6">
        <v>4356657</v>
      </c>
      <c r="M245" s="6">
        <v>880546</v>
      </c>
      <c r="N245" s="6">
        <v>960265</v>
      </c>
      <c r="O245" s="6">
        <v>163699</v>
      </c>
      <c r="P245" s="6">
        <v>237444</v>
      </c>
      <c r="Q245" s="6">
        <v>93478</v>
      </c>
      <c r="R245" s="6">
        <v>136407</v>
      </c>
      <c r="S245" s="6">
        <v>883461</v>
      </c>
      <c r="T245" s="6">
        <v>900665</v>
      </c>
      <c r="U245" s="6">
        <v>1622316</v>
      </c>
      <c r="V245" s="6">
        <v>1591208</v>
      </c>
      <c r="W245" s="6">
        <v>13223618</v>
      </c>
      <c r="X245" s="6">
        <v>13415843</v>
      </c>
      <c r="Y245" s="6">
        <v>368646</v>
      </c>
      <c r="Z245" s="6">
        <v>408990</v>
      </c>
      <c r="AA245" s="6">
        <v>1323955</v>
      </c>
      <c r="AB245" s="6">
        <v>1406012</v>
      </c>
      <c r="AC245" s="6">
        <v>311031000</v>
      </c>
      <c r="AD245" s="6">
        <v>310988000</v>
      </c>
      <c r="AF245">
        <f t="shared" si="60"/>
        <v>7.0690184789064534E-3</v>
      </c>
      <c r="AG245">
        <f t="shared" si="61"/>
        <v>1.0167605569027604E-2</v>
      </c>
      <c r="AH245">
        <f t="shared" si="62"/>
        <v>0.12268321725567087</v>
      </c>
      <c r="AI245">
        <f t="shared" si="63"/>
        <v>0.11860663545332187</v>
      </c>
      <c r="AJ245">
        <f t="shared" si="64"/>
        <v>0.27844299844027931</v>
      </c>
      <c r="AK245">
        <f t="shared" si="65"/>
        <v>0.29088656426829929</v>
      </c>
      <c r="AL245">
        <f t="shared" si="66"/>
        <v>3.8315735762586109E-2</v>
      </c>
      <c r="AM245">
        <f t="shared" si="67"/>
        <v>5.4501421617538404E-2</v>
      </c>
      <c r="AN245">
        <f t="shared" si="68"/>
        <v>0.32308631419933637</v>
      </c>
      <c r="AO245">
        <f t="shared" si="69"/>
        <v>0.32473971259204509</v>
      </c>
      <c r="AP245">
        <f t="shared" si="70"/>
        <v>1</v>
      </c>
      <c r="AQ245">
        <f t="shared" si="71"/>
        <v>1</v>
      </c>
      <c r="AR245">
        <f t="shared" si="72"/>
        <v>0</v>
      </c>
      <c r="AS245">
        <f t="shared" si="73"/>
        <v>1</v>
      </c>
      <c r="AT245">
        <f t="shared" si="74"/>
        <v>0</v>
      </c>
      <c r="AU245">
        <f t="shared" si="75"/>
        <v>0</v>
      </c>
      <c r="AV245">
        <f t="shared" si="76"/>
        <v>0</v>
      </c>
      <c r="AW245">
        <f t="shared" si="77"/>
        <v>0</v>
      </c>
      <c r="AX245">
        <f t="shared" si="78"/>
        <v>0</v>
      </c>
      <c r="AY245">
        <f t="shared" si="79"/>
        <v>3</v>
      </c>
    </row>
    <row r="246" spans="1:51" x14ac:dyDescent="0.3">
      <c r="A246" s="1" t="s">
        <v>240</v>
      </c>
      <c r="B246" s="2">
        <v>103317</v>
      </c>
      <c r="C246" s="3" t="s">
        <v>5337</v>
      </c>
      <c r="D246" s="5">
        <v>354.68</v>
      </c>
      <c r="E246" s="5">
        <v>76705.323481040003</v>
      </c>
      <c r="F246" s="3" t="s">
        <v>4480</v>
      </c>
      <c r="G246" s="3" t="s">
        <v>4509</v>
      </c>
      <c r="H246" s="3" t="s">
        <v>4509</v>
      </c>
      <c r="I246" s="3" t="s">
        <v>4510</v>
      </c>
      <c r="J246" s="3" t="s">
        <v>4727</v>
      </c>
      <c r="K246" s="6">
        <v>15001000</v>
      </c>
      <c r="L246" s="6">
        <v>14238000</v>
      </c>
      <c r="M246" s="6">
        <v>4407000</v>
      </c>
      <c r="N246" s="6">
        <v>4265000</v>
      </c>
      <c r="O246" s="6">
        <v>3886000</v>
      </c>
      <c r="P246" s="6">
        <v>3903000</v>
      </c>
      <c r="Q246" s="6">
        <v>2493000</v>
      </c>
      <c r="R246" s="6">
        <v>2605000</v>
      </c>
      <c r="S246" s="6">
        <v>3096000</v>
      </c>
      <c r="T246" s="6">
        <v>3126000</v>
      </c>
      <c r="U246" s="6">
        <v>17090000</v>
      </c>
      <c r="V246" s="6">
        <v>17610000</v>
      </c>
      <c r="W246" s="6">
        <v>49885000</v>
      </c>
      <c r="X246" s="6">
        <v>51453000</v>
      </c>
      <c r="Y246" s="6">
        <v>23653000</v>
      </c>
      <c r="Z246" s="6">
        <v>25543000</v>
      </c>
      <c r="AA246" s="6">
        <v>22098000</v>
      </c>
      <c r="AB246" s="6">
        <v>23498000</v>
      </c>
      <c r="AC246" s="6">
        <v>216500000</v>
      </c>
      <c r="AD246" s="6">
        <v>217200000</v>
      </c>
      <c r="AF246">
        <f t="shared" si="60"/>
        <v>4.9974942367445124E-2</v>
      </c>
      <c r="AG246">
        <f t="shared" si="61"/>
        <v>5.0628729131440342E-2</v>
      </c>
      <c r="AH246">
        <f t="shared" si="62"/>
        <v>0.34258795229026762</v>
      </c>
      <c r="AI246">
        <f t="shared" si="63"/>
        <v>0.34225409597108042</v>
      </c>
      <c r="AJ246">
        <f t="shared" si="64"/>
        <v>1.0703683591275228</v>
      </c>
      <c r="AK246">
        <f t="shared" si="65"/>
        <v>1.0870286832921952</v>
      </c>
      <c r="AL246">
        <f t="shared" si="66"/>
        <v>0.2590493967068862</v>
      </c>
      <c r="AM246">
        <f t="shared" si="67"/>
        <v>0.27412557943531396</v>
      </c>
      <c r="AN246">
        <f t="shared" si="68"/>
        <v>0.30071163676455848</v>
      </c>
      <c r="AO246">
        <f t="shared" si="69"/>
        <v>0.2767185586846248</v>
      </c>
      <c r="AP246">
        <f t="shared" si="70"/>
        <v>1</v>
      </c>
      <c r="AQ246">
        <f t="shared" si="71"/>
        <v>1</v>
      </c>
      <c r="AR246">
        <f t="shared" si="72"/>
        <v>0</v>
      </c>
      <c r="AS246">
        <f t="shared" si="73"/>
        <v>1</v>
      </c>
      <c r="AT246">
        <f t="shared" si="74"/>
        <v>0</v>
      </c>
      <c r="AU246">
        <f t="shared" si="75"/>
        <v>0</v>
      </c>
      <c r="AV246">
        <f t="shared" si="76"/>
        <v>0</v>
      </c>
      <c r="AW246">
        <f t="shared" si="77"/>
        <v>1</v>
      </c>
      <c r="AX246">
        <f t="shared" si="78"/>
        <v>1</v>
      </c>
      <c r="AY246">
        <f t="shared" si="79"/>
        <v>5</v>
      </c>
    </row>
    <row r="247" spans="1:51" x14ac:dyDescent="0.3">
      <c r="A247" s="1" t="s">
        <v>241</v>
      </c>
      <c r="B247" s="2">
        <v>4010203</v>
      </c>
      <c r="C247" s="3" t="s">
        <v>5335</v>
      </c>
      <c r="D247" s="5">
        <v>24.38</v>
      </c>
      <c r="E247" s="5">
        <v>9019.3189041400001</v>
      </c>
      <c r="F247" s="3" t="s">
        <v>4654</v>
      </c>
      <c r="G247" s="3" t="s">
        <v>4654</v>
      </c>
      <c r="H247" s="3" t="s">
        <v>4655</v>
      </c>
      <c r="I247" s="3" t="s">
        <v>4717</v>
      </c>
      <c r="J247" s="3" t="s">
        <v>4718</v>
      </c>
      <c r="K247" s="6">
        <v>8955000</v>
      </c>
      <c r="L247" s="6">
        <v>8714000</v>
      </c>
      <c r="M247" s="6">
        <v>5047000</v>
      </c>
      <c r="N247" s="6">
        <v>5223000</v>
      </c>
      <c r="O247" s="6">
        <v>2063000</v>
      </c>
      <c r="P247" s="6">
        <v>3208000</v>
      </c>
      <c r="Q247" s="6">
        <v>2557000</v>
      </c>
      <c r="R247" s="6">
        <v>3251000</v>
      </c>
      <c r="S247" s="6">
        <v>3614000</v>
      </c>
      <c r="T247" s="6">
        <v>3039000</v>
      </c>
      <c r="U247" s="6">
        <v>6342000</v>
      </c>
      <c r="V247" s="6">
        <v>6712000</v>
      </c>
      <c r="W247" s="6">
        <v>19376000</v>
      </c>
      <c r="X247" s="6">
        <v>20195000</v>
      </c>
      <c r="Y247" s="6">
        <v>3620000</v>
      </c>
      <c r="Z247" s="6">
        <v>2918000</v>
      </c>
      <c r="AA247" s="6">
        <v>2925000</v>
      </c>
      <c r="AB247" s="6">
        <v>2889000</v>
      </c>
      <c r="AC247" s="6">
        <v>369917990</v>
      </c>
      <c r="AD247" s="6">
        <v>369825804</v>
      </c>
      <c r="AF247">
        <f t="shared" si="60"/>
        <v>0.13196738232865401</v>
      </c>
      <c r="AG247">
        <f t="shared" si="61"/>
        <v>0.16098044070314435</v>
      </c>
      <c r="AH247">
        <f t="shared" si="62"/>
        <v>0.32731213872832371</v>
      </c>
      <c r="AI247">
        <f t="shared" si="63"/>
        <v>0.33235949492448624</v>
      </c>
      <c r="AJ247">
        <f t="shared" si="64"/>
        <v>1.2376068376068377</v>
      </c>
      <c r="AK247">
        <f t="shared" si="65"/>
        <v>1.0100380754586362</v>
      </c>
      <c r="AL247">
        <f t="shared" si="66"/>
        <v>0.23037409268565048</v>
      </c>
      <c r="AM247">
        <f t="shared" si="67"/>
        <v>0.36814321781042003</v>
      </c>
      <c r="AN247">
        <f t="shared" si="68"/>
        <v>0.46216969446738232</v>
      </c>
      <c r="AO247">
        <f t="shared" si="69"/>
        <v>0.43149294379796982</v>
      </c>
      <c r="AP247">
        <f t="shared" si="70"/>
        <v>1</v>
      </c>
      <c r="AQ247">
        <f t="shared" si="71"/>
        <v>1</v>
      </c>
      <c r="AR247">
        <f t="shared" si="72"/>
        <v>0</v>
      </c>
      <c r="AS247">
        <f t="shared" si="73"/>
        <v>1</v>
      </c>
      <c r="AT247">
        <f t="shared" si="74"/>
        <v>1</v>
      </c>
      <c r="AU247">
        <f t="shared" si="75"/>
        <v>1</v>
      </c>
      <c r="AV247">
        <f t="shared" si="76"/>
        <v>0</v>
      </c>
      <c r="AW247">
        <f t="shared" si="77"/>
        <v>1</v>
      </c>
      <c r="AX247">
        <f t="shared" si="78"/>
        <v>0</v>
      </c>
      <c r="AY247">
        <f t="shared" si="79"/>
        <v>6</v>
      </c>
    </row>
    <row r="248" spans="1:51" x14ac:dyDescent="0.3">
      <c r="A248" s="1" t="s">
        <v>242</v>
      </c>
      <c r="B248" s="2">
        <v>25685256</v>
      </c>
      <c r="C248" s="3" t="s">
        <v>5337</v>
      </c>
      <c r="D248" s="5">
        <v>9</v>
      </c>
      <c r="E248" s="5">
        <v>1271.4243120000001</v>
      </c>
      <c r="F248" s="3" t="s">
        <v>4525</v>
      </c>
      <c r="G248" s="3" t="s">
        <v>4526</v>
      </c>
      <c r="H248" s="3" t="s">
        <v>4693</v>
      </c>
      <c r="I248" s="3" t="s">
        <v>4728</v>
      </c>
      <c r="J248" s="3" t="s">
        <v>4700</v>
      </c>
      <c r="K248" s="6">
        <v>212924</v>
      </c>
      <c r="L248" s="6">
        <v>212225</v>
      </c>
      <c r="M248" s="6">
        <v>-110244</v>
      </c>
      <c r="N248" s="6">
        <v>-107421</v>
      </c>
      <c r="O248" s="6">
        <v>-193095</v>
      </c>
      <c r="P248" s="6">
        <v>-184531</v>
      </c>
      <c r="Q248" s="6">
        <v>-241731</v>
      </c>
      <c r="R248" s="6">
        <v>-219992</v>
      </c>
      <c r="S248" s="6">
        <v>54072</v>
      </c>
      <c r="T248" s="6">
        <v>62500</v>
      </c>
      <c r="U248" s="6">
        <v>1250619</v>
      </c>
      <c r="V248" s="6">
        <v>1211315</v>
      </c>
      <c r="W248" s="6">
        <v>2067572</v>
      </c>
      <c r="X248" s="6">
        <v>2057114</v>
      </c>
      <c r="Y248" s="6" t="s">
        <v>4474</v>
      </c>
      <c r="Z248" s="6" t="s">
        <v>4474</v>
      </c>
      <c r="AA248" s="6" t="s">
        <v>4474</v>
      </c>
      <c r="AB248" s="6" t="s">
        <v>4474</v>
      </c>
      <c r="AC248" s="6">
        <v>136914387</v>
      </c>
      <c r="AD248" s="6">
        <v>137167349</v>
      </c>
      <c r="AF248">
        <f t="shared" si="60"/>
        <v>-0.11691539641666651</v>
      </c>
      <c r="AG248">
        <f t="shared" si="61"/>
        <v>-0.10694205571494822</v>
      </c>
      <c r="AH248">
        <f t="shared" si="62"/>
        <v>0.60487325229786437</v>
      </c>
      <c r="AI248">
        <f t="shared" si="63"/>
        <v>0.58884194069944595</v>
      </c>
      <c r="AJ248" t="e">
        <f t="shared" si="64"/>
        <v>#VALUE!</v>
      </c>
      <c r="AK248" t="e">
        <f t="shared" si="65"/>
        <v>#VALUE!</v>
      </c>
      <c r="AL248">
        <f t="shared" si="66"/>
        <v>-0.90687287482857737</v>
      </c>
      <c r="AM248">
        <f t="shared" si="67"/>
        <v>-0.86950642007303569</v>
      </c>
      <c r="AN248">
        <f t="shared" si="68"/>
        <v>0.10298262889998511</v>
      </c>
      <c r="AO248">
        <f t="shared" si="69"/>
        <v>0.10316637775057678</v>
      </c>
      <c r="AP248">
        <f t="shared" si="70"/>
        <v>0</v>
      </c>
      <c r="AQ248">
        <f t="shared" si="71"/>
        <v>1</v>
      </c>
      <c r="AR248">
        <f t="shared" si="72"/>
        <v>0</v>
      </c>
      <c r="AS248">
        <f t="shared" si="73"/>
        <v>1</v>
      </c>
      <c r="AT248">
        <f t="shared" si="74"/>
        <v>0</v>
      </c>
      <c r="AU248">
        <f t="shared" si="75"/>
        <v>0</v>
      </c>
      <c r="AV248">
        <f t="shared" si="76"/>
        <v>0</v>
      </c>
      <c r="AW248">
        <f t="shared" si="77"/>
        <v>0</v>
      </c>
      <c r="AX248">
        <f t="shared" si="78"/>
        <v>1</v>
      </c>
      <c r="AY248">
        <f t="shared" si="79"/>
        <v>3</v>
      </c>
    </row>
    <row r="249" spans="1:51" x14ac:dyDescent="0.3">
      <c r="A249" s="1" t="s">
        <v>243</v>
      </c>
      <c r="B249" s="2">
        <v>5198313</v>
      </c>
      <c r="C249" s="3" t="s">
        <v>5335</v>
      </c>
      <c r="D249" s="5">
        <v>28.59</v>
      </c>
      <c r="E249" s="5">
        <v>3556.3963560299999</v>
      </c>
      <c r="F249" s="3" t="s">
        <v>4470</v>
      </c>
      <c r="G249" s="3" t="s">
        <v>4471</v>
      </c>
      <c r="H249" s="3" t="s">
        <v>4489</v>
      </c>
      <c r="I249" s="3" t="s">
        <v>4489</v>
      </c>
      <c r="J249" s="3" t="s">
        <v>4495</v>
      </c>
      <c r="K249" s="6">
        <v>715216</v>
      </c>
      <c r="L249" s="6">
        <v>628786</v>
      </c>
      <c r="M249" s="6">
        <v>-221507</v>
      </c>
      <c r="N249" s="6">
        <v>-311300</v>
      </c>
      <c r="O249" s="6">
        <v>-223333</v>
      </c>
      <c r="P249" s="6">
        <v>-313131</v>
      </c>
      <c r="Q249" s="6">
        <v>-250101</v>
      </c>
      <c r="R249" s="6">
        <v>-332893</v>
      </c>
      <c r="S249" s="6">
        <v>-205101</v>
      </c>
      <c r="T249" s="6">
        <v>-408282</v>
      </c>
      <c r="U249" s="6">
        <v>452245</v>
      </c>
      <c r="V249" s="6">
        <v>457211</v>
      </c>
      <c r="W249" s="6">
        <v>901866</v>
      </c>
      <c r="X249" s="6">
        <v>904482</v>
      </c>
      <c r="Y249" s="6">
        <v>833897</v>
      </c>
      <c r="Z249" s="6">
        <v>859974</v>
      </c>
      <c r="AA249" s="6">
        <v>191260</v>
      </c>
      <c r="AB249" s="6">
        <v>169168</v>
      </c>
      <c r="AC249" s="6">
        <v>122069000</v>
      </c>
      <c r="AD249" s="6">
        <v>121687000</v>
      </c>
      <c r="AF249">
        <f t="shared" si="60"/>
        <v>-0.27731503349721576</v>
      </c>
      <c r="AG249">
        <f t="shared" si="61"/>
        <v>-0.36804823092112393</v>
      </c>
      <c r="AH249">
        <f t="shared" si="62"/>
        <v>0.50145476157211821</v>
      </c>
      <c r="AI249">
        <f t="shared" si="63"/>
        <v>0.50549485783022774</v>
      </c>
      <c r="AJ249">
        <f t="shared" si="64"/>
        <v>4.3600177768482693</v>
      </c>
      <c r="AK249">
        <f t="shared" si="65"/>
        <v>5.0835500803934552</v>
      </c>
      <c r="AL249">
        <f t="shared" si="66"/>
        <v>-0.31225951320999529</v>
      </c>
      <c r="AM249">
        <f t="shared" si="67"/>
        <v>-0.49799295785847647</v>
      </c>
      <c r="AN249">
        <f t="shared" si="68"/>
        <v>0.79304020774704886</v>
      </c>
      <c r="AO249">
        <f t="shared" si="69"/>
        <v>0.6951890695447781</v>
      </c>
      <c r="AP249">
        <f t="shared" si="70"/>
        <v>0</v>
      </c>
      <c r="AQ249">
        <f t="shared" si="71"/>
        <v>0</v>
      </c>
      <c r="AR249">
        <f t="shared" si="72"/>
        <v>1</v>
      </c>
      <c r="AS249">
        <f t="shared" si="73"/>
        <v>1</v>
      </c>
      <c r="AT249">
        <f t="shared" si="74"/>
        <v>1</v>
      </c>
      <c r="AU249">
        <f t="shared" si="75"/>
        <v>0</v>
      </c>
      <c r="AV249">
        <f t="shared" si="76"/>
        <v>1</v>
      </c>
      <c r="AW249">
        <f t="shared" si="77"/>
        <v>1</v>
      </c>
      <c r="AX249">
        <f t="shared" si="78"/>
        <v>0</v>
      </c>
      <c r="AY249">
        <f t="shared" si="79"/>
        <v>5</v>
      </c>
    </row>
    <row r="250" spans="1:51" x14ac:dyDescent="0.3">
      <c r="A250" s="1" t="s">
        <v>244</v>
      </c>
      <c r="B250" s="2">
        <v>8313471</v>
      </c>
      <c r="C250" s="3" t="s">
        <v>5337</v>
      </c>
      <c r="D250" s="5">
        <v>35.78</v>
      </c>
      <c r="E250" s="5">
        <v>9922.5807664200001</v>
      </c>
      <c r="F250" s="3" t="s">
        <v>4485</v>
      </c>
      <c r="G250" s="3" t="s">
        <v>4486</v>
      </c>
      <c r="H250" s="3" t="s">
        <v>4588</v>
      </c>
      <c r="I250" s="3" t="s">
        <v>4588</v>
      </c>
      <c r="J250" s="3" t="s">
        <v>4729</v>
      </c>
      <c r="K250" s="6">
        <v>6916000</v>
      </c>
      <c r="L250" s="6">
        <v>6874000</v>
      </c>
      <c r="M250" s="6">
        <v>737000</v>
      </c>
      <c r="N250" s="6">
        <v>707000</v>
      </c>
      <c r="O250" s="6">
        <v>439000</v>
      </c>
      <c r="P250" s="6">
        <v>409000</v>
      </c>
      <c r="Q250" s="6">
        <v>208000</v>
      </c>
      <c r="R250" s="6">
        <v>193000</v>
      </c>
      <c r="S250" s="6">
        <v>634000</v>
      </c>
      <c r="T250" s="6">
        <v>558000</v>
      </c>
      <c r="U250" s="6">
        <v>2851000</v>
      </c>
      <c r="V250" s="6">
        <v>2844000</v>
      </c>
      <c r="W250" s="6">
        <v>8245000</v>
      </c>
      <c r="X250" s="6">
        <v>7961000</v>
      </c>
      <c r="Y250" s="6">
        <v>2691000</v>
      </c>
      <c r="Z250" s="6">
        <v>2454000</v>
      </c>
      <c r="AA250" s="6">
        <v>1781000</v>
      </c>
      <c r="AB250" s="6">
        <v>1662000</v>
      </c>
      <c r="AC250" s="6">
        <v>274761552</v>
      </c>
      <c r="AD250" s="6">
        <v>274319653</v>
      </c>
      <c r="AF250">
        <f t="shared" si="60"/>
        <v>2.5227410551849606E-2</v>
      </c>
      <c r="AG250">
        <f t="shared" si="61"/>
        <v>2.4243185529456097E-2</v>
      </c>
      <c r="AH250">
        <f t="shared" si="62"/>
        <v>0.34578532443905396</v>
      </c>
      <c r="AI250">
        <f t="shared" si="63"/>
        <v>0.35724155256877277</v>
      </c>
      <c r="AJ250">
        <f t="shared" si="64"/>
        <v>1.5109489051094891</v>
      </c>
      <c r="AK250">
        <f t="shared" si="65"/>
        <v>1.476534296028881</v>
      </c>
      <c r="AL250">
        <f t="shared" si="66"/>
        <v>6.3475997686523997E-2</v>
      </c>
      <c r="AM250">
        <f t="shared" si="67"/>
        <v>5.9499563572883329E-2</v>
      </c>
      <c r="AN250">
        <f t="shared" si="68"/>
        <v>0.83881140084899941</v>
      </c>
      <c r="AO250">
        <f t="shared" si="69"/>
        <v>0.8634593644014571</v>
      </c>
      <c r="AP250">
        <f t="shared" si="70"/>
        <v>1</v>
      </c>
      <c r="AQ250">
        <f t="shared" si="71"/>
        <v>1</v>
      </c>
      <c r="AR250">
        <f t="shared" si="72"/>
        <v>1</v>
      </c>
      <c r="AS250">
        <f t="shared" si="73"/>
        <v>1</v>
      </c>
      <c r="AT250">
        <f t="shared" si="74"/>
        <v>1</v>
      </c>
      <c r="AU250">
        <f t="shared" si="75"/>
        <v>1</v>
      </c>
      <c r="AV250">
        <f t="shared" si="76"/>
        <v>1</v>
      </c>
      <c r="AW250">
        <f t="shared" si="77"/>
        <v>0</v>
      </c>
      <c r="AX250">
        <f t="shared" si="78"/>
        <v>0</v>
      </c>
      <c r="AY250">
        <f t="shared" si="79"/>
        <v>7</v>
      </c>
    </row>
    <row r="251" spans="1:51" x14ac:dyDescent="0.3">
      <c r="A251" s="1" t="s">
        <v>245</v>
      </c>
      <c r="B251" s="2">
        <v>4618427</v>
      </c>
      <c r="C251" s="3" t="s">
        <v>5335</v>
      </c>
      <c r="D251" s="5">
        <v>53.4</v>
      </c>
      <c r="E251" s="5">
        <v>1172.3096376000001</v>
      </c>
      <c r="F251" s="3" t="s">
        <v>4485</v>
      </c>
      <c r="G251" s="3" t="s">
        <v>4486</v>
      </c>
      <c r="H251" s="3" t="s">
        <v>4496</v>
      </c>
      <c r="I251" s="3" t="s">
        <v>4496</v>
      </c>
      <c r="J251" s="3" t="s">
        <v>4730</v>
      </c>
      <c r="K251" s="6">
        <v>1377140</v>
      </c>
      <c r="L251" s="6">
        <v>1375510</v>
      </c>
      <c r="M251" s="6">
        <v>187442</v>
      </c>
      <c r="N251" s="6">
        <v>198150</v>
      </c>
      <c r="O251" s="6">
        <v>146241</v>
      </c>
      <c r="P251" s="6">
        <v>157559</v>
      </c>
      <c r="Q251" s="6">
        <v>98302</v>
      </c>
      <c r="R251" s="6">
        <v>104287</v>
      </c>
      <c r="S251" s="6">
        <v>170032</v>
      </c>
      <c r="T251" s="6">
        <v>205722</v>
      </c>
      <c r="U251" s="6">
        <v>272000</v>
      </c>
      <c r="V251" s="6">
        <v>62000</v>
      </c>
      <c r="W251" s="6">
        <v>1180520</v>
      </c>
      <c r="X251" s="6">
        <v>917092</v>
      </c>
      <c r="Y251" s="6">
        <v>431321</v>
      </c>
      <c r="Z251" s="6">
        <v>393788</v>
      </c>
      <c r="AA251" s="6">
        <v>263909</v>
      </c>
      <c r="AB251" s="6">
        <v>238849</v>
      </c>
      <c r="AC251" s="6">
        <v>21939010</v>
      </c>
      <c r="AD251" s="6">
        <v>21945986</v>
      </c>
      <c r="AF251">
        <f t="shared" si="60"/>
        <v>8.3270084369599831E-2</v>
      </c>
      <c r="AG251">
        <f t="shared" si="61"/>
        <v>0.11371487266272086</v>
      </c>
      <c r="AH251">
        <f t="shared" si="62"/>
        <v>0.23040693931487818</v>
      </c>
      <c r="AI251">
        <f t="shared" si="63"/>
        <v>6.7604994918721351E-2</v>
      </c>
      <c r="AJ251">
        <f t="shared" si="64"/>
        <v>1.6343550238908109</v>
      </c>
      <c r="AK251">
        <f t="shared" si="65"/>
        <v>1.6486901766387969</v>
      </c>
      <c r="AL251">
        <f t="shared" si="66"/>
        <v>0.10619181782534819</v>
      </c>
      <c r="AM251">
        <f t="shared" si="67"/>
        <v>0.11454587752906195</v>
      </c>
      <c r="AN251">
        <f t="shared" si="68"/>
        <v>1.1665537220885711</v>
      </c>
      <c r="AO251">
        <f t="shared" si="69"/>
        <v>1.4998604283975872</v>
      </c>
      <c r="AP251">
        <f t="shared" si="70"/>
        <v>1</v>
      </c>
      <c r="AQ251">
        <f t="shared" si="71"/>
        <v>1</v>
      </c>
      <c r="AR251">
        <f t="shared" si="72"/>
        <v>0</v>
      </c>
      <c r="AS251">
        <f t="shared" si="73"/>
        <v>1</v>
      </c>
      <c r="AT251">
        <f t="shared" si="74"/>
        <v>0</v>
      </c>
      <c r="AU251">
        <f t="shared" si="75"/>
        <v>0</v>
      </c>
      <c r="AV251">
        <f t="shared" si="76"/>
        <v>0</v>
      </c>
      <c r="AW251">
        <f t="shared" si="77"/>
        <v>0</v>
      </c>
      <c r="AX251">
        <f t="shared" si="78"/>
        <v>1</v>
      </c>
      <c r="AY251">
        <f t="shared" si="79"/>
        <v>4</v>
      </c>
    </row>
    <row r="252" spans="1:51" x14ac:dyDescent="0.3">
      <c r="A252" s="1" t="s">
        <v>246</v>
      </c>
      <c r="B252" s="2">
        <v>108515356</v>
      </c>
      <c r="C252" s="3" t="s">
        <v>5338</v>
      </c>
      <c r="D252" s="5">
        <v>40.909999999999997</v>
      </c>
      <c r="E252" s="5">
        <v>2327.8980480999999</v>
      </c>
      <c r="F252" s="3" t="s">
        <v>4470</v>
      </c>
      <c r="G252" s="3" t="s">
        <v>4471</v>
      </c>
      <c r="H252" s="3" t="s">
        <v>4489</v>
      </c>
      <c r="I252" s="3" t="s">
        <v>4489</v>
      </c>
      <c r="J252" s="3" t="s">
        <v>4495</v>
      </c>
      <c r="K252" s="6" t="s">
        <v>4474</v>
      </c>
      <c r="L252" s="6" t="s">
        <v>4474</v>
      </c>
      <c r="M252" s="6" t="s">
        <v>4474</v>
      </c>
      <c r="N252" s="6" t="s">
        <v>4474</v>
      </c>
      <c r="O252" s="6">
        <v>-178144</v>
      </c>
      <c r="P252" s="6">
        <v>-143763</v>
      </c>
      <c r="Q252" s="6">
        <v>-146663</v>
      </c>
      <c r="R252" s="6">
        <v>-118485</v>
      </c>
      <c r="S252" s="6">
        <v>-133214</v>
      </c>
      <c r="T252" s="6">
        <v>-110570</v>
      </c>
      <c r="U252" s="6" t="s">
        <v>4474</v>
      </c>
      <c r="V252" s="6" t="s">
        <v>4474</v>
      </c>
      <c r="W252" s="6">
        <v>776286</v>
      </c>
      <c r="X252" s="6">
        <v>800657</v>
      </c>
      <c r="Y252" s="6">
        <v>534483</v>
      </c>
      <c r="Z252" s="6">
        <v>681853</v>
      </c>
      <c r="AA252" s="6">
        <v>32611</v>
      </c>
      <c r="AB252" s="6">
        <v>24617</v>
      </c>
      <c r="AC252" s="6">
        <v>56899295</v>
      </c>
      <c r="AD252" s="6">
        <v>56676465</v>
      </c>
      <c r="AF252">
        <f t="shared" si="60"/>
        <v>-0.18892908026165614</v>
      </c>
      <c r="AG252">
        <f t="shared" si="61"/>
        <v>-0.14798471755071149</v>
      </c>
      <c r="AH252" t="e">
        <f t="shared" si="62"/>
        <v>#VALUE!</v>
      </c>
      <c r="AI252" t="e">
        <f t="shared" si="63"/>
        <v>#VALUE!</v>
      </c>
      <c r="AJ252">
        <f t="shared" si="64"/>
        <v>16.389653797798289</v>
      </c>
      <c r="AK252">
        <f t="shared" si="65"/>
        <v>27.698460413535361</v>
      </c>
      <c r="AL252" t="e">
        <f t="shared" si="66"/>
        <v>#VALUE!</v>
      </c>
      <c r="AM252" t="e">
        <f t="shared" si="67"/>
        <v>#VALUE!</v>
      </c>
      <c r="AN252" t="e">
        <f t="shared" si="68"/>
        <v>#VALUE!</v>
      </c>
      <c r="AO252" t="e">
        <f t="shared" si="69"/>
        <v>#VALUE!</v>
      </c>
      <c r="AP252">
        <f t="shared" si="70"/>
        <v>0</v>
      </c>
      <c r="AQ252">
        <f t="shared" si="71"/>
        <v>0</v>
      </c>
      <c r="AR252">
        <f t="shared" si="72"/>
        <v>0</v>
      </c>
      <c r="AS252">
        <f t="shared" si="73"/>
        <v>1</v>
      </c>
      <c r="AT252">
        <f t="shared" si="74"/>
        <v>0</v>
      </c>
      <c r="AU252">
        <f t="shared" si="75"/>
        <v>0</v>
      </c>
      <c r="AV252">
        <f t="shared" si="76"/>
        <v>0</v>
      </c>
      <c r="AW252">
        <f t="shared" si="77"/>
        <v>0</v>
      </c>
      <c r="AX252">
        <f t="shared" si="78"/>
        <v>0</v>
      </c>
      <c r="AY252">
        <f t="shared" si="79"/>
        <v>1</v>
      </c>
    </row>
    <row r="253" spans="1:51" x14ac:dyDescent="0.3">
      <c r="A253" s="1" t="s">
        <v>247</v>
      </c>
      <c r="B253" s="2">
        <v>4237285</v>
      </c>
      <c r="C253" s="3" t="s">
        <v>5337</v>
      </c>
      <c r="D253" s="7">
        <v>8.61</v>
      </c>
      <c r="E253" s="5">
        <v>1189.68361596</v>
      </c>
      <c r="F253" s="3" t="s">
        <v>4480</v>
      </c>
      <c r="G253" s="3" t="s">
        <v>4491</v>
      </c>
      <c r="H253" s="3" t="s">
        <v>4542</v>
      </c>
      <c r="I253" s="3" t="s">
        <v>4543</v>
      </c>
      <c r="J253" s="3" t="s">
        <v>4731</v>
      </c>
      <c r="K253" s="6">
        <v>201155</v>
      </c>
      <c r="L253" s="6">
        <v>332845</v>
      </c>
      <c r="M253" s="6">
        <v>400051</v>
      </c>
      <c r="N253" s="6">
        <v>525851</v>
      </c>
      <c r="O253" s="6">
        <v>400051</v>
      </c>
      <c r="P253" s="6">
        <v>525851</v>
      </c>
      <c r="Q253" s="6">
        <v>-113748</v>
      </c>
      <c r="R253" s="6">
        <v>23872</v>
      </c>
      <c r="S253" s="6">
        <v>181170</v>
      </c>
      <c r="T253" s="6">
        <v>217369</v>
      </c>
      <c r="U253" s="6">
        <v>5792406</v>
      </c>
      <c r="V253" s="6">
        <v>5871240</v>
      </c>
      <c r="W253" s="6">
        <v>9098089</v>
      </c>
      <c r="X253" s="6">
        <v>9272389</v>
      </c>
      <c r="Y253" s="6" t="s">
        <v>4474</v>
      </c>
      <c r="Z253" s="6" t="s">
        <v>4474</v>
      </c>
      <c r="AA253" s="6" t="s">
        <v>4474</v>
      </c>
      <c r="AB253" s="6" t="s">
        <v>4474</v>
      </c>
      <c r="AC253" s="6">
        <v>138169164</v>
      </c>
      <c r="AD253" s="6">
        <v>138438433</v>
      </c>
      <c r="AF253">
        <f t="shared" si="60"/>
        <v>-1.2502405724982466E-2</v>
      </c>
      <c r="AG253">
        <f t="shared" si="61"/>
        <v>2.5745252922412983E-3</v>
      </c>
      <c r="AH253">
        <f t="shared" si="62"/>
        <v>0.63666183085261097</v>
      </c>
      <c r="AI253">
        <f t="shared" si="63"/>
        <v>0.63319604041633715</v>
      </c>
      <c r="AJ253" t="e">
        <f t="shared" si="64"/>
        <v>#VALUE!</v>
      </c>
      <c r="AK253" t="e">
        <f t="shared" si="65"/>
        <v>#VALUE!</v>
      </c>
      <c r="AL253">
        <f t="shared" si="66"/>
        <v>1.9887698540926151</v>
      </c>
      <c r="AM253">
        <f t="shared" si="67"/>
        <v>1.5798675058961378</v>
      </c>
      <c r="AN253">
        <f t="shared" si="68"/>
        <v>2.2109588068439427E-2</v>
      </c>
      <c r="AO253">
        <f t="shared" si="69"/>
        <v>3.5896358532844126E-2</v>
      </c>
      <c r="AP253">
        <f t="shared" si="70"/>
        <v>0</v>
      </c>
      <c r="AQ253">
        <f t="shared" si="71"/>
        <v>1</v>
      </c>
      <c r="AR253">
        <f t="shared" si="72"/>
        <v>0</v>
      </c>
      <c r="AS253">
        <f t="shared" si="73"/>
        <v>1</v>
      </c>
      <c r="AT253">
        <f t="shared" si="74"/>
        <v>0</v>
      </c>
      <c r="AU253">
        <f t="shared" si="75"/>
        <v>0</v>
      </c>
      <c r="AV253">
        <f t="shared" si="76"/>
        <v>1</v>
      </c>
      <c r="AW253">
        <f t="shared" si="77"/>
        <v>0</v>
      </c>
      <c r="AX253">
        <f t="shared" si="78"/>
        <v>1</v>
      </c>
      <c r="AY253">
        <f t="shared" si="79"/>
        <v>4</v>
      </c>
    </row>
    <row r="254" spans="1:51" x14ac:dyDescent="0.3">
      <c r="A254" s="1" t="s">
        <v>248</v>
      </c>
      <c r="B254" s="2">
        <v>4204256</v>
      </c>
      <c r="C254" s="3" t="s">
        <v>5337</v>
      </c>
      <c r="D254" s="5">
        <v>154.80000000000001</v>
      </c>
      <c r="E254" s="5">
        <v>87588.387388799994</v>
      </c>
      <c r="F254" s="3" t="s">
        <v>4480</v>
      </c>
      <c r="G254" s="3" t="s">
        <v>4491</v>
      </c>
      <c r="H254" s="3" t="s">
        <v>4491</v>
      </c>
      <c r="I254" s="3" t="s">
        <v>4631</v>
      </c>
      <c r="J254" s="3" t="s">
        <v>4732</v>
      </c>
      <c r="K254" s="6">
        <v>31671000</v>
      </c>
      <c r="L254" s="6">
        <v>25957000</v>
      </c>
      <c r="M254" s="6" t="s">
        <v>4474</v>
      </c>
      <c r="N254" s="6" t="s">
        <v>4474</v>
      </c>
      <c r="O254" s="6" t="s">
        <v>4474</v>
      </c>
      <c r="P254" s="6" t="s">
        <v>4474</v>
      </c>
      <c r="Q254" s="6">
        <v>8292000</v>
      </c>
      <c r="R254" s="6">
        <v>7163000</v>
      </c>
      <c r="S254" s="6">
        <v>5321000</v>
      </c>
      <c r="T254" s="6">
        <v>3103000</v>
      </c>
      <c r="U254" s="6">
        <v>12318000</v>
      </c>
      <c r="V254" s="6">
        <v>13111000</v>
      </c>
      <c r="W254" s="6">
        <v>368689000</v>
      </c>
      <c r="X254" s="6">
        <v>346504000</v>
      </c>
      <c r="Y254" s="6">
        <v>37880000</v>
      </c>
      <c r="Z254" s="6">
        <v>36743000</v>
      </c>
      <c r="AA254" s="6">
        <v>19671000</v>
      </c>
      <c r="AB254" s="6">
        <v>20859000</v>
      </c>
      <c r="AC254" s="6">
        <v>565816456</v>
      </c>
      <c r="AD254" s="6">
        <v>569535344</v>
      </c>
      <c r="AF254">
        <f t="shared" si="60"/>
        <v>2.2490500123410244E-2</v>
      </c>
      <c r="AG254">
        <f t="shared" si="61"/>
        <v>2.0672200032322858E-2</v>
      </c>
      <c r="AH254">
        <f t="shared" si="62"/>
        <v>3.3410272614588447E-2</v>
      </c>
      <c r="AI254">
        <f t="shared" si="63"/>
        <v>3.7837947036686442E-2</v>
      </c>
      <c r="AJ254">
        <f t="shared" si="64"/>
        <v>1.9256773931167708</v>
      </c>
      <c r="AK254">
        <f t="shared" si="65"/>
        <v>1.7614938395896256</v>
      </c>
      <c r="AL254" t="e">
        <f t="shared" si="66"/>
        <v>#VALUE!</v>
      </c>
      <c r="AM254" t="e">
        <f t="shared" si="67"/>
        <v>#VALUE!</v>
      </c>
      <c r="AN254">
        <f t="shared" si="68"/>
        <v>8.5901667801317638E-2</v>
      </c>
      <c r="AO254">
        <f t="shared" si="69"/>
        <v>7.4911112137233629E-2</v>
      </c>
      <c r="AP254">
        <f t="shared" si="70"/>
        <v>1</v>
      </c>
      <c r="AQ254">
        <f t="shared" si="71"/>
        <v>1</v>
      </c>
      <c r="AR254">
        <f t="shared" si="72"/>
        <v>1</v>
      </c>
      <c r="AS254">
        <f t="shared" si="73"/>
        <v>0</v>
      </c>
      <c r="AT254">
        <f t="shared" si="74"/>
        <v>1</v>
      </c>
      <c r="AU254">
        <f t="shared" si="75"/>
        <v>1</v>
      </c>
      <c r="AV254">
        <f t="shared" si="76"/>
        <v>0</v>
      </c>
      <c r="AW254">
        <f t="shared" si="77"/>
        <v>1</v>
      </c>
      <c r="AX254">
        <f t="shared" si="78"/>
        <v>1</v>
      </c>
      <c r="AY254">
        <f t="shared" si="79"/>
        <v>7</v>
      </c>
    </row>
    <row r="255" spans="1:51" x14ac:dyDescent="0.3">
      <c r="A255" s="1" t="s">
        <v>249</v>
      </c>
      <c r="B255" s="2">
        <v>4971373</v>
      </c>
      <c r="C255" s="3" t="s">
        <v>5338</v>
      </c>
      <c r="D255" s="7">
        <v>242.55</v>
      </c>
      <c r="E255" s="5">
        <v>8711.0173458000008</v>
      </c>
      <c r="F255" s="3" t="s">
        <v>4500</v>
      </c>
      <c r="G255" s="3" t="s">
        <v>4501</v>
      </c>
      <c r="H255" s="3" t="s">
        <v>4502</v>
      </c>
      <c r="I255" s="3" t="s">
        <v>4538</v>
      </c>
      <c r="J255" s="3" t="s">
        <v>4504</v>
      </c>
      <c r="K255" s="6">
        <v>762368</v>
      </c>
      <c r="L255" s="6">
        <v>722075</v>
      </c>
      <c r="M255" s="6">
        <v>146314</v>
      </c>
      <c r="N255" s="6">
        <v>117230</v>
      </c>
      <c r="O255" s="6">
        <v>140925</v>
      </c>
      <c r="P255" s="6">
        <v>110373</v>
      </c>
      <c r="Q255" s="6">
        <v>131602</v>
      </c>
      <c r="R255" s="6">
        <v>125041</v>
      </c>
      <c r="S255" s="6">
        <v>182776</v>
      </c>
      <c r="T255" s="6">
        <v>161763</v>
      </c>
      <c r="U255" s="6" t="s">
        <v>4474</v>
      </c>
      <c r="V255" s="6" t="s">
        <v>4474</v>
      </c>
      <c r="W255" s="6">
        <v>523297</v>
      </c>
      <c r="X255" s="6">
        <v>479317</v>
      </c>
      <c r="Y255" s="6">
        <v>395143</v>
      </c>
      <c r="Z255" s="6">
        <v>348797</v>
      </c>
      <c r="AA255" s="6">
        <v>63697</v>
      </c>
      <c r="AB255" s="6">
        <v>63349</v>
      </c>
      <c r="AC255" s="6">
        <v>35913000</v>
      </c>
      <c r="AD255" s="6">
        <v>35853000</v>
      </c>
      <c r="AF255">
        <f t="shared" si="60"/>
        <v>0.25148624968230276</v>
      </c>
      <c r="AG255">
        <f t="shared" si="61"/>
        <v>0.26087328427741974</v>
      </c>
      <c r="AH255" t="e">
        <f t="shared" si="62"/>
        <v>#VALUE!</v>
      </c>
      <c r="AI255" t="e">
        <f t="shared" si="63"/>
        <v>#VALUE!</v>
      </c>
      <c r="AJ255">
        <f t="shared" si="64"/>
        <v>6.2034789707521547</v>
      </c>
      <c r="AK255">
        <f t="shared" si="65"/>
        <v>5.5059590522344477</v>
      </c>
      <c r="AL255">
        <f t="shared" si="66"/>
        <v>0.18485167268300873</v>
      </c>
      <c r="AM255">
        <f t="shared" si="67"/>
        <v>0.15285531281376588</v>
      </c>
      <c r="AN255">
        <f t="shared" si="68"/>
        <v>1.4568552848573564</v>
      </c>
      <c r="AO255">
        <f t="shared" si="69"/>
        <v>1.5064664929472562</v>
      </c>
      <c r="AP255">
        <f t="shared" si="70"/>
        <v>1</v>
      </c>
      <c r="AQ255">
        <f t="shared" si="71"/>
        <v>1</v>
      </c>
      <c r="AR255">
        <f t="shared" si="72"/>
        <v>0</v>
      </c>
      <c r="AS255">
        <f t="shared" si="73"/>
        <v>1</v>
      </c>
      <c r="AT255">
        <f t="shared" si="74"/>
        <v>0</v>
      </c>
      <c r="AU255">
        <f t="shared" si="75"/>
        <v>1</v>
      </c>
      <c r="AV255">
        <f t="shared" si="76"/>
        <v>1</v>
      </c>
      <c r="AW255">
        <f t="shared" si="77"/>
        <v>0</v>
      </c>
      <c r="AX255">
        <f t="shared" si="78"/>
        <v>0</v>
      </c>
      <c r="AY255">
        <f t="shared" si="79"/>
        <v>5</v>
      </c>
    </row>
    <row r="256" spans="1:51" x14ac:dyDescent="0.3">
      <c r="A256" s="1" t="s">
        <v>250</v>
      </c>
      <c r="B256" s="2">
        <v>4282243</v>
      </c>
      <c r="C256" s="3" t="s">
        <v>5338</v>
      </c>
      <c r="D256" s="5">
        <v>33.14</v>
      </c>
      <c r="E256" s="5">
        <v>2411.27130472</v>
      </c>
      <c r="F256" s="3" t="s">
        <v>4500</v>
      </c>
      <c r="G256" s="3" t="s">
        <v>4501</v>
      </c>
      <c r="H256" s="3" t="s">
        <v>4502</v>
      </c>
      <c r="I256" s="3" t="s">
        <v>4503</v>
      </c>
      <c r="J256" s="3" t="s">
        <v>4504</v>
      </c>
      <c r="K256" s="6">
        <v>595656</v>
      </c>
      <c r="L256" s="6">
        <v>578698</v>
      </c>
      <c r="M256" s="6">
        <v>-65098</v>
      </c>
      <c r="N256" s="6">
        <v>-73567</v>
      </c>
      <c r="O256" s="6">
        <v>-75028</v>
      </c>
      <c r="P256" s="6">
        <v>-83276</v>
      </c>
      <c r="Q256" s="6">
        <v>-88621</v>
      </c>
      <c r="R256" s="6">
        <v>-108772</v>
      </c>
      <c r="S256" s="6">
        <v>-15237</v>
      </c>
      <c r="T256" s="6">
        <v>-71989</v>
      </c>
      <c r="U256" s="6">
        <v>243225</v>
      </c>
      <c r="V256" s="6">
        <v>245625</v>
      </c>
      <c r="W256" s="6">
        <v>549913</v>
      </c>
      <c r="X256" s="6">
        <v>554581</v>
      </c>
      <c r="Y256" s="6">
        <v>360472</v>
      </c>
      <c r="Z256" s="6">
        <v>363985</v>
      </c>
      <c r="AA256" s="6">
        <v>298474</v>
      </c>
      <c r="AB256" s="6">
        <v>293688</v>
      </c>
      <c r="AC256" s="6">
        <v>72429625</v>
      </c>
      <c r="AD256" s="6">
        <v>72343077</v>
      </c>
      <c r="AF256">
        <f t="shared" si="60"/>
        <v>-0.16115458263398028</v>
      </c>
      <c r="AG256">
        <f t="shared" si="61"/>
        <v>-0.19613365766227114</v>
      </c>
      <c r="AH256">
        <f t="shared" si="62"/>
        <v>0.44229723610825711</v>
      </c>
      <c r="AI256">
        <f t="shared" si="63"/>
        <v>0.44290193858065818</v>
      </c>
      <c r="AJ256">
        <f t="shared" si="64"/>
        <v>1.2077165850291818</v>
      </c>
      <c r="AK256">
        <f t="shared" si="65"/>
        <v>1.239359456293754</v>
      </c>
      <c r="AL256">
        <f t="shared" si="66"/>
        <v>-0.12595860698121064</v>
      </c>
      <c r="AM256">
        <f t="shared" si="67"/>
        <v>-0.14390234630152515</v>
      </c>
      <c r="AN256">
        <f t="shared" si="68"/>
        <v>1.083182248828451</v>
      </c>
      <c r="AO256">
        <f t="shared" si="69"/>
        <v>1.0434868846931287</v>
      </c>
      <c r="AP256">
        <f t="shared" si="70"/>
        <v>0</v>
      </c>
      <c r="AQ256">
        <f t="shared" si="71"/>
        <v>0</v>
      </c>
      <c r="AR256">
        <f t="shared" si="72"/>
        <v>1</v>
      </c>
      <c r="AS256">
        <f t="shared" si="73"/>
        <v>1</v>
      </c>
      <c r="AT256">
        <f t="shared" si="74"/>
        <v>1</v>
      </c>
      <c r="AU256">
        <f t="shared" si="75"/>
        <v>0</v>
      </c>
      <c r="AV256">
        <f t="shared" si="76"/>
        <v>1</v>
      </c>
      <c r="AW256">
        <f t="shared" si="77"/>
        <v>1</v>
      </c>
      <c r="AX256">
        <f t="shared" si="78"/>
        <v>0</v>
      </c>
      <c r="AY256">
        <f t="shared" si="79"/>
        <v>5</v>
      </c>
    </row>
    <row r="257" spans="1:51" x14ac:dyDescent="0.3">
      <c r="A257" s="1" t="s">
        <v>251</v>
      </c>
      <c r="B257" s="2">
        <v>4187996</v>
      </c>
      <c r="C257" s="3" t="s">
        <v>5337</v>
      </c>
      <c r="D257" s="5">
        <v>14.61</v>
      </c>
      <c r="E257" s="5">
        <v>3505.3051996499998</v>
      </c>
      <c r="F257" s="3" t="s">
        <v>4525</v>
      </c>
      <c r="G257" s="3" t="s">
        <v>4526</v>
      </c>
      <c r="H257" s="3" t="s">
        <v>4733</v>
      </c>
      <c r="I257" s="3" t="s">
        <v>4733</v>
      </c>
      <c r="J257" s="3" t="s">
        <v>4528</v>
      </c>
      <c r="K257" s="6">
        <v>1410888</v>
      </c>
      <c r="L257" s="6">
        <v>1390305</v>
      </c>
      <c r="M257" s="6">
        <v>470291</v>
      </c>
      <c r="N257" s="6">
        <v>466215</v>
      </c>
      <c r="O257" s="6">
        <v>281766</v>
      </c>
      <c r="P257" s="6">
        <v>280335</v>
      </c>
      <c r="Q257" s="6">
        <v>205012</v>
      </c>
      <c r="R257" s="6">
        <v>207258</v>
      </c>
      <c r="S257" s="6">
        <v>407025</v>
      </c>
      <c r="T257" s="6">
        <v>410435</v>
      </c>
      <c r="U257" s="6">
        <v>1505233</v>
      </c>
      <c r="V257" s="6">
        <v>1427855</v>
      </c>
      <c r="W257" s="6">
        <v>5021803</v>
      </c>
      <c r="X257" s="6">
        <v>5075400</v>
      </c>
      <c r="Y257" s="6" t="s">
        <v>4474</v>
      </c>
      <c r="Z257" s="6" t="s">
        <v>4474</v>
      </c>
      <c r="AA257" s="6" t="s">
        <v>4474</v>
      </c>
      <c r="AB257" s="6" t="s">
        <v>4474</v>
      </c>
      <c r="AC257" s="6">
        <v>239925065</v>
      </c>
      <c r="AD257" s="6">
        <v>241280329</v>
      </c>
      <c r="AF257">
        <f t="shared" si="60"/>
        <v>4.082438120332478E-2</v>
      </c>
      <c r="AG257">
        <f t="shared" si="61"/>
        <v>4.0835796193403474E-2</v>
      </c>
      <c r="AH257">
        <f t="shared" si="62"/>
        <v>0.29973955569344318</v>
      </c>
      <c r="AI257">
        <f t="shared" si="63"/>
        <v>0.28132856523623756</v>
      </c>
      <c r="AJ257" t="e">
        <f t="shared" si="64"/>
        <v>#VALUE!</v>
      </c>
      <c r="AK257" t="e">
        <f t="shared" si="65"/>
        <v>#VALUE!</v>
      </c>
      <c r="AL257">
        <f t="shared" si="66"/>
        <v>0.1997082688349465</v>
      </c>
      <c r="AM257">
        <f t="shared" si="67"/>
        <v>0.20163561232966867</v>
      </c>
      <c r="AN257">
        <f t="shared" si="68"/>
        <v>0.28095247862172212</v>
      </c>
      <c r="AO257">
        <f t="shared" si="69"/>
        <v>0.2739301335855302</v>
      </c>
      <c r="AP257">
        <f t="shared" si="70"/>
        <v>1</v>
      </c>
      <c r="AQ257">
        <f t="shared" si="71"/>
        <v>1</v>
      </c>
      <c r="AR257">
        <f t="shared" si="72"/>
        <v>0</v>
      </c>
      <c r="AS257">
        <f t="shared" si="73"/>
        <v>1</v>
      </c>
      <c r="AT257">
        <f t="shared" si="74"/>
        <v>0</v>
      </c>
      <c r="AU257">
        <f t="shared" si="75"/>
        <v>0</v>
      </c>
      <c r="AV257">
        <f t="shared" si="76"/>
        <v>0</v>
      </c>
      <c r="AW257">
        <f t="shared" si="77"/>
        <v>1</v>
      </c>
      <c r="AX257">
        <f t="shared" si="78"/>
        <v>1</v>
      </c>
      <c r="AY257">
        <f t="shared" si="79"/>
        <v>5</v>
      </c>
    </row>
    <row r="258" spans="1:51" x14ac:dyDescent="0.3">
      <c r="A258" s="1" t="s">
        <v>252</v>
      </c>
      <c r="B258" s="2">
        <v>4004205</v>
      </c>
      <c r="C258" s="3" t="s">
        <v>5335</v>
      </c>
      <c r="D258" s="5">
        <v>234.4</v>
      </c>
      <c r="E258" s="5">
        <v>3524877.6655999999</v>
      </c>
      <c r="F258" s="3" t="s">
        <v>4500</v>
      </c>
      <c r="G258" s="3" t="s">
        <v>4574</v>
      </c>
      <c r="H258" s="3" t="s">
        <v>4734</v>
      </c>
      <c r="I258" s="3" t="s">
        <v>4734</v>
      </c>
      <c r="J258" s="3" t="s">
        <v>4614</v>
      </c>
      <c r="K258" s="6">
        <v>391035000</v>
      </c>
      <c r="L258" s="6">
        <v>385603000</v>
      </c>
      <c r="M258" s="6">
        <v>134661000</v>
      </c>
      <c r="N258" s="6">
        <v>131781000</v>
      </c>
      <c r="O258" s="6">
        <v>123216000</v>
      </c>
      <c r="P258" s="6">
        <v>120594000</v>
      </c>
      <c r="Q258" s="6">
        <v>93736000</v>
      </c>
      <c r="R258" s="6">
        <v>101956000</v>
      </c>
      <c r="S258" s="6">
        <v>118254000</v>
      </c>
      <c r="T258" s="6">
        <v>113041000</v>
      </c>
      <c r="U258" s="6">
        <v>85750000</v>
      </c>
      <c r="V258" s="6">
        <v>86196000</v>
      </c>
      <c r="W258" s="6">
        <v>364980000</v>
      </c>
      <c r="X258" s="6">
        <v>331612000</v>
      </c>
      <c r="Y258" s="6">
        <v>152987000</v>
      </c>
      <c r="Z258" s="6">
        <v>125435000</v>
      </c>
      <c r="AA258" s="6">
        <v>176392000</v>
      </c>
      <c r="AB258" s="6">
        <v>131624000</v>
      </c>
      <c r="AC258" s="6">
        <v>15116786000</v>
      </c>
      <c r="AD258" s="6">
        <v>15222259000</v>
      </c>
      <c r="AF258">
        <f t="shared" si="60"/>
        <v>0.25682503150857583</v>
      </c>
      <c r="AG258">
        <f t="shared" si="61"/>
        <v>0.30745570124120963</v>
      </c>
      <c r="AH258">
        <f t="shared" si="62"/>
        <v>0.23494438051400077</v>
      </c>
      <c r="AI258">
        <f t="shared" si="63"/>
        <v>0.25993027996574308</v>
      </c>
      <c r="AJ258">
        <f t="shared" si="64"/>
        <v>0.86731257653408322</v>
      </c>
      <c r="AK258">
        <f t="shared" si="65"/>
        <v>0.95297969975080532</v>
      </c>
      <c r="AL258">
        <f t="shared" si="66"/>
        <v>0.31510222870075566</v>
      </c>
      <c r="AM258">
        <f t="shared" si="67"/>
        <v>0.31274134278000948</v>
      </c>
      <c r="AN258">
        <f t="shared" si="68"/>
        <v>1.0713874732862074</v>
      </c>
      <c r="AO258">
        <f t="shared" si="69"/>
        <v>1.1628137703098802</v>
      </c>
      <c r="AP258">
        <f t="shared" si="70"/>
        <v>1</v>
      </c>
      <c r="AQ258">
        <f t="shared" si="71"/>
        <v>1</v>
      </c>
      <c r="AR258">
        <f t="shared" si="72"/>
        <v>0</v>
      </c>
      <c r="AS258">
        <f t="shared" si="73"/>
        <v>1</v>
      </c>
      <c r="AT258">
        <f t="shared" si="74"/>
        <v>1</v>
      </c>
      <c r="AU258">
        <f t="shared" si="75"/>
        <v>0</v>
      </c>
      <c r="AV258">
        <f t="shared" si="76"/>
        <v>1</v>
      </c>
      <c r="AW258">
        <f t="shared" si="77"/>
        <v>0</v>
      </c>
      <c r="AX258">
        <f t="shared" si="78"/>
        <v>1</v>
      </c>
      <c r="AY258">
        <f t="shared" si="79"/>
        <v>6</v>
      </c>
    </row>
    <row r="259" spans="1:51" x14ac:dyDescent="0.3">
      <c r="A259" s="1" t="s">
        <v>253</v>
      </c>
      <c r="B259" s="2">
        <v>4992232</v>
      </c>
      <c r="C259" s="3" t="s">
        <v>5335</v>
      </c>
      <c r="D259" s="7">
        <v>7.7649999999999997</v>
      </c>
      <c r="E259" s="5">
        <v>1640.3221383550001</v>
      </c>
      <c r="F259" s="3" t="s">
        <v>4500</v>
      </c>
      <c r="G259" s="3" t="s">
        <v>4501</v>
      </c>
      <c r="H259" s="3" t="s">
        <v>4533</v>
      </c>
      <c r="I259" s="3" t="s">
        <v>4618</v>
      </c>
      <c r="J259" s="3" t="s">
        <v>4620</v>
      </c>
      <c r="K259" s="6">
        <v>189956</v>
      </c>
      <c r="L259" s="6">
        <v>165575</v>
      </c>
      <c r="M259" s="6">
        <v>15068</v>
      </c>
      <c r="N259" s="6">
        <v>-1866</v>
      </c>
      <c r="O259" s="6">
        <v>-90855</v>
      </c>
      <c r="P259" s="6">
        <v>-81226</v>
      </c>
      <c r="Q259" s="6">
        <v>-142108</v>
      </c>
      <c r="R259" s="6">
        <v>-149671</v>
      </c>
      <c r="S259" s="6">
        <v>-66613</v>
      </c>
      <c r="T259" s="6">
        <v>13794</v>
      </c>
      <c r="U259" s="6">
        <v>106227</v>
      </c>
      <c r="V259" s="6">
        <v>79472</v>
      </c>
      <c r="W259" s="6">
        <v>937732</v>
      </c>
      <c r="X259" s="6">
        <v>762867</v>
      </c>
      <c r="Y259" s="6">
        <v>84110</v>
      </c>
      <c r="Z259" s="6">
        <v>30262</v>
      </c>
      <c r="AA259" s="6">
        <v>386665</v>
      </c>
      <c r="AB259" s="6">
        <v>385537</v>
      </c>
      <c r="AC259" s="6">
        <v>157438246</v>
      </c>
      <c r="AD259" s="6">
        <v>139051142</v>
      </c>
      <c r="AF259">
        <f t="shared" si="60"/>
        <v>-0.15154436448793471</v>
      </c>
      <c r="AG259">
        <f t="shared" si="61"/>
        <v>-0.19619540496574109</v>
      </c>
      <c r="AH259">
        <f t="shared" si="62"/>
        <v>0.11328076678624596</v>
      </c>
      <c r="AI259">
        <f t="shared" si="63"/>
        <v>0.1041754329391624</v>
      </c>
      <c r="AJ259">
        <f t="shared" si="64"/>
        <v>0.21752679968448141</v>
      </c>
      <c r="AK259">
        <f t="shared" si="65"/>
        <v>7.849311479832026E-2</v>
      </c>
      <c r="AL259">
        <f t="shared" si="66"/>
        <v>-0.47829497357282741</v>
      </c>
      <c r="AM259">
        <f t="shared" si="67"/>
        <v>-0.49056922844632339</v>
      </c>
      <c r="AN259">
        <f t="shared" si="68"/>
        <v>0.20256960410863659</v>
      </c>
      <c r="AO259">
        <f t="shared" si="69"/>
        <v>0.21704307566063286</v>
      </c>
      <c r="AP259">
        <f t="shared" si="70"/>
        <v>0</v>
      </c>
      <c r="AQ259">
        <f t="shared" si="71"/>
        <v>0</v>
      </c>
      <c r="AR259">
        <f t="shared" si="72"/>
        <v>1</v>
      </c>
      <c r="AS259">
        <f t="shared" si="73"/>
        <v>1</v>
      </c>
      <c r="AT259">
        <f t="shared" si="74"/>
        <v>0</v>
      </c>
      <c r="AU259">
        <f t="shared" si="75"/>
        <v>1</v>
      </c>
      <c r="AV259">
        <f t="shared" si="76"/>
        <v>1</v>
      </c>
      <c r="AW259">
        <f t="shared" si="77"/>
        <v>0</v>
      </c>
      <c r="AX259">
        <f t="shared" si="78"/>
        <v>0</v>
      </c>
      <c r="AY259">
        <f t="shared" si="79"/>
        <v>4</v>
      </c>
    </row>
    <row r="260" spans="1:51" x14ac:dyDescent="0.3">
      <c r="A260" s="1" t="s">
        <v>254</v>
      </c>
      <c r="B260" s="2">
        <v>4993561</v>
      </c>
      <c r="C260" s="3" t="s">
        <v>5337</v>
      </c>
      <c r="D260" s="5">
        <v>248.5</v>
      </c>
      <c r="E260" s="5">
        <v>9553.9622080000008</v>
      </c>
      <c r="F260" s="3" t="s">
        <v>4485</v>
      </c>
      <c r="G260" s="3" t="s">
        <v>4486</v>
      </c>
      <c r="H260" s="3" t="s">
        <v>4590</v>
      </c>
      <c r="I260" s="3" t="s">
        <v>4590</v>
      </c>
      <c r="J260" s="3" t="s">
        <v>4735</v>
      </c>
      <c r="K260" s="6">
        <v>4483162</v>
      </c>
      <c r="L260" s="6">
        <v>4479406</v>
      </c>
      <c r="M260" s="6">
        <v>540959</v>
      </c>
      <c r="N260" s="6">
        <v>548063</v>
      </c>
      <c r="O260" s="6">
        <v>488191</v>
      </c>
      <c r="P260" s="6">
        <v>495709</v>
      </c>
      <c r="Q260" s="6">
        <v>383999</v>
      </c>
      <c r="R260" s="6">
        <v>385762</v>
      </c>
      <c r="S260" s="6">
        <v>432931</v>
      </c>
      <c r="T260" s="6">
        <v>371393</v>
      </c>
      <c r="U260" s="6">
        <v>572288</v>
      </c>
      <c r="V260" s="6">
        <v>572279</v>
      </c>
      <c r="W260" s="6">
        <v>3003211</v>
      </c>
      <c r="X260" s="6">
        <v>2951910</v>
      </c>
      <c r="Y260" s="6">
        <v>1809550</v>
      </c>
      <c r="Z260" s="6">
        <v>1769901</v>
      </c>
      <c r="AA260" s="6">
        <v>478300</v>
      </c>
      <c r="AB260" s="6">
        <v>501100</v>
      </c>
      <c r="AC260" s="6">
        <v>38446000</v>
      </c>
      <c r="AD260" s="6">
        <v>38409000</v>
      </c>
      <c r="AF260">
        <f t="shared" si="60"/>
        <v>0.12786281083813292</v>
      </c>
      <c r="AG260">
        <f t="shared" si="61"/>
        <v>0.13068216849429692</v>
      </c>
      <c r="AH260">
        <f t="shared" si="62"/>
        <v>0.19055870533239255</v>
      </c>
      <c r="AI260">
        <f t="shared" si="63"/>
        <v>0.19386736045475642</v>
      </c>
      <c r="AJ260">
        <f t="shared" si="64"/>
        <v>3.7832950031361072</v>
      </c>
      <c r="AK260">
        <f t="shared" si="65"/>
        <v>3.5320315306326084</v>
      </c>
      <c r="AL260">
        <f t="shared" si="66"/>
        <v>0.10889434733788339</v>
      </c>
      <c r="AM260">
        <f t="shared" si="67"/>
        <v>0.11066400321828385</v>
      </c>
      <c r="AN260">
        <f t="shared" si="68"/>
        <v>1.4927895509173348</v>
      </c>
      <c r="AO260">
        <f t="shared" si="69"/>
        <v>1.5174602206706844</v>
      </c>
      <c r="AP260">
        <f t="shared" si="70"/>
        <v>1</v>
      </c>
      <c r="AQ260">
        <f t="shared" si="71"/>
        <v>1</v>
      </c>
      <c r="AR260">
        <f t="shared" si="72"/>
        <v>0</v>
      </c>
      <c r="AS260">
        <f t="shared" si="73"/>
        <v>1</v>
      </c>
      <c r="AT260">
        <f t="shared" si="74"/>
        <v>1</v>
      </c>
      <c r="AU260">
        <f t="shared" si="75"/>
        <v>1</v>
      </c>
      <c r="AV260">
        <f t="shared" si="76"/>
        <v>0</v>
      </c>
      <c r="AW260">
        <f t="shared" si="77"/>
        <v>0</v>
      </c>
      <c r="AX260">
        <f t="shared" si="78"/>
        <v>0</v>
      </c>
      <c r="AY260">
        <f t="shared" si="79"/>
        <v>5</v>
      </c>
    </row>
    <row r="261" spans="1:51" x14ac:dyDescent="0.3">
      <c r="A261" s="1" t="s">
        <v>255</v>
      </c>
      <c r="B261" s="2">
        <v>4073928</v>
      </c>
      <c r="C261" s="3" t="s">
        <v>5335</v>
      </c>
      <c r="D261" s="5">
        <v>170.86</v>
      </c>
      <c r="E261" s="5">
        <v>139026.15724868001</v>
      </c>
      <c r="F261" s="3" t="s">
        <v>4500</v>
      </c>
      <c r="G261" s="3" t="s">
        <v>4539</v>
      </c>
      <c r="H261" s="3" t="s">
        <v>4539</v>
      </c>
      <c r="I261" s="3" t="s">
        <v>4540</v>
      </c>
      <c r="J261" s="3" t="s">
        <v>4541</v>
      </c>
      <c r="K261" s="6">
        <v>27176000</v>
      </c>
      <c r="L261" s="6">
        <v>26854000</v>
      </c>
      <c r="M261" s="6">
        <v>8259000</v>
      </c>
      <c r="N261" s="6">
        <v>8204000</v>
      </c>
      <c r="O261" s="6">
        <v>7867000</v>
      </c>
      <c r="P261" s="6">
        <v>7792000</v>
      </c>
      <c r="Q261" s="6">
        <v>7177000</v>
      </c>
      <c r="R261" s="6">
        <v>7450000</v>
      </c>
      <c r="S261" s="6">
        <v>8677000</v>
      </c>
      <c r="T261" s="6">
        <v>7657000</v>
      </c>
      <c r="U261" s="6">
        <v>5460000</v>
      </c>
      <c r="V261" s="6">
        <v>6158000</v>
      </c>
      <c r="W261" s="6">
        <v>34409000</v>
      </c>
      <c r="X261" s="6">
        <v>33647000</v>
      </c>
      <c r="Y261" s="6">
        <v>21220000</v>
      </c>
      <c r="Z261" s="6">
        <v>20671000</v>
      </c>
      <c r="AA261" s="6">
        <v>8468000</v>
      </c>
      <c r="AB261" s="6">
        <v>7228000</v>
      </c>
      <c r="AC261" s="6">
        <v>818000000</v>
      </c>
      <c r="AD261" s="6">
        <v>824404088</v>
      </c>
      <c r="AF261">
        <f t="shared" si="60"/>
        <v>0.20857915080356884</v>
      </c>
      <c r="AG261">
        <f t="shared" si="61"/>
        <v>0.22141647100781645</v>
      </c>
      <c r="AH261">
        <f t="shared" si="62"/>
        <v>0.15867941526926094</v>
      </c>
      <c r="AI261">
        <f t="shared" si="63"/>
        <v>0.18301780247867566</v>
      </c>
      <c r="AJ261">
        <f t="shared" si="64"/>
        <v>2.5059045819555976</v>
      </c>
      <c r="AK261">
        <f t="shared" si="65"/>
        <v>2.8598505810736028</v>
      </c>
      <c r="AL261">
        <f t="shared" si="66"/>
        <v>0.28948336767736238</v>
      </c>
      <c r="AM261">
        <f t="shared" si="67"/>
        <v>0.29016161465703433</v>
      </c>
      <c r="AN261">
        <f t="shared" si="68"/>
        <v>0.78979336801418232</v>
      </c>
      <c r="AO261">
        <f t="shared" si="69"/>
        <v>0.79810978690522183</v>
      </c>
      <c r="AP261">
        <f t="shared" si="70"/>
        <v>1</v>
      </c>
      <c r="AQ261">
        <f t="shared" si="71"/>
        <v>1</v>
      </c>
      <c r="AR261">
        <f t="shared" si="72"/>
        <v>0</v>
      </c>
      <c r="AS261">
        <f t="shared" si="73"/>
        <v>1</v>
      </c>
      <c r="AT261">
        <f t="shared" si="74"/>
        <v>1</v>
      </c>
      <c r="AU261">
        <f t="shared" si="75"/>
        <v>0</v>
      </c>
      <c r="AV261">
        <f t="shared" si="76"/>
        <v>0</v>
      </c>
      <c r="AW261">
        <f t="shared" si="77"/>
        <v>0</v>
      </c>
      <c r="AX261">
        <f t="shared" si="78"/>
        <v>1</v>
      </c>
      <c r="AY261">
        <f t="shared" si="79"/>
        <v>5</v>
      </c>
    </row>
    <row r="262" spans="1:51" x14ac:dyDescent="0.3">
      <c r="A262" s="1" t="s">
        <v>256</v>
      </c>
      <c r="B262" s="2">
        <v>4966942</v>
      </c>
      <c r="C262" s="3" t="s">
        <v>5338</v>
      </c>
      <c r="D262" s="5">
        <v>28.99</v>
      </c>
      <c r="E262" s="5">
        <v>1431.89782281</v>
      </c>
      <c r="F262" s="3" t="s">
        <v>4500</v>
      </c>
      <c r="G262" s="3" t="s">
        <v>4574</v>
      </c>
      <c r="H262" s="3" t="s">
        <v>4575</v>
      </c>
      <c r="I262" s="3" t="s">
        <v>4575</v>
      </c>
      <c r="J262" s="3" t="s">
        <v>4736</v>
      </c>
      <c r="K262" s="6">
        <v>209547</v>
      </c>
      <c r="L262" s="6">
        <v>206944</v>
      </c>
      <c r="M262" s="6">
        <v>-48747</v>
      </c>
      <c r="N262" s="6">
        <v>-39139</v>
      </c>
      <c r="O262" s="6">
        <v>-68968</v>
      </c>
      <c r="P262" s="6">
        <v>-59106</v>
      </c>
      <c r="Q262" s="6">
        <v>-80900</v>
      </c>
      <c r="R262" s="6">
        <v>-72096</v>
      </c>
      <c r="S262" s="6">
        <v>-43360</v>
      </c>
      <c r="T262" s="6">
        <v>-44267</v>
      </c>
      <c r="U262" s="6">
        <v>77053</v>
      </c>
      <c r="V262" s="6">
        <v>76690</v>
      </c>
      <c r="W262" s="6">
        <v>409972</v>
      </c>
      <c r="X262" s="6">
        <v>348040</v>
      </c>
      <c r="Y262" s="6">
        <v>188363</v>
      </c>
      <c r="Z262" s="6">
        <v>132969</v>
      </c>
      <c r="AA262" s="6">
        <v>117102</v>
      </c>
      <c r="AB262" s="6">
        <v>80939</v>
      </c>
      <c r="AC262" s="6">
        <v>44852000</v>
      </c>
      <c r="AD262" s="6">
        <v>40645000</v>
      </c>
      <c r="AF262">
        <f t="shared" ref="AF262:AF325" si="80">Q262/W262</f>
        <v>-0.19733054940337388</v>
      </c>
      <c r="AG262">
        <f t="shared" ref="AG262:AG325" si="81">R262/X262</f>
        <v>-0.2071486036087806</v>
      </c>
      <c r="AH262">
        <f t="shared" ref="AH262:AH325" si="82">U262/W262</f>
        <v>0.18794698174509478</v>
      </c>
      <c r="AI262">
        <f t="shared" ref="AI262:AI325" si="83">V262/X262</f>
        <v>0.22034823583496149</v>
      </c>
      <c r="AJ262">
        <f t="shared" ref="AJ262:AJ325" si="84">Y262/AA262</f>
        <v>1.6085378558863213</v>
      </c>
      <c r="AK262">
        <f t="shared" ref="AK262:AK325" si="85">Z262/AB262</f>
        <v>1.6428297853939386</v>
      </c>
      <c r="AL262">
        <f t="shared" ref="AL262:AL325" si="86">O262/K262</f>
        <v>-0.32912902594644639</v>
      </c>
      <c r="AM262">
        <f t="shared" ref="AM262:AM325" si="87">P262/L262</f>
        <v>-0.28561349930415958</v>
      </c>
      <c r="AN262">
        <f t="shared" ref="AN262:AN325" si="88">K262/W262</f>
        <v>0.51112515001024461</v>
      </c>
      <c r="AO262">
        <f t="shared" ref="AO262:AO325" si="89">L262/X262</f>
        <v>0.5945983220319504</v>
      </c>
      <c r="AP262">
        <f t="shared" ref="AP262:AP325" si="90">IF(OR(Q262&lt;0, Q262="NA"), 0, 1)</f>
        <v>0</v>
      </c>
      <c r="AQ262">
        <f t="shared" ref="AQ262:AQ325" si="91">IF(OR(S262&lt;0, S262="NA"), 0, 1)</f>
        <v>0</v>
      </c>
      <c r="AR262">
        <f t="shared" ref="AR262:AR325" si="92">IFERROR(IF((AF262-AG262)&gt;0,1,0),0)</f>
        <v>1</v>
      </c>
      <c r="AS262">
        <f t="shared" ref="AS262:AS325" si="93">IFERROR(IF((S262-Q262)&gt;0,1,0),0)</f>
        <v>1</v>
      </c>
      <c r="AT262">
        <f t="shared" ref="AT262:AT325" si="94">IFERROR(IF((AH262-AI262)&lt;0,1,0),0)</f>
        <v>1</v>
      </c>
      <c r="AU262">
        <f t="shared" ref="AU262:AU325" si="95">IFERROR(IF((AJ262-AK262)&gt;0,1,0),0)</f>
        <v>0</v>
      </c>
      <c r="AV262">
        <f t="shared" ref="AV262:AV325" si="96">IFERROR(IF((AL262-AM262)&gt;0,1,0),0)</f>
        <v>0</v>
      </c>
      <c r="AW262">
        <f t="shared" ref="AW262:AW325" si="97">IFERROR(IF((AN262-AO262)&gt;0,1,0),0)</f>
        <v>0</v>
      </c>
      <c r="AX262">
        <f t="shared" ref="AX262:AX325" si="98">IFERROR(IF((AC262-AD262)&lt;0,1,0),0)</f>
        <v>0</v>
      </c>
      <c r="AY262">
        <f t="shared" ref="AY262:AY325" si="99">SUM(AP262:AX262)</f>
        <v>3</v>
      </c>
    </row>
    <row r="263" spans="1:51" x14ac:dyDescent="0.3">
      <c r="A263" s="1" t="s">
        <v>257</v>
      </c>
      <c r="B263" s="2">
        <v>10514854</v>
      </c>
      <c r="C263" s="3" t="s">
        <v>5338</v>
      </c>
      <c r="D263" s="5">
        <v>0.69099999999999995</v>
      </c>
      <c r="E263" s="5">
        <v>80.402323534000004</v>
      </c>
      <c r="F263" s="3" t="s">
        <v>4470</v>
      </c>
      <c r="G263" s="3" t="s">
        <v>4471</v>
      </c>
      <c r="H263" s="3" t="s">
        <v>4489</v>
      </c>
      <c r="I263" s="3" t="s">
        <v>4489</v>
      </c>
      <c r="J263" s="3" t="s">
        <v>4495</v>
      </c>
      <c r="K263" s="6">
        <v>-212</v>
      </c>
      <c r="L263" s="6">
        <v>-333</v>
      </c>
      <c r="M263" s="6">
        <v>-92284</v>
      </c>
      <c r="N263" s="6">
        <v>-78033</v>
      </c>
      <c r="O263" s="6">
        <v>-92285</v>
      </c>
      <c r="P263" s="6">
        <v>-78034</v>
      </c>
      <c r="Q263" s="6">
        <v>-187310</v>
      </c>
      <c r="R263" s="6">
        <v>-161089</v>
      </c>
      <c r="S263" s="6">
        <v>-81841</v>
      </c>
      <c r="T263" s="6">
        <v>-73237</v>
      </c>
      <c r="U263" s="6" t="s">
        <v>4474</v>
      </c>
      <c r="V263" s="6" t="s">
        <v>4474</v>
      </c>
      <c r="W263" s="6">
        <v>106566</v>
      </c>
      <c r="X263" s="6">
        <v>127778</v>
      </c>
      <c r="Y263" s="6">
        <v>104603</v>
      </c>
      <c r="Z263" s="6">
        <v>127572</v>
      </c>
      <c r="AA263" s="6">
        <v>98967</v>
      </c>
      <c r="AB263" s="6">
        <v>55356</v>
      </c>
      <c r="AC263" s="6">
        <v>116356474</v>
      </c>
      <c r="AD263" s="6">
        <v>114846271</v>
      </c>
      <c r="AF263">
        <f t="shared" si="80"/>
        <v>-1.7576900700035658</v>
      </c>
      <c r="AG263">
        <f t="shared" si="81"/>
        <v>-1.2606943292272534</v>
      </c>
      <c r="AH263" t="e">
        <f t="shared" si="82"/>
        <v>#VALUE!</v>
      </c>
      <c r="AI263" t="e">
        <f t="shared" si="83"/>
        <v>#VALUE!</v>
      </c>
      <c r="AJ263">
        <f t="shared" si="84"/>
        <v>1.0569482756878557</v>
      </c>
      <c r="AK263">
        <f t="shared" si="85"/>
        <v>2.3045740299154565</v>
      </c>
      <c r="AL263">
        <f t="shared" si="86"/>
        <v>435.30660377358492</v>
      </c>
      <c r="AM263">
        <f t="shared" si="87"/>
        <v>234.33633633633633</v>
      </c>
      <c r="AN263">
        <f t="shared" si="88"/>
        <v>-1.9893774749920237E-3</v>
      </c>
      <c r="AO263">
        <f t="shared" si="89"/>
        <v>-2.6060824242044797E-3</v>
      </c>
      <c r="AP263">
        <f t="shared" si="90"/>
        <v>0</v>
      </c>
      <c r="AQ263">
        <f t="shared" si="91"/>
        <v>0</v>
      </c>
      <c r="AR263">
        <f t="shared" si="92"/>
        <v>0</v>
      </c>
      <c r="AS263">
        <f t="shared" si="93"/>
        <v>1</v>
      </c>
      <c r="AT263">
        <f t="shared" si="94"/>
        <v>0</v>
      </c>
      <c r="AU263">
        <f t="shared" si="95"/>
        <v>0</v>
      </c>
      <c r="AV263">
        <f t="shared" si="96"/>
        <v>1</v>
      </c>
      <c r="AW263">
        <f t="shared" si="97"/>
        <v>1</v>
      </c>
      <c r="AX263">
        <f t="shared" si="98"/>
        <v>0</v>
      </c>
      <c r="AY263">
        <f t="shared" si="99"/>
        <v>3</v>
      </c>
    </row>
    <row r="264" spans="1:51" x14ac:dyDescent="0.3">
      <c r="A264" s="1" t="s">
        <v>258</v>
      </c>
      <c r="B264" s="2">
        <v>5256437</v>
      </c>
      <c r="C264" s="3" t="s">
        <v>5335</v>
      </c>
      <c r="D264" s="7">
        <v>315.68</v>
      </c>
      <c r="E264" s="5">
        <v>105939.62068671999</v>
      </c>
      <c r="F264" s="3" t="s">
        <v>4500</v>
      </c>
      <c r="G264" s="3" t="s">
        <v>4501</v>
      </c>
      <c r="H264" s="3" t="s">
        <v>4502</v>
      </c>
      <c r="I264" s="3" t="s">
        <v>4538</v>
      </c>
      <c r="J264" s="3" t="s">
        <v>4620</v>
      </c>
      <c r="K264" s="6">
        <v>4289730</v>
      </c>
      <c r="L264" s="6">
        <v>3955751</v>
      </c>
      <c r="M264" s="6">
        <v>1975994</v>
      </c>
      <c r="N264" s="6">
        <v>1649540</v>
      </c>
      <c r="O264" s="6">
        <v>1536040</v>
      </c>
      <c r="P264" s="6">
        <v>1187424</v>
      </c>
      <c r="Q264" s="6">
        <v>1152805</v>
      </c>
      <c r="R264" s="6">
        <v>827024</v>
      </c>
      <c r="S264" s="6">
        <v>1741996</v>
      </c>
      <c r="T264" s="6">
        <v>1390360</v>
      </c>
      <c r="U264" s="6">
        <v>3474456</v>
      </c>
      <c r="V264" s="6">
        <v>3482166</v>
      </c>
      <c r="W264" s="6">
        <v>5442484</v>
      </c>
      <c r="X264" s="6">
        <v>5269466</v>
      </c>
      <c r="Y264" s="6">
        <v>1875420</v>
      </c>
      <c r="Z264" s="6">
        <v>1660270</v>
      </c>
      <c r="AA264" s="6">
        <v>779536</v>
      </c>
      <c r="AB264" s="6">
        <v>729591</v>
      </c>
      <c r="AC264" s="6">
        <v>335481141</v>
      </c>
      <c r="AD264" s="6">
        <v>334168646</v>
      </c>
      <c r="AF264">
        <f t="shared" si="80"/>
        <v>0.21181596491601998</v>
      </c>
      <c r="AG264">
        <f t="shared" si="81"/>
        <v>0.15694645339774466</v>
      </c>
      <c r="AH264">
        <f t="shared" si="82"/>
        <v>0.63839526216337983</v>
      </c>
      <c r="AI264">
        <f t="shared" si="83"/>
        <v>0.6608195213708562</v>
      </c>
      <c r="AJ264">
        <f t="shared" si="84"/>
        <v>2.405815767328257</v>
      </c>
      <c r="AK264">
        <f t="shared" si="85"/>
        <v>2.2756174349738414</v>
      </c>
      <c r="AL264">
        <f t="shared" si="86"/>
        <v>0.35807381816571204</v>
      </c>
      <c r="AM264">
        <f t="shared" si="87"/>
        <v>0.30017662891319496</v>
      </c>
      <c r="AN264">
        <f t="shared" si="88"/>
        <v>0.78819340580514341</v>
      </c>
      <c r="AO264">
        <f t="shared" si="89"/>
        <v>0.75069295446635387</v>
      </c>
      <c r="AP264">
        <f t="shared" si="90"/>
        <v>1</v>
      </c>
      <c r="AQ264">
        <f t="shared" si="91"/>
        <v>1</v>
      </c>
      <c r="AR264">
        <f t="shared" si="92"/>
        <v>1</v>
      </c>
      <c r="AS264">
        <f t="shared" si="93"/>
        <v>1</v>
      </c>
      <c r="AT264">
        <f t="shared" si="94"/>
        <v>1</v>
      </c>
      <c r="AU264">
        <f t="shared" si="95"/>
        <v>1</v>
      </c>
      <c r="AV264">
        <f t="shared" si="96"/>
        <v>1</v>
      </c>
      <c r="AW264">
        <f t="shared" si="97"/>
        <v>1</v>
      </c>
      <c r="AX264">
        <f t="shared" si="98"/>
        <v>0</v>
      </c>
      <c r="AY264">
        <f t="shared" si="99"/>
        <v>8</v>
      </c>
    </row>
    <row r="265" spans="1:51" x14ac:dyDescent="0.3">
      <c r="A265" s="1" t="s">
        <v>259</v>
      </c>
      <c r="B265" s="2">
        <v>4982603</v>
      </c>
      <c r="C265" s="3" t="s">
        <v>5337</v>
      </c>
      <c r="D265" s="5">
        <v>153.88999999999999</v>
      </c>
      <c r="E265" s="5">
        <v>10240.34105028</v>
      </c>
      <c r="F265" s="3" t="s">
        <v>4583</v>
      </c>
      <c r="G265" s="3" t="s">
        <v>4583</v>
      </c>
      <c r="H265" s="3" t="s">
        <v>4682</v>
      </c>
      <c r="I265" s="3" t="s">
        <v>4737</v>
      </c>
      <c r="J265" s="3" t="s">
        <v>4738</v>
      </c>
      <c r="K265" s="6">
        <v>3573282</v>
      </c>
      <c r="L265" s="6">
        <v>3556988</v>
      </c>
      <c r="M265" s="6">
        <v>761094</v>
      </c>
      <c r="N265" s="6">
        <v>740446</v>
      </c>
      <c r="O265" s="6">
        <v>500381</v>
      </c>
      <c r="P265" s="6">
        <v>484062</v>
      </c>
      <c r="Q265" s="6">
        <v>335558</v>
      </c>
      <c r="R265" s="6">
        <v>319934</v>
      </c>
      <c r="S265" s="6">
        <v>684811</v>
      </c>
      <c r="T265" s="6">
        <v>628950</v>
      </c>
      <c r="U265" s="6">
        <v>801197</v>
      </c>
      <c r="V265" s="6">
        <v>660432</v>
      </c>
      <c r="W265" s="6">
        <v>4625215</v>
      </c>
      <c r="X265" s="6">
        <v>4453257</v>
      </c>
      <c r="Y265" s="6">
        <v>1665604</v>
      </c>
      <c r="Z265" s="6">
        <v>1593650</v>
      </c>
      <c r="AA265" s="6">
        <v>1026652</v>
      </c>
      <c r="AB265" s="6">
        <v>1168109</v>
      </c>
      <c r="AC265" s="6">
        <v>66500000</v>
      </c>
      <c r="AD265" s="6">
        <v>66300000</v>
      </c>
      <c r="AF265">
        <f t="shared" si="80"/>
        <v>7.2549708500037294E-2</v>
      </c>
      <c r="AG265">
        <f t="shared" si="81"/>
        <v>7.1842698501344074E-2</v>
      </c>
      <c r="AH265">
        <f t="shared" si="82"/>
        <v>0.17322373122114323</v>
      </c>
      <c r="AI265">
        <f t="shared" si="83"/>
        <v>0.14830314082479407</v>
      </c>
      <c r="AJ265">
        <f t="shared" si="84"/>
        <v>1.6223647350806309</v>
      </c>
      <c r="AK265">
        <f t="shared" si="85"/>
        <v>1.3642990508591235</v>
      </c>
      <c r="AL265">
        <f t="shared" si="86"/>
        <v>0.14003400795123364</v>
      </c>
      <c r="AM265">
        <f t="shared" si="87"/>
        <v>0.13608761120363633</v>
      </c>
      <c r="AN265">
        <f t="shared" si="88"/>
        <v>0.77256559965320526</v>
      </c>
      <c r="AO265">
        <f t="shared" si="89"/>
        <v>0.7987385412519421</v>
      </c>
      <c r="AP265">
        <f t="shared" si="90"/>
        <v>1</v>
      </c>
      <c r="AQ265">
        <f t="shared" si="91"/>
        <v>1</v>
      </c>
      <c r="AR265">
        <f t="shared" si="92"/>
        <v>1</v>
      </c>
      <c r="AS265">
        <f t="shared" si="93"/>
        <v>1</v>
      </c>
      <c r="AT265">
        <f t="shared" si="94"/>
        <v>0</v>
      </c>
      <c r="AU265">
        <f t="shared" si="95"/>
        <v>1</v>
      </c>
      <c r="AV265">
        <f t="shared" si="96"/>
        <v>1</v>
      </c>
      <c r="AW265">
        <f t="shared" si="97"/>
        <v>0</v>
      </c>
      <c r="AX265">
        <f t="shared" si="98"/>
        <v>0</v>
      </c>
      <c r="AY265">
        <f t="shared" si="99"/>
        <v>6</v>
      </c>
    </row>
    <row r="266" spans="1:51" x14ac:dyDescent="0.3">
      <c r="A266" s="1" t="s">
        <v>260</v>
      </c>
      <c r="B266" s="2">
        <v>4306801</v>
      </c>
      <c r="C266" s="3" t="s">
        <v>5337</v>
      </c>
      <c r="D266" s="5">
        <v>60.61</v>
      </c>
      <c r="E266" s="5">
        <v>14245.51614079</v>
      </c>
      <c r="F266" s="3" t="s">
        <v>4475</v>
      </c>
      <c r="G266" s="3" t="s">
        <v>4564</v>
      </c>
      <c r="H266" s="3" t="s">
        <v>4565</v>
      </c>
      <c r="I266" s="3" t="s">
        <v>4566</v>
      </c>
      <c r="J266" s="3" t="s">
        <v>4567</v>
      </c>
      <c r="K266" s="6">
        <v>19725000</v>
      </c>
      <c r="L266" s="6">
        <v>19985000</v>
      </c>
      <c r="M266" s="6">
        <v>3033000</v>
      </c>
      <c r="N266" s="6">
        <v>2977000</v>
      </c>
      <c r="O266" s="6">
        <v>2076000</v>
      </c>
      <c r="P266" s="6">
        <v>2035000</v>
      </c>
      <c r="Q266" s="6">
        <v>2454000</v>
      </c>
      <c r="R266" s="6">
        <v>3723000</v>
      </c>
      <c r="S266" s="6">
        <v>2010000</v>
      </c>
      <c r="T266" s="6">
        <v>2257000</v>
      </c>
      <c r="U266" s="6">
        <v>8254000</v>
      </c>
      <c r="V266" s="6">
        <v>5470000</v>
      </c>
      <c r="W266" s="6">
        <v>24766000</v>
      </c>
      <c r="X266" s="6">
        <v>24751000</v>
      </c>
      <c r="Y266" s="6">
        <v>8688000</v>
      </c>
      <c r="Z266" s="6">
        <v>8829000</v>
      </c>
      <c r="AA266" s="6">
        <v>5804000</v>
      </c>
      <c r="AB266" s="6">
        <v>5908000</v>
      </c>
      <c r="AC266" s="6">
        <v>234992960</v>
      </c>
      <c r="AD266" s="6">
        <v>266704200</v>
      </c>
      <c r="AF266">
        <f t="shared" si="80"/>
        <v>9.9087458612614074E-2</v>
      </c>
      <c r="AG266">
        <f t="shared" si="81"/>
        <v>0.15041816492262938</v>
      </c>
      <c r="AH266">
        <f t="shared" si="82"/>
        <v>0.33327949608334007</v>
      </c>
      <c r="AI266">
        <f t="shared" si="83"/>
        <v>0.22100117166983152</v>
      </c>
      <c r="AJ266">
        <f t="shared" si="84"/>
        <v>1.4968986905582358</v>
      </c>
      <c r="AK266">
        <f t="shared" si="85"/>
        <v>1.4944143534190928</v>
      </c>
      <c r="AL266">
        <f t="shared" si="86"/>
        <v>0.10524714828897339</v>
      </c>
      <c r="AM266">
        <f t="shared" si="87"/>
        <v>0.101826369777333</v>
      </c>
      <c r="AN266">
        <f t="shared" si="88"/>
        <v>0.79645481708794319</v>
      </c>
      <c r="AO266">
        <f t="shared" si="89"/>
        <v>0.80744212355056366</v>
      </c>
      <c r="AP266">
        <f t="shared" si="90"/>
        <v>1</v>
      </c>
      <c r="AQ266">
        <f t="shared" si="91"/>
        <v>1</v>
      </c>
      <c r="AR266">
        <f t="shared" si="92"/>
        <v>0</v>
      </c>
      <c r="AS266">
        <f t="shared" si="93"/>
        <v>0</v>
      </c>
      <c r="AT266">
        <f t="shared" si="94"/>
        <v>0</v>
      </c>
      <c r="AU266">
        <f t="shared" si="95"/>
        <v>1</v>
      </c>
      <c r="AV266">
        <f t="shared" si="96"/>
        <v>1</v>
      </c>
      <c r="AW266">
        <f t="shared" si="97"/>
        <v>0</v>
      </c>
      <c r="AX266">
        <f t="shared" si="98"/>
        <v>1</v>
      </c>
      <c r="AY266">
        <f t="shared" si="99"/>
        <v>5</v>
      </c>
    </row>
    <row r="267" spans="1:51" x14ac:dyDescent="0.3">
      <c r="A267" s="1" t="s">
        <v>261</v>
      </c>
      <c r="B267" s="2">
        <v>101215643</v>
      </c>
      <c r="C267" s="3" t="s">
        <v>5375</v>
      </c>
      <c r="D267" s="5">
        <v>10</v>
      </c>
      <c r="E267" s="5">
        <v>99.101240000000004</v>
      </c>
      <c r="F267" s="3" t="s">
        <v>4480</v>
      </c>
      <c r="G267" s="3" t="s">
        <v>4491</v>
      </c>
      <c r="H267" s="3" t="s">
        <v>4492</v>
      </c>
      <c r="I267" s="3" t="s">
        <v>4493</v>
      </c>
      <c r="J267" s="3" t="s">
        <v>4494</v>
      </c>
      <c r="K267" s="6" t="s">
        <v>4474</v>
      </c>
      <c r="L267" s="6" t="s">
        <v>4474</v>
      </c>
      <c r="M267" s="6" t="s">
        <v>4474</v>
      </c>
      <c r="N267" s="6" t="s">
        <v>4474</v>
      </c>
      <c r="O267" s="6">
        <v>-2421.6669999999999</v>
      </c>
      <c r="P267" s="6">
        <v>-1871.68</v>
      </c>
      <c r="Q267" s="6">
        <v>970.46900000000005</v>
      </c>
      <c r="R267" s="6">
        <v>2443.9989999999998</v>
      </c>
      <c r="S267" s="6">
        <v>-613.21400000000006</v>
      </c>
      <c r="T267" s="6">
        <v>1230.856</v>
      </c>
      <c r="U267" s="6" t="s">
        <v>4474</v>
      </c>
      <c r="V267" s="6" t="s">
        <v>4474</v>
      </c>
      <c r="W267" s="6">
        <v>66172.436000000002</v>
      </c>
      <c r="X267" s="6">
        <v>64954.538</v>
      </c>
      <c r="Y267" s="6">
        <v>269.851</v>
      </c>
      <c r="Z267" s="6">
        <v>274.66899999999998</v>
      </c>
      <c r="AA267" s="6">
        <v>3970</v>
      </c>
      <c r="AB267" s="6">
        <v>2852</v>
      </c>
      <c r="AC267" s="6">
        <v>9910124</v>
      </c>
      <c r="AD267" s="6">
        <v>9910124</v>
      </c>
      <c r="AF267">
        <f t="shared" si="80"/>
        <v>1.4665759017848459E-2</v>
      </c>
      <c r="AG267">
        <f t="shared" si="81"/>
        <v>3.7626301029190595E-2</v>
      </c>
      <c r="AH267" t="e">
        <f t="shared" si="82"/>
        <v>#VALUE!</v>
      </c>
      <c r="AI267" t="e">
        <f t="shared" si="83"/>
        <v>#VALUE!</v>
      </c>
      <c r="AJ267">
        <f t="shared" si="84"/>
        <v>6.7972544080604533E-2</v>
      </c>
      <c r="AK267">
        <f t="shared" si="85"/>
        <v>9.6307503506311357E-2</v>
      </c>
      <c r="AL267" t="e">
        <f t="shared" si="86"/>
        <v>#VALUE!</v>
      </c>
      <c r="AM267" t="e">
        <f t="shared" si="87"/>
        <v>#VALUE!</v>
      </c>
      <c r="AN267" t="e">
        <f t="shared" si="88"/>
        <v>#VALUE!</v>
      </c>
      <c r="AO267" t="e">
        <f t="shared" si="89"/>
        <v>#VALUE!</v>
      </c>
      <c r="AP267">
        <f t="shared" si="90"/>
        <v>1</v>
      </c>
      <c r="AQ267">
        <f t="shared" si="91"/>
        <v>0</v>
      </c>
      <c r="AR267">
        <f t="shared" si="92"/>
        <v>0</v>
      </c>
      <c r="AS267">
        <f t="shared" si="93"/>
        <v>0</v>
      </c>
      <c r="AT267">
        <f t="shared" si="94"/>
        <v>0</v>
      </c>
      <c r="AU267">
        <f t="shared" si="95"/>
        <v>0</v>
      </c>
      <c r="AV267">
        <f t="shared" si="96"/>
        <v>0</v>
      </c>
      <c r="AW267">
        <f t="shared" si="97"/>
        <v>0</v>
      </c>
      <c r="AX267">
        <f t="shared" si="98"/>
        <v>0</v>
      </c>
      <c r="AY267">
        <f t="shared" si="99"/>
        <v>1</v>
      </c>
    </row>
    <row r="268" spans="1:51" x14ac:dyDescent="0.3">
      <c r="A268" s="1" t="s">
        <v>262</v>
      </c>
      <c r="B268" s="2">
        <v>29201067</v>
      </c>
      <c r="C268" s="3" t="s">
        <v>5336</v>
      </c>
      <c r="D268" s="5">
        <v>12.04</v>
      </c>
      <c r="E268" s="5">
        <v>29.238080480000001</v>
      </c>
      <c r="F268" s="3" t="s">
        <v>4480</v>
      </c>
      <c r="G268" s="3" t="s">
        <v>4491</v>
      </c>
      <c r="H268" s="3" t="s">
        <v>4492</v>
      </c>
      <c r="I268" s="3" t="s">
        <v>4493</v>
      </c>
      <c r="J268" s="3" t="s">
        <v>4494</v>
      </c>
      <c r="K268" s="6" t="s">
        <v>4474</v>
      </c>
      <c r="L268" s="6" t="s">
        <v>4474</v>
      </c>
      <c r="M268" s="6" t="s">
        <v>4474</v>
      </c>
      <c r="N268" s="6" t="s">
        <v>4474</v>
      </c>
      <c r="O268" s="6">
        <v>-676.41600000000005</v>
      </c>
      <c r="P268" s="6">
        <v>-452.39299999999997</v>
      </c>
      <c r="Q268" s="6">
        <v>178.274</v>
      </c>
      <c r="R268" s="6">
        <v>689.19500000000005</v>
      </c>
      <c r="S268" s="6">
        <v>-967.30700000000002</v>
      </c>
      <c r="T268" s="6">
        <v>-908.71500000000003</v>
      </c>
      <c r="U268" s="6" t="s">
        <v>4474</v>
      </c>
      <c r="V268" s="6" t="s">
        <v>4474</v>
      </c>
      <c r="W268" s="6">
        <v>9384.4509999999991</v>
      </c>
      <c r="X268" s="6">
        <v>9230.9089999999997</v>
      </c>
      <c r="Y268" s="6">
        <v>274.63600000000002</v>
      </c>
      <c r="Z268" s="6">
        <v>317.49799999999999</v>
      </c>
      <c r="AA268" s="6">
        <v>2706</v>
      </c>
      <c r="AB268" s="6">
        <v>2295</v>
      </c>
      <c r="AC268" s="6">
        <v>2428412</v>
      </c>
      <c r="AD268" s="6">
        <v>4553150</v>
      </c>
      <c r="AF268">
        <f t="shared" si="80"/>
        <v>1.899674259048292E-2</v>
      </c>
      <c r="AG268">
        <f t="shared" si="81"/>
        <v>7.4661661164680537E-2</v>
      </c>
      <c r="AH268" t="e">
        <f t="shared" si="82"/>
        <v>#VALUE!</v>
      </c>
      <c r="AI268" t="e">
        <f t="shared" si="83"/>
        <v>#VALUE!</v>
      </c>
      <c r="AJ268">
        <f t="shared" si="84"/>
        <v>0.10149150036954915</v>
      </c>
      <c r="AK268">
        <f t="shared" si="85"/>
        <v>0.13834335511982571</v>
      </c>
      <c r="AL268" t="e">
        <f t="shared" si="86"/>
        <v>#VALUE!</v>
      </c>
      <c r="AM268" t="e">
        <f t="shared" si="87"/>
        <v>#VALUE!</v>
      </c>
      <c r="AN268" t="e">
        <f t="shared" si="88"/>
        <v>#VALUE!</v>
      </c>
      <c r="AO268" t="e">
        <f t="shared" si="89"/>
        <v>#VALUE!</v>
      </c>
      <c r="AP268">
        <f t="shared" si="90"/>
        <v>1</v>
      </c>
      <c r="AQ268">
        <f t="shared" si="91"/>
        <v>0</v>
      </c>
      <c r="AR268">
        <f t="shared" si="92"/>
        <v>0</v>
      </c>
      <c r="AS268">
        <f t="shared" si="93"/>
        <v>0</v>
      </c>
      <c r="AT268">
        <f t="shared" si="94"/>
        <v>0</v>
      </c>
      <c r="AU268">
        <f t="shared" si="95"/>
        <v>0</v>
      </c>
      <c r="AV268">
        <f t="shared" si="96"/>
        <v>0</v>
      </c>
      <c r="AW268">
        <f t="shared" si="97"/>
        <v>0</v>
      </c>
      <c r="AX268">
        <f t="shared" si="98"/>
        <v>1</v>
      </c>
      <c r="AY268">
        <f t="shared" si="99"/>
        <v>2</v>
      </c>
    </row>
    <row r="269" spans="1:51" x14ac:dyDescent="0.3">
      <c r="A269" s="1" t="s">
        <v>263</v>
      </c>
      <c r="B269" s="2">
        <v>4019141</v>
      </c>
      <c r="C269" s="3" t="s">
        <v>5337</v>
      </c>
      <c r="D269" s="5">
        <v>37.770000000000003</v>
      </c>
      <c r="E269" s="5">
        <v>10004.6305323</v>
      </c>
      <c r="F269" s="3" t="s">
        <v>4475</v>
      </c>
      <c r="G269" s="3" t="s">
        <v>4529</v>
      </c>
      <c r="H269" s="3" t="s">
        <v>4530</v>
      </c>
      <c r="I269" s="3" t="s">
        <v>4739</v>
      </c>
      <c r="J269" s="3" t="s">
        <v>4740</v>
      </c>
      <c r="K269" s="6">
        <v>17400701</v>
      </c>
      <c r="L269" s="6">
        <v>19954685</v>
      </c>
      <c r="M269" s="6">
        <v>1133057</v>
      </c>
      <c r="N269" s="6">
        <v>1540751</v>
      </c>
      <c r="O269" s="6">
        <v>697510</v>
      </c>
      <c r="P269" s="6">
        <v>978678</v>
      </c>
      <c r="Q269" s="6">
        <v>261893</v>
      </c>
      <c r="R269" s="6">
        <v>345082</v>
      </c>
      <c r="S269" s="6">
        <v>726514</v>
      </c>
      <c r="T269" s="6">
        <v>741421</v>
      </c>
      <c r="U269" s="6">
        <v>4272630</v>
      </c>
      <c r="V269" s="6">
        <v>4996695</v>
      </c>
      <c r="W269" s="6">
        <v>12674371</v>
      </c>
      <c r="X269" s="6">
        <v>12548711</v>
      </c>
      <c r="Y269" s="6">
        <v>3406562</v>
      </c>
      <c r="Z269" s="6">
        <v>3330366</v>
      </c>
      <c r="AA269" s="6">
        <v>4214210</v>
      </c>
      <c r="AB269" s="6">
        <v>3452966</v>
      </c>
      <c r="AC269" s="6">
        <v>263939983</v>
      </c>
      <c r="AD269" s="6">
        <v>263445025</v>
      </c>
      <c r="AF269">
        <f t="shared" si="80"/>
        <v>2.0663195041394952E-2</v>
      </c>
      <c r="AG269">
        <f t="shared" si="81"/>
        <v>2.7499398145355326E-2</v>
      </c>
      <c r="AH269">
        <f t="shared" si="82"/>
        <v>0.33710785332068943</v>
      </c>
      <c r="AI269">
        <f t="shared" si="83"/>
        <v>0.39818392502624372</v>
      </c>
      <c r="AJ269">
        <f t="shared" si="84"/>
        <v>0.80835126868381024</v>
      </c>
      <c r="AK269">
        <f t="shared" si="85"/>
        <v>0.96449429273268261</v>
      </c>
      <c r="AL269">
        <f t="shared" si="86"/>
        <v>4.0085166683801993E-2</v>
      </c>
      <c r="AM269">
        <f t="shared" si="87"/>
        <v>4.9045023762590088E-2</v>
      </c>
      <c r="AN269">
        <f t="shared" si="88"/>
        <v>1.3729045015330543</v>
      </c>
      <c r="AO269">
        <f t="shared" si="89"/>
        <v>1.5901780668946794</v>
      </c>
      <c r="AP269">
        <f t="shared" si="90"/>
        <v>1</v>
      </c>
      <c r="AQ269">
        <f t="shared" si="91"/>
        <v>1</v>
      </c>
      <c r="AR269">
        <f t="shared" si="92"/>
        <v>0</v>
      </c>
      <c r="AS269">
        <f t="shared" si="93"/>
        <v>1</v>
      </c>
      <c r="AT269">
        <f t="shared" si="94"/>
        <v>1</v>
      </c>
      <c r="AU269">
        <f t="shared" si="95"/>
        <v>0</v>
      </c>
      <c r="AV269">
        <f t="shared" si="96"/>
        <v>0</v>
      </c>
      <c r="AW269">
        <f t="shared" si="97"/>
        <v>0</v>
      </c>
      <c r="AX269">
        <f t="shared" si="98"/>
        <v>0</v>
      </c>
      <c r="AY269">
        <f t="shared" si="99"/>
        <v>4</v>
      </c>
    </row>
    <row r="270" spans="1:51" x14ac:dyDescent="0.3">
      <c r="A270" s="1" t="s">
        <v>264</v>
      </c>
      <c r="B270" s="2">
        <v>4090388</v>
      </c>
      <c r="C270" s="3" t="s">
        <v>5337</v>
      </c>
      <c r="D270" s="5">
        <v>13.16</v>
      </c>
      <c r="E270" s="5">
        <v>2482.0915053200001</v>
      </c>
      <c r="F270" s="3" t="s">
        <v>4480</v>
      </c>
      <c r="G270" s="3" t="s">
        <v>4491</v>
      </c>
      <c r="H270" s="3" t="s">
        <v>4542</v>
      </c>
      <c r="I270" s="3" t="s">
        <v>4543</v>
      </c>
      <c r="J270" s="3" t="s">
        <v>4494</v>
      </c>
      <c r="K270" s="6">
        <v>664636</v>
      </c>
      <c r="L270" s="6">
        <v>683545</v>
      </c>
      <c r="M270" s="6">
        <v>1200627</v>
      </c>
      <c r="N270" s="6">
        <v>1254570</v>
      </c>
      <c r="O270" s="6">
        <v>1191243</v>
      </c>
      <c r="P270" s="6">
        <v>1244844</v>
      </c>
      <c r="Q270" s="6">
        <v>318514</v>
      </c>
      <c r="R270" s="6">
        <v>340024</v>
      </c>
      <c r="S270" s="6">
        <v>491998</v>
      </c>
      <c r="T270" s="6">
        <v>464124</v>
      </c>
      <c r="U270" s="6">
        <v>7260837</v>
      </c>
      <c r="V270" s="6">
        <v>7479066</v>
      </c>
      <c r="W270" s="6">
        <v>13881458</v>
      </c>
      <c r="X270" s="6">
        <v>14197212</v>
      </c>
      <c r="Y270" s="6" t="s">
        <v>4474</v>
      </c>
      <c r="Z270" s="6" t="s">
        <v>4474</v>
      </c>
      <c r="AA270" s="6" t="s">
        <v>4474</v>
      </c>
      <c r="AB270" s="6" t="s">
        <v>4474</v>
      </c>
      <c r="AC270" s="6">
        <v>188608777</v>
      </c>
      <c r="AD270" s="6">
        <v>188548879</v>
      </c>
      <c r="AF270">
        <f t="shared" si="80"/>
        <v>2.2945284277775431E-2</v>
      </c>
      <c r="AG270">
        <f t="shared" si="81"/>
        <v>2.3950054419135249E-2</v>
      </c>
      <c r="AH270">
        <f t="shared" si="82"/>
        <v>0.52306011371427985</v>
      </c>
      <c r="AI270">
        <f t="shared" si="83"/>
        <v>0.52679821925600601</v>
      </c>
      <c r="AJ270" t="e">
        <f t="shared" si="84"/>
        <v>#VALUE!</v>
      </c>
      <c r="AK270" t="e">
        <f t="shared" si="85"/>
        <v>#VALUE!</v>
      </c>
      <c r="AL270">
        <f t="shared" si="86"/>
        <v>1.792323918656227</v>
      </c>
      <c r="AM270">
        <f t="shared" si="87"/>
        <v>1.8211588117826918</v>
      </c>
      <c r="AN270">
        <f t="shared" si="88"/>
        <v>4.7879408632724316E-2</v>
      </c>
      <c r="AO270">
        <f t="shared" si="89"/>
        <v>4.8146424805095539E-2</v>
      </c>
      <c r="AP270">
        <f t="shared" si="90"/>
        <v>1</v>
      </c>
      <c r="AQ270">
        <f t="shared" si="91"/>
        <v>1</v>
      </c>
      <c r="AR270">
        <f t="shared" si="92"/>
        <v>0</v>
      </c>
      <c r="AS270">
        <f t="shared" si="93"/>
        <v>1</v>
      </c>
      <c r="AT270">
        <f t="shared" si="94"/>
        <v>1</v>
      </c>
      <c r="AU270">
        <f t="shared" si="95"/>
        <v>0</v>
      </c>
      <c r="AV270">
        <f t="shared" si="96"/>
        <v>0</v>
      </c>
      <c r="AW270">
        <f t="shared" si="97"/>
        <v>0</v>
      </c>
      <c r="AX270">
        <f t="shared" si="98"/>
        <v>0</v>
      </c>
      <c r="AY270">
        <f t="shared" si="99"/>
        <v>4</v>
      </c>
    </row>
    <row r="271" spans="1:51" x14ac:dyDescent="0.3">
      <c r="A271" s="1" t="s">
        <v>265</v>
      </c>
      <c r="B271" s="2">
        <v>11067148</v>
      </c>
      <c r="C271" s="3" t="s">
        <v>5337</v>
      </c>
      <c r="D271" s="7">
        <v>5.7</v>
      </c>
      <c r="E271" s="5">
        <v>6129.7562879999996</v>
      </c>
      <c r="F271" s="3" t="s">
        <v>4583</v>
      </c>
      <c r="G271" s="3" t="s">
        <v>4583</v>
      </c>
      <c r="H271" s="3" t="s">
        <v>4584</v>
      </c>
      <c r="I271" s="3" t="s">
        <v>4624</v>
      </c>
      <c r="J271" s="3" t="s">
        <v>4741</v>
      </c>
      <c r="K271" s="6">
        <v>900600</v>
      </c>
      <c r="L271" s="6">
        <v>908900</v>
      </c>
      <c r="M271" s="6">
        <v>240400</v>
      </c>
      <c r="N271" s="6">
        <v>313800</v>
      </c>
      <c r="O271" s="6">
        <v>154900</v>
      </c>
      <c r="P271" s="6">
        <v>249600</v>
      </c>
      <c r="Q271" s="6">
        <v>176800</v>
      </c>
      <c r="R271" s="6">
        <v>239500</v>
      </c>
      <c r="S271" s="6">
        <v>-123400</v>
      </c>
      <c r="T271" s="6">
        <v>-4000</v>
      </c>
      <c r="U271" s="6">
        <v>436000</v>
      </c>
      <c r="V271" s="6">
        <v>590600</v>
      </c>
      <c r="W271" s="6">
        <v>10004600</v>
      </c>
      <c r="X271" s="6">
        <v>9930300</v>
      </c>
      <c r="Y271" s="6">
        <v>865600</v>
      </c>
      <c r="Z271" s="6">
        <v>1071600</v>
      </c>
      <c r="AA271" s="6">
        <v>735300</v>
      </c>
      <c r="AB271" s="6">
        <v>473800</v>
      </c>
      <c r="AC271" s="6">
        <v>1075164487</v>
      </c>
      <c r="AD271" s="6">
        <v>1074948055</v>
      </c>
      <c r="AF271">
        <f t="shared" si="80"/>
        <v>1.7671870939367892E-2</v>
      </c>
      <c r="AG271">
        <f t="shared" si="81"/>
        <v>2.4118103179158735E-2</v>
      </c>
      <c r="AH271">
        <f t="shared" si="82"/>
        <v>4.35799532215181E-2</v>
      </c>
      <c r="AI271">
        <f t="shared" si="83"/>
        <v>5.9474537526560123E-2</v>
      </c>
      <c r="AJ271">
        <f t="shared" si="84"/>
        <v>1.1772065823473412</v>
      </c>
      <c r="AK271">
        <f t="shared" si="85"/>
        <v>2.2617138032925284</v>
      </c>
      <c r="AL271">
        <f t="shared" si="86"/>
        <v>0.17199644681323562</v>
      </c>
      <c r="AM271">
        <f t="shared" si="87"/>
        <v>0.27461766971063922</v>
      </c>
      <c r="AN271">
        <f t="shared" si="88"/>
        <v>9.0018591447933949E-2</v>
      </c>
      <c r="AO271">
        <f t="shared" si="89"/>
        <v>9.1527949810176937E-2</v>
      </c>
      <c r="AP271">
        <f t="shared" si="90"/>
        <v>1</v>
      </c>
      <c r="AQ271">
        <f t="shared" si="91"/>
        <v>0</v>
      </c>
      <c r="AR271">
        <f t="shared" si="92"/>
        <v>0</v>
      </c>
      <c r="AS271">
        <f t="shared" si="93"/>
        <v>0</v>
      </c>
      <c r="AT271">
        <f t="shared" si="94"/>
        <v>1</v>
      </c>
      <c r="AU271">
        <f t="shared" si="95"/>
        <v>0</v>
      </c>
      <c r="AV271">
        <f t="shared" si="96"/>
        <v>0</v>
      </c>
      <c r="AW271">
        <f t="shared" si="97"/>
        <v>0</v>
      </c>
      <c r="AX271">
        <f t="shared" si="98"/>
        <v>0</v>
      </c>
      <c r="AY271">
        <f t="shared" si="99"/>
        <v>2</v>
      </c>
    </row>
    <row r="272" spans="1:51" x14ac:dyDescent="0.3">
      <c r="A272" s="1" t="s">
        <v>266</v>
      </c>
      <c r="B272" s="2">
        <v>4994138</v>
      </c>
      <c r="C272" s="3" t="s">
        <v>5335</v>
      </c>
      <c r="D272" s="5">
        <v>96.56</v>
      </c>
      <c r="E272" s="5">
        <v>2259.4617067200002</v>
      </c>
      <c r="F272" s="3" t="s">
        <v>4485</v>
      </c>
      <c r="G272" s="3" t="s">
        <v>4607</v>
      </c>
      <c r="H272" s="3" t="s">
        <v>4742</v>
      </c>
      <c r="I272" s="3" t="s">
        <v>4743</v>
      </c>
      <c r="J272" s="3" t="s">
        <v>4744</v>
      </c>
      <c r="K272" s="6">
        <v>4266909</v>
      </c>
      <c r="L272" s="6">
        <v>4332135</v>
      </c>
      <c r="M272" s="6">
        <v>338510</v>
      </c>
      <c r="N272" s="6">
        <v>355642</v>
      </c>
      <c r="O272" s="6">
        <v>191403</v>
      </c>
      <c r="P272" s="6">
        <v>208006</v>
      </c>
      <c r="Q272" s="6">
        <v>193716</v>
      </c>
      <c r="R272" s="6">
        <v>128319</v>
      </c>
      <c r="S272" s="6">
        <v>356460</v>
      </c>
      <c r="T272" s="6">
        <v>358612</v>
      </c>
      <c r="U272" s="6">
        <v>118312</v>
      </c>
      <c r="V272" s="6">
        <v>144972</v>
      </c>
      <c r="W272" s="6">
        <v>2414180</v>
      </c>
      <c r="X272" s="6">
        <v>2408529</v>
      </c>
      <c r="Y272" s="6">
        <v>691909</v>
      </c>
      <c r="Z272" s="6">
        <v>767213</v>
      </c>
      <c r="AA272" s="6">
        <v>665568</v>
      </c>
      <c r="AB272" s="6">
        <v>645850</v>
      </c>
      <c r="AC272" s="6">
        <v>23462106</v>
      </c>
      <c r="AD272" s="6">
        <v>23688048</v>
      </c>
      <c r="AF272">
        <f t="shared" si="80"/>
        <v>8.0240909957004031E-2</v>
      </c>
      <c r="AG272">
        <f t="shared" si="81"/>
        <v>5.3276917155658077E-2</v>
      </c>
      <c r="AH272">
        <f t="shared" si="82"/>
        <v>4.9007116287932133E-2</v>
      </c>
      <c r="AI272">
        <f t="shared" si="83"/>
        <v>6.0191095892970357E-2</v>
      </c>
      <c r="AJ272">
        <f t="shared" si="84"/>
        <v>1.0395767224385788</v>
      </c>
      <c r="AK272">
        <f t="shared" si="85"/>
        <v>1.1879120538824806</v>
      </c>
      <c r="AL272">
        <f t="shared" si="86"/>
        <v>4.4857530357455482E-2</v>
      </c>
      <c r="AM272">
        <f t="shared" si="87"/>
        <v>4.8014662516288158E-2</v>
      </c>
      <c r="AN272">
        <f t="shared" si="88"/>
        <v>1.7674361480916916</v>
      </c>
      <c r="AO272">
        <f t="shared" si="89"/>
        <v>1.7986642469324639</v>
      </c>
      <c r="AP272">
        <f t="shared" si="90"/>
        <v>1</v>
      </c>
      <c r="AQ272">
        <f t="shared" si="91"/>
        <v>1</v>
      </c>
      <c r="AR272">
        <f t="shared" si="92"/>
        <v>1</v>
      </c>
      <c r="AS272">
        <f t="shared" si="93"/>
        <v>1</v>
      </c>
      <c r="AT272">
        <f t="shared" si="94"/>
        <v>1</v>
      </c>
      <c r="AU272">
        <f t="shared" si="95"/>
        <v>0</v>
      </c>
      <c r="AV272">
        <f t="shared" si="96"/>
        <v>0</v>
      </c>
      <c r="AW272">
        <f t="shared" si="97"/>
        <v>0</v>
      </c>
      <c r="AX272">
        <f t="shared" si="98"/>
        <v>1</v>
      </c>
      <c r="AY272">
        <f t="shared" si="99"/>
        <v>6</v>
      </c>
    </row>
    <row r="273" spans="1:51" x14ac:dyDescent="0.3">
      <c r="A273" s="1" t="s">
        <v>267</v>
      </c>
      <c r="B273" s="2">
        <v>5306107</v>
      </c>
      <c r="C273" s="3" t="s">
        <v>5335</v>
      </c>
      <c r="D273" s="5">
        <v>67.36</v>
      </c>
      <c r="E273" s="5">
        <v>3642.4697712000002</v>
      </c>
      <c r="F273" s="3" t="s">
        <v>4470</v>
      </c>
      <c r="G273" s="3" t="s">
        <v>4471</v>
      </c>
      <c r="H273" s="3" t="s">
        <v>4489</v>
      </c>
      <c r="I273" s="3" t="s">
        <v>4489</v>
      </c>
      <c r="J273" s="3" t="s">
        <v>4495</v>
      </c>
      <c r="K273" s="6">
        <v>155818</v>
      </c>
      <c r="L273" s="6">
        <v>144746</v>
      </c>
      <c r="M273" s="6">
        <v>-65299</v>
      </c>
      <c r="N273" s="6">
        <v>-77432</v>
      </c>
      <c r="O273" s="6">
        <v>-69420</v>
      </c>
      <c r="P273" s="6">
        <v>-80666</v>
      </c>
      <c r="Q273" s="6">
        <v>-40423</v>
      </c>
      <c r="R273" s="6">
        <v>-53892</v>
      </c>
      <c r="S273" s="6">
        <v>20811</v>
      </c>
      <c r="T273" s="6">
        <v>-20010</v>
      </c>
      <c r="U273" s="6" t="s">
        <v>4474</v>
      </c>
      <c r="V273" s="6" t="s">
        <v>4474</v>
      </c>
      <c r="W273" s="6">
        <v>764909</v>
      </c>
      <c r="X273" s="6">
        <v>734306</v>
      </c>
      <c r="Y273" s="6">
        <v>587301</v>
      </c>
      <c r="Z273" s="6">
        <v>530203</v>
      </c>
      <c r="AA273" s="6">
        <v>137017</v>
      </c>
      <c r="AB273" s="6">
        <v>88290</v>
      </c>
      <c r="AC273" s="6">
        <v>53994996</v>
      </c>
      <c r="AD273" s="6">
        <v>53631144</v>
      </c>
      <c r="AF273">
        <f t="shared" si="80"/>
        <v>-5.2846809228287286E-2</v>
      </c>
      <c r="AG273">
        <f t="shared" si="81"/>
        <v>-7.3391746764972635E-2</v>
      </c>
      <c r="AH273" t="e">
        <f t="shared" si="82"/>
        <v>#VALUE!</v>
      </c>
      <c r="AI273" t="e">
        <f t="shared" si="83"/>
        <v>#VALUE!</v>
      </c>
      <c r="AJ273">
        <f t="shared" si="84"/>
        <v>4.2863367319383725</v>
      </c>
      <c r="AK273">
        <f t="shared" si="85"/>
        <v>6.0052440820024922</v>
      </c>
      <c r="AL273">
        <f t="shared" si="86"/>
        <v>-0.44551977306857998</v>
      </c>
      <c r="AM273">
        <f t="shared" si="87"/>
        <v>-0.55729346579525518</v>
      </c>
      <c r="AN273">
        <f t="shared" si="88"/>
        <v>0.20370789204990397</v>
      </c>
      <c r="AO273">
        <f t="shared" si="89"/>
        <v>0.19711945701110981</v>
      </c>
      <c r="AP273">
        <f t="shared" si="90"/>
        <v>0</v>
      </c>
      <c r="AQ273">
        <f t="shared" si="91"/>
        <v>1</v>
      </c>
      <c r="AR273">
        <f t="shared" si="92"/>
        <v>1</v>
      </c>
      <c r="AS273">
        <f t="shared" si="93"/>
        <v>1</v>
      </c>
      <c r="AT273">
        <f t="shared" si="94"/>
        <v>0</v>
      </c>
      <c r="AU273">
        <f t="shared" si="95"/>
        <v>0</v>
      </c>
      <c r="AV273">
        <f t="shared" si="96"/>
        <v>1</v>
      </c>
      <c r="AW273">
        <f t="shared" si="97"/>
        <v>1</v>
      </c>
      <c r="AX273">
        <f t="shared" si="98"/>
        <v>0</v>
      </c>
      <c r="AY273">
        <f t="shared" si="99"/>
        <v>5</v>
      </c>
    </row>
    <row r="274" spans="1:51" x14ac:dyDescent="0.3">
      <c r="A274" s="1" t="s">
        <v>268</v>
      </c>
      <c r="B274" s="2">
        <v>103577</v>
      </c>
      <c r="C274" s="3" t="s">
        <v>5335</v>
      </c>
      <c r="D274" s="5">
        <v>90.83</v>
      </c>
      <c r="E274" s="5">
        <v>34035.569997420003</v>
      </c>
      <c r="F274" s="3" t="s">
        <v>4480</v>
      </c>
      <c r="G274" s="3" t="s">
        <v>4509</v>
      </c>
      <c r="H274" s="3" t="s">
        <v>4509</v>
      </c>
      <c r="I274" s="3" t="s">
        <v>4677</v>
      </c>
      <c r="J274" s="3" t="s">
        <v>4678</v>
      </c>
      <c r="K274" s="6">
        <v>16777000</v>
      </c>
      <c r="L274" s="6">
        <v>15469000</v>
      </c>
      <c r="M274" s="6">
        <v>5023000</v>
      </c>
      <c r="N274" s="6">
        <v>4649000</v>
      </c>
      <c r="O274" s="6">
        <v>4863000</v>
      </c>
      <c r="P274" s="6">
        <v>4553000</v>
      </c>
      <c r="Q274" s="6">
        <v>5710000</v>
      </c>
      <c r="R274" s="6">
        <v>5445000</v>
      </c>
      <c r="S274" s="6">
        <v>6765000</v>
      </c>
      <c r="T274" s="6">
        <v>6717000</v>
      </c>
      <c r="U274" s="6">
        <v>2727000</v>
      </c>
      <c r="V274" s="6">
        <v>2727000</v>
      </c>
      <c r="W274" s="6">
        <v>73656000</v>
      </c>
      <c r="X274" s="6">
        <v>65465000</v>
      </c>
      <c r="Y274" s="6" t="s">
        <v>4474</v>
      </c>
      <c r="Z274" s="6" t="s">
        <v>4474</v>
      </c>
      <c r="AA274" s="6" t="s">
        <v>4474</v>
      </c>
      <c r="AB274" s="6" t="s">
        <v>4474</v>
      </c>
      <c r="AC274" s="6">
        <v>376200000</v>
      </c>
      <c r="AD274" s="6">
        <v>376000000</v>
      </c>
      <c r="AF274">
        <f t="shared" si="80"/>
        <v>7.7522537199956554E-2</v>
      </c>
      <c r="AG274">
        <f t="shared" si="81"/>
        <v>8.3174215229511947E-2</v>
      </c>
      <c r="AH274">
        <f t="shared" si="82"/>
        <v>3.7023460410557187E-2</v>
      </c>
      <c r="AI274">
        <f t="shared" si="83"/>
        <v>4.1655846635606814E-2</v>
      </c>
      <c r="AJ274" t="e">
        <f t="shared" si="84"/>
        <v>#VALUE!</v>
      </c>
      <c r="AK274" t="e">
        <f t="shared" si="85"/>
        <v>#VALUE!</v>
      </c>
      <c r="AL274">
        <f t="shared" si="86"/>
        <v>0.2898611193896406</v>
      </c>
      <c r="AM274">
        <f t="shared" si="87"/>
        <v>0.29433059667722544</v>
      </c>
      <c r="AN274">
        <f t="shared" si="88"/>
        <v>0.2277750624524818</v>
      </c>
      <c r="AO274">
        <f t="shared" si="89"/>
        <v>0.23629420300924159</v>
      </c>
      <c r="AP274">
        <f t="shared" si="90"/>
        <v>1</v>
      </c>
      <c r="AQ274">
        <f t="shared" si="91"/>
        <v>1</v>
      </c>
      <c r="AR274">
        <f t="shared" si="92"/>
        <v>0</v>
      </c>
      <c r="AS274">
        <f t="shared" si="93"/>
        <v>1</v>
      </c>
      <c r="AT274">
        <f t="shared" si="94"/>
        <v>1</v>
      </c>
      <c r="AU274">
        <f t="shared" si="95"/>
        <v>0</v>
      </c>
      <c r="AV274">
        <f t="shared" si="96"/>
        <v>0</v>
      </c>
      <c r="AW274">
        <f t="shared" si="97"/>
        <v>0</v>
      </c>
      <c r="AX274">
        <f t="shared" si="98"/>
        <v>0</v>
      </c>
      <c r="AY274">
        <f t="shared" si="99"/>
        <v>4</v>
      </c>
    </row>
    <row r="275" spans="1:51" x14ac:dyDescent="0.3">
      <c r="A275" s="1" t="s">
        <v>269</v>
      </c>
      <c r="B275" s="2">
        <v>4098789</v>
      </c>
      <c r="C275" s="3" t="s">
        <v>5337</v>
      </c>
      <c r="D275" s="5">
        <v>134.83000000000001</v>
      </c>
      <c r="E275" s="5">
        <v>2441.61840278</v>
      </c>
      <c r="F275" s="3" t="s">
        <v>4583</v>
      </c>
      <c r="G275" s="3" t="s">
        <v>4583</v>
      </c>
      <c r="H275" s="3" t="s">
        <v>4602</v>
      </c>
      <c r="I275" s="3" t="s">
        <v>4635</v>
      </c>
      <c r="J275" s="3" t="s">
        <v>4745</v>
      </c>
      <c r="K275" s="6">
        <v>2645357</v>
      </c>
      <c r="L275" s="6">
        <v>2772059</v>
      </c>
      <c r="M275" s="6">
        <v>397263</v>
      </c>
      <c r="N275" s="6">
        <v>482233</v>
      </c>
      <c r="O275" s="6">
        <v>218068</v>
      </c>
      <c r="P275" s="6">
        <v>307788</v>
      </c>
      <c r="Q275" s="6">
        <v>179451</v>
      </c>
      <c r="R275" s="6">
        <v>259363</v>
      </c>
      <c r="S275" s="6">
        <v>393915</v>
      </c>
      <c r="T275" s="6">
        <v>499934</v>
      </c>
      <c r="U275" s="6" t="s">
        <v>4474</v>
      </c>
      <c r="V275" s="6">
        <v>101661</v>
      </c>
      <c r="W275" s="6">
        <v>2370878</v>
      </c>
      <c r="X275" s="6">
        <v>2410568</v>
      </c>
      <c r="Y275" s="6">
        <v>788423</v>
      </c>
      <c r="Z275" s="6">
        <v>830791</v>
      </c>
      <c r="AA275" s="6">
        <v>392853</v>
      </c>
      <c r="AB275" s="6">
        <v>327332</v>
      </c>
      <c r="AC275" s="6">
        <v>18104000</v>
      </c>
      <c r="AD275" s="6">
        <v>18085000</v>
      </c>
      <c r="AF275">
        <f t="shared" si="80"/>
        <v>7.5689681206709075E-2</v>
      </c>
      <c r="AG275">
        <f t="shared" si="81"/>
        <v>0.10759414378685854</v>
      </c>
      <c r="AH275" t="e">
        <f t="shared" si="82"/>
        <v>#VALUE!</v>
      </c>
      <c r="AI275">
        <f t="shared" si="83"/>
        <v>4.2173048011920844E-2</v>
      </c>
      <c r="AJ275">
        <f t="shared" si="84"/>
        <v>2.0069160729331328</v>
      </c>
      <c r="AK275">
        <f t="shared" si="85"/>
        <v>2.5380683831706037</v>
      </c>
      <c r="AL275">
        <f t="shared" si="86"/>
        <v>8.2434242334777502E-2</v>
      </c>
      <c r="AM275">
        <f t="shared" si="87"/>
        <v>0.11103226879370172</v>
      </c>
      <c r="AN275">
        <f t="shared" si="88"/>
        <v>1.1157710350342784</v>
      </c>
      <c r="AO275">
        <f t="shared" si="89"/>
        <v>1.1499609220731379</v>
      </c>
      <c r="AP275">
        <f t="shared" si="90"/>
        <v>1</v>
      </c>
      <c r="AQ275">
        <f t="shared" si="91"/>
        <v>1</v>
      </c>
      <c r="AR275">
        <f t="shared" si="92"/>
        <v>0</v>
      </c>
      <c r="AS275">
        <f t="shared" si="93"/>
        <v>1</v>
      </c>
      <c r="AT275">
        <f t="shared" si="94"/>
        <v>0</v>
      </c>
      <c r="AU275">
        <f t="shared" si="95"/>
        <v>0</v>
      </c>
      <c r="AV275">
        <f t="shared" si="96"/>
        <v>0</v>
      </c>
      <c r="AW275">
        <f t="shared" si="97"/>
        <v>0</v>
      </c>
      <c r="AX275">
        <f t="shared" si="98"/>
        <v>0</v>
      </c>
      <c r="AY275">
        <f t="shared" si="99"/>
        <v>3</v>
      </c>
    </row>
    <row r="276" spans="1:51" x14ac:dyDescent="0.3">
      <c r="A276" s="1" t="s">
        <v>270</v>
      </c>
      <c r="B276" s="2">
        <v>4044801</v>
      </c>
      <c r="C276" s="3" t="s">
        <v>5337</v>
      </c>
      <c r="D276" s="5">
        <v>52.12</v>
      </c>
      <c r="E276" s="5">
        <v>24941.1670624</v>
      </c>
      <c r="F276" s="3" t="s">
        <v>4559</v>
      </c>
      <c r="G276" s="3" t="s">
        <v>4560</v>
      </c>
      <c r="H276" s="3" t="s">
        <v>4561</v>
      </c>
      <c r="I276" s="3" t="s">
        <v>4638</v>
      </c>
      <c r="J276" s="3" t="s">
        <v>4746</v>
      </c>
      <c r="K276" s="6">
        <v>87010000</v>
      </c>
      <c r="L276" s="6">
        <v>88768000</v>
      </c>
      <c r="M276" s="6">
        <v>3481000</v>
      </c>
      <c r="N276" s="6">
        <v>3988000</v>
      </c>
      <c r="O276" s="6">
        <v>2422000</v>
      </c>
      <c r="P276" s="6">
        <v>2956000</v>
      </c>
      <c r="Q276" s="6">
        <v>1760000</v>
      </c>
      <c r="R276" s="6">
        <v>2566000</v>
      </c>
      <c r="S276" s="6">
        <v>5037000</v>
      </c>
      <c r="T276" s="6">
        <v>4729000</v>
      </c>
      <c r="U276" s="6">
        <v>7578000</v>
      </c>
      <c r="V276" s="6">
        <v>8247000</v>
      </c>
      <c r="W276" s="6">
        <v>52199000</v>
      </c>
      <c r="X276" s="6">
        <v>52698000</v>
      </c>
      <c r="Y276" s="6">
        <v>26626000</v>
      </c>
      <c r="Z276" s="6">
        <v>26962000</v>
      </c>
      <c r="AA276" s="6">
        <v>19003000</v>
      </c>
      <c r="AB276" s="6">
        <v>18684000</v>
      </c>
      <c r="AC276" s="6">
        <v>478000000</v>
      </c>
      <c r="AD276" s="6">
        <v>478000000</v>
      </c>
      <c r="AF276">
        <f t="shared" si="80"/>
        <v>3.3717121017644014E-2</v>
      </c>
      <c r="AG276">
        <f t="shared" si="81"/>
        <v>4.8692550001897608E-2</v>
      </c>
      <c r="AH276">
        <f t="shared" si="82"/>
        <v>0.14517519492710587</v>
      </c>
      <c r="AI276">
        <f t="shared" si="83"/>
        <v>0.15649550267562337</v>
      </c>
      <c r="AJ276">
        <f t="shared" si="84"/>
        <v>1.401147187286218</v>
      </c>
      <c r="AK276">
        <f t="shared" si="85"/>
        <v>1.4430528794690645</v>
      </c>
      <c r="AL276">
        <f t="shared" si="86"/>
        <v>2.7835880933226066E-2</v>
      </c>
      <c r="AM276">
        <f t="shared" si="87"/>
        <v>3.3300288392213412E-2</v>
      </c>
      <c r="AN276">
        <f t="shared" si="88"/>
        <v>1.666890170309776</v>
      </c>
      <c r="AO276">
        <f t="shared" si="89"/>
        <v>1.6844662036509925</v>
      </c>
      <c r="AP276">
        <f t="shared" si="90"/>
        <v>1</v>
      </c>
      <c r="AQ276">
        <f t="shared" si="91"/>
        <v>1</v>
      </c>
      <c r="AR276">
        <f t="shared" si="92"/>
        <v>0</v>
      </c>
      <c r="AS276">
        <f t="shared" si="93"/>
        <v>1</v>
      </c>
      <c r="AT276">
        <f t="shared" si="94"/>
        <v>1</v>
      </c>
      <c r="AU276">
        <f t="shared" si="95"/>
        <v>0</v>
      </c>
      <c r="AV276">
        <f t="shared" si="96"/>
        <v>0</v>
      </c>
      <c r="AW276">
        <f t="shared" si="97"/>
        <v>0</v>
      </c>
      <c r="AX276">
        <f t="shared" si="98"/>
        <v>0</v>
      </c>
      <c r="AY276">
        <f t="shared" si="99"/>
        <v>4</v>
      </c>
    </row>
    <row r="277" spans="1:51" x14ac:dyDescent="0.3">
      <c r="A277" s="1" t="s">
        <v>271</v>
      </c>
      <c r="B277" s="2">
        <v>4121009</v>
      </c>
      <c r="C277" s="3" t="s">
        <v>5337</v>
      </c>
      <c r="D277" s="5">
        <v>26.95</v>
      </c>
      <c r="E277" s="5">
        <v>4720.8885800999997</v>
      </c>
      <c r="F277" s="3" t="s">
        <v>4654</v>
      </c>
      <c r="G277" s="3" t="s">
        <v>4654</v>
      </c>
      <c r="H277" s="3" t="s">
        <v>4747</v>
      </c>
      <c r="I277" s="3" t="s">
        <v>4748</v>
      </c>
      <c r="J277" s="3" t="s">
        <v>4749</v>
      </c>
      <c r="K277" s="6">
        <v>1090768</v>
      </c>
      <c r="L277" s="6">
        <v>1051974</v>
      </c>
      <c r="M277" s="6">
        <v>507198</v>
      </c>
      <c r="N277" s="6">
        <v>476149</v>
      </c>
      <c r="O277" s="6">
        <v>329438</v>
      </c>
      <c r="P277" s="6">
        <v>304611</v>
      </c>
      <c r="Q277" s="6">
        <v>145475</v>
      </c>
      <c r="R277" s="6">
        <v>138817</v>
      </c>
      <c r="S277" s="6">
        <v>376972</v>
      </c>
      <c r="T277" s="6">
        <v>400142</v>
      </c>
      <c r="U277" s="6">
        <v>2236131</v>
      </c>
      <c r="V277" s="6">
        <v>1608956</v>
      </c>
      <c r="W277" s="6">
        <v>3816248</v>
      </c>
      <c r="X277" s="6">
        <v>2710647</v>
      </c>
      <c r="Y277" s="6">
        <v>244681</v>
      </c>
      <c r="Z277" s="6">
        <v>204174</v>
      </c>
      <c r="AA277" s="6">
        <v>194661</v>
      </c>
      <c r="AB277" s="6">
        <v>133192</v>
      </c>
      <c r="AC277" s="6">
        <v>175175644</v>
      </c>
      <c r="AD277" s="6">
        <v>156300536</v>
      </c>
      <c r="AF277">
        <f t="shared" si="80"/>
        <v>3.8119902060872353E-2</v>
      </c>
      <c r="AG277">
        <f t="shared" si="81"/>
        <v>5.1211758668686852E-2</v>
      </c>
      <c r="AH277">
        <f t="shared" si="82"/>
        <v>0.58595012693095416</v>
      </c>
      <c r="AI277">
        <f t="shared" si="83"/>
        <v>0.59356898924869228</v>
      </c>
      <c r="AJ277">
        <f t="shared" si="84"/>
        <v>1.2569595347809781</v>
      </c>
      <c r="AK277">
        <f t="shared" si="85"/>
        <v>1.5329299057000421</v>
      </c>
      <c r="AL277">
        <f t="shared" si="86"/>
        <v>0.3020238950904317</v>
      </c>
      <c r="AM277">
        <f t="shared" si="87"/>
        <v>0.2895613389684536</v>
      </c>
      <c r="AN277">
        <f t="shared" si="88"/>
        <v>0.28582209541937525</v>
      </c>
      <c r="AO277">
        <f t="shared" si="89"/>
        <v>0.38808963321302997</v>
      </c>
      <c r="AP277">
        <f t="shared" si="90"/>
        <v>1</v>
      </c>
      <c r="AQ277">
        <f t="shared" si="91"/>
        <v>1</v>
      </c>
      <c r="AR277">
        <f t="shared" si="92"/>
        <v>0</v>
      </c>
      <c r="AS277">
        <f t="shared" si="93"/>
        <v>1</v>
      </c>
      <c r="AT277">
        <f t="shared" si="94"/>
        <v>1</v>
      </c>
      <c r="AU277">
        <f t="shared" si="95"/>
        <v>0</v>
      </c>
      <c r="AV277">
        <f t="shared" si="96"/>
        <v>1</v>
      </c>
      <c r="AW277">
        <f t="shared" si="97"/>
        <v>0</v>
      </c>
      <c r="AX277">
        <f t="shared" si="98"/>
        <v>0</v>
      </c>
      <c r="AY277">
        <f t="shared" si="99"/>
        <v>5</v>
      </c>
    </row>
    <row r="278" spans="1:51" x14ac:dyDescent="0.3">
      <c r="A278" s="1" t="s">
        <v>272</v>
      </c>
      <c r="B278" s="2">
        <v>4911029</v>
      </c>
      <c r="C278" s="3" t="s">
        <v>5337</v>
      </c>
      <c r="D278" s="7">
        <v>7.5</v>
      </c>
      <c r="E278" s="5">
        <v>1579.9729275</v>
      </c>
      <c r="F278" s="3" t="s">
        <v>4475</v>
      </c>
      <c r="G278" s="3" t="s">
        <v>4529</v>
      </c>
      <c r="H278" s="3" t="s">
        <v>4530</v>
      </c>
      <c r="I278" s="3" t="s">
        <v>4739</v>
      </c>
      <c r="J278" s="3" t="s">
        <v>4750</v>
      </c>
      <c r="K278" s="6">
        <v>4501397</v>
      </c>
      <c r="L278" s="6">
        <v>4492822</v>
      </c>
      <c r="M278" s="6">
        <v>481682</v>
      </c>
      <c r="N278" s="6">
        <v>484807</v>
      </c>
      <c r="O278" s="6">
        <v>304516</v>
      </c>
      <c r="P278" s="6">
        <v>315766</v>
      </c>
      <c r="Q278" s="6">
        <v>146991</v>
      </c>
      <c r="R278" s="6">
        <v>171811</v>
      </c>
      <c r="S278" s="6">
        <v>309482</v>
      </c>
      <c r="T278" s="6">
        <v>361416</v>
      </c>
      <c r="U278" s="6">
        <v>706814</v>
      </c>
      <c r="V278" s="6">
        <v>717279</v>
      </c>
      <c r="W278" s="6">
        <v>2961117</v>
      </c>
      <c r="X278" s="6">
        <v>2896023</v>
      </c>
      <c r="Y278" s="6">
        <v>506255</v>
      </c>
      <c r="Z278" s="6">
        <v>513133</v>
      </c>
      <c r="AA278" s="6">
        <v>803471</v>
      </c>
      <c r="AB278" s="6">
        <v>816618</v>
      </c>
      <c r="AC278" s="6">
        <v>210663057</v>
      </c>
      <c r="AD278" s="6">
        <v>210663057</v>
      </c>
      <c r="AF278">
        <f t="shared" si="80"/>
        <v>4.964038908290351E-2</v>
      </c>
      <c r="AG278">
        <f t="shared" si="81"/>
        <v>5.9326531591772577E-2</v>
      </c>
      <c r="AH278">
        <f t="shared" si="82"/>
        <v>0.23869843711005004</v>
      </c>
      <c r="AI278">
        <f t="shared" si="83"/>
        <v>0.24767724565723406</v>
      </c>
      <c r="AJ278">
        <f t="shared" si="84"/>
        <v>0.63008496884143916</v>
      </c>
      <c r="AK278">
        <f t="shared" si="85"/>
        <v>0.6283635677881213</v>
      </c>
      <c r="AL278">
        <f t="shared" si="86"/>
        <v>6.7649220897423618E-2</v>
      </c>
      <c r="AM278">
        <f t="shared" si="87"/>
        <v>7.0282330348275537E-2</v>
      </c>
      <c r="AN278">
        <f t="shared" si="88"/>
        <v>1.5201685715221656</v>
      </c>
      <c r="AO278">
        <f t="shared" si="89"/>
        <v>1.5513764911397459</v>
      </c>
      <c r="AP278">
        <f t="shared" si="90"/>
        <v>1</v>
      </c>
      <c r="AQ278">
        <f t="shared" si="91"/>
        <v>1</v>
      </c>
      <c r="AR278">
        <f t="shared" si="92"/>
        <v>0</v>
      </c>
      <c r="AS278">
        <f t="shared" si="93"/>
        <v>1</v>
      </c>
      <c r="AT278">
        <f t="shared" si="94"/>
        <v>1</v>
      </c>
      <c r="AU278">
        <f t="shared" si="95"/>
        <v>1</v>
      </c>
      <c r="AV278">
        <f t="shared" si="96"/>
        <v>0</v>
      </c>
      <c r="AW278">
        <f t="shared" si="97"/>
        <v>0</v>
      </c>
      <c r="AX278">
        <f t="shared" si="98"/>
        <v>0</v>
      </c>
      <c r="AY278">
        <f t="shared" si="99"/>
        <v>5</v>
      </c>
    </row>
    <row r="279" spans="1:51" x14ac:dyDescent="0.3">
      <c r="A279" s="1" t="s">
        <v>273</v>
      </c>
      <c r="B279" s="2">
        <v>10660585</v>
      </c>
      <c r="C279" s="3" t="s">
        <v>5337</v>
      </c>
      <c r="D279" s="5">
        <v>92.96</v>
      </c>
      <c r="E279" s="5">
        <v>4534.2930012799998</v>
      </c>
      <c r="F279" s="3" t="s">
        <v>4485</v>
      </c>
      <c r="G279" s="3" t="s">
        <v>4486</v>
      </c>
      <c r="H279" s="3" t="s">
        <v>4588</v>
      </c>
      <c r="I279" s="3" t="s">
        <v>4588</v>
      </c>
      <c r="J279" s="3" t="s">
        <v>4689</v>
      </c>
      <c r="K279" s="6">
        <v>2485900</v>
      </c>
      <c r="L279" s="6">
        <v>2437200</v>
      </c>
      <c r="M279" s="6">
        <v>386700</v>
      </c>
      <c r="N279" s="6">
        <v>357800</v>
      </c>
      <c r="O279" s="6">
        <v>211400</v>
      </c>
      <c r="P279" s="6">
        <v>187200</v>
      </c>
      <c r="Q279" s="6">
        <v>128500</v>
      </c>
      <c r="R279" s="6">
        <v>147400</v>
      </c>
      <c r="S279" s="6">
        <v>316000</v>
      </c>
      <c r="T279" s="6">
        <v>224900</v>
      </c>
      <c r="U279" s="6">
        <v>1228200</v>
      </c>
      <c r="V279" s="6">
        <v>696100</v>
      </c>
      <c r="W279" s="6">
        <v>4356900</v>
      </c>
      <c r="X279" s="6">
        <v>3807900</v>
      </c>
      <c r="Y279" s="6">
        <v>1559700</v>
      </c>
      <c r="Z279" s="6">
        <v>990900</v>
      </c>
      <c r="AA279" s="6">
        <v>432300</v>
      </c>
      <c r="AB279" s="6">
        <v>429400</v>
      </c>
      <c r="AC279" s="6">
        <v>48800000</v>
      </c>
      <c r="AD279" s="6">
        <v>48800000</v>
      </c>
      <c r="AF279">
        <f t="shared" si="80"/>
        <v>2.949344717574422E-2</v>
      </c>
      <c r="AG279">
        <f t="shared" si="81"/>
        <v>3.8708999711126867E-2</v>
      </c>
      <c r="AH279">
        <f t="shared" si="82"/>
        <v>0.28189767954279421</v>
      </c>
      <c r="AI279">
        <f t="shared" si="83"/>
        <v>0.18280417027758081</v>
      </c>
      <c r="AJ279">
        <f t="shared" si="84"/>
        <v>3.6079111727966691</v>
      </c>
      <c r="AK279">
        <f t="shared" si="85"/>
        <v>2.3076385654401492</v>
      </c>
      <c r="AL279">
        <f t="shared" si="86"/>
        <v>8.5039623476406936E-2</v>
      </c>
      <c r="AM279">
        <f t="shared" si="87"/>
        <v>7.6809453471196457E-2</v>
      </c>
      <c r="AN279">
        <f t="shared" si="88"/>
        <v>0.57056622828157633</v>
      </c>
      <c r="AO279">
        <f t="shared" si="89"/>
        <v>0.64003781611912081</v>
      </c>
      <c r="AP279">
        <f t="shared" si="90"/>
        <v>1</v>
      </c>
      <c r="AQ279">
        <f t="shared" si="91"/>
        <v>1</v>
      </c>
      <c r="AR279">
        <f t="shared" si="92"/>
        <v>0</v>
      </c>
      <c r="AS279">
        <f t="shared" si="93"/>
        <v>1</v>
      </c>
      <c r="AT279">
        <f t="shared" si="94"/>
        <v>0</v>
      </c>
      <c r="AU279">
        <f t="shared" si="95"/>
        <v>1</v>
      </c>
      <c r="AV279">
        <f t="shared" si="96"/>
        <v>1</v>
      </c>
      <c r="AW279">
        <f t="shared" si="97"/>
        <v>0</v>
      </c>
      <c r="AX279">
        <f t="shared" si="98"/>
        <v>0</v>
      </c>
      <c r="AY279">
        <f t="shared" si="99"/>
        <v>5</v>
      </c>
    </row>
    <row r="280" spans="1:51" x14ac:dyDescent="0.3">
      <c r="A280" s="1" t="s">
        <v>274</v>
      </c>
      <c r="B280" s="2">
        <v>5257945</v>
      </c>
      <c r="C280" s="3" t="s">
        <v>5338</v>
      </c>
      <c r="D280" s="5">
        <v>17.309999999999999</v>
      </c>
      <c r="E280" s="5">
        <v>468.88218429</v>
      </c>
      <c r="F280" s="3" t="s">
        <v>4470</v>
      </c>
      <c r="G280" s="3" t="s">
        <v>4471</v>
      </c>
      <c r="H280" s="3" t="s">
        <v>4489</v>
      </c>
      <c r="I280" s="3" t="s">
        <v>4489</v>
      </c>
      <c r="J280" s="3" t="s">
        <v>4495</v>
      </c>
      <c r="K280" s="6">
        <v>160399</v>
      </c>
      <c r="L280" s="6">
        <v>163866</v>
      </c>
      <c r="M280" s="6">
        <v>-77007</v>
      </c>
      <c r="N280" s="6">
        <v>-85669</v>
      </c>
      <c r="O280" s="6">
        <v>-80547</v>
      </c>
      <c r="P280" s="6">
        <v>-89124</v>
      </c>
      <c r="Q280" s="6">
        <v>-62643</v>
      </c>
      <c r="R280" s="6">
        <v>-71962</v>
      </c>
      <c r="S280" s="6">
        <v>-60092</v>
      </c>
      <c r="T280" s="6">
        <v>-68734</v>
      </c>
      <c r="U280" s="6" t="s">
        <v>4474</v>
      </c>
      <c r="V280" s="6" t="s">
        <v>4474</v>
      </c>
      <c r="W280" s="6">
        <v>370654</v>
      </c>
      <c r="X280" s="6">
        <v>388608</v>
      </c>
      <c r="Y280" s="6">
        <v>330821</v>
      </c>
      <c r="Z280" s="6">
        <v>347008</v>
      </c>
      <c r="AA280" s="6">
        <v>69463</v>
      </c>
      <c r="AB280" s="6">
        <v>91717</v>
      </c>
      <c r="AC280" s="6">
        <v>27084000</v>
      </c>
      <c r="AD280" s="6">
        <v>27042000</v>
      </c>
      <c r="AF280">
        <f t="shared" si="80"/>
        <v>-0.16900667468852354</v>
      </c>
      <c r="AG280">
        <f t="shared" si="81"/>
        <v>-0.18517889492753623</v>
      </c>
      <c r="AH280" t="e">
        <f t="shared" si="82"/>
        <v>#VALUE!</v>
      </c>
      <c r="AI280" t="e">
        <f t="shared" si="83"/>
        <v>#VALUE!</v>
      </c>
      <c r="AJ280">
        <f t="shared" si="84"/>
        <v>4.762549846680967</v>
      </c>
      <c r="AK280">
        <f t="shared" si="85"/>
        <v>3.7834643523011002</v>
      </c>
      <c r="AL280">
        <f t="shared" si="86"/>
        <v>-0.50216647235955336</v>
      </c>
      <c r="AM280">
        <f t="shared" si="87"/>
        <v>-0.54388341693823006</v>
      </c>
      <c r="AN280">
        <f t="shared" si="88"/>
        <v>0.43274590318733913</v>
      </c>
      <c r="AO280">
        <f t="shared" si="89"/>
        <v>0.42167428359683795</v>
      </c>
      <c r="AP280">
        <f t="shared" si="90"/>
        <v>0</v>
      </c>
      <c r="AQ280">
        <f t="shared" si="91"/>
        <v>0</v>
      </c>
      <c r="AR280">
        <f t="shared" si="92"/>
        <v>1</v>
      </c>
      <c r="AS280">
        <f t="shared" si="93"/>
        <v>1</v>
      </c>
      <c r="AT280">
        <f t="shared" si="94"/>
        <v>0</v>
      </c>
      <c r="AU280">
        <f t="shared" si="95"/>
        <v>1</v>
      </c>
      <c r="AV280">
        <f t="shared" si="96"/>
        <v>1</v>
      </c>
      <c r="AW280">
        <f t="shared" si="97"/>
        <v>1</v>
      </c>
      <c r="AX280">
        <f t="shared" si="98"/>
        <v>0</v>
      </c>
      <c r="AY280">
        <f t="shared" si="99"/>
        <v>5</v>
      </c>
    </row>
    <row r="281" spans="1:51" x14ac:dyDescent="0.3">
      <c r="A281" s="1" t="s">
        <v>275</v>
      </c>
      <c r="B281" s="2">
        <v>5323904</v>
      </c>
      <c r="C281" s="3" t="s">
        <v>5337</v>
      </c>
      <c r="D281" s="5">
        <v>13.93</v>
      </c>
      <c r="E281" s="5">
        <v>1274.7567133699999</v>
      </c>
      <c r="F281" s="3" t="s">
        <v>4470</v>
      </c>
      <c r="G281" s="3" t="s">
        <v>4471</v>
      </c>
      <c r="H281" s="3" t="s">
        <v>4489</v>
      </c>
      <c r="I281" s="3" t="s">
        <v>4489</v>
      </c>
      <c r="J281" s="3" t="s">
        <v>4495</v>
      </c>
      <c r="K281" s="6">
        <v>263000</v>
      </c>
      <c r="L281" s="6">
        <v>247000</v>
      </c>
      <c r="M281" s="6">
        <v>-288000</v>
      </c>
      <c r="N281" s="6">
        <v>-264000</v>
      </c>
      <c r="O281" s="6">
        <v>-298000</v>
      </c>
      <c r="P281" s="6">
        <v>-273000</v>
      </c>
      <c r="Q281" s="6">
        <v>-270000</v>
      </c>
      <c r="R281" s="6">
        <v>-249000</v>
      </c>
      <c r="S281" s="6">
        <v>-158000</v>
      </c>
      <c r="T281" s="6">
        <v>-247000</v>
      </c>
      <c r="U281" s="6">
        <v>68000</v>
      </c>
      <c r="V281" s="6" t="s">
        <v>4474</v>
      </c>
      <c r="W281" s="6">
        <v>1252000</v>
      </c>
      <c r="X281" s="6">
        <v>1186000</v>
      </c>
      <c r="Y281" s="6">
        <v>1127000</v>
      </c>
      <c r="Z281" s="6">
        <v>1022000</v>
      </c>
      <c r="AA281" s="6">
        <v>215000</v>
      </c>
      <c r="AB281" s="6">
        <v>199000</v>
      </c>
      <c r="AC281" s="6">
        <v>91500000</v>
      </c>
      <c r="AD281" s="6">
        <v>91300000</v>
      </c>
      <c r="AF281">
        <f t="shared" si="80"/>
        <v>-0.21565495207667731</v>
      </c>
      <c r="AG281">
        <f t="shared" si="81"/>
        <v>-0.20994940978077573</v>
      </c>
      <c r="AH281">
        <f t="shared" si="82"/>
        <v>5.4313099041533544E-2</v>
      </c>
      <c r="AI281" t="e">
        <f t="shared" si="83"/>
        <v>#VALUE!</v>
      </c>
      <c r="AJ281">
        <f t="shared" si="84"/>
        <v>5.2418604651162788</v>
      </c>
      <c r="AK281">
        <f t="shared" si="85"/>
        <v>5.1356783919597992</v>
      </c>
      <c r="AL281">
        <f t="shared" si="86"/>
        <v>-1.1330798479087452</v>
      </c>
      <c r="AM281">
        <f t="shared" si="87"/>
        <v>-1.1052631578947369</v>
      </c>
      <c r="AN281">
        <f t="shared" si="88"/>
        <v>0.21006389776357828</v>
      </c>
      <c r="AO281">
        <f t="shared" si="89"/>
        <v>0.20826306913996628</v>
      </c>
      <c r="AP281">
        <f t="shared" si="90"/>
        <v>0</v>
      </c>
      <c r="AQ281">
        <f t="shared" si="91"/>
        <v>0</v>
      </c>
      <c r="AR281">
        <f t="shared" si="92"/>
        <v>0</v>
      </c>
      <c r="AS281">
        <f t="shared" si="93"/>
        <v>1</v>
      </c>
      <c r="AT281">
        <f t="shared" si="94"/>
        <v>0</v>
      </c>
      <c r="AU281">
        <f t="shared" si="95"/>
        <v>1</v>
      </c>
      <c r="AV281">
        <f t="shared" si="96"/>
        <v>0</v>
      </c>
      <c r="AW281">
        <f t="shared" si="97"/>
        <v>1</v>
      </c>
      <c r="AX281">
        <f t="shared" si="98"/>
        <v>0</v>
      </c>
      <c r="AY281">
        <f t="shared" si="99"/>
        <v>3</v>
      </c>
    </row>
    <row r="282" spans="1:51" x14ac:dyDescent="0.3">
      <c r="A282" s="1" t="s">
        <v>276</v>
      </c>
      <c r="B282" s="2">
        <v>9768877</v>
      </c>
      <c r="C282" s="3" t="s">
        <v>5335</v>
      </c>
      <c r="D282" s="7">
        <v>13.63</v>
      </c>
      <c r="E282" s="5">
        <v>1595.3177753299999</v>
      </c>
      <c r="F282" s="3" t="s">
        <v>4470</v>
      </c>
      <c r="G282" s="3" t="s">
        <v>4471</v>
      </c>
      <c r="H282" s="3" t="s">
        <v>4489</v>
      </c>
      <c r="I282" s="3" t="s">
        <v>4489</v>
      </c>
      <c r="J282" s="3" t="s">
        <v>4544</v>
      </c>
      <c r="K282" s="6">
        <v>138708</v>
      </c>
      <c r="L282" s="6">
        <v>132062</v>
      </c>
      <c r="M282" s="6">
        <v>-179408</v>
      </c>
      <c r="N282" s="6">
        <v>-178291</v>
      </c>
      <c r="O282" s="6">
        <v>-181934</v>
      </c>
      <c r="P282" s="6">
        <v>-179772</v>
      </c>
      <c r="Q282" s="6">
        <v>-195535</v>
      </c>
      <c r="R282" s="6">
        <v>-198763</v>
      </c>
      <c r="S282" s="6">
        <v>-167654</v>
      </c>
      <c r="T282" s="6">
        <v>-176950</v>
      </c>
      <c r="U282" s="6">
        <v>105095</v>
      </c>
      <c r="V282" s="6">
        <v>203808</v>
      </c>
      <c r="W282" s="6">
        <v>437354</v>
      </c>
      <c r="X282" s="6">
        <v>444759</v>
      </c>
      <c r="Y282" s="6">
        <v>423720</v>
      </c>
      <c r="Z282" s="6">
        <v>434591</v>
      </c>
      <c r="AA282" s="6">
        <v>172426</v>
      </c>
      <c r="AB282" s="6">
        <v>51352</v>
      </c>
      <c r="AC282" s="6">
        <v>116998829</v>
      </c>
      <c r="AD282" s="6">
        <v>116480267</v>
      </c>
      <c r="AF282">
        <f t="shared" si="80"/>
        <v>-0.44708634195640146</v>
      </c>
      <c r="AG282">
        <f t="shared" si="81"/>
        <v>-0.44690045620212293</v>
      </c>
      <c r="AH282">
        <f t="shared" si="82"/>
        <v>0.24029733351015425</v>
      </c>
      <c r="AI282">
        <f t="shared" si="83"/>
        <v>0.45824367803686938</v>
      </c>
      <c r="AJ282">
        <f t="shared" si="84"/>
        <v>2.4574020159372716</v>
      </c>
      <c r="AK282">
        <f t="shared" si="85"/>
        <v>8.4629809939242868</v>
      </c>
      <c r="AL282">
        <f t="shared" si="86"/>
        <v>-1.3116330709115551</v>
      </c>
      <c r="AM282">
        <f t="shared" si="87"/>
        <v>-1.3612697066529358</v>
      </c>
      <c r="AN282">
        <f t="shared" si="88"/>
        <v>0.31715269552810765</v>
      </c>
      <c r="AO282">
        <f t="shared" si="89"/>
        <v>0.29692934825377337</v>
      </c>
      <c r="AP282">
        <f t="shared" si="90"/>
        <v>0</v>
      </c>
      <c r="AQ282">
        <f t="shared" si="91"/>
        <v>0</v>
      </c>
      <c r="AR282">
        <f t="shared" si="92"/>
        <v>0</v>
      </c>
      <c r="AS282">
        <f t="shared" si="93"/>
        <v>1</v>
      </c>
      <c r="AT282">
        <f t="shared" si="94"/>
        <v>1</v>
      </c>
      <c r="AU282">
        <f t="shared" si="95"/>
        <v>0</v>
      </c>
      <c r="AV282">
        <f t="shared" si="96"/>
        <v>1</v>
      </c>
      <c r="AW282">
        <f t="shared" si="97"/>
        <v>1</v>
      </c>
      <c r="AX282">
        <f t="shared" si="98"/>
        <v>0</v>
      </c>
      <c r="AY282">
        <f t="shared" si="99"/>
        <v>4</v>
      </c>
    </row>
    <row r="283" spans="1:51" x14ac:dyDescent="0.3">
      <c r="A283" s="1" t="s">
        <v>277</v>
      </c>
      <c r="B283" s="2">
        <v>4077705</v>
      </c>
      <c r="C283" s="3" t="s">
        <v>5337</v>
      </c>
      <c r="D283" s="5">
        <v>16.05</v>
      </c>
      <c r="E283" s="5">
        <v>2290.8616807499998</v>
      </c>
      <c r="F283" s="3" t="s">
        <v>4470</v>
      </c>
      <c r="G283" s="3" t="s">
        <v>4512</v>
      </c>
      <c r="H283" s="3" t="s">
        <v>4522</v>
      </c>
      <c r="I283" s="3" t="s">
        <v>4523</v>
      </c>
      <c r="J283" s="3" t="s">
        <v>4751</v>
      </c>
      <c r="K283" s="6">
        <v>5705817</v>
      </c>
      <c r="L283" s="6">
        <v>5633727</v>
      </c>
      <c r="M283" s="6">
        <v>418793</v>
      </c>
      <c r="N283" s="6">
        <v>412141</v>
      </c>
      <c r="O283" s="6">
        <v>274377</v>
      </c>
      <c r="P283" s="6">
        <v>269008</v>
      </c>
      <c r="Q283" s="6">
        <v>169598</v>
      </c>
      <c r="R283" s="6">
        <v>162301</v>
      </c>
      <c r="S283" s="6">
        <v>262956</v>
      </c>
      <c r="T283" s="6">
        <v>261901</v>
      </c>
      <c r="U283" s="6">
        <v>1063877</v>
      </c>
      <c r="V283" s="6">
        <v>1060466</v>
      </c>
      <c r="W283" s="6">
        <v>4800014</v>
      </c>
      <c r="X283" s="6">
        <v>4608691</v>
      </c>
      <c r="Y283" s="6">
        <v>1690692</v>
      </c>
      <c r="Z283" s="6">
        <v>1501305</v>
      </c>
      <c r="AA283" s="6">
        <v>887332</v>
      </c>
      <c r="AB283" s="6">
        <v>908559</v>
      </c>
      <c r="AC283" s="6">
        <v>142735842</v>
      </c>
      <c r="AD283" s="6">
        <v>485909683</v>
      </c>
      <c r="AF283">
        <f t="shared" si="80"/>
        <v>3.5332813612626961E-2</v>
      </c>
      <c r="AG283">
        <f t="shared" si="81"/>
        <v>3.5216290265500549E-2</v>
      </c>
      <c r="AH283">
        <f t="shared" si="82"/>
        <v>0.22164039521551396</v>
      </c>
      <c r="AI283">
        <f t="shared" si="83"/>
        <v>0.23010134547966005</v>
      </c>
      <c r="AJ283">
        <f t="shared" si="84"/>
        <v>1.9053657481078108</v>
      </c>
      <c r="AK283">
        <f t="shared" si="85"/>
        <v>1.6524023205977818</v>
      </c>
      <c r="AL283">
        <f t="shared" si="86"/>
        <v>4.8087241494075256E-2</v>
      </c>
      <c r="AM283">
        <f t="shared" si="87"/>
        <v>4.7749562589738552E-2</v>
      </c>
      <c r="AN283">
        <f t="shared" si="88"/>
        <v>1.1887084079338102</v>
      </c>
      <c r="AO283">
        <f t="shared" si="89"/>
        <v>1.2224136962100518</v>
      </c>
      <c r="AP283">
        <f t="shared" si="90"/>
        <v>1</v>
      </c>
      <c r="AQ283">
        <f t="shared" si="91"/>
        <v>1</v>
      </c>
      <c r="AR283">
        <f t="shared" si="92"/>
        <v>1</v>
      </c>
      <c r="AS283">
        <f t="shared" si="93"/>
        <v>1</v>
      </c>
      <c r="AT283">
        <f t="shared" si="94"/>
        <v>1</v>
      </c>
      <c r="AU283">
        <f t="shared" si="95"/>
        <v>1</v>
      </c>
      <c r="AV283">
        <f t="shared" si="96"/>
        <v>1</v>
      </c>
      <c r="AW283">
        <f t="shared" si="97"/>
        <v>0</v>
      </c>
      <c r="AX283">
        <f t="shared" si="98"/>
        <v>1</v>
      </c>
      <c r="AY283">
        <f t="shared" si="99"/>
        <v>8</v>
      </c>
    </row>
    <row r="284" spans="1:51" x14ac:dyDescent="0.3">
      <c r="A284" s="1" t="s">
        <v>278</v>
      </c>
      <c r="B284" s="2">
        <v>4980560</v>
      </c>
      <c r="C284" s="3" t="s">
        <v>5337</v>
      </c>
      <c r="D284" s="5">
        <v>13.6</v>
      </c>
      <c r="E284" s="5">
        <v>571.35562479999999</v>
      </c>
      <c r="F284" s="3" t="s">
        <v>4654</v>
      </c>
      <c r="G284" s="3" t="s">
        <v>4654</v>
      </c>
      <c r="H284" s="3" t="s">
        <v>4655</v>
      </c>
      <c r="I284" s="3" t="s">
        <v>4725</v>
      </c>
      <c r="J284" s="3" t="s">
        <v>4752</v>
      </c>
      <c r="K284" s="6">
        <v>422624</v>
      </c>
      <c r="L284" s="6">
        <v>413444</v>
      </c>
      <c r="M284" s="6">
        <v>176165</v>
      </c>
      <c r="N284" s="6">
        <v>173902</v>
      </c>
      <c r="O284" s="6">
        <v>146617</v>
      </c>
      <c r="P284" s="6">
        <v>145260</v>
      </c>
      <c r="Q284" s="6">
        <v>153080</v>
      </c>
      <c r="R284" s="6">
        <v>150140</v>
      </c>
      <c r="S284" s="6">
        <v>156211</v>
      </c>
      <c r="T284" s="6">
        <v>158298</v>
      </c>
      <c r="U284" s="6">
        <v>20000</v>
      </c>
      <c r="V284" s="6">
        <v>44176</v>
      </c>
      <c r="W284" s="6">
        <v>722813</v>
      </c>
      <c r="X284" s="6">
        <v>742030</v>
      </c>
      <c r="Y284" s="6">
        <v>132763</v>
      </c>
      <c r="Z284" s="6">
        <v>142377</v>
      </c>
      <c r="AA284" s="6">
        <v>37183</v>
      </c>
      <c r="AB284" s="6">
        <v>40680</v>
      </c>
      <c r="AC284" s="6">
        <v>42012000</v>
      </c>
      <c r="AD284" s="6">
        <v>41842000</v>
      </c>
      <c r="AF284">
        <f t="shared" si="80"/>
        <v>0.21178368402339195</v>
      </c>
      <c r="AG284">
        <f t="shared" si="81"/>
        <v>0.20233683274261149</v>
      </c>
      <c r="AH284">
        <f t="shared" si="82"/>
        <v>2.7669673899058264E-2</v>
      </c>
      <c r="AI284">
        <f t="shared" si="83"/>
        <v>5.953398110588521E-2</v>
      </c>
      <c r="AJ284">
        <f t="shared" si="84"/>
        <v>3.5705295430707582</v>
      </c>
      <c r="AK284">
        <f t="shared" si="85"/>
        <v>3.4999262536873155</v>
      </c>
      <c r="AL284">
        <f t="shared" si="86"/>
        <v>0.34692066707049291</v>
      </c>
      <c r="AM284">
        <f t="shared" si="87"/>
        <v>0.35134141504048916</v>
      </c>
      <c r="AN284">
        <f t="shared" si="88"/>
        <v>0.58469341309577993</v>
      </c>
      <c r="AO284">
        <f t="shared" si="89"/>
        <v>0.55717962885597616</v>
      </c>
      <c r="AP284">
        <f t="shared" si="90"/>
        <v>1</v>
      </c>
      <c r="AQ284">
        <f t="shared" si="91"/>
        <v>1</v>
      </c>
      <c r="AR284">
        <f t="shared" si="92"/>
        <v>1</v>
      </c>
      <c r="AS284">
        <f t="shared" si="93"/>
        <v>1</v>
      </c>
      <c r="AT284">
        <f t="shared" si="94"/>
        <v>1</v>
      </c>
      <c r="AU284">
        <f t="shared" si="95"/>
        <v>1</v>
      </c>
      <c r="AV284">
        <f t="shared" si="96"/>
        <v>0</v>
      </c>
      <c r="AW284">
        <f t="shared" si="97"/>
        <v>1</v>
      </c>
      <c r="AX284">
        <f t="shared" si="98"/>
        <v>0</v>
      </c>
      <c r="AY284">
        <f t="shared" si="99"/>
        <v>7</v>
      </c>
    </row>
    <row r="285" spans="1:51" x14ac:dyDescent="0.3">
      <c r="A285" s="1" t="s">
        <v>279</v>
      </c>
      <c r="B285" s="2">
        <v>110377489</v>
      </c>
      <c r="C285" s="3" t="s">
        <v>5337</v>
      </c>
      <c r="D285" s="5">
        <v>10.98</v>
      </c>
      <c r="E285" s="5">
        <v>686.25</v>
      </c>
      <c r="F285" s="3" t="s">
        <v>4480</v>
      </c>
      <c r="G285" s="3" t="s">
        <v>4491</v>
      </c>
      <c r="H285" s="3" t="s">
        <v>4492</v>
      </c>
      <c r="I285" s="3" t="s">
        <v>4493</v>
      </c>
      <c r="J285" s="3" t="s">
        <v>4494</v>
      </c>
      <c r="K285" s="6" t="s">
        <v>4474</v>
      </c>
      <c r="L285" s="6" t="s">
        <v>4474</v>
      </c>
      <c r="M285" s="6" t="s">
        <v>4474</v>
      </c>
      <c r="N285" s="6" t="s">
        <v>4474</v>
      </c>
      <c r="O285" s="6">
        <v>-1703.317</v>
      </c>
      <c r="P285" s="6">
        <v>-1644.239</v>
      </c>
      <c r="Q285" s="6">
        <v>26893.241000000002</v>
      </c>
      <c r="R285" s="6">
        <v>26328.580999999998</v>
      </c>
      <c r="S285" s="6">
        <v>-979.61699999999996</v>
      </c>
      <c r="T285" s="6">
        <v>-1029.614</v>
      </c>
      <c r="U285" s="6">
        <v>5000</v>
      </c>
      <c r="V285" s="6">
        <v>5000</v>
      </c>
      <c r="W285" s="6">
        <v>545691.35400000005</v>
      </c>
      <c r="X285" s="6">
        <v>538614.29399999999</v>
      </c>
      <c r="Y285" s="6">
        <v>1437.502</v>
      </c>
      <c r="Z285" s="6">
        <v>1768.251</v>
      </c>
      <c r="AA285" s="6">
        <v>574</v>
      </c>
      <c r="AB285" s="6">
        <v>461</v>
      </c>
      <c r="AC285" s="6">
        <v>62500000</v>
      </c>
      <c r="AD285" s="6">
        <v>62500000</v>
      </c>
      <c r="AF285">
        <f t="shared" si="80"/>
        <v>4.9282879054008244E-2</v>
      </c>
      <c r="AG285">
        <f t="shared" si="81"/>
        <v>4.8882068844611833E-2</v>
      </c>
      <c r="AH285">
        <f t="shared" si="82"/>
        <v>9.1626886945326228E-3</v>
      </c>
      <c r="AI285">
        <f t="shared" si="83"/>
        <v>9.2830807791372868E-3</v>
      </c>
      <c r="AJ285">
        <f t="shared" si="84"/>
        <v>2.5043588850174214</v>
      </c>
      <c r="AK285">
        <f t="shared" si="85"/>
        <v>3.8356854663774405</v>
      </c>
      <c r="AL285" t="e">
        <f t="shared" si="86"/>
        <v>#VALUE!</v>
      </c>
      <c r="AM285" t="e">
        <f t="shared" si="87"/>
        <v>#VALUE!</v>
      </c>
      <c r="AN285" t="e">
        <f t="shared" si="88"/>
        <v>#VALUE!</v>
      </c>
      <c r="AO285" t="e">
        <f t="shared" si="89"/>
        <v>#VALUE!</v>
      </c>
      <c r="AP285">
        <f t="shared" si="90"/>
        <v>1</v>
      </c>
      <c r="AQ285">
        <f t="shared" si="91"/>
        <v>0</v>
      </c>
      <c r="AR285">
        <f t="shared" si="92"/>
        <v>1</v>
      </c>
      <c r="AS285">
        <f t="shared" si="93"/>
        <v>0</v>
      </c>
      <c r="AT285">
        <f t="shared" si="94"/>
        <v>1</v>
      </c>
      <c r="AU285">
        <f t="shared" si="95"/>
        <v>0</v>
      </c>
      <c r="AV285">
        <f t="shared" si="96"/>
        <v>0</v>
      </c>
      <c r="AW285">
        <f t="shared" si="97"/>
        <v>0</v>
      </c>
      <c r="AX285">
        <f t="shared" si="98"/>
        <v>0</v>
      </c>
      <c r="AY285">
        <f t="shared" si="99"/>
        <v>3</v>
      </c>
    </row>
    <row r="286" spans="1:51" x14ac:dyDescent="0.3">
      <c r="A286" s="1" t="s">
        <v>280</v>
      </c>
      <c r="B286" s="2">
        <v>4092627</v>
      </c>
      <c r="C286" s="3" t="s">
        <v>5335</v>
      </c>
      <c r="D286" s="5">
        <v>22.1</v>
      </c>
      <c r="E286" s="5">
        <v>14278.2826719</v>
      </c>
      <c r="F286" s="3" t="s">
        <v>4480</v>
      </c>
      <c r="G286" s="3" t="s">
        <v>4491</v>
      </c>
      <c r="H286" s="3" t="s">
        <v>4492</v>
      </c>
      <c r="I286" s="3" t="s">
        <v>4493</v>
      </c>
      <c r="J286" s="3" t="s">
        <v>4553</v>
      </c>
      <c r="K286" s="6">
        <v>2938000</v>
      </c>
      <c r="L286" s="6">
        <v>2818000</v>
      </c>
      <c r="M286" s="6" t="s">
        <v>4474</v>
      </c>
      <c r="N286" s="6" t="s">
        <v>4474</v>
      </c>
      <c r="O286" s="6">
        <v>2143000</v>
      </c>
      <c r="P286" s="6">
        <v>2012000</v>
      </c>
      <c r="Q286" s="6">
        <v>1578000</v>
      </c>
      <c r="R286" s="6">
        <v>1684000</v>
      </c>
      <c r="S286" s="6">
        <v>-2219000</v>
      </c>
      <c r="T286" s="6">
        <v>-1652000</v>
      </c>
      <c r="U286" s="6">
        <v>13534000</v>
      </c>
      <c r="V286" s="6">
        <v>12394000</v>
      </c>
      <c r="W286" s="6">
        <v>27100000</v>
      </c>
      <c r="X286" s="6">
        <v>26092000</v>
      </c>
      <c r="Y286" s="6">
        <v>1006000</v>
      </c>
      <c r="Z286" s="6">
        <v>1012000</v>
      </c>
      <c r="AA286" s="6">
        <v>673000</v>
      </c>
      <c r="AB286" s="6">
        <v>1285000</v>
      </c>
      <c r="AC286" s="6">
        <v>646000000</v>
      </c>
      <c r="AD286" s="6">
        <v>630000000</v>
      </c>
      <c r="AF286">
        <f t="shared" si="80"/>
        <v>5.8228782287822876E-2</v>
      </c>
      <c r="AG286">
        <f t="shared" si="81"/>
        <v>6.4540855434615976E-2</v>
      </c>
      <c r="AH286">
        <f t="shared" si="82"/>
        <v>0.49940959409594093</v>
      </c>
      <c r="AI286">
        <f t="shared" si="83"/>
        <v>0.47501149777709645</v>
      </c>
      <c r="AJ286">
        <f t="shared" si="84"/>
        <v>1.4947994056463596</v>
      </c>
      <c r="AK286">
        <f t="shared" si="85"/>
        <v>0.7875486381322957</v>
      </c>
      <c r="AL286">
        <f t="shared" si="86"/>
        <v>0.72940776038121169</v>
      </c>
      <c r="AM286">
        <f t="shared" si="87"/>
        <v>0.71398154719659335</v>
      </c>
      <c r="AN286">
        <f t="shared" si="88"/>
        <v>0.10841328413284133</v>
      </c>
      <c r="AO286">
        <f t="shared" si="89"/>
        <v>0.1080024528591139</v>
      </c>
      <c r="AP286">
        <f t="shared" si="90"/>
        <v>1</v>
      </c>
      <c r="AQ286">
        <f t="shared" si="91"/>
        <v>0</v>
      </c>
      <c r="AR286">
        <f t="shared" si="92"/>
        <v>0</v>
      </c>
      <c r="AS286">
        <f t="shared" si="93"/>
        <v>0</v>
      </c>
      <c r="AT286">
        <f t="shared" si="94"/>
        <v>0</v>
      </c>
      <c r="AU286">
        <f t="shared" si="95"/>
        <v>1</v>
      </c>
      <c r="AV286">
        <f t="shared" si="96"/>
        <v>1</v>
      </c>
      <c r="AW286">
        <f t="shared" si="97"/>
        <v>1</v>
      </c>
      <c r="AX286">
        <f t="shared" si="98"/>
        <v>0</v>
      </c>
      <c r="AY286">
        <f t="shared" si="99"/>
        <v>4</v>
      </c>
    </row>
    <row r="287" spans="1:51" x14ac:dyDescent="0.3">
      <c r="A287" s="1" t="s">
        <v>281</v>
      </c>
      <c r="B287" s="2">
        <v>4303164</v>
      </c>
      <c r="C287" s="3" t="s">
        <v>5337</v>
      </c>
      <c r="D287" s="7">
        <v>5.43</v>
      </c>
      <c r="E287" s="5">
        <v>295.82131751999998</v>
      </c>
      <c r="F287" s="3" t="s">
        <v>4480</v>
      </c>
      <c r="G287" s="3" t="s">
        <v>4491</v>
      </c>
      <c r="H287" s="3" t="s">
        <v>4542</v>
      </c>
      <c r="I287" s="3" t="s">
        <v>4543</v>
      </c>
      <c r="J287" s="3" t="s">
        <v>4494</v>
      </c>
      <c r="K287" s="6">
        <v>2291</v>
      </c>
      <c r="L287" s="6">
        <v>10476</v>
      </c>
      <c r="M287" s="6">
        <v>52685</v>
      </c>
      <c r="N287" s="6">
        <v>69246</v>
      </c>
      <c r="O287" s="6">
        <v>49354</v>
      </c>
      <c r="P287" s="6">
        <v>66674</v>
      </c>
      <c r="Q287" s="6">
        <v>-63742</v>
      </c>
      <c r="R287" s="6">
        <v>-48678</v>
      </c>
      <c r="S287" s="6">
        <v>38564</v>
      </c>
      <c r="T287" s="6">
        <v>43678</v>
      </c>
      <c r="U287" s="6">
        <v>915230</v>
      </c>
      <c r="V287" s="6">
        <v>1456517</v>
      </c>
      <c r="W287" s="6">
        <v>1940603</v>
      </c>
      <c r="X287" s="6">
        <v>2069755</v>
      </c>
      <c r="Y287" s="6" t="s">
        <v>4474</v>
      </c>
      <c r="Z287" s="6" t="s">
        <v>4474</v>
      </c>
      <c r="AA287" s="6" t="s">
        <v>4474</v>
      </c>
      <c r="AB287" s="6" t="s">
        <v>4474</v>
      </c>
      <c r="AC287" s="6">
        <v>54532393</v>
      </c>
      <c r="AD287" s="6">
        <v>54518727</v>
      </c>
      <c r="AF287">
        <f t="shared" si="80"/>
        <v>-3.2846491528664028E-2</v>
      </c>
      <c r="AG287">
        <f t="shared" si="81"/>
        <v>-2.3518725646272144E-2</v>
      </c>
      <c r="AH287">
        <f t="shared" si="82"/>
        <v>0.4716214496215867</v>
      </c>
      <c r="AI287">
        <f t="shared" si="83"/>
        <v>0.70371469086920913</v>
      </c>
      <c r="AJ287" t="e">
        <f t="shared" si="84"/>
        <v>#VALUE!</v>
      </c>
      <c r="AK287" t="e">
        <f t="shared" si="85"/>
        <v>#VALUE!</v>
      </c>
      <c r="AL287">
        <f t="shared" si="86"/>
        <v>21.542557835006548</v>
      </c>
      <c r="AM287">
        <f t="shared" si="87"/>
        <v>6.3644520809469265</v>
      </c>
      <c r="AN287">
        <f t="shared" si="88"/>
        <v>1.1805608875179519E-3</v>
      </c>
      <c r="AO287">
        <f t="shared" si="89"/>
        <v>5.0614686279293929E-3</v>
      </c>
      <c r="AP287">
        <f t="shared" si="90"/>
        <v>0</v>
      </c>
      <c r="AQ287">
        <f t="shared" si="91"/>
        <v>1</v>
      </c>
      <c r="AR287">
        <f t="shared" si="92"/>
        <v>0</v>
      </c>
      <c r="AS287">
        <f t="shared" si="93"/>
        <v>1</v>
      </c>
      <c r="AT287">
        <f t="shared" si="94"/>
        <v>1</v>
      </c>
      <c r="AU287">
        <f t="shared" si="95"/>
        <v>0</v>
      </c>
      <c r="AV287">
        <f t="shared" si="96"/>
        <v>1</v>
      </c>
      <c r="AW287">
        <f t="shared" si="97"/>
        <v>0</v>
      </c>
      <c r="AX287">
        <f t="shared" si="98"/>
        <v>0</v>
      </c>
      <c r="AY287">
        <f t="shared" si="99"/>
        <v>4</v>
      </c>
    </row>
    <row r="288" spans="1:51" x14ac:dyDescent="0.3">
      <c r="A288" s="1" t="s">
        <v>282</v>
      </c>
      <c r="B288" s="2">
        <v>5731963</v>
      </c>
      <c r="C288" s="3" t="s">
        <v>5337</v>
      </c>
      <c r="D288" s="5">
        <v>14.96</v>
      </c>
      <c r="E288" s="5">
        <v>342.80745752000001</v>
      </c>
      <c r="F288" s="3" t="s">
        <v>4480</v>
      </c>
      <c r="G288" s="3" t="s">
        <v>4491</v>
      </c>
      <c r="H288" s="3" t="s">
        <v>4492</v>
      </c>
      <c r="I288" s="3" t="s">
        <v>4493</v>
      </c>
      <c r="J288" s="3" t="s">
        <v>4553</v>
      </c>
      <c r="K288" s="6" t="s">
        <v>4474</v>
      </c>
      <c r="L288" s="6" t="s">
        <v>4474</v>
      </c>
      <c r="M288" s="6" t="s">
        <v>4474</v>
      </c>
      <c r="N288" s="6" t="s">
        <v>4474</v>
      </c>
      <c r="O288" s="6" t="s">
        <v>4474</v>
      </c>
      <c r="P288" s="6" t="s">
        <v>4474</v>
      </c>
      <c r="Q288" s="6" t="s">
        <v>4474</v>
      </c>
      <c r="R288" s="6" t="s">
        <v>4474</v>
      </c>
      <c r="S288" s="6" t="s">
        <v>4474</v>
      </c>
      <c r="T288" s="6" t="s">
        <v>4474</v>
      </c>
      <c r="U288" s="6" t="s">
        <v>4474</v>
      </c>
      <c r="V288" s="6" t="s">
        <v>4474</v>
      </c>
      <c r="W288" s="6" t="s">
        <v>4474</v>
      </c>
      <c r="X288" s="6" t="s">
        <v>4474</v>
      </c>
      <c r="Y288" s="6" t="s">
        <v>4474</v>
      </c>
      <c r="Z288" s="6" t="s">
        <v>4474</v>
      </c>
      <c r="AA288" s="6" t="s">
        <v>4474</v>
      </c>
      <c r="AB288" s="6" t="s">
        <v>4474</v>
      </c>
      <c r="AC288" s="6" t="s">
        <v>4474</v>
      </c>
      <c r="AD288" s="6" t="s">
        <v>4474</v>
      </c>
      <c r="AF288" t="e">
        <f t="shared" si="80"/>
        <v>#VALUE!</v>
      </c>
      <c r="AG288" t="e">
        <f t="shared" si="81"/>
        <v>#VALUE!</v>
      </c>
      <c r="AH288" t="e">
        <f t="shared" si="82"/>
        <v>#VALUE!</v>
      </c>
      <c r="AI288" t="e">
        <f t="shared" si="83"/>
        <v>#VALUE!</v>
      </c>
      <c r="AJ288" t="e">
        <f t="shared" si="84"/>
        <v>#VALUE!</v>
      </c>
      <c r="AK288" t="e">
        <f t="shared" si="85"/>
        <v>#VALUE!</v>
      </c>
      <c r="AL288" t="e">
        <f t="shared" si="86"/>
        <v>#VALUE!</v>
      </c>
      <c r="AM288" t="e">
        <f t="shared" si="87"/>
        <v>#VALUE!</v>
      </c>
      <c r="AN288" t="e">
        <f t="shared" si="88"/>
        <v>#VALUE!</v>
      </c>
      <c r="AO288" t="e">
        <f t="shared" si="89"/>
        <v>#VALUE!</v>
      </c>
      <c r="AP288">
        <f t="shared" si="90"/>
        <v>0</v>
      </c>
      <c r="AQ288">
        <f t="shared" si="91"/>
        <v>0</v>
      </c>
      <c r="AR288">
        <f t="shared" si="92"/>
        <v>0</v>
      </c>
      <c r="AS288">
        <f t="shared" si="93"/>
        <v>0</v>
      </c>
      <c r="AT288">
        <f t="shared" si="94"/>
        <v>0</v>
      </c>
      <c r="AU288">
        <f t="shared" si="95"/>
        <v>0</v>
      </c>
      <c r="AV288">
        <f t="shared" si="96"/>
        <v>0</v>
      </c>
      <c r="AW288">
        <f t="shared" si="97"/>
        <v>0</v>
      </c>
      <c r="AX288">
        <f t="shared" si="98"/>
        <v>0</v>
      </c>
      <c r="AY288">
        <f t="shared" si="99"/>
        <v>0</v>
      </c>
    </row>
    <row r="289" spans="1:51" x14ac:dyDescent="0.3">
      <c r="A289" s="1" t="s">
        <v>283</v>
      </c>
      <c r="B289" s="2">
        <v>4438507</v>
      </c>
      <c r="C289" s="3" t="s">
        <v>5337</v>
      </c>
      <c r="D289" s="5">
        <v>175.49</v>
      </c>
      <c r="E289" s="5">
        <v>35427.928044109998</v>
      </c>
      <c r="F289" s="3" t="s">
        <v>4480</v>
      </c>
      <c r="G289" s="3" t="s">
        <v>4491</v>
      </c>
      <c r="H289" s="3" t="s">
        <v>4492</v>
      </c>
      <c r="I289" s="3" t="s">
        <v>4493</v>
      </c>
      <c r="J289" s="3" t="s">
        <v>4553</v>
      </c>
      <c r="K289" s="6">
        <v>3679765</v>
      </c>
      <c r="L289" s="6">
        <v>3221281</v>
      </c>
      <c r="M289" s="6">
        <v>1138632</v>
      </c>
      <c r="N289" s="6">
        <v>1098435.1000000001</v>
      </c>
      <c r="O289" s="6">
        <v>982194</v>
      </c>
      <c r="P289" s="6">
        <v>882478.1</v>
      </c>
      <c r="Q289" s="6">
        <v>1184266</v>
      </c>
      <c r="R289" s="6">
        <v>1100587</v>
      </c>
      <c r="S289" s="6">
        <v>1423484</v>
      </c>
      <c r="T289" s="6">
        <v>900436</v>
      </c>
      <c r="U289" s="6">
        <v>13514629</v>
      </c>
      <c r="V289" s="6">
        <v>13930848</v>
      </c>
      <c r="W289" s="6">
        <v>24522650</v>
      </c>
      <c r="X289" s="6">
        <v>24192557</v>
      </c>
      <c r="Y289" s="6">
        <v>2714058</v>
      </c>
      <c r="Z289" s="6">
        <v>2525956</v>
      </c>
      <c r="AA289" s="6">
        <v>4587666</v>
      </c>
      <c r="AB289" s="6">
        <v>4215360</v>
      </c>
      <c r="AC289" s="6">
        <v>201824585</v>
      </c>
      <c r="AD289" s="6">
        <v>199187895</v>
      </c>
      <c r="AF289">
        <f t="shared" si="80"/>
        <v>4.8292741608268276E-2</v>
      </c>
      <c r="AG289">
        <f t="shared" si="81"/>
        <v>4.5492793506697118E-2</v>
      </c>
      <c r="AH289">
        <f t="shared" si="82"/>
        <v>0.55110801646640961</v>
      </c>
      <c r="AI289">
        <f t="shared" si="83"/>
        <v>0.57583198005899083</v>
      </c>
      <c r="AJ289">
        <f t="shared" si="84"/>
        <v>0.59159886530536443</v>
      </c>
      <c r="AK289">
        <f t="shared" si="85"/>
        <v>0.59922663781978291</v>
      </c>
      <c r="AL289">
        <f t="shared" si="86"/>
        <v>0.26691758848730829</v>
      </c>
      <c r="AM289">
        <f t="shared" si="87"/>
        <v>0.27395253627361288</v>
      </c>
      <c r="AN289">
        <f t="shared" si="88"/>
        <v>0.15005576477256741</v>
      </c>
      <c r="AO289">
        <f t="shared" si="89"/>
        <v>0.13315173753646628</v>
      </c>
      <c r="AP289">
        <f t="shared" si="90"/>
        <v>1</v>
      </c>
      <c r="AQ289">
        <f t="shared" si="91"/>
        <v>1</v>
      </c>
      <c r="AR289">
        <f t="shared" si="92"/>
        <v>1</v>
      </c>
      <c r="AS289">
        <f t="shared" si="93"/>
        <v>1</v>
      </c>
      <c r="AT289">
        <f t="shared" si="94"/>
        <v>1</v>
      </c>
      <c r="AU289">
        <f t="shared" si="95"/>
        <v>0</v>
      </c>
      <c r="AV289">
        <f t="shared" si="96"/>
        <v>0</v>
      </c>
      <c r="AW289">
        <f t="shared" si="97"/>
        <v>1</v>
      </c>
      <c r="AX289">
        <f t="shared" si="98"/>
        <v>0</v>
      </c>
      <c r="AY289">
        <f t="shared" si="99"/>
        <v>6</v>
      </c>
    </row>
    <row r="290" spans="1:51" x14ac:dyDescent="0.3">
      <c r="A290" s="1" t="s">
        <v>284</v>
      </c>
      <c r="B290" s="2">
        <v>4212815</v>
      </c>
      <c r="C290" s="3" t="s">
        <v>5337</v>
      </c>
      <c r="D290" s="5">
        <v>156.05000000000001</v>
      </c>
      <c r="E290" s="5">
        <v>2118.3968518000001</v>
      </c>
      <c r="F290" s="3" t="s">
        <v>4485</v>
      </c>
      <c r="G290" s="3" t="s">
        <v>4486</v>
      </c>
      <c r="H290" s="3" t="s">
        <v>4588</v>
      </c>
      <c r="I290" s="3" t="s">
        <v>4588</v>
      </c>
      <c r="J290" s="3" t="s">
        <v>4589</v>
      </c>
      <c r="K290" s="6">
        <v>806259</v>
      </c>
      <c r="L290" s="6">
        <v>713006</v>
      </c>
      <c r="M290" s="6">
        <v>69508</v>
      </c>
      <c r="N290" s="6">
        <v>47092</v>
      </c>
      <c r="O290" s="6">
        <v>67252</v>
      </c>
      <c r="P290" s="6">
        <v>44780</v>
      </c>
      <c r="Q290" s="6">
        <v>66108</v>
      </c>
      <c r="R290" s="6">
        <v>43562</v>
      </c>
      <c r="S290" s="6">
        <v>147555</v>
      </c>
      <c r="T290" s="6">
        <v>173486</v>
      </c>
      <c r="U290" s="6" t="s">
        <v>4474</v>
      </c>
      <c r="V290" s="6" t="s">
        <v>4474</v>
      </c>
      <c r="W290" s="6">
        <v>768864</v>
      </c>
      <c r="X290" s="6">
        <v>726574</v>
      </c>
      <c r="Y290" s="6">
        <v>717141</v>
      </c>
      <c r="Z290" s="6">
        <v>674954</v>
      </c>
      <c r="AA290" s="6">
        <v>436164</v>
      </c>
      <c r="AB290" s="6">
        <v>415127</v>
      </c>
      <c r="AC290" s="6">
        <v>13569104</v>
      </c>
      <c r="AD290" s="6">
        <v>13497550</v>
      </c>
      <c r="AF290">
        <f t="shared" si="80"/>
        <v>8.5981395929579221E-2</v>
      </c>
      <c r="AG290">
        <f t="shared" si="81"/>
        <v>5.9955352104534433E-2</v>
      </c>
      <c r="AH290" t="e">
        <f t="shared" si="82"/>
        <v>#VALUE!</v>
      </c>
      <c r="AI290" t="e">
        <f t="shared" si="83"/>
        <v>#VALUE!</v>
      </c>
      <c r="AJ290">
        <f t="shared" si="84"/>
        <v>1.6442003466585964</v>
      </c>
      <c r="AK290">
        <f t="shared" si="85"/>
        <v>1.6258976168738724</v>
      </c>
      <c r="AL290">
        <f t="shared" si="86"/>
        <v>8.3412402218145776E-2</v>
      </c>
      <c r="AM290">
        <f t="shared" si="87"/>
        <v>6.2804520579069462E-2</v>
      </c>
      <c r="AN290">
        <f t="shared" si="88"/>
        <v>1.0486366899737796</v>
      </c>
      <c r="AO290">
        <f t="shared" si="89"/>
        <v>0.98132605901119496</v>
      </c>
      <c r="AP290">
        <f t="shared" si="90"/>
        <v>1</v>
      </c>
      <c r="AQ290">
        <f t="shared" si="91"/>
        <v>1</v>
      </c>
      <c r="AR290">
        <f t="shared" si="92"/>
        <v>1</v>
      </c>
      <c r="AS290">
        <f t="shared" si="93"/>
        <v>1</v>
      </c>
      <c r="AT290">
        <f t="shared" si="94"/>
        <v>0</v>
      </c>
      <c r="AU290">
        <f t="shared" si="95"/>
        <v>1</v>
      </c>
      <c r="AV290">
        <f t="shared" si="96"/>
        <v>1</v>
      </c>
      <c r="AW290">
        <f t="shared" si="97"/>
        <v>1</v>
      </c>
      <c r="AX290">
        <f t="shared" si="98"/>
        <v>0</v>
      </c>
      <c r="AY290">
        <f t="shared" si="99"/>
        <v>7</v>
      </c>
    </row>
    <row r="291" spans="1:51" x14ac:dyDescent="0.3">
      <c r="A291" s="1" t="s">
        <v>285</v>
      </c>
      <c r="B291" s="2">
        <v>100401140</v>
      </c>
      <c r="C291" s="3" t="s">
        <v>5335</v>
      </c>
      <c r="D291" s="7">
        <v>10.86</v>
      </c>
      <c r="E291" s="5">
        <v>1526.1526071599999</v>
      </c>
      <c r="F291" s="3" t="s">
        <v>4475</v>
      </c>
      <c r="G291" s="3" t="s">
        <v>4476</v>
      </c>
      <c r="H291" s="3" t="s">
        <v>4477</v>
      </c>
      <c r="I291" s="3" t="s">
        <v>4753</v>
      </c>
      <c r="J291" s="3" t="s">
        <v>4754</v>
      </c>
      <c r="K291" s="6">
        <v>1268104</v>
      </c>
      <c r="L291" s="6">
        <v>1275200</v>
      </c>
      <c r="M291" s="6">
        <v>134929</v>
      </c>
      <c r="N291" s="6">
        <v>145251</v>
      </c>
      <c r="O291" s="6">
        <v>99031</v>
      </c>
      <c r="P291" s="6">
        <v>112240</v>
      </c>
      <c r="Q291" s="6">
        <v>78472</v>
      </c>
      <c r="R291" s="6">
        <v>88290</v>
      </c>
      <c r="S291" s="6">
        <v>139855</v>
      </c>
      <c r="T291" s="6">
        <v>192407</v>
      </c>
      <c r="U291" s="6" t="s">
        <v>4474</v>
      </c>
      <c r="V291" s="6" t="s">
        <v>4474</v>
      </c>
      <c r="W291" s="6">
        <v>1209311</v>
      </c>
      <c r="X291" s="6">
        <v>1177301</v>
      </c>
      <c r="Y291" s="6">
        <v>509260</v>
      </c>
      <c r="Z291" s="6">
        <v>490510</v>
      </c>
      <c r="AA291" s="6">
        <v>415675</v>
      </c>
      <c r="AB291" s="6">
        <v>392123</v>
      </c>
      <c r="AC291" s="6">
        <v>140528409</v>
      </c>
      <c r="AD291" s="6">
        <v>140460601</v>
      </c>
      <c r="AF291">
        <f t="shared" si="80"/>
        <v>6.4889842232477832E-2</v>
      </c>
      <c r="AG291">
        <f t="shared" si="81"/>
        <v>7.4993565791586003E-2</v>
      </c>
      <c r="AH291" t="e">
        <f t="shared" si="82"/>
        <v>#VALUE!</v>
      </c>
      <c r="AI291" t="e">
        <f t="shared" si="83"/>
        <v>#VALUE!</v>
      </c>
      <c r="AJ291">
        <f t="shared" si="84"/>
        <v>1.2251398328020688</v>
      </c>
      <c r="AK291">
        <f t="shared" si="85"/>
        <v>1.2509085159503524</v>
      </c>
      <c r="AL291">
        <f t="shared" si="86"/>
        <v>7.8093752562881272E-2</v>
      </c>
      <c r="AM291">
        <f t="shared" si="87"/>
        <v>8.8017565872020073E-2</v>
      </c>
      <c r="AN291">
        <f t="shared" si="88"/>
        <v>1.0486169397284901</v>
      </c>
      <c r="AO291">
        <f t="shared" si="89"/>
        <v>1.0831554547222844</v>
      </c>
      <c r="AP291">
        <f t="shared" si="90"/>
        <v>1</v>
      </c>
      <c r="AQ291">
        <f t="shared" si="91"/>
        <v>1</v>
      </c>
      <c r="AR291">
        <f t="shared" si="92"/>
        <v>0</v>
      </c>
      <c r="AS291">
        <f t="shared" si="93"/>
        <v>1</v>
      </c>
      <c r="AT291">
        <f t="shared" si="94"/>
        <v>0</v>
      </c>
      <c r="AU291">
        <f t="shared" si="95"/>
        <v>0</v>
      </c>
      <c r="AV291">
        <f t="shared" si="96"/>
        <v>0</v>
      </c>
      <c r="AW291">
        <f t="shared" si="97"/>
        <v>0</v>
      </c>
      <c r="AX291">
        <f t="shared" si="98"/>
        <v>0</v>
      </c>
      <c r="AY291">
        <f t="shared" si="99"/>
        <v>3</v>
      </c>
    </row>
    <row r="292" spans="1:51" x14ac:dyDescent="0.3">
      <c r="A292" s="1" t="s">
        <v>286</v>
      </c>
      <c r="B292" s="2">
        <v>7690349</v>
      </c>
      <c r="C292" s="3" t="s">
        <v>5337</v>
      </c>
      <c r="D292" s="5">
        <v>27.19</v>
      </c>
      <c r="E292" s="5">
        <v>834.26625646000002</v>
      </c>
      <c r="F292" s="3" t="s">
        <v>4485</v>
      </c>
      <c r="G292" s="3" t="s">
        <v>4517</v>
      </c>
      <c r="H292" s="3" t="s">
        <v>4518</v>
      </c>
      <c r="I292" s="3" t="s">
        <v>4519</v>
      </c>
      <c r="J292" s="3" t="s">
        <v>4755</v>
      </c>
      <c r="K292" s="6">
        <v>420960</v>
      </c>
      <c r="L292" s="6">
        <v>408437</v>
      </c>
      <c r="M292" s="6">
        <v>185822</v>
      </c>
      <c r="N292" s="6">
        <v>177574</v>
      </c>
      <c r="O292" s="6">
        <v>107225</v>
      </c>
      <c r="P292" s="6">
        <v>99506</v>
      </c>
      <c r="Q292" s="6">
        <v>59404</v>
      </c>
      <c r="R292" s="6">
        <v>55215</v>
      </c>
      <c r="S292" s="6">
        <v>142573</v>
      </c>
      <c r="T292" s="6">
        <v>145553</v>
      </c>
      <c r="U292" s="6">
        <v>452194</v>
      </c>
      <c r="V292" s="6">
        <v>444727</v>
      </c>
      <c r="W292" s="6">
        <v>1404659</v>
      </c>
      <c r="X292" s="6">
        <v>1387063</v>
      </c>
      <c r="Y292" s="6">
        <v>153557</v>
      </c>
      <c r="Z292" s="6">
        <v>123788</v>
      </c>
      <c r="AA292" s="6">
        <v>89278</v>
      </c>
      <c r="AB292" s="6">
        <v>94907</v>
      </c>
      <c r="AC292" s="6">
        <v>30582305</v>
      </c>
      <c r="AD292" s="6">
        <v>30552938</v>
      </c>
      <c r="AF292">
        <f t="shared" si="80"/>
        <v>4.2290691192666686E-2</v>
      </c>
      <c r="AG292">
        <f t="shared" si="81"/>
        <v>3.9807132048075684E-2</v>
      </c>
      <c r="AH292">
        <f t="shared" si="82"/>
        <v>0.32192439588540706</v>
      </c>
      <c r="AI292">
        <f t="shared" si="83"/>
        <v>0.32062494637950834</v>
      </c>
      <c r="AJ292">
        <f t="shared" si="84"/>
        <v>1.7199870068773941</v>
      </c>
      <c r="AK292">
        <f t="shared" si="85"/>
        <v>1.3043084282508139</v>
      </c>
      <c r="AL292">
        <f t="shared" si="86"/>
        <v>0.25471541239072598</v>
      </c>
      <c r="AM292">
        <f t="shared" si="87"/>
        <v>0.24362631201384791</v>
      </c>
      <c r="AN292">
        <f t="shared" si="88"/>
        <v>0.29968839412270165</v>
      </c>
      <c r="AO292">
        <f t="shared" si="89"/>
        <v>0.29446175119659307</v>
      </c>
      <c r="AP292">
        <f t="shared" si="90"/>
        <v>1</v>
      </c>
      <c r="AQ292">
        <f t="shared" si="91"/>
        <v>1</v>
      </c>
      <c r="AR292">
        <f t="shared" si="92"/>
        <v>1</v>
      </c>
      <c r="AS292">
        <f t="shared" si="93"/>
        <v>1</v>
      </c>
      <c r="AT292">
        <f t="shared" si="94"/>
        <v>0</v>
      </c>
      <c r="AU292">
        <f t="shared" si="95"/>
        <v>1</v>
      </c>
      <c r="AV292">
        <f t="shared" si="96"/>
        <v>1</v>
      </c>
      <c r="AW292">
        <f t="shared" si="97"/>
        <v>1</v>
      </c>
      <c r="AX292">
        <f t="shared" si="98"/>
        <v>0</v>
      </c>
      <c r="AY292">
        <f t="shared" si="99"/>
        <v>7</v>
      </c>
    </row>
    <row r="293" spans="1:51" x14ac:dyDescent="0.3">
      <c r="A293" s="1" t="s">
        <v>287</v>
      </c>
      <c r="B293" s="2">
        <v>4970981</v>
      </c>
      <c r="C293" s="3" t="s">
        <v>5337</v>
      </c>
      <c r="D293" s="5">
        <v>112.64</v>
      </c>
      <c r="E293" s="5">
        <v>141899.31368448</v>
      </c>
      <c r="F293" s="3" t="s">
        <v>4500</v>
      </c>
      <c r="G293" s="3" t="s">
        <v>4574</v>
      </c>
      <c r="H293" s="3" t="s">
        <v>4575</v>
      </c>
      <c r="I293" s="3" t="s">
        <v>4575</v>
      </c>
      <c r="J293" s="3" t="s">
        <v>4736</v>
      </c>
      <c r="K293" s="6">
        <v>6613147</v>
      </c>
      <c r="L293" s="6">
        <v>6311667</v>
      </c>
      <c r="M293" s="6">
        <v>2833342</v>
      </c>
      <c r="N293" s="6">
        <v>2656448</v>
      </c>
      <c r="O293" s="6">
        <v>2784878</v>
      </c>
      <c r="P293" s="6">
        <v>2602323</v>
      </c>
      <c r="Q293" s="6">
        <v>2664694</v>
      </c>
      <c r="R293" s="6">
        <v>2462083</v>
      </c>
      <c r="S293" s="6">
        <v>3203736</v>
      </c>
      <c r="T293" s="6">
        <v>2728257</v>
      </c>
      <c r="U293" s="6" t="s">
        <v>4474</v>
      </c>
      <c r="V293" s="6" t="s">
        <v>4474</v>
      </c>
      <c r="W293" s="6">
        <v>12846723</v>
      </c>
      <c r="X293" s="6">
        <v>11623235</v>
      </c>
      <c r="Y293" s="6">
        <v>10877940</v>
      </c>
      <c r="Z293" s="6">
        <v>9842318</v>
      </c>
      <c r="AA293" s="6">
        <v>2434374</v>
      </c>
      <c r="AB293" s="6">
        <v>2161879</v>
      </c>
      <c r="AC293" s="6">
        <v>1259388000</v>
      </c>
      <c r="AD293" s="6">
        <v>314086000</v>
      </c>
      <c r="AF293">
        <f t="shared" si="80"/>
        <v>0.20742207954511047</v>
      </c>
      <c r="AG293">
        <f t="shared" si="81"/>
        <v>0.21182424686414755</v>
      </c>
      <c r="AH293" t="e">
        <f t="shared" si="82"/>
        <v>#VALUE!</v>
      </c>
      <c r="AI293" t="e">
        <f t="shared" si="83"/>
        <v>#VALUE!</v>
      </c>
      <c r="AJ293">
        <f t="shared" si="84"/>
        <v>4.4684752630450371</v>
      </c>
      <c r="AK293">
        <f t="shared" si="85"/>
        <v>4.5526683038227391</v>
      </c>
      <c r="AL293">
        <f t="shared" si="86"/>
        <v>0.42111236904305921</v>
      </c>
      <c r="AM293">
        <f t="shared" si="87"/>
        <v>0.41230359586461074</v>
      </c>
      <c r="AN293">
        <f t="shared" si="88"/>
        <v>0.51477306703040149</v>
      </c>
      <c r="AO293">
        <f t="shared" si="89"/>
        <v>0.54302154262561153</v>
      </c>
      <c r="AP293">
        <f t="shared" si="90"/>
        <v>1</v>
      </c>
      <c r="AQ293">
        <f t="shared" si="91"/>
        <v>1</v>
      </c>
      <c r="AR293">
        <f t="shared" si="92"/>
        <v>0</v>
      </c>
      <c r="AS293">
        <f t="shared" si="93"/>
        <v>1</v>
      </c>
      <c r="AT293">
        <f t="shared" si="94"/>
        <v>0</v>
      </c>
      <c r="AU293">
        <f t="shared" si="95"/>
        <v>0</v>
      </c>
      <c r="AV293">
        <f t="shared" si="96"/>
        <v>1</v>
      </c>
      <c r="AW293">
        <f t="shared" si="97"/>
        <v>0</v>
      </c>
      <c r="AX293">
        <f t="shared" si="98"/>
        <v>0</v>
      </c>
      <c r="AY293">
        <f t="shared" si="99"/>
        <v>4</v>
      </c>
    </row>
    <row r="294" spans="1:51" x14ac:dyDescent="0.3">
      <c r="A294" s="1" t="s">
        <v>288</v>
      </c>
      <c r="B294" s="2">
        <v>4912626</v>
      </c>
      <c r="C294" s="3" t="s">
        <v>5338</v>
      </c>
      <c r="D294" s="7">
        <v>14.15</v>
      </c>
      <c r="E294" s="5">
        <v>50.998821550000002</v>
      </c>
      <c r="F294" s="3" t="s">
        <v>4475</v>
      </c>
      <c r="G294" s="3" t="s">
        <v>4529</v>
      </c>
      <c r="H294" s="3" t="s">
        <v>4530</v>
      </c>
      <c r="I294" s="3" t="s">
        <v>4739</v>
      </c>
      <c r="J294" s="3" t="s">
        <v>4756</v>
      </c>
      <c r="K294" s="6">
        <v>183545</v>
      </c>
      <c r="L294" s="6">
        <v>184539</v>
      </c>
      <c r="M294" s="6">
        <v>7172</v>
      </c>
      <c r="N294" s="6">
        <v>7283</v>
      </c>
      <c r="O294" s="6">
        <v>3082</v>
      </c>
      <c r="P294" s="6">
        <v>3022</v>
      </c>
      <c r="Q294" s="6">
        <v>-3745</v>
      </c>
      <c r="R294" s="6">
        <v>-9178</v>
      </c>
      <c r="S294" s="6">
        <v>4654</v>
      </c>
      <c r="T294" s="6">
        <v>5440</v>
      </c>
      <c r="U294" s="6" t="s">
        <v>4474</v>
      </c>
      <c r="V294" s="6" t="s">
        <v>4474</v>
      </c>
      <c r="W294" s="6">
        <v>156041</v>
      </c>
      <c r="X294" s="6">
        <v>166533</v>
      </c>
      <c r="Y294" s="6">
        <v>18225</v>
      </c>
      <c r="Z294" s="6">
        <v>21707</v>
      </c>
      <c r="AA294" s="6">
        <v>28884</v>
      </c>
      <c r="AB294" s="6">
        <v>30764</v>
      </c>
      <c r="AC294" s="6">
        <v>3604000</v>
      </c>
      <c r="AD294" s="6">
        <v>3604000</v>
      </c>
      <c r="AF294">
        <f t="shared" si="80"/>
        <v>-2.4000102537153695E-2</v>
      </c>
      <c r="AG294">
        <f t="shared" si="81"/>
        <v>-5.5112199984387482E-2</v>
      </c>
      <c r="AH294" t="e">
        <f t="shared" si="82"/>
        <v>#VALUE!</v>
      </c>
      <c r="AI294" t="e">
        <f t="shared" si="83"/>
        <v>#VALUE!</v>
      </c>
      <c r="AJ294">
        <f t="shared" si="84"/>
        <v>0.63097216452014959</v>
      </c>
      <c r="AK294">
        <f t="shared" si="85"/>
        <v>0.70559745156676634</v>
      </c>
      <c r="AL294">
        <f t="shared" si="86"/>
        <v>1.67915225149146E-2</v>
      </c>
      <c r="AM294">
        <f t="shared" si="87"/>
        <v>1.6375942212757195E-2</v>
      </c>
      <c r="AN294">
        <f t="shared" si="88"/>
        <v>1.176261367204773</v>
      </c>
      <c r="AO294">
        <f t="shared" si="89"/>
        <v>1.1081227144169623</v>
      </c>
      <c r="AP294">
        <f t="shared" si="90"/>
        <v>0</v>
      </c>
      <c r="AQ294">
        <f t="shared" si="91"/>
        <v>1</v>
      </c>
      <c r="AR294">
        <f t="shared" si="92"/>
        <v>1</v>
      </c>
      <c r="AS294">
        <f t="shared" si="93"/>
        <v>1</v>
      </c>
      <c r="AT294">
        <f t="shared" si="94"/>
        <v>0</v>
      </c>
      <c r="AU294">
        <f t="shared" si="95"/>
        <v>0</v>
      </c>
      <c r="AV294">
        <f t="shared" si="96"/>
        <v>1</v>
      </c>
      <c r="AW294">
        <f t="shared" si="97"/>
        <v>1</v>
      </c>
      <c r="AX294">
        <f t="shared" si="98"/>
        <v>0</v>
      </c>
      <c r="AY294">
        <f t="shared" si="99"/>
        <v>5</v>
      </c>
    </row>
    <row r="295" spans="1:51" x14ac:dyDescent="0.3">
      <c r="A295" s="1" t="s">
        <v>289</v>
      </c>
      <c r="B295" s="2">
        <v>4773424</v>
      </c>
      <c r="C295" s="3" t="s">
        <v>5336</v>
      </c>
      <c r="D295" s="5">
        <v>6.31</v>
      </c>
      <c r="E295" s="5">
        <v>730.51701658000002</v>
      </c>
      <c r="F295" s="3" t="s">
        <v>4475</v>
      </c>
      <c r="G295" s="3" t="s">
        <v>4476</v>
      </c>
      <c r="H295" s="3" t="s">
        <v>4477</v>
      </c>
      <c r="I295" s="3" t="s">
        <v>4577</v>
      </c>
      <c r="J295" s="3" t="s">
        <v>4757</v>
      </c>
      <c r="K295" s="6">
        <v>8973013</v>
      </c>
      <c r="L295" s="6">
        <v>9315831</v>
      </c>
      <c r="M295" s="6">
        <v>244982</v>
      </c>
      <c r="N295" s="6">
        <v>250816</v>
      </c>
      <c r="O295" s="6">
        <v>111329</v>
      </c>
      <c r="P295" s="6">
        <v>116638</v>
      </c>
      <c r="Q295" s="6">
        <v>24269</v>
      </c>
      <c r="R295" s="6">
        <v>36083</v>
      </c>
      <c r="S295" s="6">
        <v>256417</v>
      </c>
      <c r="T295" s="6">
        <v>180082</v>
      </c>
      <c r="U295" s="6">
        <v>869323</v>
      </c>
      <c r="V295" s="6">
        <v>871678</v>
      </c>
      <c r="W295" s="6">
        <v>3688301</v>
      </c>
      <c r="X295" s="6">
        <v>3699869</v>
      </c>
      <c r="Y295" s="6">
        <v>779948</v>
      </c>
      <c r="Z295" s="6">
        <v>769764</v>
      </c>
      <c r="AA295" s="6">
        <v>479347</v>
      </c>
      <c r="AB295" s="6">
        <v>488368</v>
      </c>
      <c r="AC295" s="6">
        <v>115771318</v>
      </c>
      <c r="AD295" s="6">
        <v>115771318</v>
      </c>
      <c r="AF295">
        <f t="shared" si="80"/>
        <v>6.5799944201950979E-3</v>
      </c>
      <c r="AG295">
        <f t="shared" si="81"/>
        <v>9.7525074536422771E-3</v>
      </c>
      <c r="AH295">
        <f t="shared" si="82"/>
        <v>0.23569741189778165</v>
      </c>
      <c r="AI295">
        <f t="shared" si="83"/>
        <v>0.23559699005559387</v>
      </c>
      <c r="AJ295">
        <f t="shared" si="84"/>
        <v>1.6271052077096551</v>
      </c>
      <c r="AK295">
        <f t="shared" si="85"/>
        <v>1.5761966386003996</v>
      </c>
      <c r="AL295">
        <f t="shared" si="86"/>
        <v>1.2407092244266223E-2</v>
      </c>
      <c r="AM295">
        <f t="shared" si="87"/>
        <v>1.2520407465528304E-2</v>
      </c>
      <c r="AN295">
        <f t="shared" si="88"/>
        <v>2.4328309972532067</v>
      </c>
      <c r="AO295">
        <f t="shared" si="89"/>
        <v>2.517881308770662</v>
      </c>
      <c r="AP295">
        <f t="shared" si="90"/>
        <v>1</v>
      </c>
      <c r="AQ295">
        <f t="shared" si="91"/>
        <v>1</v>
      </c>
      <c r="AR295">
        <f t="shared" si="92"/>
        <v>0</v>
      </c>
      <c r="AS295">
        <f t="shared" si="93"/>
        <v>1</v>
      </c>
      <c r="AT295">
        <f t="shared" si="94"/>
        <v>0</v>
      </c>
      <c r="AU295">
        <f t="shared" si="95"/>
        <v>1</v>
      </c>
      <c r="AV295">
        <f t="shared" si="96"/>
        <v>0</v>
      </c>
      <c r="AW295">
        <f t="shared" si="97"/>
        <v>0</v>
      </c>
      <c r="AX295">
        <f t="shared" si="98"/>
        <v>0</v>
      </c>
      <c r="AY295">
        <f t="shared" si="99"/>
        <v>4</v>
      </c>
    </row>
    <row r="296" spans="1:51" x14ac:dyDescent="0.3">
      <c r="A296" s="1" t="s">
        <v>290</v>
      </c>
      <c r="B296" s="2">
        <v>10812170</v>
      </c>
      <c r="C296" s="3" t="s">
        <v>5337</v>
      </c>
      <c r="D296" s="7">
        <v>11.33</v>
      </c>
      <c r="E296" s="5">
        <v>1136.8677900800001</v>
      </c>
      <c r="F296" s="3" t="s">
        <v>4500</v>
      </c>
      <c r="G296" s="3" t="s">
        <v>4574</v>
      </c>
      <c r="H296" s="3" t="s">
        <v>4580</v>
      </c>
      <c r="I296" s="3" t="s">
        <v>4581</v>
      </c>
      <c r="J296" s="3" t="s">
        <v>4758</v>
      </c>
      <c r="K296" s="6">
        <v>524407</v>
      </c>
      <c r="L296" s="6">
        <v>516743</v>
      </c>
      <c r="M296" s="6">
        <v>-23372</v>
      </c>
      <c r="N296" s="6">
        <v>-20547</v>
      </c>
      <c r="O296" s="6">
        <v>-26619</v>
      </c>
      <c r="P296" s="6">
        <v>-24539</v>
      </c>
      <c r="Q296" s="6">
        <v>-24951</v>
      </c>
      <c r="R296" s="6">
        <v>-21632</v>
      </c>
      <c r="S296" s="6">
        <v>52569</v>
      </c>
      <c r="T296" s="6">
        <v>41662</v>
      </c>
      <c r="U296" s="6" t="s">
        <v>4474</v>
      </c>
      <c r="V296" s="6" t="s">
        <v>4474</v>
      </c>
      <c r="W296" s="6">
        <v>312375</v>
      </c>
      <c r="X296" s="6">
        <v>295806</v>
      </c>
      <c r="Y296" s="6">
        <v>279540</v>
      </c>
      <c r="Z296" s="6">
        <v>263231</v>
      </c>
      <c r="AA296" s="6">
        <v>197274</v>
      </c>
      <c r="AB296" s="6">
        <v>177613</v>
      </c>
      <c r="AC296" s="6">
        <v>100321524</v>
      </c>
      <c r="AD296" s="6">
        <v>98326212</v>
      </c>
      <c r="AF296">
        <f t="shared" si="80"/>
        <v>-7.9875150060024006E-2</v>
      </c>
      <c r="AG296">
        <f t="shared" si="81"/>
        <v>-7.3129010229677563E-2</v>
      </c>
      <c r="AH296" t="e">
        <f t="shared" si="82"/>
        <v>#VALUE!</v>
      </c>
      <c r="AI296" t="e">
        <f t="shared" si="83"/>
        <v>#VALUE!</v>
      </c>
      <c r="AJ296">
        <f t="shared" si="84"/>
        <v>1.4170138994494967</v>
      </c>
      <c r="AK296">
        <f t="shared" si="85"/>
        <v>1.482048048284754</v>
      </c>
      <c r="AL296">
        <f t="shared" si="86"/>
        <v>-5.0760191988283909E-2</v>
      </c>
      <c r="AM296">
        <f t="shared" si="87"/>
        <v>-4.7487822766829932E-2</v>
      </c>
      <c r="AN296">
        <f t="shared" si="88"/>
        <v>1.6787739095638254</v>
      </c>
      <c r="AO296">
        <f t="shared" si="89"/>
        <v>1.7468983049701494</v>
      </c>
      <c r="AP296">
        <f t="shared" si="90"/>
        <v>0</v>
      </c>
      <c r="AQ296">
        <f t="shared" si="91"/>
        <v>1</v>
      </c>
      <c r="AR296">
        <f t="shared" si="92"/>
        <v>0</v>
      </c>
      <c r="AS296">
        <f t="shared" si="93"/>
        <v>1</v>
      </c>
      <c r="AT296">
        <f t="shared" si="94"/>
        <v>0</v>
      </c>
      <c r="AU296">
        <f t="shared" si="95"/>
        <v>0</v>
      </c>
      <c r="AV296">
        <f t="shared" si="96"/>
        <v>0</v>
      </c>
      <c r="AW296">
        <f t="shared" si="97"/>
        <v>0</v>
      </c>
      <c r="AX296">
        <f t="shared" si="98"/>
        <v>0</v>
      </c>
      <c r="AY296">
        <f t="shared" si="99"/>
        <v>2</v>
      </c>
    </row>
    <row r="297" spans="1:51" x14ac:dyDescent="0.3">
      <c r="A297" s="1" t="s">
        <v>291</v>
      </c>
      <c r="B297" s="2">
        <v>18316882</v>
      </c>
      <c r="C297" s="3" t="s">
        <v>5335</v>
      </c>
      <c r="D297" s="5">
        <v>137.07</v>
      </c>
      <c r="E297" s="5">
        <v>144060.57</v>
      </c>
      <c r="F297" s="3" t="s">
        <v>4500</v>
      </c>
      <c r="G297" s="3" t="s">
        <v>4539</v>
      </c>
      <c r="H297" s="3" t="s">
        <v>4539</v>
      </c>
      <c r="I297" s="3" t="s">
        <v>4582</v>
      </c>
      <c r="J297" s="3" t="s">
        <v>5377</v>
      </c>
      <c r="K297" s="6">
        <v>3535000</v>
      </c>
      <c r="L297" s="6">
        <v>3497000</v>
      </c>
      <c r="M297" s="6">
        <v>560000</v>
      </c>
      <c r="N297" s="6">
        <v>297000</v>
      </c>
      <c r="O297" s="6">
        <v>407500</v>
      </c>
      <c r="P297" s="6">
        <v>147500</v>
      </c>
      <c r="Q297" s="6">
        <v>641000</v>
      </c>
      <c r="R297" s="6">
        <v>424000</v>
      </c>
      <c r="S297" s="6">
        <v>693000</v>
      </c>
      <c r="T297" s="6">
        <v>914000</v>
      </c>
      <c r="U297" s="6" t="s">
        <v>4474</v>
      </c>
      <c r="V297" s="6" t="s">
        <v>4474</v>
      </c>
      <c r="W297" s="6">
        <v>8086000</v>
      </c>
      <c r="X297" s="6">
        <v>7880000</v>
      </c>
      <c r="Y297" s="6">
        <v>4064000</v>
      </c>
      <c r="Z297" s="6">
        <v>3840000</v>
      </c>
      <c r="AA297" s="6">
        <v>899000</v>
      </c>
      <c r="AB297" s="6">
        <v>1065000</v>
      </c>
      <c r="AC297" s="6">
        <v>1051000000</v>
      </c>
      <c r="AD297" s="6">
        <v>1048000000</v>
      </c>
      <c r="AF297">
        <f t="shared" si="80"/>
        <v>7.9272817214939395E-2</v>
      </c>
      <c r="AG297">
        <f t="shared" si="81"/>
        <v>5.3807106598984772E-2</v>
      </c>
      <c r="AH297" t="e">
        <f t="shared" si="82"/>
        <v>#VALUE!</v>
      </c>
      <c r="AI297" t="e">
        <f t="shared" si="83"/>
        <v>#VALUE!</v>
      </c>
      <c r="AJ297">
        <f t="shared" si="84"/>
        <v>4.5205784204671859</v>
      </c>
      <c r="AK297">
        <f t="shared" si="85"/>
        <v>3.6056338028169015</v>
      </c>
      <c r="AL297">
        <f t="shared" si="86"/>
        <v>0.11527581329561527</v>
      </c>
      <c r="AM297">
        <f t="shared" si="87"/>
        <v>4.217901058049757E-2</v>
      </c>
      <c r="AN297">
        <f t="shared" si="88"/>
        <v>0.43717536482809793</v>
      </c>
      <c r="AO297">
        <f t="shared" si="89"/>
        <v>0.44378172588832487</v>
      </c>
      <c r="AP297">
        <f t="shared" si="90"/>
        <v>1</v>
      </c>
      <c r="AQ297">
        <f t="shared" si="91"/>
        <v>1</v>
      </c>
      <c r="AR297">
        <f t="shared" si="92"/>
        <v>1</v>
      </c>
      <c r="AS297">
        <f t="shared" si="93"/>
        <v>1</v>
      </c>
      <c r="AT297">
        <f t="shared" si="94"/>
        <v>0</v>
      </c>
      <c r="AU297">
        <f t="shared" si="95"/>
        <v>1</v>
      </c>
      <c r="AV297">
        <f t="shared" si="96"/>
        <v>1</v>
      </c>
      <c r="AW297">
        <f t="shared" si="97"/>
        <v>0</v>
      </c>
      <c r="AX297">
        <f t="shared" si="98"/>
        <v>0</v>
      </c>
      <c r="AY297">
        <f t="shared" si="99"/>
        <v>6</v>
      </c>
    </row>
    <row r="298" spans="1:51" x14ac:dyDescent="0.3">
      <c r="A298" s="1" t="s">
        <v>292</v>
      </c>
      <c r="B298" s="2">
        <v>4379352</v>
      </c>
      <c r="C298" s="3" t="s">
        <v>5337</v>
      </c>
      <c r="D298" s="5">
        <v>9.74</v>
      </c>
      <c r="E298" s="5">
        <v>776.21701786000006</v>
      </c>
      <c r="F298" s="3" t="s">
        <v>4525</v>
      </c>
      <c r="G298" s="3" t="s">
        <v>4526</v>
      </c>
      <c r="H298" s="3" t="s">
        <v>4632</v>
      </c>
      <c r="I298" s="3" t="s">
        <v>4632</v>
      </c>
      <c r="J298" s="3" t="s">
        <v>4528</v>
      </c>
      <c r="K298" s="6">
        <v>752576</v>
      </c>
      <c r="L298" s="6">
        <v>743676</v>
      </c>
      <c r="M298" s="6">
        <v>171062</v>
      </c>
      <c r="N298" s="6">
        <v>180009</v>
      </c>
      <c r="O298" s="6">
        <v>69795</v>
      </c>
      <c r="P298" s="6">
        <v>79539</v>
      </c>
      <c r="Q298" s="6">
        <v>-7604</v>
      </c>
      <c r="R298" s="6">
        <v>8365</v>
      </c>
      <c r="S298" s="6">
        <v>106241</v>
      </c>
      <c r="T298" s="6">
        <v>116733</v>
      </c>
      <c r="U298" s="6">
        <v>1223384</v>
      </c>
      <c r="V298" s="6">
        <v>1254596</v>
      </c>
      <c r="W298" s="6">
        <v>2561139</v>
      </c>
      <c r="X298" s="6">
        <v>2569986</v>
      </c>
      <c r="Y298" s="6" t="s">
        <v>4474</v>
      </c>
      <c r="Z298" s="6" t="s">
        <v>4474</v>
      </c>
      <c r="AA298" s="6" t="s">
        <v>4474</v>
      </c>
      <c r="AB298" s="6" t="s">
        <v>4474</v>
      </c>
      <c r="AC298" s="6">
        <v>79696160</v>
      </c>
      <c r="AD298" s="6">
        <v>67388397</v>
      </c>
      <c r="AF298">
        <f t="shared" si="80"/>
        <v>-2.9689915307212923E-3</v>
      </c>
      <c r="AG298">
        <f t="shared" si="81"/>
        <v>3.2548815441017969E-3</v>
      </c>
      <c r="AH298">
        <f t="shared" si="82"/>
        <v>0.47767184834559934</v>
      </c>
      <c r="AI298">
        <f t="shared" si="83"/>
        <v>0.4881723091098551</v>
      </c>
      <c r="AJ298" t="e">
        <f t="shared" si="84"/>
        <v>#VALUE!</v>
      </c>
      <c r="AK298" t="e">
        <f t="shared" si="85"/>
        <v>#VALUE!</v>
      </c>
      <c r="AL298">
        <f t="shared" si="86"/>
        <v>9.2741463985032746E-2</v>
      </c>
      <c r="AM298">
        <f t="shared" si="87"/>
        <v>0.10695383473448114</v>
      </c>
      <c r="AN298">
        <f t="shared" si="88"/>
        <v>0.29384426225987736</v>
      </c>
      <c r="AO298">
        <f t="shared" si="89"/>
        <v>0.28936966971804517</v>
      </c>
      <c r="AP298">
        <f t="shared" si="90"/>
        <v>0</v>
      </c>
      <c r="AQ298">
        <f t="shared" si="91"/>
        <v>1</v>
      </c>
      <c r="AR298">
        <f t="shared" si="92"/>
        <v>0</v>
      </c>
      <c r="AS298">
        <f t="shared" si="93"/>
        <v>1</v>
      </c>
      <c r="AT298">
        <f t="shared" si="94"/>
        <v>1</v>
      </c>
      <c r="AU298">
        <f t="shared" si="95"/>
        <v>0</v>
      </c>
      <c r="AV298">
        <f t="shared" si="96"/>
        <v>0</v>
      </c>
      <c r="AW298">
        <f t="shared" si="97"/>
        <v>1</v>
      </c>
      <c r="AX298">
        <f t="shared" si="98"/>
        <v>0</v>
      </c>
      <c r="AY298">
        <f t="shared" si="99"/>
        <v>4</v>
      </c>
    </row>
    <row r="299" spans="1:51" x14ac:dyDescent="0.3">
      <c r="A299" s="1" t="s">
        <v>293</v>
      </c>
      <c r="B299" s="2">
        <v>113594655</v>
      </c>
      <c r="C299" s="3" t="s">
        <v>5338</v>
      </c>
      <c r="D299" s="5">
        <v>3.94</v>
      </c>
      <c r="E299" s="5">
        <v>164.20795917999999</v>
      </c>
      <c r="F299" s="3" t="s">
        <v>4485</v>
      </c>
      <c r="G299" s="3" t="s">
        <v>4607</v>
      </c>
      <c r="H299" s="3" t="s">
        <v>4742</v>
      </c>
      <c r="I299" s="3" t="s">
        <v>4743</v>
      </c>
      <c r="J299" s="3" t="s">
        <v>4759</v>
      </c>
      <c r="K299" s="6">
        <v>168213.08499999999</v>
      </c>
      <c r="L299" s="6">
        <v>166977.03400000001</v>
      </c>
      <c r="M299" s="6">
        <v>-2666.7739999999999</v>
      </c>
      <c r="N299" s="6">
        <v>8162.424</v>
      </c>
      <c r="O299" s="6">
        <v>-4852.9960000000001</v>
      </c>
      <c r="P299" s="6">
        <v>6165.7060000000001</v>
      </c>
      <c r="Q299" s="6">
        <v>38.570999999999998</v>
      </c>
      <c r="R299" s="6">
        <v>7441.2179999999998</v>
      </c>
      <c r="S299" s="6">
        <v>-3623.9859999999999</v>
      </c>
      <c r="T299" s="6">
        <v>3040.538</v>
      </c>
      <c r="U299" s="6" t="s">
        <v>4474</v>
      </c>
      <c r="V299" s="6" t="s">
        <v>4474</v>
      </c>
      <c r="W299" s="6">
        <v>157490.80300000001</v>
      </c>
      <c r="X299" s="6">
        <v>167034.856</v>
      </c>
      <c r="Y299" s="6">
        <v>31651.287</v>
      </c>
      <c r="Z299" s="6">
        <v>37984.932000000001</v>
      </c>
      <c r="AA299" s="6">
        <v>33908</v>
      </c>
      <c r="AB299" s="6">
        <v>32964</v>
      </c>
      <c r="AC299" s="6">
        <v>41634000</v>
      </c>
      <c r="AD299" s="6">
        <v>41634000</v>
      </c>
      <c r="AF299">
        <f t="shared" si="80"/>
        <v>2.4490953925734946E-4</v>
      </c>
      <c r="AG299">
        <f t="shared" si="81"/>
        <v>4.4548893435750921E-2</v>
      </c>
      <c r="AH299" t="e">
        <f t="shared" si="82"/>
        <v>#VALUE!</v>
      </c>
      <c r="AI299" t="e">
        <f t="shared" si="83"/>
        <v>#VALUE!</v>
      </c>
      <c r="AJ299">
        <f t="shared" si="84"/>
        <v>0.93344600094373009</v>
      </c>
      <c r="AK299">
        <f t="shared" si="85"/>
        <v>1.1523156170367674</v>
      </c>
      <c r="AL299">
        <f t="shared" si="86"/>
        <v>-2.8850288311399797E-2</v>
      </c>
      <c r="AM299">
        <f t="shared" si="87"/>
        <v>3.6925473236037953E-2</v>
      </c>
      <c r="AN299">
        <f t="shared" si="88"/>
        <v>1.0680819565063744</v>
      </c>
      <c r="AO299">
        <f t="shared" si="89"/>
        <v>0.99965383273057695</v>
      </c>
      <c r="AP299">
        <f t="shared" si="90"/>
        <v>1</v>
      </c>
      <c r="AQ299">
        <f t="shared" si="91"/>
        <v>0</v>
      </c>
      <c r="AR299">
        <f t="shared" si="92"/>
        <v>0</v>
      </c>
      <c r="AS299">
        <f t="shared" si="93"/>
        <v>0</v>
      </c>
      <c r="AT299">
        <f t="shared" si="94"/>
        <v>0</v>
      </c>
      <c r="AU299">
        <f t="shared" si="95"/>
        <v>0</v>
      </c>
      <c r="AV299">
        <f t="shared" si="96"/>
        <v>0</v>
      </c>
      <c r="AW299">
        <f t="shared" si="97"/>
        <v>1</v>
      </c>
      <c r="AX299">
        <f t="shared" si="98"/>
        <v>0</v>
      </c>
      <c r="AY299">
        <f t="shared" si="99"/>
        <v>2</v>
      </c>
    </row>
    <row r="300" spans="1:51" x14ac:dyDescent="0.3">
      <c r="A300" s="1" t="s">
        <v>294</v>
      </c>
      <c r="B300" s="2">
        <v>4238544</v>
      </c>
      <c r="C300" s="3" t="s">
        <v>5337</v>
      </c>
      <c r="D300" s="5">
        <v>18.149999999999999</v>
      </c>
      <c r="E300" s="5">
        <v>1012.0488279</v>
      </c>
      <c r="F300" s="3" t="s">
        <v>4480</v>
      </c>
      <c r="G300" s="3" t="s">
        <v>4491</v>
      </c>
      <c r="H300" s="3" t="s">
        <v>4542</v>
      </c>
      <c r="I300" s="3" t="s">
        <v>4543</v>
      </c>
      <c r="J300" s="3" t="s">
        <v>4494</v>
      </c>
      <c r="K300" s="6">
        <v>185086</v>
      </c>
      <c r="L300" s="6">
        <v>-59345</v>
      </c>
      <c r="M300" s="6">
        <v>836282</v>
      </c>
      <c r="N300" s="6">
        <v>619632</v>
      </c>
      <c r="O300" s="6">
        <v>836282</v>
      </c>
      <c r="P300" s="6">
        <v>619632</v>
      </c>
      <c r="Q300" s="6">
        <v>131688</v>
      </c>
      <c r="R300" s="6">
        <v>-113360</v>
      </c>
      <c r="S300" s="6">
        <v>231361</v>
      </c>
      <c r="T300" s="6">
        <v>211412</v>
      </c>
      <c r="U300" s="6" t="s">
        <v>4474</v>
      </c>
      <c r="V300" s="6" t="s">
        <v>4474</v>
      </c>
      <c r="W300" s="6">
        <v>13404485</v>
      </c>
      <c r="X300" s="6">
        <v>10052384</v>
      </c>
      <c r="Y300" s="6" t="s">
        <v>4474</v>
      </c>
      <c r="Z300" s="6" t="s">
        <v>4474</v>
      </c>
      <c r="AA300" s="6" t="s">
        <v>4474</v>
      </c>
      <c r="AB300" s="6" t="s">
        <v>4474</v>
      </c>
      <c r="AC300" s="6">
        <v>55192546</v>
      </c>
      <c r="AD300" s="6">
        <v>48765569</v>
      </c>
      <c r="AF300">
        <f t="shared" si="80"/>
        <v>9.8241745206921419E-3</v>
      </c>
      <c r="AG300">
        <f t="shared" si="81"/>
        <v>-1.1276926945886667E-2</v>
      </c>
      <c r="AH300" t="e">
        <f t="shared" si="82"/>
        <v>#VALUE!</v>
      </c>
      <c r="AI300" t="e">
        <f t="shared" si="83"/>
        <v>#VALUE!</v>
      </c>
      <c r="AJ300" t="e">
        <f t="shared" si="84"/>
        <v>#VALUE!</v>
      </c>
      <c r="AK300" t="e">
        <f t="shared" si="85"/>
        <v>#VALUE!</v>
      </c>
      <c r="AL300">
        <f t="shared" si="86"/>
        <v>4.5183428244167576</v>
      </c>
      <c r="AM300">
        <f t="shared" si="87"/>
        <v>-10.441182913472071</v>
      </c>
      <c r="AN300">
        <f t="shared" si="88"/>
        <v>1.3807766579618687E-2</v>
      </c>
      <c r="AO300">
        <f t="shared" si="89"/>
        <v>-5.9035747142170457E-3</v>
      </c>
      <c r="AP300">
        <f t="shared" si="90"/>
        <v>1</v>
      </c>
      <c r="AQ300">
        <f t="shared" si="91"/>
        <v>1</v>
      </c>
      <c r="AR300">
        <f t="shared" si="92"/>
        <v>1</v>
      </c>
      <c r="AS300">
        <f t="shared" si="93"/>
        <v>1</v>
      </c>
      <c r="AT300">
        <f t="shared" si="94"/>
        <v>0</v>
      </c>
      <c r="AU300">
        <f t="shared" si="95"/>
        <v>0</v>
      </c>
      <c r="AV300">
        <f t="shared" si="96"/>
        <v>1</v>
      </c>
      <c r="AW300">
        <f t="shared" si="97"/>
        <v>1</v>
      </c>
      <c r="AX300">
        <f t="shared" si="98"/>
        <v>0</v>
      </c>
      <c r="AY300">
        <f t="shared" si="99"/>
        <v>6</v>
      </c>
    </row>
    <row r="301" spans="1:51" x14ac:dyDescent="0.3">
      <c r="A301" s="1" t="s">
        <v>295</v>
      </c>
      <c r="B301" s="2">
        <v>4060429</v>
      </c>
      <c r="C301" s="3" t="s">
        <v>5337</v>
      </c>
      <c r="D301" s="5">
        <v>142.91</v>
      </c>
      <c r="E301" s="5">
        <v>6229.1856605200001</v>
      </c>
      <c r="F301" s="3" t="s">
        <v>4485</v>
      </c>
      <c r="G301" s="3" t="s">
        <v>4486</v>
      </c>
      <c r="H301" s="3" t="s">
        <v>4496</v>
      </c>
      <c r="I301" s="3" t="s">
        <v>4496</v>
      </c>
      <c r="J301" s="3" t="s">
        <v>4760</v>
      </c>
      <c r="K301" s="6">
        <v>1390300</v>
      </c>
      <c r="L301" s="6">
        <v>1351000</v>
      </c>
      <c r="M301" s="6">
        <v>376300</v>
      </c>
      <c r="N301" s="6">
        <v>363700</v>
      </c>
      <c r="O301" s="6">
        <v>277000</v>
      </c>
      <c r="P301" s="6">
        <v>267800</v>
      </c>
      <c r="Q301" s="6">
        <v>249500</v>
      </c>
      <c r="R301" s="6">
        <v>242100</v>
      </c>
      <c r="S301" s="6">
        <v>237300</v>
      </c>
      <c r="T301" s="6">
        <v>223300</v>
      </c>
      <c r="U301" s="6">
        <v>540000</v>
      </c>
      <c r="V301" s="6">
        <v>622000</v>
      </c>
      <c r="W301" s="6">
        <v>1804000</v>
      </c>
      <c r="X301" s="6">
        <v>1820200</v>
      </c>
      <c r="Y301" s="6">
        <v>357700</v>
      </c>
      <c r="Z301" s="6">
        <v>351200</v>
      </c>
      <c r="AA301" s="6">
        <v>218400</v>
      </c>
      <c r="AB301" s="6">
        <v>200000</v>
      </c>
      <c r="AC301" s="6">
        <v>43664677</v>
      </c>
      <c r="AD301" s="6">
        <v>43787757</v>
      </c>
      <c r="AF301">
        <f t="shared" si="80"/>
        <v>0.13830376940133038</v>
      </c>
      <c r="AG301">
        <f t="shared" si="81"/>
        <v>0.1330073618283705</v>
      </c>
      <c r="AH301">
        <f t="shared" si="82"/>
        <v>0.29933481152993346</v>
      </c>
      <c r="AI301">
        <f t="shared" si="83"/>
        <v>0.34172069003406219</v>
      </c>
      <c r="AJ301">
        <f t="shared" si="84"/>
        <v>1.6378205128205128</v>
      </c>
      <c r="AK301">
        <f t="shared" si="85"/>
        <v>1.756</v>
      </c>
      <c r="AL301">
        <f t="shared" si="86"/>
        <v>0.19923757462418182</v>
      </c>
      <c r="AM301">
        <f t="shared" si="87"/>
        <v>0.19822353811991117</v>
      </c>
      <c r="AN301">
        <f t="shared" si="88"/>
        <v>0.77067627494456759</v>
      </c>
      <c r="AO301">
        <f t="shared" si="89"/>
        <v>0.74222612899681351</v>
      </c>
      <c r="AP301">
        <f t="shared" si="90"/>
        <v>1</v>
      </c>
      <c r="AQ301">
        <f t="shared" si="91"/>
        <v>1</v>
      </c>
      <c r="AR301">
        <f t="shared" si="92"/>
        <v>1</v>
      </c>
      <c r="AS301">
        <f t="shared" si="93"/>
        <v>0</v>
      </c>
      <c r="AT301">
        <f t="shared" si="94"/>
        <v>1</v>
      </c>
      <c r="AU301">
        <f t="shared" si="95"/>
        <v>0</v>
      </c>
      <c r="AV301">
        <f t="shared" si="96"/>
        <v>1</v>
      </c>
      <c r="AW301">
        <f t="shared" si="97"/>
        <v>1</v>
      </c>
      <c r="AX301">
        <f t="shared" si="98"/>
        <v>1</v>
      </c>
      <c r="AY301">
        <f t="shared" si="99"/>
        <v>7</v>
      </c>
    </row>
    <row r="302" spans="1:51" x14ac:dyDescent="0.3">
      <c r="A302" s="1" t="s">
        <v>296</v>
      </c>
      <c r="B302" s="2">
        <v>107035587</v>
      </c>
      <c r="C302" s="3" t="s">
        <v>5338</v>
      </c>
      <c r="D302" s="5">
        <v>6.29</v>
      </c>
      <c r="E302" s="5">
        <v>264.38182094000001</v>
      </c>
      <c r="F302" s="3" t="s">
        <v>4583</v>
      </c>
      <c r="G302" s="3" t="s">
        <v>4583</v>
      </c>
      <c r="H302" s="3" t="s">
        <v>4584</v>
      </c>
      <c r="I302" s="3" t="s">
        <v>4624</v>
      </c>
      <c r="J302" s="3" t="s">
        <v>4761</v>
      </c>
      <c r="K302" s="6">
        <v>110023</v>
      </c>
      <c r="L302" s="6">
        <v>105078</v>
      </c>
      <c r="M302" s="6">
        <v>10635</v>
      </c>
      <c r="N302" s="6">
        <v>3431</v>
      </c>
      <c r="O302" s="6">
        <v>1278</v>
      </c>
      <c r="P302" s="6">
        <v>-5921</v>
      </c>
      <c r="Q302" s="6">
        <v>-480</v>
      </c>
      <c r="R302" s="6">
        <v>-4272</v>
      </c>
      <c r="S302" s="6">
        <v>9760</v>
      </c>
      <c r="T302" s="6">
        <v>2082</v>
      </c>
      <c r="U302" s="6">
        <v>17141</v>
      </c>
      <c r="V302" s="6">
        <v>16956</v>
      </c>
      <c r="W302" s="6">
        <v>279965</v>
      </c>
      <c r="X302" s="6">
        <v>248582</v>
      </c>
      <c r="Y302" s="6">
        <v>87269</v>
      </c>
      <c r="Z302" s="6">
        <v>71218</v>
      </c>
      <c r="AA302" s="6">
        <v>30186</v>
      </c>
      <c r="AB302" s="6">
        <v>26607</v>
      </c>
      <c r="AC302" s="6">
        <v>42033915</v>
      </c>
      <c r="AD302" s="6">
        <v>35996496</v>
      </c>
      <c r="AF302">
        <f t="shared" si="80"/>
        <v>-1.7145000267890628E-3</v>
      </c>
      <c r="AG302">
        <f t="shared" si="81"/>
        <v>-1.7185476019985355E-2</v>
      </c>
      <c r="AH302">
        <f t="shared" si="82"/>
        <v>6.1225510331648601E-2</v>
      </c>
      <c r="AI302">
        <f t="shared" si="83"/>
        <v>6.8210892180447499E-2</v>
      </c>
      <c r="AJ302">
        <f t="shared" si="84"/>
        <v>2.8910422049956934</v>
      </c>
      <c r="AK302">
        <f t="shared" si="85"/>
        <v>2.6766640357800577</v>
      </c>
      <c r="AL302">
        <f t="shared" si="86"/>
        <v>1.1615753069812676E-2</v>
      </c>
      <c r="AM302">
        <f t="shared" si="87"/>
        <v>-5.6348617217685908E-2</v>
      </c>
      <c r="AN302">
        <f t="shared" si="88"/>
        <v>0.39298840926544387</v>
      </c>
      <c r="AO302">
        <f t="shared" si="89"/>
        <v>0.4227096089016904</v>
      </c>
      <c r="AP302">
        <f t="shared" si="90"/>
        <v>0</v>
      </c>
      <c r="AQ302">
        <f t="shared" si="91"/>
        <v>1</v>
      </c>
      <c r="AR302">
        <f t="shared" si="92"/>
        <v>1</v>
      </c>
      <c r="AS302">
        <f t="shared" si="93"/>
        <v>1</v>
      </c>
      <c r="AT302">
        <f t="shared" si="94"/>
        <v>1</v>
      </c>
      <c r="AU302">
        <f t="shared" si="95"/>
        <v>1</v>
      </c>
      <c r="AV302">
        <f t="shared" si="96"/>
        <v>1</v>
      </c>
      <c r="AW302">
        <f t="shared" si="97"/>
        <v>0</v>
      </c>
      <c r="AX302">
        <f t="shared" si="98"/>
        <v>0</v>
      </c>
      <c r="AY302">
        <f t="shared" si="99"/>
        <v>6</v>
      </c>
    </row>
    <row r="303" spans="1:51" x14ac:dyDescent="0.3">
      <c r="A303" s="1" t="s">
        <v>297</v>
      </c>
      <c r="B303" s="2">
        <v>13472004</v>
      </c>
      <c r="C303" s="3" t="s">
        <v>5336</v>
      </c>
      <c r="D303" s="5">
        <v>16.77</v>
      </c>
      <c r="E303" s="5">
        <v>209.69223092999999</v>
      </c>
      <c r="F303" s="3" t="s">
        <v>4500</v>
      </c>
      <c r="G303" s="3" t="s">
        <v>4501</v>
      </c>
      <c r="H303" s="3" t="s">
        <v>4502</v>
      </c>
      <c r="I303" s="3" t="s">
        <v>4538</v>
      </c>
      <c r="J303" s="3" t="s">
        <v>4504</v>
      </c>
      <c r="K303" s="6">
        <v>293</v>
      </c>
      <c r="L303" s="6">
        <v>740</v>
      </c>
      <c r="M303" s="6">
        <v>-33144</v>
      </c>
      <c r="N303" s="6">
        <v>-61885</v>
      </c>
      <c r="O303" s="6">
        <v>-34961</v>
      </c>
      <c r="P303" s="6">
        <v>-63201</v>
      </c>
      <c r="Q303" s="6">
        <v>-23977</v>
      </c>
      <c r="R303" s="6">
        <v>-99744</v>
      </c>
      <c r="S303" s="6">
        <v>-34126</v>
      </c>
      <c r="T303" s="6">
        <v>-46124</v>
      </c>
      <c r="U303" s="6" t="s">
        <v>4474</v>
      </c>
      <c r="V303" s="6" t="s">
        <v>4474</v>
      </c>
      <c r="W303" s="6">
        <v>26719</v>
      </c>
      <c r="X303" s="6">
        <v>41804</v>
      </c>
      <c r="Y303" s="6">
        <v>23702</v>
      </c>
      <c r="Z303" s="6">
        <v>29124</v>
      </c>
      <c r="AA303" s="6">
        <v>12197</v>
      </c>
      <c r="AB303" s="6">
        <v>17181</v>
      </c>
      <c r="AC303" s="6">
        <v>11545354</v>
      </c>
      <c r="AD303" s="6">
        <v>6652570</v>
      </c>
      <c r="AF303">
        <f t="shared" si="80"/>
        <v>-0.89737639881732101</v>
      </c>
      <c r="AG303">
        <f t="shared" si="81"/>
        <v>-2.3859917711223808</v>
      </c>
      <c r="AH303" t="e">
        <f t="shared" si="82"/>
        <v>#VALUE!</v>
      </c>
      <c r="AI303" t="e">
        <f t="shared" si="83"/>
        <v>#VALUE!</v>
      </c>
      <c r="AJ303">
        <f t="shared" si="84"/>
        <v>1.9432647372304666</v>
      </c>
      <c r="AK303">
        <f t="shared" si="85"/>
        <v>1.6951283394447354</v>
      </c>
      <c r="AL303">
        <f t="shared" si="86"/>
        <v>-119.32081911262799</v>
      </c>
      <c r="AM303">
        <f t="shared" si="87"/>
        <v>-85.406756756756764</v>
      </c>
      <c r="AN303">
        <f t="shared" si="88"/>
        <v>1.0965979265691081E-2</v>
      </c>
      <c r="AO303">
        <f t="shared" si="89"/>
        <v>1.7701655343986222E-2</v>
      </c>
      <c r="AP303">
        <f t="shared" si="90"/>
        <v>0</v>
      </c>
      <c r="AQ303">
        <f t="shared" si="91"/>
        <v>0</v>
      </c>
      <c r="AR303">
        <f t="shared" si="92"/>
        <v>1</v>
      </c>
      <c r="AS303">
        <f t="shared" si="93"/>
        <v>0</v>
      </c>
      <c r="AT303">
        <f t="shared" si="94"/>
        <v>0</v>
      </c>
      <c r="AU303">
        <f t="shared" si="95"/>
        <v>1</v>
      </c>
      <c r="AV303">
        <f t="shared" si="96"/>
        <v>0</v>
      </c>
      <c r="AW303">
        <f t="shared" si="97"/>
        <v>0</v>
      </c>
      <c r="AX303">
        <f t="shared" si="98"/>
        <v>0</v>
      </c>
      <c r="AY303">
        <f t="shared" si="99"/>
        <v>2</v>
      </c>
    </row>
    <row r="304" spans="1:51" x14ac:dyDescent="0.3">
      <c r="A304" s="1" t="s">
        <v>298</v>
      </c>
      <c r="B304" s="2">
        <v>4260944</v>
      </c>
      <c r="C304" s="3" t="s">
        <v>5338</v>
      </c>
      <c r="D304" s="5">
        <v>6.61</v>
      </c>
      <c r="E304" s="5">
        <v>1004.34310441</v>
      </c>
      <c r="F304" s="3" t="s">
        <v>4485</v>
      </c>
      <c r="G304" s="3" t="s">
        <v>4486</v>
      </c>
      <c r="H304" s="3" t="s">
        <v>4545</v>
      </c>
      <c r="I304" s="3" t="s">
        <v>4546</v>
      </c>
      <c r="J304" s="3" t="s">
        <v>4762</v>
      </c>
      <c r="K304" s="6">
        <v>982190</v>
      </c>
      <c r="L304" s="6">
        <v>1101222</v>
      </c>
      <c r="M304" s="6">
        <v>142987</v>
      </c>
      <c r="N304" s="6">
        <v>158441</v>
      </c>
      <c r="O304" s="6">
        <v>104022</v>
      </c>
      <c r="P304" s="6">
        <v>119130</v>
      </c>
      <c r="Q304" s="6">
        <v>-94149</v>
      </c>
      <c r="R304" s="6">
        <v>70303</v>
      </c>
      <c r="S304" s="6">
        <v>190375</v>
      </c>
      <c r="T304" s="6">
        <v>217058</v>
      </c>
      <c r="U304" s="6">
        <v>648318</v>
      </c>
      <c r="V304" s="6">
        <v>651522</v>
      </c>
      <c r="W304" s="6">
        <v>1563104</v>
      </c>
      <c r="X304" s="6">
        <v>1651522</v>
      </c>
      <c r="Y304" s="6">
        <v>902282</v>
      </c>
      <c r="Z304" s="6">
        <v>848937</v>
      </c>
      <c r="AA304" s="6">
        <v>374888</v>
      </c>
      <c r="AB304" s="6">
        <v>337579</v>
      </c>
      <c r="AC304" s="6">
        <v>151934046</v>
      </c>
      <c r="AD304" s="6">
        <v>151875097</v>
      </c>
      <c r="AF304">
        <f t="shared" si="80"/>
        <v>-6.0232076688435318E-2</v>
      </c>
      <c r="AG304">
        <f t="shared" si="81"/>
        <v>4.2568612467772153E-2</v>
      </c>
      <c r="AH304">
        <f t="shared" si="82"/>
        <v>0.41476318914160543</v>
      </c>
      <c r="AI304">
        <f t="shared" si="83"/>
        <v>0.3944979237333805</v>
      </c>
      <c r="AJ304">
        <f t="shared" si="84"/>
        <v>2.4068041655107657</v>
      </c>
      <c r="AK304">
        <f t="shared" si="85"/>
        <v>2.5147802440317673</v>
      </c>
      <c r="AL304">
        <f t="shared" si="86"/>
        <v>0.10590822549608528</v>
      </c>
      <c r="AM304">
        <f t="shared" si="87"/>
        <v>0.10817982205222926</v>
      </c>
      <c r="AN304">
        <f t="shared" si="88"/>
        <v>0.62835870166028618</v>
      </c>
      <c r="AO304">
        <f t="shared" si="89"/>
        <v>0.66679220743047929</v>
      </c>
      <c r="AP304">
        <f t="shared" si="90"/>
        <v>0</v>
      </c>
      <c r="AQ304">
        <f t="shared" si="91"/>
        <v>1</v>
      </c>
      <c r="AR304">
        <f t="shared" si="92"/>
        <v>0</v>
      </c>
      <c r="AS304">
        <f t="shared" si="93"/>
        <v>1</v>
      </c>
      <c r="AT304">
        <f t="shared" si="94"/>
        <v>0</v>
      </c>
      <c r="AU304">
        <f t="shared" si="95"/>
        <v>0</v>
      </c>
      <c r="AV304">
        <f t="shared" si="96"/>
        <v>0</v>
      </c>
      <c r="AW304">
        <f t="shared" si="97"/>
        <v>0</v>
      </c>
      <c r="AX304">
        <f t="shared" si="98"/>
        <v>0</v>
      </c>
      <c r="AY304">
        <f t="shared" si="99"/>
        <v>2</v>
      </c>
    </row>
    <row r="305" spans="1:51" x14ac:dyDescent="0.3">
      <c r="A305" s="1" t="s">
        <v>299</v>
      </c>
      <c r="B305" s="2">
        <v>29279924</v>
      </c>
      <c r="C305" s="3" t="s">
        <v>5338</v>
      </c>
      <c r="D305" s="5">
        <v>25.414999999999999</v>
      </c>
      <c r="E305" s="5">
        <v>856.41334681499995</v>
      </c>
      <c r="F305" s="3" t="s">
        <v>4470</v>
      </c>
      <c r="G305" s="3" t="s">
        <v>4471</v>
      </c>
      <c r="H305" s="3" t="s">
        <v>4489</v>
      </c>
      <c r="I305" s="3" t="s">
        <v>4489</v>
      </c>
      <c r="J305" s="3" t="s">
        <v>4495</v>
      </c>
      <c r="K305" s="6" t="s">
        <v>4474</v>
      </c>
      <c r="L305" s="6" t="s">
        <v>4474</v>
      </c>
      <c r="M305" s="6" t="s">
        <v>4474</v>
      </c>
      <c r="N305" s="6" t="s">
        <v>4474</v>
      </c>
      <c r="O305" s="6">
        <v>-93721</v>
      </c>
      <c r="P305" s="6">
        <v>-86205</v>
      </c>
      <c r="Q305" s="6">
        <v>-81048</v>
      </c>
      <c r="R305" s="6">
        <v>-74885</v>
      </c>
      <c r="S305" s="6">
        <v>-68973</v>
      </c>
      <c r="T305" s="6">
        <v>-68070</v>
      </c>
      <c r="U305" s="6" t="s">
        <v>4474</v>
      </c>
      <c r="V305" s="6" t="s">
        <v>4474</v>
      </c>
      <c r="W305" s="6">
        <v>292711</v>
      </c>
      <c r="X305" s="6">
        <v>308855</v>
      </c>
      <c r="Y305" s="6">
        <v>292398</v>
      </c>
      <c r="Z305" s="6">
        <v>308511</v>
      </c>
      <c r="AA305" s="6">
        <v>15162</v>
      </c>
      <c r="AB305" s="6">
        <v>12098</v>
      </c>
      <c r="AC305" s="6">
        <v>33694355</v>
      </c>
      <c r="AD305" s="6">
        <v>33509090</v>
      </c>
      <c r="AF305">
        <f t="shared" si="80"/>
        <v>-0.27688744187953307</v>
      </c>
      <c r="AG305">
        <f t="shared" si="81"/>
        <v>-0.24246005407068041</v>
      </c>
      <c r="AH305" t="e">
        <f t="shared" si="82"/>
        <v>#VALUE!</v>
      </c>
      <c r="AI305" t="e">
        <f t="shared" si="83"/>
        <v>#VALUE!</v>
      </c>
      <c r="AJ305">
        <f t="shared" si="84"/>
        <v>19.284922833399289</v>
      </c>
      <c r="AK305">
        <f t="shared" si="85"/>
        <v>25.50099189948752</v>
      </c>
      <c r="AL305" t="e">
        <f t="shared" si="86"/>
        <v>#VALUE!</v>
      </c>
      <c r="AM305" t="e">
        <f t="shared" si="87"/>
        <v>#VALUE!</v>
      </c>
      <c r="AN305" t="e">
        <f t="shared" si="88"/>
        <v>#VALUE!</v>
      </c>
      <c r="AO305" t="e">
        <f t="shared" si="89"/>
        <v>#VALUE!</v>
      </c>
      <c r="AP305">
        <f t="shared" si="90"/>
        <v>0</v>
      </c>
      <c r="AQ305">
        <f t="shared" si="91"/>
        <v>0</v>
      </c>
      <c r="AR305">
        <f t="shared" si="92"/>
        <v>0</v>
      </c>
      <c r="AS305">
        <f t="shared" si="93"/>
        <v>1</v>
      </c>
      <c r="AT305">
        <f t="shared" si="94"/>
        <v>0</v>
      </c>
      <c r="AU305">
        <f t="shared" si="95"/>
        <v>0</v>
      </c>
      <c r="AV305">
        <f t="shared" si="96"/>
        <v>0</v>
      </c>
      <c r="AW305">
        <f t="shared" si="97"/>
        <v>0</v>
      </c>
      <c r="AX305">
        <f t="shared" si="98"/>
        <v>0</v>
      </c>
      <c r="AY305">
        <f t="shared" si="99"/>
        <v>1</v>
      </c>
    </row>
    <row r="306" spans="1:51" x14ac:dyDescent="0.3">
      <c r="A306" s="1" t="s">
        <v>300</v>
      </c>
      <c r="B306" s="2">
        <v>4066994</v>
      </c>
      <c r="C306" s="3" t="s">
        <v>5337</v>
      </c>
      <c r="D306" s="5">
        <v>110.94</v>
      </c>
      <c r="E306" s="5">
        <v>5834.3754259200005</v>
      </c>
      <c r="F306" s="3" t="s">
        <v>4500</v>
      </c>
      <c r="G306" s="3" t="s">
        <v>4574</v>
      </c>
      <c r="H306" s="3" t="s">
        <v>4580</v>
      </c>
      <c r="I306" s="3" t="s">
        <v>4763</v>
      </c>
      <c r="J306" s="3" t="s">
        <v>4764</v>
      </c>
      <c r="K306" s="6">
        <v>28489604</v>
      </c>
      <c r="L306" s="6">
        <v>29673304</v>
      </c>
      <c r="M306" s="6">
        <v>1213747</v>
      </c>
      <c r="N306" s="6">
        <v>1420486</v>
      </c>
      <c r="O306" s="6">
        <v>1047223</v>
      </c>
      <c r="P306" s="6">
        <v>1249549</v>
      </c>
      <c r="Q306" s="6">
        <v>489825</v>
      </c>
      <c r="R306" s="6">
        <v>588969</v>
      </c>
      <c r="S306" s="6">
        <v>1090691</v>
      </c>
      <c r="T306" s="6">
        <v>1331840</v>
      </c>
      <c r="U306" s="6">
        <v>2363241</v>
      </c>
      <c r="V306" s="6">
        <v>2975043</v>
      </c>
      <c r="W306" s="6">
        <v>20934649</v>
      </c>
      <c r="X306" s="6">
        <v>20107766</v>
      </c>
      <c r="Y306" s="6">
        <v>17526876</v>
      </c>
      <c r="Z306" s="6">
        <v>16765245</v>
      </c>
      <c r="AA306" s="6">
        <v>11970848</v>
      </c>
      <c r="AB306" s="6">
        <v>11318673</v>
      </c>
      <c r="AC306" s="6">
        <v>52587000</v>
      </c>
      <c r="AD306" s="6">
        <v>52945000</v>
      </c>
      <c r="AF306">
        <f t="shared" si="80"/>
        <v>2.3397812879499436E-2</v>
      </c>
      <c r="AG306">
        <f t="shared" si="81"/>
        <v>2.9290623334287856E-2</v>
      </c>
      <c r="AH306">
        <f t="shared" si="82"/>
        <v>0.11288658338623207</v>
      </c>
      <c r="AI306">
        <f t="shared" si="83"/>
        <v>0.14795492448042213</v>
      </c>
      <c r="AJ306">
        <f t="shared" si="84"/>
        <v>1.4641298594719439</v>
      </c>
      <c r="AK306">
        <f t="shared" si="85"/>
        <v>1.4812023458933745</v>
      </c>
      <c r="AL306">
        <f t="shared" si="86"/>
        <v>3.6758074980613981E-2</v>
      </c>
      <c r="AM306">
        <f t="shared" si="87"/>
        <v>4.2110207882479149E-2</v>
      </c>
      <c r="AN306">
        <f t="shared" si="88"/>
        <v>1.3608828120309062</v>
      </c>
      <c r="AO306">
        <f t="shared" si="89"/>
        <v>1.4757136123426142</v>
      </c>
      <c r="AP306">
        <f t="shared" si="90"/>
        <v>1</v>
      </c>
      <c r="AQ306">
        <f t="shared" si="91"/>
        <v>1</v>
      </c>
      <c r="AR306">
        <f t="shared" si="92"/>
        <v>0</v>
      </c>
      <c r="AS306">
        <f t="shared" si="93"/>
        <v>1</v>
      </c>
      <c r="AT306">
        <f t="shared" si="94"/>
        <v>1</v>
      </c>
      <c r="AU306">
        <f t="shared" si="95"/>
        <v>0</v>
      </c>
      <c r="AV306">
        <f t="shared" si="96"/>
        <v>0</v>
      </c>
      <c r="AW306">
        <f t="shared" si="97"/>
        <v>0</v>
      </c>
      <c r="AX306">
        <f t="shared" si="98"/>
        <v>1</v>
      </c>
      <c r="AY306">
        <f t="shared" si="99"/>
        <v>5</v>
      </c>
    </row>
    <row r="307" spans="1:51" x14ac:dyDescent="0.3">
      <c r="A307" s="1" t="s">
        <v>301</v>
      </c>
      <c r="B307" s="2">
        <v>5733208</v>
      </c>
      <c r="C307" s="3" t="s">
        <v>5337</v>
      </c>
      <c r="D307" s="5">
        <v>12.23</v>
      </c>
      <c r="E307" s="5">
        <v>19.262250000000002</v>
      </c>
      <c r="F307" s="3" t="s">
        <v>4480</v>
      </c>
      <c r="G307" s="3" t="s">
        <v>4491</v>
      </c>
      <c r="H307" s="3" t="s">
        <v>4492</v>
      </c>
      <c r="I307" s="3" t="s">
        <v>4493</v>
      </c>
      <c r="J307" s="3"/>
      <c r="K307" s="6" t="s">
        <v>4474</v>
      </c>
      <c r="L307" s="6" t="s">
        <v>4474</v>
      </c>
      <c r="M307" s="6" t="s">
        <v>4474</v>
      </c>
      <c r="N307" s="6" t="s">
        <v>4474</v>
      </c>
      <c r="O307" s="6" t="s">
        <v>4474</v>
      </c>
      <c r="P307" s="6" t="s">
        <v>4474</v>
      </c>
      <c r="Q307" s="6" t="s">
        <v>4474</v>
      </c>
      <c r="R307" s="6" t="s">
        <v>4474</v>
      </c>
      <c r="S307" s="6" t="s">
        <v>4474</v>
      </c>
      <c r="T307" s="6" t="s">
        <v>4474</v>
      </c>
      <c r="U307" s="6" t="s">
        <v>4474</v>
      </c>
      <c r="V307" s="6" t="s">
        <v>4474</v>
      </c>
      <c r="W307" s="6" t="s">
        <v>4474</v>
      </c>
      <c r="X307" s="6" t="s">
        <v>4474</v>
      </c>
      <c r="Y307" s="6" t="s">
        <v>4474</v>
      </c>
      <c r="Z307" s="6" t="s">
        <v>4474</v>
      </c>
      <c r="AA307" s="6" t="s">
        <v>4474</v>
      </c>
      <c r="AB307" s="6" t="s">
        <v>4474</v>
      </c>
      <c r="AC307" s="6" t="s">
        <v>4474</v>
      </c>
      <c r="AD307" s="6" t="s">
        <v>4474</v>
      </c>
      <c r="AF307" t="e">
        <f t="shared" si="80"/>
        <v>#VALUE!</v>
      </c>
      <c r="AG307" t="e">
        <f t="shared" si="81"/>
        <v>#VALUE!</v>
      </c>
      <c r="AH307" t="e">
        <f t="shared" si="82"/>
        <v>#VALUE!</v>
      </c>
      <c r="AI307" t="e">
        <f t="shared" si="83"/>
        <v>#VALUE!</v>
      </c>
      <c r="AJ307" t="e">
        <f t="shared" si="84"/>
        <v>#VALUE!</v>
      </c>
      <c r="AK307" t="e">
        <f t="shared" si="85"/>
        <v>#VALUE!</v>
      </c>
      <c r="AL307" t="e">
        <f t="shared" si="86"/>
        <v>#VALUE!</v>
      </c>
      <c r="AM307" t="e">
        <f t="shared" si="87"/>
        <v>#VALUE!</v>
      </c>
      <c r="AN307" t="e">
        <f t="shared" si="88"/>
        <v>#VALUE!</v>
      </c>
      <c r="AO307" t="e">
        <f t="shared" si="89"/>
        <v>#VALUE!</v>
      </c>
      <c r="AP307">
        <f t="shared" si="90"/>
        <v>0</v>
      </c>
      <c r="AQ307">
        <f t="shared" si="91"/>
        <v>0</v>
      </c>
      <c r="AR307">
        <f t="shared" si="92"/>
        <v>0</v>
      </c>
      <c r="AS307">
        <f t="shared" si="93"/>
        <v>0</v>
      </c>
      <c r="AT307">
        <f t="shared" si="94"/>
        <v>0</v>
      </c>
      <c r="AU307">
        <f t="shared" si="95"/>
        <v>0</v>
      </c>
      <c r="AV307">
        <f t="shared" si="96"/>
        <v>0</v>
      </c>
      <c r="AW307">
        <f t="shared" si="97"/>
        <v>0</v>
      </c>
      <c r="AX307">
        <f t="shared" si="98"/>
        <v>0</v>
      </c>
      <c r="AY307">
        <f t="shared" si="99"/>
        <v>0</v>
      </c>
    </row>
    <row r="308" spans="1:51" x14ac:dyDescent="0.3">
      <c r="A308" s="1" t="s">
        <v>302</v>
      </c>
      <c r="B308" s="2">
        <v>100134</v>
      </c>
      <c r="C308" s="3" t="s">
        <v>5335</v>
      </c>
      <c r="D308" s="5">
        <v>26.28</v>
      </c>
      <c r="E308" s="5">
        <v>439.90039439999998</v>
      </c>
      <c r="F308" s="3" t="s">
        <v>4480</v>
      </c>
      <c r="G308" s="3" t="s">
        <v>4481</v>
      </c>
      <c r="H308" s="3" t="s">
        <v>4481</v>
      </c>
      <c r="I308" s="3" t="s">
        <v>4482</v>
      </c>
      <c r="J308" s="3" t="s">
        <v>4484</v>
      </c>
      <c r="K308" s="6">
        <v>138989</v>
      </c>
      <c r="L308" s="6">
        <v>135821</v>
      </c>
      <c r="M308" s="6" t="s">
        <v>4474</v>
      </c>
      <c r="N308" s="6" t="s">
        <v>4474</v>
      </c>
      <c r="O308" s="6">
        <v>122276</v>
      </c>
      <c r="P308" s="6">
        <v>116068</v>
      </c>
      <c r="Q308" s="6">
        <v>32962</v>
      </c>
      <c r="R308" s="6">
        <v>31730</v>
      </c>
      <c r="S308" s="6">
        <v>12525</v>
      </c>
      <c r="T308" s="6">
        <v>14309</v>
      </c>
      <c r="U308" s="6" t="s">
        <v>4474</v>
      </c>
      <c r="V308" s="6" t="s">
        <v>4474</v>
      </c>
      <c r="W308" s="6">
        <v>4411449</v>
      </c>
      <c r="X308" s="6">
        <v>4244407</v>
      </c>
      <c r="Y308" s="6" t="s">
        <v>4474</v>
      </c>
      <c r="Z308" s="6" t="s">
        <v>4474</v>
      </c>
      <c r="AA308" s="6" t="s">
        <v>4474</v>
      </c>
      <c r="AB308" s="6" t="s">
        <v>4474</v>
      </c>
      <c r="AC308" s="6">
        <v>16733652</v>
      </c>
      <c r="AD308" s="6">
        <v>16723264</v>
      </c>
      <c r="AF308">
        <f t="shared" si="80"/>
        <v>7.4719213573589995E-3</v>
      </c>
      <c r="AG308">
        <f t="shared" si="81"/>
        <v>7.4757204009888775E-3</v>
      </c>
      <c r="AH308" t="e">
        <f t="shared" si="82"/>
        <v>#VALUE!</v>
      </c>
      <c r="AI308" t="e">
        <f t="shared" si="83"/>
        <v>#VALUE!</v>
      </c>
      <c r="AJ308" t="e">
        <f t="shared" si="84"/>
        <v>#VALUE!</v>
      </c>
      <c r="AK308" t="e">
        <f t="shared" si="85"/>
        <v>#VALUE!</v>
      </c>
      <c r="AL308">
        <f t="shared" si="86"/>
        <v>0.87975307398427216</v>
      </c>
      <c r="AM308">
        <f t="shared" si="87"/>
        <v>0.8545659360481811</v>
      </c>
      <c r="AN308">
        <f t="shared" si="88"/>
        <v>3.150642793331624E-2</v>
      </c>
      <c r="AO308">
        <f t="shared" si="89"/>
        <v>3.1999994345499855E-2</v>
      </c>
      <c r="AP308">
        <f t="shared" si="90"/>
        <v>1</v>
      </c>
      <c r="AQ308">
        <f t="shared" si="91"/>
        <v>1</v>
      </c>
      <c r="AR308">
        <f t="shared" si="92"/>
        <v>0</v>
      </c>
      <c r="AS308">
        <f t="shared" si="93"/>
        <v>0</v>
      </c>
      <c r="AT308">
        <f t="shared" si="94"/>
        <v>0</v>
      </c>
      <c r="AU308">
        <f t="shared" si="95"/>
        <v>0</v>
      </c>
      <c r="AV308">
        <f t="shared" si="96"/>
        <v>1</v>
      </c>
      <c r="AW308">
        <f t="shared" si="97"/>
        <v>0</v>
      </c>
      <c r="AX308">
        <f t="shared" si="98"/>
        <v>0</v>
      </c>
      <c r="AY308">
        <f t="shared" si="99"/>
        <v>3</v>
      </c>
    </row>
    <row r="309" spans="1:51" x14ac:dyDescent="0.3">
      <c r="A309" s="1" t="s">
        <v>303</v>
      </c>
      <c r="B309" s="2">
        <v>4811510</v>
      </c>
      <c r="C309" s="3" t="s">
        <v>5335</v>
      </c>
      <c r="D309" s="5">
        <v>18.91</v>
      </c>
      <c r="E309" s="5">
        <v>2353.0552982200002</v>
      </c>
      <c r="F309" s="3" t="s">
        <v>4470</v>
      </c>
      <c r="G309" s="3" t="s">
        <v>4471</v>
      </c>
      <c r="H309" s="3" t="s">
        <v>4489</v>
      </c>
      <c r="I309" s="3" t="s">
        <v>4489</v>
      </c>
      <c r="J309" s="3" t="s">
        <v>4544</v>
      </c>
      <c r="K309" s="6">
        <v>3551</v>
      </c>
      <c r="L309" s="6">
        <v>19648</v>
      </c>
      <c r="M309" s="6">
        <v>-582485</v>
      </c>
      <c r="N309" s="6">
        <v>-529778</v>
      </c>
      <c r="O309" s="6">
        <v>-601080</v>
      </c>
      <c r="P309" s="6">
        <v>-547207</v>
      </c>
      <c r="Q309" s="6">
        <v>-609693</v>
      </c>
      <c r="R309" s="6">
        <v>-547364</v>
      </c>
      <c r="S309" s="6">
        <v>-462851</v>
      </c>
      <c r="T309" s="6">
        <v>-351561</v>
      </c>
      <c r="U309" s="6">
        <v>734544</v>
      </c>
      <c r="V309" s="6">
        <v>336031</v>
      </c>
      <c r="W309" s="6">
        <v>1139802</v>
      </c>
      <c r="X309" s="6">
        <v>883759</v>
      </c>
      <c r="Y309" s="6">
        <v>695471</v>
      </c>
      <c r="Z309" s="6">
        <v>450062</v>
      </c>
      <c r="AA309" s="6">
        <v>103168</v>
      </c>
      <c r="AB309" s="6">
        <v>96714</v>
      </c>
      <c r="AC309" s="6">
        <v>124376000</v>
      </c>
      <c r="AD309" s="6">
        <v>124227000</v>
      </c>
      <c r="AF309">
        <f t="shared" si="80"/>
        <v>-0.53491132670411179</v>
      </c>
      <c r="AG309">
        <f t="shared" si="81"/>
        <v>-0.61935889761801577</v>
      </c>
      <c r="AH309">
        <f t="shared" si="82"/>
        <v>0.64444877268157097</v>
      </c>
      <c r="AI309">
        <f t="shared" si="83"/>
        <v>0.38022922538836945</v>
      </c>
      <c r="AJ309">
        <f t="shared" si="84"/>
        <v>6.7411503566997517</v>
      </c>
      <c r="AK309">
        <f t="shared" si="85"/>
        <v>4.6535351655396324</v>
      </c>
      <c r="AL309">
        <f t="shared" si="86"/>
        <v>-169.2706279921149</v>
      </c>
      <c r="AM309">
        <f t="shared" si="87"/>
        <v>-27.850519136807819</v>
      </c>
      <c r="AN309">
        <f t="shared" si="88"/>
        <v>3.1154533857634921E-3</v>
      </c>
      <c r="AO309">
        <f t="shared" si="89"/>
        <v>2.2232305413579945E-2</v>
      </c>
      <c r="AP309">
        <f t="shared" si="90"/>
        <v>0</v>
      </c>
      <c r="AQ309">
        <f t="shared" si="91"/>
        <v>0</v>
      </c>
      <c r="AR309">
        <f t="shared" si="92"/>
        <v>1</v>
      </c>
      <c r="AS309">
        <f t="shared" si="93"/>
        <v>1</v>
      </c>
      <c r="AT309">
        <f t="shared" si="94"/>
        <v>0</v>
      </c>
      <c r="AU309">
        <f t="shared" si="95"/>
        <v>1</v>
      </c>
      <c r="AV309">
        <f t="shared" si="96"/>
        <v>0</v>
      </c>
      <c r="AW309">
        <f t="shared" si="97"/>
        <v>0</v>
      </c>
      <c r="AX309">
        <f t="shared" si="98"/>
        <v>0</v>
      </c>
      <c r="AY309">
        <f t="shared" si="99"/>
        <v>3</v>
      </c>
    </row>
    <row r="310" spans="1:51" x14ac:dyDescent="0.3">
      <c r="A310" s="1" t="s">
        <v>304</v>
      </c>
      <c r="B310" s="2">
        <v>4394258</v>
      </c>
      <c r="C310" s="3" t="s">
        <v>5335</v>
      </c>
      <c r="D310" s="5">
        <v>20.55</v>
      </c>
      <c r="E310" s="5">
        <v>146.29380599999999</v>
      </c>
      <c r="F310" s="3" t="s">
        <v>4480</v>
      </c>
      <c r="G310" s="3" t="s">
        <v>4491</v>
      </c>
      <c r="H310" s="3" t="s">
        <v>4492</v>
      </c>
      <c r="I310" s="3" t="s">
        <v>4493</v>
      </c>
      <c r="J310" s="3" t="s">
        <v>4494</v>
      </c>
      <c r="K310" s="6">
        <v>29948.602999999999</v>
      </c>
      <c r="L310" s="6">
        <v>29315.953000000001</v>
      </c>
      <c r="M310" s="6" t="s">
        <v>4474</v>
      </c>
      <c r="N310" s="6" t="s">
        <v>4474</v>
      </c>
      <c r="O310" s="6">
        <v>23981.737000000001</v>
      </c>
      <c r="P310" s="6">
        <v>23278.454000000002</v>
      </c>
      <c r="Q310" s="6">
        <v>18608.713</v>
      </c>
      <c r="R310" s="6">
        <v>19428.319</v>
      </c>
      <c r="S310" s="6">
        <v>8049.69</v>
      </c>
      <c r="T310" s="6">
        <v>16868.772000000001</v>
      </c>
      <c r="U310" s="6">
        <v>58800</v>
      </c>
      <c r="V310" s="6">
        <v>58800</v>
      </c>
      <c r="W310" s="6">
        <v>213842.9</v>
      </c>
      <c r="X310" s="6">
        <v>213842.9</v>
      </c>
      <c r="Y310" s="6">
        <v>6370.3059999999996</v>
      </c>
      <c r="Z310" s="6">
        <v>6370.3059999999996</v>
      </c>
      <c r="AA310" s="6">
        <v>1434</v>
      </c>
      <c r="AB310" s="6">
        <v>1434</v>
      </c>
      <c r="AC310" s="6">
        <v>7118920</v>
      </c>
      <c r="AD310" s="6">
        <v>7118920</v>
      </c>
      <c r="AF310">
        <f t="shared" si="80"/>
        <v>8.7020485599475131E-2</v>
      </c>
      <c r="AG310">
        <f t="shared" si="81"/>
        <v>9.0853233845968231E-2</v>
      </c>
      <c r="AH310">
        <f t="shared" si="82"/>
        <v>0.27496821264582549</v>
      </c>
      <c r="AI310">
        <f t="shared" si="83"/>
        <v>0.27496821264582549</v>
      </c>
      <c r="AJ310">
        <f t="shared" si="84"/>
        <v>4.442333333333333</v>
      </c>
      <c r="AK310">
        <f t="shared" si="85"/>
        <v>4.442333333333333</v>
      </c>
      <c r="AL310">
        <f t="shared" si="86"/>
        <v>0.80076312741532563</v>
      </c>
      <c r="AM310">
        <f t="shared" si="87"/>
        <v>0.79405414519527984</v>
      </c>
      <c r="AN310">
        <f t="shared" si="88"/>
        <v>0.14004955507056815</v>
      </c>
      <c r="AO310">
        <f t="shared" si="89"/>
        <v>0.13709107480304467</v>
      </c>
      <c r="AP310">
        <f t="shared" si="90"/>
        <v>1</v>
      </c>
      <c r="AQ310">
        <f t="shared" si="91"/>
        <v>1</v>
      </c>
      <c r="AR310">
        <f t="shared" si="92"/>
        <v>0</v>
      </c>
      <c r="AS310">
        <f t="shared" si="93"/>
        <v>0</v>
      </c>
      <c r="AT310">
        <f t="shared" si="94"/>
        <v>0</v>
      </c>
      <c r="AU310">
        <f t="shared" si="95"/>
        <v>0</v>
      </c>
      <c r="AV310">
        <f t="shared" si="96"/>
        <v>1</v>
      </c>
      <c r="AW310">
        <f t="shared" si="97"/>
        <v>1</v>
      </c>
      <c r="AX310">
        <f t="shared" si="98"/>
        <v>0</v>
      </c>
      <c r="AY310">
        <f t="shared" si="99"/>
        <v>4</v>
      </c>
    </row>
    <row r="311" spans="1:51" x14ac:dyDescent="0.3">
      <c r="A311" s="1" t="s">
        <v>305</v>
      </c>
      <c r="B311" s="2">
        <v>11227403</v>
      </c>
      <c r="C311" s="3" t="s">
        <v>5338</v>
      </c>
      <c r="D311" s="5">
        <v>11.26</v>
      </c>
      <c r="E311" s="5">
        <v>1094.3084484999999</v>
      </c>
      <c r="F311" s="3" t="s">
        <v>4470</v>
      </c>
      <c r="G311" s="3" t="s">
        <v>4471</v>
      </c>
      <c r="H311" s="3" t="s">
        <v>4489</v>
      </c>
      <c r="I311" s="3" t="s">
        <v>4489</v>
      </c>
      <c r="J311" s="3" t="s">
        <v>4495</v>
      </c>
      <c r="K311" s="6">
        <v>2568</v>
      </c>
      <c r="L311" s="6">
        <v>500</v>
      </c>
      <c r="M311" s="6">
        <v>-60444</v>
      </c>
      <c r="N311" s="6">
        <v>-56674</v>
      </c>
      <c r="O311" s="6">
        <v>-60506</v>
      </c>
      <c r="P311" s="6">
        <v>-56736</v>
      </c>
      <c r="Q311" s="6">
        <v>-49104</v>
      </c>
      <c r="R311" s="6">
        <v>-44842</v>
      </c>
      <c r="S311" s="6">
        <v>-45861</v>
      </c>
      <c r="T311" s="6">
        <v>-44157</v>
      </c>
      <c r="U311" s="6" t="s">
        <v>4474</v>
      </c>
      <c r="V311" s="6" t="s">
        <v>4474</v>
      </c>
      <c r="W311" s="6">
        <v>217601</v>
      </c>
      <c r="X311" s="6">
        <v>221966</v>
      </c>
      <c r="Y311" s="6">
        <v>208789</v>
      </c>
      <c r="Z311" s="6">
        <v>220738</v>
      </c>
      <c r="AA311" s="6">
        <v>16623</v>
      </c>
      <c r="AB311" s="6">
        <v>6725</v>
      </c>
      <c r="AC311" s="6">
        <v>97147442</v>
      </c>
      <c r="AD311" s="6">
        <v>96939797</v>
      </c>
      <c r="AF311">
        <f t="shared" si="80"/>
        <v>-0.22566072766209713</v>
      </c>
      <c r="AG311">
        <f t="shared" si="81"/>
        <v>-0.20202193128677365</v>
      </c>
      <c r="AH311" t="e">
        <f t="shared" si="82"/>
        <v>#VALUE!</v>
      </c>
      <c r="AI311" t="e">
        <f t="shared" si="83"/>
        <v>#VALUE!</v>
      </c>
      <c r="AJ311">
        <f t="shared" si="84"/>
        <v>12.560247849365338</v>
      </c>
      <c r="AK311">
        <f t="shared" si="85"/>
        <v>32.823494423791821</v>
      </c>
      <c r="AL311">
        <f t="shared" si="86"/>
        <v>-23.561526479750778</v>
      </c>
      <c r="AM311">
        <f t="shared" si="87"/>
        <v>-113.47199999999999</v>
      </c>
      <c r="AN311">
        <f t="shared" si="88"/>
        <v>1.1801416353785139E-2</v>
      </c>
      <c r="AO311">
        <f t="shared" si="89"/>
        <v>2.2525972446230504E-3</v>
      </c>
      <c r="AP311">
        <f t="shared" si="90"/>
        <v>0</v>
      </c>
      <c r="AQ311">
        <f t="shared" si="91"/>
        <v>0</v>
      </c>
      <c r="AR311">
        <f t="shared" si="92"/>
        <v>0</v>
      </c>
      <c r="AS311">
        <f t="shared" si="93"/>
        <v>1</v>
      </c>
      <c r="AT311">
        <f t="shared" si="94"/>
        <v>0</v>
      </c>
      <c r="AU311">
        <f t="shared" si="95"/>
        <v>0</v>
      </c>
      <c r="AV311">
        <f t="shared" si="96"/>
        <v>1</v>
      </c>
      <c r="AW311">
        <f t="shared" si="97"/>
        <v>1</v>
      </c>
      <c r="AX311">
        <f t="shared" si="98"/>
        <v>0</v>
      </c>
      <c r="AY311">
        <f t="shared" si="99"/>
        <v>3</v>
      </c>
    </row>
    <row r="312" spans="1:51" x14ac:dyDescent="0.3">
      <c r="A312" s="1" t="s">
        <v>306</v>
      </c>
      <c r="B312" s="2">
        <v>5048760</v>
      </c>
      <c r="C312" s="3" t="s">
        <v>5338</v>
      </c>
      <c r="D312" s="7">
        <v>11.22</v>
      </c>
      <c r="E312" s="5">
        <v>450.79034946000002</v>
      </c>
      <c r="F312" s="3" t="s">
        <v>4500</v>
      </c>
      <c r="G312" s="3" t="s">
        <v>4501</v>
      </c>
      <c r="H312" s="3" t="s">
        <v>4502</v>
      </c>
      <c r="I312" s="3" t="s">
        <v>4503</v>
      </c>
      <c r="J312" s="3" t="s">
        <v>4504</v>
      </c>
      <c r="K312" s="6">
        <v>54739</v>
      </c>
      <c r="L312" s="6">
        <v>53300</v>
      </c>
      <c r="M312" s="6">
        <v>-30440</v>
      </c>
      <c r="N312" s="6">
        <v>-30853</v>
      </c>
      <c r="O312" s="6">
        <v>-33743</v>
      </c>
      <c r="P312" s="6">
        <v>-34277</v>
      </c>
      <c r="Q312" s="6">
        <v>-35975</v>
      </c>
      <c r="R312" s="6">
        <v>-36441</v>
      </c>
      <c r="S312" s="6">
        <v>-1068</v>
      </c>
      <c r="T312" s="6">
        <v>-4997</v>
      </c>
      <c r="U312" s="6">
        <v>669</v>
      </c>
      <c r="V312" s="6">
        <v>889</v>
      </c>
      <c r="W312" s="6">
        <v>97715</v>
      </c>
      <c r="X312" s="6">
        <v>96371</v>
      </c>
      <c r="Y312" s="6">
        <v>62780</v>
      </c>
      <c r="Z312" s="6">
        <v>58906</v>
      </c>
      <c r="AA312" s="6">
        <v>54218</v>
      </c>
      <c r="AB312" s="6">
        <v>51727</v>
      </c>
      <c r="AC312" s="6">
        <v>40127476</v>
      </c>
      <c r="AD312" s="6">
        <v>39193088</v>
      </c>
      <c r="AF312">
        <f t="shared" si="80"/>
        <v>-0.36816251343191936</v>
      </c>
      <c r="AG312">
        <f t="shared" si="81"/>
        <v>-0.37813242572973199</v>
      </c>
      <c r="AH312">
        <f t="shared" si="82"/>
        <v>6.8464411809855191E-3</v>
      </c>
      <c r="AI312">
        <f t="shared" si="83"/>
        <v>9.224766786688942E-3</v>
      </c>
      <c r="AJ312">
        <f t="shared" si="84"/>
        <v>1.1579180346010549</v>
      </c>
      <c r="AK312">
        <f t="shared" si="85"/>
        <v>1.1387863204902662</v>
      </c>
      <c r="AL312">
        <f t="shared" si="86"/>
        <v>-0.61643435210727271</v>
      </c>
      <c r="AM312">
        <f t="shared" si="87"/>
        <v>-0.64309568480300183</v>
      </c>
      <c r="AN312">
        <f t="shared" si="88"/>
        <v>0.56019034948574942</v>
      </c>
      <c r="AO312">
        <f t="shared" si="89"/>
        <v>0.55307094457876327</v>
      </c>
      <c r="AP312">
        <f t="shared" si="90"/>
        <v>0</v>
      </c>
      <c r="AQ312">
        <f t="shared" si="91"/>
        <v>0</v>
      </c>
      <c r="AR312">
        <f t="shared" si="92"/>
        <v>1</v>
      </c>
      <c r="AS312">
        <f t="shared" si="93"/>
        <v>1</v>
      </c>
      <c r="AT312">
        <f t="shared" si="94"/>
        <v>1</v>
      </c>
      <c r="AU312">
        <f t="shared" si="95"/>
        <v>1</v>
      </c>
      <c r="AV312">
        <f t="shared" si="96"/>
        <v>1</v>
      </c>
      <c r="AW312">
        <f t="shared" si="97"/>
        <v>1</v>
      </c>
      <c r="AX312">
        <f t="shared" si="98"/>
        <v>0</v>
      </c>
      <c r="AY312">
        <f t="shared" si="99"/>
        <v>6</v>
      </c>
    </row>
    <row r="313" spans="1:51" x14ac:dyDescent="0.3">
      <c r="A313" s="1" t="s">
        <v>307</v>
      </c>
      <c r="B313" s="2">
        <v>5000856</v>
      </c>
      <c r="C313" s="3" t="s">
        <v>5335</v>
      </c>
      <c r="D313" s="5">
        <v>29.91</v>
      </c>
      <c r="E313" s="5">
        <v>308.13493822999999</v>
      </c>
      <c r="F313" s="3" t="s">
        <v>4651</v>
      </c>
      <c r="G313" s="3" t="s">
        <v>4651</v>
      </c>
      <c r="H313" s="3" t="s">
        <v>4701</v>
      </c>
      <c r="I313" s="3" t="s">
        <v>4701</v>
      </c>
      <c r="J313" s="3" t="s">
        <v>4702</v>
      </c>
      <c r="K313" s="6">
        <v>105646</v>
      </c>
      <c r="L313" s="6">
        <v>103075</v>
      </c>
      <c r="M313" s="6">
        <v>46826</v>
      </c>
      <c r="N313" s="6">
        <v>44948</v>
      </c>
      <c r="O313" s="6">
        <v>33196</v>
      </c>
      <c r="P313" s="6">
        <v>31163</v>
      </c>
      <c r="Q313" s="6">
        <v>20029</v>
      </c>
      <c r="R313" s="6">
        <v>18287</v>
      </c>
      <c r="S313" s="6">
        <v>38612</v>
      </c>
      <c r="T313" s="6">
        <v>36089</v>
      </c>
      <c r="U313" s="6">
        <v>176886</v>
      </c>
      <c r="V313" s="6">
        <v>177493</v>
      </c>
      <c r="W313" s="6">
        <v>796020</v>
      </c>
      <c r="X313" s="6">
        <v>783131</v>
      </c>
      <c r="Y313" s="6">
        <v>34343</v>
      </c>
      <c r="Z313" s="6">
        <v>29140</v>
      </c>
      <c r="AA313" s="6">
        <v>28041</v>
      </c>
      <c r="AB313" s="6">
        <v>22434</v>
      </c>
      <c r="AC313" s="6">
        <v>10297791</v>
      </c>
      <c r="AD313" s="6">
        <v>10295546</v>
      </c>
      <c r="AF313">
        <f t="shared" si="80"/>
        <v>2.5161428104821488E-2</v>
      </c>
      <c r="AG313">
        <f t="shared" si="81"/>
        <v>2.3351137932223345E-2</v>
      </c>
      <c r="AH313">
        <f t="shared" si="82"/>
        <v>0.22221300972337379</v>
      </c>
      <c r="AI313">
        <f t="shared" si="83"/>
        <v>0.2266453505224541</v>
      </c>
      <c r="AJ313">
        <f t="shared" si="84"/>
        <v>1.2247423415712706</v>
      </c>
      <c r="AK313">
        <f t="shared" si="85"/>
        <v>1.298921280199697</v>
      </c>
      <c r="AL313">
        <f t="shared" si="86"/>
        <v>0.31421918482479222</v>
      </c>
      <c r="AM313">
        <f t="shared" si="87"/>
        <v>0.30233325248605386</v>
      </c>
      <c r="AN313">
        <f t="shared" si="88"/>
        <v>0.13271777091027864</v>
      </c>
      <c r="AO313">
        <f t="shared" si="89"/>
        <v>0.13161910331732493</v>
      </c>
      <c r="AP313">
        <f t="shared" si="90"/>
        <v>1</v>
      </c>
      <c r="AQ313">
        <f t="shared" si="91"/>
        <v>1</v>
      </c>
      <c r="AR313">
        <f t="shared" si="92"/>
        <v>1</v>
      </c>
      <c r="AS313">
        <f t="shared" si="93"/>
        <v>1</v>
      </c>
      <c r="AT313">
        <f t="shared" si="94"/>
        <v>1</v>
      </c>
      <c r="AU313">
        <f t="shared" si="95"/>
        <v>0</v>
      </c>
      <c r="AV313">
        <f t="shared" si="96"/>
        <v>1</v>
      </c>
      <c r="AW313">
        <f t="shared" si="97"/>
        <v>1</v>
      </c>
      <c r="AX313">
        <f t="shared" si="98"/>
        <v>0</v>
      </c>
      <c r="AY313">
        <f t="shared" si="99"/>
        <v>7</v>
      </c>
    </row>
    <row r="314" spans="1:51" x14ac:dyDescent="0.3">
      <c r="A314" s="1" t="s">
        <v>308</v>
      </c>
      <c r="B314" s="2">
        <v>103437</v>
      </c>
      <c r="C314" s="3" t="s">
        <v>5337</v>
      </c>
      <c r="D314" s="5">
        <v>285.81</v>
      </c>
      <c r="E314" s="5">
        <v>71396.095396499994</v>
      </c>
      <c r="F314" s="3" t="s">
        <v>4480</v>
      </c>
      <c r="G314" s="3" t="s">
        <v>4509</v>
      </c>
      <c r="H314" s="3" t="s">
        <v>4509</v>
      </c>
      <c r="I314" s="3" t="s">
        <v>4510</v>
      </c>
      <c r="J314" s="3" t="s">
        <v>4727</v>
      </c>
      <c r="K314" s="6">
        <v>11270800</v>
      </c>
      <c r="L314" s="6">
        <v>10956000</v>
      </c>
      <c r="M314" s="6">
        <v>2636000</v>
      </c>
      <c r="N314" s="6">
        <v>2538400</v>
      </c>
      <c r="O314" s="6">
        <v>1817000</v>
      </c>
      <c r="P314" s="6">
        <v>1757700</v>
      </c>
      <c r="Q314" s="6">
        <v>1172600</v>
      </c>
      <c r="R314" s="6">
        <v>1141700</v>
      </c>
      <c r="S314" s="6">
        <v>2537200</v>
      </c>
      <c r="T314" s="6">
        <v>2499600</v>
      </c>
      <c r="U314" s="6">
        <v>7791900</v>
      </c>
      <c r="V314" s="6">
        <v>7790900</v>
      </c>
      <c r="W314" s="6">
        <v>57242700</v>
      </c>
      <c r="X314" s="6">
        <v>63007700</v>
      </c>
      <c r="Y314" s="6">
        <v>37282700</v>
      </c>
      <c r="Z314" s="6">
        <v>43313500</v>
      </c>
      <c r="AA314" s="6">
        <v>35199500</v>
      </c>
      <c r="AB314" s="6">
        <v>41609600</v>
      </c>
      <c r="AC314" s="6">
        <v>219446000</v>
      </c>
      <c r="AD314" s="6">
        <v>219107000</v>
      </c>
      <c r="AF314">
        <f t="shared" si="80"/>
        <v>2.0484708093783138E-2</v>
      </c>
      <c r="AG314">
        <f t="shared" si="81"/>
        <v>1.8120007554632212E-2</v>
      </c>
      <c r="AH314">
        <f t="shared" si="82"/>
        <v>0.1361204136073246</v>
      </c>
      <c r="AI314">
        <f t="shared" si="83"/>
        <v>0.12364996659138486</v>
      </c>
      <c r="AJ314">
        <f t="shared" si="84"/>
        <v>1.0591826588445858</v>
      </c>
      <c r="AK314">
        <f t="shared" si="85"/>
        <v>1.040949684688149</v>
      </c>
      <c r="AL314">
        <f t="shared" si="86"/>
        <v>0.16121304610143025</v>
      </c>
      <c r="AM314">
        <f t="shared" si="87"/>
        <v>0.16043263964950713</v>
      </c>
      <c r="AN314">
        <f t="shared" si="88"/>
        <v>0.1968949752544866</v>
      </c>
      <c r="AO314">
        <f t="shared" si="89"/>
        <v>0.17388350947582598</v>
      </c>
      <c r="AP314">
        <f t="shared" si="90"/>
        <v>1</v>
      </c>
      <c r="AQ314">
        <f t="shared" si="91"/>
        <v>1</v>
      </c>
      <c r="AR314">
        <f t="shared" si="92"/>
        <v>1</v>
      </c>
      <c r="AS314">
        <f t="shared" si="93"/>
        <v>1</v>
      </c>
      <c r="AT314">
        <f t="shared" si="94"/>
        <v>0</v>
      </c>
      <c r="AU314">
        <f t="shared" si="95"/>
        <v>1</v>
      </c>
      <c r="AV314">
        <f t="shared" si="96"/>
        <v>1</v>
      </c>
      <c r="AW314">
        <f t="shared" si="97"/>
        <v>1</v>
      </c>
      <c r="AX314">
        <f t="shared" si="98"/>
        <v>0</v>
      </c>
      <c r="AY314">
        <f t="shared" si="99"/>
        <v>7</v>
      </c>
    </row>
    <row r="315" spans="1:51" x14ac:dyDescent="0.3">
      <c r="A315" s="1" t="s">
        <v>309</v>
      </c>
      <c r="B315" s="2">
        <v>4283377</v>
      </c>
      <c r="C315" s="3" t="s">
        <v>5337</v>
      </c>
      <c r="D315" s="5">
        <v>40.619999999999997</v>
      </c>
      <c r="E315" s="5">
        <v>2846.2076544000001</v>
      </c>
      <c r="F315" s="3" t="s">
        <v>4480</v>
      </c>
      <c r="G315" s="3" t="s">
        <v>4491</v>
      </c>
      <c r="H315" s="3" t="s">
        <v>4492</v>
      </c>
      <c r="I315" s="3" t="s">
        <v>4493</v>
      </c>
      <c r="J315" s="3" t="s">
        <v>4658</v>
      </c>
      <c r="K315" s="6">
        <v>1063748</v>
      </c>
      <c r="L315" s="6">
        <v>1032888</v>
      </c>
      <c r="M315" s="6">
        <v>343849</v>
      </c>
      <c r="N315" s="6">
        <v>332535</v>
      </c>
      <c r="O315" s="6">
        <v>333896</v>
      </c>
      <c r="P315" s="6">
        <v>322871</v>
      </c>
      <c r="Q315" s="6">
        <v>354937</v>
      </c>
      <c r="R315" s="6">
        <v>324180</v>
      </c>
      <c r="S315" s="6">
        <v>325892</v>
      </c>
      <c r="T315" s="6">
        <v>292826</v>
      </c>
      <c r="U315" s="6">
        <v>199389</v>
      </c>
      <c r="V315" s="6">
        <v>199349</v>
      </c>
      <c r="W315" s="6">
        <v>1610601</v>
      </c>
      <c r="X315" s="6">
        <v>1505282</v>
      </c>
      <c r="Y315" s="6">
        <v>434760</v>
      </c>
      <c r="Z315" s="6">
        <v>376232</v>
      </c>
      <c r="AA315" s="6">
        <v>251247</v>
      </c>
      <c r="AB315" s="6">
        <v>185496</v>
      </c>
      <c r="AC315" s="6">
        <v>70069120</v>
      </c>
      <c r="AD315" s="6">
        <v>69903580</v>
      </c>
      <c r="AF315">
        <f t="shared" si="80"/>
        <v>0.22037549958059136</v>
      </c>
      <c r="AG315">
        <f t="shared" si="81"/>
        <v>0.21536163987877355</v>
      </c>
      <c r="AH315">
        <f t="shared" si="82"/>
        <v>0.12379788662741424</v>
      </c>
      <c r="AI315">
        <f t="shared" si="83"/>
        <v>0.13243299262198047</v>
      </c>
      <c r="AJ315">
        <f t="shared" si="84"/>
        <v>1.7304087212981647</v>
      </c>
      <c r="AK315">
        <f t="shared" si="85"/>
        <v>2.0282485875706215</v>
      </c>
      <c r="AL315">
        <f t="shared" si="86"/>
        <v>0.31388637158424737</v>
      </c>
      <c r="AM315">
        <f t="shared" si="87"/>
        <v>0.31259052288341038</v>
      </c>
      <c r="AN315">
        <f t="shared" si="88"/>
        <v>0.66046649666801394</v>
      </c>
      <c r="AO315">
        <f t="shared" si="89"/>
        <v>0.68617574647142532</v>
      </c>
      <c r="AP315">
        <f t="shared" si="90"/>
        <v>1</v>
      </c>
      <c r="AQ315">
        <f t="shared" si="91"/>
        <v>1</v>
      </c>
      <c r="AR315">
        <f t="shared" si="92"/>
        <v>1</v>
      </c>
      <c r="AS315">
        <f t="shared" si="93"/>
        <v>0</v>
      </c>
      <c r="AT315">
        <f t="shared" si="94"/>
        <v>1</v>
      </c>
      <c r="AU315">
        <f t="shared" si="95"/>
        <v>0</v>
      </c>
      <c r="AV315">
        <f t="shared" si="96"/>
        <v>1</v>
      </c>
      <c r="AW315">
        <f t="shared" si="97"/>
        <v>0</v>
      </c>
      <c r="AX315">
        <f t="shared" si="98"/>
        <v>0</v>
      </c>
      <c r="AY315">
        <f t="shared" si="99"/>
        <v>5</v>
      </c>
    </row>
    <row r="316" spans="1:51" x14ac:dyDescent="0.3">
      <c r="A316" s="1" t="s">
        <v>310</v>
      </c>
      <c r="B316" s="2">
        <v>20327093</v>
      </c>
      <c r="C316" s="3" t="s">
        <v>5338</v>
      </c>
      <c r="D316" s="7">
        <v>7.66</v>
      </c>
      <c r="E316" s="5">
        <v>186.05625248000001</v>
      </c>
      <c r="F316" s="3" t="s">
        <v>4470</v>
      </c>
      <c r="G316" s="3" t="s">
        <v>4471</v>
      </c>
      <c r="H316" s="3" t="s">
        <v>4489</v>
      </c>
      <c r="I316" s="3" t="s">
        <v>4489</v>
      </c>
      <c r="J316" s="3" t="s">
        <v>4495</v>
      </c>
      <c r="K316" s="6">
        <v>2601</v>
      </c>
      <c r="L316" s="6">
        <v>29256</v>
      </c>
      <c r="M316" s="6">
        <v>-58574</v>
      </c>
      <c r="N316" s="6">
        <v>-29501</v>
      </c>
      <c r="O316" s="6">
        <v>-60985</v>
      </c>
      <c r="P316" s="6">
        <v>-31841</v>
      </c>
      <c r="Q316" s="6">
        <v>-61276</v>
      </c>
      <c r="R316" s="6">
        <v>-32525</v>
      </c>
      <c r="S316" s="6">
        <v>-51057</v>
      </c>
      <c r="T316" s="6">
        <v>-50194</v>
      </c>
      <c r="U316" s="6" t="s">
        <v>4474</v>
      </c>
      <c r="V316" s="6" t="s">
        <v>4474</v>
      </c>
      <c r="W316" s="6">
        <v>225596</v>
      </c>
      <c r="X316" s="6">
        <v>75912</v>
      </c>
      <c r="Y316" s="6">
        <v>150565</v>
      </c>
      <c r="Z316" s="6">
        <v>49749</v>
      </c>
      <c r="AA316" s="6">
        <v>13292</v>
      </c>
      <c r="AB316" s="6">
        <v>10827</v>
      </c>
      <c r="AC316" s="6">
        <v>24287144</v>
      </c>
      <c r="AD316" s="6">
        <v>814202</v>
      </c>
      <c r="AF316">
        <f t="shared" si="80"/>
        <v>-0.27161829110445218</v>
      </c>
      <c r="AG316">
        <f t="shared" si="81"/>
        <v>-0.42845663399725997</v>
      </c>
      <c r="AH316" t="e">
        <f t="shared" si="82"/>
        <v>#VALUE!</v>
      </c>
      <c r="AI316" t="e">
        <f t="shared" si="83"/>
        <v>#VALUE!</v>
      </c>
      <c r="AJ316">
        <f t="shared" si="84"/>
        <v>11.32749021968101</v>
      </c>
      <c r="AK316">
        <f t="shared" si="85"/>
        <v>4.5949016348018841</v>
      </c>
      <c r="AL316">
        <f t="shared" si="86"/>
        <v>-23.446751249519416</v>
      </c>
      <c r="AM316">
        <f t="shared" si="87"/>
        <v>-1.0883579436696746</v>
      </c>
      <c r="AN316">
        <f t="shared" si="88"/>
        <v>1.152945974219401E-2</v>
      </c>
      <c r="AO316">
        <f t="shared" si="89"/>
        <v>0.38539361365791969</v>
      </c>
      <c r="AP316">
        <f t="shared" si="90"/>
        <v>0</v>
      </c>
      <c r="AQ316">
        <f t="shared" si="91"/>
        <v>0</v>
      </c>
      <c r="AR316">
        <f t="shared" si="92"/>
        <v>1</v>
      </c>
      <c r="AS316">
        <f t="shared" si="93"/>
        <v>1</v>
      </c>
      <c r="AT316">
        <f t="shared" si="94"/>
        <v>0</v>
      </c>
      <c r="AU316">
        <f t="shared" si="95"/>
        <v>1</v>
      </c>
      <c r="AV316">
        <f t="shared" si="96"/>
        <v>0</v>
      </c>
      <c r="AW316">
        <f t="shared" si="97"/>
        <v>0</v>
      </c>
      <c r="AX316">
        <f t="shared" si="98"/>
        <v>0</v>
      </c>
      <c r="AY316">
        <f t="shared" si="99"/>
        <v>3</v>
      </c>
    </row>
    <row r="317" spans="1:51" x14ac:dyDescent="0.3">
      <c r="A317" s="1" t="s">
        <v>311</v>
      </c>
      <c r="B317" s="2">
        <v>4811690</v>
      </c>
      <c r="C317" s="3" t="s">
        <v>5337</v>
      </c>
      <c r="D317" s="5">
        <v>29.34</v>
      </c>
      <c r="E317" s="5">
        <v>1229.9297486400001</v>
      </c>
      <c r="F317" s="3" t="s">
        <v>4470</v>
      </c>
      <c r="G317" s="3" t="s">
        <v>4512</v>
      </c>
      <c r="H317" s="3" t="s">
        <v>4513</v>
      </c>
      <c r="I317" s="3" t="s">
        <v>4514</v>
      </c>
      <c r="J317" s="3" t="s">
        <v>4473</v>
      </c>
      <c r="K317" s="6">
        <v>384899</v>
      </c>
      <c r="L317" s="6">
        <v>376974</v>
      </c>
      <c r="M317" s="6">
        <v>52612</v>
      </c>
      <c r="N317" s="6">
        <v>49315</v>
      </c>
      <c r="O317" s="6">
        <v>28886</v>
      </c>
      <c r="P317" s="6">
        <v>25940</v>
      </c>
      <c r="Q317" s="6">
        <v>-851</v>
      </c>
      <c r="R317" s="6">
        <v>-8364</v>
      </c>
      <c r="S317" s="6">
        <v>22935</v>
      </c>
      <c r="T317" s="6">
        <v>18712</v>
      </c>
      <c r="U317" s="6">
        <v>214270</v>
      </c>
      <c r="V317" s="6">
        <v>313295</v>
      </c>
      <c r="W317" s="6">
        <v>803144</v>
      </c>
      <c r="X317" s="6">
        <v>789539</v>
      </c>
      <c r="Y317" s="6">
        <v>287958</v>
      </c>
      <c r="Z317" s="6">
        <v>284962</v>
      </c>
      <c r="AA317" s="6">
        <v>152838</v>
      </c>
      <c r="AB317" s="6">
        <v>50582</v>
      </c>
      <c r="AC317" s="6">
        <v>41905000</v>
      </c>
      <c r="AD317" s="6">
        <v>41792000</v>
      </c>
      <c r="AF317">
        <f t="shared" si="80"/>
        <v>-1.0595858276971502E-3</v>
      </c>
      <c r="AG317">
        <f t="shared" si="81"/>
        <v>-1.059352356248393E-2</v>
      </c>
      <c r="AH317">
        <f t="shared" si="82"/>
        <v>0.26678901915472192</v>
      </c>
      <c r="AI317">
        <f t="shared" si="83"/>
        <v>0.39680750412582533</v>
      </c>
      <c r="AJ317">
        <f t="shared" si="84"/>
        <v>1.8840733325481882</v>
      </c>
      <c r="AK317">
        <f t="shared" si="85"/>
        <v>5.6336641493021231</v>
      </c>
      <c r="AL317">
        <f t="shared" si="86"/>
        <v>7.5048259413508484E-2</v>
      </c>
      <c r="AM317">
        <f t="shared" si="87"/>
        <v>6.8811111641651684E-2</v>
      </c>
      <c r="AN317">
        <f t="shared" si="88"/>
        <v>0.47924033548155748</v>
      </c>
      <c r="AO317">
        <f t="shared" si="89"/>
        <v>0.4774608980683665</v>
      </c>
      <c r="AP317">
        <f t="shared" si="90"/>
        <v>0</v>
      </c>
      <c r="AQ317">
        <f t="shared" si="91"/>
        <v>1</v>
      </c>
      <c r="AR317">
        <f t="shared" si="92"/>
        <v>1</v>
      </c>
      <c r="AS317">
        <f t="shared" si="93"/>
        <v>1</v>
      </c>
      <c r="AT317">
        <f t="shared" si="94"/>
        <v>1</v>
      </c>
      <c r="AU317">
        <f t="shared" si="95"/>
        <v>0</v>
      </c>
      <c r="AV317">
        <f t="shared" si="96"/>
        <v>1</v>
      </c>
      <c r="AW317">
        <f t="shared" si="97"/>
        <v>1</v>
      </c>
      <c r="AX317">
        <f t="shared" si="98"/>
        <v>0</v>
      </c>
      <c r="AY317">
        <f t="shared" si="99"/>
        <v>6</v>
      </c>
    </row>
    <row r="318" spans="1:51" x14ac:dyDescent="0.3">
      <c r="A318" s="1" t="s">
        <v>312</v>
      </c>
      <c r="B318" s="2">
        <v>5262982</v>
      </c>
      <c r="C318" s="3" t="s">
        <v>5335</v>
      </c>
      <c r="D318" s="5">
        <v>18.010000000000002</v>
      </c>
      <c r="E318" s="5">
        <v>1237.52289498</v>
      </c>
      <c r="F318" s="3" t="s">
        <v>4470</v>
      </c>
      <c r="G318" s="3" t="s">
        <v>4471</v>
      </c>
      <c r="H318" s="3" t="s">
        <v>4673</v>
      </c>
      <c r="I318" s="3" t="s">
        <v>4673</v>
      </c>
      <c r="J318" s="3" t="s">
        <v>4544</v>
      </c>
      <c r="K318" s="6">
        <v>161100</v>
      </c>
      <c r="L318" s="6">
        <v>93300</v>
      </c>
      <c r="M318" s="6">
        <v>-352600</v>
      </c>
      <c r="N318" s="6">
        <v>-366200</v>
      </c>
      <c r="O318" s="6">
        <v>-357300</v>
      </c>
      <c r="P318" s="6">
        <v>-371000</v>
      </c>
      <c r="Q318" s="6">
        <v>-308600</v>
      </c>
      <c r="R318" s="6">
        <v>-323400</v>
      </c>
      <c r="S318" s="6">
        <v>-258300</v>
      </c>
      <c r="T318" s="6">
        <v>-215100</v>
      </c>
      <c r="U318" s="6">
        <v>600</v>
      </c>
      <c r="V318" s="6">
        <v>700</v>
      </c>
      <c r="W318" s="6">
        <v>1167100</v>
      </c>
      <c r="X318" s="6">
        <v>1279600</v>
      </c>
      <c r="Y318" s="6">
        <v>1149500</v>
      </c>
      <c r="Z318" s="6">
        <v>1256700</v>
      </c>
      <c r="AA318" s="6">
        <v>275900</v>
      </c>
      <c r="AB318" s="6">
        <v>347200</v>
      </c>
      <c r="AC318" s="6">
        <v>68700000</v>
      </c>
      <c r="AD318" s="6">
        <v>68600000</v>
      </c>
      <c r="AF318">
        <f t="shared" si="80"/>
        <v>-0.26441607402964612</v>
      </c>
      <c r="AG318">
        <f t="shared" si="81"/>
        <v>-0.2527352297592998</v>
      </c>
      <c r="AH318">
        <f t="shared" si="82"/>
        <v>5.1409476480164507E-4</v>
      </c>
      <c r="AI318">
        <f t="shared" si="83"/>
        <v>5.4704595185995622E-4</v>
      </c>
      <c r="AJ318">
        <f t="shared" si="84"/>
        <v>4.1663646248640811</v>
      </c>
      <c r="AK318">
        <f t="shared" si="85"/>
        <v>3.6195276497695854</v>
      </c>
      <c r="AL318">
        <f t="shared" si="86"/>
        <v>-2.2178770949720672</v>
      </c>
      <c r="AM318">
        <f t="shared" si="87"/>
        <v>-3.9764201500535905</v>
      </c>
      <c r="AN318">
        <f t="shared" si="88"/>
        <v>0.1380344443492417</v>
      </c>
      <c r="AO318">
        <f t="shared" si="89"/>
        <v>7.2913410440762744E-2</v>
      </c>
      <c r="AP318">
        <f t="shared" si="90"/>
        <v>0</v>
      </c>
      <c r="AQ318">
        <f t="shared" si="91"/>
        <v>0</v>
      </c>
      <c r="AR318">
        <f t="shared" si="92"/>
        <v>0</v>
      </c>
      <c r="AS318">
        <f t="shared" si="93"/>
        <v>1</v>
      </c>
      <c r="AT318">
        <f t="shared" si="94"/>
        <v>1</v>
      </c>
      <c r="AU318">
        <f t="shared" si="95"/>
        <v>1</v>
      </c>
      <c r="AV318">
        <f t="shared" si="96"/>
        <v>1</v>
      </c>
      <c r="AW318">
        <f t="shared" si="97"/>
        <v>1</v>
      </c>
      <c r="AX318">
        <f t="shared" si="98"/>
        <v>0</v>
      </c>
      <c r="AY318">
        <f t="shared" si="99"/>
        <v>5</v>
      </c>
    </row>
    <row r="319" spans="1:51" x14ac:dyDescent="0.3">
      <c r="A319" s="1" t="s">
        <v>313</v>
      </c>
      <c r="B319" s="2">
        <v>4356543</v>
      </c>
      <c r="C319" s="3" t="s">
        <v>5337</v>
      </c>
      <c r="D319" s="5">
        <v>21.85</v>
      </c>
      <c r="E319" s="5">
        <v>417.41046990000001</v>
      </c>
      <c r="F319" s="3" t="s">
        <v>4480</v>
      </c>
      <c r="G319" s="3" t="s">
        <v>4491</v>
      </c>
      <c r="H319" s="3" t="s">
        <v>4492</v>
      </c>
      <c r="I319" s="3" t="s">
        <v>4493</v>
      </c>
      <c r="J319" s="3" t="s">
        <v>4686</v>
      </c>
      <c r="K319" s="6">
        <v>1993.559</v>
      </c>
      <c r="L319" s="6">
        <v>2356.2310000000002</v>
      </c>
      <c r="M319" s="6" t="s">
        <v>4474</v>
      </c>
      <c r="N319" s="6" t="s">
        <v>4474</v>
      </c>
      <c r="O319" s="6">
        <v>-4248.8</v>
      </c>
      <c r="P319" s="6">
        <v>-3368.1489999999999</v>
      </c>
      <c r="Q319" s="6">
        <v>87193.074999999997</v>
      </c>
      <c r="R319" s="6">
        <v>62612.811999999998</v>
      </c>
      <c r="S319" s="6" t="s">
        <v>4474</v>
      </c>
      <c r="T319" s="6" t="s">
        <v>4474</v>
      </c>
      <c r="U319" s="6" t="s">
        <v>4474</v>
      </c>
      <c r="V319" s="6" t="s">
        <v>4474</v>
      </c>
      <c r="W319" s="6">
        <v>425136.39799999999</v>
      </c>
      <c r="X319" s="6">
        <v>410052.40299999999</v>
      </c>
      <c r="Y319" s="6">
        <v>1403.742</v>
      </c>
      <c r="Z319" s="6">
        <v>547.10799999999995</v>
      </c>
      <c r="AA319" s="6">
        <v>2568</v>
      </c>
      <c r="AB319" s="6">
        <v>745</v>
      </c>
      <c r="AC319" s="6">
        <v>19103454</v>
      </c>
      <c r="AD319" s="6">
        <v>19289905</v>
      </c>
      <c r="AF319">
        <f t="shared" si="80"/>
        <v>0.20509435421240974</v>
      </c>
      <c r="AG319">
        <f t="shared" si="81"/>
        <v>0.15269465937015861</v>
      </c>
      <c r="AH319" t="e">
        <f t="shared" si="82"/>
        <v>#VALUE!</v>
      </c>
      <c r="AI319" t="e">
        <f t="shared" si="83"/>
        <v>#VALUE!</v>
      </c>
      <c r="AJ319">
        <f t="shared" si="84"/>
        <v>0.54662850467289714</v>
      </c>
      <c r="AK319">
        <f t="shared" si="85"/>
        <v>0.73437315436241601</v>
      </c>
      <c r="AL319">
        <f t="shared" si="86"/>
        <v>-2.1312637348581105</v>
      </c>
      <c r="AM319">
        <f t="shared" si="87"/>
        <v>-1.4294646832165436</v>
      </c>
      <c r="AN319">
        <f t="shared" si="88"/>
        <v>4.689222116427679E-3</v>
      </c>
      <c r="AO319">
        <f t="shared" si="89"/>
        <v>5.7461704473903549E-3</v>
      </c>
      <c r="AP319">
        <f t="shared" si="90"/>
        <v>1</v>
      </c>
      <c r="AQ319">
        <f t="shared" si="91"/>
        <v>0</v>
      </c>
      <c r="AR319">
        <f t="shared" si="92"/>
        <v>1</v>
      </c>
      <c r="AS319">
        <f t="shared" si="93"/>
        <v>0</v>
      </c>
      <c r="AT319">
        <f t="shared" si="94"/>
        <v>0</v>
      </c>
      <c r="AU319">
        <f t="shared" si="95"/>
        <v>0</v>
      </c>
      <c r="AV319">
        <f t="shared" si="96"/>
        <v>0</v>
      </c>
      <c r="AW319">
        <f t="shared" si="97"/>
        <v>0</v>
      </c>
      <c r="AX319">
        <f t="shared" si="98"/>
        <v>1</v>
      </c>
      <c r="AY319">
        <f t="shared" si="99"/>
        <v>3</v>
      </c>
    </row>
    <row r="320" spans="1:51" x14ac:dyDescent="0.3">
      <c r="A320" s="1" t="s">
        <v>314</v>
      </c>
      <c r="B320" s="2">
        <v>5185755</v>
      </c>
      <c r="C320" s="3" t="s">
        <v>5337</v>
      </c>
      <c r="D320" s="5">
        <v>18.829999999999998</v>
      </c>
      <c r="E320" s="5">
        <v>4306.8578748299997</v>
      </c>
      <c r="F320" s="3" t="s">
        <v>4500</v>
      </c>
      <c r="G320" s="3" t="s">
        <v>4501</v>
      </c>
      <c r="H320" s="3" t="s">
        <v>4502</v>
      </c>
      <c r="I320" s="3" t="s">
        <v>4538</v>
      </c>
      <c r="J320" s="3" t="s">
        <v>4504</v>
      </c>
      <c r="K320" s="6">
        <v>706677</v>
      </c>
      <c r="L320" s="6">
        <v>689298</v>
      </c>
      <c r="M320" s="6">
        <v>-256997</v>
      </c>
      <c r="N320" s="6">
        <v>-261144</v>
      </c>
      <c r="O320" s="6">
        <v>-271094</v>
      </c>
      <c r="P320" s="6">
        <v>-274335</v>
      </c>
      <c r="Q320" s="6">
        <v>-255635</v>
      </c>
      <c r="R320" s="6">
        <v>-260059</v>
      </c>
      <c r="S320" s="6">
        <v>-16267</v>
      </c>
      <c r="T320" s="6">
        <v>-9610</v>
      </c>
      <c r="U320" s="6">
        <v>39904</v>
      </c>
      <c r="V320" s="6">
        <v>41142</v>
      </c>
      <c r="W320" s="6">
        <v>874156</v>
      </c>
      <c r="X320" s="6">
        <v>945376</v>
      </c>
      <c r="Y320" s="6">
        <v>571358</v>
      </c>
      <c r="Z320" s="6">
        <v>640339</v>
      </c>
      <c r="AA320" s="6">
        <v>383029</v>
      </c>
      <c r="AB320" s="6">
        <v>393140</v>
      </c>
      <c r="AC320" s="6">
        <v>224650245</v>
      </c>
      <c r="AD320" s="6">
        <v>229489004</v>
      </c>
      <c r="AF320">
        <f t="shared" si="80"/>
        <v>-0.2924363614732382</v>
      </c>
      <c r="AG320">
        <f t="shared" si="81"/>
        <v>-0.27508525708289611</v>
      </c>
      <c r="AH320">
        <f t="shared" si="82"/>
        <v>4.5648602766554254E-2</v>
      </c>
      <c r="AI320">
        <f t="shared" si="83"/>
        <v>4.3519192363673291E-2</v>
      </c>
      <c r="AJ320">
        <f t="shared" si="84"/>
        <v>1.4916833973406713</v>
      </c>
      <c r="AK320">
        <f t="shared" si="85"/>
        <v>1.6287810957928472</v>
      </c>
      <c r="AL320">
        <f t="shared" si="86"/>
        <v>-0.38361797539752956</v>
      </c>
      <c r="AM320">
        <f t="shared" si="87"/>
        <v>-0.39799186998946756</v>
      </c>
      <c r="AN320">
        <f t="shared" si="88"/>
        <v>0.80841062693615329</v>
      </c>
      <c r="AO320">
        <f t="shared" si="89"/>
        <v>0.72912576583285382</v>
      </c>
      <c r="AP320">
        <f t="shared" si="90"/>
        <v>0</v>
      </c>
      <c r="AQ320">
        <f t="shared" si="91"/>
        <v>0</v>
      </c>
      <c r="AR320">
        <f t="shared" si="92"/>
        <v>0</v>
      </c>
      <c r="AS320">
        <f t="shared" si="93"/>
        <v>1</v>
      </c>
      <c r="AT320">
        <f t="shared" si="94"/>
        <v>0</v>
      </c>
      <c r="AU320">
        <f t="shared" si="95"/>
        <v>0</v>
      </c>
      <c r="AV320">
        <f t="shared" si="96"/>
        <v>1</v>
      </c>
      <c r="AW320">
        <f t="shared" si="97"/>
        <v>1</v>
      </c>
      <c r="AX320">
        <f t="shared" si="98"/>
        <v>1</v>
      </c>
      <c r="AY320">
        <f t="shared" si="99"/>
        <v>4</v>
      </c>
    </row>
    <row r="321" spans="1:51" x14ac:dyDescent="0.3">
      <c r="A321" s="1" t="s">
        <v>315</v>
      </c>
      <c r="B321" s="2">
        <v>4067004</v>
      </c>
      <c r="C321" s="3" t="s">
        <v>5337</v>
      </c>
      <c r="D321" s="5">
        <v>241.92</v>
      </c>
      <c r="E321" s="5">
        <v>4738.5980812799999</v>
      </c>
      <c r="F321" s="3" t="s">
        <v>4475</v>
      </c>
      <c r="G321" s="3" t="s">
        <v>4476</v>
      </c>
      <c r="H321" s="3" t="s">
        <v>4477</v>
      </c>
      <c r="I321" s="3" t="s">
        <v>4577</v>
      </c>
      <c r="J321" s="3" t="s">
        <v>4765</v>
      </c>
      <c r="K321" s="6">
        <v>16495800</v>
      </c>
      <c r="L321" s="6">
        <v>15925300</v>
      </c>
      <c r="M321" s="6">
        <v>1050000</v>
      </c>
      <c r="N321" s="6">
        <v>1080500</v>
      </c>
      <c r="O321" s="6">
        <v>977100</v>
      </c>
      <c r="P321" s="6">
        <v>1009400</v>
      </c>
      <c r="Q321" s="6">
        <v>357000</v>
      </c>
      <c r="R321" s="6">
        <v>400000</v>
      </c>
      <c r="S321" s="6">
        <v>500200</v>
      </c>
      <c r="T321" s="6">
        <v>114000</v>
      </c>
      <c r="U321" s="6">
        <v>3291200</v>
      </c>
      <c r="V321" s="6">
        <v>3479800</v>
      </c>
      <c r="W321" s="6">
        <v>10173600</v>
      </c>
      <c r="X321" s="6">
        <v>10306000</v>
      </c>
      <c r="Y321" s="6">
        <v>3104500</v>
      </c>
      <c r="Z321" s="6">
        <v>3218300</v>
      </c>
      <c r="AA321" s="6">
        <v>2594200</v>
      </c>
      <c r="AB321" s="6">
        <v>2565500</v>
      </c>
      <c r="AC321" s="6">
        <v>19587459</v>
      </c>
      <c r="AD321" s="6">
        <v>19980100</v>
      </c>
      <c r="AF321">
        <f t="shared" si="80"/>
        <v>3.509082330738382E-2</v>
      </c>
      <c r="AG321">
        <f t="shared" si="81"/>
        <v>3.8812342324859306E-2</v>
      </c>
      <c r="AH321">
        <f t="shared" si="82"/>
        <v>0.32350397106235745</v>
      </c>
      <c r="AI321">
        <f t="shared" si="83"/>
        <v>0.33764797205511354</v>
      </c>
      <c r="AJ321">
        <f t="shared" si="84"/>
        <v>1.196708041014571</v>
      </c>
      <c r="AK321">
        <f t="shared" si="85"/>
        <v>1.2544533229389982</v>
      </c>
      <c r="AL321">
        <f t="shared" si="86"/>
        <v>5.9233259375113666E-2</v>
      </c>
      <c r="AM321">
        <f t="shared" si="87"/>
        <v>6.3383421348420441E-2</v>
      </c>
      <c r="AN321">
        <f t="shared" si="88"/>
        <v>1.6214319414956357</v>
      </c>
      <c r="AO321">
        <f t="shared" si="89"/>
        <v>1.5452454880652047</v>
      </c>
      <c r="AP321">
        <f t="shared" si="90"/>
        <v>1</v>
      </c>
      <c r="AQ321">
        <f t="shared" si="91"/>
        <v>1</v>
      </c>
      <c r="AR321">
        <f t="shared" si="92"/>
        <v>0</v>
      </c>
      <c r="AS321">
        <f t="shared" si="93"/>
        <v>1</v>
      </c>
      <c r="AT321">
        <f t="shared" si="94"/>
        <v>1</v>
      </c>
      <c r="AU321">
        <f t="shared" si="95"/>
        <v>0</v>
      </c>
      <c r="AV321">
        <f t="shared" si="96"/>
        <v>0</v>
      </c>
      <c r="AW321">
        <f t="shared" si="97"/>
        <v>1</v>
      </c>
      <c r="AX321">
        <f t="shared" si="98"/>
        <v>1</v>
      </c>
      <c r="AY321">
        <f t="shared" si="99"/>
        <v>6</v>
      </c>
    </row>
    <row r="322" spans="1:51" x14ac:dyDescent="0.3">
      <c r="A322" s="1" t="s">
        <v>316</v>
      </c>
      <c r="B322" s="2">
        <v>4811760</v>
      </c>
      <c r="C322" s="3" t="s">
        <v>5335</v>
      </c>
      <c r="D322" s="5">
        <v>134.04</v>
      </c>
      <c r="E322" s="5">
        <v>8010.2858925600003</v>
      </c>
      <c r="F322" s="3" t="s">
        <v>4470</v>
      </c>
      <c r="G322" s="3" t="s">
        <v>4471</v>
      </c>
      <c r="H322" s="3" t="s">
        <v>4489</v>
      </c>
      <c r="I322" s="3" t="s">
        <v>4489</v>
      </c>
      <c r="J322" s="3" t="s">
        <v>4495</v>
      </c>
      <c r="K322" s="6">
        <v>355032.11821319687</v>
      </c>
      <c r="L322" s="6">
        <v>343568.19052508241</v>
      </c>
      <c r="M322" s="6">
        <v>-336026.34603179176</v>
      </c>
      <c r="N322" s="6">
        <v>-375547.71862989076</v>
      </c>
      <c r="O322" s="6">
        <v>-342378.22950045171</v>
      </c>
      <c r="P322" s="6">
        <v>-382283.26814819418</v>
      </c>
      <c r="Q322" s="6">
        <v>-462450.29638087563</v>
      </c>
      <c r="R322" s="6">
        <v>-529494.01927121112</v>
      </c>
      <c r="S322" s="6">
        <v>-283537.10483157181</v>
      </c>
      <c r="T322" s="6">
        <v>-357036.04455630068</v>
      </c>
      <c r="U322" s="6">
        <v>293943.78764220391</v>
      </c>
      <c r="V322" s="6">
        <v>147810.99324975893</v>
      </c>
      <c r="W322" s="6">
        <v>1219923.0426053982</v>
      </c>
      <c r="X322" s="6">
        <v>812491.16039858572</v>
      </c>
      <c r="Y322" s="6">
        <v>1086036.1365157261</v>
      </c>
      <c r="Z322" s="6">
        <v>672153.64834458369</v>
      </c>
      <c r="AA322" s="6">
        <v>935151.68414008478</v>
      </c>
      <c r="AB322" s="6">
        <v>908319.93999785709</v>
      </c>
      <c r="AC322" s="6">
        <v>59760414</v>
      </c>
      <c r="AD322" s="6">
        <v>57349754</v>
      </c>
      <c r="AF322">
        <f t="shared" si="80"/>
        <v>-0.37908153238356518</v>
      </c>
      <c r="AG322">
        <f t="shared" si="81"/>
        <v>-0.65169203688499944</v>
      </c>
      <c r="AH322">
        <f t="shared" si="82"/>
        <v>0.24095273011191434</v>
      </c>
      <c r="AI322">
        <f t="shared" si="83"/>
        <v>0.1819232016964307</v>
      </c>
      <c r="AJ322">
        <f t="shared" si="84"/>
        <v>1.1613475705969418</v>
      </c>
      <c r="AK322">
        <f t="shared" si="85"/>
        <v>0.73999657911965411</v>
      </c>
      <c r="AL322">
        <f t="shared" si="86"/>
        <v>-0.96435846768898104</v>
      </c>
      <c r="AM322">
        <f t="shared" si="87"/>
        <v>-1.1126852796352966</v>
      </c>
      <c r="AN322">
        <f t="shared" si="88"/>
        <v>0.29102829097723432</v>
      </c>
      <c r="AO322">
        <f t="shared" si="89"/>
        <v>0.42285775805429976</v>
      </c>
      <c r="AP322">
        <f t="shared" si="90"/>
        <v>0</v>
      </c>
      <c r="AQ322">
        <f t="shared" si="91"/>
        <v>0</v>
      </c>
      <c r="AR322">
        <f t="shared" si="92"/>
        <v>1</v>
      </c>
      <c r="AS322">
        <f t="shared" si="93"/>
        <v>1</v>
      </c>
      <c r="AT322">
        <f t="shared" si="94"/>
        <v>0</v>
      </c>
      <c r="AU322">
        <f t="shared" si="95"/>
        <v>1</v>
      </c>
      <c r="AV322">
        <f t="shared" si="96"/>
        <v>1</v>
      </c>
      <c r="AW322">
        <f t="shared" si="97"/>
        <v>0</v>
      </c>
      <c r="AX322">
        <f t="shared" si="98"/>
        <v>0</v>
      </c>
      <c r="AY322">
        <f t="shared" si="99"/>
        <v>4</v>
      </c>
    </row>
    <row r="323" spans="1:51" x14ac:dyDescent="0.3">
      <c r="A323" s="1" t="s">
        <v>317</v>
      </c>
      <c r="B323" s="2">
        <v>4983979</v>
      </c>
      <c r="C323" s="3" t="s">
        <v>5338</v>
      </c>
      <c r="D323" s="5">
        <v>11.25</v>
      </c>
      <c r="E323" s="5">
        <v>113.5458675</v>
      </c>
      <c r="F323" s="3" t="s">
        <v>4583</v>
      </c>
      <c r="G323" s="3" t="s">
        <v>4583</v>
      </c>
      <c r="H323" s="3" t="s">
        <v>4602</v>
      </c>
      <c r="I323" s="3" t="s">
        <v>4635</v>
      </c>
      <c r="J323" s="3" t="s">
        <v>4766</v>
      </c>
      <c r="K323" s="6">
        <v>178417</v>
      </c>
      <c r="L323" s="6">
        <v>182264</v>
      </c>
      <c r="M323" s="6">
        <v>-5924</v>
      </c>
      <c r="N323" s="6">
        <v>-9970</v>
      </c>
      <c r="O323" s="6">
        <v>-13433</v>
      </c>
      <c r="P323" s="6">
        <v>-17567</v>
      </c>
      <c r="Q323" s="6">
        <v>-1433</v>
      </c>
      <c r="R323" s="6">
        <v>-13213</v>
      </c>
      <c r="S323" s="6">
        <v>7408</v>
      </c>
      <c r="T323" s="6">
        <v>7435</v>
      </c>
      <c r="U323" s="6" t="s">
        <v>4474</v>
      </c>
      <c r="V323" s="6" t="s">
        <v>4474</v>
      </c>
      <c r="W323" s="6">
        <v>148616</v>
      </c>
      <c r="X323" s="6">
        <v>158238</v>
      </c>
      <c r="Y323" s="6">
        <v>82822</v>
      </c>
      <c r="Z323" s="6">
        <v>84978</v>
      </c>
      <c r="AA323" s="6">
        <v>21966</v>
      </c>
      <c r="AB323" s="6">
        <v>26869</v>
      </c>
      <c r="AC323" s="6">
        <v>10092966</v>
      </c>
      <c r="AD323" s="6">
        <v>10124737</v>
      </c>
      <c r="AF323">
        <f t="shared" si="80"/>
        <v>-9.6422996178069653E-3</v>
      </c>
      <c r="AG323">
        <f t="shared" si="81"/>
        <v>-8.3500802588505924E-2</v>
      </c>
      <c r="AH323" t="e">
        <f t="shared" si="82"/>
        <v>#VALUE!</v>
      </c>
      <c r="AI323" t="e">
        <f t="shared" si="83"/>
        <v>#VALUE!</v>
      </c>
      <c r="AJ323">
        <f t="shared" si="84"/>
        <v>3.7704634435035964</v>
      </c>
      <c r="AK323">
        <f t="shared" si="85"/>
        <v>3.1626781793144514</v>
      </c>
      <c r="AL323">
        <f t="shared" si="86"/>
        <v>-7.5289910714786148E-2</v>
      </c>
      <c r="AM323">
        <f t="shared" si="87"/>
        <v>-9.638217091691173E-2</v>
      </c>
      <c r="AN323">
        <f t="shared" si="88"/>
        <v>1.2005234967971148</v>
      </c>
      <c r="AO323">
        <f t="shared" si="89"/>
        <v>1.1518345782934567</v>
      </c>
      <c r="AP323">
        <f t="shared" si="90"/>
        <v>0</v>
      </c>
      <c r="AQ323">
        <f t="shared" si="91"/>
        <v>1</v>
      </c>
      <c r="AR323">
        <f t="shared" si="92"/>
        <v>1</v>
      </c>
      <c r="AS323">
        <f t="shared" si="93"/>
        <v>1</v>
      </c>
      <c r="AT323">
        <f t="shared" si="94"/>
        <v>0</v>
      </c>
      <c r="AU323">
        <f t="shared" si="95"/>
        <v>1</v>
      </c>
      <c r="AV323">
        <f t="shared" si="96"/>
        <v>1</v>
      </c>
      <c r="AW323">
        <f t="shared" si="97"/>
        <v>1</v>
      </c>
      <c r="AX323">
        <f t="shared" si="98"/>
        <v>1</v>
      </c>
      <c r="AY323">
        <f t="shared" si="99"/>
        <v>7</v>
      </c>
    </row>
    <row r="324" spans="1:51" x14ac:dyDescent="0.3">
      <c r="A324" s="1" t="s">
        <v>318</v>
      </c>
      <c r="B324" s="2">
        <v>4588939</v>
      </c>
      <c r="C324" s="3" t="s">
        <v>5337</v>
      </c>
      <c r="D324" s="5">
        <v>87.53</v>
      </c>
      <c r="E324" s="5">
        <v>3868.826</v>
      </c>
      <c r="F324" s="3" t="s">
        <v>4500</v>
      </c>
      <c r="G324" s="3" t="s">
        <v>4501</v>
      </c>
      <c r="H324" s="3" t="s">
        <v>4533</v>
      </c>
      <c r="I324" s="3" t="s">
        <v>4534</v>
      </c>
      <c r="J324" s="3" t="s">
        <v>4642</v>
      </c>
      <c r="K324" s="6">
        <v>4188800</v>
      </c>
      <c r="L324" s="6">
        <v>4274600</v>
      </c>
      <c r="M324" s="6">
        <v>407600</v>
      </c>
      <c r="N324" s="6">
        <v>432800</v>
      </c>
      <c r="O324" s="6">
        <v>313600</v>
      </c>
      <c r="P324" s="6">
        <v>333300</v>
      </c>
      <c r="Q324" s="6">
        <v>183100</v>
      </c>
      <c r="R324" s="6">
        <v>195000</v>
      </c>
      <c r="S324" s="6">
        <v>416200</v>
      </c>
      <c r="T324" s="6">
        <v>427900</v>
      </c>
      <c r="U324" s="6">
        <v>1034400</v>
      </c>
      <c r="V324" s="6">
        <v>1035400</v>
      </c>
      <c r="W324" s="6">
        <v>3431700</v>
      </c>
      <c r="X324" s="6">
        <v>3450800</v>
      </c>
      <c r="Y324" s="6">
        <v>907300</v>
      </c>
      <c r="Z324" s="6">
        <v>913900</v>
      </c>
      <c r="AA324" s="6">
        <v>403600</v>
      </c>
      <c r="AB324" s="6">
        <v>390100</v>
      </c>
      <c r="AC324" s="6">
        <v>44200000</v>
      </c>
      <c r="AD324" s="6">
        <v>45100000</v>
      </c>
      <c r="AF324">
        <f t="shared" si="80"/>
        <v>5.3355479791357054E-2</v>
      </c>
      <c r="AG324">
        <f t="shared" si="81"/>
        <v>5.6508635678683201E-2</v>
      </c>
      <c r="AH324">
        <f t="shared" si="82"/>
        <v>0.30142494973336831</v>
      </c>
      <c r="AI324">
        <f t="shared" si="83"/>
        <v>0.30004636606004403</v>
      </c>
      <c r="AJ324">
        <f t="shared" si="84"/>
        <v>2.2480178394449952</v>
      </c>
      <c r="AK324">
        <f t="shared" si="85"/>
        <v>2.3427326326582927</v>
      </c>
      <c r="AL324">
        <f t="shared" si="86"/>
        <v>7.4866310160427801E-2</v>
      </c>
      <c r="AM324">
        <f t="shared" si="87"/>
        <v>7.7972207925887799E-2</v>
      </c>
      <c r="AN324">
        <f t="shared" si="88"/>
        <v>1.2206195180231372</v>
      </c>
      <c r="AO324">
        <f t="shared" si="89"/>
        <v>1.2387272516517909</v>
      </c>
      <c r="AP324">
        <f t="shared" si="90"/>
        <v>1</v>
      </c>
      <c r="AQ324">
        <f t="shared" si="91"/>
        <v>1</v>
      </c>
      <c r="AR324">
        <f t="shared" si="92"/>
        <v>0</v>
      </c>
      <c r="AS324">
        <f t="shared" si="93"/>
        <v>1</v>
      </c>
      <c r="AT324">
        <f t="shared" si="94"/>
        <v>0</v>
      </c>
      <c r="AU324">
        <f t="shared" si="95"/>
        <v>0</v>
      </c>
      <c r="AV324">
        <f t="shared" si="96"/>
        <v>0</v>
      </c>
      <c r="AW324">
        <f t="shared" si="97"/>
        <v>0</v>
      </c>
      <c r="AX324">
        <f t="shared" si="98"/>
        <v>1</v>
      </c>
      <c r="AY324">
        <f t="shared" si="99"/>
        <v>4</v>
      </c>
    </row>
    <row r="325" spans="1:51" x14ac:dyDescent="0.3">
      <c r="A325" s="1" t="s">
        <v>319</v>
      </c>
      <c r="B325" s="2">
        <v>4088185</v>
      </c>
      <c r="C325" s="3" t="s">
        <v>5337</v>
      </c>
      <c r="D325" s="5">
        <v>8.67</v>
      </c>
      <c r="E325" s="5">
        <v>47.866645169999998</v>
      </c>
      <c r="F325" s="3" t="s">
        <v>4525</v>
      </c>
      <c r="G325" s="3" t="s">
        <v>4526</v>
      </c>
      <c r="H325" s="3" t="s">
        <v>4733</v>
      </c>
      <c r="I325" s="3" t="s">
        <v>4733</v>
      </c>
      <c r="J325" s="3" t="s">
        <v>5383</v>
      </c>
      <c r="K325" s="6">
        <v>1216648</v>
      </c>
      <c r="L325" s="6">
        <v>1286696</v>
      </c>
      <c r="M325" s="6">
        <v>538429</v>
      </c>
      <c r="N325" s="6">
        <v>563327</v>
      </c>
      <c r="O325" s="6">
        <v>376114</v>
      </c>
      <c r="P325" s="6">
        <v>392798</v>
      </c>
      <c r="Q325" s="6">
        <v>34284</v>
      </c>
      <c r="R325" s="6">
        <v>28961</v>
      </c>
      <c r="S325" s="6">
        <v>-59353</v>
      </c>
      <c r="T325" s="6">
        <v>-59388</v>
      </c>
      <c r="U325" s="6">
        <v>3013689</v>
      </c>
      <c r="V325" s="6">
        <v>3071083</v>
      </c>
      <c r="W325" s="6">
        <v>3269407</v>
      </c>
      <c r="X325" s="6">
        <v>3346428</v>
      </c>
      <c r="Y325" s="6" t="s">
        <v>4474</v>
      </c>
      <c r="Z325" s="6" t="s">
        <v>4474</v>
      </c>
      <c r="AA325" s="6" t="s">
        <v>4474</v>
      </c>
      <c r="AB325" s="6" t="s">
        <v>4474</v>
      </c>
      <c r="AC325" s="6">
        <v>5443905</v>
      </c>
      <c r="AD325" s="6">
        <v>4675796</v>
      </c>
      <c r="AF325">
        <f t="shared" si="80"/>
        <v>1.0486305314694683E-2</v>
      </c>
      <c r="AG325">
        <f t="shared" si="81"/>
        <v>8.654302438301377E-3</v>
      </c>
      <c r="AH325">
        <f t="shared" si="82"/>
        <v>0.92178459274113012</v>
      </c>
      <c r="AI325">
        <f t="shared" si="83"/>
        <v>0.917719729813401</v>
      </c>
      <c r="AJ325" t="e">
        <f t="shared" si="84"/>
        <v>#VALUE!</v>
      </c>
      <c r="AK325" t="e">
        <f t="shared" si="85"/>
        <v>#VALUE!</v>
      </c>
      <c r="AL325">
        <f t="shared" si="86"/>
        <v>0.3091395374833148</v>
      </c>
      <c r="AM325">
        <f t="shared" si="87"/>
        <v>0.3052764600185281</v>
      </c>
      <c r="AN325">
        <f t="shared" si="88"/>
        <v>0.37213109288626345</v>
      </c>
      <c r="AO325">
        <f t="shared" si="89"/>
        <v>0.38449833673397427</v>
      </c>
      <c r="AP325">
        <f t="shared" si="90"/>
        <v>1</v>
      </c>
      <c r="AQ325">
        <f t="shared" si="91"/>
        <v>0</v>
      </c>
      <c r="AR325">
        <f t="shared" si="92"/>
        <v>1</v>
      </c>
      <c r="AS325">
        <f t="shared" si="93"/>
        <v>0</v>
      </c>
      <c r="AT325">
        <f t="shared" si="94"/>
        <v>0</v>
      </c>
      <c r="AU325">
        <f t="shared" si="95"/>
        <v>0</v>
      </c>
      <c r="AV325">
        <f t="shared" si="96"/>
        <v>1</v>
      </c>
      <c r="AW325">
        <f t="shared" si="97"/>
        <v>0</v>
      </c>
      <c r="AX325">
        <f t="shared" si="98"/>
        <v>0</v>
      </c>
      <c r="AY325">
        <f t="shared" si="99"/>
        <v>3</v>
      </c>
    </row>
    <row r="326" spans="1:51" x14ac:dyDescent="0.3">
      <c r="A326" s="1" t="s">
        <v>320</v>
      </c>
      <c r="B326" s="2">
        <v>6675401</v>
      </c>
      <c r="C326" s="3" t="s">
        <v>5337</v>
      </c>
      <c r="D326" s="5">
        <v>69.03</v>
      </c>
      <c r="E326" s="5">
        <v>3256.8649448400001</v>
      </c>
      <c r="F326" s="3" t="s">
        <v>4583</v>
      </c>
      <c r="G326" s="3" t="s">
        <v>4583</v>
      </c>
      <c r="H326" s="3" t="s">
        <v>4584</v>
      </c>
      <c r="I326" s="3" t="s">
        <v>4624</v>
      </c>
      <c r="J326" s="3" t="s">
        <v>4488</v>
      </c>
      <c r="K326" s="6">
        <v>2113000</v>
      </c>
      <c r="L326" s="6">
        <v>2108000</v>
      </c>
      <c r="M326" s="6">
        <v>388000</v>
      </c>
      <c r="N326" s="6">
        <v>341000</v>
      </c>
      <c r="O326" s="6">
        <v>171000</v>
      </c>
      <c r="P326" s="6">
        <v>114000</v>
      </c>
      <c r="Q326" s="6">
        <v>169000</v>
      </c>
      <c r="R326" s="6">
        <v>149000</v>
      </c>
      <c r="S326" s="6">
        <v>411000</v>
      </c>
      <c r="T326" s="6">
        <v>467000</v>
      </c>
      <c r="U326" s="6">
        <v>1349000</v>
      </c>
      <c r="V326" s="6">
        <v>1325000</v>
      </c>
      <c r="W326" s="6">
        <v>5645000</v>
      </c>
      <c r="X326" s="6">
        <v>5747000</v>
      </c>
      <c r="Y326" s="6">
        <v>1195000</v>
      </c>
      <c r="Z326" s="6">
        <v>1385000</v>
      </c>
      <c r="AA326" s="6">
        <v>490000</v>
      </c>
      <c r="AB326" s="6">
        <v>464000</v>
      </c>
      <c r="AC326" s="6">
        <v>47000000</v>
      </c>
      <c r="AD326" s="6">
        <v>48831868</v>
      </c>
      <c r="AF326">
        <f t="shared" ref="AF326:AF389" si="100">Q326/W326</f>
        <v>2.9937998228520814E-2</v>
      </c>
      <c r="AG326">
        <f t="shared" ref="AG326:AG389" si="101">R326/X326</f>
        <v>2.5926570384548459E-2</v>
      </c>
      <c r="AH326">
        <f t="shared" ref="AH326:AH389" si="102">U326/W326</f>
        <v>0.23897254207263063</v>
      </c>
      <c r="AI326">
        <f t="shared" ref="AI326:AI389" si="103">V326/X326</f>
        <v>0.23055507221158866</v>
      </c>
      <c r="AJ326">
        <f t="shared" ref="AJ326:AJ389" si="104">Y326/AA326</f>
        <v>2.4387755102040818</v>
      </c>
      <c r="AK326">
        <f t="shared" ref="AK326:AK389" si="105">Z326/AB326</f>
        <v>2.9849137931034484</v>
      </c>
      <c r="AL326">
        <f t="shared" ref="AL326:AL389" si="106">O326/K326</f>
        <v>8.092759110269758E-2</v>
      </c>
      <c r="AM326">
        <f t="shared" ref="AM326:AM389" si="107">P326/L326</f>
        <v>5.4079696394686905E-2</v>
      </c>
      <c r="AN326">
        <f t="shared" ref="AN326:AN389" si="108">K326/W326</f>
        <v>0.37431355181576614</v>
      </c>
      <c r="AO326">
        <f t="shared" ref="AO326:AO389" si="109">L326/X326</f>
        <v>0.36680006960153122</v>
      </c>
      <c r="AP326">
        <f t="shared" ref="AP326:AP389" si="110">IF(OR(Q326&lt;0, Q326="NA"), 0, 1)</f>
        <v>1</v>
      </c>
      <c r="AQ326">
        <f t="shared" ref="AQ326:AQ389" si="111">IF(OR(S326&lt;0, S326="NA"), 0, 1)</f>
        <v>1</v>
      </c>
      <c r="AR326">
        <f t="shared" ref="AR326:AR389" si="112">IFERROR(IF((AF326-AG326)&gt;0,1,0),0)</f>
        <v>1</v>
      </c>
      <c r="AS326">
        <f t="shared" ref="AS326:AS389" si="113">IFERROR(IF((S326-Q326)&gt;0,1,0),0)</f>
        <v>1</v>
      </c>
      <c r="AT326">
        <f t="shared" ref="AT326:AT389" si="114">IFERROR(IF((AH326-AI326)&lt;0,1,0),0)</f>
        <v>0</v>
      </c>
      <c r="AU326">
        <f t="shared" ref="AU326:AU389" si="115">IFERROR(IF((AJ326-AK326)&gt;0,1,0),0)</f>
        <v>0</v>
      </c>
      <c r="AV326">
        <f t="shared" ref="AV326:AV389" si="116">IFERROR(IF((AL326-AM326)&gt;0,1,0),0)</f>
        <v>1</v>
      </c>
      <c r="AW326">
        <f t="shared" ref="AW326:AW389" si="117">IFERROR(IF((AN326-AO326)&gt;0,1,0),0)</f>
        <v>1</v>
      </c>
      <c r="AX326">
        <f t="shared" ref="AX326:AX389" si="118">IFERROR(IF((AC326-AD326)&lt;0,1,0),0)</f>
        <v>1</v>
      </c>
      <c r="AY326">
        <f t="shared" ref="AY326:AY389" si="119">SUM(AP326:AX326)</f>
        <v>7</v>
      </c>
    </row>
    <row r="327" spans="1:51" x14ac:dyDescent="0.3">
      <c r="A327" s="1" t="s">
        <v>321</v>
      </c>
      <c r="B327" s="2">
        <v>107487119</v>
      </c>
      <c r="C327" s="3" t="s">
        <v>5336</v>
      </c>
      <c r="D327" s="7">
        <v>4.95</v>
      </c>
      <c r="E327" s="5">
        <v>353.38102965000002</v>
      </c>
      <c r="F327" s="3" t="s">
        <v>4583</v>
      </c>
      <c r="G327" s="3" t="s">
        <v>4583</v>
      </c>
      <c r="H327" s="3" t="s">
        <v>4584</v>
      </c>
      <c r="I327" s="3" t="s">
        <v>4624</v>
      </c>
      <c r="J327" s="3" t="s">
        <v>4625</v>
      </c>
      <c r="K327" s="6">
        <v>3383.3739999999998</v>
      </c>
      <c r="L327" s="6">
        <v>2295.6790000000001</v>
      </c>
      <c r="M327" s="6">
        <v>-22266.916000000001</v>
      </c>
      <c r="N327" s="6">
        <v>-20954.917000000001</v>
      </c>
      <c r="O327" s="6">
        <v>-22729.01</v>
      </c>
      <c r="P327" s="6">
        <v>-21241.897000000001</v>
      </c>
      <c r="Q327" s="6">
        <v>-27371.894</v>
      </c>
      <c r="R327" s="6">
        <v>-24238.988000000001</v>
      </c>
      <c r="S327" s="6">
        <v>-14992.775</v>
      </c>
      <c r="T327" s="6">
        <v>-10805.758</v>
      </c>
      <c r="U327" s="6">
        <v>31778.741999999998</v>
      </c>
      <c r="V327" s="6">
        <v>29086.669000000002</v>
      </c>
      <c r="W327" s="6">
        <v>84125.743000000002</v>
      </c>
      <c r="X327" s="6">
        <v>54760.934000000001</v>
      </c>
      <c r="Y327" s="6">
        <v>56089.264000000003</v>
      </c>
      <c r="Z327" s="6">
        <v>32071.214</v>
      </c>
      <c r="AA327" s="6">
        <v>7426</v>
      </c>
      <c r="AB327" s="6">
        <v>8011</v>
      </c>
      <c r="AC327" s="6">
        <v>68409116</v>
      </c>
      <c r="AD327" s="6">
        <v>52132833</v>
      </c>
      <c r="AF327">
        <f t="shared" si="100"/>
        <v>-0.32536882319125549</v>
      </c>
      <c r="AG327">
        <f t="shared" si="101"/>
        <v>-0.44263284479406434</v>
      </c>
      <c r="AH327">
        <f t="shared" si="102"/>
        <v>0.37775288356145631</v>
      </c>
      <c r="AI327">
        <f t="shared" si="103"/>
        <v>0.53115728449774069</v>
      </c>
      <c r="AJ327">
        <f t="shared" si="104"/>
        <v>7.5530923781308914</v>
      </c>
      <c r="AK327">
        <f t="shared" si="105"/>
        <v>4.0033970790163522</v>
      </c>
      <c r="AL327">
        <f t="shared" si="106"/>
        <v>-6.7178532435373679</v>
      </c>
      <c r="AM327">
        <f t="shared" si="107"/>
        <v>-9.2529909451626295</v>
      </c>
      <c r="AN327">
        <f t="shared" si="108"/>
        <v>4.0218057866068413E-2</v>
      </c>
      <c r="AO327">
        <f t="shared" si="109"/>
        <v>4.1921837929206979E-2</v>
      </c>
      <c r="AP327">
        <f t="shared" si="110"/>
        <v>0</v>
      </c>
      <c r="AQ327">
        <f t="shared" si="111"/>
        <v>0</v>
      </c>
      <c r="AR327">
        <f t="shared" si="112"/>
        <v>1</v>
      </c>
      <c r="AS327">
        <f t="shared" si="113"/>
        <v>1</v>
      </c>
      <c r="AT327">
        <f t="shared" si="114"/>
        <v>1</v>
      </c>
      <c r="AU327">
        <f t="shared" si="115"/>
        <v>1</v>
      </c>
      <c r="AV327">
        <f t="shared" si="116"/>
        <v>1</v>
      </c>
      <c r="AW327">
        <f t="shared" si="117"/>
        <v>0</v>
      </c>
      <c r="AX327">
        <f t="shared" si="118"/>
        <v>0</v>
      </c>
      <c r="AY327">
        <f t="shared" si="119"/>
        <v>5</v>
      </c>
    </row>
    <row r="328" spans="1:51" x14ac:dyDescent="0.3">
      <c r="A328" s="1" t="s">
        <v>322</v>
      </c>
      <c r="B328" s="2">
        <v>4977885</v>
      </c>
      <c r="C328" s="3" t="s">
        <v>5337</v>
      </c>
      <c r="D328" s="5">
        <v>12.73</v>
      </c>
      <c r="E328" s="5">
        <v>1044.46197624</v>
      </c>
      <c r="F328" s="3" t="s">
        <v>4583</v>
      </c>
      <c r="G328" s="3" t="s">
        <v>4583</v>
      </c>
      <c r="H328" s="3" t="s">
        <v>4584</v>
      </c>
      <c r="I328" s="3" t="s">
        <v>4624</v>
      </c>
      <c r="J328" s="3" t="s">
        <v>4767</v>
      </c>
      <c r="K328" s="6">
        <v>413830</v>
      </c>
      <c r="L328" s="6">
        <v>357245</v>
      </c>
      <c r="M328" s="6">
        <v>69669</v>
      </c>
      <c r="N328" s="6">
        <v>36856</v>
      </c>
      <c r="O328" s="6">
        <v>48015</v>
      </c>
      <c r="P328" s="6">
        <v>15973</v>
      </c>
      <c r="Q328" s="6">
        <v>1494</v>
      </c>
      <c r="R328" s="6">
        <v>1391</v>
      </c>
      <c r="S328" s="6">
        <v>7086</v>
      </c>
      <c r="T328" s="6">
        <v>-21187</v>
      </c>
      <c r="U328" s="6">
        <v>136409</v>
      </c>
      <c r="V328" s="6">
        <v>121074</v>
      </c>
      <c r="W328" s="6">
        <v>782587</v>
      </c>
      <c r="X328" s="6">
        <v>748629</v>
      </c>
      <c r="Y328" s="6">
        <v>305856</v>
      </c>
      <c r="Z328" s="6">
        <v>288537</v>
      </c>
      <c r="AA328" s="6">
        <v>104300</v>
      </c>
      <c r="AB328" s="6">
        <v>83430</v>
      </c>
      <c r="AC328" s="6">
        <v>77155896</v>
      </c>
      <c r="AD328" s="6">
        <v>77081039</v>
      </c>
      <c r="AF328">
        <f t="shared" si="100"/>
        <v>1.9090529231893707E-3</v>
      </c>
      <c r="AG328">
        <f t="shared" si="101"/>
        <v>1.8580632062076142E-3</v>
      </c>
      <c r="AH328">
        <f t="shared" si="102"/>
        <v>0.17430522101696042</v>
      </c>
      <c r="AI328">
        <f t="shared" si="103"/>
        <v>0.16172763812248792</v>
      </c>
      <c r="AJ328">
        <f t="shared" si="104"/>
        <v>2.9324640460210931</v>
      </c>
      <c r="AK328">
        <f t="shared" si="105"/>
        <v>3.4584322186263932</v>
      </c>
      <c r="AL328">
        <f t="shared" si="106"/>
        <v>0.11602590435686151</v>
      </c>
      <c r="AM328">
        <f t="shared" si="107"/>
        <v>4.4711612478831056E-2</v>
      </c>
      <c r="AN328">
        <f t="shared" si="108"/>
        <v>0.52879743721784289</v>
      </c>
      <c r="AO328">
        <f t="shared" si="109"/>
        <v>0.47719898641383113</v>
      </c>
      <c r="AP328">
        <f t="shared" si="110"/>
        <v>1</v>
      </c>
      <c r="AQ328">
        <f t="shared" si="111"/>
        <v>1</v>
      </c>
      <c r="AR328">
        <f t="shared" si="112"/>
        <v>1</v>
      </c>
      <c r="AS328">
        <f t="shared" si="113"/>
        <v>1</v>
      </c>
      <c r="AT328">
        <f t="shared" si="114"/>
        <v>0</v>
      </c>
      <c r="AU328">
        <f t="shared" si="115"/>
        <v>0</v>
      </c>
      <c r="AV328">
        <f t="shared" si="116"/>
        <v>1</v>
      </c>
      <c r="AW328">
        <f t="shared" si="117"/>
        <v>1</v>
      </c>
      <c r="AX328">
        <f t="shared" si="118"/>
        <v>0</v>
      </c>
      <c r="AY328">
        <f t="shared" si="119"/>
        <v>6</v>
      </c>
    </row>
    <row r="329" spans="1:51" x14ac:dyDescent="0.3">
      <c r="A329" s="1" t="s">
        <v>323</v>
      </c>
      <c r="B329" s="2">
        <v>101510404</v>
      </c>
      <c r="C329" s="3" t="s">
        <v>5335</v>
      </c>
      <c r="D329" s="5">
        <v>249.06</v>
      </c>
      <c r="E329" s="5">
        <v>15752.97501414</v>
      </c>
      <c r="F329" s="3" t="s">
        <v>4500</v>
      </c>
      <c r="G329" s="3" t="s">
        <v>4501</v>
      </c>
      <c r="H329" s="3" t="s">
        <v>4502</v>
      </c>
      <c r="I329" s="3" t="s">
        <v>4538</v>
      </c>
      <c r="J329" s="3" t="s">
        <v>4504</v>
      </c>
      <c r="K329" s="6">
        <v>1094051</v>
      </c>
      <c r="L329" s="6">
        <v>1127482</v>
      </c>
      <c r="M329" s="6">
        <v>377025</v>
      </c>
      <c r="N329" s="6">
        <v>405416</v>
      </c>
      <c r="O329" s="6">
        <v>-115621</v>
      </c>
      <c r="P329" s="6">
        <v>-87593</v>
      </c>
      <c r="Q329" s="6">
        <v>-35710</v>
      </c>
      <c r="R329" s="6">
        <v>-9771</v>
      </c>
      <c r="S329" s="6">
        <v>318508</v>
      </c>
      <c r="T329" s="6">
        <v>339886</v>
      </c>
      <c r="U329" s="6" t="s">
        <v>4474</v>
      </c>
      <c r="V329" s="6" t="s">
        <v>4474</v>
      </c>
      <c r="W329" s="6">
        <v>13916939</v>
      </c>
      <c r="X329" s="6">
        <v>14071707</v>
      </c>
      <c r="Y329" s="6">
        <v>832226</v>
      </c>
      <c r="Z329" s="6">
        <v>876066</v>
      </c>
      <c r="AA329" s="6">
        <v>267551</v>
      </c>
      <c r="AB329" s="6">
        <v>337401</v>
      </c>
      <c r="AC329" s="6">
        <v>63245006</v>
      </c>
      <c r="AD329" s="6">
        <v>63251495</v>
      </c>
      <c r="AF329">
        <f t="shared" si="100"/>
        <v>-2.5659378114684557E-3</v>
      </c>
      <c r="AG329">
        <f t="shared" si="101"/>
        <v>-6.9437204739979303E-4</v>
      </c>
      <c r="AH329" t="e">
        <f t="shared" si="102"/>
        <v>#VALUE!</v>
      </c>
      <c r="AI329" t="e">
        <f t="shared" si="103"/>
        <v>#VALUE!</v>
      </c>
      <c r="AJ329">
        <f t="shared" si="104"/>
        <v>3.11053219759971</v>
      </c>
      <c r="AK329">
        <f t="shared" si="105"/>
        <v>2.5965127548525344</v>
      </c>
      <c r="AL329">
        <f t="shared" si="106"/>
        <v>-0.10568154501024175</v>
      </c>
      <c r="AM329">
        <f t="shared" si="107"/>
        <v>-7.7689045146618743E-2</v>
      </c>
      <c r="AN329">
        <f t="shared" si="108"/>
        <v>7.8612904748666362E-2</v>
      </c>
      <c r="AO329">
        <f t="shared" si="109"/>
        <v>8.012403896698532E-2</v>
      </c>
      <c r="AP329">
        <f t="shared" si="110"/>
        <v>0</v>
      </c>
      <c r="AQ329">
        <f t="shared" si="111"/>
        <v>1</v>
      </c>
      <c r="AR329">
        <f t="shared" si="112"/>
        <v>0</v>
      </c>
      <c r="AS329">
        <f t="shared" si="113"/>
        <v>1</v>
      </c>
      <c r="AT329">
        <f t="shared" si="114"/>
        <v>0</v>
      </c>
      <c r="AU329">
        <f t="shared" si="115"/>
        <v>1</v>
      </c>
      <c r="AV329">
        <f t="shared" si="116"/>
        <v>0</v>
      </c>
      <c r="AW329">
        <f t="shared" si="117"/>
        <v>0</v>
      </c>
      <c r="AX329">
        <f t="shared" si="118"/>
        <v>1</v>
      </c>
      <c r="AY329">
        <f t="shared" si="119"/>
        <v>4</v>
      </c>
    </row>
    <row r="330" spans="1:51" x14ac:dyDescent="0.3">
      <c r="A330" s="1" t="s">
        <v>324</v>
      </c>
      <c r="B330" s="2">
        <v>4812529</v>
      </c>
      <c r="C330" s="3" t="s">
        <v>5335</v>
      </c>
      <c r="D330" s="5">
        <v>14.89</v>
      </c>
      <c r="E330" s="5">
        <v>94.645098540000006</v>
      </c>
      <c r="F330" s="3" t="s">
        <v>4470</v>
      </c>
      <c r="G330" s="3" t="s">
        <v>4471</v>
      </c>
      <c r="H330" s="3" t="s">
        <v>4489</v>
      </c>
      <c r="I330" s="3" t="s">
        <v>4489</v>
      </c>
      <c r="J330" s="3" t="s">
        <v>4544</v>
      </c>
      <c r="K330" s="6">
        <v>28326</v>
      </c>
      <c r="L330" s="6">
        <v>21481</v>
      </c>
      <c r="M330" s="6">
        <v>-46258</v>
      </c>
      <c r="N330" s="6">
        <v>-50267</v>
      </c>
      <c r="O330" s="6">
        <v>-46439</v>
      </c>
      <c r="P330" s="6">
        <v>-50531</v>
      </c>
      <c r="Q330" s="6">
        <v>-40804</v>
      </c>
      <c r="R330" s="6">
        <v>-45611</v>
      </c>
      <c r="S330" s="6">
        <v>22937</v>
      </c>
      <c r="T330" s="6">
        <v>24333</v>
      </c>
      <c r="U330" s="6" t="s">
        <v>4474</v>
      </c>
      <c r="V330" s="6" t="s">
        <v>4474</v>
      </c>
      <c r="W330" s="6">
        <v>100262</v>
      </c>
      <c r="X330" s="6">
        <v>115323</v>
      </c>
      <c r="Y330" s="6">
        <v>98213</v>
      </c>
      <c r="Z330" s="6">
        <v>112931</v>
      </c>
      <c r="AA330" s="6">
        <v>41635</v>
      </c>
      <c r="AB330" s="6">
        <v>41274</v>
      </c>
      <c r="AC330" s="6">
        <v>6354414</v>
      </c>
      <c r="AD330" s="6">
        <v>6345561</v>
      </c>
      <c r="AF330">
        <f t="shared" si="100"/>
        <v>-0.40697372883046418</v>
      </c>
      <c r="AG330">
        <f t="shared" si="101"/>
        <v>-0.39550653382239448</v>
      </c>
      <c r="AH330" t="e">
        <f t="shared" si="102"/>
        <v>#VALUE!</v>
      </c>
      <c r="AI330" t="e">
        <f t="shared" si="103"/>
        <v>#VALUE!</v>
      </c>
      <c r="AJ330">
        <f t="shared" si="104"/>
        <v>2.3589047676233936</v>
      </c>
      <c r="AK330">
        <f t="shared" si="105"/>
        <v>2.7361292823569316</v>
      </c>
      <c r="AL330">
        <f t="shared" si="106"/>
        <v>-1.639447857092424</v>
      </c>
      <c r="AM330">
        <f t="shared" si="107"/>
        <v>-2.3523578976770168</v>
      </c>
      <c r="AN330">
        <f t="shared" si="108"/>
        <v>0.28251979812890227</v>
      </c>
      <c r="AO330">
        <f t="shared" si="109"/>
        <v>0.18626813385014265</v>
      </c>
      <c r="AP330">
        <f t="shared" si="110"/>
        <v>0</v>
      </c>
      <c r="AQ330">
        <f t="shared" si="111"/>
        <v>1</v>
      </c>
      <c r="AR330">
        <f t="shared" si="112"/>
        <v>0</v>
      </c>
      <c r="AS330">
        <f t="shared" si="113"/>
        <v>1</v>
      </c>
      <c r="AT330">
        <f t="shared" si="114"/>
        <v>0</v>
      </c>
      <c r="AU330">
        <f t="shared" si="115"/>
        <v>0</v>
      </c>
      <c r="AV330">
        <f t="shared" si="116"/>
        <v>1</v>
      </c>
      <c r="AW330">
        <f t="shared" si="117"/>
        <v>1</v>
      </c>
      <c r="AX330">
        <f t="shared" si="118"/>
        <v>0</v>
      </c>
      <c r="AY330">
        <f t="shared" si="119"/>
        <v>4</v>
      </c>
    </row>
    <row r="331" spans="1:51" x14ac:dyDescent="0.3">
      <c r="A331" s="1" t="s">
        <v>325</v>
      </c>
      <c r="B331" s="2">
        <v>100135</v>
      </c>
      <c r="C331" s="3" t="s">
        <v>5337</v>
      </c>
      <c r="D331" s="5">
        <v>23.94</v>
      </c>
      <c r="E331" s="5">
        <v>3895.4452912199999</v>
      </c>
      <c r="F331" s="3" t="s">
        <v>4480</v>
      </c>
      <c r="G331" s="3" t="s">
        <v>4481</v>
      </c>
      <c r="H331" s="3" t="s">
        <v>4481</v>
      </c>
      <c r="I331" s="3" t="s">
        <v>4482</v>
      </c>
      <c r="J331" s="3" t="s">
        <v>4484</v>
      </c>
      <c r="K331" s="6">
        <v>1297977</v>
      </c>
      <c r="L331" s="6">
        <v>1289070</v>
      </c>
      <c r="M331" s="6" t="s">
        <v>4474</v>
      </c>
      <c r="N331" s="6" t="s">
        <v>4474</v>
      </c>
      <c r="O331" s="6">
        <v>1263187</v>
      </c>
      <c r="P331" s="6">
        <v>1234304</v>
      </c>
      <c r="Q331" s="6">
        <v>193954</v>
      </c>
      <c r="R331" s="6">
        <v>189184</v>
      </c>
      <c r="S331" s="6">
        <v>437750</v>
      </c>
      <c r="T331" s="6">
        <v>531965</v>
      </c>
      <c r="U331" s="6">
        <v>585861</v>
      </c>
      <c r="V331" s="6">
        <v>286740</v>
      </c>
      <c r="W331" s="6">
        <v>42210815</v>
      </c>
      <c r="X331" s="6">
        <v>41623908</v>
      </c>
      <c r="Y331" s="6" t="s">
        <v>4474</v>
      </c>
      <c r="Z331" s="6" t="s">
        <v>4474</v>
      </c>
      <c r="AA331" s="6" t="s">
        <v>4474</v>
      </c>
      <c r="AB331" s="6" t="s">
        <v>4474</v>
      </c>
      <c r="AC331" s="6">
        <v>151212711</v>
      </c>
      <c r="AD331" s="6">
        <v>150785257</v>
      </c>
      <c r="AF331">
        <f t="shared" si="100"/>
        <v>4.5948887743579459E-3</v>
      </c>
      <c r="AG331">
        <f t="shared" si="101"/>
        <v>4.5450801976594799E-3</v>
      </c>
      <c r="AH331">
        <f t="shared" si="102"/>
        <v>1.387940507663735E-2</v>
      </c>
      <c r="AI331">
        <f t="shared" si="103"/>
        <v>6.8888293718119883E-3</v>
      </c>
      <c r="AJ331" t="e">
        <f t="shared" si="104"/>
        <v>#VALUE!</v>
      </c>
      <c r="AK331" t="e">
        <f t="shared" si="105"/>
        <v>#VALUE!</v>
      </c>
      <c r="AL331">
        <f t="shared" si="106"/>
        <v>0.97319675156031271</v>
      </c>
      <c r="AM331">
        <f t="shared" si="107"/>
        <v>0.957515107790888</v>
      </c>
      <c r="AN331">
        <f t="shared" si="108"/>
        <v>3.0749868250589334E-2</v>
      </c>
      <c r="AO331">
        <f t="shared" si="109"/>
        <v>3.0969461108745485E-2</v>
      </c>
      <c r="AP331">
        <f t="shared" si="110"/>
        <v>1</v>
      </c>
      <c r="AQ331">
        <f t="shared" si="111"/>
        <v>1</v>
      </c>
      <c r="AR331">
        <f t="shared" si="112"/>
        <v>1</v>
      </c>
      <c r="AS331">
        <f t="shared" si="113"/>
        <v>1</v>
      </c>
      <c r="AT331">
        <f t="shared" si="114"/>
        <v>0</v>
      </c>
      <c r="AU331">
        <f t="shared" si="115"/>
        <v>0</v>
      </c>
      <c r="AV331">
        <f t="shared" si="116"/>
        <v>1</v>
      </c>
      <c r="AW331">
        <f t="shared" si="117"/>
        <v>0</v>
      </c>
      <c r="AX331">
        <f t="shared" si="118"/>
        <v>0</v>
      </c>
      <c r="AY331">
        <f t="shared" si="119"/>
        <v>5</v>
      </c>
    </row>
    <row r="332" spans="1:51" x14ac:dyDescent="0.3">
      <c r="A332" s="1" t="s">
        <v>326</v>
      </c>
      <c r="B332" s="2">
        <v>4589255</v>
      </c>
      <c r="C332" s="3" t="s">
        <v>5337</v>
      </c>
      <c r="D332" s="5">
        <v>34.909999999999997</v>
      </c>
      <c r="E332" s="5">
        <v>741.38838284999997</v>
      </c>
      <c r="F332" s="3" t="s">
        <v>4480</v>
      </c>
      <c r="G332" s="3" t="s">
        <v>4491</v>
      </c>
      <c r="H332" s="3" t="s">
        <v>4492</v>
      </c>
      <c r="I332" s="3" t="s">
        <v>4493</v>
      </c>
      <c r="J332" s="3" t="s">
        <v>4658</v>
      </c>
      <c r="K332" s="6">
        <v>13657</v>
      </c>
      <c r="L332" s="6">
        <v>13442</v>
      </c>
      <c r="M332" s="6">
        <v>-20020</v>
      </c>
      <c r="N332" s="6">
        <v>-16626</v>
      </c>
      <c r="O332" s="6">
        <v>-20382</v>
      </c>
      <c r="P332" s="6">
        <v>-16987</v>
      </c>
      <c r="Q332" s="6">
        <v>56440</v>
      </c>
      <c r="R332" s="6">
        <v>33157</v>
      </c>
      <c r="S332" s="6">
        <v>-95584</v>
      </c>
      <c r="T332" s="6">
        <v>-5705</v>
      </c>
      <c r="U332" s="6" t="s">
        <v>4474</v>
      </c>
      <c r="V332" s="6" t="s">
        <v>4474</v>
      </c>
      <c r="W332" s="6">
        <v>977153</v>
      </c>
      <c r="X332" s="6">
        <v>949016</v>
      </c>
      <c r="Y332" s="6">
        <v>412672</v>
      </c>
      <c r="Z332" s="6">
        <v>420028</v>
      </c>
      <c r="AA332" s="6">
        <v>61012</v>
      </c>
      <c r="AB332" s="6">
        <v>15401</v>
      </c>
      <c r="AC332" s="6">
        <v>21247566</v>
      </c>
      <c r="AD332" s="6">
        <v>21354784</v>
      </c>
      <c r="AF332">
        <f t="shared" si="100"/>
        <v>5.7759634366368419E-2</v>
      </c>
      <c r="AG332">
        <f t="shared" si="101"/>
        <v>3.4938293980291163E-2</v>
      </c>
      <c r="AH332" t="e">
        <f t="shared" si="102"/>
        <v>#VALUE!</v>
      </c>
      <c r="AI332" t="e">
        <f t="shared" si="103"/>
        <v>#VALUE!</v>
      </c>
      <c r="AJ332">
        <f t="shared" si="104"/>
        <v>6.7637841736051927</v>
      </c>
      <c r="AK332">
        <f t="shared" si="105"/>
        <v>27.272774495162651</v>
      </c>
      <c r="AL332">
        <f t="shared" si="106"/>
        <v>-1.4924214688438164</v>
      </c>
      <c r="AM332">
        <f t="shared" si="107"/>
        <v>-1.2637256360660616</v>
      </c>
      <c r="AN332">
        <f t="shared" si="108"/>
        <v>1.3976316912499885E-2</v>
      </c>
      <c r="AO332">
        <f t="shared" si="109"/>
        <v>1.4164144756252793E-2</v>
      </c>
      <c r="AP332">
        <f t="shared" si="110"/>
        <v>1</v>
      </c>
      <c r="AQ332">
        <f t="shared" si="111"/>
        <v>0</v>
      </c>
      <c r="AR332">
        <f t="shared" si="112"/>
        <v>1</v>
      </c>
      <c r="AS332">
        <f t="shared" si="113"/>
        <v>0</v>
      </c>
      <c r="AT332">
        <f t="shared" si="114"/>
        <v>0</v>
      </c>
      <c r="AU332">
        <f t="shared" si="115"/>
        <v>0</v>
      </c>
      <c r="AV332">
        <f t="shared" si="116"/>
        <v>0</v>
      </c>
      <c r="AW332">
        <f t="shared" si="117"/>
        <v>0</v>
      </c>
      <c r="AX332">
        <f t="shared" si="118"/>
        <v>1</v>
      </c>
      <c r="AY332">
        <f t="shared" si="119"/>
        <v>3</v>
      </c>
    </row>
    <row r="333" spans="1:51" x14ac:dyDescent="0.3">
      <c r="A333" s="1" t="s">
        <v>327</v>
      </c>
      <c r="B333" s="2">
        <v>4090153</v>
      </c>
      <c r="C333" s="3" t="s">
        <v>5337</v>
      </c>
      <c r="D333" s="5">
        <v>199.87</v>
      </c>
      <c r="E333" s="5">
        <v>10250.80784112</v>
      </c>
      <c r="F333" s="3" t="s">
        <v>4480</v>
      </c>
      <c r="G333" s="3" t="s">
        <v>4509</v>
      </c>
      <c r="H333" s="3" t="s">
        <v>4509</v>
      </c>
      <c r="I333" s="3" t="s">
        <v>4677</v>
      </c>
      <c r="J333" s="3" t="s">
        <v>4768</v>
      </c>
      <c r="K333" s="6">
        <v>11755800</v>
      </c>
      <c r="L333" s="6">
        <v>11562200</v>
      </c>
      <c r="M333" s="6">
        <v>1225700</v>
      </c>
      <c r="N333" s="6">
        <v>1290700</v>
      </c>
      <c r="O333" s="6">
        <v>1010900</v>
      </c>
      <c r="P333" s="6">
        <v>1088500</v>
      </c>
      <c r="Q333" s="6">
        <v>741400</v>
      </c>
      <c r="R333" s="6">
        <v>797700</v>
      </c>
      <c r="S333" s="6">
        <v>1592500</v>
      </c>
      <c r="T333" s="6">
        <v>1486500</v>
      </c>
      <c r="U333" s="6">
        <v>2082500</v>
      </c>
      <c r="V333" s="6">
        <v>2081800</v>
      </c>
      <c r="W333" s="6">
        <v>35332300</v>
      </c>
      <c r="X333" s="6">
        <v>33773000</v>
      </c>
      <c r="Y333" s="6" t="s">
        <v>4474</v>
      </c>
      <c r="Z333" s="6" t="s">
        <v>4474</v>
      </c>
      <c r="AA333" s="6" t="s">
        <v>4474</v>
      </c>
      <c r="AB333" s="6" t="s">
        <v>4474</v>
      </c>
      <c r="AC333" s="6">
        <v>51376203</v>
      </c>
      <c r="AD333" s="6">
        <v>51843450</v>
      </c>
      <c r="AF333">
        <f t="shared" si="100"/>
        <v>2.0983632540196931E-2</v>
      </c>
      <c r="AG333">
        <f t="shared" si="101"/>
        <v>2.3619459331418589E-2</v>
      </c>
      <c r="AH333">
        <f t="shared" si="102"/>
        <v>5.894040297404924E-2</v>
      </c>
      <c r="AI333">
        <f t="shared" si="103"/>
        <v>6.1640955793089154E-2</v>
      </c>
      <c r="AJ333" t="e">
        <f t="shared" si="104"/>
        <v>#VALUE!</v>
      </c>
      <c r="AK333" t="e">
        <f t="shared" si="105"/>
        <v>#VALUE!</v>
      </c>
      <c r="AL333">
        <f t="shared" si="106"/>
        <v>8.5991595637897891E-2</v>
      </c>
      <c r="AM333">
        <f t="shared" si="107"/>
        <v>9.4142983169293037E-2</v>
      </c>
      <c r="AN333">
        <f t="shared" si="108"/>
        <v>0.33272105127602786</v>
      </c>
      <c r="AO333">
        <f t="shared" si="109"/>
        <v>0.34235039824712049</v>
      </c>
      <c r="AP333">
        <f t="shared" si="110"/>
        <v>1</v>
      </c>
      <c r="AQ333">
        <f t="shared" si="111"/>
        <v>1</v>
      </c>
      <c r="AR333">
        <f t="shared" si="112"/>
        <v>0</v>
      </c>
      <c r="AS333">
        <f t="shared" si="113"/>
        <v>1</v>
      </c>
      <c r="AT333">
        <f t="shared" si="114"/>
        <v>1</v>
      </c>
      <c r="AU333">
        <f t="shared" si="115"/>
        <v>0</v>
      </c>
      <c r="AV333">
        <f t="shared" si="116"/>
        <v>0</v>
      </c>
      <c r="AW333">
        <f t="shared" si="117"/>
        <v>0</v>
      </c>
      <c r="AX333">
        <f t="shared" si="118"/>
        <v>1</v>
      </c>
      <c r="AY333">
        <f t="shared" si="119"/>
        <v>5</v>
      </c>
    </row>
    <row r="334" spans="1:51" x14ac:dyDescent="0.3">
      <c r="A334" s="1" t="s">
        <v>328</v>
      </c>
      <c r="B334" s="2">
        <v>4090916</v>
      </c>
      <c r="C334" s="3" t="s">
        <v>5337</v>
      </c>
      <c r="D334" s="5">
        <v>86.67</v>
      </c>
      <c r="E334" s="5">
        <v>4409.7208047900003</v>
      </c>
      <c r="F334" s="3" t="s">
        <v>4480</v>
      </c>
      <c r="G334" s="3" t="s">
        <v>4509</v>
      </c>
      <c r="H334" s="3" t="s">
        <v>4509</v>
      </c>
      <c r="I334" s="3" t="s">
        <v>4677</v>
      </c>
      <c r="J334" s="3" t="s">
        <v>4691</v>
      </c>
      <c r="K334" s="6">
        <v>1086000</v>
      </c>
      <c r="L334" s="6">
        <v>965000</v>
      </c>
      <c r="M334" s="6" t="s">
        <v>4474</v>
      </c>
      <c r="N334" s="6" t="s">
        <v>4474</v>
      </c>
      <c r="O334" s="6">
        <v>751000</v>
      </c>
      <c r="P334" s="6">
        <v>735000</v>
      </c>
      <c r="Q334" s="6">
        <v>749000</v>
      </c>
      <c r="R334" s="6">
        <v>732000</v>
      </c>
      <c r="S334" s="6">
        <v>204000</v>
      </c>
      <c r="T334" s="6">
        <v>9000</v>
      </c>
      <c r="U334" s="6">
        <v>1548000</v>
      </c>
      <c r="V334" s="6">
        <v>1546000</v>
      </c>
      <c r="W334" s="6">
        <v>12291000</v>
      </c>
      <c r="X334" s="6">
        <v>12088000</v>
      </c>
      <c r="Y334" s="6" t="s">
        <v>4474</v>
      </c>
      <c r="Z334" s="6" t="s">
        <v>4474</v>
      </c>
      <c r="AA334" s="6" t="s">
        <v>4474</v>
      </c>
      <c r="AB334" s="6" t="s">
        <v>4474</v>
      </c>
      <c r="AC334" s="6">
        <v>51556750</v>
      </c>
      <c r="AD334" s="6">
        <v>53185707</v>
      </c>
      <c r="AF334">
        <f t="shared" si="100"/>
        <v>6.0938898380929134E-2</v>
      </c>
      <c r="AG334">
        <f t="shared" si="101"/>
        <v>6.0555923229649242E-2</v>
      </c>
      <c r="AH334">
        <f t="shared" si="102"/>
        <v>0.1259458140102514</v>
      </c>
      <c r="AI334">
        <f t="shared" si="103"/>
        <v>0.12789543348775645</v>
      </c>
      <c r="AJ334" t="e">
        <f t="shared" si="104"/>
        <v>#VALUE!</v>
      </c>
      <c r="AK334" t="e">
        <f t="shared" si="105"/>
        <v>#VALUE!</v>
      </c>
      <c r="AL334">
        <f t="shared" si="106"/>
        <v>0.6915285451197053</v>
      </c>
      <c r="AM334">
        <f t="shared" si="107"/>
        <v>0.76165803108808294</v>
      </c>
      <c r="AN334">
        <f t="shared" si="108"/>
        <v>8.8357334635098858E-2</v>
      </c>
      <c r="AO334">
        <f t="shared" si="109"/>
        <v>7.9831237590999332E-2</v>
      </c>
      <c r="AP334">
        <f t="shared" si="110"/>
        <v>1</v>
      </c>
      <c r="AQ334">
        <f t="shared" si="111"/>
        <v>1</v>
      </c>
      <c r="AR334">
        <f t="shared" si="112"/>
        <v>1</v>
      </c>
      <c r="AS334">
        <f t="shared" si="113"/>
        <v>0</v>
      </c>
      <c r="AT334">
        <f t="shared" si="114"/>
        <v>1</v>
      </c>
      <c r="AU334">
        <f t="shared" si="115"/>
        <v>0</v>
      </c>
      <c r="AV334">
        <f t="shared" si="116"/>
        <v>0</v>
      </c>
      <c r="AW334">
        <f t="shared" si="117"/>
        <v>1</v>
      </c>
      <c r="AX334">
        <f t="shared" si="118"/>
        <v>1</v>
      </c>
      <c r="AY334">
        <f t="shared" si="119"/>
        <v>6</v>
      </c>
    </row>
    <row r="335" spans="1:51" x14ac:dyDescent="0.3">
      <c r="A335" s="1" t="s">
        <v>329</v>
      </c>
      <c r="B335" s="2">
        <v>10400346</v>
      </c>
      <c r="C335" s="3" t="s">
        <v>5335</v>
      </c>
      <c r="D335" s="5">
        <v>21.07</v>
      </c>
      <c r="E335" s="5">
        <v>4221.26082735</v>
      </c>
      <c r="F335" s="3" t="s">
        <v>4665</v>
      </c>
      <c r="G335" s="3" t="s">
        <v>4722</v>
      </c>
      <c r="H335" s="3" t="s">
        <v>4723</v>
      </c>
      <c r="I335" s="3" t="s">
        <v>4724</v>
      </c>
      <c r="J335" s="3" t="s">
        <v>4769</v>
      </c>
      <c r="K335" s="6">
        <v>2500</v>
      </c>
      <c r="L335" s="6">
        <v>1400</v>
      </c>
      <c r="M335" s="6">
        <v>-170444</v>
      </c>
      <c r="N335" s="6">
        <v>-159378</v>
      </c>
      <c r="O335" s="6">
        <v>-244916</v>
      </c>
      <c r="P335" s="6">
        <v>-238335</v>
      </c>
      <c r="Q335" s="6">
        <v>-551358</v>
      </c>
      <c r="R335" s="6">
        <v>-299026</v>
      </c>
      <c r="S335" s="6">
        <v>-122604</v>
      </c>
      <c r="T335" s="6">
        <v>-125227</v>
      </c>
      <c r="U335" s="6">
        <v>156252</v>
      </c>
      <c r="V335" s="6">
        <v>199546</v>
      </c>
      <c r="W335" s="6">
        <v>821649</v>
      </c>
      <c r="X335" s="6">
        <v>579637</v>
      </c>
      <c r="Y335" s="6">
        <v>545621</v>
      </c>
      <c r="Z335" s="6">
        <v>315159</v>
      </c>
      <c r="AA335" s="6">
        <v>94079</v>
      </c>
      <c r="AB335" s="6">
        <v>49383</v>
      </c>
      <c r="AC335" s="6">
        <v>170039305</v>
      </c>
      <c r="AD335" s="6">
        <v>148751110</v>
      </c>
      <c r="AF335">
        <f t="shared" si="100"/>
        <v>-0.67103836309665077</v>
      </c>
      <c r="AG335">
        <f t="shared" si="101"/>
        <v>-0.51588494178252942</v>
      </c>
      <c r="AH335">
        <f t="shared" si="102"/>
        <v>0.19016879470430803</v>
      </c>
      <c r="AI335">
        <f t="shared" si="103"/>
        <v>0.34426028704171746</v>
      </c>
      <c r="AJ335">
        <f t="shared" si="104"/>
        <v>5.7996045876337972</v>
      </c>
      <c r="AK335">
        <f t="shared" si="105"/>
        <v>6.3819330538849401</v>
      </c>
      <c r="AL335">
        <f t="shared" si="106"/>
        <v>-97.966399999999993</v>
      </c>
      <c r="AM335">
        <f t="shared" si="107"/>
        <v>-170.23928571428573</v>
      </c>
      <c r="AN335">
        <f t="shared" si="108"/>
        <v>3.0426617691982831E-3</v>
      </c>
      <c r="AO335">
        <f t="shared" si="109"/>
        <v>2.4153047510769672E-3</v>
      </c>
      <c r="AP335">
        <f t="shared" si="110"/>
        <v>0</v>
      </c>
      <c r="AQ335">
        <f t="shared" si="111"/>
        <v>0</v>
      </c>
      <c r="AR335">
        <f t="shared" si="112"/>
        <v>0</v>
      </c>
      <c r="AS335">
        <f t="shared" si="113"/>
        <v>1</v>
      </c>
      <c r="AT335">
        <f t="shared" si="114"/>
        <v>1</v>
      </c>
      <c r="AU335">
        <f t="shared" si="115"/>
        <v>0</v>
      </c>
      <c r="AV335">
        <f t="shared" si="116"/>
        <v>1</v>
      </c>
      <c r="AW335">
        <f t="shared" si="117"/>
        <v>1</v>
      </c>
      <c r="AX335">
        <f t="shared" si="118"/>
        <v>0</v>
      </c>
      <c r="AY335">
        <f t="shared" si="119"/>
        <v>4</v>
      </c>
    </row>
    <row r="336" spans="1:51" x14ac:dyDescent="0.3">
      <c r="A336" s="1" t="s">
        <v>330</v>
      </c>
      <c r="B336" s="2">
        <v>4994267</v>
      </c>
      <c r="C336" s="3" t="s">
        <v>5335</v>
      </c>
      <c r="D336" s="5">
        <v>31.31</v>
      </c>
      <c r="E336" s="5">
        <v>713.92388834999997</v>
      </c>
      <c r="F336" s="3" t="s">
        <v>4485</v>
      </c>
      <c r="G336" s="3" t="s">
        <v>4486</v>
      </c>
      <c r="H336" s="3" t="s">
        <v>4598</v>
      </c>
      <c r="I336" s="3" t="s">
        <v>4661</v>
      </c>
      <c r="J336" s="3" t="s">
        <v>4619</v>
      </c>
      <c r="K336" s="6">
        <v>1283300</v>
      </c>
      <c r="L336" s="6">
        <v>1295000</v>
      </c>
      <c r="M336" s="6">
        <v>101000</v>
      </c>
      <c r="N336" s="6">
        <v>94300</v>
      </c>
      <c r="O336" s="6">
        <v>74900</v>
      </c>
      <c r="P336" s="6">
        <v>68100</v>
      </c>
      <c r="Q336" s="6">
        <v>-2000</v>
      </c>
      <c r="R336" s="6">
        <v>-2300</v>
      </c>
      <c r="S336" s="6">
        <v>33000</v>
      </c>
      <c r="T336" s="6">
        <v>-5800</v>
      </c>
      <c r="U336" s="6">
        <v>99000</v>
      </c>
      <c r="V336" s="6">
        <v>125000</v>
      </c>
      <c r="W336" s="6">
        <v>1067100</v>
      </c>
      <c r="X336" s="6">
        <v>1107000</v>
      </c>
      <c r="Y336" s="6">
        <v>740100</v>
      </c>
      <c r="Z336" s="6">
        <v>778800</v>
      </c>
      <c r="AA336" s="6">
        <v>299200</v>
      </c>
      <c r="AB336" s="6">
        <v>311200</v>
      </c>
      <c r="AC336" s="6">
        <v>22801785</v>
      </c>
      <c r="AD336" s="6">
        <v>22800581</v>
      </c>
      <c r="AF336">
        <f t="shared" si="100"/>
        <v>-1.8742385905725798E-3</v>
      </c>
      <c r="AG336">
        <f t="shared" si="101"/>
        <v>-2.0776874435411022E-3</v>
      </c>
      <c r="AH336">
        <f t="shared" si="102"/>
        <v>9.2774810233342705E-2</v>
      </c>
      <c r="AI336">
        <f t="shared" si="103"/>
        <v>0.11291779584462511</v>
      </c>
      <c r="AJ336">
        <f t="shared" si="104"/>
        <v>2.473596256684492</v>
      </c>
      <c r="AK336">
        <f t="shared" si="105"/>
        <v>2.5025706940874035</v>
      </c>
      <c r="AL336">
        <f t="shared" si="106"/>
        <v>5.8365152341619264E-2</v>
      </c>
      <c r="AM336">
        <f t="shared" si="107"/>
        <v>5.2586872586872585E-2</v>
      </c>
      <c r="AN336">
        <f t="shared" si="108"/>
        <v>1.202605191640896</v>
      </c>
      <c r="AO336">
        <f t="shared" si="109"/>
        <v>1.1698283649503163</v>
      </c>
      <c r="AP336">
        <f t="shared" si="110"/>
        <v>0</v>
      </c>
      <c r="AQ336">
        <f t="shared" si="111"/>
        <v>1</v>
      </c>
      <c r="AR336">
        <f t="shared" si="112"/>
        <v>1</v>
      </c>
      <c r="AS336">
        <f t="shared" si="113"/>
        <v>1</v>
      </c>
      <c r="AT336">
        <f t="shared" si="114"/>
        <v>1</v>
      </c>
      <c r="AU336">
        <f t="shared" si="115"/>
        <v>0</v>
      </c>
      <c r="AV336">
        <f t="shared" si="116"/>
        <v>1</v>
      </c>
      <c r="AW336">
        <f t="shared" si="117"/>
        <v>1</v>
      </c>
      <c r="AX336">
        <f t="shared" si="118"/>
        <v>0</v>
      </c>
      <c r="AY336">
        <f t="shared" si="119"/>
        <v>6</v>
      </c>
    </row>
    <row r="337" spans="1:51" x14ac:dyDescent="0.3">
      <c r="A337" s="1" t="s">
        <v>331</v>
      </c>
      <c r="B337" s="2">
        <v>10461017</v>
      </c>
      <c r="C337" s="3" t="s">
        <v>5335</v>
      </c>
      <c r="D337" s="5">
        <v>127.19</v>
      </c>
      <c r="E337" s="5">
        <v>20173.71439307</v>
      </c>
      <c r="F337" s="3" t="s">
        <v>4500</v>
      </c>
      <c r="G337" s="3" t="s">
        <v>4539</v>
      </c>
      <c r="H337" s="3" t="s">
        <v>4539</v>
      </c>
      <c r="I337" s="3" t="s">
        <v>4582</v>
      </c>
      <c r="J337" s="3" t="s">
        <v>5377</v>
      </c>
      <c r="K337" s="6">
        <v>305708</v>
      </c>
      <c r="L337" s="6">
        <v>229550</v>
      </c>
      <c r="M337" s="6">
        <v>-104470</v>
      </c>
      <c r="N337" s="6">
        <v>-97922</v>
      </c>
      <c r="O337" s="6">
        <v>-107190</v>
      </c>
      <c r="P337" s="6">
        <v>-100271</v>
      </c>
      <c r="Q337" s="6">
        <v>-93809</v>
      </c>
      <c r="R337" s="6">
        <v>-89340</v>
      </c>
      <c r="S337" s="6">
        <v>111372</v>
      </c>
      <c r="T337" s="6">
        <v>47530</v>
      </c>
      <c r="U337" s="6" t="s">
        <v>4474</v>
      </c>
      <c r="V337" s="6" t="s">
        <v>4474</v>
      </c>
      <c r="W337" s="6">
        <v>983065</v>
      </c>
      <c r="X337" s="6">
        <v>915515</v>
      </c>
      <c r="Y337" s="6">
        <v>945589</v>
      </c>
      <c r="Z337" s="6">
        <v>891245</v>
      </c>
      <c r="AA337" s="6">
        <v>88040</v>
      </c>
      <c r="AB337" s="6">
        <v>64073</v>
      </c>
      <c r="AC337" s="6">
        <v>158561000</v>
      </c>
      <c r="AD337" s="6">
        <v>156656000</v>
      </c>
      <c r="AF337">
        <f t="shared" si="100"/>
        <v>-9.5425022760448189E-2</v>
      </c>
      <c r="AG337">
        <f t="shared" si="101"/>
        <v>-9.7584419698202654E-2</v>
      </c>
      <c r="AH337" t="e">
        <f t="shared" si="102"/>
        <v>#VALUE!</v>
      </c>
      <c r="AI337" t="e">
        <f t="shared" si="103"/>
        <v>#VALUE!</v>
      </c>
      <c r="AJ337">
        <f t="shared" si="104"/>
        <v>10.740447523852794</v>
      </c>
      <c r="AK337">
        <f t="shared" si="105"/>
        <v>13.909837216924446</v>
      </c>
      <c r="AL337">
        <f t="shared" si="106"/>
        <v>-0.35062870451541994</v>
      </c>
      <c r="AM337">
        <f t="shared" si="107"/>
        <v>-0.43681550860379004</v>
      </c>
      <c r="AN337">
        <f t="shared" si="108"/>
        <v>0.3109743506278832</v>
      </c>
      <c r="AO337">
        <f t="shared" si="109"/>
        <v>0.25073319388540877</v>
      </c>
      <c r="AP337">
        <f t="shared" si="110"/>
        <v>0</v>
      </c>
      <c r="AQ337">
        <f t="shared" si="111"/>
        <v>1</v>
      </c>
      <c r="AR337">
        <f t="shared" si="112"/>
        <v>1</v>
      </c>
      <c r="AS337">
        <f t="shared" si="113"/>
        <v>1</v>
      </c>
      <c r="AT337">
        <f t="shared" si="114"/>
        <v>0</v>
      </c>
      <c r="AU337">
        <f t="shared" si="115"/>
        <v>0</v>
      </c>
      <c r="AV337">
        <f t="shared" si="116"/>
        <v>1</v>
      </c>
      <c r="AW337">
        <f t="shared" si="117"/>
        <v>1</v>
      </c>
      <c r="AX337">
        <f t="shared" si="118"/>
        <v>0</v>
      </c>
      <c r="AY337">
        <f t="shared" si="119"/>
        <v>5</v>
      </c>
    </row>
    <row r="338" spans="1:51" x14ac:dyDescent="0.3">
      <c r="A338" s="1" t="s">
        <v>332</v>
      </c>
      <c r="B338" s="2">
        <v>5048673</v>
      </c>
      <c r="C338" s="3" t="s">
        <v>5336</v>
      </c>
      <c r="D338" s="5">
        <v>30.28</v>
      </c>
      <c r="E338" s="5">
        <v>1487.3545689600001</v>
      </c>
      <c r="F338" s="3" t="s">
        <v>4470</v>
      </c>
      <c r="G338" s="3" t="s">
        <v>4512</v>
      </c>
      <c r="H338" s="3" t="s">
        <v>4522</v>
      </c>
      <c r="I338" s="3" t="s">
        <v>4557</v>
      </c>
      <c r="J338" s="3" t="s">
        <v>4770</v>
      </c>
      <c r="K338" s="6">
        <v>1722367</v>
      </c>
      <c r="L338" s="6">
        <v>1591829</v>
      </c>
      <c r="M338" s="6">
        <v>109463</v>
      </c>
      <c r="N338" s="6">
        <v>117159</v>
      </c>
      <c r="O338" s="6">
        <v>84760</v>
      </c>
      <c r="P338" s="6">
        <v>95415</v>
      </c>
      <c r="Q338" s="6">
        <v>57615</v>
      </c>
      <c r="R338" s="6">
        <v>66607</v>
      </c>
      <c r="S338" s="6">
        <v>82446</v>
      </c>
      <c r="T338" s="6">
        <v>63870</v>
      </c>
      <c r="U338" s="6">
        <v>423273</v>
      </c>
      <c r="V338" s="6">
        <v>425006</v>
      </c>
      <c r="W338" s="6">
        <v>1285376</v>
      </c>
      <c r="X338" s="6">
        <v>1252471</v>
      </c>
      <c r="Y338" s="6">
        <v>596990</v>
      </c>
      <c r="Z338" s="6">
        <v>570349</v>
      </c>
      <c r="AA338" s="6">
        <v>312928</v>
      </c>
      <c r="AB338" s="6">
        <v>309825</v>
      </c>
      <c r="AC338" s="6">
        <v>47780523</v>
      </c>
      <c r="AD338" s="6">
        <v>47541549</v>
      </c>
      <c r="AF338">
        <f t="shared" si="100"/>
        <v>4.4823460217088232E-2</v>
      </c>
      <c r="AG338">
        <f t="shared" si="101"/>
        <v>5.3180472841287345E-2</v>
      </c>
      <c r="AH338">
        <f t="shared" si="102"/>
        <v>0.32929897555267873</v>
      </c>
      <c r="AI338">
        <f t="shared" si="103"/>
        <v>0.33933400453982565</v>
      </c>
      <c r="AJ338">
        <f t="shared" si="104"/>
        <v>1.9077551385622251</v>
      </c>
      <c r="AK338">
        <f t="shared" si="105"/>
        <v>1.8408746873234891</v>
      </c>
      <c r="AL338">
        <f t="shared" si="106"/>
        <v>4.9211346942898929E-2</v>
      </c>
      <c r="AM338">
        <f t="shared" si="107"/>
        <v>5.9940483556964977E-2</v>
      </c>
      <c r="AN338">
        <f t="shared" si="108"/>
        <v>1.3399713391256722</v>
      </c>
      <c r="AO338">
        <f t="shared" si="109"/>
        <v>1.2709507844892216</v>
      </c>
      <c r="AP338">
        <f t="shared" si="110"/>
        <v>1</v>
      </c>
      <c r="AQ338">
        <f t="shared" si="111"/>
        <v>1</v>
      </c>
      <c r="AR338">
        <f t="shared" si="112"/>
        <v>0</v>
      </c>
      <c r="AS338">
        <f t="shared" si="113"/>
        <v>1</v>
      </c>
      <c r="AT338">
        <f t="shared" si="114"/>
        <v>1</v>
      </c>
      <c r="AU338">
        <f t="shared" si="115"/>
        <v>1</v>
      </c>
      <c r="AV338">
        <f t="shared" si="116"/>
        <v>0</v>
      </c>
      <c r="AW338">
        <f t="shared" si="117"/>
        <v>1</v>
      </c>
      <c r="AX338">
        <f t="shared" si="118"/>
        <v>0</v>
      </c>
      <c r="AY338">
        <f t="shared" si="119"/>
        <v>6</v>
      </c>
    </row>
    <row r="339" spans="1:51" x14ac:dyDescent="0.3">
      <c r="A339" s="1" t="s">
        <v>333</v>
      </c>
      <c r="B339" s="2">
        <v>4810919</v>
      </c>
      <c r="C339" s="3" t="s">
        <v>5338</v>
      </c>
      <c r="D339" s="5">
        <v>7.46</v>
      </c>
      <c r="E339" s="5">
        <v>420.99927373999998</v>
      </c>
      <c r="F339" s="3" t="s">
        <v>4470</v>
      </c>
      <c r="G339" s="3" t="s">
        <v>4471</v>
      </c>
      <c r="H339" s="3" t="s">
        <v>4489</v>
      </c>
      <c r="I339" s="3" t="s">
        <v>4489</v>
      </c>
      <c r="J339" s="3" t="s">
        <v>4495</v>
      </c>
      <c r="K339" s="6" t="s">
        <v>4474</v>
      </c>
      <c r="L339" s="6" t="s">
        <v>4474</v>
      </c>
      <c r="M339" s="6" t="s">
        <v>4474</v>
      </c>
      <c r="N339" s="6" t="s">
        <v>4474</v>
      </c>
      <c r="O339" s="6">
        <v>-100967</v>
      </c>
      <c r="P339" s="6">
        <v>-92189</v>
      </c>
      <c r="Q339" s="6">
        <v>-100044</v>
      </c>
      <c r="R339" s="6">
        <v>-93237</v>
      </c>
      <c r="S339" s="6">
        <v>-94088</v>
      </c>
      <c r="T339" s="6">
        <v>-80381</v>
      </c>
      <c r="U339" s="6" t="s">
        <v>4474</v>
      </c>
      <c r="V339" s="6" t="s">
        <v>4474</v>
      </c>
      <c r="W339" s="6">
        <v>361639</v>
      </c>
      <c r="X339" s="6">
        <v>367989</v>
      </c>
      <c r="Y339" s="6">
        <v>351863</v>
      </c>
      <c r="Z339" s="6">
        <v>357889</v>
      </c>
      <c r="AA339" s="6">
        <v>15724</v>
      </c>
      <c r="AB339" s="6">
        <v>16368</v>
      </c>
      <c r="AC339" s="6">
        <v>56434219</v>
      </c>
      <c r="AD339" s="6">
        <v>54920663</v>
      </c>
      <c r="AF339">
        <f t="shared" si="100"/>
        <v>-0.27664051720085497</v>
      </c>
      <c r="AG339">
        <f t="shared" si="101"/>
        <v>-0.25336898657296819</v>
      </c>
      <c r="AH339" t="e">
        <f t="shared" si="102"/>
        <v>#VALUE!</v>
      </c>
      <c r="AI339" t="e">
        <f t="shared" si="103"/>
        <v>#VALUE!</v>
      </c>
      <c r="AJ339">
        <f t="shared" si="104"/>
        <v>22.377448486390232</v>
      </c>
      <c r="AK339">
        <f t="shared" si="105"/>
        <v>21.865163734115345</v>
      </c>
      <c r="AL339" t="e">
        <f t="shared" si="106"/>
        <v>#VALUE!</v>
      </c>
      <c r="AM339" t="e">
        <f t="shared" si="107"/>
        <v>#VALUE!</v>
      </c>
      <c r="AN339" t="e">
        <f t="shared" si="108"/>
        <v>#VALUE!</v>
      </c>
      <c r="AO339" t="e">
        <f t="shared" si="109"/>
        <v>#VALUE!</v>
      </c>
      <c r="AP339">
        <f t="shared" si="110"/>
        <v>0</v>
      </c>
      <c r="AQ339">
        <f t="shared" si="111"/>
        <v>0</v>
      </c>
      <c r="AR339">
        <f t="shared" si="112"/>
        <v>0</v>
      </c>
      <c r="AS339">
        <f t="shared" si="113"/>
        <v>1</v>
      </c>
      <c r="AT339">
        <f t="shared" si="114"/>
        <v>0</v>
      </c>
      <c r="AU339">
        <f t="shared" si="115"/>
        <v>1</v>
      </c>
      <c r="AV339">
        <f t="shared" si="116"/>
        <v>0</v>
      </c>
      <c r="AW339">
        <f t="shared" si="117"/>
        <v>0</v>
      </c>
      <c r="AX339">
        <f t="shared" si="118"/>
        <v>0</v>
      </c>
      <c r="AY339">
        <f t="shared" si="119"/>
        <v>2</v>
      </c>
    </row>
    <row r="340" spans="1:51" x14ac:dyDescent="0.3">
      <c r="A340" s="1" t="s">
        <v>334</v>
      </c>
      <c r="B340" s="2">
        <v>4987823</v>
      </c>
      <c r="C340" s="3" t="s">
        <v>5335</v>
      </c>
      <c r="D340" s="5">
        <v>16.18</v>
      </c>
      <c r="E340" s="5">
        <v>568.98388062000004</v>
      </c>
      <c r="F340" s="3" t="s">
        <v>4485</v>
      </c>
      <c r="G340" s="3" t="s">
        <v>4486</v>
      </c>
      <c r="H340" s="3" t="s">
        <v>4505</v>
      </c>
      <c r="I340" s="3" t="s">
        <v>4505</v>
      </c>
      <c r="J340" s="3" t="s">
        <v>4593</v>
      </c>
      <c r="K340" s="6">
        <v>782178</v>
      </c>
      <c r="L340" s="6">
        <v>741402</v>
      </c>
      <c r="M340" s="6">
        <v>47306</v>
      </c>
      <c r="N340" s="6">
        <v>24912</v>
      </c>
      <c r="O340" s="6">
        <v>22388</v>
      </c>
      <c r="P340" s="6">
        <v>-350</v>
      </c>
      <c r="Q340" s="6">
        <v>-6407</v>
      </c>
      <c r="R340" s="6">
        <v>-11652</v>
      </c>
      <c r="S340" s="6">
        <v>2475</v>
      </c>
      <c r="T340" s="6">
        <v>-7022</v>
      </c>
      <c r="U340" s="6">
        <v>178423</v>
      </c>
      <c r="V340" s="6">
        <v>172635</v>
      </c>
      <c r="W340" s="6">
        <v>651597</v>
      </c>
      <c r="X340" s="6">
        <v>644859</v>
      </c>
      <c r="Y340" s="6">
        <v>424181</v>
      </c>
      <c r="Z340" s="6">
        <v>412405</v>
      </c>
      <c r="AA340" s="6">
        <v>150036</v>
      </c>
      <c r="AB340" s="6">
        <v>141142</v>
      </c>
      <c r="AC340" s="6">
        <v>35043000</v>
      </c>
      <c r="AD340" s="6">
        <v>34992000</v>
      </c>
      <c r="AF340">
        <f t="shared" si="100"/>
        <v>-9.8327647303471325E-3</v>
      </c>
      <c r="AG340">
        <f t="shared" si="101"/>
        <v>-1.8069066260996591E-2</v>
      </c>
      <c r="AH340">
        <f t="shared" si="102"/>
        <v>0.27382415818366262</v>
      </c>
      <c r="AI340">
        <f t="shared" si="103"/>
        <v>0.26770968537308154</v>
      </c>
      <c r="AJ340">
        <f t="shared" si="104"/>
        <v>2.8271948065797541</v>
      </c>
      <c r="AK340">
        <f t="shared" si="105"/>
        <v>2.9219155177055729</v>
      </c>
      <c r="AL340">
        <f t="shared" si="106"/>
        <v>2.8622640882254424E-2</v>
      </c>
      <c r="AM340">
        <f t="shared" si="107"/>
        <v>-4.7207857545569071E-4</v>
      </c>
      <c r="AN340">
        <f t="shared" si="108"/>
        <v>1.2004014751449132</v>
      </c>
      <c r="AO340">
        <f t="shared" si="109"/>
        <v>1.1497117974627011</v>
      </c>
      <c r="AP340">
        <f t="shared" si="110"/>
        <v>0</v>
      </c>
      <c r="AQ340">
        <f t="shared" si="111"/>
        <v>1</v>
      </c>
      <c r="AR340">
        <f t="shared" si="112"/>
        <v>1</v>
      </c>
      <c r="AS340">
        <f t="shared" si="113"/>
        <v>1</v>
      </c>
      <c r="AT340">
        <f t="shared" si="114"/>
        <v>0</v>
      </c>
      <c r="AU340">
        <f t="shared" si="115"/>
        <v>0</v>
      </c>
      <c r="AV340">
        <f t="shared" si="116"/>
        <v>1</v>
      </c>
      <c r="AW340">
        <f t="shared" si="117"/>
        <v>1</v>
      </c>
      <c r="AX340">
        <f t="shared" si="118"/>
        <v>0</v>
      </c>
      <c r="AY340">
        <f t="shared" si="119"/>
        <v>5</v>
      </c>
    </row>
    <row r="341" spans="1:51" x14ac:dyDescent="0.3">
      <c r="A341" s="1" t="s">
        <v>335</v>
      </c>
      <c r="B341" s="2">
        <v>4963965</v>
      </c>
      <c r="C341" s="3" t="s">
        <v>5338</v>
      </c>
      <c r="D341" s="5">
        <v>11.36</v>
      </c>
      <c r="E341" s="5">
        <v>85.527599679999994</v>
      </c>
      <c r="F341" s="3" t="s">
        <v>4500</v>
      </c>
      <c r="G341" s="3" t="s">
        <v>4574</v>
      </c>
      <c r="H341" s="3" t="s">
        <v>4734</v>
      </c>
      <c r="I341" s="3" t="s">
        <v>4734</v>
      </c>
      <c r="J341" s="3" t="s">
        <v>4771</v>
      </c>
      <c r="K341" s="6">
        <v>153515</v>
      </c>
      <c r="L341" s="6">
        <v>150643</v>
      </c>
      <c r="M341" s="6">
        <v>17434</v>
      </c>
      <c r="N341" s="6">
        <v>15202</v>
      </c>
      <c r="O341" s="6">
        <v>12812</v>
      </c>
      <c r="P341" s="6">
        <v>10864</v>
      </c>
      <c r="Q341" s="6">
        <v>3821</v>
      </c>
      <c r="R341" s="6">
        <v>6332</v>
      </c>
      <c r="S341" s="6">
        <v>8776</v>
      </c>
      <c r="T341" s="6">
        <v>14702</v>
      </c>
      <c r="U341" s="6">
        <v>21072</v>
      </c>
      <c r="V341" s="6">
        <v>22675</v>
      </c>
      <c r="W341" s="6">
        <v>166462</v>
      </c>
      <c r="X341" s="6">
        <v>169017</v>
      </c>
      <c r="Y341" s="6">
        <v>83387</v>
      </c>
      <c r="Z341" s="6">
        <v>83061</v>
      </c>
      <c r="AA341" s="6">
        <v>45482</v>
      </c>
      <c r="AB341" s="6">
        <v>44519</v>
      </c>
      <c r="AC341" s="6">
        <v>7528338</v>
      </c>
      <c r="AD341" s="6">
        <v>7520572</v>
      </c>
      <c r="AF341">
        <f t="shared" si="100"/>
        <v>2.295418774254785E-2</v>
      </c>
      <c r="AG341">
        <f t="shared" si="101"/>
        <v>3.746368708473112E-2</v>
      </c>
      <c r="AH341">
        <f t="shared" si="102"/>
        <v>0.12658744938784827</v>
      </c>
      <c r="AI341">
        <f t="shared" si="103"/>
        <v>0.13415810243939957</v>
      </c>
      <c r="AJ341">
        <f t="shared" si="104"/>
        <v>1.8334066224000705</v>
      </c>
      <c r="AK341">
        <f t="shared" si="105"/>
        <v>1.8657427165929155</v>
      </c>
      <c r="AL341">
        <f t="shared" si="106"/>
        <v>8.3457642575644073E-2</v>
      </c>
      <c r="AM341">
        <f t="shared" si="107"/>
        <v>7.2117522885231974E-2</v>
      </c>
      <c r="AN341">
        <f t="shared" si="108"/>
        <v>0.9222224892167582</v>
      </c>
      <c r="AO341">
        <f t="shared" si="109"/>
        <v>0.89128904193069336</v>
      </c>
      <c r="AP341">
        <f t="shared" si="110"/>
        <v>1</v>
      </c>
      <c r="AQ341">
        <f t="shared" si="111"/>
        <v>1</v>
      </c>
      <c r="AR341">
        <f t="shared" si="112"/>
        <v>0</v>
      </c>
      <c r="AS341">
        <f t="shared" si="113"/>
        <v>1</v>
      </c>
      <c r="AT341">
        <f t="shared" si="114"/>
        <v>1</v>
      </c>
      <c r="AU341">
        <f t="shared" si="115"/>
        <v>0</v>
      </c>
      <c r="AV341">
        <f t="shared" si="116"/>
        <v>1</v>
      </c>
      <c r="AW341">
        <f t="shared" si="117"/>
        <v>1</v>
      </c>
      <c r="AX341">
        <f t="shared" si="118"/>
        <v>0</v>
      </c>
      <c r="AY341">
        <f t="shared" si="119"/>
        <v>6</v>
      </c>
    </row>
    <row r="342" spans="1:51" x14ac:dyDescent="0.3">
      <c r="A342" s="1" t="s">
        <v>336</v>
      </c>
      <c r="B342" s="2">
        <v>4987796</v>
      </c>
      <c r="C342" s="3" t="s">
        <v>5336</v>
      </c>
      <c r="D342" s="7">
        <v>6.59</v>
      </c>
      <c r="E342" s="5">
        <v>10.96987216</v>
      </c>
      <c r="F342" s="3" t="s">
        <v>4500</v>
      </c>
      <c r="G342" s="3" t="s">
        <v>4574</v>
      </c>
      <c r="H342" s="3" t="s">
        <v>4580</v>
      </c>
      <c r="I342" s="3" t="s">
        <v>4581</v>
      </c>
      <c r="J342" s="3" t="s">
        <v>4758</v>
      </c>
      <c r="K342" s="6">
        <v>1273</v>
      </c>
      <c r="L342" s="6">
        <v>1664</v>
      </c>
      <c r="M342" s="6">
        <v>-12759</v>
      </c>
      <c r="N342" s="6">
        <v>-12549</v>
      </c>
      <c r="O342" s="6">
        <v>-13573</v>
      </c>
      <c r="P342" s="6">
        <v>-13280</v>
      </c>
      <c r="Q342" s="6">
        <v>-12032</v>
      </c>
      <c r="R342" s="6">
        <v>-11666</v>
      </c>
      <c r="S342" s="6">
        <v>-10361</v>
      </c>
      <c r="T342" s="6">
        <v>-9725</v>
      </c>
      <c r="U342" s="6" t="s">
        <v>4474</v>
      </c>
      <c r="V342" s="6" t="s">
        <v>4474</v>
      </c>
      <c r="W342" s="6">
        <v>34449</v>
      </c>
      <c r="X342" s="6">
        <v>37640</v>
      </c>
      <c r="Y342" s="6">
        <v>31612</v>
      </c>
      <c r="Z342" s="6">
        <v>34728</v>
      </c>
      <c r="AA342" s="6">
        <v>2127</v>
      </c>
      <c r="AB342" s="6">
        <v>2528</v>
      </c>
      <c r="AC342" s="6">
        <v>1664624</v>
      </c>
      <c r="AD342" s="6">
        <v>1657956</v>
      </c>
      <c r="AF342">
        <f t="shared" si="100"/>
        <v>-0.34926993526662603</v>
      </c>
      <c r="AG342">
        <f t="shared" si="101"/>
        <v>-0.30993623804463338</v>
      </c>
      <c r="AH342" t="e">
        <f t="shared" si="102"/>
        <v>#VALUE!</v>
      </c>
      <c r="AI342" t="e">
        <f t="shared" si="103"/>
        <v>#VALUE!</v>
      </c>
      <c r="AJ342">
        <f t="shared" si="104"/>
        <v>14.862247296661966</v>
      </c>
      <c r="AK342">
        <f t="shared" si="105"/>
        <v>13.737341772151899</v>
      </c>
      <c r="AL342">
        <f t="shared" si="106"/>
        <v>-10.662215239591516</v>
      </c>
      <c r="AM342">
        <f t="shared" si="107"/>
        <v>-7.9807692307692308</v>
      </c>
      <c r="AN342">
        <f t="shared" si="108"/>
        <v>3.6953177160440068E-2</v>
      </c>
      <c r="AO342">
        <f t="shared" si="109"/>
        <v>4.4208289054197665E-2</v>
      </c>
      <c r="AP342">
        <f t="shared" si="110"/>
        <v>0</v>
      </c>
      <c r="AQ342">
        <f t="shared" si="111"/>
        <v>0</v>
      </c>
      <c r="AR342">
        <f t="shared" si="112"/>
        <v>0</v>
      </c>
      <c r="AS342">
        <f t="shared" si="113"/>
        <v>1</v>
      </c>
      <c r="AT342">
        <f t="shared" si="114"/>
        <v>0</v>
      </c>
      <c r="AU342">
        <f t="shared" si="115"/>
        <v>1</v>
      </c>
      <c r="AV342">
        <f t="shared" si="116"/>
        <v>0</v>
      </c>
      <c r="AW342">
        <f t="shared" si="117"/>
        <v>0</v>
      </c>
      <c r="AX342">
        <f t="shared" si="118"/>
        <v>0</v>
      </c>
      <c r="AY342">
        <f t="shared" si="119"/>
        <v>2</v>
      </c>
    </row>
    <row r="343" spans="1:51" x14ac:dyDescent="0.3">
      <c r="A343" s="1" t="s">
        <v>337</v>
      </c>
      <c r="B343" s="2">
        <v>4963619</v>
      </c>
      <c r="C343" s="3" t="s">
        <v>5336</v>
      </c>
      <c r="D343" s="5">
        <v>11.44</v>
      </c>
      <c r="E343" s="5">
        <v>303.77691343999999</v>
      </c>
      <c r="F343" s="3" t="s">
        <v>4485</v>
      </c>
      <c r="G343" s="3" t="s">
        <v>4517</v>
      </c>
      <c r="H343" s="3" t="s">
        <v>4640</v>
      </c>
      <c r="I343" s="3" t="s">
        <v>4641</v>
      </c>
      <c r="J343" s="3" t="s">
        <v>4504</v>
      </c>
      <c r="K343" s="6">
        <v>115264</v>
      </c>
      <c r="L343" s="6">
        <v>115294</v>
      </c>
      <c r="M343" s="6">
        <v>9084</v>
      </c>
      <c r="N343" s="6">
        <v>11686</v>
      </c>
      <c r="O343" s="6">
        <v>-12008</v>
      </c>
      <c r="P343" s="6">
        <v>-8133</v>
      </c>
      <c r="Q343" s="6">
        <v>-12151</v>
      </c>
      <c r="R343" s="6">
        <v>-10456</v>
      </c>
      <c r="S343" s="6">
        <v>6671</v>
      </c>
      <c r="T343" s="6">
        <v>11085</v>
      </c>
      <c r="U343" s="6">
        <v>7506</v>
      </c>
      <c r="V343" s="6">
        <v>5985</v>
      </c>
      <c r="W343" s="6">
        <v>428109</v>
      </c>
      <c r="X343" s="6">
        <v>420118</v>
      </c>
      <c r="Y343" s="6">
        <v>226889</v>
      </c>
      <c r="Z343" s="6">
        <v>232346</v>
      </c>
      <c r="AA343" s="6">
        <v>212461</v>
      </c>
      <c r="AB343" s="6">
        <v>208683</v>
      </c>
      <c r="AC343" s="6">
        <v>26540000</v>
      </c>
      <c r="AD343" s="6">
        <v>25918000</v>
      </c>
      <c r="AF343">
        <f t="shared" si="100"/>
        <v>-2.8382958545604041E-2</v>
      </c>
      <c r="AG343">
        <f t="shared" si="101"/>
        <v>-2.4888245683355629E-2</v>
      </c>
      <c r="AH343">
        <f t="shared" si="102"/>
        <v>1.7532918018542006E-2</v>
      </c>
      <c r="AI343">
        <f t="shared" si="103"/>
        <v>1.4245997553068424E-2</v>
      </c>
      <c r="AJ343">
        <f t="shared" si="104"/>
        <v>1.067908933874923</v>
      </c>
      <c r="AK343">
        <f t="shared" si="105"/>
        <v>1.1133920827283488</v>
      </c>
      <c r="AL343">
        <f t="shared" si="106"/>
        <v>-0.10417823431426985</v>
      </c>
      <c r="AM343">
        <f t="shared" si="107"/>
        <v>-7.0541398511631132E-2</v>
      </c>
      <c r="AN343">
        <f t="shared" si="108"/>
        <v>0.26923984312406418</v>
      </c>
      <c r="AO343">
        <f t="shared" si="109"/>
        <v>0.27443242136733015</v>
      </c>
      <c r="AP343">
        <f t="shared" si="110"/>
        <v>0</v>
      </c>
      <c r="AQ343">
        <f t="shared" si="111"/>
        <v>1</v>
      </c>
      <c r="AR343">
        <f t="shared" si="112"/>
        <v>0</v>
      </c>
      <c r="AS343">
        <f t="shared" si="113"/>
        <v>1</v>
      </c>
      <c r="AT343">
        <f t="shared" si="114"/>
        <v>0</v>
      </c>
      <c r="AU343">
        <f t="shared" si="115"/>
        <v>0</v>
      </c>
      <c r="AV343">
        <f t="shared" si="116"/>
        <v>0</v>
      </c>
      <c r="AW343">
        <f t="shared" si="117"/>
        <v>0</v>
      </c>
      <c r="AX343">
        <f t="shared" si="118"/>
        <v>0</v>
      </c>
      <c r="AY343">
        <f t="shared" si="119"/>
        <v>2</v>
      </c>
    </row>
    <row r="344" spans="1:51" x14ac:dyDescent="0.3">
      <c r="A344" s="1" t="s">
        <v>338</v>
      </c>
      <c r="B344" s="2">
        <v>4024242</v>
      </c>
      <c r="C344" s="3" t="s">
        <v>5337</v>
      </c>
      <c r="D344" s="5">
        <v>21.56</v>
      </c>
      <c r="E344" s="5">
        <v>154699.23422491999</v>
      </c>
      <c r="F344" s="3" t="s">
        <v>4665</v>
      </c>
      <c r="G344" s="3" t="s">
        <v>4722</v>
      </c>
      <c r="H344" s="3" t="s">
        <v>4723</v>
      </c>
      <c r="I344" s="3" t="s">
        <v>4772</v>
      </c>
      <c r="J344" s="3" t="s">
        <v>4773</v>
      </c>
      <c r="K344" s="6">
        <v>122060000</v>
      </c>
      <c r="L344" s="6">
        <v>122197000</v>
      </c>
      <c r="M344" s="6">
        <v>42773000</v>
      </c>
      <c r="N344" s="6">
        <v>42101000</v>
      </c>
      <c r="O344" s="6">
        <v>25824000</v>
      </c>
      <c r="P344" s="6">
        <v>25534000</v>
      </c>
      <c r="Q344" s="6">
        <v>10427000</v>
      </c>
      <c r="R344" s="6">
        <v>14108000</v>
      </c>
      <c r="S344" s="6">
        <v>38253000</v>
      </c>
      <c r="T344" s="6">
        <v>38354000</v>
      </c>
      <c r="U344" s="6">
        <v>127192000</v>
      </c>
      <c r="V344" s="6">
        <v>126299000</v>
      </c>
      <c r="W344" s="6">
        <v>393719000</v>
      </c>
      <c r="X344" s="6">
        <v>398026000</v>
      </c>
      <c r="Y344" s="6">
        <v>29799000</v>
      </c>
      <c r="Z344" s="6">
        <v>29868000</v>
      </c>
      <c r="AA344" s="6">
        <v>40658000</v>
      </c>
      <c r="AB344" s="6">
        <v>42429000</v>
      </c>
      <c r="AC344" s="6">
        <v>7174399697</v>
      </c>
      <c r="AD344" s="6">
        <v>7170235524</v>
      </c>
      <c r="AF344">
        <f t="shared" si="100"/>
        <v>2.6483354880003251E-2</v>
      </c>
      <c r="AG344">
        <f t="shared" si="101"/>
        <v>3.5444920683573432E-2</v>
      </c>
      <c r="AH344">
        <f t="shared" si="102"/>
        <v>0.32305273558045206</v>
      </c>
      <c r="AI344">
        <f t="shared" si="103"/>
        <v>0.31731344183545801</v>
      </c>
      <c r="AJ344">
        <f t="shared" si="104"/>
        <v>0.73291849082591376</v>
      </c>
      <c r="AK344">
        <f t="shared" si="105"/>
        <v>0.70395248532843102</v>
      </c>
      <c r="AL344">
        <f t="shared" si="106"/>
        <v>0.21156808127150581</v>
      </c>
      <c r="AM344">
        <f t="shared" si="107"/>
        <v>0.20895766671849555</v>
      </c>
      <c r="AN344">
        <f t="shared" si="108"/>
        <v>0.31001805856461079</v>
      </c>
      <c r="AO344">
        <f t="shared" si="109"/>
        <v>0.30700758241923892</v>
      </c>
      <c r="AP344">
        <f t="shared" si="110"/>
        <v>1</v>
      </c>
      <c r="AQ344">
        <f t="shared" si="111"/>
        <v>1</v>
      </c>
      <c r="AR344">
        <f t="shared" si="112"/>
        <v>0</v>
      </c>
      <c r="AS344">
        <f t="shared" si="113"/>
        <v>1</v>
      </c>
      <c r="AT344">
        <f t="shared" si="114"/>
        <v>0</v>
      </c>
      <c r="AU344">
        <f t="shared" si="115"/>
        <v>1</v>
      </c>
      <c r="AV344">
        <f t="shared" si="116"/>
        <v>1</v>
      </c>
      <c r="AW344">
        <f t="shared" si="117"/>
        <v>1</v>
      </c>
      <c r="AX344">
        <f t="shared" si="118"/>
        <v>0</v>
      </c>
      <c r="AY344">
        <f t="shared" si="119"/>
        <v>6</v>
      </c>
    </row>
    <row r="345" spans="1:51" x14ac:dyDescent="0.3">
      <c r="A345" s="1" t="s">
        <v>339</v>
      </c>
      <c r="B345" s="2">
        <v>4810174</v>
      </c>
      <c r="C345" s="3" t="s">
        <v>5335</v>
      </c>
      <c r="D345" s="5">
        <v>16.190000000000001</v>
      </c>
      <c r="E345" s="5">
        <v>93.250352500000005</v>
      </c>
      <c r="F345" s="3" t="s">
        <v>4470</v>
      </c>
      <c r="G345" s="3" t="s">
        <v>4471</v>
      </c>
      <c r="H345" s="3" t="s">
        <v>4489</v>
      </c>
      <c r="I345" s="3" t="s">
        <v>4489</v>
      </c>
      <c r="J345" s="3" t="s">
        <v>4495</v>
      </c>
      <c r="K345" s="6">
        <v>100439</v>
      </c>
      <c r="L345" s="6">
        <v>62387</v>
      </c>
      <c r="M345" s="6">
        <v>-114249</v>
      </c>
      <c r="N345" s="6">
        <v>-162125</v>
      </c>
      <c r="O345" s="6">
        <v>-119405</v>
      </c>
      <c r="P345" s="6">
        <v>-167260</v>
      </c>
      <c r="Q345" s="6">
        <v>-133160</v>
      </c>
      <c r="R345" s="6">
        <v>-181048</v>
      </c>
      <c r="S345" s="6">
        <v>-94652</v>
      </c>
      <c r="T345" s="6">
        <v>-142009</v>
      </c>
      <c r="U345" s="6" t="s">
        <v>4474</v>
      </c>
      <c r="V345" s="6" t="s">
        <v>4474</v>
      </c>
      <c r="W345" s="6">
        <v>142706</v>
      </c>
      <c r="X345" s="6">
        <v>117284</v>
      </c>
      <c r="Y345" s="6">
        <v>91855</v>
      </c>
      <c r="Z345" s="6">
        <v>62410</v>
      </c>
      <c r="AA345" s="6">
        <v>155979</v>
      </c>
      <c r="AB345" s="6">
        <v>148267</v>
      </c>
      <c r="AC345" s="6">
        <v>5740000</v>
      </c>
      <c r="AD345" s="6">
        <v>4904000</v>
      </c>
      <c r="AF345">
        <f t="shared" si="100"/>
        <v>-0.93310722744663854</v>
      </c>
      <c r="AG345">
        <f t="shared" si="101"/>
        <v>-1.5436717710855701</v>
      </c>
      <c r="AH345" t="e">
        <f t="shared" si="102"/>
        <v>#VALUE!</v>
      </c>
      <c r="AI345" t="e">
        <f t="shared" si="103"/>
        <v>#VALUE!</v>
      </c>
      <c r="AJ345">
        <f t="shared" si="104"/>
        <v>0.58889337667250075</v>
      </c>
      <c r="AK345">
        <f t="shared" si="105"/>
        <v>0.42092980906068106</v>
      </c>
      <c r="AL345">
        <f t="shared" si="106"/>
        <v>-1.1888310317705273</v>
      </c>
      <c r="AM345">
        <f t="shared" si="107"/>
        <v>-2.6810072611281197</v>
      </c>
      <c r="AN345">
        <f t="shared" si="108"/>
        <v>0.70381763906212769</v>
      </c>
      <c r="AO345">
        <f t="shared" si="109"/>
        <v>0.53193103918693085</v>
      </c>
      <c r="AP345">
        <f t="shared" si="110"/>
        <v>0</v>
      </c>
      <c r="AQ345">
        <f t="shared" si="111"/>
        <v>0</v>
      </c>
      <c r="AR345">
        <f t="shared" si="112"/>
        <v>1</v>
      </c>
      <c r="AS345">
        <f t="shared" si="113"/>
        <v>1</v>
      </c>
      <c r="AT345">
        <f t="shared" si="114"/>
        <v>0</v>
      </c>
      <c r="AU345">
        <f t="shared" si="115"/>
        <v>1</v>
      </c>
      <c r="AV345">
        <f t="shared" si="116"/>
        <v>1</v>
      </c>
      <c r="AW345">
        <f t="shared" si="117"/>
        <v>1</v>
      </c>
      <c r="AX345">
        <f t="shared" si="118"/>
        <v>0</v>
      </c>
      <c r="AY345">
        <f t="shared" si="119"/>
        <v>5</v>
      </c>
    </row>
    <row r="346" spans="1:51" x14ac:dyDescent="0.3">
      <c r="A346" s="1" t="s">
        <v>340</v>
      </c>
      <c r="B346" s="2">
        <v>4121020</v>
      </c>
      <c r="C346" s="3" t="s">
        <v>5337</v>
      </c>
      <c r="D346" s="5">
        <v>55</v>
      </c>
      <c r="E346" s="5">
        <v>7845.3423949999997</v>
      </c>
      <c r="F346" s="3" t="s">
        <v>4583</v>
      </c>
      <c r="G346" s="3" t="s">
        <v>4583</v>
      </c>
      <c r="H346" s="3" t="s">
        <v>4602</v>
      </c>
      <c r="I346" s="3" t="s">
        <v>4635</v>
      </c>
      <c r="J346" s="3" t="s">
        <v>4774</v>
      </c>
      <c r="K346" s="6">
        <v>4253400</v>
      </c>
      <c r="L346" s="6">
        <v>4227800</v>
      </c>
      <c r="M346" s="6">
        <v>562900</v>
      </c>
      <c r="N346" s="6">
        <v>544500</v>
      </c>
      <c r="O346" s="6">
        <v>436500</v>
      </c>
      <c r="P346" s="6">
        <v>420200</v>
      </c>
      <c r="Q346" s="6">
        <v>389800</v>
      </c>
      <c r="R346" s="6">
        <v>397300</v>
      </c>
      <c r="S346" s="6">
        <v>443500</v>
      </c>
      <c r="T346" s="6">
        <v>305300</v>
      </c>
      <c r="U346" s="6">
        <v>1785200</v>
      </c>
      <c r="V346" s="6">
        <v>1757200</v>
      </c>
      <c r="W346" s="6">
        <v>5065800</v>
      </c>
      <c r="X346" s="6">
        <v>4921400</v>
      </c>
      <c r="Y346" s="6">
        <v>2778400</v>
      </c>
      <c r="Z346" s="6">
        <v>2652900</v>
      </c>
      <c r="AA346" s="6">
        <v>945300</v>
      </c>
      <c r="AB346" s="6">
        <v>1245600</v>
      </c>
      <c r="AC346" s="6">
        <v>142631508</v>
      </c>
      <c r="AD346" s="6">
        <v>124463814</v>
      </c>
      <c r="AF346">
        <f t="shared" si="100"/>
        <v>7.6947372576888148E-2</v>
      </c>
      <c r="AG346">
        <f t="shared" si="101"/>
        <v>8.0729060836347385E-2</v>
      </c>
      <c r="AH346">
        <f t="shared" si="102"/>
        <v>0.35240238461842155</v>
      </c>
      <c r="AI346">
        <f t="shared" si="103"/>
        <v>0.35705287113423012</v>
      </c>
      <c r="AJ346">
        <f t="shared" si="104"/>
        <v>2.9391727493917275</v>
      </c>
      <c r="AK346">
        <f t="shared" si="105"/>
        <v>2.1298169556840079</v>
      </c>
      <c r="AL346">
        <f t="shared" si="106"/>
        <v>0.10262378332628015</v>
      </c>
      <c r="AM346">
        <f t="shared" si="107"/>
        <v>9.9389753536118078E-2</v>
      </c>
      <c r="AN346">
        <f t="shared" si="108"/>
        <v>0.83963046310553124</v>
      </c>
      <c r="AO346">
        <f t="shared" si="109"/>
        <v>0.85906449384321537</v>
      </c>
      <c r="AP346">
        <f t="shared" si="110"/>
        <v>1</v>
      </c>
      <c r="AQ346">
        <f t="shared" si="111"/>
        <v>1</v>
      </c>
      <c r="AR346">
        <f t="shared" si="112"/>
        <v>0</v>
      </c>
      <c r="AS346">
        <f t="shared" si="113"/>
        <v>1</v>
      </c>
      <c r="AT346">
        <f t="shared" si="114"/>
        <v>1</v>
      </c>
      <c r="AU346">
        <f t="shared" si="115"/>
        <v>1</v>
      </c>
      <c r="AV346">
        <f t="shared" si="116"/>
        <v>1</v>
      </c>
      <c r="AW346">
        <f t="shared" si="117"/>
        <v>0</v>
      </c>
      <c r="AX346">
        <f t="shared" si="118"/>
        <v>0</v>
      </c>
      <c r="AY346">
        <f t="shared" si="119"/>
        <v>6</v>
      </c>
    </row>
    <row r="347" spans="1:51" x14ac:dyDescent="0.3">
      <c r="A347" s="1" t="s">
        <v>341</v>
      </c>
      <c r="B347" s="2">
        <v>4990903</v>
      </c>
      <c r="C347" s="3" t="s">
        <v>5337</v>
      </c>
      <c r="D347" s="5">
        <v>84.48</v>
      </c>
      <c r="E347" s="5">
        <v>2933.45927424</v>
      </c>
      <c r="F347" s="3" t="s">
        <v>4485</v>
      </c>
      <c r="G347" s="3" t="s">
        <v>4486</v>
      </c>
      <c r="H347" s="3" t="s">
        <v>4545</v>
      </c>
      <c r="I347" s="3" t="s">
        <v>4546</v>
      </c>
      <c r="J347" s="3" t="s">
        <v>4775</v>
      </c>
      <c r="K347" s="6">
        <v>3202053</v>
      </c>
      <c r="L347" s="6">
        <v>3283645</v>
      </c>
      <c r="M347" s="6">
        <v>744704</v>
      </c>
      <c r="N347" s="6">
        <v>830501</v>
      </c>
      <c r="O347" s="6">
        <v>623686</v>
      </c>
      <c r="P347" s="6">
        <v>711241</v>
      </c>
      <c r="Q347" s="6">
        <v>472872</v>
      </c>
      <c r="R347" s="6">
        <v>540678</v>
      </c>
      <c r="S347" s="6">
        <v>549033</v>
      </c>
      <c r="T347" s="6">
        <v>593843</v>
      </c>
      <c r="U347" s="6">
        <v>764838</v>
      </c>
      <c r="V347" s="6">
        <v>764300</v>
      </c>
      <c r="W347" s="6">
        <v>3021403</v>
      </c>
      <c r="X347" s="6">
        <v>2964044</v>
      </c>
      <c r="Y347" s="6">
        <v>1524388</v>
      </c>
      <c r="Z347" s="6">
        <v>1520254</v>
      </c>
      <c r="AA347" s="6">
        <v>510866</v>
      </c>
      <c r="AB347" s="6">
        <v>465836</v>
      </c>
      <c r="AC347" s="6">
        <v>34859033</v>
      </c>
      <c r="AD347" s="6">
        <v>35864442</v>
      </c>
      <c r="AF347">
        <f t="shared" si="100"/>
        <v>0.15650742386897742</v>
      </c>
      <c r="AG347">
        <f t="shared" si="101"/>
        <v>0.18241227188260364</v>
      </c>
      <c r="AH347">
        <f t="shared" si="102"/>
        <v>0.2531400147547348</v>
      </c>
      <c r="AI347">
        <f t="shared" si="103"/>
        <v>0.2578571708112295</v>
      </c>
      <c r="AJ347">
        <f t="shared" si="104"/>
        <v>2.9839292495488055</v>
      </c>
      <c r="AK347">
        <f t="shared" si="105"/>
        <v>3.2634961660326809</v>
      </c>
      <c r="AL347">
        <f t="shared" si="106"/>
        <v>0.19477691343647341</v>
      </c>
      <c r="AM347">
        <f t="shared" si="107"/>
        <v>0.21660106375689211</v>
      </c>
      <c r="AN347">
        <f t="shared" si="108"/>
        <v>1.0597901041337419</v>
      </c>
      <c r="AO347">
        <f t="shared" si="109"/>
        <v>1.1078259971849271</v>
      </c>
      <c r="AP347">
        <f t="shared" si="110"/>
        <v>1</v>
      </c>
      <c r="AQ347">
        <f t="shared" si="111"/>
        <v>1</v>
      </c>
      <c r="AR347">
        <f t="shared" si="112"/>
        <v>0</v>
      </c>
      <c r="AS347">
        <f t="shared" si="113"/>
        <v>1</v>
      </c>
      <c r="AT347">
        <f t="shared" si="114"/>
        <v>1</v>
      </c>
      <c r="AU347">
        <f t="shared" si="115"/>
        <v>0</v>
      </c>
      <c r="AV347">
        <f t="shared" si="116"/>
        <v>0</v>
      </c>
      <c r="AW347">
        <f t="shared" si="117"/>
        <v>0</v>
      </c>
      <c r="AX347">
        <f t="shared" si="118"/>
        <v>1</v>
      </c>
      <c r="AY347">
        <f t="shared" si="119"/>
        <v>5</v>
      </c>
    </row>
    <row r="348" spans="1:51" x14ac:dyDescent="0.3">
      <c r="A348" s="1" t="s">
        <v>342</v>
      </c>
      <c r="B348" s="2">
        <v>4995882</v>
      </c>
      <c r="C348" s="3" t="s">
        <v>5335</v>
      </c>
      <c r="D348" s="5">
        <v>36.549999999999997</v>
      </c>
      <c r="E348" s="5">
        <v>2316.2215743000002</v>
      </c>
      <c r="F348" s="3" t="s">
        <v>4665</v>
      </c>
      <c r="G348" s="3" t="s">
        <v>4666</v>
      </c>
      <c r="H348" s="3" t="s">
        <v>4776</v>
      </c>
      <c r="I348" s="3" t="s">
        <v>4777</v>
      </c>
      <c r="J348" s="3" t="s">
        <v>4778</v>
      </c>
      <c r="K348" s="6">
        <v>678378</v>
      </c>
      <c r="L348" s="6">
        <v>659528</v>
      </c>
      <c r="M348" s="6">
        <v>11127</v>
      </c>
      <c r="N348" s="6">
        <v>23049</v>
      </c>
      <c r="O348" s="6">
        <v>-50607</v>
      </c>
      <c r="P348" s="6">
        <v>-41293</v>
      </c>
      <c r="Q348" s="6">
        <v>-44501</v>
      </c>
      <c r="R348" s="6">
        <v>-60568</v>
      </c>
      <c r="S348" s="6">
        <v>10660</v>
      </c>
      <c r="T348" s="6">
        <v>22486</v>
      </c>
      <c r="U348" s="6">
        <v>503379</v>
      </c>
      <c r="V348" s="6">
        <v>462363</v>
      </c>
      <c r="W348" s="6">
        <v>1557247</v>
      </c>
      <c r="X348" s="6">
        <v>1573817</v>
      </c>
      <c r="Y348" s="6">
        <v>224138</v>
      </c>
      <c r="Z348" s="6">
        <v>248296</v>
      </c>
      <c r="AA348" s="6">
        <v>321658</v>
      </c>
      <c r="AB348" s="6">
        <v>388170</v>
      </c>
      <c r="AC348" s="6">
        <v>62138584</v>
      </c>
      <c r="AD348" s="6">
        <v>61972169</v>
      </c>
      <c r="AF348">
        <f t="shared" si="100"/>
        <v>-2.8576712621697135E-2</v>
      </c>
      <c r="AG348">
        <f t="shared" si="101"/>
        <v>-3.8484779361259915E-2</v>
      </c>
      <c r="AH348">
        <f t="shared" si="102"/>
        <v>0.32324929828087645</v>
      </c>
      <c r="AI348">
        <f t="shared" si="103"/>
        <v>0.29378447430673327</v>
      </c>
      <c r="AJ348">
        <f t="shared" si="104"/>
        <v>0.69682084698655089</v>
      </c>
      <c r="AK348">
        <f t="shared" si="105"/>
        <v>0.6396578818558879</v>
      </c>
      <c r="AL348">
        <f t="shared" si="106"/>
        <v>-7.4600001768925284E-2</v>
      </c>
      <c r="AM348">
        <f t="shared" si="107"/>
        <v>-6.2609927099380167E-2</v>
      </c>
      <c r="AN348">
        <f t="shared" si="108"/>
        <v>0.43562646131281679</v>
      </c>
      <c r="AO348">
        <f t="shared" si="109"/>
        <v>0.41906269915752592</v>
      </c>
      <c r="AP348">
        <f t="shared" si="110"/>
        <v>0</v>
      </c>
      <c r="AQ348">
        <f t="shared" si="111"/>
        <v>1</v>
      </c>
      <c r="AR348">
        <f t="shared" si="112"/>
        <v>1</v>
      </c>
      <c r="AS348">
        <f t="shared" si="113"/>
        <v>1</v>
      </c>
      <c r="AT348">
        <f t="shared" si="114"/>
        <v>0</v>
      </c>
      <c r="AU348">
        <f t="shared" si="115"/>
        <v>1</v>
      </c>
      <c r="AV348">
        <f t="shared" si="116"/>
        <v>0</v>
      </c>
      <c r="AW348">
        <f t="shared" si="117"/>
        <v>1</v>
      </c>
      <c r="AX348">
        <f t="shared" si="118"/>
        <v>0</v>
      </c>
      <c r="AY348">
        <f t="shared" si="119"/>
        <v>5</v>
      </c>
    </row>
    <row r="349" spans="1:51" x14ac:dyDescent="0.3">
      <c r="A349" s="1" t="s">
        <v>343</v>
      </c>
      <c r="B349" s="2">
        <v>100575</v>
      </c>
      <c r="C349" s="3" t="s">
        <v>5337</v>
      </c>
      <c r="D349" s="5">
        <v>35.68</v>
      </c>
      <c r="E349" s="5">
        <v>3607.6911455999998</v>
      </c>
      <c r="F349" s="3" t="s">
        <v>4480</v>
      </c>
      <c r="G349" s="3" t="s">
        <v>4481</v>
      </c>
      <c r="H349" s="3" t="s">
        <v>4481</v>
      </c>
      <c r="I349" s="3" t="s">
        <v>4482</v>
      </c>
      <c r="J349" s="3" t="s">
        <v>4484</v>
      </c>
      <c r="K349" s="6">
        <v>780262</v>
      </c>
      <c r="L349" s="6">
        <v>714379</v>
      </c>
      <c r="M349" s="6" t="s">
        <v>4474</v>
      </c>
      <c r="N349" s="6" t="s">
        <v>4474</v>
      </c>
      <c r="O349" s="6">
        <v>754348</v>
      </c>
      <c r="P349" s="6">
        <v>681473</v>
      </c>
      <c r="Q349" s="6">
        <v>208252</v>
      </c>
      <c r="R349" s="6">
        <v>185854</v>
      </c>
      <c r="S349" s="6">
        <v>249382</v>
      </c>
      <c r="T349" s="6">
        <v>271253</v>
      </c>
      <c r="U349" s="6">
        <v>247800</v>
      </c>
      <c r="V349" s="6">
        <v>247700</v>
      </c>
      <c r="W349" s="6">
        <v>24803723</v>
      </c>
      <c r="X349" s="6">
        <v>24761413</v>
      </c>
      <c r="Y349" s="6" t="s">
        <v>4474</v>
      </c>
      <c r="Z349" s="6" t="s">
        <v>4474</v>
      </c>
      <c r="AA349" s="6" t="s">
        <v>4474</v>
      </c>
      <c r="AB349" s="6" t="s">
        <v>4474</v>
      </c>
      <c r="AC349" s="6">
        <v>89774392</v>
      </c>
      <c r="AD349" s="6">
        <v>89769734</v>
      </c>
      <c r="AF349">
        <f t="shared" si="100"/>
        <v>8.3959976492238679E-3</v>
      </c>
      <c r="AG349">
        <f t="shared" si="101"/>
        <v>7.5057913698220692E-3</v>
      </c>
      <c r="AH349">
        <f t="shared" si="102"/>
        <v>9.9904357099940191E-3</v>
      </c>
      <c r="AI349">
        <f t="shared" si="103"/>
        <v>1.0003467895794154E-2</v>
      </c>
      <c r="AJ349" t="e">
        <f t="shared" si="104"/>
        <v>#VALUE!</v>
      </c>
      <c r="AK349" t="e">
        <f t="shared" si="105"/>
        <v>#VALUE!</v>
      </c>
      <c r="AL349">
        <f t="shared" si="106"/>
        <v>0.96678807887606988</v>
      </c>
      <c r="AM349">
        <f t="shared" si="107"/>
        <v>0.95393761574738334</v>
      </c>
      <c r="AN349">
        <f t="shared" si="108"/>
        <v>3.1457454995768179E-2</v>
      </c>
      <c r="AO349">
        <f t="shared" si="109"/>
        <v>2.8850494113562906E-2</v>
      </c>
      <c r="AP349">
        <f t="shared" si="110"/>
        <v>1</v>
      </c>
      <c r="AQ349">
        <f t="shared" si="111"/>
        <v>1</v>
      </c>
      <c r="AR349">
        <f t="shared" si="112"/>
        <v>1</v>
      </c>
      <c r="AS349">
        <f t="shared" si="113"/>
        <v>1</v>
      </c>
      <c r="AT349">
        <f t="shared" si="114"/>
        <v>1</v>
      </c>
      <c r="AU349">
        <f t="shared" si="115"/>
        <v>0</v>
      </c>
      <c r="AV349">
        <f t="shared" si="116"/>
        <v>1</v>
      </c>
      <c r="AW349">
        <f t="shared" si="117"/>
        <v>1</v>
      </c>
      <c r="AX349">
        <f t="shared" si="118"/>
        <v>0</v>
      </c>
      <c r="AY349">
        <f t="shared" si="119"/>
        <v>7</v>
      </c>
    </row>
    <row r="350" spans="1:51" x14ac:dyDescent="0.3">
      <c r="A350" s="1" t="s">
        <v>344</v>
      </c>
      <c r="B350" s="2">
        <v>4545218</v>
      </c>
      <c r="C350" s="3" t="s">
        <v>5338</v>
      </c>
      <c r="D350" s="5">
        <v>21.99</v>
      </c>
      <c r="E350" s="5">
        <v>2554.5845451599998</v>
      </c>
      <c r="F350" s="3" t="s">
        <v>4651</v>
      </c>
      <c r="G350" s="3" t="s">
        <v>4651</v>
      </c>
      <c r="H350" s="3" t="s">
        <v>4779</v>
      </c>
      <c r="I350" s="3" t="s">
        <v>4780</v>
      </c>
      <c r="J350" s="3" t="s">
        <v>4659</v>
      </c>
      <c r="K350" s="6">
        <v>1190319</v>
      </c>
      <c r="L350" s="6">
        <v>1134387</v>
      </c>
      <c r="M350" s="6">
        <v>709809</v>
      </c>
      <c r="N350" s="6">
        <v>682704</v>
      </c>
      <c r="O350" s="6">
        <v>283063</v>
      </c>
      <c r="P350" s="6">
        <v>265135</v>
      </c>
      <c r="Q350" s="6">
        <v>26710</v>
      </c>
      <c r="R350" s="6">
        <v>27930</v>
      </c>
      <c r="S350" s="6">
        <v>366034</v>
      </c>
      <c r="T350" s="6">
        <v>391240</v>
      </c>
      <c r="U350" s="6">
        <v>4888316</v>
      </c>
      <c r="V350" s="6">
        <v>4905242</v>
      </c>
      <c r="W350" s="6">
        <v>8590434</v>
      </c>
      <c r="X350" s="6">
        <v>8536255</v>
      </c>
      <c r="Y350" s="6">
        <v>1036658</v>
      </c>
      <c r="Z350" s="6">
        <v>920082</v>
      </c>
      <c r="AA350" s="6">
        <v>829011</v>
      </c>
      <c r="AB350" s="6">
        <v>683230</v>
      </c>
      <c r="AC350" s="6">
        <v>116170284</v>
      </c>
      <c r="AD350" s="6">
        <v>116159054</v>
      </c>
      <c r="AF350">
        <f t="shared" si="100"/>
        <v>3.1092724768038496E-3</v>
      </c>
      <c r="AG350">
        <f t="shared" si="101"/>
        <v>3.2719266235603319E-3</v>
      </c>
      <c r="AH350">
        <f t="shared" si="102"/>
        <v>0.56904179695694068</v>
      </c>
      <c r="AI350">
        <f t="shared" si="103"/>
        <v>0.57463630128200249</v>
      </c>
      <c r="AJ350">
        <f t="shared" si="104"/>
        <v>1.2504755666691998</v>
      </c>
      <c r="AK350">
        <f t="shared" si="105"/>
        <v>1.3466651054549712</v>
      </c>
      <c r="AL350">
        <f t="shared" si="106"/>
        <v>0.23780431968237087</v>
      </c>
      <c r="AM350">
        <f t="shared" si="107"/>
        <v>0.23372535122493471</v>
      </c>
      <c r="AN350">
        <f t="shared" si="108"/>
        <v>0.1385633135648327</v>
      </c>
      <c r="AO350">
        <f t="shared" si="109"/>
        <v>0.13289047714717989</v>
      </c>
      <c r="AP350">
        <f t="shared" si="110"/>
        <v>1</v>
      </c>
      <c r="AQ350">
        <f t="shared" si="111"/>
        <v>1</v>
      </c>
      <c r="AR350">
        <f t="shared" si="112"/>
        <v>0</v>
      </c>
      <c r="AS350">
        <f t="shared" si="113"/>
        <v>1</v>
      </c>
      <c r="AT350">
        <f t="shared" si="114"/>
        <v>1</v>
      </c>
      <c r="AU350">
        <f t="shared" si="115"/>
        <v>0</v>
      </c>
      <c r="AV350">
        <f t="shared" si="116"/>
        <v>1</v>
      </c>
      <c r="AW350">
        <f t="shared" si="117"/>
        <v>1</v>
      </c>
      <c r="AX350">
        <f t="shared" si="118"/>
        <v>0</v>
      </c>
      <c r="AY350">
        <f t="shared" si="119"/>
        <v>6</v>
      </c>
    </row>
    <row r="351" spans="1:51" x14ac:dyDescent="0.3">
      <c r="A351" s="1" t="s">
        <v>345</v>
      </c>
      <c r="B351" s="2">
        <v>4236951</v>
      </c>
      <c r="C351" s="3" t="s">
        <v>5335</v>
      </c>
      <c r="D351" s="5">
        <v>54.75</v>
      </c>
      <c r="E351" s="5">
        <v>806.95269450000001</v>
      </c>
      <c r="F351" s="3" t="s">
        <v>4480</v>
      </c>
      <c r="G351" s="3" t="s">
        <v>4491</v>
      </c>
      <c r="H351" s="3" t="s">
        <v>4663</v>
      </c>
      <c r="I351" s="3" t="s">
        <v>4663</v>
      </c>
      <c r="J351" s="3" t="s">
        <v>4595</v>
      </c>
      <c r="K351" s="6">
        <v>374090</v>
      </c>
      <c r="L351" s="6">
        <v>362247</v>
      </c>
      <c r="M351" s="6" t="s">
        <v>4474</v>
      </c>
      <c r="N351" s="6" t="s">
        <v>4474</v>
      </c>
      <c r="O351" s="6" t="s">
        <v>4474</v>
      </c>
      <c r="P351" s="6" t="s">
        <v>4474</v>
      </c>
      <c r="Q351" s="6">
        <v>105408</v>
      </c>
      <c r="R351" s="6">
        <v>101192</v>
      </c>
      <c r="S351" s="6">
        <v>479470</v>
      </c>
      <c r="T351" s="6">
        <v>483969</v>
      </c>
      <c r="U351" s="6">
        <v>2148504</v>
      </c>
      <c r="V351" s="6">
        <v>2041167</v>
      </c>
      <c r="W351" s="6">
        <v>3039964</v>
      </c>
      <c r="X351" s="6">
        <v>2837261</v>
      </c>
      <c r="Y351" s="6">
        <v>3019248</v>
      </c>
      <c r="Z351" s="6">
        <v>2815881</v>
      </c>
      <c r="AA351" s="6">
        <v>303337</v>
      </c>
      <c r="AB351" s="6">
        <v>206611</v>
      </c>
      <c r="AC351" s="6">
        <v>14738862</v>
      </c>
      <c r="AD351" s="6">
        <v>14748938</v>
      </c>
      <c r="AF351">
        <f t="shared" si="100"/>
        <v>3.4674094824807135E-2</v>
      </c>
      <c r="AG351">
        <f t="shared" si="101"/>
        <v>3.5665382916834229E-2</v>
      </c>
      <c r="AH351">
        <f t="shared" si="102"/>
        <v>0.706753106286785</v>
      </c>
      <c r="AI351">
        <f t="shared" si="103"/>
        <v>0.71941460443716665</v>
      </c>
      <c r="AJ351">
        <f t="shared" si="104"/>
        <v>9.9534445188025202</v>
      </c>
      <c r="AK351">
        <f t="shared" si="105"/>
        <v>13.628901655768569</v>
      </c>
      <c r="AL351" t="e">
        <f t="shared" si="106"/>
        <v>#VALUE!</v>
      </c>
      <c r="AM351" t="e">
        <f t="shared" si="107"/>
        <v>#VALUE!</v>
      </c>
      <c r="AN351">
        <f t="shared" si="108"/>
        <v>0.12305737831105895</v>
      </c>
      <c r="AO351">
        <f t="shared" si="109"/>
        <v>0.12767489490744771</v>
      </c>
      <c r="AP351">
        <f t="shared" si="110"/>
        <v>1</v>
      </c>
      <c r="AQ351">
        <f t="shared" si="111"/>
        <v>1</v>
      </c>
      <c r="AR351">
        <f t="shared" si="112"/>
        <v>0</v>
      </c>
      <c r="AS351">
        <f t="shared" si="113"/>
        <v>1</v>
      </c>
      <c r="AT351">
        <f t="shared" si="114"/>
        <v>1</v>
      </c>
      <c r="AU351">
        <f t="shared" si="115"/>
        <v>0</v>
      </c>
      <c r="AV351">
        <f t="shared" si="116"/>
        <v>0</v>
      </c>
      <c r="AW351">
        <f t="shared" si="117"/>
        <v>0</v>
      </c>
      <c r="AX351">
        <f t="shared" si="118"/>
        <v>1</v>
      </c>
      <c r="AY351">
        <f t="shared" si="119"/>
        <v>5</v>
      </c>
    </row>
    <row r="352" spans="1:51" x14ac:dyDescent="0.3">
      <c r="A352" s="1" t="s">
        <v>346</v>
      </c>
      <c r="B352" s="2">
        <v>109549301</v>
      </c>
      <c r="C352" s="3" t="s">
        <v>5337</v>
      </c>
      <c r="D352" s="5">
        <v>21.68</v>
      </c>
      <c r="E352" s="5">
        <v>2389.5010044800001</v>
      </c>
      <c r="F352" s="3" t="s">
        <v>4654</v>
      </c>
      <c r="G352" s="3" t="s">
        <v>4654</v>
      </c>
      <c r="H352" s="3" t="s">
        <v>4747</v>
      </c>
      <c r="I352" s="3" t="s">
        <v>4748</v>
      </c>
      <c r="J352" s="3"/>
      <c r="K352" s="6">
        <v>925757</v>
      </c>
      <c r="L352" s="6">
        <v>778939</v>
      </c>
      <c r="M352" s="6">
        <v>261939</v>
      </c>
      <c r="N352" s="6">
        <v>280366</v>
      </c>
      <c r="O352" s="6">
        <v>165877</v>
      </c>
      <c r="P352" s="6">
        <v>204274</v>
      </c>
      <c r="Q352" s="6">
        <v>81592</v>
      </c>
      <c r="R352" s="6">
        <v>134001</v>
      </c>
      <c r="S352" s="6">
        <v>271110</v>
      </c>
      <c r="T352" s="6">
        <v>241327</v>
      </c>
      <c r="U352" s="6">
        <v>439043</v>
      </c>
      <c r="V352" s="6">
        <v>447450</v>
      </c>
      <c r="W352" s="6">
        <v>1973490</v>
      </c>
      <c r="X352" s="6">
        <v>1982329</v>
      </c>
      <c r="Y352" s="6">
        <v>316513</v>
      </c>
      <c r="Z352" s="6">
        <v>365156</v>
      </c>
      <c r="AA352" s="6">
        <v>258172</v>
      </c>
      <c r="AB352" s="6">
        <v>239333</v>
      </c>
      <c r="AC352" s="6">
        <v>109874855</v>
      </c>
      <c r="AD352" s="6">
        <v>109863098</v>
      </c>
      <c r="AF352">
        <f t="shared" si="100"/>
        <v>4.1344014917734574E-2</v>
      </c>
      <c r="AG352">
        <f t="shared" si="101"/>
        <v>6.7597760008555594E-2</v>
      </c>
      <c r="AH352">
        <f t="shared" si="102"/>
        <v>0.22247034441522379</v>
      </c>
      <c r="AI352">
        <f t="shared" si="103"/>
        <v>0.22571934325735032</v>
      </c>
      <c r="AJ352">
        <f t="shared" si="104"/>
        <v>1.2259772554730954</v>
      </c>
      <c r="AK352">
        <f t="shared" si="105"/>
        <v>1.5257235734311607</v>
      </c>
      <c r="AL352">
        <f t="shared" si="106"/>
        <v>0.17917984957175587</v>
      </c>
      <c r="AM352">
        <f t="shared" si="107"/>
        <v>0.26224646602622287</v>
      </c>
      <c r="AN352">
        <f t="shared" si="108"/>
        <v>0.46909637241637908</v>
      </c>
      <c r="AO352">
        <f t="shared" si="109"/>
        <v>0.39294133314903834</v>
      </c>
      <c r="AP352">
        <f t="shared" si="110"/>
        <v>1</v>
      </c>
      <c r="AQ352">
        <f t="shared" si="111"/>
        <v>1</v>
      </c>
      <c r="AR352">
        <f t="shared" si="112"/>
        <v>0</v>
      </c>
      <c r="AS352">
        <f t="shared" si="113"/>
        <v>1</v>
      </c>
      <c r="AT352">
        <f t="shared" si="114"/>
        <v>1</v>
      </c>
      <c r="AU352">
        <f t="shared" si="115"/>
        <v>0</v>
      </c>
      <c r="AV352">
        <f t="shared" si="116"/>
        <v>0</v>
      </c>
      <c r="AW352">
        <f t="shared" si="117"/>
        <v>1</v>
      </c>
      <c r="AX352">
        <f t="shared" si="118"/>
        <v>0</v>
      </c>
      <c r="AY352">
        <f t="shared" si="119"/>
        <v>5</v>
      </c>
    </row>
    <row r="353" spans="1:51" x14ac:dyDescent="0.3">
      <c r="A353" s="1" t="s">
        <v>347</v>
      </c>
      <c r="B353" s="2">
        <v>4796281</v>
      </c>
      <c r="C353" s="3" t="s">
        <v>5336</v>
      </c>
      <c r="D353" s="5">
        <v>6.55</v>
      </c>
      <c r="E353" s="5">
        <v>100.97495720000001</v>
      </c>
      <c r="F353" s="3" t="s">
        <v>4583</v>
      </c>
      <c r="G353" s="3" t="s">
        <v>4583</v>
      </c>
      <c r="H353" s="3" t="s">
        <v>4602</v>
      </c>
      <c r="I353" s="3" t="s">
        <v>4781</v>
      </c>
      <c r="J353" s="3" t="s">
        <v>4782</v>
      </c>
      <c r="K353" s="6">
        <v>543.65700000000004</v>
      </c>
      <c r="L353" s="6">
        <v>374.108</v>
      </c>
      <c r="M353" s="6">
        <v>-49519.095999999998</v>
      </c>
      <c r="N353" s="6">
        <v>-50745.103000000003</v>
      </c>
      <c r="O353" s="6">
        <v>-49649.707000000002</v>
      </c>
      <c r="P353" s="6">
        <v>-50826.942000000003</v>
      </c>
      <c r="Q353" s="6">
        <v>-49244.565000000002</v>
      </c>
      <c r="R353" s="6">
        <v>-51265.271000000001</v>
      </c>
      <c r="S353" s="6">
        <v>-22739.845000000001</v>
      </c>
      <c r="T353" s="6">
        <v>-28288.313999999998</v>
      </c>
      <c r="U353" s="6">
        <v>9781.6949999999997</v>
      </c>
      <c r="V353" s="6">
        <v>9755.5059999999994</v>
      </c>
      <c r="W353" s="6">
        <v>60494.478999999999</v>
      </c>
      <c r="X353" s="6">
        <v>63196.588000000003</v>
      </c>
      <c r="Y353" s="6">
        <v>22862.293000000001</v>
      </c>
      <c r="Z353" s="6">
        <v>32578.539000000001</v>
      </c>
      <c r="AA353" s="6">
        <v>6461</v>
      </c>
      <c r="AB353" s="6">
        <v>5511</v>
      </c>
      <c r="AC353" s="6">
        <v>15257793</v>
      </c>
      <c r="AD353" s="6">
        <v>14824693</v>
      </c>
      <c r="AF353">
        <f t="shared" si="100"/>
        <v>-0.81403403771772298</v>
      </c>
      <c r="AG353">
        <f t="shared" si="101"/>
        <v>-0.81120314596731069</v>
      </c>
      <c r="AH353">
        <f t="shared" si="102"/>
        <v>0.16169566482257</v>
      </c>
      <c r="AI353">
        <f t="shared" si="103"/>
        <v>0.154367606048605</v>
      </c>
      <c r="AJ353">
        <f t="shared" si="104"/>
        <v>3.5385068874787189</v>
      </c>
      <c r="AK353">
        <f t="shared" si="105"/>
        <v>5.9115476320087099</v>
      </c>
      <c r="AL353">
        <f t="shared" si="106"/>
        <v>-91.32542577397146</v>
      </c>
      <c r="AM353">
        <f t="shared" si="107"/>
        <v>-135.8616816534263</v>
      </c>
      <c r="AN353">
        <f t="shared" si="108"/>
        <v>8.9868862247743306E-3</v>
      </c>
      <c r="AO353">
        <f t="shared" si="109"/>
        <v>5.9197499713117422E-3</v>
      </c>
      <c r="AP353">
        <f t="shared" si="110"/>
        <v>0</v>
      </c>
      <c r="AQ353">
        <f t="shared" si="111"/>
        <v>0</v>
      </c>
      <c r="AR353">
        <f t="shared" si="112"/>
        <v>0</v>
      </c>
      <c r="AS353">
        <f t="shared" si="113"/>
        <v>1</v>
      </c>
      <c r="AT353">
        <f t="shared" si="114"/>
        <v>0</v>
      </c>
      <c r="AU353">
        <f t="shared" si="115"/>
        <v>0</v>
      </c>
      <c r="AV353">
        <f t="shared" si="116"/>
        <v>1</v>
      </c>
      <c r="AW353">
        <f t="shared" si="117"/>
        <v>1</v>
      </c>
      <c r="AX353">
        <f t="shared" si="118"/>
        <v>0</v>
      </c>
      <c r="AY353">
        <f t="shared" si="119"/>
        <v>3</v>
      </c>
    </row>
    <row r="354" spans="1:51" x14ac:dyDescent="0.3">
      <c r="A354" s="1" t="s">
        <v>348</v>
      </c>
      <c r="B354" s="2">
        <v>4972860</v>
      </c>
      <c r="C354" s="3" t="s">
        <v>5335</v>
      </c>
      <c r="D354" s="7">
        <v>236.24</v>
      </c>
      <c r="E354" s="5">
        <v>61524.780509999997</v>
      </c>
      <c r="F354" s="3" t="s">
        <v>4500</v>
      </c>
      <c r="G354" s="3" t="s">
        <v>4501</v>
      </c>
      <c r="H354" s="3" t="s">
        <v>4502</v>
      </c>
      <c r="I354" s="3" t="s">
        <v>4538</v>
      </c>
      <c r="J354" s="3" t="s">
        <v>4504</v>
      </c>
      <c r="K354" s="6">
        <v>4568609</v>
      </c>
      <c r="L354" s="6">
        <v>4358603</v>
      </c>
      <c r="M354" s="6">
        <v>-43705</v>
      </c>
      <c r="N354" s="6">
        <v>-38339</v>
      </c>
      <c r="O354" s="6">
        <v>-130186</v>
      </c>
      <c r="P354" s="6">
        <v>-117077</v>
      </c>
      <c r="Q354" s="6">
        <v>-392405</v>
      </c>
      <c r="R354" s="6">
        <v>-300519</v>
      </c>
      <c r="S354" s="6">
        <v>1361695</v>
      </c>
      <c r="T354" s="6">
        <v>1448159</v>
      </c>
      <c r="U354" s="6">
        <v>986345</v>
      </c>
      <c r="V354" s="6">
        <v>985911</v>
      </c>
      <c r="W354" s="6">
        <v>4993293</v>
      </c>
      <c r="X354" s="6">
        <v>5212133</v>
      </c>
      <c r="Y354" s="6">
        <v>2866626</v>
      </c>
      <c r="Z354" s="6">
        <v>3076264</v>
      </c>
      <c r="AA354" s="6">
        <v>2436158</v>
      </c>
      <c r="AB354" s="6">
        <v>2610126</v>
      </c>
      <c r="AC354" s="6">
        <v>260709001</v>
      </c>
      <c r="AD354" s="6">
        <v>260556516</v>
      </c>
      <c r="AF354">
        <f t="shared" si="100"/>
        <v>-7.8586415818178504E-2</v>
      </c>
      <c r="AG354">
        <f t="shared" si="101"/>
        <v>-5.7657584716276425E-2</v>
      </c>
      <c r="AH354">
        <f t="shared" si="102"/>
        <v>0.19753397207013487</v>
      </c>
      <c r="AI354">
        <f t="shared" si="103"/>
        <v>0.18915691522069755</v>
      </c>
      <c r="AJ354">
        <f t="shared" si="104"/>
        <v>1.1766995408343794</v>
      </c>
      <c r="AK354">
        <f t="shared" si="105"/>
        <v>1.1785883133611175</v>
      </c>
      <c r="AL354">
        <f t="shared" si="106"/>
        <v>-2.849576315241685E-2</v>
      </c>
      <c r="AM354">
        <f t="shared" si="107"/>
        <v>-2.6861129586704731E-2</v>
      </c>
      <c r="AN354">
        <f t="shared" si="108"/>
        <v>0.91494911273982926</v>
      </c>
      <c r="AO354">
        <f t="shared" si="109"/>
        <v>0.83624170756962646</v>
      </c>
      <c r="AP354">
        <f t="shared" si="110"/>
        <v>0</v>
      </c>
      <c r="AQ354">
        <f t="shared" si="111"/>
        <v>1</v>
      </c>
      <c r="AR354">
        <f t="shared" si="112"/>
        <v>0</v>
      </c>
      <c r="AS354">
        <f t="shared" si="113"/>
        <v>1</v>
      </c>
      <c r="AT354">
        <f t="shared" si="114"/>
        <v>0</v>
      </c>
      <c r="AU354">
        <f t="shared" si="115"/>
        <v>0</v>
      </c>
      <c r="AV354">
        <f t="shared" si="116"/>
        <v>0</v>
      </c>
      <c r="AW354">
        <f t="shared" si="117"/>
        <v>1</v>
      </c>
      <c r="AX354">
        <f t="shared" si="118"/>
        <v>0</v>
      </c>
      <c r="AY354">
        <f t="shared" si="119"/>
        <v>3</v>
      </c>
    </row>
    <row r="355" spans="1:51" x14ac:dyDescent="0.3">
      <c r="A355" s="1" t="s">
        <v>349</v>
      </c>
      <c r="B355" s="2">
        <v>4057157</v>
      </c>
      <c r="C355" s="3" t="s">
        <v>5337</v>
      </c>
      <c r="D355" s="5">
        <v>138.26</v>
      </c>
      <c r="E355" s="5">
        <v>21488.63009662</v>
      </c>
      <c r="F355" s="3" t="s">
        <v>4651</v>
      </c>
      <c r="G355" s="3" t="s">
        <v>4651</v>
      </c>
      <c r="H355" s="3" t="s">
        <v>4783</v>
      </c>
      <c r="I355" s="3" t="s">
        <v>4783</v>
      </c>
      <c r="J355" s="3" t="s">
        <v>4784</v>
      </c>
      <c r="K355" s="6">
        <v>4165187</v>
      </c>
      <c r="L355" s="6">
        <v>4094885</v>
      </c>
      <c r="M355" s="6">
        <v>2014514</v>
      </c>
      <c r="N355" s="6">
        <v>1991973</v>
      </c>
      <c r="O355" s="6">
        <v>1344542</v>
      </c>
      <c r="P355" s="6">
        <v>1336187</v>
      </c>
      <c r="Q355" s="6">
        <v>1042895</v>
      </c>
      <c r="R355" s="6">
        <v>1027403</v>
      </c>
      <c r="S355" s="6">
        <v>1733746</v>
      </c>
      <c r="T355" s="6">
        <v>1641299</v>
      </c>
      <c r="U355" s="6">
        <v>7813278</v>
      </c>
      <c r="V355" s="6">
        <v>7818794</v>
      </c>
      <c r="W355" s="6">
        <v>25194465</v>
      </c>
      <c r="X355" s="6">
        <v>24891251</v>
      </c>
      <c r="Y355" s="6">
        <v>1132314</v>
      </c>
      <c r="Z355" s="6">
        <v>1708565</v>
      </c>
      <c r="AA355" s="6">
        <v>1205875</v>
      </c>
      <c r="AB355" s="6">
        <v>984926</v>
      </c>
      <c r="AC355" s="6">
        <v>155258845</v>
      </c>
      <c r="AD355" s="6">
        <v>155229024</v>
      </c>
      <c r="AF355">
        <f t="shared" si="100"/>
        <v>4.1393814077814312E-2</v>
      </c>
      <c r="AG355">
        <f t="shared" si="101"/>
        <v>4.127566750260965E-2</v>
      </c>
      <c r="AH355">
        <f t="shared" si="102"/>
        <v>0.31011882967151716</v>
      </c>
      <c r="AI355">
        <f t="shared" si="103"/>
        <v>0.3141181614375268</v>
      </c>
      <c r="AJ355">
        <f t="shared" si="104"/>
        <v>0.93899782315745828</v>
      </c>
      <c r="AK355">
        <f t="shared" si="105"/>
        <v>1.7347140800425616</v>
      </c>
      <c r="AL355">
        <f t="shared" si="106"/>
        <v>0.32280471441018133</v>
      </c>
      <c r="AM355">
        <f t="shared" si="107"/>
        <v>0.32630635536773317</v>
      </c>
      <c r="AN355">
        <f t="shared" si="108"/>
        <v>0.16532151010152429</v>
      </c>
      <c r="AO355">
        <f t="shared" si="109"/>
        <v>0.16451101634064114</v>
      </c>
      <c r="AP355">
        <f t="shared" si="110"/>
        <v>1</v>
      </c>
      <c r="AQ355">
        <f t="shared" si="111"/>
        <v>1</v>
      </c>
      <c r="AR355">
        <f t="shared" si="112"/>
        <v>1</v>
      </c>
      <c r="AS355">
        <f t="shared" si="113"/>
        <v>1</v>
      </c>
      <c r="AT355">
        <f t="shared" si="114"/>
        <v>1</v>
      </c>
      <c r="AU355">
        <f t="shared" si="115"/>
        <v>0</v>
      </c>
      <c r="AV355">
        <f t="shared" si="116"/>
        <v>0</v>
      </c>
      <c r="AW355">
        <f t="shared" si="117"/>
        <v>1</v>
      </c>
      <c r="AX355">
        <f t="shared" si="118"/>
        <v>0</v>
      </c>
      <c r="AY355">
        <f t="shared" si="119"/>
        <v>6</v>
      </c>
    </row>
    <row r="356" spans="1:51" x14ac:dyDescent="0.3">
      <c r="A356" s="1" t="s">
        <v>350</v>
      </c>
      <c r="B356" s="2">
        <v>109826917</v>
      </c>
      <c r="C356" s="3" t="s">
        <v>5337</v>
      </c>
      <c r="D356" s="5">
        <v>39.53</v>
      </c>
      <c r="E356" s="5">
        <v>3284.7869750899999</v>
      </c>
      <c r="F356" s="3" t="s">
        <v>4485</v>
      </c>
      <c r="G356" s="3" t="s">
        <v>4486</v>
      </c>
      <c r="H356" s="3" t="s">
        <v>4598</v>
      </c>
      <c r="I356" s="3" t="s">
        <v>4661</v>
      </c>
      <c r="J356" s="3" t="s">
        <v>4662</v>
      </c>
      <c r="K356" s="6">
        <v>1662600</v>
      </c>
      <c r="L356" s="6">
        <v>1655100</v>
      </c>
      <c r="M356" s="6">
        <v>298100</v>
      </c>
      <c r="N356" s="6">
        <v>283900</v>
      </c>
      <c r="O356" s="6">
        <v>274900</v>
      </c>
      <c r="P356" s="6">
        <v>261600</v>
      </c>
      <c r="Q356" s="6">
        <v>180300</v>
      </c>
      <c r="R356" s="6">
        <v>174100</v>
      </c>
      <c r="S356" s="6">
        <v>127100</v>
      </c>
      <c r="T356" s="6">
        <v>114700</v>
      </c>
      <c r="U356" s="6">
        <v>577500</v>
      </c>
      <c r="V356" s="6">
        <v>585000</v>
      </c>
      <c r="W356" s="6">
        <v>1218100</v>
      </c>
      <c r="X356" s="6">
        <v>1177300</v>
      </c>
      <c r="Y356" s="6">
        <v>778800</v>
      </c>
      <c r="Z356" s="6">
        <v>754600</v>
      </c>
      <c r="AA356" s="6">
        <v>368300</v>
      </c>
      <c r="AB356" s="6">
        <v>365100</v>
      </c>
      <c r="AC356" s="6">
        <v>83076603</v>
      </c>
      <c r="AD356" s="6">
        <v>83359426</v>
      </c>
      <c r="AF356">
        <f t="shared" si="100"/>
        <v>0.14801740415401035</v>
      </c>
      <c r="AG356">
        <f t="shared" si="101"/>
        <v>0.14788074407542681</v>
      </c>
      <c r="AH356">
        <f t="shared" si="102"/>
        <v>0.47409900664970034</v>
      </c>
      <c r="AI356">
        <f t="shared" si="103"/>
        <v>0.49689968572156629</v>
      </c>
      <c r="AJ356">
        <f t="shared" si="104"/>
        <v>2.114580505023079</v>
      </c>
      <c r="AK356">
        <f t="shared" si="105"/>
        <v>2.0668310052040537</v>
      </c>
      <c r="AL356">
        <f t="shared" si="106"/>
        <v>0.16534343798869242</v>
      </c>
      <c r="AM356">
        <f t="shared" si="107"/>
        <v>0.1580569149900308</v>
      </c>
      <c r="AN356">
        <f t="shared" si="108"/>
        <v>1.3649125687546177</v>
      </c>
      <c r="AO356">
        <f t="shared" si="109"/>
        <v>1.4058438800645545</v>
      </c>
      <c r="AP356">
        <f t="shared" si="110"/>
        <v>1</v>
      </c>
      <c r="AQ356">
        <f t="shared" si="111"/>
        <v>1</v>
      </c>
      <c r="AR356">
        <f t="shared" si="112"/>
        <v>1</v>
      </c>
      <c r="AS356">
        <f t="shared" si="113"/>
        <v>0</v>
      </c>
      <c r="AT356">
        <f t="shared" si="114"/>
        <v>1</v>
      </c>
      <c r="AU356">
        <f t="shared" si="115"/>
        <v>1</v>
      </c>
      <c r="AV356">
        <f t="shared" si="116"/>
        <v>1</v>
      </c>
      <c r="AW356">
        <f t="shared" si="117"/>
        <v>0</v>
      </c>
      <c r="AX356">
        <f t="shared" si="118"/>
        <v>1</v>
      </c>
      <c r="AY356">
        <f t="shared" si="119"/>
        <v>7</v>
      </c>
    </row>
    <row r="357" spans="1:51" x14ac:dyDescent="0.3">
      <c r="A357" s="1" t="s">
        <v>351</v>
      </c>
      <c r="B357" s="2">
        <v>4150289</v>
      </c>
      <c r="C357" s="3" t="s">
        <v>5335</v>
      </c>
      <c r="D357" s="5">
        <v>15.7</v>
      </c>
      <c r="E357" s="5">
        <v>232.82993239999999</v>
      </c>
      <c r="F357" s="3" t="s">
        <v>4665</v>
      </c>
      <c r="G357" s="3" t="s">
        <v>4722</v>
      </c>
      <c r="H357" s="3" t="s">
        <v>4723</v>
      </c>
      <c r="I357" s="3" t="s">
        <v>4772</v>
      </c>
      <c r="J357" s="3" t="s">
        <v>4707</v>
      </c>
      <c r="K357" s="6">
        <v>747493</v>
      </c>
      <c r="L357" s="6">
        <v>760078</v>
      </c>
      <c r="M357" s="6">
        <v>178936</v>
      </c>
      <c r="N357" s="6">
        <v>181447</v>
      </c>
      <c r="O357" s="6">
        <v>28066</v>
      </c>
      <c r="P357" s="6">
        <v>32375</v>
      </c>
      <c r="Q357" s="6">
        <v>-43378</v>
      </c>
      <c r="R357" s="6">
        <v>-7646</v>
      </c>
      <c r="S357" s="6">
        <v>119574</v>
      </c>
      <c r="T357" s="6">
        <v>109713</v>
      </c>
      <c r="U357" s="6">
        <v>599767</v>
      </c>
      <c r="V357" s="6">
        <v>562704</v>
      </c>
      <c r="W357" s="6">
        <v>1751381</v>
      </c>
      <c r="X357" s="6">
        <v>1772341</v>
      </c>
      <c r="Y357" s="6">
        <v>325606</v>
      </c>
      <c r="Z357" s="6">
        <v>295896</v>
      </c>
      <c r="AA357" s="6">
        <v>268430</v>
      </c>
      <c r="AB357" s="6">
        <v>268885</v>
      </c>
      <c r="AC357" s="6">
        <v>14829932</v>
      </c>
      <c r="AD357" s="6">
        <v>14829932</v>
      </c>
      <c r="AF357">
        <f t="shared" si="100"/>
        <v>-2.4767883173335784E-2</v>
      </c>
      <c r="AG357">
        <f t="shared" si="101"/>
        <v>-4.314068229533707E-3</v>
      </c>
      <c r="AH357">
        <f t="shared" si="102"/>
        <v>0.34245375506528847</v>
      </c>
      <c r="AI357">
        <f t="shared" si="103"/>
        <v>0.31749194991257323</v>
      </c>
      <c r="AJ357">
        <f t="shared" si="104"/>
        <v>1.2130015274000669</v>
      </c>
      <c r="AK357">
        <f t="shared" si="105"/>
        <v>1.1004555851014375</v>
      </c>
      <c r="AL357">
        <f t="shared" si="106"/>
        <v>3.7546839903517489E-2</v>
      </c>
      <c r="AM357">
        <f t="shared" si="107"/>
        <v>4.259431268896087E-2</v>
      </c>
      <c r="AN357">
        <f t="shared" si="108"/>
        <v>0.42680204935419536</v>
      </c>
      <c r="AO357">
        <f t="shared" si="109"/>
        <v>0.42885539520893551</v>
      </c>
      <c r="AP357">
        <f t="shared" si="110"/>
        <v>0</v>
      </c>
      <c r="AQ357">
        <f t="shared" si="111"/>
        <v>1</v>
      </c>
      <c r="AR357">
        <f t="shared" si="112"/>
        <v>0</v>
      </c>
      <c r="AS357">
        <f t="shared" si="113"/>
        <v>1</v>
      </c>
      <c r="AT357">
        <f t="shared" si="114"/>
        <v>0</v>
      </c>
      <c r="AU357">
        <f t="shared" si="115"/>
        <v>1</v>
      </c>
      <c r="AV357">
        <f t="shared" si="116"/>
        <v>0</v>
      </c>
      <c r="AW357">
        <f t="shared" si="117"/>
        <v>0</v>
      </c>
      <c r="AX357">
        <f t="shared" si="118"/>
        <v>0</v>
      </c>
      <c r="AY357">
        <f t="shared" si="119"/>
        <v>3</v>
      </c>
    </row>
    <row r="358" spans="1:51" x14ac:dyDescent="0.3">
      <c r="A358" s="1" t="s">
        <v>352</v>
      </c>
      <c r="B358" s="2">
        <v>4971234</v>
      </c>
      <c r="C358" s="3" t="s">
        <v>5336</v>
      </c>
      <c r="D358" s="5">
        <v>10.55</v>
      </c>
      <c r="E358" s="5">
        <v>303.60925040000001</v>
      </c>
      <c r="F358" s="3" t="s">
        <v>4500</v>
      </c>
      <c r="G358" s="3" t="s">
        <v>4539</v>
      </c>
      <c r="H358" s="3" t="s">
        <v>4539</v>
      </c>
      <c r="I358" s="3" t="s">
        <v>4540</v>
      </c>
      <c r="J358" s="3" t="s">
        <v>4541</v>
      </c>
      <c r="K358" s="6">
        <v>662</v>
      </c>
      <c r="L358" s="6">
        <v>640</v>
      </c>
      <c r="M358" s="6">
        <v>-18098</v>
      </c>
      <c r="N358" s="6">
        <v>-18620</v>
      </c>
      <c r="O358" s="6">
        <v>-19261</v>
      </c>
      <c r="P358" s="6">
        <v>-19814</v>
      </c>
      <c r="Q358" s="6">
        <v>-18358</v>
      </c>
      <c r="R358" s="6">
        <v>-18802</v>
      </c>
      <c r="S358" s="6">
        <v>-13116</v>
      </c>
      <c r="T358" s="6">
        <v>-13698</v>
      </c>
      <c r="U358" s="6" t="s">
        <v>4474</v>
      </c>
      <c r="V358" s="6" t="s">
        <v>4474</v>
      </c>
      <c r="W358" s="6">
        <v>20140</v>
      </c>
      <c r="X358" s="6">
        <v>21868</v>
      </c>
      <c r="Y358" s="6">
        <v>17792</v>
      </c>
      <c r="Z358" s="6">
        <v>18946</v>
      </c>
      <c r="AA358" s="6">
        <v>3386</v>
      </c>
      <c r="AB358" s="6">
        <v>3144</v>
      </c>
      <c r="AC358" s="6">
        <v>28289000</v>
      </c>
      <c r="AD358" s="6">
        <v>27610000</v>
      </c>
      <c r="AF358">
        <f t="shared" si="100"/>
        <v>-0.91151936444885795</v>
      </c>
      <c r="AG358">
        <f t="shared" si="101"/>
        <v>-0.8597951344430218</v>
      </c>
      <c r="AH358" t="e">
        <f t="shared" si="102"/>
        <v>#VALUE!</v>
      </c>
      <c r="AI358" t="e">
        <f t="shared" si="103"/>
        <v>#VALUE!</v>
      </c>
      <c r="AJ358">
        <f t="shared" si="104"/>
        <v>5.25457767277023</v>
      </c>
      <c r="AK358">
        <f t="shared" si="105"/>
        <v>6.026081424936387</v>
      </c>
      <c r="AL358">
        <f t="shared" si="106"/>
        <v>-29.095166163141993</v>
      </c>
      <c r="AM358">
        <f t="shared" si="107"/>
        <v>-30.959375000000001</v>
      </c>
      <c r="AN358">
        <f t="shared" si="108"/>
        <v>3.2869910625620655E-2</v>
      </c>
      <c r="AO358">
        <f t="shared" si="109"/>
        <v>2.9266508139747575E-2</v>
      </c>
      <c r="AP358">
        <f t="shared" si="110"/>
        <v>0</v>
      </c>
      <c r="AQ358">
        <f t="shared" si="111"/>
        <v>0</v>
      </c>
      <c r="AR358">
        <f t="shared" si="112"/>
        <v>0</v>
      </c>
      <c r="AS358">
        <f t="shared" si="113"/>
        <v>1</v>
      </c>
      <c r="AT358">
        <f t="shared" si="114"/>
        <v>0</v>
      </c>
      <c r="AU358">
        <f t="shared" si="115"/>
        <v>0</v>
      </c>
      <c r="AV358">
        <f t="shared" si="116"/>
        <v>1</v>
      </c>
      <c r="AW358">
        <f t="shared" si="117"/>
        <v>1</v>
      </c>
      <c r="AX358">
        <f t="shared" si="118"/>
        <v>0</v>
      </c>
      <c r="AY358">
        <f t="shared" si="119"/>
        <v>3</v>
      </c>
    </row>
    <row r="359" spans="1:51" x14ac:dyDescent="0.3">
      <c r="A359" s="1" t="s">
        <v>353</v>
      </c>
      <c r="B359" s="2">
        <v>29188222</v>
      </c>
      <c r="C359" s="3" t="s">
        <v>5335</v>
      </c>
      <c r="D359" s="5">
        <v>24.99</v>
      </c>
      <c r="E359" s="5">
        <v>3438.50494764</v>
      </c>
      <c r="F359" s="3" t="s">
        <v>4475</v>
      </c>
      <c r="G359" s="3" t="s">
        <v>4529</v>
      </c>
      <c r="H359" s="3" t="s">
        <v>4530</v>
      </c>
      <c r="I359" s="3" t="s">
        <v>4611</v>
      </c>
      <c r="J359" s="3" t="s">
        <v>4785</v>
      </c>
      <c r="K359" s="6">
        <v>926149.06568529177</v>
      </c>
      <c r="L359" s="6">
        <v>839835.17145026976</v>
      </c>
      <c r="M359" s="6">
        <v>207153.07471225481</v>
      </c>
      <c r="N359" s="6">
        <v>186247.32518566647</v>
      </c>
      <c r="O359" s="6">
        <v>197554.18346552236</v>
      </c>
      <c r="P359" s="6">
        <v>176085.09945541035</v>
      </c>
      <c r="Q359" s="6">
        <v>161379.99641558336</v>
      </c>
      <c r="R359" s="6">
        <v>144496.25892403489</v>
      </c>
      <c r="S359" s="6">
        <v>238418.59422413373</v>
      </c>
      <c r="T359" s="6">
        <v>253001.25556003657</v>
      </c>
      <c r="U359" s="6">
        <v>285.1236723929004</v>
      </c>
      <c r="V359" s="6">
        <v>275.22052044200416</v>
      </c>
      <c r="W359" s="6">
        <v>1027774.7522988096</v>
      </c>
      <c r="X359" s="6">
        <v>1002501.7545308179</v>
      </c>
      <c r="Y359" s="6">
        <v>722841.25739539531</v>
      </c>
      <c r="Z359" s="6">
        <v>694316.14581183181</v>
      </c>
      <c r="AA359" s="6">
        <v>366217.97704754438</v>
      </c>
      <c r="AB359" s="6">
        <v>349262.27139495523</v>
      </c>
      <c r="AC359" s="6">
        <v>137976275</v>
      </c>
      <c r="AD359" s="6">
        <v>137748003</v>
      </c>
      <c r="AF359">
        <f t="shared" si="100"/>
        <v>0.15701883710864364</v>
      </c>
      <c r="AG359">
        <f t="shared" si="101"/>
        <v>0.14413566686639942</v>
      </c>
      <c r="AH359">
        <f t="shared" si="102"/>
        <v>2.7741844383233604E-4</v>
      </c>
      <c r="AI359">
        <f t="shared" si="103"/>
        <v>2.745337045029018E-4</v>
      </c>
      <c r="AJ359">
        <f t="shared" si="104"/>
        <v>1.9738005851677571</v>
      </c>
      <c r="AK359">
        <f t="shared" si="105"/>
        <v>1.9879506109799083</v>
      </c>
      <c r="AL359">
        <f t="shared" si="106"/>
        <v>0.21330711306105432</v>
      </c>
      <c r="AM359">
        <f t="shared" si="107"/>
        <v>0.20966626004878758</v>
      </c>
      <c r="AN359">
        <f t="shared" si="108"/>
        <v>0.90112066249320388</v>
      </c>
      <c r="AO359">
        <f t="shared" si="109"/>
        <v>0.837739353227688</v>
      </c>
      <c r="AP359">
        <f t="shared" si="110"/>
        <v>1</v>
      </c>
      <c r="AQ359">
        <f t="shared" si="111"/>
        <v>1</v>
      </c>
      <c r="AR359">
        <f t="shared" si="112"/>
        <v>1</v>
      </c>
      <c r="AS359">
        <f t="shared" si="113"/>
        <v>1</v>
      </c>
      <c r="AT359">
        <f t="shared" si="114"/>
        <v>0</v>
      </c>
      <c r="AU359">
        <f t="shared" si="115"/>
        <v>0</v>
      </c>
      <c r="AV359">
        <f t="shared" si="116"/>
        <v>1</v>
      </c>
      <c r="AW359">
        <f t="shared" si="117"/>
        <v>1</v>
      </c>
      <c r="AX359">
        <f t="shared" si="118"/>
        <v>0</v>
      </c>
      <c r="AY359">
        <f t="shared" si="119"/>
        <v>6</v>
      </c>
    </row>
    <row r="360" spans="1:51" x14ac:dyDescent="0.3">
      <c r="A360" s="1" t="s">
        <v>354</v>
      </c>
      <c r="B360" s="2">
        <v>4813161</v>
      </c>
      <c r="C360" s="3" t="s">
        <v>5338</v>
      </c>
      <c r="D360" s="5">
        <v>34.39</v>
      </c>
      <c r="E360" s="5">
        <v>1676.62430189</v>
      </c>
      <c r="F360" s="3" t="s">
        <v>4470</v>
      </c>
      <c r="G360" s="3" t="s">
        <v>4512</v>
      </c>
      <c r="H360" s="3" t="s">
        <v>4513</v>
      </c>
      <c r="I360" s="3" t="s">
        <v>4514</v>
      </c>
      <c r="J360" s="3" t="s">
        <v>4515</v>
      </c>
      <c r="K360" s="6">
        <v>447573</v>
      </c>
      <c r="L360" s="6">
        <v>429953</v>
      </c>
      <c r="M360" s="6">
        <v>-16072</v>
      </c>
      <c r="N360" s="6">
        <v>-17519</v>
      </c>
      <c r="O360" s="6">
        <v>-34158</v>
      </c>
      <c r="P360" s="6">
        <v>-34788</v>
      </c>
      <c r="Q360" s="6">
        <v>-38919</v>
      </c>
      <c r="R360" s="6">
        <v>-40121</v>
      </c>
      <c r="S360" s="6">
        <v>10398</v>
      </c>
      <c r="T360" s="6">
        <v>-8084</v>
      </c>
      <c r="U360" s="6">
        <v>61865</v>
      </c>
      <c r="V360" s="6">
        <v>61865</v>
      </c>
      <c r="W360" s="6">
        <v>615068</v>
      </c>
      <c r="X360" s="6">
        <v>597273</v>
      </c>
      <c r="Y360" s="6">
        <v>269286</v>
      </c>
      <c r="Z360" s="6">
        <v>252852</v>
      </c>
      <c r="AA360" s="6">
        <v>74431</v>
      </c>
      <c r="AB360" s="6">
        <v>61225</v>
      </c>
      <c r="AC360" s="6">
        <v>48748000</v>
      </c>
      <c r="AD360" s="6">
        <v>48686000</v>
      </c>
      <c r="AF360">
        <f t="shared" si="100"/>
        <v>-6.3275930466224872E-2</v>
      </c>
      <c r="AG360">
        <f t="shared" si="101"/>
        <v>-6.7173637515842835E-2</v>
      </c>
      <c r="AH360">
        <f t="shared" si="102"/>
        <v>0.10058237463174803</v>
      </c>
      <c r="AI360">
        <f t="shared" si="103"/>
        <v>0.10357910034439863</v>
      </c>
      <c r="AJ360">
        <f t="shared" si="104"/>
        <v>3.6179280138651904</v>
      </c>
      <c r="AK360">
        <f t="shared" si="105"/>
        <v>4.1298815843201311</v>
      </c>
      <c r="AL360">
        <f t="shared" si="106"/>
        <v>-7.6318276571643057E-2</v>
      </c>
      <c r="AM360">
        <f t="shared" si="107"/>
        <v>-8.0911169360371946E-2</v>
      </c>
      <c r="AN360">
        <f t="shared" si="108"/>
        <v>0.72768051662580402</v>
      </c>
      <c r="AO360">
        <f t="shared" si="109"/>
        <v>0.71986009747636337</v>
      </c>
      <c r="AP360">
        <f t="shared" si="110"/>
        <v>0</v>
      </c>
      <c r="AQ360">
        <f t="shared" si="111"/>
        <v>1</v>
      </c>
      <c r="AR360">
        <f t="shared" si="112"/>
        <v>1</v>
      </c>
      <c r="AS360">
        <f t="shared" si="113"/>
        <v>1</v>
      </c>
      <c r="AT360">
        <f t="shared" si="114"/>
        <v>1</v>
      </c>
      <c r="AU360">
        <f t="shared" si="115"/>
        <v>0</v>
      </c>
      <c r="AV360">
        <f t="shared" si="116"/>
        <v>1</v>
      </c>
      <c r="AW360">
        <f t="shared" si="117"/>
        <v>1</v>
      </c>
      <c r="AX360">
        <f t="shared" si="118"/>
        <v>0</v>
      </c>
      <c r="AY360">
        <f t="shared" si="119"/>
        <v>6</v>
      </c>
    </row>
    <row r="361" spans="1:51" x14ac:dyDescent="0.3">
      <c r="A361" s="1" t="s">
        <v>355</v>
      </c>
      <c r="B361" s="2">
        <v>100877</v>
      </c>
      <c r="C361" s="3" t="s">
        <v>5338</v>
      </c>
      <c r="D361" s="5">
        <v>22.05</v>
      </c>
      <c r="E361" s="5">
        <v>77.036062950000002</v>
      </c>
      <c r="F361" s="3" t="s">
        <v>4480</v>
      </c>
      <c r="G361" s="3" t="s">
        <v>4481</v>
      </c>
      <c r="H361" s="3" t="s">
        <v>4481</v>
      </c>
      <c r="I361" s="3" t="s">
        <v>4482</v>
      </c>
      <c r="J361" s="3" t="s">
        <v>4786</v>
      </c>
      <c r="K361" s="6">
        <v>23415</v>
      </c>
      <c r="L361" s="6">
        <v>22916</v>
      </c>
      <c r="M361" s="6" t="s">
        <v>4474</v>
      </c>
      <c r="N361" s="6" t="s">
        <v>4474</v>
      </c>
      <c r="O361" s="6">
        <v>12168</v>
      </c>
      <c r="P361" s="6">
        <v>10777</v>
      </c>
      <c r="Q361" s="6">
        <v>852</v>
      </c>
      <c r="R361" s="6">
        <v>608</v>
      </c>
      <c r="S361" s="6">
        <v>9218</v>
      </c>
      <c r="T361" s="6">
        <v>10653</v>
      </c>
      <c r="U361" s="6" t="s">
        <v>4474</v>
      </c>
      <c r="V361" s="6" t="s">
        <v>4474</v>
      </c>
      <c r="W361" s="6">
        <v>990143</v>
      </c>
      <c r="X361" s="6">
        <v>1025054</v>
      </c>
      <c r="Y361" s="6" t="s">
        <v>4474</v>
      </c>
      <c r="Z361" s="6" t="s">
        <v>4474</v>
      </c>
      <c r="AA361" s="6" t="s">
        <v>4474</v>
      </c>
      <c r="AB361" s="6" t="s">
        <v>4474</v>
      </c>
      <c r="AC361" s="6">
        <v>3493699</v>
      </c>
      <c r="AD361" s="6">
        <v>3493699</v>
      </c>
      <c r="AF361">
        <f t="shared" si="100"/>
        <v>8.6048176879501242E-4</v>
      </c>
      <c r="AG361">
        <f t="shared" si="101"/>
        <v>5.931394833833144E-4</v>
      </c>
      <c r="AH361" t="e">
        <f t="shared" si="102"/>
        <v>#VALUE!</v>
      </c>
      <c r="AI361" t="e">
        <f t="shared" si="103"/>
        <v>#VALUE!</v>
      </c>
      <c r="AJ361" t="e">
        <f t="shared" si="104"/>
        <v>#VALUE!</v>
      </c>
      <c r="AK361" t="e">
        <f t="shared" si="105"/>
        <v>#VALUE!</v>
      </c>
      <c r="AL361">
        <f t="shared" si="106"/>
        <v>0.51966688020499685</v>
      </c>
      <c r="AM361">
        <f t="shared" si="107"/>
        <v>0.47028277186245421</v>
      </c>
      <c r="AN361">
        <f t="shared" si="108"/>
        <v>2.3648099314947438E-2</v>
      </c>
      <c r="AO361">
        <f t="shared" si="109"/>
        <v>2.2355895396730319E-2</v>
      </c>
      <c r="AP361">
        <f t="shared" si="110"/>
        <v>1</v>
      </c>
      <c r="AQ361">
        <f t="shared" si="111"/>
        <v>1</v>
      </c>
      <c r="AR361">
        <f t="shared" si="112"/>
        <v>1</v>
      </c>
      <c r="AS361">
        <f t="shared" si="113"/>
        <v>1</v>
      </c>
      <c r="AT361">
        <f t="shared" si="114"/>
        <v>0</v>
      </c>
      <c r="AU361">
        <f t="shared" si="115"/>
        <v>0</v>
      </c>
      <c r="AV361">
        <f t="shared" si="116"/>
        <v>1</v>
      </c>
      <c r="AW361">
        <f t="shared" si="117"/>
        <v>1</v>
      </c>
      <c r="AX361">
        <f t="shared" si="118"/>
        <v>0</v>
      </c>
      <c r="AY361">
        <f t="shared" si="119"/>
        <v>6</v>
      </c>
    </row>
    <row r="362" spans="1:51" x14ac:dyDescent="0.3">
      <c r="A362" s="1" t="s">
        <v>356</v>
      </c>
      <c r="B362" s="2">
        <v>4150499</v>
      </c>
      <c r="C362" s="3" t="s">
        <v>5335</v>
      </c>
      <c r="D362" s="7">
        <v>10.32</v>
      </c>
      <c r="E362" s="5">
        <v>309.08020224000001</v>
      </c>
      <c r="F362" s="3" t="s">
        <v>4500</v>
      </c>
      <c r="G362" s="3" t="s">
        <v>4574</v>
      </c>
      <c r="H362" s="3" t="s">
        <v>4575</v>
      </c>
      <c r="I362" s="3" t="s">
        <v>4575</v>
      </c>
      <c r="J362" s="3" t="s">
        <v>4736</v>
      </c>
      <c r="K362" s="6">
        <v>244181</v>
      </c>
      <c r="L362" s="6">
        <v>245529</v>
      </c>
      <c r="M362" s="6">
        <v>23735</v>
      </c>
      <c r="N362" s="6">
        <v>24290</v>
      </c>
      <c r="O362" s="6">
        <v>20323</v>
      </c>
      <c r="P362" s="6">
        <v>21230</v>
      </c>
      <c r="Q362" s="6">
        <v>12191</v>
      </c>
      <c r="R362" s="6">
        <v>13764</v>
      </c>
      <c r="S362" s="6">
        <v>29221</v>
      </c>
      <c r="T362" s="6">
        <v>21547</v>
      </c>
      <c r="U362" s="6" t="s">
        <v>4474</v>
      </c>
      <c r="V362" s="6" t="s">
        <v>4474</v>
      </c>
      <c r="W362" s="6">
        <v>326433</v>
      </c>
      <c r="X362" s="6">
        <v>329763</v>
      </c>
      <c r="Y362" s="6">
        <v>151812</v>
      </c>
      <c r="Z362" s="6">
        <v>144217</v>
      </c>
      <c r="AA362" s="6">
        <v>74794</v>
      </c>
      <c r="AB362" s="6">
        <v>77390</v>
      </c>
      <c r="AC362" s="6">
        <v>30218000</v>
      </c>
      <c r="AD362" s="6">
        <v>30341000</v>
      </c>
      <c r="AF362">
        <f t="shared" si="100"/>
        <v>3.7346101650262073E-2</v>
      </c>
      <c r="AG362">
        <f t="shared" si="101"/>
        <v>4.1739067148224632E-2</v>
      </c>
      <c r="AH362" t="e">
        <f t="shared" si="102"/>
        <v>#VALUE!</v>
      </c>
      <c r="AI362" t="e">
        <f t="shared" si="103"/>
        <v>#VALUE!</v>
      </c>
      <c r="AJ362">
        <f t="shared" si="104"/>
        <v>2.0297350054817231</v>
      </c>
      <c r="AK362">
        <f t="shared" si="105"/>
        <v>1.8635094973510788</v>
      </c>
      <c r="AL362">
        <f t="shared" si="106"/>
        <v>8.3229243880564005E-2</v>
      </c>
      <c r="AM362">
        <f t="shared" si="107"/>
        <v>8.6466364462039105E-2</v>
      </c>
      <c r="AN362">
        <f t="shared" si="108"/>
        <v>0.74802792609815794</v>
      </c>
      <c r="AO362">
        <f t="shared" si="109"/>
        <v>0.74456200362078218</v>
      </c>
      <c r="AP362">
        <f t="shared" si="110"/>
        <v>1</v>
      </c>
      <c r="AQ362">
        <f t="shared" si="111"/>
        <v>1</v>
      </c>
      <c r="AR362">
        <f t="shared" si="112"/>
        <v>0</v>
      </c>
      <c r="AS362">
        <f t="shared" si="113"/>
        <v>1</v>
      </c>
      <c r="AT362">
        <f t="shared" si="114"/>
        <v>0</v>
      </c>
      <c r="AU362">
        <f t="shared" si="115"/>
        <v>1</v>
      </c>
      <c r="AV362">
        <f t="shared" si="116"/>
        <v>0</v>
      </c>
      <c r="AW362">
        <f t="shared" si="117"/>
        <v>1</v>
      </c>
      <c r="AX362">
        <f t="shared" si="118"/>
        <v>1</v>
      </c>
      <c r="AY362">
        <f t="shared" si="119"/>
        <v>6</v>
      </c>
    </row>
    <row r="363" spans="1:51" x14ac:dyDescent="0.3">
      <c r="A363" s="1" t="s">
        <v>357</v>
      </c>
      <c r="B363" s="2">
        <v>4970970</v>
      </c>
      <c r="C363" s="3" t="s">
        <v>5336</v>
      </c>
      <c r="D363" s="5">
        <v>14.78</v>
      </c>
      <c r="E363" s="5">
        <v>179.99276140000001</v>
      </c>
      <c r="F363" s="3" t="s">
        <v>4500</v>
      </c>
      <c r="G363" s="3" t="s">
        <v>4501</v>
      </c>
      <c r="H363" s="3" t="s">
        <v>4502</v>
      </c>
      <c r="I363" s="3" t="s">
        <v>4538</v>
      </c>
      <c r="J363" s="3" t="s">
        <v>4504</v>
      </c>
      <c r="K363" s="6">
        <v>33348</v>
      </c>
      <c r="L363" s="6">
        <v>32261</v>
      </c>
      <c r="M363" s="6">
        <v>618</v>
      </c>
      <c r="N363" s="6">
        <v>-1557</v>
      </c>
      <c r="O363" s="6">
        <v>-234</v>
      </c>
      <c r="P363" s="6">
        <v>-2380</v>
      </c>
      <c r="Q363" s="6">
        <v>-3299</v>
      </c>
      <c r="R363" s="6">
        <v>-3452</v>
      </c>
      <c r="S363" s="6">
        <v>2999</v>
      </c>
      <c r="T363" s="6">
        <v>1122</v>
      </c>
      <c r="U363" s="6">
        <v>6796</v>
      </c>
      <c r="V363" s="6">
        <v>6773</v>
      </c>
      <c r="W363" s="6">
        <v>29390</v>
      </c>
      <c r="X363" s="6">
        <v>22004</v>
      </c>
      <c r="Y363" s="6">
        <v>11396</v>
      </c>
      <c r="Z363" s="6">
        <v>11556</v>
      </c>
      <c r="AA363" s="6">
        <v>13610</v>
      </c>
      <c r="AB363" s="6">
        <v>9949</v>
      </c>
      <c r="AC363" s="6">
        <v>12034000</v>
      </c>
      <c r="AD363" s="6">
        <v>11808000</v>
      </c>
      <c r="AF363">
        <f t="shared" si="100"/>
        <v>-0.11224906430758762</v>
      </c>
      <c r="AG363">
        <f t="shared" si="101"/>
        <v>-0.15688056716960552</v>
      </c>
      <c r="AH363">
        <f t="shared" si="102"/>
        <v>0.23123511398434843</v>
      </c>
      <c r="AI363">
        <f t="shared" si="103"/>
        <v>0.30780767133248499</v>
      </c>
      <c r="AJ363">
        <f t="shared" si="104"/>
        <v>0.83732549595885375</v>
      </c>
      <c r="AK363">
        <f t="shared" si="105"/>
        <v>1.1615237712332898</v>
      </c>
      <c r="AL363">
        <f t="shared" si="106"/>
        <v>-7.0169125584742713E-3</v>
      </c>
      <c r="AM363">
        <f t="shared" si="107"/>
        <v>-7.377328663091659E-2</v>
      </c>
      <c r="AN363">
        <f t="shared" si="108"/>
        <v>1.1346716570261994</v>
      </c>
      <c r="AO363">
        <f t="shared" si="109"/>
        <v>1.4661425195419016</v>
      </c>
      <c r="AP363">
        <f t="shared" si="110"/>
        <v>0</v>
      </c>
      <c r="AQ363">
        <f t="shared" si="111"/>
        <v>1</v>
      </c>
      <c r="AR363">
        <f t="shared" si="112"/>
        <v>1</v>
      </c>
      <c r="AS363">
        <f t="shared" si="113"/>
        <v>1</v>
      </c>
      <c r="AT363">
        <f t="shared" si="114"/>
        <v>1</v>
      </c>
      <c r="AU363">
        <f t="shared" si="115"/>
        <v>0</v>
      </c>
      <c r="AV363">
        <f t="shared" si="116"/>
        <v>1</v>
      </c>
      <c r="AW363">
        <f t="shared" si="117"/>
        <v>0</v>
      </c>
      <c r="AX363">
        <f t="shared" si="118"/>
        <v>0</v>
      </c>
      <c r="AY363">
        <f t="shared" si="119"/>
        <v>5</v>
      </c>
    </row>
    <row r="364" spans="1:51" x14ac:dyDescent="0.3">
      <c r="A364" s="1" t="s">
        <v>358</v>
      </c>
      <c r="B364" s="2">
        <v>5253117</v>
      </c>
      <c r="C364" s="3" t="s">
        <v>5337</v>
      </c>
      <c r="D364" s="7">
        <v>7.28</v>
      </c>
      <c r="E364" s="5">
        <v>538.11996055999998</v>
      </c>
      <c r="F364" s="3" t="s">
        <v>4470</v>
      </c>
      <c r="G364" s="3" t="s">
        <v>4512</v>
      </c>
      <c r="H364" s="3" t="s">
        <v>4522</v>
      </c>
      <c r="I364" s="3" t="s">
        <v>4523</v>
      </c>
      <c r="J364" s="3" t="s">
        <v>4787</v>
      </c>
      <c r="K364" s="6">
        <v>1155474.2927863828</v>
      </c>
      <c r="L364" s="6">
        <v>1132213.2266313562</v>
      </c>
      <c r="M364" s="6">
        <v>245941.75084473423</v>
      </c>
      <c r="N364" s="6">
        <v>227098.39247287848</v>
      </c>
      <c r="O364" s="6">
        <v>197398.30943419266</v>
      </c>
      <c r="P364" s="6">
        <v>177226.13895802575</v>
      </c>
      <c r="Q364" s="6">
        <v>-31750.172677275699</v>
      </c>
      <c r="R364" s="6">
        <v>-63500.794603759619</v>
      </c>
      <c r="S364" s="6">
        <v>165136.91237613047</v>
      </c>
      <c r="T364" s="6">
        <v>156493.62586436694</v>
      </c>
      <c r="U364" s="6">
        <v>812239.16317091533</v>
      </c>
      <c r="V364" s="6">
        <v>885014.9962183449</v>
      </c>
      <c r="W364" s="6">
        <v>1922593.3096697859</v>
      </c>
      <c r="X364" s="6">
        <v>1954069.8432569178</v>
      </c>
      <c r="Y364" s="6">
        <v>438967.67774550931</v>
      </c>
      <c r="Z364" s="6">
        <v>414872.07573742274</v>
      </c>
      <c r="AA364" s="6">
        <v>499191.4058298376</v>
      </c>
      <c r="AB364" s="6">
        <v>505360.03964217717</v>
      </c>
      <c r="AC364" s="6">
        <v>74175069</v>
      </c>
      <c r="AD364" s="6">
        <v>73999926</v>
      </c>
      <c r="AF364">
        <f t="shared" si="100"/>
        <v>-1.651424277697551E-2</v>
      </c>
      <c r="AG364">
        <f t="shared" si="101"/>
        <v>-3.2496686248389459E-2</v>
      </c>
      <c r="AH364">
        <f t="shared" si="102"/>
        <v>0.42247060732278374</v>
      </c>
      <c r="AI364">
        <f t="shared" si="103"/>
        <v>0.45290857912389604</v>
      </c>
      <c r="AJ364">
        <f t="shared" si="104"/>
        <v>0.87935744209334987</v>
      </c>
      <c r="AK364">
        <f t="shared" si="105"/>
        <v>0.82094357130250162</v>
      </c>
      <c r="AL364">
        <f t="shared" si="106"/>
        <v>0.17083747398496774</v>
      </c>
      <c r="AM364">
        <f t="shared" si="107"/>
        <v>0.15653070887126266</v>
      </c>
      <c r="AN364">
        <f t="shared" si="108"/>
        <v>0.60099777055025783</v>
      </c>
      <c r="AO364">
        <f t="shared" si="109"/>
        <v>0.57941287540892406</v>
      </c>
      <c r="AP364">
        <f t="shared" si="110"/>
        <v>0</v>
      </c>
      <c r="AQ364">
        <f t="shared" si="111"/>
        <v>1</v>
      </c>
      <c r="AR364">
        <f t="shared" si="112"/>
        <v>1</v>
      </c>
      <c r="AS364">
        <f t="shared" si="113"/>
        <v>1</v>
      </c>
      <c r="AT364">
        <f t="shared" si="114"/>
        <v>1</v>
      </c>
      <c r="AU364">
        <f t="shared" si="115"/>
        <v>1</v>
      </c>
      <c r="AV364">
        <f t="shared" si="116"/>
        <v>1</v>
      </c>
      <c r="AW364">
        <f t="shared" si="117"/>
        <v>1</v>
      </c>
      <c r="AX364">
        <f t="shared" si="118"/>
        <v>0</v>
      </c>
      <c r="AY364">
        <f t="shared" si="119"/>
        <v>7</v>
      </c>
    </row>
    <row r="365" spans="1:51" x14ac:dyDescent="0.3">
      <c r="A365" s="1" t="s">
        <v>359</v>
      </c>
      <c r="B365" s="2">
        <v>5194459</v>
      </c>
      <c r="C365" s="3" t="s">
        <v>5338</v>
      </c>
      <c r="D365" s="5">
        <v>7.5</v>
      </c>
      <c r="E365" s="5">
        <v>374.63599499999998</v>
      </c>
      <c r="F365" s="3" t="s">
        <v>4470</v>
      </c>
      <c r="G365" s="3" t="s">
        <v>4471</v>
      </c>
      <c r="H365" s="3" t="s">
        <v>4489</v>
      </c>
      <c r="I365" s="3" t="s">
        <v>4489</v>
      </c>
      <c r="J365" s="3" t="s">
        <v>4495</v>
      </c>
      <c r="K365" s="6" t="s">
        <v>4474</v>
      </c>
      <c r="L365" s="6" t="s">
        <v>4474</v>
      </c>
      <c r="M365" s="6">
        <v>-91836</v>
      </c>
      <c r="N365" s="6">
        <v>-89062</v>
      </c>
      <c r="O365" s="6">
        <v>-93092</v>
      </c>
      <c r="P365" s="6">
        <v>-90348</v>
      </c>
      <c r="Q365" s="6">
        <v>-83216</v>
      </c>
      <c r="R365" s="6">
        <v>-80686</v>
      </c>
      <c r="S365" s="6">
        <v>-73240</v>
      </c>
      <c r="T365" s="6">
        <v>-73370</v>
      </c>
      <c r="U365" s="6" t="s">
        <v>4474</v>
      </c>
      <c r="V365" s="6" t="s">
        <v>4474</v>
      </c>
      <c r="W365" s="6">
        <v>205340</v>
      </c>
      <c r="X365" s="6">
        <v>218282</v>
      </c>
      <c r="Y365" s="6">
        <v>183481</v>
      </c>
      <c r="Z365" s="6">
        <v>195596</v>
      </c>
      <c r="AA365" s="6">
        <v>14714</v>
      </c>
      <c r="AB365" s="6">
        <v>10548</v>
      </c>
      <c r="AC365" s="6">
        <v>49778861</v>
      </c>
      <c r="AD365" s="6">
        <v>49583358</v>
      </c>
      <c r="AF365">
        <f t="shared" si="100"/>
        <v>-0.40525956949449693</v>
      </c>
      <c r="AG365">
        <f t="shared" si="101"/>
        <v>-0.36964110645861775</v>
      </c>
      <c r="AH365" t="e">
        <f t="shared" si="102"/>
        <v>#VALUE!</v>
      </c>
      <c r="AI365" t="e">
        <f t="shared" si="103"/>
        <v>#VALUE!</v>
      </c>
      <c r="AJ365">
        <f t="shared" si="104"/>
        <v>12.469824656789452</v>
      </c>
      <c r="AK365">
        <f t="shared" si="105"/>
        <v>18.543420553659463</v>
      </c>
      <c r="AL365" t="e">
        <f t="shared" si="106"/>
        <v>#VALUE!</v>
      </c>
      <c r="AM365" t="e">
        <f t="shared" si="107"/>
        <v>#VALUE!</v>
      </c>
      <c r="AN365" t="e">
        <f t="shared" si="108"/>
        <v>#VALUE!</v>
      </c>
      <c r="AO365" t="e">
        <f t="shared" si="109"/>
        <v>#VALUE!</v>
      </c>
      <c r="AP365">
        <f t="shared" si="110"/>
        <v>0</v>
      </c>
      <c r="AQ365">
        <f t="shared" si="111"/>
        <v>0</v>
      </c>
      <c r="AR365">
        <f t="shared" si="112"/>
        <v>0</v>
      </c>
      <c r="AS365">
        <f t="shared" si="113"/>
        <v>1</v>
      </c>
      <c r="AT365">
        <f t="shared" si="114"/>
        <v>0</v>
      </c>
      <c r="AU365">
        <f t="shared" si="115"/>
        <v>0</v>
      </c>
      <c r="AV365">
        <f t="shared" si="116"/>
        <v>0</v>
      </c>
      <c r="AW365">
        <f t="shared" si="117"/>
        <v>0</v>
      </c>
      <c r="AX365">
        <f t="shared" si="118"/>
        <v>0</v>
      </c>
      <c r="AY365">
        <f t="shared" si="119"/>
        <v>1</v>
      </c>
    </row>
    <row r="366" spans="1:51" x14ac:dyDescent="0.3">
      <c r="A366" s="1" t="s">
        <v>360</v>
      </c>
      <c r="B366" s="2">
        <v>4811521</v>
      </c>
      <c r="C366" s="3" t="s">
        <v>5338</v>
      </c>
      <c r="D366" s="7">
        <v>7.77</v>
      </c>
      <c r="E366" s="5">
        <v>1112.5029201299999</v>
      </c>
      <c r="F366" s="3" t="s">
        <v>4470</v>
      </c>
      <c r="G366" s="3" t="s">
        <v>4471</v>
      </c>
      <c r="H366" s="3" t="s">
        <v>4489</v>
      </c>
      <c r="I366" s="3" t="s">
        <v>4489</v>
      </c>
      <c r="J366" s="3" t="s">
        <v>4495</v>
      </c>
      <c r="K366" s="6">
        <v>220361</v>
      </c>
      <c r="L366" s="6">
        <v>207105</v>
      </c>
      <c r="M366" s="6">
        <v>495</v>
      </c>
      <c r="N366" s="6">
        <v>-27147</v>
      </c>
      <c r="O366" s="6">
        <v>-19037</v>
      </c>
      <c r="P366" s="6">
        <v>-47048</v>
      </c>
      <c r="Q366" s="6">
        <v>-22552</v>
      </c>
      <c r="R366" s="6">
        <v>-50349</v>
      </c>
      <c r="S366" s="6">
        <v>28586</v>
      </c>
      <c r="T366" s="6">
        <v>-1720</v>
      </c>
      <c r="U366" s="6" t="s">
        <v>4474</v>
      </c>
      <c r="V366" s="6" t="s">
        <v>4474</v>
      </c>
      <c r="W366" s="6">
        <v>549361</v>
      </c>
      <c r="X366" s="6">
        <v>523529</v>
      </c>
      <c r="Y366" s="6">
        <v>440459</v>
      </c>
      <c r="Z366" s="6">
        <v>409666</v>
      </c>
      <c r="AA366" s="6">
        <v>78609</v>
      </c>
      <c r="AB366" s="6">
        <v>76903</v>
      </c>
      <c r="AC366" s="6">
        <v>143109000</v>
      </c>
      <c r="AD366" s="6">
        <v>142984000</v>
      </c>
      <c r="AF366">
        <f t="shared" si="100"/>
        <v>-4.105133054585236E-2</v>
      </c>
      <c r="AG366">
        <f t="shared" si="101"/>
        <v>-9.6172322832164023E-2</v>
      </c>
      <c r="AH366" t="e">
        <f t="shared" si="102"/>
        <v>#VALUE!</v>
      </c>
      <c r="AI366" t="e">
        <f t="shared" si="103"/>
        <v>#VALUE!</v>
      </c>
      <c r="AJ366">
        <f t="shared" si="104"/>
        <v>5.6031624877558546</v>
      </c>
      <c r="AK366">
        <f t="shared" si="105"/>
        <v>5.3270483596218616</v>
      </c>
      <c r="AL366">
        <f t="shared" si="106"/>
        <v>-8.6390059947086831E-2</v>
      </c>
      <c r="AM366">
        <f t="shared" si="107"/>
        <v>-0.22716979310011831</v>
      </c>
      <c r="AN366">
        <f t="shared" si="108"/>
        <v>0.40112239492792534</v>
      </c>
      <c r="AO366">
        <f t="shared" si="109"/>
        <v>0.39559413136617072</v>
      </c>
      <c r="AP366">
        <f t="shared" si="110"/>
        <v>0</v>
      </c>
      <c r="AQ366">
        <f t="shared" si="111"/>
        <v>1</v>
      </c>
      <c r="AR366">
        <f t="shared" si="112"/>
        <v>1</v>
      </c>
      <c r="AS366">
        <f t="shared" si="113"/>
        <v>1</v>
      </c>
      <c r="AT366">
        <f t="shared" si="114"/>
        <v>0</v>
      </c>
      <c r="AU366">
        <f t="shared" si="115"/>
        <v>1</v>
      </c>
      <c r="AV366">
        <f t="shared" si="116"/>
        <v>1</v>
      </c>
      <c r="AW366">
        <f t="shared" si="117"/>
        <v>1</v>
      </c>
      <c r="AX366">
        <f t="shared" si="118"/>
        <v>0</v>
      </c>
      <c r="AY366">
        <f t="shared" si="119"/>
        <v>6</v>
      </c>
    </row>
    <row r="367" spans="1:51" x14ac:dyDescent="0.3">
      <c r="A367" s="1" t="s">
        <v>361</v>
      </c>
      <c r="B367" s="2">
        <v>10833162</v>
      </c>
      <c r="C367" s="3" t="s">
        <v>5336</v>
      </c>
      <c r="D367" s="7">
        <v>6.16</v>
      </c>
      <c r="E367" s="5">
        <v>36.871721039999997</v>
      </c>
      <c r="F367" s="3" t="s">
        <v>4500</v>
      </c>
      <c r="G367" s="3" t="s">
        <v>4501</v>
      </c>
      <c r="H367" s="3" t="s">
        <v>4502</v>
      </c>
      <c r="I367" s="3" t="s">
        <v>4538</v>
      </c>
      <c r="J367" s="3" t="s">
        <v>4504</v>
      </c>
      <c r="K367" s="6">
        <v>41720.549479638328</v>
      </c>
      <c r="L367" s="6">
        <v>40911.599724282663</v>
      </c>
      <c r="M367" s="6">
        <v>-3595.7131928938988</v>
      </c>
      <c r="N367" s="6">
        <v>-2890.0802762243188</v>
      </c>
      <c r="O367" s="6">
        <v>-3858.9428677854849</v>
      </c>
      <c r="P367" s="6">
        <v>-3597.0213308541774</v>
      </c>
      <c r="Q367" s="6">
        <v>-3162.7833530234061</v>
      </c>
      <c r="R367" s="6">
        <v>-3823.8517808999577</v>
      </c>
      <c r="S367" s="6" t="s">
        <v>4474</v>
      </c>
      <c r="T367" s="6" t="s">
        <v>4474</v>
      </c>
      <c r="U367" s="6" t="s">
        <v>4474</v>
      </c>
      <c r="V367" s="6" t="s">
        <v>4474</v>
      </c>
      <c r="W367" s="6">
        <v>50956.162235369593</v>
      </c>
      <c r="X367" s="6">
        <v>46108.381840950067</v>
      </c>
      <c r="Y367" s="6">
        <v>23069.498895145771</v>
      </c>
      <c r="Z367" s="6">
        <v>21551.280463471358</v>
      </c>
      <c r="AA367" s="6">
        <v>33972.485565614086</v>
      </c>
      <c r="AB367" s="6">
        <v>31407.752962060855</v>
      </c>
      <c r="AC367" s="6">
        <v>5978797</v>
      </c>
      <c r="AD367" s="6">
        <v>5970294</v>
      </c>
      <c r="AF367">
        <f t="shared" si="100"/>
        <v>-6.2068711894241929E-2</v>
      </c>
      <c r="AG367">
        <f t="shared" si="101"/>
        <v>-8.293181474227955E-2</v>
      </c>
      <c r="AH367" t="e">
        <f t="shared" si="102"/>
        <v>#VALUE!</v>
      </c>
      <c r="AI367" t="e">
        <f t="shared" si="103"/>
        <v>#VALUE!</v>
      </c>
      <c r="AJ367">
        <f t="shared" si="104"/>
        <v>0.67906420478388585</v>
      </c>
      <c r="AK367">
        <f t="shared" si="105"/>
        <v>0.68617708785166287</v>
      </c>
      <c r="AL367">
        <f t="shared" si="106"/>
        <v>-9.2495015428040755E-2</v>
      </c>
      <c r="AM367">
        <f t="shared" si="107"/>
        <v>-8.7921796143287989E-2</v>
      </c>
      <c r="AN367">
        <f t="shared" si="108"/>
        <v>0.81875376106482645</v>
      </c>
      <c r="AO367">
        <f t="shared" si="109"/>
        <v>0.88729203001325008</v>
      </c>
      <c r="AP367">
        <f t="shared" si="110"/>
        <v>0</v>
      </c>
      <c r="AQ367">
        <f t="shared" si="111"/>
        <v>0</v>
      </c>
      <c r="AR367">
        <f t="shared" si="112"/>
        <v>1</v>
      </c>
      <c r="AS367">
        <f t="shared" si="113"/>
        <v>0</v>
      </c>
      <c r="AT367">
        <f t="shared" si="114"/>
        <v>0</v>
      </c>
      <c r="AU367">
        <f t="shared" si="115"/>
        <v>0</v>
      </c>
      <c r="AV367">
        <f t="shared" si="116"/>
        <v>0</v>
      </c>
      <c r="AW367">
        <f t="shared" si="117"/>
        <v>0</v>
      </c>
      <c r="AX367">
        <f t="shared" si="118"/>
        <v>0</v>
      </c>
      <c r="AY367">
        <f t="shared" si="119"/>
        <v>1</v>
      </c>
    </row>
    <row r="368" spans="1:51" x14ac:dyDescent="0.3">
      <c r="A368" s="1" t="s">
        <v>362</v>
      </c>
      <c r="B368" s="2">
        <v>4970333</v>
      </c>
      <c r="C368" s="3" t="s">
        <v>5336</v>
      </c>
      <c r="D368" s="5">
        <v>5.51</v>
      </c>
      <c r="E368" s="5">
        <v>60.174208589999999</v>
      </c>
      <c r="F368" s="3" t="s">
        <v>4500</v>
      </c>
      <c r="G368" s="3" t="s">
        <v>4501</v>
      </c>
      <c r="H368" s="3" t="s">
        <v>4502</v>
      </c>
      <c r="I368" s="3" t="s">
        <v>4503</v>
      </c>
      <c r="J368" s="3" t="s">
        <v>4504</v>
      </c>
      <c r="K368" s="6">
        <v>758.63800000000003</v>
      </c>
      <c r="L368" s="6">
        <v>553.10699999999997</v>
      </c>
      <c r="M368" s="6">
        <v>-13449.374</v>
      </c>
      <c r="N368" s="6">
        <v>-13612.144</v>
      </c>
      <c r="O368" s="6">
        <v>-13266.717000000001</v>
      </c>
      <c r="P368" s="6">
        <v>-13485.396000000001</v>
      </c>
      <c r="Q368" s="6">
        <v>-12903.939</v>
      </c>
      <c r="R368" s="6">
        <v>-13256.755999999999</v>
      </c>
      <c r="S368" s="6">
        <v>-10626.050999999999</v>
      </c>
      <c r="T368" s="6">
        <v>-9949.2659999999996</v>
      </c>
      <c r="U368" s="6" t="s">
        <v>4474</v>
      </c>
      <c r="V368" s="6" t="s">
        <v>4474</v>
      </c>
      <c r="W368" s="6">
        <v>17469.696</v>
      </c>
      <c r="X368" s="6">
        <v>20168.562999999998</v>
      </c>
      <c r="Y368" s="6">
        <v>13073.091</v>
      </c>
      <c r="Z368" s="6">
        <v>15730.16</v>
      </c>
      <c r="AA368" s="6">
        <v>1876</v>
      </c>
      <c r="AB368" s="6">
        <v>1846</v>
      </c>
      <c r="AC368" s="6">
        <v>10920909</v>
      </c>
      <c r="AD368" s="6">
        <v>10920851</v>
      </c>
      <c r="AF368">
        <f t="shared" si="100"/>
        <v>-0.73864702625620959</v>
      </c>
      <c r="AG368">
        <f t="shared" si="101"/>
        <v>-0.65729799391260546</v>
      </c>
      <c r="AH368" t="e">
        <f t="shared" si="102"/>
        <v>#VALUE!</v>
      </c>
      <c r="AI368" t="e">
        <f t="shared" si="103"/>
        <v>#VALUE!</v>
      </c>
      <c r="AJ368">
        <f t="shared" si="104"/>
        <v>6.9685986140724951</v>
      </c>
      <c r="AK368">
        <f t="shared" si="105"/>
        <v>8.5212134344528714</v>
      </c>
      <c r="AL368">
        <f t="shared" si="106"/>
        <v>-17.487546102357118</v>
      </c>
      <c r="AM368">
        <f t="shared" si="107"/>
        <v>-24.381170370290018</v>
      </c>
      <c r="AN368">
        <f t="shared" si="108"/>
        <v>4.3425941699271699E-2</v>
      </c>
      <c r="AO368">
        <f t="shared" si="109"/>
        <v>2.7424214605671213E-2</v>
      </c>
      <c r="AP368">
        <f t="shared" si="110"/>
        <v>0</v>
      </c>
      <c r="AQ368">
        <f t="shared" si="111"/>
        <v>0</v>
      </c>
      <c r="AR368">
        <f t="shared" si="112"/>
        <v>0</v>
      </c>
      <c r="AS368">
        <f t="shared" si="113"/>
        <v>1</v>
      </c>
      <c r="AT368">
        <f t="shared" si="114"/>
        <v>0</v>
      </c>
      <c r="AU368">
        <f t="shared" si="115"/>
        <v>0</v>
      </c>
      <c r="AV368">
        <f t="shared" si="116"/>
        <v>1</v>
      </c>
      <c r="AW368">
        <f t="shared" si="117"/>
        <v>1</v>
      </c>
      <c r="AX368">
        <f t="shared" si="118"/>
        <v>0</v>
      </c>
      <c r="AY368">
        <f t="shared" si="119"/>
        <v>3</v>
      </c>
    </row>
    <row r="369" spans="1:51" x14ac:dyDescent="0.3">
      <c r="A369" s="1" t="s">
        <v>363</v>
      </c>
      <c r="B369" s="2">
        <v>4208149</v>
      </c>
      <c r="C369" s="3" t="s">
        <v>5335</v>
      </c>
      <c r="D369" s="5">
        <v>284.82</v>
      </c>
      <c r="E369" s="5">
        <v>61192.868937480001</v>
      </c>
      <c r="F369" s="3" t="s">
        <v>4500</v>
      </c>
      <c r="G369" s="3" t="s">
        <v>4501</v>
      </c>
      <c r="H369" s="3" t="s">
        <v>4502</v>
      </c>
      <c r="I369" s="3" t="s">
        <v>4538</v>
      </c>
      <c r="J369" s="3" t="s">
        <v>4504</v>
      </c>
      <c r="K369" s="6">
        <v>5961000</v>
      </c>
      <c r="L369" s="6">
        <v>5805000</v>
      </c>
      <c r="M369" s="6">
        <v>1404000</v>
      </c>
      <c r="N369" s="6">
        <v>1396000</v>
      </c>
      <c r="O369" s="6">
        <v>1368000</v>
      </c>
      <c r="P369" s="6">
        <v>1356000</v>
      </c>
      <c r="Q369" s="6">
        <v>1091000</v>
      </c>
      <c r="R369" s="6">
        <v>1057000</v>
      </c>
      <c r="S369" s="6">
        <v>1352000</v>
      </c>
      <c r="T369" s="6">
        <v>1161000</v>
      </c>
      <c r="U369" s="6">
        <v>1986000</v>
      </c>
      <c r="V369" s="6">
        <v>1986000</v>
      </c>
      <c r="W369" s="6">
        <v>10133000</v>
      </c>
      <c r="X369" s="6">
        <v>9960000</v>
      </c>
      <c r="Y369" s="6">
        <v>2899000</v>
      </c>
      <c r="Z369" s="6">
        <v>2758000</v>
      </c>
      <c r="AA369" s="6">
        <v>4468000</v>
      </c>
      <c r="AB369" s="6">
        <v>4337000</v>
      </c>
      <c r="AC369" s="6">
        <v>215000000</v>
      </c>
      <c r="AD369" s="6">
        <v>215000000</v>
      </c>
      <c r="AF369">
        <f t="shared" si="100"/>
        <v>0.10766801539524326</v>
      </c>
      <c r="AG369">
        <f t="shared" si="101"/>
        <v>0.10612449799196787</v>
      </c>
      <c r="AH369">
        <f t="shared" si="102"/>
        <v>0.19599328925293596</v>
      </c>
      <c r="AI369">
        <f t="shared" si="103"/>
        <v>0.19939759036144578</v>
      </c>
      <c r="AJ369">
        <f t="shared" si="104"/>
        <v>0.64883616830796775</v>
      </c>
      <c r="AK369">
        <f t="shared" si="105"/>
        <v>0.6359234493889786</v>
      </c>
      <c r="AL369">
        <f t="shared" si="106"/>
        <v>0.22949169602415703</v>
      </c>
      <c r="AM369">
        <f t="shared" si="107"/>
        <v>0.23359173126614988</v>
      </c>
      <c r="AN369">
        <f t="shared" si="108"/>
        <v>0.58827593012928059</v>
      </c>
      <c r="AO369">
        <f t="shared" si="109"/>
        <v>0.58283132530120485</v>
      </c>
      <c r="AP369">
        <f t="shared" si="110"/>
        <v>1</v>
      </c>
      <c r="AQ369">
        <f t="shared" si="111"/>
        <v>1</v>
      </c>
      <c r="AR369">
        <f t="shared" si="112"/>
        <v>1</v>
      </c>
      <c r="AS369">
        <f t="shared" si="113"/>
        <v>1</v>
      </c>
      <c r="AT369">
        <f t="shared" si="114"/>
        <v>1</v>
      </c>
      <c r="AU369">
        <f t="shared" si="115"/>
        <v>1</v>
      </c>
      <c r="AV369">
        <f t="shared" si="116"/>
        <v>0</v>
      </c>
      <c r="AW369">
        <f t="shared" si="117"/>
        <v>1</v>
      </c>
      <c r="AX369">
        <f t="shared" si="118"/>
        <v>0</v>
      </c>
      <c r="AY369">
        <f t="shared" si="119"/>
        <v>7</v>
      </c>
    </row>
    <row r="370" spans="1:51" x14ac:dyDescent="0.3">
      <c r="A370" s="1" t="s">
        <v>364</v>
      </c>
      <c r="B370" s="2">
        <v>4929352</v>
      </c>
      <c r="C370" s="3" t="s">
        <v>5337</v>
      </c>
      <c r="D370" s="5">
        <v>25.21</v>
      </c>
      <c r="E370" s="5">
        <v>3053.2075032799999</v>
      </c>
      <c r="F370" s="3" t="s">
        <v>4665</v>
      </c>
      <c r="G370" s="3" t="s">
        <v>4666</v>
      </c>
      <c r="H370" s="3" t="s">
        <v>4667</v>
      </c>
      <c r="I370" s="3" t="s">
        <v>4667</v>
      </c>
      <c r="J370" s="3" t="s">
        <v>4788</v>
      </c>
      <c r="K370" s="6">
        <v>995369.51301267801</v>
      </c>
      <c r="L370" s="6">
        <v>1010779.0576648989</v>
      </c>
      <c r="M370" s="6">
        <v>185631.39288507614</v>
      </c>
      <c r="N370" s="6">
        <v>198763.64385582079</v>
      </c>
      <c r="O370" s="6">
        <v>158007.51809601483</v>
      </c>
      <c r="P370" s="6">
        <v>169115.11764118311</v>
      </c>
      <c r="Q370" s="6">
        <v>243435.58101643567</v>
      </c>
      <c r="R370" s="6">
        <v>262966.7010280735</v>
      </c>
      <c r="S370" s="6" t="s">
        <v>4474</v>
      </c>
      <c r="T370" s="6" t="s">
        <v>4474</v>
      </c>
      <c r="U370" s="6" t="s">
        <v>4474</v>
      </c>
      <c r="V370" s="6" t="s">
        <v>4474</v>
      </c>
      <c r="W370" s="6">
        <v>4265719.7234300375</v>
      </c>
      <c r="X370" s="6">
        <v>4205836.1887462335</v>
      </c>
      <c r="Y370" s="6">
        <v>3537117.5422339439</v>
      </c>
      <c r="Z370" s="6">
        <v>3493530.6664464907</v>
      </c>
      <c r="AA370" s="6">
        <v>481720.00855371018</v>
      </c>
      <c r="AB370" s="6">
        <v>598711.55513355078</v>
      </c>
      <c r="AC370" s="6">
        <v>121551878</v>
      </c>
      <c r="AD370" s="6">
        <v>121215156</v>
      </c>
      <c r="AF370">
        <f t="shared" si="100"/>
        <v>5.7067879935789753E-2</v>
      </c>
      <c r="AG370">
        <f t="shared" si="101"/>
        <v>6.2524237565815488E-2</v>
      </c>
      <c r="AH370" t="e">
        <f t="shared" si="102"/>
        <v>#VALUE!</v>
      </c>
      <c r="AI370" t="e">
        <f t="shared" si="103"/>
        <v>#VALUE!</v>
      </c>
      <c r="AJ370">
        <f t="shared" si="104"/>
        <v>7.3426834663845337</v>
      </c>
      <c r="AK370">
        <f t="shared" si="105"/>
        <v>5.835081411894933</v>
      </c>
      <c r="AL370">
        <f t="shared" si="106"/>
        <v>0.1587425735170194</v>
      </c>
      <c r="AM370">
        <f t="shared" si="107"/>
        <v>0.16731165565684822</v>
      </c>
      <c r="AN370">
        <f t="shared" si="108"/>
        <v>0.23334151738696696</v>
      </c>
      <c r="AO370">
        <f t="shared" si="109"/>
        <v>0.24032772849534442</v>
      </c>
      <c r="AP370">
        <f t="shared" si="110"/>
        <v>1</v>
      </c>
      <c r="AQ370">
        <f t="shared" si="111"/>
        <v>0</v>
      </c>
      <c r="AR370">
        <f t="shared" si="112"/>
        <v>0</v>
      </c>
      <c r="AS370">
        <f t="shared" si="113"/>
        <v>0</v>
      </c>
      <c r="AT370">
        <f t="shared" si="114"/>
        <v>0</v>
      </c>
      <c r="AU370">
        <f t="shared" si="115"/>
        <v>1</v>
      </c>
      <c r="AV370">
        <f t="shared" si="116"/>
        <v>0</v>
      </c>
      <c r="AW370">
        <f t="shared" si="117"/>
        <v>0</v>
      </c>
      <c r="AX370">
        <f t="shared" si="118"/>
        <v>0</v>
      </c>
      <c r="AY370">
        <f t="shared" si="119"/>
        <v>2</v>
      </c>
    </row>
    <row r="371" spans="1:51" x14ac:dyDescent="0.3">
      <c r="A371" s="1" t="s">
        <v>365</v>
      </c>
      <c r="B371" s="2">
        <v>4576086</v>
      </c>
      <c r="C371" s="3" t="s">
        <v>5337</v>
      </c>
      <c r="D371" s="5">
        <v>95.23</v>
      </c>
      <c r="E371" s="5">
        <v>7400.5593751699998</v>
      </c>
      <c r="F371" s="3" t="s">
        <v>4475</v>
      </c>
      <c r="G371" s="3" t="s">
        <v>4564</v>
      </c>
      <c r="H371" s="3" t="s">
        <v>4565</v>
      </c>
      <c r="I371" s="3" t="s">
        <v>4566</v>
      </c>
      <c r="J371" s="3" t="s">
        <v>4662</v>
      </c>
      <c r="K371" s="6">
        <v>10525000</v>
      </c>
      <c r="L371" s="6">
        <v>10568000</v>
      </c>
      <c r="M371" s="6">
        <v>1351000</v>
      </c>
      <c r="N371" s="6">
        <v>1357000</v>
      </c>
      <c r="O371" s="6">
        <v>965000</v>
      </c>
      <c r="P371" s="6">
        <v>973000</v>
      </c>
      <c r="Q371" s="6">
        <v>631000</v>
      </c>
      <c r="R371" s="6">
        <v>627000</v>
      </c>
      <c r="S371" s="6">
        <v>1086000</v>
      </c>
      <c r="T371" s="6">
        <v>1110000</v>
      </c>
      <c r="U371" s="6">
        <v>1586000</v>
      </c>
      <c r="V371" s="6">
        <v>1540000</v>
      </c>
      <c r="W371" s="6">
        <v>8306000</v>
      </c>
      <c r="X371" s="6">
        <v>8010000</v>
      </c>
      <c r="Y371" s="6">
        <v>3865000</v>
      </c>
      <c r="Z371" s="6">
        <v>3703000</v>
      </c>
      <c r="AA371" s="6">
        <v>4034000</v>
      </c>
      <c r="AB371" s="6">
        <v>3785000</v>
      </c>
      <c r="AC371" s="6">
        <v>78751746</v>
      </c>
      <c r="AD371" s="6">
        <v>80079757</v>
      </c>
      <c r="AF371">
        <f t="shared" si="100"/>
        <v>7.5969178906814344E-2</v>
      </c>
      <c r="AG371">
        <f t="shared" si="101"/>
        <v>7.827715355805244E-2</v>
      </c>
      <c r="AH371">
        <f t="shared" si="102"/>
        <v>0.19094630387671563</v>
      </c>
      <c r="AI371">
        <f t="shared" si="103"/>
        <v>0.19225967540574282</v>
      </c>
      <c r="AJ371">
        <f t="shared" si="104"/>
        <v>0.95810609816559245</v>
      </c>
      <c r="AK371">
        <f t="shared" si="105"/>
        <v>0.97833553500660497</v>
      </c>
      <c r="AL371">
        <f t="shared" si="106"/>
        <v>9.1686460807600956E-2</v>
      </c>
      <c r="AM371">
        <f t="shared" si="107"/>
        <v>9.2070401211203634E-2</v>
      </c>
      <c r="AN371">
        <f t="shared" si="108"/>
        <v>1.2671562725740428</v>
      </c>
      <c r="AO371">
        <f t="shared" si="109"/>
        <v>1.3193508114856429</v>
      </c>
      <c r="AP371">
        <f t="shared" si="110"/>
        <v>1</v>
      </c>
      <c r="AQ371">
        <f t="shared" si="111"/>
        <v>1</v>
      </c>
      <c r="AR371">
        <f t="shared" si="112"/>
        <v>0</v>
      </c>
      <c r="AS371">
        <f t="shared" si="113"/>
        <v>1</v>
      </c>
      <c r="AT371">
        <f t="shared" si="114"/>
        <v>1</v>
      </c>
      <c r="AU371">
        <f t="shared" si="115"/>
        <v>0</v>
      </c>
      <c r="AV371">
        <f t="shared" si="116"/>
        <v>0</v>
      </c>
      <c r="AW371">
        <f t="shared" si="117"/>
        <v>0</v>
      </c>
      <c r="AX371">
        <f t="shared" si="118"/>
        <v>1</v>
      </c>
      <c r="AY371">
        <f t="shared" si="119"/>
        <v>5</v>
      </c>
    </row>
    <row r="372" spans="1:51" x14ac:dyDescent="0.3">
      <c r="A372" s="1" t="s">
        <v>366</v>
      </c>
      <c r="B372" s="2">
        <v>1031164</v>
      </c>
      <c r="C372" s="3" t="s">
        <v>5335</v>
      </c>
      <c r="D372" s="5">
        <v>290.2</v>
      </c>
      <c r="E372" s="5">
        <v>118243.99267019999</v>
      </c>
      <c r="F372" s="3" t="s">
        <v>4485</v>
      </c>
      <c r="G372" s="3" t="s">
        <v>4517</v>
      </c>
      <c r="H372" s="3" t="s">
        <v>4640</v>
      </c>
      <c r="I372" s="3" t="s">
        <v>4641</v>
      </c>
      <c r="J372" s="3" t="s">
        <v>4789</v>
      </c>
      <c r="K372" s="6">
        <v>19522900</v>
      </c>
      <c r="L372" s="6">
        <v>19202600</v>
      </c>
      <c r="M372" s="6">
        <v>5733100</v>
      </c>
      <c r="N372" s="6">
        <v>5581100</v>
      </c>
      <c r="O372" s="6">
        <v>5174100</v>
      </c>
      <c r="P372" s="6">
        <v>5019200</v>
      </c>
      <c r="Q372" s="6">
        <v>3848900</v>
      </c>
      <c r="R372" s="6">
        <v>3752000</v>
      </c>
      <c r="S372" s="6">
        <v>4655500</v>
      </c>
      <c r="T372" s="6">
        <v>4157600</v>
      </c>
      <c r="U372" s="6">
        <v>2981400</v>
      </c>
      <c r="V372" s="6">
        <v>2991300</v>
      </c>
      <c r="W372" s="6">
        <v>49511400</v>
      </c>
      <c r="X372" s="6">
        <v>54362700</v>
      </c>
      <c r="Y372" s="6">
        <v>39911200</v>
      </c>
      <c r="Z372" s="6">
        <v>45542500</v>
      </c>
      <c r="AA372" s="6">
        <v>39372400</v>
      </c>
      <c r="AB372" s="6">
        <v>45080000</v>
      </c>
      <c r="AC372" s="6">
        <v>407700000</v>
      </c>
      <c r="AD372" s="6">
        <v>408100000</v>
      </c>
      <c r="AF372">
        <f t="shared" si="100"/>
        <v>7.7737652338653318E-2</v>
      </c>
      <c r="AG372">
        <f t="shared" si="101"/>
        <v>6.9017911178068783E-2</v>
      </c>
      <c r="AH372">
        <f t="shared" si="102"/>
        <v>6.0216435002847832E-2</v>
      </c>
      <c r="AI372">
        <f t="shared" si="103"/>
        <v>5.5024860796097322E-2</v>
      </c>
      <c r="AJ372">
        <f t="shared" si="104"/>
        <v>1.0136847131493127</v>
      </c>
      <c r="AK372">
        <f t="shared" si="105"/>
        <v>1.010259538598048</v>
      </c>
      <c r="AL372">
        <f t="shared" si="106"/>
        <v>0.26502722443899218</v>
      </c>
      <c r="AM372">
        <f t="shared" si="107"/>
        <v>0.26138127128617999</v>
      </c>
      <c r="AN372">
        <f t="shared" si="108"/>
        <v>0.3943112091356738</v>
      </c>
      <c r="AO372">
        <f t="shared" si="109"/>
        <v>0.35323116769402552</v>
      </c>
      <c r="AP372">
        <f t="shared" si="110"/>
        <v>1</v>
      </c>
      <c r="AQ372">
        <f t="shared" si="111"/>
        <v>1</v>
      </c>
      <c r="AR372">
        <f t="shared" si="112"/>
        <v>1</v>
      </c>
      <c r="AS372">
        <f t="shared" si="113"/>
        <v>1</v>
      </c>
      <c r="AT372">
        <f t="shared" si="114"/>
        <v>0</v>
      </c>
      <c r="AU372">
        <f t="shared" si="115"/>
        <v>1</v>
      </c>
      <c r="AV372">
        <f t="shared" si="116"/>
        <v>1</v>
      </c>
      <c r="AW372">
        <f t="shared" si="117"/>
        <v>1</v>
      </c>
      <c r="AX372">
        <f t="shared" si="118"/>
        <v>1</v>
      </c>
      <c r="AY372">
        <f t="shared" si="119"/>
        <v>8</v>
      </c>
    </row>
    <row r="373" spans="1:51" x14ac:dyDescent="0.3">
      <c r="A373" s="1" t="s">
        <v>367</v>
      </c>
      <c r="B373" s="2">
        <v>4067051</v>
      </c>
      <c r="C373" s="3" t="s">
        <v>5337</v>
      </c>
      <c r="D373" s="7">
        <v>175.39</v>
      </c>
      <c r="E373" s="5">
        <v>6953.5477195599997</v>
      </c>
      <c r="F373" s="3" t="s">
        <v>4475</v>
      </c>
      <c r="G373" s="3" t="s">
        <v>4476</v>
      </c>
      <c r="H373" s="3" t="s">
        <v>4477</v>
      </c>
      <c r="I373" s="3" t="s">
        <v>4577</v>
      </c>
      <c r="J373" s="3" t="s">
        <v>4790</v>
      </c>
      <c r="K373" s="6">
        <v>26319600</v>
      </c>
      <c r="L373" s="6">
        <v>26626200</v>
      </c>
      <c r="M373" s="6">
        <v>1506900</v>
      </c>
      <c r="N373" s="6">
        <v>1616700</v>
      </c>
      <c r="O373" s="6">
        <v>1270000</v>
      </c>
      <c r="P373" s="6">
        <v>1385400</v>
      </c>
      <c r="Q373" s="6">
        <v>722300</v>
      </c>
      <c r="R373" s="6">
        <v>780200</v>
      </c>
      <c r="S373" s="6">
        <v>126300</v>
      </c>
      <c r="T373" s="6">
        <v>451900</v>
      </c>
      <c r="U373" s="6">
        <v>3388300</v>
      </c>
      <c r="V373" s="6">
        <v>3238600</v>
      </c>
      <c r="W373" s="6">
        <v>12906600</v>
      </c>
      <c r="X373" s="6">
        <v>12828600</v>
      </c>
      <c r="Y373" s="6">
        <v>4749500</v>
      </c>
      <c r="Z373" s="6">
        <v>4851400</v>
      </c>
      <c r="AA373" s="6">
        <v>5960400</v>
      </c>
      <c r="AB373" s="6">
        <v>6217100</v>
      </c>
      <c r="AC373" s="6">
        <v>39646204</v>
      </c>
      <c r="AD373" s="6">
        <v>39679183</v>
      </c>
      <c r="AF373">
        <f t="shared" si="100"/>
        <v>5.5963615514542944E-2</v>
      </c>
      <c r="AG373">
        <f t="shared" si="101"/>
        <v>6.0817236487223862E-2</v>
      </c>
      <c r="AH373">
        <f t="shared" si="102"/>
        <v>0.26252459981714782</v>
      </c>
      <c r="AI373">
        <f t="shared" si="103"/>
        <v>0.25245155356001436</v>
      </c>
      <c r="AJ373">
        <f t="shared" si="104"/>
        <v>0.79684249379236294</v>
      </c>
      <c r="AK373">
        <f t="shared" si="105"/>
        <v>0.78033166588924097</v>
      </c>
      <c r="AL373">
        <f t="shared" si="106"/>
        <v>4.8253012963722856E-2</v>
      </c>
      <c r="AM373">
        <f t="shared" si="107"/>
        <v>5.2031457737116073E-2</v>
      </c>
      <c r="AN373">
        <f t="shared" si="108"/>
        <v>2.039235739854028</v>
      </c>
      <c r="AO373">
        <f t="shared" si="109"/>
        <v>2.0755343529301715</v>
      </c>
      <c r="AP373">
        <f t="shared" si="110"/>
        <v>1</v>
      </c>
      <c r="AQ373">
        <f t="shared" si="111"/>
        <v>1</v>
      </c>
      <c r="AR373">
        <f t="shared" si="112"/>
        <v>0</v>
      </c>
      <c r="AS373">
        <f t="shared" si="113"/>
        <v>0</v>
      </c>
      <c r="AT373">
        <f t="shared" si="114"/>
        <v>0</v>
      </c>
      <c r="AU373">
        <f t="shared" si="115"/>
        <v>1</v>
      </c>
      <c r="AV373">
        <f t="shared" si="116"/>
        <v>0</v>
      </c>
      <c r="AW373">
        <f t="shared" si="117"/>
        <v>0</v>
      </c>
      <c r="AX373">
        <f t="shared" si="118"/>
        <v>1</v>
      </c>
      <c r="AY373">
        <f t="shared" si="119"/>
        <v>4</v>
      </c>
    </row>
    <row r="374" spans="1:51" x14ac:dyDescent="0.3">
      <c r="A374" s="1" t="s">
        <v>368</v>
      </c>
      <c r="B374" s="2">
        <v>9952897</v>
      </c>
      <c r="C374" s="3" t="s">
        <v>5336</v>
      </c>
      <c r="D374" s="5">
        <v>2.64</v>
      </c>
      <c r="E374" s="5">
        <v>3.0416733599999999</v>
      </c>
      <c r="F374" s="3" t="s">
        <v>4470</v>
      </c>
      <c r="G374" s="3" t="s">
        <v>4512</v>
      </c>
      <c r="H374" s="3" t="s">
        <v>4513</v>
      </c>
      <c r="I374" s="3" t="s">
        <v>4514</v>
      </c>
      <c r="J374" s="3" t="s">
        <v>4515</v>
      </c>
      <c r="K374" s="6" t="s">
        <v>4474</v>
      </c>
      <c r="L374" s="6" t="s">
        <v>4474</v>
      </c>
      <c r="M374" s="6" t="s">
        <v>4474</v>
      </c>
      <c r="N374" s="6" t="s">
        <v>4474</v>
      </c>
      <c r="O374" s="6">
        <v>-10929</v>
      </c>
      <c r="P374" s="6">
        <v>-9356</v>
      </c>
      <c r="Q374" s="6">
        <v>-14027</v>
      </c>
      <c r="R374" s="6">
        <v>-17260</v>
      </c>
      <c r="S374" s="6">
        <v>-8291</v>
      </c>
      <c r="T374" s="6">
        <v>-7839</v>
      </c>
      <c r="U374" s="6">
        <v>1086</v>
      </c>
      <c r="V374" s="6">
        <v>1043</v>
      </c>
      <c r="W374" s="6">
        <v>5371</v>
      </c>
      <c r="X374" s="6">
        <v>7095</v>
      </c>
      <c r="Y374" s="6">
        <v>5354</v>
      </c>
      <c r="Z374" s="6">
        <v>7076</v>
      </c>
      <c r="AA374" s="6">
        <v>1257</v>
      </c>
      <c r="AB374" s="6">
        <v>763</v>
      </c>
      <c r="AC374" s="6">
        <v>1152120</v>
      </c>
      <c r="AD374" s="6">
        <v>962104</v>
      </c>
      <c r="AF374">
        <f t="shared" si="100"/>
        <v>-2.6116179482405513</v>
      </c>
      <c r="AG374">
        <f t="shared" si="101"/>
        <v>-2.4326990838618747</v>
      </c>
      <c r="AH374">
        <f t="shared" si="102"/>
        <v>0.2021969838018991</v>
      </c>
      <c r="AI374">
        <f t="shared" si="103"/>
        <v>0.14700493305144469</v>
      </c>
      <c r="AJ374">
        <f t="shared" si="104"/>
        <v>4.2593476531424024</v>
      </c>
      <c r="AK374">
        <f t="shared" si="105"/>
        <v>9.2739187418086502</v>
      </c>
      <c r="AL374" t="e">
        <f t="shared" si="106"/>
        <v>#VALUE!</v>
      </c>
      <c r="AM374" t="e">
        <f t="shared" si="107"/>
        <v>#VALUE!</v>
      </c>
      <c r="AN374" t="e">
        <f t="shared" si="108"/>
        <v>#VALUE!</v>
      </c>
      <c r="AO374" t="e">
        <f t="shared" si="109"/>
        <v>#VALUE!</v>
      </c>
      <c r="AP374">
        <f t="shared" si="110"/>
        <v>0</v>
      </c>
      <c r="AQ374">
        <f t="shared" si="111"/>
        <v>0</v>
      </c>
      <c r="AR374">
        <f t="shared" si="112"/>
        <v>0</v>
      </c>
      <c r="AS374">
        <f t="shared" si="113"/>
        <v>1</v>
      </c>
      <c r="AT374">
        <f t="shared" si="114"/>
        <v>0</v>
      </c>
      <c r="AU374">
        <f t="shared" si="115"/>
        <v>0</v>
      </c>
      <c r="AV374">
        <f t="shared" si="116"/>
        <v>0</v>
      </c>
      <c r="AW374">
        <f t="shared" si="117"/>
        <v>0</v>
      </c>
      <c r="AX374">
        <f t="shared" si="118"/>
        <v>0</v>
      </c>
      <c r="AY374">
        <f t="shared" si="119"/>
        <v>1</v>
      </c>
    </row>
    <row r="375" spans="1:51" x14ac:dyDescent="0.3">
      <c r="A375" s="1" t="s">
        <v>369</v>
      </c>
      <c r="B375" s="2">
        <v>4344582</v>
      </c>
      <c r="C375" s="3" t="s">
        <v>5337</v>
      </c>
      <c r="D375" s="5">
        <v>3239.62</v>
      </c>
      <c r="E375" s="5">
        <v>54367.8211792</v>
      </c>
      <c r="F375" s="3" t="s">
        <v>4475</v>
      </c>
      <c r="G375" s="3" t="s">
        <v>4476</v>
      </c>
      <c r="H375" s="3" t="s">
        <v>4477</v>
      </c>
      <c r="I375" s="3" t="s">
        <v>4577</v>
      </c>
      <c r="J375" s="3" t="s">
        <v>4578</v>
      </c>
      <c r="K375" s="6">
        <v>18579632</v>
      </c>
      <c r="L375" s="6">
        <v>18490268</v>
      </c>
      <c r="M375" s="6">
        <v>4343957</v>
      </c>
      <c r="N375" s="6">
        <v>4338463</v>
      </c>
      <c r="O375" s="6">
        <v>3781253</v>
      </c>
      <c r="P375" s="6">
        <v>3788708</v>
      </c>
      <c r="Q375" s="6">
        <v>2633897</v>
      </c>
      <c r="R375" s="6">
        <v>2662427</v>
      </c>
      <c r="S375" s="6">
        <v>2985660</v>
      </c>
      <c r="T375" s="6">
        <v>3004116</v>
      </c>
      <c r="U375" s="6">
        <v>9012539</v>
      </c>
      <c r="V375" s="6">
        <v>9024381</v>
      </c>
      <c r="W375" s="6">
        <v>17465762</v>
      </c>
      <c r="X375" s="6">
        <v>17176538</v>
      </c>
      <c r="Y375" s="6">
        <v>7420550</v>
      </c>
      <c r="Z375" s="6">
        <v>7306759</v>
      </c>
      <c r="AA375" s="6">
        <v>8888570</v>
      </c>
      <c r="AB375" s="6">
        <v>8714243</v>
      </c>
      <c r="AC375" s="6">
        <v>16810000</v>
      </c>
      <c r="AD375" s="6">
        <v>16926000</v>
      </c>
      <c r="AF375">
        <f t="shared" si="100"/>
        <v>0.15080344046827157</v>
      </c>
      <c r="AG375">
        <f t="shared" si="101"/>
        <v>0.15500370330738358</v>
      </c>
      <c r="AH375">
        <f t="shared" si="102"/>
        <v>0.51601178351107724</v>
      </c>
      <c r="AI375">
        <f t="shared" si="103"/>
        <v>0.52538998254479452</v>
      </c>
      <c r="AJ375">
        <f t="shared" si="104"/>
        <v>0.8348418249504701</v>
      </c>
      <c r="AK375">
        <f t="shared" si="105"/>
        <v>0.8384846509329611</v>
      </c>
      <c r="AL375">
        <f t="shared" si="106"/>
        <v>0.20351603304091276</v>
      </c>
      <c r="AM375">
        <f t="shared" si="107"/>
        <v>0.20490281698458887</v>
      </c>
      <c r="AN375">
        <f t="shared" si="108"/>
        <v>1.0637744863350365</v>
      </c>
      <c r="AO375">
        <f t="shared" si="109"/>
        <v>1.0764839806484869</v>
      </c>
      <c r="AP375">
        <f t="shared" si="110"/>
        <v>1</v>
      </c>
      <c r="AQ375">
        <f t="shared" si="111"/>
        <v>1</v>
      </c>
      <c r="AR375">
        <f t="shared" si="112"/>
        <v>0</v>
      </c>
      <c r="AS375">
        <f t="shared" si="113"/>
        <v>1</v>
      </c>
      <c r="AT375">
        <f t="shared" si="114"/>
        <v>1</v>
      </c>
      <c r="AU375">
        <f t="shared" si="115"/>
        <v>0</v>
      </c>
      <c r="AV375">
        <f t="shared" si="116"/>
        <v>0</v>
      </c>
      <c r="AW375">
        <f t="shared" si="117"/>
        <v>0</v>
      </c>
      <c r="AX375">
        <f t="shared" si="118"/>
        <v>1</v>
      </c>
      <c r="AY375">
        <f t="shared" si="119"/>
        <v>5</v>
      </c>
    </row>
    <row r="376" spans="1:51" x14ac:dyDescent="0.3">
      <c r="A376" s="1" t="s">
        <v>370</v>
      </c>
      <c r="B376" s="2">
        <v>4810639</v>
      </c>
      <c r="C376" s="3" t="s">
        <v>5338</v>
      </c>
      <c r="D376" s="5">
        <v>7.82</v>
      </c>
      <c r="E376" s="5">
        <v>753.54714895999996</v>
      </c>
      <c r="F376" s="3" t="s">
        <v>4470</v>
      </c>
      <c r="G376" s="3" t="s">
        <v>4471</v>
      </c>
      <c r="H376" s="3" t="s">
        <v>4673</v>
      </c>
      <c r="I376" s="3" t="s">
        <v>4673</v>
      </c>
      <c r="J376" s="3" t="s">
        <v>4544</v>
      </c>
      <c r="K376" s="6">
        <v>138160</v>
      </c>
      <c r="L376" s="6">
        <v>95149</v>
      </c>
      <c r="M376" s="6">
        <v>-62007</v>
      </c>
      <c r="N376" s="6">
        <v>-97231</v>
      </c>
      <c r="O376" s="6">
        <v>-64002</v>
      </c>
      <c r="P376" s="6">
        <v>-98786</v>
      </c>
      <c r="Q376" s="6">
        <v>-72575</v>
      </c>
      <c r="R376" s="6">
        <v>-106224</v>
      </c>
      <c r="S376" s="6">
        <v>-82809</v>
      </c>
      <c r="T376" s="6">
        <v>-114145</v>
      </c>
      <c r="U376" s="6">
        <v>34437</v>
      </c>
      <c r="V376" s="6">
        <v>35493</v>
      </c>
      <c r="W376" s="6">
        <v>158253</v>
      </c>
      <c r="X376" s="6">
        <v>157521</v>
      </c>
      <c r="Y376" s="6">
        <v>127258</v>
      </c>
      <c r="Z376" s="6">
        <v>125780</v>
      </c>
      <c r="AA376" s="6">
        <v>42783</v>
      </c>
      <c r="AB376" s="6">
        <v>44613</v>
      </c>
      <c r="AC376" s="6">
        <v>96338000</v>
      </c>
      <c r="AD376" s="6">
        <v>96204000</v>
      </c>
      <c r="AF376">
        <f t="shared" si="100"/>
        <v>-0.45860110076902177</v>
      </c>
      <c r="AG376">
        <f t="shared" si="101"/>
        <v>-0.67434818214714232</v>
      </c>
      <c r="AH376">
        <f t="shared" si="102"/>
        <v>0.21760724915167484</v>
      </c>
      <c r="AI376">
        <f t="shared" si="103"/>
        <v>0.22532233797398443</v>
      </c>
      <c r="AJ376">
        <f t="shared" si="104"/>
        <v>2.9744992169787063</v>
      </c>
      <c r="AK376">
        <f t="shared" si="105"/>
        <v>2.8193575863537532</v>
      </c>
      <c r="AL376">
        <f t="shared" si="106"/>
        <v>-0.4632455124493341</v>
      </c>
      <c r="AM376">
        <f t="shared" si="107"/>
        <v>-1.038224258794102</v>
      </c>
      <c r="AN376">
        <f t="shared" si="108"/>
        <v>0.87303242276607707</v>
      </c>
      <c r="AO376">
        <f t="shared" si="109"/>
        <v>0.60404009624113608</v>
      </c>
      <c r="AP376">
        <f t="shared" si="110"/>
        <v>0</v>
      </c>
      <c r="AQ376">
        <f t="shared" si="111"/>
        <v>0</v>
      </c>
      <c r="AR376">
        <f t="shared" si="112"/>
        <v>1</v>
      </c>
      <c r="AS376">
        <f t="shared" si="113"/>
        <v>0</v>
      </c>
      <c r="AT376">
        <f t="shared" si="114"/>
        <v>1</v>
      </c>
      <c r="AU376">
        <f t="shared" si="115"/>
        <v>1</v>
      </c>
      <c r="AV376">
        <f t="shared" si="116"/>
        <v>1</v>
      </c>
      <c r="AW376">
        <f t="shared" si="117"/>
        <v>1</v>
      </c>
      <c r="AX376">
        <f t="shared" si="118"/>
        <v>0</v>
      </c>
      <c r="AY376">
        <f t="shared" si="119"/>
        <v>5</v>
      </c>
    </row>
    <row r="377" spans="1:51" x14ac:dyDescent="0.3">
      <c r="A377" s="1" t="s">
        <v>371</v>
      </c>
      <c r="B377" s="2">
        <v>4811101</v>
      </c>
      <c r="C377" s="3" t="s">
        <v>5336</v>
      </c>
      <c r="D377" s="5">
        <v>6.87</v>
      </c>
      <c r="E377" s="5">
        <v>71.885158709999999</v>
      </c>
      <c r="F377" s="3" t="s">
        <v>4470</v>
      </c>
      <c r="G377" s="3" t="s">
        <v>4471</v>
      </c>
      <c r="H377" s="3" t="s">
        <v>4489</v>
      </c>
      <c r="I377" s="3" t="s">
        <v>4489</v>
      </c>
      <c r="J377" s="3" t="s">
        <v>4544</v>
      </c>
      <c r="K377" s="6">
        <v>820</v>
      </c>
      <c r="L377" s="6">
        <v>807</v>
      </c>
      <c r="M377" s="6">
        <v>-31167</v>
      </c>
      <c r="N377" s="6">
        <v>-22049</v>
      </c>
      <c r="O377" s="6">
        <v>-31311</v>
      </c>
      <c r="P377" s="6">
        <v>-22200</v>
      </c>
      <c r="Q377" s="6">
        <v>-7958</v>
      </c>
      <c r="R377" s="6">
        <v>-36223</v>
      </c>
      <c r="S377" s="6">
        <v>-36778</v>
      </c>
      <c r="T377" s="6">
        <v>-32087</v>
      </c>
      <c r="U377" s="6" t="s">
        <v>4474</v>
      </c>
      <c r="V377" s="6" t="s">
        <v>4474</v>
      </c>
      <c r="W377" s="6">
        <v>98455</v>
      </c>
      <c r="X377" s="6">
        <v>108307</v>
      </c>
      <c r="Y377" s="6">
        <v>86148</v>
      </c>
      <c r="Z377" s="6">
        <v>95894</v>
      </c>
      <c r="AA377" s="6">
        <v>60674</v>
      </c>
      <c r="AB377" s="6">
        <v>96397</v>
      </c>
      <c r="AC377" s="6">
        <v>9682374</v>
      </c>
      <c r="AD377" s="6">
        <v>1034130</v>
      </c>
      <c r="AF377">
        <f t="shared" si="100"/>
        <v>-8.0828805037834545E-2</v>
      </c>
      <c r="AG377">
        <f t="shared" si="101"/>
        <v>-0.33444745030330447</v>
      </c>
      <c r="AH377" t="e">
        <f t="shared" si="102"/>
        <v>#VALUE!</v>
      </c>
      <c r="AI377" t="e">
        <f t="shared" si="103"/>
        <v>#VALUE!</v>
      </c>
      <c r="AJ377">
        <f t="shared" si="104"/>
        <v>1.4198503477601609</v>
      </c>
      <c r="AK377">
        <f t="shared" si="105"/>
        <v>0.99478199529030986</v>
      </c>
      <c r="AL377">
        <f t="shared" si="106"/>
        <v>-38.184146341463418</v>
      </c>
      <c r="AM377">
        <f t="shared" si="107"/>
        <v>-27.509293680297397</v>
      </c>
      <c r="AN377">
        <f t="shared" si="108"/>
        <v>8.3286780762785034E-3</v>
      </c>
      <c r="AO377">
        <f t="shared" si="109"/>
        <v>7.4510419455806184E-3</v>
      </c>
      <c r="AP377">
        <f t="shared" si="110"/>
        <v>0</v>
      </c>
      <c r="AQ377">
        <f t="shared" si="111"/>
        <v>0</v>
      </c>
      <c r="AR377">
        <f t="shared" si="112"/>
        <v>1</v>
      </c>
      <c r="AS377">
        <f t="shared" si="113"/>
        <v>0</v>
      </c>
      <c r="AT377">
        <f t="shared" si="114"/>
        <v>0</v>
      </c>
      <c r="AU377">
        <f t="shared" si="115"/>
        <v>1</v>
      </c>
      <c r="AV377">
        <f t="shared" si="116"/>
        <v>0</v>
      </c>
      <c r="AW377">
        <f t="shared" si="117"/>
        <v>1</v>
      </c>
      <c r="AX377">
        <f t="shared" si="118"/>
        <v>0</v>
      </c>
      <c r="AY377">
        <f t="shared" si="119"/>
        <v>3</v>
      </c>
    </row>
    <row r="378" spans="1:51" x14ac:dyDescent="0.3">
      <c r="A378" s="1" t="s">
        <v>372</v>
      </c>
      <c r="B378" s="2">
        <v>103145</v>
      </c>
      <c r="C378" s="3" t="s">
        <v>5337</v>
      </c>
      <c r="D378" s="5">
        <v>215.78</v>
      </c>
      <c r="E378" s="5">
        <v>30651.60316078</v>
      </c>
      <c r="F378" s="3" t="s">
        <v>4525</v>
      </c>
      <c r="G378" s="3" t="s">
        <v>4526</v>
      </c>
      <c r="H378" s="3" t="s">
        <v>4693</v>
      </c>
      <c r="I378" s="3" t="s">
        <v>4728</v>
      </c>
      <c r="J378" s="3" t="s">
        <v>4528</v>
      </c>
      <c r="K378" s="6">
        <v>2956047</v>
      </c>
      <c r="L378" s="6">
        <v>2891585</v>
      </c>
      <c r="M378" s="6">
        <v>2134414</v>
      </c>
      <c r="N378" s="6">
        <v>1918129</v>
      </c>
      <c r="O378" s="6">
        <v>1292406</v>
      </c>
      <c r="P378" s="6">
        <v>1087261</v>
      </c>
      <c r="Q378" s="6">
        <v>1042149</v>
      </c>
      <c r="R378" s="6">
        <v>841420</v>
      </c>
      <c r="S378" s="6">
        <v>1625252</v>
      </c>
      <c r="T378" s="6">
        <v>1610346</v>
      </c>
      <c r="U378" s="6">
        <v>8075262</v>
      </c>
      <c r="V378" s="6">
        <v>8072419</v>
      </c>
      <c r="W378" s="6">
        <v>21308411</v>
      </c>
      <c r="X378" s="6">
        <v>21037030</v>
      </c>
      <c r="Y378" s="6" t="s">
        <v>4474</v>
      </c>
      <c r="Z378" s="6" t="s">
        <v>4474</v>
      </c>
      <c r="AA378" s="6" t="s">
        <v>4474</v>
      </c>
      <c r="AB378" s="6" t="s">
        <v>4474</v>
      </c>
      <c r="AC378" s="6">
        <v>142236607</v>
      </c>
      <c r="AD378" s="6">
        <v>142217019</v>
      </c>
      <c r="AF378">
        <f t="shared" si="100"/>
        <v>4.8907870230210974E-2</v>
      </c>
      <c r="AG378">
        <f t="shared" si="101"/>
        <v>3.9997090844097291E-2</v>
      </c>
      <c r="AH378">
        <f t="shared" si="102"/>
        <v>0.37897063277031778</v>
      </c>
      <c r="AI378">
        <f t="shared" si="103"/>
        <v>0.38372427096410472</v>
      </c>
      <c r="AJ378" t="e">
        <f t="shared" si="104"/>
        <v>#VALUE!</v>
      </c>
      <c r="AK378" t="e">
        <f t="shared" si="105"/>
        <v>#VALUE!</v>
      </c>
      <c r="AL378">
        <f t="shared" si="106"/>
        <v>0.43720752748518543</v>
      </c>
      <c r="AM378">
        <f t="shared" si="107"/>
        <v>0.37600865961055963</v>
      </c>
      <c r="AN378">
        <f t="shared" si="108"/>
        <v>0.13872676850469987</v>
      </c>
      <c r="AO378">
        <f t="shared" si="109"/>
        <v>0.13745214985195153</v>
      </c>
      <c r="AP378">
        <f t="shared" si="110"/>
        <v>1</v>
      </c>
      <c r="AQ378">
        <f t="shared" si="111"/>
        <v>1</v>
      </c>
      <c r="AR378">
        <f t="shared" si="112"/>
        <v>1</v>
      </c>
      <c r="AS378">
        <f t="shared" si="113"/>
        <v>1</v>
      </c>
      <c r="AT378">
        <f t="shared" si="114"/>
        <v>1</v>
      </c>
      <c r="AU378">
        <f t="shared" si="115"/>
        <v>0</v>
      </c>
      <c r="AV378">
        <f t="shared" si="116"/>
        <v>1</v>
      </c>
      <c r="AW378">
        <f t="shared" si="117"/>
        <v>1</v>
      </c>
      <c r="AX378">
        <f t="shared" si="118"/>
        <v>0</v>
      </c>
      <c r="AY378">
        <f t="shared" si="119"/>
        <v>7</v>
      </c>
    </row>
    <row r="379" spans="1:51" x14ac:dyDescent="0.3">
      <c r="A379" s="1" t="s">
        <v>373</v>
      </c>
      <c r="B379" s="2">
        <v>4057045</v>
      </c>
      <c r="C379" s="3" t="s">
        <v>5337</v>
      </c>
      <c r="D379" s="5">
        <v>36.020000000000003</v>
      </c>
      <c r="E379" s="5">
        <v>13936.53508448</v>
      </c>
      <c r="F379" s="3" t="s">
        <v>4651</v>
      </c>
      <c r="G379" s="3" t="s">
        <v>4651</v>
      </c>
      <c r="H379" s="3" t="s">
        <v>4652</v>
      </c>
      <c r="I379" s="3" t="s">
        <v>4652</v>
      </c>
      <c r="J379" s="3" t="s">
        <v>4659</v>
      </c>
      <c r="K379" s="6">
        <v>8705000</v>
      </c>
      <c r="L379" s="6">
        <v>8596000</v>
      </c>
      <c r="M379" s="6">
        <v>2566000</v>
      </c>
      <c r="N379" s="6">
        <v>2387000</v>
      </c>
      <c r="O379" s="6">
        <v>1343000</v>
      </c>
      <c r="P379" s="6">
        <v>1172000</v>
      </c>
      <c r="Q379" s="6">
        <v>990000</v>
      </c>
      <c r="R379" s="6">
        <v>849000</v>
      </c>
      <c r="S379" s="6">
        <v>1102000</v>
      </c>
      <c r="T379" s="6">
        <v>828000</v>
      </c>
      <c r="U379" s="6">
        <v>10839000</v>
      </c>
      <c r="V379" s="6">
        <v>10312000</v>
      </c>
      <c r="W379" s="6">
        <v>46733000</v>
      </c>
      <c r="X379" s="6">
        <v>45689000</v>
      </c>
      <c r="Y379" s="6">
        <v>3666000</v>
      </c>
      <c r="Z379" s="6">
        <v>3323000</v>
      </c>
      <c r="AA379" s="6">
        <v>7139000</v>
      </c>
      <c r="AB379" s="6">
        <v>6444000</v>
      </c>
      <c r="AC379" s="6">
        <v>386911024</v>
      </c>
      <c r="AD379" s="6">
        <v>386911024</v>
      </c>
      <c r="AF379">
        <f t="shared" si="100"/>
        <v>2.1184173924207732E-2</v>
      </c>
      <c r="AG379">
        <f t="shared" si="101"/>
        <v>1.8582153253518353E-2</v>
      </c>
      <c r="AH379">
        <f t="shared" si="102"/>
        <v>0.23193460723685619</v>
      </c>
      <c r="AI379">
        <f t="shared" si="103"/>
        <v>0.22569984022412398</v>
      </c>
      <c r="AJ379">
        <f t="shared" si="104"/>
        <v>0.51351729934164447</v>
      </c>
      <c r="AK379">
        <f t="shared" si="105"/>
        <v>0.51567349472377411</v>
      </c>
      <c r="AL379">
        <f t="shared" si="106"/>
        <v>0.15427914991384262</v>
      </c>
      <c r="AM379">
        <f t="shared" si="107"/>
        <v>0.13634248487668682</v>
      </c>
      <c r="AN379">
        <f t="shared" si="108"/>
        <v>0.18627094344467507</v>
      </c>
      <c r="AO379">
        <f t="shared" si="109"/>
        <v>0.1881415658035851</v>
      </c>
      <c r="AP379">
        <f t="shared" si="110"/>
        <v>1</v>
      </c>
      <c r="AQ379">
        <f t="shared" si="111"/>
        <v>1</v>
      </c>
      <c r="AR379">
        <f t="shared" si="112"/>
        <v>1</v>
      </c>
      <c r="AS379">
        <f t="shared" si="113"/>
        <v>1</v>
      </c>
      <c r="AT379">
        <f t="shared" si="114"/>
        <v>0</v>
      </c>
      <c r="AU379">
        <f t="shared" si="115"/>
        <v>0</v>
      </c>
      <c r="AV379">
        <f t="shared" si="116"/>
        <v>1</v>
      </c>
      <c r="AW379">
        <f t="shared" si="117"/>
        <v>0</v>
      </c>
      <c r="AX379">
        <f t="shared" si="118"/>
        <v>0</v>
      </c>
      <c r="AY379">
        <f t="shared" si="119"/>
        <v>5</v>
      </c>
    </row>
    <row r="380" spans="1:51" x14ac:dyDescent="0.3">
      <c r="A380" s="1" t="s">
        <v>374</v>
      </c>
      <c r="B380" s="2">
        <v>4810658</v>
      </c>
      <c r="C380" s="3" t="s">
        <v>5337</v>
      </c>
      <c r="D380" s="5">
        <v>15.8</v>
      </c>
      <c r="E380" s="5">
        <v>681.94536419999997</v>
      </c>
      <c r="F380" s="3" t="s">
        <v>4470</v>
      </c>
      <c r="G380" s="3" t="s">
        <v>4512</v>
      </c>
      <c r="H380" s="3" t="s">
        <v>4513</v>
      </c>
      <c r="I380" s="3" t="s">
        <v>4643</v>
      </c>
      <c r="J380" s="3" t="s">
        <v>4473</v>
      </c>
      <c r="K380" s="6">
        <v>681500</v>
      </c>
      <c r="L380" s="6">
        <v>682400</v>
      </c>
      <c r="M380" s="6">
        <v>104800</v>
      </c>
      <c r="N380" s="6">
        <v>118600</v>
      </c>
      <c r="O380" s="6">
        <v>56300</v>
      </c>
      <c r="P380" s="6">
        <v>73400</v>
      </c>
      <c r="Q380" s="6">
        <v>15700</v>
      </c>
      <c r="R380" s="6">
        <v>7700</v>
      </c>
      <c r="S380" s="6">
        <v>55500</v>
      </c>
      <c r="T380" s="6">
        <v>61600</v>
      </c>
      <c r="U380" s="6">
        <v>152600</v>
      </c>
      <c r="V380" s="6">
        <v>164900</v>
      </c>
      <c r="W380" s="6">
        <v>1656200</v>
      </c>
      <c r="X380" s="6">
        <v>1657800</v>
      </c>
      <c r="Y380" s="6">
        <v>472600</v>
      </c>
      <c r="Z380" s="6">
        <v>474100</v>
      </c>
      <c r="AA380" s="6">
        <v>212900</v>
      </c>
      <c r="AB380" s="6">
        <v>208200</v>
      </c>
      <c r="AC380" s="6">
        <v>46000000</v>
      </c>
      <c r="AD380" s="6">
        <v>45900000</v>
      </c>
      <c r="AF380">
        <f t="shared" si="100"/>
        <v>9.4795314575534355E-3</v>
      </c>
      <c r="AG380">
        <f t="shared" si="101"/>
        <v>4.6447098564362408E-3</v>
      </c>
      <c r="AH380">
        <f t="shared" si="102"/>
        <v>9.2138630600169066E-2</v>
      </c>
      <c r="AI380">
        <f t="shared" si="103"/>
        <v>9.9469176016407285E-2</v>
      </c>
      <c r="AJ380">
        <f t="shared" si="104"/>
        <v>2.2198215124471581</v>
      </c>
      <c r="AK380">
        <f t="shared" si="105"/>
        <v>2.2771373679154658</v>
      </c>
      <c r="AL380">
        <f t="shared" si="106"/>
        <v>8.2611885546588409E-2</v>
      </c>
      <c r="AM380">
        <f t="shared" si="107"/>
        <v>0.10756154747948417</v>
      </c>
      <c r="AN380">
        <f t="shared" si="108"/>
        <v>0.41148412027532905</v>
      </c>
      <c r="AO380">
        <f t="shared" si="109"/>
        <v>0.41162987091325853</v>
      </c>
      <c r="AP380">
        <f t="shared" si="110"/>
        <v>1</v>
      </c>
      <c r="AQ380">
        <f t="shared" si="111"/>
        <v>1</v>
      </c>
      <c r="AR380">
        <f t="shared" si="112"/>
        <v>1</v>
      </c>
      <c r="AS380">
        <f t="shared" si="113"/>
        <v>1</v>
      </c>
      <c r="AT380">
        <f t="shared" si="114"/>
        <v>1</v>
      </c>
      <c r="AU380">
        <f t="shared" si="115"/>
        <v>0</v>
      </c>
      <c r="AV380">
        <f t="shared" si="116"/>
        <v>0</v>
      </c>
      <c r="AW380">
        <f t="shared" si="117"/>
        <v>0</v>
      </c>
      <c r="AX380">
        <f t="shared" si="118"/>
        <v>0</v>
      </c>
      <c r="AY380">
        <f t="shared" si="119"/>
        <v>5</v>
      </c>
    </row>
    <row r="381" spans="1:51" x14ac:dyDescent="0.3">
      <c r="A381" s="1" t="s">
        <v>375</v>
      </c>
      <c r="B381" s="2">
        <v>8386692</v>
      </c>
      <c r="C381" s="3" t="s">
        <v>5337</v>
      </c>
      <c r="D381" s="5">
        <v>22.02</v>
      </c>
      <c r="E381" s="5">
        <v>14987.115876</v>
      </c>
      <c r="F381" s="3" t="s">
        <v>4470</v>
      </c>
      <c r="G381" s="3" t="s">
        <v>4471</v>
      </c>
      <c r="H381" s="3" t="s">
        <v>4472</v>
      </c>
      <c r="I381" s="3" t="s">
        <v>4472</v>
      </c>
      <c r="J381" s="3" t="s">
        <v>4664</v>
      </c>
      <c r="K381" s="6">
        <v>6819800</v>
      </c>
      <c r="L381" s="6">
        <v>6825600</v>
      </c>
      <c r="M381" s="6">
        <v>1076500</v>
      </c>
      <c r="N381" s="6">
        <v>1157300</v>
      </c>
      <c r="O381" s="6">
        <v>671300</v>
      </c>
      <c r="P381" s="6">
        <v>756500</v>
      </c>
      <c r="Q381" s="6">
        <v>309600</v>
      </c>
      <c r="R381" s="6">
        <v>360200</v>
      </c>
      <c r="S381" s="6">
        <v>919100</v>
      </c>
      <c r="T381" s="6">
        <v>905000</v>
      </c>
      <c r="U381" s="6">
        <v>4674500</v>
      </c>
      <c r="V381" s="6">
        <v>4789600</v>
      </c>
      <c r="W381" s="6">
        <v>12840600</v>
      </c>
      <c r="X381" s="6">
        <v>12693500</v>
      </c>
      <c r="Y381" s="6">
        <v>2504700</v>
      </c>
      <c r="Z381" s="6">
        <v>2329200</v>
      </c>
      <c r="AA381" s="6">
        <v>1629800</v>
      </c>
      <c r="AB381" s="6">
        <v>1464600</v>
      </c>
      <c r="AC381" s="6">
        <v>680600000</v>
      </c>
      <c r="AD381" s="6">
        <v>679600000</v>
      </c>
      <c r="AF381">
        <f t="shared" si="100"/>
        <v>2.411102284939956E-2</v>
      </c>
      <c r="AG381">
        <f t="shared" si="101"/>
        <v>2.8376728246740458E-2</v>
      </c>
      <c r="AH381">
        <f t="shared" si="102"/>
        <v>0.3640406211547747</v>
      </c>
      <c r="AI381">
        <f t="shared" si="103"/>
        <v>0.37732697837475876</v>
      </c>
      <c r="AJ381">
        <f t="shared" si="104"/>
        <v>1.5368143330469997</v>
      </c>
      <c r="AK381">
        <f t="shared" si="105"/>
        <v>1.5903318312167145</v>
      </c>
      <c r="AL381">
        <f t="shared" si="106"/>
        <v>9.8433971670723486E-2</v>
      </c>
      <c r="AM381">
        <f t="shared" si="107"/>
        <v>0.11083274730426629</v>
      </c>
      <c r="AN381">
        <f t="shared" si="108"/>
        <v>0.53111225332149592</v>
      </c>
      <c r="AO381">
        <f t="shared" si="109"/>
        <v>0.53772403198487417</v>
      </c>
      <c r="AP381">
        <f t="shared" si="110"/>
        <v>1</v>
      </c>
      <c r="AQ381">
        <f t="shared" si="111"/>
        <v>1</v>
      </c>
      <c r="AR381">
        <f t="shared" si="112"/>
        <v>0</v>
      </c>
      <c r="AS381">
        <f t="shared" si="113"/>
        <v>1</v>
      </c>
      <c r="AT381">
        <f t="shared" si="114"/>
        <v>1</v>
      </c>
      <c r="AU381">
        <f t="shared" si="115"/>
        <v>0</v>
      </c>
      <c r="AV381">
        <f t="shared" si="116"/>
        <v>0</v>
      </c>
      <c r="AW381">
        <f t="shared" si="117"/>
        <v>0</v>
      </c>
      <c r="AX381">
        <f t="shared" si="118"/>
        <v>0</v>
      </c>
      <c r="AY381">
        <f t="shared" si="119"/>
        <v>4</v>
      </c>
    </row>
    <row r="382" spans="1:51" x14ac:dyDescent="0.3">
      <c r="A382" s="1" t="s">
        <v>376</v>
      </c>
      <c r="B382" s="2">
        <v>10946607</v>
      </c>
      <c r="C382" s="3" t="s">
        <v>5335</v>
      </c>
      <c r="D382" s="5">
        <v>4.4400000000000004</v>
      </c>
      <c r="E382" s="5">
        <v>857.91978587999995</v>
      </c>
      <c r="F382" s="3" t="s">
        <v>4470</v>
      </c>
      <c r="G382" s="3" t="s">
        <v>4512</v>
      </c>
      <c r="H382" s="3" t="s">
        <v>4522</v>
      </c>
      <c r="I382" s="3" t="s">
        <v>4557</v>
      </c>
      <c r="J382" s="3" t="s">
        <v>4558</v>
      </c>
      <c r="K382" s="6">
        <v>1983475</v>
      </c>
      <c r="L382" s="6">
        <v>1952462</v>
      </c>
      <c r="M382" s="6">
        <v>138385</v>
      </c>
      <c r="N382" s="6">
        <v>128698</v>
      </c>
      <c r="O382" s="6">
        <v>128669</v>
      </c>
      <c r="P382" s="6">
        <v>118607</v>
      </c>
      <c r="Q382" s="6">
        <v>-65845</v>
      </c>
      <c r="R382" s="6">
        <v>-125391</v>
      </c>
      <c r="S382" s="6">
        <v>16226</v>
      </c>
      <c r="T382" s="6">
        <v>15532</v>
      </c>
      <c r="U382" s="6">
        <v>1275084</v>
      </c>
      <c r="V382" s="6">
        <v>1273942</v>
      </c>
      <c r="W382" s="6">
        <v>1644166</v>
      </c>
      <c r="X382" s="6">
        <v>1664465</v>
      </c>
      <c r="Y382" s="6">
        <v>381366</v>
      </c>
      <c r="Z382" s="6">
        <v>364004</v>
      </c>
      <c r="AA382" s="6">
        <v>406036</v>
      </c>
      <c r="AB382" s="6">
        <v>389146</v>
      </c>
      <c r="AC382" s="6">
        <v>193225177</v>
      </c>
      <c r="AD382" s="6">
        <v>192483903</v>
      </c>
      <c r="AF382">
        <f t="shared" si="100"/>
        <v>-4.0047659421250652E-2</v>
      </c>
      <c r="AG382">
        <f t="shared" si="101"/>
        <v>-7.5334116367721762E-2</v>
      </c>
      <c r="AH382">
        <f t="shared" si="102"/>
        <v>0.77552023335843223</v>
      </c>
      <c r="AI382">
        <f t="shared" si="103"/>
        <v>0.7653762620421577</v>
      </c>
      <c r="AJ382">
        <f t="shared" si="104"/>
        <v>0.93924184062496918</v>
      </c>
      <c r="AK382">
        <f t="shared" si="105"/>
        <v>0.93539185806869396</v>
      </c>
      <c r="AL382">
        <f t="shared" si="106"/>
        <v>6.487049244381704E-2</v>
      </c>
      <c r="AM382">
        <f t="shared" si="107"/>
        <v>6.0747405071135831E-2</v>
      </c>
      <c r="AN382">
        <f t="shared" si="108"/>
        <v>1.2063714977684734</v>
      </c>
      <c r="AO382">
        <f t="shared" si="109"/>
        <v>1.1730267683610049</v>
      </c>
      <c r="AP382">
        <f t="shared" si="110"/>
        <v>0</v>
      </c>
      <c r="AQ382">
        <f t="shared" si="111"/>
        <v>1</v>
      </c>
      <c r="AR382">
        <f t="shared" si="112"/>
        <v>1</v>
      </c>
      <c r="AS382">
        <f t="shared" si="113"/>
        <v>1</v>
      </c>
      <c r="AT382">
        <f t="shared" si="114"/>
        <v>0</v>
      </c>
      <c r="AU382">
        <f t="shared" si="115"/>
        <v>1</v>
      </c>
      <c r="AV382">
        <f t="shared" si="116"/>
        <v>1</v>
      </c>
      <c r="AW382">
        <f t="shared" si="117"/>
        <v>1</v>
      </c>
      <c r="AX382">
        <f t="shared" si="118"/>
        <v>0</v>
      </c>
      <c r="AY382">
        <f t="shared" si="119"/>
        <v>6</v>
      </c>
    </row>
    <row r="383" spans="1:51" x14ac:dyDescent="0.3">
      <c r="A383" s="1" t="s">
        <v>377</v>
      </c>
      <c r="B383" s="2">
        <v>5113780</v>
      </c>
      <c r="C383" s="3" t="s">
        <v>5335</v>
      </c>
      <c r="D383" s="5">
        <v>16.3</v>
      </c>
      <c r="E383" s="5">
        <v>3056.4342062999999</v>
      </c>
      <c r="F383" s="3" t="s">
        <v>4500</v>
      </c>
      <c r="G383" s="3" t="s">
        <v>4501</v>
      </c>
      <c r="H383" s="3" t="s">
        <v>4502</v>
      </c>
      <c r="I383" s="3" t="s">
        <v>4538</v>
      </c>
      <c r="J383" s="3" t="s">
        <v>4504</v>
      </c>
      <c r="K383" s="6">
        <v>315923</v>
      </c>
      <c r="L383" s="6">
        <v>299879</v>
      </c>
      <c r="M383" s="6">
        <v>8459</v>
      </c>
      <c r="N383" s="6">
        <v>287</v>
      </c>
      <c r="O383" s="6">
        <v>3191</v>
      </c>
      <c r="P383" s="6">
        <v>-4774</v>
      </c>
      <c r="Q383" s="6">
        <v>-7528</v>
      </c>
      <c r="R383" s="6">
        <v>-14686</v>
      </c>
      <c r="S383" s="6">
        <v>77544</v>
      </c>
      <c r="T383" s="6">
        <v>49352</v>
      </c>
      <c r="U383" s="6" t="s">
        <v>4474</v>
      </c>
      <c r="V383" s="6" t="s">
        <v>4474</v>
      </c>
      <c r="W383" s="6">
        <v>462955</v>
      </c>
      <c r="X383" s="6">
        <v>427265</v>
      </c>
      <c r="Y383" s="6">
        <v>341045</v>
      </c>
      <c r="Z383" s="6">
        <v>316892</v>
      </c>
      <c r="AA383" s="6">
        <v>194695</v>
      </c>
      <c r="AB383" s="6">
        <v>172727</v>
      </c>
      <c r="AC383" s="6">
        <v>187430543</v>
      </c>
      <c r="AD383" s="6">
        <v>186657306</v>
      </c>
      <c r="AF383">
        <f t="shared" si="100"/>
        <v>-1.6260759685066583E-2</v>
      </c>
      <c r="AG383">
        <f t="shared" si="101"/>
        <v>-3.4372110984985896E-2</v>
      </c>
      <c r="AH383" t="e">
        <f t="shared" si="102"/>
        <v>#VALUE!</v>
      </c>
      <c r="AI383" t="e">
        <f t="shared" si="103"/>
        <v>#VALUE!</v>
      </c>
      <c r="AJ383">
        <f t="shared" si="104"/>
        <v>1.7516885384832688</v>
      </c>
      <c r="AK383">
        <f t="shared" si="105"/>
        <v>1.834640791538092</v>
      </c>
      <c r="AL383">
        <f t="shared" si="106"/>
        <v>1.0100562478831867E-2</v>
      </c>
      <c r="AM383">
        <f t="shared" si="107"/>
        <v>-1.5919754300901364E-2</v>
      </c>
      <c r="AN383">
        <f t="shared" si="108"/>
        <v>0.68240541737317884</v>
      </c>
      <c r="AO383">
        <f t="shared" si="109"/>
        <v>0.70185716124653319</v>
      </c>
      <c r="AP383">
        <f t="shared" si="110"/>
        <v>0</v>
      </c>
      <c r="AQ383">
        <f t="shared" si="111"/>
        <v>1</v>
      </c>
      <c r="AR383">
        <f t="shared" si="112"/>
        <v>1</v>
      </c>
      <c r="AS383">
        <f t="shared" si="113"/>
        <v>1</v>
      </c>
      <c r="AT383">
        <f t="shared" si="114"/>
        <v>0</v>
      </c>
      <c r="AU383">
        <f t="shared" si="115"/>
        <v>0</v>
      </c>
      <c r="AV383">
        <f t="shared" si="116"/>
        <v>1</v>
      </c>
      <c r="AW383">
        <f t="shared" si="117"/>
        <v>0</v>
      </c>
      <c r="AX383">
        <f t="shared" si="118"/>
        <v>0</v>
      </c>
      <c r="AY383">
        <f t="shared" si="119"/>
        <v>4</v>
      </c>
    </row>
    <row r="384" spans="1:51" x14ac:dyDescent="0.3">
      <c r="A384" s="1" t="s">
        <v>378</v>
      </c>
      <c r="B384" s="2">
        <v>3001622</v>
      </c>
      <c r="C384" s="3" t="s">
        <v>5337</v>
      </c>
      <c r="D384" s="5">
        <v>187.96</v>
      </c>
      <c r="E384" s="5">
        <v>15101.911787479999</v>
      </c>
      <c r="F384" s="3" t="s">
        <v>4583</v>
      </c>
      <c r="G384" s="3" t="s">
        <v>4583</v>
      </c>
      <c r="H384" s="3" t="s">
        <v>4682</v>
      </c>
      <c r="I384" s="3" t="s">
        <v>4683</v>
      </c>
      <c r="J384" s="3" t="s">
        <v>4791</v>
      </c>
      <c r="K384" s="6">
        <v>8680500</v>
      </c>
      <c r="L384" s="6">
        <v>8595400</v>
      </c>
      <c r="M384" s="6">
        <v>1416300</v>
      </c>
      <c r="N384" s="6">
        <v>1394600</v>
      </c>
      <c r="O384" s="6">
        <v>1128700</v>
      </c>
      <c r="P384" s="6">
        <v>1110000</v>
      </c>
      <c r="Q384" s="6">
        <v>674000</v>
      </c>
      <c r="R384" s="6">
        <v>630600</v>
      </c>
      <c r="S384" s="6">
        <v>899500</v>
      </c>
      <c r="T384" s="6">
        <v>952000</v>
      </c>
      <c r="U384" s="6">
        <v>2042100</v>
      </c>
      <c r="V384" s="6">
        <v>2046500</v>
      </c>
      <c r="W384" s="6">
        <v>8451900</v>
      </c>
      <c r="X384" s="6">
        <v>8298200</v>
      </c>
      <c r="Y384" s="6">
        <v>3084700</v>
      </c>
      <c r="Z384" s="6">
        <v>2967800</v>
      </c>
      <c r="AA384" s="6">
        <v>3349000</v>
      </c>
      <c r="AB384" s="6">
        <v>3300200</v>
      </c>
      <c r="AC384" s="6">
        <v>80440716</v>
      </c>
      <c r="AD384" s="6">
        <v>80570966</v>
      </c>
      <c r="AF384">
        <f t="shared" si="100"/>
        <v>7.9745382695015327E-2</v>
      </c>
      <c r="AG384">
        <f t="shared" si="101"/>
        <v>7.5992383890482268E-2</v>
      </c>
      <c r="AH384">
        <f t="shared" si="102"/>
        <v>0.24161431157491214</v>
      </c>
      <c r="AI384">
        <f t="shared" si="103"/>
        <v>0.24661974886119881</v>
      </c>
      <c r="AJ384">
        <f t="shared" si="104"/>
        <v>0.92108091967751571</v>
      </c>
      <c r="AK384">
        <f t="shared" si="105"/>
        <v>0.89927883158596444</v>
      </c>
      <c r="AL384">
        <f t="shared" si="106"/>
        <v>0.1300270721732619</v>
      </c>
      <c r="AM384">
        <f t="shared" si="107"/>
        <v>0.1291388417060288</v>
      </c>
      <c r="AN384">
        <f t="shared" si="108"/>
        <v>1.0270471728250452</v>
      </c>
      <c r="AO384">
        <f t="shared" si="109"/>
        <v>1.0358149960232339</v>
      </c>
      <c r="AP384">
        <f t="shared" si="110"/>
        <v>1</v>
      </c>
      <c r="AQ384">
        <f t="shared" si="111"/>
        <v>1</v>
      </c>
      <c r="AR384">
        <f t="shared" si="112"/>
        <v>1</v>
      </c>
      <c r="AS384">
        <f t="shared" si="113"/>
        <v>1</v>
      </c>
      <c r="AT384">
        <f t="shared" si="114"/>
        <v>1</v>
      </c>
      <c r="AU384">
        <f t="shared" si="115"/>
        <v>1</v>
      </c>
      <c r="AV384">
        <f t="shared" si="116"/>
        <v>1</v>
      </c>
      <c r="AW384">
        <f t="shared" si="117"/>
        <v>0</v>
      </c>
      <c r="AX384">
        <f t="shared" si="118"/>
        <v>1</v>
      </c>
      <c r="AY384">
        <f t="shared" si="119"/>
        <v>8</v>
      </c>
    </row>
    <row r="385" spans="1:51" x14ac:dyDescent="0.3">
      <c r="A385" s="1" t="s">
        <v>379</v>
      </c>
      <c r="B385" s="2">
        <v>4970822</v>
      </c>
      <c r="C385" s="3" t="s">
        <v>5335</v>
      </c>
      <c r="D385" s="5">
        <v>18.54</v>
      </c>
      <c r="E385" s="5">
        <v>235.27914462000001</v>
      </c>
      <c r="F385" s="3" t="s">
        <v>4500</v>
      </c>
      <c r="G385" s="3" t="s">
        <v>4574</v>
      </c>
      <c r="H385" s="3" t="s">
        <v>4575</v>
      </c>
      <c r="I385" s="3" t="s">
        <v>4575</v>
      </c>
      <c r="J385" s="3" t="s">
        <v>4614</v>
      </c>
      <c r="K385" s="6">
        <v>409603</v>
      </c>
      <c r="L385" s="6">
        <v>408083</v>
      </c>
      <c r="M385" s="6">
        <v>15845</v>
      </c>
      <c r="N385" s="6">
        <v>36461</v>
      </c>
      <c r="O385" s="6">
        <v>10366</v>
      </c>
      <c r="P385" s="6">
        <v>31468</v>
      </c>
      <c r="Q385" s="6">
        <v>-4676</v>
      </c>
      <c r="R385" s="6">
        <v>10760</v>
      </c>
      <c r="S385" s="6">
        <v>-10605</v>
      </c>
      <c r="T385" s="6">
        <v>30540</v>
      </c>
      <c r="U385" s="6">
        <v>80980</v>
      </c>
      <c r="V385" s="6">
        <v>45954</v>
      </c>
      <c r="W385" s="6">
        <v>590857</v>
      </c>
      <c r="X385" s="6">
        <v>535223</v>
      </c>
      <c r="Y385" s="6">
        <v>427262</v>
      </c>
      <c r="Z385" s="6">
        <v>405223</v>
      </c>
      <c r="AA385" s="6">
        <v>248197</v>
      </c>
      <c r="AB385" s="6">
        <v>218857</v>
      </c>
      <c r="AC385" s="6">
        <v>12676000</v>
      </c>
      <c r="AD385" s="6">
        <v>12622000</v>
      </c>
      <c r="AF385">
        <f t="shared" si="100"/>
        <v>-7.9139284124585142E-3</v>
      </c>
      <c r="AG385">
        <f t="shared" si="101"/>
        <v>2.0103769830519241E-2</v>
      </c>
      <c r="AH385">
        <f t="shared" si="102"/>
        <v>0.13705515886246589</v>
      </c>
      <c r="AI385">
        <f t="shared" si="103"/>
        <v>8.5859538921159967E-2</v>
      </c>
      <c r="AJ385">
        <f t="shared" si="104"/>
        <v>1.721463192544632</v>
      </c>
      <c r="AK385">
        <f t="shared" si="105"/>
        <v>1.8515423312939499</v>
      </c>
      <c r="AL385">
        <f t="shared" si="106"/>
        <v>2.5307431830333273E-2</v>
      </c>
      <c r="AM385">
        <f t="shared" si="107"/>
        <v>7.7111764028396187E-2</v>
      </c>
      <c r="AN385">
        <f t="shared" si="108"/>
        <v>0.69323541906078801</v>
      </c>
      <c r="AO385">
        <f t="shared" si="109"/>
        <v>0.76245415462339994</v>
      </c>
      <c r="AP385">
        <f t="shared" si="110"/>
        <v>0</v>
      </c>
      <c r="AQ385">
        <f t="shared" si="111"/>
        <v>0</v>
      </c>
      <c r="AR385">
        <f t="shared" si="112"/>
        <v>0</v>
      </c>
      <c r="AS385">
        <f t="shared" si="113"/>
        <v>0</v>
      </c>
      <c r="AT385">
        <f t="shared" si="114"/>
        <v>0</v>
      </c>
      <c r="AU385">
        <f t="shared" si="115"/>
        <v>0</v>
      </c>
      <c r="AV385">
        <f t="shared" si="116"/>
        <v>0</v>
      </c>
      <c r="AW385">
        <f t="shared" si="117"/>
        <v>0</v>
      </c>
      <c r="AX385">
        <f t="shared" si="118"/>
        <v>0</v>
      </c>
      <c r="AY385">
        <f t="shared" si="119"/>
        <v>0</v>
      </c>
    </row>
    <row r="386" spans="1:51" x14ac:dyDescent="0.3">
      <c r="A386" s="1" t="s">
        <v>380</v>
      </c>
      <c r="B386" s="2">
        <v>4812726</v>
      </c>
      <c r="C386" s="3" t="s">
        <v>5336</v>
      </c>
      <c r="D386" s="7">
        <v>12.43</v>
      </c>
      <c r="E386" s="5">
        <v>795.06384386000002</v>
      </c>
      <c r="F386" s="3" t="s">
        <v>4470</v>
      </c>
      <c r="G386" s="3" t="s">
        <v>4471</v>
      </c>
      <c r="H386" s="3" t="s">
        <v>4489</v>
      </c>
      <c r="I386" s="3" t="s">
        <v>4489</v>
      </c>
      <c r="J386" s="3" t="s">
        <v>4490</v>
      </c>
      <c r="K386" s="6">
        <v>150445</v>
      </c>
      <c r="L386" s="6">
        <v>142358</v>
      </c>
      <c r="M386" s="6">
        <v>-7908</v>
      </c>
      <c r="N386" s="6">
        <v>-7687</v>
      </c>
      <c r="O386" s="6">
        <v>-20380</v>
      </c>
      <c r="P386" s="6">
        <v>-18971</v>
      </c>
      <c r="Q386" s="6">
        <v>-152050</v>
      </c>
      <c r="R386" s="6">
        <v>-144165</v>
      </c>
      <c r="S386" s="6">
        <v>5258</v>
      </c>
      <c r="T386" s="6">
        <v>7508</v>
      </c>
      <c r="U386" s="6">
        <v>154147</v>
      </c>
      <c r="V386" s="6">
        <v>153867</v>
      </c>
      <c r="W386" s="6">
        <v>323482</v>
      </c>
      <c r="X386" s="6">
        <v>334642</v>
      </c>
      <c r="Y386" s="6">
        <v>96505</v>
      </c>
      <c r="Z386" s="6">
        <v>103620</v>
      </c>
      <c r="AA386" s="6">
        <v>74156</v>
      </c>
      <c r="AB386" s="6">
        <v>71082</v>
      </c>
      <c r="AC386" s="6">
        <v>63956000</v>
      </c>
      <c r="AD386" s="6">
        <v>63790000</v>
      </c>
      <c r="AF386">
        <f t="shared" si="100"/>
        <v>-0.47004160973408105</v>
      </c>
      <c r="AG386">
        <f t="shared" si="101"/>
        <v>-0.43080366481194832</v>
      </c>
      <c r="AH386">
        <f t="shared" si="102"/>
        <v>0.47652419609128172</v>
      </c>
      <c r="AI386">
        <f t="shared" si="103"/>
        <v>0.45979584152616826</v>
      </c>
      <c r="AJ386">
        <f t="shared" si="104"/>
        <v>1.3013781757376341</v>
      </c>
      <c r="AK386">
        <f t="shared" si="105"/>
        <v>1.4577530176415969</v>
      </c>
      <c r="AL386">
        <f t="shared" si="106"/>
        <v>-0.13546478779620461</v>
      </c>
      <c r="AM386">
        <f t="shared" si="107"/>
        <v>-0.13326261959285746</v>
      </c>
      <c r="AN386">
        <f t="shared" si="108"/>
        <v>0.46507997353794028</v>
      </c>
      <c r="AO386">
        <f t="shared" si="109"/>
        <v>0.42540386442825467</v>
      </c>
      <c r="AP386">
        <f t="shared" si="110"/>
        <v>0</v>
      </c>
      <c r="AQ386">
        <f t="shared" si="111"/>
        <v>1</v>
      </c>
      <c r="AR386">
        <f t="shared" si="112"/>
        <v>0</v>
      </c>
      <c r="AS386">
        <f t="shared" si="113"/>
        <v>1</v>
      </c>
      <c r="AT386">
        <f t="shared" si="114"/>
        <v>0</v>
      </c>
      <c r="AU386">
        <f t="shared" si="115"/>
        <v>0</v>
      </c>
      <c r="AV386">
        <f t="shared" si="116"/>
        <v>0</v>
      </c>
      <c r="AW386">
        <f t="shared" si="117"/>
        <v>1</v>
      </c>
      <c r="AX386">
        <f t="shared" si="118"/>
        <v>0</v>
      </c>
      <c r="AY386">
        <f t="shared" si="119"/>
        <v>3</v>
      </c>
    </row>
    <row r="387" spans="1:51" x14ac:dyDescent="0.3">
      <c r="A387" s="1" t="s">
        <v>381</v>
      </c>
      <c r="B387" s="2">
        <v>5273947</v>
      </c>
      <c r="C387" s="3" t="s">
        <v>5338</v>
      </c>
      <c r="D387" s="5">
        <v>28.41</v>
      </c>
      <c r="E387" s="5">
        <v>3389.5776959700001</v>
      </c>
      <c r="F387" s="3" t="s">
        <v>4470</v>
      </c>
      <c r="G387" s="3" t="s">
        <v>4471</v>
      </c>
      <c r="H387" s="3" t="s">
        <v>4489</v>
      </c>
      <c r="I387" s="3" t="s">
        <v>4489</v>
      </c>
      <c r="J387" s="3" t="s">
        <v>4495</v>
      </c>
      <c r="K387" s="6">
        <v>10117</v>
      </c>
      <c r="L387" s="6">
        <v>10599</v>
      </c>
      <c r="M387" s="6">
        <v>-322036</v>
      </c>
      <c r="N387" s="6">
        <v>-282672</v>
      </c>
      <c r="O387" s="6">
        <v>-324689</v>
      </c>
      <c r="P387" s="6">
        <v>-285181</v>
      </c>
      <c r="Q387" s="6">
        <v>-280488</v>
      </c>
      <c r="R387" s="6">
        <v>-252449</v>
      </c>
      <c r="S387" s="6">
        <v>-184498</v>
      </c>
      <c r="T387" s="6">
        <v>-155674</v>
      </c>
      <c r="U387" s="6" t="s">
        <v>4474</v>
      </c>
      <c r="V387" s="6" t="s">
        <v>4474</v>
      </c>
      <c r="W387" s="6">
        <v>1640771</v>
      </c>
      <c r="X387" s="6">
        <v>1347425</v>
      </c>
      <c r="Y387" s="6">
        <v>1621866</v>
      </c>
      <c r="Z387" s="6">
        <v>1328801</v>
      </c>
      <c r="AA387" s="6">
        <v>91333</v>
      </c>
      <c r="AB387" s="6">
        <v>84212</v>
      </c>
      <c r="AC387" s="6">
        <v>118900000</v>
      </c>
      <c r="AD387" s="6">
        <v>109266025</v>
      </c>
      <c r="AF387">
        <f t="shared" si="100"/>
        <v>-0.17094890146156899</v>
      </c>
      <c r="AG387">
        <f t="shared" si="101"/>
        <v>-0.18735662467298736</v>
      </c>
      <c r="AH387" t="e">
        <f t="shared" si="102"/>
        <v>#VALUE!</v>
      </c>
      <c r="AI387" t="e">
        <f t="shared" si="103"/>
        <v>#VALUE!</v>
      </c>
      <c r="AJ387">
        <f t="shared" si="104"/>
        <v>17.757721743510015</v>
      </c>
      <c r="AK387">
        <f t="shared" si="105"/>
        <v>15.779235738374579</v>
      </c>
      <c r="AL387">
        <f t="shared" si="106"/>
        <v>-32.093407136502918</v>
      </c>
      <c r="AM387">
        <f t="shared" si="107"/>
        <v>-26.906406264741957</v>
      </c>
      <c r="AN387">
        <f t="shared" si="108"/>
        <v>6.1660036653500092E-3</v>
      </c>
      <c r="AO387">
        <f t="shared" si="109"/>
        <v>7.8661149971241441E-3</v>
      </c>
      <c r="AP387">
        <f t="shared" si="110"/>
        <v>0</v>
      </c>
      <c r="AQ387">
        <f t="shared" si="111"/>
        <v>0</v>
      </c>
      <c r="AR387">
        <f t="shared" si="112"/>
        <v>1</v>
      </c>
      <c r="AS387">
        <f t="shared" si="113"/>
        <v>1</v>
      </c>
      <c r="AT387">
        <f t="shared" si="114"/>
        <v>0</v>
      </c>
      <c r="AU387">
        <f t="shared" si="115"/>
        <v>1</v>
      </c>
      <c r="AV387">
        <f t="shared" si="116"/>
        <v>0</v>
      </c>
      <c r="AW387">
        <f t="shared" si="117"/>
        <v>0</v>
      </c>
      <c r="AX387">
        <f t="shared" si="118"/>
        <v>0</v>
      </c>
      <c r="AY387">
        <f t="shared" si="119"/>
        <v>3</v>
      </c>
    </row>
    <row r="388" spans="1:51" x14ac:dyDescent="0.3">
      <c r="A388" s="1" t="s">
        <v>382</v>
      </c>
      <c r="B388" s="2">
        <v>4121173</v>
      </c>
      <c r="C388" s="3" t="s">
        <v>5335</v>
      </c>
      <c r="D388" s="5">
        <v>9.65</v>
      </c>
      <c r="E388" s="5">
        <v>1985.2556008500001</v>
      </c>
      <c r="F388" s="3" t="s">
        <v>4480</v>
      </c>
      <c r="G388" s="3" t="s">
        <v>4491</v>
      </c>
      <c r="H388" s="3" t="s">
        <v>4491</v>
      </c>
      <c r="I388" s="3" t="s">
        <v>4594</v>
      </c>
      <c r="J388" s="3" t="s">
        <v>4792</v>
      </c>
      <c r="K388" s="6">
        <v>427566</v>
      </c>
      <c r="L388" s="6">
        <v>413474</v>
      </c>
      <c r="M388" s="6">
        <v>28074</v>
      </c>
      <c r="N388" s="6">
        <v>18049</v>
      </c>
      <c r="O388" s="6">
        <v>-8930</v>
      </c>
      <c r="P388" s="6">
        <v>-18914</v>
      </c>
      <c r="Q388" s="6">
        <v>-999</v>
      </c>
      <c r="R388" s="6">
        <v>-13137</v>
      </c>
      <c r="S388" s="6">
        <v>62924</v>
      </c>
      <c r="T388" s="6">
        <v>44025</v>
      </c>
      <c r="U388" s="6">
        <v>9100</v>
      </c>
      <c r="V388" s="6">
        <v>69084</v>
      </c>
      <c r="W388" s="6">
        <v>2005049</v>
      </c>
      <c r="X388" s="6">
        <v>2111794</v>
      </c>
      <c r="Y388" s="6">
        <v>1631306</v>
      </c>
      <c r="Z388" s="6">
        <v>1735730</v>
      </c>
      <c r="AA388" s="6">
        <v>1237450</v>
      </c>
      <c r="AB388" s="6">
        <v>1274489</v>
      </c>
      <c r="AC388" s="6">
        <v>205517689</v>
      </c>
      <c r="AD388" s="6">
        <v>207819898</v>
      </c>
      <c r="AF388">
        <f t="shared" si="100"/>
        <v>-4.9824218759741035E-4</v>
      </c>
      <c r="AG388">
        <f t="shared" si="101"/>
        <v>-6.2207772159595109E-3</v>
      </c>
      <c r="AH388">
        <f t="shared" si="102"/>
        <v>4.5385424495860199E-3</v>
      </c>
      <c r="AI388">
        <f t="shared" si="103"/>
        <v>3.2713418070133733E-2</v>
      </c>
      <c r="AJ388">
        <f t="shared" si="104"/>
        <v>1.318280334558972</v>
      </c>
      <c r="AK388">
        <f t="shared" si="105"/>
        <v>1.3619026919808646</v>
      </c>
      <c r="AL388">
        <f t="shared" si="106"/>
        <v>-2.0885664435432192E-2</v>
      </c>
      <c r="AM388">
        <f t="shared" si="107"/>
        <v>-4.5744109665904024E-2</v>
      </c>
      <c r="AN388">
        <f t="shared" si="108"/>
        <v>0.21324466384612048</v>
      </c>
      <c r="AO388">
        <f t="shared" si="109"/>
        <v>0.19579277145403387</v>
      </c>
      <c r="AP388">
        <f t="shared" si="110"/>
        <v>0</v>
      </c>
      <c r="AQ388">
        <f t="shared" si="111"/>
        <v>1</v>
      </c>
      <c r="AR388">
        <f t="shared" si="112"/>
        <v>1</v>
      </c>
      <c r="AS388">
        <f t="shared" si="113"/>
        <v>1</v>
      </c>
      <c r="AT388">
        <f t="shared" si="114"/>
        <v>1</v>
      </c>
      <c r="AU388">
        <f t="shared" si="115"/>
        <v>0</v>
      </c>
      <c r="AV388">
        <f t="shared" si="116"/>
        <v>1</v>
      </c>
      <c r="AW388">
        <f t="shared" si="117"/>
        <v>1</v>
      </c>
      <c r="AX388">
        <f t="shared" si="118"/>
        <v>1</v>
      </c>
      <c r="AY388">
        <f t="shared" si="119"/>
        <v>7</v>
      </c>
    </row>
    <row r="389" spans="1:51" x14ac:dyDescent="0.3">
      <c r="A389" s="1" t="s">
        <v>383</v>
      </c>
      <c r="B389" s="2">
        <v>4394651</v>
      </c>
      <c r="C389" s="3" t="s">
        <v>5337</v>
      </c>
      <c r="D389" s="5">
        <v>39.94</v>
      </c>
      <c r="E389" s="5">
        <v>3649.09589336</v>
      </c>
      <c r="F389" s="3" t="s">
        <v>4583</v>
      </c>
      <c r="G389" s="3" t="s">
        <v>4583</v>
      </c>
      <c r="H389" s="3" t="s">
        <v>4584</v>
      </c>
      <c r="I389" s="3" t="s">
        <v>4624</v>
      </c>
      <c r="J389" s="3" t="s">
        <v>4625</v>
      </c>
      <c r="K389" s="6">
        <v>3212900</v>
      </c>
      <c r="L389" s="6">
        <v>3151400</v>
      </c>
      <c r="M389" s="6">
        <v>550000</v>
      </c>
      <c r="N389" s="6">
        <v>544500</v>
      </c>
      <c r="O389" s="6">
        <v>372600</v>
      </c>
      <c r="P389" s="6">
        <v>365400</v>
      </c>
      <c r="Q389" s="6">
        <v>150600</v>
      </c>
      <c r="R389" s="6">
        <v>117000</v>
      </c>
      <c r="S389" s="6">
        <v>288700</v>
      </c>
      <c r="T389" s="6">
        <v>289400</v>
      </c>
      <c r="U389" s="6">
        <v>2059900</v>
      </c>
      <c r="V389" s="6">
        <v>1420800</v>
      </c>
      <c r="W389" s="6">
        <v>6047300</v>
      </c>
      <c r="X389" s="6">
        <v>5907800</v>
      </c>
      <c r="Y389" s="6">
        <v>1457400</v>
      </c>
      <c r="Z389" s="6">
        <v>1459100</v>
      </c>
      <c r="AA389" s="6">
        <v>894500</v>
      </c>
      <c r="AB389" s="6">
        <v>1498200</v>
      </c>
      <c r="AC389" s="6">
        <v>91364444</v>
      </c>
      <c r="AD389" s="6">
        <v>91312725</v>
      </c>
      <c r="AF389">
        <f t="shared" si="100"/>
        <v>2.4903676020703456E-2</v>
      </c>
      <c r="AG389">
        <f t="shared" si="101"/>
        <v>1.9804326483631809E-2</v>
      </c>
      <c r="AH389">
        <f t="shared" si="102"/>
        <v>0.34063135614241064</v>
      </c>
      <c r="AI389">
        <f t="shared" si="103"/>
        <v>0.24049561596533398</v>
      </c>
      <c r="AJ389">
        <f t="shared" si="104"/>
        <v>1.6292901062045835</v>
      </c>
      <c r="AK389">
        <f t="shared" si="105"/>
        <v>0.97390201575223601</v>
      </c>
      <c r="AL389">
        <f t="shared" si="106"/>
        <v>0.1159699959538112</v>
      </c>
      <c r="AM389">
        <f t="shared" si="107"/>
        <v>0.1159484673478454</v>
      </c>
      <c r="AN389">
        <f t="shared" si="108"/>
        <v>0.53129495808046567</v>
      </c>
      <c r="AO389">
        <f t="shared" si="109"/>
        <v>0.53343038017536137</v>
      </c>
      <c r="AP389">
        <f t="shared" si="110"/>
        <v>1</v>
      </c>
      <c r="AQ389">
        <f t="shared" si="111"/>
        <v>1</v>
      </c>
      <c r="AR389">
        <f t="shared" si="112"/>
        <v>1</v>
      </c>
      <c r="AS389">
        <f t="shared" si="113"/>
        <v>1</v>
      </c>
      <c r="AT389">
        <f t="shared" si="114"/>
        <v>0</v>
      </c>
      <c r="AU389">
        <f t="shared" si="115"/>
        <v>1</v>
      </c>
      <c r="AV389">
        <f t="shared" si="116"/>
        <v>1</v>
      </c>
      <c r="AW389">
        <f t="shared" si="117"/>
        <v>0</v>
      </c>
      <c r="AX389">
        <f t="shared" si="118"/>
        <v>0</v>
      </c>
      <c r="AY389">
        <f t="shared" si="119"/>
        <v>6</v>
      </c>
    </row>
    <row r="390" spans="1:51" x14ac:dyDescent="0.3">
      <c r="A390" s="1" t="s">
        <v>384</v>
      </c>
      <c r="B390" s="2">
        <v>4007807</v>
      </c>
      <c r="C390" s="3" t="s">
        <v>5335</v>
      </c>
      <c r="D390" s="5">
        <v>83.73</v>
      </c>
      <c r="E390" s="5">
        <v>2942.20504854</v>
      </c>
      <c r="F390" s="3" t="s">
        <v>4485</v>
      </c>
      <c r="G390" s="3" t="s">
        <v>4607</v>
      </c>
      <c r="H390" s="3" t="s">
        <v>4742</v>
      </c>
      <c r="I390" s="3" t="s">
        <v>4793</v>
      </c>
      <c r="J390" s="3" t="s">
        <v>4794</v>
      </c>
      <c r="K390" s="6">
        <v>11843000</v>
      </c>
      <c r="L390" s="6">
        <v>11927000</v>
      </c>
      <c r="M390" s="6">
        <v>1842000</v>
      </c>
      <c r="N390" s="6">
        <v>2217000</v>
      </c>
      <c r="O390" s="6">
        <v>1713000</v>
      </c>
      <c r="P390" s="6">
        <v>2091000</v>
      </c>
      <c r="Q390" s="6">
        <v>400000</v>
      </c>
      <c r="R390" s="6">
        <v>789000</v>
      </c>
      <c r="S390" s="6">
        <v>3539000</v>
      </c>
      <c r="T390" s="6">
        <v>3519000</v>
      </c>
      <c r="U390" s="6">
        <v>5465000</v>
      </c>
      <c r="V390" s="6">
        <v>5233000</v>
      </c>
      <c r="W390" s="6">
        <v>32749000</v>
      </c>
      <c r="X390" s="6">
        <v>33882000</v>
      </c>
      <c r="Y390" s="6">
        <v>2363000</v>
      </c>
      <c r="Z390" s="6">
        <v>2528000</v>
      </c>
      <c r="AA390" s="6">
        <v>3339000</v>
      </c>
      <c r="AB390" s="6">
        <v>2910000</v>
      </c>
      <c r="AC390" s="6">
        <v>35600000</v>
      </c>
      <c r="AD390" s="6">
        <v>35700000</v>
      </c>
      <c r="AF390">
        <f t="shared" ref="AF390:AF453" si="120">Q390/W390</f>
        <v>1.2214113408042994E-2</v>
      </c>
      <c r="AG390">
        <f t="shared" ref="AG390:AG453" si="121">R390/X390</f>
        <v>2.3286700903134408E-2</v>
      </c>
      <c r="AH390">
        <f t="shared" ref="AH390:AH453" si="122">U390/W390</f>
        <v>0.1668753244373874</v>
      </c>
      <c r="AI390">
        <f t="shared" ref="AI390:AI453" si="123">V390/X390</f>
        <v>0.15444778938669501</v>
      </c>
      <c r="AJ390">
        <f t="shared" ref="AJ390:AJ453" si="124">Y390/AA390</f>
        <v>0.70769691524408507</v>
      </c>
      <c r="AK390">
        <f t="shared" ref="AK390:AK453" si="125">Z390/AB390</f>
        <v>0.86872852233676978</v>
      </c>
      <c r="AL390">
        <f t="shared" ref="AL390:AL453" si="126">O390/K390</f>
        <v>0.14464240479608206</v>
      </c>
      <c r="AM390">
        <f t="shared" ref="AM390:AM453" si="127">P390/L390</f>
        <v>0.17531650876163327</v>
      </c>
      <c r="AN390">
        <f t="shared" ref="AN390:AN453" si="128">K390/W390</f>
        <v>0.36162936272863294</v>
      </c>
      <c r="AO390">
        <f t="shared" ref="AO390:AO453" si="129">L390/X390</f>
        <v>0.35201581960923206</v>
      </c>
      <c r="AP390">
        <f t="shared" ref="AP390:AP453" si="130">IF(OR(Q390&lt;0, Q390="NA"), 0, 1)</f>
        <v>1</v>
      </c>
      <c r="AQ390">
        <f t="shared" ref="AQ390:AQ453" si="131">IF(OR(S390&lt;0, S390="NA"), 0, 1)</f>
        <v>1</v>
      </c>
      <c r="AR390">
        <f t="shared" ref="AR390:AR453" si="132">IFERROR(IF((AF390-AG390)&gt;0,1,0),0)</f>
        <v>0</v>
      </c>
      <c r="AS390">
        <f t="shared" ref="AS390:AS453" si="133">IFERROR(IF((S390-Q390)&gt;0,1,0),0)</f>
        <v>1</v>
      </c>
      <c r="AT390">
        <f t="shared" ref="AT390:AT453" si="134">IFERROR(IF((AH390-AI390)&lt;0,1,0),0)</f>
        <v>0</v>
      </c>
      <c r="AU390">
        <f t="shared" ref="AU390:AU453" si="135">IFERROR(IF((AJ390-AK390)&gt;0,1,0),0)</f>
        <v>0</v>
      </c>
      <c r="AV390">
        <f t="shared" ref="AV390:AV453" si="136">IFERROR(IF((AL390-AM390)&gt;0,1,0),0)</f>
        <v>0</v>
      </c>
      <c r="AW390">
        <f t="shared" ref="AW390:AW453" si="137">IFERROR(IF((AN390-AO390)&gt;0,1,0),0)</f>
        <v>1</v>
      </c>
      <c r="AX390">
        <f t="shared" ref="AX390:AX453" si="138">IFERROR(IF((AC390-AD390)&lt;0,1,0),0)</f>
        <v>1</v>
      </c>
      <c r="AY390">
        <f t="shared" ref="AY390:AY453" si="139">SUM(AP390:AX390)</f>
        <v>5</v>
      </c>
    </row>
    <row r="391" spans="1:51" x14ac:dyDescent="0.3">
      <c r="A391" s="1" t="s">
        <v>385</v>
      </c>
      <c r="B391" s="2">
        <v>4057075</v>
      </c>
      <c r="C391" s="3" t="s">
        <v>5337</v>
      </c>
      <c r="D391" s="5">
        <v>35.35</v>
      </c>
      <c r="E391" s="5">
        <v>2799.1125809499999</v>
      </c>
      <c r="F391" s="3" t="s">
        <v>4651</v>
      </c>
      <c r="G391" s="3" t="s">
        <v>4651</v>
      </c>
      <c r="H391" s="3" t="s">
        <v>4688</v>
      </c>
      <c r="I391" s="3" t="s">
        <v>4688</v>
      </c>
      <c r="J391" s="3" t="s">
        <v>4653</v>
      </c>
      <c r="K391" s="6">
        <v>1922590</v>
      </c>
      <c r="L391" s="6">
        <v>1908474</v>
      </c>
      <c r="M391" s="6">
        <v>576272</v>
      </c>
      <c r="N391" s="6">
        <v>563652</v>
      </c>
      <c r="O391" s="6">
        <v>305485</v>
      </c>
      <c r="P391" s="6">
        <v>293849</v>
      </c>
      <c r="Q391" s="6">
        <v>196975</v>
      </c>
      <c r="R391" s="6">
        <v>193204</v>
      </c>
      <c r="S391" s="6">
        <v>497980</v>
      </c>
      <c r="T391" s="6">
        <v>494513</v>
      </c>
      <c r="U391" s="6">
        <v>2622301</v>
      </c>
      <c r="V391" s="6">
        <v>2622803</v>
      </c>
      <c r="W391" s="6">
        <v>7780883</v>
      </c>
      <c r="X391" s="6">
        <v>7683770</v>
      </c>
      <c r="Y391" s="6">
        <v>525074</v>
      </c>
      <c r="Z391" s="6">
        <v>550860</v>
      </c>
      <c r="AA391" s="6">
        <v>700155</v>
      </c>
      <c r="AB391" s="6">
        <v>624766</v>
      </c>
      <c r="AC391" s="6">
        <v>79180956</v>
      </c>
      <c r="AD391" s="6">
        <v>78702117</v>
      </c>
      <c r="AF391">
        <f t="shared" si="120"/>
        <v>2.5315250210034002E-2</v>
      </c>
      <c r="AG391">
        <f t="shared" si="121"/>
        <v>2.5144427800415682E-2</v>
      </c>
      <c r="AH391">
        <f t="shared" si="122"/>
        <v>0.33701843351198058</v>
      </c>
      <c r="AI391">
        <f t="shared" si="123"/>
        <v>0.34134324686970069</v>
      </c>
      <c r="AJ391">
        <f t="shared" si="124"/>
        <v>0.74993965621898007</v>
      </c>
      <c r="AK391">
        <f t="shared" si="125"/>
        <v>0.88170611076787153</v>
      </c>
      <c r="AL391">
        <f t="shared" si="126"/>
        <v>0.15889243156367192</v>
      </c>
      <c r="AM391">
        <f t="shared" si="127"/>
        <v>0.15397065928066089</v>
      </c>
      <c r="AN391">
        <f t="shared" si="128"/>
        <v>0.24709149334336475</v>
      </c>
      <c r="AO391">
        <f t="shared" si="129"/>
        <v>0.24837729395856462</v>
      </c>
      <c r="AP391">
        <f t="shared" si="130"/>
        <v>1</v>
      </c>
      <c r="AQ391">
        <f t="shared" si="131"/>
        <v>1</v>
      </c>
      <c r="AR391">
        <f t="shared" si="132"/>
        <v>1</v>
      </c>
      <c r="AS391">
        <f t="shared" si="133"/>
        <v>1</v>
      </c>
      <c r="AT391">
        <f t="shared" si="134"/>
        <v>1</v>
      </c>
      <c r="AU391">
        <f t="shared" si="135"/>
        <v>0</v>
      </c>
      <c r="AV391">
        <f t="shared" si="136"/>
        <v>1</v>
      </c>
      <c r="AW391">
        <f t="shared" si="137"/>
        <v>0</v>
      </c>
      <c r="AX391">
        <f t="shared" si="138"/>
        <v>0</v>
      </c>
      <c r="AY391">
        <f t="shared" si="139"/>
        <v>6</v>
      </c>
    </row>
    <row r="392" spans="1:51" x14ac:dyDescent="0.3">
      <c r="A392" s="1" t="s">
        <v>386</v>
      </c>
      <c r="B392" s="2">
        <v>4479116</v>
      </c>
      <c r="C392" s="3" t="s">
        <v>5336</v>
      </c>
      <c r="D392" s="5">
        <v>8.82</v>
      </c>
      <c r="E392" s="5">
        <v>233.03266434</v>
      </c>
      <c r="F392" s="3" t="s">
        <v>4470</v>
      </c>
      <c r="G392" s="3" t="s">
        <v>4471</v>
      </c>
      <c r="H392" s="3" t="s">
        <v>4489</v>
      </c>
      <c r="I392" s="3" t="s">
        <v>4489</v>
      </c>
      <c r="J392" s="3" t="s">
        <v>4795</v>
      </c>
      <c r="K392" s="6">
        <v>60040</v>
      </c>
      <c r="L392" s="6">
        <v>54139</v>
      </c>
      <c r="M392" s="6">
        <v>-57918</v>
      </c>
      <c r="N392" s="6">
        <v>-53549</v>
      </c>
      <c r="O392" s="6">
        <v>-58822</v>
      </c>
      <c r="P392" s="6">
        <v>-54307</v>
      </c>
      <c r="Q392" s="6">
        <v>-57321</v>
      </c>
      <c r="R392" s="6">
        <v>-49828</v>
      </c>
      <c r="S392" s="6">
        <v>-51721</v>
      </c>
      <c r="T392" s="6">
        <v>-53481</v>
      </c>
      <c r="U392" s="6">
        <v>42547</v>
      </c>
      <c r="V392" s="6">
        <v>40989</v>
      </c>
      <c r="W392" s="6">
        <v>81051</v>
      </c>
      <c r="X392" s="6">
        <v>87826</v>
      </c>
      <c r="Y392" s="6">
        <v>63925</v>
      </c>
      <c r="Z392" s="6">
        <v>72958</v>
      </c>
      <c r="AA392" s="6">
        <v>17141</v>
      </c>
      <c r="AB392" s="6">
        <v>13787</v>
      </c>
      <c r="AC392" s="6">
        <v>26217629</v>
      </c>
      <c r="AD392" s="6">
        <v>25949906</v>
      </c>
      <c r="AF392">
        <f t="shared" si="120"/>
        <v>-0.70722137913165783</v>
      </c>
      <c r="AG392">
        <f t="shared" si="121"/>
        <v>-0.56734907658324418</v>
      </c>
      <c r="AH392">
        <f t="shared" si="122"/>
        <v>0.52494108647641613</v>
      </c>
      <c r="AI392">
        <f t="shared" si="123"/>
        <v>0.46670689772960172</v>
      </c>
      <c r="AJ392">
        <f t="shared" si="124"/>
        <v>3.7293623475876552</v>
      </c>
      <c r="AK392">
        <f t="shared" si="125"/>
        <v>5.2917966200043516</v>
      </c>
      <c r="AL392">
        <f t="shared" si="126"/>
        <v>-0.97971352431712189</v>
      </c>
      <c r="AM392">
        <f t="shared" si="127"/>
        <v>-1.0031031234415118</v>
      </c>
      <c r="AN392">
        <f t="shared" si="128"/>
        <v>0.74076815832007004</v>
      </c>
      <c r="AO392">
        <f t="shared" si="129"/>
        <v>0.61643476874729575</v>
      </c>
      <c r="AP392">
        <f t="shared" si="130"/>
        <v>0</v>
      </c>
      <c r="AQ392">
        <f t="shared" si="131"/>
        <v>0</v>
      </c>
      <c r="AR392">
        <f t="shared" si="132"/>
        <v>0</v>
      </c>
      <c r="AS392">
        <f t="shared" si="133"/>
        <v>1</v>
      </c>
      <c r="AT392">
        <f t="shared" si="134"/>
        <v>0</v>
      </c>
      <c r="AU392">
        <f t="shared" si="135"/>
        <v>0</v>
      </c>
      <c r="AV392">
        <f t="shared" si="136"/>
        <v>1</v>
      </c>
      <c r="AW392">
        <f t="shared" si="137"/>
        <v>1</v>
      </c>
      <c r="AX392">
        <f t="shared" si="138"/>
        <v>0</v>
      </c>
      <c r="AY392">
        <f t="shared" si="139"/>
        <v>3</v>
      </c>
    </row>
    <row r="393" spans="1:51" x14ac:dyDescent="0.3">
      <c r="A393" s="1" t="s">
        <v>387</v>
      </c>
      <c r="B393" s="2">
        <v>4004310</v>
      </c>
      <c r="C393" s="3" t="s">
        <v>5335</v>
      </c>
      <c r="D393" s="5">
        <v>51.2</v>
      </c>
      <c r="E393" s="5">
        <v>4451.3765376000001</v>
      </c>
      <c r="F393" s="3" t="s">
        <v>4500</v>
      </c>
      <c r="G393" s="3" t="s">
        <v>4574</v>
      </c>
      <c r="H393" s="3" t="s">
        <v>4580</v>
      </c>
      <c r="I393" s="3" t="s">
        <v>4763</v>
      </c>
      <c r="J393" s="3" t="s">
        <v>4764</v>
      </c>
      <c r="K393" s="6">
        <v>23025633</v>
      </c>
      <c r="L393" s="6">
        <v>23757129</v>
      </c>
      <c r="M393" s="6">
        <v>908436</v>
      </c>
      <c r="N393" s="6">
        <v>998777</v>
      </c>
      <c r="O393" s="6">
        <v>823362</v>
      </c>
      <c r="P393" s="6">
        <v>912069</v>
      </c>
      <c r="Q393" s="6">
        <v>348387</v>
      </c>
      <c r="R393" s="6">
        <v>498699</v>
      </c>
      <c r="S393" s="6">
        <v>837603</v>
      </c>
      <c r="T393" s="6">
        <v>689984</v>
      </c>
      <c r="U393" s="6">
        <v>2430730</v>
      </c>
      <c r="V393" s="6">
        <v>2406629</v>
      </c>
      <c r="W393" s="6">
        <v>12597564</v>
      </c>
      <c r="X393" s="6">
        <v>12209147</v>
      </c>
      <c r="Y393" s="6">
        <v>10679244</v>
      </c>
      <c r="Z393" s="6">
        <v>10370552</v>
      </c>
      <c r="AA393" s="6">
        <v>4747883</v>
      </c>
      <c r="AB393" s="6">
        <v>4465269</v>
      </c>
      <c r="AC393" s="6">
        <v>87253739</v>
      </c>
      <c r="AD393" s="6">
        <v>89045996</v>
      </c>
      <c r="AF393">
        <f t="shared" si="120"/>
        <v>2.7655108559083326E-2</v>
      </c>
      <c r="AG393">
        <f t="shared" si="121"/>
        <v>4.0846342500422017E-2</v>
      </c>
      <c r="AH393">
        <f t="shared" si="122"/>
        <v>0.19295238349255459</v>
      </c>
      <c r="AI393">
        <f t="shared" si="123"/>
        <v>0.19711688294030696</v>
      </c>
      <c r="AJ393">
        <f t="shared" si="124"/>
        <v>2.249264356345765</v>
      </c>
      <c r="AK393">
        <f t="shared" si="125"/>
        <v>2.3224921051788816</v>
      </c>
      <c r="AL393">
        <f t="shared" si="126"/>
        <v>3.5758495759921127E-2</v>
      </c>
      <c r="AM393">
        <f t="shared" si="127"/>
        <v>3.8391381382826183E-2</v>
      </c>
      <c r="AN393">
        <f t="shared" si="128"/>
        <v>1.8277845621582078</v>
      </c>
      <c r="AO393">
        <f t="shared" si="129"/>
        <v>1.9458467491627385</v>
      </c>
      <c r="AP393">
        <f t="shared" si="130"/>
        <v>1</v>
      </c>
      <c r="AQ393">
        <f t="shared" si="131"/>
        <v>1</v>
      </c>
      <c r="AR393">
        <f t="shared" si="132"/>
        <v>0</v>
      </c>
      <c r="AS393">
        <f t="shared" si="133"/>
        <v>1</v>
      </c>
      <c r="AT393">
        <f t="shared" si="134"/>
        <v>1</v>
      </c>
      <c r="AU393">
        <f t="shared" si="135"/>
        <v>0</v>
      </c>
      <c r="AV393">
        <f t="shared" si="136"/>
        <v>0</v>
      </c>
      <c r="AW393">
        <f t="shared" si="137"/>
        <v>0</v>
      </c>
      <c r="AX393">
        <f t="shared" si="138"/>
        <v>1</v>
      </c>
      <c r="AY393">
        <f t="shared" si="139"/>
        <v>5</v>
      </c>
    </row>
    <row r="394" spans="1:51" x14ac:dyDescent="0.3">
      <c r="A394" s="1" t="s">
        <v>388</v>
      </c>
      <c r="B394" s="2">
        <v>4985766</v>
      </c>
      <c r="C394" s="3" t="s">
        <v>5337</v>
      </c>
      <c r="D394" s="5">
        <v>34.229999999999997</v>
      </c>
      <c r="E394" s="5">
        <v>7464.3048421200001</v>
      </c>
      <c r="F394" s="3" t="s">
        <v>4583</v>
      </c>
      <c r="G394" s="3" t="s">
        <v>4583</v>
      </c>
      <c r="H394" s="3" t="s">
        <v>4584</v>
      </c>
      <c r="I394" s="3" t="s">
        <v>4624</v>
      </c>
      <c r="J394" s="3" t="s">
        <v>4796</v>
      </c>
      <c r="K394" s="6">
        <v>5262100</v>
      </c>
      <c r="L394" s="6">
        <v>5251100</v>
      </c>
      <c r="M394" s="6">
        <v>1055200</v>
      </c>
      <c r="N394" s="6">
        <v>1002200</v>
      </c>
      <c r="O394" s="6">
        <v>779600</v>
      </c>
      <c r="P394" s="6">
        <v>726600</v>
      </c>
      <c r="Q394" s="6">
        <v>327500</v>
      </c>
      <c r="R394" s="6">
        <v>298500</v>
      </c>
      <c r="S394" s="6">
        <v>628300</v>
      </c>
      <c r="T394" s="6">
        <v>644300</v>
      </c>
      <c r="U394" s="6">
        <v>3505000</v>
      </c>
      <c r="V394" s="6">
        <v>3588000</v>
      </c>
      <c r="W394" s="6">
        <v>7500000</v>
      </c>
      <c r="X394" s="6">
        <v>7306000</v>
      </c>
      <c r="Y394" s="6">
        <v>2838000</v>
      </c>
      <c r="Z394" s="6">
        <v>3014000</v>
      </c>
      <c r="AA394" s="6">
        <v>1422000</v>
      </c>
      <c r="AB394" s="6">
        <v>1335000</v>
      </c>
      <c r="AC394" s="6">
        <v>218000000</v>
      </c>
      <c r="AD394" s="6">
        <v>219300000</v>
      </c>
      <c r="AF394">
        <f t="shared" si="120"/>
        <v>4.3666666666666666E-2</v>
      </c>
      <c r="AG394">
        <f t="shared" si="121"/>
        <v>4.0856830002737474E-2</v>
      </c>
      <c r="AH394">
        <f t="shared" si="122"/>
        <v>0.46733333333333332</v>
      </c>
      <c r="AI394">
        <f t="shared" si="123"/>
        <v>0.49110320284697506</v>
      </c>
      <c r="AJ394">
        <f t="shared" si="124"/>
        <v>1.9957805907172996</v>
      </c>
      <c r="AK394">
        <f t="shared" si="125"/>
        <v>2.2576779026217229</v>
      </c>
      <c r="AL394">
        <f t="shared" si="126"/>
        <v>0.14815377890956083</v>
      </c>
      <c r="AM394">
        <f t="shared" si="127"/>
        <v>0.13837100797928054</v>
      </c>
      <c r="AN394">
        <f t="shared" si="128"/>
        <v>0.70161333333333331</v>
      </c>
      <c r="AO394">
        <f t="shared" si="129"/>
        <v>0.71873802354229399</v>
      </c>
      <c r="AP394">
        <f t="shared" si="130"/>
        <v>1</v>
      </c>
      <c r="AQ394">
        <f t="shared" si="131"/>
        <v>1</v>
      </c>
      <c r="AR394">
        <f t="shared" si="132"/>
        <v>1</v>
      </c>
      <c r="AS394">
        <f t="shared" si="133"/>
        <v>1</v>
      </c>
      <c r="AT394">
        <f t="shared" si="134"/>
        <v>1</v>
      </c>
      <c r="AU394">
        <f t="shared" si="135"/>
        <v>0</v>
      </c>
      <c r="AV394">
        <f t="shared" si="136"/>
        <v>1</v>
      </c>
      <c r="AW394">
        <f t="shared" si="137"/>
        <v>0</v>
      </c>
      <c r="AX394">
        <f t="shared" si="138"/>
        <v>1</v>
      </c>
      <c r="AY394">
        <f t="shared" si="139"/>
        <v>7</v>
      </c>
    </row>
    <row r="395" spans="1:51" x14ac:dyDescent="0.3">
      <c r="A395" s="1" t="s">
        <v>389</v>
      </c>
      <c r="B395" s="2">
        <v>4094856</v>
      </c>
      <c r="C395" s="3" t="s">
        <v>5335</v>
      </c>
      <c r="D395" s="5">
        <v>68.77</v>
      </c>
      <c r="E395" s="5">
        <v>2235.4452534699999</v>
      </c>
      <c r="F395" s="3" t="s">
        <v>4500</v>
      </c>
      <c r="G395" s="3" t="s">
        <v>4539</v>
      </c>
      <c r="H395" s="3" t="s">
        <v>4539</v>
      </c>
      <c r="I395" s="3" t="s">
        <v>4540</v>
      </c>
      <c r="J395" s="3" t="s">
        <v>4541</v>
      </c>
      <c r="K395" s="6">
        <v>1075736</v>
      </c>
      <c r="L395" s="6">
        <v>1111497</v>
      </c>
      <c r="M395" s="6">
        <v>244837</v>
      </c>
      <c r="N395" s="6">
        <v>268926</v>
      </c>
      <c r="O395" s="6">
        <v>235314</v>
      </c>
      <c r="P395" s="6">
        <v>260079</v>
      </c>
      <c r="Q395" s="6">
        <v>222092</v>
      </c>
      <c r="R395" s="6">
        <v>239447</v>
      </c>
      <c r="S395" s="6">
        <v>193613</v>
      </c>
      <c r="T395" s="6">
        <v>171885</v>
      </c>
      <c r="U395" s="6" t="s">
        <v>4474</v>
      </c>
      <c r="V395" s="6" t="s">
        <v>4474</v>
      </c>
      <c r="W395" s="6">
        <v>1338125</v>
      </c>
      <c r="X395" s="6">
        <v>1288405</v>
      </c>
      <c r="Y395" s="6">
        <v>1122093</v>
      </c>
      <c r="Z395" s="6">
        <v>1078327</v>
      </c>
      <c r="AA395" s="6">
        <v>252264</v>
      </c>
      <c r="AB395" s="6">
        <v>244179</v>
      </c>
      <c r="AC395" s="6">
        <v>32504000</v>
      </c>
      <c r="AD395" s="6">
        <v>32617000</v>
      </c>
      <c r="AF395">
        <f t="shared" si="120"/>
        <v>0.16597253619803831</v>
      </c>
      <c r="AG395">
        <f t="shared" si="121"/>
        <v>0.18584761779098963</v>
      </c>
      <c r="AH395" t="e">
        <f t="shared" si="122"/>
        <v>#VALUE!</v>
      </c>
      <c r="AI395" t="e">
        <f t="shared" si="123"/>
        <v>#VALUE!</v>
      </c>
      <c r="AJ395">
        <f t="shared" si="124"/>
        <v>4.4480900960898104</v>
      </c>
      <c r="AK395">
        <f t="shared" si="125"/>
        <v>4.4161332465117802</v>
      </c>
      <c r="AL395">
        <f t="shared" si="126"/>
        <v>0.21874697881264549</v>
      </c>
      <c r="AM395">
        <f t="shared" si="127"/>
        <v>0.23398983533018983</v>
      </c>
      <c r="AN395">
        <f t="shared" si="128"/>
        <v>0.80391293787949558</v>
      </c>
      <c r="AO395">
        <f t="shared" si="129"/>
        <v>0.86269224351038687</v>
      </c>
      <c r="AP395">
        <f t="shared" si="130"/>
        <v>1</v>
      </c>
      <c r="AQ395">
        <f t="shared" si="131"/>
        <v>1</v>
      </c>
      <c r="AR395">
        <f t="shared" si="132"/>
        <v>0</v>
      </c>
      <c r="AS395">
        <f t="shared" si="133"/>
        <v>0</v>
      </c>
      <c r="AT395">
        <f t="shared" si="134"/>
        <v>0</v>
      </c>
      <c r="AU395">
        <f t="shared" si="135"/>
        <v>1</v>
      </c>
      <c r="AV395">
        <f t="shared" si="136"/>
        <v>0</v>
      </c>
      <c r="AW395">
        <f t="shared" si="137"/>
        <v>0</v>
      </c>
      <c r="AX395">
        <f t="shared" si="138"/>
        <v>1</v>
      </c>
      <c r="AY395">
        <f t="shared" si="139"/>
        <v>4</v>
      </c>
    </row>
    <row r="396" spans="1:51" x14ac:dyDescent="0.3">
      <c r="A396" s="1" t="s">
        <v>390</v>
      </c>
      <c r="B396" s="2">
        <v>4080716</v>
      </c>
      <c r="C396" s="3" t="s">
        <v>5337</v>
      </c>
      <c r="D396" s="5">
        <v>85.84</v>
      </c>
      <c r="E396" s="5">
        <v>7180.9798793600003</v>
      </c>
      <c r="F396" s="3" t="s">
        <v>4480</v>
      </c>
      <c r="G396" s="3" t="s">
        <v>4509</v>
      </c>
      <c r="H396" s="3" t="s">
        <v>4509</v>
      </c>
      <c r="I396" s="3" t="s">
        <v>4677</v>
      </c>
      <c r="J396" s="3" t="s">
        <v>4691</v>
      </c>
      <c r="K396" s="6">
        <v>5967179</v>
      </c>
      <c r="L396" s="6">
        <v>5790353</v>
      </c>
      <c r="M396" s="6">
        <v>680299</v>
      </c>
      <c r="N396" s="6">
        <v>679566</v>
      </c>
      <c r="O396" s="6">
        <v>624954</v>
      </c>
      <c r="P396" s="6">
        <v>607303</v>
      </c>
      <c r="Q396" s="6">
        <v>645569</v>
      </c>
      <c r="R396" s="6">
        <v>652939</v>
      </c>
      <c r="S396" s="6">
        <v>1738712</v>
      </c>
      <c r="T396" s="6">
        <v>1520484</v>
      </c>
      <c r="U396" s="6">
        <v>1390386</v>
      </c>
      <c r="V396" s="6">
        <v>1400228</v>
      </c>
      <c r="W396" s="6">
        <v>32722648</v>
      </c>
      <c r="X396" s="6">
        <v>32078882</v>
      </c>
      <c r="Y396" s="6" t="s">
        <v>4474</v>
      </c>
      <c r="Z396" s="6" t="s">
        <v>4474</v>
      </c>
      <c r="AA396" s="6" t="s">
        <v>4474</v>
      </c>
      <c r="AB396" s="6" t="s">
        <v>4474</v>
      </c>
      <c r="AC396" s="6">
        <v>83649000</v>
      </c>
      <c r="AD396" s="6">
        <v>84179000</v>
      </c>
      <c r="AF396">
        <f t="shared" si="120"/>
        <v>1.9728507301731816E-2</v>
      </c>
      <c r="AG396">
        <f t="shared" si="121"/>
        <v>2.035416945016974E-2</v>
      </c>
      <c r="AH396">
        <f t="shared" si="122"/>
        <v>4.2490020978742306E-2</v>
      </c>
      <c r="AI396">
        <f t="shared" si="123"/>
        <v>4.3649526189846639E-2</v>
      </c>
      <c r="AJ396" t="e">
        <f t="shared" si="124"/>
        <v>#VALUE!</v>
      </c>
      <c r="AK396" t="e">
        <f t="shared" si="125"/>
        <v>#VALUE!</v>
      </c>
      <c r="AL396">
        <f t="shared" si="126"/>
        <v>0.10473190095353264</v>
      </c>
      <c r="AM396">
        <f t="shared" si="127"/>
        <v>0.10488186126130825</v>
      </c>
      <c r="AN396">
        <f t="shared" si="128"/>
        <v>0.18235623840711179</v>
      </c>
      <c r="AO396">
        <f t="shared" si="129"/>
        <v>0.18050357864716107</v>
      </c>
      <c r="AP396">
        <f t="shared" si="130"/>
        <v>1</v>
      </c>
      <c r="AQ396">
        <f t="shared" si="131"/>
        <v>1</v>
      </c>
      <c r="AR396">
        <f t="shared" si="132"/>
        <v>0</v>
      </c>
      <c r="AS396">
        <f t="shared" si="133"/>
        <v>1</v>
      </c>
      <c r="AT396">
        <f t="shared" si="134"/>
        <v>1</v>
      </c>
      <c r="AU396">
        <f t="shared" si="135"/>
        <v>0</v>
      </c>
      <c r="AV396">
        <f t="shared" si="136"/>
        <v>0</v>
      </c>
      <c r="AW396">
        <f t="shared" si="137"/>
        <v>1</v>
      </c>
      <c r="AX396">
        <f t="shared" si="138"/>
        <v>1</v>
      </c>
      <c r="AY396">
        <f t="shared" si="139"/>
        <v>6</v>
      </c>
    </row>
    <row r="397" spans="1:51" x14ac:dyDescent="0.3">
      <c r="A397" s="1" t="s">
        <v>391</v>
      </c>
      <c r="B397" s="2">
        <v>4812049</v>
      </c>
      <c r="C397" s="3" t="s">
        <v>5336</v>
      </c>
      <c r="D397" s="5">
        <v>18.25</v>
      </c>
      <c r="E397" s="5">
        <v>803.15072674999999</v>
      </c>
      <c r="F397" s="3" t="s">
        <v>4470</v>
      </c>
      <c r="G397" s="3" t="s">
        <v>4512</v>
      </c>
      <c r="H397" s="3" t="s">
        <v>4513</v>
      </c>
      <c r="I397" s="3" t="s">
        <v>4514</v>
      </c>
      <c r="J397" s="3" t="s">
        <v>4669</v>
      </c>
      <c r="K397" s="6">
        <v>180855</v>
      </c>
      <c r="L397" s="6">
        <v>173482</v>
      </c>
      <c r="M397" s="6">
        <v>-1848</v>
      </c>
      <c r="N397" s="6">
        <v>-6050</v>
      </c>
      <c r="O397" s="6">
        <v>-8498</v>
      </c>
      <c r="P397" s="6">
        <v>-12206</v>
      </c>
      <c r="Q397" s="6">
        <v>-14307</v>
      </c>
      <c r="R397" s="6">
        <v>-16538</v>
      </c>
      <c r="S397" s="6">
        <v>-4411</v>
      </c>
      <c r="T397" s="6">
        <v>-6686</v>
      </c>
      <c r="U397" s="6">
        <v>49717</v>
      </c>
      <c r="V397" s="6">
        <v>49505</v>
      </c>
      <c r="W397" s="6">
        <v>191985</v>
      </c>
      <c r="X397" s="6">
        <v>188932</v>
      </c>
      <c r="Y397" s="6">
        <v>86252</v>
      </c>
      <c r="Z397" s="6">
        <v>82262</v>
      </c>
      <c r="AA397" s="6">
        <v>23033</v>
      </c>
      <c r="AB397" s="6">
        <v>23415</v>
      </c>
      <c r="AC397" s="6">
        <v>44002323</v>
      </c>
      <c r="AD397" s="6">
        <v>43824738</v>
      </c>
      <c r="AF397">
        <f t="shared" si="120"/>
        <v>-7.4521446988045942E-2</v>
      </c>
      <c r="AG397">
        <f t="shared" si="121"/>
        <v>-8.7534139267037875E-2</v>
      </c>
      <c r="AH397">
        <f t="shared" si="122"/>
        <v>0.25896293981300622</v>
      </c>
      <c r="AI397">
        <f t="shared" si="123"/>
        <v>0.26202549065272163</v>
      </c>
      <c r="AJ397">
        <f t="shared" si="124"/>
        <v>3.7447141058481308</v>
      </c>
      <c r="AK397">
        <f t="shared" si="125"/>
        <v>3.5132180226350629</v>
      </c>
      <c r="AL397">
        <f t="shared" si="126"/>
        <v>-4.6987918498244449E-2</v>
      </c>
      <c r="AM397">
        <f t="shared" si="127"/>
        <v>-7.0358884495221402E-2</v>
      </c>
      <c r="AN397">
        <f t="shared" si="128"/>
        <v>0.94202672083756545</v>
      </c>
      <c r="AO397">
        <f t="shared" si="129"/>
        <v>0.91822454639764572</v>
      </c>
      <c r="AP397">
        <f t="shared" si="130"/>
        <v>0</v>
      </c>
      <c r="AQ397">
        <f t="shared" si="131"/>
        <v>0</v>
      </c>
      <c r="AR397">
        <f t="shared" si="132"/>
        <v>1</v>
      </c>
      <c r="AS397">
        <f t="shared" si="133"/>
        <v>1</v>
      </c>
      <c r="AT397">
        <f t="shared" si="134"/>
        <v>1</v>
      </c>
      <c r="AU397">
        <f t="shared" si="135"/>
        <v>1</v>
      </c>
      <c r="AV397">
        <f t="shared" si="136"/>
        <v>1</v>
      </c>
      <c r="AW397">
        <f t="shared" si="137"/>
        <v>1</v>
      </c>
      <c r="AX397">
        <f t="shared" si="138"/>
        <v>0</v>
      </c>
      <c r="AY397">
        <f t="shared" si="139"/>
        <v>6</v>
      </c>
    </row>
    <row r="398" spans="1:51" x14ac:dyDescent="0.3">
      <c r="A398" s="1" t="s">
        <v>392</v>
      </c>
      <c r="B398" s="2">
        <v>4142027</v>
      </c>
      <c r="C398" s="3" t="s">
        <v>5335</v>
      </c>
      <c r="D398" s="5">
        <v>568.67999999999995</v>
      </c>
      <c r="E398" s="5">
        <v>43364.56601568</v>
      </c>
      <c r="F398" s="3" t="s">
        <v>4485</v>
      </c>
      <c r="G398" s="3" t="s">
        <v>4486</v>
      </c>
      <c r="H398" s="3" t="s">
        <v>4505</v>
      </c>
      <c r="I398" s="3" t="s">
        <v>4505</v>
      </c>
      <c r="J398" s="3" t="s">
        <v>4797</v>
      </c>
      <c r="K398" s="6">
        <v>1940449</v>
      </c>
      <c r="L398" s="6">
        <v>1808850</v>
      </c>
      <c r="M398" s="6">
        <v>183220</v>
      </c>
      <c r="N398" s="6">
        <v>205269</v>
      </c>
      <c r="O398" s="6">
        <v>132681</v>
      </c>
      <c r="P398" s="6">
        <v>162236</v>
      </c>
      <c r="Q398" s="6">
        <v>297355</v>
      </c>
      <c r="R398" s="6">
        <v>291493</v>
      </c>
      <c r="S398" s="6">
        <v>298184</v>
      </c>
      <c r="T398" s="6">
        <v>269755</v>
      </c>
      <c r="U398" s="6">
        <v>679483</v>
      </c>
      <c r="V398" s="6">
        <v>678678</v>
      </c>
      <c r="W398" s="6">
        <v>4005658</v>
      </c>
      <c r="X398" s="6">
        <v>3742370</v>
      </c>
      <c r="Y398" s="6">
        <v>2433746</v>
      </c>
      <c r="Z398" s="6">
        <v>2205738</v>
      </c>
      <c r="AA398" s="6">
        <v>823227</v>
      </c>
      <c r="AB398" s="6">
        <v>766113</v>
      </c>
      <c r="AC398" s="6">
        <v>76084179</v>
      </c>
      <c r="AD398" s="6">
        <v>75573214</v>
      </c>
      <c r="AF398">
        <f t="shared" si="120"/>
        <v>7.4233746365765629E-2</v>
      </c>
      <c r="AG398">
        <f t="shared" si="121"/>
        <v>7.7889946744977109E-2</v>
      </c>
      <c r="AH398">
        <f t="shared" si="122"/>
        <v>0.1696308072231828</v>
      </c>
      <c r="AI398">
        <f t="shared" si="123"/>
        <v>0.18134978636532464</v>
      </c>
      <c r="AJ398">
        <f t="shared" si="124"/>
        <v>2.9563486134444084</v>
      </c>
      <c r="AK398">
        <f t="shared" si="125"/>
        <v>2.8791287969268242</v>
      </c>
      <c r="AL398">
        <f t="shared" si="126"/>
        <v>6.8376442771750243E-2</v>
      </c>
      <c r="AM398">
        <f t="shared" si="127"/>
        <v>8.9690134615916184E-2</v>
      </c>
      <c r="AN398">
        <f t="shared" si="128"/>
        <v>0.48442702796893794</v>
      </c>
      <c r="AO398">
        <f t="shared" si="129"/>
        <v>0.48334344279159996</v>
      </c>
      <c r="AP398">
        <f t="shared" si="130"/>
        <v>1</v>
      </c>
      <c r="AQ398">
        <f t="shared" si="131"/>
        <v>1</v>
      </c>
      <c r="AR398">
        <f t="shared" si="132"/>
        <v>0</v>
      </c>
      <c r="AS398">
        <f t="shared" si="133"/>
        <v>1</v>
      </c>
      <c r="AT398">
        <f t="shared" si="134"/>
        <v>1</v>
      </c>
      <c r="AU398">
        <f t="shared" si="135"/>
        <v>1</v>
      </c>
      <c r="AV398">
        <f t="shared" si="136"/>
        <v>0</v>
      </c>
      <c r="AW398">
        <f t="shared" si="137"/>
        <v>1</v>
      </c>
      <c r="AX398">
        <f t="shared" si="138"/>
        <v>0</v>
      </c>
      <c r="AY398">
        <f t="shared" si="139"/>
        <v>6</v>
      </c>
    </row>
    <row r="399" spans="1:51" x14ac:dyDescent="0.3">
      <c r="A399" s="1" t="s">
        <v>393</v>
      </c>
      <c r="B399" s="2">
        <v>5275558</v>
      </c>
      <c r="C399" s="3" t="s">
        <v>5338</v>
      </c>
      <c r="D399" s="5">
        <v>70.98</v>
      </c>
      <c r="E399" s="5">
        <v>3627.7277509199998</v>
      </c>
      <c r="F399" s="3" t="s">
        <v>4470</v>
      </c>
      <c r="G399" s="3" t="s">
        <v>4512</v>
      </c>
      <c r="H399" s="3" t="s">
        <v>4513</v>
      </c>
      <c r="I399" s="3" t="s">
        <v>4514</v>
      </c>
      <c r="J399" s="3" t="s">
        <v>4515</v>
      </c>
      <c r="K399" s="6">
        <v>431902</v>
      </c>
      <c r="L399" s="6">
        <v>408809</v>
      </c>
      <c r="M399" s="6">
        <v>5273</v>
      </c>
      <c r="N399" s="6">
        <v>7419</v>
      </c>
      <c r="O399" s="6">
        <v>-7217</v>
      </c>
      <c r="P399" s="6">
        <v>-5110</v>
      </c>
      <c r="Q399" s="6">
        <v>-5660</v>
      </c>
      <c r="R399" s="6">
        <v>-1711</v>
      </c>
      <c r="S399" s="6">
        <v>14294</v>
      </c>
      <c r="T399" s="6">
        <v>25716</v>
      </c>
      <c r="U399" s="6" t="s">
        <v>4474</v>
      </c>
      <c r="V399" s="6" t="s">
        <v>4474</v>
      </c>
      <c r="W399" s="6">
        <v>774171</v>
      </c>
      <c r="X399" s="6">
        <v>747337</v>
      </c>
      <c r="Y399" s="6">
        <v>525914</v>
      </c>
      <c r="Z399" s="6">
        <v>512063</v>
      </c>
      <c r="AA399" s="6">
        <v>64419</v>
      </c>
      <c r="AB399" s="6">
        <v>57173</v>
      </c>
      <c r="AC399" s="6">
        <v>51110021</v>
      </c>
      <c r="AD399" s="6">
        <v>51014562</v>
      </c>
      <c r="AF399">
        <f t="shared" si="120"/>
        <v>-7.3110462675558758E-3</v>
      </c>
      <c r="AG399">
        <f t="shared" si="121"/>
        <v>-2.2894624513439049E-3</v>
      </c>
      <c r="AH399" t="e">
        <f t="shared" si="122"/>
        <v>#VALUE!</v>
      </c>
      <c r="AI399" t="e">
        <f t="shared" si="123"/>
        <v>#VALUE!</v>
      </c>
      <c r="AJ399">
        <f t="shared" si="124"/>
        <v>8.1639578385259011</v>
      </c>
      <c r="AK399">
        <f t="shared" si="125"/>
        <v>8.9563780105994084</v>
      </c>
      <c r="AL399">
        <f t="shared" si="126"/>
        <v>-1.6709809169672751E-2</v>
      </c>
      <c r="AM399">
        <f t="shared" si="127"/>
        <v>-1.2499724810363764E-2</v>
      </c>
      <c r="AN399">
        <f t="shared" si="128"/>
        <v>0.55788966520316574</v>
      </c>
      <c r="AO399">
        <f t="shared" si="129"/>
        <v>0.5470209557401815</v>
      </c>
      <c r="AP399">
        <f t="shared" si="130"/>
        <v>0</v>
      </c>
      <c r="AQ399">
        <f t="shared" si="131"/>
        <v>1</v>
      </c>
      <c r="AR399">
        <f t="shared" si="132"/>
        <v>0</v>
      </c>
      <c r="AS399">
        <f t="shared" si="133"/>
        <v>1</v>
      </c>
      <c r="AT399">
        <f t="shared" si="134"/>
        <v>0</v>
      </c>
      <c r="AU399">
        <f t="shared" si="135"/>
        <v>0</v>
      </c>
      <c r="AV399">
        <f t="shared" si="136"/>
        <v>0</v>
      </c>
      <c r="AW399">
        <f t="shared" si="137"/>
        <v>1</v>
      </c>
      <c r="AX399">
        <f t="shared" si="138"/>
        <v>0</v>
      </c>
      <c r="AY399">
        <f t="shared" si="139"/>
        <v>3</v>
      </c>
    </row>
    <row r="400" spans="1:51" x14ac:dyDescent="0.3">
      <c r="A400" s="1" t="s">
        <v>394</v>
      </c>
      <c r="B400" s="2">
        <v>4055785</v>
      </c>
      <c r="C400" s="3" t="s">
        <v>5337</v>
      </c>
      <c r="D400" s="5">
        <v>66.7</v>
      </c>
      <c r="E400" s="5">
        <v>3808.0653477999999</v>
      </c>
      <c r="F400" s="3" t="s">
        <v>4480</v>
      </c>
      <c r="G400" s="3" t="s">
        <v>4481</v>
      </c>
      <c r="H400" s="3" t="s">
        <v>4481</v>
      </c>
      <c r="I400" s="3" t="s">
        <v>4482</v>
      </c>
      <c r="J400" s="3" t="s">
        <v>4483</v>
      </c>
      <c r="K400" s="6">
        <v>1166687</v>
      </c>
      <c r="L400" s="6">
        <v>1091692</v>
      </c>
      <c r="M400" s="6" t="s">
        <v>4474</v>
      </c>
      <c r="N400" s="6" t="s">
        <v>4474</v>
      </c>
      <c r="O400" s="6">
        <v>1410112</v>
      </c>
      <c r="P400" s="6">
        <v>1329659</v>
      </c>
      <c r="Q400" s="6">
        <v>479703</v>
      </c>
      <c r="R400" s="6">
        <v>450008</v>
      </c>
      <c r="S400" s="6">
        <v>368008</v>
      </c>
      <c r="T400" s="6">
        <v>449827</v>
      </c>
      <c r="U400" s="6">
        <v>313519</v>
      </c>
      <c r="V400" s="6">
        <v>320524</v>
      </c>
      <c r="W400" s="6">
        <v>23569084</v>
      </c>
      <c r="X400" s="6">
        <v>22855334</v>
      </c>
      <c r="Y400" s="6" t="s">
        <v>4474</v>
      </c>
      <c r="Z400" s="6" t="s">
        <v>4474</v>
      </c>
      <c r="AA400" s="6" t="s">
        <v>4474</v>
      </c>
      <c r="AB400" s="6" t="s">
        <v>4474</v>
      </c>
      <c r="AC400" s="6">
        <v>57092216</v>
      </c>
      <c r="AD400" s="6">
        <v>56894565</v>
      </c>
      <c r="AF400">
        <f t="shared" si="120"/>
        <v>2.0353060814752071E-2</v>
      </c>
      <c r="AG400">
        <f t="shared" si="121"/>
        <v>1.9689408170539095E-2</v>
      </c>
      <c r="AH400">
        <f t="shared" si="122"/>
        <v>1.330212917905507E-2</v>
      </c>
      <c r="AI400">
        <f t="shared" si="123"/>
        <v>1.4024034827056126E-2</v>
      </c>
      <c r="AJ400" t="e">
        <f t="shared" si="124"/>
        <v>#VALUE!</v>
      </c>
      <c r="AK400" t="e">
        <f t="shared" si="125"/>
        <v>#VALUE!</v>
      </c>
      <c r="AL400">
        <f t="shared" si="126"/>
        <v>1.2086463635919489</v>
      </c>
      <c r="AM400">
        <f t="shared" si="127"/>
        <v>1.2179799797012345</v>
      </c>
      <c r="AN400">
        <f t="shared" si="128"/>
        <v>4.9500735794399141E-2</v>
      </c>
      <c r="AO400">
        <f t="shared" si="129"/>
        <v>4.7765305026826563E-2</v>
      </c>
      <c r="AP400">
        <f t="shared" si="130"/>
        <v>1</v>
      </c>
      <c r="AQ400">
        <f t="shared" si="131"/>
        <v>1</v>
      </c>
      <c r="AR400">
        <f t="shared" si="132"/>
        <v>1</v>
      </c>
      <c r="AS400">
        <f t="shared" si="133"/>
        <v>0</v>
      </c>
      <c r="AT400">
        <f t="shared" si="134"/>
        <v>1</v>
      </c>
      <c r="AU400">
        <f t="shared" si="135"/>
        <v>0</v>
      </c>
      <c r="AV400">
        <f t="shared" si="136"/>
        <v>0</v>
      </c>
      <c r="AW400">
        <f t="shared" si="137"/>
        <v>1</v>
      </c>
      <c r="AX400">
        <f t="shared" si="138"/>
        <v>0</v>
      </c>
      <c r="AY400">
        <f t="shared" si="139"/>
        <v>5</v>
      </c>
    </row>
    <row r="401" spans="1:51" x14ac:dyDescent="0.3">
      <c r="A401" s="1" t="s">
        <v>395</v>
      </c>
      <c r="B401" s="2">
        <v>4811624</v>
      </c>
      <c r="C401" s="3" t="s">
        <v>5338</v>
      </c>
      <c r="D401" s="5">
        <v>89.27</v>
      </c>
      <c r="E401" s="5">
        <v>4326.2363055200003</v>
      </c>
      <c r="F401" s="3" t="s">
        <v>4470</v>
      </c>
      <c r="G401" s="3" t="s">
        <v>4471</v>
      </c>
      <c r="H401" s="3" t="s">
        <v>4673</v>
      </c>
      <c r="I401" s="3" t="s">
        <v>4673</v>
      </c>
      <c r="J401" s="3" t="s">
        <v>4544</v>
      </c>
      <c r="K401" s="6">
        <v>338457</v>
      </c>
      <c r="L401" s="6">
        <v>291489</v>
      </c>
      <c r="M401" s="6">
        <v>-244623</v>
      </c>
      <c r="N401" s="6">
        <v>-261381</v>
      </c>
      <c r="O401" s="6">
        <v>-245873</v>
      </c>
      <c r="P401" s="6">
        <v>-261940</v>
      </c>
      <c r="Q401" s="6">
        <v>-310955</v>
      </c>
      <c r="R401" s="6">
        <v>-308552</v>
      </c>
      <c r="S401" s="6">
        <v>-132570</v>
      </c>
      <c r="T401" s="6">
        <v>-167487</v>
      </c>
      <c r="U401" s="6">
        <v>180002</v>
      </c>
      <c r="V401" s="6">
        <v>179330</v>
      </c>
      <c r="W401" s="6">
        <v>561458</v>
      </c>
      <c r="X401" s="6">
        <v>548226</v>
      </c>
      <c r="Y401" s="6">
        <v>479113</v>
      </c>
      <c r="Z401" s="6">
        <v>463027</v>
      </c>
      <c r="AA401" s="6">
        <v>196187</v>
      </c>
      <c r="AB401" s="6">
        <v>186570</v>
      </c>
      <c r="AC401" s="6">
        <v>48436108</v>
      </c>
      <c r="AD401" s="6">
        <v>47801578</v>
      </c>
      <c r="AF401">
        <f t="shared" si="120"/>
        <v>-0.55383483715611859</v>
      </c>
      <c r="AG401">
        <f t="shared" si="121"/>
        <v>-0.56281898341195058</v>
      </c>
      <c r="AH401">
        <f t="shared" si="122"/>
        <v>0.32059744451054217</v>
      </c>
      <c r="AI401">
        <f t="shared" si="123"/>
        <v>0.32710962267386079</v>
      </c>
      <c r="AJ401">
        <f t="shared" si="124"/>
        <v>2.442124095888107</v>
      </c>
      <c r="AK401">
        <f t="shared" si="125"/>
        <v>2.481786996837648</v>
      </c>
      <c r="AL401">
        <f t="shared" si="126"/>
        <v>-0.72645269561569126</v>
      </c>
      <c r="AM401">
        <f t="shared" si="127"/>
        <v>-0.89862739245734835</v>
      </c>
      <c r="AN401">
        <f t="shared" si="128"/>
        <v>0.6028180202259118</v>
      </c>
      <c r="AO401">
        <f t="shared" si="129"/>
        <v>0.53169495791881449</v>
      </c>
      <c r="AP401">
        <f t="shared" si="130"/>
        <v>0</v>
      </c>
      <c r="AQ401">
        <f t="shared" si="131"/>
        <v>0</v>
      </c>
      <c r="AR401">
        <f t="shared" si="132"/>
        <v>1</v>
      </c>
      <c r="AS401">
        <f t="shared" si="133"/>
        <v>1</v>
      </c>
      <c r="AT401">
        <f t="shared" si="134"/>
        <v>1</v>
      </c>
      <c r="AU401">
        <f t="shared" si="135"/>
        <v>0</v>
      </c>
      <c r="AV401">
        <f t="shared" si="136"/>
        <v>1</v>
      </c>
      <c r="AW401">
        <f t="shared" si="137"/>
        <v>1</v>
      </c>
      <c r="AX401">
        <f t="shared" si="138"/>
        <v>0</v>
      </c>
      <c r="AY401">
        <f t="shared" si="139"/>
        <v>5</v>
      </c>
    </row>
    <row r="402" spans="1:51" x14ac:dyDescent="0.3">
      <c r="A402" s="1" t="s">
        <v>396</v>
      </c>
      <c r="B402" s="2">
        <v>4942532</v>
      </c>
      <c r="C402" s="3" t="s">
        <v>5335</v>
      </c>
      <c r="D402" s="5">
        <v>52.27</v>
      </c>
      <c r="E402" s="5">
        <v>2388.3149857600001</v>
      </c>
      <c r="F402" s="3" t="s">
        <v>4470</v>
      </c>
      <c r="G402" s="3" t="s">
        <v>4471</v>
      </c>
      <c r="H402" s="3" t="s">
        <v>4472</v>
      </c>
      <c r="I402" s="3" t="s">
        <v>4472</v>
      </c>
      <c r="J402" s="3" t="s">
        <v>4556</v>
      </c>
      <c r="K402" s="6">
        <v>656323</v>
      </c>
      <c r="L402" s="6">
        <v>658617</v>
      </c>
      <c r="M402" s="6">
        <v>21802</v>
      </c>
      <c r="N402" s="6">
        <v>20525</v>
      </c>
      <c r="O402" s="6">
        <v>-68942</v>
      </c>
      <c r="P402" s="6">
        <v>-68515</v>
      </c>
      <c r="Q402" s="6">
        <v>-164170</v>
      </c>
      <c r="R402" s="6">
        <v>-155811</v>
      </c>
      <c r="S402" s="6">
        <v>50289</v>
      </c>
      <c r="T402" s="6">
        <v>76490</v>
      </c>
      <c r="U402" s="6" t="s">
        <v>4474</v>
      </c>
      <c r="V402" s="6" t="s">
        <v>4474</v>
      </c>
      <c r="W402" s="6">
        <v>2100041</v>
      </c>
      <c r="X402" s="6">
        <v>2323295</v>
      </c>
      <c r="Y402" s="6">
        <v>832807</v>
      </c>
      <c r="Z402" s="6">
        <v>967658</v>
      </c>
      <c r="AA402" s="6">
        <v>204839</v>
      </c>
      <c r="AB402" s="6">
        <v>202574</v>
      </c>
      <c r="AC402" s="6">
        <v>45570084</v>
      </c>
      <c r="AD402" s="6">
        <v>50395071</v>
      </c>
      <c r="AF402">
        <f t="shared" si="120"/>
        <v>-7.8174664208936873E-2</v>
      </c>
      <c r="AG402">
        <f t="shared" si="121"/>
        <v>-6.7064664625026096E-2</v>
      </c>
      <c r="AH402" t="e">
        <f t="shared" si="122"/>
        <v>#VALUE!</v>
      </c>
      <c r="AI402" t="e">
        <f t="shared" si="123"/>
        <v>#VALUE!</v>
      </c>
      <c r="AJ402">
        <f t="shared" si="124"/>
        <v>4.0656662061423852</v>
      </c>
      <c r="AK402">
        <f t="shared" si="125"/>
        <v>4.7768124241018093</v>
      </c>
      <c r="AL402">
        <f t="shared" si="126"/>
        <v>-0.10504279143043897</v>
      </c>
      <c r="AM402">
        <f t="shared" si="127"/>
        <v>-0.10402859324918731</v>
      </c>
      <c r="AN402">
        <f t="shared" si="128"/>
        <v>0.3125286601547303</v>
      </c>
      <c r="AO402">
        <f t="shared" si="129"/>
        <v>0.28348401731161993</v>
      </c>
      <c r="AP402">
        <f t="shared" si="130"/>
        <v>0</v>
      </c>
      <c r="AQ402">
        <f t="shared" si="131"/>
        <v>1</v>
      </c>
      <c r="AR402">
        <f t="shared" si="132"/>
        <v>0</v>
      </c>
      <c r="AS402">
        <f t="shared" si="133"/>
        <v>1</v>
      </c>
      <c r="AT402">
        <f t="shared" si="134"/>
        <v>0</v>
      </c>
      <c r="AU402">
        <f t="shared" si="135"/>
        <v>0</v>
      </c>
      <c r="AV402">
        <f t="shared" si="136"/>
        <v>0</v>
      </c>
      <c r="AW402">
        <f t="shared" si="137"/>
        <v>1</v>
      </c>
      <c r="AX402">
        <f t="shared" si="138"/>
        <v>1</v>
      </c>
      <c r="AY402">
        <f t="shared" si="139"/>
        <v>4</v>
      </c>
    </row>
    <row r="403" spans="1:51" x14ac:dyDescent="0.3">
      <c r="A403" s="1" t="s">
        <v>397</v>
      </c>
      <c r="B403" s="2">
        <v>4384044</v>
      </c>
      <c r="C403" s="3" t="s">
        <v>5337</v>
      </c>
      <c r="D403" s="5">
        <v>82.13</v>
      </c>
      <c r="E403" s="5">
        <v>2454.2231148800001</v>
      </c>
      <c r="F403" s="3" t="s">
        <v>4485</v>
      </c>
      <c r="G403" s="3" t="s">
        <v>4486</v>
      </c>
      <c r="H403" s="3" t="s">
        <v>4496</v>
      </c>
      <c r="I403" s="3" t="s">
        <v>4496</v>
      </c>
      <c r="J403" s="3" t="s">
        <v>4798</v>
      </c>
      <c r="K403" s="6">
        <v>1592438</v>
      </c>
      <c r="L403" s="6">
        <v>1570389</v>
      </c>
      <c r="M403" s="6">
        <v>325475</v>
      </c>
      <c r="N403" s="6">
        <v>319488</v>
      </c>
      <c r="O403" s="6">
        <v>243703</v>
      </c>
      <c r="P403" s="6">
        <v>237992</v>
      </c>
      <c r="Q403" s="6">
        <v>126487</v>
      </c>
      <c r="R403" s="6">
        <v>119774</v>
      </c>
      <c r="S403" s="6">
        <v>249137</v>
      </c>
      <c r="T403" s="6">
        <v>245557</v>
      </c>
      <c r="U403" s="6">
        <v>879743</v>
      </c>
      <c r="V403" s="6">
        <v>913259</v>
      </c>
      <c r="W403" s="6">
        <v>2244550</v>
      </c>
      <c r="X403" s="6">
        <v>2240330</v>
      </c>
      <c r="Y403" s="6">
        <v>394405</v>
      </c>
      <c r="Z403" s="6">
        <v>401156</v>
      </c>
      <c r="AA403" s="6">
        <v>222292</v>
      </c>
      <c r="AB403" s="6">
        <v>217130</v>
      </c>
      <c r="AC403" s="6">
        <v>29877000</v>
      </c>
      <c r="AD403" s="6">
        <v>29877000</v>
      </c>
      <c r="AF403">
        <f t="shared" si="120"/>
        <v>5.6352943797197658E-2</v>
      </c>
      <c r="AG403">
        <f t="shared" si="121"/>
        <v>5.3462659518910161E-2</v>
      </c>
      <c r="AH403">
        <f t="shared" si="122"/>
        <v>0.3919462698536455</v>
      </c>
      <c r="AI403">
        <f t="shared" si="123"/>
        <v>0.40764485589176597</v>
      </c>
      <c r="AJ403">
        <f t="shared" si="124"/>
        <v>1.7742653806704696</v>
      </c>
      <c r="AK403">
        <f t="shared" si="125"/>
        <v>1.8475383410859854</v>
      </c>
      <c r="AL403">
        <f t="shared" si="126"/>
        <v>0.15303766928445567</v>
      </c>
      <c r="AM403">
        <f t="shared" si="127"/>
        <v>0.1515497115682802</v>
      </c>
      <c r="AN403">
        <f t="shared" si="128"/>
        <v>0.70946871310507675</v>
      </c>
      <c r="AO403">
        <f t="shared" si="129"/>
        <v>0.70096325094963685</v>
      </c>
      <c r="AP403">
        <f t="shared" si="130"/>
        <v>1</v>
      </c>
      <c r="AQ403">
        <f t="shared" si="131"/>
        <v>1</v>
      </c>
      <c r="AR403">
        <f t="shared" si="132"/>
        <v>1</v>
      </c>
      <c r="AS403">
        <f t="shared" si="133"/>
        <v>1</v>
      </c>
      <c r="AT403">
        <f t="shared" si="134"/>
        <v>1</v>
      </c>
      <c r="AU403">
        <f t="shared" si="135"/>
        <v>0</v>
      </c>
      <c r="AV403">
        <f t="shared" si="136"/>
        <v>1</v>
      </c>
      <c r="AW403">
        <f t="shared" si="137"/>
        <v>1</v>
      </c>
      <c r="AX403">
        <f t="shared" si="138"/>
        <v>0</v>
      </c>
      <c r="AY403">
        <f t="shared" si="139"/>
        <v>7</v>
      </c>
    </row>
    <row r="404" spans="1:51" x14ac:dyDescent="0.3">
      <c r="A404" s="1" t="s">
        <v>398</v>
      </c>
      <c r="B404" s="2">
        <v>4067079</v>
      </c>
      <c r="C404" s="3" t="s">
        <v>5337</v>
      </c>
      <c r="D404" s="7">
        <v>6.55</v>
      </c>
      <c r="E404" s="5">
        <v>518.52345330000003</v>
      </c>
      <c r="F404" s="3" t="s">
        <v>4559</v>
      </c>
      <c r="G404" s="3" t="s">
        <v>4560</v>
      </c>
      <c r="H404" s="3" t="s">
        <v>4561</v>
      </c>
      <c r="I404" s="3" t="s">
        <v>4562</v>
      </c>
      <c r="J404" s="3" t="s">
        <v>4799</v>
      </c>
      <c r="K404" s="6">
        <v>1959014</v>
      </c>
      <c r="L404" s="6">
        <v>2000675</v>
      </c>
      <c r="M404" s="6">
        <v>287913</v>
      </c>
      <c r="N404" s="6">
        <v>298532</v>
      </c>
      <c r="O404" s="6">
        <v>219170</v>
      </c>
      <c r="P404" s="6">
        <v>229664</v>
      </c>
      <c r="Q404" s="6">
        <v>-26262</v>
      </c>
      <c r="R404" s="6">
        <v>-116467</v>
      </c>
      <c r="S404" s="6">
        <v>142644</v>
      </c>
      <c r="T404" s="6">
        <v>161792</v>
      </c>
      <c r="U404" s="6">
        <v>1813961</v>
      </c>
      <c r="V404" s="6">
        <v>1779034</v>
      </c>
      <c r="W404" s="6">
        <v>3418415</v>
      </c>
      <c r="X404" s="6">
        <v>3351549</v>
      </c>
      <c r="Y404" s="6">
        <v>882507</v>
      </c>
      <c r="Z404" s="6">
        <v>796576</v>
      </c>
      <c r="AA404" s="6">
        <v>537632</v>
      </c>
      <c r="AB404" s="6">
        <v>489972</v>
      </c>
      <c r="AC404" s="6">
        <v>79163886</v>
      </c>
      <c r="AD404" s="6">
        <v>79163886</v>
      </c>
      <c r="AF404">
        <f t="shared" si="120"/>
        <v>-7.6825078289207132E-3</v>
      </c>
      <c r="AG404">
        <f t="shared" si="121"/>
        <v>-3.4750200578896502E-2</v>
      </c>
      <c r="AH404">
        <f t="shared" si="122"/>
        <v>0.53064388027784803</v>
      </c>
      <c r="AI404">
        <f t="shared" si="123"/>
        <v>0.53080948540510675</v>
      </c>
      <c r="AJ404">
        <f t="shared" si="124"/>
        <v>1.6414703737872747</v>
      </c>
      <c r="AK404">
        <f t="shared" si="125"/>
        <v>1.6257582065913971</v>
      </c>
      <c r="AL404">
        <f t="shared" si="126"/>
        <v>0.11187770990916859</v>
      </c>
      <c r="AM404">
        <f t="shared" si="127"/>
        <v>0.11479325727566946</v>
      </c>
      <c r="AN404">
        <f t="shared" si="128"/>
        <v>0.57307670367699648</v>
      </c>
      <c r="AO404">
        <f t="shared" si="129"/>
        <v>0.59694039979722813</v>
      </c>
      <c r="AP404">
        <f t="shared" si="130"/>
        <v>0</v>
      </c>
      <c r="AQ404">
        <f t="shared" si="131"/>
        <v>1</v>
      </c>
      <c r="AR404">
        <f t="shared" si="132"/>
        <v>1</v>
      </c>
      <c r="AS404">
        <f t="shared" si="133"/>
        <v>1</v>
      </c>
      <c r="AT404">
        <f t="shared" si="134"/>
        <v>1</v>
      </c>
      <c r="AU404">
        <f t="shared" si="135"/>
        <v>1</v>
      </c>
      <c r="AV404">
        <f t="shared" si="136"/>
        <v>0</v>
      </c>
      <c r="AW404">
        <f t="shared" si="137"/>
        <v>0</v>
      </c>
      <c r="AX404">
        <f t="shared" si="138"/>
        <v>0</v>
      </c>
      <c r="AY404">
        <f t="shared" si="139"/>
        <v>5</v>
      </c>
    </row>
    <row r="405" spans="1:51" x14ac:dyDescent="0.3">
      <c r="A405" s="1" t="s">
        <v>399</v>
      </c>
      <c r="B405" s="2">
        <v>5198260</v>
      </c>
      <c r="C405" s="3" t="s">
        <v>5338</v>
      </c>
      <c r="D405" s="7">
        <v>6.04</v>
      </c>
      <c r="E405" s="5">
        <v>305.92599999999999</v>
      </c>
      <c r="F405" s="3" t="s">
        <v>4500</v>
      </c>
      <c r="G405" s="3" t="s">
        <v>4501</v>
      </c>
      <c r="H405" s="3" t="s">
        <v>4533</v>
      </c>
      <c r="I405" s="3" t="s">
        <v>4618</v>
      </c>
      <c r="J405" s="3" t="s">
        <v>4620</v>
      </c>
      <c r="K405" s="6">
        <v>122579</v>
      </c>
      <c r="L405" s="6">
        <v>115289</v>
      </c>
      <c r="M405" s="6">
        <v>-22067</v>
      </c>
      <c r="N405" s="6">
        <v>-25281</v>
      </c>
      <c r="O405" s="6">
        <v>-43910</v>
      </c>
      <c r="P405" s="6">
        <v>-47266</v>
      </c>
      <c r="Q405" s="6">
        <v>-46362</v>
      </c>
      <c r="R405" s="6">
        <v>-49664</v>
      </c>
      <c r="S405" s="6">
        <v>13520</v>
      </c>
      <c r="T405" s="6">
        <v>8721</v>
      </c>
      <c r="U405" s="6">
        <v>4682</v>
      </c>
      <c r="V405" s="6">
        <v>4682</v>
      </c>
      <c r="W405" s="6">
        <v>136244</v>
      </c>
      <c r="X405" s="6">
        <v>127776</v>
      </c>
      <c r="Y405" s="6">
        <v>31897</v>
      </c>
      <c r="Z405" s="6">
        <v>33712</v>
      </c>
      <c r="AA405" s="6">
        <v>59198</v>
      </c>
      <c r="AB405" s="6">
        <v>55058</v>
      </c>
      <c r="AC405" s="6">
        <v>44265173</v>
      </c>
      <c r="AD405" s="6">
        <v>42886281</v>
      </c>
      <c r="AF405">
        <f t="shared" si="120"/>
        <v>-0.34028654472857522</v>
      </c>
      <c r="AG405">
        <f t="shared" si="121"/>
        <v>-0.38868019033308288</v>
      </c>
      <c r="AH405">
        <f t="shared" si="122"/>
        <v>3.4364816065294616E-2</v>
      </c>
      <c r="AI405">
        <f t="shared" si="123"/>
        <v>3.6642248935637368E-2</v>
      </c>
      <c r="AJ405">
        <f t="shared" si="124"/>
        <v>0.53881887901618297</v>
      </c>
      <c r="AK405">
        <f t="shared" si="125"/>
        <v>0.61229975662029135</v>
      </c>
      <c r="AL405">
        <f t="shared" si="126"/>
        <v>-0.35821796555690616</v>
      </c>
      <c r="AM405">
        <f t="shared" si="127"/>
        <v>-0.40997840210254233</v>
      </c>
      <c r="AN405">
        <f t="shared" si="128"/>
        <v>0.89970200522591826</v>
      </c>
      <c r="AO405">
        <f t="shared" si="129"/>
        <v>0.90227429251189584</v>
      </c>
      <c r="AP405">
        <f t="shared" si="130"/>
        <v>0</v>
      </c>
      <c r="AQ405">
        <f t="shared" si="131"/>
        <v>1</v>
      </c>
      <c r="AR405">
        <f t="shared" si="132"/>
        <v>1</v>
      </c>
      <c r="AS405">
        <f t="shared" si="133"/>
        <v>1</v>
      </c>
      <c r="AT405">
        <f t="shared" si="134"/>
        <v>1</v>
      </c>
      <c r="AU405">
        <f t="shared" si="135"/>
        <v>0</v>
      </c>
      <c r="AV405">
        <f t="shared" si="136"/>
        <v>1</v>
      </c>
      <c r="AW405">
        <f t="shared" si="137"/>
        <v>0</v>
      </c>
      <c r="AX405">
        <f t="shared" si="138"/>
        <v>0</v>
      </c>
      <c r="AY405">
        <f t="shared" si="139"/>
        <v>5</v>
      </c>
    </row>
    <row r="406" spans="1:51" x14ac:dyDescent="0.3">
      <c r="A406" s="1" t="s">
        <v>400</v>
      </c>
      <c r="B406" s="2">
        <v>4008727</v>
      </c>
      <c r="C406" s="3" t="s">
        <v>5337</v>
      </c>
      <c r="D406" s="5">
        <v>206.71</v>
      </c>
      <c r="E406" s="5">
        <v>6079.4767017599997</v>
      </c>
      <c r="F406" s="3" t="s">
        <v>4500</v>
      </c>
      <c r="G406" s="3" t="s">
        <v>4574</v>
      </c>
      <c r="H406" s="3" t="s">
        <v>4580</v>
      </c>
      <c r="I406" s="3" t="s">
        <v>4581</v>
      </c>
      <c r="J406" s="3" t="s">
        <v>4800</v>
      </c>
      <c r="K406" s="6">
        <v>803816</v>
      </c>
      <c r="L406" s="6">
        <v>781571</v>
      </c>
      <c r="M406" s="6">
        <v>182029</v>
      </c>
      <c r="N406" s="6">
        <v>171858</v>
      </c>
      <c r="O406" s="6">
        <v>150722</v>
      </c>
      <c r="P406" s="6">
        <v>141501</v>
      </c>
      <c r="Q406" s="6">
        <v>118946</v>
      </c>
      <c r="R406" s="6">
        <v>112877</v>
      </c>
      <c r="S406" s="6">
        <v>140912</v>
      </c>
      <c r="T406" s="6">
        <v>127257</v>
      </c>
      <c r="U406" s="6" t="s">
        <v>4474</v>
      </c>
      <c r="V406" s="6" t="s">
        <v>4474</v>
      </c>
      <c r="W406" s="6">
        <v>802861</v>
      </c>
      <c r="X406" s="6">
        <v>781260</v>
      </c>
      <c r="Y406" s="6">
        <v>529296</v>
      </c>
      <c r="Z406" s="6">
        <v>509217</v>
      </c>
      <c r="AA406" s="6">
        <v>129163</v>
      </c>
      <c r="AB406" s="6">
        <v>138119</v>
      </c>
      <c r="AC406" s="6">
        <v>29410656</v>
      </c>
      <c r="AD406" s="6">
        <v>29411720</v>
      </c>
      <c r="AF406">
        <f t="shared" si="120"/>
        <v>0.14815266901742644</v>
      </c>
      <c r="AG406">
        <f t="shared" si="121"/>
        <v>0.14448071064690371</v>
      </c>
      <c r="AH406" t="e">
        <f t="shared" si="122"/>
        <v>#VALUE!</v>
      </c>
      <c r="AI406" t="e">
        <f t="shared" si="123"/>
        <v>#VALUE!</v>
      </c>
      <c r="AJ406">
        <f t="shared" si="124"/>
        <v>4.0978918111223805</v>
      </c>
      <c r="AK406">
        <f t="shared" si="125"/>
        <v>3.6867990645747506</v>
      </c>
      <c r="AL406">
        <f t="shared" si="126"/>
        <v>0.1875080864277397</v>
      </c>
      <c r="AM406">
        <f t="shared" si="127"/>
        <v>0.18104689145323968</v>
      </c>
      <c r="AN406">
        <f t="shared" si="128"/>
        <v>1.0011894960646985</v>
      </c>
      <c r="AO406">
        <f t="shared" si="129"/>
        <v>1.0003980749046413</v>
      </c>
      <c r="AP406">
        <f t="shared" si="130"/>
        <v>1</v>
      </c>
      <c r="AQ406">
        <f t="shared" si="131"/>
        <v>1</v>
      </c>
      <c r="AR406">
        <f t="shared" si="132"/>
        <v>1</v>
      </c>
      <c r="AS406">
        <f t="shared" si="133"/>
        <v>1</v>
      </c>
      <c r="AT406">
        <f t="shared" si="134"/>
        <v>0</v>
      </c>
      <c r="AU406">
        <f t="shared" si="135"/>
        <v>1</v>
      </c>
      <c r="AV406">
        <f t="shared" si="136"/>
        <v>1</v>
      </c>
      <c r="AW406">
        <f t="shared" si="137"/>
        <v>1</v>
      </c>
      <c r="AX406">
        <f t="shared" si="138"/>
        <v>1</v>
      </c>
      <c r="AY406">
        <f t="shared" si="139"/>
        <v>8</v>
      </c>
    </row>
    <row r="407" spans="1:51" x14ac:dyDescent="0.3">
      <c r="A407" s="1" t="s">
        <v>401</v>
      </c>
      <c r="B407" s="2">
        <v>4294084</v>
      </c>
      <c r="C407" s="3" t="s">
        <v>5335</v>
      </c>
      <c r="D407" s="5">
        <v>78.16</v>
      </c>
      <c r="E407" s="5">
        <v>27406.996977039998</v>
      </c>
      <c r="F407" s="3" t="s">
        <v>4665</v>
      </c>
      <c r="G407" s="3" t="s">
        <v>4666</v>
      </c>
      <c r="H407" s="3" t="s">
        <v>4667</v>
      </c>
      <c r="I407" s="3" t="s">
        <v>4667</v>
      </c>
      <c r="J407" s="3" t="s">
        <v>4801</v>
      </c>
      <c r="K407" s="6">
        <v>18602026.595134635</v>
      </c>
      <c r="L407" s="6">
        <v>18672937.451204583</v>
      </c>
      <c r="M407" s="6">
        <v>5219495.1929406356</v>
      </c>
      <c r="N407" s="6">
        <v>5245696.4975330764</v>
      </c>
      <c r="O407" s="6">
        <v>3158617.227860258</v>
      </c>
      <c r="P407" s="6">
        <v>3198060.0814146823</v>
      </c>
      <c r="Q407" s="6">
        <v>3079877.4622767554</v>
      </c>
      <c r="R407" s="6">
        <v>2948103.4499539784</v>
      </c>
      <c r="S407" s="6">
        <v>4096134.2604073938</v>
      </c>
      <c r="T407" s="6">
        <v>4811076.6150735645</v>
      </c>
      <c r="U407" s="6">
        <v>7068928.6478009839</v>
      </c>
      <c r="V407" s="6">
        <v>7035599.7743191738</v>
      </c>
      <c r="W407" s="6">
        <v>59493335.234157816</v>
      </c>
      <c r="X407" s="6">
        <v>57180778.598852336</v>
      </c>
      <c r="Y407" s="6">
        <v>24537458.122460619</v>
      </c>
      <c r="Z407" s="6">
        <v>25769722.990546178</v>
      </c>
      <c r="AA407" s="6">
        <v>11180982.251051394</v>
      </c>
      <c r="AB407" s="6">
        <v>11114092.666749233</v>
      </c>
      <c r="AC407" s="6">
        <v>348124652</v>
      </c>
      <c r="AD407" s="6">
        <v>349499651</v>
      </c>
      <c r="AF407">
        <f t="shared" si="120"/>
        <v>5.1768445157004045E-2</v>
      </c>
      <c r="AG407">
        <f t="shared" si="121"/>
        <v>5.1557595440177323E-2</v>
      </c>
      <c r="AH407">
        <f t="shared" si="122"/>
        <v>0.1188188327310719</v>
      </c>
      <c r="AI407">
        <f t="shared" si="123"/>
        <v>0.1230413426804997</v>
      </c>
      <c r="AJ407">
        <f t="shared" si="124"/>
        <v>2.1945708857692945</v>
      </c>
      <c r="AK407">
        <f t="shared" si="125"/>
        <v>2.3186528818176191</v>
      </c>
      <c r="AL407">
        <f t="shared" si="126"/>
        <v>0.169799629718108</v>
      </c>
      <c r="AM407">
        <f t="shared" si="127"/>
        <v>0.1712671126206968</v>
      </c>
      <c r="AN407">
        <f t="shared" si="128"/>
        <v>0.31267412596586736</v>
      </c>
      <c r="AO407">
        <f t="shared" si="129"/>
        <v>0.32655969206371321</v>
      </c>
      <c r="AP407">
        <f t="shared" si="130"/>
        <v>1</v>
      </c>
      <c r="AQ407">
        <f t="shared" si="131"/>
        <v>1</v>
      </c>
      <c r="AR407">
        <f t="shared" si="132"/>
        <v>1</v>
      </c>
      <c r="AS407">
        <f t="shared" si="133"/>
        <v>1</v>
      </c>
      <c r="AT407">
        <f t="shared" si="134"/>
        <v>1</v>
      </c>
      <c r="AU407">
        <f t="shared" si="135"/>
        <v>0</v>
      </c>
      <c r="AV407">
        <f t="shared" si="136"/>
        <v>0</v>
      </c>
      <c r="AW407">
        <f t="shared" si="137"/>
        <v>0</v>
      </c>
      <c r="AX407">
        <f t="shared" si="138"/>
        <v>1</v>
      </c>
      <c r="AY407">
        <f t="shared" si="139"/>
        <v>6</v>
      </c>
    </row>
    <row r="408" spans="1:51" x14ac:dyDescent="0.3">
      <c r="A408" s="1" t="s">
        <v>402</v>
      </c>
      <c r="B408" s="2">
        <v>10603596</v>
      </c>
      <c r="C408" s="3" t="s">
        <v>5338</v>
      </c>
      <c r="D408" s="7">
        <v>2.15</v>
      </c>
      <c r="E408" s="5">
        <v>55.075812550000002</v>
      </c>
      <c r="F408" s="3" t="s">
        <v>4500</v>
      </c>
      <c r="G408" s="3" t="s">
        <v>4501</v>
      </c>
      <c r="H408" s="3" t="s">
        <v>4502</v>
      </c>
      <c r="I408" s="3" t="s">
        <v>4538</v>
      </c>
      <c r="J408" s="3" t="s">
        <v>4504</v>
      </c>
      <c r="K408" s="6">
        <v>59794.661</v>
      </c>
      <c r="L408" s="6">
        <v>71896.698000000004</v>
      </c>
      <c r="M408" s="6">
        <v>-48347.027000000002</v>
      </c>
      <c r="N408" s="6">
        <v>-30256.931</v>
      </c>
      <c r="O408" s="6">
        <v>-49401.114999999998</v>
      </c>
      <c r="P408" s="6">
        <v>-31390.506000000001</v>
      </c>
      <c r="Q408" s="6">
        <v>-83084.078999999998</v>
      </c>
      <c r="R408" s="6">
        <v>-29544.105</v>
      </c>
      <c r="S408" s="6">
        <v>-6501.7150000000001</v>
      </c>
      <c r="T408" s="6" t="s">
        <v>4474</v>
      </c>
      <c r="U408" s="6" t="s">
        <v>4474</v>
      </c>
      <c r="V408" s="6" t="s">
        <v>4474</v>
      </c>
      <c r="W408" s="6">
        <v>61203.044999999998</v>
      </c>
      <c r="X408" s="6">
        <v>156367.33499999999</v>
      </c>
      <c r="Y408" s="6">
        <v>49902.207999999999</v>
      </c>
      <c r="Z408" s="6">
        <v>115045.849</v>
      </c>
      <c r="AA408" s="6">
        <v>35694</v>
      </c>
      <c r="AB408" s="6">
        <v>69493</v>
      </c>
      <c r="AC408" s="6">
        <v>20616657</v>
      </c>
      <c r="AD408" s="6">
        <v>19255390</v>
      </c>
      <c r="AF408">
        <f t="shared" si="120"/>
        <v>-1.3575154471480952</v>
      </c>
      <c r="AG408">
        <f t="shared" si="121"/>
        <v>-0.18894038834901164</v>
      </c>
      <c r="AH408" t="e">
        <f t="shared" si="122"/>
        <v>#VALUE!</v>
      </c>
      <c r="AI408" t="e">
        <f t="shared" si="123"/>
        <v>#VALUE!</v>
      </c>
      <c r="AJ408">
        <f t="shared" si="124"/>
        <v>1.3980559197624249</v>
      </c>
      <c r="AK408">
        <f t="shared" si="125"/>
        <v>1.6555026981134791</v>
      </c>
      <c r="AL408">
        <f t="shared" si="126"/>
        <v>-0.82617936407399317</v>
      </c>
      <c r="AM408">
        <f t="shared" si="127"/>
        <v>-0.43660566998501099</v>
      </c>
      <c r="AN408">
        <f t="shared" si="128"/>
        <v>0.97698833448564526</v>
      </c>
      <c r="AO408">
        <f t="shared" si="129"/>
        <v>0.45979358796388009</v>
      </c>
      <c r="AP408">
        <f t="shared" si="130"/>
        <v>0</v>
      </c>
      <c r="AQ408">
        <f t="shared" si="131"/>
        <v>0</v>
      </c>
      <c r="AR408">
        <f t="shared" si="132"/>
        <v>0</v>
      </c>
      <c r="AS408">
        <f t="shared" si="133"/>
        <v>1</v>
      </c>
      <c r="AT408">
        <f t="shared" si="134"/>
        <v>0</v>
      </c>
      <c r="AU408">
        <f t="shared" si="135"/>
        <v>0</v>
      </c>
      <c r="AV408">
        <f t="shared" si="136"/>
        <v>0</v>
      </c>
      <c r="AW408">
        <f t="shared" si="137"/>
        <v>1</v>
      </c>
      <c r="AX408">
        <f t="shared" si="138"/>
        <v>0</v>
      </c>
      <c r="AY408">
        <f t="shared" si="139"/>
        <v>2</v>
      </c>
    </row>
    <row r="409" spans="1:51" x14ac:dyDescent="0.3">
      <c r="A409" s="1" t="s">
        <v>403</v>
      </c>
      <c r="B409" s="2">
        <v>6158451</v>
      </c>
      <c r="C409" s="3" t="s">
        <v>5337</v>
      </c>
      <c r="D409" s="5">
        <v>17.11</v>
      </c>
      <c r="E409" s="5">
        <v>1104.6603541500001</v>
      </c>
      <c r="F409" s="3" t="s">
        <v>4480</v>
      </c>
      <c r="G409" s="3" t="s">
        <v>4491</v>
      </c>
      <c r="H409" s="3" t="s">
        <v>4492</v>
      </c>
      <c r="I409" s="3" t="s">
        <v>4493</v>
      </c>
      <c r="J409" s="3" t="s">
        <v>4494</v>
      </c>
      <c r="K409" s="6">
        <v>294257</v>
      </c>
      <c r="L409" s="6">
        <v>294107</v>
      </c>
      <c r="M409" s="6" t="s">
        <v>4474</v>
      </c>
      <c r="N409" s="6" t="s">
        <v>4474</v>
      </c>
      <c r="O409" s="6">
        <v>213201</v>
      </c>
      <c r="P409" s="6">
        <v>217138</v>
      </c>
      <c r="Q409" s="6">
        <v>128344</v>
      </c>
      <c r="R409" s="6">
        <v>129104</v>
      </c>
      <c r="S409" s="6">
        <v>141572</v>
      </c>
      <c r="T409" s="6">
        <v>399735</v>
      </c>
      <c r="U409" s="6">
        <v>1300607</v>
      </c>
      <c r="V409" s="6">
        <v>1173944</v>
      </c>
      <c r="W409" s="6">
        <v>2543682</v>
      </c>
      <c r="X409" s="6">
        <v>2414847</v>
      </c>
      <c r="Y409" s="6">
        <v>130877</v>
      </c>
      <c r="Z409" s="6">
        <v>172237</v>
      </c>
      <c r="AA409" s="6">
        <v>96487</v>
      </c>
      <c r="AB409" s="6">
        <v>98358</v>
      </c>
      <c r="AC409" s="6">
        <v>64562265</v>
      </c>
      <c r="AD409" s="6">
        <v>64562265</v>
      </c>
      <c r="AF409">
        <f t="shared" si="120"/>
        <v>5.0455992533657901E-2</v>
      </c>
      <c r="AG409">
        <f t="shared" si="121"/>
        <v>5.3462600322090797E-2</v>
      </c>
      <c r="AH409">
        <f t="shared" si="122"/>
        <v>0.51130880353754915</v>
      </c>
      <c r="AI409">
        <f t="shared" si="123"/>
        <v>0.48613597466009234</v>
      </c>
      <c r="AJ409">
        <f t="shared" si="124"/>
        <v>1.356421072268803</v>
      </c>
      <c r="AK409">
        <f t="shared" si="125"/>
        <v>1.7511234469997357</v>
      </c>
      <c r="AL409">
        <f t="shared" si="126"/>
        <v>0.72454011289451059</v>
      </c>
      <c r="AM409">
        <f t="shared" si="127"/>
        <v>0.73829592631253249</v>
      </c>
      <c r="AN409">
        <f t="shared" si="128"/>
        <v>0.11568151993841998</v>
      </c>
      <c r="AO409">
        <f t="shared" si="129"/>
        <v>0.12179115281423626</v>
      </c>
      <c r="AP409">
        <f t="shared" si="130"/>
        <v>1</v>
      </c>
      <c r="AQ409">
        <f t="shared" si="131"/>
        <v>1</v>
      </c>
      <c r="AR409">
        <f t="shared" si="132"/>
        <v>0</v>
      </c>
      <c r="AS409">
        <f t="shared" si="133"/>
        <v>1</v>
      </c>
      <c r="AT409">
        <f t="shared" si="134"/>
        <v>0</v>
      </c>
      <c r="AU409">
        <f t="shared" si="135"/>
        <v>0</v>
      </c>
      <c r="AV409">
        <f t="shared" si="136"/>
        <v>0</v>
      </c>
      <c r="AW409">
        <f t="shared" si="137"/>
        <v>0</v>
      </c>
      <c r="AX409">
        <f t="shared" si="138"/>
        <v>0</v>
      </c>
      <c r="AY409">
        <f t="shared" si="139"/>
        <v>3</v>
      </c>
    </row>
    <row r="410" spans="1:51" x14ac:dyDescent="0.3">
      <c r="A410" s="1" t="s">
        <v>404</v>
      </c>
      <c r="B410" s="2">
        <v>6893503</v>
      </c>
      <c r="C410" s="3" t="s">
        <v>5335</v>
      </c>
      <c r="D410" s="5">
        <v>44.83</v>
      </c>
      <c r="E410" s="5">
        <v>44360.442017469999</v>
      </c>
      <c r="F410" s="3" t="s">
        <v>4654</v>
      </c>
      <c r="G410" s="3" t="s">
        <v>4654</v>
      </c>
      <c r="H410" s="3" t="s">
        <v>4747</v>
      </c>
      <c r="I410" s="3" t="s">
        <v>4748</v>
      </c>
      <c r="J410" s="3" t="s">
        <v>4749</v>
      </c>
      <c r="K410" s="6">
        <v>27300000</v>
      </c>
      <c r="L410" s="6">
        <v>27033000</v>
      </c>
      <c r="M410" s="6">
        <v>4337000</v>
      </c>
      <c r="N410" s="6">
        <v>4105000</v>
      </c>
      <c r="O410" s="6">
        <v>3219000</v>
      </c>
      <c r="P410" s="6">
        <v>2997000</v>
      </c>
      <c r="Q410" s="6">
        <v>2268000</v>
      </c>
      <c r="R410" s="6">
        <v>2019000</v>
      </c>
      <c r="S410" s="6">
        <v>3074000</v>
      </c>
      <c r="T410" s="6">
        <v>2874000</v>
      </c>
      <c r="U410" s="6">
        <v>5984000</v>
      </c>
      <c r="V410" s="6">
        <v>5861000</v>
      </c>
      <c r="W410" s="6">
        <v>37530000</v>
      </c>
      <c r="X410" s="6">
        <v>36656000</v>
      </c>
      <c r="Y410" s="6">
        <v>16568000</v>
      </c>
      <c r="Z410" s="6">
        <v>15930000</v>
      </c>
      <c r="AA410" s="6">
        <v>12790000</v>
      </c>
      <c r="AB410" s="6">
        <v>12586000</v>
      </c>
      <c r="AC410" s="6">
        <v>989085000</v>
      </c>
      <c r="AD410" s="6">
        <v>992941000</v>
      </c>
      <c r="AF410">
        <f t="shared" si="120"/>
        <v>6.0431654676258995E-2</v>
      </c>
      <c r="AG410">
        <f t="shared" si="121"/>
        <v>5.5079659537319949E-2</v>
      </c>
      <c r="AH410">
        <f t="shared" si="122"/>
        <v>0.15944577671196375</v>
      </c>
      <c r="AI410">
        <f t="shared" si="123"/>
        <v>0.15989196857267568</v>
      </c>
      <c r="AJ410">
        <f t="shared" si="124"/>
        <v>1.2953870211102423</v>
      </c>
      <c r="AK410">
        <f t="shared" si="125"/>
        <v>1.2656920387732402</v>
      </c>
      <c r="AL410">
        <f t="shared" si="126"/>
        <v>0.11791208791208792</v>
      </c>
      <c r="AM410">
        <f t="shared" si="127"/>
        <v>0.110864498945733</v>
      </c>
      <c r="AN410">
        <f t="shared" si="128"/>
        <v>0.72741806554756194</v>
      </c>
      <c r="AO410">
        <f t="shared" si="129"/>
        <v>0.73747817546922745</v>
      </c>
      <c r="AP410">
        <f t="shared" si="130"/>
        <v>1</v>
      </c>
      <c r="AQ410">
        <f t="shared" si="131"/>
        <v>1</v>
      </c>
      <c r="AR410">
        <f t="shared" si="132"/>
        <v>1</v>
      </c>
      <c r="AS410">
        <f t="shared" si="133"/>
        <v>1</v>
      </c>
      <c r="AT410">
        <f t="shared" si="134"/>
        <v>1</v>
      </c>
      <c r="AU410">
        <f t="shared" si="135"/>
        <v>1</v>
      </c>
      <c r="AV410">
        <f t="shared" si="136"/>
        <v>1</v>
      </c>
      <c r="AW410">
        <f t="shared" si="137"/>
        <v>0</v>
      </c>
      <c r="AX410">
        <f t="shared" si="138"/>
        <v>1</v>
      </c>
      <c r="AY410">
        <f t="shared" si="139"/>
        <v>8</v>
      </c>
    </row>
    <row r="411" spans="1:51" x14ac:dyDescent="0.3">
      <c r="A411" s="1" t="s">
        <v>405</v>
      </c>
      <c r="B411" s="2">
        <v>13597615</v>
      </c>
      <c r="C411" s="3" t="s">
        <v>5337</v>
      </c>
      <c r="D411" s="5">
        <v>23.06</v>
      </c>
      <c r="E411" s="5">
        <v>149.34546116000001</v>
      </c>
      <c r="F411" s="3" t="s">
        <v>4480</v>
      </c>
      <c r="G411" s="3" t="s">
        <v>4491</v>
      </c>
      <c r="H411" s="3" t="s">
        <v>4492</v>
      </c>
      <c r="I411" s="3" t="s">
        <v>4802</v>
      </c>
      <c r="J411" s="3" t="s">
        <v>4803</v>
      </c>
      <c r="K411" s="6">
        <v>1907413</v>
      </c>
      <c r="L411" s="6">
        <v>1783768</v>
      </c>
      <c r="M411" s="6">
        <v>-93948</v>
      </c>
      <c r="N411" s="6">
        <v>-94359</v>
      </c>
      <c r="O411" s="6">
        <v>-96518</v>
      </c>
      <c r="P411" s="6">
        <v>-100381</v>
      </c>
      <c r="Q411" s="6">
        <v>-141771</v>
      </c>
      <c r="R411" s="6">
        <v>-187233</v>
      </c>
      <c r="S411" s="6">
        <v>-59411</v>
      </c>
      <c r="T411" s="6">
        <v>-9751</v>
      </c>
      <c r="U411" s="6" t="s">
        <v>4474</v>
      </c>
      <c r="V411" s="6" t="s">
        <v>4474</v>
      </c>
      <c r="W411" s="6">
        <v>1182729</v>
      </c>
      <c r="X411" s="6">
        <v>1242902</v>
      </c>
      <c r="Y411" s="6">
        <v>1097795</v>
      </c>
      <c r="Z411" s="6">
        <v>1157405</v>
      </c>
      <c r="AA411" s="6">
        <v>1041949</v>
      </c>
      <c r="AB411" s="6">
        <v>1077385</v>
      </c>
      <c r="AC411" s="6">
        <v>6465776</v>
      </c>
      <c r="AD411" s="6">
        <v>6310548</v>
      </c>
      <c r="AF411">
        <f t="shared" si="120"/>
        <v>-0.11986769581197383</v>
      </c>
      <c r="AG411">
        <f t="shared" si="121"/>
        <v>-0.15064180442223118</v>
      </c>
      <c r="AH411" t="e">
        <f t="shared" si="122"/>
        <v>#VALUE!</v>
      </c>
      <c r="AI411" t="e">
        <f t="shared" si="123"/>
        <v>#VALUE!</v>
      </c>
      <c r="AJ411">
        <f t="shared" si="124"/>
        <v>1.0535976328975794</v>
      </c>
      <c r="AK411">
        <f t="shared" si="125"/>
        <v>1.0742724281477838</v>
      </c>
      <c r="AL411">
        <f t="shared" si="126"/>
        <v>-5.0601521537286365E-2</v>
      </c>
      <c r="AM411">
        <f t="shared" si="127"/>
        <v>-5.627469491548228E-2</v>
      </c>
      <c r="AN411">
        <f t="shared" si="128"/>
        <v>1.6127219337650467</v>
      </c>
      <c r="AO411">
        <f t="shared" si="129"/>
        <v>1.4351638343167845</v>
      </c>
      <c r="AP411">
        <f t="shared" si="130"/>
        <v>0</v>
      </c>
      <c r="AQ411">
        <f t="shared" si="131"/>
        <v>0</v>
      </c>
      <c r="AR411">
        <f t="shared" si="132"/>
        <v>1</v>
      </c>
      <c r="AS411">
        <f t="shared" si="133"/>
        <v>1</v>
      </c>
      <c r="AT411">
        <f t="shared" si="134"/>
        <v>0</v>
      </c>
      <c r="AU411">
        <f t="shared" si="135"/>
        <v>0</v>
      </c>
      <c r="AV411">
        <f t="shared" si="136"/>
        <v>1</v>
      </c>
      <c r="AW411">
        <f t="shared" si="137"/>
        <v>1</v>
      </c>
      <c r="AX411">
        <f t="shared" si="138"/>
        <v>0</v>
      </c>
      <c r="AY411">
        <f t="shared" si="139"/>
        <v>4</v>
      </c>
    </row>
    <row r="412" spans="1:51" x14ac:dyDescent="0.3">
      <c r="A412" s="1" t="s">
        <v>406</v>
      </c>
      <c r="B412" s="2">
        <v>4985754</v>
      </c>
      <c r="C412" s="3" t="s">
        <v>5335</v>
      </c>
      <c r="D412" s="5">
        <v>156.33000000000001</v>
      </c>
      <c r="E412" s="5">
        <v>5081.9312422800003</v>
      </c>
      <c r="F412" s="3" t="s">
        <v>4583</v>
      </c>
      <c r="G412" s="3" t="s">
        <v>4583</v>
      </c>
      <c r="H412" s="3" t="s">
        <v>4584</v>
      </c>
      <c r="I412" s="3" t="s">
        <v>4624</v>
      </c>
      <c r="J412" s="3" t="s">
        <v>4625</v>
      </c>
      <c r="K412" s="6">
        <v>942379</v>
      </c>
      <c r="L412" s="6">
        <v>932387</v>
      </c>
      <c r="M412" s="6">
        <v>215086</v>
      </c>
      <c r="N412" s="6">
        <v>214707</v>
      </c>
      <c r="O412" s="6">
        <v>164240</v>
      </c>
      <c r="P412" s="6">
        <v>160959</v>
      </c>
      <c r="Q412" s="6">
        <v>121540</v>
      </c>
      <c r="R412" s="6">
        <v>116778</v>
      </c>
      <c r="S412" s="6">
        <v>197088</v>
      </c>
      <c r="T412" s="6">
        <v>192312</v>
      </c>
      <c r="U412" s="6">
        <v>227000</v>
      </c>
      <c r="V412" s="6">
        <v>266569</v>
      </c>
      <c r="W412" s="6">
        <v>1596944</v>
      </c>
      <c r="X412" s="6">
        <v>1574966</v>
      </c>
      <c r="Y412" s="6">
        <v>325988</v>
      </c>
      <c r="Z412" s="6">
        <v>320156</v>
      </c>
      <c r="AA412" s="6">
        <v>109439</v>
      </c>
      <c r="AB412" s="6">
        <v>113322</v>
      </c>
      <c r="AC412" s="6">
        <v>32507716</v>
      </c>
      <c r="AD412" s="6">
        <v>32434858</v>
      </c>
      <c r="AF412">
        <f t="shared" si="120"/>
        <v>7.6107866024106047E-2</v>
      </c>
      <c r="AG412">
        <f t="shared" si="121"/>
        <v>7.414636252465133E-2</v>
      </c>
      <c r="AH412">
        <f t="shared" si="122"/>
        <v>0.14214649981464597</v>
      </c>
      <c r="AI412">
        <f t="shared" si="123"/>
        <v>0.16925381246325316</v>
      </c>
      <c r="AJ412">
        <f t="shared" si="124"/>
        <v>2.9787187382925646</v>
      </c>
      <c r="AK412">
        <f t="shared" si="125"/>
        <v>2.8251884011930604</v>
      </c>
      <c r="AL412">
        <f t="shared" si="126"/>
        <v>0.17428232165614896</v>
      </c>
      <c r="AM412">
        <f t="shared" si="127"/>
        <v>0.17263110704031695</v>
      </c>
      <c r="AN412">
        <f t="shared" si="128"/>
        <v>0.59011399272610687</v>
      </c>
      <c r="AO412">
        <f t="shared" si="129"/>
        <v>0.59200452581198582</v>
      </c>
      <c r="AP412">
        <f t="shared" si="130"/>
        <v>1</v>
      </c>
      <c r="AQ412">
        <f t="shared" si="131"/>
        <v>1</v>
      </c>
      <c r="AR412">
        <f t="shared" si="132"/>
        <v>1</v>
      </c>
      <c r="AS412">
        <f t="shared" si="133"/>
        <v>1</v>
      </c>
      <c r="AT412">
        <f t="shared" si="134"/>
        <v>1</v>
      </c>
      <c r="AU412">
        <f t="shared" si="135"/>
        <v>1</v>
      </c>
      <c r="AV412">
        <f t="shared" si="136"/>
        <v>1</v>
      </c>
      <c r="AW412">
        <f t="shared" si="137"/>
        <v>0</v>
      </c>
      <c r="AX412">
        <f t="shared" si="138"/>
        <v>0</v>
      </c>
      <c r="AY412">
        <f t="shared" si="139"/>
        <v>7</v>
      </c>
    </row>
    <row r="413" spans="1:51" x14ac:dyDescent="0.3">
      <c r="A413" s="1" t="s">
        <v>407</v>
      </c>
      <c r="B413" s="2">
        <v>4014079</v>
      </c>
      <c r="C413" s="3" t="s">
        <v>5337</v>
      </c>
      <c r="D413" s="5">
        <v>53.25</v>
      </c>
      <c r="E413" s="5">
        <v>15891.1824765</v>
      </c>
      <c r="F413" s="3" t="s">
        <v>4583</v>
      </c>
      <c r="G413" s="3" t="s">
        <v>4583</v>
      </c>
      <c r="H413" s="3" t="s">
        <v>4682</v>
      </c>
      <c r="I413" s="3" t="s">
        <v>4737</v>
      </c>
      <c r="J413" s="3" t="s">
        <v>4804</v>
      </c>
      <c r="K413" s="6">
        <v>13785000</v>
      </c>
      <c r="L413" s="6">
        <v>13814000</v>
      </c>
      <c r="M413" s="6">
        <v>2093000</v>
      </c>
      <c r="N413" s="6">
        <v>2065000</v>
      </c>
      <c r="O413" s="6">
        <v>1447000</v>
      </c>
      <c r="P413" s="6">
        <v>1396000</v>
      </c>
      <c r="Q413" s="6">
        <v>4198000</v>
      </c>
      <c r="R413" s="6">
        <v>4203000</v>
      </c>
      <c r="S413" s="6">
        <v>351000</v>
      </c>
      <c r="T413" s="6">
        <v>507000</v>
      </c>
      <c r="U413" s="6">
        <v>5351000</v>
      </c>
      <c r="V413" s="6">
        <v>5511000</v>
      </c>
      <c r="W413" s="6">
        <v>18824000</v>
      </c>
      <c r="X413" s="6">
        <v>18961000</v>
      </c>
      <c r="Y413" s="6">
        <v>5607000</v>
      </c>
      <c r="Z413" s="6">
        <v>5752000</v>
      </c>
      <c r="AA413" s="6">
        <v>5124000</v>
      </c>
      <c r="AB413" s="6">
        <v>4889000</v>
      </c>
      <c r="AC413" s="6">
        <v>300042837</v>
      </c>
      <c r="AD413" s="6">
        <v>305959679</v>
      </c>
      <c r="AF413">
        <f t="shared" si="120"/>
        <v>0.22301317467063322</v>
      </c>
      <c r="AG413">
        <f t="shared" si="121"/>
        <v>0.22166552397025474</v>
      </c>
      <c r="AH413">
        <f t="shared" si="122"/>
        <v>0.28426476838079046</v>
      </c>
      <c r="AI413">
        <f t="shared" si="123"/>
        <v>0.29064922736142607</v>
      </c>
      <c r="AJ413">
        <f t="shared" si="124"/>
        <v>1.0942622950819672</v>
      </c>
      <c r="AK413">
        <f t="shared" si="125"/>
        <v>1.1765187154837391</v>
      </c>
      <c r="AL413">
        <f t="shared" si="126"/>
        <v>0.10496916938701487</v>
      </c>
      <c r="AM413">
        <f t="shared" si="127"/>
        <v>0.10105689879832054</v>
      </c>
      <c r="AN413">
        <f t="shared" si="128"/>
        <v>0.73230981725456867</v>
      </c>
      <c r="AO413">
        <f t="shared" si="129"/>
        <v>0.72854807235905283</v>
      </c>
      <c r="AP413">
        <f t="shared" si="130"/>
        <v>1</v>
      </c>
      <c r="AQ413">
        <f t="shared" si="131"/>
        <v>1</v>
      </c>
      <c r="AR413">
        <f t="shared" si="132"/>
        <v>1</v>
      </c>
      <c r="AS413">
        <f t="shared" si="133"/>
        <v>0</v>
      </c>
      <c r="AT413">
        <f t="shared" si="134"/>
        <v>1</v>
      </c>
      <c r="AU413">
        <f t="shared" si="135"/>
        <v>0</v>
      </c>
      <c r="AV413">
        <f t="shared" si="136"/>
        <v>1</v>
      </c>
      <c r="AW413">
        <f t="shared" si="137"/>
        <v>1</v>
      </c>
      <c r="AX413">
        <f t="shared" si="138"/>
        <v>1</v>
      </c>
      <c r="AY413">
        <f t="shared" si="139"/>
        <v>7</v>
      </c>
    </row>
    <row r="414" spans="1:51" x14ac:dyDescent="0.3">
      <c r="A414" s="1" t="s">
        <v>408</v>
      </c>
      <c r="B414" s="2">
        <v>6630538</v>
      </c>
      <c r="C414" s="3" t="s">
        <v>5337</v>
      </c>
      <c r="D414" s="5">
        <v>17.97</v>
      </c>
      <c r="E414" s="5">
        <v>730.78318667999997</v>
      </c>
      <c r="F414" s="3" t="s">
        <v>4475</v>
      </c>
      <c r="G414" s="3" t="s">
        <v>4529</v>
      </c>
      <c r="H414" s="3" t="s">
        <v>4530</v>
      </c>
      <c r="I414" s="3" t="s">
        <v>4531</v>
      </c>
      <c r="J414" s="3" t="s">
        <v>4532</v>
      </c>
      <c r="K414" s="6">
        <v>2481783</v>
      </c>
      <c r="L414" s="6">
        <v>2484286</v>
      </c>
      <c r="M414" s="6">
        <v>245542</v>
      </c>
      <c r="N414" s="6">
        <v>291118</v>
      </c>
      <c r="O414" s="6">
        <v>-109842</v>
      </c>
      <c r="P414" s="6">
        <v>-63953</v>
      </c>
      <c r="Q414" s="6">
        <v>-760348</v>
      </c>
      <c r="R414" s="6">
        <v>-574295</v>
      </c>
      <c r="S414" s="6">
        <v>146433</v>
      </c>
      <c r="T414" s="6">
        <v>164263</v>
      </c>
      <c r="U414" s="6">
        <v>3703940</v>
      </c>
      <c r="V414" s="6">
        <v>3657495</v>
      </c>
      <c r="W414" s="6">
        <v>6405911</v>
      </c>
      <c r="X414" s="6">
        <v>6590218</v>
      </c>
      <c r="Y414" s="6">
        <v>488940</v>
      </c>
      <c r="Z414" s="6">
        <v>555599</v>
      </c>
      <c r="AA414" s="6">
        <v>876896</v>
      </c>
      <c r="AB414" s="6">
        <v>923248</v>
      </c>
      <c r="AC414" s="6">
        <v>40653346</v>
      </c>
      <c r="AD414" s="6">
        <v>40619356</v>
      </c>
      <c r="AF414">
        <f t="shared" si="120"/>
        <v>-0.1186947492714151</v>
      </c>
      <c r="AG414">
        <f t="shared" si="121"/>
        <v>-8.7143551245194018E-2</v>
      </c>
      <c r="AH414">
        <f t="shared" si="122"/>
        <v>0.57820659700080124</v>
      </c>
      <c r="AI414">
        <f t="shared" si="123"/>
        <v>0.55498846927370238</v>
      </c>
      <c r="AJ414">
        <f t="shared" si="124"/>
        <v>0.55758037441156083</v>
      </c>
      <c r="AK414">
        <f t="shared" si="125"/>
        <v>0.60178738540457166</v>
      </c>
      <c r="AL414">
        <f t="shared" si="126"/>
        <v>-4.4259308730860029E-2</v>
      </c>
      <c r="AM414">
        <f t="shared" si="127"/>
        <v>-2.5743010265323718E-2</v>
      </c>
      <c r="AN414">
        <f t="shared" si="128"/>
        <v>0.38742077434419553</v>
      </c>
      <c r="AO414">
        <f t="shared" si="129"/>
        <v>0.37696567852535379</v>
      </c>
      <c r="AP414">
        <f t="shared" si="130"/>
        <v>0</v>
      </c>
      <c r="AQ414">
        <f t="shared" si="131"/>
        <v>1</v>
      </c>
      <c r="AR414">
        <f t="shared" si="132"/>
        <v>0</v>
      </c>
      <c r="AS414">
        <f t="shared" si="133"/>
        <v>1</v>
      </c>
      <c r="AT414">
        <f t="shared" si="134"/>
        <v>0</v>
      </c>
      <c r="AU414">
        <f t="shared" si="135"/>
        <v>0</v>
      </c>
      <c r="AV414">
        <f t="shared" si="136"/>
        <v>0</v>
      </c>
      <c r="AW414">
        <f t="shared" si="137"/>
        <v>1</v>
      </c>
      <c r="AX414">
        <f t="shared" si="138"/>
        <v>0</v>
      </c>
      <c r="AY414">
        <f t="shared" si="139"/>
        <v>3</v>
      </c>
    </row>
    <row r="415" spans="1:51" x14ac:dyDescent="0.3">
      <c r="A415" s="1" t="s">
        <v>409</v>
      </c>
      <c r="B415" s="2">
        <v>4053613</v>
      </c>
      <c r="C415" s="3" t="s">
        <v>5337</v>
      </c>
      <c r="D415" s="5">
        <v>14.82</v>
      </c>
      <c r="E415" s="5">
        <v>2498.6153797799998</v>
      </c>
      <c r="F415" s="3" t="s">
        <v>4480</v>
      </c>
      <c r="G415" s="3" t="s">
        <v>4481</v>
      </c>
      <c r="H415" s="3" t="s">
        <v>4481</v>
      </c>
      <c r="I415" s="3" t="s">
        <v>4482</v>
      </c>
      <c r="J415" s="3" t="s">
        <v>4484</v>
      </c>
      <c r="K415" s="6">
        <v>535477</v>
      </c>
      <c r="L415" s="6">
        <v>425245</v>
      </c>
      <c r="M415" s="6" t="s">
        <v>4474</v>
      </c>
      <c r="N415" s="6" t="s">
        <v>4474</v>
      </c>
      <c r="O415" s="6">
        <v>452172</v>
      </c>
      <c r="P415" s="6">
        <v>514729</v>
      </c>
      <c r="Q415" s="6">
        <v>-412986</v>
      </c>
      <c r="R415" s="6">
        <v>-445114</v>
      </c>
      <c r="S415" s="6">
        <v>79147</v>
      </c>
      <c r="T415" s="6">
        <v>62338</v>
      </c>
      <c r="U415" s="6">
        <v>747883</v>
      </c>
      <c r="V415" s="6">
        <v>1296791</v>
      </c>
      <c r="W415" s="6">
        <v>33432613</v>
      </c>
      <c r="X415" s="6">
        <v>35243839</v>
      </c>
      <c r="Y415" s="6" t="s">
        <v>4474</v>
      </c>
      <c r="Z415" s="6" t="s">
        <v>4474</v>
      </c>
      <c r="AA415" s="6" t="s">
        <v>4474</v>
      </c>
      <c r="AB415" s="6" t="s">
        <v>4474</v>
      </c>
      <c r="AC415" s="6">
        <v>168879566</v>
      </c>
      <c r="AD415" s="6">
        <v>168875712</v>
      </c>
      <c r="AF415">
        <f t="shared" si="120"/>
        <v>-1.235278857802709E-2</v>
      </c>
      <c r="AG415">
        <f t="shared" si="121"/>
        <v>-1.2629554913129639E-2</v>
      </c>
      <c r="AH415">
        <f t="shared" si="122"/>
        <v>2.2369863821293298E-2</v>
      </c>
      <c r="AI415">
        <f t="shared" si="123"/>
        <v>3.6794828168406964E-2</v>
      </c>
      <c r="AJ415" t="e">
        <f t="shared" si="124"/>
        <v>#VALUE!</v>
      </c>
      <c r="AK415" t="e">
        <f t="shared" si="125"/>
        <v>#VALUE!</v>
      </c>
      <c r="AL415">
        <f t="shared" si="126"/>
        <v>0.84442842549726693</v>
      </c>
      <c r="AM415">
        <f t="shared" si="127"/>
        <v>1.2104292819433502</v>
      </c>
      <c r="AN415">
        <f t="shared" si="128"/>
        <v>1.6016606299962256E-2</v>
      </c>
      <c r="AO415">
        <f t="shared" si="129"/>
        <v>1.206579680493944E-2</v>
      </c>
      <c r="AP415">
        <f t="shared" si="130"/>
        <v>0</v>
      </c>
      <c r="AQ415">
        <f t="shared" si="131"/>
        <v>1</v>
      </c>
      <c r="AR415">
        <f t="shared" si="132"/>
        <v>1</v>
      </c>
      <c r="AS415">
        <f t="shared" si="133"/>
        <v>1</v>
      </c>
      <c r="AT415">
        <f t="shared" si="134"/>
        <v>1</v>
      </c>
      <c r="AU415">
        <f t="shared" si="135"/>
        <v>0</v>
      </c>
      <c r="AV415">
        <f t="shared" si="136"/>
        <v>0</v>
      </c>
      <c r="AW415">
        <f t="shared" si="137"/>
        <v>1</v>
      </c>
      <c r="AX415">
        <f t="shared" si="138"/>
        <v>0</v>
      </c>
      <c r="AY415">
        <f t="shared" si="139"/>
        <v>5</v>
      </c>
    </row>
    <row r="416" spans="1:51" x14ac:dyDescent="0.3">
      <c r="A416" s="1" t="s">
        <v>410</v>
      </c>
      <c r="B416" s="2">
        <v>100534</v>
      </c>
      <c r="C416" s="3" t="s">
        <v>5335</v>
      </c>
      <c r="D416" s="5">
        <v>112.71</v>
      </c>
      <c r="E416" s="5">
        <v>3733.9609113299998</v>
      </c>
      <c r="F416" s="3" t="s">
        <v>4480</v>
      </c>
      <c r="G416" s="3" t="s">
        <v>4481</v>
      </c>
      <c r="H416" s="3" t="s">
        <v>4481</v>
      </c>
      <c r="I416" s="3" t="s">
        <v>4482</v>
      </c>
      <c r="J416" s="3" t="s">
        <v>4484</v>
      </c>
      <c r="K416" s="6">
        <v>618736</v>
      </c>
      <c r="L416" s="6">
        <v>603824</v>
      </c>
      <c r="M416" s="6" t="s">
        <v>4474</v>
      </c>
      <c r="N416" s="6" t="s">
        <v>4474</v>
      </c>
      <c r="O416" s="6">
        <v>532869</v>
      </c>
      <c r="P416" s="6">
        <v>507419</v>
      </c>
      <c r="Q416" s="6">
        <v>208812</v>
      </c>
      <c r="R416" s="6">
        <v>200897</v>
      </c>
      <c r="S416" s="6">
        <v>286832</v>
      </c>
      <c r="T416" s="6">
        <v>270340</v>
      </c>
      <c r="U416" s="6">
        <v>86143</v>
      </c>
      <c r="V416" s="6">
        <v>86129</v>
      </c>
      <c r="W416" s="6">
        <v>13313482</v>
      </c>
      <c r="X416" s="6">
        <v>12737318</v>
      </c>
      <c r="Y416" s="6" t="s">
        <v>4474</v>
      </c>
      <c r="Z416" s="6" t="s">
        <v>4474</v>
      </c>
      <c r="AA416" s="6" t="s">
        <v>4474</v>
      </c>
      <c r="AB416" s="6" t="s">
        <v>4474</v>
      </c>
      <c r="AC416" s="6">
        <v>33122689</v>
      </c>
      <c r="AD416" s="6">
        <v>33022124</v>
      </c>
      <c r="AF416">
        <f t="shared" si="120"/>
        <v>1.5684251497842562E-2</v>
      </c>
      <c r="AG416">
        <f t="shared" si="121"/>
        <v>1.5772315647611217E-2</v>
      </c>
      <c r="AH416">
        <f t="shared" si="122"/>
        <v>6.4703583930935575E-3</v>
      </c>
      <c r="AI416">
        <f t="shared" si="123"/>
        <v>6.7619415641503181E-3</v>
      </c>
      <c r="AJ416" t="e">
        <f t="shared" si="124"/>
        <v>#VALUE!</v>
      </c>
      <c r="AK416" t="e">
        <f t="shared" si="125"/>
        <v>#VALUE!</v>
      </c>
      <c r="AL416">
        <f t="shared" si="126"/>
        <v>0.86122191047555019</v>
      </c>
      <c r="AM416">
        <f t="shared" si="127"/>
        <v>0.84034255014706272</v>
      </c>
      <c r="AN416">
        <f t="shared" si="128"/>
        <v>4.6474393400614503E-2</v>
      </c>
      <c r="AO416">
        <f t="shared" si="129"/>
        <v>4.7405898164747086E-2</v>
      </c>
      <c r="AP416">
        <f t="shared" si="130"/>
        <v>1</v>
      </c>
      <c r="AQ416">
        <f t="shared" si="131"/>
        <v>1</v>
      </c>
      <c r="AR416">
        <f t="shared" si="132"/>
        <v>0</v>
      </c>
      <c r="AS416">
        <f t="shared" si="133"/>
        <v>1</v>
      </c>
      <c r="AT416">
        <f t="shared" si="134"/>
        <v>1</v>
      </c>
      <c r="AU416">
        <f t="shared" si="135"/>
        <v>0</v>
      </c>
      <c r="AV416">
        <f t="shared" si="136"/>
        <v>1</v>
      </c>
      <c r="AW416">
        <f t="shared" si="137"/>
        <v>0</v>
      </c>
      <c r="AX416">
        <f t="shared" si="138"/>
        <v>0</v>
      </c>
      <c r="AY416">
        <f t="shared" si="139"/>
        <v>5</v>
      </c>
    </row>
    <row r="417" spans="1:51" x14ac:dyDescent="0.3">
      <c r="A417" s="1" t="s">
        <v>411</v>
      </c>
      <c r="B417" s="2">
        <v>4093941</v>
      </c>
      <c r="C417" s="3" t="s">
        <v>5337</v>
      </c>
      <c r="D417" s="5">
        <v>36.6</v>
      </c>
      <c r="E417" s="5">
        <v>1346.4041999999999</v>
      </c>
      <c r="F417" s="3" t="s">
        <v>4480</v>
      </c>
      <c r="G417" s="3" t="s">
        <v>4491</v>
      </c>
      <c r="H417" s="3" t="s">
        <v>4491</v>
      </c>
      <c r="I417" s="3" t="s">
        <v>4805</v>
      </c>
      <c r="J417" s="3" t="s">
        <v>4484</v>
      </c>
      <c r="K417" s="6">
        <v>279781</v>
      </c>
      <c r="L417" s="6">
        <v>271035</v>
      </c>
      <c r="M417" s="6" t="s">
        <v>4474</v>
      </c>
      <c r="N417" s="6" t="s">
        <v>4474</v>
      </c>
      <c r="O417" s="6" t="s">
        <v>4474</v>
      </c>
      <c r="P417" s="6" t="s">
        <v>4474</v>
      </c>
      <c r="Q417" s="6">
        <v>200768</v>
      </c>
      <c r="R417" s="6">
        <v>193528</v>
      </c>
      <c r="S417" s="6">
        <v>-998393</v>
      </c>
      <c r="T417" s="6">
        <v>-457032</v>
      </c>
      <c r="U417" s="6">
        <v>2795387</v>
      </c>
      <c r="V417" s="6">
        <v>2737098</v>
      </c>
      <c r="W417" s="6">
        <v>11412143</v>
      </c>
      <c r="X417" s="6">
        <v>10906614</v>
      </c>
      <c r="Y417" s="6">
        <v>2071973</v>
      </c>
      <c r="Z417" s="6">
        <v>2274221</v>
      </c>
      <c r="AA417" s="6">
        <v>7271357</v>
      </c>
      <c r="AB417" s="6">
        <v>6871541</v>
      </c>
      <c r="AC417" s="6">
        <v>36786978</v>
      </c>
      <c r="AD417" s="6">
        <v>36786978</v>
      </c>
      <c r="AF417">
        <f t="shared" si="120"/>
        <v>1.759248898300696E-2</v>
      </c>
      <c r="AG417">
        <f t="shared" si="121"/>
        <v>1.7744095463541665E-2</v>
      </c>
      <c r="AH417">
        <f t="shared" si="122"/>
        <v>0.24494847286789168</v>
      </c>
      <c r="AI417">
        <f t="shared" si="123"/>
        <v>0.25095762992987558</v>
      </c>
      <c r="AJ417">
        <f t="shared" si="124"/>
        <v>0.28494997563728475</v>
      </c>
      <c r="AK417">
        <f t="shared" si="125"/>
        <v>0.33096229797653831</v>
      </c>
      <c r="AL417" t="e">
        <f t="shared" si="126"/>
        <v>#VALUE!</v>
      </c>
      <c r="AM417" t="e">
        <f t="shared" si="127"/>
        <v>#VALUE!</v>
      </c>
      <c r="AN417">
        <f t="shared" si="128"/>
        <v>2.4516079057193729E-2</v>
      </c>
      <c r="AO417">
        <f t="shared" si="129"/>
        <v>2.4850517309955224E-2</v>
      </c>
      <c r="AP417">
        <f t="shared" si="130"/>
        <v>1</v>
      </c>
      <c r="AQ417">
        <f t="shared" si="131"/>
        <v>0</v>
      </c>
      <c r="AR417">
        <f t="shared" si="132"/>
        <v>0</v>
      </c>
      <c r="AS417">
        <f t="shared" si="133"/>
        <v>0</v>
      </c>
      <c r="AT417">
        <f t="shared" si="134"/>
        <v>1</v>
      </c>
      <c r="AU417">
        <f t="shared" si="135"/>
        <v>0</v>
      </c>
      <c r="AV417">
        <f t="shared" si="136"/>
        <v>0</v>
      </c>
      <c r="AW417">
        <f t="shared" si="137"/>
        <v>0</v>
      </c>
      <c r="AX417">
        <f t="shared" si="138"/>
        <v>0</v>
      </c>
      <c r="AY417">
        <f t="shared" si="139"/>
        <v>2</v>
      </c>
    </row>
    <row r="418" spans="1:51" x14ac:dyDescent="0.3">
      <c r="A418" s="1" t="s">
        <v>412</v>
      </c>
      <c r="B418" s="2">
        <v>4294278</v>
      </c>
      <c r="C418" s="3" t="s">
        <v>5335</v>
      </c>
      <c r="D418" s="5">
        <v>15.54</v>
      </c>
      <c r="E418" s="5">
        <v>427.50709386</v>
      </c>
      <c r="F418" s="3" t="s">
        <v>4665</v>
      </c>
      <c r="G418" s="3" t="s">
        <v>4722</v>
      </c>
      <c r="H418" s="3" t="s">
        <v>4723</v>
      </c>
      <c r="I418" s="3" t="s">
        <v>4724</v>
      </c>
      <c r="J418" s="3" t="s">
        <v>4806</v>
      </c>
      <c r="K418" s="6">
        <v>703904</v>
      </c>
      <c r="L418" s="6">
        <v>662034</v>
      </c>
      <c r="M418" s="6">
        <v>18140</v>
      </c>
      <c r="N418" s="6">
        <v>11662</v>
      </c>
      <c r="O418" s="6">
        <v>-27028</v>
      </c>
      <c r="P418" s="6">
        <v>-32277</v>
      </c>
      <c r="Q418" s="6">
        <v>-15699</v>
      </c>
      <c r="R418" s="6">
        <v>-21242</v>
      </c>
      <c r="S418" s="6">
        <v>66633</v>
      </c>
      <c r="T418" s="6">
        <v>69170</v>
      </c>
      <c r="U418" s="6">
        <v>280972</v>
      </c>
      <c r="V418" s="6">
        <v>280660</v>
      </c>
      <c r="W418" s="6">
        <v>1029748</v>
      </c>
      <c r="X418" s="6">
        <v>1002103</v>
      </c>
      <c r="Y418" s="6">
        <v>198662</v>
      </c>
      <c r="Z418" s="6">
        <v>181382</v>
      </c>
      <c r="AA418" s="6">
        <v>153655</v>
      </c>
      <c r="AB418" s="6">
        <v>156463</v>
      </c>
      <c r="AC418" s="6">
        <v>27507698</v>
      </c>
      <c r="AD418" s="6">
        <v>27229994</v>
      </c>
      <c r="AF418">
        <f t="shared" si="120"/>
        <v>-1.5245477534309364E-2</v>
      </c>
      <c r="AG418">
        <f t="shared" si="121"/>
        <v>-2.1197421821908525E-2</v>
      </c>
      <c r="AH418">
        <f t="shared" si="122"/>
        <v>0.27285510629785154</v>
      </c>
      <c r="AI418">
        <f t="shared" si="123"/>
        <v>0.28007101066457241</v>
      </c>
      <c r="AJ418">
        <f t="shared" si="124"/>
        <v>1.2929094399791741</v>
      </c>
      <c r="AK418">
        <f t="shared" si="125"/>
        <v>1.159264490646351</v>
      </c>
      <c r="AL418">
        <f t="shared" si="126"/>
        <v>-3.8397281447470108E-2</v>
      </c>
      <c r="AM418">
        <f t="shared" si="127"/>
        <v>-4.8754293586130017E-2</v>
      </c>
      <c r="AN418">
        <f t="shared" si="128"/>
        <v>0.68356918391684174</v>
      </c>
      <c r="AO418">
        <f t="shared" si="129"/>
        <v>0.66064466427103796</v>
      </c>
      <c r="AP418">
        <f t="shared" si="130"/>
        <v>0</v>
      </c>
      <c r="AQ418">
        <f t="shared" si="131"/>
        <v>1</v>
      </c>
      <c r="AR418">
        <f t="shared" si="132"/>
        <v>1</v>
      </c>
      <c r="AS418">
        <f t="shared" si="133"/>
        <v>1</v>
      </c>
      <c r="AT418">
        <f t="shared" si="134"/>
        <v>1</v>
      </c>
      <c r="AU418">
        <f t="shared" si="135"/>
        <v>1</v>
      </c>
      <c r="AV418">
        <f t="shared" si="136"/>
        <v>1</v>
      </c>
      <c r="AW418">
        <f t="shared" si="137"/>
        <v>1</v>
      </c>
      <c r="AX418">
        <f t="shared" si="138"/>
        <v>0</v>
      </c>
      <c r="AY418">
        <f t="shared" si="139"/>
        <v>7</v>
      </c>
    </row>
    <row r="419" spans="1:51" x14ac:dyDescent="0.3">
      <c r="A419" s="1" t="s">
        <v>413</v>
      </c>
      <c r="B419" s="2">
        <v>1021435</v>
      </c>
      <c r="C419" s="3" t="s">
        <v>5336</v>
      </c>
      <c r="D419" s="5">
        <v>95.91</v>
      </c>
      <c r="E419" s="5">
        <v>960.25638687000003</v>
      </c>
      <c r="F419" s="3" t="s">
        <v>4480</v>
      </c>
      <c r="G419" s="3" t="s">
        <v>4481</v>
      </c>
      <c r="H419" s="3" t="s">
        <v>4481</v>
      </c>
      <c r="I419" s="3" t="s">
        <v>4482</v>
      </c>
      <c r="J419" s="3" t="s">
        <v>4484</v>
      </c>
      <c r="K419" s="6">
        <v>146016</v>
      </c>
      <c r="L419" s="6">
        <v>144552</v>
      </c>
      <c r="M419" s="6" t="s">
        <v>4474</v>
      </c>
      <c r="N419" s="6" t="s">
        <v>4474</v>
      </c>
      <c r="O419" s="6">
        <v>169896</v>
      </c>
      <c r="P419" s="6">
        <v>163667</v>
      </c>
      <c r="Q419" s="6">
        <v>82921</v>
      </c>
      <c r="R419" s="6">
        <v>81173</v>
      </c>
      <c r="S419" s="6">
        <v>55346</v>
      </c>
      <c r="T419" s="6">
        <v>54045</v>
      </c>
      <c r="U419" s="6">
        <v>12000</v>
      </c>
      <c r="V419" s="6">
        <v>12000</v>
      </c>
      <c r="W419" s="6">
        <v>4294498</v>
      </c>
      <c r="X419" s="6">
        <v>4145820</v>
      </c>
      <c r="Y419" s="6" t="s">
        <v>4474</v>
      </c>
      <c r="Z419" s="6" t="s">
        <v>4474</v>
      </c>
      <c r="AA419" s="6" t="s">
        <v>4474</v>
      </c>
      <c r="AB419" s="6" t="s">
        <v>4474</v>
      </c>
      <c r="AC419" s="6">
        <v>10011428</v>
      </c>
      <c r="AD419" s="6">
        <v>10031350</v>
      </c>
      <c r="AF419">
        <f t="shared" si="120"/>
        <v>1.9308659591877792E-2</v>
      </c>
      <c r="AG419">
        <f t="shared" si="121"/>
        <v>1.957948005460922E-2</v>
      </c>
      <c r="AH419">
        <f t="shared" si="122"/>
        <v>2.7942730442533678E-3</v>
      </c>
      <c r="AI419">
        <f t="shared" si="123"/>
        <v>2.8944816706948204E-3</v>
      </c>
      <c r="AJ419" t="e">
        <f t="shared" si="124"/>
        <v>#VALUE!</v>
      </c>
      <c r="AK419" t="e">
        <f t="shared" si="125"/>
        <v>#VALUE!</v>
      </c>
      <c r="AL419">
        <f t="shared" si="126"/>
        <v>1.1635437212360289</v>
      </c>
      <c r="AM419">
        <f t="shared" si="127"/>
        <v>1.1322361503126903</v>
      </c>
      <c r="AN419">
        <f t="shared" si="128"/>
        <v>3.4000714402474978E-2</v>
      </c>
      <c r="AO419">
        <f t="shared" si="129"/>
        <v>3.4866926205189809E-2</v>
      </c>
      <c r="AP419">
        <f t="shared" si="130"/>
        <v>1</v>
      </c>
      <c r="AQ419">
        <f t="shared" si="131"/>
        <v>1</v>
      </c>
      <c r="AR419">
        <f t="shared" si="132"/>
        <v>0</v>
      </c>
      <c r="AS419">
        <f t="shared" si="133"/>
        <v>0</v>
      </c>
      <c r="AT419">
        <f t="shared" si="134"/>
        <v>1</v>
      </c>
      <c r="AU419">
        <f t="shared" si="135"/>
        <v>0</v>
      </c>
      <c r="AV419">
        <f t="shared" si="136"/>
        <v>1</v>
      </c>
      <c r="AW419">
        <f t="shared" si="137"/>
        <v>0</v>
      </c>
      <c r="AX419">
        <f t="shared" si="138"/>
        <v>1</v>
      </c>
      <c r="AY419">
        <f t="shared" si="139"/>
        <v>5</v>
      </c>
    </row>
    <row r="420" spans="1:51" x14ac:dyDescent="0.3">
      <c r="A420" s="1" t="s">
        <v>414</v>
      </c>
      <c r="B420" s="2">
        <v>100369</v>
      </c>
      <c r="C420" s="3" t="s">
        <v>5337</v>
      </c>
      <c r="D420" s="5">
        <v>45.06</v>
      </c>
      <c r="E420" s="5">
        <v>345739.95473093999</v>
      </c>
      <c r="F420" s="3" t="s">
        <v>4480</v>
      </c>
      <c r="G420" s="3" t="s">
        <v>4481</v>
      </c>
      <c r="H420" s="3" t="s">
        <v>4481</v>
      </c>
      <c r="I420" s="3" t="s">
        <v>4807</v>
      </c>
      <c r="J420" s="3" t="s">
        <v>4484</v>
      </c>
      <c r="K420" s="6">
        <v>100099000</v>
      </c>
      <c r="L420" s="6">
        <v>99921000</v>
      </c>
      <c r="M420" s="6" t="s">
        <v>4474</v>
      </c>
      <c r="N420" s="6" t="s">
        <v>4474</v>
      </c>
      <c r="O420" s="6">
        <v>115882000</v>
      </c>
      <c r="P420" s="6">
        <v>112374000</v>
      </c>
      <c r="Q420" s="6">
        <v>23611000</v>
      </c>
      <c r="R420" s="6">
        <v>24517000</v>
      </c>
      <c r="S420" s="6">
        <v>-1995000</v>
      </c>
      <c r="T420" s="6">
        <v>47053000</v>
      </c>
      <c r="U420" s="6">
        <v>291211000</v>
      </c>
      <c r="V420" s="6">
        <v>275682000</v>
      </c>
      <c r="W420" s="6">
        <v>3324293000</v>
      </c>
      <c r="X420" s="6">
        <v>3257996000</v>
      </c>
      <c r="Y420" s="6" t="s">
        <v>4474</v>
      </c>
      <c r="Z420" s="6" t="s">
        <v>4474</v>
      </c>
      <c r="AA420" s="6" t="s">
        <v>4474</v>
      </c>
      <c r="AB420" s="6" t="s">
        <v>4474</v>
      </c>
      <c r="AC420" s="6">
        <v>7688767832</v>
      </c>
      <c r="AD420" s="6">
        <v>7774753442</v>
      </c>
      <c r="AF420">
        <f t="shared" si="120"/>
        <v>7.1025628607345979E-3</v>
      </c>
      <c r="AG420">
        <f t="shared" si="121"/>
        <v>7.525178054239477E-3</v>
      </c>
      <c r="AH420">
        <f t="shared" si="122"/>
        <v>8.7600882353029652E-2</v>
      </c>
      <c r="AI420">
        <f t="shared" si="123"/>
        <v>8.4617046798093065E-2</v>
      </c>
      <c r="AJ420" t="e">
        <f t="shared" si="124"/>
        <v>#VALUE!</v>
      </c>
      <c r="AK420" t="e">
        <f t="shared" si="125"/>
        <v>#VALUE!</v>
      </c>
      <c r="AL420">
        <f t="shared" si="126"/>
        <v>1.1576739028361922</v>
      </c>
      <c r="AM420">
        <f t="shared" si="127"/>
        <v>1.1246284564806197</v>
      </c>
      <c r="AN420">
        <f t="shared" si="128"/>
        <v>3.0111365033106286E-2</v>
      </c>
      <c r="AO420">
        <f t="shared" si="129"/>
        <v>3.0669466751954269E-2</v>
      </c>
      <c r="AP420">
        <f t="shared" si="130"/>
        <v>1</v>
      </c>
      <c r="AQ420">
        <f t="shared" si="131"/>
        <v>0</v>
      </c>
      <c r="AR420">
        <f t="shared" si="132"/>
        <v>0</v>
      </c>
      <c r="AS420">
        <f t="shared" si="133"/>
        <v>0</v>
      </c>
      <c r="AT420">
        <f t="shared" si="134"/>
        <v>0</v>
      </c>
      <c r="AU420">
        <f t="shared" si="135"/>
        <v>0</v>
      </c>
      <c r="AV420">
        <f t="shared" si="136"/>
        <v>1</v>
      </c>
      <c r="AW420">
        <f t="shared" si="137"/>
        <v>0</v>
      </c>
      <c r="AX420">
        <f t="shared" si="138"/>
        <v>1</v>
      </c>
      <c r="AY420">
        <f t="shared" si="139"/>
        <v>3</v>
      </c>
    </row>
    <row r="421" spans="1:51" x14ac:dyDescent="0.3">
      <c r="A421" s="1" t="s">
        <v>415</v>
      </c>
      <c r="B421" s="2">
        <v>100161</v>
      </c>
      <c r="C421" s="3" t="s">
        <v>5337</v>
      </c>
      <c r="D421" s="5">
        <v>68.59</v>
      </c>
      <c r="E421" s="5">
        <v>2726.3258142700001</v>
      </c>
      <c r="F421" s="3" t="s">
        <v>4480</v>
      </c>
      <c r="G421" s="3" t="s">
        <v>4481</v>
      </c>
      <c r="H421" s="3" t="s">
        <v>4481</v>
      </c>
      <c r="I421" s="3" t="s">
        <v>4482</v>
      </c>
      <c r="J421" s="3" t="s">
        <v>4484</v>
      </c>
      <c r="K421" s="6">
        <v>633952</v>
      </c>
      <c r="L421" s="6">
        <v>643295</v>
      </c>
      <c r="M421" s="6" t="s">
        <v>4474</v>
      </c>
      <c r="N421" s="6" t="s">
        <v>4474</v>
      </c>
      <c r="O421" s="6">
        <v>578607</v>
      </c>
      <c r="P421" s="6">
        <v>577619</v>
      </c>
      <c r="Q421" s="6">
        <v>141228</v>
      </c>
      <c r="R421" s="6">
        <v>148773</v>
      </c>
      <c r="S421" s="6">
        <v>110587</v>
      </c>
      <c r="T421" s="6">
        <v>273752</v>
      </c>
      <c r="U421" s="6">
        <v>100000</v>
      </c>
      <c r="V421" s="6">
        <v>100000</v>
      </c>
      <c r="W421" s="6">
        <v>23799174</v>
      </c>
      <c r="X421" s="6">
        <v>23300768</v>
      </c>
      <c r="Y421" s="6" t="s">
        <v>4474</v>
      </c>
      <c r="Z421" s="6" t="s">
        <v>4474</v>
      </c>
      <c r="AA421" s="6" t="s">
        <v>4474</v>
      </c>
      <c r="AB421" s="6" t="s">
        <v>4474</v>
      </c>
      <c r="AC421" s="6">
        <v>39748304</v>
      </c>
      <c r="AD421" s="6">
        <v>39729941</v>
      </c>
      <c r="AF421">
        <f t="shared" si="120"/>
        <v>5.9341555299356188E-3</v>
      </c>
      <c r="AG421">
        <f t="shared" si="121"/>
        <v>6.384896841168497E-3</v>
      </c>
      <c r="AH421">
        <f t="shared" si="122"/>
        <v>4.2018265003650971E-3</v>
      </c>
      <c r="AI421">
        <f t="shared" si="123"/>
        <v>4.2917040331031152E-3</v>
      </c>
      <c r="AJ421" t="e">
        <f t="shared" si="124"/>
        <v>#VALUE!</v>
      </c>
      <c r="AK421" t="e">
        <f t="shared" si="125"/>
        <v>#VALUE!</v>
      </c>
      <c r="AL421">
        <f t="shared" si="126"/>
        <v>0.91269843773661097</v>
      </c>
      <c r="AM421">
        <f t="shared" si="127"/>
        <v>0.89790687009847736</v>
      </c>
      <c r="AN421">
        <f t="shared" si="128"/>
        <v>2.6637563135594539E-2</v>
      </c>
      <c r="AO421">
        <f t="shared" si="129"/>
        <v>2.7608317459750682E-2</v>
      </c>
      <c r="AP421">
        <f t="shared" si="130"/>
        <v>1</v>
      </c>
      <c r="AQ421">
        <f t="shared" si="131"/>
        <v>1</v>
      </c>
      <c r="AR421">
        <f t="shared" si="132"/>
        <v>0</v>
      </c>
      <c r="AS421">
        <f t="shared" si="133"/>
        <v>0</v>
      </c>
      <c r="AT421">
        <f t="shared" si="134"/>
        <v>1</v>
      </c>
      <c r="AU421">
        <f t="shared" si="135"/>
        <v>0</v>
      </c>
      <c r="AV421">
        <f t="shared" si="136"/>
        <v>1</v>
      </c>
      <c r="AW421">
        <f t="shared" si="137"/>
        <v>0</v>
      </c>
      <c r="AX421">
        <f t="shared" si="138"/>
        <v>0</v>
      </c>
      <c r="AY421">
        <f t="shared" si="139"/>
        <v>4</v>
      </c>
    </row>
    <row r="422" spans="1:51" x14ac:dyDescent="0.3">
      <c r="A422" s="1" t="s">
        <v>416</v>
      </c>
      <c r="B422" s="2">
        <v>4164467</v>
      </c>
      <c r="C422" s="3" t="s">
        <v>5336</v>
      </c>
      <c r="D422" s="5">
        <v>22.64</v>
      </c>
      <c r="E422" s="5">
        <v>361.68144855999998</v>
      </c>
      <c r="F422" s="3" t="s">
        <v>4480</v>
      </c>
      <c r="G422" s="3" t="s">
        <v>4481</v>
      </c>
      <c r="H422" s="3" t="s">
        <v>4481</v>
      </c>
      <c r="I422" s="3" t="s">
        <v>4482</v>
      </c>
      <c r="J422" s="3" t="s">
        <v>4484</v>
      </c>
      <c r="K422" s="6">
        <v>98861</v>
      </c>
      <c r="L422" s="6">
        <v>98771</v>
      </c>
      <c r="M422" s="6" t="s">
        <v>4474</v>
      </c>
      <c r="N422" s="6" t="s">
        <v>4474</v>
      </c>
      <c r="O422" s="6">
        <v>23438</v>
      </c>
      <c r="P422" s="6">
        <v>21945</v>
      </c>
      <c r="Q422" s="6">
        <v>-13800</v>
      </c>
      <c r="R422" s="6">
        <v>-13075</v>
      </c>
      <c r="S422" s="6">
        <v>18438</v>
      </c>
      <c r="T422" s="6">
        <v>21936</v>
      </c>
      <c r="U422" s="6" t="s">
        <v>4474</v>
      </c>
      <c r="V422" s="6" t="s">
        <v>4474</v>
      </c>
      <c r="W422" s="6">
        <v>3792833</v>
      </c>
      <c r="X422" s="6">
        <v>3694728</v>
      </c>
      <c r="Y422" s="6" t="s">
        <v>4474</v>
      </c>
      <c r="Z422" s="6" t="s">
        <v>4474</v>
      </c>
      <c r="AA422" s="6" t="s">
        <v>4474</v>
      </c>
      <c r="AB422" s="6" t="s">
        <v>4474</v>
      </c>
      <c r="AC422" s="6">
        <v>16082881</v>
      </c>
      <c r="AD422" s="6">
        <v>16278260</v>
      </c>
      <c r="AF422">
        <f t="shared" si="120"/>
        <v>-3.638441239042162E-3</v>
      </c>
      <c r="AG422">
        <f t="shared" si="121"/>
        <v>-3.5388261328032806E-3</v>
      </c>
      <c r="AH422" t="e">
        <f t="shared" si="122"/>
        <v>#VALUE!</v>
      </c>
      <c r="AI422" t="e">
        <f t="shared" si="123"/>
        <v>#VALUE!</v>
      </c>
      <c r="AJ422" t="e">
        <f t="shared" si="124"/>
        <v>#VALUE!</v>
      </c>
      <c r="AK422" t="e">
        <f t="shared" si="125"/>
        <v>#VALUE!</v>
      </c>
      <c r="AL422">
        <f t="shared" si="126"/>
        <v>0.23708034513104256</v>
      </c>
      <c r="AM422">
        <f t="shared" si="127"/>
        <v>0.22218059956869932</v>
      </c>
      <c r="AN422">
        <f t="shared" si="128"/>
        <v>2.6065212995141099E-2</v>
      </c>
      <c r="AO422">
        <f t="shared" si="129"/>
        <v>2.6732955714196011E-2</v>
      </c>
      <c r="AP422">
        <f t="shared" si="130"/>
        <v>0</v>
      </c>
      <c r="AQ422">
        <f t="shared" si="131"/>
        <v>1</v>
      </c>
      <c r="AR422">
        <f t="shared" si="132"/>
        <v>0</v>
      </c>
      <c r="AS422">
        <f t="shared" si="133"/>
        <v>1</v>
      </c>
      <c r="AT422">
        <f t="shared" si="134"/>
        <v>0</v>
      </c>
      <c r="AU422">
        <f t="shared" si="135"/>
        <v>0</v>
      </c>
      <c r="AV422">
        <f t="shared" si="136"/>
        <v>1</v>
      </c>
      <c r="AW422">
        <f t="shared" si="137"/>
        <v>0</v>
      </c>
      <c r="AX422">
        <f t="shared" si="138"/>
        <v>1</v>
      </c>
      <c r="AY422">
        <f t="shared" si="139"/>
        <v>4</v>
      </c>
    </row>
    <row r="423" spans="1:51" x14ac:dyDescent="0.3">
      <c r="A423" s="1" t="s">
        <v>417</v>
      </c>
      <c r="B423" s="2">
        <v>4090994</v>
      </c>
      <c r="C423" s="3" t="s">
        <v>5336</v>
      </c>
      <c r="D423" s="5">
        <v>11.72</v>
      </c>
      <c r="E423" s="5">
        <v>53.247921359999999</v>
      </c>
      <c r="F423" s="3" t="s">
        <v>4480</v>
      </c>
      <c r="G423" s="3" t="s">
        <v>4481</v>
      </c>
      <c r="H423" s="3" t="s">
        <v>4481</v>
      </c>
      <c r="I423" s="3" t="s">
        <v>4482</v>
      </c>
      <c r="J423" s="3" t="s">
        <v>4484</v>
      </c>
      <c r="K423" s="6">
        <v>43438</v>
      </c>
      <c r="L423" s="6">
        <v>42671</v>
      </c>
      <c r="M423" s="6" t="s">
        <v>4474</v>
      </c>
      <c r="N423" s="6" t="s">
        <v>4474</v>
      </c>
      <c r="O423" s="6">
        <v>24510</v>
      </c>
      <c r="P423" s="6">
        <v>23360</v>
      </c>
      <c r="Q423" s="6">
        <v>8433</v>
      </c>
      <c r="R423" s="6">
        <v>8521</v>
      </c>
      <c r="S423" s="6">
        <v>10146</v>
      </c>
      <c r="T423" s="6">
        <v>8549</v>
      </c>
      <c r="U423" s="6">
        <v>19490</v>
      </c>
      <c r="V423" s="6">
        <v>19638</v>
      </c>
      <c r="W423" s="6">
        <v>1008063</v>
      </c>
      <c r="X423" s="6">
        <v>978011</v>
      </c>
      <c r="Y423" s="6" t="s">
        <v>4474</v>
      </c>
      <c r="Z423" s="6" t="s">
        <v>4474</v>
      </c>
      <c r="AA423" s="6" t="s">
        <v>4474</v>
      </c>
      <c r="AB423" s="6" t="s">
        <v>4474</v>
      </c>
      <c r="AC423" s="6">
        <v>4543338</v>
      </c>
      <c r="AD423" s="6">
        <v>4543338</v>
      </c>
      <c r="AF423">
        <f t="shared" si="120"/>
        <v>8.3655485817850667E-3</v>
      </c>
      <c r="AG423">
        <f t="shared" si="121"/>
        <v>8.7125809423411402E-3</v>
      </c>
      <c r="AH423">
        <f t="shared" si="122"/>
        <v>1.9334109078500056E-2</v>
      </c>
      <c r="AI423">
        <f t="shared" si="123"/>
        <v>2.0079528757856506E-2</v>
      </c>
      <c r="AJ423" t="e">
        <f t="shared" si="124"/>
        <v>#VALUE!</v>
      </c>
      <c r="AK423" t="e">
        <f t="shared" si="125"/>
        <v>#VALUE!</v>
      </c>
      <c r="AL423">
        <f t="shared" si="126"/>
        <v>0.56425249781297482</v>
      </c>
      <c r="AM423">
        <f t="shared" si="127"/>
        <v>0.54744440017810692</v>
      </c>
      <c r="AN423">
        <f t="shared" si="128"/>
        <v>4.3090560808203456E-2</v>
      </c>
      <c r="AO423">
        <f t="shared" si="129"/>
        <v>4.3630388615260973E-2</v>
      </c>
      <c r="AP423">
        <f t="shared" si="130"/>
        <v>1</v>
      </c>
      <c r="AQ423">
        <f t="shared" si="131"/>
        <v>1</v>
      </c>
      <c r="AR423">
        <f t="shared" si="132"/>
        <v>0</v>
      </c>
      <c r="AS423">
        <f t="shared" si="133"/>
        <v>1</v>
      </c>
      <c r="AT423">
        <f t="shared" si="134"/>
        <v>1</v>
      </c>
      <c r="AU423">
        <f t="shared" si="135"/>
        <v>0</v>
      </c>
      <c r="AV423">
        <f t="shared" si="136"/>
        <v>1</v>
      </c>
      <c r="AW423">
        <f t="shared" si="137"/>
        <v>0</v>
      </c>
      <c r="AX423">
        <f t="shared" si="138"/>
        <v>0</v>
      </c>
      <c r="AY423">
        <f t="shared" si="139"/>
        <v>5</v>
      </c>
    </row>
    <row r="424" spans="1:51" x14ac:dyDescent="0.3">
      <c r="A424" s="1" t="s">
        <v>418</v>
      </c>
      <c r="B424" s="2">
        <v>1005468</v>
      </c>
      <c r="C424" s="3" t="s">
        <v>5335</v>
      </c>
      <c r="D424" s="5">
        <v>42.354999999999997</v>
      </c>
      <c r="E424" s="5">
        <v>4805.0657282299999</v>
      </c>
      <c r="F424" s="3" t="s">
        <v>4480</v>
      </c>
      <c r="G424" s="3" t="s">
        <v>4481</v>
      </c>
      <c r="H424" s="3" t="s">
        <v>4481</v>
      </c>
      <c r="I424" s="3" t="s">
        <v>4482</v>
      </c>
      <c r="J424" s="3" t="s">
        <v>4484</v>
      </c>
      <c r="K424" s="6">
        <v>1649062</v>
      </c>
      <c r="L424" s="6">
        <v>1620391</v>
      </c>
      <c r="M424" s="6" t="s">
        <v>4474</v>
      </c>
      <c r="N424" s="6" t="s">
        <v>4474</v>
      </c>
      <c r="O424" s="6">
        <v>1982546</v>
      </c>
      <c r="P424" s="6">
        <v>1871959</v>
      </c>
      <c r="Q424" s="6">
        <v>709428</v>
      </c>
      <c r="R424" s="6">
        <v>702052</v>
      </c>
      <c r="S424" s="6">
        <v>883134</v>
      </c>
      <c r="T424" s="6">
        <v>877068</v>
      </c>
      <c r="U424" s="6">
        <v>348370</v>
      </c>
      <c r="V424" s="6">
        <v>348164</v>
      </c>
      <c r="W424" s="6">
        <v>37441804</v>
      </c>
      <c r="X424" s="6">
        <v>36836173</v>
      </c>
      <c r="Y424" s="6" t="s">
        <v>4474</v>
      </c>
      <c r="Z424" s="6" t="s">
        <v>4474</v>
      </c>
      <c r="AA424" s="6" t="s">
        <v>4474</v>
      </c>
      <c r="AB424" s="6" t="s">
        <v>4474</v>
      </c>
      <c r="AC424" s="6">
        <v>113449886</v>
      </c>
      <c r="AD424" s="6">
        <v>113465238</v>
      </c>
      <c r="AF424">
        <f t="shared" si="120"/>
        <v>1.8947484474839942E-2</v>
      </c>
      <c r="AG424">
        <f t="shared" si="121"/>
        <v>1.9058765958124911E-2</v>
      </c>
      <c r="AH424">
        <f t="shared" si="122"/>
        <v>9.3043059570527102E-3</v>
      </c>
      <c r="AI424">
        <f t="shared" si="123"/>
        <v>9.45168761152251E-3</v>
      </c>
      <c r="AJ424" t="e">
        <f t="shared" si="124"/>
        <v>#VALUE!</v>
      </c>
      <c r="AK424" t="e">
        <f t="shared" si="125"/>
        <v>#VALUE!</v>
      </c>
      <c r="AL424">
        <f t="shared" si="126"/>
        <v>1.2022264778401297</v>
      </c>
      <c r="AM424">
        <f t="shared" si="127"/>
        <v>1.155251417713379</v>
      </c>
      <c r="AN424">
        <f t="shared" si="128"/>
        <v>4.4043337228088689E-2</v>
      </c>
      <c r="AO424">
        <f t="shared" si="129"/>
        <v>4.3989124494555935E-2</v>
      </c>
      <c r="AP424">
        <f t="shared" si="130"/>
        <v>1</v>
      </c>
      <c r="AQ424">
        <f t="shared" si="131"/>
        <v>1</v>
      </c>
      <c r="AR424">
        <f t="shared" si="132"/>
        <v>0</v>
      </c>
      <c r="AS424">
        <f t="shared" si="133"/>
        <v>1</v>
      </c>
      <c r="AT424">
        <f t="shared" si="134"/>
        <v>1</v>
      </c>
      <c r="AU424">
        <f t="shared" si="135"/>
        <v>0</v>
      </c>
      <c r="AV424">
        <f t="shared" si="136"/>
        <v>1</v>
      </c>
      <c r="AW424">
        <f t="shared" si="137"/>
        <v>1</v>
      </c>
      <c r="AX424">
        <f t="shared" si="138"/>
        <v>1</v>
      </c>
      <c r="AY424">
        <f t="shared" si="139"/>
        <v>7</v>
      </c>
    </row>
    <row r="425" spans="1:51" x14ac:dyDescent="0.3">
      <c r="A425" s="1" t="s">
        <v>419</v>
      </c>
      <c r="B425" s="2">
        <v>4092288</v>
      </c>
      <c r="C425" s="3" t="s">
        <v>5335</v>
      </c>
      <c r="D425" s="5">
        <v>43.13</v>
      </c>
      <c r="E425" s="5">
        <v>402.97156905000003</v>
      </c>
      <c r="F425" s="3" t="s">
        <v>4480</v>
      </c>
      <c r="G425" s="3" t="s">
        <v>4481</v>
      </c>
      <c r="H425" s="3" t="s">
        <v>4481</v>
      </c>
      <c r="I425" s="3" t="s">
        <v>4482</v>
      </c>
      <c r="J425" s="3" t="s">
        <v>4484</v>
      </c>
      <c r="K425" s="6">
        <v>101375</v>
      </c>
      <c r="L425" s="6">
        <v>98234</v>
      </c>
      <c r="M425" s="6" t="s">
        <v>4474</v>
      </c>
      <c r="N425" s="6" t="s">
        <v>4474</v>
      </c>
      <c r="O425" s="6">
        <v>93051</v>
      </c>
      <c r="P425" s="6">
        <v>86464</v>
      </c>
      <c r="Q425" s="6">
        <v>35659</v>
      </c>
      <c r="R425" s="6">
        <v>31735</v>
      </c>
      <c r="S425" s="6">
        <v>58112</v>
      </c>
      <c r="T425" s="6">
        <v>57586</v>
      </c>
      <c r="U425" s="6" t="s">
        <v>4474</v>
      </c>
      <c r="V425" s="6" t="s">
        <v>4474</v>
      </c>
      <c r="W425" s="6">
        <v>1740442</v>
      </c>
      <c r="X425" s="6">
        <v>1682913</v>
      </c>
      <c r="Y425" s="6" t="s">
        <v>4474</v>
      </c>
      <c r="Z425" s="6" t="s">
        <v>4474</v>
      </c>
      <c r="AA425" s="6" t="s">
        <v>4474</v>
      </c>
      <c r="AB425" s="6" t="s">
        <v>4474</v>
      </c>
      <c r="AC425" s="6">
        <v>9341267</v>
      </c>
      <c r="AD425" s="6">
        <v>9253038</v>
      </c>
      <c r="AF425">
        <f t="shared" si="120"/>
        <v>2.048847361762127E-2</v>
      </c>
      <c r="AG425">
        <f t="shared" si="121"/>
        <v>1.8857183942366598E-2</v>
      </c>
      <c r="AH425" t="e">
        <f t="shared" si="122"/>
        <v>#VALUE!</v>
      </c>
      <c r="AI425" t="e">
        <f t="shared" si="123"/>
        <v>#VALUE!</v>
      </c>
      <c r="AJ425" t="e">
        <f t="shared" si="124"/>
        <v>#VALUE!</v>
      </c>
      <c r="AK425" t="e">
        <f t="shared" si="125"/>
        <v>#VALUE!</v>
      </c>
      <c r="AL425">
        <f t="shared" si="126"/>
        <v>0.91788902589395804</v>
      </c>
      <c r="AM425">
        <f t="shared" si="127"/>
        <v>0.88018405032880676</v>
      </c>
      <c r="AN425">
        <f t="shared" si="128"/>
        <v>5.8246698252512864E-2</v>
      </c>
      <c r="AO425">
        <f t="shared" si="129"/>
        <v>5.8371407196925809E-2</v>
      </c>
      <c r="AP425">
        <f t="shared" si="130"/>
        <v>1</v>
      </c>
      <c r="AQ425">
        <f t="shared" si="131"/>
        <v>1</v>
      </c>
      <c r="AR425">
        <f t="shared" si="132"/>
        <v>1</v>
      </c>
      <c r="AS425">
        <f t="shared" si="133"/>
        <v>1</v>
      </c>
      <c r="AT425">
        <f t="shared" si="134"/>
        <v>0</v>
      </c>
      <c r="AU425">
        <f t="shared" si="135"/>
        <v>0</v>
      </c>
      <c r="AV425">
        <f t="shared" si="136"/>
        <v>1</v>
      </c>
      <c r="AW425">
        <f t="shared" si="137"/>
        <v>0</v>
      </c>
      <c r="AX425">
        <f t="shared" si="138"/>
        <v>0</v>
      </c>
      <c r="AY425">
        <f t="shared" si="139"/>
        <v>5</v>
      </c>
    </row>
    <row r="426" spans="1:51" x14ac:dyDescent="0.3">
      <c r="A426" s="1" t="s">
        <v>420</v>
      </c>
      <c r="B426" s="2">
        <v>4044758</v>
      </c>
      <c r="C426" s="3" t="s">
        <v>5335</v>
      </c>
      <c r="D426" s="5">
        <v>11.58</v>
      </c>
      <c r="E426" s="5">
        <v>144.29465124000001</v>
      </c>
      <c r="F426" s="3" t="s">
        <v>4480</v>
      </c>
      <c r="G426" s="3" t="s">
        <v>4481</v>
      </c>
      <c r="H426" s="3" t="s">
        <v>4481</v>
      </c>
      <c r="I426" s="3" t="s">
        <v>4482</v>
      </c>
      <c r="J426" s="3" t="s">
        <v>4484</v>
      </c>
      <c r="K426" s="6" t="s">
        <v>4474</v>
      </c>
      <c r="L426" s="6">
        <v>49583</v>
      </c>
      <c r="M426" s="6" t="s">
        <v>4474</v>
      </c>
      <c r="N426" s="6" t="s">
        <v>4474</v>
      </c>
      <c r="O426" s="6" t="s">
        <v>4474</v>
      </c>
      <c r="P426" s="6">
        <v>13557</v>
      </c>
      <c r="Q426" s="6" t="s">
        <v>4474</v>
      </c>
      <c r="R426" s="6">
        <v>7484</v>
      </c>
      <c r="S426" s="6">
        <v>7301</v>
      </c>
      <c r="T426" s="6">
        <v>9198</v>
      </c>
      <c r="U426" s="6">
        <v>18726</v>
      </c>
      <c r="V426" s="6">
        <v>18715</v>
      </c>
      <c r="W426" s="6" t="s">
        <v>4474</v>
      </c>
      <c r="X426" s="6">
        <v>1660142</v>
      </c>
      <c r="Y426" s="6" t="s">
        <v>4474</v>
      </c>
      <c r="Z426" s="6" t="s">
        <v>4474</v>
      </c>
      <c r="AA426" s="6" t="s">
        <v>4474</v>
      </c>
      <c r="AB426" s="6" t="s">
        <v>4474</v>
      </c>
      <c r="AC426" s="6" t="s">
        <v>4474</v>
      </c>
      <c r="AD426" s="6">
        <v>13374133</v>
      </c>
      <c r="AF426" t="e">
        <f t="shared" si="120"/>
        <v>#VALUE!</v>
      </c>
      <c r="AG426">
        <f t="shared" si="121"/>
        <v>4.5080481067282198E-3</v>
      </c>
      <c r="AH426" t="e">
        <f t="shared" si="122"/>
        <v>#VALUE!</v>
      </c>
      <c r="AI426">
        <f t="shared" si="123"/>
        <v>1.1273132057378224E-2</v>
      </c>
      <c r="AJ426" t="e">
        <f t="shared" si="124"/>
        <v>#VALUE!</v>
      </c>
      <c r="AK426" t="e">
        <f t="shared" si="125"/>
        <v>#VALUE!</v>
      </c>
      <c r="AL426" t="e">
        <f t="shared" si="126"/>
        <v>#VALUE!</v>
      </c>
      <c r="AM426">
        <f t="shared" si="127"/>
        <v>0.27342032551479339</v>
      </c>
      <c r="AN426" t="e">
        <f t="shared" si="128"/>
        <v>#VALUE!</v>
      </c>
      <c r="AO426">
        <f t="shared" si="129"/>
        <v>2.9866722244241757E-2</v>
      </c>
      <c r="AP426">
        <f t="shared" si="130"/>
        <v>0</v>
      </c>
      <c r="AQ426">
        <f t="shared" si="131"/>
        <v>1</v>
      </c>
      <c r="AR426">
        <f t="shared" si="132"/>
        <v>0</v>
      </c>
      <c r="AS426">
        <f t="shared" si="133"/>
        <v>0</v>
      </c>
      <c r="AT426">
        <f t="shared" si="134"/>
        <v>0</v>
      </c>
      <c r="AU426">
        <f t="shared" si="135"/>
        <v>0</v>
      </c>
      <c r="AV426">
        <f t="shared" si="136"/>
        <v>0</v>
      </c>
      <c r="AW426">
        <f t="shared" si="137"/>
        <v>0</v>
      </c>
      <c r="AX426">
        <f t="shared" si="138"/>
        <v>0</v>
      </c>
      <c r="AY426">
        <f t="shared" si="139"/>
        <v>1</v>
      </c>
    </row>
    <row r="427" spans="1:51" x14ac:dyDescent="0.3">
      <c r="A427" s="1" t="s">
        <v>421</v>
      </c>
      <c r="B427" s="2">
        <v>4235397</v>
      </c>
      <c r="C427" s="3" t="s">
        <v>5337</v>
      </c>
      <c r="D427" s="5">
        <v>37.36</v>
      </c>
      <c r="E427" s="5">
        <v>2792.6230883200001</v>
      </c>
      <c r="F427" s="3" t="s">
        <v>4480</v>
      </c>
      <c r="G427" s="3" t="s">
        <v>4481</v>
      </c>
      <c r="H427" s="3" t="s">
        <v>4481</v>
      </c>
      <c r="I427" s="3" t="s">
        <v>4482</v>
      </c>
      <c r="J427" s="3" t="s">
        <v>4484</v>
      </c>
      <c r="K427" s="6">
        <v>983259</v>
      </c>
      <c r="L427" s="6">
        <v>968809</v>
      </c>
      <c r="M427" s="6" t="s">
        <v>4474</v>
      </c>
      <c r="N427" s="6" t="s">
        <v>4474</v>
      </c>
      <c r="O427" s="6">
        <v>1295660</v>
      </c>
      <c r="P427" s="6">
        <v>1272370</v>
      </c>
      <c r="Q427" s="6">
        <v>183977</v>
      </c>
      <c r="R427" s="6">
        <v>169506</v>
      </c>
      <c r="S427" s="6">
        <v>312025</v>
      </c>
      <c r="T427" s="6">
        <v>436102</v>
      </c>
      <c r="U427" s="6">
        <v>683554</v>
      </c>
      <c r="V427" s="6">
        <v>683188</v>
      </c>
      <c r="W427" s="6">
        <v>35784745</v>
      </c>
      <c r="X427" s="6">
        <v>35427906</v>
      </c>
      <c r="Y427" s="6" t="s">
        <v>4474</v>
      </c>
      <c r="Z427" s="6" t="s">
        <v>4474</v>
      </c>
      <c r="AA427" s="6" t="s">
        <v>4474</v>
      </c>
      <c r="AB427" s="6" t="s">
        <v>4474</v>
      </c>
      <c r="AC427" s="6">
        <v>74749012</v>
      </c>
      <c r="AD427" s="6">
        <v>74758609</v>
      </c>
      <c r="AF427">
        <f t="shared" si="120"/>
        <v>5.1412131063110827E-3</v>
      </c>
      <c r="AG427">
        <f t="shared" si="121"/>
        <v>4.7845334127283728E-3</v>
      </c>
      <c r="AH427">
        <f t="shared" si="122"/>
        <v>1.9101826770038462E-2</v>
      </c>
      <c r="AI427">
        <f t="shared" si="123"/>
        <v>1.9283894453146624E-2</v>
      </c>
      <c r="AJ427" t="e">
        <f t="shared" si="124"/>
        <v>#VALUE!</v>
      </c>
      <c r="AK427" t="e">
        <f t="shared" si="125"/>
        <v>#VALUE!</v>
      </c>
      <c r="AL427">
        <f t="shared" si="126"/>
        <v>1.3177199496775518</v>
      </c>
      <c r="AM427">
        <f t="shared" si="127"/>
        <v>1.3133342072586032</v>
      </c>
      <c r="AN427">
        <f t="shared" si="128"/>
        <v>2.7477043639685009E-2</v>
      </c>
      <c r="AO427">
        <f t="shared" si="129"/>
        <v>2.7345928940875026E-2</v>
      </c>
      <c r="AP427">
        <f t="shared" si="130"/>
        <v>1</v>
      </c>
      <c r="AQ427">
        <f t="shared" si="131"/>
        <v>1</v>
      </c>
      <c r="AR427">
        <f t="shared" si="132"/>
        <v>1</v>
      </c>
      <c r="AS427">
        <f t="shared" si="133"/>
        <v>1</v>
      </c>
      <c r="AT427">
        <f t="shared" si="134"/>
        <v>1</v>
      </c>
      <c r="AU427">
        <f t="shared" si="135"/>
        <v>0</v>
      </c>
      <c r="AV427">
        <f t="shared" si="136"/>
        <v>1</v>
      </c>
      <c r="AW427">
        <f t="shared" si="137"/>
        <v>1</v>
      </c>
      <c r="AX427">
        <f t="shared" si="138"/>
        <v>1</v>
      </c>
      <c r="AY427">
        <f t="shared" si="139"/>
        <v>8</v>
      </c>
    </row>
    <row r="428" spans="1:51" x14ac:dyDescent="0.3">
      <c r="A428" s="1" t="s">
        <v>422</v>
      </c>
      <c r="B428" s="2">
        <v>4143686</v>
      </c>
      <c r="C428" s="3" t="s">
        <v>5338</v>
      </c>
      <c r="D428" s="5">
        <v>28.13</v>
      </c>
      <c r="E428" s="5">
        <v>214.6591861</v>
      </c>
      <c r="F428" s="3" t="s">
        <v>4480</v>
      </c>
      <c r="G428" s="3" t="s">
        <v>4481</v>
      </c>
      <c r="H428" s="3" t="s">
        <v>4481</v>
      </c>
      <c r="I428" s="3" t="s">
        <v>4482</v>
      </c>
      <c r="J428" s="3" t="s">
        <v>4484</v>
      </c>
      <c r="K428" s="6">
        <v>89211</v>
      </c>
      <c r="L428" s="6">
        <v>90815</v>
      </c>
      <c r="M428" s="6" t="s">
        <v>4474</v>
      </c>
      <c r="N428" s="6" t="s">
        <v>4474</v>
      </c>
      <c r="O428" s="6">
        <v>128955</v>
      </c>
      <c r="P428" s="6">
        <v>137192</v>
      </c>
      <c r="Q428" s="6">
        <v>15331</v>
      </c>
      <c r="R428" s="6">
        <v>23182</v>
      </c>
      <c r="S428" s="6">
        <v>15094</v>
      </c>
      <c r="T428" s="6">
        <v>28364</v>
      </c>
      <c r="U428" s="6">
        <v>73682</v>
      </c>
      <c r="V428" s="6">
        <v>73690</v>
      </c>
      <c r="W428" s="6">
        <v>3161080</v>
      </c>
      <c r="X428" s="6">
        <v>3141654</v>
      </c>
      <c r="Y428" s="6" t="s">
        <v>4474</v>
      </c>
      <c r="Z428" s="6" t="s">
        <v>4474</v>
      </c>
      <c r="AA428" s="6" t="s">
        <v>4474</v>
      </c>
      <c r="AB428" s="6" t="s">
        <v>4474</v>
      </c>
      <c r="AC428" s="6">
        <v>7858573</v>
      </c>
      <c r="AD428" s="6">
        <v>7866499</v>
      </c>
      <c r="AF428">
        <f t="shared" si="120"/>
        <v>4.8499247092765761E-3</v>
      </c>
      <c r="AG428">
        <f t="shared" si="121"/>
        <v>7.3789156921799789E-3</v>
      </c>
      <c r="AH428">
        <f t="shared" si="122"/>
        <v>2.3309122198742201E-2</v>
      </c>
      <c r="AI428">
        <f t="shared" si="123"/>
        <v>2.3455797487565468E-2</v>
      </c>
      <c r="AJ428" t="e">
        <f t="shared" si="124"/>
        <v>#VALUE!</v>
      </c>
      <c r="AK428" t="e">
        <f t="shared" si="125"/>
        <v>#VALUE!</v>
      </c>
      <c r="AL428">
        <f t="shared" si="126"/>
        <v>1.4455055990853145</v>
      </c>
      <c r="AM428">
        <f t="shared" si="127"/>
        <v>1.5106755491934152</v>
      </c>
      <c r="AN428">
        <f t="shared" si="128"/>
        <v>2.8221683728346009E-2</v>
      </c>
      <c r="AO428">
        <f t="shared" si="129"/>
        <v>2.8906747846834821E-2</v>
      </c>
      <c r="AP428">
        <f t="shared" si="130"/>
        <v>1</v>
      </c>
      <c r="AQ428">
        <f t="shared" si="131"/>
        <v>1</v>
      </c>
      <c r="AR428">
        <f t="shared" si="132"/>
        <v>0</v>
      </c>
      <c r="AS428">
        <f t="shared" si="133"/>
        <v>0</v>
      </c>
      <c r="AT428">
        <f t="shared" si="134"/>
        <v>1</v>
      </c>
      <c r="AU428">
        <f t="shared" si="135"/>
        <v>0</v>
      </c>
      <c r="AV428">
        <f t="shared" si="136"/>
        <v>0</v>
      </c>
      <c r="AW428">
        <f t="shared" si="137"/>
        <v>0</v>
      </c>
      <c r="AX428">
        <f t="shared" si="138"/>
        <v>1</v>
      </c>
      <c r="AY428">
        <f t="shared" si="139"/>
        <v>4</v>
      </c>
    </row>
    <row r="429" spans="1:51" x14ac:dyDescent="0.3">
      <c r="A429" s="1" t="s">
        <v>423</v>
      </c>
      <c r="B429" s="2">
        <v>1024098</v>
      </c>
      <c r="C429" s="3" t="s">
        <v>5335</v>
      </c>
      <c r="D429" s="5">
        <v>65.8</v>
      </c>
      <c r="E429" s="5">
        <v>2267.4050293999999</v>
      </c>
      <c r="F429" s="3" t="s">
        <v>4480</v>
      </c>
      <c r="G429" s="3" t="s">
        <v>4481</v>
      </c>
      <c r="H429" s="3" t="s">
        <v>4481</v>
      </c>
      <c r="I429" s="3" t="s">
        <v>4482</v>
      </c>
      <c r="J429" s="3" t="s">
        <v>4484</v>
      </c>
      <c r="K429" s="6">
        <v>600494</v>
      </c>
      <c r="L429" s="6">
        <v>601180</v>
      </c>
      <c r="M429" s="6" t="s">
        <v>4474</v>
      </c>
      <c r="N429" s="6" t="s">
        <v>4474</v>
      </c>
      <c r="O429" s="6">
        <v>418526</v>
      </c>
      <c r="P429" s="6">
        <v>396409</v>
      </c>
      <c r="Q429" s="6">
        <v>165131</v>
      </c>
      <c r="R429" s="6">
        <v>165832</v>
      </c>
      <c r="S429" s="6">
        <v>261554</v>
      </c>
      <c r="T429" s="6">
        <v>269398</v>
      </c>
      <c r="U429" s="6">
        <v>80170</v>
      </c>
      <c r="V429" s="6">
        <v>89561</v>
      </c>
      <c r="W429" s="6">
        <v>16188676</v>
      </c>
      <c r="X429" s="6">
        <v>15816194</v>
      </c>
      <c r="Y429" s="6" t="s">
        <v>4474</v>
      </c>
      <c r="Z429" s="6" t="s">
        <v>4474</v>
      </c>
      <c r="AA429" s="6" t="s">
        <v>4474</v>
      </c>
      <c r="AB429" s="6" t="s">
        <v>4474</v>
      </c>
      <c r="AC429" s="6">
        <v>34456688</v>
      </c>
      <c r="AD429" s="6">
        <v>34455752</v>
      </c>
      <c r="AF429">
        <f t="shared" si="120"/>
        <v>1.0200401811735562E-2</v>
      </c>
      <c r="AG429">
        <f t="shared" si="121"/>
        <v>1.0484949792598649E-2</v>
      </c>
      <c r="AH429">
        <f t="shared" si="122"/>
        <v>4.9522270999802576E-3</v>
      </c>
      <c r="AI429">
        <f t="shared" si="123"/>
        <v>5.6626139006640914E-3</v>
      </c>
      <c r="AJ429" t="e">
        <f t="shared" si="124"/>
        <v>#VALUE!</v>
      </c>
      <c r="AK429" t="e">
        <f t="shared" si="125"/>
        <v>#VALUE!</v>
      </c>
      <c r="AL429">
        <f t="shared" si="126"/>
        <v>0.69696949511568806</v>
      </c>
      <c r="AM429">
        <f t="shared" si="127"/>
        <v>0.65938487640972754</v>
      </c>
      <c r="AN429">
        <f t="shared" si="128"/>
        <v>3.709345965043713E-2</v>
      </c>
      <c r="AO429">
        <f t="shared" si="129"/>
        <v>3.8010408825283754E-2</v>
      </c>
      <c r="AP429">
        <f t="shared" si="130"/>
        <v>1</v>
      </c>
      <c r="AQ429">
        <f t="shared" si="131"/>
        <v>1</v>
      </c>
      <c r="AR429">
        <f t="shared" si="132"/>
        <v>0</v>
      </c>
      <c r="AS429">
        <f t="shared" si="133"/>
        <v>1</v>
      </c>
      <c r="AT429">
        <f t="shared" si="134"/>
        <v>1</v>
      </c>
      <c r="AU429">
        <f t="shared" si="135"/>
        <v>0</v>
      </c>
      <c r="AV429">
        <f t="shared" si="136"/>
        <v>1</v>
      </c>
      <c r="AW429">
        <f t="shared" si="137"/>
        <v>0</v>
      </c>
      <c r="AX429">
        <f t="shared" si="138"/>
        <v>0</v>
      </c>
      <c r="AY429">
        <f t="shared" si="139"/>
        <v>5</v>
      </c>
    </row>
    <row r="430" spans="1:51" x14ac:dyDescent="0.3">
      <c r="A430" s="1" t="s">
        <v>424</v>
      </c>
      <c r="B430" s="2">
        <v>27790666</v>
      </c>
      <c r="C430" s="3" t="s">
        <v>5336</v>
      </c>
      <c r="D430" s="7">
        <v>11.4</v>
      </c>
      <c r="E430" s="5">
        <v>32.475727200000001</v>
      </c>
      <c r="F430" s="3" t="s">
        <v>4480</v>
      </c>
      <c r="G430" s="3" t="s">
        <v>4491</v>
      </c>
      <c r="H430" s="3" t="s">
        <v>4492</v>
      </c>
      <c r="I430" s="3" t="s">
        <v>4493</v>
      </c>
      <c r="J430" s="3" t="s">
        <v>4494</v>
      </c>
      <c r="K430" s="6" t="s">
        <v>4474</v>
      </c>
      <c r="L430" s="6" t="s">
        <v>4474</v>
      </c>
      <c r="M430" s="6" t="s">
        <v>4474</v>
      </c>
      <c r="N430" s="6" t="s">
        <v>4474</v>
      </c>
      <c r="O430" s="6">
        <v>-1324.431</v>
      </c>
      <c r="P430" s="6">
        <v>-1469.796</v>
      </c>
      <c r="Q430" s="6">
        <v>-241.011</v>
      </c>
      <c r="R430" s="6">
        <v>-187.46600000000001</v>
      </c>
      <c r="S430" s="6">
        <v>-806.41899999999998</v>
      </c>
      <c r="T430" s="6">
        <v>-795.10199999999998</v>
      </c>
      <c r="U430" s="6" t="s">
        <v>4474</v>
      </c>
      <c r="V430" s="6" t="s">
        <v>4474</v>
      </c>
      <c r="W430" s="6">
        <v>3939.5920000000001</v>
      </c>
      <c r="X430" s="6">
        <v>17410.827000000001</v>
      </c>
      <c r="Y430" s="6">
        <v>275.94</v>
      </c>
      <c r="Z430" s="6">
        <v>34.984000000000002</v>
      </c>
      <c r="AA430" s="6">
        <v>5071</v>
      </c>
      <c r="AB430" s="6">
        <v>4459</v>
      </c>
      <c r="AC430" s="6">
        <v>2848748</v>
      </c>
      <c r="AD430" s="6">
        <v>4081747</v>
      </c>
      <c r="AF430">
        <f t="shared" si="120"/>
        <v>-6.1176639611411537E-2</v>
      </c>
      <c r="AG430">
        <f t="shared" si="121"/>
        <v>-1.0767208243468274E-2</v>
      </c>
      <c r="AH430" t="e">
        <f t="shared" si="122"/>
        <v>#VALUE!</v>
      </c>
      <c r="AI430" t="e">
        <f t="shared" si="123"/>
        <v>#VALUE!</v>
      </c>
      <c r="AJ430">
        <f t="shared" si="124"/>
        <v>5.4415302701636754E-2</v>
      </c>
      <c r="AK430">
        <f t="shared" si="125"/>
        <v>7.8457053150930711E-3</v>
      </c>
      <c r="AL430" t="e">
        <f t="shared" si="126"/>
        <v>#VALUE!</v>
      </c>
      <c r="AM430" t="e">
        <f t="shared" si="127"/>
        <v>#VALUE!</v>
      </c>
      <c r="AN430" t="e">
        <f t="shared" si="128"/>
        <v>#VALUE!</v>
      </c>
      <c r="AO430" t="e">
        <f t="shared" si="129"/>
        <v>#VALUE!</v>
      </c>
      <c r="AP430">
        <f t="shared" si="130"/>
        <v>0</v>
      </c>
      <c r="AQ430">
        <f t="shared" si="131"/>
        <v>0</v>
      </c>
      <c r="AR430">
        <f t="shared" si="132"/>
        <v>0</v>
      </c>
      <c r="AS430">
        <f t="shared" si="133"/>
        <v>0</v>
      </c>
      <c r="AT430">
        <f t="shared" si="134"/>
        <v>0</v>
      </c>
      <c r="AU430">
        <f t="shared" si="135"/>
        <v>1</v>
      </c>
      <c r="AV430">
        <f t="shared" si="136"/>
        <v>0</v>
      </c>
      <c r="AW430">
        <f t="shared" si="137"/>
        <v>0</v>
      </c>
      <c r="AX430">
        <f t="shared" si="138"/>
        <v>1</v>
      </c>
      <c r="AY430">
        <f t="shared" si="139"/>
        <v>2</v>
      </c>
    </row>
    <row r="431" spans="1:51" x14ac:dyDescent="0.3">
      <c r="A431" s="1" t="s">
        <v>425</v>
      </c>
      <c r="B431" s="2">
        <v>4147159</v>
      </c>
      <c r="C431" s="3" t="s">
        <v>5337</v>
      </c>
      <c r="D431" s="5">
        <v>9.36</v>
      </c>
      <c r="E431" s="5">
        <v>988.03165967999996</v>
      </c>
      <c r="F431" s="3" t="s">
        <v>4480</v>
      </c>
      <c r="G431" s="3" t="s">
        <v>4491</v>
      </c>
      <c r="H431" s="3" t="s">
        <v>4492</v>
      </c>
      <c r="I431" s="3" t="s">
        <v>4493</v>
      </c>
      <c r="J431" s="3" t="s">
        <v>4494</v>
      </c>
      <c r="K431" s="6">
        <v>291393</v>
      </c>
      <c r="L431" s="6">
        <v>291387</v>
      </c>
      <c r="M431" s="6" t="s">
        <v>4474</v>
      </c>
      <c r="N431" s="6" t="s">
        <v>4474</v>
      </c>
      <c r="O431" s="6">
        <v>225024</v>
      </c>
      <c r="P431" s="6">
        <v>226792</v>
      </c>
      <c r="Q431" s="6">
        <v>115371</v>
      </c>
      <c r="R431" s="6">
        <v>111672</v>
      </c>
      <c r="S431" s="6">
        <v>306322</v>
      </c>
      <c r="T431" s="6">
        <v>247343</v>
      </c>
      <c r="U431" s="6">
        <v>1368855</v>
      </c>
      <c r="V431" s="6">
        <v>1359908</v>
      </c>
      <c r="W431" s="6">
        <v>2605078</v>
      </c>
      <c r="X431" s="6">
        <v>2603643</v>
      </c>
      <c r="Y431" s="6">
        <v>185797</v>
      </c>
      <c r="Z431" s="6">
        <v>204952</v>
      </c>
      <c r="AA431" s="6">
        <v>40794</v>
      </c>
      <c r="AB431" s="6">
        <v>36778</v>
      </c>
      <c r="AC431" s="6">
        <v>105558938</v>
      </c>
      <c r="AD431" s="6">
        <v>105757992</v>
      </c>
      <c r="AF431">
        <f t="shared" si="120"/>
        <v>4.4286965687783626E-2</v>
      </c>
      <c r="AG431">
        <f t="shared" si="121"/>
        <v>4.289067279961193E-2</v>
      </c>
      <c r="AH431">
        <f t="shared" si="122"/>
        <v>0.52545643546949461</v>
      </c>
      <c r="AI431">
        <f t="shared" si="123"/>
        <v>0.52230970221339867</v>
      </c>
      <c r="AJ431">
        <f t="shared" si="124"/>
        <v>4.5545178212482229</v>
      </c>
      <c r="AK431">
        <f t="shared" si="125"/>
        <v>5.5726793191581923</v>
      </c>
      <c r="AL431">
        <f t="shared" si="126"/>
        <v>0.77223543461922561</v>
      </c>
      <c r="AM431">
        <f t="shared" si="127"/>
        <v>0.77831886803460693</v>
      </c>
      <c r="AN431">
        <f t="shared" si="128"/>
        <v>0.11185576785032925</v>
      </c>
      <c r="AO431">
        <f t="shared" si="129"/>
        <v>0.11191511278619995</v>
      </c>
      <c r="AP431">
        <f t="shared" si="130"/>
        <v>1</v>
      </c>
      <c r="AQ431">
        <f t="shared" si="131"/>
        <v>1</v>
      </c>
      <c r="AR431">
        <f t="shared" si="132"/>
        <v>1</v>
      </c>
      <c r="AS431">
        <f t="shared" si="133"/>
        <v>1</v>
      </c>
      <c r="AT431">
        <f t="shared" si="134"/>
        <v>0</v>
      </c>
      <c r="AU431">
        <f t="shared" si="135"/>
        <v>0</v>
      </c>
      <c r="AV431">
        <f t="shared" si="136"/>
        <v>0</v>
      </c>
      <c r="AW431">
        <f t="shared" si="137"/>
        <v>0</v>
      </c>
      <c r="AX431">
        <f t="shared" si="138"/>
        <v>1</v>
      </c>
      <c r="AY431">
        <f t="shared" si="139"/>
        <v>5</v>
      </c>
    </row>
    <row r="432" spans="1:51" x14ac:dyDescent="0.3">
      <c r="A432" s="1" t="s">
        <v>426</v>
      </c>
      <c r="B432" s="2">
        <v>5721468</v>
      </c>
      <c r="C432" s="3" t="s">
        <v>5337</v>
      </c>
      <c r="D432" s="5">
        <v>20.07</v>
      </c>
      <c r="E432" s="5">
        <v>408.12092117999998</v>
      </c>
      <c r="F432" s="3" t="s">
        <v>4480</v>
      </c>
      <c r="G432" s="3" t="s">
        <v>4491</v>
      </c>
      <c r="H432" s="3" t="s">
        <v>4492</v>
      </c>
      <c r="I432" s="3" t="s">
        <v>4493</v>
      </c>
      <c r="J432" s="3" t="s">
        <v>4494</v>
      </c>
      <c r="K432" s="6">
        <v>41585.296000000002</v>
      </c>
      <c r="L432" s="6">
        <v>40913.786</v>
      </c>
      <c r="M432" s="6" t="s">
        <v>4474</v>
      </c>
      <c r="N432" s="6" t="s">
        <v>4474</v>
      </c>
      <c r="O432" s="6">
        <v>35874.758999999998</v>
      </c>
      <c r="P432" s="6">
        <v>35226.012000000002</v>
      </c>
      <c r="Q432" s="6">
        <v>35992.938999999998</v>
      </c>
      <c r="R432" s="6">
        <v>35644.487999999998</v>
      </c>
      <c r="S432" s="6">
        <v>34416.137000000002</v>
      </c>
      <c r="T432" s="6">
        <v>36952.506000000001</v>
      </c>
      <c r="U432" s="6">
        <v>30000</v>
      </c>
      <c r="V432" s="6">
        <v>30000</v>
      </c>
      <c r="W432" s="6">
        <v>382497.766</v>
      </c>
      <c r="X432" s="6">
        <v>382497.766</v>
      </c>
      <c r="Y432" s="6">
        <v>22400.771000000001</v>
      </c>
      <c r="Z432" s="6">
        <v>22400.771000000001</v>
      </c>
      <c r="AA432" s="6">
        <v>1467</v>
      </c>
      <c r="AB432" s="6">
        <v>1467</v>
      </c>
      <c r="AC432" s="6">
        <v>20334874</v>
      </c>
      <c r="AD432" s="6">
        <v>20334874</v>
      </c>
      <c r="AF432">
        <f t="shared" si="120"/>
        <v>9.4099736519768329E-2</v>
      </c>
      <c r="AG432">
        <f t="shared" si="121"/>
        <v>9.3188748192584214E-2</v>
      </c>
      <c r="AH432">
        <f t="shared" si="122"/>
        <v>7.8431830631920607E-2</v>
      </c>
      <c r="AI432">
        <f t="shared" si="123"/>
        <v>7.8431830631920607E-2</v>
      </c>
      <c r="AJ432">
        <f t="shared" si="124"/>
        <v>15.269782549420587</v>
      </c>
      <c r="AK432">
        <f t="shared" si="125"/>
        <v>15.269782549420587</v>
      </c>
      <c r="AL432">
        <f t="shared" si="126"/>
        <v>0.8626789382477883</v>
      </c>
      <c r="AM432">
        <f t="shared" si="127"/>
        <v>0.86098147944558356</v>
      </c>
      <c r="AN432">
        <f t="shared" si="128"/>
        <v>0.10872036308834285</v>
      </c>
      <c r="AO432">
        <f t="shared" si="129"/>
        <v>0.10696477113542148</v>
      </c>
      <c r="AP432">
        <f t="shared" si="130"/>
        <v>1</v>
      </c>
      <c r="AQ432">
        <f t="shared" si="131"/>
        <v>1</v>
      </c>
      <c r="AR432">
        <f t="shared" si="132"/>
        <v>1</v>
      </c>
      <c r="AS432">
        <f t="shared" si="133"/>
        <v>0</v>
      </c>
      <c r="AT432">
        <f t="shared" si="134"/>
        <v>0</v>
      </c>
      <c r="AU432">
        <f t="shared" si="135"/>
        <v>0</v>
      </c>
      <c r="AV432">
        <f t="shared" si="136"/>
        <v>1</v>
      </c>
      <c r="AW432">
        <f t="shared" si="137"/>
        <v>1</v>
      </c>
      <c r="AX432">
        <f t="shared" si="138"/>
        <v>0</v>
      </c>
      <c r="AY432">
        <f t="shared" si="139"/>
        <v>5</v>
      </c>
    </row>
    <row r="433" spans="1:51" x14ac:dyDescent="0.3">
      <c r="A433" s="1" t="s">
        <v>427</v>
      </c>
      <c r="B433" s="2">
        <v>5733705</v>
      </c>
      <c r="C433" s="3" t="s">
        <v>5337</v>
      </c>
      <c r="D433" s="5">
        <v>15.79</v>
      </c>
      <c r="E433" s="5">
        <v>316.81550227000002</v>
      </c>
      <c r="F433" s="3" t="s">
        <v>4480</v>
      </c>
      <c r="G433" s="3" t="s">
        <v>4491</v>
      </c>
      <c r="H433" s="3" t="s">
        <v>4492</v>
      </c>
      <c r="I433" s="3" t="s">
        <v>4493</v>
      </c>
      <c r="J433" s="3"/>
      <c r="K433" s="6" t="s">
        <v>4474</v>
      </c>
      <c r="L433" s="6" t="s">
        <v>4474</v>
      </c>
      <c r="M433" s="6" t="s">
        <v>4474</v>
      </c>
      <c r="N433" s="6" t="s">
        <v>4474</v>
      </c>
      <c r="O433" s="6" t="s">
        <v>4474</v>
      </c>
      <c r="P433" s="6" t="s">
        <v>4474</v>
      </c>
      <c r="Q433" s="6" t="s">
        <v>4474</v>
      </c>
      <c r="R433" s="6" t="s">
        <v>4474</v>
      </c>
      <c r="S433" s="6" t="s">
        <v>4474</v>
      </c>
      <c r="T433" s="6" t="s">
        <v>4474</v>
      </c>
      <c r="U433" s="6" t="s">
        <v>4474</v>
      </c>
      <c r="V433" s="6" t="s">
        <v>4474</v>
      </c>
      <c r="W433" s="6" t="s">
        <v>4474</v>
      </c>
      <c r="X433" s="6" t="s">
        <v>4474</v>
      </c>
      <c r="Y433" s="6" t="s">
        <v>4474</v>
      </c>
      <c r="Z433" s="6" t="s">
        <v>4474</v>
      </c>
      <c r="AA433" s="6" t="s">
        <v>4474</v>
      </c>
      <c r="AB433" s="6" t="s">
        <v>4474</v>
      </c>
      <c r="AC433" s="6" t="s">
        <v>4474</v>
      </c>
      <c r="AD433" s="6" t="s">
        <v>4474</v>
      </c>
      <c r="AF433" t="e">
        <f t="shared" si="120"/>
        <v>#VALUE!</v>
      </c>
      <c r="AG433" t="e">
        <f t="shared" si="121"/>
        <v>#VALUE!</v>
      </c>
      <c r="AH433" t="e">
        <f t="shared" si="122"/>
        <v>#VALUE!</v>
      </c>
      <c r="AI433" t="e">
        <f t="shared" si="123"/>
        <v>#VALUE!</v>
      </c>
      <c r="AJ433" t="e">
        <f t="shared" si="124"/>
        <v>#VALUE!</v>
      </c>
      <c r="AK433" t="e">
        <f t="shared" si="125"/>
        <v>#VALUE!</v>
      </c>
      <c r="AL433" t="e">
        <f t="shared" si="126"/>
        <v>#VALUE!</v>
      </c>
      <c r="AM433" t="e">
        <f t="shared" si="127"/>
        <v>#VALUE!</v>
      </c>
      <c r="AN433" t="e">
        <f t="shared" si="128"/>
        <v>#VALUE!</v>
      </c>
      <c r="AO433" t="e">
        <f t="shared" si="129"/>
        <v>#VALUE!</v>
      </c>
      <c r="AP433">
        <f t="shared" si="130"/>
        <v>0</v>
      </c>
      <c r="AQ433">
        <f t="shared" si="131"/>
        <v>0</v>
      </c>
      <c r="AR433">
        <f t="shared" si="132"/>
        <v>0</v>
      </c>
      <c r="AS433">
        <f t="shared" si="133"/>
        <v>0</v>
      </c>
      <c r="AT433">
        <f t="shared" si="134"/>
        <v>0</v>
      </c>
      <c r="AU433">
        <f t="shared" si="135"/>
        <v>0</v>
      </c>
      <c r="AV433">
        <f t="shared" si="136"/>
        <v>0</v>
      </c>
      <c r="AW433">
        <f t="shared" si="137"/>
        <v>0</v>
      </c>
      <c r="AX433">
        <f t="shared" si="138"/>
        <v>0</v>
      </c>
      <c r="AY433">
        <f t="shared" si="139"/>
        <v>0</v>
      </c>
    </row>
    <row r="434" spans="1:51" x14ac:dyDescent="0.3">
      <c r="A434" s="1" t="s">
        <v>428</v>
      </c>
      <c r="B434" s="2">
        <v>5721679</v>
      </c>
      <c r="C434" s="3" t="s">
        <v>5337</v>
      </c>
      <c r="D434" s="5">
        <v>16.66</v>
      </c>
      <c r="E434" s="5">
        <v>176.62432200000001</v>
      </c>
      <c r="F434" s="3" t="s">
        <v>4480</v>
      </c>
      <c r="G434" s="3" t="s">
        <v>4491</v>
      </c>
      <c r="H434" s="3" t="s">
        <v>4492</v>
      </c>
      <c r="I434" s="3" t="s">
        <v>4493</v>
      </c>
      <c r="J434" s="3" t="s">
        <v>4494</v>
      </c>
      <c r="K434" s="6">
        <v>19513.053</v>
      </c>
      <c r="L434" s="6">
        <v>20258.221000000001</v>
      </c>
      <c r="M434" s="6" t="s">
        <v>4474</v>
      </c>
      <c r="N434" s="6" t="s">
        <v>4474</v>
      </c>
      <c r="O434" s="6">
        <v>16861.962</v>
      </c>
      <c r="P434" s="6">
        <v>17677.092000000001</v>
      </c>
      <c r="Q434" s="6">
        <v>16305.710999999999</v>
      </c>
      <c r="R434" s="6">
        <v>17485.762999999999</v>
      </c>
      <c r="S434" s="6">
        <v>16317.621999999999</v>
      </c>
      <c r="T434" s="6">
        <v>17423.232</v>
      </c>
      <c r="U434" s="6">
        <v>15000</v>
      </c>
      <c r="V434" s="6">
        <v>15000</v>
      </c>
      <c r="W434" s="6">
        <v>187244.74900000001</v>
      </c>
      <c r="X434" s="6">
        <v>184194.95</v>
      </c>
      <c r="Y434" s="6">
        <v>5828.7969999999996</v>
      </c>
      <c r="Z434" s="6">
        <v>10863.143</v>
      </c>
      <c r="AA434" s="6">
        <v>3438</v>
      </c>
      <c r="AB434" s="6">
        <v>568</v>
      </c>
      <c r="AC434" s="6">
        <v>10660747</v>
      </c>
      <c r="AD434" s="6">
        <v>10641294</v>
      </c>
      <c r="AF434">
        <f t="shared" si="120"/>
        <v>8.7082340557384591E-2</v>
      </c>
      <c r="AG434">
        <f t="shared" si="121"/>
        <v>9.4930740500757477E-2</v>
      </c>
      <c r="AH434">
        <f t="shared" si="122"/>
        <v>8.0109055554877004E-2</v>
      </c>
      <c r="AI434">
        <f t="shared" si="123"/>
        <v>8.1435457378174592E-2</v>
      </c>
      <c r="AJ434">
        <f t="shared" si="124"/>
        <v>1.6954034322280394</v>
      </c>
      <c r="AK434">
        <f t="shared" si="125"/>
        <v>19.12525176056338</v>
      </c>
      <c r="AL434">
        <f t="shared" si="126"/>
        <v>0.86413755961201966</v>
      </c>
      <c r="AM434">
        <f t="shared" si="127"/>
        <v>0.87258856540265795</v>
      </c>
      <c r="AN434">
        <f t="shared" si="128"/>
        <v>0.10421148312148396</v>
      </c>
      <c r="AO434">
        <f t="shared" si="129"/>
        <v>0.10998249952020943</v>
      </c>
      <c r="AP434">
        <f t="shared" si="130"/>
        <v>1</v>
      </c>
      <c r="AQ434">
        <f t="shared" si="131"/>
        <v>1</v>
      </c>
      <c r="AR434">
        <f t="shared" si="132"/>
        <v>0</v>
      </c>
      <c r="AS434">
        <f t="shared" si="133"/>
        <v>1</v>
      </c>
      <c r="AT434">
        <f t="shared" si="134"/>
        <v>1</v>
      </c>
      <c r="AU434">
        <f t="shared" si="135"/>
        <v>0</v>
      </c>
      <c r="AV434">
        <f t="shared" si="136"/>
        <v>0</v>
      </c>
      <c r="AW434">
        <f t="shared" si="137"/>
        <v>0</v>
      </c>
      <c r="AX434">
        <f t="shared" si="138"/>
        <v>0</v>
      </c>
      <c r="AY434">
        <f t="shared" si="139"/>
        <v>4</v>
      </c>
    </row>
    <row r="435" spans="1:51" x14ac:dyDescent="0.3">
      <c r="A435" s="1" t="s">
        <v>429</v>
      </c>
      <c r="B435" s="2">
        <v>4910368</v>
      </c>
      <c r="C435" s="3" t="s">
        <v>5337</v>
      </c>
      <c r="D435" s="5">
        <v>11.43</v>
      </c>
      <c r="E435" s="5">
        <v>345.34505988000001</v>
      </c>
      <c r="F435" s="3" t="s">
        <v>4475</v>
      </c>
      <c r="G435" s="3" t="s">
        <v>4476</v>
      </c>
      <c r="H435" s="3" t="s">
        <v>4477</v>
      </c>
      <c r="I435" s="3" t="s">
        <v>4478</v>
      </c>
      <c r="J435" s="3" t="s">
        <v>4808</v>
      </c>
      <c r="K435" s="6">
        <v>1558148</v>
      </c>
      <c r="L435" s="6">
        <v>1566405</v>
      </c>
      <c r="M435" s="6">
        <v>67988</v>
      </c>
      <c r="N435" s="6">
        <v>53566</v>
      </c>
      <c r="O435" s="6">
        <v>26269</v>
      </c>
      <c r="P435" s="6">
        <v>10202</v>
      </c>
      <c r="Q435" s="6">
        <v>-86747</v>
      </c>
      <c r="R435" s="6">
        <v>-112302</v>
      </c>
      <c r="S435" s="6">
        <v>-50605</v>
      </c>
      <c r="T435" s="6">
        <v>-25990</v>
      </c>
      <c r="U435" s="6">
        <v>177551</v>
      </c>
      <c r="V435" s="6">
        <v>221916</v>
      </c>
      <c r="W435" s="6">
        <v>1052050</v>
      </c>
      <c r="X435" s="6">
        <v>1005235</v>
      </c>
      <c r="Y435" s="6">
        <v>686032</v>
      </c>
      <c r="Z435" s="6">
        <v>601361</v>
      </c>
      <c r="AA435" s="6">
        <v>523561</v>
      </c>
      <c r="AB435" s="6">
        <v>489856</v>
      </c>
      <c r="AC435" s="6">
        <v>27286000</v>
      </c>
      <c r="AD435" s="6">
        <v>26208036</v>
      </c>
      <c r="AF435">
        <f t="shared" si="120"/>
        <v>-8.2455206501592132E-2</v>
      </c>
      <c r="AG435">
        <f t="shared" si="121"/>
        <v>-0.11171716066392436</v>
      </c>
      <c r="AH435">
        <f t="shared" si="122"/>
        <v>0.168766693598213</v>
      </c>
      <c r="AI435">
        <f t="shared" si="123"/>
        <v>0.22076031972623317</v>
      </c>
      <c r="AJ435">
        <f t="shared" si="124"/>
        <v>1.3103191414180964</v>
      </c>
      <c r="AK435">
        <f t="shared" si="125"/>
        <v>1.2276281192840346</v>
      </c>
      <c r="AL435">
        <f t="shared" si="126"/>
        <v>1.6859117362407167E-2</v>
      </c>
      <c r="AM435">
        <f t="shared" si="127"/>
        <v>6.5130027036430557E-3</v>
      </c>
      <c r="AN435">
        <f t="shared" si="128"/>
        <v>1.4810588850339812</v>
      </c>
      <c r="AO435">
        <f t="shared" si="129"/>
        <v>1.5582475739503698</v>
      </c>
      <c r="AP435">
        <f t="shared" si="130"/>
        <v>0</v>
      </c>
      <c r="AQ435">
        <f t="shared" si="131"/>
        <v>0</v>
      </c>
      <c r="AR435">
        <f t="shared" si="132"/>
        <v>1</v>
      </c>
      <c r="AS435">
        <f t="shared" si="133"/>
        <v>1</v>
      </c>
      <c r="AT435">
        <f t="shared" si="134"/>
        <v>1</v>
      </c>
      <c r="AU435">
        <f t="shared" si="135"/>
        <v>1</v>
      </c>
      <c r="AV435">
        <f t="shared" si="136"/>
        <v>1</v>
      </c>
      <c r="AW435">
        <f t="shared" si="137"/>
        <v>0</v>
      </c>
      <c r="AX435">
        <f t="shared" si="138"/>
        <v>0</v>
      </c>
      <c r="AY435">
        <f t="shared" si="139"/>
        <v>5</v>
      </c>
    </row>
    <row r="436" spans="1:51" x14ac:dyDescent="0.3">
      <c r="A436" s="1" t="s">
        <v>430</v>
      </c>
      <c r="B436" s="2">
        <v>4992370</v>
      </c>
      <c r="C436" s="3" t="s">
        <v>5337</v>
      </c>
      <c r="D436" s="5">
        <v>47.25</v>
      </c>
      <c r="E436" s="5">
        <v>2408.72878575</v>
      </c>
      <c r="F436" s="3" t="s">
        <v>4485</v>
      </c>
      <c r="G436" s="3" t="s">
        <v>4486</v>
      </c>
      <c r="H436" s="3" t="s">
        <v>4598</v>
      </c>
      <c r="I436" s="3" t="s">
        <v>4615</v>
      </c>
      <c r="J436" s="3" t="s">
        <v>4809</v>
      </c>
      <c r="K436" s="6">
        <v>1616206</v>
      </c>
      <c r="L436" s="6">
        <v>1589400</v>
      </c>
      <c r="M436" s="6">
        <v>347413</v>
      </c>
      <c r="N436" s="6">
        <v>331894</v>
      </c>
      <c r="O436" s="6">
        <v>225493</v>
      </c>
      <c r="P436" s="6">
        <v>207228</v>
      </c>
      <c r="Q436" s="6">
        <v>-39801</v>
      </c>
      <c r="R436" s="6">
        <v>-59388</v>
      </c>
      <c r="S436" s="6">
        <v>91192</v>
      </c>
      <c r="T436" s="6">
        <v>72998</v>
      </c>
      <c r="U436" s="6">
        <v>1129957</v>
      </c>
      <c r="V436" s="6">
        <v>1139479</v>
      </c>
      <c r="W436" s="6">
        <v>3075032</v>
      </c>
      <c r="X436" s="6">
        <v>3037087</v>
      </c>
      <c r="Y436" s="6">
        <v>866731</v>
      </c>
      <c r="Z436" s="6">
        <v>866372</v>
      </c>
      <c r="AA436" s="6">
        <v>379479</v>
      </c>
      <c r="AB436" s="6">
        <v>387129</v>
      </c>
      <c r="AC436" s="6">
        <v>50838405</v>
      </c>
      <c r="AD436" s="6">
        <v>50761087</v>
      </c>
      <c r="AF436">
        <f t="shared" si="120"/>
        <v>-1.2943279939851032E-2</v>
      </c>
      <c r="AG436">
        <f t="shared" si="121"/>
        <v>-1.9554263674369552E-2</v>
      </c>
      <c r="AH436">
        <f t="shared" si="122"/>
        <v>0.36746186706349721</v>
      </c>
      <c r="AI436">
        <f t="shared" si="123"/>
        <v>0.37518813257572142</v>
      </c>
      <c r="AJ436">
        <f t="shared" si="124"/>
        <v>2.2840025403250244</v>
      </c>
      <c r="AK436">
        <f t="shared" si="125"/>
        <v>2.2379413580486092</v>
      </c>
      <c r="AL436">
        <f t="shared" si="126"/>
        <v>0.13951996218303855</v>
      </c>
      <c r="AM436">
        <f t="shared" si="127"/>
        <v>0.13038127595318988</v>
      </c>
      <c r="AN436">
        <f t="shared" si="128"/>
        <v>0.52558997760023307</v>
      </c>
      <c r="AO436">
        <f t="shared" si="129"/>
        <v>0.52333041496670984</v>
      </c>
      <c r="AP436">
        <f t="shared" si="130"/>
        <v>0</v>
      </c>
      <c r="AQ436">
        <f t="shared" si="131"/>
        <v>1</v>
      </c>
      <c r="AR436">
        <f t="shared" si="132"/>
        <v>1</v>
      </c>
      <c r="AS436">
        <f t="shared" si="133"/>
        <v>1</v>
      </c>
      <c r="AT436">
        <f t="shared" si="134"/>
        <v>1</v>
      </c>
      <c r="AU436">
        <f t="shared" si="135"/>
        <v>1</v>
      </c>
      <c r="AV436">
        <f t="shared" si="136"/>
        <v>1</v>
      </c>
      <c r="AW436">
        <f t="shared" si="137"/>
        <v>1</v>
      </c>
      <c r="AX436">
        <f t="shared" si="138"/>
        <v>0</v>
      </c>
      <c r="AY436">
        <f t="shared" si="139"/>
        <v>7</v>
      </c>
    </row>
    <row r="437" spans="1:51" x14ac:dyDescent="0.3">
      <c r="A437" s="1" t="s">
        <v>431</v>
      </c>
      <c r="B437" s="2">
        <v>4259706</v>
      </c>
      <c r="C437" s="3" t="s">
        <v>5335</v>
      </c>
      <c r="D437" s="5">
        <v>41.78</v>
      </c>
      <c r="E437" s="5">
        <v>1083.6499072199999</v>
      </c>
      <c r="F437" s="3" t="s">
        <v>4485</v>
      </c>
      <c r="G437" s="3" t="s">
        <v>4517</v>
      </c>
      <c r="H437" s="3" t="s">
        <v>4640</v>
      </c>
      <c r="I437" s="3" t="s">
        <v>4641</v>
      </c>
      <c r="J437" s="3" t="s">
        <v>4715</v>
      </c>
      <c r="K437" s="6">
        <v>1116393</v>
      </c>
      <c r="L437" s="6">
        <v>1095443</v>
      </c>
      <c r="M437" s="6">
        <v>61360</v>
      </c>
      <c r="N437" s="6">
        <v>60177</v>
      </c>
      <c r="O437" s="6">
        <v>57360</v>
      </c>
      <c r="P437" s="6">
        <v>56209</v>
      </c>
      <c r="Q437" s="6">
        <v>50751</v>
      </c>
      <c r="R437" s="6">
        <v>49342</v>
      </c>
      <c r="S437" s="6">
        <v>13935</v>
      </c>
      <c r="T437" s="6">
        <v>48066</v>
      </c>
      <c r="U437" s="6" t="s">
        <v>4474</v>
      </c>
      <c r="V437" s="6" t="s">
        <v>4474</v>
      </c>
      <c r="W437" s="6">
        <v>725768</v>
      </c>
      <c r="X437" s="6">
        <v>688587</v>
      </c>
      <c r="Y437" s="6">
        <v>452685</v>
      </c>
      <c r="Z437" s="6">
        <v>421474</v>
      </c>
      <c r="AA437" s="6">
        <v>344879</v>
      </c>
      <c r="AB437" s="6">
        <v>332830</v>
      </c>
      <c r="AC437" s="6">
        <v>25937000</v>
      </c>
      <c r="AD437" s="6">
        <v>25949000</v>
      </c>
      <c r="AF437">
        <f t="shared" si="120"/>
        <v>6.9927304593203343E-2</v>
      </c>
      <c r="AG437">
        <f t="shared" si="121"/>
        <v>7.1656885767521022E-2</v>
      </c>
      <c r="AH437" t="e">
        <f t="shared" si="122"/>
        <v>#VALUE!</v>
      </c>
      <c r="AI437" t="e">
        <f t="shared" si="123"/>
        <v>#VALUE!</v>
      </c>
      <c r="AJ437">
        <f t="shared" si="124"/>
        <v>1.3125907927128064</v>
      </c>
      <c r="AK437">
        <f t="shared" si="125"/>
        <v>1.2663341645885287</v>
      </c>
      <c r="AL437">
        <f t="shared" si="126"/>
        <v>5.1379756053647772E-2</v>
      </c>
      <c r="AM437">
        <f t="shared" si="127"/>
        <v>5.1311661127050885E-2</v>
      </c>
      <c r="AN437">
        <f t="shared" si="128"/>
        <v>1.5382229583007243</v>
      </c>
      <c r="AO437">
        <f t="shared" si="129"/>
        <v>1.5908563478543742</v>
      </c>
      <c r="AP437">
        <f t="shared" si="130"/>
        <v>1</v>
      </c>
      <c r="AQ437">
        <f t="shared" si="131"/>
        <v>1</v>
      </c>
      <c r="AR437">
        <f t="shared" si="132"/>
        <v>0</v>
      </c>
      <c r="AS437">
        <f t="shared" si="133"/>
        <v>0</v>
      </c>
      <c r="AT437">
        <f t="shared" si="134"/>
        <v>0</v>
      </c>
      <c r="AU437">
        <f t="shared" si="135"/>
        <v>1</v>
      </c>
      <c r="AV437">
        <f t="shared" si="136"/>
        <v>1</v>
      </c>
      <c r="AW437">
        <f t="shared" si="137"/>
        <v>0</v>
      </c>
      <c r="AX437">
        <f t="shared" si="138"/>
        <v>1</v>
      </c>
      <c r="AY437">
        <f t="shared" si="139"/>
        <v>5</v>
      </c>
    </row>
    <row r="438" spans="1:51" x14ac:dyDescent="0.3">
      <c r="A438" s="1" t="s">
        <v>432</v>
      </c>
      <c r="B438" s="2">
        <v>4004286</v>
      </c>
      <c r="C438" s="3" t="s">
        <v>5335</v>
      </c>
      <c r="D438" s="5">
        <v>13.85</v>
      </c>
      <c r="E438" s="5">
        <v>121.89574745</v>
      </c>
      <c r="F438" s="3" t="s">
        <v>4475</v>
      </c>
      <c r="G438" s="3" t="s">
        <v>4548</v>
      </c>
      <c r="H438" s="3" t="s">
        <v>4810</v>
      </c>
      <c r="I438" s="3" t="s">
        <v>4811</v>
      </c>
      <c r="J438" s="3" t="s">
        <v>4812</v>
      </c>
      <c r="K438" s="6">
        <v>340285</v>
      </c>
      <c r="L438" s="6">
        <v>351883</v>
      </c>
      <c r="M438" s="6">
        <v>281</v>
      </c>
      <c r="N438" s="6">
        <v>1849</v>
      </c>
      <c r="O438" s="6">
        <v>-9971</v>
      </c>
      <c r="P438" s="6">
        <v>-8674</v>
      </c>
      <c r="Q438" s="6">
        <v>-17000</v>
      </c>
      <c r="R438" s="6">
        <v>-15086</v>
      </c>
      <c r="S438" s="6">
        <v>6152</v>
      </c>
      <c r="T438" s="6">
        <v>10392</v>
      </c>
      <c r="U438" s="6" t="s">
        <v>4474</v>
      </c>
      <c r="V438" s="6" t="s">
        <v>4474</v>
      </c>
      <c r="W438" s="6">
        <v>335862</v>
      </c>
      <c r="X438" s="6">
        <v>345264</v>
      </c>
      <c r="Y438" s="6">
        <v>137542</v>
      </c>
      <c r="Z438" s="6">
        <v>143103</v>
      </c>
      <c r="AA438" s="6">
        <v>73117</v>
      </c>
      <c r="AB438" s="6">
        <v>70982</v>
      </c>
      <c r="AC438" s="6">
        <v>8734628</v>
      </c>
      <c r="AD438" s="6">
        <v>8761332</v>
      </c>
      <c r="AF438">
        <f t="shared" si="120"/>
        <v>-5.0616026820539388E-2</v>
      </c>
      <c r="AG438">
        <f t="shared" si="121"/>
        <v>-4.369410074609574E-2</v>
      </c>
      <c r="AH438" t="e">
        <f t="shared" si="122"/>
        <v>#VALUE!</v>
      </c>
      <c r="AI438" t="e">
        <f t="shared" si="123"/>
        <v>#VALUE!</v>
      </c>
      <c r="AJ438">
        <f t="shared" si="124"/>
        <v>1.8811220372827113</v>
      </c>
      <c r="AK438">
        <f t="shared" si="125"/>
        <v>2.0160463216026598</v>
      </c>
      <c r="AL438">
        <f t="shared" si="126"/>
        <v>-2.9301908694182817E-2</v>
      </c>
      <c r="AM438">
        <f t="shared" si="127"/>
        <v>-2.4650238857802168E-2</v>
      </c>
      <c r="AN438">
        <f t="shared" si="128"/>
        <v>1.0131690992133673</v>
      </c>
      <c r="AO438">
        <f t="shared" si="129"/>
        <v>1.0191708373882016</v>
      </c>
      <c r="AP438">
        <f t="shared" si="130"/>
        <v>0</v>
      </c>
      <c r="AQ438">
        <f t="shared" si="131"/>
        <v>1</v>
      </c>
      <c r="AR438">
        <f t="shared" si="132"/>
        <v>0</v>
      </c>
      <c r="AS438">
        <f t="shared" si="133"/>
        <v>1</v>
      </c>
      <c r="AT438">
        <f t="shared" si="134"/>
        <v>0</v>
      </c>
      <c r="AU438">
        <f t="shared" si="135"/>
        <v>0</v>
      </c>
      <c r="AV438">
        <f t="shared" si="136"/>
        <v>0</v>
      </c>
      <c r="AW438">
        <f t="shared" si="137"/>
        <v>0</v>
      </c>
      <c r="AX438">
        <f t="shared" si="138"/>
        <v>1</v>
      </c>
      <c r="AY438">
        <f t="shared" si="139"/>
        <v>3</v>
      </c>
    </row>
    <row r="439" spans="1:51" x14ac:dyDescent="0.3">
      <c r="A439" s="1" t="s">
        <v>433</v>
      </c>
      <c r="B439" s="2">
        <v>4069317</v>
      </c>
      <c r="C439" s="3" t="s">
        <v>5337</v>
      </c>
      <c r="D439" s="5">
        <v>36.78</v>
      </c>
      <c r="E439" s="5">
        <v>7965.8896012200003</v>
      </c>
      <c r="F439" s="3" t="s">
        <v>4475</v>
      </c>
      <c r="G439" s="3" t="s">
        <v>4476</v>
      </c>
      <c r="H439" s="3" t="s">
        <v>4477</v>
      </c>
      <c r="I439" s="3" t="s">
        <v>4478</v>
      </c>
      <c r="J439" s="3" t="s">
        <v>4516</v>
      </c>
      <c r="K439" s="6">
        <v>7432000</v>
      </c>
      <c r="L439" s="6">
        <v>7384000</v>
      </c>
      <c r="M439" s="6">
        <v>1565000</v>
      </c>
      <c r="N439" s="6">
        <v>1568000</v>
      </c>
      <c r="O439" s="6">
        <v>1284000</v>
      </c>
      <c r="P439" s="6">
        <v>1286000</v>
      </c>
      <c r="Q439" s="6">
        <v>924000</v>
      </c>
      <c r="R439" s="6">
        <v>937000</v>
      </c>
      <c r="S439" s="6">
        <v>857000</v>
      </c>
      <c r="T439" s="6">
        <v>907000</v>
      </c>
      <c r="U439" s="6">
        <v>3883000</v>
      </c>
      <c r="V439" s="6">
        <v>3881000</v>
      </c>
      <c r="W439" s="6">
        <v>4984000</v>
      </c>
      <c r="X439" s="6">
        <v>4948000</v>
      </c>
      <c r="Y439" s="6">
        <v>1720000</v>
      </c>
      <c r="Z439" s="6">
        <v>1666000</v>
      </c>
      <c r="AA439" s="6">
        <v>1575000</v>
      </c>
      <c r="AB439" s="6">
        <v>1497000</v>
      </c>
      <c r="AC439" s="6">
        <v>217000000</v>
      </c>
      <c r="AD439" s="6">
        <v>220000000</v>
      </c>
      <c r="AF439">
        <f t="shared" si="120"/>
        <v>0.1853932584269663</v>
      </c>
      <c r="AG439">
        <f t="shared" si="121"/>
        <v>0.18936944219886823</v>
      </c>
      <c r="AH439">
        <f t="shared" si="122"/>
        <v>0.7790930979133226</v>
      </c>
      <c r="AI439">
        <f t="shared" si="123"/>
        <v>0.78435731608730797</v>
      </c>
      <c r="AJ439">
        <f t="shared" si="124"/>
        <v>1.092063492063492</v>
      </c>
      <c r="AK439">
        <f t="shared" si="125"/>
        <v>1.1128924515698062</v>
      </c>
      <c r="AL439">
        <f t="shared" si="126"/>
        <v>0.1727664155005382</v>
      </c>
      <c r="AM439">
        <f t="shared" si="127"/>
        <v>0.17416034669555797</v>
      </c>
      <c r="AN439">
        <f t="shared" si="128"/>
        <v>1.4911717495987158</v>
      </c>
      <c r="AO439">
        <f t="shared" si="129"/>
        <v>1.49232012934519</v>
      </c>
      <c r="AP439">
        <f t="shared" si="130"/>
        <v>1</v>
      </c>
      <c r="AQ439">
        <f t="shared" si="131"/>
        <v>1</v>
      </c>
      <c r="AR439">
        <f t="shared" si="132"/>
        <v>0</v>
      </c>
      <c r="AS439">
        <f t="shared" si="133"/>
        <v>0</v>
      </c>
      <c r="AT439">
        <f t="shared" si="134"/>
        <v>1</v>
      </c>
      <c r="AU439">
        <f t="shared" si="135"/>
        <v>0</v>
      </c>
      <c r="AV439">
        <f t="shared" si="136"/>
        <v>0</v>
      </c>
      <c r="AW439">
        <f t="shared" si="137"/>
        <v>0</v>
      </c>
      <c r="AX439">
        <f t="shared" si="138"/>
        <v>1</v>
      </c>
      <c r="AY439">
        <f t="shared" si="139"/>
        <v>4</v>
      </c>
    </row>
    <row r="440" spans="1:51" x14ac:dyDescent="0.3">
      <c r="A440" s="1" t="s">
        <v>434</v>
      </c>
      <c r="B440" s="2">
        <v>101262895</v>
      </c>
      <c r="C440" s="3" t="s">
        <v>5375</v>
      </c>
      <c r="D440" s="7">
        <v>11.15</v>
      </c>
      <c r="E440" s="5">
        <v>137.23559374999999</v>
      </c>
      <c r="F440" s="3" t="s">
        <v>4480</v>
      </c>
      <c r="G440" s="3" t="s">
        <v>4491</v>
      </c>
      <c r="H440" s="3" t="s">
        <v>4492</v>
      </c>
      <c r="I440" s="3" t="s">
        <v>4493</v>
      </c>
      <c r="J440" s="3" t="s">
        <v>4494</v>
      </c>
      <c r="K440" s="6" t="s">
        <v>4474</v>
      </c>
      <c r="L440" s="6" t="s">
        <v>4474</v>
      </c>
      <c r="M440" s="6" t="s">
        <v>4474</v>
      </c>
      <c r="N440" s="6" t="s">
        <v>4474</v>
      </c>
      <c r="O440" s="6">
        <v>-1196.7139999999999</v>
      </c>
      <c r="P440" s="6">
        <v>-1769.6890000000001</v>
      </c>
      <c r="Q440" s="6">
        <v>5168.0370000000003</v>
      </c>
      <c r="R440" s="6">
        <v>5611.69</v>
      </c>
      <c r="S440" s="6">
        <v>-719.78200000000004</v>
      </c>
      <c r="T440" s="6">
        <v>-935.79600000000005</v>
      </c>
      <c r="U440" s="6" t="s">
        <v>4474</v>
      </c>
      <c r="V440" s="6" t="s">
        <v>4474</v>
      </c>
      <c r="W440" s="6">
        <v>41910.148000000001</v>
      </c>
      <c r="X440" s="6">
        <v>41447.550000000003</v>
      </c>
      <c r="Y440" s="6">
        <v>33.465000000000003</v>
      </c>
      <c r="Z440" s="6">
        <v>57.713000000000001</v>
      </c>
      <c r="AA440" s="6">
        <v>419</v>
      </c>
      <c r="AB440" s="6">
        <v>288</v>
      </c>
      <c r="AC440" s="6">
        <v>12308125</v>
      </c>
      <c r="AD440" s="6">
        <v>12308125</v>
      </c>
      <c r="AF440">
        <f t="shared" si="120"/>
        <v>0.12331230612690749</v>
      </c>
      <c r="AG440">
        <f t="shared" si="121"/>
        <v>0.13539256240718689</v>
      </c>
      <c r="AH440" t="e">
        <f t="shared" si="122"/>
        <v>#VALUE!</v>
      </c>
      <c r="AI440" t="e">
        <f t="shared" si="123"/>
        <v>#VALUE!</v>
      </c>
      <c r="AJ440">
        <f t="shared" si="124"/>
        <v>7.9868735083532233E-2</v>
      </c>
      <c r="AK440">
        <f t="shared" si="125"/>
        <v>0.20039236111111111</v>
      </c>
      <c r="AL440" t="e">
        <f t="shared" si="126"/>
        <v>#VALUE!</v>
      </c>
      <c r="AM440" t="e">
        <f t="shared" si="127"/>
        <v>#VALUE!</v>
      </c>
      <c r="AN440" t="e">
        <f t="shared" si="128"/>
        <v>#VALUE!</v>
      </c>
      <c r="AO440" t="e">
        <f t="shared" si="129"/>
        <v>#VALUE!</v>
      </c>
      <c r="AP440">
        <f t="shared" si="130"/>
        <v>1</v>
      </c>
      <c r="AQ440">
        <f t="shared" si="131"/>
        <v>0</v>
      </c>
      <c r="AR440">
        <f t="shared" si="132"/>
        <v>0</v>
      </c>
      <c r="AS440">
        <f t="shared" si="133"/>
        <v>0</v>
      </c>
      <c r="AT440">
        <f t="shared" si="134"/>
        <v>0</v>
      </c>
      <c r="AU440">
        <f t="shared" si="135"/>
        <v>0</v>
      </c>
      <c r="AV440">
        <f t="shared" si="136"/>
        <v>0</v>
      </c>
      <c r="AW440">
        <f t="shared" si="137"/>
        <v>0</v>
      </c>
      <c r="AX440">
        <f t="shared" si="138"/>
        <v>0</v>
      </c>
      <c r="AY440">
        <f t="shared" si="139"/>
        <v>1</v>
      </c>
    </row>
    <row r="441" spans="1:51" x14ac:dyDescent="0.3">
      <c r="A441" s="1" t="s">
        <v>435</v>
      </c>
      <c r="B441" s="2">
        <v>29631408</v>
      </c>
      <c r="C441" s="3" t="s">
        <v>5337</v>
      </c>
      <c r="D441" s="5">
        <v>17.37</v>
      </c>
      <c r="E441" s="5">
        <v>6117.2295854399999</v>
      </c>
      <c r="F441" s="3" t="s">
        <v>4470</v>
      </c>
      <c r="G441" s="3" t="s">
        <v>4512</v>
      </c>
      <c r="H441" s="3" t="s">
        <v>4513</v>
      </c>
      <c r="I441" s="3" t="s">
        <v>4643</v>
      </c>
      <c r="J441" s="3" t="s">
        <v>4813</v>
      </c>
      <c r="K441" s="6">
        <v>4684000</v>
      </c>
      <c r="L441" s="6">
        <v>4495000</v>
      </c>
      <c r="M441" s="6">
        <v>635000</v>
      </c>
      <c r="N441" s="6">
        <v>607000</v>
      </c>
      <c r="O441" s="6">
        <v>189000</v>
      </c>
      <c r="P441" s="6">
        <v>189000</v>
      </c>
      <c r="Q441" s="6">
        <v>-354000</v>
      </c>
      <c r="R441" s="6">
        <v>-442000</v>
      </c>
      <c r="S441" s="6">
        <v>225000</v>
      </c>
      <c r="T441" s="6">
        <v>119000</v>
      </c>
      <c r="U441" s="6">
        <v>4599000</v>
      </c>
      <c r="V441" s="6">
        <v>4602000</v>
      </c>
      <c r="W441" s="6">
        <v>13515000</v>
      </c>
      <c r="X441" s="6">
        <v>13250000</v>
      </c>
      <c r="Y441" s="6">
        <v>2828000</v>
      </c>
      <c r="Z441" s="6">
        <v>2769000</v>
      </c>
      <c r="AA441" s="6">
        <v>1801000</v>
      </c>
      <c r="AB441" s="6">
        <v>1676000</v>
      </c>
      <c r="AC441" s="6">
        <v>352077427</v>
      </c>
      <c r="AD441" s="6">
        <v>351834173</v>
      </c>
      <c r="AF441">
        <f t="shared" si="120"/>
        <v>-2.6193118756936737E-2</v>
      </c>
      <c r="AG441">
        <f t="shared" si="121"/>
        <v>-3.3358490566037735E-2</v>
      </c>
      <c r="AH441">
        <f t="shared" si="122"/>
        <v>0.34028856825749165</v>
      </c>
      <c r="AI441">
        <f t="shared" si="123"/>
        <v>0.34732075471698115</v>
      </c>
      <c r="AJ441">
        <f t="shared" si="124"/>
        <v>1.5702387562465296</v>
      </c>
      <c r="AK441">
        <f t="shared" si="125"/>
        <v>1.6521479713603819</v>
      </c>
      <c r="AL441">
        <f t="shared" si="126"/>
        <v>4.0350128095644748E-2</v>
      </c>
      <c r="AM441">
        <f t="shared" si="127"/>
        <v>4.2046718576195775E-2</v>
      </c>
      <c r="AN441">
        <f t="shared" si="128"/>
        <v>0.34657787643359228</v>
      </c>
      <c r="AO441">
        <f t="shared" si="129"/>
        <v>0.33924528301886792</v>
      </c>
      <c r="AP441">
        <f t="shared" si="130"/>
        <v>0</v>
      </c>
      <c r="AQ441">
        <f t="shared" si="131"/>
        <v>1</v>
      </c>
      <c r="AR441">
        <f t="shared" si="132"/>
        <v>1</v>
      </c>
      <c r="AS441">
        <f t="shared" si="133"/>
        <v>1</v>
      </c>
      <c r="AT441">
        <f t="shared" si="134"/>
        <v>1</v>
      </c>
      <c r="AU441">
        <f t="shared" si="135"/>
        <v>0</v>
      </c>
      <c r="AV441">
        <f t="shared" si="136"/>
        <v>0</v>
      </c>
      <c r="AW441">
        <f t="shared" si="137"/>
        <v>1</v>
      </c>
      <c r="AX441">
        <f t="shared" si="138"/>
        <v>0</v>
      </c>
      <c r="AY441">
        <f t="shared" si="139"/>
        <v>5</v>
      </c>
    </row>
    <row r="442" spans="1:51" x14ac:dyDescent="0.3">
      <c r="A442" s="1" t="s">
        <v>436</v>
      </c>
      <c r="B442" s="2">
        <v>4394665</v>
      </c>
      <c r="C442" s="3" t="s">
        <v>5337</v>
      </c>
      <c r="D442" s="5">
        <v>7.4</v>
      </c>
      <c r="E442" s="5">
        <v>2721.7451673999999</v>
      </c>
      <c r="F442" s="3" t="s">
        <v>4470</v>
      </c>
      <c r="G442" s="3" t="s">
        <v>4471</v>
      </c>
      <c r="H442" s="3" t="s">
        <v>4673</v>
      </c>
      <c r="I442" s="3" t="s">
        <v>4673</v>
      </c>
      <c r="J442" s="3" t="s">
        <v>4544</v>
      </c>
      <c r="K442" s="6">
        <v>9474000</v>
      </c>
      <c r="L442" s="6">
        <v>9202000</v>
      </c>
      <c r="M442" s="6">
        <v>3069000</v>
      </c>
      <c r="N442" s="6">
        <v>2999000</v>
      </c>
      <c r="O442" s="6">
        <v>1780000</v>
      </c>
      <c r="P442" s="6">
        <v>1731000</v>
      </c>
      <c r="Q442" s="6">
        <v>-217000</v>
      </c>
      <c r="R442" s="6">
        <v>-507000</v>
      </c>
      <c r="S442" s="6">
        <v>1386000</v>
      </c>
      <c r="T442" s="6">
        <v>1263000</v>
      </c>
      <c r="U442" s="6">
        <v>21054000</v>
      </c>
      <c r="V442" s="6">
        <v>21208000</v>
      </c>
      <c r="W442" s="6">
        <v>26540000</v>
      </c>
      <c r="X442" s="6">
        <v>26495000</v>
      </c>
      <c r="Y442" s="6">
        <v>5351000</v>
      </c>
      <c r="Z442" s="6">
        <v>5211000</v>
      </c>
      <c r="AA442" s="6">
        <v>4506000</v>
      </c>
      <c r="AB442" s="6">
        <v>4369000</v>
      </c>
      <c r="AC442" s="6">
        <v>367695267</v>
      </c>
      <c r="AD442" s="6">
        <v>366985967</v>
      </c>
      <c r="AF442">
        <f t="shared" si="120"/>
        <v>-8.1763376036171811E-3</v>
      </c>
      <c r="AG442">
        <f t="shared" si="121"/>
        <v>-1.9135685978486507E-2</v>
      </c>
      <c r="AH442">
        <f t="shared" si="122"/>
        <v>0.79329314242652604</v>
      </c>
      <c r="AI442">
        <f t="shared" si="123"/>
        <v>0.80045291564446119</v>
      </c>
      <c r="AJ442">
        <f t="shared" si="124"/>
        <v>1.1875277407900577</v>
      </c>
      <c r="AK442">
        <f t="shared" si="125"/>
        <v>1.1927214465552758</v>
      </c>
      <c r="AL442">
        <f t="shared" si="126"/>
        <v>0.1878826261346844</v>
      </c>
      <c r="AM442">
        <f t="shared" si="127"/>
        <v>0.18811128015648773</v>
      </c>
      <c r="AN442">
        <f t="shared" si="128"/>
        <v>0.35697061039939715</v>
      </c>
      <c r="AO442">
        <f t="shared" si="129"/>
        <v>0.34731081336101149</v>
      </c>
      <c r="AP442">
        <f t="shared" si="130"/>
        <v>0</v>
      </c>
      <c r="AQ442">
        <f t="shared" si="131"/>
        <v>1</v>
      </c>
      <c r="AR442">
        <f t="shared" si="132"/>
        <v>1</v>
      </c>
      <c r="AS442">
        <f t="shared" si="133"/>
        <v>1</v>
      </c>
      <c r="AT442">
        <f t="shared" si="134"/>
        <v>1</v>
      </c>
      <c r="AU442">
        <f t="shared" si="135"/>
        <v>0</v>
      </c>
      <c r="AV442">
        <f t="shared" si="136"/>
        <v>0</v>
      </c>
      <c r="AW442">
        <f t="shared" si="137"/>
        <v>1</v>
      </c>
      <c r="AX442">
        <f t="shared" si="138"/>
        <v>0</v>
      </c>
      <c r="AY442">
        <f t="shared" si="139"/>
        <v>5</v>
      </c>
    </row>
    <row r="443" spans="1:51" x14ac:dyDescent="0.3">
      <c r="A443" s="1" t="s">
        <v>437</v>
      </c>
      <c r="B443" s="2">
        <v>4081442</v>
      </c>
      <c r="C443" s="3" t="s">
        <v>5337</v>
      </c>
      <c r="D443" s="5">
        <v>30.5</v>
      </c>
      <c r="E443" s="5">
        <v>15572.9212205</v>
      </c>
      <c r="F443" s="3" t="s">
        <v>4470</v>
      </c>
      <c r="G443" s="3" t="s">
        <v>4512</v>
      </c>
      <c r="H443" s="3" t="s">
        <v>4513</v>
      </c>
      <c r="I443" s="3" t="s">
        <v>4514</v>
      </c>
      <c r="J443" s="3" t="s">
        <v>4515</v>
      </c>
      <c r="K443" s="6">
        <v>15062000</v>
      </c>
      <c r="L443" s="6">
        <v>14962000</v>
      </c>
      <c r="M443" s="6">
        <v>2763000</v>
      </c>
      <c r="N443" s="6">
        <v>2759000</v>
      </c>
      <c r="O443" s="6">
        <v>1468000</v>
      </c>
      <c r="P443" s="6">
        <v>1501000</v>
      </c>
      <c r="Q443" s="6">
        <v>118000</v>
      </c>
      <c r="R443" s="6">
        <v>2485000</v>
      </c>
      <c r="S443" s="6">
        <v>1062000</v>
      </c>
      <c r="T443" s="6">
        <v>1174000</v>
      </c>
      <c r="U443" s="6">
        <v>10437000</v>
      </c>
      <c r="V443" s="6">
        <v>10436000</v>
      </c>
      <c r="W443" s="6">
        <v>26676000</v>
      </c>
      <c r="X443" s="6">
        <v>26312000</v>
      </c>
      <c r="Y443" s="6">
        <v>8864000</v>
      </c>
      <c r="Z443" s="6">
        <v>8593000</v>
      </c>
      <c r="AA443" s="6">
        <v>6200000</v>
      </c>
      <c r="AB443" s="6">
        <v>6131000</v>
      </c>
      <c r="AC443" s="6">
        <v>510462122</v>
      </c>
      <c r="AD443" s="6">
        <v>510065101</v>
      </c>
      <c r="AF443">
        <f t="shared" si="120"/>
        <v>4.4234517918728443E-3</v>
      </c>
      <c r="AG443">
        <f t="shared" si="121"/>
        <v>9.4443599878382481E-2</v>
      </c>
      <c r="AH443">
        <f t="shared" si="122"/>
        <v>0.39125056230319388</v>
      </c>
      <c r="AI443">
        <f t="shared" si="123"/>
        <v>0.39662511401641837</v>
      </c>
      <c r="AJ443">
        <f t="shared" si="124"/>
        <v>1.4296774193548387</v>
      </c>
      <c r="AK443">
        <f t="shared" si="125"/>
        <v>1.4015658130810635</v>
      </c>
      <c r="AL443">
        <f t="shared" si="126"/>
        <v>9.7463816226264766E-2</v>
      </c>
      <c r="AM443">
        <f t="shared" si="127"/>
        <v>0.10032081272557145</v>
      </c>
      <c r="AN443">
        <f t="shared" si="128"/>
        <v>0.56462738041685412</v>
      </c>
      <c r="AO443">
        <f t="shared" si="129"/>
        <v>0.56863788385527514</v>
      </c>
      <c r="AP443">
        <f t="shared" si="130"/>
        <v>1</v>
      </c>
      <c r="AQ443">
        <f t="shared" si="131"/>
        <v>1</v>
      </c>
      <c r="AR443">
        <f t="shared" si="132"/>
        <v>0</v>
      </c>
      <c r="AS443">
        <f t="shared" si="133"/>
        <v>1</v>
      </c>
      <c r="AT443">
        <f t="shared" si="134"/>
        <v>1</v>
      </c>
      <c r="AU443">
        <f t="shared" si="135"/>
        <v>1</v>
      </c>
      <c r="AV443">
        <f t="shared" si="136"/>
        <v>0</v>
      </c>
      <c r="AW443">
        <f t="shared" si="137"/>
        <v>0</v>
      </c>
      <c r="AX443">
        <f t="shared" si="138"/>
        <v>0</v>
      </c>
      <c r="AY443">
        <f t="shared" si="139"/>
        <v>5</v>
      </c>
    </row>
    <row r="444" spans="1:51" x14ac:dyDescent="0.3">
      <c r="A444" s="1" t="s">
        <v>438</v>
      </c>
      <c r="B444" s="2">
        <v>4866284</v>
      </c>
      <c r="C444" s="3" t="s">
        <v>5335</v>
      </c>
      <c r="D444" s="5">
        <v>24.85</v>
      </c>
      <c r="E444" s="5">
        <v>274.29710805000002</v>
      </c>
      <c r="F444" s="3" t="s">
        <v>4480</v>
      </c>
      <c r="G444" s="3" t="s">
        <v>4481</v>
      </c>
      <c r="H444" s="3" t="s">
        <v>4481</v>
      </c>
      <c r="I444" s="3" t="s">
        <v>4482</v>
      </c>
      <c r="J444" s="3" t="s">
        <v>4484</v>
      </c>
      <c r="K444" s="6">
        <v>100061</v>
      </c>
      <c r="L444" s="6">
        <v>100914</v>
      </c>
      <c r="M444" s="6" t="s">
        <v>4474</v>
      </c>
      <c r="N444" s="6" t="s">
        <v>4474</v>
      </c>
      <c r="O444" s="6">
        <v>71511</v>
      </c>
      <c r="P444" s="6">
        <v>69950</v>
      </c>
      <c r="Q444" s="6">
        <v>23892</v>
      </c>
      <c r="R444" s="6">
        <v>24505</v>
      </c>
      <c r="S444" s="6">
        <v>30778</v>
      </c>
      <c r="T444" s="6">
        <v>23764</v>
      </c>
      <c r="U444" s="6">
        <v>63694</v>
      </c>
      <c r="V444" s="6">
        <v>63651</v>
      </c>
      <c r="W444" s="6">
        <v>2562340</v>
      </c>
      <c r="X444" s="6">
        <v>2593933</v>
      </c>
      <c r="Y444" s="6" t="s">
        <v>4474</v>
      </c>
      <c r="Z444" s="6" t="s">
        <v>4474</v>
      </c>
      <c r="AA444" s="6" t="s">
        <v>4474</v>
      </c>
      <c r="AB444" s="6" t="s">
        <v>4474</v>
      </c>
      <c r="AC444" s="6">
        <v>11130372</v>
      </c>
      <c r="AD444" s="6">
        <v>11172323</v>
      </c>
      <c r="AF444">
        <f t="shared" si="120"/>
        <v>9.32428951661372E-3</v>
      </c>
      <c r="AG444">
        <f t="shared" si="121"/>
        <v>9.4470443145601678E-3</v>
      </c>
      <c r="AH444">
        <f t="shared" si="122"/>
        <v>2.4857747215435891E-2</v>
      </c>
      <c r="AI444">
        <f t="shared" si="123"/>
        <v>2.4538413289780424E-2</v>
      </c>
      <c r="AJ444" t="e">
        <f t="shared" si="124"/>
        <v>#VALUE!</v>
      </c>
      <c r="AK444" t="e">
        <f t="shared" si="125"/>
        <v>#VALUE!</v>
      </c>
      <c r="AL444">
        <f t="shared" si="126"/>
        <v>0.71467404883021357</v>
      </c>
      <c r="AM444">
        <f t="shared" si="127"/>
        <v>0.69316447668311632</v>
      </c>
      <c r="AN444">
        <f t="shared" si="128"/>
        <v>3.9050633405402872E-2</v>
      </c>
      <c r="AO444">
        <f t="shared" si="129"/>
        <v>3.8903857578433981E-2</v>
      </c>
      <c r="AP444">
        <f t="shared" si="130"/>
        <v>1</v>
      </c>
      <c r="AQ444">
        <f t="shared" si="131"/>
        <v>1</v>
      </c>
      <c r="AR444">
        <f t="shared" si="132"/>
        <v>0</v>
      </c>
      <c r="AS444">
        <f t="shared" si="133"/>
        <v>1</v>
      </c>
      <c r="AT444">
        <f t="shared" si="134"/>
        <v>0</v>
      </c>
      <c r="AU444">
        <f t="shared" si="135"/>
        <v>0</v>
      </c>
      <c r="AV444">
        <f t="shared" si="136"/>
        <v>1</v>
      </c>
      <c r="AW444">
        <f t="shared" si="137"/>
        <v>1</v>
      </c>
      <c r="AX444">
        <f t="shared" si="138"/>
        <v>1</v>
      </c>
      <c r="AY444">
        <f t="shared" si="139"/>
        <v>6</v>
      </c>
    </row>
    <row r="445" spans="1:51" x14ac:dyDescent="0.3">
      <c r="A445" s="1" t="s">
        <v>439</v>
      </c>
      <c r="B445" s="2">
        <v>4057736</v>
      </c>
      <c r="C445" s="3" t="s">
        <v>5336</v>
      </c>
      <c r="D445" s="5">
        <v>13.35</v>
      </c>
      <c r="E445" s="5">
        <v>55.175363099999998</v>
      </c>
      <c r="F445" s="3" t="s">
        <v>4480</v>
      </c>
      <c r="G445" s="3" t="s">
        <v>4481</v>
      </c>
      <c r="H445" s="3" t="s">
        <v>4481</v>
      </c>
      <c r="I445" s="3" t="s">
        <v>4482</v>
      </c>
      <c r="J445" s="3" t="s">
        <v>4484</v>
      </c>
      <c r="K445" s="6">
        <v>89134</v>
      </c>
      <c r="L445" s="6">
        <v>90485</v>
      </c>
      <c r="M445" s="6" t="s">
        <v>4474</v>
      </c>
      <c r="N445" s="6" t="s">
        <v>4474</v>
      </c>
      <c r="O445" s="6">
        <v>49964</v>
      </c>
      <c r="P445" s="6">
        <v>48307</v>
      </c>
      <c r="Q445" s="6">
        <v>4482</v>
      </c>
      <c r="R445" s="6">
        <v>5268</v>
      </c>
      <c r="S445" s="6">
        <v>420324</v>
      </c>
      <c r="T445" s="6">
        <v>464604</v>
      </c>
      <c r="U445" s="6">
        <v>7546</v>
      </c>
      <c r="V445" s="6">
        <v>7658</v>
      </c>
      <c r="W445" s="6">
        <v>1245099</v>
      </c>
      <c r="X445" s="6">
        <v>1217869</v>
      </c>
      <c r="Y445" s="6" t="s">
        <v>4474</v>
      </c>
      <c r="Z445" s="6" t="s">
        <v>4474</v>
      </c>
      <c r="AA445" s="6" t="s">
        <v>4474</v>
      </c>
      <c r="AB445" s="6" t="s">
        <v>4474</v>
      </c>
      <c r="AC445" s="6">
        <v>4134059</v>
      </c>
      <c r="AD445" s="6">
        <v>4134219</v>
      </c>
      <c r="AF445">
        <f t="shared" si="120"/>
        <v>3.5997137577011948E-3</v>
      </c>
      <c r="AG445">
        <f t="shared" si="121"/>
        <v>4.3255883843007744E-3</v>
      </c>
      <c r="AH445">
        <f t="shared" si="122"/>
        <v>6.0605622524795219E-3</v>
      </c>
      <c r="AI445">
        <f t="shared" si="123"/>
        <v>6.2880326209140717E-3</v>
      </c>
      <c r="AJ445" t="e">
        <f t="shared" si="124"/>
        <v>#VALUE!</v>
      </c>
      <c r="AK445" t="e">
        <f t="shared" si="125"/>
        <v>#VALUE!</v>
      </c>
      <c r="AL445">
        <f t="shared" si="126"/>
        <v>0.5605492853456594</v>
      </c>
      <c r="AM445">
        <f t="shared" si="127"/>
        <v>0.53386749184947779</v>
      </c>
      <c r="AN445">
        <f t="shared" si="128"/>
        <v>7.1587881766831396E-2</v>
      </c>
      <c r="AO445">
        <f t="shared" si="129"/>
        <v>7.4297810355629379E-2</v>
      </c>
      <c r="AP445">
        <f t="shared" si="130"/>
        <v>1</v>
      </c>
      <c r="AQ445">
        <f t="shared" si="131"/>
        <v>1</v>
      </c>
      <c r="AR445">
        <f t="shared" si="132"/>
        <v>0</v>
      </c>
      <c r="AS445">
        <f t="shared" si="133"/>
        <v>1</v>
      </c>
      <c r="AT445">
        <f t="shared" si="134"/>
        <v>1</v>
      </c>
      <c r="AU445">
        <f t="shared" si="135"/>
        <v>0</v>
      </c>
      <c r="AV445">
        <f t="shared" si="136"/>
        <v>1</v>
      </c>
      <c r="AW445">
        <f t="shared" si="137"/>
        <v>0</v>
      </c>
      <c r="AX445">
        <f t="shared" si="138"/>
        <v>1</v>
      </c>
      <c r="AY445">
        <f t="shared" si="139"/>
        <v>6</v>
      </c>
    </row>
    <row r="446" spans="1:51" x14ac:dyDescent="0.3">
      <c r="A446" s="1" t="s">
        <v>440</v>
      </c>
      <c r="B446" s="2">
        <v>114710474</v>
      </c>
      <c r="C446" s="3" t="s">
        <v>5338</v>
      </c>
      <c r="D446" s="5">
        <v>10.75</v>
      </c>
      <c r="E446" s="5">
        <v>58.496243249999999</v>
      </c>
      <c r="F446" s="3" t="s">
        <v>4480</v>
      </c>
      <c r="G446" s="3" t="s">
        <v>4491</v>
      </c>
      <c r="H446" s="3" t="s">
        <v>4492</v>
      </c>
      <c r="I446" s="3" t="s">
        <v>4493</v>
      </c>
      <c r="J446" s="3" t="s">
        <v>4494</v>
      </c>
      <c r="K446" s="6" t="s">
        <v>4474</v>
      </c>
      <c r="L446" s="6" t="s">
        <v>4474</v>
      </c>
      <c r="M446" s="6" t="s">
        <v>4474</v>
      </c>
      <c r="N446" s="6" t="s">
        <v>4474</v>
      </c>
      <c r="O446" s="6">
        <v>-21.539000000000001</v>
      </c>
      <c r="P446" s="6">
        <v>-21.539000000000001</v>
      </c>
      <c r="Q446" s="6">
        <v>1863.6669999999999</v>
      </c>
      <c r="R446" s="6">
        <v>1276.287</v>
      </c>
      <c r="S446" s="6">
        <v>-361.24599999999998</v>
      </c>
      <c r="T446" s="6">
        <v>-361.17</v>
      </c>
      <c r="U446" s="6" t="s">
        <v>4474</v>
      </c>
      <c r="V446" s="6" t="s">
        <v>4474</v>
      </c>
      <c r="W446" s="6">
        <v>39045.665000000001</v>
      </c>
      <c r="X446" s="6">
        <v>61930.574000000001</v>
      </c>
      <c r="Y446" s="6">
        <v>292.29399999999998</v>
      </c>
      <c r="Z446" s="6">
        <v>355.41300000000001</v>
      </c>
      <c r="AA446" s="6">
        <v>601</v>
      </c>
      <c r="AB446" s="6">
        <v>266</v>
      </c>
      <c r="AC446" s="6">
        <v>5441511</v>
      </c>
      <c r="AD446" s="6">
        <v>7732500</v>
      </c>
      <c r="AF446">
        <f t="shared" si="120"/>
        <v>4.773044587664213E-2</v>
      </c>
      <c r="AG446">
        <f t="shared" si="121"/>
        <v>2.0608350893050013E-2</v>
      </c>
      <c r="AH446" t="e">
        <f t="shared" si="122"/>
        <v>#VALUE!</v>
      </c>
      <c r="AI446" t="e">
        <f t="shared" si="123"/>
        <v>#VALUE!</v>
      </c>
      <c r="AJ446">
        <f t="shared" si="124"/>
        <v>0.48634608985024957</v>
      </c>
      <c r="AK446">
        <f t="shared" si="125"/>
        <v>1.336139097744361</v>
      </c>
      <c r="AL446" t="e">
        <f t="shared" si="126"/>
        <v>#VALUE!</v>
      </c>
      <c r="AM446" t="e">
        <f t="shared" si="127"/>
        <v>#VALUE!</v>
      </c>
      <c r="AN446" t="e">
        <f t="shared" si="128"/>
        <v>#VALUE!</v>
      </c>
      <c r="AO446" t="e">
        <f t="shared" si="129"/>
        <v>#VALUE!</v>
      </c>
      <c r="AP446">
        <f t="shared" si="130"/>
        <v>1</v>
      </c>
      <c r="AQ446">
        <f t="shared" si="131"/>
        <v>0</v>
      </c>
      <c r="AR446">
        <f t="shared" si="132"/>
        <v>1</v>
      </c>
      <c r="AS446">
        <f t="shared" si="133"/>
        <v>0</v>
      </c>
      <c r="AT446">
        <f t="shared" si="134"/>
        <v>0</v>
      </c>
      <c r="AU446">
        <f t="shared" si="135"/>
        <v>0</v>
      </c>
      <c r="AV446">
        <f t="shared" si="136"/>
        <v>0</v>
      </c>
      <c r="AW446">
        <f t="shared" si="137"/>
        <v>0</v>
      </c>
      <c r="AX446">
        <f t="shared" si="138"/>
        <v>1</v>
      </c>
      <c r="AY446">
        <f t="shared" si="139"/>
        <v>3</v>
      </c>
    </row>
    <row r="447" spans="1:51" x14ac:dyDescent="0.3">
      <c r="A447" s="1" t="s">
        <v>441</v>
      </c>
      <c r="B447" s="2">
        <v>115758387</v>
      </c>
      <c r="C447" s="3" t="s">
        <v>5337</v>
      </c>
      <c r="D447" s="5">
        <v>30.12</v>
      </c>
      <c r="E447" s="5">
        <v>3379.48665024</v>
      </c>
      <c r="F447" s="3" t="s">
        <v>4559</v>
      </c>
      <c r="G447" s="3" t="s">
        <v>4626</v>
      </c>
      <c r="H447" s="3" t="s">
        <v>4626</v>
      </c>
      <c r="I447" s="3" t="s">
        <v>4627</v>
      </c>
      <c r="J447" s="3" t="s">
        <v>4814</v>
      </c>
      <c r="K447" s="6">
        <v>3028665.722909655</v>
      </c>
      <c r="L447" s="6">
        <v>2907719.7876578155</v>
      </c>
      <c r="M447" s="6">
        <v>112537.13930053159</v>
      </c>
      <c r="N447" s="6">
        <v>103384.57357228571</v>
      </c>
      <c r="O447" s="6">
        <v>77053.075439174019</v>
      </c>
      <c r="P447" s="6">
        <v>70759.898020201625</v>
      </c>
      <c r="Q447" s="6">
        <v>14801.320732180993</v>
      </c>
      <c r="R447" s="6">
        <v>-19519.302081042944</v>
      </c>
      <c r="S447" s="6">
        <v>202772.12266945874</v>
      </c>
      <c r="T447" s="6">
        <v>197231.82314254879</v>
      </c>
      <c r="U447" s="6">
        <v>4507.7032278490715</v>
      </c>
      <c r="V447" s="6">
        <v>6171.3716409658473</v>
      </c>
      <c r="W447" s="6">
        <v>1066690.9057484413</v>
      </c>
      <c r="X447" s="6">
        <v>1072647.0475533586</v>
      </c>
      <c r="Y447" s="6">
        <v>409148.99375469168</v>
      </c>
      <c r="Z447" s="6">
        <v>410218.9085773406</v>
      </c>
      <c r="AA447" s="6">
        <v>518350.02323479403</v>
      </c>
      <c r="AB447" s="6">
        <v>518758.97065344127</v>
      </c>
      <c r="AC447" s="6">
        <v>112200640</v>
      </c>
      <c r="AD447" s="6">
        <v>112200640</v>
      </c>
      <c r="AF447">
        <f t="shared" si="120"/>
        <v>1.3875922868017403E-2</v>
      </c>
      <c r="AG447">
        <f t="shared" si="121"/>
        <v>-1.8197320475141623E-2</v>
      </c>
      <c r="AH447">
        <f t="shared" si="122"/>
        <v>4.2258757467199476E-3</v>
      </c>
      <c r="AI447">
        <f t="shared" si="123"/>
        <v>5.7534038387019879E-3</v>
      </c>
      <c r="AJ447">
        <f t="shared" si="124"/>
        <v>0.78932955611996147</v>
      </c>
      <c r="AK447">
        <f t="shared" si="125"/>
        <v>0.79076976357752238</v>
      </c>
      <c r="AL447">
        <f t="shared" si="126"/>
        <v>2.5441261099342694E-2</v>
      </c>
      <c r="AM447">
        <f t="shared" si="127"/>
        <v>2.4335184676512148E-2</v>
      </c>
      <c r="AN447">
        <f t="shared" si="128"/>
        <v>2.8393095943614504</v>
      </c>
      <c r="AO447">
        <f t="shared" si="129"/>
        <v>2.7107889722813705</v>
      </c>
      <c r="AP447">
        <f t="shared" si="130"/>
        <v>1</v>
      </c>
      <c r="AQ447">
        <f t="shared" si="131"/>
        <v>1</v>
      </c>
      <c r="AR447">
        <f t="shared" si="132"/>
        <v>1</v>
      </c>
      <c r="AS447">
        <f t="shared" si="133"/>
        <v>1</v>
      </c>
      <c r="AT447">
        <f t="shared" si="134"/>
        <v>1</v>
      </c>
      <c r="AU447">
        <f t="shared" si="135"/>
        <v>0</v>
      </c>
      <c r="AV447">
        <f t="shared" si="136"/>
        <v>1</v>
      </c>
      <c r="AW447">
        <f t="shared" si="137"/>
        <v>1</v>
      </c>
      <c r="AX447">
        <f t="shared" si="138"/>
        <v>0</v>
      </c>
      <c r="AY447">
        <f t="shared" si="139"/>
        <v>7</v>
      </c>
    </row>
    <row r="448" spans="1:51" x14ac:dyDescent="0.3">
      <c r="A448" s="1" t="s">
        <v>442</v>
      </c>
      <c r="B448" s="2">
        <v>4087496</v>
      </c>
      <c r="C448" s="3" t="s">
        <v>5338</v>
      </c>
      <c r="D448" s="5">
        <v>11.01</v>
      </c>
      <c r="E448" s="5">
        <v>187.69819373999999</v>
      </c>
      <c r="F448" s="3" t="s">
        <v>4480</v>
      </c>
      <c r="G448" s="3" t="s">
        <v>4481</v>
      </c>
      <c r="H448" s="3" t="s">
        <v>4481</v>
      </c>
      <c r="I448" s="3" t="s">
        <v>4482</v>
      </c>
      <c r="J448" s="3" t="s">
        <v>4484</v>
      </c>
      <c r="K448" s="6">
        <v>98902</v>
      </c>
      <c r="L448" s="6">
        <v>99816</v>
      </c>
      <c r="M448" s="6" t="s">
        <v>4474</v>
      </c>
      <c r="N448" s="6" t="s">
        <v>4474</v>
      </c>
      <c r="O448" s="6">
        <v>133625</v>
      </c>
      <c r="P448" s="6">
        <v>131496</v>
      </c>
      <c r="Q448" s="6">
        <v>21413</v>
      </c>
      <c r="R448" s="6">
        <v>21456</v>
      </c>
      <c r="S448" s="6">
        <v>60608</v>
      </c>
      <c r="T448" s="6">
        <v>27050</v>
      </c>
      <c r="U448" s="6">
        <v>62942</v>
      </c>
      <c r="V448" s="6">
        <v>33524</v>
      </c>
      <c r="W448" s="6">
        <v>3613770</v>
      </c>
      <c r="X448" s="6">
        <v>3793941</v>
      </c>
      <c r="Y448" s="6" t="s">
        <v>4474</v>
      </c>
      <c r="Z448" s="6" t="s">
        <v>4474</v>
      </c>
      <c r="AA448" s="6" t="s">
        <v>4474</v>
      </c>
      <c r="AB448" s="6" t="s">
        <v>4474</v>
      </c>
      <c r="AC448" s="6">
        <v>17047974</v>
      </c>
      <c r="AD448" s="6">
        <v>17029354</v>
      </c>
      <c r="AF448">
        <f t="shared" si="120"/>
        <v>5.9253909352283071E-3</v>
      </c>
      <c r="AG448">
        <f t="shared" si="121"/>
        <v>5.6553330692280142E-3</v>
      </c>
      <c r="AH448">
        <f t="shared" si="122"/>
        <v>1.7417267839403172E-2</v>
      </c>
      <c r="AI448">
        <f t="shared" si="123"/>
        <v>8.8361943425055902E-3</v>
      </c>
      <c r="AJ448" t="e">
        <f t="shared" si="124"/>
        <v>#VALUE!</v>
      </c>
      <c r="AK448" t="e">
        <f t="shared" si="125"/>
        <v>#VALUE!</v>
      </c>
      <c r="AL448">
        <f t="shared" si="126"/>
        <v>1.3510849123374653</v>
      </c>
      <c r="AM448">
        <f t="shared" si="127"/>
        <v>1.3173839865352248</v>
      </c>
      <c r="AN448">
        <f t="shared" si="128"/>
        <v>2.7368094815109982E-2</v>
      </c>
      <c r="AO448">
        <f t="shared" si="129"/>
        <v>2.6309317936151353E-2</v>
      </c>
      <c r="AP448">
        <f t="shared" si="130"/>
        <v>1</v>
      </c>
      <c r="AQ448">
        <f t="shared" si="131"/>
        <v>1</v>
      </c>
      <c r="AR448">
        <f t="shared" si="132"/>
        <v>1</v>
      </c>
      <c r="AS448">
        <f t="shared" si="133"/>
        <v>1</v>
      </c>
      <c r="AT448">
        <f t="shared" si="134"/>
        <v>0</v>
      </c>
      <c r="AU448">
        <f t="shared" si="135"/>
        <v>0</v>
      </c>
      <c r="AV448">
        <f t="shared" si="136"/>
        <v>1</v>
      </c>
      <c r="AW448">
        <f t="shared" si="137"/>
        <v>1</v>
      </c>
      <c r="AX448">
        <f t="shared" si="138"/>
        <v>0</v>
      </c>
      <c r="AY448">
        <f t="shared" si="139"/>
        <v>6</v>
      </c>
    </row>
    <row r="449" spans="1:51" x14ac:dyDescent="0.3">
      <c r="A449" s="1" t="s">
        <v>443</v>
      </c>
      <c r="B449" s="2">
        <v>4988905</v>
      </c>
      <c r="C449" s="3" t="s">
        <v>5335</v>
      </c>
      <c r="D449" s="5">
        <v>105.44</v>
      </c>
      <c r="E449" s="5">
        <v>6525.4690329599998</v>
      </c>
      <c r="F449" s="3" t="s">
        <v>4485</v>
      </c>
      <c r="G449" s="3" t="s">
        <v>4486</v>
      </c>
      <c r="H449" s="3" t="s">
        <v>4590</v>
      </c>
      <c r="I449" s="3" t="s">
        <v>4590</v>
      </c>
      <c r="J449" s="3" t="s">
        <v>4815</v>
      </c>
      <c r="K449" s="6">
        <v>9659100</v>
      </c>
      <c r="L449" s="6">
        <v>9470800</v>
      </c>
      <c r="M449" s="6">
        <v>889900</v>
      </c>
      <c r="N449" s="6">
        <v>874100</v>
      </c>
      <c r="O449" s="6">
        <v>694900</v>
      </c>
      <c r="P449" s="6">
        <v>688100</v>
      </c>
      <c r="Q449" s="6">
        <v>373200</v>
      </c>
      <c r="R449" s="6">
        <v>389200</v>
      </c>
      <c r="S449" s="6">
        <v>321700</v>
      </c>
      <c r="T449" s="6">
        <v>239900</v>
      </c>
      <c r="U449" s="6">
        <v>2921200</v>
      </c>
      <c r="V449" s="6">
        <v>2950000</v>
      </c>
      <c r="W449" s="6">
        <v>7419500</v>
      </c>
      <c r="X449" s="6">
        <v>7336900</v>
      </c>
      <c r="Y449" s="6">
        <v>3700300</v>
      </c>
      <c r="Z449" s="6">
        <v>3790200</v>
      </c>
      <c r="AA449" s="6">
        <v>1935500</v>
      </c>
      <c r="AB449" s="6">
        <v>1995500</v>
      </c>
      <c r="AC449" s="6">
        <v>61900000</v>
      </c>
      <c r="AD449" s="6">
        <v>61900000</v>
      </c>
      <c r="AF449">
        <f t="shared" si="120"/>
        <v>5.0299885437024058E-2</v>
      </c>
      <c r="AG449">
        <f t="shared" si="121"/>
        <v>5.3046927176327877E-2</v>
      </c>
      <c r="AH449">
        <f t="shared" si="122"/>
        <v>0.3937192533189568</v>
      </c>
      <c r="AI449">
        <f t="shared" si="123"/>
        <v>0.4020771715574698</v>
      </c>
      <c r="AJ449">
        <f t="shared" si="124"/>
        <v>1.9118057349522086</v>
      </c>
      <c r="AK449">
        <f t="shared" si="125"/>
        <v>1.8993735905788023</v>
      </c>
      <c r="AL449">
        <f t="shared" si="126"/>
        <v>7.1942520524686568E-2</v>
      </c>
      <c r="AM449">
        <f t="shared" si="127"/>
        <v>7.2654897157579085E-2</v>
      </c>
      <c r="AN449">
        <f t="shared" si="128"/>
        <v>1.3018532246108228</v>
      </c>
      <c r="AO449">
        <f t="shared" si="129"/>
        <v>1.2908449072496559</v>
      </c>
      <c r="AP449">
        <f t="shared" si="130"/>
        <v>1</v>
      </c>
      <c r="AQ449">
        <f t="shared" si="131"/>
        <v>1</v>
      </c>
      <c r="AR449">
        <f t="shared" si="132"/>
        <v>0</v>
      </c>
      <c r="AS449">
        <f t="shared" si="133"/>
        <v>0</v>
      </c>
      <c r="AT449">
        <f t="shared" si="134"/>
        <v>1</v>
      </c>
      <c r="AU449">
        <f t="shared" si="135"/>
        <v>1</v>
      </c>
      <c r="AV449">
        <f t="shared" si="136"/>
        <v>0</v>
      </c>
      <c r="AW449">
        <f t="shared" si="137"/>
        <v>1</v>
      </c>
      <c r="AX449">
        <f t="shared" si="138"/>
        <v>0</v>
      </c>
      <c r="AY449">
        <f t="shared" si="139"/>
        <v>5</v>
      </c>
    </row>
    <row r="450" spans="1:51" x14ac:dyDescent="0.3">
      <c r="A450" s="1" t="s">
        <v>444</v>
      </c>
      <c r="B450" s="2">
        <v>10653429</v>
      </c>
      <c r="C450" s="3" t="s">
        <v>5335</v>
      </c>
      <c r="D450" s="5">
        <v>25.54</v>
      </c>
      <c r="E450" s="5">
        <v>2032.78634594</v>
      </c>
      <c r="F450" s="3" t="s">
        <v>4470</v>
      </c>
      <c r="G450" s="3" t="s">
        <v>4471</v>
      </c>
      <c r="H450" s="3" t="s">
        <v>4489</v>
      </c>
      <c r="I450" s="3" t="s">
        <v>4489</v>
      </c>
      <c r="J450" s="3" t="s">
        <v>4495</v>
      </c>
      <c r="K450" s="6">
        <v>349643</v>
      </c>
      <c r="L450" s="6">
        <v>352567</v>
      </c>
      <c r="M450" s="6">
        <v>-160829</v>
      </c>
      <c r="N450" s="6">
        <v>-162880</v>
      </c>
      <c r="O450" s="6">
        <v>-182673</v>
      </c>
      <c r="P450" s="6">
        <v>-184436</v>
      </c>
      <c r="Q450" s="6">
        <v>-143591</v>
      </c>
      <c r="R450" s="6">
        <v>-143011</v>
      </c>
      <c r="S450" s="6">
        <v>-135808</v>
      </c>
      <c r="T450" s="6">
        <v>-137467</v>
      </c>
      <c r="U450" s="6" t="s">
        <v>4474</v>
      </c>
      <c r="V450" s="6" t="s">
        <v>4474</v>
      </c>
      <c r="W450" s="6">
        <v>1171367</v>
      </c>
      <c r="X450" s="6">
        <v>1261266</v>
      </c>
      <c r="Y450" s="6">
        <v>945534</v>
      </c>
      <c r="Z450" s="6">
        <v>1029440</v>
      </c>
      <c r="AA450" s="6">
        <v>166244</v>
      </c>
      <c r="AB450" s="6">
        <v>177333</v>
      </c>
      <c r="AC450" s="6">
        <v>79345517</v>
      </c>
      <c r="AD450" s="6">
        <v>79027868</v>
      </c>
      <c r="AF450">
        <f t="shared" si="120"/>
        <v>-0.12258412606808967</v>
      </c>
      <c r="AG450">
        <f t="shared" si="121"/>
        <v>-0.113386866846486</v>
      </c>
      <c r="AH450" t="e">
        <f t="shared" si="122"/>
        <v>#VALUE!</v>
      </c>
      <c r="AI450" t="e">
        <f t="shared" si="123"/>
        <v>#VALUE!</v>
      </c>
      <c r="AJ450">
        <f t="shared" si="124"/>
        <v>5.6876278241620755</v>
      </c>
      <c r="AK450">
        <f t="shared" si="125"/>
        <v>5.80512369384153</v>
      </c>
      <c r="AL450">
        <f t="shared" si="126"/>
        <v>-0.52245576202011768</v>
      </c>
      <c r="AM450">
        <f t="shared" si="127"/>
        <v>-0.5231232645142625</v>
      </c>
      <c r="AN450">
        <f t="shared" si="128"/>
        <v>0.2984914207076006</v>
      </c>
      <c r="AO450">
        <f t="shared" si="129"/>
        <v>0.27953421403573869</v>
      </c>
      <c r="AP450">
        <f t="shared" si="130"/>
        <v>0</v>
      </c>
      <c r="AQ450">
        <f t="shared" si="131"/>
        <v>0</v>
      </c>
      <c r="AR450">
        <f t="shared" si="132"/>
        <v>0</v>
      </c>
      <c r="AS450">
        <f t="shared" si="133"/>
        <v>1</v>
      </c>
      <c r="AT450">
        <f t="shared" si="134"/>
        <v>0</v>
      </c>
      <c r="AU450">
        <f t="shared" si="135"/>
        <v>0</v>
      </c>
      <c r="AV450">
        <f t="shared" si="136"/>
        <v>1</v>
      </c>
      <c r="AW450">
        <f t="shared" si="137"/>
        <v>1</v>
      </c>
      <c r="AX450">
        <f t="shared" si="138"/>
        <v>0</v>
      </c>
      <c r="AY450">
        <f t="shared" si="139"/>
        <v>3</v>
      </c>
    </row>
    <row r="451" spans="1:51" x14ac:dyDescent="0.3">
      <c r="A451" s="1" t="s">
        <v>445</v>
      </c>
      <c r="B451" s="2">
        <v>4121707</v>
      </c>
      <c r="C451" s="3" t="s">
        <v>5336</v>
      </c>
      <c r="D451" s="7">
        <v>8.64</v>
      </c>
      <c r="E451" s="5">
        <v>15.308585280000001</v>
      </c>
      <c r="F451" s="3" t="s">
        <v>4665</v>
      </c>
      <c r="G451" s="3" t="s">
        <v>4666</v>
      </c>
      <c r="H451" s="3" t="s">
        <v>4679</v>
      </c>
      <c r="I451" s="3" t="s">
        <v>4680</v>
      </c>
      <c r="J451" s="3" t="s">
        <v>4816</v>
      </c>
      <c r="K451" s="6">
        <v>238754.777</v>
      </c>
      <c r="L451" s="6">
        <v>240684.41800000001</v>
      </c>
      <c r="M451" s="6">
        <v>16621.347000000002</v>
      </c>
      <c r="N451" s="6">
        <v>18183.415000000001</v>
      </c>
      <c r="O451" s="6">
        <v>8983.3559999999998</v>
      </c>
      <c r="P451" s="6">
        <v>10131.886</v>
      </c>
      <c r="Q451" s="6">
        <v>2555.268</v>
      </c>
      <c r="R451" s="6">
        <v>-61420.993999999999</v>
      </c>
      <c r="S451" s="6">
        <v>-1915.0060000000001</v>
      </c>
      <c r="T451" s="6">
        <v>-2146.4340000000002</v>
      </c>
      <c r="U451" s="6">
        <v>265209.92599999998</v>
      </c>
      <c r="V451" s="6">
        <v>264874.288</v>
      </c>
      <c r="W451" s="6">
        <v>571478.78700000001</v>
      </c>
      <c r="X451" s="6">
        <v>573168.18299999996</v>
      </c>
      <c r="Y451" s="6">
        <v>87575.361999999994</v>
      </c>
      <c r="Z451" s="6">
        <v>88422.748999999996</v>
      </c>
      <c r="AA451" s="6">
        <v>54693</v>
      </c>
      <c r="AB451" s="6">
        <v>49922</v>
      </c>
      <c r="AC451" s="6">
        <v>1535579</v>
      </c>
      <c r="AD451" s="6">
        <v>1522968</v>
      </c>
      <c r="AF451">
        <f t="shared" si="120"/>
        <v>4.4713260721609251E-3</v>
      </c>
      <c r="AG451">
        <f t="shared" si="121"/>
        <v>-0.10716050859368795</v>
      </c>
      <c r="AH451">
        <f t="shared" si="122"/>
        <v>0.46407658872559338</v>
      </c>
      <c r="AI451">
        <f t="shared" si="123"/>
        <v>0.46212315312694185</v>
      </c>
      <c r="AJ451">
        <f t="shared" si="124"/>
        <v>1.6012170113177189</v>
      </c>
      <c r="AK451">
        <f t="shared" si="125"/>
        <v>1.7712180802051198</v>
      </c>
      <c r="AL451">
        <f t="shared" si="126"/>
        <v>3.7625869156955129E-2</v>
      </c>
      <c r="AM451">
        <f t="shared" si="127"/>
        <v>4.2096144337852401E-2</v>
      </c>
      <c r="AN451">
        <f t="shared" si="128"/>
        <v>0.41778414602815345</v>
      </c>
      <c r="AO451">
        <f t="shared" si="129"/>
        <v>0.41991936248143075</v>
      </c>
      <c r="AP451">
        <f t="shared" si="130"/>
        <v>1</v>
      </c>
      <c r="AQ451">
        <f t="shared" si="131"/>
        <v>0</v>
      </c>
      <c r="AR451">
        <f t="shared" si="132"/>
        <v>1</v>
      </c>
      <c r="AS451">
        <f t="shared" si="133"/>
        <v>0</v>
      </c>
      <c r="AT451">
        <f t="shared" si="134"/>
        <v>0</v>
      </c>
      <c r="AU451">
        <f t="shared" si="135"/>
        <v>0</v>
      </c>
      <c r="AV451">
        <f t="shared" si="136"/>
        <v>0</v>
      </c>
      <c r="AW451">
        <f t="shared" si="137"/>
        <v>0</v>
      </c>
      <c r="AX451">
        <f t="shared" si="138"/>
        <v>0</v>
      </c>
      <c r="AY451">
        <f t="shared" si="139"/>
        <v>2</v>
      </c>
    </row>
    <row r="452" spans="1:51" x14ac:dyDescent="0.3">
      <c r="A452" s="1" t="s">
        <v>446</v>
      </c>
      <c r="B452" s="2">
        <v>4089273</v>
      </c>
      <c r="C452" s="3" t="s">
        <v>5337</v>
      </c>
      <c r="D452" s="5">
        <v>26.12</v>
      </c>
      <c r="E452" s="5">
        <v>796.22222880000004</v>
      </c>
      <c r="F452" s="3" t="s">
        <v>4475</v>
      </c>
      <c r="G452" s="3" t="s">
        <v>4548</v>
      </c>
      <c r="H452" s="3" t="s">
        <v>4810</v>
      </c>
      <c r="I452" s="3" t="s">
        <v>4817</v>
      </c>
      <c r="J452" s="3" t="s">
        <v>4818</v>
      </c>
      <c r="K452" s="6">
        <v>2330197</v>
      </c>
      <c r="L452" s="6">
        <v>2169445</v>
      </c>
      <c r="M452" s="6">
        <v>159889</v>
      </c>
      <c r="N452" s="6">
        <v>160520</v>
      </c>
      <c r="O452" s="6">
        <v>145022</v>
      </c>
      <c r="P452" s="6">
        <v>147064</v>
      </c>
      <c r="Q452" s="6">
        <v>140175</v>
      </c>
      <c r="R452" s="6">
        <v>143865</v>
      </c>
      <c r="S452" s="6">
        <v>-137545</v>
      </c>
      <c r="T452" s="6">
        <v>-240756</v>
      </c>
      <c r="U452" s="6">
        <v>1025349</v>
      </c>
      <c r="V452" s="6">
        <v>1069408</v>
      </c>
      <c r="W452" s="6">
        <v>2591527</v>
      </c>
      <c r="X452" s="6">
        <v>2594546</v>
      </c>
      <c r="Y452" s="6">
        <v>2348673</v>
      </c>
      <c r="Z452" s="6">
        <v>2346601</v>
      </c>
      <c r="AA452" s="6">
        <v>252781</v>
      </c>
      <c r="AB452" s="6">
        <v>254644</v>
      </c>
      <c r="AC452" s="6">
        <v>30328011</v>
      </c>
      <c r="AD452" s="6">
        <v>29857535</v>
      </c>
      <c r="AF452">
        <f t="shared" si="120"/>
        <v>5.40897316524196E-2</v>
      </c>
      <c r="AG452">
        <f t="shared" si="121"/>
        <v>5.5449007263698544E-2</v>
      </c>
      <c r="AH452">
        <f t="shared" si="122"/>
        <v>0.39565437674390425</v>
      </c>
      <c r="AI452">
        <f t="shared" si="123"/>
        <v>0.41217538636817386</v>
      </c>
      <c r="AJ452">
        <f t="shared" si="124"/>
        <v>9.2913351873756334</v>
      </c>
      <c r="AK452">
        <f t="shared" si="125"/>
        <v>9.2152220354691252</v>
      </c>
      <c r="AL452">
        <f t="shared" si="126"/>
        <v>6.2235939708101935E-2</v>
      </c>
      <c r="AM452">
        <f t="shared" si="127"/>
        <v>6.778876625127625E-2</v>
      </c>
      <c r="AN452">
        <f t="shared" si="128"/>
        <v>0.8991598389675276</v>
      </c>
      <c r="AO452">
        <f t="shared" si="129"/>
        <v>0.83615592092026891</v>
      </c>
      <c r="AP452">
        <f t="shared" si="130"/>
        <v>1</v>
      </c>
      <c r="AQ452">
        <f t="shared" si="131"/>
        <v>0</v>
      </c>
      <c r="AR452">
        <f t="shared" si="132"/>
        <v>0</v>
      </c>
      <c r="AS452">
        <f t="shared" si="133"/>
        <v>0</v>
      </c>
      <c r="AT452">
        <f t="shared" si="134"/>
        <v>1</v>
      </c>
      <c r="AU452">
        <f t="shared" si="135"/>
        <v>1</v>
      </c>
      <c r="AV452">
        <f t="shared" si="136"/>
        <v>0</v>
      </c>
      <c r="AW452">
        <f t="shared" si="137"/>
        <v>1</v>
      </c>
      <c r="AX452">
        <f t="shared" si="138"/>
        <v>0</v>
      </c>
      <c r="AY452">
        <f t="shared" si="139"/>
        <v>4</v>
      </c>
    </row>
    <row r="453" spans="1:51" x14ac:dyDescent="0.3">
      <c r="A453" s="1" t="s">
        <v>447</v>
      </c>
      <c r="B453" s="2">
        <v>4133271</v>
      </c>
      <c r="C453" s="3" t="s">
        <v>5337</v>
      </c>
      <c r="D453" s="5">
        <v>236.19</v>
      </c>
      <c r="E453" s="5">
        <v>68496.936141059996</v>
      </c>
      <c r="F453" s="3" t="s">
        <v>4470</v>
      </c>
      <c r="G453" s="3" t="s">
        <v>4512</v>
      </c>
      <c r="H453" s="3" t="s">
        <v>4513</v>
      </c>
      <c r="I453" s="3" t="s">
        <v>4514</v>
      </c>
      <c r="J453" s="3" t="s">
        <v>4515</v>
      </c>
      <c r="K453" s="6">
        <v>20178000</v>
      </c>
      <c r="L453" s="6">
        <v>19828000</v>
      </c>
      <c r="M453" s="6">
        <v>5164000</v>
      </c>
      <c r="N453" s="6">
        <v>5109000</v>
      </c>
      <c r="O453" s="6">
        <v>2878000</v>
      </c>
      <c r="P453" s="6">
        <v>2822000</v>
      </c>
      <c r="Q453" s="6">
        <v>1705000</v>
      </c>
      <c r="R453" s="6">
        <v>1413000</v>
      </c>
      <c r="S453" s="6">
        <v>3798000</v>
      </c>
      <c r="T453" s="6">
        <v>3944000</v>
      </c>
      <c r="U453" s="6">
        <v>17940000</v>
      </c>
      <c r="V453" s="6">
        <v>18131000</v>
      </c>
      <c r="W453" s="6">
        <v>57286000</v>
      </c>
      <c r="X453" s="6">
        <v>55582000</v>
      </c>
      <c r="Y453" s="6">
        <v>10468000</v>
      </c>
      <c r="Z453" s="6">
        <v>12207000</v>
      </c>
      <c r="AA453" s="6">
        <v>8956000</v>
      </c>
      <c r="AB453" s="6">
        <v>6605000</v>
      </c>
      <c r="AC453" s="6">
        <v>289101319</v>
      </c>
      <c r="AD453" s="6">
        <v>289042418</v>
      </c>
      <c r="AF453">
        <f t="shared" si="120"/>
        <v>2.9762943825716578E-2</v>
      </c>
      <c r="AG453">
        <f t="shared" si="121"/>
        <v>2.5421899175992229E-2</v>
      </c>
      <c r="AH453">
        <f t="shared" si="122"/>
        <v>0.31316552037146944</v>
      </c>
      <c r="AI453">
        <f t="shared" si="123"/>
        <v>0.3262027275017092</v>
      </c>
      <c r="AJ453">
        <f t="shared" si="124"/>
        <v>1.1688253684680661</v>
      </c>
      <c r="AK453">
        <f t="shared" si="125"/>
        <v>1.8481453444360334</v>
      </c>
      <c r="AL453">
        <f t="shared" si="126"/>
        <v>0.14263058776885718</v>
      </c>
      <c r="AM453">
        <f t="shared" si="127"/>
        <v>0.14232398628202542</v>
      </c>
      <c r="AN453">
        <f t="shared" si="128"/>
        <v>0.3522326571937297</v>
      </c>
      <c r="AO453">
        <f t="shared" si="129"/>
        <v>0.35673419452340688</v>
      </c>
      <c r="AP453">
        <f t="shared" si="130"/>
        <v>1</v>
      </c>
      <c r="AQ453">
        <f t="shared" si="131"/>
        <v>1</v>
      </c>
      <c r="AR453">
        <f t="shared" si="132"/>
        <v>1</v>
      </c>
      <c r="AS453">
        <f t="shared" si="133"/>
        <v>1</v>
      </c>
      <c r="AT453">
        <f t="shared" si="134"/>
        <v>1</v>
      </c>
      <c r="AU453">
        <f t="shared" si="135"/>
        <v>0</v>
      </c>
      <c r="AV453">
        <f t="shared" si="136"/>
        <v>1</v>
      </c>
      <c r="AW453">
        <f t="shared" si="137"/>
        <v>0</v>
      </c>
      <c r="AX453">
        <f t="shared" si="138"/>
        <v>0</v>
      </c>
      <c r="AY453">
        <f t="shared" si="139"/>
        <v>6</v>
      </c>
    </row>
    <row r="454" spans="1:51" x14ac:dyDescent="0.3">
      <c r="A454" s="1" t="s">
        <v>448</v>
      </c>
      <c r="B454" s="2">
        <v>4810824</v>
      </c>
      <c r="C454" s="3" t="s">
        <v>5335</v>
      </c>
      <c r="D454" s="5">
        <v>184.61</v>
      </c>
      <c r="E454" s="5">
        <v>19673.512203260001</v>
      </c>
      <c r="F454" s="3" t="s">
        <v>4470</v>
      </c>
      <c r="G454" s="3" t="s">
        <v>4471</v>
      </c>
      <c r="H454" s="3" t="s">
        <v>4489</v>
      </c>
      <c r="I454" s="3" t="s">
        <v>4489</v>
      </c>
      <c r="J454" s="3" t="s">
        <v>4495</v>
      </c>
      <c r="K454" s="6">
        <v>3264537.6683389409</v>
      </c>
      <c r="L454" s="6">
        <v>3096535</v>
      </c>
      <c r="M454" s="6">
        <v>-774399.36740646651</v>
      </c>
      <c r="N454" s="6">
        <v>-795990</v>
      </c>
      <c r="O454" s="6">
        <v>-863529.69536485814</v>
      </c>
      <c r="P454" s="6">
        <v>-887083</v>
      </c>
      <c r="Q454" s="6">
        <v>-832298.73163927405</v>
      </c>
      <c r="R454" s="6">
        <v>-523695</v>
      </c>
      <c r="S454" s="6">
        <v>-633042.86699330853</v>
      </c>
      <c r="T454" s="6">
        <v>-703948</v>
      </c>
      <c r="U454" s="6">
        <v>187755.7915745955</v>
      </c>
      <c r="V454" s="6">
        <v>185271</v>
      </c>
      <c r="W454" s="6">
        <v>5824493.9767624205</v>
      </c>
      <c r="X454" s="6">
        <v>5712179</v>
      </c>
      <c r="Y454" s="6">
        <v>3910903.1292323046</v>
      </c>
      <c r="Z454" s="6">
        <v>3839022</v>
      </c>
      <c r="AA454" s="6">
        <v>2017800.1283056526</v>
      </c>
      <c r="AB454" s="6">
        <v>1938768</v>
      </c>
      <c r="AC454" s="6">
        <v>106618025</v>
      </c>
      <c r="AD454" s="6">
        <v>106084762</v>
      </c>
      <c r="AF454">
        <f t="shared" ref="AF454:AF517" si="140">Q454/W454</f>
        <v>-0.14289631596492991</v>
      </c>
      <c r="AG454">
        <f t="shared" ref="AG454:AG517" si="141">R454/X454</f>
        <v>-9.1680425280790401E-2</v>
      </c>
      <c r="AH454">
        <f t="shared" ref="AH454:AH517" si="142">U454/W454</f>
        <v>3.2235554251351578E-2</v>
      </c>
      <c r="AI454">
        <f t="shared" ref="AI454:AI517" si="143">V454/X454</f>
        <v>3.24343827460589E-2</v>
      </c>
      <c r="AJ454">
        <f t="shared" ref="AJ454:AJ517" si="144">Y454/AA454</f>
        <v>1.9382014473932516</v>
      </c>
      <c r="AK454">
        <f t="shared" ref="AK454:AK517" si="145">Z454/AB454</f>
        <v>1.9801348072590428</v>
      </c>
      <c r="AL454">
        <f t="shared" ref="AL454:AL517" si="146">O454/K454</f>
        <v>-0.26451822067785741</v>
      </c>
      <c r="AM454">
        <f t="shared" ref="AM454:AM517" si="147">P454/L454</f>
        <v>-0.28647601270452294</v>
      </c>
      <c r="AN454">
        <f t="shared" ref="AN454:AN517" si="148">K454/W454</f>
        <v>0.56048434101970757</v>
      </c>
      <c r="AO454">
        <f t="shared" ref="AO454:AO517" si="149">L454/X454</f>
        <v>0.54209348131422352</v>
      </c>
      <c r="AP454">
        <f t="shared" ref="AP454:AP517" si="150">IF(OR(Q454&lt;0, Q454="NA"), 0, 1)</f>
        <v>0</v>
      </c>
      <c r="AQ454">
        <f t="shared" ref="AQ454:AQ517" si="151">IF(OR(S454&lt;0, S454="NA"), 0, 1)</f>
        <v>0</v>
      </c>
      <c r="AR454">
        <f t="shared" ref="AR454:AR517" si="152">IFERROR(IF((AF454-AG454)&gt;0,1,0),0)</f>
        <v>0</v>
      </c>
      <c r="AS454">
        <f t="shared" ref="AS454:AS517" si="153">IFERROR(IF((S454-Q454)&gt;0,1,0),0)</f>
        <v>1</v>
      </c>
      <c r="AT454">
        <f t="shared" ref="AT454:AT517" si="154">IFERROR(IF((AH454-AI454)&lt;0,1,0),0)</f>
        <v>1</v>
      </c>
      <c r="AU454">
        <f t="shared" ref="AU454:AU517" si="155">IFERROR(IF((AJ454-AK454)&gt;0,1,0),0)</f>
        <v>0</v>
      </c>
      <c r="AV454">
        <f t="shared" ref="AV454:AV517" si="156">IFERROR(IF((AL454-AM454)&gt;0,1,0),0)</f>
        <v>1</v>
      </c>
      <c r="AW454">
        <f t="shared" ref="AW454:AW517" si="157">IFERROR(IF((AN454-AO454)&gt;0,1,0),0)</f>
        <v>1</v>
      </c>
      <c r="AX454">
        <f t="shared" ref="AX454:AX517" si="158">IFERROR(IF((AC454-AD454)&lt;0,1,0),0)</f>
        <v>0</v>
      </c>
      <c r="AY454">
        <f t="shared" ref="AY454:AY517" si="159">SUM(AP454:AX454)</f>
        <v>4</v>
      </c>
    </row>
    <row r="455" spans="1:51" x14ac:dyDescent="0.3">
      <c r="A455" s="1" t="s">
        <v>449</v>
      </c>
      <c r="B455" s="2">
        <v>4963973</v>
      </c>
      <c r="C455" s="3" t="s">
        <v>5335</v>
      </c>
      <c r="D455" s="5">
        <v>83.5</v>
      </c>
      <c r="E455" s="5">
        <v>975.46183682000003</v>
      </c>
      <c r="F455" s="3" t="s">
        <v>4500</v>
      </c>
      <c r="G455" s="3" t="s">
        <v>4574</v>
      </c>
      <c r="H455" s="3" t="s">
        <v>4580</v>
      </c>
      <c r="I455" s="3" t="s">
        <v>4613</v>
      </c>
      <c r="J455" s="3" t="s">
        <v>4819</v>
      </c>
      <c r="K455" s="6">
        <v>524943</v>
      </c>
      <c r="L455" s="6">
        <v>559987</v>
      </c>
      <c r="M455" s="6">
        <v>87122</v>
      </c>
      <c r="N455" s="6">
        <v>100804</v>
      </c>
      <c r="O455" s="6">
        <v>73013</v>
      </c>
      <c r="P455" s="6">
        <v>86940</v>
      </c>
      <c r="Q455" s="6">
        <v>54796</v>
      </c>
      <c r="R455" s="6">
        <v>66164</v>
      </c>
      <c r="S455" s="6">
        <v>92644</v>
      </c>
      <c r="T455" s="6">
        <v>106037</v>
      </c>
      <c r="U455" s="6">
        <v>60000</v>
      </c>
      <c r="V455" s="6">
        <v>60000</v>
      </c>
      <c r="W455" s="6">
        <v>584417</v>
      </c>
      <c r="X455" s="6">
        <v>567604</v>
      </c>
      <c r="Y455" s="6">
        <v>387649</v>
      </c>
      <c r="Z455" s="6">
        <v>376021</v>
      </c>
      <c r="AA455" s="6">
        <v>96887</v>
      </c>
      <c r="AB455" s="6">
        <v>89755</v>
      </c>
      <c r="AC455" s="6">
        <v>12547811</v>
      </c>
      <c r="AD455" s="6">
        <v>12574458</v>
      </c>
      <c r="AF455">
        <f t="shared" si="140"/>
        <v>9.376181733248691E-2</v>
      </c>
      <c r="AG455">
        <f t="shared" si="141"/>
        <v>0.11656718416360702</v>
      </c>
      <c r="AH455">
        <f t="shared" si="142"/>
        <v>0.10266641798578754</v>
      </c>
      <c r="AI455">
        <f t="shared" si="143"/>
        <v>0.10570750029950458</v>
      </c>
      <c r="AJ455">
        <f t="shared" si="144"/>
        <v>4.0010424515156835</v>
      </c>
      <c r="AK455">
        <f t="shared" si="145"/>
        <v>4.189415631441145</v>
      </c>
      <c r="AL455">
        <f t="shared" si="146"/>
        <v>0.13908748187898495</v>
      </c>
      <c r="AM455">
        <f t="shared" si="147"/>
        <v>0.15525360410152378</v>
      </c>
      <c r="AN455">
        <f t="shared" si="148"/>
        <v>0.89823362427855458</v>
      </c>
      <c r="AO455">
        <f t="shared" si="149"/>
        <v>0.98658043283697794</v>
      </c>
      <c r="AP455">
        <f t="shared" si="150"/>
        <v>1</v>
      </c>
      <c r="AQ455">
        <f t="shared" si="151"/>
        <v>1</v>
      </c>
      <c r="AR455">
        <f t="shared" si="152"/>
        <v>0</v>
      </c>
      <c r="AS455">
        <f t="shared" si="153"/>
        <v>1</v>
      </c>
      <c r="AT455">
        <f t="shared" si="154"/>
        <v>1</v>
      </c>
      <c r="AU455">
        <f t="shared" si="155"/>
        <v>0</v>
      </c>
      <c r="AV455">
        <f t="shared" si="156"/>
        <v>0</v>
      </c>
      <c r="AW455">
        <f t="shared" si="157"/>
        <v>0</v>
      </c>
      <c r="AX455">
        <f t="shared" si="158"/>
        <v>1</v>
      </c>
      <c r="AY455">
        <f t="shared" si="159"/>
        <v>5</v>
      </c>
    </row>
    <row r="456" spans="1:51" x14ac:dyDescent="0.3">
      <c r="A456" s="1" t="s">
        <v>450</v>
      </c>
      <c r="B456" s="2">
        <v>4198848</v>
      </c>
      <c r="C456" s="3" t="s">
        <v>5337</v>
      </c>
      <c r="D456" s="5">
        <v>114.06</v>
      </c>
      <c r="E456" s="5">
        <v>4600.7975005799999</v>
      </c>
      <c r="F456" s="3" t="s">
        <v>4500</v>
      </c>
      <c r="G456" s="3" t="s">
        <v>4574</v>
      </c>
      <c r="H456" s="3" t="s">
        <v>4580</v>
      </c>
      <c r="I456" s="3" t="s">
        <v>4613</v>
      </c>
      <c r="J456" s="3" t="s">
        <v>4820</v>
      </c>
      <c r="K456" s="6">
        <v>2346180</v>
      </c>
      <c r="L456" s="6">
        <v>2318061</v>
      </c>
      <c r="M456" s="6">
        <v>360237</v>
      </c>
      <c r="N456" s="6">
        <v>362877</v>
      </c>
      <c r="O456" s="6">
        <v>261038</v>
      </c>
      <c r="P456" s="6">
        <v>269104</v>
      </c>
      <c r="Q456" s="6">
        <v>178541</v>
      </c>
      <c r="R456" s="6">
        <v>197179</v>
      </c>
      <c r="S456" s="6">
        <v>337002</v>
      </c>
      <c r="T456" s="6">
        <v>350603</v>
      </c>
      <c r="U456" s="6">
        <v>1218965</v>
      </c>
      <c r="V456" s="6">
        <v>1164840</v>
      </c>
      <c r="W456" s="6">
        <v>3340451</v>
      </c>
      <c r="X456" s="6">
        <v>3522596</v>
      </c>
      <c r="Y456" s="6">
        <v>1198299</v>
      </c>
      <c r="Z456" s="6">
        <v>1412543</v>
      </c>
      <c r="AA456" s="6">
        <v>579310</v>
      </c>
      <c r="AB456" s="6">
        <v>829655</v>
      </c>
      <c r="AC456" s="6">
        <v>40649000</v>
      </c>
      <c r="AD456" s="6">
        <v>40714000</v>
      </c>
      <c r="AF456">
        <f t="shared" si="140"/>
        <v>5.3448172118076273E-2</v>
      </c>
      <c r="AG456">
        <f t="shared" si="141"/>
        <v>5.5975479447543802E-2</v>
      </c>
      <c r="AH456">
        <f t="shared" si="142"/>
        <v>0.36491030702141719</v>
      </c>
      <c r="AI456">
        <f t="shared" si="143"/>
        <v>0.33067658056728616</v>
      </c>
      <c r="AJ456">
        <f t="shared" si="144"/>
        <v>2.0684935526747337</v>
      </c>
      <c r="AK456">
        <f t="shared" si="145"/>
        <v>1.7025667295442082</v>
      </c>
      <c r="AL456">
        <f t="shared" si="146"/>
        <v>0.11126085807568047</v>
      </c>
      <c r="AM456">
        <f t="shared" si="147"/>
        <v>0.11609012877573109</v>
      </c>
      <c r="AN456">
        <f t="shared" si="148"/>
        <v>0.70235426294233927</v>
      </c>
      <c r="AO456">
        <f t="shared" si="149"/>
        <v>0.65805474144636511</v>
      </c>
      <c r="AP456">
        <f t="shared" si="150"/>
        <v>1</v>
      </c>
      <c r="AQ456">
        <f t="shared" si="151"/>
        <v>1</v>
      </c>
      <c r="AR456">
        <f t="shared" si="152"/>
        <v>0</v>
      </c>
      <c r="AS456">
        <f t="shared" si="153"/>
        <v>1</v>
      </c>
      <c r="AT456">
        <f t="shared" si="154"/>
        <v>0</v>
      </c>
      <c r="AU456">
        <f t="shared" si="155"/>
        <v>1</v>
      </c>
      <c r="AV456">
        <f t="shared" si="156"/>
        <v>0</v>
      </c>
      <c r="AW456">
        <f t="shared" si="157"/>
        <v>1</v>
      </c>
      <c r="AX456">
        <f t="shared" si="158"/>
        <v>1</v>
      </c>
      <c r="AY456">
        <f t="shared" si="159"/>
        <v>6</v>
      </c>
    </row>
    <row r="457" spans="1:51" x14ac:dyDescent="0.3">
      <c r="A457" s="1" t="s">
        <v>451</v>
      </c>
      <c r="B457" s="2">
        <v>105883072</v>
      </c>
      <c r="C457" s="3" t="s">
        <v>5336</v>
      </c>
      <c r="D457" s="5">
        <v>55.56</v>
      </c>
      <c r="E457" s="5">
        <v>1715.65568592</v>
      </c>
      <c r="F457" s="3" t="s">
        <v>4470</v>
      </c>
      <c r="G457" s="3" t="s">
        <v>4471</v>
      </c>
      <c r="H457" s="3" t="s">
        <v>4673</v>
      </c>
      <c r="I457" s="3" t="s">
        <v>4673</v>
      </c>
      <c r="J457" s="3" t="s">
        <v>4544</v>
      </c>
      <c r="K457" s="6" t="s">
        <v>4474</v>
      </c>
      <c r="L457" s="6" t="s">
        <v>4474</v>
      </c>
      <c r="M457" s="6">
        <v>-35298.75</v>
      </c>
      <c r="N457" s="6">
        <v>-36538.5</v>
      </c>
      <c r="O457" s="6">
        <v>-35494</v>
      </c>
      <c r="P457" s="6">
        <v>-36715</v>
      </c>
      <c r="Q457" s="6">
        <v>-33034</v>
      </c>
      <c r="R457" s="6">
        <v>-35290</v>
      </c>
      <c r="S457" s="6" t="s">
        <v>4474</v>
      </c>
      <c r="T457" s="6" t="s">
        <v>4474</v>
      </c>
      <c r="U457" s="6" t="s">
        <v>4474</v>
      </c>
      <c r="V457" s="6" t="s">
        <v>4474</v>
      </c>
      <c r="W457" s="6">
        <v>115821</v>
      </c>
      <c r="X457" s="6">
        <v>118430</v>
      </c>
      <c r="Y457" s="6">
        <v>111268</v>
      </c>
      <c r="Z457" s="6">
        <v>113858</v>
      </c>
      <c r="AA457" s="6">
        <v>3621</v>
      </c>
      <c r="AB457" s="6">
        <v>3837</v>
      </c>
      <c r="AC457" s="6">
        <v>30879332</v>
      </c>
      <c r="AD457" s="6">
        <v>30612359</v>
      </c>
      <c r="AF457">
        <f t="shared" si="140"/>
        <v>-0.28521597983094604</v>
      </c>
      <c r="AG457">
        <f t="shared" si="141"/>
        <v>-0.29798193025415859</v>
      </c>
      <c r="AH457" t="e">
        <f t="shared" si="142"/>
        <v>#VALUE!</v>
      </c>
      <c r="AI457" t="e">
        <f t="shared" si="143"/>
        <v>#VALUE!</v>
      </c>
      <c r="AJ457">
        <f t="shared" si="144"/>
        <v>30.728528030930683</v>
      </c>
      <c r="AK457">
        <f t="shared" si="145"/>
        <v>29.673703414125619</v>
      </c>
      <c r="AL457" t="e">
        <f t="shared" si="146"/>
        <v>#VALUE!</v>
      </c>
      <c r="AM457" t="e">
        <f t="shared" si="147"/>
        <v>#VALUE!</v>
      </c>
      <c r="AN457" t="e">
        <f t="shared" si="148"/>
        <v>#VALUE!</v>
      </c>
      <c r="AO457" t="e">
        <f t="shared" si="149"/>
        <v>#VALUE!</v>
      </c>
      <c r="AP457">
        <f t="shared" si="150"/>
        <v>0</v>
      </c>
      <c r="AQ457">
        <f t="shared" si="151"/>
        <v>0</v>
      </c>
      <c r="AR457">
        <f t="shared" si="152"/>
        <v>1</v>
      </c>
      <c r="AS457">
        <f t="shared" si="153"/>
        <v>0</v>
      </c>
      <c r="AT457">
        <f t="shared" si="154"/>
        <v>0</v>
      </c>
      <c r="AU457">
        <f t="shared" si="155"/>
        <v>1</v>
      </c>
      <c r="AV457">
        <f t="shared" si="156"/>
        <v>0</v>
      </c>
      <c r="AW457">
        <f t="shared" si="157"/>
        <v>0</v>
      </c>
      <c r="AX457">
        <f t="shared" si="158"/>
        <v>0</v>
      </c>
      <c r="AY457">
        <f t="shared" si="159"/>
        <v>2</v>
      </c>
    </row>
    <row r="458" spans="1:51" x14ac:dyDescent="0.3">
      <c r="A458" s="1" t="s">
        <v>452</v>
      </c>
      <c r="B458" s="2">
        <v>106098792</v>
      </c>
      <c r="C458" s="3" t="s">
        <v>5336</v>
      </c>
      <c r="D458" s="5">
        <v>11.35</v>
      </c>
      <c r="E458" s="5">
        <v>45.867858349999999</v>
      </c>
      <c r="F458" s="3" t="s">
        <v>4480</v>
      </c>
      <c r="G458" s="3" t="s">
        <v>4491</v>
      </c>
      <c r="H458" s="3" t="s">
        <v>4492</v>
      </c>
      <c r="I458" s="3" t="s">
        <v>4493</v>
      </c>
      <c r="J458" s="3" t="s">
        <v>4494</v>
      </c>
      <c r="K458" s="6" t="s">
        <v>4474</v>
      </c>
      <c r="L458" s="6" t="s">
        <v>4474</v>
      </c>
      <c r="M458" s="6" t="s">
        <v>4474</v>
      </c>
      <c r="N458" s="6" t="s">
        <v>4474</v>
      </c>
      <c r="O458" s="6">
        <v>-2242.3510000000001</v>
      </c>
      <c r="P458" s="6">
        <v>-2198.65</v>
      </c>
      <c r="Q458" s="6">
        <v>-474.858</v>
      </c>
      <c r="R458" s="6">
        <v>-165.714</v>
      </c>
      <c r="S458" s="6">
        <v>-1964.5329999999999</v>
      </c>
      <c r="T458" s="6">
        <v>-1880.8789999999999</v>
      </c>
      <c r="U458" s="6" t="s">
        <v>4474</v>
      </c>
      <c r="V458" s="6" t="s">
        <v>4474</v>
      </c>
      <c r="W458" s="6">
        <v>20925.627</v>
      </c>
      <c r="X458" s="6">
        <v>20633.643</v>
      </c>
      <c r="Y458" s="6">
        <v>39.607999999999997</v>
      </c>
      <c r="Z458" s="6">
        <v>166.828</v>
      </c>
      <c r="AA458" s="6">
        <v>3941</v>
      </c>
      <c r="AB458" s="6">
        <v>3418</v>
      </c>
      <c r="AC458" s="6">
        <v>4041221</v>
      </c>
      <c r="AD458" s="6">
        <v>4041221</v>
      </c>
      <c r="AF458">
        <f t="shared" si="140"/>
        <v>-2.2692653367089071E-2</v>
      </c>
      <c r="AG458">
        <f t="shared" si="141"/>
        <v>-8.0312526488899704E-3</v>
      </c>
      <c r="AH458" t="e">
        <f t="shared" si="142"/>
        <v>#VALUE!</v>
      </c>
      <c r="AI458" t="e">
        <f t="shared" si="143"/>
        <v>#VALUE!</v>
      </c>
      <c r="AJ458">
        <f t="shared" si="144"/>
        <v>1.0050241055569651E-2</v>
      </c>
      <c r="AK458">
        <f t="shared" si="145"/>
        <v>4.8808660035108253E-2</v>
      </c>
      <c r="AL458" t="e">
        <f t="shared" si="146"/>
        <v>#VALUE!</v>
      </c>
      <c r="AM458" t="e">
        <f t="shared" si="147"/>
        <v>#VALUE!</v>
      </c>
      <c r="AN458" t="e">
        <f t="shared" si="148"/>
        <v>#VALUE!</v>
      </c>
      <c r="AO458" t="e">
        <f t="shared" si="149"/>
        <v>#VALUE!</v>
      </c>
      <c r="AP458">
        <f t="shared" si="150"/>
        <v>0</v>
      </c>
      <c r="AQ458">
        <f t="shared" si="151"/>
        <v>0</v>
      </c>
      <c r="AR458">
        <f t="shared" si="152"/>
        <v>0</v>
      </c>
      <c r="AS458">
        <f t="shared" si="153"/>
        <v>0</v>
      </c>
      <c r="AT458">
        <f t="shared" si="154"/>
        <v>0</v>
      </c>
      <c r="AU458">
        <f t="shared" si="155"/>
        <v>0</v>
      </c>
      <c r="AV458">
        <f t="shared" si="156"/>
        <v>0</v>
      </c>
      <c r="AW458">
        <f t="shared" si="157"/>
        <v>0</v>
      </c>
      <c r="AX458">
        <f t="shared" si="158"/>
        <v>0</v>
      </c>
      <c r="AY458">
        <f t="shared" si="159"/>
        <v>0</v>
      </c>
    </row>
    <row r="459" spans="1:51" x14ac:dyDescent="0.3">
      <c r="A459" s="1" t="s">
        <v>453</v>
      </c>
      <c r="B459" s="2">
        <v>19070340</v>
      </c>
      <c r="C459" s="3" t="s">
        <v>5337</v>
      </c>
      <c r="D459" s="5">
        <v>71.569999999999993</v>
      </c>
      <c r="E459" s="5">
        <v>9223.5723703700005</v>
      </c>
      <c r="F459" s="3" t="s">
        <v>4559</v>
      </c>
      <c r="G459" s="3" t="s">
        <v>4821</v>
      </c>
      <c r="H459" s="3" t="s">
        <v>4822</v>
      </c>
      <c r="I459" s="3" t="s">
        <v>4822</v>
      </c>
      <c r="J459" s="3" t="s">
        <v>4823</v>
      </c>
      <c r="K459" s="6">
        <v>1996200</v>
      </c>
      <c r="L459" s="6">
        <v>1913000</v>
      </c>
      <c r="M459" s="6">
        <v>424200</v>
      </c>
      <c r="N459" s="6">
        <v>398700</v>
      </c>
      <c r="O459" s="6">
        <v>405100</v>
      </c>
      <c r="P459" s="6">
        <v>378900</v>
      </c>
      <c r="Q459" s="6">
        <v>246500</v>
      </c>
      <c r="R459" s="6">
        <v>220900</v>
      </c>
      <c r="S459" s="6">
        <v>199600</v>
      </c>
      <c r="T459" s="6">
        <v>244400</v>
      </c>
      <c r="U459" s="6">
        <v>833100</v>
      </c>
      <c r="V459" s="6">
        <v>832700</v>
      </c>
      <c r="W459" s="6">
        <v>837000</v>
      </c>
      <c r="X459" s="6">
        <v>804100</v>
      </c>
      <c r="Y459" s="6">
        <v>592700</v>
      </c>
      <c r="Z459" s="6">
        <v>554200</v>
      </c>
      <c r="AA459" s="6">
        <v>203700</v>
      </c>
      <c r="AB459" s="6">
        <v>207900</v>
      </c>
      <c r="AC459" s="6">
        <v>128800000</v>
      </c>
      <c r="AD459" s="6">
        <v>129242457</v>
      </c>
      <c r="AF459">
        <f t="shared" si="140"/>
        <v>0.29450418160095582</v>
      </c>
      <c r="AG459">
        <f t="shared" si="141"/>
        <v>0.27471707499067283</v>
      </c>
      <c r="AH459">
        <f t="shared" si="142"/>
        <v>0.99534050179211464</v>
      </c>
      <c r="AI459">
        <f t="shared" si="143"/>
        <v>1.0355677154582763</v>
      </c>
      <c r="AJ459">
        <f t="shared" si="144"/>
        <v>2.9096710849288168</v>
      </c>
      <c r="AK459">
        <f t="shared" si="145"/>
        <v>2.6657046657046659</v>
      </c>
      <c r="AL459">
        <f t="shared" si="146"/>
        <v>0.20293557759743514</v>
      </c>
      <c r="AM459">
        <f t="shared" si="147"/>
        <v>0.19806586513329849</v>
      </c>
      <c r="AN459">
        <f t="shared" si="148"/>
        <v>2.3849462365591396</v>
      </c>
      <c r="AO459">
        <f t="shared" si="149"/>
        <v>2.3790573311777141</v>
      </c>
      <c r="AP459">
        <f t="shared" si="150"/>
        <v>1</v>
      </c>
      <c r="AQ459">
        <f t="shared" si="151"/>
        <v>1</v>
      </c>
      <c r="AR459">
        <f t="shared" si="152"/>
        <v>1</v>
      </c>
      <c r="AS459">
        <f t="shared" si="153"/>
        <v>0</v>
      </c>
      <c r="AT459">
        <f t="shared" si="154"/>
        <v>1</v>
      </c>
      <c r="AU459">
        <f t="shared" si="155"/>
        <v>1</v>
      </c>
      <c r="AV459">
        <f t="shared" si="156"/>
        <v>1</v>
      </c>
      <c r="AW459">
        <f t="shared" si="157"/>
        <v>1</v>
      </c>
      <c r="AX459">
        <f t="shared" si="158"/>
        <v>1</v>
      </c>
      <c r="AY459">
        <f t="shared" si="159"/>
        <v>8</v>
      </c>
    </row>
    <row r="460" spans="1:51" x14ac:dyDescent="0.3">
      <c r="A460" s="1" t="s">
        <v>454</v>
      </c>
      <c r="B460" s="2">
        <v>4275867</v>
      </c>
      <c r="C460" s="3" t="s">
        <v>5337</v>
      </c>
      <c r="D460" s="5">
        <v>45.63</v>
      </c>
      <c r="E460" s="5">
        <v>1642.5394139699999</v>
      </c>
      <c r="F460" s="3" t="s">
        <v>4500</v>
      </c>
      <c r="G460" s="3" t="s">
        <v>4574</v>
      </c>
      <c r="H460" s="3" t="s">
        <v>4580</v>
      </c>
      <c r="I460" s="3" t="s">
        <v>4824</v>
      </c>
      <c r="J460" s="3" t="s">
        <v>4819</v>
      </c>
      <c r="K460" s="6">
        <v>2690572</v>
      </c>
      <c r="L460" s="6">
        <v>2752520</v>
      </c>
      <c r="M460" s="6">
        <v>161289</v>
      </c>
      <c r="N460" s="6">
        <v>164429</v>
      </c>
      <c r="O460" s="6">
        <v>120650</v>
      </c>
      <c r="P460" s="6">
        <v>123726</v>
      </c>
      <c r="Q460" s="6">
        <v>62456</v>
      </c>
      <c r="R460" s="6">
        <v>67494</v>
      </c>
      <c r="S460" s="6">
        <v>280389</v>
      </c>
      <c r="T460" s="6">
        <v>278936</v>
      </c>
      <c r="U460" s="6">
        <v>275180</v>
      </c>
      <c r="V460" s="6">
        <v>283479</v>
      </c>
      <c r="W460" s="6">
        <v>2148997</v>
      </c>
      <c r="X460" s="6">
        <v>2154739</v>
      </c>
      <c r="Y460" s="6">
        <v>1508707</v>
      </c>
      <c r="Z460" s="6">
        <v>1510651</v>
      </c>
      <c r="AA460" s="6">
        <v>639131</v>
      </c>
      <c r="AB460" s="6">
        <v>643060</v>
      </c>
      <c r="AC460" s="6">
        <v>35969000</v>
      </c>
      <c r="AD460" s="6">
        <v>36077000</v>
      </c>
      <c r="AF460">
        <f t="shared" si="140"/>
        <v>2.9062860487939258E-2</v>
      </c>
      <c r="AG460">
        <f t="shared" si="141"/>
        <v>3.1323515284217715E-2</v>
      </c>
      <c r="AH460">
        <f t="shared" si="142"/>
        <v>0.12805043469116056</v>
      </c>
      <c r="AI460">
        <f t="shared" si="143"/>
        <v>0.13156071338570471</v>
      </c>
      <c r="AJ460">
        <f t="shared" si="144"/>
        <v>2.3605598852191489</v>
      </c>
      <c r="AK460">
        <f t="shared" si="145"/>
        <v>2.3491602649830496</v>
      </c>
      <c r="AL460">
        <f t="shared" si="146"/>
        <v>4.4841765988793462E-2</v>
      </c>
      <c r="AM460">
        <f t="shared" si="147"/>
        <v>4.49500821065787E-2</v>
      </c>
      <c r="AN460">
        <f t="shared" si="148"/>
        <v>1.2520129157928095</v>
      </c>
      <c r="AO460">
        <f t="shared" si="149"/>
        <v>1.2774261755136005</v>
      </c>
      <c r="AP460">
        <f t="shared" si="150"/>
        <v>1</v>
      </c>
      <c r="AQ460">
        <f t="shared" si="151"/>
        <v>1</v>
      </c>
      <c r="AR460">
        <f t="shared" si="152"/>
        <v>0</v>
      </c>
      <c r="AS460">
        <f t="shared" si="153"/>
        <v>1</v>
      </c>
      <c r="AT460">
        <f t="shared" si="154"/>
        <v>1</v>
      </c>
      <c r="AU460">
        <f t="shared" si="155"/>
        <v>1</v>
      </c>
      <c r="AV460">
        <f t="shared" si="156"/>
        <v>0</v>
      </c>
      <c r="AW460">
        <f t="shared" si="157"/>
        <v>0</v>
      </c>
      <c r="AX460">
        <f t="shared" si="158"/>
        <v>1</v>
      </c>
      <c r="AY460">
        <f t="shared" si="159"/>
        <v>6</v>
      </c>
    </row>
    <row r="461" spans="1:51" x14ac:dyDescent="0.3">
      <c r="A461" s="1" t="s">
        <v>455</v>
      </c>
      <c r="B461" s="2">
        <v>4812663</v>
      </c>
      <c r="C461" s="3" t="s">
        <v>5336</v>
      </c>
      <c r="D461" s="5">
        <v>10.39</v>
      </c>
      <c r="E461" s="5">
        <v>241.21865575000001</v>
      </c>
      <c r="F461" s="3" t="s">
        <v>4470</v>
      </c>
      <c r="G461" s="3" t="s">
        <v>4471</v>
      </c>
      <c r="H461" s="3" t="s">
        <v>4489</v>
      </c>
      <c r="I461" s="3" t="s">
        <v>4489</v>
      </c>
      <c r="J461" s="3" t="s">
        <v>4825</v>
      </c>
      <c r="K461" s="6" t="s">
        <v>4474</v>
      </c>
      <c r="L461" s="6" t="s">
        <v>4474</v>
      </c>
      <c r="M461" s="6">
        <v>-22314</v>
      </c>
      <c r="N461" s="6">
        <v>-22403</v>
      </c>
      <c r="O461" s="6">
        <v>-22407</v>
      </c>
      <c r="P461" s="6">
        <v>-22490</v>
      </c>
      <c r="Q461" s="6">
        <v>-20856</v>
      </c>
      <c r="R461" s="6">
        <v>-21751</v>
      </c>
      <c r="S461" s="6">
        <v>-19412</v>
      </c>
      <c r="T461" s="6">
        <v>-19403</v>
      </c>
      <c r="U461" s="6" t="s">
        <v>4474</v>
      </c>
      <c r="V461" s="6" t="s">
        <v>4474</v>
      </c>
      <c r="W461" s="6">
        <v>68774</v>
      </c>
      <c r="X461" s="6">
        <v>52210</v>
      </c>
      <c r="Y461" s="6">
        <v>68335</v>
      </c>
      <c r="Z461" s="6">
        <v>51674</v>
      </c>
      <c r="AA461" s="6">
        <v>4553</v>
      </c>
      <c r="AB461" s="6">
        <v>4924</v>
      </c>
      <c r="AC461" s="6">
        <v>17893765</v>
      </c>
      <c r="AD461" s="6">
        <v>10086119</v>
      </c>
      <c r="AF461">
        <f t="shared" si="140"/>
        <v>-0.30325413673772067</v>
      </c>
      <c r="AG461">
        <f t="shared" si="141"/>
        <v>-0.41660601417352999</v>
      </c>
      <c r="AH461" t="e">
        <f t="shared" si="142"/>
        <v>#VALUE!</v>
      </c>
      <c r="AI461" t="e">
        <f t="shared" si="143"/>
        <v>#VALUE!</v>
      </c>
      <c r="AJ461">
        <f t="shared" si="144"/>
        <v>15.008785416209093</v>
      </c>
      <c r="AK461">
        <f t="shared" si="145"/>
        <v>10.494313566206337</v>
      </c>
      <c r="AL461" t="e">
        <f t="shared" si="146"/>
        <v>#VALUE!</v>
      </c>
      <c r="AM461" t="e">
        <f t="shared" si="147"/>
        <v>#VALUE!</v>
      </c>
      <c r="AN461" t="e">
        <f t="shared" si="148"/>
        <v>#VALUE!</v>
      </c>
      <c r="AO461" t="e">
        <f t="shared" si="149"/>
        <v>#VALUE!</v>
      </c>
      <c r="AP461">
        <f t="shared" si="150"/>
        <v>0</v>
      </c>
      <c r="AQ461">
        <f t="shared" si="151"/>
        <v>0</v>
      </c>
      <c r="AR461">
        <f t="shared" si="152"/>
        <v>1</v>
      </c>
      <c r="AS461">
        <f t="shared" si="153"/>
        <v>1</v>
      </c>
      <c r="AT461">
        <f t="shared" si="154"/>
        <v>0</v>
      </c>
      <c r="AU461">
        <f t="shared" si="155"/>
        <v>1</v>
      </c>
      <c r="AV461">
        <f t="shared" si="156"/>
        <v>0</v>
      </c>
      <c r="AW461">
        <f t="shared" si="157"/>
        <v>0</v>
      </c>
      <c r="AX461">
        <f t="shared" si="158"/>
        <v>0</v>
      </c>
      <c r="AY461">
        <f t="shared" si="159"/>
        <v>3</v>
      </c>
    </row>
    <row r="462" spans="1:51" x14ac:dyDescent="0.3">
      <c r="A462" s="1" t="s">
        <v>456</v>
      </c>
      <c r="B462" s="2">
        <v>5252597</v>
      </c>
      <c r="C462" s="3" t="s">
        <v>5336</v>
      </c>
      <c r="D462" s="5">
        <v>1.7</v>
      </c>
      <c r="E462" s="5">
        <v>10.393834</v>
      </c>
      <c r="F462" s="3" t="s">
        <v>4559</v>
      </c>
      <c r="G462" s="3" t="s">
        <v>4560</v>
      </c>
      <c r="H462" s="3" t="s">
        <v>4561</v>
      </c>
      <c r="I462" s="3" t="s">
        <v>4638</v>
      </c>
      <c r="J462" s="3" t="s">
        <v>4826</v>
      </c>
      <c r="K462" s="6">
        <v>466725</v>
      </c>
      <c r="L462" s="6">
        <v>456091</v>
      </c>
      <c r="M462" s="6">
        <v>-45202</v>
      </c>
      <c r="N462" s="6">
        <v>-46443</v>
      </c>
      <c r="O462" s="6">
        <v>-62680</v>
      </c>
      <c r="P462" s="6">
        <v>-65518</v>
      </c>
      <c r="Q462" s="6">
        <v>-101766</v>
      </c>
      <c r="R462" s="6">
        <v>-96400</v>
      </c>
      <c r="S462" s="6">
        <v>-40022</v>
      </c>
      <c r="T462" s="6">
        <v>-55311</v>
      </c>
      <c r="U462" s="6">
        <v>13836</v>
      </c>
      <c r="V462" s="6">
        <v>14236</v>
      </c>
      <c r="W462" s="6">
        <v>137542</v>
      </c>
      <c r="X462" s="6">
        <v>171308</v>
      </c>
      <c r="Y462" s="6">
        <v>48165</v>
      </c>
      <c r="Z462" s="6">
        <v>77164</v>
      </c>
      <c r="AA462" s="6">
        <v>21768</v>
      </c>
      <c r="AB462" s="6">
        <v>32421</v>
      </c>
      <c r="AC462" s="6">
        <v>5580000</v>
      </c>
      <c r="AD462" s="6">
        <v>6085000</v>
      </c>
      <c r="AF462">
        <f t="shared" si="140"/>
        <v>-0.73989036076253067</v>
      </c>
      <c r="AG462">
        <f t="shared" si="141"/>
        <v>-0.56272911948070148</v>
      </c>
      <c r="AH462">
        <f t="shared" si="142"/>
        <v>0.10059472742871269</v>
      </c>
      <c r="AI462">
        <f t="shared" si="143"/>
        <v>8.3101781586382428E-2</v>
      </c>
      <c r="AJ462">
        <f t="shared" si="144"/>
        <v>2.212651598676957</v>
      </c>
      <c r="AK462">
        <f t="shared" si="145"/>
        <v>2.38006230529595</v>
      </c>
      <c r="AL462">
        <f t="shared" si="146"/>
        <v>-0.13429749852696984</v>
      </c>
      <c r="AM462">
        <f t="shared" si="147"/>
        <v>-0.14365115733483011</v>
      </c>
      <c r="AN462">
        <f t="shared" si="148"/>
        <v>3.393327129167818</v>
      </c>
      <c r="AO462">
        <f t="shared" si="149"/>
        <v>2.6624033903845703</v>
      </c>
      <c r="AP462">
        <f t="shared" si="150"/>
        <v>0</v>
      </c>
      <c r="AQ462">
        <f t="shared" si="151"/>
        <v>0</v>
      </c>
      <c r="AR462">
        <f t="shared" si="152"/>
        <v>0</v>
      </c>
      <c r="AS462">
        <f t="shared" si="153"/>
        <v>1</v>
      </c>
      <c r="AT462">
        <f t="shared" si="154"/>
        <v>0</v>
      </c>
      <c r="AU462">
        <f t="shared" si="155"/>
        <v>0</v>
      </c>
      <c r="AV462">
        <f t="shared" si="156"/>
        <v>1</v>
      </c>
      <c r="AW462">
        <f t="shared" si="157"/>
        <v>1</v>
      </c>
      <c r="AX462">
        <f t="shared" si="158"/>
        <v>1</v>
      </c>
      <c r="AY462">
        <f t="shared" si="159"/>
        <v>4</v>
      </c>
    </row>
    <row r="463" spans="1:51" x14ac:dyDescent="0.3">
      <c r="A463" s="1" t="s">
        <v>457</v>
      </c>
      <c r="B463" s="2">
        <v>4162851</v>
      </c>
      <c r="C463" s="3" t="s">
        <v>5335</v>
      </c>
      <c r="D463" s="5">
        <v>45.36</v>
      </c>
      <c r="E463" s="5">
        <v>14289.06039624</v>
      </c>
      <c r="F463" s="3" t="s">
        <v>4500</v>
      </c>
      <c r="G463" s="3" t="s">
        <v>4501</v>
      </c>
      <c r="H463" s="3" t="s">
        <v>4502</v>
      </c>
      <c r="I463" s="3" t="s">
        <v>4538</v>
      </c>
      <c r="J463" s="3" t="s">
        <v>4504</v>
      </c>
      <c r="K463" s="6">
        <v>1313914</v>
      </c>
      <c r="L463" s="6">
        <v>1285353</v>
      </c>
      <c r="M463" s="6">
        <v>349109</v>
      </c>
      <c r="N463" s="6">
        <v>356128</v>
      </c>
      <c r="O463" s="6">
        <v>291184</v>
      </c>
      <c r="P463" s="6">
        <v>296750</v>
      </c>
      <c r="Q463" s="6">
        <v>364279</v>
      </c>
      <c r="R463" s="6">
        <v>374968</v>
      </c>
      <c r="S463" s="6">
        <v>440713</v>
      </c>
      <c r="T463" s="6">
        <v>427432</v>
      </c>
      <c r="U463" s="6">
        <v>1418870</v>
      </c>
      <c r="V463" s="6">
        <v>1334618</v>
      </c>
      <c r="W463" s="6">
        <v>3396487</v>
      </c>
      <c r="X463" s="6">
        <v>3257180</v>
      </c>
      <c r="Y463" s="6">
        <v>403819</v>
      </c>
      <c r="Z463" s="6">
        <v>386685</v>
      </c>
      <c r="AA463" s="6">
        <v>782229</v>
      </c>
      <c r="AB463" s="6">
        <v>785778</v>
      </c>
      <c r="AC463" s="6">
        <v>314807437</v>
      </c>
      <c r="AD463" s="6">
        <v>314677007</v>
      </c>
      <c r="AF463">
        <f t="shared" si="140"/>
        <v>0.10725169859328182</v>
      </c>
      <c r="AG463">
        <f t="shared" si="141"/>
        <v>0.1151204416089992</v>
      </c>
      <c r="AH463">
        <f t="shared" si="142"/>
        <v>0.417746336140842</v>
      </c>
      <c r="AI463">
        <f t="shared" si="143"/>
        <v>0.40974646780343732</v>
      </c>
      <c r="AJ463">
        <f t="shared" si="144"/>
        <v>0.51624140756734915</v>
      </c>
      <c r="AK463">
        <f t="shared" si="145"/>
        <v>0.49210464024190037</v>
      </c>
      <c r="AL463">
        <f t="shared" si="146"/>
        <v>0.22161572218577472</v>
      </c>
      <c r="AM463">
        <f t="shared" si="147"/>
        <v>0.23087043014642669</v>
      </c>
      <c r="AN463">
        <f t="shared" si="148"/>
        <v>0.38684499602088862</v>
      </c>
      <c r="AO463">
        <f t="shared" si="149"/>
        <v>0.39462142098379582</v>
      </c>
      <c r="AP463">
        <f t="shared" si="150"/>
        <v>1</v>
      </c>
      <c r="AQ463">
        <f t="shared" si="151"/>
        <v>1</v>
      </c>
      <c r="AR463">
        <f t="shared" si="152"/>
        <v>0</v>
      </c>
      <c r="AS463">
        <f t="shared" si="153"/>
        <v>1</v>
      </c>
      <c r="AT463">
        <f t="shared" si="154"/>
        <v>0</v>
      </c>
      <c r="AU463">
        <f t="shared" si="155"/>
        <v>1</v>
      </c>
      <c r="AV463">
        <f t="shared" si="156"/>
        <v>0</v>
      </c>
      <c r="AW463">
        <f t="shared" si="157"/>
        <v>0</v>
      </c>
      <c r="AX463">
        <f t="shared" si="158"/>
        <v>0</v>
      </c>
      <c r="AY463">
        <f t="shared" si="159"/>
        <v>4</v>
      </c>
    </row>
    <row r="464" spans="1:51" x14ac:dyDescent="0.3">
      <c r="A464" s="1" t="s">
        <v>458</v>
      </c>
      <c r="B464" s="2">
        <v>103462</v>
      </c>
      <c r="C464" s="3" t="s">
        <v>5337</v>
      </c>
      <c r="D464" s="5">
        <v>666280</v>
      </c>
      <c r="E464" s="5">
        <v>957481.26447755995</v>
      </c>
      <c r="F464" s="3" t="s">
        <v>4480</v>
      </c>
      <c r="G464" s="3" t="s">
        <v>4491</v>
      </c>
      <c r="H464" s="3" t="s">
        <v>4491</v>
      </c>
      <c r="I464" s="3" t="s">
        <v>4827</v>
      </c>
      <c r="J464" s="3" t="s">
        <v>4686</v>
      </c>
      <c r="K464" s="6">
        <v>369893000</v>
      </c>
      <c r="L464" s="6">
        <v>370108000</v>
      </c>
      <c r="M464" s="6">
        <v>149547000</v>
      </c>
      <c r="N464" s="6">
        <v>100090000</v>
      </c>
      <c r="O464" s="6">
        <v>136846000</v>
      </c>
      <c r="P464" s="6">
        <v>87385000</v>
      </c>
      <c r="Q464" s="6">
        <v>107568000</v>
      </c>
      <c r="R464" s="6">
        <v>68521000</v>
      </c>
      <c r="S464" s="6">
        <v>40371000</v>
      </c>
      <c r="T464" s="6">
        <v>52237000</v>
      </c>
      <c r="U464" s="6">
        <v>122483000</v>
      </c>
      <c r="V464" s="6">
        <v>121374000</v>
      </c>
      <c r="W464" s="6">
        <v>1147251000</v>
      </c>
      <c r="X464" s="6">
        <v>1108860000</v>
      </c>
      <c r="Y464" s="6">
        <v>405978000</v>
      </c>
      <c r="Z464" s="6">
        <v>358197000</v>
      </c>
      <c r="AA464" s="6">
        <v>165492000</v>
      </c>
      <c r="AB464" s="6">
        <v>157265000</v>
      </c>
      <c r="AC464" s="6">
        <v>1438051</v>
      </c>
      <c r="AD464" s="6">
        <v>1437137</v>
      </c>
      <c r="AF464">
        <f t="shared" si="140"/>
        <v>9.3761522108065279E-2</v>
      </c>
      <c r="AG464">
        <f t="shared" si="141"/>
        <v>6.1794094836138014E-2</v>
      </c>
      <c r="AH464">
        <f t="shared" si="142"/>
        <v>0.10676216451325822</v>
      </c>
      <c r="AI464">
        <f t="shared" si="143"/>
        <v>0.10945836264271414</v>
      </c>
      <c r="AJ464">
        <f t="shared" si="144"/>
        <v>2.4531578565731276</v>
      </c>
      <c r="AK464">
        <f t="shared" si="145"/>
        <v>2.2776650875910089</v>
      </c>
      <c r="AL464">
        <f t="shared" si="146"/>
        <v>0.36996104278804953</v>
      </c>
      <c r="AM464">
        <f t="shared" si="147"/>
        <v>0.23610675802738659</v>
      </c>
      <c r="AN464">
        <f t="shared" si="148"/>
        <v>0.3224168032976219</v>
      </c>
      <c r="AO464">
        <f t="shared" si="149"/>
        <v>0.33377342495896689</v>
      </c>
      <c r="AP464">
        <f t="shared" si="150"/>
        <v>1</v>
      </c>
      <c r="AQ464">
        <f t="shared" si="151"/>
        <v>1</v>
      </c>
      <c r="AR464">
        <f t="shared" si="152"/>
        <v>1</v>
      </c>
      <c r="AS464">
        <f t="shared" si="153"/>
        <v>0</v>
      </c>
      <c r="AT464">
        <f t="shared" si="154"/>
        <v>1</v>
      </c>
      <c r="AU464">
        <f t="shared" si="155"/>
        <v>1</v>
      </c>
      <c r="AV464">
        <f t="shared" si="156"/>
        <v>1</v>
      </c>
      <c r="AW464">
        <f t="shared" si="157"/>
        <v>0</v>
      </c>
      <c r="AX464">
        <f t="shared" si="158"/>
        <v>0</v>
      </c>
      <c r="AY464">
        <f t="shared" si="159"/>
        <v>6</v>
      </c>
    </row>
    <row r="465" spans="1:51" x14ac:dyDescent="0.3">
      <c r="A465" s="1" t="s">
        <v>459</v>
      </c>
      <c r="B465" s="2">
        <v>4054645</v>
      </c>
      <c r="C465" s="3" t="s">
        <v>5337</v>
      </c>
      <c r="D465" s="5">
        <v>27.47</v>
      </c>
      <c r="E465" s="5">
        <v>1158.0943795799999</v>
      </c>
      <c r="F465" s="3" t="s">
        <v>4480</v>
      </c>
      <c r="G465" s="3" t="s">
        <v>4481</v>
      </c>
      <c r="H465" s="3" t="s">
        <v>4481</v>
      </c>
      <c r="I465" s="3" t="s">
        <v>4482</v>
      </c>
      <c r="J465" s="3" t="s">
        <v>4484</v>
      </c>
      <c r="K465" s="6">
        <v>353810</v>
      </c>
      <c r="L465" s="6">
        <v>352043</v>
      </c>
      <c r="M465" s="6" t="s">
        <v>4474</v>
      </c>
      <c r="N465" s="6" t="s">
        <v>4474</v>
      </c>
      <c r="O465" s="6">
        <v>307724</v>
      </c>
      <c r="P465" s="6">
        <v>271334</v>
      </c>
      <c r="Q465" s="6">
        <v>39901</v>
      </c>
      <c r="R465" s="6">
        <v>21937</v>
      </c>
      <c r="S465" s="6">
        <v>140953</v>
      </c>
      <c r="T465" s="6">
        <v>129520</v>
      </c>
      <c r="U465" s="6" t="s">
        <v>4474</v>
      </c>
      <c r="V465" s="6" t="s">
        <v>4474</v>
      </c>
      <c r="W465" s="6">
        <v>11604562</v>
      </c>
      <c r="X465" s="6">
        <v>12219454</v>
      </c>
      <c r="Y465" s="6" t="s">
        <v>4474</v>
      </c>
      <c r="Z465" s="6" t="s">
        <v>4474</v>
      </c>
      <c r="AA465" s="6" t="s">
        <v>4474</v>
      </c>
      <c r="AB465" s="6" t="s">
        <v>4474</v>
      </c>
      <c r="AC465" s="6">
        <v>42981618</v>
      </c>
      <c r="AD465" s="6">
        <v>42959249</v>
      </c>
      <c r="AF465">
        <f t="shared" si="140"/>
        <v>3.4383891438556666E-3</v>
      </c>
      <c r="AG465">
        <f t="shared" si="141"/>
        <v>1.7952520628172093E-3</v>
      </c>
      <c r="AH465" t="e">
        <f t="shared" si="142"/>
        <v>#VALUE!</v>
      </c>
      <c r="AI465" t="e">
        <f t="shared" si="143"/>
        <v>#VALUE!</v>
      </c>
      <c r="AJ465" t="e">
        <f t="shared" si="144"/>
        <v>#VALUE!</v>
      </c>
      <c r="AK465" t="e">
        <f t="shared" si="145"/>
        <v>#VALUE!</v>
      </c>
      <c r="AL465">
        <f t="shared" si="146"/>
        <v>0.86974364772052792</v>
      </c>
      <c r="AM465">
        <f t="shared" si="147"/>
        <v>0.77074107424377136</v>
      </c>
      <c r="AN465">
        <f t="shared" si="148"/>
        <v>3.0488871531730365E-2</v>
      </c>
      <c r="AO465">
        <f t="shared" si="149"/>
        <v>2.8810043394737604E-2</v>
      </c>
      <c r="AP465">
        <f t="shared" si="150"/>
        <v>1</v>
      </c>
      <c r="AQ465">
        <f t="shared" si="151"/>
        <v>1</v>
      </c>
      <c r="AR465">
        <f t="shared" si="152"/>
        <v>1</v>
      </c>
      <c r="AS465">
        <f t="shared" si="153"/>
        <v>1</v>
      </c>
      <c r="AT465">
        <f t="shared" si="154"/>
        <v>0</v>
      </c>
      <c r="AU465">
        <f t="shared" si="155"/>
        <v>0</v>
      </c>
      <c r="AV465">
        <f t="shared" si="156"/>
        <v>1</v>
      </c>
      <c r="AW465">
        <f t="shared" si="157"/>
        <v>1</v>
      </c>
      <c r="AX465">
        <f t="shared" si="158"/>
        <v>0</v>
      </c>
      <c r="AY465">
        <f t="shared" si="159"/>
        <v>6</v>
      </c>
    </row>
    <row r="466" spans="1:51" x14ac:dyDescent="0.3">
      <c r="A466" s="1" t="s">
        <v>460</v>
      </c>
      <c r="B466" s="2">
        <v>4635041</v>
      </c>
      <c r="C466" s="3" t="s">
        <v>5337</v>
      </c>
      <c r="D466" s="5">
        <v>66.03</v>
      </c>
      <c r="E466" s="5">
        <v>7638.0580851900004</v>
      </c>
      <c r="F466" s="3" t="s">
        <v>4583</v>
      </c>
      <c r="G466" s="3" t="s">
        <v>4583</v>
      </c>
      <c r="H466" s="3" t="s">
        <v>4682</v>
      </c>
      <c r="I466" s="3" t="s">
        <v>4737</v>
      </c>
      <c r="J466" s="3" t="s">
        <v>4828</v>
      </c>
      <c r="K466" s="6">
        <v>12258000</v>
      </c>
      <c r="L466" s="6">
        <v>12177000</v>
      </c>
      <c r="M466" s="6">
        <v>1984000</v>
      </c>
      <c r="N466" s="6">
        <v>1982000</v>
      </c>
      <c r="O466" s="6">
        <v>1127000</v>
      </c>
      <c r="P466" s="6">
        <v>1130000</v>
      </c>
      <c r="Q466" s="6">
        <v>516000</v>
      </c>
      <c r="R466" s="6">
        <v>554000</v>
      </c>
      <c r="S466" s="6">
        <v>1405000</v>
      </c>
      <c r="T466" s="6">
        <v>1422000</v>
      </c>
      <c r="U466" s="6">
        <v>7619000</v>
      </c>
      <c r="V466" s="6">
        <v>8756000</v>
      </c>
      <c r="W466" s="6">
        <v>16613000</v>
      </c>
      <c r="X466" s="6">
        <v>15988000</v>
      </c>
      <c r="Y466" s="6">
        <v>4574000</v>
      </c>
      <c r="Z466" s="6">
        <v>4136000</v>
      </c>
      <c r="AA466" s="6">
        <v>3672000</v>
      </c>
      <c r="AB466" s="6">
        <v>2268000</v>
      </c>
      <c r="AC466" s="6">
        <v>115000000</v>
      </c>
      <c r="AD466" s="6">
        <v>114600000</v>
      </c>
      <c r="AF466">
        <f t="shared" si="140"/>
        <v>3.1060013242641304E-2</v>
      </c>
      <c r="AG466">
        <f t="shared" si="141"/>
        <v>3.4650988241180888E-2</v>
      </c>
      <c r="AH466">
        <f t="shared" si="142"/>
        <v>0.45861674592186841</v>
      </c>
      <c r="AI466">
        <f t="shared" si="143"/>
        <v>0.54766074555916933</v>
      </c>
      <c r="AJ466">
        <f t="shared" si="144"/>
        <v>1.2456427015250544</v>
      </c>
      <c r="AK466">
        <f t="shared" si="145"/>
        <v>1.8236331569664903</v>
      </c>
      <c r="AL466">
        <f t="shared" si="146"/>
        <v>9.1939957578724099E-2</v>
      </c>
      <c r="AM466">
        <f t="shared" si="147"/>
        <v>9.2797897675946456E-2</v>
      </c>
      <c r="AN466">
        <f t="shared" si="148"/>
        <v>0.73785589598507195</v>
      </c>
      <c r="AO466">
        <f t="shared" si="149"/>
        <v>0.76163372529397044</v>
      </c>
      <c r="AP466">
        <f t="shared" si="150"/>
        <v>1</v>
      </c>
      <c r="AQ466">
        <f t="shared" si="151"/>
        <v>1</v>
      </c>
      <c r="AR466">
        <f t="shared" si="152"/>
        <v>0</v>
      </c>
      <c r="AS466">
        <f t="shared" si="153"/>
        <v>1</v>
      </c>
      <c r="AT466">
        <f t="shared" si="154"/>
        <v>1</v>
      </c>
      <c r="AU466">
        <f t="shared" si="155"/>
        <v>0</v>
      </c>
      <c r="AV466">
        <f t="shared" si="156"/>
        <v>0</v>
      </c>
      <c r="AW466">
        <f t="shared" si="157"/>
        <v>0</v>
      </c>
      <c r="AX466">
        <f t="shared" si="158"/>
        <v>0</v>
      </c>
      <c r="AY466">
        <f t="shared" si="159"/>
        <v>4</v>
      </c>
    </row>
    <row r="467" spans="1:51" x14ac:dyDescent="0.3">
      <c r="A467" s="1" t="s">
        <v>461</v>
      </c>
      <c r="B467" s="2">
        <v>4095864</v>
      </c>
      <c r="C467" s="3" t="s">
        <v>5337</v>
      </c>
      <c r="D467" s="5">
        <v>84.31</v>
      </c>
      <c r="E467" s="5">
        <v>18025.107288930001</v>
      </c>
      <c r="F467" s="3" t="s">
        <v>4475</v>
      </c>
      <c r="G467" s="3" t="s">
        <v>4476</v>
      </c>
      <c r="H467" s="3" t="s">
        <v>4477</v>
      </c>
      <c r="I467" s="3" t="s">
        <v>4829</v>
      </c>
      <c r="J467" s="3" t="s">
        <v>4830</v>
      </c>
      <c r="K467" s="6">
        <v>42226000</v>
      </c>
      <c r="L467" s="6">
        <v>42537000</v>
      </c>
      <c r="M467" s="6">
        <v>2650000</v>
      </c>
      <c r="N467" s="6">
        <v>2674000</v>
      </c>
      <c r="O467" s="6">
        <v>1779000</v>
      </c>
      <c r="P467" s="6">
        <v>1787000</v>
      </c>
      <c r="Q467" s="6">
        <v>1270000</v>
      </c>
      <c r="R467" s="6">
        <v>1260000</v>
      </c>
      <c r="S467" s="6">
        <v>1741000</v>
      </c>
      <c r="T467" s="6">
        <v>2106000</v>
      </c>
      <c r="U467" s="6">
        <v>1143000</v>
      </c>
      <c r="V467" s="6">
        <v>1143000</v>
      </c>
      <c r="W467" s="6">
        <v>17018000</v>
      </c>
      <c r="X467" s="6">
        <v>15624000</v>
      </c>
      <c r="Y467" s="6">
        <v>9955000</v>
      </c>
      <c r="Z467" s="6">
        <v>8562000</v>
      </c>
      <c r="AA467" s="6">
        <v>9948000</v>
      </c>
      <c r="AB467" s="6">
        <v>8451000</v>
      </c>
      <c r="AC467" s="6">
        <v>213800000</v>
      </c>
      <c r="AD467" s="6">
        <v>215000000</v>
      </c>
      <c r="AF467">
        <f t="shared" si="140"/>
        <v>7.4626865671641784E-2</v>
      </c>
      <c r="AG467">
        <f t="shared" si="141"/>
        <v>8.0645161290322578E-2</v>
      </c>
      <c r="AH467">
        <f t="shared" si="142"/>
        <v>6.7164179104477612E-2</v>
      </c>
      <c r="AI467">
        <f t="shared" si="143"/>
        <v>7.3156682027649772E-2</v>
      </c>
      <c r="AJ467">
        <f t="shared" si="144"/>
        <v>1.00070365902694</v>
      </c>
      <c r="AK467">
        <f t="shared" si="145"/>
        <v>1.0131345402910898</v>
      </c>
      <c r="AL467">
        <f t="shared" si="146"/>
        <v>4.2130440960545634E-2</v>
      </c>
      <c r="AM467">
        <f t="shared" si="147"/>
        <v>4.2010484989538521E-2</v>
      </c>
      <c r="AN467">
        <f t="shared" si="148"/>
        <v>2.4812551416147608</v>
      </c>
      <c r="AO467">
        <f t="shared" si="149"/>
        <v>2.7225422427035331</v>
      </c>
      <c r="AP467">
        <f t="shared" si="150"/>
        <v>1</v>
      </c>
      <c r="AQ467">
        <f t="shared" si="151"/>
        <v>1</v>
      </c>
      <c r="AR467">
        <f t="shared" si="152"/>
        <v>0</v>
      </c>
      <c r="AS467">
        <f t="shared" si="153"/>
        <v>1</v>
      </c>
      <c r="AT467">
        <f t="shared" si="154"/>
        <v>1</v>
      </c>
      <c r="AU467">
        <f t="shared" si="155"/>
        <v>0</v>
      </c>
      <c r="AV467">
        <f t="shared" si="156"/>
        <v>1</v>
      </c>
      <c r="AW467">
        <f t="shared" si="157"/>
        <v>0</v>
      </c>
      <c r="AX467">
        <f t="shared" si="158"/>
        <v>1</v>
      </c>
      <c r="AY467">
        <f t="shared" si="159"/>
        <v>6</v>
      </c>
    </row>
    <row r="468" spans="1:51" x14ac:dyDescent="0.3">
      <c r="A468" s="1" t="s">
        <v>462</v>
      </c>
      <c r="B468" s="2">
        <v>4304239</v>
      </c>
      <c r="C468" s="3" t="s">
        <v>5338</v>
      </c>
      <c r="D468" s="5">
        <v>8.1199999999999992</v>
      </c>
      <c r="E468" s="5">
        <v>123.021248</v>
      </c>
      <c r="F468" s="3" t="s">
        <v>4480</v>
      </c>
      <c r="G468" s="3" t="s">
        <v>4491</v>
      </c>
      <c r="H468" s="3" t="s">
        <v>4491</v>
      </c>
      <c r="I468" s="3" t="s">
        <v>4831</v>
      </c>
      <c r="J468" s="3" t="s">
        <v>4832</v>
      </c>
      <c r="K468" s="6">
        <v>85783</v>
      </c>
      <c r="L468" s="6">
        <v>61695</v>
      </c>
      <c r="M468" s="6" t="s">
        <v>4474</v>
      </c>
      <c r="N468" s="6" t="s">
        <v>4474</v>
      </c>
      <c r="O468" s="6" t="s">
        <v>4474</v>
      </c>
      <c r="P468" s="6" t="s">
        <v>4474</v>
      </c>
      <c r="Q468" s="6">
        <v>-197966</v>
      </c>
      <c r="R468" s="6">
        <v>-497645</v>
      </c>
      <c r="S468" s="6">
        <v>-354249</v>
      </c>
      <c r="T468" s="6">
        <v>-281079</v>
      </c>
      <c r="U468" s="6">
        <v>518012</v>
      </c>
      <c r="V468" s="6">
        <v>516394</v>
      </c>
      <c r="W468" s="6">
        <v>845163</v>
      </c>
      <c r="X468" s="6">
        <v>957883</v>
      </c>
      <c r="Y468" s="6">
        <v>716345</v>
      </c>
      <c r="Z468" s="6">
        <v>807906</v>
      </c>
      <c r="AA468" s="6">
        <v>287330</v>
      </c>
      <c r="AB468" s="6">
        <v>332867</v>
      </c>
      <c r="AC468" s="6">
        <v>15136272</v>
      </c>
      <c r="AD468" s="6">
        <v>15110943</v>
      </c>
      <c r="AF468">
        <f t="shared" si="140"/>
        <v>-0.23423410632031927</v>
      </c>
      <c r="AG468">
        <f t="shared" si="141"/>
        <v>-0.51952587111369553</v>
      </c>
      <c r="AH468">
        <f t="shared" si="142"/>
        <v>0.61291372196842497</v>
      </c>
      <c r="AI468">
        <f t="shared" si="143"/>
        <v>0.53909924280940369</v>
      </c>
      <c r="AJ468">
        <f t="shared" si="144"/>
        <v>2.4931089687815402</v>
      </c>
      <c r="AK468">
        <f t="shared" si="145"/>
        <v>2.4271135318310315</v>
      </c>
      <c r="AL468" t="e">
        <f t="shared" si="146"/>
        <v>#VALUE!</v>
      </c>
      <c r="AM468" t="e">
        <f t="shared" si="147"/>
        <v>#VALUE!</v>
      </c>
      <c r="AN468">
        <f t="shared" si="148"/>
        <v>0.10149876414372139</v>
      </c>
      <c r="AO468">
        <f t="shared" si="149"/>
        <v>6.4407657302614205E-2</v>
      </c>
      <c r="AP468">
        <f t="shared" si="150"/>
        <v>0</v>
      </c>
      <c r="AQ468">
        <f t="shared" si="151"/>
        <v>0</v>
      </c>
      <c r="AR468">
        <f t="shared" si="152"/>
        <v>1</v>
      </c>
      <c r="AS468">
        <f t="shared" si="153"/>
        <v>0</v>
      </c>
      <c r="AT468">
        <f t="shared" si="154"/>
        <v>0</v>
      </c>
      <c r="AU468">
        <f t="shared" si="155"/>
        <v>1</v>
      </c>
      <c r="AV468">
        <f t="shared" si="156"/>
        <v>0</v>
      </c>
      <c r="AW468">
        <f t="shared" si="157"/>
        <v>1</v>
      </c>
      <c r="AX468">
        <f t="shared" si="158"/>
        <v>0</v>
      </c>
      <c r="AY468">
        <f t="shared" si="159"/>
        <v>3</v>
      </c>
    </row>
    <row r="469" spans="1:51" x14ac:dyDescent="0.3">
      <c r="A469" s="1" t="s">
        <v>463</v>
      </c>
      <c r="B469" s="2">
        <v>5092477</v>
      </c>
      <c r="C469" s="3" t="s">
        <v>5337</v>
      </c>
      <c r="D469" s="7">
        <v>10.77</v>
      </c>
      <c r="E469" s="5">
        <v>401.11701840000001</v>
      </c>
      <c r="F469" s="3" t="s">
        <v>4475</v>
      </c>
      <c r="G469" s="3" t="s">
        <v>4476</v>
      </c>
      <c r="H469" s="3" t="s">
        <v>4477</v>
      </c>
      <c r="I469" s="3" t="s">
        <v>4833</v>
      </c>
      <c r="J469" s="3" t="s">
        <v>4814</v>
      </c>
      <c r="K469" s="6">
        <v>778260.74696534907</v>
      </c>
      <c r="L469" s="6">
        <v>786088.33388895064</v>
      </c>
      <c r="M469" s="6">
        <v>126643.16219433432</v>
      </c>
      <c r="N469" s="6">
        <v>151559.58031253575</v>
      </c>
      <c r="O469" s="6">
        <v>113355.15343629592</v>
      </c>
      <c r="P469" s="6">
        <v>138292.18666643373</v>
      </c>
      <c r="Q469" s="6">
        <v>50229.697253412356</v>
      </c>
      <c r="R469" s="6">
        <v>69682.748816153631</v>
      </c>
      <c r="S469" s="6">
        <v>114307.39561083696</v>
      </c>
      <c r="T469" s="6">
        <v>114309.01358850513</v>
      </c>
      <c r="U469" s="6">
        <v>222082.45032605311</v>
      </c>
      <c r="V469" s="6">
        <v>244772.19603785875</v>
      </c>
      <c r="W469" s="6">
        <v>555436.38007016398</v>
      </c>
      <c r="X469" s="6">
        <v>604017.37473929673</v>
      </c>
      <c r="Y469" s="6">
        <v>241686.84604268055</v>
      </c>
      <c r="Z469" s="6">
        <v>219156.44381674958</v>
      </c>
      <c r="AA469" s="6">
        <v>225666.12367038254</v>
      </c>
      <c r="AB469" s="6">
        <v>211307.04678698699</v>
      </c>
      <c r="AC469" s="6">
        <v>37243920</v>
      </c>
      <c r="AD469" s="6">
        <v>37243920</v>
      </c>
      <c r="AF469">
        <f t="shared" si="140"/>
        <v>9.0432854338902371E-2</v>
      </c>
      <c r="AG469">
        <f t="shared" si="141"/>
        <v>0.11536547081320266</v>
      </c>
      <c r="AH469">
        <f t="shared" si="142"/>
        <v>0.3998341813656483</v>
      </c>
      <c r="AI469">
        <f t="shared" si="143"/>
        <v>0.40524032300148027</v>
      </c>
      <c r="AJ469">
        <f t="shared" si="144"/>
        <v>1.0709930321473442</v>
      </c>
      <c r="AK469">
        <f t="shared" si="145"/>
        <v>1.037146877726588</v>
      </c>
      <c r="AL469">
        <f t="shared" si="146"/>
        <v>0.14565189607506043</v>
      </c>
      <c r="AM469">
        <f t="shared" si="147"/>
        <v>0.17592448673328109</v>
      </c>
      <c r="AN469">
        <f t="shared" si="148"/>
        <v>1.4011699177267385</v>
      </c>
      <c r="AO469">
        <f t="shared" si="149"/>
        <v>1.3014333142788128</v>
      </c>
      <c r="AP469">
        <f t="shared" si="150"/>
        <v>1</v>
      </c>
      <c r="AQ469">
        <f t="shared" si="151"/>
        <v>1</v>
      </c>
      <c r="AR469">
        <f t="shared" si="152"/>
        <v>0</v>
      </c>
      <c r="AS469">
        <f t="shared" si="153"/>
        <v>1</v>
      </c>
      <c r="AT469">
        <f t="shared" si="154"/>
        <v>1</v>
      </c>
      <c r="AU469">
        <f t="shared" si="155"/>
        <v>1</v>
      </c>
      <c r="AV469">
        <f t="shared" si="156"/>
        <v>0</v>
      </c>
      <c r="AW469">
        <f t="shared" si="157"/>
        <v>1</v>
      </c>
      <c r="AX469">
        <f t="shared" si="158"/>
        <v>0</v>
      </c>
      <c r="AY469">
        <f t="shared" si="159"/>
        <v>6</v>
      </c>
    </row>
    <row r="470" spans="1:51" x14ac:dyDescent="0.3">
      <c r="A470" s="1" t="s">
        <v>464</v>
      </c>
      <c r="B470" s="2">
        <v>6297631</v>
      </c>
      <c r="C470" s="3" t="s">
        <v>5335</v>
      </c>
      <c r="D470" s="7">
        <v>3.63</v>
      </c>
      <c r="E470" s="5">
        <v>236.68804071</v>
      </c>
      <c r="F470" s="3" t="s">
        <v>4559</v>
      </c>
      <c r="G470" s="3" t="s">
        <v>4560</v>
      </c>
      <c r="H470" s="3" t="s">
        <v>4561</v>
      </c>
      <c r="I470" s="3" t="s">
        <v>4562</v>
      </c>
      <c r="J470" s="3" t="s">
        <v>4834</v>
      </c>
      <c r="K470" s="6">
        <v>323473</v>
      </c>
      <c r="L470" s="6">
        <v>317779</v>
      </c>
      <c r="M470" s="6">
        <v>-134860</v>
      </c>
      <c r="N470" s="6">
        <v>-180578</v>
      </c>
      <c r="O470" s="6">
        <v>-182711</v>
      </c>
      <c r="P470" s="6">
        <v>-228926</v>
      </c>
      <c r="Q470" s="6">
        <v>-270526</v>
      </c>
      <c r="R470" s="6">
        <v>-314442</v>
      </c>
      <c r="S470" s="6">
        <v>-98404</v>
      </c>
      <c r="T470" s="6">
        <v>-67303</v>
      </c>
      <c r="U470" s="6">
        <v>1140492</v>
      </c>
      <c r="V470" s="6">
        <v>1139509</v>
      </c>
      <c r="W470" s="6">
        <v>692938</v>
      </c>
      <c r="X470" s="6">
        <v>711234</v>
      </c>
      <c r="Y470" s="6">
        <v>297413</v>
      </c>
      <c r="Z470" s="6">
        <v>317265</v>
      </c>
      <c r="AA470" s="6">
        <v>86591</v>
      </c>
      <c r="AB470" s="6">
        <v>83518</v>
      </c>
      <c r="AC470" s="6">
        <v>65171128</v>
      </c>
      <c r="AD470" s="6">
        <v>64993318</v>
      </c>
      <c r="AF470">
        <f t="shared" si="140"/>
        <v>-0.39040433631868943</v>
      </c>
      <c r="AG470">
        <f t="shared" si="141"/>
        <v>-0.44210766076987318</v>
      </c>
      <c r="AH470">
        <f t="shared" si="142"/>
        <v>1.645878852076232</v>
      </c>
      <c r="AI470">
        <f t="shared" si="143"/>
        <v>1.6021576583796613</v>
      </c>
      <c r="AJ470">
        <f t="shared" si="144"/>
        <v>3.4346872076774724</v>
      </c>
      <c r="AK470">
        <f t="shared" si="145"/>
        <v>3.7987619435331306</v>
      </c>
      <c r="AL470">
        <f t="shared" si="146"/>
        <v>-0.56484157874072949</v>
      </c>
      <c r="AM470">
        <f t="shared" si="147"/>
        <v>-0.72039373275137752</v>
      </c>
      <c r="AN470">
        <f t="shared" si="148"/>
        <v>0.4668137697744964</v>
      </c>
      <c r="AO470">
        <f t="shared" si="149"/>
        <v>0.44679950621033304</v>
      </c>
      <c r="AP470">
        <f t="shared" si="150"/>
        <v>0</v>
      </c>
      <c r="AQ470">
        <f t="shared" si="151"/>
        <v>0</v>
      </c>
      <c r="AR470">
        <f t="shared" si="152"/>
        <v>1</v>
      </c>
      <c r="AS470">
        <f t="shared" si="153"/>
        <v>1</v>
      </c>
      <c r="AT470">
        <f t="shared" si="154"/>
        <v>0</v>
      </c>
      <c r="AU470">
        <f t="shared" si="155"/>
        <v>0</v>
      </c>
      <c r="AV470">
        <f t="shared" si="156"/>
        <v>1</v>
      </c>
      <c r="AW470">
        <f t="shared" si="157"/>
        <v>1</v>
      </c>
      <c r="AX470">
        <f t="shared" si="158"/>
        <v>0</v>
      </c>
      <c r="AY470">
        <f t="shared" si="159"/>
        <v>4</v>
      </c>
    </row>
    <row r="471" spans="1:51" x14ac:dyDescent="0.3">
      <c r="A471" s="1" t="s">
        <v>465</v>
      </c>
      <c r="B471" s="2">
        <v>4098120</v>
      </c>
      <c r="C471" s="3" t="s">
        <v>5337</v>
      </c>
      <c r="D471" s="7">
        <v>5.94</v>
      </c>
      <c r="E471" s="5">
        <v>272.15779140000001</v>
      </c>
      <c r="F471" s="3" t="s">
        <v>4475</v>
      </c>
      <c r="G471" s="3" t="s">
        <v>4476</v>
      </c>
      <c r="H471" s="3" t="s">
        <v>4477</v>
      </c>
      <c r="I471" s="3" t="s">
        <v>4753</v>
      </c>
      <c r="J471" s="3" t="s">
        <v>4835</v>
      </c>
      <c r="K471" s="6">
        <v>1476271</v>
      </c>
      <c r="L471" s="6">
        <v>1538156</v>
      </c>
      <c r="M471" s="6">
        <v>-203480</v>
      </c>
      <c r="N471" s="6">
        <v>-199776</v>
      </c>
      <c r="O471" s="6">
        <v>-212641</v>
      </c>
      <c r="P471" s="6">
        <v>-210018</v>
      </c>
      <c r="Q471" s="6">
        <v>-338529</v>
      </c>
      <c r="R471" s="6">
        <v>-340548</v>
      </c>
      <c r="S471" s="6">
        <v>-180342</v>
      </c>
      <c r="T471" s="6">
        <v>-147860</v>
      </c>
      <c r="U471" s="6">
        <v>34232</v>
      </c>
      <c r="V471" s="6">
        <v>34220</v>
      </c>
      <c r="W471" s="6">
        <v>428338</v>
      </c>
      <c r="X471" s="6">
        <v>496782</v>
      </c>
      <c r="Y471" s="6">
        <v>183082</v>
      </c>
      <c r="Z471" s="6">
        <v>232206</v>
      </c>
      <c r="AA471" s="6">
        <v>189039</v>
      </c>
      <c r="AB471" s="6">
        <v>203045</v>
      </c>
      <c r="AC471" s="6">
        <v>45817000</v>
      </c>
      <c r="AD471" s="6">
        <v>45750000</v>
      </c>
      <c r="AF471">
        <f t="shared" si="140"/>
        <v>-0.79033146720580472</v>
      </c>
      <c r="AG471">
        <f t="shared" si="141"/>
        <v>-0.68550792903124513</v>
      </c>
      <c r="AH471">
        <f t="shared" si="142"/>
        <v>7.9918195443785048E-2</v>
      </c>
      <c r="AI471">
        <f t="shared" si="143"/>
        <v>6.8883333132037788E-2</v>
      </c>
      <c r="AJ471">
        <f t="shared" si="144"/>
        <v>0.96848798396098157</v>
      </c>
      <c r="AK471">
        <f t="shared" si="145"/>
        <v>1.1436184097121327</v>
      </c>
      <c r="AL471">
        <f t="shared" si="146"/>
        <v>-0.1440392719222961</v>
      </c>
      <c r="AM471">
        <f t="shared" si="147"/>
        <v>-0.13653881660897854</v>
      </c>
      <c r="AN471">
        <f t="shared" si="148"/>
        <v>3.4465095321918673</v>
      </c>
      <c r="AO471">
        <f t="shared" si="149"/>
        <v>3.0962393967575315</v>
      </c>
      <c r="AP471">
        <f t="shared" si="150"/>
        <v>0</v>
      </c>
      <c r="AQ471">
        <f t="shared" si="151"/>
        <v>0</v>
      </c>
      <c r="AR471">
        <f t="shared" si="152"/>
        <v>0</v>
      </c>
      <c r="AS471">
        <f t="shared" si="153"/>
        <v>1</v>
      </c>
      <c r="AT471">
        <f t="shared" si="154"/>
        <v>0</v>
      </c>
      <c r="AU471">
        <f t="shared" si="155"/>
        <v>0</v>
      </c>
      <c r="AV471">
        <f t="shared" si="156"/>
        <v>0</v>
      </c>
      <c r="AW471">
        <f t="shared" si="157"/>
        <v>1</v>
      </c>
      <c r="AX471">
        <f t="shared" si="158"/>
        <v>0</v>
      </c>
      <c r="AY471">
        <f t="shared" si="159"/>
        <v>2</v>
      </c>
    </row>
    <row r="472" spans="1:51" x14ac:dyDescent="0.3">
      <c r="A472" s="1" t="s">
        <v>466</v>
      </c>
      <c r="B472" s="2">
        <v>4051608</v>
      </c>
      <c r="C472" s="3" t="s">
        <v>5335</v>
      </c>
      <c r="D472" s="7">
        <v>9.4499999999999993</v>
      </c>
      <c r="E472" s="5">
        <v>4534.8712353000001</v>
      </c>
      <c r="F472" s="3" t="s">
        <v>4480</v>
      </c>
      <c r="G472" s="3" t="s">
        <v>4491</v>
      </c>
      <c r="H472" s="3" t="s">
        <v>4492</v>
      </c>
      <c r="I472" s="3" t="s">
        <v>4836</v>
      </c>
      <c r="J472" s="3" t="s">
        <v>4732</v>
      </c>
      <c r="K472" s="6">
        <v>2188434</v>
      </c>
      <c r="L472" s="6">
        <v>2114087</v>
      </c>
      <c r="M472" s="6">
        <v>346512</v>
      </c>
      <c r="N472" s="6">
        <v>348293</v>
      </c>
      <c r="O472" s="6">
        <v>265467</v>
      </c>
      <c r="P472" s="6">
        <v>265279</v>
      </c>
      <c r="Q472" s="6">
        <v>121192</v>
      </c>
      <c r="R472" s="6">
        <v>126031</v>
      </c>
      <c r="S472" s="6">
        <v>236964</v>
      </c>
      <c r="T472" s="6">
        <v>461541</v>
      </c>
      <c r="U472" s="6">
        <v>1140706</v>
      </c>
      <c r="V472" s="6">
        <v>1140939</v>
      </c>
      <c r="W472" s="6">
        <v>4381727</v>
      </c>
      <c r="X472" s="6">
        <v>4259195</v>
      </c>
      <c r="Y472" s="6" t="s">
        <v>4474</v>
      </c>
      <c r="Z472" s="6" t="s">
        <v>4474</v>
      </c>
      <c r="AA472" s="6" t="s">
        <v>4474</v>
      </c>
      <c r="AB472" s="6" t="s">
        <v>4474</v>
      </c>
      <c r="AC472" s="6">
        <v>484884929</v>
      </c>
      <c r="AD472" s="6">
        <v>489041207</v>
      </c>
      <c r="AF472">
        <f t="shared" si="140"/>
        <v>2.7658500860505458E-2</v>
      </c>
      <c r="AG472">
        <f t="shared" si="141"/>
        <v>2.9590333384594977E-2</v>
      </c>
      <c r="AH472">
        <f t="shared" si="142"/>
        <v>0.26033251272842878</v>
      </c>
      <c r="AI472">
        <f t="shared" si="143"/>
        <v>0.26787667622637612</v>
      </c>
      <c r="AJ472" t="e">
        <f t="shared" si="144"/>
        <v>#VALUE!</v>
      </c>
      <c r="AK472" t="e">
        <f t="shared" si="145"/>
        <v>#VALUE!</v>
      </c>
      <c r="AL472">
        <f t="shared" si="146"/>
        <v>0.12130454928044437</v>
      </c>
      <c r="AM472">
        <f t="shared" si="147"/>
        <v>0.12548159087114202</v>
      </c>
      <c r="AN472">
        <f t="shared" si="148"/>
        <v>0.49944553825466537</v>
      </c>
      <c r="AO472">
        <f t="shared" si="149"/>
        <v>0.49635834940640189</v>
      </c>
      <c r="AP472">
        <f t="shared" si="150"/>
        <v>1</v>
      </c>
      <c r="AQ472">
        <f t="shared" si="151"/>
        <v>1</v>
      </c>
      <c r="AR472">
        <f t="shared" si="152"/>
        <v>0</v>
      </c>
      <c r="AS472">
        <f t="shared" si="153"/>
        <v>1</v>
      </c>
      <c r="AT472">
        <f t="shared" si="154"/>
        <v>1</v>
      </c>
      <c r="AU472">
        <f t="shared" si="155"/>
        <v>0</v>
      </c>
      <c r="AV472">
        <f t="shared" si="156"/>
        <v>0</v>
      </c>
      <c r="AW472">
        <f t="shared" si="157"/>
        <v>1</v>
      </c>
      <c r="AX472">
        <f t="shared" si="158"/>
        <v>1</v>
      </c>
      <c r="AY472">
        <f t="shared" si="159"/>
        <v>6</v>
      </c>
    </row>
    <row r="473" spans="1:51" x14ac:dyDescent="0.3">
      <c r="A473" s="1" t="s">
        <v>467</v>
      </c>
      <c r="B473" s="2">
        <v>19299585</v>
      </c>
      <c r="C473" s="3" t="s">
        <v>5336</v>
      </c>
      <c r="D473" s="7">
        <v>13</v>
      </c>
      <c r="E473" s="5">
        <v>1263.887833</v>
      </c>
      <c r="F473" s="3" t="s">
        <v>4470</v>
      </c>
      <c r="G473" s="3" t="s">
        <v>4471</v>
      </c>
      <c r="H473" s="3" t="s">
        <v>4673</v>
      </c>
      <c r="I473" s="3" t="s">
        <v>4673</v>
      </c>
      <c r="J473" s="3" t="s">
        <v>4837</v>
      </c>
      <c r="K473" s="6">
        <v>29870.460999999999</v>
      </c>
      <c r="L473" s="6">
        <v>38170.97</v>
      </c>
      <c r="M473" s="6">
        <v>-2373.4229999999998</v>
      </c>
      <c r="N473" s="6">
        <v>-1920.23</v>
      </c>
      <c r="O473" s="6">
        <v>-3499.8180000000002</v>
      </c>
      <c r="P473" s="6">
        <v>-3054.9589999999998</v>
      </c>
      <c r="Q473" s="6">
        <v>-8232.67</v>
      </c>
      <c r="R473" s="6">
        <v>-8177.37</v>
      </c>
      <c r="S473" s="6">
        <v>2955.8989999999999</v>
      </c>
      <c r="T473" s="6">
        <v>1634.0550000000001</v>
      </c>
      <c r="U473" s="6" t="s">
        <v>4474</v>
      </c>
      <c r="V473" s="6" t="s">
        <v>4474</v>
      </c>
      <c r="W473" s="6">
        <v>49852.37</v>
      </c>
      <c r="X473" s="6">
        <v>49852.37</v>
      </c>
      <c r="Y473" s="6">
        <v>33326.42</v>
      </c>
      <c r="Z473" s="6">
        <v>33326.42</v>
      </c>
      <c r="AA473" s="6">
        <v>4729</v>
      </c>
      <c r="AB473" s="6">
        <v>4729</v>
      </c>
      <c r="AC473" s="6">
        <v>7150000</v>
      </c>
      <c r="AD473" s="6">
        <v>7150000</v>
      </c>
      <c r="AF473">
        <f t="shared" si="140"/>
        <v>-0.16514099530273083</v>
      </c>
      <c r="AG473">
        <f t="shared" si="141"/>
        <v>-0.16403172005663921</v>
      </c>
      <c r="AH473" t="e">
        <f t="shared" si="142"/>
        <v>#VALUE!</v>
      </c>
      <c r="AI473" t="e">
        <f t="shared" si="143"/>
        <v>#VALUE!</v>
      </c>
      <c r="AJ473">
        <f t="shared" si="144"/>
        <v>7.0472446606047789</v>
      </c>
      <c r="AK473">
        <f t="shared" si="145"/>
        <v>7.0472446606047789</v>
      </c>
      <c r="AL473">
        <f t="shared" si="146"/>
        <v>-0.1171665211327003</v>
      </c>
      <c r="AM473">
        <f t="shared" si="147"/>
        <v>-8.0033570014070896E-2</v>
      </c>
      <c r="AN473">
        <f t="shared" si="148"/>
        <v>0.59917835400804409</v>
      </c>
      <c r="AO473">
        <f t="shared" si="149"/>
        <v>0.76568014720263045</v>
      </c>
      <c r="AP473">
        <f t="shared" si="150"/>
        <v>0</v>
      </c>
      <c r="AQ473">
        <f t="shared" si="151"/>
        <v>1</v>
      </c>
      <c r="AR473">
        <f t="shared" si="152"/>
        <v>0</v>
      </c>
      <c r="AS473">
        <f t="shared" si="153"/>
        <v>1</v>
      </c>
      <c r="AT473">
        <f t="shared" si="154"/>
        <v>0</v>
      </c>
      <c r="AU473">
        <f t="shared" si="155"/>
        <v>0</v>
      </c>
      <c r="AV473">
        <f t="shared" si="156"/>
        <v>0</v>
      </c>
      <c r="AW473">
        <f t="shared" si="157"/>
        <v>0</v>
      </c>
      <c r="AX473">
        <f t="shared" si="158"/>
        <v>0</v>
      </c>
      <c r="AY473">
        <f t="shared" si="159"/>
        <v>2</v>
      </c>
    </row>
    <row r="474" spans="1:51" x14ac:dyDescent="0.3">
      <c r="A474" s="1" t="s">
        <v>468</v>
      </c>
      <c r="B474" s="2">
        <v>4996548</v>
      </c>
      <c r="C474" s="3" t="s">
        <v>5337</v>
      </c>
      <c r="D474" s="5">
        <v>5.33</v>
      </c>
      <c r="E474" s="5">
        <v>58.757989289999998</v>
      </c>
      <c r="F474" s="3" t="s">
        <v>4485</v>
      </c>
      <c r="G474" s="3" t="s">
        <v>4517</v>
      </c>
      <c r="H474" s="3" t="s">
        <v>4640</v>
      </c>
      <c r="I474" s="3" t="s">
        <v>4641</v>
      </c>
      <c r="J474" s="3" t="s">
        <v>4715</v>
      </c>
      <c r="K474" s="6">
        <v>281656</v>
      </c>
      <c r="L474" s="6">
        <v>293954</v>
      </c>
      <c r="M474" s="6">
        <v>12095</v>
      </c>
      <c r="N474" s="6">
        <v>17226</v>
      </c>
      <c r="O474" s="6">
        <v>4333</v>
      </c>
      <c r="P474" s="6">
        <v>9278</v>
      </c>
      <c r="Q474" s="6">
        <v>-1358</v>
      </c>
      <c r="R474" s="6">
        <v>2086</v>
      </c>
      <c r="S474" s="6">
        <v>26538</v>
      </c>
      <c r="T474" s="6">
        <v>22554</v>
      </c>
      <c r="U474" s="6">
        <v>41161</v>
      </c>
      <c r="V474" s="6">
        <v>43262</v>
      </c>
      <c r="W474" s="6">
        <v>157335</v>
      </c>
      <c r="X474" s="6">
        <v>159754</v>
      </c>
      <c r="Y474" s="6">
        <v>51451</v>
      </c>
      <c r="Z474" s="6">
        <v>52942</v>
      </c>
      <c r="AA474" s="6">
        <v>29414</v>
      </c>
      <c r="AB474" s="6">
        <v>26217</v>
      </c>
      <c r="AC474" s="6">
        <v>11006696</v>
      </c>
      <c r="AD474" s="6">
        <v>10956137</v>
      </c>
      <c r="AF474">
        <f t="shared" si="140"/>
        <v>-8.6312644993167438E-3</v>
      </c>
      <c r="AG474">
        <f t="shared" si="141"/>
        <v>1.3057576023135571E-2</v>
      </c>
      <c r="AH474">
        <f t="shared" si="142"/>
        <v>0.26161375409158799</v>
      </c>
      <c r="AI474">
        <f t="shared" si="143"/>
        <v>0.27080386093618941</v>
      </c>
      <c r="AJ474">
        <f t="shared" si="144"/>
        <v>1.7492010607193853</v>
      </c>
      <c r="AK474">
        <f t="shared" si="145"/>
        <v>2.0193767402830223</v>
      </c>
      <c r="AL474">
        <f t="shared" si="146"/>
        <v>1.5384014542562559E-2</v>
      </c>
      <c r="AM474">
        <f t="shared" si="147"/>
        <v>3.1562761520510012E-2</v>
      </c>
      <c r="AN474">
        <f t="shared" si="148"/>
        <v>1.7901674770394382</v>
      </c>
      <c r="AO474">
        <f t="shared" si="149"/>
        <v>1.8400415639045031</v>
      </c>
      <c r="AP474">
        <f t="shared" si="150"/>
        <v>0</v>
      </c>
      <c r="AQ474">
        <f t="shared" si="151"/>
        <v>1</v>
      </c>
      <c r="AR474">
        <f t="shared" si="152"/>
        <v>0</v>
      </c>
      <c r="AS474">
        <f t="shared" si="153"/>
        <v>1</v>
      </c>
      <c r="AT474">
        <f t="shared" si="154"/>
        <v>1</v>
      </c>
      <c r="AU474">
        <f t="shared" si="155"/>
        <v>0</v>
      </c>
      <c r="AV474">
        <f t="shared" si="156"/>
        <v>0</v>
      </c>
      <c r="AW474">
        <f t="shared" si="157"/>
        <v>0</v>
      </c>
      <c r="AX474">
        <f t="shared" si="158"/>
        <v>0</v>
      </c>
      <c r="AY474">
        <f t="shared" si="159"/>
        <v>3</v>
      </c>
    </row>
    <row r="475" spans="1:51" x14ac:dyDescent="0.3">
      <c r="A475" s="1" t="s">
        <v>469</v>
      </c>
      <c r="B475" s="2">
        <v>20762399</v>
      </c>
      <c r="C475" s="3" t="s">
        <v>5338</v>
      </c>
      <c r="D475" s="5">
        <v>12.99</v>
      </c>
      <c r="E475" s="5">
        <v>706.85889081000005</v>
      </c>
      <c r="F475" s="3" t="s">
        <v>4470</v>
      </c>
      <c r="G475" s="3" t="s">
        <v>4471</v>
      </c>
      <c r="H475" s="3" t="s">
        <v>4489</v>
      </c>
      <c r="I475" s="3" t="s">
        <v>4489</v>
      </c>
      <c r="J475" s="3" t="s">
        <v>4544</v>
      </c>
      <c r="K475" s="6" t="s">
        <v>4474</v>
      </c>
      <c r="L475" s="6" t="s">
        <v>4474</v>
      </c>
      <c r="M475" s="6">
        <v>-69384</v>
      </c>
      <c r="N475" s="6">
        <v>-58299</v>
      </c>
      <c r="O475" s="6">
        <v>-69439</v>
      </c>
      <c r="P475" s="6">
        <v>-58341</v>
      </c>
      <c r="Q475" s="6">
        <v>-59478</v>
      </c>
      <c r="R475" s="6">
        <v>-64842</v>
      </c>
      <c r="S475" s="6">
        <v>-52755</v>
      </c>
      <c r="T475" s="6">
        <v>-46063</v>
      </c>
      <c r="U475" s="6" t="s">
        <v>4474</v>
      </c>
      <c r="V475" s="6" t="s">
        <v>4474</v>
      </c>
      <c r="W475" s="6">
        <v>524173</v>
      </c>
      <c r="X475" s="6">
        <v>208784</v>
      </c>
      <c r="Y475" s="6">
        <v>521514</v>
      </c>
      <c r="Z475" s="6">
        <v>206077</v>
      </c>
      <c r="AA475" s="6">
        <v>14481</v>
      </c>
      <c r="AB475" s="6">
        <v>16066</v>
      </c>
      <c r="AC475" s="6">
        <v>54409708</v>
      </c>
      <c r="AD475" s="6">
        <v>1023564</v>
      </c>
      <c r="AF475">
        <f t="shared" si="140"/>
        <v>-0.1134701711076305</v>
      </c>
      <c r="AG475">
        <f t="shared" si="141"/>
        <v>-0.31056977546172121</v>
      </c>
      <c r="AH475" t="e">
        <f t="shared" si="142"/>
        <v>#VALUE!</v>
      </c>
      <c r="AI475" t="e">
        <f t="shared" si="143"/>
        <v>#VALUE!</v>
      </c>
      <c r="AJ475">
        <f t="shared" si="144"/>
        <v>36.01367308887508</v>
      </c>
      <c r="AK475">
        <f t="shared" si="145"/>
        <v>12.826901531183866</v>
      </c>
      <c r="AL475" t="e">
        <f t="shared" si="146"/>
        <v>#VALUE!</v>
      </c>
      <c r="AM475" t="e">
        <f t="shared" si="147"/>
        <v>#VALUE!</v>
      </c>
      <c r="AN475" t="e">
        <f t="shared" si="148"/>
        <v>#VALUE!</v>
      </c>
      <c r="AO475" t="e">
        <f t="shared" si="149"/>
        <v>#VALUE!</v>
      </c>
      <c r="AP475">
        <f t="shared" si="150"/>
        <v>0</v>
      </c>
      <c r="AQ475">
        <f t="shared" si="151"/>
        <v>0</v>
      </c>
      <c r="AR475">
        <f t="shared" si="152"/>
        <v>1</v>
      </c>
      <c r="AS475">
        <f t="shared" si="153"/>
        <v>1</v>
      </c>
      <c r="AT475">
        <f t="shared" si="154"/>
        <v>0</v>
      </c>
      <c r="AU475">
        <f t="shared" si="155"/>
        <v>1</v>
      </c>
      <c r="AV475">
        <f t="shared" si="156"/>
        <v>0</v>
      </c>
      <c r="AW475">
        <f t="shared" si="157"/>
        <v>0</v>
      </c>
      <c r="AX475">
        <f t="shared" si="158"/>
        <v>0</v>
      </c>
      <c r="AY475">
        <f t="shared" si="159"/>
        <v>3</v>
      </c>
    </row>
    <row r="476" spans="1:51" x14ac:dyDescent="0.3">
      <c r="A476" s="1" t="s">
        <v>470</v>
      </c>
      <c r="B476" s="2">
        <v>4865862</v>
      </c>
      <c r="C476" s="3" t="s">
        <v>5335</v>
      </c>
      <c r="D476" s="5">
        <v>15.16</v>
      </c>
      <c r="E476" s="5">
        <v>1046.73767836</v>
      </c>
      <c r="F476" s="3" t="s">
        <v>4470</v>
      </c>
      <c r="G476" s="3" t="s">
        <v>4471</v>
      </c>
      <c r="H476" s="3" t="s">
        <v>4489</v>
      </c>
      <c r="I476" s="3" t="s">
        <v>4489</v>
      </c>
      <c r="J476" s="3" t="s">
        <v>4544</v>
      </c>
      <c r="K476" s="6">
        <v>36898</v>
      </c>
      <c r="L476" s="6">
        <v>39574</v>
      </c>
      <c r="M476" s="6">
        <v>-189320</v>
      </c>
      <c r="N476" s="6">
        <v>-176753</v>
      </c>
      <c r="O476" s="6">
        <v>-196444</v>
      </c>
      <c r="P476" s="6">
        <v>-183395</v>
      </c>
      <c r="Q476" s="6">
        <v>-166276</v>
      </c>
      <c r="R476" s="6">
        <v>-165372</v>
      </c>
      <c r="S476" s="6">
        <v>-202616</v>
      </c>
      <c r="T476" s="6">
        <v>-163809</v>
      </c>
      <c r="U476" s="6" t="s">
        <v>4474</v>
      </c>
      <c r="V476" s="6">
        <v>8505</v>
      </c>
      <c r="W476" s="6">
        <v>996746</v>
      </c>
      <c r="X476" s="6">
        <v>1057355</v>
      </c>
      <c r="Y476" s="6">
        <v>966194</v>
      </c>
      <c r="Z476" s="6">
        <v>1028256</v>
      </c>
      <c r="AA476" s="6">
        <v>56405</v>
      </c>
      <c r="AB476" s="6">
        <v>69611</v>
      </c>
      <c r="AC476" s="6">
        <v>69015971</v>
      </c>
      <c r="AD476" s="6">
        <v>68941242</v>
      </c>
      <c r="AF476">
        <f t="shared" si="140"/>
        <v>-0.16681882846783433</v>
      </c>
      <c r="AG476">
        <f t="shared" si="141"/>
        <v>-0.15640158697882925</v>
      </c>
      <c r="AH476" t="e">
        <f t="shared" si="142"/>
        <v>#VALUE!</v>
      </c>
      <c r="AI476">
        <f t="shared" si="143"/>
        <v>8.0436561041466684E-3</v>
      </c>
      <c r="AJ476">
        <f t="shared" si="144"/>
        <v>17.129580710929883</v>
      </c>
      <c r="AK476">
        <f t="shared" si="145"/>
        <v>14.771458533852408</v>
      </c>
      <c r="AL476">
        <f t="shared" si="146"/>
        <v>-5.3239741991435849</v>
      </c>
      <c r="AM476">
        <f t="shared" si="147"/>
        <v>-4.6342295446505277</v>
      </c>
      <c r="AN476">
        <f t="shared" si="148"/>
        <v>3.7018458062535488E-2</v>
      </c>
      <c r="AO476">
        <f t="shared" si="149"/>
        <v>3.7427354105291036E-2</v>
      </c>
      <c r="AP476">
        <f t="shared" si="150"/>
        <v>0</v>
      </c>
      <c r="AQ476">
        <f t="shared" si="151"/>
        <v>0</v>
      </c>
      <c r="AR476">
        <f t="shared" si="152"/>
        <v>0</v>
      </c>
      <c r="AS476">
        <f t="shared" si="153"/>
        <v>0</v>
      </c>
      <c r="AT476">
        <f t="shared" si="154"/>
        <v>0</v>
      </c>
      <c r="AU476">
        <f t="shared" si="155"/>
        <v>1</v>
      </c>
      <c r="AV476">
        <f t="shared" si="156"/>
        <v>0</v>
      </c>
      <c r="AW476">
        <f t="shared" si="157"/>
        <v>0</v>
      </c>
      <c r="AX476">
        <f t="shared" si="158"/>
        <v>0</v>
      </c>
      <c r="AY476">
        <f t="shared" si="159"/>
        <v>1</v>
      </c>
    </row>
    <row r="477" spans="1:51" x14ac:dyDescent="0.3">
      <c r="A477" s="1" t="s">
        <v>471</v>
      </c>
      <c r="B477" s="2">
        <v>21923391</v>
      </c>
      <c r="C477" s="3" t="s">
        <v>5338</v>
      </c>
      <c r="D477" s="7">
        <v>6</v>
      </c>
      <c r="E477" s="5">
        <v>470.27987999999999</v>
      </c>
      <c r="F477" s="3" t="s">
        <v>4500</v>
      </c>
      <c r="G477" s="3" t="s">
        <v>4501</v>
      </c>
      <c r="H477" s="3" t="s">
        <v>4533</v>
      </c>
      <c r="I477" s="3" t="s">
        <v>4618</v>
      </c>
      <c r="J477" s="3" t="s">
        <v>4620</v>
      </c>
      <c r="K477" s="6">
        <v>330048</v>
      </c>
      <c r="L477" s="6">
        <v>324383</v>
      </c>
      <c r="M477" s="6">
        <v>-18034</v>
      </c>
      <c r="N477" s="6">
        <v>-24718</v>
      </c>
      <c r="O477" s="6">
        <v>-32015</v>
      </c>
      <c r="P477" s="6">
        <v>-38352</v>
      </c>
      <c r="Q477" s="6">
        <v>-27816</v>
      </c>
      <c r="R477" s="6">
        <v>-41133</v>
      </c>
      <c r="S477" s="6">
        <v>27173</v>
      </c>
      <c r="T477" s="6">
        <v>-9829</v>
      </c>
      <c r="U477" s="6">
        <v>216756</v>
      </c>
      <c r="V477" s="6">
        <v>340468</v>
      </c>
      <c r="W477" s="6">
        <v>335148</v>
      </c>
      <c r="X477" s="6">
        <v>452504</v>
      </c>
      <c r="Y477" s="6">
        <v>243460</v>
      </c>
      <c r="Z477" s="6">
        <v>355781</v>
      </c>
      <c r="AA477" s="6">
        <v>86587</v>
      </c>
      <c r="AB477" s="6">
        <v>78829</v>
      </c>
      <c r="AC477" s="6">
        <v>78349000</v>
      </c>
      <c r="AD477" s="6">
        <v>77740000</v>
      </c>
      <c r="AF477">
        <f t="shared" si="140"/>
        <v>-8.2996168856743893E-2</v>
      </c>
      <c r="AG477">
        <f t="shared" si="141"/>
        <v>-9.0900853915103511E-2</v>
      </c>
      <c r="AH477">
        <f t="shared" si="142"/>
        <v>0.64674710874001928</v>
      </c>
      <c r="AI477">
        <f t="shared" si="143"/>
        <v>0.7524088184855825</v>
      </c>
      <c r="AJ477">
        <f t="shared" si="144"/>
        <v>2.8117384826821579</v>
      </c>
      <c r="AK477">
        <f t="shared" si="145"/>
        <v>4.5133263139200039</v>
      </c>
      <c r="AL477">
        <f t="shared" si="146"/>
        <v>-9.7001042272639129E-2</v>
      </c>
      <c r="AM477">
        <f t="shared" si="147"/>
        <v>-0.11823061011212055</v>
      </c>
      <c r="AN477">
        <f t="shared" si="148"/>
        <v>0.98478284220702494</v>
      </c>
      <c r="AO477">
        <f t="shared" si="149"/>
        <v>0.71686217138412034</v>
      </c>
      <c r="AP477">
        <f t="shared" si="150"/>
        <v>0</v>
      </c>
      <c r="AQ477">
        <f t="shared" si="151"/>
        <v>1</v>
      </c>
      <c r="AR477">
        <f t="shared" si="152"/>
        <v>1</v>
      </c>
      <c r="AS477">
        <f t="shared" si="153"/>
        <v>1</v>
      </c>
      <c r="AT477">
        <f t="shared" si="154"/>
        <v>1</v>
      </c>
      <c r="AU477">
        <f t="shared" si="155"/>
        <v>0</v>
      </c>
      <c r="AV477">
        <f t="shared" si="156"/>
        <v>1</v>
      </c>
      <c r="AW477">
        <f t="shared" si="157"/>
        <v>1</v>
      </c>
      <c r="AX477">
        <f t="shared" si="158"/>
        <v>0</v>
      </c>
      <c r="AY477">
        <f t="shared" si="159"/>
        <v>6</v>
      </c>
    </row>
    <row r="478" spans="1:51" x14ac:dyDescent="0.3">
      <c r="A478" s="1" t="s">
        <v>472</v>
      </c>
      <c r="B478" s="2">
        <v>4398473</v>
      </c>
      <c r="C478" s="3" t="s">
        <v>5337</v>
      </c>
      <c r="D478" s="5">
        <v>1075.01</v>
      </c>
      <c r="E478" s="5">
        <v>674.00635344</v>
      </c>
      <c r="F478" s="3" t="s">
        <v>4475</v>
      </c>
      <c r="G478" s="3" t="s">
        <v>4529</v>
      </c>
      <c r="H478" s="3" t="s">
        <v>4530</v>
      </c>
      <c r="I478" s="3" t="s">
        <v>4739</v>
      </c>
      <c r="J478" s="3" t="s">
        <v>4750</v>
      </c>
      <c r="K478" s="6">
        <v>361664</v>
      </c>
      <c r="L478" s="6">
        <v>362194</v>
      </c>
      <c r="M478" s="6">
        <v>63341</v>
      </c>
      <c r="N478" s="6">
        <v>66532</v>
      </c>
      <c r="O478" s="6">
        <v>24247</v>
      </c>
      <c r="P478" s="6">
        <v>28412</v>
      </c>
      <c r="Q478" s="6">
        <v>51154</v>
      </c>
      <c r="R478" s="6">
        <v>-37485</v>
      </c>
      <c r="S478" s="6">
        <v>55991</v>
      </c>
      <c r="T478" s="6">
        <v>62394</v>
      </c>
      <c r="U478" s="6">
        <v>9000</v>
      </c>
      <c r="V478" s="6" t="s">
        <v>4474</v>
      </c>
      <c r="W478" s="6">
        <v>865116</v>
      </c>
      <c r="X478" s="6">
        <v>809053</v>
      </c>
      <c r="Y478" s="6">
        <v>165219</v>
      </c>
      <c r="Z478" s="6">
        <v>151154</v>
      </c>
      <c r="AA478" s="6">
        <v>112045</v>
      </c>
      <c r="AB478" s="6">
        <v>105773</v>
      </c>
      <c r="AC478" s="6">
        <v>620592</v>
      </c>
      <c r="AD478" s="6">
        <v>620592</v>
      </c>
      <c r="AF478">
        <f t="shared" si="140"/>
        <v>5.9129642729992278E-2</v>
      </c>
      <c r="AG478">
        <f t="shared" si="141"/>
        <v>-4.6331946114778637E-2</v>
      </c>
      <c r="AH478">
        <f t="shared" si="142"/>
        <v>1.0403229162331988E-2</v>
      </c>
      <c r="AI478" t="e">
        <f t="shared" si="143"/>
        <v>#VALUE!</v>
      </c>
      <c r="AJ478">
        <f t="shared" si="144"/>
        <v>1.4745771788120845</v>
      </c>
      <c r="AK478">
        <f t="shared" si="145"/>
        <v>1.429041437796035</v>
      </c>
      <c r="AL478">
        <f t="shared" si="146"/>
        <v>6.7042890638824987E-2</v>
      </c>
      <c r="AM478">
        <f t="shared" si="147"/>
        <v>7.844414871588154E-2</v>
      </c>
      <c r="AN478">
        <f t="shared" si="148"/>
        <v>0.41805260797395954</v>
      </c>
      <c r="AO478">
        <f t="shared" si="149"/>
        <v>0.44767648102163887</v>
      </c>
      <c r="AP478">
        <f t="shared" si="150"/>
        <v>1</v>
      </c>
      <c r="AQ478">
        <f t="shared" si="151"/>
        <v>1</v>
      </c>
      <c r="AR478">
        <f t="shared" si="152"/>
        <v>1</v>
      </c>
      <c r="AS478">
        <f t="shared" si="153"/>
        <v>1</v>
      </c>
      <c r="AT478">
        <f t="shared" si="154"/>
        <v>0</v>
      </c>
      <c r="AU478">
        <f t="shared" si="155"/>
        <v>1</v>
      </c>
      <c r="AV478">
        <f t="shared" si="156"/>
        <v>0</v>
      </c>
      <c r="AW478">
        <f t="shared" si="157"/>
        <v>0</v>
      </c>
      <c r="AX478">
        <f t="shared" si="158"/>
        <v>0</v>
      </c>
      <c r="AY478">
        <f t="shared" si="159"/>
        <v>5</v>
      </c>
    </row>
    <row r="479" spans="1:51" x14ac:dyDescent="0.3">
      <c r="A479" s="1" t="s">
        <v>473</v>
      </c>
      <c r="B479" s="2">
        <v>5295870</v>
      </c>
      <c r="C479" s="3" t="s">
        <v>5335</v>
      </c>
      <c r="D479" s="5">
        <v>16.100000000000001</v>
      </c>
      <c r="E479" s="5">
        <v>6690.9287879000003</v>
      </c>
      <c r="F479" s="3" t="s">
        <v>4665</v>
      </c>
      <c r="G479" s="3" t="s">
        <v>4666</v>
      </c>
      <c r="H479" s="3" t="s">
        <v>4667</v>
      </c>
      <c r="I479" s="3" t="s">
        <v>4667</v>
      </c>
      <c r="J479" s="3" t="s">
        <v>4504</v>
      </c>
      <c r="K479" s="6">
        <v>3533771.2439682102</v>
      </c>
      <c r="L479" s="6">
        <v>3316034.2107391339</v>
      </c>
      <c r="M479" s="6">
        <v>-69362.755219417508</v>
      </c>
      <c r="N479" s="6">
        <v>-152041.76415119879</v>
      </c>
      <c r="O479" s="6">
        <v>-385377.68725831807</v>
      </c>
      <c r="P479" s="6">
        <v>-528381.17680279491</v>
      </c>
      <c r="Q479" s="6">
        <v>-381794.12526381668</v>
      </c>
      <c r="R479" s="6">
        <v>-554850.54547352169</v>
      </c>
      <c r="S479" s="6" t="s">
        <v>4474</v>
      </c>
      <c r="T479" s="6">
        <v>457817.65810073284</v>
      </c>
      <c r="U479" s="6">
        <v>103.21476940622996</v>
      </c>
      <c r="V479" s="6">
        <v>100.59310022155253</v>
      </c>
      <c r="W479" s="6">
        <v>4565015.3253973909</v>
      </c>
      <c r="X479" s="6">
        <v>4309745.9714596327</v>
      </c>
      <c r="Y479" s="6">
        <v>2664052.320193884</v>
      </c>
      <c r="Z479" s="6">
        <v>2407870.4812230803</v>
      </c>
      <c r="AA479" s="6">
        <v>2531451.4220543159</v>
      </c>
      <c r="AB479" s="6">
        <v>2360862.4035008051</v>
      </c>
      <c r="AC479" s="6">
        <v>417849259</v>
      </c>
      <c r="AD479" s="6">
        <v>414135031</v>
      </c>
      <c r="AF479">
        <f t="shared" si="140"/>
        <v>-8.3634795953413582E-2</v>
      </c>
      <c r="AG479">
        <f t="shared" si="141"/>
        <v>-0.12874321343946959</v>
      </c>
      <c r="AH479">
        <f t="shared" si="142"/>
        <v>2.2609950251863606E-5</v>
      </c>
      <c r="AI479">
        <f t="shared" si="143"/>
        <v>2.334084210246004E-5</v>
      </c>
      <c r="AJ479">
        <f t="shared" si="144"/>
        <v>1.0523813718028845</v>
      </c>
      <c r="AK479">
        <f t="shared" si="145"/>
        <v>1.0199114008730747</v>
      </c>
      <c r="AL479">
        <f t="shared" si="146"/>
        <v>-0.10905564074531389</v>
      </c>
      <c r="AM479">
        <f t="shared" si="147"/>
        <v>-0.1593412924063351</v>
      </c>
      <c r="AN479">
        <f t="shared" si="148"/>
        <v>0.77409844043855225</v>
      </c>
      <c r="AO479">
        <f t="shared" si="149"/>
        <v>0.7694268369177345</v>
      </c>
      <c r="AP479">
        <f t="shared" si="150"/>
        <v>0</v>
      </c>
      <c r="AQ479">
        <f t="shared" si="151"/>
        <v>0</v>
      </c>
      <c r="AR479">
        <f t="shared" si="152"/>
        <v>1</v>
      </c>
      <c r="AS479">
        <f t="shared" si="153"/>
        <v>0</v>
      </c>
      <c r="AT479">
        <f t="shared" si="154"/>
        <v>1</v>
      </c>
      <c r="AU479">
        <f t="shared" si="155"/>
        <v>1</v>
      </c>
      <c r="AV479">
        <f t="shared" si="156"/>
        <v>1</v>
      </c>
      <c r="AW479">
        <f t="shared" si="157"/>
        <v>1</v>
      </c>
      <c r="AX479">
        <f t="shared" si="158"/>
        <v>0</v>
      </c>
      <c r="AY479">
        <f t="shared" si="159"/>
        <v>5</v>
      </c>
    </row>
    <row r="480" spans="1:51" x14ac:dyDescent="0.3">
      <c r="A480" s="1" t="s">
        <v>474</v>
      </c>
      <c r="B480" s="2">
        <v>5137623</v>
      </c>
      <c r="C480" s="3" t="s">
        <v>5337</v>
      </c>
      <c r="D480" s="5">
        <v>81.03</v>
      </c>
      <c r="E480" s="5">
        <v>8386.33565628</v>
      </c>
      <c r="F480" s="3" t="s">
        <v>4500</v>
      </c>
      <c r="G480" s="3" t="s">
        <v>4501</v>
      </c>
      <c r="H480" s="3" t="s">
        <v>4502</v>
      </c>
      <c r="I480" s="3" t="s">
        <v>4538</v>
      </c>
      <c r="J480" s="3" t="s">
        <v>4504</v>
      </c>
      <c r="K480" s="6">
        <v>1343637</v>
      </c>
      <c r="L480" s="6">
        <v>1290172</v>
      </c>
      <c r="M480" s="6">
        <v>-7666</v>
      </c>
      <c r="N480" s="6">
        <v>-52783</v>
      </c>
      <c r="O480" s="6">
        <v>-97628</v>
      </c>
      <c r="P480" s="6">
        <v>-146577</v>
      </c>
      <c r="Q480" s="6">
        <v>7895</v>
      </c>
      <c r="R480" s="6">
        <v>-28878</v>
      </c>
      <c r="S480" s="6">
        <v>313692</v>
      </c>
      <c r="T480" s="6">
        <v>278771</v>
      </c>
      <c r="U480" s="6">
        <v>914822</v>
      </c>
      <c r="V480" s="6">
        <v>914000</v>
      </c>
      <c r="W480" s="6">
        <v>9045061</v>
      </c>
      <c r="X480" s="6">
        <v>9178813</v>
      </c>
      <c r="Y480" s="6">
        <v>6204201</v>
      </c>
      <c r="Z480" s="6">
        <v>6314817</v>
      </c>
      <c r="AA480" s="6">
        <v>4055714</v>
      </c>
      <c r="AB480" s="6">
        <v>4063024</v>
      </c>
      <c r="AC480" s="6">
        <v>103488794</v>
      </c>
      <c r="AD480" s="6">
        <v>106645577</v>
      </c>
      <c r="AF480">
        <f t="shared" si="140"/>
        <v>8.7285204599504634E-4</v>
      </c>
      <c r="AG480">
        <f t="shared" si="141"/>
        <v>-3.1461584411840615E-3</v>
      </c>
      <c r="AH480">
        <f t="shared" si="142"/>
        <v>0.10114050087666628</v>
      </c>
      <c r="AI480">
        <f t="shared" si="143"/>
        <v>9.9577145759478916E-2</v>
      </c>
      <c r="AJ480">
        <f t="shared" si="144"/>
        <v>1.5297432215387969</v>
      </c>
      <c r="AK480">
        <f t="shared" si="145"/>
        <v>1.5542160223518247</v>
      </c>
      <c r="AL480">
        <f t="shared" si="146"/>
        <v>-7.265950550632351E-2</v>
      </c>
      <c r="AM480">
        <f t="shared" si="147"/>
        <v>-0.1136104333375705</v>
      </c>
      <c r="AN480">
        <f t="shared" si="148"/>
        <v>0.14854924693155747</v>
      </c>
      <c r="AO480">
        <f t="shared" si="149"/>
        <v>0.14055978697899174</v>
      </c>
      <c r="AP480">
        <f t="shared" si="150"/>
        <v>1</v>
      </c>
      <c r="AQ480">
        <f t="shared" si="151"/>
        <v>1</v>
      </c>
      <c r="AR480">
        <f t="shared" si="152"/>
        <v>1</v>
      </c>
      <c r="AS480">
        <f t="shared" si="153"/>
        <v>1</v>
      </c>
      <c r="AT480">
        <f t="shared" si="154"/>
        <v>0</v>
      </c>
      <c r="AU480">
        <f t="shared" si="155"/>
        <v>0</v>
      </c>
      <c r="AV480">
        <f t="shared" si="156"/>
        <v>1</v>
      </c>
      <c r="AW480">
        <f t="shared" si="157"/>
        <v>1</v>
      </c>
      <c r="AX480">
        <f t="shared" si="158"/>
        <v>1</v>
      </c>
      <c r="AY480">
        <f t="shared" si="159"/>
        <v>7</v>
      </c>
    </row>
    <row r="481" spans="1:51" x14ac:dyDescent="0.3">
      <c r="A481" s="1" t="s">
        <v>475</v>
      </c>
      <c r="B481" s="2">
        <v>119020271</v>
      </c>
      <c r="C481" s="3" t="s">
        <v>5335</v>
      </c>
      <c r="D481" s="7">
        <v>8.4</v>
      </c>
      <c r="E481" s="5">
        <v>574.22245439999995</v>
      </c>
      <c r="F481" s="3" t="s">
        <v>4485</v>
      </c>
      <c r="G481" s="3" t="s">
        <v>4607</v>
      </c>
      <c r="H481" s="3" t="s">
        <v>4608</v>
      </c>
      <c r="I481" s="3" t="s">
        <v>4608</v>
      </c>
      <c r="J481" s="3" t="s">
        <v>4609</v>
      </c>
      <c r="K481" s="6">
        <v>645973.67669260025</v>
      </c>
      <c r="L481" s="6">
        <v>649624.54499457264</v>
      </c>
      <c r="M481" s="6">
        <v>19785.206141468749</v>
      </c>
      <c r="N481" s="6">
        <v>15718.325435223649</v>
      </c>
      <c r="O481" s="6">
        <v>19352.206866178869</v>
      </c>
      <c r="P481" s="6">
        <v>15203.456318453067</v>
      </c>
      <c r="Q481" s="6">
        <v>4552.6027074496742</v>
      </c>
      <c r="R481" s="6">
        <v>6033.3022268587029</v>
      </c>
      <c r="S481" s="6" t="s">
        <v>4474</v>
      </c>
      <c r="T481" s="6">
        <v>11949.034824847524</v>
      </c>
      <c r="U481" s="6" t="s">
        <v>4474</v>
      </c>
      <c r="V481" s="6" t="s">
        <v>4474</v>
      </c>
      <c r="W481" s="6">
        <v>132131.72713664552</v>
      </c>
      <c r="X481" s="6">
        <v>139392.4507011243</v>
      </c>
      <c r="Y481" s="6">
        <v>85577.304155677528</v>
      </c>
      <c r="Z481" s="6">
        <v>122812.20327787641</v>
      </c>
      <c r="AA481" s="6">
        <v>64637.39396963433</v>
      </c>
      <c r="AB481" s="6">
        <v>75530.831578802521</v>
      </c>
      <c r="AC481" s="6">
        <v>24000000</v>
      </c>
      <c r="AD481" s="6">
        <v>24000000</v>
      </c>
      <c r="AF481">
        <f t="shared" si="140"/>
        <v>3.4455030643333287E-2</v>
      </c>
      <c r="AG481">
        <f t="shared" si="141"/>
        <v>4.3282847790623143E-2</v>
      </c>
      <c r="AH481" t="e">
        <f t="shared" si="142"/>
        <v>#VALUE!</v>
      </c>
      <c r="AI481" t="e">
        <f t="shared" si="143"/>
        <v>#VALUE!</v>
      </c>
      <c r="AJ481">
        <f t="shared" si="144"/>
        <v>1.3239596911329756</v>
      </c>
      <c r="AK481">
        <f t="shared" si="145"/>
        <v>1.6259877021179687</v>
      </c>
      <c r="AL481">
        <f t="shared" si="146"/>
        <v>2.9958197314266122E-2</v>
      </c>
      <c r="AM481">
        <f t="shared" si="147"/>
        <v>2.3403451171291698E-2</v>
      </c>
      <c r="AN481">
        <f t="shared" si="148"/>
        <v>4.8888612197171932</v>
      </c>
      <c r="AO481">
        <f t="shared" si="149"/>
        <v>4.6603997686176912</v>
      </c>
      <c r="AP481">
        <f t="shared" si="150"/>
        <v>1</v>
      </c>
      <c r="AQ481">
        <f t="shared" si="151"/>
        <v>0</v>
      </c>
      <c r="AR481">
        <f t="shared" si="152"/>
        <v>0</v>
      </c>
      <c r="AS481">
        <f t="shared" si="153"/>
        <v>0</v>
      </c>
      <c r="AT481">
        <f t="shared" si="154"/>
        <v>0</v>
      </c>
      <c r="AU481">
        <f t="shared" si="155"/>
        <v>0</v>
      </c>
      <c r="AV481">
        <f t="shared" si="156"/>
        <v>1</v>
      </c>
      <c r="AW481">
        <f t="shared" si="157"/>
        <v>1</v>
      </c>
      <c r="AX481">
        <f t="shared" si="158"/>
        <v>0</v>
      </c>
      <c r="AY481">
        <f t="shared" si="159"/>
        <v>3</v>
      </c>
    </row>
    <row r="482" spans="1:51" x14ac:dyDescent="0.3">
      <c r="A482" s="1" t="s">
        <v>476</v>
      </c>
      <c r="B482" s="2">
        <v>7269053</v>
      </c>
      <c r="C482" s="3" t="s">
        <v>5335</v>
      </c>
      <c r="D482" s="5">
        <v>4.7</v>
      </c>
      <c r="E482" s="5">
        <v>168.4890686</v>
      </c>
      <c r="F482" s="3" t="s">
        <v>4470</v>
      </c>
      <c r="G482" s="3" t="s">
        <v>4471</v>
      </c>
      <c r="H482" s="3" t="s">
        <v>4673</v>
      </c>
      <c r="I482" s="3" t="s">
        <v>4673</v>
      </c>
      <c r="J482" s="3" t="s">
        <v>4825</v>
      </c>
      <c r="K482" s="6" t="s">
        <v>4474</v>
      </c>
      <c r="L482" s="6" t="s">
        <v>4474</v>
      </c>
      <c r="M482" s="6">
        <v>-66267</v>
      </c>
      <c r="N482" s="6">
        <v>-51394</v>
      </c>
      <c r="O482" s="6">
        <v>-66428</v>
      </c>
      <c r="P482" s="6">
        <v>-51565</v>
      </c>
      <c r="Q482" s="6">
        <v>-70938</v>
      </c>
      <c r="R482" s="6">
        <v>-62156</v>
      </c>
      <c r="S482" s="6">
        <v>-54887</v>
      </c>
      <c r="T482" s="6">
        <v>-47719</v>
      </c>
      <c r="U482" s="6">
        <v>3940</v>
      </c>
      <c r="V482" s="6">
        <v>5371</v>
      </c>
      <c r="W482" s="6">
        <v>337381</v>
      </c>
      <c r="X482" s="6">
        <v>164402</v>
      </c>
      <c r="Y482" s="6">
        <v>336467</v>
      </c>
      <c r="Z482" s="6">
        <v>163652</v>
      </c>
      <c r="AA482" s="6">
        <v>19080</v>
      </c>
      <c r="AB482" s="6">
        <v>12981</v>
      </c>
      <c r="AC482" s="6">
        <v>34196821</v>
      </c>
      <c r="AD482" s="6">
        <v>1723664</v>
      </c>
      <c r="AF482">
        <f t="shared" si="140"/>
        <v>-0.21026080306834113</v>
      </c>
      <c r="AG482">
        <f t="shared" si="141"/>
        <v>-0.3780732594493984</v>
      </c>
      <c r="AH482">
        <f t="shared" si="142"/>
        <v>1.1678191717968706E-2</v>
      </c>
      <c r="AI482">
        <f t="shared" si="143"/>
        <v>3.2669918857434824E-2</v>
      </c>
      <c r="AJ482">
        <f t="shared" si="144"/>
        <v>17.634538784067086</v>
      </c>
      <c r="AK482">
        <f t="shared" si="145"/>
        <v>12.607041060010785</v>
      </c>
      <c r="AL482" t="e">
        <f t="shared" si="146"/>
        <v>#VALUE!</v>
      </c>
      <c r="AM482" t="e">
        <f t="shared" si="147"/>
        <v>#VALUE!</v>
      </c>
      <c r="AN482" t="e">
        <f t="shared" si="148"/>
        <v>#VALUE!</v>
      </c>
      <c r="AO482" t="e">
        <f t="shared" si="149"/>
        <v>#VALUE!</v>
      </c>
      <c r="AP482">
        <f t="shared" si="150"/>
        <v>0</v>
      </c>
      <c r="AQ482">
        <f t="shared" si="151"/>
        <v>0</v>
      </c>
      <c r="AR482">
        <f t="shared" si="152"/>
        <v>1</v>
      </c>
      <c r="AS482">
        <f t="shared" si="153"/>
        <v>1</v>
      </c>
      <c r="AT482">
        <f t="shared" si="154"/>
        <v>1</v>
      </c>
      <c r="AU482">
        <f t="shared" si="155"/>
        <v>1</v>
      </c>
      <c r="AV482">
        <f t="shared" si="156"/>
        <v>0</v>
      </c>
      <c r="AW482">
        <f t="shared" si="157"/>
        <v>0</v>
      </c>
      <c r="AX482">
        <f t="shared" si="158"/>
        <v>0</v>
      </c>
      <c r="AY482">
        <f t="shared" si="159"/>
        <v>4</v>
      </c>
    </row>
    <row r="483" spans="1:51" x14ac:dyDescent="0.3">
      <c r="A483" s="1" t="s">
        <v>477</v>
      </c>
      <c r="B483" s="2">
        <v>14427685</v>
      </c>
      <c r="C483" s="3" t="s">
        <v>5335</v>
      </c>
      <c r="D483" s="7">
        <v>6.44</v>
      </c>
      <c r="E483" s="5">
        <v>404.77146527999997</v>
      </c>
      <c r="F483" s="3" t="s">
        <v>4583</v>
      </c>
      <c r="G483" s="3" t="s">
        <v>4583</v>
      </c>
      <c r="H483" s="3" t="s">
        <v>4584</v>
      </c>
      <c r="I483" s="3" t="s">
        <v>4708</v>
      </c>
      <c r="J483" s="3" t="s">
        <v>4838</v>
      </c>
      <c r="K483" s="6">
        <v>441266.821</v>
      </c>
      <c r="L483" s="6">
        <v>464828.54800000001</v>
      </c>
      <c r="M483" s="6">
        <v>57915.652999999998</v>
      </c>
      <c r="N483" s="6">
        <v>57976.93</v>
      </c>
      <c r="O483" s="6">
        <v>39940.116000000002</v>
      </c>
      <c r="P483" s="6">
        <v>40771.088000000003</v>
      </c>
      <c r="Q483" s="6">
        <v>2737.067</v>
      </c>
      <c r="R483" s="6">
        <v>6256.6559999999999</v>
      </c>
      <c r="S483" s="6">
        <v>32139.816999999999</v>
      </c>
      <c r="T483" s="6">
        <v>41716.586000000003</v>
      </c>
      <c r="U483" s="6">
        <v>128655.20299999999</v>
      </c>
      <c r="V483" s="6">
        <v>122914.568</v>
      </c>
      <c r="W483" s="6">
        <v>827255.82499999995</v>
      </c>
      <c r="X483" s="6">
        <v>850628.34699999995</v>
      </c>
      <c r="Y483" s="6">
        <v>377083.163</v>
      </c>
      <c r="Z483" s="6">
        <v>408668.03700000001</v>
      </c>
      <c r="AA483" s="6">
        <v>295856</v>
      </c>
      <c r="AB483" s="6">
        <v>329506</v>
      </c>
      <c r="AC483" s="6">
        <v>62852712</v>
      </c>
      <c r="AD483" s="6">
        <v>62848483</v>
      </c>
      <c r="AF483">
        <f t="shared" si="140"/>
        <v>3.3086101267404194E-3</v>
      </c>
      <c r="AG483">
        <f t="shared" si="141"/>
        <v>7.355334467827229E-3</v>
      </c>
      <c r="AH483">
        <f t="shared" si="142"/>
        <v>0.15552045583964308</v>
      </c>
      <c r="AI483">
        <f t="shared" si="143"/>
        <v>0.14449855619495361</v>
      </c>
      <c r="AJ483">
        <f t="shared" si="144"/>
        <v>1.2745496559136877</v>
      </c>
      <c r="AK483">
        <f t="shared" si="145"/>
        <v>1.2402445994913598</v>
      </c>
      <c r="AL483">
        <f t="shared" si="146"/>
        <v>9.0512393180814291E-2</v>
      </c>
      <c r="AM483">
        <f t="shared" si="147"/>
        <v>8.7712099817070621E-2</v>
      </c>
      <c r="AN483">
        <f t="shared" si="148"/>
        <v>0.53341035223293831</v>
      </c>
      <c r="AO483">
        <f t="shared" si="149"/>
        <v>0.5464531597604988</v>
      </c>
      <c r="AP483">
        <f t="shared" si="150"/>
        <v>1</v>
      </c>
      <c r="AQ483">
        <f t="shared" si="151"/>
        <v>1</v>
      </c>
      <c r="AR483">
        <f t="shared" si="152"/>
        <v>0</v>
      </c>
      <c r="AS483">
        <f t="shared" si="153"/>
        <v>1</v>
      </c>
      <c r="AT483">
        <f t="shared" si="154"/>
        <v>0</v>
      </c>
      <c r="AU483">
        <f t="shared" si="155"/>
        <v>1</v>
      </c>
      <c r="AV483">
        <f t="shared" si="156"/>
        <v>1</v>
      </c>
      <c r="AW483">
        <f t="shared" si="157"/>
        <v>0</v>
      </c>
      <c r="AX483">
        <f t="shared" si="158"/>
        <v>0</v>
      </c>
      <c r="AY483">
        <f t="shared" si="159"/>
        <v>5</v>
      </c>
    </row>
    <row r="484" spans="1:51" x14ac:dyDescent="0.3">
      <c r="A484" s="1" t="s">
        <v>478</v>
      </c>
      <c r="B484" s="2">
        <v>4812549</v>
      </c>
      <c r="C484" s="3" t="s">
        <v>5335</v>
      </c>
      <c r="D484" s="7">
        <v>7.93</v>
      </c>
      <c r="E484" s="5">
        <v>1642.56128803</v>
      </c>
      <c r="F484" s="3" t="s">
        <v>4470</v>
      </c>
      <c r="G484" s="3" t="s">
        <v>4471</v>
      </c>
      <c r="H484" s="3" t="s">
        <v>4489</v>
      </c>
      <c r="I484" s="3" t="s">
        <v>4489</v>
      </c>
      <c r="J484" s="3" t="s">
        <v>4495</v>
      </c>
      <c r="K484" s="6">
        <v>412579</v>
      </c>
      <c r="L484" s="6">
        <v>382236</v>
      </c>
      <c r="M484" s="6">
        <v>-31941</v>
      </c>
      <c r="N484" s="6">
        <v>-52709</v>
      </c>
      <c r="O484" s="6">
        <v>-34513</v>
      </c>
      <c r="P484" s="6">
        <v>-55390</v>
      </c>
      <c r="Q484" s="6">
        <v>-123817</v>
      </c>
      <c r="R484" s="6">
        <v>-145933</v>
      </c>
      <c r="S484" s="6">
        <v>-55725</v>
      </c>
      <c r="T484" s="6">
        <v>-83867</v>
      </c>
      <c r="U484" s="6">
        <v>796108</v>
      </c>
      <c r="V484" s="6">
        <v>808481</v>
      </c>
      <c r="W484" s="6">
        <v>491254</v>
      </c>
      <c r="X484" s="6">
        <v>472419</v>
      </c>
      <c r="Y484" s="6">
        <v>427125</v>
      </c>
      <c r="Z484" s="6">
        <v>363457</v>
      </c>
      <c r="AA484" s="6">
        <v>153567</v>
      </c>
      <c r="AB484" s="6">
        <v>129065</v>
      </c>
      <c r="AC484" s="6">
        <v>207119000</v>
      </c>
      <c r="AD484" s="6">
        <v>206629000</v>
      </c>
      <c r="AF484">
        <f t="shared" si="140"/>
        <v>-0.25204273145867517</v>
      </c>
      <c r="AG484">
        <f t="shared" si="141"/>
        <v>-0.30890586534411191</v>
      </c>
      <c r="AH484">
        <f t="shared" si="142"/>
        <v>1.6205628860019461</v>
      </c>
      <c r="AI484">
        <f t="shared" si="143"/>
        <v>1.7113642762039629</v>
      </c>
      <c r="AJ484">
        <f t="shared" si="144"/>
        <v>2.7813592764070405</v>
      </c>
      <c r="AK484">
        <f t="shared" si="145"/>
        <v>2.8160771704180063</v>
      </c>
      <c r="AL484">
        <f t="shared" si="146"/>
        <v>-8.3651858189583081E-2</v>
      </c>
      <c r="AM484">
        <f t="shared" si="147"/>
        <v>-0.14491047415732689</v>
      </c>
      <c r="AN484">
        <f t="shared" si="148"/>
        <v>0.83984863227576778</v>
      </c>
      <c r="AO484">
        <f t="shared" si="149"/>
        <v>0.80910378287071438</v>
      </c>
      <c r="AP484">
        <f t="shared" si="150"/>
        <v>0</v>
      </c>
      <c r="AQ484">
        <f t="shared" si="151"/>
        <v>0</v>
      </c>
      <c r="AR484">
        <f t="shared" si="152"/>
        <v>1</v>
      </c>
      <c r="AS484">
        <f t="shared" si="153"/>
        <v>1</v>
      </c>
      <c r="AT484">
        <f t="shared" si="154"/>
        <v>1</v>
      </c>
      <c r="AU484">
        <f t="shared" si="155"/>
        <v>0</v>
      </c>
      <c r="AV484">
        <f t="shared" si="156"/>
        <v>1</v>
      </c>
      <c r="AW484">
        <f t="shared" si="157"/>
        <v>1</v>
      </c>
      <c r="AX484">
        <f t="shared" si="158"/>
        <v>0</v>
      </c>
      <c r="AY484">
        <f t="shared" si="159"/>
        <v>5</v>
      </c>
    </row>
    <row r="485" spans="1:51" x14ac:dyDescent="0.3">
      <c r="A485" s="1" t="s">
        <v>479</v>
      </c>
      <c r="B485" s="2">
        <v>4152157</v>
      </c>
      <c r="C485" s="3" t="s">
        <v>5335</v>
      </c>
      <c r="D485" s="5">
        <v>150.18</v>
      </c>
      <c r="E485" s="5">
        <v>21884.130481200002</v>
      </c>
      <c r="F485" s="3" t="s">
        <v>4470</v>
      </c>
      <c r="G485" s="3" t="s">
        <v>4471</v>
      </c>
      <c r="H485" s="3" t="s">
        <v>4489</v>
      </c>
      <c r="I485" s="3" t="s">
        <v>4489</v>
      </c>
      <c r="J485" s="3" t="s">
        <v>4495</v>
      </c>
      <c r="K485" s="6">
        <v>9607500</v>
      </c>
      <c r="L485" s="6">
        <v>9672000</v>
      </c>
      <c r="M485" s="6">
        <v>2885000</v>
      </c>
      <c r="N485" s="6">
        <v>2729000</v>
      </c>
      <c r="O485" s="6">
        <v>2255700</v>
      </c>
      <c r="P485" s="6">
        <v>2157500</v>
      </c>
      <c r="Q485" s="6">
        <v>1614400</v>
      </c>
      <c r="R485" s="6">
        <v>1157600</v>
      </c>
      <c r="S485" s="6">
        <v>2127100</v>
      </c>
      <c r="T485" s="6">
        <v>1783900</v>
      </c>
      <c r="U485" s="6">
        <v>4545800</v>
      </c>
      <c r="V485" s="6">
        <v>6292000</v>
      </c>
      <c r="W485" s="6">
        <v>28313200</v>
      </c>
      <c r="X485" s="6">
        <v>26804100</v>
      </c>
      <c r="Y485" s="6">
        <v>6830500</v>
      </c>
      <c r="Z485" s="6">
        <v>7108500</v>
      </c>
      <c r="AA485" s="6">
        <v>5425000</v>
      </c>
      <c r="AB485" s="6">
        <v>3108200</v>
      </c>
      <c r="AC485" s="6">
        <v>145700000</v>
      </c>
      <c r="AD485" s="6">
        <v>145700000</v>
      </c>
      <c r="AF485">
        <f t="shared" si="140"/>
        <v>5.7019340802170013E-2</v>
      </c>
      <c r="AG485">
        <f t="shared" si="141"/>
        <v>4.3187422819643266E-2</v>
      </c>
      <c r="AH485">
        <f t="shared" si="142"/>
        <v>0.16055408784595171</v>
      </c>
      <c r="AI485">
        <f t="shared" si="143"/>
        <v>0.23474020765479908</v>
      </c>
      <c r="AJ485">
        <f t="shared" si="144"/>
        <v>1.2590783410138249</v>
      </c>
      <c r="AK485">
        <f t="shared" si="145"/>
        <v>2.2870149926002186</v>
      </c>
      <c r="AL485">
        <f t="shared" si="146"/>
        <v>0.23478532396565183</v>
      </c>
      <c r="AM485">
        <f t="shared" si="147"/>
        <v>0.22306658395368073</v>
      </c>
      <c r="AN485">
        <f t="shared" si="148"/>
        <v>0.33932935874433129</v>
      </c>
      <c r="AO485">
        <f t="shared" si="149"/>
        <v>0.36084031920489779</v>
      </c>
      <c r="AP485">
        <f t="shared" si="150"/>
        <v>1</v>
      </c>
      <c r="AQ485">
        <f t="shared" si="151"/>
        <v>1</v>
      </c>
      <c r="AR485">
        <f t="shared" si="152"/>
        <v>1</v>
      </c>
      <c r="AS485">
        <f t="shared" si="153"/>
        <v>1</v>
      </c>
      <c r="AT485">
        <f t="shared" si="154"/>
        <v>1</v>
      </c>
      <c r="AU485">
        <f t="shared" si="155"/>
        <v>0</v>
      </c>
      <c r="AV485">
        <f t="shared" si="156"/>
        <v>1</v>
      </c>
      <c r="AW485">
        <f t="shared" si="157"/>
        <v>0</v>
      </c>
      <c r="AX485">
        <f t="shared" si="158"/>
        <v>0</v>
      </c>
      <c r="AY485">
        <f t="shared" si="159"/>
        <v>6</v>
      </c>
    </row>
    <row r="486" spans="1:51" x14ac:dyDescent="0.3">
      <c r="A486" s="1" t="s">
        <v>480</v>
      </c>
      <c r="B486" s="2">
        <v>106997565</v>
      </c>
      <c r="C486" s="3" t="s">
        <v>5337</v>
      </c>
      <c r="D486" s="5">
        <v>37.479999999999997</v>
      </c>
      <c r="E486" s="5">
        <v>3790.0617800800001</v>
      </c>
      <c r="F486" s="3" t="s">
        <v>4470</v>
      </c>
      <c r="G486" s="3" t="s">
        <v>4471</v>
      </c>
      <c r="H486" s="3" t="s">
        <v>4489</v>
      </c>
      <c r="I486" s="3" t="s">
        <v>4489</v>
      </c>
      <c r="J486" s="3" t="s">
        <v>4495</v>
      </c>
      <c r="K486" s="6" t="s">
        <v>4474</v>
      </c>
      <c r="L486" s="6" t="s">
        <v>4474</v>
      </c>
      <c r="M486" s="6">
        <v>-841603</v>
      </c>
      <c r="N486" s="6">
        <v>-774438</v>
      </c>
      <c r="O486" s="6">
        <v>-848891</v>
      </c>
      <c r="P486" s="6">
        <v>-781270</v>
      </c>
      <c r="Q486" s="6">
        <v>-804335</v>
      </c>
      <c r="R486" s="6">
        <v>-746605</v>
      </c>
      <c r="S486" s="6">
        <v>-526592</v>
      </c>
      <c r="T486" s="6">
        <v>-480129</v>
      </c>
      <c r="U486" s="6" t="s">
        <v>4474</v>
      </c>
      <c r="V486" s="6" t="s">
        <v>4474</v>
      </c>
      <c r="W486" s="6">
        <v>510523</v>
      </c>
      <c r="X486" s="6">
        <v>582641</v>
      </c>
      <c r="Y486" s="6">
        <v>440500</v>
      </c>
      <c r="Z486" s="6">
        <v>511268</v>
      </c>
      <c r="AA486" s="6">
        <v>152294</v>
      </c>
      <c r="AB486" s="6">
        <v>156207</v>
      </c>
      <c r="AC486" s="6">
        <v>94899193</v>
      </c>
      <c r="AD486" s="6">
        <v>92346332</v>
      </c>
      <c r="AF486">
        <f t="shared" si="140"/>
        <v>-1.575511779097122</v>
      </c>
      <c r="AG486">
        <f t="shared" si="141"/>
        <v>-1.281415142429043</v>
      </c>
      <c r="AH486" t="e">
        <f t="shared" si="142"/>
        <v>#VALUE!</v>
      </c>
      <c r="AI486" t="e">
        <f t="shared" si="143"/>
        <v>#VALUE!</v>
      </c>
      <c r="AJ486">
        <f t="shared" si="144"/>
        <v>2.8924317438638423</v>
      </c>
      <c r="AK486">
        <f t="shared" si="145"/>
        <v>3.2730159339850329</v>
      </c>
      <c r="AL486" t="e">
        <f t="shared" si="146"/>
        <v>#VALUE!</v>
      </c>
      <c r="AM486" t="e">
        <f t="shared" si="147"/>
        <v>#VALUE!</v>
      </c>
      <c r="AN486" t="e">
        <f t="shared" si="148"/>
        <v>#VALUE!</v>
      </c>
      <c r="AO486" t="e">
        <f t="shared" si="149"/>
        <v>#VALUE!</v>
      </c>
      <c r="AP486">
        <f t="shared" si="150"/>
        <v>0</v>
      </c>
      <c r="AQ486">
        <f t="shared" si="151"/>
        <v>0</v>
      </c>
      <c r="AR486">
        <f t="shared" si="152"/>
        <v>0</v>
      </c>
      <c r="AS486">
        <f t="shared" si="153"/>
        <v>1</v>
      </c>
      <c r="AT486">
        <f t="shared" si="154"/>
        <v>0</v>
      </c>
      <c r="AU486">
        <f t="shared" si="155"/>
        <v>0</v>
      </c>
      <c r="AV486">
        <f t="shared" si="156"/>
        <v>0</v>
      </c>
      <c r="AW486">
        <f t="shared" si="157"/>
        <v>0</v>
      </c>
      <c r="AX486">
        <f t="shared" si="158"/>
        <v>0</v>
      </c>
      <c r="AY486">
        <f t="shared" si="159"/>
        <v>1</v>
      </c>
    </row>
    <row r="487" spans="1:51" x14ac:dyDescent="0.3">
      <c r="A487" s="1" t="s">
        <v>481</v>
      </c>
      <c r="B487" s="2">
        <v>4812047</v>
      </c>
      <c r="C487" s="3" t="s">
        <v>5336</v>
      </c>
      <c r="D487" s="5">
        <v>26.97</v>
      </c>
      <c r="E487" s="5">
        <v>1251.06316158</v>
      </c>
      <c r="F487" s="3" t="s">
        <v>4470</v>
      </c>
      <c r="G487" s="3" t="s">
        <v>4471</v>
      </c>
      <c r="H487" s="3" t="s">
        <v>4472</v>
      </c>
      <c r="I487" s="3" t="s">
        <v>4472</v>
      </c>
      <c r="J487" s="3" t="s">
        <v>4669</v>
      </c>
      <c r="K487" s="6">
        <v>146957</v>
      </c>
      <c r="L487" s="6">
        <v>139959</v>
      </c>
      <c r="M487" s="6">
        <v>-28005</v>
      </c>
      <c r="N487" s="6">
        <v>-34331</v>
      </c>
      <c r="O487" s="6">
        <v>-37845</v>
      </c>
      <c r="P487" s="6">
        <v>-45031</v>
      </c>
      <c r="Q487" s="6">
        <v>-46025</v>
      </c>
      <c r="R487" s="6">
        <v>-73454</v>
      </c>
      <c r="S487" s="6">
        <v>9097</v>
      </c>
      <c r="T487" s="6">
        <v>-84</v>
      </c>
      <c r="U487" s="6">
        <v>7823</v>
      </c>
      <c r="V487" s="6">
        <v>10451</v>
      </c>
      <c r="W487" s="6">
        <v>381652</v>
      </c>
      <c r="X487" s="6">
        <v>374976</v>
      </c>
      <c r="Y487" s="6">
        <v>89383</v>
      </c>
      <c r="Z487" s="6">
        <v>88200</v>
      </c>
      <c r="AA487" s="6">
        <v>32166</v>
      </c>
      <c r="AB487" s="6">
        <v>30819</v>
      </c>
      <c r="AC487" s="6">
        <v>46227940</v>
      </c>
      <c r="AD487" s="6">
        <v>46104888</v>
      </c>
      <c r="AF487">
        <f t="shared" si="140"/>
        <v>-0.12059415383647931</v>
      </c>
      <c r="AG487">
        <f t="shared" si="141"/>
        <v>-0.19588987028503158</v>
      </c>
      <c r="AH487">
        <f t="shared" si="142"/>
        <v>2.0497730917170616E-2</v>
      </c>
      <c r="AI487">
        <f t="shared" si="143"/>
        <v>2.7871117084826761E-2</v>
      </c>
      <c r="AJ487">
        <f t="shared" si="144"/>
        <v>2.7788037057762853</v>
      </c>
      <c r="AK487">
        <f t="shared" si="145"/>
        <v>2.8618709237807844</v>
      </c>
      <c r="AL487">
        <f t="shared" si="146"/>
        <v>-0.25752430983212776</v>
      </c>
      <c r="AM487">
        <f t="shared" si="147"/>
        <v>-0.32174422509449196</v>
      </c>
      <c r="AN487">
        <f t="shared" si="148"/>
        <v>0.38505497154475804</v>
      </c>
      <c r="AO487">
        <f t="shared" si="149"/>
        <v>0.37324788786482332</v>
      </c>
      <c r="AP487">
        <f t="shared" si="150"/>
        <v>0</v>
      </c>
      <c r="AQ487">
        <f t="shared" si="151"/>
        <v>1</v>
      </c>
      <c r="AR487">
        <f t="shared" si="152"/>
        <v>1</v>
      </c>
      <c r="AS487">
        <f t="shared" si="153"/>
        <v>1</v>
      </c>
      <c r="AT487">
        <f t="shared" si="154"/>
        <v>1</v>
      </c>
      <c r="AU487">
        <f t="shared" si="155"/>
        <v>0</v>
      </c>
      <c r="AV487">
        <f t="shared" si="156"/>
        <v>1</v>
      </c>
      <c r="AW487">
        <f t="shared" si="157"/>
        <v>1</v>
      </c>
      <c r="AX487">
        <f t="shared" si="158"/>
        <v>0</v>
      </c>
      <c r="AY487">
        <f t="shared" si="159"/>
        <v>6</v>
      </c>
    </row>
    <row r="488" spans="1:51" x14ac:dyDescent="0.3">
      <c r="A488" s="1" t="s">
        <v>482</v>
      </c>
      <c r="B488" s="2">
        <v>4810813</v>
      </c>
      <c r="C488" s="3" t="s">
        <v>5335</v>
      </c>
      <c r="D488" s="5">
        <v>66.989999999999995</v>
      </c>
      <c r="E488" s="5">
        <v>12767.156241840001</v>
      </c>
      <c r="F488" s="3" t="s">
        <v>4470</v>
      </c>
      <c r="G488" s="3" t="s">
        <v>4471</v>
      </c>
      <c r="H488" s="3" t="s">
        <v>4489</v>
      </c>
      <c r="I488" s="3" t="s">
        <v>4489</v>
      </c>
      <c r="J488" s="3" t="s">
        <v>4495</v>
      </c>
      <c r="K488" s="6">
        <v>2752809</v>
      </c>
      <c r="L488" s="6">
        <v>2588398</v>
      </c>
      <c r="M488" s="6">
        <v>426089</v>
      </c>
      <c r="N488" s="6">
        <v>349400</v>
      </c>
      <c r="O488" s="6">
        <v>326409</v>
      </c>
      <c r="P488" s="6">
        <v>243041</v>
      </c>
      <c r="Q488" s="6">
        <v>322291</v>
      </c>
      <c r="R488" s="6">
        <v>256589</v>
      </c>
      <c r="S488" s="6">
        <v>414697</v>
      </c>
      <c r="T488" s="6">
        <v>328862</v>
      </c>
      <c r="U488" s="6">
        <v>594627</v>
      </c>
      <c r="V488" s="6">
        <v>594116</v>
      </c>
      <c r="W488" s="6">
        <v>6851195</v>
      </c>
      <c r="X488" s="6">
        <v>7067121</v>
      </c>
      <c r="Y488" s="6">
        <v>3056590</v>
      </c>
      <c r="Z488" s="6">
        <v>3259630</v>
      </c>
      <c r="AA488" s="6">
        <v>715658</v>
      </c>
      <c r="AB488" s="6">
        <v>1067337</v>
      </c>
      <c r="AC488" s="6">
        <v>190553918</v>
      </c>
      <c r="AD488" s="6">
        <v>190355517</v>
      </c>
      <c r="AF488">
        <f t="shared" si="140"/>
        <v>4.7041574499047244E-2</v>
      </c>
      <c r="AG488">
        <f t="shared" si="141"/>
        <v>3.6307429857221914E-2</v>
      </c>
      <c r="AH488">
        <f t="shared" si="142"/>
        <v>8.67917202765357E-2</v>
      </c>
      <c r="AI488">
        <f t="shared" si="143"/>
        <v>8.4067613954819792E-2</v>
      </c>
      <c r="AJ488">
        <f t="shared" si="144"/>
        <v>4.2710205153858407</v>
      </c>
      <c r="AK488">
        <f t="shared" si="145"/>
        <v>3.0539838870010128</v>
      </c>
      <c r="AL488">
        <f t="shared" si="146"/>
        <v>0.11857306482215076</v>
      </c>
      <c r="AM488">
        <f t="shared" si="147"/>
        <v>9.3896301882477121E-2</v>
      </c>
      <c r="AN488">
        <f t="shared" si="148"/>
        <v>0.40179983200011093</v>
      </c>
      <c r="AO488">
        <f t="shared" si="149"/>
        <v>0.36625918814747899</v>
      </c>
      <c r="AP488">
        <f t="shared" si="150"/>
        <v>1</v>
      </c>
      <c r="AQ488">
        <f t="shared" si="151"/>
        <v>1</v>
      </c>
      <c r="AR488">
        <f t="shared" si="152"/>
        <v>1</v>
      </c>
      <c r="AS488">
        <f t="shared" si="153"/>
        <v>1</v>
      </c>
      <c r="AT488">
        <f t="shared" si="154"/>
        <v>0</v>
      </c>
      <c r="AU488">
        <f t="shared" si="155"/>
        <v>1</v>
      </c>
      <c r="AV488">
        <f t="shared" si="156"/>
        <v>1</v>
      </c>
      <c r="AW488">
        <f t="shared" si="157"/>
        <v>1</v>
      </c>
      <c r="AX488">
        <f t="shared" si="158"/>
        <v>0</v>
      </c>
      <c r="AY488">
        <f t="shared" si="159"/>
        <v>7</v>
      </c>
    </row>
    <row r="489" spans="1:51" x14ac:dyDescent="0.3">
      <c r="A489" s="1" t="s">
        <v>483</v>
      </c>
      <c r="B489" s="2">
        <v>26461936</v>
      </c>
      <c r="C489" s="3" t="s">
        <v>5335</v>
      </c>
      <c r="D489" s="5">
        <v>4.1500000000000004</v>
      </c>
      <c r="E489" s="5">
        <v>150.39055105</v>
      </c>
      <c r="F489" s="3" t="s">
        <v>4470</v>
      </c>
      <c r="G489" s="3" t="s">
        <v>4471</v>
      </c>
      <c r="H489" s="3" t="s">
        <v>4489</v>
      </c>
      <c r="I489" s="3" t="s">
        <v>4489</v>
      </c>
      <c r="J489" s="3" t="s">
        <v>4495</v>
      </c>
      <c r="K489" s="6" t="s">
        <v>4474</v>
      </c>
      <c r="L489" s="6" t="s">
        <v>4474</v>
      </c>
      <c r="M489" s="6">
        <v>-149625</v>
      </c>
      <c r="N489" s="6">
        <v>-146722</v>
      </c>
      <c r="O489" s="6">
        <v>-151324</v>
      </c>
      <c r="P489" s="6">
        <v>-148404</v>
      </c>
      <c r="Q489" s="6">
        <v>-144008</v>
      </c>
      <c r="R489" s="6">
        <v>-139650</v>
      </c>
      <c r="S489" s="6">
        <v>-112727</v>
      </c>
      <c r="T489" s="6">
        <v>-111409</v>
      </c>
      <c r="U489" s="6" t="s">
        <v>4474</v>
      </c>
      <c r="V489" s="6" t="s">
        <v>4474</v>
      </c>
      <c r="W489" s="6">
        <v>110419</v>
      </c>
      <c r="X489" s="6">
        <v>136164</v>
      </c>
      <c r="Y489" s="6">
        <v>93598</v>
      </c>
      <c r="Z489" s="6">
        <v>116288</v>
      </c>
      <c r="AA489" s="6">
        <v>27572</v>
      </c>
      <c r="AB489" s="6">
        <v>25163</v>
      </c>
      <c r="AC489" s="6">
        <v>36238280</v>
      </c>
      <c r="AD489" s="6">
        <v>36184485</v>
      </c>
      <c r="AF489">
        <f t="shared" si="140"/>
        <v>-1.3041958358615817</v>
      </c>
      <c r="AG489">
        <f t="shared" si="141"/>
        <v>-1.0256014805675508</v>
      </c>
      <c r="AH489" t="e">
        <f t="shared" si="142"/>
        <v>#VALUE!</v>
      </c>
      <c r="AI489" t="e">
        <f t="shared" si="143"/>
        <v>#VALUE!</v>
      </c>
      <c r="AJ489">
        <f t="shared" si="144"/>
        <v>3.3946757580153779</v>
      </c>
      <c r="AK489">
        <f t="shared" si="145"/>
        <v>4.621388546675675</v>
      </c>
      <c r="AL489" t="e">
        <f t="shared" si="146"/>
        <v>#VALUE!</v>
      </c>
      <c r="AM489" t="e">
        <f t="shared" si="147"/>
        <v>#VALUE!</v>
      </c>
      <c r="AN489" t="e">
        <f t="shared" si="148"/>
        <v>#VALUE!</v>
      </c>
      <c r="AO489" t="e">
        <f t="shared" si="149"/>
        <v>#VALUE!</v>
      </c>
      <c r="AP489">
        <f t="shared" si="150"/>
        <v>0</v>
      </c>
      <c r="AQ489">
        <f t="shared" si="151"/>
        <v>0</v>
      </c>
      <c r="AR489">
        <f t="shared" si="152"/>
        <v>0</v>
      </c>
      <c r="AS489">
        <f t="shared" si="153"/>
        <v>1</v>
      </c>
      <c r="AT489">
        <f t="shared" si="154"/>
        <v>0</v>
      </c>
      <c r="AU489">
        <f t="shared" si="155"/>
        <v>0</v>
      </c>
      <c r="AV489">
        <f t="shared" si="156"/>
        <v>0</v>
      </c>
      <c r="AW489">
        <f t="shared" si="157"/>
        <v>0</v>
      </c>
      <c r="AX489">
        <f t="shared" si="158"/>
        <v>0</v>
      </c>
      <c r="AY489">
        <f t="shared" si="159"/>
        <v>1</v>
      </c>
    </row>
    <row r="490" spans="1:51" x14ac:dyDescent="0.3">
      <c r="A490" s="1" t="s">
        <v>484</v>
      </c>
      <c r="B490" s="2">
        <v>5164480</v>
      </c>
      <c r="C490" s="3" t="s">
        <v>5335</v>
      </c>
      <c r="D490" s="5">
        <v>113.74</v>
      </c>
      <c r="E490" s="5">
        <v>27267.99939248</v>
      </c>
      <c r="F490" s="3" t="s">
        <v>4470</v>
      </c>
      <c r="G490" s="3" t="s">
        <v>4471</v>
      </c>
      <c r="H490" s="3" t="s">
        <v>4489</v>
      </c>
      <c r="I490" s="3" t="s">
        <v>4489</v>
      </c>
      <c r="J490" s="3" t="s">
        <v>4495</v>
      </c>
      <c r="K490" s="6">
        <v>3296408.4897700548</v>
      </c>
      <c r="L490" s="6">
        <v>2910337.1662031896</v>
      </c>
      <c r="M490" s="6">
        <v>-297642.88360313151</v>
      </c>
      <c r="N490" s="6">
        <v>-672256.94967489864</v>
      </c>
      <c r="O490" s="6">
        <v>-477855.07760983624</v>
      </c>
      <c r="P490" s="6">
        <v>-848677.07596930896</v>
      </c>
      <c r="Q490" s="6">
        <v>-506263.9794327945</v>
      </c>
      <c r="R490" s="6">
        <v>-545593.57267259678</v>
      </c>
      <c r="S490" s="6">
        <v>1650210.2169603126</v>
      </c>
      <c r="T490" s="6">
        <v>3214718.671655348</v>
      </c>
      <c r="U490" s="6" t="s">
        <v>4474</v>
      </c>
      <c r="V490" s="6" t="s">
        <v>4474</v>
      </c>
      <c r="W490" s="6">
        <v>24984608.521079637</v>
      </c>
      <c r="X490" s="6">
        <v>23827172.399014249</v>
      </c>
      <c r="Y490" s="6">
        <v>20618112.870845418</v>
      </c>
      <c r="Z490" s="6">
        <v>19588128.147433836</v>
      </c>
      <c r="AA490" s="6">
        <v>2813406.2012045509</v>
      </c>
      <c r="AB490" s="6">
        <v>2599271.402550091</v>
      </c>
      <c r="AC490" s="6">
        <v>239739752</v>
      </c>
      <c r="AD490" s="6">
        <v>237766235</v>
      </c>
      <c r="AF490">
        <f t="shared" si="140"/>
        <v>-2.0263034299923374E-2</v>
      </c>
      <c r="AG490">
        <f t="shared" si="141"/>
        <v>-2.2897957153118532E-2</v>
      </c>
      <c r="AH490" t="e">
        <f t="shared" si="142"/>
        <v>#VALUE!</v>
      </c>
      <c r="AI490" t="e">
        <f t="shared" si="143"/>
        <v>#VALUE!</v>
      </c>
      <c r="AJ490">
        <f t="shared" si="144"/>
        <v>7.3285232903865207</v>
      </c>
      <c r="AK490">
        <f t="shared" si="145"/>
        <v>7.5360072550393662</v>
      </c>
      <c r="AL490">
        <f t="shared" si="146"/>
        <v>-0.14496233676523798</v>
      </c>
      <c r="AM490">
        <f t="shared" si="147"/>
        <v>-0.29160781981714118</v>
      </c>
      <c r="AN490">
        <f t="shared" si="148"/>
        <v>0.13193756816276944</v>
      </c>
      <c r="AO490">
        <f t="shared" si="149"/>
        <v>0.12214362314865329</v>
      </c>
      <c r="AP490">
        <f t="shared" si="150"/>
        <v>0</v>
      </c>
      <c r="AQ490">
        <f t="shared" si="151"/>
        <v>1</v>
      </c>
      <c r="AR490">
        <f t="shared" si="152"/>
        <v>1</v>
      </c>
      <c r="AS490">
        <f t="shared" si="153"/>
        <v>1</v>
      </c>
      <c r="AT490">
        <f t="shared" si="154"/>
        <v>0</v>
      </c>
      <c r="AU490">
        <f t="shared" si="155"/>
        <v>0</v>
      </c>
      <c r="AV490">
        <f t="shared" si="156"/>
        <v>1</v>
      </c>
      <c r="AW490">
        <f t="shared" si="157"/>
        <v>1</v>
      </c>
      <c r="AX490">
        <f t="shared" si="158"/>
        <v>0</v>
      </c>
      <c r="AY490">
        <f t="shared" si="159"/>
        <v>5</v>
      </c>
    </row>
    <row r="491" spans="1:51" x14ac:dyDescent="0.3">
      <c r="A491" s="1" t="s">
        <v>485</v>
      </c>
      <c r="B491" s="2">
        <v>4098629</v>
      </c>
      <c r="C491" s="3" t="s">
        <v>5337</v>
      </c>
      <c r="D491" s="5">
        <v>351.7</v>
      </c>
      <c r="E491" s="5">
        <v>9792.1607241999991</v>
      </c>
      <c r="F491" s="3" t="s">
        <v>4470</v>
      </c>
      <c r="G491" s="3" t="s">
        <v>4471</v>
      </c>
      <c r="H491" s="3" t="s">
        <v>4472</v>
      </c>
      <c r="I491" s="3" t="s">
        <v>4472</v>
      </c>
      <c r="J491" s="3" t="s">
        <v>4601</v>
      </c>
      <c r="K491" s="6">
        <v>2580209</v>
      </c>
      <c r="L491" s="6">
        <v>2562604</v>
      </c>
      <c r="M491" s="6">
        <v>483487</v>
      </c>
      <c r="N491" s="6">
        <v>514170</v>
      </c>
      <c r="O491" s="6">
        <v>333887</v>
      </c>
      <c r="P491" s="6">
        <v>366170</v>
      </c>
      <c r="Q491" s="6">
        <v>-778690</v>
      </c>
      <c r="R491" s="6">
        <v>-1325605</v>
      </c>
      <c r="S491" s="6">
        <v>412000</v>
      </c>
      <c r="T491" s="6">
        <v>346153</v>
      </c>
      <c r="U491" s="6">
        <v>1190762</v>
      </c>
      <c r="V491" s="6">
        <v>1190307</v>
      </c>
      <c r="W491" s="6">
        <v>10603472</v>
      </c>
      <c r="X491" s="6">
        <v>9688446</v>
      </c>
      <c r="Y491" s="6">
        <v>3055620</v>
      </c>
      <c r="Z491" s="6">
        <v>3056254</v>
      </c>
      <c r="AA491" s="6">
        <v>497943</v>
      </c>
      <c r="AB491" s="6">
        <v>486961</v>
      </c>
      <c r="AC491" s="6">
        <v>27995677</v>
      </c>
      <c r="AD491" s="6">
        <v>28198730</v>
      </c>
      <c r="AF491">
        <f t="shared" si="140"/>
        <v>-7.3437266585888089E-2</v>
      </c>
      <c r="AG491">
        <f t="shared" si="141"/>
        <v>-0.13682328414691067</v>
      </c>
      <c r="AH491">
        <f t="shared" si="142"/>
        <v>0.11229925443288764</v>
      </c>
      <c r="AI491">
        <f t="shared" si="143"/>
        <v>0.1228584026788197</v>
      </c>
      <c r="AJ491">
        <f t="shared" si="144"/>
        <v>6.1364855013525643</v>
      </c>
      <c r="AK491">
        <f t="shared" si="145"/>
        <v>6.27617817443286</v>
      </c>
      <c r="AL491">
        <f t="shared" si="146"/>
        <v>0.12940308323860586</v>
      </c>
      <c r="AM491">
        <f t="shared" si="147"/>
        <v>0.1428898105208608</v>
      </c>
      <c r="AN491">
        <f t="shared" si="148"/>
        <v>0.24333623929973125</v>
      </c>
      <c r="AO491">
        <f t="shared" si="149"/>
        <v>0.26450103556339172</v>
      </c>
      <c r="AP491">
        <f t="shared" si="150"/>
        <v>0</v>
      </c>
      <c r="AQ491">
        <f t="shared" si="151"/>
        <v>1</v>
      </c>
      <c r="AR491">
        <f t="shared" si="152"/>
        <v>1</v>
      </c>
      <c r="AS491">
        <f t="shared" si="153"/>
        <v>1</v>
      </c>
      <c r="AT491">
        <f t="shared" si="154"/>
        <v>1</v>
      </c>
      <c r="AU491">
        <f t="shared" si="155"/>
        <v>0</v>
      </c>
      <c r="AV491">
        <f t="shared" si="156"/>
        <v>0</v>
      </c>
      <c r="AW491">
        <f t="shared" si="157"/>
        <v>0</v>
      </c>
      <c r="AX491">
        <f t="shared" si="158"/>
        <v>1</v>
      </c>
      <c r="AY491">
        <f t="shared" si="159"/>
        <v>5</v>
      </c>
    </row>
    <row r="492" spans="1:51" x14ac:dyDescent="0.3">
      <c r="A492" s="1" t="s">
        <v>486</v>
      </c>
      <c r="B492" s="2">
        <v>101350249</v>
      </c>
      <c r="C492" s="3" t="s">
        <v>5338</v>
      </c>
      <c r="D492" s="5">
        <v>5.54</v>
      </c>
      <c r="E492" s="5">
        <v>172.36415302</v>
      </c>
      <c r="F492" s="3" t="s">
        <v>4470</v>
      </c>
      <c r="G492" s="3" t="s">
        <v>4471</v>
      </c>
      <c r="H492" s="3" t="s">
        <v>4673</v>
      </c>
      <c r="I492" s="3" t="s">
        <v>4673</v>
      </c>
      <c r="J492" s="3" t="s">
        <v>4544</v>
      </c>
      <c r="K492" s="6">
        <v>193060</v>
      </c>
      <c r="L492" s="6">
        <v>187233</v>
      </c>
      <c r="M492" s="6">
        <v>40784</v>
      </c>
      <c r="N492" s="6">
        <v>38490</v>
      </c>
      <c r="O492" s="6">
        <v>39939</v>
      </c>
      <c r="P492" s="6">
        <v>37338</v>
      </c>
      <c r="Q492" s="6">
        <v>8641</v>
      </c>
      <c r="R492" s="6">
        <v>15626</v>
      </c>
      <c r="S492" s="6">
        <v>39831</v>
      </c>
      <c r="T492" s="6">
        <v>24435</v>
      </c>
      <c r="U492" s="6">
        <v>112548</v>
      </c>
      <c r="V492" s="6">
        <v>113909</v>
      </c>
      <c r="W492" s="6">
        <v>101252</v>
      </c>
      <c r="X492" s="6">
        <v>92900</v>
      </c>
      <c r="Y492" s="6">
        <v>69983</v>
      </c>
      <c r="Z492" s="6">
        <v>61767</v>
      </c>
      <c r="AA492" s="6">
        <v>46510</v>
      </c>
      <c r="AB492" s="6">
        <v>46266</v>
      </c>
      <c r="AC492" s="6">
        <v>31112663</v>
      </c>
      <c r="AD492" s="6">
        <v>30993898</v>
      </c>
      <c r="AF492">
        <f t="shared" si="140"/>
        <v>8.5341524118042106E-2</v>
      </c>
      <c r="AG492">
        <f t="shared" si="141"/>
        <v>0.16820236813778255</v>
      </c>
      <c r="AH492">
        <f t="shared" si="142"/>
        <v>1.111563228380674</v>
      </c>
      <c r="AI492">
        <f t="shared" si="143"/>
        <v>1.226146393972013</v>
      </c>
      <c r="AJ492">
        <f t="shared" si="144"/>
        <v>1.5046871640507418</v>
      </c>
      <c r="AK492">
        <f t="shared" si="145"/>
        <v>1.3350408507327194</v>
      </c>
      <c r="AL492">
        <f t="shared" si="146"/>
        <v>0.20687351082565006</v>
      </c>
      <c r="AM492">
        <f t="shared" si="147"/>
        <v>0.1994199740430373</v>
      </c>
      <c r="AN492">
        <f t="shared" si="148"/>
        <v>1.9067277683403785</v>
      </c>
      <c r="AO492">
        <f t="shared" si="149"/>
        <v>2.0154251883745964</v>
      </c>
      <c r="AP492">
        <f t="shared" si="150"/>
        <v>1</v>
      </c>
      <c r="AQ492">
        <f t="shared" si="151"/>
        <v>1</v>
      </c>
      <c r="AR492">
        <f t="shared" si="152"/>
        <v>0</v>
      </c>
      <c r="AS492">
        <f t="shared" si="153"/>
        <v>1</v>
      </c>
      <c r="AT492">
        <f t="shared" si="154"/>
        <v>1</v>
      </c>
      <c r="AU492">
        <f t="shared" si="155"/>
        <v>1</v>
      </c>
      <c r="AV492">
        <f t="shared" si="156"/>
        <v>1</v>
      </c>
      <c r="AW492">
        <f t="shared" si="157"/>
        <v>0</v>
      </c>
      <c r="AX492">
        <f t="shared" si="158"/>
        <v>0</v>
      </c>
      <c r="AY492">
        <f t="shared" si="159"/>
        <v>6</v>
      </c>
    </row>
    <row r="493" spans="1:51" x14ac:dyDescent="0.3">
      <c r="A493" s="1" t="s">
        <v>487</v>
      </c>
      <c r="B493" s="2">
        <v>4810610</v>
      </c>
      <c r="C493" s="3" t="s">
        <v>5335</v>
      </c>
      <c r="D493" s="5">
        <v>76.42</v>
      </c>
      <c r="E493" s="5">
        <v>12142.511356000001</v>
      </c>
      <c r="F493" s="3" t="s">
        <v>4470</v>
      </c>
      <c r="G493" s="3" t="s">
        <v>4471</v>
      </c>
      <c r="H493" s="3" t="s">
        <v>4472</v>
      </c>
      <c r="I493" s="3" t="s">
        <v>4472</v>
      </c>
      <c r="J493" s="3" t="s">
        <v>4556</v>
      </c>
      <c r="K493" s="6">
        <v>1171583</v>
      </c>
      <c r="L493" s="6">
        <v>1159060</v>
      </c>
      <c r="M493" s="6">
        <v>308515</v>
      </c>
      <c r="N493" s="6">
        <v>310371</v>
      </c>
      <c r="O493" s="6">
        <v>243807</v>
      </c>
      <c r="P493" s="6">
        <v>245260</v>
      </c>
      <c r="Q493" s="6">
        <v>150712</v>
      </c>
      <c r="R493" s="6">
        <v>168105</v>
      </c>
      <c r="S493" s="6">
        <v>303487</v>
      </c>
      <c r="T493" s="6">
        <v>298981</v>
      </c>
      <c r="U493" s="6">
        <v>300000</v>
      </c>
      <c r="V493" s="6">
        <v>319000</v>
      </c>
      <c r="W493" s="6">
        <v>2736017</v>
      </c>
      <c r="X493" s="6">
        <v>2703867</v>
      </c>
      <c r="Y493" s="6">
        <v>648567</v>
      </c>
      <c r="Z493" s="6">
        <v>617419</v>
      </c>
      <c r="AA493" s="6">
        <v>142128</v>
      </c>
      <c r="AB493" s="6">
        <v>159379</v>
      </c>
      <c r="AC493" s="6">
        <v>158878127</v>
      </c>
      <c r="AD493" s="6">
        <v>158216258</v>
      </c>
      <c r="AF493">
        <f t="shared" si="140"/>
        <v>5.5084453057126476E-2</v>
      </c>
      <c r="AG493">
        <f t="shared" si="141"/>
        <v>6.2172066895302171E-2</v>
      </c>
      <c r="AH493">
        <f t="shared" si="142"/>
        <v>0.10964844151187657</v>
      </c>
      <c r="AI493">
        <f t="shared" si="143"/>
        <v>0.11797917575087828</v>
      </c>
      <c r="AJ493">
        <f t="shared" si="144"/>
        <v>4.5632598784194531</v>
      </c>
      <c r="AK493">
        <f t="shared" si="145"/>
        <v>3.8739043412243772</v>
      </c>
      <c r="AL493">
        <f t="shared" si="146"/>
        <v>0.20810049309353243</v>
      </c>
      <c r="AM493">
        <f t="shared" si="147"/>
        <v>0.21160250547857748</v>
      </c>
      <c r="AN493">
        <f t="shared" si="148"/>
        <v>0.42820750017269632</v>
      </c>
      <c r="AO493">
        <f t="shared" si="149"/>
        <v>0.42866753431289334</v>
      </c>
      <c r="AP493">
        <f t="shared" si="150"/>
        <v>1</v>
      </c>
      <c r="AQ493">
        <f t="shared" si="151"/>
        <v>1</v>
      </c>
      <c r="AR493">
        <f t="shared" si="152"/>
        <v>0</v>
      </c>
      <c r="AS493">
        <f t="shared" si="153"/>
        <v>1</v>
      </c>
      <c r="AT493">
        <f t="shared" si="154"/>
        <v>1</v>
      </c>
      <c r="AU493">
        <f t="shared" si="155"/>
        <v>1</v>
      </c>
      <c r="AV493">
        <f t="shared" si="156"/>
        <v>0</v>
      </c>
      <c r="AW493">
        <f t="shared" si="157"/>
        <v>0</v>
      </c>
      <c r="AX493">
        <f t="shared" si="158"/>
        <v>0</v>
      </c>
      <c r="AY493">
        <f t="shared" si="159"/>
        <v>5</v>
      </c>
    </row>
    <row r="494" spans="1:51" x14ac:dyDescent="0.3">
      <c r="A494" s="1" t="s">
        <v>488</v>
      </c>
      <c r="B494" s="2">
        <v>5233242</v>
      </c>
      <c r="C494" s="3" t="s">
        <v>5335</v>
      </c>
      <c r="D494" s="7">
        <v>9.16</v>
      </c>
      <c r="E494" s="5">
        <v>598.76932280000005</v>
      </c>
      <c r="F494" s="3" t="s">
        <v>4470</v>
      </c>
      <c r="G494" s="3" t="s">
        <v>4512</v>
      </c>
      <c r="H494" s="3" t="s">
        <v>4513</v>
      </c>
      <c r="I494" s="3" t="s">
        <v>4643</v>
      </c>
      <c r="J494" s="3" t="s">
        <v>4473</v>
      </c>
      <c r="K494" s="6">
        <v>555061</v>
      </c>
      <c r="L494" s="6">
        <v>536891</v>
      </c>
      <c r="M494" s="6">
        <v>50385</v>
      </c>
      <c r="N494" s="6">
        <v>48997</v>
      </c>
      <c r="O494" s="6">
        <v>31312</v>
      </c>
      <c r="P494" s="6">
        <v>28372</v>
      </c>
      <c r="Q494" s="6">
        <v>-51171</v>
      </c>
      <c r="R494" s="6">
        <v>-54541</v>
      </c>
      <c r="S494" s="6">
        <v>29847</v>
      </c>
      <c r="T494" s="6">
        <v>11216</v>
      </c>
      <c r="U494" s="6">
        <v>345021</v>
      </c>
      <c r="V494" s="6">
        <v>344716</v>
      </c>
      <c r="W494" s="6">
        <v>769492</v>
      </c>
      <c r="X494" s="6">
        <v>792173</v>
      </c>
      <c r="Y494" s="6">
        <v>298688</v>
      </c>
      <c r="Z494" s="6">
        <v>308883</v>
      </c>
      <c r="AA494" s="6">
        <v>211492</v>
      </c>
      <c r="AB494" s="6">
        <v>231463</v>
      </c>
      <c r="AC494" s="6">
        <v>65337432</v>
      </c>
      <c r="AD494" s="6">
        <v>65172159</v>
      </c>
      <c r="AF494">
        <f t="shared" si="140"/>
        <v>-6.6499716696209965E-2</v>
      </c>
      <c r="AG494">
        <f t="shared" si="141"/>
        <v>-6.8849859815974537E-2</v>
      </c>
      <c r="AH494">
        <f t="shared" si="142"/>
        <v>0.44837503183918742</v>
      </c>
      <c r="AI494">
        <f t="shared" si="143"/>
        <v>0.43515242251376907</v>
      </c>
      <c r="AJ494">
        <f t="shared" si="144"/>
        <v>1.4122898265655439</v>
      </c>
      <c r="AK494">
        <f t="shared" si="145"/>
        <v>1.3344811049714209</v>
      </c>
      <c r="AL494">
        <f t="shared" si="146"/>
        <v>5.6411817800205745E-2</v>
      </c>
      <c r="AM494">
        <f t="shared" si="147"/>
        <v>5.2844990882693135E-2</v>
      </c>
      <c r="AN494">
        <f t="shared" si="148"/>
        <v>0.72133433485988163</v>
      </c>
      <c r="AO494">
        <f t="shared" si="149"/>
        <v>0.67774463406351892</v>
      </c>
      <c r="AP494">
        <f t="shared" si="150"/>
        <v>0</v>
      </c>
      <c r="AQ494">
        <f t="shared" si="151"/>
        <v>1</v>
      </c>
      <c r="AR494">
        <f t="shared" si="152"/>
        <v>1</v>
      </c>
      <c r="AS494">
        <f t="shared" si="153"/>
        <v>1</v>
      </c>
      <c r="AT494">
        <f t="shared" si="154"/>
        <v>0</v>
      </c>
      <c r="AU494">
        <f t="shared" si="155"/>
        <v>1</v>
      </c>
      <c r="AV494">
        <f t="shared" si="156"/>
        <v>1</v>
      </c>
      <c r="AW494">
        <f t="shared" si="157"/>
        <v>1</v>
      </c>
      <c r="AX494">
        <f t="shared" si="158"/>
        <v>0</v>
      </c>
      <c r="AY494">
        <f t="shared" si="159"/>
        <v>6</v>
      </c>
    </row>
    <row r="495" spans="1:51" x14ac:dyDescent="0.3">
      <c r="A495" s="1" t="s">
        <v>489</v>
      </c>
      <c r="B495" s="2">
        <v>112203863</v>
      </c>
      <c r="C495" s="3" t="s">
        <v>5337</v>
      </c>
      <c r="D495" s="5">
        <v>56.66</v>
      </c>
      <c r="E495" s="5">
        <v>10642.40258532</v>
      </c>
      <c r="F495" s="3" t="s">
        <v>4475</v>
      </c>
      <c r="G495" s="3" t="s">
        <v>4548</v>
      </c>
      <c r="H495" s="3" t="s">
        <v>4647</v>
      </c>
      <c r="I495" s="3" t="s">
        <v>4648</v>
      </c>
      <c r="J495" s="3" t="s">
        <v>4649</v>
      </c>
      <c r="K495" s="6">
        <v>1956842.0240791817</v>
      </c>
      <c r="L495" s="6">
        <v>1864222.0640374061</v>
      </c>
      <c r="M495" s="6">
        <v>549957.30416019633</v>
      </c>
      <c r="N495" s="6">
        <v>449234.21932611457</v>
      </c>
      <c r="O495" s="6">
        <v>485968.96357705747</v>
      </c>
      <c r="P495" s="6">
        <v>383757.58226308861</v>
      </c>
      <c r="Q495" s="6">
        <v>207755.81706421566</v>
      </c>
      <c r="R495" s="6">
        <v>119902.9491093524</v>
      </c>
      <c r="S495" s="6">
        <v>464844.45116045931</v>
      </c>
      <c r="T495" s="6">
        <v>436835.05373621377</v>
      </c>
      <c r="U495" s="6">
        <v>1304890.6981931743</v>
      </c>
      <c r="V495" s="6">
        <v>1419930.3546555236</v>
      </c>
      <c r="W495" s="6">
        <v>5448292.4380994877</v>
      </c>
      <c r="X495" s="6">
        <v>5402554.3769420339</v>
      </c>
      <c r="Y495" s="6">
        <v>1297434.7535132724</v>
      </c>
      <c r="Z495" s="6">
        <v>1357570.9846780242</v>
      </c>
      <c r="AA495" s="6">
        <v>499546.06290430517</v>
      </c>
      <c r="AB495" s="6">
        <v>466276.65273759776</v>
      </c>
      <c r="AC495" s="6">
        <v>187829202</v>
      </c>
      <c r="AD495" s="6">
        <v>187829202</v>
      </c>
      <c r="AF495">
        <f t="shared" si="140"/>
        <v>3.8132280787902519E-2</v>
      </c>
      <c r="AG495">
        <f t="shared" si="141"/>
        <v>2.2193751463399455E-2</v>
      </c>
      <c r="AH495">
        <f t="shared" si="142"/>
        <v>0.23950452605447067</v>
      </c>
      <c r="AI495">
        <f t="shared" si="143"/>
        <v>0.26282574048967478</v>
      </c>
      <c r="AJ495">
        <f t="shared" si="144"/>
        <v>2.5972274628091978</v>
      </c>
      <c r="AK495">
        <f t="shared" si="145"/>
        <v>2.9115139621670312</v>
      </c>
      <c r="AL495">
        <f t="shared" si="146"/>
        <v>0.24834348281422292</v>
      </c>
      <c r="AM495">
        <f t="shared" si="147"/>
        <v>0.20585400723772809</v>
      </c>
      <c r="AN495">
        <f t="shared" si="148"/>
        <v>0.35916611421133288</v>
      </c>
      <c r="AO495">
        <f t="shared" si="149"/>
        <v>0.34506308201058722</v>
      </c>
      <c r="AP495">
        <f t="shared" si="150"/>
        <v>1</v>
      </c>
      <c r="AQ495">
        <f t="shared" si="151"/>
        <v>1</v>
      </c>
      <c r="AR495">
        <f t="shared" si="152"/>
        <v>1</v>
      </c>
      <c r="AS495">
        <f t="shared" si="153"/>
        <v>1</v>
      </c>
      <c r="AT495">
        <f t="shared" si="154"/>
        <v>1</v>
      </c>
      <c r="AU495">
        <f t="shared" si="155"/>
        <v>0</v>
      </c>
      <c r="AV495">
        <f t="shared" si="156"/>
        <v>1</v>
      </c>
      <c r="AW495">
        <f t="shared" si="157"/>
        <v>1</v>
      </c>
      <c r="AX495">
        <f t="shared" si="158"/>
        <v>0</v>
      </c>
      <c r="AY495">
        <f t="shared" si="159"/>
        <v>7</v>
      </c>
    </row>
    <row r="496" spans="1:51" x14ac:dyDescent="0.3">
      <c r="A496" s="1" t="s">
        <v>490</v>
      </c>
      <c r="B496" s="2">
        <v>107528004</v>
      </c>
      <c r="C496" s="3" t="s">
        <v>5336</v>
      </c>
      <c r="D496" s="7">
        <v>17.11</v>
      </c>
      <c r="E496" s="5">
        <v>2521.2123965000001</v>
      </c>
      <c r="F496" s="3" t="s">
        <v>4500</v>
      </c>
      <c r="G496" s="3" t="s">
        <v>4501</v>
      </c>
      <c r="H496" s="3" t="s">
        <v>4502</v>
      </c>
      <c r="I496" s="3" t="s">
        <v>4538</v>
      </c>
      <c r="J496" s="3"/>
      <c r="K496" s="6">
        <v>395612</v>
      </c>
      <c r="L496" s="6">
        <v>420886</v>
      </c>
      <c r="M496" s="6">
        <v>1534</v>
      </c>
      <c r="N496" s="6">
        <v>50547</v>
      </c>
      <c r="O496" s="6">
        <v>-67476</v>
      </c>
      <c r="P496" s="6">
        <v>-18218</v>
      </c>
      <c r="Q496" s="6">
        <v>-72265</v>
      </c>
      <c r="R496" s="6">
        <v>-23966</v>
      </c>
      <c r="S496" s="6">
        <v>-364096</v>
      </c>
      <c r="T496" s="6">
        <v>-320953</v>
      </c>
      <c r="U496" s="6">
        <v>92693</v>
      </c>
      <c r="V496" s="6">
        <v>37828</v>
      </c>
      <c r="W496" s="6">
        <v>1046433</v>
      </c>
      <c r="X496" s="6">
        <v>827715</v>
      </c>
      <c r="Y496" s="6">
        <v>435325</v>
      </c>
      <c r="Z496" s="6">
        <v>402228</v>
      </c>
      <c r="AA496" s="6">
        <v>46133</v>
      </c>
      <c r="AB496" s="6">
        <v>84959</v>
      </c>
      <c r="AC496" s="6">
        <v>143768944</v>
      </c>
      <c r="AD496" s="6">
        <v>139092043</v>
      </c>
      <c r="AF496">
        <f t="shared" si="140"/>
        <v>-6.9058410810821147E-2</v>
      </c>
      <c r="AG496">
        <f t="shared" si="141"/>
        <v>-2.8954410636511361E-2</v>
      </c>
      <c r="AH496">
        <f t="shared" si="142"/>
        <v>8.8579966419254738E-2</v>
      </c>
      <c r="AI496">
        <f t="shared" si="143"/>
        <v>4.5701721003002238E-2</v>
      </c>
      <c r="AJ496">
        <f t="shared" si="144"/>
        <v>9.4363037305182846</v>
      </c>
      <c r="AK496">
        <f t="shared" si="145"/>
        <v>4.7343777586836007</v>
      </c>
      <c r="AL496">
        <f t="shared" si="146"/>
        <v>-0.17056105477083608</v>
      </c>
      <c r="AM496">
        <f t="shared" si="147"/>
        <v>-4.328487999125654E-2</v>
      </c>
      <c r="AN496">
        <f t="shared" si="148"/>
        <v>0.37805764917581919</v>
      </c>
      <c r="AO496">
        <f t="shared" si="149"/>
        <v>0.50849144935152801</v>
      </c>
      <c r="AP496">
        <f t="shared" si="150"/>
        <v>0</v>
      </c>
      <c r="AQ496">
        <f t="shared" si="151"/>
        <v>0</v>
      </c>
      <c r="AR496">
        <f t="shared" si="152"/>
        <v>0</v>
      </c>
      <c r="AS496">
        <f t="shared" si="153"/>
        <v>0</v>
      </c>
      <c r="AT496">
        <f t="shared" si="154"/>
        <v>0</v>
      </c>
      <c r="AU496">
        <f t="shared" si="155"/>
        <v>1</v>
      </c>
      <c r="AV496">
        <f t="shared" si="156"/>
        <v>0</v>
      </c>
      <c r="AW496">
        <f t="shared" si="157"/>
        <v>0</v>
      </c>
      <c r="AX496">
        <f t="shared" si="158"/>
        <v>0</v>
      </c>
      <c r="AY496">
        <f t="shared" si="159"/>
        <v>1</v>
      </c>
    </row>
    <row r="497" spans="1:51" x14ac:dyDescent="0.3">
      <c r="A497" s="1" t="s">
        <v>491</v>
      </c>
      <c r="B497" s="2">
        <v>101570773</v>
      </c>
      <c r="C497" s="3" t="s">
        <v>5336</v>
      </c>
      <c r="D497" s="7">
        <v>5</v>
      </c>
      <c r="E497" s="5">
        <v>814.51134000000002</v>
      </c>
      <c r="F497" s="3" t="s">
        <v>4500</v>
      </c>
      <c r="G497" s="3" t="s">
        <v>4501</v>
      </c>
      <c r="H497" s="3" t="s">
        <v>4502</v>
      </c>
      <c r="I497" s="3" t="s">
        <v>4538</v>
      </c>
      <c r="J497" s="3" t="s">
        <v>4504</v>
      </c>
      <c r="K497" s="6">
        <v>452743.01199999999</v>
      </c>
      <c r="L497" s="6">
        <v>423701.01199999999</v>
      </c>
      <c r="M497" s="6">
        <v>50531.232000000004</v>
      </c>
      <c r="N497" s="6">
        <v>49990.983999999997</v>
      </c>
      <c r="O497" s="6">
        <v>21272.2</v>
      </c>
      <c r="P497" s="6">
        <v>25424.2</v>
      </c>
      <c r="Q497" s="6">
        <v>36994.462</v>
      </c>
      <c r="R497" s="6">
        <v>39311.462</v>
      </c>
      <c r="S497" s="6" t="s">
        <v>4474</v>
      </c>
      <c r="T497" s="6">
        <v>-239765.19</v>
      </c>
      <c r="U497" s="6">
        <v>102435</v>
      </c>
      <c r="V497" s="6">
        <v>102435</v>
      </c>
      <c r="W497" s="6">
        <v>282545</v>
      </c>
      <c r="X497" s="6">
        <v>293201</v>
      </c>
      <c r="Y497" s="6">
        <v>213099</v>
      </c>
      <c r="Z497" s="6">
        <v>215674</v>
      </c>
      <c r="AA497" s="6">
        <v>52051</v>
      </c>
      <c r="AB497" s="6">
        <v>63245</v>
      </c>
      <c r="AC497" s="6">
        <v>162902105</v>
      </c>
      <c r="AD497" s="6">
        <v>162902268</v>
      </c>
      <c r="AF497">
        <f t="shared" si="140"/>
        <v>0.13093299120494081</v>
      </c>
      <c r="AG497">
        <f t="shared" si="141"/>
        <v>0.13407683466291043</v>
      </c>
      <c r="AH497">
        <f t="shared" si="142"/>
        <v>0.36254401953671095</v>
      </c>
      <c r="AI497">
        <f t="shared" si="143"/>
        <v>0.34936783980955044</v>
      </c>
      <c r="AJ497">
        <f t="shared" si="144"/>
        <v>4.0940423815104419</v>
      </c>
      <c r="AK497">
        <f t="shared" si="145"/>
        <v>3.4101351885524549</v>
      </c>
      <c r="AL497">
        <f t="shared" si="146"/>
        <v>4.6985153688026443E-2</v>
      </c>
      <c r="AM497">
        <f t="shared" si="147"/>
        <v>6.0005049032075479E-2</v>
      </c>
      <c r="AN497">
        <f t="shared" si="148"/>
        <v>1.6023748854164823</v>
      </c>
      <c r="AO497">
        <f t="shared" si="149"/>
        <v>1.4450871995661678</v>
      </c>
      <c r="AP497">
        <f t="shared" si="150"/>
        <v>1</v>
      </c>
      <c r="AQ497">
        <f t="shared" si="151"/>
        <v>0</v>
      </c>
      <c r="AR497">
        <f t="shared" si="152"/>
        <v>0</v>
      </c>
      <c r="AS497">
        <f t="shared" si="153"/>
        <v>0</v>
      </c>
      <c r="AT497">
        <f t="shared" si="154"/>
        <v>0</v>
      </c>
      <c r="AU497">
        <f t="shared" si="155"/>
        <v>1</v>
      </c>
      <c r="AV497">
        <f t="shared" si="156"/>
        <v>0</v>
      </c>
      <c r="AW497">
        <f t="shared" si="157"/>
        <v>1</v>
      </c>
      <c r="AX497">
        <f t="shared" si="158"/>
        <v>1</v>
      </c>
      <c r="AY497">
        <f t="shared" si="159"/>
        <v>4</v>
      </c>
    </row>
    <row r="498" spans="1:51" x14ac:dyDescent="0.3">
      <c r="A498" s="1" t="s">
        <v>492</v>
      </c>
      <c r="B498" s="2">
        <v>4168729</v>
      </c>
      <c r="C498" s="3" t="s">
        <v>5335</v>
      </c>
      <c r="D498" s="5">
        <v>34.520000000000003</v>
      </c>
      <c r="E498" s="5">
        <v>787.62647751999998</v>
      </c>
      <c r="F498" s="3" t="s">
        <v>4475</v>
      </c>
      <c r="G498" s="3" t="s">
        <v>4529</v>
      </c>
      <c r="H498" s="3" t="s">
        <v>4530</v>
      </c>
      <c r="I498" s="3" t="s">
        <v>4739</v>
      </c>
      <c r="J498" s="3" t="s">
        <v>4839</v>
      </c>
      <c r="K498" s="6">
        <v>1336598</v>
      </c>
      <c r="L498" s="6">
        <v>1329540</v>
      </c>
      <c r="M498" s="6">
        <v>100671</v>
      </c>
      <c r="N498" s="6">
        <v>101679</v>
      </c>
      <c r="O498" s="6">
        <v>28649</v>
      </c>
      <c r="P498" s="6">
        <v>29971</v>
      </c>
      <c r="Q498" s="6">
        <v>30004</v>
      </c>
      <c r="R498" s="6">
        <v>29127</v>
      </c>
      <c r="S498" s="6">
        <v>102068</v>
      </c>
      <c r="T498" s="6">
        <v>106769</v>
      </c>
      <c r="U498" s="6">
        <v>66500</v>
      </c>
      <c r="V498" s="6">
        <v>63500</v>
      </c>
      <c r="W498" s="6">
        <v>1041784</v>
      </c>
      <c r="X498" s="6">
        <v>1044136</v>
      </c>
      <c r="Y498" s="6">
        <v>64468</v>
      </c>
      <c r="Z498" s="6">
        <v>60050</v>
      </c>
      <c r="AA498" s="6">
        <v>183140</v>
      </c>
      <c r="AB498" s="6">
        <v>171754</v>
      </c>
      <c r="AC498" s="6">
        <v>22896000</v>
      </c>
      <c r="AD498" s="6">
        <v>23138000</v>
      </c>
      <c r="AF498">
        <f t="shared" si="140"/>
        <v>2.8800595900877725E-2</v>
      </c>
      <c r="AG498">
        <f t="shared" si="141"/>
        <v>2.7895791352850585E-2</v>
      </c>
      <c r="AH498">
        <f t="shared" si="142"/>
        <v>6.383280987229599E-2</v>
      </c>
      <c r="AI498">
        <f t="shared" si="143"/>
        <v>6.0815832420297741E-2</v>
      </c>
      <c r="AJ498">
        <f t="shared" si="144"/>
        <v>0.35201485202577265</v>
      </c>
      <c r="AK498">
        <f t="shared" si="145"/>
        <v>0.34962795626302734</v>
      </c>
      <c r="AL498">
        <f t="shared" si="146"/>
        <v>2.1434268194326193E-2</v>
      </c>
      <c r="AM498">
        <f t="shared" si="147"/>
        <v>2.2542383079862206E-2</v>
      </c>
      <c r="AN498">
        <f t="shared" si="148"/>
        <v>1.2829895640555047</v>
      </c>
      <c r="AO498">
        <f t="shared" si="149"/>
        <v>1.2733398714343724</v>
      </c>
      <c r="AP498">
        <f t="shared" si="150"/>
        <v>1</v>
      </c>
      <c r="AQ498">
        <f t="shared" si="151"/>
        <v>1</v>
      </c>
      <c r="AR498">
        <f t="shared" si="152"/>
        <v>1</v>
      </c>
      <c r="AS498">
        <f t="shared" si="153"/>
        <v>1</v>
      </c>
      <c r="AT498">
        <f t="shared" si="154"/>
        <v>0</v>
      </c>
      <c r="AU498">
        <f t="shared" si="155"/>
        <v>1</v>
      </c>
      <c r="AV498">
        <f t="shared" si="156"/>
        <v>0</v>
      </c>
      <c r="AW498">
        <f t="shared" si="157"/>
        <v>1</v>
      </c>
      <c r="AX498">
        <f t="shared" si="158"/>
        <v>1</v>
      </c>
      <c r="AY498">
        <f t="shared" si="159"/>
        <v>7</v>
      </c>
    </row>
    <row r="499" spans="1:51" x14ac:dyDescent="0.3">
      <c r="A499" s="1" t="s">
        <v>493</v>
      </c>
      <c r="B499" s="2">
        <v>8648705</v>
      </c>
      <c r="C499" s="3" t="s">
        <v>5337</v>
      </c>
      <c r="D499" s="5">
        <v>96</v>
      </c>
      <c r="E499" s="5">
        <v>12680.997312</v>
      </c>
      <c r="F499" s="3" t="s">
        <v>4559</v>
      </c>
      <c r="G499" s="3" t="s">
        <v>4626</v>
      </c>
      <c r="H499" s="3" t="s">
        <v>4626</v>
      </c>
      <c r="I499" s="3" t="s">
        <v>4840</v>
      </c>
      <c r="J499" s="3" t="s">
        <v>4841</v>
      </c>
      <c r="K499" s="6">
        <v>20580562</v>
      </c>
      <c r="L499" s="6">
        <v>20405921</v>
      </c>
      <c r="M499" s="6">
        <v>1076120</v>
      </c>
      <c r="N499" s="6">
        <v>1040961</v>
      </c>
      <c r="O499" s="6">
        <v>820607</v>
      </c>
      <c r="P499" s="6">
        <v>793721</v>
      </c>
      <c r="Q499" s="6">
        <v>557627</v>
      </c>
      <c r="R499" s="6">
        <v>532346</v>
      </c>
      <c r="S499" s="6">
        <v>903307</v>
      </c>
      <c r="T499" s="6">
        <v>871581</v>
      </c>
      <c r="U499" s="6">
        <v>398663</v>
      </c>
      <c r="V499" s="6">
        <v>398586</v>
      </c>
      <c r="W499" s="6">
        <v>7216222</v>
      </c>
      <c r="X499" s="6">
        <v>6929902</v>
      </c>
      <c r="Y499" s="6">
        <v>2097093</v>
      </c>
      <c r="Z499" s="6">
        <v>1915093</v>
      </c>
      <c r="AA499" s="6">
        <v>2742024</v>
      </c>
      <c r="AB499" s="6">
        <v>2523750</v>
      </c>
      <c r="AC499" s="6">
        <v>132094000</v>
      </c>
      <c r="AD499" s="6">
        <v>132766000</v>
      </c>
      <c r="AF499">
        <f t="shared" si="140"/>
        <v>7.72740916230127E-2</v>
      </c>
      <c r="AG499">
        <f t="shared" si="141"/>
        <v>7.6818690942527038E-2</v>
      </c>
      <c r="AH499">
        <f t="shared" si="142"/>
        <v>5.5245390177852065E-2</v>
      </c>
      <c r="AI499">
        <f t="shared" si="143"/>
        <v>5.7516830685340137E-2</v>
      </c>
      <c r="AJ499">
        <f t="shared" si="144"/>
        <v>0.76479746347953192</v>
      </c>
      <c r="AK499">
        <f t="shared" si="145"/>
        <v>0.75882833085685986</v>
      </c>
      <c r="AL499">
        <f t="shared" si="146"/>
        <v>3.9872915035070469E-2</v>
      </c>
      <c r="AM499">
        <f t="shared" si="147"/>
        <v>3.8896602608625215E-2</v>
      </c>
      <c r="AN499">
        <f t="shared" si="148"/>
        <v>2.8519857066481604</v>
      </c>
      <c r="AO499">
        <f t="shared" si="149"/>
        <v>2.9446189859539138</v>
      </c>
      <c r="AP499">
        <f t="shared" si="150"/>
        <v>1</v>
      </c>
      <c r="AQ499">
        <f t="shared" si="151"/>
        <v>1</v>
      </c>
      <c r="AR499">
        <f t="shared" si="152"/>
        <v>1</v>
      </c>
      <c r="AS499">
        <f t="shared" si="153"/>
        <v>1</v>
      </c>
      <c r="AT499">
        <f t="shared" si="154"/>
        <v>1</v>
      </c>
      <c r="AU499">
        <f t="shared" si="155"/>
        <v>1</v>
      </c>
      <c r="AV499">
        <f t="shared" si="156"/>
        <v>1</v>
      </c>
      <c r="AW499">
        <f t="shared" si="157"/>
        <v>0</v>
      </c>
      <c r="AX499">
        <f t="shared" si="158"/>
        <v>1</v>
      </c>
      <c r="AY499">
        <f t="shared" si="159"/>
        <v>8</v>
      </c>
    </row>
    <row r="500" spans="1:51" x14ac:dyDescent="0.3">
      <c r="A500" s="1" t="s">
        <v>494</v>
      </c>
      <c r="B500" s="2">
        <v>4627052</v>
      </c>
      <c r="C500" s="3" t="s">
        <v>5337</v>
      </c>
      <c r="D500" s="5">
        <v>23.87</v>
      </c>
      <c r="E500" s="5">
        <v>2014.30100487</v>
      </c>
      <c r="F500" s="3" t="s">
        <v>4654</v>
      </c>
      <c r="G500" s="3" t="s">
        <v>4654</v>
      </c>
      <c r="H500" s="3" t="s">
        <v>4655</v>
      </c>
      <c r="I500" s="3" t="s">
        <v>4717</v>
      </c>
      <c r="J500" s="3" t="s">
        <v>4842</v>
      </c>
      <c r="K500" s="6">
        <v>624576</v>
      </c>
      <c r="L500" s="6">
        <v>668837</v>
      </c>
      <c r="M500" s="6">
        <v>219788</v>
      </c>
      <c r="N500" s="6">
        <v>230383</v>
      </c>
      <c r="O500" s="6">
        <v>-42361</v>
      </c>
      <c r="P500" s="6">
        <v>-26668</v>
      </c>
      <c r="Q500" s="6">
        <v>-47873</v>
      </c>
      <c r="R500" s="6">
        <v>-42178</v>
      </c>
      <c r="S500" s="6">
        <v>82421</v>
      </c>
      <c r="T500" s="6">
        <v>51934</v>
      </c>
      <c r="U500" s="6">
        <v>190000</v>
      </c>
      <c r="V500" s="6">
        <v>410000</v>
      </c>
      <c r="W500" s="6">
        <v>2267557</v>
      </c>
      <c r="X500" s="6">
        <v>2247510</v>
      </c>
      <c r="Y500" s="6">
        <v>125732</v>
      </c>
      <c r="Z500" s="6">
        <v>120971</v>
      </c>
      <c r="AA500" s="6">
        <v>138997</v>
      </c>
      <c r="AB500" s="6">
        <v>117023</v>
      </c>
      <c r="AC500" s="6">
        <v>83685298</v>
      </c>
      <c r="AD500" s="6">
        <v>66140017</v>
      </c>
      <c r="AF500">
        <f t="shared" si="140"/>
        <v>-2.1112148448749028E-2</v>
      </c>
      <c r="AG500">
        <f t="shared" si="141"/>
        <v>-1.8766546088782698E-2</v>
      </c>
      <c r="AH500">
        <f t="shared" si="142"/>
        <v>8.3790616950312605E-2</v>
      </c>
      <c r="AI500">
        <f t="shared" si="143"/>
        <v>0.18242410489830968</v>
      </c>
      <c r="AJ500">
        <f t="shared" si="144"/>
        <v>0.90456628560328645</v>
      </c>
      <c r="AK500">
        <f t="shared" si="145"/>
        <v>1.0337369576920776</v>
      </c>
      <c r="AL500">
        <f t="shared" si="146"/>
        <v>-6.782361153806743E-2</v>
      </c>
      <c r="AM500">
        <f t="shared" si="147"/>
        <v>-3.987219606570809E-2</v>
      </c>
      <c r="AN500">
        <f t="shared" si="148"/>
        <v>0.27544004406504446</v>
      </c>
      <c r="AO500">
        <f t="shared" si="149"/>
        <v>0.29759022206797747</v>
      </c>
      <c r="AP500">
        <f t="shared" si="150"/>
        <v>0</v>
      </c>
      <c r="AQ500">
        <f t="shared" si="151"/>
        <v>1</v>
      </c>
      <c r="AR500">
        <f t="shared" si="152"/>
        <v>0</v>
      </c>
      <c r="AS500">
        <f t="shared" si="153"/>
        <v>1</v>
      </c>
      <c r="AT500">
        <f t="shared" si="154"/>
        <v>1</v>
      </c>
      <c r="AU500">
        <f t="shared" si="155"/>
        <v>0</v>
      </c>
      <c r="AV500">
        <f t="shared" si="156"/>
        <v>0</v>
      </c>
      <c r="AW500">
        <f t="shared" si="157"/>
        <v>0</v>
      </c>
      <c r="AX500">
        <f t="shared" si="158"/>
        <v>0</v>
      </c>
      <c r="AY500">
        <f t="shared" si="159"/>
        <v>3</v>
      </c>
    </row>
    <row r="501" spans="1:51" x14ac:dyDescent="0.3">
      <c r="A501" s="1" t="s">
        <v>495</v>
      </c>
      <c r="B501" s="2">
        <v>116179892</v>
      </c>
      <c r="C501" s="3" t="s">
        <v>5338</v>
      </c>
      <c r="D501" s="5">
        <v>10.4</v>
      </c>
      <c r="E501" s="5">
        <v>92.866799999999998</v>
      </c>
      <c r="F501" s="3" t="s">
        <v>4480</v>
      </c>
      <c r="G501" s="3" t="s">
        <v>4491</v>
      </c>
      <c r="H501" s="3" t="s">
        <v>4492</v>
      </c>
      <c r="I501" s="3" t="s">
        <v>4493</v>
      </c>
      <c r="J501" s="3" t="s">
        <v>4494</v>
      </c>
      <c r="K501" s="6" t="s">
        <v>4474</v>
      </c>
      <c r="L501" s="6" t="s">
        <v>4474</v>
      </c>
      <c r="M501" s="6" t="s">
        <v>4474</v>
      </c>
      <c r="N501" s="6" t="s">
        <v>4474</v>
      </c>
      <c r="O501" s="6">
        <v>-113.11799999999999</v>
      </c>
      <c r="P501" s="6" t="s">
        <v>4474</v>
      </c>
      <c r="Q501" s="6">
        <v>-113.11799999999999</v>
      </c>
      <c r="R501" s="6" t="s">
        <v>4474</v>
      </c>
      <c r="S501" s="6">
        <v>-18.600000000000001</v>
      </c>
      <c r="T501" s="6" t="s">
        <v>4474</v>
      </c>
      <c r="U501" s="6" t="s">
        <v>4474</v>
      </c>
      <c r="V501" s="6" t="s">
        <v>4474</v>
      </c>
      <c r="W501" s="6">
        <v>263</v>
      </c>
      <c r="X501" s="6" t="s">
        <v>4474</v>
      </c>
      <c r="Y501" s="6">
        <v>156</v>
      </c>
      <c r="Z501" s="6" t="s">
        <v>4474</v>
      </c>
      <c r="AA501" s="6">
        <v>257</v>
      </c>
      <c r="AB501" s="6" t="s">
        <v>4474</v>
      </c>
      <c r="AC501" s="6">
        <v>1725000</v>
      </c>
      <c r="AD501" s="6" t="s">
        <v>4474</v>
      </c>
      <c r="AF501">
        <f t="shared" si="140"/>
        <v>-0.43010646387832696</v>
      </c>
      <c r="AG501" t="e">
        <f t="shared" si="141"/>
        <v>#VALUE!</v>
      </c>
      <c r="AH501" t="e">
        <f t="shared" si="142"/>
        <v>#VALUE!</v>
      </c>
      <c r="AI501" t="e">
        <f t="shared" si="143"/>
        <v>#VALUE!</v>
      </c>
      <c r="AJ501">
        <f t="shared" si="144"/>
        <v>0.60700389105058361</v>
      </c>
      <c r="AK501" t="e">
        <f t="shared" si="145"/>
        <v>#VALUE!</v>
      </c>
      <c r="AL501" t="e">
        <f t="shared" si="146"/>
        <v>#VALUE!</v>
      </c>
      <c r="AM501" t="e">
        <f t="shared" si="147"/>
        <v>#VALUE!</v>
      </c>
      <c r="AN501" t="e">
        <f t="shared" si="148"/>
        <v>#VALUE!</v>
      </c>
      <c r="AO501" t="e">
        <f t="shared" si="149"/>
        <v>#VALUE!</v>
      </c>
      <c r="AP501">
        <f t="shared" si="150"/>
        <v>0</v>
      </c>
      <c r="AQ501">
        <f t="shared" si="151"/>
        <v>0</v>
      </c>
      <c r="AR501">
        <f t="shared" si="152"/>
        <v>0</v>
      </c>
      <c r="AS501">
        <f t="shared" si="153"/>
        <v>1</v>
      </c>
      <c r="AT501">
        <f t="shared" si="154"/>
        <v>0</v>
      </c>
      <c r="AU501">
        <f t="shared" si="155"/>
        <v>0</v>
      </c>
      <c r="AV501">
        <f t="shared" si="156"/>
        <v>0</v>
      </c>
      <c r="AW501">
        <f t="shared" si="157"/>
        <v>0</v>
      </c>
      <c r="AX501">
        <f t="shared" si="158"/>
        <v>0</v>
      </c>
      <c r="AY501">
        <f t="shared" si="159"/>
        <v>1</v>
      </c>
    </row>
    <row r="502" spans="1:51" x14ac:dyDescent="0.3">
      <c r="A502" s="1" t="s">
        <v>496</v>
      </c>
      <c r="B502" s="2">
        <v>4010420</v>
      </c>
      <c r="C502" s="3" t="s">
        <v>5337</v>
      </c>
      <c r="D502" s="5">
        <v>55.96</v>
      </c>
      <c r="E502" s="5">
        <v>4005.2382306</v>
      </c>
      <c r="F502" s="3" t="s">
        <v>4651</v>
      </c>
      <c r="G502" s="3" t="s">
        <v>4651</v>
      </c>
      <c r="H502" s="3" t="s">
        <v>4688</v>
      </c>
      <c r="I502" s="3" t="s">
        <v>4688</v>
      </c>
      <c r="J502" s="3" t="s">
        <v>4653</v>
      </c>
      <c r="K502" s="6">
        <v>2122300</v>
      </c>
      <c r="L502" s="6">
        <v>2127900</v>
      </c>
      <c r="M502" s="6">
        <v>739300</v>
      </c>
      <c r="N502" s="6">
        <v>756800</v>
      </c>
      <c r="O502" s="6">
        <v>471900</v>
      </c>
      <c r="P502" s="6">
        <v>493900</v>
      </c>
      <c r="Q502" s="6">
        <v>265900</v>
      </c>
      <c r="R502" s="6">
        <v>288300</v>
      </c>
      <c r="S502" s="6">
        <v>754500</v>
      </c>
      <c r="T502" s="6">
        <v>803300</v>
      </c>
      <c r="U502" s="6">
        <v>4248800</v>
      </c>
      <c r="V502" s="6">
        <v>4247100</v>
      </c>
      <c r="W502" s="6">
        <v>9718700</v>
      </c>
      <c r="X502" s="6">
        <v>10185900</v>
      </c>
      <c r="Y502" s="6">
        <v>599500</v>
      </c>
      <c r="Z502" s="6">
        <v>1173600</v>
      </c>
      <c r="AA502" s="6">
        <v>536200</v>
      </c>
      <c r="AB502" s="6">
        <v>1106800</v>
      </c>
      <c r="AC502" s="6">
        <v>71575275</v>
      </c>
      <c r="AD502" s="6">
        <v>69664060</v>
      </c>
      <c r="AF502">
        <f t="shared" si="140"/>
        <v>2.7359626287466431E-2</v>
      </c>
      <c r="AG502">
        <f t="shared" si="141"/>
        <v>2.8303831767443232E-2</v>
      </c>
      <c r="AH502">
        <f t="shared" si="142"/>
        <v>0.43717781184726351</v>
      </c>
      <c r="AI502">
        <f t="shared" si="143"/>
        <v>0.41695873707772507</v>
      </c>
      <c r="AJ502">
        <f t="shared" si="144"/>
        <v>1.118052965311451</v>
      </c>
      <c r="AK502">
        <f t="shared" si="145"/>
        <v>1.06035417419588</v>
      </c>
      <c r="AL502">
        <f t="shared" si="146"/>
        <v>0.22235310747773643</v>
      </c>
      <c r="AM502">
        <f t="shared" si="147"/>
        <v>0.23210677193477136</v>
      </c>
      <c r="AN502">
        <f t="shared" si="148"/>
        <v>0.21837282764155699</v>
      </c>
      <c r="AO502">
        <f t="shared" si="149"/>
        <v>0.20890642947604041</v>
      </c>
      <c r="AP502">
        <f t="shared" si="150"/>
        <v>1</v>
      </c>
      <c r="AQ502">
        <f t="shared" si="151"/>
        <v>1</v>
      </c>
      <c r="AR502">
        <f t="shared" si="152"/>
        <v>0</v>
      </c>
      <c r="AS502">
        <f t="shared" si="153"/>
        <v>1</v>
      </c>
      <c r="AT502">
        <f t="shared" si="154"/>
        <v>0</v>
      </c>
      <c r="AU502">
        <f t="shared" si="155"/>
        <v>1</v>
      </c>
      <c r="AV502">
        <f t="shared" si="156"/>
        <v>0</v>
      </c>
      <c r="AW502">
        <f t="shared" si="157"/>
        <v>1</v>
      </c>
      <c r="AX502">
        <f t="shared" si="158"/>
        <v>0</v>
      </c>
      <c r="AY502">
        <f t="shared" si="159"/>
        <v>5</v>
      </c>
    </row>
    <row r="503" spans="1:51" x14ac:dyDescent="0.3">
      <c r="A503" s="1" t="s">
        <v>497</v>
      </c>
      <c r="B503" s="2">
        <v>118427956</v>
      </c>
      <c r="C503" s="3" t="s">
        <v>5338</v>
      </c>
      <c r="D503" s="5">
        <v>9.9319000000000006</v>
      </c>
      <c r="E503" s="5">
        <v>189.9475875</v>
      </c>
      <c r="F503" s="3" t="s">
        <v>4480</v>
      </c>
      <c r="G503" s="3" t="s">
        <v>4491</v>
      </c>
      <c r="H503" s="3" t="s">
        <v>4492</v>
      </c>
      <c r="I503" s="3" t="s">
        <v>4493</v>
      </c>
      <c r="J503" s="3" t="s">
        <v>4494</v>
      </c>
      <c r="K503" s="6" t="s">
        <v>4474</v>
      </c>
      <c r="L503" s="6" t="s">
        <v>4474</v>
      </c>
      <c r="M503" s="6" t="s">
        <v>4474</v>
      </c>
      <c r="N503" s="6" t="s">
        <v>4474</v>
      </c>
      <c r="O503" s="6" t="s">
        <v>4474</v>
      </c>
      <c r="P503" s="6" t="s">
        <v>4474</v>
      </c>
      <c r="Q503" s="6" t="s">
        <v>4474</v>
      </c>
      <c r="R503" s="6" t="s">
        <v>4474</v>
      </c>
      <c r="S503" s="6" t="s">
        <v>4474</v>
      </c>
      <c r="T503" s="6" t="s">
        <v>4474</v>
      </c>
      <c r="U503" s="6" t="s">
        <v>4474</v>
      </c>
      <c r="V503" s="6" t="s">
        <v>4474</v>
      </c>
      <c r="W503" s="6" t="s">
        <v>4474</v>
      </c>
      <c r="X503" s="6" t="s">
        <v>4474</v>
      </c>
      <c r="Y503" s="6" t="s">
        <v>4474</v>
      </c>
      <c r="Z503" s="6" t="s">
        <v>4474</v>
      </c>
      <c r="AA503" s="6" t="s">
        <v>4474</v>
      </c>
      <c r="AB503" s="6" t="s">
        <v>4474</v>
      </c>
      <c r="AC503" s="6" t="s">
        <v>4474</v>
      </c>
      <c r="AD503" s="6" t="s">
        <v>4474</v>
      </c>
      <c r="AF503" t="e">
        <f t="shared" si="140"/>
        <v>#VALUE!</v>
      </c>
      <c r="AG503" t="e">
        <f t="shared" si="141"/>
        <v>#VALUE!</v>
      </c>
      <c r="AH503" t="e">
        <f t="shared" si="142"/>
        <v>#VALUE!</v>
      </c>
      <c r="AI503" t="e">
        <f t="shared" si="143"/>
        <v>#VALUE!</v>
      </c>
      <c r="AJ503" t="e">
        <f t="shared" si="144"/>
        <v>#VALUE!</v>
      </c>
      <c r="AK503" t="e">
        <f t="shared" si="145"/>
        <v>#VALUE!</v>
      </c>
      <c r="AL503" t="e">
        <f t="shared" si="146"/>
        <v>#VALUE!</v>
      </c>
      <c r="AM503" t="e">
        <f t="shared" si="147"/>
        <v>#VALUE!</v>
      </c>
      <c r="AN503" t="e">
        <f t="shared" si="148"/>
        <v>#VALUE!</v>
      </c>
      <c r="AO503" t="e">
        <f t="shared" si="149"/>
        <v>#VALUE!</v>
      </c>
      <c r="AP503">
        <f t="shared" si="150"/>
        <v>0</v>
      </c>
      <c r="AQ503">
        <f t="shared" si="151"/>
        <v>0</v>
      </c>
      <c r="AR503">
        <f t="shared" si="152"/>
        <v>0</v>
      </c>
      <c r="AS503">
        <f t="shared" si="153"/>
        <v>0</v>
      </c>
      <c r="AT503">
        <f t="shared" si="154"/>
        <v>0</v>
      </c>
      <c r="AU503">
        <f t="shared" si="155"/>
        <v>0</v>
      </c>
      <c r="AV503">
        <f t="shared" si="156"/>
        <v>0</v>
      </c>
      <c r="AW503">
        <f t="shared" si="157"/>
        <v>0</v>
      </c>
      <c r="AX503">
        <f t="shared" si="158"/>
        <v>0</v>
      </c>
      <c r="AY503">
        <f t="shared" si="159"/>
        <v>0</v>
      </c>
    </row>
    <row r="504" spans="1:51" x14ac:dyDescent="0.3">
      <c r="A504" s="1" t="s">
        <v>498</v>
      </c>
      <c r="B504" s="2">
        <v>4161153</v>
      </c>
      <c r="C504" s="3" t="s">
        <v>5337</v>
      </c>
      <c r="D504" s="5">
        <v>15.28</v>
      </c>
      <c r="E504" s="5">
        <v>3219.4185762400002</v>
      </c>
      <c r="F504" s="3" t="s">
        <v>4654</v>
      </c>
      <c r="G504" s="3" t="s">
        <v>4654</v>
      </c>
      <c r="H504" s="3" t="s">
        <v>4655</v>
      </c>
      <c r="I504" s="3" t="s">
        <v>4717</v>
      </c>
      <c r="J504" s="3" t="s">
        <v>4843</v>
      </c>
      <c r="K504" s="6">
        <v>457207</v>
      </c>
      <c r="L504" s="6">
        <v>490708</v>
      </c>
      <c r="M504" s="6">
        <v>420442</v>
      </c>
      <c r="N504" s="6">
        <v>390322</v>
      </c>
      <c r="O504" s="6">
        <v>373186</v>
      </c>
      <c r="P504" s="6">
        <v>342027</v>
      </c>
      <c r="Q504" s="6">
        <v>372627</v>
      </c>
      <c r="R504" s="6">
        <v>341963</v>
      </c>
      <c r="S504" s="6">
        <v>432203</v>
      </c>
      <c r="T504" s="6">
        <v>455671</v>
      </c>
      <c r="U504" s="6" t="s">
        <v>4474</v>
      </c>
      <c r="V504" s="6" t="s">
        <v>4474</v>
      </c>
      <c r="W504" s="6">
        <v>1212817</v>
      </c>
      <c r="X504" s="6">
        <v>1216896</v>
      </c>
      <c r="Y504" s="6">
        <v>109255</v>
      </c>
      <c r="Z504" s="6">
        <v>114518</v>
      </c>
      <c r="AA504" s="6">
        <v>19458</v>
      </c>
      <c r="AB504" s="6">
        <v>27062</v>
      </c>
      <c r="AC504" s="6">
        <v>210688000</v>
      </c>
      <c r="AD504" s="6">
        <v>210682000</v>
      </c>
      <c r="AF504">
        <f t="shared" si="140"/>
        <v>0.30724091103604256</v>
      </c>
      <c r="AG504">
        <f t="shared" si="141"/>
        <v>0.28101251051856529</v>
      </c>
      <c r="AH504" t="e">
        <f t="shared" si="142"/>
        <v>#VALUE!</v>
      </c>
      <c r="AI504" t="e">
        <f t="shared" si="143"/>
        <v>#VALUE!</v>
      </c>
      <c r="AJ504">
        <f t="shared" si="144"/>
        <v>5.6149141741186144</v>
      </c>
      <c r="AK504">
        <f t="shared" si="145"/>
        <v>4.2316901928904</v>
      </c>
      <c r="AL504">
        <f t="shared" si="146"/>
        <v>0.8162298477494877</v>
      </c>
      <c r="AM504">
        <f t="shared" si="147"/>
        <v>0.69700718146025742</v>
      </c>
      <c r="AN504">
        <f t="shared" si="148"/>
        <v>0.37697937941173321</v>
      </c>
      <c r="AO504">
        <f t="shared" si="149"/>
        <v>0.40324563479541392</v>
      </c>
      <c r="AP504">
        <f t="shared" si="150"/>
        <v>1</v>
      </c>
      <c r="AQ504">
        <f t="shared" si="151"/>
        <v>1</v>
      </c>
      <c r="AR504">
        <f t="shared" si="152"/>
        <v>1</v>
      </c>
      <c r="AS504">
        <f t="shared" si="153"/>
        <v>1</v>
      </c>
      <c r="AT504">
        <f t="shared" si="154"/>
        <v>0</v>
      </c>
      <c r="AU504">
        <f t="shared" si="155"/>
        <v>1</v>
      </c>
      <c r="AV504">
        <f t="shared" si="156"/>
        <v>1</v>
      </c>
      <c r="AW504">
        <f t="shared" si="157"/>
        <v>0</v>
      </c>
      <c r="AX504">
        <f t="shared" si="158"/>
        <v>0</v>
      </c>
      <c r="AY504">
        <f t="shared" si="159"/>
        <v>6</v>
      </c>
    </row>
    <row r="505" spans="1:51" x14ac:dyDescent="0.3">
      <c r="A505" s="1" t="s">
        <v>499</v>
      </c>
      <c r="B505" s="2">
        <v>4067234</v>
      </c>
      <c r="C505" s="3" t="s">
        <v>5335</v>
      </c>
      <c r="D505" s="5">
        <v>74.87</v>
      </c>
      <c r="E505" s="5">
        <v>3714.7481231199999</v>
      </c>
      <c r="F505" s="3" t="s">
        <v>4500</v>
      </c>
      <c r="G505" s="3" t="s">
        <v>4501</v>
      </c>
      <c r="H505" s="3" t="s">
        <v>4502</v>
      </c>
      <c r="I505" s="3" t="s">
        <v>4538</v>
      </c>
      <c r="J505" s="3" t="s">
        <v>4504</v>
      </c>
      <c r="K505" s="6">
        <v>1148274</v>
      </c>
      <c r="L505" s="6">
        <v>1139173</v>
      </c>
      <c r="M505" s="6">
        <v>237490</v>
      </c>
      <c r="N505" s="6">
        <v>222498</v>
      </c>
      <c r="O505" s="6">
        <v>160812</v>
      </c>
      <c r="P505" s="6">
        <v>148880</v>
      </c>
      <c r="Q505" s="6">
        <v>52991</v>
      </c>
      <c r="R505" s="6">
        <v>41466</v>
      </c>
      <c r="S505" s="6">
        <v>219037</v>
      </c>
      <c r="T505" s="6">
        <v>243067</v>
      </c>
      <c r="U505" s="6">
        <v>982509</v>
      </c>
      <c r="V505" s="6">
        <v>998071</v>
      </c>
      <c r="W505" s="6">
        <v>2600974</v>
      </c>
      <c r="X505" s="6">
        <v>3042748</v>
      </c>
      <c r="Y505" s="6">
        <v>655558</v>
      </c>
      <c r="Z505" s="6">
        <v>1079173</v>
      </c>
      <c r="AA505" s="6">
        <v>962205</v>
      </c>
      <c r="AB505" s="6">
        <v>1348976</v>
      </c>
      <c r="AC505" s="6">
        <v>49767516</v>
      </c>
      <c r="AD505" s="6">
        <v>50522249</v>
      </c>
      <c r="AF505">
        <f t="shared" si="140"/>
        <v>2.0373521611519375E-2</v>
      </c>
      <c r="AG505">
        <f t="shared" si="141"/>
        <v>1.3627812753471533E-2</v>
      </c>
      <c r="AH505">
        <f t="shared" si="142"/>
        <v>0.37774656724750039</v>
      </c>
      <c r="AI505">
        <f t="shared" si="143"/>
        <v>0.32801631945859466</v>
      </c>
      <c r="AJ505">
        <f t="shared" si="144"/>
        <v>0.68130803726856548</v>
      </c>
      <c r="AK505">
        <f t="shared" si="145"/>
        <v>0.79999421783634406</v>
      </c>
      <c r="AL505">
        <f t="shared" si="146"/>
        <v>0.14004671358926529</v>
      </c>
      <c r="AM505">
        <f t="shared" si="147"/>
        <v>0.130691299741128</v>
      </c>
      <c r="AN505">
        <f t="shared" si="148"/>
        <v>0.44147846153018061</v>
      </c>
      <c r="AO505">
        <f t="shared" si="149"/>
        <v>0.37438953209401504</v>
      </c>
      <c r="AP505">
        <f t="shared" si="150"/>
        <v>1</v>
      </c>
      <c r="AQ505">
        <f t="shared" si="151"/>
        <v>1</v>
      </c>
      <c r="AR505">
        <f t="shared" si="152"/>
        <v>1</v>
      </c>
      <c r="AS505">
        <f t="shared" si="153"/>
        <v>1</v>
      </c>
      <c r="AT505">
        <f t="shared" si="154"/>
        <v>0</v>
      </c>
      <c r="AU505">
        <f t="shared" si="155"/>
        <v>0</v>
      </c>
      <c r="AV505">
        <f t="shared" si="156"/>
        <v>1</v>
      </c>
      <c r="AW505">
        <f t="shared" si="157"/>
        <v>1</v>
      </c>
      <c r="AX505">
        <f t="shared" si="158"/>
        <v>1</v>
      </c>
      <c r="AY505">
        <f t="shared" si="159"/>
        <v>7</v>
      </c>
    </row>
    <row r="506" spans="1:51" x14ac:dyDescent="0.3">
      <c r="A506" s="1" t="s">
        <v>500</v>
      </c>
      <c r="B506" s="2">
        <v>4824262</v>
      </c>
      <c r="C506" s="3" t="s">
        <v>5335</v>
      </c>
      <c r="D506" s="5">
        <v>56.42</v>
      </c>
      <c r="E506" s="5">
        <v>3525.43309482</v>
      </c>
      <c r="F506" s="3" t="s">
        <v>4500</v>
      </c>
      <c r="G506" s="3" t="s">
        <v>4501</v>
      </c>
      <c r="H506" s="3" t="s">
        <v>4502</v>
      </c>
      <c r="I506" s="3" t="s">
        <v>4538</v>
      </c>
      <c r="J506" s="3" t="s">
        <v>4504</v>
      </c>
      <c r="K506" s="6">
        <v>639606</v>
      </c>
      <c r="L506" s="6">
        <v>624405</v>
      </c>
      <c r="M506" s="6">
        <v>60221</v>
      </c>
      <c r="N506" s="6">
        <v>47894</v>
      </c>
      <c r="O506" s="6">
        <v>28271</v>
      </c>
      <c r="P506" s="6">
        <v>15945</v>
      </c>
      <c r="Q506" s="6">
        <v>128550</v>
      </c>
      <c r="R506" s="6">
        <v>127453</v>
      </c>
      <c r="S506" s="6">
        <v>189211</v>
      </c>
      <c r="T506" s="6">
        <v>170318</v>
      </c>
      <c r="U506" s="6">
        <v>891826</v>
      </c>
      <c r="V506" s="6">
        <v>890979</v>
      </c>
      <c r="W506" s="6">
        <v>1695160</v>
      </c>
      <c r="X506" s="6">
        <v>1890682</v>
      </c>
      <c r="Y506" s="6">
        <v>1013229</v>
      </c>
      <c r="Z506" s="6">
        <v>1210206</v>
      </c>
      <c r="AA506" s="6">
        <v>377337</v>
      </c>
      <c r="AB506" s="6">
        <v>619655</v>
      </c>
      <c r="AC506" s="6">
        <v>62438442</v>
      </c>
      <c r="AD506" s="6">
        <v>62171009</v>
      </c>
      <c r="AF506">
        <f t="shared" si="140"/>
        <v>7.5833549635432637E-2</v>
      </c>
      <c r="AG506">
        <f t="shared" si="141"/>
        <v>6.7411124662952307E-2</v>
      </c>
      <c r="AH506">
        <f t="shared" si="142"/>
        <v>0.52610137096203313</v>
      </c>
      <c r="AI506">
        <f t="shared" si="143"/>
        <v>0.47124741230942063</v>
      </c>
      <c r="AJ506">
        <f t="shared" si="144"/>
        <v>2.6852097726965551</v>
      </c>
      <c r="AK506">
        <f t="shared" si="145"/>
        <v>1.9530319290572979</v>
      </c>
      <c r="AL506">
        <f t="shared" si="146"/>
        <v>4.4200648524247738E-2</v>
      </c>
      <c r="AM506">
        <f t="shared" si="147"/>
        <v>2.5536310567660411E-2</v>
      </c>
      <c r="AN506">
        <f t="shared" si="148"/>
        <v>0.37731305599471437</v>
      </c>
      <c r="AO506">
        <f t="shared" si="149"/>
        <v>0.33025384490887416</v>
      </c>
      <c r="AP506">
        <f t="shared" si="150"/>
        <v>1</v>
      </c>
      <c r="AQ506">
        <f t="shared" si="151"/>
        <v>1</v>
      </c>
      <c r="AR506">
        <f t="shared" si="152"/>
        <v>1</v>
      </c>
      <c r="AS506">
        <f t="shared" si="153"/>
        <v>1</v>
      </c>
      <c r="AT506">
        <f t="shared" si="154"/>
        <v>0</v>
      </c>
      <c r="AU506">
        <f t="shared" si="155"/>
        <v>1</v>
      </c>
      <c r="AV506">
        <f t="shared" si="156"/>
        <v>1</v>
      </c>
      <c r="AW506">
        <f t="shared" si="157"/>
        <v>1</v>
      </c>
      <c r="AX506">
        <f t="shared" si="158"/>
        <v>0</v>
      </c>
      <c r="AY506">
        <f t="shared" si="159"/>
        <v>7</v>
      </c>
    </row>
    <row r="507" spans="1:51" x14ac:dyDescent="0.3">
      <c r="A507" s="1" t="s">
        <v>501</v>
      </c>
      <c r="B507" s="2">
        <v>5721223</v>
      </c>
      <c r="C507" s="3" t="s">
        <v>5337</v>
      </c>
      <c r="D507" s="5">
        <v>11.5</v>
      </c>
      <c r="E507" s="5">
        <v>345.73191750000001</v>
      </c>
      <c r="F507" s="3" t="s">
        <v>4480</v>
      </c>
      <c r="G507" s="3" t="s">
        <v>4491</v>
      </c>
      <c r="H507" s="3" t="s">
        <v>4492</v>
      </c>
      <c r="I507" s="3" t="s">
        <v>4493</v>
      </c>
      <c r="J507" s="3"/>
      <c r="K507" s="6">
        <v>24914.907999999999</v>
      </c>
      <c r="L507" s="6">
        <v>24856.536</v>
      </c>
      <c r="M507" s="6" t="s">
        <v>4474</v>
      </c>
      <c r="N507" s="6" t="s">
        <v>4474</v>
      </c>
      <c r="O507" s="6">
        <v>20821.7</v>
      </c>
      <c r="P507" s="6">
        <v>20848.675999999999</v>
      </c>
      <c r="Q507" s="6">
        <v>12010.39</v>
      </c>
      <c r="R507" s="6">
        <v>9914.1839999999993</v>
      </c>
      <c r="S507" s="6">
        <v>17598.707999999999</v>
      </c>
      <c r="T507" s="6">
        <v>19557.992999999999</v>
      </c>
      <c r="U507" s="6" t="s">
        <v>4474</v>
      </c>
      <c r="V507" s="6" t="s">
        <v>4474</v>
      </c>
      <c r="W507" s="6">
        <v>597022.94799999997</v>
      </c>
      <c r="X507" s="6">
        <v>597022.94799999997</v>
      </c>
      <c r="Y507" s="6">
        <v>7893.2070000000003</v>
      </c>
      <c r="Z507" s="6">
        <v>7893.2070000000003</v>
      </c>
      <c r="AA507" s="6">
        <v>210431</v>
      </c>
      <c r="AB507" s="6">
        <v>210431</v>
      </c>
      <c r="AC507" s="6">
        <v>30063645</v>
      </c>
      <c r="AD507" s="6">
        <v>30063645</v>
      </c>
      <c r="AF507">
        <f t="shared" si="140"/>
        <v>2.011713291797956E-2</v>
      </c>
      <c r="AG507">
        <f t="shared" si="141"/>
        <v>1.6606035049761603E-2</v>
      </c>
      <c r="AH507" t="e">
        <f t="shared" si="142"/>
        <v>#VALUE!</v>
      </c>
      <c r="AI507" t="e">
        <f t="shared" si="143"/>
        <v>#VALUE!</v>
      </c>
      <c r="AJ507">
        <f t="shared" si="144"/>
        <v>3.75097157738166E-2</v>
      </c>
      <c r="AK507">
        <f t="shared" si="145"/>
        <v>3.75097157738166E-2</v>
      </c>
      <c r="AL507">
        <f t="shared" si="146"/>
        <v>0.8357124979149031</v>
      </c>
      <c r="AM507">
        <f t="shared" si="147"/>
        <v>0.83876031640128779</v>
      </c>
      <c r="AN507">
        <f t="shared" si="148"/>
        <v>4.1731910110765123E-2</v>
      </c>
      <c r="AO507">
        <f t="shared" si="149"/>
        <v>4.1634138324612609E-2</v>
      </c>
      <c r="AP507">
        <f t="shared" si="150"/>
        <v>1</v>
      </c>
      <c r="AQ507">
        <f t="shared" si="151"/>
        <v>1</v>
      </c>
      <c r="AR507">
        <f t="shared" si="152"/>
        <v>1</v>
      </c>
      <c r="AS507">
        <f t="shared" si="153"/>
        <v>1</v>
      </c>
      <c r="AT507">
        <f t="shared" si="154"/>
        <v>0</v>
      </c>
      <c r="AU507">
        <f t="shared" si="155"/>
        <v>0</v>
      </c>
      <c r="AV507">
        <f t="shared" si="156"/>
        <v>0</v>
      </c>
      <c r="AW507">
        <f t="shared" si="157"/>
        <v>1</v>
      </c>
      <c r="AX507">
        <f t="shared" si="158"/>
        <v>0</v>
      </c>
      <c r="AY507">
        <f t="shared" si="159"/>
        <v>5</v>
      </c>
    </row>
    <row r="508" spans="1:51" x14ac:dyDescent="0.3">
      <c r="A508" s="1" t="s">
        <v>502</v>
      </c>
      <c r="B508" s="2">
        <v>20062809</v>
      </c>
      <c r="C508" s="3" t="s">
        <v>5337</v>
      </c>
      <c r="D508" s="5">
        <v>15.55</v>
      </c>
      <c r="E508" s="5">
        <v>1671.0312388</v>
      </c>
      <c r="F508" s="3" t="s">
        <v>4480</v>
      </c>
      <c r="G508" s="3" t="s">
        <v>4491</v>
      </c>
      <c r="H508" s="3" t="s">
        <v>4492</v>
      </c>
      <c r="I508" s="3" t="s">
        <v>4493</v>
      </c>
      <c r="J508" s="3" t="s">
        <v>4494</v>
      </c>
      <c r="K508" s="6" t="s">
        <v>4474</v>
      </c>
      <c r="L508" s="6" t="s">
        <v>4474</v>
      </c>
      <c r="M508" s="6" t="s">
        <v>4474</v>
      </c>
      <c r="N508" s="6" t="s">
        <v>4474</v>
      </c>
      <c r="O508" s="6" t="s">
        <v>4474</v>
      </c>
      <c r="P508" s="6" t="s">
        <v>4474</v>
      </c>
      <c r="Q508" s="6" t="s">
        <v>4474</v>
      </c>
      <c r="R508" s="6" t="s">
        <v>4474</v>
      </c>
      <c r="S508" s="6" t="s">
        <v>4474</v>
      </c>
      <c r="T508" s="6" t="s">
        <v>4474</v>
      </c>
      <c r="U508" s="6" t="s">
        <v>4474</v>
      </c>
      <c r="V508" s="6" t="s">
        <v>4474</v>
      </c>
      <c r="W508" s="6" t="s">
        <v>4474</v>
      </c>
      <c r="X508" s="6" t="s">
        <v>4474</v>
      </c>
      <c r="Y508" s="6" t="s">
        <v>4474</v>
      </c>
      <c r="Z508" s="6" t="s">
        <v>4474</v>
      </c>
      <c r="AA508" s="6" t="s">
        <v>4474</v>
      </c>
      <c r="AB508" s="6" t="s">
        <v>4474</v>
      </c>
      <c r="AC508" s="6" t="s">
        <v>4474</v>
      </c>
      <c r="AD508" s="6" t="s">
        <v>4474</v>
      </c>
      <c r="AF508" t="e">
        <f t="shared" si="140"/>
        <v>#VALUE!</v>
      </c>
      <c r="AG508" t="e">
        <f t="shared" si="141"/>
        <v>#VALUE!</v>
      </c>
      <c r="AH508" t="e">
        <f t="shared" si="142"/>
        <v>#VALUE!</v>
      </c>
      <c r="AI508" t="e">
        <f t="shared" si="143"/>
        <v>#VALUE!</v>
      </c>
      <c r="AJ508" t="e">
        <f t="shared" si="144"/>
        <v>#VALUE!</v>
      </c>
      <c r="AK508" t="e">
        <f t="shared" si="145"/>
        <v>#VALUE!</v>
      </c>
      <c r="AL508" t="e">
        <f t="shared" si="146"/>
        <v>#VALUE!</v>
      </c>
      <c r="AM508" t="e">
        <f t="shared" si="147"/>
        <v>#VALUE!</v>
      </c>
      <c r="AN508" t="e">
        <f t="shared" si="148"/>
        <v>#VALUE!</v>
      </c>
      <c r="AO508" t="e">
        <f t="shared" si="149"/>
        <v>#VALUE!</v>
      </c>
      <c r="AP508">
        <f t="shared" si="150"/>
        <v>0</v>
      </c>
      <c r="AQ508">
        <f t="shared" si="151"/>
        <v>0</v>
      </c>
      <c r="AR508">
        <f t="shared" si="152"/>
        <v>0</v>
      </c>
      <c r="AS508">
        <f t="shared" si="153"/>
        <v>0</v>
      </c>
      <c r="AT508">
        <f t="shared" si="154"/>
        <v>0</v>
      </c>
      <c r="AU508">
        <f t="shared" si="155"/>
        <v>0</v>
      </c>
      <c r="AV508">
        <f t="shared" si="156"/>
        <v>0</v>
      </c>
      <c r="AW508">
        <f t="shared" si="157"/>
        <v>0</v>
      </c>
      <c r="AX508">
        <f t="shared" si="158"/>
        <v>0</v>
      </c>
      <c r="AY508">
        <f t="shared" si="159"/>
        <v>0</v>
      </c>
    </row>
    <row r="509" spans="1:51" x14ac:dyDescent="0.3">
      <c r="A509" s="1" t="s">
        <v>503</v>
      </c>
      <c r="B509" s="2">
        <v>5720959</v>
      </c>
      <c r="C509" s="3" t="s">
        <v>5337</v>
      </c>
      <c r="D509" s="7">
        <v>10.15</v>
      </c>
      <c r="E509" s="5">
        <v>548.49007465</v>
      </c>
      <c r="F509" s="3" t="s">
        <v>4480</v>
      </c>
      <c r="G509" s="3" t="s">
        <v>4491</v>
      </c>
      <c r="H509" s="3" t="s">
        <v>4492</v>
      </c>
      <c r="I509" s="3" t="s">
        <v>4493</v>
      </c>
      <c r="J509" s="3" t="s">
        <v>4494</v>
      </c>
      <c r="K509" s="6">
        <v>52239.813999999998</v>
      </c>
      <c r="L509" s="6">
        <v>52133.949000000001</v>
      </c>
      <c r="M509" s="6" t="s">
        <v>4474</v>
      </c>
      <c r="N509" s="6" t="s">
        <v>4474</v>
      </c>
      <c r="O509" s="6">
        <v>47376.788</v>
      </c>
      <c r="P509" s="6">
        <v>47148.108</v>
      </c>
      <c r="Q509" s="6">
        <v>25681.685000000001</v>
      </c>
      <c r="R509" s="6">
        <v>40471.68</v>
      </c>
      <c r="S509" s="6">
        <v>40525.203000000001</v>
      </c>
      <c r="T509" s="6">
        <v>87873.058000000005</v>
      </c>
      <c r="U509" s="6" t="s">
        <v>4474</v>
      </c>
      <c r="V509" s="6" t="s">
        <v>4474</v>
      </c>
      <c r="W509" s="6">
        <v>920558.89300000004</v>
      </c>
      <c r="X509" s="6">
        <v>920558.89300000004</v>
      </c>
      <c r="Y509" s="6">
        <v>18538.624</v>
      </c>
      <c r="Z509" s="6">
        <v>18538.624</v>
      </c>
      <c r="AA509" s="6">
        <v>351466</v>
      </c>
      <c r="AB509" s="6">
        <v>351466</v>
      </c>
      <c r="AC509" s="6">
        <v>54058073</v>
      </c>
      <c r="AD509" s="6">
        <v>54058073</v>
      </c>
      <c r="AF509">
        <f t="shared" si="140"/>
        <v>2.7897927221479789E-2</v>
      </c>
      <c r="AG509">
        <f t="shared" si="141"/>
        <v>4.3964248575240256E-2</v>
      </c>
      <c r="AH509" t="e">
        <f t="shared" si="142"/>
        <v>#VALUE!</v>
      </c>
      <c r="AI509" t="e">
        <f t="shared" si="143"/>
        <v>#VALUE!</v>
      </c>
      <c r="AJ509">
        <f t="shared" si="144"/>
        <v>5.2746564390296645E-2</v>
      </c>
      <c r="AK509">
        <f t="shared" si="145"/>
        <v>5.2746564390296645E-2</v>
      </c>
      <c r="AL509">
        <f t="shared" si="146"/>
        <v>0.90690958432585544</v>
      </c>
      <c r="AM509">
        <f t="shared" si="147"/>
        <v>0.90436479308329398</v>
      </c>
      <c r="AN509">
        <f t="shared" si="148"/>
        <v>5.6747932584471805E-2</v>
      </c>
      <c r="AO509">
        <f t="shared" si="149"/>
        <v>5.663293179440286E-2</v>
      </c>
      <c r="AP509">
        <f t="shared" si="150"/>
        <v>1</v>
      </c>
      <c r="AQ509">
        <f t="shared" si="151"/>
        <v>1</v>
      </c>
      <c r="AR509">
        <f t="shared" si="152"/>
        <v>0</v>
      </c>
      <c r="AS509">
        <f t="shared" si="153"/>
        <v>1</v>
      </c>
      <c r="AT509">
        <f t="shared" si="154"/>
        <v>0</v>
      </c>
      <c r="AU509">
        <f t="shared" si="155"/>
        <v>0</v>
      </c>
      <c r="AV509">
        <f t="shared" si="156"/>
        <v>1</v>
      </c>
      <c r="AW509">
        <f t="shared" si="157"/>
        <v>1</v>
      </c>
      <c r="AX509">
        <f t="shared" si="158"/>
        <v>0</v>
      </c>
      <c r="AY509">
        <f t="shared" si="159"/>
        <v>5</v>
      </c>
    </row>
    <row r="510" spans="1:51" x14ac:dyDescent="0.3">
      <c r="A510" s="1" t="s">
        <v>504</v>
      </c>
      <c r="B510" s="2">
        <v>5721379</v>
      </c>
      <c r="C510" s="3" t="s">
        <v>5337</v>
      </c>
      <c r="D510" s="5">
        <v>9.77</v>
      </c>
      <c r="E510" s="5">
        <v>1414.4235928600001</v>
      </c>
      <c r="F510" s="3" t="s">
        <v>4480</v>
      </c>
      <c r="G510" s="3" t="s">
        <v>4491</v>
      </c>
      <c r="H510" s="3" t="s">
        <v>4492</v>
      </c>
      <c r="I510" s="3" t="s">
        <v>4493</v>
      </c>
      <c r="J510" s="3" t="s">
        <v>4553</v>
      </c>
      <c r="K510" s="6">
        <v>149887.845</v>
      </c>
      <c r="L510" s="6">
        <v>146315.459</v>
      </c>
      <c r="M510" s="6" t="s">
        <v>4474</v>
      </c>
      <c r="N510" s="6" t="s">
        <v>4474</v>
      </c>
      <c r="O510" s="6">
        <v>137718.149</v>
      </c>
      <c r="P510" s="6">
        <v>134186.25599999999</v>
      </c>
      <c r="Q510" s="6">
        <v>163746.65</v>
      </c>
      <c r="R510" s="6">
        <v>183149.58900000001</v>
      </c>
      <c r="S510" s="6">
        <v>186503.427</v>
      </c>
      <c r="T510" s="6">
        <v>125531.53200000001</v>
      </c>
      <c r="U510" s="6" t="s">
        <v>4474</v>
      </c>
      <c r="V510" s="6" t="s">
        <v>4474</v>
      </c>
      <c r="W510" s="6">
        <v>1908210.888</v>
      </c>
      <c r="X510" s="6">
        <v>1908210.888</v>
      </c>
      <c r="Y510" s="6">
        <v>49059.17</v>
      </c>
      <c r="Z510" s="6">
        <v>49059.17</v>
      </c>
      <c r="AA510" s="6">
        <v>518866</v>
      </c>
      <c r="AB510" s="6">
        <v>518866</v>
      </c>
      <c r="AC510" s="6">
        <v>144772118</v>
      </c>
      <c r="AD510" s="6">
        <v>144772118</v>
      </c>
      <c r="AF510">
        <f t="shared" si="140"/>
        <v>8.5811610776219405E-2</v>
      </c>
      <c r="AG510">
        <f t="shared" si="141"/>
        <v>9.5979742151015332E-2</v>
      </c>
      <c r="AH510" t="e">
        <f t="shared" si="142"/>
        <v>#VALUE!</v>
      </c>
      <c r="AI510" t="e">
        <f t="shared" si="143"/>
        <v>#VALUE!</v>
      </c>
      <c r="AJ510">
        <f t="shared" si="144"/>
        <v>9.4550751060967567E-2</v>
      </c>
      <c r="AK510">
        <f t="shared" si="145"/>
        <v>9.4550751060967567E-2</v>
      </c>
      <c r="AL510">
        <f t="shared" si="146"/>
        <v>0.91880798606451375</v>
      </c>
      <c r="AM510">
        <f t="shared" si="147"/>
        <v>0.91710238218915741</v>
      </c>
      <c r="AN510">
        <f t="shared" si="148"/>
        <v>7.8548888879414039E-2</v>
      </c>
      <c r="AO510">
        <f t="shared" si="149"/>
        <v>7.6676776094362159E-2</v>
      </c>
      <c r="AP510">
        <f t="shared" si="150"/>
        <v>1</v>
      </c>
      <c r="AQ510">
        <f t="shared" si="151"/>
        <v>1</v>
      </c>
      <c r="AR510">
        <f t="shared" si="152"/>
        <v>0</v>
      </c>
      <c r="AS510">
        <f t="shared" si="153"/>
        <v>1</v>
      </c>
      <c r="AT510">
        <f t="shared" si="154"/>
        <v>0</v>
      </c>
      <c r="AU510">
        <f t="shared" si="155"/>
        <v>0</v>
      </c>
      <c r="AV510">
        <f t="shared" si="156"/>
        <v>1</v>
      </c>
      <c r="AW510">
        <f t="shared" si="157"/>
        <v>1</v>
      </c>
      <c r="AX510">
        <f t="shared" si="158"/>
        <v>0</v>
      </c>
      <c r="AY510">
        <f t="shared" si="159"/>
        <v>5</v>
      </c>
    </row>
    <row r="511" spans="1:51" x14ac:dyDescent="0.3">
      <c r="A511" s="1" t="s">
        <v>505</v>
      </c>
      <c r="B511" s="2">
        <v>5726614</v>
      </c>
      <c r="C511" s="3" t="s">
        <v>5337</v>
      </c>
      <c r="D511" s="5">
        <v>10.52</v>
      </c>
      <c r="E511" s="5">
        <v>981.77328764000004</v>
      </c>
      <c r="F511" s="3" t="s">
        <v>4480</v>
      </c>
      <c r="G511" s="3" t="s">
        <v>4491</v>
      </c>
      <c r="H511" s="3" t="s">
        <v>4492</v>
      </c>
      <c r="I511" s="3" t="s">
        <v>4493</v>
      </c>
      <c r="J511" s="3"/>
      <c r="K511" s="6">
        <v>107623.694</v>
      </c>
      <c r="L511" s="6">
        <v>106058.85</v>
      </c>
      <c r="M511" s="6" t="s">
        <v>4474</v>
      </c>
      <c r="N511" s="6" t="s">
        <v>4474</v>
      </c>
      <c r="O511" s="6">
        <v>96697.797000000006</v>
      </c>
      <c r="P511" s="6">
        <v>95181.937999999995</v>
      </c>
      <c r="Q511" s="6">
        <v>98654.544999999998</v>
      </c>
      <c r="R511" s="6">
        <v>115406.124</v>
      </c>
      <c r="S511" s="6">
        <v>103928.371</v>
      </c>
      <c r="T511" s="6">
        <v>100682.641</v>
      </c>
      <c r="U511" s="6" t="s">
        <v>4474</v>
      </c>
      <c r="V511" s="6" t="s">
        <v>4474</v>
      </c>
      <c r="W511" s="6">
        <v>1671477.449</v>
      </c>
      <c r="X511" s="6">
        <v>1671477.449</v>
      </c>
      <c r="Y511" s="6">
        <v>42739.044000000002</v>
      </c>
      <c r="Z511" s="6">
        <v>42739.044000000002</v>
      </c>
      <c r="AA511" s="6">
        <v>620169</v>
      </c>
      <c r="AB511" s="6">
        <v>620169</v>
      </c>
      <c r="AC511" s="6">
        <v>93324457</v>
      </c>
      <c r="AD511" s="6">
        <v>93324457</v>
      </c>
      <c r="AF511">
        <f t="shared" si="140"/>
        <v>5.9022360761745461E-2</v>
      </c>
      <c r="AG511">
        <f t="shared" si="141"/>
        <v>6.9044379910147377E-2</v>
      </c>
      <c r="AH511" t="e">
        <f t="shared" si="142"/>
        <v>#VALUE!</v>
      </c>
      <c r="AI511" t="e">
        <f t="shared" si="143"/>
        <v>#VALUE!</v>
      </c>
      <c r="AJ511">
        <f t="shared" si="144"/>
        <v>6.8915156997528093E-2</v>
      </c>
      <c r="AK511">
        <f t="shared" si="145"/>
        <v>6.8915156997528093E-2</v>
      </c>
      <c r="AL511">
        <f t="shared" si="146"/>
        <v>0.8984805613529675</v>
      </c>
      <c r="AM511">
        <f t="shared" si="147"/>
        <v>0.89744456026064767</v>
      </c>
      <c r="AN511">
        <f t="shared" si="148"/>
        <v>6.4388361365203206E-2</v>
      </c>
      <c r="AO511">
        <f t="shared" si="149"/>
        <v>6.3452157289619532E-2</v>
      </c>
      <c r="AP511">
        <f t="shared" si="150"/>
        <v>1</v>
      </c>
      <c r="AQ511">
        <f t="shared" si="151"/>
        <v>1</v>
      </c>
      <c r="AR511">
        <f t="shared" si="152"/>
        <v>0</v>
      </c>
      <c r="AS511">
        <f t="shared" si="153"/>
        <v>1</v>
      </c>
      <c r="AT511">
        <f t="shared" si="154"/>
        <v>0</v>
      </c>
      <c r="AU511">
        <f t="shared" si="155"/>
        <v>0</v>
      </c>
      <c r="AV511">
        <f t="shared" si="156"/>
        <v>1</v>
      </c>
      <c r="AW511">
        <f t="shared" si="157"/>
        <v>1</v>
      </c>
      <c r="AX511">
        <f t="shared" si="158"/>
        <v>0</v>
      </c>
      <c r="AY511">
        <f t="shared" si="159"/>
        <v>5</v>
      </c>
    </row>
    <row r="512" spans="1:51" x14ac:dyDescent="0.3">
      <c r="A512" s="1" t="s">
        <v>506</v>
      </c>
      <c r="B512" s="2">
        <v>5721154</v>
      </c>
      <c r="C512" s="3" t="s">
        <v>5337</v>
      </c>
      <c r="D512" s="5">
        <v>10.78</v>
      </c>
      <c r="E512" s="5">
        <v>503.48486958000001</v>
      </c>
      <c r="F512" s="3" t="s">
        <v>4480</v>
      </c>
      <c r="G512" s="3" t="s">
        <v>4491</v>
      </c>
      <c r="H512" s="3" t="s">
        <v>4492</v>
      </c>
      <c r="I512" s="3" t="s">
        <v>4493</v>
      </c>
      <c r="J512" s="3"/>
      <c r="K512" s="6">
        <v>59224.542000000001</v>
      </c>
      <c r="L512" s="6">
        <v>58805.826999999997</v>
      </c>
      <c r="M512" s="6" t="s">
        <v>4474</v>
      </c>
      <c r="N512" s="6" t="s">
        <v>4474</v>
      </c>
      <c r="O512" s="6">
        <v>55247.381000000001</v>
      </c>
      <c r="P512" s="6">
        <v>54856.328000000001</v>
      </c>
      <c r="Q512" s="6">
        <v>54240.883000000002</v>
      </c>
      <c r="R512" s="6">
        <v>61924.216999999997</v>
      </c>
      <c r="S512" s="6">
        <v>43769.962</v>
      </c>
      <c r="T512" s="6">
        <v>51390.256999999998</v>
      </c>
      <c r="U512" s="6" t="s">
        <v>4474</v>
      </c>
      <c r="V512" s="6" t="s">
        <v>4474</v>
      </c>
      <c r="W512" s="6">
        <v>675225.79200000002</v>
      </c>
      <c r="X512" s="6">
        <v>675225.79200000002</v>
      </c>
      <c r="Y512" s="6">
        <v>18412.754000000001</v>
      </c>
      <c r="Z512" s="6">
        <v>18412.754000000001</v>
      </c>
      <c r="AA512" s="6">
        <v>168517</v>
      </c>
      <c r="AB512" s="6">
        <v>168517</v>
      </c>
      <c r="AC512" s="6">
        <v>47184330</v>
      </c>
      <c r="AD512" s="6">
        <v>47184330</v>
      </c>
      <c r="AF512">
        <f t="shared" si="140"/>
        <v>8.0329992785583643E-2</v>
      </c>
      <c r="AG512">
        <f t="shared" si="141"/>
        <v>9.1708903501126912E-2</v>
      </c>
      <c r="AH512" t="e">
        <f t="shared" si="142"/>
        <v>#VALUE!</v>
      </c>
      <c r="AI512" t="e">
        <f t="shared" si="143"/>
        <v>#VALUE!</v>
      </c>
      <c r="AJ512">
        <f t="shared" si="144"/>
        <v>0.10926348083576139</v>
      </c>
      <c r="AK512">
        <f t="shared" si="145"/>
        <v>0.10926348083576139</v>
      </c>
      <c r="AL512">
        <f t="shared" si="146"/>
        <v>0.93284606574078699</v>
      </c>
      <c r="AM512">
        <f t="shared" si="147"/>
        <v>0.93283830529243306</v>
      </c>
      <c r="AN512">
        <f t="shared" si="148"/>
        <v>8.771072240084099E-2</v>
      </c>
      <c r="AO512">
        <f t="shared" si="149"/>
        <v>8.7090611313615215E-2</v>
      </c>
      <c r="AP512">
        <f t="shared" si="150"/>
        <v>1</v>
      </c>
      <c r="AQ512">
        <f t="shared" si="151"/>
        <v>1</v>
      </c>
      <c r="AR512">
        <f t="shared" si="152"/>
        <v>0</v>
      </c>
      <c r="AS512">
        <f t="shared" si="153"/>
        <v>0</v>
      </c>
      <c r="AT512">
        <f t="shared" si="154"/>
        <v>0</v>
      </c>
      <c r="AU512">
        <f t="shared" si="155"/>
        <v>0</v>
      </c>
      <c r="AV512">
        <f t="shared" si="156"/>
        <v>1</v>
      </c>
      <c r="AW512">
        <f t="shared" si="157"/>
        <v>1</v>
      </c>
      <c r="AX512">
        <f t="shared" si="158"/>
        <v>0</v>
      </c>
      <c r="AY512">
        <f t="shared" si="159"/>
        <v>4</v>
      </c>
    </row>
    <row r="513" spans="1:51" x14ac:dyDescent="0.3">
      <c r="A513" s="1" t="s">
        <v>507</v>
      </c>
      <c r="B513" s="2">
        <v>5722028</v>
      </c>
      <c r="C513" s="3" t="s">
        <v>5337</v>
      </c>
      <c r="D513" s="5">
        <v>13.34</v>
      </c>
      <c r="E513" s="5">
        <v>357.22320234</v>
      </c>
      <c r="F513" s="3" t="s">
        <v>4480</v>
      </c>
      <c r="G513" s="3" t="s">
        <v>4491</v>
      </c>
      <c r="H513" s="3" t="s">
        <v>4492</v>
      </c>
      <c r="I513" s="3" t="s">
        <v>4493</v>
      </c>
      <c r="J513" s="3"/>
      <c r="K513" s="6">
        <v>13744.157999999999</v>
      </c>
      <c r="L513" s="6">
        <v>14167.563</v>
      </c>
      <c r="M513" s="6" t="s">
        <v>4474</v>
      </c>
      <c r="N513" s="6" t="s">
        <v>4474</v>
      </c>
      <c r="O513" s="6">
        <v>9481.4529999999995</v>
      </c>
      <c r="P513" s="6">
        <v>9946.0429999999997</v>
      </c>
      <c r="Q513" s="6">
        <v>54976.743000000002</v>
      </c>
      <c r="R513" s="6">
        <v>36692.707000000002</v>
      </c>
      <c r="S513" s="6">
        <v>26748.038</v>
      </c>
      <c r="T513" s="6">
        <v>28104.089</v>
      </c>
      <c r="U513" s="6" t="s">
        <v>4474</v>
      </c>
      <c r="V513" s="6" t="s">
        <v>4474</v>
      </c>
      <c r="W513" s="6">
        <v>412432.07699999999</v>
      </c>
      <c r="X513" s="6">
        <v>412432.07699999999</v>
      </c>
      <c r="Y513" s="6">
        <v>1194.443</v>
      </c>
      <c r="Z513" s="6">
        <v>1194.443</v>
      </c>
      <c r="AA513" s="6">
        <v>3759</v>
      </c>
      <c r="AB513" s="6">
        <v>3759</v>
      </c>
      <c r="AC513" s="6">
        <v>27464975</v>
      </c>
      <c r="AD513" s="6">
        <v>27464975</v>
      </c>
      <c r="AF513">
        <f t="shared" si="140"/>
        <v>0.13329890196683222</v>
      </c>
      <c r="AG513">
        <f t="shared" si="141"/>
        <v>8.896666638274113E-2</v>
      </c>
      <c r="AH513" t="e">
        <f t="shared" si="142"/>
        <v>#VALUE!</v>
      </c>
      <c r="AI513" t="e">
        <f t="shared" si="143"/>
        <v>#VALUE!</v>
      </c>
      <c r="AJ513">
        <f t="shared" si="144"/>
        <v>0.31775552008512903</v>
      </c>
      <c r="AK513">
        <f t="shared" si="145"/>
        <v>0.31775552008512903</v>
      </c>
      <c r="AL513">
        <f t="shared" si="146"/>
        <v>0.68985331804247307</v>
      </c>
      <c r="AM513">
        <f t="shared" si="147"/>
        <v>0.70202920572860694</v>
      </c>
      <c r="AN513">
        <f t="shared" si="148"/>
        <v>3.332465820790171E-2</v>
      </c>
      <c r="AO513">
        <f t="shared" si="149"/>
        <v>3.4351263614250838E-2</v>
      </c>
      <c r="AP513">
        <f t="shared" si="150"/>
        <v>1</v>
      </c>
      <c r="AQ513">
        <f t="shared" si="151"/>
        <v>1</v>
      </c>
      <c r="AR513">
        <f t="shared" si="152"/>
        <v>1</v>
      </c>
      <c r="AS513">
        <f t="shared" si="153"/>
        <v>0</v>
      </c>
      <c r="AT513">
        <f t="shared" si="154"/>
        <v>0</v>
      </c>
      <c r="AU513">
        <f t="shared" si="155"/>
        <v>0</v>
      </c>
      <c r="AV513">
        <f t="shared" si="156"/>
        <v>0</v>
      </c>
      <c r="AW513">
        <f t="shared" si="157"/>
        <v>0</v>
      </c>
      <c r="AX513">
        <f t="shared" si="158"/>
        <v>0</v>
      </c>
      <c r="AY513">
        <f t="shared" si="159"/>
        <v>3</v>
      </c>
    </row>
    <row r="514" spans="1:51" x14ac:dyDescent="0.3">
      <c r="A514" s="1" t="s">
        <v>508</v>
      </c>
      <c r="B514" s="2">
        <v>5721886</v>
      </c>
      <c r="C514" s="3" t="s">
        <v>5337</v>
      </c>
      <c r="D514" s="5">
        <v>20.14</v>
      </c>
      <c r="E514" s="5">
        <v>866.89099457999998</v>
      </c>
      <c r="F514" s="3" t="s">
        <v>4480</v>
      </c>
      <c r="G514" s="3" t="s">
        <v>4491</v>
      </c>
      <c r="H514" s="3" t="s">
        <v>4492</v>
      </c>
      <c r="I514" s="3" t="s">
        <v>4493</v>
      </c>
      <c r="J514" s="3"/>
      <c r="K514" s="6">
        <v>10437.73</v>
      </c>
      <c r="L514" s="6">
        <v>10341.502</v>
      </c>
      <c r="M514" s="6" t="s">
        <v>4474</v>
      </c>
      <c r="N514" s="6" t="s">
        <v>4474</v>
      </c>
      <c r="O514" s="6">
        <v>2567.7310000000002</v>
      </c>
      <c r="P514" s="6">
        <v>2720.752</v>
      </c>
      <c r="Q514" s="6">
        <v>145235.91500000001</v>
      </c>
      <c r="R514" s="6">
        <v>148721.67300000001</v>
      </c>
      <c r="S514" s="6">
        <v>52338.201999999997</v>
      </c>
      <c r="T514" s="6">
        <v>53442.743000000002</v>
      </c>
      <c r="U514" s="6" t="s">
        <v>4474</v>
      </c>
      <c r="V514" s="6" t="s">
        <v>4474</v>
      </c>
      <c r="W514" s="6">
        <v>955999.51899999997</v>
      </c>
      <c r="X514" s="6">
        <v>955999.51899999997</v>
      </c>
      <c r="Y514" s="6">
        <v>309.11700000000002</v>
      </c>
      <c r="Z514" s="6">
        <v>309.11700000000002</v>
      </c>
      <c r="AA514" s="6">
        <v>16535</v>
      </c>
      <c r="AB514" s="6">
        <v>16535</v>
      </c>
      <c r="AC514" s="6">
        <v>44146919</v>
      </c>
      <c r="AD514" s="6">
        <v>44146919</v>
      </c>
      <c r="AF514">
        <f t="shared" si="140"/>
        <v>0.15192048961689908</v>
      </c>
      <c r="AG514">
        <f t="shared" si="141"/>
        <v>0.15556668182800626</v>
      </c>
      <c r="AH514" t="e">
        <f t="shared" si="142"/>
        <v>#VALUE!</v>
      </c>
      <c r="AI514" t="e">
        <f t="shared" si="143"/>
        <v>#VALUE!</v>
      </c>
      <c r="AJ514">
        <f t="shared" si="144"/>
        <v>1.8694708194738435E-2</v>
      </c>
      <c r="AK514">
        <f t="shared" si="145"/>
        <v>1.8694708194738435E-2</v>
      </c>
      <c r="AL514">
        <f t="shared" si="146"/>
        <v>0.2460047347459649</v>
      </c>
      <c r="AM514">
        <f t="shared" si="147"/>
        <v>0.26309060327987172</v>
      </c>
      <c r="AN514">
        <f t="shared" si="148"/>
        <v>1.0918133108391239E-2</v>
      </c>
      <c r="AO514">
        <f t="shared" si="149"/>
        <v>1.0817476153981204E-2</v>
      </c>
      <c r="AP514">
        <f t="shared" si="150"/>
        <v>1</v>
      </c>
      <c r="AQ514">
        <f t="shared" si="151"/>
        <v>1</v>
      </c>
      <c r="AR514">
        <f t="shared" si="152"/>
        <v>0</v>
      </c>
      <c r="AS514">
        <f t="shared" si="153"/>
        <v>0</v>
      </c>
      <c r="AT514">
        <f t="shared" si="154"/>
        <v>0</v>
      </c>
      <c r="AU514">
        <f t="shared" si="155"/>
        <v>0</v>
      </c>
      <c r="AV514">
        <f t="shared" si="156"/>
        <v>0</v>
      </c>
      <c r="AW514">
        <f t="shared" si="157"/>
        <v>1</v>
      </c>
      <c r="AX514">
        <f t="shared" si="158"/>
        <v>0</v>
      </c>
      <c r="AY514">
        <f t="shared" si="159"/>
        <v>3</v>
      </c>
    </row>
    <row r="515" spans="1:51" x14ac:dyDescent="0.3">
      <c r="A515" s="1" t="s">
        <v>509</v>
      </c>
      <c r="B515" s="2">
        <v>5724532</v>
      </c>
      <c r="C515" s="3" t="s">
        <v>5337</v>
      </c>
      <c r="D515" s="7">
        <v>8.44</v>
      </c>
      <c r="E515" s="5">
        <v>1531.70581808</v>
      </c>
      <c r="F515" s="3" t="s">
        <v>4480</v>
      </c>
      <c r="G515" s="3" t="s">
        <v>4491</v>
      </c>
      <c r="H515" s="3" t="s">
        <v>4492</v>
      </c>
      <c r="I515" s="3" t="s">
        <v>4493</v>
      </c>
      <c r="J515" s="3"/>
      <c r="K515" s="6">
        <v>49090.097000000002</v>
      </c>
      <c r="L515" s="6">
        <v>48563.754999999997</v>
      </c>
      <c r="M515" s="6" t="s">
        <v>4474</v>
      </c>
      <c r="N515" s="6" t="s">
        <v>4474</v>
      </c>
      <c r="O515" s="6">
        <v>35006.173000000003</v>
      </c>
      <c r="P515" s="6">
        <v>34626.821000000004</v>
      </c>
      <c r="Q515" s="6">
        <v>191733.81099999999</v>
      </c>
      <c r="R515" s="6">
        <v>170854.62</v>
      </c>
      <c r="S515" s="6">
        <v>138415.21400000001</v>
      </c>
      <c r="T515" s="6">
        <v>138287.34700000001</v>
      </c>
      <c r="U515" s="6" t="s">
        <v>4474</v>
      </c>
      <c r="V515" s="6" t="s">
        <v>4474</v>
      </c>
      <c r="W515" s="6">
        <v>1758923.0360000001</v>
      </c>
      <c r="X515" s="6">
        <v>1758923.0360000001</v>
      </c>
      <c r="Y515" s="6">
        <v>45733.654999999999</v>
      </c>
      <c r="Z515" s="6">
        <v>45733.654999999999</v>
      </c>
      <c r="AA515" s="6">
        <v>58727</v>
      </c>
      <c r="AB515" s="6">
        <v>58727</v>
      </c>
      <c r="AC515" s="6">
        <v>186135109</v>
      </c>
      <c r="AD515" s="6">
        <v>186135109</v>
      </c>
      <c r="AF515">
        <f t="shared" si="140"/>
        <v>0.10900636757593751</v>
      </c>
      <c r="AG515">
        <f t="shared" si="141"/>
        <v>9.7135927214043252E-2</v>
      </c>
      <c r="AH515" t="e">
        <f t="shared" si="142"/>
        <v>#VALUE!</v>
      </c>
      <c r="AI515" t="e">
        <f t="shared" si="143"/>
        <v>#VALUE!</v>
      </c>
      <c r="AJ515">
        <f t="shared" si="144"/>
        <v>0.77875006385478573</v>
      </c>
      <c r="AK515">
        <f t="shared" si="145"/>
        <v>0.77875006385478573</v>
      </c>
      <c r="AL515">
        <f t="shared" si="146"/>
        <v>0.71310050579040418</v>
      </c>
      <c r="AM515">
        <f t="shared" si="147"/>
        <v>0.713017784559699</v>
      </c>
      <c r="AN515">
        <f t="shared" si="148"/>
        <v>2.7909178511662861E-2</v>
      </c>
      <c r="AO515">
        <f t="shared" si="149"/>
        <v>2.7609937448110147E-2</v>
      </c>
      <c r="AP515">
        <f t="shared" si="150"/>
        <v>1</v>
      </c>
      <c r="AQ515">
        <f t="shared" si="151"/>
        <v>1</v>
      </c>
      <c r="AR515">
        <f t="shared" si="152"/>
        <v>1</v>
      </c>
      <c r="AS515">
        <f t="shared" si="153"/>
        <v>0</v>
      </c>
      <c r="AT515">
        <f t="shared" si="154"/>
        <v>0</v>
      </c>
      <c r="AU515">
        <f t="shared" si="155"/>
        <v>0</v>
      </c>
      <c r="AV515">
        <f t="shared" si="156"/>
        <v>1</v>
      </c>
      <c r="AW515">
        <f t="shared" si="157"/>
        <v>1</v>
      </c>
      <c r="AX515">
        <f t="shared" si="158"/>
        <v>0</v>
      </c>
      <c r="AY515">
        <f t="shared" si="159"/>
        <v>5</v>
      </c>
    </row>
    <row r="516" spans="1:51" x14ac:dyDescent="0.3">
      <c r="A516" s="1" t="s">
        <v>510</v>
      </c>
      <c r="B516" s="2">
        <v>5724331</v>
      </c>
      <c r="C516" s="3" t="s">
        <v>5337</v>
      </c>
      <c r="D516" s="7">
        <v>10.85</v>
      </c>
      <c r="E516" s="5">
        <v>650.86610014999997</v>
      </c>
      <c r="F516" s="3" t="s">
        <v>4480</v>
      </c>
      <c r="G516" s="3" t="s">
        <v>4491</v>
      </c>
      <c r="H516" s="3" t="s">
        <v>4492</v>
      </c>
      <c r="I516" s="3" t="s">
        <v>4493</v>
      </c>
      <c r="J516" s="3" t="s">
        <v>4721</v>
      </c>
      <c r="K516" s="6">
        <v>18473.172999999999</v>
      </c>
      <c r="L516" s="6">
        <v>19294.153999999999</v>
      </c>
      <c r="M516" s="6" t="s">
        <v>4474</v>
      </c>
      <c r="N516" s="6" t="s">
        <v>4474</v>
      </c>
      <c r="O516" s="6">
        <v>11930.909</v>
      </c>
      <c r="P516" s="6">
        <v>12807.109</v>
      </c>
      <c r="Q516" s="6">
        <v>79264.604999999996</v>
      </c>
      <c r="R516" s="6">
        <v>88122.399000000005</v>
      </c>
      <c r="S516" s="6">
        <v>54196.847000000002</v>
      </c>
      <c r="T516" s="6">
        <v>54598.313999999998</v>
      </c>
      <c r="U516" s="6" t="s">
        <v>4474</v>
      </c>
      <c r="V516" s="6" t="s">
        <v>4474</v>
      </c>
      <c r="W516" s="6">
        <v>760646.68599999999</v>
      </c>
      <c r="X516" s="6">
        <v>760646.68599999999</v>
      </c>
      <c r="Y516" s="6">
        <v>10066.635</v>
      </c>
      <c r="Z516" s="6">
        <v>10066.635</v>
      </c>
      <c r="AA516" s="6">
        <v>13627</v>
      </c>
      <c r="AB516" s="6">
        <v>13627</v>
      </c>
      <c r="AC516" s="6">
        <v>61525804</v>
      </c>
      <c r="AD516" s="6">
        <v>61525804</v>
      </c>
      <c r="AF516">
        <f t="shared" si="140"/>
        <v>0.10420686300078089</v>
      </c>
      <c r="AG516">
        <f t="shared" si="141"/>
        <v>0.11585194627404188</v>
      </c>
      <c r="AH516" t="e">
        <f t="shared" si="142"/>
        <v>#VALUE!</v>
      </c>
      <c r="AI516" t="e">
        <f t="shared" si="143"/>
        <v>#VALUE!</v>
      </c>
      <c r="AJ516">
        <f t="shared" si="144"/>
        <v>0.7387271593160637</v>
      </c>
      <c r="AK516">
        <f t="shared" si="145"/>
        <v>0.7387271593160637</v>
      </c>
      <c r="AL516">
        <f t="shared" si="146"/>
        <v>0.64585055312371087</v>
      </c>
      <c r="AM516">
        <f t="shared" si="147"/>
        <v>0.66378183775251309</v>
      </c>
      <c r="AN516">
        <f t="shared" si="148"/>
        <v>2.4286141437287481E-2</v>
      </c>
      <c r="AO516">
        <f t="shared" si="149"/>
        <v>2.5365461199156527E-2</v>
      </c>
      <c r="AP516">
        <f t="shared" si="150"/>
        <v>1</v>
      </c>
      <c r="AQ516">
        <f t="shared" si="151"/>
        <v>1</v>
      </c>
      <c r="AR516">
        <f t="shared" si="152"/>
        <v>0</v>
      </c>
      <c r="AS516">
        <f t="shared" si="153"/>
        <v>0</v>
      </c>
      <c r="AT516">
        <f t="shared" si="154"/>
        <v>0</v>
      </c>
      <c r="AU516">
        <f t="shared" si="155"/>
        <v>0</v>
      </c>
      <c r="AV516">
        <f t="shared" si="156"/>
        <v>0</v>
      </c>
      <c r="AW516">
        <f t="shared" si="157"/>
        <v>0</v>
      </c>
      <c r="AX516">
        <f t="shared" si="158"/>
        <v>0</v>
      </c>
      <c r="AY516">
        <f t="shared" si="159"/>
        <v>2</v>
      </c>
    </row>
    <row r="517" spans="1:51" x14ac:dyDescent="0.3">
      <c r="A517" s="1" t="s">
        <v>511</v>
      </c>
      <c r="B517" s="2">
        <v>5724553</v>
      </c>
      <c r="C517" s="3" t="s">
        <v>5337</v>
      </c>
      <c r="D517" s="7">
        <v>9.74</v>
      </c>
      <c r="E517" s="5">
        <v>36.412512739999997</v>
      </c>
      <c r="F517" s="3" t="s">
        <v>4480</v>
      </c>
      <c r="G517" s="3" t="s">
        <v>4491</v>
      </c>
      <c r="H517" s="3" t="s">
        <v>4492</v>
      </c>
      <c r="I517" s="3" t="s">
        <v>4493</v>
      </c>
      <c r="J517" s="3"/>
      <c r="K517" s="6">
        <v>1809.279</v>
      </c>
      <c r="L517" s="6">
        <v>1857.4480000000001</v>
      </c>
      <c r="M517" s="6" t="s">
        <v>4474</v>
      </c>
      <c r="N517" s="6" t="s">
        <v>4474</v>
      </c>
      <c r="O517" s="6">
        <v>1410.798</v>
      </c>
      <c r="P517" s="6">
        <v>1440.336</v>
      </c>
      <c r="Q517" s="6">
        <v>765.76599999999996</v>
      </c>
      <c r="R517" s="6">
        <v>1198.069</v>
      </c>
      <c r="S517" s="6">
        <v>3716.25</v>
      </c>
      <c r="T517" s="6">
        <v>12693.790999999999</v>
      </c>
      <c r="U517" s="6" t="s">
        <v>4474</v>
      </c>
      <c r="V517" s="6" t="s">
        <v>4474</v>
      </c>
      <c r="W517" s="6">
        <v>40249.218000000001</v>
      </c>
      <c r="X517" s="6">
        <v>40249.218000000001</v>
      </c>
      <c r="Y517" s="6">
        <v>571.84199999999998</v>
      </c>
      <c r="Z517" s="6">
        <v>571.84199999999998</v>
      </c>
      <c r="AA517" s="6">
        <v>2501</v>
      </c>
      <c r="AB517" s="6">
        <v>2501</v>
      </c>
      <c r="AC517" s="6">
        <v>3738451</v>
      </c>
      <c r="AD517" s="6">
        <v>3738451</v>
      </c>
      <c r="AF517">
        <f t="shared" si="140"/>
        <v>1.9025611876484157E-2</v>
      </c>
      <c r="AG517">
        <f t="shared" si="141"/>
        <v>2.9766267757053069E-2</v>
      </c>
      <c r="AH517" t="e">
        <f t="shared" si="142"/>
        <v>#VALUE!</v>
      </c>
      <c r="AI517" t="e">
        <f t="shared" si="143"/>
        <v>#VALUE!</v>
      </c>
      <c r="AJ517">
        <f t="shared" si="144"/>
        <v>0.22864534186325469</v>
      </c>
      <c r="AK517">
        <f t="shared" si="145"/>
        <v>0.22864534186325469</v>
      </c>
      <c r="AL517">
        <f t="shared" si="146"/>
        <v>0.77975701923252305</v>
      </c>
      <c r="AM517">
        <f t="shared" si="147"/>
        <v>0.77543812801219736</v>
      </c>
      <c r="AN517">
        <f t="shared" si="148"/>
        <v>4.4951904407186244E-2</v>
      </c>
      <c r="AO517">
        <f t="shared" si="149"/>
        <v>4.614867300030525E-2</v>
      </c>
      <c r="AP517">
        <f t="shared" si="150"/>
        <v>1</v>
      </c>
      <c r="AQ517">
        <f t="shared" si="151"/>
        <v>1</v>
      </c>
      <c r="AR517">
        <f t="shared" si="152"/>
        <v>0</v>
      </c>
      <c r="AS517">
        <f t="shared" si="153"/>
        <v>1</v>
      </c>
      <c r="AT517">
        <f t="shared" si="154"/>
        <v>0</v>
      </c>
      <c r="AU517">
        <f t="shared" si="155"/>
        <v>0</v>
      </c>
      <c r="AV517">
        <f t="shared" si="156"/>
        <v>1</v>
      </c>
      <c r="AW517">
        <f t="shared" si="157"/>
        <v>0</v>
      </c>
      <c r="AX517">
        <f t="shared" si="158"/>
        <v>0</v>
      </c>
      <c r="AY517">
        <f t="shared" si="159"/>
        <v>4</v>
      </c>
    </row>
    <row r="518" spans="1:51" x14ac:dyDescent="0.3">
      <c r="A518" s="1" t="s">
        <v>512</v>
      </c>
      <c r="B518" s="2">
        <v>5727003</v>
      </c>
      <c r="C518" s="3" t="s">
        <v>5337</v>
      </c>
      <c r="D518" s="5">
        <v>5.3</v>
      </c>
      <c r="E518" s="5">
        <v>518.1547703</v>
      </c>
      <c r="F518" s="3" t="s">
        <v>4480</v>
      </c>
      <c r="G518" s="3" t="s">
        <v>4491</v>
      </c>
      <c r="H518" s="3" t="s">
        <v>4492</v>
      </c>
      <c r="I518" s="3" t="s">
        <v>4493</v>
      </c>
      <c r="J518" s="3"/>
      <c r="K518" s="6">
        <v>15413.866</v>
      </c>
      <c r="L518" s="6">
        <v>16859.937999999998</v>
      </c>
      <c r="M518" s="6" t="s">
        <v>4474</v>
      </c>
      <c r="N518" s="6" t="s">
        <v>4474</v>
      </c>
      <c r="O518" s="6">
        <v>8634.2639999999992</v>
      </c>
      <c r="P518" s="6">
        <v>10518.833000000001</v>
      </c>
      <c r="Q518" s="6">
        <v>83311.612999999998</v>
      </c>
      <c r="R518" s="6">
        <v>-66655.073000000004</v>
      </c>
      <c r="S518" s="6">
        <v>48128.724999999999</v>
      </c>
      <c r="T518" s="6">
        <v>51136.453999999998</v>
      </c>
      <c r="U518" s="6" t="s">
        <v>4474</v>
      </c>
      <c r="V518" s="6" t="s">
        <v>4474</v>
      </c>
      <c r="W518" s="6">
        <v>634223.70200000005</v>
      </c>
      <c r="X518" s="6">
        <v>600329.22400000005</v>
      </c>
      <c r="Y518" s="6">
        <v>1230.414</v>
      </c>
      <c r="Z518" s="6">
        <v>7712.1490000000003</v>
      </c>
      <c r="AA518" s="6">
        <v>11737</v>
      </c>
      <c r="AB518" s="6">
        <v>6785</v>
      </c>
      <c r="AC518" s="6">
        <v>100271847</v>
      </c>
      <c r="AD518" s="6">
        <v>102745640</v>
      </c>
      <c r="AF518">
        <f t="shared" ref="AF518:AF581" si="160">Q518/W518</f>
        <v>0.13135998029919102</v>
      </c>
      <c r="AG518">
        <f t="shared" ref="AG518:AG581" si="161">R518/X518</f>
        <v>-0.11103086495752537</v>
      </c>
      <c r="AH518" t="e">
        <f t="shared" ref="AH518:AH581" si="162">U518/W518</f>
        <v>#VALUE!</v>
      </c>
      <c r="AI518" t="e">
        <f t="shared" ref="AI518:AI581" si="163">V518/X518</f>
        <v>#VALUE!</v>
      </c>
      <c r="AJ518">
        <f t="shared" ref="AJ518:AJ581" si="164">Y518/AA518</f>
        <v>0.10483206952372838</v>
      </c>
      <c r="AK518">
        <f t="shared" ref="AK518:AK581" si="165">Z518/AB518</f>
        <v>1.1366468680913782</v>
      </c>
      <c r="AL518">
        <f t="shared" ref="AL518:AL581" si="166">O518/K518</f>
        <v>0.56016212934509746</v>
      </c>
      <c r="AM518">
        <f t="shared" ref="AM518:AM581" si="167">P518/L518</f>
        <v>0.6238951175265296</v>
      </c>
      <c r="AN518">
        <f t="shared" ref="AN518:AN581" si="168">K518/W518</f>
        <v>2.4303516174802309E-2</v>
      </c>
      <c r="AO518">
        <f t="shared" ref="AO518:AO581" si="169">L518/X518</f>
        <v>2.8084486521682304E-2</v>
      </c>
      <c r="AP518">
        <f t="shared" ref="AP518:AP581" si="170">IF(OR(Q518&lt;0, Q518="NA"), 0, 1)</f>
        <v>1</v>
      </c>
      <c r="AQ518">
        <f t="shared" ref="AQ518:AQ581" si="171">IF(OR(S518&lt;0, S518="NA"), 0, 1)</f>
        <v>1</v>
      </c>
      <c r="AR518">
        <f t="shared" ref="AR518:AR581" si="172">IFERROR(IF((AF518-AG518)&gt;0,1,0),0)</f>
        <v>1</v>
      </c>
      <c r="AS518">
        <f t="shared" ref="AS518:AS581" si="173">IFERROR(IF((S518-Q518)&gt;0,1,0),0)</f>
        <v>0</v>
      </c>
      <c r="AT518">
        <f t="shared" ref="AT518:AT581" si="174">IFERROR(IF((AH518-AI518)&lt;0,1,0),0)</f>
        <v>0</v>
      </c>
      <c r="AU518">
        <f t="shared" ref="AU518:AU581" si="175">IFERROR(IF((AJ518-AK518)&gt;0,1,0),0)</f>
        <v>0</v>
      </c>
      <c r="AV518">
        <f t="shared" ref="AV518:AV581" si="176">IFERROR(IF((AL518-AM518)&gt;0,1,0),0)</f>
        <v>0</v>
      </c>
      <c r="AW518">
        <f t="shared" ref="AW518:AW581" si="177">IFERROR(IF((AN518-AO518)&gt;0,1,0),0)</f>
        <v>0</v>
      </c>
      <c r="AX518">
        <f t="shared" ref="AX518:AX581" si="178">IFERROR(IF((AC518-AD518)&lt;0,1,0),0)</f>
        <v>1</v>
      </c>
      <c r="AY518">
        <f t="shared" ref="AY518:AY581" si="179">SUM(AP518:AX518)</f>
        <v>4</v>
      </c>
    </row>
    <row r="519" spans="1:51" x14ac:dyDescent="0.3">
      <c r="A519" s="1" t="s">
        <v>513</v>
      </c>
      <c r="B519" s="2">
        <v>29134196</v>
      </c>
      <c r="C519" s="3" t="s">
        <v>5337</v>
      </c>
      <c r="D519" s="5">
        <v>16.68</v>
      </c>
      <c r="E519" s="5">
        <v>1699.57725828</v>
      </c>
      <c r="F519" s="3" t="s">
        <v>4480</v>
      </c>
      <c r="G519" s="3" t="s">
        <v>4491</v>
      </c>
      <c r="H519" s="3" t="s">
        <v>4492</v>
      </c>
      <c r="I519" s="3" t="s">
        <v>4493</v>
      </c>
      <c r="J519" s="3"/>
      <c r="K519" s="6" t="s">
        <v>4474</v>
      </c>
      <c r="L519" s="6" t="s">
        <v>4474</v>
      </c>
      <c r="M519" s="6" t="s">
        <v>4474</v>
      </c>
      <c r="N519" s="6" t="s">
        <v>4474</v>
      </c>
      <c r="O519" s="6" t="s">
        <v>4474</v>
      </c>
      <c r="P519" s="6" t="s">
        <v>4474</v>
      </c>
      <c r="Q519" s="6" t="s">
        <v>4474</v>
      </c>
      <c r="R519" s="6" t="s">
        <v>4474</v>
      </c>
      <c r="S519" s="6" t="s">
        <v>4474</v>
      </c>
      <c r="T519" s="6" t="s">
        <v>4474</v>
      </c>
      <c r="U519" s="6" t="s">
        <v>4474</v>
      </c>
      <c r="V519" s="6" t="s">
        <v>4474</v>
      </c>
      <c r="W519" s="6" t="s">
        <v>4474</v>
      </c>
      <c r="X519" s="6" t="s">
        <v>4474</v>
      </c>
      <c r="Y519" s="6" t="s">
        <v>4474</v>
      </c>
      <c r="Z519" s="6" t="s">
        <v>4474</v>
      </c>
      <c r="AA519" s="6" t="s">
        <v>4474</v>
      </c>
      <c r="AB519" s="6" t="s">
        <v>4474</v>
      </c>
      <c r="AC519" s="6" t="s">
        <v>4474</v>
      </c>
      <c r="AD519" s="6" t="s">
        <v>4474</v>
      </c>
      <c r="AF519" t="e">
        <f t="shared" si="160"/>
        <v>#VALUE!</v>
      </c>
      <c r="AG519" t="e">
        <f t="shared" si="161"/>
        <v>#VALUE!</v>
      </c>
      <c r="AH519" t="e">
        <f t="shared" si="162"/>
        <v>#VALUE!</v>
      </c>
      <c r="AI519" t="e">
        <f t="shared" si="163"/>
        <v>#VALUE!</v>
      </c>
      <c r="AJ519" t="e">
        <f t="shared" si="164"/>
        <v>#VALUE!</v>
      </c>
      <c r="AK519" t="e">
        <f t="shared" si="165"/>
        <v>#VALUE!</v>
      </c>
      <c r="AL519" t="e">
        <f t="shared" si="166"/>
        <v>#VALUE!</v>
      </c>
      <c r="AM519" t="e">
        <f t="shared" si="167"/>
        <v>#VALUE!</v>
      </c>
      <c r="AN519" t="e">
        <f t="shared" si="168"/>
        <v>#VALUE!</v>
      </c>
      <c r="AO519" t="e">
        <f t="shared" si="169"/>
        <v>#VALUE!</v>
      </c>
      <c r="AP519">
        <f t="shared" si="170"/>
        <v>0</v>
      </c>
      <c r="AQ519">
        <f t="shared" si="171"/>
        <v>0</v>
      </c>
      <c r="AR519">
        <f t="shared" si="172"/>
        <v>0</v>
      </c>
      <c r="AS519">
        <f t="shared" si="173"/>
        <v>0</v>
      </c>
      <c r="AT519">
        <f t="shared" si="174"/>
        <v>0</v>
      </c>
      <c r="AU519">
        <f t="shared" si="175"/>
        <v>0</v>
      </c>
      <c r="AV519">
        <f t="shared" si="176"/>
        <v>0</v>
      </c>
      <c r="AW519">
        <f t="shared" si="177"/>
        <v>0</v>
      </c>
      <c r="AX519">
        <f t="shared" si="178"/>
        <v>0</v>
      </c>
      <c r="AY519">
        <f t="shared" si="179"/>
        <v>0</v>
      </c>
    </row>
    <row r="520" spans="1:51" x14ac:dyDescent="0.3">
      <c r="A520" s="1" t="s">
        <v>514</v>
      </c>
      <c r="B520" s="2">
        <v>117191602</v>
      </c>
      <c r="C520" s="3" t="s">
        <v>5338</v>
      </c>
      <c r="D520" s="5">
        <v>33.789900000000003</v>
      </c>
      <c r="E520" s="5">
        <v>6.4200809999999997</v>
      </c>
      <c r="F520" s="3" t="s">
        <v>4480</v>
      </c>
      <c r="G520" s="3" t="s">
        <v>4491</v>
      </c>
      <c r="H520" s="3" t="s">
        <v>4492</v>
      </c>
      <c r="I520" s="3" t="s">
        <v>4493</v>
      </c>
      <c r="J520" s="3"/>
      <c r="K520" s="6" t="s">
        <v>4474</v>
      </c>
      <c r="L520" s="6" t="s">
        <v>4474</v>
      </c>
      <c r="M520" s="6" t="s">
        <v>4474</v>
      </c>
      <c r="N520" s="6" t="s">
        <v>4474</v>
      </c>
      <c r="O520" s="6" t="s">
        <v>4474</v>
      </c>
      <c r="P520" s="6" t="s">
        <v>4474</v>
      </c>
      <c r="Q520" s="6" t="s">
        <v>4474</v>
      </c>
      <c r="R520" s="6" t="s">
        <v>4474</v>
      </c>
      <c r="S520" s="6" t="s">
        <v>4474</v>
      </c>
      <c r="T520" s="6" t="s">
        <v>4474</v>
      </c>
      <c r="U520" s="6" t="s">
        <v>4474</v>
      </c>
      <c r="V520" s="6" t="s">
        <v>4474</v>
      </c>
      <c r="W520" s="6" t="s">
        <v>4474</v>
      </c>
      <c r="X520" s="6" t="s">
        <v>4474</v>
      </c>
      <c r="Y520" s="6" t="s">
        <v>4474</v>
      </c>
      <c r="Z520" s="6" t="s">
        <v>4474</v>
      </c>
      <c r="AA520" s="6" t="s">
        <v>4474</v>
      </c>
      <c r="AB520" s="6" t="s">
        <v>4474</v>
      </c>
      <c r="AC520" s="6" t="s">
        <v>4474</v>
      </c>
      <c r="AD520" s="6" t="s">
        <v>4474</v>
      </c>
      <c r="AF520" t="e">
        <f t="shared" si="160"/>
        <v>#VALUE!</v>
      </c>
      <c r="AG520" t="e">
        <f t="shared" si="161"/>
        <v>#VALUE!</v>
      </c>
      <c r="AH520" t="e">
        <f t="shared" si="162"/>
        <v>#VALUE!</v>
      </c>
      <c r="AI520" t="e">
        <f t="shared" si="163"/>
        <v>#VALUE!</v>
      </c>
      <c r="AJ520" t="e">
        <f t="shared" si="164"/>
        <v>#VALUE!</v>
      </c>
      <c r="AK520" t="e">
        <f t="shared" si="165"/>
        <v>#VALUE!</v>
      </c>
      <c r="AL520" t="e">
        <f t="shared" si="166"/>
        <v>#VALUE!</v>
      </c>
      <c r="AM520" t="e">
        <f t="shared" si="167"/>
        <v>#VALUE!</v>
      </c>
      <c r="AN520" t="e">
        <f t="shared" si="168"/>
        <v>#VALUE!</v>
      </c>
      <c r="AO520" t="e">
        <f t="shared" si="169"/>
        <v>#VALUE!</v>
      </c>
      <c r="AP520">
        <f t="shared" si="170"/>
        <v>0</v>
      </c>
      <c r="AQ520">
        <f t="shared" si="171"/>
        <v>0</v>
      </c>
      <c r="AR520">
        <f t="shared" si="172"/>
        <v>0</v>
      </c>
      <c r="AS520">
        <f t="shared" si="173"/>
        <v>0</v>
      </c>
      <c r="AT520">
        <f t="shared" si="174"/>
        <v>0</v>
      </c>
      <c r="AU520">
        <f t="shared" si="175"/>
        <v>0</v>
      </c>
      <c r="AV520">
        <f t="shared" si="176"/>
        <v>0</v>
      </c>
      <c r="AW520">
        <f t="shared" si="177"/>
        <v>0</v>
      </c>
      <c r="AX520">
        <f t="shared" si="178"/>
        <v>0</v>
      </c>
      <c r="AY520">
        <f t="shared" si="179"/>
        <v>0</v>
      </c>
    </row>
    <row r="521" spans="1:51" x14ac:dyDescent="0.3">
      <c r="A521" s="1" t="s">
        <v>515</v>
      </c>
      <c r="B521" s="2">
        <v>116774537</v>
      </c>
      <c r="C521" s="3" t="s">
        <v>5338</v>
      </c>
      <c r="D521" s="5">
        <v>29.81</v>
      </c>
      <c r="E521" s="5">
        <v>10.880649999999999</v>
      </c>
      <c r="F521" s="3" t="s">
        <v>4480</v>
      </c>
      <c r="G521" s="3" t="s">
        <v>4491</v>
      </c>
      <c r="H521" s="3" t="s">
        <v>4492</v>
      </c>
      <c r="I521" s="3" t="s">
        <v>4493</v>
      </c>
      <c r="J521" s="3"/>
      <c r="K521" s="6" t="s">
        <v>4474</v>
      </c>
      <c r="L521" s="6" t="s">
        <v>4474</v>
      </c>
      <c r="M521" s="6" t="s">
        <v>4474</v>
      </c>
      <c r="N521" s="6" t="s">
        <v>4474</v>
      </c>
      <c r="O521" s="6" t="s">
        <v>4474</v>
      </c>
      <c r="P521" s="6" t="s">
        <v>4474</v>
      </c>
      <c r="Q521" s="6" t="s">
        <v>4474</v>
      </c>
      <c r="R521" s="6" t="s">
        <v>4474</v>
      </c>
      <c r="S521" s="6" t="s">
        <v>4474</v>
      </c>
      <c r="T521" s="6" t="s">
        <v>4474</v>
      </c>
      <c r="U521" s="6" t="s">
        <v>4474</v>
      </c>
      <c r="V521" s="6" t="s">
        <v>4474</v>
      </c>
      <c r="W521" s="6" t="s">
        <v>4474</v>
      </c>
      <c r="X521" s="6" t="s">
        <v>4474</v>
      </c>
      <c r="Y521" s="6" t="s">
        <v>4474</v>
      </c>
      <c r="Z521" s="6" t="s">
        <v>4474</v>
      </c>
      <c r="AA521" s="6" t="s">
        <v>4474</v>
      </c>
      <c r="AB521" s="6" t="s">
        <v>4474</v>
      </c>
      <c r="AC521" s="6" t="s">
        <v>4474</v>
      </c>
      <c r="AD521" s="6" t="s">
        <v>4474</v>
      </c>
      <c r="AF521" t="e">
        <f t="shared" si="160"/>
        <v>#VALUE!</v>
      </c>
      <c r="AG521" t="e">
        <f t="shared" si="161"/>
        <v>#VALUE!</v>
      </c>
      <c r="AH521" t="e">
        <f t="shared" si="162"/>
        <v>#VALUE!</v>
      </c>
      <c r="AI521" t="e">
        <f t="shared" si="163"/>
        <v>#VALUE!</v>
      </c>
      <c r="AJ521" t="e">
        <f t="shared" si="164"/>
        <v>#VALUE!</v>
      </c>
      <c r="AK521" t="e">
        <f t="shared" si="165"/>
        <v>#VALUE!</v>
      </c>
      <c r="AL521" t="e">
        <f t="shared" si="166"/>
        <v>#VALUE!</v>
      </c>
      <c r="AM521" t="e">
        <f t="shared" si="167"/>
        <v>#VALUE!</v>
      </c>
      <c r="AN521" t="e">
        <f t="shared" si="168"/>
        <v>#VALUE!</v>
      </c>
      <c r="AO521" t="e">
        <f t="shared" si="169"/>
        <v>#VALUE!</v>
      </c>
      <c r="AP521">
        <f t="shared" si="170"/>
        <v>0</v>
      </c>
      <c r="AQ521">
        <f t="shared" si="171"/>
        <v>0</v>
      </c>
      <c r="AR521">
        <f t="shared" si="172"/>
        <v>0</v>
      </c>
      <c r="AS521">
        <f t="shared" si="173"/>
        <v>0</v>
      </c>
      <c r="AT521">
        <f t="shared" si="174"/>
        <v>0</v>
      </c>
      <c r="AU521">
        <f t="shared" si="175"/>
        <v>0</v>
      </c>
      <c r="AV521">
        <f t="shared" si="176"/>
        <v>0</v>
      </c>
      <c r="AW521">
        <f t="shared" si="177"/>
        <v>0</v>
      </c>
      <c r="AX521">
        <f t="shared" si="178"/>
        <v>0</v>
      </c>
      <c r="AY521">
        <f t="shared" si="179"/>
        <v>0</v>
      </c>
    </row>
    <row r="522" spans="1:51" x14ac:dyDescent="0.3">
      <c r="A522" s="1" t="s">
        <v>516</v>
      </c>
      <c r="B522" s="2">
        <v>115752996</v>
      </c>
      <c r="C522" s="3" t="s">
        <v>5338</v>
      </c>
      <c r="D522" s="5">
        <v>27.57</v>
      </c>
      <c r="E522" s="5">
        <v>18.747599999999998</v>
      </c>
      <c r="F522" s="3" t="s">
        <v>4480</v>
      </c>
      <c r="G522" s="3" t="s">
        <v>4491</v>
      </c>
      <c r="H522" s="3" t="s">
        <v>4492</v>
      </c>
      <c r="I522" s="3" t="s">
        <v>4493</v>
      </c>
      <c r="J522" s="3"/>
      <c r="K522" s="6" t="s">
        <v>4474</v>
      </c>
      <c r="L522" s="6" t="s">
        <v>4474</v>
      </c>
      <c r="M522" s="6" t="s">
        <v>4474</v>
      </c>
      <c r="N522" s="6" t="s">
        <v>4474</v>
      </c>
      <c r="O522" s="6" t="s">
        <v>4474</v>
      </c>
      <c r="P522" s="6" t="s">
        <v>4474</v>
      </c>
      <c r="Q522" s="6" t="s">
        <v>4474</v>
      </c>
      <c r="R522" s="6" t="s">
        <v>4474</v>
      </c>
      <c r="S522" s="6" t="s">
        <v>4474</v>
      </c>
      <c r="T522" s="6" t="s">
        <v>4474</v>
      </c>
      <c r="U522" s="6" t="s">
        <v>4474</v>
      </c>
      <c r="V522" s="6" t="s">
        <v>4474</v>
      </c>
      <c r="W522" s="6" t="s">
        <v>4474</v>
      </c>
      <c r="X522" s="6" t="s">
        <v>4474</v>
      </c>
      <c r="Y522" s="6" t="s">
        <v>4474</v>
      </c>
      <c r="Z522" s="6" t="s">
        <v>4474</v>
      </c>
      <c r="AA522" s="6" t="s">
        <v>4474</v>
      </c>
      <c r="AB522" s="6" t="s">
        <v>4474</v>
      </c>
      <c r="AC522" s="6" t="s">
        <v>4474</v>
      </c>
      <c r="AD522" s="6" t="s">
        <v>4474</v>
      </c>
      <c r="AF522" t="e">
        <f t="shared" si="160"/>
        <v>#VALUE!</v>
      </c>
      <c r="AG522" t="e">
        <f t="shared" si="161"/>
        <v>#VALUE!</v>
      </c>
      <c r="AH522" t="e">
        <f t="shared" si="162"/>
        <v>#VALUE!</v>
      </c>
      <c r="AI522" t="e">
        <f t="shared" si="163"/>
        <v>#VALUE!</v>
      </c>
      <c r="AJ522" t="e">
        <f t="shared" si="164"/>
        <v>#VALUE!</v>
      </c>
      <c r="AK522" t="e">
        <f t="shared" si="165"/>
        <v>#VALUE!</v>
      </c>
      <c r="AL522" t="e">
        <f t="shared" si="166"/>
        <v>#VALUE!</v>
      </c>
      <c r="AM522" t="e">
        <f t="shared" si="167"/>
        <v>#VALUE!</v>
      </c>
      <c r="AN522" t="e">
        <f t="shared" si="168"/>
        <v>#VALUE!</v>
      </c>
      <c r="AO522" t="e">
        <f t="shared" si="169"/>
        <v>#VALUE!</v>
      </c>
      <c r="AP522">
        <f t="shared" si="170"/>
        <v>0</v>
      </c>
      <c r="AQ522">
        <f t="shared" si="171"/>
        <v>0</v>
      </c>
      <c r="AR522">
        <f t="shared" si="172"/>
        <v>0</v>
      </c>
      <c r="AS522">
        <f t="shared" si="173"/>
        <v>0</v>
      </c>
      <c r="AT522">
        <f t="shared" si="174"/>
        <v>0</v>
      </c>
      <c r="AU522">
        <f t="shared" si="175"/>
        <v>0</v>
      </c>
      <c r="AV522">
        <f t="shared" si="176"/>
        <v>0</v>
      </c>
      <c r="AW522">
        <f t="shared" si="177"/>
        <v>0</v>
      </c>
      <c r="AX522">
        <f t="shared" si="178"/>
        <v>0</v>
      </c>
      <c r="AY522">
        <f t="shared" si="179"/>
        <v>0</v>
      </c>
    </row>
    <row r="523" spans="1:51" x14ac:dyDescent="0.3">
      <c r="A523" s="1" t="s">
        <v>517</v>
      </c>
      <c r="B523" s="2">
        <v>107557612</v>
      </c>
      <c r="C523" s="3" t="s">
        <v>5338</v>
      </c>
      <c r="D523" s="5">
        <v>51.84</v>
      </c>
      <c r="E523" s="5">
        <v>663.55200000000002</v>
      </c>
      <c r="F523" s="3" t="s">
        <v>4480</v>
      </c>
      <c r="G523" s="3" t="s">
        <v>4491</v>
      </c>
      <c r="H523" s="3" t="s">
        <v>4492</v>
      </c>
      <c r="I523" s="3" t="s">
        <v>4493</v>
      </c>
      <c r="J523" s="3"/>
      <c r="K523" s="6" t="s">
        <v>4474</v>
      </c>
      <c r="L523" s="6" t="s">
        <v>4474</v>
      </c>
      <c r="M523" s="6" t="s">
        <v>4474</v>
      </c>
      <c r="N523" s="6" t="s">
        <v>4474</v>
      </c>
      <c r="O523" s="6" t="s">
        <v>4474</v>
      </c>
      <c r="P523" s="6" t="s">
        <v>4474</v>
      </c>
      <c r="Q523" s="6" t="s">
        <v>4474</v>
      </c>
      <c r="R523" s="6" t="s">
        <v>4474</v>
      </c>
      <c r="S523" s="6" t="s">
        <v>4474</v>
      </c>
      <c r="T523" s="6" t="s">
        <v>4474</v>
      </c>
      <c r="U523" s="6" t="s">
        <v>4474</v>
      </c>
      <c r="V523" s="6" t="s">
        <v>4474</v>
      </c>
      <c r="W523" s="6" t="s">
        <v>4474</v>
      </c>
      <c r="X523" s="6" t="s">
        <v>4474</v>
      </c>
      <c r="Y523" s="6" t="s">
        <v>4474</v>
      </c>
      <c r="Z523" s="6" t="s">
        <v>4474</v>
      </c>
      <c r="AA523" s="6" t="s">
        <v>4474</v>
      </c>
      <c r="AB523" s="6" t="s">
        <v>4474</v>
      </c>
      <c r="AC523" s="6" t="s">
        <v>4474</v>
      </c>
      <c r="AD523" s="6" t="s">
        <v>4474</v>
      </c>
      <c r="AF523" t="e">
        <f t="shared" si="160"/>
        <v>#VALUE!</v>
      </c>
      <c r="AG523" t="e">
        <f t="shared" si="161"/>
        <v>#VALUE!</v>
      </c>
      <c r="AH523" t="e">
        <f t="shared" si="162"/>
        <v>#VALUE!</v>
      </c>
      <c r="AI523" t="e">
        <f t="shared" si="163"/>
        <v>#VALUE!</v>
      </c>
      <c r="AJ523" t="e">
        <f t="shared" si="164"/>
        <v>#VALUE!</v>
      </c>
      <c r="AK523" t="e">
        <f t="shared" si="165"/>
        <v>#VALUE!</v>
      </c>
      <c r="AL523" t="e">
        <f t="shared" si="166"/>
        <v>#VALUE!</v>
      </c>
      <c r="AM523" t="e">
        <f t="shared" si="167"/>
        <v>#VALUE!</v>
      </c>
      <c r="AN523" t="e">
        <f t="shared" si="168"/>
        <v>#VALUE!</v>
      </c>
      <c r="AO523" t="e">
        <f t="shared" si="169"/>
        <v>#VALUE!</v>
      </c>
      <c r="AP523">
        <f t="shared" si="170"/>
        <v>0</v>
      </c>
      <c r="AQ523">
        <f t="shared" si="171"/>
        <v>0</v>
      </c>
      <c r="AR523">
        <f t="shared" si="172"/>
        <v>0</v>
      </c>
      <c r="AS523">
        <f t="shared" si="173"/>
        <v>0</v>
      </c>
      <c r="AT523">
        <f t="shared" si="174"/>
        <v>0</v>
      </c>
      <c r="AU523">
        <f t="shared" si="175"/>
        <v>0</v>
      </c>
      <c r="AV523">
        <f t="shared" si="176"/>
        <v>0</v>
      </c>
      <c r="AW523">
        <f t="shared" si="177"/>
        <v>0</v>
      </c>
      <c r="AX523">
        <f t="shared" si="178"/>
        <v>0</v>
      </c>
      <c r="AY523">
        <f t="shared" si="179"/>
        <v>0</v>
      </c>
    </row>
    <row r="524" spans="1:51" x14ac:dyDescent="0.3">
      <c r="A524" s="1" t="s">
        <v>518</v>
      </c>
      <c r="B524" s="2">
        <v>117190140</v>
      </c>
      <c r="C524" s="3" t="s">
        <v>5338</v>
      </c>
      <c r="D524" s="5">
        <v>50.68</v>
      </c>
      <c r="E524" s="5">
        <v>101.36</v>
      </c>
      <c r="F524" s="3" t="s">
        <v>4480</v>
      </c>
      <c r="G524" s="3" t="s">
        <v>4491</v>
      </c>
      <c r="H524" s="3" t="s">
        <v>4492</v>
      </c>
      <c r="I524" s="3" t="s">
        <v>4493</v>
      </c>
      <c r="J524" s="3"/>
      <c r="K524" s="6" t="s">
        <v>4474</v>
      </c>
      <c r="L524" s="6" t="s">
        <v>4474</v>
      </c>
      <c r="M524" s="6" t="s">
        <v>4474</v>
      </c>
      <c r="N524" s="6" t="s">
        <v>4474</v>
      </c>
      <c r="O524" s="6" t="s">
        <v>4474</v>
      </c>
      <c r="P524" s="6" t="s">
        <v>4474</v>
      </c>
      <c r="Q524" s="6" t="s">
        <v>4474</v>
      </c>
      <c r="R524" s="6" t="s">
        <v>4474</v>
      </c>
      <c r="S524" s="6" t="s">
        <v>4474</v>
      </c>
      <c r="T524" s="6" t="s">
        <v>4474</v>
      </c>
      <c r="U524" s="6" t="s">
        <v>4474</v>
      </c>
      <c r="V524" s="6" t="s">
        <v>4474</v>
      </c>
      <c r="W524" s="6" t="s">
        <v>4474</v>
      </c>
      <c r="X524" s="6" t="s">
        <v>4474</v>
      </c>
      <c r="Y524" s="6" t="s">
        <v>4474</v>
      </c>
      <c r="Z524" s="6" t="s">
        <v>4474</v>
      </c>
      <c r="AA524" s="6" t="s">
        <v>4474</v>
      </c>
      <c r="AB524" s="6" t="s">
        <v>4474</v>
      </c>
      <c r="AC524" s="6" t="s">
        <v>4474</v>
      </c>
      <c r="AD524" s="6" t="s">
        <v>4474</v>
      </c>
      <c r="AF524" t="e">
        <f t="shared" si="160"/>
        <v>#VALUE!</v>
      </c>
      <c r="AG524" t="e">
        <f t="shared" si="161"/>
        <v>#VALUE!</v>
      </c>
      <c r="AH524" t="e">
        <f t="shared" si="162"/>
        <v>#VALUE!</v>
      </c>
      <c r="AI524" t="e">
        <f t="shared" si="163"/>
        <v>#VALUE!</v>
      </c>
      <c r="AJ524" t="e">
        <f t="shared" si="164"/>
        <v>#VALUE!</v>
      </c>
      <c r="AK524" t="e">
        <f t="shared" si="165"/>
        <v>#VALUE!</v>
      </c>
      <c r="AL524" t="e">
        <f t="shared" si="166"/>
        <v>#VALUE!</v>
      </c>
      <c r="AM524" t="e">
        <f t="shared" si="167"/>
        <v>#VALUE!</v>
      </c>
      <c r="AN524" t="e">
        <f t="shared" si="168"/>
        <v>#VALUE!</v>
      </c>
      <c r="AO524" t="e">
        <f t="shared" si="169"/>
        <v>#VALUE!</v>
      </c>
      <c r="AP524">
        <f t="shared" si="170"/>
        <v>0</v>
      </c>
      <c r="AQ524">
        <f t="shared" si="171"/>
        <v>0</v>
      </c>
      <c r="AR524">
        <f t="shared" si="172"/>
        <v>0</v>
      </c>
      <c r="AS524">
        <f t="shared" si="173"/>
        <v>0</v>
      </c>
      <c r="AT524">
        <f t="shared" si="174"/>
        <v>0</v>
      </c>
      <c r="AU524">
        <f t="shared" si="175"/>
        <v>0</v>
      </c>
      <c r="AV524">
        <f t="shared" si="176"/>
        <v>0</v>
      </c>
      <c r="AW524">
        <f t="shared" si="177"/>
        <v>0</v>
      </c>
      <c r="AX524">
        <f t="shared" si="178"/>
        <v>0</v>
      </c>
      <c r="AY524">
        <f t="shared" si="179"/>
        <v>0</v>
      </c>
    </row>
    <row r="525" spans="1:51" x14ac:dyDescent="0.3">
      <c r="A525" s="1" t="s">
        <v>519</v>
      </c>
      <c r="B525" s="2">
        <v>111549996</v>
      </c>
      <c r="C525" s="3" t="s">
        <v>5338</v>
      </c>
      <c r="D525" s="5">
        <v>50.12</v>
      </c>
      <c r="E525" s="5">
        <v>47.613999999999997</v>
      </c>
      <c r="F525" s="3" t="s">
        <v>4480</v>
      </c>
      <c r="G525" s="3" t="s">
        <v>4491</v>
      </c>
      <c r="H525" s="3" t="s">
        <v>4492</v>
      </c>
      <c r="I525" s="3" t="s">
        <v>4493</v>
      </c>
      <c r="J525" s="3"/>
      <c r="K525" s="6" t="s">
        <v>4474</v>
      </c>
      <c r="L525" s="6" t="s">
        <v>4474</v>
      </c>
      <c r="M525" s="6" t="s">
        <v>4474</v>
      </c>
      <c r="N525" s="6" t="s">
        <v>4474</v>
      </c>
      <c r="O525" s="6" t="s">
        <v>4474</v>
      </c>
      <c r="P525" s="6" t="s">
        <v>4474</v>
      </c>
      <c r="Q525" s="6" t="s">
        <v>4474</v>
      </c>
      <c r="R525" s="6" t="s">
        <v>4474</v>
      </c>
      <c r="S525" s="6" t="s">
        <v>4474</v>
      </c>
      <c r="T525" s="6" t="s">
        <v>4474</v>
      </c>
      <c r="U525" s="6" t="s">
        <v>4474</v>
      </c>
      <c r="V525" s="6" t="s">
        <v>4474</v>
      </c>
      <c r="W525" s="6" t="s">
        <v>4474</v>
      </c>
      <c r="X525" s="6" t="s">
        <v>4474</v>
      </c>
      <c r="Y525" s="6" t="s">
        <v>4474</v>
      </c>
      <c r="Z525" s="6" t="s">
        <v>4474</v>
      </c>
      <c r="AA525" s="6" t="s">
        <v>4474</v>
      </c>
      <c r="AB525" s="6" t="s">
        <v>4474</v>
      </c>
      <c r="AC525" s="6" t="s">
        <v>4474</v>
      </c>
      <c r="AD525" s="6" t="s">
        <v>4474</v>
      </c>
      <c r="AF525" t="e">
        <f t="shared" si="160"/>
        <v>#VALUE!</v>
      </c>
      <c r="AG525" t="e">
        <f t="shared" si="161"/>
        <v>#VALUE!</v>
      </c>
      <c r="AH525" t="e">
        <f t="shared" si="162"/>
        <v>#VALUE!</v>
      </c>
      <c r="AI525" t="e">
        <f t="shared" si="163"/>
        <v>#VALUE!</v>
      </c>
      <c r="AJ525" t="e">
        <f t="shared" si="164"/>
        <v>#VALUE!</v>
      </c>
      <c r="AK525" t="e">
        <f t="shared" si="165"/>
        <v>#VALUE!</v>
      </c>
      <c r="AL525" t="e">
        <f t="shared" si="166"/>
        <v>#VALUE!</v>
      </c>
      <c r="AM525" t="e">
        <f t="shared" si="167"/>
        <v>#VALUE!</v>
      </c>
      <c r="AN525" t="e">
        <f t="shared" si="168"/>
        <v>#VALUE!</v>
      </c>
      <c r="AO525" t="e">
        <f t="shared" si="169"/>
        <v>#VALUE!</v>
      </c>
      <c r="AP525">
        <f t="shared" si="170"/>
        <v>0</v>
      </c>
      <c r="AQ525">
        <f t="shared" si="171"/>
        <v>0</v>
      </c>
      <c r="AR525">
        <f t="shared" si="172"/>
        <v>0</v>
      </c>
      <c r="AS525">
        <f t="shared" si="173"/>
        <v>0</v>
      </c>
      <c r="AT525">
        <f t="shared" si="174"/>
        <v>0</v>
      </c>
      <c r="AU525">
        <f t="shared" si="175"/>
        <v>0</v>
      </c>
      <c r="AV525">
        <f t="shared" si="176"/>
        <v>0</v>
      </c>
      <c r="AW525">
        <f t="shared" si="177"/>
        <v>0</v>
      </c>
      <c r="AX525">
        <f t="shared" si="178"/>
        <v>0</v>
      </c>
      <c r="AY525">
        <f t="shared" si="179"/>
        <v>0</v>
      </c>
    </row>
    <row r="526" spans="1:51" x14ac:dyDescent="0.3">
      <c r="A526" s="1" t="s">
        <v>520</v>
      </c>
      <c r="B526" s="2">
        <v>114114997</v>
      </c>
      <c r="C526" s="3" t="s">
        <v>5338</v>
      </c>
      <c r="D526" s="5">
        <v>48.81</v>
      </c>
      <c r="E526" s="5">
        <v>143.98949999999999</v>
      </c>
      <c r="F526" s="3" t="s">
        <v>4480</v>
      </c>
      <c r="G526" s="3" t="s">
        <v>4491</v>
      </c>
      <c r="H526" s="3" t="s">
        <v>4492</v>
      </c>
      <c r="I526" s="3" t="s">
        <v>4493</v>
      </c>
      <c r="J526" s="3"/>
      <c r="K526" s="6" t="s">
        <v>4474</v>
      </c>
      <c r="L526" s="6" t="s">
        <v>4474</v>
      </c>
      <c r="M526" s="6" t="s">
        <v>4474</v>
      </c>
      <c r="N526" s="6" t="s">
        <v>4474</v>
      </c>
      <c r="O526" s="6" t="s">
        <v>4474</v>
      </c>
      <c r="P526" s="6" t="s">
        <v>4474</v>
      </c>
      <c r="Q526" s="6" t="s">
        <v>4474</v>
      </c>
      <c r="R526" s="6" t="s">
        <v>4474</v>
      </c>
      <c r="S526" s="6" t="s">
        <v>4474</v>
      </c>
      <c r="T526" s="6" t="s">
        <v>4474</v>
      </c>
      <c r="U526" s="6" t="s">
        <v>4474</v>
      </c>
      <c r="V526" s="6" t="s">
        <v>4474</v>
      </c>
      <c r="W526" s="6" t="s">
        <v>4474</v>
      </c>
      <c r="X526" s="6" t="s">
        <v>4474</v>
      </c>
      <c r="Y526" s="6" t="s">
        <v>4474</v>
      </c>
      <c r="Z526" s="6" t="s">
        <v>4474</v>
      </c>
      <c r="AA526" s="6" t="s">
        <v>4474</v>
      </c>
      <c r="AB526" s="6" t="s">
        <v>4474</v>
      </c>
      <c r="AC526" s="6" t="s">
        <v>4474</v>
      </c>
      <c r="AD526" s="6" t="s">
        <v>4474</v>
      </c>
      <c r="AF526" t="e">
        <f t="shared" si="160"/>
        <v>#VALUE!</v>
      </c>
      <c r="AG526" t="e">
        <f t="shared" si="161"/>
        <v>#VALUE!</v>
      </c>
      <c r="AH526" t="e">
        <f t="shared" si="162"/>
        <v>#VALUE!</v>
      </c>
      <c r="AI526" t="e">
        <f t="shared" si="163"/>
        <v>#VALUE!</v>
      </c>
      <c r="AJ526" t="e">
        <f t="shared" si="164"/>
        <v>#VALUE!</v>
      </c>
      <c r="AK526" t="e">
        <f t="shared" si="165"/>
        <v>#VALUE!</v>
      </c>
      <c r="AL526" t="e">
        <f t="shared" si="166"/>
        <v>#VALUE!</v>
      </c>
      <c r="AM526" t="e">
        <f t="shared" si="167"/>
        <v>#VALUE!</v>
      </c>
      <c r="AN526" t="e">
        <f t="shared" si="168"/>
        <v>#VALUE!</v>
      </c>
      <c r="AO526" t="e">
        <f t="shared" si="169"/>
        <v>#VALUE!</v>
      </c>
      <c r="AP526">
        <f t="shared" si="170"/>
        <v>0</v>
      </c>
      <c r="AQ526">
        <f t="shared" si="171"/>
        <v>0</v>
      </c>
      <c r="AR526">
        <f t="shared" si="172"/>
        <v>0</v>
      </c>
      <c r="AS526">
        <f t="shared" si="173"/>
        <v>0</v>
      </c>
      <c r="AT526">
        <f t="shared" si="174"/>
        <v>0</v>
      </c>
      <c r="AU526">
        <f t="shared" si="175"/>
        <v>0</v>
      </c>
      <c r="AV526">
        <f t="shared" si="176"/>
        <v>0</v>
      </c>
      <c r="AW526">
        <f t="shared" si="177"/>
        <v>0</v>
      </c>
      <c r="AX526">
        <f t="shared" si="178"/>
        <v>0</v>
      </c>
      <c r="AY526">
        <f t="shared" si="179"/>
        <v>0</v>
      </c>
    </row>
    <row r="527" spans="1:51" x14ac:dyDescent="0.3">
      <c r="A527" s="1" t="s">
        <v>521</v>
      </c>
      <c r="B527" s="2">
        <v>5721643</v>
      </c>
      <c r="C527" s="3" t="s">
        <v>5337</v>
      </c>
      <c r="D527" s="5">
        <v>13.21</v>
      </c>
      <c r="E527" s="5">
        <v>465.41732237000002</v>
      </c>
      <c r="F527" s="3" t="s">
        <v>4480</v>
      </c>
      <c r="G527" s="3" t="s">
        <v>4491</v>
      </c>
      <c r="H527" s="3" t="s">
        <v>4492</v>
      </c>
      <c r="I527" s="3" t="s">
        <v>4493</v>
      </c>
      <c r="J527" s="3"/>
      <c r="K527" s="6">
        <v>57027.233999999997</v>
      </c>
      <c r="L527" s="6">
        <v>56945.847000000002</v>
      </c>
      <c r="M527" s="6" t="s">
        <v>4474</v>
      </c>
      <c r="N527" s="6" t="s">
        <v>4474</v>
      </c>
      <c r="O527" s="6">
        <v>52133.680999999997</v>
      </c>
      <c r="P527" s="6">
        <v>52098.148000000001</v>
      </c>
      <c r="Q527" s="6">
        <v>49179.540999999997</v>
      </c>
      <c r="R527" s="6">
        <v>55944.495999999999</v>
      </c>
      <c r="S527" s="6">
        <v>41428.856</v>
      </c>
      <c r="T527" s="6">
        <v>43641.77</v>
      </c>
      <c r="U527" s="6">
        <v>146000</v>
      </c>
      <c r="V527" s="6">
        <v>146000</v>
      </c>
      <c r="W527" s="6">
        <v>641195.99</v>
      </c>
      <c r="X527" s="6">
        <v>641195.99</v>
      </c>
      <c r="Y527" s="6">
        <v>19392.916000000001</v>
      </c>
      <c r="Z527" s="6">
        <v>19392.916000000001</v>
      </c>
      <c r="AA527" s="6">
        <v>34310</v>
      </c>
      <c r="AB527" s="6">
        <v>34310</v>
      </c>
      <c r="AC527" s="6">
        <v>35232197</v>
      </c>
      <c r="AD527" s="6">
        <v>35232197</v>
      </c>
      <c r="AF527">
        <f t="shared" si="160"/>
        <v>7.6699701443859625E-2</v>
      </c>
      <c r="AG527">
        <f t="shared" si="161"/>
        <v>8.7250227500642985E-2</v>
      </c>
      <c r="AH527">
        <f t="shared" si="162"/>
        <v>0.22769949013561361</v>
      </c>
      <c r="AI527">
        <f t="shared" si="163"/>
        <v>0.22769949013561361</v>
      </c>
      <c r="AJ527">
        <f t="shared" si="164"/>
        <v>0.56522634800349758</v>
      </c>
      <c r="AK527">
        <f t="shared" si="165"/>
        <v>0.56522634800349758</v>
      </c>
      <c r="AL527">
        <f t="shared" si="166"/>
        <v>0.91418919248301611</v>
      </c>
      <c r="AM527">
        <f t="shared" si="167"/>
        <v>0.91487177282655918</v>
      </c>
      <c r="AN527">
        <f t="shared" si="168"/>
        <v>8.8938850038659784E-2</v>
      </c>
      <c r="AO527">
        <f t="shared" si="169"/>
        <v>8.8811920049593582E-2</v>
      </c>
      <c r="AP527">
        <f t="shared" si="170"/>
        <v>1</v>
      </c>
      <c r="AQ527">
        <f t="shared" si="171"/>
        <v>1</v>
      </c>
      <c r="AR527">
        <f t="shared" si="172"/>
        <v>0</v>
      </c>
      <c r="AS527">
        <f t="shared" si="173"/>
        <v>0</v>
      </c>
      <c r="AT527">
        <f t="shared" si="174"/>
        <v>0</v>
      </c>
      <c r="AU527">
        <f t="shared" si="175"/>
        <v>0</v>
      </c>
      <c r="AV527">
        <f t="shared" si="176"/>
        <v>0</v>
      </c>
      <c r="AW527">
        <f t="shared" si="177"/>
        <v>1</v>
      </c>
      <c r="AX527">
        <f t="shared" si="178"/>
        <v>0</v>
      </c>
      <c r="AY527">
        <f t="shared" si="179"/>
        <v>3</v>
      </c>
    </row>
    <row r="528" spans="1:51" x14ac:dyDescent="0.3">
      <c r="A528" s="1" t="s">
        <v>522</v>
      </c>
      <c r="B528" s="2">
        <v>5721953</v>
      </c>
      <c r="C528" s="3" t="s">
        <v>5337</v>
      </c>
      <c r="D528" s="5">
        <v>12.65</v>
      </c>
      <c r="E528" s="5">
        <v>284.57252779999999</v>
      </c>
      <c r="F528" s="3" t="s">
        <v>4480</v>
      </c>
      <c r="G528" s="3" t="s">
        <v>4491</v>
      </c>
      <c r="H528" s="3" t="s">
        <v>4492</v>
      </c>
      <c r="I528" s="3" t="s">
        <v>4493</v>
      </c>
      <c r="J528" s="3"/>
      <c r="K528" s="6">
        <v>36041.438000000002</v>
      </c>
      <c r="L528" s="6">
        <v>35901.557000000001</v>
      </c>
      <c r="M528" s="6" t="s">
        <v>4474</v>
      </c>
      <c r="N528" s="6" t="s">
        <v>4474</v>
      </c>
      <c r="O528" s="6">
        <v>32857.705000000002</v>
      </c>
      <c r="P528" s="6">
        <v>32759.106</v>
      </c>
      <c r="Q528" s="6">
        <v>31037.768</v>
      </c>
      <c r="R528" s="6">
        <v>35068.766000000003</v>
      </c>
      <c r="S528" s="6">
        <v>24680.616000000002</v>
      </c>
      <c r="T528" s="6">
        <v>22651.904999999999</v>
      </c>
      <c r="U528" s="6" t="s">
        <v>4474</v>
      </c>
      <c r="V528" s="6" t="s">
        <v>4474</v>
      </c>
      <c r="W528" s="6">
        <v>401566.799</v>
      </c>
      <c r="X528" s="6">
        <v>401566.799</v>
      </c>
      <c r="Y528" s="6">
        <v>13197.075000000001</v>
      </c>
      <c r="Z528" s="6">
        <v>13197.075000000001</v>
      </c>
      <c r="AA528" s="6">
        <v>112484</v>
      </c>
      <c r="AB528" s="6">
        <v>112484</v>
      </c>
      <c r="AC528" s="6">
        <v>22695386</v>
      </c>
      <c r="AD528" s="6">
        <v>22695386</v>
      </c>
      <c r="AF528">
        <f t="shared" si="160"/>
        <v>7.729166872682619E-2</v>
      </c>
      <c r="AG528">
        <f t="shared" si="161"/>
        <v>8.7329844218520677E-2</v>
      </c>
      <c r="AH528" t="e">
        <f t="shared" si="162"/>
        <v>#VALUE!</v>
      </c>
      <c r="AI528" t="e">
        <f t="shared" si="163"/>
        <v>#VALUE!</v>
      </c>
      <c r="AJ528">
        <f t="shared" si="164"/>
        <v>0.11732401941609474</v>
      </c>
      <c r="AK528">
        <f t="shared" si="165"/>
        <v>0.11732401941609474</v>
      </c>
      <c r="AL528">
        <f t="shared" si="166"/>
        <v>0.91166465111630679</v>
      </c>
      <c r="AM528">
        <f t="shared" si="167"/>
        <v>0.9124703421637117</v>
      </c>
      <c r="AN528">
        <f t="shared" si="168"/>
        <v>8.975203649741971E-2</v>
      </c>
      <c r="AO528">
        <f t="shared" si="169"/>
        <v>8.940369843673257E-2</v>
      </c>
      <c r="AP528">
        <f t="shared" si="170"/>
        <v>1</v>
      </c>
      <c r="AQ528">
        <f t="shared" si="171"/>
        <v>1</v>
      </c>
      <c r="AR528">
        <f t="shared" si="172"/>
        <v>0</v>
      </c>
      <c r="AS528">
        <f t="shared" si="173"/>
        <v>0</v>
      </c>
      <c r="AT528">
        <f t="shared" si="174"/>
        <v>0</v>
      </c>
      <c r="AU528">
        <f t="shared" si="175"/>
        <v>0</v>
      </c>
      <c r="AV528">
        <f t="shared" si="176"/>
        <v>0</v>
      </c>
      <c r="AW528">
        <f t="shared" si="177"/>
        <v>1</v>
      </c>
      <c r="AX528">
        <f t="shared" si="178"/>
        <v>0</v>
      </c>
      <c r="AY528">
        <f t="shared" si="179"/>
        <v>3</v>
      </c>
    </row>
    <row r="529" spans="1:51" x14ac:dyDescent="0.3">
      <c r="A529" s="1" t="s">
        <v>523</v>
      </c>
      <c r="B529" s="2">
        <v>19125667</v>
      </c>
      <c r="C529" s="3" t="s">
        <v>5337</v>
      </c>
      <c r="D529" s="5">
        <v>15.45</v>
      </c>
      <c r="E529" s="5">
        <v>1604.5041609</v>
      </c>
      <c r="F529" s="3" t="s">
        <v>4480</v>
      </c>
      <c r="G529" s="3" t="s">
        <v>4491</v>
      </c>
      <c r="H529" s="3" t="s">
        <v>4492</v>
      </c>
      <c r="I529" s="3" t="s">
        <v>4493</v>
      </c>
      <c r="J529" s="3"/>
      <c r="K529" s="6" t="s">
        <v>4474</v>
      </c>
      <c r="L529" s="6" t="s">
        <v>4474</v>
      </c>
      <c r="M529" s="6" t="s">
        <v>4474</v>
      </c>
      <c r="N529" s="6" t="s">
        <v>4474</v>
      </c>
      <c r="O529" s="6" t="s">
        <v>4474</v>
      </c>
      <c r="P529" s="6" t="s">
        <v>4474</v>
      </c>
      <c r="Q529" s="6" t="s">
        <v>4474</v>
      </c>
      <c r="R529" s="6" t="s">
        <v>4474</v>
      </c>
      <c r="S529" s="6" t="s">
        <v>4474</v>
      </c>
      <c r="T529" s="6" t="s">
        <v>4474</v>
      </c>
      <c r="U529" s="6" t="s">
        <v>4474</v>
      </c>
      <c r="V529" s="6" t="s">
        <v>4474</v>
      </c>
      <c r="W529" s="6" t="s">
        <v>4474</v>
      </c>
      <c r="X529" s="6" t="s">
        <v>4474</v>
      </c>
      <c r="Y529" s="6" t="s">
        <v>4474</v>
      </c>
      <c r="Z529" s="6" t="s">
        <v>4474</v>
      </c>
      <c r="AA529" s="6" t="s">
        <v>4474</v>
      </c>
      <c r="AB529" s="6" t="s">
        <v>4474</v>
      </c>
      <c r="AC529" s="6" t="s">
        <v>4474</v>
      </c>
      <c r="AD529" s="6" t="s">
        <v>4474</v>
      </c>
      <c r="AF529" t="e">
        <f t="shared" si="160"/>
        <v>#VALUE!</v>
      </c>
      <c r="AG529" t="e">
        <f t="shared" si="161"/>
        <v>#VALUE!</v>
      </c>
      <c r="AH529" t="e">
        <f t="shared" si="162"/>
        <v>#VALUE!</v>
      </c>
      <c r="AI529" t="e">
        <f t="shared" si="163"/>
        <v>#VALUE!</v>
      </c>
      <c r="AJ529" t="e">
        <f t="shared" si="164"/>
        <v>#VALUE!</v>
      </c>
      <c r="AK529" t="e">
        <f t="shared" si="165"/>
        <v>#VALUE!</v>
      </c>
      <c r="AL529" t="e">
        <f t="shared" si="166"/>
        <v>#VALUE!</v>
      </c>
      <c r="AM529" t="e">
        <f t="shared" si="167"/>
        <v>#VALUE!</v>
      </c>
      <c r="AN529" t="e">
        <f t="shared" si="168"/>
        <v>#VALUE!</v>
      </c>
      <c r="AO529" t="e">
        <f t="shared" si="169"/>
        <v>#VALUE!</v>
      </c>
      <c r="AP529">
        <f t="shared" si="170"/>
        <v>0</v>
      </c>
      <c r="AQ529">
        <f t="shared" si="171"/>
        <v>0</v>
      </c>
      <c r="AR529">
        <f t="shared" si="172"/>
        <v>0</v>
      </c>
      <c r="AS529">
        <f t="shared" si="173"/>
        <v>0</v>
      </c>
      <c r="AT529">
        <f t="shared" si="174"/>
        <v>0</v>
      </c>
      <c r="AU529">
        <f t="shared" si="175"/>
        <v>0</v>
      </c>
      <c r="AV529">
        <f t="shared" si="176"/>
        <v>0</v>
      </c>
      <c r="AW529">
        <f t="shared" si="177"/>
        <v>0</v>
      </c>
      <c r="AX529">
        <f t="shared" si="178"/>
        <v>0</v>
      </c>
      <c r="AY529">
        <f t="shared" si="179"/>
        <v>0</v>
      </c>
    </row>
    <row r="530" spans="1:51" x14ac:dyDescent="0.3">
      <c r="A530" s="1" t="s">
        <v>524</v>
      </c>
      <c r="B530" s="2">
        <v>5722111</v>
      </c>
      <c r="C530" s="3" t="s">
        <v>5337</v>
      </c>
      <c r="D530" s="5">
        <v>39.25</v>
      </c>
      <c r="E530" s="5">
        <v>533.61842950000005</v>
      </c>
      <c r="F530" s="3" t="s">
        <v>4480</v>
      </c>
      <c r="G530" s="3" t="s">
        <v>4491</v>
      </c>
      <c r="H530" s="3" t="s">
        <v>4492</v>
      </c>
      <c r="I530" s="3" t="s">
        <v>4493</v>
      </c>
      <c r="J530" s="3"/>
      <c r="K530" s="6">
        <v>7990.9809999999998</v>
      </c>
      <c r="L530" s="6">
        <v>8092.2740000000003</v>
      </c>
      <c r="M530" s="6" t="s">
        <v>4474</v>
      </c>
      <c r="N530" s="6" t="s">
        <v>4474</v>
      </c>
      <c r="O530" s="6">
        <v>1690.1220000000001</v>
      </c>
      <c r="P530" s="6">
        <v>1847.85</v>
      </c>
      <c r="Q530" s="6">
        <v>54653.324000000001</v>
      </c>
      <c r="R530" s="6">
        <v>37335.171000000002</v>
      </c>
      <c r="S530" s="6">
        <v>35734.9</v>
      </c>
      <c r="T530" s="6">
        <v>33876.788</v>
      </c>
      <c r="U530" s="6" t="s">
        <v>4474</v>
      </c>
      <c r="V530" s="6" t="s">
        <v>4474</v>
      </c>
      <c r="W530" s="6">
        <v>625277.00199999998</v>
      </c>
      <c r="X530" s="6">
        <v>625277.00199999998</v>
      </c>
      <c r="Y530" s="6">
        <v>3446.319</v>
      </c>
      <c r="Z530" s="6">
        <v>3446.319</v>
      </c>
      <c r="AA530" s="6">
        <v>9015</v>
      </c>
      <c r="AB530" s="6">
        <v>9015</v>
      </c>
      <c r="AC530" s="6">
        <v>13943973</v>
      </c>
      <c r="AD530" s="6">
        <v>13943973</v>
      </c>
      <c r="AF530">
        <f t="shared" si="160"/>
        <v>8.7406579524253805E-2</v>
      </c>
      <c r="AG530">
        <f t="shared" si="161"/>
        <v>5.9709810021127248E-2</v>
      </c>
      <c r="AH530" t="e">
        <f t="shared" si="162"/>
        <v>#VALUE!</v>
      </c>
      <c r="AI530" t="e">
        <f t="shared" si="163"/>
        <v>#VALUE!</v>
      </c>
      <c r="AJ530">
        <f t="shared" si="164"/>
        <v>0.38228718801996669</v>
      </c>
      <c r="AK530">
        <f t="shared" si="165"/>
        <v>0.38228718801996669</v>
      </c>
      <c r="AL530">
        <f t="shared" si="166"/>
        <v>0.21150369397699734</v>
      </c>
      <c r="AM530">
        <f t="shared" si="167"/>
        <v>0.22834743361383955</v>
      </c>
      <c r="AN530">
        <f t="shared" si="168"/>
        <v>1.2779905504984493E-2</v>
      </c>
      <c r="AO530">
        <f t="shared" si="169"/>
        <v>1.2941902507394635E-2</v>
      </c>
      <c r="AP530">
        <f t="shared" si="170"/>
        <v>1</v>
      </c>
      <c r="AQ530">
        <f t="shared" si="171"/>
        <v>1</v>
      </c>
      <c r="AR530">
        <f t="shared" si="172"/>
        <v>1</v>
      </c>
      <c r="AS530">
        <f t="shared" si="173"/>
        <v>0</v>
      </c>
      <c r="AT530">
        <f t="shared" si="174"/>
        <v>0</v>
      </c>
      <c r="AU530">
        <f t="shared" si="175"/>
        <v>0</v>
      </c>
      <c r="AV530">
        <f t="shared" si="176"/>
        <v>0</v>
      </c>
      <c r="AW530">
        <f t="shared" si="177"/>
        <v>0</v>
      </c>
      <c r="AX530">
        <f t="shared" si="178"/>
        <v>0</v>
      </c>
      <c r="AY530">
        <f t="shared" si="179"/>
        <v>3</v>
      </c>
    </row>
    <row r="531" spans="1:51" x14ac:dyDescent="0.3">
      <c r="A531" s="1" t="s">
        <v>525</v>
      </c>
      <c r="B531" s="2">
        <v>5720640</v>
      </c>
      <c r="C531" s="3" t="s">
        <v>5337</v>
      </c>
      <c r="D531" s="5">
        <v>11.32</v>
      </c>
      <c r="E531" s="5">
        <v>241.20284703999999</v>
      </c>
      <c r="F531" s="3" t="s">
        <v>4480</v>
      </c>
      <c r="G531" s="3" t="s">
        <v>4491</v>
      </c>
      <c r="H531" s="3" t="s">
        <v>4492</v>
      </c>
      <c r="I531" s="3" t="s">
        <v>4493</v>
      </c>
      <c r="J531" s="3" t="s">
        <v>4494</v>
      </c>
      <c r="K531" s="6">
        <v>15453.624</v>
      </c>
      <c r="L531" s="6">
        <v>15485.096</v>
      </c>
      <c r="M531" s="6" t="s">
        <v>4474</v>
      </c>
      <c r="N531" s="6" t="s">
        <v>4474</v>
      </c>
      <c r="O531" s="6">
        <v>13035.395</v>
      </c>
      <c r="P531" s="6">
        <v>13024.195</v>
      </c>
      <c r="Q531" s="6">
        <v>7943.6289999999999</v>
      </c>
      <c r="R531" s="6">
        <v>11371.98</v>
      </c>
      <c r="S531" s="6">
        <v>66392.967999999993</v>
      </c>
      <c r="T531" s="6">
        <v>46570.822</v>
      </c>
      <c r="U531" s="6">
        <v>702.75900000000001</v>
      </c>
      <c r="V531" s="6">
        <v>702.75900000000001</v>
      </c>
      <c r="W531" s="6">
        <v>392204.30599999998</v>
      </c>
      <c r="X531" s="6">
        <v>392204.30599999998</v>
      </c>
      <c r="Y531" s="6">
        <v>5566.183</v>
      </c>
      <c r="Z531" s="6">
        <v>5566.183</v>
      </c>
      <c r="AA531" s="6">
        <v>134409</v>
      </c>
      <c r="AB531" s="6">
        <v>134409</v>
      </c>
      <c r="AC531" s="6">
        <v>21307672</v>
      </c>
      <c r="AD531" s="6">
        <v>21307672</v>
      </c>
      <c r="AF531">
        <f t="shared" si="160"/>
        <v>2.0253803638759643E-2</v>
      </c>
      <c r="AG531">
        <f t="shared" si="161"/>
        <v>2.8995041171220592E-2</v>
      </c>
      <c r="AH531">
        <f t="shared" si="162"/>
        <v>1.7918186752391241E-3</v>
      </c>
      <c r="AI531">
        <f t="shared" si="163"/>
        <v>1.7918186752391241E-3</v>
      </c>
      <c r="AJ531">
        <f t="shared" si="164"/>
        <v>4.1412278939654337E-2</v>
      </c>
      <c r="AK531">
        <f t="shared" si="165"/>
        <v>4.1412278939654337E-2</v>
      </c>
      <c r="AL531">
        <f t="shared" si="166"/>
        <v>0.84351702875649104</v>
      </c>
      <c r="AM531">
        <f t="shared" si="167"/>
        <v>0.84107938368609403</v>
      </c>
      <c r="AN531">
        <f t="shared" si="168"/>
        <v>3.9401974337324078E-2</v>
      </c>
      <c r="AO531">
        <f t="shared" si="169"/>
        <v>3.9482218229393941E-2</v>
      </c>
      <c r="AP531">
        <f t="shared" si="170"/>
        <v>1</v>
      </c>
      <c r="AQ531">
        <f t="shared" si="171"/>
        <v>1</v>
      </c>
      <c r="AR531">
        <f t="shared" si="172"/>
        <v>0</v>
      </c>
      <c r="AS531">
        <f t="shared" si="173"/>
        <v>1</v>
      </c>
      <c r="AT531">
        <f t="shared" si="174"/>
        <v>0</v>
      </c>
      <c r="AU531">
        <f t="shared" si="175"/>
        <v>0</v>
      </c>
      <c r="AV531">
        <f t="shared" si="176"/>
        <v>1</v>
      </c>
      <c r="AW531">
        <f t="shared" si="177"/>
        <v>0</v>
      </c>
      <c r="AX531">
        <f t="shared" si="178"/>
        <v>0</v>
      </c>
      <c r="AY531">
        <f t="shared" si="179"/>
        <v>4</v>
      </c>
    </row>
    <row r="532" spans="1:51" x14ac:dyDescent="0.3">
      <c r="A532" s="1" t="s">
        <v>526</v>
      </c>
      <c r="B532" s="2">
        <v>27435447</v>
      </c>
      <c r="C532" s="3" t="s">
        <v>5337</v>
      </c>
      <c r="D532" s="5">
        <v>7.63</v>
      </c>
      <c r="E532" s="5">
        <v>1669.50775628</v>
      </c>
      <c r="F532" s="3" t="s">
        <v>4480</v>
      </c>
      <c r="G532" s="3" t="s">
        <v>4491</v>
      </c>
      <c r="H532" s="3" t="s">
        <v>4492</v>
      </c>
      <c r="I532" s="3" t="s">
        <v>4493</v>
      </c>
      <c r="J532" s="3"/>
      <c r="K532" s="6" t="s">
        <v>4474</v>
      </c>
      <c r="L532" s="6" t="s">
        <v>4474</v>
      </c>
      <c r="M532" s="6" t="s">
        <v>4474</v>
      </c>
      <c r="N532" s="6" t="s">
        <v>4474</v>
      </c>
      <c r="O532" s="6" t="s">
        <v>4474</v>
      </c>
      <c r="P532" s="6" t="s">
        <v>4474</v>
      </c>
      <c r="Q532" s="6" t="s">
        <v>4474</v>
      </c>
      <c r="R532" s="6" t="s">
        <v>4474</v>
      </c>
      <c r="S532" s="6" t="s">
        <v>4474</v>
      </c>
      <c r="T532" s="6" t="s">
        <v>4474</v>
      </c>
      <c r="U532" s="6" t="s">
        <v>4474</v>
      </c>
      <c r="V532" s="6" t="s">
        <v>4474</v>
      </c>
      <c r="W532" s="6" t="s">
        <v>4474</v>
      </c>
      <c r="X532" s="6" t="s">
        <v>4474</v>
      </c>
      <c r="Y532" s="6" t="s">
        <v>4474</v>
      </c>
      <c r="Z532" s="6" t="s">
        <v>4474</v>
      </c>
      <c r="AA532" s="6" t="s">
        <v>4474</v>
      </c>
      <c r="AB532" s="6" t="s">
        <v>4474</v>
      </c>
      <c r="AC532" s="6" t="s">
        <v>4474</v>
      </c>
      <c r="AD532" s="6" t="s">
        <v>4474</v>
      </c>
      <c r="AF532" t="e">
        <f t="shared" si="160"/>
        <v>#VALUE!</v>
      </c>
      <c r="AG532" t="e">
        <f t="shared" si="161"/>
        <v>#VALUE!</v>
      </c>
      <c r="AH532" t="e">
        <f t="shared" si="162"/>
        <v>#VALUE!</v>
      </c>
      <c r="AI532" t="e">
        <f t="shared" si="163"/>
        <v>#VALUE!</v>
      </c>
      <c r="AJ532" t="e">
        <f t="shared" si="164"/>
        <v>#VALUE!</v>
      </c>
      <c r="AK532" t="e">
        <f t="shared" si="165"/>
        <v>#VALUE!</v>
      </c>
      <c r="AL532" t="e">
        <f t="shared" si="166"/>
        <v>#VALUE!</v>
      </c>
      <c r="AM532" t="e">
        <f t="shared" si="167"/>
        <v>#VALUE!</v>
      </c>
      <c r="AN532" t="e">
        <f t="shared" si="168"/>
        <v>#VALUE!</v>
      </c>
      <c r="AO532" t="e">
        <f t="shared" si="169"/>
        <v>#VALUE!</v>
      </c>
      <c r="AP532">
        <f t="shared" si="170"/>
        <v>0</v>
      </c>
      <c r="AQ532">
        <f t="shared" si="171"/>
        <v>0</v>
      </c>
      <c r="AR532">
        <f t="shared" si="172"/>
        <v>0</v>
      </c>
      <c r="AS532">
        <f t="shared" si="173"/>
        <v>0</v>
      </c>
      <c r="AT532">
        <f t="shared" si="174"/>
        <v>0</v>
      </c>
      <c r="AU532">
        <f t="shared" si="175"/>
        <v>0</v>
      </c>
      <c r="AV532">
        <f t="shared" si="176"/>
        <v>0</v>
      </c>
      <c r="AW532">
        <f t="shared" si="177"/>
        <v>0</v>
      </c>
      <c r="AX532">
        <f t="shared" si="178"/>
        <v>0</v>
      </c>
      <c r="AY532">
        <f t="shared" si="179"/>
        <v>0</v>
      </c>
    </row>
    <row r="533" spans="1:51" x14ac:dyDescent="0.3">
      <c r="A533" s="1" t="s">
        <v>527</v>
      </c>
      <c r="B533" s="2">
        <v>5721143</v>
      </c>
      <c r="C533" s="3" t="s">
        <v>5337</v>
      </c>
      <c r="D533" s="7">
        <v>11.06</v>
      </c>
      <c r="E533" s="5">
        <v>190.29665675999999</v>
      </c>
      <c r="F533" s="3" t="s">
        <v>4480</v>
      </c>
      <c r="G533" s="3" t="s">
        <v>4491</v>
      </c>
      <c r="H533" s="3" t="s">
        <v>4492</v>
      </c>
      <c r="I533" s="3" t="s">
        <v>4493</v>
      </c>
      <c r="J533" s="3"/>
      <c r="K533" s="6">
        <v>15280.061</v>
      </c>
      <c r="L533" s="6">
        <v>15631.055</v>
      </c>
      <c r="M533" s="6" t="s">
        <v>4474</v>
      </c>
      <c r="N533" s="6" t="s">
        <v>4474</v>
      </c>
      <c r="O533" s="6">
        <v>13427.484</v>
      </c>
      <c r="P533" s="6">
        <v>13675.722</v>
      </c>
      <c r="Q533" s="6">
        <v>7490.8530000000001</v>
      </c>
      <c r="R533" s="6">
        <v>5048.848</v>
      </c>
      <c r="S533" s="6">
        <v>42220.273999999998</v>
      </c>
      <c r="T533" s="6">
        <v>47727.106</v>
      </c>
      <c r="U533" s="6">
        <v>67800</v>
      </c>
      <c r="V533" s="6">
        <v>67800</v>
      </c>
      <c r="W533" s="6">
        <v>332704.08100000001</v>
      </c>
      <c r="X533" s="6">
        <v>332704.08100000001</v>
      </c>
      <c r="Y533" s="6">
        <v>4639.3950000000004</v>
      </c>
      <c r="Z533" s="6">
        <v>4639.3950000000004</v>
      </c>
      <c r="AA533" s="6">
        <v>40088</v>
      </c>
      <c r="AB533" s="6">
        <v>40088</v>
      </c>
      <c r="AC533" s="6">
        <v>17205846</v>
      </c>
      <c r="AD533" s="6">
        <v>17205846</v>
      </c>
      <c r="AF533">
        <f t="shared" si="160"/>
        <v>2.2515061965831432E-2</v>
      </c>
      <c r="AG533">
        <f t="shared" si="161"/>
        <v>1.5175191073174723E-2</v>
      </c>
      <c r="AH533">
        <f t="shared" si="162"/>
        <v>0.20378469598634108</v>
      </c>
      <c r="AI533">
        <f t="shared" si="163"/>
        <v>0.20378469598634108</v>
      </c>
      <c r="AJ533">
        <f t="shared" si="164"/>
        <v>0.11573026840949911</v>
      </c>
      <c r="AK533">
        <f t="shared" si="165"/>
        <v>0.11573026840949911</v>
      </c>
      <c r="AL533">
        <f t="shared" si="166"/>
        <v>0.87875853375192681</v>
      </c>
      <c r="AM533">
        <f t="shared" si="167"/>
        <v>0.87490716397581603</v>
      </c>
      <c r="AN533">
        <f t="shared" si="168"/>
        <v>4.5926881792592134E-2</v>
      </c>
      <c r="AO533">
        <f t="shared" si="169"/>
        <v>4.6981855326265143E-2</v>
      </c>
      <c r="AP533">
        <f t="shared" si="170"/>
        <v>1</v>
      </c>
      <c r="AQ533">
        <f t="shared" si="171"/>
        <v>1</v>
      </c>
      <c r="AR533">
        <f t="shared" si="172"/>
        <v>1</v>
      </c>
      <c r="AS533">
        <f t="shared" si="173"/>
        <v>1</v>
      </c>
      <c r="AT533">
        <f t="shared" si="174"/>
        <v>0</v>
      </c>
      <c r="AU533">
        <f t="shared" si="175"/>
        <v>0</v>
      </c>
      <c r="AV533">
        <f t="shared" si="176"/>
        <v>1</v>
      </c>
      <c r="AW533">
        <f t="shared" si="177"/>
        <v>0</v>
      </c>
      <c r="AX533">
        <f t="shared" si="178"/>
        <v>0</v>
      </c>
      <c r="AY533">
        <f t="shared" si="179"/>
        <v>5</v>
      </c>
    </row>
    <row r="534" spans="1:51" x14ac:dyDescent="0.3">
      <c r="A534" s="1" t="s">
        <v>528</v>
      </c>
      <c r="B534" s="2">
        <v>5721628</v>
      </c>
      <c r="C534" s="3" t="s">
        <v>5337</v>
      </c>
      <c r="D534" s="5">
        <v>14.2</v>
      </c>
      <c r="E534" s="5">
        <v>507.43789459999999</v>
      </c>
      <c r="F534" s="3" t="s">
        <v>4480</v>
      </c>
      <c r="G534" s="3" t="s">
        <v>4491</v>
      </c>
      <c r="H534" s="3" t="s">
        <v>4492</v>
      </c>
      <c r="I534" s="3" t="s">
        <v>4493</v>
      </c>
      <c r="J534" s="3"/>
      <c r="K534" s="6">
        <v>61450.55</v>
      </c>
      <c r="L534" s="6">
        <v>59371.036999999997</v>
      </c>
      <c r="M534" s="6" t="s">
        <v>4474</v>
      </c>
      <c r="N534" s="6" t="s">
        <v>4474</v>
      </c>
      <c r="O534" s="6">
        <v>56706.873</v>
      </c>
      <c r="P534" s="6">
        <v>54716.110999999997</v>
      </c>
      <c r="Q534" s="6">
        <v>56078.264999999999</v>
      </c>
      <c r="R534" s="6">
        <v>60175.144</v>
      </c>
      <c r="S534" s="6">
        <v>-69515.195000000007</v>
      </c>
      <c r="T534" s="6">
        <v>-15406.097</v>
      </c>
      <c r="U534" s="6" t="s">
        <v>4474</v>
      </c>
      <c r="V534" s="6" t="s">
        <v>4474</v>
      </c>
      <c r="W534" s="6">
        <v>887775.05799999996</v>
      </c>
      <c r="X534" s="6">
        <v>887775.05799999996</v>
      </c>
      <c r="Y534" s="6">
        <v>23264.699000000001</v>
      </c>
      <c r="Z534" s="6">
        <v>23264.699000000001</v>
      </c>
      <c r="AA534" s="6">
        <v>389325</v>
      </c>
      <c r="AB534" s="6">
        <v>389325</v>
      </c>
      <c r="AC534" s="6">
        <v>35735063</v>
      </c>
      <c r="AD534" s="6">
        <v>35735063</v>
      </c>
      <c r="AF534">
        <f t="shared" si="160"/>
        <v>6.3167200401343104E-2</v>
      </c>
      <c r="AG534">
        <f t="shared" si="161"/>
        <v>6.7781971860714302E-2</v>
      </c>
      <c r="AH534" t="e">
        <f t="shared" si="162"/>
        <v>#VALUE!</v>
      </c>
      <c r="AI534" t="e">
        <f t="shared" si="163"/>
        <v>#VALUE!</v>
      </c>
      <c r="AJ534">
        <f t="shared" si="164"/>
        <v>5.9756499068901306E-2</v>
      </c>
      <c r="AK534">
        <f t="shared" si="165"/>
        <v>5.9756499068901306E-2</v>
      </c>
      <c r="AL534">
        <f t="shared" si="166"/>
        <v>0.92280497082613577</v>
      </c>
      <c r="AM534">
        <f t="shared" si="167"/>
        <v>0.92159601322105933</v>
      </c>
      <c r="AN534">
        <f t="shared" si="168"/>
        <v>6.9218603796368433E-2</v>
      </c>
      <c r="AO534">
        <f t="shared" si="169"/>
        <v>6.6876216520153686E-2</v>
      </c>
      <c r="AP534">
        <f t="shared" si="170"/>
        <v>1</v>
      </c>
      <c r="AQ534">
        <f t="shared" si="171"/>
        <v>0</v>
      </c>
      <c r="AR534">
        <f t="shared" si="172"/>
        <v>0</v>
      </c>
      <c r="AS534">
        <f t="shared" si="173"/>
        <v>0</v>
      </c>
      <c r="AT534">
        <f t="shared" si="174"/>
        <v>0</v>
      </c>
      <c r="AU534">
        <f t="shared" si="175"/>
        <v>0</v>
      </c>
      <c r="AV534">
        <f t="shared" si="176"/>
        <v>1</v>
      </c>
      <c r="AW534">
        <f t="shared" si="177"/>
        <v>1</v>
      </c>
      <c r="AX534">
        <f t="shared" si="178"/>
        <v>0</v>
      </c>
      <c r="AY534">
        <f t="shared" si="179"/>
        <v>3</v>
      </c>
    </row>
    <row r="535" spans="1:51" x14ac:dyDescent="0.3">
      <c r="A535" s="1" t="s">
        <v>529</v>
      </c>
      <c r="B535" s="2">
        <v>5724704</v>
      </c>
      <c r="C535" s="3" t="s">
        <v>5337</v>
      </c>
      <c r="D535" s="5">
        <v>9.6300000000000008</v>
      </c>
      <c r="E535" s="5">
        <v>129.42615996000001</v>
      </c>
      <c r="F535" s="3" t="s">
        <v>4480</v>
      </c>
      <c r="G535" s="3" t="s">
        <v>4491</v>
      </c>
      <c r="H535" s="3" t="s">
        <v>4492</v>
      </c>
      <c r="I535" s="3" t="s">
        <v>4493</v>
      </c>
      <c r="J535" s="3"/>
      <c r="K535" s="6">
        <v>10732.210999999999</v>
      </c>
      <c r="L535" s="6">
        <v>10758.519</v>
      </c>
      <c r="M535" s="6" t="s">
        <v>4474</v>
      </c>
      <c r="N535" s="6" t="s">
        <v>4474</v>
      </c>
      <c r="O535" s="6">
        <v>9104.7549999999992</v>
      </c>
      <c r="P535" s="6">
        <v>9138.3289999999997</v>
      </c>
      <c r="Q535" s="6">
        <v>11927.471</v>
      </c>
      <c r="R535" s="6">
        <v>7831.4059999999999</v>
      </c>
      <c r="S535" s="6">
        <v>11873.56</v>
      </c>
      <c r="T535" s="6">
        <v>13098.374</v>
      </c>
      <c r="U535" s="6" t="s">
        <v>4474</v>
      </c>
      <c r="V535" s="6" t="s">
        <v>4474</v>
      </c>
      <c r="W535" s="6">
        <v>231562.42</v>
      </c>
      <c r="X535" s="6">
        <v>231562.42</v>
      </c>
      <c r="Y535" s="6">
        <v>2280.442</v>
      </c>
      <c r="Z535" s="6">
        <v>2280.442</v>
      </c>
      <c r="AA535" s="6">
        <v>87373</v>
      </c>
      <c r="AB535" s="6">
        <v>87373</v>
      </c>
      <c r="AC535" s="6">
        <v>13439892</v>
      </c>
      <c r="AD535" s="6">
        <v>13439892</v>
      </c>
      <c r="AF535">
        <f t="shared" si="160"/>
        <v>5.1508664488823352E-2</v>
      </c>
      <c r="AG535">
        <f t="shared" si="161"/>
        <v>3.3819848661108307E-2</v>
      </c>
      <c r="AH535" t="e">
        <f t="shared" si="162"/>
        <v>#VALUE!</v>
      </c>
      <c r="AI535" t="e">
        <f t="shared" si="163"/>
        <v>#VALUE!</v>
      </c>
      <c r="AJ535">
        <f t="shared" si="164"/>
        <v>2.6100076682728075E-2</v>
      </c>
      <c r="AK535">
        <f t="shared" si="165"/>
        <v>2.6100076682728075E-2</v>
      </c>
      <c r="AL535">
        <f t="shared" si="166"/>
        <v>0.84835780809751127</v>
      </c>
      <c r="AM535">
        <f t="shared" si="167"/>
        <v>0.8494039932447951</v>
      </c>
      <c r="AN535">
        <f t="shared" si="168"/>
        <v>4.6346946106367339E-2</v>
      </c>
      <c r="AO535">
        <f t="shared" si="169"/>
        <v>4.6460556941838836E-2</v>
      </c>
      <c r="AP535">
        <f t="shared" si="170"/>
        <v>1</v>
      </c>
      <c r="AQ535">
        <f t="shared" si="171"/>
        <v>1</v>
      </c>
      <c r="AR535">
        <f t="shared" si="172"/>
        <v>1</v>
      </c>
      <c r="AS535">
        <f t="shared" si="173"/>
        <v>0</v>
      </c>
      <c r="AT535">
        <f t="shared" si="174"/>
        <v>0</v>
      </c>
      <c r="AU535">
        <f t="shared" si="175"/>
        <v>0</v>
      </c>
      <c r="AV535">
        <f t="shared" si="176"/>
        <v>0</v>
      </c>
      <c r="AW535">
        <f t="shared" si="177"/>
        <v>0</v>
      </c>
      <c r="AX535">
        <f t="shared" si="178"/>
        <v>0</v>
      </c>
      <c r="AY535">
        <f t="shared" si="179"/>
        <v>3</v>
      </c>
    </row>
    <row r="536" spans="1:51" x14ac:dyDescent="0.3">
      <c r="A536" s="1" t="s">
        <v>530</v>
      </c>
      <c r="B536" s="2">
        <v>5733831</v>
      </c>
      <c r="C536" s="3" t="s">
        <v>5337</v>
      </c>
      <c r="D536" s="5">
        <v>14.68</v>
      </c>
      <c r="E536" s="5">
        <v>558.22537936000003</v>
      </c>
      <c r="F536" s="3" t="s">
        <v>4480</v>
      </c>
      <c r="G536" s="3" t="s">
        <v>4491</v>
      </c>
      <c r="H536" s="3" t="s">
        <v>4492</v>
      </c>
      <c r="I536" s="3" t="s">
        <v>4493</v>
      </c>
      <c r="J536" s="3"/>
      <c r="K536" s="6" t="s">
        <v>4474</v>
      </c>
      <c r="L536" s="6" t="s">
        <v>4474</v>
      </c>
      <c r="M536" s="6" t="s">
        <v>4474</v>
      </c>
      <c r="N536" s="6" t="s">
        <v>4474</v>
      </c>
      <c r="O536" s="6" t="s">
        <v>4474</v>
      </c>
      <c r="P536" s="6" t="s">
        <v>4474</v>
      </c>
      <c r="Q536" s="6" t="s">
        <v>4474</v>
      </c>
      <c r="R536" s="6" t="s">
        <v>4474</v>
      </c>
      <c r="S536" s="6" t="s">
        <v>4474</v>
      </c>
      <c r="T536" s="6" t="s">
        <v>4474</v>
      </c>
      <c r="U536" s="6" t="s">
        <v>4474</v>
      </c>
      <c r="V536" s="6" t="s">
        <v>4474</v>
      </c>
      <c r="W536" s="6" t="s">
        <v>4474</v>
      </c>
      <c r="X536" s="6" t="s">
        <v>4474</v>
      </c>
      <c r="Y536" s="6" t="s">
        <v>4474</v>
      </c>
      <c r="Z536" s="6" t="s">
        <v>4474</v>
      </c>
      <c r="AA536" s="6" t="s">
        <v>4474</v>
      </c>
      <c r="AB536" s="6" t="s">
        <v>4474</v>
      </c>
      <c r="AC536" s="6" t="s">
        <v>4474</v>
      </c>
      <c r="AD536" s="6" t="s">
        <v>4474</v>
      </c>
      <c r="AF536" t="e">
        <f t="shared" si="160"/>
        <v>#VALUE!</v>
      </c>
      <c r="AG536" t="e">
        <f t="shared" si="161"/>
        <v>#VALUE!</v>
      </c>
      <c r="AH536" t="e">
        <f t="shared" si="162"/>
        <v>#VALUE!</v>
      </c>
      <c r="AI536" t="e">
        <f t="shared" si="163"/>
        <v>#VALUE!</v>
      </c>
      <c r="AJ536" t="e">
        <f t="shared" si="164"/>
        <v>#VALUE!</v>
      </c>
      <c r="AK536" t="e">
        <f t="shared" si="165"/>
        <v>#VALUE!</v>
      </c>
      <c r="AL536" t="e">
        <f t="shared" si="166"/>
        <v>#VALUE!</v>
      </c>
      <c r="AM536" t="e">
        <f t="shared" si="167"/>
        <v>#VALUE!</v>
      </c>
      <c r="AN536" t="e">
        <f t="shared" si="168"/>
        <v>#VALUE!</v>
      </c>
      <c r="AO536" t="e">
        <f t="shared" si="169"/>
        <v>#VALUE!</v>
      </c>
      <c r="AP536">
        <f t="shared" si="170"/>
        <v>0</v>
      </c>
      <c r="AQ536">
        <f t="shared" si="171"/>
        <v>0</v>
      </c>
      <c r="AR536">
        <f t="shared" si="172"/>
        <v>0</v>
      </c>
      <c r="AS536">
        <f t="shared" si="173"/>
        <v>0</v>
      </c>
      <c r="AT536">
        <f t="shared" si="174"/>
        <v>0</v>
      </c>
      <c r="AU536">
        <f t="shared" si="175"/>
        <v>0</v>
      </c>
      <c r="AV536">
        <f t="shared" si="176"/>
        <v>0</v>
      </c>
      <c r="AW536">
        <f t="shared" si="177"/>
        <v>0</v>
      </c>
      <c r="AX536">
        <f t="shared" si="178"/>
        <v>0</v>
      </c>
      <c r="AY536">
        <f t="shared" si="179"/>
        <v>0</v>
      </c>
    </row>
    <row r="537" spans="1:51" x14ac:dyDescent="0.3">
      <c r="A537" s="1" t="s">
        <v>531</v>
      </c>
      <c r="B537" s="2">
        <v>5720904</v>
      </c>
      <c r="C537" s="3" t="s">
        <v>5337</v>
      </c>
      <c r="D537" s="7">
        <v>10.73</v>
      </c>
      <c r="E537" s="5">
        <v>412.52488254999997</v>
      </c>
      <c r="F537" s="3" t="s">
        <v>4480</v>
      </c>
      <c r="G537" s="3" t="s">
        <v>4491</v>
      </c>
      <c r="H537" s="3" t="s">
        <v>4492</v>
      </c>
      <c r="I537" s="3" t="s">
        <v>4493</v>
      </c>
      <c r="J537" s="3"/>
      <c r="K537" s="6">
        <v>30911.62</v>
      </c>
      <c r="L537" s="6">
        <v>30624.598000000002</v>
      </c>
      <c r="M537" s="6" t="s">
        <v>4474</v>
      </c>
      <c r="N537" s="6" t="s">
        <v>4474</v>
      </c>
      <c r="O537" s="6">
        <v>26710.525000000001</v>
      </c>
      <c r="P537" s="6">
        <v>26553.611000000001</v>
      </c>
      <c r="Q537" s="6">
        <v>46144.436999999998</v>
      </c>
      <c r="R537" s="6">
        <v>26662.113000000001</v>
      </c>
      <c r="S537" s="6">
        <v>29773.293000000001</v>
      </c>
      <c r="T537" s="6">
        <v>36487.669000000002</v>
      </c>
      <c r="U537" s="6" t="s">
        <v>4474</v>
      </c>
      <c r="V537" s="6" t="s">
        <v>4474</v>
      </c>
      <c r="W537" s="6">
        <v>655330.13699999999</v>
      </c>
      <c r="X537" s="6">
        <v>655330.13699999999</v>
      </c>
      <c r="Y537" s="6">
        <v>10575.791999999999</v>
      </c>
      <c r="Z537" s="6">
        <v>10575.791999999999</v>
      </c>
      <c r="AA537" s="6">
        <v>23408</v>
      </c>
      <c r="AB537" s="6">
        <v>23408</v>
      </c>
      <c r="AC537" s="6">
        <v>38445935</v>
      </c>
      <c r="AD537" s="6">
        <v>38445935</v>
      </c>
      <c r="AF537">
        <f t="shared" si="160"/>
        <v>7.0414031637919317E-2</v>
      </c>
      <c r="AG537">
        <f t="shared" si="161"/>
        <v>4.0685009729683773E-2</v>
      </c>
      <c r="AH537" t="e">
        <f t="shared" si="162"/>
        <v>#VALUE!</v>
      </c>
      <c r="AI537" t="e">
        <f t="shared" si="163"/>
        <v>#VALUE!</v>
      </c>
      <c r="AJ537">
        <f t="shared" si="164"/>
        <v>0.45180246069719754</v>
      </c>
      <c r="AK537">
        <f t="shared" si="165"/>
        <v>0.45180246069719754</v>
      </c>
      <c r="AL537">
        <f t="shared" si="166"/>
        <v>0.8640933409507493</v>
      </c>
      <c r="AM537">
        <f t="shared" si="167"/>
        <v>0.86706806730981412</v>
      </c>
      <c r="AN537">
        <f t="shared" si="168"/>
        <v>4.7169538305545683E-2</v>
      </c>
      <c r="AO537">
        <f t="shared" si="169"/>
        <v>4.6731557532505179E-2</v>
      </c>
      <c r="AP537">
        <f t="shared" si="170"/>
        <v>1</v>
      </c>
      <c r="AQ537">
        <f t="shared" si="171"/>
        <v>1</v>
      </c>
      <c r="AR537">
        <f t="shared" si="172"/>
        <v>1</v>
      </c>
      <c r="AS537">
        <f t="shared" si="173"/>
        <v>0</v>
      </c>
      <c r="AT537">
        <f t="shared" si="174"/>
        <v>0</v>
      </c>
      <c r="AU537">
        <f t="shared" si="175"/>
        <v>0</v>
      </c>
      <c r="AV537">
        <f t="shared" si="176"/>
        <v>0</v>
      </c>
      <c r="AW537">
        <f t="shared" si="177"/>
        <v>1</v>
      </c>
      <c r="AX537">
        <f t="shared" si="178"/>
        <v>0</v>
      </c>
      <c r="AY537">
        <f t="shared" si="179"/>
        <v>4</v>
      </c>
    </row>
    <row r="538" spans="1:51" x14ac:dyDescent="0.3">
      <c r="A538" s="1" t="s">
        <v>532</v>
      </c>
      <c r="B538" s="2">
        <v>5733567</v>
      </c>
      <c r="C538" s="3" t="s">
        <v>5337</v>
      </c>
      <c r="D538" s="5">
        <v>20.56</v>
      </c>
      <c r="E538" s="5">
        <v>1348.9817331199999</v>
      </c>
      <c r="F538" s="3" t="s">
        <v>4480</v>
      </c>
      <c r="G538" s="3" t="s">
        <v>4491</v>
      </c>
      <c r="H538" s="3" t="s">
        <v>4492</v>
      </c>
      <c r="I538" s="3" t="s">
        <v>4493</v>
      </c>
      <c r="J538" s="3" t="s">
        <v>4494</v>
      </c>
      <c r="K538" s="6">
        <v>84239.913</v>
      </c>
      <c r="L538" s="6">
        <v>84457.11</v>
      </c>
      <c r="M538" s="6" t="s">
        <v>4474</v>
      </c>
      <c r="N538" s="6" t="s">
        <v>4474</v>
      </c>
      <c r="O538" s="6">
        <v>73935.701000000001</v>
      </c>
      <c r="P538" s="6">
        <v>74091.835999999996</v>
      </c>
      <c r="Q538" s="6">
        <v>46652.512000000002</v>
      </c>
      <c r="R538" s="6">
        <v>37959.512999999999</v>
      </c>
      <c r="S538" s="6">
        <v>137431.02499999999</v>
      </c>
      <c r="T538" s="6">
        <v>123204.538</v>
      </c>
      <c r="U538" s="6">
        <v>749799.174</v>
      </c>
      <c r="V538" s="6">
        <v>749799.174</v>
      </c>
      <c r="W538" s="6">
        <v>2401647.0989999999</v>
      </c>
      <c r="X538" s="6">
        <v>2401647.0989999999</v>
      </c>
      <c r="Y538" s="6">
        <v>20157.781999999999</v>
      </c>
      <c r="Z538" s="6">
        <v>20157.781999999999</v>
      </c>
      <c r="AA538" s="6">
        <v>85203</v>
      </c>
      <c r="AB538" s="6">
        <v>85203</v>
      </c>
      <c r="AC538" s="6">
        <v>65611952</v>
      </c>
      <c r="AD538" s="6">
        <v>65611952</v>
      </c>
      <c r="AF538">
        <f t="shared" si="160"/>
        <v>1.942521531136911E-2</v>
      </c>
      <c r="AG538">
        <f t="shared" si="161"/>
        <v>1.5805616493699517E-2</v>
      </c>
      <c r="AH538">
        <f t="shared" si="162"/>
        <v>0.31220206095733305</v>
      </c>
      <c r="AI538">
        <f t="shared" si="163"/>
        <v>0.31220206095733305</v>
      </c>
      <c r="AJ538">
        <f t="shared" si="164"/>
        <v>0.23658535497576375</v>
      </c>
      <c r="AK538">
        <f t="shared" si="165"/>
        <v>0.23658535497576375</v>
      </c>
      <c r="AL538">
        <f t="shared" si="166"/>
        <v>0.87768016806949933</v>
      </c>
      <c r="AM538">
        <f t="shared" si="167"/>
        <v>0.87727174183440559</v>
      </c>
      <c r="AN538">
        <f t="shared" si="168"/>
        <v>3.5075891472596411E-2</v>
      </c>
      <c r="AO538">
        <f t="shared" si="169"/>
        <v>3.5166328156691434E-2</v>
      </c>
      <c r="AP538">
        <f t="shared" si="170"/>
        <v>1</v>
      </c>
      <c r="AQ538">
        <f t="shared" si="171"/>
        <v>1</v>
      </c>
      <c r="AR538">
        <f t="shared" si="172"/>
        <v>1</v>
      </c>
      <c r="AS538">
        <f t="shared" si="173"/>
        <v>1</v>
      </c>
      <c r="AT538">
        <f t="shared" si="174"/>
        <v>0</v>
      </c>
      <c r="AU538">
        <f t="shared" si="175"/>
        <v>0</v>
      </c>
      <c r="AV538">
        <f t="shared" si="176"/>
        <v>1</v>
      </c>
      <c r="AW538">
        <f t="shared" si="177"/>
        <v>0</v>
      </c>
      <c r="AX538">
        <f t="shared" si="178"/>
        <v>0</v>
      </c>
      <c r="AY538">
        <f t="shared" si="179"/>
        <v>5</v>
      </c>
    </row>
    <row r="539" spans="1:51" x14ac:dyDescent="0.3">
      <c r="A539" s="1" t="s">
        <v>533</v>
      </c>
      <c r="B539" s="2">
        <v>5721394</v>
      </c>
      <c r="C539" s="3" t="s">
        <v>5337</v>
      </c>
      <c r="D539" s="7">
        <v>12.04</v>
      </c>
      <c r="E539" s="5">
        <v>866.78542579999998</v>
      </c>
      <c r="F539" s="3" t="s">
        <v>4480</v>
      </c>
      <c r="G539" s="3" t="s">
        <v>4491</v>
      </c>
      <c r="H539" s="3" t="s">
        <v>4492</v>
      </c>
      <c r="I539" s="3" t="s">
        <v>4493</v>
      </c>
      <c r="J539" s="3"/>
      <c r="K539" s="6">
        <v>68096.62</v>
      </c>
      <c r="L539" s="6">
        <v>67469.486999999994</v>
      </c>
      <c r="M539" s="6" t="s">
        <v>4474</v>
      </c>
      <c r="N539" s="6" t="s">
        <v>4474</v>
      </c>
      <c r="O539" s="6">
        <v>58504.993000000002</v>
      </c>
      <c r="P539" s="6">
        <v>57756.267</v>
      </c>
      <c r="Q539" s="6">
        <v>24264.690999999999</v>
      </c>
      <c r="R539" s="6">
        <v>13442.71</v>
      </c>
      <c r="S539" s="6">
        <v>80604.271999999997</v>
      </c>
      <c r="T539" s="6">
        <v>106317.655</v>
      </c>
      <c r="U539" s="6">
        <v>561403.58600000001</v>
      </c>
      <c r="V539" s="6">
        <v>561403.58600000001</v>
      </c>
      <c r="W539" s="6">
        <v>1587370.8319999999</v>
      </c>
      <c r="X539" s="6">
        <v>1587370.8319999999</v>
      </c>
      <c r="Y539" s="6">
        <v>24199.421999999999</v>
      </c>
      <c r="Z539" s="6">
        <v>24199.421999999999</v>
      </c>
      <c r="AA539" s="6">
        <v>63787</v>
      </c>
      <c r="AB539" s="6">
        <v>63787</v>
      </c>
      <c r="AC539" s="6">
        <v>71992145</v>
      </c>
      <c r="AD539" s="6">
        <v>71992145</v>
      </c>
      <c r="AF539">
        <f t="shared" si="160"/>
        <v>1.5286088487230058E-2</v>
      </c>
      <c r="AG539">
        <f t="shared" si="161"/>
        <v>8.4685378671491181E-3</v>
      </c>
      <c r="AH539">
        <f t="shared" si="162"/>
        <v>0.35366883067434368</v>
      </c>
      <c r="AI539">
        <f t="shared" si="163"/>
        <v>0.35366883067434368</v>
      </c>
      <c r="AJ539">
        <f t="shared" si="164"/>
        <v>0.37937858811356545</v>
      </c>
      <c r="AK539">
        <f t="shared" si="165"/>
        <v>0.37937858811356545</v>
      </c>
      <c r="AL539">
        <f t="shared" si="166"/>
        <v>0.85914679759435941</v>
      </c>
      <c r="AM539">
        <f t="shared" si="167"/>
        <v>0.85603536603146257</v>
      </c>
      <c r="AN539">
        <f t="shared" si="168"/>
        <v>4.2898999167196486E-2</v>
      </c>
      <c r="AO539">
        <f t="shared" si="169"/>
        <v>4.2503922612079338E-2</v>
      </c>
      <c r="AP539">
        <f t="shared" si="170"/>
        <v>1</v>
      </c>
      <c r="AQ539">
        <f t="shared" si="171"/>
        <v>1</v>
      </c>
      <c r="AR539">
        <f t="shared" si="172"/>
        <v>1</v>
      </c>
      <c r="AS539">
        <f t="shared" si="173"/>
        <v>1</v>
      </c>
      <c r="AT539">
        <f t="shared" si="174"/>
        <v>0</v>
      </c>
      <c r="AU539">
        <f t="shared" si="175"/>
        <v>0</v>
      </c>
      <c r="AV539">
        <f t="shared" si="176"/>
        <v>1</v>
      </c>
      <c r="AW539">
        <f t="shared" si="177"/>
        <v>1</v>
      </c>
      <c r="AX539">
        <f t="shared" si="178"/>
        <v>0</v>
      </c>
      <c r="AY539">
        <f t="shared" si="179"/>
        <v>6</v>
      </c>
    </row>
    <row r="540" spans="1:51" x14ac:dyDescent="0.3">
      <c r="A540" s="1" t="s">
        <v>534</v>
      </c>
      <c r="B540" s="2">
        <v>5721280</v>
      </c>
      <c r="C540" s="3" t="s">
        <v>5337</v>
      </c>
      <c r="D540" s="5">
        <v>10.84</v>
      </c>
      <c r="E540" s="5">
        <v>280.79220559999999</v>
      </c>
      <c r="F540" s="3" t="s">
        <v>4480</v>
      </c>
      <c r="G540" s="3" t="s">
        <v>4491</v>
      </c>
      <c r="H540" s="3" t="s">
        <v>4492</v>
      </c>
      <c r="I540" s="3" t="s">
        <v>4493</v>
      </c>
      <c r="J540" s="3"/>
      <c r="K540" s="6">
        <v>22635.014999999999</v>
      </c>
      <c r="L540" s="6">
        <v>22690.481</v>
      </c>
      <c r="M540" s="6" t="s">
        <v>4474</v>
      </c>
      <c r="N540" s="6" t="s">
        <v>4474</v>
      </c>
      <c r="O540" s="6">
        <v>19815.358</v>
      </c>
      <c r="P540" s="6">
        <v>19756.493999999999</v>
      </c>
      <c r="Q540" s="6">
        <v>13012.773999999999</v>
      </c>
      <c r="R540" s="6">
        <v>8165.9229999999998</v>
      </c>
      <c r="S540" s="6">
        <v>34868.675999999999</v>
      </c>
      <c r="T540" s="6">
        <v>43890.161999999997</v>
      </c>
      <c r="U540" s="6">
        <v>97600</v>
      </c>
      <c r="V540" s="6">
        <v>97600</v>
      </c>
      <c r="W540" s="6">
        <v>490918.27899999998</v>
      </c>
      <c r="X540" s="6">
        <v>490918.27899999998</v>
      </c>
      <c r="Y540" s="6">
        <v>6281.2190000000001</v>
      </c>
      <c r="Z540" s="6">
        <v>6281.2190000000001</v>
      </c>
      <c r="AA540" s="6">
        <v>64674</v>
      </c>
      <c r="AB540" s="6">
        <v>64674</v>
      </c>
      <c r="AC540" s="6">
        <v>25903340</v>
      </c>
      <c r="AD540" s="6">
        <v>25903340</v>
      </c>
      <c r="AF540">
        <f t="shared" si="160"/>
        <v>2.6507006474696778E-2</v>
      </c>
      <c r="AG540">
        <f t="shared" si="161"/>
        <v>1.66339762630839E-2</v>
      </c>
      <c r="AH540">
        <f t="shared" si="162"/>
        <v>0.19881109377065995</v>
      </c>
      <c r="AI540">
        <f t="shared" si="163"/>
        <v>0.19881109377065995</v>
      </c>
      <c r="AJ540">
        <f t="shared" si="164"/>
        <v>9.7121238828586448E-2</v>
      </c>
      <c r="AK540">
        <f t="shared" si="165"/>
        <v>9.7121238828586448E-2</v>
      </c>
      <c r="AL540">
        <f t="shared" si="166"/>
        <v>0.87542941765225257</v>
      </c>
      <c r="AM540">
        <f t="shared" si="167"/>
        <v>0.87069524881380866</v>
      </c>
      <c r="AN540">
        <f t="shared" si="168"/>
        <v>4.6107500918701784E-2</v>
      </c>
      <c r="AO540">
        <f t="shared" si="169"/>
        <v>4.6220485100331742E-2</v>
      </c>
      <c r="AP540">
        <f t="shared" si="170"/>
        <v>1</v>
      </c>
      <c r="AQ540">
        <f t="shared" si="171"/>
        <v>1</v>
      </c>
      <c r="AR540">
        <f t="shared" si="172"/>
        <v>1</v>
      </c>
      <c r="AS540">
        <f t="shared" si="173"/>
        <v>1</v>
      </c>
      <c r="AT540">
        <f t="shared" si="174"/>
        <v>0</v>
      </c>
      <c r="AU540">
        <f t="shared" si="175"/>
        <v>0</v>
      </c>
      <c r="AV540">
        <f t="shared" si="176"/>
        <v>1</v>
      </c>
      <c r="AW540">
        <f t="shared" si="177"/>
        <v>0</v>
      </c>
      <c r="AX540">
        <f t="shared" si="178"/>
        <v>0</v>
      </c>
      <c r="AY540">
        <f t="shared" si="179"/>
        <v>5</v>
      </c>
    </row>
    <row r="541" spans="1:51" x14ac:dyDescent="0.3">
      <c r="A541" s="1" t="s">
        <v>535</v>
      </c>
      <c r="B541" s="2">
        <v>5721222</v>
      </c>
      <c r="C541" s="3" t="s">
        <v>5337</v>
      </c>
      <c r="D541" s="7">
        <v>9.89</v>
      </c>
      <c r="E541" s="5">
        <v>433.72432803999999</v>
      </c>
      <c r="F541" s="3" t="s">
        <v>4480</v>
      </c>
      <c r="G541" s="3" t="s">
        <v>4491</v>
      </c>
      <c r="H541" s="3" t="s">
        <v>4492</v>
      </c>
      <c r="I541" s="3" t="s">
        <v>4493</v>
      </c>
      <c r="J541" s="3" t="s">
        <v>4494</v>
      </c>
      <c r="K541" s="6">
        <v>35638.002999999997</v>
      </c>
      <c r="L541" s="6">
        <v>35571.720999999998</v>
      </c>
      <c r="M541" s="6" t="s">
        <v>4474</v>
      </c>
      <c r="N541" s="6" t="s">
        <v>4474</v>
      </c>
      <c r="O541" s="6">
        <v>30628.762999999999</v>
      </c>
      <c r="P541" s="6">
        <v>30426.901000000002</v>
      </c>
      <c r="Q541" s="6">
        <v>4610.4409999999998</v>
      </c>
      <c r="R541" s="6">
        <v>-323.61200000000002</v>
      </c>
      <c r="S541" s="6">
        <v>93179.277000000002</v>
      </c>
      <c r="T541" s="6">
        <v>105099.40399999999</v>
      </c>
      <c r="U541" s="6">
        <v>154100</v>
      </c>
      <c r="V541" s="6">
        <v>154100</v>
      </c>
      <c r="W541" s="6">
        <v>782063.54399999999</v>
      </c>
      <c r="X541" s="6">
        <v>782063.54399999999</v>
      </c>
      <c r="Y541" s="6">
        <v>26832.133999999998</v>
      </c>
      <c r="Z541" s="6">
        <v>26832.133999999998</v>
      </c>
      <c r="AA541" s="6">
        <v>120866</v>
      </c>
      <c r="AB541" s="6">
        <v>120866</v>
      </c>
      <c r="AC541" s="6">
        <v>43854836</v>
      </c>
      <c r="AD541" s="6">
        <v>43854836</v>
      </c>
      <c r="AF541">
        <f t="shared" si="160"/>
        <v>5.8952255675019678E-3</v>
      </c>
      <c r="AG541">
        <f t="shared" si="161"/>
        <v>-4.1379246287946139E-4</v>
      </c>
      <c r="AH541">
        <f t="shared" si="162"/>
        <v>0.19704281216309963</v>
      </c>
      <c r="AI541">
        <f t="shared" si="163"/>
        <v>0.19704281216309963</v>
      </c>
      <c r="AJ541">
        <f t="shared" si="164"/>
        <v>0.2219990237122102</v>
      </c>
      <c r="AK541">
        <f t="shared" si="165"/>
        <v>0.2219990237122102</v>
      </c>
      <c r="AL541">
        <f t="shared" si="166"/>
        <v>0.85944105790663972</v>
      </c>
      <c r="AM541">
        <f t="shared" si="167"/>
        <v>0.85536769502943089</v>
      </c>
      <c r="AN541">
        <f t="shared" si="168"/>
        <v>4.5569190986352891E-2</v>
      </c>
      <c r="AO541">
        <f t="shared" si="169"/>
        <v>4.5484438282421713E-2</v>
      </c>
      <c r="AP541">
        <f t="shared" si="170"/>
        <v>1</v>
      </c>
      <c r="AQ541">
        <f t="shared" si="171"/>
        <v>1</v>
      </c>
      <c r="AR541">
        <f t="shared" si="172"/>
        <v>1</v>
      </c>
      <c r="AS541">
        <f t="shared" si="173"/>
        <v>1</v>
      </c>
      <c r="AT541">
        <f t="shared" si="174"/>
        <v>0</v>
      </c>
      <c r="AU541">
        <f t="shared" si="175"/>
        <v>0</v>
      </c>
      <c r="AV541">
        <f t="shared" si="176"/>
        <v>1</v>
      </c>
      <c r="AW541">
        <f t="shared" si="177"/>
        <v>1</v>
      </c>
      <c r="AX541">
        <f t="shared" si="178"/>
        <v>0</v>
      </c>
      <c r="AY541">
        <f t="shared" si="179"/>
        <v>6</v>
      </c>
    </row>
    <row r="542" spans="1:51" x14ac:dyDescent="0.3">
      <c r="A542" s="1" t="s">
        <v>536</v>
      </c>
      <c r="B542" s="2">
        <v>5721262</v>
      </c>
      <c r="C542" s="3" t="s">
        <v>5337</v>
      </c>
      <c r="D542" s="5">
        <v>10.4</v>
      </c>
      <c r="E542" s="5">
        <v>496.36138240000002</v>
      </c>
      <c r="F542" s="3" t="s">
        <v>4480</v>
      </c>
      <c r="G542" s="3" t="s">
        <v>4491</v>
      </c>
      <c r="H542" s="3" t="s">
        <v>4492</v>
      </c>
      <c r="I542" s="3" t="s">
        <v>4493</v>
      </c>
      <c r="J542" s="3" t="s">
        <v>4553</v>
      </c>
      <c r="K542" s="6">
        <v>38527.936000000002</v>
      </c>
      <c r="L542" s="6">
        <v>39396.85</v>
      </c>
      <c r="M542" s="6" t="s">
        <v>4474</v>
      </c>
      <c r="N542" s="6" t="s">
        <v>4474</v>
      </c>
      <c r="O542" s="6">
        <v>33883.667999999998</v>
      </c>
      <c r="P542" s="6">
        <v>34466.847999999998</v>
      </c>
      <c r="Q542" s="6">
        <v>27861.154999999999</v>
      </c>
      <c r="R542" s="6">
        <v>21778.54</v>
      </c>
      <c r="S542" s="6">
        <v>106094.284</v>
      </c>
      <c r="T542" s="6">
        <v>129511.516</v>
      </c>
      <c r="U542" s="6">
        <v>174100</v>
      </c>
      <c r="V542" s="6">
        <v>174100</v>
      </c>
      <c r="W542" s="6">
        <v>870414.272</v>
      </c>
      <c r="X542" s="6">
        <v>870414.272</v>
      </c>
      <c r="Y542" s="6">
        <v>20385.829000000002</v>
      </c>
      <c r="Z542" s="6">
        <v>20385.829000000002</v>
      </c>
      <c r="AA542" s="6">
        <v>116543</v>
      </c>
      <c r="AB542" s="6">
        <v>116543</v>
      </c>
      <c r="AC542" s="6">
        <v>47727056</v>
      </c>
      <c r="AD542" s="6">
        <v>47727056</v>
      </c>
      <c r="AF542">
        <f t="shared" si="160"/>
        <v>3.2009074180254247E-2</v>
      </c>
      <c r="AG542">
        <f t="shared" si="161"/>
        <v>2.5020890282460812E-2</v>
      </c>
      <c r="AH542">
        <f t="shared" si="162"/>
        <v>0.20001969820641913</v>
      </c>
      <c r="AI542">
        <f t="shared" si="163"/>
        <v>0.20001969820641913</v>
      </c>
      <c r="AJ542">
        <f t="shared" si="164"/>
        <v>0.17492109350196924</v>
      </c>
      <c r="AK542">
        <f t="shared" si="165"/>
        <v>0.17492109350196924</v>
      </c>
      <c r="AL542">
        <f t="shared" si="166"/>
        <v>0.87945712949689281</v>
      </c>
      <c r="AM542">
        <f t="shared" si="167"/>
        <v>0.87486304108069557</v>
      </c>
      <c r="AN542">
        <f t="shared" si="168"/>
        <v>4.4263906555061634E-2</v>
      </c>
      <c r="AO542">
        <f t="shared" si="169"/>
        <v>4.5262182925235858E-2</v>
      </c>
      <c r="AP542">
        <f t="shared" si="170"/>
        <v>1</v>
      </c>
      <c r="AQ542">
        <f t="shared" si="171"/>
        <v>1</v>
      </c>
      <c r="AR542">
        <f t="shared" si="172"/>
        <v>1</v>
      </c>
      <c r="AS542">
        <f t="shared" si="173"/>
        <v>1</v>
      </c>
      <c r="AT542">
        <f t="shared" si="174"/>
        <v>0</v>
      </c>
      <c r="AU542">
        <f t="shared" si="175"/>
        <v>0</v>
      </c>
      <c r="AV542">
        <f t="shared" si="176"/>
        <v>1</v>
      </c>
      <c r="AW542">
        <f t="shared" si="177"/>
        <v>0</v>
      </c>
      <c r="AX542">
        <f t="shared" si="178"/>
        <v>0</v>
      </c>
      <c r="AY542">
        <f t="shared" si="179"/>
        <v>5</v>
      </c>
    </row>
    <row r="543" spans="1:51" x14ac:dyDescent="0.3">
      <c r="A543" s="1" t="s">
        <v>537</v>
      </c>
      <c r="B543" s="2">
        <v>5721156</v>
      </c>
      <c r="C543" s="3" t="s">
        <v>5337</v>
      </c>
      <c r="D543" s="7">
        <v>10.55</v>
      </c>
      <c r="E543" s="5">
        <v>993.64038764999998</v>
      </c>
      <c r="F543" s="3" t="s">
        <v>4480</v>
      </c>
      <c r="G543" s="3" t="s">
        <v>4491</v>
      </c>
      <c r="H543" s="3" t="s">
        <v>4492</v>
      </c>
      <c r="I543" s="3" t="s">
        <v>4493</v>
      </c>
      <c r="J543" s="3" t="s">
        <v>4494</v>
      </c>
      <c r="K543" s="6">
        <v>78807.37</v>
      </c>
      <c r="L543" s="6">
        <v>77704.712</v>
      </c>
      <c r="M543" s="6" t="s">
        <v>4474</v>
      </c>
      <c r="N543" s="6" t="s">
        <v>4474</v>
      </c>
      <c r="O543" s="6">
        <v>68711.326000000001</v>
      </c>
      <c r="P543" s="6">
        <v>67466.691000000006</v>
      </c>
      <c r="Q543" s="6">
        <v>38040.250999999997</v>
      </c>
      <c r="R543" s="6">
        <v>25988.806</v>
      </c>
      <c r="S543" s="6">
        <v>5090.0280000000002</v>
      </c>
      <c r="T543" s="6">
        <v>63891.591</v>
      </c>
      <c r="U543" s="6" t="s">
        <v>4474</v>
      </c>
      <c r="V543" s="6" t="s">
        <v>4474</v>
      </c>
      <c r="W543" s="6">
        <v>1871561.378</v>
      </c>
      <c r="X543" s="6">
        <v>1871561.378</v>
      </c>
      <c r="Y543" s="6">
        <v>22024.116000000002</v>
      </c>
      <c r="Z543" s="6">
        <v>22024.116000000002</v>
      </c>
      <c r="AA543" s="6">
        <v>685527</v>
      </c>
      <c r="AB543" s="6">
        <v>685527</v>
      </c>
      <c r="AC543" s="6">
        <v>94183923</v>
      </c>
      <c r="AD543" s="6">
        <v>94183923</v>
      </c>
      <c r="AF543">
        <f t="shared" si="160"/>
        <v>2.0325409279737763E-2</v>
      </c>
      <c r="AG543">
        <f t="shared" si="161"/>
        <v>1.3886162807961086E-2</v>
      </c>
      <c r="AH543" t="e">
        <f t="shared" si="162"/>
        <v>#VALUE!</v>
      </c>
      <c r="AI543" t="e">
        <f t="shared" si="163"/>
        <v>#VALUE!</v>
      </c>
      <c r="AJ543">
        <f t="shared" si="164"/>
        <v>3.2127277262602352E-2</v>
      </c>
      <c r="AK543">
        <f t="shared" si="165"/>
        <v>3.2127277262602352E-2</v>
      </c>
      <c r="AL543">
        <f t="shared" si="166"/>
        <v>0.87188959611264794</v>
      </c>
      <c r="AM543">
        <f t="shared" si="167"/>
        <v>0.86824452807958419</v>
      </c>
      <c r="AN543">
        <f t="shared" si="168"/>
        <v>4.2107820201021481E-2</v>
      </c>
      <c r="AO543">
        <f t="shared" si="169"/>
        <v>4.1518655446415177E-2</v>
      </c>
      <c r="AP543">
        <f t="shared" si="170"/>
        <v>1</v>
      </c>
      <c r="AQ543">
        <f t="shared" si="171"/>
        <v>1</v>
      </c>
      <c r="AR543">
        <f t="shared" si="172"/>
        <v>1</v>
      </c>
      <c r="AS543">
        <f t="shared" si="173"/>
        <v>0</v>
      </c>
      <c r="AT543">
        <f t="shared" si="174"/>
        <v>0</v>
      </c>
      <c r="AU543">
        <f t="shared" si="175"/>
        <v>0</v>
      </c>
      <c r="AV543">
        <f t="shared" si="176"/>
        <v>1</v>
      </c>
      <c r="AW543">
        <f t="shared" si="177"/>
        <v>1</v>
      </c>
      <c r="AX543">
        <f t="shared" si="178"/>
        <v>0</v>
      </c>
      <c r="AY543">
        <f t="shared" si="179"/>
        <v>5</v>
      </c>
    </row>
    <row r="544" spans="1:51" x14ac:dyDescent="0.3">
      <c r="A544" s="1" t="s">
        <v>538</v>
      </c>
      <c r="B544" s="2">
        <v>5721153</v>
      </c>
      <c r="C544" s="3" t="s">
        <v>5337</v>
      </c>
      <c r="D544" s="7">
        <v>11.69</v>
      </c>
      <c r="E544" s="5">
        <v>609.53549104000001</v>
      </c>
      <c r="F544" s="3" t="s">
        <v>4480</v>
      </c>
      <c r="G544" s="3" t="s">
        <v>4491</v>
      </c>
      <c r="H544" s="3" t="s">
        <v>4492</v>
      </c>
      <c r="I544" s="3" t="s">
        <v>4493</v>
      </c>
      <c r="J544" s="3"/>
      <c r="K544" s="6">
        <v>46569.96</v>
      </c>
      <c r="L544" s="6">
        <v>46953.379000000001</v>
      </c>
      <c r="M544" s="6" t="s">
        <v>4474</v>
      </c>
      <c r="N544" s="6" t="s">
        <v>4474</v>
      </c>
      <c r="O544" s="6">
        <v>40937.614999999998</v>
      </c>
      <c r="P544" s="6">
        <v>41005.396000000001</v>
      </c>
      <c r="Q544" s="6">
        <v>26903.050999999999</v>
      </c>
      <c r="R544" s="6">
        <v>20008.361000000001</v>
      </c>
      <c r="S544" s="6">
        <v>92105.278999999995</v>
      </c>
      <c r="T544" s="6">
        <v>120350.58500000001</v>
      </c>
      <c r="U544" s="6">
        <v>214000</v>
      </c>
      <c r="V544" s="6">
        <v>214000</v>
      </c>
      <c r="W544" s="6">
        <v>1041422.673</v>
      </c>
      <c r="X544" s="6">
        <v>1041422.673</v>
      </c>
      <c r="Y544" s="6">
        <v>11239.999</v>
      </c>
      <c r="Z544" s="6">
        <v>11239.999</v>
      </c>
      <c r="AA544" s="6">
        <v>117781</v>
      </c>
      <c r="AB544" s="6">
        <v>117781</v>
      </c>
      <c r="AC544" s="6">
        <v>52141616</v>
      </c>
      <c r="AD544" s="6">
        <v>52141616</v>
      </c>
      <c r="AF544">
        <f t="shared" si="160"/>
        <v>2.5832979920151978E-2</v>
      </c>
      <c r="AG544">
        <f t="shared" si="161"/>
        <v>1.9212526785462064E-2</v>
      </c>
      <c r="AH544">
        <f t="shared" si="162"/>
        <v>0.20548813229073995</v>
      </c>
      <c r="AI544">
        <f t="shared" si="163"/>
        <v>0.20548813229073995</v>
      </c>
      <c r="AJ544">
        <f t="shared" si="164"/>
        <v>9.5431342916090026E-2</v>
      </c>
      <c r="AK544">
        <f t="shared" si="165"/>
        <v>9.5431342916090026E-2</v>
      </c>
      <c r="AL544">
        <f t="shared" si="166"/>
        <v>0.8790562628784736</v>
      </c>
      <c r="AM544">
        <f t="shared" si="167"/>
        <v>0.87332151323976071</v>
      </c>
      <c r="AN544">
        <f t="shared" si="168"/>
        <v>4.4717635987170407E-2</v>
      </c>
      <c r="AO544">
        <f t="shared" si="169"/>
        <v>4.5085804464716127E-2</v>
      </c>
      <c r="AP544">
        <f t="shared" si="170"/>
        <v>1</v>
      </c>
      <c r="AQ544">
        <f t="shared" si="171"/>
        <v>1</v>
      </c>
      <c r="AR544">
        <f t="shared" si="172"/>
        <v>1</v>
      </c>
      <c r="AS544">
        <f t="shared" si="173"/>
        <v>1</v>
      </c>
      <c r="AT544">
        <f t="shared" si="174"/>
        <v>0</v>
      </c>
      <c r="AU544">
        <f t="shared" si="175"/>
        <v>0</v>
      </c>
      <c r="AV544">
        <f t="shared" si="176"/>
        <v>1</v>
      </c>
      <c r="AW544">
        <f t="shared" si="177"/>
        <v>0</v>
      </c>
      <c r="AX544">
        <f t="shared" si="178"/>
        <v>0</v>
      </c>
      <c r="AY544">
        <f t="shared" si="179"/>
        <v>5</v>
      </c>
    </row>
    <row r="545" spans="1:51" x14ac:dyDescent="0.3">
      <c r="A545" s="1" t="s">
        <v>539</v>
      </c>
      <c r="B545" s="2">
        <v>5721160</v>
      </c>
      <c r="C545" s="3" t="s">
        <v>5337</v>
      </c>
      <c r="D545" s="5">
        <v>11.02</v>
      </c>
      <c r="E545" s="5">
        <v>586.09977995999998</v>
      </c>
      <c r="F545" s="3" t="s">
        <v>4480</v>
      </c>
      <c r="G545" s="3" t="s">
        <v>4491</v>
      </c>
      <c r="H545" s="3" t="s">
        <v>4492</v>
      </c>
      <c r="I545" s="3" t="s">
        <v>4493</v>
      </c>
      <c r="J545" s="3" t="s">
        <v>4494</v>
      </c>
      <c r="K545" s="6">
        <v>48285.760999999999</v>
      </c>
      <c r="L545" s="6">
        <v>48143.675999999999</v>
      </c>
      <c r="M545" s="6" t="s">
        <v>4474</v>
      </c>
      <c r="N545" s="6" t="s">
        <v>4474</v>
      </c>
      <c r="O545" s="6">
        <v>42225.974000000002</v>
      </c>
      <c r="P545" s="6">
        <v>41989.733999999997</v>
      </c>
      <c r="Q545" s="6">
        <v>21023.510999999999</v>
      </c>
      <c r="R545" s="6">
        <v>9489.4429999999993</v>
      </c>
      <c r="S545" s="6">
        <v>38175.919000000002</v>
      </c>
      <c r="T545" s="6">
        <v>73374.952999999994</v>
      </c>
      <c r="U545" s="6">
        <v>416378.41600000003</v>
      </c>
      <c r="V545" s="6">
        <v>416378.41600000003</v>
      </c>
      <c r="W545" s="6">
        <v>1142093.98</v>
      </c>
      <c r="X545" s="6">
        <v>1142093.98</v>
      </c>
      <c r="Y545" s="6">
        <v>21081.833999999999</v>
      </c>
      <c r="Z545" s="6">
        <v>21081.833999999999</v>
      </c>
      <c r="AA545" s="6">
        <v>22714</v>
      </c>
      <c r="AB545" s="6">
        <v>22714</v>
      </c>
      <c r="AC545" s="6">
        <v>53185098</v>
      </c>
      <c r="AD545" s="6">
        <v>53185098</v>
      </c>
      <c r="AF545">
        <f t="shared" si="160"/>
        <v>1.8407864298522963E-2</v>
      </c>
      <c r="AG545">
        <f t="shared" si="161"/>
        <v>8.3088109789353753E-3</v>
      </c>
      <c r="AH545">
        <f t="shared" si="162"/>
        <v>0.36457456504586427</v>
      </c>
      <c r="AI545">
        <f t="shared" si="163"/>
        <v>0.36457456504586427</v>
      </c>
      <c r="AJ545">
        <f t="shared" si="164"/>
        <v>0.92814273135511138</v>
      </c>
      <c r="AK545">
        <f t="shared" si="165"/>
        <v>0.92814273135511138</v>
      </c>
      <c r="AL545">
        <f t="shared" si="166"/>
        <v>0.87450157407687956</v>
      </c>
      <c r="AM545">
        <f t="shared" si="167"/>
        <v>0.8721754857273466</v>
      </c>
      <c r="AN545">
        <f t="shared" si="168"/>
        <v>4.2278272931619863E-2</v>
      </c>
      <c r="AO545">
        <f t="shared" si="169"/>
        <v>4.2153865481367826E-2</v>
      </c>
      <c r="AP545">
        <f t="shared" si="170"/>
        <v>1</v>
      </c>
      <c r="AQ545">
        <f t="shared" si="171"/>
        <v>1</v>
      </c>
      <c r="AR545">
        <f t="shared" si="172"/>
        <v>1</v>
      </c>
      <c r="AS545">
        <f t="shared" si="173"/>
        <v>1</v>
      </c>
      <c r="AT545">
        <f t="shared" si="174"/>
        <v>0</v>
      </c>
      <c r="AU545">
        <f t="shared" si="175"/>
        <v>0</v>
      </c>
      <c r="AV545">
        <f t="shared" si="176"/>
        <v>1</v>
      </c>
      <c r="AW545">
        <f t="shared" si="177"/>
        <v>1</v>
      </c>
      <c r="AX545">
        <f t="shared" si="178"/>
        <v>0</v>
      </c>
      <c r="AY545">
        <f t="shared" si="179"/>
        <v>6</v>
      </c>
    </row>
    <row r="546" spans="1:51" x14ac:dyDescent="0.3">
      <c r="A546" s="1" t="s">
        <v>540</v>
      </c>
      <c r="B546" s="2">
        <v>5721155</v>
      </c>
      <c r="C546" s="3" t="s">
        <v>5337</v>
      </c>
      <c r="D546" s="7">
        <v>10.37</v>
      </c>
      <c r="E546" s="5">
        <v>313.60577568999997</v>
      </c>
      <c r="F546" s="3" t="s">
        <v>4480</v>
      </c>
      <c r="G546" s="3" t="s">
        <v>4491</v>
      </c>
      <c r="H546" s="3" t="s">
        <v>4492</v>
      </c>
      <c r="I546" s="3" t="s">
        <v>4493</v>
      </c>
      <c r="J546" s="3"/>
      <c r="K546" s="6">
        <v>25867.138999999999</v>
      </c>
      <c r="L546" s="6">
        <v>25720.69</v>
      </c>
      <c r="M546" s="6" t="s">
        <v>4474</v>
      </c>
      <c r="N546" s="6" t="s">
        <v>4474</v>
      </c>
      <c r="O546" s="6">
        <v>22296.879000000001</v>
      </c>
      <c r="P546" s="6">
        <v>22226.248</v>
      </c>
      <c r="Q546" s="6">
        <v>13349.516</v>
      </c>
      <c r="R546" s="6">
        <v>10922.94</v>
      </c>
      <c r="S546" s="6">
        <v>21754.65</v>
      </c>
      <c r="T546" s="6">
        <v>24774.133000000002</v>
      </c>
      <c r="U546" s="6">
        <v>243343.383</v>
      </c>
      <c r="V546" s="6">
        <v>243343.383</v>
      </c>
      <c r="W546" s="6">
        <v>618128.85800000001</v>
      </c>
      <c r="X546" s="6">
        <v>618128.85800000001</v>
      </c>
      <c r="Y546" s="6">
        <v>6896.7569999999996</v>
      </c>
      <c r="Z546" s="6">
        <v>6896.7569999999996</v>
      </c>
      <c r="AA546" s="6">
        <v>8769</v>
      </c>
      <c r="AB546" s="6">
        <v>8769</v>
      </c>
      <c r="AC546" s="6">
        <v>30241637</v>
      </c>
      <c r="AD546" s="6">
        <v>30241637</v>
      </c>
      <c r="AF546">
        <f t="shared" si="160"/>
        <v>2.1596655498650089E-2</v>
      </c>
      <c r="AG546">
        <f t="shared" si="161"/>
        <v>1.7670975652782094E-2</v>
      </c>
      <c r="AH546">
        <f t="shared" si="162"/>
        <v>0.39367743448729259</v>
      </c>
      <c r="AI546">
        <f t="shared" si="163"/>
        <v>0.39367743448729259</v>
      </c>
      <c r="AJ546">
        <f t="shared" si="164"/>
        <v>0.78649298665754352</v>
      </c>
      <c r="AK546">
        <f t="shared" si="165"/>
        <v>0.78649298665754352</v>
      </c>
      <c r="AL546">
        <f t="shared" si="166"/>
        <v>0.86197700487866102</v>
      </c>
      <c r="AM546">
        <f t="shared" si="167"/>
        <v>0.86413887030246861</v>
      </c>
      <c r="AN546">
        <f t="shared" si="168"/>
        <v>4.184748643461652E-2</v>
      </c>
      <c r="AO546">
        <f t="shared" si="169"/>
        <v>4.1610563343088568E-2</v>
      </c>
      <c r="AP546">
        <f t="shared" si="170"/>
        <v>1</v>
      </c>
      <c r="AQ546">
        <f t="shared" si="171"/>
        <v>1</v>
      </c>
      <c r="AR546">
        <f t="shared" si="172"/>
        <v>1</v>
      </c>
      <c r="AS546">
        <f t="shared" si="173"/>
        <v>1</v>
      </c>
      <c r="AT546">
        <f t="shared" si="174"/>
        <v>0</v>
      </c>
      <c r="AU546">
        <f t="shared" si="175"/>
        <v>0</v>
      </c>
      <c r="AV546">
        <f t="shared" si="176"/>
        <v>0</v>
      </c>
      <c r="AW546">
        <f t="shared" si="177"/>
        <v>1</v>
      </c>
      <c r="AX546">
        <f t="shared" si="178"/>
        <v>0</v>
      </c>
      <c r="AY546">
        <f t="shared" si="179"/>
        <v>5</v>
      </c>
    </row>
    <row r="547" spans="1:51" x14ac:dyDescent="0.3">
      <c r="A547" s="1" t="s">
        <v>541</v>
      </c>
      <c r="B547" s="2">
        <v>5721289</v>
      </c>
      <c r="C547" s="3" t="s">
        <v>5337</v>
      </c>
      <c r="D547" s="5">
        <v>10.02</v>
      </c>
      <c r="E547" s="5">
        <v>219.61904136000001</v>
      </c>
      <c r="F547" s="3" t="s">
        <v>4480</v>
      </c>
      <c r="G547" s="3" t="s">
        <v>4491</v>
      </c>
      <c r="H547" s="3" t="s">
        <v>4492</v>
      </c>
      <c r="I547" s="3" t="s">
        <v>4493</v>
      </c>
      <c r="J547" s="3"/>
      <c r="K547" s="6">
        <v>16338.451999999999</v>
      </c>
      <c r="L547" s="6">
        <v>16523.696</v>
      </c>
      <c r="M547" s="6" t="s">
        <v>4474</v>
      </c>
      <c r="N547" s="6" t="s">
        <v>4474</v>
      </c>
      <c r="O547" s="6">
        <v>14217.456</v>
      </c>
      <c r="P547" s="6">
        <v>14298.19</v>
      </c>
      <c r="Q547" s="6">
        <v>14071.757</v>
      </c>
      <c r="R547" s="6">
        <v>10421.098</v>
      </c>
      <c r="S547" s="6">
        <v>40529.357000000004</v>
      </c>
      <c r="T547" s="6">
        <v>46577.908000000003</v>
      </c>
      <c r="U547" s="6">
        <v>78000</v>
      </c>
      <c r="V547" s="6">
        <v>78000</v>
      </c>
      <c r="W547" s="6">
        <v>368060.03499999997</v>
      </c>
      <c r="X547" s="6">
        <v>368060.03499999997</v>
      </c>
      <c r="Y547" s="6">
        <v>4514.1379999999999</v>
      </c>
      <c r="Z547" s="6">
        <v>4514.1379999999999</v>
      </c>
      <c r="AA547" s="6">
        <v>35396</v>
      </c>
      <c r="AB547" s="6">
        <v>35396</v>
      </c>
      <c r="AC547" s="6">
        <v>21918068</v>
      </c>
      <c r="AD547" s="6">
        <v>21918068</v>
      </c>
      <c r="AF547">
        <f t="shared" si="160"/>
        <v>3.8232232956234978E-2</v>
      </c>
      <c r="AG547">
        <f t="shared" si="161"/>
        <v>2.831358204918934E-2</v>
      </c>
      <c r="AH547">
        <f t="shared" si="162"/>
        <v>0.21192194909181053</v>
      </c>
      <c r="AI547">
        <f t="shared" si="163"/>
        <v>0.21192194909181053</v>
      </c>
      <c r="AJ547">
        <f t="shared" si="164"/>
        <v>0.12753243304328171</v>
      </c>
      <c r="AK547">
        <f t="shared" si="165"/>
        <v>0.12753243304328171</v>
      </c>
      <c r="AL547">
        <f t="shared" si="166"/>
        <v>0.87018378485305714</v>
      </c>
      <c r="AM547">
        <f t="shared" si="167"/>
        <v>0.86531427351362555</v>
      </c>
      <c r="AN547">
        <f t="shared" si="168"/>
        <v>4.4390725551063971E-2</v>
      </c>
      <c r="AO547">
        <f t="shared" si="169"/>
        <v>4.4894023878468636E-2</v>
      </c>
      <c r="AP547">
        <f t="shared" si="170"/>
        <v>1</v>
      </c>
      <c r="AQ547">
        <f t="shared" si="171"/>
        <v>1</v>
      </c>
      <c r="AR547">
        <f t="shared" si="172"/>
        <v>1</v>
      </c>
      <c r="AS547">
        <f t="shared" si="173"/>
        <v>1</v>
      </c>
      <c r="AT547">
        <f t="shared" si="174"/>
        <v>0</v>
      </c>
      <c r="AU547">
        <f t="shared" si="175"/>
        <v>0</v>
      </c>
      <c r="AV547">
        <f t="shared" si="176"/>
        <v>1</v>
      </c>
      <c r="AW547">
        <f t="shared" si="177"/>
        <v>0</v>
      </c>
      <c r="AX547">
        <f t="shared" si="178"/>
        <v>0</v>
      </c>
      <c r="AY547">
        <f t="shared" si="179"/>
        <v>5</v>
      </c>
    </row>
    <row r="548" spans="1:51" x14ac:dyDescent="0.3">
      <c r="A548" s="1" t="s">
        <v>542</v>
      </c>
      <c r="B548" s="2">
        <v>5721430</v>
      </c>
      <c r="C548" s="3" t="s">
        <v>5337</v>
      </c>
      <c r="D548" s="5">
        <v>10.53</v>
      </c>
      <c r="E548" s="5">
        <v>219.67078419000001</v>
      </c>
      <c r="F548" s="3" t="s">
        <v>4480</v>
      </c>
      <c r="G548" s="3" t="s">
        <v>4491</v>
      </c>
      <c r="H548" s="3" t="s">
        <v>4492</v>
      </c>
      <c r="I548" s="3" t="s">
        <v>4493</v>
      </c>
      <c r="J548" s="3"/>
      <c r="K548" s="6" t="s">
        <v>4474</v>
      </c>
      <c r="L548" s="6" t="s">
        <v>4474</v>
      </c>
      <c r="M548" s="6" t="s">
        <v>4474</v>
      </c>
      <c r="N548" s="6" t="s">
        <v>4474</v>
      </c>
      <c r="O548" s="6" t="s">
        <v>4474</v>
      </c>
      <c r="P548" s="6" t="s">
        <v>4474</v>
      </c>
      <c r="Q548" s="6">
        <v>11347.754999999999</v>
      </c>
      <c r="R548" s="6">
        <v>9067.8880000000008</v>
      </c>
      <c r="S548" s="6" t="s">
        <v>4474</v>
      </c>
      <c r="T548" s="6">
        <v>65447.256000000001</v>
      </c>
      <c r="U548" s="6" t="s">
        <v>4474</v>
      </c>
      <c r="V548" s="6" t="s">
        <v>4474</v>
      </c>
      <c r="W548" s="6" t="s">
        <v>4474</v>
      </c>
      <c r="X548" s="6" t="s">
        <v>4474</v>
      </c>
      <c r="Y548" s="6" t="s">
        <v>4474</v>
      </c>
      <c r="Z548" s="6" t="s">
        <v>4474</v>
      </c>
      <c r="AA548" s="6" t="s">
        <v>4474</v>
      </c>
      <c r="AB548" s="6" t="s">
        <v>4474</v>
      </c>
      <c r="AC548" s="6" t="s">
        <v>4474</v>
      </c>
      <c r="AD548" s="6" t="s">
        <v>4474</v>
      </c>
      <c r="AF548" t="e">
        <f t="shared" si="160"/>
        <v>#VALUE!</v>
      </c>
      <c r="AG548" t="e">
        <f t="shared" si="161"/>
        <v>#VALUE!</v>
      </c>
      <c r="AH548" t="e">
        <f t="shared" si="162"/>
        <v>#VALUE!</v>
      </c>
      <c r="AI548" t="e">
        <f t="shared" si="163"/>
        <v>#VALUE!</v>
      </c>
      <c r="AJ548" t="e">
        <f t="shared" si="164"/>
        <v>#VALUE!</v>
      </c>
      <c r="AK548" t="e">
        <f t="shared" si="165"/>
        <v>#VALUE!</v>
      </c>
      <c r="AL548" t="e">
        <f t="shared" si="166"/>
        <v>#VALUE!</v>
      </c>
      <c r="AM548" t="e">
        <f t="shared" si="167"/>
        <v>#VALUE!</v>
      </c>
      <c r="AN548" t="e">
        <f t="shared" si="168"/>
        <v>#VALUE!</v>
      </c>
      <c r="AO548" t="e">
        <f t="shared" si="169"/>
        <v>#VALUE!</v>
      </c>
      <c r="AP548">
        <f t="shared" si="170"/>
        <v>1</v>
      </c>
      <c r="AQ548">
        <f t="shared" si="171"/>
        <v>0</v>
      </c>
      <c r="AR548">
        <f t="shared" si="172"/>
        <v>0</v>
      </c>
      <c r="AS548">
        <f t="shared" si="173"/>
        <v>0</v>
      </c>
      <c r="AT548">
        <f t="shared" si="174"/>
        <v>0</v>
      </c>
      <c r="AU548">
        <f t="shared" si="175"/>
        <v>0</v>
      </c>
      <c r="AV548">
        <f t="shared" si="176"/>
        <v>0</v>
      </c>
      <c r="AW548">
        <f t="shared" si="177"/>
        <v>0</v>
      </c>
      <c r="AX548">
        <f t="shared" si="178"/>
        <v>0</v>
      </c>
      <c r="AY548">
        <f t="shared" si="179"/>
        <v>1</v>
      </c>
    </row>
    <row r="549" spans="1:51" x14ac:dyDescent="0.3">
      <c r="A549" s="1" t="s">
        <v>543</v>
      </c>
      <c r="B549" s="2">
        <v>5721504</v>
      </c>
      <c r="C549" s="3" t="s">
        <v>5337</v>
      </c>
      <c r="D549" s="7">
        <v>7.11</v>
      </c>
      <c r="E549" s="5">
        <v>439.82595801000002</v>
      </c>
      <c r="F549" s="3" t="s">
        <v>4480</v>
      </c>
      <c r="G549" s="3" t="s">
        <v>4491</v>
      </c>
      <c r="H549" s="3" t="s">
        <v>4492</v>
      </c>
      <c r="I549" s="3" t="s">
        <v>4493</v>
      </c>
      <c r="J549" s="3"/>
      <c r="K549" s="6">
        <v>33025.546000000002</v>
      </c>
      <c r="L549" s="6">
        <v>32992.826999999997</v>
      </c>
      <c r="M549" s="6" t="s">
        <v>4474</v>
      </c>
      <c r="N549" s="6" t="s">
        <v>4474</v>
      </c>
      <c r="O549" s="6">
        <v>29244.187000000002</v>
      </c>
      <c r="P549" s="6">
        <v>29051.857</v>
      </c>
      <c r="Q549" s="6">
        <v>29245.147000000001</v>
      </c>
      <c r="R549" s="6">
        <v>21689.41</v>
      </c>
      <c r="S549" s="6">
        <v>62976.995000000003</v>
      </c>
      <c r="T549" s="6">
        <v>68040.661999999997</v>
      </c>
      <c r="U549" s="6">
        <v>229043.08799999999</v>
      </c>
      <c r="V549" s="6">
        <v>229043.08799999999</v>
      </c>
      <c r="W549" s="6">
        <v>743197.00100000005</v>
      </c>
      <c r="X549" s="6">
        <v>743197.00100000005</v>
      </c>
      <c r="Y549" s="6">
        <v>7207.7860000000001</v>
      </c>
      <c r="Z549" s="6">
        <v>7207.7860000000001</v>
      </c>
      <c r="AA549" s="6">
        <v>3607</v>
      </c>
      <c r="AB549" s="6">
        <v>3607</v>
      </c>
      <c r="AC549" s="6">
        <v>63446349</v>
      </c>
      <c r="AD549" s="6">
        <v>63446349</v>
      </c>
      <c r="AF549">
        <f t="shared" si="160"/>
        <v>3.9350464225029885E-2</v>
      </c>
      <c r="AG549">
        <f t="shared" si="161"/>
        <v>2.9183931004587032E-2</v>
      </c>
      <c r="AH549">
        <f t="shared" si="162"/>
        <v>0.30818623822729874</v>
      </c>
      <c r="AI549">
        <f t="shared" si="163"/>
        <v>0.30818623822729874</v>
      </c>
      <c r="AJ549">
        <f t="shared" si="164"/>
        <v>1.9982772387025229</v>
      </c>
      <c r="AK549">
        <f t="shared" si="165"/>
        <v>1.9982772387025229</v>
      </c>
      <c r="AL549">
        <f t="shared" si="166"/>
        <v>0.8855019989677082</v>
      </c>
      <c r="AM549">
        <f t="shared" si="167"/>
        <v>0.88055070273305169</v>
      </c>
      <c r="AN549">
        <f t="shared" si="168"/>
        <v>4.4437135719819727E-2</v>
      </c>
      <c r="AO549">
        <f t="shared" si="169"/>
        <v>4.4393111053471532E-2</v>
      </c>
      <c r="AP549">
        <f t="shared" si="170"/>
        <v>1</v>
      </c>
      <c r="AQ549">
        <f t="shared" si="171"/>
        <v>1</v>
      </c>
      <c r="AR549">
        <f t="shared" si="172"/>
        <v>1</v>
      </c>
      <c r="AS549">
        <f t="shared" si="173"/>
        <v>1</v>
      </c>
      <c r="AT549">
        <f t="shared" si="174"/>
        <v>0</v>
      </c>
      <c r="AU549">
        <f t="shared" si="175"/>
        <v>0</v>
      </c>
      <c r="AV549">
        <f t="shared" si="176"/>
        <v>1</v>
      </c>
      <c r="AW549">
        <f t="shared" si="177"/>
        <v>1</v>
      </c>
      <c r="AX549">
        <f t="shared" si="178"/>
        <v>0</v>
      </c>
      <c r="AY549">
        <f t="shared" si="179"/>
        <v>6</v>
      </c>
    </row>
    <row r="550" spans="1:51" x14ac:dyDescent="0.3">
      <c r="A550" s="1" t="s">
        <v>544</v>
      </c>
      <c r="B550" s="2">
        <v>5721530</v>
      </c>
      <c r="C550" s="3" t="s">
        <v>5337</v>
      </c>
      <c r="D550" s="7">
        <v>10.45</v>
      </c>
      <c r="E550" s="5">
        <v>477.91518995000001</v>
      </c>
      <c r="F550" s="3" t="s">
        <v>4480</v>
      </c>
      <c r="G550" s="3" t="s">
        <v>4491</v>
      </c>
      <c r="H550" s="3" t="s">
        <v>4492</v>
      </c>
      <c r="I550" s="3" t="s">
        <v>4493</v>
      </c>
      <c r="J550" s="3"/>
      <c r="K550" s="6">
        <v>37439.758999999998</v>
      </c>
      <c r="L550" s="6">
        <v>37168.557999999997</v>
      </c>
      <c r="M550" s="6" t="s">
        <v>4474</v>
      </c>
      <c r="N550" s="6" t="s">
        <v>4474</v>
      </c>
      <c r="O550" s="6">
        <v>32878.222000000002</v>
      </c>
      <c r="P550" s="6">
        <v>32513.971000000001</v>
      </c>
      <c r="Q550" s="6">
        <v>15499.457</v>
      </c>
      <c r="R550" s="6">
        <v>4969.9160000000002</v>
      </c>
      <c r="S550" s="6">
        <v>50603.669000000002</v>
      </c>
      <c r="T550" s="6">
        <v>83655.394</v>
      </c>
      <c r="U550" s="6">
        <v>251128.29399999999</v>
      </c>
      <c r="V550" s="6">
        <v>251128.29399999999</v>
      </c>
      <c r="W550" s="6">
        <v>877905.34</v>
      </c>
      <c r="X550" s="6">
        <v>877905.34</v>
      </c>
      <c r="Y550" s="6">
        <v>21372.518</v>
      </c>
      <c r="Z550" s="6">
        <v>21372.518</v>
      </c>
      <c r="AA550" s="6">
        <v>65735</v>
      </c>
      <c r="AB550" s="6">
        <v>65735</v>
      </c>
      <c r="AC550" s="6">
        <v>45733511</v>
      </c>
      <c r="AD550" s="6">
        <v>45733511</v>
      </c>
      <c r="AF550">
        <f t="shared" si="160"/>
        <v>1.7655043538065279E-2</v>
      </c>
      <c r="AG550">
        <f t="shared" si="161"/>
        <v>5.6611069252637198E-3</v>
      </c>
      <c r="AH550">
        <f t="shared" si="162"/>
        <v>0.2860539542907895</v>
      </c>
      <c r="AI550">
        <f t="shared" si="163"/>
        <v>0.2860539542907895</v>
      </c>
      <c r="AJ550">
        <f t="shared" si="164"/>
        <v>0.32513148246748308</v>
      </c>
      <c r="AK550">
        <f t="shared" si="165"/>
        <v>0.32513148246748308</v>
      </c>
      <c r="AL550">
        <f t="shared" si="166"/>
        <v>0.87816329159597428</v>
      </c>
      <c r="AM550">
        <f t="shared" si="167"/>
        <v>0.87477084798393323</v>
      </c>
      <c r="AN550">
        <f t="shared" si="168"/>
        <v>4.2646692409912895E-2</v>
      </c>
      <c r="AO550">
        <f t="shared" si="169"/>
        <v>4.233777413861043E-2</v>
      </c>
      <c r="AP550">
        <f t="shared" si="170"/>
        <v>1</v>
      </c>
      <c r="AQ550">
        <f t="shared" si="171"/>
        <v>1</v>
      </c>
      <c r="AR550">
        <f t="shared" si="172"/>
        <v>1</v>
      </c>
      <c r="AS550">
        <f t="shared" si="173"/>
        <v>1</v>
      </c>
      <c r="AT550">
        <f t="shared" si="174"/>
        <v>0</v>
      </c>
      <c r="AU550">
        <f t="shared" si="175"/>
        <v>0</v>
      </c>
      <c r="AV550">
        <f t="shared" si="176"/>
        <v>1</v>
      </c>
      <c r="AW550">
        <f t="shared" si="177"/>
        <v>1</v>
      </c>
      <c r="AX550">
        <f t="shared" si="178"/>
        <v>0</v>
      </c>
      <c r="AY550">
        <f t="shared" si="179"/>
        <v>6</v>
      </c>
    </row>
    <row r="551" spans="1:51" x14ac:dyDescent="0.3">
      <c r="A551" s="1" t="s">
        <v>545</v>
      </c>
      <c r="B551" s="2">
        <v>5721418</v>
      </c>
      <c r="C551" s="3" t="s">
        <v>5337</v>
      </c>
      <c r="D551" s="5">
        <v>11.32</v>
      </c>
      <c r="E551" s="5">
        <v>327.88096999999999</v>
      </c>
      <c r="F551" s="3" t="s">
        <v>4480</v>
      </c>
      <c r="G551" s="3" t="s">
        <v>4491</v>
      </c>
      <c r="H551" s="3" t="s">
        <v>4492</v>
      </c>
      <c r="I551" s="3" t="s">
        <v>4493</v>
      </c>
      <c r="J551" s="3"/>
      <c r="K551" s="6">
        <v>25598.688999999998</v>
      </c>
      <c r="L551" s="6">
        <v>25485.332999999999</v>
      </c>
      <c r="M551" s="6" t="s">
        <v>4474</v>
      </c>
      <c r="N551" s="6" t="s">
        <v>4474</v>
      </c>
      <c r="O551" s="6">
        <v>22388.888999999999</v>
      </c>
      <c r="P551" s="6">
        <v>22192.857</v>
      </c>
      <c r="Q551" s="6">
        <v>18323.816999999999</v>
      </c>
      <c r="R551" s="6">
        <v>15192.767</v>
      </c>
      <c r="S551" s="6">
        <v>22711.304</v>
      </c>
      <c r="T551" s="6">
        <v>30226.114000000001</v>
      </c>
      <c r="U551" s="6">
        <v>231564.739</v>
      </c>
      <c r="V551" s="6">
        <v>231564.739</v>
      </c>
      <c r="W551" s="6">
        <v>612766.375</v>
      </c>
      <c r="X551" s="6">
        <v>612766.375</v>
      </c>
      <c r="Y551" s="6">
        <v>7113.0379999999996</v>
      </c>
      <c r="Z551" s="6">
        <v>7113.0379999999996</v>
      </c>
      <c r="AA551" s="6">
        <v>2252</v>
      </c>
      <c r="AB551" s="6">
        <v>2252</v>
      </c>
      <c r="AC551" s="6">
        <v>28964750</v>
      </c>
      <c r="AD551" s="6">
        <v>28964750</v>
      </c>
      <c r="AF551">
        <f t="shared" si="160"/>
        <v>2.9903430977262745E-2</v>
      </c>
      <c r="AG551">
        <f t="shared" si="161"/>
        <v>2.4793734806352583E-2</v>
      </c>
      <c r="AH551">
        <f t="shared" si="162"/>
        <v>0.37790053182993272</v>
      </c>
      <c r="AI551">
        <f t="shared" si="163"/>
        <v>0.37790053182993272</v>
      </c>
      <c r="AJ551">
        <f t="shared" si="164"/>
        <v>3.1585426287744225</v>
      </c>
      <c r="AK551">
        <f t="shared" si="165"/>
        <v>3.1585426287744225</v>
      </c>
      <c r="AL551">
        <f t="shared" si="166"/>
        <v>0.87461076619978473</v>
      </c>
      <c r="AM551">
        <f t="shared" si="167"/>
        <v>0.87080898648646266</v>
      </c>
      <c r="AN551">
        <f t="shared" si="168"/>
        <v>4.1775609831724202E-2</v>
      </c>
      <c r="AO551">
        <f t="shared" si="169"/>
        <v>4.1590619263336695E-2</v>
      </c>
      <c r="AP551">
        <f t="shared" si="170"/>
        <v>1</v>
      </c>
      <c r="AQ551">
        <f t="shared" si="171"/>
        <v>1</v>
      </c>
      <c r="AR551">
        <f t="shared" si="172"/>
        <v>1</v>
      </c>
      <c r="AS551">
        <f t="shared" si="173"/>
        <v>1</v>
      </c>
      <c r="AT551">
        <f t="shared" si="174"/>
        <v>0</v>
      </c>
      <c r="AU551">
        <f t="shared" si="175"/>
        <v>0</v>
      </c>
      <c r="AV551">
        <f t="shared" si="176"/>
        <v>1</v>
      </c>
      <c r="AW551">
        <f t="shared" si="177"/>
        <v>1</v>
      </c>
      <c r="AX551">
        <f t="shared" si="178"/>
        <v>0</v>
      </c>
      <c r="AY551">
        <f t="shared" si="179"/>
        <v>6</v>
      </c>
    </row>
    <row r="552" spans="1:51" x14ac:dyDescent="0.3">
      <c r="A552" s="1" t="s">
        <v>546</v>
      </c>
      <c r="B552" s="2">
        <v>5721527</v>
      </c>
      <c r="C552" s="3" t="s">
        <v>5337</v>
      </c>
      <c r="D552" s="7">
        <v>10.06</v>
      </c>
      <c r="E552" s="5">
        <v>385.43087248</v>
      </c>
      <c r="F552" s="3" t="s">
        <v>4480</v>
      </c>
      <c r="G552" s="3" t="s">
        <v>4491</v>
      </c>
      <c r="H552" s="3" t="s">
        <v>4492</v>
      </c>
      <c r="I552" s="3" t="s">
        <v>4493</v>
      </c>
      <c r="J552" s="3" t="s">
        <v>4553</v>
      </c>
      <c r="K552" s="6">
        <v>29506.508000000002</v>
      </c>
      <c r="L552" s="6">
        <v>29382.44</v>
      </c>
      <c r="M552" s="6" t="s">
        <v>4474</v>
      </c>
      <c r="N552" s="6" t="s">
        <v>4474</v>
      </c>
      <c r="O552" s="6">
        <v>25592.483</v>
      </c>
      <c r="P552" s="6">
        <v>25417.605</v>
      </c>
      <c r="Q552" s="6">
        <v>12116.985000000001</v>
      </c>
      <c r="R552" s="6">
        <v>5070.0990000000002</v>
      </c>
      <c r="S552" s="6">
        <v>34553.432000000001</v>
      </c>
      <c r="T552" s="6">
        <v>48911.506000000001</v>
      </c>
      <c r="U552" s="6">
        <v>247490.46299999999</v>
      </c>
      <c r="V552" s="6">
        <v>247490.46299999999</v>
      </c>
      <c r="W552" s="6">
        <v>718250.51699999999</v>
      </c>
      <c r="X552" s="6">
        <v>718250.51699999999</v>
      </c>
      <c r="Y552" s="6">
        <v>8947.8700000000008</v>
      </c>
      <c r="Z552" s="6">
        <v>8947.8700000000008</v>
      </c>
      <c r="AA552" s="6">
        <v>16968</v>
      </c>
      <c r="AB552" s="6">
        <v>16968</v>
      </c>
      <c r="AC552" s="6">
        <v>38313208</v>
      </c>
      <c r="AD552" s="6">
        <v>38313208</v>
      </c>
      <c r="AF552">
        <f t="shared" si="160"/>
        <v>1.6870137526124467E-2</v>
      </c>
      <c r="AG552">
        <f t="shared" si="161"/>
        <v>7.058956283354823E-3</v>
      </c>
      <c r="AH552">
        <f t="shared" si="162"/>
        <v>0.34457401302504037</v>
      </c>
      <c r="AI552">
        <f t="shared" si="163"/>
        <v>0.34457401302504037</v>
      </c>
      <c r="AJ552">
        <f t="shared" si="164"/>
        <v>0.52733793022159359</v>
      </c>
      <c r="AK552">
        <f t="shared" si="165"/>
        <v>0.52733793022159359</v>
      </c>
      <c r="AL552">
        <f t="shared" si="166"/>
        <v>0.86735045028032454</v>
      </c>
      <c r="AM552">
        <f t="shared" si="167"/>
        <v>0.86506107048972114</v>
      </c>
      <c r="AN552">
        <f t="shared" si="168"/>
        <v>4.1081081463391414E-2</v>
      </c>
      <c r="AO552">
        <f t="shared" si="169"/>
        <v>4.090834507537152E-2</v>
      </c>
      <c r="AP552">
        <f t="shared" si="170"/>
        <v>1</v>
      </c>
      <c r="AQ552">
        <f t="shared" si="171"/>
        <v>1</v>
      </c>
      <c r="AR552">
        <f t="shared" si="172"/>
        <v>1</v>
      </c>
      <c r="AS552">
        <f t="shared" si="173"/>
        <v>1</v>
      </c>
      <c r="AT552">
        <f t="shared" si="174"/>
        <v>0</v>
      </c>
      <c r="AU552">
        <f t="shared" si="175"/>
        <v>0</v>
      </c>
      <c r="AV552">
        <f t="shared" si="176"/>
        <v>1</v>
      </c>
      <c r="AW552">
        <f t="shared" si="177"/>
        <v>1</v>
      </c>
      <c r="AX552">
        <f t="shared" si="178"/>
        <v>0</v>
      </c>
      <c r="AY552">
        <f t="shared" si="179"/>
        <v>6</v>
      </c>
    </row>
    <row r="553" spans="1:51" x14ac:dyDescent="0.3">
      <c r="A553" s="1" t="s">
        <v>547</v>
      </c>
      <c r="B553" s="2">
        <v>5721534</v>
      </c>
      <c r="C553" s="3" t="s">
        <v>5337</v>
      </c>
      <c r="D553" s="7">
        <v>11.78</v>
      </c>
      <c r="E553" s="5">
        <v>152.5466414</v>
      </c>
      <c r="F553" s="3" t="s">
        <v>4480</v>
      </c>
      <c r="G553" s="3" t="s">
        <v>4491</v>
      </c>
      <c r="H553" s="3" t="s">
        <v>4492</v>
      </c>
      <c r="I553" s="3" t="s">
        <v>4493</v>
      </c>
      <c r="J553" s="3"/>
      <c r="K553" s="6">
        <v>10640.844999999999</v>
      </c>
      <c r="L553" s="6">
        <v>10617.736999999999</v>
      </c>
      <c r="M553" s="6" t="s">
        <v>4474</v>
      </c>
      <c r="N553" s="6" t="s">
        <v>4474</v>
      </c>
      <c r="O553" s="6">
        <v>8863.9390000000003</v>
      </c>
      <c r="P553" s="6">
        <v>8902.1319999999996</v>
      </c>
      <c r="Q553" s="6">
        <v>6353.0140000000001</v>
      </c>
      <c r="R553" s="6">
        <v>4486.1980000000003</v>
      </c>
      <c r="S553" s="6">
        <v>13703.550999999999</v>
      </c>
      <c r="T553" s="6">
        <v>13742.344999999999</v>
      </c>
      <c r="U553" s="6">
        <v>82391.262000000002</v>
      </c>
      <c r="V553" s="6">
        <v>82391.262000000002</v>
      </c>
      <c r="W553" s="6">
        <v>261122.68100000001</v>
      </c>
      <c r="X553" s="6">
        <v>261122.68100000001</v>
      </c>
      <c r="Y553" s="6">
        <v>2538.1759999999999</v>
      </c>
      <c r="Z553" s="6">
        <v>2538.1759999999999</v>
      </c>
      <c r="AA553" s="6">
        <v>9927</v>
      </c>
      <c r="AB553" s="6">
        <v>9927</v>
      </c>
      <c r="AC553" s="6">
        <v>12949630</v>
      </c>
      <c r="AD553" s="6">
        <v>12949630</v>
      </c>
      <c r="AF553">
        <f t="shared" si="160"/>
        <v>2.4329613864526766E-2</v>
      </c>
      <c r="AG553">
        <f t="shared" si="161"/>
        <v>1.7180422561608122E-2</v>
      </c>
      <c r="AH553">
        <f t="shared" si="162"/>
        <v>0.31552702233476226</v>
      </c>
      <c r="AI553">
        <f t="shared" si="163"/>
        <v>0.31552702233476226</v>
      </c>
      <c r="AJ553">
        <f t="shared" si="164"/>
        <v>0.25568409388536312</v>
      </c>
      <c r="AK553">
        <f t="shared" si="165"/>
        <v>0.25568409388536312</v>
      </c>
      <c r="AL553">
        <f t="shared" si="166"/>
        <v>0.83301081821979372</v>
      </c>
      <c r="AM553">
        <f t="shared" si="167"/>
        <v>0.83842084240737935</v>
      </c>
      <c r="AN553">
        <f t="shared" si="168"/>
        <v>4.0750366683007515E-2</v>
      </c>
      <c r="AO553">
        <f t="shared" si="169"/>
        <v>4.0661871880826768E-2</v>
      </c>
      <c r="AP553">
        <f t="shared" si="170"/>
        <v>1</v>
      </c>
      <c r="AQ553">
        <f t="shared" si="171"/>
        <v>1</v>
      </c>
      <c r="AR553">
        <f t="shared" si="172"/>
        <v>1</v>
      </c>
      <c r="AS553">
        <f t="shared" si="173"/>
        <v>1</v>
      </c>
      <c r="AT553">
        <f t="shared" si="174"/>
        <v>0</v>
      </c>
      <c r="AU553">
        <f t="shared" si="175"/>
        <v>0</v>
      </c>
      <c r="AV553">
        <f t="shared" si="176"/>
        <v>0</v>
      </c>
      <c r="AW553">
        <f t="shared" si="177"/>
        <v>1</v>
      </c>
      <c r="AX553">
        <f t="shared" si="178"/>
        <v>0</v>
      </c>
      <c r="AY553">
        <f t="shared" si="179"/>
        <v>5</v>
      </c>
    </row>
    <row r="554" spans="1:51" x14ac:dyDescent="0.3">
      <c r="A554" s="1" t="s">
        <v>548</v>
      </c>
      <c r="B554" s="2">
        <v>5721546</v>
      </c>
      <c r="C554" s="3" t="s">
        <v>5337</v>
      </c>
      <c r="D554" s="5">
        <v>9.82</v>
      </c>
      <c r="E554" s="5">
        <v>217.55927184000001</v>
      </c>
      <c r="F554" s="3" t="s">
        <v>4480</v>
      </c>
      <c r="G554" s="3" t="s">
        <v>4491</v>
      </c>
      <c r="H554" s="3" t="s">
        <v>4492</v>
      </c>
      <c r="I554" s="3" t="s">
        <v>4493</v>
      </c>
      <c r="J554" s="3" t="s">
        <v>4553</v>
      </c>
      <c r="K554" s="6">
        <v>17621.911</v>
      </c>
      <c r="L554" s="6">
        <v>17793.252</v>
      </c>
      <c r="M554" s="6" t="s">
        <v>4474</v>
      </c>
      <c r="N554" s="6" t="s">
        <v>4474</v>
      </c>
      <c r="O554" s="6">
        <v>15561.321</v>
      </c>
      <c r="P554" s="6">
        <v>15652.544</v>
      </c>
      <c r="Q554" s="6">
        <v>9854.1970000000001</v>
      </c>
      <c r="R554" s="6">
        <v>7537.174</v>
      </c>
      <c r="S554" s="6">
        <v>27142.133000000002</v>
      </c>
      <c r="T554" s="6">
        <v>31432.388999999999</v>
      </c>
      <c r="U554" s="6">
        <v>78600</v>
      </c>
      <c r="V554" s="6">
        <v>78600</v>
      </c>
      <c r="W554" s="6">
        <v>387391.23499999999</v>
      </c>
      <c r="X554" s="6">
        <v>387391.23499999999</v>
      </c>
      <c r="Y554" s="6">
        <v>6402.3760000000002</v>
      </c>
      <c r="Z554" s="6">
        <v>6402.3760000000002</v>
      </c>
      <c r="AA554" s="6">
        <v>50698</v>
      </c>
      <c r="AB554" s="6">
        <v>50698</v>
      </c>
      <c r="AC554" s="6">
        <v>22154712</v>
      </c>
      <c r="AD554" s="6">
        <v>22154712</v>
      </c>
      <c r="AF554">
        <f t="shared" si="160"/>
        <v>2.5437325653483101E-2</v>
      </c>
      <c r="AG554">
        <f t="shared" si="161"/>
        <v>1.9456232663601695E-2</v>
      </c>
      <c r="AH554">
        <f t="shared" si="162"/>
        <v>0.20289565921645078</v>
      </c>
      <c r="AI554">
        <f t="shared" si="163"/>
        <v>0.20289565921645078</v>
      </c>
      <c r="AJ554">
        <f t="shared" si="164"/>
        <v>0.12628458716320171</v>
      </c>
      <c r="AK554">
        <f t="shared" si="165"/>
        <v>0.12628458716320171</v>
      </c>
      <c r="AL554">
        <f t="shared" si="166"/>
        <v>0.88306659816860955</v>
      </c>
      <c r="AM554">
        <f t="shared" si="167"/>
        <v>0.87968989592234181</v>
      </c>
      <c r="AN554">
        <f t="shared" si="168"/>
        <v>4.5488667290058848E-2</v>
      </c>
      <c r="AO554">
        <f t="shared" si="169"/>
        <v>4.5930961757562741E-2</v>
      </c>
      <c r="AP554">
        <f t="shared" si="170"/>
        <v>1</v>
      </c>
      <c r="AQ554">
        <f t="shared" si="171"/>
        <v>1</v>
      </c>
      <c r="AR554">
        <f t="shared" si="172"/>
        <v>1</v>
      </c>
      <c r="AS554">
        <f t="shared" si="173"/>
        <v>1</v>
      </c>
      <c r="AT554">
        <f t="shared" si="174"/>
        <v>0</v>
      </c>
      <c r="AU554">
        <f t="shared" si="175"/>
        <v>0</v>
      </c>
      <c r="AV554">
        <f t="shared" si="176"/>
        <v>1</v>
      </c>
      <c r="AW554">
        <f t="shared" si="177"/>
        <v>0</v>
      </c>
      <c r="AX554">
        <f t="shared" si="178"/>
        <v>0</v>
      </c>
      <c r="AY554">
        <f t="shared" si="179"/>
        <v>5</v>
      </c>
    </row>
    <row r="555" spans="1:51" x14ac:dyDescent="0.3">
      <c r="A555" s="1" t="s">
        <v>549</v>
      </c>
      <c r="B555" s="2">
        <v>5721549</v>
      </c>
      <c r="C555" s="3" t="s">
        <v>5337</v>
      </c>
      <c r="D555" s="5">
        <v>10.88</v>
      </c>
      <c r="E555" s="5">
        <v>723.16369087999999</v>
      </c>
      <c r="F555" s="3" t="s">
        <v>4480</v>
      </c>
      <c r="G555" s="3" t="s">
        <v>4491</v>
      </c>
      <c r="H555" s="3" t="s">
        <v>4492</v>
      </c>
      <c r="I555" s="3" t="s">
        <v>4493</v>
      </c>
      <c r="J555" s="3"/>
      <c r="K555" s="6">
        <v>58867.716999999997</v>
      </c>
      <c r="L555" s="6">
        <v>59086.631999999998</v>
      </c>
      <c r="M555" s="6" t="s">
        <v>4474</v>
      </c>
      <c r="N555" s="6" t="s">
        <v>4474</v>
      </c>
      <c r="O555" s="6">
        <v>52070.788999999997</v>
      </c>
      <c r="P555" s="6">
        <v>52055.472999999998</v>
      </c>
      <c r="Q555" s="6">
        <v>38372.616000000002</v>
      </c>
      <c r="R555" s="6">
        <v>31583.837</v>
      </c>
      <c r="S555" s="6">
        <v>81204.054999999993</v>
      </c>
      <c r="T555" s="6">
        <v>96668.603000000003</v>
      </c>
      <c r="U555" s="6">
        <v>356152.66899999999</v>
      </c>
      <c r="V555" s="6">
        <v>356152.66899999999</v>
      </c>
      <c r="W555" s="6">
        <v>1332973.182</v>
      </c>
      <c r="X555" s="6">
        <v>1332973.182</v>
      </c>
      <c r="Y555" s="6">
        <v>15450.933999999999</v>
      </c>
      <c r="Z555" s="6">
        <v>15450.933999999999</v>
      </c>
      <c r="AA555" s="6">
        <v>144726</v>
      </c>
      <c r="AB555" s="6">
        <v>144726</v>
      </c>
      <c r="AC555" s="6">
        <v>66467251</v>
      </c>
      <c r="AD555" s="6">
        <v>66467251</v>
      </c>
      <c r="AF555">
        <f t="shared" si="160"/>
        <v>2.8787237821563314E-2</v>
      </c>
      <c r="AG555">
        <f t="shared" si="161"/>
        <v>2.3694277894332011E-2</v>
      </c>
      <c r="AH555">
        <f t="shared" si="162"/>
        <v>0.26718667247725619</v>
      </c>
      <c r="AI555">
        <f t="shared" si="163"/>
        <v>0.26718667247725619</v>
      </c>
      <c r="AJ555">
        <f t="shared" si="164"/>
        <v>0.10675990492378701</v>
      </c>
      <c r="AK555">
        <f t="shared" si="165"/>
        <v>0.10675990492378701</v>
      </c>
      <c r="AL555">
        <f t="shared" si="166"/>
        <v>0.88453895706538099</v>
      </c>
      <c r="AM555">
        <f t="shared" si="167"/>
        <v>0.8810025421655443</v>
      </c>
      <c r="AN555">
        <f t="shared" si="168"/>
        <v>4.4162716695976253E-2</v>
      </c>
      <c r="AO555">
        <f t="shared" si="169"/>
        <v>4.4326947306881373E-2</v>
      </c>
      <c r="AP555">
        <f t="shared" si="170"/>
        <v>1</v>
      </c>
      <c r="AQ555">
        <f t="shared" si="171"/>
        <v>1</v>
      </c>
      <c r="AR555">
        <f t="shared" si="172"/>
        <v>1</v>
      </c>
      <c r="AS555">
        <f t="shared" si="173"/>
        <v>1</v>
      </c>
      <c r="AT555">
        <f t="shared" si="174"/>
        <v>0</v>
      </c>
      <c r="AU555">
        <f t="shared" si="175"/>
        <v>0</v>
      </c>
      <c r="AV555">
        <f t="shared" si="176"/>
        <v>1</v>
      </c>
      <c r="AW555">
        <f t="shared" si="177"/>
        <v>0</v>
      </c>
      <c r="AX555">
        <f t="shared" si="178"/>
        <v>0</v>
      </c>
      <c r="AY555">
        <f t="shared" si="179"/>
        <v>5</v>
      </c>
    </row>
    <row r="556" spans="1:51" x14ac:dyDescent="0.3">
      <c r="A556" s="1" t="s">
        <v>550</v>
      </c>
      <c r="B556" s="2">
        <v>5721422</v>
      </c>
      <c r="C556" s="3" t="s">
        <v>5337</v>
      </c>
      <c r="D556" s="5">
        <v>11.59</v>
      </c>
      <c r="E556" s="5">
        <v>832.55162102999998</v>
      </c>
      <c r="F556" s="3" t="s">
        <v>4480</v>
      </c>
      <c r="G556" s="3" t="s">
        <v>4491</v>
      </c>
      <c r="H556" s="3" t="s">
        <v>4492</v>
      </c>
      <c r="I556" s="3" t="s">
        <v>4493</v>
      </c>
      <c r="J556" s="3"/>
      <c r="K556" s="6">
        <v>65826.989000000001</v>
      </c>
      <c r="L556" s="6">
        <v>65473.523000000001</v>
      </c>
      <c r="M556" s="6" t="s">
        <v>4474</v>
      </c>
      <c r="N556" s="6" t="s">
        <v>4474</v>
      </c>
      <c r="O556" s="6">
        <v>57595.025000000001</v>
      </c>
      <c r="P556" s="6">
        <v>57462.667999999998</v>
      </c>
      <c r="Q556" s="6">
        <v>42513.788</v>
      </c>
      <c r="R556" s="6">
        <v>34426.781999999999</v>
      </c>
      <c r="S556" s="6">
        <v>42522.235999999997</v>
      </c>
      <c r="T556" s="6">
        <v>65633.184999999998</v>
      </c>
      <c r="U556" s="6">
        <v>449374.66899999999</v>
      </c>
      <c r="V556" s="6">
        <v>449374.66899999999</v>
      </c>
      <c r="W556" s="6">
        <v>1474992.0730000001</v>
      </c>
      <c r="X556" s="6">
        <v>1474992.0730000001</v>
      </c>
      <c r="Y556" s="6">
        <v>17429.338</v>
      </c>
      <c r="Z556" s="6">
        <v>17429.338</v>
      </c>
      <c r="AA556" s="6">
        <v>77208</v>
      </c>
      <c r="AB556" s="6">
        <v>77208</v>
      </c>
      <c r="AC556" s="6">
        <v>71833617</v>
      </c>
      <c r="AD556" s="6">
        <v>71833617</v>
      </c>
      <c r="AF556">
        <f t="shared" si="160"/>
        <v>2.8823062020618736E-2</v>
      </c>
      <c r="AG556">
        <f t="shared" si="161"/>
        <v>2.3340316622840588E-2</v>
      </c>
      <c r="AH556">
        <f t="shared" si="162"/>
        <v>0.30466242987056374</v>
      </c>
      <c r="AI556">
        <f t="shared" si="163"/>
        <v>0.30466242987056374</v>
      </c>
      <c r="AJ556">
        <f t="shared" si="164"/>
        <v>0.22574523365454358</v>
      </c>
      <c r="AK556">
        <f t="shared" si="165"/>
        <v>0.22574523365454358</v>
      </c>
      <c r="AL556">
        <f t="shared" si="166"/>
        <v>0.87494545740197838</v>
      </c>
      <c r="AM556">
        <f t="shared" si="167"/>
        <v>0.87764741176368344</v>
      </c>
      <c r="AN556">
        <f t="shared" si="168"/>
        <v>4.4628706963905154E-2</v>
      </c>
      <c r="AO556">
        <f t="shared" si="169"/>
        <v>4.4389067709925241E-2</v>
      </c>
      <c r="AP556">
        <f t="shared" si="170"/>
        <v>1</v>
      </c>
      <c r="AQ556">
        <f t="shared" si="171"/>
        <v>1</v>
      </c>
      <c r="AR556">
        <f t="shared" si="172"/>
        <v>1</v>
      </c>
      <c r="AS556">
        <f t="shared" si="173"/>
        <v>1</v>
      </c>
      <c r="AT556">
        <f t="shared" si="174"/>
        <v>0</v>
      </c>
      <c r="AU556">
        <f t="shared" si="175"/>
        <v>0</v>
      </c>
      <c r="AV556">
        <f t="shared" si="176"/>
        <v>0</v>
      </c>
      <c r="AW556">
        <f t="shared" si="177"/>
        <v>1</v>
      </c>
      <c r="AX556">
        <f t="shared" si="178"/>
        <v>0</v>
      </c>
      <c r="AY556">
        <f t="shared" si="179"/>
        <v>5</v>
      </c>
    </row>
    <row r="557" spans="1:51" x14ac:dyDescent="0.3">
      <c r="A557" s="1" t="s">
        <v>551</v>
      </c>
      <c r="B557" s="2">
        <v>5721296</v>
      </c>
      <c r="C557" s="3" t="s">
        <v>5337</v>
      </c>
      <c r="D557" s="5">
        <v>10.16</v>
      </c>
      <c r="E557" s="5">
        <v>245.02978680000001</v>
      </c>
      <c r="F557" s="3" t="s">
        <v>4480</v>
      </c>
      <c r="G557" s="3" t="s">
        <v>4491</v>
      </c>
      <c r="H557" s="3" t="s">
        <v>4492</v>
      </c>
      <c r="I557" s="3" t="s">
        <v>4493</v>
      </c>
      <c r="J557" s="3" t="s">
        <v>4494</v>
      </c>
      <c r="K557" s="6">
        <v>19960.902999999998</v>
      </c>
      <c r="L557" s="6">
        <v>19804.990000000002</v>
      </c>
      <c r="M557" s="6" t="s">
        <v>4474</v>
      </c>
      <c r="N557" s="6" t="s">
        <v>4474</v>
      </c>
      <c r="O557" s="6">
        <v>16840.508999999998</v>
      </c>
      <c r="P557" s="6">
        <v>16796.397000000001</v>
      </c>
      <c r="Q557" s="6">
        <v>10753.062</v>
      </c>
      <c r="R557" s="6">
        <v>8860.5640000000003</v>
      </c>
      <c r="S557" s="6">
        <v>16116.29</v>
      </c>
      <c r="T557" s="6">
        <v>6979.2529999999997</v>
      </c>
      <c r="U557" s="6">
        <v>179089.31</v>
      </c>
      <c r="V557" s="6">
        <v>179089.31</v>
      </c>
      <c r="W557" s="6">
        <v>476108.91</v>
      </c>
      <c r="X557" s="6">
        <v>476108.91</v>
      </c>
      <c r="Y557" s="6">
        <v>5099.0370000000003</v>
      </c>
      <c r="Z557" s="6">
        <v>5099.0370000000003</v>
      </c>
      <c r="AA557" s="6">
        <v>6466</v>
      </c>
      <c r="AB557" s="6">
        <v>6466</v>
      </c>
      <c r="AC557" s="6">
        <v>24117105</v>
      </c>
      <c r="AD557" s="6">
        <v>24117105</v>
      </c>
      <c r="AF557">
        <f t="shared" si="160"/>
        <v>2.2585298813248424E-2</v>
      </c>
      <c r="AG557">
        <f t="shared" si="161"/>
        <v>1.8610372152035551E-2</v>
      </c>
      <c r="AH557">
        <f t="shared" si="162"/>
        <v>0.37615198169679287</v>
      </c>
      <c r="AI557">
        <f t="shared" si="163"/>
        <v>0.37615198169679287</v>
      </c>
      <c r="AJ557">
        <f t="shared" si="164"/>
        <v>0.7885921744509744</v>
      </c>
      <c r="AK557">
        <f t="shared" si="165"/>
        <v>0.7885921744509744</v>
      </c>
      <c r="AL557">
        <f t="shared" si="166"/>
        <v>0.84367470750196016</v>
      </c>
      <c r="AM557">
        <f t="shared" si="167"/>
        <v>0.84808914319068074</v>
      </c>
      <c r="AN557">
        <f t="shared" si="168"/>
        <v>4.1925077604617819E-2</v>
      </c>
      <c r="AO557">
        <f t="shared" si="169"/>
        <v>4.1597604212027878E-2</v>
      </c>
      <c r="AP557">
        <f t="shared" si="170"/>
        <v>1</v>
      </c>
      <c r="AQ557">
        <f t="shared" si="171"/>
        <v>1</v>
      </c>
      <c r="AR557">
        <f t="shared" si="172"/>
        <v>1</v>
      </c>
      <c r="AS557">
        <f t="shared" si="173"/>
        <v>1</v>
      </c>
      <c r="AT557">
        <f t="shared" si="174"/>
        <v>0</v>
      </c>
      <c r="AU557">
        <f t="shared" si="175"/>
        <v>0</v>
      </c>
      <c r="AV557">
        <f t="shared" si="176"/>
        <v>0</v>
      </c>
      <c r="AW557">
        <f t="shared" si="177"/>
        <v>1</v>
      </c>
      <c r="AX557">
        <f t="shared" si="178"/>
        <v>0</v>
      </c>
      <c r="AY557">
        <f t="shared" si="179"/>
        <v>5</v>
      </c>
    </row>
    <row r="558" spans="1:51" x14ac:dyDescent="0.3">
      <c r="A558" s="1" t="s">
        <v>552</v>
      </c>
      <c r="B558" s="2">
        <v>5731613</v>
      </c>
      <c r="C558" s="3" t="s">
        <v>5337</v>
      </c>
      <c r="D558" s="7">
        <v>9.11</v>
      </c>
      <c r="E558" s="5">
        <v>749.33588042999997</v>
      </c>
      <c r="F558" s="3" t="s">
        <v>4480</v>
      </c>
      <c r="G558" s="3" t="s">
        <v>4491</v>
      </c>
      <c r="H558" s="3" t="s">
        <v>4492</v>
      </c>
      <c r="I558" s="3" t="s">
        <v>4493</v>
      </c>
      <c r="J558" s="3"/>
      <c r="K558" s="6" t="s">
        <v>4474</v>
      </c>
      <c r="L558" s="6" t="s">
        <v>4474</v>
      </c>
      <c r="M558" s="6" t="s">
        <v>4474</v>
      </c>
      <c r="N558" s="6" t="s">
        <v>4474</v>
      </c>
      <c r="O558" s="6" t="s">
        <v>4474</v>
      </c>
      <c r="P558" s="6" t="s">
        <v>4474</v>
      </c>
      <c r="Q558" s="6" t="s">
        <v>4474</v>
      </c>
      <c r="R558" s="6" t="s">
        <v>4474</v>
      </c>
      <c r="S558" s="6" t="s">
        <v>4474</v>
      </c>
      <c r="T558" s="6" t="s">
        <v>4474</v>
      </c>
      <c r="U558" s="6" t="s">
        <v>4474</v>
      </c>
      <c r="V558" s="6" t="s">
        <v>4474</v>
      </c>
      <c r="W558" s="6" t="s">
        <v>4474</v>
      </c>
      <c r="X558" s="6" t="s">
        <v>4474</v>
      </c>
      <c r="Y558" s="6" t="s">
        <v>4474</v>
      </c>
      <c r="Z558" s="6" t="s">
        <v>4474</v>
      </c>
      <c r="AA558" s="6" t="s">
        <v>4474</v>
      </c>
      <c r="AB558" s="6" t="s">
        <v>4474</v>
      </c>
      <c r="AC558" s="6" t="s">
        <v>4474</v>
      </c>
      <c r="AD558" s="6" t="s">
        <v>4474</v>
      </c>
      <c r="AF558" t="e">
        <f t="shared" si="160"/>
        <v>#VALUE!</v>
      </c>
      <c r="AG558" t="e">
        <f t="shared" si="161"/>
        <v>#VALUE!</v>
      </c>
      <c r="AH558" t="e">
        <f t="shared" si="162"/>
        <v>#VALUE!</v>
      </c>
      <c r="AI558" t="e">
        <f t="shared" si="163"/>
        <v>#VALUE!</v>
      </c>
      <c r="AJ558" t="e">
        <f t="shared" si="164"/>
        <v>#VALUE!</v>
      </c>
      <c r="AK558" t="e">
        <f t="shared" si="165"/>
        <v>#VALUE!</v>
      </c>
      <c r="AL558" t="e">
        <f t="shared" si="166"/>
        <v>#VALUE!</v>
      </c>
      <c r="AM558" t="e">
        <f t="shared" si="167"/>
        <v>#VALUE!</v>
      </c>
      <c r="AN558" t="e">
        <f t="shared" si="168"/>
        <v>#VALUE!</v>
      </c>
      <c r="AO558" t="e">
        <f t="shared" si="169"/>
        <v>#VALUE!</v>
      </c>
      <c r="AP558">
        <f t="shared" si="170"/>
        <v>0</v>
      </c>
      <c r="AQ558">
        <f t="shared" si="171"/>
        <v>0</v>
      </c>
      <c r="AR558">
        <f t="shared" si="172"/>
        <v>0</v>
      </c>
      <c r="AS558">
        <f t="shared" si="173"/>
        <v>0</v>
      </c>
      <c r="AT558">
        <f t="shared" si="174"/>
        <v>0</v>
      </c>
      <c r="AU558">
        <f t="shared" si="175"/>
        <v>0</v>
      </c>
      <c r="AV558">
        <f t="shared" si="176"/>
        <v>0</v>
      </c>
      <c r="AW558">
        <f t="shared" si="177"/>
        <v>0</v>
      </c>
      <c r="AX558">
        <f t="shared" si="178"/>
        <v>0</v>
      </c>
      <c r="AY558">
        <f t="shared" si="179"/>
        <v>0</v>
      </c>
    </row>
    <row r="559" spans="1:51" x14ac:dyDescent="0.3">
      <c r="A559" s="1" t="s">
        <v>553</v>
      </c>
      <c r="B559" s="2">
        <v>14263710</v>
      </c>
      <c r="C559" s="3" t="s">
        <v>5337</v>
      </c>
      <c r="D559" s="5">
        <v>21.41</v>
      </c>
      <c r="E559" s="5">
        <v>1587.95634169</v>
      </c>
      <c r="F559" s="3" t="s">
        <v>4480</v>
      </c>
      <c r="G559" s="3" t="s">
        <v>4491</v>
      </c>
      <c r="H559" s="3" t="s">
        <v>4492</v>
      </c>
      <c r="I559" s="3" t="s">
        <v>4493</v>
      </c>
      <c r="J559" s="3"/>
      <c r="K559" s="6" t="s">
        <v>4474</v>
      </c>
      <c r="L559" s="6" t="s">
        <v>4474</v>
      </c>
      <c r="M559" s="6" t="s">
        <v>4474</v>
      </c>
      <c r="N559" s="6" t="s">
        <v>4474</v>
      </c>
      <c r="O559" s="6" t="s">
        <v>4474</v>
      </c>
      <c r="P559" s="6" t="s">
        <v>4474</v>
      </c>
      <c r="Q559" s="6" t="s">
        <v>4474</v>
      </c>
      <c r="R559" s="6" t="s">
        <v>4474</v>
      </c>
      <c r="S559" s="6" t="s">
        <v>4474</v>
      </c>
      <c r="T559" s="6" t="s">
        <v>4474</v>
      </c>
      <c r="U559" s="6" t="s">
        <v>4474</v>
      </c>
      <c r="V559" s="6" t="s">
        <v>4474</v>
      </c>
      <c r="W559" s="6" t="s">
        <v>4474</v>
      </c>
      <c r="X559" s="6" t="s">
        <v>4474</v>
      </c>
      <c r="Y559" s="6" t="s">
        <v>4474</v>
      </c>
      <c r="Z559" s="6" t="s">
        <v>4474</v>
      </c>
      <c r="AA559" s="6" t="s">
        <v>4474</v>
      </c>
      <c r="AB559" s="6" t="s">
        <v>4474</v>
      </c>
      <c r="AC559" s="6" t="s">
        <v>4474</v>
      </c>
      <c r="AD559" s="6" t="s">
        <v>4474</v>
      </c>
      <c r="AF559" t="e">
        <f t="shared" si="160"/>
        <v>#VALUE!</v>
      </c>
      <c r="AG559" t="e">
        <f t="shared" si="161"/>
        <v>#VALUE!</v>
      </c>
      <c r="AH559" t="e">
        <f t="shared" si="162"/>
        <v>#VALUE!</v>
      </c>
      <c r="AI559" t="e">
        <f t="shared" si="163"/>
        <v>#VALUE!</v>
      </c>
      <c r="AJ559" t="e">
        <f t="shared" si="164"/>
        <v>#VALUE!</v>
      </c>
      <c r="AK559" t="e">
        <f t="shared" si="165"/>
        <v>#VALUE!</v>
      </c>
      <c r="AL559" t="e">
        <f t="shared" si="166"/>
        <v>#VALUE!</v>
      </c>
      <c r="AM559" t="e">
        <f t="shared" si="167"/>
        <v>#VALUE!</v>
      </c>
      <c r="AN559" t="e">
        <f t="shared" si="168"/>
        <v>#VALUE!</v>
      </c>
      <c r="AO559" t="e">
        <f t="shared" si="169"/>
        <v>#VALUE!</v>
      </c>
      <c r="AP559">
        <f t="shared" si="170"/>
        <v>0</v>
      </c>
      <c r="AQ559">
        <f t="shared" si="171"/>
        <v>0</v>
      </c>
      <c r="AR559">
        <f t="shared" si="172"/>
        <v>0</v>
      </c>
      <c r="AS559">
        <f t="shared" si="173"/>
        <v>0</v>
      </c>
      <c r="AT559">
        <f t="shared" si="174"/>
        <v>0</v>
      </c>
      <c r="AU559">
        <f t="shared" si="175"/>
        <v>0</v>
      </c>
      <c r="AV559">
        <f t="shared" si="176"/>
        <v>0</v>
      </c>
      <c r="AW559">
        <f t="shared" si="177"/>
        <v>0</v>
      </c>
      <c r="AX559">
        <f t="shared" si="178"/>
        <v>0</v>
      </c>
      <c r="AY559">
        <f t="shared" si="179"/>
        <v>0</v>
      </c>
    </row>
    <row r="560" spans="1:51" x14ac:dyDescent="0.3">
      <c r="A560" s="1" t="s">
        <v>554</v>
      </c>
      <c r="B560" s="2">
        <v>5736201</v>
      </c>
      <c r="C560" s="3" t="s">
        <v>5337</v>
      </c>
      <c r="D560" s="5">
        <v>36.68</v>
      </c>
      <c r="E560" s="5">
        <v>1273.53029692</v>
      </c>
      <c r="F560" s="3" t="s">
        <v>4480</v>
      </c>
      <c r="G560" s="3" t="s">
        <v>4491</v>
      </c>
      <c r="H560" s="3" t="s">
        <v>4492</v>
      </c>
      <c r="I560" s="3" t="s">
        <v>4493</v>
      </c>
      <c r="J560" s="3"/>
      <c r="K560" s="6" t="s">
        <v>4474</v>
      </c>
      <c r="L560" s="6" t="s">
        <v>4474</v>
      </c>
      <c r="M560" s="6" t="s">
        <v>4474</v>
      </c>
      <c r="N560" s="6" t="s">
        <v>4474</v>
      </c>
      <c r="O560" s="6" t="s">
        <v>4474</v>
      </c>
      <c r="P560" s="6" t="s">
        <v>4474</v>
      </c>
      <c r="Q560" s="6" t="s">
        <v>4474</v>
      </c>
      <c r="R560" s="6" t="s">
        <v>4474</v>
      </c>
      <c r="S560" s="6" t="s">
        <v>4474</v>
      </c>
      <c r="T560" s="6" t="s">
        <v>4474</v>
      </c>
      <c r="U560" s="6" t="s">
        <v>4474</v>
      </c>
      <c r="V560" s="6" t="s">
        <v>4474</v>
      </c>
      <c r="W560" s="6" t="s">
        <v>4474</v>
      </c>
      <c r="X560" s="6" t="s">
        <v>4474</v>
      </c>
      <c r="Y560" s="6" t="s">
        <v>4474</v>
      </c>
      <c r="Z560" s="6" t="s">
        <v>4474</v>
      </c>
      <c r="AA560" s="6" t="s">
        <v>4474</v>
      </c>
      <c r="AB560" s="6" t="s">
        <v>4474</v>
      </c>
      <c r="AC560" s="6" t="s">
        <v>4474</v>
      </c>
      <c r="AD560" s="6" t="s">
        <v>4474</v>
      </c>
      <c r="AF560" t="e">
        <f t="shared" si="160"/>
        <v>#VALUE!</v>
      </c>
      <c r="AG560" t="e">
        <f t="shared" si="161"/>
        <v>#VALUE!</v>
      </c>
      <c r="AH560" t="e">
        <f t="shared" si="162"/>
        <v>#VALUE!</v>
      </c>
      <c r="AI560" t="e">
        <f t="shared" si="163"/>
        <v>#VALUE!</v>
      </c>
      <c r="AJ560" t="e">
        <f t="shared" si="164"/>
        <v>#VALUE!</v>
      </c>
      <c r="AK560" t="e">
        <f t="shared" si="165"/>
        <v>#VALUE!</v>
      </c>
      <c r="AL560" t="e">
        <f t="shared" si="166"/>
        <v>#VALUE!</v>
      </c>
      <c r="AM560" t="e">
        <f t="shared" si="167"/>
        <v>#VALUE!</v>
      </c>
      <c r="AN560" t="e">
        <f t="shared" si="168"/>
        <v>#VALUE!</v>
      </c>
      <c r="AO560" t="e">
        <f t="shared" si="169"/>
        <v>#VALUE!</v>
      </c>
      <c r="AP560">
        <f t="shared" si="170"/>
        <v>0</v>
      </c>
      <c r="AQ560">
        <f t="shared" si="171"/>
        <v>0</v>
      </c>
      <c r="AR560">
        <f t="shared" si="172"/>
        <v>0</v>
      </c>
      <c r="AS560">
        <f t="shared" si="173"/>
        <v>0</v>
      </c>
      <c r="AT560">
        <f t="shared" si="174"/>
        <v>0</v>
      </c>
      <c r="AU560">
        <f t="shared" si="175"/>
        <v>0</v>
      </c>
      <c r="AV560">
        <f t="shared" si="176"/>
        <v>0</v>
      </c>
      <c r="AW560">
        <f t="shared" si="177"/>
        <v>0</v>
      </c>
      <c r="AX560">
        <f t="shared" si="178"/>
        <v>0</v>
      </c>
      <c r="AY560">
        <f t="shared" si="179"/>
        <v>0</v>
      </c>
    </row>
    <row r="561" spans="1:51" x14ac:dyDescent="0.3">
      <c r="A561" s="1" t="s">
        <v>555</v>
      </c>
      <c r="B561" s="2">
        <v>5731221</v>
      </c>
      <c r="C561" s="3" t="s">
        <v>5337</v>
      </c>
      <c r="D561" s="5">
        <v>16.07</v>
      </c>
      <c r="E561" s="5">
        <v>993.00569998000003</v>
      </c>
      <c r="F561" s="3" t="s">
        <v>4480</v>
      </c>
      <c r="G561" s="3" t="s">
        <v>4491</v>
      </c>
      <c r="H561" s="3" t="s">
        <v>4492</v>
      </c>
      <c r="I561" s="3" t="s">
        <v>4493</v>
      </c>
      <c r="J561" s="3"/>
      <c r="K561" s="6" t="s">
        <v>4474</v>
      </c>
      <c r="L561" s="6" t="s">
        <v>4474</v>
      </c>
      <c r="M561" s="6" t="s">
        <v>4474</v>
      </c>
      <c r="N561" s="6" t="s">
        <v>4474</v>
      </c>
      <c r="O561" s="6" t="s">
        <v>4474</v>
      </c>
      <c r="P561" s="6" t="s">
        <v>4474</v>
      </c>
      <c r="Q561" s="6" t="s">
        <v>4474</v>
      </c>
      <c r="R561" s="6" t="s">
        <v>4474</v>
      </c>
      <c r="S561" s="6" t="s">
        <v>4474</v>
      </c>
      <c r="T561" s="6" t="s">
        <v>4474</v>
      </c>
      <c r="U561" s="6" t="s">
        <v>4474</v>
      </c>
      <c r="V561" s="6" t="s">
        <v>4474</v>
      </c>
      <c r="W561" s="6" t="s">
        <v>4474</v>
      </c>
      <c r="X561" s="6" t="s">
        <v>4474</v>
      </c>
      <c r="Y561" s="6" t="s">
        <v>4474</v>
      </c>
      <c r="Z561" s="6" t="s">
        <v>4474</v>
      </c>
      <c r="AA561" s="6" t="s">
        <v>4474</v>
      </c>
      <c r="AB561" s="6" t="s">
        <v>4474</v>
      </c>
      <c r="AC561" s="6" t="s">
        <v>4474</v>
      </c>
      <c r="AD561" s="6" t="s">
        <v>4474</v>
      </c>
      <c r="AF561" t="e">
        <f t="shared" si="160"/>
        <v>#VALUE!</v>
      </c>
      <c r="AG561" t="e">
        <f t="shared" si="161"/>
        <v>#VALUE!</v>
      </c>
      <c r="AH561" t="e">
        <f t="shared" si="162"/>
        <v>#VALUE!</v>
      </c>
      <c r="AI561" t="e">
        <f t="shared" si="163"/>
        <v>#VALUE!</v>
      </c>
      <c r="AJ561" t="e">
        <f t="shared" si="164"/>
        <v>#VALUE!</v>
      </c>
      <c r="AK561" t="e">
        <f t="shared" si="165"/>
        <v>#VALUE!</v>
      </c>
      <c r="AL561" t="e">
        <f t="shared" si="166"/>
        <v>#VALUE!</v>
      </c>
      <c r="AM561" t="e">
        <f t="shared" si="167"/>
        <v>#VALUE!</v>
      </c>
      <c r="AN561" t="e">
        <f t="shared" si="168"/>
        <v>#VALUE!</v>
      </c>
      <c r="AO561" t="e">
        <f t="shared" si="169"/>
        <v>#VALUE!</v>
      </c>
      <c r="AP561">
        <f t="shared" si="170"/>
        <v>0</v>
      </c>
      <c r="AQ561">
        <f t="shared" si="171"/>
        <v>0</v>
      </c>
      <c r="AR561">
        <f t="shared" si="172"/>
        <v>0</v>
      </c>
      <c r="AS561">
        <f t="shared" si="173"/>
        <v>0</v>
      </c>
      <c r="AT561">
        <f t="shared" si="174"/>
        <v>0</v>
      </c>
      <c r="AU561">
        <f t="shared" si="175"/>
        <v>0</v>
      </c>
      <c r="AV561">
        <f t="shared" si="176"/>
        <v>0</v>
      </c>
      <c r="AW561">
        <f t="shared" si="177"/>
        <v>0</v>
      </c>
      <c r="AX561">
        <f t="shared" si="178"/>
        <v>0</v>
      </c>
      <c r="AY561">
        <f t="shared" si="179"/>
        <v>0</v>
      </c>
    </row>
    <row r="562" spans="1:51" x14ac:dyDescent="0.3">
      <c r="A562" s="1" t="s">
        <v>556</v>
      </c>
      <c r="B562" s="2">
        <v>4281629</v>
      </c>
      <c r="C562" s="3" t="s">
        <v>5335</v>
      </c>
      <c r="D562" s="5">
        <v>8.5399999999999991</v>
      </c>
      <c r="E562" s="5">
        <v>730.94828436</v>
      </c>
      <c r="F562" s="3" t="s">
        <v>4480</v>
      </c>
      <c r="G562" s="3" t="s">
        <v>4491</v>
      </c>
      <c r="H562" s="3" t="s">
        <v>4492</v>
      </c>
      <c r="I562" s="3" t="s">
        <v>4493</v>
      </c>
      <c r="J562" s="3" t="s">
        <v>4494</v>
      </c>
      <c r="K562" s="6">
        <v>249036.77499999999</v>
      </c>
      <c r="L562" s="6">
        <v>232315.22899999999</v>
      </c>
      <c r="M562" s="6" t="s">
        <v>4474</v>
      </c>
      <c r="N562" s="6" t="s">
        <v>4474</v>
      </c>
      <c r="O562" s="6">
        <v>189379.40299999999</v>
      </c>
      <c r="P562" s="6">
        <v>174808.15</v>
      </c>
      <c r="Q562" s="6">
        <v>-37899.481</v>
      </c>
      <c r="R562" s="6">
        <v>-46709.508999999998</v>
      </c>
      <c r="S562" s="6">
        <v>261789.23499999999</v>
      </c>
      <c r="T562" s="6">
        <v>206720.69699999999</v>
      </c>
      <c r="U562" s="6">
        <v>1160042.987</v>
      </c>
      <c r="V562" s="6">
        <v>1320313.446</v>
      </c>
      <c r="W562" s="6">
        <v>2047700.892</v>
      </c>
      <c r="X562" s="6">
        <v>2218681.4870000002</v>
      </c>
      <c r="Y562" s="6">
        <v>131960.674</v>
      </c>
      <c r="Z562" s="6">
        <v>232291.55300000001</v>
      </c>
      <c r="AA562" s="6">
        <v>22021</v>
      </c>
      <c r="AB562" s="6">
        <v>25263</v>
      </c>
      <c r="AC562" s="6">
        <v>85591134</v>
      </c>
      <c r="AD562" s="6">
        <v>85591134</v>
      </c>
      <c r="AF562">
        <f t="shared" si="160"/>
        <v>-1.8508309073882064E-2</v>
      </c>
      <c r="AG562">
        <f t="shared" si="161"/>
        <v>-2.1052823162624603E-2</v>
      </c>
      <c r="AH562">
        <f t="shared" si="162"/>
        <v>0.56650997786448198</v>
      </c>
      <c r="AI562">
        <f t="shared" si="163"/>
        <v>0.59508922472024928</v>
      </c>
      <c r="AJ562">
        <f t="shared" si="164"/>
        <v>5.9924923482130694</v>
      </c>
      <c r="AK562">
        <f t="shared" si="165"/>
        <v>9.1949314412381753</v>
      </c>
      <c r="AL562">
        <f t="shared" si="166"/>
        <v>0.76044754032813022</v>
      </c>
      <c r="AM562">
        <f t="shared" si="167"/>
        <v>0.75246100202927291</v>
      </c>
      <c r="AN562">
        <f t="shared" si="168"/>
        <v>0.12161774992282418</v>
      </c>
      <c r="AO562">
        <f t="shared" si="169"/>
        <v>0.10470868863386337</v>
      </c>
      <c r="AP562">
        <f t="shared" si="170"/>
        <v>0</v>
      </c>
      <c r="AQ562">
        <f t="shared" si="171"/>
        <v>1</v>
      </c>
      <c r="AR562">
        <f t="shared" si="172"/>
        <v>1</v>
      </c>
      <c r="AS562">
        <f t="shared" si="173"/>
        <v>1</v>
      </c>
      <c r="AT562">
        <f t="shared" si="174"/>
        <v>1</v>
      </c>
      <c r="AU562">
        <f t="shared" si="175"/>
        <v>0</v>
      </c>
      <c r="AV562">
        <f t="shared" si="176"/>
        <v>1</v>
      </c>
      <c r="AW562">
        <f t="shared" si="177"/>
        <v>1</v>
      </c>
      <c r="AX562">
        <f t="shared" si="178"/>
        <v>0</v>
      </c>
      <c r="AY562">
        <f t="shared" si="179"/>
        <v>6</v>
      </c>
    </row>
    <row r="563" spans="1:51" x14ac:dyDescent="0.3">
      <c r="A563" s="1" t="s">
        <v>557</v>
      </c>
      <c r="B563" s="2">
        <v>5732489</v>
      </c>
      <c r="C563" s="3" t="s">
        <v>5337</v>
      </c>
      <c r="D563" s="5">
        <v>22.97</v>
      </c>
      <c r="E563" s="5">
        <v>516.26048928</v>
      </c>
      <c r="F563" s="3" t="s">
        <v>4480</v>
      </c>
      <c r="G563" s="3" t="s">
        <v>4491</v>
      </c>
      <c r="H563" s="3" t="s">
        <v>4492</v>
      </c>
      <c r="I563" s="3" t="s">
        <v>4493</v>
      </c>
      <c r="J563" s="3"/>
      <c r="K563" s="6" t="s">
        <v>4474</v>
      </c>
      <c r="L563" s="6" t="s">
        <v>4474</v>
      </c>
      <c r="M563" s="6" t="s">
        <v>4474</v>
      </c>
      <c r="N563" s="6" t="s">
        <v>4474</v>
      </c>
      <c r="O563" s="6" t="s">
        <v>4474</v>
      </c>
      <c r="P563" s="6" t="s">
        <v>4474</v>
      </c>
      <c r="Q563" s="6" t="s">
        <v>4474</v>
      </c>
      <c r="R563" s="6" t="s">
        <v>4474</v>
      </c>
      <c r="S563" s="6" t="s">
        <v>4474</v>
      </c>
      <c r="T563" s="6" t="s">
        <v>4474</v>
      </c>
      <c r="U563" s="6" t="s">
        <v>4474</v>
      </c>
      <c r="V563" s="6" t="s">
        <v>4474</v>
      </c>
      <c r="W563" s="6" t="s">
        <v>4474</v>
      </c>
      <c r="X563" s="6" t="s">
        <v>4474</v>
      </c>
      <c r="Y563" s="6" t="s">
        <v>4474</v>
      </c>
      <c r="Z563" s="6" t="s">
        <v>4474</v>
      </c>
      <c r="AA563" s="6" t="s">
        <v>4474</v>
      </c>
      <c r="AB563" s="6" t="s">
        <v>4474</v>
      </c>
      <c r="AC563" s="6" t="s">
        <v>4474</v>
      </c>
      <c r="AD563" s="6" t="s">
        <v>4474</v>
      </c>
      <c r="AF563" t="e">
        <f t="shared" si="160"/>
        <v>#VALUE!</v>
      </c>
      <c r="AG563" t="e">
        <f t="shared" si="161"/>
        <v>#VALUE!</v>
      </c>
      <c r="AH563" t="e">
        <f t="shared" si="162"/>
        <v>#VALUE!</v>
      </c>
      <c r="AI563" t="e">
        <f t="shared" si="163"/>
        <v>#VALUE!</v>
      </c>
      <c r="AJ563" t="e">
        <f t="shared" si="164"/>
        <v>#VALUE!</v>
      </c>
      <c r="AK563" t="e">
        <f t="shared" si="165"/>
        <v>#VALUE!</v>
      </c>
      <c r="AL563" t="e">
        <f t="shared" si="166"/>
        <v>#VALUE!</v>
      </c>
      <c r="AM563" t="e">
        <f t="shared" si="167"/>
        <v>#VALUE!</v>
      </c>
      <c r="AN563" t="e">
        <f t="shared" si="168"/>
        <v>#VALUE!</v>
      </c>
      <c r="AO563" t="e">
        <f t="shared" si="169"/>
        <v>#VALUE!</v>
      </c>
      <c r="AP563">
        <f t="shared" si="170"/>
        <v>0</v>
      </c>
      <c r="AQ563">
        <f t="shared" si="171"/>
        <v>0</v>
      </c>
      <c r="AR563">
        <f t="shared" si="172"/>
        <v>0</v>
      </c>
      <c r="AS563">
        <f t="shared" si="173"/>
        <v>0</v>
      </c>
      <c r="AT563">
        <f t="shared" si="174"/>
        <v>0</v>
      </c>
      <c r="AU563">
        <f t="shared" si="175"/>
        <v>0</v>
      </c>
      <c r="AV563">
        <f t="shared" si="176"/>
        <v>0</v>
      </c>
      <c r="AW563">
        <f t="shared" si="177"/>
        <v>0</v>
      </c>
      <c r="AX563">
        <f t="shared" si="178"/>
        <v>0</v>
      </c>
      <c r="AY563">
        <f t="shared" si="179"/>
        <v>0</v>
      </c>
    </row>
    <row r="564" spans="1:51" x14ac:dyDescent="0.3">
      <c r="A564" s="1" t="s">
        <v>558</v>
      </c>
      <c r="B564" s="2">
        <v>5721252</v>
      </c>
      <c r="C564" s="3" t="s">
        <v>5337</v>
      </c>
      <c r="D564" s="7">
        <v>10.94</v>
      </c>
      <c r="E564" s="5">
        <v>17.375356539999999</v>
      </c>
      <c r="F564" s="3" t="s">
        <v>4480</v>
      </c>
      <c r="G564" s="3" t="s">
        <v>4491</v>
      </c>
      <c r="H564" s="3" t="s">
        <v>4492</v>
      </c>
      <c r="I564" s="3" t="s">
        <v>4493</v>
      </c>
      <c r="J564" s="3"/>
      <c r="K564" s="6">
        <v>1415.2639999999999</v>
      </c>
      <c r="L564" s="6">
        <v>1370.3610000000001</v>
      </c>
      <c r="M564" s="6" t="s">
        <v>4474</v>
      </c>
      <c r="N564" s="6" t="s">
        <v>4474</v>
      </c>
      <c r="O564" s="6">
        <v>985.37300000000005</v>
      </c>
      <c r="P564" s="6">
        <v>1005.728</v>
      </c>
      <c r="Q564" s="6">
        <v>690.48099999999999</v>
      </c>
      <c r="R564" s="6">
        <v>-3364.74</v>
      </c>
      <c r="S564" s="6">
        <v>2783.627</v>
      </c>
      <c r="T564" s="6">
        <v>2937.38</v>
      </c>
      <c r="U564" s="6">
        <v>11557.002</v>
      </c>
      <c r="V564" s="6">
        <v>11550.852000000001</v>
      </c>
      <c r="W564" s="6">
        <v>31512.073</v>
      </c>
      <c r="X564" s="6">
        <v>36193.786999999997</v>
      </c>
      <c r="Y564" s="6">
        <v>358.50599999999997</v>
      </c>
      <c r="Z564" s="6">
        <v>347.88400000000001</v>
      </c>
      <c r="AA564" s="6">
        <v>139</v>
      </c>
      <c r="AB564" s="6">
        <v>3183</v>
      </c>
      <c r="AC564" s="6">
        <v>1588241</v>
      </c>
      <c r="AD564" s="6">
        <v>1611587</v>
      </c>
      <c r="AF564">
        <f t="shared" si="160"/>
        <v>2.1911633677670142E-2</v>
      </c>
      <c r="AG564">
        <f t="shared" si="161"/>
        <v>-9.2964574279005396E-2</v>
      </c>
      <c r="AH564">
        <f t="shared" si="162"/>
        <v>0.36674838878419708</v>
      </c>
      <c r="AI564">
        <f t="shared" si="163"/>
        <v>0.3191390831802155</v>
      </c>
      <c r="AJ564">
        <f t="shared" si="164"/>
        <v>2.5791798561151076</v>
      </c>
      <c r="AK564">
        <f t="shared" si="165"/>
        <v>0.10929437637448948</v>
      </c>
      <c r="AL564">
        <f t="shared" si="166"/>
        <v>0.69624677798629808</v>
      </c>
      <c r="AM564">
        <f t="shared" si="167"/>
        <v>0.73391464001091677</v>
      </c>
      <c r="AN564">
        <f t="shared" si="168"/>
        <v>4.4911802533587682E-2</v>
      </c>
      <c r="AO564">
        <f t="shared" si="169"/>
        <v>3.7861774453167893E-2</v>
      </c>
      <c r="AP564">
        <f t="shared" si="170"/>
        <v>1</v>
      </c>
      <c r="AQ564">
        <f t="shared" si="171"/>
        <v>1</v>
      </c>
      <c r="AR564">
        <f t="shared" si="172"/>
        <v>1</v>
      </c>
      <c r="AS564">
        <f t="shared" si="173"/>
        <v>1</v>
      </c>
      <c r="AT564">
        <f t="shared" si="174"/>
        <v>0</v>
      </c>
      <c r="AU564">
        <f t="shared" si="175"/>
        <v>1</v>
      </c>
      <c r="AV564">
        <f t="shared" si="176"/>
        <v>0</v>
      </c>
      <c r="AW564">
        <f t="shared" si="177"/>
        <v>1</v>
      </c>
      <c r="AX564">
        <f t="shared" si="178"/>
        <v>1</v>
      </c>
      <c r="AY564">
        <f t="shared" si="179"/>
        <v>7</v>
      </c>
    </row>
    <row r="565" spans="1:51" x14ac:dyDescent="0.3">
      <c r="A565" s="1" t="s">
        <v>559</v>
      </c>
      <c r="B565" s="2">
        <v>4048287</v>
      </c>
      <c r="C565" s="3" t="s">
        <v>5337</v>
      </c>
      <c r="D565" s="5">
        <v>955.01</v>
      </c>
      <c r="E565" s="5">
        <v>147910.9269393</v>
      </c>
      <c r="F565" s="3" t="s">
        <v>4480</v>
      </c>
      <c r="G565" s="3" t="s">
        <v>4491</v>
      </c>
      <c r="H565" s="3" t="s">
        <v>4492</v>
      </c>
      <c r="I565" s="3" t="s">
        <v>4493</v>
      </c>
      <c r="J565" s="3" t="s">
        <v>4553</v>
      </c>
      <c r="K565" s="6">
        <v>19361000</v>
      </c>
      <c r="L565" s="6">
        <v>18686000</v>
      </c>
      <c r="M565" s="6">
        <v>7674000</v>
      </c>
      <c r="N565" s="6">
        <v>7242000</v>
      </c>
      <c r="O565" s="6">
        <v>7234000</v>
      </c>
      <c r="P565" s="6">
        <v>6804000</v>
      </c>
      <c r="Q565" s="6">
        <v>6340000</v>
      </c>
      <c r="R565" s="6">
        <v>6244000</v>
      </c>
      <c r="S565" s="6">
        <v>4336000</v>
      </c>
      <c r="T565" s="6">
        <v>4531000</v>
      </c>
      <c r="U565" s="6">
        <v>12370000</v>
      </c>
      <c r="V565" s="6">
        <v>9857000</v>
      </c>
      <c r="W565" s="6">
        <v>132816000</v>
      </c>
      <c r="X565" s="6">
        <v>125271000</v>
      </c>
      <c r="Y565" s="6">
        <v>25288000</v>
      </c>
      <c r="Z565" s="6">
        <v>19828000</v>
      </c>
      <c r="AA565" s="6">
        <v>9880000</v>
      </c>
      <c r="AB565" s="6">
        <v>7844000</v>
      </c>
      <c r="AC565" s="6">
        <v>147953572</v>
      </c>
      <c r="AD565" s="6">
        <v>148190459</v>
      </c>
      <c r="AF565">
        <f t="shared" si="160"/>
        <v>4.7735212624984945E-2</v>
      </c>
      <c r="AG565">
        <f t="shared" si="161"/>
        <v>4.9843938341675248E-2</v>
      </c>
      <c r="AH565">
        <f t="shared" si="162"/>
        <v>9.3136369112155157E-2</v>
      </c>
      <c r="AI565">
        <f t="shared" si="163"/>
        <v>7.8685410031052672E-2</v>
      </c>
      <c r="AJ565">
        <f t="shared" si="164"/>
        <v>2.5595141700404858</v>
      </c>
      <c r="AK565">
        <f t="shared" si="165"/>
        <v>2.5277919428862825</v>
      </c>
      <c r="AL565">
        <f t="shared" si="166"/>
        <v>0.37363772532410516</v>
      </c>
      <c r="AM565">
        <f t="shared" si="167"/>
        <v>0.36412287273894894</v>
      </c>
      <c r="AN565">
        <f t="shared" si="168"/>
        <v>0.14577309962655102</v>
      </c>
      <c r="AO565">
        <f t="shared" si="169"/>
        <v>0.14916461112308516</v>
      </c>
      <c r="AP565">
        <f t="shared" si="170"/>
        <v>1</v>
      </c>
      <c r="AQ565">
        <f t="shared" si="171"/>
        <v>1</v>
      </c>
      <c r="AR565">
        <f t="shared" si="172"/>
        <v>0</v>
      </c>
      <c r="AS565">
        <f t="shared" si="173"/>
        <v>0</v>
      </c>
      <c r="AT565">
        <f t="shared" si="174"/>
        <v>0</v>
      </c>
      <c r="AU565">
        <f t="shared" si="175"/>
        <v>1</v>
      </c>
      <c r="AV565">
        <f t="shared" si="176"/>
        <v>1</v>
      </c>
      <c r="AW565">
        <f t="shared" si="177"/>
        <v>0</v>
      </c>
      <c r="AX565">
        <f t="shared" si="178"/>
        <v>1</v>
      </c>
      <c r="AY565">
        <f t="shared" si="179"/>
        <v>5</v>
      </c>
    </row>
    <row r="566" spans="1:51" x14ac:dyDescent="0.3">
      <c r="A566" s="1" t="s">
        <v>560</v>
      </c>
      <c r="B566" s="2">
        <v>7693592</v>
      </c>
      <c r="C566" s="3" t="s">
        <v>5337</v>
      </c>
      <c r="D566" s="5">
        <v>9.5500000000000007</v>
      </c>
      <c r="E566" s="5">
        <v>291.10309999999998</v>
      </c>
      <c r="F566" s="3" t="s">
        <v>4485</v>
      </c>
      <c r="G566" s="3" t="s">
        <v>4517</v>
      </c>
      <c r="H566" s="3" t="s">
        <v>4640</v>
      </c>
      <c r="I566" s="3" t="s">
        <v>4685</v>
      </c>
      <c r="J566" s="3" t="s">
        <v>4664</v>
      </c>
      <c r="K566" s="6">
        <v>107231</v>
      </c>
      <c r="L566" s="6">
        <v>105942</v>
      </c>
      <c r="M566" s="6">
        <v>1434</v>
      </c>
      <c r="N566" s="6">
        <v>327</v>
      </c>
      <c r="O566" s="6">
        <v>-42848</v>
      </c>
      <c r="P566" s="6">
        <v>-44134</v>
      </c>
      <c r="Q566" s="6">
        <v>-41586</v>
      </c>
      <c r="R566" s="6">
        <v>-28320</v>
      </c>
      <c r="S566" s="6">
        <v>-6190</v>
      </c>
      <c r="T566" s="6">
        <v>-7398</v>
      </c>
      <c r="U566" s="6">
        <v>98427</v>
      </c>
      <c r="V566" s="6">
        <v>108273</v>
      </c>
      <c r="W566" s="6">
        <v>245455</v>
      </c>
      <c r="X566" s="6">
        <v>224296</v>
      </c>
      <c r="Y566" s="6">
        <v>106502</v>
      </c>
      <c r="Z566" s="6">
        <v>82449</v>
      </c>
      <c r="AA566" s="6">
        <v>18754</v>
      </c>
      <c r="AB566" s="6">
        <v>19680</v>
      </c>
      <c r="AC566" s="6">
        <v>30482000</v>
      </c>
      <c r="AD566" s="6">
        <v>18316250</v>
      </c>
      <c r="AF566">
        <f t="shared" si="160"/>
        <v>-0.16942413069605428</v>
      </c>
      <c r="AG566">
        <f t="shared" si="161"/>
        <v>-0.12626172557691623</v>
      </c>
      <c r="AH566">
        <f t="shared" si="162"/>
        <v>0.40099814629972907</v>
      </c>
      <c r="AI566">
        <f t="shared" si="163"/>
        <v>0.48272372222420373</v>
      </c>
      <c r="AJ566">
        <f t="shared" si="164"/>
        <v>5.6788951690306071</v>
      </c>
      <c r="AK566">
        <f t="shared" si="165"/>
        <v>4.1894817073170731</v>
      </c>
      <c r="AL566">
        <f t="shared" si="166"/>
        <v>-0.39958594063283936</v>
      </c>
      <c r="AM566">
        <f t="shared" si="167"/>
        <v>-0.4165864340865757</v>
      </c>
      <c r="AN566">
        <f t="shared" si="168"/>
        <v>0.43686622802550368</v>
      </c>
      <c r="AO566">
        <f t="shared" si="169"/>
        <v>0.47233120519313765</v>
      </c>
      <c r="AP566">
        <f t="shared" si="170"/>
        <v>0</v>
      </c>
      <c r="AQ566">
        <f t="shared" si="171"/>
        <v>0</v>
      </c>
      <c r="AR566">
        <f t="shared" si="172"/>
        <v>0</v>
      </c>
      <c r="AS566">
        <f t="shared" si="173"/>
        <v>1</v>
      </c>
      <c r="AT566">
        <f t="shared" si="174"/>
        <v>1</v>
      </c>
      <c r="AU566">
        <f t="shared" si="175"/>
        <v>1</v>
      </c>
      <c r="AV566">
        <f t="shared" si="176"/>
        <v>1</v>
      </c>
      <c r="AW566">
        <f t="shared" si="177"/>
        <v>0</v>
      </c>
      <c r="AX566">
        <f t="shared" si="178"/>
        <v>0</v>
      </c>
      <c r="AY566">
        <f t="shared" si="179"/>
        <v>4</v>
      </c>
    </row>
    <row r="567" spans="1:51" x14ac:dyDescent="0.3">
      <c r="A567" s="1" t="s">
        <v>561</v>
      </c>
      <c r="B567" s="2">
        <v>5731551</v>
      </c>
      <c r="C567" s="3" t="s">
        <v>5337</v>
      </c>
      <c r="D567" s="5">
        <v>12.68</v>
      </c>
      <c r="E567" s="5">
        <v>161.140927</v>
      </c>
      <c r="F567" s="3" t="s">
        <v>4480</v>
      </c>
      <c r="G567" s="3" t="s">
        <v>4491</v>
      </c>
      <c r="H567" s="3" t="s">
        <v>4492</v>
      </c>
      <c r="I567" s="3" t="s">
        <v>4493</v>
      </c>
      <c r="J567" s="3"/>
      <c r="K567" s="6" t="s">
        <v>4474</v>
      </c>
      <c r="L567" s="6" t="s">
        <v>4474</v>
      </c>
      <c r="M567" s="6" t="s">
        <v>4474</v>
      </c>
      <c r="N567" s="6" t="s">
        <v>4474</v>
      </c>
      <c r="O567" s="6" t="s">
        <v>4474</v>
      </c>
      <c r="P567" s="6" t="s">
        <v>4474</v>
      </c>
      <c r="Q567" s="6" t="s">
        <v>4474</v>
      </c>
      <c r="R567" s="6" t="s">
        <v>4474</v>
      </c>
      <c r="S567" s="6" t="s">
        <v>4474</v>
      </c>
      <c r="T567" s="6" t="s">
        <v>4474</v>
      </c>
      <c r="U567" s="6" t="s">
        <v>4474</v>
      </c>
      <c r="V567" s="6" t="s">
        <v>4474</v>
      </c>
      <c r="W567" s="6" t="s">
        <v>4474</v>
      </c>
      <c r="X567" s="6" t="s">
        <v>4474</v>
      </c>
      <c r="Y567" s="6" t="s">
        <v>4474</v>
      </c>
      <c r="Z567" s="6" t="s">
        <v>4474</v>
      </c>
      <c r="AA567" s="6" t="s">
        <v>4474</v>
      </c>
      <c r="AB567" s="6" t="s">
        <v>4474</v>
      </c>
      <c r="AC567" s="6" t="s">
        <v>4474</v>
      </c>
      <c r="AD567" s="6" t="s">
        <v>4474</v>
      </c>
      <c r="AF567" t="e">
        <f t="shared" si="160"/>
        <v>#VALUE!</v>
      </c>
      <c r="AG567" t="e">
        <f t="shared" si="161"/>
        <v>#VALUE!</v>
      </c>
      <c r="AH567" t="e">
        <f t="shared" si="162"/>
        <v>#VALUE!</v>
      </c>
      <c r="AI567" t="e">
        <f t="shared" si="163"/>
        <v>#VALUE!</v>
      </c>
      <c r="AJ567" t="e">
        <f t="shared" si="164"/>
        <v>#VALUE!</v>
      </c>
      <c r="AK567" t="e">
        <f t="shared" si="165"/>
        <v>#VALUE!</v>
      </c>
      <c r="AL567" t="e">
        <f t="shared" si="166"/>
        <v>#VALUE!</v>
      </c>
      <c r="AM567" t="e">
        <f t="shared" si="167"/>
        <v>#VALUE!</v>
      </c>
      <c r="AN567" t="e">
        <f t="shared" si="168"/>
        <v>#VALUE!</v>
      </c>
      <c r="AO567" t="e">
        <f t="shared" si="169"/>
        <v>#VALUE!</v>
      </c>
      <c r="AP567">
        <f t="shared" si="170"/>
        <v>0</v>
      </c>
      <c r="AQ567">
        <f t="shared" si="171"/>
        <v>0</v>
      </c>
      <c r="AR567">
        <f t="shared" si="172"/>
        <v>0</v>
      </c>
      <c r="AS567">
        <f t="shared" si="173"/>
        <v>0</v>
      </c>
      <c r="AT567">
        <f t="shared" si="174"/>
        <v>0</v>
      </c>
      <c r="AU567">
        <f t="shared" si="175"/>
        <v>0</v>
      </c>
      <c r="AV567">
        <f t="shared" si="176"/>
        <v>0</v>
      </c>
      <c r="AW567">
        <f t="shared" si="177"/>
        <v>0</v>
      </c>
      <c r="AX567">
        <f t="shared" si="178"/>
        <v>0</v>
      </c>
      <c r="AY567">
        <f t="shared" si="179"/>
        <v>0</v>
      </c>
    </row>
    <row r="568" spans="1:51" x14ac:dyDescent="0.3">
      <c r="A568" s="1" t="s">
        <v>562</v>
      </c>
      <c r="B568" s="2">
        <v>4157397</v>
      </c>
      <c r="C568" s="3" t="s">
        <v>5337</v>
      </c>
      <c r="D568" s="5">
        <v>165.77</v>
      </c>
      <c r="E568" s="5">
        <v>127293.99459788</v>
      </c>
      <c r="F568" s="3" t="s">
        <v>4480</v>
      </c>
      <c r="G568" s="3" t="s">
        <v>4491</v>
      </c>
      <c r="H568" s="3" t="s">
        <v>4492</v>
      </c>
      <c r="I568" s="3" t="s">
        <v>4493</v>
      </c>
      <c r="J568" s="3" t="s">
        <v>4658</v>
      </c>
      <c r="K568" s="6">
        <v>11138276</v>
      </c>
      <c r="L568" s="6">
        <v>9857024</v>
      </c>
      <c r="M568" s="6" t="s">
        <v>4474</v>
      </c>
      <c r="N568" s="6" t="s">
        <v>4474</v>
      </c>
      <c r="O568" s="6" t="s">
        <v>4474</v>
      </c>
      <c r="P568" s="6" t="s">
        <v>4474</v>
      </c>
      <c r="Q568" s="6">
        <v>4218106</v>
      </c>
      <c r="R568" s="6">
        <v>3574211</v>
      </c>
      <c r="S568" s="6">
        <v>4215945</v>
      </c>
      <c r="T568" s="6">
        <v>4077009</v>
      </c>
      <c r="U568" s="6">
        <v>10412862</v>
      </c>
      <c r="V568" s="6">
        <v>10361755</v>
      </c>
      <c r="W568" s="6">
        <v>42575442</v>
      </c>
      <c r="X568" s="6">
        <v>40585029</v>
      </c>
      <c r="Y568" s="6">
        <v>8387610</v>
      </c>
      <c r="Z568" s="6">
        <v>8249016</v>
      </c>
      <c r="AA568" s="6">
        <v>8983356</v>
      </c>
      <c r="AB568" s="6">
        <v>8125312</v>
      </c>
      <c r="AC568" s="6">
        <v>767895244</v>
      </c>
      <c r="AD568" s="6">
        <v>768224405</v>
      </c>
      <c r="AF568">
        <f t="shared" si="160"/>
        <v>9.9073686657204868E-2</v>
      </c>
      <c r="AG568">
        <f t="shared" si="161"/>
        <v>8.8067227942599233E-2</v>
      </c>
      <c r="AH568">
        <f t="shared" si="162"/>
        <v>0.24457437224022244</v>
      </c>
      <c r="AI568">
        <f t="shared" si="163"/>
        <v>0.25530978430494655</v>
      </c>
      <c r="AJ568">
        <f t="shared" si="164"/>
        <v>0.93368335842417916</v>
      </c>
      <c r="AK568">
        <f t="shared" si="165"/>
        <v>1.0152245230706218</v>
      </c>
      <c r="AL568" t="e">
        <f t="shared" si="166"/>
        <v>#VALUE!</v>
      </c>
      <c r="AM568" t="e">
        <f t="shared" si="167"/>
        <v>#VALUE!</v>
      </c>
      <c r="AN568">
        <f t="shared" si="168"/>
        <v>0.2616126921242532</v>
      </c>
      <c r="AO568">
        <f t="shared" si="169"/>
        <v>0.24287340043541672</v>
      </c>
      <c r="AP568">
        <f t="shared" si="170"/>
        <v>1</v>
      </c>
      <c r="AQ568">
        <f t="shared" si="171"/>
        <v>1</v>
      </c>
      <c r="AR568">
        <f t="shared" si="172"/>
        <v>1</v>
      </c>
      <c r="AS568">
        <f t="shared" si="173"/>
        <v>0</v>
      </c>
      <c r="AT568">
        <f t="shared" si="174"/>
        <v>1</v>
      </c>
      <c r="AU568">
        <f t="shared" si="175"/>
        <v>0</v>
      </c>
      <c r="AV568">
        <f t="shared" si="176"/>
        <v>0</v>
      </c>
      <c r="AW568">
        <f t="shared" si="177"/>
        <v>1</v>
      </c>
      <c r="AX568">
        <f t="shared" si="178"/>
        <v>1</v>
      </c>
      <c r="AY568">
        <f t="shared" si="179"/>
        <v>6</v>
      </c>
    </row>
    <row r="569" spans="1:51" x14ac:dyDescent="0.3">
      <c r="A569" s="1" t="s">
        <v>563</v>
      </c>
      <c r="B569" s="2">
        <v>4087691</v>
      </c>
      <c r="C569" s="3" t="s">
        <v>5337</v>
      </c>
      <c r="D569" s="5">
        <v>17.399999999999999</v>
      </c>
      <c r="E569" s="5">
        <v>3038.3184000000001</v>
      </c>
      <c r="F569" s="3" t="s">
        <v>4480</v>
      </c>
      <c r="G569" s="3" t="s">
        <v>4491</v>
      </c>
      <c r="H569" s="3" t="s">
        <v>4542</v>
      </c>
      <c r="I569" s="3" t="s">
        <v>4543</v>
      </c>
      <c r="J569" s="3" t="s">
        <v>4494</v>
      </c>
      <c r="K569" s="6">
        <v>532491</v>
      </c>
      <c r="L569" s="6">
        <v>588299</v>
      </c>
      <c r="M569" s="6">
        <v>1118691</v>
      </c>
      <c r="N569" s="6">
        <v>1238278</v>
      </c>
      <c r="O569" s="6">
        <v>1118691</v>
      </c>
      <c r="P569" s="6">
        <v>1238278</v>
      </c>
      <c r="Q569" s="6">
        <v>-240931</v>
      </c>
      <c r="R569" s="6">
        <v>-154527</v>
      </c>
      <c r="S569" s="6">
        <v>393068</v>
      </c>
      <c r="T569" s="6">
        <v>417999</v>
      </c>
      <c r="U569" s="6">
        <v>17236415</v>
      </c>
      <c r="V569" s="6">
        <v>18374702</v>
      </c>
      <c r="W569" s="6">
        <v>21443194</v>
      </c>
      <c r="X569" s="6">
        <v>22636599</v>
      </c>
      <c r="Y569" s="6" t="s">
        <v>4474</v>
      </c>
      <c r="Z569" s="6" t="s">
        <v>4474</v>
      </c>
      <c r="AA569" s="6" t="s">
        <v>4474</v>
      </c>
      <c r="AB569" s="6" t="s">
        <v>4474</v>
      </c>
      <c r="AC569" s="6">
        <v>172987597</v>
      </c>
      <c r="AD569" s="6">
        <v>173619498</v>
      </c>
      <c r="AF569">
        <f t="shared" si="160"/>
        <v>-1.1235779520532249E-2</v>
      </c>
      <c r="AG569">
        <f t="shared" si="161"/>
        <v>-6.8264229975536521E-3</v>
      </c>
      <c r="AH569">
        <f t="shared" si="162"/>
        <v>0.80381751897595111</v>
      </c>
      <c r="AI569">
        <f t="shared" si="163"/>
        <v>0.81172538330515109</v>
      </c>
      <c r="AJ569" t="e">
        <f t="shared" si="164"/>
        <v>#VALUE!</v>
      </c>
      <c r="AK569" t="e">
        <f t="shared" si="165"/>
        <v>#VALUE!</v>
      </c>
      <c r="AL569">
        <f t="shared" si="166"/>
        <v>2.1008636765691815</v>
      </c>
      <c r="AM569">
        <f t="shared" si="167"/>
        <v>2.1048446453249112</v>
      </c>
      <c r="AN569">
        <f t="shared" si="168"/>
        <v>2.4832634541290817E-2</v>
      </c>
      <c r="AO569">
        <f t="shared" si="169"/>
        <v>2.5988842228463736E-2</v>
      </c>
      <c r="AP569">
        <f t="shared" si="170"/>
        <v>0</v>
      </c>
      <c r="AQ569">
        <f t="shared" si="171"/>
        <v>1</v>
      </c>
      <c r="AR569">
        <f t="shared" si="172"/>
        <v>0</v>
      </c>
      <c r="AS569">
        <f t="shared" si="173"/>
        <v>1</v>
      </c>
      <c r="AT569">
        <f t="shared" si="174"/>
        <v>1</v>
      </c>
      <c r="AU569">
        <f t="shared" si="175"/>
        <v>0</v>
      </c>
      <c r="AV569">
        <f t="shared" si="176"/>
        <v>0</v>
      </c>
      <c r="AW569">
        <f t="shared" si="177"/>
        <v>0</v>
      </c>
      <c r="AX569">
        <f t="shared" si="178"/>
        <v>1</v>
      </c>
      <c r="AY569">
        <f t="shared" si="179"/>
        <v>4</v>
      </c>
    </row>
    <row r="570" spans="1:51" x14ac:dyDescent="0.3">
      <c r="A570" s="1" t="s">
        <v>564</v>
      </c>
      <c r="B570" s="2">
        <v>11221175</v>
      </c>
      <c r="C570" s="3" t="s">
        <v>5337</v>
      </c>
      <c r="D570" s="5">
        <v>31.97</v>
      </c>
      <c r="E570" s="5">
        <v>6926.9668826799998</v>
      </c>
      <c r="F570" s="3" t="s">
        <v>4480</v>
      </c>
      <c r="G570" s="3" t="s">
        <v>4491</v>
      </c>
      <c r="H570" s="3" t="s">
        <v>4492</v>
      </c>
      <c r="I570" s="3" t="s">
        <v>4493</v>
      </c>
      <c r="J570" s="3" t="s">
        <v>4721</v>
      </c>
      <c r="K570" s="6">
        <v>1278496</v>
      </c>
      <c r="L570" s="6">
        <v>1219238</v>
      </c>
      <c r="M570" s="6" t="s">
        <v>4474</v>
      </c>
      <c r="N570" s="6" t="s">
        <v>4474</v>
      </c>
      <c r="O570" s="6">
        <v>1014247</v>
      </c>
      <c r="P570" s="6">
        <v>967260</v>
      </c>
      <c r="Q570" s="6">
        <v>688913</v>
      </c>
      <c r="R570" s="6">
        <v>708244</v>
      </c>
      <c r="S570" s="6">
        <v>-1750370</v>
      </c>
      <c r="T570" s="6">
        <v>-1323037</v>
      </c>
      <c r="U570" s="6">
        <v>6389094</v>
      </c>
      <c r="V570" s="6">
        <v>6084261</v>
      </c>
      <c r="W570" s="6">
        <v>12371566</v>
      </c>
      <c r="X570" s="6">
        <v>11770391</v>
      </c>
      <c r="Y570" s="6">
        <v>376857</v>
      </c>
      <c r="Z570" s="6">
        <v>463546</v>
      </c>
      <c r="AA570" s="6">
        <v>281805</v>
      </c>
      <c r="AB570" s="6">
        <v>291557</v>
      </c>
      <c r="AC570" s="6">
        <v>209034336</v>
      </c>
      <c r="AD570" s="6">
        <v>198381800</v>
      </c>
      <c r="AF570">
        <f t="shared" si="160"/>
        <v>5.5685189732649854E-2</v>
      </c>
      <c r="AG570">
        <f t="shared" si="161"/>
        <v>6.0171662946456067E-2</v>
      </c>
      <c r="AH570">
        <f t="shared" si="162"/>
        <v>0.51643373199480158</v>
      </c>
      <c r="AI570">
        <f t="shared" si="163"/>
        <v>0.51691239483888007</v>
      </c>
      <c r="AJ570">
        <f t="shared" si="164"/>
        <v>1.3372970671208815</v>
      </c>
      <c r="AK570">
        <f t="shared" si="165"/>
        <v>1.589898373216901</v>
      </c>
      <c r="AL570">
        <f t="shared" si="166"/>
        <v>0.79331261106800488</v>
      </c>
      <c r="AM570">
        <f t="shared" si="167"/>
        <v>0.79333157267079935</v>
      </c>
      <c r="AN570">
        <f t="shared" si="168"/>
        <v>0.10334148482091919</v>
      </c>
      <c r="AO570">
        <f t="shared" si="169"/>
        <v>0.1035851740184332</v>
      </c>
      <c r="AP570">
        <f t="shared" si="170"/>
        <v>1</v>
      </c>
      <c r="AQ570">
        <f t="shared" si="171"/>
        <v>0</v>
      </c>
      <c r="AR570">
        <f t="shared" si="172"/>
        <v>0</v>
      </c>
      <c r="AS570">
        <f t="shared" si="173"/>
        <v>0</v>
      </c>
      <c r="AT570">
        <f t="shared" si="174"/>
        <v>1</v>
      </c>
      <c r="AU570">
        <f t="shared" si="175"/>
        <v>0</v>
      </c>
      <c r="AV570">
        <f t="shared" si="176"/>
        <v>0</v>
      </c>
      <c r="AW570">
        <f t="shared" si="177"/>
        <v>0</v>
      </c>
      <c r="AX570">
        <f t="shared" si="178"/>
        <v>0</v>
      </c>
      <c r="AY570">
        <f t="shared" si="179"/>
        <v>2</v>
      </c>
    </row>
    <row r="571" spans="1:51" x14ac:dyDescent="0.3">
      <c r="A571" s="1" t="s">
        <v>565</v>
      </c>
      <c r="B571" s="2">
        <v>5730957</v>
      </c>
      <c r="C571" s="3" t="s">
        <v>5337</v>
      </c>
      <c r="D571" s="5">
        <v>14.33</v>
      </c>
      <c r="E571" s="5">
        <v>186.41240686</v>
      </c>
      <c r="F571" s="3" t="s">
        <v>4480</v>
      </c>
      <c r="G571" s="3" t="s">
        <v>4491</v>
      </c>
      <c r="H571" s="3" t="s">
        <v>4492</v>
      </c>
      <c r="I571" s="3" t="s">
        <v>4493</v>
      </c>
      <c r="J571" s="3" t="s">
        <v>4494</v>
      </c>
      <c r="K571" s="6">
        <v>27831.468000000001</v>
      </c>
      <c r="L571" s="6">
        <v>27214.873</v>
      </c>
      <c r="M571" s="6" t="s">
        <v>4474</v>
      </c>
      <c r="N571" s="6" t="s">
        <v>4474</v>
      </c>
      <c r="O571" s="6">
        <v>24028.473999999998</v>
      </c>
      <c r="P571" s="6">
        <v>23498.116000000002</v>
      </c>
      <c r="Q571" s="6">
        <v>23728.078000000001</v>
      </c>
      <c r="R571" s="6">
        <v>25296.91</v>
      </c>
      <c r="S571" s="6">
        <v>8185.5709999999999</v>
      </c>
      <c r="T571" s="6">
        <v>-1680.163</v>
      </c>
      <c r="U571" s="6" t="s">
        <v>4474</v>
      </c>
      <c r="V571" s="6" t="s">
        <v>4474</v>
      </c>
      <c r="W571" s="6">
        <v>326290.114</v>
      </c>
      <c r="X571" s="6">
        <v>326290.114</v>
      </c>
      <c r="Y571" s="6">
        <v>29099.788</v>
      </c>
      <c r="Z571" s="6">
        <v>29099.788</v>
      </c>
      <c r="AA571" s="6">
        <v>132931</v>
      </c>
      <c r="AB571" s="6">
        <v>132931</v>
      </c>
      <c r="AC571" s="6">
        <v>13008542</v>
      </c>
      <c r="AD571" s="6">
        <v>13008542</v>
      </c>
      <c r="AF571">
        <f t="shared" si="160"/>
        <v>7.2720799625574928E-2</v>
      </c>
      <c r="AG571">
        <f t="shared" si="161"/>
        <v>7.7528888907740554E-2</v>
      </c>
      <c r="AH571" t="e">
        <f t="shared" si="162"/>
        <v>#VALUE!</v>
      </c>
      <c r="AI571" t="e">
        <f t="shared" si="163"/>
        <v>#VALUE!</v>
      </c>
      <c r="AJ571">
        <f t="shared" si="164"/>
        <v>0.21890896781036778</v>
      </c>
      <c r="AK571">
        <f t="shared" si="165"/>
        <v>0.21890896781036778</v>
      </c>
      <c r="AL571">
        <f t="shared" si="166"/>
        <v>0.86335632744920243</v>
      </c>
      <c r="AM571">
        <f t="shared" si="167"/>
        <v>0.86342919917355487</v>
      </c>
      <c r="AN571">
        <f t="shared" si="168"/>
        <v>8.5296693972162455E-2</v>
      </c>
      <c r="AO571">
        <f t="shared" si="169"/>
        <v>8.3406979961397176E-2</v>
      </c>
      <c r="AP571">
        <f t="shared" si="170"/>
        <v>1</v>
      </c>
      <c r="AQ571">
        <f t="shared" si="171"/>
        <v>1</v>
      </c>
      <c r="AR571">
        <f t="shared" si="172"/>
        <v>0</v>
      </c>
      <c r="AS571">
        <f t="shared" si="173"/>
        <v>0</v>
      </c>
      <c r="AT571">
        <f t="shared" si="174"/>
        <v>0</v>
      </c>
      <c r="AU571">
        <f t="shared" si="175"/>
        <v>0</v>
      </c>
      <c r="AV571">
        <f t="shared" si="176"/>
        <v>0</v>
      </c>
      <c r="AW571">
        <f t="shared" si="177"/>
        <v>1</v>
      </c>
      <c r="AX571">
        <f t="shared" si="178"/>
        <v>0</v>
      </c>
      <c r="AY571">
        <f t="shared" si="179"/>
        <v>3</v>
      </c>
    </row>
    <row r="572" spans="1:51" x14ac:dyDescent="0.3">
      <c r="A572" s="1" t="s">
        <v>566</v>
      </c>
      <c r="B572" s="2">
        <v>5733118</v>
      </c>
      <c r="C572" s="3" t="s">
        <v>5337</v>
      </c>
      <c r="D572" s="5">
        <v>12.13</v>
      </c>
      <c r="E572" s="5">
        <v>541.77895365999996</v>
      </c>
      <c r="F572" s="3" t="s">
        <v>4480</v>
      </c>
      <c r="G572" s="3" t="s">
        <v>4491</v>
      </c>
      <c r="H572" s="3" t="s">
        <v>4492</v>
      </c>
      <c r="I572" s="3" t="s">
        <v>4493</v>
      </c>
      <c r="J572" s="3"/>
      <c r="K572" s="6" t="s">
        <v>4474</v>
      </c>
      <c r="L572" s="6" t="s">
        <v>4474</v>
      </c>
      <c r="M572" s="6" t="s">
        <v>4474</v>
      </c>
      <c r="N572" s="6" t="s">
        <v>4474</v>
      </c>
      <c r="O572" s="6" t="s">
        <v>4474</v>
      </c>
      <c r="P572" s="6" t="s">
        <v>4474</v>
      </c>
      <c r="Q572" s="6" t="s">
        <v>4474</v>
      </c>
      <c r="R572" s="6" t="s">
        <v>4474</v>
      </c>
      <c r="S572" s="6" t="s">
        <v>4474</v>
      </c>
      <c r="T572" s="6" t="s">
        <v>4474</v>
      </c>
      <c r="U572" s="6" t="s">
        <v>4474</v>
      </c>
      <c r="V572" s="6" t="s">
        <v>4474</v>
      </c>
      <c r="W572" s="6" t="s">
        <v>4474</v>
      </c>
      <c r="X572" s="6" t="s">
        <v>4474</v>
      </c>
      <c r="Y572" s="6" t="s">
        <v>4474</v>
      </c>
      <c r="Z572" s="6" t="s">
        <v>4474</v>
      </c>
      <c r="AA572" s="6" t="s">
        <v>4474</v>
      </c>
      <c r="AB572" s="6" t="s">
        <v>4474</v>
      </c>
      <c r="AC572" s="6" t="s">
        <v>4474</v>
      </c>
      <c r="AD572" s="6" t="s">
        <v>4474</v>
      </c>
      <c r="AF572" t="e">
        <f t="shared" si="160"/>
        <v>#VALUE!</v>
      </c>
      <c r="AG572" t="e">
        <f t="shared" si="161"/>
        <v>#VALUE!</v>
      </c>
      <c r="AH572" t="e">
        <f t="shared" si="162"/>
        <v>#VALUE!</v>
      </c>
      <c r="AI572" t="e">
        <f t="shared" si="163"/>
        <v>#VALUE!</v>
      </c>
      <c r="AJ572" t="e">
        <f t="shared" si="164"/>
        <v>#VALUE!</v>
      </c>
      <c r="AK572" t="e">
        <f t="shared" si="165"/>
        <v>#VALUE!</v>
      </c>
      <c r="AL572" t="e">
        <f t="shared" si="166"/>
        <v>#VALUE!</v>
      </c>
      <c r="AM572" t="e">
        <f t="shared" si="167"/>
        <v>#VALUE!</v>
      </c>
      <c r="AN572" t="e">
        <f t="shared" si="168"/>
        <v>#VALUE!</v>
      </c>
      <c r="AO572" t="e">
        <f t="shared" si="169"/>
        <v>#VALUE!</v>
      </c>
      <c r="AP572">
        <f t="shared" si="170"/>
        <v>0</v>
      </c>
      <c r="AQ572">
        <f t="shared" si="171"/>
        <v>0</v>
      </c>
      <c r="AR572">
        <f t="shared" si="172"/>
        <v>0</v>
      </c>
      <c r="AS572">
        <f t="shared" si="173"/>
        <v>0</v>
      </c>
      <c r="AT572">
        <f t="shared" si="174"/>
        <v>0</v>
      </c>
      <c r="AU572">
        <f t="shared" si="175"/>
        <v>0</v>
      </c>
      <c r="AV572">
        <f t="shared" si="176"/>
        <v>0</v>
      </c>
      <c r="AW572">
        <f t="shared" si="177"/>
        <v>0</v>
      </c>
      <c r="AX572">
        <f t="shared" si="178"/>
        <v>0</v>
      </c>
      <c r="AY572">
        <f t="shared" si="179"/>
        <v>0</v>
      </c>
    </row>
    <row r="573" spans="1:51" x14ac:dyDescent="0.3">
      <c r="A573" s="1" t="s">
        <v>567</v>
      </c>
      <c r="B573" s="2">
        <v>118891487</v>
      </c>
      <c r="C573" s="3" t="s">
        <v>5338</v>
      </c>
      <c r="D573" s="5">
        <v>9.89</v>
      </c>
      <c r="E573" s="5">
        <v>251.45325</v>
      </c>
      <c r="F573" s="3" t="s">
        <v>4480</v>
      </c>
      <c r="G573" s="3" t="s">
        <v>4491</v>
      </c>
      <c r="H573" s="3" t="s">
        <v>4492</v>
      </c>
      <c r="I573" s="3" t="s">
        <v>4493</v>
      </c>
      <c r="J573" s="3" t="s">
        <v>4494</v>
      </c>
      <c r="K573" s="6" t="s">
        <v>4474</v>
      </c>
      <c r="L573" s="6" t="s">
        <v>4474</v>
      </c>
      <c r="M573" s="6" t="s">
        <v>4474</v>
      </c>
      <c r="N573" s="6" t="s">
        <v>4474</v>
      </c>
      <c r="O573" s="6" t="s">
        <v>4474</v>
      </c>
      <c r="P573" s="6" t="s">
        <v>4474</v>
      </c>
      <c r="Q573" s="6" t="s">
        <v>4474</v>
      </c>
      <c r="R573" s="6" t="s">
        <v>4474</v>
      </c>
      <c r="S573" s="6" t="s">
        <v>4474</v>
      </c>
      <c r="T573" s="6" t="s">
        <v>4474</v>
      </c>
      <c r="U573" s="6" t="s">
        <v>4474</v>
      </c>
      <c r="V573" s="6" t="s">
        <v>4474</v>
      </c>
      <c r="W573" s="6" t="s">
        <v>4474</v>
      </c>
      <c r="X573" s="6" t="s">
        <v>4474</v>
      </c>
      <c r="Y573" s="6" t="s">
        <v>4474</v>
      </c>
      <c r="Z573" s="6" t="s">
        <v>4474</v>
      </c>
      <c r="AA573" s="6" t="s">
        <v>4474</v>
      </c>
      <c r="AB573" s="6" t="s">
        <v>4474</v>
      </c>
      <c r="AC573" s="6" t="s">
        <v>4474</v>
      </c>
      <c r="AD573" s="6" t="s">
        <v>4474</v>
      </c>
      <c r="AF573" t="e">
        <f t="shared" si="160"/>
        <v>#VALUE!</v>
      </c>
      <c r="AG573" t="e">
        <f t="shared" si="161"/>
        <v>#VALUE!</v>
      </c>
      <c r="AH573" t="e">
        <f t="shared" si="162"/>
        <v>#VALUE!</v>
      </c>
      <c r="AI573" t="e">
        <f t="shared" si="163"/>
        <v>#VALUE!</v>
      </c>
      <c r="AJ573" t="e">
        <f t="shared" si="164"/>
        <v>#VALUE!</v>
      </c>
      <c r="AK573" t="e">
        <f t="shared" si="165"/>
        <v>#VALUE!</v>
      </c>
      <c r="AL573" t="e">
        <f t="shared" si="166"/>
        <v>#VALUE!</v>
      </c>
      <c r="AM573" t="e">
        <f t="shared" si="167"/>
        <v>#VALUE!</v>
      </c>
      <c r="AN573" t="e">
        <f t="shared" si="168"/>
        <v>#VALUE!</v>
      </c>
      <c r="AO573" t="e">
        <f t="shared" si="169"/>
        <v>#VALUE!</v>
      </c>
      <c r="AP573">
        <f t="shared" si="170"/>
        <v>0</v>
      </c>
      <c r="AQ573">
        <f t="shared" si="171"/>
        <v>0</v>
      </c>
      <c r="AR573">
        <f t="shared" si="172"/>
        <v>0</v>
      </c>
      <c r="AS573">
        <f t="shared" si="173"/>
        <v>0</v>
      </c>
      <c r="AT573">
        <f t="shared" si="174"/>
        <v>0</v>
      </c>
      <c r="AU573">
        <f t="shared" si="175"/>
        <v>0</v>
      </c>
      <c r="AV573">
        <f t="shared" si="176"/>
        <v>0</v>
      </c>
      <c r="AW573">
        <f t="shared" si="177"/>
        <v>0</v>
      </c>
      <c r="AX573">
        <f t="shared" si="178"/>
        <v>0</v>
      </c>
      <c r="AY573">
        <f t="shared" si="179"/>
        <v>0</v>
      </c>
    </row>
    <row r="574" spans="1:51" x14ac:dyDescent="0.3">
      <c r="A574" s="1" t="s">
        <v>568</v>
      </c>
      <c r="B574" s="2">
        <v>29267673</v>
      </c>
      <c r="C574" s="3" t="s">
        <v>5338</v>
      </c>
      <c r="D574" s="7">
        <v>11.03</v>
      </c>
      <c r="E574" s="5">
        <v>83.336789980000006</v>
      </c>
      <c r="F574" s="3" t="s">
        <v>4480</v>
      </c>
      <c r="G574" s="3" t="s">
        <v>4491</v>
      </c>
      <c r="H574" s="3" t="s">
        <v>4492</v>
      </c>
      <c r="I574" s="3" t="s">
        <v>4493</v>
      </c>
      <c r="J574" s="3" t="s">
        <v>4494</v>
      </c>
      <c r="K574" s="6" t="s">
        <v>4474</v>
      </c>
      <c r="L574" s="6" t="s">
        <v>4474</v>
      </c>
      <c r="M574" s="6" t="s">
        <v>4474</v>
      </c>
      <c r="N574" s="6" t="s">
        <v>4474</v>
      </c>
      <c r="O574" s="6">
        <v>-1767.7339999999999</v>
      </c>
      <c r="P574" s="6">
        <v>-1548.5740000000001</v>
      </c>
      <c r="Q574" s="6">
        <v>669.11099999999999</v>
      </c>
      <c r="R574" s="6">
        <v>3864.125</v>
      </c>
      <c r="S574" s="6">
        <v>-648.45799999999997</v>
      </c>
      <c r="T574" s="6">
        <v>-627.81399999999996</v>
      </c>
      <c r="U574" s="6">
        <v>1249.48</v>
      </c>
      <c r="V574" s="6">
        <v>899.48</v>
      </c>
      <c r="W574" s="6">
        <v>7183.4769999999999</v>
      </c>
      <c r="X574" s="6">
        <v>17050.975999999999</v>
      </c>
      <c r="Y574" s="6">
        <v>40.610999999999997</v>
      </c>
      <c r="Z574" s="6">
        <v>32.256999999999998</v>
      </c>
      <c r="AA574" s="6">
        <v>1018</v>
      </c>
      <c r="AB574" s="6">
        <v>893</v>
      </c>
      <c r="AC574" s="6">
        <v>6900000</v>
      </c>
      <c r="AD574" s="6">
        <v>8484049</v>
      </c>
      <c r="AF574">
        <f t="shared" si="160"/>
        <v>9.3145840099439312E-2</v>
      </c>
      <c r="AG574">
        <f t="shared" si="161"/>
        <v>0.2266219247508178</v>
      </c>
      <c r="AH574">
        <f t="shared" si="162"/>
        <v>0.17393805256145459</v>
      </c>
      <c r="AI574">
        <f t="shared" si="163"/>
        <v>5.2752405492799949E-2</v>
      </c>
      <c r="AJ574">
        <f t="shared" si="164"/>
        <v>3.9892927308447935E-2</v>
      </c>
      <c r="AK574">
        <f t="shared" si="165"/>
        <v>3.6122060470324749E-2</v>
      </c>
      <c r="AL574" t="e">
        <f t="shared" si="166"/>
        <v>#VALUE!</v>
      </c>
      <c r="AM574" t="e">
        <f t="shared" si="167"/>
        <v>#VALUE!</v>
      </c>
      <c r="AN574" t="e">
        <f t="shared" si="168"/>
        <v>#VALUE!</v>
      </c>
      <c r="AO574" t="e">
        <f t="shared" si="169"/>
        <v>#VALUE!</v>
      </c>
      <c r="AP574">
        <f t="shared" si="170"/>
        <v>1</v>
      </c>
      <c r="AQ574">
        <f t="shared" si="171"/>
        <v>0</v>
      </c>
      <c r="AR574">
        <f t="shared" si="172"/>
        <v>0</v>
      </c>
      <c r="AS574">
        <f t="shared" si="173"/>
        <v>0</v>
      </c>
      <c r="AT574">
        <f t="shared" si="174"/>
        <v>0</v>
      </c>
      <c r="AU574">
        <f t="shared" si="175"/>
        <v>1</v>
      </c>
      <c r="AV574">
        <f t="shared" si="176"/>
        <v>0</v>
      </c>
      <c r="AW574">
        <f t="shared" si="177"/>
        <v>0</v>
      </c>
      <c r="AX574">
        <f t="shared" si="178"/>
        <v>1</v>
      </c>
      <c r="AY574">
        <f t="shared" si="179"/>
        <v>3</v>
      </c>
    </row>
    <row r="575" spans="1:51" x14ac:dyDescent="0.3">
      <c r="A575" s="1" t="s">
        <v>569</v>
      </c>
      <c r="B575" s="2">
        <v>4340737</v>
      </c>
      <c r="C575" s="3" t="s">
        <v>5337</v>
      </c>
      <c r="D575" s="5">
        <v>82.01</v>
      </c>
      <c r="E575" s="5">
        <v>50823.922311540002</v>
      </c>
      <c r="F575" s="3" t="s">
        <v>4480</v>
      </c>
      <c r="G575" s="3" t="s">
        <v>4491</v>
      </c>
      <c r="H575" s="3" t="s">
        <v>4491</v>
      </c>
      <c r="I575" s="3" t="s">
        <v>4594</v>
      </c>
      <c r="J575" s="3" t="s">
        <v>4792</v>
      </c>
      <c r="K575" s="6">
        <v>23861534</v>
      </c>
      <c r="L575" s="6">
        <v>23503226</v>
      </c>
      <c r="M575" s="6">
        <v>1276497</v>
      </c>
      <c r="N575" s="6">
        <v>965398</v>
      </c>
      <c r="O575" s="6">
        <v>954775</v>
      </c>
      <c r="P575" s="6">
        <v>621558</v>
      </c>
      <c r="Q575" s="6">
        <v>1023798</v>
      </c>
      <c r="R575" s="6">
        <v>649118</v>
      </c>
      <c r="S575" s="6">
        <v>895627</v>
      </c>
      <c r="T575" s="6">
        <v>702029</v>
      </c>
      <c r="U575" s="6">
        <v>5931091</v>
      </c>
      <c r="V575" s="6">
        <v>5582765</v>
      </c>
      <c r="W575" s="6">
        <v>36355435</v>
      </c>
      <c r="X575" s="6">
        <v>37546600</v>
      </c>
      <c r="Y575" s="6">
        <v>20774912</v>
      </c>
      <c r="Z575" s="6">
        <v>22291278</v>
      </c>
      <c r="AA575" s="6">
        <v>10039962</v>
      </c>
      <c r="AB575" s="6">
        <v>12230693</v>
      </c>
      <c r="AC575" s="6">
        <v>616389000</v>
      </c>
      <c r="AD575" s="6">
        <v>617617000</v>
      </c>
      <c r="AF575">
        <f t="shared" si="160"/>
        <v>2.8160796315599028E-2</v>
      </c>
      <c r="AG575">
        <f t="shared" si="161"/>
        <v>1.7288329702289953E-2</v>
      </c>
      <c r="AH575">
        <f t="shared" si="162"/>
        <v>0.16314179709306187</v>
      </c>
      <c r="AI575">
        <f t="shared" si="163"/>
        <v>0.14868896251591357</v>
      </c>
      <c r="AJ575">
        <f t="shared" si="164"/>
        <v>2.0692221743468751</v>
      </c>
      <c r="AK575">
        <f t="shared" si="165"/>
        <v>1.8225686802865544</v>
      </c>
      <c r="AL575">
        <f t="shared" si="166"/>
        <v>4.0013144167512449E-2</v>
      </c>
      <c r="AM575">
        <f t="shared" si="167"/>
        <v>2.6445646227458309E-2</v>
      </c>
      <c r="AN575">
        <f t="shared" si="168"/>
        <v>0.65634021433108969</v>
      </c>
      <c r="AO575">
        <f t="shared" si="169"/>
        <v>0.62597481529619192</v>
      </c>
      <c r="AP575">
        <f t="shared" si="170"/>
        <v>1</v>
      </c>
      <c r="AQ575">
        <f t="shared" si="171"/>
        <v>1</v>
      </c>
      <c r="AR575">
        <f t="shared" si="172"/>
        <v>1</v>
      </c>
      <c r="AS575">
        <f t="shared" si="173"/>
        <v>0</v>
      </c>
      <c r="AT575">
        <f t="shared" si="174"/>
        <v>0</v>
      </c>
      <c r="AU575">
        <f t="shared" si="175"/>
        <v>1</v>
      </c>
      <c r="AV575">
        <f t="shared" si="176"/>
        <v>1</v>
      </c>
      <c r="AW575">
        <f t="shared" si="177"/>
        <v>1</v>
      </c>
      <c r="AX575">
        <f t="shared" si="178"/>
        <v>1</v>
      </c>
      <c r="AY575">
        <f t="shared" si="179"/>
        <v>7</v>
      </c>
    </row>
    <row r="576" spans="1:51" x14ac:dyDescent="0.3">
      <c r="A576" s="1" t="s">
        <v>570</v>
      </c>
      <c r="B576" s="2">
        <v>4252232</v>
      </c>
      <c r="C576" s="3" t="s">
        <v>5337</v>
      </c>
      <c r="D576" s="5">
        <v>23.03</v>
      </c>
      <c r="E576" s="5">
        <v>5264.1047733400001</v>
      </c>
      <c r="F576" s="3" t="s">
        <v>4485</v>
      </c>
      <c r="G576" s="3" t="s">
        <v>4486</v>
      </c>
      <c r="H576" s="3" t="s">
        <v>4545</v>
      </c>
      <c r="I576" s="3" t="s">
        <v>4844</v>
      </c>
      <c r="J576" s="3" t="s">
        <v>4660</v>
      </c>
      <c r="K576" s="6">
        <v>1258379</v>
      </c>
      <c r="L576" s="6">
        <v>1328249</v>
      </c>
      <c r="M576" s="6">
        <v>-34679</v>
      </c>
      <c r="N576" s="6">
        <v>2751</v>
      </c>
      <c r="O576" s="6">
        <v>-75270</v>
      </c>
      <c r="P576" s="6">
        <v>-39215</v>
      </c>
      <c r="Q576" s="6">
        <v>-128243</v>
      </c>
      <c r="R576" s="6">
        <v>-281689</v>
      </c>
      <c r="S576" s="6">
        <v>-270397</v>
      </c>
      <c r="T576" s="6">
        <v>-334097</v>
      </c>
      <c r="U576" s="6">
        <v>1348485</v>
      </c>
      <c r="V576" s="6">
        <v>1481445</v>
      </c>
      <c r="W576" s="6">
        <v>2604517</v>
      </c>
      <c r="X576" s="6">
        <v>2548044</v>
      </c>
      <c r="Y576" s="6">
        <v>1902888</v>
      </c>
      <c r="Z576" s="6">
        <v>1830014</v>
      </c>
      <c r="AA576" s="6">
        <v>566923</v>
      </c>
      <c r="AB576" s="6">
        <v>393475</v>
      </c>
      <c r="AC576" s="6">
        <v>228509625</v>
      </c>
      <c r="AD576" s="6">
        <v>227556594</v>
      </c>
      <c r="AF576">
        <f t="shared" si="160"/>
        <v>-4.9238688017778344E-2</v>
      </c>
      <c r="AG576">
        <f t="shared" si="161"/>
        <v>-0.11055107368632566</v>
      </c>
      <c r="AH576">
        <f t="shared" si="162"/>
        <v>0.51774858831791082</v>
      </c>
      <c r="AI576">
        <f t="shared" si="163"/>
        <v>0.58140479520761812</v>
      </c>
      <c r="AJ576">
        <f t="shared" si="164"/>
        <v>3.3565193156742628</v>
      </c>
      <c r="AK576">
        <f t="shared" si="165"/>
        <v>4.6509028527860732</v>
      </c>
      <c r="AL576">
        <f t="shared" si="166"/>
        <v>-5.9815047771776229E-2</v>
      </c>
      <c r="AM576">
        <f t="shared" si="167"/>
        <v>-2.9523831751426127E-2</v>
      </c>
      <c r="AN576">
        <f t="shared" si="168"/>
        <v>0.4831525384553067</v>
      </c>
      <c r="AO576">
        <f t="shared" si="169"/>
        <v>0.52128181459974787</v>
      </c>
      <c r="AP576">
        <f t="shared" si="170"/>
        <v>0</v>
      </c>
      <c r="AQ576">
        <f t="shared" si="171"/>
        <v>0</v>
      </c>
      <c r="AR576">
        <f t="shared" si="172"/>
        <v>1</v>
      </c>
      <c r="AS576">
        <f t="shared" si="173"/>
        <v>0</v>
      </c>
      <c r="AT576">
        <f t="shared" si="174"/>
        <v>1</v>
      </c>
      <c r="AU576">
        <f t="shared" si="175"/>
        <v>0</v>
      </c>
      <c r="AV576">
        <f t="shared" si="176"/>
        <v>0</v>
      </c>
      <c r="AW576">
        <f t="shared" si="177"/>
        <v>0</v>
      </c>
      <c r="AX576">
        <f t="shared" si="178"/>
        <v>0</v>
      </c>
      <c r="AY576">
        <f t="shared" si="179"/>
        <v>2</v>
      </c>
    </row>
    <row r="577" spans="1:51" x14ac:dyDescent="0.3">
      <c r="A577" s="1" t="s">
        <v>571</v>
      </c>
      <c r="B577" s="2">
        <v>4916268</v>
      </c>
      <c r="C577" s="3" t="s">
        <v>5335</v>
      </c>
      <c r="D577" s="5">
        <v>11.22</v>
      </c>
      <c r="E577" s="5">
        <v>951.93926783999996</v>
      </c>
      <c r="F577" s="3" t="s">
        <v>4475</v>
      </c>
      <c r="G577" s="3" t="s">
        <v>4529</v>
      </c>
      <c r="H577" s="3" t="s">
        <v>4530</v>
      </c>
      <c r="I577" s="3" t="s">
        <v>4739</v>
      </c>
      <c r="J577" s="3" t="s">
        <v>4839</v>
      </c>
      <c r="K577" s="6">
        <v>4547161</v>
      </c>
      <c r="L577" s="6">
        <v>4588223</v>
      </c>
      <c r="M577" s="6">
        <v>447625</v>
      </c>
      <c r="N577" s="6">
        <v>490379</v>
      </c>
      <c r="O577" s="6">
        <v>249304</v>
      </c>
      <c r="P577" s="6">
        <v>294268</v>
      </c>
      <c r="Q577" s="6">
        <v>435</v>
      </c>
      <c r="R577" s="6">
        <v>38325</v>
      </c>
      <c r="S577" s="6">
        <v>267250</v>
      </c>
      <c r="T577" s="6">
        <v>361320</v>
      </c>
      <c r="U577" s="6">
        <v>1094068</v>
      </c>
      <c r="V577" s="6">
        <v>1002402</v>
      </c>
      <c r="W577" s="6">
        <v>3433609</v>
      </c>
      <c r="X577" s="6">
        <v>3394168</v>
      </c>
      <c r="Y577" s="6">
        <v>261058</v>
      </c>
      <c r="Z577" s="6">
        <v>300211</v>
      </c>
      <c r="AA577" s="6">
        <v>848970</v>
      </c>
      <c r="AB577" s="6">
        <v>867270</v>
      </c>
      <c r="AC577" s="6">
        <v>84830409</v>
      </c>
      <c r="AD577" s="6">
        <v>85776033</v>
      </c>
      <c r="AF577">
        <f t="shared" si="160"/>
        <v>1.2668885711797703E-4</v>
      </c>
      <c r="AG577">
        <f t="shared" si="161"/>
        <v>1.1291426941742424E-2</v>
      </c>
      <c r="AH577">
        <f t="shared" si="162"/>
        <v>0.31863499891804803</v>
      </c>
      <c r="AI577">
        <f t="shared" si="163"/>
        <v>0.29533069665378969</v>
      </c>
      <c r="AJ577">
        <f t="shared" si="164"/>
        <v>0.30749967607807105</v>
      </c>
      <c r="AK577">
        <f t="shared" si="165"/>
        <v>0.34615632963206383</v>
      </c>
      <c r="AL577">
        <f t="shared" si="166"/>
        <v>5.4826297111538386E-2</v>
      </c>
      <c r="AM577">
        <f t="shared" si="167"/>
        <v>6.4135505183597216E-2</v>
      </c>
      <c r="AN577">
        <f t="shared" si="168"/>
        <v>1.3243094947619254</v>
      </c>
      <c r="AO577">
        <f t="shared" si="169"/>
        <v>1.3517960808068428</v>
      </c>
      <c r="AP577">
        <f t="shared" si="170"/>
        <v>1</v>
      </c>
      <c r="AQ577">
        <f t="shared" si="171"/>
        <v>1</v>
      </c>
      <c r="AR577">
        <f t="shared" si="172"/>
        <v>0</v>
      </c>
      <c r="AS577">
        <f t="shared" si="173"/>
        <v>1</v>
      </c>
      <c r="AT577">
        <f t="shared" si="174"/>
        <v>0</v>
      </c>
      <c r="AU577">
        <f t="shared" si="175"/>
        <v>0</v>
      </c>
      <c r="AV577">
        <f t="shared" si="176"/>
        <v>0</v>
      </c>
      <c r="AW577">
        <f t="shared" si="177"/>
        <v>0</v>
      </c>
      <c r="AX577">
        <f t="shared" si="178"/>
        <v>1</v>
      </c>
      <c r="AY577">
        <f t="shared" si="179"/>
        <v>4</v>
      </c>
    </row>
    <row r="578" spans="1:51" x14ac:dyDescent="0.3">
      <c r="A578" s="1" t="s">
        <v>572</v>
      </c>
      <c r="B578" s="2">
        <v>4042668</v>
      </c>
      <c r="C578" s="3" t="s">
        <v>5338</v>
      </c>
      <c r="D578" s="5">
        <v>40.299999999999997</v>
      </c>
      <c r="E578" s="5">
        <v>1294.0764434</v>
      </c>
      <c r="F578" s="3" t="s">
        <v>4485</v>
      </c>
      <c r="G578" s="3" t="s">
        <v>4486</v>
      </c>
      <c r="H578" s="3" t="s">
        <v>4598</v>
      </c>
      <c r="I578" s="3" t="s">
        <v>4661</v>
      </c>
      <c r="J578" s="3" t="s">
        <v>4845</v>
      </c>
      <c r="K578" s="6">
        <v>1347154</v>
      </c>
      <c r="L578" s="6">
        <v>1299905</v>
      </c>
      <c r="M578" s="6">
        <v>152409</v>
      </c>
      <c r="N578" s="6">
        <v>155646</v>
      </c>
      <c r="O578" s="6">
        <v>139189</v>
      </c>
      <c r="P578" s="6">
        <v>142632</v>
      </c>
      <c r="Q578" s="6">
        <v>105547</v>
      </c>
      <c r="R578" s="6">
        <v>99502</v>
      </c>
      <c r="S578" s="6">
        <v>111112</v>
      </c>
      <c r="T578" s="6">
        <v>91557</v>
      </c>
      <c r="U578" s="6">
        <v>89994</v>
      </c>
      <c r="V578" s="6">
        <v>91158</v>
      </c>
      <c r="W578" s="6">
        <v>524894</v>
      </c>
      <c r="X578" s="6">
        <v>468070</v>
      </c>
      <c r="Y578" s="6">
        <v>323379</v>
      </c>
      <c r="Z578" s="6">
        <v>275697</v>
      </c>
      <c r="AA578" s="6">
        <v>235973</v>
      </c>
      <c r="AB578" s="6">
        <v>197574</v>
      </c>
      <c r="AC578" s="6">
        <v>32268022</v>
      </c>
      <c r="AD578" s="6">
        <v>32331161</v>
      </c>
      <c r="AF578">
        <f t="shared" si="160"/>
        <v>0.20108250427705404</v>
      </c>
      <c r="AG578">
        <f t="shared" si="161"/>
        <v>0.21257931505971328</v>
      </c>
      <c r="AH578">
        <f t="shared" si="162"/>
        <v>0.17145175978388016</v>
      </c>
      <c r="AI578">
        <f t="shared" si="163"/>
        <v>0.19475292157155982</v>
      </c>
      <c r="AJ578">
        <f t="shared" si="164"/>
        <v>1.3704067838269633</v>
      </c>
      <c r="AK578">
        <f t="shared" si="165"/>
        <v>1.395411339548726</v>
      </c>
      <c r="AL578">
        <f t="shared" si="166"/>
        <v>0.10332077847076132</v>
      </c>
      <c r="AM578">
        <f t="shared" si="167"/>
        <v>0.10972494143802816</v>
      </c>
      <c r="AN578">
        <f t="shared" si="168"/>
        <v>2.5665258128307809</v>
      </c>
      <c r="AO578">
        <f t="shared" si="169"/>
        <v>2.7771593992351571</v>
      </c>
      <c r="AP578">
        <f t="shared" si="170"/>
        <v>1</v>
      </c>
      <c r="AQ578">
        <f t="shared" si="171"/>
        <v>1</v>
      </c>
      <c r="AR578">
        <f t="shared" si="172"/>
        <v>0</v>
      </c>
      <c r="AS578">
        <f t="shared" si="173"/>
        <v>1</v>
      </c>
      <c r="AT578">
        <f t="shared" si="174"/>
        <v>1</v>
      </c>
      <c r="AU578">
        <f t="shared" si="175"/>
        <v>0</v>
      </c>
      <c r="AV578">
        <f t="shared" si="176"/>
        <v>0</v>
      </c>
      <c r="AW578">
        <f t="shared" si="177"/>
        <v>0</v>
      </c>
      <c r="AX578">
        <f t="shared" si="178"/>
        <v>1</v>
      </c>
      <c r="AY578">
        <f t="shared" si="179"/>
        <v>5</v>
      </c>
    </row>
    <row r="579" spans="1:51" x14ac:dyDescent="0.3">
      <c r="A579" s="1" t="s">
        <v>573</v>
      </c>
      <c r="B579" s="2">
        <v>4050551</v>
      </c>
      <c r="C579" s="3" t="s">
        <v>5335</v>
      </c>
      <c r="D579" s="7">
        <v>8.99</v>
      </c>
      <c r="E579" s="5">
        <v>186.8867271</v>
      </c>
      <c r="F579" s="3" t="s">
        <v>4480</v>
      </c>
      <c r="G579" s="3" t="s">
        <v>4481</v>
      </c>
      <c r="H579" s="3" t="s">
        <v>4481</v>
      </c>
      <c r="I579" s="3" t="s">
        <v>4482</v>
      </c>
      <c r="J579" s="3" t="s">
        <v>4483</v>
      </c>
      <c r="K579" s="6">
        <v>39096</v>
      </c>
      <c r="L579" s="6">
        <v>39867</v>
      </c>
      <c r="M579" s="6" t="s">
        <v>4474</v>
      </c>
      <c r="N579" s="6" t="s">
        <v>4474</v>
      </c>
      <c r="O579" s="6">
        <v>34573</v>
      </c>
      <c r="P579" s="6">
        <v>35034</v>
      </c>
      <c r="Q579" s="6">
        <v>-12155</v>
      </c>
      <c r="R579" s="6">
        <v>-9546</v>
      </c>
      <c r="S579" s="6">
        <v>-1630</v>
      </c>
      <c r="T579" s="6">
        <v>2841</v>
      </c>
      <c r="U579" s="6" t="s">
        <v>4474</v>
      </c>
      <c r="V579" s="6" t="s">
        <v>4474</v>
      </c>
      <c r="W579" s="6">
        <v>2055093</v>
      </c>
      <c r="X579" s="6">
        <v>2045452</v>
      </c>
      <c r="Y579" s="6" t="s">
        <v>4474</v>
      </c>
      <c r="Z579" s="6" t="s">
        <v>4474</v>
      </c>
      <c r="AA579" s="6" t="s">
        <v>4474</v>
      </c>
      <c r="AB579" s="6" t="s">
        <v>4474</v>
      </c>
      <c r="AC579" s="6">
        <v>22990908</v>
      </c>
      <c r="AD579" s="6">
        <v>23505357</v>
      </c>
      <c r="AF579">
        <f t="shared" si="160"/>
        <v>-5.9145741822876144E-3</v>
      </c>
      <c r="AG579">
        <f t="shared" si="161"/>
        <v>-4.6669391410798199E-3</v>
      </c>
      <c r="AH579" t="e">
        <f t="shared" si="162"/>
        <v>#VALUE!</v>
      </c>
      <c r="AI579" t="e">
        <f t="shared" si="163"/>
        <v>#VALUE!</v>
      </c>
      <c r="AJ579" t="e">
        <f t="shared" si="164"/>
        <v>#VALUE!</v>
      </c>
      <c r="AK579" t="e">
        <f t="shared" si="165"/>
        <v>#VALUE!</v>
      </c>
      <c r="AL579">
        <f t="shared" si="166"/>
        <v>0.88431041538776345</v>
      </c>
      <c r="AM579">
        <f t="shared" si="167"/>
        <v>0.87877191662277077</v>
      </c>
      <c r="AN579">
        <f t="shared" si="168"/>
        <v>1.902395658006718E-2</v>
      </c>
      <c r="AO579">
        <f t="shared" si="169"/>
        <v>1.9490557588249444E-2</v>
      </c>
      <c r="AP579">
        <f t="shared" si="170"/>
        <v>0</v>
      </c>
      <c r="AQ579">
        <f t="shared" si="171"/>
        <v>0</v>
      </c>
      <c r="AR579">
        <f t="shared" si="172"/>
        <v>0</v>
      </c>
      <c r="AS579">
        <f t="shared" si="173"/>
        <v>1</v>
      </c>
      <c r="AT579">
        <f t="shared" si="174"/>
        <v>0</v>
      </c>
      <c r="AU579">
        <f t="shared" si="175"/>
        <v>0</v>
      </c>
      <c r="AV579">
        <f t="shared" si="176"/>
        <v>1</v>
      </c>
      <c r="AW579">
        <f t="shared" si="177"/>
        <v>0</v>
      </c>
      <c r="AX579">
        <f t="shared" si="178"/>
        <v>1</v>
      </c>
      <c r="AY579">
        <f t="shared" si="179"/>
        <v>3</v>
      </c>
    </row>
    <row r="580" spans="1:51" x14ac:dyDescent="0.3">
      <c r="A580" s="1" t="s">
        <v>574</v>
      </c>
      <c r="B580" s="2">
        <v>100609754</v>
      </c>
      <c r="C580" s="3" t="s">
        <v>5338</v>
      </c>
      <c r="D580" s="5">
        <v>10.715</v>
      </c>
      <c r="E580" s="5">
        <v>70.565775500000001</v>
      </c>
      <c r="F580" s="3" t="s">
        <v>4480</v>
      </c>
      <c r="G580" s="3" t="s">
        <v>4491</v>
      </c>
      <c r="H580" s="3" t="s">
        <v>4492</v>
      </c>
      <c r="I580" s="3" t="s">
        <v>4493</v>
      </c>
      <c r="J580" s="3" t="s">
        <v>4494</v>
      </c>
      <c r="K580" s="6" t="s">
        <v>4474</v>
      </c>
      <c r="L580" s="6" t="s">
        <v>4474</v>
      </c>
      <c r="M580" s="6" t="s">
        <v>4474</v>
      </c>
      <c r="N580" s="6" t="s">
        <v>4474</v>
      </c>
      <c r="O580" s="6">
        <v>-4140.4160000000002</v>
      </c>
      <c r="P580" s="6">
        <v>-4217.08</v>
      </c>
      <c r="Q580" s="6">
        <v>-715.13300000000004</v>
      </c>
      <c r="R580" s="6">
        <v>823.70699999999999</v>
      </c>
      <c r="S580" s="6">
        <v>-1215.7819999999999</v>
      </c>
      <c r="T580" s="6">
        <v>-1532.3109999999999</v>
      </c>
      <c r="U580" s="6" t="s">
        <v>4474</v>
      </c>
      <c r="V580" s="6" t="s">
        <v>4474</v>
      </c>
      <c r="W580" s="6">
        <v>21240.197</v>
      </c>
      <c r="X580" s="6">
        <v>20960.332999999999</v>
      </c>
      <c r="Y580" s="6">
        <v>67.933999999999997</v>
      </c>
      <c r="Z580" s="6">
        <v>149.328</v>
      </c>
      <c r="AA580" s="6">
        <v>8297</v>
      </c>
      <c r="AB580" s="6">
        <v>7416</v>
      </c>
      <c r="AC580" s="6">
        <v>6585700</v>
      </c>
      <c r="AD580" s="6">
        <v>6585700</v>
      </c>
      <c r="AF580">
        <f t="shared" si="160"/>
        <v>-3.3668849681573104E-2</v>
      </c>
      <c r="AG580">
        <f t="shared" si="161"/>
        <v>3.9298373742440065E-2</v>
      </c>
      <c r="AH580" t="e">
        <f t="shared" si="162"/>
        <v>#VALUE!</v>
      </c>
      <c r="AI580" t="e">
        <f t="shared" si="163"/>
        <v>#VALUE!</v>
      </c>
      <c r="AJ580">
        <f t="shared" si="164"/>
        <v>8.1877787151982649E-3</v>
      </c>
      <c r="AK580">
        <f t="shared" si="165"/>
        <v>2.0135922330097089E-2</v>
      </c>
      <c r="AL580" t="e">
        <f t="shared" si="166"/>
        <v>#VALUE!</v>
      </c>
      <c r="AM580" t="e">
        <f t="shared" si="167"/>
        <v>#VALUE!</v>
      </c>
      <c r="AN580" t="e">
        <f t="shared" si="168"/>
        <v>#VALUE!</v>
      </c>
      <c r="AO580" t="e">
        <f t="shared" si="169"/>
        <v>#VALUE!</v>
      </c>
      <c r="AP580">
        <f t="shared" si="170"/>
        <v>0</v>
      </c>
      <c r="AQ580">
        <f t="shared" si="171"/>
        <v>0</v>
      </c>
      <c r="AR580">
        <f t="shared" si="172"/>
        <v>0</v>
      </c>
      <c r="AS580">
        <f t="shared" si="173"/>
        <v>0</v>
      </c>
      <c r="AT580">
        <f t="shared" si="174"/>
        <v>0</v>
      </c>
      <c r="AU580">
        <f t="shared" si="175"/>
        <v>0</v>
      </c>
      <c r="AV580">
        <f t="shared" si="176"/>
        <v>0</v>
      </c>
      <c r="AW580">
        <f t="shared" si="177"/>
        <v>0</v>
      </c>
      <c r="AX580">
        <f t="shared" si="178"/>
        <v>0</v>
      </c>
      <c r="AY580">
        <f t="shared" si="179"/>
        <v>0</v>
      </c>
    </row>
    <row r="581" spans="1:51" x14ac:dyDescent="0.3">
      <c r="A581" s="1" t="s">
        <v>575</v>
      </c>
      <c r="B581" s="2">
        <v>4668398</v>
      </c>
      <c r="C581" s="3" t="s">
        <v>5337</v>
      </c>
      <c r="D581" s="5">
        <v>14.84</v>
      </c>
      <c r="E581" s="5">
        <v>5790.8247913599998</v>
      </c>
      <c r="F581" s="3" t="s">
        <v>4480</v>
      </c>
      <c r="G581" s="3" t="s">
        <v>4491</v>
      </c>
      <c r="H581" s="3" t="s">
        <v>4492</v>
      </c>
      <c r="I581" s="3" t="s">
        <v>4493</v>
      </c>
      <c r="J581" s="3" t="s">
        <v>4494</v>
      </c>
      <c r="K581" s="6">
        <v>1613593</v>
      </c>
      <c r="L581" s="6">
        <v>1606586</v>
      </c>
      <c r="M581" s="6" t="s">
        <v>4474</v>
      </c>
      <c r="N581" s="6" t="s">
        <v>4474</v>
      </c>
      <c r="O581" s="6">
        <v>1232722</v>
      </c>
      <c r="P581" s="6">
        <v>1226206</v>
      </c>
      <c r="Q581" s="6">
        <v>629062</v>
      </c>
      <c r="R581" s="6">
        <v>700644</v>
      </c>
      <c r="S581" s="6">
        <v>128120</v>
      </c>
      <c r="T581" s="6">
        <v>310588</v>
      </c>
      <c r="U581" s="6">
        <v>7741075</v>
      </c>
      <c r="V581" s="6">
        <v>6991204</v>
      </c>
      <c r="W581" s="6">
        <v>14090780</v>
      </c>
      <c r="X581" s="6">
        <v>13866620</v>
      </c>
      <c r="Y581" s="6">
        <v>643244</v>
      </c>
      <c r="Z581" s="6">
        <v>524638</v>
      </c>
      <c r="AA581" s="6">
        <v>377137</v>
      </c>
      <c r="AB581" s="6">
        <v>873819</v>
      </c>
      <c r="AC581" s="6">
        <v>390217304</v>
      </c>
      <c r="AD581" s="6">
        <v>390217304</v>
      </c>
      <c r="AF581">
        <f t="shared" si="160"/>
        <v>4.4643518669654908E-2</v>
      </c>
      <c r="AG581">
        <f t="shared" si="161"/>
        <v>5.052738158253417E-2</v>
      </c>
      <c r="AH581">
        <f t="shared" si="162"/>
        <v>0.54937164585636844</v>
      </c>
      <c r="AI581">
        <f t="shared" si="163"/>
        <v>0.50417506212761298</v>
      </c>
      <c r="AJ581">
        <f t="shared" si="164"/>
        <v>1.7055977005703498</v>
      </c>
      <c r="AK581">
        <f t="shared" si="165"/>
        <v>0.60039664964941253</v>
      </c>
      <c r="AL581">
        <f t="shared" si="166"/>
        <v>0.76396092447104069</v>
      </c>
      <c r="AM581">
        <f t="shared" si="167"/>
        <v>0.76323707538843233</v>
      </c>
      <c r="AN581">
        <f t="shared" si="168"/>
        <v>0.11451410070982586</v>
      </c>
      <c r="AO581">
        <f t="shared" si="169"/>
        <v>0.11585995722100988</v>
      </c>
      <c r="AP581">
        <f t="shared" si="170"/>
        <v>1</v>
      </c>
      <c r="AQ581">
        <f t="shared" si="171"/>
        <v>1</v>
      </c>
      <c r="AR581">
        <f t="shared" si="172"/>
        <v>0</v>
      </c>
      <c r="AS581">
        <f t="shared" si="173"/>
        <v>0</v>
      </c>
      <c r="AT581">
        <f t="shared" si="174"/>
        <v>0</v>
      </c>
      <c r="AU581">
        <f t="shared" si="175"/>
        <v>1</v>
      </c>
      <c r="AV581">
        <f t="shared" si="176"/>
        <v>1</v>
      </c>
      <c r="AW581">
        <f t="shared" si="177"/>
        <v>0</v>
      </c>
      <c r="AX581">
        <f t="shared" si="178"/>
        <v>0</v>
      </c>
      <c r="AY581">
        <f t="shared" si="179"/>
        <v>4</v>
      </c>
    </row>
    <row r="582" spans="1:51" x14ac:dyDescent="0.3">
      <c r="A582" s="1" t="s">
        <v>576</v>
      </c>
      <c r="B582" s="2">
        <v>20287339</v>
      </c>
      <c r="C582" s="3" t="s">
        <v>5337</v>
      </c>
      <c r="D582" s="5" t="s">
        <v>4474</v>
      </c>
      <c r="E582" s="5" t="s">
        <v>4474</v>
      </c>
      <c r="F582" s="3" t="s">
        <v>4480</v>
      </c>
      <c r="G582" s="3" t="s">
        <v>4491</v>
      </c>
      <c r="H582" s="3" t="s">
        <v>4492</v>
      </c>
      <c r="I582" s="3" t="s">
        <v>4493</v>
      </c>
      <c r="J582" s="3" t="s">
        <v>4846</v>
      </c>
      <c r="K582" s="6">
        <v>313658</v>
      </c>
      <c r="L582" s="6">
        <v>321805</v>
      </c>
      <c r="M582" s="6">
        <v>376040</v>
      </c>
      <c r="N582" s="6">
        <v>390791</v>
      </c>
      <c r="O582" s="6">
        <v>376040</v>
      </c>
      <c r="P582" s="6">
        <v>390791</v>
      </c>
      <c r="Q582" s="6">
        <v>216394</v>
      </c>
      <c r="R582" s="6">
        <v>247726</v>
      </c>
      <c r="S582" s="6" t="s">
        <v>4474</v>
      </c>
      <c r="T582" s="6" t="s">
        <v>4474</v>
      </c>
      <c r="U582" s="6" t="s">
        <v>4474</v>
      </c>
      <c r="V582" s="6" t="s">
        <v>4474</v>
      </c>
      <c r="W582" s="6">
        <v>4464334</v>
      </c>
      <c r="X582" s="6">
        <v>4502757</v>
      </c>
      <c r="Y582" s="6" t="s">
        <v>4474</v>
      </c>
      <c r="Z582" s="6" t="s">
        <v>4474</v>
      </c>
      <c r="AA582" s="6" t="s">
        <v>4474</v>
      </c>
      <c r="AB582" s="6" t="s">
        <v>4474</v>
      </c>
      <c r="AC582" s="6">
        <v>123356823</v>
      </c>
      <c r="AD582" s="6">
        <v>123356823</v>
      </c>
      <c r="AF582">
        <f t="shared" ref="AF582:AF645" si="180">Q582/W582</f>
        <v>4.8471731729749612E-2</v>
      </c>
      <c r="AG582">
        <f t="shared" ref="AG582:AG645" si="181">R582/X582</f>
        <v>5.5016515437097763E-2</v>
      </c>
      <c r="AH582" t="e">
        <f t="shared" ref="AH582:AH645" si="182">U582/W582</f>
        <v>#VALUE!</v>
      </c>
      <c r="AI582" t="e">
        <f t="shared" ref="AI582:AI645" si="183">V582/X582</f>
        <v>#VALUE!</v>
      </c>
      <c r="AJ582" t="e">
        <f t="shared" ref="AJ582:AJ645" si="184">Y582/AA582</f>
        <v>#VALUE!</v>
      </c>
      <c r="AK582" t="e">
        <f t="shared" ref="AK582:AK645" si="185">Z582/AB582</f>
        <v>#VALUE!</v>
      </c>
      <c r="AL582">
        <f t="shared" ref="AL582:AL645" si="186">O582/K582</f>
        <v>1.1988854102238744</v>
      </c>
      <c r="AM582">
        <f t="shared" ref="AM582:AM645" si="187">P582/L582</f>
        <v>1.2143720576125294</v>
      </c>
      <c r="AN582">
        <f t="shared" ref="AN582:AN645" si="188">K582/W582</f>
        <v>7.02586320826354E-2</v>
      </c>
      <c r="AO582">
        <f t="shared" ref="AO582:AO645" si="189">L582/X582</f>
        <v>7.146843589383127E-2</v>
      </c>
      <c r="AP582">
        <f t="shared" ref="AP582:AP645" si="190">IF(OR(Q582&lt;0, Q582="NA"), 0, 1)</f>
        <v>1</v>
      </c>
      <c r="AQ582">
        <f t="shared" ref="AQ582:AQ645" si="191">IF(OR(S582&lt;0, S582="NA"), 0, 1)</f>
        <v>0</v>
      </c>
      <c r="AR582">
        <f t="shared" ref="AR582:AR645" si="192">IFERROR(IF((AF582-AG582)&gt;0,1,0),0)</f>
        <v>0</v>
      </c>
      <c r="AS582">
        <f t="shared" ref="AS582:AS645" si="193">IFERROR(IF((S582-Q582)&gt;0,1,0),0)</f>
        <v>0</v>
      </c>
      <c r="AT582">
        <f t="shared" ref="AT582:AT645" si="194">IFERROR(IF((AH582-AI582)&lt;0,1,0),0)</f>
        <v>0</v>
      </c>
      <c r="AU582">
        <f t="shared" ref="AU582:AU645" si="195">IFERROR(IF((AJ582-AK582)&gt;0,1,0),0)</f>
        <v>0</v>
      </c>
      <c r="AV582">
        <f t="shared" ref="AV582:AV645" si="196">IFERROR(IF((AL582-AM582)&gt;0,1,0),0)</f>
        <v>0</v>
      </c>
      <c r="AW582">
        <f t="shared" ref="AW582:AW645" si="197">IFERROR(IF((AN582-AO582)&gt;0,1,0),0)</f>
        <v>0</v>
      </c>
      <c r="AX582">
        <f t="shared" ref="AX582:AX645" si="198">IFERROR(IF((AC582-AD582)&lt;0,1,0),0)</f>
        <v>0</v>
      </c>
      <c r="AY582">
        <f t="shared" ref="AY582:AY645" si="199">SUM(AP582:AX582)</f>
        <v>1</v>
      </c>
    </row>
    <row r="583" spans="1:51" x14ac:dyDescent="0.3">
      <c r="A583" s="1" t="s">
        <v>577</v>
      </c>
      <c r="B583" s="2">
        <v>28978057</v>
      </c>
      <c r="C583" s="3" t="s">
        <v>5337</v>
      </c>
      <c r="D583" s="5">
        <v>22.36</v>
      </c>
      <c r="E583" s="5">
        <v>12710.109423440001</v>
      </c>
      <c r="F583" s="3" t="s">
        <v>4480</v>
      </c>
      <c r="G583" s="3" t="s">
        <v>4491</v>
      </c>
      <c r="H583" s="3" t="s">
        <v>4492</v>
      </c>
      <c r="I583" s="3" t="s">
        <v>4493</v>
      </c>
      <c r="J583" s="3" t="s">
        <v>4847</v>
      </c>
      <c r="K583" s="6">
        <v>2158101</v>
      </c>
      <c r="L583" s="6">
        <v>1986873</v>
      </c>
      <c r="M583" s="6">
        <v>1005714</v>
      </c>
      <c r="N583" s="6">
        <v>936883</v>
      </c>
      <c r="O583" s="6">
        <v>752775</v>
      </c>
      <c r="P583" s="6">
        <v>697933</v>
      </c>
      <c r="Q583" s="6">
        <v>430583</v>
      </c>
      <c r="R583" s="6">
        <v>394770</v>
      </c>
      <c r="S583" s="6">
        <v>983885</v>
      </c>
      <c r="T583" s="6">
        <v>939592</v>
      </c>
      <c r="U583" s="6">
        <v>2547511</v>
      </c>
      <c r="V583" s="6">
        <v>2458530</v>
      </c>
      <c r="W583" s="6">
        <v>10751854</v>
      </c>
      <c r="X583" s="6">
        <v>9660557</v>
      </c>
      <c r="Y583" s="6">
        <v>1077295</v>
      </c>
      <c r="Z583" s="6">
        <v>1294181</v>
      </c>
      <c r="AA583" s="6">
        <v>549464</v>
      </c>
      <c r="AB583" s="6">
        <v>384884</v>
      </c>
      <c r="AC583" s="6">
        <v>568254126</v>
      </c>
      <c r="AD583" s="6">
        <v>537618016</v>
      </c>
      <c r="AF583">
        <f t="shared" si="180"/>
        <v>4.0047325791440248E-2</v>
      </c>
      <c r="AG583">
        <f t="shared" si="181"/>
        <v>4.0864103384514995E-2</v>
      </c>
      <c r="AH583">
        <f t="shared" si="182"/>
        <v>0.23693690409114559</v>
      </c>
      <c r="AI583">
        <f t="shared" si="183"/>
        <v>0.25449153708217859</v>
      </c>
      <c r="AJ583">
        <f t="shared" si="184"/>
        <v>1.9606289038044349</v>
      </c>
      <c r="AK583">
        <f t="shared" si="185"/>
        <v>3.3625222144854034</v>
      </c>
      <c r="AL583">
        <f t="shared" si="186"/>
        <v>0.34881360974301018</v>
      </c>
      <c r="AM583">
        <f t="shared" si="187"/>
        <v>0.3512720742594016</v>
      </c>
      <c r="AN583">
        <f t="shared" si="188"/>
        <v>0.20071896437581835</v>
      </c>
      <c r="AO583">
        <f t="shared" si="189"/>
        <v>0.20566857583884657</v>
      </c>
      <c r="AP583">
        <f t="shared" si="190"/>
        <v>1</v>
      </c>
      <c r="AQ583">
        <f t="shared" si="191"/>
        <v>1</v>
      </c>
      <c r="AR583">
        <f t="shared" si="192"/>
        <v>0</v>
      </c>
      <c r="AS583">
        <f t="shared" si="193"/>
        <v>1</v>
      </c>
      <c r="AT583">
        <f t="shared" si="194"/>
        <v>1</v>
      </c>
      <c r="AU583">
        <f t="shared" si="195"/>
        <v>0</v>
      </c>
      <c r="AV583">
        <f t="shared" si="196"/>
        <v>0</v>
      </c>
      <c r="AW583">
        <f t="shared" si="197"/>
        <v>0</v>
      </c>
      <c r="AX583">
        <f t="shared" si="198"/>
        <v>0</v>
      </c>
      <c r="AY583">
        <f t="shared" si="199"/>
        <v>4</v>
      </c>
    </row>
    <row r="584" spans="1:51" x14ac:dyDescent="0.3">
      <c r="A584" s="1" t="s">
        <v>578</v>
      </c>
      <c r="B584" s="2">
        <v>4542251</v>
      </c>
      <c r="C584" s="3" t="s">
        <v>5337</v>
      </c>
      <c r="D584" s="5">
        <v>102.18</v>
      </c>
      <c r="E584" s="5">
        <v>856.3394151</v>
      </c>
      <c r="F584" s="3" t="s">
        <v>4485</v>
      </c>
      <c r="G584" s="3" t="s">
        <v>4486</v>
      </c>
      <c r="H584" s="3" t="s">
        <v>4590</v>
      </c>
      <c r="I584" s="3" t="s">
        <v>4590</v>
      </c>
      <c r="J584" s="3" t="s">
        <v>4848</v>
      </c>
      <c r="K584" s="6">
        <v>2954424</v>
      </c>
      <c r="L584" s="6">
        <v>3017117</v>
      </c>
      <c r="M584" s="6">
        <v>137790</v>
      </c>
      <c r="N584" s="6">
        <v>149160</v>
      </c>
      <c r="O584" s="6">
        <v>100422</v>
      </c>
      <c r="P584" s="6">
        <v>113233</v>
      </c>
      <c r="Q584" s="6">
        <v>29720</v>
      </c>
      <c r="R584" s="6">
        <v>38086</v>
      </c>
      <c r="S584" s="6">
        <v>141995</v>
      </c>
      <c r="T584" s="6">
        <v>157835</v>
      </c>
      <c r="U584" s="6">
        <v>294733</v>
      </c>
      <c r="V584" s="6">
        <v>294403</v>
      </c>
      <c r="W584" s="6">
        <v>1611079</v>
      </c>
      <c r="X584" s="6">
        <v>1586076</v>
      </c>
      <c r="Y584" s="6">
        <v>1181371</v>
      </c>
      <c r="Z584" s="6">
        <v>1158722</v>
      </c>
      <c r="AA584" s="6">
        <v>257724</v>
      </c>
      <c r="AB584" s="6">
        <v>237462</v>
      </c>
      <c r="AC584" s="6">
        <v>8423383</v>
      </c>
      <c r="AD584" s="6">
        <v>8551462</v>
      </c>
      <c r="AF584">
        <f t="shared" si="180"/>
        <v>1.8447264224783516E-2</v>
      </c>
      <c r="AG584">
        <f t="shared" si="181"/>
        <v>2.4012720701908359E-2</v>
      </c>
      <c r="AH584">
        <f t="shared" si="182"/>
        <v>0.18294137034869179</v>
      </c>
      <c r="AI584">
        <f t="shared" si="183"/>
        <v>0.18561720875922719</v>
      </c>
      <c r="AJ584">
        <f t="shared" si="184"/>
        <v>4.5838610296285953</v>
      </c>
      <c r="AK584">
        <f t="shared" si="185"/>
        <v>4.8796102113180213</v>
      </c>
      <c r="AL584">
        <f t="shared" si="186"/>
        <v>3.3990381881544421E-2</v>
      </c>
      <c r="AM584">
        <f t="shared" si="187"/>
        <v>3.7530198530584001E-2</v>
      </c>
      <c r="AN584">
        <f t="shared" si="188"/>
        <v>1.8338169636622412</v>
      </c>
      <c r="AO584">
        <f t="shared" si="189"/>
        <v>1.9022524771826823</v>
      </c>
      <c r="AP584">
        <f t="shared" si="190"/>
        <v>1</v>
      </c>
      <c r="AQ584">
        <f t="shared" si="191"/>
        <v>1</v>
      </c>
      <c r="AR584">
        <f t="shared" si="192"/>
        <v>0</v>
      </c>
      <c r="AS584">
        <f t="shared" si="193"/>
        <v>1</v>
      </c>
      <c r="AT584">
        <f t="shared" si="194"/>
        <v>1</v>
      </c>
      <c r="AU584">
        <f t="shared" si="195"/>
        <v>0</v>
      </c>
      <c r="AV584">
        <f t="shared" si="196"/>
        <v>0</v>
      </c>
      <c r="AW584">
        <f t="shared" si="197"/>
        <v>0</v>
      </c>
      <c r="AX584">
        <f t="shared" si="198"/>
        <v>1</v>
      </c>
      <c r="AY584">
        <f t="shared" si="199"/>
        <v>5</v>
      </c>
    </row>
    <row r="585" spans="1:51" x14ac:dyDescent="0.3">
      <c r="A585" s="1" t="s">
        <v>579</v>
      </c>
      <c r="B585" s="2">
        <v>4811145</v>
      </c>
      <c r="C585" s="3" t="s">
        <v>5335</v>
      </c>
      <c r="D585" s="5">
        <v>103.36</v>
      </c>
      <c r="E585" s="5">
        <v>6566.0306156799998</v>
      </c>
      <c r="F585" s="3" t="s">
        <v>4470</v>
      </c>
      <c r="G585" s="3" t="s">
        <v>4471</v>
      </c>
      <c r="H585" s="3" t="s">
        <v>4489</v>
      </c>
      <c r="I585" s="3" t="s">
        <v>4489</v>
      </c>
      <c r="J585" s="3" t="s">
        <v>4495</v>
      </c>
      <c r="K585" s="6">
        <v>434415</v>
      </c>
      <c r="L585" s="6">
        <v>362796</v>
      </c>
      <c r="M585" s="6">
        <v>-262129</v>
      </c>
      <c r="N585" s="6">
        <v>-343128</v>
      </c>
      <c r="O585" s="6">
        <v>-275950</v>
      </c>
      <c r="P585" s="6">
        <v>-355958</v>
      </c>
      <c r="Q585" s="6">
        <v>-128049</v>
      </c>
      <c r="R585" s="6">
        <v>-205489</v>
      </c>
      <c r="S585" s="6">
        <v>-242150</v>
      </c>
      <c r="T585" s="6">
        <v>-332996</v>
      </c>
      <c r="U585" s="6">
        <v>542841</v>
      </c>
      <c r="V585" s="6">
        <v>550447</v>
      </c>
      <c r="W585" s="6">
        <v>1199649</v>
      </c>
      <c r="X585" s="6">
        <v>1203560</v>
      </c>
      <c r="Y585" s="6">
        <v>854848</v>
      </c>
      <c r="Z585" s="6">
        <v>903544</v>
      </c>
      <c r="AA585" s="6">
        <v>257661</v>
      </c>
      <c r="AB585" s="6">
        <v>243803</v>
      </c>
      <c r="AC585" s="6">
        <v>63454673</v>
      </c>
      <c r="AD585" s="6">
        <v>63165725</v>
      </c>
      <c r="AF585">
        <f t="shared" si="180"/>
        <v>-0.1067387210759147</v>
      </c>
      <c r="AG585">
        <f t="shared" si="181"/>
        <v>-0.17073432151284523</v>
      </c>
      <c r="AH585">
        <f t="shared" si="182"/>
        <v>0.45249985620794081</v>
      </c>
      <c r="AI585">
        <f t="shared" si="183"/>
        <v>0.45734903120741799</v>
      </c>
      <c r="AJ585">
        <f t="shared" si="184"/>
        <v>3.3177236756823887</v>
      </c>
      <c r="AK585">
        <f t="shared" si="185"/>
        <v>3.7060413530596423</v>
      </c>
      <c r="AL585">
        <f t="shared" si="186"/>
        <v>-0.63522208026886728</v>
      </c>
      <c r="AM585">
        <f t="shared" si="187"/>
        <v>-0.98115194213828161</v>
      </c>
      <c r="AN585">
        <f t="shared" si="188"/>
        <v>0.36211841963774405</v>
      </c>
      <c r="AO585">
        <f t="shared" si="189"/>
        <v>0.30143574063611289</v>
      </c>
      <c r="AP585">
        <f t="shared" si="190"/>
        <v>0</v>
      </c>
      <c r="AQ585">
        <f t="shared" si="191"/>
        <v>0</v>
      </c>
      <c r="AR585">
        <f t="shared" si="192"/>
        <v>1</v>
      </c>
      <c r="AS585">
        <f t="shared" si="193"/>
        <v>0</v>
      </c>
      <c r="AT585">
        <f t="shared" si="194"/>
        <v>1</v>
      </c>
      <c r="AU585">
        <f t="shared" si="195"/>
        <v>0</v>
      </c>
      <c r="AV585">
        <f t="shared" si="196"/>
        <v>1</v>
      </c>
      <c r="AW585">
        <f t="shared" si="197"/>
        <v>1</v>
      </c>
      <c r="AX585">
        <f t="shared" si="198"/>
        <v>0</v>
      </c>
      <c r="AY585">
        <f t="shared" si="199"/>
        <v>4</v>
      </c>
    </row>
    <row r="586" spans="1:51" x14ac:dyDescent="0.3">
      <c r="A586" s="1" t="s">
        <v>580</v>
      </c>
      <c r="B586" s="2">
        <v>9041856</v>
      </c>
      <c r="C586" s="3" t="s">
        <v>5337</v>
      </c>
      <c r="D586" s="7" t="s">
        <v>4474</v>
      </c>
      <c r="E586" s="5" t="s">
        <v>4474</v>
      </c>
      <c r="F586" s="3" t="s">
        <v>4480</v>
      </c>
      <c r="G586" s="3" t="s">
        <v>4491</v>
      </c>
      <c r="H586" s="3" t="s">
        <v>4492</v>
      </c>
      <c r="I586" s="3" t="s">
        <v>4493</v>
      </c>
      <c r="J586" s="3" t="s">
        <v>4553</v>
      </c>
      <c r="K586" s="6" t="s">
        <v>4474</v>
      </c>
      <c r="L586" s="6" t="s">
        <v>4474</v>
      </c>
      <c r="M586" s="6" t="s">
        <v>4474</v>
      </c>
      <c r="N586" s="6" t="s">
        <v>4474</v>
      </c>
      <c r="O586" s="6" t="s">
        <v>4474</v>
      </c>
      <c r="P586" s="6" t="s">
        <v>4474</v>
      </c>
      <c r="Q586" s="6" t="s">
        <v>4474</v>
      </c>
      <c r="R586" s="6" t="s">
        <v>4474</v>
      </c>
      <c r="S586" s="6" t="s">
        <v>4474</v>
      </c>
      <c r="T586" s="6" t="s">
        <v>4474</v>
      </c>
      <c r="U586" s="6" t="s">
        <v>4474</v>
      </c>
      <c r="V586" s="6" t="s">
        <v>4474</v>
      </c>
      <c r="W586" s="6" t="s">
        <v>4474</v>
      </c>
      <c r="X586" s="6" t="s">
        <v>4474</v>
      </c>
      <c r="Y586" s="6" t="s">
        <v>4474</v>
      </c>
      <c r="Z586" s="6" t="s">
        <v>4474</v>
      </c>
      <c r="AA586" s="6" t="s">
        <v>4474</v>
      </c>
      <c r="AB586" s="6" t="s">
        <v>4474</v>
      </c>
      <c r="AC586" s="6" t="s">
        <v>4474</v>
      </c>
      <c r="AD586" s="6" t="s">
        <v>4474</v>
      </c>
      <c r="AF586" t="e">
        <f t="shared" si="180"/>
        <v>#VALUE!</v>
      </c>
      <c r="AG586" t="e">
        <f t="shared" si="181"/>
        <v>#VALUE!</v>
      </c>
      <c r="AH586" t="e">
        <f t="shared" si="182"/>
        <v>#VALUE!</v>
      </c>
      <c r="AI586" t="e">
        <f t="shared" si="183"/>
        <v>#VALUE!</v>
      </c>
      <c r="AJ586" t="e">
        <f t="shared" si="184"/>
        <v>#VALUE!</v>
      </c>
      <c r="AK586" t="e">
        <f t="shared" si="185"/>
        <v>#VALUE!</v>
      </c>
      <c r="AL586" t="e">
        <f t="shared" si="186"/>
        <v>#VALUE!</v>
      </c>
      <c r="AM586" t="e">
        <f t="shared" si="187"/>
        <v>#VALUE!</v>
      </c>
      <c r="AN586" t="e">
        <f t="shared" si="188"/>
        <v>#VALUE!</v>
      </c>
      <c r="AO586" t="e">
        <f t="shared" si="189"/>
        <v>#VALUE!</v>
      </c>
      <c r="AP586">
        <f t="shared" si="190"/>
        <v>0</v>
      </c>
      <c r="AQ586">
        <f t="shared" si="191"/>
        <v>0</v>
      </c>
      <c r="AR586">
        <f t="shared" si="192"/>
        <v>0</v>
      </c>
      <c r="AS586">
        <f t="shared" si="193"/>
        <v>0</v>
      </c>
      <c r="AT586">
        <f t="shared" si="194"/>
        <v>0</v>
      </c>
      <c r="AU586">
        <f t="shared" si="195"/>
        <v>0</v>
      </c>
      <c r="AV586">
        <f t="shared" si="196"/>
        <v>0</v>
      </c>
      <c r="AW586">
        <f t="shared" si="197"/>
        <v>0</v>
      </c>
      <c r="AX586">
        <f t="shared" si="198"/>
        <v>0</v>
      </c>
      <c r="AY586">
        <f t="shared" si="199"/>
        <v>0</v>
      </c>
    </row>
    <row r="587" spans="1:51" x14ac:dyDescent="0.3">
      <c r="A587" s="1" t="s">
        <v>581</v>
      </c>
      <c r="B587" s="2">
        <v>109554170</v>
      </c>
      <c r="C587" s="3" t="s">
        <v>5338</v>
      </c>
      <c r="D587" s="5">
        <v>35.584600000000002</v>
      </c>
      <c r="E587" s="5">
        <v>16.013105584600002</v>
      </c>
      <c r="F587" s="3" t="s">
        <v>4480</v>
      </c>
      <c r="G587" s="3" t="s">
        <v>4491</v>
      </c>
      <c r="H587" s="3" t="s">
        <v>4492</v>
      </c>
      <c r="I587" s="3" t="s">
        <v>4493</v>
      </c>
      <c r="J587" s="3"/>
      <c r="K587" s="6" t="s">
        <v>4474</v>
      </c>
      <c r="L587" s="6" t="s">
        <v>4474</v>
      </c>
      <c r="M587" s="6" t="s">
        <v>4474</v>
      </c>
      <c r="N587" s="6" t="s">
        <v>4474</v>
      </c>
      <c r="O587" s="6" t="s">
        <v>4474</v>
      </c>
      <c r="P587" s="6" t="s">
        <v>4474</v>
      </c>
      <c r="Q587" s="6" t="s">
        <v>4474</v>
      </c>
      <c r="R587" s="6" t="s">
        <v>4474</v>
      </c>
      <c r="S587" s="6" t="s">
        <v>4474</v>
      </c>
      <c r="T587" s="6" t="s">
        <v>4474</v>
      </c>
      <c r="U587" s="6" t="s">
        <v>4474</v>
      </c>
      <c r="V587" s="6" t="s">
        <v>4474</v>
      </c>
      <c r="W587" s="6" t="s">
        <v>4474</v>
      </c>
      <c r="X587" s="6" t="s">
        <v>4474</v>
      </c>
      <c r="Y587" s="6" t="s">
        <v>4474</v>
      </c>
      <c r="Z587" s="6" t="s">
        <v>4474</v>
      </c>
      <c r="AA587" s="6" t="s">
        <v>4474</v>
      </c>
      <c r="AB587" s="6" t="s">
        <v>4474</v>
      </c>
      <c r="AC587" s="6" t="s">
        <v>4474</v>
      </c>
      <c r="AD587" s="6" t="s">
        <v>4474</v>
      </c>
      <c r="AF587" t="e">
        <f t="shared" si="180"/>
        <v>#VALUE!</v>
      </c>
      <c r="AG587" t="e">
        <f t="shared" si="181"/>
        <v>#VALUE!</v>
      </c>
      <c r="AH587" t="e">
        <f t="shared" si="182"/>
        <v>#VALUE!</v>
      </c>
      <c r="AI587" t="e">
        <f t="shared" si="183"/>
        <v>#VALUE!</v>
      </c>
      <c r="AJ587" t="e">
        <f t="shared" si="184"/>
        <v>#VALUE!</v>
      </c>
      <c r="AK587" t="e">
        <f t="shared" si="185"/>
        <v>#VALUE!</v>
      </c>
      <c r="AL587" t="e">
        <f t="shared" si="186"/>
        <v>#VALUE!</v>
      </c>
      <c r="AM587" t="e">
        <f t="shared" si="187"/>
        <v>#VALUE!</v>
      </c>
      <c r="AN587" t="e">
        <f t="shared" si="188"/>
        <v>#VALUE!</v>
      </c>
      <c r="AO587" t="e">
        <f t="shared" si="189"/>
        <v>#VALUE!</v>
      </c>
      <c r="AP587">
        <f t="shared" si="190"/>
        <v>0</v>
      </c>
      <c r="AQ587">
        <f t="shared" si="191"/>
        <v>0</v>
      </c>
      <c r="AR587">
        <f t="shared" si="192"/>
        <v>0</v>
      </c>
      <c r="AS587">
        <f t="shared" si="193"/>
        <v>0</v>
      </c>
      <c r="AT587">
        <f t="shared" si="194"/>
        <v>0</v>
      </c>
      <c r="AU587">
        <f t="shared" si="195"/>
        <v>0</v>
      </c>
      <c r="AV587">
        <f t="shared" si="196"/>
        <v>0</v>
      </c>
      <c r="AW587">
        <f t="shared" si="197"/>
        <v>0</v>
      </c>
      <c r="AX587">
        <f t="shared" si="198"/>
        <v>0</v>
      </c>
      <c r="AY587">
        <f t="shared" si="199"/>
        <v>0</v>
      </c>
    </row>
    <row r="588" spans="1:51" x14ac:dyDescent="0.3">
      <c r="A588" s="1" t="s">
        <v>582</v>
      </c>
      <c r="B588" s="2">
        <v>109553913</v>
      </c>
      <c r="C588" s="3" t="s">
        <v>5338</v>
      </c>
      <c r="D588" s="5">
        <v>34.54</v>
      </c>
      <c r="E588" s="5">
        <v>13.81603454</v>
      </c>
      <c r="F588" s="3" t="s">
        <v>4480</v>
      </c>
      <c r="G588" s="3" t="s">
        <v>4491</v>
      </c>
      <c r="H588" s="3" t="s">
        <v>4492</v>
      </c>
      <c r="I588" s="3" t="s">
        <v>4493</v>
      </c>
      <c r="J588" s="3"/>
      <c r="K588" s="6" t="s">
        <v>4474</v>
      </c>
      <c r="L588" s="6" t="s">
        <v>4474</v>
      </c>
      <c r="M588" s="6" t="s">
        <v>4474</v>
      </c>
      <c r="N588" s="6" t="s">
        <v>4474</v>
      </c>
      <c r="O588" s="6" t="s">
        <v>4474</v>
      </c>
      <c r="P588" s="6" t="s">
        <v>4474</v>
      </c>
      <c r="Q588" s="6" t="s">
        <v>4474</v>
      </c>
      <c r="R588" s="6" t="s">
        <v>4474</v>
      </c>
      <c r="S588" s="6" t="s">
        <v>4474</v>
      </c>
      <c r="T588" s="6" t="s">
        <v>4474</v>
      </c>
      <c r="U588" s="6" t="s">
        <v>4474</v>
      </c>
      <c r="V588" s="6" t="s">
        <v>4474</v>
      </c>
      <c r="W588" s="6" t="s">
        <v>4474</v>
      </c>
      <c r="X588" s="6" t="s">
        <v>4474</v>
      </c>
      <c r="Y588" s="6" t="s">
        <v>4474</v>
      </c>
      <c r="Z588" s="6" t="s">
        <v>4474</v>
      </c>
      <c r="AA588" s="6" t="s">
        <v>4474</v>
      </c>
      <c r="AB588" s="6" t="s">
        <v>4474</v>
      </c>
      <c r="AC588" s="6" t="s">
        <v>4474</v>
      </c>
      <c r="AD588" s="6" t="s">
        <v>4474</v>
      </c>
      <c r="AF588" t="e">
        <f t="shared" si="180"/>
        <v>#VALUE!</v>
      </c>
      <c r="AG588" t="e">
        <f t="shared" si="181"/>
        <v>#VALUE!</v>
      </c>
      <c r="AH588" t="e">
        <f t="shared" si="182"/>
        <v>#VALUE!</v>
      </c>
      <c r="AI588" t="e">
        <f t="shared" si="183"/>
        <v>#VALUE!</v>
      </c>
      <c r="AJ588" t="e">
        <f t="shared" si="184"/>
        <v>#VALUE!</v>
      </c>
      <c r="AK588" t="e">
        <f t="shared" si="185"/>
        <v>#VALUE!</v>
      </c>
      <c r="AL588" t="e">
        <f t="shared" si="186"/>
        <v>#VALUE!</v>
      </c>
      <c r="AM588" t="e">
        <f t="shared" si="187"/>
        <v>#VALUE!</v>
      </c>
      <c r="AN588" t="e">
        <f t="shared" si="188"/>
        <v>#VALUE!</v>
      </c>
      <c r="AO588" t="e">
        <f t="shared" si="189"/>
        <v>#VALUE!</v>
      </c>
      <c r="AP588">
        <f t="shared" si="190"/>
        <v>0</v>
      </c>
      <c r="AQ588">
        <f t="shared" si="191"/>
        <v>0</v>
      </c>
      <c r="AR588">
        <f t="shared" si="192"/>
        <v>0</v>
      </c>
      <c r="AS588">
        <f t="shared" si="193"/>
        <v>0</v>
      </c>
      <c r="AT588">
        <f t="shared" si="194"/>
        <v>0</v>
      </c>
      <c r="AU588">
        <f t="shared" si="195"/>
        <v>0</v>
      </c>
      <c r="AV588">
        <f t="shared" si="196"/>
        <v>0</v>
      </c>
      <c r="AW588">
        <f t="shared" si="197"/>
        <v>0</v>
      </c>
      <c r="AX588">
        <f t="shared" si="198"/>
        <v>0</v>
      </c>
      <c r="AY588">
        <f t="shared" si="199"/>
        <v>0</v>
      </c>
    </row>
    <row r="589" spans="1:51" x14ac:dyDescent="0.3">
      <c r="A589" s="1" t="s">
        <v>583</v>
      </c>
      <c r="B589" s="2">
        <v>5733898</v>
      </c>
      <c r="C589" s="3" t="s">
        <v>5337</v>
      </c>
      <c r="D589" s="5">
        <v>10.27</v>
      </c>
      <c r="E589" s="5">
        <v>189.02933243999999</v>
      </c>
      <c r="F589" s="3" t="s">
        <v>4480</v>
      </c>
      <c r="G589" s="3" t="s">
        <v>4491</v>
      </c>
      <c r="H589" s="3" t="s">
        <v>4492</v>
      </c>
      <c r="I589" s="3" t="s">
        <v>4493</v>
      </c>
      <c r="J589" s="3" t="s">
        <v>4553</v>
      </c>
      <c r="K589" s="6">
        <v>15157.761</v>
      </c>
      <c r="L589" s="6">
        <v>15199.403</v>
      </c>
      <c r="M589" s="6" t="s">
        <v>4474</v>
      </c>
      <c r="N589" s="6" t="s">
        <v>4474</v>
      </c>
      <c r="O589" s="6">
        <v>12670.364</v>
      </c>
      <c r="P589" s="6">
        <v>12707.653</v>
      </c>
      <c r="Q589" s="6">
        <v>19433.478999999999</v>
      </c>
      <c r="R589" s="6">
        <v>17095.944</v>
      </c>
      <c r="S589" s="6">
        <v>13083.174999999999</v>
      </c>
      <c r="T589" s="6">
        <v>19273.883000000002</v>
      </c>
      <c r="U589" s="6">
        <v>35955</v>
      </c>
      <c r="V589" s="6">
        <v>35955</v>
      </c>
      <c r="W589" s="6">
        <v>339316.27600000001</v>
      </c>
      <c r="X589" s="6">
        <v>339316.27600000001</v>
      </c>
      <c r="Y589" s="6">
        <v>6998.0519999999997</v>
      </c>
      <c r="Z589" s="6">
        <v>6998.0519999999997</v>
      </c>
      <c r="AA589" s="6">
        <v>4152</v>
      </c>
      <c r="AB589" s="6">
        <v>4152</v>
      </c>
      <c r="AC589" s="6">
        <v>18405973</v>
      </c>
      <c r="AD589" s="6">
        <v>18405973</v>
      </c>
      <c r="AF589">
        <f t="shared" si="180"/>
        <v>5.72724634052037E-2</v>
      </c>
      <c r="AG589">
        <f t="shared" si="181"/>
        <v>5.038350709707777E-2</v>
      </c>
      <c r="AH589">
        <f t="shared" si="182"/>
        <v>0.10596308678101843</v>
      </c>
      <c r="AI589">
        <f t="shared" si="183"/>
        <v>0.10596308678101843</v>
      </c>
      <c r="AJ589">
        <f t="shared" si="184"/>
        <v>1.6854653179190751</v>
      </c>
      <c r="AK589">
        <f t="shared" si="185"/>
        <v>1.6854653179190751</v>
      </c>
      <c r="AL589">
        <f t="shared" si="186"/>
        <v>0.83589944451558507</v>
      </c>
      <c r="AM589">
        <f t="shared" si="187"/>
        <v>0.83606264009185094</v>
      </c>
      <c r="AN589">
        <f t="shared" si="188"/>
        <v>4.4671482248614565E-2</v>
      </c>
      <c r="AO589">
        <f t="shared" si="189"/>
        <v>4.4794205509906045E-2</v>
      </c>
      <c r="AP589">
        <f t="shared" si="190"/>
        <v>1</v>
      </c>
      <c r="AQ589">
        <f t="shared" si="191"/>
        <v>1</v>
      </c>
      <c r="AR589">
        <f t="shared" si="192"/>
        <v>1</v>
      </c>
      <c r="AS589">
        <f t="shared" si="193"/>
        <v>0</v>
      </c>
      <c r="AT589">
        <f t="shared" si="194"/>
        <v>0</v>
      </c>
      <c r="AU589">
        <f t="shared" si="195"/>
        <v>0</v>
      </c>
      <c r="AV589">
        <f t="shared" si="196"/>
        <v>0</v>
      </c>
      <c r="AW589">
        <f t="shared" si="197"/>
        <v>0</v>
      </c>
      <c r="AX589">
        <f t="shared" si="198"/>
        <v>0</v>
      </c>
      <c r="AY589">
        <f t="shared" si="199"/>
        <v>3</v>
      </c>
    </row>
    <row r="590" spans="1:51" x14ac:dyDescent="0.3">
      <c r="A590" s="1" t="s">
        <v>584</v>
      </c>
      <c r="B590" s="2">
        <v>5720653</v>
      </c>
      <c r="C590" s="3" t="s">
        <v>5337</v>
      </c>
      <c r="D590" s="7">
        <v>5.82</v>
      </c>
      <c r="E590" s="5">
        <v>287.67498161999998</v>
      </c>
      <c r="F590" s="3" t="s">
        <v>4480</v>
      </c>
      <c r="G590" s="3" t="s">
        <v>4491</v>
      </c>
      <c r="H590" s="3" t="s">
        <v>4492</v>
      </c>
      <c r="I590" s="3" t="s">
        <v>4493</v>
      </c>
      <c r="J590" s="3"/>
      <c r="K590" s="6">
        <v>21462.172999999999</v>
      </c>
      <c r="L590" s="6">
        <v>20944.945</v>
      </c>
      <c r="M590" s="6" t="s">
        <v>4474</v>
      </c>
      <c r="N590" s="6" t="s">
        <v>4474</v>
      </c>
      <c r="O590" s="6">
        <v>18659.842000000001</v>
      </c>
      <c r="P590" s="6">
        <v>18136.767</v>
      </c>
      <c r="Q590" s="6">
        <v>11981.547</v>
      </c>
      <c r="R590" s="6">
        <v>10536.45</v>
      </c>
      <c r="S590" s="6">
        <v>5904.2070000000003</v>
      </c>
      <c r="T590" s="6">
        <v>10804.481</v>
      </c>
      <c r="U590" s="6">
        <v>107645</v>
      </c>
      <c r="V590" s="6">
        <v>107645</v>
      </c>
      <c r="W590" s="6">
        <v>485802.23300000001</v>
      </c>
      <c r="X590" s="6">
        <v>485802.23300000001</v>
      </c>
      <c r="Y590" s="6">
        <v>8713.8019999999997</v>
      </c>
      <c r="Z590" s="6">
        <v>8713.8019999999997</v>
      </c>
      <c r="AA590" s="6">
        <v>54298</v>
      </c>
      <c r="AB590" s="6">
        <v>54298</v>
      </c>
      <c r="AC590" s="6">
        <v>49428691</v>
      </c>
      <c r="AD590" s="6">
        <v>49428691</v>
      </c>
      <c r="AF590">
        <f t="shared" si="180"/>
        <v>2.4663425126742883E-2</v>
      </c>
      <c r="AG590">
        <f t="shared" si="181"/>
        <v>2.1688764036619818E-2</v>
      </c>
      <c r="AH590">
        <f t="shared" si="182"/>
        <v>0.22158193743831556</v>
      </c>
      <c r="AI590">
        <f t="shared" si="183"/>
        <v>0.22158193743831556</v>
      </c>
      <c r="AJ590">
        <f t="shared" si="184"/>
        <v>0.16048108585951601</v>
      </c>
      <c r="AK590">
        <f t="shared" si="185"/>
        <v>0.16048108585951601</v>
      </c>
      <c r="AL590">
        <f t="shared" si="186"/>
        <v>0.86942929776961553</v>
      </c>
      <c r="AM590">
        <f t="shared" si="187"/>
        <v>0.86592574007714029</v>
      </c>
      <c r="AN590">
        <f t="shared" si="188"/>
        <v>4.4178827395385804E-2</v>
      </c>
      <c r="AO590">
        <f t="shared" si="189"/>
        <v>4.3114138999850997E-2</v>
      </c>
      <c r="AP590">
        <f t="shared" si="190"/>
        <v>1</v>
      </c>
      <c r="AQ590">
        <f t="shared" si="191"/>
        <v>1</v>
      </c>
      <c r="AR590">
        <f t="shared" si="192"/>
        <v>1</v>
      </c>
      <c r="AS590">
        <f t="shared" si="193"/>
        <v>0</v>
      </c>
      <c r="AT590">
        <f t="shared" si="194"/>
        <v>0</v>
      </c>
      <c r="AU590">
        <f t="shared" si="195"/>
        <v>0</v>
      </c>
      <c r="AV590">
        <f t="shared" si="196"/>
        <v>1</v>
      </c>
      <c r="AW590">
        <f t="shared" si="197"/>
        <v>1</v>
      </c>
      <c r="AX590">
        <f t="shared" si="198"/>
        <v>0</v>
      </c>
      <c r="AY590">
        <f t="shared" si="199"/>
        <v>5</v>
      </c>
    </row>
    <row r="591" spans="1:51" x14ac:dyDescent="0.3">
      <c r="A591" s="1" t="s">
        <v>585</v>
      </c>
      <c r="B591" s="2">
        <v>5720645</v>
      </c>
      <c r="C591" s="3" t="s">
        <v>5337</v>
      </c>
      <c r="D591" s="7">
        <v>6.09</v>
      </c>
      <c r="E591" s="5">
        <v>379.35130085999998</v>
      </c>
      <c r="F591" s="3" t="s">
        <v>4480</v>
      </c>
      <c r="G591" s="3" t="s">
        <v>4491</v>
      </c>
      <c r="H591" s="3" t="s">
        <v>4492</v>
      </c>
      <c r="I591" s="3" t="s">
        <v>4493</v>
      </c>
      <c r="J591" s="3" t="s">
        <v>4553</v>
      </c>
      <c r="K591" s="6">
        <v>28695.413</v>
      </c>
      <c r="L591" s="6">
        <v>29832.294999999998</v>
      </c>
      <c r="M591" s="6" t="s">
        <v>4474</v>
      </c>
      <c r="N591" s="6" t="s">
        <v>4474</v>
      </c>
      <c r="O591" s="6">
        <v>24938.292000000001</v>
      </c>
      <c r="P591" s="6">
        <v>25895.920999999998</v>
      </c>
      <c r="Q591" s="6">
        <v>73514.264999999999</v>
      </c>
      <c r="R591" s="6">
        <v>-33904.953999999998</v>
      </c>
      <c r="S591" s="6">
        <v>12817.262000000001</v>
      </c>
      <c r="T591" s="6">
        <v>53553.135000000002</v>
      </c>
      <c r="U591" s="6" t="s">
        <v>4474</v>
      </c>
      <c r="V591" s="6" t="s">
        <v>4474</v>
      </c>
      <c r="W591" s="6">
        <v>677006.94200000004</v>
      </c>
      <c r="X591" s="6">
        <v>663162.92599999998</v>
      </c>
      <c r="Y591" s="6">
        <v>12308.878000000001</v>
      </c>
      <c r="Z591" s="6">
        <v>13803.203</v>
      </c>
      <c r="AA591" s="6">
        <v>146604</v>
      </c>
      <c r="AB591" s="6">
        <v>153259</v>
      </c>
      <c r="AC591" s="6">
        <v>62290854</v>
      </c>
      <c r="AD591" s="6">
        <v>62290854</v>
      </c>
      <c r="AF591">
        <f t="shared" si="180"/>
        <v>0.10858716571328747</v>
      </c>
      <c r="AG591">
        <f t="shared" si="181"/>
        <v>-5.1126130051486016E-2</v>
      </c>
      <c r="AH591" t="e">
        <f t="shared" si="182"/>
        <v>#VALUE!</v>
      </c>
      <c r="AI591" t="e">
        <f t="shared" si="183"/>
        <v>#VALUE!</v>
      </c>
      <c r="AJ591">
        <f t="shared" si="184"/>
        <v>8.3960042017953124E-2</v>
      </c>
      <c r="AK591">
        <f t="shared" si="185"/>
        <v>9.0064550858350897E-2</v>
      </c>
      <c r="AL591">
        <f t="shared" si="186"/>
        <v>0.86906893446698263</v>
      </c>
      <c r="AM591">
        <f t="shared" si="187"/>
        <v>0.86804991034045487</v>
      </c>
      <c r="AN591">
        <f t="shared" si="188"/>
        <v>4.2385699790948375E-2</v>
      </c>
      <c r="AO591">
        <f t="shared" si="189"/>
        <v>4.4984865453712046E-2</v>
      </c>
      <c r="AP591">
        <f t="shared" si="190"/>
        <v>1</v>
      </c>
      <c r="AQ591">
        <f t="shared" si="191"/>
        <v>1</v>
      </c>
      <c r="AR591">
        <f t="shared" si="192"/>
        <v>1</v>
      </c>
      <c r="AS591">
        <f t="shared" si="193"/>
        <v>0</v>
      </c>
      <c r="AT591">
        <f t="shared" si="194"/>
        <v>0</v>
      </c>
      <c r="AU591">
        <f t="shared" si="195"/>
        <v>0</v>
      </c>
      <c r="AV591">
        <f t="shared" si="196"/>
        <v>1</v>
      </c>
      <c r="AW591">
        <f t="shared" si="197"/>
        <v>0</v>
      </c>
      <c r="AX591">
        <f t="shared" si="198"/>
        <v>0</v>
      </c>
      <c r="AY591">
        <f t="shared" si="199"/>
        <v>4</v>
      </c>
    </row>
    <row r="592" spans="1:51" x14ac:dyDescent="0.3">
      <c r="A592" s="1" t="s">
        <v>586</v>
      </c>
      <c r="B592" s="2">
        <v>19201640</v>
      </c>
      <c r="C592" s="3" t="s">
        <v>5336</v>
      </c>
      <c r="D592" s="7">
        <v>7.8501000000000003</v>
      </c>
      <c r="E592" s="5">
        <v>99.580512425400002</v>
      </c>
      <c r="F592" s="3" t="s">
        <v>4480</v>
      </c>
      <c r="G592" s="3" t="s">
        <v>4481</v>
      </c>
      <c r="H592" s="3" t="s">
        <v>4481</v>
      </c>
      <c r="I592" s="3" t="s">
        <v>4482</v>
      </c>
      <c r="J592" s="3" t="s">
        <v>4483</v>
      </c>
      <c r="K592" s="6">
        <v>12202</v>
      </c>
      <c r="L592" s="6">
        <v>12725</v>
      </c>
      <c r="M592" s="6" t="s">
        <v>4474</v>
      </c>
      <c r="N592" s="6" t="s">
        <v>4474</v>
      </c>
      <c r="O592" s="6">
        <v>25943</v>
      </c>
      <c r="P592" s="6">
        <v>24518</v>
      </c>
      <c r="Q592" s="6">
        <v>-2418</v>
      </c>
      <c r="R592" s="6">
        <v>-2080</v>
      </c>
      <c r="S592" s="6">
        <v>-1742.175</v>
      </c>
      <c r="T592" s="6">
        <v>-1386.259</v>
      </c>
      <c r="U592" s="6" t="s">
        <v>4474</v>
      </c>
      <c r="V592" s="6" t="s">
        <v>4474</v>
      </c>
      <c r="W592" s="6">
        <v>978889</v>
      </c>
      <c r="X592" s="6">
        <v>974750</v>
      </c>
      <c r="Y592" s="6" t="s">
        <v>4474</v>
      </c>
      <c r="Z592" s="6" t="s">
        <v>4474</v>
      </c>
      <c r="AA592" s="6" t="s">
        <v>4474</v>
      </c>
      <c r="AB592" s="6" t="s">
        <v>4474</v>
      </c>
      <c r="AC592" s="6">
        <v>13092357</v>
      </c>
      <c r="AD592" s="6">
        <v>13148824</v>
      </c>
      <c r="AF592">
        <f t="shared" si="180"/>
        <v>-2.4701472792114324E-3</v>
      </c>
      <c r="AG592">
        <f t="shared" si="181"/>
        <v>-2.1338804821749166E-3</v>
      </c>
      <c r="AH592" t="e">
        <f t="shared" si="182"/>
        <v>#VALUE!</v>
      </c>
      <c r="AI592" t="e">
        <f t="shared" si="183"/>
        <v>#VALUE!</v>
      </c>
      <c r="AJ592" t="e">
        <f t="shared" si="184"/>
        <v>#VALUE!</v>
      </c>
      <c r="AK592" t="e">
        <f t="shared" si="185"/>
        <v>#VALUE!</v>
      </c>
      <c r="AL592">
        <f t="shared" si="186"/>
        <v>2.1261268644484512</v>
      </c>
      <c r="AM592">
        <f t="shared" si="187"/>
        <v>1.9267583497053045</v>
      </c>
      <c r="AN592">
        <f t="shared" si="188"/>
        <v>1.2465151820073574E-2</v>
      </c>
      <c r="AO592">
        <f t="shared" si="189"/>
        <v>1.3054629392151833E-2</v>
      </c>
      <c r="AP592">
        <f t="shared" si="190"/>
        <v>0</v>
      </c>
      <c r="AQ592">
        <f t="shared" si="191"/>
        <v>0</v>
      </c>
      <c r="AR592">
        <f t="shared" si="192"/>
        <v>0</v>
      </c>
      <c r="AS592">
        <f t="shared" si="193"/>
        <v>1</v>
      </c>
      <c r="AT592">
        <f t="shared" si="194"/>
        <v>0</v>
      </c>
      <c r="AU592">
        <f t="shared" si="195"/>
        <v>0</v>
      </c>
      <c r="AV592">
        <f t="shared" si="196"/>
        <v>1</v>
      </c>
      <c r="AW592">
        <f t="shared" si="197"/>
        <v>0</v>
      </c>
      <c r="AX592">
        <f t="shared" si="198"/>
        <v>1</v>
      </c>
      <c r="AY592">
        <f t="shared" si="199"/>
        <v>3</v>
      </c>
    </row>
    <row r="593" spans="1:51" x14ac:dyDescent="0.3">
      <c r="A593" s="1" t="s">
        <v>587</v>
      </c>
      <c r="B593" s="2">
        <v>4096031</v>
      </c>
      <c r="C593" s="3" t="s">
        <v>5337</v>
      </c>
      <c r="D593" s="7">
        <v>120.51</v>
      </c>
      <c r="E593" s="5">
        <v>4628.1325615200003</v>
      </c>
      <c r="F593" s="3" t="s">
        <v>4485</v>
      </c>
      <c r="G593" s="3" t="s">
        <v>4486</v>
      </c>
      <c r="H593" s="3" t="s">
        <v>4590</v>
      </c>
      <c r="I593" s="3" t="s">
        <v>4590</v>
      </c>
      <c r="J593" s="3" t="s">
        <v>4848</v>
      </c>
      <c r="K593" s="6">
        <v>6801070</v>
      </c>
      <c r="L593" s="6">
        <v>6921787</v>
      </c>
      <c r="M593" s="6">
        <v>669606</v>
      </c>
      <c r="N593" s="6">
        <v>732493</v>
      </c>
      <c r="O593" s="6">
        <v>529643</v>
      </c>
      <c r="P593" s="6">
        <v>597917</v>
      </c>
      <c r="Q593" s="6">
        <v>404989</v>
      </c>
      <c r="R593" s="6">
        <v>457019</v>
      </c>
      <c r="S593" s="6">
        <v>510081</v>
      </c>
      <c r="T593" s="6">
        <v>566405</v>
      </c>
      <c r="U593" s="6">
        <v>445945</v>
      </c>
      <c r="V593" s="6">
        <v>445723</v>
      </c>
      <c r="W593" s="6">
        <v>3441627</v>
      </c>
      <c r="X593" s="6">
        <v>3671964</v>
      </c>
      <c r="Y593" s="6">
        <v>2012166</v>
      </c>
      <c r="Z593" s="6">
        <v>2267806</v>
      </c>
      <c r="AA593" s="6">
        <v>643242</v>
      </c>
      <c r="AB593" s="6">
        <v>691506</v>
      </c>
      <c r="AC593" s="6">
        <v>38455000</v>
      </c>
      <c r="AD593" s="6">
        <v>39009000</v>
      </c>
      <c r="AF593">
        <f t="shared" si="180"/>
        <v>0.11767370490759167</v>
      </c>
      <c r="AG593">
        <f t="shared" si="181"/>
        <v>0.12446173219563154</v>
      </c>
      <c r="AH593">
        <f t="shared" si="182"/>
        <v>0.12957389048842305</v>
      </c>
      <c r="AI593">
        <f t="shared" si="183"/>
        <v>0.1213854493126839</v>
      </c>
      <c r="AJ593">
        <f t="shared" si="184"/>
        <v>3.1281632729206117</v>
      </c>
      <c r="AK593">
        <f t="shared" si="185"/>
        <v>3.2795174589952945</v>
      </c>
      <c r="AL593">
        <f t="shared" si="186"/>
        <v>7.787642238647742E-2</v>
      </c>
      <c r="AM593">
        <f t="shared" si="187"/>
        <v>8.6381883753429575E-2</v>
      </c>
      <c r="AN593">
        <f t="shared" si="188"/>
        <v>1.9761205964504578</v>
      </c>
      <c r="AO593">
        <f t="shared" si="189"/>
        <v>1.8850367269395887</v>
      </c>
      <c r="AP593">
        <f t="shared" si="190"/>
        <v>1</v>
      </c>
      <c r="AQ593">
        <f t="shared" si="191"/>
        <v>1</v>
      </c>
      <c r="AR593">
        <f t="shared" si="192"/>
        <v>0</v>
      </c>
      <c r="AS593">
        <f t="shared" si="193"/>
        <v>1</v>
      </c>
      <c r="AT593">
        <f t="shared" si="194"/>
        <v>0</v>
      </c>
      <c r="AU593">
        <f t="shared" si="195"/>
        <v>0</v>
      </c>
      <c r="AV593">
        <f t="shared" si="196"/>
        <v>0</v>
      </c>
      <c r="AW593">
        <f t="shared" si="197"/>
        <v>1</v>
      </c>
      <c r="AX593">
        <f t="shared" si="198"/>
        <v>1</v>
      </c>
      <c r="AY593">
        <f t="shared" si="199"/>
        <v>5</v>
      </c>
    </row>
    <row r="594" spans="1:51" x14ac:dyDescent="0.3">
      <c r="A594" s="1" t="s">
        <v>588</v>
      </c>
      <c r="B594" s="2">
        <v>100003</v>
      </c>
      <c r="C594" s="3" t="s">
        <v>5335</v>
      </c>
      <c r="D594" s="5">
        <v>106.55</v>
      </c>
      <c r="E594" s="5">
        <v>6831.8173313500001</v>
      </c>
      <c r="F594" s="3" t="s">
        <v>4480</v>
      </c>
      <c r="G594" s="3" t="s">
        <v>4481</v>
      </c>
      <c r="H594" s="3" t="s">
        <v>4481</v>
      </c>
      <c r="I594" s="3" t="s">
        <v>4482</v>
      </c>
      <c r="J594" s="3" t="s">
        <v>4484</v>
      </c>
      <c r="K594" s="6">
        <v>1940943</v>
      </c>
      <c r="L594" s="6">
        <v>1926780</v>
      </c>
      <c r="M594" s="6" t="s">
        <v>4474</v>
      </c>
      <c r="N594" s="6" t="s">
        <v>4474</v>
      </c>
      <c r="O594" s="6">
        <v>2043961</v>
      </c>
      <c r="P594" s="6">
        <v>1982367</v>
      </c>
      <c r="Q594" s="6">
        <v>469921</v>
      </c>
      <c r="R594" s="6">
        <v>464427</v>
      </c>
      <c r="S594" s="6">
        <v>427689</v>
      </c>
      <c r="T594" s="6">
        <v>1268718</v>
      </c>
      <c r="U594" s="6">
        <v>144542</v>
      </c>
      <c r="V594" s="6">
        <v>579888</v>
      </c>
      <c r="W594" s="6">
        <v>50081985</v>
      </c>
      <c r="X594" s="6">
        <v>50403457</v>
      </c>
      <c r="Y594" s="6" t="s">
        <v>4474</v>
      </c>
      <c r="Z594" s="6" t="s">
        <v>4474</v>
      </c>
      <c r="AA594" s="6" t="s">
        <v>4474</v>
      </c>
      <c r="AB594" s="6" t="s">
        <v>4474</v>
      </c>
      <c r="AC594" s="6">
        <v>64118417</v>
      </c>
      <c r="AD594" s="6">
        <v>64127824</v>
      </c>
      <c r="AF594">
        <f t="shared" si="180"/>
        <v>9.3830346381039015E-3</v>
      </c>
      <c r="AG594">
        <f t="shared" si="181"/>
        <v>9.2141894156188529E-3</v>
      </c>
      <c r="AH594">
        <f t="shared" si="182"/>
        <v>2.8861076492874634E-3</v>
      </c>
      <c r="AI594">
        <f t="shared" si="183"/>
        <v>1.1504925148288936E-2</v>
      </c>
      <c r="AJ594" t="e">
        <f t="shared" si="184"/>
        <v>#VALUE!</v>
      </c>
      <c r="AK594" t="e">
        <f t="shared" si="185"/>
        <v>#VALUE!</v>
      </c>
      <c r="AL594">
        <f t="shared" si="186"/>
        <v>1.0530762624147127</v>
      </c>
      <c r="AM594">
        <f t="shared" si="187"/>
        <v>1.0288496870426307</v>
      </c>
      <c r="AN594">
        <f t="shared" si="188"/>
        <v>3.8755312913415871E-2</v>
      </c>
      <c r="AO594">
        <f t="shared" si="189"/>
        <v>3.8227139856696735E-2</v>
      </c>
      <c r="AP594">
        <f t="shared" si="190"/>
        <v>1</v>
      </c>
      <c r="AQ594">
        <f t="shared" si="191"/>
        <v>1</v>
      </c>
      <c r="AR594">
        <f t="shared" si="192"/>
        <v>1</v>
      </c>
      <c r="AS594">
        <f t="shared" si="193"/>
        <v>0</v>
      </c>
      <c r="AT594">
        <f t="shared" si="194"/>
        <v>1</v>
      </c>
      <c r="AU594">
        <f t="shared" si="195"/>
        <v>0</v>
      </c>
      <c r="AV594">
        <f t="shared" si="196"/>
        <v>1</v>
      </c>
      <c r="AW594">
        <f t="shared" si="197"/>
        <v>1</v>
      </c>
      <c r="AX594">
        <f t="shared" si="198"/>
        <v>1</v>
      </c>
      <c r="AY594">
        <f t="shared" si="199"/>
        <v>7</v>
      </c>
    </row>
    <row r="595" spans="1:51" x14ac:dyDescent="0.3">
      <c r="A595" s="1" t="s">
        <v>589</v>
      </c>
      <c r="B595" s="2">
        <v>29286706</v>
      </c>
      <c r="C595" s="3" t="s">
        <v>5338</v>
      </c>
      <c r="D595" s="5">
        <v>9.91</v>
      </c>
      <c r="E595" s="5">
        <v>310.36138</v>
      </c>
      <c r="F595" s="3" t="s">
        <v>4480</v>
      </c>
      <c r="G595" s="3" t="s">
        <v>4491</v>
      </c>
      <c r="H595" s="3" t="s">
        <v>4492</v>
      </c>
      <c r="I595" s="3" t="s">
        <v>4493</v>
      </c>
      <c r="J595" s="3" t="s">
        <v>4494</v>
      </c>
      <c r="K595" s="6" t="s">
        <v>4474</v>
      </c>
      <c r="L595" s="6" t="s">
        <v>4474</v>
      </c>
      <c r="M595" s="6" t="s">
        <v>4474</v>
      </c>
      <c r="N595" s="6" t="s">
        <v>4474</v>
      </c>
      <c r="O595" s="6">
        <v>-75.63</v>
      </c>
      <c r="P595" s="8">
        <v>-26.302</v>
      </c>
      <c r="Q595" s="6">
        <v>380.29899999999998</v>
      </c>
      <c r="R595" s="6">
        <v>429.62700000000001</v>
      </c>
      <c r="S595" s="6">
        <v>0</v>
      </c>
      <c r="T595" s="6">
        <v>0</v>
      </c>
      <c r="U595" s="6">
        <v>542.97500000000002</v>
      </c>
      <c r="V595" s="6">
        <v>542.97500000000002</v>
      </c>
      <c r="W595" s="6">
        <v>907.71400000000006</v>
      </c>
      <c r="X595" s="6">
        <v>649.75400000000002</v>
      </c>
      <c r="Y595" s="6">
        <v>447.11200000000002</v>
      </c>
      <c r="Z595" s="6">
        <v>534.79399999999998</v>
      </c>
      <c r="AA595" s="6">
        <v>450</v>
      </c>
      <c r="AB595" s="6">
        <v>143</v>
      </c>
      <c r="AC595" s="6">
        <v>5000000</v>
      </c>
      <c r="AD595" s="6">
        <v>5000000</v>
      </c>
      <c r="AF595">
        <f t="shared" si="180"/>
        <v>0.41896346205963547</v>
      </c>
      <c r="AG595">
        <f t="shared" si="181"/>
        <v>0.66121485977770045</v>
      </c>
      <c r="AH595">
        <f t="shared" si="182"/>
        <v>0.59817850115785365</v>
      </c>
      <c r="AI595">
        <f t="shared" si="183"/>
        <v>0.83566241993123558</v>
      </c>
      <c r="AJ595">
        <f t="shared" si="184"/>
        <v>0.99358222222222226</v>
      </c>
      <c r="AK595">
        <f t="shared" si="185"/>
        <v>3.7398181818181815</v>
      </c>
      <c r="AL595" t="e">
        <f t="shared" si="186"/>
        <v>#VALUE!</v>
      </c>
      <c r="AM595" t="e">
        <f t="shared" si="187"/>
        <v>#VALUE!</v>
      </c>
      <c r="AN595" t="e">
        <f t="shared" si="188"/>
        <v>#VALUE!</v>
      </c>
      <c r="AO595" t="e">
        <f t="shared" si="189"/>
        <v>#VALUE!</v>
      </c>
      <c r="AP595">
        <f t="shared" si="190"/>
        <v>1</v>
      </c>
      <c r="AQ595">
        <f t="shared" si="191"/>
        <v>1</v>
      </c>
      <c r="AR595">
        <f t="shared" si="192"/>
        <v>0</v>
      </c>
      <c r="AS595">
        <f t="shared" si="193"/>
        <v>0</v>
      </c>
      <c r="AT595">
        <f t="shared" si="194"/>
        <v>1</v>
      </c>
      <c r="AU595">
        <f t="shared" si="195"/>
        <v>0</v>
      </c>
      <c r="AV595">
        <f t="shared" si="196"/>
        <v>0</v>
      </c>
      <c r="AW595">
        <f t="shared" si="197"/>
        <v>0</v>
      </c>
      <c r="AX595">
        <f t="shared" si="198"/>
        <v>0</v>
      </c>
      <c r="AY595">
        <f t="shared" si="199"/>
        <v>3</v>
      </c>
    </row>
    <row r="596" spans="1:51" x14ac:dyDescent="0.3">
      <c r="A596" s="1" t="s">
        <v>590</v>
      </c>
      <c r="B596" s="2">
        <v>4122589</v>
      </c>
      <c r="C596" s="3" t="s">
        <v>5335</v>
      </c>
      <c r="D596" s="5">
        <v>4763.8999999999996</v>
      </c>
      <c r="E596" s="5">
        <v>157669.43106070001</v>
      </c>
      <c r="F596" s="3" t="s">
        <v>4475</v>
      </c>
      <c r="G596" s="3" t="s">
        <v>4529</v>
      </c>
      <c r="H596" s="3" t="s">
        <v>4530</v>
      </c>
      <c r="I596" s="3" t="s">
        <v>4611</v>
      </c>
      <c r="J596" s="3" t="s">
        <v>4849</v>
      </c>
      <c r="K596" s="6">
        <v>23052000</v>
      </c>
      <c r="L596" s="6">
        <v>22399000</v>
      </c>
      <c r="M596" s="6">
        <v>7183000</v>
      </c>
      <c r="N596" s="6">
        <v>6987000</v>
      </c>
      <c r="O596" s="6">
        <v>6615000</v>
      </c>
      <c r="P596" s="6">
        <v>6445000</v>
      </c>
      <c r="Q596" s="6">
        <v>5036000</v>
      </c>
      <c r="R596" s="6">
        <v>5030000</v>
      </c>
      <c r="S596" s="6">
        <v>8948000</v>
      </c>
      <c r="T596" s="6">
        <v>7947000</v>
      </c>
      <c r="U596" s="6">
        <v>13793000</v>
      </c>
      <c r="V596" s="6">
        <v>13361000</v>
      </c>
      <c r="W596" s="6">
        <v>27978000</v>
      </c>
      <c r="X596" s="6">
        <v>28541000</v>
      </c>
      <c r="Y596" s="6">
        <v>20529000</v>
      </c>
      <c r="Z596" s="6">
        <v>21293000</v>
      </c>
      <c r="AA596" s="6">
        <v>16678000</v>
      </c>
      <c r="AB596" s="6">
        <v>18206000</v>
      </c>
      <c r="AC596" s="6">
        <v>33176336</v>
      </c>
      <c r="AD596" s="6">
        <v>33635936</v>
      </c>
      <c r="AF596">
        <f t="shared" si="180"/>
        <v>0.17999857030523983</v>
      </c>
      <c r="AG596">
        <f t="shared" si="181"/>
        <v>0.17623769314319751</v>
      </c>
      <c r="AH596">
        <f t="shared" si="182"/>
        <v>0.49299449567517334</v>
      </c>
      <c r="AI596">
        <f t="shared" si="183"/>
        <v>0.46813356224378966</v>
      </c>
      <c r="AJ596">
        <f t="shared" si="184"/>
        <v>1.2309029859695406</v>
      </c>
      <c r="AK596">
        <f t="shared" si="185"/>
        <v>1.1695594858837746</v>
      </c>
      <c r="AL596">
        <f t="shared" si="186"/>
        <v>0.28695991671004684</v>
      </c>
      <c r="AM596">
        <f t="shared" si="187"/>
        <v>0.2877360596455199</v>
      </c>
      <c r="AN596">
        <f t="shared" si="188"/>
        <v>0.8239330902852241</v>
      </c>
      <c r="AO596">
        <f t="shared" si="189"/>
        <v>0.78480081286570202</v>
      </c>
      <c r="AP596">
        <f t="shared" si="190"/>
        <v>1</v>
      </c>
      <c r="AQ596">
        <f t="shared" si="191"/>
        <v>1</v>
      </c>
      <c r="AR596">
        <f t="shared" si="192"/>
        <v>1</v>
      </c>
      <c r="AS596">
        <f t="shared" si="193"/>
        <v>1</v>
      </c>
      <c r="AT596">
        <f t="shared" si="194"/>
        <v>0</v>
      </c>
      <c r="AU596">
        <f t="shared" si="195"/>
        <v>1</v>
      </c>
      <c r="AV596">
        <f t="shared" si="196"/>
        <v>0</v>
      </c>
      <c r="AW596">
        <f t="shared" si="197"/>
        <v>1</v>
      </c>
      <c r="AX596">
        <f t="shared" si="198"/>
        <v>1</v>
      </c>
      <c r="AY596">
        <f t="shared" si="199"/>
        <v>7</v>
      </c>
    </row>
    <row r="597" spans="1:51" x14ac:dyDescent="0.3">
      <c r="A597" s="1" t="s">
        <v>591</v>
      </c>
      <c r="B597" s="2">
        <v>4388680</v>
      </c>
      <c r="C597" s="3" t="s">
        <v>5337</v>
      </c>
      <c r="D597" s="7">
        <v>154.97</v>
      </c>
      <c r="E597" s="5">
        <v>4730.4983024399999</v>
      </c>
      <c r="F597" s="3" t="s">
        <v>4475</v>
      </c>
      <c r="G597" s="3" t="s">
        <v>4476</v>
      </c>
      <c r="H597" s="3" t="s">
        <v>4477</v>
      </c>
      <c r="I597" s="3" t="s">
        <v>4498</v>
      </c>
      <c r="J597" s="3" t="s">
        <v>4692</v>
      </c>
      <c r="K597" s="6">
        <v>1758043</v>
      </c>
      <c r="L597" s="6">
        <v>1706700</v>
      </c>
      <c r="M597" s="6">
        <v>262113</v>
      </c>
      <c r="N597" s="6">
        <v>257439</v>
      </c>
      <c r="O597" s="6">
        <v>205592</v>
      </c>
      <c r="P597" s="6">
        <v>204191</v>
      </c>
      <c r="Q597" s="6">
        <v>153400</v>
      </c>
      <c r="R597" s="6">
        <v>151652</v>
      </c>
      <c r="S597" s="6">
        <v>124162</v>
      </c>
      <c r="T597" s="6">
        <v>206589</v>
      </c>
      <c r="U597" s="6" t="s">
        <v>4474</v>
      </c>
      <c r="V597" s="6" t="s">
        <v>4474</v>
      </c>
      <c r="W597" s="6">
        <v>1866777</v>
      </c>
      <c r="X597" s="6">
        <v>1774459</v>
      </c>
      <c r="Y597" s="6">
        <v>807105</v>
      </c>
      <c r="Z597" s="6">
        <v>755983</v>
      </c>
      <c r="AA597" s="6">
        <v>358406</v>
      </c>
      <c r="AB597" s="6">
        <v>323116</v>
      </c>
      <c r="AC597" s="6">
        <v>30525252</v>
      </c>
      <c r="AD597" s="6">
        <v>30502351</v>
      </c>
      <c r="AF597">
        <f t="shared" si="180"/>
        <v>8.2173714375096754E-2</v>
      </c>
      <c r="AG597">
        <f t="shared" si="181"/>
        <v>8.5463794880580507E-2</v>
      </c>
      <c r="AH597" t="e">
        <f t="shared" si="182"/>
        <v>#VALUE!</v>
      </c>
      <c r="AI597" t="e">
        <f t="shared" si="183"/>
        <v>#VALUE!</v>
      </c>
      <c r="AJ597">
        <f t="shared" si="184"/>
        <v>2.2519293761823183</v>
      </c>
      <c r="AK597">
        <f t="shared" si="185"/>
        <v>2.3396643929734213</v>
      </c>
      <c r="AL597">
        <f t="shared" si="186"/>
        <v>0.11694366975096741</v>
      </c>
      <c r="AM597">
        <f t="shared" si="187"/>
        <v>0.11964082732759126</v>
      </c>
      <c r="AN597">
        <f t="shared" si="188"/>
        <v>0.94175308566582938</v>
      </c>
      <c r="AO597">
        <f t="shared" si="189"/>
        <v>0.96181427691482302</v>
      </c>
      <c r="AP597">
        <f t="shared" si="190"/>
        <v>1</v>
      </c>
      <c r="AQ597">
        <f t="shared" si="191"/>
        <v>1</v>
      </c>
      <c r="AR597">
        <f t="shared" si="192"/>
        <v>0</v>
      </c>
      <c r="AS597">
        <f t="shared" si="193"/>
        <v>0</v>
      </c>
      <c r="AT597">
        <f t="shared" si="194"/>
        <v>0</v>
      </c>
      <c r="AU597">
        <f t="shared" si="195"/>
        <v>0</v>
      </c>
      <c r="AV597">
        <f t="shared" si="196"/>
        <v>0</v>
      </c>
      <c r="AW597">
        <f t="shared" si="197"/>
        <v>0</v>
      </c>
      <c r="AX597">
        <f t="shared" si="198"/>
        <v>0</v>
      </c>
      <c r="AY597">
        <f t="shared" si="199"/>
        <v>2</v>
      </c>
    </row>
    <row r="598" spans="1:51" x14ac:dyDescent="0.3">
      <c r="A598" s="1" t="s">
        <v>592</v>
      </c>
      <c r="B598" s="2">
        <v>4963866</v>
      </c>
      <c r="C598" s="3" t="s">
        <v>5337</v>
      </c>
      <c r="D598" s="5">
        <v>135.12</v>
      </c>
      <c r="E598" s="5">
        <v>17264.653169280002</v>
      </c>
      <c r="F598" s="3" t="s">
        <v>4485</v>
      </c>
      <c r="G598" s="3" t="s">
        <v>4517</v>
      </c>
      <c r="H598" s="3" t="s">
        <v>4640</v>
      </c>
      <c r="I598" s="3" t="s">
        <v>4685</v>
      </c>
      <c r="J598" s="3" t="s">
        <v>4850</v>
      </c>
      <c r="K598" s="6">
        <v>11429311</v>
      </c>
      <c r="L598" s="6">
        <v>10949207</v>
      </c>
      <c r="M598" s="6">
        <v>1363875</v>
      </c>
      <c r="N598" s="6">
        <v>1192567</v>
      </c>
      <c r="O598" s="6">
        <v>1199241</v>
      </c>
      <c r="P598" s="6">
        <v>1029082</v>
      </c>
      <c r="Q598" s="6">
        <v>828945</v>
      </c>
      <c r="R598" s="6">
        <v>609551</v>
      </c>
      <c r="S598" s="6">
        <v>1016974</v>
      </c>
      <c r="T598" s="6">
        <v>382498</v>
      </c>
      <c r="U598" s="6">
        <v>3315763</v>
      </c>
      <c r="V598" s="6">
        <v>3332037</v>
      </c>
      <c r="W598" s="6">
        <v>6878374</v>
      </c>
      <c r="X598" s="6">
        <v>6640787</v>
      </c>
      <c r="Y598" s="6">
        <v>2917023</v>
      </c>
      <c r="Z598" s="6">
        <v>2700685</v>
      </c>
      <c r="AA598" s="6">
        <v>1874855</v>
      </c>
      <c r="AB598" s="6">
        <v>1736938</v>
      </c>
      <c r="AC598" s="6">
        <v>127901888</v>
      </c>
      <c r="AD598" s="6">
        <v>129350374</v>
      </c>
      <c r="AF598">
        <f t="shared" si="180"/>
        <v>0.12051467396218932</v>
      </c>
      <c r="AG598">
        <f t="shared" si="181"/>
        <v>9.1788970192840103E-2</v>
      </c>
      <c r="AH598">
        <f t="shared" si="182"/>
        <v>0.48205622433441392</v>
      </c>
      <c r="AI598">
        <f t="shared" si="183"/>
        <v>0.5017533313446132</v>
      </c>
      <c r="AJ598">
        <f t="shared" si="184"/>
        <v>1.5558659202978364</v>
      </c>
      <c r="AK598">
        <f t="shared" si="185"/>
        <v>1.5548540016972396</v>
      </c>
      <c r="AL598">
        <f t="shared" si="186"/>
        <v>0.10492679742462166</v>
      </c>
      <c r="AM598">
        <f t="shared" si="187"/>
        <v>9.3986897863927499E-2</v>
      </c>
      <c r="AN598">
        <f t="shared" si="188"/>
        <v>1.6616297688959629</v>
      </c>
      <c r="AO598">
        <f t="shared" si="189"/>
        <v>1.6487815374894572</v>
      </c>
      <c r="AP598">
        <f t="shared" si="190"/>
        <v>1</v>
      </c>
      <c r="AQ598">
        <f t="shared" si="191"/>
        <v>1</v>
      </c>
      <c r="AR598">
        <f t="shared" si="192"/>
        <v>1</v>
      </c>
      <c r="AS598">
        <f t="shared" si="193"/>
        <v>1</v>
      </c>
      <c r="AT598">
        <f t="shared" si="194"/>
        <v>1</v>
      </c>
      <c r="AU598">
        <f t="shared" si="195"/>
        <v>1</v>
      </c>
      <c r="AV598">
        <f t="shared" si="196"/>
        <v>1</v>
      </c>
      <c r="AW598">
        <f t="shared" si="197"/>
        <v>1</v>
      </c>
      <c r="AX598">
        <f t="shared" si="198"/>
        <v>1</v>
      </c>
      <c r="AY598">
        <f t="shared" si="199"/>
        <v>9</v>
      </c>
    </row>
    <row r="599" spans="1:51" x14ac:dyDescent="0.3">
      <c r="A599" s="1" t="s">
        <v>593</v>
      </c>
      <c r="B599" s="2">
        <v>105827880</v>
      </c>
      <c r="C599" s="3" t="s">
        <v>5336</v>
      </c>
      <c r="D599" s="7">
        <v>6.0410000000000004</v>
      </c>
      <c r="E599" s="5">
        <v>129.14987449</v>
      </c>
      <c r="F599" s="3" t="s">
        <v>4559</v>
      </c>
      <c r="G599" s="3" t="s">
        <v>4560</v>
      </c>
      <c r="H599" s="3" t="s">
        <v>4561</v>
      </c>
      <c r="I599" s="3" t="s">
        <v>4562</v>
      </c>
      <c r="J599" s="3" t="s">
        <v>5283</v>
      </c>
      <c r="K599" s="6">
        <v>28366.37</v>
      </c>
      <c r="L599" s="6">
        <v>28403.823</v>
      </c>
      <c r="M599" s="6">
        <v>-14522.411</v>
      </c>
      <c r="N599" s="6">
        <v>-13639.878000000001</v>
      </c>
      <c r="O599" s="6">
        <v>-17382.319</v>
      </c>
      <c r="P599" s="6">
        <v>-17045.257000000001</v>
      </c>
      <c r="Q599" s="6">
        <v>-26218.101999999999</v>
      </c>
      <c r="R599" s="6">
        <v>-27971.034</v>
      </c>
      <c r="S599" s="6">
        <v>-16219.948</v>
      </c>
      <c r="T599" s="6">
        <v>-17799.331999999999</v>
      </c>
      <c r="U599" s="6">
        <v>23649.884999999998</v>
      </c>
      <c r="V599" s="6">
        <v>22011.608</v>
      </c>
      <c r="W599" s="6">
        <v>61911.525999999998</v>
      </c>
      <c r="X599" s="6">
        <v>63594.502</v>
      </c>
      <c r="Y599" s="6">
        <v>13427.76</v>
      </c>
      <c r="Z599" s="6">
        <v>15146.038</v>
      </c>
      <c r="AA599" s="6">
        <v>30299</v>
      </c>
      <c r="AB599" s="6">
        <v>28656</v>
      </c>
      <c r="AC599" s="6">
        <v>21378890</v>
      </c>
      <c r="AD599" s="6">
        <v>21378890</v>
      </c>
      <c r="AF599">
        <f t="shared" si="180"/>
        <v>-0.42347691446016045</v>
      </c>
      <c r="AG599">
        <f t="shared" si="181"/>
        <v>-0.43983415421666483</v>
      </c>
      <c r="AH599">
        <f t="shared" si="182"/>
        <v>0.38199486473649508</v>
      </c>
      <c r="AI599">
        <f t="shared" si="183"/>
        <v>0.3461243866647466</v>
      </c>
      <c r="AJ599">
        <f t="shared" si="184"/>
        <v>0.44317502227796296</v>
      </c>
      <c r="AK599">
        <f t="shared" si="185"/>
        <v>0.52854683137911784</v>
      </c>
      <c r="AL599">
        <f t="shared" si="186"/>
        <v>-0.61277911132090568</v>
      </c>
      <c r="AM599">
        <f t="shared" si="187"/>
        <v>-0.60010432398483826</v>
      </c>
      <c r="AN599">
        <f t="shared" si="188"/>
        <v>0.45817591380319073</v>
      </c>
      <c r="AO599">
        <f t="shared" si="189"/>
        <v>0.44663960101456568</v>
      </c>
      <c r="AP599">
        <f t="shared" si="190"/>
        <v>0</v>
      </c>
      <c r="AQ599">
        <f t="shared" si="191"/>
        <v>0</v>
      </c>
      <c r="AR599">
        <f t="shared" si="192"/>
        <v>1</v>
      </c>
      <c r="AS599">
        <f t="shared" si="193"/>
        <v>1</v>
      </c>
      <c r="AT599">
        <f t="shared" si="194"/>
        <v>0</v>
      </c>
      <c r="AU599">
        <f t="shared" si="195"/>
        <v>0</v>
      </c>
      <c r="AV599">
        <f t="shared" si="196"/>
        <v>0</v>
      </c>
      <c r="AW599">
        <f t="shared" si="197"/>
        <v>1</v>
      </c>
      <c r="AX599">
        <f t="shared" si="198"/>
        <v>0</v>
      </c>
      <c r="AY599">
        <f t="shared" si="199"/>
        <v>3</v>
      </c>
    </row>
    <row r="600" spans="1:51" x14ac:dyDescent="0.3">
      <c r="A600" s="1" t="s">
        <v>594</v>
      </c>
      <c r="B600" s="2">
        <v>4910640</v>
      </c>
      <c r="C600" s="3" t="s">
        <v>5337</v>
      </c>
      <c r="D600" s="5">
        <v>31.59</v>
      </c>
      <c r="E600" s="5">
        <v>6908.7291460200004</v>
      </c>
      <c r="F600" s="3" t="s">
        <v>4475</v>
      </c>
      <c r="G600" s="3" t="s">
        <v>4564</v>
      </c>
      <c r="H600" s="3" t="s">
        <v>4565</v>
      </c>
      <c r="I600" s="3" t="s">
        <v>4566</v>
      </c>
      <c r="J600" s="3" t="s">
        <v>4567</v>
      </c>
      <c r="K600" s="6">
        <v>14169000</v>
      </c>
      <c r="L600" s="6">
        <v>14342000</v>
      </c>
      <c r="M600" s="6">
        <v>1882000</v>
      </c>
      <c r="N600" s="6">
        <v>1871000</v>
      </c>
      <c r="O600" s="6">
        <v>1232000</v>
      </c>
      <c r="P600" s="6">
        <v>1263000</v>
      </c>
      <c r="Q600" s="6">
        <v>962000</v>
      </c>
      <c r="R600" s="6">
        <v>781000</v>
      </c>
      <c r="S600" s="6">
        <v>1541000</v>
      </c>
      <c r="T600" s="6">
        <v>1370000</v>
      </c>
      <c r="U600" s="6">
        <v>4195000</v>
      </c>
      <c r="V600" s="6">
        <v>3283000</v>
      </c>
      <c r="W600" s="6">
        <v>15137000</v>
      </c>
      <c r="X600" s="6">
        <v>14108000</v>
      </c>
      <c r="Y600" s="6">
        <v>6856000</v>
      </c>
      <c r="Z600" s="6">
        <v>6004000</v>
      </c>
      <c r="AA600" s="6">
        <v>3718000</v>
      </c>
      <c r="AB600" s="6">
        <v>3712000</v>
      </c>
      <c r="AC600" s="6">
        <v>218699878</v>
      </c>
      <c r="AD600" s="6">
        <v>227768975</v>
      </c>
      <c r="AF600">
        <f t="shared" si="180"/>
        <v>6.3552883662548715E-2</v>
      </c>
      <c r="AG600">
        <f t="shared" si="181"/>
        <v>5.5358661752197336E-2</v>
      </c>
      <c r="AH600">
        <f t="shared" si="182"/>
        <v>0.27713549580498115</v>
      </c>
      <c r="AI600">
        <f t="shared" si="183"/>
        <v>0.23270484831301388</v>
      </c>
      <c r="AJ600">
        <f t="shared" si="184"/>
        <v>1.8440021516944594</v>
      </c>
      <c r="AK600">
        <f t="shared" si="185"/>
        <v>1.6174568965517242</v>
      </c>
      <c r="AL600">
        <f t="shared" si="186"/>
        <v>8.6950384642529466E-2</v>
      </c>
      <c r="AM600">
        <f t="shared" si="187"/>
        <v>8.8063031655278207E-2</v>
      </c>
      <c r="AN600">
        <f t="shared" si="188"/>
        <v>0.93605073660566818</v>
      </c>
      <c r="AO600">
        <f t="shared" si="189"/>
        <v>1.0165863339948966</v>
      </c>
      <c r="AP600">
        <f t="shared" si="190"/>
        <v>1</v>
      </c>
      <c r="AQ600">
        <f t="shared" si="191"/>
        <v>1</v>
      </c>
      <c r="AR600">
        <f t="shared" si="192"/>
        <v>1</v>
      </c>
      <c r="AS600">
        <f t="shared" si="193"/>
        <v>1</v>
      </c>
      <c r="AT600">
        <f t="shared" si="194"/>
        <v>0</v>
      </c>
      <c r="AU600">
        <f t="shared" si="195"/>
        <v>1</v>
      </c>
      <c r="AV600">
        <f t="shared" si="196"/>
        <v>0</v>
      </c>
      <c r="AW600">
        <f t="shared" si="197"/>
        <v>0</v>
      </c>
      <c r="AX600">
        <f t="shared" si="198"/>
        <v>1</v>
      </c>
      <c r="AY600">
        <f t="shared" si="199"/>
        <v>6</v>
      </c>
    </row>
    <row r="601" spans="1:51" x14ac:dyDescent="0.3">
      <c r="A601" s="1" t="s">
        <v>595</v>
      </c>
      <c r="B601" s="2">
        <v>4868391</v>
      </c>
      <c r="C601" s="3" t="s">
        <v>5337</v>
      </c>
      <c r="D601" s="5">
        <v>13.42</v>
      </c>
      <c r="E601" s="5">
        <v>421.03729514000003</v>
      </c>
      <c r="F601" s="3" t="s">
        <v>4665</v>
      </c>
      <c r="G601" s="3" t="s">
        <v>4666</v>
      </c>
      <c r="H601" s="3" t="s">
        <v>4679</v>
      </c>
      <c r="I601" s="3" t="s">
        <v>4851</v>
      </c>
      <c r="J601" s="3" t="s">
        <v>4852</v>
      </c>
      <c r="K601" s="6">
        <v>105014.906</v>
      </c>
      <c r="L601" s="6">
        <v>101862.071</v>
      </c>
      <c r="M601" s="6">
        <v>12633.187</v>
      </c>
      <c r="N601" s="6">
        <v>10673.864</v>
      </c>
      <c r="O601" s="6">
        <v>-9282.1689999999999</v>
      </c>
      <c r="P601" s="6">
        <v>-10549.695</v>
      </c>
      <c r="Q601" s="6">
        <v>-7453.4830000000002</v>
      </c>
      <c r="R601" s="6">
        <v>-8635.8909999999996</v>
      </c>
      <c r="S601" s="6">
        <v>15934.620999999999</v>
      </c>
      <c r="T601" s="6">
        <v>18615.964</v>
      </c>
      <c r="U601" s="6">
        <v>35488.483</v>
      </c>
      <c r="V601" s="6">
        <v>36100.239999999998</v>
      </c>
      <c r="W601" s="6">
        <v>711938.77300000004</v>
      </c>
      <c r="X601" s="6">
        <v>723064.12300000002</v>
      </c>
      <c r="Y601" s="6">
        <v>108567.63</v>
      </c>
      <c r="Z601" s="6">
        <v>100654.139</v>
      </c>
      <c r="AA601" s="6">
        <v>51987</v>
      </c>
      <c r="AB601" s="6">
        <v>49967</v>
      </c>
      <c r="AC601" s="6">
        <v>31373867</v>
      </c>
      <c r="AD601" s="6">
        <v>31459129</v>
      </c>
      <c r="AF601">
        <f t="shared" si="180"/>
        <v>-1.0469275284154245E-2</v>
      </c>
      <c r="AG601">
        <f t="shared" si="181"/>
        <v>-1.1943464936649885E-2</v>
      </c>
      <c r="AH601">
        <f t="shared" si="182"/>
        <v>4.9847661548839392E-2</v>
      </c>
      <c r="AI601">
        <f t="shared" si="183"/>
        <v>4.9926747644759017E-2</v>
      </c>
      <c r="AJ601">
        <f t="shared" si="184"/>
        <v>2.0883611287437245</v>
      </c>
      <c r="AK601">
        <f t="shared" si="185"/>
        <v>2.0144122921127945</v>
      </c>
      <c r="AL601">
        <f t="shared" si="186"/>
        <v>-8.8389061644258388E-2</v>
      </c>
      <c r="AM601">
        <f t="shared" si="187"/>
        <v>-0.10356843225777336</v>
      </c>
      <c r="AN601">
        <f t="shared" si="188"/>
        <v>0.14750552994533983</v>
      </c>
      <c r="AO601">
        <f t="shared" si="189"/>
        <v>0.14087557072721749</v>
      </c>
      <c r="AP601">
        <f t="shared" si="190"/>
        <v>0</v>
      </c>
      <c r="AQ601">
        <f t="shared" si="191"/>
        <v>1</v>
      </c>
      <c r="AR601">
        <f t="shared" si="192"/>
        <v>1</v>
      </c>
      <c r="AS601">
        <f t="shared" si="193"/>
        <v>1</v>
      </c>
      <c r="AT601">
        <f t="shared" si="194"/>
        <v>1</v>
      </c>
      <c r="AU601">
        <f t="shared" si="195"/>
        <v>1</v>
      </c>
      <c r="AV601">
        <f t="shared" si="196"/>
        <v>1</v>
      </c>
      <c r="AW601">
        <f t="shared" si="197"/>
        <v>1</v>
      </c>
      <c r="AX601">
        <f t="shared" si="198"/>
        <v>1</v>
      </c>
      <c r="AY601">
        <f t="shared" si="199"/>
        <v>8</v>
      </c>
    </row>
    <row r="602" spans="1:51" x14ac:dyDescent="0.3">
      <c r="A602" s="1" t="s">
        <v>596</v>
      </c>
      <c r="B602" s="2">
        <v>4810597</v>
      </c>
      <c r="C602" s="3" t="s">
        <v>5337</v>
      </c>
      <c r="D602" s="5">
        <v>94.61</v>
      </c>
      <c r="E602" s="5">
        <v>139438.81835585</v>
      </c>
      <c r="F602" s="3" t="s">
        <v>4470</v>
      </c>
      <c r="G602" s="3" t="s">
        <v>4512</v>
      </c>
      <c r="H602" s="3" t="s">
        <v>4513</v>
      </c>
      <c r="I602" s="3" t="s">
        <v>4514</v>
      </c>
      <c r="J602" s="3" t="s">
        <v>4853</v>
      </c>
      <c r="K602" s="6">
        <v>15911000</v>
      </c>
      <c r="L602" s="6">
        <v>15229000</v>
      </c>
      <c r="M602" s="6">
        <v>4063000</v>
      </c>
      <c r="N602" s="6">
        <v>3948000</v>
      </c>
      <c r="O602" s="6">
        <v>2829000</v>
      </c>
      <c r="P602" s="6">
        <v>2720000</v>
      </c>
      <c r="Q602" s="6">
        <v>1787000</v>
      </c>
      <c r="R602" s="6">
        <v>1822000</v>
      </c>
      <c r="S602" s="6">
        <v>2936000</v>
      </c>
      <c r="T602" s="6">
        <v>2632000</v>
      </c>
      <c r="U602" s="6">
        <v>9229000</v>
      </c>
      <c r="V602" s="6">
        <v>8987000</v>
      </c>
      <c r="W602" s="6">
        <v>38078000</v>
      </c>
      <c r="X602" s="6">
        <v>37108000</v>
      </c>
      <c r="Y602" s="6">
        <v>8761000</v>
      </c>
      <c r="Z602" s="6">
        <v>8991000</v>
      </c>
      <c r="AA602" s="6">
        <v>5910000</v>
      </c>
      <c r="AB602" s="6">
        <v>5576000</v>
      </c>
      <c r="AC602" s="6">
        <v>1473441547</v>
      </c>
      <c r="AD602" s="6">
        <v>1471039896</v>
      </c>
      <c r="AF602">
        <f t="shared" si="180"/>
        <v>4.692998581858291E-2</v>
      </c>
      <c r="AG602">
        <f t="shared" si="181"/>
        <v>4.9099924544572598E-2</v>
      </c>
      <c r="AH602">
        <f t="shared" si="182"/>
        <v>0.24237092284258627</v>
      </c>
      <c r="AI602">
        <f t="shared" si="183"/>
        <v>0.2421849735906004</v>
      </c>
      <c r="AJ602">
        <f t="shared" si="184"/>
        <v>1.4824027072758037</v>
      </c>
      <c r="AK602">
        <f t="shared" si="185"/>
        <v>1.6124461979913918</v>
      </c>
      <c r="AL602">
        <f t="shared" si="186"/>
        <v>0.17780152096034191</v>
      </c>
      <c r="AM602">
        <f t="shared" si="187"/>
        <v>0.17860660581784754</v>
      </c>
      <c r="AN602">
        <f t="shared" si="188"/>
        <v>0.41785282840485322</v>
      </c>
      <c r="AO602">
        <f t="shared" si="189"/>
        <v>0.41039667996119433</v>
      </c>
      <c r="AP602">
        <f t="shared" si="190"/>
        <v>1</v>
      </c>
      <c r="AQ602">
        <f t="shared" si="191"/>
        <v>1</v>
      </c>
      <c r="AR602">
        <f t="shared" si="192"/>
        <v>0</v>
      </c>
      <c r="AS602">
        <f t="shared" si="193"/>
        <v>1</v>
      </c>
      <c r="AT602">
        <f t="shared" si="194"/>
        <v>0</v>
      </c>
      <c r="AU602">
        <f t="shared" si="195"/>
        <v>0</v>
      </c>
      <c r="AV602">
        <f t="shared" si="196"/>
        <v>0</v>
      </c>
      <c r="AW602">
        <f t="shared" si="197"/>
        <v>1</v>
      </c>
      <c r="AX602">
        <f t="shared" si="198"/>
        <v>0</v>
      </c>
      <c r="AY602">
        <f t="shared" si="199"/>
        <v>4</v>
      </c>
    </row>
    <row r="603" spans="1:51" x14ac:dyDescent="0.3">
      <c r="A603" s="1" t="s">
        <v>597</v>
      </c>
      <c r="B603" s="2">
        <v>110943906</v>
      </c>
      <c r="C603" s="3" t="s">
        <v>5338</v>
      </c>
      <c r="D603" s="5">
        <v>6.72</v>
      </c>
      <c r="E603" s="5">
        <v>61.598880000000001</v>
      </c>
      <c r="F603" s="3" t="s">
        <v>4480</v>
      </c>
      <c r="G603" s="3" t="s">
        <v>4491</v>
      </c>
      <c r="H603" s="3" t="s">
        <v>4492</v>
      </c>
      <c r="I603" s="3" t="s">
        <v>4493</v>
      </c>
      <c r="J603" s="3" t="s">
        <v>4494</v>
      </c>
      <c r="K603" s="6" t="s">
        <v>4474</v>
      </c>
      <c r="L603" s="6" t="s">
        <v>4474</v>
      </c>
      <c r="M603" s="6" t="s">
        <v>4474</v>
      </c>
      <c r="N603" s="6" t="s">
        <v>4474</v>
      </c>
      <c r="O603" s="6">
        <v>-492.60399999999998</v>
      </c>
      <c r="P603" s="6">
        <v>-552.60299999999995</v>
      </c>
      <c r="Q603" s="6">
        <v>3639.884</v>
      </c>
      <c r="R603" s="6">
        <v>3387.9690000000001</v>
      </c>
      <c r="S603" s="6">
        <v>-287.69799999999998</v>
      </c>
      <c r="T603" s="6">
        <v>-504.78500000000003</v>
      </c>
      <c r="U603" s="6" t="s">
        <v>4474</v>
      </c>
      <c r="V603" s="6" t="s">
        <v>4474</v>
      </c>
      <c r="W603" s="6">
        <v>74534.486000000004</v>
      </c>
      <c r="X603" s="6">
        <v>73644.737999999998</v>
      </c>
      <c r="Y603" s="6">
        <v>296.99900000000002</v>
      </c>
      <c r="Z603" s="6">
        <v>360.03800000000001</v>
      </c>
      <c r="AA603" s="6">
        <v>284</v>
      </c>
      <c r="AB603" s="6">
        <v>220</v>
      </c>
      <c r="AC603" s="6">
        <v>9166500</v>
      </c>
      <c r="AD603" s="6">
        <v>9166500</v>
      </c>
      <c r="AF603">
        <f t="shared" si="180"/>
        <v>4.8834897714327835E-2</v>
      </c>
      <c r="AG603">
        <f t="shared" si="181"/>
        <v>4.6004223682620748E-2</v>
      </c>
      <c r="AH603" t="e">
        <f t="shared" si="182"/>
        <v>#VALUE!</v>
      </c>
      <c r="AI603" t="e">
        <f t="shared" si="183"/>
        <v>#VALUE!</v>
      </c>
      <c r="AJ603">
        <f t="shared" si="184"/>
        <v>1.0457711267605634</v>
      </c>
      <c r="AK603">
        <f t="shared" si="185"/>
        <v>1.6365363636363637</v>
      </c>
      <c r="AL603" t="e">
        <f t="shared" si="186"/>
        <v>#VALUE!</v>
      </c>
      <c r="AM603" t="e">
        <f t="shared" si="187"/>
        <v>#VALUE!</v>
      </c>
      <c r="AN603" t="e">
        <f t="shared" si="188"/>
        <v>#VALUE!</v>
      </c>
      <c r="AO603" t="e">
        <f t="shared" si="189"/>
        <v>#VALUE!</v>
      </c>
      <c r="AP603">
        <f t="shared" si="190"/>
        <v>1</v>
      </c>
      <c r="AQ603">
        <f t="shared" si="191"/>
        <v>0</v>
      </c>
      <c r="AR603">
        <f t="shared" si="192"/>
        <v>1</v>
      </c>
      <c r="AS603">
        <f t="shared" si="193"/>
        <v>0</v>
      </c>
      <c r="AT603">
        <f t="shared" si="194"/>
        <v>0</v>
      </c>
      <c r="AU603">
        <f t="shared" si="195"/>
        <v>0</v>
      </c>
      <c r="AV603">
        <f t="shared" si="196"/>
        <v>0</v>
      </c>
      <c r="AW603">
        <f t="shared" si="197"/>
        <v>0</v>
      </c>
      <c r="AX603">
        <f t="shared" si="198"/>
        <v>0</v>
      </c>
      <c r="AY603">
        <f t="shared" si="199"/>
        <v>2</v>
      </c>
    </row>
    <row r="604" spans="1:51" x14ac:dyDescent="0.3">
      <c r="A604" s="1" t="s">
        <v>598</v>
      </c>
      <c r="B604" s="2">
        <v>117245140</v>
      </c>
      <c r="C604" s="3" t="s">
        <v>5337</v>
      </c>
      <c r="D604" s="5">
        <v>31.7</v>
      </c>
      <c r="E604" s="5">
        <v>1035.2846890999999</v>
      </c>
      <c r="F604" s="3" t="s">
        <v>4480</v>
      </c>
      <c r="G604" s="3" t="s">
        <v>4509</v>
      </c>
      <c r="H604" s="3" t="s">
        <v>4509</v>
      </c>
      <c r="I604" s="3" t="s">
        <v>4677</v>
      </c>
      <c r="J604" s="3" t="s">
        <v>4678</v>
      </c>
      <c r="K604" s="6">
        <v>389136</v>
      </c>
      <c r="L604" s="6">
        <v>348468</v>
      </c>
      <c r="M604" s="6" t="s">
        <v>4474</v>
      </c>
      <c r="N604" s="6" t="s">
        <v>4474</v>
      </c>
      <c r="O604" s="6" t="s">
        <v>4474</v>
      </c>
      <c r="P604" s="6" t="s">
        <v>4474</v>
      </c>
      <c r="Q604" s="6">
        <v>29421</v>
      </c>
      <c r="R604" s="6">
        <v>26037</v>
      </c>
      <c r="S604" s="6">
        <v>294239</v>
      </c>
      <c r="T604" s="6">
        <v>263061</v>
      </c>
      <c r="U604" s="6" t="s">
        <v>4474</v>
      </c>
      <c r="V604" s="6" t="s">
        <v>4474</v>
      </c>
      <c r="W604" s="6">
        <v>1547662</v>
      </c>
      <c r="X604" s="6">
        <v>1395173</v>
      </c>
      <c r="Y604" s="6" t="s">
        <v>4474</v>
      </c>
      <c r="Z604" s="6" t="s">
        <v>4474</v>
      </c>
      <c r="AA604" s="6" t="s">
        <v>4474</v>
      </c>
      <c r="AB604" s="6" t="s">
        <v>4474</v>
      </c>
      <c r="AC604" s="6">
        <v>32658823</v>
      </c>
      <c r="AD604" s="6">
        <v>32658823</v>
      </c>
      <c r="AF604">
        <f t="shared" si="180"/>
        <v>1.9009964708056409E-2</v>
      </c>
      <c r="AG604">
        <f t="shared" si="181"/>
        <v>1.8662201748457001E-2</v>
      </c>
      <c r="AH604" t="e">
        <f t="shared" si="182"/>
        <v>#VALUE!</v>
      </c>
      <c r="AI604" t="e">
        <f t="shared" si="183"/>
        <v>#VALUE!</v>
      </c>
      <c r="AJ604" t="e">
        <f t="shared" si="184"/>
        <v>#VALUE!</v>
      </c>
      <c r="AK604" t="e">
        <f t="shared" si="185"/>
        <v>#VALUE!</v>
      </c>
      <c r="AL604" t="e">
        <f t="shared" si="186"/>
        <v>#VALUE!</v>
      </c>
      <c r="AM604" t="e">
        <f t="shared" si="187"/>
        <v>#VALUE!</v>
      </c>
      <c r="AN604">
        <f t="shared" si="188"/>
        <v>0.25143474479569827</v>
      </c>
      <c r="AO604">
        <f t="shared" si="189"/>
        <v>0.24976687478900467</v>
      </c>
      <c r="AP604">
        <f t="shared" si="190"/>
        <v>1</v>
      </c>
      <c r="AQ604">
        <f t="shared" si="191"/>
        <v>1</v>
      </c>
      <c r="AR604">
        <f t="shared" si="192"/>
        <v>1</v>
      </c>
      <c r="AS604">
        <f t="shared" si="193"/>
        <v>1</v>
      </c>
      <c r="AT604">
        <f t="shared" si="194"/>
        <v>0</v>
      </c>
      <c r="AU604">
        <f t="shared" si="195"/>
        <v>0</v>
      </c>
      <c r="AV604">
        <f t="shared" si="196"/>
        <v>0</v>
      </c>
      <c r="AW604">
        <f t="shared" si="197"/>
        <v>1</v>
      </c>
      <c r="AX604">
        <f t="shared" si="198"/>
        <v>0</v>
      </c>
      <c r="AY604">
        <f t="shared" si="199"/>
        <v>5</v>
      </c>
    </row>
    <row r="605" spans="1:51" x14ac:dyDescent="0.3">
      <c r="A605" s="1" t="s">
        <v>599</v>
      </c>
      <c r="B605" s="2">
        <v>4092339</v>
      </c>
      <c r="C605" s="3" t="s">
        <v>5337</v>
      </c>
      <c r="D605" s="5">
        <v>10.25</v>
      </c>
      <c r="E605" s="5">
        <v>1505.8651379999999</v>
      </c>
      <c r="F605" s="3" t="s">
        <v>4475</v>
      </c>
      <c r="G605" s="3" t="s">
        <v>4529</v>
      </c>
      <c r="H605" s="3" t="s">
        <v>4530</v>
      </c>
      <c r="I605" s="3" t="s">
        <v>4854</v>
      </c>
      <c r="J605" s="3" t="s">
        <v>4855</v>
      </c>
      <c r="K605" s="6">
        <v>1187404</v>
      </c>
      <c r="L605" s="6">
        <v>1154614</v>
      </c>
      <c r="M605" s="6">
        <v>295921</v>
      </c>
      <c r="N605" s="6">
        <v>280728</v>
      </c>
      <c r="O605" s="6">
        <v>162086</v>
      </c>
      <c r="P605" s="6">
        <v>152524</v>
      </c>
      <c r="Q605" s="6">
        <v>-78705</v>
      </c>
      <c r="R605" s="6">
        <v>-83581</v>
      </c>
      <c r="S605" s="6">
        <v>168160</v>
      </c>
      <c r="T605" s="6">
        <v>154830</v>
      </c>
      <c r="U605" s="6">
        <v>1573121</v>
      </c>
      <c r="V605" s="6">
        <v>1570398</v>
      </c>
      <c r="W605" s="6">
        <v>3092426</v>
      </c>
      <c r="X605" s="6">
        <v>3114035</v>
      </c>
      <c r="Y605" s="6">
        <v>88149</v>
      </c>
      <c r="Z605" s="6">
        <v>113962</v>
      </c>
      <c r="AA605" s="6">
        <v>192320</v>
      </c>
      <c r="AB605" s="6">
        <v>182806</v>
      </c>
      <c r="AC605" s="6">
        <v>146968272</v>
      </c>
      <c r="AD605" s="6">
        <v>147373924</v>
      </c>
      <c r="AF605">
        <f t="shared" si="180"/>
        <v>-2.5450891953437204E-2</v>
      </c>
      <c r="AG605">
        <f t="shared" si="181"/>
        <v>-2.6840096530706944E-2</v>
      </c>
      <c r="AH605">
        <f t="shared" si="182"/>
        <v>0.5087012591408816</v>
      </c>
      <c r="AI605">
        <f t="shared" si="183"/>
        <v>0.50429683674075598</v>
      </c>
      <c r="AJ605">
        <f t="shared" si="184"/>
        <v>0.45834546589018305</v>
      </c>
      <c r="AK605">
        <f t="shared" si="185"/>
        <v>0.62340404581906506</v>
      </c>
      <c r="AL605">
        <f t="shared" si="186"/>
        <v>0.13650450899609567</v>
      </c>
      <c r="AM605">
        <f t="shared" si="187"/>
        <v>0.13209955881359484</v>
      </c>
      <c r="AN605">
        <f t="shared" si="188"/>
        <v>0.38397167789948733</v>
      </c>
      <c r="AO605">
        <f t="shared" si="189"/>
        <v>0.37077746396556238</v>
      </c>
      <c r="AP605">
        <f t="shared" si="190"/>
        <v>0</v>
      </c>
      <c r="AQ605">
        <f t="shared" si="191"/>
        <v>1</v>
      </c>
      <c r="AR605">
        <f t="shared" si="192"/>
        <v>1</v>
      </c>
      <c r="AS605">
        <f t="shared" si="193"/>
        <v>1</v>
      </c>
      <c r="AT605">
        <f t="shared" si="194"/>
        <v>0</v>
      </c>
      <c r="AU605">
        <f t="shared" si="195"/>
        <v>0</v>
      </c>
      <c r="AV605">
        <f t="shared" si="196"/>
        <v>1</v>
      </c>
      <c r="AW605">
        <f t="shared" si="197"/>
        <v>1</v>
      </c>
      <c r="AX605">
        <f t="shared" si="198"/>
        <v>1</v>
      </c>
      <c r="AY605">
        <f t="shared" si="199"/>
        <v>6</v>
      </c>
    </row>
    <row r="606" spans="1:51" x14ac:dyDescent="0.3">
      <c r="A606" s="1" t="s">
        <v>600</v>
      </c>
      <c r="B606" s="2">
        <v>6620630</v>
      </c>
      <c r="C606" s="3" t="s">
        <v>5338</v>
      </c>
      <c r="D606" s="5">
        <v>24.22</v>
      </c>
      <c r="E606" s="5">
        <v>424.57226462</v>
      </c>
      <c r="F606" s="3" t="s">
        <v>4485</v>
      </c>
      <c r="G606" s="3" t="s">
        <v>4486</v>
      </c>
      <c r="H606" s="3" t="s">
        <v>4588</v>
      </c>
      <c r="I606" s="3" t="s">
        <v>4588</v>
      </c>
      <c r="J606" s="3" t="s">
        <v>4856</v>
      </c>
      <c r="K606" s="6">
        <v>406307</v>
      </c>
      <c r="L606" s="6">
        <v>386810</v>
      </c>
      <c r="M606" s="6">
        <v>18948</v>
      </c>
      <c r="N606" s="6">
        <v>18207</v>
      </c>
      <c r="O606" s="6">
        <v>-7562</v>
      </c>
      <c r="P606" s="6">
        <v>-5408</v>
      </c>
      <c r="Q606" s="6">
        <v>-10579</v>
      </c>
      <c r="R606" s="6">
        <v>-10167</v>
      </c>
      <c r="S606" s="6">
        <v>11833</v>
      </c>
      <c r="T606" s="6">
        <v>15244</v>
      </c>
      <c r="U606" s="6">
        <v>20251</v>
      </c>
      <c r="V606" s="6">
        <v>22541</v>
      </c>
      <c r="W606" s="6">
        <v>496957</v>
      </c>
      <c r="X606" s="6">
        <v>463387</v>
      </c>
      <c r="Y606" s="6">
        <v>172919</v>
      </c>
      <c r="Z606" s="6">
        <v>175399</v>
      </c>
      <c r="AA606" s="6">
        <v>120806</v>
      </c>
      <c r="AB606" s="6">
        <v>139294</v>
      </c>
      <c r="AC606" s="6">
        <v>17738740</v>
      </c>
      <c r="AD606" s="6">
        <v>17599049</v>
      </c>
      <c r="AF606">
        <f t="shared" si="180"/>
        <v>-2.1287556066219009E-2</v>
      </c>
      <c r="AG606">
        <f t="shared" si="181"/>
        <v>-2.1940624143534454E-2</v>
      </c>
      <c r="AH606">
        <f t="shared" si="182"/>
        <v>4.0750004527554701E-2</v>
      </c>
      <c r="AI606">
        <f t="shared" si="183"/>
        <v>4.8644005982040932E-2</v>
      </c>
      <c r="AJ606">
        <f t="shared" si="184"/>
        <v>1.4313775805837459</v>
      </c>
      <c r="AK606">
        <f t="shared" si="185"/>
        <v>1.2591999655405115</v>
      </c>
      <c r="AL606">
        <f t="shared" si="186"/>
        <v>-1.8611542503574881E-2</v>
      </c>
      <c r="AM606">
        <f t="shared" si="187"/>
        <v>-1.3981024275484089E-2</v>
      </c>
      <c r="AN606">
        <f t="shared" si="188"/>
        <v>0.81758985183828781</v>
      </c>
      <c r="AO606">
        <f t="shared" si="189"/>
        <v>0.83474504032266761</v>
      </c>
      <c r="AP606">
        <f t="shared" si="190"/>
        <v>0</v>
      </c>
      <c r="AQ606">
        <f t="shared" si="191"/>
        <v>1</v>
      </c>
      <c r="AR606">
        <f t="shared" si="192"/>
        <v>1</v>
      </c>
      <c r="AS606">
        <f t="shared" si="193"/>
        <v>1</v>
      </c>
      <c r="AT606">
        <f t="shared" si="194"/>
        <v>1</v>
      </c>
      <c r="AU606">
        <f t="shared" si="195"/>
        <v>1</v>
      </c>
      <c r="AV606">
        <f t="shared" si="196"/>
        <v>0</v>
      </c>
      <c r="AW606">
        <f t="shared" si="197"/>
        <v>0</v>
      </c>
      <c r="AX606">
        <f t="shared" si="198"/>
        <v>0</v>
      </c>
      <c r="AY606">
        <f t="shared" si="199"/>
        <v>5</v>
      </c>
    </row>
    <row r="607" spans="1:51" x14ac:dyDescent="0.3">
      <c r="A607" s="1" t="s">
        <v>601</v>
      </c>
      <c r="B607" s="2">
        <v>4296580</v>
      </c>
      <c r="C607" s="3" t="s">
        <v>5337</v>
      </c>
      <c r="D607" s="5">
        <v>31.28</v>
      </c>
      <c r="E607" s="5">
        <v>4495.0538943199999</v>
      </c>
      <c r="F607" s="3" t="s">
        <v>4500</v>
      </c>
      <c r="G607" s="3" t="s">
        <v>4501</v>
      </c>
      <c r="H607" s="3" t="s">
        <v>4502</v>
      </c>
      <c r="I607" s="3" t="s">
        <v>4538</v>
      </c>
      <c r="J607" s="3" t="s">
        <v>4620</v>
      </c>
      <c r="K607" s="6">
        <v>1073488</v>
      </c>
      <c r="L607" s="6">
        <v>1059112</v>
      </c>
      <c r="M607" s="6">
        <v>94417</v>
      </c>
      <c r="N607" s="6">
        <v>90972</v>
      </c>
      <c r="O607" s="6">
        <v>82862</v>
      </c>
      <c r="P607" s="6">
        <v>70830</v>
      </c>
      <c r="Q607" s="6">
        <v>149846</v>
      </c>
      <c r="R607" s="6">
        <v>147609</v>
      </c>
      <c r="S607" s="6">
        <v>319423</v>
      </c>
      <c r="T607" s="6">
        <v>328623</v>
      </c>
      <c r="U607" s="6">
        <v>651675</v>
      </c>
      <c r="V607" s="6">
        <v>371824</v>
      </c>
      <c r="W607" s="6">
        <v>1354320</v>
      </c>
      <c r="X607" s="6">
        <v>1120738</v>
      </c>
      <c r="Y607" s="6">
        <v>962590</v>
      </c>
      <c r="Z607" s="6">
        <v>733659</v>
      </c>
      <c r="AA607" s="6">
        <v>587104</v>
      </c>
      <c r="AB607" s="6">
        <v>586914</v>
      </c>
      <c r="AC607" s="6">
        <v>143949000</v>
      </c>
      <c r="AD607" s="6">
        <v>143228163</v>
      </c>
      <c r="AF607">
        <f t="shared" si="180"/>
        <v>0.11064297950262862</v>
      </c>
      <c r="AG607">
        <f t="shared" si="181"/>
        <v>0.13170696451802294</v>
      </c>
      <c r="AH607">
        <f t="shared" si="182"/>
        <v>0.48118243841928054</v>
      </c>
      <c r="AI607">
        <f t="shared" si="183"/>
        <v>0.33176710346218297</v>
      </c>
      <c r="AJ607">
        <f t="shared" si="184"/>
        <v>1.6395561944732109</v>
      </c>
      <c r="AK607">
        <f t="shared" si="185"/>
        <v>1.2500281131477524</v>
      </c>
      <c r="AL607">
        <f t="shared" si="186"/>
        <v>7.7189498159271452E-2</v>
      </c>
      <c r="AM607">
        <f t="shared" si="187"/>
        <v>6.687677979288309E-2</v>
      </c>
      <c r="AN607">
        <f t="shared" si="188"/>
        <v>0.79263984878019966</v>
      </c>
      <c r="AO607">
        <f t="shared" si="189"/>
        <v>0.94501301820764527</v>
      </c>
      <c r="AP607">
        <f t="shared" si="190"/>
        <v>1</v>
      </c>
      <c r="AQ607">
        <f t="shared" si="191"/>
        <v>1</v>
      </c>
      <c r="AR607">
        <f t="shared" si="192"/>
        <v>0</v>
      </c>
      <c r="AS607">
        <f t="shared" si="193"/>
        <v>1</v>
      </c>
      <c r="AT607">
        <f t="shared" si="194"/>
        <v>0</v>
      </c>
      <c r="AU607">
        <f t="shared" si="195"/>
        <v>1</v>
      </c>
      <c r="AV607">
        <f t="shared" si="196"/>
        <v>1</v>
      </c>
      <c r="AW607">
        <f t="shared" si="197"/>
        <v>0</v>
      </c>
      <c r="AX607">
        <f t="shared" si="198"/>
        <v>0</v>
      </c>
      <c r="AY607">
        <f t="shared" si="199"/>
        <v>5</v>
      </c>
    </row>
    <row r="608" spans="1:51" x14ac:dyDescent="0.3">
      <c r="A608" s="1" t="s">
        <v>602</v>
      </c>
      <c r="B608" s="2">
        <v>4006418</v>
      </c>
      <c r="C608" s="3" t="s">
        <v>5337</v>
      </c>
      <c r="D608" s="5">
        <v>71.83</v>
      </c>
      <c r="E608" s="5">
        <v>6348.99041777</v>
      </c>
      <c r="F608" s="3" t="s">
        <v>4475</v>
      </c>
      <c r="G608" s="3" t="s">
        <v>4529</v>
      </c>
      <c r="H608" s="3" t="s">
        <v>4530</v>
      </c>
      <c r="I608" s="3" t="s">
        <v>4531</v>
      </c>
      <c r="J608" s="3" t="s">
        <v>4857</v>
      </c>
      <c r="K608" s="6">
        <v>3843691</v>
      </c>
      <c r="L608" s="6">
        <v>3785609</v>
      </c>
      <c r="M608" s="6">
        <v>1209904</v>
      </c>
      <c r="N608" s="6">
        <v>1191622</v>
      </c>
      <c r="O608" s="6">
        <v>946649</v>
      </c>
      <c r="P608" s="6">
        <v>933914</v>
      </c>
      <c r="Q608" s="6">
        <v>500051</v>
      </c>
      <c r="R608" s="6">
        <v>504156</v>
      </c>
      <c r="S608" s="6">
        <v>912283</v>
      </c>
      <c r="T608" s="6">
        <v>915053</v>
      </c>
      <c r="U608" s="6">
        <v>3024628</v>
      </c>
      <c r="V608" s="6">
        <v>2915680</v>
      </c>
      <c r="W608" s="6">
        <v>6302431</v>
      </c>
      <c r="X608" s="6">
        <v>6261420</v>
      </c>
      <c r="Y608" s="6">
        <v>501866</v>
      </c>
      <c r="Z608" s="6">
        <v>487058</v>
      </c>
      <c r="AA608" s="6">
        <v>610520</v>
      </c>
      <c r="AB608" s="6">
        <v>589095</v>
      </c>
      <c r="AC608" s="6">
        <v>88849292</v>
      </c>
      <c r="AD608" s="6">
        <v>92309009</v>
      </c>
      <c r="AF608">
        <f t="shared" si="180"/>
        <v>7.9342558450858094E-2</v>
      </c>
      <c r="AG608">
        <f t="shared" si="181"/>
        <v>8.0517837806759487E-2</v>
      </c>
      <c r="AH608">
        <f t="shared" si="182"/>
        <v>0.4799144964855625</v>
      </c>
      <c r="AI608">
        <f t="shared" si="183"/>
        <v>0.46565794979413616</v>
      </c>
      <c r="AJ608">
        <f t="shared" si="184"/>
        <v>0.82203040031448604</v>
      </c>
      <c r="AK608">
        <f t="shared" si="185"/>
        <v>0.82679024605539009</v>
      </c>
      <c r="AL608">
        <f t="shared" si="186"/>
        <v>0.24628644706351266</v>
      </c>
      <c r="AM608">
        <f t="shared" si="187"/>
        <v>0.24670112523506785</v>
      </c>
      <c r="AN608">
        <f t="shared" si="188"/>
        <v>0.60987434848552879</v>
      </c>
      <c r="AO608">
        <f t="shared" si="189"/>
        <v>0.60459272816709309</v>
      </c>
      <c r="AP608">
        <f t="shared" si="190"/>
        <v>1</v>
      </c>
      <c r="AQ608">
        <f t="shared" si="191"/>
        <v>1</v>
      </c>
      <c r="AR608">
        <f t="shared" si="192"/>
        <v>0</v>
      </c>
      <c r="AS608">
        <f t="shared" si="193"/>
        <v>1</v>
      </c>
      <c r="AT608">
        <f t="shared" si="194"/>
        <v>0</v>
      </c>
      <c r="AU608">
        <f t="shared" si="195"/>
        <v>0</v>
      </c>
      <c r="AV608">
        <f t="shared" si="196"/>
        <v>0</v>
      </c>
      <c r="AW608">
        <f t="shared" si="197"/>
        <v>1</v>
      </c>
      <c r="AX608">
        <f t="shared" si="198"/>
        <v>1</v>
      </c>
      <c r="AY608">
        <f t="shared" si="199"/>
        <v>5</v>
      </c>
    </row>
    <row r="609" spans="1:51" x14ac:dyDescent="0.3">
      <c r="A609" s="1" t="s">
        <v>603</v>
      </c>
      <c r="B609" s="2">
        <v>4152787</v>
      </c>
      <c r="C609" s="3" t="s">
        <v>5337</v>
      </c>
      <c r="D609" s="5">
        <v>71.69</v>
      </c>
      <c r="E609" s="5">
        <v>3424.08272812</v>
      </c>
      <c r="F609" s="3" t="s">
        <v>4485</v>
      </c>
      <c r="G609" s="3" t="s">
        <v>4517</v>
      </c>
      <c r="H609" s="3" t="s">
        <v>4518</v>
      </c>
      <c r="I609" s="3" t="s">
        <v>4858</v>
      </c>
      <c r="J609" s="3" t="s">
        <v>4859</v>
      </c>
      <c r="K609" s="6">
        <v>1386475</v>
      </c>
      <c r="L609" s="6">
        <v>1341393</v>
      </c>
      <c r="M609" s="6">
        <v>275181.42</v>
      </c>
      <c r="N609" s="6">
        <v>273287</v>
      </c>
      <c r="O609" s="6">
        <v>242610.42</v>
      </c>
      <c r="P609" s="6">
        <v>243414</v>
      </c>
      <c r="Q609" s="6">
        <v>196757</v>
      </c>
      <c r="R609" s="6">
        <v>197215</v>
      </c>
      <c r="S609" s="6">
        <v>216207</v>
      </c>
      <c r="T609" s="6">
        <v>255074</v>
      </c>
      <c r="U609" s="6">
        <v>116645</v>
      </c>
      <c r="V609" s="6">
        <v>90935</v>
      </c>
      <c r="W609" s="6">
        <v>1627876</v>
      </c>
      <c r="X609" s="6">
        <v>1515569</v>
      </c>
      <c r="Y609" s="6">
        <v>556069</v>
      </c>
      <c r="Z609" s="6">
        <v>599715</v>
      </c>
      <c r="AA609" s="6">
        <v>301470</v>
      </c>
      <c r="AB609" s="6">
        <v>264682</v>
      </c>
      <c r="AC609" s="6">
        <v>47762292</v>
      </c>
      <c r="AD609" s="6">
        <v>47581090</v>
      </c>
      <c r="AF609">
        <f t="shared" si="180"/>
        <v>0.12086731421803626</v>
      </c>
      <c r="AG609">
        <f t="shared" si="181"/>
        <v>0.13012604506954153</v>
      </c>
      <c r="AH609">
        <f t="shared" si="182"/>
        <v>7.1654720629826849E-2</v>
      </c>
      <c r="AI609">
        <f t="shared" si="183"/>
        <v>6.0000567443646576E-2</v>
      </c>
      <c r="AJ609">
        <f t="shared" si="184"/>
        <v>1.8445251600490928</v>
      </c>
      <c r="AK609">
        <f t="shared" si="185"/>
        <v>2.265794425008123</v>
      </c>
      <c r="AL609">
        <f t="shared" si="186"/>
        <v>0.17498362393840497</v>
      </c>
      <c r="AM609">
        <f t="shared" si="187"/>
        <v>0.18146359791649427</v>
      </c>
      <c r="AN609">
        <f t="shared" si="188"/>
        <v>0.85170799250065732</v>
      </c>
      <c r="AO609">
        <f t="shared" si="189"/>
        <v>0.88507550629499543</v>
      </c>
      <c r="AP609">
        <f t="shared" si="190"/>
        <v>1</v>
      </c>
      <c r="AQ609">
        <f t="shared" si="191"/>
        <v>1</v>
      </c>
      <c r="AR609">
        <f t="shared" si="192"/>
        <v>0</v>
      </c>
      <c r="AS609">
        <f t="shared" si="193"/>
        <v>1</v>
      </c>
      <c r="AT609">
        <f t="shared" si="194"/>
        <v>0</v>
      </c>
      <c r="AU609">
        <f t="shared" si="195"/>
        <v>0</v>
      </c>
      <c r="AV609">
        <f t="shared" si="196"/>
        <v>0</v>
      </c>
      <c r="AW609">
        <f t="shared" si="197"/>
        <v>0</v>
      </c>
      <c r="AX609">
        <f t="shared" si="198"/>
        <v>0</v>
      </c>
      <c r="AY609">
        <f t="shared" si="199"/>
        <v>3</v>
      </c>
    </row>
    <row r="610" spans="1:51" x14ac:dyDescent="0.3">
      <c r="A610" s="1" t="s">
        <v>604</v>
      </c>
      <c r="B610" s="2">
        <v>103209</v>
      </c>
      <c r="C610" s="3" t="s">
        <v>5337</v>
      </c>
      <c r="D610" s="7">
        <v>5.03</v>
      </c>
      <c r="E610" s="5">
        <v>868.51017114000001</v>
      </c>
      <c r="F610" s="3" t="s">
        <v>4525</v>
      </c>
      <c r="G610" s="3" t="s">
        <v>4526</v>
      </c>
      <c r="H610" s="3" t="s">
        <v>4860</v>
      </c>
      <c r="I610" s="3" t="s">
        <v>4860</v>
      </c>
      <c r="J610" s="3" t="s">
        <v>4528</v>
      </c>
      <c r="K610" s="6" t="s">
        <v>4474</v>
      </c>
      <c r="L610" s="6">
        <v>466582</v>
      </c>
      <c r="M610" s="6" t="s">
        <v>4474</v>
      </c>
      <c r="N610" s="6">
        <v>276333</v>
      </c>
      <c r="O610" s="6" t="s">
        <v>4474</v>
      </c>
      <c r="P610" s="6">
        <v>96656</v>
      </c>
      <c r="Q610" s="6" t="s">
        <v>4474</v>
      </c>
      <c r="R610" s="6">
        <v>28833</v>
      </c>
      <c r="S610" s="6">
        <v>190070</v>
      </c>
      <c r="T610" s="6">
        <v>187939</v>
      </c>
      <c r="U610" s="6">
        <v>2146450</v>
      </c>
      <c r="V610" s="6">
        <v>2162950</v>
      </c>
      <c r="W610" s="6" t="s">
        <v>4474</v>
      </c>
      <c r="X610" s="6">
        <v>3974187</v>
      </c>
      <c r="Y610" s="6" t="s">
        <v>4474</v>
      </c>
      <c r="Z610" s="6" t="s">
        <v>4474</v>
      </c>
      <c r="AA610" s="6" t="s">
        <v>4474</v>
      </c>
      <c r="AB610" s="6" t="s">
        <v>4474</v>
      </c>
      <c r="AC610" s="6" t="s">
        <v>4474</v>
      </c>
      <c r="AD610" s="6">
        <v>170390164</v>
      </c>
      <c r="AF610" t="e">
        <f t="shared" si="180"/>
        <v>#VALUE!</v>
      </c>
      <c r="AG610">
        <f t="shared" si="181"/>
        <v>7.2550687725565005E-3</v>
      </c>
      <c r="AH610" t="e">
        <f t="shared" si="182"/>
        <v>#VALUE!</v>
      </c>
      <c r="AI610">
        <f t="shared" si="183"/>
        <v>0.54424967924257217</v>
      </c>
      <c r="AJ610" t="e">
        <f t="shared" si="184"/>
        <v>#VALUE!</v>
      </c>
      <c r="AK610" t="e">
        <f t="shared" si="185"/>
        <v>#VALUE!</v>
      </c>
      <c r="AL610" t="e">
        <f t="shared" si="186"/>
        <v>#VALUE!</v>
      </c>
      <c r="AM610">
        <f t="shared" si="187"/>
        <v>0.20715758430458098</v>
      </c>
      <c r="AN610" t="e">
        <f t="shared" si="188"/>
        <v>#VALUE!</v>
      </c>
      <c r="AO610">
        <f t="shared" si="189"/>
        <v>0.11740313176003042</v>
      </c>
      <c r="AP610">
        <f t="shared" si="190"/>
        <v>0</v>
      </c>
      <c r="AQ610">
        <f t="shared" si="191"/>
        <v>1</v>
      </c>
      <c r="AR610">
        <f t="shared" si="192"/>
        <v>0</v>
      </c>
      <c r="AS610">
        <f t="shared" si="193"/>
        <v>0</v>
      </c>
      <c r="AT610">
        <f t="shared" si="194"/>
        <v>0</v>
      </c>
      <c r="AU610">
        <f t="shared" si="195"/>
        <v>0</v>
      </c>
      <c r="AV610">
        <f t="shared" si="196"/>
        <v>0</v>
      </c>
      <c r="AW610">
        <f t="shared" si="197"/>
        <v>0</v>
      </c>
      <c r="AX610">
        <f t="shared" si="198"/>
        <v>0</v>
      </c>
      <c r="AY610">
        <f t="shared" si="199"/>
        <v>1</v>
      </c>
    </row>
    <row r="611" spans="1:51" x14ac:dyDescent="0.3">
      <c r="A611" s="1" t="s">
        <v>605</v>
      </c>
      <c r="B611" s="2">
        <v>5257077</v>
      </c>
      <c r="C611" s="3" t="s">
        <v>5335</v>
      </c>
      <c r="D611" s="5">
        <v>41.6</v>
      </c>
      <c r="E611" s="5">
        <v>4304.9720064000003</v>
      </c>
      <c r="F611" s="3" t="s">
        <v>4500</v>
      </c>
      <c r="G611" s="3" t="s">
        <v>4501</v>
      </c>
      <c r="H611" s="3" t="s">
        <v>4502</v>
      </c>
      <c r="I611" s="3" t="s">
        <v>4538</v>
      </c>
      <c r="J611" s="3" t="s">
        <v>4504</v>
      </c>
      <c r="K611" s="6">
        <v>563967</v>
      </c>
      <c r="L611" s="6">
        <v>535871</v>
      </c>
      <c r="M611" s="6">
        <v>-129839</v>
      </c>
      <c r="N611" s="6">
        <v>-132415</v>
      </c>
      <c r="O611" s="6">
        <v>-135288</v>
      </c>
      <c r="P611" s="6">
        <v>-137765</v>
      </c>
      <c r="Q611" s="6">
        <v>-115561</v>
      </c>
      <c r="R611" s="6">
        <v>-118410</v>
      </c>
      <c r="S611" s="6">
        <v>23418</v>
      </c>
      <c r="T611" s="6">
        <v>32825</v>
      </c>
      <c r="U611" s="6" t="s">
        <v>4474</v>
      </c>
      <c r="V611" s="6" t="s">
        <v>4474</v>
      </c>
      <c r="W611" s="6">
        <v>842012</v>
      </c>
      <c r="X611" s="6">
        <v>825575</v>
      </c>
      <c r="Y611" s="6">
        <v>613321</v>
      </c>
      <c r="Z611" s="6">
        <v>606422</v>
      </c>
      <c r="AA611" s="6">
        <v>308231</v>
      </c>
      <c r="AB611" s="6">
        <v>298057</v>
      </c>
      <c r="AC611" s="6">
        <v>102830723</v>
      </c>
      <c r="AD611" s="6">
        <v>101957372</v>
      </c>
      <c r="AF611">
        <f t="shared" si="180"/>
        <v>-0.13724388726051409</v>
      </c>
      <c r="AG611">
        <f t="shared" si="181"/>
        <v>-0.14342730823971173</v>
      </c>
      <c r="AH611" t="e">
        <f t="shared" si="182"/>
        <v>#VALUE!</v>
      </c>
      <c r="AI611" t="e">
        <f t="shared" si="183"/>
        <v>#VALUE!</v>
      </c>
      <c r="AJ611">
        <f t="shared" si="184"/>
        <v>1.989809590858804</v>
      </c>
      <c r="AK611">
        <f t="shared" si="185"/>
        <v>2.0345839889685529</v>
      </c>
      <c r="AL611">
        <f t="shared" si="186"/>
        <v>-0.23988637633052998</v>
      </c>
      <c r="AM611">
        <f t="shared" si="187"/>
        <v>-0.25708612707162731</v>
      </c>
      <c r="AN611">
        <f t="shared" si="188"/>
        <v>0.66978499118777401</v>
      </c>
      <c r="AO611">
        <f t="shared" si="189"/>
        <v>0.64908821124670679</v>
      </c>
      <c r="AP611">
        <f t="shared" si="190"/>
        <v>0</v>
      </c>
      <c r="AQ611">
        <f t="shared" si="191"/>
        <v>1</v>
      </c>
      <c r="AR611">
        <f t="shared" si="192"/>
        <v>1</v>
      </c>
      <c r="AS611">
        <f t="shared" si="193"/>
        <v>1</v>
      </c>
      <c r="AT611">
        <f t="shared" si="194"/>
        <v>0</v>
      </c>
      <c r="AU611">
        <f t="shared" si="195"/>
        <v>0</v>
      </c>
      <c r="AV611">
        <f t="shared" si="196"/>
        <v>1</v>
      </c>
      <c r="AW611">
        <f t="shared" si="197"/>
        <v>1</v>
      </c>
      <c r="AX611">
        <f t="shared" si="198"/>
        <v>0</v>
      </c>
      <c r="AY611">
        <f t="shared" si="199"/>
        <v>5</v>
      </c>
    </row>
    <row r="612" spans="1:51" x14ac:dyDescent="0.3">
      <c r="A612" s="1" t="s">
        <v>606</v>
      </c>
      <c r="B612" s="2">
        <v>4038577</v>
      </c>
      <c r="C612" s="3" t="s">
        <v>5337</v>
      </c>
      <c r="D612" s="5">
        <v>57.54</v>
      </c>
      <c r="E612" s="5">
        <v>2860.60466748</v>
      </c>
      <c r="F612" s="3" t="s">
        <v>4480</v>
      </c>
      <c r="G612" s="3" t="s">
        <v>4491</v>
      </c>
      <c r="H612" s="3" t="s">
        <v>4663</v>
      </c>
      <c r="I612" s="3" t="s">
        <v>4663</v>
      </c>
      <c r="J612" s="3" t="s">
        <v>4595</v>
      </c>
      <c r="K612" s="6">
        <v>2467000</v>
      </c>
      <c r="L612" s="6">
        <v>2579000</v>
      </c>
      <c r="M612" s="6" t="s">
        <v>4474</v>
      </c>
      <c r="N612" s="6" t="s">
        <v>4474</v>
      </c>
      <c r="O612" s="6" t="s">
        <v>4474</v>
      </c>
      <c r="P612" s="6" t="s">
        <v>4474</v>
      </c>
      <c r="Q612" s="6">
        <v>313000</v>
      </c>
      <c r="R612" s="6">
        <v>483000</v>
      </c>
      <c r="S612" s="6">
        <v>1997000</v>
      </c>
      <c r="T612" s="6">
        <v>2170000</v>
      </c>
      <c r="U612" s="6">
        <v>4584000</v>
      </c>
      <c r="V612" s="6">
        <v>4754000</v>
      </c>
      <c r="W612" s="6">
        <v>21736000</v>
      </c>
      <c r="X612" s="6">
        <v>22144000</v>
      </c>
      <c r="Y612" s="6">
        <v>3471000</v>
      </c>
      <c r="Z612" s="6">
        <v>4072000</v>
      </c>
      <c r="AA612" s="6">
        <v>12847000</v>
      </c>
      <c r="AB612" s="6">
        <v>12994000</v>
      </c>
      <c r="AC612" s="6">
        <v>49700000</v>
      </c>
      <c r="AD612" s="6">
        <v>49700000</v>
      </c>
      <c r="AF612">
        <f t="shared" si="180"/>
        <v>1.4400073610599926E-2</v>
      </c>
      <c r="AG612">
        <f t="shared" si="181"/>
        <v>2.1811777456647398E-2</v>
      </c>
      <c r="AH612">
        <f t="shared" si="182"/>
        <v>0.21089436878910564</v>
      </c>
      <c r="AI612">
        <f t="shared" si="183"/>
        <v>0.21468569364161849</v>
      </c>
      <c r="AJ612">
        <f t="shared" si="184"/>
        <v>0.27017980851560675</v>
      </c>
      <c r="AK612">
        <f t="shared" si="185"/>
        <v>0.31337540403263042</v>
      </c>
      <c r="AL612" t="e">
        <f t="shared" si="186"/>
        <v>#VALUE!</v>
      </c>
      <c r="AM612" t="e">
        <f t="shared" si="187"/>
        <v>#VALUE!</v>
      </c>
      <c r="AN612">
        <f t="shared" si="188"/>
        <v>0.11349834376150165</v>
      </c>
      <c r="AO612">
        <f t="shared" si="189"/>
        <v>0.11646495664739884</v>
      </c>
      <c r="AP612">
        <f t="shared" si="190"/>
        <v>1</v>
      </c>
      <c r="AQ612">
        <f t="shared" si="191"/>
        <v>1</v>
      </c>
      <c r="AR612">
        <f t="shared" si="192"/>
        <v>0</v>
      </c>
      <c r="AS612">
        <f t="shared" si="193"/>
        <v>1</v>
      </c>
      <c r="AT612">
        <f t="shared" si="194"/>
        <v>1</v>
      </c>
      <c r="AU612">
        <f t="shared" si="195"/>
        <v>0</v>
      </c>
      <c r="AV612">
        <f t="shared" si="196"/>
        <v>0</v>
      </c>
      <c r="AW612">
        <f t="shared" si="197"/>
        <v>0</v>
      </c>
      <c r="AX612">
        <f t="shared" si="198"/>
        <v>0</v>
      </c>
      <c r="AY612">
        <f t="shared" si="199"/>
        <v>4</v>
      </c>
    </row>
    <row r="613" spans="1:51" x14ac:dyDescent="0.3">
      <c r="A613" s="1" t="s">
        <v>607</v>
      </c>
      <c r="B613" s="2">
        <v>6533459</v>
      </c>
      <c r="C613" s="3" t="s">
        <v>5337</v>
      </c>
      <c r="D613" s="5">
        <v>7.27</v>
      </c>
      <c r="E613" s="5">
        <v>303.61464725000002</v>
      </c>
      <c r="F613" s="3" t="s">
        <v>4480</v>
      </c>
      <c r="G613" s="3" t="s">
        <v>4491</v>
      </c>
      <c r="H613" s="3" t="s">
        <v>4492</v>
      </c>
      <c r="I613" s="3" t="s">
        <v>4493</v>
      </c>
      <c r="J613" s="3" t="s">
        <v>4861</v>
      </c>
      <c r="K613" s="6">
        <v>404932</v>
      </c>
      <c r="L613" s="6">
        <v>368472</v>
      </c>
      <c r="M613" s="6">
        <v>55466</v>
      </c>
      <c r="N613" s="6">
        <v>26437</v>
      </c>
      <c r="O613" s="6">
        <v>35650</v>
      </c>
      <c r="P613" s="6">
        <v>6342</v>
      </c>
      <c r="Q613" s="6">
        <v>1957</v>
      </c>
      <c r="R613" s="6">
        <v>-26519</v>
      </c>
      <c r="S613" s="6">
        <v>138425</v>
      </c>
      <c r="T613" s="6">
        <v>170180</v>
      </c>
      <c r="U613" s="6">
        <v>447143</v>
      </c>
      <c r="V613" s="6">
        <v>446961</v>
      </c>
      <c r="W613" s="6">
        <v>1246823</v>
      </c>
      <c r="X613" s="6">
        <v>1244507</v>
      </c>
      <c r="Y613" s="6">
        <v>178431</v>
      </c>
      <c r="Z613" s="6">
        <v>193313</v>
      </c>
      <c r="AA613" s="6">
        <v>159783</v>
      </c>
      <c r="AB613" s="6">
        <v>157991</v>
      </c>
      <c r="AC613" s="6">
        <v>41780458</v>
      </c>
      <c r="AD613" s="6">
        <v>41621984</v>
      </c>
      <c r="AF613">
        <f t="shared" si="180"/>
        <v>1.5695892680837617E-3</v>
      </c>
      <c r="AG613">
        <f t="shared" si="181"/>
        <v>-2.1308839564582602E-2</v>
      </c>
      <c r="AH613">
        <f t="shared" si="182"/>
        <v>0.35862588354561953</v>
      </c>
      <c r="AI613">
        <f t="shared" si="183"/>
        <v>0.35914703573382872</v>
      </c>
      <c r="AJ613">
        <f t="shared" si="184"/>
        <v>1.1167082856123618</v>
      </c>
      <c r="AK613">
        <f t="shared" si="185"/>
        <v>1.2235696970080574</v>
      </c>
      <c r="AL613">
        <f t="shared" si="186"/>
        <v>8.8039473294281509E-2</v>
      </c>
      <c r="AM613">
        <f t="shared" si="187"/>
        <v>1.7211619878851038E-2</v>
      </c>
      <c r="AN613">
        <f t="shared" si="188"/>
        <v>0.32477103807035962</v>
      </c>
      <c r="AO613">
        <f t="shared" si="189"/>
        <v>0.2960786881873706</v>
      </c>
      <c r="AP613">
        <f t="shared" si="190"/>
        <v>1</v>
      </c>
      <c r="AQ613">
        <f t="shared" si="191"/>
        <v>1</v>
      </c>
      <c r="AR613">
        <f t="shared" si="192"/>
        <v>1</v>
      </c>
      <c r="AS613">
        <f t="shared" si="193"/>
        <v>1</v>
      </c>
      <c r="AT613">
        <f t="shared" si="194"/>
        <v>1</v>
      </c>
      <c r="AU613">
        <f t="shared" si="195"/>
        <v>0</v>
      </c>
      <c r="AV613">
        <f t="shared" si="196"/>
        <v>1</v>
      </c>
      <c r="AW613">
        <f t="shared" si="197"/>
        <v>1</v>
      </c>
      <c r="AX613">
        <f t="shared" si="198"/>
        <v>0</v>
      </c>
      <c r="AY613">
        <f t="shared" si="199"/>
        <v>7</v>
      </c>
    </row>
    <row r="614" spans="1:51" x14ac:dyDescent="0.3">
      <c r="A614" s="1" t="s">
        <v>608</v>
      </c>
      <c r="B614" s="2">
        <v>6959543</v>
      </c>
      <c r="C614" s="3" t="s">
        <v>5335</v>
      </c>
      <c r="D614" s="5">
        <v>33.729999999999997</v>
      </c>
      <c r="E614" s="5">
        <v>6374.6260214599997</v>
      </c>
      <c r="F614" s="3" t="s">
        <v>4470</v>
      </c>
      <c r="G614" s="3" t="s">
        <v>4471</v>
      </c>
      <c r="H614" s="3" t="s">
        <v>4489</v>
      </c>
      <c r="I614" s="3" t="s">
        <v>4489</v>
      </c>
      <c r="J614" s="3" t="s">
        <v>4495</v>
      </c>
      <c r="K614" s="6">
        <v>217765</v>
      </c>
      <c r="L614" s="6">
        <v>219124</v>
      </c>
      <c r="M614" s="6">
        <v>-509903</v>
      </c>
      <c r="N614" s="6">
        <v>-496593</v>
      </c>
      <c r="O614" s="6">
        <v>-516196</v>
      </c>
      <c r="P614" s="6">
        <v>-502987</v>
      </c>
      <c r="Q614" s="6">
        <v>-446286</v>
      </c>
      <c r="R614" s="6">
        <v>-461520</v>
      </c>
      <c r="S614" s="6">
        <v>-450219</v>
      </c>
      <c r="T614" s="6">
        <v>-414879</v>
      </c>
      <c r="U614" s="6">
        <v>1719316</v>
      </c>
      <c r="V614" s="6">
        <v>1717599</v>
      </c>
      <c r="W614" s="6">
        <v>664977</v>
      </c>
      <c r="X614" s="6">
        <v>794375</v>
      </c>
      <c r="Y614" s="6">
        <v>444578</v>
      </c>
      <c r="Z614" s="6">
        <v>616236</v>
      </c>
      <c r="AA614" s="6">
        <v>139216</v>
      </c>
      <c r="AB614" s="6">
        <v>134364</v>
      </c>
      <c r="AC614" s="6">
        <v>188986547</v>
      </c>
      <c r="AD614" s="6">
        <v>188032738</v>
      </c>
      <c r="AF614">
        <f t="shared" si="180"/>
        <v>-0.6711299789316022</v>
      </c>
      <c r="AG614">
        <f t="shared" si="181"/>
        <v>-0.58098505114083399</v>
      </c>
      <c r="AH614">
        <f t="shared" si="182"/>
        <v>2.5855270182276979</v>
      </c>
      <c r="AI614">
        <f t="shared" si="183"/>
        <v>2.1622017309205348</v>
      </c>
      <c r="AJ614">
        <f t="shared" si="184"/>
        <v>3.1934404091483737</v>
      </c>
      <c r="AK614">
        <f t="shared" si="185"/>
        <v>4.5863177636867016</v>
      </c>
      <c r="AL614">
        <f t="shared" si="186"/>
        <v>-2.3704268362684546</v>
      </c>
      <c r="AM614">
        <f t="shared" si="187"/>
        <v>-2.2954445884522006</v>
      </c>
      <c r="AN614">
        <f t="shared" si="188"/>
        <v>0.32747749170272056</v>
      </c>
      <c r="AO614">
        <f t="shared" si="189"/>
        <v>0.2758445318646735</v>
      </c>
      <c r="AP614">
        <f t="shared" si="190"/>
        <v>0</v>
      </c>
      <c r="AQ614">
        <f t="shared" si="191"/>
        <v>0</v>
      </c>
      <c r="AR614">
        <f t="shared" si="192"/>
        <v>0</v>
      </c>
      <c r="AS614">
        <f t="shared" si="193"/>
        <v>0</v>
      </c>
      <c r="AT614">
        <f t="shared" si="194"/>
        <v>0</v>
      </c>
      <c r="AU614">
        <f t="shared" si="195"/>
        <v>0</v>
      </c>
      <c r="AV614">
        <f t="shared" si="196"/>
        <v>0</v>
      </c>
      <c r="AW614">
        <f t="shared" si="197"/>
        <v>1</v>
      </c>
      <c r="AX614">
        <f t="shared" si="198"/>
        <v>0</v>
      </c>
      <c r="AY614">
        <f t="shared" si="199"/>
        <v>1</v>
      </c>
    </row>
    <row r="615" spans="1:51" x14ac:dyDescent="0.3">
      <c r="A615" s="1" t="s">
        <v>609</v>
      </c>
      <c r="B615" s="2">
        <v>4120218</v>
      </c>
      <c r="C615" s="3" t="s">
        <v>5336</v>
      </c>
      <c r="D615" s="5">
        <v>12.71</v>
      </c>
      <c r="E615" s="5">
        <v>348.58051990000001</v>
      </c>
      <c r="F615" s="3" t="s">
        <v>4480</v>
      </c>
      <c r="G615" s="3" t="s">
        <v>4481</v>
      </c>
      <c r="H615" s="3" t="s">
        <v>4481</v>
      </c>
      <c r="I615" s="3" t="s">
        <v>4482</v>
      </c>
      <c r="J615" s="3" t="s">
        <v>4484</v>
      </c>
      <c r="K615" s="6">
        <v>106784</v>
      </c>
      <c r="L615" s="6">
        <v>106810</v>
      </c>
      <c r="M615" s="6" t="s">
        <v>4474</v>
      </c>
      <c r="N615" s="6" t="s">
        <v>4474</v>
      </c>
      <c r="O615" s="6">
        <v>184043</v>
      </c>
      <c r="P615" s="6">
        <v>179152</v>
      </c>
      <c r="Q615" s="6">
        <v>33494</v>
      </c>
      <c r="R615" s="6">
        <v>34448</v>
      </c>
      <c r="S615" s="6">
        <v>3331</v>
      </c>
      <c r="T615" s="6">
        <v>25084</v>
      </c>
      <c r="U615" s="6">
        <v>79574</v>
      </c>
      <c r="V615" s="6">
        <v>79479</v>
      </c>
      <c r="W615" s="6">
        <v>4691517</v>
      </c>
      <c r="X615" s="6">
        <v>4687035</v>
      </c>
      <c r="Y615" s="6" t="s">
        <v>4474</v>
      </c>
      <c r="Z615" s="6" t="s">
        <v>4474</v>
      </c>
      <c r="AA615" s="6" t="s">
        <v>4474</v>
      </c>
      <c r="AB615" s="6" t="s">
        <v>4474</v>
      </c>
      <c r="AC615" s="6">
        <v>27425690</v>
      </c>
      <c r="AD615" s="6">
        <v>27348049</v>
      </c>
      <c r="AF615">
        <f t="shared" si="180"/>
        <v>7.1392685990480263E-3</v>
      </c>
      <c r="AG615">
        <f t="shared" si="181"/>
        <v>7.3496357505331194E-3</v>
      </c>
      <c r="AH615">
        <f t="shared" si="182"/>
        <v>1.6961251552536204E-2</v>
      </c>
      <c r="AI615">
        <f t="shared" si="183"/>
        <v>1.6957202154453722E-2</v>
      </c>
      <c r="AJ615" t="e">
        <f t="shared" si="184"/>
        <v>#VALUE!</v>
      </c>
      <c r="AK615" t="e">
        <f t="shared" si="185"/>
        <v>#VALUE!</v>
      </c>
      <c r="AL615">
        <f t="shared" si="186"/>
        <v>1.723507267006293</v>
      </c>
      <c r="AM615">
        <f t="shared" si="187"/>
        <v>1.67729613332085</v>
      </c>
      <c r="AN615">
        <f t="shared" si="188"/>
        <v>2.2761081330409758E-2</v>
      </c>
      <c r="AO615">
        <f t="shared" si="189"/>
        <v>2.2788393942012382E-2</v>
      </c>
      <c r="AP615">
        <f t="shared" si="190"/>
        <v>1</v>
      </c>
      <c r="AQ615">
        <f t="shared" si="191"/>
        <v>1</v>
      </c>
      <c r="AR615">
        <f t="shared" si="192"/>
        <v>0</v>
      </c>
      <c r="AS615">
        <f t="shared" si="193"/>
        <v>0</v>
      </c>
      <c r="AT615">
        <f t="shared" si="194"/>
        <v>0</v>
      </c>
      <c r="AU615">
        <f t="shared" si="195"/>
        <v>0</v>
      </c>
      <c r="AV615">
        <f t="shared" si="196"/>
        <v>1</v>
      </c>
      <c r="AW615">
        <f t="shared" si="197"/>
        <v>0</v>
      </c>
      <c r="AX615">
        <f t="shared" si="198"/>
        <v>0</v>
      </c>
      <c r="AY615">
        <f t="shared" si="199"/>
        <v>3</v>
      </c>
    </row>
    <row r="616" spans="1:51" x14ac:dyDescent="0.3">
      <c r="A616" s="1" t="s">
        <v>610</v>
      </c>
      <c r="B616" s="2">
        <v>4914295</v>
      </c>
      <c r="C616" s="3" t="s">
        <v>5338</v>
      </c>
      <c r="D616" s="7">
        <v>10.16</v>
      </c>
      <c r="E616" s="5">
        <v>92.220613119999996</v>
      </c>
      <c r="F616" s="3" t="s">
        <v>4559</v>
      </c>
      <c r="G616" s="3" t="s">
        <v>4560</v>
      </c>
      <c r="H616" s="3" t="s">
        <v>4561</v>
      </c>
      <c r="I616" s="3" t="s">
        <v>4562</v>
      </c>
      <c r="J616" s="3" t="s">
        <v>4834</v>
      </c>
      <c r="K616" s="6">
        <v>231734</v>
      </c>
      <c r="L616" s="6">
        <v>236660</v>
      </c>
      <c r="M616" s="6">
        <v>3579</v>
      </c>
      <c r="N616" s="6">
        <v>7402</v>
      </c>
      <c r="O616" s="6">
        <v>-3090</v>
      </c>
      <c r="P616" s="6">
        <v>765</v>
      </c>
      <c r="Q616" s="6">
        <v>-1021</v>
      </c>
      <c r="R616" s="6">
        <v>1433</v>
      </c>
      <c r="S616" s="6">
        <v>7092</v>
      </c>
      <c r="T616" s="6">
        <v>3690</v>
      </c>
      <c r="U616" s="6">
        <v>2068</v>
      </c>
      <c r="V616" s="6">
        <v>2340</v>
      </c>
      <c r="W616" s="6">
        <v>163861</v>
      </c>
      <c r="X616" s="6">
        <v>164393</v>
      </c>
      <c r="Y616" s="6">
        <v>83776</v>
      </c>
      <c r="Z616" s="6">
        <v>85055</v>
      </c>
      <c r="AA616" s="6">
        <v>19596</v>
      </c>
      <c r="AB616" s="6">
        <v>18817</v>
      </c>
      <c r="AC616" s="6">
        <v>9076832</v>
      </c>
      <c r="AD616" s="6">
        <v>9076832</v>
      </c>
      <c r="AF616">
        <f t="shared" si="180"/>
        <v>-6.230890815996485E-3</v>
      </c>
      <c r="AG616">
        <f t="shared" si="181"/>
        <v>8.7169161703965492E-3</v>
      </c>
      <c r="AH616">
        <f t="shared" si="182"/>
        <v>1.2620452700764673E-2</v>
      </c>
      <c r="AI616">
        <f t="shared" si="183"/>
        <v>1.4234182720675455E-2</v>
      </c>
      <c r="AJ616">
        <f t="shared" si="184"/>
        <v>4.2751581955501123</v>
      </c>
      <c r="AK616">
        <f t="shared" si="185"/>
        <v>4.5201147898177183</v>
      </c>
      <c r="AL616">
        <f t="shared" si="186"/>
        <v>-1.3334253929073852E-2</v>
      </c>
      <c r="AM616">
        <f t="shared" si="187"/>
        <v>3.2324854221245669E-3</v>
      </c>
      <c r="AN616">
        <f t="shared" si="188"/>
        <v>1.4142108250285303</v>
      </c>
      <c r="AO616">
        <f t="shared" si="189"/>
        <v>1.4395990096901936</v>
      </c>
      <c r="AP616">
        <f t="shared" si="190"/>
        <v>0</v>
      </c>
      <c r="AQ616">
        <f t="shared" si="191"/>
        <v>1</v>
      </c>
      <c r="AR616">
        <f t="shared" si="192"/>
        <v>0</v>
      </c>
      <c r="AS616">
        <f t="shared" si="193"/>
        <v>1</v>
      </c>
      <c r="AT616">
        <f t="shared" si="194"/>
        <v>1</v>
      </c>
      <c r="AU616">
        <f t="shared" si="195"/>
        <v>0</v>
      </c>
      <c r="AV616">
        <f t="shared" si="196"/>
        <v>0</v>
      </c>
      <c r="AW616">
        <f t="shared" si="197"/>
        <v>0</v>
      </c>
      <c r="AX616">
        <f t="shared" si="198"/>
        <v>0</v>
      </c>
      <c r="AY616">
        <f t="shared" si="199"/>
        <v>3</v>
      </c>
    </row>
    <row r="617" spans="1:51" x14ac:dyDescent="0.3">
      <c r="A617" s="1" t="s">
        <v>611</v>
      </c>
      <c r="B617" s="2">
        <v>4067324</v>
      </c>
      <c r="C617" s="3" t="s">
        <v>5337</v>
      </c>
      <c r="D617" s="5">
        <v>114.19</v>
      </c>
      <c r="E617" s="5">
        <v>6643.9424627500002</v>
      </c>
      <c r="F617" s="3" t="s">
        <v>4475</v>
      </c>
      <c r="G617" s="3" t="s">
        <v>4529</v>
      </c>
      <c r="H617" s="3" t="s">
        <v>4569</v>
      </c>
      <c r="I617" s="3" t="s">
        <v>4572</v>
      </c>
      <c r="J617" s="3" t="s">
        <v>4573</v>
      </c>
      <c r="K617" s="6">
        <v>2627515</v>
      </c>
      <c r="L617" s="6">
        <v>2554203</v>
      </c>
      <c r="M617" s="6">
        <v>370548</v>
      </c>
      <c r="N617" s="6">
        <v>338760</v>
      </c>
      <c r="O617" s="6">
        <v>266998</v>
      </c>
      <c r="P617" s="6">
        <v>231209</v>
      </c>
      <c r="Q617" s="6">
        <v>116592</v>
      </c>
      <c r="R617" s="6">
        <v>101666</v>
      </c>
      <c r="S617" s="6">
        <v>311982</v>
      </c>
      <c r="T617" s="6">
        <v>301848</v>
      </c>
      <c r="U617" s="6">
        <v>925653</v>
      </c>
      <c r="V617" s="6">
        <v>931857</v>
      </c>
      <c r="W617" s="6">
        <v>3914813</v>
      </c>
      <c r="X617" s="6">
        <v>3837399</v>
      </c>
      <c r="Y617" s="6">
        <v>404016</v>
      </c>
      <c r="Z617" s="6">
        <v>396018</v>
      </c>
      <c r="AA617" s="6">
        <v>666894</v>
      </c>
      <c r="AB617" s="6">
        <v>712486</v>
      </c>
      <c r="AC617" s="6">
        <v>58134013</v>
      </c>
      <c r="AD617" s="6">
        <v>57986925</v>
      </c>
      <c r="AF617">
        <f t="shared" si="180"/>
        <v>2.9782265461977365E-2</v>
      </c>
      <c r="AG617">
        <f t="shared" si="181"/>
        <v>2.6493466016955756E-2</v>
      </c>
      <c r="AH617">
        <f t="shared" si="182"/>
        <v>0.23644884187316226</v>
      </c>
      <c r="AI617">
        <f t="shared" si="183"/>
        <v>0.24283557691029783</v>
      </c>
      <c r="AJ617">
        <f t="shared" si="184"/>
        <v>0.60581741626105501</v>
      </c>
      <c r="AK617">
        <f t="shared" si="185"/>
        <v>0.5558256583287251</v>
      </c>
      <c r="AL617">
        <f t="shared" si="186"/>
        <v>0.1016161658449143</v>
      </c>
      <c r="AM617">
        <f t="shared" si="187"/>
        <v>9.0520996177672647E-2</v>
      </c>
      <c r="AN617">
        <f t="shared" si="188"/>
        <v>0.67117254387374314</v>
      </c>
      <c r="AO617">
        <f t="shared" si="189"/>
        <v>0.66560787658515574</v>
      </c>
      <c r="AP617">
        <f t="shared" si="190"/>
        <v>1</v>
      </c>
      <c r="AQ617">
        <f t="shared" si="191"/>
        <v>1</v>
      </c>
      <c r="AR617">
        <f t="shared" si="192"/>
        <v>1</v>
      </c>
      <c r="AS617">
        <f t="shared" si="193"/>
        <v>1</v>
      </c>
      <c r="AT617">
        <f t="shared" si="194"/>
        <v>1</v>
      </c>
      <c r="AU617">
        <f t="shared" si="195"/>
        <v>1</v>
      </c>
      <c r="AV617">
        <f t="shared" si="196"/>
        <v>1</v>
      </c>
      <c r="AW617">
        <f t="shared" si="197"/>
        <v>1</v>
      </c>
      <c r="AX617">
        <f t="shared" si="198"/>
        <v>0</v>
      </c>
      <c r="AY617">
        <f t="shared" si="199"/>
        <v>8</v>
      </c>
    </row>
    <row r="618" spans="1:51" x14ac:dyDescent="0.3">
      <c r="A618" s="1" t="s">
        <v>612</v>
      </c>
      <c r="B618" s="2">
        <v>6588911</v>
      </c>
      <c r="C618" s="3" t="s">
        <v>5335</v>
      </c>
      <c r="D618" s="5">
        <v>46.44</v>
      </c>
      <c r="E618" s="5">
        <v>2756.4114628799998</v>
      </c>
      <c r="F618" s="3" t="s">
        <v>4480</v>
      </c>
      <c r="G618" s="3" t="s">
        <v>4509</v>
      </c>
      <c r="H618" s="3" t="s">
        <v>4509</v>
      </c>
      <c r="I618" s="3" t="s">
        <v>4596</v>
      </c>
      <c r="J618" s="3" t="s">
        <v>4597</v>
      </c>
      <c r="K618" s="6">
        <v>4919000</v>
      </c>
      <c r="L618" s="6">
        <v>4071000</v>
      </c>
      <c r="M618" s="6" t="s">
        <v>4474</v>
      </c>
      <c r="N618" s="6" t="s">
        <v>4474</v>
      </c>
      <c r="O618" s="6">
        <v>-1433000</v>
      </c>
      <c r="P618" s="6">
        <v>-1031000</v>
      </c>
      <c r="Q618" s="6">
        <v>-1195000</v>
      </c>
      <c r="R618" s="6">
        <v>-892000</v>
      </c>
      <c r="S618" s="6">
        <v>-20000</v>
      </c>
      <c r="T618" s="6">
        <v>295000</v>
      </c>
      <c r="U618" s="6">
        <v>3155000</v>
      </c>
      <c r="V618" s="6">
        <v>3155000</v>
      </c>
      <c r="W618" s="6">
        <v>245156000</v>
      </c>
      <c r="X618" s="6">
        <v>237438000</v>
      </c>
      <c r="Y618" s="6" t="s">
        <v>4474</v>
      </c>
      <c r="Z618" s="6" t="s">
        <v>4474</v>
      </c>
      <c r="AA618" s="6" t="s">
        <v>4474</v>
      </c>
      <c r="AB618" s="6" t="s">
        <v>4474</v>
      </c>
      <c r="AC618" s="6">
        <v>59838034</v>
      </c>
      <c r="AD618" s="6">
        <v>61243957</v>
      </c>
      <c r="AF618">
        <f t="shared" si="180"/>
        <v>-4.8744472907046943E-3</v>
      </c>
      <c r="AG618">
        <f t="shared" si="181"/>
        <v>-3.7567701884281372E-3</v>
      </c>
      <c r="AH618">
        <f t="shared" si="182"/>
        <v>1.2869356654538335E-2</v>
      </c>
      <c r="AI618">
        <f t="shared" si="183"/>
        <v>1.3287679309967234E-2</v>
      </c>
      <c r="AJ618" t="e">
        <f t="shared" si="184"/>
        <v>#VALUE!</v>
      </c>
      <c r="AK618" t="e">
        <f t="shared" si="185"/>
        <v>#VALUE!</v>
      </c>
      <c r="AL618">
        <f t="shared" si="186"/>
        <v>-0.29131937385647488</v>
      </c>
      <c r="AM618">
        <f t="shared" si="187"/>
        <v>-0.25325472856791942</v>
      </c>
      <c r="AN618">
        <f t="shared" si="188"/>
        <v>2.006477508198861E-2</v>
      </c>
      <c r="AO618">
        <f t="shared" si="189"/>
        <v>1.7145528516918102E-2</v>
      </c>
      <c r="AP618">
        <f t="shared" si="190"/>
        <v>0</v>
      </c>
      <c r="AQ618">
        <f t="shared" si="191"/>
        <v>0</v>
      </c>
      <c r="AR618">
        <f t="shared" si="192"/>
        <v>0</v>
      </c>
      <c r="AS618">
        <f t="shared" si="193"/>
        <v>1</v>
      </c>
      <c r="AT618">
        <f t="shared" si="194"/>
        <v>1</v>
      </c>
      <c r="AU618">
        <f t="shared" si="195"/>
        <v>0</v>
      </c>
      <c r="AV618">
        <f t="shared" si="196"/>
        <v>0</v>
      </c>
      <c r="AW618">
        <f t="shared" si="197"/>
        <v>1</v>
      </c>
      <c r="AX618">
        <f t="shared" si="198"/>
        <v>1</v>
      </c>
      <c r="AY618">
        <f t="shared" si="199"/>
        <v>4</v>
      </c>
    </row>
    <row r="619" spans="1:51" x14ac:dyDescent="0.3">
      <c r="A619" s="1" t="s">
        <v>613</v>
      </c>
      <c r="B619" s="2">
        <v>4547048</v>
      </c>
      <c r="C619" s="3" t="s">
        <v>5337</v>
      </c>
      <c r="D619" s="5">
        <v>24.06</v>
      </c>
      <c r="E619" s="5">
        <v>897.86958828000002</v>
      </c>
      <c r="F619" s="3" t="s">
        <v>4480</v>
      </c>
      <c r="G619" s="3" t="s">
        <v>4491</v>
      </c>
      <c r="H619" s="3" t="s">
        <v>4492</v>
      </c>
      <c r="I619" s="3" t="s">
        <v>4493</v>
      </c>
      <c r="J619" s="3" t="s">
        <v>4862</v>
      </c>
      <c r="K619" s="6">
        <v>469000</v>
      </c>
      <c r="L619" s="6">
        <v>453200</v>
      </c>
      <c r="M619" s="6">
        <v>134400</v>
      </c>
      <c r="N619" s="6">
        <v>138200</v>
      </c>
      <c r="O619" s="6">
        <v>115700</v>
      </c>
      <c r="P619" s="6">
        <v>119500</v>
      </c>
      <c r="Q619" s="6">
        <v>70000</v>
      </c>
      <c r="R619" s="6">
        <v>70800</v>
      </c>
      <c r="S619" s="6">
        <v>117600</v>
      </c>
      <c r="T619" s="6">
        <v>69200</v>
      </c>
      <c r="U619" s="6">
        <v>274200</v>
      </c>
      <c r="V619" s="6">
        <v>274100</v>
      </c>
      <c r="W619" s="6">
        <v>555200</v>
      </c>
      <c r="X619" s="6">
        <v>533100</v>
      </c>
      <c r="Y619" s="6">
        <v>195800</v>
      </c>
      <c r="Z619" s="6">
        <v>193600</v>
      </c>
      <c r="AA619" s="6">
        <v>131400</v>
      </c>
      <c r="AB619" s="6">
        <v>131300</v>
      </c>
      <c r="AC619" s="6">
        <v>37315894</v>
      </c>
      <c r="AD619" s="6">
        <v>37067135</v>
      </c>
      <c r="AF619">
        <f t="shared" si="180"/>
        <v>0.12608069164265129</v>
      </c>
      <c r="AG619">
        <f t="shared" si="181"/>
        <v>0.13280810354530106</v>
      </c>
      <c r="AH619">
        <f t="shared" si="182"/>
        <v>0.49387608069164263</v>
      </c>
      <c r="AI619">
        <f t="shared" si="183"/>
        <v>0.51416244607015571</v>
      </c>
      <c r="AJ619">
        <f t="shared" si="184"/>
        <v>1.4901065449010655</v>
      </c>
      <c r="AK619">
        <f t="shared" si="185"/>
        <v>1.4744859101294745</v>
      </c>
      <c r="AL619">
        <f t="shared" si="186"/>
        <v>0.2466950959488273</v>
      </c>
      <c r="AM619">
        <f t="shared" si="187"/>
        <v>0.26368049426301854</v>
      </c>
      <c r="AN619">
        <f t="shared" si="188"/>
        <v>0.84474063400576371</v>
      </c>
      <c r="AO619">
        <f t="shared" si="189"/>
        <v>0.8501219283436503</v>
      </c>
      <c r="AP619">
        <f t="shared" si="190"/>
        <v>1</v>
      </c>
      <c r="AQ619">
        <f t="shared" si="191"/>
        <v>1</v>
      </c>
      <c r="AR619">
        <f t="shared" si="192"/>
        <v>0</v>
      </c>
      <c r="AS619">
        <f t="shared" si="193"/>
        <v>1</v>
      </c>
      <c r="AT619">
        <f t="shared" si="194"/>
        <v>1</v>
      </c>
      <c r="AU619">
        <f t="shared" si="195"/>
        <v>1</v>
      </c>
      <c r="AV619">
        <f t="shared" si="196"/>
        <v>0</v>
      </c>
      <c r="AW619">
        <f t="shared" si="197"/>
        <v>0</v>
      </c>
      <c r="AX619">
        <f t="shared" si="198"/>
        <v>0</v>
      </c>
      <c r="AY619">
        <f t="shared" si="199"/>
        <v>5</v>
      </c>
    </row>
    <row r="620" spans="1:51" x14ac:dyDescent="0.3">
      <c r="A620" s="1" t="s">
        <v>614</v>
      </c>
      <c r="B620" s="2">
        <v>9221126</v>
      </c>
      <c r="C620" s="3" t="s">
        <v>5337</v>
      </c>
      <c r="D620" s="7">
        <v>5.48</v>
      </c>
      <c r="E620" s="5">
        <v>710.67481380000004</v>
      </c>
      <c r="F620" s="3" t="s">
        <v>4480</v>
      </c>
      <c r="G620" s="3" t="s">
        <v>4491</v>
      </c>
      <c r="H620" s="3" t="s">
        <v>4542</v>
      </c>
      <c r="I620" s="3" t="s">
        <v>4543</v>
      </c>
      <c r="J620" s="3" t="s">
        <v>4494</v>
      </c>
      <c r="K620" s="6">
        <v>191281</v>
      </c>
      <c r="L620" s="6">
        <v>200734</v>
      </c>
      <c r="M620" s="6">
        <v>95524</v>
      </c>
      <c r="N620" s="6">
        <v>100070</v>
      </c>
      <c r="O620" s="6">
        <v>57255</v>
      </c>
      <c r="P620" s="6">
        <v>63011</v>
      </c>
      <c r="Q620" s="6">
        <v>-130685</v>
      </c>
      <c r="R620" s="6">
        <v>-129714</v>
      </c>
      <c r="S620" s="6">
        <v>115108</v>
      </c>
      <c r="T620" s="6">
        <v>122298</v>
      </c>
      <c r="U620" s="6">
        <v>2255888</v>
      </c>
      <c r="V620" s="6">
        <v>2183609</v>
      </c>
      <c r="W620" s="6">
        <v>3838425</v>
      </c>
      <c r="X620" s="6">
        <v>3777769</v>
      </c>
      <c r="Y620" s="6" t="s">
        <v>4474</v>
      </c>
      <c r="Z620" s="6" t="s">
        <v>4474</v>
      </c>
      <c r="AA620" s="6" t="s">
        <v>4474</v>
      </c>
      <c r="AB620" s="6" t="s">
        <v>4474</v>
      </c>
      <c r="AC620" s="6">
        <v>129685185</v>
      </c>
      <c r="AD620" s="6">
        <v>130628662</v>
      </c>
      <c r="AF620">
        <f t="shared" si="180"/>
        <v>-3.4046516474856223E-2</v>
      </c>
      <c r="AG620">
        <f t="shared" si="181"/>
        <v>-3.4336138604557344E-2</v>
      </c>
      <c r="AH620">
        <f t="shared" si="182"/>
        <v>0.58771188703700084</v>
      </c>
      <c r="AI620">
        <f t="shared" si="183"/>
        <v>0.57801549009481523</v>
      </c>
      <c r="AJ620" t="e">
        <f t="shared" si="184"/>
        <v>#VALUE!</v>
      </c>
      <c r="AK620" t="e">
        <f t="shared" si="185"/>
        <v>#VALUE!</v>
      </c>
      <c r="AL620">
        <f t="shared" si="186"/>
        <v>0.29932403113743655</v>
      </c>
      <c r="AM620">
        <f t="shared" si="187"/>
        <v>0.31390297607779449</v>
      </c>
      <c r="AN620">
        <f t="shared" si="188"/>
        <v>4.9833199815028296E-2</v>
      </c>
      <c r="AO620">
        <f t="shared" si="189"/>
        <v>5.3135594050350884E-2</v>
      </c>
      <c r="AP620">
        <f t="shared" si="190"/>
        <v>0</v>
      </c>
      <c r="AQ620">
        <f t="shared" si="191"/>
        <v>1</v>
      </c>
      <c r="AR620">
        <f t="shared" si="192"/>
        <v>1</v>
      </c>
      <c r="AS620">
        <f t="shared" si="193"/>
        <v>1</v>
      </c>
      <c r="AT620">
        <f t="shared" si="194"/>
        <v>0</v>
      </c>
      <c r="AU620">
        <f t="shared" si="195"/>
        <v>0</v>
      </c>
      <c r="AV620">
        <f t="shared" si="196"/>
        <v>0</v>
      </c>
      <c r="AW620">
        <f t="shared" si="197"/>
        <v>0</v>
      </c>
      <c r="AX620">
        <f t="shared" si="198"/>
        <v>1</v>
      </c>
      <c r="AY620">
        <f t="shared" si="199"/>
        <v>4</v>
      </c>
    </row>
    <row r="621" spans="1:51" x14ac:dyDescent="0.3">
      <c r="A621" s="1" t="s">
        <v>615</v>
      </c>
      <c r="B621" s="2">
        <v>100480295</v>
      </c>
      <c r="C621" s="3" t="s">
        <v>5335</v>
      </c>
      <c r="D621" s="5">
        <v>17.28</v>
      </c>
      <c r="E621" s="5">
        <v>3008.9046585599999</v>
      </c>
      <c r="F621" s="3" t="s">
        <v>4470</v>
      </c>
      <c r="G621" s="3" t="s">
        <v>4512</v>
      </c>
      <c r="H621" s="3" t="s">
        <v>4522</v>
      </c>
      <c r="I621" s="3" t="s">
        <v>4557</v>
      </c>
      <c r="J621" s="3" t="s">
        <v>4558</v>
      </c>
      <c r="K621" s="6">
        <v>10588215</v>
      </c>
      <c r="L621" s="6">
        <v>9937921</v>
      </c>
      <c r="M621" s="6">
        <v>393496</v>
      </c>
      <c r="N621" s="6">
        <v>285469</v>
      </c>
      <c r="O621" s="6">
        <v>192883</v>
      </c>
      <c r="P621" s="6">
        <v>84690</v>
      </c>
      <c r="Q621" s="6">
        <v>-43126</v>
      </c>
      <c r="R621" s="6">
        <v>-164269</v>
      </c>
      <c r="S621" s="6">
        <v>95562</v>
      </c>
      <c r="T621" s="6">
        <v>102007</v>
      </c>
      <c r="U621" s="6">
        <v>2608537</v>
      </c>
      <c r="V621" s="6">
        <v>2563536</v>
      </c>
      <c r="W621" s="6">
        <v>5785967</v>
      </c>
      <c r="X621" s="6">
        <v>5605081</v>
      </c>
      <c r="Y621" s="6">
        <v>1709585</v>
      </c>
      <c r="Z621" s="6">
        <v>1521879</v>
      </c>
      <c r="AA621" s="6">
        <v>1263922</v>
      </c>
      <c r="AB621" s="6">
        <v>1145036</v>
      </c>
      <c r="AC621" s="6">
        <v>174078977</v>
      </c>
      <c r="AD621" s="6">
        <v>171397030</v>
      </c>
      <c r="AF621">
        <f t="shared" si="180"/>
        <v>-7.4535509794646255E-3</v>
      </c>
      <c r="AG621">
        <f t="shared" si="181"/>
        <v>-2.930715898664087E-2</v>
      </c>
      <c r="AH621">
        <f t="shared" si="182"/>
        <v>0.45083855473078227</v>
      </c>
      <c r="AI621">
        <f t="shared" si="183"/>
        <v>0.45735931380831069</v>
      </c>
      <c r="AJ621">
        <f t="shared" si="184"/>
        <v>1.3526032460863882</v>
      </c>
      <c r="AK621">
        <f t="shared" si="185"/>
        <v>1.3291101764486006</v>
      </c>
      <c r="AL621">
        <f t="shared" si="186"/>
        <v>1.8216762693239606E-2</v>
      </c>
      <c r="AM621">
        <f t="shared" si="187"/>
        <v>8.5219031223935059E-3</v>
      </c>
      <c r="AN621">
        <f t="shared" si="188"/>
        <v>1.8299819200489738</v>
      </c>
      <c r="AO621">
        <f t="shared" si="189"/>
        <v>1.7730200509145184</v>
      </c>
      <c r="AP621">
        <f t="shared" si="190"/>
        <v>0</v>
      </c>
      <c r="AQ621">
        <f t="shared" si="191"/>
        <v>1</v>
      </c>
      <c r="AR621">
        <f t="shared" si="192"/>
        <v>1</v>
      </c>
      <c r="AS621">
        <f t="shared" si="193"/>
        <v>1</v>
      </c>
      <c r="AT621">
        <f t="shared" si="194"/>
        <v>1</v>
      </c>
      <c r="AU621">
        <f t="shared" si="195"/>
        <v>1</v>
      </c>
      <c r="AV621">
        <f t="shared" si="196"/>
        <v>1</v>
      </c>
      <c r="AW621">
        <f t="shared" si="197"/>
        <v>1</v>
      </c>
      <c r="AX621">
        <f t="shared" si="198"/>
        <v>0</v>
      </c>
      <c r="AY621">
        <f t="shared" si="199"/>
        <v>7</v>
      </c>
    </row>
    <row r="622" spans="1:51" x14ac:dyDescent="0.3">
      <c r="A622" s="1" t="s">
        <v>616</v>
      </c>
      <c r="B622" s="2">
        <v>10719138</v>
      </c>
      <c r="C622" s="3" t="s">
        <v>5337</v>
      </c>
      <c r="D622" s="5">
        <v>15.1</v>
      </c>
      <c r="E622" s="7">
        <v>1434.5</v>
      </c>
      <c r="F622" s="3" t="s">
        <v>4485</v>
      </c>
      <c r="G622" s="3" t="s">
        <v>4517</v>
      </c>
      <c r="H622" s="3" t="s">
        <v>4518</v>
      </c>
      <c r="I622" s="3" t="s">
        <v>4519</v>
      </c>
      <c r="J622" s="3" t="s">
        <v>4863</v>
      </c>
      <c r="K622" s="6">
        <v>2767100</v>
      </c>
      <c r="L622" s="6">
        <v>2782100</v>
      </c>
      <c r="M622" s="6">
        <v>301600</v>
      </c>
      <c r="N622" s="6">
        <v>264300</v>
      </c>
      <c r="O622" s="6">
        <v>157400</v>
      </c>
      <c r="P622" s="6">
        <v>122000</v>
      </c>
      <c r="Q622" s="6">
        <v>66400</v>
      </c>
      <c r="R622" s="6">
        <v>57200</v>
      </c>
      <c r="S622" s="6">
        <v>205600</v>
      </c>
      <c r="T622" s="6">
        <v>192700</v>
      </c>
      <c r="U622" s="6">
        <v>802500</v>
      </c>
      <c r="V622" s="6">
        <v>807000</v>
      </c>
      <c r="W622" s="6">
        <v>3391800</v>
      </c>
      <c r="X622" s="6">
        <v>3363200</v>
      </c>
      <c r="Y622" s="6">
        <v>780100</v>
      </c>
      <c r="Z622" s="6">
        <v>760100</v>
      </c>
      <c r="AA622" s="6">
        <v>543300</v>
      </c>
      <c r="AB622" s="6">
        <v>524600</v>
      </c>
      <c r="AC622" s="6">
        <v>94800000</v>
      </c>
      <c r="AD622" s="6">
        <v>94600000</v>
      </c>
      <c r="AF622">
        <f t="shared" si="180"/>
        <v>1.9576625980305441E-2</v>
      </c>
      <c r="AG622">
        <f t="shared" si="181"/>
        <v>1.7007611798287345E-2</v>
      </c>
      <c r="AH622">
        <f t="shared" si="182"/>
        <v>0.23660003537944455</v>
      </c>
      <c r="AI622">
        <f t="shared" si="183"/>
        <v>0.23995004757373931</v>
      </c>
      <c r="AJ622">
        <f t="shared" si="184"/>
        <v>1.4358549604270201</v>
      </c>
      <c r="AK622">
        <f t="shared" si="185"/>
        <v>1.4489134578726648</v>
      </c>
      <c r="AL622">
        <f t="shared" si="186"/>
        <v>5.6882656933251417E-2</v>
      </c>
      <c r="AM622">
        <f t="shared" si="187"/>
        <v>4.3851766651090904E-2</v>
      </c>
      <c r="AN622">
        <f t="shared" si="188"/>
        <v>0.81582050828468655</v>
      </c>
      <c r="AO622">
        <f t="shared" si="189"/>
        <v>0.82721812559467178</v>
      </c>
      <c r="AP622">
        <f t="shared" si="190"/>
        <v>1</v>
      </c>
      <c r="AQ622">
        <f t="shared" si="191"/>
        <v>1</v>
      </c>
      <c r="AR622">
        <f t="shared" si="192"/>
        <v>1</v>
      </c>
      <c r="AS622">
        <f t="shared" si="193"/>
        <v>1</v>
      </c>
      <c r="AT622">
        <f t="shared" si="194"/>
        <v>1</v>
      </c>
      <c r="AU622">
        <f t="shared" si="195"/>
        <v>0</v>
      </c>
      <c r="AV622">
        <f t="shared" si="196"/>
        <v>1</v>
      </c>
      <c r="AW622">
        <f t="shared" si="197"/>
        <v>0</v>
      </c>
      <c r="AX622">
        <f t="shared" si="198"/>
        <v>0</v>
      </c>
      <c r="AY622">
        <f t="shared" si="199"/>
        <v>6</v>
      </c>
    </row>
    <row r="623" spans="1:51" x14ac:dyDescent="0.3">
      <c r="A623" s="1" t="s">
        <v>617</v>
      </c>
      <c r="B623" s="2">
        <v>4915571</v>
      </c>
      <c r="C623" s="3" t="s">
        <v>5337</v>
      </c>
      <c r="D623" s="5">
        <v>139.81</v>
      </c>
      <c r="E623" s="5">
        <v>6211.4911230899997</v>
      </c>
      <c r="F623" s="3" t="s">
        <v>4475</v>
      </c>
      <c r="G623" s="3" t="s">
        <v>4529</v>
      </c>
      <c r="H623" s="3" t="s">
        <v>4530</v>
      </c>
      <c r="I623" s="3" t="s">
        <v>4739</v>
      </c>
      <c r="J623" s="3" t="s">
        <v>4839</v>
      </c>
      <c r="K623" s="6">
        <v>4541600</v>
      </c>
      <c r="L623" s="6">
        <v>4415100</v>
      </c>
      <c r="M623" s="6">
        <v>481400</v>
      </c>
      <c r="N623" s="6">
        <v>442500</v>
      </c>
      <c r="O623" s="6">
        <v>306200</v>
      </c>
      <c r="P623" s="6">
        <v>271700</v>
      </c>
      <c r="Q623" s="6">
        <v>186600</v>
      </c>
      <c r="R623" s="6">
        <v>155300</v>
      </c>
      <c r="S623" s="6">
        <v>425600</v>
      </c>
      <c r="T623" s="6">
        <v>421900</v>
      </c>
      <c r="U623" s="6">
        <v>720400</v>
      </c>
      <c r="V623" s="6">
        <v>695000</v>
      </c>
      <c r="W623" s="6">
        <v>2533100</v>
      </c>
      <c r="X623" s="6">
        <v>2593100</v>
      </c>
      <c r="Y623" s="6">
        <v>183600</v>
      </c>
      <c r="Z623" s="6">
        <v>234100</v>
      </c>
      <c r="AA623" s="6">
        <v>577500</v>
      </c>
      <c r="AB623" s="6">
        <v>622300</v>
      </c>
      <c r="AC623" s="6">
        <v>44400000</v>
      </c>
      <c r="AD623" s="6">
        <v>45000000</v>
      </c>
      <c r="AF623">
        <f t="shared" si="180"/>
        <v>7.3664679641545938E-2</v>
      </c>
      <c r="AG623">
        <f t="shared" si="181"/>
        <v>5.9889707300142689E-2</v>
      </c>
      <c r="AH623">
        <f t="shared" si="182"/>
        <v>0.2843946152935139</v>
      </c>
      <c r="AI623">
        <f t="shared" si="183"/>
        <v>0.26801897342948594</v>
      </c>
      <c r="AJ623">
        <f t="shared" si="184"/>
        <v>0.31792207792207794</v>
      </c>
      <c r="AK623">
        <f t="shared" si="185"/>
        <v>0.37618511971717822</v>
      </c>
      <c r="AL623">
        <f t="shared" si="186"/>
        <v>6.7421173154835298E-2</v>
      </c>
      <c r="AM623">
        <f t="shared" si="187"/>
        <v>6.1538809992978644E-2</v>
      </c>
      <c r="AN623">
        <f t="shared" si="188"/>
        <v>1.7929019778137461</v>
      </c>
      <c r="AO623">
        <f t="shared" si="189"/>
        <v>1.7026339130770121</v>
      </c>
      <c r="AP623">
        <f t="shared" si="190"/>
        <v>1</v>
      </c>
      <c r="AQ623">
        <f t="shared" si="191"/>
        <v>1</v>
      </c>
      <c r="AR623">
        <f t="shared" si="192"/>
        <v>1</v>
      </c>
      <c r="AS623">
        <f t="shared" si="193"/>
        <v>1</v>
      </c>
      <c r="AT623">
        <f t="shared" si="194"/>
        <v>0</v>
      </c>
      <c r="AU623">
        <f t="shared" si="195"/>
        <v>0</v>
      </c>
      <c r="AV623">
        <f t="shared" si="196"/>
        <v>1</v>
      </c>
      <c r="AW623">
        <f t="shared" si="197"/>
        <v>1</v>
      </c>
      <c r="AX623">
        <f t="shared" si="198"/>
        <v>1</v>
      </c>
      <c r="AY623">
        <f t="shared" si="199"/>
        <v>7</v>
      </c>
    </row>
    <row r="624" spans="1:51" x14ac:dyDescent="0.3">
      <c r="A624" s="1" t="s">
        <v>618</v>
      </c>
      <c r="B624" s="2">
        <v>4623856</v>
      </c>
      <c r="C624" s="3" t="s">
        <v>5337</v>
      </c>
      <c r="D624" s="5">
        <v>55.36</v>
      </c>
      <c r="E624" s="5">
        <v>112279.86067264</v>
      </c>
      <c r="F624" s="3" t="s">
        <v>4470</v>
      </c>
      <c r="G624" s="3" t="s">
        <v>4471</v>
      </c>
      <c r="H624" s="3" t="s">
        <v>4673</v>
      </c>
      <c r="I624" s="3" t="s">
        <v>4673</v>
      </c>
      <c r="J624" s="3" t="s">
        <v>4544</v>
      </c>
      <c r="K624" s="6">
        <v>47435000</v>
      </c>
      <c r="L624" s="6">
        <v>46509000</v>
      </c>
      <c r="M624" s="6">
        <v>19162000</v>
      </c>
      <c r="N624" s="6">
        <v>19048000</v>
      </c>
      <c r="O624" s="6">
        <v>8987000</v>
      </c>
      <c r="P624" s="6">
        <v>9033000</v>
      </c>
      <c r="Q624" s="6">
        <v>-7247000</v>
      </c>
      <c r="R624" s="6">
        <v>-6528000</v>
      </c>
      <c r="S624" s="6">
        <v>15003000</v>
      </c>
      <c r="T624" s="6">
        <v>14163000</v>
      </c>
      <c r="U624" s="6">
        <v>48711000</v>
      </c>
      <c r="V624" s="6">
        <v>48884000</v>
      </c>
      <c r="W624" s="6">
        <v>93670000</v>
      </c>
      <c r="X624" s="6">
        <v>94646000</v>
      </c>
      <c r="Y624" s="6">
        <v>28075000</v>
      </c>
      <c r="Z624" s="6">
        <v>26890000</v>
      </c>
      <c r="AA624" s="6">
        <v>22638000</v>
      </c>
      <c r="AB624" s="6">
        <v>23265000</v>
      </c>
      <c r="AC624" s="6">
        <v>2028000000</v>
      </c>
      <c r="AD624" s="6">
        <v>2027000000</v>
      </c>
      <c r="AF624">
        <f t="shared" si="180"/>
        <v>-7.7367353474965303E-2</v>
      </c>
      <c r="AG624">
        <f t="shared" si="181"/>
        <v>-6.8972803921982961E-2</v>
      </c>
      <c r="AH624">
        <f t="shared" si="182"/>
        <v>0.52002775701932313</v>
      </c>
      <c r="AI624">
        <f t="shared" si="183"/>
        <v>0.51649303721234918</v>
      </c>
      <c r="AJ624">
        <f t="shared" si="184"/>
        <v>1.2401713932326177</v>
      </c>
      <c r="AK624">
        <f t="shared" si="185"/>
        <v>1.155813453685794</v>
      </c>
      <c r="AL624">
        <f t="shared" si="186"/>
        <v>0.18945926004005481</v>
      </c>
      <c r="AM624">
        <f t="shared" si="187"/>
        <v>0.19422047345675031</v>
      </c>
      <c r="AN624">
        <f t="shared" si="188"/>
        <v>0.50640546599765135</v>
      </c>
      <c r="AO624">
        <f t="shared" si="189"/>
        <v>0.49139953088350274</v>
      </c>
      <c r="AP624">
        <f t="shared" si="190"/>
        <v>0</v>
      </c>
      <c r="AQ624">
        <f t="shared" si="191"/>
        <v>1</v>
      </c>
      <c r="AR624">
        <f t="shared" si="192"/>
        <v>0</v>
      </c>
      <c r="AS624">
        <f t="shared" si="193"/>
        <v>1</v>
      </c>
      <c r="AT624">
        <f t="shared" si="194"/>
        <v>0</v>
      </c>
      <c r="AU624">
        <f t="shared" si="195"/>
        <v>1</v>
      </c>
      <c r="AV624">
        <f t="shared" si="196"/>
        <v>0</v>
      </c>
      <c r="AW624">
        <f t="shared" si="197"/>
        <v>1</v>
      </c>
      <c r="AX624">
        <f t="shared" si="198"/>
        <v>0</v>
      </c>
      <c r="AY624">
        <f t="shared" si="199"/>
        <v>4</v>
      </c>
    </row>
    <row r="625" spans="1:51" x14ac:dyDescent="0.3">
      <c r="A625" s="1" t="s">
        <v>619</v>
      </c>
      <c r="B625" s="2">
        <v>4010845</v>
      </c>
      <c r="C625" s="3" t="s">
        <v>5337</v>
      </c>
      <c r="D625" s="5">
        <v>34.78</v>
      </c>
      <c r="E625" s="5">
        <v>995.68183999999997</v>
      </c>
      <c r="F625" s="3" t="s">
        <v>4654</v>
      </c>
      <c r="G625" s="3" t="s">
        <v>4654</v>
      </c>
      <c r="H625" s="3" t="s">
        <v>4747</v>
      </c>
      <c r="I625" s="3" t="s">
        <v>4748</v>
      </c>
      <c r="J625" s="3" t="s">
        <v>4864</v>
      </c>
      <c r="K625" s="6">
        <v>1367869</v>
      </c>
      <c r="L625" s="6">
        <v>1341695</v>
      </c>
      <c r="M625" s="6">
        <v>202002</v>
      </c>
      <c r="N625" s="6">
        <v>194528</v>
      </c>
      <c r="O625" s="6">
        <v>118505</v>
      </c>
      <c r="P625" s="6">
        <v>110711</v>
      </c>
      <c r="Q625" s="6">
        <v>54999</v>
      </c>
      <c r="R625" s="6">
        <v>31065</v>
      </c>
      <c r="S625" s="6">
        <v>116867</v>
      </c>
      <c r="T625" s="6">
        <v>67556</v>
      </c>
      <c r="U625" s="6">
        <v>612206</v>
      </c>
      <c r="V625" s="6">
        <v>578321</v>
      </c>
      <c r="W625" s="6">
        <v>2088309</v>
      </c>
      <c r="X625" s="6">
        <v>1977255</v>
      </c>
      <c r="Y625" s="6">
        <v>594367</v>
      </c>
      <c r="Z625" s="6">
        <v>570577</v>
      </c>
      <c r="AA625" s="6">
        <v>324180</v>
      </c>
      <c r="AB625" s="6">
        <v>306113</v>
      </c>
      <c r="AC625" s="6">
        <v>28628000</v>
      </c>
      <c r="AD625" s="6">
        <v>28617000</v>
      </c>
      <c r="AF625">
        <f t="shared" si="180"/>
        <v>2.6336619724379871E-2</v>
      </c>
      <c r="AG625">
        <f t="shared" si="181"/>
        <v>1.5711175341572028E-2</v>
      </c>
      <c r="AH625">
        <f t="shared" si="182"/>
        <v>0.29315872315830654</v>
      </c>
      <c r="AI625">
        <f t="shared" si="183"/>
        <v>0.29248680620354989</v>
      </c>
      <c r="AJ625">
        <f t="shared" si="184"/>
        <v>1.8334474674563515</v>
      </c>
      <c r="AK625">
        <f t="shared" si="185"/>
        <v>1.8639424003554244</v>
      </c>
      <c r="AL625">
        <f t="shared" si="186"/>
        <v>8.6634758153010263E-2</v>
      </c>
      <c r="AM625">
        <f t="shared" si="187"/>
        <v>8.2515772958831932E-2</v>
      </c>
      <c r="AN625">
        <f t="shared" si="188"/>
        <v>0.65501273997286802</v>
      </c>
      <c r="AO625">
        <f t="shared" si="189"/>
        <v>0.67856447448609314</v>
      </c>
      <c r="AP625">
        <f t="shared" si="190"/>
        <v>1</v>
      </c>
      <c r="AQ625">
        <f t="shared" si="191"/>
        <v>1</v>
      </c>
      <c r="AR625">
        <f t="shared" si="192"/>
        <v>1</v>
      </c>
      <c r="AS625">
        <f t="shared" si="193"/>
        <v>1</v>
      </c>
      <c r="AT625">
        <f t="shared" si="194"/>
        <v>0</v>
      </c>
      <c r="AU625">
        <f t="shared" si="195"/>
        <v>0</v>
      </c>
      <c r="AV625">
        <f t="shared" si="196"/>
        <v>1</v>
      </c>
      <c r="AW625">
        <f t="shared" si="197"/>
        <v>0</v>
      </c>
      <c r="AX625">
        <f t="shared" si="198"/>
        <v>0</v>
      </c>
      <c r="AY625">
        <f t="shared" si="199"/>
        <v>5</v>
      </c>
    </row>
    <row r="626" spans="1:51" x14ac:dyDescent="0.3">
      <c r="A626" s="1" t="s">
        <v>620</v>
      </c>
      <c r="B626" s="2">
        <v>4400077</v>
      </c>
      <c r="C626" s="3" t="s">
        <v>5337</v>
      </c>
      <c r="D626" s="5">
        <v>26.4</v>
      </c>
      <c r="E626" s="5">
        <v>7974.472968</v>
      </c>
      <c r="F626" s="3" t="s">
        <v>4525</v>
      </c>
      <c r="G626" s="3" t="s">
        <v>4526</v>
      </c>
      <c r="H626" s="3" t="s">
        <v>4527</v>
      </c>
      <c r="I626" s="3" t="s">
        <v>4527</v>
      </c>
      <c r="J626" s="3" t="s">
        <v>4528</v>
      </c>
      <c r="K626" s="6">
        <v>1289216</v>
      </c>
      <c r="L626" s="6">
        <v>1270832</v>
      </c>
      <c r="M626" s="6">
        <v>906509</v>
      </c>
      <c r="N626" s="6">
        <v>866765</v>
      </c>
      <c r="O626" s="6">
        <v>538974</v>
      </c>
      <c r="P626" s="6">
        <v>497805</v>
      </c>
      <c r="Q626" s="6">
        <v>328567</v>
      </c>
      <c r="R626" s="6">
        <v>295463</v>
      </c>
      <c r="S626" s="6">
        <v>604796</v>
      </c>
      <c r="T626" s="6">
        <v>605891</v>
      </c>
      <c r="U626" s="6">
        <v>4714322</v>
      </c>
      <c r="V626" s="6">
        <v>4715222</v>
      </c>
      <c r="W626" s="6">
        <v>8749817</v>
      </c>
      <c r="X626" s="6">
        <v>8730701</v>
      </c>
      <c r="Y626" s="6" t="s">
        <v>4474</v>
      </c>
      <c r="Z626" s="6" t="s">
        <v>4474</v>
      </c>
      <c r="AA626" s="6" t="s">
        <v>4474</v>
      </c>
      <c r="AB626" s="6" t="s">
        <v>4474</v>
      </c>
      <c r="AC626" s="6">
        <v>302063370</v>
      </c>
      <c r="AD626" s="6">
        <v>301345386</v>
      </c>
      <c r="AF626">
        <f t="shared" si="180"/>
        <v>3.7551299644323993E-2</v>
      </c>
      <c r="AG626">
        <f t="shared" si="181"/>
        <v>3.3841841565757431E-2</v>
      </c>
      <c r="AH626">
        <f t="shared" si="182"/>
        <v>0.5387909255702148</v>
      </c>
      <c r="AI626">
        <f t="shared" si="183"/>
        <v>0.54007370084028761</v>
      </c>
      <c r="AJ626" t="e">
        <f t="shared" si="184"/>
        <v>#VALUE!</v>
      </c>
      <c r="AK626" t="e">
        <f t="shared" si="185"/>
        <v>#VALUE!</v>
      </c>
      <c r="AL626">
        <f t="shared" si="186"/>
        <v>0.41806338115567909</v>
      </c>
      <c r="AM626">
        <f t="shared" si="187"/>
        <v>0.39171582081659889</v>
      </c>
      <c r="AN626">
        <f t="shared" si="188"/>
        <v>0.14734205298236522</v>
      </c>
      <c r="AO626">
        <f t="shared" si="189"/>
        <v>0.14555898776054751</v>
      </c>
      <c r="AP626">
        <f t="shared" si="190"/>
        <v>1</v>
      </c>
      <c r="AQ626">
        <f t="shared" si="191"/>
        <v>1</v>
      </c>
      <c r="AR626">
        <f t="shared" si="192"/>
        <v>1</v>
      </c>
      <c r="AS626">
        <f t="shared" si="193"/>
        <v>1</v>
      </c>
      <c r="AT626">
        <f t="shared" si="194"/>
        <v>1</v>
      </c>
      <c r="AU626">
        <f t="shared" si="195"/>
        <v>0</v>
      </c>
      <c r="AV626">
        <f t="shared" si="196"/>
        <v>1</v>
      </c>
      <c r="AW626">
        <f t="shared" si="197"/>
        <v>1</v>
      </c>
      <c r="AX626">
        <f t="shared" si="198"/>
        <v>0</v>
      </c>
      <c r="AY626">
        <f t="shared" si="199"/>
        <v>7</v>
      </c>
    </row>
    <row r="627" spans="1:51" x14ac:dyDescent="0.3">
      <c r="A627" s="1" t="s">
        <v>621</v>
      </c>
      <c r="B627" s="2">
        <v>29632054</v>
      </c>
      <c r="C627" s="3" t="s">
        <v>5338</v>
      </c>
      <c r="D627" s="5">
        <v>11.71</v>
      </c>
      <c r="E627" s="5">
        <v>55.137237599999999</v>
      </c>
      <c r="F627" s="3" t="s">
        <v>4480</v>
      </c>
      <c r="G627" s="3" t="s">
        <v>4491</v>
      </c>
      <c r="H627" s="3" t="s">
        <v>4492</v>
      </c>
      <c r="I627" s="3" t="s">
        <v>4493</v>
      </c>
      <c r="J627" s="3" t="s">
        <v>4494</v>
      </c>
      <c r="K627" s="6" t="s">
        <v>4474</v>
      </c>
      <c r="L627" s="6" t="s">
        <v>4474</v>
      </c>
      <c r="M627" s="6" t="s">
        <v>4474</v>
      </c>
      <c r="N627" s="6" t="s">
        <v>4474</v>
      </c>
      <c r="O627" s="6">
        <v>-1914.691</v>
      </c>
      <c r="P627" s="6">
        <v>-2358.3029999999999</v>
      </c>
      <c r="Q627" s="6">
        <v>-1041.787</v>
      </c>
      <c r="R627" s="6">
        <v>-1118.8409999999999</v>
      </c>
      <c r="S627" s="6">
        <v>-1310.9159999999999</v>
      </c>
      <c r="T627" s="6">
        <v>-1424.32</v>
      </c>
      <c r="U627" s="6" t="s">
        <v>4474</v>
      </c>
      <c r="V627" s="6" t="s">
        <v>4474</v>
      </c>
      <c r="W627" s="6">
        <v>20211.331999999999</v>
      </c>
      <c r="X627" s="6">
        <v>19849.509999999998</v>
      </c>
      <c r="Y627" s="6">
        <v>50.93</v>
      </c>
      <c r="Z627" s="6">
        <v>43.326000000000001</v>
      </c>
      <c r="AA627" s="6">
        <v>8826</v>
      </c>
      <c r="AB627" s="6">
        <v>8356</v>
      </c>
      <c r="AC627" s="6">
        <v>4708560</v>
      </c>
      <c r="AD627" s="6">
        <v>4708560</v>
      </c>
      <c r="AF627">
        <f t="shared" si="180"/>
        <v>-5.1544697796265984E-2</v>
      </c>
      <c r="AG627">
        <f t="shared" si="181"/>
        <v>-5.636617730110214E-2</v>
      </c>
      <c r="AH627" t="e">
        <f t="shared" si="182"/>
        <v>#VALUE!</v>
      </c>
      <c r="AI627" t="e">
        <f t="shared" si="183"/>
        <v>#VALUE!</v>
      </c>
      <c r="AJ627">
        <f t="shared" si="184"/>
        <v>5.770450940403354E-3</v>
      </c>
      <c r="AK627">
        <f t="shared" si="185"/>
        <v>5.1850167544279556E-3</v>
      </c>
      <c r="AL627" t="e">
        <f t="shared" si="186"/>
        <v>#VALUE!</v>
      </c>
      <c r="AM627" t="e">
        <f t="shared" si="187"/>
        <v>#VALUE!</v>
      </c>
      <c r="AN627" t="e">
        <f t="shared" si="188"/>
        <v>#VALUE!</v>
      </c>
      <c r="AO627" t="e">
        <f t="shared" si="189"/>
        <v>#VALUE!</v>
      </c>
      <c r="AP627">
        <f t="shared" si="190"/>
        <v>0</v>
      </c>
      <c r="AQ627">
        <f t="shared" si="191"/>
        <v>0</v>
      </c>
      <c r="AR627">
        <f t="shared" si="192"/>
        <v>1</v>
      </c>
      <c r="AS627">
        <f t="shared" si="193"/>
        <v>0</v>
      </c>
      <c r="AT627">
        <f t="shared" si="194"/>
        <v>0</v>
      </c>
      <c r="AU627">
        <f t="shared" si="195"/>
        <v>1</v>
      </c>
      <c r="AV627">
        <f t="shared" si="196"/>
        <v>0</v>
      </c>
      <c r="AW627">
        <f t="shared" si="197"/>
        <v>0</v>
      </c>
      <c r="AX627">
        <f t="shared" si="198"/>
        <v>0</v>
      </c>
      <c r="AY627">
        <f t="shared" si="199"/>
        <v>2</v>
      </c>
    </row>
    <row r="628" spans="1:51" x14ac:dyDescent="0.3">
      <c r="A628" s="1" t="s">
        <v>622</v>
      </c>
      <c r="B628" s="2">
        <v>4970473</v>
      </c>
      <c r="C628" s="3" t="s">
        <v>5335</v>
      </c>
      <c r="D628" s="5">
        <v>225.29</v>
      </c>
      <c r="E628" s="5">
        <v>1056014.4683852401</v>
      </c>
      <c r="F628" s="3" t="s">
        <v>4500</v>
      </c>
      <c r="G628" s="3" t="s">
        <v>4539</v>
      </c>
      <c r="H628" s="3" t="s">
        <v>4539</v>
      </c>
      <c r="I628" s="3" t="s">
        <v>4582</v>
      </c>
      <c r="J628" s="3" t="s">
        <v>5377</v>
      </c>
      <c r="K628" s="6">
        <v>51574000</v>
      </c>
      <c r="L628" s="6">
        <v>46815000</v>
      </c>
      <c r="M628" s="6">
        <v>25364000</v>
      </c>
      <c r="N628" s="6">
        <v>22958000</v>
      </c>
      <c r="O628" s="6">
        <v>15504000</v>
      </c>
      <c r="P628" s="6">
        <v>14759000</v>
      </c>
      <c r="Q628" s="6">
        <v>5895000</v>
      </c>
      <c r="R628" s="6">
        <v>5095000</v>
      </c>
      <c r="S628" s="6">
        <v>19962000</v>
      </c>
      <c r="T628" s="6">
        <v>19186000</v>
      </c>
      <c r="U628" s="6">
        <v>66282000</v>
      </c>
      <c r="V628" s="6">
        <v>66781000</v>
      </c>
      <c r="W628" s="6">
        <v>165645000</v>
      </c>
      <c r="X628" s="6">
        <v>167966000</v>
      </c>
      <c r="Y628" s="6">
        <v>19595000</v>
      </c>
      <c r="Z628" s="6">
        <v>19947000</v>
      </c>
      <c r="AA628" s="6">
        <v>16697000</v>
      </c>
      <c r="AB628" s="6">
        <v>19221000</v>
      </c>
      <c r="AC628" s="6">
        <v>4686000000</v>
      </c>
      <c r="AD628" s="6">
        <v>4671000000</v>
      </c>
      <c r="AF628">
        <f t="shared" si="180"/>
        <v>3.5588155392556373E-2</v>
      </c>
      <c r="AG628">
        <f t="shared" si="181"/>
        <v>3.0333519879023135E-2</v>
      </c>
      <c r="AH628">
        <f t="shared" si="182"/>
        <v>0.40014488816444804</v>
      </c>
      <c r="AI628">
        <f t="shared" si="183"/>
        <v>0.39758641629853658</v>
      </c>
      <c r="AJ628">
        <f t="shared" si="184"/>
        <v>1.1735641133137689</v>
      </c>
      <c r="AK628">
        <f t="shared" si="185"/>
        <v>1.0377711877633837</v>
      </c>
      <c r="AL628">
        <f t="shared" si="186"/>
        <v>0.30061658975452749</v>
      </c>
      <c r="AM628">
        <f t="shared" si="187"/>
        <v>0.31526220228559221</v>
      </c>
      <c r="AN628">
        <f t="shared" si="188"/>
        <v>0.31135259138519122</v>
      </c>
      <c r="AO628">
        <f t="shared" si="189"/>
        <v>0.27871712132217236</v>
      </c>
      <c r="AP628">
        <f t="shared" si="190"/>
        <v>1</v>
      </c>
      <c r="AQ628">
        <f t="shared" si="191"/>
        <v>1</v>
      </c>
      <c r="AR628">
        <f t="shared" si="192"/>
        <v>1</v>
      </c>
      <c r="AS628">
        <f t="shared" si="193"/>
        <v>1</v>
      </c>
      <c r="AT628">
        <f t="shared" si="194"/>
        <v>0</v>
      </c>
      <c r="AU628">
        <f t="shared" si="195"/>
        <v>1</v>
      </c>
      <c r="AV628">
        <f t="shared" si="196"/>
        <v>0</v>
      </c>
      <c r="AW628">
        <f t="shared" si="197"/>
        <v>1</v>
      </c>
      <c r="AX628">
        <f t="shared" si="198"/>
        <v>0</v>
      </c>
      <c r="AY628">
        <f t="shared" si="199"/>
        <v>6</v>
      </c>
    </row>
    <row r="629" spans="1:51" x14ac:dyDescent="0.3">
      <c r="A629" s="1" t="s">
        <v>623</v>
      </c>
      <c r="B629" s="2">
        <v>4157226</v>
      </c>
      <c r="C629" s="3" t="s">
        <v>5337</v>
      </c>
      <c r="D629" s="5">
        <v>224.81</v>
      </c>
      <c r="E629" s="5">
        <v>26277.897920840001</v>
      </c>
      <c r="F629" s="3" t="s">
        <v>4485</v>
      </c>
      <c r="G629" s="3" t="s">
        <v>4517</v>
      </c>
      <c r="H629" s="3" t="s">
        <v>4640</v>
      </c>
      <c r="I629" s="3" t="s">
        <v>4865</v>
      </c>
      <c r="J629" s="3" t="s">
        <v>4620</v>
      </c>
      <c r="K629" s="6">
        <v>6498600</v>
      </c>
      <c r="L629" s="6">
        <v>6506800</v>
      </c>
      <c r="M629" s="6">
        <v>1545800</v>
      </c>
      <c r="N629" s="6">
        <v>1556000</v>
      </c>
      <c r="O629" s="6">
        <v>1064100</v>
      </c>
      <c r="P629" s="6">
        <v>1078100</v>
      </c>
      <c r="Q629" s="6">
        <v>687000</v>
      </c>
      <c r="R629" s="6">
        <v>698100</v>
      </c>
      <c r="S629" s="6">
        <v>992700</v>
      </c>
      <c r="T629" s="6">
        <v>1056200</v>
      </c>
      <c r="U629" s="6">
        <v>3585900</v>
      </c>
      <c r="V629" s="6">
        <v>3355100</v>
      </c>
      <c r="W629" s="6">
        <v>8017100</v>
      </c>
      <c r="X629" s="6">
        <v>8242400</v>
      </c>
      <c r="Y629" s="6">
        <v>1350200</v>
      </c>
      <c r="Z629" s="6">
        <v>1540900</v>
      </c>
      <c r="AA629" s="6">
        <v>972400</v>
      </c>
      <c r="AB629" s="6">
        <v>1421800</v>
      </c>
      <c r="AC629" s="6">
        <v>116900000</v>
      </c>
      <c r="AD629" s="6">
        <v>116700000</v>
      </c>
      <c r="AF629">
        <f t="shared" si="180"/>
        <v>8.5691833705454593E-2</v>
      </c>
      <c r="AG629">
        <f t="shared" si="181"/>
        <v>8.4696204988838203E-2</v>
      </c>
      <c r="AH629">
        <f t="shared" si="182"/>
        <v>0.44728143593069813</v>
      </c>
      <c r="AI629">
        <f t="shared" si="183"/>
        <v>0.40705377074638455</v>
      </c>
      <c r="AJ629">
        <f t="shared" si="184"/>
        <v>1.388523241464418</v>
      </c>
      <c r="AK629">
        <f t="shared" si="185"/>
        <v>1.0837670558447039</v>
      </c>
      <c r="AL629">
        <f t="shared" si="186"/>
        <v>0.16374296002215863</v>
      </c>
      <c r="AM629">
        <f t="shared" si="187"/>
        <v>0.16568820311059199</v>
      </c>
      <c r="AN629">
        <f t="shared" si="188"/>
        <v>0.81059235883299452</v>
      </c>
      <c r="AO629">
        <f t="shared" si="189"/>
        <v>0.78943026303018538</v>
      </c>
      <c r="AP629">
        <f t="shared" si="190"/>
        <v>1</v>
      </c>
      <c r="AQ629">
        <f t="shared" si="191"/>
        <v>1</v>
      </c>
      <c r="AR629">
        <f t="shared" si="192"/>
        <v>1</v>
      </c>
      <c r="AS629">
        <f t="shared" si="193"/>
        <v>1</v>
      </c>
      <c r="AT629">
        <f t="shared" si="194"/>
        <v>0</v>
      </c>
      <c r="AU629">
        <f t="shared" si="195"/>
        <v>1</v>
      </c>
      <c r="AV629">
        <f t="shared" si="196"/>
        <v>0</v>
      </c>
      <c r="AW629">
        <f t="shared" si="197"/>
        <v>1</v>
      </c>
      <c r="AX629">
        <f t="shared" si="198"/>
        <v>0</v>
      </c>
      <c r="AY629">
        <f t="shared" si="199"/>
        <v>6</v>
      </c>
    </row>
    <row r="630" spans="1:51" x14ac:dyDescent="0.3">
      <c r="A630" s="1" t="s">
        <v>624</v>
      </c>
      <c r="B630" s="2">
        <v>5797703</v>
      </c>
      <c r="C630" s="3" t="s">
        <v>5337</v>
      </c>
      <c r="D630" s="5">
        <v>15.31</v>
      </c>
      <c r="E630" s="5">
        <v>2886.65861184</v>
      </c>
      <c r="F630" s="3" t="s">
        <v>4525</v>
      </c>
      <c r="G630" s="3" t="s">
        <v>4526</v>
      </c>
      <c r="H630" s="3" t="s">
        <v>4632</v>
      </c>
      <c r="I630" s="3" t="s">
        <v>4632</v>
      </c>
      <c r="J630" s="3" t="s">
        <v>4861</v>
      </c>
      <c r="K630" s="6">
        <v>425763</v>
      </c>
      <c r="L630" s="6">
        <v>426966</v>
      </c>
      <c r="M630" s="6">
        <v>374514</v>
      </c>
      <c r="N630" s="6">
        <v>391790</v>
      </c>
      <c r="O630" s="6">
        <v>222044</v>
      </c>
      <c r="P630" s="6">
        <v>238803</v>
      </c>
      <c r="Q630" s="6">
        <v>148179</v>
      </c>
      <c r="R630" s="6">
        <v>163056</v>
      </c>
      <c r="S630" s="6">
        <v>272924</v>
      </c>
      <c r="T630" s="6">
        <v>279509</v>
      </c>
      <c r="U630" s="6">
        <v>1940314</v>
      </c>
      <c r="V630" s="6">
        <v>1898184</v>
      </c>
      <c r="W630" s="6">
        <v>5263286</v>
      </c>
      <c r="X630" s="6">
        <v>5264557</v>
      </c>
      <c r="Y630" s="6" t="s">
        <v>4474</v>
      </c>
      <c r="Z630" s="6" t="s">
        <v>4474</v>
      </c>
      <c r="AA630" s="6" t="s">
        <v>4474</v>
      </c>
      <c r="AB630" s="6" t="s">
        <v>4474</v>
      </c>
      <c r="AC630" s="6">
        <v>188507000</v>
      </c>
      <c r="AD630" s="6">
        <v>188517000</v>
      </c>
      <c r="AF630">
        <f t="shared" si="180"/>
        <v>2.8153324748075633E-2</v>
      </c>
      <c r="AG630">
        <f t="shared" si="181"/>
        <v>3.0972406605152152E-2</v>
      </c>
      <c r="AH630">
        <f t="shared" si="182"/>
        <v>0.36865068704227738</v>
      </c>
      <c r="AI630">
        <f t="shared" si="183"/>
        <v>0.36055911257110523</v>
      </c>
      <c r="AJ630" t="e">
        <f t="shared" si="184"/>
        <v>#VALUE!</v>
      </c>
      <c r="AK630" t="e">
        <f t="shared" si="185"/>
        <v>#VALUE!</v>
      </c>
      <c r="AL630">
        <f t="shared" si="186"/>
        <v>0.52152018846165593</v>
      </c>
      <c r="AM630">
        <f t="shared" si="187"/>
        <v>0.55930214583831028</v>
      </c>
      <c r="AN630">
        <f t="shared" si="188"/>
        <v>8.0893001064354098E-2</v>
      </c>
      <c r="AO630">
        <f t="shared" si="189"/>
        <v>8.1101980660481021E-2</v>
      </c>
      <c r="AP630">
        <f t="shared" si="190"/>
        <v>1</v>
      </c>
      <c r="AQ630">
        <f t="shared" si="191"/>
        <v>1</v>
      </c>
      <c r="AR630">
        <f t="shared" si="192"/>
        <v>0</v>
      </c>
      <c r="AS630">
        <f t="shared" si="193"/>
        <v>1</v>
      </c>
      <c r="AT630">
        <f t="shared" si="194"/>
        <v>0</v>
      </c>
      <c r="AU630">
        <f t="shared" si="195"/>
        <v>0</v>
      </c>
      <c r="AV630">
        <f t="shared" si="196"/>
        <v>0</v>
      </c>
      <c r="AW630">
        <f t="shared" si="197"/>
        <v>0</v>
      </c>
      <c r="AX630">
        <f t="shared" si="198"/>
        <v>1</v>
      </c>
      <c r="AY630">
        <f t="shared" si="199"/>
        <v>4</v>
      </c>
    </row>
    <row r="631" spans="1:51" x14ac:dyDescent="0.3">
      <c r="A631" s="1" t="s">
        <v>625</v>
      </c>
      <c r="B631" s="2">
        <v>102621</v>
      </c>
      <c r="C631" s="3" t="s">
        <v>5336</v>
      </c>
      <c r="D631" s="7">
        <v>7.6234000000000002</v>
      </c>
      <c r="E631" s="5">
        <v>66.026610453000004</v>
      </c>
      <c r="F631" s="3" t="s">
        <v>4480</v>
      </c>
      <c r="G631" s="3" t="s">
        <v>4481</v>
      </c>
      <c r="H631" s="3" t="s">
        <v>4481</v>
      </c>
      <c r="I631" s="3" t="s">
        <v>4482</v>
      </c>
      <c r="J631" s="3" t="s">
        <v>4483</v>
      </c>
      <c r="K631" s="6">
        <v>32672</v>
      </c>
      <c r="L631" s="6">
        <v>31030</v>
      </c>
      <c r="M631" s="6" t="s">
        <v>4474</v>
      </c>
      <c r="N631" s="6" t="s">
        <v>4474</v>
      </c>
      <c r="O631" s="6">
        <v>32866</v>
      </c>
      <c r="P631" s="6">
        <v>29556</v>
      </c>
      <c r="Q631" s="6">
        <v>3243</v>
      </c>
      <c r="R631" s="6">
        <v>2785</v>
      </c>
      <c r="S631" s="6">
        <v>7806</v>
      </c>
      <c r="T631" s="6">
        <v>3578</v>
      </c>
      <c r="U631" s="6">
        <v>100000</v>
      </c>
      <c r="V631" s="6">
        <v>100000</v>
      </c>
      <c r="W631" s="6">
        <v>1373055</v>
      </c>
      <c r="X631" s="6">
        <v>1367290</v>
      </c>
      <c r="Y631" s="6" t="s">
        <v>4474</v>
      </c>
      <c r="Z631" s="6" t="s">
        <v>4474</v>
      </c>
      <c r="AA631" s="6" t="s">
        <v>4474</v>
      </c>
      <c r="AB631" s="6" t="s">
        <v>4474</v>
      </c>
      <c r="AC631" s="6">
        <v>9112777</v>
      </c>
      <c r="AD631" s="6">
        <v>9131979</v>
      </c>
      <c r="AF631">
        <f t="shared" si="180"/>
        <v>2.3618864502878618E-3</v>
      </c>
      <c r="AG631">
        <f t="shared" si="181"/>
        <v>2.0368758639352294E-3</v>
      </c>
      <c r="AH631">
        <f t="shared" si="182"/>
        <v>7.2830294489295774E-2</v>
      </c>
      <c r="AI631">
        <f t="shared" si="183"/>
        <v>7.3137373929451688E-2</v>
      </c>
      <c r="AJ631" t="e">
        <f t="shared" si="184"/>
        <v>#VALUE!</v>
      </c>
      <c r="AK631" t="e">
        <f t="shared" si="185"/>
        <v>#VALUE!</v>
      </c>
      <c r="AL631">
        <f t="shared" si="186"/>
        <v>1.005937806072478</v>
      </c>
      <c r="AM631">
        <f t="shared" si="187"/>
        <v>0.95249758298420883</v>
      </c>
      <c r="AN631">
        <f t="shared" si="188"/>
        <v>2.3795113815542713E-2</v>
      </c>
      <c r="AO631">
        <f t="shared" si="189"/>
        <v>2.269452713030886E-2</v>
      </c>
      <c r="AP631">
        <f t="shared" si="190"/>
        <v>1</v>
      </c>
      <c r="AQ631">
        <f t="shared" si="191"/>
        <v>1</v>
      </c>
      <c r="AR631">
        <f t="shared" si="192"/>
        <v>1</v>
      </c>
      <c r="AS631">
        <f t="shared" si="193"/>
        <v>1</v>
      </c>
      <c r="AT631">
        <f t="shared" si="194"/>
        <v>1</v>
      </c>
      <c r="AU631">
        <f t="shared" si="195"/>
        <v>0</v>
      </c>
      <c r="AV631">
        <f t="shared" si="196"/>
        <v>1</v>
      </c>
      <c r="AW631">
        <f t="shared" si="197"/>
        <v>1</v>
      </c>
      <c r="AX631">
        <f t="shared" si="198"/>
        <v>1</v>
      </c>
      <c r="AY631">
        <f t="shared" si="199"/>
        <v>8</v>
      </c>
    </row>
    <row r="632" spans="1:51" x14ac:dyDescent="0.3">
      <c r="A632" s="1" t="s">
        <v>626</v>
      </c>
      <c r="B632" s="2">
        <v>4121888</v>
      </c>
      <c r="C632" s="3" t="s">
        <v>5337</v>
      </c>
      <c r="D632" s="7">
        <v>4.9000000000000004</v>
      </c>
      <c r="E632" s="5">
        <v>976.14139209999996</v>
      </c>
      <c r="F632" s="3" t="s">
        <v>4470</v>
      </c>
      <c r="G632" s="3" t="s">
        <v>4512</v>
      </c>
      <c r="H632" s="3" t="s">
        <v>4522</v>
      </c>
      <c r="I632" s="3" t="s">
        <v>4523</v>
      </c>
      <c r="J632" s="3" t="s">
        <v>4866</v>
      </c>
      <c r="K632" s="6">
        <v>2954652</v>
      </c>
      <c r="L632" s="6">
        <v>2921486</v>
      </c>
      <c r="M632" s="6">
        <v>419375</v>
      </c>
      <c r="N632" s="6">
        <v>397764</v>
      </c>
      <c r="O632" s="6">
        <v>67758</v>
      </c>
      <c r="P632" s="6">
        <v>50279</v>
      </c>
      <c r="Q632" s="6">
        <v>-209227</v>
      </c>
      <c r="R632" s="6">
        <v>-207304</v>
      </c>
      <c r="S632" s="6">
        <v>150273</v>
      </c>
      <c r="T632" s="6">
        <v>129581</v>
      </c>
      <c r="U632" s="6">
        <v>3654497</v>
      </c>
      <c r="V632" s="6">
        <v>3679102</v>
      </c>
      <c r="W632" s="6">
        <v>5939123</v>
      </c>
      <c r="X632" s="6">
        <v>5450886</v>
      </c>
      <c r="Y632" s="6">
        <v>473717</v>
      </c>
      <c r="Z632" s="6">
        <v>492829</v>
      </c>
      <c r="AA632" s="6">
        <v>583984</v>
      </c>
      <c r="AB632" s="6">
        <v>622085</v>
      </c>
      <c r="AC632" s="6">
        <v>199212529</v>
      </c>
      <c r="AD632" s="6">
        <v>197201015</v>
      </c>
      <c r="AF632">
        <f t="shared" si="180"/>
        <v>-3.5228601933315742E-2</v>
      </c>
      <c r="AG632">
        <f t="shared" si="181"/>
        <v>-3.8031248497950608E-2</v>
      </c>
      <c r="AH632">
        <f t="shared" si="182"/>
        <v>0.61532603382687978</v>
      </c>
      <c r="AI632">
        <f t="shared" si="183"/>
        <v>0.67495486054927589</v>
      </c>
      <c r="AJ632">
        <f t="shared" si="184"/>
        <v>0.8111814707252254</v>
      </c>
      <c r="AK632">
        <f t="shared" si="185"/>
        <v>0.79222132023758807</v>
      </c>
      <c r="AL632">
        <f t="shared" si="186"/>
        <v>2.2932649936439214E-2</v>
      </c>
      <c r="AM632">
        <f t="shared" si="187"/>
        <v>1.721007733735503E-2</v>
      </c>
      <c r="AN632">
        <f t="shared" si="188"/>
        <v>0.49748961252359986</v>
      </c>
      <c r="AO632">
        <f t="shared" si="189"/>
        <v>0.53596534581717536</v>
      </c>
      <c r="AP632">
        <f t="shared" si="190"/>
        <v>0</v>
      </c>
      <c r="AQ632">
        <f t="shared" si="191"/>
        <v>1</v>
      </c>
      <c r="AR632">
        <f t="shared" si="192"/>
        <v>1</v>
      </c>
      <c r="AS632">
        <f t="shared" si="193"/>
        <v>1</v>
      </c>
      <c r="AT632">
        <f t="shared" si="194"/>
        <v>1</v>
      </c>
      <c r="AU632">
        <f t="shared" si="195"/>
        <v>1</v>
      </c>
      <c r="AV632">
        <f t="shared" si="196"/>
        <v>1</v>
      </c>
      <c r="AW632">
        <f t="shared" si="197"/>
        <v>0</v>
      </c>
      <c r="AX632">
        <f t="shared" si="198"/>
        <v>0</v>
      </c>
      <c r="AY632">
        <f t="shared" si="199"/>
        <v>6</v>
      </c>
    </row>
    <row r="633" spans="1:51" x14ac:dyDescent="0.3">
      <c r="A633" s="1" t="s">
        <v>627</v>
      </c>
      <c r="B633" s="2">
        <v>29522999</v>
      </c>
      <c r="C633" s="3" t="s">
        <v>5337</v>
      </c>
      <c r="D633" s="5">
        <v>23.86</v>
      </c>
      <c r="E633" s="5">
        <v>1740.6931054199999</v>
      </c>
      <c r="F633" s="3" t="s">
        <v>4485</v>
      </c>
      <c r="G633" s="3" t="s">
        <v>4486</v>
      </c>
      <c r="H633" s="3" t="s">
        <v>4487</v>
      </c>
      <c r="I633" s="3" t="s">
        <v>4487</v>
      </c>
      <c r="J633" s="3" t="s">
        <v>4867</v>
      </c>
      <c r="K633" s="6">
        <v>7945000</v>
      </c>
      <c r="L633" s="6">
        <v>7704000</v>
      </c>
      <c r="M633" s="6">
        <v>805000</v>
      </c>
      <c r="N633" s="6">
        <v>886000</v>
      </c>
      <c r="O633" s="6">
        <v>372000</v>
      </c>
      <c r="P633" s="6">
        <v>398000</v>
      </c>
      <c r="Q633" s="6">
        <v>2204000</v>
      </c>
      <c r="R633" s="6">
        <v>2722000</v>
      </c>
      <c r="S633" s="6">
        <v>-35000</v>
      </c>
      <c r="T633" s="6">
        <v>188000</v>
      </c>
      <c r="U633" s="6">
        <v>8361000</v>
      </c>
      <c r="V633" s="6">
        <v>8094000</v>
      </c>
      <c r="W633" s="6">
        <v>20625000</v>
      </c>
      <c r="X633" s="6">
        <v>20503000</v>
      </c>
      <c r="Y633" s="6">
        <v>2827000</v>
      </c>
      <c r="Z633" s="6">
        <v>2755000</v>
      </c>
      <c r="AA633" s="6">
        <v>4734000</v>
      </c>
      <c r="AB633" s="6">
        <v>4407000</v>
      </c>
      <c r="AC633" s="6">
        <v>72954447</v>
      </c>
      <c r="AD633" s="6">
        <v>72954447</v>
      </c>
      <c r="AF633">
        <f t="shared" si="180"/>
        <v>0.10686060606060606</v>
      </c>
      <c r="AG633">
        <f t="shared" si="181"/>
        <v>0.13276105935716725</v>
      </c>
      <c r="AH633">
        <f t="shared" si="182"/>
        <v>0.40538181818181818</v>
      </c>
      <c r="AI633">
        <f t="shared" si="183"/>
        <v>0.39477149685411889</v>
      </c>
      <c r="AJ633">
        <f t="shared" si="184"/>
        <v>0.59716941275876634</v>
      </c>
      <c r="AK633">
        <f t="shared" si="185"/>
        <v>0.62514181983208528</v>
      </c>
      <c r="AL633">
        <f t="shared" si="186"/>
        <v>4.6821900566393959E-2</v>
      </c>
      <c r="AM633">
        <f t="shared" si="187"/>
        <v>5.1661474558670824E-2</v>
      </c>
      <c r="AN633">
        <f t="shared" si="188"/>
        <v>0.38521212121212123</v>
      </c>
      <c r="AO633">
        <f t="shared" si="189"/>
        <v>0.37574989025996197</v>
      </c>
      <c r="AP633">
        <f t="shared" si="190"/>
        <v>1</v>
      </c>
      <c r="AQ633">
        <f t="shared" si="191"/>
        <v>0</v>
      </c>
      <c r="AR633">
        <f t="shared" si="192"/>
        <v>0</v>
      </c>
      <c r="AS633">
        <f t="shared" si="193"/>
        <v>0</v>
      </c>
      <c r="AT633">
        <f t="shared" si="194"/>
        <v>0</v>
      </c>
      <c r="AU633">
        <f t="shared" si="195"/>
        <v>0</v>
      </c>
      <c r="AV633">
        <f t="shared" si="196"/>
        <v>0</v>
      </c>
      <c r="AW633">
        <f t="shared" si="197"/>
        <v>1</v>
      </c>
      <c r="AX633">
        <f t="shared" si="198"/>
        <v>0</v>
      </c>
      <c r="AY633">
        <f t="shared" si="199"/>
        <v>2</v>
      </c>
    </row>
    <row r="634" spans="1:51" x14ac:dyDescent="0.3">
      <c r="A634" s="1" t="s">
        <v>628</v>
      </c>
      <c r="B634" s="2">
        <v>4783350</v>
      </c>
      <c r="C634" s="3" t="s">
        <v>5337</v>
      </c>
      <c r="D634" s="5">
        <v>21.97</v>
      </c>
      <c r="E634" s="5">
        <v>4766.20954446</v>
      </c>
      <c r="F634" s="3" t="s">
        <v>4485</v>
      </c>
      <c r="G634" s="3" t="s">
        <v>4486</v>
      </c>
      <c r="H634" s="3" t="s">
        <v>4487</v>
      </c>
      <c r="I634" s="3" t="s">
        <v>4487</v>
      </c>
      <c r="J634" s="3" t="s">
        <v>4868</v>
      </c>
      <c r="K634" s="6">
        <v>46598000</v>
      </c>
      <c r="L634" s="6">
        <v>51765000</v>
      </c>
      <c r="M634" s="6">
        <v>6742000</v>
      </c>
      <c r="N634" s="6">
        <v>5964000</v>
      </c>
      <c r="O634" s="6">
        <v>4235000</v>
      </c>
      <c r="P634" s="6">
        <v>3371000</v>
      </c>
      <c r="Q634" s="6">
        <v>5487000</v>
      </c>
      <c r="R634" s="6">
        <v>3801000</v>
      </c>
      <c r="S634" s="6">
        <v>2759000</v>
      </c>
      <c r="T634" s="6">
        <v>1993000</v>
      </c>
      <c r="U634" s="6">
        <v>39453000</v>
      </c>
      <c r="V634" s="6">
        <v>39157000</v>
      </c>
      <c r="W634" s="6">
        <v>80256000</v>
      </c>
      <c r="X634" s="6">
        <v>81521000</v>
      </c>
      <c r="Y634" s="6">
        <v>14227000</v>
      </c>
      <c r="Z634" s="6">
        <v>14815000</v>
      </c>
      <c r="AA634" s="6">
        <v>12159000</v>
      </c>
      <c r="AB634" s="6">
        <v>14785000</v>
      </c>
      <c r="AC634" s="6">
        <v>216941718</v>
      </c>
      <c r="AD634" s="6">
        <v>216941718</v>
      </c>
      <c r="AF634">
        <f t="shared" si="180"/>
        <v>6.836872009569378E-2</v>
      </c>
      <c r="AG634">
        <f t="shared" si="181"/>
        <v>4.6626022742606202E-2</v>
      </c>
      <c r="AH634">
        <f t="shared" si="182"/>
        <v>0.49158941387559807</v>
      </c>
      <c r="AI634">
        <f t="shared" si="183"/>
        <v>0.4803302216606764</v>
      </c>
      <c r="AJ634">
        <f t="shared" si="184"/>
        <v>1.1700797762973929</v>
      </c>
      <c r="AK634">
        <f t="shared" si="185"/>
        <v>1.0020290835306054</v>
      </c>
      <c r="AL634">
        <f t="shared" si="186"/>
        <v>9.0883728915404097E-2</v>
      </c>
      <c r="AM634">
        <f t="shared" si="187"/>
        <v>6.512122090215397E-2</v>
      </c>
      <c r="AN634">
        <f t="shared" si="188"/>
        <v>0.58061702551834127</v>
      </c>
      <c r="AO634">
        <f t="shared" si="189"/>
        <v>0.63498975724046569</v>
      </c>
      <c r="AP634">
        <f t="shared" si="190"/>
        <v>1</v>
      </c>
      <c r="AQ634">
        <f t="shared" si="191"/>
        <v>1</v>
      </c>
      <c r="AR634">
        <f t="shared" si="192"/>
        <v>1</v>
      </c>
      <c r="AS634">
        <f t="shared" si="193"/>
        <v>0</v>
      </c>
      <c r="AT634">
        <f t="shared" si="194"/>
        <v>0</v>
      </c>
      <c r="AU634">
        <f t="shared" si="195"/>
        <v>1</v>
      </c>
      <c r="AV634">
        <f t="shared" si="196"/>
        <v>1</v>
      </c>
      <c r="AW634">
        <f t="shared" si="197"/>
        <v>0</v>
      </c>
      <c r="AX634">
        <f t="shared" si="198"/>
        <v>0</v>
      </c>
      <c r="AY634">
        <f t="shared" si="199"/>
        <v>5</v>
      </c>
    </row>
    <row r="635" spans="1:51" x14ac:dyDescent="0.3">
      <c r="A635" s="1" t="s">
        <v>629</v>
      </c>
      <c r="B635" s="2">
        <v>8590665</v>
      </c>
      <c r="C635" s="3" t="s">
        <v>5337</v>
      </c>
      <c r="D635" s="5">
        <v>38.520000000000003</v>
      </c>
      <c r="E635" s="5">
        <v>4585.3869023999996</v>
      </c>
      <c r="F635" s="3" t="s">
        <v>4651</v>
      </c>
      <c r="G635" s="3" t="s">
        <v>4651</v>
      </c>
      <c r="H635" s="3" t="s">
        <v>4783</v>
      </c>
      <c r="I635" s="3" t="s">
        <v>4783</v>
      </c>
      <c r="J635" s="3" t="s">
        <v>4784</v>
      </c>
      <c r="K635" s="6">
        <v>3639000</v>
      </c>
      <c r="L635" s="6">
        <v>3278000</v>
      </c>
      <c r="M635" s="6">
        <v>2996000</v>
      </c>
      <c r="N635" s="6">
        <v>2698000</v>
      </c>
      <c r="O635" s="6">
        <v>2222000</v>
      </c>
      <c r="P635" s="6">
        <v>2059000</v>
      </c>
      <c r="Q635" s="6">
        <v>-22000</v>
      </c>
      <c r="R635" s="6">
        <v>1795000</v>
      </c>
      <c r="S635" s="6">
        <v>1863000</v>
      </c>
      <c r="T635" s="6">
        <v>1593000</v>
      </c>
      <c r="U635" s="6">
        <v>12542000</v>
      </c>
      <c r="V635" s="6">
        <v>12622000</v>
      </c>
      <c r="W635" s="6">
        <v>24131000</v>
      </c>
      <c r="X635" s="6">
        <v>23657000</v>
      </c>
      <c r="Y635" s="6">
        <v>2900000</v>
      </c>
      <c r="Z635" s="6">
        <v>3065000</v>
      </c>
      <c r="AA635" s="6">
        <v>6738000</v>
      </c>
      <c r="AB635" s="6">
        <v>5200000</v>
      </c>
      <c r="AC635" s="6">
        <v>143141224</v>
      </c>
      <c r="AD635" s="6">
        <v>143108774</v>
      </c>
      <c r="AF635">
        <f t="shared" si="180"/>
        <v>-9.116903568024533E-4</v>
      </c>
      <c r="AG635">
        <f t="shared" si="181"/>
        <v>7.5876062053514812E-2</v>
      </c>
      <c r="AH635">
        <f t="shared" si="182"/>
        <v>0.51974638431892584</v>
      </c>
      <c r="AI635">
        <f t="shared" si="183"/>
        <v>0.53354186921418612</v>
      </c>
      <c r="AJ635">
        <f t="shared" si="184"/>
        <v>0.43039477589789255</v>
      </c>
      <c r="AK635">
        <f t="shared" si="185"/>
        <v>0.58942307692307694</v>
      </c>
      <c r="AL635">
        <f t="shared" si="186"/>
        <v>0.61060730970046717</v>
      </c>
      <c r="AM635">
        <f t="shared" si="187"/>
        <v>0.62812690665039661</v>
      </c>
      <c r="AN635">
        <f t="shared" si="188"/>
        <v>0.15080187310927853</v>
      </c>
      <c r="AO635">
        <f t="shared" si="189"/>
        <v>0.13856363866931565</v>
      </c>
      <c r="AP635">
        <f t="shared" si="190"/>
        <v>0</v>
      </c>
      <c r="AQ635">
        <f t="shared" si="191"/>
        <v>1</v>
      </c>
      <c r="AR635">
        <f t="shared" si="192"/>
        <v>0</v>
      </c>
      <c r="AS635">
        <f t="shared" si="193"/>
        <v>1</v>
      </c>
      <c r="AT635">
        <f t="shared" si="194"/>
        <v>1</v>
      </c>
      <c r="AU635">
        <f t="shared" si="195"/>
        <v>0</v>
      </c>
      <c r="AV635">
        <f t="shared" si="196"/>
        <v>0</v>
      </c>
      <c r="AW635">
        <f t="shared" si="197"/>
        <v>1</v>
      </c>
      <c r="AX635">
        <f t="shared" si="198"/>
        <v>0</v>
      </c>
      <c r="AY635">
        <f t="shared" si="199"/>
        <v>4</v>
      </c>
    </row>
    <row r="636" spans="1:51" x14ac:dyDescent="0.3">
      <c r="A636" s="1" t="s">
        <v>630</v>
      </c>
      <c r="B636" s="2">
        <v>4292388</v>
      </c>
      <c r="C636" s="3" t="s">
        <v>5337</v>
      </c>
      <c r="D636" s="5">
        <v>31.2</v>
      </c>
      <c r="E636" s="5">
        <v>14407.26924</v>
      </c>
      <c r="F636" s="3" t="s">
        <v>4651</v>
      </c>
      <c r="G636" s="3" t="s">
        <v>4651</v>
      </c>
      <c r="H636" s="3" t="s">
        <v>4688</v>
      </c>
      <c r="I636" s="3" t="s">
        <v>4688</v>
      </c>
      <c r="J636" s="3" t="s">
        <v>4869</v>
      </c>
      <c r="K636" s="6">
        <v>20565000</v>
      </c>
      <c r="L636" s="6">
        <v>19782000</v>
      </c>
      <c r="M636" s="6">
        <v>8365000</v>
      </c>
      <c r="N636" s="6">
        <v>7923000</v>
      </c>
      <c r="O636" s="6">
        <v>4900000</v>
      </c>
      <c r="P636" s="6">
        <v>4643000</v>
      </c>
      <c r="Q636" s="6">
        <v>1508000</v>
      </c>
      <c r="R636" s="6">
        <v>1530000</v>
      </c>
      <c r="S636" s="6">
        <v>4583000</v>
      </c>
      <c r="T636" s="6">
        <v>4489000</v>
      </c>
      <c r="U636" s="6">
        <v>49089000</v>
      </c>
      <c r="V636" s="6">
        <v>46150000</v>
      </c>
      <c r="W636" s="6">
        <v>105244000</v>
      </c>
      <c r="X636" s="6">
        <v>100892000</v>
      </c>
      <c r="Y636" s="6">
        <v>7490000</v>
      </c>
      <c r="Z636" s="6">
        <v>7455000</v>
      </c>
      <c r="AA636" s="6">
        <v>9778000</v>
      </c>
      <c r="AB636" s="6">
        <v>9207000</v>
      </c>
      <c r="AC636" s="6">
        <v>461745019</v>
      </c>
      <c r="AD636" s="6">
        <v>461658884</v>
      </c>
      <c r="AF636">
        <f t="shared" si="180"/>
        <v>1.4328607806620805E-2</v>
      </c>
      <c r="AG636">
        <f t="shared" si="181"/>
        <v>1.5164730603021053E-2</v>
      </c>
      <c r="AH636">
        <f t="shared" si="182"/>
        <v>0.46643039033104022</v>
      </c>
      <c r="AI636">
        <f t="shared" si="183"/>
        <v>0.45741981524798797</v>
      </c>
      <c r="AJ636">
        <f t="shared" si="184"/>
        <v>0.76600531806095318</v>
      </c>
      <c r="AK636">
        <f t="shared" si="185"/>
        <v>0.80971000325839038</v>
      </c>
      <c r="AL636">
        <f t="shared" si="186"/>
        <v>0.23826890347678095</v>
      </c>
      <c r="AM636">
        <f t="shared" si="187"/>
        <v>0.23470832069558184</v>
      </c>
      <c r="AN636">
        <f t="shared" si="188"/>
        <v>0.19540306335753108</v>
      </c>
      <c r="AO636">
        <f t="shared" si="189"/>
        <v>0.19607104626729571</v>
      </c>
      <c r="AP636">
        <f t="shared" si="190"/>
        <v>1</v>
      </c>
      <c r="AQ636">
        <f t="shared" si="191"/>
        <v>1</v>
      </c>
      <c r="AR636">
        <f t="shared" si="192"/>
        <v>0</v>
      </c>
      <c r="AS636">
        <f t="shared" si="193"/>
        <v>1</v>
      </c>
      <c r="AT636">
        <f t="shared" si="194"/>
        <v>0</v>
      </c>
      <c r="AU636">
        <f t="shared" si="195"/>
        <v>0</v>
      </c>
      <c r="AV636">
        <f t="shared" si="196"/>
        <v>1</v>
      </c>
      <c r="AW636">
        <f t="shared" si="197"/>
        <v>0</v>
      </c>
      <c r="AX636">
        <f t="shared" si="198"/>
        <v>0</v>
      </c>
      <c r="AY636">
        <f t="shared" si="199"/>
        <v>4</v>
      </c>
    </row>
    <row r="637" spans="1:51" x14ac:dyDescent="0.3">
      <c r="A637" s="1" t="s">
        <v>631</v>
      </c>
      <c r="B637" s="2">
        <v>5738292</v>
      </c>
      <c r="C637" s="3" t="s">
        <v>5337</v>
      </c>
      <c r="D637" s="5">
        <v>13.12</v>
      </c>
      <c r="E637" s="5">
        <v>678.40417119999995</v>
      </c>
      <c r="F637" s="3" t="s">
        <v>4480</v>
      </c>
      <c r="G637" s="3" t="s">
        <v>4491</v>
      </c>
      <c r="H637" s="3" t="s">
        <v>4492</v>
      </c>
      <c r="I637" s="3" t="s">
        <v>4493</v>
      </c>
      <c r="J637" s="3"/>
      <c r="K637" s="6" t="s">
        <v>4474</v>
      </c>
      <c r="L637" s="6" t="s">
        <v>4474</v>
      </c>
      <c r="M637" s="6" t="s">
        <v>4474</v>
      </c>
      <c r="N637" s="6" t="s">
        <v>4474</v>
      </c>
      <c r="O637" s="6" t="s">
        <v>4474</v>
      </c>
      <c r="P637" s="6" t="s">
        <v>4474</v>
      </c>
      <c r="Q637" s="6" t="s">
        <v>4474</v>
      </c>
      <c r="R637" s="6" t="s">
        <v>4474</v>
      </c>
      <c r="S637" s="6" t="s">
        <v>4474</v>
      </c>
      <c r="T637" s="6" t="s">
        <v>4474</v>
      </c>
      <c r="U637" s="6" t="s">
        <v>4474</v>
      </c>
      <c r="V637" s="6" t="s">
        <v>4474</v>
      </c>
      <c r="W637" s="6" t="s">
        <v>4474</v>
      </c>
      <c r="X637" s="6" t="s">
        <v>4474</v>
      </c>
      <c r="Y637" s="6" t="s">
        <v>4474</v>
      </c>
      <c r="Z637" s="6" t="s">
        <v>4474</v>
      </c>
      <c r="AA637" s="6" t="s">
        <v>4474</v>
      </c>
      <c r="AB637" s="6" t="s">
        <v>4474</v>
      </c>
      <c r="AC637" s="6" t="s">
        <v>4474</v>
      </c>
      <c r="AD637" s="6" t="s">
        <v>4474</v>
      </c>
      <c r="AF637" t="e">
        <f t="shared" si="180"/>
        <v>#VALUE!</v>
      </c>
      <c r="AG637" t="e">
        <f t="shared" si="181"/>
        <v>#VALUE!</v>
      </c>
      <c r="AH637" t="e">
        <f t="shared" si="182"/>
        <v>#VALUE!</v>
      </c>
      <c r="AI637" t="e">
        <f t="shared" si="183"/>
        <v>#VALUE!</v>
      </c>
      <c r="AJ637" t="e">
        <f t="shared" si="184"/>
        <v>#VALUE!</v>
      </c>
      <c r="AK637" t="e">
        <f t="shared" si="185"/>
        <v>#VALUE!</v>
      </c>
      <c r="AL637" t="e">
        <f t="shared" si="186"/>
        <v>#VALUE!</v>
      </c>
      <c r="AM637" t="e">
        <f t="shared" si="187"/>
        <v>#VALUE!</v>
      </c>
      <c r="AN637" t="e">
        <f t="shared" si="188"/>
        <v>#VALUE!</v>
      </c>
      <c r="AO637" t="e">
        <f t="shared" si="189"/>
        <v>#VALUE!</v>
      </c>
      <c r="AP637">
        <f t="shared" si="190"/>
        <v>0</v>
      </c>
      <c r="AQ637">
        <f t="shared" si="191"/>
        <v>0</v>
      </c>
      <c r="AR637">
        <f t="shared" si="192"/>
        <v>0</v>
      </c>
      <c r="AS637">
        <f t="shared" si="193"/>
        <v>0</v>
      </c>
      <c r="AT637">
        <f t="shared" si="194"/>
        <v>0</v>
      </c>
      <c r="AU637">
        <f t="shared" si="195"/>
        <v>0</v>
      </c>
      <c r="AV637">
        <f t="shared" si="196"/>
        <v>0</v>
      </c>
      <c r="AW637">
        <f t="shared" si="197"/>
        <v>0</v>
      </c>
      <c r="AX637">
        <f t="shared" si="198"/>
        <v>0</v>
      </c>
      <c r="AY637">
        <f t="shared" si="199"/>
        <v>0</v>
      </c>
    </row>
    <row r="638" spans="1:51" x14ac:dyDescent="0.3">
      <c r="A638" s="1" t="s">
        <v>632</v>
      </c>
      <c r="B638" s="2">
        <v>28563714</v>
      </c>
      <c r="C638" s="3" t="s">
        <v>5337</v>
      </c>
      <c r="D638" s="5">
        <v>54.96</v>
      </c>
      <c r="E638" s="5">
        <v>9457.7424657600004</v>
      </c>
      <c r="F638" s="3" t="s">
        <v>4480</v>
      </c>
      <c r="G638" s="3" t="s">
        <v>4509</v>
      </c>
      <c r="H638" s="3" t="s">
        <v>4509</v>
      </c>
      <c r="I638" s="3" t="s">
        <v>4870</v>
      </c>
      <c r="J638" s="3" t="s">
        <v>4871</v>
      </c>
      <c r="K638" s="6">
        <v>10693000</v>
      </c>
      <c r="L638" s="6">
        <v>9258000</v>
      </c>
      <c r="M638" s="6">
        <v>836000</v>
      </c>
      <c r="N638" s="6">
        <v>1259000</v>
      </c>
      <c r="O638" s="6">
        <v>1100000</v>
      </c>
      <c r="P638" s="6">
        <v>1174000</v>
      </c>
      <c r="Q638" s="6">
        <v>1124000</v>
      </c>
      <c r="R638" s="6">
        <v>1136000</v>
      </c>
      <c r="S638" s="6">
        <v>2871000</v>
      </c>
      <c r="T638" s="6">
        <v>2184000</v>
      </c>
      <c r="U638" s="6">
        <v>7697000</v>
      </c>
      <c r="V638" s="6">
        <v>7534000</v>
      </c>
      <c r="W638" s="6">
        <v>137112000</v>
      </c>
      <c r="X638" s="6">
        <v>130533000</v>
      </c>
      <c r="Y638" s="6" t="s">
        <v>4474</v>
      </c>
      <c r="Z638" s="6" t="s">
        <v>4474</v>
      </c>
      <c r="AA638" s="6" t="s">
        <v>4474</v>
      </c>
      <c r="AB638" s="6" t="s">
        <v>4474</v>
      </c>
      <c r="AC638" s="6">
        <v>172084106</v>
      </c>
      <c r="AD638" s="6">
        <v>172052932</v>
      </c>
      <c r="AF638">
        <f t="shared" si="180"/>
        <v>8.1976778108407717E-3</v>
      </c>
      <c r="AG638">
        <f t="shared" si="181"/>
        <v>8.7027801398879973E-3</v>
      </c>
      <c r="AH638">
        <f t="shared" si="182"/>
        <v>5.6136589065873155E-2</v>
      </c>
      <c r="AI638">
        <f t="shared" si="183"/>
        <v>5.7717205610841704E-2</v>
      </c>
      <c r="AJ638" t="e">
        <f t="shared" si="184"/>
        <v>#VALUE!</v>
      </c>
      <c r="AK638" t="e">
        <f t="shared" si="185"/>
        <v>#VALUE!</v>
      </c>
      <c r="AL638">
        <f t="shared" si="186"/>
        <v>0.10287103712709249</v>
      </c>
      <c r="AM638">
        <f t="shared" si="187"/>
        <v>0.12680924605746383</v>
      </c>
      <c r="AN638">
        <f t="shared" si="188"/>
        <v>7.7987338817900695E-2</v>
      </c>
      <c r="AO638">
        <f t="shared" si="189"/>
        <v>7.0924593780882991E-2</v>
      </c>
      <c r="AP638">
        <f t="shared" si="190"/>
        <v>1</v>
      </c>
      <c r="AQ638">
        <f t="shared" si="191"/>
        <v>1</v>
      </c>
      <c r="AR638">
        <f t="shared" si="192"/>
        <v>0</v>
      </c>
      <c r="AS638">
        <f t="shared" si="193"/>
        <v>1</v>
      </c>
      <c r="AT638">
        <f t="shared" si="194"/>
        <v>1</v>
      </c>
      <c r="AU638">
        <f t="shared" si="195"/>
        <v>0</v>
      </c>
      <c r="AV638">
        <f t="shared" si="196"/>
        <v>0</v>
      </c>
      <c r="AW638">
        <f t="shared" si="197"/>
        <v>1</v>
      </c>
      <c r="AX638">
        <f t="shared" si="198"/>
        <v>0</v>
      </c>
      <c r="AY638">
        <f t="shared" si="199"/>
        <v>5</v>
      </c>
    </row>
    <row r="639" spans="1:51" x14ac:dyDescent="0.3">
      <c r="A639" s="1" t="s">
        <v>633</v>
      </c>
      <c r="B639" s="2">
        <v>4001623</v>
      </c>
      <c r="C639" s="3" t="s">
        <v>5335</v>
      </c>
      <c r="D639" s="5">
        <v>11.42</v>
      </c>
      <c r="E639" s="5">
        <v>1017.50421906</v>
      </c>
      <c r="F639" s="3" t="s">
        <v>4480</v>
      </c>
      <c r="G639" s="3" t="s">
        <v>4481</v>
      </c>
      <c r="H639" s="3" t="s">
        <v>4481</v>
      </c>
      <c r="I639" s="3" t="s">
        <v>4482</v>
      </c>
      <c r="J639" s="3" t="s">
        <v>4484</v>
      </c>
      <c r="K639" s="6">
        <v>355207</v>
      </c>
      <c r="L639" s="6">
        <v>355429</v>
      </c>
      <c r="M639" s="6" t="s">
        <v>4474</v>
      </c>
      <c r="N639" s="6" t="s">
        <v>4474</v>
      </c>
      <c r="O639" s="6">
        <v>390976</v>
      </c>
      <c r="P639" s="6">
        <v>379534</v>
      </c>
      <c r="Q639" s="6">
        <v>74067</v>
      </c>
      <c r="R639" s="6">
        <v>76626</v>
      </c>
      <c r="S639" s="6">
        <v>100601</v>
      </c>
      <c r="T639" s="6">
        <v>104916</v>
      </c>
      <c r="U639" s="6">
        <v>84293</v>
      </c>
      <c r="V639" s="6">
        <v>84258</v>
      </c>
      <c r="W639" s="6">
        <v>11676721</v>
      </c>
      <c r="X639" s="6">
        <v>11635292</v>
      </c>
      <c r="Y639" s="6" t="s">
        <v>4474</v>
      </c>
      <c r="Z639" s="6" t="s">
        <v>4474</v>
      </c>
      <c r="AA639" s="6" t="s">
        <v>4474</v>
      </c>
      <c r="AB639" s="6" t="s">
        <v>4474</v>
      </c>
      <c r="AC639" s="6">
        <v>89982232</v>
      </c>
      <c r="AD639" s="6">
        <v>89625066</v>
      </c>
      <c r="AF639">
        <f t="shared" si="180"/>
        <v>6.3431334875604208E-3</v>
      </c>
      <c r="AG639">
        <f t="shared" si="181"/>
        <v>6.585653372515275E-3</v>
      </c>
      <c r="AH639">
        <f t="shared" si="182"/>
        <v>7.2188930436892342E-3</v>
      </c>
      <c r="AI639">
        <f t="shared" si="183"/>
        <v>7.2415887800667145E-3</v>
      </c>
      <c r="AJ639" t="e">
        <f t="shared" si="184"/>
        <v>#VALUE!</v>
      </c>
      <c r="AK639" t="e">
        <f t="shared" si="185"/>
        <v>#VALUE!</v>
      </c>
      <c r="AL639">
        <f t="shared" si="186"/>
        <v>1.1006990290168832</v>
      </c>
      <c r="AM639">
        <f t="shared" si="187"/>
        <v>1.0678194519861914</v>
      </c>
      <c r="AN639">
        <f t="shared" si="188"/>
        <v>3.0420098245046705E-2</v>
      </c>
      <c r="AO639">
        <f t="shared" si="189"/>
        <v>3.0547492920676163E-2</v>
      </c>
      <c r="AP639">
        <f t="shared" si="190"/>
        <v>1</v>
      </c>
      <c r="AQ639">
        <f t="shared" si="191"/>
        <v>1</v>
      </c>
      <c r="AR639">
        <f t="shared" si="192"/>
        <v>0</v>
      </c>
      <c r="AS639">
        <f t="shared" si="193"/>
        <v>1</v>
      </c>
      <c r="AT639">
        <f t="shared" si="194"/>
        <v>1</v>
      </c>
      <c r="AU639">
        <f t="shared" si="195"/>
        <v>0</v>
      </c>
      <c r="AV639">
        <f t="shared" si="196"/>
        <v>1</v>
      </c>
      <c r="AW639">
        <f t="shared" si="197"/>
        <v>0</v>
      </c>
      <c r="AX639">
        <f t="shared" si="198"/>
        <v>0</v>
      </c>
      <c r="AY639">
        <f t="shared" si="199"/>
        <v>5</v>
      </c>
    </row>
    <row r="640" spans="1:51" x14ac:dyDescent="0.3">
      <c r="A640" s="1" t="s">
        <v>634</v>
      </c>
      <c r="B640" s="2">
        <v>103448</v>
      </c>
      <c r="C640" s="3" t="s">
        <v>5337</v>
      </c>
      <c r="D640" s="7">
        <v>102.55</v>
      </c>
      <c r="E640" s="5">
        <v>29325.0328945</v>
      </c>
      <c r="F640" s="3" t="s">
        <v>4480</v>
      </c>
      <c r="G640" s="3" t="s">
        <v>4509</v>
      </c>
      <c r="H640" s="3" t="s">
        <v>4509</v>
      </c>
      <c r="I640" s="3" t="s">
        <v>4510</v>
      </c>
      <c r="J640" s="3" t="s">
        <v>4727</v>
      </c>
      <c r="K640" s="6">
        <v>4648200</v>
      </c>
      <c r="L640" s="6">
        <v>4529900</v>
      </c>
      <c r="M640" s="6">
        <v>1792800</v>
      </c>
      <c r="N640" s="6">
        <v>1710100</v>
      </c>
      <c r="O640" s="6">
        <v>1577000</v>
      </c>
      <c r="P640" s="6">
        <v>1499800</v>
      </c>
      <c r="Q640" s="6">
        <v>1059600</v>
      </c>
      <c r="R640" s="6">
        <v>996500</v>
      </c>
      <c r="S640" s="6">
        <v>1118500</v>
      </c>
      <c r="T640" s="6">
        <v>994500</v>
      </c>
      <c r="U640" s="6">
        <v>3367000</v>
      </c>
      <c r="V640" s="6">
        <v>3391000</v>
      </c>
      <c r="W640" s="6">
        <v>17525000</v>
      </c>
      <c r="X640" s="6">
        <v>15944000</v>
      </c>
      <c r="Y640" s="6">
        <v>7479000</v>
      </c>
      <c r="Z640" s="6">
        <v>6089000</v>
      </c>
      <c r="AA640" s="6">
        <v>6525000</v>
      </c>
      <c r="AB640" s="6">
        <v>5391000</v>
      </c>
      <c r="AC640" s="6">
        <v>286000000</v>
      </c>
      <c r="AD640" s="6">
        <v>285000000</v>
      </c>
      <c r="AF640">
        <f t="shared" si="180"/>
        <v>6.0462196861626245E-2</v>
      </c>
      <c r="AG640">
        <f t="shared" si="181"/>
        <v>6.25E-2</v>
      </c>
      <c r="AH640">
        <f t="shared" si="182"/>
        <v>0.19212553495007131</v>
      </c>
      <c r="AI640">
        <f t="shared" si="183"/>
        <v>0.21268188660311088</v>
      </c>
      <c r="AJ640">
        <f t="shared" si="184"/>
        <v>1.146206896551724</v>
      </c>
      <c r="AK640">
        <f t="shared" si="185"/>
        <v>1.1294750510109441</v>
      </c>
      <c r="AL640">
        <f t="shared" si="186"/>
        <v>0.33927111570070134</v>
      </c>
      <c r="AM640">
        <f t="shared" si="187"/>
        <v>0.33108898651184354</v>
      </c>
      <c r="AN640">
        <f t="shared" si="188"/>
        <v>0.26523252496433664</v>
      </c>
      <c r="AO640">
        <f t="shared" si="189"/>
        <v>0.28411314601103865</v>
      </c>
      <c r="AP640">
        <f t="shared" si="190"/>
        <v>1</v>
      </c>
      <c r="AQ640">
        <f t="shared" si="191"/>
        <v>1</v>
      </c>
      <c r="AR640">
        <f t="shared" si="192"/>
        <v>0</v>
      </c>
      <c r="AS640">
        <f t="shared" si="193"/>
        <v>1</v>
      </c>
      <c r="AT640">
        <f t="shared" si="194"/>
        <v>1</v>
      </c>
      <c r="AU640">
        <f t="shared" si="195"/>
        <v>1</v>
      </c>
      <c r="AV640">
        <f t="shared" si="196"/>
        <v>1</v>
      </c>
      <c r="AW640">
        <f t="shared" si="197"/>
        <v>0</v>
      </c>
      <c r="AX640">
        <f t="shared" si="198"/>
        <v>0</v>
      </c>
      <c r="AY640">
        <f t="shared" si="199"/>
        <v>6</v>
      </c>
    </row>
    <row r="641" spans="1:51" x14ac:dyDescent="0.3">
      <c r="A641" s="1" t="s">
        <v>635</v>
      </c>
      <c r="B641" s="2">
        <v>4086734</v>
      </c>
      <c r="C641" s="3" t="s">
        <v>5337</v>
      </c>
      <c r="D641" s="5">
        <v>34.47</v>
      </c>
      <c r="E641" s="5">
        <v>16263.88418703</v>
      </c>
      <c r="F641" s="3" t="s">
        <v>4559</v>
      </c>
      <c r="G641" s="3" t="s">
        <v>4560</v>
      </c>
      <c r="H641" s="3" t="s">
        <v>4872</v>
      </c>
      <c r="I641" s="3" t="s">
        <v>4873</v>
      </c>
      <c r="J641" s="3" t="s">
        <v>4874</v>
      </c>
      <c r="K641" s="6">
        <v>4079000</v>
      </c>
      <c r="L641" s="6">
        <v>4091000</v>
      </c>
      <c r="M641" s="6">
        <v>1203000</v>
      </c>
      <c r="N641" s="6">
        <v>1198000</v>
      </c>
      <c r="O641" s="6">
        <v>1113000</v>
      </c>
      <c r="P641" s="6">
        <v>1110000</v>
      </c>
      <c r="Q641" s="6">
        <v>1004000</v>
      </c>
      <c r="R641" s="6">
        <v>988000</v>
      </c>
      <c r="S641" s="6">
        <v>679000</v>
      </c>
      <c r="T641" s="6">
        <v>626000</v>
      </c>
      <c r="U641" s="6">
        <v>2391000</v>
      </c>
      <c r="V641" s="6">
        <v>2384000</v>
      </c>
      <c r="W641" s="6">
        <v>8332000</v>
      </c>
      <c r="X641" s="6">
        <v>8205000</v>
      </c>
      <c r="Y641" s="6">
        <v>4196000</v>
      </c>
      <c r="Z641" s="6">
        <v>4081000</v>
      </c>
      <c r="AA641" s="6">
        <v>1553000</v>
      </c>
      <c r="AB641" s="6">
        <v>1649000</v>
      </c>
      <c r="AC641" s="6">
        <v>472599527</v>
      </c>
      <c r="AD641" s="6">
        <v>472659528</v>
      </c>
      <c r="AF641">
        <f t="shared" si="180"/>
        <v>0.12049927988478157</v>
      </c>
      <c r="AG641">
        <f t="shared" si="181"/>
        <v>0.12041438147471054</v>
      </c>
      <c r="AH641">
        <f t="shared" si="182"/>
        <v>0.28696591454632742</v>
      </c>
      <c r="AI641">
        <f t="shared" si="183"/>
        <v>0.29055453991468616</v>
      </c>
      <c r="AJ641">
        <f t="shared" si="184"/>
        <v>2.7018673535093369</v>
      </c>
      <c r="AK641">
        <f t="shared" si="185"/>
        <v>2.474833232261977</v>
      </c>
      <c r="AL641">
        <f t="shared" si="186"/>
        <v>0.27286099534199559</v>
      </c>
      <c r="AM641">
        <f t="shared" si="187"/>
        <v>0.27132730383769249</v>
      </c>
      <c r="AN641">
        <f t="shared" si="188"/>
        <v>0.48955832933269322</v>
      </c>
      <c r="AO641">
        <f t="shared" si="189"/>
        <v>0.49859841560024376</v>
      </c>
      <c r="AP641">
        <f t="shared" si="190"/>
        <v>1</v>
      </c>
      <c r="AQ641">
        <f t="shared" si="191"/>
        <v>1</v>
      </c>
      <c r="AR641">
        <f t="shared" si="192"/>
        <v>1</v>
      </c>
      <c r="AS641">
        <f t="shared" si="193"/>
        <v>0</v>
      </c>
      <c r="AT641">
        <f t="shared" si="194"/>
        <v>1</v>
      </c>
      <c r="AU641">
        <f t="shared" si="195"/>
        <v>1</v>
      </c>
      <c r="AV641">
        <f t="shared" si="196"/>
        <v>1</v>
      </c>
      <c r="AW641">
        <f t="shared" si="197"/>
        <v>0</v>
      </c>
      <c r="AX641">
        <f t="shared" si="198"/>
        <v>1</v>
      </c>
      <c r="AY641">
        <f t="shared" si="199"/>
        <v>7</v>
      </c>
    </row>
    <row r="642" spans="1:51" x14ac:dyDescent="0.3">
      <c r="A642" s="1" t="s">
        <v>636</v>
      </c>
      <c r="B642" s="2">
        <v>102926</v>
      </c>
      <c r="C642" s="3" t="s">
        <v>5337</v>
      </c>
      <c r="D642" s="5">
        <v>17.02</v>
      </c>
      <c r="E642" s="5">
        <v>336.45547884000001</v>
      </c>
      <c r="F642" s="3" t="s">
        <v>4525</v>
      </c>
      <c r="G642" s="3" t="s">
        <v>4526</v>
      </c>
      <c r="H642" s="3" t="s">
        <v>4693</v>
      </c>
      <c r="I642" s="3" t="s">
        <v>4728</v>
      </c>
      <c r="J642" s="3" t="s">
        <v>4528</v>
      </c>
      <c r="K642" s="6">
        <v>96743</v>
      </c>
      <c r="L642" s="6">
        <v>96256</v>
      </c>
      <c r="M642" s="6">
        <v>38580</v>
      </c>
      <c r="N642" s="6">
        <v>39356</v>
      </c>
      <c r="O642" s="6">
        <v>12791</v>
      </c>
      <c r="P642" s="6">
        <v>13522</v>
      </c>
      <c r="Q642" s="6">
        <v>-9313</v>
      </c>
      <c r="R642" s="6">
        <v>-8606</v>
      </c>
      <c r="S642" s="6">
        <v>20499</v>
      </c>
      <c r="T642" s="6">
        <v>20854</v>
      </c>
      <c r="U642" s="6">
        <v>484305</v>
      </c>
      <c r="V642" s="6">
        <v>458403</v>
      </c>
      <c r="W642" s="6">
        <v>717741</v>
      </c>
      <c r="X642" s="6">
        <v>694713</v>
      </c>
      <c r="Y642" s="6" t="s">
        <v>4474</v>
      </c>
      <c r="Z642" s="6" t="s">
        <v>4474</v>
      </c>
      <c r="AA642" s="6" t="s">
        <v>4474</v>
      </c>
      <c r="AB642" s="6" t="s">
        <v>4474</v>
      </c>
      <c r="AC642" s="6">
        <v>17798000</v>
      </c>
      <c r="AD642" s="6">
        <v>17748000</v>
      </c>
      <c r="AF642">
        <f t="shared" si="180"/>
        <v>-1.2975432642136927E-2</v>
      </c>
      <c r="AG642">
        <f t="shared" si="181"/>
        <v>-1.2387849370891289E-2</v>
      </c>
      <c r="AH642">
        <f t="shared" si="182"/>
        <v>0.67476290193816435</v>
      </c>
      <c r="AI642">
        <f t="shared" si="183"/>
        <v>0.65984514468564714</v>
      </c>
      <c r="AJ642" t="e">
        <f t="shared" si="184"/>
        <v>#VALUE!</v>
      </c>
      <c r="AK642" t="e">
        <f t="shared" si="185"/>
        <v>#VALUE!</v>
      </c>
      <c r="AL642">
        <f t="shared" si="186"/>
        <v>0.13221628438233257</v>
      </c>
      <c r="AM642">
        <f t="shared" si="187"/>
        <v>0.14047955452127658</v>
      </c>
      <c r="AN642">
        <f t="shared" si="188"/>
        <v>0.13478817567897056</v>
      </c>
      <c r="AO642">
        <f t="shared" si="189"/>
        <v>0.13855505798797488</v>
      </c>
      <c r="AP642">
        <f t="shared" si="190"/>
        <v>0</v>
      </c>
      <c r="AQ642">
        <f t="shared" si="191"/>
        <v>1</v>
      </c>
      <c r="AR642">
        <f t="shared" si="192"/>
        <v>0</v>
      </c>
      <c r="AS642">
        <f t="shared" si="193"/>
        <v>1</v>
      </c>
      <c r="AT642">
        <f t="shared" si="194"/>
        <v>0</v>
      </c>
      <c r="AU642">
        <f t="shared" si="195"/>
        <v>0</v>
      </c>
      <c r="AV642">
        <f t="shared" si="196"/>
        <v>0</v>
      </c>
      <c r="AW642">
        <f t="shared" si="197"/>
        <v>0</v>
      </c>
      <c r="AX642">
        <f t="shared" si="198"/>
        <v>0</v>
      </c>
      <c r="AY642">
        <f t="shared" si="199"/>
        <v>2</v>
      </c>
    </row>
    <row r="643" spans="1:51" x14ac:dyDescent="0.3">
      <c r="A643" s="1" t="s">
        <v>637</v>
      </c>
      <c r="B643" s="2">
        <v>4811350</v>
      </c>
      <c r="C643" s="3" t="s">
        <v>5335</v>
      </c>
      <c r="D643" s="5">
        <v>62.95</v>
      </c>
      <c r="E643" s="5">
        <v>9543.1092079999999</v>
      </c>
      <c r="F643" s="3" t="s">
        <v>4470</v>
      </c>
      <c r="G643" s="3" t="s">
        <v>4471</v>
      </c>
      <c r="H643" s="3" t="s">
        <v>4472</v>
      </c>
      <c r="I643" s="3" t="s">
        <v>4472</v>
      </c>
      <c r="J643" s="3" t="s">
        <v>4601</v>
      </c>
      <c r="K643" s="6">
        <v>3241300</v>
      </c>
      <c r="L643" s="6">
        <v>3119700</v>
      </c>
      <c r="M643" s="6">
        <v>551900</v>
      </c>
      <c r="N643" s="6">
        <v>572000</v>
      </c>
      <c r="O643" s="6">
        <v>383700</v>
      </c>
      <c r="P643" s="6">
        <v>428200</v>
      </c>
      <c r="Q643" s="6">
        <v>304500</v>
      </c>
      <c r="R643" s="6">
        <v>352900</v>
      </c>
      <c r="S643" s="6">
        <v>266800</v>
      </c>
      <c r="T643" s="6">
        <v>272500</v>
      </c>
      <c r="U643" s="6">
        <v>2272200</v>
      </c>
      <c r="V643" s="6">
        <v>2094900</v>
      </c>
      <c r="W643" s="6">
        <v>6112900</v>
      </c>
      <c r="X643" s="6">
        <v>5902600</v>
      </c>
      <c r="Y643" s="6">
        <v>2191400</v>
      </c>
      <c r="Z643" s="6">
        <v>2153000</v>
      </c>
      <c r="AA643" s="6">
        <v>1322100</v>
      </c>
      <c r="AB643" s="6">
        <v>1304500</v>
      </c>
      <c r="AC643" s="6">
        <v>151594684</v>
      </c>
      <c r="AD643" s="6">
        <v>151391821</v>
      </c>
      <c r="AF643">
        <f t="shared" si="180"/>
        <v>4.9812691194032289E-2</v>
      </c>
      <c r="AG643">
        <f t="shared" si="181"/>
        <v>5.9787212414868021E-2</v>
      </c>
      <c r="AH643">
        <f t="shared" si="182"/>
        <v>0.37170573704788235</v>
      </c>
      <c r="AI643">
        <f t="shared" si="183"/>
        <v>0.35491139497848406</v>
      </c>
      <c r="AJ643">
        <f t="shared" si="184"/>
        <v>1.6575145601694274</v>
      </c>
      <c r="AK643">
        <f t="shared" si="185"/>
        <v>1.6504407819087774</v>
      </c>
      <c r="AL643">
        <f t="shared" si="186"/>
        <v>0.11837842840835468</v>
      </c>
      <c r="AM643">
        <f t="shared" si="187"/>
        <v>0.13725678751161971</v>
      </c>
      <c r="AN643">
        <f t="shared" si="188"/>
        <v>0.53023932994159895</v>
      </c>
      <c r="AO643">
        <f t="shared" si="189"/>
        <v>0.52852980042693054</v>
      </c>
      <c r="AP643">
        <f t="shared" si="190"/>
        <v>1</v>
      </c>
      <c r="AQ643">
        <f t="shared" si="191"/>
        <v>1</v>
      </c>
      <c r="AR643">
        <f t="shared" si="192"/>
        <v>0</v>
      </c>
      <c r="AS643">
        <f t="shared" si="193"/>
        <v>0</v>
      </c>
      <c r="AT643">
        <f t="shared" si="194"/>
        <v>0</v>
      </c>
      <c r="AU643">
        <f t="shared" si="195"/>
        <v>1</v>
      </c>
      <c r="AV643">
        <f t="shared" si="196"/>
        <v>0</v>
      </c>
      <c r="AW643">
        <f t="shared" si="197"/>
        <v>1</v>
      </c>
      <c r="AX643">
        <f t="shared" si="198"/>
        <v>0</v>
      </c>
      <c r="AY643">
        <f t="shared" si="199"/>
        <v>4</v>
      </c>
    </row>
    <row r="644" spans="1:51" x14ac:dyDescent="0.3">
      <c r="A644" s="1" t="s">
        <v>638</v>
      </c>
      <c r="B644" s="2">
        <v>4558091</v>
      </c>
      <c r="C644" s="3" t="s">
        <v>5337</v>
      </c>
      <c r="D644" s="5">
        <v>64.290000000000006</v>
      </c>
      <c r="E644" s="5">
        <v>4242.0613423799996</v>
      </c>
      <c r="F644" s="3" t="s">
        <v>4475</v>
      </c>
      <c r="G644" s="3" t="s">
        <v>4548</v>
      </c>
      <c r="H644" s="3" t="s">
        <v>4549</v>
      </c>
      <c r="I644" s="3" t="s">
        <v>4549</v>
      </c>
      <c r="J644" s="3" t="s">
        <v>4875</v>
      </c>
      <c r="K644" s="6">
        <v>5444100</v>
      </c>
      <c r="L644" s="6">
        <v>5764400</v>
      </c>
      <c r="M644" s="6">
        <v>811700</v>
      </c>
      <c r="N644" s="6">
        <v>910600</v>
      </c>
      <c r="O644" s="6">
        <v>528200</v>
      </c>
      <c r="P644" s="6">
        <v>630000</v>
      </c>
      <c r="Q644" s="6">
        <v>273500</v>
      </c>
      <c r="R644" s="6">
        <v>341400</v>
      </c>
      <c r="S644" s="6">
        <v>408300</v>
      </c>
      <c r="T644" s="6">
        <v>539100</v>
      </c>
      <c r="U644" s="6">
        <v>2372700</v>
      </c>
      <c r="V644" s="6">
        <v>2372400</v>
      </c>
      <c r="W644" s="6">
        <v>6023500</v>
      </c>
      <c r="X644" s="6">
        <v>6395700</v>
      </c>
      <c r="Y644" s="6">
        <v>2348000</v>
      </c>
      <c r="Z644" s="6">
        <v>2728100</v>
      </c>
      <c r="AA644" s="6">
        <v>1194100</v>
      </c>
      <c r="AB644" s="6">
        <v>1608100</v>
      </c>
      <c r="AC644" s="6">
        <v>66101000</v>
      </c>
      <c r="AD644" s="6">
        <v>66352000</v>
      </c>
      <c r="AF644">
        <f t="shared" si="180"/>
        <v>4.5405495144019259E-2</v>
      </c>
      <c r="AG644">
        <f t="shared" si="181"/>
        <v>5.3379614428444112E-2</v>
      </c>
      <c r="AH644">
        <f t="shared" si="182"/>
        <v>0.39390719681248443</v>
      </c>
      <c r="AI644">
        <f t="shared" si="183"/>
        <v>0.37093672311084008</v>
      </c>
      <c r="AJ644">
        <f t="shared" si="184"/>
        <v>1.9663344778494263</v>
      </c>
      <c r="AK644">
        <f t="shared" si="185"/>
        <v>1.696474099869411</v>
      </c>
      <c r="AL644">
        <f t="shared" si="186"/>
        <v>9.7022464686541396E-2</v>
      </c>
      <c r="AM644">
        <f t="shared" si="187"/>
        <v>0.10929151342724308</v>
      </c>
      <c r="AN644">
        <f t="shared" si="188"/>
        <v>0.90381007719764261</v>
      </c>
      <c r="AO644">
        <f t="shared" si="189"/>
        <v>0.90129305627218292</v>
      </c>
      <c r="AP644">
        <f t="shared" si="190"/>
        <v>1</v>
      </c>
      <c r="AQ644">
        <f t="shared" si="191"/>
        <v>1</v>
      </c>
      <c r="AR644">
        <f t="shared" si="192"/>
        <v>0</v>
      </c>
      <c r="AS644">
        <f t="shared" si="193"/>
        <v>1</v>
      </c>
      <c r="AT644">
        <f t="shared" si="194"/>
        <v>0</v>
      </c>
      <c r="AU644">
        <f t="shared" si="195"/>
        <v>1</v>
      </c>
      <c r="AV644">
        <f t="shared" si="196"/>
        <v>0</v>
      </c>
      <c r="AW644">
        <f t="shared" si="197"/>
        <v>1</v>
      </c>
      <c r="AX644">
        <f t="shared" si="198"/>
        <v>1</v>
      </c>
      <c r="AY644">
        <f t="shared" si="199"/>
        <v>6</v>
      </c>
    </row>
    <row r="645" spans="1:51" x14ac:dyDescent="0.3">
      <c r="A645" s="1" t="s">
        <v>639</v>
      </c>
      <c r="B645" s="2">
        <v>15051608</v>
      </c>
      <c r="C645" s="3" t="s">
        <v>5336</v>
      </c>
      <c r="D645" s="5">
        <v>4</v>
      </c>
      <c r="E645" s="5">
        <v>21.016407999999998</v>
      </c>
      <c r="F645" s="3" t="s">
        <v>4500</v>
      </c>
      <c r="G645" s="3" t="s">
        <v>4501</v>
      </c>
      <c r="H645" s="3" t="s">
        <v>4502</v>
      </c>
      <c r="I645" s="3" t="s">
        <v>4538</v>
      </c>
      <c r="J645" s="3" t="s">
        <v>4504</v>
      </c>
      <c r="K645" s="6">
        <v>8482</v>
      </c>
      <c r="L645" s="6">
        <v>6768</v>
      </c>
      <c r="M645" s="6">
        <v>619</v>
      </c>
      <c r="N645" s="6">
        <v>179</v>
      </c>
      <c r="O645" s="6">
        <v>-2927</v>
      </c>
      <c r="P645" s="6">
        <v>-3079</v>
      </c>
      <c r="Q645" s="6">
        <v>-2708</v>
      </c>
      <c r="R645" s="6">
        <v>-3144</v>
      </c>
      <c r="S645" s="6">
        <v>5145</v>
      </c>
      <c r="T645" s="6">
        <v>5066</v>
      </c>
      <c r="U645" s="6" t="s">
        <v>4474</v>
      </c>
      <c r="V645" s="6" t="s">
        <v>4474</v>
      </c>
      <c r="W645" s="6">
        <v>25063</v>
      </c>
      <c r="X645" s="6">
        <v>24661</v>
      </c>
      <c r="Y645" s="6">
        <v>9895</v>
      </c>
      <c r="Z645" s="6">
        <v>9675</v>
      </c>
      <c r="AA645" s="6">
        <v>4632</v>
      </c>
      <c r="AB645" s="6">
        <v>5069</v>
      </c>
      <c r="AC645" s="6">
        <v>3297452</v>
      </c>
      <c r="AD645" s="6">
        <v>2610785</v>
      </c>
      <c r="AF645">
        <f t="shared" si="180"/>
        <v>-0.10804771974623947</v>
      </c>
      <c r="AG645">
        <f t="shared" si="181"/>
        <v>-0.12748874741494667</v>
      </c>
      <c r="AH645" t="e">
        <f t="shared" si="182"/>
        <v>#VALUE!</v>
      </c>
      <c r="AI645" t="e">
        <f t="shared" si="183"/>
        <v>#VALUE!</v>
      </c>
      <c r="AJ645">
        <f t="shared" si="184"/>
        <v>2.1362262521588948</v>
      </c>
      <c r="AK645">
        <f t="shared" si="185"/>
        <v>1.9086604853028211</v>
      </c>
      <c r="AL645">
        <f t="shared" si="186"/>
        <v>-0.34508370667295452</v>
      </c>
      <c r="AM645">
        <f t="shared" si="187"/>
        <v>-0.45493498817966904</v>
      </c>
      <c r="AN645">
        <f t="shared" si="188"/>
        <v>0.3384271635478594</v>
      </c>
      <c r="AO645">
        <f t="shared" si="189"/>
        <v>0.27444142573293867</v>
      </c>
      <c r="AP645">
        <f t="shared" si="190"/>
        <v>0</v>
      </c>
      <c r="AQ645">
        <f t="shared" si="191"/>
        <v>1</v>
      </c>
      <c r="AR645">
        <f t="shared" si="192"/>
        <v>1</v>
      </c>
      <c r="AS645">
        <f t="shared" si="193"/>
        <v>1</v>
      </c>
      <c r="AT645">
        <f t="shared" si="194"/>
        <v>0</v>
      </c>
      <c r="AU645">
        <f t="shared" si="195"/>
        <v>1</v>
      </c>
      <c r="AV645">
        <f t="shared" si="196"/>
        <v>1</v>
      </c>
      <c r="AW645">
        <f t="shared" si="197"/>
        <v>1</v>
      </c>
      <c r="AX645">
        <f t="shared" si="198"/>
        <v>0</v>
      </c>
      <c r="AY645">
        <f t="shared" si="199"/>
        <v>6</v>
      </c>
    </row>
    <row r="646" spans="1:51" x14ac:dyDescent="0.3">
      <c r="A646" s="1" t="s">
        <v>640</v>
      </c>
      <c r="B646" s="2">
        <v>4911959</v>
      </c>
      <c r="C646" s="3" t="s">
        <v>5337</v>
      </c>
      <c r="D646" s="5">
        <v>41.55</v>
      </c>
      <c r="E646" s="5">
        <v>546.52451789999998</v>
      </c>
      <c r="F646" s="3" t="s">
        <v>4475</v>
      </c>
      <c r="G646" s="3" t="s">
        <v>4476</v>
      </c>
      <c r="H646" s="3" t="s">
        <v>4477</v>
      </c>
      <c r="I646" s="3" t="s">
        <v>4478</v>
      </c>
      <c r="J646" s="3" t="s">
        <v>4876</v>
      </c>
      <c r="K646" s="6">
        <v>495235</v>
      </c>
      <c r="L646" s="6">
        <v>483367</v>
      </c>
      <c r="M646" s="6">
        <v>80476</v>
      </c>
      <c r="N646" s="6">
        <v>77113</v>
      </c>
      <c r="O646" s="6">
        <v>65376</v>
      </c>
      <c r="P646" s="6">
        <v>62471</v>
      </c>
      <c r="Q646" s="6">
        <v>52380</v>
      </c>
      <c r="R646" s="6">
        <v>50096</v>
      </c>
      <c r="S646" s="6">
        <v>59146</v>
      </c>
      <c r="T646" s="6">
        <v>44910</v>
      </c>
      <c r="U646" s="6" t="s">
        <v>4474</v>
      </c>
      <c r="V646" s="6" t="s">
        <v>4474</v>
      </c>
      <c r="W646" s="6">
        <v>285862</v>
      </c>
      <c r="X646" s="6">
        <v>279459</v>
      </c>
      <c r="Y646" s="6">
        <v>125172</v>
      </c>
      <c r="Z646" s="6">
        <v>117473</v>
      </c>
      <c r="AA646" s="6">
        <v>86424</v>
      </c>
      <c r="AB646" s="6">
        <v>80313</v>
      </c>
      <c r="AC646" s="6">
        <v>13158706</v>
      </c>
      <c r="AD646" s="6">
        <v>13304460</v>
      </c>
      <c r="AF646">
        <f t="shared" ref="AF646:AF709" si="200">Q646/W646</f>
        <v>0.18323526736677137</v>
      </c>
      <c r="AG646">
        <f t="shared" ref="AG646:AG709" si="201">R646/X646</f>
        <v>0.17926064288500282</v>
      </c>
      <c r="AH646" t="e">
        <f t="shared" ref="AH646:AH709" si="202">U646/W646</f>
        <v>#VALUE!</v>
      </c>
      <c r="AI646" t="e">
        <f t="shared" ref="AI646:AI709" si="203">V646/X646</f>
        <v>#VALUE!</v>
      </c>
      <c r="AJ646">
        <f t="shared" ref="AJ646:AJ709" si="204">Y646/AA646</f>
        <v>1.4483476811996667</v>
      </c>
      <c r="AK646">
        <f t="shared" ref="AK646:AK709" si="205">Z646/AB646</f>
        <v>1.4626897264452827</v>
      </c>
      <c r="AL646">
        <f t="shared" ref="AL646:AL709" si="206">O646/K646</f>
        <v>0.13201005583207973</v>
      </c>
      <c r="AM646">
        <f t="shared" ref="AM646:AM709" si="207">P646/L646</f>
        <v>0.12924134249959141</v>
      </c>
      <c r="AN646">
        <f t="shared" ref="AN646:AN709" si="208">K646/W646</f>
        <v>1.7324268353261363</v>
      </c>
      <c r="AO646">
        <f t="shared" ref="AO646:AO709" si="209">L646/X646</f>
        <v>1.7296526502993284</v>
      </c>
      <c r="AP646">
        <f t="shared" ref="AP646:AP709" si="210">IF(OR(Q646&lt;0, Q646="NA"), 0, 1)</f>
        <v>1</v>
      </c>
      <c r="AQ646">
        <f t="shared" ref="AQ646:AQ709" si="211">IF(OR(S646&lt;0, S646="NA"), 0, 1)</f>
        <v>1</v>
      </c>
      <c r="AR646">
        <f t="shared" ref="AR646:AR709" si="212">IFERROR(IF((AF646-AG646)&gt;0,1,0),0)</f>
        <v>1</v>
      </c>
      <c r="AS646">
        <f t="shared" ref="AS646:AS709" si="213">IFERROR(IF((S646-Q646)&gt;0,1,0),0)</f>
        <v>1</v>
      </c>
      <c r="AT646">
        <f t="shared" ref="AT646:AT709" si="214">IFERROR(IF((AH646-AI646)&lt;0,1,0),0)</f>
        <v>0</v>
      </c>
      <c r="AU646">
        <f t="shared" ref="AU646:AU709" si="215">IFERROR(IF((AJ646-AK646)&gt;0,1,0),0)</f>
        <v>0</v>
      </c>
      <c r="AV646">
        <f t="shared" ref="AV646:AV709" si="216">IFERROR(IF((AL646-AM646)&gt;0,1,0),0)</f>
        <v>1</v>
      </c>
      <c r="AW646">
        <f t="shared" ref="AW646:AW709" si="217">IFERROR(IF((AN646-AO646)&gt;0,1,0),0)</f>
        <v>1</v>
      </c>
      <c r="AX646">
        <f t="shared" ref="AX646:AX709" si="218">IFERROR(IF((AC646-AD646)&lt;0,1,0),0)</f>
        <v>1</v>
      </c>
      <c r="AY646">
        <f t="shared" ref="AY646:AY709" si="219">SUM(AP646:AX646)</f>
        <v>7</v>
      </c>
    </row>
    <row r="647" spans="1:51" x14ac:dyDescent="0.3">
      <c r="A647" s="1" t="s">
        <v>641</v>
      </c>
      <c r="B647" s="2">
        <v>4073448</v>
      </c>
      <c r="C647" s="3" t="s">
        <v>5337</v>
      </c>
      <c r="D647" s="5">
        <v>146.47</v>
      </c>
      <c r="E647" s="5">
        <v>16856.4970206</v>
      </c>
      <c r="F647" s="3" t="s">
        <v>4485</v>
      </c>
      <c r="G647" s="3" t="s">
        <v>4486</v>
      </c>
      <c r="H647" s="3" t="s">
        <v>4496</v>
      </c>
      <c r="I647" s="3" t="s">
        <v>4496</v>
      </c>
      <c r="J647" s="3" t="s">
        <v>4877</v>
      </c>
      <c r="K647" s="6">
        <v>16731048</v>
      </c>
      <c r="L647" s="6">
        <v>17032818</v>
      </c>
      <c r="M647" s="6">
        <v>2349129</v>
      </c>
      <c r="N647" s="6">
        <v>2561640</v>
      </c>
      <c r="O647" s="6">
        <v>1781539</v>
      </c>
      <c r="P647" s="6">
        <v>1995144</v>
      </c>
      <c r="Q647" s="6">
        <v>1238347</v>
      </c>
      <c r="R647" s="6">
        <v>1405021</v>
      </c>
      <c r="S647" s="6">
        <v>2110928</v>
      </c>
      <c r="T647" s="6">
        <v>2030436</v>
      </c>
      <c r="U647" s="6">
        <v>3698871</v>
      </c>
      <c r="V647" s="6">
        <v>3799297</v>
      </c>
      <c r="W647" s="6">
        <v>10894137</v>
      </c>
      <c r="X647" s="6">
        <v>10721187</v>
      </c>
      <c r="Y647" s="6">
        <v>3474408</v>
      </c>
      <c r="Z647" s="6">
        <v>3454705</v>
      </c>
      <c r="AA647" s="6">
        <v>1958883</v>
      </c>
      <c r="AB647" s="6">
        <v>1892541</v>
      </c>
      <c r="AC647" s="6">
        <v>115557000</v>
      </c>
      <c r="AD647" s="6">
        <v>116451000</v>
      </c>
      <c r="AF647">
        <f t="shared" si="200"/>
        <v>0.11367095897545625</v>
      </c>
      <c r="AG647">
        <f t="shared" si="201"/>
        <v>0.13105088083996669</v>
      </c>
      <c r="AH647">
        <f t="shared" si="202"/>
        <v>0.33952859230611843</v>
      </c>
      <c r="AI647">
        <f t="shared" si="203"/>
        <v>0.35437279472879263</v>
      </c>
      <c r="AJ647">
        <f t="shared" si="204"/>
        <v>1.7736679526036012</v>
      </c>
      <c r="AK647">
        <f t="shared" si="205"/>
        <v>1.8254320514060198</v>
      </c>
      <c r="AL647">
        <f t="shared" si="206"/>
        <v>0.10648101661055542</v>
      </c>
      <c r="AM647">
        <f t="shared" si="207"/>
        <v>0.11713528554112419</v>
      </c>
      <c r="AN647">
        <f t="shared" si="208"/>
        <v>1.5357846151558403</v>
      </c>
      <c r="AO647">
        <f t="shared" si="209"/>
        <v>1.5887063624578137</v>
      </c>
      <c r="AP647">
        <f t="shared" si="210"/>
        <v>1</v>
      </c>
      <c r="AQ647">
        <f t="shared" si="211"/>
        <v>1</v>
      </c>
      <c r="AR647">
        <f t="shared" si="212"/>
        <v>0</v>
      </c>
      <c r="AS647">
        <f t="shared" si="213"/>
        <v>1</v>
      </c>
      <c r="AT647">
        <f t="shared" si="214"/>
        <v>1</v>
      </c>
      <c r="AU647">
        <f t="shared" si="215"/>
        <v>0</v>
      </c>
      <c r="AV647">
        <f t="shared" si="216"/>
        <v>0</v>
      </c>
      <c r="AW647">
        <f t="shared" si="217"/>
        <v>0</v>
      </c>
      <c r="AX647">
        <f t="shared" si="218"/>
        <v>1</v>
      </c>
      <c r="AY647">
        <f t="shared" si="219"/>
        <v>5</v>
      </c>
    </row>
    <row r="648" spans="1:51" x14ac:dyDescent="0.3">
      <c r="A648" s="1" t="s">
        <v>642</v>
      </c>
      <c r="B648" s="2">
        <v>108771446</v>
      </c>
      <c r="C648" s="3" t="s">
        <v>5336</v>
      </c>
      <c r="D648" s="5">
        <v>11.21</v>
      </c>
      <c r="E648" s="5">
        <v>55.392219619999999</v>
      </c>
      <c r="F648" s="3" t="s">
        <v>4480</v>
      </c>
      <c r="G648" s="3" t="s">
        <v>4491</v>
      </c>
      <c r="H648" s="3" t="s">
        <v>4492</v>
      </c>
      <c r="I648" s="3" t="s">
        <v>4493</v>
      </c>
      <c r="J648" s="3" t="s">
        <v>4494</v>
      </c>
      <c r="K648" s="6" t="s">
        <v>4474</v>
      </c>
      <c r="L648" s="6" t="s">
        <v>4474</v>
      </c>
      <c r="M648" s="6" t="s">
        <v>4474</v>
      </c>
      <c r="N648" s="6" t="s">
        <v>4474</v>
      </c>
      <c r="O648" s="6">
        <v>0</v>
      </c>
      <c r="P648" s="6">
        <v>0</v>
      </c>
      <c r="Q648" s="6">
        <v>1804.7239999999999</v>
      </c>
      <c r="R648" s="6">
        <v>2288.0569999999998</v>
      </c>
      <c r="S648" s="6">
        <v>-705.61</v>
      </c>
      <c r="T648" s="6">
        <v>-630.44100000000003</v>
      </c>
      <c r="U648" s="6" t="s">
        <v>4474</v>
      </c>
      <c r="V648" s="6" t="s">
        <v>4474</v>
      </c>
      <c r="W648" s="6">
        <v>32406.045999999998</v>
      </c>
      <c r="X648" s="6">
        <v>61586.502999999997</v>
      </c>
      <c r="Y648" s="6">
        <v>260.19200000000001</v>
      </c>
      <c r="Z648" s="8">
        <v>131.30000000000001</v>
      </c>
      <c r="AA648" s="6">
        <v>1336</v>
      </c>
      <c r="AB648" s="6">
        <v>363</v>
      </c>
      <c r="AC648" s="6">
        <v>4941322</v>
      </c>
      <c r="AD648" s="6">
        <v>7761807</v>
      </c>
      <c r="AF648">
        <f t="shared" si="200"/>
        <v>5.5690965815453082E-2</v>
      </c>
      <c r="AG648">
        <f t="shared" si="201"/>
        <v>3.7151922719171115E-2</v>
      </c>
      <c r="AH648" t="e">
        <f t="shared" si="202"/>
        <v>#VALUE!</v>
      </c>
      <c r="AI648" t="e">
        <f t="shared" si="203"/>
        <v>#VALUE!</v>
      </c>
      <c r="AJ648">
        <f t="shared" si="204"/>
        <v>0.19475449101796408</v>
      </c>
      <c r="AK648">
        <f t="shared" si="205"/>
        <v>0.36170798898071627</v>
      </c>
      <c r="AL648" t="e">
        <f t="shared" si="206"/>
        <v>#VALUE!</v>
      </c>
      <c r="AM648" t="e">
        <f t="shared" si="207"/>
        <v>#VALUE!</v>
      </c>
      <c r="AN648" t="e">
        <f t="shared" si="208"/>
        <v>#VALUE!</v>
      </c>
      <c r="AO648" t="e">
        <f t="shared" si="209"/>
        <v>#VALUE!</v>
      </c>
      <c r="AP648">
        <f t="shared" si="210"/>
        <v>1</v>
      </c>
      <c r="AQ648">
        <f t="shared" si="211"/>
        <v>0</v>
      </c>
      <c r="AR648">
        <f t="shared" si="212"/>
        <v>1</v>
      </c>
      <c r="AS648">
        <f t="shared" si="213"/>
        <v>0</v>
      </c>
      <c r="AT648">
        <f t="shared" si="214"/>
        <v>0</v>
      </c>
      <c r="AU648">
        <f t="shared" si="215"/>
        <v>0</v>
      </c>
      <c r="AV648">
        <f t="shared" si="216"/>
        <v>0</v>
      </c>
      <c r="AW648">
        <f t="shared" si="217"/>
        <v>0</v>
      </c>
      <c r="AX648">
        <f t="shared" si="218"/>
        <v>1</v>
      </c>
      <c r="AY648">
        <f t="shared" si="219"/>
        <v>3</v>
      </c>
    </row>
    <row r="649" spans="1:51" x14ac:dyDescent="0.3">
      <c r="A649" s="1" t="s">
        <v>643</v>
      </c>
      <c r="B649" s="2">
        <v>5313667</v>
      </c>
      <c r="C649" s="3" t="s">
        <v>5335</v>
      </c>
      <c r="D649" s="5">
        <v>7.48</v>
      </c>
      <c r="E649" s="5">
        <v>809.2040902</v>
      </c>
      <c r="F649" s="3" t="s">
        <v>4665</v>
      </c>
      <c r="G649" s="3" t="s">
        <v>4666</v>
      </c>
      <c r="H649" s="3" t="s">
        <v>4667</v>
      </c>
      <c r="I649" s="3" t="s">
        <v>4667</v>
      </c>
      <c r="J649" s="3" t="s">
        <v>4801</v>
      </c>
      <c r="K649" s="6">
        <v>1083632</v>
      </c>
      <c r="L649" s="6">
        <v>1085537</v>
      </c>
      <c r="M649" s="6">
        <v>190607</v>
      </c>
      <c r="N649" s="6">
        <v>171404</v>
      </c>
      <c r="O649" s="6">
        <v>125562</v>
      </c>
      <c r="P649" s="6">
        <v>107544</v>
      </c>
      <c r="Q649" s="6">
        <v>-809712</v>
      </c>
      <c r="R649" s="6">
        <v>62671</v>
      </c>
      <c r="S649" s="6">
        <v>192256</v>
      </c>
      <c r="T649" s="6">
        <v>161331</v>
      </c>
      <c r="U649" s="6">
        <v>612231</v>
      </c>
      <c r="V649" s="6">
        <v>613194</v>
      </c>
      <c r="W649" s="6">
        <v>2589412</v>
      </c>
      <c r="X649" s="6">
        <v>3524240</v>
      </c>
      <c r="Y649" s="6">
        <v>383329</v>
      </c>
      <c r="Z649" s="6">
        <v>419585</v>
      </c>
      <c r="AA649" s="6">
        <v>182992</v>
      </c>
      <c r="AB649" s="6">
        <v>176193</v>
      </c>
      <c r="AC649" s="6">
        <v>112557526</v>
      </c>
      <c r="AD649" s="6">
        <v>126468688</v>
      </c>
      <c r="AF649">
        <f t="shared" si="200"/>
        <v>-0.31270110743288437</v>
      </c>
      <c r="AG649">
        <f t="shared" si="201"/>
        <v>1.7782841123192519E-2</v>
      </c>
      <c r="AH649">
        <f t="shared" si="202"/>
        <v>0.23643630291355722</v>
      </c>
      <c r="AI649">
        <f t="shared" si="203"/>
        <v>0.17399325812089983</v>
      </c>
      <c r="AJ649">
        <f t="shared" si="204"/>
        <v>2.0947855643962576</v>
      </c>
      <c r="AK649">
        <f t="shared" si="205"/>
        <v>2.3813942665145609</v>
      </c>
      <c r="AL649">
        <f t="shared" si="206"/>
        <v>0.1158714397507641</v>
      </c>
      <c r="AM649">
        <f t="shared" si="207"/>
        <v>9.9069861276032053E-2</v>
      </c>
      <c r="AN649">
        <f t="shared" si="208"/>
        <v>0.41848574116440335</v>
      </c>
      <c r="AO649">
        <f t="shared" si="209"/>
        <v>0.30802016888747646</v>
      </c>
      <c r="AP649">
        <f t="shared" si="210"/>
        <v>0</v>
      </c>
      <c r="AQ649">
        <f t="shared" si="211"/>
        <v>1</v>
      </c>
      <c r="AR649">
        <f t="shared" si="212"/>
        <v>0</v>
      </c>
      <c r="AS649">
        <f t="shared" si="213"/>
        <v>1</v>
      </c>
      <c r="AT649">
        <f t="shared" si="214"/>
        <v>0</v>
      </c>
      <c r="AU649">
        <f t="shared" si="215"/>
        <v>0</v>
      </c>
      <c r="AV649">
        <f t="shared" si="216"/>
        <v>1</v>
      </c>
      <c r="AW649">
        <f t="shared" si="217"/>
        <v>1</v>
      </c>
      <c r="AX649">
        <f t="shared" si="218"/>
        <v>1</v>
      </c>
      <c r="AY649">
        <f t="shared" si="219"/>
        <v>5</v>
      </c>
    </row>
    <row r="650" spans="1:51" x14ac:dyDescent="0.3">
      <c r="A650" s="1" t="s">
        <v>644</v>
      </c>
      <c r="B650" s="2">
        <v>4500439</v>
      </c>
      <c r="C650" s="3" t="s">
        <v>5337</v>
      </c>
      <c r="D650" s="5">
        <v>81.99</v>
      </c>
      <c r="E650" s="5">
        <v>11447.854897859999</v>
      </c>
      <c r="F650" s="3" t="s">
        <v>4559</v>
      </c>
      <c r="G650" s="3" t="s">
        <v>4560</v>
      </c>
      <c r="H650" s="3" t="s">
        <v>4561</v>
      </c>
      <c r="I650" s="3" t="s">
        <v>4638</v>
      </c>
      <c r="J650" s="3" t="s">
        <v>4746</v>
      </c>
      <c r="K650" s="6">
        <v>54502000</v>
      </c>
      <c r="L650" s="6">
        <v>55821000</v>
      </c>
      <c r="M650" s="6">
        <v>2486000</v>
      </c>
      <c r="N650" s="6">
        <v>2725000</v>
      </c>
      <c r="O650" s="6">
        <v>2007000</v>
      </c>
      <c r="P650" s="6">
        <v>2256000</v>
      </c>
      <c r="Q650" s="6">
        <v>1218000</v>
      </c>
      <c r="R650" s="6">
        <v>1374000</v>
      </c>
      <c r="S650" s="6">
        <v>2295000</v>
      </c>
      <c r="T650" s="6">
        <v>2356000</v>
      </c>
      <c r="U650" s="6">
        <v>4777000</v>
      </c>
      <c r="V650" s="6">
        <v>4086000</v>
      </c>
      <c r="W650" s="6">
        <v>25267000</v>
      </c>
      <c r="X650" s="6">
        <v>24428000</v>
      </c>
      <c r="Y650" s="6">
        <v>15919000</v>
      </c>
      <c r="Z650" s="6">
        <v>15452000</v>
      </c>
      <c r="AA650" s="6">
        <v>7691000</v>
      </c>
      <c r="AB650" s="6">
        <v>7606000</v>
      </c>
      <c r="AC650" s="6">
        <v>139625014</v>
      </c>
      <c r="AD650" s="6">
        <v>141641323</v>
      </c>
      <c r="AF650">
        <f t="shared" si="200"/>
        <v>4.8205168797245422E-2</v>
      </c>
      <c r="AG650">
        <f t="shared" si="201"/>
        <v>5.6246929752742751E-2</v>
      </c>
      <c r="AH650">
        <f t="shared" si="202"/>
        <v>0.18906083033205368</v>
      </c>
      <c r="AI650">
        <f t="shared" si="203"/>
        <v>0.16726707057475029</v>
      </c>
      <c r="AJ650">
        <f t="shared" si="204"/>
        <v>2.0698218697178521</v>
      </c>
      <c r="AK650">
        <f t="shared" si="205"/>
        <v>2.0315540362871416</v>
      </c>
      <c r="AL650">
        <f t="shared" si="206"/>
        <v>3.6824336721588198E-2</v>
      </c>
      <c r="AM650">
        <f t="shared" si="207"/>
        <v>4.0414897619175577E-2</v>
      </c>
      <c r="AN650">
        <f t="shared" si="208"/>
        <v>2.1570427830767405</v>
      </c>
      <c r="AO650">
        <f t="shared" si="209"/>
        <v>2.285123628622892</v>
      </c>
      <c r="AP650">
        <f t="shared" si="210"/>
        <v>1</v>
      </c>
      <c r="AQ650">
        <f t="shared" si="211"/>
        <v>1</v>
      </c>
      <c r="AR650">
        <f t="shared" si="212"/>
        <v>0</v>
      </c>
      <c r="AS650">
        <f t="shared" si="213"/>
        <v>1</v>
      </c>
      <c r="AT650">
        <f t="shared" si="214"/>
        <v>0</v>
      </c>
      <c r="AU650">
        <f t="shared" si="215"/>
        <v>1</v>
      </c>
      <c r="AV650">
        <f t="shared" si="216"/>
        <v>0</v>
      </c>
      <c r="AW650">
        <f t="shared" si="217"/>
        <v>0</v>
      </c>
      <c r="AX650">
        <f t="shared" si="218"/>
        <v>1</v>
      </c>
      <c r="AY650">
        <f t="shared" si="219"/>
        <v>5</v>
      </c>
    </row>
    <row r="651" spans="1:51" x14ac:dyDescent="0.3">
      <c r="A651" s="1" t="s">
        <v>645</v>
      </c>
      <c r="B651" s="2">
        <v>1015471</v>
      </c>
      <c r="C651" s="3" t="s">
        <v>5336</v>
      </c>
      <c r="D651" s="5">
        <v>58.02</v>
      </c>
      <c r="E651" s="5">
        <v>868.42746251999995</v>
      </c>
      <c r="F651" s="3" t="s">
        <v>4480</v>
      </c>
      <c r="G651" s="3" t="s">
        <v>4481</v>
      </c>
      <c r="H651" s="3" t="s">
        <v>4481</v>
      </c>
      <c r="I651" s="3" t="s">
        <v>4482</v>
      </c>
      <c r="J651" s="3" t="s">
        <v>4484</v>
      </c>
      <c r="K651" s="6">
        <v>206578</v>
      </c>
      <c r="L651" s="6">
        <v>149961</v>
      </c>
      <c r="M651" s="6" t="s">
        <v>4474</v>
      </c>
      <c r="N651" s="6" t="s">
        <v>4474</v>
      </c>
      <c r="O651" s="6">
        <v>139387</v>
      </c>
      <c r="P651" s="6">
        <v>80121</v>
      </c>
      <c r="Q651" s="6">
        <v>20993</v>
      </c>
      <c r="R651" s="6">
        <v>-2573</v>
      </c>
      <c r="S651" s="6">
        <v>19092</v>
      </c>
      <c r="T651" s="6">
        <v>7370</v>
      </c>
      <c r="U651" s="6">
        <v>110482</v>
      </c>
      <c r="V651" s="6">
        <v>109064</v>
      </c>
      <c r="W651" s="6">
        <v>7864913</v>
      </c>
      <c r="X651" s="6">
        <v>7810193</v>
      </c>
      <c r="Y651" s="6" t="s">
        <v>4474</v>
      </c>
      <c r="Z651" s="6" t="s">
        <v>4474</v>
      </c>
      <c r="AA651" s="6" t="s">
        <v>4474</v>
      </c>
      <c r="AB651" s="6" t="s">
        <v>4474</v>
      </c>
      <c r="AC651" s="6">
        <v>14963003</v>
      </c>
      <c r="AD651" s="6">
        <v>14932169</v>
      </c>
      <c r="AF651">
        <f t="shared" si="200"/>
        <v>2.6691967222015043E-3</v>
      </c>
      <c r="AG651">
        <f t="shared" si="201"/>
        <v>-3.294412826930141E-4</v>
      </c>
      <c r="AH651">
        <f t="shared" si="202"/>
        <v>1.4047453544622808E-2</v>
      </c>
      <c r="AI651">
        <f t="shared" si="203"/>
        <v>1.396431560654135E-2</v>
      </c>
      <c r="AJ651" t="e">
        <f t="shared" si="204"/>
        <v>#VALUE!</v>
      </c>
      <c r="AK651" t="e">
        <f t="shared" si="205"/>
        <v>#VALUE!</v>
      </c>
      <c r="AL651">
        <f t="shared" si="206"/>
        <v>0.67474271219587756</v>
      </c>
      <c r="AM651">
        <f t="shared" si="207"/>
        <v>0.53427891251725446</v>
      </c>
      <c r="AN651">
        <f t="shared" si="208"/>
        <v>2.6265770517741264E-2</v>
      </c>
      <c r="AO651">
        <f t="shared" si="209"/>
        <v>1.920067788337625E-2</v>
      </c>
      <c r="AP651">
        <f t="shared" si="210"/>
        <v>1</v>
      </c>
      <c r="AQ651">
        <f t="shared" si="211"/>
        <v>1</v>
      </c>
      <c r="AR651">
        <f t="shared" si="212"/>
        <v>1</v>
      </c>
      <c r="AS651">
        <f t="shared" si="213"/>
        <v>0</v>
      </c>
      <c r="AT651">
        <f t="shared" si="214"/>
        <v>0</v>
      </c>
      <c r="AU651">
        <f t="shared" si="215"/>
        <v>0</v>
      </c>
      <c r="AV651">
        <f t="shared" si="216"/>
        <v>1</v>
      </c>
      <c r="AW651">
        <f t="shared" si="217"/>
        <v>1</v>
      </c>
      <c r="AX651">
        <f t="shared" si="218"/>
        <v>0</v>
      </c>
      <c r="AY651">
        <f t="shared" si="219"/>
        <v>5</v>
      </c>
    </row>
    <row r="652" spans="1:51" x14ac:dyDescent="0.3">
      <c r="A652" s="1" t="s">
        <v>646</v>
      </c>
      <c r="B652" s="2">
        <v>4911216</v>
      </c>
      <c r="C652" s="3" t="s">
        <v>5337</v>
      </c>
      <c r="D652" s="5">
        <v>284.89999999999998</v>
      </c>
      <c r="E652" s="5">
        <v>17893.8698554</v>
      </c>
      <c r="F652" s="3" t="s">
        <v>4475</v>
      </c>
      <c r="G652" s="3" t="s">
        <v>4476</v>
      </c>
      <c r="H652" s="3" t="s">
        <v>4477</v>
      </c>
      <c r="I652" s="3" t="s">
        <v>4498</v>
      </c>
      <c r="J652" s="3" t="s">
        <v>4878</v>
      </c>
      <c r="K652" s="6">
        <v>10475057</v>
      </c>
      <c r="L652" s="6">
        <v>10233584</v>
      </c>
      <c r="M652" s="6">
        <v>1015250</v>
      </c>
      <c r="N652" s="6">
        <v>961444</v>
      </c>
      <c r="O652" s="6">
        <v>694841</v>
      </c>
      <c r="P652" s="6">
        <v>652418</v>
      </c>
      <c r="Q652" s="6">
        <v>470329</v>
      </c>
      <c r="R652" s="6">
        <v>428283</v>
      </c>
      <c r="S652" s="6">
        <v>918751</v>
      </c>
      <c r="T652" s="6">
        <v>1048715</v>
      </c>
      <c r="U652" s="6">
        <v>1519375</v>
      </c>
      <c r="V652" s="6">
        <v>1210621</v>
      </c>
      <c r="W652" s="6">
        <v>8442860</v>
      </c>
      <c r="X652" s="6">
        <v>7821436</v>
      </c>
      <c r="Y652" s="6">
        <v>2690420</v>
      </c>
      <c r="Z652" s="6">
        <v>2257924</v>
      </c>
      <c r="AA652" s="6">
        <v>2301443</v>
      </c>
      <c r="AB652" s="6">
        <v>2178655</v>
      </c>
      <c r="AC652" s="6">
        <v>62807546</v>
      </c>
      <c r="AD652" s="6">
        <v>62980025</v>
      </c>
      <c r="AF652">
        <f t="shared" si="200"/>
        <v>5.5707307713263043E-2</v>
      </c>
      <c r="AG652">
        <f t="shared" si="201"/>
        <v>5.4757591828405935E-2</v>
      </c>
      <c r="AH652">
        <f t="shared" si="202"/>
        <v>0.17995975297470287</v>
      </c>
      <c r="AI652">
        <f t="shared" si="203"/>
        <v>0.15478244659932011</v>
      </c>
      <c r="AJ652">
        <f t="shared" si="204"/>
        <v>1.1690143966198598</v>
      </c>
      <c r="AK652">
        <f t="shared" si="205"/>
        <v>1.0363843747633288</v>
      </c>
      <c r="AL652">
        <f t="shared" si="206"/>
        <v>6.6332908737393989E-2</v>
      </c>
      <c r="AM652">
        <f t="shared" si="207"/>
        <v>6.3752640326204382E-2</v>
      </c>
      <c r="AN652">
        <f t="shared" si="208"/>
        <v>1.2407000708290792</v>
      </c>
      <c r="AO652">
        <f t="shared" si="209"/>
        <v>1.3084021911065948</v>
      </c>
      <c r="AP652">
        <f t="shared" si="210"/>
        <v>1</v>
      </c>
      <c r="AQ652">
        <f t="shared" si="211"/>
        <v>1</v>
      </c>
      <c r="AR652">
        <f t="shared" si="212"/>
        <v>1</v>
      </c>
      <c r="AS652">
        <f t="shared" si="213"/>
        <v>1</v>
      </c>
      <c r="AT652">
        <f t="shared" si="214"/>
        <v>0</v>
      </c>
      <c r="AU652">
        <f t="shared" si="215"/>
        <v>1</v>
      </c>
      <c r="AV652">
        <f t="shared" si="216"/>
        <v>1</v>
      </c>
      <c r="AW652">
        <f t="shared" si="217"/>
        <v>0</v>
      </c>
      <c r="AX652">
        <f t="shared" si="218"/>
        <v>1</v>
      </c>
      <c r="AY652">
        <f t="shared" si="219"/>
        <v>7</v>
      </c>
    </row>
    <row r="653" spans="1:51" x14ac:dyDescent="0.3">
      <c r="A653" s="1" t="s">
        <v>647</v>
      </c>
      <c r="B653" s="2">
        <v>29371987</v>
      </c>
      <c r="C653" s="3" t="s">
        <v>5375</v>
      </c>
      <c r="D653" s="5" t="s">
        <v>4474</v>
      </c>
      <c r="E653" s="5" t="s">
        <v>4474</v>
      </c>
      <c r="F653" s="3" t="s">
        <v>4480</v>
      </c>
      <c r="G653" s="3" t="s">
        <v>4491</v>
      </c>
      <c r="H653" s="3" t="s">
        <v>4492</v>
      </c>
      <c r="I653" s="3" t="s">
        <v>4493</v>
      </c>
      <c r="J653" s="3" t="s">
        <v>4494</v>
      </c>
      <c r="K653" s="6" t="s">
        <v>4474</v>
      </c>
      <c r="L653" s="6" t="s">
        <v>4474</v>
      </c>
      <c r="M653" s="6" t="s">
        <v>4474</v>
      </c>
      <c r="N653" s="6" t="s">
        <v>4474</v>
      </c>
      <c r="O653" s="6">
        <v>-3731.107</v>
      </c>
      <c r="P653" s="6">
        <v>-3156.6959999999999</v>
      </c>
      <c r="Q653" s="6">
        <v>-1824.5820000000001</v>
      </c>
      <c r="R653" s="6">
        <v>-945.26700000000005</v>
      </c>
      <c r="S653" s="6">
        <v>-2674.4549999999999</v>
      </c>
      <c r="T653" s="6">
        <v>-3268.0720000000001</v>
      </c>
      <c r="U653" s="6" t="s">
        <v>4474</v>
      </c>
      <c r="V653" s="6" t="s">
        <v>4474</v>
      </c>
      <c r="W653" s="6">
        <v>50108.063000000002</v>
      </c>
      <c r="X653" s="6">
        <v>49067.381999999998</v>
      </c>
      <c r="Y653" s="6">
        <v>192.81200000000001</v>
      </c>
      <c r="Z653" s="6">
        <v>181.56200000000001</v>
      </c>
      <c r="AA653" s="6">
        <v>10379</v>
      </c>
      <c r="AB653" s="6">
        <v>8463</v>
      </c>
      <c r="AC653" s="6">
        <v>15162663</v>
      </c>
      <c r="AD653" s="6">
        <v>15162663</v>
      </c>
      <c r="AF653">
        <f t="shared" si="200"/>
        <v>-3.6412942164617303E-2</v>
      </c>
      <c r="AG653">
        <f t="shared" si="201"/>
        <v>-1.9264671589774244E-2</v>
      </c>
      <c r="AH653" t="e">
        <f t="shared" si="202"/>
        <v>#VALUE!</v>
      </c>
      <c r="AI653" t="e">
        <f t="shared" si="203"/>
        <v>#VALUE!</v>
      </c>
      <c r="AJ653">
        <f t="shared" si="204"/>
        <v>1.8577126890837268E-2</v>
      </c>
      <c r="AK653">
        <f t="shared" si="205"/>
        <v>2.1453621647170035E-2</v>
      </c>
      <c r="AL653" t="e">
        <f t="shared" si="206"/>
        <v>#VALUE!</v>
      </c>
      <c r="AM653" t="e">
        <f t="shared" si="207"/>
        <v>#VALUE!</v>
      </c>
      <c r="AN653" t="e">
        <f t="shared" si="208"/>
        <v>#VALUE!</v>
      </c>
      <c r="AO653" t="e">
        <f t="shared" si="209"/>
        <v>#VALUE!</v>
      </c>
      <c r="AP653">
        <f t="shared" si="210"/>
        <v>0</v>
      </c>
      <c r="AQ653">
        <f t="shared" si="211"/>
        <v>0</v>
      </c>
      <c r="AR653">
        <f t="shared" si="212"/>
        <v>0</v>
      </c>
      <c r="AS653">
        <f t="shared" si="213"/>
        <v>0</v>
      </c>
      <c r="AT653">
        <f t="shared" si="214"/>
        <v>0</v>
      </c>
      <c r="AU653">
        <f t="shared" si="215"/>
        <v>0</v>
      </c>
      <c r="AV653">
        <f t="shared" si="216"/>
        <v>0</v>
      </c>
      <c r="AW653">
        <f t="shared" si="217"/>
        <v>0</v>
      </c>
      <c r="AX653">
        <f t="shared" si="218"/>
        <v>0</v>
      </c>
      <c r="AY653">
        <f t="shared" si="219"/>
        <v>0</v>
      </c>
    </row>
    <row r="654" spans="1:51" x14ac:dyDescent="0.3">
      <c r="A654" s="1" t="s">
        <v>648</v>
      </c>
      <c r="B654" s="2">
        <v>4149828</v>
      </c>
      <c r="C654" s="3" t="s">
        <v>5335</v>
      </c>
      <c r="D654" s="5">
        <v>23.5</v>
      </c>
      <c r="E654" s="5">
        <v>694.22419249999996</v>
      </c>
      <c r="F654" s="3" t="s">
        <v>4480</v>
      </c>
      <c r="G654" s="3" t="s">
        <v>4481</v>
      </c>
      <c r="H654" s="3" t="s">
        <v>4481</v>
      </c>
      <c r="I654" s="3" t="s">
        <v>4482</v>
      </c>
      <c r="J654" s="3" t="s">
        <v>4484</v>
      </c>
      <c r="K654" s="6">
        <v>253713</v>
      </c>
      <c r="L654" s="6">
        <v>250969</v>
      </c>
      <c r="M654" s="6" t="s">
        <v>4474</v>
      </c>
      <c r="N654" s="6" t="s">
        <v>4474</v>
      </c>
      <c r="O654" s="6">
        <v>259960</v>
      </c>
      <c r="P654" s="6">
        <v>254554</v>
      </c>
      <c r="Q654" s="6">
        <v>64443</v>
      </c>
      <c r="R654" s="6">
        <v>67055</v>
      </c>
      <c r="S654" s="6">
        <v>65351</v>
      </c>
      <c r="T654" s="6">
        <v>66353</v>
      </c>
      <c r="U654" s="6">
        <v>99818</v>
      </c>
      <c r="V654" s="6">
        <v>99875</v>
      </c>
      <c r="W654" s="6">
        <v>6888649</v>
      </c>
      <c r="X654" s="6">
        <v>6703889</v>
      </c>
      <c r="Y654" s="6" t="s">
        <v>4474</v>
      </c>
      <c r="Z654" s="6" t="s">
        <v>4474</v>
      </c>
      <c r="AA654" s="6" t="s">
        <v>4474</v>
      </c>
      <c r="AB654" s="6" t="s">
        <v>4474</v>
      </c>
      <c r="AC654" s="6">
        <v>25519501</v>
      </c>
      <c r="AD654" s="6">
        <v>25502175</v>
      </c>
      <c r="AF654">
        <f t="shared" si="200"/>
        <v>9.3549547959258777E-3</v>
      </c>
      <c r="AG654">
        <f t="shared" si="201"/>
        <v>1.0002403082747939E-2</v>
      </c>
      <c r="AH654">
        <f t="shared" si="202"/>
        <v>1.4490214264074132E-2</v>
      </c>
      <c r="AI654">
        <f t="shared" si="203"/>
        <v>1.4898068867190372E-2</v>
      </c>
      <c r="AJ654" t="e">
        <f t="shared" si="204"/>
        <v>#VALUE!</v>
      </c>
      <c r="AK654" t="e">
        <f t="shared" si="205"/>
        <v>#VALUE!</v>
      </c>
      <c r="AL654">
        <f t="shared" si="206"/>
        <v>1.0246223094599016</v>
      </c>
      <c r="AM654">
        <f t="shared" si="207"/>
        <v>1.014284632763409</v>
      </c>
      <c r="AN654">
        <f t="shared" si="208"/>
        <v>3.6830588987768136E-2</v>
      </c>
      <c r="AO654">
        <f t="shared" si="209"/>
        <v>3.7436329867633546E-2</v>
      </c>
      <c r="AP654">
        <f t="shared" si="210"/>
        <v>1</v>
      </c>
      <c r="AQ654">
        <f t="shared" si="211"/>
        <v>1</v>
      </c>
      <c r="AR654">
        <f t="shared" si="212"/>
        <v>0</v>
      </c>
      <c r="AS654">
        <f t="shared" si="213"/>
        <v>1</v>
      </c>
      <c r="AT654">
        <f t="shared" si="214"/>
        <v>1</v>
      </c>
      <c r="AU654">
        <f t="shared" si="215"/>
        <v>0</v>
      </c>
      <c r="AV654">
        <f t="shared" si="216"/>
        <v>1</v>
      </c>
      <c r="AW654">
        <f t="shared" si="217"/>
        <v>0</v>
      </c>
      <c r="AX654">
        <f t="shared" si="218"/>
        <v>0</v>
      </c>
      <c r="AY654">
        <f t="shared" si="219"/>
        <v>5</v>
      </c>
    </row>
    <row r="655" spans="1:51" x14ac:dyDescent="0.3">
      <c r="A655" s="1" t="s">
        <v>649</v>
      </c>
      <c r="B655" s="2">
        <v>4095423</v>
      </c>
      <c r="C655" s="3" t="s">
        <v>5336</v>
      </c>
      <c r="D655" s="5">
        <v>16.73</v>
      </c>
      <c r="E655" s="5">
        <v>190.19037079</v>
      </c>
      <c r="F655" s="3" t="s">
        <v>4480</v>
      </c>
      <c r="G655" s="3" t="s">
        <v>4481</v>
      </c>
      <c r="H655" s="3" t="s">
        <v>4481</v>
      </c>
      <c r="I655" s="3" t="s">
        <v>4482</v>
      </c>
      <c r="J655" s="3" t="s">
        <v>4483</v>
      </c>
      <c r="K655" s="6">
        <v>37627</v>
      </c>
      <c r="L655" s="6">
        <v>37198</v>
      </c>
      <c r="M655" s="6" t="s">
        <v>4474</v>
      </c>
      <c r="N655" s="6" t="s">
        <v>4474</v>
      </c>
      <c r="O655" s="6">
        <v>28738</v>
      </c>
      <c r="P655" s="6">
        <v>28573</v>
      </c>
      <c r="Q655" s="6">
        <v>12780</v>
      </c>
      <c r="R655" s="6">
        <v>12666</v>
      </c>
      <c r="S655" s="6">
        <v>15625</v>
      </c>
      <c r="T655" s="6">
        <v>-39723</v>
      </c>
      <c r="U655" s="6">
        <v>34845</v>
      </c>
      <c r="V655" s="6">
        <v>34806</v>
      </c>
      <c r="W655" s="6">
        <v>892709</v>
      </c>
      <c r="X655" s="6">
        <v>897162</v>
      </c>
      <c r="Y655" s="6" t="s">
        <v>4474</v>
      </c>
      <c r="Z655" s="6" t="s">
        <v>4474</v>
      </c>
      <c r="AA655" s="6" t="s">
        <v>4474</v>
      </c>
      <c r="AB655" s="6" t="s">
        <v>4474</v>
      </c>
      <c r="AC655" s="6">
        <v>11701785</v>
      </c>
      <c r="AD655" s="6">
        <v>11387723</v>
      </c>
      <c r="AF655">
        <f t="shared" si="200"/>
        <v>1.4315975306622875E-2</v>
      </c>
      <c r="AG655">
        <f t="shared" si="201"/>
        <v>1.4117851625458947E-2</v>
      </c>
      <c r="AH655">
        <f t="shared" si="202"/>
        <v>3.9032876334841475E-2</v>
      </c>
      <c r="AI655">
        <f t="shared" si="203"/>
        <v>3.8795669009610304E-2</v>
      </c>
      <c r="AJ655" t="e">
        <f t="shared" si="204"/>
        <v>#VALUE!</v>
      </c>
      <c r="AK655" t="e">
        <f t="shared" si="205"/>
        <v>#VALUE!</v>
      </c>
      <c r="AL655">
        <f t="shared" si="206"/>
        <v>0.76376006591011769</v>
      </c>
      <c r="AM655">
        <f t="shared" si="207"/>
        <v>0.76813269530619921</v>
      </c>
      <c r="AN655">
        <f t="shared" si="208"/>
        <v>4.2149233400805862E-2</v>
      </c>
      <c r="AO655">
        <f t="shared" si="209"/>
        <v>4.1461854157888986E-2</v>
      </c>
      <c r="AP655">
        <f t="shared" si="210"/>
        <v>1</v>
      </c>
      <c r="AQ655">
        <f t="shared" si="211"/>
        <v>1</v>
      </c>
      <c r="AR655">
        <f t="shared" si="212"/>
        <v>1</v>
      </c>
      <c r="AS655">
        <f t="shared" si="213"/>
        <v>1</v>
      </c>
      <c r="AT655">
        <f t="shared" si="214"/>
        <v>0</v>
      </c>
      <c r="AU655">
        <f t="shared" si="215"/>
        <v>0</v>
      </c>
      <c r="AV655">
        <f t="shared" si="216"/>
        <v>0</v>
      </c>
      <c r="AW655">
        <f t="shared" si="217"/>
        <v>1</v>
      </c>
      <c r="AX655">
        <f t="shared" si="218"/>
        <v>0</v>
      </c>
      <c r="AY655">
        <f t="shared" si="219"/>
        <v>5</v>
      </c>
    </row>
    <row r="656" spans="1:51" x14ac:dyDescent="0.3">
      <c r="A656" s="1" t="s">
        <v>650</v>
      </c>
      <c r="B656" s="2">
        <v>4082835</v>
      </c>
      <c r="C656" s="3" t="s">
        <v>5337</v>
      </c>
      <c r="D656" s="5">
        <v>114.54</v>
      </c>
      <c r="E656" s="5">
        <v>10473.939062699999</v>
      </c>
      <c r="F656" s="3" t="s">
        <v>4485</v>
      </c>
      <c r="G656" s="3" t="s">
        <v>4486</v>
      </c>
      <c r="H656" s="3" t="s">
        <v>4505</v>
      </c>
      <c r="I656" s="3" t="s">
        <v>4505</v>
      </c>
      <c r="J656" s="3" t="s">
        <v>4879</v>
      </c>
      <c r="K656" s="6">
        <v>2682902</v>
      </c>
      <c r="L656" s="6">
        <v>2600935</v>
      </c>
      <c r="M656" s="6">
        <v>422893</v>
      </c>
      <c r="N656" s="6">
        <v>412706</v>
      </c>
      <c r="O656" s="6">
        <v>340603</v>
      </c>
      <c r="P656" s="6">
        <v>331884</v>
      </c>
      <c r="Q656" s="6">
        <v>277531</v>
      </c>
      <c r="R656" s="6">
        <v>268242</v>
      </c>
      <c r="S656" s="6">
        <v>353312</v>
      </c>
      <c r="T656" s="6">
        <v>395032</v>
      </c>
      <c r="U656" s="6">
        <v>1220583</v>
      </c>
      <c r="V656" s="6">
        <v>1203196</v>
      </c>
      <c r="W656" s="6">
        <v>2947460</v>
      </c>
      <c r="X656" s="6">
        <v>2840633</v>
      </c>
      <c r="Y656" s="6">
        <v>982949</v>
      </c>
      <c r="Z656" s="6">
        <v>909843</v>
      </c>
      <c r="AA656" s="6">
        <v>437466</v>
      </c>
      <c r="AB656" s="6">
        <v>408580</v>
      </c>
      <c r="AC656" s="6">
        <v>91440207</v>
      </c>
      <c r="AD656" s="6">
        <v>91417634</v>
      </c>
      <c r="AF656">
        <f t="shared" si="200"/>
        <v>9.4159377905043667E-2</v>
      </c>
      <c r="AG656">
        <f t="shared" si="201"/>
        <v>9.4430361120215106E-2</v>
      </c>
      <c r="AH656">
        <f t="shared" si="202"/>
        <v>0.41411350790171875</v>
      </c>
      <c r="AI656">
        <f t="shared" si="203"/>
        <v>0.42356615585329044</v>
      </c>
      <c r="AJ656">
        <f t="shared" si="204"/>
        <v>2.2469151888375327</v>
      </c>
      <c r="AK656">
        <f t="shared" si="205"/>
        <v>2.2268417445787851</v>
      </c>
      <c r="AL656">
        <f t="shared" si="206"/>
        <v>0.12695320216690734</v>
      </c>
      <c r="AM656">
        <f t="shared" si="207"/>
        <v>0.1276018047356047</v>
      </c>
      <c r="AN656">
        <f t="shared" si="208"/>
        <v>0.91024203890807676</v>
      </c>
      <c r="AO656">
        <f t="shared" si="209"/>
        <v>0.91561810342976369</v>
      </c>
      <c r="AP656">
        <f t="shared" si="210"/>
        <v>1</v>
      </c>
      <c r="AQ656">
        <f t="shared" si="211"/>
        <v>1</v>
      </c>
      <c r="AR656">
        <f t="shared" si="212"/>
        <v>0</v>
      </c>
      <c r="AS656">
        <f t="shared" si="213"/>
        <v>1</v>
      </c>
      <c r="AT656">
        <f t="shared" si="214"/>
        <v>1</v>
      </c>
      <c r="AU656">
        <f t="shared" si="215"/>
        <v>1</v>
      </c>
      <c r="AV656">
        <f t="shared" si="216"/>
        <v>0</v>
      </c>
      <c r="AW656">
        <f t="shared" si="217"/>
        <v>0</v>
      </c>
      <c r="AX656">
        <f t="shared" si="218"/>
        <v>0</v>
      </c>
      <c r="AY656">
        <f t="shared" si="219"/>
        <v>5</v>
      </c>
    </row>
    <row r="657" spans="1:51" x14ac:dyDescent="0.3">
      <c r="A657" s="1" t="s">
        <v>651</v>
      </c>
      <c r="B657" s="2">
        <v>112885</v>
      </c>
      <c r="C657" s="3" t="s">
        <v>5337</v>
      </c>
      <c r="D657" s="5">
        <v>69.319999999999993</v>
      </c>
      <c r="E657" s="5">
        <v>10960.23351604</v>
      </c>
      <c r="F657" s="3" t="s">
        <v>4525</v>
      </c>
      <c r="G657" s="3" t="s">
        <v>4526</v>
      </c>
      <c r="H657" s="3" t="s">
        <v>4860</v>
      </c>
      <c r="I657" s="3" t="s">
        <v>4860</v>
      </c>
      <c r="J657" s="3" t="s">
        <v>4528</v>
      </c>
      <c r="K657" s="6">
        <v>3463465</v>
      </c>
      <c r="L657" s="6">
        <v>3466115</v>
      </c>
      <c r="M657" s="6">
        <v>1978182</v>
      </c>
      <c r="N657" s="6">
        <v>1735350</v>
      </c>
      <c r="O657" s="6">
        <v>1104967</v>
      </c>
      <c r="P657" s="6">
        <v>877590</v>
      </c>
      <c r="Q657" s="6">
        <v>475160</v>
      </c>
      <c r="R657" s="6">
        <v>263165</v>
      </c>
      <c r="S657" s="6">
        <v>1237903</v>
      </c>
      <c r="T657" s="6">
        <v>1252996</v>
      </c>
      <c r="U657" s="6">
        <v>13667383</v>
      </c>
      <c r="V657" s="6">
        <v>13118076</v>
      </c>
      <c r="W657" s="6">
        <v>26405536</v>
      </c>
      <c r="X657" s="6">
        <v>25474448</v>
      </c>
      <c r="Y657" s="6" t="s">
        <v>4474</v>
      </c>
      <c r="Z657" s="6" t="s">
        <v>4474</v>
      </c>
      <c r="AA657" s="6" t="s">
        <v>4474</v>
      </c>
      <c r="AB657" s="6" t="s">
        <v>4474</v>
      </c>
      <c r="AC657" s="6">
        <v>157979898</v>
      </c>
      <c r="AD657" s="6">
        <v>157097841</v>
      </c>
      <c r="AF657">
        <f t="shared" si="200"/>
        <v>1.7994711412031173E-2</v>
      </c>
      <c r="AG657">
        <f t="shared" si="201"/>
        <v>1.0330547692338612E-2</v>
      </c>
      <c r="AH657">
        <f t="shared" si="202"/>
        <v>0.51759536333593081</v>
      </c>
      <c r="AI657">
        <f t="shared" si="203"/>
        <v>0.5149503533894042</v>
      </c>
      <c r="AJ657" t="e">
        <f t="shared" si="204"/>
        <v>#VALUE!</v>
      </c>
      <c r="AK657" t="e">
        <f t="shared" si="205"/>
        <v>#VALUE!</v>
      </c>
      <c r="AL657">
        <f t="shared" si="206"/>
        <v>0.31903512811591861</v>
      </c>
      <c r="AM657">
        <f t="shared" si="207"/>
        <v>0.25319125303113138</v>
      </c>
      <c r="AN657">
        <f t="shared" si="208"/>
        <v>0.13116435129360751</v>
      </c>
      <c r="AO657">
        <f t="shared" si="209"/>
        <v>0.13606241831030058</v>
      </c>
      <c r="AP657">
        <f t="shared" si="210"/>
        <v>1</v>
      </c>
      <c r="AQ657">
        <f t="shared" si="211"/>
        <v>1</v>
      </c>
      <c r="AR657">
        <f t="shared" si="212"/>
        <v>1</v>
      </c>
      <c r="AS657">
        <f t="shared" si="213"/>
        <v>1</v>
      </c>
      <c r="AT657">
        <f t="shared" si="214"/>
        <v>0</v>
      </c>
      <c r="AU657">
        <f t="shared" si="215"/>
        <v>0</v>
      </c>
      <c r="AV657">
        <f t="shared" si="216"/>
        <v>1</v>
      </c>
      <c r="AW657">
        <f t="shared" si="217"/>
        <v>0</v>
      </c>
      <c r="AX657">
        <f t="shared" si="218"/>
        <v>0</v>
      </c>
      <c r="AY657">
        <f t="shared" si="219"/>
        <v>5</v>
      </c>
    </row>
    <row r="658" spans="1:51" x14ac:dyDescent="0.3">
      <c r="A658" s="1" t="s">
        <v>652</v>
      </c>
      <c r="B658" s="2">
        <v>1021230</v>
      </c>
      <c r="C658" s="3" t="s">
        <v>5337</v>
      </c>
      <c r="D658" s="5">
        <v>27.22</v>
      </c>
      <c r="E658" s="5">
        <v>1208.16525288</v>
      </c>
      <c r="F658" s="3" t="s">
        <v>4480</v>
      </c>
      <c r="G658" s="3" t="s">
        <v>4481</v>
      </c>
      <c r="H658" s="3" t="s">
        <v>4481</v>
      </c>
      <c r="I658" s="3" t="s">
        <v>4482</v>
      </c>
      <c r="J658" s="3" t="s">
        <v>4484</v>
      </c>
      <c r="K658" s="6">
        <v>403012</v>
      </c>
      <c r="L658" s="6">
        <v>406000</v>
      </c>
      <c r="M658" s="6" t="s">
        <v>4474</v>
      </c>
      <c r="N658" s="6" t="s">
        <v>4474</v>
      </c>
      <c r="O658" s="6">
        <v>376817</v>
      </c>
      <c r="P658" s="6">
        <v>360070</v>
      </c>
      <c r="Q658" s="6">
        <v>120043</v>
      </c>
      <c r="R658" s="6">
        <v>117937</v>
      </c>
      <c r="S658" s="6">
        <v>117309</v>
      </c>
      <c r="T658" s="6">
        <v>176078</v>
      </c>
      <c r="U658" s="6">
        <v>87330</v>
      </c>
      <c r="V658" s="6">
        <v>88953</v>
      </c>
      <c r="W658" s="6">
        <v>9424316</v>
      </c>
      <c r="X658" s="6">
        <v>9633815</v>
      </c>
      <c r="Y658" s="6" t="s">
        <v>4474</v>
      </c>
      <c r="Z658" s="6" t="s">
        <v>4474</v>
      </c>
      <c r="AA658" s="6" t="s">
        <v>4474</v>
      </c>
      <c r="AB658" s="6" t="s">
        <v>4474</v>
      </c>
      <c r="AC658" s="6">
        <v>44384706</v>
      </c>
      <c r="AD658" s="6">
        <v>44180829</v>
      </c>
      <c r="AF658">
        <f t="shared" si="200"/>
        <v>1.2737582228779255E-2</v>
      </c>
      <c r="AG658">
        <f t="shared" si="201"/>
        <v>1.2241983056556514E-2</v>
      </c>
      <c r="AH658">
        <f t="shared" si="202"/>
        <v>9.2664549872903245E-3</v>
      </c>
      <c r="AI658">
        <f t="shared" si="203"/>
        <v>9.2334137618378595E-3</v>
      </c>
      <c r="AJ658" t="e">
        <f t="shared" si="204"/>
        <v>#VALUE!</v>
      </c>
      <c r="AK658" t="e">
        <f t="shared" si="205"/>
        <v>#VALUE!</v>
      </c>
      <c r="AL658">
        <f t="shared" si="206"/>
        <v>0.93500193542624044</v>
      </c>
      <c r="AM658">
        <f t="shared" si="207"/>
        <v>0.88687192118226599</v>
      </c>
      <c r="AN658">
        <f t="shared" si="208"/>
        <v>4.2762997335827876E-2</v>
      </c>
      <c r="AO658">
        <f t="shared" si="209"/>
        <v>4.214322155864525E-2</v>
      </c>
      <c r="AP658">
        <f t="shared" si="210"/>
        <v>1</v>
      </c>
      <c r="AQ658">
        <f t="shared" si="211"/>
        <v>1</v>
      </c>
      <c r="AR658">
        <f t="shared" si="212"/>
        <v>1</v>
      </c>
      <c r="AS658">
        <f t="shared" si="213"/>
        <v>0</v>
      </c>
      <c r="AT658">
        <f t="shared" si="214"/>
        <v>0</v>
      </c>
      <c r="AU658">
        <f t="shared" si="215"/>
        <v>0</v>
      </c>
      <c r="AV658">
        <f t="shared" si="216"/>
        <v>1</v>
      </c>
      <c r="AW658">
        <f t="shared" si="217"/>
        <v>1</v>
      </c>
      <c r="AX658">
        <f t="shared" si="218"/>
        <v>0</v>
      </c>
      <c r="AY658">
        <f t="shared" si="219"/>
        <v>5</v>
      </c>
    </row>
    <row r="659" spans="1:51" x14ac:dyDescent="0.3">
      <c r="A659" s="1" t="s">
        <v>653</v>
      </c>
      <c r="B659" s="2">
        <v>19951366</v>
      </c>
      <c r="C659" s="3" t="s">
        <v>5336</v>
      </c>
      <c r="D659" s="5">
        <v>11.38</v>
      </c>
      <c r="E659" s="5">
        <v>87.600918480000004</v>
      </c>
      <c r="F659" s="3" t="s">
        <v>4480</v>
      </c>
      <c r="G659" s="3" t="s">
        <v>4491</v>
      </c>
      <c r="H659" s="3" t="s">
        <v>4492</v>
      </c>
      <c r="I659" s="3" t="s">
        <v>4493</v>
      </c>
      <c r="J659" s="3" t="s">
        <v>4731</v>
      </c>
      <c r="K659" s="6" t="s">
        <v>4474</v>
      </c>
      <c r="L659" s="6" t="s">
        <v>4474</v>
      </c>
      <c r="M659" s="6" t="s">
        <v>4474</v>
      </c>
      <c r="N659" s="6" t="s">
        <v>4474</v>
      </c>
      <c r="O659" s="6">
        <v>-1198.0329999999999</v>
      </c>
      <c r="P659" s="6">
        <v>-1165.4760000000001</v>
      </c>
      <c r="Q659" s="6">
        <v>218.92099999999999</v>
      </c>
      <c r="R659" s="6">
        <v>1141.3920000000001</v>
      </c>
      <c r="S659" s="6">
        <v>-1566.454</v>
      </c>
      <c r="T659" s="6">
        <v>-1971.586</v>
      </c>
      <c r="U659" s="6" t="s">
        <v>4474</v>
      </c>
      <c r="V659" s="6" t="s">
        <v>4474</v>
      </c>
      <c r="W659" s="6">
        <v>13700.63</v>
      </c>
      <c r="X659" s="6">
        <v>42698.966</v>
      </c>
      <c r="Y659" s="6">
        <v>2003.202</v>
      </c>
      <c r="Z659" s="6">
        <v>1944.085</v>
      </c>
      <c r="AA659" s="6">
        <v>8325</v>
      </c>
      <c r="AB659" s="6">
        <v>7331</v>
      </c>
      <c r="AC659" s="6">
        <v>7697796</v>
      </c>
      <c r="AD659" s="6">
        <v>10276272</v>
      </c>
      <c r="AF659">
        <f t="shared" si="200"/>
        <v>1.5978900240353911E-2</v>
      </c>
      <c r="AG659">
        <f t="shared" si="201"/>
        <v>2.6731139110019668E-2</v>
      </c>
      <c r="AH659" t="e">
        <f t="shared" si="202"/>
        <v>#VALUE!</v>
      </c>
      <c r="AI659" t="e">
        <f t="shared" si="203"/>
        <v>#VALUE!</v>
      </c>
      <c r="AJ659">
        <f t="shared" si="204"/>
        <v>0.24062486486486487</v>
      </c>
      <c r="AK659">
        <f t="shared" si="205"/>
        <v>0.2651868776428864</v>
      </c>
      <c r="AL659" t="e">
        <f t="shared" si="206"/>
        <v>#VALUE!</v>
      </c>
      <c r="AM659" t="e">
        <f t="shared" si="207"/>
        <v>#VALUE!</v>
      </c>
      <c r="AN659" t="e">
        <f t="shared" si="208"/>
        <v>#VALUE!</v>
      </c>
      <c r="AO659" t="e">
        <f t="shared" si="209"/>
        <v>#VALUE!</v>
      </c>
      <c r="AP659">
        <f t="shared" si="210"/>
        <v>1</v>
      </c>
      <c r="AQ659">
        <f t="shared" si="211"/>
        <v>0</v>
      </c>
      <c r="AR659">
        <f t="shared" si="212"/>
        <v>0</v>
      </c>
      <c r="AS659">
        <f t="shared" si="213"/>
        <v>0</v>
      </c>
      <c r="AT659">
        <f t="shared" si="214"/>
        <v>0</v>
      </c>
      <c r="AU659">
        <f t="shared" si="215"/>
        <v>0</v>
      </c>
      <c r="AV659">
        <f t="shared" si="216"/>
        <v>0</v>
      </c>
      <c r="AW659">
        <f t="shared" si="217"/>
        <v>0</v>
      </c>
      <c r="AX659">
        <f t="shared" si="218"/>
        <v>1</v>
      </c>
      <c r="AY659">
        <f t="shared" si="219"/>
        <v>2</v>
      </c>
    </row>
    <row r="660" spans="1:51" x14ac:dyDescent="0.3">
      <c r="A660" s="1" t="s">
        <v>654</v>
      </c>
      <c r="B660" s="2">
        <v>4987832</v>
      </c>
      <c r="C660" s="3" t="s">
        <v>5336</v>
      </c>
      <c r="D660" s="5">
        <v>26.77</v>
      </c>
      <c r="E660" s="5">
        <v>602.44393910999997</v>
      </c>
      <c r="F660" s="3" t="s">
        <v>4485</v>
      </c>
      <c r="G660" s="3" t="s">
        <v>4486</v>
      </c>
      <c r="H660" s="3" t="s">
        <v>4505</v>
      </c>
      <c r="I660" s="3" t="s">
        <v>4505</v>
      </c>
      <c r="J660" s="3" t="s">
        <v>4880</v>
      </c>
      <c r="K660" s="6">
        <v>73417</v>
      </c>
      <c r="L660" s="6">
        <v>59648</v>
      </c>
      <c r="M660" s="6">
        <v>3162</v>
      </c>
      <c r="N660" s="6">
        <v>-1699</v>
      </c>
      <c r="O660" s="6">
        <v>1708</v>
      </c>
      <c r="P660" s="6">
        <v>-3054</v>
      </c>
      <c r="Q660" s="6">
        <v>2291</v>
      </c>
      <c r="R660" s="6">
        <v>-2829</v>
      </c>
      <c r="S660" s="6">
        <v>11999</v>
      </c>
      <c r="T660" s="6">
        <v>12129</v>
      </c>
      <c r="U660" s="6" t="s">
        <v>4474</v>
      </c>
      <c r="V660" s="6" t="s">
        <v>4474</v>
      </c>
      <c r="W660" s="6">
        <v>59004</v>
      </c>
      <c r="X660" s="6">
        <v>57523</v>
      </c>
      <c r="Y660" s="6">
        <v>43985</v>
      </c>
      <c r="Z660" s="6">
        <v>43702</v>
      </c>
      <c r="AA660" s="6">
        <v>12538</v>
      </c>
      <c r="AB660" s="6">
        <v>11166</v>
      </c>
      <c r="AC660" s="6">
        <v>22498389</v>
      </c>
      <c r="AD660" s="6">
        <v>22776895</v>
      </c>
      <c r="AF660">
        <f t="shared" si="200"/>
        <v>3.8827876076198226E-2</v>
      </c>
      <c r="AG660">
        <f t="shared" si="201"/>
        <v>-4.9180327868852458E-2</v>
      </c>
      <c r="AH660" t="e">
        <f t="shared" si="202"/>
        <v>#VALUE!</v>
      </c>
      <c r="AI660" t="e">
        <f t="shared" si="203"/>
        <v>#VALUE!</v>
      </c>
      <c r="AJ660">
        <f t="shared" si="204"/>
        <v>3.5081352687829002</v>
      </c>
      <c r="AK660">
        <f t="shared" si="205"/>
        <v>3.9138456027225508</v>
      </c>
      <c r="AL660">
        <f t="shared" si="206"/>
        <v>2.3264366563602434E-2</v>
      </c>
      <c r="AM660">
        <f t="shared" si="207"/>
        <v>-5.1200375536480686E-2</v>
      </c>
      <c r="AN660">
        <f t="shared" si="208"/>
        <v>1.2442715748084876</v>
      </c>
      <c r="AO660">
        <f t="shared" si="209"/>
        <v>1.036941745041114</v>
      </c>
      <c r="AP660">
        <f t="shared" si="210"/>
        <v>1</v>
      </c>
      <c r="AQ660">
        <f t="shared" si="211"/>
        <v>1</v>
      </c>
      <c r="AR660">
        <f t="shared" si="212"/>
        <v>1</v>
      </c>
      <c r="AS660">
        <f t="shared" si="213"/>
        <v>1</v>
      </c>
      <c r="AT660">
        <f t="shared" si="214"/>
        <v>0</v>
      </c>
      <c r="AU660">
        <f t="shared" si="215"/>
        <v>0</v>
      </c>
      <c r="AV660">
        <f t="shared" si="216"/>
        <v>1</v>
      </c>
      <c r="AW660">
        <f t="shared" si="217"/>
        <v>1</v>
      </c>
      <c r="AX660">
        <f t="shared" si="218"/>
        <v>1</v>
      </c>
      <c r="AY660">
        <f t="shared" si="219"/>
        <v>7</v>
      </c>
    </row>
    <row r="661" spans="1:51" x14ac:dyDescent="0.3">
      <c r="A661" s="1" t="s">
        <v>655</v>
      </c>
      <c r="B661" s="2">
        <v>100776</v>
      </c>
      <c r="C661" s="3" t="s">
        <v>5335</v>
      </c>
      <c r="D661" s="5">
        <v>67.489999999999995</v>
      </c>
      <c r="E661" s="5">
        <v>217.68285341000001</v>
      </c>
      <c r="F661" s="3" t="s">
        <v>4480</v>
      </c>
      <c r="G661" s="3" t="s">
        <v>4481</v>
      </c>
      <c r="H661" s="3" t="s">
        <v>4481</v>
      </c>
      <c r="I661" s="3" t="s">
        <v>4482</v>
      </c>
      <c r="J661" s="3" t="s">
        <v>4484</v>
      </c>
      <c r="K661" s="6">
        <v>127594</v>
      </c>
      <c r="L661" s="6">
        <v>124809</v>
      </c>
      <c r="M661" s="6" t="s">
        <v>4474</v>
      </c>
      <c r="N661" s="6" t="s">
        <v>4474</v>
      </c>
      <c r="O661" s="6">
        <v>63038</v>
      </c>
      <c r="P661" s="6">
        <v>59250</v>
      </c>
      <c r="Q661" s="6">
        <v>18977</v>
      </c>
      <c r="R661" s="6">
        <v>19334</v>
      </c>
      <c r="S661" s="6">
        <v>19968</v>
      </c>
      <c r="T661" s="6">
        <v>42208</v>
      </c>
      <c r="U661" s="6">
        <v>68235</v>
      </c>
      <c r="V661" s="6">
        <v>68311</v>
      </c>
      <c r="W661" s="6">
        <v>2550904</v>
      </c>
      <c r="X661" s="6">
        <v>2492100</v>
      </c>
      <c r="Y661" s="6" t="s">
        <v>4474</v>
      </c>
      <c r="Z661" s="6" t="s">
        <v>4474</v>
      </c>
      <c r="AA661" s="6" t="s">
        <v>4474</v>
      </c>
      <c r="AB661" s="6" t="s">
        <v>4474</v>
      </c>
      <c r="AC661" s="6">
        <v>3234363</v>
      </c>
      <c r="AD661" s="6">
        <v>3293909</v>
      </c>
      <c r="AF661">
        <f t="shared" si="200"/>
        <v>7.4393234712086384E-3</v>
      </c>
      <c r="AG661">
        <f t="shared" si="201"/>
        <v>7.7581156454395893E-3</v>
      </c>
      <c r="AH661">
        <f t="shared" si="202"/>
        <v>2.6749340625911441E-2</v>
      </c>
      <c r="AI661">
        <f t="shared" si="203"/>
        <v>2.7411018819469522E-2</v>
      </c>
      <c r="AJ661" t="e">
        <f t="shared" si="204"/>
        <v>#VALUE!</v>
      </c>
      <c r="AK661" t="e">
        <f t="shared" si="205"/>
        <v>#VALUE!</v>
      </c>
      <c r="AL661">
        <f t="shared" si="206"/>
        <v>0.49405144442528648</v>
      </c>
      <c r="AM661">
        <f t="shared" si="207"/>
        <v>0.47472538038122253</v>
      </c>
      <c r="AN661">
        <f t="shared" si="208"/>
        <v>5.0019130472961741E-2</v>
      </c>
      <c r="AO661">
        <f t="shared" si="209"/>
        <v>5.0081858673407968E-2</v>
      </c>
      <c r="AP661">
        <f t="shared" si="210"/>
        <v>1</v>
      </c>
      <c r="AQ661">
        <f t="shared" si="211"/>
        <v>1</v>
      </c>
      <c r="AR661">
        <f t="shared" si="212"/>
        <v>0</v>
      </c>
      <c r="AS661">
        <f t="shared" si="213"/>
        <v>1</v>
      </c>
      <c r="AT661">
        <f t="shared" si="214"/>
        <v>1</v>
      </c>
      <c r="AU661">
        <f t="shared" si="215"/>
        <v>0</v>
      </c>
      <c r="AV661">
        <f t="shared" si="216"/>
        <v>1</v>
      </c>
      <c r="AW661">
        <f t="shared" si="217"/>
        <v>0</v>
      </c>
      <c r="AX661">
        <f t="shared" si="218"/>
        <v>1</v>
      </c>
      <c r="AY661">
        <f t="shared" si="219"/>
        <v>6</v>
      </c>
    </row>
    <row r="662" spans="1:51" x14ac:dyDescent="0.3">
      <c r="A662" s="1" t="s">
        <v>656</v>
      </c>
      <c r="B662" s="2">
        <v>4095936</v>
      </c>
      <c r="C662" s="3" t="s">
        <v>5335</v>
      </c>
      <c r="D662" s="5">
        <v>103.57</v>
      </c>
      <c r="E662" s="5">
        <v>12242.51246043</v>
      </c>
      <c r="F662" s="3" t="s">
        <v>4485</v>
      </c>
      <c r="G662" s="3" t="s">
        <v>4607</v>
      </c>
      <c r="H662" s="3" t="s">
        <v>4608</v>
      </c>
      <c r="I662" s="3" t="s">
        <v>4608</v>
      </c>
      <c r="J662" s="3" t="s">
        <v>4881</v>
      </c>
      <c r="K662" s="6">
        <v>17762187</v>
      </c>
      <c r="L662" s="6">
        <v>17458576</v>
      </c>
      <c r="M662" s="6">
        <v>673997</v>
      </c>
      <c r="N662" s="6">
        <v>607636</v>
      </c>
      <c r="O662" s="6">
        <v>625081</v>
      </c>
      <c r="P662" s="6">
        <v>553916</v>
      </c>
      <c r="Q662" s="6">
        <v>347357</v>
      </c>
      <c r="R662" s="6">
        <v>332077</v>
      </c>
      <c r="S662" s="6">
        <v>288485</v>
      </c>
      <c r="T662" s="6">
        <v>385669</v>
      </c>
      <c r="U662" s="6">
        <v>1411356</v>
      </c>
      <c r="V662" s="6">
        <v>1421066</v>
      </c>
      <c r="W662" s="6">
        <v>5613355</v>
      </c>
      <c r="X662" s="6">
        <v>5512346</v>
      </c>
      <c r="Y662" s="6">
        <v>3338986</v>
      </c>
      <c r="Z662" s="6">
        <v>3179174</v>
      </c>
      <c r="AA662" s="6">
        <v>2240837</v>
      </c>
      <c r="AB662" s="6">
        <v>2244213</v>
      </c>
      <c r="AC662" s="6">
        <v>118083000</v>
      </c>
      <c r="AD662" s="6">
        <v>117262000</v>
      </c>
      <c r="AF662">
        <f t="shared" si="200"/>
        <v>6.1880461862825351E-2</v>
      </c>
      <c r="AG662">
        <f t="shared" si="201"/>
        <v>6.0242408586108347E-2</v>
      </c>
      <c r="AH662">
        <f t="shared" si="202"/>
        <v>0.25142824567482369</v>
      </c>
      <c r="AI662">
        <f t="shared" si="203"/>
        <v>0.25779695251350332</v>
      </c>
      <c r="AJ662">
        <f t="shared" si="204"/>
        <v>1.4900619723790709</v>
      </c>
      <c r="AK662">
        <f t="shared" si="205"/>
        <v>1.4166097424798805</v>
      </c>
      <c r="AL662">
        <f t="shared" si="206"/>
        <v>3.519166868359172E-2</v>
      </c>
      <c r="AM662">
        <f t="shared" si="207"/>
        <v>3.1727444437621946E-2</v>
      </c>
      <c r="AN662">
        <f t="shared" si="208"/>
        <v>3.1642728813695196</v>
      </c>
      <c r="AO662">
        <f t="shared" si="209"/>
        <v>3.1671770966481421</v>
      </c>
      <c r="AP662">
        <f t="shared" si="210"/>
        <v>1</v>
      </c>
      <c r="AQ662">
        <f t="shared" si="211"/>
        <v>1</v>
      </c>
      <c r="AR662">
        <f t="shared" si="212"/>
        <v>1</v>
      </c>
      <c r="AS662">
        <f t="shared" si="213"/>
        <v>0</v>
      </c>
      <c r="AT662">
        <f t="shared" si="214"/>
        <v>1</v>
      </c>
      <c r="AU662">
        <f t="shared" si="215"/>
        <v>1</v>
      </c>
      <c r="AV662">
        <f t="shared" si="216"/>
        <v>1</v>
      </c>
      <c r="AW662">
        <f t="shared" si="217"/>
        <v>0</v>
      </c>
      <c r="AX662">
        <f t="shared" si="218"/>
        <v>0</v>
      </c>
      <c r="AY662">
        <f t="shared" si="219"/>
        <v>6</v>
      </c>
    </row>
    <row r="663" spans="1:51" x14ac:dyDescent="0.3">
      <c r="A663" s="1" t="s">
        <v>657</v>
      </c>
      <c r="B663" s="2">
        <v>4395931</v>
      </c>
      <c r="C663" s="3" t="s">
        <v>5337</v>
      </c>
      <c r="D663" s="5">
        <v>30.96</v>
      </c>
      <c r="E663" s="5">
        <v>3995.86227624</v>
      </c>
      <c r="F663" s="3" t="s">
        <v>4500</v>
      </c>
      <c r="G663" s="3" t="s">
        <v>4501</v>
      </c>
      <c r="H663" s="3" t="s">
        <v>4502</v>
      </c>
      <c r="I663" s="3" t="s">
        <v>4538</v>
      </c>
      <c r="J663" s="3" t="s">
        <v>4504</v>
      </c>
      <c r="K663" s="6">
        <v>346542</v>
      </c>
      <c r="L663" s="6">
        <v>325433</v>
      </c>
      <c r="M663" s="6">
        <v>-301436</v>
      </c>
      <c r="N663" s="6">
        <v>-305353</v>
      </c>
      <c r="O663" s="6">
        <v>-312727</v>
      </c>
      <c r="P663" s="6">
        <v>-316835</v>
      </c>
      <c r="Q663" s="6">
        <v>-274357</v>
      </c>
      <c r="R663" s="6">
        <v>-278165</v>
      </c>
      <c r="S663" s="6">
        <v>-48359</v>
      </c>
      <c r="T663" s="6">
        <v>-58256</v>
      </c>
      <c r="U663" s="6" t="s">
        <v>4474</v>
      </c>
      <c r="V663" s="6" t="s">
        <v>4474</v>
      </c>
      <c r="W663" s="6">
        <v>1046289</v>
      </c>
      <c r="X663" s="6">
        <v>1057620</v>
      </c>
      <c r="Y663" s="6">
        <v>917819</v>
      </c>
      <c r="Z663" s="6">
        <v>926411</v>
      </c>
      <c r="AA663" s="6">
        <v>122008</v>
      </c>
      <c r="AB663" s="6">
        <v>117927</v>
      </c>
      <c r="AC663" s="6">
        <v>128781000</v>
      </c>
      <c r="AD663" s="6">
        <v>126204874</v>
      </c>
      <c r="AF663">
        <f t="shared" si="200"/>
        <v>-0.2622191383069114</v>
      </c>
      <c r="AG663">
        <f t="shared" si="201"/>
        <v>-0.26301034397987932</v>
      </c>
      <c r="AH663" t="e">
        <f t="shared" si="202"/>
        <v>#VALUE!</v>
      </c>
      <c r="AI663" t="e">
        <f t="shared" si="203"/>
        <v>#VALUE!</v>
      </c>
      <c r="AJ663">
        <f t="shared" si="204"/>
        <v>7.5226132712609006</v>
      </c>
      <c r="AK663">
        <f t="shared" si="205"/>
        <v>7.855800622418954</v>
      </c>
      <c r="AL663">
        <f t="shared" si="206"/>
        <v>-0.90242164008980152</v>
      </c>
      <c r="AM663">
        <f t="shared" si="207"/>
        <v>-0.97357981520005654</v>
      </c>
      <c r="AN663">
        <f t="shared" si="208"/>
        <v>0.33121059286678922</v>
      </c>
      <c r="AO663">
        <f t="shared" si="209"/>
        <v>0.30770314479680794</v>
      </c>
      <c r="AP663">
        <f t="shared" si="210"/>
        <v>0</v>
      </c>
      <c r="AQ663">
        <f t="shared" si="211"/>
        <v>0</v>
      </c>
      <c r="AR663">
        <f t="shared" si="212"/>
        <v>1</v>
      </c>
      <c r="AS663">
        <f t="shared" si="213"/>
        <v>1</v>
      </c>
      <c r="AT663">
        <f t="shared" si="214"/>
        <v>0</v>
      </c>
      <c r="AU663">
        <f t="shared" si="215"/>
        <v>0</v>
      </c>
      <c r="AV663">
        <f t="shared" si="216"/>
        <v>1</v>
      </c>
      <c r="AW663">
        <f t="shared" si="217"/>
        <v>1</v>
      </c>
      <c r="AX663">
        <f t="shared" si="218"/>
        <v>0</v>
      </c>
      <c r="AY663">
        <f t="shared" si="219"/>
        <v>4</v>
      </c>
    </row>
    <row r="664" spans="1:51" x14ac:dyDescent="0.3">
      <c r="A664" s="1" t="s">
        <v>658</v>
      </c>
      <c r="B664" s="2">
        <v>4137149</v>
      </c>
      <c r="C664" s="3" t="s">
        <v>5337</v>
      </c>
      <c r="D664" s="5">
        <v>324.32</v>
      </c>
      <c r="E664" s="5">
        <v>1822.5366721600001</v>
      </c>
      <c r="F664" s="3" t="s">
        <v>4665</v>
      </c>
      <c r="G664" s="3" t="s">
        <v>4666</v>
      </c>
      <c r="H664" s="3" t="s">
        <v>4679</v>
      </c>
      <c r="I664" s="3" t="s">
        <v>4882</v>
      </c>
      <c r="J664" s="3" t="s">
        <v>4668</v>
      </c>
      <c r="K664" s="6">
        <v>1604144</v>
      </c>
      <c r="L664" s="6">
        <v>1630937</v>
      </c>
      <c r="M664" s="6">
        <v>830224</v>
      </c>
      <c r="N664" s="6">
        <v>847702</v>
      </c>
      <c r="O664" s="6">
        <v>486800</v>
      </c>
      <c r="P664" s="6">
        <v>506524</v>
      </c>
      <c r="Q664" s="6">
        <v>223214</v>
      </c>
      <c r="R664" s="6">
        <v>209293</v>
      </c>
      <c r="S664" s="6">
        <v>648176</v>
      </c>
      <c r="T664" s="6">
        <v>652117</v>
      </c>
      <c r="U664" s="6">
        <v>3464226</v>
      </c>
      <c r="V664" s="6">
        <v>3516806</v>
      </c>
      <c r="W664" s="6">
        <v>6660680</v>
      </c>
      <c r="X664" s="6">
        <v>6713493</v>
      </c>
      <c r="Y664" s="6">
        <v>335070</v>
      </c>
      <c r="Z664" s="6">
        <v>338746</v>
      </c>
      <c r="AA664" s="6">
        <v>359786</v>
      </c>
      <c r="AB664" s="6">
        <v>187465</v>
      </c>
      <c r="AC664" s="6">
        <v>5619077</v>
      </c>
      <c r="AD664" s="6">
        <v>5619200</v>
      </c>
      <c r="AF664">
        <f t="shared" si="200"/>
        <v>3.3512193950167253E-2</v>
      </c>
      <c r="AG664">
        <f t="shared" si="201"/>
        <v>3.1174978509696815E-2</v>
      </c>
      <c r="AH664">
        <f t="shared" si="202"/>
        <v>0.520100950653687</v>
      </c>
      <c r="AI664">
        <f t="shared" si="203"/>
        <v>0.52384146375068841</v>
      </c>
      <c r="AJ664">
        <f t="shared" si="204"/>
        <v>0.93130360825601888</v>
      </c>
      <c r="AK664">
        <f t="shared" si="205"/>
        <v>1.8069826367588617</v>
      </c>
      <c r="AL664">
        <f t="shared" si="206"/>
        <v>0.30346402816704737</v>
      </c>
      <c r="AM664">
        <f t="shared" si="207"/>
        <v>0.31057238875566623</v>
      </c>
      <c r="AN664">
        <f t="shared" si="208"/>
        <v>0.24083787240942367</v>
      </c>
      <c r="AO664">
        <f t="shared" si="209"/>
        <v>0.24293419237943645</v>
      </c>
      <c r="AP664">
        <f t="shared" si="210"/>
        <v>1</v>
      </c>
      <c r="AQ664">
        <f t="shared" si="211"/>
        <v>1</v>
      </c>
      <c r="AR664">
        <f t="shared" si="212"/>
        <v>1</v>
      </c>
      <c r="AS664">
        <f t="shared" si="213"/>
        <v>1</v>
      </c>
      <c r="AT664">
        <f t="shared" si="214"/>
        <v>1</v>
      </c>
      <c r="AU664">
        <f t="shared" si="215"/>
        <v>0</v>
      </c>
      <c r="AV664">
        <f t="shared" si="216"/>
        <v>0</v>
      </c>
      <c r="AW664">
        <f t="shared" si="217"/>
        <v>0</v>
      </c>
      <c r="AX664">
        <f t="shared" si="218"/>
        <v>1</v>
      </c>
      <c r="AY664">
        <f t="shared" si="219"/>
        <v>6</v>
      </c>
    </row>
    <row r="665" spans="1:51" x14ac:dyDescent="0.3">
      <c r="A665" s="1" t="s">
        <v>659</v>
      </c>
      <c r="B665" s="2">
        <v>4001703</v>
      </c>
      <c r="C665" s="3" t="s">
        <v>5337</v>
      </c>
      <c r="D665" s="5">
        <v>89.33</v>
      </c>
      <c r="E665" s="5">
        <v>4859.0363872400003</v>
      </c>
      <c r="F665" s="3" t="s">
        <v>4583</v>
      </c>
      <c r="G665" s="3" t="s">
        <v>4583</v>
      </c>
      <c r="H665" s="3" t="s">
        <v>4584</v>
      </c>
      <c r="I665" s="3" t="s">
        <v>4585</v>
      </c>
      <c r="J665" s="3" t="s">
        <v>4488</v>
      </c>
      <c r="K665" s="6">
        <v>3994000</v>
      </c>
      <c r="L665" s="6">
        <v>3958000</v>
      </c>
      <c r="M665" s="6">
        <v>779000</v>
      </c>
      <c r="N665" s="6">
        <v>769000</v>
      </c>
      <c r="O665" s="6">
        <v>628000</v>
      </c>
      <c r="P665" s="6">
        <v>618000</v>
      </c>
      <c r="Q665" s="6">
        <v>424000</v>
      </c>
      <c r="R665" s="6">
        <v>524000</v>
      </c>
      <c r="S665" s="6">
        <v>692000</v>
      </c>
      <c r="T665" s="6">
        <v>626000</v>
      </c>
      <c r="U665" s="6">
        <v>1064000</v>
      </c>
      <c r="V665" s="6">
        <v>1083000</v>
      </c>
      <c r="W665" s="6">
        <v>3736000</v>
      </c>
      <c r="X665" s="6">
        <v>3580000</v>
      </c>
      <c r="Y665" s="6">
        <v>1605000</v>
      </c>
      <c r="Z665" s="6">
        <v>1591000</v>
      </c>
      <c r="AA665" s="6">
        <v>772000</v>
      </c>
      <c r="AB665" s="6">
        <v>717000</v>
      </c>
      <c r="AC665" s="6">
        <v>54297251</v>
      </c>
      <c r="AD665" s="6">
        <v>54816803</v>
      </c>
      <c r="AF665">
        <f t="shared" si="200"/>
        <v>0.11349036402569593</v>
      </c>
      <c r="AG665">
        <f t="shared" si="201"/>
        <v>0.14636871508379889</v>
      </c>
      <c r="AH665">
        <f t="shared" si="202"/>
        <v>0.28479657387580298</v>
      </c>
      <c r="AI665">
        <f t="shared" si="203"/>
        <v>0.30251396648044693</v>
      </c>
      <c r="AJ665">
        <f t="shared" si="204"/>
        <v>2.0790155440414506</v>
      </c>
      <c r="AK665">
        <f t="shared" si="205"/>
        <v>2.2189679218967924</v>
      </c>
      <c r="AL665">
        <f t="shared" si="206"/>
        <v>0.15723585378067101</v>
      </c>
      <c r="AM665">
        <f t="shared" si="207"/>
        <v>0.15613946437594745</v>
      </c>
      <c r="AN665">
        <f t="shared" si="208"/>
        <v>1.0690578158458244</v>
      </c>
      <c r="AO665">
        <f t="shared" si="209"/>
        <v>1.1055865921787709</v>
      </c>
      <c r="AP665">
        <f t="shared" si="210"/>
        <v>1</v>
      </c>
      <c r="AQ665">
        <f t="shared" si="211"/>
        <v>1</v>
      </c>
      <c r="AR665">
        <f t="shared" si="212"/>
        <v>0</v>
      </c>
      <c r="AS665">
        <f t="shared" si="213"/>
        <v>1</v>
      </c>
      <c r="AT665">
        <f t="shared" si="214"/>
        <v>1</v>
      </c>
      <c r="AU665">
        <f t="shared" si="215"/>
        <v>0</v>
      </c>
      <c r="AV665">
        <f t="shared" si="216"/>
        <v>1</v>
      </c>
      <c r="AW665">
        <f t="shared" si="217"/>
        <v>0</v>
      </c>
      <c r="AX665">
        <f t="shared" si="218"/>
        <v>1</v>
      </c>
      <c r="AY665">
        <f t="shared" si="219"/>
        <v>6</v>
      </c>
    </row>
    <row r="666" spans="1:51" x14ac:dyDescent="0.3">
      <c r="A666" s="1" t="s">
        <v>660</v>
      </c>
      <c r="B666" s="2">
        <v>4200091</v>
      </c>
      <c r="C666" s="3" t="s">
        <v>5337</v>
      </c>
      <c r="D666" s="5">
        <v>446.06</v>
      </c>
      <c r="E666" s="5">
        <v>9995.3811732400009</v>
      </c>
      <c r="F666" s="3" t="s">
        <v>4485</v>
      </c>
      <c r="G666" s="3" t="s">
        <v>4517</v>
      </c>
      <c r="H666" s="3" t="s">
        <v>4640</v>
      </c>
      <c r="I666" s="3" t="s">
        <v>4685</v>
      </c>
      <c r="J666" s="3" t="s">
        <v>4850</v>
      </c>
      <c r="K666" s="6">
        <v>7866574</v>
      </c>
      <c r="L666" s="6">
        <v>7659832</v>
      </c>
      <c r="M666" s="6">
        <v>833776</v>
      </c>
      <c r="N666" s="6">
        <v>791853</v>
      </c>
      <c r="O666" s="6">
        <v>692200</v>
      </c>
      <c r="P666" s="6">
        <v>649708</v>
      </c>
      <c r="Q666" s="6">
        <v>454054</v>
      </c>
      <c r="R666" s="6">
        <v>419924</v>
      </c>
      <c r="S666" s="6">
        <v>461904</v>
      </c>
      <c r="T666" s="6">
        <v>497331</v>
      </c>
      <c r="U666" s="6">
        <v>1765448</v>
      </c>
      <c r="V666" s="6">
        <v>1481387</v>
      </c>
      <c r="W666" s="6">
        <v>7183063</v>
      </c>
      <c r="X666" s="6">
        <v>6796101</v>
      </c>
      <c r="Y666" s="6">
        <v>1747098</v>
      </c>
      <c r="Z666" s="6">
        <v>1374529</v>
      </c>
      <c r="AA666" s="6">
        <v>1001098</v>
      </c>
      <c r="AB666" s="6">
        <v>1078260</v>
      </c>
      <c r="AC666" s="6">
        <v>22305000</v>
      </c>
      <c r="AD666" s="6">
        <v>22301000</v>
      </c>
      <c r="AF666">
        <f t="shared" si="200"/>
        <v>6.3211752423722303E-2</v>
      </c>
      <c r="AG666">
        <f t="shared" si="201"/>
        <v>6.1788958109951574E-2</v>
      </c>
      <c r="AH666">
        <f t="shared" si="202"/>
        <v>0.24577927271416108</v>
      </c>
      <c r="AI666">
        <f t="shared" si="203"/>
        <v>0.21797601301098968</v>
      </c>
      <c r="AJ666">
        <f t="shared" si="204"/>
        <v>1.7451817903941473</v>
      </c>
      <c r="AK666">
        <f t="shared" si="205"/>
        <v>1.2747658264240536</v>
      </c>
      <c r="AL666">
        <f t="shared" si="206"/>
        <v>8.7992561946280551E-2</v>
      </c>
      <c r="AM666">
        <f t="shared" si="207"/>
        <v>8.4820137047392163E-2</v>
      </c>
      <c r="AN666">
        <f t="shared" si="208"/>
        <v>1.0951559244294531</v>
      </c>
      <c r="AO666">
        <f t="shared" si="209"/>
        <v>1.12709213709449</v>
      </c>
      <c r="AP666">
        <f t="shared" si="210"/>
        <v>1</v>
      </c>
      <c r="AQ666">
        <f t="shared" si="211"/>
        <v>1</v>
      </c>
      <c r="AR666">
        <f t="shared" si="212"/>
        <v>1</v>
      </c>
      <c r="AS666">
        <f t="shared" si="213"/>
        <v>1</v>
      </c>
      <c r="AT666">
        <f t="shared" si="214"/>
        <v>0</v>
      </c>
      <c r="AU666">
        <f t="shared" si="215"/>
        <v>1</v>
      </c>
      <c r="AV666">
        <f t="shared" si="216"/>
        <v>1</v>
      </c>
      <c r="AW666">
        <f t="shared" si="217"/>
        <v>0</v>
      </c>
      <c r="AX666">
        <f t="shared" si="218"/>
        <v>0</v>
      </c>
      <c r="AY666">
        <f t="shared" si="219"/>
        <v>6</v>
      </c>
    </row>
    <row r="667" spans="1:51" x14ac:dyDescent="0.3">
      <c r="A667" s="1" t="s">
        <v>661</v>
      </c>
      <c r="B667" s="2">
        <v>9796552</v>
      </c>
      <c r="C667" s="3" t="s">
        <v>5337</v>
      </c>
      <c r="D667" s="5">
        <v>61.28</v>
      </c>
      <c r="E667" s="5">
        <v>4084.6894848000002</v>
      </c>
      <c r="F667" s="3" t="s">
        <v>4654</v>
      </c>
      <c r="G667" s="3" t="s">
        <v>4654</v>
      </c>
      <c r="H667" s="3" t="s">
        <v>4747</v>
      </c>
      <c r="I667" s="3" t="s">
        <v>4748</v>
      </c>
      <c r="J667" s="3" t="s">
        <v>4749</v>
      </c>
      <c r="K667" s="6">
        <v>1132559</v>
      </c>
      <c r="L667" s="6">
        <v>1127248</v>
      </c>
      <c r="M667" s="6">
        <v>388018</v>
      </c>
      <c r="N667" s="6">
        <v>393679</v>
      </c>
      <c r="O667" s="6">
        <v>328029</v>
      </c>
      <c r="P667" s="6">
        <v>333611</v>
      </c>
      <c r="Q667" s="6">
        <v>237385</v>
      </c>
      <c r="R667" s="6">
        <v>242967</v>
      </c>
      <c r="S667" s="6">
        <v>341196</v>
      </c>
      <c r="T667" s="6">
        <v>335980</v>
      </c>
      <c r="U667" s="6" t="s">
        <v>4474</v>
      </c>
      <c r="V667" s="6" t="s">
        <v>4474</v>
      </c>
      <c r="W667" s="6">
        <v>1681723</v>
      </c>
      <c r="X667" s="6">
        <v>1626393</v>
      </c>
      <c r="Y667" s="6">
        <v>730201</v>
      </c>
      <c r="Z667" s="6">
        <v>669021</v>
      </c>
      <c r="AA667" s="6">
        <v>191301</v>
      </c>
      <c r="AB667" s="6">
        <v>178623</v>
      </c>
      <c r="AC667" s="6">
        <v>66655755</v>
      </c>
      <c r="AD667" s="6">
        <v>66480000</v>
      </c>
      <c r="AF667">
        <f t="shared" si="200"/>
        <v>0.14115582649461297</v>
      </c>
      <c r="AG667">
        <f t="shared" si="201"/>
        <v>0.14939009206261955</v>
      </c>
      <c r="AH667" t="e">
        <f t="shared" si="202"/>
        <v>#VALUE!</v>
      </c>
      <c r="AI667" t="e">
        <f t="shared" si="203"/>
        <v>#VALUE!</v>
      </c>
      <c r="AJ667">
        <f t="shared" si="204"/>
        <v>3.8170265706922599</v>
      </c>
      <c r="AK667">
        <f t="shared" si="205"/>
        <v>3.7454359181068506</v>
      </c>
      <c r="AL667">
        <f t="shared" si="206"/>
        <v>0.28963524196090445</v>
      </c>
      <c r="AM667">
        <f t="shared" si="207"/>
        <v>0.29595173377996681</v>
      </c>
      <c r="AN667">
        <f t="shared" si="208"/>
        <v>0.67345157317822257</v>
      </c>
      <c r="AO667">
        <f t="shared" si="209"/>
        <v>0.69309693290613028</v>
      </c>
      <c r="AP667">
        <f t="shared" si="210"/>
        <v>1</v>
      </c>
      <c r="AQ667">
        <f t="shared" si="211"/>
        <v>1</v>
      </c>
      <c r="AR667">
        <f t="shared" si="212"/>
        <v>0</v>
      </c>
      <c r="AS667">
        <f t="shared" si="213"/>
        <v>1</v>
      </c>
      <c r="AT667">
        <f t="shared" si="214"/>
        <v>0</v>
      </c>
      <c r="AU667">
        <f t="shared" si="215"/>
        <v>1</v>
      </c>
      <c r="AV667">
        <f t="shared" si="216"/>
        <v>0</v>
      </c>
      <c r="AW667">
        <f t="shared" si="217"/>
        <v>0</v>
      </c>
      <c r="AX667">
        <f t="shared" si="218"/>
        <v>0</v>
      </c>
      <c r="AY667">
        <f t="shared" si="219"/>
        <v>4</v>
      </c>
    </row>
    <row r="668" spans="1:51" x14ac:dyDescent="0.3">
      <c r="A668" s="1" t="s">
        <v>662</v>
      </c>
      <c r="B668" s="2">
        <v>1011415</v>
      </c>
      <c r="C668" s="3" t="s">
        <v>5337</v>
      </c>
      <c r="D668" s="5">
        <v>33.81</v>
      </c>
      <c r="E668" s="5">
        <v>6186.14757285</v>
      </c>
      <c r="F668" s="3" t="s">
        <v>4480</v>
      </c>
      <c r="G668" s="3" t="s">
        <v>4481</v>
      </c>
      <c r="H668" s="3" t="s">
        <v>4481</v>
      </c>
      <c r="I668" s="3" t="s">
        <v>4482</v>
      </c>
      <c r="J668" s="3" t="s">
        <v>4484</v>
      </c>
      <c r="K668" s="6">
        <v>1350194</v>
      </c>
      <c r="L668" s="6">
        <v>1312437</v>
      </c>
      <c r="M668" s="6" t="s">
        <v>4474</v>
      </c>
      <c r="N668" s="6" t="s">
        <v>4474</v>
      </c>
      <c r="O668" s="6">
        <v>1298399</v>
      </c>
      <c r="P668" s="6">
        <v>1214229</v>
      </c>
      <c r="Q668" s="6">
        <v>649953</v>
      </c>
      <c r="R668" s="6">
        <v>606097</v>
      </c>
      <c r="S668" s="6">
        <v>742798</v>
      </c>
      <c r="T668" s="6">
        <v>694726</v>
      </c>
      <c r="U668" s="6" t="s">
        <v>4474</v>
      </c>
      <c r="V668" s="6" t="s">
        <v>4474</v>
      </c>
      <c r="W668" s="6">
        <v>49204933</v>
      </c>
      <c r="X668" s="6">
        <v>47984078</v>
      </c>
      <c r="Y668" s="6" t="s">
        <v>4474</v>
      </c>
      <c r="Z668" s="6" t="s">
        <v>4474</v>
      </c>
      <c r="AA668" s="6" t="s">
        <v>4474</v>
      </c>
      <c r="AB668" s="6" t="s">
        <v>4474</v>
      </c>
      <c r="AC668" s="6">
        <v>182315142</v>
      </c>
      <c r="AD668" s="6">
        <v>182430427</v>
      </c>
      <c r="AF668">
        <f t="shared" si="200"/>
        <v>1.3209102428815419E-2</v>
      </c>
      <c r="AG668">
        <f t="shared" si="201"/>
        <v>1.2631210711186324E-2</v>
      </c>
      <c r="AH668" t="e">
        <f t="shared" si="202"/>
        <v>#VALUE!</v>
      </c>
      <c r="AI668" t="e">
        <f t="shared" si="203"/>
        <v>#VALUE!</v>
      </c>
      <c r="AJ668" t="e">
        <f t="shared" si="204"/>
        <v>#VALUE!</v>
      </c>
      <c r="AK668" t="e">
        <f t="shared" si="205"/>
        <v>#VALUE!</v>
      </c>
      <c r="AL668">
        <f t="shared" si="206"/>
        <v>0.96163884597324534</v>
      </c>
      <c r="AM668">
        <f t="shared" si="207"/>
        <v>0.92517126536359462</v>
      </c>
      <c r="AN668">
        <f t="shared" si="208"/>
        <v>2.7440216207590407E-2</v>
      </c>
      <c r="AO668">
        <f t="shared" si="209"/>
        <v>2.7351510223870511E-2</v>
      </c>
      <c r="AP668">
        <f t="shared" si="210"/>
        <v>1</v>
      </c>
      <c r="AQ668">
        <f t="shared" si="211"/>
        <v>1</v>
      </c>
      <c r="AR668">
        <f t="shared" si="212"/>
        <v>1</v>
      </c>
      <c r="AS668">
        <f t="shared" si="213"/>
        <v>1</v>
      </c>
      <c r="AT668">
        <f t="shared" si="214"/>
        <v>0</v>
      </c>
      <c r="AU668">
        <f t="shared" si="215"/>
        <v>0</v>
      </c>
      <c r="AV668">
        <f t="shared" si="216"/>
        <v>1</v>
      </c>
      <c r="AW668">
        <f t="shared" si="217"/>
        <v>1</v>
      </c>
      <c r="AX668">
        <f t="shared" si="218"/>
        <v>1</v>
      </c>
      <c r="AY668">
        <f t="shared" si="219"/>
        <v>7</v>
      </c>
    </row>
    <row r="669" spans="1:51" x14ac:dyDescent="0.3">
      <c r="A669" s="1" t="s">
        <v>663</v>
      </c>
      <c r="B669" s="2">
        <v>4963284</v>
      </c>
      <c r="C669" s="3" t="s">
        <v>5335</v>
      </c>
      <c r="D669" s="5">
        <v>292.5</v>
      </c>
      <c r="E669" s="5">
        <v>80221.927500000005</v>
      </c>
      <c r="F669" s="3" t="s">
        <v>4500</v>
      </c>
      <c r="G669" s="3" t="s">
        <v>4501</v>
      </c>
      <c r="H669" s="3" t="s">
        <v>4502</v>
      </c>
      <c r="I669" s="3" t="s">
        <v>4538</v>
      </c>
      <c r="J669" s="3" t="s">
        <v>4504</v>
      </c>
      <c r="K669" s="6">
        <v>4353906</v>
      </c>
      <c r="L669" s="6">
        <v>4161501</v>
      </c>
      <c r="M669" s="6">
        <v>1450493</v>
      </c>
      <c r="N669" s="6">
        <v>1364988</v>
      </c>
      <c r="O669" s="6">
        <v>1269732</v>
      </c>
      <c r="P669" s="6">
        <v>1202926</v>
      </c>
      <c r="Q669" s="6">
        <v>1039173</v>
      </c>
      <c r="R669" s="6">
        <v>1055383</v>
      </c>
      <c r="S669" s="6">
        <v>1091283</v>
      </c>
      <c r="T669" s="6">
        <v>1077202</v>
      </c>
      <c r="U669" s="6">
        <v>2475232</v>
      </c>
      <c r="V669" s="6">
        <v>998935</v>
      </c>
      <c r="W669" s="6">
        <v>9167031</v>
      </c>
      <c r="X669" s="6">
        <v>7225741</v>
      </c>
      <c r="Y669" s="6">
        <v>4099923</v>
      </c>
      <c r="Z669" s="6">
        <v>2196388</v>
      </c>
      <c r="AA669" s="6">
        <v>1674994</v>
      </c>
      <c r="AB669" s="6">
        <v>1533722</v>
      </c>
      <c r="AC669" s="6">
        <v>274263000</v>
      </c>
      <c r="AD669" s="6">
        <v>273820000</v>
      </c>
      <c r="AF669">
        <f t="shared" si="200"/>
        <v>0.11335982173508521</v>
      </c>
      <c r="AG669">
        <f t="shared" si="201"/>
        <v>0.14605879175575212</v>
      </c>
      <c r="AH669">
        <f t="shared" si="202"/>
        <v>0.27001457723880284</v>
      </c>
      <c r="AI669">
        <f t="shared" si="203"/>
        <v>0.13824672099373614</v>
      </c>
      <c r="AJ669">
        <f t="shared" si="204"/>
        <v>2.447723991847135</v>
      </c>
      <c r="AK669">
        <f t="shared" si="205"/>
        <v>1.4320639594398463</v>
      </c>
      <c r="AL669">
        <f t="shared" si="206"/>
        <v>0.29163054967194973</v>
      </c>
      <c r="AM669">
        <f t="shared" si="207"/>
        <v>0.28906060577661763</v>
      </c>
      <c r="AN669">
        <f t="shared" si="208"/>
        <v>0.47495268642595406</v>
      </c>
      <c r="AO669">
        <f t="shared" si="209"/>
        <v>0.57592723016227676</v>
      </c>
      <c r="AP669">
        <f t="shared" si="210"/>
        <v>1</v>
      </c>
      <c r="AQ669">
        <f t="shared" si="211"/>
        <v>1</v>
      </c>
      <c r="AR669">
        <f t="shared" si="212"/>
        <v>0</v>
      </c>
      <c r="AS669">
        <f t="shared" si="213"/>
        <v>1</v>
      </c>
      <c r="AT669">
        <f t="shared" si="214"/>
        <v>0</v>
      </c>
      <c r="AU669">
        <f t="shared" si="215"/>
        <v>1</v>
      </c>
      <c r="AV669">
        <f t="shared" si="216"/>
        <v>1</v>
      </c>
      <c r="AW669">
        <f t="shared" si="217"/>
        <v>0</v>
      </c>
      <c r="AX669">
        <f t="shared" si="218"/>
        <v>0</v>
      </c>
      <c r="AY669">
        <f t="shared" si="219"/>
        <v>5</v>
      </c>
    </row>
    <row r="670" spans="1:51" x14ac:dyDescent="0.3">
      <c r="A670" s="1" t="s">
        <v>664</v>
      </c>
      <c r="B670" s="2">
        <v>29388582</v>
      </c>
      <c r="C670" s="3" t="s">
        <v>5337</v>
      </c>
      <c r="D670" s="5">
        <v>31.98</v>
      </c>
      <c r="E670" s="5">
        <v>1298.64345624</v>
      </c>
      <c r="F670" s="3" t="s">
        <v>4485</v>
      </c>
      <c r="G670" s="3" t="s">
        <v>4486</v>
      </c>
      <c r="H670" s="3" t="s">
        <v>4505</v>
      </c>
      <c r="I670" s="3" t="s">
        <v>4505</v>
      </c>
      <c r="J670" s="3" t="s">
        <v>4883</v>
      </c>
      <c r="K670" s="6">
        <v>516160</v>
      </c>
      <c r="L670" s="6">
        <v>531866</v>
      </c>
      <c r="M670" s="6">
        <v>76994</v>
      </c>
      <c r="N670" s="6">
        <v>87087</v>
      </c>
      <c r="O670" s="6">
        <v>61317</v>
      </c>
      <c r="P670" s="6">
        <v>71008</v>
      </c>
      <c r="Q670" s="6">
        <v>32744</v>
      </c>
      <c r="R670" s="6">
        <v>40142</v>
      </c>
      <c r="S670" s="6">
        <v>35015</v>
      </c>
      <c r="T670" s="6">
        <v>58220</v>
      </c>
      <c r="U670" s="6">
        <v>194949</v>
      </c>
      <c r="V670" s="6">
        <v>198233</v>
      </c>
      <c r="W670" s="6">
        <v>616615</v>
      </c>
      <c r="X670" s="6">
        <v>620632</v>
      </c>
      <c r="Y670" s="6">
        <v>285912</v>
      </c>
      <c r="Z670" s="6">
        <v>294990</v>
      </c>
      <c r="AA670" s="6">
        <v>95081</v>
      </c>
      <c r="AB670" s="6">
        <v>93050</v>
      </c>
      <c r="AC670" s="6">
        <v>40607988</v>
      </c>
      <c r="AD670" s="6">
        <v>40607988</v>
      </c>
      <c r="AF670">
        <f t="shared" si="200"/>
        <v>5.3102827534198808E-2</v>
      </c>
      <c r="AG670">
        <f t="shared" si="201"/>
        <v>6.4679230204050059E-2</v>
      </c>
      <c r="AH670">
        <f t="shared" si="202"/>
        <v>0.31616000259481197</v>
      </c>
      <c r="AI670">
        <f t="shared" si="203"/>
        <v>0.31940505806983849</v>
      </c>
      <c r="AJ670">
        <f t="shared" si="204"/>
        <v>3.0070361060569408</v>
      </c>
      <c r="AK670">
        <f t="shared" si="205"/>
        <v>3.170231058570661</v>
      </c>
      <c r="AL670">
        <f t="shared" si="206"/>
        <v>0.11879455982641042</v>
      </c>
      <c r="AM670">
        <f t="shared" si="207"/>
        <v>0.13350731199211832</v>
      </c>
      <c r="AN670">
        <f t="shared" si="208"/>
        <v>0.83708635047801305</v>
      </c>
      <c r="AO670">
        <f t="shared" si="209"/>
        <v>0.85697482566158367</v>
      </c>
      <c r="AP670">
        <f t="shared" si="210"/>
        <v>1</v>
      </c>
      <c r="AQ670">
        <f t="shared" si="211"/>
        <v>1</v>
      </c>
      <c r="AR670">
        <f t="shared" si="212"/>
        <v>0</v>
      </c>
      <c r="AS670">
        <f t="shared" si="213"/>
        <v>1</v>
      </c>
      <c r="AT670">
        <f t="shared" si="214"/>
        <v>1</v>
      </c>
      <c r="AU670">
        <f t="shared" si="215"/>
        <v>0</v>
      </c>
      <c r="AV670">
        <f t="shared" si="216"/>
        <v>0</v>
      </c>
      <c r="AW670">
        <f t="shared" si="217"/>
        <v>0</v>
      </c>
      <c r="AX670">
        <f t="shared" si="218"/>
        <v>0</v>
      </c>
      <c r="AY670">
        <f t="shared" si="219"/>
        <v>4</v>
      </c>
    </row>
    <row r="671" spans="1:51" x14ac:dyDescent="0.3">
      <c r="A671" s="1" t="s">
        <v>665</v>
      </c>
      <c r="B671" s="2">
        <v>106588748</v>
      </c>
      <c r="C671" s="3" t="s">
        <v>5336</v>
      </c>
      <c r="D671" s="5">
        <v>15.99</v>
      </c>
      <c r="E671" s="5">
        <v>28.501951139999999</v>
      </c>
      <c r="F671" s="3" t="s">
        <v>4470</v>
      </c>
      <c r="G671" s="3" t="s">
        <v>4471</v>
      </c>
      <c r="H671" s="3" t="s">
        <v>4673</v>
      </c>
      <c r="I671" s="3" t="s">
        <v>4673</v>
      </c>
      <c r="J671" s="3" t="s">
        <v>4825</v>
      </c>
      <c r="K671" s="6" t="s">
        <v>4474</v>
      </c>
      <c r="L671" s="6" t="s">
        <v>4474</v>
      </c>
      <c r="M671" s="6">
        <v>-7943.9520000000002</v>
      </c>
      <c r="N671" s="6">
        <v>-6626.3990000000003</v>
      </c>
      <c r="O671" s="6">
        <v>-7946.0219999999999</v>
      </c>
      <c r="P671" s="6">
        <v>-6628.66</v>
      </c>
      <c r="Q671" s="6">
        <v>-7608.1589999999997</v>
      </c>
      <c r="R671" s="6">
        <v>-6236.7809999999999</v>
      </c>
      <c r="S671" s="6">
        <v>-6261.2889999999998</v>
      </c>
      <c r="T671" s="6">
        <v>-4687.8450000000003</v>
      </c>
      <c r="U671" s="6" t="s">
        <v>4474</v>
      </c>
      <c r="V671" s="6" t="s">
        <v>4474</v>
      </c>
      <c r="W671" s="6">
        <v>4679.2929999999997</v>
      </c>
      <c r="X671" s="6">
        <v>5457.1710000000003</v>
      </c>
      <c r="Y671" s="6">
        <v>4672.49</v>
      </c>
      <c r="Z671" s="6">
        <v>5443.5039999999999</v>
      </c>
      <c r="AA671" s="6">
        <v>1267</v>
      </c>
      <c r="AB671" s="6">
        <v>1465</v>
      </c>
      <c r="AC671" s="6">
        <v>1234672</v>
      </c>
      <c r="AD671" s="6">
        <v>1067232</v>
      </c>
      <c r="AF671">
        <f t="shared" si="200"/>
        <v>-1.6259206251884633</v>
      </c>
      <c r="AG671">
        <f t="shared" si="201"/>
        <v>-1.1428597344668143</v>
      </c>
      <c r="AH671" t="e">
        <f t="shared" si="202"/>
        <v>#VALUE!</v>
      </c>
      <c r="AI671" t="e">
        <f t="shared" si="203"/>
        <v>#VALUE!</v>
      </c>
      <c r="AJ671">
        <f t="shared" si="204"/>
        <v>3.6878374112075769</v>
      </c>
      <c r="AK671">
        <f t="shared" si="205"/>
        <v>3.7157023890784981</v>
      </c>
      <c r="AL671" t="e">
        <f t="shared" si="206"/>
        <v>#VALUE!</v>
      </c>
      <c r="AM671" t="e">
        <f t="shared" si="207"/>
        <v>#VALUE!</v>
      </c>
      <c r="AN671" t="e">
        <f t="shared" si="208"/>
        <v>#VALUE!</v>
      </c>
      <c r="AO671" t="e">
        <f t="shared" si="209"/>
        <v>#VALUE!</v>
      </c>
      <c r="AP671">
        <f t="shared" si="210"/>
        <v>0</v>
      </c>
      <c r="AQ671">
        <f t="shared" si="211"/>
        <v>0</v>
      </c>
      <c r="AR671">
        <f t="shared" si="212"/>
        <v>0</v>
      </c>
      <c r="AS671">
        <f t="shared" si="213"/>
        <v>1</v>
      </c>
      <c r="AT671">
        <f t="shared" si="214"/>
        <v>0</v>
      </c>
      <c r="AU671">
        <f t="shared" si="215"/>
        <v>0</v>
      </c>
      <c r="AV671">
        <f t="shared" si="216"/>
        <v>0</v>
      </c>
      <c r="AW671">
        <f t="shared" si="217"/>
        <v>0</v>
      </c>
      <c r="AX671">
        <f t="shared" si="218"/>
        <v>0</v>
      </c>
      <c r="AY671">
        <f t="shared" si="219"/>
        <v>1</v>
      </c>
    </row>
    <row r="672" spans="1:51" x14ac:dyDescent="0.3">
      <c r="A672" s="1" t="s">
        <v>666</v>
      </c>
      <c r="B672" s="2">
        <v>4512023</v>
      </c>
      <c r="C672" s="3" t="s">
        <v>5335</v>
      </c>
      <c r="D672" s="5">
        <v>32.07</v>
      </c>
      <c r="E672" s="5">
        <v>6814.2454659000005</v>
      </c>
      <c r="F672" s="3" t="s">
        <v>4475</v>
      </c>
      <c r="G672" s="3" t="s">
        <v>4529</v>
      </c>
      <c r="H672" s="3" t="s">
        <v>4530</v>
      </c>
      <c r="I672" s="3" t="s">
        <v>4531</v>
      </c>
      <c r="J672" s="3" t="s">
        <v>4884</v>
      </c>
      <c r="K672" s="6">
        <v>11271000</v>
      </c>
      <c r="L672" s="6">
        <v>11391000</v>
      </c>
      <c r="M672" s="6">
        <v>3668000</v>
      </c>
      <c r="N672" s="6">
        <v>3712000</v>
      </c>
      <c r="O672" s="6">
        <v>2371000</v>
      </c>
      <c r="P672" s="6">
        <v>2421000</v>
      </c>
      <c r="Q672" s="6">
        <v>-291000</v>
      </c>
      <c r="R672" s="6">
        <v>-208000</v>
      </c>
      <c r="S672" s="6">
        <v>1274000</v>
      </c>
      <c r="T672" s="6">
        <v>1390000</v>
      </c>
      <c r="U672" s="6">
        <v>12434000</v>
      </c>
      <c r="V672" s="6">
        <v>12162000</v>
      </c>
      <c r="W672" s="6">
        <v>32969000</v>
      </c>
      <c r="X672" s="6">
        <v>33084000</v>
      </c>
      <c r="Y672" s="6">
        <v>1900000</v>
      </c>
      <c r="Z672" s="6">
        <v>1823000</v>
      </c>
      <c r="AA672" s="6">
        <v>2267000</v>
      </c>
      <c r="AB672" s="6">
        <v>2611000</v>
      </c>
      <c r="AC672" s="6">
        <v>212000000</v>
      </c>
      <c r="AD672" s="6">
        <v>216000000</v>
      </c>
      <c r="AF672">
        <f t="shared" si="200"/>
        <v>-8.8264733537565584E-3</v>
      </c>
      <c r="AG672">
        <f t="shared" si="201"/>
        <v>-6.2870269616733167E-3</v>
      </c>
      <c r="AH672">
        <f t="shared" si="202"/>
        <v>0.37714216385089022</v>
      </c>
      <c r="AI672">
        <f t="shared" si="203"/>
        <v>0.36760972071091769</v>
      </c>
      <c r="AJ672">
        <f t="shared" si="204"/>
        <v>0.83811204234671377</v>
      </c>
      <c r="AK672">
        <f t="shared" si="205"/>
        <v>0.69819992340099579</v>
      </c>
      <c r="AL672">
        <f t="shared" si="206"/>
        <v>0.21036287818294738</v>
      </c>
      <c r="AM672">
        <f t="shared" si="207"/>
        <v>0.21253621279957863</v>
      </c>
      <c r="AN672">
        <f t="shared" si="208"/>
        <v>0.34186660195941643</v>
      </c>
      <c r="AO672">
        <f t="shared" si="209"/>
        <v>0.34430540442509977</v>
      </c>
      <c r="AP672">
        <f t="shared" si="210"/>
        <v>0</v>
      </c>
      <c r="AQ672">
        <f t="shared" si="211"/>
        <v>1</v>
      </c>
      <c r="AR672">
        <f t="shared" si="212"/>
        <v>0</v>
      </c>
      <c r="AS672">
        <f t="shared" si="213"/>
        <v>1</v>
      </c>
      <c r="AT672">
        <f t="shared" si="214"/>
        <v>0</v>
      </c>
      <c r="AU672">
        <f t="shared" si="215"/>
        <v>1</v>
      </c>
      <c r="AV672">
        <f t="shared" si="216"/>
        <v>0</v>
      </c>
      <c r="AW672">
        <f t="shared" si="217"/>
        <v>0</v>
      </c>
      <c r="AX672">
        <f t="shared" si="218"/>
        <v>1</v>
      </c>
      <c r="AY672">
        <f t="shared" si="219"/>
        <v>4</v>
      </c>
    </row>
    <row r="673" spans="1:51" x14ac:dyDescent="0.3">
      <c r="A673" s="1" t="s">
        <v>667</v>
      </c>
      <c r="B673" s="2">
        <v>5931440</v>
      </c>
      <c r="C673" s="3" t="s">
        <v>5335</v>
      </c>
      <c r="D673" s="5">
        <v>11.5</v>
      </c>
      <c r="E673" s="5">
        <v>874.10168299999998</v>
      </c>
      <c r="F673" s="3" t="s">
        <v>4480</v>
      </c>
      <c r="G673" s="3" t="s">
        <v>4491</v>
      </c>
      <c r="H673" s="3" t="s">
        <v>4492</v>
      </c>
      <c r="I673" s="3" t="s">
        <v>4493</v>
      </c>
      <c r="J673" s="3"/>
      <c r="K673" s="6">
        <v>19959.837</v>
      </c>
      <c r="L673" s="6">
        <v>19400.743999999999</v>
      </c>
      <c r="M673" s="6" t="s">
        <v>4474</v>
      </c>
      <c r="N673" s="6" t="s">
        <v>4474</v>
      </c>
      <c r="O673" s="6">
        <v>8927.8580000000002</v>
      </c>
      <c r="P673" s="6">
        <v>8381.4210000000003</v>
      </c>
      <c r="Q673" s="6">
        <v>178731.198</v>
      </c>
      <c r="R673" s="6">
        <v>127527.995</v>
      </c>
      <c r="S673" s="6">
        <v>95171.811000000002</v>
      </c>
      <c r="T673" s="6">
        <v>83659.627999999997</v>
      </c>
      <c r="U673" s="6">
        <v>484663.80800000002</v>
      </c>
      <c r="V673" s="6">
        <v>484663.80800000002</v>
      </c>
      <c r="W673" s="6">
        <v>1314506.3629999999</v>
      </c>
      <c r="X673" s="6">
        <v>1314506.3629999999</v>
      </c>
      <c r="Y673" s="6">
        <v>39730.637999999999</v>
      </c>
      <c r="Z673" s="6">
        <v>39730.637999999999</v>
      </c>
      <c r="AA673" s="6">
        <v>8263</v>
      </c>
      <c r="AB673" s="6">
        <v>8263</v>
      </c>
      <c r="AC673" s="6">
        <v>77113129</v>
      </c>
      <c r="AD673" s="6">
        <v>77113129</v>
      </c>
      <c r="AF673">
        <f t="shared" si="200"/>
        <v>0.13596830188945994</v>
      </c>
      <c r="AG673">
        <f t="shared" si="201"/>
        <v>9.7015882607789247E-2</v>
      </c>
      <c r="AH673">
        <f t="shared" si="202"/>
        <v>0.36870404103171317</v>
      </c>
      <c r="AI673">
        <f t="shared" si="203"/>
        <v>0.36870404103171317</v>
      </c>
      <c r="AJ673">
        <f t="shared" si="204"/>
        <v>4.8082582597119687</v>
      </c>
      <c r="AK673">
        <f t="shared" si="205"/>
        <v>4.8082582597119687</v>
      </c>
      <c r="AL673">
        <f t="shared" si="206"/>
        <v>0.44729112767804668</v>
      </c>
      <c r="AM673">
        <f t="shared" si="207"/>
        <v>0.43201544229437805</v>
      </c>
      <c r="AN673">
        <f t="shared" si="208"/>
        <v>1.5184283288250618E-2</v>
      </c>
      <c r="AO673">
        <f t="shared" si="209"/>
        <v>1.4758957846140149E-2</v>
      </c>
      <c r="AP673">
        <f t="shared" si="210"/>
        <v>1</v>
      </c>
      <c r="AQ673">
        <f t="shared" si="211"/>
        <v>1</v>
      </c>
      <c r="AR673">
        <f t="shared" si="212"/>
        <v>1</v>
      </c>
      <c r="AS673">
        <f t="shared" si="213"/>
        <v>0</v>
      </c>
      <c r="AT673">
        <f t="shared" si="214"/>
        <v>0</v>
      </c>
      <c r="AU673">
        <f t="shared" si="215"/>
        <v>0</v>
      </c>
      <c r="AV673">
        <f t="shared" si="216"/>
        <v>1</v>
      </c>
      <c r="AW673">
        <f t="shared" si="217"/>
        <v>1</v>
      </c>
      <c r="AX673">
        <f t="shared" si="218"/>
        <v>0</v>
      </c>
      <c r="AY673">
        <f t="shared" si="219"/>
        <v>5</v>
      </c>
    </row>
    <row r="674" spans="1:51" x14ac:dyDescent="0.3">
      <c r="A674" s="1" t="s">
        <v>668</v>
      </c>
      <c r="B674" s="2">
        <v>5721258</v>
      </c>
      <c r="C674" s="3" t="s">
        <v>5335</v>
      </c>
      <c r="D674" s="5">
        <v>11.22</v>
      </c>
      <c r="E674" s="5">
        <v>829.88266613999997</v>
      </c>
      <c r="F674" s="3" t="s">
        <v>4480</v>
      </c>
      <c r="G674" s="3" t="s">
        <v>4491</v>
      </c>
      <c r="H674" s="3" t="s">
        <v>4492</v>
      </c>
      <c r="I674" s="3" t="s">
        <v>4493</v>
      </c>
      <c r="J674" s="3"/>
      <c r="K674" s="6">
        <v>18741.939999999999</v>
      </c>
      <c r="L674" s="6">
        <v>18307.907999999999</v>
      </c>
      <c r="M674" s="6" t="s">
        <v>4474</v>
      </c>
      <c r="N674" s="6" t="s">
        <v>4474</v>
      </c>
      <c r="O674" s="6">
        <v>8524.402</v>
      </c>
      <c r="P674" s="6">
        <v>8094.9440000000004</v>
      </c>
      <c r="Q674" s="6">
        <v>164031.24799999999</v>
      </c>
      <c r="R674" s="6">
        <v>117006.671</v>
      </c>
      <c r="S674" s="6">
        <v>83193.971999999994</v>
      </c>
      <c r="T674" s="6">
        <v>74796.595000000001</v>
      </c>
      <c r="U674" s="6">
        <v>446722.31599999999</v>
      </c>
      <c r="V674" s="6">
        <v>446722.31599999999</v>
      </c>
      <c r="W674" s="6">
        <v>1215431.3219999999</v>
      </c>
      <c r="X674" s="6">
        <v>1215431.3219999999</v>
      </c>
      <c r="Y674" s="6">
        <v>38642.707000000002</v>
      </c>
      <c r="Z674" s="6">
        <v>38642.707000000002</v>
      </c>
      <c r="AA674" s="6">
        <v>7610</v>
      </c>
      <c r="AB674" s="6">
        <v>7610</v>
      </c>
      <c r="AC674" s="6">
        <v>75582242</v>
      </c>
      <c r="AD674" s="6">
        <v>75582242</v>
      </c>
      <c r="AF674">
        <f t="shared" si="200"/>
        <v>0.13495723290237868</v>
      </c>
      <c r="AG674">
        <f t="shared" si="201"/>
        <v>9.6267612066689864E-2</v>
      </c>
      <c r="AH674">
        <f t="shared" si="202"/>
        <v>0.36754221148827693</v>
      </c>
      <c r="AI674">
        <f t="shared" si="203"/>
        <v>0.36754221148827693</v>
      </c>
      <c r="AJ674">
        <f t="shared" si="204"/>
        <v>5.0778852825229963</v>
      </c>
      <c r="AK674">
        <f t="shared" si="205"/>
        <v>5.0778852825229963</v>
      </c>
      <c r="AL674">
        <f t="shared" si="206"/>
        <v>0.45483028971387168</v>
      </c>
      <c r="AM674">
        <f t="shared" si="207"/>
        <v>0.44215559746094424</v>
      </c>
      <c r="AN674">
        <f t="shared" si="208"/>
        <v>1.5419990961858723E-2</v>
      </c>
      <c r="AO674">
        <f t="shared" si="209"/>
        <v>1.5062889748368688E-2</v>
      </c>
      <c r="AP674">
        <f t="shared" si="210"/>
        <v>1</v>
      </c>
      <c r="AQ674">
        <f t="shared" si="211"/>
        <v>1</v>
      </c>
      <c r="AR674">
        <f t="shared" si="212"/>
        <v>1</v>
      </c>
      <c r="AS674">
        <f t="shared" si="213"/>
        <v>0</v>
      </c>
      <c r="AT674">
        <f t="shared" si="214"/>
        <v>0</v>
      </c>
      <c r="AU674">
        <f t="shared" si="215"/>
        <v>0</v>
      </c>
      <c r="AV674">
        <f t="shared" si="216"/>
        <v>1</v>
      </c>
      <c r="AW674">
        <f t="shared" si="217"/>
        <v>1</v>
      </c>
      <c r="AX674">
        <f t="shared" si="218"/>
        <v>0</v>
      </c>
      <c r="AY674">
        <f t="shared" si="219"/>
        <v>5</v>
      </c>
    </row>
    <row r="675" spans="1:51" x14ac:dyDescent="0.3">
      <c r="A675" s="1" t="s">
        <v>669</v>
      </c>
      <c r="B675" s="2">
        <v>5735545</v>
      </c>
      <c r="C675" s="3" t="s">
        <v>5335</v>
      </c>
      <c r="D675" s="5">
        <v>23.84</v>
      </c>
      <c r="E675" s="5">
        <v>615.01683423999998</v>
      </c>
      <c r="F675" s="3" t="s">
        <v>4480</v>
      </c>
      <c r="G675" s="3" t="s">
        <v>4491</v>
      </c>
      <c r="H675" s="3" t="s">
        <v>4492</v>
      </c>
      <c r="I675" s="3" t="s">
        <v>4493</v>
      </c>
      <c r="J675" s="3" t="s">
        <v>4494</v>
      </c>
      <c r="K675" s="6" t="s">
        <v>4474</v>
      </c>
      <c r="L675" s="6" t="s">
        <v>4474</v>
      </c>
      <c r="M675" s="6" t="s">
        <v>4474</v>
      </c>
      <c r="N675" s="6" t="s">
        <v>4474</v>
      </c>
      <c r="O675" s="6" t="s">
        <v>4474</v>
      </c>
      <c r="P675" s="6" t="s">
        <v>4474</v>
      </c>
      <c r="Q675" s="6" t="s">
        <v>4474</v>
      </c>
      <c r="R675" s="6" t="s">
        <v>4474</v>
      </c>
      <c r="S675" s="6" t="s">
        <v>4474</v>
      </c>
      <c r="T675" s="6" t="s">
        <v>4474</v>
      </c>
      <c r="U675" s="6" t="s">
        <v>4474</v>
      </c>
      <c r="V675" s="6" t="s">
        <v>4474</v>
      </c>
      <c r="W675" s="6" t="s">
        <v>4474</v>
      </c>
      <c r="X675" s="6" t="s">
        <v>4474</v>
      </c>
      <c r="Y675" s="6" t="s">
        <v>4474</v>
      </c>
      <c r="Z675" s="6" t="s">
        <v>4474</v>
      </c>
      <c r="AA675" s="6" t="s">
        <v>4474</v>
      </c>
      <c r="AB675" s="6" t="s">
        <v>4474</v>
      </c>
      <c r="AC675" s="6" t="s">
        <v>4474</v>
      </c>
      <c r="AD675" s="6" t="s">
        <v>4474</v>
      </c>
      <c r="AF675" t="e">
        <f t="shared" si="200"/>
        <v>#VALUE!</v>
      </c>
      <c r="AG675" t="e">
        <f t="shared" si="201"/>
        <v>#VALUE!</v>
      </c>
      <c r="AH675" t="e">
        <f t="shared" si="202"/>
        <v>#VALUE!</v>
      </c>
      <c r="AI675" t="e">
        <f t="shared" si="203"/>
        <v>#VALUE!</v>
      </c>
      <c r="AJ675" t="e">
        <f t="shared" si="204"/>
        <v>#VALUE!</v>
      </c>
      <c r="AK675" t="e">
        <f t="shared" si="205"/>
        <v>#VALUE!</v>
      </c>
      <c r="AL675" t="e">
        <f t="shared" si="206"/>
        <v>#VALUE!</v>
      </c>
      <c r="AM675" t="e">
        <f t="shared" si="207"/>
        <v>#VALUE!</v>
      </c>
      <c r="AN675" t="e">
        <f t="shared" si="208"/>
        <v>#VALUE!</v>
      </c>
      <c r="AO675" t="e">
        <f t="shared" si="209"/>
        <v>#VALUE!</v>
      </c>
      <c r="AP675">
        <f t="shared" si="210"/>
        <v>0</v>
      </c>
      <c r="AQ675">
        <f t="shared" si="211"/>
        <v>0</v>
      </c>
      <c r="AR675">
        <f t="shared" si="212"/>
        <v>0</v>
      </c>
      <c r="AS675">
        <f t="shared" si="213"/>
        <v>0</v>
      </c>
      <c r="AT675">
        <f t="shared" si="214"/>
        <v>0</v>
      </c>
      <c r="AU675">
        <f t="shared" si="215"/>
        <v>0</v>
      </c>
      <c r="AV675">
        <f t="shared" si="216"/>
        <v>0</v>
      </c>
      <c r="AW675">
        <f t="shared" si="217"/>
        <v>0</v>
      </c>
      <c r="AX675">
        <f t="shared" si="218"/>
        <v>0</v>
      </c>
      <c r="AY675">
        <f t="shared" si="219"/>
        <v>0</v>
      </c>
    </row>
    <row r="676" spans="1:51" x14ac:dyDescent="0.3">
      <c r="A676" s="1" t="s">
        <v>670</v>
      </c>
      <c r="B676" s="2">
        <v>114999180</v>
      </c>
      <c r="C676" s="3" t="s">
        <v>5338</v>
      </c>
      <c r="D676" s="5">
        <v>27.6663</v>
      </c>
      <c r="E676" s="5">
        <v>2.7666576663</v>
      </c>
      <c r="F676" s="3" t="s">
        <v>4480</v>
      </c>
      <c r="G676" s="3" t="s">
        <v>4491</v>
      </c>
      <c r="H676" s="3" t="s">
        <v>4492</v>
      </c>
      <c r="I676" s="3" t="s">
        <v>4493</v>
      </c>
      <c r="J676" s="3"/>
      <c r="K676" s="6" t="s">
        <v>4474</v>
      </c>
      <c r="L676" s="6" t="s">
        <v>4474</v>
      </c>
      <c r="M676" s="6" t="s">
        <v>4474</v>
      </c>
      <c r="N676" s="6" t="s">
        <v>4474</v>
      </c>
      <c r="O676" s="6" t="s">
        <v>4474</v>
      </c>
      <c r="P676" s="6" t="s">
        <v>4474</v>
      </c>
      <c r="Q676" s="6" t="s">
        <v>4474</v>
      </c>
      <c r="R676" s="6" t="s">
        <v>4474</v>
      </c>
      <c r="S676" s="6" t="s">
        <v>4474</v>
      </c>
      <c r="T676" s="6" t="s">
        <v>4474</v>
      </c>
      <c r="U676" s="6" t="s">
        <v>4474</v>
      </c>
      <c r="V676" s="6" t="s">
        <v>4474</v>
      </c>
      <c r="W676" s="6" t="s">
        <v>4474</v>
      </c>
      <c r="X676" s="6" t="s">
        <v>4474</v>
      </c>
      <c r="Y676" s="6" t="s">
        <v>4474</v>
      </c>
      <c r="Z676" s="6" t="s">
        <v>4474</v>
      </c>
      <c r="AA676" s="6" t="s">
        <v>4474</v>
      </c>
      <c r="AB676" s="6" t="s">
        <v>4474</v>
      </c>
      <c r="AC676" s="6" t="s">
        <v>4474</v>
      </c>
      <c r="AD676" s="6" t="s">
        <v>4474</v>
      </c>
      <c r="AF676" t="e">
        <f t="shared" si="200"/>
        <v>#VALUE!</v>
      </c>
      <c r="AG676" t="e">
        <f t="shared" si="201"/>
        <v>#VALUE!</v>
      </c>
      <c r="AH676" t="e">
        <f t="shared" si="202"/>
        <v>#VALUE!</v>
      </c>
      <c r="AI676" t="e">
        <f t="shared" si="203"/>
        <v>#VALUE!</v>
      </c>
      <c r="AJ676" t="e">
        <f t="shared" si="204"/>
        <v>#VALUE!</v>
      </c>
      <c r="AK676" t="e">
        <f t="shared" si="205"/>
        <v>#VALUE!</v>
      </c>
      <c r="AL676" t="e">
        <f t="shared" si="206"/>
        <v>#VALUE!</v>
      </c>
      <c r="AM676" t="e">
        <f t="shared" si="207"/>
        <v>#VALUE!</v>
      </c>
      <c r="AN676" t="e">
        <f t="shared" si="208"/>
        <v>#VALUE!</v>
      </c>
      <c r="AO676" t="e">
        <f t="shared" si="209"/>
        <v>#VALUE!</v>
      </c>
      <c r="AP676">
        <f t="shared" si="210"/>
        <v>0</v>
      </c>
      <c r="AQ676">
        <f t="shared" si="211"/>
        <v>0</v>
      </c>
      <c r="AR676">
        <f t="shared" si="212"/>
        <v>0</v>
      </c>
      <c r="AS676">
        <f t="shared" si="213"/>
        <v>0</v>
      </c>
      <c r="AT676">
        <f t="shared" si="214"/>
        <v>0</v>
      </c>
      <c r="AU676">
        <f t="shared" si="215"/>
        <v>0</v>
      </c>
      <c r="AV676">
        <f t="shared" si="216"/>
        <v>0</v>
      </c>
      <c r="AW676">
        <f t="shared" si="217"/>
        <v>0</v>
      </c>
      <c r="AX676">
        <f t="shared" si="218"/>
        <v>0</v>
      </c>
      <c r="AY676">
        <f t="shared" si="219"/>
        <v>0</v>
      </c>
    </row>
    <row r="677" spans="1:51" x14ac:dyDescent="0.3">
      <c r="A677" s="1" t="s">
        <v>671</v>
      </c>
      <c r="B677" s="2">
        <v>5727514</v>
      </c>
      <c r="C677" s="3" t="s">
        <v>5335</v>
      </c>
      <c r="D677" s="5">
        <v>6.68</v>
      </c>
      <c r="E677" s="5">
        <v>426.40194836000001</v>
      </c>
      <c r="F677" s="3" t="s">
        <v>4480</v>
      </c>
      <c r="G677" s="3" t="s">
        <v>4491</v>
      </c>
      <c r="H677" s="3" t="s">
        <v>4492</v>
      </c>
      <c r="I677" s="3" t="s">
        <v>4493</v>
      </c>
      <c r="J677" s="3"/>
      <c r="K677" s="6">
        <v>15729.718000000001</v>
      </c>
      <c r="L677" s="6">
        <v>14105.048000000001</v>
      </c>
      <c r="M677" s="6" t="s">
        <v>4474</v>
      </c>
      <c r="N677" s="6" t="s">
        <v>4474</v>
      </c>
      <c r="O677" s="6">
        <v>8173.6450000000004</v>
      </c>
      <c r="P677" s="6">
        <v>6900.8360000000002</v>
      </c>
      <c r="Q677" s="6">
        <v>148775.82999999999</v>
      </c>
      <c r="R677" s="6">
        <v>112925.514</v>
      </c>
      <c r="S677" s="6">
        <v>-8120.75</v>
      </c>
      <c r="T677" s="6">
        <v>-7678.0079999999998</v>
      </c>
      <c r="U677" s="6">
        <v>211550</v>
      </c>
      <c r="V677" s="6">
        <v>211550</v>
      </c>
      <c r="W677" s="6">
        <v>760309.83499999996</v>
      </c>
      <c r="X677" s="6">
        <v>760309.83499999996</v>
      </c>
      <c r="Y677" s="6">
        <v>28820.212</v>
      </c>
      <c r="Z677" s="6">
        <v>28820.212</v>
      </c>
      <c r="AA677" s="6">
        <v>53092</v>
      </c>
      <c r="AB677" s="6">
        <v>53092</v>
      </c>
      <c r="AC677" s="6">
        <v>63864387</v>
      </c>
      <c r="AD677" s="6">
        <v>63864387</v>
      </c>
      <c r="AF677">
        <f t="shared" si="200"/>
        <v>0.19567789755080572</v>
      </c>
      <c r="AG677">
        <f t="shared" si="201"/>
        <v>0.14852565204552431</v>
      </c>
      <c r="AH677">
        <f t="shared" si="202"/>
        <v>0.27824183018755771</v>
      </c>
      <c r="AI677">
        <f t="shared" si="203"/>
        <v>0.27824183018755771</v>
      </c>
      <c r="AJ677">
        <f t="shared" si="204"/>
        <v>0.54283530475401187</v>
      </c>
      <c r="AK677">
        <f t="shared" si="205"/>
        <v>0.54283530475401187</v>
      </c>
      <c r="AL677">
        <f t="shared" si="206"/>
        <v>0.51963073972464091</v>
      </c>
      <c r="AM677">
        <f t="shared" si="207"/>
        <v>0.48924583595887089</v>
      </c>
      <c r="AN677">
        <f t="shared" si="208"/>
        <v>2.0688563104014037E-2</v>
      </c>
      <c r="AO677">
        <f t="shared" si="209"/>
        <v>1.8551710566784924E-2</v>
      </c>
      <c r="AP677">
        <f t="shared" si="210"/>
        <v>1</v>
      </c>
      <c r="AQ677">
        <f t="shared" si="211"/>
        <v>0</v>
      </c>
      <c r="AR677">
        <f t="shared" si="212"/>
        <v>1</v>
      </c>
      <c r="AS677">
        <f t="shared" si="213"/>
        <v>0</v>
      </c>
      <c r="AT677">
        <f t="shared" si="214"/>
        <v>0</v>
      </c>
      <c r="AU677">
        <f t="shared" si="215"/>
        <v>0</v>
      </c>
      <c r="AV677">
        <f t="shared" si="216"/>
        <v>1</v>
      </c>
      <c r="AW677">
        <f t="shared" si="217"/>
        <v>1</v>
      </c>
      <c r="AX677">
        <f t="shared" si="218"/>
        <v>0</v>
      </c>
      <c r="AY677">
        <f t="shared" si="219"/>
        <v>4</v>
      </c>
    </row>
    <row r="678" spans="1:51" x14ac:dyDescent="0.3">
      <c r="A678" s="1" t="s">
        <v>672</v>
      </c>
      <c r="B678" s="2">
        <v>5721933</v>
      </c>
      <c r="C678" s="3" t="s">
        <v>5335</v>
      </c>
      <c r="D678" s="7">
        <v>11.18</v>
      </c>
      <c r="E678" s="5">
        <v>109.79741604</v>
      </c>
      <c r="F678" s="3" t="s">
        <v>4480</v>
      </c>
      <c r="G678" s="3" t="s">
        <v>4491</v>
      </c>
      <c r="H678" s="3" t="s">
        <v>4492</v>
      </c>
      <c r="I678" s="3" t="s">
        <v>4493</v>
      </c>
      <c r="J678" s="3"/>
      <c r="K678" s="6">
        <v>3375.5549999999998</v>
      </c>
      <c r="L678" s="6">
        <v>2969.7950000000001</v>
      </c>
      <c r="M678" s="6" t="s">
        <v>4474</v>
      </c>
      <c r="N678" s="6" t="s">
        <v>4474</v>
      </c>
      <c r="O678" s="6">
        <v>1449.329</v>
      </c>
      <c r="P678" s="6">
        <v>1087.74</v>
      </c>
      <c r="Q678" s="6">
        <v>35751.084999999999</v>
      </c>
      <c r="R678" s="6">
        <v>26941.018</v>
      </c>
      <c r="S678" s="6">
        <v>-2804.7950000000001</v>
      </c>
      <c r="T678" s="6">
        <v>-3463.5309999999999</v>
      </c>
      <c r="U678" s="6">
        <v>61730.728000000003</v>
      </c>
      <c r="V678" s="6">
        <v>61730.728000000003</v>
      </c>
      <c r="W678" s="6">
        <v>179473.766</v>
      </c>
      <c r="X678" s="6">
        <v>179473.766</v>
      </c>
      <c r="Y678" s="6">
        <v>8364.0969999999998</v>
      </c>
      <c r="Z678" s="6">
        <v>8364.0969999999998</v>
      </c>
      <c r="AA678" s="6">
        <v>1094</v>
      </c>
      <c r="AB678" s="6">
        <v>1094</v>
      </c>
      <c r="AC678" s="6">
        <v>9827294</v>
      </c>
      <c r="AD678" s="6">
        <v>9827294</v>
      </c>
      <c r="AF678">
        <f t="shared" si="200"/>
        <v>0.19919950306274845</v>
      </c>
      <c r="AG678">
        <f t="shared" si="201"/>
        <v>0.15011117557983378</v>
      </c>
      <c r="AH678">
        <f t="shared" si="202"/>
        <v>0.3439540461863379</v>
      </c>
      <c r="AI678">
        <f t="shared" si="203"/>
        <v>0.3439540461863379</v>
      </c>
      <c r="AJ678">
        <f t="shared" si="204"/>
        <v>7.6454268738574038</v>
      </c>
      <c r="AK678">
        <f t="shared" si="205"/>
        <v>7.6454268738574038</v>
      </c>
      <c r="AL678">
        <f t="shared" si="206"/>
        <v>0.42936020891379345</v>
      </c>
      <c r="AM678">
        <f t="shared" si="207"/>
        <v>0.36626770534666536</v>
      </c>
      <c r="AN678">
        <f t="shared" si="208"/>
        <v>1.8808069141425382E-2</v>
      </c>
      <c r="AO678">
        <f t="shared" si="209"/>
        <v>1.6547237327153429E-2</v>
      </c>
      <c r="AP678">
        <f t="shared" si="210"/>
        <v>1</v>
      </c>
      <c r="AQ678">
        <f t="shared" si="211"/>
        <v>0</v>
      </c>
      <c r="AR678">
        <f t="shared" si="212"/>
        <v>1</v>
      </c>
      <c r="AS678">
        <f t="shared" si="213"/>
        <v>0</v>
      </c>
      <c r="AT678">
        <f t="shared" si="214"/>
        <v>0</v>
      </c>
      <c r="AU678">
        <f t="shared" si="215"/>
        <v>0</v>
      </c>
      <c r="AV678">
        <f t="shared" si="216"/>
        <v>1</v>
      </c>
      <c r="AW678">
        <f t="shared" si="217"/>
        <v>1</v>
      </c>
      <c r="AX678">
        <f t="shared" si="218"/>
        <v>0</v>
      </c>
      <c r="AY678">
        <f t="shared" si="219"/>
        <v>4</v>
      </c>
    </row>
    <row r="679" spans="1:51" x14ac:dyDescent="0.3">
      <c r="A679" s="1" t="s">
        <v>673</v>
      </c>
      <c r="B679" s="2">
        <v>19171967</v>
      </c>
      <c r="C679" s="3" t="s">
        <v>5335</v>
      </c>
      <c r="D679" s="5">
        <v>15.54</v>
      </c>
      <c r="E679" s="5">
        <v>305.08429475999998</v>
      </c>
      <c r="F679" s="3" t="s">
        <v>4480</v>
      </c>
      <c r="G679" s="3" t="s">
        <v>4491</v>
      </c>
      <c r="H679" s="3" t="s">
        <v>4492</v>
      </c>
      <c r="I679" s="3" t="s">
        <v>4493</v>
      </c>
      <c r="J679" s="3"/>
      <c r="K679" s="6" t="s">
        <v>4474</v>
      </c>
      <c r="L679" s="6" t="s">
        <v>4474</v>
      </c>
      <c r="M679" s="6" t="s">
        <v>4474</v>
      </c>
      <c r="N679" s="6" t="s">
        <v>4474</v>
      </c>
      <c r="O679" s="6" t="s">
        <v>4474</v>
      </c>
      <c r="P679" s="6" t="s">
        <v>4474</v>
      </c>
      <c r="Q679" s="6" t="s">
        <v>4474</v>
      </c>
      <c r="R679" s="6" t="s">
        <v>4474</v>
      </c>
      <c r="S679" s="6" t="s">
        <v>4474</v>
      </c>
      <c r="T679" s="6" t="s">
        <v>4474</v>
      </c>
      <c r="U679" s="6" t="s">
        <v>4474</v>
      </c>
      <c r="V679" s="6" t="s">
        <v>4474</v>
      </c>
      <c r="W679" s="6" t="s">
        <v>4474</v>
      </c>
      <c r="X679" s="6" t="s">
        <v>4474</v>
      </c>
      <c r="Y679" s="6" t="s">
        <v>4474</v>
      </c>
      <c r="Z679" s="6" t="s">
        <v>4474</v>
      </c>
      <c r="AA679" s="6" t="s">
        <v>4474</v>
      </c>
      <c r="AB679" s="6" t="s">
        <v>4474</v>
      </c>
      <c r="AC679" s="6" t="s">
        <v>4474</v>
      </c>
      <c r="AD679" s="6" t="s">
        <v>4474</v>
      </c>
      <c r="AF679" t="e">
        <f t="shared" si="200"/>
        <v>#VALUE!</v>
      </c>
      <c r="AG679" t="e">
        <f t="shared" si="201"/>
        <v>#VALUE!</v>
      </c>
      <c r="AH679" t="e">
        <f t="shared" si="202"/>
        <v>#VALUE!</v>
      </c>
      <c r="AI679" t="e">
        <f t="shared" si="203"/>
        <v>#VALUE!</v>
      </c>
      <c r="AJ679" t="e">
        <f t="shared" si="204"/>
        <v>#VALUE!</v>
      </c>
      <c r="AK679" t="e">
        <f t="shared" si="205"/>
        <v>#VALUE!</v>
      </c>
      <c r="AL679" t="e">
        <f t="shared" si="206"/>
        <v>#VALUE!</v>
      </c>
      <c r="AM679" t="e">
        <f t="shared" si="207"/>
        <v>#VALUE!</v>
      </c>
      <c r="AN679" t="e">
        <f t="shared" si="208"/>
        <v>#VALUE!</v>
      </c>
      <c r="AO679" t="e">
        <f t="shared" si="209"/>
        <v>#VALUE!</v>
      </c>
      <c r="AP679">
        <f t="shared" si="210"/>
        <v>0</v>
      </c>
      <c r="AQ679">
        <f t="shared" si="211"/>
        <v>0</v>
      </c>
      <c r="AR679">
        <f t="shared" si="212"/>
        <v>0</v>
      </c>
      <c r="AS679">
        <f t="shared" si="213"/>
        <v>0</v>
      </c>
      <c r="AT679">
        <f t="shared" si="214"/>
        <v>0</v>
      </c>
      <c r="AU679">
        <f t="shared" si="215"/>
        <v>0</v>
      </c>
      <c r="AV679">
        <f t="shared" si="216"/>
        <v>0</v>
      </c>
      <c r="AW679">
        <f t="shared" si="217"/>
        <v>0</v>
      </c>
      <c r="AX679">
        <f t="shared" si="218"/>
        <v>0</v>
      </c>
      <c r="AY679">
        <f t="shared" si="219"/>
        <v>0</v>
      </c>
    </row>
    <row r="680" spans="1:51" x14ac:dyDescent="0.3">
      <c r="A680" s="1" t="s">
        <v>674</v>
      </c>
      <c r="B680" s="2">
        <v>4201298</v>
      </c>
      <c r="C680" s="3" t="s">
        <v>5335</v>
      </c>
      <c r="D680" s="5">
        <v>17.54</v>
      </c>
      <c r="E680" s="5">
        <v>2781.6243115000002</v>
      </c>
      <c r="F680" s="3" t="s">
        <v>4480</v>
      </c>
      <c r="G680" s="3" t="s">
        <v>4491</v>
      </c>
      <c r="H680" s="3" t="s">
        <v>4492</v>
      </c>
      <c r="I680" s="3" t="s">
        <v>4493</v>
      </c>
      <c r="J680" s="3" t="s">
        <v>4494</v>
      </c>
      <c r="K680" s="6">
        <v>78483.020999999993</v>
      </c>
      <c r="L680" s="6">
        <v>77749.236999999994</v>
      </c>
      <c r="M680" s="6" t="s">
        <v>4474</v>
      </c>
      <c r="N680" s="6" t="s">
        <v>4474</v>
      </c>
      <c r="O680" s="6">
        <v>38924.754999999997</v>
      </c>
      <c r="P680" s="6">
        <v>39481.817999999999</v>
      </c>
      <c r="Q680" s="6">
        <v>861928.33700000006</v>
      </c>
      <c r="R680" s="6">
        <v>673747.09499999997</v>
      </c>
      <c r="S680" s="6">
        <v>137289.26300000001</v>
      </c>
      <c r="T680" s="6">
        <v>123934.853</v>
      </c>
      <c r="U680" s="6">
        <v>1262430.5759999999</v>
      </c>
      <c r="V680" s="6">
        <v>1262430.5759999999</v>
      </c>
      <c r="W680" s="6">
        <v>4167608.29</v>
      </c>
      <c r="X680" s="6">
        <v>4167608.29</v>
      </c>
      <c r="Y680" s="6">
        <v>181760.715</v>
      </c>
      <c r="Z680" s="6">
        <v>181760.715</v>
      </c>
      <c r="AA680" s="6">
        <v>85155</v>
      </c>
      <c r="AB680" s="6">
        <v>85155</v>
      </c>
      <c r="AC680" s="6">
        <v>160369635</v>
      </c>
      <c r="AD680" s="6">
        <v>160369635</v>
      </c>
      <c r="AF680">
        <f t="shared" si="200"/>
        <v>0.20681606260073929</v>
      </c>
      <c r="AG680">
        <f t="shared" si="201"/>
        <v>0.16166276869556759</v>
      </c>
      <c r="AH680">
        <f t="shared" si="202"/>
        <v>0.30291488262684108</v>
      </c>
      <c r="AI680">
        <f t="shared" si="203"/>
        <v>0.30291488262684108</v>
      </c>
      <c r="AJ680">
        <f t="shared" si="204"/>
        <v>2.1344690857847453</v>
      </c>
      <c r="AK680">
        <f t="shared" si="205"/>
        <v>2.1344690857847453</v>
      </c>
      <c r="AL680">
        <f t="shared" si="206"/>
        <v>0.49596402513608645</v>
      </c>
      <c r="AM680">
        <f t="shared" si="207"/>
        <v>0.50780971651207329</v>
      </c>
      <c r="AN680">
        <f t="shared" si="208"/>
        <v>1.8831669278592398E-2</v>
      </c>
      <c r="AO680">
        <f t="shared" si="209"/>
        <v>1.8655600908212992E-2</v>
      </c>
      <c r="AP680">
        <f t="shared" si="210"/>
        <v>1</v>
      </c>
      <c r="AQ680">
        <f t="shared" si="211"/>
        <v>1</v>
      </c>
      <c r="AR680">
        <f t="shared" si="212"/>
        <v>1</v>
      </c>
      <c r="AS680">
        <f t="shared" si="213"/>
        <v>0</v>
      </c>
      <c r="AT680">
        <f t="shared" si="214"/>
        <v>0</v>
      </c>
      <c r="AU680">
        <f t="shared" si="215"/>
        <v>0</v>
      </c>
      <c r="AV680">
        <f t="shared" si="216"/>
        <v>0</v>
      </c>
      <c r="AW680">
        <f t="shared" si="217"/>
        <v>1</v>
      </c>
      <c r="AX680">
        <f t="shared" si="218"/>
        <v>0</v>
      </c>
      <c r="AY680">
        <f t="shared" si="219"/>
        <v>4</v>
      </c>
    </row>
    <row r="681" spans="1:51" x14ac:dyDescent="0.3">
      <c r="A681" s="1" t="s">
        <v>675</v>
      </c>
      <c r="B681" s="2">
        <v>4910879</v>
      </c>
      <c r="C681" s="3" t="s">
        <v>5335</v>
      </c>
      <c r="D681" s="5">
        <v>23.57</v>
      </c>
      <c r="E681" s="5">
        <v>419.58309917999998</v>
      </c>
      <c r="F681" s="3" t="s">
        <v>4559</v>
      </c>
      <c r="G681" s="3" t="s">
        <v>4560</v>
      </c>
      <c r="H681" s="3" t="s">
        <v>4561</v>
      </c>
      <c r="I681" s="3" t="s">
        <v>4562</v>
      </c>
      <c r="J681" s="3" t="s">
        <v>4834</v>
      </c>
      <c r="K681" s="6">
        <v>1011635</v>
      </c>
      <c r="L681" s="6">
        <v>992895</v>
      </c>
      <c r="M681" s="6">
        <v>20755</v>
      </c>
      <c r="N681" s="6">
        <v>22395</v>
      </c>
      <c r="O681" s="6">
        <v>7613</v>
      </c>
      <c r="P681" s="6">
        <v>6933</v>
      </c>
      <c r="Q681" s="6">
        <v>-8840</v>
      </c>
      <c r="R681" s="6">
        <v>-1370</v>
      </c>
      <c r="S681" s="6">
        <v>18315</v>
      </c>
      <c r="T681" s="6">
        <v>-8538</v>
      </c>
      <c r="U681" s="6">
        <v>32723</v>
      </c>
      <c r="V681" s="6">
        <v>45034</v>
      </c>
      <c r="W681" s="6">
        <v>382426</v>
      </c>
      <c r="X681" s="6">
        <v>411369</v>
      </c>
      <c r="Y681" s="6">
        <v>238300</v>
      </c>
      <c r="Z681" s="6">
        <v>262344</v>
      </c>
      <c r="AA681" s="6">
        <v>116592</v>
      </c>
      <c r="AB681" s="6">
        <v>133182</v>
      </c>
      <c r="AC681" s="6">
        <v>17802000</v>
      </c>
      <c r="AD681" s="6">
        <v>17800000</v>
      </c>
      <c r="AF681">
        <f t="shared" si="200"/>
        <v>-2.3115583145497429E-2</v>
      </c>
      <c r="AG681">
        <f t="shared" si="201"/>
        <v>-3.330343317070562E-3</v>
      </c>
      <c r="AH681">
        <f t="shared" si="202"/>
        <v>8.5566880912908636E-2</v>
      </c>
      <c r="AI681">
        <f t="shared" si="203"/>
        <v>0.10947348973792385</v>
      </c>
      <c r="AJ681">
        <f t="shared" si="204"/>
        <v>2.043879511458762</v>
      </c>
      <c r="AK681">
        <f t="shared" si="205"/>
        <v>1.9698157408658827</v>
      </c>
      <c r="AL681">
        <f t="shared" si="206"/>
        <v>7.5254414882838178E-3</v>
      </c>
      <c r="AM681">
        <f t="shared" si="207"/>
        <v>6.9826114543833943E-3</v>
      </c>
      <c r="AN681">
        <f t="shared" si="208"/>
        <v>2.645309157850146</v>
      </c>
      <c r="AO681">
        <f t="shared" si="209"/>
        <v>2.4136359327027561</v>
      </c>
      <c r="AP681">
        <f t="shared" si="210"/>
        <v>0</v>
      </c>
      <c r="AQ681">
        <f t="shared" si="211"/>
        <v>1</v>
      </c>
      <c r="AR681">
        <f t="shared" si="212"/>
        <v>0</v>
      </c>
      <c r="AS681">
        <f t="shared" si="213"/>
        <v>1</v>
      </c>
      <c r="AT681">
        <f t="shared" si="214"/>
        <v>1</v>
      </c>
      <c r="AU681">
        <f t="shared" si="215"/>
        <v>1</v>
      </c>
      <c r="AV681">
        <f t="shared" si="216"/>
        <v>1</v>
      </c>
      <c r="AW681">
        <f t="shared" si="217"/>
        <v>1</v>
      </c>
      <c r="AX681">
        <f t="shared" si="218"/>
        <v>0</v>
      </c>
      <c r="AY681">
        <f t="shared" si="219"/>
        <v>6</v>
      </c>
    </row>
    <row r="682" spans="1:51" x14ac:dyDescent="0.3">
      <c r="A682" s="1" t="s">
        <v>676</v>
      </c>
      <c r="B682" s="2">
        <v>4294958</v>
      </c>
      <c r="C682" s="3" t="s">
        <v>5337</v>
      </c>
      <c r="D682" s="5">
        <v>20.38</v>
      </c>
      <c r="E682" s="5">
        <v>685.36020203999999</v>
      </c>
      <c r="F682" s="3" t="s">
        <v>4475</v>
      </c>
      <c r="G682" s="3" t="s">
        <v>4476</v>
      </c>
      <c r="H682" s="3" t="s">
        <v>4477</v>
      </c>
      <c r="I682" s="3" t="s">
        <v>4498</v>
      </c>
      <c r="J682" s="3" t="s">
        <v>4885</v>
      </c>
      <c r="K682" s="6">
        <v>2780579</v>
      </c>
      <c r="L682" s="6">
        <v>2801542</v>
      </c>
      <c r="M682" s="6">
        <v>232484</v>
      </c>
      <c r="N682" s="6">
        <v>240286</v>
      </c>
      <c r="O682" s="6">
        <v>181189</v>
      </c>
      <c r="P682" s="6">
        <v>190355</v>
      </c>
      <c r="Q682" s="6">
        <v>157850</v>
      </c>
      <c r="R682" s="6">
        <v>163746</v>
      </c>
      <c r="S682" s="6">
        <v>118823</v>
      </c>
      <c r="T682" s="6">
        <v>190671</v>
      </c>
      <c r="U682" s="6" t="s">
        <v>4474</v>
      </c>
      <c r="V682" s="6" t="s">
        <v>4474</v>
      </c>
      <c r="W682" s="6">
        <v>1955939</v>
      </c>
      <c r="X682" s="6">
        <v>2019985</v>
      </c>
      <c r="Y682" s="6">
        <v>870307</v>
      </c>
      <c r="Z682" s="6">
        <v>939700</v>
      </c>
      <c r="AA682" s="6">
        <v>806430</v>
      </c>
      <c r="AB682" s="6">
        <v>860423</v>
      </c>
      <c r="AC682" s="6">
        <v>33634245</v>
      </c>
      <c r="AD682" s="6">
        <v>35135870</v>
      </c>
      <c r="AF682">
        <f t="shared" si="200"/>
        <v>8.0702925806990913E-2</v>
      </c>
      <c r="AG682">
        <f t="shared" si="201"/>
        <v>8.1062978190432108E-2</v>
      </c>
      <c r="AH682" t="e">
        <f t="shared" si="202"/>
        <v>#VALUE!</v>
      </c>
      <c r="AI682" t="e">
        <f t="shared" si="203"/>
        <v>#VALUE!</v>
      </c>
      <c r="AJ682">
        <f t="shared" si="204"/>
        <v>1.0792096028173555</v>
      </c>
      <c r="AK682">
        <f t="shared" si="205"/>
        <v>1.0921372394740727</v>
      </c>
      <c r="AL682">
        <f t="shared" si="206"/>
        <v>6.5162327702251943E-2</v>
      </c>
      <c r="AM682">
        <f t="shared" si="207"/>
        <v>6.7946509458005622E-2</v>
      </c>
      <c r="AN682">
        <f t="shared" si="208"/>
        <v>1.4216082403387835</v>
      </c>
      <c r="AO682">
        <f t="shared" si="209"/>
        <v>1.3869122790515771</v>
      </c>
      <c r="AP682">
        <f t="shared" si="210"/>
        <v>1</v>
      </c>
      <c r="AQ682">
        <f t="shared" si="211"/>
        <v>1</v>
      </c>
      <c r="AR682">
        <f t="shared" si="212"/>
        <v>0</v>
      </c>
      <c r="AS682">
        <f t="shared" si="213"/>
        <v>0</v>
      </c>
      <c r="AT682">
        <f t="shared" si="214"/>
        <v>0</v>
      </c>
      <c r="AU682">
        <f t="shared" si="215"/>
        <v>0</v>
      </c>
      <c r="AV682">
        <f t="shared" si="216"/>
        <v>0</v>
      </c>
      <c r="AW682">
        <f t="shared" si="217"/>
        <v>1</v>
      </c>
      <c r="AX682">
        <f t="shared" si="218"/>
        <v>1</v>
      </c>
      <c r="AY682">
        <f t="shared" si="219"/>
        <v>4</v>
      </c>
    </row>
    <row r="683" spans="1:51" x14ac:dyDescent="0.3">
      <c r="A683" s="1" t="s">
        <v>677</v>
      </c>
      <c r="B683" s="2">
        <v>4055941</v>
      </c>
      <c r="C683" s="3" t="s">
        <v>5336</v>
      </c>
      <c r="D683" s="5">
        <v>14.86</v>
      </c>
      <c r="E683" s="5">
        <v>477.97469367999997</v>
      </c>
      <c r="F683" s="3" t="s">
        <v>4480</v>
      </c>
      <c r="G683" s="3" t="s">
        <v>4481</v>
      </c>
      <c r="H683" s="3" t="s">
        <v>4481</v>
      </c>
      <c r="I683" s="3" t="s">
        <v>4482</v>
      </c>
      <c r="J683" s="3" t="s">
        <v>4484</v>
      </c>
      <c r="K683" s="6">
        <v>104675</v>
      </c>
      <c r="L683" s="6">
        <v>90635</v>
      </c>
      <c r="M683" s="6" t="s">
        <v>4474</v>
      </c>
      <c r="N683" s="6" t="s">
        <v>4474</v>
      </c>
      <c r="O683" s="6">
        <v>40109</v>
      </c>
      <c r="P683" s="6">
        <v>63065</v>
      </c>
      <c r="Q683" s="6">
        <v>-6927</v>
      </c>
      <c r="R683" s="6">
        <v>16093</v>
      </c>
      <c r="S683" s="6">
        <v>18226</v>
      </c>
      <c r="T683" s="6">
        <v>11041</v>
      </c>
      <c r="U683" s="6">
        <v>69142</v>
      </c>
      <c r="V683" s="6">
        <v>17913</v>
      </c>
      <c r="W683" s="6">
        <v>4362767</v>
      </c>
      <c r="X683" s="6">
        <v>2293693</v>
      </c>
      <c r="Y683" s="6" t="s">
        <v>4474</v>
      </c>
      <c r="Z683" s="6" t="s">
        <v>4474</v>
      </c>
      <c r="AA683" s="6" t="s">
        <v>4474</v>
      </c>
      <c r="AB683" s="6" t="s">
        <v>4474</v>
      </c>
      <c r="AC683" s="6">
        <v>32142427</v>
      </c>
      <c r="AD683" s="6">
        <v>18547352</v>
      </c>
      <c r="AF683">
        <f t="shared" si="200"/>
        <v>-1.5877538268717995E-3</v>
      </c>
      <c r="AG683">
        <f t="shared" si="201"/>
        <v>7.0161961517953798E-3</v>
      </c>
      <c r="AH683">
        <f t="shared" si="202"/>
        <v>1.5848199090164567E-2</v>
      </c>
      <c r="AI683">
        <f t="shared" si="203"/>
        <v>7.8096763603498808E-3</v>
      </c>
      <c r="AJ683" t="e">
        <f t="shared" si="204"/>
        <v>#VALUE!</v>
      </c>
      <c r="AK683" t="e">
        <f t="shared" si="205"/>
        <v>#VALUE!</v>
      </c>
      <c r="AL683">
        <f t="shared" si="206"/>
        <v>0.38317649868641029</v>
      </c>
      <c r="AM683">
        <f t="shared" si="207"/>
        <v>0.69581287582059914</v>
      </c>
      <c r="AN683">
        <f t="shared" si="208"/>
        <v>2.3992800899062451E-2</v>
      </c>
      <c r="AO683">
        <f t="shared" si="209"/>
        <v>3.9514878407877603E-2</v>
      </c>
      <c r="AP683">
        <f t="shared" si="210"/>
        <v>0</v>
      </c>
      <c r="AQ683">
        <f t="shared" si="211"/>
        <v>1</v>
      </c>
      <c r="AR683">
        <f t="shared" si="212"/>
        <v>0</v>
      </c>
      <c r="AS683">
        <f t="shared" si="213"/>
        <v>1</v>
      </c>
      <c r="AT683">
        <f t="shared" si="214"/>
        <v>0</v>
      </c>
      <c r="AU683">
        <f t="shared" si="215"/>
        <v>0</v>
      </c>
      <c r="AV683">
        <f t="shared" si="216"/>
        <v>0</v>
      </c>
      <c r="AW683">
        <f t="shared" si="217"/>
        <v>0</v>
      </c>
      <c r="AX683">
        <f t="shared" si="218"/>
        <v>0</v>
      </c>
      <c r="AY683">
        <f t="shared" si="219"/>
        <v>2</v>
      </c>
    </row>
    <row r="684" spans="1:51" x14ac:dyDescent="0.3">
      <c r="A684" s="1" t="s">
        <v>678</v>
      </c>
      <c r="B684" s="2">
        <v>4587597</v>
      </c>
      <c r="C684" s="3" t="s">
        <v>5337</v>
      </c>
      <c r="D684" s="5">
        <v>54.26</v>
      </c>
      <c r="E684" s="5">
        <v>4957.8964297800003</v>
      </c>
      <c r="F684" s="3" t="s">
        <v>4654</v>
      </c>
      <c r="G684" s="3" t="s">
        <v>4654</v>
      </c>
      <c r="H684" s="3" t="s">
        <v>4655</v>
      </c>
      <c r="I684" s="3" t="s">
        <v>4717</v>
      </c>
      <c r="J684" s="3" t="s">
        <v>4718</v>
      </c>
      <c r="K684" s="6">
        <v>2592000</v>
      </c>
      <c r="L684" s="6">
        <v>2259000</v>
      </c>
      <c r="M684" s="6">
        <v>668000</v>
      </c>
      <c r="N684" s="6">
        <v>226000</v>
      </c>
      <c r="O684" s="6">
        <v>367000</v>
      </c>
      <c r="P684" s="6">
        <v>9000</v>
      </c>
      <c r="Q684" s="6">
        <v>531000</v>
      </c>
      <c r="R684" s="6">
        <v>164000</v>
      </c>
      <c r="S684" s="6">
        <v>535000</v>
      </c>
      <c r="T684" s="6">
        <v>419000</v>
      </c>
      <c r="U684" s="6">
        <v>1131000</v>
      </c>
      <c r="V684" s="6">
        <v>1161000</v>
      </c>
      <c r="W684" s="6">
        <v>7128000</v>
      </c>
      <c r="X684" s="6">
        <v>4490000</v>
      </c>
      <c r="Y684" s="6">
        <v>872000</v>
      </c>
      <c r="Z684" s="6">
        <v>1439000</v>
      </c>
      <c r="AA684" s="6">
        <v>897000</v>
      </c>
      <c r="AB684" s="6">
        <v>593000</v>
      </c>
      <c r="AC684" s="6">
        <v>89461673</v>
      </c>
      <c r="AD684" s="6">
        <v>67876933</v>
      </c>
      <c r="AF684">
        <f t="shared" si="200"/>
        <v>7.4494949494949489E-2</v>
      </c>
      <c r="AG684">
        <f t="shared" si="201"/>
        <v>3.6525612472160358E-2</v>
      </c>
      <c r="AH684">
        <f t="shared" si="202"/>
        <v>0.15867003367003368</v>
      </c>
      <c r="AI684">
        <f t="shared" si="203"/>
        <v>0.25857461024498885</v>
      </c>
      <c r="AJ684">
        <f t="shared" si="204"/>
        <v>0.97212931995540686</v>
      </c>
      <c r="AK684">
        <f t="shared" si="205"/>
        <v>2.4266441821247891</v>
      </c>
      <c r="AL684">
        <f t="shared" si="206"/>
        <v>0.1415895061728395</v>
      </c>
      <c r="AM684">
        <f t="shared" si="207"/>
        <v>3.9840637450199202E-3</v>
      </c>
      <c r="AN684">
        <f t="shared" si="208"/>
        <v>0.36363636363636365</v>
      </c>
      <c r="AO684">
        <f t="shared" si="209"/>
        <v>0.50311804008908689</v>
      </c>
      <c r="AP684">
        <f t="shared" si="210"/>
        <v>1</v>
      </c>
      <c r="AQ684">
        <f t="shared" si="211"/>
        <v>1</v>
      </c>
      <c r="AR684">
        <f t="shared" si="212"/>
        <v>1</v>
      </c>
      <c r="AS684">
        <f t="shared" si="213"/>
        <v>1</v>
      </c>
      <c r="AT684">
        <f t="shared" si="214"/>
        <v>1</v>
      </c>
      <c r="AU684">
        <f t="shared" si="215"/>
        <v>0</v>
      </c>
      <c r="AV684">
        <f t="shared" si="216"/>
        <v>1</v>
      </c>
      <c r="AW684">
        <f t="shared" si="217"/>
        <v>0</v>
      </c>
      <c r="AX684">
        <f t="shared" si="218"/>
        <v>0</v>
      </c>
      <c r="AY684">
        <f t="shared" si="219"/>
        <v>6</v>
      </c>
    </row>
    <row r="685" spans="1:51" x14ac:dyDescent="0.3">
      <c r="A685" s="1" t="s">
        <v>679</v>
      </c>
      <c r="B685" s="2">
        <v>4721056</v>
      </c>
      <c r="C685" s="3" t="s">
        <v>5337</v>
      </c>
      <c r="D685" s="5">
        <v>42.3</v>
      </c>
      <c r="E685" s="5">
        <v>2515.7201246999998</v>
      </c>
      <c r="F685" s="3" t="s">
        <v>4651</v>
      </c>
      <c r="G685" s="3" t="s">
        <v>4651</v>
      </c>
      <c r="H685" s="3" t="s">
        <v>4701</v>
      </c>
      <c r="I685" s="3" t="s">
        <v>4701</v>
      </c>
      <c r="J685" s="3" t="s">
        <v>4886</v>
      </c>
      <c r="K685" s="6">
        <v>1029123</v>
      </c>
      <c r="L685" s="6">
        <v>984536</v>
      </c>
      <c r="M685" s="6">
        <v>403963</v>
      </c>
      <c r="N685" s="6">
        <v>366255</v>
      </c>
      <c r="O685" s="6">
        <v>271429</v>
      </c>
      <c r="P685" s="6">
        <v>236946</v>
      </c>
      <c r="Q685" s="6">
        <v>200559</v>
      </c>
      <c r="R685" s="6">
        <v>174330</v>
      </c>
      <c r="S685" s="6">
        <v>297091</v>
      </c>
      <c r="T685" s="6">
        <v>301235</v>
      </c>
      <c r="U685" s="6">
        <v>1051585</v>
      </c>
      <c r="V685" s="6">
        <v>1051792</v>
      </c>
      <c r="W685" s="6">
        <v>5014908</v>
      </c>
      <c r="X685" s="6">
        <v>4871242</v>
      </c>
      <c r="Y685" s="6">
        <v>362951</v>
      </c>
      <c r="Z685" s="6">
        <v>266810</v>
      </c>
      <c r="AA685" s="6">
        <v>570729</v>
      </c>
      <c r="AB685" s="6">
        <v>512500</v>
      </c>
      <c r="AC685" s="6">
        <v>59473000</v>
      </c>
      <c r="AD685" s="6">
        <v>58825000</v>
      </c>
      <c r="AF685">
        <f t="shared" si="200"/>
        <v>3.9992558188505153E-2</v>
      </c>
      <c r="AG685">
        <f t="shared" si="201"/>
        <v>3.5787587641919659E-2</v>
      </c>
      <c r="AH685">
        <f t="shared" si="202"/>
        <v>0.20969178297986724</v>
      </c>
      <c r="AI685">
        <f t="shared" si="203"/>
        <v>0.21591865072603661</v>
      </c>
      <c r="AJ685">
        <f t="shared" si="204"/>
        <v>0.63594280297654404</v>
      </c>
      <c r="AK685">
        <f t="shared" si="205"/>
        <v>0.52060487804878053</v>
      </c>
      <c r="AL685">
        <f t="shared" si="206"/>
        <v>0.26374787075986056</v>
      </c>
      <c r="AM685">
        <f t="shared" si="207"/>
        <v>0.24066768508210976</v>
      </c>
      <c r="AN685">
        <f t="shared" si="208"/>
        <v>0.20521273770126988</v>
      </c>
      <c r="AO685">
        <f t="shared" si="209"/>
        <v>0.20211190493102169</v>
      </c>
      <c r="AP685">
        <f t="shared" si="210"/>
        <v>1</v>
      </c>
      <c r="AQ685">
        <f t="shared" si="211"/>
        <v>1</v>
      </c>
      <c r="AR685">
        <f t="shared" si="212"/>
        <v>1</v>
      </c>
      <c r="AS685">
        <f t="shared" si="213"/>
        <v>1</v>
      </c>
      <c r="AT685">
        <f t="shared" si="214"/>
        <v>1</v>
      </c>
      <c r="AU685">
        <f t="shared" si="215"/>
        <v>1</v>
      </c>
      <c r="AV685">
        <f t="shared" si="216"/>
        <v>1</v>
      </c>
      <c r="AW685">
        <f t="shared" si="217"/>
        <v>1</v>
      </c>
      <c r="AX685">
        <f t="shared" si="218"/>
        <v>0</v>
      </c>
      <c r="AY685">
        <f t="shared" si="219"/>
        <v>8</v>
      </c>
    </row>
    <row r="686" spans="1:51" x14ac:dyDescent="0.3">
      <c r="A686" s="1" t="s">
        <v>680</v>
      </c>
      <c r="B686" s="2">
        <v>4966222</v>
      </c>
      <c r="C686" s="3" t="s">
        <v>5337</v>
      </c>
      <c r="D686" s="5">
        <v>36.31</v>
      </c>
      <c r="E686" s="5">
        <v>2407.93268915</v>
      </c>
      <c r="F686" s="3" t="s">
        <v>4500</v>
      </c>
      <c r="G686" s="3" t="s">
        <v>4574</v>
      </c>
      <c r="H686" s="3" t="s">
        <v>4575</v>
      </c>
      <c r="I686" s="3" t="s">
        <v>4575</v>
      </c>
      <c r="J686" s="3" t="s">
        <v>4736</v>
      </c>
      <c r="K686" s="6">
        <v>890128</v>
      </c>
      <c r="L686" s="6">
        <v>953018</v>
      </c>
      <c r="M686" s="6">
        <v>-17120</v>
      </c>
      <c r="N686" s="6">
        <v>9154</v>
      </c>
      <c r="O686" s="6">
        <v>-36375</v>
      </c>
      <c r="P686" s="6">
        <v>-9550</v>
      </c>
      <c r="Q686" s="6">
        <v>-18422</v>
      </c>
      <c r="R686" s="6">
        <v>2499</v>
      </c>
      <c r="S686" s="6">
        <v>67961</v>
      </c>
      <c r="T686" s="6">
        <v>67713</v>
      </c>
      <c r="U686" s="6" t="s">
        <v>4474</v>
      </c>
      <c r="V686" s="6" t="s">
        <v>4474</v>
      </c>
      <c r="W686" s="6">
        <v>937525</v>
      </c>
      <c r="X686" s="6">
        <v>917896</v>
      </c>
      <c r="Y686" s="6">
        <v>585018</v>
      </c>
      <c r="Z686" s="6">
        <v>570158</v>
      </c>
      <c r="AA686" s="6">
        <v>129906</v>
      </c>
      <c r="AB686" s="6">
        <v>133140</v>
      </c>
      <c r="AC686" s="6">
        <v>66318000</v>
      </c>
      <c r="AD686" s="6">
        <v>65800000</v>
      </c>
      <c r="AF686">
        <f t="shared" si="200"/>
        <v>-1.9649609343750832E-2</v>
      </c>
      <c r="AG686">
        <f t="shared" si="201"/>
        <v>2.722530657067903E-3</v>
      </c>
      <c r="AH686" t="e">
        <f t="shared" si="202"/>
        <v>#VALUE!</v>
      </c>
      <c r="AI686" t="e">
        <f t="shared" si="203"/>
        <v>#VALUE!</v>
      </c>
      <c r="AJ686">
        <f t="shared" si="204"/>
        <v>4.5033947623666339</v>
      </c>
      <c r="AK686">
        <f t="shared" si="205"/>
        <v>4.2823944719843769</v>
      </c>
      <c r="AL686">
        <f t="shared" si="206"/>
        <v>-4.0864909316412922E-2</v>
      </c>
      <c r="AM686">
        <f t="shared" si="207"/>
        <v>-1.0020797088827284E-2</v>
      </c>
      <c r="AN686">
        <f t="shared" si="208"/>
        <v>0.94944454814538282</v>
      </c>
      <c r="AO686">
        <f t="shared" si="209"/>
        <v>1.0382635941326686</v>
      </c>
      <c r="AP686">
        <f t="shared" si="210"/>
        <v>0</v>
      </c>
      <c r="AQ686">
        <f t="shared" si="211"/>
        <v>1</v>
      </c>
      <c r="AR686">
        <f t="shared" si="212"/>
        <v>0</v>
      </c>
      <c r="AS686">
        <f t="shared" si="213"/>
        <v>1</v>
      </c>
      <c r="AT686">
        <f t="shared" si="214"/>
        <v>0</v>
      </c>
      <c r="AU686">
        <f t="shared" si="215"/>
        <v>1</v>
      </c>
      <c r="AV686">
        <f t="shared" si="216"/>
        <v>0</v>
      </c>
      <c r="AW686">
        <f t="shared" si="217"/>
        <v>0</v>
      </c>
      <c r="AX686">
        <f t="shared" si="218"/>
        <v>0</v>
      </c>
      <c r="AY686">
        <f t="shared" si="219"/>
        <v>3</v>
      </c>
    </row>
    <row r="687" spans="1:51" x14ac:dyDescent="0.3">
      <c r="A687" s="1" t="s">
        <v>681</v>
      </c>
      <c r="B687" s="2">
        <v>4917416</v>
      </c>
      <c r="C687" s="3" t="s">
        <v>5335</v>
      </c>
      <c r="D687" s="5">
        <v>107</v>
      </c>
      <c r="E687" s="5">
        <v>5246.7543089999999</v>
      </c>
      <c r="F687" s="3" t="s">
        <v>4559</v>
      </c>
      <c r="G687" s="3" t="s">
        <v>4560</v>
      </c>
      <c r="H687" s="3" t="s">
        <v>4561</v>
      </c>
      <c r="I687" s="3" t="s">
        <v>4562</v>
      </c>
      <c r="J687" s="3" t="s">
        <v>4887</v>
      </c>
      <c r="K687" s="6">
        <v>3084407</v>
      </c>
      <c r="L687" s="6">
        <v>2652970</v>
      </c>
      <c r="M687" s="6">
        <v>843542</v>
      </c>
      <c r="N687" s="6">
        <v>589142</v>
      </c>
      <c r="O687" s="6">
        <v>756877</v>
      </c>
      <c r="P687" s="6">
        <v>506193</v>
      </c>
      <c r="Q687" s="6">
        <v>627242</v>
      </c>
      <c r="R687" s="6">
        <v>425461</v>
      </c>
      <c r="S687" s="6">
        <v>617897</v>
      </c>
      <c r="T687" s="6">
        <v>545165</v>
      </c>
      <c r="U687" s="6" t="s">
        <v>4474</v>
      </c>
      <c r="V687" s="6" t="s">
        <v>4474</v>
      </c>
      <c r="W687" s="6">
        <v>2490099</v>
      </c>
      <c r="X687" s="6">
        <v>2390008</v>
      </c>
      <c r="Y687" s="6">
        <v>1424595</v>
      </c>
      <c r="Z687" s="6">
        <v>1343479</v>
      </c>
      <c r="AA687" s="6">
        <v>260751</v>
      </c>
      <c r="AB687" s="6">
        <v>325415</v>
      </c>
      <c r="AC687" s="6">
        <v>49035000</v>
      </c>
      <c r="AD687" s="6">
        <v>49037000</v>
      </c>
      <c r="AF687">
        <f t="shared" si="200"/>
        <v>0.25189440259202545</v>
      </c>
      <c r="AG687">
        <f t="shared" si="201"/>
        <v>0.17801655894038848</v>
      </c>
      <c r="AH687" t="e">
        <f t="shared" si="202"/>
        <v>#VALUE!</v>
      </c>
      <c r="AI687" t="e">
        <f t="shared" si="203"/>
        <v>#VALUE!</v>
      </c>
      <c r="AJ687">
        <f t="shared" si="204"/>
        <v>5.4634306292209809</v>
      </c>
      <c r="AK687">
        <f t="shared" si="205"/>
        <v>4.1285097490896243</v>
      </c>
      <c r="AL687">
        <f t="shared" si="206"/>
        <v>0.24538817348034808</v>
      </c>
      <c r="AM687">
        <f t="shared" si="207"/>
        <v>0.19080238374350256</v>
      </c>
      <c r="AN687">
        <f t="shared" si="208"/>
        <v>1.2386684224201527</v>
      </c>
      <c r="AO687">
        <f t="shared" si="209"/>
        <v>1.1100255731361568</v>
      </c>
      <c r="AP687">
        <f t="shared" si="210"/>
        <v>1</v>
      </c>
      <c r="AQ687">
        <f t="shared" si="211"/>
        <v>1</v>
      </c>
      <c r="AR687">
        <f t="shared" si="212"/>
        <v>1</v>
      </c>
      <c r="AS687">
        <f t="shared" si="213"/>
        <v>0</v>
      </c>
      <c r="AT687">
        <f t="shared" si="214"/>
        <v>0</v>
      </c>
      <c r="AU687">
        <f t="shared" si="215"/>
        <v>1</v>
      </c>
      <c r="AV687">
        <f t="shared" si="216"/>
        <v>1</v>
      </c>
      <c r="AW687">
        <f t="shared" si="217"/>
        <v>1</v>
      </c>
      <c r="AX687">
        <f t="shared" si="218"/>
        <v>1</v>
      </c>
      <c r="AY687">
        <f t="shared" si="219"/>
        <v>7</v>
      </c>
    </row>
    <row r="688" spans="1:51" x14ac:dyDescent="0.3">
      <c r="A688" s="1" t="s">
        <v>682</v>
      </c>
      <c r="B688" s="2">
        <v>4109349</v>
      </c>
      <c r="C688" s="3" t="s">
        <v>5335</v>
      </c>
      <c r="D688" s="5">
        <v>22</v>
      </c>
      <c r="E688" s="5">
        <v>1889.89031</v>
      </c>
      <c r="F688" s="3" t="s">
        <v>4654</v>
      </c>
      <c r="G688" s="3" t="s">
        <v>4654</v>
      </c>
      <c r="H688" s="3" t="s">
        <v>4655</v>
      </c>
      <c r="I688" s="3" t="s">
        <v>4888</v>
      </c>
      <c r="J688" s="3" t="s">
        <v>4889</v>
      </c>
      <c r="K688" s="6">
        <v>4216400</v>
      </c>
      <c r="L688" s="6">
        <v>4265400</v>
      </c>
      <c r="M688" s="6">
        <v>222000</v>
      </c>
      <c r="N688" s="6">
        <v>434700</v>
      </c>
      <c r="O688" s="6">
        <v>64400</v>
      </c>
      <c r="P688" s="6">
        <v>278900</v>
      </c>
      <c r="Q688" s="6">
        <v>-229300</v>
      </c>
      <c r="R688" s="6">
        <v>-28900</v>
      </c>
      <c r="S688" s="6">
        <v>-50500</v>
      </c>
      <c r="T688" s="6">
        <v>10200</v>
      </c>
      <c r="U688" s="6">
        <v>1657100</v>
      </c>
      <c r="V688" s="6">
        <v>1623600</v>
      </c>
      <c r="W688" s="6">
        <v>2640100</v>
      </c>
      <c r="X688" s="6">
        <v>2670900</v>
      </c>
      <c r="Y688" s="6">
        <v>789800</v>
      </c>
      <c r="Z688" s="6">
        <v>795600</v>
      </c>
      <c r="AA688" s="6">
        <v>1254400</v>
      </c>
      <c r="AB688" s="6">
        <v>1220100</v>
      </c>
      <c r="AC688" s="6">
        <v>85904105</v>
      </c>
      <c r="AD688" s="6">
        <v>80388555</v>
      </c>
      <c r="AF688">
        <f t="shared" si="200"/>
        <v>-8.6852770728381504E-2</v>
      </c>
      <c r="AG688">
        <f t="shared" si="201"/>
        <v>-1.0820322737653975E-2</v>
      </c>
      <c r="AH688">
        <f t="shared" si="202"/>
        <v>0.62766561872656335</v>
      </c>
      <c r="AI688">
        <f t="shared" si="203"/>
        <v>0.60788498259013812</v>
      </c>
      <c r="AJ688">
        <f t="shared" si="204"/>
        <v>0.62962372448979587</v>
      </c>
      <c r="AK688">
        <f t="shared" si="205"/>
        <v>0.6520776985492992</v>
      </c>
      <c r="AL688">
        <f t="shared" si="206"/>
        <v>1.5273693197988806E-2</v>
      </c>
      <c r="AM688">
        <f t="shared" si="207"/>
        <v>6.5386599146621649E-2</v>
      </c>
      <c r="AN688">
        <f t="shared" si="208"/>
        <v>1.5970607173970683</v>
      </c>
      <c r="AO688">
        <f t="shared" si="209"/>
        <v>1.5969897787262721</v>
      </c>
      <c r="AP688">
        <f t="shared" si="210"/>
        <v>0</v>
      </c>
      <c r="AQ688">
        <f t="shared" si="211"/>
        <v>0</v>
      </c>
      <c r="AR688">
        <f t="shared" si="212"/>
        <v>0</v>
      </c>
      <c r="AS688">
        <f t="shared" si="213"/>
        <v>1</v>
      </c>
      <c r="AT688">
        <f t="shared" si="214"/>
        <v>0</v>
      </c>
      <c r="AU688">
        <f t="shared" si="215"/>
        <v>0</v>
      </c>
      <c r="AV688">
        <f t="shared" si="216"/>
        <v>0</v>
      </c>
      <c r="AW688">
        <f t="shared" si="217"/>
        <v>1</v>
      </c>
      <c r="AX688">
        <f t="shared" si="218"/>
        <v>0</v>
      </c>
      <c r="AY688">
        <f t="shared" si="219"/>
        <v>2</v>
      </c>
    </row>
    <row r="689" spans="1:51" x14ac:dyDescent="0.3">
      <c r="A689" s="1" t="s">
        <v>683</v>
      </c>
      <c r="B689" s="2">
        <v>101149</v>
      </c>
      <c r="C689" s="3" t="s">
        <v>5335</v>
      </c>
      <c r="D689" s="5">
        <v>42.13</v>
      </c>
      <c r="E689" s="5">
        <v>614.13819434000004</v>
      </c>
      <c r="F689" s="3" t="s">
        <v>4480</v>
      </c>
      <c r="G689" s="3" t="s">
        <v>4481</v>
      </c>
      <c r="H689" s="3" t="s">
        <v>4481</v>
      </c>
      <c r="I689" s="3" t="s">
        <v>4482</v>
      </c>
      <c r="J689" s="3" t="s">
        <v>4484</v>
      </c>
      <c r="K689" s="6">
        <v>168112</v>
      </c>
      <c r="L689" s="6">
        <v>160775</v>
      </c>
      <c r="M689" s="6" t="s">
        <v>4474</v>
      </c>
      <c r="N689" s="6" t="s">
        <v>4474</v>
      </c>
      <c r="O689" s="6">
        <v>173448</v>
      </c>
      <c r="P689" s="6">
        <v>164568</v>
      </c>
      <c r="Q689" s="6">
        <v>46818</v>
      </c>
      <c r="R689" s="6">
        <v>43532</v>
      </c>
      <c r="S689" s="6">
        <v>6448</v>
      </c>
      <c r="T689" s="6">
        <v>68106</v>
      </c>
      <c r="U689" s="6" t="s">
        <v>4474</v>
      </c>
      <c r="V689" s="6" t="s">
        <v>4474</v>
      </c>
      <c r="W689" s="6">
        <v>5745180</v>
      </c>
      <c r="X689" s="6">
        <v>5724380</v>
      </c>
      <c r="Y689" s="6" t="s">
        <v>4474</v>
      </c>
      <c r="Z689" s="6" t="s">
        <v>4474</v>
      </c>
      <c r="AA689" s="6" t="s">
        <v>4474</v>
      </c>
      <c r="AB689" s="6" t="s">
        <v>4474</v>
      </c>
      <c r="AC689" s="6">
        <v>14577218</v>
      </c>
      <c r="AD689" s="6">
        <v>14569262</v>
      </c>
      <c r="AF689">
        <f t="shared" si="200"/>
        <v>8.1490919344563619E-3</v>
      </c>
      <c r="AG689">
        <f t="shared" si="201"/>
        <v>7.6046663568805706E-3</v>
      </c>
      <c r="AH689" t="e">
        <f t="shared" si="202"/>
        <v>#VALUE!</v>
      </c>
      <c r="AI689" t="e">
        <f t="shared" si="203"/>
        <v>#VALUE!</v>
      </c>
      <c r="AJ689" t="e">
        <f t="shared" si="204"/>
        <v>#VALUE!</v>
      </c>
      <c r="AK689" t="e">
        <f t="shared" si="205"/>
        <v>#VALUE!</v>
      </c>
      <c r="AL689">
        <f t="shared" si="206"/>
        <v>1.0317407442657276</v>
      </c>
      <c r="AM689">
        <f t="shared" si="207"/>
        <v>1.0235919763644845</v>
      </c>
      <c r="AN689">
        <f t="shared" si="208"/>
        <v>2.9261398250359432E-2</v>
      </c>
      <c r="AO689">
        <f t="shared" si="209"/>
        <v>2.8086011061459932E-2</v>
      </c>
      <c r="AP689">
        <f t="shared" si="210"/>
        <v>1</v>
      </c>
      <c r="AQ689">
        <f t="shared" si="211"/>
        <v>1</v>
      </c>
      <c r="AR689">
        <f t="shared" si="212"/>
        <v>1</v>
      </c>
      <c r="AS689">
        <f t="shared" si="213"/>
        <v>0</v>
      </c>
      <c r="AT689">
        <f t="shared" si="214"/>
        <v>0</v>
      </c>
      <c r="AU689">
        <f t="shared" si="215"/>
        <v>0</v>
      </c>
      <c r="AV689">
        <f t="shared" si="216"/>
        <v>1</v>
      </c>
      <c r="AW689">
        <f t="shared" si="217"/>
        <v>1</v>
      </c>
      <c r="AX689">
        <f t="shared" si="218"/>
        <v>0</v>
      </c>
      <c r="AY689">
        <f t="shared" si="219"/>
        <v>5</v>
      </c>
    </row>
    <row r="690" spans="1:51" x14ac:dyDescent="0.3">
      <c r="A690" s="1" t="s">
        <v>684</v>
      </c>
      <c r="B690" s="2">
        <v>103094</v>
      </c>
      <c r="C690" s="3" t="s">
        <v>5337</v>
      </c>
      <c r="D690" s="5">
        <v>111.66</v>
      </c>
      <c r="E690" s="5">
        <v>11912.03630286</v>
      </c>
      <c r="F690" s="3" t="s">
        <v>4525</v>
      </c>
      <c r="G690" s="3" t="s">
        <v>4526</v>
      </c>
      <c r="H690" s="3" t="s">
        <v>4693</v>
      </c>
      <c r="I690" s="3" t="s">
        <v>4728</v>
      </c>
      <c r="J690" s="3" t="s">
        <v>4528</v>
      </c>
      <c r="K690" s="6">
        <v>1581670</v>
      </c>
      <c r="L690" s="6">
        <v>1571987</v>
      </c>
      <c r="M690" s="6">
        <v>1068371</v>
      </c>
      <c r="N690" s="6">
        <v>1119925</v>
      </c>
      <c r="O690" s="6">
        <v>486875</v>
      </c>
      <c r="P690" s="6">
        <v>539914</v>
      </c>
      <c r="Q690" s="6">
        <v>352406</v>
      </c>
      <c r="R690" s="6">
        <v>404563</v>
      </c>
      <c r="S690" s="6">
        <v>814499</v>
      </c>
      <c r="T690" s="6">
        <v>789267</v>
      </c>
      <c r="U690" s="6">
        <v>3313798</v>
      </c>
      <c r="V690" s="6">
        <v>3262910</v>
      </c>
      <c r="W690" s="6">
        <v>8947181</v>
      </c>
      <c r="X690" s="6">
        <v>9079574</v>
      </c>
      <c r="Y690" s="6" t="s">
        <v>4474</v>
      </c>
      <c r="Z690" s="6" t="s">
        <v>4474</v>
      </c>
      <c r="AA690" s="6" t="s">
        <v>4474</v>
      </c>
      <c r="AB690" s="6" t="s">
        <v>4474</v>
      </c>
      <c r="AC690" s="6">
        <v>106681434</v>
      </c>
      <c r="AD690" s="6">
        <v>106593131</v>
      </c>
      <c r="AF690">
        <f t="shared" si="200"/>
        <v>3.9387377990900148E-2</v>
      </c>
      <c r="AG690">
        <f t="shared" si="201"/>
        <v>4.4557486948176205E-2</v>
      </c>
      <c r="AH690">
        <f t="shared" si="202"/>
        <v>0.37037341705728316</v>
      </c>
      <c r="AI690">
        <f t="shared" si="203"/>
        <v>0.35936818181117308</v>
      </c>
      <c r="AJ690" t="e">
        <f t="shared" si="204"/>
        <v>#VALUE!</v>
      </c>
      <c r="AK690" t="e">
        <f t="shared" si="205"/>
        <v>#VALUE!</v>
      </c>
      <c r="AL690">
        <f t="shared" si="206"/>
        <v>0.30782337655768904</v>
      </c>
      <c r="AM690">
        <f t="shared" si="207"/>
        <v>0.34345958331716486</v>
      </c>
      <c r="AN690">
        <f t="shared" si="208"/>
        <v>0.17677858534436713</v>
      </c>
      <c r="AO690">
        <f t="shared" si="209"/>
        <v>0.17313444441336123</v>
      </c>
      <c r="AP690">
        <f t="shared" si="210"/>
        <v>1</v>
      </c>
      <c r="AQ690">
        <f t="shared" si="211"/>
        <v>1</v>
      </c>
      <c r="AR690">
        <f t="shared" si="212"/>
        <v>0</v>
      </c>
      <c r="AS690">
        <f t="shared" si="213"/>
        <v>1</v>
      </c>
      <c r="AT690">
        <f t="shared" si="214"/>
        <v>0</v>
      </c>
      <c r="AU690">
        <f t="shared" si="215"/>
        <v>0</v>
      </c>
      <c r="AV690">
        <f t="shared" si="216"/>
        <v>0</v>
      </c>
      <c r="AW690">
        <f t="shared" si="217"/>
        <v>1</v>
      </c>
      <c r="AX690">
        <f t="shared" si="218"/>
        <v>0</v>
      </c>
      <c r="AY690">
        <f t="shared" si="219"/>
        <v>4</v>
      </c>
    </row>
    <row r="691" spans="1:51" x14ac:dyDescent="0.3">
      <c r="A691" s="1" t="s">
        <v>685</v>
      </c>
      <c r="B691" s="2">
        <v>10722823</v>
      </c>
      <c r="C691" s="3" t="s">
        <v>5338</v>
      </c>
      <c r="D691" s="7">
        <v>3.95</v>
      </c>
      <c r="E691" s="5">
        <v>79.636238349999999</v>
      </c>
      <c r="F691" s="3" t="s">
        <v>4470</v>
      </c>
      <c r="G691" s="3" t="s">
        <v>4471</v>
      </c>
      <c r="H691" s="3" t="s">
        <v>4489</v>
      </c>
      <c r="I691" s="3" t="s">
        <v>4489</v>
      </c>
      <c r="J691" s="3" t="s">
        <v>4495</v>
      </c>
      <c r="K691" s="6">
        <v>0</v>
      </c>
      <c r="L691" s="6">
        <v>350</v>
      </c>
      <c r="M691" s="6">
        <v>-50817</v>
      </c>
      <c r="N691" s="6">
        <v>-49625</v>
      </c>
      <c r="O691" s="6">
        <v>-52530</v>
      </c>
      <c r="P691" s="6">
        <v>-51350</v>
      </c>
      <c r="Q691" s="6">
        <v>-51502</v>
      </c>
      <c r="R691" s="6">
        <v>-49713</v>
      </c>
      <c r="S691" s="6">
        <v>-46057</v>
      </c>
      <c r="T691" s="6">
        <v>-42918</v>
      </c>
      <c r="U691" s="6" t="s">
        <v>4474</v>
      </c>
      <c r="V691" s="6" t="s">
        <v>4474</v>
      </c>
      <c r="W691" s="6">
        <v>21364</v>
      </c>
      <c r="X691" s="6">
        <v>29944</v>
      </c>
      <c r="Y691" s="6">
        <v>5504</v>
      </c>
      <c r="Z691" s="6">
        <v>14786</v>
      </c>
      <c r="AA691" s="6">
        <v>11829</v>
      </c>
      <c r="AB691" s="6">
        <v>7785</v>
      </c>
      <c r="AC691" s="6">
        <v>1005930</v>
      </c>
      <c r="AD691" s="6">
        <v>490877</v>
      </c>
      <c r="AF691">
        <f t="shared" si="200"/>
        <v>-2.41069088185733</v>
      </c>
      <c r="AG691">
        <f t="shared" si="201"/>
        <v>-1.6601990382046488</v>
      </c>
      <c r="AH691" t="e">
        <f t="shared" si="202"/>
        <v>#VALUE!</v>
      </c>
      <c r="AI691" t="e">
        <f t="shared" si="203"/>
        <v>#VALUE!</v>
      </c>
      <c r="AJ691">
        <f t="shared" si="204"/>
        <v>0.46529715106940572</v>
      </c>
      <c r="AK691">
        <f t="shared" si="205"/>
        <v>1.8992935131663455</v>
      </c>
      <c r="AL691" t="e">
        <f t="shared" si="206"/>
        <v>#DIV/0!</v>
      </c>
      <c r="AM691">
        <f t="shared" si="207"/>
        <v>-146.71428571428572</v>
      </c>
      <c r="AN691">
        <f t="shared" si="208"/>
        <v>0</v>
      </c>
      <c r="AO691">
        <f t="shared" si="209"/>
        <v>1.1688485172321668E-2</v>
      </c>
      <c r="AP691">
        <f t="shared" si="210"/>
        <v>0</v>
      </c>
      <c r="AQ691">
        <f t="shared" si="211"/>
        <v>0</v>
      </c>
      <c r="AR691">
        <f t="shared" si="212"/>
        <v>0</v>
      </c>
      <c r="AS691">
        <f t="shared" si="213"/>
        <v>1</v>
      </c>
      <c r="AT691">
        <f t="shared" si="214"/>
        <v>0</v>
      </c>
      <c r="AU691">
        <f t="shared" si="215"/>
        <v>0</v>
      </c>
      <c r="AV691">
        <f t="shared" si="216"/>
        <v>0</v>
      </c>
      <c r="AW691">
        <f t="shared" si="217"/>
        <v>0</v>
      </c>
      <c r="AX691">
        <f t="shared" si="218"/>
        <v>0</v>
      </c>
      <c r="AY691">
        <f t="shared" si="219"/>
        <v>1</v>
      </c>
    </row>
    <row r="692" spans="1:51" x14ac:dyDescent="0.3">
      <c r="A692" s="1" t="s">
        <v>686</v>
      </c>
      <c r="B692" s="2">
        <v>4133211</v>
      </c>
      <c r="C692" s="3" t="s">
        <v>5335</v>
      </c>
      <c r="D692" s="5">
        <v>38.619999999999997</v>
      </c>
      <c r="E692" s="5">
        <v>11512.979003279999</v>
      </c>
      <c r="F692" s="3" t="s">
        <v>4559</v>
      </c>
      <c r="G692" s="3" t="s">
        <v>4560</v>
      </c>
      <c r="H692" s="3" t="s">
        <v>4561</v>
      </c>
      <c r="I692" s="3" t="s">
        <v>4562</v>
      </c>
      <c r="J692" s="3" t="s">
        <v>4834</v>
      </c>
      <c r="K692" s="6">
        <v>9890000</v>
      </c>
      <c r="L692" s="6">
        <v>9636000</v>
      </c>
      <c r="M692" s="6">
        <v>1838000</v>
      </c>
      <c r="N692" s="6">
        <v>1783000</v>
      </c>
      <c r="O692" s="6">
        <v>1441000</v>
      </c>
      <c r="P692" s="6">
        <v>1399000</v>
      </c>
      <c r="Q692" s="6">
        <v>551000</v>
      </c>
      <c r="R692" s="6">
        <v>567000</v>
      </c>
      <c r="S692" s="6">
        <v>1236000</v>
      </c>
      <c r="T692" s="6">
        <v>1185000</v>
      </c>
      <c r="U692" s="6">
        <v>6650000</v>
      </c>
      <c r="V692" s="6">
        <v>5715000</v>
      </c>
      <c r="W692" s="6">
        <v>16112000</v>
      </c>
      <c r="X692" s="6">
        <v>15235000</v>
      </c>
      <c r="Y692" s="6">
        <v>3137000</v>
      </c>
      <c r="Z692" s="6">
        <v>2190000</v>
      </c>
      <c r="AA692" s="6">
        <v>3465000</v>
      </c>
      <c r="AB692" s="6">
        <v>3576000</v>
      </c>
      <c r="AC692" s="6">
        <v>298000000</v>
      </c>
      <c r="AD692" s="6">
        <v>298000000</v>
      </c>
      <c r="AF692">
        <f t="shared" si="200"/>
        <v>3.4198113207547169E-2</v>
      </c>
      <c r="AG692">
        <f t="shared" si="201"/>
        <v>3.7216934689858878E-2</v>
      </c>
      <c r="AH692">
        <f t="shared" si="202"/>
        <v>0.41273584905660377</v>
      </c>
      <c r="AI692">
        <f t="shared" si="203"/>
        <v>0.37512307187397442</v>
      </c>
      <c r="AJ692">
        <f t="shared" si="204"/>
        <v>0.90533910533910533</v>
      </c>
      <c r="AK692">
        <f t="shared" si="205"/>
        <v>0.61241610738255037</v>
      </c>
      <c r="AL692">
        <f t="shared" si="206"/>
        <v>0.14570273003033368</v>
      </c>
      <c r="AM692">
        <f t="shared" si="207"/>
        <v>0.14518472395184723</v>
      </c>
      <c r="AN692">
        <f t="shared" si="208"/>
        <v>0.6138282025819265</v>
      </c>
      <c r="AO692">
        <f t="shared" si="209"/>
        <v>0.63249097472924187</v>
      </c>
      <c r="AP692">
        <f t="shared" si="210"/>
        <v>1</v>
      </c>
      <c r="AQ692">
        <f t="shared" si="211"/>
        <v>1</v>
      </c>
      <c r="AR692">
        <f t="shared" si="212"/>
        <v>0</v>
      </c>
      <c r="AS692">
        <f t="shared" si="213"/>
        <v>1</v>
      </c>
      <c r="AT692">
        <f t="shared" si="214"/>
        <v>0</v>
      </c>
      <c r="AU692">
        <f t="shared" si="215"/>
        <v>1</v>
      </c>
      <c r="AV692">
        <f t="shared" si="216"/>
        <v>1</v>
      </c>
      <c r="AW692">
        <f t="shared" si="217"/>
        <v>0</v>
      </c>
      <c r="AX692">
        <f t="shared" si="218"/>
        <v>0</v>
      </c>
      <c r="AY692">
        <f t="shared" si="219"/>
        <v>5</v>
      </c>
    </row>
    <row r="693" spans="1:51" x14ac:dyDescent="0.3">
      <c r="A693" s="1" t="s">
        <v>687</v>
      </c>
      <c r="B693" s="2">
        <v>4910526</v>
      </c>
      <c r="C693" s="3" t="s">
        <v>5337</v>
      </c>
      <c r="D693" s="5">
        <v>22.22</v>
      </c>
      <c r="E693" s="5">
        <v>1335.9925207199999</v>
      </c>
      <c r="F693" s="3" t="s">
        <v>4475</v>
      </c>
      <c r="G693" s="3" t="s">
        <v>4476</v>
      </c>
      <c r="H693" s="3" t="s">
        <v>4477</v>
      </c>
      <c r="I693" s="3" t="s">
        <v>4577</v>
      </c>
      <c r="J693" s="3" t="s">
        <v>4890</v>
      </c>
      <c r="K693" s="6">
        <v>6004843</v>
      </c>
      <c r="L693" s="6">
        <v>6009468</v>
      </c>
      <c r="M693" s="6">
        <v>249551</v>
      </c>
      <c r="N693" s="6">
        <v>277140</v>
      </c>
      <c r="O693" s="6">
        <v>170465</v>
      </c>
      <c r="P693" s="6">
        <v>201018</v>
      </c>
      <c r="Q693" s="6">
        <v>-69254</v>
      </c>
      <c r="R693" s="6">
        <v>-46417</v>
      </c>
      <c r="S693" s="6">
        <v>176075</v>
      </c>
      <c r="T693" s="6">
        <v>167184</v>
      </c>
      <c r="U693" s="6">
        <v>1537912</v>
      </c>
      <c r="V693" s="6">
        <v>1545871</v>
      </c>
      <c r="W693" s="6">
        <v>4645224</v>
      </c>
      <c r="X693" s="6">
        <v>4962108</v>
      </c>
      <c r="Y693" s="6">
        <v>2107726</v>
      </c>
      <c r="Z693" s="6">
        <v>2408796</v>
      </c>
      <c r="AA693" s="6">
        <v>1710561</v>
      </c>
      <c r="AB693" s="6">
        <v>2029739</v>
      </c>
      <c r="AC693" s="6">
        <v>45342000</v>
      </c>
      <c r="AD693" s="6">
        <v>45115000</v>
      </c>
      <c r="AF693">
        <f t="shared" si="200"/>
        <v>-1.4908645955501823E-2</v>
      </c>
      <c r="AG693">
        <f t="shared" si="201"/>
        <v>-9.3542905555461502E-3</v>
      </c>
      <c r="AH693">
        <f t="shared" si="202"/>
        <v>0.33107380828136596</v>
      </c>
      <c r="AI693">
        <f t="shared" si="203"/>
        <v>0.31153513788897785</v>
      </c>
      <c r="AJ693">
        <f t="shared" si="204"/>
        <v>1.2321840612524195</v>
      </c>
      <c r="AK693">
        <f t="shared" si="205"/>
        <v>1.186751597126527</v>
      </c>
      <c r="AL693">
        <f t="shared" si="206"/>
        <v>2.8387919550935801E-2</v>
      </c>
      <c r="AM693">
        <f t="shared" si="207"/>
        <v>3.3450215559846563E-2</v>
      </c>
      <c r="AN693">
        <f t="shared" si="208"/>
        <v>1.2926918056050687</v>
      </c>
      <c r="AO693">
        <f t="shared" si="209"/>
        <v>1.2110715848989986</v>
      </c>
      <c r="AP693">
        <f t="shared" si="210"/>
        <v>0</v>
      </c>
      <c r="AQ693">
        <f t="shared" si="211"/>
        <v>1</v>
      </c>
      <c r="AR693">
        <f t="shared" si="212"/>
        <v>0</v>
      </c>
      <c r="AS693">
        <f t="shared" si="213"/>
        <v>1</v>
      </c>
      <c r="AT693">
        <f t="shared" si="214"/>
        <v>0</v>
      </c>
      <c r="AU693">
        <f t="shared" si="215"/>
        <v>1</v>
      </c>
      <c r="AV693">
        <f t="shared" si="216"/>
        <v>0</v>
      </c>
      <c r="AW693">
        <f t="shared" si="217"/>
        <v>1</v>
      </c>
      <c r="AX693">
        <f t="shared" si="218"/>
        <v>0</v>
      </c>
      <c r="AY693">
        <f t="shared" si="219"/>
        <v>4</v>
      </c>
    </row>
    <row r="694" spans="1:51" x14ac:dyDescent="0.3">
      <c r="A694" s="1" t="s">
        <v>688</v>
      </c>
      <c r="B694" s="2">
        <v>4966153</v>
      </c>
      <c r="C694" s="3" t="s">
        <v>5338</v>
      </c>
      <c r="D694" s="5">
        <v>86.79</v>
      </c>
      <c r="E694" s="5">
        <v>3939.1924944900002</v>
      </c>
      <c r="F694" s="3" t="s">
        <v>4500</v>
      </c>
      <c r="G694" s="3" t="s">
        <v>4539</v>
      </c>
      <c r="H694" s="3" t="s">
        <v>4539</v>
      </c>
      <c r="I694" s="3" t="s">
        <v>4540</v>
      </c>
      <c r="J694" s="3" t="s">
        <v>4541</v>
      </c>
      <c r="K694" s="6">
        <v>400631</v>
      </c>
      <c r="L694" s="6">
        <v>368761</v>
      </c>
      <c r="M694" s="6">
        <v>104839.5</v>
      </c>
      <c r="N694" s="6">
        <v>91825</v>
      </c>
      <c r="O694" s="6">
        <v>97788</v>
      </c>
      <c r="P694" s="6">
        <v>83407</v>
      </c>
      <c r="Q694" s="6">
        <v>106296</v>
      </c>
      <c r="R694" s="6">
        <v>95611</v>
      </c>
      <c r="S694" s="6" t="s">
        <v>4474</v>
      </c>
      <c r="T694" s="6">
        <v>116754</v>
      </c>
      <c r="U694" s="6">
        <v>197651</v>
      </c>
      <c r="V694" s="6">
        <v>197378</v>
      </c>
      <c r="W694" s="6">
        <v>841414</v>
      </c>
      <c r="X694" s="6">
        <v>796175</v>
      </c>
      <c r="Y694" s="6">
        <v>600220</v>
      </c>
      <c r="Z694" s="6">
        <v>560480</v>
      </c>
      <c r="AA694" s="6">
        <v>113611</v>
      </c>
      <c r="AB694" s="6">
        <v>107534</v>
      </c>
      <c r="AC694" s="6">
        <v>45387631</v>
      </c>
      <c r="AD694" s="6">
        <v>45317938</v>
      </c>
      <c r="AF694">
        <f t="shared" si="200"/>
        <v>0.12633020130399542</v>
      </c>
      <c r="AG694">
        <f t="shared" si="201"/>
        <v>0.12008792036926555</v>
      </c>
      <c r="AH694">
        <f t="shared" si="202"/>
        <v>0.23490338881929704</v>
      </c>
      <c r="AI694">
        <f t="shared" si="203"/>
        <v>0.2479078092127987</v>
      </c>
      <c r="AJ694">
        <f t="shared" si="204"/>
        <v>5.2831151913107002</v>
      </c>
      <c r="AK694">
        <f t="shared" si="205"/>
        <v>5.2121189577249982</v>
      </c>
      <c r="AL694">
        <f t="shared" si="206"/>
        <v>0.2440849559819385</v>
      </c>
      <c r="AM694">
        <f t="shared" si="207"/>
        <v>0.22618172746033338</v>
      </c>
      <c r="AN694">
        <f t="shared" si="208"/>
        <v>0.47614016405717041</v>
      </c>
      <c r="AO694">
        <f t="shared" si="209"/>
        <v>0.46316576129619746</v>
      </c>
      <c r="AP694">
        <f t="shared" si="210"/>
        <v>1</v>
      </c>
      <c r="AQ694">
        <f t="shared" si="211"/>
        <v>0</v>
      </c>
      <c r="AR694">
        <f t="shared" si="212"/>
        <v>1</v>
      </c>
      <c r="AS694">
        <f t="shared" si="213"/>
        <v>0</v>
      </c>
      <c r="AT694">
        <f t="shared" si="214"/>
        <v>1</v>
      </c>
      <c r="AU694">
        <f t="shared" si="215"/>
        <v>1</v>
      </c>
      <c r="AV694">
        <f t="shared" si="216"/>
        <v>1</v>
      </c>
      <c r="AW694">
        <f t="shared" si="217"/>
        <v>1</v>
      </c>
      <c r="AX694">
        <f t="shared" si="218"/>
        <v>0</v>
      </c>
      <c r="AY694">
        <f t="shared" si="219"/>
        <v>6</v>
      </c>
    </row>
    <row r="695" spans="1:51" x14ac:dyDescent="0.3">
      <c r="A695" s="1" t="s">
        <v>689</v>
      </c>
      <c r="B695" s="2">
        <v>4246977</v>
      </c>
      <c r="C695" s="3" t="s">
        <v>5335</v>
      </c>
      <c r="D695" s="5">
        <v>11.91</v>
      </c>
      <c r="E695" s="5">
        <v>788.00579625</v>
      </c>
      <c r="F695" s="3" t="s">
        <v>4500</v>
      </c>
      <c r="G695" s="3" t="s">
        <v>4539</v>
      </c>
      <c r="H695" s="3" t="s">
        <v>4539</v>
      </c>
      <c r="I695" s="3" t="s">
        <v>4582</v>
      </c>
      <c r="J695" s="3" t="s">
        <v>5377</v>
      </c>
      <c r="K695" s="6">
        <v>6174205</v>
      </c>
      <c r="L695" s="6">
        <v>6512866</v>
      </c>
      <c r="M695" s="6">
        <v>479712</v>
      </c>
      <c r="N695" s="6">
        <v>595434</v>
      </c>
      <c r="O695" s="6">
        <v>114672</v>
      </c>
      <c r="P695" s="6">
        <v>197394</v>
      </c>
      <c r="Q695" s="6">
        <v>54377</v>
      </c>
      <c r="R695" s="6">
        <v>122916</v>
      </c>
      <c r="S695" s="6">
        <v>-761793</v>
      </c>
      <c r="T695" s="6">
        <v>-372941</v>
      </c>
      <c r="U695" s="6">
        <v>2633059</v>
      </c>
      <c r="V695" s="6">
        <v>1998789</v>
      </c>
      <c r="W695" s="6">
        <v>13779988</v>
      </c>
      <c r="X695" s="6">
        <v>12136937</v>
      </c>
      <c r="Y695" s="6">
        <v>6387212</v>
      </c>
      <c r="Z695" s="6">
        <v>5779929</v>
      </c>
      <c r="AA695" s="6">
        <v>6018150</v>
      </c>
      <c r="AB695" s="6">
        <v>5578890</v>
      </c>
      <c r="AC695" s="6">
        <v>66933121</v>
      </c>
      <c r="AD695" s="6">
        <v>66413750</v>
      </c>
      <c r="AF695">
        <f t="shared" si="200"/>
        <v>3.9460847135715941E-3</v>
      </c>
      <c r="AG695">
        <f t="shared" si="201"/>
        <v>1.0127431657592027E-2</v>
      </c>
      <c r="AH695">
        <f t="shared" si="202"/>
        <v>0.19107846828313638</v>
      </c>
      <c r="AI695">
        <f t="shared" si="203"/>
        <v>0.16468644436401045</v>
      </c>
      <c r="AJ695">
        <f t="shared" si="204"/>
        <v>1.0613248257354835</v>
      </c>
      <c r="AK695">
        <f t="shared" si="205"/>
        <v>1.0360356630082328</v>
      </c>
      <c r="AL695">
        <f t="shared" si="206"/>
        <v>1.8572755520751254E-2</v>
      </c>
      <c r="AM695">
        <f t="shared" si="207"/>
        <v>3.0308315878140285E-2</v>
      </c>
      <c r="AN695">
        <f t="shared" si="208"/>
        <v>0.44805590541878554</v>
      </c>
      <c r="AO695">
        <f t="shared" si="209"/>
        <v>0.53661529263932073</v>
      </c>
      <c r="AP695">
        <f t="shared" si="210"/>
        <v>1</v>
      </c>
      <c r="AQ695">
        <f t="shared" si="211"/>
        <v>0</v>
      </c>
      <c r="AR695">
        <f t="shared" si="212"/>
        <v>0</v>
      </c>
      <c r="AS695">
        <f t="shared" si="213"/>
        <v>0</v>
      </c>
      <c r="AT695">
        <f t="shared" si="214"/>
        <v>0</v>
      </c>
      <c r="AU695">
        <f t="shared" si="215"/>
        <v>1</v>
      </c>
      <c r="AV695">
        <f t="shared" si="216"/>
        <v>0</v>
      </c>
      <c r="AW695">
        <f t="shared" si="217"/>
        <v>0</v>
      </c>
      <c r="AX695">
        <f t="shared" si="218"/>
        <v>0</v>
      </c>
      <c r="AY695">
        <f t="shared" si="219"/>
        <v>2</v>
      </c>
    </row>
    <row r="696" spans="1:51" x14ac:dyDescent="0.3">
      <c r="A696" s="1" t="s">
        <v>690</v>
      </c>
      <c r="B696" s="2">
        <v>4772238</v>
      </c>
      <c r="C696" s="3" t="s">
        <v>5337</v>
      </c>
      <c r="D696" s="5">
        <v>18.690000000000001</v>
      </c>
      <c r="E696" s="5">
        <v>1172.60432016</v>
      </c>
      <c r="F696" s="3" t="s">
        <v>4480</v>
      </c>
      <c r="G696" s="3" t="s">
        <v>4491</v>
      </c>
      <c r="H696" s="3" t="s">
        <v>4491</v>
      </c>
      <c r="I696" s="3" t="s">
        <v>4827</v>
      </c>
      <c r="J696" s="3" t="s">
        <v>4839</v>
      </c>
      <c r="K696" s="6">
        <v>461900</v>
      </c>
      <c r="L696" s="6">
        <v>491600</v>
      </c>
      <c r="M696" s="6">
        <v>-121800</v>
      </c>
      <c r="N696" s="6">
        <v>-124200</v>
      </c>
      <c r="O696" s="6">
        <v>-135200</v>
      </c>
      <c r="P696" s="6">
        <v>-140200</v>
      </c>
      <c r="Q696" s="6">
        <v>-320500</v>
      </c>
      <c r="R696" s="6">
        <v>-473600</v>
      </c>
      <c r="S696" s="6">
        <v>-111400</v>
      </c>
      <c r="T696" s="6">
        <v>-99400</v>
      </c>
      <c r="U696" s="6">
        <v>179300</v>
      </c>
      <c r="V696" s="6">
        <v>77700</v>
      </c>
      <c r="W696" s="6">
        <v>2286200</v>
      </c>
      <c r="X696" s="6">
        <v>2224000</v>
      </c>
      <c r="Y696" s="6">
        <v>214800</v>
      </c>
      <c r="Z696" s="6">
        <v>100700</v>
      </c>
      <c r="AA696" s="6">
        <v>84200</v>
      </c>
      <c r="AB696" s="6">
        <v>99300</v>
      </c>
      <c r="AC696" s="6">
        <v>62734645</v>
      </c>
      <c r="AD696" s="6">
        <v>62470771</v>
      </c>
      <c r="AF696">
        <f t="shared" si="200"/>
        <v>-0.14018895984603272</v>
      </c>
      <c r="AG696">
        <f t="shared" si="201"/>
        <v>-0.21294964028776978</v>
      </c>
      <c r="AH696">
        <f t="shared" si="202"/>
        <v>7.8427084244598017E-2</v>
      </c>
      <c r="AI696">
        <f t="shared" si="203"/>
        <v>3.4937050359712229E-2</v>
      </c>
      <c r="AJ696">
        <f t="shared" si="204"/>
        <v>2.5510688836104514</v>
      </c>
      <c r="AK696">
        <f t="shared" si="205"/>
        <v>1.0140986908358509</v>
      </c>
      <c r="AL696">
        <f t="shared" si="206"/>
        <v>-0.29270404849534531</v>
      </c>
      <c r="AM696">
        <f t="shared" si="207"/>
        <v>-0.28519121236777867</v>
      </c>
      <c r="AN696">
        <f t="shared" si="208"/>
        <v>0.20203831685766774</v>
      </c>
      <c r="AO696">
        <f t="shared" si="209"/>
        <v>0.2210431654676259</v>
      </c>
      <c r="AP696">
        <f t="shared" si="210"/>
        <v>0</v>
      </c>
      <c r="AQ696">
        <f t="shared" si="211"/>
        <v>0</v>
      </c>
      <c r="AR696">
        <f t="shared" si="212"/>
        <v>1</v>
      </c>
      <c r="AS696">
        <f t="shared" si="213"/>
        <v>1</v>
      </c>
      <c r="AT696">
        <f t="shared" si="214"/>
        <v>0</v>
      </c>
      <c r="AU696">
        <f t="shared" si="215"/>
        <v>1</v>
      </c>
      <c r="AV696">
        <f t="shared" si="216"/>
        <v>0</v>
      </c>
      <c r="AW696">
        <f t="shared" si="217"/>
        <v>0</v>
      </c>
      <c r="AX696">
        <f t="shared" si="218"/>
        <v>0</v>
      </c>
      <c r="AY696">
        <f t="shared" si="219"/>
        <v>3</v>
      </c>
    </row>
    <row r="697" spans="1:51" x14ac:dyDescent="0.3">
      <c r="A697" s="1" t="s">
        <v>691</v>
      </c>
      <c r="B697" s="2">
        <v>4094418</v>
      </c>
      <c r="C697" s="3" t="s">
        <v>5335</v>
      </c>
      <c r="D697" s="5">
        <v>8.15</v>
      </c>
      <c r="E697" s="5">
        <v>594.83730179999998</v>
      </c>
      <c r="F697" s="3" t="s">
        <v>4480</v>
      </c>
      <c r="G697" s="3" t="s">
        <v>4491</v>
      </c>
      <c r="H697" s="3" t="s">
        <v>4491</v>
      </c>
      <c r="I697" s="3" t="s">
        <v>4594</v>
      </c>
      <c r="J697" s="3" t="s">
        <v>4792</v>
      </c>
      <c r="K697" s="6">
        <v>276749</v>
      </c>
      <c r="L697" s="6">
        <v>268596</v>
      </c>
      <c r="M697" s="6">
        <v>29144</v>
      </c>
      <c r="N697" s="6">
        <v>27570</v>
      </c>
      <c r="O697" s="6">
        <v>16837</v>
      </c>
      <c r="P697" s="6">
        <v>15366</v>
      </c>
      <c r="Q697" s="6">
        <v>13558</v>
      </c>
      <c r="R697" s="6">
        <v>11993</v>
      </c>
      <c r="S697" s="6">
        <v>9024</v>
      </c>
      <c r="T697" s="6">
        <v>27745</v>
      </c>
      <c r="U697" s="6">
        <v>35919</v>
      </c>
      <c r="V697" s="6">
        <v>36284</v>
      </c>
      <c r="W697" s="6">
        <v>312135</v>
      </c>
      <c r="X697" s="6">
        <v>335568</v>
      </c>
      <c r="Y697" s="6">
        <v>123745</v>
      </c>
      <c r="Z697" s="6">
        <v>157794</v>
      </c>
      <c r="AA697" s="6">
        <v>77188</v>
      </c>
      <c r="AB697" s="6">
        <v>105895</v>
      </c>
      <c r="AC697" s="6">
        <v>72986172</v>
      </c>
      <c r="AD697" s="6">
        <v>72935497</v>
      </c>
      <c r="AF697">
        <f t="shared" si="200"/>
        <v>4.3436333637688819E-2</v>
      </c>
      <c r="AG697">
        <f t="shared" si="201"/>
        <v>3.5739403042006387E-2</v>
      </c>
      <c r="AH697">
        <f t="shared" si="202"/>
        <v>0.11507520784276035</v>
      </c>
      <c r="AI697">
        <f t="shared" si="203"/>
        <v>0.1081271158155724</v>
      </c>
      <c r="AJ697">
        <f t="shared" si="204"/>
        <v>1.6031637042027258</v>
      </c>
      <c r="AK697">
        <f t="shared" si="205"/>
        <v>1.4900986826573492</v>
      </c>
      <c r="AL697">
        <f t="shared" si="206"/>
        <v>6.0838521548406681E-2</v>
      </c>
      <c r="AM697">
        <f t="shared" si="207"/>
        <v>5.7208595809319571E-2</v>
      </c>
      <c r="AN697">
        <f t="shared" si="208"/>
        <v>0.88663238662758104</v>
      </c>
      <c r="AO697">
        <f t="shared" si="209"/>
        <v>0.80042197110570734</v>
      </c>
      <c r="AP697">
        <f t="shared" si="210"/>
        <v>1</v>
      </c>
      <c r="AQ697">
        <f t="shared" si="211"/>
        <v>1</v>
      </c>
      <c r="AR697">
        <f t="shared" si="212"/>
        <v>1</v>
      </c>
      <c r="AS697">
        <f t="shared" si="213"/>
        <v>0</v>
      </c>
      <c r="AT697">
        <f t="shared" si="214"/>
        <v>0</v>
      </c>
      <c r="AU697">
        <f t="shared" si="215"/>
        <v>1</v>
      </c>
      <c r="AV697">
        <f t="shared" si="216"/>
        <v>1</v>
      </c>
      <c r="AW697">
        <f t="shared" si="217"/>
        <v>1</v>
      </c>
      <c r="AX697">
        <f t="shared" si="218"/>
        <v>0</v>
      </c>
      <c r="AY697">
        <f t="shared" si="219"/>
        <v>6</v>
      </c>
    </row>
    <row r="698" spans="1:51" x14ac:dyDescent="0.3">
      <c r="A698" s="1" t="s">
        <v>692</v>
      </c>
      <c r="B698" s="2">
        <v>4988599</v>
      </c>
      <c r="C698" s="3" t="s">
        <v>5338</v>
      </c>
      <c r="D698" s="5">
        <v>21.1</v>
      </c>
      <c r="E698" s="5">
        <v>105.9137499</v>
      </c>
      <c r="F698" s="3" t="s">
        <v>4475</v>
      </c>
      <c r="G698" s="3" t="s">
        <v>4529</v>
      </c>
      <c r="H698" s="3" t="s">
        <v>4530</v>
      </c>
      <c r="I698" s="3" t="s">
        <v>4531</v>
      </c>
      <c r="J698" s="3" t="s">
        <v>4532</v>
      </c>
      <c r="K698" s="6">
        <v>62111.813999999998</v>
      </c>
      <c r="L698" s="6">
        <v>62095.995999999999</v>
      </c>
      <c r="M698" s="6">
        <v>9075.8529999999992</v>
      </c>
      <c r="N698" s="6">
        <v>8844.3919999999998</v>
      </c>
      <c r="O698" s="6">
        <v>5562.6610000000001</v>
      </c>
      <c r="P698" s="6">
        <v>5435.8540000000003</v>
      </c>
      <c r="Q698" s="6">
        <v>4722.1639999999998</v>
      </c>
      <c r="R698" s="6">
        <v>3836.654</v>
      </c>
      <c r="S698" s="6">
        <v>10616.335999999999</v>
      </c>
      <c r="T698" s="6">
        <v>7746.5990000000002</v>
      </c>
      <c r="U698" s="6" t="s">
        <v>4474</v>
      </c>
      <c r="V698" s="6" t="s">
        <v>4474</v>
      </c>
      <c r="W698" s="6">
        <v>114227.12</v>
      </c>
      <c r="X698" s="6">
        <v>111408.058</v>
      </c>
      <c r="Y698" s="6">
        <v>34011.546999999999</v>
      </c>
      <c r="Z698" s="6">
        <v>36239.877999999997</v>
      </c>
      <c r="AA698" s="6">
        <v>15201</v>
      </c>
      <c r="AB698" s="6">
        <v>14721</v>
      </c>
      <c r="AC698" s="6">
        <v>5019609</v>
      </c>
      <c r="AD698" s="6">
        <v>5007921</v>
      </c>
      <c r="AF698">
        <f t="shared" si="200"/>
        <v>4.1340130084694421E-2</v>
      </c>
      <c r="AG698">
        <f t="shared" si="201"/>
        <v>3.4437850088007101E-2</v>
      </c>
      <c r="AH698" t="e">
        <f t="shared" si="202"/>
        <v>#VALUE!</v>
      </c>
      <c r="AI698" t="e">
        <f t="shared" si="203"/>
        <v>#VALUE!</v>
      </c>
      <c r="AJ698">
        <f t="shared" si="204"/>
        <v>2.2374545753568844</v>
      </c>
      <c r="AK698">
        <f t="shared" si="205"/>
        <v>2.4617809931390529</v>
      </c>
      <c r="AL698">
        <f t="shared" si="206"/>
        <v>8.955882370461761E-2</v>
      </c>
      <c r="AM698">
        <f t="shared" si="207"/>
        <v>8.7539525092729012E-2</v>
      </c>
      <c r="AN698">
        <f t="shared" si="208"/>
        <v>0.54375715679428849</v>
      </c>
      <c r="AO698">
        <f t="shared" si="209"/>
        <v>0.55737436873731339</v>
      </c>
      <c r="AP698">
        <f t="shared" si="210"/>
        <v>1</v>
      </c>
      <c r="AQ698">
        <f t="shared" si="211"/>
        <v>1</v>
      </c>
      <c r="AR698">
        <f t="shared" si="212"/>
        <v>1</v>
      </c>
      <c r="AS698">
        <f t="shared" si="213"/>
        <v>1</v>
      </c>
      <c r="AT698">
        <f t="shared" si="214"/>
        <v>0</v>
      </c>
      <c r="AU698">
        <f t="shared" si="215"/>
        <v>0</v>
      </c>
      <c r="AV698">
        <f t="shared" si="216"/>
        <v>1</v>
      </c>
      <c r="AW698">
        <f t="shared" si="217"/>
        <v>0</v>
      </c>
      <c r="AX698">
        <f t="shared" si="218"/>
        <v>0</v>
      </c>
      <c r="AY698">
        <f t="shared" si="219"/>
        <v>5</v>
      </c>
    </row>
    <row r="699" spans="1:51" x14ac:dyDescent="0.3">
      <c r="A699" s="1" t="s">
        <v>693</v>
      </c>
      <c r="B699" s="2">
        <v>12079034</v>
      </c>
      <c r="C699" s="3" t="s">
        <v>5338</v>
      </c>
      <c r="D699" s="7">
        <v>10.35</v>
      </c>
      <c r="E699" s="7">
        <v>132.47999999999999</v>
      </c>
      <c r="F699" s="3" t="s">
        <v>4480</v>
      </c>
      <c r="G699" s="3" t="s">
        <v>4491</v>
      </c>
      <c r="H699" s="3" t="s">
        <v>4492</v>
      </c>
      <c r="I699" s="3" t="s">
        <v>4493</v>
      </c>
      <c r="J699" s="3" t="s">
        <v>4494</v>
      </c>
      <c r="K699" s="6" t="s">
        <v>4474</v>
      </c>
      <c r="L699" s="6" t="s">
        <v>4474</v>
      </c>
      <c r="M699" s="6" t="s">
        <v>4474</v>
      </c>
      <c r="N699" s="6" t="s">
        <v>4474</v>
      </c>
      <c r="O699" s="6">
        <v>-414.24900000000002</v>
      </c>
      <c r="P699" s="6">
        <v>-263.25</v>
      </c>
      <c r="Q699" s="6">
        <v>212.99600000000001</v>
      </c>
      <c r="R699" s="6">
        <v>-263.25</v>
      </c>
      <c r="S699" s="6">
        <v>-107.55</v>
      </c>
      <c r="T699" s="6">
        <v>0</v>
      </c>
      <c r="U699" s="6" t="s">
        <v>4474</v>
      </c>
      <c r="V699" s="6" t="s">
        <v>4474</v>
      </c>
      <c r="W699" s="6">
        <v>101483.85799999999</v>
      </c>
      <c r="X699" s="6">
        <v>42.671999999999997</v>
      </c>
      <c r="Y699" s="6">
        <v>489.01299999999998</v>
      </c>
      <c r="Z699" s="6" t="s">
        <v>4474</v>
      </c>
      <c r="AA699" s="6">
        <v>571</v>
      </c>
      <c r="AB699" s="6">
        <v>373</v>
      </c>
      <c r="AC699" s="6">
        <v>12800000</v>
      </c>
      <c r="AD699" s="6">
        <v>2500000</v>
      </c>
      <c r="AF699">
        <f t="shared" si="200"/>
        <v>2.0988165428239831E-3</v>
      </c>
      <c r="AG699">
        <f t="shared" si="201"/>
        <v>-6.1691507311586058</v>
      </c>
      <c r="AH699" t="e">
        <f t="shared" si="202"/>
        <v>#VALUE!</v>
      </c>
      <c r="AI699" t="e">
        <f t="shared" si="203"/>
        <v>#VALUE!</v>
      </c>
      <c r="AJ699">
        <f t="shared" si="204"/>
        <v>0.85641506129597189</v>
      </c>
      <c r="AK699" t="e">
        <f t="shared" si="205"/>
        <v>#VALUE!</v>
      </c>
      <c r="AL699" t="e">
        <f t="shared" si="206"/>
        <v>#VALUE!</v>
      </c>
      <c r="AM699" t="e">
        <f t="shared" si="207"/>
        <v>#VALUE!</v>
      </c>
      <c r="AN699" t="e">
        <f t="shared" si="208"/>
        <v>#VALUE!</v>
      </c>
      <c r="AO699" t="e">
        <f t="shared" si="209"/>
        <v>#VALUE!</v>
      </c>
      <c r="AP699">
        <f t="shared" si="210"/>
        <v>1</v>
      </c>
      <c r="AQ699">
        <f t="shared" si="211"/>
        <v>0</v>
      </c>
      <c r="AR699">
        <f t="shared" si="212"/>
        <v>1</v>
      </c>
      <c r="AS699">
        <f t="shared" si="213"/>
        <v>0</v>
      </c>
      <c r="AT699">
        <f t="shared" si="214"/>
        <v>0</v>
      </c>
      <c r="AU699">
        <f t="shared" si="215"/>
        <v>0</v>
      </c>
      <c r="AV699">
        <f t="shared" si="216"/>
        <v>0</v>
      </c>
      <c r="AW699">
        <f t="shared" si="217"/>
        <v>0</v>
      </c>
      <c r="AX699">
        <f t="shared" si="218"/>
        <v>0</v>
      </c>
      <c r="AY699">
        <f t="shared" si="219"/>
        <v>2</v>
      </c>
    </row>
    <row r="700" spans="1:51" x14ac:dyDescent="0.3">
      <c r="A700" s="1" t="s">
        <v>694</v>
      </c>
      <c r="B700" s="2">
        <v>4046859</v>
      </c>
      <c r="C700" s="3" t="s">
        <v>5335</v>
      </c>
      <c r="D700" s="5">
        <v>26.92</v>
      </c>
      <c r="E700" s="5">
        <v>445.73166880000002</v>
      </c>
      <c r="F700" s="3" t="s">
        <v>4480</v>
      </c>
      <c r="G700" s="3" t="s">
        <v>4481</v>
      </c>
      <c r="H700" s="3" t="s">
        <v>4481</v>
      </c>
      <c r="I700" s="3" t="s">
        <v>4482</v>
      </c>
      <c r="J700" s="3" t="s">
        <v>4484</v>
      </c>
      <c r="K700" s="6">
        <v>170741</v>
      </c>
      <c r="L700" s="6">
        <v>168888</v>
      </c>
      <c r="M700" s="6" t="s">
        <v>4474</v>
      </c>
      <c r="N700" s="6" t="s">
        <v>4474</v>
      </c>
      <c r="O700" s="6">
        <v>95527</v>
      </c>
      <c r="P700" s="6">
        <v>93489</v>
      </c>
      <c r="Q700" s="6">
        <v>32469</v>
      </c>
      <c r="R700" s="6">
        <v>33585</v>
      </c>
      <c r="S700" s="6">
        <v>15215</v>
      </c>
      <c r="T700" s="6">
        <v>38145</v>
      </c>
      <c r="U700" s="6" t="s">
        <v>4474</v>
      </c>
      <c r="V700" s="6">
        <v>12062</v>
      </c>
      <c r="W700" s="6">
        <v>2560788</v>
      </c>
      <c r="X700" s="6">
        <v>2438583</v>
      </c>
      <c r="Y700" s="6" t="s">
        <v>4474</v>
      </c>
      <c r="Z700" s="6" t="s">
        <v>4474</v>
      </c>
      <c r="AA700" s="6" t="s">
        <v>4474</v>
      </c>
      <c r="AB700" s="6" t="s">
        <v>4474</v>
      </c>
      <c r="AC700" s="6">
        <v>13917891</v>
      </c>
      <c r="AD700" s="6">
        <v>13910467</v>
      </c>
      <c r="AF700">
        <f t="shared" si="200"/>
        <v>1.2679300277883214E-2</v>
      </c>
      <c r="AG700">
        <f t="shared" si="201"/>
        <v>1.3772342380800653E-2</v>
      </c>
      <c r="AH700" t="e">
        <f t="shared" si="202"/>
        <v>#VALUE!</v>
      </c>
      <c r="AI700">
        <f t="shared" si="203"/>
        <v>4.9463151346499177E-3</v>
      </c>
      <c r="AJ700" t="e">
        <f t="shared" si="204"/>
        <v>#VALUE!</v>
      </c>
      <c r="AK700" t="e">
        <f t="shared" si="205"/>
        <v>#VALUE!</v>
      </c>
      <c r="AL700">
        <f t="shared" si="206"/>
        <v>0.55948483375404856</v>
      </c>
      <c r="AM700">
        <f t="shared" si="207"/>
        <v>0.55355620292738383</v>
      </c>
      <c r="AN700">
        <f t="shared" si="208"/>
        <v>6.667517967125744E-2</v>
      </c>
      <c r="AO700">
        <f t="shared" si="209"/>
        <v>6.9256613369321443E-2</v>
      </c>
      <c r="AP700">
        <f t="shared" si="210"/>
        <v>1</v>
      </c>
      <c r="AQ700">
        <f t="shared" si="211"/>
        <v>1</v>
      </c>
      <c r="AR700">
        <f t="shared" si="212"/>
        <v>0</v>
      </c>
      <c r="AS700">
        <f t="shared" si="213"/>
        <v>0</v>
      </c>
      <c r="AT700">
        <f t="shared" si="214"/>
        <v>0</v>
      </c>
      <c r="AU700">
        <f t="shared" si="215"/>
        <v>0</v>
      </c>
      <c r="AV700">
        <f t="shared" si="216"/>
        <v>1</v>
      </c>
      <c r="AW700">
        <f t="shared" si="217"/>
        <v>0</v>
      </c>
      <c r="AX700">
        <f t="shared" si="218"/>
        <v>0</v>
      </c>
      <c r="AY700">
        <f t="shared" si="219"/>
        <v>3</v>
      </c>
    </row>
    <row r="701" spans="1:51" x14ac:dyDescent="0.3">
      <c r="A701" s="1" t="s">
        <v>695</v>
      </c>
      <c r="B701" s="2">
        <v>100774</v>
      </c>
      <c r="C701" s="3" t="s">
        <v>5335</v>
      </c>
      <c r="D701" s="5">
        <v>34.25</v>
      </c>
      <c r="E701" s="5">
        <v>580.34799475</v>
      </c>
      <c r="F701" s="3" t="s">
        <v>4480</v>
      </c>
      <c r="G701" s="3" t="s">
        <v>4481</v>
      </c>
      <c r="H701" s="3" t="s">
        <v>4481</v>
      </c>
      <c r="I701" s="3" t="s">
        <v>4482</v>
      </c>
      <c r="J701" s="3" t="s">
        <v>4484</v>
      </c>
      <c r="K701" s="6">
        <v>231379</v>
      </c>
      <c r="L701" s="6">
        <v>227663</v>
      </c>
      <c r="M701" s="6" t="s">
        <v>4474</v>
      </c>
      <c r="N701" s="6" t="s">
        <v>4474</v>
      </c>
      <c r="O701" s="6">
        <v>96625</v>
      </c>
      <c r="P701" s="6">
        <v>92894</v>
      </c>
      <c r="Q701" s="6">
        <v>49919</v>
      </c>
      <c r="R701" s="6">
        <v>48808</v>
      </c>
      <c r="S701" s="6">
        <v>56924</v>
      </c>
      <c r="T701" s="6">
        <v>69507</v>
      </c>
      <c r="U701" s="6" t="s">
        <v>4474</v>
      </c>
      <c r="V701" s="6" t="s">
        <v>4474</v>
      </c>
      <c r="W701" s="6">
        <v>4225316</v>
      </c>
      <c r="X701" s="6">
        <v>4225695</v>
      </c>
      <c r="Y701" s="6" t="s">
        <v>4474</v>
      </c>
      <c r="Z701" s="6" t="s">
        <v>4474</v>
      </c>
      <c r="AA701" s="6" t="s">
        <v>4474</v>
      </c>
      <c r="AB701" s="6" t="s">
        <v>4474</v>
      </c>
      <c r="AC701" s="6">
        <v>16944370</v>
      </c>
      <c r="AD701" s="6">
        <v>16941553</v>
      </c>
      <c r="AF701">
        <f t="shared" si="200"/>
        <v>1.1814264305912267E-2</v>
      </c>
      <c r="AG701">
        <f t="shared" si="201"/>
        <v>1.1550289360685048E-2</v>
      </c>
      <c r="AH701" t="e">
        <f t="shared" si="202"/>
        <v>#VALUE!</v>
      </c>
      <c r="AI701" t="e">
        <f t="shared" si="203"/>
        <v>#VALUE!</v>
      </c>
      <c r="AJ701" t="e">
        <f t="shared" si="204"/>
        <v>#VALUE!</v>
      </c>
      <c r="AK701" t="e">
        <f t="shared" si="205"/>
        <v>#VALUE!</v>
      </c>
      <c r="AL701">
        <f t="shared" si="206"/>
        <v>0.41760488203337381</v>
      </c>
      <c r="AM701">
        <f t="shared" si="207"/>
        <v>0.40803292585971368</v>
      </c>
      <c r="AN701">
        <f t="shared" si="208"/>
        <v>5.4760164683540828E-2</v>
      </c>
      <c r="AO701">
        <f t="shared" si="209"/>
        <v>5.3875871306376819E-2</v>
      </c>
      <c r="AP701">
        <f t="shared" si="210"/>
        <v>1</v>
      </c>
      <c r="AQ701">
        <f t="shared" si="211"/>
        <v>1</v>
      </c>
      <c r="AR701">
        <f t="shared" si="212"/>
        <v>1</v>
      </c>
      <c r="AS701">
        <f t="shared" si="213"/>
        <v>1</v>
      </c>
      <c r="AT701">
        <f t="shared" si="214"/>
        <v>0</v>
      </c>
      <c r="AU701">
        <f t="shared" si="215"/>
        <v>0</v>
      </c>
      <c r="AV701">
        <f t="shared" si="216"/>
        <v>1</v>
      </c>
      <c r="AW701">
        <f t="shared" si="217"/>
        <v>1</v>
      </c>
      <c r="AX701">
        <f t="shared" si="218"/>
        <v>0</v>
      </c>
      <c r="AY701">
        <f t="shared" si="219"/>
        <v>6</v>
      </c>
    </row>
    <row r="702" spans="1:51" x14ac:dyDescent="0.3">
      <c r="A702" s="1" t="s">
        <v>696</v>
      </c>
      <c r="B702" s="2">
        <v>4980655</v>
      </c>
      <c r="C702" s="3" t="s">
        <v>5335</v>
      </c>
      <c r="D702" s="5">
        <v>18.395</v>
      </c>
      <c r="E702" s="5">
        <v>1074.034622635</v>
      </c>
      <c r="F702" s="3" t="s">
        <v>4485</v>
      </c>
      <c r="G702" s="3" t="s">
        <v>4607</v>
      </c>
      <c r="H702" s="3" t="s">
        <v>4891</v>
      </c>
      <c r="I702" s="3" t="s">
        <v>4891</v>
      </c>
      <c r="J702" s="3" t="s">
        <v>4752</v>
      </c>
      <c r="K702" s="6">
        <v>447305</v>
      </c>
      <c r="L702" s="6">
        <v>393200</v>
      </c>
      <c r="M702" s="6">
        <v>335070</v>
      </c>
      <c r="N702" s="6">
        <v>288387</v>
      </c>
      <c r="O702" s="6">
        <v>214163</v>
      </c>
      <c r="P702" s="6">
        <v>187520</v>
      </c>
      <c r="Q702" s="6">
        <v>88196</v>
      </c>
      <c r="R702" s="6">
        <v>97848</v>
      </c>
      <c r="S702" s="6">
        <v>230215</v>
      </c>
      <c r="T702" s="6">
        <v>201203</v>
      </c>
      <c r="U702" s="6">
        <v>2543218</v>
      </c>
      <c r="V702" s="6">
        <v>1134126</v>
      </c>
      <c r="W702" s="6">
        <v>4095756</v>
      </c>
      <c r="X702" s="6">
        <v>3988526</v>
      </c>
      <c r="Y702" s="6">
        <v>360424</v>
      </c>
      <c r="Z702" s="6">
        <v>109977</v>
      </c>
      <c r="AA702" s="6">
        <v>214046</v>
      </c>
      <c r="AB702" s="6">
        <v>208710</v>
      </c>
      <c r="AC702" s="6">
        <v>56256878</v>
      </c>
      <c r="AD702" s="6">
        <v>54887313</v>
      </c>
      <c r="AF702">
        <f t="shared" si="200"/>
        <v>2.1533509320379438E-2</v>
      </c>
      <c r="AG702">
        <f t="shared" si="201"/>
        <v>2.4532371106519051E-2</v>
      </c>
      <c r="AH702">
        <f t="shared" si="202"/>
        <v>0.62093982161046701</v>
      </c>
      <c r="AI702">
        <f t="shared" si="203"/>
        <v>0.28434714979919901</v>
      </c>
      <c r="AJ702">
        <f t="shared" si="204"/>
        <v>1.6838623473458976</v>
      </c>
      <c r="AK702">
        <f t="shared" si="205"/>
        <v>0.52693689808825639</v>
      </c>
      <c r="AL702">
        <f t="shared" si="206"/>
        <v>0.47878516895630496</v>
      </c>
      <c r="AM702">
        <f t="shared" si="207"/>
        <v>0.47690742624618515</v>
      </c>
      <c r="AN702">
        <f t="shared" si="208"/>
        <v>0.10921182804835054</v>
      </c>
      <c r="AO702">
        <f t="shared" si="209"/>
        <v>9.8582784717963473E-2</v>
      </c>
      <c r="AP702">
        <f t="shared" si="210"/>
        <v>1</v>
      </c>
      <c r="AQ702">
        <f t="shared" si="211"/>
        <v>1</v>
      </c>
      <c r="AR702">
        <f t="shared" si="212"/>
        <v>0</v>
      </c>
      <c r="AS702">
        <f t="shared" si="213"/>
        <v>1</v>
      </c>
      <c r="AT702">
        <f t="shared" si="214"/>
        <v>0</v>
      </c>
      <c r="AU702">
        <f t="shared" si="215"/>
        <v>1</v>
      </c>
      <c r="AV702">
        <f t="shared" si="216"/>
        <v>1</v>
      </c>
      <c r="AW702">
        <f t="shared" si="217"/>
        <v>1</v>
      </c>
      <c r="AX702">
        <f t="shared" si="218"/>
        <v>0</v>
      </c>
      <c r="AY702">
        <f t="shared" si="219"/>
        <v>6</v>
      </c>
    </row>
    <row r="703" spans="1:51" x14ac:dyDescent="0.3">
      <c r="A703" s="1" t="s">
        <v>697</v>
      </c>
      <c r="B703" s="2">
        <v>103239</v>
      </c>
      <c r="C703" s="3" t="s">
        <v>5337</v>
      </c>
      <c r="D703" s="5">
        <v>180.33</v>
      </c>
      <c r="E703" s="5">
        <v>68797.758890879995</v>
      </c>
      <c r="F703" s="3" t="s">
        <v>4480</v>
      </c>
      <c r="G703" s="3" t="s">
        <v>4491</v>
      </c>
      <c r="H703" s="3" t="s">
        <v>4663</v>
      </c>
      <c r="I703" s="3" t="s">
        <v>4663</v>
      </c>
      <c r="J703" s="3" t="s">
        <v>4892</v>
      </c>
      <c r="K703" s="6">
        <v>26497000</v>
      </c>
      <c r="L703" s="6">
        <v>26047000</v>
      </c>
      <c r="M703" s="6" t="s">
        <v>4474</v>
      </c>
      <c r="N703" s="6" t="s">
        <v>4474</v>
      </c>
      <c r="O703" s="6" t="s">
        <v>4474</v>
      </c>
      <c r="P703" s="6" t="s">
        <v>4474</v>
      </c>
      <c r="Q703" s="6">
        <v>4360000</v>
      </c>
      <c r="R703" s="6">
        <v>4373000</v>
      </c>
      <c r="S703" s="6">
        <v>22811000</v>
      </c>
      <c r="T703" s="6">
        <v>23482000</v>
      </c>
      <c r="U703" s="6">
        <v>48792000</v>
      </c>
      <c r="V703" s="6">
        <v>47216000</v>
      </c>
      <c r="W703" s="6">
        <v>486433000</v>
      </c>
      <c r="X703" s="6">
        <v>480018000</v>
      </c>
      <c r="Y703" s="6">
        <v>54127000</v>
      </c>
      <c r="Z703" s="6">
        <v>52607000</v>
      </c>
      <c r="AA703" s="6">
        <v>356891000</v>
      </c>
      <c r="AB703" s="6">
        <v>355227000</v>
      </c>
      <c r="AC703" s="6">
        <v>381510336</v>
      </c>
      <c r="AD703" s="6">
        <v>381856146</v>
      </c>
      <c r="AF703">
        <f t="shared" si="200"/>
        <v>8.9632076771107225E-3</v>
      </c>
      <c r="AG703">
        <f t="shared" si="201"/>
        <v>9.1100750388527097E-3</v>
      </c>
      <c r="AH703">
        <f t="shared" si="202"/>
        <v>0.10030569472054733</v>
      </c>
      <c r="AI703">
        <f t="shared" si="203"/>
        <v>9.83629780549896E-2</v>
      </c>
      <c r="AJ703">
        <f t="shared" si="204"/>
        <v>0.15166255243197502</v>
      </c>
      <c r="AK703">
        <f t="shared" si="205"/>
        <v>0.14809403564481302</v>
      </c>
      <c r="AL703" t="e">
        <f t="shared" si="206"/>
        <v>#VALUE!</v>
      </c>
      <c r="AM703" t="e">
        <f t="shared" si="207"/>
        <v>#VALUE!</v>
      </c>
      <c r="AN703">
        <f t="shared" si="208"/>
        <v>5.4472044454220825E-2</v>
      </c>
      <c r="AO703">
        <f t="shared" si="209"/>
        <v>5.4262548487765044E-2</v>
      </c>
      <c r="AP703">
        <f t="shared" si="210"/>
        <v>1</v>
      </c>
      <c r="AQ703">
        <f t="shared" si="211"/>
        <v>1</v>
      </c>
      <c r="AR703">
        <f t="shared" si="212"/>
        <v>0</v>
      </c>
      <c r="AS703">
        <f t="shared" si="213"/>
        <v>1</v>
      </c>
      <c r="AT703">
        <f t="shared" si="214"/>
        <v>0</v>
      </c>
      <c r="AU703">
        <f t="shared" si="215"/>
        <v>1</v>
      </c>
      <c r="AV703">
        <f t="shared" si="216"/>
        <v>0</v>
      </c>
      <c r="AW703">
        <f t="shared" si="217"/>
        <v>1</v>
      </c>
      <c r="AX703">
        <f t="shared" si="218"/>
        <v>1</v>
      </c>
      <c r="AY703">
        <f t="shared" si="219"/>
        <v>6</v>
      </c>
    </row>
    <row r="704" spans="1:51" x14ac:dyDescent="0.3">
      <c r="A704" s="1" t="s">
        <v>698</v>
      </c>
      <c r="B704" s="2">
        <v>4074337</v>
      </c>
      <c r="C704" s="3" t="s">
        <v>5335</v>
      </c>
      <c r="D704" s="5">
        <v>21.72</v>
      </c>
      <c r="E704" s="5">
        <v>1035.7547982000001</v>
      </c>
      <c r="F704" s="3" t="s">
        <v>4480</v>
      </c>
      <c r="G704" s="3" t="s">
        <v>4491</v>
      </c>
      <c r="H704" s="3" t="s">
        <v>4492</v>
      </c>
      <c r="I704" s="3" t="s">
        <v>4493</v>
      </c>
      <c r="J704" s="3" t="s">
        <v>4494</v>
      </c>
      <c r="K704" s="6">
        <v>195057</v>
      </c>
      <c r="L704" s="6">
        <v>189128</v>
      </c>
      <c r="M704" s="6">
        <v>173756</v>
      </c>
      <c r="N704" s="6">
        <v>167890</v>
      </c>
      <c r="O704" s="6">
        <v>168795</v>
      </c>
      <c r="P704" s="6">
        <v>163086</v>
      </c>
      <c r="Q704" s="6">
        <v>73672</v>
      </c>
      <c r="R704" s="6">
        <v>73612</v>
      </c>
      <c r="S704" s="6">
        <v>-76785</v>
      </c>
      <c r="T704" s="6">
        <v>-101745</v>
      </c>
      <c r="U704" s="6">
        <v>785031</v>
      </c>
      <c r="V704" s="6">
        <v>735441</v>
      </c>
      <c r="W704" s="6">
        <v>1604498</v>
      </c>
      <c r="X704" s="6">
        <v>1544032</v>
      </c>
      <c r="Y704" s="6">
        <v>79179</v>
      </c>
      <c r="Z704" s="6">
        <v>59202</v>
      </c>
      <c r="AA704" s="6">
        <v>799</v>
      </c>
      <c r="AB704" s="6">
        <v>449</v>
      </c>
      <c r="AC704" s="6">
        <v>47686685</v>
      </c>
      <c r="AD704" s="6">
        <v>46837511</v>
      </c>
      <c r="AF704">
        <f t="shared" si="200"/>
        <v>4.591591887306809E-2</v>
      </c>
      <c r="AG704">
        <f t="shared" si="201"/>
        <v>4.7675177716524013E-2</v>
      </c>
      <c r="AH704">
        <f t="shared" si="202"/>
        <v>0.48926891775496134</v>
      </c>
      <c r="AI704">
        <f t="shared" si="203"/>
        <v>0.47631201944001161</v>
      </c>
      <c r="AJ704">
        <f t="shared" si="204"/>
        <v>99.097622027534413</v>
      </c>
      <c r="AK704">
        <f t="shared" si="205"/>
        <v>131.85300668151447</v>
      </c>
      <c r="AL704">
        <f t="shared" si="206"/>
        <v>0.865362432519725</v>
      </c>
      <c r="AM704">
        <f t="shared" si="207"/>
        <v>0.8623048940400152</v>
      </c>
      <c r="AN704">
        <f t="shared" si="208"/>
        <v>0.12156886452959119</v>
      </c>
      <c r="AO704">
        <f t="shared" si="209"/>
        <v>0.12248968933286357</v>
      </c>
      <c r="AP704">
        <f t="shared" si="210"/>
        <v>1</v>
      </c>
      <c r="AQ704">
        <f t="shared" si="211"/>
        <v>0</v>
      </c>
      <c r="AR704">
        <f t="shared" si="212"/>
        <v>0</v>
      </c>
      <c r="AS704">
        <f t="shared" si="213"/>
        <v>0</v>
      </c>
      <c r="AT704">
        <f t="shared" si="214"/>
        <v>0</v>
      </c>
      <c r="AU704">
        <f t="shared" si="215"/>
        <v>0</v>
      </c>
      <c r="AV704">
        <f t="shared" si="216"/>
        <v>1</v>
      </c>
      <c r="AW704">
        <f t="shared" si="217"/>
        <v>0</v>
      </c>
      <c r="AX704">
        <f t="shared" si="218"/>
        <v>0</v>
      </c>
      <c r="AY704">
        <f t="shared" si="219"/>
        <v>2</v>
      </c>
    </row>
    <row r="705" spans="1:51" x14ac:dyDescent="0.3">
      <c r="A705" s="1" t="s">
        <v>699</v>
      </c>
      <c r="B705" s="2">
        <v>4044379</v>
      </c>
      <c r="C705" s="3" t="s">
        <v>5335</v>
      </c>
      <c r="D705" s="5">
        <v>5.58</v>
      </c>
      <c r="E705" s="5">
        <v>724.28700762000005</v>
      </c>
      <c r="F705" s="3" t="s">
        <v>4480</v>
      </c>
      <c r="G705" s="3" t="s">
        <v>4481</v>
      </c>
      <c r="H705" s="3" t="s">
        <v>4481</v>
      </c>
      <c r="I705" s="3" t="s">
        <v>4482</v>
      </c>
      <c r="J705" s="3" t="s">
        <v>4483</v>
      </c>
      <c r="K705" s="6">
        <v>167305</v>
      </c>
      <c r="L705" s="6">
        <v>-35274</v>
      </c>
      <c r="M705" s="6" t="s">
        <v>4474</v>
      </c>
      <c r="N705" s="6" t="s">
        <v>4474</v>
      </c>
      <c r="O705" s="6">
        <v>268885</v>
      </c>
      <c r="P705" s="6">
        <v>65033</v>
      </c>
      <c r="Q705" s="6">
        <v>38010</v>
      </c>
      <c r="R705" s="6">
        <v>-114437</v>
      </c>
      <c r="S705" s="6">
        <v>31184</v>
      </c>
      <c r="T705" s="6">
        <v>47743</v>
      </c>
      <c r="U705" s="6" t="s">
        <v>4474</v>
      </c>
      <c r="V705" s="6" t="s">
        <v>4474</v>
      </c>
      <c r="W705" s="6">
        <v>9527608</v>
      </c>
      <c r="X705" s="6">
        <v>9602757</v>
      </c>
      <c r="Y705" s="6" t="s">
        <v>4474</v>
      </c>
      <c r="Z705" s="6" t="s">
        <v>4474</v>
      </c>
      <c r="AA705" s="6" t="s">
        <v>4474</v>
      </c>
      <c r="AB705" s="6" t="s">
        <v>4474</v>
      </c>
      <c r="AC705" s="6">
        <v>132735565</v>
      </c>
      <c r="AD705" s="6">
        <v>132733765</v>
      </c>
      <c r="AF705">
        <f t="shared" si="200"/>
        <v>3.9894588442345655E-3</v>
      </c>
      <c r="AG705">
        <f t="shared" si="201"/>
        <v>-1.1917098391638984E-2</v>
      </c>
      <c r="AH705" t="e">
        <f t="shared" si="202"/>
        <v>#VALUE!</v>
      </c>
      <c r="AI705" t="e">
        <f t="shared" si="203"/>
        <v>#VALUE!</v>
      </c>
      <c r="AJ705" t="e">
        <f t="shared" si="204"/>
        <v>#VALUE!</v>
      </c>
      <c r="AK705" t="e">
        <f t="shared" si="205"/>
        <v>#VALUE!</v>
      </c>
      <c r="AL705">
        <f t="shared" si="206"/>
        <v>1.607154597890081</v>
      </c>
      <c r="AM705">
        <f t="shared" si="207"/>
        <v>-1.8436525486193798</v>
      </c>
      <c r="AN705">
        <f t="shared" si="208"/>
        <v>1.7560021361080348E-2</v>
      </c>
      <c r="AO705">
        <f t="shared" si="209"/>
        <v>-3.6733200683928585E-3</v>
      </c>
      <c r="AP705">
        <f t="shared" si="210"/>
        <v>1</v>
      </c>
      <c r="AQ705">
        <f t="shared" si="211"/>
        <v>1</v>
      </c>
      <c r="AR705">
        <f t="shared" si="212"/>
        <v>1</v>
      </c>
      <c r="AS705">
        <f t="shared" si="213"/>
        <v>0</v>
      </c>
      <c r="AT705">
        <f t="shared" si="214"/>
        <v>0</v>
      </c>
      <c r="AU705">
        <f t="shared" si="215"/>
        <v>0</v>
      </c>
      <c r="AV705">
        <f t="shared" si="216"/>
        <v>1</v>
      </c>
      <c r="AW705">
        <f t="shared" si="217"/>
        <v>1</v>
      </c>
      <c r="AX705">
        <f t="shared" si="218"/>
        <v>0</v>
      </c>
      <c r="AY705">
        <f t="shared" si="219"/>
        <v>5</v>
      </c>
    </row>
    <row r="706" spans="1:51" x14ac:dyDescent="0.3">
      <c r="A706" s="1" t="s">
        <v>700</v>
      </c>
      <c r="B706" s="2">
        <v>4915674</v>
      </c>
      <c r="C706" s="3" t="s">
        <v>5337</v>
      </c>
      <c r="D706" s="5">
        <v>23.78</v>
      </c>
      <c r="E706" s="5">
        <v>2803.5297118600001</v>
      </c>
      <c r="F706" s="3" t="s">
        <v>4475</v>
      </c>
      <c r="G706" s="3" t="s">
        <v>4548</v>
      </c>
      <c r="H706" s="3" t="s">
        <v>4647</v>
      </c>
      <c r="I706" s="3" t="s">
        <v>4687</v>
      </c>
      <c r="J706" s="3" t="s">
        <v>4893</v>
      </c>
      <c r="K706" s="6">
        <v>4796000</v>
      </c>
      <c r="L706" s="6">
        <v>5008000</v>
      </c>
      <c r="M706" s="6">
        <v>390000</v>
      </c>
      <c r="N706" s="6">
        <v>492000</v>
      </c>
      <c r="O706" s="6">
        <v>199000</v>
      </c>
      <c r="P706" s="6">
        <v>302000</v>
      </c>
      <c r="Q706" s="6">
        <v>-356000</v>
      </c>
      <c r="R706" s="6">
        <v>-289000</v>
      </c>
      <c r="S706" s="6">
        <v>539000</v>
      </c>
      <c r="T706" s="6">
        <v>352000</v>
      </c>
      <c r="U706" s="6">
        <v>1237000</v>
      </c>
      <c r="V706" s="6">
        <v>1252000</v>
      </c>
      <c r="W706" s="6">
        <v>6792000</v>
      </c>
      <c r="X706" s="6">
        <v>6617000</v>
      </c>
      <c r="Y706" s="6">
        <v>1667000</v>
      </c>
      <c r="Z706" s="6">
        <v>1604000</v>
      </c>
      <c r="AA706" s="6">
        <v>1790000</v>
      </c>
      <c r="AB706" s="6">
        <v>1697000</v>
      </c>
      <c r="AC706" s="6">
        <v>117824265</v>
      </c>
      <c r="AD706" s="6">
        <v>117781894</v>
      </c>
      <c r="AF706">
        <f t="shared" si="200"/>
        <v>-5.2414605418138985E-2</v>
      </c>
      <c r="AG706">
        <f t="shared" si="201"/>
        <v>-4.3675381592866859E-2</v>
      </c>
      <c r="AH706">
        <f t="shared" si="202"/>
        <v>0.18212603062426383</v>
      </c>
      <c r="AI706">
        <f t="shared" si="203"/>
        <v>0.18920961160646818</v>
      </c>
      <c r="AJ706">
        <f t="shared" si="204"/>
        <v>0.93128491620111731</v>
      </c>
      <c r="AK706">
        <f t="shared" si="205"/>
        <v>0.94519740718915735</v>
      </c>
      <c r="AL706">
        <f t="shared" si="206"/>
        <v>4.1492910758965808E-2</v>
      </c>
      <c r="AM706">
        <f t="shared" si="207"/>
        <v>6.0303514376996804E-2</v>
      </c>
      <c r="AN706">
        <f t="shared" si="208"/>
        <v>0.70612485276796233</v>
      </c>
      <c r="AO706">
        <f t="shared" si="209"/>
        <v>0.75683844642587272</v>
      </c>
      <c r="AP706">
        <f t="shared" si="210"/>
        <v>0</v>
      </c>
      <c r="AQ706">
        <f t="shared" si="211"/>
        <v>1</v>
      </c>
      <c r="AR706">
        <f t="shared" si="212"/>
        <v>0</v>
      </c>
      <c r="AS706">
        <f t="shared" si="213"/>
        <v>1</v>
      </c>
      <c r="AT706">
        <f t="shared" si="214"/>
        <v>1</v>
      </c>
      <c r="AU706">
        <f t="shared" si="215"/>
        <v>0</v>
      </c>
      <c r="AV706">
        <f t="shared" si="216"/>
        <v>0</v>
      </c>
      <c r="AW706">
        <f t="shared" si="217"/>
        <v>0</v>
      </c>
      <c r="AX706">
        <f t="shared" si="218"/>
        <v>0</v>
      </c>
      <c r="AY706">
        <f t="shared" si="219"/>
        <v>3</v>
      </c>
    </row>
    <row r="707" spans="1:51" x14ac:dyDescent="0.3">
      <c r="A707" s="1" t="s">
        <v>701</v>
      </c>
      <c r="B707" s="2">
        <v>4810335</v>
      </c>
      <c r="C707" s="3" t="s">
        <v>5336</v>
      </c>
      <c r="D707" s="5">
        <v>12.72</v>
      </c>
      <c r="E707" s="5">
        <v>578.37722975999998</v>
      </c>
      <c r="F707" s="3" t="s">
        <v>4470</v>
      </c>
      <c r="G707" s="3" t="s">
        <v>4471</v>
      </c>
      <c r="H707" s="3" t="s">
        <v>4489</v>
      </c>
      <c r="I707" s="3" t="s">
        <v>4489</v>
      </c>
      <c r="J707" s="3" t="s">
        <v>4495</v>
      </c>
      <c r="K707" s="6">
        <v>23228.044999999998</v>
      </c>
      <c r="L707" s="6">
        <v>27152.218000000001</v>
      </c>
      <c r="M707" s="6">
        <v>-34791.175999999999</v>
      </c>
      <c r="N707" s="6">
        <v>-28730.593000000001</v>
      </c>
      <c r="O707" s="6">
        <v>-36148.292999999998</v>
      </c>
      <c r="P707" s="6">
        <v>-30003.012999999999</v>
      </c>
      <c r="Q707" s="6">
        <v>-34112.671999999999</v>
      </c>
      <c r="R707" s="6">
        <v>-27946.552</v>
      </c>
      <c r="S707" s="6">
        <v>-36793.464999999997</v>
      </c>
      <c r="T707" s="6">
        <v>-33945.82</v>
      </c>
      <c r="U707" s="6" t="s">
        <v>4474</v>
      </c>
      <c r="V707" s="6" t="s">
        <v>4474</v>
      </c>
      <c r="W707" s="6">
        <v>92951.612999999998</v>
      </c>
      <c r="X707" s="6">
        <v>38277.453000000001</v>
      </c>
      <c r="Y707" s="6">
        <v>85823.370999999999</v>
      </c>
      <c r="Z707" s="6">
        <v>30669.223000000002</v>
      </c>
      <c r="AA707" s="6">
        <v>20476</v>
      </c>
      <c r="AB707" s="6">
        <v>22355</v>
      </c>
      <c r="AC707" s="6">
        <v>40332392</v>
      </c>
      <c r="AD707" s="6">
        <v>31983927</v>
      </c>
      <c r="AF707">
        <f t="shared" si="200"/>
        <v>-0.36699386808919604</v>
      </c>
      <c r="AG707">
        <f t="shared" si="201"/>
        <v>-0.7301047956351745</v>
      </c>
      <c r="AH707" t="e">
        <f t="shared" si="202"/>
        <v>#VALUE!</v>
      </c>
      <c r="AI707" t="e">
        <f t="shared" si="203"/>
        <v>#VALUE!</v>
      </c>
      <c r="AJ707">
        <f t="shared" si="204"/>
        <v>4.1914129224457906</v>
      </c>
      <c r="AK707">
        <f t="shared" si="205"/>
        <v>1.3719178259897116</v>
      </c>
      <c r="AL707">
        <f t="shared" si="206"/>
        <v>-1.5562348445596692</v>
      </c>
      <c r="AM707">
        <f t="shared" si="207"/>
        <v>-1.1049930801233254</v>
      </c>
      <c r="AN707">
        <f t="shared" si="208"/>
        <v>0.24989394213094504</v>
      </c>
      <c r="AO707">
        <f t="shared" si="209"/>
        <v>0.70935278791930068</v>
      </c>
      <c r="AP707">
        <f t="shared" si="210"/>
        <v>0</v>
      </c>
      <c r="AQ707">
        <f t="shared" si="211"/>
        <v>0</v>
      </c>
      <c r="AR707">
        <f t="shared" si="212"/>
        <v>1</v>
      </c>
      <c r="AS707">
        <f t="shared" si="213"/>
        <v>0</v>
      </c>
      <c r="AT707">
        <f t="shared" si="214"/>
        <v>0</v>
      </c>
      <c r="AU707">
        <f t="shared" si="215"/>
        <v>1</v>
      </c>
      <c r="AV707">
        <f t="shared" si="216"/>
        <v>0</v>
      </c>
      <c r="AW707">
        <f t="shared" si="217"/>
        <v>0</v>
      </c>
      <c r="AX707">
        <f t="shared" si="218"/>
        <v>0</v>
      </c>
      <c r="AY707">
        <f t="shared" si="219"/>
        <v>2</v>
      </c>
    </row>
    <row r="708" spans="1:51" x14ac:dyDescent="0.3">
      <c r="A708" s="1" t="s">
        <v>702</v>
      </c>
      <c r="B708" s="2">
        <v>4073203</v>
      </c>
      <c r="C708" s="3" t="s">
        <v>5337</v>
      </c>
      <c r="D708" s="5">
        <v>120.86</v>
      </c>
      <c r="E708" s="5">
        <v>29249.38939258</v>
      </c>
      <c r="F708" s="3" t="s">
        <v>4470</v>
      </c>
      <c r="G708" s="3" t="s">
        <v>4512</v>
      </c>
      <c r="H708" s="3" t="s">
        <v>4522</v>
      </c>
      <c r="I708" s="3" t="s">
        <v>4554</v>
      </c>
      <c r="J708" s="3" t="s">
        <v>4555</v>
      </c>
      <c r="K708" s="6">
        <v>224454000</v>
      </c>
      <c r="L708" s="6">
        <v>226827000</v>
      </c>
      <c r="M708" s="6">
        <v>2924000</v>
      </c>
      <c r="N708" s="6">
        <v>2856000</v>
      </c>
      <c r="O708" s="6">
        <v>2204000</v>
      </c>
      <c r="P708" s="6">
        <v>2146000</v>
      </c>
      <c r="Q708" s="6">
        <v>1281000</v>
      </c>
      <c r="R708" s="6">
        <v>853000</v>
      </c>
      <c r="S708" s="6">
        <v>1587000</v>
      </c>
      <c r="T708" s="6">
        <v>3762000</v>
      </c>
      <c r="U708" s="6">
        <v>4224000</v>
      </c>
      <c r="V708" s="6">
        <v>4677000</v>
      </c>
      <c r="W708" s="6">
        <v>43059000</v>
      </c>
      <c r="X708" s="6">
        <v>45121000</v>
      </c>
      <c r="Y708" s="6">
        <v>32905000</v>
      </c>
      <c r="Z708" s="6">
        <v>34884000</v>
      </c>
      <c r="AA708" s="6">
        <v>34678000</v>
      </c>
      <c r="AB708" s="6">
        <v>35640000</v>
      </c>
      <c r="AC708" s="6">
        <v>242000000</v>
      </c>
      <c r="AD708" s="6">
        <v>244000000</v>
      </c>
      <c r="AF708">
        <f t="shared" si="200"/>
        <v>2.9749878074270188E-2</v>
      </c>
      <c r="AG708">
        <f t="shared" si="201"/>
        <v>1.8904722856319674E-2</v>
      </c>
      <c r="AH708">
        <f t="shared" si="202"/>
        <v>9.8097958614923708E-2</v>
      </c>
      <c r="AI708">
        <f t="shared" si="203"/>
        <v>0.10365461758383014</v>
      </c>
      <c r="AJ708">
        <f t="shared" si="204"/>
        <v>0.94887248399561686</v>
      </c>
      <c r="AK708">
        <f t="shared" si="205"/>
        <v>0.97878787878787876</v>
      </c>
      <c r="AL708">
        <f t="shared" si="206"/>
        <v>9.8193839272189398E-3</v>
      </c>
      <c r="AM708">
        <f t="shared" si="207"/>
        <v>9.4609548246020088E-3</v>
      </c>
      <c r="AN708">
        <f t="shared" si="208"/>
        <v>5.2127081446387518</v>
      </c>
      <c r="AO708">
        <f t="shared" si="209"/>
        <v>5.0270827330954546</v>
      </c>
      <c r="AP708">
        <f t="shared" si="210"/>
        <v>1</v>
      </c>
      <c r="AQ708">
        <f t="shared" si="211"/>
        <v>1</v>
      </c>
      <c r="AR708">
        <f t="shared" si="212"/>
        <v>1</v>
      </c>
      <c r="AS708">
        <f t="shared" si="213"/>
        <v>1</v>
      </c>
      <c r="AT708">
        <f t="shared" si="214"/>
        <v>1</v>
      </c>
      <c r="AU708">
        <f t="shared" si="215"/>
        <v>0</v>
      </c>
      <c r="AV708">
        <f t="shared" si="216"/>
        <v>1</v>
      </c>
      <c r="AW708">
        <f t="shared" si="217"/>
        <v>1</v>
      </c>
      <c r="AX708">
        <f t="shared" si="218"/>
        <v>1</v>
      </c>
      <c r="AY708">
        <f t="shared" si="219"/>
        <v>8</v>
      </c>
    </row>
    <row r="709" spans="1:51" x14ac:dyDescent="0.3">
      <c r="A709" s="1" t="s">
        <v>703</v>
      </c>
      <c r="B709" s="2">
        <v>4811704</v>
      </c>
      <c r="C709" s="3" t="s">
        <v>5338</v>
      </c>
      <c r="D709" s="5">
        <v>25.07</v>
      </c>
      <c r="E709" s="5">
        <v>1344.6011459700001</v>
      </c>
      <c r="F709" s="3" t="s">
        <v>4470</v>
      </c>
      <c r="G709" s="3" t="s">
        <v>4471</v>
      </c>
      <c r="H709" s="3" t="s">
        <v>4489</v>
      </c>
      <c r="I709" s="3" t="s">
        <v>4489</v>
      </c>
      <c r="J709" s="3" t="s">
        <v>4795</v>
      </c>
      <c r="K709" s="6">
        <v>312775</v>
      </c>
      <c r="L709" s="6">
        <v>297084</v>
      </c>
      <c r="M709" s="6">
        <v>-44255</v>
      </c>
      <c r="N709" s="6">
        <v>-62353</v>
      </c>
      <c r="O709" s="6">
        <v>-58719</v>
      </c>
      <c r="P709" s="6">
        <v>-77010</v>
      </c>
      <c r="Q709" s="6">
        <v>-143558</v>
      </c>
      <c r="R709" s="6">
        <v>-159635</v>
      </c>
      <c r="S709" s="6">
        <v>7778</v>
      </c>
      <c r="T709" s="6">
        <v>-14923</v>
      </c>
      <c r="U709" s="6" t="s">
        <v>4474</v>
      </c>
      <c r="V709" s="6" t="s">
        <v>4474</v>
      </c>
      <c r="W709" s="6">
        <v>476985</v>
      </c>
      <c r="X709" s="6">
        <v>466777</v>
      </c>
      <c r="Y709" s="6">
        <v>334087</v>
      </c>
      <c r="Z709" s="6">
        <v>320609</v>
      </c>
      <c r="AA709" s="6">
        <v>81440</v>
      </c>
      <c r="AB709" s="6">
        <v>78331</v>
      </c>
      <c r="AC709" s="6">
        <v>53106871</v>
      </c>
      <c r="AD709" s="6">
        <v>52617443</v>
      </c>
      <c r="AF709">
        <f t="shared" si="200"/>
        <v>-0.30096963216872646</v>
      </c>
      <c r="AG709">
        <f t="shared" si="201"/>
        <v>-0.3419941428133777</v>
      </c>
      <c r="AH709" t="e">
        <f t="shared" si="202"/>
        <v>#VALUE!</v>
      </c>
      <c r="AI709" t="e">
        <f t="shared" si="203"/>
        <v>#VALUE!</v>
      </c>
      <c r="AJ709">
        <f t="shared" si="204"/>
        <v>4.1022470530451862</v>
      </c>
      <c r="AK709">
        <f t="shared" si="205"/>
        <v>4.0930027702952856</v>
      </c>
      <c r="AL709">
        <f t="shared" si="206"/>
        <v>-0.18773559267844298</v>
      </c>
      <c r="AM709">
        <f t="shared" si="207"/>
        <v>-0.25921961465444116</v>
      </c>
      <c r="AN709">
        <f t="shared" si="208"/>
        <v>0.65573340880740483</v>
      </c>
      <c r="AO709">
        <f t="shared" si="209"/>
        <v>0.63645809455050273</v>
      </c>
      <c r="AP709">
        <f t="shared" si="210"/>
        <v>0</v>
      </c>
      <c r="AQ709">
        <f t="shared" si="211"/>
        <v>1</v>
      </c>
      <c r="AR709">
        <f t="shared" si="212"/>
        <v>1</v>
      </c>
      <c r="AS709">
        <f t="shared" si="213"/>
        <v>1</v>
      </c>
      <c r="AT709">
        <f t="shared" si="214"/>
        <v>0</v>
      </c>
      <c r="AU709">
        <f t="shared" si="215"/>
        <v>1</v>
      </c>
      <c r="AV709">
        <f t="shared" si="216"/>
        <v>1</v>
      </c>
      <c r="AW709">
        <f t="shared" si="217"/>
        <v>1</v>
      </c>
      <c r="AX709">
        <f t="shared" si="218"/>
        <v>0</v>
      </c>
      <c r="AY709">
        <f t="shared" si="219"/>
        <v>6</v>
      </c>
    </row>
    <row r="710" spans="1:51" x14ac:dyDescent="0.3">
      <c r="A710" s="1" t="s">
        <v>704</v>
      </c>
      <c r="B710" s="2">
        <v>4531073</v>
      </c>
      <c r="C710" s="3" t="s">
        <v>5337</v>
      </c>
      <c r="D710" s="5">
        <v>26.41</v>
      </c>
      <c r="E710" s="5">
        <v>4947.1263235400002</v>
      </c>
      <c r="F710" s="3" t="s">
        <v>4525</v>
      </c>
      <c r="G710" s="3" t="s">
        <v>4526</v>
      </c>
      <c r="H710" s="3" t="s">
        <v>4634</v>
      </c>
      <c r="I710" s="3" t="s">
        <v>4634</v>
      </c>
      <c r="J710" s="3" t="s">
        <v>4528</v>
      </c>
      <c r="K710" s="6">
        <v>269076</v>
      </c>
      <c r="L710" s="6">
        <v>247572</v>
      </c>
      <c r="M710" s="6">
        <v>186720</v>
      </c>
      <c r="N710" s="6">
        <v>164623</v>
      </c>
      <c r="O710" s="6">
        <v>132192</v>
      </c>
      <c r="P710" s="6">
        <v>111070</v>
      </c>
      <c r="Q710" s="6">
        <v>98738</v>
      </c>
      <c r="R710" s="6">
        <v>74147</v>
      </c>
      <c r="S710" s="6">
        <v>211714</v>
      </c>
      <c r="T710" s="6">
        <v>189576</v>
      </c>
      <c r="U710" s="6">
        <v>396705</v>
      </c>
      <c r="V710" s="6">
        <v>671148</v>
      </c>
      <c r="W710" s="6">
        <v>2920879</v>
      </c>
      <c r="X710" s="6">
        <v>2698754</v>
      </c>
      <c r="Y710" s="6" t="s">
        <v>4474</v>
      </c>
      <c r="Z710" s="6" t="s">
        <v>4474</v>
      </c>
      <c r="AA710" s="6" t="s">
        <v>4474</v>
      </c>
      <c r="AB710" s="6" t="s">
        <v>4474</v>
      </c>
      <c r="AC710" s="6">
        <v>171122858</v>
      </c>
      <c r="AD710" s="6">
        <v>153881933</v>
      </c>
      <c r="AF710">
        <f t="shared" ref="AF710:AF773" si="220">Q710/W710</f>
        <v>3.3804207569022887E-2</v>
      </c>
      <c r="AG710">
        <f t="shared" ref="AG710:AG773" si="221">R710/X710</f>
        <v>2.7474530839046465E-2</v>
      </c>
      <c r="AH710">
        <f t="shared" ref="AH710:AH773" si="222">U710/W710</f>
        <v>0.1358169920767002</v>
      </c>
      <c r="AI710">
        <f t="shared" ref="AI710:AI773" si="223">V710/X710</f>
        <v>0.24868809828535687</v>
      </c>
      <c r="AJ710" t="e">
        <f t="shared" ref="AJ710:AJ773" si="224">Y710/AA710</f>
        <v>#VALUE!</v>
      </c>
      <c r="AK710" t="e">
        <f t="shared" ref="AK710:AK773" si="225">Z710/AB710</f>
        <v>#VALUE!</v>
      </c>
      <c r="AL710">
        <f t="shared" ref="AL710:AL773" si="226">O710/K710</f>
        <v>0.49128127369219105</v>
      </c>
      <c r="AM710">
        <f t="shared" ref="AM710:AM773" si="227">P710/L710</f>
        <v>0.44863716413810933</v>
      </c>
      <c r="AN710">
        <f t="shared" ref="AN710:AN773" si="228">K710/W710</f>
        <v>9.2121583947845836E-2</v>
      </c>
      <c r="AO710">
        <f t="shared" ref="AO710:AO773" si="229">L710/X710</f>
        <v>9.1735667645142904E-2</v>
      </c>
      <c r="AP710">
        <f t="shared" ref="AP710:AP773" si="230">IF(OR(Q710&lt;0, Q710="NA"), 0, 1)</f>
        <v>1</v>
      </c>
      <c r="AQ710">
        <f t="shared" ref="AQ710:AQ773" si="231">IF(OR(S710&lt;0, S710="NA"), 0, 1)</f>
        <v>1</v>
      </c>
      <c r="AR710">
        <f t="shared" ref="AR710:AR773" si="232">IFERROR(IF((AF710-AG710)&gt;0,1,0),0)</f>
        <v>1</v>
      </c>
      <c r="AS710">
        <f t="shared" ref="AS710:AS773" si="233">IFERROR(IF((S710-Q710)&gt;0,1,0),0)</f>
        <v>1</v>
      </c>
      <c r="AT710">
        <f t="shared" ref="AT710:AT773" si="234">IFERROR(IF((AH710-AI710)&lt;0,1,0),0)</f>
        <v>1</v>
      </c>
      <c r="AU710">
        <f t="shared" ref="AU710:AU773" si="235">IFERROR(IF((AJ710-AK710)&gt;0,1,0),0)</f>
        <v>0</v>
      </c>
      <c r="AV710">
        <f t="shared" ref="AV710:AV773" si="236">IFERROR(IF((AL710-AM710)&gt;0,1,0),0)</f>
        <v>1</v>
      </c>
      <c r="AW710">
        <f t="shared" ref="AW710:AW773" si="237">IFERROR(IF((AN710-AO710)&gt;0,1,0),0)</f>
        <v>1</v>
      </c>
      <c r="AX710">
        <f t="shared" ref="AX710:AX773" si="238">IFERROR(IF((AC710-AD710)&lt;0,1,0),0)</f>
        <v>0</v>
      </c>
      <c r="AY710">
        <f t="shared" ref="AY710:AY773" si="239">SUM(AP710:AX710)</f>
        <v>7</v>
      </c>
    </row>
    <row r="711" spans="1:51" x14ac:dyDescent="0.3">
      <c r="A711" s="1" t="s">
        <v>705</v>
      </c>
      <c r="B711" s="2">
        <v>107507545</v>
      </c>
      <c r="C711" s="3" t="s">
        <v>5335</v>
      </c>
      <c r="D711" s="5">
        <v>12.035</v>
      </c>
      <c r="E711" s="5">
        <v>553.94369444500001</v>
      </c>
      <c r="F711" s="3" t="s">
        <v>4470</v>
      </c>
      <c r="G711" s="3" t="s">
        <v>4471</v>
      </c>
      <c r="H711" s="3" t="s">
        <v>4489</v>
      </c>
      <c r="I711" s="3" t="s">
        <v>4489</v>
      </c>
      <c r="J711" s="3"/>
      <c r="K711" s="6" t="s">
        <v>4474</v>
      </c>
      <c r="L711" s="6" t="s">
        <v>4474</v>
      </c>
      <c r="M711" s="6">
        <v>-169785</v>
      </c>
      <c r="N711" s="6">
        <v>-151634</v>
      </c>
      <c r="O711" s="6">
        <v>-172192</v>
      </c>
      <c r="P711" s="6">
        <v>-153791</v>
      </c>
      <c r="Q711" s="6">
        <v>-154144</v>
      </c>
      <c r="R711" s="6">
        <v>-147707</v>
      </c>
      <c r="S711" s="6">
        <v>-133837</v>
      </c>
      <c r="T711" s="6">
        <v>-117429</v>
      </c>
      <c r="U711" s="6" t="s">
        <v>4474</v>
      </c>
      <c r="V711" s="6" t="s">
        <v>4474</v>
      </c>
      <c r="W711" s="6">
        <v>450961</v>
      </c>
      <c r="X711" s="6">
        <v>490014</v>
      </c>
      <c r="Y711" s="6">
        <v>410018</v>
      </c>
      <c r="Z711" s="6">
        <v>448096</v>
      </c>
      <c r="AA711" s="6">
        <v>21642</v>
      </c>
      <c r="AB711" s="6">
        <v>26424</v>
      </c>
      <c r="AC711" s="6">
        <v>45990022</v>
      </c>
      <c r="AD711" s="6">
        <v>45862391</v>
      </c>
      <c r="AF711">
        <f t="shared" si="220"/>
        <v>-0.34181226314470653</v>
      </c>
      <c r="AG711">
        <f t="shared" si="221"/>
        <v>-0.30143424473586466</v>
      </c>
      <c r="AH711" t="e">
        <f t="shared" si="222"/>
        <v>#VALUE!</v>
      </c>
      <c r="AI711" t="e">
        <f t="shared" si="223"/>
        <v>#VALUE!</v>
      </c>
      <c r="AJ711">
        <f t="shared" si="224"/>
        <v>18.945476388503835</v>
      </c>
      <c r="AK711">
        <f t="shared" si="225"/>
        <v>16.957917045110506</v>
      </c>
      <c r="AL711" t="e">
        <f t="shared" si="226"/>
        <v>#VALUE!</v>
      </c>
      <c r="AM711" t="e">
        <f t="shared" si="227"/>
        <v>#VALUE!</v>
      </c>
      <c r="AN711" t="e">
        <f t="shared" si="228"/>
        <v>#VALUE!</v>
      </c>
      <c r="AO711" t="e">
        <f t="shared" si="229"/>
        <v>#VALUE!</v>
      </c>
      <c r="AP711">
        <f t="shared" si="230"/>
        <v>0</v>
      </c>
      <c r="AQ711">
        <f t="shared" si="231"/>
        <v>0</v>
      </c>
      <c r="AR711">
        <f t="shared" si="232"/>
        <v>0</v>
      </c>
      <c r="AS711">
        <f t="shared" si="233"/>
        <v>1</v>
      </c>
      <c r="AT711">
        <f t="shared" si="234"/>
        <v>0</v>
      </c>
      <c r="AU711">
        <f t="shared" si="235"/>
        <v>1</v>
      </c>
      <c r="AV711">
        <f t="shared" si="236"/>
        <v>0</v>
      </c>
      <c r="AW711">
        <f t="shared" si="237"/>
        <v>0</v>
      </c>
      <c r="AX711">
        <f t="shared" si="238"/>
        <v>0</v>
      </c>
      <c r="AY711">
        <f t="shared" si="239"/>
        <v>2</v>
      </c>
    </row>
    <row r="712" spans="1:51" x14ac:dyDescent="0.3">
      <c r="A712" s="1" t="s">
        <v>706</v>
      </c>
      <c r="B712" s="2">
        <v>5202190</v>
      </c>
      <c r="C712" s="3" t="s">
        <v>5335</v>
      </c>
      <c r="D712" s="5">
        <v>35.96</v>
      </c>
      <c r="E712" s="5">
        <v>3729.34090264</v>
      </c>
      <c r="F712" s="3" t="s">
        <v>4665</v>
      </c>
      <c r="G712" s="3" t="s">
        <v>4666</v>
      </c>
      <c r="H712" s="3" t="s">
        <v>4667</v>
      </c>
      <c r="I712" s="3" t="s">
        <v>4667</v>
      </c>
      <c r="J712" s="3" t="s">
        <v>4788</v>
      </c>
      <c r="K712" s="6">
        <v>888969</v>
      </c>
      <c r="L712" s="6">
        <v>877030</v>
      </c>
      <c r="M712" s="6">
        <v>98462</v>
      </c>
      <c r="N712" s="6">
        <v>84643</v>
      </c>
      <c r="O712" s="6">
        <v>82300</v>
      </c>
      <c r="P712" s="6">
        <v>61189</v>
      </c>
      <c r="Q712" s="6">
        <v>-47512</v>
      </c>
      <c r="R712" s="6">
        <v>-51050</v>
      </c>
      <c r="S712" s="6">
        <v>182253</v>
      </c>
      <c r="T712" s="6">
        <v>152407</v>
      </c>
      <c r="U712" s="6" t="s">
        <v>4474</v>
      </c>
      <c r="V712" s="6" t="s">
        <v>4474</v>
      </c>
      <c r="W712" s="6">
        <v>778161</v>
      </c>
      <c r="X712" s="6">
        <v>753331</v>
      </c>
      <c r="Y712" s="6">
        <v>326637</v>
      </c>
      <c r="Z712" s="6">
        <v>288326</v>
      </c>
      <c r="AA712" s="6">
        <v>110588</v>
      </c>
      <c r="AB712" s="6">
        <v>112041</v>
      </c>
      <c r="AC712" s="6">
        <v>103339385</v>
      </c>
      <c r="AD712" s="6">
        <v>103004576</v>
      </c>
      <c r="AF712">
        <f t="shared" si="220"/>
        <v>-6.1056773598265654E-2</v>
      </c>
      <c r="AG712">
        <f t="shared" si="221"/>
        <v>-6.7765696619414312E-2</v>
      </c>
      <c r="AH712" t="e">
        <f t="shared" si="222"/>
        <v>#VALUE!</v>
      </c>
      <c r="AI712" t="e">
        <f t="shared" si="223"/>
        <v>#VALUE!</v>
      </c>
      <c r="AJ712">
        <f t="shared" si="224"/>
        <v>2.9536387311462367</v>
      </c>
      <c r="AK712">
        <f t="shared" si="225"/>
        <v>2.5733972385109021</v>
      </c>
      <c r="AL712">
        <f t="shared" si="226"/>
        <v>9.2579156303538149E-2</v>
      </c>
      <c r="AM712">
        <f t="shared" si="227"/>
        <v>6.9768422972988381E-2</v>
      </c>
      <c r="AN712">
        <f t="shared" si="228"/>
        <v>1.1423972674035321</v>
      </c>
      <c r="AO712">
        <f t="shared" si="229"/>
        <v>1.164202720981879</v>
      </c>
      <c r="AP712">
        <f t="shared" si="230"/>
        <v>0</v>
      </c>
      <c r="AQ712">
        <f t="shared" si="231"/>
        <v>1</v>
      </c>
      <c r="AR712">
        <f t="shared" si="232"/>
        <v>1</v>
      </c>
      <c r="AS712">
        <f t="shared" si="233"/>
        <v>1</v>
      </c>
      <c r="AT712">
        <f t="shared" si="234"/>
        <v>0</v>
      </c>
      <c r="AU712">
        <f t="shared" si="235"/>
        <v>1</v>
      </c>
      <c r="AV712">
        <f t="shared" si="236"/>
        <v>1</v>
      </c>
      <c r="AW712">
        <f t="shared" si="237"/>
        <v>0</v>
      </c>
      <c r="AX712">
        <f t="shared" si="238"/>
        <v>0</v>
      </c>
      <c r="AY712">
        <f t="shared" si="239"/>
        <v>5</v>
      </c>
    </row>
    <row r="713" spans="1:51" x14ac:dyDescent="0.3">
      <c r="A713" s="1" t="s">
        <v>707</v>
      </c>
      <c r="B713" s="2">
        <v>4987870</v>
      </c>
      <c r="C713" s="3" t="s">
        <v>5337</v>
      </c>
      <c r="D713" s="5">
        <v>373.16</v>
      </c>
      <c r="E713" s="5">
        <v>16867.380172040001</v>
      </c>
      <c r="F713" s="3" t="s">
        <v>4485</v>
      </c>
      <c r="G713" s="3" t="s">
        <v>4486</v>
      </c>
      <c r="H713" s="3" t="s">
        <v>4496</v>
      </c>
      <c r="I713" s="3" t="s">
        <v>4496</v>
      </c>
      <c r="J713" s="3" t="s">
        <v>4894</v>
      </c>
      <c r="K713" s="6">
        <v>5008200</v>
      </c>
      <c r="L713" s="6">
        <v>4934400</v>
      </c>
      <c r="M713" s="6">
        <v>1328100</v>
      </c>
      <c r="N713" s="6">
        <v>1313700</v>
      </c>
      <c r="O713" s="6">
        <v>1166100</v>
      </c>
      <c r="P713" s="6">
        <v>1146000</v>
      </c>
      <c r="Q713" s="6">
        <v>1354500</v>
      </c>
      <c r="R713" s="6">
        <v>1375800</v>
      </c>
      <c r="S713" s="6">
        <v>1038200</v>
      </c>
      <c r="T713" s="6">
        <v>1216800</v>
      </c>
      <c r="U713" s="6">
        <v>1887200</v>
      </c>
      <c r="V713" s="6">
        <v>1887200</v>
      </c>
      <c r="W713" s="6">
        <v>6478400</v>
      </c>
      <c r="X713" s="6">
        <v>6728300</v>
      </c>
      <c r="Y713" s="6">
        <v>2911400</v>
      </c>
      <c r="Z713" s="6">
        <v>3152100</v>
      </c>
      <c r="AA713" s="6">
        <v>1068400</v>
      </c>
      <c r="AB713" s="6">
        <v>1089700</v>
      </c>
      <c r="AC713" s="6">
        <v>45274000</v>
      </c>
      <c r="AD713" s="6">
        <v>46274000</v>
      </c>
      <c r="AF713">
        <f t="shared" si="220"/>
        <v>0.20907940232156089</v>
      </c>
      <c r="AG713">
        <f t="shared" si="221"/>
        <v>0.20447958622534668</v>
      </c>
      <c r="AH713">
        <f t="shared" si="222"/>
        <v>0.29130649543097059</v>
      </c>
      <c r="AI713">
        <f t="shared" si="223"/>
        <v>0.28048689862223741</v>
      </c>
      <c r="AJ713">
        <f t="shared" si="224"/>
        <v>2.7250093597903406</v>
      </c>
      <c r="AK713">
        <f t="shared" si="225"/>
        <v>2.8926309993576216</v>
      </c>
      <c r="AL713">
        <f t="shared" si="226"/>
        <v>0.23283814544147599</v>
      </c>
      <c r="AM713">
        <f t="shared" si="227"/>
        <v>0.23224708171206226</v>
      </c>
      <c r="AN713">
        <f t="shared" si="228"/>
        <v>0.77306124969128176</v>
      </c>
      <c r="AO713">
        <f t="shared" si="229"/>
        <v>0.73337990279862675</v>
      </c>
      <c r="AP713">
        <f t="shared" si="230"/>
        <v>1</v>
      </c>
      <c r="AQ713">
        <f t="shared" si="231"/>
        <v>1</v>
      </c>
      <c r="AR713">
        <f t="shared" si="232"/>
        <v>1</v>
      </c>
      <c r="AS713">
        <f t="shared" si="233"/>
        <v>0</v>
      </c>
      <c r="AT713">
        <f t="shared" si="234"/>
        <v>0</v>
      </c>
      <c r="AU713">
        <f t="shared" si="235"/>
        <v>0</v>
      </c>
      <c r="AV713">
        <f t="shared" si="236"/>
        <v>1</v>
      </c>
      <c r="AW713">
        <f t="shared" si="237"/>
        <v>1</v>
      </c>
      <c r="AX713">
        <f t="shared" si="238"/>
        <v>1</v>
      </c>
      <c r="AY713">
        <f t="shared" si="239"/>
        <v>6</v>
      </c>
    </row>
    <row r="714" spans="1:51" x14ac:dyDescent="0.3">
      <c r="A714" s="1" t="s">
        <v>708</v>
      </c>
      <c r="B714" s="2">
        <v>4655541</v>
      </c>
      <c r="C714" s="3" t="s">
        <v>5337</v>
      </c>
      <c r="D714" s="7">
        <v>7.84</v>
      </c>
      <c r="E714" s="5">
        <v>104.78090224</v>
      </c>
      <c r="F714" s="3" t="s">
        <v>4480</v>
      </c>
      <c r="G714" s="3" t="s">
        <v>4491</v>
      </c>
      <c r="H714" s="3" t="s">
        <v>4492</v>
      </c>
      <c r="I714" s="3" t="s">
        <v>4493</v>
      </c>
      <c r="J714" s="3" t="s">
        <v>4494</v>
      </c>
      <c r="K714" s="6" t="s">
        <v>4474</v>
      </c>
      <c r="L714" s="6" t="s">
        <v>4474</v>
      </c>
      <c r="M714" s="6" t="s">
        <v>4474</v>
      </c>
      <c r="N714" s="6" t="s">
        <v>4474</v>
      </c>
      <c r="O714" s="6" t="s">
        <v>4474</v>
      </c>
      <c r="P714" s="6" t="s">
        <v>4474</v>
      </c>
      <c r="Q714" s="6" t="s">
        <v>4474</v>
      </c>
      <c r="R714" s="6" t="s">
        <v>4474</v>
      </c>
      <c r="S714" s="6" t="s">
        <v>4474</v>
      </c>
      <c r="T714" s="6" t="s">
        <v>4474</v>
      </c>
      <c r="U714" s="6" t="s">
        <v>4474</v>
      </c>
      <c r="V714" s="6" t="s">
        <v>4474</v>
      </c>
      <c r="W714" s="6" t="s">
        <v>4474</v>
      </c>
      <c r="X714" s="6" t="s">
        <v>4474</v>
      </c>
      <c r="Y714" s="6" t="s">
        <v>4474</v>
      </c>
      <c r="Z714" s="6" t="s">
        <v>4474</v>
      </c>
      <c r="AA714" s="6" t="s">
        <v>4474</v>
      </c>
      <c r="AB714" s="6" t="s">
        <v>4474</v>
      </c>
      <c r="AC714" s="6" t="s">
        <v>4474</v>
      </c>
      <c r="AD714" s="6" t="s">
        <v>4474</v>
      </c>
      <c r="AF714" t="e">
        <f t="shared" si="220"/>
        <v>#VALUE!</v>
      </c>
      <c r="AG714" t="e">
        <f t="shared" si="221"/>
        <v>#VALUE!</v>
      </c>
      <c r="AH714" t="e">
        <f t="shared" si="222"/>
        <v>#VALUE!</v>
      </c>
      <c r="AI714" t="e">
        <f t="shared" si="223"/>
        <v>#VALUE!</v>
      </c>
      <c r="AJ714" t="e">
        <f t="shared" si="224"/>
        <v>#VALUE!</v>
      </c>
      <c r="AK714" t="e">
        <f t="shared" si="225"/>
        <v>#VALUE!</v>
      </c>
      <c r="AL714" t="e">
        <f t="shared" si="226"/>
        <v>#VALUE!</v>
      </c>
      <c r="AM714" t="e">
        <f t="shared" si="227"/>
        <v>#VALUE!</v>
      </c>
      <c r="AN714" t="e">
        <f t="shared" si="228"/>
        <v>#VALUE!</v>
      </c>
      <c r="AO714" t="e">
        <f t="shared" si="229"/>
        <v>#VALUE!</v>
      </c>
      <c r="AP714">
        <f t="shared" si="230"/>
        <v>0</v>
      </c>
      <c r="AQ714">
        <f t="shared" si="231"/>
        <v>0</v>
      </c>
      <c r="AR714">
        <f t="shared" si="232"/>
        <v>0</v>
      </c>
      <c r="AS714">
        <f t="shared" si="233"/>
        <v>0</v>
      </c>
      <c r="AT714">
        <f t="shared" si="234"/>
        <v>0</v>
      </c>
      <c r="AU714">
        <f t="shared" si="235"/>
        <v>0</v>
      </c>
      <c r="AV714">
        <f t="shared" si="236"/>
        <v>0</v>
      </c>
      <c r="AW714">
        <f t="shared" si="237"/>
        <v>0</v>
      </c>
      <c r="AX714">
        <f t="shared" si="238"/>
        <v>0</v>
      </c>
      <c r="AY714">
        <f t="shared" si="239"/>
        <v>0</v>
      </c>
    </row>
    <row r="715" spans="1:51" x14ac:dyDescent="0.3">
      <c r="A715" s="1" t="s">
        <v>709</v>
      </c>
      <c r="B715" s="2">
        <v>4622047</v>
      </c>
      <c r="C715" s="3" t="s">
        <v>5335</v>
      </c>
      <c r="D715" s="5">
        <v>17.54</v>
      </c>
      <c r="E715" s="5">
        <v>892.89583547999996</v>
      </c>
      <c r="F715" s="3" t="s">
        <v>4480</v>
      </c>
      <c r="G715" s="3" t="s">
        <v>4491</v>
      </c>
      <c r="H715" s="3" t="s">
        <v>4492</v>
      </c>
      <c r="I715" s="3" t="s">
        <v>4493</v>
      </c>
      <c r="J715" s="3" t="s">
        <v>4895</v>
      </c>
      <c r="K715" s="6">
        <v>238921</v>
      </c>
      <c r="L715" s="6">
        <v>243457</v>
      </c>
      <c r="M715" s="6" t="s">
        <v>4474</v>
      </c>
      <c r="N715" s="6" t="s">
        <v>4474</v>
      </c>
      <c r="O715" s="6">
        <v>181986</v>
      </c>
      <c r="P715" s="6">
        <v>185653</v>
      </c>
      <c r="Q715" s="6">
        <v>97214</v>
      </c>
      <c r="R715" s="6">
        <v>107590</v>
      </c>
      <c r="S715" s="6">
        <v>271203</v>
      </c>
      <c r="T715" s="6">
        <v>265549</v>
      </c>
      <c r="U715" s="6">
        <v>848508</v>
      </c>
      <c r="V715" s="6">
        <v>906088</v>
      </c>
      <c r="W715" s="6">
        <v>1816927</v>
      </c>
      <c r="X715" s="6">
        <v>1866630</v>
      </c>
      <c r="Y715" s="6">
        <v>107390</v>
      </c>
      <c r="Z715" s="6">
        <v>140580</v>
      </c>
      <c r="AA715" s="6">
        <v>61815</v>
      </c>
      <c r="AB715" s="6">
        <v>49725</v>
      </c>
      <c r="AC715" s="6">
        <v>50848458</v>
      </c>
      <c r="AD715" s="6">
        <v>50794941</v>
      </c>
      <c r="AF715">
        <f t="shared" si="220"/>
        <v>5.3504626217784207E-2</v>
      </c>
      <c r="AG715">
        <f t="shared" si="221"/>
        <v>5.7638632187417965E-2</v>
      </c>
      <c r="AH715">
        <f t="shared" si="222"/>
        <v>0.46700170122409979</v>
      </c>
      <c r="AI715">
        <f t="shared" si="223"/>
        <v>0.48541382062861949</v>
      </c>
      <c r="AJ715">
        <f t="shared" si="224"/>
        <v>1.7372805953247594</v>
      </c>
      <c r="AK715">
        <f t="shared" si="225"/>
        <v>2.8271493212669685</v>
      </c>
      <c r="AL715">
        <f t="shared" si="226"/>
        <v>0.76169947388467318</v>
      </c>
      <c r="AM715">
        <f t="shared" si="227"/>
        <v>0.76256998155731814</v>
      </c>
      <c r="AN715">
        <f t="shared" si="228"/>
        <v>0.13149730286357128</v>
      </c>
      <c r="AO715">
        <f t="shared" si="229"/>
        <v>0.13042595479554062</v>
      </c>
      <c r="AP715">
        <f t="shared" si="230"/>
        <v>1</v>
      </c>
      <c r="AQ715">
        <f t="shared" si="231"/>
        <v>1</v>
      </c>
      <c r="AR715">
        <f t="shared" si="232"/>
        <v>0</v>
      </c>
      <c r="AS715">
        <f t="shared" si="233"/>
        <v>1</v>
      </c>
      <c r="AT715">
        <f t="shared" si="234"/>
        <v>1</v>
      </c>
      <c r="AU715">
        <f t="shared" si="235"/>
        <v>0</v>
      </c>
      <c r="AV715">
        <f t="shared" si="236"/>
        <v>0</v>
      </c>
      <c r="AW715">
        <f t="shared" si="237"/>
        <v>1</v>
      </c>
      <c r="AX715">
        <f t="shared" si="238"/>
        <v>0</v>
      </c>
      <c r="AY715">
        <f t="shared" si="239"/>
        <v>5</v>
      </c>
    </row>
    <row r="716" spans="1:51" x14ac:dyDescent="0.3">
      <c r="A716" s="1" t="s">
        <v>710</v>
      </c>
      <c r="B716" s="2">
        <v>4099394</v>
      </c>
      <c r="C716" s="3" t="s">
        <v>5337</v>
      </c>
      <c r="D716" s="5">
        <v>78.5</v>
      </c>
      <c r="E716" s="5">
        <v>12073.297959</v>
      </c>
      <c r="F716" s="3" t="s">
        <v>4475</v>
      </c>
      <c r="G716" s="3" t="s">
        <v>4476</v>
      </c>
      <c r="H716" s="3" t="s">
        <v>4477</v>
      </c>
      <c r="I716" s="3" t="s">
        <v>4577</v>
      </c>
      <c r="J716" s="3" t="s">
        <v>4790</v>
      </c>
      <c r="K716" s="6">
        <v>27796200</v>
      </c>
      <c r="L716" s="6">
        <v>27679067</v>
      </c>
      <c r="M716" s="6">
        <v>992102</v>
      </c>
      <c r="N716" s="6">
        <v>926968</v>
      </c>
      <c r="O716" s="6">
        <v>728666</v>
      </c>
      <c r="P716" s="6">
        <v>672343</v>
      </c>
      <c r="Q716" s="6">
        <v>460958</v>
      </c>
      <c r="R716" s="6">
        <v>417520</v>
      </c>
      <c r="S716" s="6">
        <v>787700</v>
      </c>
      <c r="T716" s="6">
        <v>1021151</v>
      </c>
      <c r="U716" s="6">
        <v>17644115</v>
      </c>
      <c r="V716" s="6">
        <v>17594459</v>
      </c>
      <c r="W716" s="6">
        <v>27297126</v>
      </c>
      <c r="X716" s="6">
        <v>27295818</v>
      </c>
      <c r="Y716" s="6">
        <v>4818636</v>
      </c>
      <c r="Z716" s="6">
        <v>4859056</v>
      </c>
      <c r="AA716" s="6">
        <v>2097292</v>
      </c>
      <c r="AB716" s="6">
        <v>2155804</v>
      </c>
      <c r="AC716" s="6">
        <v>153908030</v>
      </c>
      <c r="AD716" s="6">
        <v>155332046</v>
      </c>
      <c r="AF716">
        <f t="shared" si="220"/>
        <v>1.6886686166155369E-2</v>
      </c>
      <c r="AG716">
        <f t="shared" si="221"/>
        <v>1.5296116057045808E-2</v>
      </c>
      <c r="AH716">
        <f t="shared" si="222"/>
        <v>0.64637262545514862</v>
      </c>
      <c r="AI716">
        <f t="shared" si="223"/>
        <v>0.64458441948872902</v>
      </c>
      <c r="AJ716">
        <f t="shared" si="224"/>
        <v>2.2975513185574541</v>
      </c>
      <c r="AK716">
        <f t="shared" si="225"/>
        <v>2.2539414529335691</v>
      </c>
      <c r="AL716">
        <f t="shared" si="226"/>
        <v>2.6214590483591281E-2</v>
      </c>
      <c r="AM716">
        <f t="shared" si="227"/>
        <v>2.4290667022844374E-2</v>
      </c>
      <c r="AN716">
        <f t="shared" si="228"/>
        <v>1.01828302364139</v>
      </c>
      <c r="AO716">
        <f t="shared" si="229"/>
        <v>1.0140405757394777</v>
      </c>
      <c r="AP716">
        <f t="shared" si="230"/>
        <v>1</v>
      </c>
      <c r="AQ716">
        <f t="shared" si="231"/>
        <v>1</v>
      </c>
      <c r="AR716">
        <f t="shared" si="232"/>
        <v>1</v>
      </c>
      <c r="AS716">
        <f t="shared" si="233"/>
        <v>1</v>
      </c>
      <c r="AT716">
        <f t="shared" si="234"/>
        <v>0</v>
      </c>
      <c r="AU716">
        <f t="shared" si="235"/>
        <v>1</v>
      </c>
      <c r="AV716">
        <f t="shared" si="236"/>
        <v>1</v>
      </c>
      <c r="AW716">
        <f t="shared" si="237"/>
        <v>1</v>
      </c>
      <c r="AX716">
        <f t="shared" si="238"/>
        <v>1</v>
      </c>
      <c r="AY716">
        <f t="shared" si="239"/>
        <v>8</v>
      </c>
    </row>
    <row r="717" spans="1:51" x14ac:dyDescent="0.3">
      <c r="A717" s="1" t="s">
        <v>711</v>
      </c>
      <c r="B717" s="2">
        <v>4980730</v>
      </c>
      <c r="C717" s="3" t="s">
        <v>5337</v>
      </c>
      <c r="D717" s="5">
        <v>23.89</v>
      </c>
      <c r="E717" s="5">
        <v>30911.699591024226</v>
      </c>
      <c r="F717" s="3" t="s">
        <v>4475</v>
      </c>
      <c r="G717" s="3" t="s">
        <v>4529</v>
      </c>
      <c r="H717" s="3" t="s">
        <v>4530</v>
      </c>
      <c r="I717" s="3" t="s">
        <v>4611</v>
      </c>
      <c r="J717" s="3" t="s">
        <v>4896</v>
      </c>
      <c r="K717" s="6">
        <v>25021000</v>
      </c>
      <c r="L717" s="6">
        <v>24479000</v>
      </c>
      <c r="M717" s="6">
        <v>6103666.034</v>
      </c>
      <c r="N717" s="6">
        <v>5878000</v>
      </c>
      <c r="O717" s="6">
        <v>3573000</v>
      </c>
      <c r="P717" s="6">
        <v>3384000</v>
      </c>
      <c r="Q717" s="6">
        <v>1916000</v>
      </c>
      <c r="R717" s="6">
        <v>1565000</v>
      </c>
      <c r="S717" s="6" t="s">
        <v>4474</v>
      </c>
      <c r="T717" s="6">
        <v>5934000</v>
      </c>
      <c r="U717" s="6">
        <v>25936000</v>
      </c>
      <c r="V717" s="6">
        <v>26661000</v>
      </c>
      <c r="W717" s="6">
        <v>49057000</v>
      </c>
      <c r="X717" s="6">
        <v>49805000</v>
      </c>
      <c r="Y717" s="6">
        <v>3378000</v>
      </c>
      <c r="Z717" s="6">
        <v>3626000</v>
      </c>
      <c r="AA717" s="6">
        <v>11617000</v>
      </c>
      <c r="AB717" s="6">
        <v>12265000</v>
      </c>
      <c r="AC717" s="6">
        <v>1308000000</v>
      </c>
      <c r="AD717" s="6">
        <v>1267000000</v>
      </c>
      <c r="AF717">
        <f t="shared" si="220"/>
        <v>3.9056607619707688E-2</v>
      </c>
      <c r="AG717">
        <f t="shared" si="221"/>
        <v>3.1422547936954121E-2</v>
      </c>
      <c r="AH717">
        <f t="shared" si="222"/>
        <v>0.52869111441792205</v>
      </c>
      <c r="AI717">
        <f t="shared" si="223"/>
        <v>0.53530770003011741</v>
      </c>
      <c r="AJ717">
        <f t="shared" si="224"/>
        <v>0.29078075234570028</v>
      </c>
      <c r="AK717">
        <f t="shared" si="225"/>
        <v>0.29563799429270282</v>
      </c>
      <c r="AL717">
        <f t="shared" si="226"/>
        <v>0.14280004795971385</v>
      </c>
      <c r="AM717">
        <f t="shared" si="227"/>
        <v>0.13824094121491892</v>
      </c>
      <c r="AN717">
        <f t="shared" si="228"/>
        <v>0.51003934198993006</v>
      </c>
      <c r="AO717">
        <f t="shared" si="229"/>
        <v>0.49149683766690089</v>
      </c>
      <c r="AP717">
        <f t="shared" si="230"/>
        <v>1</v>
      </c>
      <c r="AQ717">
        <f t="shared" si="231"/>
        <v>0</v>
      </c>
      <c r="AR717">
        <f t="shared" si="232"/>
        <v>1</v>
      </c>
      <c r="AS717">
        <f t="shared" si="233"/>
        <v>0</v>
      </c>
      <c r="AT717">
        <f t="shared" si="234"/>
        <v>1</v>
      </c>
      <c r="AU717">
        <f t="shared" si="235"/>
        <v>0</v>
      </c>
      <c r="AV717">
        <f t="shared" si="236"/>
        <v>1</v>
      </c>
      <c r="AW717">
        <f t="shared" si="237"/>
        <v>1</v>
      </c>
      <c r="AX717">
        <f t="shared" si="238"/>
        <v>0</v>
      </c>
      <c r="AY717">
        <f t="shared" si="239"/>
        <v>5</v>
      </c>
    </row>
    <row r="718" spans="1:51" x14ac:dyDescent="0.3">
      <c r="A718" s="1" t="s">
        <v>712</v>
      </c>
      <c r="B718" s="2">
        <v>4004423</v>
      </c>
      <c r="C718" s="3" t="s">
        <v>5337</v>
      </c>
      <c r="D718" s="7">
        <v>193.1</v>
      </c>
      <c r="E718" s="5">
        <v>9625.0420797999996</v>
      </c>
      <c r="F718" s="3" t="s">
        <v>4583</v>
      </c>
      <c r="G718" s="3" t="s">
        <v>4583</v>
      </c>
      <c r="H718" s="3" t="s">
        <v>4602</v>
      </c>
      <c r="I718" s="3" t="s">
        <v>4635</v>
      </c>
      <c r="J718" s="3" t="s">
        <v>4774</v>
      </c>
      <c r="K718" s="6">
        <v>2825400</v>
      </c>
      <c r="L718" s="6">
        <v>2759700</v>
      </c>
      <c r="M718" s="6">
        <v>506500</v>
      </c>
      <c r="N718" s="6">
        <v>458000</v>
      </c>
      <c r="O718" s="6">
        <v>387500</v>
      </c>
      <c r="P718" s="6">
        <v>339700</v>
      </c>
      <c r="Q718" s="6">
        <v>227400</v>
      </c>
      <c r="R718" s="6">
        <v>186500</v>
      </c>
      <c r="S718" s="6">
        <v>307700</v>
      </c>
      <c r="T718" s="6">
        <v>274900</v>
      </c>
      <c r="U718" s="6">
        <v>694500</v>
      </c>
      <c r="V718" s="6">
        <v>694200</v>
      </c>
      <c r="W718" s="6">
        <v>3255000</v>
      </c>
      <c r="X718" s="6">
        <v>3291700</v>
      </c>
      <c r="Y718" s="6">
        <v>1560300</v>
      </c>
      <c r="Z718" s="6">
        <v>1591200</v>
      </c>
      <c r="AA718" s="6">
        <v>406200</v>
      </c>
      <c r="AB718" s="6">
        <v>466300</v>
      </c>
      <c r="AC718" s="6">
        <v>49842234</v>
      </c>
      <c r="AD718" s="6">
        <v>49776955</v>
      </c>
      <c r="AF718">
        <f t="shared" si="220"/>
        <v>6.9861751152073728E-2</v>
      </c>
      <c r="AG718">
        <f t="shared" si="221"/>
        <v>5.6657654099705322E-2</v>
      </c>
      <c r="AH718">
        <f t="shared" si="222"/>
        <v>0.21336405529953917</v>
      </c>
      <c r="AI718">
        <f t="shared" si="223"/>
        <v>0.21089406689552512</v>
      </c>
      <c r="AJ718">
        <f t="shared" si="224"/>
        <v>3.8412112259970459</v>
      </c>
      <c r="AK718">
        <f t="shared" si="225"/>
        <v>3.4123954535706629</v>
      </c>
      <c r="AL718">
        <f t="shared" si="226"/>
        <v>0.1371487223048064</v>
      </c>
      <c r="AM718">
        <f t="shared" si="227"/>
        <v>0.12309308982860456</v>
      </c>
      <c r="AN718">
        <f t="shared" si="228"/>
        <v>0.86801843317972349</v>
      </c>
      <c r="AO718">
        <f t="shared" si="229"/>
        <v>0.83838138347966096</v>
      </c>
      <c r="AP718">
        <f t="shared" si="230"/>
        <v>1</v>
      </c>
      <c r="AQ718">
        <f t="shared" si="231"/>
        <v>1</v>
      </c>
      <c r="AR718">
        <f t="shared" si="232"/>
        <v>1</v>
      </c>
      <c r="AS718">
        <f t="shared" si="233"/>
        <v>1</v>
      </c>
      <c r="AT718">
        <f t="shared" si="234"/>
        <v>0</v>
      </c>
      <c r="AU718">
        <f t="shared" si="235"/>
        <v>1</v>
      </c>
      <c r="AV718">
        <f t="shared" si="236"/>
        <v>1</v>
      </c>
      <c r="AW718">
        <f t="shared" si="237"/>
        <v>1</v>
      </c>
      <c r="AX718">
        <f t="shared" si="238"/>
        <v>0</v>
      </c>
      <c r="AY718">
        <f t="shared" si="239"/>
        <v>7</v>
      </c>
    </row>
    <row r="719" spans="1:51" x14ac:dyDescent="0.3">
      <c r="A719" s="1" t="s">
        <v>713</v>
      </c>
      <c r="B719" s="2">
        <v>4338125</v>
      </c>
      <c r="C719" s="3" t="s">
        <v>5337</v>
      </c>
      <c r="D719" s="5">
        <v>39.18</v>
      </c>
      <c r="E719" s="5">
        <v>596.44121471999995</v>
      </c>
      <c r="F719" s="3" t="s">
        <v>4475</v>
      </c>
      <c r="G719" s="3" t="s">
        <v>4529</v>
      </c>
      <c r="H719" s="3" t="s">
        <v>4569</v>
      </c>
      <c r="I719" s="3" t="s">
        <v>4570</v>
      </c>
      <c r="J719" s="3" t="s">
        <v>4897</v>
      </c>
      <c r="K719" s="6">
        <v>405332</v>
      </c>
      <c r="L719" s="6">
        <v>395139</v>
      </c>
      <c r="M719" s="6">
        <v>110080</v>
      </c>
      <c r="N719" s="6">
        <v>102573</v>
      </c>
      <c r="O719" s="6">
        <v>86881</v>
      </c>
      <c r="P719" s="6">
        <v>79706</v>
      </c>
      <c r="Q719" s="6">
        <v>34736</v>
      </c>
      <c r="R719" s="6">
        <v>29515</v>
      </c>
      <c r="S719" s="6">
        <v>56457</v>
      </c>
      <c r="T719" s="6">
        <v>58263</v>
      </c>
      <c r="U719" s="6">
        <v>540064</v>
      </c>
      <c r="V719" s="6">
        <v>555605</v>
      </c>
      <c r="W719" s="6">
        <v>1275418</v>
      </c>
      <c r="X719" s="6">
        <v>1269266</v>
      </c>
      <c r="Y719" s="6">
        <v>43601</v>
      </c>
      <c r="Z719" s="6">
        <v>43123</v>
      </c>
      <c r="AA719" s="6">
        <v>60170</v>
      </c>
      <c r="AB719" s="6">
        <v>50759</v>
      </c>
      <c r="AC719" s="6">
        <v>15223104</v>
      </c>
      <c r="AD719" s="6">
        <v>15236369</v>
      </c>
      <c r="AF719">
        <f t="shared" si="220"/>
        <v>2.7234992763156864E-2</v>
      </c>
      <c r="AG719">
        <f t="shared" si="221"/>
        <v>2.3253596960763151E-2</v>
      </c>
      <c r="AH719">
        <f t="shared" si="222"/>
        <v>0.42344078568751575</v>
      </c>
      <c r="AI719">
        <f t="shared" si="223"/>
        <v>0.43773724341469794</v>
      </c>
      <c r="AJ719">
        <f t="shared" si="224"/>
        <v>0.72463021439255448</v>
      </c>
      <c r="AK719">
        <f t="shared" si="225"/>
        <v>0.84956362418487363</v>
      </c>
      <c r="AL719">
        <f t="shared" si="226"/>
        <v>0.21434527745157056</v>
      </c>
      <c r="AM719">
        <f t="shared" si="227"/>
        <v>0.20171635804109439</v>
      </c>
      <c r="AN719">
        <f t="shared" si="228"/>
        <v>0.31780326136215736</v>
      </c>
      <c r="AO719">
        <f t="shared" si="229"/>
        <v>0.31131299506959142</v>
      </c>
      <c r="AP719">
        <f t="shared" si="230"/>
        <v>1</v>
      </c>
      <c r="AQ719">
        <f t="shared" si="231"/>
        <v>1</v>
      </c>
      <c r="AR719">
        <f t="shared" si="232"/>
        <v>1</v>
      </c>
      <c r="AS719">
        <f t="shared" si="233"/>
        <v>1</v>
      </c>
      <c r="AT719">
        <f t="shared" si="234"/>
        <v>1</v>
      </c>
      <c r="AU719">
        <f t="shared" si="235"/>
        <v>0</v>
      </c>
      <c r="AV719">
        <f t="shared" si="236"/>
        <v>1</v>
      </c>
      <c r="AW719">
        <f t="shared" si="237"/>
        <v>1</v>
      </c>
      <c r="AX719">
        <f t="shared" si="238"/>
        <v>1</v>
      </c>
      <c r="AY719">
        <f t="shared" si="239"/>
        <v>8</v>
      </c>
    </row>
    <row r="720" spans="1:51" x14ac:dyDescent="0.3">
      <c r="A720" s="1" t="s">
        <v>714</v>
      </c>
      <c r="B720" s="2">
        <v>4158618</v>
      </c>
      <c r="C720" s="3" t="s">
        <v>5337</v>
      </c>
      <c r="D720" s="5">
        <v>67.11</v>
      </c>
      <c r="E720" s="5">
        <v>60212.928196710003</v>
      </c>
      <c r="F720" s="3" t="s">
        <v>4485</v>
      </c>
      <c r="G720" s="3" t="s">
        <v>4486</v>
      </c>
      <c r="H720" s="3" t="s">
        <v>4496</v>
      </c>
      <c r="I720" s="3" t="s">
        <v>4496</v>
      </c>
      <c r="J720" s="3" t="s">
        <v>4507</v>
      </c>
      <c r="K720" s="6">
        <v>24801000</v>
      </c>
      <c r="L720" s="6">
        <v>23752000</v>
      </c>
      <c r="M720" s="6">
        <v>3318000</v>
      </c>
      <c r="N720" s="6">
        <v>3105000</v>
      </c>
      <c r="O720" s="6">
        <v>2230000</v>
      </c>
      <c r="P720" s="6">
        <v>2211000</v>
      </c>
      <c r="Q720" s="6">
        <v>3578000</v>
      </c>
      <c r="R720" s="6">
        <v>3478000</v>
      </c>
      <c r="S720" s="6">
        <v>1493000</v>
      </c>
      <c r="T720" s="6">
        <v>2803000</v>
      </c>
      <c r="U720" s="6">
        <v>10337000</v>
      </c>
      <c r="V720" s="6">
        <v>11270000</v>
      </c>
      <c r="W720" s="6">
        <v>40201000</v>
      </c>
      <c r="X720" s="6">
        <v>40424000</v>
      </c>
      <c r="Y720" s="6">
        <v>11194000</v>
      </c>
      <c r="Z720" s="6">
        <v>11573000</v>
      </c>
      <c r="AA720" s="6">
        <v>10378000</v>
      </c>
      <c r="AB720" s="6">
        <v>10675000</v>
      </c>
      <c r="AC720" s="6">
        <v>897791812</v>
      </c>
      <c r="AD720" s="6">
        <v>902664139</v>
      </c>
      <c r="AF720">
        <f t="shared" si="220"/>
        <v>8.9002761125345137E-2</v>
      </c>
      <c r="AG720">
        <f t="shared" si="221"/>
        <v>8.6037997229368696E-2</v>
      </c>
      <c r="AH720">
        <f t="shared" si="222"/>
        <v>0.25713290714161341</v>
      </c>
      <c r="AI720">
        <f t="shared" si="223"/>
        <v>0.27879477538096181</v>
      </c>
      <c r="AJ720">
        <f t="shared" si="224"/>
        <v>1.0786278666409712</v>
      </c>
      <c r="AK720">
        <f t="shared" si="225"/>
        <v>1.0841217798594849</v>
      </c>
      <c r="AL720">
        <f t="shared" si="226"/>
        <v>8.9915729204467568E-2</v>
      </c>
      <c r="AM720">
        <f t="shared" si="227"/>
        <v>9.3086897945436176E-2</v>
      </c>
      <c r="AN720">
        <f t="shared" si="228"/>
        <v>0.61692495211561904</v>
      </c>
      <c r="AO720">
        <f t="shared" si="229"/>
        <v>0.587571739560657</v>
      </c>
      <c r="AP720">
        <f t="shared" si="230"/>
        <v>1</v>
      </c>
      <c r="AQ720">
        <f t="shared" si="231"/>
        <v>1</v>
      </c>
      <c r="AR720">
        <f t="shared" si="232"/>
        <v>1</v>
      </c>
      <c r="AS720">
        <f t="shared" si="233"/>
        <v>0</v>
      </c>
      <c r="AT720">
        <f t="shared" si="234"/>
        <v>1</v>
      </c>
      <c r="AU720">
        <f t="shared" si="235"/>
        <v>0</v>
      </c>
      <c r="AV720">
        <f t="shared" si="236"/>
        <v>0</v>
      </c>
      <c r="AW720">
        <f t="shared" si="237"/>
        <v>1</v>
      </c>
      <c r="AX720">
        <f t="shared" si="238"/>
        <v>1</v>
      </c>
      <c r="AY720">
        <f t="shared" si="239"/>
        <v>6</v>
      </c>
    </row>
    <row r="721" spans="1:51" x14ac:dyDescent="0.3">
      <c r="A721" s="1" t="s">
        <v>715</v>
      </c>
      <c r="B721" s="2">
        <v>4206401</v>
      </c>
      <c r="C721" s="3" t="s">
        <v>5337</v>
      </c>
      <c r="D721" s="5">
        <v>16.96</v>
      </c>
      <c r="E721" s="5">
        <v>1097.97807008</v>
      </c>
      <c r="F721" s="3" t="s">
        <v>4665</v>
      </c>
      <c r="G721" s="3" t="s">
        <v>4666</v>
      </c>
      <c r="H721" s="3" t="s">
        <v>4667</v>
      </c>
      <c r="I721" s="3" t="s">
        <v>4667</v>
      </c>
      <c r="J721" s="3" t="s">
        <v>4788</v>
      </c>
      <c r="K721" s="6">
        <v>718327</v>
      </c>
      <c r="L721" s="6">
        <v>713009</v>
      </c>
      <c r="M721" s="6">
        <v>159170</v>
      </c>
      <c r="N721" s="6">
        <v>160139</v>
      </c>
      <c r="O721" s="6">
        <v>50052</v>
      </c>
      <c r="P721" s="6">
        <v>52914</v>
      </c>
      <c r="Q721" s="6">
        <v>39230</v>
      </c>
      <c r="R721" s="6">
        <v>25002</v>
      </c>
      <c r="S721" s="6">
        <v>167657</v>
      </c>
      <c r="T721" s="6">
        <v>149260</v>
      </c>
      <c r="U721" s="6">
        <v>464979</v>
      </c>
      <c r="V721" s="6">
        <v>469670</v>
      </c>
      <c r="W721" s="6">
        <v>1118508</v>
      </c>
      <c r="X721" s="6">
        <v>1120542</v>
      </c>
      <c r="Y721" s="6">
        <v>199897</v>
      </c>
      <c r="Z721" s="6">
        <v>178059</v>
      </c>
      <c r="AA721" s="6">
        <v>111389</v>
      </c>
      <c r="AB721" s="6">
        <v>116585</v>
      </c>
      <c r="AC721" s="6">
        <v>65022000</v>
      </c>
      <c r="AD721" s="6">
        <v>66169000</v>
      </c>
      <c r="AF721">
        <f t="shared" si="220"/>
        <v>3.5073508638293158E-2</v>
      </c>
      <c r="AG721">
        <f t="shared" si="221"/>
        <v>2.2312416669790155E-2</v>
      </c>
      <c r="AH721">
        <f t="shared" si="222"/>
        <v>0.41571361134654378</v>
      </c>
      <c r="AI721">
        <f t="shared" si="223"/>
        <v>0.41914537786178474</v>
      </c>
      <c r="AJ721">
        <f t="shared" si="224"/>
        <v>1.7945847435563655</v>
      </c>
      <c r="AK721">
        <f t="shared" si="225"/>
        <v>1.5272891023716602</v>
      </c>
      <c r="AL721">
        <f t="shared" si="226"/>
        <v>6.9678572572101569E-2</v>
      </c>
      <c r="AM721">
        <f t="shared" si="227"/>
        <v>7.4212246970234597E-2</v>
      </c>
      <c r="AN721">
        <f t="shared" si="228"/>
        <v>0.64221892020441518</v>
      </c>
      <c r="AO721">
        <f t="shared" si="229"/>
        <v>0.63630725131231136</v>
      </c>
      <c r="AP721">
        <f t="shared" si="230"/>
        <v>1</v>
      </c>
      <c r="AQ721">
        <f t="shared" si="231"/>
        <v>1</v>
      </c>
      <c r="AR721">
        <f t="shared" si="232"/>
        <v>1</v>
      </c>
      <c r="AS721">
        <f t="shared" si="233"/>
        <v>1</v>
      </c>
      <c r="AT721">
        <f t="shared" si="234"/>
        <v>1</v>
      </c>
      <c r="AU721">
        <f t="shared" si="235"/>
        <v>1</v>
      </c>
      <c r="AV721">
        <f t="shared" si="236"/>
        <v>0</v>
      </c>
      <c r="AW721">
        <f t="shared" si="237"/>
        <v>1</v>
      </c>
      <c r="AX721">
        <f t="shared" si="238"/>
        <v>1</v>
      </c>
      <c r="AY721">
        <f t="shared" si="239"/>
        <v>8</v>
      </c>
    </row>
    <row r="722" spans="1:51" x14ac:dyDescent="0.3">
      <c r="A722" s="1" t="s">
        <v>716</v>
      </c>
      <c r="B722" s="2">
        <v>4142239</v>
      </c>
      <c r="C722" s="3" t="s">
        <v>5335</v>
      </c>
      <c r="D722" s="5">
        <v>16.39</v>
      </c>
      <c r="E722" s="5">
        <v>378.15030946000002</v>
      </c>
      <c r="F722" s="3" t="s">
        <v>4480</v>
      </c>
      <c r="G722" s="3" t="s">
        <v>4481</v>
      </c>
      <c r="H722" s="3" t="s">
        <v>4481</v>
      </c>
      <c r="I722" s="3" t="s">
        <v>4482</v>
      </c>
      <c r="J722" s="3" t="s">
        <v>4484</v>
      </c>
      <c r="K722" s="6">
        <v>131909</v>
      </c>
      <c r="L722" s="6">
        <v>130349</v>
      </c>
      <c r="M722" s="6" t="s">
        <v>4474</v>
      </c>
      <c r="N722" s="6" t="s">
        <v>4474</v>
      </c>
      <c r="O722" s="6">
        <v>122658</v>
      </c>
      <c r="P722" s="6">
        <v>113732</v>
      </c>
      <c r="Q722" s="6">
        <v>14355</v>
      </c>
      <c r="R722" s="6">
        <v>12353</v>
      </c>
      <c r="S722" s="6">
        <v>33362</v>
      </c>
      <c r="T722" s="6">
        <v>32313</v>
      </c>
      <c r="U722" s="6" t="s">
        <v>4474</v>
      </c>
      <c r="V722" s="6" t="s">
        <v>4474</v>
      </c>
      <c r="W722" s="6">
        <v>4613435</v>
      </c>
      <c r="X722" s="6">
        <v>4532509</v>
      </c>
      <c r="Y722" s="6" t="s">
        <v>4474</v>
      </c>
      <c r="Z722" s="6" t="s">
        <v>4474</v>
      </c>
      <c r="AA722" s="6" t="s">
        <v>4474</v>
      </c>
      <c r="AB722" s="6" t="s">
        <v>4474</v>
      </c>
      <c r="AC722" s="6">
        <v>23072014</v>
      </c>
      <c r="AD722" s="6">
        <v>23072750</v>
      </c>
      <c r="AF722">
        <f t="shared" si="220"/>
        <v>3.1115643766521043E-3</v>
      </c>
      <c r="AG722">
        <f t="shared" si="221"/>
        <v>2.7254220565254257E-3</v>
      </c>
      <c r="AH722" t="e">
        <f t="shared" si="222"/>
        <v>#VALUE!</v>
      </c>
      <c r="AI722" t="e">
        <f t="shared" si="223"/>
        <v>#VALUE!</v>
      </c>
      <c r="AJ722" t="e">
        <f t="shared" si="224"/>
        <v>#VALUE!</v>
      </c>
      <c r="AK722" t="e">
        <f t="shared" si="225"/>
        <v>#VALUE!</v>
      </c>
      <c r="AL722">
        <f t="shared" si="226"/>
        <v>0.92986831831035033</v>
      </c>
      <c r="AM722">
        <f t="shared" si="227"/>
        <v>0.87251916010095976</v>
      </c>
      <c r="AN722">
        <f t="shared" si="228"/>
        <v>2.8592361223253388E-2</v>
      </c>
      <c r="AO722">
        <f t="shared" si="229"/>
        <v>2.875868531093926E-2</v>
      </c>
      <c r="AP722">
        <f t="shared" si="230"/>
        <v>1</v>
      </c>
      <c r="AQ722">
        <f t="shared" si="231"/>
        <v>1</v>
      </c>
      <c r="AR722">
        <f t="shared" si="232"/>
        <v>1</v>
      </c>
      <c r="AS722">
        <f t="shared" si="233"/>
        <v>1</v>
      </c>
      <c r="AT722">
        <f t="shared" si="234"/>
        <v>0</v>
      </c>
      <c r="AU722">
        <f t="shared" si="235"/>
        <v>0</v>
      </c>
      <c r="AV722">
        <f t="shared" si="236"/>
        <v>1</v>
      </c>
      <c r="AW722">
        <f t="shared" si="237"/>
        <v>0</v>
      </c>
      <c r="AX722">
        <f t="shared" si="238"/>
        <v>1</v>
      </c>
      <c r="AY722">
        <f t="shared" si="239"/>
        <v>6</v>
      </c>
    </row>
    <row r="723" spans="1:51" x14ac:dyDescent="0.3">
      <c r="A723" s="1" t="s">
        <v>717</v>
      </c>
      <c r="B723" s="2">
        <v>4436011</v>
      </c>
      <c r="C723" s="3" t="s">
        <v>5337</v>
      </c>
      <c r="D723" s="5">
        <v>53.04</v>
      </c>
      <c r="E723" s="5">
        <v>1911.4986945600001</v>
      </c>
      <c r="F723" s="3" t="s">
        <v>4475</v>
      </c>
      <c r="G723" s="3" t="s">
        <v>4548</v>
      </c>
      <c r="H723" s="3" t="s">
        <v>4647</v>
      </c>
      <c r="I723" s="3" t="s">
        <v>4687</v>
      </c>
      <c r="J723" s="3" t="s">
        <v>4893</v>
      </c>
      <c r="K723" s="6">
        <v>2842254</v>
      </c>
      <c r="L723" s="6">
        <v>2875441</v>
      </c>
      <c r="M723" s="6">
        <v>366745</v>
      </c>
      <c r="N723" s="6">
        <v>389145</v>
      </c>
      <c r="O723" s="6">
        <v>307504</v>
      </c>
      <c r="P723" s="6">
        <v>328294</v>
      </c>
      <c r="Q723" s="6">
        <v>230502</v>
      </c>
      <c r="R723" s="6">
        <v>238309</v>
      </c>
      <c r="S723" s="6">
        <v>334661</v>
      </c>
      <c r="T723" s="6">
        <v>411581</v>
      </c>
      <c r="U723" s="6">
        <v>497930</v>
      </c>
      <c r="V723" s="6">
        <v>497735</v>
      </c>
      <c r="W723" s="6">
        <v>2378385</v>
      </c>
      <c r="X723" s="6">
        <v>2355517</v>
      </c>
      <c r="Y723" s="6">
        <v>1071510</v>
      </c>
      <c r="Z723" s="6">
        <v>1102386</v>
      </c>
      <c r="AA723" s="6">
        <v>484108</v>
      </c>
      <c r="AB723" s="6">
        <v>527643</v>
      </c>
      <c r="AC723" s="6">
        <v>36038814</v>
      </c>
      <c r="AD723" s="6">
        <v>36280056</v>
      </c>
      <c r="AF723">
        <f t="shared" si="220"/>
        <v>9.6915343815235963E-2</v>
      </c>
      <c r="AG723">
        <f t="shared" si="221"/>
        <v>0.10117057104661099</v>
      </c>
      <c r="AH723">
        <f t="shared" si="222"/>
        <v>0.20935634895107394</v>
      </c>
      <c r="AI723">
        <f t="shared" si="223"/>
        <v>0.21130605298115021</v>
      </c>
      <c r="AJ723">
        <f t="shared" si="224"/>
        <v>2.2133697439414344</v>
      </c>
      <c r="AK723">
        <f t="shared" si="225"/>
        <v>2.0892649006999049</v>
      </c>
      <c r="AL723">
        <f t="shared" si="226"/>
        <v>0.10819018989858049</v>
      </c>
      <c r="AM723">
        <f t="shared" si="227"/>
        <v>0.11417170444463998</v>
      </c>
      <c r="AN723">
        <f t="shared" si="228"/>
        <v>1.1950352865494862</v>
      </c>
      <c r="AO723">
        <f t="shared" si="229"/>
        <v>1.2207260656577728</v>
      </c>
      <c r="AP723">
        <f t="shared" si="230"/>
        <v>1</v>
      </c>
      <c r="AQ723">
        <f t="shared" si="231"/>
        <v>1</v>
      </c>
      <c r="AR723">
        <f t="shared" si="232"/>
        <v>0</v>
      </c>
      <c r="AS723">
        <f t="shared" si="233"/>
        <v>1</v>
      </c>
      <c r="AT723">
        <f t="shared" si="234"/>
        <v>1</v>
      </c>
      <c r="AU723">
        <f t="shared" si="235"/>
        <v>1</v>
      </c>
      <c r="AV723">
        <f t="shared" si="236"/>
        <v>0</v>
      </c>
      <c r="AW723">
        <f t="shared" si="237"/>
        <v>0</v>
      </c>
      <c r="AX723">
        <f t="shared" si="238"/>
        <v>1</v>
      </c>
      <c r="AY723">
        <f t="shared" si="239"/>
        <v>6</v>
      </c>
    </row>
    <row r="724" spans="1:51" x14ac:dyDescent="0.3">
      <c r="A724" s="1" t="s">
        <v>718</v>
      </c>
      <c r="B724" s="2">
        <v>101317330</v>
      </c>
      <c r="C724" s="3" t="s">
        <v>5338</v>
      </c>
      <c r="D724" s="5">
        <v>11.68</v>
      </c>
      <c r="E724" s="5">
        <v>151.83663616000001</v>
      </c>
      <c r="F724" s="3" t="s">
        <v>4480</v>
      </c>
      <c r="G724" s="3" t="s">
        <v>4491</v>
      </c>
      <c r="H724" s="3" t="s">
        <v>4492</v>
      </c>
      <c r="I724" s="3" t="s">
        <v>4493</v>
      </c>
      <c r="J724" s="3" t="s">
        <v>4494</v>
      </c>
      <c r="K724" s="6" t="s">
        <v>4474</v>
      </c>
      <c r="L724" s="6" t="s">
        <v>4474</v>
      </c>
      <c r="M724" s="6" t="s">
        <v>4474</v>
      </c>
      <c r="N724" s="6" t="s">
        <v>4474</v>
      </c>
      <c r="O724" s="6">
        <v>-1901.8810000000001</v>
      </c>
      <c r="P724" s="6">
        <v>-1903.1379999999999</v>
      </c>
      <c r="Q724" s="6">
        <v>9696.1020000000008</v>
      </c>
      <c r="R724" s="6">
        <v>8653.3459999999995</v>
      </c>
      <c r="S724" s="6">
        <v>-827.21699999999998</v>
      </c>
      <c r="T724" s="6">
        <v>-929.56899999999996</v>
      </c>
      <c r="U724" s="6">
        <v>4079.2060000000001</v>
      </c>
      <c r="V724" s="6">
        <v>3936.181</v>
      </c>
      <c r="W724" s="6">
        <v>182777.916</v>
      </c>
      <c r="X724" s="6">
        <v>179915.25200000001</v>
      </c>
      <c r="Y724" s="6">
        <v>251.32400000000001</v>
      </c>
      <c r="Z724" s="6">
        <v>178.88800000000001</v>
      </c>
      <c r="AA724" s="6">
        <v>2941</v>
      </c>
      <c r="AB724" s="6">
        <v>2451</v>
      </c>
      <c r="AC724" s="6">
        <v>21620561</v>
      </c>
      <c r="AD724" s="6">
        <v>21620561</v>
      </c>
      <c r="AF724">
        <f t="shared" si="220"/>
        <v>5.3048542253868354E-2</v>
      </c>
      <c r="AG724">
        <f t="shared" si="221"/>
        <v>4.8096789481749995E-2</v>
      </c>
      <c r="AH724">
        <f t="shared" si="222"/>
        <v>2.2317827499466623E-2</v>
      </c>
      <c r="AI724">
        <f t="shared" si="223"/>
        <v>2.1877972858020952E-2</v>
      </c>
      <c r="AJ724">
        <f t="shared" si="224"/>
        <v>8.5455287317239045E-2</v>
      </c>
      <c r="AK724">
        <f t="shared" si="225"/>
        <v>7.2985720114239094E-2</v>
      </c>
      <c r="AL724" t="e">
        <f t="shared" si="226"/>
        <v>#VALUE!</v>
      </c>
      <c r="AM724" t="e">
        <f t="shared" si="227"/>
        <v>#VALUE!</v>
      </c>
      <c r="AN724" t="e">
        <f t="shared" si="228"/>
        <v>#VALUE!</v>
      </c>
      <c r="AO724" t="e">
        <f t="shared" si="229"/>
        <v>#VALUE!</v>
      </c>
      <c r="AP724">
        <f t="shared" si="230"/>
        <v>1</v>
      </c>
      <c r="AQ724">
        <f t="shared" si="231"/>
        <v>0</v>
      </c>
      <c r="AR724">
        <f t="shared" si="232"/>
        <v>1</v>
      </c>
      <c r="AS724">
        <f t="shared" si="233"/>
        <v>0</v>
      </c>
      <c r="AT724">
        <f t="shared" si="234"/>
        <v>0</v>
      </c>
      <c r="AU724">
        <f t="shared" si="235"/>
        <v>1</v>
      </c>
      <c r="AV724">
        <f t="shared" si="236"/>
        <v>0</v>
      </c>
      <c r="AW724">
        <f t="shared" si="237"/>
        <v>0</v>
      </c>
      <c r="AX724">
        <f t="shared" si="238"/>
        <v>0</v>
      </c>
      <c r="AY724">
        <f t="shared" si="239"/>
        <v>3</v>
      </c>
    </row>
    <row r="725" spans="1:51" x14ac:dyDescent="0.3">
      <c r="A725" s="1" t="s">
        <v>719</v>
      </c>
      <c r="B725" s="2">
        <v>5317517</v>
      </c>
      <c r="C725" s="3" t="s">
        <v>5338</v>
      </c>
      <c r="D725" s="5">
        <v>18.329999999999998</v>
      </c>
      <c r="E725" s="5">
        <v>471.54485898000001</v>
      </c>
      <c r="F725" s="3" t="s">
        <v>4470</v>
      </c>
      <c r="G725" s="3" t="s">
        <v>4471</v>
      </c>
      <c r="H725" s="3" t="s">
        <v>4489</v>
      </c>
      <c r="I725" s="3" t="s">
        <v>4489</v>
      </c>
      <c r="J725" s="3" t="s">
        <v>4825</v>
      </c>
      <c r="K725" s="6">
        <v>47938</v>
      </c>
      <c r="L725" s="6">
        <v>54102</v>
      </c>
      <c r="M725" s="6">
        <v>-39761</v>
      </c>
      <c r="N725" s="6">
        <v>-35348</v>
      </c>
      <c r="O725" s="6">
        <v>-40698</v>
      </c>
      <c r="P725" s="6">
        <v>-36188</v>
      </c>
      <c r="Q725" s="6">
        <v>-244829</v>
      </c>
      <c r="R725" s="6">
        <v>-229648</v>
      </c>
      <c r="S725" s="6">
        <v>-39958</v>
      </c>
      <c r="T725" s="6">
        <v>-62864</v>
      </c>
      <c r="U725" s="6" t="s">
        <v>4474</v>
      </c>
      <c r="V725" s="6" t="s">
        <v>4474</v>
      </c>
      <c r="W725" s="6">
        <v>455316</v>
      </c>
      <c r="X725" s="6">
        <v>347738</v>
      </c>
      <c r="Y725" s="6">
        <v>229136</v>
      </c>
      <c r="Z725" s="6">
        <v>124782</v>
      </c>
      <c r="AA725" s="6">
        <v>21405</v>
      </c>
      <c r="AB725" s="6">
        <v>26115</v>
      </c>
      <c r="AC725" s="6">
        <v>23896525</v>
      </c>
      <c r="AD725" s="6">
        <v>17816238</v>
      </c>
      <c r="AF725">
        <f t="shared" si="220"/>
        <v>-0.53771227015962542</v>
      </c>
      <c r="AG725">
        <f t="shared" si="221"/>
        <v>-0.66040524762896202</v>
      </c>
      <c r="AH725" t="e">
        <f t="shared" si="222"/>
        <v>#VALUE!</v>
      </c>
      <c r="AI725" t="e">
        <f t="shared" si="223"/>
        <v>#VALUE!</v>
      </c>
      <c r="AJ725">
        <f t="shared" si="224"/>
        <v>10.704788600794206</v>
      </c>
      <c r="AK725">
        <f t="shared" si="225"/>
        <v>4.7781734635267084</v>
      </c>
      <c r="AL725">
        <f t="shared" si="226"/>
        <v>-0.84897158830155617</v>
      </c>
      <c r="AM725">
        <f t="shared" si="227"/>
        <v>-0.66888469927174599</v>
      </c>
      <c r="AN725">
        <f t="shared" si="228"/>
        <v>0.10528512066345132</v>
      </c>
      <c r="AO725">
        <f t="shared" si="229"/>
        <v>0.15558265130644336</v>
      </c>
      <c r="AP725">
        <f t="shared" si="230"/>
        <v>0</v>
      </c>
      <c r="AQ725">
        <f t="shared" si="231"/>
        <v>0</v>
      </c>
      <c r="AR725">
        <f t="shared" si="232"/>
        <v>1</v>
      </c>
      <c r="AS725">
        <f t="shared" si="233"/>
        <v>1</v>
      </c>
      <c r="AT725">
        <f t="shared" si="234"/>
        <v>0</v>
      </c>
      <c r="AU725">
        <f t="shared" si="235"/>
        <v>1</v>
      </c>
      <c r="AV725">
        <f t="shared" si="236"/>
        <v>0</v>
      </c>
      <c r="AW725">
        <f t="shared" si="237"/>
        <v>0</v>
      </c>
      <c r="AX725">
        <f t="shared" si="238"/>
        <v>0</v>
      </c>
      <c r="AY725">
        <f t="shared" si="239"/>
        <v>3</v>
      </c>
    </row>
    <row r="726" spans="1:51" x14ac:dyDescent="0.3">
      <c r="A726" s="1" t="s">
        <v>720</v>
      </c>
      <c r="B726" s="2">
        <v>28046089</v>
      </c>
      <c r="C726" s="3" t="s">
        <v>5375</v>
      </c>
      <c r="D726" s="5">
        <v>11.5</v>
      </c>
      <c r="E726" s="5">
        <v>91.993352999999999</v>
      </c>
      <c r="F726" s="3" t="s">
        <v>4480</v>
      </c>
      <c r="G726" s="3" t="s">
        <v>4491</v>
      </c>
      <c r="H726" s="3" t="s">
        <v>4492</v>
      </c>
      <c r="I726" s="3" t="s">
        <v>4493</v>
      </c>
      <c r="J726" s="3" t="s">
        <v>4494</v>
      </c>
      <c r="K726" s="6" t="s">
        <v>4474</v>
      </c>
      <c r="L726" s="6" t="s">
        <v>4474</v>
      </c>
      <c r="M726" s="6" t="s">
        <v>4474</v>
      </c>
      <c r="N726" s="6" t="s">
        <v>4474</v>
      </c>
      <c r="O726" s="6">
        <v>-6304.9489999999996</v>
      </c>
      <c r="P726" s="6">
        <v>-5472.6229999999996</v>
      </c>
      <c r="Q726" s="6">
        <v>-7287.7550000000001</v>
      </c>
      <c r="R726" s="6">
        <v>-6581.3149999999996</v>
      </c>
      <c r="S726" s="6">
        <v>-1329.4780000000001</v>
      </c>
      <c r="T726" s="6">
        <v>-1505.546</v>
      </c>
      <c r="U726" s="6" t="s">
        <v>4474</v>
      </c>
      <c r="V726" s="6" t="s">
        <v>4474</v>
      </c>
      <c r="W726" s="6">
        <v>25988.712</v>
      </c>
      <c r="X726" s="6">
        <v>25581.53</v>
      </c>
      <c r="Y726" s="6">
        <v>50.286999999999999</v>
      </c>
      <c r="Z726" s="6">
        <v>95.400999999999996</v>
      </c>
      <c r="AA726" s="6">
        <v>6690</v>
      </c>
      <c r="AB726" s="6">
        <v>5522</v>
      </c>
      <c r="AC726" s="6">
        <v>7999422</v>
      </c>
      <c r="AD726" s="6">
        <v>7999422</v>
      </c>
      <c r="AF726">
        <f t="shared" si="220"/>
        <v>-0.28042001465867183</v>
      </c>
      <c r="AG726">
        <f t="shared" si="221"/>
        <v>-0.25726823219721418</v>
      </c>
      <c r="AH726" t="e">
        <f t="shared" si="222"/>
        <v>#VALUE!</v>
      </c>
      <c r="AI726" t="e">
        <f t="shared" si="223"/>
        <v>#VALUE!</v>
      </c>
      <c r="AJ726">
        <f t="shared" si="224"/>
        <v>7.5167414050822121E-3</v>
      </c>
      <c r="AK726">
        <f t="shared" si="225"/>
        <v>1.7276530242665702E-2</v>
      </c>
      <c r="AL726" t="e">
        <f t="shared" si="226"/>
        <v>#VALUE!</v>
      </c>
      <c r="AM726" t="e">
        <f t="shared" si="227"/>
        <v>#VALUE!</v>
      </c>
      <c r="AN726" t="e">
        <f t="shared" si="228"/>
        <v>#VALUE!</v>
      </c>
      <c r="AO726" t="e">
        <f t="shared" si="229"/>
        <v>#VALUE!</v>
      </c>
      <c r="AP726">
        <f t="shared" si="230"/>
        <v>0</v>
      </c>
      <c r="AQ726">
        <f t="shared" si="231"/>
        <v>0</v>
      </c>
      <c r="AR726">
        <f t="shared" si="232"/>
        <v>0</v>
      </c>
      <c r="AS726">
        <f t="shared" si="233"/>
        <v>1</v>
      </c>
      <c r="AT726">
        <f t="shared" si="234"/>
        <v>0</v>
      </c>
      <c r="AU726">
        <f t="shared" si="235"/>
        <v>0</v>
      </c>
      <c r="AV726">
        <f t="shared" si="236"/>
        <v>0</v>
      </c>
      <c r="AW726">
        <f t="shared" si="237"/>
        <v>0</v>
      </c>
      <c r="AX726">
        <f t="shared" si="238"/>
        <v>0</v>
      </c>
      <c r="AY726">
        <f t="shared" si="239"/>
        <v>1</v>
      </c>
    </row>
    <row r="727" spans="1:51" x14ac:dyDescent="0.3">
      <c r="A727" s="1" t="s">
        <v>721</v>
      </c>
      <c r="B727" s="2">
        <v>6676338</v>
      </c>
      <c r="C727" s="3" t="s">
        <v>5337</v>
      </c>
      <c r="D727" s="5">
        <v>194.51</v>
      </c>
      <c r="E727" s="5">
        <v>24996.538647509999</v>
      </c>
      <c r="F727" s="3" t="s">
        <v>4475</v>
      </c>
      <c r="G727" s="3" t="s">
        <v>4476</v>
      </c>
      <c r="H727" s="3" t="s">
        <v>4477</v>
      </c>
      <c r="I727" s="3" t="s">
        <v>4577</v>
      </c>
      <c r="J727" s="3" t="s">
        <v>4712</v>
      </c>
      <c r="K727" s="6">
        <v>12550000</v>
      </c>
      <c r="L727" s="6">
        <v>11668000</v>
      </c>
      <c r="M727" s="6">
        <v>1008000</v>
      </c>
      <c r="N727" s="6">
        <v>733000</v>
      </c>
      <c r="O727" s="6">
        <v>695000</v>
      </c>
      <c r="P727" s="6">
        <v>406000</v>
      </c>
      <c r="Q727" s="6">
        <v>45000</v>
      </c>
      <c r="R727" s="6">
        <v>638000</v>
      </c>
      <c r="S727" s="6">
        <v>619000</v>
      </c>
      <c r="T727" s="6">
        <v>815000</v>
      </c>
      <c r="U727" s="6">
        <v>4769000</v>
      </c>
      <c r="V727" s="6">
        <v>4800000</v>
      </c>
      <c r="W727" s="6">
        <v>7368000</v>
      </c>
      <c r="X727" s="6">
        <v>7170000</v>
      </c>
      <c r="Y727" s="6">
        <v>3765000</v>
      </c>
      <c r="Z727" s="6">
        <v>3477000</v>
      </c>
      <c r="AA727" s="6">
        <v>1159000</v>
      </c>
      <c r="AB727" s="6">
        <v>1118000</v>
      </c>
      <c r="AC727" s="6">
        <v>126444000</v>
      </c>
      <c r="AD727" s="6">
        <v>121054000</v>
      </c>
      <c r="AF727">
        <f t="shared" si="220"/>
        <v>6.1074918566775245E-3</v>
      </c>
      <c r="AG727">
        <f t="shared" si="221"/>
        <v>8.8981868898186892E-2</v>
      </c>
      <c r="AH727">
        <f t="shared" si="222"/>
        <v>0.6472584147665581</v>
      </c>
      <c r="AI727">
        <f t="shared" si="223"/>
        <v>0.66945606694560666</v>
      </c>
      <c r="AJ727">
        <f t="shared" si="224"/>
        <v>3.2484900776531491</v>
      </c>
      <c r="AK727">
        <f t="shared" si="225"/>
        <v>3.1100178890876564</v>
      </c>
      <c r="AL727">
        <f t="shared" si="226"/>
        <v>5.5378486055776895E-2</v>
      </c>
      <c r="AM727">
        <f t="shared" si="227"/>
        <v>3.479602331162153E-2</v>
      </c>
      <c r="AN727">
        <f t="shared" si="228"/>
        <v>1.7033116178067318</v>
      </c>
      <c r="AO727">
        <f t="shared" si="229"/>
        <v>1.6273361227336123</v>
      </c>
      <c r="AP727">
        <f t="shared" si="230"/>
        <v>1</v>
      </c>
      <c r="AQ727">
        <f t="shared" si="231"/>
        <v>1</v>
      </c>
      <c r="AR727">
        <f t="shared" si="232"/>
        <v>0</v>
      </c>
      <c r="AS727">
        <f t="shared" si="233"/>
        <v>1</v>
      </c>
      <c r="AT727">
        <f t="shared" si="234"/>
        <v>1</v>
      </c>
      <c r="AU727">
        <f t="shared" si="235"/>
        <v>1</v>
      </c>
      <c r="AV727">
        <f t="shared" si="236"/>
        <v>1</v>
      </c>
      <c r="AW727">
        <f t="shared" si="237"/>
        <v>1</v>
      </c>
      <c r="AX727">
        <f t="shared" si="238"/>
        <v>0</v>
      </c>
      <c r="AY727">
        <f t="shared" si="239"/>
        <v>7</v>
      </c>
    </row>
    <row r="728" spans="1:51" x14ac:dyDescent="0.3">
      <c r="A728" s="1" t="s">
        <v>722</v>
      </c>
      <c r="B728" s="2">
        <v>4088041</v>
      </c>
      <c r="C728" s="3" t="s">
        <v>5335</v>
      </c>
      <c r="D728" s="5">
        <v>108.69</v>
      </c>
      <c r="E728" s="5">
        <v>6881.56083588</v>
      </c>
      <c r="F728" s="3" t="s">
        <v>4485</v>
      </c>
      <c r="G728" s="3" t="s">
        <v>4517</v>
      </c>
      <c r="H728" s="3" t="s">
        <v>4518</v>
      </c>
      <c r="I728" s="3" t="s">
        <v>4519</v>
      </c>
      <c r="J728" s="3" t="s">
        <v>4755</v>
      </c>
      <c r="K728" s="6">
        <v>1489364</v>
      </c>
      <c r="L728" s="6">
        <v>1430471</v>
      </c>
      <c r="M728" s="6">
        <v>321988</v>
      </c>
      <c r="N728" s="6">
        <v>309763</v>
      </c>
      <c r="O728" s="6">
        <v>98829</v>
      </c>
      <c r="P728" s="6">
        <v>98042</v>
      </c>
      <c r="Q728" s="6">
        <v>6849</v>
      </c>
      <c r="R728" s="6">
        <v>19250</v>
      </c>
      <c r="S728" s="6">
        <v>246861</v>
      </c>
      <c r="T728" s="6">
        <v>229677</v>
      </c>
      <c r="U728" s="6">
        <v>991588</v>
      </c>
      <c r="V728" s="6">
        <v>917914</v>
      </c>
      <c r="W728" s="6">
        <v>3123229</v>
      </c>
      <c r="X728" s="6">
        <v>2511865</v>
      </c>
      <c r="Y728" s="6">
        <v>743051</v>
      </c>
      <c r="Z728" s="6">
        <v>425804</v>
      </c>
      <c r="AA728" s="6">
        <v>291254</v>
      </c>
      <c r="AB728" s="6">
        <v>269688</v>
      </c>
      <c r="AC728" s="6">
        <v>63313000</v>
      </c>
      <c r="AD728" s="6">
        <v>58133000</v>
      </c>
      <c r="AF728">
        <f t="shared" si="220"/>
        <v>2.1929227731940244E-3</v>
      </c>
      <c r="AG728">
        <f t="shared" si="221"/>
        <v>7.6636284195209532E-3</v>
      </c>
      <c r="AH728">
        <f t="shared" si="222"/>
        <v>0.31748808684857882</v>
      </c>
      <c r="AI728">
        <f t="shared" si="223"/>
        <v>0.3654312632247354</v>
      </c>
      <c r="AJ728">
        <f t="shared" si="224"/>
        <v>2.5512130305506533</v>
      </c>
      <c r="AK728">
        <f t="shared" si="225"/>
        <v>1.578876331167868</v>
      </c>
      <c r="AL728">
        <f t="shared" si="226"/>
        <v>6.6356511907095919E-2</v>
      </c>
      <c r="AM728">
        <f t="shared" si="227"/>
        <v>6.853826466946901E-2</v>
      </c>
      <c r="AN728">
        <f t="shared" si="228"/>
        <v>0.47686672991317641</v>
      </c>
      <c r="AO728">
        <f t="shared" si="229"/>
        <v>0.56948562124158741</v>
      </c>
      <c r="AP728">
        <f t="shared" si="230"/>
        <v>1</v>
      </c>
      <c r="AQ728">
        <f t="shared" si="231"/>
        <v>1</v>
      </c>
      <c r="AR728">
        <f t="shared" si="232"/>
        <v>0</v>
      </c>
      <c r="AS728">
        <f t="shared" si="233"/>
        <v>1</v>
      </c>
      <c r="AT728">
        <f t="shared" si="234"/>
        <v>1</v>
      </c>
      <c r="AU728">
        <f t="shared" si="235"/>
        <v>1</v>
      </c>
      <c r="AV728">
        <f t="shared" si="236"/>
        <v>0</v>
      </c>
      <c r="AW728">
        <f t="shared" si="237"/>
        <v>0</v>
      </c>
      <c r="AX728">
        <f t="shared" si="238"/>
        <v>0</v>
      </c>
      <c r="AY728">
        <f t="shared" si="239"/>
        <v>5</v>
      </c>
    </row>
    <row r="729" spans="1:51" x14ac:dyDescent="0.3">
      <c r="A729" s="1" t="s">
        <v>723</v>
      </c>
      <c r="B729" s="2">
        <v>4097130</v>
      </c>
      <c r="C729" s="3" t="s">
        <v>5335</v>
      </c>
      <c r="D729" s="7">
        <v>392.54</v>
      </c>
      <c r="E729" s="5">
        <v>14570.124647160001</v>
      </c>
      <c r="F729" s="3" t="s">
        <v>4559</v>
      </c>
      <c r="G729" s="3" t="s">
        <v>4626</v>
      </c>
      <c r="H729" s="3" t="s">
        <v>4626</v>
      </c>
      <c r="I729" s="3" t="s">
        <v>4627</v>
      </c>
      <c r="J729" s="3" t="s">
        <v>4898</v>
      </c>
      <c r="K729" s="6">
        <v>14973770</v>
      </c>
      <c r="L729" s="6">
        <v>15091399</v>
      </c>
      <c r="M729" s="6">
        <v>1130172</v>
      </c>
      <c r="N729" s="6">
        <v>1087150</v>
      </c>
      <c r="O729" s="6">
        <v>771985</v>
      </c>
      <c r="P729" s="6">
        <v>739957</v>
      </c>
      <c r="Q729" s="6">
        <v>535069</v>
      </c>
      <c r="R729" s="6">
        <v>512933</v>
      </c>
      <c r="S729" s="6">
        <v>963230</v>
      </c>
      <c r="T729" s="6">
        <v>945176</v>
      </c>
      <c r="U729" s="6">
        <v>2353281</v>
      </c>
      <c r="V729" s="6">
        <v>1298865</v>
      </c>
      <c r="W729" s="6">
        <v>7725570</v>
      </c>
      <c r="X729" s="6">
        <v>6496425</v>
      </c>
      <c r="Y729" s="6">
        <v>978694</v>
      </c>
      <c r="Z729" s="6">
        <v>955002</v>
      </c>
      <c r="AA729" s="6">
        <v>1116536</v>
      </c>
      <c r="AB729" s="6">
        <v>1132143</v>
      </c>
      <c r="AC729" s="6">
        <v>37116981</v>
      </c>
      <c r="AD729" s="6">
        <v>37111151</v>
      </c>
      <c r="AF729">
        <f t="shared" si="220"/>
        <v>6.9259485060649245E-2</v>
      </c>
      <c r="AG729">
        <f t="shared" si="221"/>
        <v>7.8956195138095181E-2</v>
      </c>
      <c r="AH729">
        <f t="shared" si="222"/>
        <v>0.30460936862911087</v>
      </c>
      <c r="AI729">
        <f t="shared" si="223"/>
        <v>0.19993534905736618</v>
      </c>
      <c r="AJ729">
        <f t="shared" si="224"/>
        <v>0.87654495690241963</v>
      </c>
      <c r="AK729">
        <f t="shared" si="225"/>
        <v>0.84353478315018504</v>
      </c>
      <c r="AL729">
        <f t="shared" si="226"/>
        <v>5.1555820611642891E-2</v>
      </c>
      <c r="AM729">
        <f t="shared" si="227"/>
        <v>4.9031703422591902E-2</v>
      </c>
      <c r="AN729">
        <f t="shared" si="228"/>
        <v>1.9382090900736126</v>
      </c>
      <c r="AO729">
        <f t="shared" si="229"/>
        <v>2.3230313595554479</v>
      </c>
      <c r="AP729">
        <f t="shared" si="230"/>
        <v>1</v>
      </c>
      <c r="AQ729">
        <f t="shared" si="231"/>
        <v>1</v>
      </c>
      <c r="AR729">
        <f t="shared" si="232"/>
        <v>0</v>
      </c>
      <c r="AS729">
        <f t="shared" si="233"/>
        <v>1</v>
      </c>
      <c r="AT729">
        <f t="shared" si="234"/>
        <v>0</v>
      </c>
      <c r="AU729">
        <f t="shared" si="235"/>
        <v>1</v>
      </c>
      <c r="AV729">
        <f t="shared" si="236"/>
        <v>1</v>
      </c>
      <c r="AW729">
        <f t="shared" si="237"/>
        <v>0</v>
      </c>
      <c r="AX729">
        <f t="shared" si="238"/>
        <v>0</v>
      </c>
      <c r="AY729">
        <f t="shared" si="239"/>
        <v>5</v>
      </c>
    </row>
    <row r="730" spans="1:51" x14ac:dyDescent="0.3">
      <c r="A730" s="1" t="s">
        <v>724</v>
      </c>
      <c r="B730" s="2">
        <v>4811048</v>
      </c>
      <c r="C730" s="3" t="s">
        <v>5336</v>
      </c>
      <c r="D730" s="5">
        <v>2.6490999999999998</v>
      </c>
      <c r="E730" s="5">
        <v>41.041396327100003</v>
      </c>
      <c r="F730" s="3" t="s">
        <v>4470</v>
      </c>
      <c r="G730" s="3" t="s">
        <v>4471</v>
      </c>
      <c r="H730" s="3" t="s">
        <v>4489</v>
      </c>
      <c r="I730" s="3" t="s">
        <v>4489</v>
      </c>
      <c r="J730" s="3" t="s">
        <v>4495</v>
      </c>
      <c r="K730" s="6">
        <v>22055</v>
      </c>
      <c r="L730" s="6">
        <v>23100</v>
      </c>
      <c r="M730" s="6">
        <v>-26892.75</v>
      </c>
      <c r="N730" s="6">
        <v>-24385.5</v>
      </c>
      <c r="O730" s="6">
        <v>-31623</v>
      </c>
      <c r="P730" s="6">
        <v>-28786</v>
      </c>
      <c r="Q730" s="6">
        <v>-30780</v>
      </c>
      <c r="R730" s="6">
        <v>-26851</v>
      </c>
      <c r="S730" s="6" t="s">
        <v>4474</v>
      </c>
      <c r="T730" s="6">
        <v>-24858</v>
      </c>
      <c r="U730" s="6">
        <v>19123</v>
      </c>
      <c r="V730" s="6">
        <v>18465</v>
      </c>
      <c r="W730" s="6">
        <v>63616</v>
      </c>
      <c r="X730" s="6">
        <v>51271</v>
      </c>
      <c r="Y730" s="6">
        <v>47152</v>
      </c>
      <c r="Z730" s="6">
        <v>37196</v>
      </c>
      <c r="AA730" s="6">
        <v>14739</v>
      </c>
      <c r="AB730" s="6">
        <v>9583</v>
      </c>
      <c r="AC730" s="6">
        <v>15294393</v>
      </c>
      <c r="AD730" s="6">
        <v>14027172</v>
      </c>
      <c r="AF730">
        <f t="shared" si="220"/>
        <v>-0.48384054325955733</v>
      </c>
      <c r="AG730">
        <f t="shared" si="221"/>
        <v>-0.52370735893585063</v>
      </c>
      <c r="AH730">
        <f t="shared" si="222"/>
        <v>0.30060047786720323</v>
      </c>
      <c r="AI730">
        <f t="shared" si="223"/>
        <v>0.36014511127147902</v>
      </c>
      <c r="AJ730">
        <f t="shared" si="224"/>
        <v>3.1991315557364812</v>
      </c>
      <c r="AK730">
        <f t="shared" si="225"/>
        <v>3.8814567463216112</v>
      </c>
      <c r="AL730">
        <f t="shared" si="226"/>
        <v>-1.4338245295851282</v>
      </c>
      <c r="AM730">
        <f t="shared" si="227"/>
        <v>-1.2461471861471862</v>
      </c>
      <c r="AN730">
        <f t="shared" si="228"/>
        <v>0.34668951207243459</v>
      </c>
      <c r="AO730">
        <f t="shared" si="229"/>
        <v>0.45054709289851963</v>
      </c>
      <c r="AP730">
        <f t="shared" si="230"/>
        <v>0</v>
      </c>
      <c r="AQ730">
        <f t="shared" si="231"/>
        <v>0</v>
      </c>
      <c r="AR730">
        <f t="shared" si="232"/>
        <v>1</v>
      </c>
      <c r="AS730">
        <f t="shared" si="233"/>
        <v>0</v>
      </c>
      <c r="AT730">
        <f t="shared" si="234"/>
        <v>1</v>
      </c>
      <c r="AU730">
        <f t="shared" si="235"/>
        <v>0</v>
      </c>
      <c r="AV730">
        <f t="shared" si="236"/>
        <v>0</v>
      </c>
      <c r="AW730">
        <f t="shared" si="237"/>
        <v>0</v>
      </c>
      <c r="AX730">
        <f t="shared" si="238"/>
        <v>0</v>
      </c>
      <c r="AY730">
        <f t="shared" si="239"/>
        <v>2</v>
      </c>
    </row>
    <row r="731" spans="1:51" x14ac:dyDescent="0.3">
      <c r="A731" s="1" t="s">
        <v>725</v>
      </c>
      <c r="B731" s="2">
        <v>100886</v>
      </c>
      <c r="C731" s="3" t="s">
        <v>5335</v>
      </c>
      <c r="D731" s="5">
        <v>38.9</v>
      </c>
      <c r="E731" s="5">
        <v>527.84363050000002</v>
      </c>
      <c r="F731" s="3" t="s">
        <v>4480</v>
      </c>
      <c r="G731" s="3" t="s">
        <v>4491</v>
      </c>
      <c r="H731" s="3" t="s">
        <v>4491</v>
      </c>
      <c r="I731" s="3" t="s">
        <v>4594</v>
      </c>
      <c r="J731" s="3" t="s">
        <v>4792</v>
      </c>
      <c r="K731" s="6">
        <v>220027</v>
      </c>
      <c r="L731" s="6">
        <v>218450</v>
      </c>
      <c r="M731" s="6">
        <v>54669</v>
      </c>
      <c r="N731" s="6">
        <v>59385</v>
      </c>
      <c r="O731" s="6">
        <v>49144</v>
      </c>
      <c r="P731" s="6">
        <v>54137</v>
      </c>
      <c r="Q731" s="6">
        <v>22984</v>
      </c>
      <c r="R731" s="6">
        <v>27440</v>
      </c>
      <c r="S731" s="6">
        <v>27889</v>
      </c>
      <c r="T731" s="6">
        <v>40481</v>
      </c>
      <c r="U731" s="6" t="s">
        <v>4474</v>
      </c>
      <c r="V731" s="6" t="s">
        <v>4474</v>
      </c>
      <c r="W731" s="6">
        <v>2260760</v>
      </c>
      <c r="X731" s="6">
        <v>2282596</v>
      </c>
      <c r="Y731" s="6">
        <v>1533590</v>
      </c>
      <c r="Z731" s="6">
        <v>1565072</v>
      </c>
      <c r="AA731" s="6">
        <v>1330375</v>
      </c>
      <c r="AB731" s="6">
        <v>1370196</v>
      </c>
      <c r="AC731" s="6">
        <v>13582282</v>
      </c>
      <c r="AD731" s="6">
        <v>13645248</v>
      </c>
      <c r="AF731">
        <f t="shared" si="220"/>
        <v>1.0166492683876219E-2</v>
      </c>
      <c r="AG731">
        <f t="shared" si="221"/>
        <v>1.2021400195216324E-2</v>
      </c>
      <c r="AH731" t="e">
        <f t="shared" si="222"/>
        <v>#VALUE!</v>
      </c>
      <c r="AI731" t="e">
        <f t="shared" si="223"/>
        <v>#VALUE!</v>
      </c>
      <c r="AJ731">
        <f t="shared" si="224"/>
        <v>1.152750164427323</v>
      </c>
      <c r="AK731">
        <f t="shared" si="225"/>
        <v>1.1422249079693707</v>
      </c>
      <c r="AL731">
        <f t="shared" si="226"/>
        <v>0.22335440650465624</v>
      </c>
      <c r="AM731">
        <f t="shared" si="227"/>
        <v>0.24782330052643625</v>
      </c>
      <c r="AN731">
        <f t="shared" si="228"/>
        <v>9.7324351103168852E-2</v>
      </c>
      <c r="AO731">
        <f t="shared" si="229"/>
        <v>9.5702437049745112E-2</v>
      </c>
      <c r="AP731">
        <f t="shared" si="230"/>
        <v>1</v>
      </c>
      <c r="AQ731">
        <f t="shared" si="231"/>
        <v>1</v>
      </c>
      <c r="AR731">
        <f t="shared" si="232"/>
        <v>0</v>
      </c>
      <c r="AS731">
        <f t="shared" si="233"/>
        <v>1</v>
      </c>
      <c r="AT731">
        <f t="shared" si="234"/>
        <v>0</v>
      </c>
      <c r="AU731">
        <f t="shared" si="235"/>
        <v>1</v>
      </c>
      <c r="AV731">
        <f t="shared" si="236"/>
        <v>0</v>
      </c>
      <c r="AW731">
        <f t="shared" si="237"/>
        <v>1</v>
      </c>
      <c r="AX731">
        <f t="shared" si="238"/>
        <v>1</v>
      </c>
      <c r="AY731">
        <f t="shared" si="239"/>
        <v>6</v>
      </c>
    </row>
    <row r="732" spans="1:51" x14ac:dyDescent="0.3">
      <c r="A732" s="1" t="s">
        <v>726</v>
      </c>
      <c r="B732" s="2">
        <v>4812517</v>
      </c>
      <c r="C732" s="3" t="s">
        <v>5336</v>
      </c>
      <c r="D732" s="5">
        <v>2.73</v>
      </c>
      <c r="E732" s="5">
        <v>131.34159675000001</v>
      </c>
      <c r="F732" s="3" t="s">
        <v>4470</v>
      </c>
      <c r="G732" s="3" t="s">
        <v>4471</v>
      </c>
      <c r="H732" s="3" t="s">
        <v>4673</v>
      </c>
      <c r="I732" s="3" t="s">
        <v>4673</v>
      </c>
      <c r="J732" s="3" t="s">
        <v>4495</v>
      </c>
      <c r="K732" s="6" t="s">
        <v>4474</v>
      </c>
      <c r="L732" s="6" t="s">
        <v>4474</v>
      </c>
      <c r="M732" s="6">
        <v>-143320</v>
      </c>
      <c r="N732" s="6">
        <v>-130643</v>
      </c>
      <c r="O732" s="6">
        <v>-144548</v>
      </c>
      <c r="P732" s="6">
        <v>-132004</v>
      </c>
      <c r="Q732" s="6">
        <v>-17664</v>
      </c>
      <c r="R732" s="6">
        <v>-15372</v>
      </c>
      <c r="S732" s="6">
        <v>-77980</v>
      </c>
      <c r="T732" s="6">
        <v>-86214</v>
      </c>
      <c r="U732" s="6" t="s">
        <v>4474</v>
      </c>
      <c r="V732" s="6" t="s">
        <v>4474</v>
      </c>
      <c r="W732" s="6">
        <v>223753</v>
      </c>
      <c r="X732" s="6">
        <v>243568</v>
      </c>
      <c r="Y732" s="6">
        <v>202549</v>
      </c>
      <c r="Z732" s="6">
        <v>222122</v>
      </c>
      <c r="AA732" s="6">
        <v>57034</v>
      </c>
      <c r="AB732" s="6">
        <v>54594</v>
      </c>
      <c r="AC732" s="6">
        <v>47976166</v>
      </c>
      <c r="AD732" s="6">
        <v>47976166</v>
      </c>
      <c r="AF732">
        <f t="shared" si="220"/>
        <v>-7.8944192927022205E-2</v>
      </c>
      <c r="AG732">
        <f t="shared" si="221"/>
        <v>-6.3111738816264862E-2</v>
      </c>
      <c r="AH732" t="e">
        <f t="shared" si="222"/>
        <v>#VALUE!</v>
      </c>
      <c r="AI732" t="e">
        <f t="shared" si="223"/>
        <v>#VALUE!</v>
      </c>
      <c r="AJ732">
        <f t="shared" si="224"/>
        <v>3.5513728653084127</v>
      </c>
      <c r="AK732">
        <f t="shared" si="225"/>
        <v>4.0686155987837491</v>
      </c>
      <c r="AL732" t="e">
        <f t="shared" si="226"/>
        <v>#VALUE!</v>
      </c>
      <c r="AM732" t="e">
        <f t="shared" si="227"/>
        <v>#VALUE!</v>
      </c>
      <c r="AN732" t="e">
        <f t="shared" si="228"/>
        <v>#VALUE!</v>
      </c>
      <c r="AO732" t="e">
        <f t="shared" si="229"/>
        <v>#VALUE!</v>
      </c>
      <c r="AP732">
        <f t="shared" si="230"/>
        <v>0</v>
      </c>
      <c r="AQ732">
        <f t="shared" si="231"/>
        <v>0</v>
      </c>
      <c r="AR732">
        <f t="shared" si="232"/>
        <v>0</v>
      </c>
      <c r="AS732">
        <f t="shared" si="233"/>
        <v>0</v>
      </c>
      <c r="AT732">
        <f t="shared" si="234"/>
        <v>0</v>
      </c>
      <c r="AU732">
        <f t="shared" si="235"/>
        <v>0</v>
      </c>
      <c r="AV732">
        <f t="shared" si="236"/>
        <v>0</v>
      </c>
      <c r="AW732">
        <f t="shared" si="237"/>
        <v>0</v>
      </c>
      <c r="AX732">
        <f t="shared" si="238"/>
        <v>0</v>
      </c>
      <c r="AY732">
        <f t="shared" si="239"/>
        <v>0</v>
      </c>
    </row>
    <row r="733" spans="1:51" x14ac:dyDescent="0.3">
      <c r="A733" s="1" t="s">
        <v>727</v>
      </c>
      <c r="B733" s="2">
        <v>5176861</v>
      </c>
      <c r="C733" s="3" t="s">
        <v>5338</v>
      </c>
      <c r="D733" s="5">
        <v>26.15</v>
      </c>
      <c r="E733" s="5">
        <v>732.39092115000005</v>
      </c>
      <c r="F733" s="3" t="s">
        <v>4470</v>
      </c>
      <c r="G733" s="3" t="s">
        <v>4512</v>
      </c>
      <c r="H733" s="3" t="s">
        <v>4522</v>
      </c>
      <c r="I733" s="3" t="s">
        <v>4557</v>
      </c>
      <c r="J733" s="3" t="s">
        <v>4899</v>
      </c>
      <c r="K733" s="6">
        <v>311878</v>
      </c>
      <c r="L733" s="6">
        <v>287589</v>
      </c>
      <c r="M733" s="6">
        <v>12415</v>
      </c>
      <c r="N733" s="6">
        <v>-2671</v>
      </c>
      <c r="O733" s="6">
        <v>-1038</v>
      </c>
      <c r="P733" s="6">
        <v>-15757</v>
      </c>
      <c r="Q733" s="6">
        <v>6075</v>
      </c>
      <c r="R733" s="6">
        <v>-3099</v>
      </c>
      <c r="S733" s="6">
        <v>59088</v>
      </c>
      <c r="T733" s="6">
        <v>40762</v>
      </c>
      <c r="U733" s="6">
        <v>10015</v>
      </c>
      <c r="V733" s="6">
        <v>10008</v>
      </c>
      <c r="W733" s="6">
        <v>514565</v>
      </c>
      <c r="X733" s="6">
        <v>487312</v>
      </c>
      <c r="Y733" s="6">
        <v>344772</v>
      </c>
      <c r="Z733" s="6">
        <v>320405</v>
      </c>
      <c r="AA733" s="6">
        <v>44295</v>
      </c>
      <c r="AB733" s="6">
        <v>39454</v>
      </c>
      <c r="AC733" s="6">
        <v>27975808</v>
      </c>
      <c r="AD733" s="6">
        <v>27711024</v>
      </c>
      <c r="AF733">
        <f t="shared" si="220"/>
        <v>1.1806088637975765E-2</v>
      </c>
      <c r="AG733">
        <f t="shared" si="221"/>
        <v>-6.3593755130183539E-3</v>
      </c>
      <c r="AH733">
        <f t="shared" si="222"/>
        <v>1.9463041598243178E-2</v>
      </c>
      <c r="AI733">
        <f t="shared" si="223"/>
        <v>2.053715073710477E-2</v>
      </c>
      <c r="AJ733">
        <f t="shared" si="224"/>
        <v>7.783542160514731</v>
      </c>
      <c r="AK733">
        <f t="shared" si="225"/>
        <v>8.1209763268616619</v>
      </c>
      <c r="AL733">
        <f t="shared" si="226"/>
        <v>-3.3282244980409005E-3</v>
      </c>
      <c r="AM733">
        <f t="shared" si="227"/>
        <v>-5.4789995444888363E-2</v>
      </c>
      <c r="AN733">
        <f t="shared" si="228"/>
        <v>0.60610029831022316</v>
      </c>
      <c r="AO733">
        <f t="shared" si="229"/>
        <v>0.59015374134025023</v>
      </c>
      <c r="AP733">
        <f t="shared" si="230"/>
        <v>1</v>
      </c>
      <c r="AQ733">
        <f t="shared" si="231"/>
        <v>1</v>
      </c>
      <c r="AR733">
        <f t="shared" si="232"/>
        <v>1</v>
      </c>
      <c r="AS733">
        <f t="shared" si="233"/>
        <v>1</v>
      </c>
      <c r="AT733">
        <f t="shared" si="234"/>
        <v>1</v>
      </c>
      <c r="AU733">
        <f t="shared" si="235"/>
        <v>0</v>
      </c>
      <c r="AV733">
        <f t="shared" si="236"/>
        <v>1</v>
      </c>
      <c r="AW733">
        <f t="shared" si="237"/>
        <v>1</v>
      </c>
      <c r="AX733">
        <f t="shared" si="238"/>
        <v>0</v>
      </c>
      <c r="AY733">
        <f t="shared" si="239"/>
        <v>7</v>
      </c>
    </row>
    <row r="734" spans="1:51" x14ac:dyDescent="0.3">
      <c r="A734" s="1" t="s">
        <v>728</v>
      </c>
      <c r="B734" s="2">
        <v>4338031</v>
      </c>
      <c r="C734" s="3" t="s">
        <v>5337</v>
      </c>
      <c r="D734" s="5">
        <v>63.48</v>
      </c>
      <c r="E734" s="5">
        <v>11522.355479280001</v>
      </c>
      <c r="F734" s="3" t="s">
        <v>4470</v>
      </c>
      <c r="G734" s="3" t="s">
        <v>4471</v>
      </c>
      <c r="H734" s="3" t="s">
        <v>4673</v>
      </c>
      <c r="I734" s="3" t="s">
        <v>4673</v>
      </c>
      <c r="J734" s="3" t="s">
        <v>4544</v>
      </c>
      <c r="K734" s="6">
        <v>4422000</v>
      </c>
      <c r="L734" s="6">
        <v>4381000</v>
      </c>
      <c r="M734" s="6">
        <v>462000</v>
      </c>
      <c r="N734" s="6">
        <v>495000</v>
      </c>
      <c r="O734" s="6">
        <v>-28000</v>
      </c>
      <c r="P734" s="6">
        <v>6000</v>
      </c>
      <c r="Q734" s="6">
        <v>-413000</v>
      </c>
      <c r="R734" s="6">
        <v>-1043000</v>
      </c>
      <c r="S734" s="6">
        <v>399000</v>
      </c>
      <c r="T734" s="6">
        <v>268000</v>
      </c>
      <c r="U734" s="6">
        <v>4558000</v>
      </c>
      <c r="V734" s="6">
        <v>4545000</v>
      </c>
      <c r="W734" s="6">
        <v>9708000</v>
      </c>
      <c r="X734" s="6">
        <v>9753000</v>
      </c>
      <c r="Y734" s="6">
        <v>2507000</v>
      </c>
      <c r="Z734" s="6">
        <v>2597000</v>
      </c>
      <c r="AA734" s="6">
        <v>998000</v>
      </c>
      <c r="AB734" s="6">
        <v>1031000</v>
      </c>
      <c r="AC734" s="6">
        <v>181489000</v>
      </c>
      <c r="AD734" s="6">
        <v>181000000</v>
      </c>
      <c r="AF734">
        <f t="shared" si="220"/>
        <v>-4.2542233209723938E-2</v>
      </c>
      <c r="AG734">
        <f t="shared" si="221"/>
        <v>-0.10694145391161694</v>
      </c>
      <c r="AH734">
        <f t="shared" si="222"/>
        <v>0.46950968273588795</v>
      </c>
      <c r="AI734">
        <f t="shared" si="223"/>
        <v>0.46601045832051674</v>
      </c>
      <c r="AJ734">
        <f t="shared" si="224"/>
        <v>2.5120240480961922</v>
      </c>
      <c r="AK734">
        <f t="shared" si="225"/>
        <v>2.5189136760426769</v>
      </c>
      <c r="AL734">
        <f t="shared" si="226"/>
        <v>-6.3319764812302124E-3</v>
      </c>
      <c r="AM734">
        <f t="shared" si="227"/>
        <v>1.3695503309746632E-3</v>
      </c>
      <c r="AN734">
        <f t="shared" si="228"/>
        <v>0.45550061804697156</v>
      </c>
      <c r="AO734">
        <f t="shared" si="229"/>
        <v>0.44919511945042551</v>
      </c>
      <c r="AP734">
        <f t="shared" si="230"/>
        <v>0</v>
      </c>
      <c r="AQ734">
        <f t="shared" si="231"/>
        <v>1</v>
      </c>
      <c r="AR734">
        <f t="shared" si="232"/>
        <v>1</v>
      </c>
      <c r="AS734">
        <f t="shared" si="233"/>
        <v>1</v>
      </c>
      <c r="AT734">
        <f t="shared" si="234"/>
        <v>0</v>
      </c>
      <c r="AU734">
        <f t="shared" si="235"/>
        <v>0</v>
      </c>
      <c r="AV734">
        <f t="shared" si="236"/>
        <v>0</v>
      </c>
      <c r="AW734">
        <f t="shared" si="237"/>
        <v>1</v>
      </c>
      <c r="AX734">
        <f t="shared" si="238"/>
        <v>0</v>
      </c>
      <c r="AY734">
        <f t="shared" si="239"/>
        <v>4</v>
      </c>
    </row>
    <row r="735" spans="1:51" x14ac:dyDescent="0.3">
      <c r="A735" s="1" t="s">
        <v>729</v>
      </c>
      <c r="B735" s="2">
        <v>28081274</v>
      </c>
      <c r="C735" s="3" t="s">
        <v>5336</v>
      </c>
      <c r="D735" s="5">
        <v>11.5701</v>
      </c>
      <c r="E735" s="5">
        <v>50.898339302700002</v>
      </c>
      <c r="F735" s="3" t="s">
        <v>4480</v>
      </c>
      <c r="G735" s="3" t="s">
        <v>4481</v>
      </c>
      <c r="H735" s="3" t="s">
        <v>4481</v>
      </c>
      <c r="I735" s="3" t="s">
        <v>4482</v>
      </c>
      <c r="J735" s="3" t="s">
        <v>4483</v>
      </c>
      <c r="K735" s="6">
        <v>4811</v>
      </c>
      <c r="L735" s="6">
        <v>4193</v>
      </c>
      <c r="M735" s="6" t="s">
        <v>4474</v>
      </c>
      <c r="N735" s="6" t="s">
        <v>4474</v>
      </c>
      <c r="O735" s="6">
        <v>-451</v>
      </c>
      <c r="P735" s="6">
        <v>-1451</v>
      </c>
      <c r="Q735" s="6">
        <v>-3395</v>
      </c>
      <c r="R735" s="6">
        <v>-3691</v>
      </c>
      <c r="S735" s="6">
        <v>3466</v>
      </c>
      <c r="T735" s="6">
        <v>3110</v>
      </c>
      <c r="U735" s="6" t="s">
        <v>4474</v>
      </c>
      <c r="V735" s="6">
        <v>20000</v>
      </c>
      <c r="W735" s="6">
        <v>280617</v>
      </c>
      <c r="X735" s="6">
        <v>295333</v>
      </c>
      <c r="Y735" s="6" t="s">
        <v>4474</v>
      </c>
      <c r="Z735" s="6" t="s">
        <v>4474</v>
      </c>
      <c r="AA735" s="6" t="s">
        <v>4474</v>
      </c>
      <c r="AB735" s="6" t="s">
        <v>4474</v>
      </c>
      <c r="AC735" s="6">
        <v>4399127</v>
      </c>
      <c r="AD735" s="6">
        <v>4478527</v>
      </c>
      <c r="AF735">
        <f t="shared" si="220"/>
        <v>-1.2098340442667407E-2</v>
      </c>
      <c r="AG735">
        <f t="shared" si="221"/>
        <v>-1.2497756769477167E-2</v>
      </c>
      <c r="AH735" t="e">
        <f t="shared" si="222"/>
        <v>#VALUE!</v>
      </c>
      <c r="AI735">
        <f t="shared" si="223"/>
        <v>6.7720166727050488E-2</v>
      </c>
      <c r="AJ735" t="e">
        <f t="shared" si="224"/>
        <v>#VALUE!</v>
      </c>
      <c r="AK735" t="e">
        <f t="shared" si="225"/>
        <v>#VALUE!</v>
      </c>
      <c r="AL735">
        <f t="shared" si="226"/>
        <v>-9.3743504468925376E-2</v>
      </c>
      <c r="AM735">
        <f t="shared" si="227"/>
        <v>-0.34605294538516573</v>
      </c>
      <c r="AN735">
        <f t="shared" si="228"/>
        <v>1.7144364026413225E-2</v>
      </c>
      <c r="AO735">
        <f t="shared" si="229"/>
        <v>1.4197532954326134E-2</v>
      </c>
      <c r="AP735">
        <f t="shared" si="230"/>
        <v>0</v>
      </c>
      <c r="AQ735">
        <f t="shared" si="231"/>
        <v>1</v>
      </c>
      <c r="AR735">
        <f t="shared" si="232"/>
        <v>1</v>
      </c>
      <c r="AS735">
        <f t="shared" si="233"/>
        <v>1</v>
      </c>
      <c r="AT735">
        <f t="shared" si="234"/>
        <v>0</v>
      </c>
      <c r="AU735">
        <f t="shared" si="235"/>
        <v>0</v>
      </c>
      <c r="AV735">
        <f t="shared" si="236"/>
        <v>1</v>
      </c>
      <c r="AW735">
        <f t="shared" si="237"/>
        <v>1</v>
      </c>
      <c r="AX735">
        <f t="shared" si="238"/>
        <v>1</v>
      </c>
      <c r="AY735">
        <f t="shared" si="239"/>
        <v>6</v>
      </c>
    </row>
    <row r="736" spans="1:51" x14ac:dyDescent="0.3">
      <c r="A736" s="1" t="s">
        <v>730</v>
      </c>
      <c r="B736" s="2">
        <v>4810405</v>
      </c>
      <c r="C736" s="3" t="s">
        <v>5336</v>
      </c>
      <c r="D736" s="5">
        <v>22.21</v>
      </c>
      <c r="E736" s="5">
        <v>2649.0630135599999</v>
      </c>
      <c r="F736" s="3" t="s">
        <v>4470</v>
      </c>
      <c r="G736" s="3" t="s">
        <v>4471</v>
      </c>
      <c r="H736" s="3" t="s">
        <v>4489</v>
      </c>
      <c r="I736" s="3" t="s">
        <v>4489</v>
      </c>
      <c r="J736" s="3" t="s">
        <v>4495</v>
      </c>
      <c r="K736" s="6">
        <v>460482</v>
      </c>
      <c r="L736" s="6">
        <v>434475</v>
      </c>
      <c r="M736" s="6">
        <v>211432</v>
      </c>
      <c r="N736" s="6">
        <v>122452</v>
      </c>
      <c r="O736" s="6">
        <v>173973</v>
      </c>
      <c r="P736" s="6">
        <v>85876</v>
      </c>
      <c r="Q736" s="6">
        <v>142797</v>
      </c>
      <c r="R736" s="6">
        <v>68149</v>
      </c>
      <c r="S736" s="6">
        <v>224579</v>
      </c>
      <c r="T736" s="6">
        <v>196836</v>
      </c>
      <c r="U736" s="6" t="s">
        <v>4474</v>
      </c>
      <c r="V736" s="6" t="s">
        <v>4474</v>
      </c>
      <c r="W736" s="6">
        <v>772010</v>
      </c>
      <c r="X736" s="6">
        <v>706360</v>
      </c>
      <c r="Y736" s="6">
        <v>538998</v>
      </c>
      <c r="Z736" s="6">
        <v>474429</v>
      </c>
      <c r="AA736" s="6">
        <v>105395</v>
      </c>
      <c r="AB736" s="6">
        <v>92318</v>
      </c>
      <c r="AC736" s="6">
        <v>119266561</v>
      </c>
      <c r="AD736" s="6">
        <v>118521366</v>
      </c>
      <c r="AF736">
        <f t="shared" si="220"/>
        <v>0.18496781129778112</v>
      </c>
      <c r="AG736">
        <f t="shared" si="221"/>
        <v>9.6479132453706332E-2</v>
      </c>
      <c r="AH736" t="e">
        <f t="shared" si="222"/>
        <v>#VALUE!</v>
      </c>
      <c r="AI736" t="e">
        <f t="shared" si="223"/>
        <v>#VALUE!</v>
      </c>
      <c r="AJ736">
        <f t="shared" si="224"/>
        <v>5.1140756202855924</v>
      </c>
      <c r="AK736">
        <f t="shared" si="225"/>
        <v>5.1390736367772263</v>
      </c>
      <c r="AL736">
        <f t="shared" si="226"/>
        <v>0.37780629861753556</v>
      </c>
      <c r="AM736">
        <f t="shared" si="227"/>
        <v>0.19765464065826571</v>
      </c>
      <c r="AN736">
        <f t="shared" si="228"/>
        <v>0.59647154829600657</v>
      </c>
      <c r="AO736">
        <f t="shared" si="229"/>
        <v>0.61509003907356019</v>
      </c>
      <c r="AP736">
        <f t="shared" si="230"/>
        <v>1</v>
      </c>
      <c r="AQ736">
        <f t="shared" si="231"/>
        <v>1</v>
      </c>
      <c r="AR736">
        <f t="shared" si="232"/>
        <v>1</v>
      </c>
      <c r="AS736">
        <f t="shared" si="233"/>
        <v>1</v>
      </c>
      <c r="AT736">
        <f t="shared" si="234"/>
        <v>0</v>
      </c>
      <c r="AU736">
        <f t="shared" si="235"/>
        <v>0</v>
      </c>
      <c r="AV736">
        <f t="shared" si="236"/>
        <v>1</v>
      </c>
      <c r="AW736">
        <f t="shared" si="237"/>
        <v>0</v>
      </c>
      <c r="AX736">
        <f t="shared" si="238"/>
        <v>0</v>
      </c>
      <c r="AY736">
        <f t="shared" si="239"/>
        <v>5</v>
      </c>
    </row>
    <row r="737" spans="1:51" x14ac:dyDescent="0.3">
      <c r="A737" s="1" t="s">
        <v>731</v>
      </c>
      <c r="B737" s="2">
        <v>114523</v>
      </c>
      <c r="C737" s="3" t="s">
        <v>5337</v>
      </c>
      <c r="D737" s="7">
        <v>362.5</v>
      </c>
      <c r="E737" s="5">
        <v>175015.9019</v>
      </c>
      <c r="F737" s="3" t="s">
        <v>4485</v>
      </c>
      <c r="G737" s="3" t="s">
        <v>4486</v>
      </c>
      <c r="H737" s="3" t="s">
        <v>4598</v>
      </c>
      <c r="I737" s="3" t="s">
        <v>4661</v>
      </c>
      <c r="J737" s="3" t="s">
        <v>4900</v>
      </c>
      <c r="K737" s="6">
        <v>65664000</v>
      </c>
      <c r="L737" s="6">
        <v>66368000</v>
      </c>
      <c r="M737" s="6">
        <v>15819000</v>
      </c>
      <c r="N737" s="6">
        <v>16182000</v>
      </c>
      <c r="O737" s="6">
        <v>13751000</v>
      </c>
      <c r="P737" s="6">
        <v>14132000</v>
      </c>
      <c r="Q737" s="6">
        <v>10671000</v>
      </c>
      <c r="R737" s="6">
        <v>11001000</v>
      </c>
      <c r="S737" s="6">
        <v>12645000</v>
      </c>
      <c r="T737" s="6">
        <v>13136000</v>
      </c>
      <c r="U737" s="6">
        <v>8634000</v>
      </c>
      <c r="V737" s="6">
        <v>8537000</v>
      </c>
      <c r="W737" s="6">
        <v>86273000</v>
      </c>
      <c r="X737" s="6">
        <v>83336000</v>
      </c>
      <c r="Y737" s="6">
        <v>44946000</v>
      </c>
      <c r="Z737" s="6">
        <v>43096000</v>
      </c>
      <c r="AA737" s="6">
        <v>32218000</v>
      </c>
      <c r="AB737" s="6">
        <v>33564000</v>
      </c>
      <c r="AC737" s="6">
        <v>482802488</v>
      </c>
      <c r="AD737" s="6">
        <v>484898116</v>
      </c>
      <c r="AF737">
        <f t="shared" si="220"/>
        <v>0.12368875546231151</v>
      </c>
      <c r="AG737">
        <f t="shared" si="221"/>
        <v>0.13200777575117595</v>
      </c>
      <c r="AH737">
        <f t="shared" si="222"/>
        <v>0.10007766044996697</v>
      </c>
      <c r="AI737">
        <f t="shared" si="223"/>
        <v>0.1024407218968993</v>
      </c>
      <c r="AJ737">
        <f t="shared" si="224"/>
        <v>1.3950586628592712</v>
      </c>
      <c r="AK737">
        <f t="shared" si="225"/>
        <v>1.2839947562864975</v>
      </c>
      <c r="AL737">
        <f t="shared" si="226"/>
        <v>0.20941459551656921</v>
      </c>
      <c r="AM737">
        <f t="shared" si="227"/>
        <v>0.21293394406943106</v>
      </c>
      <c r="AN737">
        <f t="shared" si="228"/>
        <v>0.76111877412400175</v>
      </c>
      <c r="AO737">
        <f t="shared" si="229"/>
        <v>0.79639051550350393</v>
      </c>
      <c r="AP737">
        <f t="shared" si="230"/>
        <v>1</v>
      </c>
      <c r="AQ737">
        <f t="shared" si="231"/>
        <v>1</v>
      </c>
      <c r="AR737">
        <f t="shared" si="232"/>
        <v>0</v>
      </c>
      <c r="AS737">
        <f t="shared" si="233"/>
        <v>1</v>
      </c>
      <c r="AT737">
        <f t="shared" si="234"/>
        <v>1</v>
      </c>
      <c r="AU737">
        <f t="shared" si="235"/>
        <v>1</v>
      </c>
      <c r="AV737">
        <f t="shared" si="236"/>
        <v>0</v>
      </c>
      <c r="AW737">
        <f t="shared" si="237"/>
        <v>0</v>
      </c>
      <c r="AX737">
        <f t="shared" si="238"/>
        <v>1</v>
      </c>
      <c r="AY737">
        <f t="shared" si="239"/>
        <v>6</v>
      </c>
    </row>
    <row r="738" spans="1:51" x14ac:dyDescent="0.3">
      <c r="A738" s="1" t="s">
        <v>732</v>
      </c>
      <c r="B738" s="2">
        <v>100173</v>
      </c>
      <c r="C738" s="3" t="s">
        <v>5335</v>
      </c>
      <c r="D738" s="5">
        <v>45.92</v>
      </c>
      <c r="E738" s="5">
        <v>3269.44118144</v>
      </c>
      <c r="F738" s="3" t="s">
        <v>4480</v>
      </c>
      <c r="G738" s="3" t="s">
        <v>4481</v>
      </c>
      <c r="H738" s="3" t="s">
        <v>4481</v>
      </c>
      <c r="I738" s="3" t="s">
        <v>4482</v>
      </c>
      <c r="J738" s="3" t="s">
        <v>4484</v>
      </c>
      <c r="K738" s="6">
        <v>748473</v>
      </c>
      <c r="L738" s="6">
        <v>752430</v>
      </c>
      <c r="M738" s="6" t="s">
        <v>4474</v>
      </c>
      <c r="N738" s="6" t="s">
        <v>4474</v>
      </c>
      <c r="O738" s="6">
        <v>976869</v>
      </c>
      <c r="P738" s="6">
        <v>958712</v>
      </c>
      <c r="Q738" s="6">
        <v>288304</v>
      </c>
      <c r="R738" s="6">
        <v>303161</v>
      </c>
      <c r="S738" s="6">
        <v>308148</v>
      </c>
      <c r="T738" s="6">
        <v>333982</v>
      </c>
      <c r="U738" s="6">
        <v>17783</v>
      </c>
      <c r="V738" s="6">
        <v>17838</v>
      </c>
      <c r="W738" s="6">
        <v>23274443</v>
      </c>
      <c r="X738" s="6">
        <v>23235245</v>
      </c>
      <c r="Y738" s="6" t="s">
        <v>4474</v>
      </c>
      <c r="Z738" s="6" t="s">
        <v>4474</v>
      </c>
      <c r="AA738" s="6" t="s">
        <v>4474</v>
      </c>
      <c r="AB738" s="6" t="s">
        <v>4474</v>
      </c>
      <c r="AC738" s="6">
        <v>71355869</v>
      </c>
      <c r="AD738" s="6">
        <v>72170433</v>
      </c>
      <c r="AF738">
        <f t="shared" si="220"/>
        <v>1.2387149286451238E-2</v>
      </c>
      <c r="AG738">
        <f t="shared" si="221"/>
        <v>1.3047463024383862E-2</v>
      </c>
      <c r="AH738">
        <f t="shared" si="222"/>
        <v>7.6405695294190284E-4</v>
      </c>
      <c r="AI738">
        <f t="shared" si="223"/>
        <v>7.6771301529207029E-4</v>
      </c>
      <c r="AJ738" t="e">
        <f t="shared" si="224"/>
        <v>#VALUE!</v>
      </c>
      <c r="AK738" t="e">
        <f t="shared" si="225"/>
        <v>#VALUE!</v>
      </c>
      <c r="AL738">
        <f t="shared" si="226"/>
        <v>1.3051492839421062</v>
      </c>
      <c r="AM738">
        <f t="shared" si="227"/>
        <v>1.2741544063899632</v>
      </c>
      <c r="AN738">
        <f t="shared" si="228"/>
        <v>3.2158578402928913E-2</v>
      </c>
      <c r="AO738">
        <f t="shared" si="229"/>
        <v>3.2383131746620275E-2</v>
      </c>
      <c r="AP738">
        <f t="shared" si="230"/>
        <v>1</v>
      </c>
      <c r="AQ738">
        <f t="shared" si="231"/>
        <v>1</v>
      </c>
      <c r="AR738">
        <f t="shared" si="232"/>
        <v>0</v>
      </c>
      <c r="AS738">
        <f t="shared" si="233"/>
        <v>1</v>
      </c>
      <c r="AT738">
        <f t="shared" si="234"/>
        <v>1</v>
      </c>
      <c r="AU738">
        <f t="shared" si="235"/>
        <v>0</v>
      </c>
      <c r="AV738">
        <f t="shared" si="236"/>
        <v>1</v>
      </c>
      <c r="AW738">
        <f t="shared" si="237"/>
        <v>0</v>
      </c>
      <c r="AX738">
        <f t="shared" si="238"/>
        <v>1</v>
      </c>
      <c r="AY738">
        <f t="shared" si="239"/>
        <v>6</v>
      </c>
    </row>
    <row r="739" spans="1:51" x14ac:dyDescent="0.3">
      <c r="A739" s="1" t="s">
        <v>733</v>
      </c>
      <c r="B739" s="2">
        <v>7660826</v>
      </c>
      <c r="C739" s="3" t="s">
        <v>5337</v>
      </c>
      <c r="D739" s="5">
        <v>111.03</v>
      </c>
      <c r="E739" s="5">
        <v>12721.785645419999</v>
      </c>
      <c r="F739" s="3" t="s">
        <v>4475</v>
      </c>
      <c r="G739" s="3" t="s">
        <v>4529</v>
      </c>
      <c r="H739" s="3" t="s">
        <v>4530</v>
      </c>
      <c r="I739" s="3" t="s">
        <v>4739</v>
      </c>
      <c r="J739" s="3" t="s">
        <v>4839</v>
      </c>
      <c r="K739" s="6">
        <v>913488</v>
      </c>
      <c r="L739" s="6">
        <v>845224</v>
      </c>
      <c r="M739" s="6">
        <v>101203</v>
      </c>
      <c r="N739" s="6">
        <v>87810</v>
      </c>
      <c r="O739" s="6">
        <v>43486</v>
      </c>
      <c r="P739" s="6">
        <v>32890</v>
      </c>
      <c r="Q739" s="6">
        <v>53749</v>
      </c>
      <c r="R739" s="6">
        <v>42616</v>
      </c>
      <c r="S739" s="6">
        <v>155187</v>
      </c>
      <c r="T739" s="6">
        <v>137286</v>
      </c>
      <c r="U739" s="6" t="s">
        <v>4474</v>
      </c>
      <c r="V739" s="6" t="s">
        <v>4474</v>
      </c>
      <c r="W739" s="6">
        <v>1079539</v>
      </c>
      <c r="X739" s="6">
        <v>1038542</v>
      </c>
      <c r="Y739" s="6">
        <v>393260</v>
      </c>
      <c r="Z739" s="6">
        <v>369766</v>
      </c>
      <c r="AA739" s="6">
        <v>134441</v>
      </c>
      <c r="AB739" s="6">
        <v>123601</v>
      </c>
      <c r="AC739" s="6">
        <v>114563000</v>
      </c>
      <c r="AD739" s="6">
        <v>114306000</v>
      </c>
      <c r="AF739">
        <f t="shared" si="220"/>
        <v>4.9788845053305164E-2</v>
      </c>
      <c r="AG739">
        <f t="shared" si="221"/>
        <v>4.1034450219634831E-2</v>
      </c>
      <c r="AH739" t="e">
        <f t="shared" si="222"/>
        <v>#VALUE!</v>
      </c>
      <c r="AI739" t="e">
        <f t="shared" si="223"/>
        <v>#VALUE!</v>
      </c>
      <c r="AJ739">
        <f t="shared" si="224"/>
        <v>2.9251493220074232</v>
      </c>
      <c r="AK739">
        <f t="shared" si="225"/>
        <v>2.9916101002419073</v>
      </c>
      <c r="AL739">
        <f t="shared" si="226"/>
        <v>4.7604347293013154E-2</v>
      </c>
      <c r="AM739">
        <f t="shared" si="227"/>
        <v>3.8912761587460841E-2</v>
      </c>
      <c r="AN739">
        <f t="shared" si="228"/>
        <v>0.84618341718085222</v>
      </c>
      <c r="AO739">
        <f t="shared" si="229"/>
        <v>0.81385634861180389</v>
      </c>
      <c r="AP739">
        <f t="shared" si="230"/>
        <v>1</v>
      </c>
      <c r="AQ739">
        <f t="shared" si="231"/>
        <v>1</v>
      </c>
      <c r="AR739">
        <f t="shared" si="232"/>
        <v>1</v>
      </c>
      <c r="AS739">
        <f t="shared" si="233"/>
        <v>1</v>
      </c>
      <c r="AT739">
        <f t="shared" si="234"/>
        <v>0</v>
      </c>
      <c r="AU739">
        <f t="shared" si="235"/>
        <v>0</v>
      </c>
      <c r="AV739">
        <f t="shared" si="236"/>
        <v>1</v>
      </c>
      <c r="AW739">
        <f t="shared" si="237"/>
        <v>1</v>
      </c>
      <c r="AX739">
        <f t="shared" si="238"/>
        <v>0</v>
      </c>
      <c r="AY739">
        <f t="shared" si="239"/>
        <v>6</v>
      </c>
    </row>
    <row r="740" spans="1:51" x14ac:dyDescent="0.3">
      <c r="A740" s="1" t="s">
        <v>734</v>
      </c>
      <c r="B740" s="2">
        <v>4281313</v>
      </c>
      <c r="C740" s="3" t="s">
        <v>5335</v>
      </c>
      <c r="D740" s="5">
        <v>440.73</v>
      </c>
      <c r="E740" s="5">
        <v>3572.8535505599998</v>
      </c>
      <c r="F740" s="3" t="s">
        <v>4475</v>
      </c>
      <c r="G740" s="3" t="s">
        <v>4548</v>
      </c>
      <c r="H740" s="3" t="s">
        <v>4810</v>
      </c>
      <c r="I740" s="3" t="s">
        <v>4817</v>
      </c>
      <c r="J740" s="3" t="s">
        <v>4877</v>
      </c>
      <c r="K740" s="6">
        <v>1851947</v>
      </c>
      <c r="L740" s="6">
        <v>1796516</v>
      </c>
      <c r="M740" s="6">
        <v>182478</v>
      </c>
      <c r="N740" s="6">
        <v>178581</v>
      </c>
      <c r="O740" s="6">
        <v>163667</v>
      </c>
      <c r="P740" s="6">
        <v>159861</v>
      </c>
      <c r="Q740" s="6">
        <v>148165</v>
      </c>
      <c r="R740" s="6">
        <v>145923</v>
      </c>
      <c r="S740" s="6">
        <v>166556</v>
      </c>
      <c r="T740" s="6">
        <v>189782</v>
      </c>
      <c r="U740" s="6">
        <v>1402</v>
      </c>
      <c r="V740" s="6">
        <v>1600</v>
      </c>
      <c r="W740" s="6">
        <v>1398203</v>
      </c>
      <c r="X740" s="6">
        <v>1380682</v>
      </c>
      <c r="Y740" s="6">
        <v>901965</v>
      </c>
      <c r="Z740" s="6">
        <v>877574</v>
      </c>
      <c r="AA740" s="6">
        <v>311480</v>
      </c>
      <c r="AB740" s="6">
        <v>296005</v>
      </c>
      <c r="AC740" s="6">
        <v>8158996</v>
      </c>
      <c r="AD740" s="6">
        <v>8251522</v>
      </c>
      <c r="AF740">
        <f t="shared" si="220"/>
        <v>0.10596816056037643</v>
      </c>
      <c r="AG740">
        <f t="shared" si="221"/>
        <v>0.10568907250185053</v>
      </c>
      <c r="AH740">
        <f t="shared" si="222"/>
        <v>1.0027156285603736E-3</v>
      </c>
      <c r="AI740">
        <f t="shared" si="223"/>
        <v>1.1588475840200712E-3</v>
      </c>
      <c r="AJ740">
        <f t="shared" si="224"/>
        <v>2.895739694362399</v>
      </c>
      <c r="AK740">
        <f t="shared" si="225"/>
        <v>2.9647269471799462</v>
      </c>
      <c r="AL740">
        <f t="shared" si="226"/>
        <v>8.8375639259654845E-2</v>
      </c>
      <c r="AM740">
        <f t="shared" si="227"/>
        <v>8.8983899948567119E-2</v>
      </c>
      <c r="AN740">
        <f t="shared" si="228"/>
        <v>1.3245194009739645</v>
      </c>
      <c r="AO740">
        <f t="shared" si="229"/>
        <v>1.3011801414083763</v>
      </c>
      <c r="AP740">
        <f t="shared" si="230"/>
        <v>1</v>
      </c>
      <c r="AQ740">
        <f t="shared" si="231"/>
        <v>1</v>
      </c>
      <c r="AR740">
        <f t="shared" si="232"/>
        <v>1</v>
      </c>
      <c r="AS740">
        <f t="shared" si="233"/>
        <v>1</v>
      </c>
      <c r="AT740">
        <f t="shared" si="234"/>
        <v>1</v>
      </c>
      <c r="AU740">
        <f t="shared" si="235"/>
        <v>0</v>
      </c>
      <c r="AV740">
        <f t="shared" si="236"/>
        <v>0</v>
      </c>
      <c r="AW740">
        <f t="shared" si="237"/>
        <v>1</v>
      </c>
      <c r="AX740">
        <f t="shared" si="238"/>
        <v>1</v>
      </c>
      <c r="AY740">
        <f t="shared" si="239"/>
        <v>7</v>
      </c>
    </row>
    <row r="741" spans="1:51" x14ac:dyDescent="0.3">
      <c r="A741" s="1" t="s">
        <v>735</v>
      </c>
      <c r="B741" s="2">
        <v>118473075</v>
      </c>
      <c r="C741" s="3" t="s">
        <v>5338</v>
      </c>
      <c r="D741" s="5">
        <v>10.039999999999999</v>
      </c>
      <c r="E741" s="5">
        <v>78.613200000000006</v>
      </c>
      <c r="F741" s="3" t="s">
        <v>4480</v>
      </c>
      <c r="G741" s="3" t="s">
        <v>4491</v>
      </c>
      <c r="H741" s="3" t="s">
        <v>4492</v>
      </c>
      <c r="I741" s="3" t="s">
        <v>4493</v>
      </c>
      <c r="J741" s="3" t="s">
        <v>4494</v>
      </c>
      <c r="K741" s="6" t="s">
        <v>4474</v>
      </c>
      <c r="L741" s="6" t="s">
        <v>4474</v>
      </c>
      <c r="M741" s="6" t="s">
        <v>4474</v>
      </c>
      <c r="N741" s="6" t="s">
        <v>4474</v>
      </c>
      <c r="O741" s="6" t="s">
        <v>4474</v>
      </c>
      <c r="P741" s="6" t="s">
        <v>4474</v>
      </c>
      <c r="Q741" s="6" t="s">
        <v>4474</v>
      </c>
      <c r="R741" s="6" t="s">
        <v>4474</v>
      </c>
      <c r="S741" s="6" t="s">
        <v>4474</v>
      </c>
      <c r="T741" s="6" t="s">
        <v>4474</v>
      </c>
      <c r="U741" s="6" t="s">
        <v>4474</v>
      </c>
      <c r="V741" s="6" t="s">
        <v>4474</v>
      </c>
      <c r="W741" s="6" t="s">
        <v>4474</v>
      </c>
      <c r="X741" s="6" t="s">
        <v>4474</v>
      </c>
      <c r="Y741" s="6" t="s">
        <v>4474</v>
      </c>
      <c r="Z741" s="6" t="s">
        <v>4474</v>
      </c>
      <c r="AA741" s="6" t="s">
        <v>4474</v>
      </c>
      <c r="AB741" s="6" t="s">
        <v>4474</v>
      </c>
      <c r="AC741" s="6" t="s">
        <v>4474</v>
      </c>
      <c r="AD741" s="6" t="s">
        <v>4474</v>
      </c>
      <c r="AF741" t="e">
        <f t="shared" si="220"/>
        <v>#VALUE!</v>
      </c>
      <c r="AG741" t="e">
        <f t="shared" si="221"/>
        <v>#VALUE!</v>
      </c>
      <c r="AH741" t="e">
        <f t="shared" si="222"/>
        <v>#VALUE!</v>
      </c>
      <c r="AI741" t="e">
        <f t="shared" si="223"/>
        <v>#VALUE!</v>
      </c>
      <c r="AJ741" t="e">
        <f t="shared" si="224"/>
        <v>#VALUE!</v>
      </c>
      <c r="AK741" t="e">
        <f t="shared" si="225"/>
        <v>#VALUE!</v>
      </c>
      <c r="AL741" t="e">
        <f t="shared" si="226"/>
        <v>#VALUE!</v>
      </c>
      <c r="AM741" t="e">
        <f t="shared" si="227"/>
        <v>#VALUE!</v>
      </c>
      <c r="AN741" t="e">
        <f t="shared" si="228"/>
        <v>#VALUE!</v>
      </c>
      <c r="AO741" t="e">
        <f t="shared" si="229"/>
        <v>#VALUE!</v>
      </c>
      <c r="AP741">
        <f t="shared" si="230"/>
        <v>0</v>
      </c>
      <c r="AQ741">
        <f t="shared" si="231"/>
        <v>0</v>
      </c>
      <c r="AR741">
        <f t="shared" si="232"/>
        <v>0</v>
      </c>
      <c r="AS741">
        <f t="shared" si="233"/>
        <v>0</v>
      </c>
      <c r="AT741">
        <f t="shared" si="234"/>
        <v>0</v>
      </c>
      <c r="AU741">
        <f t="shared" si="235"/>
        <v>0</v>
      </c>
      <c r="AV741">
        <f t="shared" si="236"/>
        <v>0</v>
      </c>
      <c r="AW741">
        <f t="shared" si="237"/>
        <v>0</v>
      </c>
      <c r="AX741">
        <f t="shared" si="238"/>
        <v>0</v>
      </c>
      <c r="AY741">
        <f t="shared" si="239"/>
        <v>0</v>
      </c>
    </row>
    <row r="742" spans="1:51" x14ac:dyDescent="0.3">
      <c r="A742" s="1" t="s">
        <v>736</v>
      </c>
      <c r="B742" s="2">
        <v>4106596</v>
      </c>
      <c r="C742" s="3" t="s">
        <v>5338</v>
      </c>
      <c r="D742" s="5">
        <v>26.73</v>
      </c>
      <c r="E742" s="5">
        <v>136.95438933</v>
      </c>
      <c r="F742" s="3" t="s">
        <v>4480</v>
      </c>
      <c r="G742" s="3" t="s">
        <v>4481</v>
      </c>
      <c r="H742" s="3" t="s">
        <v>4481</v>
      </c>
      <c r="I742" s="3" t="s">
        <v>4482</v>
      </c>
      <c r="J742" s="3" t="s">
        <v>4484</v>
      </c>
      <c r="K742" s="6">
        <v>50208</v>
      </c>
      <c r="L742" s="6">
        <v>50768</v>
      </c>
      <c r="M742" s="6" t="s">
        <v>4474</v>
      </c>
      <c r="N742" s="6" t="s">
        <v>4474</v>
      </c>
      <c r="O742" s="6">
        <v>58532</v>
      </c>
      <c r="P742" s="6">
        <v>54660</v>
      </c>
      <c r="Q742" s="6">
        <v>23029</v>
      </c>
      <c r="R742" s="6">
        <v>22482</v>
      </c>
      <c r="S742" s="6">
        <v>1731</v>
      </c>
      <c r="T742" s="6">
        <v>7794</v>
      </c>
      <c r="U742" s="6">
        <v>14708</v>
      </c>
      <c r="V742" s="6">
        <v>14698</v>
      </c>
      <c r="W742" s="6">
        <v>1561741</v>
      </c>
      <c r="X742" s="6">
        <v>1560259</v>
      </c>
      <c r="Y742" s="6" t="s">
        <v>4474</v>
      </c>
      <c r="Z742" s="6" t="s">
        <v>4474</v>
      </c>
      <c r="AA742" s="6" t="s">
        <v>4474</v>
      </c>
      <c r="AB742" s="6" t="s">
        <v>4474</v>
      </c>
      <c r="AC742" s="6">
        <v>5129921</v>
      </c>
      <c r="AD742" s="6">
        <v>5141911</v>
      </c>
      <c r="AF742">
        <f t="shared" si="220"/>
        <v>1.4745722882347328E-2</v>
      </c>
      <c r="AG742">
        <f t="shared" si="221"/>
        <v>1.4409146173808323E-2</v>
      </c>
      <c r="AH742">
        <f t="shared" si="222"/>
        <v>9.4176947393966089E-3</v>
      </c>
      <c r="AI742">
        <f t="shared" si="223"/>
        <v>9.4202308719257503E-3</v>
      </c>
      <c r="AJ742" t="e">
        <f t="shared" si="224"/>
        <v>#VALUE!</v>
      </c>
      <c r="AK742" t="e">
        <f t="shared" si="225"/>
        <v>#VALUE!</v>
      </c>
      <c r="AL742">
        <f t="shared" si="226"/>
        <v>1.1657903123008286</v>
      </c>
      <c r="AM742">
        <f t="shared" si="227"/>
        <v>1.076662464544595</v>
      </c>
      <c r="AN742">
        <f t="shared" si="228"/>
        <v>3.2148736570276379E-2</v>
      </c>
      <c r="AO742">
        <f t="shared" si="229"/>
        <v>3.2538187570140598E-2</v>
      </c>
      <c r="AP742">
        <f t="shared" si="230"/>
        <v>1</v>
      </c>
      <c r="AQ742">
        <f t="shared" si="231"/>
        <v>1</v>
      </c>
      <c r="AR742">
        <f t="shared" si="232"/>
        <v>1</v>
      </c>
      <c r="AS742">
        <f t="shared" si="233"/>
        <v>0</v>
      </c>
      <c r="AT742">
        <f t="shared" si="234"/>
        <v>1</v>
      </c>
      <c r="AU742">
        <f t="shared" si="235"/>
        <v>0</v>
      </c>
      <c r="AV742">
        <f t="shared" si="236"/>
        <v>1</v>
      </c>
      <c r="AW742">
        <f t="shared" si="237"/>
        <v>0</v>
      </c>
      <c r="AX742">
        <f t="shared" si="238"/>
        <v>1</v>
      </c>
      <c r="AY742">
        <f t="shared" si="239"/>
        <v>6</v>
      </c>
    </row>
    <row r="743" spans="1:51" x14ac:dyDescent="0.3">
      <c r="A743" s="1" t="s">
        <v>737</v>
      </c>
      <c r="B743" s="2">
        <v>114008</v>
      </c>
      <c r="C743" s="3" t="s">
        <v>5337</v>
      </c>
      <c r="D743" s="5">
        <v>82.81</v>
      </c>
      <c r="E743" s="5">
        <v>4140.4081637099998</v>
      </c>
      <c r="F743" s="3" t="s">
        <v>4485</v>
      </c>
      <c r="G743" s="3" t="s">
        <v>4517</v>
      </c>
      <c r="H743" s="3" t="s">
        <v>4640</v>
      </c>
      <c r="I743" s="3" t="s">
        <v>4685</v>
      </c>
      <c r="J743" s="3" t="s">
        <v>4901</v>
      </c>
      <c r="K743" s="6">
        <v>1680740</v>
      </c>
      <c r="L743" s="6">
        <v>1652395</v>
      </c>
      <c r="M743" s="6">
        <v>192843</v>
      </c>
      <c r="N743" s="6">
        <v>198461</v>
      </c>
      <c r="O743" s="6">
        <v>154946</v>
      </c>
      <c r="P743" s="6">
        <v>161015</v>
      </c>
      <c r="Q743" s="6">
        <v>119024</v>
      </c>
      <c r="R743" s="6">
        <v>117622</v>
      </c>
      <c r="S743" s="6">
        <v>164421</v>
      </c>
      <c r="T743" s="6">
        <v>148217</v>
      </c>
      <c r="U743" s="6">
        <v>337004</v>
      </c>
      <c r="V743" s="6">
        <v>380078</v>
      </c>
      <c r="W743" s="6">
        <v>2133370</v>
      </c>
      <c r="X743" s="6">
        <v>2160805</v>
      </c>
      <c r="Y743" s="6">
        <v>675795</v>
      </c>
      <c r="Z743" s="6">
        <v>693936</v>
      </c>
      <c r="AA743" s="6">
        <v>452917</v>
      </c>
      <c r="AB743" s="6">
        <v>467763</v>
      </c>
      <c r="AC743" s="6">
        <v>50188000</v>
      </c>
      <c r="AD743" s="6">
        <v>49973000</v>
      </c>
      <c r="AF743">
        <f t="shared" si="220"/>
        <v>5.5791541082887641E-2</v>
      </c>
      <c r="AG743">
        <f t="shared" si="221"/>
        <v>5.4434342756518983E-2</v>
      </c>
      <c r="AH743">
        <f t="shared" si="222"/>
        <v>0.15796790992654813</v>
      </c>
      <c r="AI743">
        <f t="shared" si="223"/>
        <v>0.17589648302368793</v>
      </c>
      <c r="AJ743">
        <f t="shared" si="224"/>
        <v>1.4920945780352692</v>
      </c>
      <c r="AK743">
        <f t="shared" si="225"/>
        <v>1.4835205007664138</v>
      </c>
      <c r="AL743">
        <f t="shared" si="226"/>
        <v>9.2189154777062479E-2</v>
      </c>
      <c r="AM743">
        <f t="shared" si="227"/>
        <v>9.7443407901863663E-2</v>
      </c>
      <c r="AN743">
        <f t="shared" si="228"/>
        <v>0.78783333411456991</v>
      </c>
      <c r="AO743">
        <f t="shared" si="229"/>
        <v>0.76471268809540893</v>
      </c>
      <c r="AP743">
        <f t="shared" si="230"/>
        <v>1</v>
      </c>
      <c r="AQ743">
        <f t="shared" si="231"/>
        <v>1</v>
      </c>
      <c r="AR743">
        <f t="shared" si="232"/>
        <v>1</v>
      </c>
      <c r="AS743">
        <f t="shared" si="233"/>
        <v>1</v>
      </c>
      <c r="AT743">
        <f t="shared" si="234"/>
        <v>1</v>
      </c>
      <c r="AU743">
        <f t="shared" si="235"/>
        <v>1</v>
      </c>
      <c r="AV743">
        <f t="shared" si="236"/>
        <v>0</v>
      </c>
      <c r="AW743">
        <f t="shared" si="237"/>
        <v>1</v>
      </c>
      <c r="AX743">
        <f t="shared" si="238"/>
        <v>0</v>
      </c>
      <c r="AY743">
        <f t="shared" si="239"/>
        <v>7</v>
      </c>
    </row>
    <row r="744" spans="1:51" x14ac:dyDescent="0.3">
      <c r="A744" s="1" t="s">
        <v>738</v>
      </c>
      <c r="B744" s="2">
        <v>103092</v>
      </c>
      <c r="C744" s="3" t="s">
        <v>5337</v>
      </c>
      <c r="D744" s="5">
        <v>28.98</v>
      </c>
      <c r="E744" s="5">
        <v>891.11390256000004</v>
      </c>
      <c r="F744" s="3" t="s">
        <v>4525</v>
      </c>
      <c r="G744" s="3" t="s">
        <v>4526</v>
      </c>
      <c r="H744" s="3" t="s">
        <v>4527</v>
      </c>
      <c r="I744" s="3" t="s">
        <v>4527</v>
      </c>
      <c r="J744" s="3" t="s">
        <v>4528</v>
      </c>
      <c r="K744" s="6">
        <v>567676</v>
      </c>
      <c r="L744" s="6">
        <v>567771</v>
      </c>
      <c r="M744" s="6">
        <v>343976</v>
      </c>
      <c r="N744" s="6">
        <v>358872</v>
      </c>
      <c r="O744" s="6">
        <v>192570</v>
      </c>
      <c r="P744" s="6">
        <v>194674</v>
      </c>
      <c r="Q744" s="6">
        <v>32048</v>
      </c>
      <c r="R744" s="6">
        <v>29170</v>
      </c>
      <c r="S744" s="6">
        <v>205384</v>
      </c>
      <c r="T744" s="6">
        <v>194244</v>
      </c>
      <c r="U744" s="6">
        <v>1767242</v>
      </c>
      <c r="V744" s="6">
        <v>1853341</v>
      </c>
      <c r="W744" s="6">
        <v>2247616</v>
      </c>
      <c r="X744" s="6">
        <v>2321701</v>
      </c>
      <c r="Y744" s="6" t="s">
        <v>4474</v>
      </c>
      <c r="Z744" s="6" t="s">
        <v>4474</v>
      </c>
      <c r="AA744" s="6" t="s">
        <v>4474</v>
      </c>
      <c r="AB744" s="6" t="s">
        <v>4474</v>
      </c>
      <c r="AC744" s="6">
        <v>31249272</v>
      </c>
      <c r="AD744" s="6">
        <v>31551142</v>
      </c>
      <c r="AF744">
        <f t="shared" si="220"/>
        <v>1.4258663401577493E-2</v>
      </c>
      <c r="AG744">
        <f t="shared" si="221"/>
        <v>1.2564064020302355E-2</v>
      </c>
      <c r="AH744">
        <f t="shared" si="222"/>
        <v>0.78627398986303709</v>
      </c>
      <c r="AI744">
        <f t="shared" si="223"/>
        <v>0.79826859703295128</v>
      </c>
      <c r="AJ744" t="e">
        <f t="shared" si="224"/>
        <v>#VALUE!</v>
      </c>
      <c r="AK744" t="e">
        <f t="shared" si="225"/>
        <v>#VALUE!</v>
      </c>
      <c r="AL744">
        <f t="shared" si="226"/>
        <v>0.33922519183477901</v>
      </c>
      <c r="AM744">
        <f t="shared" si="227"/>
        <v>0.34287415172666447</v>
      </c>
      <c r="AN744">
        <f t="shared" si="228"/>
        <v>0.25256805432956519</v>
      </c>
      <c r="AO744">
        <f t="shared" si="229"/>
        <v>0.24454957808951283</v>
      </c>
      <c r="AP744">
        <f t="shared" si="230"/>
        <v>1</v>
      </c>
      <c r="AQ744">
        <f t="shared" si="231"/>
        <v>1</v>
      </c>
      <c r="AR744">
        <f t="shared" si="232"/>
        <v>1</v>
      </c>
      <c r="AS744">
        <f t="shared" si="233"/>
        <v>1</v>
      </c>
      <c r="AT744">
        <f t="shared" si="234"/>
        <v>1</v>
      </c>
      <c r="AU744">
        <f t="shared" si="235"/>
        <v>0</v>
      </c>
      <c r="AV744">
        <f t="shared" si="236"/>
        <v>0</v>
      </c>
      <c r="AW744">
        <f t="shared" si="237"/>
        <v>1</v>
      </c>
      <c r="AX744">
        <f t="shared" si="238"/>
        <v>1</v>
      </c>
      <c r="AY744">
        <f t="shared" si="239"/>
        <v>7</v>
      </c>
    </row>
    <row r="745" spans="1:51" x14ac:dyDescent="0.3">
      <c r="A745" s="1" t="s">
        <v>739</v>
      </c>
      <c r="B745" s="2">
        <v>5721903</v>
      </c>
      <c r="C745" s="3" t="s">
        <v>5337</v>
      </c>
      <c r="D745" s="5">
        <v>4.8600000000000003</v>
      </c>
      <c r="E745" s="5">
        <v>680.49159641999995</v>
      </c>
      <c r="F745" s="3" t="s">
        <v>4480</v>
      </c>
      <c r="G745" s="3" t="s">
        <v>4491</v>
      </c>
      <c r="H745" s="3" t="s">
        <v>4492</v>
      </c>
      <c r="I745" s="3" t="s">
        <v>4493</v>
      </c>
      <c r="J745" s="3"/>
      <c r="K745" s="6">
        <v>43232.131000000001</v>
      </c>
      <c r="L745" s="6">
        <v>43156.938999999998</v>
      </c>
      <c r="M745" s="6" t="s">
        <v>4474</v>
      </c>
      <c r="N745" s="6" t="s">
        <v>4474</v>
      </c>
      <c r="O745" s="6">
        <v>32236.341</v>
      </c>
      <c r="P745" s="6">
        <v>32143.423999999999</v>
      </c>
      <c r="Q745" s="6">
        <v>24504.48</v>
      </c>
      <c r="R745" s="6">
        <v>68321.994000000006</v>
      </c>
      <c r="S745" s="6">
        <v>118746.54700000001</v>
      </c>
      <c r="T745" s="6">
        <v>77695.195000000007</v>
      </c>
      <c r="U745" s="6" t="s">
        <v>4474</v>
      </c>
      <c r="V745" s="6" t="s">
        <v>4474</v>
      </c>
      <c r="W745" s="6">
        <v>1088784.094</v>
      </c>
      <c r="X745" s="6">
        <v>1088784.094</v>
      </c>
      <c r="Y745" s="6">
        <v>13296.242</v>
      </c>
      <c r="Z745" s="6">
        <v>13296.242</v>
      </c>
      <c r="AA745" s="6">
        <v>338646</v>
      </c>
      <c r="AB745" s="6">
        <v>338646</v>
      </c>
      <c r="AC745" s="6">
        <v>139968594</v>
      </c>
      <c r="AD745" s="6">
        <v>139968594</v>
      </c>
      <c r="AF745">
        <f t="shared" si="220"/>
        <v>2.2506280294722968E-2</v>
      </c>
      <c r="AG745">
        <f t="shared" si="221"/>
        <v>6.2750727510168788E-2</v>
      </c>
      <c r="AH745" t="e">
        <f t="shared" si="222"/>
        <v>#VALUE!</v>
      </c>
      <c r="AI745" t="e">
        <f t="shared" si="223"/>
        <v>#VALUE!</v>
      </c>
      <c r="AJ745">
        <f t="shared" si="224"/>
        <v>3.9262953054221811E-2</v>
      </c>
      <c r="AK745">
        <f t="shared" si="225"/>
        <v>3.9262953054221811E-2</v>
      </c>
      <c r="AL745">
        <f t="shared" si="226"/>
        <v>0.74565699756970105</v>
      </c>
      <c r="AM745">
        <f t="shared" si="227"/>
        <v>0.7448031474150657</v>
      </c>
      <c r="AN745">
        <f t="shared" si="228"/>
        <v>3.9706798839403326E-2</v>
      </c>
      <c r="AO745">
        <f t="shared" si="229"/>
        <v>3.9637738315453384E-2</v>
      </c>
      <c r="AP745">
        <f t="shared" si="230"/>
        <v>1</v>
      </c>
      <c r="AQ745">
        <f t="shared" si="231"/>
        <v>1</v>
      </c>
      <c r="AR745">
        <f t="shared" si="232"/>
        <v>0</v>
      </c>
      <c r="AS745">
        <f t="shared" si="233"/>
        <v>1</v>
      </c>
      <c r="AT745">
        <f t="shared" si="234"/>
        <v>0</v>
      </c>
      <c r="AU745">
        <f t="shared" si="235"/>
        <v>0</v>
      </c>
      <c r="AV745">
        <f t="shared" si="236"/>
        <v>1</v>
      </c>
      <c r="AW745">
        <f t="shared" si="237"/>
        <v>1</v>
      </c>
      <c r="AX745">
        <f t="shared" si="238"/>
        <v>0</v>
      </c>
      <c r="AY745">
        <f t="shared" si="239"/>
        <v>5</v>
      </c>
    </row>
    <row r="746" spans="1:51" x14ac:dyDescent="0.3">
      <c r="A746" s="1" t="s">
        <v>740</v>
      </c>
      <c r="B746" s="2">
        <v>4025774</v>
      </c>
      <c r="C746" s="3" t="s">
        <v>5337</v>
      </c>
      <c r="D746" s="5">
        <v>123.56</v>
      </c>
      <c r="E746" s="5">
        <v>37166.527361799999</v>
      </c>
      <c r="F746" s="3" t="s">
        <v>4525</v>
      </c>
      <c r="G746" s="3" t="s">
        <v>4698</v>
      </c>
      <c r="H746" s="3" t="s">
        <v>4698</v>
      </c>
      <c r="I746" s="3" t="s">
        <v>4902</v>
      </c>
      <c r="J746" s="3" t="s">
        <v>4903</v>
      </c>
      <c r="K746" s="6">
        <v>34416757</v>
      </c>
      <c r="L746" s="6">
        <v>33248248</v>
      </c>
      <c r="M746" s="6">
        <v>2093000</v>
      </c>
      <c r="N746" s="6">
        <v>1957863</v>
      </c>
      <c r="O746" s="6">
        <v>1439000</v>
      </c>
      <c r="P746" s="6">
        <v>1332702</v>
      </c>
      <c r="Q746" s="6">
        <v>1030000</v>
      </c>
      <c r="R746" s="6">
        <v>985945</v>
      </c>
      <c r="S746" s="6">
        <v>1221000</v>
      </c>
      <c r="T746" s="6">
        <v>1031000</v>
      </c>
      <c r="U746" s="6">
        <v>3277000</v>
      </c>
      <c r="V746" s="6">
        <v>3272000</v>
      </c>
      <c r="W746" s="6">
        <v>24845000</v>
      </c>
      <c r="X746" s="6">
        <v>23462000</v>
      </c>
      <c r="Y746" s="6" t="s">
        <v>4474</v>
      </c>
      <c r="Z746" s="6" t="s">
        <v>4474</v>
      </c>
      <c r="AA746" s="6" t="s">
        <v>4474</v>
      </c>
      <c r="AB746" s="6" t="s">
        <v>4474</v>
      </c>
      <c r="AC746" s="6">
        <v>306010388</v>
      </c>
      <c r="AD746" s="6">
        <v>306473349</v>
      </c>
      <c r="AF746">
        <f t="shared" si="220"/>
        <v>4.1457033608371906E-2</v>
      </c>
      <c r="AG746">
        <f t="shared" si="221"/>
        <v>4.2023058562782371E-2</v>
      </c>
      <c r="AH746">
        <f t="shared" si="222"/>
        <v>0.13189776615013082</v>
      </c>
      <c r="AI746">
        <f t="shared" si="223"/>
        <v>0.13945955161537807</v>
      </c>
      <c r="AJ746" t="e">
        <f t="shared" si="224"/>
        <v>#VALUE!</v>
      </c>
      <c r="AK746" t="e">
        <f t="shared" si="225"/>
        <v>#VALUE!</v>
      </c>
      <c r="AL746">
        <f t="shared" si="226"/>
        <v>4.1811028273233297E-2</v>
      </c>
      <c r="AM746">
        <f t="shared" si="227"/>
        <v>4.008337522025221E-2</v>
      </c>
      <c r="AN746">
        <f t="shared" si="228"/>
        <v>1.3852588850875427</v>
      </c>
      <c r="AO746">
        <f t="shared" si="229"/>
        <v>1.4171105617594408</v>
      </c>
      <c r="AP746">
        <f t="shared" si="230"/>
        <v>1</v>
      </c>
      <c r="AQ746">
        <f t="shared" si="231"/>
        <v>1</v>
      </c>
      <c r="AR746">
        <f t="shared" si="232"/>
        <v>0</v>
      </c>
      <c r="AS746">
        <f t="shared" si="233"/>
        <v>1</v>
      </c>
      <c r="AT746">
        <f t="shared" si="234"/>
        <v>1</v>
      </c>
      <c r="AU746">
        <f t="shared" si="235"/>
        <v>0</v>
      </c>
      <c r="AV746">
        <f t="shared" si="236"/>
        <v>1</v>
      </c>
      <c r="AW746">
        <f t="shared" si="237"/>
        <v>0</v>
      </c>
      <c r="AX746">
        <f t="shared" si="238"/>
        <v>1</v>
      </c>
      <c r="AY746">
        <f t="shared" si="239"/>
        <v>6</v>
      </c>
    </row>
    <row r="747" spans="1:51" x14ac:dyDescent="0.3">
      <c r="A747" s="1" t="s">
        <v>741</v>
      </c>
      <c r="B747" s="2">
        <v>4426762</v>
      </c>
      <c r="C747" s="3" t="s">
        <v>5335</v>
      </c>
      <c r="D747" s="5">
        <v>11.03</v>
      </c>
      <c r="E747" s="5">
        <v>6899.2907440199997</v>
      </c>
      <c r="F747" s="3" t="s">
        <v>4500</v>
      </c>
      <c r="G747" s="3" t="s">
        <v>4501</v>
      </c>
      <c r="H747" s="3" t="s">
        <v>4502</v>
      </c>
      <c r="I747" s="3" t="s">
        <v>4538</v>
      </c>
      <c r="J747" s="3" t="s">
        <v>4504</v>
      </c>
      <c r="K747" s="6">
        <v>926937</v>
      </c>
      <c r="L747" s="6">
        <v>909603</v>
      </c>
      <c r="M747" s="6">
        <v>188523</v>
      </c>
      <c r="N747" s="6">
        <v>176106</v>
      </c>
      <c r="O747" s="6">
        <v>78358</v>
      </c>
      <c r="P747" s="6">
        <v>66242</v>
      </c>
      <c r="Q747" s="6">
        <v>51271</v>
      </c>
      <c r="R747" s="6">
        <v>25937</v>
      </c>
      <c r="S747" s="6">
        <v>257136</v>
      </c>
      <c r="T747" s="6">
        <v>254410</v>
      </c>
      <c r="U747" s="6">
        <v>787907</v>
      </c>
      <c r="V747" s="6">
        <v>790338</v>
      </c>
      <c r="W747" s="6">
        <v>3114549</v>
      </c>
      <c r="X747" s="6">
        <v>3079158</v>
      </c>
      <c r="Y747" s="6">
        <v>467772</v>
      </c>
      <c r="Z747" s="6">
        <v>408934</v>
      </c>
      <c r="AA747" s="6">
        <v>146834</v>
      </c>
      <c r="AB747" s="6">
        <v>146591</v>
      </c>
      <c r="AC747" s="6">
        <v>625325706</v>
      </c>
      <c r="AD747" s="6">
        <v>622795101</v>
      </c>
      <c r="AF747">
        <f t="shared" si="220"/>
        <v>1.6461773438144655E-2</v>
      </c>
      <c r="AG747">
        <f t="shared" si="221"/>
        <v>8.4234066585735443E-3</v>
      </c>
      <c r="AH747">
        <f t="shared" si="222"/>
        <v>0.25297627361136393</v>
      </c>
      <c r="AI747">
        <f t="shared" si="223"/>
        <v>0.2566734152648224</v>
      </c>
      <c r="AJ747">
        <f t="shared" si="224"/>
        <v>3.1857199286268849</v>
      </c>
      <c r="AK747">
        <f t="shared" si="225"/>
        <v>2.7896255568213602</v>
      </c>
      <c r="AL747">
        <f t="shared" si="226"/>
        <v>8.4534331890948361E-2</v>
      </c>
      <c r="AM747">
        <f t="shared" si="227"/>
        <v>7.2825177577470604E-2</v>
      </c>
      <c r="AN747">
        <f t="shared" si="228"/>
        <v>0.29761516033300489</v>
      </c>
      <c r="AO747">
        <f t="shared" si="229"/>
        <v>0.29540640655659761</v>
      </c>
      <c r="AP747">
        <f t="shared" si="230"/>
        <v>1</v>
      </c>
      <c r="AQ747">
        <f t="shared" si="231"/>
        <v>1</v>
      </c>
      <c r="AR747">
        <f t="shared" si="232"/>
        <v>1</v>
      </c>
      <c r="AS747">
        <f t="shared" si="233"/>
        <v>1</v>
      </c>
      <c r="AT747">
        <f t="shared" si="234"/>
        <v>1</v>
      </c>
      <c r="AU747">
        <f t="shared" si="235"/>
        <v>1</v>
      </c>
      <c r="AV747">
        <f t="shared" si="236"/>
        <v>1</v>
      </c>
      <c r="AW747">
        <f t="shared" si="237"/>
        <v>1</v>
      </c>
      <c r="AX747">
        <f t="shared" si="238"/>
        <v>0</v>
      </c>
      <c r="AY747">
        <f t="shared" si="239"/>
        <v>8</v>
      </c>
    </row>
    <row r="748" spans="1:51" x14ac:dyDescent="0.3">
      <c r="A748" s="1" t="s">
        <v>742</v>
      </c>
      <c r="B748" s="2">
        <v>4114659</v>
      </c>
      <c r="C748" s="3" t="s">
        <v>5335</v>
      </c>
      <c r="D748" s="5">
        <v>180.92</v>
      </c>
      <c r="E748" s="5">
        <v>24110.134097040002</v>
      </c>
      <c r="F748" s="3" t="s">
        <v>4500</v>
      </c>
      <c r="G748" s="3" t="s">
        <v>4574</v>
      </c>
      <c r="H748" s="3" t="s">
        <v>4580</v>
      </c>
      <c r="I748" s="3" t="s">
        <v>4763</v>
      </c>
      <c r="J748" s="3" t="s">
        <v>4904</v>
      </c>
      <c r="K748" s="6">
        <v>20831200</v>
      </c>
      <c r="L748" s="6">
        <v>20942900</v>
      </c>
      <c r="M748" s="6">
        <v>1996300</v>
      </c>
      <c r="N748" s="6">
        <v>1987400</v>
      </c>
      <c r="O748" s="6">
        <v>1722400</v>
      </c>
      <c r="P748" s="6">
        <v>1716600</v>
      </c>
      <c r="Q748" s="6">
        <v>1109700</v>
      </c>
      <c r="R748" s="6">
        <v>1108800</v>
      </c>
      <c r="S748" s="6">
        <v>1468500</v>
      </c>
      <c r="T748" s="6">
        <v>1595000</v>
      </c>
      <c r="U748" s="6">
        <v>5607500</v>
      </c>
      <c r="V748" s="6">
        <v>4424800</v>
      </c>
      <c r="W748" s="6">
        <v>14376700</v>
      </c>
      <c r="X748" s="6">
        <v>13638700</v>
      </c>
      <c r="Y748" s="6">
        <v>7661600</v>
      </c>
      <c r="Z748" s="6">
        <v>7043600</v>
      </c>
      <c r="AA748" s="6">
        <v>5458600</v>
      </c>
      <c r="AB748" s="6">
        <v>6208100</v>
      </c>
      <c r="AC748" s="6">
        <v>133200000</v>
      </c>
      <c r="AD748" s="6">
        <v>133600000</v>
      </c>
      <c r="AF748">
        <f t="shared" si="220"/>
        <v>7.7187393490856737E-2</v>
      </c>
      <c r="AG748">
        <f t="shared" si="221"/>
        <v>8.1298070930513902E-2</v>
      </c>
      <c r="AH748">
        <f t="shared" si="222"/>
        <v>0.39004082995402284</v>
      </c>
      <c r="AI748">
        <f t="shared" si="223"/>
        <v>0.32442974770322686</v>
      </c>
      <c r="AJ748">
        <f t="shared" si="224"/>
        <v>1.4035833363866193</v>
      </c>
      <c r="AK748">
        <f t="shared" si="225"/>
        <v>1.1345822393324849</v>
      </c>
      <c r="AL748">
        <f t="shared" si="226"/>
        <v>8.2683666807481085E-2</v>
      </c>
      <c r="AM748">
        <f t="shared" si="227"/>
        <v>8.1965725854585558E-2</v>
      </c>
      <c r="AN748">
        <f t="shared" si="228"/>
        <v>1.4489556017723122</v>
      </c>
      <c r="AO748">
        <f t="shared" si="229"/>
        <v>1.5355495758393396</v>
      </c>
      <c r="AP748">
        <f t="shared" si="230"/>
        <v>1</v>
      </c>
      <c r="AQ748">
        <f t="shared" si="231"/>
        <v>1</v>
      </c>
      <c r="AR748">
        <f t="shared" si="232"/>
        <v>0</v>
      </c>
      <c r="AS748">
        <f t="shared" si="233"/>
        <v>1</v>
      </c>
      <c r="AT748">
        <f t="shared" si="234"/>
        <v>0</v>
      </c>
      <c r="AU748">
        <f t="shared" si="235"/>
        <v>1</v>
      </c>
      <c r="AV748">
        <f t="shared" si="236"/>
        <v>1</v>
      </c>
      <c r="AW748">
        <f t="shared" si="237"/>
        <v>0</v>
      </c>
      <c r="AX748">
        <f t="shared" si="238"/>
        <v>1</v>
      </c>
      <c r="AY748">
        <f t="shared" si="239"/>
        <v>6</v>
      </c>
    </row>
    <row r="749" spans="1:51" x14ac:dyDescent="0.3">
      <c r="A749" s="1" t="s">
        <v>743</v>
      </c>
      <c r="B749" s="2">
        <v>4987321</v>
      </c>
      <c r="C749" s="3" t="s">
        <v>5336</v>
      </c>
      <c r="D749" s="5">
        <v>8.08</v>
      </c>
      <c r="E749" s="5">
        <v>6.3959663999999998</v>
      </c>
      <c r="F749" s="3" t="s">
        <v>4485</v>
      </c>
      <c r="G749" s="3" t="s">
        <v>4486</v>
      </c>
      <c r="H749" s="3" t="s">
        <v>4496</v>
      </c>
      <c r="I749" s="3" t="s">
        <v>4496</v>
      </c>
      <c r="J749" s="3" t="s">
        <v>4905</v>
      </c>
      <c r="K749" s="6">
        <v>2637.116</v>
      </c>
      <c r="L749" s="6">
        <v>3159.87</v>
      </c>
      <c r="M749" s="6">
        <v>-3119.4720000000002</v>
      </c>
      <c r="N749" s="6">
        <v>-3177.0810000000001</v>
      </c>
      <c r="O749" s="6">
        <v>-3142.9789999999998</v>
      </c>
      <c r="P749" s="6">
        <v>-3203.3690000000001</v>
      </c>
      <c r="Q749" s="6">
        <v>-3114.8240000000001</v>
      </c>
      <c r="R749" s="6">
        <v>-3173.44</v>
      </c>
      <c r="S749" s="6">
        <v>-3047.6460000000002</v>
      </c>
      <c r="T749" s="6">
        <v>-2872.098</v>
      </c>
      <c r="U749" s="6" t="s">
        <v>4474</v>
      </c>
      <c r="V749" s="6" t="s">
        <v>4474</v>
      </c>
      <c r="W749" s="6">
        <v>11336.31</v>
      </c>
      <c r="X749" s="6">
        <v>12552.456</v>
      </c>
      <c r="Y749" s="6">
        <v>11036.753000000001</v>
      </c>
      <c r="Z749" s="6">
        <v>12220.352999999999</v>
      </c>
      <c r="AA749" s="6">
        <v>966</v>
      </c>
      <c r="AB749" s="6">
        <v>1411</v>
      </c>
      <c r="AC749" s="6">
        <v>791580</v>
      </c>
      <c r="AD749" s="6">
        <v>791580</v>
      </c>
      <c r="AF749">
        <f t="shared" si="220"/>
        <v>-0.27476524548111336</v>
      </c>
      <c r="AG749">
        <f t="shared" si="221"/>
        <v>-0.25281426997234646</v>
      </c>
      <c r="AH749" t="e">
        <f t="shared" si="222"/>
        <v>#VALUE!</v>
      </c>
      <c r="AI749" t="e">
        <f t="shared" si="223"/>
        <v>#VALUE!</v>
      </c>
      <c r="AJ749">
        <f t="shared" si="224"/>
        <v>11.425210144927537</v>
      </c>
      <c r="AK749">
        <f t="shared" si="225"/>
        <v>8.6607746279234572</v>
      </c>
      <c r="AL749">
        <f t="shared" si="226"/>
        <v>-1.1918243262715784</v>
      </c>
      <c r="AM749">
        <f t="shared" si="227"/>
        <v>-1.0137660726548878</v>
      </c>
      <c r="AN749">
        <f t="shared" si="228"/>
        <v>0.23262560745074898</v>
      </c>
      <c r="AO749">
        <f t="shared" si="229"/>
        <v>0.25173320663302862</v>
      </c>
      <c r="AP749">
        <f t="shared" si="230"/>
        <v>0</v>
      </c>
      <c r="AQ749">
        <f t="shared" si="231"/>
        <v>0</v>
      </c>
      <c r="AR749">
        <f t="shared" si="232"/>
        <v>0</v>
      </c>
      <c r="AS749">
        <f t="shared" si="233"/>
        <v>1</v>
      </c>
      <c r="AT749">
        <f t="shared" si="234"/>
        <v>0</v>
      </c>
      <c r="AU749">
        <f t="shared" si="235"/>
        <v>1</v>
      </c>
      <c r="AV749">
        <f t="shared" si="236"/>
        <v>0</v>
      </c>
      <c r="AW749">
        <f t="shared" si="237"/>
        <v>0</v>
      </c>
      <c r="AX749">
        <f t="shared" si="238"/>
        <v>0</v>
      </c>
      <c r="AY749">
        <f t="shared" si="239"/>
        <v>2</v>
      </c>
    </row>
    <row r="750" spans="1:51" x14ac:dyDescent="0.3">
      <c r="A750" s="1" t="s">
        <v>744</v>
      </c>
      <c r="B750" s="2">
        <v>4988762</v>
      </c>
      <c r="C750" s="3" t="s">
        <v>5335</v>
      </c>
      <c r="D750" s="5">
        <v>30.65</v>
      </c>
      <c r="E750" s="5">
        <v>1072.1069017</v>
      </c>
      <c r="F750" s="3" t="s">
        <v>4485</v>
      </c>
      <c r="G750" s="3" t="s">
        <v>4517</v>
      </c>
      <c r="H750" s="3" t="s">
        <v>4518</v>
      </c>
      <c r="I750" s="3" t="s">
        <v>4519</v>
      </c>
      <c r="J750" s="3" t="s">
        <v>4616</v>
      </c>
      <c r="K750" s="6">
        <v>553078</v>
      </c>
      <c r="L750" s="6">
        <v>566955</v>
      </c>
      <c r="M750" s="6">
        <v>55735</v>
      </c>
      <c r="N750" s="6">
        <v>57165</v>
      </c>
      <c r="O750" s="6">
        <v>41461</v>
      </c>
      <c r="P750" s="6">
        <v>43335</v>
      </c>
      <c r="Q750" s="6">
        <v>13890</v>
      </c>
      <c r="R750" s="6">
        <v>15063</v>
      </c>
      <c r="S750" s="6">
        <v>38156</v>
      </c>
      <c r="T750" s="6">
        <v>53149</v>
      </c>
      <c r="U750" s="6">
        <v>122818</v>
      </c>
      <c r="V750" s="6">
        <v>120246</v>
      </c>
      <c r="W750" s="6">
        <v>621512</v>
      </c>
      <c r="X750" s="6">
        <v>598133</v>
      </c>
      <c r="Y750" s="6">
        <v>276266</v>
      </c>
      <c r="Z750" s="6">
        <v>281370</v>
      </c>
      <c r="AA750" s="6">
        <v>213159</v>
      </c>
      <c r="AB750" s="6">
        <v>207323</v>
      </c>
      <c r="AC750" s="6">
        <v>34979018</v>
      </c>
      <c r="AD750" s="6">
        <v>34923701</v>
      </c>
      <c r="AF750">
        <f t="shared" si="220"/>
        <v>2.2348723757546114E-2</v>
      </c>
      <c r="AG750">
        <f t="shared" si="221"/>
        <v>2.5183362228801954E-2</v>
      </c>
      <c r="AH750">
        <f t="shared" si="222"/>
        <v>0.19761163099023027</v>
      </c>
      <c r="AI750">
        <f t="shared" si="223"/>
        <v>0.20103555563729136</v>
      </c>
      <c r="AJ750">
        <f t="shared" si="224"/>
        <v>1.2960559957590343</v>
      </c>
      <c r="AK750">
        <f t="shared" si="225"/>
        <v>1.3571576718453813</v>
      </c>
      <c r="AL750">
        <f t="shared" si="226"/>
        <v>7.4964109944709423E-2</v>
      </c>
      <c r="AM750">
        <f t="shared" si="227"/>
        <v>7.6434637669656316E-2</v>
      </c>
      <c r="AN750">
        <f t="shared" si="228"/>
        <v>0.8898911042747365</v>
      </c>
      <c r="AO750">
        <f t="shared" si="229"/>
        <v>0.94787446939058706</v>
      </c>
      <c r="AP750">
        <f t="shared" si="230"/>
        <v>1</v>
      </c>
      <c r="AQ750">
        <f t="shared" si="231"/>
        <v>1</v>
      </c>
      <c r="AR750">
        <f t="shared" si="232"/>
        <v>0</v>
      </c>
      <c r="AS750">
        <f t="shared" si="233"/>
        <v>1</v>
      </c>
      <c r="AT750">
        <f t="shared" si="234"/>
        <v>1</v>
      </c>
      <c r="AU750">
        <f t="shared" si="235"/>
        <v>0</v>
      </c>
      <c r="AV750">
        <f t="shared" si="236"/>
        <v>0</v>
      </c>
      <c r="AW750">
        <f t="shared" si="237"/>
        <v>0</v>
      </c>
      <c r="AX750">
        <f t="shared" si="238"/>
        <v>0</v>
      </c>
      <c r="AY750">
        <f t="shared" si="239"/>
        <v>4</v>
      </c>
    </row>
    <row r="751" spans="1:51" x14ac:dyDescent="0.3">
      <c r="A751" s="1" t="s">
        <v>745</v>
      </c>
      <c r="B751" s="2">
        <v>4103411</v>
      </c>
      <c r="C751" s="3" t="s">
        <v>5337</v>
      </c>
      <c r="D751" s="5">
        <v>67.38</v>
      </c>
      <c r="E751" s="5">
        <v>7365.4574509800004</v>
      </c>
      <c r="F751" s="3" t="s">
        <v>4583</v>
      </c>
      <c r="G751" s="3" t="s">
        <v>4583</v>
      </c>
      <c r="H751" s="3" t="s">
        <v>4584</v>
      </c>
      <c r="I751" s="3" t="s">
        <v>4624</v>
      </c>
      <c r="J751" s="3" t="s">
        <v>4625</v>
      </c>
      <c r="K751" s="6">
        <v>10479000</v>
      </c>
      <c r="L751" s="6">
        <v>10554000</v>
      </c>
      <c r="M751" s="6">
        <v>1851000</v>
      </c>
      <c r="N751" s="6">
        <v>1871000</v>
      </c>
      <c r="O751" s="6">
        <v>1110000</v>
      </c>
      <c r="P751" s="6">
        <v>1144000</v>
      </c>
      <c r="Q751" s="6">
        <v>1098000</v>
      </c>
      <c r="R751" s="6">
        <v>1927000</v>
      </c>
      <c r="S751" s="6">
        <v>1302000</v>
      </c>
      <c r="T751" s="6">
        <v>1626000</v>
      </c>
      <c r="U751" s="6">
        <v>11165000</v>
      </c>
      <c r="V751" s="6">
        <v>10925000</v>
      </c>
      <c r="W751" s="6">
        <v>25892000</v>
      </c>
      <c r="X751" s="6">
        <v>25812000</v>
      </c>
      <c r="Y751" s="6">
        <v>5706000</v>
      </c>
      <c r="Z751" s="6">
        <v>5904000</v>
      </c>
      <c r="AA751" s="6">
        <v>4159000</v>
      </c>
      <c r="AB751" s="6">
        <v>4626000</v>
      </c>
      <c r="AC751" s="6">
        <v>109266368</v>
      </c>
      <c r="AD751" s="6">
        <v>109262563</v>
      </c>
      <c r="AF751">
        <f t="shared" si="220"/>
        <v>4.240692105669705E-2</v>
      </c>
      <c r="AG751">
        <f t="shared" si="221"/>
        <v>7.4655199132186587E-2</v>
      </c>
      <c r="AH751">
        <f t="shared" si="222"/>
        <v>0.43121427467943768</v>
      </c>
      <c r="AI751">
        <f t="shared" si="223"/>
        <v>0.4232527506586084</v>
      </c>
      <c r="AJ751">
        <f t="shared" si="224"/>
        <v>1.3719644145227219</v>
      </c>
      <c r="AK751">
        <f t="shared" si="225"/>
        <v>1.2762645914396886</v>
      </c>
      <c r="AL751">
        <f t="shared" si="226"/>
        <v>0.10592613799026625</v>
      </c>
      <c r="AM751">
        <f t="shared" si="227"/>
        <v>0.10839492135683153</v>
      </c>
      <c r="AN751">
        <f t="shared" si="228"/>
        <v>0.40471960451104588</v>
      </c>
      <c r="AO751">
        <f t="shared" si="229"/>
        <v>0.40887959088795911</v>
      </c>
      <c r="AP751">
        <f t="shared" si="230"/>
        <v>1</v>
      </c>
      <c r="AQ751">
        <f t="shared" si="231"/>
        <v>1</v>
      </c>
      <c r="AR751">
        <f t="shared" si="232"/>
        <v>0</v>
      </c>
      <c r="AS751">
        <f t="shared" si="233"/>
        <v>1</v>
      </c>
      <c r="AT751">
        <f t="shared" si="234"/>
        <v>0</v>
      </c>
      <c r="AU751">
        <f t="shared" si="235"/>
        <v>1</v>
      </c>
      <c r="AV751">
        <f t="shared" si="236"/>
        <v>0</v>
      </c>
      <c r="AW751">
        <f t="shared" si="237"/>
        <v>0</v>
      </c>
      <c r="AX751">
        <f t="shared" si="238"/>
        <v>0</v>
      </c>
      <c r="AY751">
        <f t="shared" si="239"/>
        <v>4</v>
      </c>
    </row>
    <row r="752" spans="1:51" x14ac:dyDescent="0.3">
      <c r="A752" s="1" t="s">
        <v>746</v>
      </c>
      <c r="B752" s="2">
        <v>5272697</v>
      </c>
      <c r="C752" s="3" t="s">
        <v>5336</v>
      </c>
      <c r="D752" s="5">
        <v>10.85</v>
      </c>
      <c r="E752" s="5">
        <v>402.85568260000002</v>
      </c>
      <c r="F752" s="3" t="s">
        <v>4470</v>
      </c>
      <c r="G752" s="3" t="s">
        <v>4471</v>
      </c>
      <c r="H752" s="3" t="s">
        <v>4489</v>
      </c>
      <c r="I752" s="3" t="s">
        <v>4489</v>
      </c>
      <c r="J752" s="3" t="s">
        <v>4495</v>
      </c>
      <c r="K752" s="6" t="s">
        <v>4474</v>
      </c>
      <c r="L752" s="6" t="s">
        <v>4474</v>
      </c>
      <c r="M752" s="6">
        <v>-96443.451000000001</v>
      </c>
      <c r="N752" s="6">
        <v>-85282.054999999993</v>
      </c>
      <c r="O752" s="6">
        <v>-96566.092000000004</v>
      </c>
      <c r="P752" s="6">
        <v>-85404.23</v>
      </c>
      <c r="Q752" s="6">
        <v>-93974.535999999993</v>
      </c>
      <c r="R752" s="6">
        <v>-82587.286999999997</v>
      </c>
      <c r="S752" s="6">
        <v>-74232.680999999997</v>
      </c>
      <c r="T752" s="6">
        <v>-66417.425000000003</v>
      </c>
      <c r="U752" s="6">
        <v>96923.914000000004</v>
      </c>
      <c r="V752" s="6">
        <v>96193.172000000006</v>
      </c>
      <c r="W752" s="6">
        <v>273036.96999999997</v>
      </c>
      <c r="X752" s="6">
        <v>292544.98499999999</v>
      </c>
      <c r="Y752" s="6">
        <v>272438.43900000001</v>
      </c>
      <c r="Z752" s="6">
        <v>291931.36200000002</v>
      </c>
      <c r="AA752" s="6">
        <v>26309</v>
      </c>
      <c r="AB752" s="6">
        <v>19528</v>
      </c>
      <c r="AC752" s="6">
        <v>37116267</v>
      </c>
      <c r="AD752" s="6">
        <v>37014751</v>
      </c>
      <c r="AF752">
        <f t="shared" si="220"/>
        <v>-0.34418245997968699</v>
      </c>
      <c r="AG752">
        <f t="shared" si="221"/>
        <v>-0.28230628188686946</v>
      </c>
      <c r="AH752">
        <f t="shared" si="222"/>
        <v>0.35498457956078261</v>
      </c>
      <c r="AI752">
        <f t="shared" si="223"/>
        <v>0.32881497524218373</v>
      </c>
      <c r="AJ752">
        <f t="shared" si="224"/>
        <v>10.355332357748299</v>
      </c>
      <c r="AK752">
        <f t="shared" si="225"/>
        <v>14.949373310118805</v>
      </c>
      <c r="AL752" t="e">
        <f t="shared" si="226"/>
        <v>#VALUE!</v>
      </c>
      <c r="AM752" t="e">
        <f t="shared" si="227"/>
        <v>#VALUE!</v>
      </c>
      <c r="AN752" t="e">
        <f t="shared" si="228"/>
        <v>#VALUE!</v>
      </c>
      <c r="AO752" t="e">
        <f t="shared" si="229"/>
        <v>#VALUE!</v>
      </c>
      <c r="AP752">
        <f t="shared" si="230"/>
        <v>0</v>
      </c>
      <c r="AQ752">
        <f t="shared" si="231"/>
        <v>0</v>
      </c>
      <c r="AR752">
        <f t="shared" si="232"/>
        <v>0</v>
      </c>
      <c r="AS752">
        <f t="shared" si="233"/>
        <v>1</v>
      </c>
      <c r="AT752">
        <f t="shared" si="234"/>
        <v>0</v>
      </c>
      <c r="AU752">
        <f t="shared" si="235"/>
        <v>0</v>
      </c>
      <c r="AV752">
        <f t="shared" si="236"/>
        <v>0</v>
      </c>
      <c r="AW752">
        <f t="shared" si="237"/>
        <v>0</v>
      </c>
      <c r="AX752">
        <f t="shared" si="238"/>
        <v>0</v>
      </c>
      <c r="AY752">
        <f t="shared" si="239"/>
        <v>1</v>
      </c>
    </row>
    <row r="753" spans="1:51" x14ac:dyDescent="0.3">
      <c r="A753" s="1" t="s">
        <v>747</v>
      </c>
      <c r="B753" s="2">
        <v>4812050</v>
      </c>
      <c r="C753" s="3" t="s">
        <v>5336</v>
      </c>
      <c r="D753" s="5">
        <v>24.32</v>
      </c>
      <c r="E753" s="5">
        <v>1613.49181952</v>
      </c>
      <c r="F753" s="3" t="s">
        <v>4470</v>
      </c>
      <c r="G753" s="3" t="s">
        <v>4471</v>
      </c>
      <c r="H753" s="3" t="s">
        <v>4489</v>
      </c>
      <c r="I753" s="3" t="s">
        <v>4489</v>
      </c>
      <c r="J753" s="3" t="s">
        <v>4495</v>
      </c>
      <c r="K753" s="6">
        <v>9976</v>
      </c>
      <c r="L753" s="6">
        <v>8303</v>
      </c>
      <c r="M753" s="6">
        <v>-171061</v>
      </c>
      <c r="N753" s="6">
        <v>-160193</v>
      </c>
      <c r="O753" s="6">
        <v>-174178</v>
      </c>
      <c r="P753" s="6">
        <v>-163291</v>
      </c>
      <c r="Q753" s="6">
        <v>-154077</v>
      </c>
      <c r="R753" s="6">
        <v>-150216</v>
      </c>
      <c r="S753" s="6">
        <v>-157835</v>
      </c>
      <c r="T753" s="6">
        <v>-121491</v>
      </c>
      <c r="U753" s="6" t="s">
        <v>4474</v>
      </c>
      <c r="V753" s="6" t="s">
        <v>4474</v>
      </c>
      <c r="W753" s="6">
        <v>823179</v>
      </c>
      <c r="X753" s="6">
        <v>845586</v>
      </c>
      <c r="Y753" s="6">
        <v>778842</v>
      </c>
      <c r="Z753" s="6">
        <v>811975</v>
      </c>
      <c r="AA753" s="6">
        <v>32093</v>
      </c>
      <c r="AB753" s="6">
        <v>27658</v>
      </c>
      <c r="AC753" s="6">
        <v>66344236</v>
      </c>
      <c r="AD753" s="6">
        <v>66280667</v>
      </c>
      <c r="AF753">
        <f t="shared" si="220"/>
        <v>-0.18717314217199418</v>
      </c>
      <c r="AG753">
        <f t="shared" si="221"/>
        <v>-0.17764721743264433</v>
      </c>
      <c r="AH753" t="e">
        <f t="shared" si="222"/>
        <v>#VALUE!</v>
      </c>
      <c r="AI753" t="e">
        <f t="shared" si="223"/>
        <v>#VALUE!</v>
      </c>
      <c r="AJ753">
        <f t="shared" si="224"/>
        <v>24.268282803103482</v>
      </c>
      <c r="AK753">
        <f t="shared" si="225"/>
        <v>29.357690360835925</v>
      </c>
      <c r="AL753">
        <f t="shared" si="226"/>
        <v>-17.459703287890939</v>
      </c>
      <c r="AM753">
        <f t="shared" si="227"/>
        <v>-19.666506082138987</v>
      </c>
      <c r="AN753">
        <f t="shared" si="228"/>
        <v>1.2118870865267457E-2</v>
      </c>
      <c r="AO753">
        <f t="shared" si="229"/>
        <v>9.8192259569103556E-3</v>
      </c>
      <c r="AP753">
        <f t="shared" si="230"/>
        <v>0</v>
      </c>
      <c r="AQ753">
        <f t="shared" si="231"/>
        <v>0</v>
      </c>
      <c r="AR753">
        <f t="shared" si="232"/>
        <v>0</v>
      </c>
      <c r="AS753">
        <f t="shared" si="233"/>
        <v>0</v>
      </c>
      <c r="AT753">
        <f t="shared" si="234"/>
        <v>0</v>
      </c>
      <c r="AU753">
        <f t="shared" si="235"/>
        <v>0</v>
      </c>
      <c r="AV753">
        <f t="shared" si="236"/>
        <v>1</v>
      </c>
      <c r="AW753">
        <f t="shared" si="237"/>
        <v>1</v>
      </c>
      <c r="AX753">
        <f t="shared" si="238"/>
        <v>0</v>
      </c>
      <c r="AY753">
        <f t="shared" si="239"/>
        <v>2</v>
      </c>
    </row>
    <row r="754" spans="1:51" x14ac:dyDescent="0.3">
      <c r="A754" s="1" t="s">
        <v>748</v>
      </c>
      <c r="B754" s="2">
        <v>5062978</v>
      </c>
      <c r="C754" s="3" t="s">
        <v>5335</v>
      </c>
      <c r="D754" s="5">
        <v>21.81</v>
      </c>
      <c r="E754" s="5">
        <v>4758.6420688799999</v>
      </c>
      <c r="F754" s="3" t="s">
        <v>4500</v>
      </c>
      <c r="G754" s="3" t="s">
        <v>4501</v>
      </c>
      <c r="H754" s="3" t="s">
        <v>4502</v>
      </c>
      <c r="I754" s="3" t="s">
        <v>4538</v>
      </c>
      <c r="J754" s="3" t="s">
        <v>4504</v>
      </c>
      <c r="K754" s="6">
        <v>385167</v>
      </c>
      <c r="L754" s="6">
        <v>362488</v>
      </c>
      <c r="M754" s="6">
        <v>67167</v>
      </c>
      <c r="N754" s="6">
        <v>60959</v>
      </c>
      <c r="O754" s="6">
        <v>56178</v>
      </c>
      <c r="P754" s="6">
        <v>50212</v>
      </c>
      <c r="Q754" s="6">
        <v>-316923</v>
      </c>
      <c r="R754" s="6">
        <v>-103330</v>
      </c>
      <c r="S754" s="6">
        <v>110032</v>
      </c>
      <c r="T754" s="6">
        <v>97560</v>
      </c>
      <c r="U754" s="6" t="s">
        <v>4474</v>
      </c>
      <c r="V754" s="6" t="s">
        <v>4474</v>
      </c>
      <c r="W754" s="6">
        <v>629246</v>
      </c>
      <c r="X754" s="6">
        <v>556583</v>
      </c>
      <c r="Y754" s="6">
        <v>501454</v>
      </c>
      <c r="Z754" s="6">
        <v>414751</v>
      </c>
      <c r="AA754" s="6">
        <v>272920</v>
      </c>
      <c r="AB754" s="6">
        <v>237228</v>
      </c>
      <c r="AC754" s="6">
        <v>208705089</v>
      </c>
      <c r="AD754" s="6">
        <v>207634030</v>
      </c>
      <c r="AF754">
        <f t="shared" si="220"/>
        <v>-0.50365516824898371</v>
      </c>
      <c r="AG754">
        <f t="shared" si="221"/>
        <v>-0.18565065767369826</v>
      </c>
      <c r="AH754" t="e">
        <f t="shared" si="222"/>
        <v>#VALUE!</v>
      </c>
      <c r="AI754" t="e">
        <f t="shared" si="223"/>
        <v>#VALUE!</v>
      </c>
      <c r="AJ754">
        <f t="shared" si="224"/>
        <v>1.837366261175436</v>
      </c>
      <c r="AK754">
        <f t="shared" si="225"/>
        <v>1.7483222891058392</v>
      </c>
      <c r="AL754">
        <f t="shared" si="226"/>
        <v>0.14585361674286737</v>
      </c>
      <c r="AM754">
        <f t="shared" si="227"/>
        <v>0.1385204475734369</v>
      </c>
      <c r="AN754">
        <f t="shared" si="228"/>
        <v>0.61210877780708972</v>
      </c>
      <c r="AO754">
        <f t="shared" si="229"/>
        <v>0.65127393398648536</v>
      </c>
      <c r="AP754">
        <f t="shared" si="230"/>
        <v>0</v>
      </c>
      <c r="AQ754">
        <f t="shared" si="231"/>
        <v>1</v>
      </c>
      <c r="AR754">
        <f t="shared" si="232"/>
        <v>0</v>
      </c>
      <c r="AS754">
        <f t="shared" si="233"/>
        <v>1</v>
      </c>
      <c r="AT754">
        <f t="shared" si="234"/>
        <v>0</v>
      </c>
      <c r="AU754">
        <f t="shared" si="235"/>
        <v>1</v>
      </c>
      <c r="AV754">
        <f t="shared" si="236"/>
        <v>1</v>
      </c>
      <c r="AW754">
        <f t="shared" si="237"/>
        <v>0</v>
      </c>
      <c r="AX754">
        <f t="shared" si="238"/>
        <v>0</v>
      </c>
      <c r="AY754">
        <f t="shared" si="239"/>
        <v>4</v>
      </c>
    </row>
    <row r="755" spans="1:51" x14ac:dyDescent="0.3">
      <c r="A755" s="1" t="s">
        <v>749</v>
      </c>
      <c r="B755" s="2">
        <v>4484099</v>
      </c>
      <c r="C755" s="3" t="s">
        <v>5336</v>
      </c>
      <c r="D755" s="5">
        <v>27.13</v>
      </c>
      <c r="E755" s="5">
        <v>6376.4032927600001</v>
      </c>
      <c r="F755" s="3" t="s">
        <v>4559</v>
      </c>
      <c r="G755" s="3" t="s">
        <v>4560</v>
      </c>
      <c r="H755" s="3" t="s">
        <v>4872</v>
      </c>
      <c r="I755" s="3" t="s">
        <v>4906</v>
      </c>
      <c r="J755" s="3" t="s">
        <v>4907</v>
      </c>
      <c r="K755" s="6">
        <v>1370868</v>
      </c>
      <c r="L755" s="6">
        <v>1489877</v>
      </c>
      <c r="M755" s="6">
        <v>239160</v>
      </c>
      <c r="N755" s="6">
        <v>338705</v>
      </c>
      <c r="O755" s="6">
        <v>233167</v>
      </c>
      <c r="P755" s="6">
        <v>334078</v>
      </c>
      <c r="Q755" s="6">
        <v>214066</v>
      </c>
      <c r="R755" s="6">
        <v>291659</v>
      </c>
      <c r="S755" s="6">
        <v>192398</v>
      </c>
      <c r="T755" s="6">
        <v>270299</v>
      </c>
      <c r="U755" s="6" t="s">
        <v>4474</v>
      </c>
      <c r="V755" s="6" t="s">
        <v>4474</v>
      </c>
      <c r="W755" s="6">
        <v>1704323</v>
      </c>
      <c r="X755" s="6">
        <v>1718888</v>
      </c>
      <c r="Y755" s="6">
        <v>1363470</v>
      </c>
      <c r="Z755" s="6">
        <v>1384989</v>
      </c>
      <c r="AA755" s="6">
        <v>289460</v>
      </c>
      <c r="AB755" s="6">
        <v>312984</v>
      </c>
      <c r="AC755" s="6">
        <v>234982044</v>
      </c>
      <c r="AD755" s="6">
        <v>233344377</v>
      </c>
      <c r="AF755">
        <f t="shared" si="220"/>
        <v>0.12560177853611082</v>
      </c>
      <c r="AG755">
        <f t="shared" si="221"/>
        <v>0.16967888541894527</v>
      </c>
      <c r="AH755" t="e">
        <f t="shared" si="222"/>
        <v>#VALUE!</v>
      </c>
      <c r="AI755" t="e">
        <f t="shared" si="223"/>
        <v>#VALUE!</v>
      </c>
      <c r="AJ755">
        <f t="shared" si="224"/>
        <v>4.7103917639742967</v>
      </c>
      <c r="AK755">
        <f t="shared" si="225"/>
        <v>4.4251111877923472</v>
      </c>
      <c r="AL755">
        <f t="shared" si="226"/>
        <v>0.17008712727994235</v>
      </c>
      <c r="AM755">
        <f t="shared" si="227"/>
        <v>0.22423193324012652</v>
      </c>
      <c r="AN755">
        <f t="shared" si="228"/>
        <v>0.80434753271533621</v>
      </c>
      <c r="AO755">
        <f t="shared" si="229"/>
        <v>0.86676793368736071</v>
      </c>
      <c r="AP755">
        <f t="shared" si="230"/>
        <v>1</v>
      </c>
      <c r="AQ755">
        <f t="shared" si="231"/>
        <v>1</v>
      </c>
      <c r="AR755">
        <f t="shared" si="232"/>
        <v>0</v>
      </c>
      <c r="AS755">
        <f t="shared" si="233"/>
        <v>0</v>
      </c>
      <c r="AT755">
        <f t="shared" si="234"/>
        <v>0</v>
      </c>
      <c r="AU755">
        <f t="shared" si="235"/>
        <v>1</v>
      </c>
      <c r="AV755">
        <f t="shared" si="236"/>
        <v>0</v>
      </c>
      <c r="AW755">
        <f t="shared" si="237"/>
        <v>0</v>
      </c>
      <c r="AX755">
        <f t="shared" si="238"/>
        <v>0</v>
      </c>
      <c r="AY755">
        <f t="shared" si="239"/>
        <v>3</v>
      </c>
    </row>
    <row r="756" spans="1:51" x14ac:dyDescent="0.3">
      <c r="A756" s="1" t="s">
        <v>750</v>
      </c>
      <c r="B756" s="2">
        <v>4022647</v>
      </c>
      <c r="C756" s="3" t="s">
        <v>5337</v>
      </c>
      <c r="D756" s="5">
        <v>236.09</v>
      </c>
      <c r="E756" s="5">
        <v>45631.508252599997</v>
      </c>
      <c r="F756" s="3" t="s">
        <v>4470</v>
      </c>
      <c r="G756" s="3" t="s">
        <v>4512</v>
      </c>
      <c r="H756" s="3" t="s">
        <v>4522</v>
      </c>
      <c r="I756" s="3" t="s">
        <v>4554</v>
      </c>
      <c r="J756" s="3" t="s">
        <v>4908</v>
      </c>
      <c r="K756" s="6">
        <v>293958599</v>
      </c>
      <c r="L756" s="6">
        <v>283830824</v>
      </c>
      <c r="M756" s="6">
        <v>4151806</v>
      </c>
      <c r="N756" s="6">
        <v>4032842</v>
      </c>
      <c r="O756" s="6">
        <v>3040132</v>
      </c>
      <c r="P756" s="6">
        <v>2917208</v>
      </c>
      <c r="Q756" s="6">
        <v>1519273</v>
      </c>
      <c r="R756" s="6">
        <v>1860787</v>
      </c>
      <c r="S756" s="6">
        <v>3484685</v>
      </c>
      <c r="T756" s="6">
        <v>4311117</v>
      </c>
      <c r="U756" s="6">
        <v>3811745</v>
      </c>
      <c r="V756" s="6">
        <v>4165910</v>
      </c>
      <c r="W756" s="6">
        <v>67101667</v>
      </c>
      <c r="X756" s="6">
        <v>66772423</v>
      </c>
      <c r="Y756" s="6">
        <v>47717813</v>
      </c>
      <c r="Z756" s="6">
        <v>47307262</v>
      </c>
      <c r="AA756" s="6">
        <v>54277053</v>
      </c>
      <c r="AB756" s="6">
        <v>52973867</v>
      </c>
      <c r="AC756" s="6">
        <v>194943968</v>
      </c>
      <c r="AD756" s="6">
        <v>197008633</v>
      </c>
      <c r="AF756">
        <f t="shared" si="220"/>
        <v>2.2641360012710266E-2</v>
      </c>
      <c r="AG756">
        <f t="shared" si="221"/>
        <v>2.7867597376240189E-2</v>
      </c>
      <c r="AH756">
        <f t="shared" si="222"/>
        <v>5.6805518706413059E-2</v>
      </c>
      <c r="AI756">
        <f t="shared" si="223"/>
        <v>6.2389678445546298E-2</v>
      </c>
      <c r="AJ756">
        <f t="shared" si="224"/>
        <v>0.87915261353633178</v>
      </c>
      <c r="AK756">
        <f t="shared" si="225"/>
        <v>0.8930301803340126</v>
      </c>
      <c r="AL756">
        <f t="shared" si="226"/>
        <v>1.0342041397469037E-2</v>
      </c>
      <c r="AM756">
        <f t="shared" si="227"/>
        <v>1.027798164726464E-2</v>
      </c>
      <c r="AN756">
        <f t="shared" si="228"/>
        <v>4.3807942804163122</v>
      </c>
      <c r="AO756">
        <f t="shared" si="229"/>
        <v>4.2507192527669693</v>
      </c>
      <c r="AP756">
        <f t="shared" si="230"/>
        <v>1</v>
      </c>
      <c r="AQ756">
        <f t="shared" si="231"/>
        <v>1</v>
      </c>
      <c r="AR756">
        <f t="shared" si="232"/>
        <v>0</v>
      </c>
      <c r="AS756">
        <f t="shared" si="233"/>
        <v>1</v>
      </c>
      <c r="AT756">
        <f t="shared" si="234"/>
        <v>1</v>
      </c>
      <c r="AU756">
        <f t="shared" si="235"/>
        <v>0</v>
      </c>
      <c r="AV756">
        <f t="shared" si="236"/>
        <v>1</v>
      </c>
      <c r="AW756">
        <f t="shared" si="237"/>
        <v>1</v>
      </c>
      <c r="AX756">
        <f t="shared" si="238"/>
        <v>1</v>
      </c>
      <c r="AY756">
        <f t="shared" si="239"/>
        <v>7</v>
      </c>
    </row>
    <row r="757" spans="1:51" x14ac:dyDescent="0.3">
      <c r="A757" s="1" t="s">
        <v>751</v>
      </c>
      <c r="B757" s="2">
        <v>4022661</v>
      </c>
      <c r="C757" s="3" t="s">
        <v>5337</v>
      </c>
      <c r="D757" s="5">
        <v>63.7</v>
      </c>
      <c r="E757" s="5">
        <v>32159.9005</v>
      </c>
      <c r="F757" s="3" t="s">
        <v>4470</v>
      </c>
      <c r="G757" s="3" t="s">
        <v>4512</v>
      </c>
      <c r="H757" s="3" t="s">
        <v>4522</v>
      </c>
      <c r="I757" s="3" t="s">
        <v>4645</v>
      </c>
      <c r="J757" s="3" t="s">
        <v>4909</v>
      </c>
      <c r="K757" s="6">
        <v>163567000</v>
      </c>
      <c r="L757" s="6">
        <v>159368000</v>
      </c>
      <c r="M757" s="6">
        <v>5889000</v>
      </c>
      <c r="N757" s="6">
        <v>5756000</v>
      </c>
      <c r="O757" s="6">
        <v>4647000</v>
      </c>
      <c r="P757" s="6">
        <v>4499000</v>
      </c>
      <c r="Q757" s="6">
        <v>3053000</v>
      </c>
      <c r="R757" s="6">
        <v>2818000</v>
      </c>
      <c r="S757" s="6">
        <v>958000</v>
      </c>
      <c r="T757" s="6">
        <v>2957000</v>
      </c>
      <c r="U757" s="6">
        <v>17493000</v>
      </c>
      <c r="V757" s="6">
        <v>17514000</v>
      </c>
      <c r="W757" s="6">
        <v>82351000</v>
      </c>
      <c r="X757" s="6">
        <v>83137000</v>
      </c>
      <c r="Y757" s="6">
        <v>37409000</v>
      </c>
      <c r="Z757" s="6">
        <v>38406000</v>
      </c>
      <c r="AA757" s="6">
        <v>34061000</v>
      </c>
      <c r="AB757" s="6">
        <v>32729000</v>
      </c>
      <c r="AC757" s="6">
        <v>510078000</v>
      </c>
      <c r="AD757" s="6">
        <v>526001000</v>
      </c>
      <c r="AF757">
        <f t="shared" si="220"/>
        <v>3.7073016721108423E-2</v>
      </c>
      <c r="AG757">
        <f t="shared" si="221"/>
        <v>3.3895858642962823E-2</v>
      </c>
      <c r="AH757">
        <f t="shared" si="222"/>
        <v>0.21242000704302316</v>
      </c>
      <c r="AI757">
        <f t="shared" si="223"/>
        <v>0.21066432515005354</v>
      </c>
      <c r="AJ757">
        <f t="shared" si="224"/>
        <v>1.0982942368104283</v>
      </c>
      <c r="AK757">
        <f t="shared" si="225"/>
        <v>1.1734547343334658</v>
      </c>
      <c r="AL757">
        <f t="shared" si="226"/>
        <v>2.8410376176123547E-2</v>
      </c>
      <c r="AM757">
        <f t="shared" si="227"/>
        <v>2.823025952512424E-2</v>
      </c>
      <c r="AN757">
        <f t="shared" si="228"/>
        <v>1.9862175322704034</v>
      </c>
      <c r="AO757">
        <f t="shared" si="229"/>
        <v>1.9169322924810854</v>
      </c>
      <c r="AP757">
        <f t="shared" si="230"/>
        <v>1</v>
      </c>
      <c r="AQ757">
        <f t="shared" si="231"/>
        <v>1</v>
      </c>
      <c r="AR757">
        <f t="shared" si="232"/>
        <v>1</v>
      </c>
      <c r="AS757">
        <f t="shared" si="233"/>
        <v>0</v>
      </c>
      <c r="AT757">
        <f t="shared" si="234"/>
        <v>0</v>
      </c>
      <c r="AU757">
        <f t="shared" si="235"/>
        <v>0</v>
      </c>
      <c r="AV757">
        <f t="shared" si="236"/>
        <v>1</v>
      </c>
      <c r="AW757">
        <f t="shared" si="237"/>
        <v>1</v>
      </c>
      <c r="AX757">
        <f t="shared" si="238"/>
        <v>1</v>
      </c>
      <c r="AY757">
        <f t="shared" si="239"/>
        <v>6</v>
      </c>
    </row>
    <row r="758" spans="1:51" x14ac:dyDescent="0.3">
      <c r="A758" s="1" t="s">
        <v>752</v>
      </c>
      <c r="B758" s="2">
        <v>4074390</v>
      </c>
      <c r="C758" s="3" t="s">
        <v>5337</v>
      </c>
      <c r="D758" s="5">
        <v>31.61</v>
      </c>
      <c r="E758" s="5">
        <v>20601.099194359998</v>
      </c>
      <c r="F758" s="3" t="s">
        <v>4651</v>
      </c>
      <c r="G758" s="3" t="s">
        <v>4651</v>
      </c>
      <c r="H758" s="3" t="s">
        <v>4688</v>
      </c>
      <c r="I758" s="3" t="s">
        <v>4688</v>
      </c>
      <c r="J758" s="3" t="s">
        <v>4910</v>
      </c>
      <c r="K758" s="6">
        <v>8563000</v>
      </c>
      <c r="L758" s="6">
        <v>8567000</v>
      </c>
      <c r="M758" s="6">
        <v>3082000</v>
      </c>
      <c r="N758" s="6">
        <v>3215000</v>
      </c>
      <c r="O758" s="6">
        <v>1803000</v>
      </c>
      <c r="P758" s="6">
        <v>1896000</v>
      </c>
      <c r="Q758" s="6">
        <v>963000</v>
      </c>
      <c r="R758" s="6">
        <v>1052000</v>
      </c>
      <c r="S758" s="6">
        <v>2058000</v>
      </c>
      <c r="T758" s="6">
        <v>2509000</v>
      </c>
      <c r="U758" s="6">
        <v>19729000</v>
      </c>
      <c r="V758" s="6">
        <v>18514000</v>
      </c>
      <c r="W758" s="6">
        <v>42893000</v>
      </c>
      <c r="X758" s="6">
        <v>40976000</v>
      </c>
      <c r="Y758" s="6">
        <v>4270000</v>
      </c>
      <c r="Z758" s="6">
        <v>4080000</v>
      </c>
      <c r="AA758" s="6">
        <v>3836000</v>
      </c>
      <c r="AB758" s="6">
        <v>3410000</v>
      </c>
      <c r="AC758" s="6">
        <v>651721174</v>
      </c>
      <c r="AD758" s="6">
        <v>641953090</v>
      </c>
      <c r="AF758">
        <f t="shared" si="220"/>
        <v>2.2451215816100527E-2</v>
      </c>
      <c r="AG758">
        <f t="shared" si="221"/>
        <v>2.5673565013666536E-2</v>
      </c>
      <c r="AH758">
        <f t="shared" si="222"/>
        <v>0.45995850138717276</v>
      </c>
      <c r="AI758">
        <f t="shared" si="223"/>
        <v>0.45182545880515423</v>
      </c>
      <c r="AJ758">
        <f t="shared" si="224"/>
        <v>1.1131386861313868</v>
      </c>
      <c r="AK758">
        <f t="shared" si="225"/>
        <v>1.1964809384164223</v>
      </c>
      <c r="AL758">
        <f t="shared" si="226"/>
        <v>0.21055704776363424</v>
      </c>
      <c r="AM758">
        <f t="shared" si="227"/>
        <v>0.22131434574530173</v>
      </c>
      <c r="AN758">
        <f t="shared" si="228"/>
        <v>0.19963630429207563</v>
      </c>
      <c r="AO758">
        <f t="shared" si="229"/>
        <v>0.20907360406091371</v>
      </c>
      <c r="AP758">
        <f t="shared" si="230"/>
        <v>1</v>
      </c>
      <c r="AQ758">
        <f t="shared" si="231"/>
        <v>1</v>
      </c>
      <c r="AR758">
        <f t="shared" si="232"/>
        <v>0</v>
      </c>
      <c r="AS758">
        <f t="shared" si="233"/>
        <v>1</v>
      </c>
      <c r="AT758">
        <f t="shared" si="234"/>
        <v>0</v>
      </c>
      <c r="AU758">
        <f t="shared" si="235"/>
        <v>0</v>
      </c>
      <c r="AV758">
        <f t="shared" si="236"/>
        <v>0</v>
      </c>
      <c r="AW758">
        <f t="shared" si="237"/>
        <v>0</v>
      </c>
      <c r="AX758">
        <f t="shared" si="238"/>
        <v>0</v>
      </c>
      <c r="AY758">
        <f t="shared" si="239"/>
        <v>3</v>
      </c>
    </row>
    <row r="759" spans="1:51" x14ac:dyDescent="0.3">
      <c r="A759" s="1" t="s">
        <v>753</v>
      </c>
      <c r="B759" s="2">
        <v>107231</v>
      </c>
      <c r="C759" s="3" t="s">
        <v>5337</v>
      </c>
      <c r="D759" s="5">
        <v>60.82</v>
      </c>
      <c r="E759" s="5">
        <v>1007.9075195</v>
      </c>
      <c r="F759" s="3" t="s">
        <v>4525</v>
      </c>
      <c r="G759" s="3" t="s">
        <v>4526</v>
      </c>
      <c r="H759" s="3" t="s">
        <v>4693</v>
      </c>
      <c r="I759" s="3" t="s">
        <v>4728</v>
      </c>
      <c r="J759" s="3" t="s">
        <v>4861</v>
      </c>
      <c r="K759" s="6">
        <v>260637</v>
      </c>
      <c r="L759" s="6">
        <v>259865</v>
      </c>
      <c r="M759" s="6">
        <v>123534</v>
      </c>
      <c r="N759" s="6">
        <v>132877</v>
      </c>
      <c r="O759" s="6">
        <v>18107</v>
      </c>
      <c r="P759" s="6">
        <v>28837</v>
      </c>
      <c r="Q759" s="6">
        <v>-18291</v>
      </c>
      <c r="R759" s="6">
        <v>-7171</v>
      </c>
      <c r="S759" s="6">
        <v>91683</v>
      </c>
      <c r="T759" s="6">
        <v>91223</v>
      </c>
      <c r="U759" s="6">
        <v>919386</v>
      </c>
      <c r="V759" s="6">
        <v>927948</v>
      </c>
      <c r="W759" s="6">
        <v>1887405</v>
      </c>
      <c r="X759" s="6">
        <v>1899425</v>
      </c>
      <c r="Y759" s="6" t="s">
        <v>4474</v>
      </c>
      <c r="Z759" s="6" t="s">
        <v>4474</v>
      </c>
      <c r="AA759" s="6" t="s">
        <v>4474</v>
      </c>
      <c r="AB759" s="6" t="s">
        <v>4474</v>
      </c>
      <c r="AC759" s="6">
        <v>16568000</v>
      </c>
      <c r="AD759" s="6">
        <v>15057000</v>
      </c>
      <c r="AF759">
        <f t="shared" si="220"/>
        <v>-9.6910837896476906E-3</v>
      </c>
      <c r="AG759">
        <f t="shared" si="221"/>
        <v>-3.7753530673756532E-3</v>
      </c>
      <c r="AH759">
        <f t="shared" si="222"/>
        <v>0.48711643764851742</v>
      </c>
      <c r="AI759">
        <f t="shared" si="223"/>
        <v>0.48854153230582942</v>
      </c>
      <c r="AJ759" t="e">
        <f t="shared" si="224"/>
        <v>#VALUE!</v>
      </c>
      <c r="AK759" t="e">
        <f t="shared" si="225"/>
        <v>#VALUE!</v>
      </c>
      <c r="AL759">
        <f t="shared" si="226"/>
        <v>6.9472101044748061E-2</v>
      </c>
      <c r="AM759">
        <f t="shared" si="227"/>
        <v>0.11096915706232081</v>
      </c>
      <c r="AN759">
        <f t="shared" si="228"/>
        <v>0.138092778179564</v>
      </c>
      <c r="AO759">
        <f t="shared" si="229"/>
        <v>0.13681245640127934</v>
      </c>
      <c r="AP759">
        <f t="shared" si="230"/>
        <v>0</v>
      </c>
      <c r="AQ759">
        <f t="shared" si="231"/>
        <v>1</v>
      </c>
      <c r="AR759">
        <f t="shared" si="232"/>
        <v>0</v>
      </c>
      <c r="AS759">
        <f t="shared" si="233"/>
        <v>1</v>
      </c>
      <c r="AT759">
        <f t="shared" si="234"/>
        <v>1</v>
      </c>
      <c r="AU759">
        <f t="shared" si="235"/>
        <v>0</v>
      </c>
      <c r="AV759">
        <f t="shared" si="236"/>
        <v>0</v>
      </c>
      <c r="AW759">
        <f t="shared" si="237"/>
        <v>1</v>
      </c>
      <c r="AX759">
        <f t="shared" si="238"/>
        <v>0</v>
      </c>
      <c r="AY759">
        <f t="shared" si="239"/>
        <v>4</v>
      </c>
    </row>
    <row r="760" spans="1:51" x14ac:dyDescent="0.3">
      <c r="A760" s="1" t="s">
        <v>754</v>
      </c>
      <c r="B760" s="2">
        <v>27758603</v>
      </c>
      <c r="C760" s="3" t="s">
        <v>5335</v>
      </c>
      <c r="D760" s="5">
        <v>15.26</v>
      </c>
      <c r="E760" s="5">
        <v>2011.9619637599999</v>
      </c>
      <c r="F760" s="3" t="s">
        <v>4470</v>
      </c>
      <c r="G760" s="3" t="s">
        <v>4471</v>
      </c>
      <c r="H760" s="3" t="s">
        <v>4489</v>
      </c>
      <c r="I760" s="3" t="s">
        <v>4489</v>
      </c>
      <c r="J760" s="3" t="s">
        <v>4544</v>
      </c>
      <c r="K760" s="6">
        <v>6853</v>
      </c>
      <c r="L760" s="6">
        <v>6853</v>
      </c>
      <c r="M760" s="6">
        <v>-161299</v>
      </c>
      <c r="N760" s="6">
        <v>-155099</v>
      </c>
      <c r="O760" s="6">
        <v>-161653</v>
      </c>
      <c r="P760" s="6">
        <v>-155457</v>
      </c>
      <c r="Q760" s="6">
        <v>-161265</v>
      </c>
      <c r="R760" s="6">
        <v>-157347</v>
      </c>
      <c r="S760" s="6">
        <v>-130305</v>
      </c>
      <c r="T760" s="6">
        <v>-146308</v>
      </c>
      <c r="U760" s="6">
        <v>75700</v>
      </c>
      <c r="V760" s="6">
        <v>76500</v>
      </c>
      <c r="W760" s="6">
        <v>609715</v>
      </c>
      <c r="X760" s="6">
        <v>398845</v>
      </c>
      <c r="Y760" s="6">
        <v>568364</v>
      </c>
      <c r="Z760" s="6">
        <v>355502</v>
      </c>
      <c r="AA760" s="6">
        <v>26406</v>
      </c>
      <c r="AB760" s="6">
        <v>26755</v>
      </c>
      <c r="AC760" s="6">
        <v>131659103</v>
      </c>
      <c r="AD760" s="6">
        <v>113177764</v>
      </c>
      <c r="AF760">
        <f t="shared" si="220"/>
        <v>-0.26449242678956564</v>
      </c>
      <c r="AG760">
        <f t="shared" si="221"/>
        <v>-0.39450663791698531</v>
      </c>
      <c r="AH760">
        <f t="shared" si="222"/>
        <v>0.12415636813921259</v>
      </c>
      <c r="AI760">
        <f t="shared" si="223"/>
        <v>0.19180383356943173</v>
      </c>
      <c r="AJ760">
        <f t="shared" si="224"/>
        <v>21.524047564947359</v>
      </c>
      <c r="AK760">
        <f t="shared" si="225"/>
        <v>13.287310783031209</v>
      </c>
      <c r="AL760">
        <f t="shared" si="226"/>
        <v>-23.588647307748431</v>
      </c>
      <c r="AM760">
        <f t="shared" si="227"/>
        <v>-22.68451772946155</v>
      </c>
      <c r="AN760">
        <f t="shared" si="228"/>
        <v>1.1239677554267158E-2</v>
      </c>
      <c r="AO760">
        <f t="shared" si="229"/>
        <v>1.7182113352304781E-2</v>
      </c>
      <c r="AP760">
        <f t="shared" si="230"/>
        <v>0</v>
      </c>
      <c r="AQ760">
        <f t="shared" si="231"/>
        <v>0</v>
      </c>
      <c r="AR760">
        <f t="shared" si="232"/>
        <v>1</v>
      </c>
      <c r="AS760">
        <f t="shared" si="233"/>
        <v>1</v>
      </c>
      <c r="AT760">
        <f t="shared" si="234"/>
        <v>1</v>
      </c>
      <c r="AU760">
        <f t="shared" si="235"/>
        <v>1</v>
      </c>
      <c r="AV760">
        <f t="shared" si="236"/>
        <v>0</v>
      </c>
      <c r="AW760">
        <f t="shared" si="237"/>
        <v>0</v>
      </c>
      <c r="AX760">
        <f t="shared" si="238"/>
        <v>0</v>
      </c>
      <c r="AY760">
        <f t="shared" si="239"/>
        <v>4</v>
      </c>
    </row>
    <row r="761" spans="1:51" x14ac:dyDescent="0.3">
      <c r="A761" s="1" t="s">
        <v>755</v>
      </c>
      <c r="B761" s="2">
        <v>4067529</v>
      </c>
      <c r="C761" s="3" t="s">
        <v>5335</v>
      </c>
      <c r="D761" s="5">
        <v>36.21</v>
      </c>
      <c r="E761" s="5">
        <v>2086.9719580999999</v>
      </c>
      <c r="F761" s="3" t="s">
        <v>4559</v>
      </c>
      <c r="G761" s="3" t="s">
        <v>4821</v>
      </c>
      <c r="H761" s="3" t="s">
        <v>4911</v>
      </c>
      <c r="I761" s="3" t="s">
        <v>4911</v>
      </c>
      <c r="J761" s="3" t="s">
        <v>4823</v>
      </c>
      <c r="K761" s="6">
        <v>3200460</v>
      </c>
      <c r="L761" s="6">
        <v>3281118</v>
      </c>
      <c r="M761" s="6">
        <v>313384</v>
      </c>
      <c r="N761" s="6">
        <v>341121</v>
      </c>
      <c r="O761" s="6">
        <v>222577</v>
      </c>
      <c r="P761" s="6">
        <v>250856</v>
      </c>
      <c r="Q761" s="6">
        <v>109313</v>
      </c>
      <c r="R761" s="6">
        <v>146432</v>
      </c>
      <c r="S761" s="6">
        <v>394892</v>
      </c>
      <c r="T761" s="6">
        <v>345872</v>
      </c>
      <c r="U761" s="6">
        <v>1189609</v>
      </c>
      <c r="V761" s="6">
        <v>1189366</v>
      </c>
      <c r="W761" s="6">
        <v>3553439</v>
      </c>
      <c r="X761" s="6">
        <v>3607878</v>
      </c>
      <c r="Y761" s="6">
        <v>1886806</v>
      </c>
      <c r="Z761" s="6">
        <v>1910170</v>
      </c>
      <c r="AA761" s="6">
        <v>515384</v>
      </c>
      <c r="AB761" s="6">
        <v>521445</v>
      </c>
      <c r="AC761" s="6">
        <v>67123188</v>
      </c>
      <c r="AD761" s="6">
        <v>67399519</v>
      </c>
      <c r="AF761">
        <f t="shared" si="220"/>
        <v>3.0762593645198354E-2</v>
      </c>
      <c r="AG761">
        <f t="shared" si="221"/>
        <v>4.0586738243366324E-2</v>
      </c>
      <c r="AH761">
        <f t="shared" si="222"/>
        <v>0.33477681761245937</v>
      </c>
      <c r="AI761">
        <f t="shared" si="223"/>
        <v>0.32965804276086941</v>
      </c>
      <c r="AJ761">
        <f t="shared" si="224"/>
        <v>3.6609712369805814</v>
      </c>
      <c r="AK761">
        <f t="shared" si="225"/>
        <v>3.6632243093710746</v>
      </c>
      <c r="AL761">
        <f t="shared" si="226"/>
        <v>6.9545315360916862E-2</v>
      </c>
      <c r="AM761">
        <f t="shared" si="227"/>
        <v>7.6454428033371546E-2</v>
      </c>
      <c r="AN761">
        <f t="shared" si="228"/>
        <v>0.90066552429913671</v>
      </c>
      <c r="AO761">
        <f t="shared" si="229"/>
        <v>0.90943152734100208</v>
      </c>
      <c r="AP761">
        <f t="shared" si="230"/>
        <v>1</v>
      </c>
      <c r="AQ761">
        <f t="shared" si="231"/>
        <v>1</v>
      </c>
      <c r="AR761">
        <f t="shared" si="232"/>
        <v>0</v>
      </c>
      <c r="AS761">
        <f t="shared" si="233"/>
        <v>1</v>
      </c>
      <c r="AT761">
        <f t="shared" si="234"/>
        <v>0</v>
      </c>
      <c r="AU761">
        <f t="shared" si="235"/>
        <v>0</v>
      </c>
      <c r="AV761">
        <f t="shared" si="236"/>
        <v>0</v>
      </c>
      <c r="AW761">
        <f t="shared" si="237"/>
        <v>0</v>
      </c>
      <c r="AX761">
        <f t="shared" si="238"/>
        <v>1</v>
      </c>
      <c r="AY761">
        <f t="shared" si="239"/>
        <v>4</v>
      </c>
    </row>
    <row r="762" spans="1:51" x14ac:dyDescent="0.3">
      <c r="A762" s="1" t="s">
        <v>756</v>
      </c>
      <c r="B762" s="2">
        <v>100213</v>
      </c>
      <c r="C762" s="3" t="s">
        <v>5337</v>
      </c>
      <c r="D762" s="5">
        <v>26.72</v>
      </c>
      <c r="E762" s="5">
        <v>723.16346671999997</v>
      </c>
      <c r="F762" s="3" t="s">
        <v>4480</v>
      </c>
      <c r="G762" s="3" t="s">
        <v>4481</v>
      </c>
      <c r="H762" s="3" t="s">
        <v>4481</v>
      </c>
      <c r="I762" s="3" t="s">
        <v>4482</v>
      </c>
      <c r="J762" s="3" t="s">
        <v>4484</v>
      </c>
      <c r="K762" s="6">
        <v>253244</v>
      </c>
      <c r="L762" s="6">
        <v>248634</v>
      </c>
      <c r="M762" s="6" t="s">
        <v>4474</v>
      </c>
      <c r="N762" s="6" t="s">
        <v>4474</v>
      </c>
      <c r="O762" s="6">
        <v>168926</v>
      </c>
      <c r="P762" s="6">
        <v>165789</v>
      </c>
      <c r="Q762" s="6">
        <v>56933</v>
      </c>
      <c r="R762" s="6">
        <v>56769</v>
      </c>
      <c r="S762" s="6">
        <v>85824</v>
      </c>
      <c r="T762" s="6">
        <v>99791</v>
      </c>
      <c r="U762" s="6">
        <v>54737</v>
      </c>
      <c r="V762" s="6">
        <v>54676</v>
      </c>
      <c r="W762" s="6">
        <v>7415430</v>
      </c>
      <c r="X762" s="6">
        <v>7386952</v>
      </c>
      <c r="Y762" s="6" t="s">
        <v>4474</v>
      </c>
      <c r="Z762" s="6" t="s">
        <v>4474</v>
      </c>
      <c r="AA762" s="6" t="s">
        <v>4474</v>
      </c>
      <c r="AB762" s="6" t="s">
        <v>4474</v>
      </c>
      <c r="AC762" s="6">
        <v>27064501</v>
      </c>
      <c r="AD762" s="6">
        <v>27063644</v>
      </c>
      <c r="AF762">
        <f t="shared" si="220"/>
        <v>7.6776397322879456E-3</v>
      </c>
      <c r="AG762">
        <f t="shared" si="221"/>
        <v>7.6850370761851437E-3</v>
      </c>
      <c r="AH762">
        <f t="shared" si="222"/>
        <v>7.3815004659203848E-3</v>
      </c>
      <c r="AI762">
        <f t="shared" si="223"/>
        <v>7.4016996455371579E-3</v>
      </c>
      <c r="AJ762" t="e">
        <f t="shared" si="224"/>
        <v>#VALUE!</v>
      </c>
      <c r="AK762" t="e">
        <f t="shared" si="225"/>
        <v>#VALUE!</v>
      </c>
      <c r="AL762">
        <f t="shared" si="226"/>
        <v>0.6670483802182875</v>
      </c>
      <c r="AM762">
        <f t="shared" si="227"/>
        <v>0.66679939187721715</v>
      </c>
      <c r="AN762">
        <f t="shared" si="228"/>
        <v>3.4150952810558521E-2</v>
      </c>
      <c r="AO762">
        <f t="shared" si="229"/>
        <v>3.3658537377798045E-2</v>
      </c>
      <c r="AP762">
        <f t="shared" si="230"/>
        <v>1</v>
      </c>
      <c r="AQ762">
        <f t="shared" si="231"/>
        <v>1</v>
      </c>
      <c r="AR762">
        <f t="shared" si="232"/>
        <v>0</v>
      </c>
      <c r="AS762">
        <f t="shared" si="233"/>
        <v>1</v>
      </c>
      <c r="AT762">
        <f t="shared" si="234"/>
        <v>1</v>
      </c>
      <c r="AU762">
        <f t="shared" si="235"/>
        <v>0</v>
      </c>
      <c r="AV762">
        <f t="shared" si="236"/>
        <v>1</v>
      </c>
      <c r="AW762">
        <f t="shared" si="237"/>
        <v>1</v>
      </c>
      <c r="AX762">
        <f t="shared" si="238"/>
        <v>0</v>
      </c>
      <c r="AY762">
        <f t="shared" si="239"/>
        <v>6</v>
      </c>
    </row>
    <row r="763" spans="1:51" x14ac:dyDescent="0.3">
      <c r="A763" s="1" t="s">
        <v>757</v>
      </c>
      <c r="B763" s="2">
        <v>111746117</v>
      </c>
      <c r="C763" s="3" t="s">
        <v>5336</v>
      </c>
      <c r="D763" s="5">
        <v>14.72</v>
      </c>
      <c r="E763" s="5">
        <v>60.805596799999996</v>
      </c>
      <c r="F763" s="3" t="s">
        <v>4480</v>
      </c>
      <c r="G763" s="3" t="s">
        <v>4481</v>
      </c>
      <c r="H763" s="3" t="s">
        <v>4481</v>
      </c>
      <c r="I763" s="3" t="s">
        <v>4482</v>
      </c>
      <c r="J763" s="3" t="s">
        <v>4483</v>
      </c>
      <c r="K763" s="6">
        <v>18440</v>
      </c>
      <c r="L763" s="6">
        <v>17919</v>
      </c>
      <c r="M763" s="6" t="s">
        <v>4474</v>
      </c>
      <c r="N763" s="6" t="s">
        <v>4474</v>
      </c>
      <c r="O763" s="6">
        <v>12037</v>
      </c>
      <c r="P763" s="6">
        <v>11572</v>
      </c>
      <c r="Q763" s="6">
        <v>3695</v>
      </c>
      <c r="R763" s="6">
        <v>3716</v>
      </c>
      <c r="S763" s="6">
        <v>5823</v>
      </c>
      <c r="T763" s="6">
        <v>5052</v>
      </c>
      <c r="U763" s="6" t="s">
        <v>4474</v>
      </c>
      <c r="V763" s="6" t="s">
        <v>4474</v>
      </c>
      <c r="W763" s="6">
        <v>482027</v>
      </c>
      <c r="X763" s="6">
        <v>466567</v>
      </c>
      <c r="Y763" s="6" t="s">
        <v>4474</v>
      </c>
      <c r="Z763" s="6" t="s">
        <v>4474</v>
      </c>
      <c r="AA763" s="6" t="s">
        <v>4474</v>
      </c>
      <c r="AB763" s="6" t="s">
        <v>4474</v>
      </c>
      <c r="AC763" s="6">
        <v>4130815</v>
      </c>
      <c r="AD763" s="6">
        <v>4130815</v>
      </c>
      <c r="AF763">
        <f t="shared" si="220"/>
        <v>7.6655457059459321E-3</v>
      </c>
      <c r="AG763">
        <f t="shared" si="221"/>
        <v>7.9645581449180932E-3</v>
      </c>
      <c r="AH763" t="e">
        <f t="shared" si="222"/>
        <v>#VALUE!</v>
      </c>
      <c r="AI763" t="e">
        <f t="shared" si="223"/>
        <v>#VALUE!</v>
      </c>
      <c r="AJ763" t="e">
        <f t="shared" si="224"/>
        <v>#VALUE!</v>
      </c>
      <c r="AK763" t="e">
        <f t="shared" si="225"/>
        <v>#VALUE!</v>
      </c>
      <c r="AL763">
        <f t="shared" si="226"/>
        <v>0.65276572668112798</v>
      </c>
      <c r="AM763">
        <f t="shared" si="227"/>
        <v>0.6457949662369552</v>
      </c>
      <c r="AN763">
        <f t="shared" si="228"/>
        <v>3.8255118489213258E-2</v>
      </c>
      <c r="AO763">
        <f t="shared" si="229"/>
        <v>3.8406059579867417E-2</v>
      </c>
      <c r="AP763">
        <f t="shared" si="230"/>
        <v>1</v>
      </c>
      <c r="AQ763">
        <f t="shared" si="231"/>
        <v>1</v>
      </c>
      <c r="AR763">
        <f t="shared" si="232"/>
        <v>0</v>
      </c>
      <c r="AS763">
        <f t="shared" si="233"/>
        <v>1</v>
      </c>
      <c r="AT763">
        <f t="shared" si="234"/>
        <v>0</v>
      </c>
      <c r="AU763">
        <f t="shared" si="235"/>
        <v>0</v>
      </c>
      <c r="AV763">
        <f t="shared" si="236"/>
        <v>1</v>
      </c>
      <c r="AW763">
        <f t="shared" si="237"/>
        <v>0</v>
      </c>
      <c r="AX763">
        <f t="shared" si="238"/>
        <v>0</v>
      </c>
      <c r="AY763">
        <f t="shared" si="239"/>
        <v>4</v>
      </c>
    </row>
    <row r="764" spans="1:51" x14ac:dyDescent="0.3">
      <c r="A764" s="1" t="s">
        <v>758</v>
      </c>
      <c r="B764" s="2">
        <v>4790262</v>
      </c>
      <c r="C764" s="3" t="s">
        <v>5337</v>
      </c>
      <c r="D764" s="5">
        <v>20.059999999999999</v>
      </c>
      <c r="E764" s="5">
        <v>1775.6614712600001</v>
      </c>
      <c r="F764" s="3" t="s">
        <v>4485</v>
      </c>
      <c r="G764" s="3" t="s">
        <v>4486</v>
      </c>
      <c r="H764" s="3" t="s">
        <v>4588</v>
      </c>
      <c r="I764" s="3" t="s">
        <v>4588</v>
      </c>
      <c r="J764" s="3" t="s">
        <v>4912</v>
      </c>
      <c r="K764" s="6">
        <v>2585466</v>
      </c>
      <c r="L764" s="6">
        <v>2640302</v>
      </c>
      <c r="M764" s="6">
        <v>215426</v>
      </c>
      <c r="N764" s="6">
        <v>229502</v>
      </c>
      <c r="O764" s="6">
        <v>79050</v>
      </c>
      <c r="P764" s="6">
        <v>90082</v>
      </c>
      <c r="Q764" s="6">
        <v>-229999</v>
      </c>
      <c r="R764" s="6">
        <v>-209464</v>
      </c>
      <c r="S764" s="6">
        <v>202888</v>
      </c>
      <c r="T764" s="6">
        <v>110541</v>
      </c>
      <c r="U764" s="6">
        <v>878517</v>
      </c>
      <c r="V764" s="6">
        <v>1010279</v>
      </c>
      <c r="W764" s="6">
        <v>2112711</v>
      </c>
      <c r="X764" s="6">
        <v>2221620</v>
      </c>
      <c r="Y764" s="6">
        <v>634601</v>
      </c>
      <c r="Z764" s="6">
        <v>723693</v>
      </c>
      <c r="AA764" s="6">
        <v>386228</v>
      </c>
      <c r="AB764" s="6">
        <v>353534</v>
      </c>
      <c r="AC764" s="6">
        <v>88517521</v>
      </c>
      <c r="AD764" s="6">
        <v>88517521</v>
      </c>
      <c r="AF764">
        <f t="shared" si="220"/>
        <v>-0.10886439271627781</v>
      </c>
      <c r="AG764">
        <f t="shared" si="221"/>
        <v>-9.4284351059137031E-2</v>
      </c>
      <c r="AH764">
        <f t="shared" si="222"/>
        <v>0.4158245022627326</v>
      </c>
      <c r="AI764">
        <f t="shared" si="223"/>
        <v>0.45474878692125564</v>
      </c>
      <c r="AJ764">
        <f t="shared" si="224"/>
        <v>1.6430735213397267</v>
      </c>
      <c r="AK764">
        <f t="shared" si="225"/>
        <v>2.0470251800392609</v>
      </c>
      <c r="AL764">
        <f t="shared" si="226"/>
        <v>3.0574759056974644E-2</v>
      </c>
      <c r="AM764">
        <f t="shared" si="227"/>
        <v>3.4118066796904295E-2</v>
      </c>
      <c r="AN764">
        <f t="shared" si="228"/>
        <v>1.2237669988938382</v>
      </c>
      <c r="AO764">
        <f t="shared" si="229"/>
        <v>1.188457972110442</v>
      </c>
      <c r="AP764">
        <f t="shared" si="230"/>
        <v>0</v>
      </c>
      <c r="AQ764">
        <f t="shared" si="231"/>
        <v>1</v>
      </c>
      <c r="AR764">
        <f t="shared" si="232"/>
        <v>0</v>
      </c>
      <c r="AS764">
        <f t="shared" si="233"/>
        <v>1</v>
      </c>
      <c r="AT764">
        <f t="shared" si="234"/>
        <v>1</v>
      </c>
      <c r="AU764">
        <f t="shared" si="235"/>
        <v>0</v>
      </c>
      <c r="AV764">
        <f t="shared" si="236"/>
        <v>0</v>
      </c>
      <c r="AW764">
        <f t="shared" si="237"/>
        <v>1</v>
      </c>
      <c r="AX764">
        <f t="shared" si="238"/>
        <v>0</v>
      </c>
      <c r="AY764">
        <f t="shared" si="239"/>
        <v>4</v>
      </c>
    </row>
    <row r="765" spans="1:51" x14ac:dyDescent="0.3">
      <c r="A765" s="1" t="s">
        <v>759</v>
      </c>
      <c r="B765" s="2">
        <v>116743971</v>
      </c>
      <c r="C765" s="3" t="s">
        <v>5338</v>
      </c>
      <c r="D765" s="7">
        <v>10.130000000000001</v>
      </c>
      <c r="E765" s="5">
        <v>364.046875</v>
      </c>
      <c r="F765" s="3" t="s">
        <v>4480</v>
      </c>
      <c r="G765" s="3" t="s">
        <v>4491</v>
      </c>
      <c r="H765" s="3" t="s">
        <v>4492</v>
      </c>
      <c r="I765" s="3" t="s">
        <v>4493</v>
      </c>
      <c r="J765" s="3" t="s">
        <v>4494</v>
      </c>
      <c r="K765" s="6" t="s">
        <v>4474</v>
      </c>
      <c r="L765" s="6" t="s">
        <v>4474</v>
      </c>
      <c r="M765" s="6" t="s">
        <v>4474</v>
      </c>
      <c r="N765" s="6" t="s">
        <v>4474</v>
      </c>
      <c r="O765" s="6" t="s">
        <v>4474</v>
      </c>
      <c r="P765" s="6" t="s">
        <v>4474</v>
      </c>
      <c r="Q765" s="6" t="s">
        <v>4474</v>
      </c>
      <c r="R765" s="6" t="s">
        <v>4474</v>
      </c>
      <c r="S765" s="6" t="s">
        <v>4474</v>
      </c>
      <c r="T765" s="6" t="s">
        <v>4474</v>
      </c>
      <c r="U765" s="6" t="s">
        <v>4474</v>
      </c>
      <c r="V765" s="6" t="s">
        <v>4474</v>
      </c>
      <c r="W765" s="6" t="s">
        <v>4474</v>
      </c>
      <c r="X765" s="6" t="s">
        <v>4474</v>
      </c>
      <c r="Y765" s="6" t="s">
        <v>4474</v>
      </c>
      <c r="Z765" s="6" t="s">
        <v>4474</v>
      </c>
      <c r="AA765" s="6" t="s">
        <v>4474</v>
      </c>
      <c r="AB765" s="6" t="s">
        <v>4474</v>
      </c>
      <c r="AC765" s="6" t="s">
        <v>4474</v>
      </c>
      <c r="AD765" s="6" t="s">
        <v>4474</v>
      </c>
      <c r="AF765" t="e">
        <f t="shared" si="220"/>
        <v>#VALUE!</v>
      </c>
      <c r="AG765" t="e">
        <f t="shared" si="221"/>
        <v>#VALUE!</v>
      </c>
      <c r="AH765" t="e">
        <f t="shared" si="222"/>
        <v>#VALUE!</v>
      </c>
      <c r="AI765" t="e">
        <f t="shared" si="223"/>
        <v>#VALUE!</v>
      </c>
      <c r="AJ765" t="e">
        <f t="shared" si="224"/>
        <v>#VALUE!</v>
      </c>
      <c r="AK765" t="e">
        <f t="shared" si="225"/>
        <v>#VALUE!</v>
      </c>
      <c r="AL765" t="e">
        <f t="shared" si="226"/>
        <v>#VALUE!</v>
      </c>
      <c r="AM765" t="e">
        <f t="shared" si="227"/>
        <v>#VALUE!</v>
      </c>
      <c r="AN765" t="e">
        <f t="shared" si="228"/>
        <v>#VALUE!</v>
      </c>
      <c r="AO765" t="e">
        <f t="shared" si="229"/>
        <v>#VALUE!</v>
      </c>
      <c r="AP765">
        <f t="shared" si="230"/>
        <v>0</v>
      </c>
      <c r="AQ765">
        <f t="shared" si="231"/>
        <v>0</v>
      </c>
      <c r="AR765">
        <f t="shared" si="232"/>
        <v>0</v>
      </c>
      <c r="AS765">
        <f t="shared" si="233"/>
        <v>0</v>
      </c>
      <c r="AT765">
        <f t="shared" si="234"/>
        <v>0</v>
      </c>
      <c r="AU765">
        <f t="shared" si="235"/>
        <v>0</v>
      </c>
      <c r="AV765">
        <f t="shared" si="236"/>
        <v>0</v>
      </c>
      <c r="AW765">
        <f t="shared" si="237"/>
        <v>0</v>
      </c>
      <c r="AX765">
        <f t="shared" si="238"/>
        <v>0</v>
      </c>
      <c r="AY765">
        <f t="shared" si="239"/>
        <v>0</v>
      </c>
    </row>
    <row r="766" spans="1:51" x14ac:dyDescent="0.3">
      <c r="A766" s="1" t="s">
        <v>760</v>
      </c>
      <c r="B766" s="2">
        <v>4210228</v>
      </c>
      <c r="C766" s="3" t="s">
        <v>5335</v>
      </c>
      <c r="D766" s="5">
        <v>20.25</v>
      </c>
      <c r="E766" s="5">
        <v>1879.1765909999999</v>
      </c>
      <c r="F766" s="3" t="s">
        <v>4583</v>
      </c>
      <c r="G766" s="3" t="s">
        <v>4583</v>
      </c>
      <c r="H766" s="3" t="s">
        <v>4602</v>
      </c>
      <c r="I766" s="3" t="s">
        <v>4629</v>
      </c>
      <c r="J766" s="3" t="s">
        <v>4630</v>
      </c>
      <c r="K766" s="6">
        <v>2101700</v>
      </c>
      <c r="L766" s="6">
        <v>2107800</v>
      </c>
      <c r="M766" s="6">
        <v>185500</v>
      </c>
      <c r="N766" s="6">
        <v>98200</v>
      </c>
      <c r="O766" s="6">
        <v>101300</v>
      </c>
      <c r="P766" s="6">
        <v>13300</v>
      </c>
      <c r="Q766" s="6">
        <v>290400</v>
      </c>
      <c r="R766" s="6">
        <v>204700</v>
      </c>
      <c r="S766" s="6">
        <v>82800</v>
      </c>
      <c r="T766" s="6">
        <v>104200</v>
      </c>
      <c r="U766" s="6">
        <v>449300</v>
      </c>
      <c r="V766" s="6">
        <v>451300</v>
      </c>
      <c r="W766" s="6">
        <v>1896900</v>
      </c>
      <c r="X766" s="6">
        <v>1805200</v>
      </c>
      <c r="Y766" s="6">
        <v>806900</v>
      </c>
      <c r="Z766" s="6">
        <v>735900</v>
      </c>
      <c r="AA766" s="6">
        <v>472300</v>
      </c>
      <c r="AB766" s="6">
        <v>428100</v>
      </c>
      <c r="AC766" s="6">
        <v>92798844</v>
      </c>
      <c r="AD766" s="6">
        <v>92739089</v>
      </c>
      <c r="AF766">
        <f t="shared" si="220"/>
        <v>0.15309188676261268</v>
      </c>
      <c r="AG766">
        <f t="shared" si="221"/>
        <v>0.11339463771327277</v>
      </c>
      <c r="AH766">
        <f t="shared" si="222"/>
        <v>0.23686014022879434</v>
      </c>
      <c r="AI766">
        <f t="shared" si="223"/>
        <v>0.25</v>
      </c>
      <c r="AJ766">
        <f t="shared" si="224"/>
        <v>1.7084480203260639</v>
      </c>
      <c r="AK766">
        <f t="shared" si="225"/>
        <v>1.718990889978977</v>
      </c>
      <c r="AL766">
        <f t="shared" si="226"/>
        <v>4.8199076937717085E-2</v>
      </c>
      <c r="AM766">
        <f t="shared" si="227"/>
        <v>6.3098965746275736E-3</v>
      </c>
      <c r="AN766">
        <f t="shared" si="228"/>
        <v>1.1079656281301071</v>
      </c>
      <c r="AO766">
        <f t="shared" si="229"/>
        <v>1.1676268557500553</v>
      </c>
      <c r="AP766">
        <f t="shared" si="230"/>
        <v>1</v>
      </c>
      <c r="AQ766">
        <f t="shared" si="231"/>
        <v>1</v>
      </c>
      <c r="AR766">
        <f t="shared" si="232"/>
        <v>1</v>
      </c>
      <c r="AS766">
        <f t="shared" si="233"/>
        <v>0</v>
      </c>
      <c r="AT766">
        <f t="shared" si="234"/>
        <v>1</v>
      </c>
      <c r="AU766">
        <f t="shared" si="235"/>
        <v>0</v>
      </c>
      <c r="AV766">
        <f t="shared" si="236"/>
        <v>1</v>
      </c>
      <c r="AW766">
        <f t="shared" si="237"/>
        <v>0</v>
      </c>
      <c r="AX766">
        <f t="shared" si="238"/>
        <v>0</v>
      </c>
      <c r="AY766">
        <f t="shared" si="239"/>
        <v>5</v>
      </c>
    </row>
    <row r="767" spans="1:51" x14ac:dyDescent="0.3">
      <c r="A767" s="1" t="s">
        <v>761</v>
      </c>
      <c r="B767" s="2">
        <v>4535992</v>
      </c>
      <c r="C767" s="3" t="s">
        <v>5337</v>
      </c>
      <c r="D767" s="5">
        <v>69.989999999999995</v>
      </c>
      <c r="E767" s="5">
        <v>2193.28096938</v>
      </c>
      <c r="F767" s="3" t="s">
        <v>4475</v>
      </c>
      <c r="G767" s="3" t="s">
        <v>4548</v>
      </c>
      <c r="H767" s="3" t="s">
        <v>4810</v>
      </c>
      <c r="I767" s="3" t="s">
        <v>4817</v>
      </c>
      <c r="J767" s="3" t="s">
        <v>4913</v>
      </c>
      <c r="K767" s="6">
        <v>4330440</v>
      </c>
      <c r="L767" s="6">
        <v>4082998</v>
      </c>
      <c r="M767" s="6">
        <v>467135</v>
      </c>
      <c r="N767" s="6">
        <v>466382</v>
      </c>
      <c r="O767" s="6">
        <v>444943</v>
      </c>
      <c r="P767" s="6">
        <v>446356</v>
      </c>
      <c r="Q767" s="6">
        <v>322393</v>
      </c>
      <c r="R767" s="6">
        <v>322523</v>
      </c>
      <c r="S767" s="6">
        <v>-165363</v>
      </c>
      <c r="T767" s="6">
        <v>-169607</v>
      </c>
      <c r="U767" s="6">
        <v>1118943</v>
      </c>
      <c r="V767" s="6">
        <v>1075344</v>
      </c>
      <c r="W767" s="6">
        <v>4780965</v>
      </c>
      <c r="X767" s="6">
        <v>4331444</v>
      </c>
      <c r="Y767" s="6">
        <v>4306629</v>
      </c>
      <c r="Z767" s="6">
        <v>3932179</v>
      </c>
      <c r="AA767" s="6">
        <v>998488</v>
      </c>
      <c r="AB767" s="6">
        <v>658625</v>
      </c>
      <c r="AC767" s="6">
        <v>31337062</v>
      </c>
      <c r="AD767" s="6">
        <v>31336340</v>
      </c>
      <c r="AF767">
        <f t="shared" si="220"/>
        <v>6.7432620820273736E-2</v>
      </c>
      <c r="AG767">
        <f t="shared" si="221"/>
        <v>7.4460849545786578E-2</v>
      </c>
      <c r="AH767">
        <f t="shared" si="222"/>
        <v>0.23404124481145544</v>
      </c>
      <c r="AI767">
        <f t="shared" si="223"/>
        <v>0.24826455103655964</v>
      </c>
      <c r="AJ767">
        <f t="shared" si="224"/>
        <v>4.313150483531099</v>
      </c>
      <c r="AK767">
        <f t="shared" si="225"/>
        <v>5.9702850635794267</v>
      </c>
      <c r="AL767">
        <f t="shared" si="226"/>
        <v>0.10274775773362523</v>
      </c>
      <c r="AM767">
        <f t="shared" si="227"/>
        <v>0.10932065114898415</v>
      </c>
      <c r="AN767">
        <f t="shared" si="228"/>
        <v>0.90576693198967151</v>
      </c>
      <c r="AO767">
        <f t="shared" si="229"/>
        <v>0.94264129929880192</v>
      </c>
      <c r="AP767">
        <f t="shared" si="230"/>
        <v>1</v>
      </c>
      <c r="AQ767">
        <f t="shared" si="231"/>
        <v>0</v>
      </c>
      <c r="AR767">
        <f t="shared" si="232"/>
        <v>0</v>
      </c>
      <c r="AS767">
        <f t="shared" si="233"/>
        <v>0</v>
      </c>
      <c r="AT767">
        <f t="shared" si="234"/>
        <v>1</v>
      </c>
      <c r="AU767">
        <f t="shared" si="235"/>
        <v>0</v>
      </c>
      <c r="AV767">
        <f t="shared" si="236"/>
        <v>0</v>
      </c>
      <c r="AW767">
        <f t="shared" si="237"/>
        <v>0</v>
      </c>
      <c r="AX767">
        <f t="shared" si="238"/>
        <v>0</v>
      </c>
      <c r="AY767">
        <f t="shared" si="239"/>
        <v>2</v>
      </c>
    </row>
    <row r="768" spans="1:51" x14ac:dyDescent="0.3">
      <c r="A768" s="1" t="s">
        <v>762</v>
      </c>
      <c r="B768" s="2">
        <v>7001816</v>
      </c>
      <c r="C768" s="3" t="s">
        <v>5335</v>
      </c>
      <c r="D768" s="5">
        <v>20.84</v>
      </c>
      <c r="E768" s="5">
        <v>746.57724496000003</v>
      </c>
      <c r="F768" s="3" t="s">
        <v>4470</v>
      </c>
      <c r="G768" s="3" t="s">
        <v>4512</v>
      </c>
      <c r="H768" s="3" t="s">
        <v>4513</v>
      </c>
      <c r="I768" s="3" t="s">
        <v>4514</v>
      </c>
      <c r="J768" s="3" t="s">
        <v>4515</v>
      </c>
      <c r="K768" s="6">
        <v>60041</v>
      </c>
      <c r="L768" s="6">
        <v>54457</v>
      </c>
      <c r="M768" s="6">
        <v>-34196</v>
      </c>
      <c r="N768" s="6">
        <v>-31403</v>
      </c>
      <c r="O768" s="6">
        <v>-35206</v>
      </c>
      <c r="P768" s="6">
        <v>-32433</v>
      </c>
      <c r="Q768" s="6">
        <v>-36153</v>
      </c>
      <c r="R768" s="6">
        <v>-32790</v>
      </c>
      <c r="S768" s="6">
        <v>-31743</v>
      </c>
      <c r="T768" s="6">
        <v>-30628</v>
      </c>
      <c r="U768" s="6">
        <v>19497</v>
      </c>
      <c r="V768" s="6">
        <v>19438</v>
      </c>
      <c r="W768" s="6">
        <v>47059</v>
      </c>
      <c r="X768" s="6">
        <v>53176</v>
      </c>
      <c r="Y768" s="6">
        <v>34960</v>
      </c>
      <c r="Z768" s="6">
        <v>42621</v>
      </c>
      <c r="AA768" s="6">
        <v>13089</v>
      </c>
      <c r="AB768" s="6">
        <v>10455</v>
      </c>
      <c r="AC768" s="6">
        <v>5779191</v>
      </c>
      <c r="AD768" s="6">
        <v>5595093</v>
      </c>
      <c r="AF768">
        <f t="shared" si="220"/>
        <v>-0.76824836906861604</v>
      </c>
      <c r="AG768">
        <f t="shared" si="221"/>
        <v>-0.61663156311117795</v>
      </c>
      <c r="AH768">
        <f t="shared" si="222"/>
        <v>0.41430969633863873</v>
      </c>
      <c r="AI768">
        <f t="shared" si="223"/>
        <v>0.3655408454942079</v>
      </c>
      <c r="AJ768">
        <f t="shared" si="224"/>
        <v>2.6709450683780274</v>
      </c>
      <c r="AK768">
        <f t="shared" si="225"/>
        <v>4.0766140602582492</v>
      </c>
      <c r="AL768">
        <f t="shared" si="226"/>
        <v>-0.58636598324478273</v>
      </c>
      <c r="AM768">
        <f t="shared" si="227"/>
        <v>-0.59557081734212314</v>
      </c>
      <c r="AN768">
        <f t="shared" si="228"/>
        <v>1.2758664655007543</v>
      </c>
      <c r="AO768">
        <f t="shared" si="229"/>
        <v>1.0240898149541147</v>
      </c>
      <c r="AP768">
        <f t="shared" si="230"/>
        <v>0</v>
      </c>
      <c r="AQ768">
        <f t="shared" si="231"/>
        <v>0</v>
      </c>
      <c r="AR768">
        <f t="shared" si="232"/>
        <v>0</v>
      </c>
      <c r="AS768">
        <f t="shared" si="233"/>
        <v>1</v>
      </c>
      <c r="AT768">
        <f t="shared" si="234"/>
        <v>0</v>
      </c>
      <c r="AU768">
        <f t="shared" si="235"/>
        <v>0</v>
      </c>
      <c r="AV768">
        <f t="shared" si="236"/>
        <v>1</v>
      </c>
      <c r="AW768">
        <f t="shared" si="237"/>
        <v>1</v>
      </c>
      <c r="AX768">
        <f t="shared" si="238"/>
        <v>0</v>
      </c>
      <c r="AY768">
        <f t="shared" si="239"/>
        <v>3</v>
      </c>
    </row>
    <row r="769" spans="1:51" x14ac:dyDescent="0.3">
      <c r="A769" s="1" t="s">
        <v>763</v>
      </c>
      <c r="B769" s="2">
        <v>6481256</v>
      </c>
      <c r="C769" s="3" t="s">
        <v>5335</v>
      </c>
      <c r="D769" s="5">
        <v>10.97</v>
      </c>
      <c r="E769" s="5">
        <v>1765.89369861</v>
      </c>
      <c r="F769" s="3" t="s">
        <v>4470</v>
      </c>
      <c r="G769" s="3" t="s">
        <v>4512</v>
      </c>
      <c r="H769" s="3" t="s">
        <v>4710</v>
      </c>
      <c r="I769" s="3" t="s">
        <v>4710</v>
      </c>
      <c r="J769" s="3" t="s">
        <v>4504</v>
      </c>
      <c r="K769" s="6">
        <v>372797</v>
      </c>
      <c r="L769" s="6">
        <v>363553</v>
      </c>
      <c r="M769" s="6">
        <v>79191</v>
      </c>
      <c r="N769" s="6">
        <v>70724</v>
      </c>
      <c r="O769" s="6">
        <v>14541</v>
      </c>
      <c r="P769" s="6">
        <v>8686</v>
      </c>
      <c r="Q769" s="6">
        <v>-31084</v>
      </c>
      <c r="R769" s="6">
        <v>-78678</v>
      </c>
      <c r="S769" s="6">
        <v>54423</v>
      </c>
      <c r="T769" s="6">
        <v>68850</v>
      </c>
      <c r="U769" s="6">
        <v>293053</v>
      </c>
      <c r="V769" s="6">
        <v>293683</v>
      </c>
      <c r="W769" s="6">
        <v>1543229</v>
      </c>
      <c r="X769" s="6">
        <v>1539613</v>
      </c>
      <c r="Y769" s="6">
        <v>350609</v>
      </c>
      <c r="Z769" s="6">
        <v>337076</v>
      </c>
      <c r="AA769" s="6">
        <v>122705</v>
      </c>
      <c r="AB769" s="6">
        <v>129123</v>
      </c>
      <c r="AC769" s="6">
        <v>160900211</v>
      </c>
      <c r="AD769" s="6">
        <v>160881314</v>
      </c>
      <c r="AF769">
        <f t="shared" si="220"/>
        <v>-2.0142182398075723E-2</v>
      </c>
      <c r="AG769">
        <f t="shared" si="221"/>
        <v>-5.1102452369524029E-2</v>
      </c>
      <c r="AH769">
        <f t="shared" si="222"/>
        <v>0.18989599080888189</v>
      </c>
      <c r="AI769">
        <f t="shared" si="223"/>
        <v>0.1907511822776243</v>
      </c>
      <c r="AJ769">
        <f t="shared" si="224"/>
        <v>2.8573326270323132</v>
      </c>
      <c r="AK769">
        <f t="shared" si="225"/>
        <v>2.6105031636501632</v>
      </c>
      <c r="AL769">
        <f t="shared" si="226"/>
        <v>3.900514220876241E-2</v>
      </c>
      <c r="AM769">
        <f t="shared" si="227"/>
        <v>2.3891977235781302E-2</v>
      </c>
      <c r="AN769">
        <f t="shared" si="228"/>
        <v>0.24156946247122105</v>
      </c>
      <c r="AO769">
        <f t="shared" si="229"/>
        <v>0.23613271646835926</v>
      </c>
      <c r="AP769">
        <f t="shared" si="230"/>
        <v>0</v>
      </c>
      <c r="AQ769">
        <f t="shared" si="231"/>
        <v>1</v>
      </c>
      <c r="AR769">
        <f t="shared" si="232"/>
        <v>1</v>
      </c>
      <c r="AS769">
        <f t="shared" si="233"/>
        <v>1</v>
      </c>
      <c r="AT769">
        <f t="shared" si="234"/>
        <v>1</v>
      </c>
      <c r="AU769">
        <f t="shared" si="235"/>
        <v>1</v>
      </c>
      <c r="AV769">
        <f t="shared" si="236"/>
        <v>1</v>
      </c>
      <c r="AW769">
        <f t="shared" si="237"/>
        <v>1</v>
      </c>
      <c r="AX769">
        <f t="shared" si="238"/>
        <v>0</v>
      </c>
      <c r="AY769">
        <f t="shared" si="239"/>
        <v>7</v>
      </c>
    </row>
    <row r="770" spans="1:51" x14ac:dyDescent="0.3">
      <c r="A770" s="1" t="s">
        <v>764</v>
      </c>
      <c r="B770" s="2">
        <v>5987994</v>
      </c>
      <c r="C770" s="3" t="s">
        <v>5336</v>
      </c>
      <c r="D770" s="5">
        <v>2.04</v>
      </c>
      <c r="E770" s="5">
        <v>16.837631640000001</v>
      </c>
      <c r="F770" s="3" t="s">
        <v>4470</v>
      </c>
      <c r="G770" s="3" t="s">
        <v>4471</v>
      </c>
      <c r="H770" s="3" t="s">
        <v>4489</v>
      </c>
      <c r="I770" s="3" t="s">
        <v>4489</v>
      </c>
      <c r="J770" s="3" t="s">
        <v>4825</v>
      </c>
      <c r="K770" s="6">
        <v>10066.549999999999</v>
      </c>
      <c r="L770" s="6">
        <v>9653.2810000000009</v>
      </c>
      <c r="M770" s="6" t="s">
        <v>4474</v>
      </c>
      <c r="N770" s="6" t="s">
        <v>4474</v>
      </c>
      <c r="O770" s="6">
        <v>-12666.76</v>
      </c>
      <c r="P770" s="6">
        <v>-9945.616</v>
      </c>
      <c r="Q770" s="6">
        <v>-11947.179</v>
      </c>
      <c r="R770" s="6">
        <v>-5043.2759999999998</v>
      </c>
      <c r="S770" s="6">
        <v>-11018.362999999999</v>
      </c>
      <c r="T770" s="6">
        <v>-7631.3710000000001</v>
      </c>
      <c r="U770" s="6" t="s">
        <v>4474</v>
      </c>
      <c r="V770" s="6" t="s">
        <v>4474</v>
      </c>
      <c r="W770" s="6">
        <v>48883.866999999998</v>
      </c>
      <c r="X770" s="6">
        <v>53190.648999999998</v>
      </c>
      <c r="Y770" s="6">
        <v>48809.93</v>
      </c>
      <c r="Z770" s="6">
        <v>47328.154999999999</v>
      </c>
      <c r="AA770" s="6">
        <v>3246</v>
      </c>
      <c r="AB770" s="6">
        <v>3214</v>
      </c>
      <c r="AC770" s="6">
        <v>8253741</v>
      </c>
      <c r="AD770" s="6">
        <v>8253741</v>
      </c>
      <c r="AF770">
        <f t="shared" si="220"/>
        <v>-0.24439922070813261</v>
      </c>
      <c r="AG770">
        <f t="shared" si="221"/>
        <v>-9.4815086764592771E-2</v>
      </c>
      <c r="AH770" t="e">
        <f t="shared" si="222"/>
        <v>#VALUE!</v>
      </c>
      <c r="AI770" t="e">
        <f t="shared" si="223"/>
        <v>#VALUE!</v>
      </c>
      <c r="AJ770">
        <f t="shared" si="224"/>
        <v>15.036947011706715</v>
      </c>
      <c r="AK770">
        <f t="shared" si="225"/>
        <v>14.725623833229619</v>
      </c>
      <c r="AL770">
        <f t="shared" si="226"/>
        <v>-1.2583020001887439</v>
      </c>
      <c r="AM770">
        <f t="shared" si="227"/>
        <v>-1.0302834859981802</v>
      </c>
      <c r="AN770">
        <f t="shared" si="228"/>
        <v>0.2059278575485855</v>
      </c>
      <c r="AO770">
        <f t="shared" si="229"/>
        <v>0.18148455003810918</v>
      </c>
      <c r="AP770">
        <f t="shared" si="230"/>
        <v>0</v>
      </c>
      <c r="AQ770">
        <f t="shared" si="231"/>
        <v>0</v>
      </c>
      <c r="AR770">
        <f t="shared" si="232"/>
        <v>0</v>
      </c>
      <c r="AS770">
        <f t="shared" si="233"/>
        <v>1</v>
      </c>
      <c r="AT770">
        <f t="shared" si="234"/>
        <v>0</v>
      </c>
      <c r="AU770">
        <f t="shared" si="235"/>
        <v>1</v>
      </c>
      <c r="AV770">
        <f t="shared" si="236"/>
        <v>0</v>
      </c>
      <c r="AW770">
        <f t="shared" si="237"/>
        <v>1</v>
      </c>
      <c r="AX770">
        <f t="shared" si="238"/>
        <v>0</v>
      </c>
      <c r="AY770">
        <f t="shared" si="239"/>
        <v>3</v>
      </c>
    </row>
    <row r="771" spans="1:51" x14ac:dyDescent="0.3">
      <c r="A771" s="1" t="s">
        <v>765</v>
      </c>
      <c r="B771" s="2">
        <v>4967640</v>
      </c>
      <c r="C771" s="3" t="s">
        <v>5335</v>
      </c>
      <c r="D771" s="5">
        <v>31.7</v>
      </c>
      <c r="E771" s="5">
        <v>748.96787989999996</v>
      </c>
      <c r="F771" s="3" t="s">
        <v>4500</v>
      </c>
      <c r="G771" s="3" t="s">
        <v>4539</v>
      </c>
      <c r="H771" s="3" t="s">
        <v>4539</v>
      </c>
      <c r="I771" s="3" t="s">
        <v>4582</v>
      </c>
      <c r="J771" s="3" t="s">
        <v>5377</v>
      </c>
      <c r="K771" s="6">
        <v>101878</v>
      </c>
      <c r="L771" s="6">
        <v>98744</v>
      </c>
      <c r="M771" s="6">
        <v>-5476</v>
      </c>
      <c r="N771" s="6">
        <v>-5487</v>
      </c>
      <c r="O771" s="6">
        <v>-9436</v>
      </c>
      <c r="P771" s="6">
        <v>-9529</v>
      </c>
      <c r="Q771" s="6">
        <v>-3281</v>
      </c>
      <c r="R771" s="6">
        <v>-6927</v>
      </c>
      <c r="S771" s="6">
        <v>242</v>
      </c>
      <c r="T771" s="6">
        <v>-1438</v>
      </c>
      <c r="U771" s="6" t="s">
        <v>4474</v>
      </c>
      <c r="V771" s="6" t="s">
        <v>4474</v>
      </c>
      <c r="W771" s="6">
        <v>304891</v>
      </c>
      <c r="X771" s="6">
        <v>300402</v>
      </c>
      <c r="Y771" s="6">
        <v>210712</v>
      </c>
      <c r="Z771" s="6">
        <v>207267</v>
      </c>
      <c r="AA771" s="6">
        <v>27719</v>
      </c>
      <c r="AB771" s="6">
        <v>24982</v>
      </c>
      <c r="AC771" s="6">
        <v>23626747</v>
      </c>
      <c r="AD771" s="6">
        <v>23659925</v>
      </c>
      <c r="AF771">
        <f t="shared" si="220"/>
        <v>-1.0761222863252769E-2</v>
      </c>
      <c r="AG771">
        <f t="shared" si="221"/>
        <v>-2.3059100804921406E-2</v>
      </c>
      <c r="AH771" t="e">
        <f t="shared" si="222"/>
        <v>#VALUE!</v>
      </c>
      <c r="AI771" t="e">
        <f t="shared" si="223"/>
        <v>#VALUE!</v>
      </c>
      <c r="AJ771">
        <f t="shared" si="224"/>
        <v>7.601717233666438</v>
      </c>
      <c r="AK771">
        <f t="shared" si="225"/>
        <v>8.2966535905852208</v>
      </c>
      <c r="AL771">
        <f t="shared" si="226"/>
        <v>-9.262058540607393E-2</v>
      </c>
      <c r="AM771">
        <f t="shared" si="227"/>
        <v>-9.6502065948310789E-2</v>
      </c>
      <c r="AN771">
        <f t="shared" si="228"/>
        <v>0.33414564549297948</v>
      </c>
      <c r="AO771">
        <f t="shared" si="229"/>
        <v>0.32870620035818671</v>
      </c>
      <c r="AP771">
        <f t="shared" si="230"/>
        <v>0</v>
      </c>
      <c r="AQ771">
        <f t="shared" si="231"/>
        <v>1</v>
      </c>
      <c r="AR771">
        <f t="shared" si="232"/>
        <v>1</v>
      </c>
      <c r="AS771">
        <f t="shared" si="233"/>
        <v>1</v>
      </c>
      <c r="AT771">
        <f t="shared" si="234"/>
        <v>0</v>
      </c>
      <c r="AU771">
        <f t="shared" si="235"/>
        <v>0</v>
      </c>
      <c r="AV771">
        <f t="shared" si="236"/>
        <v>1</v>
      </c>
      <c r="AW771">
        <f t="shared" si="237"/>
        <v>1</v>
      </c>
      <c r="AX771">
        <f t="shared" si="238"/>
        <v>1</v>
      </c>
      <c r="AY771">
        <f t="shared" si="239"/>
        <v>6</v>
      </c>
    </row>
    <row r="772" spans="1:51" x14ac:dyDescent="0.3">
      <c r="A772" s="1" t="s">
        <v>766</v>
      </c>
      <c r="B772" s="2">
        <v>27744629</v>
      </c>
      <c r="C772" s="3" t="s">
        <v>5338</v>
      </c>
      <c r="D772" s="7">
        <v>11.28</v>
      </c>
      <c r="E772" s="5">
        <v>115.95991152000001</v>
      </c>
      <c r="F772" s="3" t="s">
        <v>4480</v>
      </c>
      <c r="G772" s="3" t="s">
        <v>4491</v>
      </c>
      <c r="H772" s="3" t="s">
        <v>4492</v>
      </c>
      <c r="I772" s="3" t="s">
        <v>4493</v>
      </c>
      <c r="J772" s="3" t="s">
        <v>4494</v>
      </c>
      <c r="K772" s="6" t="s">
        <v>4474</v>
      </c>
      <c r="L772" s="6" t="s">
        <v>4474</v>
      </c>
      <c r="M772" s="6" t="s">
        <v>4474</v>
      </c>
      <c r="N772" s="6" t="s">
        <v>4474</v>
      </c>
      <c r="O772" s="6">
        <v>-1379.298</v>
      </c>
      <c r="P772" s="6">
        <v>-1438.3720000000001</v>
      </c>
      <c r="Q772" s="6">
        <v>-2712.3290000000002</v>
      </c>
      <c r="R772" s="6">
        <v>-1811.748</v>
      </c>
      <c r="S772" s="6">
        <v>0</v>
      </c>
      <c r="T772" s="6">
        <v>0</v>
      </c>
      <c r="U772" s="6" t="s">
        <v>4474</v>
      </c>
      <c r="V772" s="6" t="s">
        <v>4474</v>
      </c>
      <c r="W772" s="6">
        <v>59988.805</v>
      </c>
      <c r="X772" s="6">
        <v>59353.881999999998</v>
      </c>
      <c r="Y772" s="6">
        <v>422.48200000000003</v>
      </c>
      <c r="Z772" s="6">
        <v>702.70600000000002</v>
      </c>
      <c r="AA772" s="6">
        <v>12737</v>
      </c>
      <c r="AB772" s="6">
        <v>12269</v>
      </c>
      <c r="AC772" s="6">
        <v>10280134</v>
      </c>
      <c r="AD772" s="6">
        <v>10280134</v>
      </c>
      <c r="AF772">
        <f t="shared" si="220"/>
        <v>-4.5213919497146177E-2</v>
      </c>
      <c r="AG772">
        <f t="shared" si="221"/>
        <v>-3.0524507225997453E-2</v>
      </c>
      <c r="AH772" t="e">
        <f t="shared" si="222"/>
        <v>#VALUE!</v>
      </c>
      <c r="AI772" t="e">
        <f t="shared" si="223"/>
        <v>#VALUE!</v>
      </c>
      <c r="AJ772">
        <f t="shared" si="224"/>
        <v>3.3169663185993563E-2</v>
      </c>
      <c r="AK772">
        <f t="shared" si="225"/>
        <v>5.7274920531420657E-2</v>
      </c>
      <c r="AL772" t="e">
        <f t="shared" si="226"/>
        <v>#VALUE!</v>
      </c>
      <c r="AM772" t="e">
        <f t="shared" si="227"/>
        <v>#VALUE!</v>
      </c>
      <c r="AN772" t="e">
        <f t="shared" si="228"/>
        <v>#VALUE!</v>
      </c>
      <c r="AO772" t="e">
        <f t="shared" si="229"/>
        <v>#VALUE!</v>
      </c>
      <c r="AP772">
        <f t="shared" si="230"/>
        <v>0</v>
      </c>
      <c r="AQ772">
        <f t="shared" si="231"/>
        <v>1</v>
      </c>
      <c r="AR772">
        <f t="shared" si="232"/>
        <v>0</v>
      </c>
      <c r="AS772">
        <f t="shared" si="233"/>
        <v>1</v>
      </c>
      <c r="AT772">
        <f t="shared" si="234"/>
        <v>0</v>
      </c>
      <c r="AU772">
        <f t="shared" si="235"/>
        <v>0</v>
      </c>
      <c r="AV772">
        <f t="shared" si="236"/>
        <v>0</v>
      </c>
      <c r="AW772">
        <f t="shared" si="237"/>
        <v>0</v>
      </c>
      <c r="AX772">
        <f t="shared" si="238"/>
        <v>0</v>
      </c>
      <c r="AY772">
        <f t="shared" si="239"/>
        <v>2</v>
      </c>
    </row>
    <row r="773" spans="1:51" x14ac:dyDescent="0.3">
      <c r="A773" s="1" t="s">
        <v>767</v>
      </c>
      <c r="B773" s="2">
        <v>4040782</v>
      </c>
      <c r="C773" s="3" t="s">
        <v>5336</v>
      </c>
      <c r="D773" s="5">
        <v>21.57</v>
      </c>
      <c r="E773" s="5">
        <v>138.10375844999999</v>
      </c>
      <c r="F773" s="3" t="s">
        <v>4480</v>
      </c>
      <c r="G773" s="3" t="s">
        <v>4481</v>
      </c>
      <c r="H773" s="3" t="s">
        <v>4481</v>
      </c>
      <c r="I773" s="3" t="s">
        <v>4482</v>
      </c>
      <c r="J773" s="3" t="s">
        <v>4484</v>
      </c>
      <c r="K773" s="6">
        <v>50627</v>
      </c>
      <c r="L773" s="6">
        <v>50529</v>
      </c>
      <c r="M773" s="6" t="s">
        <v>4474</v>
      </c>
      <c r="N773" s="6" t="s">
        <v>4474</v>
      </c>
      <c r="O773" s="6">
        <v>88390</v>
      </c>
      <c r="P773" s="6">
        <v>86086</v>
      </c>
      <c r="Q773" s="6">
        <v>13205</v>
      </c>
      <c r="R773" s="6">
        <v>13031</v>
      </c>
      <c r="S773" s="6">
        <v>9536</v>
      </c>
      <c r="T773" s="6">
        <v>13251</v>
      </c>
      <c r="U773" s="6">
        <v>34672</v>
      </c>
      <c r="V773" s="6">
        <v>34663</v>
      </c>
      <c r="W773" s="6">
        <v>2066494</v>
      </c>
      <c r="X773" s="6">
        <v>2040634</v>
      </c>
      <c r="Y773" s="6" t="s">
        <v>4474</v>
      </c>
      <c r="Z773" s="6" t="s">
        <v>4474</v>
      </c>
      <c r="AA773" s="6" t="s">
        <v>4474</v>
      </c>
      <c r="AB773" s="6" t="s">
        <v>4474</v>
      </c>
      <c r="AC773" s="6">
        <v>6388110</v>
      </c>
      <c r="AD773" s="6">
        <v>6387655</v>
      </c>
      <c r="AF773">
        <f t="shared" si="220"/>
        <v>6.3900500074038444E-3</v>
      </c>
      <c r="AG773">
        <f t="shared" si="221"/>
        <v>6.385760503843413E-3</v>
      </c>
      <c r="AH773">
        <f t="shared" si="222"/>
        <v>1.6778175983090199E-2</v>
      </c>
      <c r="AI773">
        <f t="shared" si="223"/>
        <v>1.6986387563864957E-2</v>
      </c>
      <c r="AJ773" t="e">
        <f t="shared" si="224"/>
        <v>#VALUE!</v>
      </c>
      <c r="AK773" t="e">
        <f t="shared" si="225"/>
        <v>#VALUE!</v>
      </c>
      <c r="AL773">
        <f t="shared" si="226"/>
        <v>1.7459063345645605</v>
      </c>
      <c r="AM773">
        <f t="shared" si="227"/>
        <v>1.7036949078746859</v>
      </c>
      <c r="AN773">
        <f t="shared" si="228"/>
        <v>2.4498982334330514E-2</v>
      </c>
      <c r="AO773">
        <f t="shared" si="229"/>
        <v>2.476142218545805E-2</v>
      </c>
      <c r="AP773">
        <f t="shared" si="230"/>
        <v>1</v>
      </c>
      <c r="AQ773">
        <f t="shared" si="231"/>
        <v>1</v>
      </c>
      <c r="AR773">
        <f t="shared" si="232"/>
        <v>1</v>
      </c>
      <c r="AS773">
        <f t="shared" si="233"/>
        <v>0</v>
      </c>
      <c r="AT773">
        <f t="shared" si="234"/>
        <v>1</v>
      </c>
      <c r="AU773">
        <f t="shared" si="235"/>
        <v>0</v>
      </c>
      <c r="AV773">
        <f t="shared" si="236"/>
        <v>1</v>
      </c>
      <c r="AW773">
        <f t="shared" si="237"/>
        <v>0</v>
      </c>
      <c r="AX773">
        <f t="shared" si="238"/>
        <v>0</v>
      </c>
      <c r="AY773">
        <f t="shared" si="239"/>
        <v>5</v>
      </c>
    </row>
    <row r="774" spans="1:51" x14ac:dyDescent="0.3">
      <c r="A774" s="1" t="s">
        <v>768</v>
      </c>
      <c r="B774" s="2">
        <v>4533245</v>
      </c>
      <c r="C774" s="3" t="s">
        <v>5337</v>
      </c>
      <c r="D774" s="5">
        <v>95.5</v>
      </c>
      <c r="E774" s="5">
        <v>16618.9032195</v>
      </c>
      <c r="F774" s="3" t="s">
        <v>4583</v>
      </c>
      <c r="G774" s="3" t="s">
        <v>4583</v>
      </c>
      <c r="H774" s="3" t="s">
        <v>4584</v>
      </c>
      <c r="I774" s="3" t="s">
        <v>4708</v>
      </c>
      <c r="J774" s="3" t="s">
        <v>4914</v>
      </c>
      <c r="K774" s="6">
        <v>5983000</v>
      </c>
      <c r="L774" s="6">
        <v>5886000</v>
      </c>
      <c r="M774" s="6">
        <v>2651000</v>
      </c>
      <c r="N774" s="6">
        <v>2572000</v>
      </c>
      <c r="O774" s="6">
        <v>1718000</v>
      </c>
      <c r="P774" s="6">
        <v>1655000</v>
      </c>
      <c r="Q774" s="6">
        <v>1437000</v>
      </c>
      <c r="R774" s="6">
        <v>1326000</v>
      </c>
      <c r="S774" s="6">
        <v>2331000</v>
      </c>
      <c r="T774" s="6">
        <v>2018000</v>
      </c>
      <c r="U774" s="6">
        <v>2970000</v>
      </c>
      <c r="V774" s="6">
        <v>2970000</v>
      </c>
      <c r="W774" s="6">
        <v>13843000</v>
      </c>
      <c r="X774" s="6">
        <v>13775000</v>
      </c>
      <c r="Y774" s="6">
        <v>2850000</v>
      </c>
      <c r="Z774" s="6">
        <v>2801000</v>
      </c>
      <c r="AA774" s="6">
        <v>1013000</v>
      </c>
      <c r="AB774" s="6">
        <v>596000</v>
      </c>
      <c r="AC774" s="6">
        <v>174325517</v>
      </c>
      <c r="AD774" s="6">
        <v>180361733</v>
      </c>
      <c r="AF774">
        <f t="shared" ref="AF774:AF837" si="240">Q774/W774</f>
        <v>0.10380697825615835</v>
      </c>
      <c r="AG774">
        <f t="shared" ref="AG774:AG837" si="241">R774/X774</f>
        <v>9.626134301270417E-2</v>
      </c>
      <c r="AH774">
        <f t="shared" ref="AH774:AH837" si="242">U774/W774</f>
        <v>0.21454886946471141</v>
      </c>
      <c r="AI774">
        <f t="shared" ref="AI774:AI837" si="243">V774/X774</f>
        <v>0.21560798548094373</v>
      </c>
      <c r="AJ774">
        <f t="shared" ref="AJ774:AJ837" si="244">Y774/AA774</f>
        <v>2.8134254689042448</v>
      </c>
      <c r="AK774">
        <f t="shared" ref="AK774:AK837" si="245">Z774/AB774</f>
        <v>4.699664429530201</v>
      </c>
      <c r="AL774">
        <f t="shared" ref="AL774:AL837" si="246">O774/K774</f>
        <v>0.28714691626274447</v>
      </c>
      <c r="AM774">
        <f t="shared" ref="AM774:AM837" si="247">P774/L774</f>
        <v>0.28117567108392799</v>
      </c>
      <c r="AN774">
        <f t="shared" ref="AN774:AN837" si="248">K774/W774</f>
        <v>0.43220400202268294</v>
      </c>
      <c r="AO774">
        <f t="shared" ref="AO774:AO837" si="249">L774/X774</f>
        <v>0.42729582577132486</v>
      </c>
      <c r="AP774">
        <f t="shared" ref="AP774:AP837" si="250">IF(OR(Q774&lt;0, Q774="NA"), 0, 1)</f>
        <v>1</v>
      </c>
      <c r="AQ774">
        <f t="shared" ref="AQ774:AQ837" si="251">IF(OR(S774&lt;0, S774="NA"), 0, 1)</f>
        <v>1</v>
      </c>
      <c r="AR774">
        <f t="shared" ref="AR774:AR837" si="252">IFERROR(IF((AF774-AG774)&gt;0,1,0),0)</f>
        <v>1</v>
      </c>
      <c r="AS774">
        <f t="shared" ref="AS774:AS837" si="253">IFERROR(IF((S774-Q774)&gt;0,1,0),0)</f>
        <v>1</v>
      </c>
      <c r="AT774">
        <f t="shared" ref="AT774:AT837" si="254">IFERROR(IF((AH774-AI774)&lt;0,1,0),0)</f>
        <v>1</v>
      </c>
      <c r="AU774">
        <f t="shared" ref="AU774:AU837" si="255">IFERROR(IF((AJ774-AK774)&gt;0,1,0),0)</f>
        <v>0</v>
      </c>
      <c r="AV774">
        <f t="shared" ref="AV774:AV837" si="256">IFERROR(IF((AL774-AM774)&gt;0,1,0),0)</f>
        <v>1</v>
      </c>
      <c r="AW774">
        <f t="shared" ref="AW774:AW837" si="257">IFERROR(IF((AN774-AO774)&gt;0,1,0),0)</f>
        <v>1</v>
      </c>
      <c r="AX774">
        <f t="shared" ref="AX774:AX837" si="258">IFERROR(IF((AC774-AD774)&lt;0,1,0),0)</f>
        <v>1</v>
      </c>
      <c r="AY774">
        <f t="shared" ref="AY774:AY837" si="259">SUM(AP774:AX774)</f>
        <v>8</v>
      </c>
    </row>
    <row r="775" spans="1:51" x14ac:dyDescent="0.3">
      <c r="A775" s="1" t="s">
        <v>769</v>
      </c>
      <c r="B775" s="2">
        <v>29795149</v>
      </c>
      <c r="C775" s="3" t="s">
        <v>5336</v>
      </c>
      <c r="D775" s="7">
        <v>6.81</v>
      </c>
      <c r="E775" s="5">
        <v>43.422691530000002</v>
      </c>
      <c r="F775" s="3" t="s">
        <v>4480</v>
      </c>
      <c r="G775" s="3" t="s">
        <v>4481</v>
      </c>
      <c r="H775" s="3" t="s">
        <v>4481</v>
      </c>
      <c r="I775" s="3" t="s">
        <v>4482</v>
      </c>
      <c r="J775" s="3" t="s">
        <v>4483</v>
      </c>
      <c r="K775" s="6">
        <v>7217</v>
      </c>
      <c r="L775" s="6">
        <v>7370</v>
      </c>
      <c r="M775" s="6" t="s">
        <v>4474</v>
      </c>
      <c r="N775" s="6" t="s">
        <v>4474</v>
      </c>
      <c r="O775" s="6">
        <v>5407</v>
      </c>
      <c r="P775" s="6">
        <v>4960</v>
      </c>
      <c r="Q775" s="6">
        <v>-96</v>
      </c>
      <c r="R775" s="6">
        <v>33</v>
      </c>
      <c r="S775" s="6">
        <v>334</v>
      </c>
      <c r="T775" s="6">
        <v>404</v>
      </c>
      <c r="U775" s="6" t="s">
        <v>4474</v>
      </c>
      <c r="V775" s="6" t="s">
        <v>4474</v>
      </c>
      <c r="W775" s="6">
        <v>364486</v>
      </c>
      <c r="X775" s="6">
        <v>363439</v>
      </c>
      <c r="Y775" s="6" t="s">
        <v>4474</v>
      </c>
      <c r="Z775" s="6" t="s">
        <v>4474</v>
      </c>
      <c r="AA775" s="6" t="s">
        <v>4474</v>
      </c>
      <c r="AB775" s="6" t="s">
        <v>4474</v>
      </c>
      <c r="AC775" s="6">
        <v>6603841</v>
      </c>
      <c r="AD775" s="6">
        <v>6621152</v>
      </c>
      <c r="AF775">
        <f t="shared" si="240"/>
        <v>-2.6338460187771273E-4</v>
      </c>
      <c r="AG775">
        <f t="shared" si="241"/>
        <v>9.0799281309930966E-5</v>
      </c>
      <c r="AH775" t="e">
        <f t="shared" si="242"/>
        <v>#VALUE!</v>
      </c>
      <c r="AI775" t="e">
        <f t="shared" si="243"/>
        <v>#VALUE!</v>
      </c>
      <c r="AJ775" t="e">
        <f t="shared" si="244"/>
        <v>#VALUE!</v>
      </c>
      <c r="AK775" t="e">
        <f t="shared" si="245"/>
        <v>#VALUE!</v>
      </c>
      <c r="AL775">
        <f t="shared" si="246"/>
        <v>0.74920327005681031</v>
      </c>
      <c r="AM775">
        <f t="shared" si="247"/>
        <v>0.67299864314789692</v>
      </c>
      <c r="AN775">
        <f t="shared" si="248"/>
        <v>1.9800486164077633E-2</v>
      </c>
      <c r="AO775">
        <f t="shared" si="249"/>
        <v>2.0278506159217915E-2</v>
      </c>
      <c r="AP775">
        <f t="shared" si="250"/>
        <v>0</v>
      </c>
      <c r="AQ775">
        <f t="shared" si="251"/>
        <v>1</v>
      </c>
      <c r="AR775">
        <f t="shared" si="252"/>
        <v>0</v>
      </c>
      <c r="AS775">
        <f t="shared" si="253"/>
        <v>1</v>
      </c>
      <c r="AT775">
        <f t="shared" si="254"/>
        <v>0</v>
      </c>
      <c r="AU775">
        <f t="shared" si="255"/>
        <v>0</v>
      </c>
      <c r="AV775">
        <f t="shared" si="256"/>
        <v>1</v>
      </c>
      <c r="AW775">
        <f t="shared" si="257"/>
        <v>0</v>
      </c>
      <c r="AX775">
        <f t="shared" si="258"/>
        <v>1</v>
      </c>
      <c r="AY775">
        <f t="shared" si="259"/>
        <v>4</v>
      </c>
    </row>
    <row r="776" spans="1:51" x14ac:dyDescent="0.3">
      <c r="A776" s="1" t="s">
        <v>770</v>
      </c>
      <c r="B776" s="2">
        <v>5210215</v>
      </c>
      <c r="C776" s="3" t="s">
        <v>5335</v>
      </c>
      <c r="D776" s="5">
        <v>28.68</v>
      </c>
      <c r="E776" s="5">
        <v>1939.6190790000001</v>
      </c>
      <c r="F776" s="3" t="s">
        <v>4470</v>
      </c>
      <c r="G776" s="3" t="s">
        <v>4471</v>
      </c>
      <c r="H776" s="3" t="s">
        <v>4489</v>
      </c>
      <c r="I776" s="3" t="s">
        <v>4489</v>
      </c>
      <c r="J776" s="3" t="s">
        <v>4490</v>
      </c>
      <c r="K776" s="6">
        <v>684</v>
      </c>
      <c r="L776" s="6">
        <v>539</v>
      </c>
      <c r="M776" s="6">
        <v>-95936</v>
      </c>
      <c r="N776" s="6">
        <v>-68180</v>
      </c>
      <c r="O776" s="6">
        <v>-95972</v>
      </c>
      <c r="P776" s="6">
        <v>-68197</v>
      </c>
      <c r="Q776" s="6">
        <v>-72796</v>
      </c>
      <c r="R776" s="6">
        <v>-56872</v>
      </c>
      <c r="S776" s="6">
        <v>-72696</v>
      </c>
      <c r="T776" s="6">
        <v>-63705</v>
      </c>
      <c r="U776" s="6" t="s">
        <v>4474</v>
      </c>
      <c r="V776" s="6" t="s">
        <v>4474</v>
      </c>
      <c r="W776" s="6">
        <v>552471</v>
      </c>
      <c r="X776" s="6">
        <v>579108</v>
      </c>
      <c r="Y776" s="6">
        <v>552080</v>
      </c>
      <c r="Z776" s="6">
        <v>578610</v>
      </c>
      <c r="AA776" s="6">
        <v>15630</v>
      </c>
      <c r="AB776" s="6">
        <v>9984</v>
      </c>
      <c r="AC776" s="6">
        <v>67537858</v>
      </c>
      <c r="AD776" s="6">
        <v>66636252</v>
      </c>
      <c r="AF776">
        <f t="shared" si="240"/>
        <v>-0.13176438220286676</v>
      </c>
      <c r="AG776">
        <f t="shared" si="241"/>
        <v>-9.8206206786989644E-2</v>
      </c>
      <c r="AH776" t="e">
        <f t="shared" si="242"/>
        <v>#VALUE!</v>
      </c>
      <c r="AI776" t="e">
        <f t="shared" si="243"/>
        <v>#VALUE!</v>
      </c>
      <c r="AJ776">
        <f t="shared" si="244"/>
        <v>35.321817018554064</v>
      </c>
      <c r="AK776">
        <f t="shared" si="245"/>
        <v>57.95372596153846</v>
      </c>
      <c r="AL776">
        <f t="shared" si="246"/>
        <v>-140.30994152046785</v>
      </c>
      <c r="AM776">
        <f t="shared" si="247"/>
        <v>-126.52504638218925</v>
      </c>
      <c r="AN776">
        <f t="shared" si="248"/>
        <v>1.2380740346552128E-3</v>
      </c>
      <c r="AO776">
        <f t="shared" si="249"/>
        <v>9.3074176146763646E-4</v>
      </c>
      <c r="AP776">
        <f t="shared" si="250"/>
        <v>0</v>
      </c>
      <c r="AQ776">
        <f t="shared" si="251"/>
        <v>0</v>
      </c>
      <c r="AR776">
        <f t="shared" si="252"/>
        <v>0</v>
      </c>
      <c r="AS776">
        <f t="shared" si="253"/>
        <v>1</v>
      </c>
      <c r="AT776">
        <f t="shared" si="254"/>
        <v>0</v>
      </c>
      <c r="AU776">
        <f t="shared" si="255"/>
        <v>0</v>
      </c>
      <c r="AV776">
        <f t="shared" si="256"/>
        <v>0</v>
      </c>
      <c r="AW776">
        <f t="shared" si="257"/>
        <v>1</v>
      </c>
      <c r="AX776">
        <f t="shared" si="258"/>
        <v>0</v>
      </c>
      <c r="AY776">
        <f t="shared" si="259"/>
        <v>2</v>
      </c>
    </row>
    <row r="777" spans="1:51" x14ac:dyDescent="0.3">
      <c r="A777" s="1" t="s">
        <v>771</v>
      </c>
      <c r="B777" s="2">
        <v>4163777</v>
      </c>
      <c r="C777" s="3" t="s">
        <v>5337</v>
      </c>
      <c r="D777" s="5">
        <v>23.91</v>
      </c>
      <c r="E777" s="5">
        <v>156.89304447000001</v>
      </c>
      <c r="F777" s="3" t="s">
        <v>4480</v>
      </c>
      <c r="G777" s="3" t="s">
        <v>4481</v>
      </c>
      <c r="H777" s="3" t="s">
        <v>4481</v>
      </c>
      <c r="I777" s="3" t="s">
        <v>4482</v>
      </c>
      <c r="J777" s="3" t="s">
        <v>4484</v>
      </c>
      <c r="K777" s="6">
        <v>49477</v>
      </c>
      <c r="L777" s="6">
        <v>41158</v>
      </c>
      <c r="M777" s="6" t="s">
        <v>4474</v>
      </c>
      <c r="N777" s="6" t="s">
        <v>4474</v>
      </c>
      <c r="O777" s="6">
        <v>29540</v>
      </c>
      <c r="P777" s="6">
        <v>23582</v>
      </c>
      <c r="Q777" s="6">
        <v>20523</v>
      </c>
      <c r="R777" s="6">
        <v>15879</v>
      </c>
      <c r="S777" s="6">
        <v>23025</v>
      </c>
      <c r="T777" s="6">
        <v>18099</v>
      </c>
      <c r="U777" s="6" t="s">
        <v>4474</v>
      </c>
      <c r="V777" s="6" t="s">
        <v>4474</v>
      </c>
      <c r="W777" s="6">
        <v>1555282</v>
      </c>
      <c r="X777" s="6">
        <v>1412017</v>
      </c>
      <c r="Y777" s="6" t="s">
        <v>4474</v>
      </c>
      <c r="Z777" s="6" t="s">
        <v>4474</v>
      </c>
      <c r="AA777" s="6" t="s">
        <v>4474</v>
      </c>
      <c r="AB777" s="6" t="s">
        <v>4474</v>
      </c>
      <c r="AC777" s="6">
        <v>26876</v>
      </c>
      <c r="AD777" s="6">
        <v>26876</v>
      </c>
      <c r="AF777">
        <f t="shared" si="240"/>
        <v>1.3195677697035007E-2</v>
      </c>
      <c r="AG777">
        <f t="shared" si="241"/>
        <v>1.1245615314829779E-2</v>
      </c>
      <c r="AH777" t="e">
        <f t="shared" si="242"/>
        <v>#VALUE!</v>
      </c>
      <c r="AI777" t="e">
        <f t="shared" si="243"/>
        <v>#VALUE!</v>
      </c>
      <c r="AJ777" t="e">
        <f t="shared" si="244"/>
        <v>#VALUE!</v>
      </c>
      <c r="AK777" t="e">
        <f t="shared" si="245"/>
        <v>#VALUE!</v>
      </c>
      <c r="AL777">
        <f t="shared" si="246"/>
        <v>0.59704509165875053</v>
      </c>
      <c r="AM777">
        <f t="shared" si="247"/>
        <v>0.57296272899557799</v>
      </c>
      <c r="AN777">
        <f t="shared" si="248"/>
        <v>3.1812237266296402E-2</v>
      </c>
      <c r="AO777">
        <f t="shared" si="249"/>
        <v>2.9148374275947103E-2</v>
      </c>
      <c r="AP777">
        <f t="shared" si="250"/>
        <v>1</v>
      </c>
      <c r="AQ777">
        <f t="shared" si="251"/>
        <v>1</v>
      </c>
      <c r="AR777">
        <f t="shared" si="252"/>
        <v>1</v>
      </c>
      <c r="AS777">
        <f t="shared" si="253"/>
        <v>1</v>
      </c>
      <c r="AT777">
        <f t="shared" si="254"/>
        <v>0</v>
      </c>
      <c r="AU777">
        <f t="shared" si="255"/>
        <v>0</v>
      </c>
      <c r="AV777">
        <f t="shared" si="256"/>
        <v>1</v>
      </c>
      <c r="AW777">
        <f t="shared" si="257"/>
        <v>1</v>
      </c>
      <c r="AX777">
        <f t="shared" si="258"/>
        <v>0</v>
      </c>
      <c r="AY777">
        <f t="shared" si="259"/>
        <v>6</v>
      </c>
    </row>
    <row r="778" spans="1:51" x14ac:dyDescent="0.3">
      <c r="A778" s="1" t="s">
        <v>772</v>
      </c>
      <c r="B778" s="2">
        <v>28037317</v>
      </c>
      <c r="C778" s="3" t="s">
        <v>5376</v>
      </c>
      <c r="D778" s="5">
        <v>11.02</v>
      </c>
      <c r="E778" s="5">
        <v>68.387210719999999</v>
      </c>
      <c r="F778" s="3" t="s">
        <v>4480</v>
      </c>
      <c r="G778" s="3" t="s">
        <v>4491</v>
      </c>
      <c r="H778" s="3" t="s">
        <v>4492</v>
      </c>
      <c r="I778" s="3" t="s">
        <v>4493</v>
      </c>
      <c r="J778" s="3" t="s">
        <v>4494</v>
      </c>
      <c r="K778" s="6" t="s">
        <v>4474</v>
      </c>
      <c r="L778" s="6" t="s">
        <v>4474</v>
      </c>
      <c r="M778" s="6" t="s">
        <v>4474</v>
      </c>
      <c r="N778" s="6" t="s">
        <v>4474</v>
      </c>
      <c r="O778" s="6">
        <v>-1700.8820000000001</v>
      </c>
      <c r="P778" s="6">
        <v>-1509.4659999999999</v>
      </c>
      <c r="Q778" s="6">
        <v>2420.2739999999999</v>
      </c>
      <c r="R778" s="6">
        <v>1324.471</v>
      </c>
      <c r="S778" s="6">
        <v>-872.07600000000002</v>
      </c>
      <c r="T778" s="6">
        <v>-638.52</v>
      </c>
      <c r="U778" s="6">
        <v>1160.1769999999999</v>
      </c>
      <c r="V778" s="6">
        <v>296.94200000000001</v>
      </c>
      <c r="W778" s="6">
        <v>12093.253000000001</v>
      </c>
      <c r="X778" s="6">
        <v>11411.348</v>
      </c>
      <c r="Y778" s="6">
        <v>582.87099999999998</v>
      </c>
      <c r="Z778" s="6">
        <v>63.6</v>
      </c>
      <c r="AA778" s="6">
        <v>1069</v>
      </c>
      <c r="AB778" s="6">
        <v>962</v>
      </c>
      <c r="AC778" s="6">
        <v>6756683</v>
      </c>
      <c r="AD778" s="6">
        <v>6756683</v>
      </c>
      <c r="AF778">
        <f t="shared" si="240"/>
        <v>0.20013424014200312</v>
      </c>
      <c r="AG778">
        <f t="shared" si="241"/>
        <v>0.11606612996115796</v>
      </c>
      <c r="AH778">
        <f t="shared" si="242"/>
        <v>9.5935890864104131E-2</v>
      </c>
      <c r="AI778">
        <f t="shared" si="243"/>
        <v>2.6021640913939353E-2</v>
      </c>
      <c r="AJ778">
        <f t="shared" si="244"/>
        <v>0.54524883068288121</v>
      </c>
      <c r="AK778">
        <f t="shared" si="245"/>
        <v>6.6112266112266116E-2</v>
      </c>
      <c r="AL778" t="e">
        <f t="shared" si="246"/>
        <v>#VALUE!</v>
      </c>
      <c r="AM778" t="e">
        <f t="shared" si="247"/>
        <v>#VALUE!</v>
      </c>
      <c r="AN778" t="e">
        <f t="shared" si="248"/>
        <v>#VALUE!</v>
      </c>
      <c r="AO778" t="e">
        <f t="shared" si="249"/>
        <v>#VALUE!</v>
      </c>
      <c r="AP778">
        <f t="shared" si="250"/>
        <v>1</v>
      </c>
      <c r="AQ778">
        <f t="shared" si="251"/>
        <v>0</v>
      </c>
      <c r="AR778">
        <f t="shared" si="252"/>
        <v>1</v>
      </c>
      <c r="AS778">
        <f t="shared" si="253"/>
        <v>0</v>
      </c>
      <c r="AT778">
        <f t="shared" si="254"/>
        <v>0</v>
      </c>
      <c r="AU778">
        <f t="shared" si="255"/>
        <v>1</v>
      </c>
      <c r="AV778">
        <f t="shared" si="256"/>
        <v>0</v>
      </c>
      <c r="AW778">
        <f t="shared" si="257"/>
        <v>0</v>
      </c>
      <c r="AX778">
        <f t="shared" si="258"/>
        <v>0</v>
      </c>
      <c r="AY778">
        <f t="shared" si="259"/>
        <v>3</v>
      </c>
    </row>
    <row r="779" spans="1:51" x14ac:dyDescent="0.3">
      <c r="A779" s="1" t="s">
        <v>773</v>
      </c>
      <c r="B779" s="2">
        <v>7560886</v>
      </c>
      <c r="C779" s="3" t="s">
        <v>5337</v>
      </c>
      <c r="D779" s="5">
        <v>87.19</v>
      </c>
      <c r="E779" s="5">
        <v>5004.9894546899995</v>
      </c>
      <c r="F779" s="3" t="s">
        <v>4475</v>
      </c>
      <c r="G779" s="3" t="s">
        <v>4548</v>
      </c>
      <c r="H779" s="3" t="s">
        <v>4810</v>
      </c>
      <c r="I779" s="3" t="s">
        <v>4817</v>
      </c>
      <c r="J779" s="3" t="s">
        <v>4877</v>
      </c>
      <c r="K779" s="6">
        <v>2340474</v>
      </c>
      <c r="L779" s="6">
        <v>2187833</v>
      </c>
      <c r="M779" s="6">
        <v>226657</v>
      </c>
      <c r="N779" s="6">
        <v>209289</v>
      </c>
      <c r="O779" s="6">
        <v>186002</v>
      </c>
      <c r="P779" s="6">
        <v>171359</v>
      </c>
      <c r="Q779" s="6">
        <v>150870</v>
      </c>
      <c r="R779" s="6">
        <v>141221</v>
      </c>
      <c r="S779" s="6">
        <v>238008</v>
      </c>
      <c r="T779" s="6">
        <v>232463</v>
      </c>
      <c r="U779" s="6">
        <v>24690</v>
      </c>
      <c r="V779" s="6">
        <v>24684</v>
      </c>
      <c r="W779" s="6">
        <v>2027672</v>
      </c>
      <c r="X779" s="6">
        <v>1987130</v>
      </c>
      <c r="Y779" s="6">
        <v>1014114</v>
      </c>
      <c r="Z779" s="6">
        <v>975928</v>
      </c>
      <c r="AA779" s="6">
        <v>418684</v>
      </c>
      <c r="AB779" s="6">
        <v>418694</v>
      </c>
      <c r="AC779" s="6">
        <v>57384000</v>
      </c>
      <c r="AD779" s="6">
        <v>57579000</v>
      </c>
      <c r="AF779">
        <f t="shared" si="240"/>
        <v>7.440552515396967E-2</v>
      </c>
      <c r="AG779">
        <f t="shared" si="241"/>
        <v>7.1067821430907896E-2</v>
      </c>
      <c r="AH779">
        <f t="shared" si="242"/>
        <v>1.2176525591910329E-2</v>
      </c>
      <c r="AI779">
        <f t="shared" si="243"/>
        <v>1.2421935152707673E-2</v>
      </c>
      <c r="AJ779">
        <f t="shared" si="244"/>
        <v>2.4221465353345244</v>
      </c>
      <c r="AK779">
        <f t="shared" si="245"/>
        <v>2.3308860408794967</v>
      </c>
      <c r="AL779">
        <f t="shared" si="246"/>
        <v>7.9471936026633924E-2</v>
      </c>
      <c r="AM779">
        <f t="shared" si="247"/>
        <v>7.8323619764397015E-2</v>
      </c>
      <c r="AN779">
        <f t="shared" si="248"/>
        <v>1.154266567768357</v>
      </c>
      <c r="AO779">
        <f t="shared" si="249"/>
        <v>1.1010014442940321</v>
      </c>
      <c r="AP779">
        <f t="shared" si="250"/>
        <v>1</v>
      </c>
      <c r="AQ779">
        <f t="shared" si="251"/>
        <v>1</v>
      </c>
      <c r="AR779">
        <f t="shared" si="252"/>
        <v>1</v>
      </c>
      <c r="AS779">
        <f t="shared" si="253"/>
        <v>1</v>
      </c>
      <c r="AT779">
        <f t="shared" si="254"/>
        <v>1</v>
      </c>
      <c r="AU779">
        <f t="shared" si="255"/>
        <v>1</v>
      </c>
      <c r="AV779">
        <f t="shared" si="256"/>
        <v>1</v>
      </c>
      <c r="AW779">
        <f t="shared" si="257"/>
        <v>1</v>
      </c>
      <c r="AX779">
        <f t="shared" si="258"/>
        <v>1</v>
      </c>
      <c r="AY779">
        <f t="shared" si="259"/>
        <v>9</v>
      </c>
    </row>
    <row r="780" spans="1:51" x14ac:dyDescent="0.3">
      <c r="A780" s="1" t="s">
        <v>774</v>
      </c>
      <c r="B780" s="2">
        <v>10340400</v>
      </c>
      <c r="C780" s="3" t="s">
        <v>5335</v>
      </c>
      <c r="D780" s="5">
        <v>28.16</v>
      </c>
      <c r="E780" s="5">
        <v>5365.1558400000004</v>
      </c>
      <c r="F780" s="3" t="s">
        <v>4654</v>
      </c>
      <c r="G780" s="3" t="s">
        <v>4654</v>
      </c>
      <c r="H780" s="3" t="s">
        <v>4747</v>
      </c>
      <c r="I780" s="3" t="s">
        <v>4748</v>
      </c>
      <c r="J780" s="3" t="s">
        <v>4749</v>
      </c>
      <c r="K780" s="6">
        <v>3665501</v>
      </c>
      <c r="L780" s="6">
        <v>3698751</v>
      </c>
      <c r="M780" s="6">
        <v>752126</v>
      </c>
      <c r="N780" s="6">
        <v>750099</v>
      </c>
      <c r="O780" s="6">
        <v>510125</v>
      </c>
      <c r="P780" s="6">
        <v>509767</v>
      </c>
      <c r="Q780" s="6">
        <v>320375</v>
      </c>
      <c r="R780" s="6">
        <v>327500</v>
      </c>
      <c r="S780" s="6">
        <v>551384</v>
      </c>
      <c r="T780" s="6">
        <v>573116</v>
      </c>
      <c r="U780" s="6">
        <v>592255</v>
      </c>
      <c r="V780" s="6">
        <v>592868</v>
      </c>
      <c r="W780" s="6">
        <v>3377660</v>
      </c>
      <c r="X780" s="6">
        <v>3289340</v>
      </c>
      <c r="Y780" s="6">
        <v>1438251</v>
      </c>
      <c r="Z780" s="6">
        <v>1445186</v>
      </c>
      <c r="AA780" s="6">
        <v>740186</v>
      </c>
      <c r="AB780" s="6">
        <v>727705</v>
      </c>
      <c r="AC780" s="6">
        <v>190524000</v>
      </c>
      <c r="AD780" s="6">
        <v>190459000</v>
      </c>
      <c r="AF780">
        <f t="shared" si="240"/>
        <v>9.4851169152608605E-2</v>
      </c>
      <c r="AG780">
        <f t="shared" si="241"/>
        <v>9.9564046282840934E-2</v>
      </c>
      <c r="AH780">
        <f t="shared" si="242"/>
        <v>0.17534476531089571</v>
      </c>
      <c r="AI780">
        <f t="shared" si="243"/>
        <v>0.18023919692096288</v>
      </c>
      <c r="AJ780">
        <f t="shared" si="244"/>
        <v>1.9430940331214046</v>
      </c>
      <c r="AK780">
        <f t="shared" si="245"/>
        <v>1.9859503507602669</v>
      </c>
      <c r="AL780">
        <f t="shared" si="246"/>
        <v>0.13916924316757792</v>
      </c>
      <c r="AM780">
        <f t="shared" si="247"/>
        <v>0.13782138889587323</v>
      </c>
      <c r="AN780">
        <f t="shared" si="248"/>
        <v>1.0852190569802762</v>
      </c>
      <c r="AO780">
        <f t="shared" si="249"/>
        <v>1.1244660022983335</v>
      </c>
      <c r="AP780">
        <f t="shared" si="250"/>
        <v>1</v>
      </c>
      <c r="AQ780">
        <f t="shared" si="251"/>
        <v>1</v>
      </c>
      <c r="AR780">
        <f t="shared" si="252"/>
        <v>0</v>
      </c>
      <c r="AS780">
        <f t="shared" si="253"/>
        <v>1</v>
      </c>
      <c r="AT780">
        <f t="shared" si="254"/>
        <v>1</v>
      </c>
      <c r="AU780">
        <f t="shared" si="255"/>
        <v>0</v>
      </c>
      <c r="AV780">
        <f t="shared" si="256"/>
        <v>1</v>
      </c>
      <c r="AW780">
        <f t="shared" si="257"/>
        <v>0</v>
      </c>
      <c r="AX780">
        <f t="shared" si="258"/>
        <v>0</v>
      </c>
      <c r="AY780">
        <f t="shared" si="259"/>
        <v>5</v>
      </c>
    </row>
    <row r="781" spans="1:51" x14ac:dyDescent="0.3">
      <c r="A781" s="1" t="s">
        <v>775</v>
      </c>
      <c r="B781" s="2">
        <v>26536842</v>
      </c>
      <c r="C781" s="3" t="s">
        <v>5336</v>
      </c>
      <c r="D781" s="5">
        <v>5.55</v>
      </c>
      <c r="E781" s="5">
        <v>118.80091349999999</v>
      </c>
      <c r="F781" s="3" t="s">
        <v>4559</v>
      </c>
      <c r="G781" s="3" t="s">
        <v>4626</v>
      </c>
      <c r="H781" s="3" t="s">
        <v>4626</v>
      </c>
      <c r="I781" s="3" t="s">
        <v>4627</v>
      </c>
      <c r="J781" s="3" t="s">
        <v>4915</v>
      </c>
      <c r="K781" s="6">
        <v>15984.057000000001</v>
      </c>
      <c r="L781" s="6">
        <v>16618.359</v>
      </c>
      <c r="M781" s="6">
        <v>-517.97699999999998</v>
      </c>
      <c r="N781" s="6">
        <v>-203.54900000000001</v>
      </c>
      <c r="O781" s="6">
        <v>-1392.8</v>
      </c>
      <c r="P781" s="6">
        <v>-1056.8710000000001</v>
      </c>
      <c r="Q781" s="6">
        <v>-227.76</v>
      </c>
      <c r="R781" s="6">
        <v>-97.085999999999999</v>
      </c>
      <c r="S781" s="6">
        <v>-2757.8629999999998</v>
      </c>
      <c r="T781" s="6">
        <v>-2855.8580000000002</v>
      </c>
      <c r="U781" s="6" t="s">
        <v>4474</v>
      </c>
      <c r="V781" s="6" t="s">
        <v>4474</v>
      </c>
      <c r="W781" s="6">
        <v>38723.716999999997</v>
      </c>
      <c r="X781" s="6">
        <v>38723.716999999997</v>
      </c>
      <c r="Y781" s="6">
        <v>13202.972</v>
      </c>
      <c r="Z781" s="6">
        <v>13202.972</v>
      </c>
      <c r="AA781" s="6">
        <v>15738</v>
      </c>
      <c r="AB781" s="6">
        <v>15738</v>
      </c>
      <c r="AC781" s="6">
        <v>12425319</v>
      </c>
      <c r="AD781" s="6">
        <v>12425319</v>
      </c>
      <c r="AF781">
        <f t="shared" si="240"/>
        <v>-5.8816667831757992E-3</v>
      </c>
      <c r="AG781">
        <f t="shared" si="241"/>
        <v>-2.5071456854206431E-3</v>
      </c>
      <c r="AH781" t="e">
        <f t="shared" si="242"/>
        <v>#VALUE!</v>
      </c>
      <c r="AI781" t="e">
        <f t="shared" si="243"/>
        <v>#VALUE!</v>
      </c>
      <c r="AJ781">
        <f t="shared" si="244"/>
        <v>0.83892311602490788</v>
      </c>
      <c r="AK781">
        <f t="shared" si="245"/>
        <v>0.83892311602490788</v>
      </c>
      <c r="AL781">
        <f t="shared" si="246"/>
        <v>-8.7136826401457396E-2</v>
      </c>
      <c r="AM781">
        <f t="shared" si="247"/>
        <v>-6.3596592178565892E-2</v>
      </c>
      <c r="AN781">
        <f t="shared" si="248"/>
        <v>0.41277176465265464</v>
      </c>
      <c r="AO781">
        <f t="shared" si="249"/>
        <v>0.42915195873371353</v>
      </c>
      <c r="AP781">
        <f t="shared" si="250"/>
        <v>0</v>
      </c>
      <c r="AQ781">
        <f t="shared" si="251"/>
        <v>0</v>
      </c>
      <c r="AR781">
        <f t="shared" si="252"/>
        <v>0</v>
      </c>
      <c r="AS781">
        <f t="shared" si="253"/>
        <v>0</v>
      </c>
      <c r="AT781">
        <f t="shared" si="254"/>
        <v>0</v>
      </c>
      <c r="AU781">
        <f t="shared" si="255"/>
        <v>0</v>
      </c>
      <c r="AV781">
        <f t="shared" si="256"/>
        <v>0</v>
      </c>
      <c r="AW781">
        <f t="shared" si="257"/>
        <v>0</v>
      </c>
      <c r="AX781">
        <f t="shared" si="258"/>
        <v>0</v>
      </c>
      <c r="AY781">
        <f t="shared" si="259"/>
        <v>0</v>
      </c>
    </row>
    <row r="782" spans="1:51" x14ac:dyDescent="0.3">
      <c r="A782" s="1" t="s">
        <v>776</v>
      </c>
      <c r="B782" s="2">
        <v>4388431</v>
      </c>
      <c r="C782" s="3" t="s">
        <v>5337</v>
      </c>
      <c r="D782" s="5">
        <v>190.14</v>
      </c>
      <c r="E782" s="5">
        <v>9723.0328849199996</v>
      </c>
      <c r="F782" s="3" t="s">
        <v>4470</v>
      </c>
      <c r="G782" s="3" t="s">
        <v>4471</v>
      </c>
      <c r="H782" s="3" t="s">
        <v>4472</v>
      </c>
      <c r="I782" s="3" t="s">
        <v>4472</v>
      </c>
      <c r="J782" s="3" t="s">
        <v>4664</v>
      </c>
      <c r="K782" s="6">
        <v>4060916</v>
      </c>
      <c r="L782" s="6">
        <v>4077776</v>
      </c>
      <c r="M782" s="6">
        <v>938171</v>
      </c>
      <c r="N782" s="6">
        <v>958954</v>
      </c>
      <c r="O782" s="6">
        <v>598020</v>
      </c>
      <c r="P782" s="6">
        <v>628131</v>
      </c>
      <c r="Q782" s="6">
        <v>427990</v>
      </c>
      <c r="R782" s="6">
        <v>445716</v>
      </c>
      <c r="S782" s="6">
        <v>796158</v>
      </c>
      <c r="T782" s="6">
        <v>749816</v>
      </c>
      <c r="U782" s="6">
        <v>2298580</v>
      </c>
      <c r="V782" s="6">
        <v>2382521</v>
      </c>
      <c r="W782" s="6">
        <v>8003842</v>
      </c>
      <c r="X782" s="6">
        <v>7948283</v>
      </c>
      <c r="Y782" s="6">
        <v>1494723</v>
      </c>
      <c r="Z782" s="6">
        <v>1499273</v>
      </c>
      <c r="AA782" s="6">
        <v>1012221</v>
      </c>
      <c r="AB782" s="6">
        <v>947519</v>
      </c>
      <c r="AC782" s="6">
        <v>51134000</v>
      </c>
      <c r="AD782" s="6">
        <v>51613000</v>
      </c>
      <c r="AF782">
        <f t="shared" si="240"/>
        <v>5.3473069558344605E-2</v>
      </c>
      <c r="AG782">
        <f t="shared" si="241"/>
        <v>5.6077016885282015E-2</v>
      </c>
      <c r="AH782">
        <f t="shared" si="242"/>
        <v>0.28718457960564436</v>
      </c>
      <c r="AI782">
        <f t="shared" si="243"/>
        <v>0.29975291518935598</v>
      </c>
      <c r="AJ782">
        <f t="shared" si="244"/>
        <v>1.4766765360528975</v>
      </c>
      <c r="AK782">
        <f t="shared" si="245"/>
        <v>1.5823144443541501</v>
      </c>
      <c r="AL782">
        <f t="shared" si="246"/>
        <v>0.14726234179677689</v>
      </c>
      <c r="AM782">
        <f t="shared" si="247"/>
        <v>0.1540376420872554</v>
      </c>
      <c r="AN782">
        <f t="shared" si="248"/>
        <v>0.50737083515641612</v>
      </c>
      <c r="AO782">
        <f t="shared" si="249"/>
        <v>0.51303860217357633</v>
      </c>
      <c r="AP782">
        <f t="shared" si="250"/>
        <v>1</v>
      </c>
      <c r="AQ782">
        <f t="shared" si="251"/>
        <v>1</v>
      </c>
      <c r="AR782">
        <f t="shared" si="252"/>
        <v>0</v>
      </c>
      <c r="AS782">
        <f t="shared" si="253"/>
        <v>1</v>
      </c>
      <c r="AT782">
        <f t="shared" si="254"/>
        <v>1</v>
      </c>
      <c r="AU782">
        <f t="shared" si="255"/>
        <v>0</v>
      </c>
      <c r="AV782">
        <f t="shared" si="256"/>
        <v>0</v>
      </c>
      <c r="AW782">
        <f t="shared" si="257"/>
        <v>0</v>
      </c>
      <c r="AX782">
        <f t="shared" si="258"/>
        <v>1</v>
      </c>
      <c r="AY782">
        <f t="shared" si="259"/>
        <v>5</v>
      </c>
    </row>
    <row r="783" spans="1:51" x14ac:dyDescent="0.3">
      <c r="A783" s="1" t="s">
        <v>777</v>
      </c>
      <c r="B783" s="2">
        <v>119174842</v>
      </c>
      <c r="C783" s="3" t="s">
        <v>5338</v>
      </c>
      <c r="D783" s="5">
        <v>9.98</v>
      </c>
      <c r="E783" s="5">
        <v>109.742575</v>
      </c>
      <c r="F783" s="3" t="s">
        <v>4480</v>
      </c>
      <c r="G783" s="3" t="s">
        <v>4491</v>
      </c>
      <c r="H783" s="3" t="s">
        <v>4492</v>
      </c>
      <c r="I783" s="3" t="s">
        <v>4493</v>
      </c>
      <c r="J783" s="3" t="s">
        <v>4494</v>
      </c>
      <c r="K783" s="6" t="s">
        <v>4474</v>
      </c>
      <c r="L783" s="6" t="s">
        <v>4474</v>
      </c>
      <c r="M783" s="6" t="s">
        <v>4474</v>
      </c>
      <c r="N783" s="6" t="s">
        <v>4474</v>
      </c>
      <c r="O783" s="6" t="s">
        <v>4474</v>
      </c>
      <c r="P783" s="6" t="s">
        <v>4474</v>
      </c>
      <c r="Q783" s="6" t="s">
        <v>4474</v>
      </c>
      <c r="R783" s="6" t="s">
        <v>4474</v>
      </c>
      <c r="S783" s="6" t="s">
        <v>4474</v>
      </c>
      <c r="T783" s="6" t="s">
        <v>4474</v>
      </c>
      <c r="U783" s="6" t="s">
        <v>4474</v>
      </c>
      <c r="V783" s="6" t="s">
        <v>4474</v>
      </c>
      <c r="W783" s="6" t="s">
        <v>4474</v>
      </c>
      <c r="X783" s="6" t="s">
        <v>4474</v>
      </c>
      <c r="Y783" s="6" t="s">
        <v>4474</v>
      </c>
      <c r="Z783" s="6" t="s">
        <v>4474</v>
      </c>
      <c r="AA783" s="6" t="s">
        <v>4474</v>
      </c>
      <c r="AB783" s="6" t="s">
        <v>4474</v>
      </c>
      <c r="AC783" s="6" t="s">
        <v>4474</v>
      </c>
      <c r="AD783" s="6" t="s">
        <v>4474</v>
      </c>
      <c r="AF783" t="e">
        <f t="shared" si="240"/>
        <v>#VALUE!</v>
      </c>
      <c r="AG783" t="e">
        <f t="shared" si="241"/>
        <v>#VALUE!</v>
      </c>
      <c r="AH783" t="e">
        <f t="shared" si="242"/>
        <v>#VALUE!</v>
      </c>
      <c r="AI783" t="e">
        <f t="shared" si="243"/>
        <v>#VALUE!</v>
      </c>
      <c r="AJ783" t="e">
        <f t="shared" si="244"/>
        <v>#VALUE!</v>
      </c>
      <c r="AK783" t="e">
        <f t="shared" si="245"/>
        <v>#VALUE!</v>
      </c>
      <c r="AL783" t="e">
        <f t="shared" si="246"/>
        <v>#VALUE!</v>
      </c>
      <c r="AM783" t="e">
        <f t="shared" si="247"/>
        <v>#VALUE!</v>
      </c>
      <c r="AN783" t="e">
        <f t="shared" si="248"/>
        <v>#VALUE!</v>
      </c>
      <c r="AO783" t="e">
        <f t="shared" si="249"/>
        <v>#VALUE!</v>
      </c>
      <c r="AP783">
        <f t="shared" si="250"/>
        <v>0</v>
      </c>
      <c r="AQ783">
        <f t="shared" si="251"/>
        <v>0</v>
      </c>
      <c r="AR783">
        <f t="shared" si="252"/>
        <v>0</v>
      </c>
      <c r="AS783">
        <f t="shared" si="253"/>
        <v>0</v>
      </c>
      <c r="AT783">
        <f t="shared" si="254"/>
        <v>0</v>
      </c>
      <c r="AU783">
        <f t="shared" si="255"/>
        <v>0</v>
      </c>
      <c r="AV783">
        <f t="shared" si="256"/>
        <v>0</v>
      </c>
      <c r="AW783">
        <f t="shared" si="257"/>
        <v>0</v>
      </c>
      <c r="AX783">
        <f t="shared" si="258"/>
        <v>0</v>
      </c>
      <c r="AY783">
        <f t="shared" si="259"/>
        <v>0</v>
      </c>
    </row>
    <row r="784" spans="1:51" x14ac:dyDescent="0.3">
      <c r="A784" s="1" t="s">
        <v>778</v>
      </c>
      <c r="B784" s="2">
        <v>4295886</v>
      </c>
      <c r="C784" s="3" t="s">
        <v>5337</v>
      </c>
      <c r="D784" s="5">
        <v>199.12</v>
      </c>
      <c r="E784" s="5">
        <v>8373.05035976</v>
      </c>
      <c r="F784" s="3" t="s">
        <v>4485</v>
      </c>
      <c r="G784" s="3" t="s">
        <v>4486</v>
      </c>
      <c r="H784" s="3" t="s">
        <v>4598</v>
      </c>
      <c r="I784" s="3" t="s">
        <v>4615</v>
      </c>
      <c r="J784" s="3" t="s">
        <v>4916</v>
      </c>
      <c r="K784" s="6">
        <v>4068500</v>
      </c>
      <c r="L784" s="6">
        <v>3903900</v>
      </c>
      <c r="M784" s="6">
        <v>926300</v>
      </c>
      <c r="N784" s="6">
        <v>853100</v>
      </c>
      <c r="O784" s="6">
        <v>658400</v>
      </c>
      <c r="P784" s="6">
        <v>586300</v>
      </c>
      <c r="Q784" s="6">
        <v>203600</v>
      </c>
      <c r="R784" s="6">
        <v>136600</v>
      </c>
      <c r="S784" s="6">
        <v>351900</v>
      </c>
      <c r="T784" s="6">
        <v>128700</v>
      </c>
      <c r="U784" s="6">
        <v>3623900</v>
      </c>
      <c r="V784" s="6">
        <v>3729000</v>
      </c>
      <c r="W784" s="6">
        <v>9498400</v>
      </c>
      <c r="X784" s="6">
        <v>9277500</v>
      </c>
      <c r="Y784" s="6">
        <v>2548300</v>
      </c>
      <c r="Z784" s="6">
        <v>2444700</v>
      </c>
      <c r="AA784" s="6">
        <v>2002400</v>
      </c>
      <c r="AB784" s="6">
        <v>1926200</v>
      </c>
      <c r="AC784" s="6">
        <v>42048603</v>
      </c>
      <c r="AD784" s="6">
        <v>42043249</v>
      </c>
      <c r="AF784">
        <f t="shared" si="240"/>
        <v>2.1435189084477387E-2</v>
      </c>
      <c r="AG784">
        <f t="shared" si="241"/>
        <v>1.4723794125572622E-2</v>
      </c>
      <c r="AH784">
        <f t="shared" si="242"/>
        <v>0.38152741514360311</v>
      </c>
      <c r="AI784">
        <f t="shared" si="243"/>
        <v>0.4019401778496362</v>
      </c>
      <c r="AJ784">
        <f t="shared" si="244"/>
        <v>1.2726228525769077</v>
      </c>
      <c r="AK784">
        <f t="shared" si="245"/>
        <v>1.2691828470563804</v>
      </c>
      <c r="AL784">
        <f t="shared" si="246"/>
        <v>0.16182868379009463</v>
      </c>
      <c r="AM784">
        <f t="shared" si="247"/>
        <v>0.15018315018315018</v>
      </c>
      <c r="AN784">
        <f t="shared" si="248"/>
        <v>0.42833529857660235</v>
      </c>
      <c r="AO784">
        <f t="shared" si="249"/>
        <v>0.42079223928860143</v>
      </c>
      <c r="AP784">
        <f t="shared" si="250"/>
        <v>1</v>
      </c>
      <c r="AQ784">
        <f t="shared" si="251"/>
        <v>1</v>
      </c>
      <c r="AR784">
        <f t="shared" si="252"/>
        <v>1</v>
      </c>
      <c r="AS784">
        <f t="shared" si="253"/>
        <v>1</v>
      </c>
      <c r="AT784">
        <f t="shared" si="254"/>
        <v>1</v>
      </c>
      <c r="AU784">
        <f t="shared" si="255"/>
        <v>1</v>
      </c>
      <c r="AV784">
        <f t="shared" si="256"/>
        <v>1</v>
      </c>
      <c r="AW784">
        <f t="shared" si="257"/>
        <v>1</v>
      </c>
      <c r="AX784">
        <f t="shared" si="258"/>
        <v>0</v>
      </c>
      <c r="AY784">
        <f t="shared" si="259"/>
        <v>8</v>
      </c>
    </row>
    <row r="785" spans="1:51" x14ac:dyDescent="0.3">
      <c r="A785" s="1" t="s">
        <v>779</v>
      </c>
      <c r="B785" s="2">
        <v>4121481</v>
      </c>
      <c r="C785" s="3" t="s">
        <v>5335</v>
      </c>
      <c r="D785" s="5">
        <v>337.84</v>
      </c>
      <c r="E785" s="5">
        <v>48039.938196880001</v>
      </c>
      <c r="F785" s="3" t="s">
        <v>4665</v>
      </c>
      <c r="G785" s="3" t="s">
        <v>4666</v>
      </c>
      <c r="H785" s="3" t="s">
        <v>4679</v>
      </c>
      <c r="I785" s="3" t="s">
        <v>4882</v>
      </c>
      <c r="J785" s="3" t="s">
        <v>4668</v>
      </c>
      <c r="K785" s="6">
        <v>54870000</v>
      </c>
      <c r="L785" s="6">
        <v>54659000</v>
      </c>
      <c r="M785" s="6">
        <v>21500000</v>
      </c>
      <c r="N785" s="6">
        <v>21284000</v>
      </c>
      <c r="O785" s="6">
        <v>12807000</v>
      </c>
      <c r="P785" s="6">
        <v>12606000</v>
      </c>
      <c r="Q785" s="6">
        <v>5406000</v>
      </c>
      <c r="R785" s="6">
        <v>5368000</v>
      </c>
      <c r="S785" s="6">
        <v>14825000</v>
      </c>
      <c r="T785" s="6">
        <v>14864000</v>
      </c>
      <c r="U785" s="6">
        <v>93517000</v>
      </c>
      <c r="V785" s="6">
        <v>96692000</v>
      </c>
      <c r="W785" s="6">
        <v>149371000</v>
      </c>
      <c r="X785" s="6">
        <v>148611000</v>
      </c>
      <c r="Y785" s="6">
        <v>4492000</v>
      </c>
      <c r="Z785" s="6">
        <v>4133000</v>
      </c>
      <c r="AA785" s="6">
        <v>13160000</v>
      </c>
      <c r="AB785" s="6">
        <v>10726000</v>
      </c>
      <c r="AC785" s="6">
        <v>142195751</v>
      </c>
      <c r="AD785" s="6">
        <v>142741187</v>
      </c>
      <c r="AF785">
        <f t="shared" si="240"/>
        <v>3.6191764130922337E-2</v>
      </c>
      <c r="AG785">
        <f t="shared" si="241"/>
        <v>3.6121148501793272E-2</v>
      </c>
      <c r="AH785">
        <f t="shared" si="242"/>
        <v>0.62607199523334511</v>
      </c>
      <c r="AI785">
        <f t="shared" si="243"/>
        <v>0.6506382434678456</v>
      </c>
      <c r="AJ785">
        <f t="shared" si="244"/>
        <v>0.3413373860182371</v>
      </c>
      <c r="AK785">
        <f t="shared" si="245"/>
        <v>0.38532537758717134</v>
      </c>
      <c r="AL785">
        <f t="shared" si="246"/>
        <v>0.23340623291416074</v>
      </c>
      <c r="AM785">
        <f t="shared" si="247"/>
        <v>0.2306299054135641</v>
      </c>
      <c r="AN785">
        <f t="shared" si="248"/>
        <v>0.36734038066291314</v>
      </c>
      <c r="AO785">
        <f t="shared" si="249"/>
        <v>0.36779915349469422</v>
      </c>
      <c r="AP785">
        <f t="shared" si="250"/>
        <v>1</v>
      </c>
      <c r="AQ785">
        <f t="shared" si="251"/>
        <v>1</v>
      </c>
      <c r="AR785">
        <f t="shared" si="252"/>
        <v>1</v>
      </c>
      <c r="AS785">
        <f t="shared" si="253"/>
        <v>1</v>
      </c>
      <c r="AT785">
        <f t="shared" si="254"/>
        <v>1</v>
      </c>
      <c r="AU785">
        <f t="shared" si="255"/>
        <v>0</v>
      </c>
      <c r="AV785">
        <f t="shared" si="256"/>
        <v>1</v>
      </c>
      <c r="AW785">
        <f t="shared" si="257"/>
        <v>0</v>
      </c>
      <c r="AX785">
        <f t="shared" si="258"/>
        <v>1</v>
      </c>
      <c r="AY785">
        <f t="shared" si="259"/>
        <v>7</v>
      </c>
    </row>
    <row r="786" spans="1:51" x14ac:dyDescent="0.3">
      <c r="A786" s="1" t="s">
        <v>780</v>
      </c>
      <c r="B786" s="2">
        <v>4245309</v>
      </c>
      <c r="C786" s="3" t="s">
        <v>5337</v>
      </c>
      <c r="D786" s="5">
        <v>8.69</v>
      </c>
      <c r="E786" s="5">
        <v>425.00105659000002</v>
      </c>
      <c r="F786" s="3" t="s">
        <v>4525</v>
      </c>
      <c r="G786" s="3" t="s">
        <v>4526</v>
      </c>
      <c r="H786" s="3" t="s">
        <v>4733</v>
      </c>
      <c r="I786" s="3" t="s">
        <v>4733</v>
      </c>
      <c r="J786" s="3" t="s">
        <v>4528</v>
      </c>
      <c r="K786" s="6">
        <v>316851</v>
      </c>
      <c r="L786" s="6">
        <v>316797</v>
      </c>
      <c r="M786" s="6">
        <v>87342</v>
      </c>
      <c r="N786" s="6">
        <v>88489</v>
      </c>
      <c r="O786" s="6">
        <v>27247</v>
      </c>
      <c r="P786" s="6">
        <v>28994</v>
      </c>
      <c r="Q786" s="6">
        <v>-3444</v>
      </c>
      <c r="R786" s="6">
        <v>-284</v>
      </c>
      <c r="S786" s="6">
        <v>71006</v>
      </c>
      <c r="T786" s="6">
        <v>75770</v>
      </c>
      <c r="U786" s="6">
        <v>405705</v>
      </c>
      <c r="V786" s="6">
        <v>400567</v>
      </c>
      <c r="W786" s="6">
        <v>1294981</v>
      </c>
      <c r="X786" s="6">
        <v>1302478</v>
      </c>
      <c r="Y786" s="6" t="s">
        <v>4474</v>
      </c>
      <c r="Z786" s="6" t="s">
        <v>4474</v>
      </c>
      <c r="AA786" s="6" t="s">
        <v>4474</v>
      </c>
      <c r="AB786" s="6" t="s">
        <v>4474</v>
      </c>
      <c r="AC786" s="6">
        <v>48910841</v>
      </c>
      <c r="AD786" s="6">
        <v>48909201</v>
      </c>
      <c r="AF786">
        <f t="shared" si="240"/>
        <v>-2.659498479128265E-3</v>
      </c>
      <c r="AG786">
        <f t="shared" si="241"/>
        <v>-2.1804590941267338E-4</v>
      </c>
      <c r="AH786">
        <f t="shared" si="242"/>
        <v>0.31329031082309317</v>
      </c>
      <c r="AI786">
        <f t="shared" si="243"/>
        <v>0.30754223871727582</v>
      </c>
      <c r="AJ786" t="e">
        <f t="shared" si="244"/>
        <v>#VALUE!</v>
      </c>
      <c r="AK786" t="e">
        <f t="shared" si="245"/>
        <v>#VALUE!</v>
      </c>
      <c r="AL786">
        <f t="shared" si="246"/>
        <v>8.5993100858132054E-2</v>
      </c>
      <c r="AM786">
        <f t="shared" si="247"/>
        <v>9.1522331335208346E-2</v>
      </c>
      <c r="AN786">
        <f t="shared" si="248"/>
        <v>0.24467617671610625</v>
      </c>
      <c r="AO786">
        <f t="shared" si="249"/>
        <v>0.24322637311340384</v>
      </c>
      <c r="AP786">
        <f t="shared" si="250"/>
        <v>0</v>
      </c>
      <c r="AQ786">
        <f t="shared" si="251"/>
        <v>1</v>
      </c>
      <c r="AR786">
        <f t="shared" si="252"/>
        <v>0</v>
      </c>
      <c r="AS786">
        <f t="shared" si="253"/>
        <v>1</v>
      </c>
      <c r="AT786">
        <f t="shared" si="254"/>
        <v>0</v>
      </c>
      <c r="AU786">
        <f t="shared" si="255"/>
        <v>0</v>
      </c>
      <c r="AV786">
        <f t="shared" si="256"/>
        <v>0</v>
      </c>
      <c r="AW786">
        <f t="shared" si="257"/>
        <v>1</v>
      </c>
      <c r="AX786">
        <f t="shared" si="258"/>
        <v>0</v>
      </c>
      <c r="AY786">
        <f t="shared" si="259"/>
        <v>3</v>
      </c>
    </row>
    <row r="787" spans="1:51" x14ac:dyDescent="0.3">
      <c r="A787" s="1" t="s">
        <v>781</v>
      </c>
      <c r="B787" s="2">
        <v>4101218</v>
      </c>
      <c r="C787" s="3" t="s">
        <v>5335</v>
      </c>
      <c r="D787" s="5">
        <v>182.69</v>
      </c>
      <c r="E787" s="5">
        <v>20092.70456921</v>
      </c>
      <c r="F787" s="3" t="s">
        <v>4500</v>
      </c>
      <c r="G787" s="3" t="s">
        <v>4501</v>
      </c>
      <c r="H787" s="3" t="s">
        <v>4502</v>
      </c>
      <c r="I787" s="3" t="s">
        <v>4503</v>
      </c>
      <c r="J787" s="3" t="s">
        <v>4504</v>
      </c>
      <c r="K787" s="6">
        <v>2524800</v>
      </c>
      <c r="L787" s="6">
        <v>2486000</v>
      </c>
      <c r="M787" s="6">
        <v>927600</v>
      </c>
      <c r="N787" s="6">
        <v>929200</v>
      </c>
      <c r="O787" s="6">
        <v>873500</v>
      </c>
      <c r="P787" s="6">
        <v>881100</v>
      </c>
      <c r="Q787" s="6">
        <v>837400</v>
      </c>
      <c r="R787" s="6">
        <v>835500</v>
      </c>
      <c r="S787" s="6">
        <v>1048800</v>
      </c>
      <c r="T787" s="6">
        <v>1022200</v>
      </c>
      <c r="U787" s="6" t="s">
        <v>4474</v>
      </c>
      <c r="V787" s="6" t="s">
        <v>4474</v>
      </c>
      <c r="W787" s="6">
        <v>5512600</v>
      </c>
      <c r="X787" s="6">
        <v>5581400</v>
      </c>
      <c r="Y787" s="6">
        <v>1952200</v>
      </c>
      <c r="Z787" s="6">
        <v>2192300</v>
      </c>
      <c r="AA787" s="6">
        <v>1716200</v>
      </c>
      <c r="AB787" s="6">
        <v>1786900</v>
      </c>
      <c r="AC787" s="6">
        <v>110500000</v>
      </c>
      <c r="AD787" s="6">
        <v>111100000</v>
      </c>
      <c r="AF787">
        <f t="shared" si="240"/>
        <v>0.15190654137793419</v>
      </c>
      <c r="AG787">
        <f t="shared" si="241"/>
        <v>0.1496936252553123</v>
      </c>
      <c r="AH787" t="e">
        <f t="shared" si="242"/>
        <v>#VALUE!</v>
      </c>
      <c r="AI787" t="e">
        <f t="shared" si="243"/>
        <v>#VALUE!</v>
      </c>
      <c r="AJ787">
        <f t="shared" si="244"/>
        <v>1.1375131103600979</v>
      </c>
      <c r="AK787">
        <f t="shared" si="245"/>
        <v>1.2268733560915552</v>
      </c>
      <c r="AL787">
        <f t="shared" si="246"/>
        <v>0.34596799746514573</v>
      </c>
      <c r="AM787">
        <f t="shared" si="247"/>
        <v>0.35442477876106193</v>
      </c>
      <c r="AN787">
        <f t="shared" si="248"/>
        <v>0.45800529695606429</v>
      </c>
      <c r="AO787">
        <f t="shared" si="249"/>
        <v>0.44540796216003153</v>
      </c>
      <c r="AP787">
        <f t="shared" si="250"/>
        <v>1</v>
      </c>
      <c r="AQ787">
        <f t="shared" si="251"/>
        <v>1</v>
      </c>
      <c r="AR787">
        <f t="shared" si="252"/>
        <v>1</v>
      </c>
      <c r="AS787">
        <f t="shared" si="253"/>
        <v>1</v>
      </c>
      <c r="AT787">
        <f t="shared" si="254"/>
        <v>0</v>
      </c>
      <c r="AU787">
        <f t="shared" si="255"/>
        <v>0</v>
      </c>
      <c r="AV787">
        <f t="shared" si="256"/>
        <v>0</v>
      </c>
      <c r="AW787">
        <f t="shared" si="257"/>
        <v>1</v>
      </c>
      <c r="AX787">
        <f t="shared" si="258"/>
        <v>1</v>
      </c>
      <c r="AY787">
        <f t="shared" si="259"/>
        <v>6</v>
      </c>
    </row>
    <row r="788" spans="1:51" x14ac:dyDescent="0.3">
      <c r="A788" s="1" t="s">
        <v>782</v>
      </c>
      <c r="B788" s="2">
        <v>4810683</v>
      </c>
      <c r="C788" s="3" t="s">
        <v>5337</v>
      </c>
      <c r="D788" s="5">
        <v>530.11</v>
      </c>
      <c r="E788" s="5">
        <v>7913.2721564399999</v>
      </c>
      <c r="F788" s="3" t="s">
        <v>4470</v>
      </c>
      <c r="G788" s="3" t="s">
        <v>4512</v>
      </c>
      <c r="H788" s="3" t="s">
        <v>4522</v>
      </c>
      <c r="I788" s="3" t="s">
        <v>4557</v>
      </c>
      <c r="J788" s="3" t="s">
        <v>4558</v>
      </c>
      <c r="K788" s="6">
        <v>2377206</v>
      </c>
      <c r="L788" s="6">
        <v>2335557</v>
      </c>
      <c r="M788" s="6">
        <v>429864</v>
      </c>
      <c r="N788" s="6">
        <v>424239</v>
      </c>
      <c r="O788" s="6">
        <v>371607</v>
      </c>
      <c r="P788" s="6">
        <v>366300</v>
      </c>
      <c r="Q788" s="6">
        <v>301733</v>
      </c>
      <c r="R788" s="6">
        <v>300915</v>
      </c>
      <c r="S788" s="6">
        <v>361147</v>
      </c>
      <c r="T788" s="6">
        <v>299556</v>
      </c>
      <c r="U788" s="6" t="s">
        <v>4474</v>
      </c>
      <c r="V788" s="6" t="s">
        <v>4474</v>
      </c>
      <c r="W788" s="6">
        <v>1769435</v>
      </c>
      <c r="X788" s="6">
        <v>1734984</v>
      </c>
      <c r="Y788" s="6">
        <v>490437</v>
      </c>
      <c r="Z788" s="6">
        <v>464612</v>
      </c>
      <c r="AA788" s="6">
        <v>264779</v>
      </c>
      <c r="AB788" s="6">
        <v>261753</v>
      </c>
      <c r="AC788" s="6">
        <v>14927604</v>
      </c>
      <c r="AD788" s="6">
        <v>14995192</v>
      </c>
      <c r="AF788">
        <f t="shared" si="240"/>
        <v>0.1705250546078268</v>
      </c>
      <c r="AG788">
        <f t="shared" si="241"/>
        <v>0.17343963978918536</v>
      </c>
      <c r="AH788" t="e">
        <f t="shared" si="242"/>
        <v>#VALUE!</v>
      </c>
      <c r="AI788" t="e">
        <f t="shared" si="243"/>
        <v>#VALUE!</v>
      </c>
      <c r="AJ788">
        <f t="shared" si="244"/>
        <v>1.852250367287436</v>
      </c>
      <c r="AK788">
        <f t="shared" si="245"/>
        <v>1.7750016236681145</v>
      </c>
      <c r="AL788">
        <f t="shared" si="246"/>
        <v>0.15632090782203983</v>
      </c>
      <c r="AM788">
        <f t="shared" si="247"/>
        <v>0.15683624934009319</v>
      </c>
      <c r="AN788">
        <f t="shared" si="248"/>
        <v>1.3434830892346992</v>
      </c>
      <c r="AO788">
        <f t="shared" si="249"/>
        <v>1.3461547772198477</v>
      </c>
      <c r="AP788">
        <f t="shared" si="250"/>
        <v>1</v>
      </c>
      <c r="AQ788">
        <f t="shared" si="251"/>
        <v>1</v>
      </c>
      <c r="AR788">
        <f t="shared" si="252"/>
        <v>0</v>
      </c>
      <c r="AS788">
        <f t="shared" si="253"/>
        <v>1</v>
      </c>
      <c r="AT788">
        <f t="shared" si="254"/>
        <v>0</v>
      </c>
      <c r="AU788">
        <f t="shared" si="255"/>
        <v>1</v>
      </c>
      <c r="AV788">
        <f t="shared" si="256"/>
        <v>0</v>
      </c>
      <c r="AW788">
        <f t="shared" si="257"/>
        <v>0</v>
      </c>
      <c r="AX788">
        <f t="shared" si="258"/>
        <v>1</v>
      </c>
      <c r="AY788">
        <f t="shared" si="259"/>
        <v>5</v>
      </c>
    </row>
    <row r="789" spans="1:51" x14ac:dyDescent="0.3">
      <c r="A789" s="1" t="s">
        <v>783</v>
      </c>
      <c r="B789" s="2">
        <v>100690</v>
      </c>
      <c r="C789" s="3" t="s">
        <v>5335</v>
      </c>
      <c r="D789" s="5">
        <v>45.2</v>
      </c>
      <c r="E789" s="5">
        <v>215.08722839999999</v>
      </c>
      <c r="F789" s="3" t="s">
        <v>4480</v>
      </c>
      <c r="G789" s="3" t="s">
        <v>4481</v>
      </c>
      <c r="H789" s="3" t="s">
        <v>4481</v>
      </c>
      <c r="I789" s="3" t="s">
        <v>4482</v>
      </c>
      <c r="J789" s="3" t="s">
        <v>4484</v>
      </c>
      <c r="K789" s="6">
        <v>95193</v>
      </c>
      <c r="L789" s="6">
        <v>94309</v>
      </c>
      <c r="M789" s="6" t="s">
        <v>4474</v>
      </c>
      <c r="N789" s="6" t="s">
        <v>4474</v>
      </c>
      <c r="O789" s="6">
        <v>80089</v>
      </c>
      <c r="P789" s="6">
        <v>79588</v>
      </c>
      <c r="Q789" s="6">
        <v>21559</v>
      </c>
      <c r="R789" s="6">
        <v>23487</v>
      </c>
      <c r="S789" s="6">
        <v>27200</v>
      </c>
      <c r="T789" s="6">
        <v>28129</v>
      </c>
      <c r="U789" s="6" t="s">
        <v>4474</v>
      </c>
      <c r="V789" s="6" t="s">
        <v>4474</v>
      </c>
      <c r="W789" s="6">
        <v>2774215</v>
      </c>
      <c r="X789" s="6">
        <v>2755813</v>
      </c>
      <c r="Y789" s="6" t="s">
        <v>4474</v>
      </c>
      <c r="Z789" s="6" t="s">
        <v>4474</v>
      </c>
      <c r="AA789" s="6" t="s">
        <v>4474</v>
      </c>
      <c r="AB789" s="6" t="s">
        <v>4474</v>
      </c>
      <c r="AC789" s="6">
        <v>4756577</v>
      </c>
      <c r="AD789" s="6">
        <v>4754518</v>
      </c>
      <c r="AF789">
        <f t="shared" si="240"/>
        <v>7.7712073505478126E-3</v>
      </c>
      <c r="AG789">
        <f t="shared" si="241"/>
        <v>8.522711809545858E-3</v>
      </c>
      <c r="AH789" t="e">
        <f t="shared" si="242"/>
        <v>#VALUE!</v>
      </c>
      <c r="AI789" t="e">
        <f t="shared" si="243"/>
        <v>#VALUE!</v>
      </c>
      <c r="AJ789" t="e">
        <f t="shared" si="244"/>
        <v>#VALUE!</v>
      </c>
      <c r="AK789" t="e">
        <f t="shared" si="245"/>
        <v>#VALUE!</v>
      </c>
      <c r="AL789">
        <f t="shared" si="246"/>
        <v>0.84133287111447275</v>
      </c>
      <c r="AM789">
        <f t="shared" si="247"/>
        <v>0.8439067321252478</v>
      </c>
      <c r="AN789">
        <f t="shared" si="248"/>
        <v>3.4313490482893359E-2</v>
      </c>
      <c r="AO789">
        <f t="shared" si="249"/>
        <v>3.4221843064097597E-2</v>
      </c>
      <c r="AP789">
        <f t="shared" si="250"/>
        <v>1</v>
      </c>
      <c r="AQ789">
        <f t="shared" si="251"/>
        <v>1</v>
      </c>
      <c r="AR789">
        <f t="shared" si="252"/>
        <v>0</v>
      </c>
      <c r="AS789">
        <f t="shared" si="253"/>
        <v>1</v>
      </c>
      <c r="AT789">
        <f t="shared" si="254"/>
        <v>0</v>
      </c>
      <c r="AU789">
        <f t="shared" si="255"/>
        <v>0</v>
      </c>
      <c r="AV789">
        <f t="shared" si="256"/>
        <v>0</v>
      </c>
      <c r="AW789">
        <f t="shared" si="257"/>
        <v>1</v>
      </c>
      <c r="AX789">
        <f t="shared" si="258"/>
        <v>0</v>
      </c>
      <c r="AY789">
        <f t="shared" si="259"/>
        <v>4</v>
      </c>
    </row>
    <row r="790" spans="1:51" x14ac:dyDescent="0.3">
      <c r="A790" s="1" t="s">
        <v>784</v>
      </c>
      <c r="B790" s="2">
        <v>101249709</v>
      </c>
      <c r="C790" s="3" t="s">
        <v>5338</v>
      </c>
      <c r="D790" s="5">
        <v>8.44</v>
      </c>
      <c r="E790" s="5">
        <v>57.26059764</v>
      </c>
      <c r="F790" s="3" t="s">
        <v>4480</v>
      </c>
      <c r="G790" s="3" t="s">
        <v>4491</v>
      </c>
      <c r="H790" s="3" t="s">
        <v>4492</v>
      </c>
      <c r="I790" s="3" t="s">
        <v>4493</v>
      </c>
      <c r="J790" s="3" t="s">
        <v>4494</v>
      </c>
      <c r="K790" s="6" t="s">
        <v>4474</v>
      </c>
      <c r="L790" s="6" t="s">
        <v>4474</v>
      </c>
      <c r="M790" s="6" t="s">
        <v>4474</v>
      </c>
      <c r="N790" s="6" t="s">
        <v>4474</v>
      </c>
      <c r="O790" s="6">
        <v>-2688.3739999999998</v>
      </c>
      <c r="P790" s="6">
        <v>-2505.7910000000002</v>
      </c>
      <c r="Q790" s="6">
        <v>-3943.8910000000001</v>
      </c>
      <c r="R790" s="6">
        <v>-3153.7260000000001</v>
      </c>
      <c r="S790" s="6">
        <v>-1403.3489999999999</v>
      </c>
      <c r="T790" s="6">
        <v>-1040.7349999999999</v>
      </c>
      <c r="U790" s="6" t="s">
        <v>4474</v>
      </c>
      <c r="V790" s="6" t="s">
        <v>4474</v>
      </c>
      <c r="W790" s="6">
        <v>45867.269</v>
      </c>
      <c r="X790" s="6">
        <v>45101.885999999999</v>
      </c>
      <c r="Y790" s="6">
        <v>28</v>
      </c>
      <c r="Z790" s="6">
        <v>64.713999999999999</v>
      </c>
      <c r="AA790" s="6">
        <v>4499</v>
      </c>
      <c r="AB790" s="6">
        <v>3670</v>
      </c>
      <c r="AC790" s="6">
        <v>7191873</v>
      </c>
      <c r="AD790" s="6">
        <v>7191873</v>
      </c>
      <c r="AF790">
        <f t="shared" si="240"/>
        <v>-8.5984866463272538E-2</v>
      </c>
      <c r="AG790">
        <f t="shared" si="241"/>
        <v>-6.9924481650279549E-2</v>
      </c>
      <c r="AH790" t="e">
        <f t="shared" si="242"/>
        <v>#VALUE!</v>
      </c>
      <c r="AI790" t="e">
        <f t="shared" si="243"/>
        <v>#VALUE!</v>
      </c>
      <c r="AJ790">
        <f t="shared" si="244"/>
        <v>6.2236052456101356E-3</v>
      </c>
      <c r="AK790">
        <f t="shared" si="245"/>
        <v>1.7633242506811989E-2</v>
      </c>
      <c r="AL790" t="e">
        <f t="shared" si="246"/>
        <v>#VALUE!</v>
      </c>
      <c r="AM790" t="e">
        <f t="shared" si="247"/>
        <v>#VALUE!</v>
      </c>
      <c r="AN790" t="e">
        <f t="shared" si="248"/>
        <v>#VALUE!</v>
      </c>
      <c r="AO790" t="e">
        <f t="shared" si="249"/>
        <v>#VALUE!</v>
      </c>
      <c r="AP790">
        <f t="shared" si="250"/>
        <v>0</v>
      </c>
      <c r="AQ790">
        <f t="shared" si="251"/>
        <v>0</v>
      </c>
      <c r="AR790">
        <f t="shared" si="252"/>
        <v>0</v>
      </c>
      <c r="AS790">
        <f t="shared" si="253"/>
        <v>1</v>
      </c>
      <c r="AT790">
        <f t="shared" si="254"/>
        <v>0</v>
      </c>
      <c r="AU790">
        <f t="shared" si="255"/>
        <v>0</v>
      </c>
      <c r="AV790">
        <f t="shared" si="256"/>
        <v>0</v>
      </c>
      <c r="AW790">
        <f t="shared" si="257"/>
        <v>0</v>
      </c>
      <c r="AX790">
        <f t="shared" si="258"/>
        <v>0</v>
      </c>
      <c r="AY790">
        <f t="shared" si="259"/>
        <v>1</v>
      </c>
    </row>
    <row r="791" spans="1:51" x14ac:dyDescent="0.3">
      <c r="A791" s="1" t="s">
        <v>785</v>
      </c>
      <c r="B791" s="2">
        <v>4149886</v>
      </c>
      <c r="C791" s="3" t="s">
        <v>5337</v>
      </c>
      <c r="D791" s="5">
        <v>56.47</v>
      </c>
      <c r="E791" s="5">
        <v>27334.112800809999</v>
      </c>
      <c r="F791" s="3" t="s">
        <v>4654</v>
      </c>
      <c r="G791" s="3" t="s">
        <v>4654</v>
      </c>
      <c r="H791" s="3" t="s">
        <v>4655</v>
      </c>
      <c r="I791" s="3" t="s">
        <v>4725</v>
      </c>
      <c r="J791" s="3" t="s">
        <v>4917</v>
      </c>
      <c r="K791" s="6">
        <v>8930000</v>
      </c>
      <c r="L791" s="6">
        <v>9003000</v>
      </c>
      <c r="M791" s="6">
        <v>4250000</v>
      </c>
      <c r="N791" s="6">
        <v>4406000</v>
      </c>
      <c r="O791" s="6">
        <v>3569000</v>
      </c>
      <c r="P791" s="6">
        <v>3730000</v>
      </c>
      <c r="Q791" s="6">
        <v>2793000</v>
      </c>
      <c r="R791" s="6">
        <v>2949000</v>
      </c>
      <c r="S791" s="6">
        <v>3008000</v>
      </c>
      <c r="T791" s="6">
        <v>2972000</v>
      </c>
      <c r="U791" s="6">
        <v>14756000</v>
      </c>
      <c r="V791" s="6">
        <v>14803000</v>
      </c>
      <c r="W791" s="6">
        <v>17385000</v>
      </c>
      <c r="X791" s="6">
        <v>17515000</v>
      </c>
      <c r="Y791" s="6">
        <v>1186000</v>
      </c>
      <c r="Z791" s="6">
        <v>1228000</v>
      </c>
      <c r="AA791" s="6">
        <v>1729000</v>
      </c>
      <c r="AB791" s="6">
        <v>1886000</v>
      </c>
      <c r="AC791" s="6">
        <v>484000000</v>
      </c>
      <c r="AD791" s="6">
        <v>484000000</v>
      </c>
      <c r="AF791">
        <f t="shared" si="240"/>
        <v>0.16065573770491803</v>
      </c>
      <c r="AG791">
        <f t="shared" si="241"/>
        <v>0.16836996859834427</v>
      </c>
      <c r="AH791">
        <f t="shared" si="242"/>
        <v>0.84877768190969227</v>
      </c>
      <c r="AI791">
        <f t="shared" si="243"/>
        <v>0.84516129032258069</v>
      </c>
      <c r="AJ791">
        <f t="shared" si="244"/>
        <v>0.68594563331405434</v>
      </c>
      <c r="AK791">
        <f t="shared" si="245"/>
        <v>0.65111346765641565</v>
      </c>
      <c r="AL791">
        <f t="shared" si="246"/>
        <v>0.39966405375139979</v>
      </c>
      <c r="AM791">
        <f t="shared" si="247"/>
        <v>0.41430634233033431</v>
      </c>
      <c r="AN791">
        <f t="shared" si="248"/>
        <v>0.51366120218579236</v>
      </c>
      <c r="AO791">
        <f t="shared" si="249"/>
        <v>0.51401655723665429</v>
      </c>
      <c r="AP791">
        <f t="shared" si="250"/>
        <v>1</v>
      </c>
      <c r="AQ791">
        <f t="shared" si="251"/>
        <v>1</v>
      </c>
      <c r="AR791">
        <f t="shared" si="252"/>
        <v>0</v>
      </c>
      <c r="AS791">
        <f t="shared" si="253"/>
        <v>1</v>
      </c>
      <c r="AT791">
        <f t="shared" si="254"/>
        <v>0</v>
      </c>
      <c r="AU791">
        <f t="shared" si="255"/>
        <v>1</v>
      </c>
      <c r="AV791">
        <f t="shared" si="256"/>
        <v>0</v>
      </c>
      <c r="AW791">
        <f t="shared" si="257"/>
        <v>0</v>
      </c>
      <c r="AX791">
        <f t="shared" si="258"/>
        <v>0</v>
      </c>
      <c r="AY791">
        <f t="shared" si="259"/>
        <v>4</v>
      </c>
    </row>
    <row r="792" spans="1:51" x14ac:dyDescent="0.3">
      <c r="A792" s="1" t="s">
        <v>786</v>
      </c>
      <c r="B792" s="2">
        <v>4100855</v>
      </c>
      <c r="C792" s="3" t="s">
        <v>5337</v>
      </c>
      <c r="D792" s="7">
        <v>229.44</v>
      </c>
      <c r="E792" s="5">
        <v>51478.32074304</v>
      </c>
      <c r="F792" s="3" t="s">
        <v>4654</v>
      </c>
      <c r="G792" s="3" t="s">
        <v>4654</v>
      </c>
      <c r="H792" s="3" t="s">
        <v>4655</v>
      </c>
      <c r="I792" s="3" t="s">
        <v>4725</v>
      </c>
      <c r="J792" s="3" t="s">
        <v>4918</v>
      </c>
      <c r="K792" s="6">
        <v>15579000</v>
      </c>
      <c r="L792" s="6">
        <v>15934000</v>
      </c>
      <c r="M792" s="6">
        <v>8064000</v>
      </c>
      <c r="N792" s="6">
        <v>9141000</v>
      </c>
      <c r="O792" s="6">
        <v>6848000</v>
      </c>
      <c r="P792" s="6">
        <v>7933000</v>
      </c>
      <c r="Q792" s="6">
        <v>5034000</v>
      </c>
      <c r="R792" s="6">
        <v>5918000</v>
      </c>
      <c r="S792" s="6">
        <v>5473000</v>
      </c>
      <c r="T792" s="6">
        <v>5780000</v>
      </c>
      <c r="U792" s="6">
        <v>22546000</v>
      </c>
      <c r="V792" s="6">
        <v>22590000</v>
      </c>
      <c r="W792" s="6">
        <v>43075000</v>
      </c>
      <c r="X792" s="6">
        <v>42278000</v>
      </c>
      <c r="Y792" s="6">
        <v>4455000</v>
      </c>
      <c r="Z792" s="6">
        <v>4336000</v>
      </c>
      <c r="AA792" s="6">
        <v>4156000</v>
      </c>
      <c r="AB792" s="6">
        <v>4236000</v>
      </c>
      <c r="AC792" s="6">
        <v>225400000</v>
      </c>
      <c r="AD792" s="6">
        <v>227000000</v>
      </c>
      <c r="AF792">
        <f t="shared" si="240"/>
        <v>0.11686593151479976</v>
      </c>
      <c r="AG792">
        <f t="shared" si="241"/>
        <v>0.13997823927338096</v>
      </c>
      <c r="AH792">
        <f t="shared" si="242"/>
        <v>0.52341265235055134</v>
      </c>
      <c r="AI792">
        <f t="shared" si="243"/>
        <v>0.53432045035242914</v>
      </c>
      <c r="AJ792">
        <f t="shared" si="244"/>
        <v>1.0719441770933591</v>
      </c>
      <c r="AK792">
        <f t="shared" si="245"/>
        <v>1.0236071765816808</v>
      </c>
      <c r="AL792">
        <f t="shared" si="246"/>
        <v>0.4395660825470184</v>
      </c>
      <c r="AM792">
        <f t="shared" si="247"/>
        <v>0.49786619806702648</v>
      </c>
      <c r="AN792">
        <f t="shared" si="248"/>
        <v>0.36167150319210678</v>
      </c>
      <c r="AO792">
        <f t="shared" si="249"/>
        <v>0.37688632385637921</v>
      </c>
      <c r="AP792">
        <f t="shared" si="250"/>
        <v>1</v>
      </c>
      <c r="AQ792">
        <f t="shared" si="251"/>
        <v>1</v>
      </c>
      <c r="AR792">
        <f t="shared" si="252"/>
        <v>0</v>
      </c>
      <c r="AS792">
        <f t="shared" si="253"/>
        <v>1</v>
      </c>
      <c r="AT792">
        <f t="shared" si="254"/>
        <v>1</v>
      </c>
      <c r="AU792">
        <f t="shared" si="255"/>
        <v>1</v>
      </c>
      <c r="AV792">
        <f t="shared" si="256"/>
        <v>0</v>
      </c>
      <c r="AW792">
        <f t="shared" si="257"/>
        <v>0</v>
      </c>
      <c r="AX792">
        <f t="shared" si="258"/>
        <v>1</v>
      </c>
      <c r="AY792">
        <f t="shared" si="259"/>
        <v>6</v>
      </c>
    </row>
    <row r="793" spans="1:51" x14ac:dyDescent="0.3">
      <c r="A793" s="1" t="s">
        <v>787</v>
      </c>
      <c r="B793" s="2">
        <v>4057113</v>
      </c>
      <c r="C793" s="3" t="s">
        <v>5337</v>
      </c>
      <c r="D793" s="5">
        <v>117.37</v>
      </c>
      <c r="E793" s="5">
        <v>2684.0114088700002</v>
      </c>
      <c r="F793" s="3" t="s">
        <v>4651</v>
      </c>
      <c r="G793" s="3" t="s">
        <v>4651</v>
      </c>
      <c r="H793" s="3" t="s">
        <v>4783</v>
      </c>
      <c r="I793" s="3" t="s">
        <v>4783</v>
      </c>
      <c r="J793" s="3" t="s">
        <v>4784</v>
      </c>
      <c r="K793" s="6">
        <v>757489</v>
      </c>
      <c r="L793" s="6">
        <v>728898</v>
      </c>
      <c r="M793" s="6">
        <v>298333</v>
      </c>
      <c r="N793" s="6">
        <v>280726</v>
      </c>
      <c r="O793" s="6">
        <v>218250</v>
      </c>
      <c r="P793" s="6">
        <v>200508</v>
      </c>
      <c r="Q793" s="6">
        <v>107274</v>
      </c>
      <c r="R793" s="6">
        <v>99174</v>
      </c>
      <c r="S793" s="6">
        <v>237803</v>
      </c>
      <c r="T793" s="6">
        <v>221877</v>
      </c>
      <c r="U793" s="6">
        <v>1172956</v>
      </c>
      <c r="V793" s="6">
        <v>1174762</v>
      </c>
      <c r="W793" s="6">
        <v>3467192</v>
      </c>
      <c r="X793" s="6">
        <v>3380753</v>
      </c>
      <c r="Y793" s="6">
        <v>166487</v>
      </c>
      <c r="Z793" s="6">
        <v>156277</v>
      </c>
      <c r="AA793" s="6">
        <v>434811</v>
      </c>
      <c r="AB793" s="6">
        <v>410193</v>
      </c>
      <c r="AC793" s="6">
        <v>22773000</v>
      </c>
      <c r="AD793" s="6">
        <v>22299000</v>
      </c>
      <c r="AF793">
        <f t="shared" si="240"/>
        <v>3.0939734517153938E-2</v>
      </c>
      <c r="AG793">
        <f t="shared" si="241"/>
        <v>2.9334884861449504E-2</v>
      </c>
      <c r="AH793">
        <f t="shared" si="242"/>
        <v>0.33830142662996454</v>
      </c>
      <c r="AI793">
        <f t="shared" si="243"/>
        <v>0.34748530874630595</v>
      </c>
      <c r="AJ793">
        <f t="shared" si="244"/>
        <v>0.38289509695016916</v>
      </c>
      <c r="AK793">
        <f t="shared" si="245"/>
        <v>0.38098407335083728</v>
      </c>
      <c r="AL793">
        <f t="shared" si="246"/>
        <v>0.28812299584548423</v>
      </c>
      <c r="AM793">
        <f t="shared" si="247"/>
        <v>0.27508375657499401</v>
      </c>
      <c r="AN793">
        <f t="shared" si="248"/>
        <v>0.21847333519458975</v>
      </c>
      <c r="AO793">
        <f t="shared" si="249"/>
        <v>0.21560226375603306</v>
      </c>
      <c r="AP793">
        <f t="shared" si="250"/>
        <v>1</v>
      </c>
      <c r="AQ793">
        <f t="shared" si="251"/>
        <v>1</v>
      </c>
      <c r="AR793">
        <f t="shared" si="252"/>
        <v>1</v>
      </c>
      <c r="AS793">
        <f t="shared" si="253"/>
        <v>1</v>
      </c>
      <c r="AT793">
        <f t="shared" si="254"/>
        <v>1</v>
      </c>
      <c r="AU793">
        <f t="shared" si="255"/>
        <v>1</v>
      </c>
      <c r="AV793">
        <f t="shared" si="256"/>
        <v>1</v>
      </c>
      <c r="AW793">
        <f t="shared" si="257"/>
        <v>1</v>
      </c>
      <c r="AX793">
        <f t="shared" si="258"/>
        <v>0</v>
      </c>
      <c r="AY793">
        <f t="shared" si="259"/>
        <v>8</v>
      </c>
    </row>
    <row r="794" spans="1:51" x14ac:dyDescent="0.3">
      <c r="A794" s="1" t="s">
        <v>788</v>
      </c>
      <c r="B794" s="2">
        <v>4004170</v>
      </c>
      <c r="C794" s="3" t="s">
        <v>5337</v>
      </c>
      <c r="D794" s="5">
        <v>155.35</v>
      </c>
      <c r="E794" s="5">
        <v>279178.13733875001</v>
      </c>
      <c r="F794" s="3" t="s">
        <v>4654</v>
      </c>
      <c r="G794" s="3" t="s">
        <v>4654</v>
      </c>
      <c r="H794" s="3" t="s">
        <v>4655</v>
      </c>
      <c r="I794" s="3" t="s">
        <v>4919</v>
      </c>
      <c r="J794" s="3" t="s">
        <v>4889</v>
      </c>
      <c r="K794" s="6">
        <v>191689000</v>
      </c>
      <c r="L794" s="6">
        <v>195048000</v>
      </c>
      <c r="M794" s="6">
        <v>38943000</v>
      </c>
      <c r="N794" s="6">
        <v>40901000</v>
      </c>
      <c r="O794" s="6">
        <v>22493000</v>
      </c>
      <c r="P794" s="6">
        <v>24640000</v>
      </c>
      <c r="Q794" s="6">
        <v>16733000</v>
      </c>
      <c r="R794" s="6">
        <v>18792000</v>
      </c>
      <c r="S794" s="6">
        <v>35231000</v>
      </c>
      <c r="T794" s="6">
        <v>35230000</v>
      </c>
      <c r="U794" s="6">
        <v>20697000</v>
      </c>
      <c r="V794" s="6">
        <v>21449000</v>
      </c>
      <c r="W794" s="6">
        <v>259232000</v>
      </c>
      <c r="X794" s="6">
        <v>260644000</v>
      </c>
      <c r="Y794" s="6">
        <v>38187000</v>
      </c>
      <c r="Z794" s="6">
        <v>39369000</v>
      </c>
      <c r="AA794" s="6">
        <v>35718000</v>
      </c>
      <c r="AB794" s="6">
        <v>34027000</v>
      </c>
      <c r="AC794" s="6">
        <v>1797091325</v>
      </c>
      <c r="AD794" s="6">
        <v>1828917113</v>
      </c>
      <c r="AF794">
        <f t="shared" si="240"/>
        <v>6.4548358227379338E-2</v>
      </c>
      <c r="AG794">
        <f t="shared" si="241"/>
        <v>7.2098341032212521E-2</v>
      </c>
      <c r="AH794">
        <f t="shared" si="242"/>
        <v>7.9839680286384399E-2</v>
      </c>
      <c r="AI794">
        <f t="shared" si="243"/>
        <v>8.2292322094504378E-2</v>
      </c>
      <c r="AJ794">
        <f t="shared" si="244"/>
        <v>1.0691248110196541</v>
      </c>
      <c r="AK794">
        <f t="shared" si="245"/>
        <v>1.1569929761659858</v>
      </c>
      <c r="AL794">
        <f t="shared" si="246"/>
        <v>0.11734110981850811</v>
      </c>
      <c r="AM794">
        <f t="shared" si="247"/>
        <v>0.12632787826586275</v>
      </c>
      <c r="AN794">
        <f t="shared" si="248"/>
        <v>0.7394496049870386</v>
      </c>
      <c r="AO794">
        <f t="shared" si="249"/>
        <v>0.74833105692055069</v>
      </c>
      <c r="AP794">
        <f t="shared" si="250"/>
        <v>1</v>
      </c>
      <c r="AQ794">
        <f t="shared" si="251"/>
        <v>1</v>
      </c>
      <c r="AR794">
        <f t="shared" si="252"/>
        <v>0</v>
      </c>
      <c r="AS794">
        <f t="shared" si="253"/>
        <v>1</v>
      </c>
      <c r="AT794">
        <f t="shared" si="254"/>
        <v>1</v>
      </c>
      <c r="AU794">
        <f t="shared" si="255"/>
        <v>0</v>
      </c>
      <c r="AV794">
        <f t="shared" si="256"/>
        <v>0</v>
      </c>
      <c r="AW794">
        <f t="shared" si="257"/>
        <v>0</v>
      </c>
      <c r="AX794">
        <f t="shared" si="258"/>
        <v>1</v>
      </c>
      <c r="AY794">
        <f t="shared" si="259"/>
        <v>5</v>
      </c>
    </row>
    <row r="795" spans="1:51" x14ac:dyDescent="0.3">
      <c r="A795" s="1" t="s">
        <v>789</v>
      </c>
      <c r="B795" s="2">
        <v>5284747</v>
      </c>
      <c r="C795" s="3" t="s">
        <v>5337</v>
      </c>
      <c r="D795" s="5">
        <v>35.880000000000003</v>
      </c>
      <c r="E795" s="5">
        <v>14667.388285679999</v>
      </c>
      <c r="F795" s="3" t="s">
        <v>4475</v>
      </c>
      <c r="G795" s="3" t="s">
        <v>4476</v>
      </c>
      <c r="H795" s="3" t="s">
        <v>4477</v>
      </c>
      <c r="I795" s="3" t="s">
        <v>4478</v>
      </c>
      <c r="J795" s="3" t="s">
        <v>4920</v>
      </c>
      <c r="K795" s="6">
        <v>11439853</v>
      </c>
      <c r="L795" s="6">
        <v>11308093</v>
      </c>
      <c r="M795" s="6">
        <v>176995</v>
      </c>
      <c r="N795" s="6">
        <v>139703</v>
      </c>
      <c r="O795" s="6">
        <v>100318</v>
      </c>
      <c r="P795" s="6">
        <v>64967</v>
      </c>
      <c r="Q795" s="6">
        <v>401832</v>
      </c>
      <c r="R795" s="6">
        <v>362528</v>
      </c>
      <c r="S795" s="6">
        <v>488356</v>
      </c>
      <c r="T795" s="6">
        <v>384271</v>
      </c>
      <c r="U795" s="6" t="s">
        <v>4474</v>
      </c>
      <c r="V795" s="6" t="s">
        <v>4474</v>
      </c>
      <c r="W795" s="6">
        <v>2957897</v>
      </c>
      <c r="X795" s="6">
        <v>3102491</v>
      </c>
      <c r="Y795" s="6">
        <v>1615725</v>
      </c>
      <c r="Z795" s="6">
        <v>1753228</v>
      </c>
      <c r="AA795" s="6">
        <v>2179225</v>
      </c>
      <c r="AB795" s="6">
        <v>2055178</v>
      </c>
      <c r="AC795" s="6">
        <v>408048040</v>
      </c>
      <c r="AD795" s="6">
        <v>417614496</v>
      </c>
      <c r="AF795">
        <f t="shared" si="240"/>
        <v>0.13585057221397501</v>
      </c>
      <c r="AG795">
        <f t="shared" si="241"/>
        <v>0.11685062100099565</v>
      </c>
      <c r="AH795" t="e">
        <f t="shared" si="242"/>
        <v>#VALUE!</v>
      </c>
      <c r="AI795" t="e">
        <f t="shared" si="243"/>
        <v>#VALUE!</v>
      </c>
      <c r="AJ795">
        <f t="shared" si="244"/>
        <v>0.74142183574435871</v>
      </c>
      <c r="AK795">
        <f t="shared" si="245"/>
        <v>0.85307841948483298</v>
      </c>
      <c r="AL795">
        <f t="shared" si="246"/>
        <v>8.7691686248066291E-3</v>
      </c>
      <c r="AM795">
        <f t="shared" si="247"/>
        <v>5.7451773698712948E-3</v>
      </c>
      <c r="AN795">
        <f t="shared" si="248"/>
        <v>3.8675630016866713</v>
      </c>
      <c r="AO795">
        <f t="shared" si="249"/>
        <v>3.6448431276674129</v>
      </c>
      <c r="AP795">
        <f t="shared" si="250"/>
        <v>1</v>
      </c>
      <c r="AQ795">
        <f t="shared" si="251"/>
        <v>1</v>
      </c>
      <c r="AR795">
        <f t="shared" si="252"/>
        <v>1</v>
      </c>
      <c r="AS795">
        <f t="shared" si="253"/>
        <v>1</v>
      </c>
      <c r="AT795">
        <f t="shared" si="254"/>
        <v>0</v>
      </c>
      <c r="AU795">
        <f t="shared" si="255"/>
        <v>0</v>
      </c>
      <c r="AV795">
        <f t="shared" si="256"/>
        <v>1</v>
      </c>
      <c r="AW795">
        <f t="shared" si="257"/>
        <v>1</v>
      </c>
      <c r="AX795">
        <f t="shared" si="258"/>
        <v>1</v>
      </c>
      <c r="AY795">
        <f t="shared" si="259"/>
        <v>7</v>
      </c>
    </row>
    <row r="796" spans="1:51" x14ac:dyDescent="0.3">
      <c r="A796" s="1" t="s">
        <v>790</v>
      </c>
      <c r="B796" s="2">
        <v>29267679</v>
      </c>
      <c r="C796" s="3" t="s">
        <v>5338</v>
      </c>
      <c r="D796" s="5">
        <v>11.319000000000001</v>
      </c>
      <c r="E796" s="5">
        <v>258.30373407299999</v>
      </c>
      <c r="F796" s="3" t="s">
        <v>4480</v>
      </c>
      <c r="G796" s="3" t="s">
        <v>4491</v>
      </c>
      <c r="H796" s="3" t="s">
        <v>4492</v>
      </c>
      <c r="I796" s="3" t="s">
        <v>4493</v>
      </c>
      <c r="J796" s="3" t="s">
        <v>4675</v>
      </c>
      <c r="K796" s="6">
        <v>12681.914000000001</v>
      </c>
      <c r="L796" s="6">
        <v>12422.941999999999</v>
      </c>
      <c r="M796" s="6" t="s">
        <v>4474</v>
      </c>
      <c r="N796" s="6" t="s">
        <v>4474</v>
      </c>
      <c r="O796" s="6">
        <v>9013.6990000000005</v>
      </c>
      <c r="P796" s="6">
        <v>8154.866</v>
      </c>
      <c r="Q796" s="6">
        <v>4145.402</v>
      </c>
      <c r="R796" s="6">
        <v>5584.2960000000003</v>
      </c>
      <c r="S796" s="6">
        <v>9438.4930000000004</v>
      </c>
      <c r="T796" s="6">
        <v>12563.703</v>
      </c>
      <c r="U796" s="6" t="s">
        <v>4474</v>
      </c>
      <c r="V796" s="6" t="s">
        <v>4474</v>
      </c>
      <c r="W796" s="6">
        <v>89278.683999999994</v>
      </c>
      <c r="X796" s="6">
        <v>90076.726999999999</v>
      </c>
      <c r="Y796" s="6">
        <v>33399.112000000001</v>
      </c>
      <c r="Z796" s="6">
        <v>36608.65</v>
      </c>
      <c r="AA796" s="6">
        <v>6672</v>
      </c>
      <c r="AB796" s="6">
        <v>5802</v>
      </c>
      <c r="AC796" s="6">
        <v>6214995</v>
      </c>
      <c r="AD796" s="6">
        <v>6214964</v>
      </c>
      <c r="AF796">
        <f t="shared" si="240"/>
        <v>4.6432158431009132E-2</v>
      </c>
      <c r="AG796">
        <f t="shared" si="241"/>
        <v>6.1994881319344566E-2</v>
      </c>
      <c r="AH796" t="e">
        <f t="shared" si="242"/>
        <v>#VALUE!</v>
      </c>
      <c r="AI796" t="e">
        <f t="shared" si="243"/>
        <v>#VALUE!</v>
      </c>
      <c r="AJ796">
        <f t="shared" si="244"/>
        <v>5.0058621103117504</v>
      </c>
      <c r="AK796">
        <f t="shared" si="245"/>
        <v>6.3096604619096865</v>
      </c>
      <c r="AL796">
        <f t="shared" si="246"/>
        <v>0.71075225711197854</v>
      </c>
      <c r="AM796">
        <f t="shared" si="247"/>
        <v>0.65643597144702126</v>
      </c>
      <c r="AN796">
        <f t="shared" si="248"/>
        <v>0.14204862159482551</v>
      </c>
      <c r="AO796">
        <f t="shared" si="249"/>
        <v>0.13791511319011401</v>
      </c>
      <c r="AP796">
        <f t="shared" si="250"/>
        <v>1</v>
      </c>
      <c r="AQ796">
        <f t="shared" si="251"/>
        <v>1</v>
      </c>
      <c r="AR796">
        <f t="shared" si="252"/>
        <v>0</v>
      </c>
      <c r="AS796">
        <f t="shared" si="253"/>
        <v>1</v>
      </c>
      <c r="AT796">
        <f t="shared" si="254"/>
        <v>0</v>
      </c>
      <c r="AU796">
        <f t="shared" si="255"/>
        <v>0</v>
      </c>
      <c r="AV796">
        <f t="shared" si="256"/>
        <v>1</v>
      </c>
      <c r="AW796">
        <f t="shared" si="257"/>
        <v>1</v>
      </c>
      <c r="AX796">
        <f t="shared" si="258"/>
        <v>0</v>
      </c>
      <c r="AY796">
        <f t="shared" si="259"/>
        <v>5</v>
      </c>
    </row>
    <row r="797" spans="1:51" x14ac:dyDescent="0.3">
      <c r="A797" s="1" t="s">
        <v>791</v>
      </c>
      <c r="B797" s="2">
        <v>99857367</v>
      </c>
      <c r="C797" s="3" t="s">
        <v>5338</v>
      </c>
      <c r="D797" s="5">
        <v>15.18</v>
      </c>
      <c r="E797" s="5">
        <v>298.05143676</v>
      </c>
      <c r="F797" s="3" t="s">
        <v>4480</v>
      </c>
      <c r="G797" s="3" t="s">
        <v>4491</v>
      </c>
      <c r="H797" s="3" t="s">
        <v>4542</v>
      </c>
      <c r="I797" s="3" t="s">
        <v>4543</v>
      </c>
      <c r="J797" s="3" t="s">
        <v>4494</v>
      </c>
      <c r="K797" s="6">
        <v>55845</v>
      </c>
      <c r="L797" s="6">
        <v>55214</v>
      </c>
      <c r="M797" s="6">
        <v>45898</v>
      </c>
      <c r="N797" s="6">
        <v>44305</v>
      </c>
      <c r="O797" s="6">
        <v>45898</v>
      </c>
      <c r="P797" s="6">
        <v>44305</v>
      </c>
      <c r="Q797" s="6">
        <v>38524</v>
      </c>
      <c r="R797" s="6">
        <v>37289</v>
      </c>
      <c r="S797" s="6">
        <v>36835.536999999997</v>
      </c>
      <c r="T797" s="6">
        <v>29632.505000000001</v>
      </c>
      <c r="U797" s="6">
        <v>54000</v>
      </c>
      <c r="V797" s="6">
        <v>76750</v>
      </c>
      <c r="W797" s="6">
        <v>365913</v>
      </c>
      <c r="X797" s="6">
        <v>386490</v>
      </c>
      <c r="Y797" s="6" t="s">
        <v>4474</v>
      </c>
      <c r="Z797" s="6" t="s">
        <v>4474</v>
      </c>
      <c r="AA797" s="6" t="s">
        <v>4474</v>
      </c>
      <c r="AB797" s="6" t="s">
        <v>4474</v>
      </c>
      <c r="AC797" s="6">
        <v>19634482</v>
      </c>
      <c r="AD797" s="6">
        <v>18101778</v>
      </c>
      <c r="AF797">
        <f t="shared" si="240"/>
        <v>0.10528185661619019</v>
      </c>
      <c r="AG797">
        <f t="shared" si="241"/>
        <v>9.6481150870656424E-2</v>
      </c>
      <c r="AH797">
        <f t="shared" si="242"/>
        <v>0.14757606316255503</v>
      </c>
      <c r="AI797">
        <f t="shared" si="243"/>
        <v>0.19858211079199981</v>
      </c>
      <c r="AJ797" t="e">
        <f t="shared" si="244"/>
        <v>#VALUE!</v>
      </c>
      <c r="AK797" t="e">
        <f t="shared" si="245"/>
        <v>#VALUE!</v>
      </c>
      <c r="AL797">
        <f t="shared" si="246"/>
        <v>0.82188199480705526</v>
      </c>
      <c r="AM797">
        <f t="shared" si="247"/>
        <v>0.80242329843880178</v>
      </c>
      <c r="AN797">
        <f t="shared" si="248"/>
        <v>0.152618245320609</v>
      </c>
      <c r="AO797">
        <f t="shared" si="249"/>
        <v>0.14286009987321793</v>
      </c>
      <c r="AP797">
        <f t="shared" si="250"/>
        <v>1</v>
      </c>
      <c r="AQ797">
        <f t="shared" si="251"/>
        <v>1</v>
      </c>
      <c r="AR797">
        <f t="shared" si="252"/>
        <v>1</v>
      </c>
      <c r="AS797">
        <f t="shared" si="253"/>
        <v>0</v>
      </c>
      <c r="AT797">
        <f t="shared" si="254"/>
        <v>1</v>
      </c>
      <c r="AU797">
        <f t="shared" si="255"/>
        <v>0</v>
      </c>
      <c r="AV797">
        <f t="shared" si="256"/>
        <v>1</v>
      </c>
      <c r="AW797">
        <f t="shared" si="257"/>
        <v>1</v>
      </c>
      <c r="AX797">
        <f t="shared" si="258"/>
        <v>0</v>
      </c>
      <c r="AY797">
        <f t="shared" si="259"/>
        <v>6</v>
      </c>
    </row>
    <row r="798" spans="1:51" x14ac:dyDescent="0.3">
      <c r="A798" s="1" t="s">
        <v>792</v>
      </c>
      <c r="B798" s="2">
        <v>4168892</v>
      </c>
      <c r="C798" s="3" t="s">
        <v>5337</v>
      </c>
      <c r="D798" s="5">
        <v>13.64</v>
      </c>
      <c r="E798" s="5">
        <v>1103.1395830399999</v>
      </c>
      <c r="F798" s="3" t="s">
        <v>4480</v>
      </c>
      <c r="G798" s="3" t="s">
        <v>4491</v>
      </c>
      <c r="H798" s="3" t="s">
        <v>4542</v>
      </c>
      <c r="I798" s="3" t="s">
        <v>4543</v>
      </c>
      <c r="J798" s="3" t="s">
        <v>4700</v>
      </c>
      <c r="K798" s="6">
        <v>450058</v>
      </c>
      <c r="L798" s="6">
        <v>317003</v>
      </c>
      <c r="M798" s="6">
        <v>849465</v>
      </c>
      <c r="N798" s="6">
        <v>718584</v>
      </c>
      <c r="O798" s="6">
        <v>849465</v>
      </c>
      <c r="P798" s="6">
        <v>718584</v>
      </c>
      <c r="Q798" s="6">
        <v>353119</v>
      </c>
      <c r="R798" s="6">
        <v>218830</v>
      </c>
      <c r="S798" s="6">
        <v>199049</v>
      </c>
      <c r="T798" s="6">
        <v>202315</v>
      </c>
      <c r="U798" s="6">
        <v>10749723</v>
      </c>
      <c r="V798" s="6">
        <v>9912835</v>
      </c>
      <c r="W798" s="6">
        <v>13702376</v>
      </c>
      <c r="X798" s="6">
        <v>13131881</v>
      </c>
      <c r="Y798" s="6" t="s">
        <v>4474</v>
      </c>
      <c r="Z798" s="6" t="s">
        <v>4474</v>
      </c>
      <c r="AA798" s="6" t="s">
        <v>4474</v>
      </c>
      <c r="AB798" s="6" t="s">
        <v>4474</v>
      </c>
      <c r="AC798" s="6">
        <v>80875061</v>
      </c>
      <c r="AD798" s="6">
        <v>80472871</v>
      </c>
      <c r="AF798">
        <f t="shared" si="240"/>
        <v>2.5770640070014134E-2</v>
      </c>
      <c r="AG798">
        <f t="shared" si="241"/>
        <v>1.6664025511653663E-2</v>
      </c>
      <c r="AH798">
        <f t="shared" si="242"/>
        <v>0.78451525487258555</v>
      </c>
      <c r="AI798">
        <f t="shared" si="243"/>
        <v>0.75486786698721986</v>
      </c>
      <c r="AJ798" t="e">
        <f t="shared" si="244"/>
        <v>#VALUE!</v>
      </c>
      <c r="AK798" t="e">
        <f t="shared" si="245"/>
        <v>#VALUE!</v>
      </c>
      <c r="AL798">
        <f t="shared" si="246"/>
        <v>1.887456727799528</v>
      </c>
      <c r="AM798">
        <f t="shared" si="247"/>
        <v>2.2668050460090283</v>
      </c>
      <c r="AN798">
        <f t="shared" si="248"/>
        <v>3.2845252531385795E-2</v>
      </c>
      <c r="AO798">
        <f t="shared" si="249"/>
        <v>2.4139953750723146E-2</v>
      </c>
      <c r="AP798">
        <f t="shared" si="250"/>
        <v>1</v>
      </c>
      <c r="AQ798">
        <f t="shared" si="251"/>
        <v>1</v>
      </c>
      <c r="AR798">
        <f t="shared" si="252"/>
        <v>1</v>
      </c>
      <c r="AS798">
        <f t="shared" si="253"/>
        <v>0</v>
      </c>
      <c r="AT798">
        <f t="shared" si="254"/>
        <v>0</v>
      </c>
      <c r="AU798">
        <f t="shared" si="255"/>
        <v>0</v>
      </c>
      <c r="AV798">
        <f t="shared" si="256"/>
        <v>0</v>
      </c>
      <c r="AW798">
        <f t="shared" si="257"/>
        <v>1</v>
      </c>
      <c r="AX798">
        <f t="shared" si="258"/>
        <v>0</v>
      </c>
      <c r="AY798">
        <f t="shared" si="259"/>
        <v>4</v>
      </c>
    </row>
    <row r="799" spans="1:51" x14ac:dyDescent="0.3">
      <c r="A799" s="1" t="s">
        <v>793</v>
      </c>
      <c r="B799" s="2">
        <v>4994261</v>
      </c>
      <c r="C799" s="3" t="s">
        <v>5337</v>
      </c>
      <c r="D799" s="7">
        <v>10.17</v>
      </c>
      <c r="E799" s="5">
        <v>382.71877226999999</v>
      </c>
      <c r="F799" s="3" t="s">
        <v>4485</v>
      </c>
      <c r="G799" s="3" t="s">
        <v>4486</v>
      </c>
      <c r="H799" s="3" t="s">
        <v>4598</v>
      </c>
      <c r="I799" s="3" t="s">
        <v>4661</v>
      </c>
      <c r="J799" s="3" t="s">
        <v>4921</v>
      </c>
      <c r="K799" s="6">
        <v>2656293.9693373912</v>
      </c>
      <c r="L799" s="6">
        <v>2598424.8669954948</v>
      </c>
      <c r="M799" s="6">
        <v>147610.74624806092</v>
      </c>
      <c r="N799" s="6">
        <v>144057.97164566518</v>
      </c>
      <c r="O799" s="6">
        <v>59300.652912609439</v>
      </c>
      <c r="P799" s="6">
        <v>56343.370087625888</v>
      </c>
      <c r="Q799" s="6">
        <v>70128.552619281967</v>
      </c>
      <c r="R799" s="6">
        <v>64860.743380632186</v>
      </c>
      <c r="S799" s="6" t="s">
        <v>4474</v>
      </c>
      <c r="T799" s="6" t="s">
        <v>4474</v>
      </c>
      <c r="U799" s="6" t="s">
        <v>4474</v>
      </c>
      <c r="V799" s="6" t="s">
        <v>4474</v>
      </c>
      <c r="W799" s="6" t="s">
        <v>4474</v>
      </c>
      <c r="X799" s="6" t="s">
        <v>4474</v>
      </c>
      <c r="Y799" s="6" t="s">
        <v>4474</v>
      </c>
      <c r="Z799" s="6" t="s">
        <v>4474</v>
      </c>
      <c r="AA799" s="6" t="s">
        <v>4474</v>
      </c>
      <c r="AB799" s="6" t="s">
        <v>4474</v>
      </c>
      <c r="AC799" s="6">
        <v>40858290</v>
      </c>
      <c r="AD799" s="6">
        <v>40858290</v>
      </c>
      <c r="AF799" t="e">
        <f t="shared" si="240"/>
        <v>#VALUE!</v>
      </c>
      <c r="AG799" t="e">
        <f t="shared" si="241"/>
        <v>#VALUE!</v>
      </c>
      <c r="AH799" t="e">
        <f t="shared" si="242"/>
        <v>#VALUE!</v>
      </c>
      <c r="AI799" t="e">
        <f t="shared" si="243"/>
        <v>#VALUE!</v>
      </c>
      <c r="AJ799" t="e">
        <f t="shared" si="244"/>
        <v>#VALUE!</v>
      </c>
      <c r="AK799" t="e">
        <f t="shared" si="245"/>
        <v>#VALUE!</v>
      </c>
      <c r="AL799">
        <f t="shared" si="246"/>
        <v>2.2324582142315336E-2</v>
      </c>
      <c r="AM799">
        <f t="shared" si="247"/>
        <v>2.1683663362094655E-2</v>
      </c>
      <c r="AN799" t="e">
        <f t="shared" si="248"/>
        <v>#VALUE!</v>
      </c>
      <c r="AO799" t="e">
        <f t="shared" si="249"/>
        <v>#VALUE!</v>
      </c>
      <c r="AP799">
        <f t="shared" si="250"/>
        <v>1</v>
      </c>
      <c r="AQ799">
        <f t="shared" si="251"/>
        <v>0</v>
      </c>
      <c r="AR799">
        <f t="shared" si="252"/>
        <v>0</v>
      </c>
      <c r="AS799">
        <f t="shared" si="253"/>
        <v>0</v>
      </c>
      <c r="AT799">
        <f t="shared" si="254"/>
        <v>0</v>
      </c>
      <c r="AU799">
        <f t="shared" si="255"/>
        <v>0</v>
      </c>
      <c r="AV799">
        <f t="shared" si="256"/>
        <v>1</v>
      </c>
      <c r="AW799">
        <f t="shared" si="257"/>
        <v>0</v>
      </c>
      <c r="AX799">
        <f t="shared" si="258"/>
        <v>0</v>
      </c>
      <c r="AY799">
        <f t="shared" si="259"/>
        <v>2</v>
      </c>
    </row>
    <row r="800" spans="1:51" x14ac:dyDescent="0.3">
      <c r="A800" s="1" t="s">
        <v>794</v>
      </c>
      <c r="B800" s="2">
        <v>4225889</v>
      </c>
      <c r="C800" s="3" t="s">
        <v>5337</v>
      </c>
      <c r="D800" s="5">
        <v>56.26</v>
      </c>
      <c r="E800" s="5">
        <v>76718.330140000005</v>
      </c>
      <c r="F800" s="3" t="s">
        <v>4475</v>
      </c>
      <c r="G800" s="3" t="s">
        <v>4529</v>
      </c>
      <c r="H800" s="3" t="s">
        <v>4530</v>
      </c>
      <c r="I800" s="3" t="s">
        <v>4739</v>
      </c>
      <c r="J800" s="3" t="s">
        <v>4750</v>
      </c>
      <c r="K800" s="6">
        <v>10984863</v>
      </c>
      <c r="L800" s="6">
        <v>10663234</v>
      </c>
      <c r="M800" s="6">
        <v>2233639</v>
      </c>
      <c r="N800" s="6">
        <v>2141595</v>
      </c>
      <c r="O800" s="6">
        <v>1896993</v>
      </c>
      <c r="P800" s="6">
        <v>1810752</v>
      </c>
      <c r="Q800" s="6">
        <v>1484432</v>
      </c>
      <c r="R800" s="6">
        <v>1410261</v>
      </c>
      <c r="S800" s="6">
        <v>1843765</v>
      </c>
      <c r="T800" s="6">
        <v>1877743</v>
      </c>
      <c r="U800" s="6" t="s">
        <v>4474</v>
      </c>
      <c r="V800" s="6" t="s">
        <v>4474</v>
      </c>
      <c r="W800" s="6">
        <v>9011670</v>
      </c>
      <c r="X800" s="6">
        <v>8919835</v>
      </c>
      <c r="Y800" s="6">
        <v>1680256</v>
      </c>
      <c r="Z800" s="6">
        <v>1786298</v>
      </c>
      <c r="AA800" s="6">
        <v>1037884</v>
      </c>
      <c r="AB800" s="6">
        <v>1043156</v>
      </c>
      <c r="AC800" s="6">
        <v>1363639000</v>
      </c>
      <c r="AD800" s="6">
        <v>1371372000</v>
      </c>
      <c r="AF800">
        <f t="shared" si="240"/>
        <v>0.1647232976795644</v>
      </c>
      <c r="AG800">
        <f t="shared" si="241"/>
        <v>0.15810393353688718</v>
      </c>
      <c r="AH800" t="e">
        <f t="shared" si="242"/>
        <v>#VALUE!</v>
      </c>
      <c r="AI800" t="e">
        <f t="shared" si="243"/>
        <v>#VALUE!</v>
      </c>
      <c r="AJ800">
        <f t="shared" si="244"/>
        <v>1.6189246582469716</v>
      </c>
      <c r="AK800">
        <f t="shared" si="245"/>
        <v>1.712397762175552</v>
      </c>
      <c r="AL800">
        <f t="shared" si="246"/>
        <v>0.17269154836068507</v>
      </c>
      <c r="AM800">
        <f t="shared" si="247"/>
        <v>0.16981264783273067</v>
      </c>
      <c r="AN800">
        <f t="shared" si="248"/>
        <v>1.2189597488589796</v>
      </c>
      <c r="AO800">
        <f t="shared" si="249"/>
        <v>1.1954519338081926</v>
      </c>
      <c r="AP800">
        <f t="shared" si="250"/>
        <v>1</v>
      </c>
      <c r="AQ800">
        <f t="shared" si="251"/>
        <v>1</v>
      </c>
      <c r="AR800">
        <f t="shared" si="252"/>
        <v>1</v>
      </c>
      <c r="AS800">
        <f t="shared" si="253"/>
        <v>1</v>
      </c>
      <c r="AT800">
        <f t="shared" si="254"/>
        <v>0</v>
      </c>
      <c r="AU800">
        <f t="shared" si="255"/>
        <v>0</v>
      </c>
      <c r="AV800">
        <f t="shared" si="256"/>
        <v>1</v>
      </c>
      <c r="AW800">
        <f t="shared" si="257"/>
        <v>1</v>
      </c>
      <c r="AX800">
        <f t="shared" si="258"/>
        <v>1</v>
      </c>
      <c r="AY800">
        <f t="shared" si="259"/>
        <v>7</v>
      </c>
    </row>
    <row r="801" spans="1:51" x14ac:dyDescent="0.3">
      <c r="A801" s="1" t="s">
        <v>795</v>
      </c>
      <c r="B801" s="2">
        <v>4046290</v>
      </c>
      <c r="C801" s="3" t="s">
        <v>5337</v>
      </c>
      <c r="D801" s="5">
        <v>142.86000000000001</v>
      </c>
      <c r="E801" s="5">
        <v>6649.1865525000003</v>
      </c>
      <c r="F801" s="3" t="s">
        <v>4475</v>
      </c>
      <c r="G801" s="3" t="s">
        <v>4529</v>
      </c>
      <c r="H801" s="3" t="s">
        <v>4530</v>
      </c>
      <c r="I801" s="3" t="s">
        <v>4611</v>
      </c>
      <c r="J801" s="3" t="s">
        <v>4785</v>
      </c>
      <c r="K801" s="6">
        <v>779010</v>
      </c>
      <c r="L801" s="6">
        <v>771945</v>
      </c>
      <c r="M801" s="6">
        <v>473369</v>
      </c>
      <c r="N801" s="6">
        <v>467811</v>
      </c>
      <c r="O801" s="6">
        <v>432087</v>
      </c>
      <c r="P801" s="6">
        <v>425233</v>
      </c>
      <c r="Q801" s="6">
        <v>252814</v>
      </c>
      <c r="R801" s="6">
        <v>239122</v>
      </c>
      <c r="S801" s="6">
        <v>285904</v>
      </c>
      <c r="T801" s="6">
        <v>284410</v>
      </c>
      <c r="U801" s="6">
        <v>1810731</v>
      </c>
      <c r="V801" s="6">
        <v>1868425</v>
      </c>
      <c r="W801" s="6">
        <v>2544046</v>
      </c>
      <c r="X801" s="6">
        <v>2518907</v>
      </c>
      <c r="Y801" s="6">
        <v>338602</v>
      </c>
      <c r="Z801" s="6">
        <v>448157</v>
      </c>
      <c r="AA801" s="6">
        <v>478786</v>
      </c>
      <c r="AB801" s="6">
        <v>452090</v>
      </c>
      <c r="AC801" s="6">
        <v>46595093</v>
      </c>
      <c r="AD801" s="6">
        <v>46985257</v>
      </c>
      <c r="AF801">
        <f t="shared" si="240"/>
        <v>9.9374775456104181E-2</v>
      </c>
      <c r="AG801">
        <f t="shared" si="241"/>
        <v>9.4930856915320813E-2</v>
      </c>
      <c r="AH801">
        <f t="shared" si="242"/>
        <v>0.71175246045079377</v>
      </c>
      <c r="AI801">
        <f t="shared" si="243"/>
        <v>0.74176021583964791</v>
      </c>
      <c r="AJ801">
        <f t="shared" si="244"/>
        <v>0.70720948398658279</v>
      </c>
      <c r="AK801">
        <f t="shared" si="245"/>
        <v>0.99130040478665749</v>
      </c>
      <c r="AL801">
        <f t="shared" si="246"/>
        <v>0.55466168598605925</v>
      </c>
      <c r="AM801">
        <f t="shared" si="247"/>
        <v>0.55085919333631284</v>
      </c>
      <c r="AN801">
        <f t="shared" si="248"/>
        <v>0.30620908584200129</v>
      </c>
      <c r="AO801">
        <f t="shared" si="249"/>
        <v>0.30646030202782398</v>
      </c>
      <c r="AP801">
        <f t="shared" si="250"/>
        <v>1</v>
      </c>
      <c r="AQ801">
        <f t="shared" si="251"/>
        <v>1</v>
      </c>
      <c r="AR801">
        <f t="shared" si="252"/>
        <v>1</v>
      </c>
      <c r="AS801">
        <f t="shared" si="253"/>
        <v>1</v>
      </c>
      <c r="AT801">
        <f t="shared" si="254"/>
        <v>1</v>
      </c>
      <c r="AU801">
        <f t="shared" si="255"/>
        <v>0</v>
      </c>
      <c r="AV801">
        <f t="shared" si="256"/>
        <v>1</v>
      </c>
      <c r="AW801">
        <f t="shared" si="257"/>
        <v>0</v>
      </c>
      <c r="AX801">
        <f t="shared" si="258"/>
        <v>1</v>
      </c>
      <c r="AY801">
        <f t="shared" si="259"/>
        <v>7</v>
      </c>
    </row>
    <row r="802" spans="1:51" x14ac:dyDescent="0.3">
      <c r="A802" s="1" t="s">
        <v>796</v>
      </c>
      <c r="B802" s="2">
        <v>1020388</v>
      </c>
      <c r="C802" s="3" t="s">
        <v>5336</v>
      </c>
      <c r="D802" s="5">
        <v>33.020000000000003</v>
      </c>
      <c r="E802" s="5">
        <v>295.78084353999998</v>
      </c>
      <c r="F802" s="3" t="s">
        <v>4480</v>
      </c>
      <c r="G802" s="3" t="s">
        <v>4481</v>
      </c>
      <c r="H802" s="3" t="s">
        <v>4481</v>
      </c>
      <c r="I802" s="3" t="s">
        <v>4482</v>
      </c>
      <c r="J802" s="3" t="s">
        <v>4484</v>
      </c>
      <c r="K802" s="6">
        <v>88488</v>
      </c>
      <c r="L802" s="6">
        <v>83303</v>
      </c>
      <c r="M802" s="6" t="s">
        <v>4474</v>
      </c>
      <c r="N802" s="6" t="s">
        <v>4474</v>
      </c>
      <c r="O802" s="6">
        <v>77118</v>
      </c>
      <c r="P802" s="6">
        <v>72683</v>
      </c>
      <c r="Q802" s="6">
        <v>24861</v>
      </c>
      <c r="R802" s="6">
        <v>22635</v>
      </c>
      <c r="S802" s="6">
        <v>13790</v>
      </c>
      <c r="T802" s="6">
        <v>52369</v>
      </c>
      <c r="U802" s="6">
        <v>35691</v>
      </c>
      <c r="V802" s="6">
        <v>205630</v>
      </c>
      <c r="W802" s="6">
        <v>2726003</v>
      </c>
      <c r="X802" s="6">
        <v>2623067</v>
      </c>
      <c r="Y802" s="6" t="s">
        <v>4474</v>
      </c>
      <c r="Z802" s="6" t="s">
        <v>4474</v>
      </c>
      <c r="AA802" s="6" t="s">
        <v>4474</v>
      </c>
      <c r="AB802" s="6" t="s">
        <v>4474</v>
      </c>
      <c r="AC802" s="6">
        <v>8959664</v>
      </c>
      <c r="AD802" s="6">
        <v>7573618</v>
      </c>
      <c r="AF802">
        <f t="shared" si="240"/>
        <v>9.1199459428327849E-3</v>
      </c>
      <c r="AG802">
        <f t="shared" si="241"/>
        <v>8.6292115298617997E-3</v>
      </c>
      <c r="AH802">
        <f t="shared" si="242"/>
        <v>1.3092795569190496E-2</v>
      </c>
      <c r="AI802">
        <f t="shared" si="243"/>
        <v>7.8392965181598481E-2</v>
      </c>
      <c r="AJ802" t="e">
        <f t="shared" si="244"/>
        <v>#VALUE!</v>
      </c>
      <c r="AK802" t="e">
        <f t="shared" si="245"/>
        <v>#VALUE!</v>
      </c>
      <c r="AL802">
        <f t="shared" si="246"/>
        <v>0.8715080010848929</v>
      </c>
      <c r="AM802">
        <f t="shared" si="247"/>
        <v>0.87251359494856129</v>
      </c>
      <c r="AN802">
        <f t="shared" si="248"/>
        <v>3.246071262577481E-2</v>
      </c>
      <c r="AO802">
        <f t="shared" si="249"/>
        <v>3.1757862075196708E-2</v>
      </c>
      <c r="AP802">
        <f t="shared" si="250"/>
        <v>1</v>
      </c>
      <c r="AQ802">
        <f t="shared" si="251"/>
        <v>1</v>
      </c>
      <c r="AR802">
        <f t="shared" si="252"/>
        <v>1</v>
      </c>
      <c r="AS802">
        <f t="shared" si="253"/>
        <v>0</v>
      </c>
      <c r="AT802">
        <f t="shared" si="254"/>
        <v>1</v>
      </c>
      <c r="AU802">
        <f t="shared" si="255"/>
        <v>0</v>
      </c>
      <c r="AV802">
        <f t="shared" si="256"/>
        <v>0</v>
      </c>
      <c r="AW802">
        <f t="shared" si="257"/>
        <v>1</v>
      </c>
      <c r="AX802">
        <f t="shared" si="258"/>
        <v>0</v>
      </c>
      <c r="AY802">
        <f t="shared" si="259"/>
        <v>5</v>
      </c>
    </row>
    <row r="803" spans="1:51" x14ac:dyDescent="0.3">
      <c r="A803" s="1" t="s">
        <v>797</v>
      </c>
      <c r="B803" s="2">
        <v>4279207</v>
      </c>
      <c r="C803" s="3" t="s">
        <v>5335</v>
      </c>
      <c r="D803" s="5">
        <v>125.76</v>
      </c>
      <c r="E803" s="5">
        <v>7687.7684102399999</v>
      </c>
      <c r="F803" s="3" t="s">
        <v>4654</v>
      </c>
      <c r="G803" s="3" t="s">
        <v>4654</v>
      </c>
      <c r="H803" s="3" t="s">
        <v>4655</v>
      </c>
      <c r="I803" s="3" t="s">
        <v>4717</v>
      </c>
      <c r="J803" s="3" t="s">
        <v>4718</v>
      </c>
      <c r="K803" s="6">
        <v>4448171</v>
      </c>
      <c r="L803" s="6">
        <v>4149563</v>
      </c>
      <c r="M803" s="6">
        <v>2186887</v>
      </c>
      <c r="N803" s="6">
        <v>1981895</v>
      </c>
      <c r="O803" s="6">
        <v>1262420</v>
      </c>
      <c r="P803" s="6">
        <v>1257348</v>
      </c>
      <c r="Q803" s="6">
        <v>939663</v>
      </c>
      <c r="R803" s="6">
        <v>923424</v>
      </c>
      <c r="S803" s="6">
        <v>2074106</v>
      </c>
      <c r="T803" s="6">
        <v>1810378</v>
      </c>
      <c r="U803" s="6">
        <v>867173</v>
      </c>
      <c r="V803" s="6">
        <v>971746</v>
      </c>
      <c r="W803" s="6">
        <v>13034163</v>
      </c>
      <c r="X803" s="6">
        <v>13147338</v>
      </c>
      <c r="Y803" s="6">
        <v>1552136</v>
      </c>
      <c r="Z803" s="6">
        <v>1604391</v>
      </c>
      <c r="AA803" s="6">
        <v>1661780</v>
      </c>
      <c r="AB803" s="6">
        <v>1678115</v>
      </c>
      <c r="AC803" s="6">
        <v>61479508</v>
      </c>
      <c r="AD803" s="6">
        <v>62231069</v>
      </c>
      <c r="AF803">
        <f t="shared" si="240"/>
        <v>7.209231616943873E-2</v>
      </c>
      <c r="AG803">
        <f t="shared" si="241"/>
        <v>7.0236575647480884E-2</v>
      </c>
      <c r="AH803">
        <f t="shared" si="242"/>
        <v>6.6530777618785342E-2</v>
      </c>
      <c r="AI803">
        <f t="shared" si="243"/>
        <v>7.391199648172124E-2</v>
      </c>
      <c r="AJ803">
        <f t="shared" si="244"/>
        <v>0.93402014707121284</v>
      </c>
      <c r="AK803">
        <f t="shared" si="245"/>
        <v>0.95606737321339719</v>
      </c>
      <c r="AL803">
        <f t="shared" si="246"/>
        <v>0.28380653531530148</v>
      </c>
      <c r="AM803">
        <f t="shared" si="247"/>
        <v>0.30300732872353064</v>
      </c>
      <c r="AN803">
        <f t="shared" si="248"/>
        <v>0.34127016824939199</v>
      </c>
      <c r="AO803">
        <f t="shared" si="249"/>
        <v>0.31562001372445131</v>
      </c>
      <c r="AP803">
        <f t="shared" si="250"/>
        <v>1</v>
      </c>
      <c r="AQ803">
        <f t="shared" si="251"/>
        <v>1</v>
      </c>
      <c r="AR803">
        <f t="shared" si="252"/>
        <v>1</v>
      </c>
      <c r="AS803">
        <f t="shared" si="253"/>
        <v>1</v>
      </c>
      <c r="AT803">
        <f t="shared" si="254"/>
        <v>1</v>
      </c>
      <c r="AU803">
        <f t="shared" si="255"/>
        <v>0</v>
      </c>
      <c r="AV803">
        <f t="shared" si="256"/>
        <v>0</v>
      </c>
      <c r="AW803">
        <f t="shared" si="257"/>
        <v>1</v>
      </c>
      <c r="AX803">
        <f t="shared" si="258"/>
        <v>1</v>
      </c>
      <c r="AY803">
        <f t="shared" si="259"/>
        <v>7</v>
      </c>
    </row>
    <row r="804" spans="1:51" x14ac:dyDescent="0.3">
      <c r="A804" s="1" t="s">
        <v>798</v>
      </c>
      <c r="B804" s="2">
        <v>4812660</v>
      </c>
      <c r="C804" s="3" t="s">
        <v>5336</v>
      </c>
      <c r="D804" s="5">
        <v>5.26</v>
      </c>
      <c r="E804" s="5">
        <v>402.65440441999999</v>
      </c>
      <c r="F804" s="3" t="s">
        <v>4470</v>
      </c>
      <c r="G804" s="3" t="s">
        <v>4471</v>
      </c>
      <c r="H804" s="3" t="s">
        <v>4472</v>
      </c>
      <c r="I804" s="3" t="s">
        <v>4472</v>
      </c>
      <c r="J804" s="3" t="s">
        <v>4664</v>
      </c>
      <c r="K804" s="6">
        <v>91668</v>
      </c>
      <c r="L804" s="6">
        <v>85583</v>
      </c>
      <c r="M804" s="6">
        <v>1288</v>
      </c>
      <c r="N804" s="6">
        <v>-1391</v>
      </c>
      <c r="O804" s="6">
        <v>447</v>
      </c>
      <c r="P804" s="6">
        <v>-2302</v>
      </c>
      <c r="Q804" s="6">
        <v>1485</v>
      </c>
      <c r="R804" s="6">
        <v>-1352</v>
      </c>
      <c r="S804" s="6">
        <v>4175</v>
      </c>
      <c r="T804" s="6">
        <v>1076</v>
      </c>
      <c r="U804" s="6" t="s">
        <v>4474</v>
      </c>
      <c r="V804" s="6" t="s">
        <v>4474</v>
      </c>
      <c r="W804" s="6">
        <v>56522</v>
      </c>
      <c r="X804" s="6">
        <v>54035</v>
      </c>
      <c r="Y804" s="6">
        <v>52134</v>
      </c>
      <c r="Z804" s="6">
        <v>49302</v>
      </c>
      <c r="AA804" s="6">
        <v>17699</v>
      </c>
      <c r="AB804" s="6">
        <v>17867</v>
      </c>
      <c r="AC804" s="6">
        <v>76194000</v>
      </c>
      <c r="AD804" s="6">
        <v>75640000</v>
      </c>
      <c r="AF804">
        <f t="shared" si="240"/>
        <v>2.6272955663281555E-2</v>
      </c>
      <c r="AG804">
        <f t="shared" si="241"/>
        <v>-2.5020819838993246E-2</v>
      </c>
      <c r="AH804" t="e">
        <f t="shared" si="242"/>
        <v>#VALUE!</v>
      </c>
      <c r="AI804" t="e">
        <f t="shared" si="243"/>
        <v>#VALUE!</v>
      </c>
      <c r="AJ804">
        <f t="shared" si="244"/>
        <v>2.9455901463359511</v>
      </c>
      <c r="AK804">
        <f t="shared" si="245"/>
        <v>2.7593888173728103</v>
      </c>
      <c r="AL804">
        <f t="shared" si="246"/>
        <v>4.8762927084696952E-3</v>
      </c>
      <c r="AM804">
        <f t="shared" si="247"/>
        <v>-2.6897865230244324E-2</v>
      </c>
      <c r="AN804">
        <f t="shared" si="248"/>
        <v>1.6218109762570327</v>
      </c>
      <c r="AO804">
        <f t="shared" si="249"/>
        <v>1.5838438049412418</v>
      </c>
      <c r="AP804">
        <f t="shared" si="250"/>
        <v>1</v>
      </c>
      <c r="AQ804">
        <f t="shared" si="251"/>
        <v>1</v>
      </c>
      <c r="AR804">
        <f t="shared" si="252"/>
        <v>1</v>
      </c>
      <c r="AS804">
        <f t="shared" si="253"/>
        <v>1</v>
      </c>
      <c r="AT804">
        <f t="shared" si="254"/>
        <v>0</v>
      </c>
      <c r="AU804">
        <f t="shared" si="255"/>
        <v>1</v>
      </c>
      <c r="AV804">
        <f t="shared" si="256"/>
        <v>1</v>
      </c>
      <c r="AW804">
        <f t="shared" si="257"/>
        <v>1</v>
      </c>
      <c r="AX804">
        <f t="shared" si="258"/>
        <v>0</v>
      </c>
      <c r="AY804">
        <f t="shared" si="259"/>
        <v>7</v>
      </c>
    </row>
    <row r="805" spans="1:51" x14ac:dyDescent="0.3">
      <c r="A805" s="1" t="s">
        <v>799</v>
      </c>
      <c r="B805" s="2">
        <v>103417</v>
      </c>
      <c r="C805" s="3" t="s">
        <v>5337</v>
      </c>
      <c r="D805" s="5">
        <v>261.76</v>
      </c>
      <c r="E805" s="5">
        <v>105514.93169472</v>
      </c>
      <c r="F805" s="3" t="s">
        <v>4480</v>
      </c>
      <c r="G805" s="3" t="s">
        <v>4509</v>
      </c>
      <c r="H805" s="3" t="s">
        <v>4509</v>
      </c>
      <c r="I805" s="3" t="s">
        <v>4677</v>
      </c>
      <c r="J805" s="3" t="s">
        <v>4691</v>
      </c>
      <c r="K805" s="6">
        <v>56085000</v>
      </c>
      <c r="L805" s="6">
        <v>54711000</v>
      </c>
      <c r="M805" s="6" t="s">
        <v>4474</v>
      </c>
      <c r="N805" s="6" t="s">
        <v>4474</v>
      </c>
      <c r="O805" s="6">
        <v>11673000</v>
      </c>
      <c r="P805" s="6">
        <v>11114000</v>
      </c>
      <c r="Q805" s="6">
        <v>10290000</v>
      </c>
      <c r="R805" s="6">
        <v>9840000</v>
      </c>
      <c r="S805" s="6">
        <v>14803000</v>
      </c>
      <c r="T805" s="6">
        <v>15165000</v>
      </c>
      <c r="U805" s="6">
        <v>14560000</v>
      </c>
      <c r="V805" s="6">
        <v>13178000</v>
      </c>
      <c r="W805" s="6">
        <v>250557000</v>
      </c>
      <c r="X805" s="6">
        <v>238551000</v>
      </c>
      <c r="Y805" s="6" t="s">
        <v>4474</v>
      </c>
      <c r="Z805" s="6" t="s">
        <v>4474</v>
      </c>
      <c r="AA805" s="6" t="s">
        <v>4474</v>
      </c>
      <c r="AB805" s="6" t="s">
        <v>4474</v>
      </c>
      <c r="AC805" s="6">
        <v>403033421</v>
      </c>
      <c r="AD805" s="6">
        <v>404073495</v>
      </c>
      <c r="AF805">
        <f t="shared" si="240"/>
        <v>4.1068499383373841E-2</v>
      </c>
      <c r="AG805">
        <f t="shared" si="241"/>
        <v>4.1249041085554029E-2</v>
      </c>
      <c r="AH805">
        <f t="shared" si="242"/>
        <v>5.8110529739739861E-2</v>
      </c>
      <c r="AI805">
        <f t="shared" si="243"/>
        <v>5.5241856039169819E-2</v>
      </c>
      <c r="AJ805" t="e">
        <f t="shared" si="244"/>
        <v>#VALUE!</v>
      </c>
      <c r="AK805" t="e">
        <f t="shared" si="245"/>
        <v>#VALUE!</v>
      </c>
      <c r="AL805">
        <f t="shared" si="246"/>
        <v>0.208130516180797</v>
      </c>
      <c r="AM805">
        <f t="shared" si="247"/>
        <v>0.20314013635283582</v>
      </c>
      <c r="AN805">
        <f t="shared" si="248"/>
        <v>0.22384128162454053</v>
      </c>
      <c r="AO805">
        <f t="shared" si="249"/>
        <v>0.22934718362111248</v>
      </c>
      <c r="AP805">
        <f t="shared" si="250"/>
        <v>1</v>
      </c>
      <c r="AQ805">
        <f t="shared" si="251"/>
        <v>1</v>
      </c>
      <c r="AR805">
        <f t="shared" si="252"/>
        <v>0</v>
      </c>
      <c r="AS805">
        <f t="shared" si="253"/>
        <v>1</v>
      </c>
      <c r="AT805">
        <f t="shared" si="254"/>
        <v>0</v>
      </c>
      <c r="AU805">
        <f t="shared" si="255"/>
        <v>0</v>
      </c>
      <c r="AV805">
        <f t="shared" si="256"/>
        <v>1</v>
      </c>
      <c r="AW805">
        <f t="shared" si="257"/>
        <v>0</v>
      </c>
      <c r="AX805">
        <f t="shared" si="258"/>
        <v>1</v>
      </c>
      <c r="AY805">
        <f t="shared" si="259"/>
        <v>5</v>
      </c>
    </row>
    <row r="806" spans="1:51" x14ac:dyDescent="0.3">
      <c r="A806" s="1" t="s">
        <v>800</v>
      </c>
      <c r="B806" s="2">
        <v>4438978</v>
      </c>
      <c r="C806" s="3" t="s">
        <v>5337</v>
      </c>
      <c r="D806" s="7">
        <v>102.86</v>
      </c>
      <c r="E806" s="5">
        <v>25200.4464501</v>
      </c>
      <c r="F806" s="3" t="s">
        <v>4559</v>
      </c>
      <c r="G806" s="3" t="s">
        <v>4821</v>
      </c>
      <c r="H806" s="3" t="s">
        <v>4911</v>
      </c>
      <c r="I806" s="3" t="s">
        <v>4911</v>
      </c>
      <c r="J806" s="3" t="s">
        <v>4922</v>
      </c>
      <c r="K806" s="6">
        <v>6053100</v>
      </c>
      <c r="L806" s="6">
        <v>5998400</v>
      </c>
      <c r="M806" s="6">
        <v>1330100</v>
      </c>
      <c r="N806" s="6">
        <v>1318000</v>
      </c>
      <c r="O806" s="6">
        <v>1123600</v>
      </c>
      <c r="P806" s="6">
        <v>1113800</v>
      </c>
      <c r="Q806" s="6">
        <v>549800</v>
      </c>
      <c r="R806" s="6">
        <v>802400</v>
      </c>
      <c r="S806" s="6">
        <v>1099400</v>
      </c>
      <c r="T806" s="6">
        <v>1021300</v>
      </c>
      <c r="U806" s="6">
        <v>2208200</v>
      </c>
      <c r="V806" s="6">
        <v>2207600</v>
      </c>
      <c r="W806" s="6">
        <v>8666200</v>
      </c>
      <c r="X806" s="6">
        <v>8762100</v>
      </c>
      <c r="Y806" s="6">
        <v>2016700</v>
      </c>
      <c r="Z806" s="6">
        <v>1755200</v>
      </c>
      <c r="AA806" s="6">
        <v>1246600</v>
      </c>
      <c r="AB806" s="6">
        <v>1149700</v>
      </c>
      <c r="AC806" s="6">
        <v>244932786</v>
      </c>
      <c r="AD806" s="6">
        <v>244771926</v>
      </c>
      <c r="AF806">
        <f t="shared" si="240"/>
        <v>6.3441877639565214E-2</v>
      </c>
      <c r="AG806">
        <f t="shared" si="241"/>
        <v>9.1576220312482165E-2</v>
      </c>
      <c r="AH806">
        <f t="shared" si="242"/>
        <v>0.25480602801689323</v>
      </c>
      <c r="AI806">
        <f t="shared" si="243"/>
        <v>0.25194873375104143</v>
      </c>
      <c r="AJ806">
        <f t="shared" si="244"/>
        <v>1.6177603080378631</v>
      </c>
      <c r="AK806">
        <f t="shared" si="245"/>
        <v>1.526659128468296</v>
      </c>
      <c r="AL806">
        <f t="shared" si="246"/>
        <v>0.185623895194198</v>
      </c>
      <c r="AM806">
        <f t="shared" si="247"/>
        <v>0.18568284875966926</v>
      </c>
      <c r="AN806">
        <f t="shared" si="248"/>
        <v>0.69847222542752307</v>
      </c>
      <c r="AO806">
        <f t="shared" si="249"/>
        <v>0.68458474566599337</v>
      </c>
      <c r="AP806">
        <f t="shared" si="250"/>
        <v>1</v>
      </c>
      <c r="AQ806">
        <f t="shared" si="251"/>
        <v>1</v>
      </c>
      <c r="AR806">
        <f t="shared" si="252"/>
        <v>0</v>
      </c>
      <c r="AS806">
        <f t="shared" si="253"/>
        <v>1</v>
      </c>
      <c r="AT806">
        <f t="shared" si="254"/>
        <v>0</v>
      </c>
      <c r="AU806">
        <f t="shared" si="255"/>
        <v>1</v>
      </c>
      <c r="AV806">
        <f t="shared" si="256"/>
        <v>0</v>
      </c>
      <c r="AW806">
        <f t="shared" si="257"/>
        <v>1</v>
      </c>
      <c r="AX806">
        <f t="shared" si="258"/>
        <v>0</v>
      </c>
      <c r="AY806">
        <f t="shared" si="259"/>
        <v>5</v>
      </c>
    </row>
    <row r="807" spans="1:51" x14ac:dyDescent="0.3">
      <c r="A807" s="1" t="s">
        <v>801</v>
      </c>
      <c r="B807" s="2">
        <v>116213958</v>
      </c>
      <c r="C807" s="3" t="s">
        <v>5338</v>
      </c>
      <c r="D807" s="7">
        <v>10.355</v>
      </c>
      <c r="E807" s="5">
        <v>379.64018750000002</v>
      </c>
      <c r="F807" s="3" t="s">
        <v>4480</v>
      </c>
      <c r="G807" s="3" t="s">
        <v>4491</v>
      </c>
      <c r="H807" s="3" t="s">
        <v>4492</v>
      </c>
      <c r="I807" s="3" t="s">
        <v>4493</v>
      </c>
      <c r="J807" s="3" t="s">
        <v>4494</v>
      </c>
      <c r="K807" s="6" t="s">
        <v>4474</v>
      </c>
      <c r="L807" s="6" t="s">
        <v>4474</v>
      </c>
      <c r="M807" s="6" t="s">
        <v>4474</v>
      </c>
      <c r="N807" s="6" t="s">
        <v>4474</v>
      </c>
      <c r="O807" s="6" t="s">
        <v>4474</v>
      </c>
      <c r="P807" s="6" t="s">
        <v>4474</v>
      </c>
      <c r="Q807" s="6" t="s">
        <v>4474</v>
      </c>
      <c r="R807" s="6" t="s">
        <v>4474</v>
      </c>
      <c r="S807" s="6" t="s">
        <v>4474</v>
      </c>
      <c r="T807" s="6" t="s">
        <v>4474</v>
      </c>
      <c r="U807" s="6" t="s">
        <v>4474</v>
      </c>
      <c r="V807" s="6" t="s">
        <v>4474</v>
      </c>
      <c r="W807" s="6" t="s">
        <v>4474</v>
      </c>
      <c r="X807" s="6" t="s">
        <v>4474</v>
      </c>
      <c r="Y807" s="6" t="s">
        <v>4474</v>
      </c>
      <c r="Z807" s="6" t="s">
        <v>4474</v>
      </c>
      <c r="AA807" s="6" t="s">
        <v>4474</v>
      </c>
      <c r="AB807" s="6" t="s">
        <v>4474</v>
      </c>
      <c r="AC807" s="6" t="s">
        <v>4474</v>
      </c>
      <c r="AD807" s="6" t="s">
        <v>4474</v>
      </c>
      <c r="AF807" t="e">
        <f t="shared" si="240"/>
        <v>#VALUE!</v>
      </c>
      <c r="AG807" t="e">
        <f t="shared" si="241"/>
        <v>#VALUE!</v>
      </c>
      <c r="AH807" t="e">
        <f t="shared" si="242"/>
        <v>#VALUE!</v>
      </c>
      <c r="AI807" t="e">
        <f t="shared" si="243"/>
        <v>#VALUE!</v>
      </c>
      <c r="AJ807" t="e">
        <f t="shared" si="244"/>
        <v>#VALUE!</v>
      </c>
      <c r="AK807" t="e">
        <f t="shared" si="245"/>
        <v>#VALUE!</v>
      </c>
      <c r="AL807" t="e">
        <f t="shared" si="246"/>
        <v>#VALUE!</v>
      </c>
      <c r="AM807" t="e">
        <f t="shared" si="247"/>
        <v>#VALUE!</v>
      </c>
      <c r="AN807" t="e">
        <f t="shared" si="248"/>
        <v>#VALUE!</v>
      </c>
      <c r="AO807" t="e">
        <f t="shared" si="249"/>
        <v>#VALUE!</v>
      </c>
      <c r="AP807">
        <f t="shared" si="250"/>
        <v>0</v>
      </c>
      <c r="AQ807">
        <f t="shared" si="251"/>
        <v>0</v>
      </c>
      <c r="AR807">
        <f t="shared" si="252"/>
        <v>0</v>
      </c>
      <c r="AS807">
        <f t="shared" si="253"/>
        <v>0</v>
      </c>
      <c r="AT807">
        <f t="shared" si="254"/>
        <v>0</v>
      </c>
      <c r="AU807">
        <f t="shared" si="255"/>
        <v>0</v>
      </c>
      <c r="AV807">
        <f t="shared" si="256"/>
        <v>0</v>
      </c>
      <c r="AW807">
        <f t="shared" si="257"/>
        <v>0</v>
      </c>
      <c r="AX807">
        <f t="shared" si="258"/>
        <v>0</v>
      </c>
      <c r="AY807">
        <f t="shared" si="259"/>
        <v>0</v>
      </c>
    </row>
    <row r="808" spans="1:51" x14ac:dyDescent="0.3">
      <c r="A808" s="1" t="s">
        <v>802</v>
      </c>
      <c r="B808" s="2">
        <v>4150067</v>
      </c>
      <c r="C808" s="3" t="s">
        <v>5335</v>
      </c>
      <c r="D808" s="5">
        <v>128.19999999999999</v>
      </c>
      <c r="E808" s="5">
        <v>9422.2821961999998</v>
      </c>
      <c r="F808" s="3" t="s">
        <v>4475</v>
      </c>
      <c r="G808" s="3" t="s">
        <v>4529</v>
      </c>
      <c r="H808" s="3" t="s">
        <v>4530</v>
      </c>
      <c r="I808" s="3" t="s">
        <v>4531</v>
      </c>
      <c r="J808" s="3" t="s">
        <v>4532</v>
      </c>
      <c r="K808" s="6">
        <v>2671300</v>
      </c>
      <c r="L808" s="6">
        <v>2615300</v>
      </c>
      <c r="M808" s="6">
        <v>875800</v>
      </c>
      <c r="N808" s="6">
        <v>856300</v>
      </c>
      <c r="O808" s="6">
        <v>696100</v>
      </c>
      <c r="P808" s="6">
        <v>684100</v>
      </c>
      <c r="Q808" s="6">
        <v>414400</v>
      </c>
      <c r="R808" s="6">
        <v>409200</v>
      </c>
      <c r="S808" s="6">
        <v>748600</v>
      </c>
      <c r="T808" s="6">
        <v>675400</v>
      </c>
      <c r="U808" s="6">
        <v>4770600</v>
      </c>
      <c r="V808" s="6">
        <v>4791300</v>
      </c>
      <c r="W808" s="6">
        <v>7172500</v>
      </c>
      <c r="X808" s="6">
        <v>7170100</v>
      </c>
      <c r="Y808" s="6">
        <v>387400</v>
      </c>
      <c r="Z808" s="6">
        <v>436000</v>
      </c>
      <c r="AA808" s="6">
        <v>710100</v>
      </c>
      <c r="AB808" s="6">
        <v>763200</v>
      </c>
      <c r="AC808" s="6">
        <v>73500000</v>
      </c>
      <c r="AD808" s="6">
        <v>73400000</v>
      </c>
      <c r="AF808">
        <f t="shared" si="240"/>
        <v>5.7776228651097945E-2</v>
      </c>
      <c r="AG808">
        <f t="shared" si="241"/>
        <v>5.7070333747088607E-2</v>
      </c>
      <c r="AH808">
        <f t="shared" si="242"/>
        <v>0.66512373649355172</v>
      </c>
      <c r="AI808">
        <f t="shared" si="243"/>
        <v>0.66823335797269212</v>
      </c>
      <c r="AJ808">
        <f t="shared" si="244"/>
        <v>0.54555696380791441</v>
      </c>
      <c r="AK808">
        <f t="shared" si="245"/>
        <v>0.57127882599580715</v>
      </c>
      <c r="AL808">
        <f t="shared" si="246"/>
        <v>0.26058473402463223</v>
      </c>
      <c r="AM808">
        <f t="shared" si="247"/>
        <v>0.26157610981531754</v>
      </c>
      <c r="AN808">
        <f t="shared" si="248"/>
        <v>0.3724363889857093</v>
      </c>
      <c r="AO808">
        <f t="shared" si="249"/>
        <v>0.36475084029511445</v>
      </c>
      <c r="AP808">
        <f t="shared" si="250"/>
        <v>1</v>
      </c>
      <c r="AQ808">
        <f t="shared" si="251"/>
        <v>1</v>
      </c>
      <c r="AR808">
        <f t="shared" si="252"/>
        <v>1</v>
      </c>
      <c r="AS808">
        <f t="shared" si="253"/>
        <v>1</v>
      </c>
      <c r="AT808">
        <f t="shared" si="254"/>
        <v>1</v>
      </c>
      <c r="AU808">
        <f t="shared" si="255"/>
        <v>0</v>
      </c>
      <c r="AV808">
        <f t="shared" si="256"/>
        <v>0</v>
      </c>
      <c r="AW808">
        <f t="shared" si="257"/>
        <v>1</v>
      </c>
      <c r="AX808">
        <f t="shared" si="258"/>
        <v>0</v>
      </c>
      <c r="AY808">
        <f t="shared" si="259"/>
        <v>6</v>
      </c>
    </row>
    <row r="809" spans="1:51" x14ac:dyDescent="0.3">
      <c r="A809" s="1" t="s">
        <v>803</v>
      </c>
      <c r="B809" s="2">
        <v>5148198</v>
      </c>
      <c r="C809" s="3" t="s">
        <v>5337</v>
      </c>
      <c r="D809" s="7">
        <v>5.66</v>
      </c>
      <c r="E809" s="5">
        <v>751.64978289999999</v>
      </c>
      <c r="F809" s="3" t="s">
        <v>4500</v>
      </c>
      <c r="G809" s="3" t="s">
        <v>4501</v>
      </c>
      <c r="H809" s="3" t="s">
        <v>4533</v>
      </c>
      <c r="I809" s="3" t="s">
        <v>4534</v>
      </c>
      <c r="J809" s="3" t="s">
        <v>4504</v>
      </c>
      <c r="K809" s="6">
        <v>433416.53893778811</v>
      </c>
      <c r="L809" s="6">
        <v>428638.64285309042</v>
      </c>
      <c r="M809" s="6">
        <v>58591.013622543709</v>
      </c>
      <c r="N809" s="6">
        <v>62914.766222406564</v>
      </c>
      <c r="O809" s="6">
        <v>50643.582127579932</v>
      </c>
      <c r="P809" s="6">
        <v>50528.352169912832</v>
      </c>
      <c r="Q809" s="6">
        <v>23750.523206703787</v>
      </c>
      <c r="R809" s="6">
        <v>24204.394154240978</v>
      </c>
      <c r="S809" s="6">
        <v>70030.604179024318</v>
      </c>
      <c r="T809" s="6">
        <v>65941.141412802157</v>
      </c>
      <c r="U809" s="6">
        <v>107806.69213252039</v>
      </c>
      <c r="V809" s="6">
        <v>119995.67692196844</v>
      </c>
      <c r="W809" s="6">
        <v>569296.81187100569</v>
      </c>
      <c r="X809" s="6">
        <v>541492.00230564165</v>
      </c>
      <c r="Y809" s="6">
        <v>217266.95070888122</v>
      </c>
      <c r="Z809" s="6">
        <v>194861.84163124143</v>
      </c>
      <c r="AA809" s="6">
        <v>137693.74862264012</v>
      </c>
      <c r="AB809" s="6">
        <v>108025.7943655883</v>
      </c>
      <c r="AC809" s="6">
        <v>132800315</v>
      </c>
      <c r="AD809" s="6">
        <v>133232989</v>
      </c>
      <c r="AF809">
        <f t="shared" si="240"/>
        <v>4.1719051839842917E-2</v>
      </c>
      <c r="AG809">
        <f t="shared" si="241"/>
        <v>4.4699449024510181E-2</v>
      </c>
      <c r="AH809">
        <f t="shared" si="242"/>
        <v>0.18936816417118424</v>
      </c>
      <c r="AI809">
        <f t="shared" si="243"/>
        <v>0.22160193762979652</v>
      </c>
      <c r="AJ809">
        <f t="shared" si="244"/>
        <v>1.5778998892993852</v>
      </c>
      <c r="AK809">
        <f t="shared" si="245"/>
        <v>1.8038454868637821</v>
      </c>
      <c r="AL809">
        <f t="shared" si="246"/>
        <v>0.11684736870377996</v>
      </c>
      <c r="AM809">
        <f t="shared" si="247"/>
        <v>0.11788100072729719</v>
      </c>
      <c r="AN809">
        <f t="shared" si="248"/>
        <v>0.76131910437607364</v>
      </c>
      <c r="AO809">
        <f t="shared" si="249"/>
        <v>0.79158813247097248</v>
      </c>
      <c r="AP809">
        <f t="shared" si="250"/>
        <v>1</v>
      </c>
      <c r="AQ809">
        <f t="shared" si="251"/>
        <v>1</v>
      </c>
      <c r="AR809">
        <f t="shared" si="252"/>
        <v>0</v>
      </c>
      <c r="AS809">
        <f t="shared" si="253"/>
        <v>1</v>
      </c>
      <c r="AT809">
        <f t="shared" si="254"/>
        <v>1</v>
      </c>
      <c r="AU809">
        <f t="shared" si="255"/>
        <v>0</v>
      </c>
      <c r="AV809">
        <f t="shared" si="256"/>
        <v>0</v>
      </c>
      <c r="AW809">
        <f t="shared" si="257"/>
        <v>0</v>
      </c>
      <c r="AX809">
        <f t="shared" si="258"/>
        <v>1</v>
      </c>
      <c r="AY809">
        <f t="shared" si="259"/>
        <v>5</v>
      </c>
    </row>
    <row r="810" spans="1:51" x14ac:dyDescent="0.3">
      <c r="A810" s="1" t="s">
        <v>804</v>
      </c>
      <c r="B810" s="2">
        <v>4811087</v>
      </c>
      <c r="C810" s="3" t="s">
        <v>5336</v>
      </c>
      <c r="D810" s="5">
        <v>21.19</v>
      </c>
      <c r="E810" s="5">
        <v>231.79543932999999</v>
      </c>
      <c r="F810" s="3" t="s">
        <v>4470</v>
      </c>
      <c r="G810" s="3" t="s">
        <v>4471</v>
      </c>
      <c r="H810" s="3" t="s">
        <v>4489</v>
      </c>
      <c r="I810" s="3" t="s">
        <v>4489</v>
      </c>
      <c r="J810" s="3" t="s">
        <v>4495</v>
      </c>
      <c r="K810" s="6">
        <v>44653</v>
      </c>
      <c r="L810" s="6">
        <v>53870</v>
      </c>
      <c r="M810" s="6">
        <v>-43014</v>
      </c>
      <c r="N810" s="6">
        <v>-30107</v>
      </c>
      <c r="O810" s="6">
        <v>-43161</v>
      </c>
      <c r="P810" s="6">
        <v>-30235</v>
      </c>
      <c r="Q810" s="6">
        <v>-120733</v>
      </c>
      <c r="R810" s="6">
        <v>-113855</v>
      </c>
      <c r="S810" s="6">
        <v>-159841</v>
      </c>
      <c r="T810" s="6">
        <v>-124780</v>
      </c>
      <c r="U810" s="6" t="s">
        <v>4474</v>
      </c>
      <c r="V810" s="6" t="s">
        <v>4474</v>
      </c>
      <c r="W810" s="6">
        <v>162331</v>
      </c>
      <c r="X810" s="6">
        <v>173357</v>
      </c>
      <c r="Y810" s="6">
        <v>156771</v>
      </c>
      <c r="Z810" s="6">
        <v>168588</v>
      </c>
      <c r="AA810" s="6">
        <v>44339</v>
      </c>
      <c r="AB810" s="6">
        <v>39643</v>
      </c>
      <c r="AC810" s="6">
        <v>7046633</v>
      </c>
      <c r="AD810" s="6">
        <v>4568991</v>
      </c>
      <c r="AF810">
        <f t="shared" si="240"/>
        <v>-0.74374580332776852</v>
      </c>
      <c r="AG810">
        <f t="shared" si="241"/>
        <v>-0.65676609539851294</v>
      </c>
      <c r="AH810" t="e">
        <f t="shared" si="242"/>
        <v>#VALUE!</v>
      </c>
      <c r="AI810" t="e">
        <f t="shared" si="243"/>
        <v>#VALUE!</v>
      </c>
      <c r="AJ810">
        <f t="shared" si="244"/>
        <v>3.5357360337400481</v>
      </c>
      <c r="AK810">
        <f t="shared" si="245"/>
        <v>4.2526549453875839</v>
      </c>
      <c r="AL810">
        <f t="shared" si="246"/>
        <v>-0.96658679148097548</v>
      </c>
      <c r="AM810">
        <f t="shared" si="247"/>
        <v>-0.56125858548357155</v>
      </c>
      <c r="AN810">
        <f t="shared" si="248"/>
        <v>0.27507376902748087</v>
      </c>
      <c r="AO810">
        <f t="shared" si="249"/>
        <v>0.31074603275322021</v>
      </c>
      <c r="AP810">
        <f t="shared" si="250"/>
        <v>0</v>
      </c>
      <c r="AQ810">
        <f t="shared" si="251"/>
        <v>0</v>
      </c>
      <c r="AR810">
        <f t="shared" si="252"/>
        <v>0</v>
      </c>
      <c r="AS810">
        <f t="shared" si="253"/>
        <v>0</v>
      </c>
      <c r="AT810">
        <f t="shared" si="254"/>
        <v>0</v>
      </c>
      <c r="AU810">
        <f t="shared" si="255"/>
        <v>0</v>
      </c>
      <c r="AV810">
        <f t="shared" si="256"/>
        <v>0</v>
      </c>
      <c r="AW810">
        <f t="shared" si="257"/>
        <v>0</v>
      </c>
      <c r="AX810">
        <f t="shared" si="258"/>
        <v>0</v>
      </c>
      <c r="AY810">
        <f t="shared" si="259"/>
        <v>0</v>
      </c>
    </row>
    <row r="811" spans="1:51" x14ac:dyDescent="0.3">
      <c r="A811" s="1" t="s">
        <v>805</v>
      </c>
      <c r="B811" s="2">
        <v>4067589</v>
      </c>
      <c r="C811" s="3" t="s">
        <v>5337</v>
      </c>
      <c r="D811" s="5">
        <v>82.24</v>
      </c>
      <c r="E811" s="5">
        <v>11687.5865328</v>
      </c>
      <c r="F811" s="3" t="s">
        <v>4500</v>
      </c>
      <c r="G811" s="3" t="s">
        <v>4574</v>
      </c>
      <c r="H811" s="3" t="s">
        <v>4575</v>
      </c>
      <c r="I811" s="3" t="s">
        <v>4575</v>
      </c>
      <c r="J811" s="3" t="s">
        <v>4923</v>
      </c>
      <c r="K811" s="6">
        <v>4014955</v>
      </c>
      <c r="L811" s="6">
        <v>4020330</v>
      </c>
      <c r="M811" s="6">
        <v>324679</v>
      </c>
      <c r="N811" s="6">
        <v>364270</v>
      </c>
      <c r="O811" s="6">
        <v>191209</v>
      </c>
      <c r="P811" s="6">
        <v>227905</v>
      </c>
      <c r="Q811" s="6">
        <v>83956</v>
      </c>
      <c r="R811" s="6">
        <v>138127</v>
      </c>
      <c r="S811" s="6">
        <v>514532</v>
      </c>
      <c r="T811" s="6">
        <v>360644</v>
      </c>
      <c r="U811" s="6">
        <v>1533074</v>
      </c>
      <c r="V811" s="6">
        <v>1538315</v>
      </c>
      <c r="W811" s="6">
        <v>5641337</v>
      </c>
      <c r="X811" s="6">
        <v>5575130</v>
      </c>
      <c r="Y811" s="6">
        <v>3544416</v>
      </c>
      <c r="Z811" s="6">
        <v>3538459</v>
      </c>
      <c r="AA811" s="6">
        <v>999840</v>
      </c>
      <c r="AB811" s="6">
        <v>870559</v>
      </c>
      <c r="AC811" s="6">
        <v>142656116</v>
      </c>
      <c r="AD811" s="6">
        <v>144426873</v>
      </c>
      <c r="AF811">
        <f t="shared" si="240"/>
        <v>1.4882287656277226E-2</v>
      </c>
      <c r="AG811">
        <f t="shared" si="241"/>
        <v>2.4775565771560485E-2</v>
      </c>
      <c r="AH811">
        <f t="shared" si="242"/>
        <v>0.27175720932821423</v>
      </c>
      <c r="AI811">
        <f t="shared" si="243"/>
        <v>0.27592450758995757</v>
      </c>
      <c r="AJ811">
        <f t="shared" si="244"/>
        <v>3.54498319731157</v>
      </c>
      <c r="AK811">
        <f t="shared" si="245"/>
        <v>4.0645826417279016</v>
      </c>
      <c r="AL811">
        <f t="shared" si="246"/>
        <v>4.762419504079124E-2</v>
      </c>
      <c r="AM811">
        <f t="shared" si="247"/>
        <v>5.6688132566232126E-2</v>
      </c>
      <c r="AN811">
        <f t="shared" si="248"/>
        <v>0.71170273997103883</v>
      </c>
      <c r="AO811">
        <f t="shared" si="249"/>
        <v>0.72111861068710503</v>
      </c>
      <c r="AP811">
        <f t="shared" si="250"/>
        <v>1</v>
      </c>
      <c r="AQ811">
        <f t="shared" si="251"/>
        <v>1</v>
      </c>
      <c r="AR811">
        <f t="shared" si="252"/>
        <v>0</v>
      </c>
      <c r="AS811">
        <f t="shared" si="253"/>
        <v>1</v>
      </c>
      <c r="AT811">
        <f t="shared" si="254"/>
        <v>1</v>
      </c>
      <c r="AU811">
        <f t="shared" si="255"/>
        <v>0</v>
      </c>
      <c r="AV811">
        <f t="shared" si="256"/>
        <v>0</v>
      </c>
      <c r="AW811">
        <f t="shared" si="257"/>
        <v>0</v>
      </c>
      <c r="AX811">
        <f t="shared" si="258"/>
        <v>1</v>
      </c>
      <c r="AY811">
        <f t="shared" si="259"/>
        <v>5</v>
      </c>
    </row>
    <row r="812" spans="1:51" x14ac:dyDescent="0.3">
      <c r="A812" s="1" t="s">
        <v>806</v>
      </c>
      <c r="B812" s="2">
        <v>4122576</v>
      </c>
      <c r="C812" s="3" t="s">
        <v>5335</v>
      </c>
      <c r="D812" s="5">
        <v>71.39</v>
      </c>
      <c r="E812" s="5">
        <v>1795.71100643</v>
      </c>
      <c r="F812" s="3" t="s">
        <v>4485</v>
      </c>
      <c r="G812" s="3" t="s">
        <v>4517</v>
      </c>
      <c r="H812" s="3" t="s">
        <v>4518</v>
      </c>
      <c r="I812" s="3" t="s">
        <v>4858</v>
      </c>
      <c r="J812" s="3" t="s">
        <v>4924</v>
      </c>
      <c r="K812" s="6">
        <v>3339531</v>
      </c>
      <c r="L812" s="6">
        <v>3291856</v>
      </c>
      <c r="M812" s="6">
        <v>338224</v>
      </c>
      <c r="N812" s="6">
        <v>336948</v>
      </c>
      <c r="O812" s="6">
        <v>253446</v>
      </c>
      <c r="P812" s="6">
        <v>247774</v>
      </c>
      <c r="Q812" s="6">
        <v>160855</v>
      </c>
      <c r="R812" s="6">
        <v>177808</v>
      </c>
      <c r="S812" s="6">
        <v>312852</v>
      </c>
      <c r="T812" s="6">
        <v>350722</v>
      </c>
      <c r="U812" s="6">
        <v>1585650</v>
      </c>
      <c r="V812" s="6">
        <v>1591807</v>
      </c>
      <c r="W812" s="6">
        <v>1883938</v>
      </c>
      <c r="X812" s="6">
        <v>1892157</v>
      </c>
      <c r="Y812" s="6">
        <v>427856</v>
      </c>
      <c r="Z812" s="6">
        <v>457979</v>
      </c>
      <c r="AA812" s="6">
        <v>670064</v>
      </c>
      <c r="AB812" s="6">
        <v>663963</v>
      </c>
      <c r="AC812" s="6">
        <v>25260319</v>
      </c>
      <c r="AD812" s="6">
        <v>25080022</v>
      </c>
      <c r="AF812">
        <f t="shared" si="240"/>
        <v>8.5382321498902833E-2</v>
      </c>
      <c r="AG812">
        <f t="shared" si="241"/>
        <v>9.3971060540959342E-2</v>
      </c>
      <c r="AH812">
        <f t="shared" si="242"/>
        <v>0.84166782558661701</v>
      </c>
      <c r="AI812">
        <f t="shared" si="243"/>
        <v>0.84126581462320515</v>
      </c>
      <c r="AJ812">
        <f t="shared" si="244"/>
        <v>0.63853005086081327</v>
      </c>
      <c r="AK812">
        <f t="shared" si="245"/>
        <v>0.68976584538596275</v>
      </c>
      <c r="AL812">
        <f t="shared" si="246"/>
        <v>7.5892692716432342E-2</v>
      </c>
      <c r="AM812">
        <f t="shared" si="247"/>
        <v>7.5268784539785458E-2</v>
      </c>
      <c r="AN812">
        <f t="shared" si="248"/>
        <v>1.7726331758263807</v>
      </c>
      <c r="AO812">
        <f t="shared" si="249"/>
        <v>1.7397372416770913</v>
      </c>
      <c r="AP812">
        <f t="shared" si="250"/>
        <v>1</v>
      </c>
      <c r="AQ812">
        <f t="shared" si="251"/>
        <v>1</v>
      </c>
      <c r="AR812">
        <f t="shared" si="252"/>
        <v>0</v>
      </c>
      <c r="AS812">
        <f t="shared" si="253"/>
        <v>1</v>
      </c>
      <c r="AT812">
        <f t="shared" si="254"/>
        <v>0</v>
      </c>
      <c r="AU812">
        <f t="shared" si="255"/>
        <v>0</v>
      </c>
      <c r="AV812">
        <f t="shared" si="256"/>
        <v>1</v>
      </c>
      <c r="AW812">
        <f t="shared" si="257"/>
        <v>1</v>
      </c>
      <c r="AX812">
        <f t="shared" si="258"/>
        <v>0</v>
      </c>
      <c r="AY812">
        <f t="shared" si="259"/>
        <v>5</v>
      </c>
    </row>
    <row r="813" spans="1:51" x14ac:dyDescent="0.3">
      <c r="A813" s="1" t="s">
        <v>807</v>
      </c>
      <c r="B813" s="2">
        <v>103262</v>
      </c>
      <c r="C813" s="3" t="s">
        <v>5335</v>
      </c>
      <c r="D813" s="5">
        <v>135.91999999999999</v>
      </c>
      <c r="E813" s="5">
        <v>21246.348663839999</v>
      </c>
      <c r="F813" s="3" t="s">
        <v>4480</v>
      </c>
      <c r="G813" s="3" t="s">
        <v>4509</v>
      </c>
      <c r="H813" s="3" t="s">
        <v>4509</v>
      </c>
      <c r="I813" s="3" t="s">
        <v>4677</v>
      </c>
      <c r="J813" s="3" t="s">
        <v>4691</v>
      </c>
      <c r="K813" s="6">
        <v>12155000</v>
      </c>
      <c r="L813" s="6">
        <v>10644000</v>
      </c>
      <c r="M813" s="6">
        <v>4062000</v>
      </c>
      <c r="N813" s="6">
        <v>2849000</v>
      </c>
      <c r="O813" s="6">
        <v>3923000</v>
      </c>
      <c r="P813" s="6">
        <v>2735000</v>
      </c>
      <c r="Q813" s="6">
        <v>3070000</v>
      </c>
      <c r="R813" s="6">
        <v>2151000</v>
      </c>
      <c r="S813" s="6">
        <v>2584000</v>
      </c>
      <c r="T813" s="6">
        <v>2322000</v>
      </c>
      <c r="U813" s="6">
        <v>790000</v>
      </c>
      <c r="V813" s="6">
        <v>790000</v>
      </c>
      <c r="W813" s="6">
        <v>37009000</v>
      </c>
      <c r="X813" s="6">
        <v>34802000</v>
      </c>
      <c r="Y813" s="6" t="s">
        <v>4474</v>
      </c>
      <c r="Z813" s="6" t="s">
        <v>4474</v>
      </c>
      <c r="AA813" s="6" t="s">
        <v>4474</v>
      </c>
      <c r="AB813" s="6" t="s">
        <v>4474</v>
      </c>
      <c r="AC813" s="6">
        <v>156300000</v>
      </c>
      <c r="AD813" s="6">
        <v>156200000</v>
      </c>
      <c r="AF813">
        <f t="shared" si="240"/>
        <v>8.2952795266016371E-2</v>
      </c>
      <c r="AG813">
        <f t="shared" si="241"/>
        <v>6.1806792713062469E-2</v>
      </c>
      <c r="AH813">
        <f t="shared" si="242"/>
        <v>2.1346159042395094E-2</v>
      </c>
      <c r="AI813">
        <f t="shared" si="243"/>
        <v>2.2699844836503648E-2</v>
      </c>
      <c r="AJ813" t="e">
        <f t="shared" si="244"/>
        <v>#VALUE!</v>
      </c>
      <c r="AK813" t="e">
        <f t="shared" si="245"/>
        <v>#VALUE!</v>
      </c>
      <c r="AL813">
        <f t="shared" si="246"/>
        <v>0.32274784039489923</v>
      </c>
      <c r="AM813">
        <f t="shared" si="247"/>
        <v>0.25695227358136041</v>
      </c>
      <c r="AN813">
        <f t="shared" si="248"/>
        <v>0.32843362425355993</v>
      </c>
      <c r="AO813">
        <f t="shared" si="249"/>
        <v>0.30584449169587957</v>
      </c>
      <c r="AP813">
        <f t="shared" si="250"/>
        <v>1</v>
      </c>
      <c r="AQ813">
        <f t="shared" si="251"/>
        <v>1</v>
      </c>
      <c r="AR813">
        <f t="shared" si="252"/>
        <v>1</v>
      </c>
      <c r="AS813">
        <f t="shared" si="253"/>
        <v>0</v>
      </c>
      <c r="AT813">
        <f t="shared" si="254"/>
        <v>1</v>
      </c>
      <c r="AU813">
        <f t="shared" si="255"/>
        <v>0</v>
      </c>
      <c r="AV813">
        <f t="shared" si="256"/>
        <v>1</v>
      </c>
      <c r="AW813">
        <f t="shared" si="257"/>
        <v>1</v>
      </c>
      <c r="AX813">
        <f t="shared" si="258"/>
        <v>0</v>
      </c>
      <c r="AY813">
        <f t="shared" si="259"/>
        <v>6</v>
      </c>
    </row>
    <row r="814" spans="1:51" x14ac:dyDescent="0.3">
      <c r="A814" s="1" t="s">
        <v>808</v>
      </c>
      <c r="B814" s="2">
        <v>4152750</v>
      </c>
      <c r="C814" s="3" t="s">
        <v>5337</v>
      </c>
      <c r="D814" s="5">
        <v>29.75</v>
      </c>
      <c r="E814" s="5">
        <v>3569.539589</v>
      </c>
      <c r="F814" s="3" t="s">
        <v>4665</v>
      </c>
      <c r="G814" s="3" t="s">
        <v>4666</v>
      </c>
      <c r="H814" s="3" t="s">
        <v>4776</v>
      </c>
      <c r="I814" s="3" t="s">
        <v>4777</v>
      </c>
      <c r="J814" s="3" t="s">
        <v>4925</v>
      </c>
      <c r="K814" s="6">
        <v>2874100</v>
      </c>
      <c r="L814" s="6">
        <v>2827100</v>
      </c>
      <c r="M814" s="6">
        <v>490000</v>
      </c>
      <c r="N814" s="6">
        <v>471100</v>
      </c>
      <c r="O814" s="6">
        <v>291800</v>
      </c>
      <c r="P814" s="6">
        <v>270100</v>
      </c>
      <c r="Q814" s="6">
        <v>243200</v>
      </c>
      <c r="R814" s="6">
        <v>145500</v>
      </c>
      <c r="S814" s="6">
        <v>378100</v>
      </c>
      <c r="T814" s="6">
        <v>355400</v>
      </c>
      <c r="U814" s="6">
        <v>1871200</v>
      </c>
      <c r="V814" s="6">
        <v>2242800</v>
      </c>
      <c r="W814" s="6">
        <v>4934900</v>
      </c>
      <c r="X814" s="6">
        <v>4786200</v>
      </c>
      <c r="Y814" s="6">
        <v>1136300</v>
      </c>
      <c r="Z814" s="6">
        <v>1008400</v>
      </c>
      <c r="AA814" s="6">
        <v>1156500</v>
      </c>
      <c r="AB814" s="6">
        <v>780500</v>
      </c>
      <c r="AC814" s="6">
        <v>119991884</v>
      </c>
      <c r="AD814" s="6">
        <v>119987242</v>
      </c>
      <c r="AF814">
        <f t="shared" si="240"/>
        <v>4.9281647044519643E-2</v>
      </c>
      <c r="AG814">
        <f t="shared" si="241"/>
        <v>3.0399899711671053E-2</v>
      </c>
      <c r="AH814">
        <f t="shared" si="242"/>
        <v>0.3791768830168798</v>
      </c>
      <c r="AI814">
        <f t="shared" si="243"/>
        <v>0.46859721699887175</v>
      </c>
      <c r="AJ814">
        <f t="shared" si="244"/>
        <v>0.98253350626891478</v>
      </c>
      <c r="AK814">
        <f t="shared" si="245"/>
        <v>1.2919923126201154</v>
      </c>
      <c r="AL814">
        <f t="shared" si="246"/>
        <v>0.10152743467520267</v>
      </c>
      <c r="AM814">
        <f t="shared" si="247"/>
        <v>9.5539598882246821E-2</v>
      </c>
      <c r="AN814">
        <f t="shared" si="248"/>
        <v>0.58240288557012299</v>
      </c>
      <c r="AO814">
        <f t="shared" si="249"/>
        <v>0.59067736408842086</v>
      </c>
      <c r="AP814">
        <f t="shared" si="250"/>
        <v>1</v>
      </c>
      <c r="AQ814">
        <f t="shared" si="251"/>
        <v>1</v>
      </c>
      <c r="AR814">
        <f t="shared" si="252"/>
        <v>1</v>
      </c>
      <c r="AS814">
        <f t="shared" si="253"/>
        <v>1</v>
      </c>
      <c r="AT814">
        <f t="shared" si="254"/>
        <v>1</v>
      </c>
      <c r="AU814">
        <f t="shared" si="255"/>
        <v>0</v>
      </c>
      <c r="AV814">
        <f t="shared" si="256"/>
        <v>1</v>
      </c>
      <c r="AW814">
        <f t="shared" si="257"/>
        <v>0</v>
      </c>
      <c r="AX814">
        <f t="shared" si="258"/>
        <v>0</v>
      </c>
      <c r="AY814">
        <f t="shared" si="259"/>
        <v>6</v>
      </c>
    </row>
    <row r="815" spans="1:51" x14ac:dyDescent="0.3">
      <c r="A815" s="1" t="s">
        <v>809</v>
      </c>
      <c r="B815" s="2">
        <v>4008247</v>
      </c>
      <c r="C815" s="3" t="s">
        <v>5335</v>
      </c>
      <c r="D815" s="7">
        <v>190.6</v>
      </c>
      <c r="E815" s="5">
        <v>76915.473439199995</v>
      </c>
      <c r="F815" s="3" t="s">
        <v>4485</v>
      </c>
      <c r="G815" s="3" t="s">
        <v>4517</v>
      </c>
      <c r="H815" s="3" t="s">
        <v>4518</v>
      </c>
      <c r="I815" s="3" t="s">
        <v>4551</v>
      </c>
      <c r="J815" s="3" t="s">
        <v>4926</v>
      </c>
      <c r="K815" s="6">
        <v>9940478</v>
      </c>
      <c r="L815" s="6">
        <v>9755872</v>
      </c>
      <c r="M815" s="6">
        <v>2561408</v>
      </c>
      <c r="N815" s="6">
        <v>2450384</v>
      </c>
      <c r="O815" s="6">
        <v>2220815</v>
      </c>
      <c r="P815" s="6">
        <v>2129108</v>
      </c>
      <c r="Q815" s="6">
        <v>1712422</v>
      </c>
      <c r="R815" s="6">
        <v>1638540</v>
      </c>
      <c r="S815" s="6">
        <v>2258286</v>
      </c>
      <c r="T815" s="6">
        <v>2209568</v>
      </c>
      <c r="U815" s="6">
        <v>2026963</v>
      </c>
      <c r="V815" s="6">
        <v>2026448</v>
      </c>
      <c r="W815" s="6">
        <v>9366529</v>
      </c>
      <c r="X815" s="6">
        <v>9068707</v>
      </c>
      <c r="Y815" s="6">
        <v>3170391</v>
      </c>
      <c r="Z815" s="6">
        <v>3043392</v>
      </c>
      <c r="AA815" s="6">
        <v>2007767</v>
      </c>
      <c r="AB815" s="6">
        <v>1984889</v>
      </c>
      <c r="AC815" s="6">
        <v>403496000</v>
      </c>
      <c r="AD815" s="6">
        <v>403258000</v>
      </c>
      <c r="AF815">
        <f t="shared" si="240"/>
        <v>0.18282354114314919</v>
      </c>
      <c r="AG815">
        <f t="shared" si="241"/>
        <v>0.18068066373739938</v>
      </c>
      <c r="AH815">
        <f t="shared" si="242"/>
        <v>0.21640492438554346</v>
      </c>
      <c r="AI815">
        <f t="shared" si="243"/>
        <v>0.22345500852547115</v>
      </c>
      <c r="AJ815">
        <f t="shared" si="244"/>
        <v>1.5790632080316092</v>
      </c>
      <c r="AK815">
        <f t="shared" si="245"/>
        <v>1.5332807023465795</v>
      </c>
      <c r="AL815">
        <f t="shared" si="246"/>
        <v>0.22341128867243606</v>
      </c>
      <c r="AM815">
        <f t="shared" si="247"/>
        <v>0.21823861567679445</v>
      </c>
      <c r="AN815">
        <f t="shared" si="248"/>
        <v>1.0612765945634717</v>
      </c>
      <c r="AO815">
        <f t="shared" si="249"/>
        <v>1.0757732055959024</v>
      </c>
      <c r="AP815">
        <f t="shared" si="250"/>
        <v>1</v>
      </c>
      <c r="AQ815">
        <f t="shared" si="251"/>
        <v>1</v>
      </c>
      <c r="AR815">
        <f t="shared" si="252"/>
        <v>1</v>
      </c>
      <c r="AS815">
        <f t="shared" si="253"/>
        <v>1</v>
      </c>
      <c r="AT815">
        <f t="shared" si="254"/>
        <v>1</v>
      </c>
      <c r="AU815">
        <f t="shared" si="255"/>
        <v>1</v>
      </c>
      <c r="AV815">
        <f t="shared" si="256"/>
        <v>1</v>
      </c>
      <c r="AW815">
        <f t="shared" si="257"/>
        <v>0</v>
      </c>
      <c r="AX815">
        <f t="shared" si="258"/>
        <v>0</v>
      </c>
      <c r="AY815">
        <f t="shared" si="259"/>
        <v>7</v>
      </c>
    </row>
    <row r="816" spans="1:51" x14ac:dyDescent="0.3">
      <c r="A816" s="1" t="s">
        <v>810</v>
      </c>
      <c r="B816" s="2">
        <v>4308712</v>
      </c>
      <c r="C816" s="3" t="s">
        <v>5337</v>
      </c>
      <c r="D816" s="5">
        <v>11.08</v>
      </c>
      <c r="E816" s="5">
        <v>590.40824843999997</v>
      </c>
      <c r="F816" s="3" t="s">
        <v>4480</v>
      </c>
      <c r="G816" s="3" t="s">
        <v>4491</v>
      </c>
      <c r="H816" s="3" t="s">
        <v>4492</v>
      </c>
      <c r="I816" s="3" t="s">
        <v>4493</v>
      </c>
      <c r="J816" s="3" t="s">
        <v>4494</v>
      </c>
      <c r="K816" s="6">
        <v>254537</v>
      </c>
      <c r="L816" s="6">
        <v>262450</v>
      </c>
      <c r="M816" s="6" t="s">
        <v>4474</v>
      </c>
      <c r="N816" s="6" t="s">
        <v>4474</v>
      </c>
      <c r="O816" s="6">
        <v>194629</v>
      </c>
      <c r="P816" s="6">
        <v>200991</v>
      </c>
      <c r="Q816" s="6">
        <v>79436</v>
      </c>
      <c r="R816" s="6">
        <v>127288</v>
      </c>
      <c r="S816" s="6">
        <v>77018</v>
      </c>
      <c r="T816" s="6">
        <v>18165</v>
      </c>
      <c r="U816" s="6">
        <v>1054919</v>
      </c>
      <c r="V816" s="6">
        <v>1061710</v>
      </c>
      <c r="W816" s="6">
        <v>1915621</v>
      </c>
      <c r="X816" s="6">
        <v>1960466</v>
      </c>
      <c r="Y816" s="6">
        <v>109392</v>
      </c>
      <c r="Z816" s="6">
        <v>54341</v>
      </c>
      <c r="AA816" s="6">
        <v>21512</v>
      </c>
      <c r="AB816" s="6">
        <v>37950</v>
      </c>
      <c r="AC816" s="6">
        <v>54184636</v>
      </c>
      <c r="AD816" s="6">
        <v>53525623</v>
      </c>
      <c r="AF816">
        <f t="shared" si="240"/>
        <v>4.1467492786934367E-2</v>
      </c>
      <c r="AG816">
        <f t="shared" si="241"/>
        <v>6.4927420317414331E-2</v>
      </c>
      <c r="AH816">
        <f t="shared" si="242"/>
        <v>0.55069296066393092</v>
      </c>
      <c r="AI816">
        <f t="shared" si="243"/>
        <v>0.54156001685313593</v>
      </c>
      <c r="AJ816">
        <f t="shared" si="244"/>
        <v>5.0851617701747864</v>
      </c>
      <c r="AK816">
        <f t="shared" si="245"/>
        <v>1.4319104084321475</v>
      </c>
      <c r="AL816">
        <f t="shared" si="246"/>
        <v>0.76463932552045477</v>
      </c>
      <c r="AM816">
        <f t="shared" si="247"/>
        <v>0.76582587159458948</v>
      </c>
      <c r="AN816">
        <f t="shared" si="248"/>
        <v>0.13287440469696249</v>
      </c>
      <c r="AO816">
        <f t="shared" si="249"/>
        <v>0.13387123265590936</v>
      </c>
      <c r="AP816">
        <f t="shared" si="250"/>
        <v>1</v>
      </c>
      <c r="AQ816">
        <f t="shared" si="251"/>
        <v>1</v>
      </c>
      <c r="AR816">
        <f t="shared" si="252"/>
        <v>0</v>
      </c>
      <c r="AS816">
        <f t="shared" si="253"/>
        <v>0</v>
      </c>
      <c r="AT816">
        <f t="shared" si="254"/>
        <v>0</v>
      </c>
      <c r="AU816">
        <f t="shared" si="255"/>
        <v>1</v>
      </c>
      <c r="AV816">
        <f t="shared" si="256"/>
        <v>0</v>
      </c>
      <c r="AW816">
        <f t="shared" si="257"/>
        <v>0</v>
      </c>
      <c r="AX816">
        <f t="shared" si="258"/>
        <v>0</v>
      </c>
      <c r="AY816">
        <f t="shared" si="259"/>
        <v>3</v>
      </c>
    </row>
    <row r="817" spans="1:51" x14ac:dyDescent="0.3">
      <c r="A817" s="1" t="s">
        <v>811</v>
      </c>
      <c r="B817" s="2">
        <v>27860629</v>
      </c>
      <c r="C817" s="3" t="s">
        <v>5335</v>
      </c>
      <c r="D817" s="5">
        <v>4.8099999999999996</v>
      </c>
      <c r="E817" s="5">
        <v>1672.9474516299999</v>
      </c>
      <c r="F817" s="3" t="s">
        <v>4500</v>
      </c>
      <c r="G817" s="3" t="s">
        <v>4501</v>
      </c>
      <c r="H817" s="3" t="s">
        <v>4502</v>
      </c>
      <c r="I817" s="3" t="s">
        <v>4538</v>
      </c>
      <c r="J817" s="3" t="s">
        <v>4928</v>
      </c>
      <c r="K817" s="6">
        <v>152466</v>
      </c>
      <c r="L817" s="6">
        <v>158668</v>
      </c>
      <c r="M817" s="6">
        <v>35053</v>
      </c>
      <c r="N817" s="6">
        <v>43132</v>
      </c>
      <c r="O817" s="6">
        <v>-47794</v>
      </c>
      <c r="P817" s="6">
        <v>-27296</v>
      </c>
      <c r="Q817" s="6">
        <v>-51550</v>
      </c>
      <c r="R817" s="6">
        <v>16583</v>
      </c>
      <c r="S817" s="6">
        <v>-106449</v>
      </c>
      <c r="T817" s="6">
        <v>-118433</v>
      </c>
      <c r="U817" s="6" t="s">
        <v>4474</v>
      </c>
      <c r="V817" s="6" t="s">
        <v>4474</v>
      </c>
      <c r="W817" s="6">
        <v>775438</v>
      </c>
      <c r="X817" s="6">
        <v>775592</v>
      </c>
      <c r="Y817" s="6">
        <v>151759</v>
      </c>
      <c r="Z817" s="6">
        <v>309399</v>
      </c>
      <c r="AA817" s="6">
        <v>59092</v>
      </c>
      <c r="AB817" s="6">
        <v>36445</v>
      </c>
      <c r="AC817" s="6">
        <v>347800186</v>
      </c>
      <c r="AD817" s="6">
        <v>328616426</v>
      </c>
      <c r="AF817">
        <f t="shared" si="240"/>
        <v>-6.647855792468256E-2</v>
      </c>
      <c r="AG817">
        <f t="shared" si="241"/>
        <v>2.1381086963248717E-2</v>
      </c>
      <c r="AH817" t="e">
        <f t="shared" si="242"/>
        <v>#VALUE!</v>
      </c>
      <c r="AI817" t="e">
        <f t="shared" si="243"/>
        <v>#VALUE!</v>
      </c>
      <c r="AJ817">
        <f t="shared" si="244"/>
        <v>2.5681818181818183</v>
      </c>
      <c r="AK817">
        <f t="shared" si="245"/>
        <v>8.4894772945534367</v>
      </c>
      <c r="AL817">
        <f t="shared" si="246"/>
        <v>-0.3134731677882282</v>
      </c>
      <c r="AM817">
        <f t="shared" si="247"/>
        <v>-0.17203216779690927</v>
      </c>
      <c r="AN817">
        <f t="shared" si="248"/>
        <v>0.19661920101929489</v>
      </c>
      <c r="AO817">
        <f t="shared" si="249"/>
        <v>0.20457663307512197</v>
      </c>
      <c r="AP817">
        <f t="shared" si="250"/>
        <v>0</v>
      </c>
      <c r="AQ817">
        <f t="shared" si="251"/>
        <v>0</v>
      </c>
      <c r="AR817">
        <f t="shared" si="252"/>
        <v>0</v>
      </c>
      <c r="AS817">
        <f t="shared" si="253"/>
        <v>0</v>
      </c>
      <c r="AT817">
        <f t="shared" si="254"/>
        <v>0</v>
      </c>
      <c r="AU817">
        <f t="shared" si="255"/>
        <v>0</v>
      </c>
      <c r="AV817">
        <f t="shared" si="256"/>
        <v>0</v>
      </c>
      <c r="AW817">
        <f t="shared" si="257"/>
        <v>0</v>
      </c>
      <c r="AX817">
        <f t="shared" si="258"/>
        <v>0</v>
      </c>
      <c r="AY817">
        <f t="shared" si="259"/>
        <v>0</v>
      </c>
    </row>
    <row r="818" spans="1:51" x14ac:dyDescent="0.3">
      <c r="A818" s="1" t="s">
        <v>812</v>
      </c>
      <c r="B818" s="2">
        <v>4067801</v>
      </c>
      <c r="C818" s="3" t="s">
        <v>5335</v>
      </c>
      <c r="D818" s="5">
        <v>99.93</v>
      </c>
      <c r="E818" s="5">
        <v>5310.27150609</v>
      </c>
      <c r="F818" s="3" t="s">
        <v>4500</v>
      </c>
      <c r="G818" s="3" t="s">
        <v>4539</v>
      </c>
      <c r="H818" s="3" t="s">
        <v>4539</v>
      </c>
      <c r="I818" s="3" t="s">
        <v>4582</v>
      </c>
      <c r="J818" s="3" t="s">
        <v>5377</v>
      </c>
      <c r="K818" s="6">
        <v>1906694</v>
      </c>
      <c r="L818" s="6">
        <v>1845900</v>
      </c>
      <c r="M818" s="6">
        <v>447926</v>
      </c>
      <c r="N818" s="6">
        <v>423134</v>
      </c>
      <c r="O818" s="6">
        <v>398208</v>
      </c>
      <c r="P818" s="6">
        <v>374424</v>
      </c>
      <c r="Q818" s="6">
        <v>327800</v>
      </c>
      <c r="R818" s="6">
        <v>301067</v>
      </c>
      <c r="S818" s="6">
        <v>579610</v>
      </c>
      <c r="T818" s="6">
        <v>548648</v>
      </c>
      <c r="U818" s="6" t="s">
        <v>4474</v>
      </c>
      <c r="V818" s="6" t="s">
        <v>4474</v>
      </c>
      <c r="W818" s="6">
        <v>2356139</v>
      </c>
      <c r="X818" s="6">
        <v>2265625</v>
      </c>
      <c r="Y818" s="6">
        <v>1224905</v>
      </c>
      <c r="Z818" s="6">
        <v>1101741</v>
      </c>
      <c r="AA818" s="6">
        <v>229276</v>
      </c>
      <c r="AB818" s="6">
        <v>201742</v>
      </c>
      <c r="AC818" s="6">
        <v>53132000</v>
      </c>
      <c r="AD818" s="6">
        <v>53335000</v>
      </c>
      <c r="AF818">
        <f t="shared" si="240"/>
        <v>0.13912591744375014</v>
      </c>
      <c r="AG818">
        <f t="shared" si="241"/>
        <v>0.13288474482758619</v>
      </c>
      <c r="AH818" t="e">
        <f t="shared" si="242"/>
        <v>#VALUE!</v>
      </c>
      <c r="AI818" t="e">
        <f t="shared" si="243"/>
        <v>#VALUE!</v>
      </c>
      <c r="AJ818">
        <f t="shared" si="244"/>
        <v>5.3424911460423248</v>
      </c>
      <c r="AK818">
        <f t="shared" si="245"/>
        <v>5.4611384838060495</v>
      </c>
      <c r="AL818">
        <f t="shared" si="246"/>
        <v>0.20884735568476115</v>
      </c>
      <c r="AM818">
        <f t="shared" si="247"/>
        <v>0.20284089062246058</v>
      </c>
      <c r="AN818">
        <f t="shared" si="248"/>
        <v>0.80924512518149394</v>
      </c>
      <c r="AO818">
        <f t="shared" si="249"/>
        <v>0.81474206896551726</v>
      </c>
      <c r="AP818">
        <f t="shared" si="250"/>
        <v>1</v>
      </c>
      <c r="AQ818">
        <f t="shared" si="251"/>
        <v>1</v>
      </c>
      <c r="AR818">
        <f t="shared" si="252"/>
        <v>1</v>
      </c>
      <c r="AS818">
        <f t="shared" si="253"/>
        <v>1</v>
      </c>
      <c r="AT818">
        <f t="shared" si="254"/>
        <v>0</v>
      </c>
      <c r="AU818">
        <f t="shared" si="255"/>
        <v>0</v>
      </c>
      <c r="AV818">
        <f t="shared" si="256"/>
        <v>1</v>
      </c>
      <c r="AW818">
        <f t="shared" si="257"/>
        <v>0</v>
      </c>
      <c r="AX818">
        <f t="shared" si="258"/>
        <v>1</v>
      </c>
      <c r="AY818">
        <f t="shared" si="259"/>
        <v>6</v>
      </c>
    </row>
    <row r="819" spans="1:51" x14ac:dyDescent="0.3">
      <c r="A819" s="1" t="s">
        <v>813</v>
      </c>
      <c r="B819" s="2">
        <v>4047857</v>
      </c>
      <c r="C819" s="3" t="s">
        <v>5335</v>
      </c>
      <c r="D819" s="5">
        <v>58.76</v>
      </c>
      <c r="E819" s="5">
        <v>234026.87535759999</v>
      </c>
      <c r="F819" s="3" t="s">
        <v>4500</v>
      </c>
      <c r="G819" s="3" t="s">
        <v>4574</v>
      </c>
      <c r="H819" s="3" t="s">
        <v>4575</v>
      </c>
      <c r="I819" s="3" t="s">
        <v>4575</v>
      </c>
      <c r="J819" s="3" t="s">
        <v>4736</v>
      </c>
      <c r="K819" s="6">
        <v>52976000</v>
      </c>
      <c r="L819" s="6">
        <v>53803000</v>
      </c>
      <c r="M819" s="6">
        <v>14272000</v>
      </c>
      <c r="N819" s="6">
        <v>15282000</v>
      </c>
      <c r="O819" s="6">
        <v>11676000</v>
      </c>
      <c r="P819" s="6">
        <v>13074000</v>
      </c>
      <c r="Q819" s="6">
        <v>9393000</v>
      </c>
      <c r="R819" s="6">
        <v>10320000</v>
      </c>
      <c r="S819" s="6">
        <v>12170000</v>
      </c>
      <c r="T819" s="6">
        <v>10880000</v>
      </c>
      <c r="U819" s="6">
        <v>19623000</v>
      </c>
      <c r="V819" s="6">
        <v>19621000</v>
      </c>
      <c r="W819" s="6">
        <v>123333000</v>
      </c>
      <c r="X819" s="6">
        <v>124413000</v>
      </c>
      <c r="Y819" s="6">
        <v>35752000</v>
      </c>
      <c r="Z819" s="6">
        <v>36862000</v>
      </c>
      <c r="AA819" s="6">
        <v>40542000</v>
      </c>
      <c r="AB819" s="6">
        <v>40584000</v>
      </c>
      <c r="AC819" s="6">
        <v>3974000000</v>
      </c>
      <c r="AD819" s="6">
        <v>4007000000</v>
      </c>
      <c r="AF819">
        <f t="shared" si="240"/>
        <v>7.615966529639269E-2</v>
      </c>
      <c r="AG819">
        <f t="shared" si="241"/>
        <v>8.2949530997564566E-2</v>
      </c>
      <c r="AH819">
        <f t="shared" si="242"/>
        <v>0.15910583542117682</v>
      </c>
      <c r="AI819">
        <f t="shared" si="243"/>
        <v>0.1577085995836448</v>
      </c>
      <c r="AJ819">
        <f t="shared" si="244"/>
        <v>0.88185092003354548</v>
      </c>
      <c r="AK819">
        <f t="shared" si="245"/>
        <v>0.90828898087916421</v>
      </c>
      <c r="AL819">
        <f t="shared" si="246"/>
        <v>0.22040169133192389</v>
      </c>
      <c r="AM819">
        <f t="shared" si="247"/>
        <v>0.24299760236418044</v>
      </c>
      <c r="AN819">
        <f t="shared" si="248"/>
        <v>0.42953629604404336</v>
      </c>
      <c r="AO819">
        <f t="shared" si="249"/>
        <v>0.43245480777732231</v>
      </c>
      <c r="AP819">
        <f t="shared" si="250"/>
        <v>1</v>
      </c>
      <c r="AQ819">
        <f t="shared" si="251"/>
        <v>1</v>
      </c>
      <c r="AR819">
        <f t="shared" si="252"/>
        <v>0</v>
      </c>
      <c r="AS819">
        <f t="shared" si="253"/>
        <v>1</v>
      </c>
      <c r="AT819">
        <f t="shared" si="254"/>
        <v>0</v>
      </c>
      <c r="AU819">
        <f t="shared" si="255"/>
        <v>0</v>
      </c>
      <c r="AV819">
        <f t="shared" si="256"/>
        <v>0</v>
      </c>
      <c r="AW819">
        <f t="shared" si="257"/>
        <v>0</v>
      </c>
      <c r="AX819">
        <f t="shared" si="258"/>
        <v>1</v>
      </c>
      <c r="AY819">
        <f t="shared" si="259"/>
        <v>4</v>
      </c>
    </row>
    <row r="820" spans="1:51" x14ac:dyDescent="0.3">
      <c r="A820" s="1" t="s">
        <v>814</v>
      </c>
      <c r="B820" s="2">
        <v>4073466</v>
      </c>
      <c r="C820" s="3" t="s">
        <v>5335</v>
      </c>
      <c r="D820" s="5">
        <v>26.29</v>
      </c>
      <c r="E820" s="5">
        <v>220.81344318000001</v>
      </c>
      <c r="F820" s="3" t="s">
        <v>4475</v>
      </c>
      <c r="G820" s="3" t="s">
        <v>4476</v>
      </c>
      <c r="H820" s="3" t="s">
        <v>4477</v>
      </c>
      <c r="I820" s="3" t="s">
        <v>4498</v>
      </c>
      <c r="J820" s="3" t="s">
        <v>4692</v>
      </c>
      <c r="K820" s="6">
        <v>757086</v>
      </c>
      <c r="L820" s="6">
        <v>757540</v>
      </c>
      <c r="M820" s="6">
        <v>-13368</v>
      </c>
      <c r="N820" s="6">
        <v>-12748</v>
      </c>
      <c r="O820" s="6">
        <v>-32551</v>
      </c>
      <c r="P820" s="6">
        <v>-31925</v>
      </c>
      <c r="Q820" s="6">
        <v>-25440</v>
      </c>
      <c r="R820" s="6">
        <v>-22151</v>
      </c>
      <c r="S820" s="6">
        <v>-9057</v>
      </c>
      <c r="T820" s="6">
        <v>6388</v>
      </c>
      <c r="U820" s="6" t="s">
        <v>4474</v>
      </c>
      <c r="V820" s="6" t="s">
        <v>4474</v>
      </c>
      <c r="W820" s="6">
        <v>467076</v>
      </c>
      <c r="X820" s="6">
        <v>506731</v>
      </c>
      <c r="Y820" s="6">
        <v>183112</v>
      </c>
      <c r="Z820" s="6">
        <v>215116</v>
      </c>
      <c r="AA820" s="6">
        <v>159566</v>
      </c>
      <c r="AB820" s="6">
        <v>185483</v>
      </c>
      <c r="AC820" s="6">
        <v>8319142</v>
      </c>
      <c r="AD820" s="6">
        <v>8304461</v>
      </c>
      <c r="AF820">
        <f t="shared" si="240"/>
        <v>-5.4466510803381031E-2</v>
      </c>
      <c r="AG820">
        <f t="shared" si="241"/>
        <v>-4.3713528479607522E-2</v>
      </c>
      <c r="AH820" t="e">
        <f t="shared" si="242"/>
        <v>#VALUE!</v>
      </c>
      <c r="AI820" t="e">
        <f t="shared" si="243"/>
        <v>#VALUE!</v>
      </c>
      <c r="AJ820">
        <f t="shared" si="244"/>
        <v>1.1475627639973427</v>
      </c>
      <c r="AK820">
        <f t="shared" si="245"/>
        <v>1.1597612719224943</v>
      </c>
      <c r="AL820">
        <f t="shared" si="246"/>
        <v>-4.2995115482256971E-2</v>
      </c>
      <c r="AM820">
        <f t="shared" si="247"/>
        <v>-4.2142989149087838E-2</v>
      </c>
      <c r="AN820">
        <f t="shared" si="248"/>
        <v>1.6209053772833544</v>
      </c>
      <c r="AO820">
        <f t="shared" si="249"/>
        <v>1.4949549169085767</v>
      </c>
      <c r="AP820">
        <f t="shared" si="250"/>
        <v>0</v>
      </c>
      <c r="AQ820">
        <f t="shared" si="251"/>
        <v>0</v>
      </c>
      <c r="AR820">
        <f t="shared" si="252"/>
        <v>0</v>
      </c>
      <c r="AS820">
        <f t="shared" si="253"/>
        <v>1</v>
      </c>
      <c r="AT820">
        <f t="shared" si="254"/>
        <v>0</v>
      </c>
      <c r="AU820">
        <f t="shared" si="255"/>
        <v>0</v>
      </c>
      <c r="AV820">
        <f t="shared" si="256"/>
        <v>0</v>
      </c>
      <c r="AW820">
        <f t="shared" si="257"/>
        <v>1</v>
      </c>
      <c r="AX820">
        <f t="shared" si="258"/>
        <v>0</v>
      </c>
      <c r="AY820">
        <f t="shared" si="259"/>
        <v>2</v>
      </c>
    </row>
    <row r="821" spans="1:51" x14ac:dyDescent="0.3">
      <c r="A821" s="1" t="s">
        <v>815</v>
      </c>
      <c r="B821" s="2">
        <v>4041896</v>
      </c>
      <c r="C821" s="3" t="s">
        <v>5337</v>
      </c>
      <c r="D821" s="5">
        <v>72.77</v>
      </c>
      <c r="E821" s="5">
        <v>137627.33971430999</v>
      </c>
      <c r="F821" s="3" t="s">
        <v>4480</v>
      </c>
      <c r="G821" s="3" t="s">
        <v>4481</v>
      </c>
      <c r="H821" s="3" t="s">
        <v>4481</v>
      </c>
      <c r="I821" s="3" t="s">
        <v>4807</v>
      </c>
      <c r="J821" s="3" t="s">
        <v>4484</v>
      </c>
      <c r="K821" s="6">
        <v>78638000</v>
      </c>
      <c r="L821" s="6">
        <v>78067000</v>
      </c>
      <c r="M821" s="6" t="s">
        <v>4474</v>
      </c>
      <c r="N821" s="6" t="s">
        <v>4474</v>
      </c>
      <c r="O821" s="6">
        <v>102000000</v>
      </c>
      <c r="P821" s="6">
        <v>100313000</v>
      </c>
      <c r="Q821" s="6">
        <v>8135000</v>
      </c>
      <c r="R821" s="6">
        <v>8449000</v>
      </c>
      <c r="S821" s="6">
        <v>-49131000</v>
      </c>
      <c r="T821" s="6">
        <v>-16663000</v>
      </c>
      <c r="U821" s="6">
        <v>278181000</v>
      </c>
      <c r="V821" s="6">
        <v>251921000</v>
      </c>
      <c r="W821" s="6">
        <v>2430663000</v>
      </c>
      <c r="X821" s="6">
        <v>2405686000</v>
      </c>
      <c r="Y821" s="6" t="s">
        <v>4474</v>
      </c>
      <c r="Z821" s="6" t="s">
        <v>4474</v>
      </c>
      <c r="AA821" s="6" t="s">
        <v>4474</v>
      </c>
      <c r="AB821" s="6" t="s">
        <v>4474</v>
      </c>
      <c r="AC821" s="6">
        <v>1891264803</v>
      </c>
      <c r="AD821" s="6">
        <v>1907795225</v>
      </c>
      <c r="AF821">
        <f t="shared" si="240"/>
        <v>3.3468234798489137E-3</v>
      </c>
      <c r="AG821">
        <f t="shared" si="241"/>
        <v>3.5120959260684895E-3</v>
      </c>
      <c r="AH821">
        <f t="shared" si="242"/>
        <v>0.11444655223698226</v>
      </c>
      <c r="AI821">
        <f t="shared" si="243"/>
        <v>0.10471898660091133</v>
      </c>
      <c r="AJ821" t="e">
        <f t="shared" si="244"/>
        <v>#VALUE!</v>
      </c>
      <c r="AK821" t="e">
        <f t="shared" si="245"/>
        <v>#VALUE!</v>
      </c>
      <c r="AL821">
        <f t="shared" si="246"/>
        <v>1.29708283527048</v>
      </c>
      <c r="AM821">
        <f t="shared" si="247"/>
        <v>1.2849603545672308</v>
      </c>
      <c r="AN821">
        <f t="shared" si="248"/>
        <v>3.2352489835077922E-2</v>
      </c>
      <c r="AO821">
        <f t="shared" si="249"/>
        <v>3.2451034756821963E-2</v>
      </c>
      <c r="AP821">
        <f t="shared" si="250"/>
        <v>1</v>
      </c>
      <c r="AQ821">
        <f t="shared" si="251"/>
        <v>0</v>
      </c>
      <c r="AR821">
        <f t="shared" si="252"/>
        <v>0</v>
      </c>
      <c r="AS821">
        <f t="shared" si="253"/>
        <v>0</v>
      </c>
      <c r="AT821">
        <f t="shared" si="254"/>
        <v>0</v>
      </c>
      <c r="AU821">
        <f t="shared" si="255"/>
        <v>0</v>
      </c>
      <c r="AV821">
        <f t="shared" si="256"/>
        <v>1</v>
      </c>
      <c r="AW821">
        <f t="shared" si="257"/>
        <v>0</v>
      </c>
      <c r="AX821">
        <f t="shared" si="258"/>
        <v>1</v>
      </c>
      <c r="AY821">
        <f t="shared" si="259"/>
        <v>3</v>
      </c>
    </row>
    <row r="822" spans="1:51" x14ac:dyDescent="0.3">
      <c r="A822" s="1" t="s">
        <v>816</v>
      </c>
      <c r="B822" s="2">
        <v>100693</v>
      </c>
      <c r="C822" s="3" t="s">
        <v>5336</v>
      </c>
      <c r="D822" s="5">
        <v>18.25</v>
      </c>
      <c r="E822" s="5">
        <v>281.307909</v>
      </c>
      <c r="F822" s="3" t="s">
        <v>4480</v>
      </c>
      <c r="G822" s="3" t="s">
        <v>4481</v>
      </c>
      <c r="H822" s="3" t="s">
        <v>4481</v>
      </c>
      <c r="I822" s="3" t="s">
        <v>4482</v>
      </c>
      <c r="J822" s="3" t="s">
        <v>4484</v>
      </c>
      <c r="K822" s="6">
        <v>103476</v>
      </c>
      <c r="L822" s="6">
        <v>102339</v>
      </c>
      <c r="M822" s="6" t="s">
        <v>4474</v>
      </c>
      <c r="N822" s="6" t="s">
        <v>4474</v>
      </c>
      <c r="O822" s="6">
        <v>74421</v>
      </c>
      <c r="P822" s="6">
        <v>72569</v>
      </c>
      <c r="Q822" s="6">
        <v>22045</v>
      </c>
      <c r="R822" s="6">
        <v>23271</v>
      </c>
      <c r="S822" s="6">
        <v>28707</v>
      </c>
      <c r="T822" s="6">
        <v>30567</v>
      </c>
      <c r="U822" s="6">
        <v>39684</v>
      </c>
      <c r="V822" s="6">
        <v>39638</v>
      </c>
      <c r="W822" s="6">
        <v>2670822</v>
      </c>
      <c r="X822" s="6">
        <v>2593122</v>
      </c>
      <c r="Y822" s="6" t="s">
        <v>4474</v>
      </c>
      <c r="Z822" s="6" t="s">
        <v>4474</v>
      </c>
      <c r="AA822" s="6" t="s">
        <v>4474</v>
      </c>
      <c r="AB822" s="6" t="s">
        <v>4474</v>
      </c>
      <c r="AC822" s="6">
        <v>15414132</v>
      </c>
      <c r="AD822" s="6">
        <v>15375982</v>
      </c>
      <c r="AF822">
        <f t="shared" si="240"/>
        <v>8.2540131839560996E-3</v>
      </c>
      <c r="AG822">
        <f t="shared" si="241"/>
        <v>8.9741246266083902E-3</v>
      </c>
      <c r="AH822">
        <f t="shared" si="242"/>
        <v>1.4858346980817142E-2</v>
      </c>
      <c r="AI822">
        <f t="shared" si="243"/>
        <v>1.528582149239411E-2</v>
      </c>
      <c r="AJ822" t="e">
        <f t="shared" si="244"/>
        <v>#VALUE!</v>
      </c>
      <c r="AK822" t="e">
        <f t="shared" si="245"/>
        <v>#VALUE!</v>
      </c>
      <c r="AL822">
        <f t="shared" si="246"/>
        <v>0.71921025165255714</v>
      </c>
      <c r="AM822">
        <f t="shared" si="247"/>
        <v>0.70910405612718519</v>
      </c>
      <c r="AN822">
        <f t="shared" si="248"/>
        <v>3.8743128519983738E-2</v>
      </c>
      <c r="AO822">
        <f t="shared" si="249"/>
        <v>3.9465555419297665E-2</v>
      </c>
      <c r="AP822">
        <f t="shared" si="250"/>
        <v>1</v>
      </c>
      <c r="AQ822">
        <f t="shared" si="251"/>
        <v>1</v>
      </c>
      <c r="AR822">
        <f t="shared" si="252"/>
        <v>0</v>
      </c>
      <c r="AS822">
        <f t="shared" si="253"/>
        <v>1</v>
      </c>
      <c r="AT822">
        <f t="shared" si="254"/>
        <v>1</v>
      </c>
      <c r="AU822">
        <f t="shared" si="255"/>
        <v>0</v>
      </c>
      <c r="AV822">
        <f t="shared" si="256"/>
        <v>1</v>
      </c>
      <c r="AW822">
        <f t="shared" si="257"/>
        <v>0</v>
      </c>
      <c r="AX822">
        <f t="shared" si="258"/>
        <v>0</v>
      </c>
      <c r="AY822">
        <f t="shared" si="259"/>
        <v>5</v>
      </c>
    </row>
    <row r="823" spans="1:51" x14ac:dyDescent="0.3">
      <c r="A823" s="1" t="s">
        <v>817</v>
      </c>
      <c r="B823" s="2">
        <v>4091023</v>
      </c>
      <c r="C823" s="3" t="s">
        <v>5338</v>
      </c>
      <c r="D823" s="5">
        <v>15.37</v>
      </c>
      <c r="E823" s="5">
        <v>154.22088930000001</v>
      </c>
      <c r="F823" s="3" t="s">
        <v>4480</v>
      </c>
      <c r="G823" s="3" t="s">
        <v>4481</v>
      </c>
      <c r="H823" s="3" t="s">
        <v>4481</v>
      </c>
      <c r="I823" s="3" t="s">
        <v>4482</v>
      </c>
      <c r="J823" s="3" t="s">
        <v>4484</v>
      </c>
      <c r="K823" s="6">
        <v>56907</v>
      </c>
      <c r="L823" s="6">
        <v>57387</v>
      </c>
      <c r="M823" s="6" t="s">
        <v>4474</v>
      </c>
      <c r="N823" s="6" t="s">
        <v>4474</v>
      </c>
      <c r="O823" s="6">
        <v>61930</v>
      </c>
      <c r="P823" s="6">
        <v>61211</v>
      </c>
      <c r="Q823" s="6">
        <v>14742</v>
      </c>
      <c r="R823" s="6">
        <v>13954</v>
      </c>
      <c r="S823" s="6">
        <v>21534</v>
      </c>
      <c r="T823" s="6">
        <v>22899</v>
      </c>
      <c r="U823" s="6">
        <v>61548</v>
      </c>
      <c r="V823" s="6">
        <v>61498</v>
      </c>
      <c r="W823" s="6">
        <v>1799137</v>
      </c>
      <c r="X823" s="6">
        <v>1802307</v>
      </c>
      <c r="Y823" s="6" t="s">
        <v>4474</v>
      </c>
      <c r="Z823" s="6" t="s">
        <v>4474</v>
      </c>
      <c r="AA823" s="6" t="s">
        <v>4474</v>
      </c>
      <c r="AB823" s="6" t="s">
        <v>4474</v>
      </c>
      <c r="AC823" s="6">
        <v>10074136</v>
      </c>
      <c r="AD823" s="6">
        <v>10297341</v>
      </c>
      <c r="AF823">
        <f t="shared" si="240"/>
        <v>8.193928533513568E-3</v>
      </c>
      <c r="AG823">
        <f t="shared" si="241"/>
        <v>7.7422991754456929E-3</v>
      </c>
      <c r="AH823">
        <f t="shared" si="242"/>
        <v>3.4209735000725348E-2</v>
      </c>
      <c r="AI823">
        <f t="shared" si="243"/>
        <v>3.4121822752727474E-2</v>
      </c>
      <c r="AJ823" t="e">
        <f t="shared" si="244"/>
        <v>#VALUE!</v>
      </c>
      <c r="AK823" t="e">
        <f t="shared" si="245"/>
        <v>#VALUE!</v>
      </c>
      <c r="AL823">
        <f t="shared" si="246"/>
        <v>1.088266821304936</v>
      </c>
      <c r="AM823">
        <f t="shared" si="247"/>
        <v>1.0666353006778539</v>
      </c>
      <c r="AN823">
        <f t="shared" si="248"/>
        <v>3.1630164906841444E-2</v>
      </c>
      <c r="AO823">
        <f t="shared" si="249"/>
        <v>3.1840857301225593E-2</v>
      </c>
      <c r="AP823">
        <f t="shared" si="250"/>
        <v>1</v>
      </c>
      <c r="AQ823">
        <f t="shared" si="251"/>
        <v>1</v>
      </c>
      <c r="AR823">
        <f t="shared" si="252"/>
        <v>1</v>
      </c>
      <c r="AS823">
        <f t="shared" si="253"/>
        <v>1</v>
      </c>
      <c r="AT823">
        <f t="shared" si="254"/>
        <v>0</v>
      </c>
      <c r="AU823">
        <f t="shared" si="255"/>
        <v>0</v>
      </c>
      <c r="AV823">
        <f t="shared" si="256"/>
        <v>1</v>
      </c>
      <c r="AW823">
        <f t="shared" si="257"/>
        <v>0</v>
      </c>
      <c r="AX823">
        <f t="shared" si="258"/>
        <v>1</v>
      </c>
      <c r="AY823">
        <f t="shared" si="259"/>
        <v>6</v>
      </c>
    </row>
    <row r="824" spans="1:51" x14ac:dyDescent="0.3">
      <c r="A824" s="1" t="s">
        <v>818</v>
      </c>
      <c r="B824" s="2">
        <v>1019881</v>
      </c>
      <c r="C824" s="3" t="s">
        <v>5337</v>
      </c>
      <c r="D824" s="5">
        <v>44.16</v>
      </c>
      <c r="E824" s="5">
        <v>19461.33553728</v>
      </c>
      <c r="F824" s="3" t="s">
        <v>4480</v>
      </c>
      <c r="G824" s="3" t="s">
        <v>4481</v>
      </c>
      <c r="H824" s="3" t="s">
        <v>4481</v>
      </c>
      <c r="I824" s="3" t="s">
        <v>4482</v>
      </c>
      <c r="J824" s="3" t="s">
        <v>4484</v>
      </c>
      <c r="K824" s="6">
        <v>7806000</v>
      </c>
      <c r="L824" s="6">
        <v>7917000</v>
      </c>
      <c r="M824" s="6" t="s">
        <v>4474</v>
      </c>
      <c r="N824" s="6" t="s">
        <v>4474</v>
      </c>
      <c r="O824" s="6">
        <v>6276000</v>
      </c>
      <c r="P824" s="6">
        <v>6258000</v>
      </c>
      <c r="Q824" s="6">
        <v>1297000</v>
      </c>
      <c r="R824" s="6">
        <v>1345000</v>
      </c>
      <c r="S824" s="6">
        <v>2188000</v>
      </c>
      <c r="T824" s="6">
        <v>3073000</v>
      </c>
      <c r="U824" s="6">
        <v>13374000</v>
      </c>
      <c r="V824" s="6">
        <v>11953000</v>
      </c>
      <c r="W824" s="6">
        <v>219706000</v>
      </c>
      <c r="X824" s="6">
        <v>219938000</v>
      </c>
      <c r="Y824" s="6" t="s">
        <v>4474</v>
      </c>
      <c r="Z824" s="6" t="s">
        <v>4474</v>
      </c>
      <c r="AA824" s="6" t="s">
        <v>4474</v>
      </c>
      <c r="AB824" s="6" t="s">
        <v>4474</v>
      </c>
      <c r="AC824" s="6">
        <v>445216549</v>
      </c>
      <c r="AD824" s="6">
        <v>452961853</v>
      </c>
      <c r="AF824">
        <f t="shared" si="240"/>
        <v>5.9033435591199146E-3</v>
      </c>
      <c r="AG824">
        <f t="shared" si="241"/>
        <v>6.1153597832116326E-3</v>
      </c>
      <c r="AH824">
        <f t="shared" si="242"/>
        <v>6.0872256561040665E-2</v>
      </c>
      <c r="AI824">
        <f t="shared" si="243"/>
        <v>5.4347134192363304E-2</v>
      </c>
      <c r="AJ824" t="e">
        <f t="shared" si="244"/>
        <v>#VALUE!</v>
      </c>
      <c r="AK824" t="e">
        <f t="shared" si="245"/>
        <v>#VALUE!</v>
      </c>
      <c r="AL824">
        <f t="shared" si="246"/>
        <v>0.80399692544196777</v>
      </c>
      <c r="AM824">
        <f t="shared" si="247"/>
        <v>0.79045092838196285</v>
      </c>
      <c r="AN824">
        <f t="shared" si="248"/>
        <v>3.5529298244017002E-2</v>
      </c>
      <c r="AO824">
        <f t="shared" si="249"/>
        <v>3.5996508106830104E-2</v>
      </c>
      <c r="AP824">
        <f t="shared" si="250"/>
        <v>1</v>
      </c>
      <c r="AQ824">
        <f t="shared" si="251"/>
        <v>1</v>
      </c>
      <c r="AR824">
        <f t="shared" si="252"/>
        <v>0</v>
      </c>
      <c r="AS824">
        <f t="shared" si="253"/>
        <v>1</v>
      </c>
      <c r="AT824">
        <f t="shared" si="254"/>
        <v>0</v>
      </c>
      <c r="AU824">
        <f t="shared" si="255"/>
        <v>0</v>
      </c>
      <c r="AV824">
        <f t="shared" si="256"/>
        <v>1</v>
      </c>
      <c r="AW824">
        <f t="shared" si="257"/>
        <v>0</v>
      </c>
      <c r="AX824">
        <f t="shared" si="258"/>
        <v>1</v>
      </c>
      <c r="AY824">
        <f t="shared" si="259"/>
        <v>5</v>
      </c>
    </row>
    <row r="825" spans="1:51" x14ac:dyDescent="0.3">
      <c r="A825" s="1" t="s">
        <v>819</v>
      </c>
      <c r="B825" s="2">
        <v>100691</v>
      </c>
      <c r="C825" s="3" t="s">
        <v>5336</v>
      </c>
      <c r="D825" s="5">
        <v>58.75</v>
      </c>
      <c r="E825" s="5">
        <v>279.63413750000001</v>
      </c>
      <c r="F825" s="3" t="s">
        <v>4480</v>
      </c>
      <c r="G825" s="3" t="s">
        <v>4481</v>
      </c>
      <c r="H825" s="3" t="s">
        <v>4481</v>
      </c>
      <c r="I825" s="3" t="s">
        <v>4482</v>
      </c>
      <c r="J825" s="3" t="s">
        <v>4484</v>
      </c>
      <c r="K825" s="6">
        <v>99560</v>
      </c>
      <c r="L825" s="6">
        <v>100352</v>
      </c>
      <c r="M825" s="6" t="s">
        <v>4474</v>
      </c>
      <c r="N825" s="6" t="s">
        <v>4474</v>
      </c>
      <c r="O825" s="6">
        <v>100962</v>
      </c>
      <c r="P825" s="6">
        <v>97779</v>
      </c>
      <c r="Q825" s="6">
        <v>27375</v>
      </c>
      <c r="R825" s="6">
        <v>27387</v>
      </c>
      <c r="S825" s="6">
        <v>38907</v>
      </c>
      <c r="T825" s="6">
        <v>40114</v>
      </c>
      <c r="U825" s="6">
        <v>222132</v>
      </c>
      <c r="V825" s="6">
        <v>324729</v>
      </c>
      <c r="W825" s="6">
        <v>3026468</v>
      </c>
      <c r="X825" s="6">
        <v>2947531</v>
      </c>
      <c r="Y825" s="6" t="s">
        <v>4474</v>
      </c>
      <c r="Z825" s="6" t="s">
        <v>4474</v>
      </c>
      <c r="AA825" s="6" t="s">
        <v>4474</v>
      </c>
      <c r="AB825" s="6" t="s">
        <v>4474</v>
      </c>
      <c r="AC825" s="6">
        <v>4759730</v>
      </c>
      <c r="AD825" s="6">
        <v>4759486</v>
      </c>
      <c r="AF825">
        <f t="shared" si="240"/>
        <v>9.0451972398188259E-3</v>
      </c>
      <c r="AG825">
        <f t="shared" si="241"/>
        <v>9.2915053310720051E-3</v>
      </c>
      <c r="AH825">
        <f t="shared" si="242"/>
        <v>7.3396447608235077E-2</v>
      </c>
      <c r="AI825">
        <f t="shared" si="243"/>
        <v>0.11016983366756787</v>
      </c>
      <c r="AJ825" t="e">
        <f t="shared" si="244"/>
        <v>#VALUE!</v>
      </c>
      <c r="AK825" t="e">
        <f t="shared" si="245"/>
        <v>#VALUE!</v>
      </c>
      <c r="AL825">
        <f t="shared" si="246"/>
        <v>1.0140819606267577</v>
      </c>
      <c r="AM825">
        <f t="shared" si="247"/>
        <v>0.97436025191326525</v>
      </c>
      <c r="AN825">
        <f t="shared" si="248"/>
        <v>3.2896432408999532E-2</v>
      </c>
      <c r="AO825">
        <f t="shared" si="249"/>
        <v>3.4046121991592286E-2</v>
      </c>
      <c r="AP825">
        <f t="shared" si="250"/>
        <v>1</v>
      </c>
      <c r="AQ825">
        <f t="shared" si="251"/>
        <v>1</v>
      </c>
      <c r="AR825">
        <f t="shared" si="252"/>
        <v>0</v>
      </c>
      <c r="AS825">
        <f t="shared" si="253"/>
        <v>1</v>
      </c>
      <c r="AT825">
        <f t="shared" si="254"/>
        <v>1</v>
      </c>
      <c r="AU825">
        <f t="shared" si="255"/>
        <v>0</v>
      </c>
      <c r="AV825">
        <f t="shared" si="256"/>
        <v>1</v>
      </c>
      <c r="AW825">
        <f t="shared" si="257"/>
        <v>0</v>
      </c>
      <c r="AX825">
        <f t="shared" si="258"/>
        <v>0</v>
      </c>
      <c r="AY825">
        <f t="shared" si="259"/>
        <v>5</v>
      </c>
    </row>
    <row r="826" spans="1:51" x14ac:dyDescent="0.3">
      <c r="A826" s="1" t="s">
        <v>820</v>
      </c>
      <c r="B826" s="2">
        <v>100199</v>
      </c>
      <c r="C826" s="3" t="s">
        <v>5335</v>
      </c>
      <c r="D826" s="5">
        <v>115.96</v>
      </c>
      <c r="E826" s="5">
        <v>1704.8584149999999</v>
      </c>
      <c r="F826" s="3" t="s">
        <v>4480</v>
      </c>
      <c r="G826" s="3" t="s">
        <v>4481</v>
      </c>
      <c r="H826" s="3" t="s">
        <v>4481</v>
      </c>
      <c r="I826" s="3" t="s">
        <v>4482</v>
      </c>
      <c r="J826" s="3" t="s">
        <v>4484</v>
      </c>
      <c r="K826" s="6">
        <v>289602</v>
      </c>
      <c r="L826" s="6">
        <v>287237</v>
      </c>
      <c r="M826" s="6" t="s">
        <v>4474</v>
      </c>
      <c r="N826" s="6" t="s">
        <v>4474</v>
      </c>
      <c r="O826" s="6">
        <v>224277</v>
      </c>
      <c r="P826" s="6">
        <v>217087</v>
      </c>
      <c r="Q826" s="6">
        <v>115899</v>
      </c>
      <c r="R826" s="6">
        <v>115929</v>
      </c>
      <c r="S826" s="6">
        <v>131672</v>
      </c>
      <c r="T826" s="6">
        <v>130759</v>
      </c>
      <c r="U826" s="6" t="s">
        <v>4474</v>
      </c>
      <c r="V826" s="6" t="s">
        <v>4474</v>
      </c>
      <c r="W826" s="6">
        <v>6434314</v>
      </c>
      <c r="X826" s="6">
        <v>6341395</v>
      </c>
      <c r="Y826" s="6" t="s">
        <v>4474</v>
      </c>
      <c r="Z826" s="6" t="s">
        <v>4474</v>
      </c>
      <c r="AA826" s="6" t="s">
        <v>4474</v>
      </c>
      <c r="AB826" s="6" t="s">
        <v>4474</v>
      </c>
      <c r="AC826" s="6">
        <v>14702125</v>
      </c>
      <c r="AD826" s="6">
        <v>14701075</v>
      </c>
      <c r="AF826">
        <f t="shared" si="240"/>
        <v>1.8012642839625174E-2</v>
      </c>
      <c r="AG826">
        <f t="shared" si="241"/>
        <v>1.828130876565803E-2</v>
      </c>
      <c r="AH826" t="e">
        <f t="shared" si="242"/>
        <v>#VALUE!</v>
      </c>
      <c r="AI826" t="e">
        <f t="shared" si="243"/>
        <v>#VALUE!</v>
      </c>
      <c r="AJ826" t="e">
        <f t="shared" si="244"/>
        <v>#VALUE!</v>
      </c>
      <c r="AK826" t="e">
        <f t="shared" si="245"/>
        <v>#VALUE!</v>
      </c>
      <c r="AL826">
        <f t="shared" si="246"/>
        <v>0.77443180641017673</v>
      </c>
      <c r="AM826">
        <f t="shared" si="247"/>
        <v>0.75577658867067965</v>
      </c>
      <c r="AN826">
        <f t="shared" si="248"/>
        <v>4.5008993965790292E-2</v>
      </c>
      <c r="AO826">
        <f t="shared" si="249"/>
        <v>4.5295554053958159E-2</v>
      </c>
      <c r="AP826">
        <f t="shared" si="250"/>
        <v>1</v>
      </c>
      <c r="AQ826">
        <f t="shared" si="251"/>
        <v>1</v>
      </c>
      <c r="AR826">
        <f t="shared" si="252"/>
        <v>0</v>
      </c>
      <c r="AS826">
        <f t="shared" si="253"/>
        <v>1</v>
      </c>
      <c r="AT826">
        <f t="shared" si="254"/>
        <v>0</v>
      </c>
      <c r="AU826">
        <f t="shared" si="255"/>
        <v>0</v>
      </c>
      <c r="AV826">
        <f t="shared" si="256"/>
        <v>1</v>
      </c>
      <c r="AW826">
        <f t="shared" si="257"/>
        <v>0</v>
      </c>
      <c r="AX826">
        <f t="shared" si="258"/>
        <v>0</v>
      </c>
      <c r="AY826">
        <f t="shared" si="259"/>
        <v>4</v>
      </c>
    </row>
    <row r="827" spans="1:51" x14ac:dyDescent="0.3">
      <c r="A827" s="1" t="s">
        <v>821</v>
      </c>
      <c r="B827" s="2">
        <v>4550297</v>
      </c>
      <c r="C827" s="3" t="s">
        <v>5337</v>
      </c>
      <c r="D827" s="5">
        <v>23.83</v>
      </c>
      <c r="E827" s="5">
        <v>328.20587166000001</v>
      </c>
      <c r="F827" s="3" t="s">
        <v>4485</v>
      </c>
      <c r="G827" s="3" t="s">
        <v>4517</v>
      </c>
      <c r="H827" s="3" t="s">
        <v>4518</v>
      </c>
      <c r="I827" s="3" t="s">
        <v>4551</v>
      </c>
      <c r="J827" s="3" t="s">
        <v>4929</v>
      </c>
      <c r="K827" s="6">
        <v>701970</v>
      </c>
      <c r="L827" s="6">
        <v>709204</v>
      </c>
      <c r="M827" s="6">
        <v>81600</v>
      </c>
      <c r="N827" s="6">
        <v>95798</v>
      </c>
      <c r="O827" s="6">
        <v>14466</v>
      </c>
      <c r="P827" s="6">
        <v>29190</v>
      </c>
      <c r="Q827" s="6">
        <v>19653</v>
      </c>
      <c r="R827" s="6">
        <v>34165</v>
      </c>
      <c r="S827" s="6">
        <v>113986</v>
      </c>
      <c r="T827" s="6">
        <v>115147</v>
      </c>
      <c r="U827" s="6">
        <v>50078</v>
      </c>
      <c r="V827" s="6">
        <v>47489</v>
      </c>
      <c r="W827" s="6">
        <v>477636</v>
      </c>
      <c r="X827" s="6">
        <v>483234</v>
      </c>
      <c r="Y827" s="6">
        <v>145506</v>
      </c>
      <c r="Z827" s="6">
        <v>151593</v>
      </c>
      <c r="AA827" s="6">
        <v>106839</v>
      </c>
      <c r="AB827" s="6">
        <v>98085</v>
      </c>
      <c r="AC827" s="6">
        <v>13861802</v>
      </c>
      <c r="AD827" s="6">
        <v>14376593</v>
      </c>
      <c r="AF827">
        <f t="shared" si="240"/>
        <v>4.1146396000301483E-2</v>
      </c>
      <c r="AG827">
        <f t="shared" si="241"/>
        <v>7.0700737117007501E-2</v>
      </c>
      <c r="AH827">
        <f t="shared" si="242"/>
        <v>0.10484553090638059</v>
      </c>
      <c r="AI827">
        <f t="shared" si="243"/>
        <v>9.827330030585596E-2</v>
      </c>
      <c r="AJ827">
        <f t="shared" si="244"/>
        <v>1.3619184005840563</v>
      </c>
      <c r="AK827">
        <f t="shared" si="245"/>
        <v>1.5455268389662027</v>
      </c>
      <c r="AL827">
        <f t="shared" si="246"/>
        <v>2.0607718278558913E-2</v>
      </c>
      <c r="AM827">
        <f t="shared" si="247"/>
        <v>4.1158820311222158E-2</v>
      </c>
      <c r="AN827">
        <f t="shared" si="248"/>
        <v>1.4696756525890009</v>
      </c>
      <c r="AO827">
        <f t="shared" si="249"/>
        <v>1.4676202419531739</v>
      </c>
      <c r="AP827">
        <f t="shared" si="250"/>
        <v>1</v>
      </c>
      <c r="AQ827">
        <f t="shared" si="251"/>
        <v>1</v>
      </c>
      <c r="AR827">
        <f t="shared" si="252"/>
        <v>0</v>
      </c>
      <c r="AS827">
        <f t="shared" si="253"/>
        <v>1</v>
      </c>
      <c r="AT827">
        <f t="shared" si="254"/>
        <v>0</v>
      </c>
      <c r="AU827">
        <f t="shared" si="255"/>
        <v>0</v>
      </c>
      <c r="AV827">
        <f t="shared" si="256"/>
        <v>0</v>
      </c>
      <c r="AW827">
        <f t="shared" si="257"/>
        <v>1</v>
      </c>
      <c r="AX827">
        <f t="shared" si="258"/>
        <v>1</v>
      </c>
      <c r="AY827">
        <f t="shared" si="259"/>
        <v>5</v>
      </c>
    </row>
    <row r="828" spans="1:51" x14ac:dyDescent="0.3">
      <c r="A828" s="1" t="s">
        <v>822</v>
      </c>
      <c r="B828" s="2">
        <v>100876</v>
      </c>
      <c r="C828" s="3" t="s">
        <v>5336</v>
      </c>
      <c r="D828" s="5">
        <v>19.55</v>
      </c>
      <c r="E828" s="5">
        <v>307.64912240000001</v>
      </c>
      <c r="F828" s="3" t="s">
        <v>4480</v>
      </c>
      <c r="G828" s="3" t="s">
        <v>4481</v>
      </c>
      <c r="H828" s="3" t="s">
        <v>4481</v>
      </c>
      <c r="I828" s="3" t="s">
        <v>4482</v>
      </c>
      <c r="J828" s="3" t="s">
        <v>4484</v>
      </c>
      <c r="K828" s="6">
        <v>152962</v>
      </c>
      <c r="L828" s="6">
        <v>153672</v>
      </c>
      <c r="M828" s="6" t="s">
        <v>4474</v>
      </c>
      <c r="N828" s="6" t="s">
        <v>4474</v>
      </c>
      <c r="O828" s="6">
        <v>123086</v>
      </c>
      <c r="P828" s="6">
        <v>117005</v>
      </c>
      <c r="Q828" s="6">
        <v>31445</v>
      </c>
      <c r="R828" s="6">
        <v>33466</v>
      </c>
      <c r="S828" s="6">
        <v>27730</v>
      </c>
      <c r="T828" s="6">
        <v>36294</v>
      </c>
      <c r="U828" s="6">
        <v>110386</v>
      </c>
      <c r="V828" s="6">
        <v>111182</v>
      </c>
      <c r="W828" s="6">
        <v>4061423</v>
      </c>
      <c r="X828" s="6">
        <v>4011914</v>
      </c>
      <c r="Y828" s="6" t="s">
        <v>4474</v>
      </c>
      <c r="Z828" s="6" t="s">
        <v>4474</v>
      </c>
      <c r="AA828" s="6" t="s">
        <v>4474</v>
      </c>
      <c r="AB828" s="6" t="s">
        <v>4474</v>
      </c>
      <c r="AC828" s="6">
        <v>15736528</v>
      </c>
      <c r="AD828" s="6">
        <v>15737222</v>
      </c>
      <c r="AF828">
        <f t="shared" si="240"/>
        <v>7.7423602515670001E-3</v>
      </c>
      <c r="AG828">
        <f t="shared" si="241"/>
        <v>8.3416543824219556E-3</v>
      </c>
      <c r="AH828">
        <f t="shared" si="242"/>
        <v>2.7179143861646521E-2</v>
      </c>
      <c r="AI828">
        <f t="shared" si="243"/>
        <v>2.7712956957701484E-2</v>
      </c>
      <c r="AJ828" t="e">
        <f t="shared" si="244"/>
        <v>#VALUE!</v>
      </c>
      <c r="AK828" t="e">
        <f t="shared" si="245"/>
        <v>#VALUE!</v>
      </c>
      <c r="AL828">
        <f t="shared" si="246"/>
        <v>0.80468351616741418</v>
      </c>
      <c r="AM828">
        <f t="shared" si="247"/>
        <v>0.76139439845905565</v>
      </c>
      <c r="AN828">
        <f t="shared" si="248"/>
        <v>3.7662169146134246E-2</v>
      </c>
      <c r="AO828">
        <f t="shared" si="249"/>
        <v>3.8303911798707548E-2</v>
      </c>
      <c r="AP828">
        <f t="shared" si="250"/>
        <v>1</v>
      </c>
      <c r="AQ828">
        <f t="shared" si="251"/>
        <v>1</v>
      </c>
      <c r="AR828">
        <f t="shared" si="252"/>
        <v>0</v>
      </c>
      <c r="AS828">
        <f t="shared" si="253"/>
        <v>0</v>
      </c>
      <c r="AT828">
        <f t="shared" si="254"/>
        <v>1</v>
      </c>
      <c r="AU828">
        <f t="shared" si="255"/>
        <v>0</v>
      </c>
      <c r="AV828">
        <f t="shared" si="256"/>
        <v>1</v>
      </c>
      <c r="AW828">
        <f t="shared" si="257"/>
        <v>0</v>
      </c>
      <c r="AX828">
        <f t="shared" si="258"/>
        <v>1</v>
      </c>
      <c r="AY828">
        <f t="shared" si="259"/>
        <v>5</v>
      </c>
    </row>
    <row r="829" spans="1:51" x14ac:dyDescent="0.3">
      <c r="A829" s="1" t="s">
        <v>823</v>
      </c>
      <c r="B829" s="2">
        <v>4659456</v>
      </c>
      <c r="C829" s="3" t="s">
        <v>5337</v>
      </c>
      <c r="D829" s="5">
        <v>52.72</v>
      </c>
      <c r="E829" s="5">
        <v>5088.2215067999996</v>
      </c>
      <c r="F829" s="3" t="s">
        <v>4654</v>
      </c>
      <c r="G829" s="3" t="s">
        <v>4654</v>
      </c>
      <c r="H829" s="3" t="s">
        <v>4655</v>
      </c>
      <c r="I829" s="3" t="s">
        <v>4717</v>
      </c>
      <c r="J829" s="3" t="s">
        <v>4718</v>
      </c>
      <c r="K829" s="6">
        <v>5040718</v>
      </c>
      <c r="L829" s="6">
        <v>4804589</v>
      </c>
      <c r="M829" s="6">
        <v>3662379</v>
      </c>
      <c r="N829" s="6">
        <v>3218127</v>
      </c>
      <c r="O829" s="6">
        <v>1733886</v>
      </c>
      <c r="P829" s="6">
        <v>1493094</v>
      </c>
      <c r="Q829" s="6">
        <v>990481</v>
      </c>
      <c r="R829" s="6">
        <v>834350</v>
      </c>
      <c r="S829" s="6">
        <v>2850346</v>
      </c>
      <c r="T829" s="6">
        <v>2534850</v>
      </c>
      <c r="U829" s="6">
        <v>4841523</v>
      </c>
      <c r="V829" s="6">
        <v>4889554</v>
      </c>
      <c r="W829" s="6">
        <v>15007793</v>
      </c>
      <c r="X829" s="6">
        <v>15041290</v>
      </c>
      <c r="Y829" s="6">
        <v>959618</v>
      </c>
      <c r="Z829" s="6">
        <v>953780</v>
      </c>
      <c r="AA829" s="6">
        <v>2114109</v>
      </c>
      <c r="AB829" s="6">
        <v>2289739</v>
      </c>
      <c r="AC829" s="6">
        <v>97091021</v>
      </c>
      <c r="AD829" s="6">
        <v>98347937</v>
      </c>
      <c r="AF829">
        <f t="shared" si="240"/>
        <v>6.5997778620747238E-2</v>
      </c>
      <c r="AG829">
        <f t="shared" si="241"/>
        <v>5.5470641148465324E-2</v>
      </c>
      <c r="AH829">
        <f t="shared" si="242"/>
        <v>0.32260059823586318</v>
      </c>
      <c r="AI829">
        <f t="shared" si="243"/>
        <v>0.32507544233240632</v>
      </c>
      <c r="AJ829">
        <f t="shared" si="244"/>
        <v>0.45391131677694951</v>
      </c>
      <c r="AK829">
        <f t="shared" si="245"/>
        <v>0.41654529184330613</v>
      </c>
      <c r="AL829">
        <f t="shared" si="246"/>
        <v>0.34397599707025867</v>
      </c>
      <c r="AM829">
        <f t="shared" si="247"/>
        <v>0.31076414652741369</v>
      </c>
      <c r="AN829">
        <f t="shared" si="248"/>
        <v>0.33587336925555944</v>
      </c>
      <c r="AO829">
        <f t="shared" si="249"/>
        <v>0.31942665821880967</v>
      </c>
      <c r="AP829">
        <f t="shared" si="250"/>
        <v>1</v>
      </c>
      <c r="AQ829">
        <f t="shared" si="251"/>
        <v>1</v>
      </c>
      <c r="AR829">
        <f t="shared" si="252"/>
        <v>1</v>
      </c>
      <c r="AS829">
        <f t="shared" si="253"/>
        <v>1</v>
      </c>
      <c r="AT829">
        <f t="shared" si="254"/>
        <v>1</v>
      </c>
      <c r="AU829">
        <f t="shared" si="255"/>
        <v>1</v>
      </c>
      <c r="AV829">
        <f t="shared" si="256"/>
        <v>1</v>
      </c>
      <c r="AW829">
        <f t="shared" si="257"/>
        <v>1</v>
      </c>
      <c r="AX829">
        <f t="shared" si="258"/>
        <v>1</v>
      </c>
      <c r="AY829">
        <f t="shared" si="259"/>
        <v>9</v>
      </c>
    </row>
    <row r="830" spans="1:51" x14ac:dyDescent="0.3">
      <c r="A830" s="1" t="s">
        <v>824</v>
      </c>
      <c r="B830" s="2">
        <v>12744921</v>
      </c>
      <c r="C830" s="3" t="s">
        <v>5337</v>
      </c>
      <c r="D830" s="7">
        <v>3.9</v>
      </c>
      <c r="E830" s="5">
        <v>543.51436230000002</v>
      </c>
      <c r="F830" s="3" t="s">
        <v>4480</v>
      </c>
      <c r="G830" s="3" t="s">
        <v>4491</v>
      </c>
      <c r="H830" s="3" t="s">
        <v>4542</v>
      </c>
      <c r="I830" s="3" t="s">
        <v>4543</v>
      </c>
      <c r="J830" s="3" t="s">
        <v>4494</v>
      </c>
      <c r="K830" s="6">
        <v>237539</v>
      </c>
      <c r="L830" s="6">
        <v>254678</v>
      </c>
      <c r="M830" s="6">
        <v>411630</v>
      </c>
      <c r="N830" s="6">
        <v>410583</v>
      </c>
      <c r="O830" s="6">
        <v>401201</v>
      </c>
      <c r="P830" s="6">
        <v>400224</v>
      </c>
      <c r="Q830" s="6">
        <v>-86524</v>
      </c>
      <c r="R830" s="6">
        <v>-99253</v>
      </c>
      <c r="S830" s="6">
        <v>93493</v>
      </c>
      <c r="T830" s="6">
        <v>96243</v>
      </c>
      <c r="U830" s="6">
        <v>4851027</v>
      </c>
      <c r="V830" s="6">
        <v>4396913</v>
      </c>
      <c r="W830" s="6">
        <v>7308073</v>
      </c>
      <c r="X830" s="6">
        <v>7584577</v>
      </c>
      <c r="Y830" s="6" t="s">
        <v>4474</v>
      </c>
      <c r="Z830" s="6" t="s">
        <v>4474</v>
      </c>
      <c r="AA830" s="6" t="s">
        <v>4474</v>
      </c>
      <c r="AB830" s="6" t="s">
        <v>4474</v>
      </c>
      <c r="AC830" s="6">
        <v>139362657</v>
      </c>
      <c r="AD830" s="6">
        <v>138954433</v>
      </c>
      <c r="AF830">
        <f t="shared" si="240"/>
        <v>-1.1839509539655665E-2</v>
      </c>
      <c r="AG830">
        <f t="shared" si="241"/>
        <v>-1.3086161561811555E-2</v>
      </c>
      <c r="AH830">
        <f t="shared" si="242"/>
        <v>0.66379016739433228</v>
      </c>
      <c r="AI830">
        <f t="shared" si="243"/>
        <v>0.57971762960544804</v>
      </c>
      <c r="AJ830" t="e">
        <f t="shared" si="244"/>
        <v>#VALUE!</v>
      </c>
      <c r="AK830" t="e">
        <f t="shared" si="245"/>
        <v>#VALUE!</v>
      </c>
      <c r="AL830">
        <f t="shared" si="246"/>
        <v>1.6889900184811757</v>
      </c>
      <c r="AM830">
        <f t="shared" si="247"/>
        <v>1.5714902739930421</v>
      </c>
      <c r="AN830">
        <f t="shared" si="248"/>
        <v>3.2503643573346903E-2</v>
      </c>
      <c r="AO830">
        <f t="shared" si="249"/>
        <v>3.3578405229454454E-2</v>
      </c>
      <c r="AP830">
        <f t="shared" si="250"/>
        <v>0</v>
      </c>
      <c r="AQ830">
        <f t="shared" si="251"/>
        <v>1</v>
      </c>
      <c r="AR830">
        <f t="shared" si="252"/>
        <v>1</v>
      </c>
      <c r="AS830">
        <f t="shared" si="253"/>
        <v>1</v>
      </c>
      <c r="AT830">
        <f t="shared" si="254"/>
        <v>0</v>
      </c>
      <c r="AU830">
        <f t="shared" si="255"/>
        <v>0</v>
      </c>
      <c r="AV830">
        <f t="shared" si="256"/>
        <v>1</v>
      </c>
      <c r="AW830">
        <f t="shared" si="257"/>
        <v>0</v>
      </c>
      <c r="AX830">
        <f t="shared" si="258"/>
        <v>0</v>
      </c>
      <c r="AY830">
        <f t="shared" si="259"/>
        <v>4</v>
      </c>
    </row>
    <row r="831" spans="1:51" x14ac:dyDescent="0.3">
      <c r="A831" s="1" t="s">
        <v>825</v>
      </c>
      <c r="B831" s="2">
        <v>4100570</v>
      </c>
      <c r="C831" s="3" t="s">
        <v>5337</v>
      </c>
      <c r="D831" s="5">
        <v>229.96</v>
      </c>
      <c r="E831" s="5">
        <v>12394.63772588</v>
      </c>
      <c r="F831" s="3" t="s">
        <v>4485</v>
      </c>
      <c r="G831" s="3" t="s">
        <v>4517</v>
      </c>
      <c r="H831" s="3" t="s">
        <v>4518</v>
      </c>
      <c r="I831" s="3" t="s">
        <v>4519</v>
      </c>
      <c r="J831" s="3" t="s">
        <v>4755</v>
      </c>
      <c r="K831" s="6">
        <v>5797005</v>
      </c>
      <c r="L831" s="6">
        <v>5633279</v>
      </c>
      <c r="M831" s="6">
        <v>1074525</v>
      </c>
      <c r="N831" s="6">
        <v>1029504</v>
      </c>
      <c r="O831" s="6">
        <v>680557</v>
      </c>
      <c r="P831" s="6">
        <v>642629</v>
      </c>
      <c r="Q831" s="6">
        <v>416674</v>
      </c>
      <c r="R831" s="6">
        <v>392801</v>
      </c>
      <c r="S831" s="6">
        <v>752693</v>
      </c>
      <c r="T831" s="6">
        <v>733573</v>
      </c>
      <c r="U831" s="6">
        <v>2773659</v>
      </c>
      <c r="V831" s="6">
        <v>2775837</v>
      </c>
      <c r="W831" s="6">
        <v>7306010</v>
      </c>
      <c r="X831" s="6">
        <v>7136948</v>
      </c>
      <c r="Y831" s="6">
        <v>2354478</v>
      </c>
      <c r="Z831" s="6">
        <v>2229062</v>
      </c>
      <c r="AA831" s="6">
        <v>1121851</v>
      </c>
      <c r="AB831" s="6">
        <v>1061640</v>
      </c>
      <c r="AC831" s="6">
        <v>53898805</v>
      </c>
      <c r="AD831" s="6">
        <v>53930201</v>
      </c>
      <c r="AF831">
        <f t="shared" si="240"/>
        <v>5.7031676660721786E-2</v>
      </c>
      <c r="AG831">
        <f t="shared" si="241"/>
        <v>5.5037671564932236E-2</v>
      </c>
      <c r="AH831">
        <f t="shared" si="242"/>
        <v>0.37964073413532146</v>
      </c>
      <c r="AI831">
        <f t="shared" si="243"/>
        <v>0.38893894140744756</v>
      </c>
      <c r="AJ831">
        <f t="shared" si="244"/>
        <v>2.0987439508455221</v>
      </c>
      <c r="AK831">
        <f t="shared" si="245"/>
        <v>2.099640179345164</v>
      </c>
      <c r="AL831">
        <f t="shared" si="246"/>
        <v>0.11739803570981912</v>
      </c>
      <c r="AM831">
        <f t="shared" si="247"/>
        <v>0.11407725411789475</v>
      </c>
      <c r="AN831">
        <f t="shared" si="248"/>
        <v>0.79345703058167183</v>
      </c>
      <c r="AO831">
        <f t="shared" si="249"/>
        <v>0.78931204206616046</v>
      </c>
      <c r="AP831">
        <f t="shared" si="250"/>
        <v>1</v>
      </c>
      <c r="AQ831">
        <f t="shared" si="251"/>
        <v>1</v>
      </c>
      <c r="AR831">
        <f t="shared" si="252"/>
        <v>1</v>
      </c>
      <c r="AS831">
        <f t="shared" si="253"/>
        <v>1</v>
      </c>
      <c r="AT831">
        <f t="shared" si="254"/>
        <v>1</v>
      </c>
      <c r="AU831">
        <f t="shared" si="255"/>
        <v>0</v>
      </c>
      <c r="AV831">
        <f t="shared" si="256"/>
        <v>1</v>
      </c>
      <c r="AW831">
        <f t="shared" si="257"/>
        <v>1</v>
      </c>
      <c r="AX831">
        <f t="shared" si="258"/>
        <v>1</v>
      </c>
      <c r="AY831">
        <f t="shared" si="259"/>
        <v>8</v>
      </c>
    </row>
    <row r="832" spans="1:51" x14ac:dyDescent="0.3">
      <c r="A832" s="1" t="s">
        <v>826</v>
      </c>
      <c r="B832" s="2">
        <v>4988767</v>
      </c>
      <c r="C832" s="3" t="s">
        <v>5336</v>
      </c>
      <c r="D832" s="5">
        <v>10.19</v>
      </c>
      <c r="E832" s="5">
        <v>2981.2033867300001</v>
      </c>
      <c r="F832" s="3" t="s">
        <v>4500</v>
      </c>
      <c r="G832" s="3" t="s">
        <v>4501</v>
      </c>
      <c r="H832" s="3" t="s">
        <v>4502</v>
      </c>
      <c r="I832" s="3" t="s">
        <v>4538</v>
      </c>
      <c r="J832" s="3" t="s">
        <v>4504</v>
      </c>
      <c r="K832" s="6">
        <v>378968</v>
      </c>
      <c r="L832" s="6">
        <v>342213</v>
      </c>
      <c r="M832" s="6">
        <v>208789</v>
      </c>
      <c r="N832" s="6">
        <v>198469</v>
      </c>
      <c r="O832" s="6">
        <v>54180</v>
      </c>
      <c r="P832" s="6">
        <v>37505</v>
      </c>
      <c r="Q832" s="6">
        <v>-145777</v>
      </c>
      <c r="R832" s="6">
        <v>-158477</v>
      </c>
      <c r="S832" s="6">
        <v>-233662</v>
      </c>
      <c r="T832" s="6">
        <v>-199051</v>
      </c>
      <c r="U832" s="6">
        <v>7176</v>
      </c>
      <c r="V832" s="6">
        <v>1314</v>
      </c>
      <c r="W832" s="6">
        <v>1962662</v>
      </c>
      <c r="X832" s="6">
        <v>1475575</v>
      </c>
      <c r="Y832" s="6">
        <v>705430</v>
      </c>
      <c r="Z832" s="6">
        <v>598835</v>
      </c>
      <c r="AA832" s="6">
        <v>187887</v>
      </c>
      <c r="AB832" s="6">
        <v>66985</v>
      </c>
      <c r="AC832" s="6">
        <v>270897784</v>
      </c>
      <c r="AD832" s="6">
        <v>235525077</v>
      </c>
      <c r="AF832">
        <f t="shared" si="240"/>
        <v>-7.4275142637907091E-2</v>
      </c>
      <c r="AG832">
        <f t="shared" si="241"/>
        <v>-0.10740016603696864</v>
      </c>
      <c r="AH832">
        <f t="shared" si="242"/>
        <v>3.6562586935498828E-3</v>
      </c>
      <c r="AI832">
        <f t="shared" si="243"/>
        <v>8.9050031343713466E-4</v>
      </c>
      <c r="AJ832">
        <f t="shared" si="244"/>
        <v>3.754543954611016</v>
      </c>
      <c r="AK832">
        <f t="shared" si="245"/>
        <v>8.9398372770023133</v>
      </c>
      <c r="AL832">
        <f t="shared" si="246"/>
        <v>0.14296721622933861</v>
      </c>
      <c r="AM832">
        <f t="shared" si="247"/>
        <v>0.10959548585237849</v>
      </c>
      <c r="AN832">
        <f t="shared" si="248"/>
        <v>0.19308877432792809</v>
      </c>
      <c r="AO832">
        <f t="shared" si="249"/>
        <v>0.23191840468969724</v>
      </c>
      <c r="AP832">
        <f t="shared" si="250"/>
        <v>0</v>
      </c>
      <c r="AQ832">
        <f t="shared" si="251"/>
        <v>0</v>
      </c>
      <c r="AR832">
        <f t="shared" si="252"/>
        <v>1</v>
      </c>
      <c r="AS832">
        <f t="shared" si="253"/>
        <v>0</v>
      </c>
      <c r="AT832">
        <f t="shared" si="254"/>
        <v>0</v>
      </c>
      <c r="AU832">
        <f t="shared" si="255"/>
        <v>0</v>
      </c>
      <c r="AV832">
        <f t="shared" si="256"/>
        <v>1</v>
      </c>
      <c r="AW832">
        <f t="shared" si="257"/>
        <v>0</v>
      </c>
      <c r="AX832">
        <f t="shared" si="258"/>
        <v>0</v>
      </c>
      <c r="AY832">
        <f t="shared" si="259"/>
        <v>2</v>
      </c>
    </row>
    <row r="833" spans="1:51" x14ac:dyDescent="0.3">
      <c r="A833" s="1" t="s">
        <v>827</v>
      </c>
      <c r="B833" s="2">
        <v>29182856</v>
      </c>
      <c r="C833" s="3" t="s">
        <v>5337</v>
      </c>
      <c r="D833" s="5">
        <v>26.5</v>
      </c>
      <c r="E833" s="5">
        <v>2514.6469569999999</v>
      </c>
      <c r="F833" s="3" t="s">
        <v>4500</v>
      </c>
      <c r="G833" s="3" t="s">
        <v>4501</v>
      </c>
      <c r="H833" s="3" t="s">
        <v>4502</v>
      </c>
      <c r="I833" s="3" t="s">
        <v>4538</v>
      </c>
      <c r="J833" s="3" t="s">
        <v>4504</v>
      </c>
      <c r="K833" s="6">
        <v>735183</v>
      </c>
      <c r="L833" s="6">
        <v>697146</v>
      </c>
      <c r="M833" s="6">
        <v>116593</v>
      </c>
      <c r="N833" s="6">
        <v>99716</v>
      </c>
      <c r="O833" s="6">
        <v>102312</v>
      </c>
      <c r="P833" s="6">
        <v>86261</v>
      </c>
      <c r="Q833" s="6">
        <v>131967</v>
      </c>
      <c r="R833" s="6">
        <v>120806</v>
      </c>
      <c r="S833" s="6">
        <v>253196</v>
      </c>
      <c r="T833" s="6">
        <v>284204</v>
      </c>
      <c r="U833" s="6" t="s">
        <v>4474</v>
      </c>
      <c r="V833" s="6" t="s">
        <v>4474</v>
      </c>
      <c r="W833" s="6">
        <v>858577</v>
      </c>
      <c r="X833" s="6">
        <v>982382</v>
      </c>
      <c r="Y833" s="6">
        <v>595737</v>
      </c>
      <c r="Z833" s="6">
        <v>713766</v>
      </c>
      <c r="AA833" s="6">
        <v>557685</v>
      </c>
      <c r="AB833" s="6">
        <v>633300</v>
      </c>
      <c r="AC833" s="6">
        <v>94556907</v>
      </c>
      <c r="AD833" s="6">
        <v>93123932</v>
      </c>
      <c r="AF833">
        <f t="shared" si="240"/>
        <v>0.15370432704346843</v>
      </c>
      <c r="AG833">
        <f t="shared" si="241"/>
        <v>0.12297253003414151</v>
      </c>
      <c r="AH833" t="e">
        <f t="shared" si="242"/>
        <v>#VALUE!</v>
      </c>
      <c r="AI833" t="e">
        <f t="shared" si="243"/>
        <v>#VALUE!</v>
      </c>
      <c r="AJ833">
        <f t="shared" si="244"/>
        <v>1.0682320664891471</v>
      </c>
      <c r="AK833">
        <f t="shared" si="245"/>
        <v>1.1270582662245381</v>
      </c>
      <c r="AL833">
        <f t="shared" si="246"/>
        <v>0.13916535066779293</v>
      </c>
      <c r="AM833">
        <f t="shared" si="247"/>
        <v>0.12373448316421524</v>
      </c>
      <c r="AN833">
        <f t="shared" si="248"/>
        <v>0.85628079950895497</v>
      </c>
      <c r="AO833">
        <f t="shared" si="249"/>
        <v>0.70964858883815052</v>
      </c>
      <c r="AP833">
        <f t="shared" si="250"/>
        <v>1</v>
      </c>
      <c r="AQ833">
        <f t="shared" si="251"/>
        <v>1</v>
      </c>
      <c r="AR833">
        <f t="shared" si="252"/>
        <v>1</v>
      </c>
      <c r="AS833">
        <f t="shared" si="253"/>
        <v>1</v>
      </c>
      <c r="AT833">
        <f t="shared" si="254"/>
        <v>0</v>
      </c>
      <c r="AU833">
        <f t="shared" si="255"/>
        <v>0</v>
      </c>
      <c r="AV833">
        <f t="shared" si="256"/>
        <v>1</v>
      </c>
      <c r="AW833">
        <f t="shared" si="257"/>
        <v>1</v>
      </c>
      <c r="AX833">
        <f t="shared" si="258"/>
        <v>0</v>
      </c>
      <c r="AY833">
        <f t="shared" si="259"/>
        <v>6</v>
      </c>
    </row>
    <row r="834" spans="1:51" x14ac:dyDescent="0.3">
      <c r="A834" s="1" t="s">
        <v>828</v>
      </c>
      <c r="B834" s="2">
        <v>5732046</v>
      </c>
      <c r="C834" s="3" t="s">
        <v>5337</v>
      </c>
      <c r="D834" s="5">
        <v>48.11</v>
      </c>
      <c r="E834" s="5">
        <v>875.13514055999997</v>
      </c>
      <c r="F834" s="3" t="s">
        <v>4480</v>
      </c>
      <c r="G834" s="3" t="s">
        <v>4491</v>
      </c>
      <c r="H834" s="3" t="s">
        <v>4492</v>
      </c>
      <c r="I834" s="3" t="s">
        <v>4493</v>
      </c>
      <c r="J834" s="3"/>
      <c r="K834" s="6" t="s">
        <v>4474</v>
      </c>
      <c r="L834" s="6" t="s">
        <v>4474</v>
      </c>
      <c r="M834" s="6" t="s">
        <v>4474</v>
      </c>
      <c r="N834" s="6" t="s">
        <v>4474</v>
      </c>
      <c r="O834" s="6" t="s">
        <v>4474</v>
      </c>
      <c r="P834" s="6" t="s">
        <v>4474</v>
      </c>
      <c r="Q834" s="6" t="s">
        <v>4474</v>
      </c>
      <c r="R834" s="6" t="s">
        <v>4474</v>
      </c>
      <c r="S834" s="6" t="s">
        <v>4474</v>
      </c>
      <c r="T834" s="6" t="s">
        <v>4474</v>
      </c>
      <c r="U834" s="6" t="s">
        <v>4474</v>
      </c>
      <c r="V834" s="6" t="s">
        <v>4474</v>
      </c>
      <c r="W834" s="6" t="s">
        <v>4474</v>
      </c>
      <c r="X834" s="6" t="s">
        <v>4474</v>
      </c>
      <c r="Y834" s="6" t="s">
        <v>4474</v>
      </c>
      <c r="Z834" s="6" t="s">
        <v>4474</v>
      </c>
      <c r="AA834" s="6" t="s">
        <v>4474</v>
      </c>
      <c r="AB834" s="6" t="s">
        <v>4474</v>
      </c>
      <c r="AC834" s="6" t="s">
        <v>4474</v>
      </c>
      <c r="AD834" s="6" t="s">
        <v>4474</v>
      </c>
      <c r="AF834" t="e">
        <f t="shared" si="240"/>
        <v>#VALUE!</v>
      </c>
      <c r="AG834" t="e">
        <f t="shared" si="241"/>
        <v>#VALUE!</v>
      </c>
      <c r="AH834" t="e">
        <f t="shared" si="242"/>
        <v>#VALUE!</v>
      </c>
      <c r="AI834" t="e">
        <f t="shared" si="243"/>
        <v>#VALUE!</v>
      </c>
      <c r="AJ834" t="e">
        <f t="shared" si="244"/>
        <v>#VALUE!</v>
      </c>
      <c r="AK834" t="e">
        <f t="shared" si="245"/>
        <v>#VALUE!</v>
      </c>
      <c r="AL834" t="e">
        <f t="shared" si="246"/>
        <v>#VALUE!</v>
      </c>
      <c r="AM834" t="e">
        <f t="shared" si="247"/>
        <v>#VALUE!</v>
      </c>
      <c r="AN834" t="e">
        <f t="shared" si="248"/>
        <v>#VALUE!</v>
      </c>
      <c r="AO834" t="e">
        <f t="shared" si="249"/>
        <v>#VALUE!</v>
      </c>
      <c r="AP834">
        <f t="shared" si="250"/>
        <v>0</v>
      </c>
      <c r="AQ834">
        <f t="shared" si="251"/>
        <v>0</v>
      </c>
      <c r="AR834">
        <f t="shared" si="252"/>
        <v>0</v>
      </c>
      <c r="AS834">
        <f t="shared" si="253"/>
        <v>0</v>
      </c>
      <c r="AT834">
        <f t="shared" si="254"/>
        <v>0</v>
      </c>
      <c r="AU834">
        <f t="shared" si="255"/>
        <v>0</v>
      </c>
      <c r="AV834">
        <f t="shared" si="256"/>
        <v>0</v>
      </c>
      <c r="AW834">
        <f t="shared" si="257"/>
        <v>0</v>
      </c>
      <c r="AX834">
        <f t="shared" si="258"/>
        <v>0</v>
      </c>
      <c r="AY834">
        <f t="shared" si="259"/>
        <v>0</v>
      </c>
    </row>
    <row r="835" spans="1:51" x14ac:dyDescent="0.3">
      <c r="A835" s="1" t="s">
        <v>829</v>
      </c>
      <c r="B835" s="2">
        <v>4963940</v>
      </c>
      <c r="C835" s="3" t="s">
        <v>5338</v>
      </c>
      <c r="D835" s="5">
        <v>34.450000000000003</v>
      </c>
      <c r="E835" s="5">
        <v>492.24251114999998</v>
      </c>
      <c r="F835" s="3" t="s">
        <v>4500</v>
      </c>
      <c r="G835" s="3" t="s">
        <v>4574</v>
      </c>
      <c r="H835" s="3" t="s">
        <v>4575</v>
      </c>
      <c r="I835" s="3" t="s">
        <v>4575</v>
      </c>
      <c r="J835" s="3" t="s">
        <v>4923</v>
      </c>
      <c r="K835" s="6">
        <v>166705</v>
      </c>
      <c r="L835" s="6">
        <v>169618</v>
      </c>
      <c r="M835" s="6">
        <v>-15811</v>
      </c>
      <c r="N835" s="6">
        <v>-11369</v>
      </c>
      <c r="O835" s="6">
        <v>-23222</v>
      </c>
      <c r="P835" s="6">
        <v>-18493</v>
      </c>
      <c r="Q835" s="6">
        <v>-12453</v>
      </c>
      <c r="R835" s="6">
        <v>-8930</v>
      </c>
      <c r="S835" s="6">
        <v>22223</v>
      </c>
      <c r="T835" s="6">
        <v>14993</v>
      </c>
      <c r="U835" s="6">
        <v>2228</v>
      </c>
      <c r="V835" s="6">
        <v>2142</v>
      </c>
      <c r="W835" s="6">
        <v>315275</v>
      </c>
      <c r="X835" s="6">
        <v>318095</v>
      </c>
      <c r="Y835" s="6">
        <v>229595</v>
      </c>
      <c r="Z835" s="6">
        <v>236202</v>
      </c>
      <c r="AA835" s="6">
        <v>24352</v>
      </c>
      <c r="AB835" s="6">
        <v>28170</v>
      </c>
      <c r="AC835" s="6">
        <v>14229107</v>
      </c>
      <c r="AD835" s="6">
        <v>14238693</v>
      </c>
      <c r="AF835">
        <f t="shared" si="240"/>
        <v>-3.9498850210134009E-2</v>
      </c>
      <c r="AG835">
        <f t="shared" si="241"/>
        <v>-2.8073374306417893E-2</v>
      </c>
      <c r="AH835">
        <f t="shared" si="242"/>
        <v>7.0668464039330744E-3</v>
      </c>
      <c r="AI835">
        <f t="shared" si="243"/>
        <v>6.7338373756267783E-3</v>
      </c>
      <c r="AJ835">
        <f t="shared" si="244"/>
        <v>9.4281783837056512</v>
      </c>
      <c r="AK835">
        <f t="shared" si="245"/>
        <v>8.3848775292864755</v>
      </c>
      <c r="AL835">
        <f t="shared" si="246"/>
        <v>-0.13929996100896794</v>
      </c>
      <c r="AM835">
        <f t="shared" si="247"/>
        <v>-0.10902734379605938</v>
      </c>
      <c r="AN835">
        <f t="shared" si="248"/>
        <v>0.52876060582031559</v>
      </c>
      <c r="AO835">
        <f t="shared" si="249"/>
        <v>0.53323063864568765</v>
      </c>
      <c r="AP835">
        <f t="shared" si="250"/>
        <v>0</v>
      </c>
      <c r="AQ835">
        <f t="shared" si="251"/>
        <v>1</v>
      </c>
      <c r="AR835">
        <f t="shared" si="252"/>
        <v>0</v>
      </c>
      <c r="AS835">
        <f t="shared" si="253"/>
        <v>1</v>
      </c>
      <c r="AT835">
        <f t="shared" si="254"/>
        <v>0</v>
      </c>
      <c r="AU835">
        <f t="shared" si="255"/>
        <v>1</v>
      </c>
      <c r="AV835">
        <f t="shared" si="256"/>
        <v>0</v>
      </c>
      <c r="AW835">
        <f t="shared" si="257"/>
        <v>0</v>
      </c>
      <c r="AX835">
        <f t="shared" si="258"/>
        <v>1</v>
      </c>
      <c r="AY835">
        <f t="shared" si="259"/>
        <v>4</v>
      </c>
    </row>
    <row r="836" spans="1:51" x14ac:dyDescent="0.3">
      <c r="A836" s="1" t="s">
        <v>830</v>
      </c>
      <c r="B836" s="2">
        <v>4812821</v>
      </c>
      <c r="C836" s="3" t="s">
        <v>5336</v>
      </c>
      <c r="D836" s="5">
        <v>15.4</v>
      </c>
      <c r="E836" s="5">
        <v>424.80436459999999</v>
      </c>
      <c r="F836" s="3" t="s">
        <v>4470</v>
      </c>
      <c r="G836" s="3" t="s">
        <v>4512</v>
      </c>
      <c r="H836" s="3" t="s">
        <v>4513</v>
      </c>
      <c r="I836" s="3" t="s">
        <v>4514</v>
      </c>
      <c r="J836" s="3" t="s">
        <v>4853</v>
      </c>
      <c r="K836" s="6">
        <v>30429</v>
      </c>
      <c r="L836" s="6">
        <v>28069</v>
      </c>
      <c r="M836" s="6">
        <v>-17925</v>
      </c>
      <c r="N836" s="6">
        <v>-17756</v>
      </c>
      <c r="O836" s="6">
        <v>-18848</v>
      </c>
      <c r="P836" s="6">
        <v>-18573</v>
      </c>
      <c r="Q836" s="6">
        <v>-18147</v>
      </c>
      <c r="R836" s="6">
        <v>-17982</v>
      </c>
      <c r="S836" s="6">
        <v>-8876</v>
      </c>
      <c r="T836" s="6">
        <v>-9473</v>
      </c>
      <c r="U836" s="6" t="s">
        <v>4474</v>
      </c>
      <c r="V836" s="6" t="s">
        <v>4474</v>
      </c>
      <c r="W836" s="6">
        <v>40193</v>
      </c>
      <c r="X836" s="6">
        <v>52574</v>
      </c>
      <c r="Y836" s="6">
        <v>34330</v>
      </c>
      <c r="Z836" s="6">
        <v>46556</v>
      </c>
      <c r="AA836" s="6">
        <v>7554</v>
      </c>
      <c r="AB836" s="6">
        <v>16694</v>
      </c>
      <c r="AC836" s="6">
        <v>27588819</v>
      </c>
      <c r="AD836" s="6">
        <v>27588812</v>
      </c>
      <c r="AF836">
        <f t="shared" si="240"/>
        <v>-0.45149652924638617</v>
      </c>
      <c r="AG836">
        <f t="shared" si="241"/>
        <v>-0.34203218320843004</v>
      </c>
      <c r="AH836" t="e">
        <f t="shared" si="242"/>
        <v>#VALUE!</v>
      </c>
      <c r="AI836" t="e">
        <f t="shared" si="243"/>
        <v>#VALUE!</v>
      </c>
      <c r="AJ836">
        <f t="shared" si="244"/>
        <v>4.5446121260259469</v>
      </c>
      <c r="AK836">
        <f t="shared" si="245"/>
        <v>2.7887863903198755</v>
      </c>
      <c r="AL836">
        <f t="shared" si="246"/>
        <v>-0.61940911630352624</v>
      </c>
      <c r="AM836">
        <f t="shared" si="247"/>
        <v>-0.66169083330364464</v>
      </c>
      <c r="AN836">
        <f t="shared" si="248"/>
        <v>0.75707212698728632</v>
      </c>
      <c r="AO836">
        <f t="shared" si="249"/>
        <v>0.53389508121885343</v>
      </c>
      <c r="AP836">
        <f t="shared" si="250"/>
        <v>0</v>
      </c>
      <c r="AQ836">
        <f t="shared" si="251"/>
        <v>0</v>
      </c>
      <c r="AR836">
        <f t="shared" si="252"/>
        <v>0</v>
      </c>
      <c r="AS836">
        <f t="shared" si="253"/>
        <v>1</v>
      </c>
      <c r="AT836">
        <f t="shared" si="254"/>
        <v>0</v>
      </c>
      <c r="AU836">
        <f t="shared" si="255"/>
        <v>1</v>
      </c>
      <c r="AV836">
        <f t="shared" si="256"/>
        <v>1</v>
      </c>
      <c r="AW836">
        <f t="shared" si="257"/>
        <v>1</v>
      </c>
      <c r="AX836">
        <f t="shared" si="258"/>
        <v>0</v>
      </c>
      <c r="AY836">
        <f t="shared" si="259"/>
        <v>4</v>
      </c>
    </row>
    <row r="837" spans="1:51" x14ac:dyDescent="0.3">
      <c r="A837" s="1" t="s">
        <v>831</v>
      </c>
      <c r="B837" s="2">
        <v>29721221</v>
      </c>
      <c r="C837" s="3" t="s">
        <v>5337</v>
      </c>
      <c r="D837" s="5">
        <v>25.9</v>
      </c>
      <c r="E837" s="5">
        <v>5920.6447398</v>
      </c>
      <c r="F837" s="3" t="s">
        <v>4500</v>
      </c>
      <c r="G837" s="3" t="s">
        <v>4501</v>
      </c>
      <c r="H837" s="3" t="s">
        <v>4502</v>
      </c>
      <c r="I837" s="3" t="s">
        <v>4538</v>
      </c>
      <c r="J837" s="3" t="s">
        <v>4620</v>
      </c>
      <c r="K837" s="6">
        <v>424357</v>
      </c>
      <c r="L837" s="6">
        <v>403193</v>
      </c>
      <c r="M837" s="6">
        <v>41481</v>
      </c>
      <c r="N837" s="6">
        <v>26192</v>
      </c>
      <c r="O837" s="6">
        <v>30158</v>
      </c>
      <c r="P837" s="6">
        <v>15632</v>
      </c>
      <c r="Q837" s="6">
        <v>3833</v>
      </c>
      <c r="R837" s="6">
        <v>-3279</v>
      </c>
      <c r="S837" s="6">
        <v>127617</v>
      </c>
      <c r="T837" s="6">
        <v>109493</v>
      </c>
      <c r="U837" s="6">
        <v>43830</v>
      </c>
      <c r="V837" s="6">
        <v>45183</v>
      </c>
      <c r="W837" s="6">
        <v>623453</v>
      </c>
      <c r="X837" s="6">
        <v>585147</v>
      </c>
      <c r="Y837" s="6">
        <v>430840</v>
      </c>
      <c r="Z837" s="6">
        <v>382711</v>
      </c>
      <c r="AA837" s="6">
        <v>92402</v>
      </c>
      <c r="AB837" s="6">
        <v>80001</v>
      </c>
      <c r="AC837" s="6">
        <v>219563188</v>
      </c>
      <c r="AD837" s="6">
        <v>218726525</v>
      </c>
      <c r="AF837">
        <f t="shared" si="240"/>
        <v>6.1480175730969297E-3</v>
      </c>
      <c r="AG837">
        <f t="shared" si="241"/>
        <v>-5.6037200908489659E-3</v>
      </c>
      <c r="AH837">
        <f t="shared" si="242"/>
        <v>7.0302011538961234E-2</v>
      </c>
      <c r="AI837">
        <f t="shared" si="243"/>
        <v>7.7216494316812698E-2</v>
      </c>
      <c r="AJ837">
        <f t="shared" si="244"/>
        <v>4.6626696391852986</v>
      </c>
      <c r="AK837">
        <f t="shared" si="245"/>
        <v>4.7838277021537232</v>
      </c>
      <c r="AL837">
        <f t="shared" si="246"/>
        <v>7.106752097879851E-2</v>
      </c>
      <c r="AM837">
        <f t="shared" si="247"/>
        <v>3.8770514369049068E-2</v>
      </c>
      <c r="AN837">
        <f t="shared" si="248"/>
        <v>0.68065595963127934</v>
      </c>
      <c r="AO837">
        <f t="shared" si="249"/>
        <v>0.68904565861228029</v>
      </c>
      <c r="AP837">
        <f t="shared" si="250"/>
        <v>1</v>
      </c>
      <c r="AQ837">
        <f t="shared" si="251"/>
        <v>1</v>
      </c>
      <c r="AR837">
        <f t="shared" si="252"/>
        <v>1</v>
      </c>
      <c r="AS837">
        <f t="shared" si="253"/>
        <v>1</v>
      </c>
      <c r="AT837">
        <f t="shared" si="254"/>
        <v>1</v>
      </c>
      <c r="AU837">
        <f t="shared" si="255"/>
        <v>0</v>
      </c>
      <c r="AV837">
        <f t="shared" si="256"/>
        <v>1</v>
      </c>
      <c r="AW837">
        <f t="shared" si="257"/>
        <v>0</v>
      </c>
      <c r="AX837">
        <f t="shared" si="258"/>
        <v>0</v>
      </c>
      <c r="AY837">
        <f t="shared" si="259"/>
        <v>6</v>
      </c>
    </row>
    <row r="838" spans="1:51" x14ac:dyDescent="0.3">
      <c r="A838" s="1" t="s">
        <v>832</v>
      </c>
      <c r="B838" s="2">
        <v>4249410</v>
      </c>
      <c r="C838" s="3" t="s">
        <v>5337</v>
      </c>
      <c r="D838" s="5">
        <v>28.89</v>
      </c>
      <c r="E838" s="5">
        <v>478.64148857999999</v>
      </c>
      <c r="F838" s="3" t="s">
        <v>4583</v>
      </c>
      <c r="G838" s="3" t="s">
        <v>4583</v>
      </c>
      <c r="H838" s="3" t="s">
        <v>4930</v>
      </c>
      <c r="I838" s="3" t="s">
        <v>4931</v>
      </c>
      <c r="J838" s="3" t="s">
        <v>4684</v>
      </c>
      <c r="K838" s="6">
        <v>2211900</v>
      </c>
      <c r="L838" s="6">
        <v>2097500</v>
      </c>
      <c r="M838" s="6">
        <v>181000</v>
      </c>
      <c r="N838" s="6">
        <v>199600</v>
      </c>
      <c r="O838" s="6">
        <v>77900</v>
      </c>
      <c r="P838" s="6">
        <v>96300</v>
      </c>
      <c r="Q838" s="6">
        <v>14800</v>
      </c>
      <c r="R838" s="6">
        <v>45600</v>
      </c>
      <c r="S838" s="6">
        <v>162200</v>
      </c>
      <c r="T838" s="6">
        <v>234100</v>
      </c>
      <c r="U838" s="6">
        <v>1134100</v>
      </c>
      <c r="V838" s="6">
        <v>1110900</v>
      </c>
      <c r="W838" s="6">
        <v>2488700</v>
      </c>
      <c r="X838" s="6">
        <v>2478400</v>
      </c>
      <c r="Y838" s="6">
        <v>731900</v>
      </c>
      <c r="Z838" s="6">
        <v>733900</v>
      </c>
      <c r="AA838" s="6">
        <v>412100</v>
      </c>
      <c r="AB838" s="6">
        <v>423300</v>
      </c>
      <c r="AC838" s="6">
        <v>16590722</v>
      </c>
      <c r="AD838" s="6">
        <v>16641910</v>
      </c>
      <c r="AF838">
        <f t="shared" ref="AF838:AF901" si="260">Q838/W838</f>
        <v>5.9468798971350507E-3</v>
      </c>
      <c r="AG838">
        <f t="shared" ref="AG838:AG901" si="261">R838/X838</f>
        <v>1.8398967075532603E-2</v>
      </c>
      <c r="AH838">
        <f t="shared" ref="AH838:AH901" si="262">U838/W838</f>
        <v>0.45569976292843656</v>
      </c>
      <c r="AI838">
        <f t="shared" ref="AI838:AI901" si="263">V838/X838</f>
        <v>0.44823273079406067</v>
      </c>
      <c r="AJ838">
        <f t="shared" ref="AJ838:AJ901" si="264">Y838/AA838</f>
        <v>1.77602523659306</v>
      </c>
      <c r="AK838">
        <f t="shared" ref="AK838:AK901" si="265">Z838/AB838</f>
        <v>1.7337585636664303</v>
      </c>
      <c r="AL838">
        <f t="shared" ref="AL838:AL901" si="266">O838/K838</f>
        <v>3.5218590352185906E-2</v>
      </c>
      <c r="AM838">
        <f t="shared" ref="AM838:AM901" si="267">P838/L838</f>
        <v>4.5911799761620978E-2</v>
      </c>
      <c r="AN838">
        <f t="shared" ref="AN838:AN901" si="268">K838/W838</f>
        <v>0.88877727327520395</v>
      </c>
      <c r="AO838">
        <f t="shared" ref="AO838:AO901" si="269">L838/X838</f>
        <v>0.84631213686249196</v>
      </c>
      <c r="AP838">
        <f t="shared" ref="AP838:AP901" si="270">IF(OR(Q838&lt;0, Q838="NA"), 0, 1)</f>
        <v>1</v>
      </c>
      <c r="AQ838">
        <f t="shared" ref="AQ838:AQ901" si="271">IF(OR(S838&lt;0, S838="NA"), 0, 1)</f>
        <v>1</v>
      </c>
      <c r="AR838">
        <f t="shared" ref="AR838:AR901" si="272">IFERROR(IF((AF838-AG838)&gt;0,1,0),0)</f>
        <v>0</v>
      </c>
      <c r="AS838">
        <f t="shared" ref="AS838:AS901" si="273">IFERROR(IF((S838-Q838)&gt;0,1,0),0)</f>
        <v>1</v>
      </c>
      <c r="AT838">
        <f t="shared" ref="AT838:AT901" si="274">IFERROR(IF((AH838-AI838)&lt;0,1,0),0)</f>
        <v>0</v>
      </c>
      <c r="AU838">
        <f t="shared" ref="AU838:AU901" si="275">IFERROR(IF((AJ838-AK838)&gt;0,1,0),0)</f>
        <v>1</v>
      </c>
      <c r="AV838">
        <f t="shared" ref="AV838:AV901" si="276">IFERROR(IF((AL838-AM838)&gt;0,1,0),0)</f>
        <v>0</v>
      </c>
      <c r="AW838">
        <f t="shared" ref="AW838:AW901" si="277">IFERROR(IF((AN838-AO838)&gt;0,1,0),0)</f>
        <v>1</v>
      </c>
      <c r="AX838">
        <f t="shared" ref="AX838:AX901" si="278">IFERROR(IF((AC838-AD838)&lt;0,1,0),0)</f>
        <v>1</v>
      </c>
      <c r="AY838">
        <f t="shared" ref="AY838:AY901" si="279">SUM(AP838:AX838)</f>
        <v>6</v>
      </c>
    </row>
    <row r="839" spans="1:51" x14ac:dyDescent="0.3">
      <c r="A839" s="1" t="s">
        <v>833</v>
      </c>
      <c r="B839" s="2">
        <v>4393379</v>
      </c>
      <c r="C839" s="3" t="s">
        <v>5337</v>
      </c>
      <c r="D839" s="5">
        <v>23.45</v>
      </c>
      <c r="E839" s="5">
        <v>2867.5764554900002</v>
      </c>
      <c r="F839" s="3" t="s">
        <v>4651</v>
      </c>
      <c r="G839" s="3" t="s">
        <v>4651</v>
      </c>
      <c r="H839" s="3" t="s">
        <v>4779</v>
      </c>
      <c r="I839" s="3" t="s">
        <v>4780</v>
      </c>
      <c r="J839" s="3" t="s">
        <v>4659</v>
      </c>
      <c r="K839" s="6">
        <v>1364000</v>
      </c>
      <c r="L839" s="6">
        <v>1249000</v>
      </c>
      <c r="M839" s="6">
        <v>1019000</v>
      </c>
      <c r="N839" s="6">
        <v>904000</v>
      </c>
      <c r="O839" s="6">
        <v>228000</v>
      </c>
      <c r="P839" s="6">
        <v>145000</v>
      </c>
      <c r="Q839" s="6">
        <v>-88000</v>
      </c>
      <c r="R839" s="6">
        <v>-100000</v>
      </c>
      <c r="S839" s="6">
        <v>784000</v>
      </c>
      <c r="T839" s="6">
        <v>770000</v>
      </c>
      <c r="U839" s="6">
        <v>6106000</v>
      </c>
      <c r="V839" s="6">
        <v>6169000</v>
      </c>
      <c r="W839" s="6">
        <v>14249000</v>
      </c>
      <c r="X839" s="6">
        <v>14517000</v>
      </c>
      <c r="Y839" s="6">
        <v>1051000</v>
      </c>
      <c r="Z839" s="6">
        <v>1021000</v>
      </c>
      <c r="AA839" s="6">
        <v>661000</v>
      </c>
      <c r="AB839" s="6">
        <v>701000</v>
      </c>
      <c r="AC839" s="6">
        <v>117443197</v>
      </c>
      <c r="AD839" s="6">
        <v>117443197</v>
      </c>
      <c r="AF839">
        <f t="shared" si="260"/>
        <v>-6.1758719910169138E-3</v>
      </c>
      <c r="AG839">
        <f t="shared" si="261"/>
        <v>-6.8884755803540676E-3</v>
      </c>
      <c r="AH839">
        <f t="shared" si="262"/>
        <v>0.42852129974033265</v>
      </c>
      <c r="AI839">
        <f t="shared" si="263"/>
        <v>0.42495005855204243</v>
      </c>
      <c r="AJ839">
        <f t="shared" si="264"/>
        <v>1.5900151285930408</v>
      </c>
      <c r="AK839">
        <f t="shared" si="265"/>
        <v>1.4564907275320971</v>
      </c>
      <c r="AL839">
        <f t="shared" si="266"/>
        <v>0.16715542521994134</v>
      </c>
      <c r="AM839">
        <f t="shared" si="267"/>
        <v>0.11609287429943956</v>
      </c>
      <c r="AN839">
        <f t="shared" si="268"/>
        <v>9.5726015860762154E-2</v>
      </c>
      <c r="AO839">
        <f t="shared" si="269"/>
        <v>8.6037059998622309E-2</v>
      </c>
      <c r="AP839">
        <f t="shared" si="270"/>
        <v>0</v>
      </c>
      <c r="AQ839">
        <f t="shared" si="271"/>
        <v>1</v>
      </c>
      <c r="AR839">
        <f t="shared" si="272"/>
        <v>1</v>
      </c>
      <c r="AS839">
        <f t="shared" si="273"/>
        <v>1</v>
      </c>
      <c r="AT839">
        <f t="shared" si="274"/>
        <v>0</v>
      </c>
      <c r="AU839">
        <f t="shared" si="275"/>
        <v>1</v>
      </c>
      <c r="AV839">
        <f t="shared" si="276"/>
        <v>1</v>
      </c>
      <c r="AW839">
        <f t="shared" si="277"/>
        <v>1</v>
      </c>
      <c r="AX839">
        <f t="shared" si="278"/>
        <v>0</v>
      </c>
      <c r="AY839">
        <f t="shared" si="279"/>
        <v>6</v>
      </c>
    </row>
    <row r="840" spans="1:51" x14ac:dyDescent="0.3">
      <c r="A840" s="1" t="s">
        <v>834</v>
      </c>
      <c r="B840" s="2">
        <v>4059268</v>
      </c>
      <c r="C840" s="3" t="s">
        <v>5337</v>
      </c>
      <c r="D840" s="7">
        <v>10.49</v>
      </c>
      <c r="E840" s="5">
        <v>5181.4678709700001</v>
      </c>
      <c r="F840" s="3" t="s">
        <v>4583</v>
      </c>
      <c r="G840" s="3" t="s">
        <v>4583</v>
      </c>
      <c r="H840" s="3" t="s">
        <v>4602</v>
      </c>
      <c r="I840" s="3" t="s">
        <v>4635</v>
      </c>
      <c r="J840" s="3" t="s">
        <v>4636</v>
      </c>
      <c r="K840" s="6">
        <v>19972000</v>
      </c>
      <c r="L840" s="6">
        <v>21008000</v>
      </c>
      <c r="M840" s="6">
        <v>1068000</v>
      </c>
      <c r="N840" s="6">
        <v>1643000</v>
      </c>
      <c r="O840" s="6">
        <v>140000</v>
      </c>
      <c r="P840" s="6">
        <v>701000</v>
      </c>
      <c r="Q840" s="6">
        <v>-413000</v>
      </c>
      <c r="R840" s="6">
        <v>92000</v>
      </c>
      <c r="S840" s="6">
        <v>1229000</v>
      </c>
      <c r="T840" s="6">
        <v>2080000</v>
      </c>
      <c r="U840" s="6">
        <v>3774000</v>
      </c>
      <c r="V840" s="6">
        <v>3507000</v>
      </c>
      <c r="W840" s="6">
        <v>16796000</v>
      </c>
      <c r="X840" s="6">
        <v>16928000</v>
      </c>
      <c r="Y840" s="6">
        <v>6027000</v>
      </c>
      <c r="Z840" s="6">
        <v>6192000</v>
      </c>
      <c r="AA840" s="6">
        <v>3255000</v>
      </c>
      <c r="AB840" s="6">
        <v>3318000</v>
      </c>
      <c r="AC840" s="6">
        <v>468067482</v>
      </c>
      <c r="AD840" s="6">
        <v>468038839</v>
      </c>
      <c r="AF840">
        <f t="shared" si="260"/>
        <v>-2.4589187901881401E-2</v>
      </c>
      <c r="AG840">
        <f t="shared" si="261"/>
        <v>5.434782608695652E-3</v>
      </c>
      <c r="AH840">
        <f t="shared" si="262"/>
        <v>0.22469635627530365</v>
      </c>
      <c r="AI840">
        <f t="shared" si="263"/>
        <v>0.20717155009451796</v>
      </c>
      <c r="AJ840">
        <f t="shared" si="264"/>
        <v>1.8516129032258064</v>
      </c>
      <c r="AK840">
        <f t="shared" si="265"/>
        <v>1.8661844484629295</v>
      </c>
      <c r="AL840">
        <f t="shared" si="266"/>
        <v>7.0098137392349286E-3</v>
      </c>
      <c r="AM840">
        <f t="shared" si="267"/>
        <v>3.3368240670220865E-2</v>
      </c>
      <c r="AN840">
        <f t="shared" si="268"/>
        <v>1.1890926411050251</v>
      </c>
      <c r="AO840">
        <f t="shared" si="269"/>
        <v>1.2410207939508506</v>
      </c>
      <c r="AP840">
        <f t="shared" si="270"/>
        <v>0</v>
      </c>
      <c r="AQ840">
        <f t="shared" si="271"/>
        <v>1</v>
      </c>
      <c r="AR840">
        <f t="shared" si="272"/>
        <v>0</v>
      </c>
      <c r="AS840">
        <f t="shared" si="273"/>
        <v>1</v>
      </c>
      <c r="AT840">
        <f t="shared" si="274"/>
        <v>0</v>
      </c>
      <c r="AU840">
        <f t="shared" si="275"/>
        <v>0</v>
      </c>
      <c r="AV840">
        <f t="shared" si="276"/>
        <v>0</v>
      </c>
      <c r="AW840">
        <f t="shared" si="277"/>
        <v>0</v>
      </c>
      <c r="AX840">
        <f t="shared" si="278"/>
        <v>0</v>
      </c>
      <c r="AY840">
        <f t="shared" si="279"/>
        <v>2</v>
      </c>
    </row>
    <row r="841" spans="1:51" x14ac:dyDescent="0.3">
      <c r="A841" s="1" t="s">
        <v>835</v>
      </c>
      <c r="B841" s="2">
        <v>105573471</v>
      </c>
      <c r="C841" s="3" t="s">
        <v>5338</v>
      </c>
      <c r="D841" s="5">
        <v>11.84</v>
      </c>
      <c r="E841" s="5">
        <v>53.896840320000003</v>
      </c>
      <c r="F841" s="3" t="s">
        <v>4480</v>
      </c>
      <c r="G841" s="3" t="s">
        <v>4491</v>
      </c>
      <c r="H841" s="3" t="s">
        <v>4492</v>
      </c>
      <c r="I841" s="3" t="s">
        <v>4493</v>
      </c>
      <c r="J841" s="3" t="s">
        <v>4494</v>
      </c>
      <c r="K841" s="6" t="s">
        <v>4474</v>
      </c>
      <c r="L841" s="6" t="s">
        <v>4474</v>
      </c>
      <c r="M841" s="6" t="s">
        <v>4474</v>
      </c>
      <c r="N841" s="6" t="s">
        <v>4474</v>
      </c>
      <c r="O841" s="6">
        <v>-1992.6120000000001</v>
      </c>
      <c r="P841" s="6">
        <v>-2128.0129999999999</v>
      </c>
      <c r="Q841" s="6">
        <v>-510.86</v>
      </c>
      <c r="R841" s="6">
        <v>-657.05399999999997</v>
      </c>
      <c r="S841" s="6">
        <v>-1736.22</v>
      </c>
      <c r="T841" s="6">
        <v>-1917.6489999999999</v>
      </c>
      <c r="U841" s="6" t="s">
        <v>4474</v>
      </c>
      <c r="V841" s="6" t="s">
        <v>4474</v>
      </c>
      <c r="W841" s="6">
        <v>28919.260999999999</v>
      </c>
      <c r="X841" s="6">
        <v>28423.358</v>
      </c>
      <c r="Y841" s="6">
        <v>23.957999999999998</v>
      </c>
      <c r="Z841" s="6">
        <v>46.576999999999998</v>
      </c>
      <c r="AA841" s="6">
        <v>5311</v>
      </c>
      <c r="AB841" s="6">
        <v>4988</v>
      </c>
      <c r="AC841" s="6">
        <v>4552098</v>
      </c>
      <c r="AD841" s="6">
        <v>4552098</v>
      </c>
      <c r="AF841">
        <f t="shared" si="260"/>
        <v>-1.7665043377145771E-2</v>
      </c>
      <c r="AG841">
        <f t="shared" si="261"/>
        <v>-2.3116691560511604E-2</v>
      </c>
      <c r="AH841" t="e">
        <f t="shared" si="262"/>
        <v>#VALUE!</v>
      </c>
      <c r="AI841" t="e">
        <f t="shared" si="263"/>
        <v>#VALUE!</v>
      </c>
      <c r="AJ841">
        <f t="shared" si="264"/>
        <v>4.5110148747881749E-3</v>
      </c>
      <c r="AK841">
        <f t="shared" si="265"/>
        <v>9.3378107457898953E-3</v>
      </c>
      <c r="AL841" t="e">
        <f t="shared" si="266"/>
        <v>#VALUE!</v>
      </c>
      <c r="AM841" t="e">
        <f t="shared" si="267"/>
        <v>#VALUE!</v>
      </c>
      <c r="AN841" t="e">
        <f t="shared" si="268"/>
        <v>#VALUE!</v>
      </c>
      <c r="AO841" t="e">
        <f t="shared" si="269"/>
        <v>#VALUE!</v>
      </c>
      <c r="AP841">
        <f t="shared" si="270"/>
        <v>0</v>
      </c>
      <c r="AQ841">
        <f t="shared" si="271"/>
        <v>0</v>
      </c>
      <c r="AR841">
        <f t="shared" si="272"/>
        <v>1</v>
      </c>
      <c r="AS841">
        <f t="shared" si="273"/>
        <v>0</v>
      </c>
      <c r="AT841">
        <f t="shared" si="274"/>
        <v>0</v>
      </c>
      <c r="AU841">
        <f t="shared" si="275"/>
        <v>0</v>
      </c>
      <c r="AV841">
        <f t="shared" si="276"/>
        <v>0</v>
      </c>
      <c r="AW841">
        <f t="shared" si="277"/>
        <v>0</v>
      </c>
      <c r="AX841">
        <f t="shared" si="278"/>
        <v>0</v>
      </c>
      <c r="AY841">
        <f t="shared" si="279"/>
        <v>1</v>
      </c>
    </row>
    <row r="842" spans="1:51" x14ac:dyDescent="0.3">
      <c r="A842" s="1" t="s">
        <v>836</v>
      </c>
      <c r="B842" s="2">
        <v>4963845</v>
      </c>
      <c r="C842" s="3" t="s">
        <v>5338</v>
      </c>
      <c r="D842" s="7">
        <v>124.02</v>
      </c>
      <c r="E842" s="5">
        <v>555.32385792000002</v>
      </c>
      <c r="F842" s="3" t="s">
        <v>4500</v>
      </c>
      <c r="G842" s="3" t="s">
        <v>4574</v>
      </c>
      <c r="H842" s="3" t="s">
        <v>4580</v>
      </c>
      <c r="I842" s="3" t="s">
        <v>4763</v>
      </c>
      <c r="J842" s="3" t="s">
        <v>4904</v>
      </c>
      <c r="K842" s="6">
        <v>410631</v>
      </c>
      <c r="L842" s="6">
        <v>369740</v>
      </c>
      <c r="M842" s="6">
        <v>29071</v>
      </c>
      <c r="N842" s="6">
        <v>22903</v>
      </c>
      <c r="O842" s="6">
        <v>25274</v>
      </c>
      <c r="P842" s="6">
        <v>19686</v>
      </c>
      <c r="Q842" s="6">
        <v>16866</v>
      </c>
      <c r="R842" s="6">
        <v>13779</v>
      </c>
      <c r="S842" s="6">
        <v>21530</v>
      </c>
      <c r="T842" s="6">
        <v>33841</v>
      </c>
      <c r="U842" s="6">
        <v>334</v>
      </c>
      <c r="V842" s="6">
        <v>474</v>
      </c>
      <c r="W842" s="6">
        <v>371940</v>
      </c>
      <c r="X842" s="6">
        <v>302770</v>
      </c>
      <c r="Y842" s="6">
        <v>281120</v>
      </c>
      <c r="Z842" s="6">
        <v>236797</v>
      </c>
      <c r="AA842" s="6">
        <v>274981</v>
      </c>
      <c r="AB842" s="6">
        <v>215602</v>
      </c>
      <c r="AC842" s="6">
        <v>4477696</v>
      </c>
      <c r="AD842" s="6">
        <v>4468387</v>
      </c>
      <c r="AF842">
        <f t="shared" si="260"/>
        <v>4.5346023552185838E-2</v>
      </c>
      <c r="AG842">
        <f t="shared" si="261"/>
        <v>4.5509792912111505E-2</v>
      </c>
      <c r="AH842">
        <f t="shared" si="262"/>
        <v>8.9799430015593911E-4</v>
      </c>
      <c r="AI842">
        <f t="shared" si="263"/>
        <v>1.5655448029857648E-3</v>
      </c>
      <c r="AJ842">
        <f t="shared" si="264"/>
        <v>1.0223251788305374</v>
      </c>
      <c r="AK842">
        <f t="shared" si="265"/>
        <v>1.0983061381619836</v>
      </c>
      <c r="AL842">
        <f t="shared" si="266"/>
        <v>6.1549176754799324E-2</v>
      </c>
      <c r="AM842">
        <f t="shared" si="267"/>
        <v>5.324281927841186E-2</v>
      </c>
      <c r="AN842">
        <f t="shared" si="268"/>
        <v>1.1040248427165671</v>
      </c>
      <c r="AO842">
        <f t="shared" si="269"/>
        <v>1.2211910030716386</v>
      </c>
      <c r="AP842">
        <f t="shared" si="270"/>
        <v>1</v>
      </c>
      <c r="AQ842">
        <f t="shared" si="271"/>
        <v>1</v>
      </c>
      <c r="AR842">
        <f t="shared" si="272"/>
        <v>0</v>
      </c>
      <c r="AS842">
        <f t="shared" si="273"/>
        <v>1</v>
      </c>
      <c r="AT842">
        <f t="shared" si="274"/>
        <v>1</v>
      </c>
      <c r="AU842">
        <f t="shared" si="275"/>
        <v>0</v>
      </c>
      <c r="AV842">
        <f t="shared" si="276"/>
        <v>1</v>
      </c>
      <c r="AW842">
        <f t="shared" si="277"/>
        <v>0</v>
      </c>
      <c r="AX842">
        <f t="shared" si="278"/>
        <v>0</v>
      </c>
      <c r="AY842">
        <f t="shared" si="279"/>
        <v>5</v>
      </c>
    </row>
    <row r="843" spans="1:51" x14ac:dyDescent="0.3">
      <c r="A843" s="1" t="s">
        <v>837</v>
      </c>
      <c r="B843" s="2">
        <v>4622994</v>
      </c>
      <c r="C843" s="3" t="s">
        <v>5337</v>
      </c>
      <c r="D843" s="7">
        <v>3.93</v>
      </c>
      <c r="E843" s="5">
        <v>63.1837497</v>
      </c>
      <c r="F843" s="3" t="s">
        <v>4525</v>
      </c>
      <c r="G843" s="3" t="s">
        <v>4526</v>
      </c>
      <c r="H843" s="3" t="s">
        <v>4693</v>
      </c>
      <c r="I843" s="3" t="s">
        <v>4728</v>
      </c>
      <c r="J843" s="3" t="s">
        <v>4528</v>
      </c>
      <c r="K843" s="6">
        <v>145595</v>
      </c>
      <c r="L843" s="6">
        <v>143101</v>
      </c>
      <c r="M843" s="6">
        <v>68690</v>
      </c>
      <c r="N843" s="6">
        <v>66966</v>
      </c>
      <c r="O843" s="6">
        <v>38837</v>
      </c>
      <c r="P843" s="6">
        <v>37287</v>
      </c>
      <c r="Q843" s="6">
        <v>-8353</v>
      </c>
      <c r="R843" s="6">
        <v>-9590</v>
      </c>
      <c r="S843" s="6">
        <v>30392</v>
      </c>
      <c r="T843" s="6">
        <v>24008</v>
      </c>
      <c r="U843" s="6">
        <v>1257731</v>
      </c>
      <c r="V843" s="6">
        <v>1243128</v>
      </c>
      <c r="W843" s="6">
        <v>1287017</v>
      </c>
      <c r="X843" s="6">
        <v>1274602</v>
      </c>
      <c r="Y843" s="6" t="s">
        <v>4474</v>
      </c>
      <c r="Z843" s="6" t="s">
        <v>4474</v>
      </c>
      <c r="AA843" s="6" t="s">
        <v>4474</v>
      </c>
      <c r="AB843" s="6" t="s">
        <v>4474</v>
      </c>
      <c r="AC843" s="6">
        <v>16077290</v>
      </c>
      <c r="AD843" s="6">
        <v>16077290</v>
      </c>
      <c r="AF843">
        <f t="shared" si="260"/>
        <v>-6.4902017611266983E-3</v>
      </c>
      <c r="AG843">
        <f t="shared" si="261"/>
        <v>-7.523917269861494E-3</v>
      </c>
      <c r="AH843">
        <f t="shared" si="262"/>
        <v>0.97724505581511356</v>
      </c>
      <c r="AI843">
        <f t="shared" si="263"/>
        <v>0.97530680165259431</v>
      </c>
      <c r="AJ843" t="e">
        <f t="shared" si="264"/>
        <v>#VALUE!</v>
      </c>
      <c r="AK843" t="e">
        <f t="shared" si="265"/>
        <v>#VALUE!</v>
      </c>
      <c r="AL843">
        <f t="shared" si="266"/>
        <v>0.26674679762354475</v>
      </c>
      <c r="AM843">
        <f t="shared" si="267"/>
        <v>0.26056421688178277</v>
      </c>
      <c r="AN843">
        <f t="shared" si="268"/>
        <v>0.11312593384547368</v>
      </c>
      <c r="AO843">
        <f t="shared" si="269"/>
        <v>0.11227112463341497</v>
      </c>
      <c r="AP843">
        <f t="shared" si="270"/>
        <v>0</v>
      </c>
      <c r="AQ843">
        <f t="shared" si="271"/>
        <v>1</v>
      </c>
      <c r="AR843">
        <f t="shared" si="272"/>
        <v>1</v>
      </c>
      <c r="AS843">
        <f t="shared" si="273"/>
        <v>1</v>
      </c>
      <c r="AT843">
        <f t="shared" si="274"/>
        <v>0</v>
      </c>
      <c r="AU843">
        <f t="shared" si="275"/>
        <v>0</v>
      </c>
      <c r="AV843">
        <f t="shared" si="276"/>
        <v>1</v>
      </c>
      <c r="AW843">
        <f t="shared" si="277"/>
        <v>1</v>
      </c>
      <c r="AX843">
        <f t="shared" si="278"/>
        <v>0</v>
      </c>
      <c r="AY843">
        <f t="shared" si="279"/>
        <v>5</v>
      </c>
    </row>
    <row r="844" spans="1:51" x14ac:dyDescent="0.3">
      <c r="A844" s="1" t="s">
        <v>838</v>
      </c>
      <c r="B844" s="2">
        <v>4586618</v>
      </c>
      <c r="C844" s="3" t="s">
        <v>5337</v>
      </c>
      <c r="D844" s="5">
        <v>110.71</v>
      </c>
      <c r="E844" s="5">
        <v>37994.998440360003</v>
      </c>
      <c r="F844" s="3" t="s">
        <v>4500</v>
      </c>
      <c r="G844" s="3" t="s">
        <v>4501</v>
      </c>
      <c r="H844" s="3" t="s">
        <v>4533</v>
      </c>
      <c r="I844" s="3" t="s">
        <v>4618</v>
      </c>
      <c r="J844" s="3" t="s">
        <v>4620</v>
      </c>
      <c r="K844" s="6">
        <v>1572153</v>
      </c>
      <c r="L844" s="6">
        <v>1477674</v>
      </c>
      <c r="M844" s="6">
        <v>-43315</v>
      </c>
      <c r="N844" s="6">
        <v>-48084</v>
      </c>
      <c r="O844" s="6">
        <v>-147871</v>
      </c>
      <c r="P844" s="6">
        <v>-156289</v>
      </c>
      <c r="Q844" s="6">
        <v>-93817</v>
      </c>
      <c r="R844" s="6">
        <v>-102021</v>
      </c>
      <c r="S844" s="6">
        <v>338562</v>
      </c>
      <c r="T844" s="6">
        <v>301935</v>
      </c>
      <c r="U844" s="6">
        <v>1286332</v>
      </c>
      <c r="V844" s="6">
        <v>1285342</v>
      </c>
      <c r="W844" s="6">
        <v>3062746</v>
      </c>
      <c r="X844" s="6">
        <v>2916673</v>
      </c>
      <c r="Y844" s="6">
        <v>2163878</v>
      </c>
      <c r="Z844" s="6">
        <v>2093018</v>
      </c>
      <c r="AA844" s="6">
        <v>641615</v>
      </c>
      <c r="AB844" s="6">
        <v>595965</v>
      </c>
      <c r="AC844" s="6">
        <v>343047000</v>
      </c>
      <c r="AD844" s="6">
        <v>341537000</v>
      </c>
      <c r="AF844">
        <f t="shared" si="260"/>
        <v>-3.0631661913851166E-2</v>
      </c>
      <c r="AG844">
        <f t="shared" si="261"/>
        <v>-3.4978552618000029E-2</v>
      </c>
      <c r="AH844">
        <f t="shared" si="262"/>
        <v>0.4199930389265058</v>
      </c>
      <c r="AI844">
        <f t="shared" si="263"/>
        <v>0.44068772879236034</v>
      </c>
      <c r="AJ844">
        <f t="shared" si="264"/>
        <v>3.3725489584875668</v>
      </c>
      <c r="AK844">
        <f t="shared" si="265"/>
        <v>3.5119814083041789</v>
      </c>
      <c r="AL844">
        <f t="shared" si="266"/>
        <v>-9.405636728740778E-2</v>
      </c>
      <c r="AM844">
        <f t="shared" si="267"/>
        <v>-0.105766901224492</v>
      </c>
      <c r="AN844">
        <f t="shared" si="268"/>
        <v>0.51331484883173462</v>
      </c>
      <c r="AO844">
        <f t="shared" si="269"/>
        <v>0.50662998560345984</v>
      </c>
      <c r="AP844">
        <f t="shared" si="270"/>
        <v>0</v>
      </c>
      <c r="AQ844">
        <f t="shared" si="271"/>
        <v>1</v>
      </c>
      <c r="AR844">
        <f t="shared" si="272"/>
        <v>1</v>
      </c>
      <c r="AS844">
        <f t="shared" si="273"/>
        <v>1</v>
      </c>
      <c r="AT844">
        <f t="shared" si="274"/>
        <v>1</v>
      </c>
      <c r="AU844">
        <f t="shared" si="275"/>
        <v>0</v>
      </c>
      <c r="AV844">
        <f t="shared" si="276"/>
        <v>1</v>
      </c>
      <c r="AW844">
        <f t="shared" si="277"/>
        <v>1</v>
      </c>
      <c r="AX844">
        <f t="shared" si="278"/>
        <v>0</v>
      </c>
      <c r="AY844">
        <f t="shared" si="279"/>
        <v>6</v>
      </c>
    </row>
    <row r="845" spans="1:51" x14ac:dyDescent="0.3">
      <c r="A845" s="1" t="s">
        <v>839</v>
      </c>
      <c r="B845" s="2">
        <v>4054016</v>
      </c>
      <c r="C845" s="3" t="s">
        <v>5335</v>
      </c>
      <c r="D845" s="5">
        <v>229.45</v>
      </c>
      <c r="E845" s="5">
        <v>82685.107019450006</v>
      </c>
      <c r="F845" s="3" t="s">
        <v>4480</v>
      </c>
      <c r="G845" s="3" t="s">
        <v>4491</v>
      </c>
      <c r="H845" s="3" t="s">
        <v>4492</v>
      </c>
      <c r="I845" s="3" t="s">
        <v>4802</v>
      </c>
      <c r="J845" s="3" t="s">
        <v>4932</v>
      </c>
      <c r="K845" s="6">
        <v>6034400</v>
      </c>
      <c r="L845" s="6">
        <v>5787800</v>
      </c>
      <c r="M845" s="6">
        <v>4209900</v>
      </c>
      <c r="N845" s="6">
        <v>4010300</v>
      </c>
      <c r="O845" s="6">
        <v>3870200</v>
      </c>
      <c r="P845" s="6">
        <v>3666200</v>
      </c>
      <c r="Q845" s="6">
        <v>3465800</v>
      </c>
      <c r="R845" s="6">
        <v>3303200</v>
      </c>
      <c r="S845" s="6">
        <v>3716900</v>
      </c>
      <c r="T845" s="6">
        <v>3570600</v>
      </c>
      <c r="U845" s="6">
        <v>2677700</v>
      </c>
      <c r="V845" s="6">
        <v>2677200</v>
      </c>
      <c r="W845" s="6">
        <v>137795100</v>
      </c>
      <c r="X845" s="6">
        <v>123379300</v>
      </c>
      <c r="Y845" s="6">
        <v>103142800</v>
      </c>
      <c r="Z845" s="6">
        <v>88748600</v>
      </c>
      <c r="AA845" s="6">
        <v>100821800</v>
      </c>
      <c r="AB845" s="6">
        <v>86974000</v>
      </c>
      <c r="AC845" s="6">
        <v>359562138</v>
      </c>
      <c r="AD845" s="6">
        <v>359364138</v>
      </c>
      <c r="AF845">
        <f t="shared" si="260"/>
        <v>2.5151837764913264E-2</v>
      </c>
      <c r="AG845">
        <f t="shared" si="261"/>
        <v>2.6772724435946711E-2</v>
      </c>
      <c r="AH845">
        <f t="shared" si="262"/>
        <v>1.9432476191098232E-2</v>
      </c>
      <c r="AI845">
        <f t="shared" si="263"/>
        <v>2.1698939773527649E-2</v>
      </c>
      <c r="AJ845">
        <f t="shared" si="264"/>
        <v>1.0230208149428002</v>
      </c>
      <c r="AK845">
        <f t="shared" si="265"/>
        <v>1.0204037988364338</v>
      </c>
      <c r="AL845">
        <f t="shared" si="266"/>
        <v>0.64135622431393347</v>
      </c>
      <c r="AM845">
        <f t="shared" si="267"/>
        <v>0.63343584781782369</v>
      </c>
      <c r="AN845">
        <f t="shared" si="268"/>
        <v>4.3792558661374749E-2</v>
      </c>
      <c r="AO845">
        <f t="shared" si="269"/>
        <v>4.691062439161188E-2</v>
      </c>
      <c r="AP845">
        <f t="shared" si="270"/>
        <v>1</v>
      </c>
      <c r="AQ845">
        <f t="shared" si="271"/>
        <v>1</v>
      </c>
      <c r="AR845">
        <f t="shared" si="272"/>
        <v>0</v>
      </c>
      <c r="AS845">
        <f t="shared" si="273"/>
        <v>1</v>
      </c>
      <c r="AT845">
        <f t="shared" si="274"/>
        <v>1</v>
      </c>
      <c r="AU845">
        <f t="shared" si="275"/>
        <v>1</v>
      </c>
      <c r="AV845">
        <f t="shared" si="276"/>
        <v>1</v>
      </c>
      <c r="AW845">
        <f t="shared" si="277"/>
        <v>0</v>
      </c>
      <c r="AX845">
        <f t="shared" si="278"/>
        <v>0</v>
      </c>
      <c r="AY845">
        <f t="shared" si="279"/>
        <v>6</v>
      </c>
    </row>
    <row r="846" spans="1:51" x14ac:dyDescent="0.3">
      <c r="A846" s="1" t="s">
        <v>840</v>
      </c>
      <c r="B846" s="2">
        <v>4004172</v>
      </c>
      <c r="C846" s="3" t="s">
        <v>5337</v>
      </c>
      <c r="D846" s="5">
        <v>64.989999999999995</v>
      </c>
      <c r="E846" s="5">
        <v>19418.028376350001</v>
      </c>
      <c r="F846" s="3" t="s">
        <v>4651</v>
      </c>
      <c r="G846" s="3" t="s">
        <v>4651</v>
      </c>
      <c r="H846" s="3" t="s">
        <v>4688</v>
      </c>
      <c r="I846" s="3" t="s">
        <v>4688</v>
      </c>
      <c r="J846" s="3" t="s">
        <v>4653</v>
      </c>
      <c r="K846" s="6">
        <v>7476000</v>
      </c>
      <c r="L846" s="6">
        <v>7406000</v>
      </c>
      <c r="M846" s="6">
        <v>2739000</v>
      </c>
      <c r="N846" s="6">
        <v>2635000</v>
      </c>
      <c r="O846" s="6">
        <v>1640000</v>
      </c>
      <c r="P846" s="6">
        <v>1547000</v>
      </c>
      <c r="Q846" s="6">
        <v>943000</v>
      </c>
      <c r="R846" s="6">
        <v>869000</v>
      </c>
      <c r="S846" s="6">
        <v>2372000</v>
      </c>
      <c r="T846" s="6">
        <v>2267000</v>
      </c>
      <c r="U846" s="6">
        <v>15548000</v>
      </c>
      <c r="V846" s="6">
        <v>14917000</v>
      </c>
      <c r="W846" s="6">
        <v>34817000</v>
      </c>
      <c r="X846" s="6">
        <v>34355000</v>
      </c>
      <c r="Y846" s="6">
        <v>2703000</v>
      </c>
      <c r="Z846" s="6">
        <v>2985000</v>
      </c>
      <c r="AA846" s="6">
        <v>2191000</v>
      </c>
      <c r="AB846" s="6">
        <v>2528000</v>
      </c>
      <c r="AC846" s="6">
        <v>298800000</v>
      </c>
      <c r="AD846" s="6">
        <v>298700000</v>
      </c>
      <c r="AF846">
        <f t="shared" si="260"/>
        <v>2.7084470230060029E-2</v>
      </c>
      <c r="AG846">
        <f t="shared" si="261"/>
        <v>2.5294716926211613E-2</v>
      </c>
      <c r="AH846">
        <f t="shared" si="262"/>
        <v>0.44656346037855071</v>
      </c>
      <c r="AI846">
        <f t="shared" si="263"/>
        <v>0.43420171736282931</v>
      </c>
      <c r="AJ846">
        <f t="shared" si="264"/>
        <v>1.2336832496576906</v>
      </c>
      <c r="AK846">
        <f t="shared" si="265"/>
        <v>1.1807753164556962</v>
      </c>
      <c r="AL846">
        <f t="shared" si="266"/>
        <v>0.21936864633493847</v>
      </c>
      <c r="AM846">
        <f t="shared" si="267"/>
        <v>0.20888468809073724</v>
      </c>
      <c r="AN846">
        <f t="shared" si="268"/>
        <v>0.21472269293735818</v>
      </c>
      <c r="AO846">
        <f t="shared" si="269"/>
        <v>0.21557269684179886</v>
      </c>
      <c r="AP846">
        <f t="shared" si="270"/>
        <v>1</v>
      </c>
      <c r="AQ846">
        <f t="shared" si="271"/>
        <v>1</v>
      </c>
      <c r="AR846">
        <f t="shared" si="272"/>
        <v>1</v>
      </c>
      <c r="AS846">
        <f t="shared" si="273"/>
        <v>1</v>
      </c>
      <c r="AT846">
        <f t="shared" si="274"/>
        <v>0</v>
      </c>
      <c r="AU846">
        <f t="shared" si="275"/>
        <v>1</v>
      </c>
      <c r="AV846">
        <f t="shared" si="276"/>
        <v>1</v>
      </c>
      <c r="AW846">
        <f t="shared" si="277"/>
        <v>0</v>
      </c>
      <c r="AX846">
        <f t="shared" si="278"/>
        <v>0</v>
      </c>
      <c r="AY846">
        <f t="shared" si="279"/>
        <v>6</v>
      </c>
    </row>
    <row r="847" spans="1:51" x14ac:dyDescent="0.3">
      <c r="A847" s="1" t="s">
        <v>841</v>
      </c>
      <c r="B847" s="2">
        <v>103343</v>
      </c>
      <c r="C847" s="3" t="s">
        <v>5337</v>
      </c>
      <c r="D847" s="5">
        <v>46.27</v>
      </c>
      <c r="E847" s="5">
        <v>12531.87858832</v>
      </c>
      <c r="F847" s="3" t="s">
        <v>4480</v>
      </c>
      <c r="G847" s="3" t="s">
        <v>4509</v>
      </c>
      <c r="H847" s="3" t="s">
        <v>4509</v>
      </c>
      <c r="I847" s="3" t="s">
        <v>4677</v>
      </c>
      <c r="J847" s="3" t="s">
        <v>4691</v>
      </c>
      <c r="K847" s="6">
        <v>14088000</v>
      </c>
      <c r="L847" s="6">
        <v>13806000</v>
      </c>
      <c r="M847" s="6">
        <v>1865000</v>
      </c>
      <c r="N847" s="6">
        <v>1831000</v>
      </c>
      <c r="O847" s="6">
        <v>1785000</v>
      </c>
      <c r="P847" s="6">
        <v>1752000</v>
      </c>
      <c r="Q847" s="6">
        <v>1305000</v>
      </c>
      <c r="R847" s="6">
        <v>1280000</v>
      </c>
      <c r="S847" s="6">
        <v>2388000</v>
      </c>
      <c r="T847" s="6">
        <v>2468000</v>
      </c>
      <c r="U847" s="6">
        <v>2972000</v>
      </c>
      <c r="V847" s="6">
        <v>2971000</v>
      </c>
      <c r="W847" s="6">
        <v>67356000</v>
      </c>
      <c r="X847" s="6">
        <v>65194000</v>
      </c>
      <c r="Y847" s="6" t="s">
        <v>4474</v>
      </c>
      <c r="Z847" s="6" t="s">
        <v>4474</v>
      </c>
      <c r="AA847" s="6" t="s">
        <v>4474</v>
      </c>
      <c r="AB847" s="6" t="s">
        <v>4474</v>
      </c>
      <c r="AC847" s="6">
        <v>270842416</v>
      </c>
      <c r="AD847" s="6">
        <v>270835170</v>
      </c>
      <c r="AF847">
        <f t="shared" si="260"/>
        <v>1.9374665954035274E-2</v>
      </c>
      <c r="AG847">
        <f t="shared" si="261"/>
        <v>1.9633708623492958E-2</v>
      </c>
      <c r="AH847">
        <f t="shared" si="262"/>
        <v>4.412376031830869E-2</v>
      </c>
      <c r="AI847">
        <f t="shared" si="263"/>
        <v>4.5571678375310613E-2</v>
      </c>
      <c r="AJ847" t="e">
        <f t="shared" si="264"/>
        <v>#VALUE!</v>
      </c>
      <c r="AK847" t="e">
        <f t="shared" si="265"/>
        <v>#VALUE!</v>
      </c>
      <c r="AL847">
        <f t="shared" si="266"/>
        <v>0.12670357751277683</v>
      </c>
      <c r="AM847">
        <f t="shared" si="267"/>
        <v>0.12690134724033028</v>
      </c>
      <c r="AN847">
        <f t="shared" si="268"/>
        <v>0.20915731337965437</v>
      </c>
      <c r="AO847">
        <f t="shared" si="269"/>
        <v>0.21176795410620608</v>
      </c>
      <c r="AP847">
        <f t="shared" si="270"/>
        <v>1</v>
      </c>
      <c r="AQ847">
        <f t="shared" si="271"/>
        <v>1</v>
      </c>
      <c r="AR847">
        <f t="shared" si="272"/>
        <v>0</v>
      </c>
      <c r="AS847">
        <f t="shared" si="273"/>
        <v>1</v>
      </c>
      <c r="AT847">
        <f t="shared" si="274"/>
        <v>1</v>
      </c>
      <c r="AU847">
        <f t="shared" si="275"/>
        <v>0</v>
      </c>
      <c r="AV847">
        <f t="shared" si="276"/>
        <v>0</v>
      </c>
      <c r="AW847">
        <f t="shared" si="277"/>
        <v>0</v>
      </c>
      <c r="AX847">
        <f t="shared" si="278"/>
        <v>0</v>
      </c>
      <c r="AY847">
        <f t="shared" si="279"/>
        <v>4</v>
      </c>
    </row>
    <row r="848" spans="1:51" x14ac:dyDescent="0.3">
      <c r="A848" s="1" t="s">
        <v>842</v>
      </c>
      <c r="B848" s="2">
        <v>100790</v>
      </c>
      <c r="C848" s="3" t="s">
        <v>5335</v>
      </c>
      <c r="D848" s="5">
        <v>23.32</v>
      </c>
      <c r="E848" s="5">
        <v>485.25158484000002</v>
      </c>
      <c r="F848" s="3" t="s">
        <v>4480</v>
      </c>
      <c r="G848" s="3" t="s">
        <v>4481</v>
      </c>
      <c r="H848" s="3" t="s">
        <v>4481</v>
      </c>
      <c r="I848" s="3" t="s">
        <v>4482</v>
      </c>
      <c r="J848" s="3" t="s">
        <v>4484</v>
      </c>
      <c r="K848" s="6">
        <v>224049</v>
      </c>
      <c r="L848" s="6">
        <v>220689</v>
      </c>
      <c r="M848" s="6" t="s">
        <v>4474</v>
      </c>
      <c r="N848" s="6" t="s">
        <v>4474</v>
      </c>
      <c r="O848" s="6">
        <v>200749</v>
      </c>
      <c r="P848" s="6">
        <v>193115</v>
      </c>
      <c r="Q848" s="6">
        <v>53488</v>
      </c>
      <c r="R848" s="6">
        <v>53261</v>
      </c>
      <c r="S848" s="6">
        <v>66989</v>
      </c>
      <c r="T848" s="6">
        <v>53527</v>
      </c>
      <c r="U848" s="6">
        <v>84495</v>
      </c>
      <c r="V848" s="6">
        <v>84419</v>
      </c>
      <c r="W848" s="6">
        <v>6014844</v>
      </c>
      <c r="X848" s="6">
        <v>5886571</v>
      </c>
      <c r="Y848" s="6" t="s">
        <v>4474</v>
      </c>
      <c r="Z848" s="6" t="s">
        <v>4474</v>
      </c>
      <c r="AA848" s="6" t="s">
        <v>4474</v>
      </c>
      <c r="AB848" s="6" t="s">
        <v>4474</v>
      </c>
      <c r="AC848" s="6">
        <v>20994730</v>
      </c>
      <c r="AD848" s="6">
        <v>20998117</v>
      </c>
      <c r="AF848">
        <f t="shared" si="260"/>
        <v>8.8926662104619834E-3</v>
      </c>
      <c r="AG848">
        <f t="shared" si="261"/>
        <v>9.0478820352289987E-3</v>
      </c>
      <c r="AH848">
        <f t="shared" si="262"/>
        <v>1.4047745876701042E-2</v>
      </c>
      <c r="AI848">
        <f t="shared" si="263"/>
        <v>1.4340946537466379E-2</v>
      </c>
      <c r="AJ848" t="e">
        <f t="shared" si="264"/>
        <v>#VALUE!</v>
      </c>
      <c r="AK848" t="e">
        <f t="shared" si="265"/>
        <v>#VALUE!</v>
      </c>
      <c r="AL848">
        <f t="shared" si="266"/>
        <v>0.89600489178706444</v>
      </c>
      <c r="AM848">
        <f t="shared" si="267"/>
        <v>0.87505494156935781</v>
      </c>
      <c r="AN848">
        <f t="shared" si="268"/>
        <v>3.7249345120172694E-2</v>
      </c>
      <c r="AO848">
        <f t="shared" si="269"/>
        <v>3.7490246868677878E-2</v>
      </c>
      <c r="AP848">
        <f t="shared" si="270"/>
        <v>1</v>
      </c>
      <c r="AQ848">
        <f t="shared" si="271"/>
        <v>1</v>
      </c>
      <c r="AR848">
        <f t="shared" si="272"/>
        <v>0</v>
      </c>
      <c r="AS848">
        <f t="shared" si="273"/>
        <v>1</v>
      </c>
      <c r="AT848">
        <f t="shared" si="274"/>
        <v>1</v>
      </c>
      <c r="AU848">
        <f t="shared" si="275"/>
        <v>0</v>
      </c>
      <c r="AV848">
        <f t="shared" si="276"/>
        <v>1</v>
      </c>
      <c r="AW848">
        <f t="shared" si="277"/>
        <v>0</v>
      </c>
      <c r="AX848">
        <f t="shared" si="278"/>
        <v>1</v>
      </c>
      <c r="AY848">
        <f t="shared" si="279"/>
        <v>6</v>
      </c>
    </row>
    <row r="849" spans="1:51" x14ac:dyDescent="0.3">
      <c r="A849" s="1" t="s">
        <v>843</v>
      </c>
      <c r="B849" s="2">
        <v>4996309</v>
      </c>
      <c r="C849" s="3" t="s">
        <v>5337</v>
      </c>
      <c r="D849" s="7">
        <v>11.67</v>
      </c>
      <c r="E849" s="5">
        <v>14575.63161</v>
      </c>
      <c r="F849" s="3" t="s">
        <v>4485</v>
      </c>
      <c r="G849" s="3" t="s">
        <v>4486</v>
      </c>
      <c r="H849" s="3" t="s">
        <v>4598</v>
      </c>
      <c r="I849" s="3" t="s">
        <v>4599</v>
      </c>
      <c r="J849" s="3" t="s">
        <v>4600</v>
      </c>
      <c r="K849" s="6">
        <v>21752000</v>
      </c>
      <c r="L849" s="6">
        <v>23084000</v>
      </c>
      <c r="M849" s="6">
        <v>2611000</v>
      </c>
      <c r="N849" s="6">
        <v>2894000</v>
      </c>
      <c r="O849" s="6">
        <v>2195000</v>
      </c>
      <c r="P849" s="6">
        <v>2488000</v>
      </c>
      <c r="Q849" s="6">
        <v>1762000</v>
      </c>
      <c r="R849" s="6">
        <v>1992000</v>
      </c>
      <c r="S849" s="6">
        <v>1791000</v>
      </c>
      <c r="T849" s="6">
        <v>1232000</v>
      </c>
      <c r="U849" s="6">
        <v>4412000</v>
      </c>
      <c r="V849" s="6">
        <v>4143000</v>
      </c>
      <c r="W849" s="6">
        <v>44033000</v>
      </c>
      <c r="X849" s="6">
        <v>43959000</v>
      </c>
      <c r="Y849" s="6">
        <v>33087000</v>
      </c>
      <c r="Z849" s="6">
        <v>33075000</v>
      </c>
      <c r="AA849" s="6">
        <v>6807000</v>
      </c>
      <c r="AB849" s="6">
        <v>7330000</v>
      </c>
      <c r="AC849" s="6">
        <v>1248983000</v>
      </c>
      <c r="AD849" s="6">
        <v>1253775140</v>
      </c>
      <c r="AF849">
        <f t="shared" si="260"/>
        <v>4.0015442963232124E-2</v>
      </c>
      <c r="AG849">
        <f t="shared" si="261"/>
        <v>4.5314952569439702E-2</v>
      </c>
      <c r="AH849">
        <f t="shared" si="262"/>
        <v>0.10019757908841097</v>
      </c>
      <c r="AI849">
        <f t="shared" si="263"/>
        <v>9.4246911895175048E-2</v>
      </c>
      <c r="AJ849">
        <f t="shared" si="264"/>
        <v>4.8607315998237111</v>
      </c>
      <c r="AK849">
        <f t="shared" si="265"/>
        <v>4.5122783083219646</v>
      </c>
      <c r="AL849">
        <f t="shared" si="266"/>
        <v>0.10091026112541375</v>
      </c>
      <c r="AM849">
        <f t="shared" si="267"/>
        <v>0.10778028071391441</v>
      </c>
      <c r="AN849">
        <f t="shared" si="268"/>
        <v>0.49399314150750573</v>
      </c>
      <c r="AO849">
        <f t="shared" si="269"/>
        <v>0.52512568529766368</v>
      </c>
      <c r="AP849">
        <f t="shared" si="270"/>
        <v>1</v>
      </c>
      <c r="AQ849">
        <f t="shared" si="271"/>
        <v>1</v>
      </c>
      <c r="AR849">
        <f t="shared" si="272"/>
        <v>0</v>
      </c>
      <c r="AS849">
        <f t="shared" si="273"/>
        <v>1</v>
      </c>
      <c r="AT849">
        <f t="shared" si="274"/>
        <v>0</v>
      </c>
      <c r="AU849">
        <f t="shared" si="275"/>
        <v>1</v>
      </c>
      <c r="AV849">
        <f t="shared" si="276"/>
        <v>0</v>
      </c>
      <c r="AW849">
        <f t="shared" si="277"/>
        <v>0</v>
      </c>
      <c r="AX849">
        <f t="shared" si="278"/>
        <v>1</v>
      </c>
      <c r="AY849">
        <f t="shared" si="279"/>
        <v>5</v>
      </c>
    </row>
    <row r="850" spans="1:51" x14ac:dyDescent="0.3">
      <c r="A850" s="1" t="s">
        <v>844</v>
      </c>
      <c r="B850" s="2">
        <v>4089422</v>
      </c>
      <c r="C850" s="3" t="s">
        <v>5337</v>
      </c>
      <c r="D850" s="5">
        <v>36.51</v>
      </c>
      <c r="E850" s="5">
        <v>3768.1612836899999</v>
      </c>
      <c r="F850" s="3" t="s">
        <v>4480</v>
      </c>
      <c r="G850" s="3" t="s">
        <v>4509</v>
      </c>
      <c r="H850" s="3" t="s">
        <v>4509</v>
      </c>
      <c r="I850" s="3" t="s">
        <v>4596</v>
      </c>
      <c r="J850" s="3" t="s">
        <v>4933</v>
      </c>
      <c r="K850" s="6">
        <v>4522800</v>
      </c>
      <c r="L850" s="6">
        <v>4340700</v>
      </c>
      <c r="M850" s="6">
        <v>895200</v>
      </c>
      <c r="N850" s="6">
        <v>1086600</v>
      </c>
      <c r="O850" s="6">
        <v>610000</v>
      </c>
      <c r="P850" s="6">
        <v>809200</v>
      </c>
      <c r="Q850" s="6">
        <v>274200</v>
      </c>
      <c r="R850" s="6">
        <v>432200</v>
      </c>
      <c r="S850" s="6">
        <v>613400</v>
      </c>
      <c r="T850" s="6">
        <v>565000</v>
      </c>
      <c r="U850" s="6">
        <v>4140400</v>
      </c>
      <c r="V850" s="6">
        <v>4428200</v>
      </c>
      <c r="W850" s="6">
        <v>37645400</v>
      </c>
      <c r="X850" s="6">
        <v>36290200</v>
      </c>
      <c r="Y850" s="6" t="s">
        <v>4474</v>
      </c>
      <c r="Z850" s="6" t="s">
        <v>4474</v>
      </c>
      <c r="AA850" s="6" t="s">
        <v>4474</v>
      </c>
      <c r="AB850" s="6" t="s">
        <v>4474</v>
      </c>
      <c r="AC850" s="6">
        <v>103922954</v>
      </c>
      <c r="AD850" s="6">
        <v>106513566</v>
      </c>
      <c r="AF850">
        <f t="shared" si="260"/>
        <v>7.2837584406062889E-3</v>
      </c>
      <c r="AG850">
        <f t="shared" si="261"/>
        <v>1.1909551338928967E-2</v>
      </c>
      <c r="AH850">
        <f t="shared" si="262"/>
        <v>0.10998422117974574</v>
      </c>
      <c r="AI850">
        <f t="shared" si="263"/>
        <v>0.12202192327405195</v>
      </c>
      <c r="AJ850" t="e">
        <f t="shared" si="264"/>
        <v>#VALUE!</v>
      </c>
      <c r="AK850" t="e">
        <f t="shared" si="265"/>
        <v>#VALUE!</v>
      </c>
      <c r="AL850">
        <f t="shared" si="266"/>
        <v>0.13487220306005129</v>
      </c>
      <c r="AM850">
        <f t="shared" si="267"/>
        <v>0.18642154491211094</v>
      </c>
      <c r="AN850">
        <f t="shared" si="268"/>
        <v>0.12014216876431118</v>
      </c>
      <c r="AO850">
        <f t="shared" si="269"/>
        <v>0.11961080401871579</v>
      </c>
      <c r="AP850">
        <f t="shared" si="270"/>
        <v>1</v>
      </c>
      <c r="AQ850">
        <f t="shared" si="271"/>
        <v>1</v>
      </c>
      <c r="AR850">
        <f t="shared" si="272"/>
        <v>0</v>
      </c>
      <c r="AS850">
        <f t="shared" si="273"/>
        <v>1</v>
      </c>
      <c r="AT850">
        <f t="shared" si="274"/>
        <v>1</v>
      </c>
      <c r="AU850">
        <f t="shared" si="275"/>
        <v>0</v>
      </c>
      <c r="AV850">
        <f t="shared" si="276"/>
        <v>0</v>
      </c>
      <c r="AW850">
        <f t="shared" si="277"/>
        <v>1</v>
      </c>
      <c r="AX850">
        <f t="shared" si="278"/>
        <v>1</v>
      </c>
      <c r="AY850">
        <f t="shared" si="279"/>
        <v>6</v>
      </c>
    </row>
    <row r="851" spans="1:51" x14ac:dyDescent="0.3">
      <c r="A851" s="1" t="s">
        <v>845</v>
      </c>
      <c r="B851" s="2">
        <v>4072680</v>
      </c>
      <c r="C851" s="3" t="s">
        <v>5337</v>
      </c>
      <c r="D851" s="5">
        <v>30.11</v>
      </c>
      <c r="E851" s="5">
        <v>4494.5568858500001</v>
      </c>
      <c r="F851" s="3" t="s">
        <v>4654</v>
      </c>
      <c r="G851" s="3" t="s">
        <v>4654</v>
      </c>
      <c r="H851" s="3" t="s">
        <v>4655</v>
      </c>
      <c r="I851" s="3" t="s">
        <v>4717</v>
      </c>
      <c r="J851" s="3" t="s">
        <v>4718</v>
      </c>
      <c r="K851" s="6">
        <v>1369239</v>
      </c>
      <c r="L851" s="6">
        <v>1336975</v>
      </c>
      <c r="M851" s="6">
        <v>1327748</v>
      </c>
      <c r="N851" s="6">
        <v>1267898</v>
      </c>
      <c r="O851" s="6">
        <v>857502</v>
      </c>
      <c r="P851" s="6">
        <v>807025</v>
      </c>
      <c r="Q851" s="6">
        <v>568115</v>
      </c>
      <c r="R851" s="6">
        <v>523956</v>
      </c>
      <c r="S851" s="6">
        <v>708113</v>
      </c>
      <c r="T851" s="6">
        <v>743952</v>
      </c>
      <c r="U851" s="6">
        <v>1957655</v>
      </c>
      <c r="V851" s="6">
        <v>1955433</v>
      </c>
      <c r="W851" s="6">
        <v>8538049</v>
      </c>
      <c r="X851" s="6">
        <v>8602954</v>
      </c>
      <c r="Y851" s="6">
        <v>332939</v>
      </c>
      <c r="Z851" s="6">
        <v>368547</v>
      </c>
      <c r="AA851" s="6">
        <v>892737</v>
      </c>
      <c r="AB851" s="6">
        <v>893353</v>
      </c>
      <c r="AC851" s="6">
        <v>149256306</v>
      </c>
      <c r="AD851" s="6">
        <v>151545126</v>
      </c>
      <c r="AF851">
        <f t="shared" si="260"/>
        <v>6.653920585370264E-2</v>
      </c>
      <c r="AG851">
        <f t="shared" si="261"/>
        <v>6.090419639579614E-2</v>
      </c>
      <c r="AH851">
        <f t="shared" si="262"/>
        <v>0.22928598793471436</v>
      </c>
      <c r="AI851">
        <f t="shared" si="263"/>
        <v>0.22729785606199918</v>
      </c>
      <c r="AJ851">
        <f t="shared" si="264"/>
        <v>0.37294186305709298</v>
      </c>
      <c r="AK851">
        <f t="shared" si="265"/>
        <v>0.41254352982527626</v>
      </c>
      <c r="AL851">
        <f t="shared" si="266"/>
        <v>0.62626174101088272</v>
      </c>
      <c r="AM851">
        <f t="shared" si="267"/>
        <v>0.60362011256754988</v>
      </c>
      <c r="AN851">
        <f t="shared" si="268"/>
        <v>0.16036907260663413</v>
      </c>
      <c r="AO851">
        <f t="shared" si="269"/>
        <v>0.15540882817692619</v>
      </c>
      <c r="AP851">
        <f t="shared" si="270"/>
        <v>1</v>
      </c>
      <c r="AQ851">
        <f t="shared" si="271"/>
        <v>1</v>
      </c>
      <c r="AR851">
        <f t="shared" si="272"/>
        <v>1</v>
      </c>
      <c r="AS851">
        <f t="shared" si="273"/>
        <v>1</v>
      </c>
      <c r="AT851">
        <f t="shared" si="274"/>
        <v>0</v>
      </c>
      <c r="AU851">
        <f t="shared" si="275"/>
        <v>0</v>
      </c>
      <c r="AV851">
        <f t="shared" si="276"/>
        <v>1</v>
      </c>
      <c r="AW851">
        <f t="shared" si="277"/>
        <v>1</v>
      </c>
      <c r="AX851">
        <f t="shared" si="278"/>
        <v>1</v>
      </c>
      <c r="AY851">
        <f t="shared" si="279"/>
        <v>7</v>
      </c>
    </row>
    <row r="852" spans="1:51" x14ac:dyDescent="0.3">
      <c r="A852" s="1" t="s">
        <v>846</v>
      </c>
      <c r="B852" s="2">
        <v>4092227</v>
      </c>
      <c r="C852" s="3" t="s">
        <v>5335</v>
      </c>
      <c r="D852" s="5">
        <v>81.33</v>
      </c>
      <c r="E852" s="5">
        <v>1214.06886504</v>
      </c>
      <c r="F852" s="3" t="s">
        <v>4480</v>
      </c>
      <c r="G852" s="3" t="s">
        <v>4481</v>
      </c>
      <c r="H852" s="3" t="s">
        <v>4481</v>
      </c>
      <c r="I852" s="3" t="s">
        <v>4482</v>
      </c>
      <c r="J852" s="3" t="s">
        <v>4484</v>
      </c>
      <c r="K852" s="6">
        <v>560864</v>
      </c>
      <c r="L852" s="6">
        <v>505417</v>
      </c>
      <c r="M852" s="6" t="s">
        <v>4474</v>
      </c>
      <c r="N852" s="6" t="s">
        <v>4474</v>
      </c>
      <c r="O852" s="6">
        <v>174241</v>
      </c>
      <c r="P852" s="6">
        <v>164123</v>
      </c>
      <c r="Q852" s="6">
        <v>40864</v>
      </c>
      <c r="R852" s="6">
        <v>37678</v>
      </c>
      <c r="S852" s="6">
        <v>248090</v>
      </c>
      <c r="T852" s="6">
        <v>249849</v>
      </c>
      <c r="U852" s="6">
        <v>44256</v>
      </c>
      <c r="V852" s="6">
        <v>44219</v>
      </c>
      <c r="W852" s="6">
        <v>4065821</v>
      </c>
      <c r="X852" s="6">
        <v>3961546</v>
      </c>
      <c r="Y852" s="6" t="s">
        <v>4474</v>
      </c>
      <c r="Z852" s="6" t="s">
        <v>4474</v>
      </c>
      <c r="AA852" s="6" t="s">
        <v>4474</v>
      </c>
      <c r="AB852" s="6" t="s">
        <v>4474</v>
      </c>
      <c r="AC852" s="6">
        <v>13543282</v>
      </c>
      <c r="AD852" s="6">
        <v>13453805</v>
      </c>
      <c r="AF852">
        <f t="shared" si="260"/>
        <v>1.0050614623713145E-2</v>
      </c>
      <c r="AG852">
        <f t="shared" si="261"/>
        <v>9.510933357835552E-3</v>
      </c>
      <c r="AH852">
        <f t="shared" si="262"/>
        <v>1.0884886471883539E-2</v>
      </c>
      <c r="AI852">
        <f t="shared" si="263"/>
        <v>1.1162056429484852E-2</v>
      </c>
      <c r="AJ852" t="e">
        <f t="shared" si="264"/>
        <v>#VALUE!</v>
      </c>
      <c r="AK852" t="e">
        <f t="shared" si="265"/>
        <v>#VALUE!</v>
      </c>
      <c r="AL852">
        <f t="shared" si="266"/>
        <v>0.31066533063273805</v>
      </c>
      <c r="AM852">
        <f t="shared" si="267"/>
        <v>0.32472789795357099</v>
      </c>
      <c r="AN852">
        <f t="shared" si="268"/>
        <v>0.1379460630460613</v>
      </c>
      <c r="AO852">
        <f t="shared" si="269"/>
        <v>0.12758074751624746</v>
      </c>
      <c r="AP852">
        <f t="shared" si="270"/>
        <v>1</v>
      </c>
      <c r="AQ852">
        <f t="shared" si="271"/>
        <v>1</v>
      </c>
      <c r="AR852">
        <f t="shared" si="272"/>
        <v>1</v>
      </c>
      <c r="AS852">
        <f t="shared" si="273"/>
        <v>1</v>
      </c>
      <c r="AT852">
        <f t="shared" si="274"/>
        <v>1</v>
      </c>
      <c r="AU852">
        <f t="shared" si="275"/>
        <v>0</v>
      </c>
      <c r="AV852">
        <f t="shared" si="276"/>
        <v>0</v>
      </c>
      <c r="AW852">
        <f t="shared" si="277"/>
        <v>1</v>
      </c>
      <c r="AX852">
        <f t="shared" si="278"/>
        <v>0</v>
      </c>
      <c r="AY852">
        <f t="shared" si="279"/>
        <v>6</v>
      </c>
    </row>
    <row r="853" spans="1:51" x14ac:dyDescent="0.3">
      <c r="A853" s="1" t="s">
        <v>847</v>
      </c>
      <c r="B853" s="2">
        <v>4912069</v>
      </c>
      <c r="C853" s="3" t="s">
        <v>5335</v>
      </c>
      <c r="D853" s="7">
        <v>1257.82</v>
      </c>
      <c r="E853" s="5">
        <v>11019.357259779999</v>
      </c>
      <c r="F853" s="3" t="s">
        <v>4559</v>
      </c>
      <c r="G853" s="3" t="s">
        <v>4560</v>
      </c>
      <c r="H853" s="3" t="s">
        <v>4872</v>
      </c>
      <c r="I853" s="3" t="s">
        <v>4906</v>
      </c>
      <c r="J853" s="3" t="s">
        <v>4934</v>
      </c>
      <c r="K853" s="6">
        <v>6784177</v>
      </c>
      <c r="L853" s="6">
        <v>6730953</v>
      </c>
      <c r="M853" s="6">
        <v>1062243</v>
      </c>
      <c r="N853" s="6">
        <v>1046789</v>
      </c>
      <c r="O853" s="6">
        <v>875094</v>
      </c>
      <c r="P853" s="6">
        <v>864299</v>
      </c>
      <c r="Q853" s="6">
        <v>530013</v>
      </c>
      <c r="R853" s="6">
        <v>506482</v>
      </c>
      <c r="S853" s="6">
        <v>874034</v>
      </c>
      <c r="T853" s="6">
        <v>864483</v>
      </c>
      <c r="U853" s="6">
        <v>1785782</v>
      </c>
      <c r="V853" s="6">
        <v>1785102</v>
      </c>
      <c r="W853" s="6">
        <v>5272724</v>
      </c>
      <c r="X853" s="6">
        <v>5656072</v>
      </c>
      <c r="Y853" s="6">
        <v>2571133</v>
      </c>
      <c r="Z853" s="6">
        <v>3036344</v>
      </c>
      <c r="AA853" s="6">
        <v>1040855</v>
      </c>
      <c r="AB853" s="6">
        <v>1539613</v>
      </c>
      <c r="AC853" s="6">
        <v>8760679</v>
      </c>
      <c r="AD853" s="6">
        <v>8760679</v>
      </c>
      <c r="AF853">
        <f t="shared" si="260"/>
        <v>0.10051976928813267</v>
      </c>
      <c r="AG853">
        <f t="shared" si="261"/>
        <v>8.9546597002301248E-2</v>
      </c>
      <c r="AH853">
        <f t="shared" si="262"/>
        <v>0.33868300332048484</v>
      </c>
      <c r="AI853">
        <f t="shared" si="263"/>
        <v>0.3156080757104931</v>
      </c>
      <c r="AJ853">
        <f t="shared" si="264"/>
        <v>2.4702124695562784</v>
      </c>
      <c r="AK853">
        <f t="shared" si="265"/>
        <v>1.9721475461690698</v>
      </c>
      <c r="AL853">
        <f t="shared" si="266"/>
        <v>0.12899044349815755</v>
      </c>
      <c r="AM853">
        <f t="shared" si="267"/>
        <v>0.12840663127494725</v>
      </c>
      <c r="AN853">
        <f t="shared" si="268"/>
        <v>1.2866550572341735</v>
      </c>
      <c r="AO853">
        <f t="shared" si="269"/>
        <v>1.1900401904360483</v>
      </c>
      <c r="AP853">
        <f t="shared" si="270"/>
        <v>1</v>
      </c>
      <c r="AQ853">
        <f t="shared" si="271"/>
        <v>1</v>
      </c>
      <c r="AR853">
        <f t="shared" si="272"/>
        <v>1</v>
      </c>
      <c r="AS853">
        <f t="shared" si="273"/>
        <v>1</v>
      </c>
      <c r="AT853">
        <f t="shared" si="274"/>
        <v>0</v>
      </c>
      <c r="AU853">
        <f t="shared" si="275"/>
        <v>1</v>
      </c>
      <c r="AV853">
        <f t="shared" si="276"/>
        <v>1</v>
      </c>
      <c r="AW853">
        <f t="shared" si="277"/>
        <v>1</v>
      </c>
      <c r="AX853">
        <f t="shared" si="278"/>
        <v>0</v>
      </c>
      <c r="AY853">
        <f t="shared" si="279"/>
        <v>7</v>
      </c>
    </row>
    <row r="854" spans="1:51" x14ac:dyDescent="0.3">
      <c r="A854" s="1" t="s">
        <v>848</v>
      </c>
      <c r="B854" s="2">
        <v>4914563</v>
      </c>
      <c r="C854" s="3" t="s">
        <v>5337</v>
      </c>
      <c r="D854" s="5">
        <v>75.760000000000005</v>
      </c>
      <c r="E854" s="5">
        <v>15915.905201760001</v>
      </c>
      <c r="F854" s="3" t="s">
        <v>4559</v>
      </c>
      <c r="G854" s="3" t="s">
        <v>4560</v>
      </c>
      <c r="H854" s="3" t="s">
        <v>4872</v>
      </c>
      <c r="I854" s="3" t="s">
        <v>4906</v>
      </c>
      <c r="J854" s="3" t="s">
        <v>4935</v>
      </c>
      <c r="K854" s="6">
        <v>15174243.707947344</v>
      </c>
      <c r="L854" s="6">
        <v>15169006.703478856</v>
      </c>
      <c r="M854" s="6">
        <v>2615530.1929746736</v>
      </c>
      <c r="N854" s="6">
        <v>2595222.9970008279</v>
      </c>
      <c r="O854" s="6">
        <v>2080579.2870106371</v>
      </c>
      <c r="P854" s="6">
        <v>2060404.285495901</v>
      </c>
      <c r="Q854" s="6">
        <v>1284517.7018297713</v>
      </c>
      <c r="R854" s="6">
        <v>1281804.0053545597</v>
      </c>
      <c r="S854" s="6">
        <v>2490480.1877391026</v>
      </c>
      <c r="T854" s="6">
        <v>2630618.5315841218</v>
      </c>
      <c r="U854" s="6">
        <v>3728210.7676673802</v>
      </c>
      <c r="V854" s="6">
        <v>3880773.3236989472</v>
      </c>
      <c r="W854" s="6">
        <v>15724285.057729527</v>
      </c>
      <c r="X854" s="6">
        <v>15766887.983840507</v>
      </c>
      <c r="Y854" s="6">
        <v>4123044.6261240793</v>
      </c>
      <c r="Z854" s="6">
        <v>4093359.3899681955</v>
      </c>
      <c r="AA854" s="6">
        <v>3619154.2024337812</v>
      </c>
      <c r="AB854" s="6">
        <v>3602655.6418635966</v>
      </c>
      <c r="AC854" s="6">
        <v>210083227</v>
      </c>
      <c r="AD854" s="6">
        <v>210083227</v>
      </c>
      <c r="AF854">
        <f t="shared" si="260"/>
        <v>8.1690054403989951E-2</v>
      </c>
      <c r="AG854">
        <f t="shared" si="261"/>
        <v>8.1297210119605182E-2</v>
      </c>
      <c r="AH854">
        <f t="shared" si="262"/>
        <v>0.23709890490917535</v>
      </c>
      <c r="AI854">
        <f t="shared" si="263"/>
        <v>0.24613438794493589</v>
      </c>
      <c r="AJ854">
        <f t="shared" si="264"/>
        <v>1.139228779849017</v>
      </c>
      <c r="AK854">
        <f t="shared" si="265"/>
        <v>1.1362061203969984</v>
      </c>
      <c r="AL854">
        <f t="shared" si="266"/>
        <v>0.13711255249716048</v>
      </c>
      <c r="AM854">
        <f t="shared" si="267"/>
        <v>0.13582987507173877</v>
      </c>
      <c r="AN854">
        <f t="shared" si="268"/>
        <v>0.96501962742580771</v>
      </c>
      <c r="AO854">
        <f t="shared" si="269"/>
        <v>0.96207994367852301</v>
      </c>
      <c r="AP854">
        <f t="shared" si="270"/>
        <v>1</v>
      </c>
      <c r="AQ854">
        <f t="shared" si="271"/>
        <v>1</v>
      </c>
      <c r="AR854">
        <f t="shared" si="272"/>
        <v>1</v>
      </c>
      <c r="AS854">
        <f t="shared" si="273"/>
        <v>1</v>
      </c>
      <c r="AT854">
        <f t="shared" si="274"/>
        <v>1</v>
      </c>
      <c r="AU854">
        <f t="shared" si="275"/>
        <v>1</v>
      </c>
      <c r="AV854">
        <f t="shared" si="276"/>
        <v>1</v>
      </c>
      <c r="AW854">
        <f t="shared" si="277"/>
        <v>1</v>
      </c>
      <c r="AX854">
        <f t="shared" si="278"/>
        <v>0</v>
      </c>
      <c r="AY854">
        <f t="shared" si="279"/>
        <v>8</v>
      </c>
    </row>
    <row r="855" spans="1:51" x14ac:dyDescent="0.3">
      <c r="A855" s="1" t="s">
        <v>849</v>
      </c>
      <c r="B855" s="2">
        <v>4969247</v>
      </c>
      <c r="C855" s="3" t="s">
        <v>5336</v>
      </c>
      <c r="D855" s="5">
        <v>8.5500000000000007</v>
      </c>
      <c r="E855" s="5">
        <v>95.721413850000005</v>
      </c>
      <c r="F855" s="3" t="s">
        <v>4500</v>
      </c>
      <c r="G855" s="3" t="s">
        <v>4574</v>
      </c>
      <c r="H855" s="3" t="s">
        <v>4580</v>
      </c>
      <c r="I855" s="3" t="s">
        <v>4581</v>
      </c>
      <c r="J855" s="3" t="s">
        <v>4936</v>
      </c>
      <c r="K855" s="6">
        <v>18824.675999999999</v>
      </c>
      <c r="L855" s="6">
        <v>18238.664000000001</v>
      </c>
      <c r="M855" s="6">
        <v>3699.145</v>
      </c>
      <c r="N855" s="6">
        <v>3153.5259999999998</v>
      </c>
      <c r="O855" s="6">
        <v>2972.2750000000001</v>
      </c>
      <c r="P855" s="6">
        <v>2444.1149999999998</v>
      </c>
      <c r="Q855" s="6">
        <v>2998.819</v>
      </c>
      <c r="R855" s="6">
        <v>2762.9409999999998</v>
      </c>
      <c r="S855" s="6">
        <v>1462.992</v>
      </c>
      <c r="T855" s="6">
        <v>1397.184</v>
      </c>
      <c r="U855" s="6" t="s">
        <v>4474</v>
      </c>
      <c r="V855" s="6" t="s">
        <v>4474</v>
      </c>
      <c r="W855" s="6">
        <v>55945.114000000001</v>
      </c>
      <c r="X855" s="6">
        <v>53997.156000000003</v>
      </c>
      <c r="Y855" s="6">
        <v>45700.745000000003</v>
      </c>
      <c r="Z855" s="6">
        <v>43831.534</v>
      </c>
      <c r="AA855" s="6">
        <v>3019</v>
      </c>
      <c r="AB855" s="6">
        <v>2818</v>
      </c>
      <c r="AC855" s="6">
        <v>11178933</v>
      </c>
      <c r="AD855" s="6">
        <v>11172683</v>
      </c>
      <c r="AF855">
        <f t="shared" si="260"/>
        <v>5.3602875847209817E-2</v>
      </c>
      <c r="AG855">
        <f t="shared" si="261"/>
        <v>5.1168268936238041E-2</v>
      </c>
      <c r="AH855" t="e">
        <f t="shared" si="262"/>
        <v>#VALUE!</v>
      </c>
      <c r="AI855" t="e">
        <f t="shared" si="263"/>
        <v>#VALUE!</v>
      </c>
      <c r="AJ855">
        <f t="shared" si="264"/>
        <v>15.137709506459093</v>
      </c>
      <c r="AK855">
        <f t="shared" si="265"/>
        <v>15.554128459900639</v>
      </c>
      <c r="AL855">
        <f t="shared" si="266"/>
        <v>0.15789249174859638</v>
      </c>
      <c r="AM855">
        <f t="shared" si="267"/>
        <v>0.13400734834525158</v>
      </c>
      <c r="AN855">
        <f t="shared" si="268"/>
        <v>0.33648471964861842</v>
      </c>
      <c r="AO855">
        <f t="shared" si="269"/>
        <v>0.33777082630055555</v>
      </c>
      <c r="AP855">
        <f t="shared" si="270"/>
        <v>1</v>
      </c>
      <c r="AQ855">
        <f t="shared" si="271"/>
        <v>1</v>
      </c>
      <c r="AR855">
        <f t="shared" si="272"/>
        <v>1</v>
      </c>
      <c r="AS855">
        <f t="shared" si="273"/>
        <v>0</v>
      </c>
      <c r="AT855">
        <f t="shared" si="274"/>
        <v>0</v>
      </c>
      <c r="AU855">
        <f t="shared" si="275"/>
        <v>0</v>
      </c>
      <c r="AV855">
        <f t="shared" si="276"/>
        <v>1</v>
      </c>
      <c r="AW855">
        <f t="shared" si="277"/>
        <v>0</v>
      </c>
      <c r="AX855">
        <f t="shared" si="278"/>
        <v>0</v>
      </c>
      <c r="AY855">
        <f t="shared" si="279"/>
        <v>4</v>
      </c>
    </row>
    <row r="856" spans="1:51" x14ac:dyDescent="0.3">
      <c r="A856" s="1" t="s">
        <v>850</v>
      </c>
      <c r="B856" s="2">
        <v>29608406</v>
      </c>
      <c r="C856" s="3" t="s">
        <v>5336</v>
      </c>
      <c r="D856" s="7">
        <v>6.109</v>
      </c>
      <c r="E856" s="5">
        <v>277.90451899999999</v>
      </c>
      <c r="F856" s="3" t="s">
        <v>4475</v>
      </c>
      <c r="G856" s="3" t="s">
        <v>4529</v>
      </c>
      <c r="H856" s="3" t="s">
        <v>4530</v>
      </c>
      <c r="I856" s="3" t="s">
        <v>4531</v>
      </c>
      <c r="J856" s="3" t="s">
        <v>4937</v>
      </c>
      <c r="K856" s="6">
        <v>145724.23159597686</v>
      </c>
      <c r="L856" s="6">
        <v>132726.32910912854</v>
      </c>
      <c r="M856" s="6">
        <v>-43242.764900637667</v>
      </c>
      <c r="N856" s="6">
        <v>-50117.056089941827</v>
      </c>
      <c r="O856" s="6">
        <v>-43127.543038392432</v>
      </c>
      <c r="P856" s="6">
        <v>-50151.947480550698</v>
      </c>
      <c r="Q856" s="6">
        <v>-31368.628260528454</v>
      </c>
      <c r="R856" s="6">
        <v>-39750.146942914471</v>
      </c>
      <c r="S856" s="6">
        <v>-32705.201862573213</v>
      </c>
      <c r="T856" s="6">
        <v>-38318.037626878642</v>
      </c>
      <c r="U856" s="6" t="s">
        <v>4474</v>
      </c>
      <c r="V856" s="6" t="s">
        <v>4474</v>
      </c>
      <c r="W856" s="6">
        <v>71058.951965065498</v>
      </c>
      <c r="X856" s="6">
        <v>70719.252498913513</v>
      </c>
      <c r="Y856" s="6">
        <v>69661.572052401738</v>
      </c>
      <c r="Z856" s="6">
        <v>69328.552803129074</v>
      </c>
      <c r="AA856" s="6">
        <v>46374.45414847161</v>
      </c>
      <c r="AB856" s="6">
        <v>46152.759669708823</v>
      </c>
      <c r="AC856" s="6">
        <v>45297900</v>
      </c>
      <c r="AD856" s="6">
        <v>45297900</v>
      </c>
      <c r="AF856">
        <f t="shared" si="260"/>
        <v>-0.44144512961505711</v>
      </c>
      <c r="AG856">
        <f t="shared" si="261"/>
        <v>-0.56208381081976466</v>
      </c>
      <c r="AH856" t="e">
        <f t="shared" si="262"/>
        <v>#VALUE!</v>
      </c>
      <c r="AI856" t="e">
        <f t="shared" si="263"/>
        <v>#VALUE!</v>
      </c>
      <c r="AJ856">
        <f t="shared" si="264"/>
        <v>1.5021540055086042</v>
      </c>
      <c r="AK856">
        <f t="shared" si="265"/>
        <v>1.5021540055086042</v>
      </c>
      <c r="AL856">
        <f t="shared" si="266"/>
        <v>-0.29595313398504886</v>
      </c>
      <c r="AM856">
        <f t="shared" si="267"/>
        <v>-0.37785982492829595</v>
      </c>
      <c r="AN856">
        <f t="shared" si="268"/>
        <v>2.0507512082027164</v>
      </c>
      <c r="AO856">
        <f t="shared" si="269"/>
        <v>1.8768061654945754</v>
      </c>
      <c r="AP856">
        <f t="shared" si="270"/>
        <v>0</v>
      </c>
      <c r="AQ856">
        <f t="shared" si="271"/>
        <v>0</v>
      </c>
      <c r="AR856">
        <f t="shared" si="272"/>
        <v>1</v>
      </c>
      <c r="AS856">
        <f t="shared" si="273"/>
        <v>0</v>
      </c>
      <c r="AT856">
        <f t="shared" si="274"/>
        <v>0</v>
      </c>
      <c r="AU856">
        <f t="shared" si="275"/>
        <v>0</v>
      </c>
      <c r="AV856">
        <f t="shared" si="276"/>
        <v>1</v>
      </c>
      <c r="AW856">
        <f t="shared" si="277"/>
        <v>1</v>
      </c>
      <c r="AX856">
        <f t="shared" si="278"/>
        <v>0</v>
      </c>
      <c r="AY856">
        <f t="shared" si="279"/>
        <v>3</v>
      </c>
    </row>
    <row r="857" spans="1:51" x14ac:dyDescent="0.3">
      <c r="A857" s="1" t="s">
        <v>851</v>
      </c>
      <c r="B857" s="2">
        <v>4349317</v>
      </c>
      <c r="C857" s="3" t="s">
        <v>5337</v>
      </c>
      <c r="D857" s="7">
        <v>5.94</v>
      </c>
      <c r="E857" s="5">
        <v>2371.4890927199999</v>
      </c>
      <c r="F857" s="3" t="s">
        <v>4583</v>
      </c>
      <c r="G857" s="3" t="s">
        <v>4583</v>
      </c>
      <c r="H857" s="3" t="s">
        <v>4602</v>
      </c>
      <c r="I857" s="3" t="s">
        <v>4603</v>
      </c>
      <c r="J857" s="3" t="s">
        <v>4604</v>
      </c>
      <c r="K857" s="6">
        <v>1010652</v>
      </c>
      <c r="L857" s="6">
        <v>891759</v>
      </c>
      <c r="M857" s="6">
        <v>226849</v>
      </c>
      <c r="N857" s="6">
        <v>125183</v>
      </c>
      <c r="O857" s="6">
        <v>87124</v>
      </c>
      <c r="P857" s="6">
        <v>-4130</v>
      </c>
      <c r="Q857" s="6">
        <v>-4457</v>
      </c>
      <c r="R857" s="6">
        <v>-74305</v>
      </c>
      <c r="S857" s="6">
        <v>175718</v>
      </c>
      <c r="T857" s="6">
        <v>62272</v>
      </c>
      <c r="U857" s="6">
        <v>514874</v>
      </c>
      <c r="V857" s="6">
        <v>564691</v>
      </c>
      <c r="W857" s="6">
        <v>2227800</v>
      </c>
      <c r="X857" s="6">
        <v>2143049</v>
      </c>
      <c r="Y857" s="6">
        <v>345972</v>
      </c>
      <c r="Z857" s="6">
        <v>312096</v>
      </c>
      <c r="AA857" s="6">
        <v>318084</v>
      </c>
      <c r="AB857" s="6">
        <v>260298</v>
      </c>
      <c r="AC857" s="6">
        <v>399287506</v>
      </c>
      <c r="AD857" s="6">
        <v>399240520</v>
      </c>
      <c r="AF857">
        <f t="shared" si="260"/>
        <v>-2.0006284226591255E-3</v>
      </c>
      <c r="AG857">
        <f t="shared" si="261"/>
        <v>-3.4672562316587253E-2</v>
      </c>
      <c r="AH857">
        <f t="shared" si="262"/>
        <v>0.23111320585330819</v>
      </c>
      <c r="AI857">
        <f t="shared" si="263"/>
        <v>0.26349887473408212</v>
      </c>
      <c r="AJ857">
        <f t="shared" si="264"/>
        <v>1.0876749537857924</v>
      </c>
      <c r="AK857">
        <f t="shared" si="265"/>
        <v>1.1989949980407071</v>
      </c>
      <c r="AL857">
        <f t="shared" si="266"/>
        <v>8.6205736494856786E-2</v>
      </c>
      <c r="AM857">
        <f t="shared" si="267"/>
        <v>-4.6312961237284962E-3</v>
      </c>
      <c r="AN857">
        <f t="shared" si="268"/>
        <v>0.45365472663614326</v>
      </c>
      <c r="AO857">
        <f t="shared" si="269"/>
        <v>0.41611694366297736</v>
      </c>
      <c r="AP857">
        <f t="shared" si="270"/>
        <v>0</v>
      </c>
      <c r="AQ857">
        <f t="shared" si="271"/>
        <v>1</v>
      </c>
      <c r="AR857">
        <f t="shared" si="272"/>
        <v>1</v>
      </c>
      <c r="AS857">
        <f t="shared" si="273"/>
        <v>1</v>
      </c>
      <c r="AT857">
        <f t="shared" si="274"/>
        <v>1</v>
      </c>
      <c r="AU857">
        <f t="shared" si="275"/>
        <v>0</v>
      </c>
      <c r="AV857">
        <f t="shared" si="276"/>
        <v>1</v>
      </c>
      <c r="AW857">
        <f t="shared" si="277"/>
        <v>1</v>
      </c>
      <c r="AX857">
        <f t="shared" si="278"/>
        <v>0</v>
      </c>
      <c r="AY857">
        <f t="shared" si="279"/>
        <v>6</v>
      </c>
    </row>
    <row r="858" spans="1:51" x14ac:dyDescent="0.3">
      <c r="A858" s="1" t="s">
        <v>852</v>
      </c>
      <c r="B858" s="2">
        <v>21371379</v>
      </c>
      <c r="C858" s="3" t="s">
        <v>5335</v>
      </c>
      <c r="D858" s="7">
        <v>7.57</v>
      </c>
      <c r="E858" s="5">
        <v>836.19528852999997</v>
      </c>
      <c r="F858" s="3" t="s">
        <v>4470</v>
      </c>
      <c r="G858" s="3" t="s">
        <v>4471</v>
      </c>
      <c r="H858" s="3" t="s">
        <v>4489</v>
      </c>
      <c r="I858" s="3" t="s">
        <v>4489</v>
      </c>
      <c r="J858" s="3" t="s">
        <v>4495</v>
      </c>
      <c r="K858" s="6" t="s">
        <v>4474</v>
      </c>
      <c r="L858" s="6" t="s">
        <v>4474</v>
      </c>
      <c r="M858" s="6">
        <v>-258010</v>
      </c>
      <c r="N858" s="6">
        <v>-242215</v>
      </c>
      <c r="O858" s="6">
        <v>-260433</v>
      </c>
      <c r="P858" s="6">
        <v>-244599</v>
      </c>
      <c r="Q858" s="6">
        <v>-242297</v>
      </c>
      <c r="R858" s="6">
        <v>-227045</v>
      </c>
      <c r="S858" s="6">
        <v>-191284</v>
      </c>
      <c r="T858" s="6">
        <v>-177271</v>
      </c>
      <c r="U858" s="6" t="s">
        <v>4474</v>
      </c>
      <c r="V858" s="6" t="s">
        <v>4474</v>
      </c>
      <c r="W858" s="6">
        <v>384016</v>
      </c>
      <c r="X858" s="6">
        <v>429935</v>
      </c>
      <c r="Y858" s="6">
        <v>341528</v>
      </c>
      <c r="Z858" s="6">
        <v>369971</v>
      </c>
      <c r="AA858" s="6">
        <v>53048</v>
      </c>
      <c r="AB858" s="6">
        <v>40003</v>
      </c>
      <c r="AC858" s="6">
        <v>110458249</v>
      </c>
      <c r="AD858" s="6">
        <v>109343224</v>
      </c>
      <c r="AF858">
        <f t="shared" si="260"/>
        <v>-0.63095548102162413</v>
      </c>
      <c r="AG858">
        <f t="shared" si="261"/>
        <v>-0.52809145568516169</v>
      </c>
      <c r="AH858" t="e">
        <f t="shared" si="262"/>
        <v>#VALUE!</v>
      </c>
      <c r="AI858" t="e">
        <f t="shared" si="263"/>
        <v>#VALUE!</v>
      </c>
      <c r="AJ858">
        <f t="shared" si="264"/>
        <v>6.4380938018398428</v>
      </c>
      <c r="AK858">
        <f t="shared" si="265"/>
        <v>9.2485813563982706</v>
      </c>
      <c r="AL858" t="e">
        <f t="shared" si="266"/>
        <v>#VALUE!</v>
      </c>
      <c r="AM858" t="e">
        <f t="shared" si="267"/>
        <v>#VALUE!</v>
      </c>
      <c r="AN858" t="e">
        <f t="shared" si="268"/>
        <v>#VALUE!</v>
      </c>
      <c r="AO858" t="e">
        <f t="shared" si="269"/>
        <v>#VALUE!</v>
      </c>
      <c r="AP858">
        <f t="shared" si="270"/>
        <v>0</v>
      </c>
      <c r="AQ858">
        <f t="shared" si="271"/>
        <v>0</v>
      </c>
      <c r="AR858">
        <f t="shared" si="272"/>
        <v>0</v>
      </c>
      <c r="AS858">
        <f t="shared" si="273"/>
        <v>1</v>
      </c>
      <c r="AT858">
        <f t="shared" si="274"/>
        <v>0</v>
      </c>
      <c r="AU858">
        <f t="shared" si="275"/>
        <v>0</v>
      </c>
      <c r="AV858">
        <f t="shared" si="276"/>
        <v>0</v>
      </c>
      <c r="AW858">
        <f t="shared" si="277"/>
        <v>0</v>
      </c>
      <c r="AX858">
        <f t="shared" si="278"/>
        <v>0</v>
      </c>
      <c r="AY858">
        <f t="shared" si="279"/>
        <v>1</v>
      </c>
    </row>
    <row r="859" spans="1:51" x14ac:dyDescent="0.3">
      <c r="A859" s="1" t="s">
        <v>853</v>
      </c>
      <c r="B859" s="2">
        <v>4121438</v>
      </c>
      <c r="C859" s="3" t="s">
        <v>5335</v>
      </c>
      <c r="D859" s="5">
        <v>71.540000000000006</v>
      </c>
      <c r="E859" s="5">
        <v>3393.9601883599998</v>
      </c>
      <c r="F859" s="3" t="s">
        <v>4665</v>
      </c>
      <c r="G859" s="3" t="s">
        <v>4722</v>
      </c>
      <c r="H859" s="3" t="s">
        <v>4723</v>
      </c>
      <c r="I859" s="3" t="s">
        <v>4724</v>
      </c>
      <c r="J859" s="3" t="s">
        <v>4938</v>
      </c>
      <c r="K859" s="6">
        <v>976013</v>
      </c>
      <c r="L859" s="6">
        <v>999440</v>
      </c>
      <c r="M859" s="6">
        <v>100780</v>
      </c>
      <c r="N859" s="6">
        <v>109322</v>
      </c>
      <c r="O859" s="6">
        <v>-197773</v>
      </c>
      <c r="P859" s="6">
        <v>-190148</v>
      </c>
      <c r="Q859" s="6">
        <v>39396</v>
      </c>
      <c r="R859" s="6">
        <v>45785</v>
      </c>
      <c r="S859" s="6">
        <v>-71875</v>
      </c>
      <c r="T859" s="6">
        <v>-104081</v>
      </c>
      <c r="U859" s="6">
        <v>1447655</v>
      </c>
      <c r="V859" s="6">
        <v>1450091</v>
      </c>
      <c r="W859" s="6">
        <v>3204094</v>
      </c>
      <c r="X859" s="6">
        <v>3344173</v>
      </c>
      <c r="Y859" s="6">
        <v>569403</v>
      </c>
      <c r="Z859" s="6">
        <v>689475</v>
      </c>
      <c r="AA859" s="6">
        <v>280633</v>
      </c>
      <c r="AB859" s="6">
        <v>312960</v>
      </c>
      <c r="AC859" s="6">
        <v>47429818</v>
      </c>
      <c r="AD859" s="6">
        <v>47366326</v>
      </c>
      <c r="AF859">
        <f t="shared" si="260"/>
        <v>1.2295519419842239E-2</v>
      </c>
      <c r="AG859">
        <f t="shared" si="261"/>
        <v>1.3690978307641381E-2</v>
      </c>
      <c r="AH859">
        <f t="shared" si="262"/>
        <v>0.45181414777469076</v>
      </c>
      <c r="AI859">
        <f t="shared" si="263"/>
        <v>0.43361722016175597</v>
      </c>
      <c r="AJ859">
        <f t="shared" si="264"/>
        <v>2.0289951645031055</v>
      </c>
      <c r="AK859">
        <f t="shared" si="265"/>
        <v>2.2030770705521472</v>
      </c>
      <c r="AL859">
        <f t="shared" si="266"/>
        <v>-0.20263357147906841</v>
      </c>
      <c r="AM859">
        <f t="shared" si="267"/>
        <v>-0.19025454254382454</v>
      </c>
      <c r="AN859">
        <f t="shared" si="268"/>
        <v>0.30461434652042046</v>
      </c>
      <c r="AO859">
        <f t="shared" si="269"/>
        <v>0.29886013672139572</v>
      </c>
      <c r="AP859">
        <f t="shared" si="270"/>
        <v>1</v>
      </c>
      <c r="AQ859">
        <f t="shared" si="271"/>
        <v>0</v>
      </c>
      <c r="AR859">
        <f t="shared" si="272"/>
        <v>0</v>
      </c>
      <c r="AS859">
        <f t="shared" si="273"/>
        <v>0</v>
      </c>
      <c r="AT859">
        <f t="shared" si="274"/>
        <v>0</v>
      </c>
      <c r="AU859">
        <f t="shared" si="275"/>
        <v>0</v>
      </c>
      <c r="AV859">
        <f t="shared" si="276"/>
        <v>0</v>
      </c>
      <c r="AW859">
        <f t="shared" si="277"/>
        <v>1</v>
      </c>
      <c r="AX859">
        <f t="shared" si="278"/>
        <v>0</v>
      </c>
      <c r="AY859">
        <f t="shared" si="279"/>
        <v>2</v>
      </c>
    </row>
    <row r="860" spans="1:51" x14ac:dyDescent="0.3">
      <c r="A860" s="1" t="s">
        <v>854</v>
      </c>
      <c r="B860" s="2">
        <v>4963312</v>
      </c>
      <c r="C860" s="3" t="s">
        <v>5335</v>
      </c>
      <c r="D860" s="5">
        <v>37.19</v>
      </c>
      <c r="E860" s="5">
        <v>6378.6532260100003</v>
      </c>
      <c r="F860" s="3" t="s">
        <v>4500</v>
      </c>
      <c r="G860" s="3" t="s">
        <v>4574</v>
      </c>
      <c r="H860" s="3" t="s">
        <v>4580</v>
      </c>
      <c r="I860" s="3" t="s">
        <v>4581</v>
      </c>
      <c r="J860" s="3" t="s">
        <v>4714</v>
      </c>
      <c r="K860" s="6">
        <v>881501</v>
      </c>
      <c r="L860" s="6">
        <v>844000</v>
      </c>
      <c r="M860" s="6">
        <v>125929</v>
      </c>
      <c r="N860" s="6">
        <v>118557</v>
      </c>
      <c r="O860" s="6">
        <v>94204</v>
      </c>
      <c r="P860" s="6">
        <v>90527</v>
      </c>
      <c r="Q860" s="6">
        <v>89054</v>
      </c>
      <c r="R860" s="6">
        <v>78379</v>
      </c>
      <c r="S860" s="6">
        <v>112168</v>
      </c>
      <c r="T860" s="6">
        <v>96920</v>
      </c>
      <c r="U860" s="6" t="s">
        <v>4474</v>
      </c>
      <c r="V860" s="6" t="s">
        <v>4474</v>
      </c>
      <c r="W860" s="6">
        <v>2063247</v>
      </c>
      <c r="X860" s="6">
        <v>2004084</v>
      </c>
      <c r="Y860" s="6">
        <v>672082</v>
      </c>
      <c r="Z860" s="6">
        <v>681017</v>
      </c>
      <c r="AA860" s="6">
        <v>170736</v>
      </c>
      <c r="AB860" s="6">
        <v>168783</v>
      </c>
      <c r="AC860" s="6">
        <v>171515279</v>
      </c>
      <c r="AD860" s="6">
        <v>171500835</v>
      </c>
      <c r="AF860">
        <f t="shared" si="260"/>
        <v>4.3162064454716279E-2</v>
      </c>
      <c r="AG860">
        <f t="shared" si="261"/>
        <v>3.9109638118961079E-2</v>
      </c>
      <c r="AH860" t="e">
        <f t="shared" si="262"/>
        <v>#VALUE!</v>
      </c>
      <c r="AI860" t="e">
        <f t="shared" si="263"/>
        <v>#VALUE!</v>
      </c>
      <c r="AJ860">
        <f t="shared" si="264"/>
        <v>3.936381313841252</v>
      </c>
      <c r="AK860">
        <f t="shared" si="265"/>
        <v>4.0348672555885363</v>
      </c>
      <c r="AL860">
        <f t="shared" si="266"/>
        <v>0.10686771767700774</v>
      </c>
      <c r="AM860">
        <f t="shared" si="267"/>
        <v>0.10725947867298578</v>
      </c>
      <c r="AN860">
        <f t="shared" si="268"/>
        <v>0.42723968579622312</v>
      </c>
      <c r="AO860">
        <f t="shared" si="269"/>
        <v>0.42114003205454464</v>
      </c>
      <c r="AP860">
        <f t="shared" si="270"/>
        <v>1</v>
      </c>
      <c r="AQ860">
        <f t="shared" si="271"/>
        <v>1</v>
      </c>
      <c r="AR860">
        <f t="shared" si="272"/>
        <v>1</v>
      </c>
      <c r="AS860">
        <f t="shared" si="273"/>
        <v>1</v>
      </c>
      <c r="AT860">
        <f t="shared" si="274"/>
        <v>0</v>
      </c>
      <c r="AU860">
        <f t="shared" si="275"/>
        <v>0</v>
      </c>
      <c r="AV860">
        <f t="shared" si="276"/>
        <v>0</v>
      </c>
      <c r="AW860">
        <f t="shared" si="277"/>
        <v>1</v>
      </c>
      <c r="AX860">
        <f t="shared" si="278"/>
        <v>0</v>
      </c>
      <c r="AY860">
        <f t="shared" si="279"/>
        <v>5</v>
      </c>
    </row>
    <row r="861" spans="1:51" x14ac:dyDescent="0.3">
      <c r="A861" s="1" t="s">
        <v>855</v>
      </c>
      <c r="B861" s="2">
        <v>4222286</v>
      </c>
      <c r="C861" s="3" t="s">
        <v>5335</v>
      </c>
      <c r="D861" s="5">
        <v>76.680000000000007</v>
      </c>
      <c r="E861" s="5">
        <v>38019.804256800002</v>
      </c>
      <c r="F861" s="3" t="s">
        <v>4500</v>
      </c>
      <c r="G861" s="3" t="s">
        <v>4501</v>
      </c>
      <c r="H861" s="3" t="s">
        <v>4533</v>
      </c>
      <c r="I861" s="3" t="s">
        <v>4534</v>
      </c>
      <c r="J861" s="3" t="s">
        <v>4850</v>
      </c>
      <c r="K861" s="6">
        <v>19412000</v>
      </c>
      <c r="L861" s="6">
        <v>19265000</v>
      </c>
      <c r="M861" s="6">
        <v>3470000</v>
      </c>
      <c r="N861" s="6">
        <v>3459000</v>
      </c>
      <c r="O861" s="6">
        <v>2992000</v>
      </c>
      <c r="P861" s="6">
        <v>2981000</v>
      </c>
      <c r="Q861" s="6">
        <v>2252000</v>
      </c>
      <c r="R861" s="6">
        <v>2195000</v>
      </c>
      <c r="S861" s="6">
        <v>1941000</v>
      </c>
      <c r="T861" s="6">
        <v>1922000</v>
      </c>
      <c r="U861" s="6">
        <v>1183000</v>
      </c>
      <c r="V861" s="6">
        <v>590000</v>
      </c>
      <c r="W861" s="6">
        <v>20164000</v>
      </c>
      <c r="X861" s="6">
        <v>18580000</v>
      </c>
      <c r="Y861" s="6">
        <v>7548000</v>
      </c>
      <c r="Z861" s="6">
        <v>7245000</v>
      </c>
      <c r="AA861" s="6">
        <v>3388000</v>
      </c>
      <c r="AB861" s="6">
        <v>2946000</v>
      </c>
      <c r="AC861" s="6">
        <v>496000000</v>
      </c>
      <c r="AD861" s="6">
        <v>497000000</v>
      </c>
      <c r="AF861">
        <f t="shared" si="260"/>
        <v>0.11168418964491172</v>
      </c>
      <c r="AG861">
        <f t="shared" si="261"/>
        <v>0.11813778256189451</v>
      </c>
      <c r="AH861">
        <f t="shared" si="262"/>
        <v>5.866891489783773E-2</v>
      </c>
      <c r="AI861">
        <f t="shared" si="263"/>
        <v>3.1754574811625406E-2</v>
      </c>
      <c r="AJ861">
        <f t="shared" si="264"/>
        <v>2.2278630460448641</v>
      </c>
      <c r="AK861">
        <f t="shared" si="265"/>
        <v>2.4592668024439917</v>
      </c>
      <c r="AL861">
        <f t="shared" si="266"/>
        <v>0.15413146507315062</v>
      </c>
      <c r="AM861">
        <f t="shared" si="267"/>
        <v>0.15473656890734491</v>
      </c>
      <c r="AN861">
        <f t="shared" si="268"/>
        <v>0.96270581233882169</v>
      </c>
      <c r="AO861">
        <f t="shared" si="269"/>
        <v>1.0368675995694294</v>
      </c>
      <c r="AP861">
        <f t="shared" si="270"/>
        <v>1</v>
      </c>
      <c r="AQ861">
        <f t="shared" si="271"/>
        <v>1</v>
      </c>
      <c r="AR861">
        <f t="shared" si="272"/>
        <v>0</v>
      </c>
      <c r="AS861">
        <f t="shared" si="273"/>
        <v>0</v>
      </c>
      <c r="AT861">
        <f t="shared" si="274"/>
        <v>0</v>
      </c>
      <c r="AU861">
        <f t="shared" si="275"/>
        <v>0</v>
      </c>
      <c r="AV861">
        <f t="shared" si="276"/>
        <v>0</v>
      </c>
      <c r="AW861">
        <f t="shared" si="277"/>
        <v>0</v>
      </c>
      <c r="AX861">
        <f t="shared" si="278"/>
        <v>1</v>
      </c>
      <c r="AY861">
        <f t="shared" si="279"/>
        <v>3</v>
      </c>
    </row>
    <row r="862" spans="1:51" x14ac:dyDescent="0.3">
      <c r="A862" s="1" t="s">
        <v>856</v>
      </c>
      <c r="B862" s="2">
        <v>26021653</v>
      </c>
      <c r="C862" s="3" t="s">
        <v>5335</v>
      </c>
      <c r="D862" s="5">
        <v>8.51</v>
      </c>
      <c r="E862" s="5">
        <v>612.72015318000001</v>
      </c>
      <c r="F862" s="3" t="s">
        <v>4500</v>
      </c>
      <c r="G862" s="3" t="s">
        <v>4501</v>
      </c>
      <c r="H862" s="3" t="s">
        <v>4502</v>
      </c>
      <c r="I862" s="3" t="s">
        <v>4538</v>
      </c>
      <c r="J862" s="3" t="s">
        <v>4504</v>
      </c>
      <c r="K862" s="6">
        <v>339818</v>
      </c>
      <c r="L862" s="6">
        <v>330212</v>
      </c>
      <c r="M862" s="6">
        <v>108</v>
      </c>
      <c r="N862" s="6">
        <v>958</v>
      </c>
      <c r="O862" s="6">
        <v>-10376</v>
      </c>
      <c r="P862" s="6">
        <v>-9812</v>
      </c>
      <c r="Q862" s="6">
        <v>-8895</v>
      </c>
      <c r="R862" s="6">
        <v>-160</v>
      </c>
      <c r="S862" s="6">
        <v>37855</v>
      </c>
      <c r="T862" s="6">
        <v>25112</v>
      </c>
      <c r="U862" s="6" t="s">
        <v>4474</v>
      </c>
      <c r="V862" s="6" t="s">
        <v>4474</v>
      </c>
      <c r="W862" s="6">
        <v>504058</v>
      </c>
      <c r="X862" s="6">
        <v>467018</v>
      </c>
      <c r="Y862" s="6">
        <v>293850</v>
      </c>
      <c r="Z862" s="6">
        <v>256639</v>
      </c>
      <c r="AA862" s="6">
        <v>225389</v>
      </c>
      <c r="AB862" s="6">
        <v>192439</v>
      </c>
      <c r="AC862" s="6">
        <v>72000018</v>
      </c>
      <c r="AD862" s="6">
        <v>71894969</v>
      </c>
      <c r="AF862">
        <f t="shared" si="260"/>
        <v>-1.7646778743716E-2</v>
      </c>
      <c r="AG862">
        <f t="shared" si="261"/>
        <v>-3.4259921459130053E-4</v>
      </c>
      <c r="AH862" t="e">
        <f t="shared" si="262"/>
        <v>#VALUE!</v>
      </c>
      <c r="AI862" t="e">
        <f t="shared" si="263"/>
        <v>#VALUE!</v>
      </c>
      <c r="AJ862">
        <f t="shared" si="264"/>
        <v>1.3037459680818495</v>
      </c>
      <c r="AK862">
        <f t="shared" si="265"/>
        <v>1.3336122095832965</v>
      </c>
      <c r="AL862">
        <f t="shared" si="266"/>
        <v>-3.0533991724982196E-2</v>
      </c>
      <c r="AM862">
        <f t="shared" si="267"/>
        <v>-2.9714244182525166E-2</v>
      </c>
      <c r="AN862">
        <f t="shared" si="268"/>
        <v>0.67416448107162275</v>
      </c>
      <c r="AO862">
        <f t="shared" si="269"/>
        <v>0.70706482405389082</v>
      </c>
      <c r="AP862">
        <f t="shared" si="270"/>
        <v>0</v>
      </c>
      <c r="AQ862">
        <f t="shared" si="271"/>
        <v>1</v>
      </c>
      <c r="AR862">
        <f t="shared" si="272"/>
        <v>0</v>
      </c>
      <c r="AS862">
        <f t="shared" si="273"/>
        <v>1</v>
      </c>
      <c r="AT862">
        <f t="shared" si="274"/>
        <v>0</v>
      </c>
      <c r="AU862">
        <f t="shared" si="275"/>
        <v>0</v>
      </c>
      <c r="AV862">
        <f t="shared" si="276"/>
        <v>0</v>
      </c>
      <c r="AW862">
        <f t="shared" si="277"/>
        <v>0</v>
      </c>
      <c r="AX862">
        <f t="shared" si="278"/>
        <v>0</v>
      </c>
      <c r="AY862">
        <f t="shared" si="279"/>
        <v>2</v>
      </c>
    </row>
    <row r="863" spans="1:51" x14ac:dyDescent="0.3">
      <c r="A863" s="1" t="s">
        <v>857</v>
      </c>
      <c r="B863" s="2">
        <v>5726419</v>
      </c>
      <c r="C863" s="3" t="s">
        <v>5337</v>
      </c>
      <c r="D863" s="5">
        <v>12.66</v>
      </c>
      <c r="E863" s="5">
        <v>346.47715823999999</v>
      </c>
      <c r="F863" s="3" t="s">
        <v>4480</v>
      </c>
      <c r="G863" s="3" t="s">
        <v>4491</v>
      </c>
      <c r="H863" s="3" t="s">
        <v>4492</v>
      </c>
      <c r="I863" s="3" t="s">
        <v>4493</v>
      </c>
      <c r="J863" s="3" t="s">
        <v>4494</v>
      </c>
      <c r="K863" s="6" t="s">
        <v>4474</v>
      </c>
      <c r="L863" s="6" t="s">
        <v>4474</v>
      </c>
      <c r="M863" s="6" t="s">
        <v>4474</v>
      </c>
      <c r="N863" s="6" t="s">
        <v>4474</v>
      </c>
      <c r="O863" s="6" t="s">
        <v>4474</v>
      </c>
      <c r="P863" s="6" t="s">
        <v>4474</v>
      </c>
      <c r="Q863" s="6" t="s">
        <v>4474</v>
      </c>
      <c r="R863" s="6" t="s">
        <v>4474</v>
      </c>
      <c r="S863" s="6" t="s">
        <v>4474</v>
      </c>
      <c r="T863" s="6" t="s">
        <v>4474</v>
      </c>
      <c r="U863" s="6" t="s">
        <v>4474</v>
      </c>
      <c r="V863" s="6" t="s">
        <v>4474</v>
      </c>
      <c r="W863" s="6" t="s">
        <v>4474</v>
      </c>
      <c r="X863" s="6" t="s">
        <v>4474</v>
      </c>
      <c r="Y863" s="6" t="s">
        <v>4474</v>
      </c>
      <c r="Z863" s="6" t="s">
        <v>4474</v>
      </c>
      <c r="AA863" s="6" t="s">
        <v>4474</v>
      </c>
      <c r="AB863" s="6" t="s">
        <v>4474</v>
      </c>
      <c r="AC863" s="6" t="s">
        <v>4474</v>
      </c>
      <c r="AD863" s="6" t="s">
        <v>4474</v>
      </c>
      <c r="AF863" t="e">
        <f t="shared" si="260"/>
        <v>#VALUE!</v>
      </c>
      <c r="AG863" t="e">
        <f t="shared" si="261"/>
        <v>#VALUE!</v>
      </c>
      <c r="AH863" t="e">
        <f t="shared" si="262"/>
        <v>#VALUE!</v>
      </c>
      <c r="AI863" t="e">
        <f t="shared" si="263"/>
        <v>#VALUE!</v>
      </c>
      <c r="AJ863" t="e">
        <f t="shared" si="264"/>
        <v>#VALUE!</v>
      </c>
      <c r="AK863" t="e">
        <f t="shared" si="265"/>
        <v>#VALUE!</v>
      </c>
      <c r="AL863" t="e">
        <f t="shared" si="266"/>
        <v>#VALUE!</v>
      </c>
      <c r="AM863" t="e">
        <f t="shared" si="267"/>
        <v>#VALUE!</v>
      </c>
      <c r="AN863" t="e">
        <f t="shared" si="268"/>
        <v>#VALUE!</v>
      </c>
      <c r="AO863" t="e">
        <f t="shared" si="269"/>
        <v>#VALUE!</v>
      </c>
      <c r="AP863">
        <f t="shared" si="270"/>
        <v>0</v>
      </c>
      <c r="AQ863">
        <f t="shared" si="271"/>
        <v>0</v>
      </c>
      <c r="AR863">
        <f t="shared" si="272"/>
        <v>0</v>
      </c>
      <c r="AS863">
        <f t="shared" si="273"/>
        <v>0</v>
      </c>
      <c r="AT863">
        <f t="shared" si="274"/>
        <v>0</v>
      </c>
      <c r="AU863">
        <f t="shared" si="275"/>
        <v>0</v>
      </c>
      <c r="AV863">
        <f t="shared" si="276"/>
        <v>0</v>
      </c>
      <c r="AW863">
        <f t="shared" si="277"/>
        <v>0</v>
      </c>
      <c r="AX863">
        <f t="shared" si="278"/>
        <v>0</v>
      </c>
      <c r="AY863">
        <f t="shared" si="279"/>
        <v>0</v>
      </c>
    </row>
    <row r="864" spans="1:51" x14ac:dyDescent="0.3">
      <c r="A864" s="1" t="s">
        <v>858</v>
      </c>
      <c r="B864" s="2">
        <v>5721789</v>
      </c>
      <c r="C864" s="3" t="s">
        <v>5337</v>
      </c>
      <c r="D864" s="5">
        <v>23.43</v>
      </c>
      <c r="E864" s="5">
        <v>2257.8990769500001</v>
      </c>
      <c r="F864" s="3" t="s">
        <v>4480</v>
      </c>
      <c r="G864" s="3" t="s">
        <v>4491</v>
      </c>
      <c r="H864" s="3" t="s">
        <v>4492</v>
      </c>
      <c r="I864" s="3" t="s">
        <v>4493</v>
      </c>
      <c r="J864" s="3" t="s">
        <v>4553</v>
      </c>
      <c r="K864" s="6">
        <v>131790.978</v>
      </c>
      <c r="L864" s="6">
        <v>127353.406</v>
      </c>
      <c r="M864" s="6" t="s">
        <v>4474</v>
      </c>
      <c r="N864" s="6" t="s">
        <v>4474</v>
      </c>
      <c r="O864" s="6">
        <v>101225.20699999999</v>
      </c>
      <c r="P864" s="6">
        <v>96151.53</v>
      </c>
      <c r="Q864" s="6">
        <v>36160.362000000001</v>
      </c>
      <c r="R864" s="6">
        <v>757.67399999999998</v>
      </c>
      <c r="S864" s="6">
        <v>161206.47</v>
      </c>
      <c r="T864" s="6">
        <v>157895.35999999999</v>
      </c>
      <c r="U864" s="6" t="s">
        <v>4474</v>
      </c>
      <c r="V864" s="6" t="s">
        <v>4474</v>
      </c>
      <c r="W864" s="6">
        <v>3167850.07</v>
      </c>
      <c r="X864" s="6">
        <v>3167850.07</v>
      </c>
      <c r="Y864" s="6">
        <v>32758.112000000001</v>
      </c>
      <c r="Z864" s="6">
        <v>32758.112000000001</v>
      </c>
      <c r="AA864" s="6">
        <v>963213</v>
      </c>
      <c r="AB864" s="6">
        <v>963213</v>
      </c>
      <c r="AC864" s="6">
        <v>96335977</v>
      </c>
      <c r="AD864" s="6">
        <v>96335977</v>
      </c>
      <c r="AF864">
        <f t="shared" si="260"/>
        <v>1.1414795902888171E-2</v>
      </c>
      <c r="AG864">
        <f t="shared" si="261"/>
        <v>2.3917609206801886E-4</v>
      </c>
      <c r="AH864" t="e">
        <f t="shared" si="262"/>
        <v>#VALUE!</v>
      </c>
      <c r="AI864" t="e">
        <f t="shared" si="263"/>
        <v>#VALUE!</v>
      </c>
      <c r="AJ864">
        <f t="shared" si="264"/>
        <v>3.400920876275549E-2</v>
      </c>
      <c r="AK864">
        <f t="shared" si="265"/>
        <v>3.400920876275549E-2</v>
      </c>
      <c r="AL864">
        <f t="shared" si="266"/>
        <v>0.76807387376698877</v>
      </c>
      <c r="AM864">
        <f t="shared" si="267"/>
        <v>0.75499771085823963</v>
      </c>
      <c r="AN864">
        <f t="shared" si="268"/>
        <v>4.1602656403495766E-2</v>
      </c>
      <c r="AO864">
        <f t="shared" si="269"/>
        <v>4.0201841370605021E-2</v>
      </c>
      <c r="AP864">
        <f t="shared" si="270"/>
        <v>1</v>
      </c>
      <c r="AQ864">
        <f t="shared" si="271"/>
        <v>1</v>
      </c>
      <c r="AR864">
        <f t="shared" si="272"/>
        <v>1</v>
      </c>
      <c r="AS864">
        <f t="shared" si="273"/>
        <v>1</v>
      </c>
      <c r="AT864">
        <f t="shared" si="274"/>
        <v>0</v>
      </c>
      <c r="AU864">
        <f t="shared" si="275"/>
        <v>0</v>
      </c>
      <c r="AV864">
        <f t="shared" si="276"/>
        <v>1</v>
      </c>
      <c r="AW864">
        <f t="shared" si="277"/>
        <v>1</v>
      </c>
      <c r="AX864">
        <f t="shared" si="278"/>
        <v>0</v>
      </c>
      <c r="AY864">
        <f t="shared" si="279"/>
        <v>6</v>
      </c>
    </row>
    <row r="865" spans="1:51" x14ac:dyDescent="0.3">
      <c r="A865" s="1" t="s">
        <v>859</v>
      </c>
      <c r="B865" s="2">
        <v>5733474</v>
      </c>
      <c r="C865" s="3" t="s">
        <v>5337</v>
      </c>
      <c r="D865" s="5">
        <v>20.079999999999998</v>
      </c>
      <c r="E865" s="5">
        <v>583.91075767999996</v>
      </c>
      <c r="F865" s="3" t="s">
        <v>4480</v>
      </c>
      <c r="G865" s="3" t="s">
        <v>4491</v>
      </c>
      <c r="H865" s="3" t="s">
        <v>4492</v>
      </c>
      <c r="I865" s="3" t="s">
        <v>4493</v>
      </c>
      <c r="J865" s="3"/>
      <c r="K865" s="6" t="s">
        <v>4474</v>
      </c>
      <c r="L865" s="6" t="s">
        <v>4474</v>
      </c>
      <c r="M865" s="6" t="s">
        <v>4474</v>
      </c>
      <c r="N865" s="6" t="s">
        <v>4474</v>
      </c>
      <c r="O865" s="6" t="s">
        <v>4474</v>
      </c>
      <c r="P865" s="6" t="s">
        <v>4474</v>
      </c>
      <c r="Q865" s="6" t="s">
        <v>4474</v>
      </c>
      <c r="R865" s="6" t="s">
        <v>4474</v>
      </c>
      <c r="S865" s="6" t="s">
        <v>4474</v>
      </c>
      <c r="T865" s="6" t="s">
        <v>4474</v>
      </c>
      <c r="U865" s="6" t="s">
        <v>4474</v>
      </c>
      <c r="V865" s="6" t="s">
        <v>4474</v>
      </c>
      <c r="W865" s="6" t="s">
        <v>4474</v>
      </c>
      <c r="X865" s="6" t="s">
        <v>4474</v>
      </c>
      <c r="Y865" s="6" t="s">
        <v>4474</v>
      </c>
      <c r="Z865" s="6" t="s">
        <v>4474</v>
      </c>
      <c r="AA865" s="6" t="s">
        <v>4474</v>
      </c>
      <c r="AB865" s="6" t="s">
        <v>4474</v>
      </c>
      <c r="AC865" s="6" t="s">
        <v>4474</v>
      </c>
      <c r="AD865" s="6" t="s">
        <v>4474</v>
      </c>
      <c r="AF865" t="e">
        <f t="shared" si="260"/>
        <v>#VALUE!</v>
      </c>
      <c r="AG865" t="e">
        <f t="shared" si="261"/>
        <v>#VALUE!</v>
      </c>
      <c r="AH865" t="e">
        <f t="shared" si="262"/>
        <v>#VALUE!</v>
      </c>
      <c r="AI865" t="e">
        <f t="shared" si="263"/>
        <v>#VALUE!</v>
      </c>
      <c r="AJ865" t="e">
        <f t="shared" si="264"/>
        <v>#VALUE!</v>
      </c>
      <c r="AK865" t="e">
        <f t="shared" si="265"/>
        <v>#VALUE!</v>
      </c>
      <c r="AL865" t="e">
        <f t="shared" si="266"/>
        <v>#VALUE!</v>
      </c>
      <c r="AM865" t="e">
        <f t="shared" si="267"/>
        <v>#VALUE!</v>
      </c>
      <c r="AN865" t="e">
        <f t="shared" si="268"/>
        <v>#VALUE!</v>
      </c>
      <c r="AO865" t="e">
        <f t="shared" si="269"/>
        <v>#VALUE!</v>
      </c>
      <c r="AP865">
        <f t="shared" si="270"/>
        <v>0</v>
      </c>
      <c r="AQ865">
        <f t="shared" si="271"/>
        <v>0</v>
      </c>
      <c r="AR865">
        <f t="shared" si="272"/>
        <v>0</v>
      </c>
      <c r="AS865">
        <f t="shared" si="273"/>
        <v>0</v>
      </c>
      <c r="AT865">
        <f t="shared" si="274"/>
        <v>0</v>
      </c>
      <c r="AU865">
        <f t="shared" si="275"/>
        <v>0</v>
      </c>
      <c r="AV865">
        <f t="shared" si="276"/>
        <v>0</v>
      </c>
      <c r="AW865">
        <f t="shared" si="277"/>
        <v>0</v>
      </c>
      <c r="AX865">
        <f t="shared" si="278"/>
        <v>0</v>
      </c>
      <c r="AY865">
        <f t="shared" si="279"/>
        <v>0</v>
      </c>
    </row>
    <row r="866" spans="1:51" x14ac:dyDescent="0.3">
      <c r="A866" s="1" t="s">
        <v>860</v>
      </c>
      <c r="B866" s="2">
        <v>5721232</v>
      </c>
      <c r="C866" s="3" t="s">
        <v>5337</v>
      </c>
      <c r="D866" s="5">
        <v>12.3</v>
      </c>
      <c r="E866" s="5">
        <v>1652.9031755999999</v>
      </c>
      <c r="F866" s="3" t="s">
        <v>4480</v>
      </c>
      <c r="G866" s="3" t="s">
        <v>4491</v>
      </c>
      <c r="H866" s="3" t="s">
        <v>4492</v>
      </c>
      <c r="I866" s="3" t="s">
        <v>4493</v>
      </c>
      <c r="J866" s="3" t="s">
        <v>4553</v>
      </c>
      <c r="K866" s="6">
        <v>95348.812999999995</v>
      </c>
      <c r="L866" s="6">
        <v>90674.918000000005</v>
      </c>
      <c r="M866" s="6" t="s">
        <v>4474</v>
      </c>
      <c r="N866" s="6" t="s">
        <v>4474</v>
      </c>
      <c r="O866" s="6">
        <v>71109.047999999995</v>
      </c>
      <c r="P866" s="6">
        <v>65388.85</v>
      </c>
      <c r="Q866" s="6">
        <v>-48022.417999999998</v>
      </c>
      <c r="R866" s="6">
        <v>-346674.755</v>
      </c>
      <c r="S866" s="6">
        <v>158424.85699999999</v>
      </c>
      <c r="T866" s="6">
        <v>119300.742</v>
      </c>
      <c r="U866" s="6">
        <v>710000</v>
      </c>
      <c r="V866" s="6">
        <v>710000</v>
      </c>
      <c r="W866" s="6">
        <v>2416771.5639999998</v>
      </c>
      <c r="X866" s="6">
        <v>2416771.5639999998</v>
      </c>
      <c r="Y866" s="6">
        <v>25413.767</v>
      </c>
      <c r="Z866" s="6">
        <v>25413.767</v>
      </c>
      <c r="AA866" s="6">
        <v>9703</v>
      </c>
      <c r="AB866" s="6">
        <v>9703</v>
      </c>
      <c r="AC866" s="6">
        <v>134431441</v>
      </c>
      <c r="AD866" s="6">
        <v>134431441</v>
      </c>
      <c r="AF866">
        <f t="shared" si="260"/>
        <v>-1.9870482885241365E-2</v>
      </c>
      <c r="AG866">
        <f t="shared" si="261"/>
        <v>-0.14344539639742304</v>
      </c>
      <c r="AH866">
        <f t="shared" si="262"/>
        <v>0.29378035167911304</v>
      </c>
      <c r="AI866">
        <f t="shared" si="263"/>
        <v>0.29378035167911304</v>
      </c>
      <c r="AJ866">
        <f t="shared" si="264"/>
        <v>2.6191659280634854</v>
      </c>
      <c r="AK866">
        <f t="shared" si="265"/>
        <v>2.6191659280634854</v>
      </c>
      <c r="AL866">
        <f t="shared" si="266"/>
        <v>0.74577800984266052</v>
      </c>
      <c r="AM866">
        <f t="shared" si="267"/>
        <v>0.72113492289014247</v>
      </c>
      <c r="AN866">
        <f t="shared" si="268"/>
        <v>3.9452968753980258E-2</v>
      </c>
      <c r="AO866">
        <f t="shared" si="269"/>
        <v>3.7519027181006678E-2</v>
      </c>
      <c r="AP866">
        <f t="shared" si="270"/>
        <v>0</v>
      </c>
      <c r="AQ866">
        <f t="shared" si="271"/>
        <v>1</v>
      </c>
      <c r="AR866">
        <f t="shared" si="272"/>
        <v>1</v>
      </c>
      <c r="AS866">
        <f t="shared" si="273"/>
        <v>1</v>
      </c>
      <c r="AT866">
        <f t="shared" si="274"/>
        <v>0</v>
      </c>
      <c r="AU866">
        <f t="shared" si="275"/>
        <v>0</v>
      </c>
      <c r="AV866">
        <f t="shared" si="276"/>
        <v>1</v>
      </c>
      <c r="AW866">
        <f t="shared" si="277"/>
        <v>1</v>
      </c>
      <c r="AX866">
        <f t="shared" si="278"/>
        <v>0</v>
      </c>
      <c r="AY866">
        <f t="shared" si="279"/>
        <v>5</v>
      </c>
    </row>
    <row r="867" spans="1:51" x14ac:dyDescent="0.3">
      <c r="A867" s="1" t="s">
        <v>861</v>
      </c>
      <c r="B867" s="2">
        <v>29474998</v>
      </c>
      <c r="C867" s="3" t="s">
        <v>5337</v>
      </c>
      <c r="D867" s="5">
        <v>14.53</v>
      </c>
      <c r="E867" s="5">
        <v>221.65514999999999</v>
      </c>
      <c r="F867" s="3" t="s">
        <v>4480</v>
      </c>
      <c r="G867" s="3" t="s">
        <v>4491</v>
      </c>
      <c r="H867" s="3" t="s">
        <v>4492</v>
      </c>
      <c r="I867" s="3" t="s">
        <v>4493</v>
      </c>
      <c r="J867" s="3"/>
      <c r="K867" s="6" t="s">
        <v>4474</v>
      </c>
      <c r="L867" s="6" t="s">
        <v>4474</v>
      </c>
      <c r="M867" s="6" t="s">
        <v>4474</v>
      </c>
      <c r="N867" s="6" t="s">
        <v>4474</v>
      </c>
      <c r="O867" s="6" t="s">
        <v>4474</v>
      </c>
      <c r="P867" s="6" t="s">
        <v>4474</v>
      </c>
      <c r="Q867" s="6" t="s">
        <v>4474</v>
      </c>
      <c r="R867" s="6" t="s">
        <v>4474</v>
      </c>
      <c r="S867" s="6" t="s">
        <v>4474</v>
      </c>
      <c r="T867" s="6" t="s">
        <v>4474</v>
      </c>
      <c r="U867" s="6" t="s">
        <v>4474</v>
      </c>
      <c r="V867" s="6" t="s">
        <v>4474</v>
      </c>
      <c r="W867" s="6" t="s">
        <v>4474</v>
      </c>
      <c r="X867" s="6" t="s">
        <v>4474</v>
      </c>
      <c r="Y867" s="6" t="s">
        <v>4474</v>
      </c>
      <c r="Z867" s="6" t="s">
        <v>4474</v>
      </c>
      <c r="AA867" s="6" t="s">
        <v>4474</v>
      </c>
      <c r="AB867" s="6" t="s">
        <v>4474</v>
      </c>
      <c r="AC867" s="6" t="s">
        <v>4474</v>
      </c>
      <c r="AD867" s="6" t="s">
        <v>4474</v>
      </c>
      <c r="AF867" t="e">
        <f t="shared" si="260"/>
        <v>#VALUE!</v>
      </c>
      <c r="AG867" t="e">
        <f t="shared" si="261"/>
        <v>#VALUE!</v>
      </c>
      <c r="AH867" t="e">
        <f t="shared" si="262"/>
        <v>#VALUE!</v>
      </c>
      <c r="AI867" t="e">
        <f t="shared" si="263"/>
        <v>#VALUE!</v>
      </c>
      <c r="AJ867" t="e">
        <f t="shared" si="264"/>
        <v>#VALUE!</v>
      </c>
      <c r="AK867" t="e">
        <f t="shared" si="265"/>
        <v>#VALUE!</v>
      </c>
      <c r="AL867" t="e">
        <f t="shared" si="266"/>
        <v>#VALUE!</v>
      </c>
      <c r="AM867" t="e">
        <f t="shared" si="267"/>
        <v>#VALUE!</v>
      </c>
      <c r="AN867" t="e">
        <f t="shared" si="268"/>
        <v>#VALUE!</v>
      </c>
      <c r="AO867" t="e">
        <f t="shared" si="269"/>
        <v>#VALUE!</v>
      </c>
      <c r="AP867">
        <f t="shared" si="270"/>
        <v>0</v>
      </c>
      <c r="AQ867">
        <f t="shared" si="271"/>
        <v>0</v>
      </c>
      <c r="AR867">
        <f t="shared" si="272"/>
        <v>0</v>
      </c>
      <c r="AS867">
        <f t="shared" si="273"/>
        <v>0</v>
      </c>
      <c r="AT867">
        <f t="shared" si="274"/>
        <v>0</v>
      </c>
      <c r="AU867">
        <f t="shared" si="275"/>
        <v>0</v>
      </c>
      <c r="AV867">
        <f t="shared" si="276"/>
        <v>0</v>
      </c>
      <c r="AW867">
        <f t="shared" si="277"/>
        <v>0</v>
      </c>
      <c r="AX867">
        <f t="shared" si="278"/>
        <v>0</v>
      </c>
      <c r="AY867">
        <f t="shared" si="279"/>
        <v>0</v>
      </c>
    </row>
    <row r="868" spans="1:51" x14ac:dyDescent="0.3">
      <c r="A868" s="1" t="s">
        <v>862</v>
      </c>
      <c r="B868" s="2">
        <v>5721381</v>
      </c>
      <c r="C868" s="3" t="s">
        <v>5337</v>
      </c>
      <c r="D868" s="5">
        <v>20.38</v>
      </c>
      <c r="E868" s="5">
        <v>973.61494242000003</v>
      </c>
      <c r="F868" s="3" t="s">
        <v>4480</v>
      </c>
      <c r="G868" s="3" t="s">
        <v>4491</v>
      </c>
      <c r="H868" s="3" t="s">
        <v>4492</v>
      </c>
      <c r="I868" s="3" t="s">
        <v>4493</v>
      </c>
      <c r="J868" s="3" t="s">
        <v>4553</v>
      </c>
      <c r="K868" s="6">
        <v>70950.616999999998</v>
      </c>
      <c r="L868" s="6">
        <v>70947.694000000003</v>
      </c>
      <c r="M868" s="6" t="s">
        <v>4474</v>
      </c>
      <c r="N868" s="6" t="s">
        <v>4474</v>
      </c>
      <c r="O868" s="6">
        <v>60009.205999999998</v>
      </c>
      <c r="P868" s="6">
        <v>59993.337</v>
      </c>
      <c r="Q868" s="6">
        <v>104136.54399999999</v>
      </c>
      <c r="R868" s="6">
        <v>107022.303</v>
      </c>
      <c r="S868" s="6">
        <v>73338.915999999997</v>
      </c>
      <c r="T868" s="6">
        <v>74439.021999999997</v>
      </c>
      <c r="U868" s="6" t="s">
        <v>4474</v>
      </c>
      <c r="V868" s="6" t="s">
        <v>4474</v>
      </c>
      <c r="W868" s="6">
        <v>1437388.267</v>
      </c>
      <c r="X868" s="6">
        <v>1437388.267</v>
      </c>
      <c r="Y868" s="6">
        <v>24354.692999999999</v>
      </c>
      <c r="Z868" s="6">
        <v>24354.692999999999</v>
      </c>
      <c r="AA868" s="6">
        <v>455571</v>
      </c>
      <c r="AB868" s="6">
        <v>455571</v>
      </c>
      <c r="AC868" s="6">
        <v>47812112</v>
      </c>
      <c r="AD868" s="6">
        <v>47812112</v>
      </c>
      <c r="AF868">
        <f t="shared" si="260"/>
        <v>7.2448444439681792E-2</v>
      </c>
      <c r="AG868">
        <f t="shared" si="261"/>
        <v>7.445608500991055E-2</v>
      </c>
      <c r="AH868" t="e">
        <f t="shared" si="262"/>
        <v>#VALUE!</v>
      </c>
      <c r="AI868" t="e">
        <f t="shared" si="263"/>
        <v>#VALUE!</v>
      </c>
      <c r="AJ868">
        <f t="shared" si="264"/>
        <v>5.345970880499417E-2</v>
      </c>
      <c r="AK868">
        <f t="shared" si="265"/>
        <v>5.345970880499417E-2</v>
      </c>
      <c r="AL868">
        <f t="shared" si="266"/>
        <v>0.84578836009276703</v>
      </c>
      <c r="AM868">
        <f t="shared" si="267"/>
        <v>0.84559953421460032</v>
      </c>
      <c r="AN868">
        <f t="shared" si="268"/>
        <v>4.9360787637485283E-2</v>
      </c>
      <c r="AO868">
        <f t="shared" si="269"/>
        <v>4.9358754088118628E-2</v>
      </c>
      <c r="AP868">
        <f t="shared" si="270"/>
        <v>1</v>
      </c>
      <c r="AQ868">
        <f t="shared" si="271"/>
        <v>1</v>
      </c>
      <c r="AR868">
        <f t="shared" si="272"/>
        <v>0</v>
      </c>
      <c r="AS868">
        <f t="shared" si="273"/>
        <v>0</v>
      </c>
      <c r="AT868">
        <f t="shared" si="274"/>
        <v>0</v>
      </c>
      <c r="AU868">
        <f t="shared" si="275"/>
        <v>0</v>
      </c>
      <c r="AV868">
        <f t="shared" si="276"/>
        <v>1</v>
      </c>
      <c r="AW868">
        <f t="shared" si="277"/>
        <v>1</v>
      </c>
      <c r="AX868">
        <f t="shared" si="278"/>
        <v>0</v>
      </c>
      <c r="AY868">
        <f t="shared" si="279"/>
        <v>4</v>
      </c>
    </row>
    <row r="869" spans="1:51" x14ac:dyDescent="0.3">
      <c r="A869" s="1" t="s">
        <v>863</v>
      </c>
      <c r="B869" s="2">
        <v>5731367</v>
      </c>
      <c r="C869" s="3" t="s">
        <v>5337</v>
      </c>
      <c r="D869" s="5">
        <v>19.559999999999999</v>
      </c>
      <c r="E869" s="5">
        <v>235.24072631999999</v>
      </c>
      <c r="F869" s="3" t="s">
        <v>4480</v>
      </c>
      <c r="G869" s="3" t="s">
        <v>4491</v>
      </c>
      <c r="H869" s="3" t="s">
        <v>4492</v>
      </c>
      <c r="I869" s="3" t="s">
        <v>4493</v>
      </c>
      <c r="J869" s="3" t="s">
        <v>4494</v>
      </c>
      <c r="K869" s="6" t="s">
        <v>4474</v>
      </c>
      <c r="L869" s="6" t="s">
        <v>4474</v>
      </c>
      <c r="M869" s="6" t="s">
        <v>4474</v>
      </c>
      <c r="N869" s="6" t="s">
        <v>4474</v>
      </c>
      <c r="O869" s="6" t="s">
        <v>4474</v>
      </c>
      <c r="P869" s="6" t="s">
        <v>4474</v>
      </c>
      <c r="Q869" s="6" t="s">
        <v>4474</v>
      </c>
      <c r="R869" s="6" t="s">
        <v>4474</v>
      </c>
      <c r="S869" s="6" t="s">
        <v>4474</v>
      </c>
      <c r="T869" s="6" t="s">
        <v>4474</v>
      </c>
      <c r="U869" s="6" t="s">
        <v>4474</v>
      </c>
      <c r="V869" s="6" t="s">
        <v>4474</v>
      </c>
      <c r="W869" s="6" t="s">
        <v>4474</v>
      </c>
      <c r="X869" s="6" t="s">
        <v>4474</v>
      </c>
      <c r="Y869" s="6" t="s">
        <v>4474</v>
      </c>
      <c r="Z869" s="6" t="s">
        <v>4474</v>
      </c>
      <c r="AA869" s="6" t="s">
        <v>4474</v>
      </c>
      <c r="AB869" s="6" t="s">
        <v>4474</v>
      </c>
      <c r="AC869" s="6" t="s">
        <v>4474</v>
      </c>
      <c r="AD869" s="6" t="s">
        <v>4474</v>
      </c>
      <c r="AF869" t="e">
        <f t="shared" si="260"/>
        <v>#VALUE!</v>
      </c>
      <c r="AG869" t="e">
        <f t="shared" si="261"/>
        <v>#VALUE!</v>
      </c>
      <c r="AH869" t="e">
        <f t="shared" si="262"/>
        <v>#VALUE!</v>
      </c>
      <c r="AI869" t="e">
        <f t="shared" si="263"/>
        <v>#VALUE!</v>
      </c>
      <c r="AJ869" t="e">
        <f t="shared" si="264"/>
        <v>#VALUE!</v>
      </c>
      <c r="AK869" t="e">
        <f t="shared" si="265"/>
        <v>#VALUE!</v>
      </c>
      <c r="AL869" t="e">
        <f t="shared" si="266"/>
        <v>#VALUE!</v>
      </c>
      <c r="AM869" t="e">
        <f t="shared" si="267"/>
        <v>#VALUE!</v>
      </c>
      <c r="AN869" t="e">
        <f t="shared" si="268"/>
        <v>#VALUE!</v>
      </c>
      <c r="AO869" t="e">
        <f t="shared" si="269"/>
        <v>#VALUE!</v>
      </c>
      <c r="AP869">
        <f t="shared" si="270"/>
        <v>0</v>
      </c>
      <c r="AQ869">
        <f t="shared" si="271"/>
        <v>0</v>
      </c>
      <c r="AR869">
        <f t="shared" si="272"/>
        <v>0</v>
      </c>
      <c r="AS869">
        <f t="shared" si="273"/>
        <v>0</v>
      </c>
      <c r="AT869">
        <f t="shared" si="274"/>
        <v>0</v>
      </c>
      <c r="AU869">
        <f t="shared" si="275"/>
        <v>0</v>
      </c>
      <c r="AV869">
        <f t="shared" si="276"/>
        <v>0</v>
      </c>
      <c r="AW869">
        <f t="shared" si="277"/>
        <v>0</v>
      </c>
      <c r="AX869">
        <f t="shared" si="278"/>
        <v>0</v>
      </c>
      <c r="AY869">
        <f t="shared" si="279"/>
        <v>0</v>
      </c>
    </row>
    <row r="870" spans="1:51" x14ac:dyDescent="0.3">
      <c r="A870" s="1" t="s">
        <v>864</v>
      </c>
      <c r="B870" s="2">
        <v>19482976</v>
      </c>
      <c r="C870" s="3" t="s">
        <v>5337</v>
      </c>
      <c r="D870" s="5">
        <v>19.37</v>
      </c>
      <c r="E870" s="5">
        <v>1070.64686209</v>
      </c>
      <c r="F870" s="3" t="s">
        <v>4480</v>
      </c>
      <c r="G870" s="3" t="s">
        <v>4491</v>
      </c>
      <c r="H870" s="3" t="s">
        <v>4492</v>
      </c>
      <c r="I870" s="3" t="s">
        <v>4493</v>
      </c>
      <c r="J870" s="3"/>
      <c r="K870" s="6" t="s">
        <v>4474</v>
      </c>
      <c r="L870" s="6" t="s">
        <v>4474</v>
      </c>
      <c r="M870" s="6" t="s">
        <v>4474</v>
      </c>
      <c r="N870" s="6" t="s">
        <v>4474</v>
      </c>
      <c r="O870" s="6" t="s">
        <v>4474</v>
      </c>
      <c r="P870" s="6" t="s">
        <v>4474</v>
      </c>
      <c r="Q870" s="6" t="s">
        <v>4474</v>
      </c>
      <c r="R870" s="6" t="s">
        <v>4474</v>
      </c>
      <c r="S870" s="6" t="s">
        <v>4474</v>
      </c>
      <c r="T870" s="6" t="s">
        <v>4474</v>
      </c>
      <c r="U870" s="6" t="s">
        <v>4474</v>
      </c>
      <c r="V870" s="6" t="s">
        <v>4474</v>
      </c>
      <c r="W870" s="6" t="s">
        <v>4474</v>
      </c>
      <c r="X870" s="6" t="s">
        <v>4474</v>
      </c>
      <c r="Y870" s="6" t="s">
        <v>4474</v>
      </c>
      <c r="Z870" s="6" t="s">
        <v>4474</v>
      </c>
      <c r="AA870" s="6" t="s">
        <v>4474</v>
      </c>
      <c r="AB870" s="6" t="s">
        <v>4474</v>
      </c>
      <c r="AC870" s="6" t="s">
        <v>4474</v>
      </c>
      <c r="AD870" s="6" t="s">
        <v>4474</v>
      </c>
      <c r="AF870" t="e">
        <f t="shared" si="260"/>
        <v>#VALUE!</v>
      </c>
      <c r="AG870" t="e">
        <f t="shared" si="261"/>
        <v>#VALUE!</v>
      </c>
      <c r="AH870" t="e">
        <f t="shared" si="262"/>
        <v>#VALUE!</v>
      </c>
      <c r="AI870" t="e">
        <f t="shared" si="263"/>
        <v>#VALUE!</v>
      </c>
      <c r="AJ870" t="e">
        <f t="shared" si="264"/>
        <v>#VALUE!</v>
      </c>
      <c r="AK870" t="e">
        <f t="shared" si="265"/>
        <v>#VALUE!</v>
      </c>
      <c r="AL870" t="e">
        <f t="shared" si="266"/>
        <v>#VALUE!</v>
      </c>
      <c r="AM870" t="e">
        <f t="shared" si="267"/>
        <v>#VALUE!</v>
      </c>
      <c r="AN870" t="e">
        <f t="shared" si="268"/>
        <v>#VALUE!</v>
      </c>
      <c r="AO870" t="e">
        <f t="shared" si="269"/>
        <v>#VALUE!</v>
      </c>
      <c r="AP870">
        <f t="shared" si="270"/>
        <v>0</v>
      </c>
      <c r="AQ870">
        <f t="shared" si="271"/>
        <v>0</v>
      </c>
      <c r="AR870">
        <f t="shared" si="272"/>
        <v>0</v>
      </c>
      <c r="AS870">
        <f t="shared" si="273"/>
        <v>0</v>
      </c>
      <c r="AT870">
        <f t="shared" si="274"/>
        <v>0</v>
      </c>
      <c r="AU870">
        <f t="shared" si="275"/>
        <v>0</v>
      </c>
      <c r="AV870">
        <f t="shared" si="276"/>
        <v>0</v>
      </c>
      <c r="AW870">
        <f t="shared" si="277"/>
        <v>0</v>
      </c>
      <c r="AX870">
        <f t="shared" si="278"/>
        <v>0</v>
      </c>
      <c r="AY870">
        <f t="shared" si="279"/>
        <v>0</v>
      </c>
    </row>
    <row r="871" spans="1:51" x14ac:dyDescent="0.3">
      <c r="A871" s="1" t="s">
        <v>865</v>
      </c>
      <c r="B871" s="2">
        <v>5721586</v>
      </c>
      <c r="C871" s="3" t="s">
        <v>5337</v>
      </c>
      <c r="D871" s="5">
        <v>11.57</v>
      </c>
      <c r="E871" s="5">
        <v>307.20593423000003</v>
      </c>
      <c r="F871" s="3" t="s">
        <v>4480</v>
      </c>
      <c r="G871" s="3" t="s">
        <v>4491</v>
      </c>
      <c r="H871" s="3" t="s">
        <v>4492</v>
      </c>
      <c r="I871" s="3" t="s">
        <v>4493</v>
      </c>
      <c r="J871" s="3"/>
      <c r="K871" s="6">
        <v>11587.81</v>
      </c>
      <c r="L871" s="6">
        <v>11716.227999999999</v>
      </c>
      <c r="M871" s="6" t="s">
        <v>4474</v>
      </c>
      <c r="N871" s="6" t="s">
        <v>4474</v>
      </c>
      <c r="O871" s="6">
        <v>8806.8179999999993</v>
      </c>
      <c r="P871" s="6">
        <v>8901.5720000000001</v>
      </c>
      <c r="Q871" s="6">
        <v>18380.263999999999</v>
      </c>
      <c r="R871" s="6">
        <v>26823.352999999999</v>
      </c>
      <c r="S871" s="6" t="s">
        <v>4474</v>
      </c>
      <c r="T871" s="6" t="s">
        <v>4474</v>
      </c>
      <c r="U871" s="6" t="s">
        <v>4474</v>
      </c>
      <c r="V871" s="6" t="s">
        <v>4474</v>
      </c>
      <c r="W871" s="6">
        <v>305868.989</v>
      </c>
      <c r="X871" s="6">
        <v>305868.989</v>
      </c>
      <c r="Y871" s="6">
        <v>3795.7719999999999</v>
      </c>
      <c r="Z871" s="6">
        <v>3795.7719999999999</v>
      </c>
      <c r="AA871" s="6">
        <v>561</v>
      </c>
      <c r="AB871" s="6">
        <v>561</v>
      </c>
      <c r="AC871" s="6">
        <v>26618087</v>
      </c>
      <c r="AD871" s="6">
        <v>26618087</v>
      </c>
      <c r="AF871">
        <f t="shared" si="260"/>
        <v>6.0091950021124892E-2</v>
      </c>
      <c r="AG871">
        <f t="shared" si="261"/>
        <v>8.7695562363793597E-2</v>
      </c>
      <c r="AH871" t="e">
        <f t="shared" si="262"/>
        <v>#VALUE!</v>
      </c>
      <c r="AI871" t="e">
        <f t="shared" si="263"/>
        <v>#VALUE!</v>
      </c>
      <c r="AJ871">
        <f t="shared" si="264"/>
        <v>6.7660819964349379</v>
      </c>
      <c r="AK871">
        <f t="shared" si="265"/>
        <v>6.7660819964349379</v>
      </c>
      <c r="AL871">
        <f t="shared" si="266"/>
        <v>0.76000711092087281</v>
      </c>
      <c r="AM871">
        <f t="shared" si="267"/>
        <v>0.75976432005249472</v>
      </c>
      <c r="AN871">
        <f t="shared" si="268"/>
        <v>3.7884880183129646E-2</v>
      </c>
      <c r="AO871">
        <f t="shared" si="269"/>
        <v>3.830472660306207E-2</v>
      </c>
      <c r="AP871">
        <f t="shared" si="270"/>
        <v>1</v>
      </c>
      <c r="AQ871">
        <f t="shared" si="271"/>
        <v>0</v>
      </c>
      <c r="AR871">
        <f t="shared" si="272"/>
        <v>0</v>
      </c>
      <c r="AS871">
        <f t="shared" si="273"/>
        <v>0</v>
      </c>
      <c r="AT871">
        <f t="shared" si="274"/>
        <v>0</v>
      </c>
      <c r="AU871">
        <f t="shared" si="275"/>
        <v>0</v>
      </c>
      <c r="AV871">
        <f t="shared" si="276"/>
        <v>1</v>
      </c>
      <c r="AW871">
        <f t="shared" si="277"/>
        <v>0</v>
      </c>
      <c r="AX871">
        <f t="shared" si="278"/>
        <v>0</v>
      </c>
      <c r="AY871">
        <f t="shared" si="279"/>
        <v>2</v>
      </c>
    </row>
    <row r="872" spans="1:51" x14ac:dyDescent="0.3">
      <c r="A872" s="1" t="s">
        <v>866</v>
      </c>
      <c r="B872" s="2">
        <v>4092178</v>
      </c>
      <c r="C872" s="3" t="s">
        <v>5337</v>
      </c>
      <c r="D872" s="5">
        <v>84.67</v>
      </c>
      <c r="E872" s="5">
        <v>4280.7253698599998</v>
      </c>
      <c r="F872" s="3" t="s">
        <v>4480</v>
      </c>
      <c r="G872" s="3" t="s">
        <v>4491</v>
      </c>
      <c r="H872" s="3" t="s">
        <v>4492</v>
      </c>
      <c r="I872" s="3" t="s">
        <v>4493</v>
      </c>
      <c r="J872" s="3" t="s">
        <v>4553</v>
      </c>
      <c r="K872" s="6">
        <v>496822</v>
      </c>
      <c r="L872" s="6">
        <v>487356</v>
      </c>
      <c r="M872" s="6">
        <v>171473</v>
      </c>
      <c r="N872" s="6">
        <v>165763</v>
      </c>
      <c r="O872" s="6">
        <v>161406</v>
      </c>
      <c r="P872" s="6">
        <v>157404</v>
      </c>
      <c r="Q872" s="6">
        <v>162411</v>
      </c>
      <c r="R872" s="6">
        <v>132297</v>
      </c>
      <c r="S872" s="6">
        <v>120439</v>
      </c>
      <c r="T872" s="6">
        <v>169483</v>
      </c>
      <c r="U872" s="6" t="s">
        <v>4474</v>
      </c>
      <c r="V872" s="6" t="s">
        <v>4474</v>
      </c>
      <c r="W872" s="6">
        <v>727787</v>
      </c>
      <c r="X872" s="6">
        <v>784052</v>
      </c>
      <c r="Y872" s="6">
        <v>373856</v>
      </c>
      <c r="Z872" s="6">
        <v>335900</v>
      </c>
      <c r="AA872" s="6">
        <v>62167</v>
      </c>
      <c r="AB872" s="6">
        <v>51790</v>
      </c>
      <c r="AC872" s="6">
        <v>50555483</v>
      </c>
      <c r="AD872" s="6">
        <v>50548736</v>
      </c>
      <c r="AF872">
        <f t="shared" si="260"/>
        <v>0.22315732487664661</v>
      </c>
      <c r="AG872">
        <f t="shared" si="261"/>
        <v>0.16873498186344782</v>
      </c>
      <c r="AH872" t="e">
        <f t="shared" si="262"/>
        <v>#VALUE!</v>
      </c>
      <c r="AI872" t="e">
        <f t="shared" si="263"/>
        <v>#VALUE!</v>
      </c>
      <c r="AJ872">
        <f t="shared" si="264"/>
        <v>6.0137371917576852</v>
      </c>
      <c r="AK872">
        <f t="shared" si="265"/>
        <v>6.4858080710561881</v>
      </c>
      <c r="AL872">
        <f t="shared" si="266"/>
        <v>0.3248769176888302</v>
      </c>
      <c r="AM872">
        <f t="shared" si="267"/>
        <v>0.32297540196488811</v>
      </c>
      <c r="AN872">
        <f t="shared" si="268"/>
        <v>0.68264753286332402</v>
      </c>
      <c r="AO872">
        <f t="shared" si="269"/>
        <v>0.62158632335610398</v>
      </c>
      <c r="AP872">
        <f t="shared" si="270"/>
        <v>1</v>
      </c>
      <c r="AQ872">
        <f t="shared" si="271"/>
        <v>1</v>
      </c>
      <c r="AR872">
        <f t="shared" si="272"/>
        <v>1</v>
      </c>
      <c r="AS872">
        <f t="shared" si="273"/>
        <v>0</v>
      </c>
      <c r="AT872">
        <f t="shared" si="274"/>
        <v>0</v>
      </c>
      <c r="AU872">
        <f t="shared" si="275"/>
        <v>0</v>
      </c>
      <c r="AV872">
        <f t="shared" si="276"/>
        <v>1</v>
      </c>
      <c r="AW872">
        <f t="shared" si="277"/>
        <v>1</v>
      </c>
      <c r="AX872">
        <f t="shared" si="278"/>
        <v>0</v>
      </c>
      <c r="AY872">
        <f t="shared" si="279"/>
        <v>5</v>
      </c>
    </row>
    <row r="873" spans="1:51" x14ac:dyDescent="0.3">
      <c r="A873" s="1" t="s">
        <v>867</v>
      </c>
      <c r="B873" s="2">
        <v>123969523</v>
      </c>
      <c r="C873" s="3" t="s">
        <v>5338</v>
      </c>
      <c r="D873" s="5">
        <v>10.07</v>
      </c>
      <c r="E873" s="5">
        <v>318.41340000000002</v>
      </c>
      <c r="F873" s="3" t="s">
        <v>4480</v>
      </c>
      <c r="G873" s="3" t="s">
        <v>4491</v>
      </c>
      <c r="H873" s="3" t="s">
        <v>4492</v>
      </c>
      <c r="I873" s="3" t="s">
        <v>4493</v>
      </c>
      <c r="J873" s="3" t="s">
        <v>4494</v>
      </c>
      <c r="K873" s="6" t="s">
        <v>4474</v>
      </c>
      <c r="L873" s="6" t="s">
        <v>4474</v>
      </c>
      <c r="M873" s="6" t="s">
        <v>4474</v>
      </c>
      <c r="N873" s="6" t="s">
        <v>4474</v>
      </c>
      <c r="O873" s="6">
        <v>-392.13400000000001</v>
      </c>
      <c r="P873" s="6">
        <v>-381.70299999999997</v>
      </c>
      <c r="Q873" s="6">
        <v>-392.13400000000001</v>
      </c>
      <c r="R873" s="6">
        <v>-381.70299999999997</v>
      </c>
      <c r="S873" s="6">
        <v>0</v>
      </c>
      <c r="T873" s="6">
        <v>0</v>
      </c>
      <c r="U873" s="6" t="s">
        <v>4474</v>
      </c>
      <c r="V873" s="6" t="s">
        <v>4474</v>
      </c>
      <c r="W873" s="6">
        <v>218.245</v>
      </c>
      <c r="X873" s="6">
        <v>78.350999999999999</v>
      </c>
      <c r="Y873" s="6">
        <v>0.1</v>
      </c>
      <c r="Z873" s="6">
        <v>0.1</v>
      </c>
      <c r="AA873" s="6">
        <v>688</v>
      </c>
      <c r="AB873" s="6">
        <v>533</v>
      </c>
      <c r="AC873" s="6">
        <v>6900000</v>
      </c>
      <c r="AD873" s="6">
        <v>6866667</v>
      </c>
      <c r="AF873">
        <f t="shared" si="260"/>
        <v>-1.7967605214323352</v>
      </c>
      <c r="AG873">
        <f t="shared" si="261"/>
        <v>-4.8717055302421155</v>
      </c>
      <c r="AH873" t="e">
        <f t="shared" si="262"/>
        <v>#VALUE!</v>
      </c>
      <c r="AI873" t="e">
        <f t="shared" si="263"/>
        <v>#VALUE!</v>
      </c>
      <c r="AJ873">
        <f t="shared" si="264"/>
        <v>1.4534883720930232E-4</v>
      </c>
      <c r="AK873">
        <f t="shared" si="265"/>
        <v>1.876172607879925E-4</v>
      </c>
      <c r="AL873" t="e">
        <f t="shared" si="266"/>
        <v>#VALUE!</v>
      </c>
      <c r="AM873" t="e">
        <f t="shared" si="267"/>
        <v>#VALUE!</v>
      </c>
      <c r="AN873" t="e">
        <f t="shared" si="268"/>
        <v>#VALUE!</v>
      </c>
      <c r="AO873" t="e">
        <f t="shared" si="269"/>
        <v>#VALUE!</v>
      </c>
      <c r="AP873">
        <f t="shared" si="270"/>
        <v>0</v>
      </c>
      <c r="AQ873">
        <f t="shared" si="271"/>
        <v>1</v>
      </c>
      <c r="AR873">
        <f t="shared" si="272"/>
        <v>1</v>
      </c>
      <c r="AS873">
        <f t="shared" si="273"/>
        <v>1</v>
      </c>
      <c r="AT873">
        <f t="shared" si="274"/>
        <v>0</v>
      </c>
      <c r="AU873">
        <f t="shared" si="275"/>
        <v>0</v>
      </c>
      <c r="AV873">
        <f t="shared" si="276"/>
        <v>0</v>
      </c>
      <c r="AW873">
        <f t="shared" si="277"/>
        <v>0</v>
      </c>
      <c r="AX873">
        <f t="shared" si="278"/>
        <v>0</v>
      </c>
      <c r="AY873">
        <f t="shared" si="279"/>
        <v>3</v>
      </c>
    </row>
    <row r="874" spans="1:51" x14ac:dyDescent="0.3">
      <c r="A874" s="1" t="s">
        <v>868</v>
      </c>
      <c r="B874" s="2">
        <v>4964205</v>
      </c>
      <c r="C874" s="3" t="s">
        <v>5337</v>
      </c>
      <c r="D874" s="5">
        <v>92.05</v>
      </c>
      <c r="E874" s="5">
        <v>14236.8195431</v>
      </c>
      <c r="F874" s="3" t="s">
        <v>4500</v>
      </c>
      <c r="G874" s="3" t="s">
        <v>4574</v>
      </c>
      <c r="H874" s="3" t="s">
        <v>4580</v>
      </c>
      <c r="I874" s="3" t="s">
        <v>4613</v>
      </c>
      <c r="J874" s="3" t="s">
        <v>4819</v>
      </c>
      <c r="K874" s="6">
        <v>5002740</v>
      </c>
      <c r="L874" s="6">
        <v>4707688</v>
      </c>
      <c r="M874" s="6">
        <v>800173</v>
      </c>
      <c r="N874" s="6">
        <v>682936</v>
      </c>
      <c r="O874" s="6">
        <v>241027</v>
      </c>
      <c r="P874" s="6">
        <v>123175</v>
      </c>
      <c r="Q874" s="6">
        <v>-66369</v>
      </c>
      <c r="R874" s="6">
        <v>-158764</v>
      </c>
      <c r="S874" s="6">
        <v>499908</v>
      </c>
      <c r="T874" s="6">
        <v>545731</v>
      </c>
      <c r="U874" s="6">
        <v>3918841</v>
      </c>
      <c r="V874" s="6">
        <v>4026448</v>
      </c>
      <c r="W874" s="6">
        <v>14699300</v>
      </c>
      <c r="X874" s="6">
        <v>14488634</v>
      </c>
      <c r="Y874" s="6">
        <v>3630287</v>
      </c>
      <c r="Z874" s="6">
        <v>3660099</v>
      </c>
      <c r="AA874" s="6">
        <v>1357990</v>
      </c>
      <c r="AB874" s="6">
        <v>1343767</v>
      </c>
      <c r="AC874" s="6">
        <v>154515655</v>
      </c>
      <c r="AD874" s="6">
        <v>152779583</v>
      </c>
      <c r="AF874">
        <f t="shared" si="260"/>
        <v>-4.5151129645629381E-3</v>
      </c>
      <c r="AG874">
        <f t="shared" si="261"/>
        <v>-1.0957830807238281E-2</v>
      </c>
      <c r="AH874">
        <f t="shared" si="262"/>
        <v>0.26660051839203225</v>
      </c>
      <c r="AI874">
        <f t="shared" si="263"/>
        <v>0.27790390729726488</v>
      </c>
      <c r="AJ874">
        <f t="shared" si="264"/>
        <v>2.6732796265068224</v>
      </c>
      <c r="AK874">
        <f t="shared" si="265"/>
        <v>2.723760145918154</v>
      </c>
      <c r="AL874">
        <f t="shared" si="266"/>
        <v>4.8178997909145788E-2</v>
      </c>
      <c r="AM874">
        <f t="shared" si="267"/>
        <v>2.6164648124514623E-2</v>
      </c>
      <c r="AN874">
        <f t="shared" si="268"/>
        <v>0.34033865558223864</v>
      </c>
      <c r="AO874">
        <f t="shared" si="269"/>
        <v>0.3249228326148621</v>
      </c>
      <c r="AP874">
        <f t="shared" si="270"/>
        <v>0</v>
      </c>
      <c r="AQ874">
        <f t="shared" si="271"/>
        <v>1</v>
      </c>
      <c r="AR874">
        <f t="shared" si="272"/>
        <v>1</v>
      </c>
      <c r="AS874">
        <f t="shared" si="273"/>
        <v>1</v>
      </c>
      <c r="AT874">
        <f t="shared" si="274"/>
        <v>1</v>
      </c>
      <c r="AU874">
        <f t="shared" si="275"/>
        <v>0</v>
      </c>
      <c r="AV874">
        <f t="shared" si="276"/>
        <v>1</v>
      </c>
      <c r="AW874">
        <f t="shared" si="277"/>
        <v>1</v>
      </c>
      <c r="AX874">
        <f t="shared" si="278"/>
        <v>0</v>
      </c>
      <c r="AY874">
        <f t="shared" si="279"/>
        <v>6</v>
      </c>
    </row>
    <row r="875" spans="1:51" x14ac:dyDescent="0.3">
      <c r="A875" s="1" t="s">
        <v>869</v>
      </c>
      <c r="B875" s="2">
        <v>4655036</v>
      </c>
      <c r="C875" s="3" t="s">
        <v>5335</v>
      </c>
      <c r="D875" s="5">
        <v>23.63</v>
      </c>
      <c r="E875" s="5">
        <v>1101.4825816800001</v>
      </c>
      <c r="F875" s="3" t="s">
        <v>4500</v>
      </c>
      <c r="G875" s="3" t="s">
        <v>4539</v>
      </c>
      <c r="H875" s="3" t="s">
        <v>4539</v>
      </c>
      <c r="I875" s="3" t="s">
        <v>4540</v>
      </c>
      <c r="J875" s="3" t="s">
        <v>5377</v>
      </c>
      <c r="K875" s="6">
        <v>444883</v>
      </c>
      <c r="L875" s="6">
        <v>500345</v>
      </c>
      <c r="M875" s="6">
        <v>3386</v>
      </c>
      <c r="N875" s="6">
        <v>27312</v>
      </c>
      <c r="O875" s="6">
        <v>-49262</v>
      </c>
      <c r="P875" s="6">
        <v>-24359</v>
      </c>
      <c r="Q875" s="6">
        <v>-50488</v>
      </c>
      <c r="R875" s="6">
        <v>-28517</v>
      </c>
      <c r="S875" s="6">
        <v>7196</v>
      </c>
      <c r="T875" s="6">
        <v>18972</v>
      </c>
      <c r="U875" s="6">
        <v>7914</v>
      </c>
      <c r="V875" s="6">
        <v>7592</v>
      </c>
      <c r="W875" s="6">
        <v>1032346</v>
      </c>
      <c r="X875" s="6">
        <v>1039032</v>
      </c>
      <c r="Y875" s="6">
        <v>542454</v>
      </c>
      <c r="Z875" s="6">
        <v>546125</v>
      </c>
      <c r="AA875" s="6">
        <v>84975</v>
      </c>
      <c r="AB875" s="6">
        <v>78563</v>
      </c>
      <c r="AC875" s="6">
        <v>46614000</v>
      </c>
      <c r="AD875" s="6">
        <v>46920000</v>
      </c>
      <c r="AF875">
        <f t="shared" si="260"/>
        <v>-4.8906083812985182E-2</v>
      </c>
      <c r="AG875">
        <f t="shared" si="261"/>
        <v>-2.7445737956097598E-2</v>
      </c>
      <c r="AH875">
        <f t="shared" si="262"/>
        <v>7.6660344496903166E-3</v>
      </c>
      <c r="AI875">
        <f t="shared" si="263"/>
        <v>7.3068009454954229E-3</v>
      </c>
      <c r="AJ875">
        <f t="shared" si="264"/>
        <v>6.3836893203883491</v>
      </c>
      <c r="AK875">
        <f t="shared" si="265"/>
        <v>6.9514275167699804</v>
      </c>
      <c r="AL875">
        <f t="shared" si="266"/>
        <v>-0.11073023693870074</v>
      </c>
      <c r="AM875">
        <f t="shared" si="267"/>
        <v>-4.8684407758646533E-2</v>
      </c>
      <c r="AN875">
        <f t="shared" si="268"/>
        <v>0.43094369523396225</v>
      </c>
      <c r="AO875">
        <f t="shared" si="269"/>
        <v>0.48154917269150516</v>
      </c>
      <c r="AP875">
        <f t="shared" si="270"/>
        <v>0</v>
      </c>
      <c r="AQ875">
        <f t="shared" si="271"/>
        <v>1</v>
      </c>
      <c r="AR875">
        <f t="shared" si="272"/>
        <v>0</v>
      </c>
      <c r="AS875">
        <f t="shared" si="273"/>
        <v>1</v>
      </c>
      <c r="AT875">
        <f t="shared" si="274"/>
        <v>0</v>
      </c>
      <c r="AU875">
        <f t="shared" si="275"/>
        <v>0</v>
      </c>
      <c r="AV875">
        <f t="shared" si="276"/>
        <v>0</v>
      </c>
      <c r="AW875">
        <f t="shared" si="277"/>
        <v>0</v>
      </c>
      <c r="AX875">
        <f t="shared" si="278"/>
        <v>1</v>
      </c>
      <c r="AY875">
        <f t="shared" si="279"/>
        <v>3</v>
      </c>
    </row>
    <row r="876" spans="1:51" x14ac:dyDescent="0.3">
      <c r="A876" s="1" t="s">
        <v>870</v>
      </c>
      <c r="B876" s="2">
        <v>12805289</v>
      </c>
      <c r="C876" s="3" t="s">
        <v>5335</v>
      </c>
      <c r="D876" s="5">
        <v>251.2</v>
      </c>
      <c r="E876" s="5">
        <v>62888.031281600001</v>
      </c>
      <c r="F876" s="3" t="s">
        <v>4480</v>
      </c>
      <c r="G876" s="3" t="s">
        <v>4491</v>
      </c>
      <c r="H876" s="3" t="s">
        <v>4492</v>
      </c>
      <c r="I876" s="3" t="s">
        <v>4802</v>
      </c>
      <c r="J876" s="3" t="s">
        <v>4932</v>
      </c>
      <c r="K876" s="6">
        <v>5000870</v>
      </c>
      <c r="L876" s="6">
        <v>4495277</v>
      </c>
      <c r="M876" s="6">
        <v>1493776</v>
      </c>
      <c r="N876" s="6">
        <v>1342829</v>
      </c>
      <c r="O876" s="6">
        <v>1369768</v>
      </c>
      <c r="P876" s="6">
        <v>1217549</v>
      </c>
      <c r="Q876" s="6">
        <v>1561327</v>
      </c>
      <c r="R876" s="6">
        <v>1483567</v>
      </c>
      <c r="S876" s="6">
        <v>1587040</v>
      </c>
      <c r="T876" s="6">
        <v>1204431</v>
      </c>
      <c r="U876" s="6">
        <v>4231047</v>
      </c>
      <c r="V876" s="6">
        <v>4228019</v>
      </c>
      <c r="W876" s="6">
        <v>290558608</v>
      </c>
      <c r="X876" s="6">
        <v>286959173</v>
      </c>
      <c r="Y876" s="6">
        <v>286425567</v>
      </c>
      <c r="Z876" s="6">
        <v>282886632</v>
      </c>
      <c r="AA876" s="6">
        <v>277588438</v>
      </c>
      <c r="AB876" s="6">
        <v>274353719</v>
      </c>
      <c r="AC876" s="6">
        <v>250290000</v>
      </c>
      <c r="AD876" s="6">
        <v>248337000</v>
      </c>
      <c r="AF876">
        <f t="shared" si="260"/>
        <v>5.3735355174884371E-3</v>
      </c>
      <c r="AG876">
        <f t="shared" si="261"/>
        <v>5.16995844562181E-3</v>
      </c>
      <c r="AH876">
        <f t="shared" si="262"/>
        <v>1.4561767861993612E-2</v>
      </c>
      <c r="AI876">
        <f t="shared" si="263"/>
        <v>1.4733869476268667E-2</v>
      </c>
      <c r="AJ876">
        <f t="shared" si="264"/>
        <v>1.0318353641227664</v>
      </c>
      <c r="AK876">
        <f t="shared" si="265"/>
        <v>1.0311018674399672</v>
      </c>
      <c r="AL876">
        <f t="shared" si="266"/>
        <v>0.27390594036637628</v>
      </c>
      <c r="AM876">
        <f t="shared" si="267"/>
        <v>0.27085071731953336</v>
      </c>
      <c r="AN876">
        <f t="shared" si="268"/>
        <v>1.721122645246153E-2</v>
      </c>
      <c r="AO876">
        <f t="shared" si="269"/>
        <v>1.5665214507709777E-2</v>
      </c>
      <c r="AP876">
        <f t="shared" si="270"/>
        <v>1</v>
      </c>
      <c r="AQ876">
        <f t="shared" si="271"/>
        <v>1</v>
      </c>
      <c r="AR876">
        <f t="shared" si="272"/>
        <v>1</v>
      </c>
      <c r="AS876">
        <f t="shared" si="273"/>
        <v>1</v>
      </c>
      <c r="AT876">
        <f t="shared" si="274"/>
        <v>1</v>
      </c>
      <c r="AU876">
        <f t="shared" si="275"/>
        <v>1</v>
      </c>
      <c r="AV876">
        <f t="shared" si="276"/>
        <v>1</v>
      </c>
      <c r="AW876">
        <f t="shared" si="277"/>
        <v>1</v>
      </c>
      <c r="AX876">
        <f t="shared" si="278"/>
        <v>0</v>
      </c>
      <c r="AY876">
        <f t="shared" si="279"/>
        <v>8</v>
      </c>
    </row>
    <row r="877" spans="1:51" x14ac:dyDescent="0.3">
      <c r="A877" s="1" t="s">
        <v>871</v>
      </c>
      <c r="B877" s="2">
        <v>27648537</v>
      </c>
      <c r="C877" s="3" t="s">
        <v>5338</v>
      </c>
      <c r="D877" s="5">
        <v>26.49</v>
      </c>
      <c r="E877" s="5">
        <v>824.36879999999996</v>
      </c>
      <c r="F877" s="3" t="s">
        <v>4480</v>
      </c>
      <c r="G877" s="3" t="s">
        <v>4491</v>
      </c>
      <c r="H877" s="3" t="s">
        <v>4492</v>
      </c>
      <c r="I877" s="3" t="s">
        <v>4493</v>
      </c>
      <c r="J877" s="3"/>
      <c r="K877" s="6" t="s">
        <v>4474</v>
      </c>
      <c r="L877" s="6" t="s">
        <v>4474</v>
      </c>
      <c r="M877" s="6" t="s">
        <v>4474</v>
      </c>
      <c r="N877" s="6" t="s">
        <v>4474</v>
      </c>
      <c r="O877" s="6" t="s">
        <v>4474</v>
      </c>
      <c r="P877" s="6" t="s">
        <v>4474</v>
      </c>
      <c r="Q877" s="6" t="s">
        <v>4474</v>
      </c>
      <c r="R877" s="6" t="s">
        <v>4474</v>
      </c>
      <c r="S877" s="6" t="s">
        <v>4474</v>
      </c>
      <c r="T877" s="6" t="s">
        <v>4474</v>
      </c>
      <c r="U877" s="6" t="s">
        <v>4474</v>
      </c>
      <c r="V877" s="6" t="s">
        <v>4474</v>
      </c>
      <c r="W877" s="6" t="s">
        <v>4474</v>
      </c>
      <c r="X877" s="6" t="s">
        <v>4474</v>
      </c>
      <c r="Y877" s="6" t="s">
        <v>4474</v>
      </c>
      <c r="Z877" s="6" t="s">
        <v>4474</v>
      </c>
      <c r="AA877" s="6" t="s">
        <v>4474</v>
      </c>
      <c r="AB877" s="6" t="s">
        <v>4474</v>
      </c>
      <c r="AC877" s="6" t="s">
        <v>4474</v>
      </c>
      <c r="AD877" s="6" t="s">
        <v>4474</v>
      </c>
      <c r="AF877" t="e">
        <f t="shared" si="260"/>
        <v>#VALUE!</v>
      </c>
      <c r="AG877" t="e">
        <f t="shared" si="261"/>
        <v>#VALUE!</v>
      </c>
      <c r="AH877" t="e">
        <f t="shared" si="262"/>
        <v>#VALUE!</v>
      </c>
      <c r="AI877" t="e">
        <f t="shared" si="263"/>
        <v>#VALUE!</v>
      </c>
      <c r="AJ877" t="e">
        <f t="shared" si="264"/>
        <v>#VALUE!</v>
      </c>
      <c r="AK877" t="e">
        <f t="shared" si="265"/>
        <v>#VALUE!</v>
      </c>
      <c r="AL877" t="e">
        <f t="shared" si="266"/>
        <v>#VALUE!</v>
      </c>
      <c r="AM877" t="e">
        <f t="shared" si="267"/>
        <v>#VALUE!</v>
      </c>
      <c r="AN877" t="e">
        <f t="shared" si="268"/>
        <v>#VALUE!</v>
      </c>
      <c r="AO877" t="e">
        <f t="shared" si="269"/>
        <v>#VALUE!</v>
      </c>
      <c r="AP877">
        <f t="shared" si="270"/>
        <v>0</v>
      </c>
      <c r="AQ877">
        <f t="shared" si="271"/>
        <v>0</v>
      </c>
      <c r="AR877">
        <f t="shared" si="272"/>
        <v>0</v>
      </c>
      <c r="AS877">
        <f t="shared" si="273"/>
        <v>0</v>
      </c>
      <c r="AT877">
        <f t="shared" si="274"/>
        <v>0</v>
      </c>
      <c r="AU877">
        <f t="shared" si="275"/>
        <v>0</v>
      </c>
      <c r="AV877">
        <f t="shared" si="276"/>
        <v>0</v>
      </c>
      <c r="AW877">
        <f t="shared" si="277"/>
        <v>0</v>
      </c>
      <c r="AX877">
        <f t="shared" si="278"/>
        <v>0</v>
      </c>
      <c r="AY877">
        <f t="shared" si="279"/>
        <v>0</v>
      </c>
    </row>
    <row r="878" spans="1:51" x14ac:dyDescent="0.3">
      <c r="A878" s="1" t="s">
        <v>872</v>
      </c>
      <c r="B878" s="2">
        <v>4004173</v>
      </c>
      <c r="C878" s="3" t="s">
        <v>5337</v>
      </c>
      <c r="D878" s="5">
        <v>87.1</v>
      </c>
      <c r="E878" s="5">
        <v>71161.654354700004</v>
      </c>
      <c r="F878" s="3" t="s">
        <v>4559</v>
      </c>
      <c r="G878" s="3" t="s">
        <v>4821</v>
      </c>
      <c r="H878" s="3" t="s">
        <v>4911</v>
      </c>
      <c r="I878" s="3" t="s">
        <v>4911</v>
      </c>
      <c r="J878" s="3" t="s">
        <v>4922</v>
      </c>
      <c r="K878" s="6">
        <v>20106000</v>
      </c>
      <c r="L878" s="6">
        <v>19989000</v>
      </c>
      <c r="M878" s="6">
        <v>4894000</v>
      </c>
      <c r="N878" s="6">
        <v>4831000</v>
      </c>
      <c r="O878" s="6">
        <v>4287000</v>
      </c>
      <c r="P878" s="6">
        <v>4237000</v>
      </c>
      <c r="Q878" s="6">
        <v>3030000</v>
      </c>
      <c r="R878" s="6">
        <v>3002000</v>
      </c>
      <c r="S878" s="6">
        <v>3974000</v>
      </c>
      <c r="T878" s="6">
        <v>3959000</v>
      </c>
      <c r="U878" s="6">
        <v>7909000</v>
      </c>
      <c r="V878" s="6">
        <v>8146000</v>
      </c>
      <c r="W878" s="6">
        <v>16774000</v>
      </c>
      <c r="X878" s="6">
        <v>16480000</v>
      </c>
      <c r="Y878" s="6">
        <v>5806000</v>
      </c>
      <c r="Z878" s="6">
        <v>5646000</v>
      </c>
      <c r="AA878" s="6">
        <v>5565000</v>
      </c>
      <c r="AB878" s="6">
        <v>5350000</v>
      </c>
      <c r="AC878" s="6">
        <v>817010957</v>
      </c>
      <c r="AD878" s="6">
        <v>817087145</v>
      </c>
      <c r="AF878">
        <f t="shared" si="260"/>
        <v>0.18063669965422677</v>
      </c>
      <c r="AG878">
        <f t="shared" si="261"/>
        <v>0.18216019417475729</v>
      </c>
      <c r="AH878">
        <f t="shared" si="262"/>
        <v>0.47150351734827711</v>
      </c>
      <c r="AI878">
        <f t="shared" si="263"/>
        <v>0.49429611650485439</v>
      </c>
      <c r="AJ878">
        <f t="shared" si="264"/>
        <v>1.0433063791554358</v>
      </c>
      <c r="AK878">
        <f t="shared" si="265"/>
        <v>1.0553271028037383</v>
      </c>
      <c r="AL878">
        <f t="shared" si="266"/>
        <v>0.21321993434795583</v>
      </c>
      <c r="AM878">
        <f t="shared" si="267"/>
        <v>0.21196658161989093</v>
      </c>
      <c r="AN878">
        <f t="shared" si="268"/>
        <v>1.1986407535471564</v>
      </c>
      <c r="AO878">
        <f t="shared" si="269"/>
        <v>1.2129247572815534</v>
      </c>
      <c r="AP878">
        <f t="shared" si="270"/>
        <v>1</v>
      </c>
      <c r="AQ878">
        <f t="shared" si="271"/>
        <v>1</v>
      </c>
      <c r="AR878">
        <f t="shared" si="272"/>
        <v>0</v>
      </c>
      <c r="AS878">
        <f t="shared" si="273"/>
        <v>1</v>
      </c>
      <c r="AT878">
        <f t="shared" si="274"/>
        <v>1</v>
      </c>
      <c r="AU878">
        <f t="shared" si="275"/>
        <v>0</v>
      </c>
      <c r="AV878">
        <f t="shared" si="276"/>
        <v>1</v>
      </c>
      <c r="AW878">
        <f t="shared" si="277"/>
        <v>0</v>
      </c>
      <c r="AX878">
        <f t="shared" si="278"/>
        <v>1</v>
      </c>
      <c r="AY878">
        <f t="shared" si="279"/>
        <v>6</v>
      </c>
    </row>
    <row r="879" spans="1:51" x14ac:dyDescent="0.3">
      <c r="A879" s="1" t="s">
        <v>873</v>
      </c>
      <c r="B879" s="2">
        <v>28243648</v>
      </c>
      <c r="C879" s="3" t="s">
        <v>5336</v>
      </c>
      <c r="D879" s="7">
        <v>11.51</v>
      </c>
      <c r="E879" s="5">
        <v>63.732159119999999</v>
      </c>
      <c r="F879" s="3" t="s">
        <v>4480</v>
      </c>
      <c r="G879" s="3" t="s">
        <v>4491</v>
      </c>
      <c r="H879" s="3" t="s">
        <v>4492</v>
      </c>
      <c r="I879" s="3" t="s">
        <v>4493</v>
      </c>
      <c r="J879" s="3" t="s">
        <v>4494</v>
      </c>
      <c r="K879" s="6" t="s">
        <v>4474</v>
      </c>
      <c r="L879" s="6" t="s">
        <v>4474</v>
      </c>
      <c r="M879" s="6" t="s">
        <v>4474</v>
      </c>
      <c r="N879" s="6" t="s">
        <v>4474</v>
      </c>
      <c r="O879" s="6">
        <v>-3195.8330000000001</v>
      </c>
      <c r="P879" s="6">
        <v>-2510.4279999999999</v>
      </c>
      <c r="Q879" s="6">
        <v>-964.95899999999995</v>
      </c>
      <c r="R879" s="6">
        <v>362.69900000000001</v>
      </c>
      <c r="S879" s="6">
        <v>0</v>
      </c>
      <c r="T879" s="6">
        <v>0</v>
      </c>
      <c r="U879" s="6" t="s">
        <v>4474</v>
      </c>
      <c r="V879" s="6" t="s">
        <v>4474</v>
      </c>
      <c r="W879" s="6">
        <v>20095.585999999999</v>
      </c>
      <c r="X879" s="6">
        <v>31880.330999999998</v>
      </c>
      <c r="Y879" s="6">
        <v>40.5</v>
      </c>
      <c r="Z879" s="6">
        <v>98.873999999999995</v>
      </c>
      <c r="AA879" s="6">
        <v>4838</v>
      </c>
      <c r="AB879" s="6">
        <v>3746</v>
      </c>
      <c r="AC879" s="6">
        <v>5537112</v>
      </c>
      <c r="AD879" s="6">
        <v>6626361</v>
      </c>
      <c r="AF879">
        <f t="shared" si="260"/>
        <v>-4.8018455396125294E-2</v>
      </c>
      <c r="AG879">
        <f t="shared" si="261"/>
        <v>1.1376889405571104E-2</v>
      </c>
      <c r="AH879" t="e">
        <f t="shared" si="262"/>
        <v>#VALUE!</v>
      </c>
      <c r="AI879" t="e">
        <f t="shared" si="263"/>
        <v>#VALUE!</v>
      </c>
      <c r="AJ879">
        <f t="shared" si="264"/>
        <v>8.3712277800744115E-3</v>
      </c>
      <c r="AK879">
        <f t="shared" si="265"/>
        <v>2.6394554191137211E-2</v>
      </c>
      <c r="AL879" t="e">
        <f t="shared" si="266"/>
        <v>#VALUE!</v>
      </c>
      <c r="AM879" t="e">
        <f t="shared" si="267"/>
        <v>#VALUE!</v>
      </c>
      <c r="AN879" t="e">
        <f t="shared" si="268"/>
        <v>#VALUE!</v>
      </c>
      <c r="AO879" t="e">
        <f t="shared" si="269"/>
        <v>#VALUE!</v>
      </c>
      <c r="AP879">
        <f t="shared" si="270"/>
        <v>0</v>
      </c>
      <c r="AQ879">
        <f t="shared" si="271"/>
        <v>1</v>
      </c>
      <c r="AR879">
        <f t="shared" si="272"/>
        <v>0</v>
      </c>
      <c r="AS879">
        <f t="shared" si="273"/>
        <v>1</v>
      </c>
      <c r="AT879">
        <f t="shared" si="274"/>
        <v>0</v>
      </c>
      <c r="AU879">
        <f t="shared" si="275"/>
        <v>0</v>
      </c>
      <c r="AV879">
        <f t="shared" si="276"/>
        <v>0</v>
      </c>
      <c r="AW879">
        <f t="shared" si="277"/>
        <v>0</v>
      </c>
      <c r="AX879">
        <f t="shared" si="278"/>
        <v>1</v>
      </c>
      <c r="AY879">
        <f t="shared" si="279"/>
        <v>3</v>
      </c>
    </row>
    <row r="880" spans="1:51" x14ac:dyDescent="0.3">
      <c r="A880" s="1" t="s">
        <v>874</v>
      </c>
      <c r="B880" s="2">
        <v>26547201</v>
      </c>
      <c r="C880" s="3" t="s">
        <v>5338</v>
      </c>
      <c r="D880" s="5">
        <v>23.48</v>
      </c>
      <c r="E880" s="7">
        <v>9.3919999999999995</v>
      </c>
      <c r="F880" s="3" t="s">
        <v>4480</v>
      </c>
      <c r="G880" s="3" t="s">
        <v>4491</v>
      </c>
      <c r="H880" s="3" t="s">
        <v>4492</v>
      </c>
      <c r="I880" s="3" t="s">
        <v>4493</v>
      </c>
      <c r="J880" s="3"/>
      <c r="K880" s="6" t="s">
        <v>4474</v>
      </c>
      <c r="L880" s="6" t="s">
        <v>4474</v>
      </c>
      <c r="M880" s="6" t="s">
        <v>4474</v>
      </c>
      <c r="N880" s="6" t="s">
        <v>4474</v>
      </c>
      <c r="O880" s="6" t="s">
        <v>4474</v>
      </c>
      <c r="P880" s="6" t="s">
        <v>4474</v>
      </c>
      <c r="Q880" s="6" t="s">
        <v>4474</v>
      </c>
      <c r="R880" s="6" t="s">
        <v>4474</v>
      </c>
      <c r="S880" s="6" t="s">
        <v>4474</v>
      </c>
      <c r="T880" s="6" t="s">
        <v>4474</v>
      </c>
      <c r="U880" s="6" t="s">
        <v>4474</v>
      </c>
      <c r="V880" s="6" t="s">
        <v>4474</v>
      </c>
      <c r="W880" s="6" t="s">
        <v>4474</v>
      </c>
      <c r="X880" s="6" t="s">
        <v>4474</v>
      </c>
      <c r="Y880" s="6" t="s">
        <v>4474</v>
      </c>
      <c r="Z880" s="6" t="s">
        <v>4474</v>
      </c>
      <c r="AA880" s="6" t="s">
        <v>4474</v>
      </c>
      <c r="AB880" s="6" t="s">
        <v>4474</v>
      </c>
      <c r="AC880" s="6" t="s">
        <v>4474</v>
      </c>
      <c r="AD880" s="6" t="s">
        <v>4474</v>
      </c>
      <c r="AF880" t="e">
        <f t="shared" si="260"/>
        <v>#VALUE!</v>
      </c>
      <c r="AG880" t="e">
        <f t="shared" si="261"/>
        <v>#VALUE!</v>
      </c>
      <c r="AH880" t="e">
        <f t="shared" si="262"/>
        <v>#VALUE!</v>
      </c>
      <c r="AI880" t="e">
        <f t="shared" si="263"/>
        <v>#VALUE!</v>
      </c>
      <c r="AJ880" t="e">
        <f t="shared" si="264"/>
        <v>#VALUE!</v>
      </c>
      <c r="AK880" t="e">
        <f t="shared" si="265"/>
        <v>#VALUE!</v>
      </c>
      <c r="AL880" t="e">
        <f t="shared" si="266"/>
        <v>#VALUE!</v>
      </c>
      <c r="AM880" t="e">
        <f t="shared" si="267"/>
        <v>#VALUE!</v>
      </c>
      <c r="AN880" t="e">
        <f t="shared" si="268"/>
        <v>#VALUE!</v>
      </c>
      <c r="AO880" t="e">
        <f t="shared" si="269"/>
        <v>#VALUE!</v>
      </c>
      <c r="AP880">
        <f t="shared" si="270"/>
        <v>0</v>
      </c>
      <c r="AQ880">
        <f t="shared" si="271"/>
        <v>0</v>
      </c>
      <c r="AR880">
        <f t="shared" si="272"/>
        <v>0</v>
      </c>
      <c r="AS880">
        <f t="shared" si="273"/>
        <v>0</v>
      </c>
      <c r="AT880">
        <f t="shared" si="274"/>
        <v>0</v>
      </c>
      <c r="AU880">
        <f t="shared" si="275"/>
        <v>0</v>
      </c>
      <c r="AV880">
        <f t="shared" si="276"/>
        <v>0</v>
      </c>
      <c r="AW880">
        <f t="shared" si="277"/>
        <v>0</v>
      </c>
      <c r="AX880">
        <f t="shared" si="278"/>
        <v>0</v>
      </c>
      <c r="AY880">
        <f t="shared" si="279"/>
        <v>0</v>
      </c>
    </row>
    <row r="881" spans="1:51" x14ac:dyDescent="0.3">
      <c r="A881" s="1" t="s">
        <v>875</v>
      </c>
      <c r="B881" s="2">
        <v>4812607</v>
      </c>
      <c r="C881" s="3" t="s">
        <v>5335</v>
      </c>
      <c r="D881" s="5">
        <v>33.79</v>
      </c>
      <c r="E881" s="5">
        <v>1089.73547444</v>
      </c>
      <c r="F881" s="3" t="s">
        <v>4470</v>
      </c>
      <c r="G881" s="3" t="s">
        <v>4471</v>
      </c>
      <c r="H881" s="3" t="s">
        <v>4673</v>
      </c>
      <c r="I881" s="3" t="s">
        <v>4673</v>
      </c>
      <c r="J881" s="3" t="s">
        <v>4544</v>
      </c>
      <c r="K881" s="6">
        <v>599245</v>
      </c>
      <c r="L881" s="6">
        <v>576653</v>
      </c>
      <c r="M881" s="6">
        <v>365821</v>
      </c>
      <c r="N881" s="6">
        <v>347360</v>
      </c>
      <c r="O881" s="6">
        <v>217710</v>
      </c>
      <c r="P881" s="6">
        <v>203844</v>
      </c>
      <c r="Q881" s="6">
        <v>88594</v>
      </c>
      <c r="R881" s="6">
        <v>99893</v>
      </c>
      <c r="S881" s="6">
        <v>193674</v>
      </c>
      <c r="T881" s="6">
        <v>276691</v>
      </c>
      <c r="U881" s="6">
        <v>921439</v>
      </c>
      <c r="V881" s="6">
        <v>369495</v>
      </c>
      <c r="W881" s="6">
        <v>1635154</v>
      </c>
      <c r="X881" s="6">
        <v>1053388</v>
      </c>
      <c r="Y881" s="6">
        <v>443810</v>
      </c>
      <c r="Z881" s="6">
        <v>510198</v>
      </c>
      <c r="AA881" s="6">
        <v>459426</v>
      </c>
      <c r="AB881" s="6">
        <v>461717</v>
      </c>
      <c r="AC881" s="6">
        <v>32230016</v>
      </c>
      <c r="AD881" s="6">
        <v>32319577</v>
      </c>
      <c r="AF881">
        <f t="shared" si="260"/>
        <v>5.4180829450926338E-2</v>
      </c>
      <c r="AG881">
        <f t="shared" si="261"/>
        <v>9.4830205014676455E-2</v>
      </c>
      <c r="AH881">
        <f t="shared" si="262"/>
        <v>0.56351817626963574</v>
      </c>
      <c r="AI881">
        <f t="shared" si="263"/>
        <v>0.3507681879801175</v>
      </c>
      <c r="AJ881">
        <f t="shared" si="264"/>
        <v>0.9660097600048756</v>
      </c>
      <c r="AK881">
        <f t="shared" si="265"/>
        <v>1.105001548567629</v>
      </c>
      <c r="AL881">
        <f t="shared" si="266"/>
        <v>0.36330716151156872</v>
      </c>
      <c r="AM881">
        <f t="shared" si="267"/>
        <v>0.35349508283144282</v>
      </c>
      <c r="AN881">
        <f t="shared" si="268"/>
        <v>0.36647618511773206</v>
      </c>
      <c r="AO881">
        <f t="shared" si="269"/>
        <v>0.54742696898009091</v>
      </c>
      <c r="AP881">
        <f t="shared" si="270"/>
        <v>1</v>
      </c>
      <c r="AQ881">
        <f t="shared" si="271"/>
        <v>1</v>
      </c>
      <c r="AR881">
        <f t="shared" si="272"/>
        <v>0</v>
      </c>
      <c r="AS881">
        <f t="shared" si="273"/>
        <v>1</v>
      </c>
      <c r="AT881">
        <f t="shared" si="274"/>
        <v>0</v>
      </c>
      <c r="AU881">
        <f t="shared" si="275"/>
        <v>0</v>
      </c>
      <c r="AV881">
        <f t="shared" si="276"/>
        <v>1</v>
      </c>
      <c r="AW881">
        <f t="shared" si="277"/>
        <v>0</v>
      </c>
      <c r="AX881">
        <f t="shared" si="278"/>
        <v>1</v>
      </c>
      <c r="AY881">
        <f t="shared" si="279"/>
        <v>5</v>
      </c>
    </row>
    <row r="882" spans="1:51" x14ac:dyDescent="0.3">
      <c r="A882" s="1" t="s">
        <v>876</v>
      </c>
      <c r="B882" s="2">
        <v>114120413</v>
      </c>
      <c r="C882" s="3" t="s">
        <v>5337</v>
      </c>
      <c r="D882" s="5">
        <v>10.85</v>
      </c>
      <c r="E882" s="5">
        <v>230.5625</v>
      </c>
      <c r="F882" s="3" t="s">
        <v>4480</v>
      </c>
      <c r="G882" s="3" t="s">
        <v>4491</v>
      </c>
      <c r="H882" s="3" t="s">
        <v>4492</v>
      </c>
      <c r="I882" s="3" t="s">
        <v>4493</v>
      </c>
      <c r="J882" s="3" t="s">
        <v>4494</v>
      </c>
      <c r="K882" s="6" t="s">
        <v>4474</v>
      </c>
      <c r="L882" s="6" t="s">
        <v>4474</v>
      </c>
      <c r="M882" s="6" t="s">
        <v>4474</v>
      </c>
      <c r="N882" s="6" t="s">
        <v>4474</v>
      </c>
      <c r="O882" s="6">
        <v>-1767.8440000000001</v>
      </c>
      <c r="P882" s="6" t="s">
        <v>4474</v>
      </c>
      <c r="Q882" s="6">
        <v>1657.9839999999999</v>
      </c>
      <c r="R882" s="6" t="s">
        <v>4474</v>
      </c>
      <c r="S882" s="6">
        <v>-2723.4920000000002</v>
      </c>
      <c r="T882" s="6" t="s">
        <v>4474</v>
      </c>
      <c r="U882" s="6" t="s">
        <v>4474</v>
      </c>
      <c r="V882" s="6" t="s">
        <v>4474</v>
      </c>
      <c r="W882" s="6">
        <v>172592.36199999999</v>
      </c>
      <c r="X882" s="6" t="s">
        <v>4474</v>
      </c>
      <c r="Y882" s="6">
        <v>1537.9929999999999</v>
      </c>
      <c r="Z882" s="6" t="s">
        <v>4474</v>
      </c>
      <c r="AA882" s="6">
        <v>205</v>
      </c>
      <c r="AB882" s="6" t="s">
        <v>4474</v>
      </c>
      <c r="AC882" s="6">
        <v>21250000</v>
      </c>
      <c r="AD882" s="6" t="s">
        <v>4474</v>
      </c>
      <c r="AF882">
        <f t="shared" si="260"/>
        <v>9.6063578989665829E-3</v>
      </c>
      <c r="AG882" t="e">
        <f t="shared" si="261"/>
        <v>#VALUE!</v>
      </c>
      <c r="AH882" t="e">
        <f t="shared" si="262"/>
        <v>#VALUE!</v>
      </c>
      <c r="AI882" t="e">
        <f t="shared" si="263"/>
        <v>#VALUE!</v>
      </c>
      <c r="AJ882">
        <f t="shared" si="264"/>
        <v>7.5024048780487798</v>
      </c>
      <c r="AK882" t="e">
        <f t="shared" si="265"/>
        <v>#VALUE!</v>
      </c>
      <c r="AL882" t="e">
        <f t="shared" si="266"/>
        <v>#VALUE!</v>
      </c>
      <c r="AM882" t="e">
        <f t="shared" si="267"/>
        <v>#VALUE!</v>
      </c>
      <c r="AN882" t="e">
        <f t="shared" si="268"/>
        <v>#VALUE!</v>
      </c>
      <c r="AO882" t="e">
        <f t="shared" si="269"/>
        <v>#VALUE!</v>
      </c>
      <c r="AP882">
        <f t="shared" si="270"/>
        <v>1</v>
      </c>
      <c r="AQ882">
        <f t="shared" si="271"/>
        <v>0</v>
      </c>
      <c r="AR882">
        <f t="shared" si="272"/>
        <v>0</v>
      </c>
      <c r="AS882">
        <f t="shared" si="273"/>
        <v>0</v>
      </c>
      <c r="AT882">
        <f t="shared" si="274"/>
        <v>0</v>
      </c>
      <c r="AU882">
        <f t="shared" si="275"/>
        <v>0</v>
      </c>
      <c r="AV882">
        <f t="shared" si="276"/>
        <v>0</v>
      </c>
      <c r="AW882">
        <f t="shared" si="277"/>
        <v>0</v>
      </c>
      <c r="AX882">
        <f t="shared" si="278"/>
        <v>0</v>
      </c>
      <c r="AY882">
        <f t="shared" si="279"/>
        <v>1</v>
      </c>
    </row>
    <row r="883" spans="1:51" x14ac:dyDescent="0.3">
      <c r="A883" s="1" t="s">
        <v>877</v>
      </c>
      <c r="B883" s="2">
        <v>100882</v>
      </c>
      <c r="C883" s="3" t="s">
        <v>5337</v>
      </c>
      <c r="D883" s="5">
        <v>14.8</v>
      </c>
      <c r="E883" s="5">
        <v>259.39894880000003</v>
      </c>
      <c r="F883" s="3" t="s">
        <v>4480</v>
      </c>
      <c r="G883" s="3" t="s">
        <v>4481</v>
      </c>
      <c r="H883" s="3" t="s">
        <v>4481</v>
      </c>
      <c r="I883" s="3" t="s">
        <v>4482</v>
      </c>
      <c r="J883" s="3" t="s">
        <v>4484</v>
      </c>
      <c r="K883" s="6">
        <v>112613</v>
      </c>
      <c r="L883" s="6">
        <v>113329</v>
      </c>
      <c r="M883" s="6" t="s">
        <v>4474</v>
      </c>
      <c r="N883" s="6" t="s">
        <v>4474</v>
      </c>
      <c r="O883" s="6">
        <v>87775</v>
      </c>
      <c r="P883" s="6">
        <v>85090</v>
      </c>
      <c r="Q883" s="6">
        <v>22034</v>
      </c>
      <c r="R883" s="6">
        <v>22209</v>
      </c>
      <c r="S883" s="6">
        <v>32417</v>
      </c>
      <c r="T883" s="6">
        <v>20468</v>
      </c>
      <c r="U883" s="6">
        <v>38816</v>
      </c>
      <c r="V883" s="6">
        <v>38792</v>
      </c>
      <c r="W883" s="6">
        <v>3065103</v>
      </c>
      <c r="X883" s="6">
        <v>3007907</v>
      </c>
      <c r="Y883" s="6" t="s">
        <v>4474</v>
      </c>
      <c r="Z883" s="6" t="s">
        <v>4474</v>
      </c>
      <c r="AA883" s="6" t="s">
        <v>4474</v>
      </c>
      <c r="AB883" s="6" t="s">
        <v>4474</v>
      </c>
      <c r="AC883" s="6">
        <v>17554884</v>
      </c>
      <c r="AD883" s="6">
        <v>17538611</v>
      </c>
      <c r="AF883">
        <f t="shared" si="260"/>
        <v>7.1886654379967E-3</v>
      </c>
      <c r="AG883">
        <f t="shared" si="261"/>
        <v>7.3835394511864898E-3</v>
      </c>
      <c r="AH883">
        <f t="shared" si="262"/>
        <v>1.2663848490572747E-2</v>
      </c>
      <c r="AI883">
        <f t="shared" si="263"/>
        <v>1.2896675329390171E-2</v>
      </c>
      <c r="AJ883" t="e">
        <f t="shared" si="264"/>
        <v>#VALUE!</v>
      </c>
      <c r="AK883" t="e">
        <f t="shared" si="265"/>
        <v>#VALUE!</v>
      </c>
      <c r="AL883">
        <f t="shared" si="266"/>
        <v>0.77943931872874361</v>
      </c>
      <c r="AM883">
        <f t="shared" si="267"/>
        <v>0.75082282557862512</v>
      </c>
      <c r="AN883">
        <f t="shared" si="268"/>
        <v>3.6740364026918507E-2</v>
      </c>
      <c r="AO883">
        <f t="shared" si="269"/>
        <v>3.7677029243257852E-2</v>
      </c>
      <c r="AP883">
        <f t="shared" si="270"/>
        <v>1</v>
      </c>
      <c r="AQ883">
        <f t="shared" si="271"/>
        <v>1</v>
      </c>
      <c r="AR883">
        <f t="shared" si="272"/>
        <v>0</v>
      </c>
      <c r="AS883">
        <f t="shared" si="273"/>
        <v>1</v>
      </c>
      <c r="AT883">
        <f t="shared" si="274"/>
        <v>1</v>
      </c>
      <c r="AU883">
        <f t="shared" si="275"/>
        <v>0</v>
      </c>
      <c r="AV883">
        <f t="shared" si="276"/>
        <v>1</v>
      </c>
      <c r="AW883">
        <f t="shared" si="277"/>
        <v>0</v>
      </c>
      <c r="AX883">
        <f t="shared" si="278"/>
        <v>0</v>
      </c>
      <c r="AY883">
        <f t="shared" si="279"/>
        <v>5</v>
      </c>
    </row>
    <row r="884" spans="1:51" x14ac:dyDescent="0.3">
      <c r="A884" s="1" t="s">
        <v>878</v>
      </c>
      <c r="B884" s="2">
        <v>4985386</v>
      </c>
      <c r="C884" s="3" t="s">
        <v>5336</v>
      </c>
      <c r="D884" s="7">
        <v>1.83</v>
      </c>
      <c r="E884" s="5">
        <v>1.1247838800000001</v>
      </c>
      <c r="F884" s="3" t="s">
        <v>4475</v>
      </c>
      <c r="G884" s="3" t="s">
        <v>4529</v>
      </c>
      <c r="H884" s="3" t="s">
        <v>4569</v>
      </c>
      <c r="I884" s="3" t="s">
        <v>4572</v>
      </c>
      <c r="J884" s="3" t="s">
        <v>4939</v>
      </c>
      <c r="K884" s="6">
        <v>2830.442</v>
      </c>
      <c r="L884" s="6">
        <v>1945.442</v>
      </c>
      <c r="M884" s="6">
        <v>-22834.353999999999</v>
      </c>
      <c r="N884" s="6">
        <v>-27775.916000000001</v>
      </c>
      <c r="O884" s="6">
        <v>-27007.555</v>
      </c>
      <c r="P884" s="6">
        <v>-32327.341</v>
      </c>
      <c r="Q884" s="6">
        <v>-26864.34</v>
      </c>
      <c r="R884" s="6">
        <v>-36830.521999999997</v>
      </c>
      <c r="S884" s="6">
        <v>-2780.4520000000002</v>
      </c>
      <c r="T884" s="6">
        <v>-3377.8629999999998</v>
      </c>
      <c r="U884" s="6" t="s">
        <v>4474</v>
      </c>
      <c r="V884" s="6" t="s">
        <v>4474</v>
      </c>
      <c r="W884" s="6">
        <v>27591.648000000001</v>
      </c>
      <c r="X884" s="6">
        <v>27591.648000000001</v>
      </c>
      <c r="Y884" s="6">
        <v>10473.111999999999</v>
      </c>
      <c r="Z884" s="6">
        <v>10473.111999999999</v>
      </c>
      <c r="AA884" s="6">
        <v>9057</v>
      </c>
      <c r="AB884" s="6">
        <v>9057</v>
      </c>
      <c r="AC884" s="6">
        <v>524124</v>
      </c>
      <c r="AD884" s="6">
        <v>524124</v>
      </c>
      <c r="AF884">
        <f t="shared" si="260"/>
        <v>-0.97364028419034632</v>
      </c>
      <c r="AG884">
        <f t="shared" si="261"/>
        <v>-1.334843138039453</v>
      </c>
      <c r="AH884" t="e">
        <f t="shared" si="262"/>
        <v>#VALUE!</v>
      </c>
      <c r="AI884" t="e">
        <f t="shared" si="263"/>
        <v>#VALUE!</v>
      </c>
      <c r="AJ884">
        <f t="shared" si="264"/>
        <v>1.1563555261123992</v>
      </c>
      <c r="AK884">
        <f t="shared" si="265"/>
        <v>1.1563555261123992</v>
      </c>
      <c r="AL884">
        <f t="shared" si="266"/>
        <v>-9.5418153772449674</v>
      </c>
      <c r="AM884">
        <f t="shared" si="267"/>
        <v>-16.616964679491858</v>
      </c>
      <c r="AN884">
        <f t="shared" si="268"/>
        <v>0.10258328897208314</v>
      </c>
      <c r="AO884">
        <f t="shared" si="269"/>
        <v>7.0508365430002579E-2</v>
      </c>
      <c r="AP884">
        <f t="shared" si="270"/>
        <v>0</v>
      </c>
      <c r="AQ884">
        <f t="shared" si="271"/>
        <v>0</v>
      </c>
      <c r="AR884">
        <f t="shared" si="272"/>
        <v>1</v>
      </c>
      <c r="AS884">
        <f t="shared" si="273"/>
        <v>1</v>
      </c>
      <c r="AT884">
        <f t="shared" si="274"/>
        <v>0</v>
      </c>
      <c r="AU884">
        <f t="shared" si="275"/>
        <v>0</v>
      </c>
      <c r="AV884">
        <f t="shared" si="276"/>
        <v>1</v>
      </c>
      <c r="AW884">
        <f t="shared" si="277"/>
        <v>1</v>
      </c>
      <c r="AX884">
        <f t="shared" si="278"/>
        <v>0</v>
      </c>
      <c r="AY884">
        <f t="shared" si="279"/>
        <v>4</v>
      </c>
    </row>
    <row r="885" spans="1:51" x14ac:dyDescent="0.3">
      <c r="A885" s="1" t="s">
        <v>879</v>
      </c>
      <c r="B885" s="2">
        <v>4047103</v>
      </c>
      <c r="C885" s="3" t="s">
        <v>5335</v>
      </c>
      <c r="D885" s="5">
        <v>26.66</v>
      </c>
      <c r="E885" s="5">
        <v>5586.1019786200004</v>
      </c>
      <c r="F885" s="3" t="s">
        <v>4480</v>
      </c>
      <c r="G885" s="3" t="s">
        <v>4481</v>
      </c>
      <c r="H885" s="3" t="s">
        <v>4481</v>
      </c>
      <c r="I885" s="3" t="s">
        <v>4482</v>
      </c>
      <c r="J885" s="3" t="s">
        <v>4484</v>
      </c>
      <c r="K885" s="6">
        <v>1961404</v>
      </c>
      <c r="L885" s="6">
        <v>1989883</v>
      </c>
      <c r="M885" s="6" t="s">
        <v>4474</v>
      </c>
      <c r="N885" s="6" t="s">
        <v>4474</v>
      </c>
      <c r="O885" s="6">
        <v>1689115</v>
      </c>
      <c r="P885" s="6">
        <v>1623297</v>
      </c>
      <c r="Q885" s="6">
        <v>483937</v>
      </c>
      <c r="R885" s="6">
        <v>473600</v>
      </c>
      <c r="S885" s="6">
        <v>495389</v>
      </c>
      <c r="T885" s="6">
        <v>778279</v>
      </c>
      <c r="U885" s="6" t="s">
        <v>4474</v>
      </c>
      <c r="V885" s="6" t="s">
        <v>4474</v>
      </c>
      <c r="W885" s="6">
        <v>51908599</v>
      </c>
      <c r="X885" s="6">
        <v>52047483</v>
      </c>
      <c r="Y885" s="6" t="s">
        <v>4474</v>
      </c>
      <c r="Z885" s="6" t="s">
        <v>4474</v>
      </c>
      <c r="AA885" s="6" t="s">
        <v>4474</v>
      </c>
      <c r="AB885" s="6" t="s">
        <v>4474</v>
      </c>
      <c r="AC885" s="6">
        <v>209531882</v>
      </c>
      <c r="AD885" s="6">
        <v>209459123</v>
      </c>
      <c r="AF885">
        <f t="shared" si="260"/>
        <v>9.322867681325786E-3</v>
      </c>
      <c r="AG885">
        <f t="shared" si="261"/>
        <v>9.099383345780622E-3</v>
      </c>
      <c r="AH885" t="e">
        <f t="shared" si="262"/>
        <v>#VALUE!</v>
      </c>
      <c r="AI885" t="e">
        <f t="shared" si="263"/>
        <v>#VALUE!</v>
      </c>
      <c r="AJ885" t="e">
        <f t="shared" si="264"/>
        <v>#VALUE!</v>
      </c>
      <c r="AK885" t="e">
        <f t="shared" si="265"/>
        <v>#VALUE!</v>
      </c>
      <c r="AL885">
        <f t="shared" si="266"/>
        <v>0.86117648378406486</v>
      </c>
      <c r="AM885">
        <f t="shared" si="267"/>
        <v>0.81577509833492723</v>
      </c>
      <c r="AN885">
        <f t="shared" si="268"/>
        <v>3.7785724095539548E-2</v>
      </c>
      <c r="AO885">
        <f t="shared" si="269"/>
        <v>3.8232069742930704E-2</v>
      </c>
      <c r="AP885">
        <f t="shared" si="270"/>
        <v>1</v>
      </c>
      <c r="AQ885">
        <f t="shared" si="271"/>
        <v>1</v>
      </c>
      <c r="AR885">
        <f t="shared" si="272"/>
        <v>1</v>
      </c>
      <c r="AS885">
        <f t="shared" si="273"/>
        <v>1</v>
      </c>
      <c r="AT885">
        <f t="shared" si="274"/>
        <v>0</v>
      </c>
      <c r="AU885">
        <f t="shared" si="275"/>
        <v>0</v>
      </c>
      <c r="AV885">
        <f t="shared" si="276"/>
        <v>1</v>
      </c>
      <c r="AW885">
        <f t="shared" si="277"/>
        <v>0</v>
      </c>
      <c r="AX885">
        <f t="shared" si="278"/>
        <v>0</v>
      </c>
      <c r="AY885">
        <f t="shared" si="279"/>
        <v>5</v>
      </c>
    </row>
    <row r="886" spans="1:51" x14ac:dyDescent="0.3">
      <c r="A886" s="1" t="s">
        <v>880</v>
      </c>
      <c r="B886" s="2">
        <v>4044652</v>
      </c>
      <c r="C886" s="3" t="s">
        <v>5335</v>
      </c>
      <c r="D886" s="5">
        <v>15.24</v>
      </c>
      <c r="E886" s="5">
        <v>1593.0422444400001</v>
      </c>
      <c r="F886" s="3" t="s">
        <v>4480</v>
      </c>
      <c r="G886" s="3" t="s">
        <v>4481</v>
      </c>
      <c r="H886" s="3" t="s">
        <v>4481</v>
      </c>
      <c r="I886" s="3" t="s">
        <v>4482</v>
      </c>
      <c r="J886" s="3" t="s">
        <v>4484</v>
      </c>
      <c r="K886" s="6">
        <v>213753</v>
      </c>
      <c r="L886" s="6">
        <v>216624</v>
      </c>
      <c r="M886" s="6" t="s">
        <v>4474</v>
      </c>
      <c r="N886" s="6" t="s">
        <v>4474</v>
      </c>
      <c r="O886" s="6">
        <v>286741</v>
      </c>
      <c r="P886" s="6">
        <v>270531</v>
      </c>
      <c r="Q886" s="6">
        <v>16139</v>
      </c>
      <c r="R886" s="6">
        <v>19084</v>
      </c>
      <c r="S886" s="6">
        <v>-28052</v>
      </c>
      <c r="T886" s="6">
        <v>43500</v>
      </c>
      <c r="U886" s="6">
        <v>1420640</v>
      </c>
      <c r="V886" s="6">
        <v>1683899</v>
      </c>
      <c r="W886" s="6">
        <v>10686503</v>
      </c>
      <c r="X886" s="6">
        <v>10763590</v>
      </c>
      <c r="Y886" s="6" t="s">
        <v>4474</v>
      </c>
      <c r="Z886" s="6" t="s">
        <v>4474</v>
      </c>
      <c r="AA886" s="6" t="s">
        <v>4474</v>
      </c>
      <c r="AB886" s="6" t="s">
        <v>4474</v>
      </c>
      <c r="AC886" s="6">
        <v>104725436</v>
      </c>
      <c r="AD886" s="6">
        <v>104755270</v>
      </c>
      <c r="AF886">
        <f t="shared" si="260"/>
        <v>1.5102227548151159E-3</v>
      </c>
      <c r="AG886">
        <f t="shared" si="261"/>
        <v>1.7730143938964602E-3</v>
      </c>
      <c r="AH886">
        <f t="shared" si="262"/>
        <v>0.13293778142391388</v>
      </c>
      <c r="AI886">
        <f t="shared" si="263"/>
        <v>0.15644399312868662</v>
      </c>
      <c r="AJ886" t="e">
        <f t="shared" si="264"/>
        <v>#VALUE!</v>
      </c>
      <c r="AK886" t="e">
        <f t="shared" si="265"/>
        <v>#VALUE!</v>
      </c>
      <c r="AL886">
        <f t="shared" si="266"/>
        <v>1.3414595350708529</v>
      </c>
      <c r="AM886">
        <f t="shared" si="267"/>
        <v>1.2488505428761356</v>
      </c>
      <c r="AN886">
        <f t="shared" si="268"/>
        <v>2.0002146633000525E-2</v>
      </c>
      <c r="AO886">
        <f t="shared" si="269"/>
        <v>2.0125627230319996E-2</v>
      </c>
      <c r="AP886">
        <f t="shared" si="270"/>
        <v>1</v>
      </c>
      <c r="AQ886">
        <f t="shared" si="271"/>
        <v>0</v>
      </c>
      <c r="AR886">
        <f t="shared" si="272"/>
        <v>0</v>
      </c>
      <c r="AS886">
        <f t="shared" si="273"/>
        <v>0</v>
      </c>
      <c r="AT886">
        <f t="shared" si="274"/>
        <v>1</v>
      </c>
      <c r="AU886">
        <f t="shared" si="275"/>
        <v>0</v>
      </c>
      <c r="AV886">
        <f t="shared" si="276"/>
        <v>1</v>
      </c>
      <c r="AW886">
        <f t="shared" si="277"/>
        <v>0</v>
      </c>
      <c r="AX886">
        <f t="shared" si="278"/>
        <v>1</v>
      </c>
      <c r="AY886">
        <f t="shared" si="279"/>
        <v>4</v>
      </c>
    </row>
    <row r="887" spans="1:51" x14ac:dyDescent="0.3">
      <c r="A887" s="1" t="s">
        <v>881</v>
      </c>
      <c r="B887" s="2">
        <v>5730563</v>
      </c>
      <c r="C887" s="3" t="s">
        <v>5337</v>
      </c>
      <c r="D887" s="5">
        <v>31.88</v>
      </c>
      <c r="E887" s="5">
        <v>527.70406100000002</v>
      </c>
      <c r="F887" s="3" t="s">
        <v>4480</v>
      </c>
      <c r="G887" s="3" t="s">
        <v>4491</v>
      </c>
      <c r="H887" s="3" t="s">
        <v>4492</v>
      </c>
      <c r="I887" s="3" t="s">
        <v>4493</v>
      </c>
      <c r="J887" s="3"/>
      <c r="K887" s="6" t="s">
        <v>4474</v>
      </c>
      <c r="L887" s="6" t="s">
        <v>4474</v>
      </c>
      <c r="M887" s="6" t="s">
        <v>4474</v>
      </c>
      <c r="N887" s="6" t="s">
        <v>4474</v>
      </c>
      <c r="O887" s="6" t="s">
        <v>4474</v>
      </c>
      <c r="P887" s="6" t="s">
        <v>4474</v>
      </c>
      <c r="Q887" s="6" t="s">
        <v>4474</v>
      </c>
      <c r="R887" s="6" t="s">
        <v>4474</v>
      </c>
      <c r="S887" s="6" t="s">
        <v>4474</v>
      </c>
      <c r="T887" s="6" t="s">
        <v>4474</v>
      </c>
      <c r="U887" s="6" t="s">
        <v>4474</v>
      </c>
      <c r="V887" s="6" t="s">
        <v>4474</v>
      </c>
      <c r="W887" s="6" t="s">
        <v>4474</v>
      </c>
      <c r="X887" s="6" t="s">
        <v>4474</v>
      </c>
      <c r="Y887" s="6" t="s">
        <v>4474</v>
      </c>
      <c r="Z887" s="6" t="s">
        <v>4474</v>
      </c>
      <c r="AA887" s="6" t="s">
        <v>4474</v>
      </c>
      <c r="AB887" s="6" t="s">
        <v>4474</v>
      </c>
      <c r="AC887" s="6" t="s">
        <v>4474</v>
      </c>
      <c r="AD887" s="6" t="s">
        <v>4474</v>
      </c>
      <c r="AF887" t="e">
        <f t="shared" si="260"/>
        <v>#VALUE!</v>
      </c>
      <c r="AG887" t="e">
        <f t="shared" si="261"/>
        <v>#VALUE!</v>
      </c>
      <c r="AH887" t="e">
        <f t="shared" si="262"/>
        <v>#VALUE!</v>
      </c>
      <c r="AI887" t="e">
        <f t="shared" si="263"/>
        <v>#VALUE!</v>
      </c>
      <c r="AJ887" t="e">
        <f t="shared" si="264"/>
        <v>#VALUE!</v>
      </c>
      <c r="AK887" t="e">
        <f t="shared" si="265"/>
        <v>#VALUE!</v>
      </c>
      <c r="AL887" t="e">
        <f t="shared" si="266"/>
        <v>#VALUE!</v>
      </c>
      <c r="AM887" t="e">
        <f t="shared" si="267"/>
        <v>#VALUE!</v>
      </c>
      <c r="AN887" t="e">
        <f t="shared" si="268"/>
        <v>#VALUE!</v>
      </c>
      <c r="AO887" t="e">
        <f t="shared" si="269"/>
        <v>#VALUE!</v>
      </c>
      <c r="AP887">
        <f t="shared" si="270"/>
        <v>0</v>
      </c>
      <c r="AQ887">
        <f t="shared" si="271"/>
        <v>0</v>
      </c>
      <c r="AR887">
        <f t="shared" si="272"/>
        <v>0</v>
      </c>
      <c r="AS887">
        <f t="shared" si="273"/>
        <v>0</v>
      </c>
      <c r="AT887">
        <f t="shared" si="274"/>
        <v>0</v>
      </c>
      <c r="AU887">
        <f t="shared" si="275"/>
        <v>0</v>
      </c>
      <c r="AV887">
        <f t="shared" si="276"/>
        <v>0</v>
      </c>
      <c r="AW887">
        <f t="shared" si="277"/>
        <v>0</v>
      </c>
      <c r="AX887">
        <f t="shared" si="278"/>
        <v>0</v>
      </c>
      <c r="AY887">
        <f t="shared" si="279"/>
        <v>0</v>
      </c>
    </row>
    <row r="888" spans="1:51" x14ac:dyDescent="0.3">
      <c r="A888" s="1" t="s">
        <v>882</v>
      </c>
      <c r="B888" s="2">
        <v>4419132</v>
      </c>
      <c r="C888" s="3" t="s">
        <v>5335</v>
      </c>
      <c r="D888" s="5">
        <v>83.2</v>
      </c>
      <c r="E888" s="5">
        <v>4758.5807359999999</v>
      </c>
      <c r="F888" s="3" t="s">
        <v>4475</v>
      </c>
      <c r="G888" s="3" t="s">
        <v>4548</v>
      </c>
      <c r="H888" s="3" t="s">
        <v>4647</v>
      </c>
      <c r="I888" s="3" t="s">
        <v>4687</v>
      </c>
      <c r="J888" s="3" t="s">
        <v>4893</v>
      </c>
      <c r="K888" s="6">
        <v>3331988</v>
      </c>
      <c r="L888" s="6">
        <v>3385903</v>
      </c>
      <c r="M888" s="6">
        <v>398443</v>
      </c>
      <c r="N888" s="6">
        <v>421725</v>
      </c>
      <c r="O888" s="6">
        <v>271494</v>
      </c>
      <c r="P888" s="6">
        <v>293507</v>
      </c>
      <c r="Q888" s="6">
        <v>214056</v>
      </c>
      <c r="R888" s="6">
        <v>227407</v>
      </c>
      <c r="S888" s="6">
        <v>537515</v>
      </c>
      <c r="T888" s="6">
        <v>735482</v>
      </c>
      <c r="U888" s="6" t="s">
        <v>4474</v>
      </c>
      <c r="V888" s="6" t="s">
        <v>4474</v>
      </c>
      <c r="W888" s="6">
        <v>2760740</v>
      </c>
      <c r="X888" s="6">
        <v>2760821</v>
      </c>
      <c r="Y888" s="6">
        <v>1826258</v>
      </c>
      <c r="Z888" s="6">
        <v>1847810</v>
      </c>
      <c r="AA888" s="6">
        <v>566940</v>
      </c>
      <c r="AB888" s="6">
        <v>544441</v>
      </c>
      <c r="AC888" s="6">
        <v>57261000</v>
      </c>
      <c r="AD888" s="6">
        <v>58752000</v>
      </c>
      <c r="AF888">
        <f t="shared" si="260"/>
        <v>7.7535733172989854E-2</v>
      </c>
      <c r="AG888">
        <f t="shared" si="261"/>
        <v>8.2369338685847435E-2</v>
      </c>
      <c r="AH888" t="e">
        <f t="shared" si="262"/>
        <v>#VALUE!</v>
      </c>
      <c r="AI888" t="e">
        <f t="shared" si="263"/>
        <v>#VALUE!</v>
      </c>
      <c r="AJ888">
        <f t="shared" si="264"/>
        <v>3.221254453734081</v>
      </c>
      <c r="AK888">
        <f t="shared" si="265"/>
        <v>3.3939582066743688</v>
      </c>
      <c r="AL888">
        <f t="shared" si="266"/>
        <v>8.1481085766215239E-2</v>
      </c>
      <c r="AM888">
        <f t="shared" si="267"/>
        <v>8.6684999540742894E-2</v>
      </c>
      <c r="AN888">
        <f t="shared" si="268"/>
        <v>1.2069184349123785</v>
      </c>
      <c r="AO888">
        <f t="shared" si="269"/>
        <v>1.2264116362487825</v>
      </c>
      <c r="AP888">
        <f t="shared" si="270"/>
        <v>1</v>
      </c>
      <c r="AQ888">
        <f t="shared" si="271"/>
        <v>1</v>
      </c>
      <c r="AR888">
        <f t="shared" si="272"/>
        <v>0</v>
      </c>
      <c r="AS888">
        <f t="shared" si="273"/>
        <v>1</v>
      </c>
      <c r="AT888">
        <f t="shared" si="274"/>
        <v>0</v>
      </c>
      <c r="AU888">
        <f t="shared" si="275"/>
        <v>0</v>
      </c>
      <c r="AV888">
        <f t="shared" si="276"/>
        <v>0</v>
      </c>
      <c r="AW888">
        <f t="shared" si="277"/>
        <v>0</v>
      </c>
      <c r="AX888">
        <f t="shared" si="278"/>
        <v>1</v>
      </c>
      <c r="AY888">
        <f t="shared" si="279"/>
        <v>4</v>
      </c>
    </row>
    <row r="889" spans="1:51" x14ac:dyDescent="0.3">
      <c r="A889" s="1" t="s">
        <v>883</v>
      </c>
      <c r="B889" s="2">
        <v>4992112</v>
      </c>
      <c r="C889" s="3" t="s">
        <v>5335</v>
      </c>
      <c r="D889" s="5">
        <v>34.92</v>
      </c>
      <c r="E889" s="5">
        <v>1001.84970168</v>
      </c>
      <c r="F889" s="3" t="s">
        <v>4485</v>
      </c>
      <c r="G889" s="3" t="s">
        <v>4486</v>
      </c>
      <c r="H889" s="3" t="s">
        <v>4598</v>
      </c>
      <c r="I889" s="3" t="s">
        <v>4615</v>
      </c>
      <c r="J889" s="3" t="s">
        <v>4940</v>
      </c>
      <c r="K889" s="6">
        <v>1001648</v>
      </c>
      <c r="L889" s="6">
        <v>1017774</v>
      </c>
      <c r="M889" s="6">
        <v>110532</v>
      </c>
      <c r="N889" s="6">
        <v>152723</v>
      </c>
      <c r="O889" s="6">
        <v>64551</v>
      </c>
      <c r="P889" s="6">
        <v>107338</v>
      </c>
      <c r="Q889" s="6">
        <v>15123</v>
      </c>
      <c r="R889" s="6">
        <v>45979</v>
      </c>
      <c r="S889" s="6">
        <v>66386</v>
      </c>
      <c r="T889" s="6">
        <v>73687</v>
      </c>
      <c r="U889" s="6">
        <v>443760</v>
      </c>
      <c r="V889" s="6">
        <v>449496</v>
      </c>
      <c r="W889" s="6">
        <v>1776884</v>
      </c>
      <c r="X889" s="6">
        <v>1781657</v>
      </c>
      <c r="Y889" s="6">
        <v>467745</v>
      </c>
      <c r="Z889" s="6">
        <v>478311</v>
      </c>
      <c r="AA889" s="6">
        <v>229657</v>
      </c>
      <c r="AB889" s="6">
        <v>231505</v>
      </c>
      <c r="AC889" s="6">
        <v>28571114</v>
      </c>
      <c r="AD889" s="6">
        <v>28835148</v>
      </c>
      <c r="AF889">
        <f t="shared" si="260"/>
        <v>8.5109663883517431E-3</v>
      </c>
      <c r="AG889">
        <f t="shared" si="261"/>
        <v>2.5806875285197994E-2</v>
      </c>
      <c r="AH889">
        <f t="shared" si="262"/>
        <v>0.24974055706506446</v>
      </c>
      <c r="AI889">
        <f t="shared" si="263"/>
        <v>0.25229098530188471</v>
      </c>
      <c r="AJ889">
        <f t="shared" si="264"/>
        <v>2.0367112694148228</v>
      </c>
      <c r="AK889">
        <f t="shared" si="265"/>
        <v>2.0660936048897431</v>
      </c>
      <c r="AL889">
        <f t="shared" si="266"/>
        <v>6.444479497787646E-2</v>
      </c>
      <c r="AM889">
        <f t="shared" si="267"/>
        <v>0.10546349189505726</v>
      </c>
      <c r="AN889">
        <f t="shared" si="268"/>
        <v>0.563710405406318</v>
      </c>
      <c r="AO889">
        <f t="shared" si="269"/>
        <v>0.5712513688100459</v>
      </c>
      <c r="AP889">
        <f t="shared" si="270"/>
        <v>1</v>
      </c>
      <c r="AQ889">
        <f t="shared" si="271"/>
        <v>1</v>
      </c>
      <c r="AR889">
        <f t="shared" si="272"/>
        <v>0</v>
      </c>
      <c r="AS889">
        <f t="shared" si="273"/>
        <v>1</v>
      </c>
      <c r="AT889">
        <f t="shared" si="274"/>
        <v>1</v>
      </c>
      <c r="AU889">
        <f t="shared" si="275"/>
        <v>0</v>
      </c>
      <c r="AV889">
        <f t="shared" si="276"/>
        <v>0</v>
      </c>
      <c r="AW889">
        <f t="shared" si="277"/>
        <v>0</v>
      </c>
      <c r="AX889">
        <f t="shared" si="278"/>
        <v>1</v>
      </c>
      <c r="AY889">
        <f t="shared" si="279"/>
        <v>5</v>
      </c>
    </row>
    <row r="890" spans="1:51" x14ac:dyDescent="0.3">
      <c r="A890" s="1" t="s">
        <v>884</v>
      </c>
      <c r="B890" s="2">
        <v>4057180</v>
      </c>
      <c r="C890" s="3" t="s">
        <v>5335</v>
      </c>
      <c r="D890" s="5">
        <v>36.450000000000003</v>
      </c>
      <c r="E890" s="5">
        <v>139477.38310934999</v>
      </c>
      <c r="F890" s="3" t="s">
        <v>4665</v>
      </c>
      <c r="G890" s="3" t="s">
        <v>4666</v>
      </c>
      <c r="H890" s="3" t="s">
        <v>4679</v>
      </c>
      <c r="I890" s="3" t="s">
        <v>4882</v>
      </c>
      <c r="J890" s="3" t="s">
        <v>4668</v>
      </c>
      <c r="K890" s="6">
        <v>123070000</v>
      </c>
      <c r="L890" s="6">
        <v>121113000</v>
      </c>
      <c r="M890" s="6">
        <v>37286000</v>
      </c>
      <c r="N890" s="6">
        <v>37514000</v>
      </c>
      <c r="O890" s="6">
        <v>22788000</v>
      </c>
      <c r="P890" s="6">
        <v>23402000</v>
      </c>
      <c r="Q890" s="6">
        <v>14346000</v>
      </c>
      <c r="R890" s="6">
        <v>14766000</v>
      </c>
      <c r="S890" s="6">
        <v>25515000</v>
      </c>
      <c r="T890" s="6">
        <v>26647000</v>
      </c>
      <c r="U890" s="6">
        <v>98754000</v>
      </c>
      <c r="V890" s="6">
        <v>97107000</v>
      </c>
      <c r="W890" s="6">
        <v>269871000</v>
      </c>
      <c r="X890" s="6">
        <v>262555000</v>
      </c>
      <c r="Y890" s="6">
        <v>27186000</v>
      </c>
      <c r="Z890" s="6">
        <v>23452000</v>
      </c>
      <c r="AA890" s="6">
        <v>37786000</v>
      </c>
      <c r="AB890" s="6">
        <v>35342000</v>
      </c>
      <c r="AC890" s="6">
        <v>3834395175</v>
      </c>
      <c r="AD890" s="6">
        <v>3881564265</v>
      </c>
      <c r="AF890">
        <f t="shared" si="260"/>
        <v>5.3158731393888194E-2</v>
      </c>
      <c r="AG890">
        <f t="shared" si="261"/>
        <v>5.6239645026756296E-2</v>
      </c>
      <c r="AH890">
        <f t="shared" si="262"/>
        <v>0.36593038896361596</v>
      </c>
      <c r="AI890">
        <f t="shared" si="263"/>
        <v>0.36985393536592331</v>
      </c>
      <c r="AJ890">
        <f t="shared" si="264"/>
        <v>0.71947282062139417</v>
      </c>
      <c r="AK890">
        <f t="shared" si="265"/>
        <v>0.66357308584686769</v>
      </c>
      <c r="AL890">
        <f t="shared" si="266"/>
        <v>0.18516291541399205</v>
      </c>
      <c r="AM890">
        <f t="shared" si="267"/>
        <v>0.19322450934251484</v>
      </c>
      <c r="AN890">
        <f t="shared" si="268"/>
        <v>0.45603269710343092</v>
      </c>
      <c r="AO890">
        <f t="shared" si="269"/>
        <v>0.46128620669954867</v>
      </c>
      <c r="AP890">
        <f t="shared" si="270"/>
        <v>1</v>
      </c>
      <c r="AQ890">
        <f t="shared" si="271"/>
        <v>1</v>
      </c>
      <c r="AR890">
        <f t="shared" si="272"/>
        <v>0</v>
      </c>
      <c r="AS890">
        <f t="shared" si="273"/>
        <v>1</v>
      </c>
      <c r="AT890">
        <f t="shared" si="274"/>
        <v>1</v>
      </c>
      <c r="AU890">
        <f t="shared" si="275"/>
        <v>1</v>
      </c>
      <c r="AV890">
        <f t="shared" si="276"/>
        <v>0</v>
      </c>
      <c r="AW890">
        <f t="shared" si="277"/>
        <v>0</v>
      </c>
      <c r="AX890">
        <f t="shared" si="278"/>
        <v>1</v>
      </c>
      <c r="AY890">
        <f t="shared" si="279"/>
        <v>6</v>
      </c>
    </row>
    <row r="891" spans="1:51" x14ac:dyDescent="0.3">
      <c r="A891" s="1" t="s">
        <v>885</v>
      </c>
      <c r="B891" s="2">
        <v>100206</v>
      </c>
      <c r="C891" s="3" t="s">
        <v>5337</v>
      </c>
      <c r="D891" s="5">
        <v>60.92</v>
      </c>
      <c r="E891" s="5">
        <v>8011.8437237600001</v>
      </c>
      <c r="F891" s="3" t="s">
        <v>4480</v>
      </c>
      <c r="G891" s="3" t="s">
        <v>4481</v>
      </c>
      <c r="H891" s="3" t="s">
        <v>4481</v>
      </c>
      <c r="I891" s="3" t="s">
        <v>4807</v>
      </c>
      <c r="J891" s="3" t="s">
        <v>4484</v>
      </c>
      <c r="K891" s="6">
        <v>3200000</v>
      </c>
      <c r="L891" s="6">
        <v>3280000</v>
      </c>
      <c r="M891" s="6" t="s">
        <v>4474</v>
      </c>
      <c r="N891" s="6" t="s">
        <v>4474</v>
      </c>
      <c r="O891" s="6">
        <v>2545000</v>
      </c>
      <c r="P891" s="6">
        <v>2691000</v>
      </c>
      <c r="Q891" s="6">
        <v>561000</v>
      </c>
      <c r="R891" s="6">
        <v>628000</v>
      </c>
      <c r="S891" s="6">
        <v>2077000</v>
      </c>
      <c r="T891" s="6">
        <v>850000</v>
      </c>
      <c r="U891" s="6">
        <v>2770000</v>
      </c>
      <c r="V891" s="6">
        <v>3175000</v>
      </c>
      <c r="W891" s="6">
        <v>79663000</v>
      </c>
      <c r="X891" s="6">
        <v>79597000</v>
      </c>
      <c r="Y891" s="6" t="s">
        <v>4474</v>
      </c>
      <c r="Z891" s="6" t="s">
        <v>4474</v>
      </c>
      <c r="AA891" s="6" t="s">
        <v>4474</v>
      </c>
      <c r="AB891" s="6" t="s">
        <v>4474</v>
      </c>
      <c r="AC891" s="6">
        <v>132723309</v>
      </c>
      <c r="AD891" s="6">
        <v>132604838</v>
      </c>
      <c r="AF891">
        <f t="shared" si="260"/>
        <v>7.042165120570403E-3</v>
      </c>
      <c r="AG891">
        <f t="shared" si="261"/>
        <v>7.8897445883638825E-3</v>
      </c>
      <c r="AH891">
        <f t="shared" si="262"/>
        <v>3.4771474837754036E-2</v>
      </c>
      <c r="AI891">
        <f t="shared" si="263"/>
        <v>3.9888438006457527E-2</v>
      </c>
      <c r="AJ891" t="e">
        <f t="shared" si="264"/>
        <v>#VALUE!</v>
      </c>
      <c r="AK891" t="e">
        <f t="shared" si="265"/>
        <v>#VALUE!</v>
      </c>
      <c r="AL891">
        <f t="shared" si="266"/>
        <v>0.79531249999999998</v>
      </c>
      <c r="AM891">
        <f t="shared" si="267"/>
        <v>0.82042682926829269</v>
      </c>
      <c r="AN891">
        <f t="shared" si="268"/>
        <v>4.0169212808957737E-2</v>
      </c>
      <c r="AO891">
        <f t="shared" si="269"/>
        <v>4.1207583200371871E-2</v>
      </c>
      <c r="AP891">
        <f t="shared" si="270"/>
        <v>1</v>
      </c>
      <c r="AQ891">
        <f t="shared" si="271"/>
        <v>1</v>
      </c>
      <c r="AR891">
        <f t="shared" si="272"/>
        <v>0</v>
      </c>
      <c r="AS891">
        <f t="shared" si="273"/>
        <v>1</v>
      </c>
      <c r="AT891">
        <f t="shared" si="274"/>
        <v>1</v>
      </c>
      <c r="AU891">
        <f t="shared" si="275"/>
        <v>0</v>
      </c>
      <c r="AV891">
        <f t="shared" si="276"/>
        <v>0</v>
      </c>
      <c r="AW891">
        <f t="shared" si="277"/>
        <v>0</v>
      </c>
      <c r="AX891">
        <f t="shared" si="278"/>
        <v>0</v>
      </c>
      <c r="AY891">
        <f t="shared" si="279"/>
        <v>4</v>
      </c>
    </row>
    <row r="892" spans="1:51" x14ac:dyDescent="0.3">
      <c r="A892" s="1" t="s">
        <v>886</v>
      </c>
      <c r="B892" s="2">
        <v>4990366</v>
      </c>
      <c r="C892" s="3" t="s">
        <v>5337</v>
      </c>
      <c r="D892" s="7">
        <v>439.16</v>
      </c>
      <c r="E892" s="5">
        <v>15581.202691279999</v>
      </c>
      <c r="F892" s="3" t="s">
        <v>4485</v>
      </c>
      <c r="G892" s="3" t="s">
        <v>4486</v>
      </c>
      <c r="H892" s="3" t="s">
        <v>4588</v>
      </c>
      <c r="I892" s="3" t="s">
        <v>4588</v>
      </c>
      <c r="J892" s="3" t="s">
        <v>4941</v>
      </c>
      <c r="K892" s="6">
        <v>6517238</v>
      </c>
      <c r="L892" s="6">
        <v>6082996</v>
      </c>
      <c r="M892" s="6">
        <v>779372</v>
      </c>
      <c r="N892" s="6">
        <v>696031</v>
      </c>
      <c r="O892" s="6">
        <v>647195</v>
      </c>
      <c r="P892" s="6">
        <v>580222</v>
      </c>
      <c r="Q892" s="6">
        <v>468144</v>
      </c>
      <c r="R892" s="6">
        <v>427034</v>
      </c>
      <c r="S892" s="6">
        <v>811602</v>
      </c>
      <c r="T892" s="6">
        <v>723664</v>
      </c>
      <c r="U892" s="6">
        <v>62315</v>
      </c>
      <c r="V892" s="6">
        <v>73377</v>
      </c>
      <c r="W892" s="6">
        <v>4412765</v>
      </c>
      <c r="X892" s="6">
        <v>4213984</v>
      </c>
      <c r="Y892" s="6">
        <v>2536899</v>
      </c>
      <c r="Z892" s="6">
        <v>2323371</v>
      </c>
      <c r="AA892" s="6">
        <v>2429143</v>
      </c>
      <c r="AB892" s="6">
        <v>2334948</v>
      </c>
      <c r="AC892" s="6">
        <v>35479558</v>
      </c>
      <c r="AD892" s="6">
        <v>35578394</v>
      </c>
      <c r="AF892">
        <f t="shared" si="260"/>
        <v>0.1060885861812265</v>
      </c>
      <c r="AG892">
        <f t="shared" si="261"/>
        <v>0.10133735676262653</v>
      </c>
      <c r="AH892">
        <f t="shared" si="262"/>
        <v>1.4121531511421977E-2</v>
      </c>
      <c r="AI892">
        <f t="shared" si="263"/>
        <v>1.7412738159423482E-2</v>
      </c>
      <c r="AJ892">
        <f t="shared" si="264"/>
        <v>1.0443596774664974</v>
      </c>
      <c r="AK892">
        <f t="shared" si="265"/>
        <v>0.99504185960458225</v>
      </c>
      <c r="AL892">
        <f t="shared" si="266"/>
        <v>9.9305104401588531E-2</v>
      </c>
      <c r="AM892">
        <f t="shared" si="267"/>
        <v>9.5384248156664908E-2</v>
      </c>
      <c r="AN892">
        <f t="shared" si="268"/>
        <v>1.4769057495697142</v>
      </c>
      <c r="AO892">
        <f t="shared" si="269"/>
        <v>1.4435261263450454</v>
      </c>
      <c r="AP892">
        <f t="shared" si="270"/>
        <v>1</v>
      </c>
      <c r="AQ892">
        <f t="shared" si="271"/>
        <v>1</v>
      </c>
      <c r="AR892">
        <f t="shared" si="272"/>
        <v>1</v>
      </c>
      <c r="AS892">
        <f t="shared" si="273"/>
        <v>1</v>
      </c>
      <c r="AT892">
        <f t="shared" si="274"/>
        <v>1</v>
      </c>
      <c r="AU892">
        <f t="shared" si="275"/>
        <v>1</v>
      </c>
      <c r="AV892">
        <f t="shared" si="276"/>
        <v>1</v>
      </c>
      <c r="AW892">
        <f t="shared" si="277"/>
        <v>1</v>
      </c>
      <c r="AX892">
        <f t="shared" si="278"/>
        <v>1</v>
      </c>
      <c r="AY892">
        <f t="shared" si="279"/>
        <v>9</v>
      </c>
    </row>
    <row r="893" spans="1:51" x14ac:dyDescent="0.3">
      <c r="A893" s="1" t="s">
        <v>887</v>
      </c>
      <c r="B893" s="2">
        <v>100184</v>
      </c>
      <c r="C893" s="3" t="s">
        <v>5335</v>
      </c>
      <c r="D893" s="5">
        <v>61.74</v>
      </c>
      <c r="E893" s="5">
        <v>8312.6068590600007</v>
      </c>
      <c r="F893" s="3" t="s">
        <v>4480</v>
      </c>
      <c r="G893" s="3" t="s">
        <v>4481</v>
      </c>
      <c r="H893" s="3" t="s">
        <v>4481</v>
      </c>
      <c r="I893" s="3" t="s">
        <v>4482</v>
      </c>
      <c r="J893" s="3" t="s">
        <v>4484</v>
      </c>
      <c r="K893" s="6">
        <v>1643953</v>
      </c>
      <c r="L893" s="6">
        <v>1612782</v>
      </c>
      <c r="M893" s="6" t="s">
        <v>4474</v>
      </c>
      <c r="N893" s="6" t="s">
        <v>4474</v>
      </c>
      <c r="O893" s="6">
        <v>1090165</v>
      </c>
      <c r="P893" s="6">
        <v>1070694</v>
      </c>
      <c r="Q893" s="6">
        <v>508618</v>
      </c>
      <c r="R893" s="6">
        <v>491055</v>
      </c>
      <c r="S893" s="6">
        <v>835538</v>
      </c>
      <c r="T893" s="6">
        <v>550716</v>
      </c>
      <c r="U893" s="6">
        <v>10201</v>
      </c>
      <c r="V893" s="6">
        <v>3984</v>
      </c>
      <c r="W893" s="6">
        <v>31493592</v>
      </c>
      <c r="X893" s="6">
        <v>30569358</v>
      </c>
      <c r="Y893" s="6" t="s">
        <v>4474</v>
      </c>
      <c r="Z893" s="6" t="s">
        <v>4474</v>
      </c>
      <c r="AA893" s="6" t="s">
        <v>4474</v>
      </c>
      <c r="AB893" s="6" t="s">
        <v>4474</v>
      </c>
      <c r="AC893" s="6">
        <v>134797835</v>
      </c>
      <c r="AD893" s="6">
        <v>135454443</v>
      </c>
      <c r="AF893">
        <f t="shared" si="260"/>
        <v>1.6149888523354212E-2</v>
      </c>
      <c r="AG893">
        <f t="shared" si="261"/>
        <v>1.6063634702436342E-2</v>
      </c>
      <c r="AH893">
        <f t="shared" si="262"/>
        <v>3.2390716181247283E-4</v>
      </c>
      <c r="AI893">
        <f t="shared" si="263"/>
        <v>1.303265838948924E-4</v>
      </c>
      <c r="AJ893" t="e">
        <f t="shared" si="264"/>
        <v>#VALUE!</v>
      </c>
      <c r="AK893" t="e">
        <f t="shared" si="265"/>
        <v>#VALUE!</v>
      </c>
      <c r="AL893">
        <f t="shared" si="266"/>
        <v>0.66313635487145917</v>
      </c>
      <c r="AM893">
        <f t="shared" si="267"/>
        <v>0.66388017723412096</v>
      </c>
      <c r="AN893">
        <f t="shared" si="268"/>
        <v>5.2199603017655145E-2</v>
      </c>
      <c r="AO893">
        <f t="shared" si="269"/>
        <v>5.2758124655414747E-2</v>
      </c>
      <c r="AP893">
        <f t="shared" si="270"/>
        <v>1</v>
      </c>
      <c r="AQ893">
        <f t="shared" si="271"/>
        <v>1</v>
      </c>
      <c r="AR893">
        <f t="shared" si="272"/>
        <v>1</v>
      </c>
      <c r="AS893">
        <f t="shared" si="273"/>
        <v>1</v>
      </c>
      <c r="AT893">
        <f t="shared" si="274"/>
        <v>0</v>
      </c>
      <c r="AU893">
        <f t="shared" si="275"/>
        <v>0</v>
      </c>
      <c r="AV893">
        <f t="shared" si="276"/>
        <v>0</v>
      </c>
      <c r="AW893">
        <f t="shared" si="277"/>
        <v>0</v>
      </c>
      <c r="AX893">
        <f t="shared" si="278"/>
        <v>1</v>
      </c>
      <c r="AY893">
        <f t="shared" si="279"/>
        <v>5</v>
      </c>
    </row>
    <row r="894" spans="1:51" x14ac:dyDescent="0.3">
      <c r="A894" s="1" t="s">
        <v>888</v>
      </c>
      <c r="B894" s="2">
        <v>4743346</v>
      </c>
      <c r="C894" s="3" t="s">
        <v>5337</v>
      </c>
      <c r="D894" s="5">
        <v>48.47</v>
      </c>
      <c r="E894" s="5">
        <v>5508.2041351099997</v>
      </c>
      <c r="F894" s="3" t="s">
        <v>4583</v>
      </c>
      <c r="G894" s="3" t="s">
        <v>4583</v>
      </c>
      <c r="H894" s="3" t="s">
        <v>4602</v>
      </c>
      <c r="I894" s="3" t="s">
        <v>4635</v>
      </c>
      <c r="J894" s="3" t="s">
        <v>4636</v>
      </c>
      <c r="K894" s="6">
        <v>7832523</v>
      </c>
      <c r="L894" s="6">
        <v>7925972</v>
      </c>
      <c r="M894" s="6">
        <v>807293</v>
      </c>
      <c r="N894" s="6">
        <v>912471</v>
      </c>
      <c r="O894" s="6">
        <v>587175</v>
      </c>
      <c r="P894" s="6">
        <v>693604</v>
      </c>
      <c r="Q894" s="6">
        <v>133500</v>
      </c>
      <c r="R894" s="6">
        <v>485491</v>
      </c>
      <c r="S894" s="6">
        <v>851672</v>
      </c>
      <c r="T894" s="6">
        <v>899708</v>
      </c>
      <c r="U894" s="6">
        <v>1010184</v>
      </c>
      <c r="V894" s="6">
        <v>1046549</v>
      </c>
      <c r="W894" s="6">
        <v>6772399</v>
      </c>
      <c r="X894" s="6">
        <v>6817839</v>
      </c>
      <c r="Y894" s="6">
        <v>3218123</v>
      </c>
      <c r="Z894" s="6">
        <v>3292768</v>
      </c>
      <c r="AA894" s="6">
        <v>1165430</v>
      </c>
      <c r="AB894" s="6">
        <v>834850</v>
      </c>
      <c r="AC894" s="6">
        <v>113919151</v>
      </c>
      <c r="AD894" s="6">
        <v>114104057</v>
      </c>
      <c r="AF894">
        <f t="shared" si="260"/>
        <v>1.9712364850328519E-2</v>
      </c>
      <c r="AG894">
        <f t="shared" si="261"/>
        <v>7.1208927051518822E-2</v>
      </c>
      <c r="AH894">
        <f t="shared" si="262"/>
        <v>0.14916191441171733</v>
      </c>
      <c r="AI894">
        <f t="shared" si="263"/>
        <v>0.15350157139234294</v>
      </c>
      <c r="AJ894">
        <f t="shared" si="264"/>
        <v>2.7613181400856335</v>
      </c>
      <c r="AK894">
        <f t="shared" si="265"/>
        <v>3.9441432592681318</v>
      </c>
      <c r="AL894">
        <f t="shared" si="266"/>
        <v>7.4966265659226275E-2</v>
      </c>
      <c r="AM894">
        <f t="shared" si="267"/>
        <v>8.7510276342131918E-2</v>
      </c>
      <c r="AN894">
        <f t="shared" si="268"/>
        <v>1.1565359631055405</v>
      </c>
      <c r="AO894">
        <f t="shared" si="269"/>
        <v>1.1625343455602282</v>
      </c>
      <c r="AP894">
        <f t="shared" si="270"/>
        <v>1</v>
      </c>
      <c r="AQ894">
        <f t="shared" si="271"/>
        <v>1</v>
      </c>
      <c r="AR894">
        <f t="shared" si="272"/>
        <v>0</v>
      </c>
      <c r="AS894">
        <f t="shared" si="273"/>
        <v>1</v>
      </c>
      <c r="AT894">
        <f t="shared" si="274"/>
        <v>1</v>
      </c>
      <c r="AU894">
        <f t="shared" si="275"/>
        <v>0</v>
      </c>
      <c r="AV894">
        <f t="shared" si="276"/>
        <v>0</v>
      </c>
      <c r="AW894">
        <f t="shared" si="277"/>
        <v>0</v>
      </c>
      <c r="AX894">
        <f t="shared" si="278"/>
        <v>1</v>
      </c>
      <c r="AY894">
        <f t="shared" si="279"/>
        <v>5</v>
      </c>
    </row>
    <row r="895" spans="1:51" x14ac:dyDescent="0.3">
      <c r="A895" s="1" t="s">
        <v>889</v>
      </c>
      <c r="B895" s="2">
        <v>100185</v>
      </c>
      <c r="C895" s="3" t="s">
        <v>5337</v>
      </c>
      <c r="D895" s="5">
        <v>59.58</v>
      </c>
      <c r="E895" s="5">
        <v>3131.5393970999999</v>
      </c>
      <c r="F895" s="3" t="s">
        <v>4480</v>
      </c>
      <c r="G895" s="3" t="s">
        <v>4481</v>
      </c>
      <c r="H895" s="3" t="s">
        <v>4481</v>
      </c>
      <c r="I895" s="3" t="s">
        <v>4482</v>
      </c>
      <c r="J895" s="3" t="s">
        <v>4484</v>
      </c>
      <c r="K895" s="6">
        <v>726975</v>
      </c>
      <c r="L895" s="6">
        <v>713405</v>
      </c>
      <c r="M895" s="6" t="s">
        <v>4474</v>
      </c>
      <c r="N895" s="6" t="s">
        <v>4474</v>
      </c>
      <c r="O895" s="6">
        <v>397549</v>
      </c>
      <c r="P895" s="6">
        <v>375124</v>
      </c>
      <c r="Q895" s="6">
        <v>166394</v>
      </c>
      <c r="R895" s="6">
        <v>166622</v>
      </c>
      <c r="S895" s="6">
        <v>221244</v>
      </c>
      <c r="T895" s="6">
        <v>229244</v>
      </c>
      <c r="U895" s="6" t="s">
        <v>4474</v>
      </c>
      <c r="V895" s="6" t="s">
        <v>4474</v>
      </c>
      <c r="W895" s="6">
        <v>16404700</v>
      </c>
      <c r="X895" s="6">
        <v>15906816</v>
      </c>
      <c r="Y895" s="6" t="s">
        <v>4474</v>
      </c>
      <c r="Z895" s="6" t="s">
        <v>4474</v>
      </c>
      <c r="AA895" s="6" t="s">
        <v>4474</v>
      </c>
      <c r="AB895" s="6" t="s">
        <v>4474</v>
      </c>
      <c r="AC895" s="6">
        <v>52545891</v>
      </c>
      <c r="AD895" s="6">
        <v>52522803</v>
      </c>
      <c r="AF895">
        <f t="shared" si="260"/>
        <v>1.0143068754686157E-2</v>
      </c>
      <c r="AG895">
        <f t="shared" si="261"/>
        <v>1.0474880705227244E-2</v>
      </c>
      <c r="AH895" t="e">
        <f t="shared" si="262"/>
        <v>#VALUE!</v>
      </c>
      <c r="AI895" t="e">
        <f t="shared" si="263"/>
        <v>#VALUE!</v>
      </c>
      <c r="AJ895" t="e">
        <f t="shared" si="264"/>
        <v>#VALUE!</v>
      </c>
      <c r="AK895" t="e">
        <f t="shared" si="265"/>
        <v>#VALUE!</v>
      </c>
      <c r="AL895">
        <f t="shared" si="266"/>
        <v>0.54685374325114344</v>
      </c>
      <c r="AM895">
        <f t="shared" si="267"/>
        <v>0.52582193845010894</v>
      </c>
      <c r="AN895">
        <f t="shared" si="268"/>
        <v>4.4315043859381766E-2</v>
      </c>
      <c r="AO895">
        <f t="shared" si="269"/>
        <v>4.4849013152600745E-2</v>
      </c>
      <c r="AP895">
        <f t="shared" si="270"/>
        <v>1</v>
      </c>
      <c r="AQ895">
        <f t="shared" si="271"/>
        <v>1</v>
      </c>
      <c r="AR895">
        <f t="shared" si="272"/>
        <v>0</v>
      </c>
      <c r="AS895">
        <f t="shared" si="273"/>
        <v>1</v>
      </c>
      <c r="AT895">
        <f t="shared" si="274"/>
        <v>0</v>
      </c>
      <c r="AU895">
        <f t="shared" si="275"/>
        <v>0</v>
      </c>
      <c r="AV895">
        <f t="shared" si="276"/>
        <v>1</v>
      </c>
      <c r="AW895">
        <f t="shared" si="277"/>
        <v>0</v>
      </c>
      <c r="AX895">
        <f t="shared" si="278"/>
        <v>0</v>
      </c>
      <c r="AY895">
        <f t="shared" si="279"/>
        <v>4</v>
      </c>
    </row>
    <row r="896" spans="1:51" x14ac:dyDescent="0.3">
      <c r="A896" s="1" t="s">
        <v>890</v>
      </c>
      <c r="B896" s="2">
        <v>4584959</v>
      </c>
      <c r="C896" s="3" t="s">
        <v>5337</v>
      </c>
      <c r="D896" s="5">
        <v>18.850000000000001</v>
      </c>
      <c r="E896" s="5">
        <v>532.3392685</v>
      </c>
      <c r="F896" s="3" t="s">
        <v>4525</v>
      </c>
      <c r="G896" s="3" t="s">
        <v>4526</v>
      </c>
      <c r="H896" s="3" t="s">
        <v>4634</v>
      </c>
      <c r="I896" s="3" t="s">
        <v>4634</v>
      </c>
      <c r="J896" s="3" t="s">
        <v>4528</v>
      </c>
      <c r="K896" s="6">
        <v>116162</v>
      </c>
      <c r="L896" s="6">
        <v>115055</v>
      </c>
      <c r="M896" s="6">
        <v>64103</v>
      </c>
      <c r="N896" s="6">
        <v>64736</v>
      </c>
      <c r="O896" s="6">
        <v>21874</v>
      </c>
      <c r="P896" s="6">
        <v>22226</v>
      </c>
      <c r="Q896" s="6">
        <v>-446</v>
      </c>
      <c r="R896" s="6">
        <v>1297</v>
      </c>
      <c r="S896" s="6">
        <v>57509</v>
      </c>
      <c r="T896" s="6">
        <v>61381</v>
      </c>
      <c r="U896" s="6">
        <v>473716</v>
      </c>
      <c r="V896" s="6">
        <v>457625</v>
      </c>
      <c r="W896" s="6">
        <v>981779</v>
      </c>
      <c r="X896" s="6">
        <v>983196</v>
      </c>
      <c r="Y896" s="6" t="s">
        <v>4474</v>
      </c>
      <c r="Z896" s="6" t="s">
        <v>4474</v>
      </c>
      <c r="AA896" s="6" t="s">
        <v>4474</v>
      </c>
      <c r="AB896" s="6" t="s">
        <v>4474</v>
      </c>
      <c r="AC896" s="6">
        <v>28242370</v>
      </c>
      <c r="AD896" s="6">
        <v>28048712</v>
      </c>
      <c r="AF896">
        <f t="shared" si="260"/>
        <v>-4.5427738829206983E-4</v>
      </c>
      <c r="AG896">
        <f t="shared" si="261"/>
        <v>1.3191672870922989E-3</v>
      </c>
      <c r="AH896">
        <f t="shared" si="262"/>
        <v>0.48250777415283885</v>
      </c>
      <c r="AI896">
        <f t="shared" si="263"/>
        <v>0.46544636064426625</v>
      </c>
      <c r="AJ896" t="e">
        <f t="shared" si="264"/>
        <v>#VALUE!</v>
      </c>
      <c r="AK896" t="e">
        <f t="shared" si="265"/>
        <v>#VALUE!</v>
      </c>
      <c r="AL896">
        <f t="shared" si="266"/>
        <v>0.18830598646717514</v>
      </c>
      <c r="AM896">
        <f t="shared" si="267"/>
        <v>0.19317717613315372</v>
      </c>
      <c r="AN896">
        <f t="shared" si="268"/>
        <v>0.11831786990758612</v>
      </c>
      <c r="AO896">
        <f t="shared" si="269"/>
        <v>0.11702142807741285</v>
      </c>
      <c r="AP896">
        <f t="shared" si="270"/>
        <v>0</v>
      </c>
      <c r="AQ896">
        <f t="shared" si="271"/>
        <v>1</v>
      </c>
      <c r="AR896">
        <f t="shared" si="272"/>
        <v>0</v>
      </c>
      <c r="AS896">
        <f t="shared" si="273"/>
        <v>1</v>
      </c>
      <c r="AT896">
        <f t="shared" si="274"/>
        <v>0</v>
      </c>
      <c r="AU896">
        <f t="shared" si="275"/>
        <v>0</v>
      </c>
      <c r="AV896">
        <f t="shared" si="276"/>
        <v>0</v>
      </c>
      <c r="AW896">
        <f t="shared" si="277"/>
        <v>1</v>
      </c>
      <c r="AX896">
        <f t="shared" si="278"/>
        <v>0</v>
      </c>
      <c r="AY896">
        <f t="shared" si="279"/>
        <v>3</v>
      </c>
    </row>
    <row r="897" spans="1:51" x14ac:dyDescent="0.3">
      <c r="A897" s="1" t="s">
        <v>891</v>
      </c>
      <c r="B897" s="2">
        <v>100405</v>
      </c>
      <c r="C897" s="3" t="s">
        <v>5335</v>
      </c>
      <c r="D897" s="5">
        <v>51.05</v>
      </c>
      <c r="E897" s="5">
        <v>921.85696915000005</v>
      </c>
      <c r="F897" s="3" t="s">
        <v>4480</v>
      </c>
      <c r="G897" s="3" t="s">
        <v>4481</v>
      </c>
      <c r="H897" s="3" t="s">
        <v>4481</v>
      </c>
      <c r="I897" s="3" t="s">
        <v>4482</v>
      </c>
      <c r="J897" s="3" t="s">
        <v>4484</v>
      </c>
      <c r="K897" s="6">
        <v>239573</v>
      </c>
      <c r="L897" s="6">
        <v>235447</v>
      </c>
      <c r="M897" s="6" t="s">
        <v>4474</v>
      </c>
      <c r="N897" s="6" t="s">
        <v>4474</v>
      </c>
      <c r="O897" s="6">
        <v>225962</v>
      </c>
      <c r="P897" s="6">
        <v>218110</v>
      </c>
      <c r="Q897" s="6">
        <v>78979</v>
      </c>
      <c r="R897" s="6">
        <v>77465</v>
      </c>
      <c r="S897" s="6">
        <v>102734</v>
      </c>
      <c r="T897" s="6">
        <v>91186</v>
      </c>
      <c r="U897" s="6" t="s">
        <v>4474</v>
      </c>
      <c r="V897" s="6" t="s">
        <v>4474</v>
      </c>
      <c r="W897" s="6">
        <v>5962968</v>
      </c>
      <c r="X897" s="6">
        <v>5804339</v>
      </c>
      <c r="Y897" s="6" t="s">
        <v>4474</v>
      </c>
      <c r="Z897" s="6" t="s">
        <v>4474</v>
      </c>
      <c r="AA897" s="6" t="s">
        <v>4474</v>
      </c>
      <c r="AB897" s="6" t="s">
        <v>4474</v>
      </c>
      <c r="AC897" s="6">
        <v>18052147</v>
      </c>
      <c r="AD897" s="6">
        <v>18025763</v>
      </c>
      <c r="AF897">
        <f t="shared" si="260"/>
        <v>1.3244914277587939E-2</v>
      </c>
      <c r="AG897">
        <f t="shared" si="261"/>
        <v>1.3346050256540839E-2</v>
      </c>
      <c r="AH897" t="e">
        <f t="shared" si="262"/>
        <v>#VALUE!</v>
      </c>
      <c r="AI897" t="e">
        <f t="shared" si="263"/>
        <v>#VALUE!</v>
      </c>
      <c r="AJ897" t="e">
        <f t="shared" si="264"/>
        <v>#VALUE!</v>
      </c>
      <c r="AK897" t="e">
        <f t="shared" si="265"/>
        <v>#VALUE!</v>
      </c>
      <c r="AL897">
        <f t="shared" si="266"/>
        <v>0.94318641917077461</v>
      </c>
      <c r="AM897">
        <f t="shared" si="267"/>
        <v>0.92636559395532747</v>
      </c>
      <c r="AN897">
        <f t="shared" si="268"/>
        <v>4.0176804571146446E-2</v>
      </c>
      <c r="AO897">
        <f t="shared" si="269"/>
        <v>4.0563964303256581E-2</v>
      </c>
      <c r="AP897">
        <f t="shared" si="270"/>
        <v>1</v>
      </c>
      <c r="AQ897">
        <f t="shared" si="271"/>
        <v>1</v>
      </c>
      <c r="AR897">
        <f t="shared" si="272"/>
        <v>0</v>
      </c>
      <c r="AS897">
        <f t="shared" si="273"/>
        <v>1</v>
      </c>
      <c r="AT897">
        <f t="shared" si="274"/>
        <v>0</v>
      </c>
      <c r="AU897">
        <f t="shared" si="275"/>
        <v>0</v>
      </c>
      <c r="AV897">
        <f t="shared" si="276"/>
        <v>1</v>
      </c>
      <c r="AW897">
        <f t="shared" si="277"/>
        <v>0</v>
      </c>
      <c r="AX897">
        <f t="shared" si="278"/>
        <v>0</v>
      </c>
      <c r="AY897">
        <f t="shared" si="279"/>
        <v>4</v>
      </c>
    </row>
    <row r="898" spans="1:51" x14ac:dyDescent="0.3">
      <c r="A898" s="1" t="s">
        <v>892</v>
      </c>
      <c r="B898" s="2">
        <v>4057567</v>
      </c>
      <c r="C898" s="3" t="s">
        <v>5336</v>
      </c>
      <c r="D898" s="5">
        <v>17.71</v>
      </c>
      <c r="E898" s="5">
        <v>335.52735524000002</v>
      </c>
      <c r="F898" s="3" t="s">
        <v>4480</v>
      </c>
      <c r="G898" s="3" t="s">
        <v>4481</v>
      </c>
      <c r="H898" s="3" t="s">
        <v>4481</v>
      </c>
      <c r="I898" s="3" t="s">
        <v>4482</v>
      </c>
      <c r="J898" s="3" t="s">
        <v>4484</v>
      </c>
      <c r="K898" s="6">
        <v>104869</v>
      </c>
      <c r="L898" s="6">
        <v>95660</v>
      </c>
      <c r="M898" s="6" t="s">
        <v>4474</v>
      </c>
      <c r="N898" s="6" t="s">
        <v>4474</v>
      </c>
      <c r="O898" s="6">
        <v>51052</v>
      </c>
      <c r="P898" s="6">
        <v>46248</v>
      </c>
      <c r="Q898" s="6">
        <v>6665</v>
      </c>
      <c r="R898" s="6">
        <v>9670</v>
      </c>
      <c r="S898" s="6">
        <v>25693</v>
      </c>
      <c r="T898" s="6">
        <v>22684</v>
      </c>
      <c r="U898" s="6" t="s">
        <v>4474</v>
      </c>
      <c r="V898" s="6" t="s">
        <v>4474</v>
      </c>
      <c r="W898" s="6">
        <v>3531298</v>
      </c>
      <c r="X898" s="6">
        <v>3484671</v>
      </c>
      <c r="Y898" s="6" t="s">
        <v>4474</v>
      </c>
      <c r="Z898" s="6" t="s">
        <v>4474</v>
      </c>
      <c r="AA898" s="6" t="s">
        <v>4474</v>
      </c>
      <c r="AB898" s="6" t="s">
        <v>4474</v>
      </c>
      <c r="AC898" s="6">
        <v>18945593</v>
      </c>
      <c r="AD898" s="6">
        <v>18939531</v>
      </c>
      <c r="AF898">
        <f t="shared" si="260"/>
        <v>1.8874079729323326E-3</v>
      </c>
      <c r="AG898">
        <f t="shared" si="261"/>
        <v>2.775010897728939E-3</v>
      </c>
      <c r="AH898" t="e">
        <f t="shared" si="262"/>
        <v>#VALUE!</v>
      </c>
      <c r="AI898" t="e">
        <f t="shared" si="263"/>
        <v>#VALUE!</v>
      </c>
      <c r="AJ898" t="e">
        <f t="shared" si="264"/>
        <v>#VALUE!</v>
      </c>
      <c r="AK898" t="e">
        <f t="shared" si="265"/>
        <v>#VALUE!</v>
      </c>
      <c r="AL898">
        <f t="shared" si="266"/>
        <v>0.48681688582898663</v>
      </c>
      <c r="AM898">
        <f t="shared" si="267"/>
        <v>0.48346226217854904</v>
      </c>
      <c r="AN898">
        <f t="shared" si="268"/>
        <v>2.9697012260081139E-2</v>
      </c>
      <c r="AO898">
        <f t="shared" si="269"/>
        <v>2.7451658994493311E-2</v>
      </c>
      <c r="AP898">
        <f t="shared" si="270"/>
        <v>1</v>
      </c>
      <c r="AQ898">
        <f t="shared" si="271"/>
        <v>1</v>
      </c>
      <c r="AR898">
        <f t="shared" si="272"/>
        <v>0</v>
      </c>
      <c r="AS898">
        <f t="shared" si="273"/>
        <v>1</v>
      </c>
      <c r="AT898">
        <f t="shared" si="274"/>
        <v>0</v>
      </c>
      <c r="AU898">
        <f t="shared" si="275"/>
        <v>0</v>
      </c>
      <c r="AV898">
        <f t="shared" si="276"/>
        <v>1</v>
      </c>
      <c r="AW898">
        <f t="shared" si="277"/>
        <v>1</v>
      </c>
      <c r="AX898">
        <f t="shared" si="278"/>
        <v>0</v>
      </c>
      <c r="AY898">
        <f t="shared" si="279"/>
        <v>5</v>
      </c>
    </row>
    <row r="899" spans="1:51" x14ac:dyDescent="0.3">
      <c r="A899" s="1" t="s">
        <v>893</v>
      </c>
      <c r="B899" s="2">
        <v>4963317</v>
      </c>
      <c r="C899" s="3" t="s">
        <v>5335</v>
      </c>
      <c r="D899" s="5">
        <v>156.11000000000001</v>
      </c>
      <c r="E899" s="5">
        <v>6826.0596156000001</v>
      </c>
      <c r="F899" s="3" t="s">
        <v>4500</v>
      </c>
      <c r="G899" s="3" t="s">
        <v>4501</v>
      </c>
      <c r="H899" s="3" t="s">
        <v>4502</v>
      </c>
      <c r="I899" s="3" t="s">
        <v>4503</v>
      </c>
      <c r="J899" s="3" t="s">
        <v>4504</v>
      </c>
      <c r="K899" s="6">
        <v>898050</v>
      </c>
      <c r="L899" s="6">
        <v>865769</v>
      </c>
      <c r="M899" s="6">
        <v>92041</v>
      </c>
      <c r="N899" s="6">
        <v>90625</v>
      </c>
      <c r="O899" s="6">
        <v>86593</v>
      </c>
      <c r="P899" s="6">
        <v>85394</v>
      </c>
      <c r="Q899" s="6">
        <v>177352</v>
      </c>
      <c r="R899" s="6">
        <v>174804</v>
      </c>
      <c r="S899" s="6">
        <v>224705</v>
      </c>
      <c r="T899" s="6">
        <v>209453</v>
      </c>
      <c r="U899" s="6" t="s">
        <v>4474</v>
      </c>
      <c r="V899" s="6" t="s">
        <v>4474</v>
      </c>
      <c r="W899" s="6">
        <v>958476</v>
      </c>
      <c r="X899" s="6">
        <v>934932</v>
      </c>
      <c r="Y899" s="6">
        <v>562955</v>
      </c>
      <c r="Z899" s="6">
        <v>551112</v>
      </c>
      <c r="AA899" s="6">
        <v>468317</v>
      </c>
      <c r="AB899" s="6">
        <v>446541</v>
      </c>
      <c r="AC899" s="6">
        <v>43739000</v>
      </c>
      <c r="AD899" s="6">
        <v>43769000</v>
      </c>
      <c r="AF899">
        <f t="shared" si="260"/>
        <v>0.18503541038064594</v>
      </c>
      <c r="AG899">
        <f t="shared" si="261"/>
        <v>0.18696974753244086</v>
      </c>
      <c r="AH899" t="e">
        <f t="shared" si="262"/>
        <v>#VALUE!</v>
      </c>
      <c r="AI899" t="e">
        <f t="shared" si="263"/>
        <v>#VALUE!</v>
      </c>
      <c r="AJ899">
        <f t="shared" si="264"/>
        <v>1.202081069019489</v>
      </c>
      <c r="AK899">
        <f t="shared" si="265"/>
        <v>1.234180064092659</v>
      </c>
      <c r="AL899">
        <f t="shared" si="266"/>
        <v>9.6423361728188856E-2</v>
      </c>
      <c r="AM899">
        <f t="shared" si="267"/>
        <v>9.8633700213336353E-2</v>
      </c>
      <c r="AN899">
        <f t="shared" si="268"/>
        <v>0.93695616791656755</v>
      </c>
      <c r="AO899">
        <f t="shared" si="269"/>
        <v>0.92602349689603092</v>
      </c>
      <c r="AP899">
        <f t="shared" si="270"/>
        <v>1</v>
      </c>
      <c r="AQ899">
        <f t="shared" si="271"/>
        <v>1</v>
      </c>
      <c r="AR899">
        <f t="shared" si="272"/>
        <v>0</v>
      </c>
      <c r="AS899">
        <f t="shared" si="273"/>
        <v>1</v>
      </c>
      <c r="AT899">
        <f t="shared" si="274"/>
        <v>0</v>
      </c>
      <c r="AU899">
        <f t="shared" si="275"/>
        <v>0</v>
      </c>
      <c r="AV899">
        <f t="shared" si="276"/>
        <v>0</v>
      </c>
      <c r="AW899">
        <f t="shared" si="277"/>
        <v>1</v>
      </c>
      <c r="AX899">
        <f t="shared" si="278"/>
        <v>1</v>
      </c>
      <c r="AY899">
        <f t="shared" si="279"/>
        <v>5</v>
      </c>
    </row>
    <row r="900" spans="1:51" x14ac:dyDescent="0.3">
      <c r="A900" s="1" t="s">
        <v>894</v>
      </c>
      <c r="B900" s="2">
        <v>4349204</v>
      </c>
      <c r="C900" s="3" t="s">
        <v>5337</v>
      </c>
      <c r="D900" s="5">
        <v>12.46</v>
      </c>
      <c r="E900" s="5">
        <v>3164.6763628200001</v>
      </c>
      <c r="F900" s="3" t="s">
        <v>4583</v>
      </c>
      <c r="G900" s="3" t="s">
        <v>4583</v>
      </c>
      <c r="H900" s="3" t="s">
        <v>4602</v>
      </c>
      <c r="I900" s="3" t="s">
        <v>4603</v>
      </c>
      <c r="J900" s="3" t="s">
        <v>4942</v>
      </c>
      <c r="K900" s="6">
        <v>1108813</v>
      </c>
      <c r="L900" s="6">
        <v>989000</v>
      </c>
      <c r="M900" s="6">
        <v>347097</v>
      </c>
      <c r="N900" s="6">
        <v>283728</v>
      </c>
      <c r="O900" s="6">
        <v>195636</v>
      </c>
      <c r="P900" s="6">
        <v>95066</v>
      </c>
      <c r="Q900" s="6">
        <v>375582</v>
      </c>
      <c r="R900" s="6">
        <v>106658</v>
      </c>
      <c r="S900" s="6">
        <v>379571</v>
      </c>
      <c r="T900" s="6">
        <v>286914</v>
      </c>
      <c r="U900" s="6">
        <v>566629</v>
      </c>
      <c r="V900" s="6">
        <v>573746</v>
      </c>
      <c r="W900" s="6">
        <v>4953842</v>
      </c>
      <c r="X900" s="6">
        <v>4592526</v>
      </c>
      <c r="Y900" s="6">
        <v>805883</v>
      </c>
      <c r="Z900" s="6">
        <v>515253</v>
      </c>
      <c r="AA900" s="6">
        <v>443976</v>
      </c>
      <c r="AB900" s="6">
        <v>368508</v>
      </c>
      <c r="AC900" s="6">
        <v>253986867</v>
      </c>
      <c r="AD900" s="6">
        <v>253986867</v>
      </c>
      <c r="AF900">
        <f t="shared" si="260"/>
        <v>7.5816305808703632E-2</v>
      </c>
      <c r="AG900">
        <f t="shared" si="261"/>
        <v>2.3224256106552255E-2</v>
      </c>
      <c r="AH900">
        <f t="shared" si="262"/>
        <v>0.11438172634492581</v>
      </c>
      <c r="AI900">
        <f t="shared" si="263"/>
        <v>0.12493037600658113</v>
      </c>
      <c r="AJ900">
        <f t="shared" si="264"/>
        <v>1.8151499180135864</v>
      </c>
      <c r="AK900">
        <f t="shared" si="265"/>
        <v>1.3982138786674916</v>
      </c>
      <c r="AL900">
        <f t="shared" si="266"/>
        <v>0.17643732531995926</v>
      </c>
      <c r="AM900">
        <f t="shared" si="267"/>
        <v>9.6123356926188064E-2</v>
      </c>
      <c r="AN900">
        <f t="shared" si="268"/>
        <v>0.22382889886274129</v>
      </c>
      <c r="AO900">
        <f t="shared" si="269"/>
        <v>0.21534989676705152</v>
      </c>
      <c r="AP900">
        <f t="shared" si="270"/>
        <v>1</v>
      </c>
      <c r="AQ900">
        <f t="shared" si="271"/>
        <v>1</v>
      </c>
      <c r="AR900">
        <f t="shared" si="272"/>
        <v>1</v>
      </c>
      <c r="AS900">
        <f t="shared" si="273"/>
        <v>1</v>
      </c>
      <c r="AT900">
        <f t="shared" si="274"/>
        <v>1</v>
      </c>
      <c r="AU900">
        <f t="shared" si="275"/>
        <v>1</v>
      </c>
      <c r="AV900">
        <f t="shared" si="276"/>
        <v>1</v>
      </c>
      <c r="AW900">
        <f t="shared" si="277"/>
        <v>1</v>
      </c>
      <c r="AX900">
        <f t="shared" si="278"/>
        <v>0</v>
      </c>
      <c r="AY900">
        <f t="shared" si="279"/>
        <v>8</v>
      </c>
    </row>
    <row r="901" spans="1:51" x14ac:dyDescent="0.3">
      <c r="A901" s="1" t="s">
        <v>895</v>
      </c>
      <c r="B901" s="2">
        <v>4288374</v>
      </c>
      <c r="C901" s="3" t="s">
        <v>5337</v>
      </c>
      <c r="D901" s="5">
        <v>21.14</v>
      </c>
      <c r="E901" s="5">
        <v>1599.2893260400001</v>
      </c>
      <c r="F901" s="3" t="s">
        <v>4480</v>
      </c>
      <c r="G901" s="3" t="s">
        <v>4491</v>
      </c>
      <c r="H901" s="3" t="s">
        <v>4491</v>
      </c>
      <c r="I901" s="3" t="s">
        <v>4827</v>
      </c>
      <c r="J901" s="3" t="s">
        <v>4732</v>
      </c>
      <c r="K901" s="6">
        <v>2216497</v>
      </c>
      <c r="L901" s="6">
        <v>2154939</v>
      </c>
      <c r="M901" s="6">
        <v>387771</v>
      </c>
      <c r="N901" s="6">
        <v>365329</v>
      </c>
      <c r="O901" s="6">
        <v>240256</v>
      </c>
      <c r="P901" s="6">
        <v>219029</v>
      </c>
      <c r="Q901" s="6">
        <v>163511</v>
      </c>
      <c r="R901" s="6">
        <v>127617</v>
      </c>
      <c r="S901" s="6">
        <v>-56482</v>
      </c>
      <c r="T901" s="6">
        <v>-7542</v>
      </c>
      <c r="U901" s="6">
        <v>1763687</v>
      </c>
      <c r="V901" s="6">
        <v>1712084</v>
      </c>
      <c r="W901" s="6">
        <v>3961414</v>
      </c>
      <c r="X901" s="6">
        <v>3858194</v>
      </c>
      <c r="Y901" s="6">
        <v>1524547</v>
      </c>
      <c r="Z901" s="6">
        <v>1396561</v>
      </c>
      <c r="AA901" s="6">
        <v>361220</v>
      </c>
      <c r="AB901" s="6">
        <v>334288</v>
      </c>
      <c r="AC901" s="6">
        <v>75652000</v>
      </c>
      <c r="AD901" s="6">
        <v>75476000</v>
      </c>
      <c r="AF901">
        <f t="shared" si="260"/>
        <v>4.127591814437976E-2</v>
      </c>
      <c r="AG901">
        <f t="shared" si="261"/>
        <v>3.3076874827963551E-2</v>
      </c>
      <c r="AH901">
        <f t="shared" si="262"/>
        <v>0.44521653126888533</v>
      </c>
      <c r="AI901">
        <f t="shared" si="263"/>
        <v>0.44375269880156365</v>
      </c>
      <c r="AJ901">
        <f t="shared" si="264"/>
        <v>4.2205498034438849</v>
      </c>
      <c r="AK901">
        <f t="shared" si="265"/>
        <v>4.177718015603312</v>
      </c>
      <c r="AL901">
        <f t="shared" si="266"/>
        <v>0.10839446207236013</v>
      </c>
      <c r="AM901">
        <f t="shared" si="267"/>
        <v>0.1016404640688205</v>
      </c>
      <c r="AN901">
        <f t="shared" si="268"/>
        <v>0.55952167584604895</v>
      </c>
      <c r="AO901">
        <f t="shared" si="269"/>
        <v>0.55853567757349687</v>
      </c>
      <c r="AP901">
        <f t="shared" si="270"/>
        <v>1</v>
      </c>
      <c r="AQ901">
        <f t="shared" si="271"/>
        <v>0</v>
      </c>
      <c r="AR901">
        <f t="shared" si="272"/>
        <v>1</v>
      </c>
      <c r="AS901">
        <f t="shared" si="273"/>
        <v>0</v>
      </c>
      <c r="AT901">
        <f t="shared" si="274"/>
        <v>0</v>
      </c>
      <c r="AU901">
        <f t="shared" si="275"/>
        <v>1</v>
      </c>
      <c r="AV901">
        <f t="shared" si="276"/>
        <v>1</v>
      </c>
      <c r="AW901">
        <f t="shared" si="277"/>
        <v>1</v>
      </c>
      <c r="AX901">
        <f t="shared" si="278"/>
        <v>0</v>
      </c>
      <c r="AY901">
        <f t="shared" si="279"/>
        <v>5</v>
      </c>
    </row>
    <row r="902" spans="1:51" x14ac:dyDescent="0.3">
      <c r="A902" s="1" t="s">
        <v>896</v>
      </c>
      <c r="B902" s="2">
        <v>4349405</v>
      </c>
      <c r="C902" s="3" t="s">
        <v>5337</v>
      </c>
      <c r="D902" s="5">
        <v>13.07</v>
      </c>
      <c r="E902" s="5">
        <v>541.78800450999995</v>
      </c>
      <c r="F902" s="3" t="s">
        <v>4583</v>
      </c>
      <c r="G902" s="3" t="s">
        <v>4583</v>
      </c>
      <c r="H902" s="3" t="s">
        <v>4602</v>
      </c>
      <c r="I902" s="3" t="s">
        <v>4943</v>
      </c>
      <c r="J902" s="3" t="s">
        <v>4782</v>
      </c>
      <c r="K902" s="6">
        <v>1117400</v>
      </c>
      <c r="L902" s="6">
        <v>1142200</v>
      </c>
      <c r="M902" s="6">
        <v>155500</v>
      </c>
      <c r="N902" s="6">
        <v>177800</v>
      </c>
      <c r="O902" s="6">
        <v>52100</v>
      </c>
      <c r="P902" s="6">
        <v>76800</v>
      </c>
      <c r="Q902" s="6">
        <v>-206100</v>
      </c>
      <c r="R902" s="6">
        <v>-161800</v>
      </c>
      <c r="S902" s="6">
        <v>14400</v>
      </c>
      <c r="T902" s="6">
        <v>6200</v>
      </c>
      <c r="U902" s="6">
        <v>910000</v>
      </c>
      <c r="V902" s="6">
        <v>868800</v>
      </c>
      <c r="W902" s="6">
        <v>1640100</v>
      </c>
      <c r="X902" s="6">
        <v>1595200</v>
      </c>
      <c r="Y902" s="6">
        <v>587300</v>
      </c>
      <c r="Z902" s="6">
        <v>547000</v>
      </c>
      <c r="AA902" s="6">
        <v>217000</v>
      </c>
      <c r="AB902" s="6">
        <v>188400</v>
      </c>
      <c r="AC902" s="6">
        <v>41381951</v>
      </c>
      <c r="AD902" s="6">
        <v>41362545</v>
      </c>
      <c r="AF902">
        <f t="shared" ref="AF902:AF965" si="280">Q902/W902</f>
        <v>-0.12566306932504115</v>
      </c>
      <c r="AG902">
        <f t="shared" ref="AG902:AG965" si="281">R902/X902</f>
        <v>-0.10142928786359078</v>
      </c>
      <c r="AH902">
        <f t="shared" ref="AH902:AH965" si="282">U902/W902</f>
        <v>0.55484421681604779</v>
      </c>
      <c r="AI902">
        <f t="shared" ref="AI902:AI965" si="283">V902/X902</f>
        <v>0.54463390170511539</v>
      </c>
      <c r="AJ902">
        <f t="shared" ref="AJ902:AJ965" si="284">Y902/AA902</f>
        <v>2.7064516129032259</v>
      </c>
      <c r="AK902">
        <f t="shared" ref="AK902:AK965" si="285">Z902/AB902</f>
        <v>2.9033970276008492</v>
      </c>
      <c r="AL902">
        <f t="shared" ref="AL902:AL965" si="286">O902/K902</f>
        <v>4.662609629497047E-2</v>
      </c>
      <c r="AM902">
        <f t="shared" ref="AM902:AM965" si="287">P902/L902</f>
        <v>6.7238662230782703E-2</v>
      </c>
      <c r="AN902">
        <f t="shared" ref="AN902:AN965" si="288">K902/W902</f>
        <v>0.68129992073654044</v>
      </c>
      <c r="AO902">
        <f t="shared" ref="AO902:AO965" si="289">L902/X902</f>
        <v>0.71602306920762282</v>
      </c>
      <c r="AP902">
        <f t="shared" ref="AP902:AP965" si="290">IF(OR(Q902&lt;0, Q902="NA"), 0, 1)</f>
        <v>0</v>
      </c>
      <c r="AQ902">
        <f t="shared" ref="AQ902:AQ965" si="291">IF(OR(S902&lt;0, S902="NA"), 0, 1)</f>
        <v>1</v>
      </c>
      <c r="AR902">
        <f t="shared" ref="AR902:AR965" si="292">IFERROR(IF((AF902-AG902)&gt;0,1,0),0)</f>
        <v>0</v>
      </c>
      <c r="AS902">
        <f t="shared" ref="AS902:AS965" si="293">IFERROR(IF((S902-Q902)&gt;0,1,0),0)</f>
        <v>1</v>
      </c>
      <c r="AT902">
        <f t="shared" ref="AT902:AT965" si="294">IFERROR(IF((AH902-AI902)&lt;0,1,0),0)</f>
        <v>0</v>
      </c>
      <c r="AU902">
        <f t="shared" ref="AU902:AU965" si="295">IFERROR(IF((AJ902-AK902)&gt;0,1,0),0)</f>
        <v>0</v>
      </c>
      <c r="AV902">
        <f t="shared" ref="AV902:AV965" si="296">IFERROR(IF((AL902-AM902)&gt;0,1,0),0)</f>
        <v>0</v>
      </c>
      <c r="AW902">
        <f t="shared" ref="AW902:AW965" si="297">IFERROR(IF((AN902-AO902)&gt;0,1,0),0)</f>
        <v>0</v>
      </c>
      <c r="AX902">
        <f t="shared" ref="AX902:AX965" si="298">IFERROR(IF((AC902-AD902)&lt;0,1,0),0)</f>
        <v>0</v>
      </c>
      <c r="AY902">
        <f t="shared" ref="AY902:AY965" si="299">SUM(AP902:AX902)</f>
        <v>2</v>
      </c>
    </row>
    <row r="903" spans="1:51" x14ac:dyDescent="0.3">
      <c r="A903" s="1" t="s">
        <v>897</v>
      </c>
      <c r="B903" s="2">
        <v>10999578</v>
      </c>
      <c r="C903" s="3" t="s">
        <v>5335</v>
      </c>
      <c r="D903" s="7">
        <v>3.37</v>
      </c>
      <c r="E903" s="5">
        <v>230.57815665999999</v>
      </c>
      <c r="F903" s="3" t="s">
        <v>4470</v>
      </c>
      <c r="G903" s="3" t="s">
        <v>4471</v>
      </c>
      <c r="H903" s="3" t="s">
        <v>4489</v>
      </c>
      <c r="I903" s="3" t="s">
        <v>4489</v>
      </c>
      <c r="J903" s="3" t="s">
        <v>4544</v>
      </c>
      <c r="K903" s="6" t="s">
        <v>4474</v>
      </c>
      <c r="L903" s="6" t="s">
        <v>4474</v>
      </c>
      <c r="M903" s="6">
        <v>-153867</v>
      </c>
      <c r="N903" s="6">
        <v>-141305</v>
      </c>
      <c r="O903" s="6">
        <v>-153948</v>
      </c>
      <c r="P903" s="6">
        <v>-141513</v>
      </c>
      <c r="Q903" s="6">
        <v>-144322</v>
      </c>
      <c r="R903" s="6">
        <v>-139209</v>
      </c>
      <c r="S903" s="6">
        <v>-105211</v>
      </c>
      <c r="T903" s="6">
        <v>-100084</v>
      </c>
      <c r="U903" s="6">
        <v>27638</v>
      </c>
      <c r="V903" s="6">
        <v>29434</v>
      </c>
      <c r="W903" s="6">
        <v>247338</v>
      </c>
      <c r="X903" s="6">
        <v>278533</v>
      </c>
      <c r="Y903" s="6">
        <v>233661</v>
      </c>
      <c r="Z903" s="6">
        <v>265093</v>
      </c>
      <c r="AA903" s="6">
        <v>26211</v>
      </c>
      <c r="AB903" s="6">
        <v>22027</v>
      </c>
      <c r="AC903" s="6">
        <v>68409068</v>
      </c>
      <c r="AD903" s="6">
        <v>68387469</v>
      </c>
      <c r="AF903">
        <f t="shared" si="280"/>
        <v>-0.58350111992496101</v>
      </c>
      <c r="AG903">
        <f t="shared" si="281"/>
        <v>-0.49979356126563101</v>
      </c>
      <c r="AH903">
        <f t="shared" si="282"/>
        <v>0.11174182697361505</v>
      </c>
      <c r="AI903">
        <f t="shared" si="283"/>
        <v>0.10567509056377521</v>
      </c>
      <c r="AJ903">
        <f t="shared" si="284"/>
        <v>8.9146160009156468</v>
      </c>
      <c r="AK903">
        <f t="shared" si="285"/>
        <v>12.034911699278158</v>
      </c>
      <c r="AL903" t="e">
        <f t="shared" si="286"/>
        <v>#VALUE!</v>
      </c>
      <c r="AM903" t="e">
        <f t="shared" si="287"/>
        <v>#VALUE!</v>
      </c>
      <c r="AN903" t="e">
        <f t="shared" si="288"/>
        <v>#VALUE!</v>
      </c>
      <c r="AO903" t="e">
        <f t="shared" si="289"/>
        <v>#VALUE!</v>
      </c>
      <c r="AP903">
        <f t="shared" si="290"/>
        <v>0</v>
      </c>
      <c r="AQ903">
        <f t="shared" si="291"/>
        <v>0</v>
      </c>
      <c r="AR903">
        <f t="shared" si="292"/>
        <v>0</v>
      </c>
      <c r="AS903">
        <f t="shared" si="293"/>
        <v>1</v>
      </c>
      <c r="AT903">
        <f t="shared" si="294"/>
        <v>0</v>
      </c>
      <c r="AU903">
        <f t="shared" si="295"/>
        <v>0</v>
      </c>
      <c r="AV903">
        <f t="shared" si="296"/>
        <v>0</v>
      </c>
      <c r="AW903">
        <f t="shared" si="297"/>
        <v>0</v>
      </c>
      <c r="AX903">
        <f t="shared" si="298"/>
        <v>0</v>
      </c>
      <c r="AY903">
        <f t="shared" si="299"/>
        <v>1</v>
      </c>
    </row>
    <row r="904" spans="1:51" x14ac:dyDescent="0.3">
      <c r="A904" s="1" t="s">
        <v>898</v>
      </c>
      <c r="B904" s="2">
        <v>6529059</v>
      </c>
      <c r="C904" s="3" t="s">
        <v>5337</v>
      </c>
      <c r="D904" s="5">
        <v>5.38</v>
      </c>
      <c r="E904" s="5">
        <v>2745.4526875800002</v>
      </c>
      <c r="F904" s="3" t="s">
        <v>4525</v>
      </c>
      <c r="G904" s="3" t="s">
        <v>4698</v>
      </c>
      <c r="H904" s="3" t="s">
        <v>4698</v>
      </c>
      <c r="I904" s="3" t="s">
        <v>4902</v>
      </c>
      <c r="J904" s="3" t="s">
        <v>4861</v>
      </c>
      <c r="K904" s="6">
        <v>5345100</v>
      </c>
      <c r="L904" s="6">
        <v>5188500</v>
      </c>
      <c r="M904" s="6">
        <v>-58000</v>
      </c>
      <c r="N904" s="6">
        <v>-91700</v>
      </c>
      <c r="O904" s="6">
        <v>-133300</v>
      </c>
      <c r="P904" s="6">
        <v>-167900</v>
      </c>
      <c r="Q904" s="6">
        <v>-197900</v>
      </c>
      <c r="R904" s="6">
        <v>-235200</v>
      </c>
      <c r="S904" s="6">
        <v>52300</v>
      </c>
      <c r="T904" s="6">
        <v>29900</v>
      </c>
      <c r="U904" s="6" t="s">
        <v>4474</v>
      </c>
      <c r="V904" s="6" t="s">
        <v>4474</v>
      </c>
      <c r="W904" s="6">
        <v>1199800</v>
      </c>
      <c r="X904" s="6">
        <v>1215200</v>
      </c>
      <c r="Y904" s="6">
        <v>330500</v>
      </c>
      <c r="Z904" s="6">
        <v>320500</v>
      </c>
      <c r="AA904" s="6">
        <v>358300</v>
      </c>
      <c r="AB904" s="6">
        <v>385800</v>
      </c>
      <c r="AC904" s="6">
        <v>507581054</v>
      </c>
      <c r="AD904" s="6">
        <v>501172106</v>
      </c>
      <c r="AF904">
        <f t="shared" si="280"/>
        <v>-0.16494415735955992</v>
      </c>
      <c r="AG904">
        <f t="shared" si="281"/>
        <v>-0.19354838709677419</v>
      </c>
      <c r="AH904" t="e">
        <f t="shared" si="282"/>
        <v>#VALUE!</v>
      </c>
      <c r="AI904" t="e">
        <f t="shared" si="283"/>
        <v>#VALUE!</v>
      </c>
      <c r="AJ904">
        <f t="shared" si="284"/>
        <v>0.9224113871057773</v>
      </c>
      <c r="AK904">
        <f t="shared" si="285"/>
        <v>0.83074131674442719</v>
      </c>
      <c r="AL904">
        <f t="shared" si="286"/>
        <v>-2.4938728929299731E-2</v>
      </c>
      <c r="AM904">
        <f t="shared" si="287"/>
        <v>-3.2360026982750312E-2</v>
      </c>
      <c r="AN904">
        <f t="shared" si="288"/>
        <v>4.4549924987497915</v>
      </c>
      <c r="AO904">
        <f t="shared" si="289"/>
        <v>4.2696675444371293</v>
      </c>
      <c r="AP904">
        <f t="shared" si="290"/>
        <v>0</v>
      </c>
      <c r="AQ904">
        <f t="shared" si="291"/>
        <v>1</v>
      </c>
      <c r="AR904">
        <f t="shared" si="292"/>
        <v>1</v>
      </c>
      <c r="AS904">
        <f t="shared" si="293"/>
        <v>1</v>
      </c>
      <c r="AT904">
        <f t="shared" si="294"/>
        <v>0</v>
      </c>
      <c r="AU904">
        <f t="shared" si="295"/>
        <v>1</v>
      </c>
      <c r="AV904">
        <f t="shared" si="296"/>
        <v>1</v>
      </c>
      <c r="AW904">
        <f t="shared" si="297"/>
        <v>1</v>
      </c>
      <c r="AX904">
        <f t="shared" si="298"/>
        <v>0</v>
      </c>
      <c r="AY904">
        <f t="shared" si="299"/>
        <v>6</v>
      </c>
    </row>
    <row r="905" spans="1:51" x14ac:dyDescent="0.3">
      <c r="A905" s="1" t="s">
        <v>899</v>
      </c>
      <c r="B905" s="2">
        <v>5221583</v>
      </c>
      <c r="C905" s="3" t="s">
        <v>5338</v>
      </c>
      <c r="D905" s="5">
        <v>13.81</v>
      </c>
      <c r="E905" s="5">
        <v>1328.0339269799999</v>
      </c>
      <c r="F905" s="3" t="s">
        <v>4500</v>
      </c>
      <c r="G905" s="3" t="s">
        <v>4574</v>
      </c>
      <c r="H905" s="3" t="s">
        <v>4734</v>
      </c>
      <c r="I905" s="3" t="s">
        <v>4734</v>
      </c>
      <c r="J905" s="3" t="s">
        <v>4944</v>
      </c>
      <c r="K905" s="6">
        <v>419612</v>
      </c>
      <c r="L905" s="6">
        <v>409363</v>
      </c>
      <c r="M905" s="6">
        <v>145486</v>
      </c>
      <c r="N905" s="6">
        <v>144942</v>
      </c>
      <c r="O905" s="6">
        <v>136416</v>
      </c>
      <c r="P905" s="6">
        <v>136125</v>
      </c>
      <c r="Q905" s="6">
        <v>-3780</v>
      </c>
      <c r="R905" s="6">
        <v>119743</v>
      </c>
      <c r="S905" s="6">
        <v>120569</v>
      </c>
      <c r="T905" s="6">
        <v>117331</v>
      </c>
      <c r="U905" s="6">
        <v>316369</v>
      </c>
      <c r="V905" s="6">
        <v>314332</v>
      </c>
      <c r="W905" s="6">
        <v>435441</v>
      </c>
      <c r="X905" s="6">
        <v>213355</v>
      </c>
      <c r="Y905" s="6">
        <v>156811</v>
      </c>
      <c r="Z905" s="6">
        <v>136481</v>
      </c>
      <c r="AA905" s="6">
        <v>64583</v>
      </c>
      <c r="AB905" s="6">
        <v>48988</v>
      </c>
      <c r="AC905" s="6">
        <v>82677354</v>
      </c>
      <c r="AD905" s="6">
        <v>29847338</v>
      </c>
      <c r="AF905">
        <f t="shared" si="280"/>
        <v>-8.6808545819066184E-3</v>
      </c>
      <c r="AG905">
        <f t="shared" si="281"/>
        <v>0.56123831173396455</v>
      </c>
      <c r="AH905">
        <f t="shared" si="282"/>
        <v>0.7265484876251892</v>
      </c>
      <c r="AI905">
        <f t="shared" si="283"/>
        <v>1.4732816198354854</v>
      </c>
      <c r="AJ905">
        <f t="shared" si="284"/>
        <v>2.4280538222132759</v>
      </c>
      <c r="AK905">
        <f t="shared" si="285"/>
        <v>2.78600881848616</v>
      </c>
      <c r="AL905">
        <f t="shared" si="286"/>
        <v>0.32510033078176981</v>
      </c>
      <c r="AM905">
        <f t="shared" si="287"/>
        <v>0.33252883137948469</v>
      </c>
      <c r="AN905">
        <f t="shared" si="288"/>
        <v>0.96364834730767202</v>
      </c>
      <c r="AO905">
        <f t="shared" si="289"/>
        <v>1.9186941951208081</v>
      </c>
      <c r="AP905">
        <f t="shared" si="290"/>
        <v>0</v>
      </c>
      <c r="AQ905">
        <f t="shared" si="291"/>
        <v>1</v>
      </c>
      <c r="AR905">
        <f t="shared" si="292"/>
        <v>0</v>
      </c>
      <c r="AS905">
        <f t="shared" si="293"/>
        <v>1</v>
      </c>
      <c r="AT905">
        <f t="shared" si="294"/>
        <v>1</v>
      </c>
      <c r="AU905">
        <f t="shared" si="295"/>
        <v>0</v>
      </c>
      <c r="AV905">
        <f t="shared" si="296"/>
        <v>0</v>
      </c>
      <c r="AW905">
        <f t="shared" si="297"/>
        <v>0</v>
      </c>
      <c r="AX905">
        <f t="shared" si="298"/>
        <v>0</v>
      </c>
      <c r="AY905">
        <f t="shared" si="299"/>
        <v>3</v>
      </c>
    </row>
    <row r="906" spans="1:51" x14ac:dyDescent="0.3">
      <c r="A906" s="1" t="s">
        <v>900</v>
      </c>
      <c r="B906" s="2">
        <v>4157365</v>
      </c>
      <c r="C906" s="3" t="s">
        <v>5335</v>
      </c>
      <c r="D906" s="7">
        <v>6.31</v>
      </c>
      <c r="E906" s="5">
        <v>30.859357880000001</v>
      </c>
      <c r="F906" s="3" t="s">
        <v>4665</v>
      </c>
      <c r="G906" s="3" t="s">
        <v>4666</v>
      </c>
      <c r="H906" s="3" t="s">
        <v>4679</v>
      </c>
      <c r="I906" s="3" t="s">
        <v>4851</v>
      </c>
      <c r="J906" s="3" t="s">
        <v>4945</v>
      </c>
      <c r="K906" s="6">
        <v>356212</v>
      </c>
      <c r="L906" s="6">
        <v>358733</v>
      </c>
      <c r="M906" s="6">
        <v>22499</v>
      </c>
      <c r="N906" s="6">
        <v>20517</v>
      </c>
      <c r="O906" s="6">
        <v>12722</v>
      </c>
      <c r="P906" s="6">
        <v>11837</v>
      </c>
      <c r="Q906" s="6">
        <v>-91791</v>
      </c>
      <c r="R906" s="6">
        <v>-28543</v>
      </c>
      <c r="S906" s="6">
        <v>26781</v>
      </c>
      <c r="T906" s="6">
        <v>28311</v>
      </c>
      <c r="U906" s="6" t="s">
        <v>4474</v>
      </c>
      <c r="V906" s="6" t="s">
        <v>4474</v>
      </c>
      <c r="W906" s="6">
        <v>412462</v>
      </c>
      <c r="X906" s="6">
        <v>474142</v>
      </c>
      <c r="Y906" s="6">
        <v>84933</v>
      </c>
      <c r="Z906" s="6">
        <v>80766</v>
      </c>
      <c r="AA906" s="6">
        <v>144159</v>
      </c>
      <c r="AB906" s="6">
        <v>174769</v>
      </c>
      <c r="AC906" s="6">
        <v>4890548</v>
      </c>
      <c r="AD906" s="6">
        <v>4889637</v>
      </c>
      <c r="AF906">
        <f t="shared" si="280"/>
        <v>-0.22254413739932405</v>
      </c>
      <c r="AG906">
        <f t="shared" si="281"/>
        <v>-6.0199265199033201E-2</v>
      </c>
      <c r="AH906" t="e">
        <f t="shared" si="282"/>
        <v>#VALUE!</v>
      </c>
      <c r="AI906" t="e">
        <f t="shared" si="283"/>
        <v>#VALUE!</v>
      </c>
      <c r="AJ906">
        <f t="shared" si="284"/>
        <v>0.58916196699477663</v>
      </c>
      <c r="AK906">
        <f t="shared" si="285"/>
        <v>0.46213001161533224</v>
      </c>
      <c r="AL906">
        <f t="shared" si="286"/>
        <v>3.5714686759570145E-2</v>
      </c>
      <c r="AM906">
        <f t="shared" si="287"/>
        <v>3.2996685557225014E-2</v>
      </c>
      <c r="AN906">
        <f t="shared" si="288"/>
        <v>0.86362380049556076</v>
      </c>
      <c r="AO906">
        <f t="shared" si="289"/>
        <v>0.75659401613862509</v>
      </c>
      <c r="AP906">
        <f t="shared" si="290"/>
        <v>0</v>
      </c>
      <c r="AQ906">
        <f t="shared" si="291"/>
        <v>1</v>
      </c>
      <c r="AR906">
        <f t="shared" si="292"/>
        <v>0</v>
      </c>
      <c r="AS906">
        <f t="shared" si="293"/>
        <v>1</v>
      </c>
      <c r="AT906">
        <f t="shared" si="294"/>
        <v>0</v>
      </c>
      <c r="AU906">
        <f t="shared" si="295"/>
        <v>1</v>
      </c>
      <c r="AV906">
        <f t="shared" si="296"/>
        <v>1</v>
      </c>
      <c r="AW906">
        <f t="shared" si="297"/>
        <v>1</v>
      </c>
      <c r="AX906">
        <f t="shared" si="298"/>
        <v>0</v>
      </c>
      <c r="AY906">
        <f t="shared" si="299"/>
        <v>5</v>
      </c>
    </row>
    <row r="907" spans="1:51" x14ac:dyDescent="0.3">
      <c r="A907" s="1" t="s">
        <v>901</v>
      </c>
      <c r="B907" s="2">
        <v>4097201</v>
      </c>
      <c r="C907" s="3" t="s">
        <v>5336</v>
      </c>
      <c r="D907" s="5">
        <v>7.85</v>
      </c>
      <c r="E907" s="5">
        <v>77.628869800000004</v>
      </c>
      <c r="F907" s="3" t="s">
        <v>4525</v>
      </c>
      <c r="G907" s="3" t="s">
        <v>4698</v>
      </c>
      <c r="H907" s="3" t="s">
        <v>4698</v>
      </c>
      <c r="I907" s="3" t="s">
        <v>4946</v>
      </c>
      <c r="J907" s="3" t="s">
        <v>4903</v>
      </c>
      <c r="K907" s="6">
        <v>45402</v>
      </c>
      <c r="L907" s="6">
        <v>46870</v>
      </c>
      <c r="M907" s="6">
        <v>7366</v>
      </c>
      <c r="N907" s="6">
        <v>9792</v>
      </c>
      <c r="O907" s="6">
        <v>7148</v>
      </c>
      <c r="P907" s="6">
        <v>9577</v>
      </c>
      <c r="Q907" s="6">
        <v>6103</v>
      </c>
      <c r="R907" s="6">
        <v>8411</v>
      </c>
      <c r="S907" s="6">
        <v>12270</v>
      </c>
      <c r="T907" s="6">
        <v>10409</v>
      </c>
      <c r="U907" s="6" t="s">
        <v>4474</v>
      </c>
      <c r="V907" s="6" t="s">
        <v>4474</v>
      </c>
      <c r="W907" s="6">
        <v>52164</v>
      </c>
      <c r="X907" s="6">
        <v>48580</v>
      </c>
      <c r="Y907" s="6">
        <v>28814</v>
      </c>
      <c r="Z907" s="6">
        <v>24488</v>
      </c>
      <c r="AA907" s="6">
        <v>4420</v>
      </c>
      <c r="AB907" s="6">
        <v>3203</v>
      </c>
      <c r="AC907" s="6">
        <v>9876250</v>
      </c>
      <c r="AD907" s="6">
        <v>9839250</v>
      </c>
      <c r="AF907">
        <f t="shared" si="280"/>
        <v>0.11699639598190323</v>
      </c>
      <c r="AG907">
        <f t="shared" si="281"/>
        <v>0.17313709345409634</v>
      </c>
      <c r="AH907" t="e">
        <f t="shared" si="282"/>
        <v>#VALUE!</v>
      </c>
      <c r="AI907" t="e">
        <f t="shared" si="283"/>
        <v>#VALUE!</v>
      </c>
      <c r="AJ907">
        <f t="shared" si="284"/>
        <v>6.5190045248868778</v>
      </c>
      <c r="AK907">
        <f t="shared" si="285"/>
        <v>7.6453325007805182</v>
      </c>
      <c r="AL907">
        <f t="shared" si="286"/>
        <v>0.15743799832606492</v>
      </c>
      <c r="AM907">
        <f t="shared" si="287"/>
        <v>0.20433112865372308</v>
      </c>
      <c r="AN907">
        <f t="shared" si="288"/>
        <v>0.87037037037037035</v>
      </c>
      <c r="AO907">
        <f t="shared" si="289"/>
        <v>0.96480032935364346</v>
      </c>
      <c r="AP907">
        <f t="shared" si="290"/>
        <v>1</v>
      </c>
      <c r="AQ907">
        <f t="shared" si="291"/>
        <v>1</v>
      </c>
      <c r="AR907">
        <f t="shared" si="292"/>
        <v>0</v>
      </c>
      <c r="AS907">
        <f t="shared" si="293"/>
        <v>1</v>
      </c>
      <c r="AT907">
        <f t="shared" si="294"/>
        <v>0</v>
      </c>
      <c r="AU907">
        <f t="shared" si="295"/>
        <v>0</v>
      </c>
      <c r="AV907">
        <f t="shared" si="296"/>
        <v>0</v>
      </c>
      <c r="AW907">
        <f t="shared" si="297"/>
        <v>0</v>
      </c>
      <c r="AX907">
        <f t="shared" si="298"/>
        <v>0</v>
      </c>
      <c r="AY907">
        <f t="shared" si="299"/>
        <v>3</v>
      </c>
    </row>
    <row r="908" spans="1:51" x14ac:dyDescent="0.3">
      <c r="A908" s="1" t="s">
        <v>902</v>
      </c>
      <c r="B908" s="2">
        <v>11028051</v>
      </c>
      <c r="C908" s="3" t="s">
        <v>5337</v>
      </c>
      <c r="D908" s="5">
        <v>19.989999999999998</v>
      </c>
      <c r="E908" s="5">
        <v>5842.2902935499997</v>
      </c>
      <c r="F908" s="3" t="s">
        <v>4654</v>
      </c>
      <c r="G908" s="3" t="s">
        <v>4654</v>
      </c>
      <c r="H908" s="3" t="s">
        <v>4655</v>
      </c>
      <c r="I908" s="3" t="s">
        <v>4717</v>
      </c>
      <c r="J908" s="3" t="s">
        <v>4718</v>
      </c>
      <c r="K908" s="6">
        <v>1297657</v>
      </c>
      <c r="L908" s="6">
        <v>1369922</v>
      </c>
      <c r="M908" s="6">
        <v>662031</v>
      </c>
      <c r="N908" s="6">
        <v>711383</v>
      </c>
      <c r="O908" s="6">
        <v>-116808</v>
      </c>
      <c r="P908" s="6">
        <v>-7296</v>
      </c>
      <c r="Q908" s="6">
        <v>-55064</v>
      </c>
      <c r="R908" s="6">
        <v>-14626</v>
      </c>
      <c r="S908" s="6">
        <v>581491</v>
      </c>
      <c r="T908" s="6">
        <v>554086</v>
      </c>
      <c r="U908" s="6">
        <v>2949181</v>
      </c>
      <c r="V908" s="6">
        <v>2856045</v>
      </c>
      <c r="W908" s="6">
        <v>6313009</v>
      </c>
      <c r="X908" s="6">
        <v>6324525</v>
      </c>
      <c r="Y908" s="6">
        <v>299712</v>
      </c>
      <c r="Z908" s="6">
        <v>323407</v>
      </c>
      <c r="AA908" s="6">
        <v>499765</v>
      </c>
      <c r="AB908" s="6">
        <v>552275</v>
      </c>
      <c r="AC908" s="6">
        <v>292260645</v>
      </c>
      <c r="AD908" s="6">
        <v>292260645</v>
      </c>
      <c r="AF908">
        <f t="shared" si="280"/>
        <v>-8.7223065894567863E-3</v>
      </c>
      <c r="AG908">
        <f t="shared" si="281"/>
        <v>-2.3125847395654218E-3</v>
      </c>
      <c r="AH908">
        <f t="shared" si="282"/>
        <v>0.46715932133155519</v>
      </c>
      <c r="AI908">
        <f t="shared" si="283"/>
        <v>0.45158252991331366</v>
      </c>
      <c r="AJ908">
        <f t="shared" si="284"/>
        <v>0.59970586175502483</v>
      </c>
      <c r="AK908">
        <f t="shared" si="285"/>
        <v>0.58559051197320178</v>
      </c>
      <c r="AL908">
        <f t="shared" si="286"/>
        <v>-9.0014541593040384E-2</v>
      </c>
      <c r="AM908">
        <f t="shared" si="287"/>
        <v>-5.3258506688701988E-3</v>
      </c>
      <c r="AN908">
        <f t="shared" si="288"/>
        <v>0.2055528512631615</v>
      </c>
      <c r="AO908">
        <f t="shared" si="289"/>
        <v>0.2166047252560469</v>
      </c>
      <c r="AP908">
        <f t="shared" si="290"/>
        <v>0</v>
      </c>
      <c r="AQ908">
        <f t="shared" si="291"/>
        <v>1</v>
      </c>
      <c r="AR908">
        <f t="shared" si="292"/>
        <v>0</v>
      </c>
      <c r="AS908">
        <f t="shared" si="293"/>
        <v>1</v>
      </c>
      <c r="AT908">
        <f t="shared" si="294"/>
        <v>0</v>
      </c>
      <c r="AU908">
        <f t="shared" si="295"/>
        <v>1</v>
      </c>
      <c r="AV908">
        <f t="shared" si="296"/>
        <v>0</v>
      </c>
      <c r="AW908">
        <f t="shared" si="297"/>
        <v>0</v>
      </c>
      <c r="AX908">
        <f t="shared" si="298"/>
        <v>0</v>
      </c>
      <c r="AY908">
        <f t="shared" si="299"/>
        <v>3</v>
      </c>
    </row>
    <row r="909" spans="1:51" x14ac:dyDescent="0.3">
      <c r="A909" s="1" t="s">
        <v>903</v>
      </c>
      <c r="B909" s="2">
        <v>4101861</v>
      </c>
      <c r="C909" s="3" t="s">
        <v>5337</v>
      </c>
      <c r="D909" s="5">
        <v>26.27</v>
      </c>
      <c r="E909" s="5">
        <v>12539.20853674</v>
      </c>
      <c r="F909" s="3" t="s">
        <v>4559</v>
      </c>
      <c r="G909" s="3" t="s">
        <v>4560</v>
      </c>
      <c r="H909" s="3" t="s">
        <v>4561</v>
      </c>
      <c r="I909" s="3" t="s">
        <v>4562</v>
      </c>
      <c r="J909" s="3" t="s">
        <v>4834</v>
      </c>
      <c r="K909" s="6">
        <v>11928800</v>
      </c>
      <c r="L909" s="6">
        <v>11941800</v>
      </c>
      <c r="M909" s="6">
        <v>2271600</v>
      </c>
      <c r="N909" s="6">
        <v>2239500</v>
      </c>
      <c r="O909" s="6">
        <v>1886900</v>
      </c>
      <c r="P909" s="6">
        <v>1852600</v>
      </c>
      <c r="Q909" s="6">
        <v>493000</v>
      </c>
      <c r="R909" s="6">
        <v>494700</v>
      </c>
      <c r="S909" s="6">
        <v>1915200</v>
      </c>
      <c r="T909" s="6">
        <v>1840700</v>
      </c>
      <c r="U909" s="6">
        <v>6237800</v>
      </c>
      <c r="V909" s="6">
        <v>7485600</v>
      </c>
      <c r="W909" s="6">
        <v>21018100</v>
      </c>
      <c r="X909" s="6">
        <v>21247800</v>
      </c>
      <c r="Y909" s="6">
        <v>3205400</v>
      </c>
      <c r="Z909" s="6">
        <v>3416200</v>
      </c>
      <c r="AA909" s="6">
        <v>4559700</v>
      </c>
      <c r="AB909" s="6">
        <v>3646800</v>
      </c>
      <c r="AC909" s="6">
        <v>477320462</v>
      </c>
      <c r="AD909" s="6">
        <v>477273006</v>
      </c>
      <c r="AF909">
        <f t="shared" si="280"/>
        <v>2.3455973660797123E-2</v>
      </c>
      <c r="AG909">
        <f t="shared" si="281"/>
        <v>2.3282410414254651E-2</v>
      </c>
      <c r="AH909">
        <f t="shared" si="282"/>
        <v>0.29678229716292148</v>
      </c>
      <c r="AI909">
        <f t="shared" si="283"/>
        <v>0.35230000282382173</v>
      </c>
      <c r="AJ909">
        <f t="shared" si="284"/>
        <v>0.70298484549422113</v>
      </c>
      <c r="AK909">
        <f t="shared" si="285"/>
        <v>0.93676648020182074</v>
      </c>
      <c r="AL909">
        <f t="shared" si="286"/>
        <v>0.15818020253504125</v>
      </c>
      <c r="AM909">
        <f t="shared" si="287"/>
        <v>0.15513574168048369</v>
      </c>
      <c r="AN909">
        <f t="shared" si="288"/>
        <v>0.56754892211950647</v>
      </c>
      <c r="AO909">
        <f t="shared" si="289"/>
        <v>0.56202524496653772</v>
      </c>
      <c r="AP909">
        <f t="shared" si="290"/>
        <v>1</v>
      </c>
      <c r="AQ909">
        <f t="shared" si="291"/>
        <v>1</v>
      </c>
      <c r="AR909">
        <f t="shared" si="292"/>
        <v>1</v>
      </c>
      <c r="AS909">
        <f t="shared" si="293"/>
        <v>1</v>
      </c>
      <c r="AT909">
        <f t="shared" si="294"/>
        <v>1</v>
      </c>
      <c r="AU909">
        <f t="shared" si="295"/>
        <v>0</v>
      </c>
      <c r="AV909">
        <f t="shared" si="296"/>
        <v>1</v>
      </c>
      <c r="AW909">
        <f t="shared" si="297"/>
        <v>1</v>
      </c>
      <c r="AX909">
        <f t="shared" si="298"/>
        <v>0</v>
      </c>
      <c r="AY909">
        <f t="shared" si="299"/>
        <v>7</v>
      </c>
    </row>
    <row r="910" spans="1:51" x14ac:dyDescent="0.3">
      <c r="A910" s="1" t="s">
        <v>904</v>
      </c>
      <c r="B910" s="2">
        <v>118337633</v>
      </c>
      <c r="C910" s="3" t="s">
        <v>5337</v>
      </c>
      <c r="D910" s="5">
        <v>20.63</v>
      </c>
      <c r="E910" s="5">
        <v>2627.0964668900001</v>
      </c>
      <c r="F910" s="3" t="s">
        <v>4470</v>
      </c>
      <c r="G910" s="3" t="s">
        <v>4512</v>
      </c>
      <c r="H910" s="3" t="s">
        <v>4522</v>
      </c>
      <c r="I910" s="3" t="s">
        <v>4523</v>
      </c>
      <c r="J910" s="3" t="s">
        <v>4617</v>
      </c>
      <c r="K910" s="6">
        <v>1875891</v>
      </c>
      <c r="L910" s="6">
        <v>1860217</v>
      </c>
      <c r="M910" s="6">
        <v>366628</v>
      </c>
      <c r="N910" s="6">
        <v>362519</v>
      </c>
      <c r="O910" s="6">
        <v>296561</v>
      </c>
      <c r="P910" s="6">
        <v>289706</v>
      </c>
      <c r="Q910" s="6">
        <v>177953</v>
      </c>
      <c r="R910" s="6">
        <v>186618</v>
      </c>
      <c r="S910" s="6">
        <v>257141</v>
      </c>
      <c r="T910" s="6">
        <v>249830</v>
      </c>
      <c r="U910" s="6">
        <v>1472610</v>
      </c>
      <c r="V910" s="6">
        <v>420000</v>
      </c>
      <c r="W910" s="6">
        <v>2481042</v>
      </c>
      <c r="X910" s="6">
        <v>2363338</v>
      </c>
      <c r="Y910" s="6">
        <v>409957</v>
      </c>
      <c r="Z910" s="6">
        <v>320306</v>
      </c>
      <c r="AA910" s="6">
        <v>269521</v>
      </c>
      <c r="AB910" s="6">
        <v>265153</v>
      </c>
      <c r="AC910" s="6">
        <v>127343503</v>
      </c>
      <c r="AD910" s="6">
        <v>104094000</v>
      </c>
      <c r="AF910">
        <f t="shared" si="280"/>
        <v>7.1725105822472976E-2</v>
      </c>
      <c r="AG910">
        <f t="shared" si="281"/>
        <v>7.8963736884017435E-2</v>
      </c>
      <c r="AH910">
        <f t="shared" si="282"/>
        <v>0.59354497021815833</v>
      </c>
      <c r="AI910">
        <f t="shared" si="283"/>
        <v>0.17771474076073757</v>
      </c>
      <c r="AJ910">
        <f t="shared" si="284"/>
        <v>1.5210577283402777</v>
      </c>
      <c r="AK910">
        <f t="shared" si="285"/>
        <v>1.2080044351751631</v>
      </c>
      <c r="AL910">
        <f t="shared" si="286"/>
        <v>0.15809074194609388</v>
      </c>
      <c r="AM910">
        <f t="shared" si="287"/>
        <v>0.15573774457496087</v>
      </c>
      <c r="AN910">
        <f t="shared" si="288"/>
        <v>0.75608998154807538</v>
      </c>
      <c r="AO910">
        <f t="shared" si="289"/>
        <v>0.78711424265170704</v>
      </c>
      <c r="AP910">
        <f t="shared" si="290"/>
        <v>1</v>
      </c>
      <c r="AQ910">
        <f t="shared" si="291"/>
        <v>1</v>
      </c>
      <c r="AR910">
        <f t="shared" si="292"/>
        <v>0</v>
      </c>
      <c r="AS910">
        <f t="shared" si="293"/>
        <v>1</v>
      </c>
      <c r="AT910">
        <f t="shared" si="294"/>
        <v>0</v>
      </c>
      <c r="AU910">
        <f t="shared" si="295"/>
        <v>1</v>
      </c>
      <c r="AV910">
        <f t="shared" si="296"/>
        <v>1</v>
      </c>
      <c r="AW910">
        <f t="shared" si="297"/>
        <v>0</v>
      </c>
      <c r="AX910">
        <f t="shared" si="298"/>
        <v>0</v>
      </c>
      <c r="AY910">
        <f t="shared" si="299"/>
        <v>5</v>
      </c>
    </row>
    <row r="911" spans="1:51" x14ac:dyDescent="0.3">
      <c r="A911" s="1" t="s">
        <v>905</v>
      </c>
      <c r="B911" s="2">
        <v>4149372</v>
      </c>
      <c r="C911" s="3" t="s">
        <v>5335</v>
      </c>
      <c r="D911" s="5">
        <v>46.75</v>
      </c>
      <c r="E911" s="5">
        <v>3030.2765157499998</v>
      </c>
      <c r="F911" s="3" t="s">
        <v>4485</v>
      </c>
      <c r="G911" s="3" t="s">
        <v>4517</v>
      </c>
      <c r="H911" s="3" t="s">
        <v>4640</v>
      </c>
      <c r="I911" s="3" t="s">
        <v>4865</v>
      </c>
      <c r="J911" s="3" t="s">
        <v>4620</v>
      </c>
      <c r="K911" s="6">
        <v>9401638</v>
      </c>
      <c r="L911" s="6">
        <v>8647060</v>
      </c>
      <c r="M911" s="6">
        <v>1454148</v>
      </c>
      <c r="N911" s="6">
        <v>1347489</v>
      </c>
      <c r="O911" s="6">
        <v>761558</v>
      </c>
      <c r="P911" s="6">
        <v>753263</v>
      </c>
      <c r="Q911" s="6">
        <v>205054</v>
      </c>
      <c r="R911" s="6">
        <v>266058</v>
      </c>
      <c r="S911" s="6">
        <v>612355</v>
      </c>
      <c r="T911" s="6">
        <v>632149</v>
      </c>
      <c r="U911" s="6">
        <v>4929590</v>
      </c>
      <c r="V911" s="6">
        <v>4938386</v>
      </c>
      <c r="W911" s="6">
        <v>12207598</v>
      </c>
      <c r="X911" s="6">
        <v>12078811</v>
      </c>
      <c r="Y911" s="6">
        <v>2850240</v>
      </c>
      <c r="Z911" s="6">
        <v>2716184</v>
      </c>
      <c r="AA911" s="6">
        <v>1812004</v>
      </c>
      <c r="AB911" s="6">
        <v>1766323</v>
      </c>
      <c r="AC911" s="6">
        <v>64394000</v>
      </c>
      <c r="AD911" s="6">
        <v>64933000</v>
      </c>
      <c r="AF911">
        <f t="shared" si="280"/>
        <v>1.6797243814876604E-2</v>
      </c>
      <c r="AG911">
        <f t="shared" si="281"/>
        <v>2.2026836913004104E-2</v>
      </c>
      <c r="AH911">
        <f t="shared" si="282"/>
        <v>0.40381326449314597</v>
      </c>
      <c r="AI911">
        <f t="shared" si="283"/>
        <v>0.40884702972833997</v>
      </c>
      <c r="AJ911">
        <f t="shared" si="284"/>
        <v>1.5729766600956732</v>
      </c>
      <c r="AK911">
        <f t="shared" si="285"/>
        <v>1.5377617796971448</v>
      </c>
      <c r="AL911">
        <f t="shared" si="286"/>
        <v>8.1002693360454847E-2</v>
      </c>
      <c r="AM911">
        <f t="shared" si="287"/>
        <v>8.7112035767069967E-2</v>
      </c>
      <c r="AN911">
        <f t="shared" si="288"/>
        <v>0.77014642847839521</v>
      </c>
      <c r="AO911">
        <f t="shared" si="289"/>
        <v>0.71588668785363063</v>
      </c>
      <c r="AP911">
        <f t="shared" si="290"/>
        <v>1</v>
      </c>
      <c r="AQ911">
        <f t="shared" si="291"/>
        <v>1</v>
      </c>
      <c r="AR911">
        <f t="shared" si="292"/>
        <v>0</v>
      </c>
      <c r="AS911">
        <f t="shared" si="293"/>
        <v>1</v>
      </c>
      <c r="AT911">
        <f t="shared" si="294"/>
        <v>1</v>
      </c>
      <c r="AU911">
        <f t="shared" si="295"/>
        <v>1</v>
      </c>
      <c r="AV911">
        <f t="shared" si="296"/>
        <v>0</v>
      </c>
      <c r="AW911">
        <f t="shared" si="297"/>
        <v>1</v>
      </c>
      <c r="AX911">
        <f t="shared" si="298"/>
        <v>1</v>
      </c>
      <c r="AY911">
        <f t="shared" si="299"/>
        <v>7</v>
      </c>
    </row>
    <row r="912" spans="1:51" x14ac:dyDescent="0.3">
      <c r="A912" s="1" t="s">
        <v>906</v>
      </c>
      <c r="B912" s="2">
        <v>4811976</v>
      </c>
      <c r="C912" s="3" t="s">
        <v>5337</v>
      </c>
      <c r="D912" s="5">
        <v>4.5114000000000001</v>
      </c>
      <c r="E912" s="5">
        <v>19.587244630800001</v>
      </c>
      <c r="F912" s="3" t="s">
        <v>4470</v>
      </c>
      <c r="G912" s="3" t="s">
        <v>4512</v>
      </c>
      <c r="H912" s="3" t="s">
        <v>4522</v>
      </c>
      <c r="I912" s="3" t="s">
        <v>4557</v>
      </c>
      <c r="J912" s="3" t="s">
        <v>4947</v>
      </c>
      <c r="K912" s="6">
        <v>65320.938007414232</v>
      </c>
      <c r="L912" s="6">
        <v>70432.597782069526</v>
      </c>
      <c r="M912" s="6">
        <v>-45705.920243840024</v>
      </c>
      <c r="N912" s="6">
        <v>-47058.086108971351</v>
      </c>
      <c r="O912" s="6">
        <v>-61859.627202228468</v>
      </c>
      <c r="P912" s="6">
        <v>-63493.901446706572</v>
      </c>
      <c r="Q912" s="6">
        <v>-89926.918072636763</v>
      </c>
      <c r="R912" s="6">
        <v>-82389.23657546824</v>
      </c>
      <c r="S912" s="6" t="s">
        <v>4474</v>
      </c>
      <c r="T912" s="6" t="s">
        <v>4474</v>
      </c>
      <c r="U912" s="6">
        <v>304374.90539294615</v>
      </c>
      <c r="V912" s="6">
        <v>306330.86351360707</v>
      </c>
      <c r="W912" s="6">
        <v>911350.50709380896</v>
      </c>
      <c r="X912" s="6">
        <v>917206.98012603004</v>
      </c>
      <c r="Y912" s="6">
        <v>141656.68992280067</v>
      </c>
      <c r="Z912" s="6">
        <v>142566.99674537775</v>
      </c>
      <c r="AA912" s="6">
        <v>298928.01607287844</v>
      </c>
      <c r="AB912" s="6">
        <v>300848.97167786164</v>
      </c>
      <c r="AC912" s="6">
        <v>4368458</v>
      </c>
      <c r="AD912" s="6">
        <v>4368458</v>
      </c>
      <c r="AF912">
        <f t="shared" si="280"/>
        <v>-9.8674349081566068E-2</v>
      </c>
      <c r="AG912">
        <f t="shared" si="281"/>
        <v>-8.9826220646671742E-2</v>
      </c>
      <c r="AH912">
        <f t="shared" si="282"/>
        <v>0.33398226371054801</v>
      </c>
      <c r="AI912">
        <f t="shared" si="283"/>
        <v>0.33398226371054796</v>
      </c>
      <c r="AJ912">
        <f t="shared" si="284"/>
        <v>0.4738822803690132</v>
      </c>
      <c r="AK912">
        <f t="shared" si="285"/>
        <v>0.4738822803690132</v>
      </c>
      <c r="AL912">
        <f t="shared" si="286"/>
        <v>-0.94701069961988471</v>
      </c>
      <c r="AM912">
        <f t="shared" si="287"/>
        <v>-0.90148458875771609</v>
      </c>
      <c r="AN912">
        <f t="shared" si="288"/>
        <v>7.1674879751496626E-2</v>
      </c>
      <c r="AO912">
        <f t="shared" si="289"/>
        <v>7.6790298491177689E-2</v>
      </c>
      <c r="AP912">
        <f t="shared" si="290"/>
        <v>0</v>
      </c>
      <c r="AQ912">
        <f t="shared" si="291"/>
        <v>0</v>
      </c>
      <c r="AR912">
        <f t="shared" si="292"/>
        <v>0</v>
      </c>
      <c r="AS912">
        <f t="shared" si="293"/>
        <v>0</v>
      </c>
      <c r="AT912">
        <f t="shared" si="294"/>
        <v>0</v>
      </c>
      <c r="AU912">
        <f t="shared" si="295"/>
        <v>0</v>
      </c>
      <c r="AV912">
        <f t="shared" si="296"/>
        <v>0</v>
      </c>
      <c r="AW912">
        <f t="shared" si="297"/>
        <v>0</v>
      </c>
      <c r="AX912">
        <f t="shared" si="298"/>
        <v>0</v>
      </c>
      <c r="AY912">
        <f t="shared" si="299"/>
        <v>0</v>
      </c>
    </row>
    <row r="913" spans="1:51" x14ac:dyDescent="0.3">
      <c r="A913" s="1" t="s">
        <v>907</v>
      </c>
      <c r="B913" s="2">
        <v>11122847</v>
      </c>
      <c r="C913" s="3" t="s">
        <v>5336</v>
      </c>
      <c r="D913" s="5">
        <v>7.85</v>
      </c>
      <c r="E913" s="5">
        <v>416.07046494999997</v>
      </c>
      <c r="F913" s="3" t="s">
        <v>4485</v>
      </c>
      <c r="G913" s="3" t="s">
        <v>4486</v>
      </c>
      <c r="H913" s="3" t="s">
        <v>4588</v>
      </c>
      <c r="I913" s="3" t="s">
        <v>4588</v>
      </c>
      <c r="J913" s="3" t="s">
        <v>4948</v>
      </c>
      <c r="K913" s="6">
        <v>425872</v>
      </c>
      <c r="L913" s="6">
        <v>434594</v>
      </c>
      <c r="M913" s="6">
        <v>109357</v>
      </c>
      <c r="N913" s="6">
        <v>109928</v>
      </c>
      <c r="O913" s="6">
        <v>52247</v>
      </c>
      <c r="P913" s="6">
        <v>52312</v>
      </c>
      <c r="Q913" s="6">
        <v>16207</v>
      </c>
      <c r="R913" s="6">
        <v>16171</v>
      </c>
      <c r="S913" s="6">
        <v>86900</v>
      </c>
      <c r="T913" s="6">
        <v>95117</v>
      </c>
      <c r="U913" s="6">
        <v>373260</v>
      </c>
      <c r="V913" s="6">
        <v>372912</v>
      </c>
      <c r="W913" s="6">
        <v>897990</v>
      </c>
      <c r="X913" s="6">
        <v>890790</v>
      </c>
      <c r="Y913" s="6">
        <v>112360</v>
      </c>
      <c r="Z913" s="6">
        <v>102472</v>
      </c>
      <c r="AA913" s="6">
        <v>56331</v>
      </c>
      <c r="AB913" s="6">
        <v>66610</v>
      </c>
      <c r="AC913" s="6">
        <v>53273644</v>
      </c>
      <c r="AD913" s="6">
        <v>53748023</v>
      </c>
      <c r="AF913">
        <f t="shared" si="280"/>
        <v>1.804808516798628E-2</v>
      </c>
      <c r="AG913">
        <f t="shared" si="281"/>
        <v>1.815354909686907E-2</v>
      </c>
      <c r="AH913">
        <f t="shared" si="282"/>
        <v>0.41566164433902381</v>
      </c>
      <c r="AI913">
        <f t="shared" si="283"/>
        <v>0.41863065368942176</v>
      </c>
      <c r="AJ913">
        <f t="shared" si="284"/>
        <v>1.9946388311941914</v>
      </c>
      <c r="AK913">
        <f t="shared" si="285"/>
        <v>1.5383876294850622</v>
      </c>
      <c r="AL913">
        <f t="shared" si="286"/>
        <v>0.12268240222414246</v>
      </c>
      <c r="AM913">
        <f t="shared" si="287"/>
        <v>0.12036981642636575</v>
      </c>
      <c r="AN913">
        <f t="shared" si="288"/>
        <v>0.47425027004755066</v>
      </c>
      <c r="AO913">
        <f t="shared" si="289"/>
        <v>0.48787480775491415</v>
      </c>
      <c r="AP913">
        <f t="shared" si="290"/>
        <v>1</v>
      </c>
      <c r="AQ913">
        <f t="shared" si="291"/>
        <v>1</v>
      </c>
      <c r="AR913">
        <f t="shared" si="292"/>
        <v>0</v>
      </c>
      <c r="AS913">
        <f t="shared" si="293"/>
        <v>1</v>
      </c>
      <c r="AT913">
        <f t="shared" si="294"/>
        <v>1</v>
      </c>
      <c r="AU913">
        <f t="shared" si="295"/>
        <v>1</v>
      </c>
      <c r="AV913">
        <f t="shared" si="296"/>
        <v>1</v>
      </c>
      <c r="AW913">
        <f t="shared" si="297"/>
        <v>0</v>
      </c>
      <c r="AX913">
        <f t="shared" si="298"/>
        <v>1</v>
      </c>
      <c r="AY913">
        <f t="shared" si="299"/>
        <v>7</v>
      </c>
    </row>
    <row r="914" spans="1:51" x14ac:dyDescent="0.3">
      <c r="A914" s="1" t="s">
        <v>908</v>
      </c>
      <c r="B914" s="2">
        <v>5287007</v>
      </c>
      <c r="C914" s="3" t="s">
        <v>5335</v>
      </c>
      <c r="D914" s="5">
        <v>26.95</v>
      </c>
      <c r="E914" s="5">
        <v>8839.4625819499997</v>
      </c>
      <c r="F914" s="3" t="s">
        <v>4500</v>
      </c>
      <c r="G914" s="3" t="s">
        <v>4501</v>
      </c>
      <c r="H914" s="3" t="s">
        <v>4502</v>
      </c>
      <c r="I914" s="3" t="s">
        <v>4538</v>
      </c>
      <c r="J914" s="3" t="s">
        <v>4928</v>
      </c>
      <c r="K914" s="6">
        <v>915606</v>
      </c>
      <c r="L914" s="6">
        <v>865588</v>
      </c>
      <c r="M914" s="6">
        <v>-354765</v>
      </c>
      <c r="N914" s="6">
        <v>-371298</v>
      </c>
      <c r="O914" s="6">
        <v>-374543</v>
      </c>
      <c r="P914" s="6">
        <v>-388983</v>
      </c>
      <c r="Q914" s="6">
        <v>-351107</v>
      </c>
      <c r="R914" s="6">
        <v>-369633</v>
      </c>
      <c r="S914" s="6">
        <v>10484</v>
      </c>
      <c r="T914" s="6">
        <v>-14189</v>
      </c>
      <c r="U914" s="6">
        <v>1091183</v>
      </c>
      <c r="V914" s="6">
        <v>1090219</v>
      </c>
      <c r="W914" s="6">
        <v>2608009</v>
      </c>
      <c r="X914" s="6">
        <v>2528466</v>
      </c>
      <c r="Y914" s="6">
        <v>2266193</v>
      </c>
      <c r="Z914" s="6">
        <v>2307234</v>
      </c>
      <c r="AA914" s="6">
        <v>534955</v>
      </c>
      <c r="AB914" s="6">
        <v>520186</v>
      </c>
      <c r="AC914" s="6">
        <v>327323323</v>
      </c>
      <c r="AD914" s="6">
        <v>322232901</v>
      </c>
      <c r="AF914">
        <f t="shared" si="280"/>
        <v>-0.13462645259276329</v>
      </c>
      <c r="AG914">
        <f t="shared" si="281"/>
        <v>-0.14618863769574122</v>
      </c>
      <c r="AH914">
        <f t="shared" si="282"/>
        <v>0.41839694571606156</v>
      </c>
      <c r="AI914">
        <f t="shared" si="283"/>
        <v>0.43117803442878011</v>
      </c>
      <c r="AJ914">
        <f t="shared" si="284"/>
        <v>4.2362310848576046</v>
      </c>
      <c r="AK914">
        <f t="shared" si="285"/>
        <v>4.4354019523785722</v>
      </c>
      <c r="AL914">
        <f t="shared" si="286"/>
        <v>-0.40906568982728381</v>
      </c>
      <c r="AM914">
        <f t="shared" si="287"/>
        <v>-0.44938585100532819</v>
      </c>
      <c r="AN914">
        <f t="shared" si="288"/>
        <v>0.3510747087145788</v>
      </c>
      <c r="AO914">
        <f t="shared" si="289"/>
        <v>0.34233721157413233</v>
      </c>
      <c r="AP914">
        <f t="shared" si="290"/>
        <v>0</v>
      </c>
      <c r="AQ914">
        <f t="shared" si="291"/>
        <v>1</v>
      </c>
      <c r="AR914">
        <f t="shared" si="292"/>
        <v>1</v>
      </c>
      <c r="AS914">
        <f t="shared" si="293"/>
        <v>1</v>
      </c>
      <c r="AT914">
        <f t="shared" si="294"/>
        <v>1</v>
      </c>
      <c r="AU914">
        <f t="shared" si="295"/>
        <v>0</v>
      </c>
      <c r="AV914">
        <f t="shared" si="296"/>
        <v>1</v>
      </c>
      <c r="AW914">
        <f t="shared" si="297"/>
        <v>1</v>
      </c>
      <c r="AX914">
        <f t="shared" si="298"/>
        <v>0</v>
      </c>
      <c r="AY914">
        <f t="shared" si="299"/>
        <v>6</v>
      </c>
    </row>
    <row r="915" spans="1:51" x14ac:dyDescent="0.3">
      <c r="A915" s="1" t="s">
        <v>909</v>
      </c>
      <c r="B915" s="2">
        <v>4813182</v>
      </c>
      <c r="C915" s="3" t="s">
        <v>5337</v>
      </c>
      <c r="D915" s="5">
        <v>69.5</v>
      </c>
      <c r="E915" s="5">
        <v>2146.9142834999998</v>
      </c>
      <c r="F915" s="3" t="s">
        <v>4470</v>
      </c>
      <c r="G915" s="3" t="s">
        <v>4512</v>
      </c>
      <c r="H915" s="3" t="s">
        <v>4513</v>
      </c>
      <c r="I915" s="3" t="s">
        <v>4514</v>
      </c>
      <c r="J915" s="3" t="s">
        <v>4853</v>
      </c>
      <c r="K915" s="6">
        <v>1288116</v>
      </c>
      <c r="L915" s="6">
        <v>1275994</v>
      </c>
      <c r="M915" s="6">
        <v>217801</v>
      </c>
      <c r="N915" s="6">
        <v>214693</v>
      </c>
      <c r="O915" s="6">
        <v>147648</v>
      </c>
      <c r="P915" s="6">
        <v>144641</v>
      </c>
      <c r="Q915" s="6">
        <v>131739</v>
      </c>
      <c r="R915" s="6">
        <v>98593</v>
      </c>
      <c r="S915" s="6">
        <v>180025</v>
      </c>
      <c r="T915" s="6">
        <v>174949</v>
      </c>
      <c r="U915" s="6">
        <v>938787</v>
      </c>
      <c r="V915" s="6">
        <v>962997</v>
      </c>
      <c r="W915" s="6">
        <v>2315744</v>
      </c>
      <c r="X915" s="6">
        <v>2285616</v>
      </c>
      <c r="Y915" s="6">
        <v>640999</v>
      </c>
      <c r="Z915" s="6">
        <v>623833</v>
      </c>
      <c r="AA915" s="6">
        <v>282311</v>
      </c>
      <c r="AB915" s="6">
        <v>266412</v>
      </c>
      <c r="AC915" s="6">
        <v>30884686</v>
      </c>
      <c r="AD915" s="6">
        <v>30822164</v>
      </c>
      <c r="AF915">
        <f t="shared" si="280"/>
        <v>5.6888412536100712E-2</v>
      </c>
      <c r="AG915">
        <f t="shared" si="281"/>
        <v>4.3136292360571503E-2</v>
      </c>
      <c r="AH915">
        <f t="shared" si="282"/>
        <v>0.4053932559039341</v>
      </c>
      <c r="AI915">
        <f t="shared" si="283"/>
        <v>0.42132930466010038</v>
      </c>
      <c r="AJ915">
        <f t="shared" si="284"/>
        <v>2.2705420617687584</v>
      </c>
      <c r="AK915">
        <f t="shared" si="285"/>
        <v>2.3416099875380989</v>
      </c>
      <c r="AL915">
        <f t="shared" si="286"/>
        <v>0.11462321716367159</v>
      </c>
      <c r="AM915">
        <f t="shared" si="287"/>
        <v>0.11335554869380264</v>
      </c>
      <c r="AN915">
        <f t="shared" si="288"/>
        <v>0.55624283167742206</v>
      </c>
      <c r="AO915">
        <f t="shared" si="289"/>
        <v>0.55827138066936877</v>
      </c>
      <c r="AP915">
        <f t="shared" si="290"/>
        <v>1</v>
      </c>
      <c r="AQ915">
        <f t="shared" si="291"/>
        <v>1</v>
      </c>
      <c r="AR915">
        <f t="shared" si="292"/>
        <v>1</v>
      </c>
      <c r="AS915">
        <f t="shared" si="293"/>
        <v>1</v>
      </c>
      <c r="AT915">
        <f t="shared" si="294"/>
        <v>1</v>
      </c>
      <c r="AU915">
        <f t="shared" si="295"/>
        <v>0</v>
      </c>
      <c r="AV915">
        <f t="shared" si="296"/>
        <v>1</v>
      </c>
      <c r="AW915">
        <f t="shared" si="297"/>
        <v>0</v>
      </c>
      <c r="AX915">
        <f t="shared" si="298"/>
        <v>0</v>
      </c>
      <c r="AY915">
        <f t="shared" si="299"/>
        <v>6</v>
      </c>
    </row>
    <row r="916" spans="1:51" x14ac:dyDescent="0.3">
      <c r="A916" s="1" t="s">
        <v>910</v>
      </c>
      <c r="B916" s="2">
        <v>100687</v>
      </c>
      <c r="C916" s="3" t="s">
        <v>5335</v>
      </c>
      <c r="D916" s="5">
        <v>21.84</v>
      </c>
      <c r="E916" s="5">
        <v>835.64376168000001</v>
      </c>
      <c r="F916" s="3" t="s">
        <v>4480</v>
      </c>
      <c r="G916" s="3" t="s">
        <v>4481</v>
      </c>
      <c r="H916" s="3" t="s">
        <v>4481</v>
      </c>
      <c r="I916" s="3" t="s">
        <v>4482</v>
      </c>
      <c r="J916" s="3" t="s">
        <v>4484</v>
      </c>
      <c r="K916" s="6">
        <v>261241</v>
      </c>
      <c r="L916" s="6">
        <v>261936</v>
      </c>
      <c r="M916" s="6" t="s">
        <v>4474</v>
      </c>
      <c r="N916" s="6" t="s">
        <v>4474</v>
      </c>
      <c r="O916" s="6">
        <v>371861</v>
      </c>
      <c r="P916" s="6">
        <v>369287</v>
      </c>
      <c r="Q916" s="6">
        <v>72695</v>
      </c>
      <c r="R916" s="6">
        <v>76941</v>
      </c>
      <c r="S916" s="6">
        <v>56791</v>
      </c>
      <c r="T916" s="6">
        <v>98072</v>
      </c>
      <c r="U916" s="6" t="s">
        <v>4474</v>
      </c>
      <c r="V916" s="6" t="s">
        <v>4474</v>
      </c>
      <c r="W916" s="6">
        <v>9639603</v>
      </c>
      <c r="X916" s="6">
        <v>9723731</v>
      </c>
      <c r="Y916" s="6" t="s">
        <v>4474</v>
      </c>
      <c r="Z916" s="6" t="s">
        <v>4474</v>
      </c>
      <c r="AA916" s="6" t="s">
        <v>4474</v>
      </c>
      <c r="AB916" s="6" t="s">
        <v>4474</v>
      </c>
      <c r="AC916" s="6">
        <v>38368217</v>
      </c>
      <c r="AD916" s="6">
        <v>38365069</v>
      </c>
      <c r="AF916">
        <f t="shared" si="280"/>
        <v>7.541285673279283E-3</v>
      </c>
      <c r="AG916">
        <f t="shared" si="281"/>
        <v>7.9127034674241811E-3</v>
      </c>
      <c r="AH916" t="e">
        <f t="shared" si="282"/>
        <v>#VALUE!</v>
      </c>
      <c r="AI916" t="e">
        <f t="shared" si="283"/>
        <v>#VALUE!</v>
      </c>
      <c r="AJ916" t="e">
        <f t="shared" si="284"/>
        <v>#VALUE!</v>
      </c>
      <c r="AK916" t="e">
        <f t="shared" si="285"/>
        <v>#VALUE!</v>
      </c>
      <c r="AL916">
        <f t="shared" si="286"/>
        <v>1.423440424741905</v>
      </c>
      <c r="AM916">
        <f t="shared" si="287"/>
        <v>1.4098367540162482</v>
      </c>
      <c r="AN916">
        <f t="shared" si="288"/>
        <v>2.7100804877545268E-2</v>
      </c>
      <c r="AO916">
        <f t="shared" si="289"/>
        <v>2.6937808131467234E-2</v>
      </c>
      <c r="AP916">
        <f t="shared" si="290"/>
        <v>1</v>
      </c>
      <c r="AQ916">
        <f t="shared" si="291"/>
        <v>1</v>
      </c>
      <c r="AR916">
        <f t="shared" si="292"/>
        <v>0</v>
      </c>
      <c r="AS916">
        <f t="shared" si="293"/>
        <v>0</v>
      </c>
      <c r="AT916">
        <f t="shared" si="294"/>
        <v>0</v>
      </c>
      <c r="AU916">
        <f t="shared" si="295"/>
        <v>0</v>
      </c>
      <c r="AV916">
        <f t="shared" si="296"/>
        <v>1</v>
      </c>
      <c r="AW916">
        <f t="shared" si="297"/>
        <v>1</v>
      </c>
      <c r="AX916">
        <f t="shared" si="298"/>
        <v>0</v>
      </c>
      <c r="AY916">
        <f t="shared" si="299"/>
        <v>4</v>
      </c>
    </row>
    <row r="917" spans="1:51" x14ac:dyDescent="0.3">
      <c r="A917" s="1" t="s">
        <v>911</v>
      </c>
      <c r="B917" s="2">
        <v>19501069</v>
      </c>
      <c r="C917" s="3" t="s">
        <v>5336</v>
      </c>
      <c r="D917" s="7">
        <v>4.71</v>
      </c>
      <c r="E917" s="5">
        <v>30.310988340000002</v>
      </c>
      <c r="F917" s="3" t="s">
        <v>4475</v>
      </c>
      <c r="G917" s="3" t="s">
        <v>4548</v>
      </c>
      <c r="H917" s="3" t="s">
        <v>4549</v>
      </c>
      <c r="I917" s="3" t="s">
        <v>4549</v>
      </c>
      <c r="J917" s="3" t="s">
        <v>4550</v>
      </c>
      <c r="K917" s="6">
        <v>5982.7169999999996</v>
      </c>
      <c r="L917" s="6">
        <v>8398.0490000000009</v>
      </c>
      <c r="M917" s="6">
        <v>-7940.2690000000002</v>
      </c>
      <c r="N917" s="6">
        <v>-6428.3639999999996</v>
      </c>
      <c r="O917" s="6">
        <v>-7843.6859999999997</v>
      </c>
      <c r="P917" s="6">
        <v>-6443.1549999999997</v>
      </c>
      <c r="Q917" s="6">
        <v>-19010.398000000001</v>
      </c>
      <c r="R917" s="6">
        <v>-15636.418</v>
      </c>
      <c r="S917" s="6">
        <v>-3341.277</v>
      </c>
      <c r="T917" s="6">
        <v>-3001.433</v>
      </c>
      <c r="U917" s="6" t="s">
        <v>4474</v>
      </c>
      <c r="V917" s="6" t="s">
        <v>4474</v>
      </c>
      <c r="W917" s="6">
        <v>23185.4</v>
      </c>
      <c r="X917" s="6">
        <v>21622.624</v>
      </c>
      <c r="Y917" s="6">
        <v>21184.400000000001</v>
      </c>
      <c r="Z917" s="6">
        <v>19621.624</v>
      </c>
      <c r="AA917" s="6">
        <v>13747</v>
      </c>
      <c r="AB917" s="6">
        <v>12023</v>
      </c>
      <c r="AC917" s="6">
        <v>2659149</v>
      </c>
      <c r="AD917" s="6">
        <v>1828541</v>
      </c>
      <c r="AF917">
        <f t="shared" si="280"/>
        <v>-0.81992969713699138</v>
      </c>
      <c r="AG917">
        <f t="shared" si="281"/>
        <v>-0.72315080722857683</v>
      </c>
      <c r="AH917" t="e">
        <f t="shared" si="282"/>
        <v>#VALUE!</v>
      </c>
      <c r="AI917" t="e">
        <f t="shared" si="283"/>
        <v>#VALUE!</v>
      </c>
      <c r="AJ917">
        <f t="shared" si="284"/>
        <v>1.5410198588783008</v>
      </c>
      <c r="AK917">
        <f t="shared" si="285"/>
        <v>1.632007319304666</v>
      </c>
      <c r="AL917">
        <f t="shared" si="286"/>
        <v>-1.3110575011320107</v>
      </c>
      <c r="AM917">
        <f t="shared" si="287"/>
        <v>-0.76722045798970684</v>
      </c>
      <c r="AN917">
        <f t="shared" si="288"/>
        <v>0.25803811881615152</v>
      </c>
      <c r="AO917">
        <f t="shared" si="289"/>
        <v>0.38839176040798751</v>
      </c>
      <c r="AP917">
        <f t="shared" si="290"/>
        <v>0</v>
      </c>
      <c r="AQ917">
        <f t="shared" si="291"/>
        <v>0</v>
      </c>
      <c r="AR917">
        <f t="shared" si="292"/>
        <v>0</v>
      </c>
      <c r="AS917">
        <f t="shared" si="293"/>
        <v>1</v>
      </c>
      <c r="AT917">
        <f t="shared" si="294"/>
        <v>0</v>
      </c>
      <c r="AU917">
        <f t="shared" si="295"/>
        <v>0</v>
      </c>
      <c r="AV917">
        <f t="shared" si="296"/>
        <v>0</v>
      </c>
      <c r="AW917">
        <f t="shared" si="297"/>
        <v>0</v>
      </c>
      <c r="AX917">
        <f t="shared" si="298"/>
        <v>0</v>
      </c>
      <c r="AY917">
        <f t="shared" si="299"/>
        <v>1</v>
      </c>
    </row>
    <row r="918" spans="1:51" x14ac:dyDescent="0.3">
      <c r="A918" s="1" t="s">
        <v>912</v>
      </c>
      <c r="B918" s="2">
        <v>4980342</v>
      </c>
      <c r="C918" s="3" t="s">
        <v>5337</v>
      </c>
      <c r="D918" s="5">
        <v>104.23</v>
      </c>
      <c r="E918" s="5">
        <v>134827.97862107001</v>
      </c>
      <c r="F918" s="3" t="s">
        <v>4654</v>
      </c>
      <c r="G918" s="3" t="s">
        <v>4654</v>
      </c>
      <c r="H918" s="3" t="s">
        <v>4655</v>
      </c>
      <c r="I918" s="3" t="s">
        <v>4717</v>
      </c>
      <c r="J918" s="3" t="s">
        <v>4949</v>
      </c>
      <c r="K918" s="6">
        <v>56924000</v>
      </c>
      <c r="L918" s="6">
        <v>58080000</v>
      </c>
      <c r="M918" s="6">
        <v>24446000</v>
      </c>
      <c r="N918" s="6">
        <v>25019000</v>
      </c>
      <c r="O918" s="6">
        <v>15273000</v>
      </c>
      <c r="P918" s="6">
        <v>16129000</v>
      </c>
      <c r="Q918" s="6">
        <v>9946000</v>
      </c>
      <c r="R918" s="6">
        <v>10685000</v>
      </c>
      <c r="S918" s="6">
        <v>20930000</v>
      </c>
      <c r="T918" s="6">
        <v>20612000</v>
      </c>
      <c r="U918" s="6">
        <v>15997000</v>
      </c>
      <c r="V918" s="6">
        <v>16006000</v>
      </c>
      <c r="W918" s="6">
        <v>96699000</v>
      </c>
      <c r="X918" s="6">
        <v>95994000</v>
      </c>
      <c r="Y918" s="6">
        <v>13984000</v>
      </c>
      <c r="Z918" s="6">
        <v>13734000</v>
      </c>
      <c r="AA918" s="6">
        <v>10765000</v>
      </c>
      <c r="AB918" s="6">
        <v>10324000</v>
      </c>
      <c r="AC918" s="6">
        <v>1150912478</v>
      </c>
      <c r="AD918" s="6">
        <v>1161249790</v>
      </c>
      <c r="AF918">
        <f t="shared" si="280"/>
        <v>0.10285525186403169</v>
      </c>
      <c r="AG918">
        <f t="shared" si="281"/>
        <v>0.1113090401483426</v>
      </c>
      <c r="AH918">
        <f t="shared" si="282"/>
        <v>0.16543087312174892</v>
      </c>
      <c r="AI918">
        <f t="shared" si="283"/>
        <v>0.16673958789090984</v>
      </c>
      <c r="AJ918">
        <f t="shared" si="284"/>
        <v>1.2990246168137483</v>
      </c>
      <c r="AK918">
        <f t="shared" si="285"/>
        <v>1.3302983339790779</v>
      </c>
      <c r="AL918">
        <f t="shared" si="286"/>
        <v>0.26830510856580703</v>
      </c>
      <c r="AM918">
        <f t="shared" si="287"/>
        <v>0.27770316804407713</v>
      </c>
      <c r="AN918">
        <f t="shared" si="288"/>
        <v>0.58867206486106372</v>
      </c>
      <c r="AO918">
        <f t="shared" si="289"/>
        <v>0.605037814863429</v>
      </c>
      <c r="AP918">
        <f t="shared" si="290"/>
        <v>1</v>
      </c>
      <c r="AQ918">
        <f t="shared" si="291"/>
        <v>1</v>
      </c>
      <c r="AR918">
        <f t="shared" si="292"/>
        <v>0</v>
      </c>
      <c r="AS918">
        <f t="shared" si="293"/>
        <v>1</v>
      </c>
      <c r="AT918">
        <f t="shared" si="294"/>
        <v>1</v>
      </c>
      <c r="AU918">
        <f t="shared" si="295"/>
        <v>0</v>
      </c>
      <c r="AV918">
        <f t="shared" si="296"/>
        <v>0</v>
      </c>
      <c r="AW918">
        <f t="shared" si="297"/>
        <v>0</v>
      </c>
      <c r="AX918">
        <f t="shared" si="298"/>
        <v>1</v>
      </c>
      <c r="AY918">
        <f t="shared" si="299"/>
        <v>5</v>
      </c>
    </row>
    <row r="919" spans="1:51" x14ac:dyDescent="0.3">
      <c r="A919" s="1" t="s">
        <v>913</v>
      </c>
      <c r="B919" s="2">
        <v>29626858</v>
      </c>
      <c r="C919" s="3" t="s">
        <v>5335</v>
      </c>
      <c r="D919" s="5">
        <v>23.54</v>
      </c>
      <c r="E919" s="5">
        <v>454.40669692</v>
      </c>
      <c r="F919" s="3" t="s">
        <v>4500</v>
      </c>
      <c r="G919" s="3" t="s">
        <v>4501</v>
      </c>
      <c r="H919" s="3" t="s">
        <v>4502</v>
      </c>
      <c r="I919" s="3" t="s">
        <v>4538</v>
      </c>
      <c r="J919" s="3" t="s">
        <v>4504</v>
      </c>
      <c r="K919" s="6">
        <v>351153</v>
      </c>
      <c r="L919" s="6">
        <v>353962</v>
      </c>
      <c r="M919" s="6">
        <v>170784</v>
      </c>
      <c r="N919" s="6">
        <v>170600</v>
      </c>
      <c r="O919" s="6">
        <v>151448</v>
      </c>
      <c r="P919" s="6">
        <v>151938</v>
      </c>
      <c r="Q919" s="6">
        <v>88136</v>
      </c>
      <c r="R919" s="6">
        <v>91023</v>
      </c>
      <c r="S919" s="6">
        <v>112655</v>
      </c>
      <c r="T919" s="6">
        <v>131075</v>
      </c>
      <c r="U919" s="6">
        <v>603124</v>
      </c>
      <c r="V919" s="6">
        <v>626204</v>
      </c>
      <c r="W919" s="6">
        <v>622494</v>
      </c>
      <c r="X919" s="6">
        <v>608457</v>
      </c>
      <c r="Y919" s="6">
        <v>89835</v>
      </c>
      <c r="Z919" s="6">
        <v>83958</v>
      </c>
      <c r="AA919" s="6">
        <v>85291</v>
      </c>
      <c r="AB919" s="6">
        <v>80413</v>
      </c>
      <c r="AC919" s="6">
        <v>19303998</v>
      </c>
      <c r="AD919" s="6">
        <v>19296570</v>
      </c>
      <c r="AF919">
        <f t="shared" si="280"/>
        <v>0.1415853004205663</v>
      </c>
      <c r="AG919">
        <f t="shared" si="281"/>
        <v>0.14959643820352136</v>
      </c>
      <c r="AH919">
        <f t="shared" si="282"/>
        <v>0.96888323421591216</v>
      </c>
      <c r="AI919">
        <f t="shared" si="283"/>
        <v>1.0291672213484273</v>
      </c>
      <c r="AJ919">
        <f t="shared" si="284"/>
        <v>1.053276430103997</v>
      </c>
      <c r="AK919">
        <f t="shared" si="285"/>
        <v>1.0440849116436397</v>
      </c>
      <c r="AL919">
        <f t="shared" si="286"/>
        <v>0.43128778623562947</v>
      </c>
      <c r="AM919">
        <f t="shared" si="287"/>
        <v>0.42924946745695863</v>
      </c>
      <c r="AN919">
        <f t="shared" si="288"/>
        <v>0.56410664199173</v>
      </c>
      <c r="AO919">
        <f t="shared" si="289"/>
        <v>0.58173708248898448</v>
      </c>
      <c r="AP919">
        <f t="shared" si="290"/>
        <v>1</v>
      </c>
      <c r="AQ919">
        <f t="shared" si="291"/>
        <v>1</v>
      </c>
      <c r="AR919">
        <f t="shared" si="292"/>
        <v>0</v>
      </c>
      <c r="AS919">
        <f t="shared" si="293"/>
        <v>1</v>
      </c>
      <c r="AT919">
        <f t="shared" si="294"/>
        <v>1</v>
      </c>
      <c r="AU919">
        <f t="shared" si="295"/>
        <v>1</v>
      </c>
      <c r="AV919">
        <f t="shared" si="296"/>
        <v>1</v>
      </c>
      <c r="AW919">
        <f t="shared" si="297"/>
        <v>0</v>
      </c>
      <c r="AX919">
        <f t="shared" si="298"/>
        <v>0</v>
      </c>
      <c r="AY919">
        <f t="shared" si="299"/>
        <v>6</v>
      </c>
    </row>
    <row r="920" spans="1:51" x14ac:dyDescent="0.3">
      <c r="A920" s="1" t="s">
        <v>914</v>
      </c>
      <c r="B920" s="2">
        <v>8743250</v>
      </c>
      <c r="C920" s="3" t="s">
        <v>5337</v>
      </c>
      <c r="D920" s="5">
        <v>101.95</v>
      </c>
      <c r="E920" s="5">
        <v>2996.7658087</v>
      </c>
      <c r="F920" s="3" t="s">
        <v>4654</v>
      </c>
      <c r="G920" s="3" t="s">
        <v>4654</v>
      </c>
      <c r="H920" s="3" t="s">
        <v>4655</v>
      </c>
      <c r="I920" s="3" t="s">
        <v>4656</v>
      </c>
      <c r="J920" s="3" t="s">
        <v>4745</v>
      </c>
      <c r="K920" s="6">
        <v>2244524</v>
      </c>
      <c r="L920" s="6">
        <v>2239363</v>
      </c>
      <c r="M920" s="6">
        <v>688942</v>
      </c>
      <c r="N920" s="6">
        <v>694485</v>
      </c>
      <c r="O920" s="6">
        <v>465323</v>
      </c>
      <c r="P920" s="6">
        <v>465403</v>
      </c>
      <c r="Q920" s="6">
        <v>412651</v>
      </c>
      <c r="R920" s="6">
        <v>417744</v>
      </c>
      <c r="S920" s="6">
        <v>574211</v>
      </c>
      <c r="T920" s="6">
        <v>575613</v>
      </c>
      <c r="U920" s="6">
        <v>79336</v>
      </c>
      <c r="V920" s="6">
        <v>182009</v>
      </c>
      <c r="W920" s="6">
        <v>2824117</v>
      </c>
      <c r="X920" s="6">
        <v>2710454</v>
      </c>
      <c r="Y920" s="6">
        <v>744593</v>
      </c>
      <c r="Z920" s="6">
        <v>621212</v>
      </c>
      <c r="AA920" s="6">
        <v>540015</v>
      </c>
      <c r="AB920" s="6">
        <v>400088</v>
      </c>
      <c r="AC920" s="6">
        <v>29394466</v>
      </c>
      <c r="AD920" s="6">
        <v>29392987</v>
      </c>
      <c r="AF920">
        <f t="shared" si="280"/>
        <v>0.14611682164726178</v>
      </c>
      <c r="AG920">
        <f t="shared" si="281"/>
        <v>0.1541232575797265</v>
      </c>
      <c r="AH920">
        <f t="shared" si="282"/>
        <v>2.8092320537711435E-2</v>
      </c>
      <c r="AI920">
        <f t="shared" si="283"/>
        <v>6.7150743012056285E-2</v>
      </c>
      <c r="AJ920">
        <f t="shared" si="284"/>
        <v>1.3788376248807903</v>
      </c>
      <c r="AK920">
        <f t="shared" si="285"/>
        <v>1.5526884085501189</v>
      </c>
      <c r="AL920">
        <f t="shared" si="286"/>
        <v>0.20731478032758838</v>
      </c>
      <c r="AM920">
        <f t="shared" si="287"/>
        <v>0.20782829760070162</v>
      </c>
      <c r="AN920">
        <f t="shared" si="288"/>
        <v>0.79477018834559621</v>
      </c>
      <c r="AO920">
        <f t="shared" si="289"/>
        <v>0.82619479983796074</v>
      </c>
      <c r="AP920">
        <f t="shared" si="290"/>
        <v>1</v>
      </c>
      <c r="AQ920">
        <f t="shared" si="291"/>
        <v>1</v>
      </c>
      <c r="AR920">
        <f t="shared" si="292"/>
        <v>0</v>
      </c>
      <c r="AS920">
        <f t="shared" si="293"/>
        <v>1</v>
      </c>
      <c r="AT920">
        <f t="shared" si="294"/>
        <v>1</v>
      </c>
      <c r="AU920">
        <f t="shared" si="295"/>
        <v>0</v>
      </c>
      <c r="AV920">
        <f t="shared" si="296"/>
        <v>0</v>
      </c>
      <c r="AW920">
        <f t="shared" si="297"/>
        <v>0</v>
      </c>
      <c r="AX920">
        <f t="shared" si="298"/>
        <v>0</v>
      </c>
      <c r="AY920">
        <f t="shared" si="299"/>
        <v>4</v>
      </c>
    </row>
    <row r="921" spans="1:51" x14ac:dyDescent="0.3">
      <c r="A921" s="1" t="s">
        <v>915</v>
      </c>
      <c r="B921" s="2">
        <v>4057041</v>
      </c>
      <c r="C921" s="3" t="s">
        <v>5337</v>
      </c>
      <c r="D921" s="5">
        <v>88.47</v>
      </c>
      <c r="E921" s="5">
        <v>30651.170136029999</v>
      </c>
      <c r="F921" s="3" t="s">
        <v>4651</v>
      </c>
      <c r="G921" s="3" t="s">
        <v>4651</v>
      </c>
      <c r="H921" s="3" t="s">
        <v>4688</v>
      </c>
      <c r="I921" s="3" t="s">
        <v>4688</v>
      </c>
      <c r="J921" s="3" t="s">
        <v>4653</v>
      </c>
      <c r="K921" s="6">
        <v>15031000</v>
      </c>
      <c r="L921" s="6">
        <v>14811000</v>
      </c>
      <c r="M921" s="6">
        <v>5546000</v>
      </c>
      <c r="N921" s="6">
        <v>5376000</v>
      </c>
      <c r="O921" s="6">
        <v>3420000</v>
      </c>
      <c r="P921" s="6">
        <v>3288000</v>
      </c>
      <c r="Q921" s="6">
        <v>1844000</v>
      </c>
      <c r="R921" s="6">
        <v>1783000</v>
      </c>
      <c r="S921" s="6">
        <v>3279000</v>
      </c>
      <c r="T921" s="6">
        <v>2904000</v>
      </c>
      <c r="U921" s="6">
        <v>23438000</v>
      </c>
      <c r="V921" s="6">
        <v>23311000</v>
      </c>
      <c r="W921" s="6">
        <v>68645000</v>
      </c>
      <c r="X921" s="6">
        <v>67920000</v>
      </c>
      <c r="Y921" s="6">
        <v>6080000</v>
      </c>
      <c r="Z921" s="6">
        <v>6487000</v>
      </c>
      <c r="AA921" s="6">
        <v>6027000</v>
      </c>
      <c r="AB921" s="6">
        <v>6216000</v>
      </c>
      <c r="AC921" s="6">
        <v>346000000</v>
      </c>
      <c r="AD921" s="6">
        <v>346000000</v>
      </c>
      <c r="AF921">
        <f t="shared" si="280"/>
        <v>2.6862845072474325E-2</v>
      </c>
      <c r="AG921">
        <f t="shared" si="281"/>
        <v>2.6251472320376914E-2</v>
      </c>
      <c r="AH921">
        <f t="shared" si="282"/>
        <v>0.34143783232573383</v>
      </c>
      <c r="AI921">
        <f t="shared" si="283"/>
        <v>0.3432126030624264</v>
      </c>
      <c r="AJ921">
        <f t="shared" si="284"/>
        <v>1.0087937614070017</v>
      </c>
      <c r="AK921">
        <f t="shared" si="285"/>
        <v>1.0435971685971686</v>
      </c>
      <c r="AL921">
        <f t="shared" si="286"/>
        <v>0.22752977180493647</v>
      </c>
      <c r="AM921">
        <f t="shared" si="287"/>
        <v>0.22199716426979949</v>
      </c>
      <c r="AN921">
        <f t="shared" si="288"/>
        <v>0.21896714982882948</v>
      </c>
      <c r="AO921">
        <f t="shared" si="289"/>
        <v>0.21806537102473497</v>
      </c>
      <c r="AP921">
        <f t="shared" si="290"/>
        <v>1</v>
      </c>
      <c r="AQ921">
        <f t="shared" si="291"/>
        <v>1</v>
      </c>
      <c r="AR921">
        <f t="shared" si="292"/>
        <v>1</v>
      </c>
      <c r="AS921">
        <f t="shared" si="293"/>
        <v>1</v>
      </c>
      <c r="AT921">
        <f t="shared" si="294"/>
        <v>1</v>
      </c>
      <c r="AU921">
        <f t="shared" si="295"/>
        <v>0</v>
      </c>
      <c r="AV921">
        <f t="shared" si="296"/>
        <v>1</v>
      </c>
      <c r="AW921">
        <f t="shared" si="297"/>
        <v>1</v>
      </c>
      <c r="AX921">
        <f t="shared" si="298"/>
        <v>0</v>
      </c>
      <c r="AY921">
        <f t="shared" si="299"/>
        <v>7</v>
      </c>
    </row>
    <row r="922" spans="1:51" x14ac:dyDescent="0.3">
      <c r="A922" s="1" t="s">
        <v>916</v>
      </c>
      <c r="B922" s="2">
        <v>4580153</v>
      </c>
      <c r="C922" s="3" t="s">
        <v>5335</v>
      </c>
      <c r="D922" s="5">
        <v>25.52</v>
      </c>
      <c r="E922" s="5">
        <v>404.10657143999998</v>
      </c>
      <c r="F922" s="3" t="s">
        <v>4651</v>
      </c>
      <c r="G922" s="3" t="s">
        <v>4651</v>
      </c>
      <c r="H922" s="3" t="s">
        <v>4701</v>
      </c>
      <c r="I922" s="3" t="s">
        <v>4701</v>
      </c>
      <c r="J922" s="3" t="s">
        <v>4702</v>
      </c>
      <c r="K922" s="6">
        <v>158810.01</v>
      </c>
      <c r="L922" s="6">
        <v>175273.52799999999</v>
      </c>
      <c r="M922" s="6">
        <v>36869.322</v>
      </c>
      <c r="N922" s="6">
        <v>42847.42</v>
      </c>
      <c r="O922" s="6">
        <v>30314.592000000001</v>
      </c>
      <c r="P922" s="6">
        <v>36377.841</v>
      </c>
      <c r="Q922" s="6">
        <v>37180.673999999999</v>
      </c>
      <c r="R922" s="6">
        <v>41337.983</v>
      </c>
      <c r="S922" s="6">
        <v>36832.692000000003</v>
      </c>
      <c r="T922" s="6">
        <v>29903.102999999999</v>
      </c>
      <c r="U922" s="6">
        <v>91.561000000000007</v>
      </c>
      <c r="V922" s="6">
        <v>115.033</v>
      </c>
      <c r="W922" s="6">
        <v>238367.728</v>
      </c>
      <c r="X922" s="6">
        <v>235161.96</v>
      </c>
      <c r="Y922" s="6">
        <v>153946.82399999999</v>
      </c>
      <c r="Z922" s="6">
        <v>150758.85500000001</v>
      </c>
      <c r="AA922" s="6">
        <v>20087</v>
      </c>
      <c r="AB922" s="6">
        <v>19531</v>
      </c>
      <c r="AC922" s="6">
        <v>15834459</v>
      </c>
      <c r="AD922" s="6">
        <v>15829572</v>
      </c>
      <c r="AF922">
        <f t="shared" si="280"/>
        <v>0.1559803179396835</v>
      </c>
      <c r="AG922">
        <f t="shared" si="281"/>
        <v>0.17578516100137964</v>
      </c>
      <c r="AH922">
        <f t="shared" si="282"/>
        <v>3.84116594843745E-4</v>
      </c>
      <c r="AI922">
        <f t="shared" si="283"/>
        <v>4.8916499930515972E-4</v>
      </c>
      <c r="AJ922">
        <f t="shared" si="284"/>
        <v>7.6640027878727528</v>
      </c>
      <c r="AK922">
        <f t="shared" si="285"/>
        <v>7.7189521785878865</v>
      </c>
      <c r="AL922">
        <f t="shared" si="286"/>
        <v>0.19088590196549951</v>
      </c>
      <c r="AM922">
        <f t="shared" si="287"/>
        <v>0.20754897453767235</v>
      </c>
      <c r="AN922">
        <f t="shared" si="288"/>
        <v>0.6662395590731981</v>
      </c>
      <c r="AO922">
        <f t="shared" si="289"/>
        <v>0.74533112413249147</v>
      </c>
      <c r="AP922">
        <f t="shared" si="290"/>
        <v>1</v>
      </c>
      <c r="AQ922">
        <f t="shared" si="291"/>
        <v>1</v>
      </c>
      <c r="AR922">
        <f t="shared" si="292"/>
        <v>0</v>
      </c>
      <c r="AS922">
        <f t="shared" si="293"/>
        <v>0</v>
      </c>
      <c r="AT922">
        <f t="shared" si="294"/>
        <v>1</v>
      </c>
      <c r="AU922">
        <f t="shared" si="295"/>
        <v>0</v>
      </c>
      <c r="AV922">
        <f t="shared" si="296"/>
        <v>0</v>
      </c>
      <c r="AW922">
        <f t="shared" si="297"/>
        <v>0</v>
      </c>
      <c r="AX922">
        <f t="shared" si="298"/>
        <v>0</v>
      </c>
      <c r="AY922">
        <f t="shared" si="299"/>
        <v>3</v>
      </c>
    </row>
    <row r="923" spans="1:51" x14ac:dyDescent="0.3">
      <c r="A923" s="1" t="s">
        <v>917</v>
      </c>
      <c r="B923" s="2">
        <v>4276708</v>
      </c>
      <c r="C923" s="3" t="s">
        <v>5337</v>
      </c>
      <c r="D923" s="5">
        <v>185.91</v>
      </c>
      <c r="E923" s="5">
        <v>33594.783820049997</v>
      </c>
      <c r="F923" s="3" t="s">
        <v>4559</v>
      </c>
      <c r="G923" s="3" t="s">
        <v>4560</v>
      </c>
      <c r="H923" s="3" t="s">
        <v>4872</v>
      </c>
      <c r="I923" s="3" t="s">
        <v>4873</v>
      </c>
      <c r="J923" s="3" t="s">
        <v>4935</v>
      </c>
      <c r="K923" s="6">
        <v>10183700</v>
      </c>
      <c r="L923" s="6">
        <v>10190800</v>
      </c>
      <c r="M923" s="6">
        <v>3929500</v>
      </c>
      <c r="N923" s="6">
        <v>3887300</v>
      </c>
      <c r="O923" s="6">
        <v>3482300</v>
      </c>
      <c r="P923" s="6">
        <v>3451000</v>
      </c>
      <c r="Q923" s="6">
        <v>743900</v>
      </c>
      <c r="R923" s="6">
        <v>635700</v>
      </c>
      <c r="S923" s="6">
        <v>2990700</v>
      </c>
      <c r="T923" s="6">
        <v>3030300</v>
      </c>
      <c r="U923" s="6">
        <v>10180100</v>
      </c>
      <c r="V923" s="6">
        <v>10676600</v>
      </c>
      <c r="W923" s="6">
        <v>22806200</v>
      </c>
      <c r="X923" s="6">
        <v>23079100</v>
      </c>
      <c r="Y923" s="6">
        <v>3629500</v>
      </c>
      <c r="Z923" s="6">
        <v>3646800</v>
      </c>
      <c r="AA923" s="6">
        <v>3289000</v>
      </c>
      <c r="AB923" s="6">
        <v>2913800</v>
      </c>
      <c r="AC923" s="6">
        <v>180703353</v>
      </c>
      <c r="AD923" s="6">
        <v>181491104</v>
      </c>
      <c r="AF923">
        <f t="shared" si="280"/>
        <v>3.2618323087581447E-2</v>
      </c>
      <c r="AG923">
        <f t="shared" si="281"/>
        <v>2.7544401644778175E-2</v>
      </c>
      <c r="AH923">
        <f t="shared" si="282"/>
        <v>0.44637423156860856</v>
      </c>
      <c r="AI923">
        <f t="shared" si="283"/>
        <v>0.46260902721509939</v>
      </c>
      <c r="AJ923">
        <f t="shared" si="284"/>
        <v>1.1035269078747341</v>
      </c>
      <c r="AK923">
        <f t="shared" si="285"/>
        <v>1.2515615347655982</v>
      </c>
      <c r="AL923">
        <f t="shared" si="286"/>
        <v>0.34194840774963914</v>
      </c>
      <c r="AM923">
        <f t="shared" si="287"/>
        <v>0.33863877222592925</v>
      </c>
      <c r="AN923">
        <f t="shared" si="288"/>
        <v>0.44653208338083505</v>
      </c>
      <c r="AO923">
        <f t="shared" si="289"/>
        <v>0.44155967953689701</v>
      </c>
      <c r="AP923">
        <f t="shared" si="290"/>
        <v>1</v>
      </c>
      <c r="AQ923">
        <f t="shared" si="291"/>
        <v>1</v>
      </c>
      <c r="AR923">
        <f t="shared" si="292"/>
        <v>1</v>
      </c>
      <c r="AS923">
        <f t="shared" si="293"/>
        <v>1</v>
      </c>
      <c r="AT923">
        <f t="shared" si="294"/>
        <v>1</v>
      </c>
      <c r="AU923">
        <f t="shared" si="295"/>
        <v>0</v>
      </c>
      <c r="AV923">
        <f t="shared" si="296"/>
        <v>1</v>
      </c>
      <c r="AW923">
        <f t="shared" si="297"/>
        <v>1</v>
      </c>
      <c r="AX923">
        <f t="shared" si="298"/>
        <v>1</v>
      </c>
      <c r="AY923">
        <f t="shared" si="299"/>
        <v>8</v>
      </c>
    </row>
    <row r="924" spans="1:51" x14ac:dyDescent="0.3">
      <c r="A924" s="1" t="s">
        <v>918</v>
      </c>
      <c r="B924" s="2">
        <v>4072145</v>
      </c>
      <c r="C924" s="3" t="s">
        <v>5335</v>
      </c>
      <c r="D924" s="5">
        <v>279.24</v>
      </c>
      <c r="E924" s="5">
        <v>87336.945104760001</v>
      </c>
      <c r="F924" s="3" t="s">
        <v>4651</v>
      </c>
      <c r="G924" s="3" t="s">
        <v>4651</v>
      </c>
      <c r="H924" s="3" t="s">
        <v>4652</v>
      </c>
      <c r="I924" s="3" t="s">
        <v>4652</v>
      </c>
      <c r="J924" s="3" t="s">
        <v>4659</v>
      </c>
      <c r="K924" s="6">
        <v>23982000</v>
      </c>
      <c r="L924" s="6">
        <v>23544000</v>
      </c>
      <c r="M924" s="6">
        <v>5997000</v>
      </c>
      <c r="N924" s="6">
        <v>5586000</v>
      </c>
      <c r="O924" s="6">
        <v>3274000</v>
      </c>
      <c r="P924" s="6">
        <v>2903000</v>
      </c>
      <c r="Q924" s="6">
        <v>2849000</v>
      </c>
      <c r="R924" s="6">
        <v>2343000</v>
      </c>
      <c r="S924" s="6">
        <v>-4630000</v>
      </c>
      <c r="T924" s="6">
        <v>-5511000</v>
      </c>
      <c r="U924" s="6">
        <v>7378000</v>
      </c>
      <c r="V924" s="6">
        <v>7409000</v>
      </c>
      <c r="W924" s="6">
        <v>51834000</v>
      </c>
      <c r="X924" s="6">
        <v>51340000</v>
      </c>
      <c r="Y924" s="6">
        <v>9270000</v>
      </c>
      <c r="Z924" s="6">
        <v>7852000</v>
      </c>
      <c r="AA924" s="6">
        <v>5452000</v>
      </c>
      <c r="AB924" s="6">
        <v>5801000</v>
      </c>
      <c r="AC924" s="6">
        <v>313000000</v>
      </c>
      <c r="AD924" s="6">
        <v>313214000</v>
      </c>
      <c r="AF924">
        <f t="shared" si="280"/>
        <v>5.496392329359108E-2</v>
      </c>
      <c r="AG924">
        <f t="shared" si="281"/>
        <v>4.5636930268796262E-2</v>
      </c>
      <c r="AH924">
        <f t="shared" si="282"/>
        <v>0.14233900528610566</v>
      </c>
      <c r="AI924">
        <f t="shared" si="283"/>
        <v>0.14431242695753799</v>
      </c>
      <c r="AJ924">
        <f t="shared" si="284"/>
        <v>1.7002934702861334</v>
      </c>
      <c r="AK924">
        <f t="shared" si="285"/>
        <v>1.353559731080848</v>
      </c>
      <c r="AL924">
        <f t="shared" si="286"/>
        <v>0.13651905595863564</v>
      </c>
      <c r="AM924">
        <f t="shared" si="287"/>
        <v>0.12330105334692491</v>
      </c>
      <c r="AN924">
        <f t="shared" si="288"/>
        <v>0.46266929042713278</v>
      </c>
      <c r="AO924">
        <f t="shared" si="289"/>
        <v>0.45858979353330737</v>
      </c>
      <c r="AP924">
        <f t="shared" si="290"/>
        <v>1</v>
      </c>
      <c r="AQ924">
        <f t="shared" si="291"/>
        <v>0</v>
      </c>
      <c r="AR924">
        <f t="shared" si="292"/>
        <v>1</v>
      </c>
      <c r="AS924">
        <f t="shared" si="293"/>
        <v>0</v>
      </c>
      <c r="AT924">
        <f t="shared" si="294"/>
        <v>1</v>
      </c>
      <c r="AU924">
        <f t="shared" si="295"/>
        <v>1</v>
      </c>
      <c r="AV924">
        <f t="shared" si="296"/>
        <v>1</v>
      </c>
      <c r="AW924">
        <f t="shared" si="297"/>
        <v>1</v>
      </c>
      <c r="AX924">
        <f t="shared" si="298"/>
        <v>1</v>
      </c>
      <c r="AY924">
        <f t="shared" si="299"/>
        <v>7</v>
      </c>
    </row>
    <row r="925" spans="1:51" x14ac:dyDescent="0.3">
      <c r="A925" s="1" t="s">
        <v>919</v>
      </c>
      <c r="B925" s="2">
        <v>6517345</v>
      </c>
      <c r="C925" s="3" t="s">
        <v>5337</v>
      </c>
      <c r="D925" s="5">
        <v>10.32</v>
      </c>
      <c r="E925" s="5">
        <v>1509.4676896799999</v>
      </c>
      <c r="F925" s="3" t="s">
        <v>4583</v>
      </c>
      <c r="G925" s="3" t="s">
        <v>4583</v>
      </c>
      <c r="H925" s="3" t="s">
        <v>4602</v>
      </c>
      <c r="I925" s="3" t="s">
        <v>4629</v>
      </c>
      <c r="J925" s="3" t="s">
        <v>4950</v>
      </c>
      <c r="K925" s="6">
        <v>7349447.9601530973</v>
      </c>
      <c r="L925" s="6">
        <v>7419163.9868385037</v>
      </c>
      <c r="M925" s="6">
        <v>557334.94416032638</v>
      </c>
      <c r="N925" s="6">
        <v>644674.40387166466</v>
      </c>
      <c r="O925" s="6">
        <v>281920.39976981492</v>
      </c>
      <c r="P925" s="6">
        <v>380747.29893091606</v>
      </c>
      <c r="Q925" s="6">
        <v>110599.54144815815</v>
      </c>
      <c r="R925" s="6">
        <v>176311.95944812306</v>
      </c>
      <c r="S925" s="6">
        <v>517215.50265462196</v>
      </c>
      <c r="T925" s="6">
        <v>589509.3122651967</v>
      </c>
      <c r="U925" s="6">
        <v>1814633.058219942</v>
      </c>
      <c r="V925" s="6">
        <v>1780777.8849244616</v>
      </c>
      <c r="W925" s="6">
        <v>5311175.5520856576</v>
      </c>
      <c r="X925" s="6">
        <v>5291974.7133826213</v>
      </c>
      <c r="Y925" s="6">
        <v>2131385.2331028329</v>
      </c>
      <c r="Z925" s="6">
        <v>2209364.6201650058</v>
      </c>
      <c r="AA925" s="6">
        <v>1668525.5409324113</v>
      </c>
      <c r="AB925" s="6">
        <v>1662916.5327333119</v>
      </c>
      <c r="AC925" s="6">
        <v>145492000</v>
      </c>
      <c r="AD925" s="6">
        <v>146266249</v>
      </c>
      <c r="AF925">
        <f t="shared" si="280"/>
        <v>2.0823928782532253E-2</v>
      </c>
      <c r="AG925">
        <f t="shared" si="281"/>
        <v>3.3316855993709905E-2</v>
      </c>
      <c r="AH925">
        <f t="shared" si="282"/>
        <v>0.34166316673666525</v>
      </c>
      <c r="AI925">
        <f t="shared" si="283"/>
        <v>0.33650536545859483</v>
      </c>
      <c r="AJ925">
        <f t="shared" si="284"/>
        <v>1.2774064171122994</v>
      </c>
      <c r="AK925">
        <f t="shared" si="285"/>
        <v>1.3286082474226804</v>
      </c>
      <c r="AL925">
        <f t="shared" si="286"/>
        <v>3.8359398052522871E-2</v>
      </c>
      <c r="AM925">
        <f t="shared" si="287"/>
        <v>5.1319434319871703E-2</v>
      </c>
      <c r="AN925">
        <f t="shared" si="288"/>
        <v>1.3837704832157216</v>
      </c>
      <c r="AO925">
        <f t="shared" si="289"/>
        <v>1.4019651242997317</v>
      </c>
      <c r="AP925">
        <f t="shared" si="290"/>
        <v>1</v>
      </c>
      <c r="AQ925">
        <f t="shared" si="291"/>
        <v>1</v>
      </c>
      <c r="AR925">
        <f t="shared" si="292"/>
        <v>0</v>
      </c>
      <c r="AS925">
        <f t="shared" si="293"/>
        <v>1</v>
      </c>
      <c r="AT925">
        <f t="shared" si="294"/>
        <v>0</v>
      </c>
      <c r="AU925">
        <f t="shared" si="295"/>
        <v>0</v>
      </c>
      <c r="AV925">
        <f t="shared" si="296"/>
        <v>0</v>
      </c>
      <c r="AW925">
        <f t="shared" si="297"/>
        <v>0</v>
      </c>
      <c r="AX925">
        <f t="shared" si="298"/>
        <v>1</v>
      </c>
      <c r="AY925">
        <f t="shared" si="299"/>
        <v>4</v>
      </c>
    </row>
    <row r="926" spans="1:51" x14ac:dyDescent="0.3">
      <c r="A926" s="1" t="s">
        <v>920</v>
      </c>
      <c r="B926" s="2">
        <v>6858530</v>
      </c>
      <c r="C926" s="3" t="s">
        <v>5335</v>
      </c>
      <c r="D926" s="5">
        <v>85.94</v>
      </c>
      <c r="E926" s="5">
        <v>4802.0951619999996</v>
      </c>
      <c r="F926" s="3" t="s">
        <v>4485</v>
      </c>
      <c r="G926" s="3" t="s">
        <v>4486</v>
      </c>
      <c r="H926" s="3" t="s">
        <v>4588</v>
      </c>
      <c r="I926" s="3" t="s">
        <v>4588</v>
      </c>
      <c r="J926" s="3" t="s">
        <v>4689</v>
      </c>
      <c r="K926" s="6">
        <v>1823889</v>
      </c>
      <c r="L926" s="6">
        <v>1760752</v>
      </c>
      <c r="M926" s="6">
        <v>211762</v>
      </c>
      <c r="N926" s="6">
        <v>204299</v>
      </c>
      <c r="O926" s="6">
        <v>118842</v>
      </c>
      <c r="P926" s="6">
        <v>115500</v>
      </c>
      <c r="Q926" s="6">
        <v>68935</v>
      </c>
      <c r="R926" s="6">
        <v>70540</v>
      </c>
      <c r="S926" s="6">
        <v>209079</v>
      </c>
      <c r="T926" s="6">
        <v>175796</v>
      </c>
      <c r="U926" s="6">
        <v>486961</v>
      </c>
      <c r="V926" s="6">
        <v>453942</v>
      </c>
      <c r="W926" s="6">
        <v>1542135</v>
      </c>
      <c r="X926" s="6">
        <v>1432096</v>
      </c>
      <c r="Y926" s="6">
        <v>585006</v>
      </c>
      <c r="Z926" s="6">
        <v>554186</v>
      </c>
      <c r="AA926" s="6">
        <v>380454</v>
      </c>
      <c r="AB926" s="6">
        <v>346017</v>
      </c>
      <c r="AC926" s="6">
        <v>52680800</v>
      </c>
      <c r="AD926" s="6">
        <v>52761724</v>
      </c>
      <c r="AF926">
        <f t="shared" si="280"/>
        <v>4.4701015151073026E-2</v>
      </c>
      <c r="AG926">
        <f t="shared" si="281"/>
        <v>4.9256474426295445E-2</v>
      </c>
      <c r="AH926">
        <f t="shared" si="282"/>
        <v>0.3157706685860836</v>
      </c>
      <c r="AI926">
        <f t="shared" si="283"/>
        <v>0.31697735347351014</v>
      </c>
      <c r="AJ926">
        <f t="shared" si="284"/>
        <v>1.5376523837310161</v>
      </c>
      <c r="AK926">
        <f t="shared" si="285"/>
        <v>1.6016149495545016</v>
      </c>
      <c r="AL926">
        <f t="shared" si="286"/>
        <v>6.5158570505112978E-2</v>
      </c>
      <c r="AM926">
        <f t="shared" si="287"/>
        <v>6.5596972202786083E-2</v>
      </c>
      <c r="AN926">
        <f t="shared" si="288"/>
        <v>1.1827038488848252</v>
      </c>
      <c r="AO926">
        <f t="shared" si="289"/>
        <v>1.2294929948830247</v>
      </c>
      <c r="AP926">
        <f t="shared" si="290"/>
        <v>1</v>
      </c>
      <c r="AQ926">
        <f t="shared" si="291"/>
        <v>1</v>
      </c>
      <c r="AR926">
        <f t="shared" si="292"/>
        <v>0</v>
      </c>
      <c r="AS926">
        <f t="shared" si="293"/>
        <v>1</v>
      </c>
      <c r="AT926">
        <f t="shared" si="294"/>
        <v>1</v>
      </c>
      <c r="AU926">
        <f t="shared" si="295"/>
        <v>0</v>
      </c>
      <c r="AV926">
        <f t="shared" si="296"/>
        <v>0</v>
      </c>
      <c r="AW926">
        <f t="shared" si="297"/>
        <v>0</v>
      </c>
      <c r="AX926">
        <f t="shared" si="298"/>
        <v>1</v>
      </c>
      <c r="AY926">
        <f t="shared" si="299"/>
        <v>5</v>
      </c>
    </row>
    <row r="927" spans="1:51" x14ac:dyDescent="0.3">
      <c r="A927" s="1" t="s">
        <v>921</v>
      </c>
      <c r="B927" s="2">
        <v>103151</v>
      </c>
      <c r="C927" s="3" t="s">
        <v>5338</v>
      </c>
      <c r="D927" s="5">
        <v>11.03</v>
      </c>
      <c r="E927" s="5">
        <v>236.09933394000001</v>
      </c>
      <c r="F927" s="3" t="s">
        <v>4480</v>
      </c>
      <c r="G927" s="3" t="s">
        <v>4491</v>
      </c>
      <c r="H927" s="3" t="s">
        <v>4663</v>
      </c>
      <c r="I927" s="3" t="s">
        <v>4663</v>
      </c>
      <c r="J927" s="3" t="s">
        <v>4595</v>
      </c>
      <c r="K927" s="6">
        <v>184246</v>
      </c>
      <c r="L927" s="6">
        <v>188418</v>
      </c>
      <c r="M927" s="6" t="s">
        <v>4474</v>
      </c>
      <c r="N927" s="6" t="s">
        <v>4474</v>
      </c>
      <c r="O927" s="6" t="s">
        <v>4474</v>
      </c>
      <c r="P927" s="6" t="s">
        <v>4474</v>
      </c>
      <c r="Q927" s="6">
        <v>21245</v>
      </c>
      <c r="R927" s="6">
        <v>26828</v>
      </c>
      <c r="S927" s="6">
        <v>221820</v>
      </c>
      <c r="T927" s="6">
        <v>213315</v>
      </c>
      <c r="U927" s="6">
        <v>2736492</v>
      </c>
      <c r="V927" s="6">
        <v>2333460</v>
      </c>
      <c r="W927" s="6">
        <v>3462692</v>
      </c>
      <c r="X927" s="6">
        <v>3286542</v>
      </c>
      <c r="Y927" s="6">
        <v>3419150</v>
      </c>
      <c r="Z927" s="6">
        <v>3239016</v>
      </c>
      <c r="AA927" s="6">
        <v>419414</v>
      </c>
      <c r="AB927" s="6">
        <v>651170</v>
      </c>
      <c r="AC927" s="6">
        <v>21405198</v>
      </c>
      <c r="AD927" s="6">
        <v>21304643</v>
      </c>
      <c r="AF927">
        <f t="shared" si="280"/>
        <v>6.1353998565278111E-3</v>
      </c>
      <c r="AG927">
        <f t="shared" si="281"/>
        <v>8.1629871153327729E-3</v>
      </c>
      <c r="AH927">
        <f t="shared" si="282"/>
        <v>0.79027877732122864</v>
      </c>
      <c r="AI927">
        <f t="shared" si="283"/>
        <v>0.71000461883645483</v>
      </c>
      <c r="AJ927">
        <f t="shared" si="284"/>
        <v>8.1522076039426441</v>
      </c>
      <c r="AK927">
        <f t="shared" si="285"/>
        <v>4.9741480719320608</v>
      </c>
      <c r="AL927" t="e">
        <f t="shared" si="286"/>
        <v>#VALUE!</v>
      </c>
      <c r="AM927" t="e">
        <f t="shared" si="287"/>
        <v>#VALUE!</v>
      </c>
      <c r="AN927">
        <f t="shared" si="288"/>
        <v>5.3208890655016383E-2</v>
      </c>
      <c r="AO927">
        <f t="shared" si="289"/>
        <v>5.7330166478931348E-2</v>
      </c>
      <c r="AP927">
        <f t="shared" si="290"/>
        <v>1</v>
      </c>
      <c r="AQ927">
        <f t="shared" si="291"/>
        <v>1</v>
      </c>
      <c r="AR927">
        <f t="shared" si="292"/>
        <v>0</v>
      </c>
      <c r="AS927">
        <f t="shared" si="293"/>
        <v>1</v>
      </c>
      <c r="AT927">
        <f t="shared" si="294"/>
        <v>0</v>
      </c>
      <c r="AU927">
        <f t="shared" si="295"/>
        <v>1</v>
      </c>
      <c r="AV927">
        <f t="shared" si="296"/>
        <v>0</v>
      </c>
      <c r="AW927">
        <f t="shared" si="297"/>
        <v>0</v>
      </c>
      <c r="AX927">
        <f t="shared" si="298"/>
        <v>0</v>
      </c>
      <c r="AY927">
        <f t="shared" si="299"/>
        <v>4</v>
      </c>
    </row>
    <row r="928" spans="1:51" x14ac:dyDescent="0.3">
      <c r="A928" s="1" t="s">
        <v>922</v>
      </c>
      <c r="B928" s="2">
        <v>5216559</v>
      </c>
      <c r="C928" s="3" t="s">
        <v>5335</v>
      </c>
      <c r="D928" s="7">
        <v>6.63</v>
      </c>
      <c r="E928" s="5">
        <v>174.26991465</v>
      </c>
      <c r="F928" s="3" t="s">
        <v>4475</v>
      </c>
      <c r="G928" s="3" t="s">
        <v>4476</v>
      </c>
      <c r="H928" s="3" t="s">
        <v>4637</v>
      </c>
      <c r="I928" s="3" t="s">
        <v>4637</v>
      </c>
      <c r="J928" s="3" t="s">
        <v>4951</v>
      </c>
      <c r="K928" s="6">
        <v>96000</v>
      </c>
      <c r="L928" s="6">
        <v>156000</v>
      </c>
      <c r="M928" s="6">
        <v>-131000</v>
      </c>
      <c r="N928" s="6">
        <v>-207000</v>
      </c>
      <c r="O928" s="6">
        <v>-133000</v>
      </c>
      <c r="P928" s="6">
        <v>-210000</v>
      </c>
      <c r="Q928" s="6">
        <v>-141000</v>
      </c>
      <c r="R928" s="6">
        <v>-220000</v>
      </c>
      <c r="S928" s="6">
        <v>-167000</v>
      </c>
      <c r="T928" s="6">
        <v>-251000</v>
      </c>
      <c r="U928" s="6" t="s">
        <v>4474</v>
      </c>
      <c r="V928" s="6" t="s">
        <v>4474</v>
      </c>
      <c r="W928" s="6">
        <v>158000</v>
      </c>
      <c r="X928" s="6">
        <v>159000</v>
      </c>
      <c r="Y928" s="6">
        <v>158000</v>
      </c>
      <c r="Z928" s="6">
        <v>159000</v>
      </c>
      <c r="AA928" s="6">
        <v>5000</v>
      </c>
      <c r="AB928" s="6">
        <v>5000</v>
      </c>
      <c r="AC928" s="6">
        <v>26285000</v>
      </c>
      <c r="AD928" s="6">
        <v>26211000</v>
      </c>
      <c r="AF928">
        <f t="shared" si="280"/>
        <v>-0.89240506329113922</v>
      </c>
      <c r="AG928">
        <f t="shared" si="281"/>
        <v>-1.3836477987421383</v>
      </c>
      <c r="AH928" t="e">
        <f t="shared" si="282"/>
        <v>#VALUE!</v>
      </c>
      <c r="AI928" t="e">
        <f t="shared" si="283"/>
        <v>#VALUE!</v>
      </c>
      <c r="AJ928">
        <f t="shared" si="284"/>
        <v>31.6</v>
      </c>
      <c r="AK928">
        <f t="shared" si="285"/>
        <v>31.8</v>
      </c>
      <c r="AL928">
        <f t="shared" si="286"/>
        <v>-1.3854166666666667</v>
      </c>
      <c r="AM928">
        <f t="shared" si="287"/>
        <v>-1.3461538461538463</v>
      </c>
      <c r="AN928">
        <f t="shared" si="288"/>
        <v>0.60759493670886078</v>
      </c>
      <c r="AO928">
        <f t="shared" si="289"/>
        <v>0.98113207547169812</v>
      </c>
      <c r="AP928">
        <f t="shared" si="290"/>
        <v>0</v>
      </c>
      <c r="AQ928">
        <f t="shared" si="291"/>
        <v>0</v>
      </c>
      <c r="AR928">
        <f t="shared" si="292"/>
        <v>1</v>
      </c>
      <c r="AS928">
        <f t="shared" si="293"/>
        <v>0</v>
      </c>
      <c r="AT928">
        <f t="shared" si="294"/>
        <v>0</v>
      </c>
      <c r="AU928">
        <f t="shared" si="295"/>
        <v>0</v>
      </c>
      <c r="AV928">
        <f t="shared" si="296"/>
        <v>0</v>
      </c>
      <c r="AW928">
        <f t="shared" si="297"/>
        <v>0</v>
      </c>
      <c r="AX928">
        <f t="shared" si="298"/>
        <v>0</v>
      </c>
      <c r="AY928">
        <f t="shared" si="299"/>
        <v>1</v>
      </c>
    </row>
    <row r="929" spans="1:51" x14ac:dyDescent="0.3">
      <c r="A929" s="1" t="s">
        <v>923</v>
      </c>
      <c r="B929" s="2">
        <v>10473144</v>
      </c>
      <c r="C929" s="3" t="s">
        <v>5335</v>
      </c>
      <c r="D929" s="5">
        <v>13.23</v>
      </c>
      <c r="E929" s="5">
        <v>341.04020138999999</v>
      </c>
      <c r="F929" s="3" t="s">
        <v>4470</v>
      </c>
      <c r="G929" s="3" t="s">
        <v>4471</v>
      </c>
      <c r="H929" s="3" t="s">
        <v>4673</v>
      </c>
      <c r="I929" s="3" t="s">
        <v>4673</v>
      </c>
      <c r="J929" s="3" t="s">
        <v>4495</v>
      </c>
      <c r="K929" s="6">
        <v>0</v>
      </c>
      <c r="L929" s="6">
        <v>0</v>
      </c>
      <c r="M929" s="6">
        <v>-43303</v>
      </c>
      <c r="N929" s="6">
        <v>-38418</v>
      </c>
      <c r="O929" s="6">
        <v>-43523</v>
      </c>
      <c r="P929" s="6">
        <v>-38619</v>
      </c>
      <c r="Q929" s="6">
        <v>-35462</v>
      </c>
      <c r="R929" s="6">
        <v>-31446</v>
      </c>
      <c r="S929" s="6">
        <v>-33347</v>
      </c>
      <c r="T929" s="6">
        <v>-32555</v>
      </c>
      <c r="U929" s="6" t="s">
        <v>4474</v>
      </c>
      <c r="V929" s="6" t="s">
        <v>4474</v>
      </c>
      <c r="W929" s="6">
        <v>216034</v>
      </c>
      <c r="X929" s="6">
        <v>221355</v>
      </c>
      <c r="Y929" s="6">
        <v>215143</v>
      </c>
      <c r="Z929" s="6">
        <v>220320</v>
      </c>
      <c r="AA929" s="6">
        <v>5806</v>
      </c>
      <c r="AB929" s="6">
        <v>3739</v>
      </c>
      <c r="AC929" s="6">
        <v>25736076</v>
      </c>
      <c r="AD929" s="6">
        <v>25723276</v>
      </c>
      <c r="AF929">
        <f t="shared" si="280"/>
        <v>-0.16415008748622903</v>
      </c>
      <c r="AG929">
        <f t="shared" si="281"/>
        <v>-0.14206139459239683</v>
      </c>
      <c r="AH929" t="e">
        <f t="shared" si="282"/>
        <v>#VALUE!</v>
      </c>
      <c r="AI929" t="e">
        <f t="shared" si="283"/>
        <v>#VALUE!</v>
      </c>
      <c r="AJ929">
        <f t="shared" si="284"/>
        <v>37.055287633482607</v>
      </c>
      <c r="AK929">
        <f t="shared" si="285"/>
        <v>58.924846215565658</v>
      </c>
      <c r="AL929" t="e">
        <f t="shared" si="286"/>
        <v>#DIV/0!</v>
      </c>
      <c r="AM929" t="e">
        <f t="shared" si="287"/>
        <v>#DIV/0!</v>
      </c>
      <c r="AN929">
        <f t="shared" si="288"/>
        <v>0</v>
      </c>
      <c r="AO929">
        <f t="shared" si="289"/>
        <v>0</v>
      </c>
      <c r="AP929">
        <f t="shared" si="290"/>
        <v>0</v>
      </c>
      <c r="AQ929">
        <f t="shared" si="291"/>
        <v>0</v>
      </c>
      <c r="AR929">
        <f t="shared" si="292"/>
        <v>0</v>
      </c>
      <c r="AS929">
        <f t="shared" si="293"/>
        <v>1</v>
      </c>
      <c r="AT929">
        <f t="shared" si="294"/>
        <v>0</v>
      </c>
      <c r="AU929">
        <f t="shared" si="295"/>
        <v>0</v>
      </c>
      <c r="AV929">
        <f t="shared" si="296"/>
        <v>0</v>
      </c>
      <c r="AW929">
        <f t="shared" si="297"/>
        <v>0</v>
      </c>
      <c r="AX929">
        <f t="shared" si="298"/>
        <v>0</v>
      </c>
      <c r="AY929">
        <f t="shared" si="299"/>
        <v>1</v>
      </c>
    </row>
    <row r="930" spans="1:51" x14ac:dyDescent="0.3">
      <c r="A930" s="1" t="s">
        <v>924</v>
      </c>
      <c r="B930" s="2">
        <v>4916951</v>
      </c>
      <c r="C930" s="3" t="s">
        <v>5337</v>
      </c>
      <c r="D930" s="5">
        <v>13.68</v>
      </c>
      <c r="E930" s="5">
        <v>237.02694407999999</v>
      </c>
      <c r="F930" s="3" t="s">
        <v>4475</v>
      </c>
      <c r="G930" s="3" t="s">
        <v>4564</v>
      </c>
      <c r="H930" s="3" t="s">
        <v>4565</v>
      </c>
      <c r="I930" s="3" t="s">
        <v>4566</v>
      </c>
      <c r="J930" s="3" t="s">
        <v>4567</v>
      </c>
      <c r="K930" s="6">
        <v>2743783</v>
      </c>
      <c r="L930" s="6">
        <v>2794468</v>
      </c>
      <c r="M930" s="6">
        <v>163156</v>
      </c>
      <c r="N930" s="6">
        <v>190328</v>
      </c>
      <c r="O930" s="6">
        <v>57990</v>
      </c>
      <c r="P930" s="6">
        <v>83859</v>
      </c>
      <c r="Q930" s="6">
        <v>-173551</v>
      </c>
      <c r="R930" s="6">
        <v>-151275</v>
      </c>
      <c r="S930" s="6">
        <v>81308</v>
      </c>
      <c r="T930" s="6">
        <v>73915</v>
      </c>
      <c r="U930" s="6">
        <v>1037745</v>
      </c>
      <c r="V930" s="6">
        <v>1036756</v>
      </c>
      <c r="W930" s="6">
        <v>1797538</v>
      </c>
      <c r="X930" s="6">
        <v>1766950</v>
      </c>
      <c r="Y930" s="6">
        <v>872036</v>
      </c>
      <c r="Z930" s="6">
        <v>836569</v>
      </c>
      <c r="AA930" s="6">
        <v>648190</v>
      </c>
      <c r="AB930" s="6">
        <v>617620</v>
      </c>
      <c r="AC930" s="6">
        <v>17326531</v>
      </c>
      <c r="AD930" s="6">
        <v>17318907</v>
      </c>
      <c r="AF930">
        <f t="shared" si="280"/>
        <v>-9.6549280182115754E-2</v>
      </c>
      <c r="AG930">
        <f t="shared" si="281"/>
        <v>-8.5613628003056108E-2</v>
      </c>
      <c r="AH930">
        <f t="shared" si="282"/>
        <v>0.57731463813282391</v>
      </c>
      <c r="AI930">
        <f t="shared" si="283"/>
        <v>0.58674891762641845</v>
      </c>
      <c r="AJ930">
        <f t="shared" si="284"/>
        <v>1.3453401008963422</v>
      </c>
      <c r="AK930">
        <f t="shared" si="285"/>
        <v>1.3545043878112755</v>
      </c>
      <c r="AL930">
        <f t="shared" si="286"/>
        <v>2.1135053318720905E-2</v>
      </c>
      <c r="AM930">
        <f t="shared" si="287"/>
        <v>3.0008931932661242E-2</v>
      </c>
      <c r="AN930">
        <f t="shared" si="288"/>
        <v>1.5264116808657175</v>
      </c>
      <c r="AO930">
        <f t="shared" si="289"/>
        <v>1.5815206995104558</v>
      </c>
      <c r="AP930">
        <f t="shared" si="290"/>
        <v>0</v>
      </c>
      <c r="AQ930">
        <f t="shared" si="291"/>
        <v>1</v>
      </c>
      <c r="AR930">
        <f t="shared" si="292"/>
        <v>0</v>
      </c>
      <c r="AS930">
        <f t="shared" si="293"/>
        <v>1</v>
      </c>
      <c r="AT930">
        <f t="shared" si="294"/>
        <v>1</v>
      </c>
      <c r="AU930">
        <f t="shared" si="295"/>
        <v>0</v>
      </c>
      <c r="AV930">
        <f t="shared" si="296"/>
        <v>0</v>
      </c>
      <c r="AW930">
        <f t="shared" si="297"/>
        <v>0</v>
      </c>
      <c r="AX930">
        <f t="shared" si="298"/>
        <v>0</v>
      </c>
      <c r="AY930">
        <f t="shared" si="299"/>
        <v>3</v>
      </c>
    </row>
    <row r="931" spans="1:51" x14ac:dyDescent="0.3">
      <c r="A931" s="1" t="s">
        <v>925</v>
      </c>
      <c r="B931" s="2">
        <v>4113470</v>
      </c>
      <c r="C931" s="3" t="s">
        <v>5337</v>
      </c>
      <c r="D931" s="5">
        <v>88.22</v>
      </c>
      <c r="E931" s="5">
        <v>3658.6785426400002</v>
      </c>
      <c r="F931" s="3" t="s">
        <v>4485</v>
      </c>
      <c r="G931" s="3" t="s">
        <v>4607</v>
      </c>
      <c r="H931" s="3" t="s">
        <v>4621</v>
      </c>
      <c r="I931" s="3" t="s">
        <v>4621</v>
      </c>
      <c r="J931" s="3" t="s">
        <v>4690</v>
      </c>
      <c r="K931" s="6">
        <v>3480417</v>
      </c>
      <c r="L931" s="6">
        <v>3493420</v>
      </c>
      <c r="M931" s="6">
        <v>1007645</v>
      </c>
      <c r="N931" s="6">
        <v>1040345</v>
      </c>
      <c r="O931" s="6">
        <v>763537</v>
      </c>
      <c r="P931" s="6">
        <v>794839</v>
      </c>
      <c r="Q931" s="6">
        <v>630036</v>
      </c>
      <c r="R931" s="6">
        <v>671385</v>
      </c>
      <c r="S931" s="6">
        <v>939592</v>
      </c>
      <c r="T931" s="6">
        <v>1095392</v>
      </c>
      <c r="U931" s="6">
        <v>1298106</v>
      </c>
      <c r="V931" s="6">
        <v>1241684</v>
      </c>
      <c r="W931" s="6">
        <v>5508354</v>
      </c>
      <c r="X931" s="6">
        <v>5391232</v>
      </c>
      <c r="Y931" s="6">
        <v>1431416</v>
      </c>
      <c r="Z931" s="6">
        <v>1320598</v>
      </c>
      <c r="AA931" s="6">
        <v>1317680</v>
      </c>
      <c r="AB931" s="6">
        <v>1353688</v>
      </c>
      <c r="AC931" s="6">
        <v>41472212</v>
      </c>
      <c r="AD931" s="6">
        <v>41472001</v>
      </c>
      <c r="AF931">
        <f t="shared" si="280"/>
        <v>0.11437826980618893</v>
      </c>
      <c r="AG931">
        <f t="shared" si="281"/>
        <v>0.12453275985897101</v>
      </c>
      <c r="AH931">
        <f t="shared" si="282"/>
        <v>0.23566132459896369</v>
      </c>
      <c r="AI931">
        <f t="shared" si="283"/>
        <v>0.230315445523398</v>
      </c>
      <c r="AJ931">
        <f t="shared" si="284"/>
        <v>1.0863153421164471</v>
      </c>
      <c r="AK931">
        <f t="shared" si="285"/>
        <v>0.9755556671847575</v>
      </c>
      <c r="AL931">
        <f t="shared" si="286"/>
        <v>0.21938089602481542</v>
      </c>
      <c r="AM931">
        <f t="shared" si="287"/>
        <v>0.22752460339724395</v>
      </c>
      <c r="AN931">
        <f t="shared" si="288"/>
        <v>0.63184337825782444</v>
      </c>
      <c r="AO931">
        <f t="shared" si="289"/>
        <v>0.64798176001329566</v>
      </c>
      <c r="AP931">
        <f t="shared" si="290"/>
        <v>1</v>
      </c>
      <c r="AQ931">
        <f t="shared" si="291"/>
        <v>1</v>
      </c>
      <c r="AR931">
        <f t="shared" si="292"/>
        <v>0</v>
      </c>
      <c r="AS931">
        <f t="shared" si="293"/>
        <v>1</v>
      </c>
      <c r="AT931">
        <f t="shared" si="294"/>
        <v>0</v>
      </c>
      <c r="AU931">
        <f t="shared" si="295"/>
        <v>1</v>
      </c>
      <c r="AV931">
        <f t="shared" si="296"/>
        <v>0</v>
      </c>
      <c r="AW931">
        <f t="shared" si="297"/>
        <v>0</v>
      </c>
      <c r="AX931">
        <f t="shared" si="298"/>
        <v>0</v>
      </c>
      <c r="AY931">
        <f t="shared" si="299"/>
        <v>4</v>
      </c>
    </row>
    <row r="932" spans="1:51" x14ac:dyDescent="0.3">
      <c r="A932" s="1" t="s">
        <v>926</v>
      </c>
      <c r="B932" s="2">
        <v>4988311</v>
      </c>
      <c r="C932" s="3" t="s">
        <v>5335</v>
      </c>
      <c r="D932" s="5">
        <v>55.63</v>
      </c>
      <c r="E932" s="5">
        <v>53601.085003259999</v>
      </c>
      <c r="F932" s="3" t="s">
        <v>4485</v>
      </c>
      <c r="G932" s="3" t="s">
        <v>4517</v>
      </c>
      <c r="H932" s="3" t="s">
        <v>4518</v>
      </c>
      <c r="I932" s="3" t="s">
        <v>4551</v>
      </c>
      <c r="J932" s="3" t="s">
        <v>4552</v>
      </c>
      <c r="K932" s="6">
        <v>4363236</v>
      </c>
      <c r="L932" s="6">
        <v>4236823</v>
      </c>
      <c r="M932" s="6">
        <v>1774577</v>
      </c>
      <c r="N932" s="6">
        <v>1754323</v>
      </c>
      <c r="O932" s="6">
        <v>1583014</v>
      </c>
      <c r="P932" s="6">
        <v>1573223</v>
      </c>
      <c r="Q932" s="6">
        <v>1390991</v>
      </c>
      <c r="R932" s="6">
        <v>1362347</v>
      </c>
      <c r="S932" s="6">
        <v>1579592</v>
      </c>
      <c r="T932" s="6">
        <v>1472564</v>
      </c>
      <c r="U932" s="6" t="s">
        <v>4474</v>
      </c>
      <c r="V932" s="6" t="s">
        <v>4474</v>
      </c>
      <c r="W932" s="6">
        <v>8869487</v>
      </c>
      <c r="X932" s="6">
        <v>8427764</v>
      </c>
      <c r="Y932" s="6">
        <v>4733117</v>
      </c>
      <c r="Z932" s="6">
        <v>4418184</v>
      </c>
      <c r="AA932" s="6">
        <v>714855</v>
      </c>
      <c r="AB932" s="6">
        <v>628567</v>
      </c>
      <c r="AC932" s="6">
        <v>963524402</v>
      </c>
      <c r="AD932" s="6">
        <v>962967011</v>
      </c>
      <c r="AF932">
        <f t="shared" si="280"/>
        <v>0.15682879968142463</v>
      </c>
      <c r="AG932">
        <f t="shared" si="281"/>
        <v>0.16164987534060044</v>
      </c>
      <c r="AH932" t="e">
        <f t="shared" si="282"/>
        <v>#VALUE!</v>
      </c>
      <c r="AI932" t="e">
        <f t="shared" si="283"/>
        <v>#VALUE!</v>
      </c>
      <c r="AJ932">
        <f t="shared" si="284"/>
        <v>6.6210867938253211</v>
      </c>
      <c r="AK932">
        <f t="shared" si="285"/>
        <v>7.0289786132584116</v>
      </c>
      <c r="AL932">
        <f t="shared" si="286"/>
        <v>0.36280732923912434</v>
      </c>
      <c r="AM932">
        <f t="shared" si="287"/>
        <v>0.37132138869147946</v>
      </c>
      <c r="AN932">
        <f t="shared" si="288"/>
        <v>0.49193780880450017</v>
      </c>
      <c r="AO932">
        <f t="shared" si="289"/>
        <v>0.50272207432481497</v>
      </c>
      <c r="AP932">
        <f t="shared" si="290"/>
        <v>1</v>
      </c>
      <c r="AQ932">
        <f t="shared" si="291"/>
        <v>1</v>
      </c>
      <c r="AR932">
        <f t="shared" si="292"/>
        <v>0</v>
      </c>
      <c r="AS932">
        <f t="shared" si="293"/>
        <v>1</v>
      </c>
      <c r="AT932">
        <f t="shared" si="294"/>
        <v>0</v>
      </c>
      <c r="AU932">
        <f t="shared" si="295"/>
        <v>0</v>
      </c>
      <c r="AV932">
        <f t="shared" si="296"/>
        <v>0</v>
      </c>
      <c r="AW932">
        <f t="shared" si="297"/>
        <v>0</v>
      </c>
      <c r="AX932">
        <f t="shared" si="298"/>
        <v>0</v>
      </c>
      <c r="AY932">
        <f t="shared" si="299"/>
        <v>3</v>
      </c>
    </row>
    <row r="933" spans="1:51" x14ac:dyDescent="0.3">
      <c r="A933" s="1" t="s">
        <v>927</v>
      </c>
      <c r="B933" s="2">
        <v>103010</v>
      </c>
      <c r="C933" s="3" t="s">
        <v>5337</v>
      </c>
      <c r="D933" s="5">
        <v>29.66</v>
      </c>
      <c r="E933" s="5">
        <v>3335.69923518</v>
      </c>
      <c r="F933" s="3" t="s">
        <v>4525</v>
      </c>
      <c r="G933" s="3" t="s">
        <v>4526</v>
      </c>
      <c r="H933" s="3" t="s">
        <v>4860</v>
      </c>
      <c r="I933" s="3" t="s">
        <v>4860</v>
      </c>
      <c r="J933" s="3" t="s">
        <v>4528</v>
      </c>
      <c r="K933" s="6">
        <v>764700</v>
      </c>
      <c r="L933" s="6">
        <v>743417</v>
      </c>
      <c r="M933" s="6">
        <v>378830</v>
      </c>
      <c r="N933" s="6">
        <v>116984</v>
      </c>
      <c r="O933" s="6">
        <v>224871</v>
      </c>
      <c r="P933" s="6">
        <v>-36289</v>
      </c>
      <c r="Q933" s="6">
        <v>142295</v>
      </c>
      <c r="R933" s="6">
        <v>-116309</v>
      </c>
      <c r="S933" s="6">
        <v>296515</v>
      </c>
      <c r="T933" s="6">
        <v>300186</v>
      </c>
      <c r="U933" s="6">
        <v>2390839</v>
      </c>
      <c r="V933" s="6">
        <v>2389022</v>
      </c>
      <c r="W933" s="6">
        <v>4234302</v>
      </c>
      <c r="X933" s="6">
        <v>4219338</v>
      </c>
      <c r="Y933" s="6" t="s">
        <v>4474</v>
      </c>
      <c r="Z933" s="6" t="s">
        <v>4474</v>
      </c>
      <c r="AA933" s="6" t="s">
        <v>4474</v>
      </c>
      <c r="AB933" s="6" t="s">
        <v>4474</v>
      </c>
      <c r="AC933" s="6">
        <v>112693206</v>
      </c>
      <c r="AD933" s="6">
        <v>112650930</v>
      </c>
      <c r="AF933">
        <f t="shared" si="280"/>
        <v>3.3605302597689062E-2</v>
      </c>
      <c r="AG933">
        <f t="shared" si="281"/>
        <v>-2.7565698694913751E-2</v>
      </c>
      <c r="AH933">
        <f t="shared" si="282"/>
        <v>0.56463591874174301</v>
      </c>
      <c r="AI933">
        <f t="shared" si="283"/>
        <v>0.56620777951422707</v>
      </c>
      <c r="AJ933" t="e">
        <f t="shared" si="284"/>
        <v>#VALUE!</v>
      </c>
      <c r="AK933" t="e">
        <f t="shared" si="285"/>
        <v>#VALUE!</v>
      </c>
      <c r="AL933">
        <f t="shared" si="286"/>
        <v>0.29406433895645351</v>
      </c>
      <c r="AM933">
        <f t="shared" si="287"/>
        <v>-4.8813788223836689E-2</v>
      </c>
      <c r="AN933">
        <f t="shared" si="288"/>
        <v>0.1805964713900898</v>
      </c>
      <c r="AO933">
        <f t="shared" si="289"/>
        <v>0.17619280560125783</v>
      </c>
      <c r="AP933">
        <f t="shared" si="290"/>
        <v>1</v>
      </c>
      <c r="AQ933">
        <f t="shared" si="291"/>
        <v>1</v>
      </c>
      <c r="AR933">
        <f t="shared" si="292"/>
        <v>1</v>
      </c>
      <c r="AS933">
        <f t="shared" si="293"/>
        <v>1</v>
      </c>
      <c r="AT933">
        <f t="shared" si="294"/>
        <v>1</v>
      </c>
      <c r="AU933">
        <f t="shared" si="295"/>
        <v>0</v>
      </c>
      <c r="AV933">
        <f t="shared" si="296"/>
        <v>1</v>
      </c>
      <c r="AW933">
        <f t="shared" si="297"/>
        <v>1</v>
      </c>
      <c r="AX933">
        <f t="shared" si="298"/>
        <v>0</v>
      </c>
      <c r="AY933">
        <f t="shared" si="299"/>
        <v>7</v>
      </c>
    </row>
    <row r="934" spans="1:51" x14ac:dyDescent="0.3">
      <c r="A934" s="1" t="s">
        <v>928</v>
      </c>
      <c r="B934" s="2">
        <v>4812213</v>
      </c>
      <c r="C934" s="3" t="s">
        <v>5336</v>
      </c>
      <c r="D934" s="5">
        <v>11.3</v>
      </c>
      <c r="E934" s="5">
        <v>137.62814660000001</v>
      </c>
      <c r="F934" s="3" t="s">
        <v>4470</v>
      </c>
      <c r="G934" s="3" t="s">
        <v>4471</v>
      </c>
      <c r="H934" s="3" t="s">
        <v>4489</v>
      </c>
      <c r="I934" s="3" t="s">
        <v>4489</v>
      </c>
      <c r="J934" s="3" t="s">
        <v>4495</v>
      </c>
      <c r="K934" s="6" t="s">
        <v>4474</v>
      </c>
      <c r="L934" s="6" t="s">
        <v>4474</v>
      </c>
      <c r="M934" s="6">
        <v>-45617.7</v>
      </c>
      <c r="N934" s="6">
        <v>-39599.699999999997</v>
      </c>
      <c r="O934" s="6">
        <v>-46219.300999999999</v>
      </c>
      <c r="P934" s="6">
        <v>-40202.300999999999</v>
      </c>
      <c r="Q934" s="6">
        <v>-38700.315999999999</v>
      </c>
      <c r="R934" s="6">
        <v>-34970.315999999999</v>
      </c>
      <c r="S934" s="6">
        <v>-36860.472999999998</v>
      </c>
      <c r="T934" s="6">
        <v>-30094.473000000002</v>
      </c>
      <c r="U934" s="6" t="s">
        <v>4474</v>
      </c>
      <c r="V934" s="6" t="s">
        <v>4474</v>
      </c>
      <c r="W934" s="6">
        <v>164171</v>
      </c>
      <c r="X934" s="6">
        <v>151979</v>
      </c>
      <c r="Y934" s="6">
        <v>160890</v>
      </c>
      <c r="Z934" s="6">
        <v>148311</v>
      </c>
      <c r="AA934" s="6">
        <v>11625</v>
      </c>
      <c r="AB934" s="6">
        <v>23980</v>
      </c>
      <c r="AC934" s="6">
        <v>12179482</v>
      </c>
      <c r="AD934" s="6">
        <v>11498917</v>
      </c>
      <c r="AF934">
        <f t="shared" si="280"/>
        <v>-0.23573174312150136</v>
      </c>
      <c r="AG934">
        <f t="shared" si="281"/>
        <v>-0.23009965850545142</v>
      </c>
      <c r="AH934" t="e">
        <f t="shared" si="282"/>
        <v>#VALUE!</v>
      </c>
      <c r="AI934" t="e">
        <f t="shared" si="283"/>
        <v>#VALUE!</v>
      </c>
      <c r="AJ934">
        <f t="shared" si="284"/>
        <v>13.84</v>
      </c>
      <c r="AK934">
        <f t="shared" si="285"/>
        <v>6.1847789824854047</v>
      </c>
      <c r="AL934" t="e">
        <f t="shared" si="286"/>
        <v>#VALUE!</v>
      </c>
      <c r="AM934" t="e">
        <f t="shared" si="287"/>
        <v>#VALUE!</v>
      </c>
      <c r="AN934" t="e">
        <f t="shared" si="288"/>
        <v>#VALUE!</v>
      </c>
      <c r="AO934" t="e">
        <f t="shared" si="289"/>
        <v>#VALUE!</v>
      </c>
      <c r="AP934">
        <f t="shared" si="290"/>
        <v>0</v>
      </c>
      <c r="AQ934">
        <f t="shared" si="291"/>
        <v>0</v>
      </c>
      <c r="AR934">
        <f t="shared" si="292"/>
        <v>0</v>
      </c>
      <c r="AS934">
        <f t="shared" si="293"/>
        <v>1</v>
      </c>
      <c r="AT934">
        <f t="shared" si="294"/>
        <v>0</v>
      </c>
      <c r="AU934">
        <f t="shared" si="295"/>
        <v>1</v>
      </c>
      <c r="AV934">
        <f t="shared" si="296"/>
        <v>0</v>
      </c>
      <c r="AW934">
        <f t="shared" si="297"/>
        <v>0</v>
      </c>
      <c r="AX934">
        <f t="shared" si="298"/>
        <v>0</v>
      </c>
      <c r="AY934">
        <f t="shared" si="299"/>
        <v>2</v>
      </c>
    </row>
    <row r="935" spans="1:51" x14ac:dyDescent="0.3">
      <c r="A935" s="1" t="s">
        <v>929</v>
      </c>
      <c r="B935" s="2">
        <v>4810788</v>
      </c>
      <c r="C935" s="3" t="s">
        <v>5336</v>
      </c>
      <c r="D935" s="5">
        <v>51.06</v>
      </c>
      <c r="E935" s="5">
        <v>5349.8184952199999</v>
      </c>
      <c r="F935" s="3" t="s">
        <v>4470</v>
      </c>
      <c r="G935" s="3" t="s">
        <v>4471</v>
      </c>
      <c r="H935" s="3" t="s">
        <v>4673</v>
      </c>
      <c r="I935" s="3" t="s">
        <v>4673</v>
      </c>
      <c r="J935" s="3" t="s">
        <v>4544</v>
      </c>
      <c r="K935" s="6">
        <v>628555</v>
      </c>
      <c r="L935" s="6">
        <v>569610</v>
      </c>
      <c r="M935" s="6">
        <v>144086</v>
      </c>
      <c r="N935" s="6">
        <v>128579</v>
      </c>
      <c r="O935" s="6">
        <v>143358</v>
      </c>
      <c r="P935" s="6">
        <v>127937</v>
      </c>
      <c r="Q935" s="6">
        <v>141818</v>
      </c>
      <c r="R935" s="6">
        <v>125983</v>
      </c>
      <c r="S935" s="6">
        <v>144654</v>
      </c>
      <c r="T935" s="6">
        <v>123734</v>
      </c>
      <c r="U935" s="6" t="s">
        <v>4474</v>
      </c>
      <c r="V935" s="6" t="s">
        <v>4474</v>
      </c>
      <c r="W935" s="6">
        <v>784257</v>
      </c>
      <c r="X935" s="6">
        <v>714555</v>
      </c>
      <c r="Y935" s="6">
        <v>466978</v>
      </c>
      <c r="Z935" s="6">
        <v>560846</v>
      </c>
      <c r="AA935" s="6">
        <v>126216</v>
      </c>
      <c r="AB935" s="6">
        <v>100750</v>
      </c>
      <c r="AC935" s="6">
        <v>104703000</v>
      </c>
      <c r="AD935" s="6">
        <v>104398000</v>
      </c>
      <c r="AF935">
        <f t="shared" si="280"/>
        <v>0.1808310286041438</v>
      </c>
      <c r="AG935">
        <f t="shared" si="281"/>
        <v>0.17630973123132579</v>
      </c>
      <c r="AH935" t="e">
        <f t="shared" si="282"/>
        <v>#VALUE!</v>
      </c>
      <c r="AI935" t="e">
        <f t="shared" si="283"/>
        <v>#VALUE!</v>
      </c>
      <c r="AJ935">
        <f t="shared" si="284"/>
        <v>3.6998320339735056</v>
      </c>
      <c r="AK935">
        <f t="shared" si="285"/>
        <v>5.5667096774193547</v>
      </c>
      <c r="AL935">
        <f t="shared" si="286"/>
        <v>0.22807550651892039</v>
      </c>
      <c r="AM935">
        <f t="shared" si="287"/>
        <v>0.22460455399308299</v>
      </c>
      <c r="AN935">
        <f t="shared" si="288"/>
        <v>0.80146559099886905</v>
      </c>
      <c r="AO935">
        <f t="shared" si="289"/>
        <v>0.79715347314062601</v>
      </c>
      <c r="AP935">
        <f t="shared" si="290"/>
        <v>1</v>
      </c>
      <c r="AQ935">
        <f t="shared" si="291"/>
        <v>1</v>
      </c>
      <c r="AR935">
        <f t="shared" si="292"/>
        <v>1</v>
      </c>
      <c r="AS935">
        <f t="shared" si="293"/>
        <v>1</v>
      </c>
      <c r="AT935">
        <f t="shared" si="294"/>
        <v>0</v>
      </c>
      <c r="AU935">
        <f t="shared" si="295"/>
        <v>0</v>
      </c>
      <c r="AV935">
        <f t="shared" si="296"/>
        <v>1</v>
      </c>
      <c r="AW935">
        <f t="shared" si="297"/>
        <v>1</v>
      </c>
      <c r="AX935">
        <f t="shared" si="298"/>
        <v>0</v>
      </c>
      <c r="AY935">
        <f t="shared" si="299"/>
        <v>6</v>
      </c>
    </row>
    <row r="936" spans="1:51" x14ac:dyDescent="0.3">
      <c r="A936" s="1" t="s">
        <v>930</v>
      </c>
      <c r="B936" s="2">
        <v>6336286</v>
      </c>
      <c r="C936" s="3" t="s">
        <v>5337</v>
      </c>
      <c r="D936" s="5">
        <v>51.75</v>
      </c>
      <c r="E936" s="5">
        <v>9842.3032094999999</v>
      </c>
      <c r="F936" s="3" t="s">
        <v>4485</v>
      </c>
      <c r="G936" s="3" t="s">
        <v>4486</v>
      </c>
      <c r="H936" s="3" t="s">
        <v>4590</v>
      </c>
      <c r="I936" s="3" t="s">
        <v>4590</v>
      </c>
      <c r="J936" s="3" t="s">
        <v>4952</v>
      </c>
      <c r="K936" s="6">
        <v>7183000</v>
      </c>
      <c r="L936" s="6">
        <v>6972000</v>
      </c>
      <c r="M936" s="6">
        <v>900000</v>
      </c>
      <c r="N936" s="6">
        <v>884000</v>
      </c>
      <c r="O936" s="6">
        <v>716000</v>
      </c>
      <c r="P936" s="6">
        <v>710000</v>
      </c>
      <c r="Q936" s="6">
        <v>443000</v>
      </c>
      <c r="R936" s="6">
        <v>461000</v>
      </c>
      <c r="S936" s="6">
        <v>680000</v>
      </c>
      <c r="T936" s="6">
        <v>793000</v>
      </c>
      <c r="U936" s="6">
        <v>2384000</v>
      </c>
      <c r="V936" s="6">
        <v>2404000</v>
      </c>
      <c r="W936" s="6">
        <v>6215000</v>
      </c>
      <c r="X936" s="6">
        <v>6098000</v>
      </c>
      <c r="Y936" s="6">
        <v>2381000</v>
      </c>
      <c r="Z936" s="6">
        <v>2318000</v>
      </c>
      <c r="AA936" s="6">
        <v>1114000</v>
      </c>
      <c r="AB936" s="6">
        <v>1012000</v>
      </c>
      <c r="AC936" s="6">
        <v>190189434</v>
      </c>
      <c r="AD936" s="6">
        <v>192642689</v>
      </c>
      <c r="AF936">
        <f t="shared" si="280"/>
        <v>7.127916331456155E-2</v>
      </c>
      <c r="AG936">
        <f t="shared" si="281"/>
        <v>7.5598556903902922E-2</v>
      </c>
      <c r="AH936">
        <f t="shared" si="282"/>
        <v>0.38358809332260657</v>
      </c>
      <c r="AI936">
        <f t="shared" si="283"/>
        <v>0.39422761561167596</v>
      </c>
      <c r="AJ936">
        <f t="shared" si="284"/>
        <v>2.1373429084380611</v>
      </c>
      <c r="AK936">
        <f t="shared" si="285"/>
        <v>2.2905138339920947</v>
      </c>
      <c r="AL936">
        <f t="shared" si="286"/>
        <v>9.9679799526660173E-2</v>
      </c>
      <c r="AM936">
        <f t="shared" si="287"/>
        <v>0.10183591508892714</v>
      </c>
      <c r="AN936">
        <f t="shared" si="288"/>
        <v>1.1557522123893806</v>
      </c>
      <c r="AO936">
        <f t="shared" si="289"/>
        <v>1.1433256805510004</v>
      </c>
      <c r="AP936">
        <f t="shared" si="290"/>
        <v>1</v>
      </c>
      <c r="AQ936">
        <f t="shared" si="291"/>
        <v>1</v>
      </c>
      <c r="AR936">
        <f t="shared" si="292"/>
        <v>0</v>
      </c>
      <c r="AS936">
        <f t="shared" si="293"/>
        <v>1</v>
      </c>
      <c r="AT936">
        <f t="shared" si="294"/>
        <v>1</v>
      </c>
      <c r="AU936">
        <f t="shared" si="295"/>
        <v>0</v>
      </c>
      <c r="AV936">
        <f t="shared" si="296"/>
        <v>0</v>
      </c>
      <c r="AW936">
        <f t="shared" si="297"/>
        <v>1</v>
      </c>
      <c r="AX936">
        <f t="shared" si="298"/>
        <v>1</v>
      </c>
      <c r="AY936">
        <f t="shared" si="299"/>
        <v>6</v>
      </c>
    </row>
    <row r="937" spans="1:51" x14ac:dyDescent="0.3">
      <c r="A937" s="1" t="s">
        <v>931</v>
      </c>
      <c r="B937" s="2">
        <v>4024677</v>
      </c>
      <c r="C937" s="3" t="s">
        <v>5337</v>
      </c>
      <c r="D937" s="5">
        <v>18.38</v>
      </c>
      <c r="E937" s="5">
        <v>862.94329749999997</v>
      </c>
      <c r="F937" s="3" t="s">
        <v>4654</v>
      </c>
      <c r="G937" s="3" t="s">
        <v>4654</v>
      </c>
      <c r="H937" s="3" t="s">
        <v>4747</v>
      </c>
      <c r="I937" s="3" t="s">
        <v>4748</v>
      </c>
      <c r="J937" s="3" t="s">
        <v>4864</v>
      </c>
      <c r="K937" s="6">
        <v>522821</v>
      </c>
      <c r="L937" s="6">
        <v>513767</v>
      </c>
      <c r="M937" s="6">
        <v>71359</v>
      </c>
      <c r="N937" s="6">
        <v>70804</v>
      </c>
      <c r="O937" s="6">
        <v>56196</v>
      </c>
      <c r="P937" s="6">
        <v>55388</v>
      </c>
      <c r="Q937" s="6">
        <v>27118</v>
      </c>
      <c r="R937" s="6">
        <v>24334</v>
      </c>
      <c r="S937" s="6">
        <v>55202</v>
      </c>
      <c r="T937" s="6">
        <v>41893</v>
      </c>
      <c r="U937" s="6">
        <v>139872</v>
      </c>
      <c r="V937" s="6">
        <v>147621</v>
      </c>
      <c r="W937" s="6">
        <v>600466</v>
      </c>
      <c r="X937" s="6">
        <v>597799</v>
      </c>
      <c r="Y937" s="6">
        <v>235227</v>
      </c>
      <c r="Z937" s="6">
        <v>233528</v>
      </c>
      <c r="AA937" s="6">
        <v>94938</v>
      </c>
      <c r="AB937" s="6">
        <v>97598</v>
      </c>
      <c r="AC937" s="6">
        <v>46927391</v>
      </c>
      <c r="AD937" s="6">
        <v>46912695</v>
      </c>
      <c r="AF937">
        <f t="shared" si="280"/>
        <v>4.5161591164195811E-2</v>
      </c>
      <c r="AG937">
        <f t="shared" si="281"/>
        <v>4.070598980593812E-2</v>
      </c>
      <c r="AH937">
        <f t="shared" si="282"/>
        <v>0.23293908397811033</v>
      </c>
      <c r="AI937">
        <f t="shared" si="283"/>
        <v>0.24694086139321075</v>
      </c>
      <c r="AJ937">
        <f t="shared" si="284"/>
        <v>2.4776907034064335</v>
      </c>
      <c r="AK937">
        <f t="shared" si="285"/>
        <v>2.3927539498760222</v>
      </c>
      <c r="AL937">
        <f t="shared" si="286"/>
        <v>0.1074861185759562</v>
      </c>
      <c r="AM937">
        <f t="shared" si="287"/>
        <v>0.10780762485718234</v>
      </c>
      <c r="AN937">
        <f t="shared" si="288"/>
        <v>0.87069209580559104</v>
      </c>
      <c r="AO937">
        <f t="shared" si="289"/>
        <v>0.85943101276516021</v>
      </c>
      <c r="AP937">
        <f t="shared" si="290"/>
        <v>1</v>
      </c>
      <c r="AQ937">
        <f t="shared" si="291"/>
        <v>1</v>
      </c>
      <c r="AR937">
        <f t="shared" si="292"/>
        <v>1</v>
      </c>
      <c r="AS937">
        <f t="shared" si="293"/>
        <v>1</v>
      </c>
      <c r="AT937">
        <f t="shared" si="294"/>
        <v>1</v>
      </c>
      <c r="AU937">
        <f t="shared" si="295"/>
        <v>1</v>
      </c>
      <c r="AV937">
        <f t="shared" si="296"/>
        <v>0</v>
      </c>
      <c r="AW937">
        <f t="shared" si="297"/>
        <v>1</v>
      </c>
      <c r="AX937">
        <f t="shared" si="298"/>
        <v>0</v>
      </c>
      <c r="AY937">
        <f t="shared" si="299"/>
        <v>7</v>
      </c>
    </row>
    <row r="938" spans="1:51" x14ac:dyDescent="0.3">
      <c r="A938" s="1" t="s">
        <v>932</v>
      </c>
      <c r="B938" s="2">
        <v>10959317</v>
      </c>
      <c r="C938" s="3" t="s">
        <v>5335</v>
      </c>
      <c r="D938" s="5">
        <v>13.6</v>
      </c>
      <c r="E938" s="5">
        <v>3797.8411264000001</v>
      </c>
      <c r="F938" s="3"/>
      <c r="G938" s="3"/>
      <c r="H938" s="3"/>
      <c r="I938" s="3"/>
      <c r="J938" s="3" t="s">
        <v>4504</v>
      </c>
      <c r="K938" s="6">
        <v>557676</v>
      </c>
      <c r="L938" s="6">
        <v>575226</v>
      </c>
      <c r="M938" s="6">
        <v>152309</v>
      </c>
      <c r="N938" s="6">
        <v>176857</v>
      </c>
      <c r="O938" s="6">
        <v>33942</v>
      </c>
      <c r="P938" s="6">
        <v>62948</v>
      </c>
      <c r="Q938" s="6">
        <v>-1245157</v>
      </c>
      <c r="R938" s="6">
        <v>-831044</v>
      </c>
      <c r="S938" s="6">
        <v>50794</v>
      </c>
      <c r="T938" s="6">
        <v>50515</v>
      </c>
      <c r="U938" s="6">
        <v>474596</v>
      </c>
      <c r="V938" s="6">
        <v>526756</v>
      </c>
      <c r="W938" s="6">
        <v>921851</v>
      </c>
      <c r="X938" s="6">
        <v>761456</v>
      </c>
      <c r="Y938" s="6">
        <v>277856</v>
      </c>
      <c r="Z938" s="6">
        <v>117863</v>
      </c>
      <c r="AA938" s="6">
        <v>76514</v>
      </c>
      <c r="AB938" s="6">
        <v>74824</v>
      </c>
      <c r="AC938" s="6">
        <v>279821000</v>
      </c>
      <c r="AD938" s="6">
        <v>187892000</v>
      </c>
      <c r="AF938">
        <f t="shared" si="280"/>
        <v>-1.3507139440104745</v>
      </c>
      <c r="AG938">
        <f t="shared" si="281"/>
        <v>-1.0913880775776932</v>
      </c>
      <c r="AH938">
        <f t="shared" si="282"/>
        <v>0.51482940301632263</v>
      </c>
      <c r="AI938">
        <f t="shared" si="283"/>
        <v>0.69177470530142249</v>
      </c>
      <c r="AJ938">
        <f t="shared" si="284"/>
        <v>3.6314399979088794</v>
      </c>
      <c r="AK938">
        <f t="shared" si="285"/>
        <v>1.5752031433764568</v>
      </c>
      <c r="AL938">
        <f t="shared" si="286"/>
        <v>6.0863296968132037E-2</v>
      </c>
      <c r="AM938">
        <f t="shared" si="287"/>
        <v>0.10943177116472483</v>
      </c>
      <c r="AN938">
        <f t="shared" si="288"/>
        <v>0.60495242723607179</v>
      </c>
      <c r="AO938">
        <f t="shared" si="289"/>
        <v>0.75542907272383431</v>
      </c>
      <c r="AP938">
        <f t="shared" si="290"/>
        <v>0</v>
      </c>
      <c r="AQ938">
        <f t="shared" si="291"/>
        <v>1</v>
      </c>
      <c r="AR938">
        <f t="shared" si="292"/>
        <v>0</v>
      </c>
      <c r="AS938">
        <f t="shared" si="293"/>
        <v>1</v>
      </c>
      <c r="AT938">
        <f t="shared" si="294"/>
        <v>1</v>
      </c>
      <c r="AU938">
        <f t="shared" si="295"/>
        <v>1</v>
      </c>
      <c r="AV938">
        <f t="shared" si="296"/>
        <v>0</v>
      </c>
      <c r="AW938">
        <f t="shared" si="297"/>
        <v>0</v>
      </c>
      <c r="AX938">
        <f t="shared" si="298"/>
        <v>0</v>
      </c>
      <c r="AY938">
        <f t="shared" si="299"/>
        <v>4</v>
      </c>
    </row>
    <row r="939" spans="1:51" x14ac:dyDescent="0.3">
      <c r="A939" s="1" t="s">
        <v>933</v>
      </c>
      <c r="B939" s="2">
        <v>102701</v>
      </c>
      <c r="C939" s="3" t="s">
        <v>5337</v>
      </c>
      <c r="D939" s="5">
        <v>29.61</v>
      </c>
      <c r="E939" s="5">
        <v>16844.24416437</v>
      </c>
      <c r="F939" s="3" t="s">
        <v>4480</v>
      </c>
      <c r="G939" s="3" t="s">
        <v>4491</v>
      </c>
      <c r="H939" s="3" t="s">
        <v>4491</v>
      </c>
      <c r="I939" s="3" t="s">
        <v>4631</v>
      </c>
      <c r="J939" s="3" t="s">
        <v>4597</v>
      </c>
      <c r="K939" s="6">
        <v>15516000</v>
      </c>
      <c r="L939" s="6">
        <v>18405000</v>
      </c>
      <c r="M939" s="6">
        <v>-1185000</v>
      </c>
      <c r="N939" s="6">
        <v>2943000</v>
      </c>
      <c r="O939" s="6">
        <v>-1337000</v>
      </c>
      <c r="P939" s="6">
        <v>2720000</v>
      </c>
      <c r="Q939" s="6">
        <v>-1350000</v>
      </c>
      <c r="R939" s="6">
        <v>1906000</v>
      </c>
      <c r="S939" s="6">
        <v>1439000</v>
      </c>
      <c r="T939" s="6">
        <v>2374000</v>
      </c>
      <c r="U939" s="6">
        <v>12014000</v>
      </c>
      <c r="V939" s="6">
        <v>11485000</v>
      </c>
      <c r="W939" s="6">
        <v>399422000</v>
      </c>
      <c r="X939" s="6">
        <v>382492000</v>
      </c>
      <c r="Y939" s="6" t="s">
        <v>4474</v>
      </c>
      <c r="Z939" s="6" t="s">
        <v>4474</v>
      </c>
      <c r="AA939" s="6" t="s">
        <v>4474</v>
      </c>
      <c r="AB939" s="6" t="s">
        <v>4474</v>
      </c>
      <c r="AC939" s="6">
        <v>574391645</v>
      </c>
      <c r="AD939" s="6">
        <v>600327401</v>
      </c>
      <c r="AF939">
        <f t="shared" si="280"/>
        <v>-3.3798839322821475E-3</v>
      </c>
      <c r="AG939">
        <f t="shared" si="281"/>
        <v>4.98311075787206E-3</v>
      </c>
      <c r="AH939">
        <f t="shared" si="282"/>
        <v>3.00784633795835E-2</v>
      </c>
      <c r="AI939">
        <f t="shared" si="283"/>
        <v>3.0026771801763174E-2</v>
      </c>
      <c r="AJ939" t="e">
        <f t="shared" si="284"/>
        <v>#VALUE!</v>
      </c>
      <c r="AK939" t="e">
        <f t="shared" si="285"/>
        <v>#VALUE!</v>
      </c>
      <c r="AL939">
        <f t="shared" si="286"/>
        <v>-8.6169115751482339E-2</v>
      </c>
      <c r="AM939">
        <f t="shared" si="287"/>
        <v>0.14778592773702798</v>
      </c>
      <c r="AN939">
        <f t="shared" si="288"/>
        <v>3.8846132661696148E-2</v>
      </c>
      <c r="AO939">
        <f t="shared" si="289"/>
        <v>4.8118653462033194E-2</v>
      </c>
      <c r="AP939">
        <f t="shared" si="290"/>
        <v>0</v>
      </c>
      <c r="AQ939">
        <f t="shared" si="291"/>
        <v>1</v>
      </c>
      <c r="AR939">
        <f t="shared" si="292"/>
        <v>0</v>
      </c>
      <c r="AS939">
        <f t="shared" si="293"/>
        <v>1</v>
      </c>
      <c r="AT939">
        <f t="shared" si="294"/>
        <v>0</v>
      </c>
      <c r="AU939">
        <f t="shared" si="295"/>
        <v>0</v>
      </c>
      <c r="AV939">
        <f t="shared" si="296"/>
        <v>0</v>
      </c>
      <c r="AW939">
        <f t="shared" si="297"/>
        <v>0</v>
      </c>
      <c r="AX939">
        <f t="shared" si="298"/>
        <v>1</v>
      </c>
      <c r="AY939">
        <f t="shared" si="299"/>
        <v>3</v>
      </c>
    </row>
    <row r="940" spans="1:51" x14ac:dyDescent="0.3">
      <c r="A940" s="1" t="s">
        <v>934</v>
      </c>
      <c r="B940" s="2">
        <v>4069017</v>
      </c>
      <c r="C940" s="3" t="s">
        <v>5337</v>
      </c>
      <c r="D940" s="5">
        <v>22.45</v>
      </c>
      <c r="E940" s="5">
        <v>177.3807726</v>
      </c>
      <c r="F940" s="3" t="s">
        <v>4500</v>
      </c>
      <c r="G940" s="3" t="s">
        <v>4501</v>
      </c>
      <c r="H940" s="3" t="s">
        <v>4502</v>
      </c>
      <c r="I940" s="3" t="s">
        <v>4538</v>
      </c>
      <c r="J940" s="3" t="s">
        <v>4504</v>
      </c>
      <c r="K940" s="6">
        <v>54733</v>
      </c>
      <c r="L940" s="6">
        <v>52429</v>
      </c>
      <c r="M940" s="6">
        <v>9011</v>
      </c>
      <c r="N940" s="6">
        <v>7145</v>
      </c>
      <c r="O940" s="6">
        <v>4857</v>
      </c>
      <c r="P940" s="6">
        <v>2484</v>
      </c>
      <c r="Q940" s="6">
        <v>4008</v>
      </c>
      <c r="R940" s="6">
        <v>1590</v>
      </c>
      <c r="S940" s="6">
        <v>3597</v>
      </c>
      <c r="T940" s="6">
        <v>4030</v>
      </c>
      <c r="U940" s="6" t="s">
        <v>4474</v>
      </c>
      <c r="V940" s="6" t="s">
        <v>4474</v>
      </c>
      <c r="W940" s="6">
        <v>62808</v>
      </c>
      <c r="X940" s="6">
        <v>61557</v>
      </c>
      <c r="Y940" s="6">
        <v>41851</v>
      </c>
      <c r="Z940" s="6">
        <v>40681</v>
      </c>
      <c r="AA940" s="6">
        <v>8544</v>
      </c>
      <c r="AB940" s="6">
        <v>8007</v>
      </c>
      <c r="AC940" s="6">
        <v>7901148</v>
      </c>
      <c r="AD940" s="6">
        <v>8024518</v>
      </c>
      <c r="AF940">
        <f t="shared" si="280"/>
        <v>6.3813526939243415E-2</v>
      </c>
      <c r="AG940">
        <f t="shared" si="281"/>
        <v>2.5829718797212339E-2</v>
      </c>
      <c r="AH940" t="e">
        <f t="shared" si="282"/>
        <v>#VALUE!</v>
      </c>
      <c r="AI940" t="e">
        <f t="shared" si="283"/>
        <v>#VALUE!</v>
      </c>
      <c r="AJ940">
        <f t="shared" si="284"/>
        <v>4.8982911985018722</v>
      </c>
      <c r="AK940">
        <f t="shared" si="285"/>
        <v>5.0806794055201703</v>
      </c>
      <c r="AL940">
        <f t="shared" si="286"/>
        <v>8.8739882703305142E-2</v>
      </c>
      <c r="AM940">
        <f t="shared" si="287"/>
        <v>4.7378359304964812E-2</v>
      </c>
      <c r="AN940">
        <f t="shared" si="288"/>
        <v>0.87143357534072097</v>
      </c>
      <c r="AO940">
        <f t="shared" si="289"/>
        <v>0.85171467095537468</v>
      </c>
      <c r="AP940">
        <f t="shared" si="290"/>
        <v>1</v>
      </c>
      <c r="AQ940">
        <f t="shared" si="291"/>
        <v>1</v>
      </c>
      <c r="AR940">
        <f t="shared" si="292"/>
        <v>1</v>
      </c>
      <c r="AS940">
        <f t="shared" si="293"/>
        <v>0</v>
      </c>
      <c r="AT940">
        <f t="shared" si="294"/>
        <v>0</v>
      </c>
      <c r="AU940">
        <f t="shared" si="295"/>
        <v>0</v>
      </c>
      <c r="AV940">
        <f t="shared" si="296"/>
        <v>1</v>
      </c>
      <c r="AW940">
        <f t="shared" si="297"/>
        <v>1</v>
      </c>
      <c r="AX940">
        <f t="shared" si="298"/>
        <v>1</v>
      </c>
      <c r="AY940">
        <f t="shared" si="299"/>
        <v>6</v>
      </c>
    </row>
    <row r="941" spans="1:51" x14ac:dyDescent="0.3">
      <c r="A941" s="1" t="s">
        <v>935</v>
      </c>
      <c r="B941" s="2">
        <v>4056502</v>
      </c>
      <c r="C941" s="3" t="s">
        <v>5337</v>
      </c>
      <c r="D941" s="5">
        <v>22.09</v>
      </c>
      <c r="E941" s="5">
        <v>2435.8756100800001</v>
      </c>
      <c r="F941" s="3" t="s">
        <v>4485</v>
      </c>
      <c r="G941" s="3" t="s">
        <v>4517</v>
      </c>
      <c r="H941" s="3" t="s">
        <v>4518</v>
      </c>
      <c r="I941" s="3" t="s">
        <v>4953</v>
      </c>
      <c r="J941" s="3" t="s">
        <v>4954</v>
      </c>
      <c r="K941" s="6">
        <v>1973599</v>
      </c>
      <c r="L941" s="6">
        <v>1965746</v>
      </c>
      <c r="M941" s="6">
        <v>331978</v>
      </c>
      <c r="N941" s="6">
        <v>324855</v>
      </c>
      <c r="O941" s="6">
        <v>203730</v>
      </c>
      <c r="P941" s="6">
        <v>196321</v>
      </c>
      <c r="Q941" s="6">
        <v>76061</v>
      </c>
      <c r="R941" s="6">
        <v>68857</v>
      </c>
      <c r="S941" s="6">
        <v>252204</v>
      </c>
      <c r="T941" s="6">
        <v>244446</v>
      </c>
      <c r="U941" s="6">
        <v>979811</v>
      </c>
      <c r="V941" s="6">
        <v>1007148</v>
      </c>
      <c r="W941" s="6">
        <v>2913942</v>
      </c>
      <c r="X941" s="6">
        <v>2903211</v>
      </c>
      <c r="Y941" s="6">
        <v>416120</v>
      </c>
      <c r="Z941" s="6">
        <v>383010</v>
      </c>
      <c r="AA941" s="6">
        <v>274702</v>
      </c>
      <c r="AB941" s="6">
        <v>266466</v>
      </c>
      <c r="AC941" s="6">
        <v>110271000</v>
      </c>
      <c r="AD941" s="6">
        <v>110271000</v>
      </c>
      <c r="AF941">
        <f t="shared" si="280"/>
        <v>2.610244129773345E-2</v>
      </c>
      <c r="AG941">
        <f t="shared" si="281"/>
        <v>2.3717532070524672E-2</v>
      </c>
      <c r="AH941">
        <f t="shared" si="282"/>
        <v>0.33624931450248496</v>
      </c>
      <c r="AI941">
        <f t="shared" si="283"/>
        <v>0.3469083025656764</v>
      </c>
      <c r="AJ941">
        <f t="shared" si="284"/>
        <v>1.5148051342909772</v>
      </c>
      <c r="AK941">
        <f t="shared" si="285"/>
        <v>1.4373691202629979</v>
      </c>
      <c r="AL941">
        <f t="shared" si="286"/>
        <v>0.10322765668203115</v>
      </c>
      <c r="AM941">
        <f t="shared" si="287"/>
        <v>9.9870990453497038E-2</v>
      </c>
      <c r="AN941">
        <f t="shared" si="288"/>
        <v>0.67729522413280707</v>
      </c>
      <c r="AO941">
        <f t="shared" si="289"/>
        <v>0.67709374206697348</v>
      </c>
      <c r="AP941">
        <f t="shared" si="290"/>
        <v>1</v>
      </c>
      <c r="AQ941">
        <f t="shared" si="291"/>
        <v>1</v>
      </c>
      <c r="AR941">
        <f t="shared" si="292"/>
        <v>1</v>
      </c>
      <c r="AS941">
        <f t="shared" si="293"/>
        <v>1</v>
      </c>
      <c r="AT941">
        <f t="shared" si="294"/>
        <v>1</v>
      </c>
      <c r="AU941">
        <f t="shared" si="295"/>
        <v>1</v>
      </c>
      <c r="AV941">
        <f t="shared" si="296"/>
        <v>1</v>
      </c>
      <c r="AW941">
        <f t="shared" si="297"/>
        <v>1</v>
      </c>
      <c r="AX941">
        <f t="shared" si="298"/>
        <v>0</v>
      </c>
      <c r="AY941">
        <f t="shared" si="299"/>
        <v>8</v>
      </c>
    </row>
    <row r="942" spans="1:51" x14ac:dyDescent="0.3">
      <c r="A942" s="1" t="s">
        <v>936</v>
      </c>
      <c r="B942" s="2">
        <v>4810560</v>
      </c>
      <c r="C942" s="3" t="s">
        <v>5338</v>
      </c>
      <c r="D942" s="5">
        <v>11.12</v>
      </c>
      <c r="E942" s="5">
        <v>674.73050848000003</v>
      </c>
      <c r="F942" s="3" t="s">
        <v>4470</v>
      </c>
      <c r="G942" s="3" t="s">
        <v>4471</v>
      </c>
      <c r="H942" s="3" t="s">
        <v>4673</v>
      </c>
      <c r="I942" s="3" t="s">
        <v>4673</v>
      </c>
      <c r="J942" s="3" t="s">
        <v>4544</v>
      </c>
      <c r="K942" s="6">
        <v>12262.234</v>
      </c>
      <c r="L942" s="6">
        <v>806.11900000000003</v>
      </c>
      <c r="M942" s="6">
        <v>-50766.364999999998</v>
      </c>
      <c r="N942" s="6">
        <v>-58005.927000000003</v>
      </c>
      <c r="O942" s="6">
        <v>-50961.141000000003</v>
      </c>
      <c r="P942" s="6">
        <v>-58141.088000000003</v>
      </c>
      <c r="Q942" s="6">
        <v>-46148.453000000001</v>
      </c>
      <c r="R942" s="6">
        <v>-53115.995000000003</v>
      </c>
      <c r="S942" s="6">
        <v>-55745.811000000002</v>
      </c>
      <c r="T942" s="6">
        <v>-50793.374000000003</v>
      </c>
      <c r="U942" s="6" t="s">
        <v>4474</v>
      </c>
      <c r="V942" s="6" t="s">
        <v>4474</v>
      </c>
      <c r="W942" s="6">
        <v>77586.194000000003</v>
      </c>
      <c r="X942" s="6">
        <v>57730.593999999997</v>
      </c>
      <c r="Y942" s="6">
        <v>73154.269</v>
      </c>
      <c r="Z942" s="6">
        <v>53194.379000000001</v>
      </c>
      <c r="AA942" s="6">
        <v>18481</v>
      </c>
      <c r="AB942" s="6">
        <v>11111</v>
      </c>
      <c r="AC942" s="6">
        <v>57887149</v>
      </c>
      <c r="AD942" s="6">
        <v>55274791</v>
      </c>
      <c r="AF942">
        <f t="shared" si="280"/>
        <v>-0.59480238198048485</v>
      </c>
      <c r="AG942">
        <f t="shared" si="281"/>
        <v>-0.92006666344018573</v>
      </c>
      <c r="AH942" t="e">
        <f t="shared" si="282"/>
        <v>#VALUE!</v>
      </c>
      <c r="AI942" t="e">
        <f t="shared" si="283"/>
        <v>#VALUE!</v>
      </c>
      <c r="AJ942">
        <f t="shared" si="284"/>
        <v>3.9583501433905091</v>
      </c>
      <c r="AK942">
        <f t="shared" si="285"/>
        <v>4.7875419854198542</v>
      </c>
      <c r="AL942">
        <f t="shared" si="286"/>
        <v>-4.1559426283987078</v>
      </c>
      <c r="AM942">
        <f t="shared" si="287"/>
        <v>-72.124696229712981</v>
      </c>
      <c r="AN942">
        <f t="shared" si="288"/>
        <v>0.15804659782641226</v>
      </c>
      <c r="AO942">
        <f t="shared" si="289"/>
        <v>1.3963462769844358E-2</v>
      </c>
      <c r="AP942">
        <f t="shared" si="290"/>
        <v>0</v>
      </c>
      <c r="AQ942">
        <f t="shared" si="291"/>
        <v>0</v>
      </c>
      <c r="AR942">
        <f t="shared" si="292"/>
        <v>1</v>
      </c>
      <c r="AS942">
        <f t="shared" si="293"/>
        <v>0</v>
      </c>
      <c r="AT942">
        <f t="shared" si="294"/>
        <v>0</v>
      </c>
      <c r="AU942">
        <f t="shared" si="295"/>
        <v>0</v>
      </c>
      <c r="AV942">
        <f t="shared" si="296"/>
        <v>1</v>
      </c>
      <c r="AW942">
        <f t="shared" si="297"/>
        <v>1</v>
      </c>
      <c r="AX942">
        <f t="shared" si="298"/>
        <v>0</v>
      </c>
      <c r="AY942">
        <f t="shared" si="299"/>
        <v>3</v>
      </c>
    </row>
    <row r="943" spans="1:51" x14ac:dyDescent="0.3">
      <c r="A943" s="1" t="s">
        <v>937</v>
      </c>
      <c r="B943" s="2">
        <v>4004201</v>
      </c>
      <c r="C943" s="3" t="s">
        <v>5337</v>
      </c>
      <c r="D943" s="5">
        <v>46.58</v>
      </c>
      <c r="E943" s="5">
        <v>39882.203947640002</v>
      </c>
      <c r="F943" s="3" t="s">
        <v>4500</v>
      </c>
      <c r="G943" s="3" t="s">
        <v>4574</v>
      </c>
      <c r="H943" s="3" t="s">
        <v>4580</v>
      </c>
      <c r="I943" s="3" t="s">
        <v>4613</v>
      </c>
      <c r="J943" s="3" t="s">
        <v>4820</v>
      </c>
      <c r="K943" s="6">
        <v>12611000</v>
      </c>
      <c r="L943" s="6">
        <v>12393000</v>
      </c>
      <c r="M943" s="6">
        <v>2607000</v>
      </c>
      <c r="N943" s="6">
        <v>2674000</v>
      </c>
      <c r="O943" s="6">
        <v>1247000</v>
      </c>
      <c r="P943" s="6">
        <v>1315000</v>
      </c>
      <c r="Q943" s="6">
        <v>224000</v>
      </c>
      <c r="R943" s="6">
        <v>501000</v>
      </c>
      <c r="S943" s="6">
        <v>2029000</v>
      </c>
      <c r="T943" s="6">
        <v>2052000</v>
      </c>
      <c r="U943" s="6">
        <v>7073000</v>
      </c>
      <c r="V943" s="6">
        <v>6908000</v>
      </c>
      <c r="W943" s="6">
        <v>28322000</v>
      </c>
      <c r="X943" s="6">
        <v>27179000</v>
      </c>
      <c r="Y943" s="6">
        <v>7676000</v>
      </c>
      <c r="Z943" s="6">
        <v>7121000</v>
      </c>
      <c r="AA943" s="6">
        <v>4637000</v>
      </c>
      <c r="AB943" s="6">
        <v>4526000</v>
      </c>
      <c r="AC943" s="6">
        <v>814000000</v>
      </c>
      <c r="AD943" s="6">
        <v>815000000</v>
      </c>
      <c r="AF943">
        <f t="shared" si="280"/>
        <v>7.9090459713297076E-3</v>
      </c>
      <c r="AG943">
        <f t="shared" si="281"/>
        <v>1.8433349277015343E-2</v>
      </c>
      <c r="AH943">
        <f t="shared" si="282"/>
        <v>0.24973518819292423</v>
      </c>
      <c r="AI943">
        <f t="shared" si="283"/>
        <v>0.25416681997130136</v>
      </c>
      <c r="AJ943">
        <f t="shared" si="284"/>
        <v>1.6553806340306232</v>
      </c>
      <c r="AK943">
        <f t="shared" si="285"/>
        <v>1.5733539549270878</v>
      </c>
      <c r="AL943">
        <f t="shared" si="286"/>
        <v>9.8881928475140754E-2</v>
      </c>
      <c r="AM943">
        <f t="shared" si="287"/>
        <v>0.10610828693617365</v>
      </c>
      <c r="AN943">
        <f t="shared" si="288"/>
        <v>0.4452722265376739</v>
      </c>
      <c r="AO943">
        <f t="shared" si="289"/>
        <v>0.45597704109790649</v>
      </c>
      <c r="AP943">
        <f t="shared" si="290"/>
        <v>1</v>
      </c>
      <c r="AQ943">
        <f t="shared" si="291"/>
        <v>1</v>
      </c>
      <c r="AR943">
        <f t="shared" si="292"/>
        <v>0</v>
      </c>
      <c r="AS943">
        <f t="shared" si="293"/>
        <v>1</v>
      </c>
      <c r="AT943">
        <f t="shared" si="294"/>
        <v>1</v>
      </c>
      <c r="AU943">
        <f t="shared" si="295"/>
        <v>1</v>
      </c>
      <c r="AV943">
        <f t="shared" si="296"/>
        <v>0</v>
      </c>
      <c r="AW943">
        <f t="shared" si="297"/>
        <v>0</v>
      </c>
      <c r="AX943">
        <f t="shared" si="298"/>
        <v>1</v>
      </c>
      <c r="AY943">
        <f t="shared" si="299"/>
        <v>6</v>
      </c>
    </row>
    <row r="944" spans="1:51" x14ac:dyDescent="0.3">
      <c r="A944" s="1" t="s">
        <v>938</v>
      </c>
      <c r="B944" s="2">
        <v>4256640</v>
      </c>
      <c r="C944" s="3" t="s">
        <v>5337</v>
      </c>
      <c r="D944" s="5">
        <v>352.23</v>
      </c>
      <c r="E944" s="5">
        <v>24554.299189860001</v>
      </c>
      <c r="F944" s="3" t="s">
        <v>4480</v>
      </c>
      <c r="G944" s="3" t="s">
        <v>4491</v>
      </c>
      <c r="H944" s="3" t="s">
        <v>4491</v>
      </c>
      <c r="I944" s="3" t="s">
        <v>4594</v>
      </c>
      <c r="J944" s="3" t="s">
        <v>4504</v>
      </c>
      <c r="K944" s="6">
        <v>3877478</v>
      </c>
      <c r="L944" s="6">
        <v>3819173</v>
      </c>
      <c r="M944" s="6">
        <v>2066438</v>
      </c>
      <c r="N944" s="6">
        <v>2038313</v>
      </c>
      <c r="O944" s="6">
        <v>1722860</v>
      </c>
      <c r="P944" s="6">
        <v>1699705</v>
      </c>
      <c r="Q944" s="6">
        <v>1013585</v>
      </c>
      <c r="R944" s="6">
        <v>1008819</v>
      </c>
      <c r="S944" s="6">
        <v>2008395</v>
      </c>
      <c r="T944" s="6">
        <v>1893277</v>
      </c>
      <c r="U944" s="6">
        <v>5394096</v>
      </c>
      <c r="V944" s="6">
        <v>4855434</v>
      </c>
      <c r="W944" s="6">
        <v>17638411</v>
      </c>
      <c r="X944" s="6">
        <v>16196535</v>
      </c>
      <c r="Y944" s="6">
        <v>8780948</v>
      </c>
      <c r="Z944" s="6">
        <v>7975697</v>
      </c>
      <c r="AA944" s="6">
        <v>8349672</v>
      </c>
      <c r="AB944" s="6">
        <v>7842547</v>
      </c>
      <c r="AC944" s="6">
        <v>69676923</v>
      </c>
      <c r="AD944" s="6">
        <v>69408935</v>
      </c>
      <c r="AF944">
        <f t="shared" si="280"/>
        <v>5.7464643498782289E-2</v>
      </c>
      <c r="AG944">
        <f t="shared" si="281"/>
        <v>6.2286100082517649E-2</v>
      </c>
      <c r="AH944">
        <f t="shared" si="282"/>
        <v>0.30581530275034413</v>
      </c>
      <c r="AI944">
        <f t="shared" si="283"/>
        <v>0.29978226824441151</v>
      </c>
      <c r="AJ944">
        <f t="shared" si="284"/>
        <v>1.0516518493181528</v>
      </c>
      <c r="AK944">
        <f t="shared" si="285"/>
        <v>1.0169779027145136</v>
      </c>
      <c r="AL944">
        <f t="shared" si="286"/>
        <v>0.44432489365510264</v>
      </c>
      <c r="AM944">
        <f t="shared" si="287"/>
        <v>0.44504530169227735</v>
      </c>
      <c r="AN944">
        <f t="shared" si="288"/>
        <v>0.21983148028470365</v>
      </c>
      <c r="AO944">
        <f t="shared" si="289"/>
        <v>0.23580185514988236</v>
      </c>
      <c r="AP944">
        <f t="shared" si="290"/>
        <v>1</v>
      </c>
      <c r="AQ944">
        <f t="shared" si="291"/>
        <v>1</v>
      </c>
      <c r="AR944">
        <f t="shared" si="292"/>
        <v>0</v>
      </c>
      <c r="AS944">
        <f t="shared" si="293"/>
        <v>1</v>
      </c>
      <c r="AT944">
        <f t="shared" si="294"/>
        <v>0</v>
      </c>
      <c r="AU944">
        <f t="shared" si="295"/>
        <v>1</v>
      </c>
      <c r="AV944">
        <f t="shared" si="296"/>
        <v>0</v>
      </c>
      <c r="AW944">
        <f t="shared" si="297"/>
        <v>0</v>
      </c>
      <c r="AX944">
        <f t="shared" si="298"/>
        <v>0</v>
      </c>
      <c r="AY944">
        <f t="shared" si="299"/>
        <v>4</v>
      </c>
    </row>
    <row r="945" spans="1:51" x14ac:dyDescent="0.3">
      <c r="A945" s="1" t="s">
        <v>939</v>
      </c>
      <c r="B945" s="2">
        <v>9167688</v>
      </c>
      <c r="C945" s="3" t="s">
        <v>5337</v>
      </c>
      <c r="D945" s="5">
        <v>18.61</v>
      </c>
      <c r="E945" s="5">
        <v>2995.68117824</v>
      </c>
      <c r="F945" s="3" t="s">
        <v>4485</v>
      </c>
      <c r="G945" s="3" t="s">
        <v>4607</v>
      </c>
      <c r="H945" s="3" t="s">
        <v>4955</v>
      </c>
      <c r="I945" s="3" t="s">
        <v>4956</v>
      </c>
      <c r="J945" s="3" t="s">
        <v>4957</v>
      </c>
      <c r="K945" s="6">
        <v>1496122</v>
      </c>
      <c r="L945" s="6">
        <v>1503856</v>
      </c>
      <c r="M945" s="6">
        <v>570315</v>
      </c>
      <c r="N945" s="6">
        <v>594247</v>
      </c>
      <c r="O945" s="6">
        <v>408273</v>
      </c>
      <c r="P945" s="6">
        <v>438991</v>
      </c>
      <c r="Q945" s="6">
        <v>330264</v>
      </c>
      <c r="R945" s="6">
        <v>382295</v>
      </c>
      <c r="S945" s="6">
        <v>404756</v>
      </c>
      <c r="T945" s="6">
        <v>443648</v>
      </c>
      <c r="U945" s="6">
        <v>1044862</v>
      </c>
      <c r="V945" s="6">
        <v>1071790</v>
      </c>
      <c r="W945" s="6">
        <v>4315372</v>
      </c>
      <c r="X945" s="6">
        <v>4124491</v>
      </c>
      <c r="Y945" s="6">
        <v>851734</v>
      </c>
      <c r="Z945" s="6">
        <v>759326</v>
      </c>
      <c r="AA945" s="6">
        <v>662407</v>
      </c>
      <c r="AB945" s="6">
        <v>575689</v>
      </c>
      <c r="AC945" s="6">
        <v>163055555</v>
      </c>
      <c r="AD945" s="6">
        <v>160971584</v>
      </c>
      <c r="AF945">
        <f t="shared" si="280"/>
        <v>7.6531988435759424E-2</v>
      </c>
      <c r="AG945">
        <f t="shared" si="281"/>
        <v>9.2689013020030839E-2</v>
      </c>
      <c r="AH945">
        <f t="shared" si="282"/>
        <v>0.24212559195360214</v>
      </c>
      <c r="AI945">
        <f t="shared" si="283"/>
        <v>0.25985994393005102</v>
      </c>
      <c r="AJ945">
        <f t="shared" si="284"/>
        <v>1.285816725970589</v>
      </c>
      <c r="AK945">
        <f t="shared" si="285"/>
        <v>1.3189864666512647</v>
      </c>
      <c r="AL945">
        <f t="shared" si="286"/>
        <v>0.27288750516334898</v>
      </c>
      <c r="AM945">
        <f t="shared" si="287"/>
        <v>0.29191026268472514</v>
      </c>
      <c r="AN945">
        <f t="shared" si="288"/>
        <v>0.34669595112541862</v>
      </c>
      <c r="AO945">
        <f t="shared" si="289"/>
        <v>0.36461614293739519</v>
      </c>
      <c r="AP945">
        <f t="shared" si="290"/>
        <v>1</v>
      </c>
      <c r="AQ945">
        <f t="shared" si="291"/>
        <v>1</v>
      </c>
      <c r="AR945">
        <f t="shared" si="292"/>
        <v>0</v>
      </c>
      <c r="AS945">
        <f t="shared" si="293"/>
        <v>1</v>
      </c>
      <c r="AT945">
        <f t="shared" si="294"/>
        <v>1</v>
      </c>
      <c r="AU945">
        <f t="shared" si="295"/>
        <v>0</v>
      </c>
      <c r="AV945">
        <f t="shared" si="296"/>
        <v>0</v>
      </c>
      <c r="AW945">
        <f t="shared" si="297"/>
        <v>0</v>
      </c>
      <c r="AX945">
        <f t="shared" si="298"/>
        <v>0</v>
      </c>
      <c r="AY945">
        <f t="shared" si="299"/>
        <v>4</v>
      </c>
    </row>
    <row r="946" spans="1:51" x14ac:dyDescent="0.3">
      <c r="A946" s="1" t="s">
        <v>940</v>
      </c>
      <c r="B946" s="2">
        <v>5196215</v>
      </c>
      <c r="C946" s="3" t="s">
        <v>5335</v>
      </c>
      <c r="D946" s="7">
        <v>7.46</v>
      </c>
      <c r="E946" s="5">
        <v>781.06474528000001</v>
      </c>
      <c r="F946" s="3" t="s">
        <v>4500</v>
      </c>
      <c r="G946" s="3" t="s">
        <v>4574</v>
      </c>
      <c r="H946" s="3" t="s">
        <v>4734</v>
      </c>
      <c r="I946" s="3" t="s">
        <v>4734</v>
      </c>
      <c r="J946" s="3" t="s">
        <v>4958</v>
      </c>
      <c r="K946" s="6">
        <v>1320042</v>
      </c>
      <c r="L946" s="6">
        <v>1379036</v>
      </c>
      <c r="M946" s="6">
        <v>7000</v>
      </c>
      <c r="N946" s="6">
        <v>26896</v>
      </c>
      <c r="O946" s="6">
        <v>-43753</v>
      </c>
      <c r="P946" s="6">
        <v>-23567</v>
      </c>
      <c r="Q946" s="6">
        <v>-78546</v>
      </c>
      <c r="R946" s="6">
        <v>-29846</v>
      </c>
      <c r="S946" s="6">
        <v>37415</v>
      </c>
      <c r="T946" s="6">
        <v>402</v>
      </c>
      <c r="U946" s="6">
        <v>164993</v>
      </c>
      <c r="V946" s="6">
        <v>168050</v>
      </c>
      <c r="W946" s="6">
        <v>1202666</v>
      </c>
      <c r="X946" s="6">
        <v>1234241</v>
      </c>
      <c r="Y946" s="6">
        <v>571553</v>
      </c>
      <c r="Z946" s="6">
        <v>579624</v>
      </c>
      <c r="AA946" s="6">
        <v>361124</v>
      </c>
      <c r="AB946" s="6">
        <v>322730</v>
      </c>
      <c r="AC946" s="6">
        <v>104690000</v>
      </c>
      <c r="AD946" s="6">
        <v>104073000</v>
      </c>
      <c r="AF946">
        <f t="shared" si="280"/>
        <v>-6.5309903165134797E-2</v>
      </c>
      <c r="AG946">
        <f t="shared" si="281"/>
        <v>-2.4181663062562336E-2</v>
      </c>
      <c r="AH946">
        <f t="shared" si="282"/>
        <v>0.13718937759943325</v>
      </c>
      <c r="AI946">
        <f t="shared" si="283"/>
        <v>0.1361565528936407</v>
      </c>
      <c r="AJ946">
        <f t="shared" si="284"/>
        <v>1.5827056634286283</v>
      </c>
      <c r="AK946">
        <f t="shared" si="285"/>
        <v>1.7960028506801351</v>
      </c>
      <c r="AL946">
        <f t="shared" si="286"/>
        <v>-3.3145157502564311E-2</v>
      </c>
      <c r="AM946">
        <f t="shared" si="287"/>
        <v>-1.7089474096397772E-2</v>
      </c>
      <c r="AN946">
        <f t="shared" si="288"/>
        <v>1.0975965064282187</v>
      </c>
      <c r="AO946">
        <f t="shared" si="289"/>
        <v>1.1173150138425154</v>
      </c>
      <c r="AP946">
        <f t="shared" si="290"/>
        <v>0</v>
      </c>
      <c r="AQ946">
        <f t="shared" si="291"/>
        <v>1</v>
      </c>
      <c r="AR946">
        <f t="shared" si="292"/>
        <v>0</v>
      </c>
      <c r="AS946">
        <f t="shared" si="293"/>
        <v>1</v>
      </c>
      <c r="AT946">
        <f t="shared" si="294"/>
        <v>0</v>
      </c>
      <c r="AU946">
        <f t="shared" si="295"/>
        <v>0</v>
      </c>
      <c r="AV946">
        <f t="shared" si="296"/>
        <v>0</v>
      </c>
      <c r="AW946">
        <f t="shared" si="297"/>
        <v>0</v>
      </c>
      <c r="AX946">
        <f t="shared" si="298"/>
        <v>0</v>
      </c>
      <c r="AY946">
        <f t="shared" si="299"/>
        <v>2</v>
      </c>
    </row>
    <row r="947" spans="1:51" x14ac:dyDescent="0.3">
      <c r="A947" s="1" t="s">
        <v>941</v>
      </c>
      <c r="B947" s="2">
        <v>14170965</v>
      </c>
      <c r="C947" s="3" t="s">
        <v>5337</v>
      </c>
      <c r="D947" s="5">
        <v>59.93</v>
      </c>
      <c r="E947" s="5">
        <v>41189.469490000003</v>
      </c>
      <c r="F947" s="3" t="s">
        <v>4583</v>
      </c>
      <c r="G947" s="3" t="s">
        <v>4583</v>
      </c>
      <c r="H947" s="3" t="s">
        <v>4584</v>
      </c>
      <c r="I947" s="3" t="s">
        <v>4708</v>
      </c>
      <c r="J947" s="3" t="s">
        <v>4838</v>
      </c>
      <c r="K947" s="6">
        <v>16637000</v>
      </c>
      <c r="L947" s="6">
        <v>16901000</v>
      </c>
      <c r="M947" s="6">
        <v>3014000</v>
      </c>
      <c r="N947" s="6">
        <v>3214000</v>
      </c>
      <c r="O947" s="6">
        <v>1777000</v>
      </c>
      <c r="P947" s="6">
        <v>1977000</v>
      </c>
      <c r="Q947" s="6">
        <v>707000</v>
      </c>
      <c r="R947" s="6">
        <v>910000</v>
      </c>
      <c r="S947" s="6">
        <v>2345000</v>
      </c>
      <c r="T947" s="6">
        <v>2110000</v>
      </c>
      <c r="U947" s="6">
        <v>1975000</v>
      </c>
      <c r="V947" s="6">
        <v>2471000</v>
      </c>
      <c r="W947" s="6">
        <v>41908000</v>
      </c>
      <c r="X947" s="6">
        <v>41464000</v>
      </c>
      <c r="Y947" s="6">
        <v>15649000</v>
      </c>
      <c r="Z947" s="6">
        <v>15359000</v>
      </c>
      <c r="AA947" s="6">
        <v>10424000</v>
      </c>
      <c r="AB947" s="6">
        <v>8953000</v>
      </c>
      <c r="AC947" s="6">
        <v>689170000</v>
      </c>
      <c r="AD947" s="6">
        <v>693617000</v>
      </c>
      <c r="AF947">
        <f t="shared" si="280"/>
        <v>1.6870287295981674E-2</v>
      </c>
      <c r="AG947">
        <f t="shared" si="281"/>
        <v>2.1946748987073123E-2</v>
      </c>
      <c r="AH947">
        <f t="shared" si="282"/>
        <v>4.7127040183258563E-2</v>
      </c>
      <c r="AI947">
        <f t="shared" si="283"/>
        <v>5.959386455720625E-2</v>
      </c>
      <c r="AJ947">
        <f t="shared" si="284"/>
        <v>1.5012471220260937</v>
      </c>
      <c r="AK947">
        <f t="shared" si="285"/>
        <v>1.7155143527309282</v>
      </c>
      <c r="AL947">
        <f t="shared" si="286"/>
        <v>0.1068101220171906</v>
      </c>
      <c r="AM947">
        <f t="shared" si="287"/>
        <v>0.11697532690373351</v>
      </c>
      <c r="AN947">
        <f t="shared" si="288"/>
        <v>0.39698864178677101</v>
      </c>
      <c r="AO947">
        <f t="shared" si="289"/>
        <v>0.40760659849508007</v>
      </c>
      <c r="AP947">
        <f t="shared" si="290"/>
        <v>1</v>
      </c>
      <c r="AQ947">
        <f t="shared" si="291"/>
        <v>1</v>
      </c>
      <c r="AR947">
        <f t="shared" si="292"/>
        <v>0</v>
      </c>
      <c r="AS947">
        <f t="shared" si="293"/>
        <v>1</v>
      </c>
      <c r="AT947">
        <f t="shared" si="294"/>
        <v>1</v>
      </c>
      <c r="AU947">
        <f t="shared" si="295"/>
        <v>0</v>
      </c>
      <c r="AV947">
        <f t="shared" si="296"/>
        <v>0</v>
      </c>
      <c r="AW947">
        <f t="shared" si="297"/>
        <v>0</v>
      </c>
      <c r="AX947">
        <f t="shared" si="298"/>
        <v>1</v>
      </c>
      <c r="AY947">
        <f t="shared" si="299"/>
        <v>5</v>
      </c>
    </row>
    <row r="948" spans="1:51" x14ac:dyDescent="0.3">
      <c r="A948" s="1" t="s">
        <v>942</v>
      </c>
      <c r="B948" s="2">
        <v>4090248</v>
      </c>
      <c r="C948" s="3" t="s">
        <v>5335</v>
      </c>
      <c r="D948" s="5">
        <v>107.72</v>
      </c>
      <c r="E948" s="5">
        <v>5534.4934203599996</v>
      </c>
      <c r="F948" s="3" t="s">
        <v>4470</v>
      </c>
      <c r="G948" s="3" t="s">
        <v>4512</v>
      </c>
      <c r="H948" s="3" t="s">
        <v>4522</v>
      </c>
      <c r="I948" s="3" t="s">
        <v>4557</v>
      </c>
      <c r="J948" s="3" t="s">
        <v>4617</v>
      </c>
      <c r="K948" s="6">
        <v>845638</v>
      </c>
      <c r="L948" s="6">
        <v>816780</v>
      </c>
      <c r="M948" s="6">
        <v>129528</v>
      </c>
      <c r="N948" s="6">
        <v>124322</v>
      </c>
      <c r="O948" s="6">
        <v>101663</v>
      </c>
      <c r="P948" s="6">
        <v>97708</v>
      </c>
      <c r="Q948" s="6">
        <v>81524</v>
      </c>
      <c r="R948" s="6">
        <v>78024</v>
      </c>
      <c r="S948" s="6">
        <v>107365</v>
      </c>
      <c r="T948" s="6">
        <v>103050</v>
      </c>
      <c r="U948" s="6" t="s">
        <v>4474</v>
      </c>
      <c r="V948" s="6" t="s">
        <v>4474</v>
      </c>
      <c r="W948" s="6">
        <v>518553</v>
      </c>
      <c r="X948" s="6">
        <v>486172</v>
      </c>
      <c r="Y948" s="6">
        <v>363333</v>
      </c>
      <c r="Z948" s="6">
        <v>333258</v>
      </c>
      <c r="AA948" s="6">
        <v>212859</v>
      </c>
      <c r="AB948" s="6">
        <v>200585</v>
      </c>
      <c r="AC948" s="6">
        <v>51405480</v>
      </c>
      <c r="AD948" s="6">
        <v>17123561</v>
      </c>
      <c r="AF948">
        <f t="shared" si="280"/>
        <v>0.15721440238509854</v>
      </c>
      <c r="AG948">
        <f t="shared" si="281"/>
        <v>0.16048641221625268</v>
      </c>
      <c r="AH948" t="e">
        <f t="shared" si="282"/>
        <v>#VALUE!</v>
      </c>
      <c r="AI948" t="e">
        <f t="shared" si="283"/>
        <v>#VALUE!</v>
      </c>
      <c r="AJ948">
        <f t="shared" si="284"/>
        <v>1.7069186644680281</v>
      </c>
      <c r="AK948">
        <f t="shared" si="285"/>
        <v>1.6614303163247501</v>
      </c>
      <c r="AL948">
        <f t="shared" si="286"/>
        <v>0.12022047258992619</v>
      </c>
      <c r="AM948">
        <f t="shared" si="287"/>
        <v>0.11962584784152404</v>
      </c>
      <c r="AN948">
        <f t="shared" si="288"/>
        <v>1.6307648398524355</v>
      </c>
      <c r="AO948">
        <f t="shared" si="289"/>
        <v>1.6800227080128021</v>
      </c>
      <c r="AP948">
        <f t="shared" si="290"/>
        <v>1</v>
      </c>
      <c r="AQ948">
        <f t="shared" si="291"/>
        <v>1</v>
      </c>
      <c r="AR948">
        <f t="shared" si="292"/>
        <v>0</v>
      </c>
      <c r="AS948">
        <f t="shared" si="293"/>
        <v>1</v>
      </c>
      <c r="AT948">
        <f t="shared" si="294"/>
        <v>0</v>
      </c>
      <c r="AU948">
        <f t="shared" si="295"/>
        <v>1</v>
      </c>
      <c r="AV948">
        <f t="shared" si="296"/>
        <v>1</v>
      </c>
      <c r="AW948">
        <f t="shared" si="297"/>
        <v>0</v>
      </c>
      <c r="AX948">
        <f t="shared" si="298"/>
        <v>0</v>
      </c>
      <c r="AY948">
        <f t="shared" si="299"/>
        <v>5</v>
      </c>
    </row>
    <row r="949" spans="1:51" x14ac:dyDescent="0.3">
      <c r="A949" s="1" t="s">
        <v>943</v>
      </c>
      <c r="B949" s="2">
        <v>4810742</v>
      </c>
      <c r="C949" s="3" t="s">
        <v>5338</v>
      </c>
      <c r="D949" s="7">
        <v>5.2</v>
      </c>
      <c r="E949" s="5">
        <v>334.13770520000003</v>
      </c>
      <c r="F949" s="3" t="s">
        <v>4470</v>
      </c>
      <c r="G949" s="3" t="s">
        <v>4471</v>
      </c>
      <c r="H949" s="3" t="s">
        <v>4489</v>
      </c>
      <c r="I949" s="3" t="s">
        <v>4489</v>
      </c>
      <c r="J949" s="3" t="s">
        <v>4495</v>
      </c>
      <c r="K949" s="6" t="s">
        <v>4474</v>
      </c>
      <c r="L949" s="6" t="s">
        <v>4474</v>
      </c>
      <c r="M949" s="6">
        <v>-24979</v>
      </c>
      <c r="N949" s="6">
        <v>-23275</v>
      </c>
      <c r="O949" s="6">
        <v>-25072</v>
      </c>
      <c r="P949" s="6">
        <v>-23377</v>
      </c>
      <c r="Q949" s="6">
        <v>-56833</v>
      </c>
      <c r="R949" s="6">
        <v>-22616</v>
      </c>
      <c r="S949" s="6">
        <v>-22126</v>
      </c>
      <c r="T949" s="6">
        <v>-21239</v>
      </c>
      <c r="U949" s="6" t="s">
        <v>4474</v>
      </c>
      <c r="V949" s="6" t="s">
        <v>4474</v>
      </c>
      <c r="W949" s="6">
        <v>58815</v>
      </c>
      <c r="X949" s="6">
        <v>64561</v>
      </c>
      <c r="Y949" s="6">
        <v>42921</v>
      </c>
      <c r="Z949" s="6">
        <v>48258</v>
      </c>
      <c r="AA949" s="6">
        <v>46406</v>
      </c>
      <c r="AB949" s="6">
        <v>13335</v>
      </c>
      <c r="AC949" s="6">
        <v>62580031</v>
      </c>
      <c r="AD949" s="6">
        <v>62551281</v>
      </c>
      <c r="AF949">
        <f t="shared" si="280"/>
        <v>-0.96630111366148086</v>
      </c>
      <c r="AG949">
        <f t="shared" si="281"/>
        <v>-0.35030436331531423</v>
      </c>
      <c r="AH949" t="e">
        <f t="shared" si="282"/>
        <v>#VALUE!</v>
      </c>
      <c r="AI949" t="e">
        <f t="shared" si="283"/>
        <v>#VALUE!</v>
      </c>
      <c r="AJ949">
        <f t="shared" si="284"/>
        <v>0.92490195233374994</v>
      </c>
      <c r="AK949">
        <f t="shared" si="285"/>
        <v>3.6188976377952757</v>
      </c>
      <c r="AL949" t="e">
        <f t="shared" si="286"/>
        <v>#VALUE!</v>
      </c>
      <c r="AM949" t="e">
        <f t="shared" si="287"/>
        <v>#VALUE!</v>
      </c>
      <c r="AN949" t="e">
        <f t="shared" si="288"/>
        <v>#VALUE!</v>
      </c>
      <c r="AO949" t="e">
        <f t="shared" si="289"/>
        <v>#VALUE!</v>
      </c>
      <c r="AP949">
        <f t="shared" si="290"/>
        <v>0</v>
      </c>
      <c r="AQ949">
        <f t="shared" si="291"/>
        <v>0</v>
      </c>
      <c r="AR949">
        <f t="shared" si="292"/>
        <v>0</v>
      </c>
      <c r="AS949">
        <f t="shared" si="293"/>
        <v>1</v>
      </c>
      <c r="AT949">
        <f t="shared" si="294"/>
        <v>0</v>
      </c>
      <c r="AU949">
        <f t="shared" si="295"/>
        <v>0</v>
      </c>
      <c r="AV949">
        <f t="shared" si="296"/>
        <v>0</v>
      </c>
      <c r="AW949">
        <f t="shared" si="297"/>
        <v>0</v>
      </c>
      <c r="AX949">
        <f t="shared" si="298"/>
        <v>0</v>
      </c>
      <c r="AY949">
        <f t="shared" si="299"/>
        <v>1</v>
      </c>
    </row>
    <row r="950" spans="1:51" x14ac:dyDescent="0.3">
      <c r="A950" s="1" t="s">
        <v>944</v>
      </c>
      <c r="B950" s="2">
        <v>4994908</v>
      </c>
      <c r="C950" s="3" t="s">
        <v>5337</v>
      </c>
      <c r="D950" s="5">
        <v>12.67</v>
      </c>
      <c r="E950" s="5">
        <v>1517.8480339400001</v>
      </c>
      <c r="F950" s="3" t="s">
        <v>4485</v>
      </c>
      <c r="G950" s="3" t="s">
        <v>4607</v>
      </c>
      <c r="H950" s="3" t="s">
        <v>4891</v>
      </c>
      <c r="I950" s="3" t="s">
        <v>4891</v>
      </c>
      <c r="J950" s="3" t="s">
        <v>4752</v>
      </c>
      <c r="K950" s="6">
        <v>2030338</v>
      </c>
      <c r="L950" s="6">
        <v>1886067</v>
      </c>
      <c r="M950" s="6">
        <v>600529</v>
      </c>
      <c r="N950" s="6">
        <v>595338</v>
      </c>
      <c r="O950" s="6">
        <v>436728</v>
      </c>
      <c r="P950" s="6">
        <v>430798</v>
      </c>
      <c r="Q950" s="6">
        <v>389093</v>
      </c>
      <c r="R950" s="6">
        <v>370308</v>
      </c>
      <c r="S950" s="6">
        <v>561681</v>
      </c>
      <c r="T950" s="6">
        <v>512775</v>
      </c>
      <c r="U950" s="6">
        <v>1857325</v>
      </c>
      <c r="V950" s="6">
        <v>1925154</v>
      </c>
      <c r="W950" s="6">
        <v>5244376</v>
      </c>
      <c r="X950" s="6">
        <v>5355629</v>
      </c>
      <c r="Y950" s="6">
        <v>1160713</v>
      </c>
      <c r="Z950" s="6">
        <v>1280744</v>
      </c>
      <c r="AA950" s="6">
        <v>704605</v>
      </c>
      <c r="AB950" s="6">
        <v>797157</v>
      </c>
      <c r="AC950" s="6">
        <v>119798582</v>
      </c>
      <c r="AD950" s="6">
        <v>119463224</v>
      </c>
      <c r="AF950">
        <f t="shared" si="280"/>
        <v>7.4192430138495025E-2</v>
      </c>
      <c r="AG950">
        <f t="shared" si="281"/>
        <v>6.9143699087446123E-2</v>
      </c>
      <c r="AH950">
        <f t="shared" si="282"/>
        <v>0.35415557542022158</v>
      </c>
      <c r="AI950">
        <f t="shared" si="283"/>
        <v>0.35946365963736471</v>
      </c>
      <c r="AJ950">
        <f t="shared" si="284"/>
        <v>1.6473243874227403</v>
      </c>
      <c r="AK950">
        <f t="shared" si="285"/>
        <v>1.6066395954623744</v>
      </c>
      <c r="AL950">
        <f t="shared" si="286"/>
        <v>0.21510113094469985</v>
      </c>
      <c r="AM950">
        <f t="shared" si="287"/>
        <v>0.22841076165374824</v>
      </c>
      <c r="AN950">
        <f t="shared" si="288"/>
        <v>0.38714577291940927</v>
      </c>
      <c r="AO950">
        <f t="shared" si="289"/>
        <v>0.35216535723441633</v>
      </c>
      <c r="AP950">
        <f t="shared" si="290"/>
        <v>1</v>
      </c>
      <c r="AQ950">
        <f t="shared" si="291"/>
        <v>1</v>
      </c>
      <c r="AR950">
        <f t="shared" si="292"/>
        <v>1</v>
      </c>
      <c r="AS950">
        <f t="shared" si="293"/>
        <v>1</v>
      </c>
      <c r="AT950">
        <f t="shared" si="294"/>
        <v>1</v>
      </c>
      <c r="AU950">
        <f t="shared" si="295"/>
        <v>1</v>
      </c>
      <c r="AV950">
        <f t="shared" si="296"/>
        <v>0</v>
      </c>
      <c r="AW950">
        <f t="shared" si="297"/>
        <v>1</v>
      </c>
      <c r="AX950">
        <f t="shared" si="298"/>
        <v>0</v>
      </c>
      <c r="AY950">
        <f t="shared" si="299"/>
        <v>7</v>
      </c>
    </row>
    <row r="951" spans="1:51" x14ac:dyDescent="0.3">
      <c r="A951" s="1" t="s">
        <v>945</v>
      </c>
      <c r="B951" s="2">
        <v>4094053</v>
      </c>
      <c r="C951" s="3" t="s">
        <v>5335</v>
      </c>
      <c r="D951" s="5">
        <v>69.290000000000006</v>
      </c>
      <c r="E951" s="5">
        <v>28406.094932929998</v>
      </c>
      <c r="F951" s="3" t="s">
        <v>4525</v>
      </c>
      <c r="G951" s="3" t="s">
        <v>4698</v>
      </c>
      <c r="H951" s="3" t="s">
        <v>4698</v>
      </c>
      <c r="I951" s="3" t="s">
        <v>4902</v>
      </c>
      <c r="J951" s="3" t="s">
        <v>4895</v>
      </c>
      <c r="K951" s="6">
        <v>2666900</v>
      </c>
      <c r="L951" s="6">
        <v>2598900</v>
      </c>
      <c r="M951" s="6">
        <v>170300</v>
      </c>
      <c r="N951" s="6">
        <v>199900</v>
      </c>
      <c r="O951" s="6">
        <v>34000</v>
      </c>
      <c r="P951" s="6">
        <v>72000</v>
      </c>
      <c r="Q951" s="6">
        <v>175400</v>
      </c>
      <c r="R951" s="6">
        <v>212900</v>
      </c>
      <c r="S951" s="6">
        <v>446500</v>
      </c>
      <c r="T951" s="6">
        <v>388800</v>
      </c>
      <c r="U951" s="6">
        <v>991500</v>
      </c>
      <c r="V951" s="6">
        <v>991200</v>
      </c>
      <c r="W951" s="6">
        <v>9138700</v>
      </c>
      <c r="X951" s="6">
        <v>9067300</v>
      </c>
      <c r="Y951" s="6">
        <v>5195100</v>
      </c>
      <c r="Z951" s="6">
        <v>5207200</v>
      </c>
      <c r="AA951" s="6">
        <v>539400</v>
      </c>
      <c r="AB951" s="6">
        <v>561700</v>
      </c>
      <c r="AC951" s="6">
        <v>409500000</v>
      </c>
      <c r="AD951" s="6">
        <v>409300000</v>
      </c>
      <c r="AF951">
        <f t="shared" si="280"/>
        <v>1.9193101863503561E-2</v>
      </c>
      <c r="AG951">
        <f t="shared" si="281"/>
        <v>2.3479977501571582E-2</v>
      </c>
      <c r="AH951">
        <f t="shared" si="282"/>
        <v>0.10849464365828838</v>
      </c>
      <c r="AI951">
        <f t="shared" si="283"/>
        <v>0.10931589337509512</v>
      </c>
      <c r="AJ951">
        <f t="shared" si="284"/>
        <v>9.6312569521690765</v>
      </c>
      <c r="AK951">
        <f t="shared" si="285"/>
        <v>9.2704290546555104</v>
      </c>
      <c r="AL951">
        <f t="shared" si="286"/>
        <v>1.2748884472608647E-2</v>
      </c>
      <c r="AM951">
        <f t="shared" si="287"/>
        <v>2.7704028627496248E-2</v>
      </c>
      <c r="AN951">
        <f t="shared" si="288"/>
        <v>0.2918248766235898</v>
      </c>
      <c r="AO951">
        <f t="shared" si="289"/>
        <v>0.28662336086817464</v>
      </c>
      <c r="AP951">
        <f t="shared" si="290"/>
        <v>1</v>
      </c>
      <c r="AQ951">
        <f t="shared" si="291"/>
        <v>1</v>
      </c>
      <c r="AR951">
        <f t="shared" si="292"/>
        <v>0</v>
      </c>
      <c r="AS951">
        <f t="shared" si="293"/>
        <v>1</v>
      </c>
      <c r="AT951">
        <f t="shared" si="294"/>
        <v>1</v>
      </c>
      <c r="AU951">
        <f t="shared" si="295"/>
        <v>1</v>
      </c>
      <c r="AV951">
        <f t="shared" si="296"/>
        <v>0</v>
      </c>
      <c r="AW951">
        <f t="shared" si="297"/>
        <v>1</v>
      </c>
      <c r="AX951">
        <f t="shared" si="298"/>
        <v>0</v>
      </c>
      <c r="AY951">
        <f t="shared" si="299"/>
        <v>6</v>
      </c>
    </row>
    <row r="952" spans="1:51" x14ac:dyDescent="0.3">
      <c r="A952" s="1" t="s">
        <v>946</v>
      </c>
      <c r="B952" s="2">
        <v>4126080</v>
      </c>
      <c r="C952" s="3" t="s">
        <v>5335</v>
      </c>
      <c r="D952" s="7">
        <v>924.7</v>
      </c>
      <c r="E952" s="5">
        <v>410473.28508900001</v>
      </c>
      <c r="F952" s="3" t="s">
        <v>4559</v>
      </c>
      <c r="G952" s="3" t="s">
        <v>4626</v>
      </c>
      <c r="H952" s="3" t="s">
        <v>4626</v>
      </c>
      <c r="I952" s="3" t="s">
        <v>4840</v>
      </c>
      <c r="J952" s="3" t="s">
        <v>4841</v>
      </c>
      <c r="K952" s="6">
        <v>258805000</v>
      </c>
      <c r="L952" s="6">
        <v>254453000</v>
      </c>
      <c r="M952" s="6">
        <v>11781000</v>
      </c>
      <c r="N952" s="6">
        <v>11522000</v>
      </c>
      <c r="O952" s="6">
        <v>9497000</v>
      </c>
      <c r="P952" s="6">
        <v>9285000</v>
      </c>
      <c r="Q952" s="6">
        <v>7576000</v>
      </c>
      <c r="R952" s="6">
        <v>7367000</v>
      </c>
      <c r="S952" s="6">
        <v>9948000</v>
      </c>
      <c r="T952" s="6">
        <v>11339000</v>
      </c>
      <c r="U952" s="6">
        <v>5745000</v>
      </c>
      <c r="V952" s="6">
        <v>5794000</v>
      </c>
      <c r="W952" s="6">
        <v>73386000</v>
      </c>
      <c r="X952" s="6">
        <v>69831000</v>
      </c>
      <c r="Y952" s="6">
        <v>37523000</v>
      </c>
      <c r="Z952" s="6">
        <v>34246000</v>
      </c>
      <c r="AA952" s="6">
        <v>38289000</v>
      </c>
      <c r="AB952" s="6">
        <v>35464000</v>
      </c>
      <c r="AC952" s="6">
        <v>443942000</v>
      </c>
      <c r="AD952" s="6">
        <v>443126000</v>
      </c>
      <c r="AF952">
        <f t="shared" si="280"/>
        <v>0.10323494944539831</v>
      </c>
      <c r="AG952">
        <f t="shared" si="281"/>
        <v>0.1054975583909725</v>
      </c>
      <c r="AH952">
        <f t="shared" si="282"/>
        <v>7.828468645245687E-2</v>
      </c>
      <c r="AI952">
        <f t="shared" si="283"/>
        <v>8.297174607266114E-2</v>
      </c>
      <c r="AJ952">
        <f t="shared" si="284"/>
        <v>0.97999425422445086</v>
      </c>
      <c r="AK952">
        <f t="shared" si="285"/>
        <v>0.96565531242950597</v>
      </c>
      <c r="AL952">
        <f t="shared" si="286"/>
        <v>3.6695581615502022E-2</v>
      </c>
      <c r="AM952">
        <f t="shared" si="287"/>
        <v>3.6490039417888566E-2</v>
      </c>
      <c r="AN952">
        <f t="shared" si="288"/>
        <v>3.526626331997929</v>
      </c>
      <c r="AO952">
        <f t="shared" si="289"/>
        <v>3.6438401283097765</v>
      </c>
      <c r="AP952">
        <f t="shared" si="290"/>
        <v>1</v>
      </c>
      <c r="AQ952">
        <f t="shared" si="291"/>
        <v>1</v>
      </c>
      <c r="AR952">
        <f t="shared" si="292"/>
        <v>0</v>
      </c>
      <c r="AS952">
        <f t="shared" si="293"/>
        <v>1</v>
      </c>
      <c r="AT952">
        <f t="shared" si="294"/>
        <v>1</v>
      </c>
      <c r="AU952">
        <f t="shared" si="295"/>
        <v>1</v>
      </c>
      <c r="AV952">
        <f t="shared" si="296"/>
        <v>1</v>
      </c>
      <c r="AW952">
        <f t="shared" si="297"/>
        <v>0</v>
      </c>
      <c r="AX952">
        <f t="shared" si="298"/>
        <v>0</v>
      </c>
      <c r="AY952">
        <f t="shared" si="299"/>
        <v>6</v>
      </c>
    </row>
    <row r="953" spans="1:51" x14ac:dyDescent="0.3">
      <c r="A953" s="1" t="s">
        <v>947</v>
      </c>
      <c r="B953" s="2">
        <v>4010469</v>
      </c>
      <c r="C953" s="3" t="s">
        <v>5337</v>
      </c>
      <c r="D953" s="5">
        <v>28.61</v>
      </c>
      <c r="E953" s="5">
        <v>21074.4985022</v>
      </c>
      <c r="F953" s="3" t="s">
        <v>4654</v>
      </c>
      <c r="G953" s="3" t="s">
        <v>4654</v>
      </c>
      <c r="H953" s="3" t="s">
        <v>4655</v>
      </c>
      <c r="I953" s="3" t="s">
        <v>4717</v>
      </c>
      <c r="J953" s="3" t="s">
        <v>4718</v>
      </c>
      <c r="K953" s="6">
        <v>5499000</v>
      </c>
      <c r="L953" s="6">
        <v>5565000</v>
      </c>
      <c r="M953" s="6">
        <v>3449000</v>
      </c>
      <c r="N953" s="6">
        <v>3487000</v>
      </c>
      <c r="O953" s="6">
        <v>1639000</v>
      </c>
      <c r="P953" s="6">
        <v>1731000</v>
      </c>
      <c r="Q953" s="6">
        <v>1240000</v>
      </c>
      <c r="R953" s="6">
        <v>1311000</v>
      </c>
      <c r="S953" s="6">
        <v>2929000</v>
      </c>
      <c r="T953" s="6">
        <v>2932000</v>
      </c>
      <c r="U953" s="6">
        <v>2066000</v>
      </c>
      <c r="V953" s="6">
        <v>2071000</v>
      </c>
      <c r="W953" s="6">
        <v>20126000</v>
      </c>
      <c r="X953" s="6">
        <v>20764000</v>
      </c>
      <c r="Y953" s="6">
        <v>1735000</v>
      </c>
      <c r="Z953" s="6">
        <v>2337000</v>
      </c>
      <c r="AA953" s="6">
        <v>1080000</v>
      </c>
      <c r="AB953" s="6">
        <v>1665000</v>
      </c>
      <c r="AC953" s="6">
        <v>736000000</v>
      </c>
      <c r="AD953" s="6">
        <v>740000000</v>
      </c>
      <c r="AF953">
        <f t="shared" si="280"/>
        <v>6.1611845374142903E-2</v>
      </c>
      <c r="AG953">
        <f t="shared" si="281"/>
        <v>6.3138123675592378E-2</v>
      </c>
      <c r="AH953">
        <f t="shared" si="282"/>
        <v>0.10265328430885422</v>
      </c>
      <c r="AI953">
        <f t="shared" si="283"/>
        <v>9.9739934502022731E-2</v>
      </c>
      <c r="AJ953">
        <f t="shared" si="284"/>
        <v>1.6064814814814814</v>
      </c>
      <c r="AK953">
        <f t="shared" si="285"/>
        <v>1.4036036036036037</v>
      </c>
      <c r="AL953">
        <f t="shared" si="286"/>
        <v>0.29805419167121294</v>
      </c>
      <c r="AM953">
        <f t="shared" si="287"/>
        <v>0.31105121293800542</v>
      </c>
      <c r="AN953">
        <f t="shared" si="288"/>
        <v>0.2732286594454934</v>
      </c>
      <c r="AO953">
        <f t="shared" si="289"/>
        <v>0.268011943748796</v>
      </c>
      <c r="AP953">
        <f t="shared" si="290"/>
        <v>1</v>
      </c>
      <c r="AQ953">
        <f t="shared" si="291"/>
        <v>1</v>
      </c>
      <c r="AR953">
        <f t="shared" si="292"/>
        <v>0</v>
      </c>
      <c r="AS953">
        <f t="shared" si="293"/>
        <v>1</v>
      </c>
      <c r="AT953">
        <f t="shared" si="294"/>
        <v>0</v>
      </c>
      <c r="AU953">
        <f t="shared" si="295"/>
        <v>1</v>
      </c>
      <c r="AV953">
        <f t="shared" si="296"/>
        <v>0</v>
      </c>
      <c r="AW953">
        <f t="shared" si="297"/>
        <v>1</v>
      </c>
      <c r="AX953">
        <f t="shared" si="298"/>
        <v>1</v>
      </c>
      <c r="AY953">
        <f t="shared" si="299"/>
        <v>6</v>
      </c>
    </row>
    <row r="954" spans="1:51" x14ac:dyDescent="0.3">
      <c r="A954" s="1" t="s">
        <v>948</v>
      </c>
      <c r="B954" s="2">
        <v>4067766</v>
      </c>
      <c r="C954" s="3" t="s">
        <v>5337</v>
      </c>
      <c r="D954" s="7">
        <v>6.77</v>
      </c>
      <c r="E954" s="5">
        <v>5889.2118971999998</v>
      </c>
      <c r="F954" s="3" t="s">
        <v>4559</v>
      </c>
      <c r="G954" s="3" t="s">
        <v>4821</v>
      </c>
      <c r="H954" s="3" t="s">
        <v>4822</v>
      </c>
      <c r="I954" s="3" t="s">
        <v>4822</v>
      </c>
      <c r="J954" s="3" t="s">
        <v>4959</v>
      </c>
      <c r="K954" s="6">
        <v>6148100</v>
      </c>
      <c r="L954" s="6">
        <v>6118000</v>
      </c>
      <c r="M954" s="6">
        <v>1015800</v>
      </c>
      <c r="N954" s="6">
        <v>1004000</v>
      </c>
      <c r="O954" s="6">
        <v>596900</v>
      </c>
      <c r="P954" s="6">
        <v>582900</v>
      </c>
      <c r="Q954" s="6">
        <v>189900</v>
      </c>
      <c r="R954" s="6">
        <v>109400</v>
      </c>
      <c r="S954" s="6">
        <v>495800</v>
      </c>
      <c r="T954" s="6">
        <v>614600</v>
      </c>
      <c r="U954" s="6">
        <v>3930600</v>
      </c>
      <c r="V954" s="6">
        <v>3837500</v>
      </c>
      <c r="W954" s="6">
        <v>12516000</v>
      </c>
      <c r="X954" s="6">
        <v>12082500</v>
      </c>
      <c r="Y954" s="6">
        <v>2233700</v>
      </c>
      <c r="Z954" s="6">
        <v>1963500</v>
      </c>
      <c r="AA954" s="6">
        <v>2637600</v>
      </c>
      <c r="AB954" s="6">
        <v>2601800</v>
      </c>
      <c r="AC954" s="6">
        <v>867800000</v>
      </c>
      <c r="AD954" s="6">
        <v>867800000</v>
      </c>
      <c r="AF954">
        <f t="shared" si="280"/>
        <v>1.5172579098753596E-2</v>
      </c>
      <c r="AG954">
        <f t="shared" si="281"/>
        <v>9.0544175460376582E-3</v>
      </c>
      <c r="AH954">
        <f t="shared" si="282"/>
        <v>0.31404602109300095</v>
      </c>
      <c r="AI954">
        <f t="shared" si="283"/>
        <v>0.31760811090420027</v>
      </c>
      <c r="AJ954">
        <f t="shared" si="284"/>
        <v>0.84686836518046704</v>
      </c>
      <c r="AK954">
        <f t="shared" si="285"/>
        <v>0.75466984395418557</v>
      </c>
      <c r="AL954">
        <f t="shared" si="286"/>
        <v>9.7086904897447993E-2</v>
      </c>
      <c r="AM954">
        <f t="shared" si="287"/>
        <v>9.5276234063419424E-2</v>
      </c>
      <c r="AN954">
        <f t="shared" si="288"/>
        <v>0.49121923937360179</v>
      </c>
      <c r="AO954">
        <f t="shared" si="289"/>
        <v>0.50635216221808399</v>
      </c>
      <c r="AP954">
        <f t="shared" si="290"/>
        <v>1</v>
      </c>
      <c r="AQ954">
        <f t="shared" si="291"/>
        <v>1</v>
      </c>
      <c r="AR954">
        <f t="shared" si="292"/>
        <v>1</v>
      </c>
      <c r="AS954">
        <f t="shared" si="293"/>
        <v>1</v>
      </c>
      <c r="AT954">
        <f t="shared" si="294"/>
        <v>1</v>
      </c>
      <c r="AU954">
        <f t="shared" si="295"/>
        <v>1</v>
      </c>
      <c r="AV954">
        <f t="shared" si="296"/>
        <v>1</v>
      </c>
      <c r="AW954">
        <f t="shared" si="297"/>
        <v>0</v>
      </c>
      <c r="AX954">
        <f t="shared" si="298"/>
        <v>0</v>
      </c>
      <c r="AY954">
        <f t="shared" si="299"/>
        <v>7</v>
      </c>
    </row>
    <row r="955" spans="1:51" x14ac:dyDescent="0.3">
      <c r="A955" s="1" t="s">
        <v>949</v>
      </c>
      <c r="B955" s="2">
        <v>5193690</v>
      </c>
      <c r="C955" s="3" t="s">
        <v>5335</v>
      </c>
      <c r="D955" s="5">
        <v>15.97</v>
      </c>
      <c r="E955" s="5">
        <v>835.99682538000002</v>
      </c>
      <c r="F955" s="3" t="s">
        <v>4500</v>
      </c>
      <c r="G955" s="3" t="s">
        <v>4501</v>
      </c>
      <c r="H955" s="3" t="s">
        <v>4533</v>
      </c>
      <c r="I955" s="3" t="s">
        <v>4618</v>
      </c>
      <c r="J955" s="3" t="s">
        <v>4504</v>
      </c>
      <c r="K955" s="6">
        <v>204633</v>
      </c>
      <c r="L955" s="6">
        <v>198818</v>
      </c>
      <c r="M955" s="6">
        <v>-79749</v>
      </c>
      <c r="N955" s="6">
        <v>-78515</v>
      </c>
      <c r="O955" s="6">
        <v>-80259</v>
      </c>
      <c r="P955" s="6">
        <v>-78567</v>
      </c>
      <c r="Q955" s="6">
        <v>-80444</v>
      </c>
      <c r="R955" s="6">
        <v>-78547</v>
      </c>
      <c r="S955" s="6">
        <v>-26636</v>
      </c>
      <c r="T955" s="6">
        <v>-22484</v>
      </c>
      <c r="U955" s="6" t="s">
        <v>4474</v>
      </c>
      <c r="V955" s="6" t="s">
        <v>4474</v>
      </c>
      <c r="W955" s="6">
        <v>222459</v>
      </c>
      <c r="X955" s="6">
        <v>235947</v>
      </c>
      <c r="Y955" s="6">
        <v>194301</v>
      </c>
      <c r="Z955" s="6">
        <v>210675</v>
      </c>
      <c r="AA955" s="6">
        <v>91174</v>
      </c>
      <c r="AB955" s="6">
        <v>107103</v>
      </c>
      <c r="AC955" s="6">
        <v>52264762</v>
      </c>
      <c r="AD955" s="6">
        <v>51283093</v>
      </c>
      <c r="AF955">
        <f t="shared" si="280"/>
        <v>-0.36161270166637449</v>
      </c>
      <c r="AG955">
        <f t="shared" si="281"/>
        <v>-0.3329010328590743</v>
      </c>
      <c r="AH955" t="e">
        <f t="shared" si="282"/>
        <v>#VALUE!</v>
      </c>
      <c r="AI955" t="e">
        <f t="shared" si="283"/>
        <v>#VALUE!</v>
      </c>
      <c r="AJ955">
        <f t="shared" si="284"/>
        <v>2.1311009717682672</v>
      </c>
      <c r="AK955">
        <f t="shared" si="285"/>
        <v>1.9670317358057197</v>
      </c>
      <c r="AL955">
        <f t="shared" si="286"/>
        <v>-0.39220946768116577</v>
      </c>
      <c r="AM955">
        <f t="shared" si="287"/>
        <v>-0.39517045740325324</v>
      </c>
      <c r="AN955">
        <f t="shared" si="288"/>
        <v>0.91986838024085338</v>
      </c>
      <c r="AO955">
        <f t="shared" si="289"/>
        <v>0.84263838912976219</v>
      </c>
      <c r="AP955">
        <f t="shared" si="290"/>
        <v>0</v>
      </c>
      <c r="AQ955">
        <f t="shared" si="291"/>
        <v>0</v>
      </c>
      <c r="AR955">
        <f t="shared" si="292"/>
        <v>0</v>
      </c>
      <c r="AS955">
        <f t="shared" si="293"/>
        <v>1</v>
      </c>
      <c r="AT955">
        <f t="shared" si="294"/>
        <v>0</v>
      </c>
      <c r="AU955">
        <f t="shared" si="295"/>
        <v>1</v>
      </c>
      <c r="AV955">
        <f t="shared" si="296"/>
        <v>1</v>
      </c>
      <c r="AW955">
        <f t="shared" si="297"/>
        <v>1</v>
      </c>
      <c r="AX955">
        <f t="shared" si="298"/>
        <v>0</v>
      </c>
      <c r="AY955">
        <f t="shared" si="299"/>
        <v>4</v>
      </c>
    </row>
    <row r="956" spans="1:51" x14ac:dyDescent="0.3">
      <c r="A956" s="1" t="s">
        <v>950</v>
      </c>
      <c r="B956" s="2">
        <v>27752321</v>
      </c>
      <c r="C956" s="3" t="s">
        <v>5337</v>
      </c>
      <c r="D956" s="5">
        <v>21.8</v>
      </c>
      <c r="E956" s="5">
        <v>39215.136969200001</v>
      </c>
      <c r="F956" s="3" t="s">
        <v>4475</v>
      </c>
      <c r="G956" s="3" t="s">
        <v>4476</v>
      </c>
      <c r="H956" s="3" t="s">
        <v>4637</v>
      </c>
      <c r="I956" s="3" t="s">
        <v>4637</v>
      </c>
      <c r="J956" s="3" t="s">
        <v>4499</v>
      </c>
      <c r="K956" s="6">
        <v>28864000</v>
      </c>
      <c r="L956" s="6">
        <v>27182000</v>
      </c>
      <c r="M956" s="6">
        <v>730000</v>
      </c>
      <c r="N956" s="6">
        <v>657000</v>
      </c>
      <c r="O956" s="6">
        <v>340000</v>
      </c>
      <c r="P956" s="6">
        <v>311000</v>
      </c>
      <c r="Q956" s="6">
        <v>968000</v>
      </c>
      <c r="R956" s="6">
        <v>995000</v>
      </c>
      <c r="S956" s="6">
        <v>1819000</v>
      </c>
      <c r="T956" s="6">
        <v>2207000</v>
      </c>
      <c r="U956" s="6">
        <v>1194000</v>
      </c>
      <c r="V956" s="6">
        <v>1047000</v>
      </c>
      <c r="W956" s="6">
        <v>16342000</v>
      </c>
      <c r="X956" s="6">
        <v>15195000</v>
      </c>
      <c r="Y956" s="6">
        <v>9212000</v>
      </c>
      <c r="Z956" s="6">
        <v>8809000</v>
      </c>
      <c r="AA956" s="6">
        <v>8185000</v>
      </c>
      <c r="AB956" s="6">
        <v>7858000</v>
      </c>
      <c r="AC956" s="6">
        <v>1796000000</v>
      </c>
      <c r="AD956" s="6">
        <v>1790000000</v>
      </c>
      <c r="AF956">
        <f t="shared" si="280"/>
        <v>5.9233875902582306E-2</v>
      </c>
      <c r="AG956">
        <f t="shared" si="281"/>
        <v>6.5482066469233297E-2</v>
      </c>
      <c r="AH956">
        <f t="shared" si="282"/>
        <v>7.3063272549259581E-2</v>
      </c>
      <c r="AI956">
        <f t="shared" si="283"/>
        <v>6.890424481737413E-2</v>
      </c>
      <c r="AJ956">
        <f t="shared" si="284"/>
        <v>1.1254734270006108</v>
      </c>
      <c r="AK956">
        <f t="shared" si="285"/>
        <v>1.121023161109697</v>
      </c>
      <c r="AL956">
        <f t="shared" si="286"/>
        <v>1.1779379157427938E-2</v>
      </c>
      <c r="AM956">
        <f t="shared" si="287"/>
        <v>1.1441395040835847E-2</v>
      </c>
      <c r="AN956">
        <f t="shared" si="288"/>
        <v>1.7662464814588177</v>
      </c>
      <c r="AO956">
        <f t="shared" si="289"/>
        <v>1.7888779203685423</v>
      </c>
      <c r="AP956">
        <f t="shared" si="290"/>
        <v>1</v>
      </c>
      <c r="AQ956">
        <f t="shared" si="291"/>
        <v>1</v>
      </c>
      <c r="AR956">
        <f t="shared" si="292"/>
        <v>0</v>
      </c>
      <c r="AS956">
        <f t="shared" si="293"/>
        <v>1</v>
      </c>
      <c r="AT956">
        <f t="shared" si="294"/>
        <v>0</v>
      </c>
      <c r="AU956">
        <f t="shared" si="295"/>
        <v>1</v>
      </c>
      <c r="AV956">
        <f t="shared" si="296"/>
        <v>1</v>
      </c>
      <c r="AW956">
        <f t="shared" si="297"/>
        <v>0</v>
      </c>
      <c r="AX956">
        <f t="shared" si="298"/>
        <v>0</v>
      </c>
      <c r="AY956">
        <f t="shared" si="299"/>
        <v>5</v>
      </c>
    </row>
    <row r="957" spans="1:51" x14ac:dyDescent="0.3">
      <c r="A957" s="1" t="s">
        <v>951</v>
      </c>
      <c r="B957" s="2">
        <v>6517750</v>
      </c>
      <c r="C957" s="3" t="s">
        <v>5337</v>
      </c>
      <c r="D957" s="5">
        <v>8.31</v>
      </c>
      <c r="E957" s="5">
        <v>1316.3024543399999</v>
      </c>
      <c r="F957" s="3" t="s">
        <v>4475</v>
      </c>
      <c r="G957" s="3" t="s">
        <v>4529</v>
      </c>
      <c r="H957" s="3" t="s">
        <v>4569</v>
      </c>
      <c r="I957" s="3" t="s">
        <v>4572</v>
      </c>
      <c r="J957" s="3" t="s">
        <v>4573</v>
      </c>
      <c r="K957" s="6">
        <v>684374</v>
      </c>
      <c r="L957" s="6">
        <v>673825</v>
      </c>
      <c r="M957" s="6">
        <v>-97730</v>
      </c>
      <c r="N957" s="6">
        <v>-116105</v>
      </c>
      <c r="O957" s="6">
        <v>-104335</v>
      </c>
      <c r="P957" s="6">
        <v>-122149</v>
      </c>
      <c r="Q957" s="6">
        <v>-78276</v>
      </c>
      <c r="R957" s="6">
        <v>-96677</v>
      </c>
      <c r="S957" s="6">
        <v>87714</v>
      </c>
      <c r="T957" s="6">
        <v>79619</v>
      </c>
      <c r="U957" s="6" t="s">
        <v>4474</v>
      </c>
      <c r="V957" s="6" t="s">
        <v>4474</v>
      </c>
      <c r="W957" s="6">
        <v>914139</v>
      </c>
      <c r="X957" s="6">
        <v>904364</v>
      </c>
      <c r="Y957" s="6">
        <v>821197</v>
      </c>
      <c r="Z957" s="6">
        <v>820689</v>
      </c>
      <c r="AA957" s="6">
        <v>314808</v>
      </c>
      <c r="AB957" s="6">
        <v>315904</v>
      </c>
      <c r="AC957" s="6">
        <v>158371436</v>
      </c>
      <c r="AD957" s="6">
        <v>156792969</v>
      </c>
      <c r="AF957">
        <f t="shared" si="280"/>
        <v>-8.5628115636681074E-2</v>
      </c>
      <c r="AG957">
        <f t="shared" si="281"/>
        <v>-0.10690054004803376</v>
      </c>
      <c r="AH957" t="e">
        <f t="shared" si="282"/>
        <v>#VALUE!</v>
      </c>
      <c r="AI957" t="e">
        <f t="shared" si="283"/>
        <v>#VALUE!</v>
      </c>
      <c r="AJ957">
        <f t="shared" si="284"/>
        <v>2.6085645853980841</v>
      </c>
      <c r="AK957">
        <f t="shared" si="285"/>
        <v>2.5979063259724473</v>
      </c>
      <c r="AL957">
        <f t="shared" si="286"/>
        <v>-0.1524531907991829</v>
      </c>
      <c r="AM957">
        <f t="shared" si="287"/>
        <v>-0.18127703780655213</v>
      </c>
      <c r="AN957">
        <f t="shared" si="288"/>
        <v>0.74865419810335188</v>
      </c>
      <c r="AO957">
        <f t="shared" si="289"/>
        <v>0.74508162642475817</v>
      </c>
      <c r="AP957">
        <f t="shared" si="290"/>
        <v>0</v>
      </c>
      <c r="AQ957">
        <f t="shared" si="291"/>
        <v>1</v>
      </c>
      <c r="AR957">
        <f t="shared" si="292"/>
        <v>1</v>
      </c>
      <c r="AS957">
        <f t="shared" si="293"/>
        <v>1</v>
      </c>
      <c r="AT957">
        <f t="shared" si="294"/>
        <v>0</v>
      </c>
      <c r="AU957">
        <f t="shared" si="295"/>
        <v>1</v>
      </c>
      <c r="AV957">
        <f t="shared" si="296"/>
        <v>1</v>
      </c>
      <c r="AW957">
        <f t="shared" si="297"/>
        <v>1</v>
      </c>
      <c r="AX957">
        <f t="shared" si="298"/>
        <v>0</v>
      </c>
      <c r="AY957">
        <f t="shared" si="299"/>
        <v>6</v>
      </c>
    </row>
    <row r="958" spans="1:51" x14ac:dyDescent="0.3">
      <c r="A958" s="1" t="s">
        <v>952</v>
      </c>
      <c r="B958" s="2">
        <v>102939</v>
      </c>
      <c r="C958" s="3" t="s">
        <v>5337</v>
      </c>
      <c r="D958" s="5">
        <v>29.05</v>
      </c>
      <c r="E958" s="5">
        <v>4869.9474614000001</v>
      </c>
      <c r="F958" s="3" t="s">
        <v>4525</v>
      </c>
      <c r="G958" s="3" t="s">
        <v>4526</v>
      </c>
      <c r="H958" s="3" t="s">
        <v>4860</v>
      </c>
      <c r="I958" s="3" t="s">
        <v>4860</v>
      </c>
      <c r="J958" s="3" t="s">
        <v>4528</v>
      </c>
      <c r="K958" s="6">
        <v>827912</v>
      </c>
      <c r="L958" s="6">
        <v>819705</v>
      </c>
      <c r="M958" s="6">
        <v>519332</v>
      </c>
      <c r="N958" s="6">
        <v>513410</v>
      </c>
      <c r="O958" s="6">
        <v>168537</v>
      </c>
      <c r="P958" s="6">
        <v>172907</v>
      </c>
      <c r="Q958" s="6">
        <v>51660</v>
      </c>
      <c r="R958" s="6">
        <v>59795</v>
      </c>
      <c r="S958" s="6">
        <v>362039</v>
      </c>
      <c r="T958" s="6">
        <v>361098</v>
      </c>
      <c r="U958" s="6">
        <v>1690255</v>
      </c>
      <c r="V958" s="6">
        <v>1765183</v>
      </c>
      <c r="W958" s="6">
        <v>7770531</v>
      </c>
      <c r="X958" s="6">
        <v>7700528</v>
      </c>
      <c r="Y958" s="6" t="s">
        <v>4474</v>
      </c>
      <c r="Z958" s="6" t="s">
        <v>4474</v>
      </c>
      <c r="AA958" s="6" t="s">
        <v>4474</v>
      </c>
      <c r="AB958" s="6" t="s">
        <v>4474</v>
      </c>
      <c r="AC958" s="6">
        <v>152140188</v>
      </c>
      <c r="AD958" s="6">
        <v>152140188</v>
      </c>
      <c r="AF958">
        <f t="shared" si="280"/>
        <v>6.6481943125894487E-3</v>
      </c>
      <c r="AG958">
        <f t="shared" si="281"/>
        <v>7.7650519548789383E-3</v>
      </c>
      <c r="AH958">
        <f t="shared" si="282"/>
        <v>0.21752117068962212</v>
      </c>
      <c r="AI958">
        <f t="shared" si="283"/>
        <v>0.22922882690641472</v>
      </c>
      <c r="AJ958" t="e">
        <f t="shared" si="284"/>
        <v>#VALUE!</v>
      </c>
      <c r="AK958" t="e">
        <f t="shared" si="285"/>
        <v>#VALUE!</v>
      </c>
      <c r="AL958">
        <f t="shared" si="286"/>
        <v>0.20356873677395665</v>
      </c>
      <c r="AM958">
        <f t="shared" si="287"/>
        <v>0.21093808138293654</v>
      </c>
      <c r="AN958">
        <f t="shared" si="288"/>
        <v>0.10654509968495074</v>
      </c>
      <c r="AO958">
        <f t="shared" si="289"/>
        <v>0.10644789552093051</v>
      </c>
      <c r="AP958">
        <f t="shared" si="290"/>
        <v>1</v>
      </c>
      <c r="AQ958">
        <f t="shared" si="291"/>
        <v>1</v>
      </c>
      <c r="AR958">
        <f t="shared" si="292"/>
        <v>0</v>
      </c>
      <c r="AS958">
        <f t="shared" si="293"/>
        <v>1</v>
      </c>
      <c r="AT958">
        <f t="shared" si="294"/>
        <v>1</v>
      </c>
      <c r="AU958">
        <f t="shared" si="295"/>
        <v>0</v>
      </c>
      <c r="AV958">
        <f t="shared" si="296"/>
        <v>0</v>
      </c>
      <c r="AW958">
        <f t="shared" si="297"/>
        <v>1</v>
      </c>
      <c r="AX958">
        <f t="shared" si="298"/>
        <v>0</v>
      </c>
      <c r="AY958">
        <f t="shared" si="299"/>
        <v>5</v>
      </c>
    </row>
    <row r="959" spans="1:51" x14ac:dyDescent="0.3">
      <c r="A959" s="1" t="s">
        <v>953</v>
      </c>
      <c r="B959" s="2">
        <v>4407542</v>
      </c>
      <c r="C959" s="3" t="s">
        <v>5337</v>
      </c>
      <c r="D959" s="5">
        <v>26.73</v>
      </c>
      <c r="E959" s="5">
        <v>704.58499782000001</v>
      </c>
      <c r="F959" s="3" t="s">
        <v>4485</v>
      </c>
      <c r="G959" s="3" t="s">
        <v>4607</v>
      </c>
      <c r="H959" s="3" t="s">
        <v>4742</v>
      </c>
      <c r="I959" s="3" t="s">
        <v>4743</v>
      </c>
      <c r="J959" s="3" t="s">
        <v>4960</v>
      </c>
      <c r="K959" s="6">
        <v>1128130</v>
      </c>
      <c r="L959" s="6">
        <v>1128966</v>
      </c>
      <c r="M959" s="6">
        <v>144685</v>
      </c>
      <c r="N959" s="6">
        <v>141505</v>
      </c>
      <c r="O959" s="6">
        <v>61983</v>
      </c>
      <c r="P959" s="6">
        <v>61843</v>
      </c>
      <c r="Q959" s="6">
        <v>41997</v>
      </c>
      <c r="R959" s="6">
        <v>42469</v>
      </c>
      <c r="S959" s="6">
        <v>132829</v>
      </c>
      <c r="T959" s="6">
        <v>116574</v>
      </c>
      <c r="U959" s="6">
        <v>192461</v>
      </c>
      <c r="V959" s="6">
        <v>197346</v>
      </c>
      <c r="W959" s="6">
        <v>1009645</v>
      </c>
      <c r="X959" s="6">
        <v>994987</v>
      </c>
      <c r="Y959" s="6">
        <v>214747</v>
      </c>
      <c r="Z959" s="6">
        <v>201791</v>
      </c>
      <c r="AA959" s="6">
        <v>194646</v>
      </c>
      <c r="AB959" s="6">
        <v>187684</v>
      </c>
      <c r="AC959" s="6">
        <v>26359334</v>
      </c>
      <c r="AD959" s="6">
        <v>26341736</v>
      </c>
      <c r="AF959">
        <f t="shared" si="280"/>
        <v>4.1595808427714695E-2</v>
      </c>
      <c r="AG959">
        <f t="shared" si="281"/>
        <v>4.268296972724267E-2</v>
      </c>
      <c r="AH959">
        <f t="shared" si="282"/>
        <v>0.19062244650347399</v>
      </c>
      <c r="AI959">
        <f t="shared" si="283"/>
        <v>0.19834027982275146</v>
      </c>
      <c r="AJ959">
        <f t="shared" si="284"/>
        <v>1.1032695251893181</v>
      </c>
      <c r="AK959">
        <f t="shared" si="285"/>
        <v>1.0751635728138786</v>
      </c>
      <c r="AL959">
        <f t="shared" si="286"/>
        <v>5.4943135986100892E-2</v>
      </c>
      <c r="AM959">
        <f t="shared" si="287"/>
        <v>5.4778443283500122E-2</v>
      </c>
      <c r="AN959">
        <f t="shared" si="288"/>
        <v>1.1173531290701186</v>
      </c>
      <c r="AO959">
        <f t="shared" si="289"/>
        <v>1.1346540206052944</v>
      </c>
      <c r="AP959">
        <f t="shared" si="290"/>
        <v>1</v>
      </c>
      <c r="AQ959">
        <f t="shared" si="291"/>
        <v>1</v>
      </c>
      <c r="AR959">
        <f t="shared" si="292"/>
        <v>0</v>
      </c>
      <c r="AS959">
        <f t="shared" si="293"/>
        <v>1</v>
      </c>
      <c r="AT959">
        <f t="shared" si="294"/>
        <v>1</v>
      </c>
      <c r="AU959">
        <f t="shared" si="295"/>
        <v>1</v>
      </c>
      <c r="AV959">
        <f t="shared" si="296"/>
        <v>1</v>
      </c>
      <c r="AW959">
        <f t="shared" si="297"/>
        <v>0</v>
      </c>
      <c r="AX959">
        <f t="shared" si="298"/>
        <v>0</v>
      </c>
      <c r="AY959">
        <f t="shared" si="299"/>
        <v>6</v>
      </c>
    </row>
    <row r="960" spans="1:51" x14ac:dyDescent="0.3">
      <c r="A960" s="1" t="s">
        <v>954</v>
      </c>
      <c r="B960" s="2">
        <v>27495980</v>
      </c>
      <c r="C960" s="3" t="s">
        <v>5336</v>
      </c>
      <c r="D960" s="5">
        <v>5.97</v>
      </c>
      <c r="E960" s="5">
        <v>99.743422769999995</v>
      </c>
      <c r="F960" s="3" t="s">
        <v>4470</v>
      </c>
      <c r="G960" s="3" t="s">
        <v>4471</v>
      </c>
      <c r="H960" s="3" t="s">
        <v>4489</v>
      </c>
      <c r="I960" s="3" t="s">
        <v>4489</v>
      </c>
      <c r="J960" s="3" t="s">
        <v>4495</v>
      </c>
      <c r="K960" s="6">
        <v>9554.3150000000005</v>
      </c>
      <c r="L960" s="6">
        <v>9554.3150000000005</v>
      </c>
      <c r="M960" s="6">
        <v>-11108.714</v>
      </c>
      <c r="N960" s="6">
        <v>-10222.487999999999</v>
      </c>
      <c r="O960" s="6">
        <v>-11136.075000000001</v>
      </c>
      <c r="P960" s="6">
        <v>-10249.849</v>
      </c>
      <c r="Q960" s="6">
        <v>-10699.036</v>
      </c>
      <c r="R960" s="6">
        <v>-10099.592000000001</v>
      </c>
      <c r="S960" s="6">
        <v>-10120.135</v>
      </c>
      <c r="T960" s="6">
        <v>-6874.8829999999998</v>
      </c>
      <c r="U960" s="6" t="s">
        <v>4474</v>
      </c>
      <c r="V960" s="6" t="s">
        <v>4474</v>
      </c>
      <c r="W960" s="6">
        <v>35551.83</v>
      </c>
      <c r="X960" s="6">
        <v>39938.614999999998</v>
      </c>
      <c r="Y960" s="6">
        <v>35506.400999999998</v>
      </c>
      <c r="Z960" s="6">
        <v>39886.345999999998</v>
      </c>
      <c r="AA960" s="6">
        <v>2319</v>
      </c>
      <c r="AB960" s="6">
        <v>3825</v>
      </c>
      <c r="AC960" s="6">
        <v>15221308</v>
      </c>
      <c r="AD960" s="6">
        <v>15221308</v>
      </c>
      <c r="AF960">
        <f t="shared" si="280"/>
        <v>-0.30094192057061475</v>
      </c>
      <c r="AG960">
        <f t="shared" si="281"/>
        <v>-0.25287787270540057</v>
      </c>
      <c r="AH960" t="e">
        <f t="shared" si="282"/>
        <v>#VALUE!</v>
      </c>
      <c r="AI960" t="e">
        <f t="shared" si="283"/>
        <v>#VALUE!</v>
      </c>
      <c r="AJ960">
        <f t="shared" si="284"/>
        <v>15.311082794307891</v>
      </c>
      <c r="AK960">
        <f t="shared" si="285"/>
        <v>10.427802875816992</v>
      </c>
      <c r="AL960">
        <f t="shared" si="286"/>
        <v>-1.165554516467167</v>
      </c>
      <c r="AM960">
        <f t="shared" si="287"/>
        <v>-1.0727978928892339</v>
      </c>
      <c r="AN960">
        <f t="shared" si="288"/>
        <v>0.26874326863061621</v>
      </c>
      <c r="AO960">
        <f t="shared" si="289"/>
        <v>0.23922499565896316</v>
      </c>
      <c r="AP960">
        <f t="shared" si="290"/>
        <v>0</v>
      </c>
      <c r="AQ960">
        <f t="shared" si="291"/>
        <v>0</v>
      </c>
      <c r="AR960">
        <f t="shared" si="292"/>
        <v>0</v>
      </c>
      <c r="AS960">
        <f t="shared" si="293"/>
        <v>1</v>
      </c>
      <c r="AT960">
        <f t="shared" si="294"/>
        <v>0</v>
      </c>
      <c r="AU960">
        <f t="shared" si="295"/>
        <v>1</v>
      </c>
      <c r="AV960">
        <f t="shared" si="296"/>
        <v>0</v>
      </c>
      <c r="AW960">
        <f t="shared" si="297"/>
        <v>1</v>
      </c>
      <c r="AX960">
        <f t="shared" si="298"/>
        <v>0</v>
      </c>
      <c r="AY960">
        <f t="shared" si="299"/>
        <v>3</v>
      </c>
    </row>
    <row r="961" spans="1:51" x14ac:dyDescent="0.3">
      <c r="A961" s="1" t="s">
        <v>955</v>
      </c>
      <c r="B961" s="2">
        <v>4330650</v>
      </c>
      <c r="C961" s="3" t="s">
        <v>5338</v>
      </c>
      <c r="D961" s="5">
        <v>30.1</v>
      </c>
      <c r="E961" s="5">
        <v>335.89848180000001</v>
      </c>
      <c r="F961" s="3" t="s">
        <v>4500</v>
      </c>
      <c r="G961" s="3" t="s">
        <v>4574</v>
      </c>
      <c r="H961" s="3" t="s">
        <v>4734</v>
      </c>
      <c r="I961" s="3" t="s">
        <v>4734</v>
      </c>
      <c r="J961" s="3" t="s">
        <v>4961</v>
      </c>
      <c r="K961" s="6">
        <v>458377</v>
      </c>
      <c r="L961" s="6">
        <v>439489</v>
      </c>
      <c r="M961" s="6">
        <v>73670</v>
      </c>
      <c r="N961" s="6">
        <v>68685</v>
      </c>
      <c r="O961" s="6">
        <v>57391</v>
      </c>
      <c r="P961" s="6">
        <v>52554</v>
      </c>
      <c r="Q961" s="6">
        <v>15481</v>
      </c>
      <c r="R961" s="6">
        <v>18045</v>
      </c>
      <c r="S961" s="6">
        <v>28427</v>
      </c>
      <c r="T961" s="6">
        <v>27827</v>
      </c>
      <c r="U961" s="6">
        <v>280152</v>
      </c>
      <c r="V961" s="6">
        <v>269654</v>
      </c>
      <c r="W961" s="6">
        <v>342349</v>
      </c>
      <c r="X961" s="6">
        <v>321446</v>
      </c>
      <c r="Y961" s="6">
        <v>198814</v>
      </c>
      <c r="Z961" s="6">
        <v>179745</v>
      </c>
      <c r="AA961" s="6">
        <v>75111</v>
      </c>
      <c r="AB961" s="6">
        <v>68949</v>
      </c>
      <c r="AC961" s="6">
        <v>11159418</v>
      </c>
      <c r="AD961" s="6">
        <v>11186596</v>
      </c>
      <c r="AF961">
        <f t="shared" si="280"/>
        <v>4.5219936380710909E-2</v>
      </c>
      <c r="AG961">
        <f t="shared" si="281"/>
        <v>5.6136956129489865E-2</v>
      </c>
      <c r="AH961">
        <f t="shared" si="282"/>
        <v>0.81832282261668643</v>
      </c>
      <c r="AI961">
        <f t="shared" si="283"/>
        <v>0.83887806972244172</v>
      </c>
      <c r="AJ961">
        <f t="shared" si="284"/>
        <v>2.6469358682483257</v>
      </c>
      <c r="AK961">
        <f t="shared" si="285"/>
        <v>2.6069268589827264</v>
      </c>
      <c r="AL961">
        <f t="shared" si="286"/>
        <v>0.12520479867009035</v>
      </c>
      <c r="AM961">
        <f t="shared" si="287"/>
        <v>0.1195797847045091</v>
      </c>
      <c r="AN961">
        <f t="shared" si="288"/>
        <v>1.3389173036871731</v>
      </c>
      <c r="AO961">
        <f t="shared" si="289"/>
        <v>1.3672249771345732</v>
      </c>
      <c r="AP961">
        <f t="shared" si="290"/>
        <v>1</v>
      </c>
      <c r="AQ961">
        <f t="shared" si="291"/>
        <v>1</v>
      </c>
      <c r="AR961">
        <f t="shared" si="292"/>
        <v>0</v>
      </c>
      <c r="AS961">
        <f t="shared" si="293"/>
        <v>1</v>
      </c>
      <c r="AT961">
        <f t="shared" si="294"/>
        <v>1</v>
      </c>
      <c r="AU961">
        <f t="shared" si="295"/>
        <v>1</v>
      </c>
      <c r="AV961">
        <f t="shared" si="296"/>
        <v>1</v>
      </c>
      <c r="AW961">
        <f t="shared" si="297"/>
        <v>0</v>
      </c>
      <c r="AX961">
        <f t="shared" si="298"/>
        <v>1</v>
      </c>
      <c r="AY961">
        <f t="shared" si="299"/>
        <v>7</v>
      </c>
    </row>
    <row r="962" spans="1:51" x14ac:dyDescent="0.3">
      <c r="A962" s="1" t="s">
        <v>956</v>
      </c>
      <c r="B962" s="2">
        <v>4081644</v>
      </c>
      <c r="C962" s="3" t="s">
        <v>5335</v>
      </c>
      <c r="D962" s="5">
        <v>179.22</v>
      </c>
      <c r="E962" s="5">
        <v>1215.0596261999999</v>
      </c>
      <c r="F962" s="3" t="s">
        <v>4485</v>
      </c>
      <c r="G962" s="3" t="s">
        <v>4517</v>
      </c>
      <c r="H962" s="3" t="s">
        <v>4640</v>
      </c>
      <c r="I962" s="3" t="s">
        <v>4685</v>
      </c>
      <c r="J962" s="3" t="s">
        <v>4895</v>
      </c>
      <c r="K962" s="6">
        <v>672592</v>
      </c>
      <c r="L962" s="6">
        <v>652396</v>
      </c>
      <c r="M962" s="6">
        <v>76814</v>
      </c>
      <c r="N962" s="6">
        <v>69263</v>
      </c>
      <c r="O962" s="6">
        <v>65509</v>
      </c>
      <c r="P962" s="6">
        <v>57911</v>
      </c>
      <c r="Q962" s="6">
        <v>43125</v>
      </c>
      <c r="R962" s="6">
        <v>40284</v>
      </c>
      <c r="S962" s="6">
        <v>30410</v>
      </c>
      <c r="T962" s="6">
        <v>63778</v>
      </c>
      <c r="U962" s="6" t="s">
        <v>4474</v>
      </c>
      <c r="V962" s="6" t="s">
        <v>4474</v>
      </c>
      <c r="W962" s="6">
        <v>582343</v>
      </c>
      <c r="X962" s="6">
        <v>546012</v>
      </c>
      <c r="Y962" s="6">
        <v>285540</v>
      </c>
      <c r="Z962" s="6">
        <v>271180</v>
      </c>
      <c r="AA962" s="6">
        <v>268257</v>
      </c>
      <c r="AB962" s="6">
        <v>252671</v>
      </c>
      <c r="AC962" s="6">
        <v>6761582</v>
      </c>
      <c r="AD962" s="6">
        <v>6752604</v>
      </c>
      <c r="AF962">
        <f t="shared" si="280"/>
        <v>7.4054294462198397E-2</v>
      </c>
      <c r="AG962">
        <f t="shared" si="281"/>
        <v>7.3778598272565443E-2</v>
      </c>
      <c r="AH962" t="e">
        <f t="shared" si="282"/>
        <v>#VALUE!</v>
      </c>
      <c r="AI962" t="e">
        <f t="shared" si="283"/>
        <v>#VALUE!</v>
      </c>
      <c r="AJ962">
        <f t="shared" si="284"/>
        <v>1.0644270233395587</v>
      </c>
      <c r="AK962">
        <f t="shared" si="285"/>
        <v>1.0732533610901132</v>
      </c>
      <c r="AL962">
        <f t="shared" si="286"/>
        <v>9.7397828103813311E-2</v>
      </c>
      <c r="AM962">
        <f t="shared" si="287"/>
        <v>8.8766638667312492E-2</v>
      </c>
      <c r="AN962">
        <f t="shared" si="288"/>
        <v>1.1549756758473957</v>
      </c>
      <c r="AO962">
        <f t="shared" si="289"/>
        <v>1.1948382086840583</v>
      </c>
      <c r="AP962">
        <f t="shared" si="290"/>
        <v>1</v>
      </c>
      <c r="AQ962">
        <f t="shared" si="291"/>
        <v>1</v>
      </c>
      <c r="AR962">
        <f t="shared" si="292"/>
        <v>1</v>
      </c>
      <c r="AS962">
        <f t="shared" si="293"/>
        <v>0</v>
      </c>
      <c r="AT962">
        <f t="shared" si="294"/>
        <v>0</v>
      </c>
      <c r="AU962">
        <f t="shared" si="295"/>
        <v>0</v>
      </c>
      <c r="AV962">
        <f t="shared" si="296"/>
        <v>1</v>
      </c>
      <c r="AW962">
        <f t="shared" si="297"/>
        <v>0</v>
      </c>
      <c r="AX962">
        <f t="shared" si="298"/>
        <v>0</v>
      </c>
      <c r="AY962">
        <f t="shared" si="299"/>
        <v>4</v>
      </c>
    </row>
    <row r="963" spans="1:51" x14ac:dyDescent="0.3">
      <c r="A963" s="1" t="s">
        <v>957</v>
      </c>
      <c r="B963" s="2">
        <v>4202114</v>
      </c>
      <c r="C963" s="3" t="s">
        <v>5335</v>
      </c>
      <c r="D963" s="5">
        <v>56.3</v>
      </c>
      <c r="E963" s="5">
        <v>1253.1911583999999</v>
      </c>
      <c r="F963" s="3" t="s">
        <v>4475</v>
      </c>
      <c r="G963" s="3" t="s">
        <v>4529</v>
      </c>
      <c r="H963" s="3" t="s">
        <v>4530</v>
      </c>
      <c r="I963" s="3" t="s">
        <v>4739</v>
      </c>
      <c r="J963" s="3" t="s">
        <v>4740</v>
      </c>
      <c r="K963" s="6">
        <v>3492012</v>
      </c>
      <c r="L963" s="6">
        <v>3470762</v>
      </c>
      <c r="M963" s="6">
        <v>183340</v>
      </c>
      <c r="N963" s="6">
        <v>184497</v>
      </c>
      <c r="O963" s="6">
        <v>69109</v>
      </c>
      <c r="P963" s="6">
        <v>72751</v>
      </c>
      <c r="Q963" s="6">
        <v>40318</v>
      </c>
      <c r="R963" s="6">
        <v>40930</v>
      </c>
      <c r="S963" s="6">
        <v>180382</v>
      </c>
      <c r="T963" s="6">
        <v>168980</v>
      </c>
      <c r="U963" s="6">
        <v>527023</v>
      </c>
      <c r="V963" s="6">
        <v>476581</v>
      </c>
      <c r="W963" s="6">
        <v>2192996</v>
      </c>
      <c r="X963" s="6">
        <v>2161494</v>
      </c>
      <c r="Y963" s="6">
        <v>310376</v>
      </c>
      <c r="Z963" s="6">
        <v>278214</v>
      </c>
      <c r="AA963" s="6">
        <v>448113</v>
      </c>
      <c r="AB963" s="6">
        <v>454207</v>
      </c>
      <c r="AC963" s="6">
        <v>22242228</v>
      </c>
      <c r="AD963" s="6">
        <v>22203043</v>
      </c>
      <c r="AF963">
        <f t="shared" si="280"/>
        <v>1.8384894454891845E-2</v>
      </c>
      <c r="AG963">
        <f t="shared" si="281"/>
        <v>1.8935976690196688E-2</v>
      </c>
      <c r="AH963">
        <f t="shared" si="282"/>
        <v>0.24032100377748067</v>
      </c>
      <c r="AI963">
        <f t="shared" si="283"/>
        <v>0.22048684844834174</v>
      </c>
      <c r="AJ963">
        <f t="shared" si="284"/>
        <v>0.69262886816494951</v>
      </c>
      <c r="AK963">
        <f t="shared" si="285"/>
        <v>0.6125268875204477</v>
      </c>
      <c r="AL963">
        <f t="shared" si="286"/>
        <v>1.97905963667937E-2</v>
      </c>
      <c r="AM963">
        <f t="shared" si="287"/>
        <v>2.0961103066127841E-2</v>
      </c>
      <c r="AN963">
        <f t="shared" si="288"/>
        <v>1.5923476376609897</v>
      </c>
      <c r="AO963">
        <f t="shared" si="289"/>
        <v>1.6057236337459184</v>
      </c>
      <c r="AP963">
        <f t="shared" si="290"/>
        <v>1</v>
      </c>
      <c r="AQ963">
        <f t="shared" si="291"/>
        <v>1</v>
      </c>
      <c r="AR963">
        <f t="shared" si="292"/>
        <v>0</v>
      </c>
      <c r="AS963">
        <f t="shared" si="293"/>
        <v>1</v>
      </c>
      <c r="AT963">
        <f t="shared" si="294"/>
        <v>0</v>
      </c>
      <c r="AU963">
        <f t="shared" si="295"/>
        <v>1</v>
      </c>
      <c r="AV963">
        <f t="shared" si="296"/>
        <v>0</v>
      </c>
      <c r="AW963">
        <f t="shared" si="297"/>
        <v>0</v>
      </c>
      <c r="AX963">
        <f t="shared" si="298"/>
        <v>0</v>
      </c>
      <c r="AY963">
        <f t="shared" si="299"/>
        <v>4</v>
      </c>
    </row>
    <row r="964" spans="1:51" x14ac:dyDescent="0.3">
      <c r="A964" s="1" t="s">
        <v>958</v>
      </c>
      <c r="B964" s="2">
        <v>4211657</v>
      </c>
      <c r="C964" s="3" t="s">
        <v>5337</v>
      </c>
      <c r="D964" s="7">
        <v>151.57</v>
      </c>
      <c r="E964" s="5">
        <v>8674.6650014700008</v>
      </c>
      <c r="F964" s="3" t="s">
        <v>4485</v>
      </c>
      <c r="G964" s="3" t="s">
        <v>4486</v>
      </c>
      <c r="H964" s="3" t="s">
        <v>4598</v>
      </c>
      <c r="I964" s="3" t="s">
        <v>4615</v>
      </c>
      <c r="J964" s="3" t="s">
        <v>4800</v>
      </c>
      <c r="K964" s="6">
        <v>2276600</v>
      </c>
      <c r="L964" s="6">
        <v>2209500</v>
      </c>
      <c r="M964" s="6">
        <v>435200</v>
      </c>
      <c r="N964" s="6">
        <v>399700</v>
      </c>
      <c r="O964" s="6">
        <v>383600</v>
      </c>
      <c r="P964" s="6">
        <v>352700</v>
      </c>
      <c r="Q964" s="6">
        <v>263100</v>
      </c>
      <c r="R964" s="6">
        <v>241000</v>
      </c>
      <c r="S964" s="6">
        <v>223500</v>
      </c>
      <c r="T964" s="6">
        <v>228700</v>
      </c>
      <c r="U964" s="6">
        <v>246900</v>
      </c>
      <c r="V964" s="6">
        <v>246900</v>
      </c>
      <c r="W964" s="6">
        <v>2651900</v>
      </c>
      <c r="X964" s="6">
        <v>2506700</v>
      </c>
      <c r="Y964" s="6">
        <v>1244800</v>
      </c>
      <c r="Z964" s="6">
        <v>1109200</v>
      </c>
      <c r="AA964" s="6">
        <v>572100</v>
      </c>
      <c r="AB964" s="6">
        <v>520600</v>
      </c>
      <c r="AC964" s="6">
        <v>57226069</v>
      </c>
      <c r="AD964" s="6">
        <v>57186163</v>
      </c>
      <c r="AF964">
        <f t="shared" si="280"/>
        <v>9.9211885817715603E-2</v>
      </c>
      <c r="AG964">
        <f t="shared" si="281"/>
        <v>9.6142338532732283E-2</v>
      </c>
      <c r="AH964">
        <f t="shared" si="282"/>
        <v>9.310305818469776E-2</v>
      </c>
      <c r="AI964">
        <f t="shared" si="283"/>
        <v>9.8496030637890447E-2</v>
      </c>
      <c r="AJ964">
        <f t="shared" si="284"/>
        <v>2.1758433840237719</v>
      </c>
      <c r="AK964">
        <f t="shared" si="285"/>
        <v>2.1306185170956589</v>
      </c>
      <c r="AL964">
        <f t="shared" si="286"/>
        <v>0.16849688131424054</v>
      </c>
      <c r="AM964">
        <f t="shared" si="287"/>
        <v>0.15962887531115638</v>
      </c>
      <c r="AN964">
        <f t="shared" si="288"/>
        <v>0.85847882650175344</v>
      </c>
      <c r="AO964">
        <f t="shared" si="289"/>
        <v>0.88143774683847287</v>
      </c>
      <c r="AP964">
        <f t="shared" si="290"/>
        <v>1</v>
      </c>
      <c r="AQ964">
        <f t="shared" si="291"/>
        <v>1</v>
      </c>
      <c r="AR964">
        <f t="shared" si="292"/>
        <v>1</v>
      </c>
      <c r="AS964">
        <f t="shared" si="293"/>
        <v>0</v>
      </c>
      <c r="AT964">
        <f t="shared" si="294"/>
        <v>1</v>
      </c>
      <c r="AU964">
        <f t="shared" si="295"/>
        <v>1</v>
      </c>
      <c r="AV964">
        <f t="shared" si="296"/>
        <v>1</v>
      </c>
      <c r="AW964">
        <f t="shared" si="297"/>
        <v>0</v>
      </c>
      <c r="AX964">
        <f t="shared" si="298"/>
        <v>0</v>
      </c>
      <c r="AY964">
        <f t="shared" si="299"/>
        <v>6</v>
      </c>
    </row>
    <row r="965" spans="1:51" x14ac:dyDescent="0.3">
      <c r="A965" s="1" t="s">
        <v>959</v>
      </c>
      <c r="B965" s="2">
        <v>110366008</v>
      </c>
      <c r="C965" s="3" t="s">
        <v>5337</v>
      </c>
      <c r="D965" s="5">
        <v>62.31</v>
      </c>
      <c r="E965" s="5">
        <v>3562.7743897199998</v>
      </c>
      <c r="F965" s="3" t="s">
        <v>4500</v>
      </c>
      <c r="G965" s="3" t="s">
        <v>4574</v>
      </c>
      <c r="H965" s="3" t="s">
        <v>4580</v>
      </c>
      <c r="I965" s="3" t="s">
        <v>4581</v>
      </c>
      <c r="J965" s="3" t="s">
        <v>4762</v>
      </c>
      <c r="K965" s="6">
        <v>1444600</v>
      </c>
      <c r="L965" s="6">
        <v>1394000</v>
      </c>
      <c r="M965" s="6">
        <v>349600</v>
      </c>
      <c r="N965" s="6">
        <v>340700</v>
      </c>
      <c r="O965" s="6">
        <v>267600</v>
      </c>
      <c r="P965" s="6">
        <v>262900</v>
      </c>
      <c r="Q965" s="6">
        <v>176000</v>
      </c>
      <c r="R965" s="6">
        <v>180800</v>
      </c>
      <c r="S965" s="6">
        <v>211500</v>
      </c>
      <c r="T965" s="6">
        <v>247600</v>
      </c>
      <c r="U965" s="6">
        <v>638200</v>
      </c>
      <c r="V965" s="6">
        <v>638900</v>
      </c>
      <c r="W965" s="6">
        <v>2410600</v>
      </c>
      <c r="X965" s="6">
        <v>2387500</v>
      </c>
      <c r="Y965" s="6">
        <v>630600</v>
      </c>
      <c r="Z965" s="6">
        <v>631900</v>
      </c>
      <c r="AA965" s="6">
        <v>456400</v>
      </c>
      <c r="AB965" s="6">
        <v>526900</v>
      </c>
      <c r="AC965" s="6">
        <v>57178212</v>
      </c>
      <c r="AD965" s="6">
        <v>57135553</v>
      </c>
      <c r="AF965">
        <f t="shared" si="280"/>
        <v>7.3010868663403297E-2</v>
      </c>
      <c r="AG965">
        <f t="shared" si="281"/>
        <v>7.5727748691099481E-2</v>
      </c>
      <c r="AH965">
        <f t="shared" si="282"/>
        <v>0.26474736580104541</v>
      </c>
      <c r="AI965">
        <f t="shared" si="283"/>
        <v>0.2676020942408377</v>
      </c>
      <c r="AJ965">
        <f t="shared" si="284"/>
        <v>1.3816827344434706</v>
      </c>
      <c r="AK965">
        <f t="shared" si="285"/>
        <v>1.1992788005314101</v>
      </c>
      <c r="AL965">
        <f t="shared" si="286"/>
        <v>0.1852415893672989</v>
      </c>
      <c r="AM965">
        <f t="shared" si="287"/>
        <v>0.18859397417503587</v>
      </c>
      <c r="AN965">
        <f t="shared" si="288"/>
        <v>0.59926989131336594</v>
      </c>
      <c r="AO965">
        <f t="shared" si="289"/>
        <v>0.58387434554973827</v>
      </c>
      <c r="AP965">
        <f t="shared" si="290"/>
        <v>1</v>
      </c>
      <c r="AQ965">
        <f t="shared" si="291"/>
        <v>1</v>
      </c>
      <c r="AR965">
        <f t="shared" si="292"/>
        <v>0</v>
      </c>
      <c r="AS965">
        <f t="shared" si="293"/>
        <v>1</v>
      </c>
      <c r="AT965">
        <f t="shared" si="294"/>
        <v>1</v>
      </c>
      <c r="AU965">
        <f t="shared" si="295"/>
        <v>1</v>
      </c>
      <c r="AV965">
        <f t="shared" si="296"/>
        <v>0</v>
      </c>
      <c r="AW965">
        <f t="shared" si="297"/>
        <v>1</v>
      </c>
      <c r="AX965">
        <f t="shared" si="298"/>
        <v>0</v>
      </c>
      <c r="AY965">
        <f t="shared" si="299"/>
        <v>6</v>
      </c>
    </row>
    <row r="966" spans="1:51" x14ac:dyDescent="0.3">
      <c r="A966" s="1" t="s">
        <v>960</v>
      </c>
      <c r="B966" s="2">
        <v>4024068</v>
      </c>
      <c r="C966" s="3" t="s">
        <v>5337</v>
      </c>
      <c r="D966" s="5">
        <v>10.83</v>
      </c>
      <c r="E966" s="5">
        <v>550.81568256000003</v>
      </c>
      <c r="F966" s="3" t="s">
        <v>4480</v>
      </c>
      <c r="G966" s="3" t="s">
        <v>4509</v>
      </c>
      <c r="H966" s="3" t="s">
        <v>4509</v>
      </c>
      <c r="I966" s="3" t="s">
        <v>4510</v>
      </c>
      <c r="J966" s="3" t="s">
        <v>4727</v>
      </c>
      <c r="K966" s="6">
        <v>1241376</v>
      </c>
      <c r="L966" s="6">
        <v>1242122</v>
      </c>
      <c r="M966" s="6">
        <v>62870</v>
      </c>
      <c r="N966" s="6">
        <v>71928</v>
      </c>
      <c r="O966" s="6">
        <v>45474</v>
      </c>
      <c r="P966" s="6">
        <v>54230</v>
      </c>
      <c r="Q966" s="6">
        <v>19679</v>
      </c>
      <c r="R966" s="6">
        <v>22466</v>
      </c>
      <c r="S966" s="6">
        <v>46806</v>
      </c>
      <c r="T966" s="6">
        <v>68368</v>
      </c>
      <c r="U966" s="6">
        <v>205918</v>
      </c>
      <c r="V966" s="6">
        <v>209410</v>
      </c>
      <c r="W966" s="6">
        <v>800794</v>
      </c>
      <c r="X966" s="6">
        <v>785812</v>
      </c>
      <c r="Y966" s="6">
        <v>362368</v>
      </c>
      <c r="Z966" s="6">
        <v>351995</v>
      </c>
      <c r="AA966" s="6">
        <v>283366</v>
      </c>
      <c r="AB966" s="6">
        <v>272224</v>
      </c>
      <c r="AC966" s="6">
        <v>49059000</v>
      </c>
      <c r="AD966" s="6">
        <v>49067000</v>
      </c>
      <c r="AF966">
        <f t="shared" ref="AF966:AF1029" si="300">Q966/W966</f>
        <v>2.4574359947751857E-2</v>
      </c>
      <c r="AG966">
        <f t="shared" ref="AG966:AG1029" si="301">R966/X966</f>
        <v>2.8589535410505313E-2</v>
      </c>
      <c r="AH966">
        <f t="shared" ref="AH966:AH1029" si="302">U966/W966</f>
        <v>0.25714228628086622</v>
      </c>
      <c r="AI966">
        <f t="shared" ref="AI966:AI1029" si="303">V966/X966</f>
        <v>0.2664886766809364</v>
      </c>
      <c r="AJ966">
        <f t="shared" ref="AJ966:AJ1029" si="304">Y966/AA966</f>
        <v>1.2787984444146439</v>
      </c>
      <c r="AK966">
        <f t="shared" ref="AK966:AK1029" si="305">Z966/AB966</f>
        <v>1.2930344128364877</v>
      </c>
      <c r="AL966">
        <f t="shared" ref="AL966:AL1029" si="306">O966/K966</f>
        <v>3.6631931018482715E-2</v>
      </c>
      <c r="AM966">
        <f t="shared" ref="AM966:AM1029" si="307">P966/L966</f>
        <v>4.3659157474064542E-2</v>
      </c>
      <c r="AN966">
        <f t="shared" ref="AN966:AN1029" si="308">K966/W966</f>
        <v>1.550181444915921</v>
      </c>
      <c r="AO966">
        <f t="shared" ref="AO966:AO1029" si="309">L966/X966</f>
        <v>1.5806859655999146</v>
      </c>
      <c r="AP966">
        <f t="shared" ref="AP966:AP1029" si="310">IF(OR(Q966&lt;0, Q966="NA"), 0, 1)</f>
        <v>1</v>
      </c>
      <c r="AQ966">
        <f t="shared" ref="AQ966:AQ1029" si="311">IF(OR(S966&lt;0, S966="NA"), 0, 1)</f>
        <v>1</v>
      </c>
      <c r="AR966">
        <f t="shared" ref="AR966:AR1029" si="312">IFERROR(IF((AF966-AG966)&gt;0,1,0),0)</f>
        <v>0</v>
      </c>
      <c r="AS966">
        <f t="shared" ref="AS966:AS1029" si="313">IFERROR(IF((S966-Q966)&gt;0,1,0),0)</f>
        <v>1</v>
      </c>
      <c r="AT966">
        <f t="shared" ref="AT966:AT1029" si="314">IFERROR(IF((AH966-AI966)&lt;0,1,0),0)</f>
        <v>1</v>
      </c>
      <c r="AU966">
        <f t="shared" ref="AU966:AU1029" si="315">IFERROR(IF((AJ966-AK966)&gt;0,1,0),0)</f>
        <v>0</v>
      </c>
      <c r="AV966">
        <f t="shared" ref="AV966:AV1029" si="316">IFERROR(IF((AL966-AM966)&gt;0,1,0),0)</f>
        <v>0</v>
      </c>
      <c r="AW966">
        <f t="shared" ref="AW966:AW1029" si="317">IFERROR(IF((AN966-AO966)&gt;0,1,0),0)</f>
        <v>0</v>
      </c>
      <c r="AX966">
        <f t="shared" ref="AX966:AX1029" si="318">IFERROR(IF((AC966-AD966)&lt;0,1,0),0)</f>
        <v>1</v>
      </c>
      <c r="AY966">
        <f t="shared" ref="AY966:AY1029" si="319">SUM(AP966:AX966)</f>
        <v>5</v>
      </c>
    </row>
    <row r="967" spans="1:51" x14ac:dyDescent="0.3">
      <c r="A967" s="1" t="s">
        <v>961</v>
      </c>
      <c r="B967" s="2">
        <v>4097662</v>
      </c>
      <c r="C967" s="3" t="s">
        <v>5337</v>
      </c>
      <c r="D967" s="5">
        <v>180.04</v>
      </c>
      <c r="E967" s="5">
        <v>14301.31932488</v>
      </c>
      <c r="F967" s="3" t="s">
        <v>4480</v>
      </c>
      <c r="G967" s="3" t="s">
        <v>4481</v>
      </c>
      <c r="H967" s="3" t="s">
        <v>4481</v>
      </c>
      <c r="I967" s="3" t="s">
        <v>4807</v>
      </c>
      <c r="J967" s="3" t="s">
        <v>4484</v>
      </c>
      <c r="K967" s="6">
        <v>5645136.9739820538</v>
      </c>
      <c r="L967" s="6">
        <v>5541183.4959002519</v>
      </c>
      <c r="M967" s="6">
        <v>3711634.2326640077</v>
      </c>
      <c r="N967" s="6">
        <v>3665337.1155732945</v>
      </c>
      <c r="O967" s="6">
        <v>3524257.1978242542</v>
      </c>
      <c r="P967" s="6">
        <v>3482172.7654267503</v>
      </c>
      <c r="Q967" s="6">
        <v>1414530.7311020116</v>
      </c>
      <c r="R967" s="6">
        <v>1344235.9082090352</v>
      </c>
      <c r="S967" s="6">
        <v>649286.08391757077</v>
      </c>
      <c r="T967" s="6" t="s">
        <v>4474</v>
      </c>
      <c r="U967" s="6">
        <v>4607484.4035710441</v>
      </c>
      <c r="V967" s="6">
        <v>9979277.3126776721</v>
      </c>
      <c r="W967" s="6">
        <v>67161393.460255995</v>
      </c>
      <c r="X967" s="6">
        <v>64696857.053438693</v>
      </c>
      <c r="Y967" s="6" t="s">
        <v>4474</v>
      </c>
      <c r="Z967" s="6" t="s">
        <v>4474</v>
      </c>
      <c r="AA967" s="6" t="s">
        <v>4474</v>
      </c>
      <c r="AB967" s="6" t="s">
        <v>4474</v>
      </c>
      <c r="AC967" s="6">
        <v>79434122</v>
      </c>
      <c r="AD967" s="6">
        <v>79432917</v>
      </c>
      <c r="AF967">
        <f t="shared" si="300"/>
        <v>2.106166442093085E-2</v>
      </c>
      <c r="AG967">
        <f t="shared" si="301"/>
        <v>2.0777453023702763E-2</v>
      </c>
      <c r="AH967">
        <f t="shared" si="302"/>
        <v>6.8603168668583514E-2</v>
      </c>
      <c r="AI967">
        <f t="shared" si="303"/>
        <v>0.15424670945661131</v>
      </c>
      <c r="AJ967" t="e">
        <f t="shared" si="304"/>
        <v>#VALUE!</v>
      </c>
      <c r="AK967" t="e">
        <f t="shared" si="305"/>
        <v>#VALUE!</v>
      </c>
      <c r="AL967">
        <f t="shared" si="306"/>
        <v>0.6242996784785293</v>
      </c>
      <c r="AM967">
        <f t="shared" si="307"/>
        <v>0.62841679363318337</v>
      </c>
      <c r="AN967">
        <f t="shared" si="308"/>
        <v>8.4053303291312276E-2</v>
      </c>
      <c r="AO967">
        <f t="shared" si="309"/>
        <v>8.5648418613647831E-2</v>
      </c>
      <c r="AP967">
        <f t="shared" si="310"/>
        <v>1</v>
      </c>
      <c r="AQ967">
        <f t="shared" si="311"/>
        <v>1</v>
      </c>
      <c r="AR967">
        <f t="shared" si="312"/>
        <v>1</v>
      </c>
      <c r="AS967">
        <f t="shared" si="313"/>
        <v>0</v>
      </c>
      <c r="AT967">
        <f t="shared" si="314"/>
        <v>1</v>
      </c>
      <c r="AU967">
        <f t="shared" si="315"/>
        <v>0</v>
      </c>
      <c r="AV967">
        <f t="shared" si="316"/>
        <v>0</v>
      </c>
      <c r="AW967">
        <f t="shared" si="317"/>
        <v>0</v>
      </c>
      <c r="AX967">
        <f t="shared" si="318"/>
        <v>0</v>
      </c>
      <c r="AY967">
        <f t="shared" si="319"/>
        <v>4</v>
      </c>
    </row>
    <row r="968" spans="1:51" x14ac:dyDescent="0.3">
      <c r="A968" s="1" t="s">
        <v>962</v>
      </c>
      <c r="B968" s="2">
        <v>102852</v>
      </c>
      <c r="C968" s="3" t="s">
        <v>5335</v>
      </c>
      <c r="D968" s="5">
        <v>451.62</v>
      </c>
      <c r="E968" s="5">
        <v>5470.0864732800001</v>
      </c>
      <c r="F968" s="3" t="s">
        <v>4480</v>
      </c>
      <c r="G968" s="3" t="s">
        <v>4491</v>
      </c>
      <c r="H968" s="3" t="s">
        <v>4663</v>
      </c>
      <c r="I968" s="3" t="s">
        <v>4663</v>
      </c>
      <c r="J968" s="3" t="s">
        <v>4595</v>
      </c>
      <c r="K968" s="6">
        <v>846100</v>
      </c>
      <c r="L968" s="6">
        <v>815200</v>
      </c>
      <c r="M968" s="6" t="s">
        <v>4474</v>
      </c>
      <c r="N968" s="6" t="s">
        <v>4474</v>
      </c>
      <c r="O968" s="6" t="s">
        <v>4474</v>
      </c>
      <c r="P968" s="6" t="s">
        <v>4474</v>
      </c>
      <c r="Q968" s="6">
        <v>189600</v>
      </c>
      <c r="R968" s="6">
        <v>181600</v>
      </c>
      <c r="S968" s="6">
        <v>1142900</v>
      </c>
      <c r="T968" s="6">
        <v>1138600</v>
      </c>
      <c r="U968" s="6">
        <v>6040700</v>
      </c>
      <c r="V968" s="6">
        <v>5560800</v>
      </c>
      <c r="W968" s="6">
        <v>8683200</v>
      </c>
      <c r="X968" s="6">
        <v>8255400</v>
      </c>
      <c r="Y968" s="6">
        <v>8524200</v>
      </c>
      <c r="Z968" s="6">
        <v>8105200</v>
      </c>
      <c r="AA968" s="6">
        <v>572800</v>
      </c>
      <c r="AB968" s="6">
        <v>730200</v>
      </c>
      <c r="AC968" s="6">
        <v>12111600</v>
      </c>
      <c r="AD968" s="6">
        <v>12111128</v>
      </c>
      <c r="AF968">
        <f t="shared" si="300"/>
        <v>2.1835268103924822E-2</v>
      </c>
      <c r="AG968">
        <f t="shared" si="301"/>
        <v>2.19977227027158E-2</v>
      </c>
      <c r="AH968">
        <f t="shared" si="302"/>
        <v>0.69567670904735579</v>
      </c>
      <c r="AI968">
        <f t="shared" si="303"/>
        <v>0.67359546478668508</v>
      </c>
      <c r="AJ968">
        <f t="shared" si="304"/>
        <v>14.88163407821229</v>
      </c>
      <c r="AK968">
        <f t="shared" si="305"/>
        <v>11.099972610243769</v>
      </c>
      <c r="AL968" t="e">
        <f t="shared" si="306"/>
        <v>#VALUE!</v>
      </c>
      <c r="AM968" t="e">
        <f t="shared" si="307"/>
        <v>#VALUE!</v>
      </c>
      <c r="AN968">
        <f t="shared" si="308"/>
        <v>9.7441035562926104E-2</v>
      </c>
      <c r="AO968">
        <f t="shared" si="309"/>
        <v>9.8747486493688974E-2</v>
      </c>
      <c r="AP968">
        <f t="shared" si="310"/>
        <v>1</v>
      </c>
      <c r="AQ968">
        <f t="shared" si="311"/>
        <v>1</v>
      </c>
      <c r="AR968">
        <f t="shared" si="312"/>
        <v>0</v>
      </c>
      <c r="AS968">
        <f t="shared" si="313"/>
        <v>1</v>
      </c>
      <c r="AT968">
        <f t="shared" si="314"/>
        <v>0</v>
      </c>
      <c r="AU968">
        <f t="shared" si="315"/>
        <v>1</v>
      </c>
      <c r="AV968">
        <f t="shared" si="316"/>
        <v>0</v>
      </c>
      <c r="AW968">
        <f t="shared" si="317"/>
        <v>0</v>
      </c>
      <c r="AX968">
        <f t="shared" si="318"/>
        <v>0</v>
      </c>
      <c r="AY968">
        <f t="shared" si="319"/>
        <v>4</v>
      </c>
    </row>
    <row r="969" spans="1:51" x14ac:dyDescent="0.3">
      <c r="A969" s="1" t="s">
        <v>963</v>
      </c>
      <c r="B969" s="2">
        <v>20028074</v>
      </c>
      <c r="C969" s="3" t="s">
        <v>5335</v>
      </c>
      <c r="D969" s="5">
        <v>69.040000000000006</v>
      </c>
      <c r="E969" s="5">
        <v>11546.1853928</v>
      </c>
      <c r="F969" s="3" t="s">
        <v>4500</v>
      </c>
      <c r="G969" s="3" t="s">
        <v>4539</v>
      </c>
      <c r="H969" s="3" t="s">
        <v>4539</v>
      </c>
      <c r="I969" s="3" t="s">
        <v>4582</v>
      </c>
      <c r="J969" s="3" t="s">
        <v>5377</v>
      </c>
      <c r="K969" s="6">
        <v>245588</v>
      </c>
      <c r="L969" s="6">
        <v>217589</v>
      </c>
      <c r="M969" s="6">
        <v>-19544</v>
      </c>
      <c r="N969" s="6">
        <v>-21299</v>
      </c>
      <c r="O969" s="6">
        <v>-35885</v>
      </c>
      <c r="P969" s="6">
        <v>-36353</v>
      </c>
      <c r="Q969" s="6">
        <v>-23814</v>
      </c>
      <c r="R969" s="6">
        <v>-26212</v>
      </c>
      <c r="S969" s="6">
        <v>6170</v>
      </c>
      <c r="T969" s="6">
        <v>893</v>
      </c>
      <c r="U969" s="6" t="s">
        <v>4474</v>
      </c>
      <c r="V969" s="6" t="s">
        <v>4474</v>
      </c>
      <c r="W969" s="6">
        <v>638551</v>
      </c>
      <c r="X969" s="6">
        <v>644865</v>
      </c>
      <c r="Y969" s="6">
        <v>538252</v>
      </c>
      <c r="Z969" s="6">
        <v>542353</v>
      </c>
      <c r="AA969" s="6">
        <v>49645</v>
      </c>
      <c r="AB969" s="6">
        <v>69416</v>
      </c>
      <c r="AC969" s="6">
        <v>167157000</v>
      </c>
      <c r="AD969" s="6">
        <v>165965000</v>
      </c>
      <c r="AF969">
        <f t="shared" si="300"/>
        <v>-3.7293810517875628E-2</v>
      </c>
      <c r="AG969">
        <f t="shared" si="301"/>
        <v>-4.0647267257488004E-2</v>
      </c>
      <c r="AH969" t="e">
        <f t="shared" si="302"/>
        <v>#VALUE!</v>
      </c>
      <c r="AI969" t="e">
        <f t="shared" si="303"/>
        <v>#VALUE!</v>
      </c>
      <c r="AJ969">
        <f t="shared" si="304"/>
        <v>10.842018330144022</v>
      </c>
      <c r="AK969">
        <f t="shared" si="305"/>
        <v>7.8130834389766051</v>
      </c>
      <c r="AL969">
        <f t="shared" si="306"/>
        <v>-0.14611870286821832</v>
      </c>
      <c r="AM969">
        <f t="shared" si="307"/>
        <v>-0.16707186484610895</v>
      </c>
      <c r="AN969">
        <f t="shared" si="308"/>
        <v>0.38460201299504659</v>
      </c>
      <c r="AO969">
        <f t="shared" si="309"/>
        <v>0.33741790917478853</v>
      </c>
      <c r="AP969">
        <f t="shared" si="310"/>
        <v>0</v>
      </c>
      <c r="AQ969">
        <f t="shared" si="311"/>
        <v>1</v>
      </c>
      <c r="AR969">
        <f t="shared" si="312"/>
        <v>1</v>
      </c>
      <c r="AS969">
        <f t="shared" si="313"/>
        <v>1</v>
      </c>
      <c r="AT969">
        <f t="shared" si="314"/>
        <v>0</v>
      </c>
      <c r="AU969">
        <f t="shared" si="315"/>
        <v>1</v>
      </c>
      <c r="AV969">
        <f t="shared" si="316"/>
        <v>1</v>
      </c>
      <c r="AW969">
        <f t="shared" si="317"/>
        <v>1</v>
      </c>
      <c r="AX969">
        <f t="shared" si="318"/>
        <v>0</v>
      </c>
      <c r="AY969">
        <f t="shared" si="319"/>
        <v>6</v>
      </c>
    </row>
    <row r="970" spans="1:51" x14ac:dyDescent="0.3">
      <c r="A970" s="1" t="s">
        <v>964</v>
      </c>
      <c r="B970" s="2">
        <v>4579702</v>
      </c>
      <c r="C970" s="3" t="s">
        <v>5338</v>
      </c>
      <c r="D970" s="5">
        <v>18.62</v>
      </c>
      <c r="E970" s="5">
        <v>690.08600514</v>
      </c>
      <c r="F970" s="3" t="s">
        <v>4480</v>
      </c>
      <c r="G970" s="3" t="s">
        <v>4491</v>
      </c>
      <c r="H970" s="3" t="s">
        <v>4492</v>
      </c>
      <c r="I970" s="3" t="s">
        <v>4493</v>
      </c>
      <c r="J970" s="3" t="s">
        <v>4927</v>
      </c>
      <c r="K970" s="6">
        <v>200903</v>
      </c>
      <c r="L970" s="6">
        <v>197423</v>
      </c>
      <c r="M970" s="6" t="s">
        <v>4474</v>
      </c>
      <c r="N970" s="6" t="s">
        <v>4474</v>
      </c>
      <c r="O970" s="6">
        <v>156545</v>
      </c>
      <c r="P970" s="6">
        <v>153696</v>
      </c>
      <c r="Q970" s="6">
        <v>94516</v>
      </c>
      <c r="R970" s="6">
        <v>101870</v>
      </c>
      <c r="S970" s="6">
        <v>96398</v>
      </c>
      <c r="T970" s="6">
        <v>70814</v>
      </c>
      <c r="U970" s="6">
        <v>857236</v>
      </c>
      <c r="V970" s="6">
        <v>879934</v>
      </c>
      <c r="W970" s="6">
        <v>1645049</v>
      </c>
      <c r="X970" s="6">
        <v>1672432</v>
      </c>
      <c r="Y970" s="6">
        <v>50004</v>
      </c>
      <c r="Z970" s="6">
        <v>57545</v>
      </c>
      <c r="AA970" s="6">
        <v>38426</v>
      </c>
      <c r="AB970" s="6">
        <v>39133</v>
      </c>
      <c r="AC970" s="6">
        <v>37061547</v>
      </c>
      <c r="AD970" s="6">
        <v>37061547</v>
      </c>
      <c r="AF970">
        <f t="shared" si="300"/>
        <v>5.745482353413181E-2</v>
      </c>
      <c r="AG970">
        <f t="shared" si="301"/>
        <v>6.091129564610101E-2</v>
      </c>
      <c r="AH970">
        <f t="shared" si="302"/>
        <v>0.52110058727733943</v>
      </c>
      <c r="AI970">
        <f t="shared" si="303"/>
        <v>0.52614037521405954</v>
      </c>
      <c r="AJ970">
        <f t="shared" si="304"/>
        <v>1.301306407120179</v>
      </c>
      <c r="AK970">
        <f t="shared" si="305"/>
        <v>1.4704980451281526</v>
      </c>
      <c r="AL970">
        <f t="shared" si="306"/>
        <v>0.77920688093258939</v>
      </c>
      <c r="AM970">
        <f t="shared" si="307"/>
        <v>0.77851111572613119</v>
      </c>
      <c r="AN970">
        <f t="shared" si="308"/>
        <v>0.12212584549153246</v>
      </c>
      <c r="AO970">
        <f t="shared" si="309"/>
        <v>0.11804545715461078</v>
      </c>
      <c r="AP970">
        <f t="shared" si="310"/>
        <v>1</v>
      </c>
      <c r="AQ970">
        <f t="shared" si="311"/>
        <v>1</v>
      </c>
      <c r="AR970">
        <f t="shared" si="312"/>
        <v>0</v>
      </c>
      <c r="AS970">
        <f t="shared" si="313"/>
        <v>1</v>
      </c>
      <c r="AT970">
        <f t="shared" si="314"/>
        <v>1</v>
      </c>
      <c r="AU970">
        <f t="shared" si="315"/>
        <v>0</v>
      </c>
      <c r="AV970">
        <f t="shared" si="316"/>
        <v>1</v>
      </c>
      <c r="AW970">
        <f t="shared" si="317"/>
        <v>1</v>
      </c>
      <c r="AX970">
        <f t="shared" si="318"/>
        <v>0</v>
      </c>
      <c r="AY970">
        <f t="shared" si="319"/>
        <v>6</v>
      </c>
    </row>
    <row r="971" spans="1:51" x14ac:dyDescent="0.3">
      <c r="A971" s="1" t="s">
        <v>965</v>
      </c>
      <c r="B971" s="2">
        <v>10655322</v>
      </c>
      <c r="C971" s="3" t="s">
        <v>5337</v>
      </c>
      <c r="D971" s="5">
        <v>16.41</v>
      </c>
      <c r="E971" s="5">
        <v>3031.3778975700002</v>
      </c>
      <c r="F971" s="3" t="s">
        <v>4654</v>
      </c>
      <c r="G971" s="3" t="s">
        <v>4654</v>
      </c>
      <c r="H971" s="3" t="s">
        <v>4655</v>
      </c>
      <c r="I971" s="3" t="s">
        <v>4717</v>
      </c>
      <c r="J971" s="3" t="s">
        <v>4718</v>
      </c>
      <c r="K971" s="6">
        <v>2713358</v>
      </c>
      <c r="L971" s="6">
        <v>2610882</v>
      </c>
      <c r="M971" s="6">
        <v>1466772</v>
      </c>
      <c r="N971" s="6">
        <v>1149472</v>
      </c>
      <c r="O971" s="6">
        <v>493830</v>
      </c>
      <c r="P971" s="6">
        <v>241536</v>
      </c>
      <c r="Q971" s="6">
        <v>172270</v>
      </c>
      <c r="R971" s="6">
        <v>46747</v>
      </c>
      <c r="S971" s="6">
        <v>1161521</v>
      </c>
      <c r="T971" s="6">
        <v>982909</v>
      </c>
      <c r="U971" s="6">
        <v>3225173</v>
      </c>
      <c r="V971" s="6">
        <v>2403679</v>
      </c>
      <c r="W971" s="6">
        <v>9250429</v>
      </c>
      <c r="X971" s="6">
        <v>7480823</v>
      </c>
      <c r="Y971" s="6">
        <v>864705</v>
      </c>
      <c r="Z971" s="6">
        <v>1334342</v>
      </c>
      <c r="AA971" s="6">
        <v>929753</v>
      </c>
      <c r="AB971" s="6">
        <v>712314</v>
      </c>
      <c r="AC971" s="6">
        <v>162391343</v>
      </c>
      <c r="AD971" s="6">
        <v>111516601</v>
      </c>
      <c r="AF971">
        <f t="shared" si="300"/>
        <v>1.8622920082949666E-2</v>
      </c>
      <c r="AG971">
        <f t="shared" si="301"/>
        <v>6.2489113831459449E-3</v>
      </c>
      <c r="AH971">
        <f t="shared" si="302"/>
        <v>0.34865118147493485</v>
      </c>
      <c r="AI971">
        <f t="shared" si="303"/>
        <v>0.32131210697004864</v>
      </c>
      <c r="AJ971">
        <f t="shared" si="304"/>
        <v>0.93003733249583487</v>
      </c>
      <c r="AK971">
        <f t="shared" si="305"/>
        <v>1.8732497185230108</v>
      </c>
      <c r="AL971">
        <f t="shared" si="306"/>
        <v>0.18199957395964705</v>
      </c>
      <c r="AM971">
        <f t="shared" si="307"/>
        <v>9.2511266307707507E-2</v>
      </c>
      <c r="AN971">
        <f t="shared" si="308"/>
        <v>0.293322396182923</v>
      </c>
      <c r="AO971">
        <f t="shared" si="309"/>
        <v>0.3490099952906251</v>
      </c>
      <c r="AP971">
        <f t="shared" si="310"/>
        <v>1</v>
      </c>
      <c r="AQ971">
        <f t="shared" si="311"/>
        <v>1</v>
      </c>
      <c r="AR971">
        <f t="shared" si="312"/>
        <v>1</v>
      </c>
      <c r="AS971">
        <f t="shared" si="313"/>
        <v>1</v>
      </c>
      <c r="AT971">
        <f t="shared" si="314"/>
        <v>0</v>
      </c>
      <c r="AU971">
        <f t="shared" si="315"/>
        <v>0</v>
      </c>
      <c r="AV971">
        <f t="shared" si="316"/>
        <v>1</v>
      </c>
      <c r="AW971">
        <f t="shared" si="317"/>
        <v>0</v>
      </c>
      <c r="AX971">
        <f t="shared" si="318"/>
        <v>0</v>
      </c>
      <c r="AY971">
        <f t="shared" si="319"/>
        <v>5</v>
      </c>
    </row>
    <row r="972" spans="1:51" x14ac:dyDescent="0.3">
      <c r="A972" s="1" t="s">
        <v>966</v>
      </c>
      <c r="B972" s="2">
        <v>4213375</v>
      </c>
      <c r="C972" s="3" t="s">
        <v>5337</v>
      </c>
      <c r="D972" s="5">
        <v>91.55</v>
      </c>
      <c r="E972" s="5">
        <v>62032.6053674</v>
      </c>
      <c r="F972" s="3" t="s">
        <v>4583</v>
      </c>
      <c r="G972" s="3" t="s">
        <v>4583</v>
      </c>
      <c r="H972" s="3" t="s">
        <v>4962</v>
      </c>
      <c r="I972" s="3" t="s">
        <v>4962</v>
      </c>
      <c r="J972" s="3" t="s">
        <v>4963</v>
      </c>
      <c r="K972" s="6">
        <v>35387000</v>
      </c>
      <c r="L972" s="6">
        <v>35000000</v>
      </c>
      <c r="M972" s="6">
        <v>6527000</v>
      </c>
      <c r="N972" s="6">
        <v>6336000</v>
      </c>
      <c r="O972" s="6">
        <v>4793000</v>
      </c>
      <c r="P972" s="6">
        <v>4667000</v>
      </c>
      <c r="Q972" s="6">
        <v>3385000</v>
      </c>
      <c r="R972" s="6">
        <v>3314000</v>
      </c>
      <c r="S972" s="6">
        <v>4682000</v>
      </c>
      <c r="T972" s="6">
        <v>4827000</v>
      </c>
      <c r="U972" s="6">
        <v>10672000</v>
      </c>
      <c r="V972" s="6">
        <v>9900000</v>
      </c>
      <c r="W972" s="6">
        <v>51221000</v>
      </c>
      <c r="X972" s="6">
        <v>48105000</v>
      </c>
      <c r="Y972" s="6">
        <v>14840000</v>
      </c>
      <c r="Z972" s="6">
        <v>15113000</v>
      </c>
      <c r="AA972" s="6">
        <v>10668000</v>
      </c>
      <c r="AB972" s="6">
        <v>10548000</v>
      </c>
      <c r="AC972" s="6">
        <v>679826806</v>
      </c>
      <c r="AD972" s="6">
        <v>683573649</v>
      </c>
      <c r="AF972">
        <f t="shared" si="300"/>
        <v>6.6086175592042329E-2</v>
      </c>
      <c r="AG972">
        <f t="shared" si="301"/>
        <v>6.8890967674877873E-2</v>
      </c>
      <c r="AH972">
        <f t="shared" si="302"/>
        <v>0.20835204310731925</v>
      </c>
      <c r="AI972">
        <f t="shared" si="303"/>
        <v>0.205799812909261</v>
      </c>
      <c r="AJ972">
        <f t="shared" si="304"/>
        <v>1.3910761154855642</v>
      </c>
      <c r="AK972">
        <f t="shared" si="305"/>
        <v>1.4327834660599166</v>
      </c>
      <c r="AL972">
        <f t="shared" si="306"/>
        <v>0.13544521999604375</v>
      </c>
      <c r="AM972">
        <f t="shared" si="307"/>
        <v>0.13334285714285715</v>
      </c>
      <c r="AN972">
        <f t="shared" si="308"/>
        <v>0.69086897952011872</v>
      </c>
      <c r="AO972">
        <f t="shared" si="309"/>
        <v>0.72757509614385196</v>
      </c>
      <c r="AP972">
        <f t="shared" si="310"/>
        <v>1</v>
      </c>
      <c r="AQ972">
        <f t="shared" si="311"/>
        <v>1</v>
      </c>
      <c r="AR972">
        <f t="shared" si="312"/>
        <v>0</v>
      </c>
      <c r="AS972">
        <f t="shared" si="313"/>
        <v>1</v>
      </c>
      <c r="AT972">
        <f t="shared" si="314"/>
        <v>0</v>
      </c>
      <c r="AU972">
        <f t="shared" si="315"/>
        <v>0</v>
      </c>
      <c r="AV972">
        <f t="shared" si="316"/>
        <v>1</v>
      </c>
      <c r="AW972">
        <f t="shared" si="317"/>
        <v>0</v>
      </c>
      <c r="AX972">
        <f t="shared" si="318"/>
        <v>1</v>
      </c>
      <c r="AY972">
        <f t="shared" si="319"/>
        <v>5</v>
      </c>
    </row>
    <row r="973" spans="1:51" x14ac:dyDescent="0.3">
      <c r="A973" s="1" t="s">
        <v>967</v>
      </c>
      <c r="B973" s="2">
        <v>4058114</v>
      </c>
      <c r="C973" s="3" t="s">
        <v>5335</v>
      </c>
      <c r="D973" s="7">
        <v>5.66</v>
      </c>
      <c r="E973" s="5">
        <v>1213.7721481599999</v>
      </c>
      <c r="F973" s="3" t="s">
        <v>4475</v>
      </c>
      <c r="G973" s="3" t="s">
        <v>4548</v>
      </c>
      <c r="H973" s="3" t="s">
        <v>4810</v>
      </c>
      <c r="I973" s="3" t="s">
        <v>4964</v>
      </c>
      <c r="J973" s="3" t="s">
        <v>4965</v>
      </c>
      <c r="K973" s="6">
        <v>734475</v>
      </c>
      <c r="L973" s="6">
        <v>741494</v>
      </c>
      <c r="M973" s="6">
        <v>119880</v>
      </c>
      <c r="N973" s="6">
        <v>133451</v>
      </c>
      <c r="O973" s="6">
        <v>89605</v>
      </c>
      <c r="P973" s="6">
        <v>102696</v>
      </c>
      <c r="Q973" s="6">
        <v>62192</v>
      </c>
      <c r="R973" s="6">
        <v>67929</v>
      </c>
      <c r="S973" s="6">
        <v>253956</v>
      </c>
      <c r="T973" s="6">
        <v>220133</v>
      </c>
      <c r="U973" s="6" t="s">
        <v>4474</v>
      </c>
      <c r="V973" s="6" t="s">
        <v>4474</v>
      </c>
      <c r="W973" s="6">
        <v>663765</v>
      </c>
      <c r="X973" s="6">
        <v>742111</v>
      </c>
      <c r="Y973" s="6">
        <v>540757</v>
      </c>
      <c r="Z973" s="6">
        <v>611151</v>
      </c>
      <c r="AA973" s="6">
        <v>171311</v>
      </c>
      <c r="AB973" s="6">
        <v>276262</v>
      </c>
      <c r="AC973" s="6">
        <v>214422477</v>
      </c>
      <c r="AD973" s="6">
        <v>216086013</v>
      </c>
      <c r="AF973">
        <f t="shared" si="300"/>
        <v>9.3695811017453473E-2</v>
      </c>
      <c r="AG973">
        <f t="shared" si="301"/>
        <v>9.1534824305258916E-2</v>
      </c>
      <c r="AH973" t="e">
        <f t="shared" si="302"/>
        <v>#VALUE!</v>
      </c>
      <c r="AI973" t="e">
        <f t="shared" si="303"/>
        <v>#VALUE!</v>
      </c>
      <c r="AJ973">
        <f t="shared" si="304"/>
        <v>3.1565807216115718</v>
      </c>
      <c r="AK973">
        <f t="shared" si="305"/>
        <v>2.2122152159906174</v>
      </c>
      <c r="AL973">
        <f t="shared" si="306"/>
        <v>0.12199870655910684</v>
      </c>
      <c r="AM973">
        <f t="shared" si="307"/>
        <v>0.13849876061033534</v>
      </c>
      <c r="AN973">
        <f t="shared" si="308"/>
        <v>1.1065286660188471</v>
      </c>
      <c r="AO973">
        <f t="shared" si="309"/>
        <v>0.99916858798751129</v>
      </c>
      <c r="AP973">
        <f t="shared" si="310"/>
        <v>1</v>
      </c>
      <c r="AQ973">
        <f t="shared" si="311"/>
        <v>1</v>
      </c>
      <c r="AR973">
        <f t="shared" si="312"/>
        <v>1</v>
      </c>
      <c r="AS973">
        <f t="shared" si="313"/>
        <v>1</v>
      </c>
      <c r="AT973">
        <f t="shared" si="314"/>
        <v>0</v>
      </c>
      <c r="AU973">
        <f t="shared" si="315"/>
        <v>1</v>
      </c>
      <c r="AV973">
        <f t="shared" si="316"/>
        <v>0</v>
      </c>
      <c r="AW973">
        <f t="shared" si="317"/>
        <v>1</v>
      </c>
      <c r="AX973">
        <f t="shared" si="318"/>
        <v>1</v>
      </c>
      <c r="AY973">
        <f t="shared" si="319"/>
        <v>7</v>
      </c>
    </row>
    <row r="974" spans="1:51" x14ac:dyDescent="0.3">
      <c r="A974" s="1" t="s">
        <v>968</v>
      </c>
      <c r="B974" s="2">
        <v>5289558</v>
      </c>
      <c r="C974" s="3" t="s">
        <v>5335</v>
      </c>
      <c r="D974" s="5">
        <v>38.979999999999997</v>
      </c>
      <c r="E974" s="5">
        <v>3614.91270046</v>
      </c>
      <c r="F974" s="3" t="s">
        <v>4470</v>
      </c>
      <c r="G974" s="3" t="s">
        <v>4471</v>
      </c>
      <c r="H974" s="3" t="s">
        <v>4489</v>
      </c>
      <c r="I974" s="3" t="s">
        <v>4489</v>
      </c>
      <c r="J974" s="3" t="s">
        <v>4544</v>
      </c>
      <c r="K974" s="6">
        <v>1039</v>
      </c>
      <c r="L974" s="6">
        <v>1385</v>
      </c>
      <c r="M974" s="6">
        <v>-304508</v>
      </c>
      <c r="N974" s="6">
        <v>-276185</v>
      </c>
      <c r="O974" s="6">
        <v>-306767</v>
      </c>
      <c r="P974" s="6">
        <v>-277947</v>
      </c>
      <c r="Q974" s="6">
        <v>-277910</v>
      </c>
      <c r="R974" s="6">
        <v>-258540</v>
      </c>
      <c r="S974" s="6">
        <v>-199811</v>
      </c>
      <c r="T974" s="6">
        <v>-178327</v>
      </c>
      <c r="U974" s="6" t="s">
        <v>4474</v>
      </c>
      <c r="V974" s="6" t="s">
        <v>4474</v>
      </c>
      <c r="W974" s="6">
        <v>937374</v>
      </c>
      <c r="X974" s="6">
        <v>935535</v>
      </c>
      <c r="Y974" s="6">
        <v>877587</v>
      </c>
      <c r="Z974" s="6">
        <v>874776</v>
      </c>
      <c r="AA974" s="6">
        <v>53562</v>
      </c>
      <c r="AB974" s="6">
        <v>54377</v>
      </c>
      <c r="AC974" s="6">
        <v>80841000</v>
      </c>
      <c r="AD974" s="6">
        <v>79322611</v>
      </c>
      <c r="AF974">
        <f t="shared" si="300"/>
        <v>-0.29647717986630734</v>
      </c>
      <c r="AG974">
        <f t="shared" si="301"/>
        <v>-0.27635524058426464</v>
      </c>
      <c r="AH974" t="e">
        <f t="shared" si="302"/>
        <v>#VALUE!</v>
      </c>
      <c r="AI974" t="e">
        <f t="shared" si="303"/>
        <v>#VALUE!</v>
      </c>
      <c r="AJ974">
        <f t="shared" si="304"/>
        <v>16.384507673350509</v>
      </c>
      <c r="AK974">
        <f t="shared" si="305"/>
        <v>16.087242768082092</v>
      </c>
      <c r="AL974">
        <f t="shared" si="306"/>
        <v>-295.2521655437921</v>
      </c>
      <c r="AM974">
        <f t="shared" si="307"/>
        <v>-200.68375451263537</v>
      </c>
      <c r="AN974">
        <f t="shared" si="308"/>
        <v>1.1084156377283774E-3</v>
      </c>
      <c r="AO974">
        <f t="shared" si="309"/>
        <v>1.4804363278765626E-3</v>
      </c>
      <c r="AP974">
        <f t="shared" si="310"/>
        <v>0</v>
      </c>
      <c r="AQ974">
        <f t="shared" si="311"/>
        <v>0</v>
      </c>
      <c r="AR974">
        <f t="shared" si="312"/>
        <v>0</v>
      </c>
      <c r="AS974">
        <f t="shared" si="313"/>
        <v>1</v>
      </c>
      <c r="AT974">
        <f t="shared" si="314"/>
        <v>0</v>
      </c>
      <c r="AU974">
        <f t="shared" si="315"/>
        <v>1</v>
      </c>
      <c r="AV974">
        <f t="shared" si="316"/>
        <v>0</v>
      </c>
      <c r="AW974">
        <f t="shared" si="317"/>
        <v>0</v>
      </c>
      <c r="AX974">
        <f t="shared" si="318"/>
        <v>0</v>
      </c>
      <c r="AY974">
        <f t="shared" si="319"/>
        <v>2</v>
      </c>
    </row>
    <row r="975" spans="1:51" x14ac:dyDescent="0.3">
      <c r="A975" s="1" t="s">
        <v>969</v>
      </c>
      <c r="B975" s="2">
        <v>4972921</v>
      </c>
      <c r="C975" s="3" t="s">
        <v>5338</v>
      </c>
      <c r="D975" s="5">
        <v>38.85</v>
      </c>
      <c r="E975" s="5">
        <v>3315.98265915</v>
      </c>
      <c r="F975" s="3" t="s">
        <v>4470</v>
      </c>
      <c r="G975" s="3" t="s">
        <v>4471</v>
      </c>
      <c r="H975" s="3" t="s">
        <v>4489</v>
      </c>
      <c r="I975" s="3" t="s">
        <v>4489</v>
      </c>
      <c r="J975" s="3" t="s">
        <v>4495</v>
      </c>
      <c r="K975" s="6">
        <v>202829</v>
      </c>
      <c r="L975" s="6">
        <v>202227</v>
      </c>
      <c r="M975" s="6">
        <v>-313078</v>
      </c>
      <c r="N975" s="6">
        <v>-335173</v>
      </c>
      <c r="O975" s="6">
        <v>-332395</v>
      </c>
      <c r="P975" s="6">
        <v>-354676</v>
      </c>
      <c r="Q975" s="6">
        <v>-239594</v>
      </c>
      <c r="R975" s="6">
        <v>-265804</v>
      </c>
      <c r="S975" s="6">
        <v>-188816</v>
      </c>
      <c r="T975" s="6">
        <v>-121759</v>
      </c>
      <c r="U975" s="6" t="s">
        <v>4474</v>
      </c>
      <c r="V975" s="6" t="s">
        <v>4474</v>
      </c>
      <c r="W975" s="6">
        <v>2256130</v>
      </c>
      <c r="X975" s="6">
        <v>2339853</v>
      </c>
      <c r="Y975" s="6">
        <v>1943891</v>
      </c>
      <c r="Z975" s="6">
        <v>2010407</v>
      </c>
      <c r="AA975" s="6">
        <v>89810</v>
      </c>
      <c r="AB975" s="6">
        <v>127823</v>
      </c>
      <c r="AC975" s="6">
        <v>85335776</v>
      </c>
      <c r="AD975" s="6">
        <v>85045501</v>
      </c>
      <c r="AF975">
        <f t="shared" si="300"/>
        <v>-0.10619689468248726</v>
      </c>
      <c r="AG975">
        <f t="shared" si="301"/>
        <v>-0.11359858931308933</v>
      </c>
      <c r="AH975" t="e">
        <f t="shared" si="302"/>
        <v>#VALUE!</v>
      </c>
      <c r="AI975" t="e">
        <f t="shared" si="303"/>
        <v>#VALUE!</v>
      </c>
      <c r="AJ975">
        <f t="shared" si="304"/>
        <v>21.644482797015922</v>
      </c>
      <c r="AK975">
        <f t="shared" si="305"/>
        <v>15.728053636669458</v>
      </c>
      <c r="AL975">
        <f t="shared" si="306"/>
        <v>-1.6387942552593564</v>
      </c>
      <c r="AM975">
        <f t="shared" si="307"/>
        <v>-1.7538508705563549</v>
      </c>
      <c r="AN975">
        <f t="shared" si="308"/>
        <v>8.9901291149002943E-2</v>
      </c>
      <c r="AO975">
        <f t="shared" si="309"/>
        <v>8.6427224274345446E-2</v>
      </c>
      <c r="AP975">
        <f t="shared" si="310"/>
        <v>0</v>
      </c>
      <c r="AQ975">
        <f t="shared" si="311"/>
        <v>0</v>
      </c>
      <c r="AR975">
        <f t="shared" si="312"/>
        <v>1</v>
      </c>
      <c r="AS975">
        <f t="shared" si="313"/>
        <v>1</v>
      </c>
      <c r="AT975">
        <f t="shared" si="314"/>
        <v>0</v>
      </c>
      <c r="AU975">
        <f t="shared" si="315"/>
        <v>1</v>
      </c>
      <c r="AV975">
        <f t="shared" si="316"/>
        <v>1</v>
      </c>
      <c r="AW975">
        <f t="shared" si="317"/>
        <v>1</v>
      </c>
      <c r="AX975">
        <f t="shared" si="318"/>
        <v>0</v>
      </c>
      <c r="AY975">
        <f t="shared" si="319"/>
        <v>5</v>
      </c>
    </row>
    <row r="976" spans="1:51" x14ac:dyDescent="0.3">
      <c r="A976" s="1" t="s">
        <v>970</v>
      </c>
      <c r="B976" s="2">
        <v>4884353</v>
      </c>
      <c r="C976" s="3" t="s">
        <v>5335</v>
      </c>
      <c r="D976" s="5">
        <v>37.04</v>
      </c>
      <c r="E976" s="5">
        <v>2043.94742864</v>
      </c>
      <c r="F976" s="3" t="s">
        <v>4665</v>
      </c>
      <c r="G976" s="3" t="s">
        <v>4666</v>
      </c>
      <c r="H976" s="3" t="s">
        <v>4679</v>
      </c>
      <c r="I976" s="3" t="s">
        <v>4851</v>
      </c>
      <c r="J976" s="3" t="s">
        <v>4966</v>
      </c>
      <c r="K976" s="6">
        <v>1946556</v>
      </c>
      <c r="L976" s="6">
        <v>1956857</v>
      </c>
      <c r="M976" s="6">
        <v>239653</v>
      </c>
      <c r="N976" s="6">
        <v>240449</v>
      </c>
      <c r="O976" s="6">
        <v>168212</v>
      </c>
      <c r="P976" s="6">
        <v>170044</v>
      </c>
      <c r="Q976" s="6">
        <v>104820</v>
      </c>
      <c r="R976" s="6">
        <v>105311</v>
      </c>
      <c r="S976" s="6">
        <v>250047</v>
      </c>
      <c r="T976" s="6">
        <v>212158</v>
      </c>
      <c r="U976" s="6">
        <v>320</v>
      </c>
      <c r="V976" s="6">
        <v>306</v>
      </c>
      <c r="W976" s="6">
        <v>2208360</v>
      </c>
      <c r="X976" s="6">
        <v>2167866</v>
      </c>
      <c r="Y976" s="6">
        <v>1140317</v>
      </c>
      <c r="Z976" s="6">
        <v>1139086</v>
      </c>
      <c r="AA976" s="6">
        <v>974617</v>
      </c>
      <c r="AB976" s="6">
        <v>955892</v>
      </c>
      <c r="AC976" s="6">
        <v>54781037</v>
      </c>
      <c r="AD976" s="6">
        <v>54601969</v>
      </c>
      <c r="AF976">
        <f t="shared" si="300"/>
        <v>4.7465087214041191E-2</v>
      </c>
      <c r="AG976">
        <f t="shared" si="301"/>
        <v>4.8578187028165028E-2</v>
      </c>
      <c r="AH976">
        <f t="shared" si="302"/>
        <v>1.4490391059428717E-4</v>
      </c>
      <c r="AI976">
        <f t="shared" si="303"/>
        <v>1.4115263581789648E-4</v>
      </c>
      <c r="AJ976">
        <f t="shared" si="304"/>
        <v>1.1700155035260005</v>
      </c>
      <c r="AK976">
        <f t="shared" si="305"/>
        <v>1.191647173530064</v>
      </c>
      <c r="AL976">
        <f t="shared" si="306"/>
        <v>8.6415186616773415E-2</v>
      </c>
      <c r="AM976">
        <f t="shared" si="307"/>
        <v>8.6896487581872364E-2</v>
      </c>
      <c r="AN976">
        <f t="shared" si="308"/>
        <v>0.88144867684616635</v>
      </c>
      <c r="AO976">
        <f t="shared" si="309"/>
        <v>0.90266510937484146</v>
      </c>
      <c r="AP976">
        <f t="shared" si="310"/>
        <v>1</v>
      </c>
      <c r="AQ976">
        <f t="shared" si="311"/>
        <v>1</v>
      </c>
      <c r="AR976">
        <f t="shared" si="312"/>
        <v>0</v>
      </c>
      <c r="AS976">
        <f t="shared" si="313"/>
        <v>1</v>
      </c>
      <c r="AT976">
        <f t="shared" si="314"/>
        <v>0</v>
      </c>
      <c r="AU976">
        <f t="shared" si="315"/>
        <v>0</v>
      </c>
      <c r="AV976">
        <f t="shared" si="316"/>
        <v>0</v>
      </c>
      <c r="AW976">
        <f t="shared" si="317"/>
        <v>0</v>
      </c>
      <c r="AX976">
        <f t="shared" si="318"/>
        <v>0</v>
      </c>
      <c r="AY976">
        <f t="shared" si="319"/>
        <v>3</v>
      </c>
    </row>
    <row r="977" spans="1:51" x14ac:dyDescent="0.3">
      <c r="A977" s="1" t="s">
        <v>971</v>
      </c>
      <c r="B977" s="2">
        <v>4698627</v>
      </c>
      <c r="C977" s="3" t="s">
        <v>5338</v>
      </c>
      <c r="D977" s="7">
        <v>8.25</v>
      </c>
      <c r="E977" s="5">
        <v>668.20130849999998</v>
      </c>
      <c r="F977" s="3" t="s">
        <v>4583</v>
      </c>
      <c r="G977" s="3" t="s">
        <v>4583</v>
      </c>
      <c r="H977" s="3" t="s">
        <v>4602</v>
      </c>
      <c r="I977" s="3" t="s">
        <v>4943</v>
      </c>
      <c r="J977" s="3" t="s">
        <v>4967</v>
      </c>
      <c r="K977" s="6">
        <v>117.66</v>
      </c>
      <c r="L977" s="6">
        <v>114.43899999999999</v>
      </c>
      <c r="M977" s="6">
        <v>-3219.5450000000001</v>
      </c>
      <c r="N977" s="6">
        <v>-1833.1220000000001</v>
      </c>
      <c r="O977" s="6">
        <v>-3226.1869999999999</v>
      </c>
      <c r="P977" s="6">
        <v>-1839.857</v>
      </c>
      <c r="Q977" s="6">
        <v>-147489.253</v>
      </c>
      <c r="R977" s="6">
        <v>-77242.755000000005</v>
      </c>
      <c r="S977" s="6">
        <v>-15122.353999999999</v>
      </c>
      <c r="T977" s="6">
        <v>-9057.4050000000007</v>
      </c>
      <c r="U977" s="6" t="s">
        <v>4474</v>
      </c>
      <c r="V977" s="6" t="s">
        <v>4474</v>
      </c>
      <c r="W977" s="6">
        <v>59351.536</v>
      </c>
      <c r="X977" s="6">
        <v>59351.536</v>
      </c>
      <c r="Y977" s="6">
        <v>3742.3519999999999</v>
      </c>
      <c r="Z977" s="6">
        <v>3742.3519999999999</v>
      </c>
      <c r="AA977" s="6">
        <v>63437</v>
      </c>
      <c r="AB977" s="6">
        <v>63437</v>
      </c>
      <c r="AC977" s="6">
        <v>80994098</v>
      </c>
      <c r="AD977" s="6">
        <v>80994098</v>
      </c>
      <c r="AF977">
        <f t="shared" si="300"/>
        <v>-2.4850115589257875</v>
      </c>
      <c r="AG977">
        <f t="shared" si="301"/>
        <v>-1.3014449196394851</v>
      </c>
      <c r="AH977" t="e">
        <f t="shared" si="302"/>
        <v>#VALUE!</v>
      </c>
      <c r="AI977" t="e">
        <f t="shared" si="303"/>
        <v>#VALUE!</v>
      </c>
      <c r="AJ977">
        <f t="shared" si="304"/>
        <v>5.8993205857780159E-2</v>
      </c>
      <c r="AK977">
        <f t="shared" si="305"/>
        <v>5.8993205857780159E-2</v>
      </c>
      <c r="AL977">
        <f t="shared" si="306"/>
        <v>-27.419573346931838</v>
      </c>
      <c r="AM977">
        <f t="shared" si="307"/>
        <v>-16.077185225316544</v>
      </c>
      <c r="AN977">
        <f t="shared" si="308"/>
        <v>1.9824255264429889E-3</v>
      </c>
      <c r="AO977">
        <f t="shared" si="309"/>
        <v>1.9281556588527041E-3</v>
      </c>
      <c r="AP977">
        <f t="shared" si="310"/>
        <v>0</v>
      </c>
      <c r="AQ977">
        <f t="shared" si="311"/>
        <v>0</v>
      </c>
      <c r="AR977">
        <f t="shared" si="312"/>
        <v>0</v>
      </c>
      <c r="AS977">
        <f t="shared" si="313"/>
        <v>1</v>
      </c>
      <c r="AT977">
        <f t="shared" si="314"/>
        <v>0</v>
      </c>
      <c r="AU977">
        <f t="shared" si="315"/>
        <v>0</v>
      </c>
      <c r="AV977">
        <f t="shared" si="316"/>
        <v>0</v>
      </c>
      <c r="AW977">
        <f t="shared" si="317"/>
        <v>1</v>
      </c>
      <c r="AX977">
        <f t="shared" si="318"/>
        <v>0</v>
      </c>
      <c r="AY977">
        <f t="shared" si="319"/>
        <v>2</v>
      </c>
    </row>
    <row r="978" spans="1:51" x14ac:dyDescent="0.3">
      <c r="A978" s="1" t="s">
        <v>972</v>
      </c>
      <c r="B978" s="2">
        <v>4155562</v>
      </c>
      <c r="C978" s="3" t="s">
        <v>5335</v>
      </c>
      <c r="D978" s="5">
        <v>105.77</v>
      </c>
      <c r="E978" s="5">
        <v>6164.5036401199995</v>
      </c>
      <c r="F978" s="3" t="s">
        <v>4475</v>
      </c>
      <c r="G978" s="3" t="s">
        <v>4548</v>
      </c>
      <c r="H978" s="3" t="s">
        <v>4647</v>
      </c>
      <c r="I978" s="3" t="s">
        <v>4648</v>
      </c>
      <c r="J978" s="3" t="s">
        <v>4649</v>
      </c>
      <c r="K978" s="6">
        <v>4072432</v>
      </c>
      <c r="L978" s="6">
        <v>4055949</v>
      </c>
      <c r="M978" s="6">
        <v>1130941</v>
      </c>
      <c r="N978" s="6">
        <v>1131530</v>
      </c>
      <c r="O978" s="6">
        <v>1065278</v>
      </c>
      <c r="P978" s="6">
        <v>1069301</v>
      </c>
      <c r="Q978" s="6">
        <v>834748</v>
      </c>
      <c r="R978" s="6">
        <v>811972</v>
      </c>
      <c r="S978" s="6">
        <v>1020267</v>
      </c>
      <c r="T978" s="6">
        <v>973493</v>
      </c>
      <c r="U978" s="6">
        <v>1421952</v>
      </c>
      <c r="V978" s="6">
        <v>1529566</v>
      </c>
      <c r="W978" s="6">
        <v>4713150</v>
      </c>
      <c r="X978" s="6">
        <v>4719798</v>
      </c>
      <c r="Y978" s="6">
        <v>990420</v>
      </c>
      <c r="Z978" s="6">
        <v>1026904</v>
      </c>
      <c r="AA978" s="6">
        <v>692526</v>
      </c>
      <c r="AB978" s="6">
        <v>686416</v>
      </c>
      <c r="AC978" s="6">
        <v>58483000</v>
      </c>
      <c r="AD978" s="6">
        <v>59552000</v>
      </c>
      <c r="AF978">
        <f t="shared" si="300"/>
        <v>0.17711042508725586</v>
      </c>
      <c r="AG978">
        <f t="shared" si="301"/>
        <v>0.17203532863058971</v>
      </c>
      <c r="AH978">
        <f t="shared" si="302"/>
        <v>0.3016988638171923</v>
      </c>
      <c r="AI978">
        <f t="shared" si="303"/>
        <v>0.32407446250877686</v>
      </c>
      <c r="AJ978">
        <f t="shared" si="304"/>
        <v>1.4301556909054678</v>
      </c>
      <c r="AK978">
        <f t="shared" si="305"/>
        <v>1.4960373884058646</v>
      </c>
      <c r="AL978">
        <f t="shared" si="306"/>
        <v>0.26158275939291314</v>
      </c>
      <c r="AM978">
        <f t="shared" si="307"/>
        <v>0.26363768380716818</v>
      </c>
      <c r="AN978">
        <f t="shared" si="308"/>
        <v>0.86405737139704863</v>
      </c>
      <c r="AO978">
        <f t="shared" si="309"/>
        <v>0.8593480059951718</v>
      </c>
      <c r="AP978">
        <f t="shared" si="310"/>
        <v>1</v>
      </c>
      <c r="AQ978">
        <f t="shared" si="311"/>
        <v>1</v>
      </c>
      <c r="AR978">
        <f t="shared" si="312"/>
        <v>1</v>
      </c>
      <c r="AS978">
        <f t="shared" si="313"/>
        <v>1</v>
      </c>
      <c r="AT978">
        <f t="shared" si="314"/>
        <v>1</v>
      </c>
      <c r="AU978">
        <f t="shared" si="315"/>
        <v>0</v>
      </c>
      <c r="AV978">
        <f t="shared" si="316"/>
        <v>0</v>
      </c>
      <c r="AW978">
        <f t="shared" si="317"/>
        <v>1</v>
      </c>
      <c r="AX978">
        <f t="shared" si="318"/>
        <v>1</v>
      </c>
      <c r="AY978">
        <f t="shared" si="319"/>
        <v>7</v>
      </c>
    </row>
    <row r="979" spans="1:51" x14ac:dyDescent="0.3">
      <c r="A979" s="1" t="s">
        <v>973</v>
      </c>
      <c r="B979" s="2">
        <v>4810770</v>
      </c>
      <c r="C979" s="3" t="s">
        <v>5335</v>
      </c>
      <c r="D979" s="5">
        <v>18.190000000000001</v>
      </c>
      <c r="E979" s="5">
        <v>587.12581505000003</v>
      </c>
      <c r="F979" s="3" t="s">
        <v>4470</v>
      </c>
      <c r="G979" s="3" t="s">
        <v>4512</v>
      </c>
      <c r="H979" s="3" t="s">
        <v>4522</v>
      </c>
      <c r="I979" s="3" t="s">
        <v>4557</v>
      </c>
      <c r="J979" s="3" t="s">
        <v>4642</v>
      </c>
      <c r="K979" s="6">
        <v>1448099</v>
      </c>
      <c r="L979" s="6">
        <v>1575271</v>
      </c>
      <c r="M979" s="6">
        <v>31051</v>
      </c>
      <c r="N979" s="6">
        <v>48079</v>
      </c>
      <c r="O979" s="6">
        <v>13221</v>
      </c>
      <c r="P979" s="6">
        <v>30207</v>
      </c>
      <c r="Q979" s="6">
        <v>-1765</v>
      </c>
      <c r="R979" s="6">
        <v>8492</v>
      </c>
      <c r="S979" s="6">
        <v>107956</v>
      </c>
      <c r="T979" s="6">
        <v>170797</v>
      </c>
      <c r="U979" s="6" t="s">
        <v>4474</v>
      </c>
      <c r="V979" s="6" t="s">
        <v>4474</v>
      </c>
      <c r="W979" s="6">
        <v>597423</v>
      </c>
      <c r="X979" s="6">
        <v>602883</v>
      </c>
      <c r="Y979" s="6">
        <v>336586</v>
      </c>
      <c r="Z979" s="6">
        <v>337758</v>
      </c>
      <c r="AA979" s="6">
        <v>120677</v>
      </c>
      <c r="AB979" s="6">
        <v>110115</v>
      </c>
      <c r="AC979" s="6">
        <v>32572284</v>
      </c>
      <c r="AD979" s="6">
        <v>33388000</v>
      </c>
      <c r="AF979">
        <f t="shared" si="300"/>
        <v>-2.9543556240720563E-3</v>
      </c>
      <c r="AG979">
        <f t="shared" si="301"/>
        <v>1.4085651776547026E-2</v>
      </c>
      <c r="AH979" t="e">
        <f t="shared" si="302"/>
        <v>#VALUE!</v>
      </c>
      <c r="AI979" t="e">
        <f t="shared" si="303"/>
        <v>#VALUE!</v>
      </c>
      <c r="AJ979">
        <f t="shared" si="304"/>
        <v>2.789147890650248</v>
      </c>
      <c r="AK979">
        <f t="shared" si="305"/>
        <v>3.0673205285383465</v>
      </c>
      <c r="AL979">
        <f t="shared" si="306"/>
        <v>9.1299006490578333E-3</v>
      </c>
      <c r="AM979">
        <f t="shared" si="307"/>
        <v>1.9175748172854067E-2</v>
      </c>
      <c r="AN979">
        <f t="shared" si="308"/>
        <v>2.4239090225853372</v>
      </c>
      <c r="AO979">
        <f t="shared" si="309"/>
        <v>2.6128966980326198</v>
      </c>
      <c r="AP979">
        <f t="shared" si="310"/>
        <v>0</v>
      </c>
      <c r="AQ979">
        <f t="shared" si="311"/>
        <v>1</v>
      </c>
      <c r="AR979">
        <f t="shared" si="312"/>
        <v>0</v>
      </c>
      <c r="AS979">
        <f t="shared" si="313"/>
        <v>1</v>
      </c>
      <c r="AT979">
        <f t="shared" si="314"/>
        <v>0</v>
      </c>
      <c r="AU979">
        <f t="shared" si="315"/>
        <v>0</v>
      </c>
      <c r="AV979">
        <f t="shared" si="316"/>
        <v>0</v>
      </c>
      <c r="AW979">
        <f t="shared" si="317"/>
        <v>0</v>
      </c>
      <c r="AX979">
        <f t="shared" si="318"/>
        <v>1</v>
      </c>
      <c r="AY979">
        <f t="shared" si="319"/>
        <v>3</v>
      </c>
    </row>
    <row r="980" spans="1:51" x14ac:dyDescent="0.3">
      <c r="A980" s="1" t="s">
        <v>974</v>
      </c>
      <c r="B980" s="2">
        <v>4979569</v>
      </c>
      <c r="C980" s="3" t="s">
        <v>5337</v>
      </c>
      <c r="D980" s="5">
        <v>10.14</v>
      </c>
      <c r="E980" s="5">
        <v>60.84</v>
      </c>
      <c r="F980" s="3" t="s">
        <v>4654</v>
      </c>
      <c r="G980" s="3" t="s">
        <v>4654</v>
      </c>
      <c r="H980" s="3" t="s">
        <v>4655</v>
      </c>
      <c r="I980" s="3" t="s">
        <v>4717</v>
      </c>
      <c r="J980" s="3" t="s">
        <v>4718</v>
      </c>
      <c r="K980" s="6">
        <v>7711.1329999999998</v>
      </c>
      <c r="L980" s="6">
        <v>8691.7209999999995</v>
      </c>
      <c r="M980" s="6" t="s">
        <v>4474</v>
      </c>
      <c r="N980" s="6" t="s">
        <v>4474</v>
      </c>
      <c r="O980" s="6">
        <v>6777.1080000000002</v>
      </c>
      <c r="P980" s="6">
        <v>7707.0479999999998</v>
      </c>
      <c r="Q980" s="6">
        <v>6777.1080000000002</v>
      </c>
      <c r="R980" s="6">
        <v>7707.0479999999998</v>
      </c>
      <c r="S980" s="6" t="s">
        <v>4474</v>
      </c>
      <c r="T980" s="6" t="s">
        <v>4474</v>
      </c>
      <c r="U980" s="6" t="s">
        <v>4474</v>
      </c>
      <c r="V980" s="6" t="s">
        <v>4474</v>
      </c>
      <c r="W980" s="6">
        <v>4091.355</v>
      </c>
      <c r="X980" s="6">
        <v>3731.7689999999998</v>
      </c>
      <c r="Y980" s="6">
        <v>1613.38</v>
      </c>
      <c r="Z980" s="6">
        <v>1181.0440000000001</v>
      </c>
      <c r="AA980" s="6">
        <v>1613</v>
      </c>
      <c r="AB980" s="6">
        <v>1181</v>
      </c>
      <c r="AC980" s="6">
        <v>6000000</v>
      </c>
      <c r="AD980" s="6">
        <v>6000000</v>
      </c>
      <c r="AF980">
        <f t="shared" si="300"/>
        <v>1.6564458474026331</v>
      </c>
      <c r="AG980">
        <f t="shared" si="301"/>
        <v>2.0652532351278978</v>
      </c>
      <c r="AH980" t="e">
        <f t="shared" si="302"/>
        <v>#VALUE!</v>
      </c>
      <c r="AI980" t="e">
        <f t="shared" si="303"/>
        <v>#VALUE!</v>
      </c>
      <c r="AJ980">
        <f t="shared" si="304"/>
        <v>1.0002355858648482</v>
      </c>
      <c r="AK980">
        <f t="shared" si="305"/>
        <v>1.0000372565622355</v>
      </c>
      <c r="AL980">
        <f t="shared" si="306"/>
        <v>0.87887318244932366</v>
      </c>
      <c r="AM980">
        <f t="shared" si="307"/>
        <v>0.88671138891825918</v>
      </c>
      <c r="AN980">
        <f t="shared" si="308"/>
        <v>1.8847381857599743</v>
      </c>
      <c r="AO980">
        <f t="shared" si="309"/>
        <v>2.3291154945549954</v>
      </c>
      <c r="AP980">
        <f t="shared" si="310"/>
        <v>1</v>
      </c>
      <c r="AQ980">
        <f t="shared" si="311"/>
        <v>0</v>
      </c>
      <c r="AR980">
        <f t="shared" si="312"/>
        <v>0</v>
      </c>
      <c r="AS980">
        <f t="shared" si="313"/>
        <v>0</v>
      </c>
      <c r="AT980">
        <f t="shared" si="314"/>
        <v>0</v>
      </c>
      <c r="AU980">
        <f t="shared" si="315"/>
        <v>1</v>
      </c>
      <c r="AV980">
        <f t="shared" si="316"/>
        <v>0</v>
      </c>
      <c r="AW980">
        <f t="shared" si="317"/>
        <v>0</v>
      </c>
      <c r="AX980">
        <f t="shared" si="318"/>
        <v>0</v>
      </c>
      <c r="AY980">
        <f t="shared" si="319"/>
        <v>2</v>
      </c>
    </row>
    <row r="981" spans="1:51" x14ac:dyDescent="0.3">
      <c r="A981" s="1" t="s">
        <v>975</v>
      </c>
      <c r="B981" s="2">
        <v>4747982</v>
      </c>
      <c r="C981" s="3" t="s">
        <v>5337</v>
      </c>
      <c r="D981" s="5">
        <v>22.43</v>
      </c>
      <c r="E981" s="5">
        <v>853.38721183999996</v>
      </c>
      <c r="F981" s="3" t="s">
        <v>4654</v>
      </c>
      <c r="G981" s="3" t="s">
        <v>4654</v>
      </c>
      <c r="H981" s="3" t="s">
        <v>4655</v>
      </c>
      <c r="I981" s="3" t="s">
        <v>4725</v>
      </c>
      <c r="J981" s="3" t="s">
        <v>4968</v>
      </c>
      <c r="K981" s="6">
        <v>3856840</v>
      </c>
      <c r="L981" s="6">
        <v>3996818</v>
      </c>
      <c r="M981" s="6">
        <v>153066</v>
      </c>
      <c r="N981" s="6">
        <v>153259</v>
      </c>
      <c r="O981" s="6">
        <v>77019</v>
      </c>
      <c r="P981" s="6">
        <v>78552</v>
      </c>
      <c r="Q981" s="6">
        <v>22335</v>
      </c>
      <c r="R981" s="6">
        <v>23919</v>
      </c>
      <c r="S981" s="6">
        <v>114766</v>
      </c>
      <c r="T981" s="6">
        <v>104543</v>
      </c>
      <c r="U981" s="6">
        <v>767343</v>
      </c>
      <c r="V981" s="6">
        <v>777552</v>
      </c>
      <c r="W981" s="6">
        <v>1130114</v>
      </c>
      <c r="X981" s="6">
        <v>1164673</v>
      </c>
      <c r="Y981" s="6">
        <v>125735</v>
      </c>
      <c r="Z981" s="6">
        <v>125555</v>
      </c>
      <c r="AA981" s="6">
        <v>172799</v>
      </c>
      <c r="AB981" s="6">
        <v>165393</v>
      </c>
      <c r="AC981" s="6">
        <v>38046688</v>
      </c>
      <c r="AD981" s="6">
        <v>38027194</v>
      </c>
      <c r="AF981">
        <f t="shared" si="300"/>
        <v>1.9763492886558348E-2</v>
      </c>
      <c r="AG981">
        <f t="shared" si="301"/>
        <v>2.0537094961418357E-2</v>
      </c>
      <c r="AH981">
        <f t="shared" si="302"/>
        <v>0.67899610127827814</v>
      </c>
      <c r="AI981">
        <f t="shared" si="303"/>
        <v>0.66761399980938851</v>
      </c>
      <c r="AJ981">
        <f t="shared" si="304"/>
        <v>0.72763731271593002</v>
      </c>
      <c r="AK981">
        <f t="shared" si="305"/>
        <v>0.75913128125132256</v>
      </c>
      <c r="AL981">
        <f t="shared" si="306"/>
        <v>1.9969456861057239E-2</v>
      </c>
      <c r="AM981">
        <f t="shared" si="307"/>
        <v>1.9653634466217876E-2</v>
      </c>
      <c r="AN981">
        <f t="shared" si="308"/>
        <v>3.4127884443516319</v>
      </c>
      <c r="AO981">
        <f t="shared" si="309"/>
        <v>3.4317082992393573</v>
      </c>
      <c r="AP981">
        <f t="shared" si="310"/>
        <v>1</v>
      </c>
      <c r="AQ981">
        <f t="shared" si="311"/>
        <v>1</v>
      </c>
      <c r="AR981">
        <f t="shared" si="312"/>
        <v>0</v>
      </c>
      <c r="AS981">
        <f t="shared" si="313"/>
        <v>1</v>
      </c>
      <c r="AT981">
        <f t="shared" si="314"/>
        <v>0</v>
      </c>
      <c r="AU981">
        <f t="shared" si="315"/>
        <v>0</v>
      </c>
      <c r="AV981">
        <f t="shared" si="316"/>
        <v>1</v>
      </c>
      <c r="AW981">
        <f t="shared" si="317"/>
        <v>0</v>
      </c>
      <c r="AX981">
        <f t="shared" si="318"/>
        <v>0</v>
      </c>
      <c r="AY981">
        <f t="shared" si="319"/>
        <v>4</v>
      </c>
    </row>
    <row r="982" spans="1:51" x14ac:dyDescent="0.3">
      <c r="A982" s="1" t="s">
        <v>976</v>
      </c>
      <c r="B982" s="2">
        <v>4227418</v>
      </c>
      <c r="C982" s="3" t="s">
        <v>5335</v>
      </c>
      <c r="D982" s="5">
        <v>14.23</v>
      </c>
      <c r="E982" s="5">
        <v>701.54874755000003</v>
      </c>
      <c r="F982" s="3" t="s">
        <v>4480</v>
      </c>
      <c r="G982" s="3" t="s">
        <v>4481</v>
      </c>
      <c r="H982" s="3" t="s">
        <v>4481</v>
      </c>
      <c r="I982" s="3" t="s">
        <v>4482</v>
      </c>
      <c r="J982" s="3" t="s">
        <v>4484</v>
      </c>
      <c r="K982" s="6">
        <v>255471</v>
      </c>
      <c r="L982" s="6">
        <v>249451</v>
      </c>
      <c r="M982" s="6" t="s">
        <v>4474</v>
      </c>
      <c r="N982" s="6" t="s">
        <v>4474</v>
      </c>
      <c r="O982" s="6">
        <v>349979</v>
      </c>
      <c r="P982" s="6">
        <v>336458</v>
      </c>
      <c r="Q982" s="6">
        <v>74145</v>
      </c>
      <c r="R982" s="6">
        <v>71359</v>
      </c>
      <c r="S982" s="6">
        <v>99436</v>
      </c>
      <c r="T982" s="6">
        <v>92671</v>
      </c>
      <c r="U982" s="6">
        <v>7433</v>
      </c>
      <c r="V982" s="6">
        <v>7726</v>
      </c>
      <c r="W982" s="6">
        <v>7582192</v>
      </c>
      <c r="X982" s="6">
        <v>7638551</v>
      </c>
      <c r="Y982" s="6" t="s">
        <v>4474</v>
      </c>
      <c r="Z982" s="6" t="s">
        <v>4474</v>
      </c>
      <c r="AA982" s="6" t="s">
        <v>4474</v>
      </c>
      <c r="AB982" s="6" t="s">
        <v>4474</v>
      </c>
      <c r="AC982" s="6">
        <v>49298794</v>
      </c>
      <c r="AD982" s="6">
        <v>49250140</v>
      </c>
      <c r="AF982">
        <f t="shared" si="300"/>
        <v>9.7788344056705494E-3</v>
      </c>
      <c r="AG982">
        <f t="shared" si="301"/>
        <v>9.3419550383312226E-3</v>
      </c>
      <c r="AH982">
        <f t="shared" si="302"/>
        <v>9.8032336822913486E-4</v>
      </c>
      <c r="AI982">
        <f t="shared" si="303"/>
        <v>1.0114483754837796E-3</v>
      </c>
      <c r="AJ982" t="e">
        <f t="shared" si="304"/>
        <v>#VALUE!</v>
      </c>
      <c r="AK982" t="e">
        <f t="shared" si="305"/>
        <v>#VALUE!</v>
      </c>
      <c r="AL982">
        <f t="shared" si="306"/>
        <v>1.3699363137107539</v>
      </c>
      <c r="AM982">
        <f t="shared" si="307"/>
        <v>1.3487939515175325</v>
      </c>
      <c r="AN982">
        <f t="shared" si="308"/>
        <v>3.3693554581577467E-2</v>
      </c>
      <c r="AO982">
        <f t="shared" si="309"/>
        <v>3.2656848137820903E-2</v>
      </c>
      <c r="AP982">
        <f t="shared" si="310"/>
        <v>1</v>
      </c>
      <c r="AQ982">
        <f t="shared" si="311"/>
        <v>1</v>
      </c>
      <c r="AR982">
        <f t="shared" si="312"/>
        <v>1</v>
      </c>
      <c r="AS982">
        <f t="shared" si="313"/>
        <v>1</v>
      </c>
      <c r="AT982">
        <f t="shared" si="314"/>
        <v>1</v>
      </c>
      <c r="AU982">
        <f t="shared" si="315"/>
        <v>0</v>
      </c>
      <c r="AV982">
        <f t="shared" si="316"/>
        <v>1</v>
      </c>
      <c r="AW982">
        <f t="shared" si="317"/>
        <v>1</v>
      </c>
      <c r="AX982">
        <f t="shared" si="318"/>
        <v>0</v>
      </c>
      <c r="AY982">
        <f t="shared" si="319"/>
        <v>7</v>
      </c>
    </row>
    <row r="983" spans="1:51" x14ac:dyDescent="0.3">
      <c r="A983" s="1" t="s">
        <v>977</v>
      </c>
      <c r="B983" s="2">
        <v>12917530</v>
      </c>
      <c r="C983" s="3" t="s">
        <v>5335</v>
      </c>
      <c r="D983" s="5">
        <v>341.46</v>
      </c>
      <c r="E983" s="5">
        <v>84105.49474152</v>
      </c>
      <c r="F983" s="3" t="s">
        <v>4500</v>
      </c>
      <c r="G983" s="3" t="s">
        <v>4501</v>
      </c>
      <c r="H983" s="3" t="s">
        <v>4502</v>
      </c>
      <c r="I983" s="3" t="s">
        <v>4503</v>
      </c>
      <c r="J983" s="3" t="s">
        <v>4504</v>
      </c>
      <c r="K983" s="6">
        <v>3740421</v>
      </c>
      <c r="L983" s="6">
        <v>3516257</v>
      </c>
      <c r="M983" s="6">
        <v>140127</v>
      </c>
      <c r="N983" s="6">
        <v>187490</v>
      </c>
      <c r="O983" s="6">
        <v>-5458</v>
      </c>
      <c r="P983" s="6">
        <v>53428</v>
      </c>
      <c r="Q983" s="6">
        <v>131076</v>
      </c>
      <c r="R983" s="6">
        <v>174564</v>
      </c>
      <c r="S983" s="6">
        <v>1383021</v>
      </c>
      <c r="T983" s="6">
        <v>1330403</v>
      </c>
      <c r="U983" s="6">
        <v>743610</v>
      </c>
      <c r="V983" s="6">
        <v>743238</v>
      </c>
      <c r="W983" s="6">
        <v>7782958</v>
      </c>
      <c r="X983" s="6">
        <v>7202474</v>
      </c>
      <c r="Y983" s="6">
        <v>5572327</v>
      </c>
      <c r="Z983" s="6">
        <v>5181648</v>
      </c>
      <c r="AA983" s="6">
        <v>3000380</v>
      </c>
      <c r="AB983" s="6">
        <v>2728319</v>
      </c>
      <c r="AC983" s="6">
        <v>246309000</v>
      </c>
      <c r="AD983" s="6">
        <v>245122000</v>
      </c>
      <c r="AF983">
        <f t="shared" si="300"/>
        <v>1.6841411710046487E-2</v>
      </c>
      <c r="AG983">
        <f t="shared" si="301"/>
        <v>2.4236672010200938E-2</v>
      </c>
      <c r="AH983">
        <f t="shared" si="302"/>
        <v>9.554336538884059E-2</v>
      </c>
      <c r="AI983">
        <f t="shared" si="303"/>
        <v>0.10319204206776728</v>
      </c>
      <c r="AJ983">
        <f t="shared" si="304"/>
        <v>1.8572070871023003</v>
      </c>
      <c r="AK983">
        <f t="shared" si="305"/>
        <v>1.899209000120587</v>
      </c>
      <c r="AL983">
        <f t="shared" si="306"/>
        <v>-1.4591940319017564E-3</v>
      </c>
      <c r="AM983">
        <f t="shared" si="307"/>
        <v>1.5194566267482723E-2</v>
      </c>
      <c r="AN983">
        <f t="shared" si="308"/>
        <v>0.48059118396887146</v>
      </c>
      <c r="AO983">
        <f t="shared" si="309"/>
        <v>0.48820127639474992</v>
      </c>
      <c r="AP983">
        <f t="shared" si="310"/>
        <v>1</v>
      </c>
      <c r="AQ983">
        <f t="shared" si="311"/>
        <v>1</v>
      </c>
      <c r="AR983">
        <f t="shared" si="312"/>
        <v>0</v>
      </c>
      <c r="AS983">
        <f t="shared" si="313"/>
        <v>1</v>
      </c>
      <c r="AT983">
        <f t="shared" si="314"/>
        <v>1</v>
      </c>
      <c r="AU983">
        <f t="shared" si="315"/>
        <v>0</v>
      </c>
      <c r="AV983">
        <f t="shared" si="316"/>
        <v>0</v>
      </c>
      <c r="AW983">
        <f t="shared" si="317"/>
        <v>0</v>
      </c>
      <c r="AX983">
        <f t="shared" si="318"/>
        <v>0</v>
      </c>
      <c r="AY983">
        <f t="shared" si="319"/>
        <v>4</v>
      </c>
    </row>
    <row r="984" spans="1:51" x14ac:dyDescent="0.3">
      <c r="A984" s="1" t="s">
        <v>978</v>
      </c>
      <c r="B984" s="2">
        <v>4417219</v>
      </c>
      <c r="C984" s="3" t="s">
        <v>5337</v>
      </c>
      <c r="D984" s="7">
        <v>85.73</v>
      </c>
      <c r="E984" s="5">
        <v>37258.104371840003</v>
      </c>
      <c r="F984" s="3" t="s">
        <v>4525</v>
      </c>
      <c r="G984" s="3" t="s">
        <v>4526</v>
      </c>
      <c r="H984" s="3" t="s">
        <v>4705</v>
      </c>
      <c r="I984" s="3" t="s">
        <v>4706</v>
      </c>
      <c r="J984" s="3" t="s">
        <v>4614</v>
      </c>
      <c r="K984" s="6">
        <v>6612000</v>
      </c>
      <c r="L984" s="6">
        <v>6624000</v>
      </c>
      <c r="M984" s="6">
        <v>3905000</v>
      </c>
      <c r="N984" s="6">
        <v>3857000</v>
      </c>
      <c r="O984" s="6">
        <v>2165000</v>
      </c>
      <c r="P984" s="6">
        <v>2110000</v>
      </c>
      <c r="Q984" s="6">
        <v>1226000</v>
      </c>
      <c r="R984" s="6">
        <v>1188000</v>
      </c>
      <c r="S984" s="6">
        <v>2934000</v>
      </c>
      <c r="T984" s="6">
        <v>2768000</v>
      </c>
      <c r="U984" s="6">
        <v>23422000</v>
      </c>
      <c r="V984" s="6">
        <v>22559000</v>
      </c>
      <c r="W984" s="6">
        <v>38043000</v>
      </c>
      <c r="X984" s="6">
        <v>38246000</v>
      </c>
      <c r="Y984" s="6" t="s">
        <v>4474</v>
      </c>
      <c r="Z984" s="6" t="s">
        <v>4474</v>
      </c>
      <c r="AA984" s="6" t="s">
        <v>4474</v>
      </c>
      <c r="AB984" s="6" t="s">
        <v>4474</v>
      </c>
      <c r="AC984" s="6">
        <v>435000000</v>
      </c>
      <c r="AD984" s="6">
        <v>435000000</v>
      </c>
      <c r="AF984">
        <f t="shared" si="300"/>
        <v>3.2226690849827828E-2</v>
      </c>
      <c r="AG984">
        <f t="shared" si="301"/>
        <v>3.106207185065105E-2</v>
      </c>
      <c r="AH984">
        <f t="shared" si="302"/>
        <v>0.61567173987330126</v>
      </c>
      <c r="AI984">
        <f t="shared" si="303"/>
        <v>0.58983946033572143</v>
      </c>
      <c r="AJ984" t="e">
        <f t="shared" si="304"/>
        <v>#VALUE!</v>
      </c>
      <c r="AK984" t="e">
        <f t="shared" si="305"/>
        <v>#VALUE!</v>
      </c>
      <c r="AL984">
        <f t="shared" si="306"/>
        <v>0.32743496672716271</v>
      </c>
      <c r="AM984">
        <f t="shared" si="307"/>
        <v>0.3185386473429952</v>
      </c>
      <c r="AN984">
        <f t="shared" si="308"/>
        <v>0.17380332781326394</v>
      </c>
      <c r="AO984">
        <f t="shared" si="309"/>
        <v>0.17319458243999372</v>
      </c>
      <c r="AP984">
        <f t="shared" si="310"/>
        <v>1</v>
      </c>
      <c r="AQ984">
        <f t="shared" si="311"/>
        <v>1</v>
      </c>
      <c r="AR984">
        <f t="shared" si="312"/>
        <v>1</v>
      </c>
      <c r="AS984">
        <f t="shared" si="313"/>
        <v>1</v>
      </c>
      <c r="AT984">
        <f t="shared" si="314"/>
        <v>0</v>
      </c>
      <c r="AU984">
        <f t="shared" si="315"/>
        <v>0</v>
      </c>
      <c r="AV984">
        <f t="shared" si="316"/>
        <v>1</v>
      </c>
      <c r="AW984">
        <f t="shared" si="317"/>
        <v>1</v>
      </c>
      <c r="AX984">
        <f t="shared" si="318"/>
        <v>0</v>
      </c>
      <c r="AY984">
        <f t="shared" si="319"/>
        <v>6</v>
      </c>
    </row>
    <row r="985" spans="1:51" x14ac:dyDescent="0.3">
      <c r="A985" s="1" t="s">
        <v>979</v>
      </c>
      <c r="B985" s="2">
        <v>4419522</v>
      </c>
      <c r="C985" s="3" t="s">
        <v>5337</v>
      </c>
      <c r="D985" s="5">
        <v>82.7</v>
      </c>
      <c r="E985" s="5">
        <v>9774.1127006000006</v>
      </c>
      <c r="F985" s="3" t="s">
        <v>4583</v>
      </c>
      <c r="G985" s="3" t="s">
        <v>4583</v>
      </c>
      <c r="H985" s="3" t="s">
        <v>4682</v>
      </c>
      <c r="I985" s="3" t="s">
        <v>4737</v>
      </c>
      <c r="J985" s="3" t="s">
        <v>4969</v>
      </c>
      <c r="K985" s="6">
        <v>11756000</v>
      </c>
      <c r="L985" s="6">
        <v>11751000</v>
      </c>
      <c r="M985" s="6">
        <v>1853000</v>
      </c>
      <c r="N985" s="6">
        <v>1814000</v>
      </c>
      <c r="O985" s="6">
        <v>1382000</v>
      </c>
      <c r="P985" s="6">
        <v>1333000</v>
      </c>
      <c r="Q985" s="6">
        <v>246000</v>
      </c>
      <c r="R985" s="6">
        <v>578000</v>
      </c>
      <c r="S985" s="6">
        <v>1518000</v>
      </c>
      <c r="T985" s="6">
        <v>1503000</v>
      </c>
      <c r="U985" s="6">
        <v>6672000</v>
      </c>
      <c r="V985" s="6">
        <v>5949000</v>
      </c>
      <c r="W985" s="6">
        <v>15095000</v>
      </c>
      <c r="X985" s="6">
        <v>14858000</v>
      </c>
      <c r="Y985" s="6">
        <v>5110000</v>
      </c>
      <c r="Z985" s="6">
        <v>4932000</v>
      </c>
      <c r="AA985" s="6">
        <v>4236000</v>
      </c>
      <c r="AB985" s="6">
        <v>4688000</v>
      </c>
      <c r="AC985" s="6">
        <v>118187578</v>
      </c>
      <c r="AD985" s="6">
        <v>119195863</v>
      </c>
      <c r="AF985">
        <f t="shared" si="300"/>
        <v>1.6296787015568068E-2</v>
      </c>
      <c r="AG985">
        <f t="shared" si="301"/>
        <v>3.8901601830663615E-2</v>
      </c>
      <c r="AH985">
        <f t="shared" si="302"/>
        <v>0.44200066247101688</v>
      </c>
      <c r="AI985">
        <f t="shared" si="303"/>
        <v>0.40039036209449452</v>
      </c>
      <c r="AJ985">
        <f t="shared" si="304"/>
        <v>1.2063267233238906</v>
      </c>
      <c r="AK985">
        <f t="shared" si="305"/>
        <v>1.0520477815699658</v>
      </c>
      <c r="AL985">
        <f t="shared" si="306"/>
        <v>0.11755699217420891</v>
      </c>
      <c r="AM985">
        <f t="shared" si="307"/>
        <v>0.11343715428474173</v>
      </c>
      <c r="AN985">
        <f t="shared" si="308"/>
        <v>0.77880092745942364</v>
      </c>
      <c r="AO985">
        <f t="shared" si="309"/>
        <v>0.79088706420783417</v>
      </c>
      <c r="AP985">
        <f t="shared" si="310"/>
        <v>1</v>
      </c>
      <c r="AQ985">
        <f t="shared" si="311"/>
        <v>1</v>
      </c>
      <c r="AR985">
        <f t="shared" si="312"/>
        <v>0</v>
      </c>
      <c r="AS985">
        <f t="shared" si="313"/>
        <v>1</v>
      </c>
      <c r="AT985">
        <f t="shared" si="314"/>
        <v>0</v>
      </c>
      <c r="AU985">
        <f t="shared" si="315"/>
        <v>1</v>
      </c>
      <c r="AV985">
        <f t="shared" si="316"/>
        <v>1</v>
      </c>
      <c r="AW985">
        <f t="shared" si="317"/>
        <v>0</v>
      </c>
      <c r="AX985">
        <f t="shared" si="318"/>
        <v>1</v>
      </c>
      <c r="AY985">
        <f t="shared" si="319"/>
        <v>6</v>
      </c>
    </row>
    <row r="986" spans="1:51" x14ac:dyDescent="0.3">
      <c r="A986" s="1" t="s">
        <v>980</v>
      </c>
      <c r="B986" s="2">
        <v>4812739</v>
      </c>
      <c r="C986" s="3" t="s">
        <v>5336</v>
      </c>
      <c r="D986" s="5">
        <v>8.39</v>
      </c>
      <c r="E986" s="5">
        <v>414.72259136999998</v>
      </c>
      <c r="F986" s="3" t="s">
        <v>4470</v>
      </c>
      <c r="G986" s="3" t="s">
        <v>4471</v>
      </c>
      <c r="H986" s="3" t="s">
        <v>4472</v>
      </c>
      <c r="I986" s="3" t="s">
        <v>4472</v>
      </c>
      <c r="J986" s="3" t="s">
        <v>4669</v>
      </c>
      <c r="K986" s="6">
        <v>226113</v>
      </c>
      <c r="L986" s="6">
        <v>225606</v>
      </c>
      <c r="M986" s="6">
        <v>-39384</v>
      </c>
      <c r="N986" s="6">
        <v>-43921</v>
      </c>
      <c r="O986" s="6">
        <v>-69696</v>
      </c>
      <c r="P986" s="6">
        <v>-73308</v>
      </c>
      <c r="Q986" s="6">
        <v>-158468</v>
      </c>
      <c r="R986" s="6">
        <v>-172542</v>
      </c>
      <c r="S986" s="6">
        <v>-8361</v>
      </c>
      <c r="T986" s="6">
        <v>-10767</v>
      </c>
      <c r="U986" s="6">
        <v>184866</v>
      </c>
      <c r="V986" s="6">
        <v>356923</v>
      </c>
      <c r="W986" s="6">
        <v>701765</v>
      </c>
      <c r="X986" s="6">
        <v>852341</v>
      </c>
      <c r="Y986" s="6">
        <v>350337</v>
      </c>
      <c r="Z986" s="6">
        <v>501986</v>
      </c>
      <c r="AA986" s="6">
        <v>61439</v>
      </c>
      <c r="AB986" s="6">
        <v>59885</v>
      </c>
      <c r="AC986" s="6">
        <v>49430583</v>
      </c>
      <c r="AD986" s="6">
        <v>49412294</v>
      </c>
      <c r="AF986">
        <f t="shared" si="300"/>
        <v>-0.22581348457104586</v>
      </c>
      <c r="AG986">
        <f t="shared" si="301"/>
        <v>-0.2024330637620389</v>
      </c>
      <c r="AH986">
        <f t="shared" si="302"/>
        <v>0.2634300656202575</v>
      </c>
      <c r="AI986">
        <f t="shared" si="303"/>
        <v>0.41875610817736092</v>
      </c>
      <c r="AJ986">
        <f t="shared" si="304"/>
        <v>5.702192418496395</v>
      </c>
      <c r="AK986">
        <f t="shared" si="305"/>
        <v>8.3824997912665946</v>
      </c>
      <c r="AL986">
        <f t="shared" si="306"/>
        <v>-0.30823526289952369</v>
      </c>
      <c r="AM986">
        <f t="shared" si="307"/>
        <v>-0.32493816653812396</v>
      </c>
      <c r="AN986">
        <f t="shared" si="308"/>
        <v>0.32220615163195659</v>
      </c>
      <c r="AO986">
        <f t="shared" si="309"/>
        <v>0.26468983657949108</v>
      </c>
      <c r="AP986">
        <f t="shared" si="310"/>
        <v>0</v>
      </c>
      <c r="AQ986">
        <f t="shared" si="311"/>
        <v>0</v>
      </c>
      <c r="AR986">
        <f t="shared" si="312"/>
        <v>0</v>
      </c>
      <c r="AS986">
        <f t="shared" si="313"/>
        <v>1</v>
      </c>
      <c r="AT986">
        <f t="shared" si="314"/>
        <v>1</v>
      </c>
      <c r="AU986">
        <f t="shared" si="315"/>
        <v>0</v>
      </c>
      <c r="AV986">
        <f t="shared" si="316"/>
        <v>1</v>
      </c>
      <c r="AW986">
        <f t="shared" si="317"/>
        <v>1</v>
      </c>
      <c r="AX986">
        <f t="shared" si="318"/>
        <v>0</v>
      </c>
      <c r="AY986">
        <f t="shared" si="319"/>
        <v>4</v>
      </c>
    </row>
    <row r="987" spans="1:51" x14ac:dyDescent="0.3">
      <c r="A987" s="1" t="s">
        <v>981</v>
      </c>
      <c r="B987" s="2">
        <v>5272508</v>
      </c>
      <c r="C987" s="3" t="s">
        <v>5337</v>
      </c>
      <c r="D987" s="5">
        <v>4.91</v>
      </c>
      <c r="E987" s="5">
        <v>294.15204105999999</v>
      </c>
      <c r="F987" s="3" t="s">
        <v>4500</v>
      </c>
      <c r="G987" s="3" t="s">
        <v>4501</v>
      </c>
      <c r="H987" s="3" t="s">
        <v>4502</v>
      </c>
      <c r="I987" s="3" t="s">
        <v>4538</v>
      </c>
      <c r="J987" s="3" t="s">
        <v>4504</v>
      </c>
      <c r="K987" s="6">
        <v>143584</v>
      </c>
      <c r="L987" s="6">
        <v>142261</v>
      </c>
      <c r="M987" s="6">
        <v>-31804</v>
      </c>
      <c r="N987" s="6">
        <v>-31602</v>
      </c>
      <c r="O987" s="6">
        <v>-34344</v>
      </c>
      <c r="P987" s="6">
        <v>-34207</v>
      </c>
      <c r="Q987" s="6">
        <v>-36414</v>
      </c>
      <c r="R987" s="6">
        <v>-28286</v>
      </c>
      <c r="S987" s="6">
        <v>-7662</v>
      </c>
      <c r="T987" s="6">
        <v>-11705</v>
      </c>
      <c r="U987" s="6" t="s">
        <v>4474</v>
      </c>
      <c r="V987" s="6" t="s">
        <v>4474</v>
      </c>
      <c r="W987" s="6">
        <v>194382</v>
      </c>
      <c r="X987" s="6">
        <v>198001</v>
      </c>
      <c r="Y987" s="6">
        <v>157100</v>
      </c>
      <c r="Z987" s="6">
        <v>160151</v>
      </c>
      <c r="AA987" s="6">
        <v>20980</v>
      </c>
      <c r="AB987" s="6">
        <v>20474</v>
      </c>
      <c r="AC987" s="6">
        <v>59910000</v>
      </c>
      <c r="AD987" s="6">
        <v>59434000</v>
      </c>
      <c r="AF987">
        <f t="shared" si="300"/>
        <v>-0.18733216038522085</v>
      </c>
      <c r="AG987">
        <f t="shared" si="301"/>
        <v>-0.14285786435422043</v>
      </c>
      <c r="AH987" t="e">
        <f t="shared" si="302"/>
        <v>#VALUE!</v>
      </c>
      <c r="AI987" t="e">
        <f t="shared" si="303"/>
        <v>#VALUE!</v>
      </c>
      <c r="AJ987">
        <f t="shared" si="304"/>
        <v>7.488083889418494</v>
      </c>
      <c r="AK987">
        <f t="shared" si="305"/>
        <v>7.8221646966884828</v>
      </c>
      <c r="AL987">
        <f t="shared" si="306"/>
        <v>-0.23919099621127701</v>
      </c>
      <c r="AM987">
        <f t="shared" si="307"/>
        <v>-0.24045240789815903</v>
      </c>
      <c r="AN987">
        <f t="shared" si="308"/>
        <v>0.73866921834326227</v>
      </c>
      <c r="AO987">
        <f t="shared" si="309"/>
        <v>0.71848627027136225</v>
      </c>
      <c r="AP987">
        <f t="shared" si="310"/>
        <v>0</v>
      </c>
      <c r="AQ987">
        <f t="shared" si="311"/>
        <v>0</v>
      </c>
      <c r="AR987">
        <f t="shared" si="312"/>
        <v>0</v>
      </c>
      <c r="AS987">
        <f t="shared" si="313"/>
        <v>1</v>
      </c>
      <c r="AT987">
        <f t="shared" si="314"/>
        <v>0</v>
      </c>
      <c r="AU987">
        <f t="shared" si="315"/>
        <v>0</v>
      </c>
      <c r="AV987">
        <f t="shared" si="316"/>
        <v>1</v>
      </c>
      <c r="AW987">
        <f t="shared" si="317"/>
        <v>1</v>
      </c>
      <c r="AX987">
        <f t="shared" si="318"/>
        <v>0</v>
      </c>
      <c r="AY987">
        <f t="shared" si="319"/>
        <v>3</v>
      </c>
    </row>
    <row r="988" spans="1:51" x14ac:dyDescent="0.3">
      <c r="A988" s="1" t="s">
        <v>982</v>
      </c>
      <c r="B988" s="2">
        <v>4090254</v>
      </c>
      <c r="C988" s="3" t="s">
        <v>5335</v>
      </c>
      <c r="D988" s="5">
        <v>50.79</v>
      </c>
      <c r="E988" s="5">
        <v>1414.2811221899999</v>
      </c>
      <c r="F988" s="3" t="s">
        <v>4485</v>
      </c>
      <c r="G988" s="3" t="s">
        <v>4517</v>
      </c>
      <c r="H988" s="3" t="s">
        <v>4640</v>
      </c>
      <c r="I988" s="3" t="s">
        <v>4865</v>
      </c>
      <c r="J988" s="3" t="s">
        <v>4620</v>
      </c>
      <c r="K988" s="6">
        <v>1177920</v>
      </c>
      <c r="L988" s="6">
        <v>1169645</v>
      </c>
      <c r="M988" s="6">
        <v>166929</v>
      </c>
      <c r="N988" s="6">
        <v>165592</v>
      </c>
      <c r="O988" s="6">
        <v>134137</v>
      </c>
      <c r="P988" s="6">
        <v>133255</v>
      </c>
      <c r="Q988" s="6">
        <v>65054</v>
      </c>
      <c r="R988" s="6">
        <v>64660</v>
      </c>
      <c r="S988" s="6">
        <v>132744</v>
      </c>
      <c r="T988" s="6">
        <v>117867</v>
      </c>
      <c r="U988" s="6">
        <v>536986</v>
      </c>
      <c r="V988" s="6">
        <v>538782</v>
      </c>
      <c r="W988" s="6">
        <v>1387446</v>
      </c>
      <c r="X988" s="6">
        <v>1353288</v>
      </c>
      <c r="Y988" s="6">
        <v>787240</v>
      </c>
      <c r="Z988" s="6">
        <v>759041</v>
      </c>
      <c r="AA988" s="6">
        <v>499509</v>
      </c>
      <c r="AB988" s="6">
        <v>476444</v>
      </c>
      <c r="AC988" s="6">
        <v>28045000</v>
      </c>
      <c r="AD988" s="6">
        <v>28344000</v>
      </c>
      <c r="AF988">
        <f t="shared" si="300"/>
        <v>4.6887590580101855E-2</v>
      </c>
      <c r="AG988">
        <f t="shared" si="301"/>
        <v>4.7779925632976866E-2</v>
      </c>
      <c r="AH988">
        <f t="shared" si="302"/>
        <v>0.38703199980395636</v>
      </c>
      <c r="AI988">
        <f t="shared" si="303"/>
        <v>0.39812811463635234</v>
      </c>
      <c r="AJ988">
        <f t="shared" si="304"/>
        <v>1.5760276591612965</v>
      </c>
      <c r="AK988">
        <f t="shared" si="305"/>
        <v>1.5931379133749193</v>
      </c>
      <c r="AL988">
        <f t="shared" si="306"/>
        <v>0.11387615457756045</v>
      </c>
      <c r="AM988">
        <f t="shared" si="307"/>
        <v>0.11392773020873855</v>
      </c>
      <c r="AN988">
        <f t="shared" si="308"/>
        <v>0.84898439290610228</v>
      </c>
      <c r="AO988">
        <f t="shared" si="309"/>
        <v>0.86429865630966951</v>
      </c>
      <c r="AP988">
        <f t="shared" si="310"/>
        <v>1</v>
      </c>
      <c r="AQ988">
        <f t="shared" si="311"/>
        <v>1</v>
      </c>
      <c r="AR988">
        <f t="shared" si="312"/>
        <v>0</v>
      </c>
      <c r="AS988">
        <f t="shared" si="313"/>
        <v>1</v>
      </c>
      <c r="AT988">
        <f t="shared" si="314"/>
        <v>1</v>
      </c>
      <c r="AU988">
        <f t="shared" si="315"/>
        <v>0</v>
      </c>
      <c r="AV988">
        <f t="shared" si="316"/>
        <v>0</v>
      </c>
      <c r="AW988">
        <f t="shared" si="317"/>
        <v>0</v>
      </c>
      <c r="AX988">
        <f t="shared" si="318"/>
        <v>1</v>
      </c>
      <c r="AY988">
        <f t="shared" si="319"/>
        <v>5</v>
      </c>
    </row>
    <row r="989" spans="1:51" x14ac:dyDescent="0.3">
      <c r="A989" s="1" t="s">
        <v>983</v>
      </c>
      <c r="B989" s="2">
        <v>101333765</v>
      </c>
      <c r="C989" s="3" t="s">
        <v>5336</v>
      </c>
      <c r="D989" s="5">
        <v>11.91</v>
      </c>
      <c r="E989" s="5">
        <v>72.846764669999999</v>
      </c>
      <c r="F989" s="3" t="s">
        <v>4480</v>
      </c>
      <c r="G989" s="3" t="s">
        <v>4491</v>
      </c>
      <c r="H989" s="3" t="s">
        <v>4492</v>
      </c>
      <c r="I989" s="3" t="s">
        <v>4493</v>
      </c>
      <c r="J989" s="3" t="s">
        <v>4494</v>
      </c>
      <c r="K989" s="6" t="s">
        <v>4474</v>
      </c>
      <c r="L989" s="6" t="s">
        <v>4474</v>
      </c>
      <c r="M989" s="6" t="s">
        <v>4474</v>
      </c>
      <c r="N989" s="6" t="s">
        <v>4474</v>
      </c>
      <c r="O989" s="6">
        <v>-2386.0909999999999</v>
      </c>
      <c r="P989" s="6">
        <v>-1893.8140000000001</v>
      </c>
      <c r="Q989" s="8">
        <v>494.78300000000002</v>
      </c>
      <c r="R989" s="6">
        <v>1485.4</v>
      </c>
      <c r="S989" s="6">
        <v>1975.89</v>
      </c>
      <c r="T989" s="6">
        <v>3014.9409999999998</v>
      </c>
      <c r="U989" s="6" t="s">
        <v>4474</v>
      </c>
      <c r="V989" s="6" t="s">
        <v>4474</v>
      </c>
      <c r="W989" s="6">
        <v>15887.638999999999</v>
      </c>
      <c r="X989" s="6">
        <v>53911.103999999999</v>
      </c>
      <c r="Y989" s="6">
        <v>15887.638999999999</v>
      </c>
      <c r="Z989" s="6">
        <v>53911.103999999999</v>
      </c>
      <c r="AA989" s="6">
        <v>10297</v>
      </c>
      <c r="AB989" s="6">
        <v>9621</v>
      </c>
      <c r="AC989" s="6">
        <v>6116437</v>
      </c>
      <c r="AD989" s="6">
        <v>9515937</v>
      </c>
      <c r="AF989">
        <f t="shared" si="300"/>
        <v>3.1142638626167174E-2</v>
      </c>
      <c r="AG989">
        <f t="shared" si="301"/>
        <v>2.7552765382063037E-2</v>
      </c>
      <c r="AH989" t="e">
        <f t="shared" si="302"/>
        <v>#VALUE!</v>
      </c>
      <c r="AI989" t="e">
        <f t="shared" si="303"/>
        <v>#VALUE!</v>
      </c>
      <c r="AJ989">
        <f t="shared" si="304"/>
        <v>1.5429386228998736</v>
      </c>
      <c r="AK989">
        <f t="shared" si="305"/>
        <v>5.6034823822887434</v>
      </c>
      <c r="AL989" t="e">
        <f t="shared" si="306"/>
        <v>#VALUE!</v>
      </c>
      <c r="AM989" t="e">
        <f t="shared" si="307"/>
        <v>#VALUE!</v>
      </c>
      <c r="AN989" t="e">
        <f t="shared" si="308"/>
        <v>#VALUE!</v>
      </c>
      <c r="AO989" t="e">
        <f t="shared" si="309"/>
        <v>#VALUE!</v>
      </c>
      <c r="AP989">
        <f t="shared" si="310"/>
        <v>1</v>
      </c>
      <c r="AQ989">
        <f t="shared" si="311"/>
        <v>1</v>
      </c>
      <c r="AR989">
        <f t="shared" si="312"/>
        <v>1</v>
      </c>
      <c r="AS989">
        <f t="shared" si="313"/>
        <v>1</v>
      </c>
      <c r="AT989">
        <f t="shared" si="314"/>
        <v>0</v>
      </c>
      <c r="AU989">
        <f t="shared" si="315"/>
        <v>0</v>
      </c>
      <c r="AV989">
        <f t="shared" si="316"/>
        <v>0</v>
      </c>
      <c r="AW989">
        <f t="shared" si="317"/>
        <v>0</v>
      </c>
      <c r="AX989">
        <f t="shared" si="318"/>
        <v>1</v>
      </c>
      <c r="AY989">
        <f t="shared" si="319"/>
        <v>5</v>
      </c>
    </row>
    <row r="990" spans="1:51" x14ac:dyDescent="0.3">
      <c r="A990" s="1" t="s">
        <v>984</v>
      </c>
      <c r="B990" s="2">
        <v>4963986</v>
      </c>
      <c r="C990" s="3" t="s">
        <v>5338</v>
      </c>
      <c r="D990" s="5">
        <v>15.52</v>
      </c>
      <c r="E990" s="5">
        <v>153.37815376</v>
      </c>
      <c r="F990" s="3" t="s">
        <v>4500</v>
      </c>
      <c r="G990" s="3" t="s">
        <v>4501</v>
      </c>
      <c r="H990" s="3" t="s">
        <v>4533</v>
      </c>
      <c r="I990" s="3" t="s">
        <v>4534</v>
      </c>
      <c r="J990" s="3" t="s">
        <v>4970</v>
      </c>
      <c r="K990" s="6">
        <v>55219</v>
      </c>
      <c r="L990" s="6">
        <v>57512</v>
      </c>
      <c r="M990" s="6">
        <v>-1574</v>
      </c>
      <c r="N990" s="6">
        <v>182</v>
      </c>
      <c r="O990" s="6">
        <v>-1872</v>
      </c>
      <c r="P990" s="6">
        <v>-135</v>
      </c>
      <c r="Q990" s="6">
        <v>-326</v>
      </c>
      <c r="R990" s="6">
        <v>2738</v>
      </c>
      <c r="S990" s="6">
        <v>4213</v>
      </c>
      <c r="T990" s="6">
        <v>14576</v>
      </c>
      <c r="U990" s="6" t="s">
        <v>4474</v>
      </c>
      <c r="V990" s="6" t="s">
        <v>4474</v>
      </c>
      <c r="W990" s="6">
        <v>69436</v>
      </c>
      <c r="X990" s="6">
        <v>66804</v>
      </c>
      <c r="Y990" s="6">
        <v>54849</v>
      </c>
      <c r="Z990" s="6">
        <v>51608</v>
      </c>
      <c r="AA990" s="6">
        <v>18682</v>
      </c>
      <c r="AB990" s="6">
        <v>14603</v>
      </c>
      <c r="AC990" s="6">
        <v>9776000</v>
      </c>
      <c r="AD990" s="6">
        <v>9743000</v>
      </c>
      <c r="AF990">
        <f t="shared" si="300"/>
        <v>-4.694970908462469E-3</v>
      </c>
      <c r="AG990">
        <f t="shared" si="301"/>
        <v>4.0985569726363691E-2</v>
      </c>
      <c r="AH990" t="e">
        <f t="shared" si="302"/>
        <v>#VALUE!</v>
      </c>
      <c r="AI990" t="e">
        <f t="shared" si="303"/>
        <v>#VALUE!</v>
      </c>
      <c r="AJ990">
        <f t="shared" si="304"/>
        <v>2.9359276308746387</v>
      </c>
      <c r="AK990">
        <f t="shared" si="305"/>
        <v>3.5340683421214818</v>
      </c>
      <c r="AL990">
        <f t="shared" si="306"/>
        <v>-3.3901374526883861E-2</v>
      </c>
      <c r="AM990">
        <f t="shared" si="307"/>
        <v>-2.3473362080957019E-3</v>
      </c>
      <c r="AN990">
        <f t="shared" si="308"/>
        <v>0.7952503024367763</v>
      </c>
      <c r="AO990">
        <f t="shared" si="309"/>
        <v>0.86090653254296146</v>
      </c>
      <c r="AP990">
        <f t="shared" si="310"/>
        <v>0</v>
      </c>
      <c r="AQ990">
        <f t="shared" si="311"/>
        <v>1</v>
      </c>
      <c r="AR990">
        <f t="shared" si="312"/>
        <v>0</v>
      </c>
      <c r="AS990">
        <f t="shared" si="313"/>
        <v>1</v>
      </c>
      <c r="AT990">
        <f t="shared" si="314"/>
        <v>0</v>
      </c>
      <c r="AU990">
        <f t="shared" si="315"/>
        <v>0</v>
      </c>
      <c r="AV990">
        <f t="shared" si="316"/>
        <v>0</v>
      </c>
      <c r="AW990">
        <f t="shared" si="317"/>
        <v>0</v>
      </c>
      <c r="AX990">
        <f t="shared" si="318"/>
        <v>0</v>
      </c>
      <c r="AY990">
        <f t="shared" si="319"/>
        <v>2</v>
      </c>
    </row>
    <row r="991" spans="1:51" x14ac:dyDescent="0.3">
      <c r="A991" s="1" t="s">
        <v>985</v>
      </c>
      <c r="B991" s="2">
        <v>4987474</v>
      </c>
      <c r="C991" s="3" t="s">
        <v>5335</v>
      </c>
      <c r="D991" s="5">
        <v>365.84</v>
      </c>
      <c r="E991" s="5">
        <v>6152.0056824000003</v>
      </c>
      <c r="F991" s="3" t="s">
        <v>4485</v>
      </c>
      <c r="G991" s="3" t="s">
        <v>4486</v>
      </c>
      <c r="H991" s="3" t="s">
        <v>4496</v>
      </c>
      <c r="I991" s="3" t="s">
        <v>4496</v>
      </c>
      <c r="J991" s="3" t="s">
        <v>4971</v>
      </c>
      <c r="K991" s="6">
        <v>839930</v>
      </c>
      <c r="L991" s="6">
        <v>815657</v>
      </c>
      <c r="M991" s="6">
        <v>220227</v>
      </c>
      <c r="N991" s="6">
        <v>209772</v>
      </c>
      <c r="O991" s="6">
        <v>180662</v>
      </c>
      <c r="P991" s="6">
        <v>171105</v>
      </c>
      <c r="Q991" s="6">
        <v>116772</v>
      </c>
      <c r="R991" s="6">
        <v>110333</v>
      </c>
      <c r="S991" s="6">
        <v>198865</v>
      </c>
      <c r="T991" s="6">
        <v>176730</v>
      </c>
      <c r="U991" s="6" t="s">
        <v>4474</v>
      </c>
      <c r="V991" s="6">
        <v>115000</v>
      </c>
      <c r="W991" s="6">
        <v>1359296</v>
      </c>
      <c r="X991" s="6">
        <v>1050526</v>
      </c>
      <c r="Y991" s="6">
        <v>609497</v>
      </c>
      <c r="Z991" s="6">
        <v>331219</v>
      </c>
      <c r="AA991" s="6">
        <v>159450</v>
      </c>
      <c r="AB991" s="6">
        <v>121485</v>
      </c>
      <c r="AC991" s="6">
        <v>16789548</v>
      </c>
      <c r="AD991" s="6">
        <v>15535759</v>
      </c>
      <c r="AF991">
        <f t="shared" si="300"/>
        <v>8.5906233815151375E-2</v>
      </c>
      <c r="AG991">
        <f t="shared" si="301"/>
        <v>0.10502643437668369</v>
      </c>
      <c r="AH991" t="e">
        <f t="shared" si="302"/>
        <v>#VALUE!</v>
      </c>
      <c r="AI991">
        <f t="shared" si="303"/>
        <v>0.10946897078225575</v>
      </c>
      <c r="AJ991">
        <f t="shared" si="304"/>
        <v>3.8224960802759487</v>
      </c>
      <c r="AK991">
        <f t="shared" si="305"/>
        <v>2.7264188994526073</v>
      </c>
      <c r="AL991">
        <f t="shared" si="306"/>
        <v>0.21509173383496244</v>
      </c>
      <c r="AM991">
        <f t="shared" si="307"/>
        <v>0.20977567776651215</v>
      </c>
      <c r="AN991">
        <f t="shared" si="308"/>
        <v>0.61791545035076978</v>
      </c>
      <c r="AO991">
        <f t="shared" si="309"/>
        <v>0.77642723740297714</v>
      </c>
      <c r="AP991">
        <f t="shared" si="310"/>
        <v>1</v>
      </c>
      <c r="AQ991">
        <f t="shared" si="311"/>
        <v>1</v>
      </c>
      <c r="AR991">
        <f t="shared" si="312"/>
        <v>0</v>
      </c>
      <c r="AS991">
        <f t="shared" si="313"/>
        <v>1</v>
      </c>
      <c r="AT991">
        <f t="shared" si="314"/>
        <v>0</v>
      </c>
      <c r="AU991">
        <f t="shared" si="315"/>
        <v>1</v>
      </c>
      <c r="AV991">
        <f t="shared" si="316"/>
        <v>1</v>
      </c>
      <c r="AW991">
        <f t="shared" si="317"/>
        <v>0</v>
      </c>
      <c r="AX991">
        <f t="shared" si="318"/>
        <v>0</v>
      </c>
      <c r="AY991">
        <f t="shared" si="319"/>
        <v>5</v>
      </c>
    </row>
    <row r="992" spans="1:51" x14ac:dyDescent="0.3">
      <c r="A992" s="1" t="s">
        <v>986</v>
      </c>
      <c r="B992" s="2">
        <v>4004350</v>
      </c>
      <c r="C992" s="3" t="s">
        <v>5335</v>
      </c>
      <c r="D992" s="5">
        <v>31.89</v>
      </c>
      <c r="E992" s="5">
        <v>61497.286789170001</v>
      </c>
      <c r="F992" s="3" t="s">
        <v>4485</v>
      </c>
      <c r="G992" s="3" t="s">
        <v>4607</v>
      </c>
      <c r="H992" s="3" t="s">
        <v>4742</v>
      </c>
      <c r="I992" s="3" t="s">
        <v>4972</v>
      </c>
      <c r="J992" s="3" t="s">
        <v>4973</v>
      </c>
      <c r="K992" s="6">
        <v>14681000</v>
      </c>
      <c r="L992" s="6">
        <v>14634000</v>
      </c>
      <c r="M992" s="6">
        <v>7191000</v>
      </c>
      <c r="N992" s="6">
        <v>7084000</v>
      </c>
      <c r="O992" s="6">
        <v>5546000</v>
      </c>
      <c r="P992" s="6">
        <v>5452000</v>
      </c>
      <c r="Q992" s="6">
        <v>3666000</v>
      </c>
      <c r="R992" s="6">
        <v>3600000</v>
      </c>
      <c r="S992" s="6">
        <v>5383000</v>
      </c>
      <c r="T992" s="6">
        <v>5249000</v>
      </c>
      <c r="U992" s="6">
        <v>18634000</v>
      </c>
      <c r="V992" s="6">
        <v>18076000</v>
      </c>
      <c r="W992" s="6">
        <v>43069000</v>
      </c>
      <c r="X992" s="6">
        <v>42362000</v>
      </c>
      <c r="Y992" s="6">
        <v>3577000</v>
      </c>
      <c r="Z992" s="6">
        <v>3180000</v>
      </c>
      <c r="AA992" s="6">
        <v>2569000</v>
      </c>
      <c r="AB992" s="6">
        <v>2739000</v>
      </c>
      <c r="AC992" s="6">
        <v>1928419153</v>
      </c>
      <c r="AD992" s="6">
        <v>1938739661</v>
      </c>
      <c r="AF992">
        <f t="shared" si="300"/>
        <v>8.511922728644733E-2</v>
      </c>
      <c r="AG992">
        <f t="shared" si="301"/>
        <v>8.4981823332231712E-2</v>
      </c>
      <c r="AH992">
        <f t="shared" si="302"/>
        <v>0.43265457753836867</v>
      </c>
      <c r="AI992">
        <f t="shared" si="303"/>
        <v>0.42670317737595015</v>
      </c>
      <c r="AJ992">
        <f t="shared" si="304"/>
        <v>1.3923705722070845</v>
      </c>
      <c r="AK992">
        <f t="shared" si="305"/>
        <v>1.1610076670317635</v>
      </c>
      <c r="AL992">
        <f t="shared" si="306"/>
        <v>0.37776718207206594</v>
      </c>
      <c r="AM992">
        <f t="shared" si="307"/>
        <v>0.37255705890392238</v>
      </c>
      <c r="AN992">
        <f t="shared" si="308"/>
        <v>0.34087162460238224</v>
      </c>
      <c r="AO992">
        <f t="shared" si="309"/>
        <v>0.34545111184552191</v>
      </c>
      <c r="AP992">
        <f t="shared" si="310"/>
        <v>1</v>
      </c>
      <c r="AQ992">
        <f t="shared" si="311"/>
        <v>1</v>
      </c>
      <c r="AR992">
        <f t="shared" si="312"/>
        <v>1</v>
      </c>
      <c r="AS992">
        <f t="shared" si="313"/>
        <v>1</v>
      </c>
      <c r="AT992">
        <f t="shared" si="314"/>
        <v>0</v>
      </c>
      <c r="AU992">
        <f t="shared" si="315"/>
        <v>1</v>
      </c>
      <c r="AV992">
        <f t="shared" si="316"/>
        <v>1</v>
      </c>
      <c r="AW992">
        <f t="shared" si="317"/>
        <v>0</v>
      </c>
      <c r="AX992">
        <f t="shared" si="318"/>
        <v>1</v>
      </c>
      <c r="AY992">
        <f t="shared" si="319"/>
        <v>7</v>
      </c>
    </row>
    <row r="993" spans="1:51" x14ac:dyDescent="0.3">
      <c r="A993" s="1" t="s">
        <v>987</v>
      </c>
      <c r="B993" s="2">
        <v>4330724</v>
      </c>
      <c r="C993" s="3" t="s">
        <v>5337</v>
      </c>
      <c r="D993" s="5">
        <v>19.440000000000001</v>
      </c>
      <c r="E993" s="5">
        <v>582.73641431999999</v>
      </c>
      <c r="F993" s="3" t="s">
        <v>4525</v>
      </c>
      <c r="G993" s="3" t="s">
        <v>4526</v>
      </c>
      <c r="H993" s="3" t="s">
        <v>4632</v>
      </c>
      <c r="I993" s="3" t="s">
        <v>4632</v>
      </c>
      <c r="J993" s="3" t="s">
        <v>4974</v>
      </c>
      <c r="K993" s="6">
        <v>122304</v>
      </c>
      <c r="L993" s="6">
        <v>118937</v>
      </c>
      <c r="M993" s="6">
        <v>90639</v>
      </c>
      <c r="N993" s="6">
        <v>85965</v>
      </c>
      <c r="O993" s="6">
        <v>43579</v>
      </c>
      <c r="P993" s="6">
        <v>40457</v>
      </c>
      <c r="Q993" s="6">
        <v>20289</v>
      </c>
      <c r="R993" s="6">
        <v>16748</v>
      </c>
      <c r="S993" s="6">
        <v>52309</v>
      </c>
      <c r="T993" s="6">
        <v>46040</v>
      </c>
      <c r="U993" s="6">
        <v>526838</v>
      </c>
      <c r="V993" s="6">
        <v>482661</v>
      </c>
      <c r="W993" s="6">
        <v>1176124</v>
      </c>
      <c r="X993" s="6">
        <v>1009768</v>
      </c>
      <c r="Y993" s="6" t="s">
        <v>4474</v>
      </c>
      <c r="Z993" s="6" t="s">
        <v>4474</v>
      </c>
      <c r="AA993" s="6" t="s">
        <v>4474</v>
      </c>
      <c r="AB993" s="6" t="s">
        <v>4474</v>
      </c>
      <c r="AC993" s="6">
        <v>29971538</v>
      </c>
      <c r="AD993" s="6">
        <v>23115110</v>
      </c>
      <c r="AF993">
        <f t="shared" si="300"/>
        <v>1.7250732065666546E-2</v>
      </c>
      <c r="AG993">
        <f t="shared" si="301"/>
        <v>1.6585988068546439E-2</v>
      </c>
      <c r="AH993">
        <f t="shared" si="302"/>
        <v>0.44794426438028645</v>
      </c>
      <c r="AI993">
        <f t="shared" si="303"/>
        <v>0.47799197439411828</v>
      </c>
      <c r="AJ993" t="e">
        <f t="shared" si="304"/>
        <v>#VALUE!</v>
      </c>
      <c r="AK993" t="e">
        <f t="shared" si="305"/>
        <v>#VALUE!</v>
      </c>
      <c r="AL993">
        <f t="shared" si="306"/>
        <v>0.3563170460491889</v>
      </c>
      <c r="AM993">
        <f t="shared" si="307"/>
        <v>0.34015487190697596</v>
      </c>
      <c r="AN993">
        <f t="shared" si="308"/>
        <v>0.10398903516976102</v>
      </c>
      <c r="AO993">
        <f t="shared" si="309"/>
        <v>0.11778646184073965</v>
      </c>
      <c r="AP993">
        <f t="shared" si="310"/>
        <v>1</v>
      </c>
      <c r="AQ993">
        <f t="shared" si="311"/>
        <v>1</v>
      </c>
      <c r="AR993">
        <f t="shared" si="312"/>
        <v>1</v>
      </c>
      <c r="AS993">
        <f t="shared" si="313"/>
        <v>1</v>
      </c>
      <c r="AT993">
        <f t="shared" si="314"/>
        <v>1</v>
      </c>
      <c r="AU993">
        <f t="shared" si="315"/>
        <v>0</v>
      </c>
      <c r="AV993">
        <f t="shared" si="316"/>
        <v>1</v>
      </c>
      <c r="AW993">
        <f t="shared" si="317"/>
        <v>0</v>
      </c>
      <c r="AX993">
        <f t="shared" si="318"/>
        <v>0</v>
      </c>
      <c r="AY993">
        <f t="shared" si="319"/>
        <v>6</v>
      </c>
    </row>
    <row r="994" spans="1:51" x14ac:dyDescent="0.3">
      <c r="A994" s="1" t="s">
        <v>988</v>
      </c>
      <c r="B994" s="2">
        <v>4040264</v>
      </c>
      <c r="C994" s="3" t="s">
        <v>5337</v>
      </c>
      <c r="D994" s="5">
        <v>49.71</v>
      </c>
      <c r="E994" s="5">
        <v>1497.0437419499999</v>
      </c>
      <c r="F994" s="3" t="s">
        <v>4500</v>
      </c>
      <c r="G994" s="3" t="s">
        <v>4574</v>
      </c>
      <c r="H994" s="3" t="s">
        <v>4580</v>
      </c>
      <c r="I994" s="3" t="s">
        <v>4824</v>
      </c>
      <c r="J994" s="3" t="s">
        <v>4820</v>
      </c>
      <c r="K994" s="6">
        <v>513030</v>
      </c>
      <c r="L994" s="6">
        <v>515158</v>
      </c>
      <c r="M994" s="6">
        <v>104600</v>
      </c>
      <c r="N994" s="6">
        <v>102996</v>
      </c>
      <c r="O994" s="6">
        <v>74671</v>
      </c>
      <c r="P994" s="6">
        <v>73810</v>
      </c>
      <c r="Q994" s="6">
        <v>59828</v>
      </c>
      <c r="R994" s="6">
        <v>55117</v>
      </c>
      <c r="S994" s="6">
        <v>105404</v>
      </c>
      <c r="T994" s="6">
        <v>92144</v>
      </c>
      <c r="U994" s="6">
        <v>102700</v>
      </c>
      <c r="V994" s="6">
        <v>65000</v>
      </c>
      <c r="W994" s="6">
        <v>789392</v>
      </c>
      <c r="X994" s="6">
        <v>725622</v>
      </c>
      <c r="Y994" s="6">
        <v>255561</v>
      </c>
      <c r="Z994" s="6">
        <v>314862</v>
      </c>
      <c r="AA994" s="6">
        <v>103799</v>
      </c>
      <c r="AB994" s="6">
        <v>92447</v>
      </c>
      <c r="AC994" s="6">
        <v>30178139</v>
      </c>
      <c r="AD994" s="6">
        <v>30421790</v>
      </c>
      <c r="AF994">
        <f t="shared" si="300"/>
        <v>7.578997506942052E-2</v>
      </c>
      <c r="AG994">
        <f t="shared" si="301"/>
        <v>7.5958281309001105E-2</v>
      </c>
      <c r="AH994">
        <f t="shared" si="302"/>
        <v>0.130100127693212</v>
      </c>
      <c r="AI994">
        <f t="shared" si="303"/>
        <v>8.9578320392711352E-2</v>
      </c>
      <c r="AJ994">
        <f t="shared" si="304"/>
        <v>2.4620757425408724</v>
      </c>
      <c r="AK994">
        <f t="shared" si="305"/>
        <v>3.4058649820978508</v>
      </c>
      <c r="AL994">
        <f t="shared" si="306"/>
        <v>0.145548993236263</v>
      </c>
      <c r="AM994">
        <f t="shared" si="307"/>
        <v>0.14327643169668336</v>
      </c>
      <c r="AN994">
        <f t="shared" si="308"/>
        <v>0.64990524352919721</v>
      </c>
      <c r="AO994">
        <f t="shared" si="309"/>
        <v>0.70995366733643683</v>
      </c>
      <c r="AP994">
        <f t="shared" si="310"/>
        <v>1</v>
      </c>
      <c r="AQ994">
        <f t="shared" si="311"/>
        <v>1</v>
      </c>
      <c r="AR994">
        <f t="shared" si="312"/>
        <v>0</v>
      </c>
      <c r="AS994">
        <f t="shared" si="313"/>
        <v>1</v>
      </c>
      <c r="AT994">
        <f t="shared" si="314"/>
        <v>0</v>
      </c>
      <c r="AU994">
        <f t="shared" si="315"/>
        <v>0</v>
      </c>
      <c r="AV994">
        <f t="shared" si="316"/>
        <v>1</v>
      </c>
      <c r="AW994">
        <f t="shared" si="317"/>
        <v>0</v>
      </c>
      <c r="AX994">
        <f t="shared" si="318"/>
        <v>1</v>
      </c>
      <c r="AY994">
        <f t="shared" si="319"/>
        <v>5</v>
      </c>
    </row>
    <row r="995" spans="1:51" x14ac:dyDescent="0.3">
      <c r="A995" s="1" t="s">
        <v>989</v>
      </c>
      <c r="B995" s="2">
        <v>4095755</v>
      </c>
      <c r="C995" s="3" t="s">
        <v>5337</v>
      </c>
      <c r="D995" s="5">
        <v>40.450000000000003</v>
      </c>
      <c r="E995" s="5">
        <v>9147.9005804999997</v>
      </c>
      <c r="F995" s="3" t="s">
        <v>4525</v>
      </c>
      <c r="G995" s="3" t="s">
        <v>4526</v>
      </c>
      <c r="H995" s="3" t="s">
        <v>4705</v>
      </c>
      <c r="I995" s="3" t="s">
        <v>4975</v>
      </c>
      <c r="J995" s="3" t="s">
        <v>4528</v>
      </c>
      <c r="K995" s="6">
        <v>1066921</v>
      </c>
      <c r="L995" s="6">
        <v>1064630</v>
      </c>
      <c r="M995" s="6">
        <v>701782</v>
      </c>
      <c r="N995" s="6">
        <v>703178</v>
      </c>
      <c r="O995" s="6">
        <v>498254</v>
      </c>
      <c r="P995" s="6">
        <v>500875</v>
      </c>
      <c r="Q995" s="6">
        <v>403131</v>
      </c>
      <c r="R995" s="6">
        <v>405254</v>
      </c>
      <c r="S995" s="6">
        <v>608704</v>
      </c>
      <c r="T995" s="6">
        <v>633066</v>
      </c>
      <c r="U995" s="6">
        <v>2874144</v>
      </c>
      <c r="V995" s="6">
        <v>2884548</v>
      </c>
      <c r="W995" s="6">
        <v>6192415</v>
      </c>
      <c r="X995" s="6">
        <v>6184456</v>
      </c>
      <c r="Y995" s="6" t="s">
        <v>4474</v>
      </c>
      <c r="Z995" s="6" t="s">
        <v>4474</v>
      </c>
      <c r="AA995" s="6" t="s">
        <v>4474</v>
      </c>
      <c r="AB995" s="6" t="s">
        <v>4474</v>
      </c>
      <c r="AC995" s="6">
        <v>226002624</v>
      </c>
      <c r="AD995" s="6">
        <v>225196862</v>
      </c>
      <c r="AF995">
        <f t="shared" si="300"/>
        <v>6.5100772477296828E-2</v>
      </c>
      <c r="AG995">
        <f t="shared" si="301"/>
        <v>6.5527833005845623E-2</v>
      </c>
      <c r="AH995">
        <f t="shared" si="302"/>
        <v>0.46413943509923028</v>
      </c>
      <c r="AI995">
        <f t="shared" si="303"/>
        <v>0.46641903507762039</v>
      </c>
      <c r="AJ995" t="e">
        <f t="shared" si="304"/>
        <v>#VALUE!</v>
      </c>
      <c r="AK995" t="e">
        <f t="shared" si="305"/>
        <v>#VALUE!</v>
      </c>
      <c r="AL995">
        <f t="shared" si="306"/>
        <v>0.46700177426444883</v>
      </c>
      <c r="AM995">
        <f t="shared" si="307"/>
        <v>0.47046861350891861</v>
      </c>
      <c r="AN995">
        <f t="shared" si="308"/>
        <v>0.17229481551220324</v>
      </c>
      <c r="AO995">
        <f t="shared" si="309"/>
        <v>0.17214610306872585</v>
      </c>
      <c r="AP995">
        <f t="shared" si="310"/>
        <v>1</v>
      </c>
      <c r="AQ995">
        <f t="shared" si="311"/>
        <v>1</v>
      </c>
      <c r="AR995">
        <f t="shared" si="312"/>
        <v>0</v>
      </c>
      <c r="AS995">
        <f t="shared" si="313"/>
        <v>1</v>
      </c>
      <c r="AT995">
        <f t="shared" si="314"/>
        <v>1</v>
      </c>
      <c r="AU995">
        <f t="shared" si="315"/>
        <v>0</v>
      </c>
      <c r="AV995">
        <f t="shared" si="316"/>
        <v>0</v>
      </c>
      <c r="AW995">
        <f t="shared" si="317"/>
        <v>1</v>
      </c>
      <c r="AX995">
        <f t="shared" si="318"/>
        <v>0</v>
      </c>
      <c r="AY995">
        <f t="shared" si="319"/>
        <v>5</v>
      </c>
    </row>
    <row r="996" spans="1:51" x14ac:dyDescent="0.3">
      <c r="A996" s="1" t="s">
        <v>990</v>
      </c>
      <c r="B996" s="2">
        <v>100196</v>
      </c>
      <c r="C996" s="3" t="s">
        <v>5337</v>
      </c>
      <c r="D996" s="5">
        <v>134.41</v>
      </c>
      <c r="E996" s="5">
        <v>8619.9635714199994</v>
      </c>
      <c r="F996" s="3" t="s">
        <v>4480</v>
      </c>
      <c r="G996" s="3" t="s">
        <v>4481</v>
      </c>
      <c r="H996" s="3" t="s">
        <v>4481</v>
      </c>
      <c r="I996" s="3" t="s">
        <v>4482</v>
      </c>
      <c r="J996" s="3" t="s">
        <v>4484</v>
      </c>
      <c r="K996" s="6">
        <v>2029271</v>
      </c>
      <c r="L996" s="6">
        <v>2002657</v>
      </c>
      <c r="M996" s="6" t="s">
        <v>4474</v>
      </c>
      <c r="N996" s="6" t="s">
        <v>4474</v>
      </c>
      <c r="O996" s="6">
        <v>1422433</v>
      </c>
      <c r="P996" s="6">
        <v>1406032</v>
      </c>
      <c r="Q996" s="6">
        <v>530241</v>
      </c>
      <c r="R996" s="6">
        <v>539391</v>
      </c>
      <c r="S996" s="6">
        <v>842229</v>
      </c>
      <c r="T996" s="6">
        <v>773700</v>
      </c>
      <c r="U996" s="6">
        <v>99609</v>
      </c>
      <c r="V996" s="6">
        <v>99569</v>
      </c>
      <c r="W996" s="6">
        <v>51008093</v>
      </c>
      <c r="X996" s="6">
        <v>48842693</v>
      </c>
      <c r="Y996" s="6" t="s">
        <v>4474</v>
      </c>
      <c r="Z996" s="6" t="s">
        <v>4474</v>
      </c>
      <c r="AA996" s="6" t="s">
        <v>4474</v>
      </c>
      <c r="AB996" s="6" t="s">
        <v>4474</v>
      </c>
      <c r="AC996" s="6">
        <v>63931204</v>
      </c>
      <c r="AD996" s="6">
        <v>63988628</v>
      </c>
      <c r="AF996">
        <f t="shared" si="300"/>
        <v>1.0395232772179897E-2</v>
      </c>
      <c r="AG996">
        <f t="shared" si="301"/>
        <v>1.1043432842656731E-2</v>
      </c>
      <c r="AH996">
        <f t="shared" si="302"/>
        <v>1.9528077632700363E-3</v>
      </c>
      <c r="AI996">
        <f t="shared" si="303"/>
        <v>2.0385649087776548E-3</v>
      </c>
      <c r="AJ996" t="e">
        <f t="shared" si="304"/>
        <v>#VALUE!</v>
      </c>
      <c r="AK996" t="e">
        <f t="shared" si="305"/>
        <v>#VALUE!</v>
      </c>
      <c r="AL996">
        <f t="shared" si="306"/>
        <v>0.70095763453969429</v>
      </c>
      <c r="AM996">
        <f t="shared" si="307"/>
        <v>0.70208328235938555</v>
      </c>
      <c r="AN996">
        <f t="shared" si="308"/>
        <v>3.9783314385032978E-2</v>
      </c>
      <c r="AO996">
        <f t="shared" si="309"/>
        <v>4.1002182250679746E-2</v>
      </c>
      <c r="AP996">
        <f t="shared" si="310"/>
        <v>1</v>
      </c>
      <c r="AQ996">
        <f t="shared" si="311"/>
        <v>1</v>
      </c>
      <c r="AR996">
        <f t="shared" si="312"/>
        <v>0</v>
      </c>
      <c r="AS996">
        <f t="shared" si="313"/>
        <v>1</v>
      </c>
      <c r="AT996">
        <f t="shared" si="314"/>
        <v>1</v>
      </c>
      <c r="AU996">
        <f t="shared" si="315"/>
        <v>0</v>
      </c>
      <c r="AV996">
        <f t="shared" si="316"/>
        <v>0</v>
      </c>
      <c r="AW996">
        <f t="shared" si="317"/>
        <v>0</v>
      </c>
      <c r="AX996">
        <f t="shared" si="318"/>
        <v>1</v>
      </c>
      <c r="AY996">
        <f t="shared" si="319"/>
        <v>5</v>
      </c>
    </row>
    <row r="997" spans="1:51" x14ac:dyDescent="0.3">
      <c r="A997" s="1" t="s">
        <v>991</v>
      </c>
      <c r="B997" s="2">
        <v>8648433</v>
      </c>
      <c r="C997" s="3" t="s">
        <v>5335</v>
      </c>
      <c r="D997" s="5">
        <v>11.04</v>
      </c>
      <c r="E997" s="5">
        <v>642.83262672000001</v>
      </c>
      <c r="F997" s="3" t="s">
        <v>4470</v>
      </c>
      <c r="G997" s="3" t="s">
        <v>4471</v>
      </c>
      <c r="H997" s="3" t="s">
        <v>4489</v>
      </c>
      <c r="I997" s="3" t="s">
        <v>4489</v>
      </c>
      <c r="J997" s="3" t="s">
        <v>4544</v>
      </c>
      <c r="K997" s="6" t="s">
        <v>4474</v>
      </c>
      <c r="L997" s="6" t="s">
        <v>4474</v>
      </c>
      <c r="M997" s="6">
        <v>-187050</v>
      </c>
      <c r="N997" s="6">
        <v>-182994</v>
      </c>
      <c r="O997" s="6">
        <v>-187356</v>
      </c>
      <c r="P997" s="6">
        <v>-183304</v>
      </c>
      <c r="Q997" s="6">
        <v>-145491</v>
      </c>
      <c r="R997" s="6">
        <v>-144114</v>
      </c>
      <c r="S997" s="6">
        <v>-126808</v>
      </c>
      <c r="T997" s="6">
        <v>-126810</v>
      </c>
      <c r="U997" s="6" t="s">
        <v>4474</v>
      </c>
      <c r="V997" s="6" t="s">
        <v>4474</v>
      </c>
      <c r="W997" s="6">
        <v>653254</v>
      </c>
      <c r="X997" s="6">
        <v>681216</v>
      </c>
      <c r="Y997" s="6">
        <v>592039</v>
      </c>
      <c r="Z997" s="6">
        <v>677799</v>
      </c>
      <c r="AA997" s="6">
        <v>24204</v>
      </c>
      <c r="AB997" s="6">
        <v>23476</v>
      </c>
      <c r="AC997" s="6">
        <v>58141130</v>
      </c>
      <c r="AD997" s="6">
        <v>57871638</v>
      </c>
      <c r="AF997">
        <f t="shared" si="300"/>
        <v>-0.22271735037213702</v>
      </c>
      <c r="AG997">
        <f t="shared" si="301"/>
        <v>-0.21155404453213078</v>
      </c>
      <c r="AH997" t="e">
        <f t="shared" si="302"/>
        <v>#VALUE!</v>
      </c>
      <c r="AI997" t="e">
        <f t="shared" si="303"/>
        <v>#VALUE!</v>
      </c>
      <c r="AJ997">
        <f t="shared" si="304"/>
        <v>24.460378449843002</v>
      </c>
      <c r="AK997">
        <f t="shared" si="305"/>
        <v>28.871996933037995</v>
      </c>
      <c r="AL997" t="e">
        <f t="shared" si="306"/>
        <v>#VALUE!</v>
      </c>
      <c r="AM997" t="e">
        <f t="shared" si="307"/>
        <v>#VALUE!</v>
      </c>
      <c r="AN997" t="e">
        <f t="shared" si="308"/>
        <v>#VALUE!</v>
      </c>
      <c r="AO997" t="e">
        <f t="shared" si="309"/>
        <v>#VALUE!</v>
      </c>
      <c r="AP997">
        <f t="shared" si="310"/>
        <v>0</v>
      </c>
      <c r="AQ997">
        <f t="shared" si="311"/>
        <v>0</v>
      </c>
      <c r="AR997">
        <f t="shared" si="312"/>
        <v>0</v>
      </c>
      <c r="AS997">
        <f t="shared" si="313"/>
        <v>1</v>
      </c>
      <c r="AT997">
        <f t="shared" si="314"/>
        <v>0</v>
      </c>
      <c r="AU997">
        <f t="shared" si="315"/>
        <v>0</v>
      </c>
      <c r="AV997">
        <f t="shared" si="316"/>
        <v>0</v>
      </c>
      <c r="AW997">
        <f t="shared" si="317"/>
        <v>0</v>
      </c>
      <c r="AX997">
        <f t="shared" si="318"/>
        <v>0</v>
      </c>
      <c r="AY997">
        <f t="shared" si="319"/>
        <v>1</v>
      </c>
    </row>
    <row r="998" spans="1:51" x14ac:dyDescent="0.3">
      <c r="A998" s="1" t="s">
        <v>992</v>
      </c>
      <c r="B998" s="2">
        <v>4911200</v>
      </c>
      <c r="C998" s="3" t="s">
        <v>5337</v>
      </c>
      <c r="D998" s="7">
        <v>5.56</v>
      </c>
      <c r="E998" s="5">
        <v>69.828757240000002</v>
      </c>
      <c r="F998" s="3" t="s">
        <v>4475</v>
      </c>
      <c r="G998" s="3" t="s">
        <v>4548</v>
      </c>
      <c r="H998" s="3" t="s">
        <v>4647</v>
      </c>
      <c r="I998" s="3" t="s">
        <v>4976</v>
      </c>
      <c r="J998" s="3" t="s">
        <v>4977</v>
      </c>
      <c r="K998" s="6">
        <v>222157</v>
      </c>
      <c r="L998" s="6">
        <v>225208</v>
      </c>
      <c r="M998" s="6">
        <v>-6678</v>
      </c>
      <c r="N998" s="6">
        <v>-5288</v>
      </c>
      <c r="O998" s="6">
        <v>-13422</v>
      </c>
      <c r="P998" s="6">
        <v>-12148</v>
      </c>
      <c r="Q998" s="6">
        <v>-20958</v>
      </c>
      <c r="R998" s="6">
        <v>-17738</v>
      </c>
      <c r="S998" s="6">
        <v>-6381</v>
      </c>
      <c r="T998" s="6">
        <v>-3995</v>
      </c>
      <c r="U998" s="6" t="s">
        <v>4474</v>
      </c>
      <c r="V998" s="6" t="s">
        <v>4474</v>
      </c>
      <c r="W998" s="6">
        <v>128987</v>
      </c>
      <c r="X998" s="6">
        <v>129139</v>
      </c>
      <c r="Y998" s="6">
        <v>86901</v>
      </c>
      <c r="Z998" s="6">
        <v>82678</v>
      </c>
      <c r="AA998" s="6">
        <v>48429</v>
      </c>
      <c r="AB998" s="6">
        <v>42221</v>
      </c>
      <c r="AC998" s="6">
        <v>12559129</v>
      </c>
      <c r="AD998" s="6">
        <v>12469903</v>
      </c>
      <c r="AF998">
        <f t="shared" si="300"/>
        <v>-0.16248149038275175</v>
      </c>
      <c r="AG998">
        <f t="shared" si="301"/>
        <v>-0.13735587235459465</v>
      </c>
      <c r="AH998" t="e">
        <f t="shared" si="302"/>
        <v>#VALUE!</v>
      </c>
      <c r="AI998" t="e">
        <f t="shared" si="303"/>
        <v>#VALUE!</v>
      </c>
      <c r="AJ998">
        <f t="shared" si="304"/>
        <v>1.7944000495570835</v>
      </c>
      <c r="AK998">
        <f t="shared" si="305"/>
        <v>1.9582198432059876</v>
      </c>
      <c r="AL998">
        <f t="shared" si="306"/>
        <v>-6.0416732310933259E-2</v>
      </c>
      <c r="AM998">
        <f t="shared" si="307"/>
        <v>-5.3941245426450214E-2</v>
      </c>
      <c r="AN998">
        <f t="shared" si="308"/>
        <v>1.7223208540395545</v>
      </c>
      <c r="AO998">
        <f t="shared" si="309"/>
        <v>1.7439193427237318</v>
      </c>
      <c r="AP998">
        <f t="shared" si="310"/>
        <v>0</v>
      </c>
      <c r="AQ998">
        <f t="shared" si="311"/>
        <v>0</v>
      </c>
      <c r="AR998">
        <f t="shared" si="312"/>
        <v>0</v>
      </c>
      <c r="AS998">
        <f t="shared" si="313"/>
        <v>1</v>
      </c>
      <c r="AT998">
        <f t="shared" si="314"/>
        <v>0</v>
      </c>
      <c r="AU998">
        <f t="shared" si="315"/>
        <v>0</v>
      </c>
      <c r="AV998">
        <f t="shared" si="316"/>
        <v>0</v>
      </c>
      <c r="AW998">
        <f t="shared" si="317"/>
        <v>0</v>
      </c>
      <c r="AX998">
        <f t="shared" si="318"/>
        <v>0</v>
      </c>
      <c r="AY998">
        <f t="shared" si="319"/>
        <v>1</v>
      </c>
    </row>
    <row r="999" spans="1:51" x14ac:dyDescent="0.3">
      <c r="A999" s="1" t="s">
        <v>993</v>
      </c>
      <c r="B999" s="2">
        <v>4074303</v>
      </c>
      <c r="C999" s="3" t="s">
        <v>5337</v>
      </c>
      <c r="D999" s="5">
        <v>361.07</v>
      </c>
      <c r="E999" s="5">
        <v>49532.251301639997</v>
      </c>
      <c r="F999" s="3" t="s">
        <v>4485</v>
      </c>
      <c r="G999" s="3" t="s">
        <v>4486</v>
      </c>
      <c r="H999" s="3" t="s">
        <v>4598</v>
      </c>
      <c r="I999" s="3" t="s">
        <v>4661</v>
      </c>
      <c r="J999" s="3" t="s">
        <v>4921</v>
      </c>
      <c r="K999" s="6">
        <v>34198000</v>
      </c>
      <c r="L999" s="6">
        <v>34173000</v>
      </c>
      <c r="M999" s="6">
        <v>4592000</v>
      </c>
      <c r="N999" s="6">
        <v>4445000</v>
      </c>
      <c r="O999" s="6">
        <v>3548000</v>
      </c>
      <c r="P999" s="6">
        <v>3409000</v>
      </c>
      <c r="Q999" s="6">
        <v>2230000</v>
      </c>
      <c r="R999" s="6">
        <v>2077000</v>
      </c>
      <c r="S999" s="6">
        <v>1524000</v>
      </c>
      <c r="T999" s="6">
        <v>2413000</v>
      </c>
      <c r="U999" s="6">
        <v>4813000</v>
      </c>
      <c r="V999" s="6">
        <v>5423000</v>
      </c>
      <c r="W999" s="6">
        <v>32052000</v>
      </c>
      <c r="X999" s="6">
        <v>31320000</v>
      </c>
      <c r="Y999" s="6">
        <v>15316000</v>
      </c>
      <c r="Z999" s="6">
        <v>14962000</v>
      </c>
      <c r="AA999" s="6">
        <v>11603000</v>
      </c>
      <c r="AB999" s="6">
        <v>11144000</v>
      </c>
      <c r="AC999" s="6">
        <v>137181852</v>
      </c>
      <c r="AD999" s="6">
        <v>137047646</v>
      </c>
      <c r="AF999">
        <f t="shared" si="300"/>
        <v>6.9574441532509676E-2</v>
      </c>
      <c r="AG999">
        <f t="shared" si="301"/>
        <v>6.6315453384418896E-2</v>
      </c>
      <c r="AH999">
        <f t="shared" si="302"/>
        <v>0.15016223636590539</v>
      </c>
      <c r="AI999">
        <f t="shared" si="303"/>
        <v>0.17314814814814813</v>
      </c>
      <c r="AJ999">
        <f t="shared" si="304"/>
        <v>1.3200034473842972</v>
      </c>
      <c r="AK999">
        <f t="shared" si="305"/>
        <v>1.3426058865757358</v>
      </c>
      <c r="AL999">
        <f t="shared" si="306"/>
        <v>0.10374875723726534</v>
      </c>
      <c r="AM999">
        <f t="shared" si="307"/>
        <v>9.9757118192725244E-2</v>
      </c>
      <c r="AN999">
        <f t="shared" si="308"/>
        <v>1.0669537002371148</v>
      </c>
      <c r="AO999">
        <f t="shared" si="309"/>
        <v>1.0910919540229884</v>
      </c>
      <c r="AP999">
        <f t="shared" si="310"/>
        <v>1</v>
      </c>
      <c r="AQ999">
        <f t="shared" si="311"/>
        <v>1</v>
      </c>
      <c r="AR999">
        <f t="shared" si="312"/>
        <v>1</v>
      </c>
      <c r="AS999">
        <f t="shared" si="313"/>
        <v>0</v>
      </c>
      <c r="AT999">
        <f t="shared" si="314"/>
        <v>1</v>
      </c>
      <c r="AU999">
        <f t="shared" si="315"/>
        <v>0</v>
      </c>
      <c r="AV999">
        <f t="shared" si="316"/>
        <v>1</v>
      </c>
      <c r="AW999">
        <f t="shared" si="317"/>
        <v>0</v>
      </c>
      <c r="AX999">
        <f t="shared" si="318"/>
        <v>0</v>
      </c>
      <c r="AY999">
        <f t="shared" si="319"/>
        <v>5</v>
      </c>
    </row>
    <row r="1000" spans="1:51" x14ac:dyDescent="0.3">
      <c r="A1000" s="1" t="s">
        <v>994</v>
      </c>
      <c r="B1000" s="2">
        <v>120287908</v>
      </c>
      <c r="C1000" s="3" t="s">
        <v>5337</v>
      </c>
      <c r="D1000" s="5">
        <v>23.42</v>
      </c>
      <c r="E1000" s="5">
        <v>2460.0741314799998</v>
      </c>
      <c r="F1000" s="3" t="s">
        <v>4525</v>
      </c>
      <c r="G1000" s="3" t="s">
        <v>4526</v>
      </c>
      <c r="H1000" s="3" t="s">
        <v>4527</v>
      </c>
      <c r="I1000" s="3" t="s">
        <v>4527</v>
      </c>
      <c r="J1000" s="3" t="s">
        <v>4703</v>
      </c>
      <c r="K1000" s="6">
        <v>111428</v>
      </c>
      <c r="L1000" s="6">
        <v>105900</v>
      </c>
      <c r="M1000" s="6">
        <v>77929</v>
      </c>
      <c r="N1000" s="6">
        <v>75754</v>
      </c>
      <c r="O1000" s="6">
        <v>39400</v>
      </c>
      <c r="P1000" s="6">
        <v>40344</v>
      </c>
      <c r="Q1000" s="6">
        <v>6429</v>
      </c>
      <c r="R1000" s="6">
        <v>30618</v>
      </c>
      <c r="S1000" s="6">
        <v>35522</v>
      </c>
      <c r="T1000" s="6">
        <v>59968</v>
      </c>
      <c r="U1000" s="6" t="s">
        <v>4474</v>
      </c>
      <c r="V1000" s="6" t="s">
        <v>4474</v>
      </c>
      <c r="W1000" s="6">
        <v>1167061</v>
      </c>
      <c r="X1000" s="6">
        <v>1004658</v>
      </c>
      <c r="Y1000" s="6">
        <v>21684</v>
      </c>
      <c r="Z1000" s="6">
        <v>13061</v>
      </c>
      <c r="AA1000" s="6">
        <v>19587</v>
      </c>
      <c r="AB1000" s="6">
        <v>17177</v>
      </c>
      <c r="AC1000" s="6">
        <v>104860322</v>
      </c>
      <c r="AD1000" s="6">
        <v>104800000</v>
      </c>
      <c r="AF1000">
        <f t="shared" si="300"/>
        <v>5.508709484765578E-3</v>
      </c>
      <c r="AG1000">
        <f t="shared" si="301"/>
        <v>3.0476042593599015E-2</v>
      </c>
      <c r="AH1000" t="e">
        <f t="shared" si="302"/>
        <v>#VALUE!</v>
      </c>
      <c r="AI1000" t="e">
        <f t="shared" si="303"/>
        <v>#VALUE!</v>
      </c>
      <c r="AJ1000">
        <f t="shared" si="304"/>
        <v>1.1070608056363915</v>
      </c>
      <c r="AK1000">
        <f t="shared" si="305"/>
        <v>0.76037724864644585</v>
      </c>
      <c r="AL1000">
        <f t="shared" si="306"/>
        <v>0.35359155687977889</v>
      </c>
      <c r="AM1000">
        <f t="shared" si="307"/>
        <v>0.38096317280453257</v>
      </c>
      <c r="AN1000">
        <f t="shared" si="308"/>
        <v>9.5477442910010701E-2</v>
      </c>
      <c r="AO1000">
        <f t="shared" si="309"/>
        <v>0.10540900485538363</v>
      </c>
      <c r="AP1000">
        <f t="shared" si="310"/>
        <v>1</v>
      </c>
      <c r="AQ1000">
        <f t="shared" si="311"/>
        <v>1</v>
      </c>
      <c r="AR1000">
        <f t="shared" si="312"/>
        <v>0</v>
      </c>
      <c r="AS1000">
        <f t="shared" si="313"/>
        <v>1</v>
      </c>
      <c r="AT1000">
        <f t="shared" si="314"/>
        <v>0</v>
      </c>
      <c r="AU1000">
        <f t="shared" si="315"/>
        <v>1</v>
      </c>
      <c r="AV1000">
        <f t="shared" si="316"/>
        <v>0</v>
      </c>
      <c r="AW1000">
        <f t="shared" si="317"/>
        <v>0</v>
      </c>
      <c r="AX1000">
        <f t="shared" si="318"/>
        <v>0</v>
      </c>
      <c r="AY1000">
        <f t="shared" si="319"/>
        <v>4</v>
      </c>
    </row>
    <row r="1001" spans="1:51" x14ac:dyDescent="0.3">
      <c r="A1001" s="1" t="s">
        <v>995</v>
      </c>
      <c r="B1001" s="2">
        <v>4251140</v>
      </c>
      <c r="C1001" s="3" t="s">
        <v>5337</v>
      </c>
      <c r="D1001" s="5">
        <v>350.66</v>
      </c>
      <c r="E1001" s="5">
        <v>13306.909850780001</v>
      </c>
      <c r="F1001" s="3" t="s">
        <v>4485</v>
      </c>
      <c r="G1001" s="3" t="s">
        <v>4486</v>
      </c>
      <c r="H1001" s="3" t="s">
        <v>4505</v>
      </c>
      <c r="I1001" s="3" t="s">
        <v>4505</v>
      </c>
      <c r="J1001" s="3" t="s">
        <v>4762</v>
      </c>
      <c r="K1001" s="6">
        <v>3082667</v>
      </c>
      <c r="L1001" s="6">
        <v>3008075</v>
      </c>
      <c r="M1001" s="6">
        <v>683242</v>
      </c>
      <c r="N1001" s="6">
        <v>667637</v>
      </c>
      <c r="O1001" s="6">
        <v>573062</v>
      </c>
      <c r="P1001" s="6">
        <v>555289</v>
      </c>
      <c r="Q1001" s="6">
        <v>407012</v>
      </c>
      <c r="R1001" s="6">
        <v>392630</v>
      </c>
      <c r="S1001" s="6">
        <v>525348</v>
      </c>
      <c r="T1001" s="6">
        <v>494438</v>
      </c>
      <c r="U1001" s="6">
        <v>959302</v>
      </c>
      <c r="V1001" s="6">
        <v>959655</v>
      </c>
      <c r="W1001" s="6">
        <v>4885738</v>
      </c>
      <c r="X1001" s="6">
        <v>4748194</v>
      </c>
      <c r="Y1001" s="6">
        <v>1952083</v>
      </c>
      <c r="Z1001" s="6">
        <v>1835880</v>
      </c>
      <c r="AA1001" s="6">
        <v>986655</v>
      </c>
      <c r="AB1001" s="6">
        <v>896516</v>
      </c>
      <c r="AC1001" s="6">
        <v>37960122</v>
      </c>
      <c r="AD1001" s="6">
        <v>38289678</v>
      </c>
      <c r="AF1001">
        <f t="shared" si="300"/>
        <v>8.3306145356136577E-2</v>
      </c>
      <c r="AG1001">
        <f t="shared" si="301"/>
        <v>8.2690387124030734E-2</v>
      </c>
      <c r="AH1001">
        <f t="shared" si="302"/>
        <v>0.19634740954181334</v>
      </c>
      <c r="AI1001">
        <f t="shared" si="303"/>
        <v>0.20210947572908775</v>
      </c>
      <c r="AJ1001">
        <f t="shared" si="304"/>
        <v>1.9784858942588848</v>
      </c>
      <c r="AK1001">
        <f t="shared" si="305"/>
        <v>2.0477939044032678</v>
      </c>
      <c r="AL1001">
        <f t="shared" si="306"/>
        <v>0.18589812003696798</v>
      </c>
      <c r="AM1001">
        <f t="shared" si="307"/>
        <v>0.18459945313863518</v>
      </c>
      <c r="AN1001">
        <f t="shared" si="308"/>
        <v>0.6309521714017412</v>
      </c>
      <c r="AO1001">
        <f t="shared" si="309"/>
        <v>0.63351981827195769</v>
      </c>
      <c r="AP1001">
        <f t="shared" si="310"/>
        <v>1</v>
      </c>
      <c r="AQ1001">
        <f t="shared" si="311"/>
        <v>1</v>
      </c>
      <c r="AR1001">
        <f t="shared" si="312"/>
        <v>1</v>
      </c>
      <c r="AS1001">
        <f t="shared" si="313"/>
        <v>1</v>
      </c>
      <c r="AT1001">
        <f t="shared" si="314"/>
        <v>1</v>
      </c>
      <c r="AU1001">
        <f t="shared" si="315"/>
        <v>0</v>
      </c>
      <c r="AV1001">
        <f t="shared" si="316"/>
        <v>1</v>
      </c>
      <c r="AW1001">
        <f t="shared" si="317"/>
        <v>0</v>
      </c>
      <c r="AX1001">
        <f t="shared" si="318"/>
        <v>1</v>
      </c>
      <c r="AY1001">
        <f t="shared" si="319"/>
        <v>7</v>
      </c>
    </row>
    <row r="1002" spans="1:51" x14ac:dyDescent="0.3">
      <c r="A1002" s="1" t="s">
        <v>996</v>
      </c>
      <c r="B1002" s="2">
        <v>7268054</v>
      </c>
      <c r="C1002" s="3" t="s">
        <v>5337</v>
      </c>
      <c r="D1002" s="5">
        <v>11.95</v>
      </c>
      <c r="E1002" s="5">
        <v>2742.3687418</v>
      </c>
      <c r="F1002" s="3" t="s">
        <v>4525</v>
      </c>
      <c r="G1002" s="3" t="s">
        <v>4698</v>
      </c>
      <c r="H1002" s="3" t="s">
        <v>4698</v>
      </c>
      <c r="I1002" s="3" t="s">
        <v>4902</v>
      </c>
      <c r="J1002" s="3" t="s">
        <v>4978</v>
      </c>
      <c r="K1002" s="6">
        <v>9429300</v>
      </c>
      <c r="L1002" s="6">
        <v>9374400</v>
      </c>
      <c r="M1002" s="6">
        <v>474500</v>
      </c>
      <c r="N1002" s="6">
        <v>443700</v>
      </c>
      <c r="O1002" s="6">
        <v>345100</v>
      </c>
      <c r="P1002" s="6">
        <v>307000</v>
      </c>
      <c r="Q1002" s="6">
        <v>88200</v>
      </c>
      <c r="R1002" s="6">
        <v>20600</v>
      </c>
      <c r="S1002" s="6">
        <v>295200</v>
      </c>
      <c r="T1002" s="6">
        <v>287200</v>
      </c>
      <c r="U1002" s="6">
        <v>2968700</v>
      </c>
      <c r="V1002" s="6">
        <v>2961300</v>
      </c>
      <c r="W1002" s="6">
        <v>7534000</v>
      </c>
      <c r="X1002" s="6">
        <v>7343000</v>
      </c>
      <c r="Y1002" s="6" t="s">
        <v>4474</v>
      </c>
      <c r="Z1002" s="6" t="s">
        <v>4474</v>
      </c>
      <c r="AA1002" s="6" t="s">
        <v>4474</v>
      </c>
      <c r="AB1002" s="6" t="s">
        <v>4474</v>
      </c>
      <c r="AC1002" s="6">
        <v>229420978</v>
      </c>
      <c r="AD1002" s="6">
        <v>229191378</v>
      </c>
      <c r="AF1002">
        <f t="shared" si="300"/>
        <v>1.1706928590390232E-2</v>
      </c>
      <c r="AG1002">
        <f t="shared" si="301"/>
        <v>2.8053928911888873E-3</v>
      </c>
      <c r="AH1002">
        <f t="shared" si="302"/>
        <v>0.39404035041146801</v>
      </c>
      <c r="AI1002">
        <f t="shared" si="303"/>
        <v>0.40328203731444912</v>
      </c>
      <c r="AJ1002" t="e">
        <f t="shared" si="304"/>
        <v>#VALUE!</v>
      </c>
      <c r="AK1002" t="e">
        <f t="shared" si="305"/>
        <v>#VALUE!</v>
      </c>
      <c r="AL1002">
        <f t="shared" si="306"/>
        <v>3.6598687071150562E-2</v>
      </c>
      <c r="AM1002">
        <f t="shared" si="307"/>
        <v>3.2748762587472266E-2</v>
      </c>
      <c r="AN1002">
        <f t="shared" si="308"/>
        <v>1.2515662330767188</v>
      </c>
      <c r="AO1002">
        <f t="shared" si="309"/>
        <v>1.2766444232602479</v>
      </c>
      <c r="AP1002">
        <f t="shared" si="310"/>
        <v>1</v>
      </c>
      <c r="AQ1002">
        <f t="shared" si="311"/>
        <v>1</v>
      </c>
      <c r="AR1002">
        <f t="shared" si="312"/>
        <v>1</v>
      </c>
      <c r="AS1002">
        <f t="shared" si="313"/>
        <v>1</v>
      </c>
      <c r="AT1002">
        <f t="shared" si="314"/>
        <v>1</v>
      </c>
      <c r="AU1002">
        <f t="shared" si="315"/>
        <v>0</v>
      </c>
      <c r="AV1002">
        <f t="shared" si="316"/>
        <v>1</v>
      </c>
      <c r="AW1002">
        <f t="shared" si="317"/>
        <v>0</v>
      </c>
      <c r="AX1002">
        <f t="shared" si="318"/>
        <v>0</v>
      </c>
      <c r="AY1002">
        <f t="shared" si="319"/>
        <v>6</v>
      </c>
    </row>
    <row r="1003" spans="1:51" x14ac:dyDescent="0.3">
      <c r="A1003" s="1" t="s">
        <v>997</v>
      </c>
      <c r="B1003" s="2">
        <v>14836300</v>
      </c>
      <c r="C1003" s="3" t="s">
        <v>5337</v>
      </c>
      <c r="D1003" s="7">
        <v>4.5</v>
      </c>
      <c r="E1003" s="5">
        <v>1050.4461014999999</v>
      </c>
      <c r="F1003" s="3" t="s">
        <v>4485</v>
      </c>
      <c r="G1003" s="3" t="s">
        <v>4486</v>
      </c>
      <c r="H1003" s="3" t="s">
        <v>4590</v>
      </c>
      <c r="I1003" s="3" t="s">
        <v>4590</v>
      </c>
      <c r="J1003" s="3" t="s">
        <v>4979</v>
      </c>
      <c r="K1003" s="6">
        <v>1803294</v>
      </c>
      <c r="L1003" s="6">
        <v>1790427</v>
      </c>
      <c r="M1003" s="6">
        <v>182989</v>
      </c>
      <c r="N1003" s="6">
        <v>195585</v>
      </c>
      <c r="O1003" s="6">
        <v>131343</v>
      </c>
      <c r="P1003" s="6">
        <v>145213</v>
      </c>
      <c r="Q1003" s="6">
        <v>-40107</v>
      </c>
      <c r="R1003" s="6">
        <v>-13511</v>
      </c>
      <c r="S1003" s="6">
        <v>11757</v>
      </c>
      <c r="T1003" s="6">
        <v>-6370</v>
      </c>
      <c r="U1003" s="6">
        <v>1567103</v>
      </c>
      <c r="V1003" s="6">
        <v>1528433</v>
      </c>
      <c r="W1003" s="6">
        <v>3579940</v>
      </c>
      <c r="X1003" s="6">
        <v>3523568</v>
      </c>
      <c r="Y1003" s="6">
        <v>1410965</v>
      </c>
      <c r="Z1003" s="6">
        <v>1380512</v>
      </c>
      <c r="AA1003" s="6">
        <v>1098433</v>
      </c>
      <c r="AB1003" s="6">
        <v>1064533</v>
      </c>
      <c r="AC1003" s="6">
        <v>233432467</v>
      </c>
      <c r="AD1003" s="6">
        <v>237471728</v>
      </c>
      <c r="AF1003">
        <f t="shared" si="300"/>
        <v>-1.1203260389838935E-2</v>
      </c>
      <c r="AG1003">
        <f t="shared" si="301"/>
        <v>-3.8344655190420619E-3</v>
      </c>
      <c r="AH1003">
        <f t="shared" si="302"/>
        <v>0.43774560467493867</v>
      </c>
      <c r="AI1003">
        <f t="shared" si="303"/>
        <v>0.43377423112027352</v>
      </c>
      <c r="AJ1003">
        <f t="shared" si="304"/>
        <v>1.284525319250241</v>
      </c>
      <c r="AK1003">
        <f t="shared" si="305"/>
        <v>1.2968240533642452</v>
      </c>
      <c r="AL1003">
        <f t="shared" si="306"/>
        <v>7.2835045200616205E-2</v>
      </c>
      <c r="AM1003">
        <f t="shared" si="307"/>
        <v>8.1105233556017647E-2</v>
      </c>
      <c r="AN1003">
        <f t="shared" si="308"/>
        <v>0.50372185008687298</v>
      </c>
      <c r="AO1003">
        <f t="shared" si="309"/>
        <v>0.50812897608333374</v>
      </c>
      <c r="AP1003">
        <f t="shared" si="310"/>
        <v>0</v>
      </c>
      <c r="AQ1003">
        <f t="shared" si="311"/>
        <v>1</v>
      </c>
      <c r="AR1003">
        <f t="shared" si="312"/>
        <v>0</v>
      </c>
      <c r="AS1003">
        <f t="shared" si="313"/>
        <v>1</v>
      </c>
      <c r="AT1003">
        <f t="shared" si="314"/>
        <v>0</v>
      </c>
      <c r="AU1003">
        <f t="shared" si="315"/>
        <v>0</v>
      </c>
      <c r="AV1003">
        <f t="shared" si="316"/>
        <v>0</v>
      </c>
      <c r="AW1003">
        <f t="shared" si="317"/>
        <v>0</v>
      </c>
      <c r="AX1003">
        <f t="shared" si="318"/>
        <v>1</v>
      </c>
      <c r="AY1003">
        <f t="shared" si="319"/>
        <v>3</v>
      </c>
    </row>
    <row r="1004" spans="1:51" x14ac:dyDescent="0.3">
      <c r="A1004" s="1" t="s">
        <v>998</v>
      </c>
      <c r="B1004" s="2">
        <v>4293992</v>
      </c>
      <c r="C1004" s="3" t="s">
        <v>5337</v>
      </c>
      <c r="D1004" s="5">
        <v>45.8</v>
      </c>
      <c r="E1004" s="5">
        <v>1435.7960164000001</v>
      </c>
      <c r="F1004" s="3" t="s">
        <v>4480</v>
      </c>
      <c r="G1004" s="3" t="s">
        <v>4481</v>
      </c>
      <c r="H1004" s="3" t="s">
        <v>4481</v>
      </c>
      <c r="I1004" s="3" t="s">
        <v>4482</v>
      </c>
      <c r="J1004" s="3" t="s">
        <v>4786</v>
      </c>
      <c r="K1004" s="6">
        <v>738586</v>
      </c>
      <c r="L1004" s="6">
        <v>789032</v>
      </c>
      <c r="M1004" s="6" t="s">
        <v>4474</v>
      </c>
      <c r="N1004" s="6" t="s">
        <v>4474</v>
      </c>
      <c r="O1004" s="6">
        <v>957154</v>
      </c>
      <c r="P1004" s="6">
        <v>1024361</v>
      </c>
      <c r="Q1004" s="6">
        <v>216646</v>
      </c>
      <c r="R1004" s="6">
        <v>256659</v>
      </c>
      <c r="S1004" s="6">
        <v>-106722</v>
      </c>
      <c r="T1004" s="6">
        <v>4981</v>
      </c>
      <c r="U1004" s="6">
        <v>281472</v>
      </c>
      <c r="V1004" s="6">
        <v>281368</v>
      </c>
      <c r="W1004" s="6">
        <v>21456082</v>
      </c>
      <c r="X1004" s="6">
        <v>20942975</v>
      </c>
      <c r="Y1004" s="6" t="s">
        <v>4474</v>
      </c>
      <c r="Z1004" s="6" t="s">
        <v>4474</v>
      </c>
      <c r="AA1004" s="6" t="s">
        <v>4474</v>
      </c>
      <c r="AB1004" s="6" t="s">
        <v>4474</v>
      </c>
      <c r="AC1004" s="6">
        <v>31342107</v>
      </c>
      <c r="AD1004" s="6">
        <v>31667655</v>
      </c>
      <c r="AF1004">
        <f t="shared" si="300"/>
        <v>1.0097183633060313E-2</v>
      </c>
      <c r="AG1004">
        <f t="shared" si="301"/>
        <v>1.2255135671985475E-2</v>
      </c>
      <c r="AH1004">
        <f t="shared" si="302"/>
        <v>1.3118518096640384E-2</v>
      </c>
      <c r="AI1004">
        <f t="shared" si="303"/>
        <v>1.3434958500404073E-2</v>
      </c>
      <c r="AJ1004" t="e">
        <f t="shared" si="304"/>
        <v>#VALUE!</v>
      </c>
      <c r="AK1004" t="e">
        <f t="shared" si="305"/>
        <v>#VALUE!</v>
      </c>
      <c r="AL1004">
        <f t="shared" si="306"/>
        <v>1.295927623865061</v>
      </c>
      <c r="AM1004">
        <f t="shared" si="307"/>
        <v>1.2982502610793984</v>
      </c>
      <c r="AN1004">
        <f t="shared" si="308"/>
        <v>3.4423153304503587E-2</v>
      </c>
      <c r="AO1004">
        <f t="shared" si="309"/>
        <v>3.7675258648783183E-2</v>
      </c>
      <c r="AP1004">
        <f t="shared" si="310"/>
        <v>1</v>
      </c>
      <c r="AQ1004">
        <f t="shared" si="311"/>
        <v>0</v>
      </c>
      <c r="AR1004">
        <f t="shared" si="312"/>
        <v>0</v>
      </c>
      <c r="AS1004">
        <f t="shared" si="313"/>
        <v>0</v>
      </c>
      <c r="AT1004">
        <f t="shared" si="314"/>
        <v>1</v>
      </c>
      <c r="AU1004">
        <f t="shared" si="315"/>
        <v>0</v>
      </c>
      <c r="AV1004">
        <f t="shared" si="316"/>
        <v>0</v>
      </c>
      <c r="AW1004">
        <f t="shared" si="317"/>
        <v>0</v>
      </c>
      <c r="AX1004">
        <f t="shared" si="318"/>
        <v>1</v>
      </c>
      <c r="AY1004">
        <f t="shared" si="319"/>
        <v>3</v>
      </c>
    </row>
    <row r="1005" spans="1:51" x14ac:dyDescent="0.3">
      <c r="A1005" s="1" t="s">
        <v>999</v>
      </c>
      <c r="B1005" s="2">
        <v>100224</v>
      </c>
      <c r="C1005" s="3" t="s">
        <v>5335</v>
      </c>
      <c r="D1005" s="5">
        <v>19.600000000000001</v>
      </c>
      <c r="E1005" s="5">
        <v>2737.6812344</v>
      </c>
      <c r="F1005" s="3" t="s">
        <v>4480</v>
      </c>
      <c r="G1005" s="3" t="s">
        <v>4481</v>
      </c>
      <c r="H1005" s="3" t="s">
        <v>4481</v>
      </c>
      <c r="I1005" s="3" t="s">
        <v>4482</v>
      </c>
      <c r="J1005" s="3" t="s">
        <v>4484</v>
      </c>
      <c r="K1005" s="6">
        <v>507415</v>
      </c>
      <c r="L1005" s="6">
        <v>516486</v>
      </c>
      <c r="M1005" s="6" t="s">
        <v>4474</v>
      </c>
      <c r="N1005" s="6" t="s">
        <v>4474</v>
      </c>
      <c r="O1005" s="6">
        <v>462092</v>
      </c>
      <c r="P1005" s="6">
        <v>455819</v>
      </c>
      <c r="Q1005" s="6">
        <v>198366</v>
      </c>
      <c r="R1005" s="6">
        <v>205029</v>
      </c>
      <c r="S1005" s="6">
        <v>223695</v>
      </c>
      <c r="T1005" s="6">
        <v>237149</v>
      </c>
      <c r="U1005" s="6" t="s">
        <v>4474</v>
      </c>
      <c r="V1005" s="6" t="s">
        <v>4474</v>
      </c>
      <c r="W1005" s="6">
        <v>15403216</v>
      </c>
      <c r="X1005" s="6">
        <v>16151495</v>
      </c>
      <c r="Y1005" s="6" t="s">
        <v>4474</v>
      </c>
      <c r="Z1005" s="6" t="s">
        <v>4474</v>
      </c>
      <c r="AA1005" s="6" t="s">
        <v>4474</v>
      </c>
      <c r="AB1005" s="6" t="s">
        <v>4474</v>
      </c>
      <c r="AC1005" s="6">
        <v>139678314</v>
      </c>
      <c r="AD1005" s="6">
        <v>139677162</v>
      </c>
      <c r="AF1005">
        <f t="shared" si="300"/>
        <v>1.2878219717233077E-2</v>
      </c>
      <c r="AG1005">
        <f t="shared" si="301"/>
        <v>1.269411902737177E-2</v>
      </c>
      <c r="AH1005" t="e">
        <f t="shared" si="302"/>
        <v>#VALUE!</v>
      </c>
      <c r="AI1005" t="e">
        <f t="shared" si="303"/>
        <v>#VALUE!</v>
      </c>
      <c r="AJ1005" t="e">
        <f t="shared" si="304"/>
        <v>#VALUE!</v>
      </c>
      <c r="AK1005" t="e">
        <f t="shared" si="305"/>
        <v>#VALUE!</v>
      </c>
      <c r="AL1005">
        <f t="shared" si="306"/>
        <v>0.91067863583063169</v>
      </c>
      <c r="AM1005">
        <f t="shared" si="307"/>
        <v>0.88253892651494914</v>
      </c>
      <c r="AN1005">
        <f t="shared" si="308"/>
        <v>3.2942146627042042E-2</v>
      </c>
      <c r="AO1005">
        <f t="shared" si="309"/>
        <v>3.1977597120266578E-2</v>
      </c>
      <c r="AP1005">
        <f t="shared" si="310"/>
        <v>1</v>
      </c>
      <c r="AQ1005">
        <f t="shared" si="311"/>
        <v>1</v>
      </c>
      <c r="AR1005">
        <f t="shared" si="312"/>
        <v>1</v>
      </c>
      <c r="AS1005">
        <f t="shared" si="313"/>
        <v>1</v>
      </c>
      <c r="AT1005">
        <f t="shared" si="314"/>
        <v>0</v>
      </c>
      <c r="AU1005">
        <f t="shared" si="315"/>
        <v>0</v>
      </c>
      <c r="AV1005">
        <f t="shared" si="316"/>
        <v>1</v>
      </c>
      <c r="AW1005">
        <f t="shared" si="317"/>
        <v>1</v>
      </c>
      <c r="AX1005">
        <f t="shared" si="318"/>
        <v>0</v>
      </c>
      <c r="AY1005">
        <f t="shared" si="319"/>
        <v>6</v>
      </c>
    </row>
    <row r="1006" spans="1:51" x14ac:dyDescent="0.3">
      <c r="A1006" s="1" t="s">
        <v>1000</v>
      </c>
      <c r="B1006" s="2">
        <v>4203682</v>
      </c>
      <c r="C1006" s="3" t="s">
        <v>5337</v>
      </c>
      <c r="D1006" s="5">
        <v>20.399999999999999</v>
      </c>
      <c r="E1006" s="5">
        <v>2050.8242196000001</v>
      </c>
      <c r="F1006" s="3" t="s">
        <v>4654</v>
      </c>
      <c r="G1006" s="3" t="s">
        <v>4654</v>
      </c>
      <c r="H1006" s="3" t="s">
        <v>4655</v>
      </c>
      <c r="I1006" s="3" t="s">
        <v>4888</v>
      </c>
      <c r="J1006" s="3" t="s">
        <v>4889</v>
      </c>
      <c r="K1006" s="6">
        <v>7865000</v>
      </c>
      <c r="L1006" s="6">
        <v>8553000</v>
      </c>
      <c r="M1006" s="6">
        <v>463000</v>
      </c>
      <c r="N1006" s="6">
        <v>1027000</v>
      </c>
      <c r="O1006" s="6">
        <v>162000</v>
      </c>
      <c r="P1006" s="6">
        <v>721000</v>
      </c>
      <c r="Q1006" s="6">
        <v>102000</v>
      </c>
      <c r="R1006" s="6">
        <v>579000</v>
      </c>
      <c r="S1006" s="6">
        <v>270000</v>
      </c>
      <c r="T1006" s="6">
        <v>592000</v>
      </c>
      <c r="U1006" s="6">
        <v>1543000</v>
      </c>
      <c r="V1006" s="6">
        <v>1543000</v>
      </c>
      <c r="W1006" s="6">
        <v>3878000</v>
      </c>
      <c r="X1006" s="6">
        <v>4003000</v>
      </c>
      <c r="Y1006" s="6">
        <v>1408000</v>
      </c>
      <c r="Z1006" s="6">
        <v>1492000</v>
      </c>
      <c r="AA1006" s="6">
        <v>1055000</v>
      </c>
      <c r="AB1006" s="6">
        <v>1022000</v>
      </c>
      <c r="AC1006" s="6">
        <v>100530599</v>
      </c>
      <c r="AD1006" s="6">
        <v>100530599</v>
      </c>
      <c r="AF1006">
        <f t="shared" si="300"/>
        <v>2.630221763795771E-2</v>
      </c>
      <c r="AG1006">
        <f t="shared" si="301"/>
        <v>0.14464151886085436</v>
      </c>
      <c r="AH1006">
        <f t="shared" si="302"/>
        <v>0.39788550799381123</v>
      </c>
      <c r="AI1006">
        <f t="shared" si="303"/>
        <v>0.38546090432175867</v>
      </c>
      <c r="AJ1006">
        <f t="shared" si="304"/>
        <v>1.3345971563981043</v>
      </c>
      <c r="AK1006">
        <f t="shared" si="305"/>
        <v>1.4598825831702544</v>
      </c>
      <c r="AL1006">
        <f t="shared" si="306"/>
        <v>2.059758423394787E-2</v>
      </c>
      <c r="AM1006">
        <f t="shared" si="307"/>
        <v>8.4297907167075886E-2</v>
      </c>
      <c r="AN1006">
        <f t="shared" si="308"/>
        <v>2.0281072717895823</v>
      </c>
      <c r="AO1006">
        <f t="shared" si="309"/>
        <v>2.1366475143642267</v>
      </c>
      <c r="AP1006">
        <f t="shared" si="310"/>
        <v>1</v>
      </c>
      <c r="AQ1006">
        <f t="shared" si="311"/>
        <v>1</v>
      </c>
      <c r="AR1006">
        <f t="shared" si="312"/>
        <v>0</v>
      </c>
      <c r="AS1006">
        <f t="shared" si="313"/>
        <v>1</v>
      </c>
      <c r="AT1006">
        <f t="shared" si="314"/>
        <v>0</v>
      </c>
      <c r="AU1006">
        <f t="shared" si="315"/>
        <v>0</v>
      </c>
      <c r="AV1006">
        <f t="shared" si="316"/>
        <v>0</v>
      </c>
      <c r="AW1006">
        <f t="shared" si="317"/>
        <v>0</v>
      </c>
      <c r="AX1006">
        <f t="shared" si="318"/>
        <v>0</v>
      </c>
      <c r="AY1006">
        <f t="shared" si="319"/>
        <v>3</v>
      </c>
    </row>
    <row r="1007" spans="1:51" x14ac:dyDescent="0.3">
      <c r="A1007" s="1" t="s">
        <v>1001</v>
      </c>
      <c r="B1007" s="2">
        <v>4980751</v>
      </c>
      <c r="C1007" s="3" t="s">
        <v>5337</v>
      </c>
      <c r="D1007" s="5">
        <v>79.010000000000005</v>
      </c>
      <c r="E1007" s="5">
        <v>835.10701936999999</v>
      </c>
      <c r="F1007" s="3" t="s">
        <v>4583</v>
      </c>
      <c r="G1007" s="3" t="s">
        <v>4583</v>
      </c>
      <c r="H1007" s="3" t="s">
        <v>4584</v>
      </c>
      <c r="I1007" s="3" t="s">
        <v>4708</v>
      </c>
      <c r="J1007" s="3" t="s">
        <v>4980</v>
      </c>
      <c r="K1007" s="6">
        <v>527388</v>
      </c>
      <c r="L1007" s="6">
        <v>532776</v>
      </c>
      <c r="M1007" s="6">
        <v>166736</v>
      </c>
      <c r="N1007" s="6">
        <v>164329</v>
      </c>
      <c r="O1007" s="6">
        <v>82737</v>
      </c>
      <c r="P1007" s="6">
        <v>86843</v>
      </c>
      <c r="Q1007" s="6">
        <v>52580</v>
      </c>
      <c r="R1007" s="6">
        <v>49504</v>
      </c>
      <c r="S1007" s="6">
        <v>119887</v>
      </c>
      <c r="T1007" s="6">
        <v>103264</v>
      </c>
      <c r="U1007" s="6">
        <v>547710</v>
      </c>
      <c r="V1007" s="6">
        <v>547574</v>
      </c>
      <c r="W1007" s="6">
        <v>986626</v>
      </c>
      <c r="X1007" s="6">
        <v>959447</v>
      </c>
      <c r="Y1007" s="6">
        <v>226625</v>
      </c>
      <c r="Z1007" s="6">
        <v>183632</v>
      </c>
      <c r="AA1007" s="6">
        <v>105184</v>
      </c>
      <c r="AB1007" s="6">
        <v>59498</v>
      </c>
      <c r="AC1007" s="6">
        <v>10569637</v>
      </c>
      <c r="AD1007" s="6">
        <v>10569637</v>
      </c>
      <c r="AF1007">
        <f t="shared" si="300"/>
        <v>5.3292737065514184E-2</v>
      </c>
      <c r="AG1007">
        <f t="shared" si="301"/>
        <v>5.1596388336197833E-2</v>
      </c>
      <c r="AH1007">
        <f t="shared" si="302"/>
        <v>0.55513436702458685</v>
      </c>
      <c r="AI1007">
        <f t="shared" si="303"/>
        <v>0.57071834087760975</v>
      </c>
      <c r="AJ1007">
        <f t="shared" si="304"/>
        <v>2.1545577274110133</v>
      </c>
      <c r="AK1007">
        <f t="shared" si="305"/>
        <v>3.0863558438939123</v>
      </c>
      <c r="AL1007">
        <f t="shared" si="306"/>
        <v>0.15688070263259687</v>
      </c>
      <c r="AM1007">
        <f t="shared" si="307"/>
        <v>0.16300096100424943</v>
      </c>
      <c r="AN1007">
        <f t="shared" si="308"/>
        <v>0.5345368964531646</v>
      </c>
      <c r="AO1007">
        <f t="shared" si="309"/>
        <v>0.55529487298412528</v>
      </c>
      <c r="AP1007">
        <f t="shared" si="310"/>
        <v>1</v>
      </c>
      <c r="AQ1007">
        <f t="shared" si="311"/>
        <v>1</v>
      </c>
      <c r="AR1007">
        <f t="shared" si="312"/>
        <v>1</v>
      </c>
      <c r="AS1007">
        <f t="shared" si="313"/>
        <v>1</v>
      </c>
      <c r="AT1007">
        <f t="shared" si="314"/>
        <v>1</v>
      </c>
      <c r="AU1007">
        <f t="shared" si="315"/>
        <v>0</v>
      </c>
      <c r="AV1007">
        <f t="shared" si="316"/>
        <v>0</v>
      </c>
      <c r="AW1007">
        <f t="shared" si="317"/>
        <v>0</v>
      </c>
      <c r="AX1007">
        <f t="shared" si="318"/>
        <v>0</v>
      </c>
      <c r="AY1007">
        <f t="shared" si="319"/>
        <v>5</v>
      </c>
    </row>
    <row r="1008" spans="1:51" x14ac:dyDescent="0.3">
      <c r="A1008" s="1" t="s">
        <v>1002</v>
      </c>
      <c r="B1008" s="2">
        <v>5031604</v>
      </c>
      <c r="C1008" s="3" t="s">
        <v>5335</v>
      </c>
      <c r="D1008" s="5">
        <v>15.04</v>
      </c>
      <c r="E1008" s="5">
        <v>364.92549151999998</v>
      </c>
      <c r="F1008" s="3" t="s">
        <v>4470</v>
      </c>
      <c r="G1008" s="3" t="s">
        <v>4512</v>
      </c>
      <c r="H1008" s="3" t="s">
        <v>4513</v>
      </c>
      <c r="I1008" s="3" t="s">
        <v>4514</v>
      </c>
      <c r="J1008" s="3" t="s">
        <v>4473</v>
      </c>
      <c r="K1008" s="6">
        <v>47255</v>
      </c>
      <c r="L1008" s="6">
        <v>44393</v>
      </c>
      <c r="M1008" s="6">
        <v>-58307</v>
      </c>
      <c r="N1008" s="6">
        <v>-54856</v>
      </c>
      <c r="O1008" s="6">
        <v>-58877</v>
      </c>
      <c r="P1008" s="6">
        <v>-55394</v>
      </c>
      <c r="Q1008" s="6">
        <v>-58477</v>
      </c>
      <c r="R1008" s="6">
        <v>-54389</v>
      </c>
      <c r="S1008" s="6">
        <v>-38975</v>
      </c>
      <c r="T1008" s="6">
        <v>-36690</v>
      </c>
      <c r="U1008" s="6">
        <v>49214</v>
      </c>
      <c r="V1008" s="6">
        <v>29319</v>
      </c>
      <c r="W1008" s="6">
        <v>127673</v>
      </c>
      <c r="X1008" s="6">
        <v>95981</v>
      </c>
      <c r="Y1008" s="6">
        <v>123872</v>
      </c>
      <c r="Z1008" s="6">
        <v>91992</v>
      </c>
      <c r="AA1008" s="6">
        <v>10947</v>
      </c>
      <c r="AB1008" s="6">
        <v>9126</v>
      </c>
      <c r="AC1008" s="6">
        <v>24203658</v>
      </c>
      <c r="AD1008" s="6">
        <v>21712357</v>
      </c>
      <c r="AF1008">
        <f t="shared" si="300"/>
        <v>-0.45802166472159345</v>
      </c>
      <c r="AG1008">
        <f t="shared" si="301"/>
        <v>-0.56666423562996848</v>
      </c>
      <c r="AH1008">
        <f t="shared" si="302"/>
        <v>0.38546912816335482</v>
      </c>
      <c r="AI1008">
        <f t="shared" si="303"/>
        <v>0.30546670695241768</v>
      </c>
      <c r="AJ1008">
        <f t="shared" si="304"/>
        <v>11.315611583082124</v>
      </c>
      <c r="AK1008">
        <f t="shared" si="305"/>
        <v>10.080210387902696</v>
      </c>
      <c r="AL1008">
        <f t="shared" si="306"/>
        <v>-1.2459422283356258</v>
      </c>
      <c r="AM1008">
        <f t="shared" si="307"/>
        <v>-1.2478093393102516</v>
      </c>
      <c r="AN1008">
        <f t="shared" si="308"/>
        <v>0.37012524182873435</v>
      </c>
      <c r="AO1008">
        <f t="shared" si="309"/>
        <v>0.46251862347756328</v>
      </c>
      <c r="AP1008">
        <f t="shared" si="310"/>
        <v>0</v>
      </c>
      <c r="AQ1008">
        <f t="shared" si="311"/>
        <v>0</v>
      </c>
      <c r="AR1008">
        <f t="shared" si="312"/>
        <v>1</v>
      </c>
      <c r="AS1008">
        <f t="shared" si="313"/>
        <v>1</v>
      </c>
      <c r="AT1008">
        <f t="shared" si="314"/>
        <v>0</v>
      </c>
      <c r="AU1008">
        <f t="shared" si="315"/>
        <v>1</v>
      </c>
      <c r="AV1008">
        <f t="shared" si="316"/>
        <v>1</v>
      </c>
      <c r="AW1008">
        <f t="shared" si="317"/>
        <v>0</v>
      </c>
      <c r="AX1008">
        <f t="shared" si="318"/>
        <v>0</v>
      </c>
      <c r="AY1008">
        <f t="shared" si="319"/>
        <v>4</v>
      </c>
    </row>
    <row r="1009" spans="1:51" x14ac:dyDescent="0.3">
      <c r="A1009" s="1" t="s">
        <v>1003</v>
      </c>
      <c r="B1009" s="2">
        <v>4206348</v>
      </c>
      <c r="C1009" s="3" t="s">
        <v>5337</v>
      </c>
      <c r="D1009" s="5">
        <v>51.52</v>
      </c>
      <c r="E1009" s="5">
        <v>64833.161870399999</v>
      </c>
      <c r="F1009" s="3" t="s">
        <v>4470</v>
      </c>
      <c r="G1009" s="3" t="s">
        <v>4512</v>
      </c>
      <c r="H1009" s="3" t="s">
        <v>4522</v>
      </c>
      <c r="I1009" s="3" t="s">
        <v>4557</v>
      </c>
      <c r="J1009" s="3" t="s">
        <v>4617</v>
      </c>
      <c r="K1009" s="6">
        <v>367246000</v>
      </c>
      <c r="L1009" s="6">
        <v>361855000</v>
      </c>
      <c r="M1009" s="6">
        <v>14115000</v>
      </c>
      <c r="N1009" s="6">
        <v>16100000</v>
      </c>
      <c r="O1009" s="6">
        <v>9531000</v>
      </c>
      <c r="P1009" s="6">
        <v>11550000</v>
      </c>
      <c r="Q1009" s="6">
        <v>5010000</v>
      </c>
      <c r="R1009" s="6">
        <v>7204000</v>
      </c>
      <c r="S1009" s="6">
        <v>4611000</v>
      </c>
      <c r="T1009" s="6">
        <v>8072000</v>
      </c>
      <c r="U1009" s="6">
        <v>58451000</v>
      </c>
      <c r="V1009" s="6">
        <v>61264000</v>
      </c>
      <c r="W1009" s="6">
        <v>252427000</v>
      </c>
      <c r="X1009" s="6">
        <v>252481000</v>
      </c>
      <c r="Y1009" s="6">
        <v>67343000</v>
      </c>
      <c r="Z1009" s="6">
        <v>69952000</v>
      </c>
      <c r="AA1009" s="6">
        <v>84627000</v>
      </c>
      <c r="AB1009" s="6">
        <v>81386000</v>
      </c>
      <c r="AC1009" s="6">
        <v>1258000000</v>
      </c>
      <c r="AD1009" s="6">
        <v>1256000000</v>
      </c>
      <c r="AF1009">
        <f t="shared" si="300"/>
        <v>1.9847322196120065E-2</v>
      </c>
      <c r="AG1009">
        <f t="shared" si="301"/>
        <v>2.8532840094898228E-2</v>
      </c>
      <c r="AH1009">
        <f t="shared" si="302"/>
        <v>0.23155605382942396</v>
      </c>
      <c r="AI1009">
        <f t="shared" si="303"/>
        <v>0.24264796162879582</v>
      </c>
      <c r="AJ1009">
        <f t="shared" si="304"/>
        <v>0.79576258168196912</v>
      </c>
      <c r="AK1009">
        <f t="shared" si="305"/>
        <v>0.85950900646302808</v>
      </c>
      <c r="AL1009">
        <f t="shared" si="306"/>
        <v>2.5952631206330363E-2</v>
      </c>
      <c r="AM1009">
        <f t="shared" si="307"/>
        <v>3.1918862527808102E-2</v>
      </c>
      <c r="AN1009">
        <f t="shared" si="308"/>
        <v>1.4548602170132354</v>
      </c>
      <c r="AO1009">
        <f t="shared" si="309"/>
        <v>1.4331969534341198</v>
      </c>
      <c r="AP1009">
        <f t="shared" si="310"/>
        <v>1</v>
      </c>
      <c r="AQ1009">
        <f t="shared" si="311"/>
        <v>1</v>
      </c>
      <c r="AR1009">
        <f t="shared" si="312"/>
        <v>0</v>
      </c>
      <c r="AS1009">
        <f t="shared" si="313"/>
        <v>0</v>
      </c>
      <c r="AT1009">
        <f t="shared" si="314"/>
        <v>1</v>
      </c>
      <c r="AU1009">
        <f t="shared" si="315"/>
        <v>0</v>
      </c>
      <c r="AV1009">
        <f t="shared" si="316"/>
        <v>0</v>
      </c>
      <c r="AW1009">
        <f t="shared" si="317"/>
        <v>1</v>
      </c>
      <c r="AX1009">
        <f t="shared" si="318"/>
        <v>0</v>
      </c>
      <c r="AY1009">
        <f t="shared" si="319"/>
        <v>4</v>
      </c>
    </row>
    <row r="1010" spans="1:51" x14ac:dyDescent="0.3">
      <c r="A1010" s="1" t="s">
        <v>1004</v>
      </c>
      <c r="B1010" s="2">
        <v>4971799</v>
      </c>
      <c r="C1010" s="3" t="s">
        <v>5335</v>
      </c>
      <c r="D1010" s="5">
        <v>337.83</v>
      </c>
      <c r="E1010" s="5">
        <v>16652.186971110001</v>
      </c>
      <c r="F1010" s="3" t="s">
        <v>4500</v>
      </c>
      <c r="G1010" s="3" t="s">
        <v>4501</v>
      </c>
      <c r="H1010" s="3" t="s">
        <v>4502</v>
      </c>
      <c r="I1010" s="3" t="s">
        <v>4503</v>
      </c>
      <c r="J1010" s="3" t="s">
        <v>4504</v>
      </c>
      <c r="K1010" s="6">
        <v>909462</v>
      </c>
      <c r="L1010" s="6">
        <v>860596</v>
      </c>
      <c r="M1010" s="6">
        <v>-32595</v>
      </c>
      <c r="N1010" s="6">
        <v>-44869</v>
      </c>
      <c r="O1010" s="6">
        <v>-44088</v>
      </c>
      <c r="P1010" s="6">
        <v>-58735</v>
      </c>
      <c r="Q1010" s="6">
        <v>12568</v>
      </c>
      <c r="R1010" s="6">
        <v>-13151</v>
      </c>
      <c r="S1010" s="6">
        <v>214049</v>
      </c>
      <c r="T1010" s="6">
        <v>174229</v>
      </c>
      <c r="U1010" s="6" t="s">
        <v>4474</v>
      </c>
      <c r="V1010" s="6" t="s">
        <v>4474</v>
      </c>
      <c r="W1010" s="6">
        <v>2461815</v>
      </c>
      <c r="X1010" s="6">
        <v>2120584</v>
      </c>
      <c r="Y1010" s="6">
        <v>1942230</v>
      </c>
      <c r="Z1010" s="6">
        <v>1591169</v>
      </c>
      <c r="AA1010" s="6">
        <v>1122784</v>
      </c>
      <c r="AB1010" s="6">
        <v>1136124</v>
      </c>
      <c r="AC1010" s="6">
        <v>43573526</v>
      </c>
      <c r="AD1010" s="6">
        <v>42255336</v>
      </c>
      <c r="AF1010">
        <f t="shared" si="300"/>
        <v>5.1051764653314733E-3</v>
      </c>
      <c r="AG1010">
        <f t="shared" si="301"/>
        <v>-6.201593523293583E-3</v>
      </c>
      <c r="AH1010" t="e">
        <f t="shared" si="302"/>
        <v>#VALUE!</v>
      </c>
      <c r="AI1010" t="e">
        <f t="shared" si="303"/>
        <v>#VALUE!</v>
      </c>
      <c r="AJ1010">
        <f t="shared" si="304"/>
        <v>1.7298340553481346</v>
      </c>
      <c r="AK1010">
        <f t="shared" si="305"/>
        <v>1.4005240625143029</v>
      </c>
      <c r="AL1010">
        <f t="shared" si="306"/>
        <v>-4.8477011683830659E-2</v>
      </c>
      <c r="AM1010">
        <f t="shared" si="307"/>
        <v>-6.8249213335874206E-2</v>
      </c>
      <c r="AN1010">
        <f t="shared" si="308"/>
        <v>0.36942743463664002</v>
      </c>
      <c r="AO1010">
        <f t="shared" si="309"/>
        <v>0.40582971483327235</v>
      </c>
      <c r="AP1010">
        <f t="shared" si="310"/>
        <v>1</v>
      </c>
      <c r="AQ1010">
        <f t="shared" si="311"/>
        <v>1</v>
      </c>
      <c r="AR1010">
        <f t="shared" si="312"/>
        <v>1</v>
      </c>
      <c r="AS1010">
        <f t="shared" si="313"/>
        <v>1</v>
      </c>
      <c r="AT1010">
        <f t="shared" si="314"/>
        <v>0</v>
      </c>
      <c r="AU1010">
        <f t="shared" si="315"/>
        <v>1</v>
      </c>
      <c r="AV1010">
        <f t="shared" si="316"/>
        <v>1</v>
      </c>
      <c r="AW1010">
        <f t="shared" si="317"/>
        <v>0</v>
      </c>
      <c r="AX1010">
        <f t="shared" si="318"/>
        <v>0</v>
      </c>
      <c r="AY1010">
        <f t="shared" si="319"/>
        <v>6</v>
      </c>
    </row>
    <row r="1011" spans="1:51" x14ac:dyDescent="0.3">
      <c r="A1011" s="1" t="s">
        <v>1005</v>
      </c>
      <c r="B1011" s="2">
        <v>13991531</v>
      </c>
      <c r="C1011" s="3" t="s">
        <v>5336</v>
      </c>
      <c r="D1011" s="5">
        <v>0.46010000000000001</v>
      </c>
      <c r="E1011" s="5">
        <v>1.1188638183999999</v>
      </c>
      <c r="F1011" s="3" t="s">
        <v>4500</v>
      </c>
      <c r="G1011" s="3" t="s">
        <v>4501</v>
      </c>
      <c r="H1011" s="3" t="s">
        <v>4502</v>
      </c>
      <c r="I1011" s="3" t="s">
        <v>4538</v>
      </c>
      <c r="J1011" s="3" t="s">
        <v>4504</v>
      </c>
      <c r="K1011" s="6">
        <v>102.11799999999999</v>
      </c>
      <c r="L1011" s="6">
        <v>79.744</v>
      </c>
      <c r="M1011" s="6">
        <v>-22444.481</v>
      </c>
      <c r="N1011" s="6">
        <v>-22525.29</v>
      </c>
      <c r="O1011" s="6">
        <v>-22682.724999999999</v>
      </c>
      <c r="P1011" s="6">
        <v>-22784.223999999998</v>
      </c>
      <c r="Q1011" s="6">
        <v>-22573.991000000002</v>
      </c>
      <c r="R1011" s="6">
        <v>-22618.103999999999</v>
      </c>
      <c r="S1011" s="6">
        <v>-20587.513999999999</v>
      </c>
      <c r="T1011" s="6">
        <v>-19456.136999999999</v>
      </c>
      <c r="U1011" s="6" t="s">
        <v>4474</v>
      </c>
      <c r="V1011" s="6" t="s">
        <v>4474</v>
      </c>
      <c r="W1011" s="6">
        <v>8481.1419999999998</v>
      </c>
      <c r="X1011" s="6">
        <v>11928.81</v>
      </c>
      <c r="Y1011" s="6">
        <v>4451.2539999999999</v>
      </c>
      <c r="Z1011" s="6">
        <v>8332.7780000000002</v>
      </c>
      <c r="AA1011" s="6">
        <v>1832</v>
      </c>
      <c r="AB1011" s="6">
        <v>2226</v>
      </c>
      <c r="AC1011" s="6">
        <v>2026575</v>
      </c>
      <c r="AD1011" s="6">
        <v>1769946</v>
      </c>
      <c r="AF1011">
        <f t="shared" si="300"/>
        <v>-2.6616687941317339</v>
      </c>
      <c r="AG1011">
        <f t="shared" si="301"/>
        <v>-1.8960905572307716</v>
      </c>
      <c r="AH1011" t="e">
        <f t="shared" si="302"/>
        <v>#VALUE!</v>
      </c>
      <c r="AI1011" t="e">
        <f t="shared" si="303"/>
        <v>#VALUE!</v>
      </c>
      <c r="AJ1011">
        <f t="shared" si="304"/>
        <v>2.4297237991266374</v>
      </c>
      <c r="AK1011">
        <f t="shared" si="305"/>
        <v>3.7433863432165322</v>
      </c>
      <c r="AL1011">
        <f t="shared" si="306"/>
        <v>-222.12269139622788</v>
      </c>
      <c r="AM1011">
        <f t="shared" si="307"/>
        <v>-285.71709470304972</v>
      </c>
      <c r="AN1011">
        <f t="shared" si="308"/>
        <v>1.2040595476411077E-2</v>
      </c>
      <c r="AO1011">
        <f t="shared" si="309"/>
        <v>6.6849920486620213E-3</v>
      </c>
      <c r="AP1011">
        <f t="shared" si="310"/>
        <v>0</v>
      </c>
      <c r="AQ1011">
        <f t="shared" si="311"/>
        <v>0</v>
      </c>
      <c r="AR1011">
        <f t="shared" si="312"/>
        <v>0</v>
      </c>
      <c r="AS1011">
        <f t="shared" si="313"/>
        <v>1</v>
      </c>
      <c r="AT1011">
        <f t="shared" si="314"/>
        <v>0</v>
      </c>
      <c r="AU1011">
        <f t="shared" si="315"/>
        <v>0</v>
      </c>
      <c r="AV1011">
        <f t="shared" si="316"/>
        <v>1</v>
      </c>
      <c r="AW1011">
        <f t="shared" si="317"/>
        <v>1</v>
      </c>
      <c r="AX1011">
        <f t="shared" si="318"/>
        <v>0</v>
      </c>
      <c r="AY1011">
        <f t="shared" si="319"/>
        <v>3</v>
      </c>
    </row>
    <row r="1012" spans="1:51" x14ac:dyDescent="0.3">
      <c r="A1012" s="1" t="s">
        <v>1006</v>
      </c>
      <c r="B1012" s="2">
        <v>5992859</v>
      </c>
      <c r="C1012" s="3" t="s">
        <v>5335</v>
      </c>
      <c r="D1012" s="5">
        <v>7.21</v>
      </c>
      <c r="E1012" s="5">
        <v>928.72452694000003</v>
      </c>
      <c r="F1012" s="3" t="s">
        <v>4470</v>
      </c>
      <c r="G1012" s="3" t="s">
        <v>4471</v>
      </c>
      <c r="H1012" s="3" t="s">
        <v>4472</v>
      </c>
      <c r="I1012" s="3" t="s">
        <v>4472</v>
      </c>
      <c r="J1012" s="3" t="s">
        <v>4601</v>
      </c>
      <c r="K1012" s="6">
        <v>201210</v>
      </c>
      <c r="L1012" s="6">
        <v>197711</v>
      </c>
      <c r="M1012" s="6">
        <v>-15157</v>
      </c>
      <c r="N1012" s="6">
        <v>-17411</v>
      </c>
      <c r="O1012" s="6">
        <v>-22146</v>
      </c>
      <c r="P1012" s="6">
        <v>-24316</v>
      </c>
      <c r="Q1012" s="6">
        <v>-10160</v>
      </c>
      <c r="R1012" s="6">
        <v>-17556</v>
      </c>
      <c r="S1012" s="6">
        <v>32894</v>
      </c>
      <c r="T1012" s="6">
        <v>15434</v>
      </c>
      <c r="U1012" s="6">
        <v>1236</v>
      </c>
      <c r="V1012" s="6">
        <v>1330</v>
      </c>
      <c r="W1012" s="6">
        <v>491226</v>
      </c>
      <c r="X1012" s="6">
        <v>483725</v>
      </c>
      <c r="Y1012" s="6">
        <v>390191</v>
      </c>
      <c r="Z1012" s="6">
        <v>384084</v>
      </c>
      <c r="AA1012" s="6">
        <v>62797</v>
      </c>
      <c r="AB1012" s="6">
        <v>52379</v>
      </c>
      <c r="AC1012" s="6">
        <v>129766011</v>
      </c>
      <c r="AD1012" s="6">
        <v>131505201</v>
      </c>
      <c r="AF1012">
        <f t="shared" si="300"/>
        <v>-2.0682944306693863E-2</v>
      </c>
      <c r="AG1012">
        <f t="shared" si="301"/>
        <v>-3.6293348493462198E-2</v>
      </c>
      <c r="AH1012">
        <f t="shared" si="302"/>
        <v>2.5161534609324425E-3</v>
      </c>
      <c r="AI1012">
        <f t="shared" si="303"/>
        <v>2.7494960979895602E-3</v>
      </c>
      <c r="AJ1012">
        <f t="shared" si="304"/>
        <v>6.2135293087249392</v>
      </c>
      <c r="AK1012">
        <f t="shared" si="305"/>
        <v>7.3327860402069529</v>
      </c>
      <c r="AL1012">
        <f t="shared" si="306"/>
        <v>-0.11006411212166393</v>
      </c>
      <c r="AM1012">
        <f t="shared" si="307"/>
        <v>-0.12298759300190683</v>
      </c>
      <c r="AN1012">
        <f t="shared" si="308"/>
        <v>0.40960779763286143</v>
      </c>
      <c r="AO1012">
        <f t="shared" si="309"/>
        <v>0.40872603235309318</v>
      </c>
      <c r="AP1012">
        <f t="shared" si="310"/>
        <v>0</v>
      </c>
      <c r="AQ1012">
        <f t="shared" si="311"/>
        <v>1</v>
      </c>
      <c r="AR1012">
        <f t="shared" si="312"/>
        <v>1</v>
      </c>
      <c r="AS1012">
        <f t="shared" si="313"/>
        <v>1</v>
      </c>
      <c r="AT1012">
        <f t="shared" si="314"/>
        <v>1</v>
      </c>
      <c r="AU1012">
        <f t="shared" si="315"/>
        <v>0</v>
      </c>
      <c r="AV1012">
        <f t="shared" si="316"/>
        <v>1</v>
      </c>
      <c r="AW1012">
        <f t="shared" si="317"/>
        <v>1</v>
      </c>
      <c r="AX1012">
        <f t="shared" si="318"/>
        <v>1</v>
      </c>
      <c r="AY1012">
        <f t="shared" si="319"/>
        <v>7</v>
      </c>
    </row>
    <row r="1013" spans="1:51" x14ac:dyDescent="0.3">
      <c r="A1013" s="1" t="s">
        <v>1007</v>
      </c>
      <c r="B1013" s="2">
        <v>4810184</v>
      </c>
      <c r="C1013" s="3" t="s">
        <v>5335</v>
      </c>
      <c r="D1013" s="5">
        <v>46.71</v>
      </c>
      <c r="E1013" s="5">
        <v>5512.4451503999999</v>
      </c>
      <c r="F1013" s="3" t="s">
        <v>4470</v>
      </c>
      <c r="G1013" s="3" t="s">
        <v>4471</v>
      </c>
      <c r="H1013" s="3" t="s">
        <v>4489</v>
      </c>
      <c r="I1013" s="3" t="s">
        <v>4489</v>
      </c>
      <c r="J1013" s="3" t="s">
        <v>4495</v>
      </c>
      <c r="K1013" s="6">
        <v>3219</v>
      </c>
      <c r="L1013" s="6">
        <v>3134</v>
      </c>
      <c r="M1013" s="6">
        <v>-511143</v>
      </c>
      <c r="N1013" s="6">
        <v>-493164</v>
      </c>
      <c r="O1013" s="6">
        <v>-524626</v>
      </c>
      <c r="P1013" s="6">
        <v>-506090</v>
      </c>
      <c r="Q1013" s="6">
        <v>-576402</v>
      </c>
      <c r="R1013" s="6">
        <v>-545279</v>
      </c>
      <c r="S1013" s="6">
        <v>-404357</v>
      </c>
      <c r="T1013" s="6">
        <v>-399062</v>
      </c>
      <c r="U1013" s="6">
        <v>763098</v>
      </c>
      <c r="V1013" s="6">
        <v>643431</v>
      </c>
      <c r="W1013" s="6">
        <v>1436060</v>
      </c>
      <c r="X1013" s="6">
        <v>1523788</v>
      </c>
      <c r="Y1013" s="6">
        <v>1018601</v>
      </c>
      <c r="Z1013" s="6">
        <v>1067810</v>
      </c>
      <c r="AA1013" s="6">
        <v>109812</v>
      </c>
      <c r="AB1013" s="6">
        <v>102777</v>
      </c>
      <c r="AC1013" s="6">
        <v>117888619</v>
      </c>
      <c r="AD1013" s="6">
        <v>117525034</v>
      </c>
      <c r="AF1013">
        <f t="shared" si="300"/>
        <v>-0.40137737977521831</v>
      </c>
      <c r="AG1013">
        <f t="shared" si="301"/>
        <v>-0.357844398302126</v>
      </c>
      <c r="AH1013">
        <f t="shared" si="302"/>
        <v>0.53138308984304272</v>
      </c>
      <c r="AI1013">
        <f t="shared" si="303"/>
        <v>0.42225755813800869</v>
      </c>
      <c r="AJ1013">
        <f t="shared" si="304"/>
        <v>9.2758623829818241</v>
      </c>
      <c r="AK1013">
        <f t="shared" si="305"/>
        <v>10.389581326561391</v>
      </c>
      <c r="AL1013">
        <f t="shared" si="306"/>
        <v>-162.97794346070208</v>
      </c>
      <c r="AM1013">
        <f t="shared" si="307"/>
        <v>-161.48372686662412</v>
      </c>
      <c r="AN1013">
        <f t="shared" si="308"/>
        <v>2.2415497959695279E-3</v>
      </c>
      <c r="AO1013">
        <f t="shared" si="309"/>
        <v>2.0567165511212846E-3</v>
      </c>
      <c r="AP1013">
        <f t="shared" si="310"/>
        <v>0</v>
      </c>
      <c r="AQ1013">
        <f t="shared" si="311"/>
        <v>0</v>
      </c>
      <c r="AR1013">
        <f t="shared" si="312"/>
        <v>0</v>
      </c>
      <c r="AS1013">
        <f t="shared" si="313"/>
        <v>1</v>
      </c>
      <c r="AT1013">
        <f t="shared" si="314"/>
        <v>0</v>
      </c>
      <c r="AU1013">
        <f t="shared" si="315"/>
        <v>0</v>
      </c>
      <c r="AV1013">
        <f t="shared" si="316"/>
        <v>0</v>
      </c>
      <c r="AW1013">
        <f t="shared" si="317"/>
        <v>1</v>
      </c>
      <c r="AX1013">
        <f t="shared" si="318"/>
        <v>0</v>
      </c>
      <c r="AY1013">
        <f t="shared" si="319"/>
        <v>2</v>
      </c>
    </row>
    <row r="1014" spans="1:51" x14ac:dyDescent="0.3">
      <c r="A1014" s="1" t="s">
        <v>1008</v>
      </c>
      <c r="B1014" s="2">
        <v>4049266</v>
      </c>
      <c r="C1014" s="3" t="s">
        <v>5337</v>
      </c>
      <c r="D1014" s="5">
        <v>138.4</v>
      </c>
      <c r="E1014" s="5">
        <v>44402.763494400002</v>
      </c>
      <c r="F1014" s="3" t="s">
        <v>4475</v>
      </c>
      <c r="G1014" s="3" t="s">
        <v>4548</v>
      </c>
      <c r="H1014" s="3" t="s">
        <v>4810</v>
      </c>
      <c r="I1014" s="3" t="s">
        <v>4817</v>
      </c>
      <c r="J1014" s="3" t="s">
        <v>4981</v>
      </c>
      <c r="K1014" s="6">
        <v>36801400</v>
      </c>
      <c r="L1014" s="6">
        <v>37302800</v>
      </c>
      <c r="M1014" s="6">
        <v>6202900</v>
      </c>
      <c r="N1014" s="6">
        <v>6516900</v>
      </c>
      <c r="O1014" s="6">
        <v>6115800</v>
      </c>
      <c r="P1014" s="6">
        <v>6432000</v>
      </c>
      <c r="Q1014" s="6">
        <v>4806000</v>
      </c>
      <c r="R1014" s="6">
        <v>5031700</v>
      </c>
      <c r="S1014" s="6">
        <v>2189800</v>
      </c>
      <c r="T1014" s="6">
        <v>2271200</v>
      </c>
      <c r="U1014" s="6">
        <v>3883900</v>
      </c>
      <c r="V1014" s="6">
        <v>3499900</v>
      </c>
      <c r="W1014" s="6">
        <v>36104300</v>
      </c>
      <c r="X1014" s="6">
        <v>35151400</v>
      </c>
      <c r="Y1014" s="6">
        <v>35067800</v>
      </c>
      <c r="Z1014" s="6">
        <v>34138500</v>
      </c>
      <c r="AA1014" s="6">
        <v>5197900</v>
      </c>
      <c r="AB1014" s="6">
        <v>5263000</v>
      </c>
      <c r="AC1014" s="6">
        <v>324027360</v>
      </c>
      <c r="AD1014" s="6">
        <v>327373437</v>
      </c>
      <c r="AF1014">
        <f t="shared" si="300"/>
        <v>0.13311433818132465</v>
      </c>
      <c r="AG1014">
        <f t="shared" si="301"/>
        <v>0.14314365857405395</v>
      </c>
      <c r="AH1014">
        <f t="shared" si="302"/>
        <v>0.10757444404129148</v>
      </c>
      <c r="AI1014">
        <f t="shared" si="303"/>
        <v>9.9566446855601773E-2</v>
      </c>
      <c r="AJ1014">
        <f t="shared" si="304"/>
        <v>6.7465322534100309</v>
      </c>
      <c r="AK1014">
        <f t="shared" si="305"/>
        <v>6.4865095952878589</v>
      </c>
      <c r="AL1014">
        <f t="shared" si="306"/>
        <v>0.16618389517790083</v>
      </c>
      <c r="AM1014">
        <f t="shared" si="307"/>
        <v>0.17242673472232647</v>
      </c>
      <c r="AN1014">
        <f t="shared" si="308"/>
        <v>1.0193079494686228</v>
      </c>
      <c r="AO1014">
        <f t="shared" si="309"/>
        <v>1.0612038211849315</v>
      </c>
      <c r="AP1014">
        <f t="shared" si="310"/>
        <v>1</v>
      </c>
      <c r="AQ1014">
        <f t="shared" si="311"/>
        <v>1</v>
      </c>
      <c r="AR1014">
        <f t="shared" si="312"/>
        <v>0</v>
      </c>
      <c r="AS1014">
        <f t="shared" si="313"/>
        <v>0</v>
      </c>
      <c r="AT1014">
        <f t="shared" si="314"/>
        <v>0</v>
      </c>
      <c r="AU1014">
        <f t="shared" si="315"/>
        <v>1</v>
      </c>
      <c r="AV1014">
        <f t="shared" si="316"/>
        <v>0</v>
      </c>
      <c r="AW1014">
        <f t="shared" si="317"/>
        <v>0</v>
      </c>
      <c r="AX1014">
        <f t="shared" si="318"/>
        <v>1</v>
      </c>
      <c r="AY1014">
        <f t="shared" si="319"/>
        <v>4</v>
      </c>
    </row>
    <row r="1015" spans="1:51" x14ac:dyDescent="0.3">
      <c r="A1015" s="1" t="s">
        <v>1009</v>
      </c>
      <c r="B1015" s="2">
        <v>4121868</v>
      </c>
      <c r="C1015" s="3" t="s">
        <v>5336</v>
      </c>
      <c r="D1015" s="5">
        <v>517.89</v>
      </c>
      <c r="E1015" s="5">
        <v>713.35515113999998</v>
      </c>
      <c r="F1015" s="3" t="s">
        <v>4500</v>
      </c>
      <c r="G1015" s="3" t="s">
        <v>4501</v>
      </c>
      <c r="H1015" s="3" t="s">
        <v>4502</v>
      </c>
      <c r="I1015" s="3" t="s">
        <v>4538</v>
      </c>
      <c r="J1015" s="3" t="s">
        <v>4982</v>
      </c>
      <c r="K1015" s="6">
        <v>69931</v>
      </c>
      <c r="L1015" s="6">
        <v>71608</v>
      </c>
      <c r="M1015" s="6">
        <v>6574</v>
      </c>
      <c r="N1015" s="6">
        <v>8263</v>
      </c>
      <c r="O1015" s="6">
        <v>6307</v>
      </c>
      <c r="P1015" s="6">
        <v>7997</v>
      </c>
      <c r="Q1015" s="6">
        <v>78113</v>
      </c>
      <c r="R1015" s="6">
        <v>44900</v>
      </c>
      <c r="S1015" s="6">
        <v>-89</v>
      </c>
      <c r="T1015" s="6">
        <v>3448</v>
      </c>
      <c r="U1015" s="6">
        <v>28456</v>
      </c>
      <c r="V1015" s="6">
        <v>28497</v>
      </c>
      <c r="W1015" s="6">
        <v>403763</v>
      </c>
      <c r="X1015" s="6">
        <v>369861</v>
      </c>
      <c r="Y1015" s="6">
        <v>394495</v>
      </c>
      <c r="Z1015" s="6">
        <v>360539</v>
      </c>
      <c r="AA1015" s="6">
        <v>38443</v>
      </c>
      <c r="AB1015" s="6">
        <v>42011</v>
      </c>
      <c r="AC1015" s="6">
        <v>1377426</v>
      </c>
      <c r="AD1015" s="6">
        <v>1377026</v>
      </c>
      <c r="AF1015">
        <f t="shared" si="300"/>
        <v>0.19346250151697902</v>
      </c>
      <c r="AG1015">
        <f t="shared" si="301"/>
        <v>0.12139695723528569</v>
      </c>
      <c r="AH1015">
        <f t="shared" si="302"/>
        <v>7.0476987737856114E-2</v>
      </c>
      <c r="AI1015">
        <f t="shared" si="303"/>
        <v>7.7047863927259166E-2</v>
      </c>
      <c r="AJ1015">
        <f t="shared" si="304"/>
        <v>10.261816195406185</v>
      </c>
      <c r="AK1015">
        <f t="shared" si="305"/>
        <v>8.5820142343671897</v>
      </c>
      <c r="AL1015">
        <f t="shared" si="306"/>
        <v>9.0188900487623513E-2</v>
      </c>
      <c r="AM1015">
        <f t="shared" si="307"/>
        <v>0.11167746620489331</v>
      </c>
      <c r="AN1015">
        <f t="shared" si="308"/>
        <v>0.17319813851194885</v>
      </c>
      <c r="AO1015">
        <f t="shared" si="309"/>
        <v>0.19360786890210105</v>
      </c>
      <c r="AP1015">
        <f t="shared" si="310"/>
        <v>1</v>
      </c>
      <c r="AQ1015">
        <f t="shared" si="311"/>
        <v>0</v>
      </c>
      <c r="AR1015">
        <f t="shared" si="312"/>
        <v>1</v>
      </c>
      <c r="AS1015">
        <f t="shared" si="313"/>
        <v>0</v>
      </c>
      <c r="AT1015">
        <f t="shared" si="314"/>
        <v>1</v>
      </c>
      <c r="AU1015">
        <f t="shared" si="315"/>
        <v>1</v>
      </c>
      <c r="AV1015">
        <f t="shared" si="316"/>
        <v>0</v>
      </c>
      <c r="AW1015">
        <f t="shared" si="317"/>
        <v>0</v>
      </c>
      <c r="AX1015">
        <f t="shared" si="318"/>
        <v>0</v>
      </c>
      <c r="AY1015">
        <f t="shared" si="319"/>
        <v>4</v>
      </c>
    </row>
    <row r="1016" spans="1:51" x14ac:dyDescent="0.3">
      <c r="A1016" s="1" t="s">
        <v>1010</v>
      </c>
      <c r="B1016" s="2">
        <v>4096141</v>
      </c>
      <c r="C1016" s="3" t="s">
        <v>5335</v>
      </c>
      <c r="D1016" s="5">
        <v>16.260000000000002</v>
      </c>
      <c r="E1016" s="5">
        <v>763.99694532000001</v>
      </c>
      <c r="F1016" s="3" t="s">
        <v>4500</v>
      </c>
      <c r="G1016" s="3" t="s">
        <v>4574</v>
      </c>
      <c r="H1016" s="3" t="s">
        <v>4580</v>
      </c>
      <c r="I1016" s="3" t="s">
        <v>4581</v>
      </c>
      <c r="J1016" s="3" t="s">
        <v>4983</v>
      </c>
      <c r="K1016" s="6">
        <v>820602</v>
      </c>
      <c r="L1016" s="6">
        <v>811640</v>
      </c>
      <c r="M1016" s="6">
        <v>83989</v>
      </c>
      <c r="N1016" s="6">
        <v>87579</v>
      </c>
      <c r="O1016" s="6">
        <v>65949</v>
      </c>
      <c r="P1016" s="6">
        <v>69615</v>
      </c>
      <c r="Q1016" s="6">
        <v>29720</v>
      </c>
      <c r="R1016" s="6">
        <v>10479</v>
      </c>
      <c r="S1016" s="6">
        <v>81750</v>
      </c>
      <c r="T1016" s="6">
        <v>63472</v>
      </c>
      <c r="U1016" s="6">
        <v>63887</v>
      </c>
      <c r="V1016" s="6">
        <v>74472</v>
      </c>
      <c r="W1016" s="6">
        <v>551886</v>
      </c>
      <c r="X1016" s="6">
        <v>553886</v>
      </c>
      <c r="Y1016" s="6">
        <v>422792</v>
      </c>
      <c r="Z1016" s="6">
        <v>427412</v>
      </c>
      <c r="AA1016" s="6">
        <v>180097</v>
      </c>
      <c r="AB1016" s="6">
        <v>196946</v>
      </c>
      <c r="AC1016" s="6">
        <v>46903000</v>
      </c>
      <c r="AD1016" s="6">
        <v>46616000</v>
      </c>
      <c r="AF1016">
        <f t="shared" si="300"/>
        <v>5.3851701257143683E-2</v>
      </c>
      <c r="AG1016">
        <f t="shared" si="301"/>
        <v>1.8919055545726017E-2</v>
      </c>
      <c r="AH1016">
        <f t="shared" si="302"/>
        <v>0.11576122605030749</v>
      </c>
      <c r="AI1016">
        <f t="shared" si="303"/>
        <v>0.13445366013945109</v>
      </c>
      <c r="AJ1016">
        <f t="shared" si="304"/>
        <v>2.3475793600115495</v>
      </c>
      <c r="AK1016">
        <f t="shared" si="305"/>
        <v>2.1701989377798991</v>
      </c>
      <c r="AL1016">
        <f t="shared" si="306"/>
        <v>8.0366608904194725E-2</v>
      </c>
      <c r="AM1016">
        <f t="shared" si="307"/>
        <v>8.5770785077127792E-2</v>
      </c>
      <c r="AN1016">
        <f t="shared" si="308"/>
        <v>1.4869049042737088</v>
      </c>
      <c r="AO1016">
        <f t="shared" si="309"/>
        <v>1.4653556869103028</v>
      </c>
      <c r="AP1016">
        <f t="shared" si="310"/>
        <v>1</v>
      </c>
      <c r="AQ1016">
        <f t="shared" si="311"/>
        <v>1</v>
      </c>
      <c r="AR1016">
        <f t="shared" si="312"/>
        <v>1</v>
      </c>
      <c r="AS1016">
        <f t="shared" si="313"/>
        <v>1</v>
      </c>
      <c r="AT1016">
        <f t="shared" si="314"/>
        <v>1</v>
      </c>
      <c r="AU1016">
        <f t="shared" si="315"/>
        <v>1</v>
      </c>
      <c r="AV1016">
        <f t="shared" si="316"/>
        <v>0</v>
      </c>
      <c r="AW1016">
        <f t="shared" si="317"/>
        <v>1</v>
      </c>
      <c r="AX1016">
        <f t="shared" si="318"/>
        <v>0</v>
      </c>
      <c r="AY1016">
        <f t="shared" si="319"/>
        <v>7</v>
      </c>
    </row>
    <row r="1017" spans="1:51" x14ac:dyDescent="0.3">
      <c r="A1017" s="1" t="s">
        <v>1011</v>
      </c>
      <c r="B1017" s="2">
        <v>4189115</v>
      </c>
      <c r="C1017" s="3" t="s">
        <v>5336</v>
      </c>
      <c r="D1017" s="7">
        <v>7.05</v>
      </c>
      <c r="E1017" s="5">
        <v>37.735054499999997</v>
      </c>
      <c r="F1017" s="3" t="s">
        <v>4665</v>
      </c>
      <c r="G1017" s="3" t="s">
        <v>4666</v>
      </c>
      <c r="H1017" s="3" t="s">
        <v>4679</v>
      </c>
      <c r="I1017" s="3" t="s">
        <v>4984</v>
      </c>
      <c r="J1017" s="3" t="s">
        <v>4982</v>
      </c>
      <c r="K1017" s="6">
        <v>128286</v>
      </c>
      <c r="L1017" s="6">
        <v>131645</v>
      </c>
      <c r="M1017" s="6">
        <v>-680</v>
      </c>
      <c r="N1017" s="6">
        <v>1550</v>
      </c>
      <c r="O1017" s="6">
        <v>-2298</v>
      </c>
      <c r="P1017" s="6">
        <v>-45</v>
      </c>
      <c r="Q1017" s="6">
        <v>-6047</v>
      </c>
      <c r="R1017" s="6">
        <v>-3531</v>
      </c>
      <c r="S1017" s="6">
        <v>-3377</v>
      </c>
      <c r="T1017" s="6">
        <v>2</v>
      </c>
      <c r="U1017" s="6" t="s">
        <v>4474</v>
      </c>
      <c r="V1017" s="6" t="s">
        <v>4474</v>
      </c>
      <c r="W1017" s="6">
        <v>61602</v>
      </c>
      <c r="X1017" s="6">
        <v>61305</v>
      </c>
      <c r="Y1017" s="6">
        <v>29926</v>
      </c>
      <c r="Z1017" s="6">
        <v>31283</v>
      </c>
      <c r="AA1017" s="6">
        <v>27482</v>
      </c>
      <c r="AB1017" s="6">
        <v>22006</v>
      </c>
      <c r="AC1017" s="6">
        <v>5352490</v>
      </c>
      <c r="AD1017" s="6">
        <v>5352490</v>
      </c>
      <c r="AF1017">
        <f t="shared" si="300"/>
        <v>-9.8162397324762188E-2</v>
      </c>
      <c r="AG1017">
        <f t="shared" si="301"/>
        <v>-5.7597259603621241E-2</v>
      </c>
      <c r="AH1017" t="e">
        <f t="shared" si="302"/>
        <v>#VALUE!</v>
      </c>
      <c r="AI1017" t="e">
        <f t="shared" si="303"/>
        <v>#VALUE!</v>
      </c>
      <c r="AJ1017">
        <f t="shared" si="304"/>
        <v>1.0889309366130557</v>
      </c>
      <c r="AK1017">
        <f t="shared" si="305"/>
        <v>1.4215668454057984</v>
      </c>
      <c r="AL1017">
        <f t="shared" si="306"/>
        <v>-1.7913100416257426E-2</v>
      </c>
      <c r="AM1017">
        <f t="shared" si="307"/>
        <v>-3.4182840214212463E-4</v>
      </c>
      <c r="AN1017">
        <f t="shared" si="308"/>
        <v>2.0824973215155351</v>
      </c>
      <c r="AO1017">
        <f t="shared" si="309"/>
        <v>2.1473778647744881</v>
      </c>
      <c r="AP1017">
        <f t="shared" si="310"/>
        <v>0</v>
      </c>
      <c r="AQ1017">
        <f t="shared" si="311"/>
        <v>0</v>
      </c>
      <c r="AR1017">
        <f t="shared" si="312"/>
        <v>0</v>
      </c>
      <c r="AS1017">
        <f t="shared" si="313"/>
        <v>1</v>
      </c>
      <c r="AT1017">
        <f t="shared" si="314"/>
        <v>0</v>
      </c>
      <c r="AU1017">
        <f t="shared" si="315"/>
        <v>0</v>
      </c>
      <c r="AV1017">
        <f t="shared" si="316"/>
        <v>0</v>
      </c>
      <c r="AW1017">
        <f t="shared" si="317"/>
        <v>0</v>
      </c>
      <c r="AX1017">
        <f t="shared" si="318"/>
        <v>0</v>
      </c>
      <c r="AY1017">
        <f t="shared" si="319"/>
        <v>1</v>
      </c>
    </row>
    <row r="1018" spans="1:51" x14ac:dyDescent="0.3">
      <c r="A1018" s="1" t="s">
        <v>1012</v>
      </c>
      <c r="B1018" s="2">
        <v>3009591</v>
      </c>
      <c r="C1018" s="3" t="s">
        <v>5337</v>
      </c>
      <c r="D1018" s="7">
        <v>11.49</v>
      </c>
      <c r="E1018" s="5">
        <v>1665.8101692299999</v>
      </c>
      <c r="F1018" s="3" t="s">
        <v>4475</v>
      </c>
      <c r="G1018" s="3" t="s">
        <v>4564</v>
      </c>
      <c r="H1018" s="3" t="s">
        <v>4565</v>
      </c>
      <c r="I1018" s="3" t="s">
        <v>4566</v>
      </c>
      <c r="J1018" s="3" t="s">
        <v>4567</v>
      </c>
      <c r="K1018" s="6">
        <v>10443000</v>
      </c>
      <c r="L1018" s="6">
        <v>10636000</v>
      </c>
      <c r="M1018" s="6">
        <v>770000</v>
      </c>
      <c r="N1018" s="6">
        <v>774000</v>
      </c>
      <c r="O1018" s="6">
        <v>338000</v>
      </c>
      <c r="P1018" s="6">
        <v>337000</v>
      </c>
      <c r="Q1018" s="6">
        <v>-17000</v>
      </c>
      <c r="R1018" s="6">
        <v>-3000</v>
      </c>
      <c r="S1018" s="6">
        <v>426000</v>
      </c>
      <c r="T1018" s="6">
        <v>503000</v>
      </c>
      <c r="U1018" s="6">
        <v>2436000</v>
      </c>
      <c r="V1018" s="6">
        <v>2386000</v>
      </c>
      <c r="W1018" s="6">
        <v>7859000</v>
      </c>
      <c r="X1018" s="6">
        <v>7808000</v>
      </c>
      <c r="Y1018" s="6">
        <v>4054000</v>
      </c>
      <c r="Z1018" s="6">
        <v>4076000</v>
      </c>
      <c r="AA1018" s="6">
        <v>2716000</v>
      </c>
      <c r="AB1018" s="6">
        <v>2758000</v>
      </c>
      <c r="AC1018" s="6">
        <v>144978881</v>
      </c>
      <c r="AD1018" s="6">
        <v>144975329</v>
      </c>
      <c r="AF1018">
        <f t="shared" si="300"/>
        <v>-2.1631250795266575E-3</v>
      </c>
      <c r="AG1018">
        <f t="shared" si="301"/>
        <v>-3.8422131147540983E-4</v>
      </c>
      <c r="AH1018">
        <f t="shared" si="302"/>
        <v>0.30996309963099633</v>
      </c>
      <c r="AI1018">
        <f t="shared" si="303"/>
        <v>0.30558401639344263</v>
      </c>
      <c r="AJ1018">
        <f t="shared" si="304"/>
        <v>1.4926362297496318</v>
      </c>
      <c r="AK1018">
        <f t="shared" si="305"/>
        <v>1.4778825235678028</v>
      </c>
      <c r="AL1018">
        <f t="shared" si="306"/>
        <v>3.2366178301254427E-2</v>
      </c>
      <c r="AM1018">
        <f t="shared" si="307"/>
        <v>3.1684843926288078E-2</v>
      </c>
      <c r="AN1018">
        <f t="shared" si="308"/>
        <v>1.3287950120880518</v>
      </c>
      <c r="AO1018">
        <f t="shared" si="309"/>
        <v>1.3621926229508197</v>
      </c>
      <c r="AP1018">
        <f t="shared" si="310"/>
        <v>0</v>
      </c>
      <c r="AQ1018">
        <f t="shared" si="311"/>
        <v>1</v>
      </c>
      <c r="AR1018">
        <f t="shared" si="312"/>
        <v>0</v>
      </c>
      <c r="AS1018">
        <f t="shared" si="313"/>
        <v>1</v>
      </c>
      <c r="AT1018">
        <f t="shared" si="314"/>
        <v>0</v>
      </c>
      <c r="AU1018">
        <f t="shared" si="315"/>
        <v>1</v>
      </c>
      <c r="AV1018">
        <f t="shared" si="316"/>
        <v>1</v>
      </c>
      <c r="AW1018">
        <f t="shared" si="317"/>
        <v>0</v>
      </c>
      <c r="AX1018">
        <f t="shared" si="318"/>
        <v>0</v>
      </c>
      <c r="AY1018">
        <f t="shared" si="319"/>
        <v>4</v>
      </c>
    </row>
    <row r="1019" spans="1:51" x14ac:dyDescent="0.3">
      <c r="A1019" s="1" t="s">
        <v>1013</v>
      </c>
      <c r="B1019" s="2">
        <v>4810677</v>
      </c>
      <c r="C1019" s="3" t="s">
        <v>5337</v>
      </c>
      <c r="D1019" s="7">
        <v>239.88</v>
      </c>
      <c r="E1019" s="5">
        <v>173259.36082308</v>
      </c>
      <c r="F1019" s="3" t="s">
        <v>4470</v>
      </c>
      <c r="G1019" s="3" t="s">
        <v>4471</v>
      </c>
      <c r="H1019" s="3" t="s">
        <v>4472</v>
      </c>
      <c r="I1019" s="3" t="s">
        <v>4472</v>
      </c>
      <c r="J1019" s="3" t="s">
        <v>4473</v>
      </c>
      <c r="K1019" s="6">
        <v>23742000</v>
      </c>
      <c r="L1019" s="6">
        <v>23568000</v>
      </c>
      <c r="M1019" s="6">
        <v>7511000</v>
      </c>
      <c r="N1019" s="6">
        <v>7460000</v>
      </c>
      <c r="O1019" s="6">
        <v>5196000</v>
      </c>
      <c r="P1019" s="6">
        <v>5203000</v>
      </c>
      <c r="Q1019" s="6">
        <v>3892000</v>
      </c>
      <c r="R1019" s="6">
        <v>4203000</v>
      </c>
      <c r="S1019" s="6">
        <v>6288000</v>
      </c>
      <c r="T1019" s="6">
        <v>6447000</v>
      </c>
      <c r="U1019" s="6">
        <v>16324000</v>
      </c>
      <c r="V1019" s="6">
        <v>16309000</v>
      </c>
      <c r="W1019" s="6">
        <v>80615000</v>
      </c>
      <c r="X1019" s="6">
        <v>78555000</v>
      </c>
      <c r="Y1019" s="6">
        <v>10060000</v>
      </c>
      <c r="Z1019" s="6">
        <v>9609000</v>
      </c>
      <c r="AA1019" s="6">
        <v>7339000</v>
      </c>
      <c r="AB1019" s="6">
        <v>6701000</v>
      </c>
      <c r="AC1019" s="6">
        <v>722200000</v>
      </c>
      <c r="AD1019" s="6">
        <v>724000000</v>
      </c>
      <c r="AF1019">
        <f t="shared" si="300"/>
        <v>4.82788562922533E-2</v>
      </c>
      <c r="AG1019">
        <f t="shared" si="301"/>
        <v>5.3503914454840561E-2</v>
      </c>
      <c r="AH1019">
        <f t="shared" si="302"/>
        <v>0.20249333250635737</v>
      </c>
      <c r="AI1019">
        <f t="shared" si="303"/>
        <v>0.20761250079562091</v>
      </c>
      <c r="AJ1019">
        <f t="shared" si="304"/>
        <v>1.3707589589862379</v>
      </c>
      <c r="AK1019">
        <f t="shared" si="305"/>
        <v>1.4339650798388299</v>
      </c>
      <c r="AL1019">
        <f t="shared" si="306"/>
        <v>0.21885266616123325</v>
      </c>
      <c r="AM1019">
        <f t="shared" si="307"/>
        <v>0.22076544467074</v>
      </c>
      <c r="AN1019">
        <f t="shared" si="308"/>
        <v>0.29451094709421322</v>
      </c>
      <c r="AO1019">
        <f t="shared" si="309"/>
        <v>0.30001909490166123</v>
      </c>
      <c r="AP1019">
        <f t="shared" si="310"/>
        <v>1</v>
      </c>
      <c r="AQ1019">
        <f t="shared" si="311"/>
        <v>1</v>
      </c>
      <c r="AR1019">
        <f t="shared" si="312"/>
        <v>0</v>
      </c>
      <c r="AS1019">
        <f t="shared" si="313"/>
        <v>1</v>
      </c>
      <c r="AT1019">
        <f t="shared" si="314"/>
        <v>1</v>
      </c>
      <c r="AU1019">
        <f t="shared" si="315"/>
        <v>0</v>
      </c>
      <c r="AV1019">
        <f t="shared" si="316"/>
        <v>0</v>
      </c>
      <c r="AW1019">
        <f t="shared" si="317"/>
        <v>0</v>
      </c>
      <c r="AX1019">
        <f t="shared" si="318"/>
        <v>1</v>
      </c>
      <c r="AY1019">
        <f t="shared" si="319"/>
        <v>5</v>
      </c>
    </row>
    <row r="1020" spans="1:51" x14ac:dyDescent="0.3">
      <c r="A1020" s="1" t="s">
        <v>1014</v>
      </c>
      <c r="B1020" s="2">
        <v>4994762</v>
      </c>
      <c r="C1020" s="3" t="s">
        <v>5337</v>
      </c>
      <c r="D1020" s="5">
        <v>78.3</v>
      </c>
      <c r="E1020" s="5">
        <v>1513.7996607</v>
      </c>
      <c r="F1020" s="3" t="s">
        <v>4485</v>
      </c>
      <c r="G1020" s="3" t="s">
        <v>4607</v>
      </c>
      <c r="H1020" s="3" t="s">
        <v>4891</v>
      </c>
      <c r="I1020" s="3" t="s">
        <v>4891</v>
      </c>
      <c r="J1020" s="3" t="s">
        <v>4752</v>
      </c>
      <c r="K1020" s="6">
        <v>1005246</v>
      </c>
      <c r="L1020" s="6">
        <v>988285</v>
      </c>
      <c r="M1020" s="6">
        <v>669256</v>
      </c>
      <c r="N1020" s="6">
        <v>672912</v>
      </c>
      <c r="O1020" s="6">
        <v>536714</v>
      </c>
      <c r="P1020" s="6">
        <v>551187</v>
      </c>
      <c r="Q1020" s="6">
        <v>564567</v>
      </c>
      <c r="R1020" s="6">
        <v>574727</v>
      </c>
      <c r="S1020" s="6">
        <v>611291</v>
      </c>
      <c r="T1020" s="6">
        <v>603253</v>
      </c>
      <c r="U1020" s="6">
        <v>647276</v>
      </c>
      <c r="V1020" s="6">
        <v>544543</v>
      </c>
      <c r="W1020" s="6">
        <v>4253818</v>
      </c>
      <c r="X1020" s="6">
        <v>4046357</v>
      </c>
      <c r="Y1020" s="6">
        <v>629985</v>
      </c>
      <c r="Z1020" s="6">
        <v>618119</v>
      </c>
      <c r="AA1020" s="6">
        <v>160407</v>
      </c>
      <c r="AB1020" s="6">
        <v>147748</v>
      </c>
      <c r="AC1020" s="6">
        <v>19333329</v>
      </c>
      <c r="AD1020" s="6">
        <v>19345643</v>
      </c>
      <c r="AF1020">
        <f t="shared" si="300"/>
        <v>0.13272006465720912</v>
      </c>
      <c r="AG1020">
        <f t="shared" si="301"/>
        <v>0.142035663190371</v>
      </c>
      <c r="AH1020">
        <f t="shared" si="302"/>
        <v>0.15216353873155833</v>
      </c>
      <c r="AI1020">
        <f t="shared" si="303"/>
        <v>0.13457611377345102</v>
      </c>
      <c r="AJ1020">
        <f t="shared" si="304"/>
        <v>3.9274158858403934</v>
      </c>
      <c r="AK1020">
        <f t="shared" si="305"/>
        <v>4.1836031621409431</v>
      </c>
      <c r="AL1020">
        <f t="shared" si="306"/>
        <v>0.53391309191978875</v>
      </c>
      <c r="AM1020">
        <f t="shared" si="307"/>
        <v>0.55772069797679824</v>
      </c>
      <c r="AN1020">
        <f t="shared" si="308"/>
        <v>0.23631617525714546</v>
      </c>
      <c r="AO1020">
        <f t="shared" si="309"/>
        <v>0.24424068365692894</v>
      </c>
      <c r="AP1020">
        <f t="shared" si="310"/>
        <v>1</v>
      </c>
      <c r="AQ1020">
        <f t="shared" si="311"/>
        <v>1</v>
      </c>
      <c r="AR1020">
        <f t="shared" si="312"/>
        <v>0</v>
      </c>
      <c r="AS1020">
        <f t="shared" si="313"/>
        <v>1</v>
      </c>
      <c r="AT1020">
        <f t="shared" si="314"/>
        <v>0</v>
      </c>
      <c r="AU1020">
        <f t="shared" si="315"/>
        <v>0</v>
      </c>
      <c r="AV1020">
        <f t="shared" si="316"/>
        <v>0</v>
      </c>
      <c r="AW1020">
        <f t="shared" si="317"/>
        <v>0</v>
      </c>
      <c r="AX1020">
        <f t="shared" si="318"/>
        <v>1</v>
      </c>
      <c r="AY1020">
        <f t="shared" si="319"/>
        <v>4</v>
      </c>
    </row>
    <row r="1021" spans="1:51" x14ac:dyDescent="0.3">
      <c r="A1021" s="1" t="s">
        <v>1015</v>
      </c>
      <c r="B1021" s="2">
        <v>7354870</v>
      </c>
      <c r="C1021" s="3" t="s">
        <v>5384</v>
      </c>
      <c r="D1021" s="5">
        <v>1.655</v>
      </c>
      <c r="E1021" s="5">
        <v>4.99791133</v>
      </c>
      <c r="F1021" s="3" t="s">
        <v>4583</v>
      </c>
      <c r="G1021" s="3" t="s">
        <v>4583</v>
      </c>
      <c r="H1021" s="3" t="s">
        <v>4584</v>
      </c>
      <c r="I1021" s="3" t="s">
        <v>4624</v>
      </c>
      <c r="J1021" s="3" t="s">
        <v>4586</v>
      </c>
      <c r="K1021" s="6">
        <v>37427</v>
      </c>
      <c r="L1021" s="6">
        <v>39745</v>
      </c>
      <c r="M1021" s="6">
        <v>-57157</v>
      </c>
      <c r="N1021" s="6">
        <v>-69699</v>
      </c>
      <c r="O1021" s="6">
        <v>-86874</v>
      </c>
      <c r="P1021" s="6">
        <v>-99293</v>
      </c>
      <c r="Q1021" s="6">
        <v>-111197</v>
      </c>
      <c r="R1021" s="6">
        <v>-129517</v>
      </c>
      <c r="S1021" s="6">
        <v>-62393</v>
      </c>
      <c r="T1021" s="6">
        <v>-58074</v>
      </c>
      <c r="U1021" s="6">
        <v>381874</v>
      </c>
      <c r="V1021" s="6">
        <v>386910</v>
      </c>
      <c r="W1021" s="6">
        <v>643770</v>
      </c>
      <c r="X1021" s="6">
        <v>666540</v>
      </c>
      <c r="Y1021" s="6">
        <v>69872</v>
      </c>
      <c r="Z1021" s="6">
        <v>86874</v>
      </c>
      <c r="AA1021" s="6">
        <v>21332</v>
      </c>
      <c r="AB1021" s="6">
        <v>19210</v>
      </c>
      <c r="AC1021" s="6">
        <v>3019291</v>
      </c>
      <c r="AD1021" s="6">
        <v>2915213</v>
      </c>
      <c r="AF1021">
        <f t="shared" si="300"/>
        <v>-0.17272783758174504</v>
      </c>
      <c r="AG1021">
        <f t="shared" si="301"/>
        <v>-0.19431241935967833</v>
      </c>
      <c r="AH1021">
        <f t="shared" si="302"/>
        <v>0.59318390108268482</v>
      </c>
      <c r="AI1021">
        <f t="shared" si="303"/>
        <v>0.58047529030515799</v>
      </c>
      <c r="AJ1021">
        <f t="shared" si="304"/>
        <v>3.2754547159197451</v>
      </c>
      <c r="AK1021">
        <f t="shared" si="305"/>
        <v>4.5223321186881833</v>
      </c>
      <c r="AL1021">
        <f t="shared" si="306"/>
        <v>-2.3211585219226762</v>
      </c>
      <c r="AM1021">
        <f t="shared" si="307"/>
        <v>-2.4982513523713674</v>
      </c>
      <c r="AN1021">
        <f t="shared" si="308"/>
        <v>5.813722292122963E-2</v>
      </c>
      <c r="AO1021">
        <f t="shared" si="309"/>
        <v>5.9628829477600745E-2</v>
      </c>
      <c r="AP1021">
        <f t="shared" si="310"/>
        <v>0</v>
      </c>
      <c r="AQ1021">
        <f t="shared" si="311"/>
        <v>0</v>
      </c>
      <c r="AR1021">
        <f t="shared" si="312"/>
        <v>1</v>
      </c>
      <c r="AS1021">
        <f t="shared" si="313"/>
        <v>1</v>
      </c>
      <c r="AT1021">
        <f t="shared" si="314"/>
        <v>0</v>
      </c>
      <c r="AU1021">
        <f t="shared" si="315"/>
        <v>0</v>
      </c>
      <c r="AV1021">
        <f t="shared" si="316"/>
        <v>1</v>
      </c>
      <c r="AW1021">
        <f t="shared" si="317"/>
        <v>0</v>
      </c>
      <c r="AX1021">
        <f t="shared" si="318"/>
        <v>0</v>
      </c>
      <c r="AY1021">
        <f t="shared" si="319"/>
        <v>3</v>
      </c>
    </row>
    <row r="1022" spans="1:51" x14ac:dyDescent="0.3">
      <c r="A1022" s="1" t="s">
        <v>1016</v>
      </c>
      <c r="B1022" s="2">
        <v>4971908</v>
      </c>
      <c r="C1022" s="3" t="s">
        <v>5337</v>
      </c>
      <c r="D1022" s="5">
        <v>19.13</v>
      </c>
      <c r="E1022" s="5">
        <v>1262.72253763</v>
      </c>
      <c r="F1022" s="3" t="s">
        <v>4500</v>
      </c>
      <c r="G1022" s="3" t="s">
        <v>4539</v>
      </c>
      <c r="H1022" s="3" t="s">
        <v>4539</v>
      </c>
      <c r="I1022" s="3" t="s">
        <v>4540</v>
      </c>
      <c r="J1022" s="3" t="s">
        <v>5377</v>
      </c>
      <c r="K1022" s="6">
        <v>1310019</v>
      </c>
      <c r="L1022" s="6">
        <v>1596362</v>
      </c>
      <c r="M1022" s="6">
        <v>9873</v>
      </c>
      <c r="N1022" s="6">
        <v>118934</v>
      </c>
      <c r="O1022" s="6">
        <v>-179862</v>
      </c>
      <c r="P1022" s="6">
        <v>-59348</v>
      </c>
      <c r="Q1022" s="6">
        <v>-128473</v>
      </c>
      <c r="R1022" s="6">
        <v>-33699</v>
      </c>
      <c r="S1022" s="6">
        <v>-257883</v>
      </c>
      <c r="T1022" s="6">
        <v>551100</v>
      </c>
      <c r="U1022" s="6" t="s">
        <v>4474</v>
      </c>
      <c r="V1022" s="6" t="s">
        <v>4474</v>
      </c>
      <c r="W1022" s="6">
        <v>7048705</v>
      </c>
      <c r="X1022" s="6">
        <v>6940501</v>
      </c>
      <c r="Y1022" s="6">
        <v>2897542</v>
      </c>
      <c r="Z1022" s="6">
        <v>2930074</v>
      </c>
      <c r="AA1022" s="6">
        <v>629061</v>
      </c>
      <c r="AB1022" s="6">
        <v>641595</v>
      </c>
      <c r="AC1022" s="6">
        <v>66306870</v>
      </c>
      <c r="AD1022" s="6">
        <v>66002970</v>
      </c>
      <c r="AF1022">
        <f t="shared" si="300"/>
        <v>-1.8226468549896756E-2</v>
      </c>
      <c r="AG1022">
        <f t="shared" si="301"/>
        <v>-4.8554131755041887E-3</v>
      </c>
      <c r="AH1022" t="e">
        <f t="shared" si="302"/>
        <v>#VALUE!</v>
      </c>
      <c r="AI1022" t="e">
        <f t="shared" si="303"/>
        <v>#VALUE!</v>
      </c>
      <c r="AJ1022">
        <f t="shared" si="304"/>
        <v>4.6061383554218116</v>
      </c>
      <c r="AK1022">
        <f t="shared" si="305"/>
        <v>4.5668591556979088</v>
      </c>
      <c r="AL1022">
        <f t="shared" si="306"/>
        <v>-0.13729724530712914</v>
      </c>
      <c r="AM1022">
        <f t="shared" si="307"/>
        <v>-3.7177031274861216E-2</v>
      </c>
      <c r="AN1022">
        <f t="shared" si="308"/>
        <v>0.1858524367241926</v>
      </c>
      <c r="AO1022">
        <f t="shared" si="309"/>
        <v>0.23000673870661498</v>
      </c>
      <c r="AP1022">
        <f t="shared" si="310"/>
        <v>0</v>
      </c>
      <c r="AQ1022">
        <f t="shared" si="311"/>
        <v>0</v>
      </c>
      <c r="AR1022">
        <f t="shared" si="312"/>
        <v>0</v>
      </c>
      <c r="AS1022">
        <f t="shared" si="313"/>
        <v>0</v>
      </c>
      <c r="AT1022">
        <f t="shared" si="314"/>
        <v>0</v>
      </c>
      <c r="AU1022">
        <f t="shared" si="315"/>
        <v>1</v>
      </c>
      <c r="AV1022">
        <f t="shared" si="316"/>
        <v>0</v>
      </c>
      <c r="AW1022">
        <f t="shared" si="317"/>
        <v>0</v>
      </c>
      <c r="AX1022">
        <f t="shared" si="318"/>
        <v>0</v>
      </c>
      <c r="AY1022">
        <f t="shared" si="319"/>
        <v>1</v>
      </c>
    </row>
    <row r="1023" spans="1:51" x14ac:dyDescent="0.3">
      <c r="A1023" s="1" t="s">
        <v>1017</v>
      </c>
      <c r="B1023" s="2">
        <v>4297825</v>
      </c>
      <c r="C1023" s="3" t="s">
        <v>5337</v>
      </c>
      <c r="D1023" s="5">
        <v>182.77</v>
      </c>
      <c r="E1023" s="5">
        <v>21410.918077220002</v>
      </c>
      <c r="F1023" s="3" t="s">
        <v>4475</v>
      </c>
      <c r="G1023" s="3" t="s">
        <v>4529</v>
      </c>
      <c r="H1023" s="3" t="s">
        <v>4530</v>
      </c>
      <c r="I1023" s="3" t="s">
        <v>4739</v>
      </c>
      <c r="J1023" s="3" t="s">
        <v>4839</v>
      </c>
      <c r="K1023" s="6">
        <v>11579100</v>
      </c>
      <c r="L1023" s="6">
        <v>11416400</v>
      </c>
      <c r="M1023" s="6">
        <v>1810800</v>
      </c>
      <c r="N1023" s="6">
        <v>1789500</v>
      </c>
      <c r="O1023" s="6">
        <v>1346900</v>
      </c>
      <c r="P1023" s="6">
        <v>1340800</v>
      </c>
      <c r="Q1023" s="6">
        <v>1043300</v>
      </c>
      <c r="R1023" s="6">
        <v>1040300</v>
      </c>
      <c r="S1023" s="6">
        <v>1663800</v>
      </c>
      <c r="T1023" s="6">
        <v>1616000</v>
      </c>
      <c r="U1023" s="6">
        <v>2121700</v>
      </c>
      <c r="V1023" s="6">
        <v>1385600</v>
      </c>
      <c r="W1023" s="6">
        <v>12519200</v>
      </c>
      <c r="X1023" s="6">
        <v>11355500</v>
      </c>
      <c r="Y1023" s="6">
        <v>879600</v>
      </c>
      <c r="Z1023" s="6">
        <v>819600</v>
      </c>
      <c r="AA1023" s="6">
        <v>2401000</v>
      </c>
      <c r="AB1023" s="6">
        <v>2324700</v>
      </c>
      <c r="AC1023" s="6">
        <v>119500000</v>
      </c>
      <c r="AD1023" s="6">
        <v>118000000</v>
      </c>
      <c r="AF1023">
        <f t="shared" si="300"/>
        <v>8.3335995910281804E-2</v>
      </c>
      <c r="AG1023">
        <f t="shared" si="301"/>
        <v>9.1611994187838497E-2</v>
      </c>
      <c r="AH1023">
        <f t="shared" si="302"/>
        <v>0.16947568534730653</v>
      </c>
      <c r="AI1023">
        <f t="shared" si="303"/>
        <v>0.12202016643917045</v>
      </c>
      <c r="AJ1023">
        <f t="shared" si="304"/>
        <v>0.36634735526863804</v>
      </c>
      <c r="AK1023">
        <f t="shared" si="305"/>
        <v>0.35256162085430376</v>
      </c>
      <c r="AL1023">
        <f t="shared" si="306"/>
        <v>0.11632164848736085</v>
      </c>
      <c r="AM1023">
        <f t="shared" si="307"/>
        <v>0.11744507900914473</v>
      </c>
      <c r="AN1023">
        <f t="shared" si="308"/>
        <v>0.92490734232219307</v>
      </c>
      <c r="AO1023">
        <f t="shared" si="309"/>
        <v>1.0053630399365947</v>
      </c>
      <c r="AP1023">
        <f t="shared" si="310"/>
        <v>1</v>
      </c>
      <c r="AQ1023">
        <f t="shared" si="311"/>
        <v>1</v>
      </c>
      <c r="AR1023">
        <f t="shared" si="312"/>
        <v>0</v>
      </c>
      <c r="AS1023">
        <f t="shared" si="313"/>
        <v>1</v>
      </c>
      <c r="AT1023">
        <f t="shared" si="314"/>
        <v>0</v>
      </c>
      <c r="AU1023">
        <f t="shared" si="315"/>
        <v>1</v>
      </c>
      <c r="AV1023">
        <f t="shared" si="316"/>
        <v>0</v>
      </c>
      <c r="AW1023">
        <f t="shared" si="317"/>
        <v>0</v>
      </c>
      <c r="AX1023">
        <f t="shared" si="318"/>
        <v>0</v>
      </c>
      <c r="AY1023">
        <f t="shared" si="319"/>
        <v>4</v>
      </c>
    </row>
    <row r="1024" spans="1:51" x14ac:dyDescent="0.3">
      <c r="A1024" s="1" t="s">
        <v>1018</v>
      </c>
      <c r="B1024" s="2">
        <v>4915094</v>
      </c>
      <c r="C1024" s="3" t="s">
        <v>5337</v>
      </c>
      <c r="D1024" s="5">
        <v>36.880000000000003</v>
      </c>
      <c r="E1024" s="5">
        <v>5865.6994231199997</v>
      </c>
      <c r="F1024" s="3" t="s">
        <v>4559</v>
      </c>
      <c r="G1024" s="3" t="s">
        <v>4560</v>
      </c>
      <c r="H1024" s="3" t="s">
        <v>4561</v>
      </c>
      <c r="I1024" s="3" t="s">
        <v>4638</v>
      </c>
      <c r="J1024" s="3" t="s">
        <v>4834</v>
      </c>
      <c r="K1024" s="6">
        <v>5911565</v>
      </c>
      <c r="L1024" s="6">
        <v>6114878</v>
      </c>
      <c r="M1024" s="6">
        <v>862187</v>
      </c>
      <c r="N1024" s="6">
        <v>912961</v>
      </c>
      <c r="O1024" s="6">
        <v>348591</v>
      </c>
      <c r="P1024" s="6">
        <v>396924</v>
      </c>
      <c r="Q1024" s="6">
        <v>269324</v>
      </c>
      <c r="R1024" s="6">
        <v>378290</v>
      </c>
      <c r="S1024" s="6">
        <v>901867</v>
      </c>
      <c r="T1024" s="6">
        <v>903989</v>
      </c>
      <c r="U1024" s="6">
        <v>4128391</v>
      </c>
      <c r="V1024" s="6">
        <v>4313229</v>
      </c>
      <c r="W1024" s="6">
        <v>10572719</v>
      </c>
      <c r="X1024" s="6">
        <v>10620649</v>
      </c>
      <c r="Y1024" s="6">
        <v>1496920</v>
      </c>
      <c r="Z1024" s="6">
        <v>1507517</v>
      </c>
      <c r="AA1024" s="6">
        <v>1062539</v>
      </c>
      <c r="AB1024" s="6">
        <v>963057</v>
      </c>
      <c r="AC1024" s="6">
        <v>159043922</v>
      </c>
      <c r="AD1024" s="6">
        <v>158983426</v>
      </c>
      <c r="AF1024">
        <f t="shared" si="300"/>
        <v>2.5473485108229964E-2</v>
      </c>
      <c r="AG1024">
        <f t="shared" si="301"/>
        <v>3.5618350629985043E-2</v>
      </c>
      <c r="AH1024">
        <f t="shared" si="302"/>
        <v>0.39047580854083042</v>
      </c>
      <c r="AI1024">
        <f t="shared" si="303"/>
        <v>0.40611727211773968</v>
      </c>
      <c r="AJ1024">
        <f t="shared" si="304"/>
        <v>1.4088141705857384</v>
      </c>
      <c r="AK1024">
        <f t="shared" si="305"/>
        <v>1.5653455610623255</v>
      </c>
      <c r="AL1024">
        <f t="shared" si="306"/>
        <v>5.8967633782255627E-2</v>
      </c>
      <c r="AM1024">
        <f t="shared" si="307"/>
        <v>6.4911188743258658E-2</v>
      </c>
      <c r="AN1024">
        <f t="shared" si="308"/>
        <v>0.55913384248649756</v>
      </c>
      <c r="AO1024">
        <f t="shared" si="309"/>
        <v>0.57575370394031478</v>
      </c>
      <c r="AP1024">
        <f t="shared" si="310"/>
        <v>1</v>
      </c>
      <c r="AQ1024">
        <f t="shared" si="311"/>
        <v>1</v>
      </c>
      <c r="AR1024">
        <f t="shared" si="312"/>
        <v>0</v>
      </c>
      <c r="AS1024">
        <f t="shared" si="313"/>
        <v>1</v>
      </c>
      <c r="AT1024">
        <f t="shared" si="314"/>
        <v>1</v>
      </c>
      <c r="AU1024">
        <f t="shared" si="315"/>
        <v>0</v>
      </c>
      <c r="AV1024">
        <f t="shared" si="316"/>
        <v>0</v>
      </c>
      <c r="AW1024">
        <f t="shared" si="317"/>
        <v>0</v>
      </c>
      <c r="AX1024">
        <f t="shared" si="318"/>
        <v>0</v>
      </c>
      <c r="AY1024">
        <f t="shared" si="319"/>
        <v>4</v>
      </c>
    </row>
    <row r="1025" spans="1:51" x14ac:dyDescent="0.3">
      <c r="A1025" s="1" t="s">
        <v>1019</v>
      </c>
      <c r="B1025" s="2">
        <v>5222696</v>
      </c>
      <c r="C1025" s="3" t="s">
        <v>5335</v>
      </c>
      <c r="D1025" s="7">
        <v>138</v>
      </c>
      <c r="E1025" s="5">
        <v>46881.781589999999</v>
      </c>
      <c r="F1025" s="3" t="s">
        <v>4500</v>
      </c>
      <c r="G1025" s="3" t="s">
        <v>4501</v>
      </c>
      <c r="H1025" s="3" t="s">
        <v>4502</v>
      </c>
      <c r="I1025" s="3" t="s">
        <v>4538</v>
      </c>
      <c r="J1025" s="3" t="s">
        <v>4620</v>
      </c>
      <c r="K1025" s="6">
        <v>2536197</v>
      </c>
      <c r="L1025" s="6">
        <v>2393717</v>
      </c>
      <c r="M1025" s="6">
        <v>115851</v>
      </c>
      <c r="N1025" s="6">
        <v>89060</v>
      </c>
      <c r="O1025" s="6">
        <v>72634</v>
      </c>
      <c r="P1025" s="6">
        <v>48126</v>
      </c>
      <c r="Q1025" s="6">
        <v>192145</v>
      </c>
      <c r="R1025" s="6">
        <v>163078</v>
      </c>
      <c r="S1025" s="6">
        <v>825601</v>
      </c>
      <c r="T1025" s="6">
        <v>749703</v>
      </c>
      <c r="U1025" s="6" t="s">
        <v>4474</v>
      </c>
      <c r="V1025" s="6" t="s">
        <v>4474</v>
      </c>
      <c r="W1025" s="6">
        <v>4631471</v>
      </c>
      <c r="X1025" s="6">
        <v>4412391</v>
      </c>
      <c r="Y1025" s="6">
        <v>3789434</v>
      </c>
      <c r="Z1025" s="6">
        <v>3592090</v>
      </c>
      <c r="AA1025" s="6">
        <v>1780263</v>
      </c>
      <c r="AB1025" s="6">
        <v>1790879</v>
      </c>
      <c r="AC1025" s="6">
        <v>338606090</v>
      </c>
      <c r="AD1025" s="6">
        <v>336769659</v>
      </c>
      <c r="AF1025">
        <f t="shared" si="300"/>
        <v>4.1486819198479276E-2</v>
      </c>
      <c r="AG1025">
        <f t="shared" si="301"/>
        <v>3.695909995283736E-2</v>
      </c>
      <c r="AH1025" t="e">
        <f t="shared" si="302"/>
        <v>#VALUE!</v>
      </c>
      <c r="AI1025" t="e">
        <f t="shared" si="303"/>
        <v>#VALUE!</v>
      </c>
      <c r="AJ1025">
        <f t="shared" si="304"/>
        <v>2.1285810017958022</v>
      </c>
      <c r="AK1025">
        <f t="shared" si="305"/>
        <v>2.0057692339906827</v>
      </c>
      <c r="AL1025">
        <f t="shared" si="306"/>
        <v>2.8638942479625992E-2</v>
      </c>
      <c r="AM1025">
        <f t="shared" si="307"/>
        <v>2.0105133564243392E-2</v>
      </c>
      <c r="AN1025">
        <f t="shared" si="308"/>
        <v>0.5476007514675143</v>
      </c>
      <c r="AO1025">
        <f t="shared" si="309"/>
        <v>0.54249884019797878</v>
      </c>
      <c r="AP1025">
        <f t="shared" si="310"/>
        <v>1</v>
      </c>
      <c r="AQ1025">
        <f t="shared" si="311"/>
        <v>1</v>
      </c>
      <c r="AR1025">
        <f t="shared" si="312"/>
        <v>1</v>
      </c>
      <c r="AS1025">
        <f t="shared" si="313"/>
        <v>1</v>
      </c>
      <c r="AT1025">
        <f t="shared" si="314"/>
        <v>0</v>
      </c>
      <c r="AU1025">
        <f t="shared" si="315"/>
        <v>1</v>
      </c>
      <c r="AV1025">
        <f t="shared" si="316"/>
        <v>1</v>
      </c>
      <c r="AW1025">
        <f t="shared" si="317"/>
        <v>1</v>
      </c>
      <c r="AX1025">
        <f t="shared" si="318"/>
        <v>0</v>
      </c>
      <c r="AY1025">
        <f t="shared" si="319"/>
        <v>7</v>
      </c>
    </row>
    <row r="1026" spans="1:51" x14ac:dyDescent="0.3">
      <c r="A1026" s="1" t="s">
        <v>1020</v>
      </c>
      <c r="B1026" s="2">
        <v>4915526</v>
      </c>
      <c r="C1026" s="3" t="s">
        <v>5335</v>
      </c>
      <c r="D1026" s="5">
        <v>26.93</v>
      </c>
      <c r="E1026" s="5">
        <v>1036.88271998</v>
      </c>
      <c r="F1026" s="3" t="s">
        <v>4475</v>
      </c>
      <c r="G1026" s="3" t="s">
        <v>4529</v>
      </c>
      <c r="H1026" s="3" t="s">
        <v>4530</v>
      </c>
      <c r="I1026" s="3" t="s">
        <v>4854</v>
      </c>
      <c r="J1026" s="3" t="s">
        <v>4740</v>
      </c>
      <c r="K1026" s="6">
        <v>2197200</v>
      </c>
      <c r="L1026" s="6">
        <v>2211100</v>
      </c>
      <c r="M1026" s="6">
        <v>509300</v>
      </c>
      <c r="N1026" s="6">
        <v>521200</v>
      </c>
      <c r="O1026" s="6">
        <v>276500</v>
      </c>
      <c r="P1026" s="6">
        <v>290400</v>
      </c>
      <c r="Q1026" s="6">
        <v>85100</v>
      </c>
      <c r="R1026" s="6">
        <v>112600</v>
      </c>
      <c r="S1026" s="6">
        <v>300600</v>
      </c>
      <c r="T1026" s="6">
        <v>378600</v>
      </c>
      <c r="U1026" s="6">
        <v>1599800</v>
      </c>
      <c r="V1026" s="6">
        <v>1419900</v>
      </c>
      <c r="W1026" s="6">
        <v>3941100</v>
      </c>
      <c r="X1026" s="6">
        <v>3833900</v>
      </c>
      <c r="Y1026" s="6">
        <v>112000</v>
      </c>
      <c r="Z1026" s="6">
        <v>96100</v>
      </c>
      <c r="AA1026" s="6">
        <v>391000</v>
      </c>
      <c r="AB1026" s="6">
        <v>408200</v>
      </c>
      <c r="AC1026" s="6">
        <v>38500000</v>
      </c>
      <c r="AD1026" s="6">
        <v>39300000</v>
      </c>
      <c r="AF1026">
        <f t="shared" si="300"/>
        <v>2.1592956281241277E-2</v>
      </c>
      <c r="AG1026">
        <f t="shared" si="301"/>
        <v>2.936957145465453E-2</v>
      </c>
      <c r="AH1026">
        <f t="shared" si="302"/>
        <v>0.40592727918601407</v>
      </c>
      <c r="AI1026">
        <f t="shared" si="303"/>
        <v>0.3703539476772999</v>
      </c>
      <c r="AJ1026">
        <f t="shared" si="304"/>
        <v>0.28644501278772377</v>
      </c>
      <c r="AK1026">
        <f t="shared" si="305"/>
        <v>0.23542381185693287</v>
      </c>
      <c r="AL1026">
        <f t="shared" si="306"/>
        <v>0.12584198070271255</v>
      </c>
      <c r="AM1026">
        <f t="shared" si="307"/>
        <v>0.13133734340373571</v>
      </c>
      <c r="AN1026">
        <f t="shared" si="308"/>
        <v>0.5575093248077948</v>
      </c>
      <c r="AO1026">
        <f t="shared" si="309"/>
        <v>0.57672344088265215</v>
      </c>
      <c r="AP1026">
        <f t="shared" si="310"/>
        <v>1</v>
      </c>
      <c r="AQ1026">
        <f t="shared" si="311"/>
        <v>1</v>
      </c>
      <c r="AR1026">
        <f t="shared" si="312"/>
        <v>0</v>
      </c>
      <c r="AS1026">
        <f t="shared" si="313"/>
        <v>1</v>
      </c>
      <c r="AT1026">
        <f t="shared" si="314"/>
        <v>0</v>
      </c>
      <c r="AU1026">
        <f t="shared" si="315"/>
        <v>1</v>
      </c>
      <c r="AV1026">
        <f t="shared" si="316"/>
        <v>0</v>
      </c>
      <c r="AW1026">
        <f t="shared" si="317"/>
        <v>0</v>
      </c>
      <c r="AX1026">
        <f t="shared" si="318"/>
        <v>1</v>
      </c>
      <c r="AY1026">
        <f t="shared" si="319"/>
        <v>5</v>
      </c>
    </row>
    <row r="1027" spans="1:51" x14ac:dyDescent="0.3">
      <c r="A1027" s="1" t="s">
        <v>1021</v>
      </c>
      <c r="B1027" s="2">
        <v>5996709</v>
      </c>
      <c r="C1027" s="3" t="s">
        <v>5338</v>
      </c>
      <c r="D1027" s="5">
        <v>81.87</v>
      </c>
      <c r="E1027" s="5">
        <v>1044.4131339</v>
      </c>
      <c r="F1027" s="3" t="s">
        <v>4480</v>
      </c>
      <c r="G1027" s="3" t="s">
        <v>4491</v>
      </c>
      <c r="H1027" s="3" t="s">
        <v>4663</v>
      </c>
      <c r="I1027" s="3" t="s">
        <v>4663</v>
      </c>
      <c r="J1027" s="3" t="s">
        <v>4504</v>
      </c>
      <c r="K1027" s="6">
        <v>319355</v>
      </c>
      <c r="L1027" s="6">
        <v>292677</v>
      </c>
      <c r="M1027" s="6">
        <v>17811</v>
      </c>
      <c r="N1027" s="6">
        <v>4289</v>
      </c>
      <c r="O1027" s="6">
        <v>15391</v>
      </c>
      <c r="P1027" s="6">
        <v>2267</v>
      </c>
      <c r="Q1027" s="6">
        <v>41246</v>
      </c>
      <c r="R1027" s="6">
        <v>28727</v>
      </c>
      <c r="S1027" s="6">
        <v>99056</v>
      </c>
      <c r="T1027" s="6">
        <v>77393</v>
      </c>
      <c r="U1027" s="6">
        <v>75000</v>
      </c>
      <c r="V1027" s="6">
        <v>75000</v>
      </c>
      <c r="W1027" s="6">
        <v>272242</v>
      </c>
      <c r="X1027" s="6">
        <v>247164</v>
      </c>
      <c r="Y1027" s="6">
        <v>254670</v>
      </c>
      <c r="Z1027" s="6">
        <v>229512</v>
      </c>
      <c r="AA1027" s="6">
        <v>37416</v>
      </c>
      <c r="AB1027" s="6">
        <v>26462</v>
      </c>
      <c r="AC1027" s="6">
        <v>12706857</v>
      </c>
      <c r="AD1027" s="6">
        <v>12613809</v>
      </c>
      <c r="AF1027">
        <f t="shared" si="300"/>
        <v>0.15150491107176703</v>
      </c>
      <c r="AG1027">
        <f t="shared" si="301"/>
        <v>0.11622647311097085</v>
      </c>
      <c r="AH1027">
        <f t="shared" si="302"/>
        <v>0.27549018887607352</v>
      </c>
      <c r="AI1027">
        <f t="shared" si="303"/>
        <v>0.30344224887119481</v>
      </c>
      <c r="AJ1027">
        <f t="shared" si="304"/>
        <v>6.8064464400256579</v>
      </c>
      <c r="AK1027">
        <f t="shared" si="305"/>
        <v>8.6732673267326739</v>
      </c>
      <c r="AL1027">
        <f t="shared" si="306"/>
        <v>4.8194016063628248E-2</v>
      </c>
      <c r="AM1027">
        <f t="shared" si="307"/>
        <v>7.7457401845720713E-3</v>
      </c>
      <c r="AN1027">
        <f t="shared" si="308"/>
        <v>1.1730555902469126</v>
      </c>
      <c r="AO1027">
        <f t="shared" si="309"/>
        <v>1.1841408943049958</v>
      </c>
      <c r="AP1027">
        <f t="shared" si="310"/>
        <v>1</v>
      </c>
      <c r="AQ1027">
        <f t="shared" si="311"/>
        <v>1</v>
      </c>
      <c r="AR1027">
        <f t="shared" si="312"/>
        <v>1</v>
      </c>
      <c r="AS1027">
        <f t="shared" si="313"/>
        <v>1</v>
      </c>
      <c r="AT1027">
        <f t="shared" si="314"/>
        <v>1</v>
      </c>
      <c r="AU1027">
        <f t="shared" si="315"/>
        <v>0</v>
      </c>
      <c r="AV1027">
        <f t="shared" si="316"/>
        <v>1</v>
      </c>
      <c r="AW1027">
        <f t="shared" si="317"/>
        <v>0</v>
      </c>
      <c r="AX1027">
        <f t="shared" si="318"/>
        <v>0</v>
      </c>
      <c r="AY1027">
        <f t="shared" si="319"/>
        <v>6</v>
      </c>
    </row>
    <row r="1028" spans="1:51" x14ac:dyDescent="0.3">
      <c r="A1028" s="1" t="s">
        <v>1022</v>
      </c>
      <c r="B1028" s="2">
        <v>4189919</v>
      </c>
      <c r="C1028" s="3" t="s">
        <v>5337</v>
      </c>
      <c r="D1028" s="5">
        <v>157.06</v>
      </c>
      <c r="E1028" s="5">
        <v>12878.92</v>
      </c>
      <c r="F1028" s="3" t="s">
        <v>4470</v>
      </c>
      <c r="G1028" s="3" t="s">
        <v>4512</v>
      </c>
      <c r="H1028" s="3" t="s">
        <v>4522</v>
      </c>
      <c r="I1028" s="3" t="s">
        <v>4557</v>
      </c>
      <c r="J1028" s="3" t="s">
        <v>4985</v>
      </c>
      <c r="K1028" s="6">
        <v>12666614</v>
      </c>
      <c r="L1028" s="6">
        <v>12524356</v>
      </c>
      <c r="M1028" s="6">
        <v>2657765</v>
      </c>
      <c r="N1028" s="6">
        <v>2595618</v>
      </c>
      <c r="O1028" s="6">
        <v>1912730</v>
      </c>
      <c r="P1028" s="6">
        <v>1849174</v>
      </c>
      <c r="Q1028" s="6">
        <v>1132064</v>
      </c>
      <c r="R1028" s="6">
        <v>1145665</v>
      </c>
      <c r="S1028" s="6">
        <v>1959616</v>
      </c>
      <c r="T1028" s="6">
        <v>1810377</v>
      </c>
      <c r="U1028" s="6">
        <v>9023609</v>
      </c>
      <c r="V1028" s="6">
        <v>8207300</v>
      </c>
      <c r="W1028" s="6">
        <v>17503737</v>
      </c>
      <c r="X1028" s="6">
        <v>17025572</v>
      </c>
      <c r="Y1028" s="6">
        <v>4037000</v>
      </c>
      <c r="Z1028" s="6">
        <v>3466925</v>
      </c>
      <c r="AA1028" s="6">
        <v>2943986</v>
      </c>
      <c r="AB1028" s="6">
        <v>2994790</v>
      </c>
      <c r="AC1028" s="6">
        <v>82624000</v>
      </c>
      <c r="AD1028" s="6">
        <v>85081000</v>
      </c>
      <c r="AF1028">
        <f t="shared" si="300"/>
        <v>6.4675560424611048E-2</v>
      </c>
      <c r="AG1028">
        <f t="shared" si="301"/>
        <v>6.7290837570684853E-2</v>
      </c>
      <c r="AH1028">
        <f t="shared" si="302"/>
        <v>0.51552471337977712</v>
      </c>
      <c r="AI1028">
        <f t="shared" si="303"/>
        <v>0.48205722544887186</v>
      </c>
      <c r="AJ1028">
        <f t="shared" si="304"/>
        <v>1.3712701079420895</v>
      </c>
      <c r="AK1028">
        <f t="shared" si="305"/>
        <v>1.1576521225194421</v>
      </c>
      <c r="AL1028">
        <f t="shared" si="306"/>
        <v>0.15100562786550534</v>
      </c>
      <c r="AM1028">
        <f t="shared" si="307"/>
        <v>0.14764623426545845</v>
      </c>
      <c r="AN1028">
        <f t="shared" si="308"/>
        <v>0.72365198357356486</v>
      </c>
      <c r="AO1028">
        <f t="shared" si="309"/>
        <v>0.73562027754486015</v>
      </c>
      <c r="AP1028">
        <f t="shared" si="310"/>
        <v>1</v>
      </c>
      <c r="AQ1028">
        <f t="shared" si="311"/>
        <v>1</v>
      </c>
      <c r="AR1028">
        <f t="shared" si="312"/>
        <v>0</v>
      </c>
      <c r="AS1028">
        <f t="shared" si="313"/>
        <v>1</v>
      </c>
      <c r="AT1028">
        <f t="shared" si="314"/>
        <v>0</v>
      </c>
      <c r="AU1028">
        <f t="shared" si="315"/>
        <v>1</v>
      </c>
      <c r="AV1028">
        <f t="shared" si="316"/>
        <v>1</v>
      </c>
      <c r="AW1028">
        <f t="shared" si="317"/>
        <v>0</v>
      </c>
      <c r="AX1028">
        <f t="shared" si="318"/>
        <v>1</v>
      </c>
      <c r="AY1028">
        <f t="shared" si="319"/>
        <v>6</v>
      </c>
    </row>
    <row r="1029" spans="1:51" x14ac:dyDescent="0.3">
      <c r="A1029" s="1" t="s">
        <v>1023</v>
      </c>
      <c r="B1029" s="2">
        <v>4811514</v>
      </c>
      <c r="C1029" s="3" t="s">
        <v>5336</v>
      </c>
      <c r="D1029" s="7">
        <v>8.2502580000000005</v>
      </c>
      <c r="E1029" s="5">
        <v>39.931702484189998</v>
      </c>
      <c r="F1029" s="3" t="s">
        <v>4470</v>
      </c>
      <c r="G1029" s="3" t="s">
        <v>4512</v>
      </c>
      <c r="H1029" s="3" t="s">
        <v>4513</v>
      </c>
      <c r="I1029" s="3" t="s">
        <v>4514</v>
      </c>
      <c r="J1029" s="3" t="s">
        <v>4473</v>
      </c>
      <c r="K1029" s="6">
        <v>154.20500000000001</v>
      </c>
      <c r="L1029" s="6">
        <v>158.81299999999999</v>
      </c>
      <c r="M1029" s="6" t="s">
        <v>4474</v>
      </c>
      <c r="N1029" s="6" t="s">
        <v>4474</v>
      </c>
      <c r="O1029" s="6">
        <v>-722.42200000000003</v>
      </c>
      <c r="P1029" s="6">
        <v>-755.23299999999995</v>
      </c>
      <c r="Q1029" s="6">
        <v>1687.0050000000001</v>
      </c>
      <c r="R1029" s="6">
        <v>983.822</v>
      </c>
      <c r="S1029" s="6">
        <v>-1677.1110000000001</v>
      </c>
      <c r="T1029" s="6">
        <v>-2666.09</v>
      </c>
      <c r="U1029" s="6">
        <v>1649.644</v>
      </c>
      <c r="V1029" s="6">
        <v>1649.644</v>
      </c>
      <c r="W1029" s="6">
        <v>34375.504999999997</v>
      </c>
      <c r="X1029" s="6">
        <v>34375.504999999997</v>
      </c>
      <c r="Y1029" s="6">
        <v>20.064</v>
      </c>
      <c r="Z1029" s="6">
        <v>20.064</v>
      </c>
      <c r="AA1029" s="6">
        <v>71</v>
      </c>
      <c r="AB1029" s="6">
        <v>71</v>
      </c>
      <c r="AC1029" s="6">
        <v>4840055</v>
      </c>
      <c r="AD1029" s="6">
        <v>4840055</v>
      </c>
      <c r="AF1029">
        <f t="shared" si="300"/>
        <v>4.9075788122967222E-2</v>
      </c>
      <c r="AG1029">
        <f t="shared" si="301"/>
        <v>2.8619855911934968E-2</v>
      </c>
      <c r="AH1029">
        <f t="shared" si="302"/>
        <v>4.7988938635228781E-2</v>
      </c>
      <c r="AI1029">
        <f t="shared" si="303"/>
        <v>4.7988938635228781E-2</v>
      </c>
      <c r="AJ1029">
        <f t="shared" si="304"/>
        <v>0.28259154929577462</v>
      </c>
      <c r="AK1029">
        <f t="shared" si="305"/>
        <v>0.28259154929577462</v>
      </c>
      <c r="AL1029">
        <f t="shared" si="306"/>
        <v>-4.6848156674556591</v>
      </c>
      <c r="AM1029">
        <f t="shared" si="307"/>
        <v>-4.7554860118504152</v>
      </c>
      <c r="AN1029">
        <f t="shared" si="308"/>
        <v>4.4858977344478289E-3</v>
      </c>
      <c r="AO1029">
        <f t="shared" si="309"/>
        <v>4.6199466742379491E-3</v>
      </c>
      <c r="AP1029">
        <f t="shared" si="310"/>
        <v>1</v>
      </c>
      <c r="AQ1029">
        <f t="shared" si="311"/>
        <v>0</v>
      </c>
      <c r="AR1029">
        <f t="shared" si="312"/>
        <v>1</v>
      </c>
      <c r="AS1029">
        <f t="shared" si="313"/>
        <v>0</v>
      </c>
      <c r="AT1029">
        <f t="shared" si="314"/>
        <v>0</v>
      </c>
      <c r="AU1029">
        <f t="shared" si="315"/>
        <v>0</v>
      </c>
      <c r="AV1029">
        <f t="shared" si="316"/>
        <v>1</v>
      </c>
      <c r="AW1029">
        <f t="shared" si="317"/>
        <v>0</v>
      </c>
      <c r="AX1029">
        <f t="shared" si="318"/>
        <v>0</v>
      </c>
      <c r="AY1029">
        <f t="shared" si="319"/>
        <v>3</v>
      </c>
    </row>
    <row r="1030" spans="1:51" x14ac:dyDescent="0.3">
      <c r="A1030" s="1" t="s">
        <v>1024</v>
      </c>
      <c r="B1030" s="2">
        <v>27761804</v>
      </c>
      <c r="C1030" s="3" t="s">
        <v>5335</v>
      </c>
      <c r="D1030" s="5">
        <v>11.56</v>
      </c>
      <c r="E1030" s="5">
        <v>1165.78315864</v>
      </c>
      <c r="F1030" s="3" t="s">
        <v>4470</v>
      </c>
      <c r="G1030" s="3" t="s">
        <v>4471</v>
      </c>
      <c r="H1030" s="3" t="s">
        <v>4489</v>
      </c>
      <c r="I1030" s="3" t="s">
        <v>4489</v>
      </c>
      <c r="J1030" s="3" t="s">
        <v>4495</v>
      </c>
      <c r="K1030" s="6">
        <v>101953</v>
      </c>
      <c r="L1030" s="6">
        <v>8192</v>
      </c>
      <c r="M1030" s="6">
        <v>-205504</v>
      </c>
      <c r="N1030" s="6">
        <v>-287169</v>
      </c>
      <c r="O1030" s="6">
        <v>-206455</v>
      </c>
      <c r="P1030" s="6">
        <v>-287529</v>
      </c>
      <c r="Q1030" s="6">
        <v>-84293</v>
      </c>
      <c r="R1030" s="6">
        <v>-167480</v>
      </c>
      <c r="S1030" s="6">
        <v>-89477</v>
      </c>
      <c r="T1030" s="6">
        <v>-177294</v>
      </c>
      <c r="U1030" s="6" t="s">
        <v>4474</v>
      </c>
      <c r="V1030" s="6" t="s">
        <v>4474</v>
      </c>
      <c r="W1030" s="6">
        <v>600807</v>
      </c>
      <c r="X1030" s="6">
        <v>400437</v>
      </c>
      <c r="Y1030" s="6">
        <v>580996</v>
      </c>
      <c r="Z1030" s="6">
        <v>383158</v>
      </c>
      <c r="AA1030" s="6">
        <v>39745</v>
      </c>
      <c r="AB1030" s="6">
        <v>93706</v>
      </c>
      <c r="AC1030" s="6">
        <v>100810357</v>
      </c>
      <c r="AD1030" s="6">
        <v>87692916</v>
      </c>
      <c r="AF1030">
        <f t="shared" ref="AF1030:AF1093" si="320">Q1030/W1030</f>
        <v>-0.14029963033053877</v>
      </c>
      <c r="AG1030">
        <f t="shared" ref="AG1030:AG1093" si="321">R1030/X1030</f>
        <v>-0.41824306944662953</v>
      </c>
      <c r="AH1030" t="e">
        <f t="shared" ref="AH1030:AH1093" si="322">U1030/W1030</f>
        <v>#VALUE!</v>
      </c>
      <c r="AI1030" t="e">
        <f t="shared" ref="AI1030:AI1093" si="323">V1030/X1030</f>
        <v>#VALUE!</v>
      </c>
      <c r="AJ1030">
        <f t="shared" ref="AJ1030:AJ1093" si="324">Y1030/AA1030</f>
        <v>14.618090325827149</v>
      </c>
      <c r="AK1030">
        <f t="shared" ref="AK1030:AK1093" si="325">Z1030/AB1030</f>
        <v>4.0889377414466521</v>
      </c>
      <c r="AL1030">
        <f t="shared" ref="AL1030:AL1093" si="326">O1030/K1030</f>
        <v>-2.0250017164772003</v>
      </c>
      <c r="AM1030">
        <f t="shared" ref="AM1030:AM1093" si="327">P1030/L1030</f>
        <v>-35.0987548828125</v>
      </c>
      <c r="AN1030">
        <f t="shared" ref="AN1030:AN1093" si="328">K1030/W1030</f>
        <v>0.16969342900465539</v>
      </c>
      <c r="AO1030">
        <f t="shared" ref="AO1030:AO1093" si="329">L1030/X1030</f>
        <v>2.0457650017356038E-2</v>
      </c>
      <c r="AP1030">
        <f t="shared" ref="AP1030:AP1093" si="330">IF(OR(Q1030&lt;0, Q1030="NA"), 0, 1)</f>
        <v>0</v>
      </c>
      <c r="AQ1030">
        <f t="shared" ref="AQ1030:AQ1093" si="331">IF(OR(S1030&lt;0, S1030="NA"), 0, 1)</f>
        <v>0</v>
      </c>
      <c r="AR1030">
        <f t="shared" ref="AR1030:AR1093" si="332">IFERROR(IF((AF1030-AG1030)&gt;0,1,0),0)</f>
        <v>1</v>
      </c>
      <c r="AS1030">
        <f t="shared" ref="AS1030:AS1093" si="333">IFERROR(IF((S1030-Q1030)&gt;0,1,0),0)</f>
        <v>0</v>
      </c>
      <c r="AT1030">
        <f t="shared" ref="AT1030:AT1093" si="334">IFERROR(IF((AH1030-AI1030)&lt;0,1,0),0)</f>
        <v>0</v>
      </c>
      <c r="AU1030">
        <f t="shared" ref="AU1030:AU1093" si="335">IFERROR(IF((AJ1030-AK1030)&gt;0,1,0),0)</f>
        <v>1</v>
      </c>
      <c r="AV1030">
        <f t="shared" ref="AV1030:AV1093" si="336">IFERROR(IF((AL1030-AM1030)&gt;0,1,0),0)</f>
        <v>1</v>
      </c>
      <c r="AW1030">
        <f t="shared" ref="AW1030:AW1093" si="337">IFERROR(IF((AN1030-AO1030)&gt;0,1,0),0)</f>
        <v>1</v>
      </c>
      <c r="AX1030">
        <f t="shared" ref="AX1030:AX1093" si="338">IFERROR(IF((AC1030-AD1030)&lt;0,1,0),0)</f>
        <v>0</v>
      </c>
      <c r="AY1030">
        <f t="shared" ref="AY1030:AY1093" si="339">SUM(AP1030:AX1030)</f>
        <v>4</v>
      </c>
    </row>
    <row r="1031" spans="1:51" x14ac:dyDescent="0.3">
      <c r="A1031" s="1" t="s">
        <v>1025</v>
      </c>
      <c r="B1031" s="2">
        <v>6546101</v>
      </c>
      <c r="C1031" s="3" t="s">
        <v>5337</v>
      </c>
      <c r="D1031" s="5">
        <v>70.42</v>
      </c>
      <c r="E1031" s="5">
        <v>11105.234</v>
      </c>
      <c r="F1031" s="3" t="s">
        <v>4485</v>
      </c>
      <c r="G1031" s="3" t="s">
        <v>4517</v>
      </c>
      <c r="H1031" s="3" t="s">
        <v>4640</v>
      </c>
      <c r="I1031" s="3" t="s">
        <v>4641</v>
      </c>
      <c r="J1031" s="3" t="s">
        <v>4504</v>
      </c>
      <c r="K1031" s="6">
        <v>1694500</v>
      </c>
      <c r="L1031" s="6">
        <v>1632000</v>
      </c>
      <c r="M1031" s="6">
        <v>252100</v>
      </c>
      <c r="N1031" s="6">
        <v>242300</v>
      </c>
      <c r="O1031" s="6">
        <v>106200</v>
      </c>
      <c r="P1031" s="6">
        <v>109800</v>
      </c>
      <c r="Q1031" s="6">
        <v>52900</v>
      </c>
      <c r="R1031" s="6">
        <v>47100</v>
      </c>
      <c r="S1031" s="6">
        <v>290000</v>
      </c>
      <c r="T1031" s="6">
        <v>234800</v>
      </c>
      <c r="U1031" s="6">
        <v>1204000</v>
      </c>
      <c r="V1031" s="6">
        <v>1204600</v>
      </c>
      <c r="W1031" s="6">
        <v>8117000</v>
      </c>
      <c r="X1031" s="6">
        <v>9046100</v>
      </c>
      <c r="Y1031" s="6">
        <v>4903900</v>
      </c>
      <c r="Z1031" s="6">
        <v>5836600</v>
      </c>
      <c r="AA1031" s="6">
        <v>4277900</v>
      </c>
      <c r="AB1031" s="6">
        <v>5280300</v>
      </c>
      <c r="AC1031" s="6">
        <v>157800000</v>
      </c>
      <c r="AD1031" s="6">
        <v>159800000</v>
      </c>
      <c r="AF1031">
        <f t="shared" si="320"/>
        <v>6.5171861525194037E-3</v>
      </c>
      <c r="AG1031">
        <f t="shared" si="321"/>
        <v>5.2066636451067313E-3</v>
      </c>
      <c r="AH1031">
        <f t="shared" si="322"/>
        <v>0.14833066403843784</v>
      </c>
      <c r="AI1031">
        <f t="shared" si="323"/>
        <v>0.13316235725892928</v>
      </c>
      <c r="AJ1031">
        <f t="shared" si="324"/>
        <v>1.1463334813810515</v>
      </c>
      <c r="AK1031">
        <f t="shared" si="325"/>
        <v>1.1053538624699355</v>
      </c>
      <c r="AL1031">
        <f t="shared" si="326"/>
        <v>6.2673354971968132E-2</v>
      </c>
      <c r="AM1031">
        <f t="shared" si="327"/>
        <v>6.7279411764705879E-2</v>
      </c>
      <c r="AN1031">
        <f t="shared" si="328"/>
        <v>0.20875939386472836</v>
      </c>
      <c r="AO1031">
        <f t="shared" si="329"/>
        <v>0.18040923712981285</v>
      </c>
      <c r="AP1031">
        <f t="shared" si="330"/>
        <v>1</v>
      </c>
      <c r="AQ1031">
        <f t="shared" si="331"/>
        <v>1</v>
      </c>
      <c r="AR1031">
        <f t="shared" si="332"/>
        <v>1</v>
      </c>
      <c r="AS1031">
        <f t="shared" si="333"/>
        <v>1</v>
      </c>
      <c r="AT1031">
        <f t="shared" si="334"/>
        <v>0</v>
      </c>
      <c r="AU1031">
        <f t="shared" si="335"/>
        <v>1</v>
      </c>
      <c r="AV1031">
        <f t="shared" si="336"/>
        <v>0</v>
      </c>
      <c r="AW1031">
        <f t="shared" si="337"/>
        <v>1</v>
      </c>
      <c r="AX1031">
        <f t="shared" si="338"/>
        <v>1</v>
      </c>
      <c r="AY1031">
        <f t="shared" si="339"/>
        <v>7</v>
      </c>
    </row>
    <row r="1032" spans="1:51" x14ac:dyDescent="0.3">
      <c r="A1032" s="1" t="s">
        <v>1026</v>
      </c>
      <c r="B1032" s="2">
        <v>117368560</v>
      </c>
      <c r="C1032" s="3" t="s">
        <v>5338</v>
      </c>
      <c r="D1032" s="5">
        <v>32.950000000000003</v>
      </c>
      <c r="E1032" s="7">
        <v>31.961500000000001</v>
      </c>
      <c r="F1032" s="3" t="s">
        <v>4480</v>
      </c>
      <c r="G1032" s="3" t="s">
        <v>4491</v>
      </c>
      <c r="H1032" s="3" t="s">
        <v>4492</v>
      </c>
      <c r="I1032" s="3" t="s">
        <v>4493</v>
      </c>
      <c r="J1032" s="3"/>
      <c r="K1032" s="6" t="s">
        <v>4474</v>
      </c>
      <c r="L1032" s="6" t="s">
        <v>4474</v>
      </c>
      <c r="M1032" s="6" t="s">
        <v>4474</v>
      </c>
      <c r="N1032" s="6" t="s">
        <v>4474</v>
      </c>
      <c r="O1032" s="6" t="s">
        <v>4474</v>
      </c>
      <c r="P1032" s="6" t="s">
        <v>4474</v>
      </c>
      <c r="Q1032" s="6" t="s">
        <v>4474</v>
      </c>
      <c r="R1032" s="6" t="s">
        <v>4474</v>
      </c>
      <c r="S1032" s="6" t="s">
        <v>4474</v>
      </c>
      <c r="T1032" s="6" t="s">
        <v>4474</v>
      </c>
      <c r="U1032" s="6" t="s">
        <v>4474</v>
      </c>
      <c r="V1032" s="6" t="s">
        <v>4474</v>
      </c>
      <c r="W1032" s="6" t="s">
        <v>4474</v>
      </c>
      <c r="X1032" s="6" t="s">
        <v>4474</v>
      </c>
      <c r="Y1032" s="6" t="s">
        <v>4474</v>
      </c>
      <c r="Z1032" s="6" t="s">
        <v>4474</v>
      </c>
      <c r="AA1032" s="6" t="s">
        <v>4474</v>
      </c>
      <c r="AB1032" s="6" t="s">
        <v>4474</v>
      </c>
      <c r="AC1032" s="6" t="s">
        <v>4474</v>
      </c>
      <c r="AD1032" s="6" t="s">
        <v>4474</v>
      </c>
      <c r="AF1032" t="e">
        <f t="shared" si="320"/>
        <v>#VALUE!</v>
      </c>
      <c r="AG1032" t="e">
        <f t="shared" si="321"/>
        <v>#VALUE!</v>
      </c>
      <c r="AH1032" t="e">
        <f t="shared" si="322"/>
        <v>#VALUE!</v>
      </c>
      <c r="AI1032" t="e">
        <f t="shared" si="323"/>
        <v>#VALUE!</v>
      </c>
      <c r="AJ1032" t="e">
        <f t="shared" si="324"/>
        <v>#VALUE!</v>
      </c>
      <c r="AK1032" t="e">
        <f t="shared" si="325"/>
        <v>#VALUE!</v>
      </c>
      <c r="AL1032" t="e">
        <f t="shared" si="326"/>
        <v>#VALUE!</v>
      </c>
      <c r="AM1032" t="e">
        <f t="shared" si="327"/>
        <v>#VALUE!</v>
      </c>
      <c r="AN1032" t="e">
        <f t="shared" si="328"/>
        <v>#VALUE!</v>
      </c>
      <c r="AO1032" t="e">
        <f t="shared" si="329"/>
        <v>#VALUE!</v>
      </c>
      <c r="AP1032">
        <f t="shared" si="330"/>
        <v>0</v>
      </c>
      <c r="AQ1032">
        <f t="shared" si="331"/>
        <v>0</v>
      </c>
      <c r="AR1032">
        <f t="shared" si="332"/>
        <v>0</v>
      </c>
      <c r="AS1032">
        <f t="shared" si="333"/>
        <v>0</v>
      </c>
      <c r="AT1032">
        <f t="shared" si="334"/>
        <v>0</v>
      </c>
      <c r="AU1032">
        <f t="shared" si="335"/>
        <v>0</v>
      </c>
      <c r="AV1032">
        <f t="shared" si="336"/>
        <v>0</v>
      </c>
      <c r="AW1032">
        <f t="shared" si="337"/>
        <v>0</v>
      </c>
      <c r="AX1032">
        <f t="shared" si="338"/>
        <v>0</v>
      </c>
      <c r="AY1032">
        <f t="shared" si="339"/>
        <v>0</v>
      </c>
    </row>
    <row r="1033" spans="1:51" x14ac:dyDescent="0.3">
      <c r="A1033" s="1" t="s">
        <v>1027</v>
      </c>
      <c r="B1033" s="2">
        <v>113583377</v>
      </c>
      <c r="C1033" s="3" t="s">
        <v>5338</v>
      </c>
      <c r="D1033" s="5">
        <v>24.7</v>
      </c>
      <c r="E1033" s="5">
        <v>22.23</v>
      </c>
      <c r="F1033" s="3" t="s">
        <v>4480</v>
      </c>
      <c r="G1033" s="3" t="s">
        <v>4491</v>
      </c>
      <c r="H1033" s="3" t="s">
        <v>4492</v>
      </c>
      <c r="I1033" s="3" t="s">
        <v>4493</v>
      </c>
      <c r="J1033" s="3"/>
      <c r="K1033" s="6" t="s">
        <v>4474</v>
      </c>
      <c r="L1033" s="6" t="s">
        <v>4474</v>
      </c>
      <c r="M1033" s="6" t="s">
        <v>4474</v>
      </c>
      <c r="N1033" s="6" t="s">
        <v>4474</v>
      </c>
      <c r="O1033" s="6" t="s">
        <v>4474</v>
      </c>
      <c r="P1033" s="6" t="s">
        <v>4474</v>
      </c>
      <c r="Q1033" s="6" t="s">
        <v>4474</v>
      </c>
      <c r="R1033" s="6" t="s">
        <v>4474</v>
      </c>
      <c r="S1033" s="6" t="s">
        <v>4474</v>
      </c>
      <c r="T1033" s="6" t="s">
        <v>4474</v>
      </c>
      <c r="U1033" s="6" t="s">
        <v>4474</v>
      </c>
      <c r="V1033" s="6" t="s">
        <v>4474</v>
      </c>
      <c r="W1033" s="6" t="s">
        <v>4474</v>
      </c>
      <c r="X1033" s="6" t="s">
        <v>4474</v>
      </c>
      <c r="Y1033" s="6" t="s">
        <v>4474</v>
      </c>
      <c r="Z1033" s="6" t="s">
        <v>4474</v>
      </c>
      <c r="AA1033" s="6" t="s">
        <v>4474</v>
      </c>
      <c r="AB1033" s="6" t="s">
        <v>4474</v>
      </c>
      <c r="AC1033" s="6" t="s">
        <v>4474</v>
      </c>
      <c r="AD1033" s="6" t="s">
        <v>4474</v>
      </c>
      <c r="AF1033" t="e">
        <f t="shared" si="320"/>
        <v>#VALUE!</v>
      </c>
      <c r="AG1033" t="e">
        <f t="shared" si="321"/>
        <v>#VALUE!</v>
      </c>
      <c r="AH1033" t="e">
        <f t="shared" si="322"/>
        <v>#VALUE!</v>
      </c>
      <c r="AI1033" t="e">
        <f t="shared" si="323"/>
        <v>#VALUE!</v>
      </c>
      <c r="AJ1033" t="e">
        <f t="shared" si="324"/>
        <v>#VALUE!</v>
      </c>
      <c r="AK1033" t="e">
        <f t="shared" si="325"/>
        <v>#VALUE!</v>
      </c>
      <c r="AL1033" t="e">
        <f t="shared" si="326"/>
        <v>#VALUE!</v>
      </c>
      <c r="AM1033" t="e">
        <f t="shared" si="327"/>
        <v>#VALUE!</v>
      </c>
      <c r="AN1033" t="e">
        <f t="shared" si="328"/>
        <v>#VALUE!</v>
      </c>
      <c r="AO1033" t="e">
        <f t="shared" si="329"/>
        <v>#VALUE!</v>
      </c>
      <c r="AP1033">
        <f t="shared" si="330"/>
        <v>0</v>
      </c>
      <c r="AQ1033">
        <f t="shared" si="331"/>
        <v>0</v>
      </c>
      <c r="AR1033">
        <f t="shared" si="332"/>
        <v>0</v>
      </c>
      <c r="AS1033">
        <f t="shared" si="333"/>
        <v>0</v>
      </c>
      <c r="AT1033">
        <f t="shared" si="334"/>
        <v>0</v>
      </c>
      <c r="AU1033">
        <f t="shared" si="335"/>
        <v>0</v>
      </c>
      <c r="AV1033">
        <f t="shared" si="336"/>
        <v>0</v>
      </c>
      <c r="AW1033">
        <f t="shared" si="337"/>
        <v>0</v>
      </c>
      <c r="AX1033">
        <f t="shared" si="338"/>
        <v>0</v>
      </c>
      <c r="AY1033">
        <f t="shared" si="339"/>
        <v>0</v>
      </c>
    </row>
    <row r="1034" spans="1:51" x14ac:dyDescent="0.3">
      <c r="A1034" s="1" t="s">
        <v>1028</v>
      </c>
      <c r="B1034" s="2">
        <v>111413184</v>
      </c>
      <c r="C1034" s="3" t="s">
        <v>5338</v>
      </c>
      <c r="D1034" s="5">
        <v>32.119999999999997</v>
      </c>
      <c r="E1034" s="7">
        <v>6.4240000000000004</v>
      </c>
      <c r="F1034" s="3" t="s">
        <v>4480</v>
      </c>
      <c r="G1034" s="3" t="s">
        <v>4491</v>
      </c>
      <c r="H1034" s="3" t="s">
        <v>4492</v>
      </c>
      <c r="I1034" s="3" t="s">
        <v>4493</v>
      </c>
      <c r="J1034" s="3"/>
      <c r="K1034" s="6" t="s">
        <v>4474</v>
      </c>
      <c r="L1034" s="6" t="s">
        <v>4474</v>
      </c>
      <c r="M1034" s="6" t="s">
        <v>4474</v>
      </c>
      <c r="N1034" s="6" t="s">
        <v>4474</v>
      </c>
      <c r="O1034" s="6" t="s">
        <v>4474</v>
      </c>
      <c r="P1034" s="6" t="s">
        <v>4474</v>
      </c>
      <c r="Q1034" s="6" t="s">
        <v>4474</v>
      </c>
      <c r="R1034" s="6" t="s">
        <v>4474</v>
      </c>
      <c r="S1034" s="6" t="s">
        <v>4474</v>
      </c>
      <c r="T1034" s="6" t="s">
        <v>4474</v>
      </c>
      <c r="U1034" s="6" t="s">
        <v>4474</v>
      </c>
      <c r="V1034" s="6" t="s">
        <v>4474</v>
      </c>
      <c r="W1034" s="6" t="s">
        <v>4474</v>
      </c>
      <c r="X1034" s="6" t="s">
        <v>4474</v>
      </c>
      <c r="Y1034" s="6" t="s">
        <v>4474</v>
      </c>
      <c r="Z1034" s="6" t="s">
        <v>4474</v>
      </c>
      <c r="AA1034" s="6" t="s">
        <v>4474</v>
      </c>
      <c r="AB1034" s="6" t="s">
        <v>4474</v>
      </c>
      <c r="AC1034" s="6" t="s">
        <v>4474</v>
      </c>
      <c r="AD1034" s="6" t="s">
        <v>4474</v>
      </c>
      <c r="AF1034" t="e">
        <f t="shared" si="320"/>
        <v>#VALUE!</v>
      </c>
      <c r="AG1034" t="e">
        <f t="shared" si="321"/>
        <v>#VALUE!</v>
      </c>
      <c r="AH1034" t="e">
        <f t="shared" si="322"/>
        <v>#VALUE!</v>
      </c>
      <c r="AI1034" t="e">
        <f t="shared" si="323"/>
        <v>#VALUE!</v>
      </c>
      <c r="AJ1034" t="e">
        <f t="shared" si="324"/>
        <v>#VALUE!</v>
      </c>
      <c r="AK1034" t="e">
        <f t="shared" si="325"/>
        <v>#VALUE!</v>
      </c>
      <c r="AL1034" t="e">
        <f t="shared" si="326"/>
        <v>#VALUE!</v>
      </c>
      <c r="AM1034" t="e">
        <f t="shared" si="327"/>
        <v>#VALUE!</v>
      </c>
      <c r="AN1034" t="e">
        <f t="shared" si="328"/>
        <v>#VALUE!</v>
      </c>
      <c r="AO1034" t="e">
        <f t="shared" si="329"/>
        <v>#VALUE!</v>
      </c>
      <c r="AP1034">
        <f t="shared" si="330"/>
        <v>0</v>
      </c>
      <c r="AQ1034">
        <f t="shared" si="331"/>
        <v>0</v>
      </c>
      <c r="AR1034">
        <f t="shared" si="332"/>
        <v>0</v>
      </c>
      <c r="AS1034">
        <f t="shared" si="333"/>
        <v>0</v>
      </c>
      <c r="AT1034">
        <f t="shared" si="334"/>
        <v>0</v>
      </c>
      <c r="AU1034">
        <f t="shared" si="335"/>
        <v>0</v>
      </c>
      <c r="AV1034">
        <f t="shared" si="336"/>
        <v>0</v>
      </c>
      <c r="AW1034">
        <f t="shared" si="337"/>
        <v>0</v>
      </c>
      <c r="AX1034">
        <f t="shared" si="338"/>
        <v>0</v>
      </c>
      <c r="AY1034">
        <f t="shared" si="339"/>
        <v>0</v>
      </c>
    </row>
    <row r="1035" spans="1:51" x14ac:dyDescent="0.3">
      <c r="A1035" s="1" t="s">
        <v>1029</v>
      </c>
      <c r="B1035" s="2">
        <v>114824339</v>
      </c>
      <c r="C1035" s="3" t="s">
        <v>5338</v>
      </c>
      <c r="D1035" s="5">
        <v>24.44</v>
      </c>
      <c r="E1035" s="5">
        <v>28.716999999999999</v>
      </c>
      <c r="F1035" s="3" t="s">
        <v>4480</v>
      </c>
      <c r="G1035" s="3" t="s">
        <v>4491</v>
      </c>
      <c r="H1035" s="3" t="s">
        <v>4492</v>
      </c>
      <c r="I1035" s="3" t="s">
        <v>4493</v>
      </c>
      <c r="J1035" s="3"/>
      <c r="K1035" s="6" t="s">
        <v>4474</v>
      </c>
      <c r="L1035" s="6" t="s">
        <v>4474</v>
      </c>
      <c r="M1035" s="6" t="s">
        <v>4474</v>
      </c>
      <c r="N1035" s="6" t="s">
        <v>4474</v>
      </c>
      <c r="O1035" s="6" t="s">
        <v>4474</v>
      </c>
      <c r="P1035" s="6" t="s">
        <v>4474</v>
      </c>
      <c r="Q1035" s="6" t="s">
        <v>4474</v>
      </c>
      <c r="R1035" s="6" t="s">
        <v>4474</v>
      </c>
      <c r="S1035" s="6" t="s">
        <v>4474</v>
      </c>
      <c r="T1035" s="6" t="s">
        <v>4474</v>
      </c>
      <c r="U1035" s="6" t="s">
        <v>4474</v>
      </c>
      <c r="V1035" s="6" t="s">
        <v>4474</v>
      </c>
      <c r="W1035" s="6" t="s">
        <v>4474</v>
      </c>
      <c r="X1035" s="6" t="s">
        <v>4474</v>
      </c>
      <c r="Y1035" s="6" t="s">
        <v>4474</v>
      </c>
      <c r="Z1035" s="6" t="s">
        <v>4474</v>
      </c>
      <c r="AA1035" s="6" t="s">
        <v>4474</v>
      </c>
      <c r="AB1035" s="6" t="s">
        <v>4474</v>
      </c>
      <c r="AC1035" s="6" t="s">
        <v>4474</v>
      </c>
      <c r="AD1035" s="6" t="s">
        <v>4474</v>
      </c>
      <c r="AF1035" t="e">
        <f t="shared" si="320"/>
        <v>#VALUE!</v>
      </c>
      <c r="AG1035" t="e">
        <f t="shared" si="321"/>
        <v>#VALUE!</v>
      </c>
      <c r="AH1035" t="e">
        <f t="shared" si="322"/>
        <v>#VALUE!</v>
      </c>
      <c r="AI1035" t="e">
        <f t="shared" si="323"/>
        <v>#VALUE!</v>
      </c>
      <c r="AJ1035" t="e">
        <f t="shared" si="324"/>
        <v>#VALUE!</v>
      </c>
      <c r="AK1035" t="e">
        <f t="shared" si="325"/>
        <v>#VALUE!</v>
      </c>
      <c r="AL1035" t="e">
        <f t="shared" si="326"/>
        <v>#VALUE!</v>
      </c>
      <c r="AM1035" t="e">
        <f t="shared" si="327"/>
        <v>#VALUE!</v>
      </c>
      <c r="AN1035" t="e">
        <f t="shared" si="328"/>
        <v>#VALUE!</v>
      </c>
      <c r="AO1035" t="e">
        <f t="shared" si="329"/>
        <v>#VALUE!</v>
      </c>
      <c r="AP1035">
        <f t="shared" si="330"/>
        <v>0</v>
      </c>
      <c r="AQ1035">
        <f t="shared" si="331"/>
        <v>0</v>
      </c>
      <c r="AR1035">
        <f t="shared" si="332"/>
        <v>0</v>
      </c>
      <c r="AS1035">
        <f t="shared" si="333"/>
        <v>0</v>
      </c>
      <c r="AT1035">
        <f t="shared" si="334"/>
        <v>0</v>
      </c>
      <c r="AU1035">
        <f t="shared" si="335"/>
        <v>0</v>
      </c>
      <c r="AV1035">
        <f t="shared" si="336"/>
        <v>0</v>
      </c>
      <c r="AW1035">
        <f t="shared" si="337"/>
        <v>0</v>
      </c>
      <c r="AX1035">
        <f t="shared" si="338"/>
        <v>0</v>
      </c>
      <c r="AY1035">
        <f t="shared" si="339"/>
        <v>0</v>
      </c>
    </row>
    <row r="1036" spans="1:51" x14ac:dyDescent="0.3">
      <c r="A1036" s="1" t="s">
        <v>1030</v>
      </c>
      <c r="B1036" s="2">
        <v>111413185</v>
      </c>
      <c r="C1036" s="3" t="s">
        <v>5338</v>
      </c>
      <c r="D1036" s="5">
        <v>30.784500000000001</v>
      </c>
      <c r="E1036" s="5">
        <v>6.9265125000000003</v>
      </c>
      <c r="F1036" s="3" t="s">
        <v>4480</v>
      </c>
      <c r="G1036" s="3" t="s">
        <v>4491</v>
      </c>
      <c r="H1036" s="3" t="s">
        <v>4492</v>
      </c>
      <c r="I1036" s="3" t="s">
        <v>4493</v>
      </c>
      <c r="J1036" s="3"/>
      <c r="K1036" s="6" t="s">
        <v>4474</v>
      </c>
      <c r="L1036" s="6" t="s">
        <v>4474</v>
      </c>
      <c r="M1036" s="6" t="s">
        <v>4474</v>
      </c>
      <c r="N1036" s="6" t="s">
        <v>4474</v>
      </c>
      <c r="O1036" s="6" t="s">
        <v>4474</v>
      </c>
      <c r="P1036" s="6" t="s">
        <v>4474</v>
      </c>
      <c r="Q1036" s="6" t="s">
        <v>4474</v>
      </c>
      <c r="R1036" s="6" t="s">
        <v>4474</v>
      </c>
      <c r="S1036" s="6" t="s">
        <v>4474</v>
      </c>
      <c r="T1036" s="6" t="s">
        <v>4474</v>
      </c>
      <c r="U1036" s="6" t="s">
        <v>4474</v>
      </c>
      <c r="V1036" s="6" t="s">
        <v>4474</v>
      </c>
      <c r="W1036" s="6" t="s">
        <v>4474</v>
      </c>
      <c r="X1036" s="6" t="s">
        <v>4474</v>
      </c>
      <c r="Y1036" s="6" t="s">
        <v>4474</v>
      </c>
      <c r="Z1036" s="6" t="s">
        <v>4474</v>
      </c>
      <c r="AA1036" s="6" t="s">
        <v>4474</v>
      </c>
      <c r="AB1036" s="6" t="s">
        <v>4474</v>
      </c>
      <c r="AC1036" s="6" t="s">
        <v>4474</v>
      </c>
      <c r="AD1036" s="6" t="s">
        <v>4474</v>
      </c>
      <c r="AF1036" t="e">
        <f t="shared" si="320"/>
        <v>#VALUE!</v>
      </c>
      <c r="AG1036" t="e">
        <f t="shared" si="321"/>
        <v>#VALUE!</v>
      </c>
      <c r="AH1036" t="e">
        <f t="shared" si="322"/>
        <v>#VALUE!</v>
      </c>
      <c r="AI1036" t="e">
        <f t="shared" si="323"/>
        <v>#VALUE!</v>
      </c>
      <c r="AJ1036" t="e">
        <f t="shared" si="324"/>
        <v>#VALUE!</v>
      </c>
      <c r="AK1036" t="e">
        <f t="shared" si="325"/>
        <v>#VALUE!</v>
      </c>
      <c r="AL1036" t="e">
        <f t="shared" si="326"/>
        <v>#VALUE!</v>
      </c>
      <c r="AM1036" t="e">
        <f t="shared" si="327"/>
        <v>#VALUE!</v>
      </c>
      <c r="AN1036" t="e">
        <f t="shared" si="328"/>
        <v>#VALUE!</v>
      </c>
      <c r="AO1036" t="e">
        <f t="shared" si="329"/>
        <v>#VALUE!</v>
      </c>
      <c r="AP1036">
        <f t="shared" si="330"/>
        <v>0</v>
      </c>
      <c r="AQ1036">
        <f t="shared" si="331"/>
        <v>0</v>
      </c>
      <c r="AR1036">
        <f t="shared" si="332"/>
        <v>0</v>
      </c>
      <c r="AS1036">
        <f t="shared" si="333"/>
        <v>0</v>
      </c>
      <c r="AT1036">
        <f t="shared" si="334"/>
        <v>0</v>
      </c>
      <c r="AU1036">
        <f t="shared" si="335"/>
        <v>0</v>
      </c>
      <c r="AV1036">
        <f t="shared" si="336"/>
        <v>0</v>
      </c>
      <c r="AW1036">
        <f t="shared" si="337"/>
        <v>0</v>
      </c>
      <c r="AX1036">
        <f t="shared" si="338"/>
        <v>0</v>
      </c>
      <c r="AY1036">
        <f t="shared" si="339"/>
        <v>0</v>
      </c>
    </row>
    <row r="1037" spans="1:51" x14ac:dyDescent="0.3">
      <c r="A1037" s="1" t="s">
        <v>1031</v>
      </c>
      <c r="B1037" s="2">
        <v>111412785</v>
      </c>
      <c r="C1037" s="3" t="s">
        <v>5338</v>
      </c>
      <c r="D1037" s="5">
        <v>18.373699999999999</v>
      </c>
      <c r="E1037" s="5">
        <v>4.1340824999999999</v>
      </c>
      <c r="F1037" s="3" t="s">
        <v>4480</v>
      </c>
      <c r="G1037" s="3" t="s">
        <v>4491</v>
      </c>
      <c r="H1037" s="3" t="s">
        <v>4492</v>
      </c>
      <c r="I1037" s="3" t="s">
        <v>4493</v>
      </c>
      <c r="J1037" s="3"/>
      <c r="K1037" s="6" t="s">
        <v>4474</v>
      </c>
      <c r="L1037" s="6" t="s">
        <v>4474</v>
      </c>
      <c r="M1037" s="6" t="s">
        <v>4474</v>
      </c>
      <c r="N1037" s="6" t="s">
        <v>4474</v>
      </c>
      <c r="O1037" s="6" t="s">
        <v>4474</v>
      </c>
      <c r="P1037" s="6" t="s">
        <v>4474</v>
      </c>
      <c r="Q1037" s="6" t="s">
        <v>4474</v>
      </c>
      <c r="R1037" s="6" t="s">
        <v>4474</v>
      </c>
      <c r="S1037" s="6" t="s">
        <v>4474</v>
      </c>
      <c r="T1037" s="6" t="s">
        <v>4474</v>
      </c>
      <c r="U1037" s="6" t="s">
        <v>4474</v>
      </c>
      <c r="V1037" s="6" t="s">
        <v>4474</v>
      </c>
      <c r="W1037" s="6" t="s">
        <v>4474</v>
      </c>
      <c r="X1037" s="6" t="s">
        <v>4474</v>
      </c>
      <c r="Y1037" s="6" t="s">
        <v>4474</v>
      </c>
      <c r="Z1037" s="6" t="s">
        <v>4474</v>
      </c>
      <c r="AA1037" s="6" t="s">
        <v>4474</v>
      </c>
      <c r="AB1037" s="6" t="s">
        <v>4474</v>
      </c>
      <c r="AC1037" s="6" t="s">
        <v>4474</v>
      </c>
      <c r="AD1037" s="6" t="s">
        <v>4474</v>
      </c>
      <c r="AF1037" t="e">
        <f t="shared" si="320"/>
        <v>#VALUE!</v>
      </c>
      <c r="AG1037" t="e">
        <f t="shared" si="321"/>
        <v>#VALUE!</v>
      </c>
      <c r="AH1037" t="e">
        <f t="shared" si="322"/>
        <v>#VALUE!</v>
      </c>
      <c r="AI1037" t="e">
        <f t="shared" si="323"/>
        <v>#VALUE!</v>
      </c>
      <c r="AJ1037" t="e">
        <f t="shared" si="324"/>
        <v>#VALUE!</v>
      </c>
      <c r="AK1037" t="e">
        <f t="shared" si="325"/>
        <v>#VALUE!</v>
      </c>
      <c r="AL1037" t="e">
        <f t="shared" si="326"/>
        <v>#VALUE!</v>
      </c>
      <c r="AM1037" t="e">
        <f t="shared" si="327"/>
        <v>#VALUE!</v>
      </c>
      <c r="AN1037" t="e">
        <f t="shared" si="328"/>
        <v>#VALUE!</v>
      </c>
      <c r="AO1037" t="e">
        <f t="shared" si="329"/>
        <v>#VALUE!</v>
      </c>
      <c r="AP1037">
        <f t="shared" si="330"/>
        <v>0</v>
      </c>
      <c r="AQ1037">
        <f t="shared" si="331"/>
        <v>0</v>
      </c>
      <c r="AR1037">
        <f t="shared" si="332"/>
        <v>0</v>
      </c>
      <c r="AS1037">
        <f t="shared" si="333"/>
        <v>0</v>
      </c>
      <c r="AT1037">
        <f t="shared" si="334"/>
        <v>0</v>
      </c>
      <c r="AU1037">
        <f t="shared" si="335"/>
        <v>0</v>
      </c>
      <c r="AV1037">
        <f t="shared" si="336"/>
        <v>0</v>
      </c>
      <c r="AW1037">
        <f t="shared" si="337"/>
        <v>0</v>
      </c>
      <c r="AX1037">
        <f t="shared" si="338"/>
        <v>0</v>
      </c>
      <c r="AY1037">
        <f t="shared" si="339"/>
        <v>0</v>
      </c>
    </row>
    <row r="1038" spans="1:51" x14ac:dyDescent="0.3">
      <c r="A1038" s="1" t="s">
        <v>1032</v>
      </c>
      <c r="B1038" s="2">
        <v>4391531</v>
      </c>
      <c r="C1038" s="3" t="s">
        <v>5337</v>
      </c>
      <c r="D1038" s="5">
        <v>204.59</v>
      </c>
      <c r="E1038" s="5">
        <v>31081.719524920001</v>
      </c>
      <c r="F1038" s="3" t="s">
        <v>4475</v>
      </c>
      <c r="G1038" s="3" t="s">
        <v>4548</v>
      </c>
      <c r="H1038" s="3" t="s">
        <v>4647</v>
      </c>
      <c r="I1038" s="3" t="s">
        <v>4648</v>
      </c>
      <c r="J1038" s="3" t="s">
        <v>4649</v>
      </c>
      <c r="K1038" s="6">
        <v>4656732</v>
      </c>
      <c r="L1038" s="6">
        <v>4437319</v>
      </c>
      <c r="M1038" s="6">
        <v>1145432</v>
      </c>
      <c r="N1038" s="6">
        <v>1061059</v>
      </c>
      <c r="O1038" s="6">
        <v>1079233</v>
      </c>
      <c r="P1038" s="6">
        <v>998764</v>
      </c>
      <c r="Q1038" s="6">
        <v>875410</v>
      </c>
      <c r="R1038" s="6">
        <v>811636</v>
      </c>
      <c r="S1038" s="6">
        <v>933756</v>
      </c>
      <c r="T1038" s="6">
        <v>1020572</v>
      </c>
      <c r="U1038" s="6" t="s">
        <v>4474</v>
      </c>
      <c r="V1038" s="6" t="s">
        <v>4474</v>
      </c>
      <c r="W1038" s="6">
        <v>3398136</v>
      </c>
      <c r="X1038" s="6">
        <v>3306219</v>
      </c>
      <c r="Y1038" s="6">
        <v>2701294</v>
      </c>
      <c r="Z1038" s="6">
        <v>2612830</v>
      </c>
      <c r="AA1038" s="6">
        <v>875640</v>
      </c>
      <c r="AB1038" s="6">
        <v>912470</v>
      </c>
      <c r="AC1038" s="6">
        <v>152008000</v>
      </c>
      <c r="AD1038" s="6">
        <v>152553756</v>
      </c>
      <c r="AF1038">
        <f t="shared" si="320"/>
        <v>0.25761476291708157</v>
      </c>
      <c r="AG1038">
        <f t="shared" si="321"/>
        <v>0.24548767035698482</v>
      </c>
      <c r="AH1038" t="e">
        <f t="shared" si="322"/>
        <v>#VALUE!</v>
      </c>
      <c r="AI1038" t="e">
        <f t="shared" si="323"/>
        <v>#VALUE!</v>
      </c>
      <c r="AJ1038">
        <f t="shared" si="324"/>
        <v>3.0849367319903158</v>
      </c>
      <c r="AK1038">
        <f t="shared" si="325"/>
        <v>2.8634694839282386</v>
      </c>
      <c r="AL1038">
        <f t="shared" si="326"/>
        <v>0.23175759309318208</v>
      </c>
      <c r="AM1038">
        <f t="shared" si="327"/>
        <v>0.22508275830518382</v>
      </c>
      <c r="AN1038">
        <f t="shared" si="328"/>
        <v>1.370378348600527</v>
      </c>
      <c r="AO1038">
        <f t="shared" si="329"/>
        <v>1.3421128485439107</v>
      </c>
      <c r="AP1038">
        <f t="shared" si="330"/>
        <v>1</v>
      </c>
      <c r="AQ1038">
        <f t="shared" si="331"/>
        <v>1</v>
      </c>
      <c r="AR1038">
        <f t="shared" si="332"/>
        <v>1</v>
      </c>
      <c r="AS1038">
        <f t="shared" si="333"/>
        <v>1</v>
      </c>
      <c r="AT1038">
        <f t="shared" si="334"/>
        <v>0</v>
      </c>
      <c r="AU1038">
        <f t="shared" si="335"/>
        <v>1</v>
      </c>
      <c r="AV1038">
        <f t="shared" si="336"/>
        <v>1</v>
      </c>
      <c r="AW1038">
        <f t="shared" si="337"/>
        <v>1</v>
      </c>
      <c r="AX1038">
        <f t="shared" si="338"/>
        <v>1</v>
      </c>
      <c r="AY1038">
        <f t="shared" si="339"/>
        <v>8</v>
      </c>
    </row>
    <row r="1039" spans="1:51" x14ac:dyDescent="0.3">
      <c r="A1039" s="1" t="s">
        <v>1033</v>
      </c>
      <c r="B1039" s="2">
        <v>114526</v>
      </c>
      <c r="C1039" s="3" t="s">
        <v>5337</v>
      </c>
      <c r="D1039" s="5">
        <v>429.91</v>
      </c>
      <c r="E1039" s="5">
        <v>117086.37498909001</v>
      </c>
      <c r="F1039" s="3" t="s">
        <v>4485</v>
      </c>
      <c r="G1039" s="3" t="s">
        <v>4486</v>
      </c>
      <c r="H1039" s="3" t="s">
        <v>4598</v>
      </c>
      <c r="I1039" s="3" t="s">
        <v>4599</v>
      </c>
      <c r="J1039" s="3" t="s">
        <v>4600</v>
      </c>
      <c r="K1039" s="6">
        <v>51532000</v>
      </c>
      <c r="L1039" s="6">
        <v>55955000</v>
      </c>
      <c r="M1039" s="6">
        <v>11349000</v>
      </c>
      <c r="N1039" s="6">
        <v>12840000</v>
      </c>
      <c r="O1039" s="6">
        <v>9411000</v>
      </c>
      <c r="P1039" s="6">
        <v>10909000</v>
      </c>
      <c r="Q1039" s="6">
        <v>7088000</v>
      </c>
      <c r="R1039" s="6">
        <v>8214000</v>
      </c>
      <c r="S1039" s="6">
        <v>9231000</v>
      </c>
      <c r="T1039" s="6">
        <v>9832000</v>
      </c>
      <c r="U1039" s="6">
        <v>6531000</v>
      </c>
      <c r="V1039" s="6">
        <v>6517000</v>
      </c>
      <c r="W1039" s="6">
        <v>107320000</v>
      </c>
      <c r="X1039" s="6">
        <v>107841000</v>
      </c>
      <c r="Y1039" s="6">
        <v>80206000</v>
      </c>
      <c r="Z1039" s="6">
        <v>81256000</v>
      </c>
      <c r="AA1039" s="6">
        <v>38161000</v>
      </c>
      <c r="AB1039" s="6">
        <v>39105000</v>
      </c>
      <c r="AC1039" s="6">
        <v>271752292</v>
      </c>
      <c r="AD1039" s="6">
        <v>273599818</v>
      </c>
      <c r="AF1039">
        <f t="shared" si="320"/>
        <v>6.6045471487141266E-2</v>
      </c>
      <c r="AG1039">
        <f t="shared" si="321"/>
        <v>7.6167691323337131E-2</v>
      </c>
      <c r="AH1039">
        <f t="shared" si="322"/>
        <v>6.0855385762206483E-2</v>
      </c>
      <c r="AI1039">
        <f t="shared" si="323"/>
        <v>6.0431561280032638E-2</v>
      </c>
      <c r="AJ1039">
        <f t="shared" si="324"/>
        <v>2.1017793034773722</v>
      </c>
      <c r="AK1039">
        <f t="shared" si="325"/>
        <v>2.0778928525763969</v>
      </c>
      <c r="AL1039">
        <f t="shared" si="326"/>
        <v>0.18262438872933323</v>
      </c>
      <c r="AM1039">
        <f t="shared" si="327"/>
        <v>0.19496023590385131</v>
      </c>
      <c r="AN1039">
        <f t="shared" si="328"/>
        <v>0.48017144986954902</v>
      </c>
      <c r="AO1039">
        <f t="shared" si="329"/>
        <v>0.51886573752097997</v>
      </c>
      <c r="AP1039">
        <f t="shared" si="330"/>
        <v>1</v>
      </c>
      <c r="AQ1039">
        <f t="shared" si="331"/>
        <v>1</v>
      </c>
      <c r="AR1039">
        <f t="shared" si="332"/>
        <v>0</v>
      </c>
      <c r="AS1039">
        <f t="shared" si="333"/>
        <v>1</v>
      </c>
      <c r="AT1039">
        <f t="shared" si="334"/>
        <v>0</v>
      </c>
      <c r="AU1039">
        <f t="shared" si="335"/>
        <v>1</v>
      </c>
      <c r="AV1039">
        <f t="shared" si="336"/>
        <v>0</v>
      </c>
      <c r="AW1039">
        <f t="shared" si="337"/>
        <v>0</v>
      </c>
      <c r="AX1039">
        <f t="shared" si="338"/>
        <v>1</v>
      </c>
      <c r="AY1039">
        <f t="shared" si="339"/>
        <v>5</v>
      </c>
    </row>
    <row r="1040" spans="1:51" x14ac:dyDescent="0.3">
      <c r="A1040" s="1" t="s">
        <v>1034</v>
      </c>
      <c r="B1040" s="2">
        <v>4811503</v>
      </c>
      <c r="C1040" s="3" t="s">
        <v>5336</v>
      </c>
      <c r="D1040" s="5">
        <v>12.79</v>
      </c>
      <c r="E1040" s="5">
        <v>408.94469736000002</v>
      </c>
      <c r="F1040" s="3" t="s">
        <v>4470</v>
      </c>
      <c r="G1040" s="3" t="s">
        <v>4512</v>
      </c>
      <c r="H1040" s="3" t="s">
        <v>4513</v>
      </c>
      <c r="I1040" s="3" t="s">
        <v>4514</v>
      </c>
      <c r="J1040" s="3" t="s">
        <v>4515</v>
      </c>
      <c r="K1040" s="6">
        <v>22644</v>
      </c>
      <c r="L1040" s="6">
        <v>11878</v>
      </c>
      <c r="M1040" s="6">
        <v>-26616</v>
      </c>
      <c r="N1040" s="6">
        <v>-35919</v>
      </c>
      <c r="O1040" s="6">
        <v>-26753</v>
      </c>
      <c r="P1040" s="6">
        <v>-36050</v>
      </c>
      <c r="Q1040" s="6">
        <v>-34124</v>
      </c>
      <c r="R1040" s="6">
        <v>-56328</v>
      </c>
      <c r="S1040" s="6">
        <v>-25853</v>
      </c>
      <c r="T1040" s="6">
        <v>-31374</v>
      </c>
      <c r="U1040" s="6" t="s">
        <v>4474</v>
      </c>
      <c r="V1040" s="6" t="s">
        <v>4474</v>
      </c>
      <c r="W1040" s="6">
        <v>31681</v>
      </c>
      <c r="X1040" s="6">
        <v>33913</v>
      </c>
      <c r="Y1040" s="6">
        <v>28882</v>
      </c>
      <c r="Z1040" s="6">
        <v>31399</v>
      </c>
      <c r="AA1040" s="6">
        <v>21584</v>
      </c>
      <c r="AB1040" s="6">
        <v>12291</v>
      </c>
      <c r="AC1040" s="6">
        <v>28019599</v>
      </c>
      <c r="AD1040" s="6">
        <v>27931393</v>
      </c>
      <c r="AF1040">
        <f t="shared" si="320"/>
        <v>-1.0771124648843156</v>
      </c>
      <c r="AG1040">
        <f t="shared" si="321"/>
        <v>-1.6609559755845842</v>
      </c>
      <c r="AH1040" t="e">
        <f t="shared" si="322"/>
        <v>#VALUE!</v>
      </c>
      <c r="AI1040" t="e">
        <f t="shared" si="323"/>
        <v>#VALUE!</v>
      </c>
      <c r="AJ1040">
        <f t="shared" si="324"/>
        <v>1.3381208302446257</v>
      </c>
      <c r="AK1040">
        <f t="shared" si="325"/>
        <v>2.5546334716459196</v>
      </c>
      <c r="AL1040">
        <f t="shared" si="326"/>
        <v>-1.1814608726373432</v>
      </c>
      <c r="AM1040">
        <f t="shared" si="327"/>
        <v>-3.0350227310995117</v>
      </c>
      <c r="AN1040">
        <f t="shared" si="328"/>
        <v>0.71475016571446603</v>
      </c>
      <c r="AO1040">
        <f t="shared" si="329"/>
        <v>0.35024916698611153</v>
      </c>
      <c r="AP1040">
        <f t="shared" si="330"/>
        <v>0</v>
      </c>
      <c r="AQ1040">
        <f t="shared" si="331"/>
        <v>0</v>
      </c>
      <c r="AR1040">
        <f t="shared" si="332"/>
        <v>1</v>
      </c>
      <c r="AS1040">
        <f t="shared" si="333"/>
        <v>1</v>
      </c>
      <c r="AT1040">
        <f t="shared" si="334"/>
        <v>0</v>
      </c>
      <c r="AU1040">
        <f t="shared" si="335"/>
        <v>0</v>
      </c>
      <c r="AV1040">
        <f t="shared" si="336"/>
        <v>1</v>
      </c>
      <c r="AW1040">
        <f t="shared" si="337"/>
        <v>1</v>
      </c>
      <c r="AX1040">
        <f t="shared" si="338"/>
        <v>0</v>
      </c>
      <c r="AY1040">
        <f t="shared" si="339"/>
        <v>4</v>
      </c>
    </row>
    <row r="1041" spans="1:51" x14ac:dyDescent="0.3">
      <c r="A1041" s="1" t="s">
        <v>1035</v>
      </c>
      <c r="B1041" s="2">
        <v>4566764</v>
      </c>
      <c r="C1041" s="3" t="s">
        <v>5337</v>
      </c>
      <c r="D1041" s="5">
        <v>42.51</v>
      </c>
      <c r="E1041" s="5">
        <v>2187.8478866400001</v>
      </c>
      <c r="F1041" s="3" t="s">
        <v>4654</v>
      </c>
      <c r="G1041" s="3" t="s">
        <v>4654</v>
      </c>
      <c r="H1041" s="3" t="s">
        <v>4655</v>
      </c>
      <c r="I1041" s="3" t="s">
        <v>4725</v>
      </c>
      <c r="J1041" s="3" t="s">
        <v>4968</v>
      </c>
      <c r="K1041" s="6">
        <v>984922</v>
      </c>
      <c r="L1041" s="6">
        <v>1046676</v>
      </c>
      <c r="M1041" s="6">
        <v>325868</v>
      </c>
      <c r="N1041" s="6">
        <v>367120</v>
      </c>
      <c r="O1041" s="6">
        <v>224986</v>
      </c>
      <c r="P1041" s="6">
        <v>261655</v>
      </c>
      <c r="Q1041" s="6">
        <v>129528</v>
      </c>
      <c r="R1041" s="6">
        <v>130679</v>
      </c>
      <c r="S1041" s="6">
        <v>271130</v>
      </c>
      <c r="T1041" s="6">
        <v>293014</v>
      </c>
      <c r="U1041" s="6">
        <v>1894257</v>
      </c>
      <c r="V1041" s="6">
        <v>1566346</v>
      </c>
      <c r="W1041" s="6">
        <v>1960723</v>
      </c>
      <c r="X1041" s="6">
        <v>1623302</v>
      </c>
      <c r="Y1041" s="6">
        <v>85941</v>
      </c>
      <c r="Z1041" s="6">
        <v>96569</v>
      </c>
      <c r="AA1041" s="6">
        <v>69582</v>
      </c>
      <c r="AB1041" s="6">
        <v>70028</v>
      </c>
      <c r="AC1041" s="6">
        <v>47043589</v>
      </c>
      <c r="AD1041" s="6">
        <v>47229951</v>
      </c>
      <c r="AF1041">
        <f t="shared" si="320"/>
        <v>6.6061345738281235E-2</v>
      </c>
      <c r="AG1041">
        <f t="shared" si="321"/>
        <v>8.0501964514304789E-2</v>
      </c>
      <c r="AH1041">
        <f t="shared" si="322"/>
        <v>0.96610127998702522</v>
      </c>
      <c r="AI1041">
        <f t="shared" si="323"/>
        <v>0.96491349114336089</v>
      </c>
      <c r="AJ1041">
        <f t="shared" si="324"/>
        <v>1.2351039061826334</v>
      </c>
      <c r="AK1041">
        <f t="shared" si="325"/>
        <v>1.3790055406408865</v>
      </c>
      <c r="AL1041">
        <f t="shared" si="326"/>
        <v>0.22843027163572344</v>
      </c>
      <c r="AM1041">
        <f t="shared" si="327"/>
        <v>0.24998662432309521</v>
      </c>
      <c r="AN1041">
        <f t="shared" si="328"/>
        <v>0.50232592773176021</v>
      </c>
      <c r="AO1041">
        <f t="shared" si="329"/>
        <v>0.64478205534151989</v>
      </c>
      <c r="AP1041">
        <f t="shared" si="330"/>
        <v>1</v>
      </c>
      <c r="AQ1041">
        <f t="shared" si="331"/>
        <v>1</v>
      </c>
      <c r="AR1041">
        <f t="shared" si="332"/>
        <v>0</v>
      </c>
      <c r="AS1041">
        <f t="shared" si="333"/>
        <v>1</v>
      </c>
      <c r="AT1041">
        <f t="shared" si="334"/>
        <v>0</v>
      </c>
      <c r="AU1041">
        <f t="shared" si="335"/>
        <v>0</v>
      </c>
      <c r="AV1041">
        <f t="shared" si="336"/>
        <v>0</v>
      </c>
      <c r="AW1041">
        <f t="shared" si="337"/>
        <v>0</v>
      </c>
      <c r="AX1041">
        <f t="shared" si="338"/>
        <v>1</v>
      </c>
      <c r="AY1041">
        <f t="shared" si="339"/>
        <v>4</v>
      </c>
    </row>
    <row r="1042" spans="1:51" x14ac:dyDescent="0.3">
      <c r="A1042" s="1" t="s">
        <v>1036</v>
      </c>
      <c r="B1042" s="2">
        <v>4122365</v>
      </c>
      <c r="C1042" s="3" t="s">
        <v>5337</v>
      </c>
      <c r="D1042" s="5">
        <v>19.48</v>
      </c>
      <c r="E1042" s="5">
        <v>1231.0418142000001</v>
      </c>
      <c r="F1042" s="3" t="s">
        <v>4654</v>
      </c>
      <c r="G1042" s="3" t="s">
        <v>4654</v>
      </c>
      <c r="H1042" s="3" t="s">
        <v>4655</v>
      </c>
      <c r="I1042" s="3" t="s">
        <v>4888</v>
      </c>
      <c r="J1042" s="3" t="s">
        <v>4889</v>
      </c>
      <c r="K1042" s="6">
        <v>13870800</v>
      </c>
      <c r="L1042" s="6">
        <v>15457200</v>
      </c>
      <c r="M1042" s="6">
        <v>180700</v>
      </c>
      <c r="N1042" s="6">
        <v>480700</v>
      </c>
      <c r="O1042" s="6">
        <v>-193900</v>
      </c>
      <c r="P1042" s="6">
        <v>114600</v>
      </c>
      <c r="Q1042" s="6">
        <v>-278900</v>
      </c>
      <c r="R1042" s="6">
        <v>-75300</v>
      </c>
      <c r="S1042" s="6">
        <v>187500</v>
      </c>
      <c r="T1042" s="6">
        <v>641700</v>
      </c>
      <c r="U1042" s="6">
        <v>2779900</v>
      </c>
      <c r="V1042" s="6">
        <v>2452200</v>
      </c>
      <c r="W1042" s="6">
        <v>7030300</v>
      </c>
      <c r="X1042" s="6">
        <v>6943500</v>
      </c>
      <c r="Y1042" s="6">
        <v>2564800</v>
      </c>
      <c r="Z1042" s="6">
        <v>2500900</v>
      </c>
      <c r="AA1042" s="6">
        <v>2467000</v>
      </c>
      <c r="AB1042" s="6">
        <v>2564800</v>
      </c>
      <c r="AC1042" s="6">
        <v>63655781</v>
      </c>
      <c r="AD1042" s="6">
        <v>64510043</v>
      </c>
      <c r="AF1042">
        <f t="shared" si="320"/>
        <v>-3.967113778928353E-2</v>
      </c>
      <c r="AG1042">
        <f t="shared" si="321"/>
        <v>-1.0844674875783106E-2</v>
      </c>
      <c r="AH1042">
        <f t="shared" si="322"/>
        <v>0.39541698078318138</v>
      </c>
      <c r="AI1042">
        <f t="shared" si="323"/>
        <v>0.35316483041693669</v>
      </c>
      <c r="AJ1042">
        <f t="shared" si="324"/>
        <v>1.0396432914471017</v>
      </c>
      <c r="AK1042">
        <f t="shared" si="325"/>
        <v>0.97508577666874607</v>
      </c>
      <c r="AL1042">
        <f t="shared" si="326"/>
        <v>-1.3979006257750094E-2</v>
      </c>
      <c r="AM1042">
        <f t="shared" si="327"/>
        <v>7.4140206505706081E-3</v>
      </c>
      <c r="AN1042">
        <f t="shared" si="328"/>
        <v>1.9730025745700752</v>
      </c>
      <c r="AO1042">
        <f t="shared" si="329"/>
        <v>2.2261395549794774</v>
      </c>
      <c r="AP1042">
        <f t="shared" si="330"/>
        <v>0</v>
      </c>
      <c r="AQ1042">
        <f t="shared" si="331"/>
        <v>1</v>
      </c>
      <c r="AR1042">
        <f t="shared" si="332"/>
        <v>0</v>
      </c>
      <c r="AS1042">
        <f t="shared" si="333"/>
        <v>1</v>
      </c>
      <c r="AT1042">
        <f t="shared" si="334"/>
        <v>0</v>
      </c>
      <c r="AU1042">
        <f t="shared" si="335"/>
        <v>1</v>
      </c>
      <c r="AV1042">
        <f t="shared" si="336"/>
        <v>0</v>
      </c>
      <c r="AW1042">
        <f t="shared" si="337"/>
        <v>0</v>
      </c>
      <c r="AX1042">
        <f t="shared" si="338"/>
        <v>1</v>
      </c>
      <c r="AY1042">
        <f t="shared" si="339"/>
        <v>4</v>
      </c>
    </row>
    <row r="1043" spans="1:51" x14ac:dyDescent="0.3">
      <c r="A1043" s="1" t="s">
        <v>1037</v>
      </c>
      <c r="B1043" s="2">
        <v>4625099</v>
      </c>
      <c r="C1043" s="3" t="s">
        <v>5337</v>
      </c>
      <c r="D1043" s="5">
        <v>110.17</v>
      </c>
      <c r="E1043" s="5">
        <v>77169.584665670001</v>
      </c>
      <c r="F1043" s="3" t="s">
        <v>4500</v>
      </c>
      <c r="G1043" s="3" t="s">
        <v>4574</v>
      </c>
      <c r="H1043" s="3" t="s">
        <v>4734</v>
      </c>
      <c r="I1043" s="3" t="s">
        <v>4734</v>
      </c>
      <c r="J1043" s="3" t="s">
        <v>4958</v>
      </c>
      <c r="K1043" s="6">
        <v>93954000</v>
      </c>
      <c r="L1043" s="6">
        <v>91839000</v>
      </c>
      <c r="M1043" s="6">
        <v>8974000</v>
      </c>
      <c r="N1043" s="6">
        <v>8726000</v>
      </c>
      <c r="O1043" s="6">
        <v>6200000</v>
      </c>
      <c r="P1043" s="6">
        <v>5895000</v>
      </c>
      <c r="Q1043" s="6">
        <v>4081000</v>
      </c>
      <c r="R1043" s="6">
        <v>3958000</v>
      </c>
      <c r="S1043" s="6">
        <v>5469000</v>
      </c>
      <c r="T1043" s="6">
        <v>6068000</v>
      </c>
      <c r="U1043" s="6">
        <v>15856000</v>
      </c>
      <c r="V1043" s="6">
        <v>14413000</v>
      </c>
      <c r="W1043" s="6">
        <v>81951000</v>
      </c>
      <c r="X1043" s="6">
        <v>82687000</v>
      </c>
      <c r="Y1043" s="6">
        <v>38035000</v>
      </c>
      <c r="Z1043" s="6">
        <v>37543000</v>
      </c>
      <c r="AA1043" s="6">
        <v>49500000</v>
      </c>
      <c r="AB1043" s="6">
        <v>52033000</v>
      </c>
      <c r="AC1043" s="6">
        <v>702000000</v>
      </c>
      <c r="AD1043" s="6">
        <v>705000000</v>
      </c>
      <c r="AF1043">
        <f t="shared" si="320"/>
        <v>4.9798050054300741E-2</v>
      </c>
      <c r="AG1043">
        <f t="shared" si="321"/>
        <v>4.7867258456589304E-2</v>
      </c>
      <c r="AH1043">
        <f t="shared" si="322"/>
        <v>0.19348147063489157</v>
      </c>
      <c r="AI1043">
        <f t="shared" si="323"/>
        <v>0.17430793232309794</v>
      </c>
      <c r="AJ1043">
        <f t="shared" si="324"/>
        <v>0.76838383838383839</v>
      </c>
      <c r="AK1043">
        <f t="shared" si="325"/>
        <v>0.72152287971095264</v>
      </c>
      <c r="AL1043">
        <f t="shared" si="326"/>
        <v>6.5989739659833541E-2</v>
      </c>
      <c r="AM1043">
        <f t="shared" si="327"/>
        <v>6.4188416685721755E-2</v>
      </c>
      <c r="AN1043">
        <f t="shared" si="328"/>
        <v>1.1464655708899221</v>
      </c>
      <c r="AO1043">
        <f t="shared" si="329"/>
        <v>1.1106824531062924</v>
      </c>
      <c r="AP1043">
        <f t="shared" si="330"/>
        <v>1</v>
      </c>
      <c r="AQ1043">
        <f t="shared" si="331"/>
        <v>1</v>
      </c>
      <c r="AR1043">
        <f t="shared" si="332"/>
        <v>1</v>
      </c>
      <c r="AS1043">
        <f t="shared" si="333"/>
        <v>1</v>
      </c>
      <c r="AT1043">
        <f t="shared" si="334"/>
        <v>0</v>
      </c>
      <c r="AU1043">
        <f t="shared" si="335"/>
        <v>1</v>
      </c>
      <c r="AV1043">
        <f t="shared" si="336"/>
        <v>1</v>
      </c>
      <c r="AW1043">
        <f t="shared" si="337"/>
        <v>1</v>
      </c>
      <c r="AX1043">
        <f t="shared" si="338"/>
        <v>1</v>
      </c>
      <c r="AY1043">
        <f t="shared" si="339"/>
        <v>8</v>
      </c>
    </row>
    <row r="1044" spans="1:51" x14ac:dyDescent="0.3">
      <c r="A1044" s="1" t="s">
        <v>1038</v>
      </c>
      <c r="B1044" s="2">
        <v>4004278</v>
      </c>
      <c r="C1044" s="3" t="s">
        <v>5337</v>
      </c>
      <c r="D1044" s="5">
        <v>65.099999999999994</v>
      </c>
      <c r="E1044" s="5">
        <v>41736.563845199998</v>
      </c>
      <c r="F1044" s="3" t="s">
        <v>4485</v>
      </c>
      <c r="G1044" s="3" t="s">
        <v>4607</v>
      </c>
      <c r="H1044" s="3" t="s">
        <v>4621</v>
      </c>
      <c r="I1044" s="3" t="s">
        <v>4621</v>
      </c>
      <c r="J1044" s="3" t="s">
        <v>4690</v>
      </c>
      <c r="K1044" s="6">
        <v>61643000</v>
      </c>
      <c r="L1044" s="6">
        <v>60307000</v>
      </c>
      <c r="M1044" s="6">
        <v>8519999.3739999998</v>
      </c>
      <c r="N1044" s="6">
        <v>8415000</v>
      </c>
      <c r="O1044" s="6">
        <v>6016000</v>
      </c>
      <c r="P1044" s="6">
        <v>6267000</v>
      </c>
      <c r="Q1044" s="6">
        <v>3457000</v>
      </c>
      <c r="R1044" s="6">
        <v>4651000</v>
      </c>
      <c r="S1044" s="6" t="s">
        <v>4474</v>
      </c>
      <c r="T1044" s="6">
        <v>6676000</v>
      </c>
      <c r="U1044" s="6">
        <v>14019000</v>
      </c>
      <c r="V1044" s="6">
        <v>13881000</v>
      </c>
      <c r="W1044" s="6">
        <v>75272000</v>
      </c>
      <c r="X1044" s="6">
        <v>75368000</v>
      </c>
      <c r="Y1044" s="6">
        <v>9856000</v>
      </c>
      <c r="Z1044" s="6">
        <v>11062000</v>
      </c>
      <c r="AA1044" s="6">
        <v>26631000</v>
      </c>
      <c r="AB1044" s="6">
        <v>28118000</v>
      </c>
      <c r="AC1044" s="6">
        <v>642000000</v>
      </c>
      <c r="AD1044" s="6">
        <v>641114652</v>
      </c>
      <c r="AF1044">
        <f t="shared" si="320"/>
        <v>4.5926772239345305E-2</v>
      </c>
      <c r="AG1044">
        <f t="shared" si="321"/>
        <v>6.1710540282347945E-2</v>
      </c>
      <c r="AH1044">
        <f t="shared" si="322"/>
        <v>0.18624455308746946</v>
      </c>
      <c r="AI1044">
        <f t="shared" si="323"/>
        <v>0.18417630824753212</v>
      </c>
      <c r="AJ1044">
        <f t="shared" si="324"/>
        <v>0.3700950020652623</v>
      </c>
      <c r="AK1044">
        <f t="shared" si="325"/>
        <v>0.39341347179742514</v>
      </c>
      <c r="AL1044">
        <f t="shared" si="326"/>
        <v>9.7594211832649283E-2</v>
      </c>
      <c r="AM1044">
        <f t="shared" si="327"/>
        <v>0.1039182847762283</v>
      </c>
      <c r="AN1044">
        <f t="shared" si="328"/>
        <v>0.81893665639281543</v>
      </c>
      <c r="AO1044">
        <f t="shared" si="329"/>
        <v>0.80016717970491458</v>
      </c>
      <c r="AP1044">
        <f t="shared" si="330"/>
        <v>1</v>
      </c>
      <c r="AQ1044">
        <f t="shared" si="331"/>
        <v>0</v>
      </c>
      <c r="AR1044">
        <f t="shared" si="332"/>
        <v>0</v>
      </c>
      <c r="AS1044">
        <f t="shared" si="333"/>
        <v>0</v>
      </c>
      <c r="AT1044">
        <f t="shared" si="334"/>
        <v>0</v>
      </c>
      <c r="AU1044">
        <f t="shared" si="335"/>
        <v>0</v>
      </c>
      <c r="AV1044">
        <f t="shared" si="336"/>
        <v>0</v>
      </c>
      <c r="AW1044">
        <f t="shared" si="337"/>
        <v>1</v>
      </c>
      <c r="AX1044">
        <f t="shared" si="338"/>
        <v>0</v>
      </c>
      <c r="AY1044">
        <f t="shared" si="339"/>
        <v>2</v>
      </c>
    </row>
    <row r="1045" spans="1:51" x14ac:dyDescent="0.3">
      <c r="A1045" s="1" t="s">
        <v>1039</v>
      </c>
      <c r="B1045" s="2">
        <v>4006858</v>
      </c>
      <c r="C1045" s="3" t="s">
        <v>5337</v>
      </c>
      <c r="D1045" s="5">
        <v>21.56</v>
      </c>
      <c r="E1045" s="5">
        <v>954.50962375999995</v>
      </c>
      <c r="F1045" s="3" t="s">
        <v>4485</v>
      </c>
      <c r="G1045" s="3" t="s">
        <v>4517</v>
      </c>
      <c r="H1045" s="3" t="s">
        <v>4518</v>
      </c>
      <c r="I1045" s="3" t="s">
        <v>4858</v>
      </c>
      <c r="J1045" s="3" t="s">
        <v>4924</v>
      </c>
      <c r="K1045" s="6">
        <v>2138579</v>
      </c>
      <c r="L1045" s="6">
        <v>2147979</v>
      </c>
      <c r="M1045" s="6">
        <v>407863</v>
      </c>
      <c r="N1045" s="6">
        <v>395947</v>
      </c>
      <c r="O1045" s="6">
        <v>235429</v>
      </c>
      <c r="P1045" s="6">
        <v>228933</v>
      </c>
      <c r="Q1045" s="6">
        <v>55299</v>
      </c>
      <c r="R1045" s="6">
        <v>38373</v>
      </c>
      <c r="S1045" s="6">
        <v>217583</v>
      </c>
      <c r="T1045" s="6">
        <v>217252</v>
      </c>
      <c r="U1045" s="6">
        <v>1463920</v>
      </c>
      <c r="V1045" s="6">
        <v>1514852</v>
      </c>
      <c r="W1045" s="6">
        <v>2622917</v>
      </c>
      <c r="X1045" s="6">
        <v>2666306</v>
      </c>
      <c r="Y1045" s="6">
        <v>392637</v>
      </c>
      <c r="Z1045" s="6">
        <v>391373</v>
      </c>
      <c r="AA1045" s="6">
        <v>427754</v>
      </c>
      <c r="AB1045" s="6">
        <v>404374</v>
      </c>
      <c r="AC1045" s="6">
        <v>44272000</v>
      </c>
      <c r="AD1045" s="6">
        <v>44210000</v>
      </c>
      <c r="AF1045">
        <f t="shared" si="320"/>
        <v>2.1083015589132253E-2</v>
      </c>
      <c r="AG1045">
        <f t="shared" si="321"/>
        <v>1.4391821493857045E-2</v>
      </c>
      <c r="AH1045">
        <f t="shared" si="322"/>
        <v>0.55812669634609102</v>
      </c>
      <c r="AI1045">
        <f t="shared" si="323"/>
        <v>0.56814634179272749</v>
      </c>
      <c r="AJ1045">
        <f t="shared" si="324"/>
        <v>0.91790374841614575</v>
      </c>
      <c r="AK1045">
        <f t="shared" si="325"/>
        <v>0.96784907041501189</v>
      </c>
      <c r="AL1045">
        <f t="shared" si="326"/>
        <v>0.11008665099582479</v>
      </c>
      <c r="AM1045">
        <f t="shared" si="327"/>
        <v>0.10658065092815153</v>
      </c>
      <c r="AN1045">
        <f t="shared" si="328"/>
        <v>0.81534375658856151</v>
      </c>
      <c r="AO1045">
        <f t="shared" si="329"/>
        <v>0.80560108254641438</v>
      </c>
      <c r="AP1045">
        <f t="shared" si="330"/>
        <v>1</v>
      </c>
      <c r="AQ1045">
        <f t="shared" si="331"/>
        <v>1</v>
      </c>
      <c r="AR1045">
        <f t="shared" si="332"/>
        <v>1</v>
      </c>
      <c r="AS1045">
        <f t="shared" si="333"/>
        <v>1</v>
      </c>
      <c r="AT1045">
        <f t="shared" si="334"/>
        <v>1</v>
      </c>
      <c r="AU1045">
        <f t="shared" si="335"/>
        <v>0</v>
      </c>
      <c r="AV1045">
        <f t="shared" si="336"/>
        <v>1</v>
      </c>
      <c r="AW1045">
        <f t="shared" si="337"/>
        <v>1</v>
      </c>
      <c r="AX1045">
        <f t="shared" si="338"/>
        <v>0</v>
      </c>
      <c r="AY1045">
        <f t="shared" si="339"/>
        <v>7</v>
      </c>
    </row>
    <row r="1046" spans="1:51" x14ac:dyDescent="0.3">
      <c r="A1046" s="1" t="s">
        <v>1040</v>
      </c>
      <c r="B1046" s="2">
        <v>105746492</v>
      </c>
      <c r="C1046" s="3" t="s">
        <v>5338</v>
      </c>
      <c r="D1046" s="5">
        <v>11.97</v>
      </c>
      <c r="E1046" s="5">
        <v>39.792313890000003</v>
      </c>
      <c r="F1046" s="3" t="s">
        <v>4480</v>
      </c>
      <c r="G1046" s="3" t="s">
        <v>4491</v>
      </c>
      <c r="H1046" s="3" t="s">
        <v>4492</v>
      </c>
      <c r="I1046" s="3" t="s">
        <v>4493</v>
      </c>
      <c r="J1046" s="3" t="s">
        <v>4494</v>
      </c>
      <c r="K1046" s="6" t="s">
        <v>4474</v>
      </c>
      <c r="L1046" s="6" t="s">
        <v>4474</v>
      </c>
      <c r="M1046" s="6" t="s">
        <v>4474</v>
      </c>
      <c r="N1046" s="6" t="s">
        <v>4474</v>
      </c>
      <c r="O1046" s="6">
        <v>-931.87099999999998</v>
      </c>
      <c r="P1046" s="6">
        <v>-1224.8150000000001</v>
      </c>
      <c r="Q1046" s="6">
        <v>1225.7239999999999</v>
      </c>
      <c r="R1046" s="6">
        <v>1897.171</v>
      </c>
      <c r="S1046" s="6">
        <v>-814.87300000000005</v>
      </c>
      <c r="T1046" s="6">
        <v>-723.32399999999996</v>
      </c>
      <c r="U1046" s="6" t="s">
        <v>4474</v>
      </c>
      <c r="V1046" s="6" t="s">
        <v>4474</v>
      </c>
      <c r="W1046" s="6">
        <v>8924.5470000000005</v>
      </c>
      <c r="X1046" s="6">
        <v>52115.788999999997</v>
      </c>
      <c r="Y1046" s="6">
        <v>35.427999999999997</v>
      </c>
      <c r="Z1046" s="6">
        <v>43.783000000000001</v>
      </c>
      <c r="AA1046" s="6">
        <v>6594</v>
      </c>
      <c r="AB1046" s="6">
        <v>6319</v>
      </c>
      <c r="AC1046" s="6">
        <v>3324337</v>
      </c>
      <c r="AD1046" s="6">
        <v>7110329</v>
      </c>
      <c r="AF1046">
        <f t="shared" si="320"/>
        <v>0.13734299343148731</v>
      </c>
      <c r="AG1046">
        <f t="shared" si="321"/>
        <v>3.6402998715034329E-2</v>
      </c>
      <c r="AH1046" t="e">
        <f t="shared" si="322"/>
        <v>#VALUE!</v>
      </c>
      <c r="AI1046" t="e">
        <f t="shared" si="323"/>
        <v>#VALUE!</v>
      </c>
      <c r="AJ1046">
        <f t="shared" si="324"/>
        <v>5.3727631179860472E-3</v>
      </c>
      <c r="AK1046">
        <f t="shared" si="325"/>
        <v>6.9287862003481566E-3</v>
      </c>
      <c r="AL1046" t="e">
        <f t="shared" si="326"/>
        <v>#VALUE!</v>
      </c>
      <c r="AM1046" t="e">
        <f t="shared" si="327"/>
        <v>#VALUE!</v>
      </c>
      <c r="AN1046" t="e">
        <f t="shared" si="328"/>
        <v>#VALUE!</v>
      </c>
      <c r="AO1046" t="e">
        <f t="shared" si="329"/>
        <v>#VALUE!</v>
      </c>
      <c r="AP1046">
        <f t="shared" si="330"/>
        <v>1</v>
      </c>
      <c r="AQ1046">
        <f t="shared" si="331"/>
        <v>0</v>
      </c>
      <c r="AR1046">
        <f t="shared" si="332"/>
        <v>1</v>
      </c>
      <c r="AS1046">
        <f t="shared" si="333"/>
        <v>0</v>
      </c>
      <c r="AT1046">
        <f t="shared" si="334"/>
        <v>0</v>
      </c>
      <c r="AU1046">
        <f t="shared" si="335"/>
        <v>0</v>
      </c>
      <c r="AV1046">
        <f t="shared" si="336"/>
        <v>0</v>
      </c>
      <c r="AW1046">
        <f t="shared" si="337"/>
        <v>0</v>
      </c>
      <c r="AX1046">
        <f t="shared" si="338"/>
        <v>1</v>
      </c>
      <c r="AY1046">
        <f t="shared" si="339"/>
        <v>3</v>
      </c>
    </row>
    <row r="1047" spans="1:51" x14ac:dyDescent="0.3">
      <c r="A1047" s="1" t="s">
        <v>1041</v>
      </c>
      <c r="B1047" s="2">
        <v>4659138</v>
      </c>
      <c r="C1047" s="3" t="s">
        <v>5335</v>
      </c>
      <c r="D1047" s="5">
        <v>19.59</v>
      </c>
      <c r="E1047" s="5">
        <v>2819.4246141600001</v>
      </c>
      <c r="F1047" s="3" t="s">
        <v>4470</v>
      </c>
      <c r="G1047" s="3" t="s">
        <v>4471</v>
      </c>
      <c r="H1047" s="3" t="s">
        <v>4489</v>
      </c>
      <c r="I1047" s="3" t="s">
        <v>4489</v>
      </c>
      <c r="J1047" s="3" t="s">
        <v>4495</v>
      </c>
      <c r="K1047" s="6">
        <v>0</v>
      </c>
      <c r="L1047" s="6">
        <v>1267</v>
      </c>
      <c r="M1047" s="6">
        <v>-511854</v>
      </c>
      <c r="N1047" s="6">
        <v>-494614</v>
      </c>
      <c r="O1047" s="6">
        <v>-512504</v>
      </c>
      <c r="P1047" s="6">
        <v>-495212</v>
      </c>
      <c r="Q1047" s="6">
        <v>-427493</v>
      </c>
      <c r="R1047" s="6">
        <v>-419654</v>
      </c>
      <c r="S1047" s="6">
        <v>-362636</v>
      </c>
      <c r="T1047" s="6">
        <v>-390860</v>
      </c>
      <c r="U1047" s="6" t="s">
        <v>4474</v>
      </c>
      <c r="V1047" s="6" t="s">
        <v>4474</v>
      </c>
      <c r="W1047" s="6">
        <v>1454013</v>
      </c>
      <c r="X1047" s="6">
        <v>1502565</v>
      </c>
      <c r="Y1047" s="6">
        <v>868839</v>
      </c>
      <c r="Z1047" s="6">
        <v>928383</v>
      </c>
      <c r="AA1047" s="6">
        <v>87093</v>
      </c>
      <c r="AB1047" s="6">
        <v>74533</v>
      </c>
      <c r="AC1047" s="6">
        <v>143840029</v>
      </c>
      <c r="AD1047" s="6">
        <v>143123582</v>
      </c>
      <c r="AF1047">
        <f t="shared" si="320"/>
        <v>-0.29400906319269499</v>
      </c>
      <c r="AG1047">
        <f t="shared" si="321"/>
        <v>-0.27929174445032329</v>
      </c>
      <c r="AH1047" t="e">
        <f t="shared" si="322"/>
        <v>#VALUE!</v>
      </c>
      <c r="AI1047" t="e">
        <f t="shared" si="323"/>
        <v>#VALUE!</v>
      </c>
      <c r="AJ1047">
        <f t="shared" si="324"/>
        <v>9.9759911818401026</v>
      </c>
      <c r="AK1047">
        <f t="shared" si="325"/>
        <v>12.455999355989965</v>
      </c>
      <c r="AL1047" t="e">
        <f t="shared" si="326"/>
        <v>#DIV/0!</v>
      </c>
      <c r="AM1047">
        <f t="shared" si="327"/>
        <v>-390.8539857932123</v>
      </c>
      <c r="AN1047">
        <f t="shared" si="328"/>
        <v>0</v>
      </c>
      <c r="AO1047">
        <f t="shared" si="329"/>
        <v>8.4322475234016494E-4</v>
      </c>
      <c r="AP1047">
        <f t="shared" si="330"/>
        <v>0</v>
      </c>
      <c r="AQ1047">
        <f t="shared" si="331"/>
        <v>0</v>
      </c>
      <c r="AR1047">
        <f t="shared" si="332"/>
        <v>0</v>
      </c>
      <c r="AS1047">
        <f t="shared" si="333"/>
        <v>1</v>
      </c>
      <c r="AT1047">
        <f t="shared" si="334"/>
        <v>0</v>
      </c>
      <c r="AU1047">
        <f t="shared" si="335"/>
        <v>0</v>
      </c>
      <c r="AV1047">
        <f t="shared" si="336"/>
        <v>0</v>
      </c>
      <c r="AW1047">
        <f t="shared" si="337"/>
        <v>0</v>
      </c>
      <c r="AX1047">
        <f t="shared" si="338"/>
        <v>0</v>
      </c>
      <c r="AY1047">
        <f t="shared" si="339"/>
        <v>1</v>
      </c>
    </row>
    <row r="1048" spans="1:51" x14ac:dyDescent="0.3">
      <c r="A1048" s="1" t="s">
        <v>1042</v>
      </c>
      <c r="B1048" s="2">
        <v>4422137</v>
      </c>
      <c r="C1048" s="3" t="s">
        <v>5336</v>
      </c>
      <c r="D1048" s="5">
        <v>5.62</v>
      </c>
      <c r="E1048" s="5">
        <v>288.46950828000001</v>
      </c>
      <c r="F1048" s="3" t="s">
        <v>4475</v>
      </c>
      <c r="G1048" s="3" t="s">
        <v>4529</v>
      </c>
      <c r="H1048" s="3" t="s">
        <v>4530</v>
      </c>
      <c r="I1048" s="3" t="s">
        <v>4739</v>
      </c>
      <c r="J1048" s="3" t="s">
        <v>4839</v>
      </c>
      <c r="K1048" s="6">
        <v>453013</v>
      </c>
      <c r="L1048" s="6">
        <v>455437</v>
      </c>
      <c r="M1048" s="6">
        <v>65097</v>
      </c>
      <c r="N1048" s="6">
        <v>69324</v>
      </c>
      <c r="O1048" s="6">
        <v>50652</v>
      </c>
      <c r="P1048" s="6">
        <v>54896</v>
      </c>
      <c r="Q1048" s="6">
        <v>17677</v>
      </c>
      <c r="R1048" s="6">
        <v>19069</v>
      </c>
      <c r="S1048" s="6">
        <v>42304</v>
      </c>
      <c r="T1048" s="6">
        <v>50870</v>
      </c>
      <c r="U1048" s="6">
        <v>261000</v>
      </c>
      <c r="V1048" s="6">
        <v>257500</v>
      </c>
      <c r="W1048" s="6">
        <v>461623</v>
      </c>
      <c r="X1048" s="6">
        <v>459938</v>
      </c>
      <c r="Y1048" s="6">
        <v>33851</v>
      </c>
      <c r="Z1048" s="6">
        <v>35206</v>
      </c>
      <c r="AA1048" s="6">
        <v>87692</v>
      </c>
      <c r="AB1048" s="6">
        <v>96127</v>
      </c>
      <c r="AC1048" s="6">
        <v>51326000</v>
      </c>
      <c r="AD1048" s="6">
        <v>51569000</v>
      </c>
      <c r="AF1048">
        <f t="shared" si="320"/>
        <v>3.8293152637541891E-2</v>
      </c>
      <c r="AG1048">
        <f t="shared" si="321"/>
        <v>4.1459935904404506E-2</v>
      </c>
      <c r="AH1048">
        <f t="shared" si="322"/>
        <v>0.56539643821906616</v>
      </c>
      <c r="AI1048">
        <f t="shared" si="323"/>
        <v>0.55985806782653313</v>
      </c>
      <c r="AJ1048">
        <f t="shared" si="324"/>
        <v>0.38602152990010491</v>
      </c>
      <c r="AK1048">
        <f t="shared" si="325"/>
        <v>0.36624465550781776</v>
      </c>
      <c r="AL1048">
        <f t="shared" si="326"/>
        <v>0.11181136082187487</v>
      </c>
      <c r="AM1048">
        <f t="shared" si="327"/>
        <v>0.12053478307647381</v>
      </c>
      <c r="AN1048">
        <f t="shared" si="328"/>
        <v>0.98134841634840553</v>
      </c>
      <c r="AO1048">
        <f t="shared" si="329"/>
        <v>0.99021389839500107</v>
      </c>
      <c r="AP1048">
        <f t="shared" si="330"/>
        <v>1</v>
      </c>
      <c r="AQ1048">
        <f t="shared" si="331"/>
        <v>1</v>
      </c>
      <c r="AR1048">
        <f t="shared" si="332"/>
        <v>0</v>
      </c>
      <c r="AS1048">
        <f t="shared" si="333"/>
        <v>1</v>
      </c>
      <c r="AT1048">
        <f t="shared" si="334"/>
        <v>0</v>
      </c>
      <c r="AU1048">
        <f t="shared" si="335"/>
        <v>1</v>
      </c>
      <c r="AV1048">
        <f t="shared" si="336"/>
        <v>0</v>
      </c>
      <c r="AW1048">
        <f t="shared" si="337"/>
        <v>0</v>
      </c>
      <c r="AX1048">
        <f t="shared" si="338"/>
        <v>1</v>
      </c>
      <c r="AY1048">
        <f t="shared" si="339"/>
        <v>5</v>
      </c>
    </row>
    <row r="1049" spans="1:51" x14ac:dyDescent="0.3">
      <c r="A1049" s="1" t="s">
        <v>1043</v>
      </c>
      <c r="B1049" s="2">
        <v>4813221</v>
      </c>
      <c r="C1049" s="3" t="s">
        <v>5335</v>
      </c>
      <c r="D1049" s="5">
        <v>18.66</v>
      </c>
      <c r="E1049" s="5">
        <v>3709.2267388800001</v>
      </c>
      <c r="F1049" s="3" t="s">
        <v>4470</v>
      </c>
      <c r="G1049" s="3" t="s">
        <v>4512</v>
      </c>
      <c r="H1049" s="3" t="s">
        <v>4513</v>
      </c>
      <c r="I1049" s="3" t="s">
        <v>4643</v>
      </c>
      <c r="J1049" s="3" t="s">
        <v>4644</v>
      </c>
      <c r="K1049" s="6">
        <v>3900000</v>
      </c>
      <c r="L1049" s="6">
        <v>3896000</v>
      </c>
      <c r="M1049" s="6">
        <v>603000</v>
      </c>
      <c r="N1049" s="6">
        <v>612000</v>
      </c>
      <c r="O1049" s="6">
        <v>257000</v>
      </c>
      <c r="P1049" s="6">
        <v>267000</v>
      </c>
      <c r="Q1049" s="6">
        <v>-410000</v>
      </c>
      <c r="R1049" s="6">
        <v>-181000</v>
      </c>
      <c r="S1049" s="6">
        <v>534000</v>
      </c>
      <c r="T1049" s="6">
        <v>527000</v>
      </c>
      <c r="U1049" s="6">
        <v>1806000</v>
      </c>
      <c r="V1049" s="6">
        <v>1754000</v>
      </c>
      <c r="W1049" s="6">
        <v>6626000</v>
      </c>
      <c r="X1049" s="6">
        <v>6897000</v>
      </c>
      <c r="Y1049" s="6">
        <v>1921000</v>
      </c>
      <c r="Z1049" s="6">
        <v>1758000</v>
      </c>
      <c r="AA1049" s="6">
        <v>1542000</v>
      </c>
      <c r="AB1049" s="6">
        <v>1323000</v>
      </c>
      <c r="AC1049" s="6">
        <v>198800000</v>
      </c>
      <c r="AD1049" s="6">
        <v>202600000</v>
      </c>
      <c r="AF1049">
        <f t="shared" si="320"/>
        <v>-6.187745246000604E-2</v>
      </c>
      <c r="AG1049">
        <f t="shared" si="321"/>
        <v>-2.6243294185877918E-2</v>
      </c>
      <c r="AH1049">
        <f t="shared" si="322"/>
        <v>0.27256263205553877</v>
      </c>
      <c r="AI1049">
        <f t="shared" si="323"/>
        <v>0.25431346962447443</v>
      </c>
      <c r="AJ1049">
        <f t="shared" si="324"/>
        <v>1.2457846952010376</v>
      </c>
      <c r="AK1049">
        <f t="shared" si="325"/>
        <v>1.3287981859410432</v>
      </c>
      <c r="AL1049">
        <f t="shared" si="326"/>
        <v>6.5897435897435894E-2</v>
      </c>
      <c r="AM1049">
        <f t="shared" si="327"/>
        <v>6.8531827515400406E-2</v>
      </c>
      <c r="AN1049">
        <f t="shared" si="328"/>
        <v>0.5885904014488379</v>
      </c>
      <c r="AO1049">
        <f t="shared" si="329"/>
        <v>0.5648832825866319</v>
      </c>
      <c r="AP1049">
        <f t="shared" si="330"/>
        <v>0</v>
      </c>
      <c r="AQ1049">
        <f t="shared" si="331"/>
        <v>1</v>
      </c>
      <c r="AR1049">
        <f t="shared" si="332"/>
        <v>0</v>
      </c>
      <c r="AS1049">
        <f t="shared" si="333"/>
        <v>1</v>
      </c>
      <c r="AT1049">
        <f t="shared" si="334"/>
        <v>0</v>
      </c>
      <c r="AU1049">
        <f t="shared" si="335"/>
        <v>0</v>
      </c>
      <c r="AV1049">
        <f t="shared" si="336"/>
        <v>0</v>
      </c>
      <c r="AW1049">
        <f t="shared" si="337"/>
        <v>1</v>
      </c>
      <c r="AX1049">
        <f t="shared" si="338"/>
        <v>1</v>
      </c>
      <c r="AY1049">
        <f t="shared" si="339"/>
        <v>4</v>
      </c>
    </row>
    <row r="1050" spans="1:51" x14ac:dyDescent="0.3">
      <c r="A1050" s="1" t="s">
        <v>1044</v>
      </c>
      <c r="B1050" s="2">
        <v>15188260</v>
      </c>
      <c r="C1050" s="3" t="s">
        <v>5335</v>
      </c>
      <c r="D1050" s="7">
        <v>4.1050000000000004</v>
      </c>
      <c r="E1050" s="5">
        <v>232.429356885</v>
      </c>
      <c r="F1050" s="3" t="s">
        <v>4470</v>
      </c>
      <c r="G1050" s="3" t="s">
        <v>4471</v>
      </c>
      <c r="H1050" s="3" t="s">
        <v>4489</v>
      </c>
      <c r="I1050" s="3" t="s">
        <v>4489</v>
      </c>
      <c r="J1050" s="3" t="s">
        <v>4495</v>
      </c>
      <c r="K1050" s="6" t="s">
        <v>4474</v>
      </c>
      <c r="L1050" s="6" t="s">
        <v>4474</v>
      </c>
      <c r="M1050" s="6">
        <v>-60225</v>
      </c>
      <c r="N1050" s="6">
        <v>-62817</v>
      </c>
      <c r="O1050" s="6">
        <v>-60810</v>
      </c>
      <c r="P1050" s="6">
        <v>-63386</v>
      </c>
      <c r="Q1050" s="6">
        <v>-47779</v>
      </c>
      <c r="R1050" s="6">
        <v>-50529</v>
      </c>
      <c r="S1050" s="6">
        <v>-46043</v>
      </c>
      <c r="T1050" s="6">
        <v>-51031</v>
      </c>
      <c r="U1050" s="6" t="s">
        <v>4474</v>
      </c>
      <c r="V1050" s="6" t="s">
        <v>4474</v>
      </c>
      <c r="W1050" s="6">
        <v>261629</v>
      </c>
      <c r="X1050" s="6">
        <v>269582</v>
      </c>
      <c r="Y1050" s="6">
        <v>257242</v>
      </c>
      <c r="Z1050" s="6">
        <v>264842</v>
      </c>
      <c r="AA1050" s="6">
        <v>7432</v>
      </c>
      <c r="AB1050" s="6">
        <v>6394</v>
      </c>
      <c r="AC1050" s="6">
        <v>56621037</v>
      </c>
      <c r="AD1050" s="6">
        <v>56620014</v>
      </c>
      <c r="AF1050">
        <f t="shared" si="320"/>
        <v>-0.18262119260479534</v>
      </c>
      <c r="AG1050">
        <f t="shared" si="321"/>
        <v>-0.18743462100585351</v>
      </c>
      <c r="AH1050" t="e">
        <f t="shared" si="322"/>
        <v>#VALUE!</v>
      </c>
      <c r="AI1050" t="e">
        <f t="shared" si="323"/>
        <v>#VALUE!</v>
      </c>
      <c r="AJ1050">
        <f t="shared" si="324"/>
        <v>34.61275565123789</v>
      </c>
      <c r="AK1050">
        <f t="shared" si="325"/>
        <v>41.420394119487021</v>
      </c>
      <c r="AL1050" t="e">
        <f t="shared" si="326"/>
        <v>#VALUE!</v>
      </c>
      <c r="AM1050" t="e">
        <f t="shared" si="327"/>
        <v>#VALUE!</v>
      </c>
      <c r="AN1050" t="e">
        <f t="shared" si="328"/>
        <v>#VALUE!</v>
      </c>
      <c r="AO1050" t="e">
        <f t="shared" si="329"/>
        <v>#VALUE!</v>
      </c>
      <c r="AP1050">
        <f t="shared" si="330"/>
        <v>0</v>
      </c>
      <c r="AQ1050">
        <f t="shared" si="331"/>
        <v>0</v>
      </c>
      <c r="AR1050">
        <f t="shared" si="332"/>
        <v>1</v>
      </c>
      <c r="AS1050">
        <f t="shared" si="333"/>
        <v>1</v>
      </c>
      <c r="AT1050">
        <f t="shared" si="334"/>
        <v>0</v>
      </c>
      <c r="AU1050">
        <f t="shared" si="335"/>
        <v>0</v>
      </c>
      <c r="AV1050">
        <f t="shared" si="336"/>
        <v>0</v>
      </c>
      <c r="AW1050">
        <f t="shared" si="337"/>
        <v>0</v>
      </c>
      <c r="AX1050">
        <f t="shared" si="338"/>
        <v>0</v>
      </c>
      <c r="AY1050">
        <f t="shared" si="339"/>
        <v>2</v>
      </c>
    </row>
    <row r="1051" spans="1:51" x14ac:dyDescent="0.3">
      <c r="A1051" s="1" t="s">
        <v>1045</v>
      </c>
      <c r="B1051" s="2">
        <v>4068099</v>
      </c>
      <c r="C1051" s="3" t="s">
        <v>5337</v>
      </c>
      <c r="D1051" s="7">
        <v>5.34</v>
      </c>
      <c r="E1051" s="5">
        <v>255.9364545</v>
      </c>
      <c r="F1051" s="3" t="s">
        <v>4475</v>
      </c>
      <c r="G1051" s="3" t="s">
        <v>4476</v>
      </c>
      <c r="H1051" s="3" t="s">
        <v>4477</v>
      </c>
      <c r="I1051" s="3" t="s">
        <v>4498</v>
      </c>
      <c r="J1051" s="3" t="s">
        <v>4885</v>
      </c>
      <c r="K1051" s="6">
        <v>3050038</v>
      </c>
      <c r="L1051" s="6">
        <v>3059173</v>
      </c>
      <c r="M1051" s="6">
        <v>99388</v>
      </c>
      <c r="N1051" s="6">
        <v>88737</v>
      </c>
      <c r="O1051" s="6">
        <v>32474</v>
      </c>
      <c r="P1051" s="6">
        <v>22904</v>
      </c>
      <c r="Q1051" s="6">
        <v>-1436</v>
      </c>
      <c r="R1051" s="6">
        <v>-4445</v>
      </c>
      <c r="S1051" s="6">
        <v>-27985</v>
      </c>
      <c r="T1051" s="6">
        <v>49926</v>
      </c>
      <c r="U1051" s="6">
        <v>529551</v>
      </c>
      <c r="V1051" s="6">
        <v>458974</v>
      </c>
      <c r="W1051" s="6">
        <v>2080764</v>
      </c>
      <c r="X1051" s="6">
        <v>2107134</v>
      </c>
      <c r="Y1051" s="6">
        <v>800673</v>
      </c>
      <c r="Z1051" s="6">
        <v>798048</v>
      </c>
      <c r="AA1051" s="6">
        <v>567611</v>
      </c>
      <c r="AB1051" s="6">
        <v>619038</v>
      </c>
      <c r="AC1051" s="6">
        <v>47873000</v>
      </c>
      <c r="AD1051" s="6">
        <v>55490000</v>
      </c>
      <c r="AF1051">
        <f t="shared" si="320"/>
        <v>-6.9013112491373362E-4</v>
      </c>
      <c r="AG1051">
        <f t="shared" si="321"/>
        <v>-2.1095003924762258E-3</v>
      </c>
      <c r="AH1051">
        <f t="shared" si="322"/>
        <v>0.25449834772227892</v>
      </c>
      <c r="AI1051">
        <f t="shared" si="323"/>
        <v>0.21781908507005249</v>
      </c>
      <c r="AJ1051">
        <f t="shared" si="324"/>
        <v>1.4106016268183668</v>
      </c>
      <c r="AK1051">
        <f t="shared" si="325"/>
        <v>1.2891744933267424</v>
      </c>
      <c r="AL1051">
        <f t="shared" si="326"/>
        <v>1.0647080462604073E-2</v>
      </c>
      <c r="AM1051">
        <f t="shared" si="327"/>
        <v>7.4869907651512356E-3</v>
      </c>
      <c r="AN1051">
        <f t="shared" si="328"/>
        <v>1.4658260139064305</v>
      </c>
      <c r="AO1051">
        <f t="shared" si="329"/>
        <v>1.4518170178071257</v>
      </c>
      <c r="AP1051">
        <f t="shared" si="330"/>
        <v>0</v>
      </c>
      <c r="AQ1051">
        <f t="shared" si="331"/>
        <v>0</v>
      </c>
      <c r="AR1051">
        <f t="shared" si="332"/>
        <v>1</v>
      </c>
      <c r="AS1051">
        <f t="shared" si="333"/>
        <v>0</v>
      </c>
      <c r="AT1051">
        <f t="shared" si="334"/>
        <v>0</v>
      </c>
      <c r="AU1051">
        <f t="shared" si="335"/>
        <v>1</v>
      </c>
      <c r="AV1051">
        <f t="shared" si="336"/>
        <v>1</v>
      </c>
      <c r="AW1051">
        <f t="shared" si="337"/>
        <v>1</v>
      </c>
      <c r="AX1051">
        <f t="shared" si="338"/>
        <v>1</v>
      </c>
      <c r="AY1051">
        <f t="shared" si="339"/>
        <v>5</v>
      </c>
    </row>
    <row r="1052" spans="1:51" x14ac:dyDescent="0.3">
      <c r="A1052" s="1" t="s">
        <v>1046</v>
      </c>
      <c r="B1052" s="2">
        <v>4581278</v>
      </c>
      <c r="C1052" s="3" t="s">
        <v>5337</v>
      </c>
      <c r="D1052" s="5">
        <v>19.16</v>
      </c>
      <c r="E1052" s="5">
        <v>1601.5408110000001</v>
      </c>
      <c r="F1052" s="3" t="s">
        <v>4475</v>
      </c>
      <c r="G1052" s="3" t="s">
        <v>4529</v>
      </c>
      <c r="H1052" s="3" t="s">
        <v>4530</v>
      </c>
      <c r="I1052" s="3" t="s">
        <v>4611</v>
      </c>
      <c r="J1052" s="3" t="s">
        <v>4612</v>
      </c>
      <c r="K1052" s="6">
        <v>756296</v>
      </c>
      <c r="L1052" s="6">
        <v>740516</v>
      </c>
      <c r="M1052" s="6">
        <v>154704.29999999999</v>
      </c>
      <c r="N1052" s="6">
        <v>132742.29999999999</v>
      </c>
      <c r="O1052" s="6">
        <v>117874.3</v>
      </c>
      <c r="P1052" s="6">
        <v>96856.3</v>
      </c>
      <c r="Q1052" s="6">
        <v>33667</v>
      </c>
      <c r="R1052" s="6">
        <v>24424</v>
      </c>
      <c r="S1052" s="6">
        <v>71743</v>
      </c>
      <c r="T1052" s="6">
        <v>78864</v>
      </c>
      <c r="U1052" s="6">
        <v>1294</v>
      </c>
      <c r="V1052" s="6">
        <v>1508</v>
      </c>
      <c r="W1052" s="6">
        <v>879522</v>
      </c>
      <c r="X1052" s="6">
        <v>862981</v>
      </c>
      <c r="Y1052" s="6">
        <v>552827</v>
      </c>
      <c r="Z1052" s="6">
        <v>530045</v>
      </c>
      <c r="AA1052" s="6">
        <v>662405</v>
      </c>
      <c r="AB1052" s="6">
        <v>635100</v>
      </c>
      <c r="AC1052" s="6">
        <v>83071000</v>
      </c>
      <c r="AD1052" s="6">
        <v>83004000</v>
      </c>
      <c r="AF1052">
        <f t="shared" si="320"/>
        <v>3.8278746864774275E-2</v>
      </c>
      <c r="AG1052">
        <f t="shared" si="321"/>
        <v>2.8301897724283615E-2</v>
      </c>
      <c r="AH1052">
        <f t="shared" si="322"/>
        <v>1.4712537037163368E-3</v>
      </c>
      <c r="AI1052">
        <f t="shared" si="323"/>
        <v>1.7474312875949761E-3</v>
      </c>
      <c r="AJ1052">
        <f t="shared" si="324"/>
        <v>0.83457552403740909</v>
      </c>
      <c r="AK1052">
        <f t="shared" si="325"/>
        <v>0.83458510470792002</v>
      </c>
      <c r="AL1052">
        <f t="shared" si="326"/>
        <v>0.15585736272570527</v>
      </c>
      <c r="AM1052">
        <f t="shared" si="327"/>
        <v>0.13079568841186417</v>
      </c>
      <c r="AN1052">
        <f t="shared" si="328"/>
        <v>0.85989435170467599</v>
      </c>
      <c r="AO1052">
        <f t="shared" si="329"/>
        <v>0.85809073432671168</v>
      </c>
      <c r="AP1052">
        <f t="shared" si="330"/>
        <v>1</v>
      </c>
      <c r="AQ1052">
        <f t="shared" si="331"/>
        <v>1</v>
      </c>
      <c r="AR1052">
        <f t="shared" si="332"/>
        <v>1</v>
      </c>
      <c r="AS1052">
        <f t="shared" si="333"/>
        <v>1</v>
      </c>
      <c r="AT1052">
        <f t="shared" si="334"/>
        <v>1</v>
      </c>
      <c r="AU1052">
        <f t="shared" si="335"/>
        <v>0</v>
      </c>
      <c r="AV1052">
        <f t="shared" si="336"/>
        <v>1</v>
      </c>
      <c r="AW1052">
        <f t="shared" si="337"/>
        <v>1</v>
      </c>
      <c r="AX1052">
        <f t="shared" si="338"/>
        <v>0</v>
      </c>
      <c r="AY1052">
        <f t="shared" si="339"/>
        <v>7</v>
      </c>
    </row>
    <row r="1053" spans="1:51" x14ac:dyDescent="0.3">
      <c r="A1053" s="1" t="s">
        <v>1047</v>
      </c>
      <c r="B1053" s="2">
        <v>6084792</v>
      </c>
      <c r="C1053" s="3" t="s">
        <v>5337</v>
      </c>
      <c r="D1053" s="5">
        <v>8.5</v>
      </c>
      <c r="E1053" s="5">
        <v>76.187531500000006</v>
      </c>
      <c r="F1053" s="3" t="s">
        <v>4480</v>
      </c>
      <c r="G1053" s="3" t="s">
        <v>4491</v>
      </c>
      <c r="H1053" s="3" t="s">
        <v>4492</v>
      </c>
      <c r="I1053" s="3" t="s">
        <v>4493</v>
      </c>
      <c r="J1053" s="3"/>
      <c r="K1053" s="6" t="s">
        <v>4474</v>
      </c>
      <c r="L1053" s="6" t="s">
        <v>4474</v>
      </c>
      <c r="M1053" s="6" t="s">
        <v>4474</v>
      </c>
      <c r="N1053" s="6" t="s">
        <v>4474</v>
      </c>
      <c r="O1053" s="6" t="s">
        <v>4474</v>
      </c>
      <c r="P1053" s="6" t="s">
        <v>4474</v>
      </c>
      <c r="Q1053" s="6" t="s">
        <v>4474</v>
      </c>
      <c r="R1053" s="6" t="s">
        <v>4474</v>
      </c>
      <c r="S1053" s="6" t="s">
        <v>4474</v>
      </c>
      <c r="T1053" s="6" t="s">
        <v>4474</v>
      </c>
      <c r="U1053" s="6" t="s">
        <v>4474</v>
      </c>
      <c r="V1053" s="6" t="s">
        <v>4474</v>
      </c>
      <c r="W1053" s="6" t="s">
        <v>4474</v>
      </c>
      <c r="X1053" s="6" t="s">
        <v>4474</v>
      </c>
      <c r="Y1053" s="6" t="s">
        <v>4474</v>
      </c>
      <c r="Z1053" s="6" t="s">
        <v>4474</v>
      </c>
      <c r="AA1053" s="6" t="s">
        <v>4474</v>
      </c>
      <c r="AB1053" s="6" t="s">
        <v>4474</v>
      </c>
      <c r="AC1053" s="6" t="s">
        <v>4474</v>
      </c>
      <c r="AD1053" s="6" t="s">
        <v>4474</v>
      </c>
      <c r="AF1053" t="e">
        <f t="shared" si="320"/>
        <v>#VALUE!</v>
      </c>
      <c r="AG1053" t="e">
        <f t="shared" si="321"/>
        <v>#VALUE!</v>
      </c>
      <c r="AH1053" t="e">
        <f t="shared" si="322"/>
        <v>#VALUE!</v>
      </c>
      <c r="AI1053" t="e">
        <f t="shared" si="323"/>
        <v>#VALUE!</v>
      </c>
      <c r="AJ1053" t="e">
        <f t="shared" si="324"/>
        <v>#VALUE!</v>
      </c>
      <c r="AK1053" t="e">
        <f t="shared" si="325"/>
        <v>#VALUE!</v>
      </c>
      <c r="AL1053" t="e">
        <f t="shared" si="326"/>
        <v>#VALUE!</v>
      </c>
      <c r="AM1053" t="e">
        <f t="shared" si="327"/>
        <v>#VALUE!</v>
      </c>
      <c r="AN1053" t="e">
        <f t="shared" si="328"/>
        <v>#VALUE!</v>
      </c>
      <c r="AO1053" t="e">
        <f t="shared" si="329"/>
        <v>#VALUE!</v>
      </c>
      <c r="AP1053">
        <f t="shared" si="330"/>
        <v>0</v>
      </c>
      <c r="AQ1053">
        <f t="shared" si="331"/>
        <v>0</v>
      </c>
      <c r="AR1053">
        <f t="shared" si="332"/>
        <v>0</v>
      </c>
      <c r="AS1053">
        <f t="shared" si="333"/>
        <v>0</v>
      </c>
      <c r="AT1053">
        <f t="shared" si="334"/>
        <v>0</v>
      </c>
      <c r="AU1053">
        <f t="shared" si="335"/>
        <v>0</v>
      </c>
      <c r="AV1053">
        <f t="shared" si="336"/>
        <v>0</v>
      </c>
      <c r="AW1053">
        <f t="shared" si="337"/>
        <v>0</v>
      </c>
      <c r="AX1053">
        <f t="shared" si="338"/>
        <v>0</v>
      </c>
      <c r="AY1053">
        <f t="shared" si="339"/>
        <v>0</v>
      </c>
    </row>
    <row r="1054" spans="1:51" x14ac:dyDescent="0.3">
      <c r="A1054" s="1" t="s">
        <v>1048</v>
      </c>
      <c r="B1054" s="2">
        <v>4010561</v>
      </c>
      <c r="C1054" s="3" t="s">
        <v>5337</v>
      </c>
      <c r="D1054" s="5">
        <v>36.770000000000003</v>
      </c>
      <c r="E1054" s="5">
        <v>24154.213</v>
      </c>
      <c r="F1054" s="3" t="s">
        <v>4654</v>
      </c>
      <c r="G1054" s="3" t="s">
        <v>4654</v>
      </c>
      <c r="H1054" s="3" t="s">
        <v>4655</v>
      </c>
      <c r="I1054" s="3" t="s">
        <v>4717</v>
      </c>
      <c r="J1054" s="3" t="s">
        <v>4718</v>
      </c>
      <c r="K1054" s="6">
        <v>14529000</v>
      </c>
      <c r="L1054" s="6">
        <v>14750000</v>
      </c>
      <c r="M1054" s="6">
        <v>7622000</v>
      </c>
      <c r="N1054" s="6">
        <v>7465000</v>
      </c>
      <c r="O1054" s="6">
        <v>4654000</v>
      </c>
      <c r="P1054" s="6">
        <v>4647000</v>
      </c>
      <c r="Q1054" s="6">
        <v>3450000</v>
      </c>
      <c r="R1054" s="6">
        <v>3545000</v>
      </c>
      <c r="S1054" s="6">
        <v>6673000</v>
      </c>
      <c r="T1054" s="6">
        <v>6735000</v>
      </c>
      <c r="U1054" s="6">
        <v>8884000</v>
      </c>
      <c r="V1054" s="6">
        <v>5665000</v>
      </c>
      <c r="W1054" s="6">
        <v>30263000</v>
      </c>
      <c r="X1054" s="6">
        <v>25162000</v>
      </c>
      <c r="Y1054" s="6">
        <v>3232000</v>
      </c>
      <c r="Z1054" s="6">
        <v>3359000</v>
      </c>
      <c r="AA1054" s="6">
        <v>2906000</v>
      </c>
      <c r="AB1054" s="6">
        <v>3016000</v>
      </c>
      <c r="AC1054" s="6">
        <v>658000000</v>
      </c>
      <c r="AD1054" s="6">
        <v>628000000</v>
      </c>
      <c r="AF1054">
        <f t="shared" si="320"/>
        <v>0.11400059478571192</v>
      </c>
      <c r="AG1054">
        <f t="shared" si="321"/>
        <v>0.14088705190366427</v>
      </c>
      <c r="AH1054">
        <f t="shared" si="322"/>
        <v>0.29355979248587383</v>
      </c>
      <c r="AI1054">
        <f t="shared" si="323"/>
        <v>0.22514108576424768</v>
      </c>
      <c r="AJ1054">
        <f t="shared" si="324"/>
        <v>1.1121816930488644</v>
      </c>
      <c r="AK1054">
        <f t="shared" si="325"/>
        <v>1.1137267904509285</v>
      </c>
      <c r="AL1054">
        <f t="shared" si="326"/>
        <v>0.32032486750636657</v>
      </c>
      <c r="AM1054">
        <f t="shared" si="327"/>
        <v>0.31505084745762713</v>
      </c>
      <c r="AN1054">
        <f t="shared" si="328"/>
        <v>0.48009120047582859</v>
      </c>
      <c r="AO1054">
        <f t="shared" si="329"/>
        <v>0.58620141483188937</v>
      </c>
      <c r="AP1054">
        <f t="shared" si="330"/>
        <v>1</v>
      </c>
      <c r="AQ1054">
        <f t="shared" si="331"/>
        <v>1</v>
      </c>
      <c r="AR1054">
        <f t="shared" si="332"/>
        <v>0</v>
      </c>
      <c r="AS1054">
        <f t="shared" si="333"/>
        <v>1</v>
      </c>
      <c r="AT1054">
        <f t="shared" si="334"/>
        <v>0</v>
      </c>
      <c r="AU1054">
        <f t="shared" si="335"/>
        <v>0</v>
      </c>
      <c r="AV1054">
        <f t="shared" si="336"/>
        <v>1</v>
      </c>
      <c r="AW1054">
        <f t="shared" si="337"/>
        <v>0</v>
      </c>
      <c r="AX1054">
        <f t="shared" si="338"/>
        <v>0</v>
      </c>
      <c r="AY1054">
        <f t="shared" si="339"/>
        <v>4</v>
      </c>
    </row>
    <row r="1055" spans="1:51" x14ac:dyDescent="0.3">
      <c r="A1055" s="1" t="s">
        <v>1049</v>
      </c>
      <c r="B1055" s="2">
        <v>4270258</v>
      </c>
      <c r="C1055" s="3" t="s">
        <v>5335</v>
      </c>
      <c r="D1055" s="5">
        <v>79.84</v>
      </c>
      <c r="E1055" s="5">
        <v>31185.1359376</v>
      </c>
      <c r="F1055" s="3" t="s">
        <v>4470</v>
      </c>
      <c r="G1055" s="3" t="s">
        <v>4512</v>
      </c>
      <c r="H1055" s="3" t="s">
        <v>4513</v>
      </c>
      <c r="I1055" s="3" t="s">
        <v>4514</v>
      </c>
      <c r="J1055" s="3" t="s">
        <v>4853</v>
      </c>
      <c r="K1055" s="6">
        <v>3954000</v>
      </c>
      <c r="L1055" s="6">
        <v>3934800</v>
      </c>
      <c r="M1055" s="6">
        <v>840400</v>
      </c>
      <c r="N1055" s="6">
        <v>886800</v>
      </c>
      <c r="O1055" s="6">
        <v>628000</v>
      </c>
      <c r="P1055" s="6">
        <v>681500</v>
      </c>
      <c r="Q1055" s="6">
        <v>680800</v>
      </c>
      <c r="R1055" s="6">
        <v>666900</v>
      </c>
      <c r="S1055" s="6">
        <v>821700</v>
      </c>
      <c r="T1055" s="6">
        <v>891400</v>
      </c>
      <c r="U1055" s="6">
        <v>2439600</v>
      </c>
      <c r="V1055" s="6">
        <v>2437800</v>
      </c>
      <c r="W1055" s="6">
        <v>6353800</v>
      </c>
      <c r="X1055" s="6">
        <v>6799200</v>
      </c>
      <c r="Y1055" s="6">
        <v>4262800</v>
      </c>
      <c r="Z1055" s="6">
        <v>4848400</v>
      </c>
      <c r="AA1055" s="6">
        <v>1734500</v>
      </c>
      <c r="AB1055" s="6">
        <v>1722200</v>
      </c>
      <c r="AC1055" s="6">
        <v>390600000</v>
      </c>
      <c r="AD1055" s="6">
        <v>400700000</v>
      </c>
      <c r="AF1055">
        <f t="shared" si="320"/>
        <v>0.10714847807611193</v>
      </c>
      <c r="AG1055">
        <f t="shared" si="321"/>
        <v>9.8085068831627251E-2</v>
      </c>
      <c r="AH1055">
        <f t="shared" si="322"/>
        <v>0.38395920551481005</v>
      </c>
      <c r="AI1055">
        <f t="shared" si="323"/>
        <v>0.35854218143310979</v>
      </c>
      <c r="AJ1055">
        <f t="shared" si="324"/>
        <v>2.4576535024502739</v>
      </c>
      <c r="AK1055">
        <f t="shared" si="325"/>
        <v>2.8152363256300079</v>
      </c>
      <c r="AL1055">
        <f t="shared" si="326"/>
        <v>0.1588265048052605</v>
      </c>
      <c r="AM1055">
        <f t="shared" si="327"/>
        <v>0.17319812951102978</v>
      </c>
      <c r="AN1055">
        <f t="shared" si="328"/>
        <v>0.62230476250432809</v>
      </c>
      <c r="AO1055">
        <f t="shared" si="329"/>
        <v>0.57871514295799509</v>
      </c>
      <c r="AP1055">
        <f t="shared" si="330"/>
        <v>1</v>
      </c>
      <c r="AQ1055">
        <f t="shared" si="331"/>
        <v>1</v>
      </c>
      <c r="AR1055">
        <f t="shared" si="332"/>
        <v>1</v>
      </c>
      <c r="AS1055">
        <f t="shared" si="333"/>
        <v>1</v>
      </c>
      <c r="AT1055">
        <f t="shared" si="334"/>
        <v>0</v>
      </c>
      <c r="AU1055">
        <f t="shared" si="335"/>
        <v>0</v>
      </c>
      <c r="AV1055">
        <f t="shared" si="336"/>
        <v>0</v>
      </c>
      <c r="AW1055">
        <f t="shared" si="337"/>
        <v>1</v>
      </c>
      <c r="AX1055">
        <f t="shared" si="338"/>
        <v>1</v>
      </c>
      <c r="AY1055">
        <f t="shared" si="339"/>
        <v>6</v>
      </c>
    </row>
    <row r="1056" spans="1:51" x14ac:dyDescent="0.3">
      <c r="A1056" s="1" t="s">
        <v>1050</v>
      </c>
      <c r="B1056" s="2">
        <v>4980475</v>
      </c>
      <c r="C1056" s="3" t="s">
        <v>5337</v>
      </c>
      <c r="D1056" s="5">
        <v>11.09</v>
      </c>
      <c r="E1056" s="5">
        <v>1790.64116083</v>
      </c>
      <c r="F1056" s="3" t="s">
        <v>4654</v>
      </c>
      <c r="G1056" s="3" t="s">
        <v>4654</v>
      </c>
      <c r="H1056" s="3" t="s">
        <v>4655</v>
      </c>
      <c r="I1056" s="3" t="s">
        <v>4725</v>
      </c>
      <c r="J1056" s="3" t="s">
        <v>4752</v>
      </c>
      <c r="K1056" s="6">
        <v>583758</v>
      </c>
      <c r="L1056" s="6">
        <v>573216</v>
      </c>
      <c r="M1056" s="6">
        <v>296134</v>
      </c>
      <c r="N1056" s="6">
        <v>293149</v>
      </c>
      <c r="O1056" s="6">
        <v>194179</v>
      </c>
      <c r="P1056" s="6">
        <v>191004</v>
      </c>
      <c r="Q1056" s="6">
        <v>162056</v>
      </c>
      <c r="R1056" s="6">
        <v>157834</v>
      </c>
      <c r="S1056" s="6">
        <v>275135</v>
      </c>
      <c r="T1056" s="6">
        <v>250715</v>
      </c>
      <c r="U1056" s="6">
        <v>359289</v>
      </c>
      <c r="V1056" s="6">
        <v>372579</v>
      </c>
      <c r="W1056" s="6">
        <v>1474550</v>
      </c>
      <c r="X1056" s="6">
        <v>1488042</v>
      </c>
      <c r="Y1056" s="6">
        <v>181528</v>
      </c>
      <c r="Z1056" s="6">
        <v>195748</v>
      </c>
      <c r="AA1056" s="6">
        <v>75271</v>
      </c>
      <c r="AB1056" s="6">
        <v>68203</v>
      </c>
      <c r="AC1056" s="6">
        <v>161464487</v>
      </c>
      <c r="AD1056" s="6">
        <v>161464487</v>
      </c>
      <c r="AF1056">
        <f t="shared" si="320"/>
        <v>0.10990200400122072</v>
      </c>
      <c r="AG1056">
        <f t="shared" si="321"/>
        <v>0.10606824269745074</v>
      </c>
      <c r="AH1056">
        <f t="shared" si="322"/>
        <v>0.24366009969143129</v>
      </c>
      <c r="AI1056">
        <f t="shared" si="323"/>
        <v>0.25038204566806582</v>
      </c>
      <c r="AJ1056">
        <f t="shared" si="324"/>
        <v>2.4116592047402055</v>
      </c>
      <c r="AK1056">
        <f t="shared" si="325"/>
        <v>2.8700790287817251</v>
      </c>
      <c r="AL1056">
        <f t="shared" si="326"/>
        <v>0.33263612661411063</v>
      </c>
      <c r="AM1056">
        <f t="shared" si="327"/>
        <v>0.33321470440462236</v>
      </c>
      <c r="AN1056">
        <f t="shared" si="328"/>
        <v>0.39588891526228343</v>
      </c>
      <c r="AO1056">
        <f t="shared" si="329"/>
        <v>0.38521493344945906</v>
      </c>
      <c r="AP1056">
        <f t="shared" si="330"/>
        <v>1</v>
      </c>
      <c r="AQ1056">
        <f t="shared" si="331"/>
        <v>1</v>
      </c>
      <c r="AR1056">
        <f t="shared" si="332"/>
        <v>1</v>
      </c>
      <c r="AS1056">
        <f t="shared" si="333"/>
        <v>1</v>
      </c>
      <c r="AT1056">
        <f t="shared" si="334"/>
        <v>1</v>
      </c>
      <c r="AU1056">
        <f t="shared" si="335"/>
        <v>0</v>
      </c>
      <c r="AV1056">
        <f t="shared" si="336"/>
        <v>0</v>
      </c>
      <c r="AW1056">
        <f t="shared" si="337"/>
        <v>1</v>
      </c>
      <c r="AX1056">
        <f t="shared" si="338"/>
        <v>0</v>
      </c>
      <c r="AY1056">
        <f t="shared" si="339"/>
        <v>6</v>
      </c>
    </row>
    <row r="1057" spans="1:51" x14ac:dyDescent="0.3">
      <c r="A1057" s="1" t="s">
        <v>1051</v>
      </c>
      <c r="B1057" s="2">
        <v>112960</v>
      </c>
      <c r="C1057" s="3" t="s">
        <v>5335</v>
      </c>
      <c r="D1057" s="5">
        <v>146.06</v>
      </c>
      <c r="E1057" s="5">
        <v>397.64192336000002</v>
      </c>
      <c r="F1057" s="3" t="s">
        <v>4480</v>
      </c>
      <c r="G1057" s="3" t="s">
        <v>4491</v>
      </c>
      <c r="H1057" s="3" t="s">
        <v>4492</v>
      </c>
      <c r="I1057" s="3" t="s">
        <v>4493</v>
      </c>
      <c r="J1057" s="3" t="s">
        <v>4658</v>
      </c>
      <c r="K1057" s="6">
        <v>145795.446</v>
      </c>
      <c r="L1057" s="6">
        <v>142331.49400000001</v>
      </c>
      <c r="M1057" s="6">
        <v>36319.591999999997</v>
      </c>
      <c r="N1057" s="6">
        <v>38484.79</v>
      </c>
      <c r="O1057" s="6">
        <v>35067.951000000001</v>
      </c>
      <c r="P1057" s="6">
        <v>37211.673999999999</v>
      </c>
      <c r="Q1057" s="6">
        <v>49399.324999999997</v>
      </c>
      <c r="R1057" s="6">
        <v>39955.324999999997</v>
      </c>
      <c r="S1057" s="6">
        <v>48477.695</v>
      </c>
      <c r="T1057" s="6">
        <v>43470.838000000003</v>
      </c>
      <c r="U1057" s="6" t="s">
        <v>4474</v>
      </c>
      <c r="V1057" s="6" t="s">
        <v>4474</v>
      </c>
      <c r="W1057" s="6">
        <v>240809.80900000001</v>
      </c>
      <c r="X1057" s="6">
        <v>213051.26300000001</v>
      </c>
      <c r="Y1057" s="6">
        <v>61144.500999999997</v>
      </c>
      <c r="Z1057" s="6">
        <v>46878.5</v>
      </c>
      <c r="AA1057" s="6">
        <v>29159</v>
      </c>
      <c r="AB1057" s="6">
        <v>19684</v>
      </c>
      <c r="AC1057" s="6">
        <v>2732931</v>
      </c>
      <c r="AD1057" s="6">
        <v>2751331</v>
      </c>
      <c r="AF1057">
        <f t="shared" si="320"/>
        <v>0.20513834218439164</v>
      </c>
      <c r="AG1057">
        <f t="shared" si="321"/>
        <v>0.18753855028777744</v>
      </c>
      <c r="AH1057" t="e">
        <f t="shared" si="322"/>
        <v>#VALUE!</v>
      </c>
      <c r="AI1057" t="e">
        <f t="shared" si="323"/>
        <v>#VALUE!</v>
      </c>
      <c r="AJ1057">
        <f t="shared" si="324"/>
        <v>2.0969340855310539</v>
      </c>
      <c r="AK1057">
        <f t="shared" si="325"/>
        <v>2.3815535460272304</v>
      </c>
      <c r="AL1057">
        <f t="shared" si="326"/>
        <v>0.24052843872777757</v>
      </c>
      <c r="AM1057">
        <f t="shared" si="327"/>
        <v>0.26144371111568604</v>
      </c>
      <c r="AN1057">
        <f t="shared" si="328"/>
        <v>0.60543815306128157</v>
      </c>
      <c r="AO1057">
        <f t="shared" si="329"/>
        <v>0.66806219308824277</v>
      </c>
      <c r="AP1057">
        <f t="shared" si="330"/>
        <v>1</v>
      </c>
      <c r="AQ1057">
        <f t="shared" si="331"/>
        <v>1</v>
      </c>
      <c r="AR1057">
        <f t="shared" si="332"/>
        <v>1</v>
      </c>
      <c r="AS1057">
        <f t="shared" si="333"/>
        <v>0</v>
      </c>
      <c r="AT1057">
        <f t="shared" si="334"/>
        <v>0</v>
      </c>
      <c r="AU1057">
        <f t="shared" si="335"/>
        <v>0</v>
      </c>
      <c r="AV1057">
        <f t="shared" si="336"/>
        <v>0</v>
      </c>
      <c r="AW1057">
        <f t="shared" si="337"/>
        <v>0</v>
      </c>
      <c r="AX1057">
        <f t="shared" si="338"/>
        <v>1</v>
      </c>
      <c r="AY1057">
        <f t="shared" si="339"/>
        <v>4</v>
      </c>
    </row>
    <row r="1058" spans="1:51" x14ac:dyDescent="0.3">
      <c r="A1058" s="1" t="s">
        <v>1052</v>
      </c>
      <c r="B1058" s="2">
        <v>4337452</v>
      </c>
      <c r="C1058" s="3" t="s">
        <v>5335</v>
      </c>
      <c r="D1058" s="7">
        <v>177.61</v>
      </c>
      <c r="E1058" s="5">
        <v>51860.20074634</v>
      </c>
      <c r="F1058" s="3" t="s">
        <v>4654</v>
      </c>
      <c r="G1058" s="3" t="s">
        <v>4654</v>
      </c>
      <c r="H1058" s="3" t="s">
        <v>4655</v>
      </c>
      <c r="I1058" s="3" t="s">
        <v>4717</v>
      </c>
      <c r="J1058" s="3" t="s">
        <v>4718</v>
      </c>
      <c r="K1058" s="6">
        <v>9157000</v>
      </c>
      <c r="L1058" s="6">
        <v>8846000</v>
      </c>
      <c r="M1058" s="6">
        <v>6818000</v>
      </c>
      <c r="N1058" s="6">
        <v>6733000</v>
      </c>
      <c r="O1058" s="6">
        <v>4655000</v>
      </c>
      <c r="P1058" s="6">
        <v>4870000</v>
      </c>
      <c r="Q1058" s="6">
        <v>3422000</v>
      </c>
      <c r="R1058" s="6">
        <v>3707000</v>
      </c>
      <c r="S1058" s="6">
        <v>5696000</v>
      </c>
      <c r="T1058" s="6">
        <v>5845000</v>
      </c>
      <c r="U1058" s="6">
        <v>12001000</v>
      </c>
      <c r="V1058" s="6">
        <v>12112000</v>
      </c>
      <c r="W1058" s="6">
        <v>65747000</v>
      </c>
      <c r="X1058" s="6">
        <v>35637000</v>
      </c>
      <c r="Y1058" s="6">
        <v>2022000</v>
      </c>
      <c r="Z1058" s="6">
        <v>7825000</v>
      </c>
      <c r="AA1058" s="6">
        <v>4463000</v>
      </c>
      <c r="AB1058" s="6">
        <v>2137000</v>
      </c>
      <c r="AC1058" s="6">
        <v>292742664</v>
      </c>
      <c r="AD1058" s="6">
        <v>178394239</v>
      </c>
      <c r="AF1058">
        <f t="shared" si="320"/>
        <v>5.2048002190214E-2</v>
      </c>
      <c r="AG1058">
        <f t="shared" si="321"/>
        <v>0.1040211016640009</v>
      </c>
      <c r="AH1058">
        <f t="shared" si="322"/>
        <v>0.18253304333277565</v>
      </c>
      <c r="AI1058">
        <f t="shared" si="323"/>
        <v>0.33987148188680305</v>
      </c>
      <c r="AJ1058">
        <f t="shared" si="324"/>
        <v>0.45305848084248262</v>
      </c>
      <c r="AK1058">
        <f t="shared" si="325"/>
        <v>3.661675245671502</v>
      </c>
      <c r="AL1058">
        <f t="shared" si="326"/>
        <v>0.50835426449710608</v>
      </c>
      <c r="AM1058">
        <f t="shared" si="327"/>
        <v>0.5505313135880624</v>
      </c>
      <c r="AN1058">
        <f t="shared" si="328"/>
        <v>0.1392763167901197</v>
      </c>
      <c r="AO1058">
        <f t="shared" si="329"/>
        <v>0.24822515924460534</v>
      </c>
      <c r="AP1058">
        <f t="shared" si="330"/>
        <v>1</v>
      </c>
      <c r="AQ1058">
        <f t="shared" si="331"/>
        <v>1</v>
      </c>
      <c r="AR1058">
        <f t="shared" si="332"/>
        <v>0</v>
      </c>
      <c r="AS1058">
        <f t="shared" si="333"/>
        <v>1</v>
      </c>
      <c r="AT1058">
        <f t="shared" si="334"/>
        <v>1</v>
      </c>
      <c r="AU1058">
        <f t="shared" si="335"/>
        <v>0</v>
      </c>
      <c r="AV1058">
        <f t="shared" si="336"/>
        <v>0</v>
      </c>
      <c r="AW1058">
        <f t="shared" si="337"/>
        <v>0</v>
      </c>
      <c r="AX1058">
        <f t="shared" si="338"/>
        <v>0</v>
      </c>
      <c r="AY1058">
        <f t="shared" si="339"/>
        <v>4</v>
      </c>
    </row>
    <row r="1059" spans="1:51" x14ac:dyDescent="0.3">
      <c r="A1059" s="1" t="s">
        <v>1053</v>
      </c>
      <c r="B1059" s="2">
        <v>4098626</v>
      </c>
      <c r="C1059" s="3" t="s">
        <v>5337</v>
      </c>
      <c r="D1059" s="5">
        <v>8.7100000000000009</v>
      </c>
      <c r="E1059" s="5">
        <v>1808.1281491</v>
      </c>
      <c r="F1059" s="3" t="s">
        <v>4525</v>
      </c>
      <c r="G1059" s="3" t="s">
        <v>4526</v>
      </c>
      <c r="H1059" s="3" t="s">
        <v>4733</v>
      </c>
      <c r="I1059" s="3" t="s">
        <v>4733</v>
      </c>
      <c r="J1059" s="3" t="s">
        <v>4528</v>
      </c>
      <c r="K1059" s="6">
        <v>1118488</v>
      </c>
      <c r="L1059" s="6">
        <v>1109650</v>
      </c>
      <c r="M1059" s="6">
        <v>249914</v>
      </c>
      <c r="N1059" s="6">
        <v>248818</v>
      </c>
      <c r="O1059" s="6">
        <v>136916</v>
      </c>
      <c r="P1059" s="6">
        <v>136482</v>
      </c>
      <c r="Q1059" s="6">
        <v>70529</v>
      </c>
      <c r="R1059" s="6">
        <v>71302</v>
      </c>
      <c r="S1059" s="6">
        <v>201493</v>
      </c>
      <c r="T1059" s="6">
        <v>210093</v>
      </c>
      <c r="U1059" s="6">
        <v>969923</v>
      </c>
      <c r="V1059" s="6">
        <v>726307</v>
      </c>
      <c r="W1059" s="6">
        <v>3181323</v>
      </c>
      <c r="X1059" s="6">
        <v>3248652</v>
      </c>
      <c r="Y1059" s="6" t="s">
        <v>4474</v>
      </c>
      <c r="Z1059" s="6" t="s">
        <v>4474</v>
      </c>
      <c r="AA1059" s="6" t="s">
        <v>4474</v>
      </c>
      <c r="AB1059" s="6" t="s">
        <v>4474</v>
      </c>
      <c r="AC1059" s="6">
        <v>207276487</v>
      </c>
      <c r="AD1059" s="6">
        <v>207918179</v>
      </c>
      <c r="AF1059">
        <f t="shared" si="320"/>
        <v>2.2169707382746109E-2</v>
      </c>
      <c r="AG1059">
        <f t="shared" si="321"/>
        <v>2.1948180352958705E-2</v>
      </c>
      <c r="AH1059">
        <f t="shared" si="322"/>
        <v>0.30488039095684405</v>
      </c>
      <c r="AI1059">
        <f t="shared" si="323"/>
        <v>0.22357180762974921</v>
      </c>
      <c r="AJ1059" t="e">
        <f t="shared" si="324"/>
        <v>#VALUE!</v>
      </c>
      <c r="AK1059" t="e">
        <f t="shared" si="325"/>
        <v>#VALUE!</v>
      </c>
      <c r="AL1059">
        <f t="shared" si="326"/>
        <v>0.12241168434529472</v>
      </c>
      <c r="AM1059">
        <f t="shared" si="327"/>
        <v>0.12299553913396116</v>
      </c>
      <c r="AN1059">
        <f t="shared" si="328"/>
        <v>0.35157951581779029</v>
      </c>
      <c r="AO1059">
        <f t="shared" si="329"/>
        <v>0.34157244297019196</v>
      </c>
      <c r="AP1059">
        <f t="shared" si="330"/>
        <v>1</v>
      </c>
      <c r="AQ1059">
        <f t="shared" si="331"/>
        <v>1</v>
      </c>
      <c r="AR1059">
        <f t="shared" si="332"/>
        <v>1</v>
      </c>
      <c r="AS1059">
        <f t="shared" si="333"/>
        <v>1</v>
      </c>
      <c r="AT1059">
        <f t="shared" si="334"/>
        <v>0</v>
      </c>
      <c r="AU1059">
        <f t="shared" si="335"/>
        <v>0</v>
      </c>
      <c r="AV1059">
        <f t="shared" si="336"/>
        <v>0</v>
      </c>
      <c r="AW1059">
        <f t="shared" si="337"/>
        <v>1</v>
      </c>
      <c r="AX1059">
        <f t="shared" si="338"/>
        <v>1</v>
      </c>
      <c r="AY1059">
        <f t="shared" si="339"/>
        <v>6</v>
      </c>
    </row>
    <row r="1060" spans="1:51" x14ac:dyDescent="0.3">
      <c r="A1060" s="1" t="s">
        <v>1054</v>
      </c>
      <c r="B1060" s="2">
        <v>18723020</v>
      </c>
      <c r="C1060" s="3" t="s">
        <v>5336</v>
      </c>
      <c r="D1060" s="5">
        <v>23.04</v>
      </c>
      <c r="E1060" s="5">
        <v>681.91407360000005</v>
      </c>
      <c r="F1060" s="3" t="s">
        <v>4470</v>
      </c>
      <c r="G1060" s="3" t="s">
        <v>4471</v>
      </c>
      <c r="H1060" s="3" t="s">
        <v>4489</v>
      </c>
      <c r="I1060" s="3" t="s">
        <v>4489</v>
      </c>
      <c r="J1060" s="3" t="s">
        <v>4495</v>
      </c>
      <c r="K1060" s="6">
        <v>5366</v>
      </c>
      <c r="L1060" s="6">
        <v>4118</v>
      </c>
      <c r="M1060" s="6">
        <v>-82814</v>
      </c>
      <c r="N1060" s="6">
        <v>-68679</v>
      </c>
      <c r="O1060" s="6">
        <v>-82904</v>
      </c>
      <c r="P1060" s="6">
        <v>-68763</v>
      </c>
      <c r="Q1060" s="6">
        <v>-67092</v>
      </c>
      <c r="R1060" s="6">
        <v>-56681</v>
      </c>
      <c r="S1060" s="6">
        <v>-62590</v>
      </c>
      <c r="T1060" s="6">
        <v>-51315</v>
      </c>
      <c r="U1060" s="6" t="s">
        <v>4474</v>
      </c>
      <c r="V1060" s="6" t="s">
        <v>4474</v>
      </c>
      <c r="W1060" s="6">
        <v>354248</v>
      </c>
      <c r="X1060" s="6">
        <v>368959</v>
      </c>
      <c r="Y1060" s="6">
        <v>287489</v>
      </c>
      <c r="Z1060" s="6">
        <v>365687</v>
      </c>
      <c r="AA1060" s="6">
        <v>15710</v>
      </c>
      <c r="AB1060" s="6">
        <v>10029</v>
      </c>
      <c r="AC1060" s="6">
        <v>29366352</v>
      </c>
      <c r="AD1060" s="6">
        <v>29352140</v>
      </c>
      <c r="AF1060">
        <f t="shared" si="320"/>
        <v>-0.18939274180799892</v>
      </c>
      <c r="AG1060">
        <f t="shared" si="321"/>
        <v>-0.15362411541661811</v>
      </c>
      <c r="AH1060" t="e">
        <f t="shared" si="322"/>
        <v>#VALUE!</v>
      </c>
      <c r="AI1060" t="e">
        <f t="shared" si="323"/>
        <v>#VALUE!</v>
      </c>
      <c r="AJ1060">
        <f t="shared" si="324"/>
        <v>18.29974538510503</v>
      </c>
      <c r="AK1060">
        <f t="shared" si="325"/>
        <v>36.462957423471934</v>
      </c>
      <c r="AL1060">
        <f t="shared" si="326"/>
        <v>-15.4498695490123</v>
      </c>
      <c r="AM1060">
        <f t="shared" si="327"/>
        <v>-16.698154443904809</v>
      </c>
      <c r="AN1060">
        <f t="shared" si="328"/>
        <v>1.5147580226282152E-2</v>
      </c>
      <c r="AO1060">
        <f t="shared" si="329"/>
        <v>1.1161131724663174E-2</v>
      </c>
      <c r="AP1060">
        <f t="shared" si="330"/>
        <v>0</v>
      </c>
      <c r="AQ1060">
        <f t="shared" si="331"/>
        <v>0</v>
      </c>
      <c r="AR1060">
        <f t="shared" si="332"/>
        <v>0</v>
      </c>
      <c r="AS1060">
        <f t="shared" si="333"/>
        <v>1</v>
      </c>
      <c r="AT1060">
        <f t="shared" si="334"/>
        <v>0</v>
      </c>
      <c r="AU1060">
        <f t="shared" si="335"/>
        <v>0</v>
      </c>
      <c r="AV1060">
        <f t="shared" si="336"/>
        <v>1</v>
      </c>
      <c r="AW1060">
        <f t="shared" si="337"/>
        <v>1</v>
      </c>
      <c r="AX1060">
        <f t="shared" si="338"/>
        <v>0</v>
      </c>
      <c r="AY1060">
        <f t="shared" si="339"/>
        <v>3</v>
      </c>
    </row>
    <row r="1061" spans="1:51" x14ac:dyDescent="0.3">
      <c r="A1061" s="1" t="s">
        <v>1055</v>
      </c>
      <c r="B1061" s="2">
        <v>4193280</v>
      </c>
      <c r="C1061" s="3" t="s">
        <v>5337</v>
      </c>
      <c r="D1061" s="5">
        <v>224.44</v>
      </c>
      <c r="E1061" s="5">
        <v>18286.161243959999</v>
      </c>
      <c r="F1061" s="3" t="s">
        <v>4475</v>
      </c>
      <c r="G1061" s="3" t="s">
        <v>4476</v>
      </c>
      <c r="H1061" s="3" t="s">
        <v>4477</v>
      </c>
      <c r="I1061" s="3" t="s">
        <v>4478</v>
      </c>
      <c r="J1061" s="3" t="s">
        <v>4521</v>
      </c>
      <c r="K1061" s="6">
        <v>13425371</v>
      </c>
      <c r="L1061" s="6">
        <v>13410595</v>
      </c>
      <c r="M1061" s="6">
        <v>1868702</v>
      </c>
      <c r="N1061" s="6">
        <v>1909431</v>
      </c>
      <c r="O1061" s="6">
        <v>1491277</v>
      </c>
      <c r="P1061" s="6">
        <v>1530679</v>
      </c>
      <c r="Q1061" s="6">
        <v>1161771</v>
      </c>
      <c r="R1061" s="6">
        <v>1135064</v>
      </c>
      <c r="S1061" s="6">
        <v>1442928</v>
      </c>
      <c r="T1061" s="6">
        <v>1459990</v>
      </c>
      <c r="U1061" s="6">
        <v>1483975</v>
      </c>
      <c r="V1061" s="6">
        <v>1483734</v>
      </c>
      <c r="W1061" s="6">
        <v>10451811</v>
      </c>
      <c r="X1061" s="6">
        <v>9935959</v>
      </c>
      <c r="Y1061" s="6">
        <v>5535959</v>
      </c>
      <c r="Z1061" s="6">
        <v>5180535</v>
      </c>
      <c r="AA1061" s="6">
        <v>3217732</v>
      </c>
      <c r="AB1061" s="6">
        <v>2921006</v>
      </c>
      <c r="AC1061" s="6">
        <v>80479000</v>
      </c>
      <c r="AD1061" s="6">
        <v>80395633</v>
      </c>
      <c r="AF1061">
        <f t="shared" si="320"/>
        <v>0.11115499505301044</v>
      </c>
      <c r="AG1061">
        <f t="shared" si="321"/>
        <v>0.11423799152150285</v>
      </c>
      <c r="AH1061">
        <f t="shared" si="322"/>
        <v>0.14198257125009245</v>
      </c>
      <c r="AI1061">
        <f t="shared" si="323"/>
        <v>0.14932972247570667</v>
      </c>
      <c r="AJ1061">
        <f t="shared" si="324"/>
        <v>1.7204537233057322</v>
      </c>
      <c r="AK1061">
        <f t="shared" si="325"/>
        <v>1.7735447992917508</v>
      </c>
      <c r="AL1061">
        <f t="shared" si="326"/>
        <v>0.11107901599143889</v>
      </c>
      <c r="AM1061">
        <f t="shared" si="327"/>
        <v>0.11413952923043311</v>
      </c>
      <c r="AN1061">
        <f t="shared" si="328"/>
        <v>1.2845018915860611</v>
      </c>
      <c r="AO1061">
        <f t="shared" si="329"/>
        <v>1.349703133839421</v>
      </c>
      <c r="AP1061">
        <f t="shared" si="330"/>
        <v>1</v>
      </c>
      <c r="AQ1061">
        <f t="shared" si="331"/>
        <v>1</v>
      </c>
      <c r="AR1061">
        <f t="shared" si="332"/>
        <v>0</v>
      </c>
      <c r="AS1061">
        <f t="shared" si="333"/>
        <v>1</v>
      </c>
      <c r="AT1061">
        <f t="shared" si="334"/>
        <v>1</v>
      </c>
      <c r="AU1061">
        <f t="shared" si="335"/>
        <v>0</v>
      </c>
      <c r="AV1061">
        <f t="shared" si="336"/>
        <v>0</v>
      </c>
      <c r="AW1061">
        <f t="shared" si="337"/>
        <v>0</v>
      </c>
      <c r="AX1061">
        <f t="shared" si="338"/>
        <v>0</v>
      </c>
      <c r="AY1061">
        <f t="shared" si="339"/>
        <v>4</v>
      </c>
    </row>
    <row r="1062" spans="1:51" x14ac:dyDescent="0.3">
      <c r="A1062" s="1" t="s">
        <v>1056</v>
      </c>
      <c r="B1062" s="2">
        <v>4094000</v>
      </c>
      <c r="C1062" s="3" t="s">
        <v>5337</v>
      </c>
      <c r="D1062" s="5">
        <v>40.6</v>
      </c>
      <c r="E1062" s="5">
        <v>1525.2071268</v>
      </c>
      <c r="F1062" s="3" t="s">
        <v>4500</v>
      </c>
      <c r="G1062" s="3" t="s">
        <v>4574</v>
      </c>
      <c r="H1062" s="3" t="s">
        <v>4734</v>
      </c>
      <c r="I1062" s="3" t="s">
        <v>4734</v>
      </c>
      <c r="J1062" s="3" t="s">
        <v>4958</v>
      </c>
      <c r="K1062" s="6">
        <v>3799000</v>
      </c>
      <c r="L1062" s="6">
        <v>3815300</v>
      </c>
      <c r="M1062" s="6">
        <v>405100</v>
      </c>
      <c r="N1062" s="6">
        <v>393900</v>
      </c>
      <c r="O1062" s="6">
        <v>271500</v>
      </c>
      <c r="P1062" s="6">
        <v>255200</v>
      </c>
      <c r="Q1062" s="6">
        <v>2000</v>
      </c>
      <c r="R1062" s="6">
        <v>2166200</v>
      </c>
      <c r="S1062" s="6">
        <v>115600</v>
      </c>
      <c r="T1062" s="6">
        <v>49100</v>
      </c>
      <c r="U1062" s="6">
        <v>1099600</v>
      </c>
      <c r="V1062" s="6">
        <v>1099800</v>
      </c>
      <c r="W1062" s="6">
        <v>3901300</v>
      </c>
      <c r="X1062" s="6">
        <v>3849600</v>
      </c>
      <c r="Y1062" s="6">
        <v>1898700</v>
      </c>
      <c r="Z1062" s="6">
        <v>1905500</v>
      </c>
      <c r="AA1062" s="6">
        <v>1311700</v>
      </c>
      <c r="AB1062" s="6">
        <v>1341800</v>
      </c>
      <c r="AC1062" s="6">
        <v>37566678</v>
      </c>
      <c r="AD1062" s="6">
        <v>37566668</v>
      </c>
      <c r="AF1062">
        <f t="shared" si="320"/>
        <v>5.126496296106426E-4</v>
      </c>
      <c r="AG1062">
        <f t="shared" si="321"/>
        <v>0.56270781379883628</v>
      </c>
      <c r="AH1062">
        <f t="shared" si="322"/>
        <v>0.28185476635993129</v>
      </c>
      <c r="AI1062">
        <f t="shared" si="323"/>
        <v>0.28569201995012466</v>
      </c>
      <c r="AJ1062">
        <f t="shared" si="324"/>
        <v>1.4475108637645804</v>
      </c>
      <c r="AK1062">
        <f t="shared" si="325"/>
        <v>1.4201073185273514</v>
      </c>
      <c r="AL1062">
        <f t="shared" si="326"/>
        <v>7.1466175309291918E-2</v>
      </c>
      <c r="AM1062">
        <f t="shared" si="327"/>
        <v>6.6888580190286484E-2</v>
      </c>
      <c r="AN1062">
        <f t="shared" si="328"/>
        <v>0.97377797144541567</v>
      </c>
      <c r="AO1062">
        <f t="shared" si="329"/>
        <v>0.99108998337489607</v>
      </c>
      <c r="AP1062">
        <f t="shared" si="330"/>
        <v>1</v>
      </c>
      <c r="AQ1062">
        <f t="shared" si="331"/>
        <v>1</v>
      </c>
      <c r="AR1062">
        <f t="shared" si="332"/>
        <v>0</v>
      </c>
      <c r="AS1062">
        <f t="shared" si="333"/>
        <v>1</v>
      </c>
      <c r="AT1062">
        <f t="shared" si="334"/>
        <v>1</v>
      </c>
      <c r="AU1062">
        <f t="shared" si="335"/>
        <v>1</v>
      </c>
      <c r="AV1062">
        <f t="shared" si="336"/>
        <v>1</v>
      </c>
      <c r="AW1062">
        <f t="shared" si="337"/>
        <v>0</v>
      </c>
      <c r="AX1062">
        <f t="shared" si="338"/>
        <v>0</v>
      </c>
      <c r="AY1062">
        <f t="shared" si="339"/>
        <v>6</v>
      </c>
    </row>
    <row r="1063" spans="1:51" x14ac:dyDescent="0.3">
      <c r="A1063" s="1" t="s">
        <v>1057</v>
      </c>
      <c r="B1063" s="2">
        <v>4964032</v>
      </c>
      <c r="C1063" s="3" t="s">
        <v>5335</v>
      </c>
      <c r="D1063" s="5">
        <v>28.42</v>
      </c>
      <c r="E1063" s="5">
        <v>1047.7669608000001</v>
      </c>
      <c r="F1063" s="3" t="s">
        <v>4500</v>
      </c>
      <c r="G1063" s="3" t="s">
        <v>4574</v>
      </c>
      <c r="H1063" s="3" t="s">
        <v>4575</v>
      </c>
      <c r="I1063" s="3" t="s">
        <v>4575</v>
      </c>
      <c r="J1063" s="3" t="s">
        <v>4736</v>
      </c>
      <c r="K1063" s="6">
        <v>424046</v>
      </c>
      <c r="L1063" s="6">
        <v>431157</v>
      </c>
      <c r="M1063" s="6">
        <v>81706</v>
      </c>
      <c r="N1063" s="6">
        <v>80085</v>
      </c>
      <c r="O1063" s="6">
        <v>48089</v>
      </c>
      <c r="P1063" s="6">
        <v>46673</v>
      </c>
      <c r="Q1063" s="6">
        <v>22505</v>
      </c>
      <c r="R1063" s="6">
        <v>17007</v>
      </c>
      <c r="S1063" s="6">
        <v>83092</v>
      </c>
      <c r="T1063" s="6">
        <v>65604</v>
      </c>
      <c r="U1063" s="6">
        <v>123185</v>
      </c>
      <c r="V1063" s="6">
        <v>151618</v>
      </c>
      <c r="W1063" s="6">
        <v>815075</v>
      </c>
      <c r="X1063" s="6">
        <v>820426</v>
      </c>
      <c r="Y1063" s="6">
        <v>154447</v>
      </c>
      <c r="Z1063" s="6">
        <v>164519</v>
      </c>
      <c r="AA1063" s="6">
        <v>89337</v>
      </c>
      <c r="AB1063" s="6">
        <v>82353</v>
      </c>
      <c r="AC1063" s="6">
        <v>36547361</v>
      </c>
      <c r="AD1063" s="6">
        <v>36407314</v>
      </c>
      <c r="AF1063">
        <f t="shared" si="320"/>
        <v>2.761095604698954E-2</v>
      </c>
      <c r="AG1063">
        <f t="shared" si="321"/>
        <v>2.0729474687540377E-2</v>
      </c>
      <c r="AH1063">
        <f t="shared" si="322"/>
        <v>0.15113333128853174</v>
      </c>
      <c r="AI1063">
        <f t="shared" si="323"/>
        <v>0.18480399207241116</v>
      </c>
      <c r="AJ1063">
        <f t="shared" si="324"/>
        <v>1.7288133696005015</v>
      </c>
      <c r="AK1063">
        <f t="shared" si="325"/>
        <v>1.9977292873362233</v>
      </c>
      <c r="AL1063">
        <f t="shared" si="326"/>
        <v>0.11340514944133419</v>
      </c>
      <c r="AM1063">
        <f t="shared" si="327"/>
        <v>0.10825059085205621</v>
      </c>
      <c r="AN1063">
        <f t="shared" si="328"/>
        <v>0.52025396435910809</v>
      </c>
      <c r="AO1063">
        <f t="shared" si="329"/>
        <v>0.52552820120278976</v>
      </c>
      <c r="AP1063">
        <f t="shared" si="330"/>
        <v>1</v>
      </c>
      <c r="AQ1063">
        <f t="shared" si="331"/>
        <v>1</v>
      </c>
      <c r="AR1063">
        <f t="shared" si="332"/>
        <v>1</v>
      </c>
      <c r="AS1063">
        <f t="shared" si="333"/>
        <v>1</v>
      </c>
      <c r="AT1063">
        <f t="shared" si="334"/>
        <v>1</v>
      </c>
      <c r="AU1063">
        <f t="shared" si="335"/>
        <v>0</v>
      </c>
      <c r="AV1063">
        <f t="shared" si="336"/>
        <v>1</v>
      </c>
      <c r="AW1063">
        <f t="shared" si="337"/>
        <v>0</v>
      </c>
      <c r="AX1063">
        <f t="shared" si="338"/>
        <v>0</v>
      </c>
      <c r="AY1063">
        <f t="shared" si="339"/>
        <v>6</v>
      </c>
    </row>
    <row r="1064" spans="1:51" x14ac:dyDescent="0.3">
      <c r="A1064" s="1" t="s">
        <v>1058</v>
      </c>
      <c r="B1064" s="2">
        <v>4201049</v>
      </c>
      <c r="C1064" s="3" t="s">
        <v>5335</v>
      </c>
      <c r="D1064" s="5">
        <v>40.07</v>
      </c>
      <c r="E1064" s="5">
        <v>857.77063627999996</v>
      </c>
      <c r="F1064" s="3" t="s">
        <v>4500</v>
      </c>
      <c r="G1064" s="3" t="s">
        <v>4501</v>
      </c>
      <c r="H1064" s="3" t="s">
        <v>4502</v>
      </c>
      <c r="I1064" s="3" t="s">
        <v>4538</v>
      </c>
      <c r="J1064" s="3" t="s">
        <v>4504</v>
      </c>
      <c r="K1064" s="6">
        <v>39044</v>
      </c>
      <c r="L1064" s="6">
        <v>38595</v>
      </c>
      <c r="M1064" s="6">
        <v>-36690</v>
      </c>
      <c r="N1064" s="6">
        <v>-38121</v>
      </c>
      <c r="O1064" s="6">
        <v>-44024</v>
      </c>
      <c r="P1064" s="6">
        <v>-45611</v>
      </c>
      <c r="Q1064" s="6">
        <v>-40935</v>
      </c>
      <c r="R1064" s="6">
        <v>-40904</v>
      </c>
      <c r="S1064" s="6">
        <v>-27653</v>
      </c>
      <c r="T1064" s="6">
        <v>-20757</v>
      </c>
      <c r="U1064" s="6" t="s">
        <v>4474</v>
      </c>
      <c r="V1064" s="6" t="s">
        <v>4474</v>
      </c>
      <c r="W1064" s="6">
        <v>85024</v>
      </c>
      <c r="X1064" s="6">
        <v>93370</v>
      </c>
      <c r="Y1064" s="6">
        <v>44794</v>
      </c>
      <c r="Z1064" s="6">
        <v>53181</v>
      </c>
      <c r="AA1064" s="6">
        <v>9382</v>
      </c>
      <c r="AB1064" s="6">
        <v>10495</v>
      </c>
      <c r="AC1064" s="6">
        <v>21399000</v>
      </c>
      <c r="AD1064" s="6">
        <v>21358000</v>
      </c>
      <c r="AF1064">
        <f t="shared" si="320"/>
        <v>-0.48145229582235605</v>
      </c>
      <c r="AG1064">
        <f t="shared" si="321"/>
        <v>-0.43808503802077753</v>
      </c>
      <c r="AH1064" t="e">
        <f t="shared" si="322"/>
        <v>#VALUE!</v>
      </c>
      <c r="AI1064" t="e">
        <f t="shared" si="323"/>
        <v>#VALUE!</v>
      </c>
      <c r="AJ1064">
        <f t="shared" si="324"/>
        <v>4.774461735237689</v>
      </c>
      <c r="AK1064">
        <f t="shared" si="325"/>
        <v>5.067270128632682</v>
      </c>
      <c r="AL1064">
        <f t="shared" si="326"/>
        <v>-1.1275484069255199</v>
      </c>
      <c r="AM1064">
        <f t="shared" si="327"/>
        <v>-1.1817852053374789</v>
      </c>
      <c r="AN1064">
        <f t="shared" si="328"/>
        <v>0.45921151674821226</v>
      </c>
      <c r="AO1064">
        <f t="shared" si="329"/>
        <v>0.4133554674949127</v>
      </c>
      <c r="AP1064">
        <f t="shared" si="330"/>
        <v>0</v>
      </c>
      <c r="AQ1064">
        <f t="shared" si="331"/>
        <v>0</v>
      </c>
      <c r="AR1064">
        <f t="shared" si="332"/>
        <v>0</v>
      </c>
      <c r="AS1064">
        <f t="shared" si="333"/>
        <v>1</v>
      </c>
      <c r="AT1064">
        <f t="shared" si="334"/>
        <v>0</v>
      </c>
      <c r="AU1064">
        <f t="shared" si="335"/>
        <v>0</v>
      </c>
      <c r="AV1064">
        <f t="shared" si="336"/>
        <v>1</v>
      </c>
      <c r="AW1064">
        <f t="shared" si="337"/>
        <v>1</v>
      </c>
      <c r="AX1064">
        <f t="shared" si="338"/>
        <v>0</v>
      </c>
      <c r="AY1064">
        <f t="shared" si="339"/>
        <v>3</v>
      </c>
    </row>
    <row r="1065" spans="1:51" x14ac:dyDescent="0.3">
      <c r="A1065" s="1" t="s">
        <v>1059</v>
      </c>
      <c r="B1065" s="2">
        <v>4094311</v>
      </c>
      <c r="C1065" s="3" t="s">
        <v>5337</v>
      </c>
      <c r="D1065" s="5">
        <v>171.92</v>
      </c>
      <c r="E1065" s="5">
        <v>57028.031223520004</v>
      </c>
      <c r="F1065" s="3" t="s">
        <v>4525</v>
      </c>
      <c r="G1065" s="3" t="s">
        <v>4526</v>
      </c>
      <c r="H1065" s="3" t="s">
        <v>4705</v>
      </c>
      <c r="I1065" s="3" t="s">
        <v>4986</v>
      </c>
      <c r="J1065" s="3" t="s">
        <v>4861</v>
      </c>
      <c r="K1065" s="6">
        <v>5534843</v>
      </c>
      <c r="L1065" s="6">
        <v>5499809</v>
      </c>
      <c r="M1065" s="6">
        <v>2691728</v>
      </c>
      <c r="N1065" s="6">
        <v>3349913</v>
      </c>
      <c r="O1065" s="6">
        <v>954811</v>
      </c>
      <c r="P1065" s="6">
        <v>1652380</v>
      </c>
      <c r="Q1065" s="6">
        <v>422523</v>
      </c>
      <c r="R1065" s="6">
        <v>1128327</v>
      </c>
      <c r="S1065" s="6">
        <v>1954307</v>
      </c>
      <c r="T1065" s="6">
        <v>1746153</v>
      </c>
      <c r="U1065" s="6">
        <v>16986546</v>
      </c>
      <c r="V1065" s="6">
        <v>16023442</v>
      </c>
      <c r="W1065" s="6">
        <v>45295391</v>
      </c>
      <c r="X1065" s="6">
        <v>43606883</v>
      </c>
      <c r="Y1065" s="6" t="s">
        <v>4474</v>
      </c>
      <c r="Z1065" s="6" t="s">
        <v>4474</v>
      </c>
      <c r="AA1065" s="6" t="s">
        <v>4474</v>
      </c>
      <c r="AB1065" s="6" t="s">
        <v>4474</v>
      </c>
      <c r="AC1065" s="6">
        <v>331346964</v>
      </c>
      <c r="AD1065" s="6">
        <v>325885279</v>
      </c>
      <c r="AF1065">
        <f t="shared" si="320"/>
        <v>9.3281676274745047E-3</v>
      </c>
      <c r="AG1065">
        <f t="shared" si="321"/>
        <v>2.5874974829088335E-2</v>
      </c>
      <c r="AH1065">
        <f t="shared" si="322"/>
        <v>0.37501709611028639</v>
      </c>
      <c r="AI1065">
        <f t="shared" si="323"/>
        <v>0.36745212905953401</v>
      </c>
      <c r="AJ1065" t="e">
        <f t="shared" si="324"/>
        <v>#VALUE!</v>
      </c>
      <c r="AK1065" t="e">
        <f t="shared" si="325"/>
        <v>#VALUE!</v>
      </c>
      <c r="AL1065">
        <f t="shared" si="326"/>
        <v>0.17250913892227837</v>
      </c>
      <c r="AM1065">
        <f t="shared" si="327"/>
        <v>0.30044316084431294</v>
      </c>
      <c r="AN1065">
        <f t="shared" si="328"/>
        <v>0.12219439721803042</v>
      </c>
      <c r="AO1065">
        <f t="shared" si="329"/>
        <v>0.12612249768001074</v>
      </c>
      <c r="AP1065">
        <f t="shared" si="330"/>
        <v>1</v>
      </c>
      <c r="AQ1065">
        <f t="shared" si="331"/>
        <v>1</v>
      </c>
      <c r="AR1065">
        <f t="shared" si="332"/>
        <v>0</v>
      </c>
      <c r="AS1065">
        <f t="shared" si="333"/>
        <v>1</v>
      </c>
      <c r="AT1065">
        <f t="shared" si="334"/>
        <v>0</v>
      </c>
      <c r="AU1065">
        <f t="shared" si="335"/>
        <v>0</v>
      </c>
      <c r="AV1065">
        <f t="shared" si="336"/>
        <v>0</v>
      </c>
      <c r="AW1065">
        <f t="shared" si="337"/>
        <v>0</v>
      </c>
      <c r="AX1065">
        <f t="shared" si="338"/>
        <v>0</v>
      </c>
      <c r="AY1065">
        <f t="shared" si="339"/>
        <v>3</v>
      </c>
    </row>
    <row r="1066" spans="1:51" x14ac:dyDescent="0.3">
      <c r="A1066" s="1" t="s">
        <v>1060</v>
      </c>
      <c r="B1066" s="2">
        <v>4889095</v>
      </c>
      <c r="C1066" s="3" t="s">
        <v>5337</v>
      </c>
      <c r="D1066" s="7">
        <v>10.4</v>
      </c>
      <c r="E1066" s="5">
        <v>1811.5574672</v>
      </c>
      <c r="F1066" s="3" t="s">
        <v>4480</v>
      </c>
      <c r="G1066" s="3" t="s">
        <v>4491</v>
      </c>
      <c r="H1066" s="3" t="s">
        <v>4492</v>
      </c>
      <c r="I1066" s="3" t="s">
        <v>4493</v>
      </c>
      <c r="J1066" s="3" t="s">
        <v>4528</v>
      </c>
      <c r="K1066" s="6">
        <v>938082</v>
      </c>
      <c r="L1066" s="6">
        <v>1545937</v>
      </c>
      <c r="M1066" s="6">
        <v>356157</v>
      </c>
      <c r="N1066" s="6">
        <v>755152</v>
      </c>
      <c r="O1066" s="6">
        <v>321562</v>
      </c>
      <c r="P1066" s="6">
        <v>600784</v>
      </c>
      <c r="Q1066" s="6">
        <v>258742</v>
      </c>
      <c r="R1066" s="6">
        <v>489187</v>
      </c>
      <c r="S1066" s="6">
        <v>72975</v>
      </c>
      <c r="T1066" s="6">
        <v>137304</v>
      </c>
      <c r="U1066" s="6">
        <v>295838</v>
      </c>
      <c r="V1066" s="6">
        <v>295315</v>
      </c>
      <c r="W1066" s="6">
        <v>3542947</v>
      </c>
      <c r="X1066" s="6">
        <v>3502420</v>
      </c>
      <c r="Y1066" s="6" t="s">
        <v>4474</v>
      </c>
      <c r="Z1066" s="6" t="s">
        <v>4474</v>
      </c>
      <c r="AA1066" s="6" t="s">
        <v>4474</v>
      </c>
      <c r="AB1066" s="6" t="s">
        <v>4474</v>
      </c>
      <c r="AC1066" s="6">
        <v>174180507</v>
      </c>
      <c r="AD1066" s="6">
        <v>173766494</v>
      </c>
      <c r="AF1066">
        <f t="shared" si="320"/>
        <v>7.3030163872053411E-2</v>
      </c>
      <c r="AG1066">
        <f t="shared" si="321"/>
        <v>0.13967114166776115</v>
      </c>
      <c r="AH1066">
        <f t="shared" si="322"/>
        <v>8.3500543474119143E-2</v>
      </c>
      <c r="AI1066">
        <f t="shared" si="323"/>
        <v>8.4317414816041478E-2</v>
      </c>
      <c r="AJ1066" t="e">
        <f t="shared" si="324"/>
        <v>#VALUE!</v>
      </c>
      <c r="AK1066" t="e">
        <f t="shared" si="325"/>
        <v>#VALUE!</v>
      </c>
      <c r="AL1066">
        <f t="shared" si="326"/>
        <v>0.34278666470521768</v>
      </c>
      <c r="AM1066">
        <f t="shared" si="327"/>
        <v>0.38862126981888656</v>
      </c>
      <c r="AN1066">
        <f t="shared" si="328"/>
        <v>0.26477449422754562</v>
      </c>
      <c r="AO1066">
        <f t="shared" si="329"/>
        <v>0.44139109529982129</v>
      </c>
      <c r="AP1066">
        <f t="shared" si="330"/>
        <v>1</v>
      </c>
      <c r="AQ1066">
        <f t="shared" si="331"/>
        <v>1</v>
      </c>
      <c r="AR1066">
        <f t="shared" si="332"/>
        <v>0</v>
      </c>
      <c r="AS1066">
        <f t="shared" si="333"/>
        <v>0</v>
      </c>
      <c r="AT1066">
        <f t="shared" si="334"/>
        <v>1</v>
      </c>
      <c r="AU1066">
        <f t="shared" si="335"/>
        <v>0</v>
      </c>
      <c r="AV1066">
        <f t="shared" si="336"/>
        <v>0</v>
      </c>
      <c r="AW1066">
        <f t="shared" si="337"/>
        <v>0</v>
      </c>
      <c r="AX1066">
        <f t="shared" si="338"/>
        <v>0</v>
      </c>
      <c r="AY1066">
        <f t="shared" si="339"/>
        <v>3</v>
      </c>
    </row>
    <row r="1067" spans="1:51" x14ac:dyDescent="0.3">
      <c r="A1067" s="1" t="s">
        <v>1061</v>
      </c>
      <c r="B1067" s="2">
        <v>12907735</v>
      </c>
      <c r="C1067" s="3" t="s">
        <v>5337</v>
      </c>
      <c r="D1067" s="5">
        <v>33.479999999999997</v>
      </c>
      <c r="E1067" s="5">
        <v>3089.6109352799999</v>
      </c>
      <c r="F1067" s="3" t="s">
        <v>4500</v>
      </c>
      <c r="G1067" s="3" t="s">
        <v>4501</v>
      </c>
      <c r="H1067" s="3" t="s">
        <v>4533</v>
      </c>
      <c r="I1067" s="3" t="s">
        <v>4618</v>
      </c>
      <c r="J1067" s="3" t="s">
        <v>4620</v>
      </c>
      <c r="K1067" s="6">
        <v>756564</v>
      </c>
      <c r="L1067" s="6">
        <v>735142</v>
      </c>
      <c r="M1067" s="6">
        <v>217050</v>
      </c>
      <c r="N1067" s="6">
        <v>227176</v>
      </c>
      <c r="O1067" s="6">
        <v>91469</v>
      </c>
      <c r="P1067" s="6">
        <v>107279</v>
      </c>
      <c r="Q1067" s="6">
        <v>82165</v>
      </c>
      <c r="R1067" s="6">
        <v>68391</v>
      </c>
      <c r="S1067" s="6">
        <v>291902</v>
      </c>
      <c r="T1067" s="6">
        <v>272599</v>
      </c>
      <c r="U1067" s="6">
        <v>1483470</v>
      </c>
      <c r="V1067" s="6">
        <v>1481577</v>
      </c>
      <c r="W1067" s="6">
        <v>1526478</v>
      </c>
      <c r="X1067" s="6">
        <v>1536793</v>
      </c>
      <c r="Y1067" s="6">
        <v>552006</v>
      </c>
      <c r="Z1067" s="6">
        <v>543723</v>
      </c>
      <c r="AA1067" s="6">
        <v>176010</v>
      </c>
      <c r="AB1067" s="6">
        <v>220156</v>
      </c>
      <c r="AC1067" s="6">
        <v>92397303</v>
      </c>
      <c r="AD1067" s="6">
        <v>91698027</v>
      </c>
      <c r="AF1067">
        <f t="shared" si="320"/>
        <v>5.3826520919397464E-2</v>
      </c>
      <c r="AG1067">
        <f t="shared" si="321"/>
        <v>4.4502415094290509E-2</v>
      </c>
      <c r="AH1067">
        <f t="shared" si="322"/>
        <v>0.97182533911396041</v>
      </c>
      <c r="AI1067">
        <f t="shared" si="323"/>
        <v>0.96407063280480843</v>
      </c>
      <c r="AJ1067">
        <f t="shared" si="324"/>
        <v>3.1362195329810807</v>
      </c>
      <c r="AK1067">
        <f t="shared" si="325"/>
        <v>2.4697169279965117</v>
      </c>
      <c r="AL1067">
        <f t="shared" si="326"/>
        <v>0.12090054509598659</v>
      </c>
      <c r="AM1067">
        <f t="shared" si="327"/>
        <v>0.14592962992183822</v>
      </c>
      <c r="AN1067">
        <f t="shared" si="328"/>
        <v>0.49562718886220436</v>
      </c>
      <c r="AO1067">
        <f t="shared" si="329"/>
        <v>0.47836110653809588</v>
      </c>
      <c r="AP1067">
        <f t="shared" si="330"/>
        <v>1</v>
      </c>
      <c r="AQ1067">
        <f t="shared" si="331"/>
        <v>1</v>
      </c>
      <c r="AR1067">
        <f t="shared" si="332"/>
        <v>1</v>
      </c>
      <c r="AS1067">
        <f t="shared" si="333"/>
        <v>1</v>
      </c>
      <c r="AT1067">
        <f t="shared" si="334"/>
        <v>0</v>
      </c>
      <c r="AU1067">
        <f t="shared" si="335"/>
        <v>1</v>
      </c>
      <c r="AV1067">
        <f t="shared" si="336"/>
        <v>0</v>
      </c>
      <c r="AW1067">
        <f t="shared" si="337"/>
        <v>1</v>
      </c>
      <c r="AX1067">
        <f t="shared" si="338"/>
        <v>0</v>
      </c>
      <c r="AY1067">
        <f t="shared" si="339"/>
        <v>6</v>
      </c>
    </row>
    <row r="1068" spans="1:51" x14ac:dyDescent="0.3">
      <c r="A1068" s="1" t="s">
        <v>1062</v>
      </c>
      <c r="B1068" s="2">
        <v>4094381</v>
      </c>
      <c r="C1068" s="3" t="s">
        <v>5337</v>
      </c>
      <c r="D1068" s="5">
        <v>437.86</v>
      </c>
      <c r="E1068" s="5">
        <v>6963.8108227000002</v>
      </c>
      <c r="F1068" s="3" t="s">
        <v>4475</v>
      </c>
      <c r="G1068" s="3" t="s">
        <v>4476</v>
      </c>
      <c r="H1068" s="3" t="s">
        <v>4637</v>
      </c>
      <c r="I1068" s="3" t="s">
        <v>4637</v>
      </c>
      <c r="J1068" s="3" t="s">
        <v>4987</v>
      </c>
      <c r="K1068" s="6">
        <v>6697476</v>
      </c>
      <c r="L1068" s="6">
        <v>6750550</v>
      </c>
      <c r="M1068" s="6">
        <v>942294</v>
      </c>
      <c r="N1068" s="6">
        <v>978634</v>
      </c>
      <c r="O1068" s="6">
        <v>761453</v>
      </c>
      <c r="P1068" s="6">
        <v>797131</v>
      </c>
      <c r="Q1068" s="6">
        <v>629619</v>
      </c>
      <c r="R1068" s="6">
        <v>660362</v>
      </c>
      <c r="S1068" s="6">
        <v>785917</v>
      </c>
      <c r="T1068" s="6">
        <v>661697</v>
      </c>
      <c r="U1068" s="6">
        <v>321541</v>
      </c>
      <c r="V1068" s="6">
        <v>321514</v>
      </c>
      <c r="W1068" s="6">
        <v>4133062</v>
      </c>
      <c r="X1068" s="6">
        <v>3661862</v>
      </c>
      <c r="Y1068" s="6">
        <v>2942301</v>
      </c>
      <c r="Z1068" s="6">
        <v>2453542</v>
      </c>
      <c r="AA1068" s="6">
        <v>1236733</v>
      </c>
      <c r="AB1068" s="6">
        <v>780293</v>
      </c>
      <c r="AC1068" s="6">
        <v>15904195</v>
      </c>
      <c r="AD1068" s="6">
        <v>16178903</v>
      </c>
      <c r="AF1068">
        <f t="shared" si="320"/>
        <v>0.15233717761795007</v>
      </c>
      <c r="AG1068">
        <f t="shared" si="321"/>
        <v>0.18033503174068274</v>
      </c>
      <c r="AH1068">
        <f t="shared" si="322"/>
        <v>7.7797284434639499E-2</v>
      </c>
      <c r="AI1068">
        <f t="shared" si="323"/>
        <v>8.7800687191379692E-2</v>
      </c>
      <c r="AJ1068">
        <f t="shared" si="324"/>
        <v>2.3790915258184264</v>
      </c>
      <c r="AK1068">
        <f t="shared" si="325"/>
        <v>3.1443855064700057</v>
      </c>
      <c r="AL1068">
        <f t="shared" si="326"/>
        <v>0.11369253133568527</v>
      </c>
      <c r="AM1068">
        <f t="shared" si="327"/>
        <v>0.11808385983364318</v>
      </c>
      <c r="AN1068">
        <f t="shared" si="328"/>
        <v>1.6204634723602016</v>
      </c>
      <c r="AO1068">
        <f t="shared" si="329"/>
        <v>1.8434747131377425</v>
      </c>
      <c r="AP1068">
        <f t="shared" si="330"/>
        <v>1</v>
      </c>
      <c r="AQ1068">
        <f t="shared" si="331"/>
        <v>1</v>
      </c>
      <c r="AR1068">
        <f t="shared" si="332"/>
        <v>0</v>
      </c>
      <c r="AS1068">
        <f t="shared" si="333"/>
        <v>1</v>
      </c>
      <c r="AT1068">
        <f t="shared" si="334"/>
        <v>1</v>
      </c>
      <c r="AU1068">
        <f t="shared" si="335"/>
        <v>0</v>
      </c>
      <c r="AV1068">
        <f t="shared" si="336"/>
        <v>0</v>
      </c>
      <c r="AW1068">
        <f t="shared" si="337"/>
        <v>0</v>
      </c>
      <c r="AX1068">
        <f t="shared" si="338"/>
        <v>1</v>
      </c>
      <c r="AY1068">
        <f t="shared" si="339"/>
        <v>5</v>
      </c>
    </row>
    <row r="1069" spans="1:51" x14ac:dyDescent="0.3">
      <c r="A1069" s="1" t="s">
        <v>1063</v>
      </c>
      <c r="B1069" s="2">
        <v>102643</v>
      </c>
      <c r="C1069" s="3" t="s">
        <v>5335</v>
      </c>
      <c r="D1069" s="5">
        <v>29.9</v>
      </c>
      <c r="E1069" s="5">
        <v>1304.9507263</v>
      </c>
      <c r="F1069" s="3" t="s">
        <v>4480</v>
      </c>
      <c r="G1069" s="3" t="s">
        <v>4481</v>
      </c>
      <c r="H1069" s="3" t="s">
        <v>4481</v>
      </c>
      <c r="I1069" s="3" t="s">
        <v>4482</v>
      </c>
      <c r="J1069" s="3" t="s">
        <v>4484</v>
      </c>
      <c r="K1069" s="6">
        <v>333190</v>
      </c>
      <c r="L1069" s="6">
        <v>330044</v>
      </c>
      <c r="M1069" s="6" t="s">
        <v>4474</v>
      </c>
      <c r="N1069" s="6" t="s">
        <v>4474</v>
      </c>
      <c r="O1069" s="6">
        <v>436204</v>
      </c>
      <c r="P1069" s="6">
        <v>438106</v>
      </c>
      <c r="Q1069" s="6">
        <v>65805</v>
      </c>
      <c r="R1069" s="6">
        <v>67463</v>
      </c>
      <c r="S1069" s="6">
        <v>-30001</v>
      </c>
      <c r="T1069" s="6">
        <v>89620</v>
      </c>
      <c r="U1069" s="6">
        <v>272300</v>
      </c>
      <c r="V1069" s="6">
        <v>262814</v>
      </c>
      <c r="W1069" s="6">
        <v>13746529</v>
      </c>
      <c r="X1069" s="6">
        <v>13548763</v>
      </c>
      <c r="Y1069" s="6" t="s">
        <v>4474</v>
      </c>
      <c r="Z1069" s="6" t="s">
        <v>4474</v>
      </c>
      <c r="AA1069" s="6" t="s">
        <v>4474</v>
      </c>
      <c r="AB1069" s="6" t="s">
        <v>4474</v>
      </c>
      <c r="AC1069" s="6">
        <v>39151650</v>
      </c>
      <c r="AD1069" s="6">
        <v>39147850</v>
      </c>
      <c r="AF1069">
        <f t="shared" si="320"/>
        <v>4.7870266014060714E-3</v>
      </c>
      <c r="AG1069">
        <f t="shared" si="321"/>
        <v>4.9792737536260689E-3</v>
      </c>
      <c r="AH1069">
        <f t="shared" si="322"/>
        <v>1.9808636783874678E-2</v>
      </c>
      <c r="AI1069">
        <f t="shared" si="323"/>
        <v>1.9397637998391441E-2</v>
      </c>
      <c r="AJ1069" t="e">
        <f t="shared" si="324"/>
        <v>#VALUE!</v>
      </c>
      <c r="AK1069" t="e">
        <f t="shared" si="325"/>
        <v>#VALUE!</v>
      </c>
      <c r="AL1069">
        <f t="shared" si="326"/>
        <v>1.3091749452264474</v>
      </c>
      <c r="AM1069">
        <f t="shared" si="327"/>
        <v>1.3274169504672104</v>
      </c>
      <c r="AN1069">
        <f t="shared" si="328"/>
        <v>2.4238118582516358E-2</v>
      </c>
      <c r="AO1069">
        <f t="shared" si="329"/>
        <v>2.4359714610108687E-2</v>
      </c>
      <c r="AP1069">
        <f t="shared" si="330"/>
        <v>1</v>
      </c>
      <c r="AQ1069">
        <f t="shared" si="331"/>
        <v>0</v>
      </c>
      <c r="AR1069">
        <f t="shared" si="332"/>
        <v>0</v>
      </c>
      <c r="AS1069">
        <f t="shared" si="333"/>
        <v>0</v>
      </c>
      <c r="AT1069">
        <f t="shared" si="334"/>
        <v>0</v>
      </c>
      <c r="AU1069">
        <f t="shared" si="335"/>
        <v>0</v>
      </c>
      <c r="AV1069">
        <f t="shared" si="336"/>
        <v>0</v>
      </c>
      <c r="AW1069">
        <f t="shared" si="337"/>
        <v>0</v>
      </c>
      <c r="AX1069">
        <f t="shared" si="338"/>
        <v>0</v>
      </c>
      <c r="AY1069">
        <f t="shared" si="339"/>
        <v>1</v>
      </c>
    </row>
    <row r="1070" spans="1:51" x14ac:dyDescent="0.3">
      <c r="A1070" s="1" t="s">
        <v>1064</v>
      </c>
      <c r="B1070" s="2">
        <v>112178466</v>
      </c>
      <c r="C1070" s="3" t="s">
        <v>5338</v>
      </c>
      <c r="D1070" s="5">
        <v>51.87</v>
      </c>
      <c r="E1070" s="5">
        <v>484.98450000000003</v>
      </c>
      <c r="F1070" s="3" t="s">
        <v>4480</v>
      </c>
      <c r="G1070" s="3" t="s">
        <v>4491</v>
      </c>
      <c r="H1070" s="3" t="s">
        <v>4492</v>
      </c>
      <c r="I1070" s="3" t="s">
        <v>4493</v>
      </c>
      <c r="J1070" s="3"/>
      <c r="K1070" s="6" t="s">
        <v>4474</v>
      </c>
      <c r="L1070" s="6" t="s">
        <v>4474</v>
      </c>
      <c r="M1070" s="6" t="s">
        <v>4474</v>
      </c>
      <c r="N1070" s="6" t="s">
        <v>4474</v>
      </c>
      <c r="O1070" s="6" t="s">
        <v>4474</v>
      </c>
      <c r="P1070" s="6" t="s">
        <v>4474</v>
      </c>
      <c r="Q1070" s="6" t="s">
        <v>4474</v>
      </c>
      <c r="R1070" s="6" t="s">
        <v>4474</v>
      </c>
      <c r="S1070" s="6" t="s">
        <v>4474</v>
      </c>
      <c r="T1070" s="6" t="s">
        <v>4474</v>
      </c>
      <c r="U1070" s="6" t="s">
        <v>4474</v>
      </c>
      <c r="V1070" s="6" t="s">
        <v>4474</v>
      </c>
      <c r="W1070" s="6" t="s">
        <v>4474</v>
      </c>
      <c r="X1070" s="6" t="s">
        <v>4474</v>
      </c>
      <c r="Y1070" s="6" t="s">
        <v>4474</v>
      </c>
      <c r="Z1070" s="6" t="s">
        <v>4474</v>
      </c>
      <c r="AA1070" s="6" t="s">
        <v>4474</v>
      </c>
      <c r="AB1070" s="6" t="s">
        <v>4474</v>
      </c>
      <c r="AC1070" s="6" t="s">
        <v>4474</v>
      </c>
      <c r="AD1070" s="6" t="s">
        <v>4474</v>
      </c>
      <c r="AF1070" t="e">
        <f t="shared" si="320"/>
        <v>#VALUE!</v>
      </c>
      <c r="AG1070" t="e">
        <f t="shared" si="321"/>
        <v>#VALUE!</v>
      </c>
      <c r="AH1070" t="e">
        <f t="shared" si="322"/>
        <v>#VALUE!</v>
      </c>
      <c r="AI1070" t="e">
        <f t="shared" si="323"/>
        <v>#VALUE!</v>
      </c>
      <c r="AJ1070" t="e">
        <f t="shared" si="324"/>
        <v>#VALUE!</v>
      </c>
      <c r="AK1070" t="e">
        <f t="shared" si="325"/>
        <v>#VALUE!</v>
      </c>
      <c r="AL1070" t="e">
        <f t="shared" si="326"/>
        <v>#VALUE!</v>
      </c>
      <c r="AM1070" t="e">
        <f t="shared" si="327"/>
        <v>#VALUE!</v>
      </c>
      <c r="AN1070" t="e">
        <f t="shared" si="328"/>
        <v>#VALUE!</v>
      </c>
      <c r="AO1070" t="e">
        <f t="shared" si="329"/>
        <v>#VALUE!</v>
      </c>
      <c r="AP1070">
        <f t="shared" si="330"/>
        <v>0</v>
      </c>
      <c r="AQ1070">
        <f t="shared" si="331"/>
        <v>0</v>
      </c>
      <c r="AR1070">
        <f t="shared" si="332"/>
        <v>0</v>
      </c>
      <c r="AS1070">
        <f t="shared" si="333"/>
        <v>0</v>
      </c>
      <c r="AT1070">
        <f t="shared" si="334"/>
        <v>0</v>
      </c>
      <c r="AU1070">
        <f t="shared" si="335"/>
        <v>0</v>
      </c>
      <c r="AV1070">
        <f t="shared" si="336"/>
        <v>0</v>
      </c>
      <c r="AW1070">
        <f t="shared" si="337"/>
        <v>0</v>
      </c>
      <c r="AX1070">
        <f t="shared" si="338"/>
        <v>0</v>
      </c>
      <c r="AY1070">
        <f t="shared" si="339"/>
        <v>0</v>
      </c>
    </row>
    <row r="1071" spans="1:51" x14ac:dyDescent="0.3">
      <c r="A1071" s="1" t="s">
        <v>1065</v>
      </c>
      <c r="B1071" s="2">
        <v>112178554</v>
      </c>
      <c r="C1071" s="3" t="s">
        <v>5338</v>
      </c>
      <c r="D1071" s="5">
        <v>51.7</v>
      </c>
      <c r="E1071" s="5">
        <v>651.41999999999996</v>
      </c>
      <c r="F1071" s="3" t="s">
        <v>4480</v>
      </c>
      <c r="G1071" s="3" t="s">
        <v>4491</v>
      </c>
      <c r="H1071" s="3" t="s">
        <v>4492</v>
      </c>
      <c r="I1071" s="3" t="s">
        <v>4493</v>
      </c>
      <c r="J1071" s="3"/>
      <c r="K1071" s="6" t="s">
        <v>4474</v>
      </c>
      <c r="L1071" s="6" t="s">
        <v>4474</v>
      </c>
      <c r="M1071" s="6" t="s">
        <v>4474</v>
      </c>
      <c r="N1071" s="6" t="s">
        <v>4474</v>
      </c>
      <c r="O1071" s="6" t="s">
        <v>4474</v>
      </c>
      <c r="P1071" s="6" t="s">
        <v>4474</v>
      </c>
      <c r="Q1071" s="6" t="s">
        <v>4474</v>
      </c>
      <c r="R1071" s="6" t="s">
        <v>4474</v>
      </c>
      <c r="S1071" s="6" t="s">
        <v>4474</v>
      </c>
      <c r="T1071" s="6" t="s">
        <v>4474</v>
      </c>
      <c r="U1071" s="6" t="s">
        <v>4474</v>
      </c>
      <c r="V1071" s="6" t="s">
        <v>4474</v>
      </c>
      <c r="W1071" s="6" t="s">
        <v>4474</v>
      </c>
      <c r="X1071" s="6" t="s">
        <v>4474</v>
      </c>
      <c r="Y1071" s="6" t="s">
        <v>4474</v>
      </c>
      <c r="Z1071" s="6" t="s">
        <v>4474</v>
      </c>
      <c r="AA1071" s="6" t="s">
        <v>4474</v>
      </c>
      <c r="AB1071" s="6" t="s">
        <v>4474</v>
      </c>
      <c r="AC1071" s="6" t="s">
        <v>4474</v>
      </c>
      <c r="AD1071" s="6" t="s">
        <v>4474</v>
      </c>
      <c r="AF1071" t="e">
        <f t="shared" si="320"/>
        <v>#VALUE!</v>
      </c>
      <c r="AG1071" t="e">
        <f t="shared" si="321"/>
        <v>#VALUE!</v>
      </c>
      <c r="AH1071" t="e">
        <f t="shared" si="322"/>
        <v>#VALUE!</v>
      </c>
      <c r="AI1071" t="e">
        <f t="shared" si="323"/>
        <v>#VALUE!</v>
      </c>
      <c r="AJ1071" t="e">
        <f t="shared" si="324"/>
        <v>#VALUE!</v>
      </c>
      <c r="AK1071" t="e">
        <f t="shared" si="325"/>
        <v>#VALUE!</v>
      </c>
      <c r="AL1071" t="e">
        <f t="shared" si="326"/>
        <v>#VALUE!</v>
      </c>
      <c r="AM1071" t="e">
        <f t="shared" si="327"/>
        <v>#VALUE!</v>
      </c>
      <c r="AN1071" t="e">
        <f t="shared" si="328"/>
        <v>#VALUE!</v>
      </c>
      <c r="AO1071" t="e">
        <f t="shared" si="329"/>
        <v>#VALUE!</v>
      </c>
      <c r="AP1071">
        <f t="shared" si="330"/>
        <v>0</v>
      </c>
      <c r="AQ1071">
        <f t="shared" si="331"/>
        <v>0</v>
      </c>
      <c r="AR1071">
        <f t="shared" si="332"/>
        <v>0</v>
      </c>
      <c r="AS1071">
        <f t="shared" si="333"/>
        <v>0</v>
      </c>
      <c r="AT1071">
        <f t="shared" si="334"/>
        <v>0</v>
      </c>
      <c r="AU1071">
        <f t="shared" si="335"/>
        <v>0</v>
      </c>
      <c r="AV1071">
        <f t="shared" si="336"/>
        <v>0</v>
      </c>
      <c r="AW1071">
        <f t="shared" si="337"/>
        <v>0</v>
      </c>
      <c r="AX1071">
        <f t="shared" si="338"/>
        <v>0</v>
      </c>
      <c r="AY1071">
        <f t="shared" si="339"/>
        <v>0</v>
      </c>
    </row>
    <row r="1072" spans="1:51" x14ac:dyDescent="0.3">
      <c r="A1072" s="1" t="s">
        <v>1066</v>
      </c>
      <c r="B1072" s="2">
        <v>4400396</v>
      </c>
      <c r="C1072" s="3" t="s">
        <v>5337</v>
      </c>
      <c r="D1072" s="5">
        <v>26.25</v>
      </c>
      <c r="E1072" s="5">
        <v>400.21991624999998</v>
      </c>
      <c r="F1072" s="3" t="s">
        <v>4475</v>
      </c>
      <c r="G1072" s="3" t="s">
        <v>4529</v>
      </c>
      <c r="H1072" s="3" t="s">
        <v>4530</v>
      </c>
      <c r="I1072" s="3" t="s">
        <v>4739</v>
      </c>
      <c r="J1072" s="3" t="s">
        <v>4839</v>
      </c>
      <c r="K1072" s="6">
        <v>813838</v>
      </c>
      <c r="L1072" s="6">
        <v>821388</v>
      </c>
      <c r="M1072" s="6">
        <v>220763</v>
      </c>
      <c r="N1072" s="6">
        <v>223045</v>
      </c>
      <c r="O1072" s="6">
        <v>182305</v>
      </c>
      <c r="P1072" s="6">
        <v>185671</v>
      </c>
      <c r="Q1072" s="6">
        <v>92755</v>
      </c>
      <c r="R1072" s="6">
        <v>92173</v>
      </c>
      <c r="S1072" s="6">
        <v>129528</v>
      </c>
      <c r="T1072" s="6">
        <v>140635</v>
      </c>
      <c r="U1072" s="6">
        <v>1086026</v>
      </c>
      <c r="V1072" s="6">
        <v>1085510</v>
      </c>
      <c r="W1072" s="6">
        <v>1699539</v>
      </c>
      <c r="X1072" s="6">
        <v>1693502</v>
      </c>
      <c r="Y1072" s="6">
        <v>331431</v>
      </c>
      <c r="Z1072" s="6">
        <v>319602</v>
      </c>
      <c r="AA1072" s="6">
        <v>386850</v>
      </c>
      <c r="AB1072" s="6">
        <v>394171</v>
      </c>
      <c r="AC1072" s="6">
        <v>15273565</v>
      </c>
      <c r="AD1072" s="6">
        <v>15299270</v>
      </c>
      <c r="AF1072">
        <f t="shared" si="320"/>
        <v>5.4576564586043624E-2</v>
      </c>
      <c r="AG1072">
        <f t="shared" si="321"/>
        <v>5.4427452698609151E-2</v>
      </c>
      <c r="AH1072">
        <f t="shared" si="322"/>
        <v>0.63901210857767898</v>
      </c>
      <c r="AI1072">
        <f t="shared" si="323"/>
        <v>0.6409853664182269</v>
      </c>
      <c r="AJ1072">
        <f t="shared" si="324"/>
        <v>0.85674292361380378</v>
      </c>
      <c r="AK1072">
        <f t="shared" si="325"/>
        <v>0.81082068442376531</v>
      </c>
      <c r="AL1072">
        <f t="shared" si="326"/>
        <v>0.224006497607632</v>
      </c>
      <c r="AM1072">
        <f t="shared" si="327"/>
        <v>0.22604542554797488</v>
      </c>
      <c r="AN1072">
        <f t="shared" si="328"/>
        <v>0.47885809034096893</v>
      </c>
      <c r="AO1072">
        <f t="shared" si="329"/>
        <v>0.48502334216316251</v>
      </c>
      <c r="AP1072">
        <f t="shared" si="330"/>
        <v>1</v>
      </c>
      <c r="AQ1072">
        <f t="shared" si="331"/>
        <v>1</v>
      </c>
      <c r="AR1072">
        <f t="shared" si="332"/>
        <v>1</v>
      </c>
      <c r="AS1072">
        <f t="shared" si="333"/>
        <v>1</v>
      </c>
      <c r="AT1072">
        <f t="shared" si="334"/>
        <v>1</v>
      </c>
      <c r="AU1072">
        <f t="shared" si="335"/>
        <v>1</v>
      </c>
      <c r="AV1072">
        <f t="shared" si="336"/>
        <v>0</v>
      </c>
      <c r="AW1072">
        <f t="shared" si="337"/>
        <v>0</v>
      </c>
      <c r="AX1072">
        <f t="shared" si="338"/>
        <v>1</v>
      </c>
      <c r="AY1072">
        <f t="shared" si="339"/>
        <v>7</v>
      </c>
    </row>
    <row r="1073" spans="1:51" x14ac:dyDescent="0.3">
      <c r="A1073" s="1" t="s">
        <v>1067</v>
      </c>
      <c r="B1073" s="2">
        <v>4964035</v>
      </c>
      <c r="C1073" s="3" t="s">
        <v>5335</v>
      </c>
      <c r="D1073" s="5">
        <v>59.33</v>
      </c>
      <c r="E1073" s="5">
        <v>2748.9298890599998</v>
      </c>
      <c r="F1073" s="3" t="s">
        <v>4500</v>
      </c>
      <c r="G1073" s="3" t="s">
        <v>4539</v>
      </c>
      <c r="H1073" s="3" t="s">
        <v>4539</v>
      </c>
      <c r="I1073" s="3" t="s">
        <v>4582</v>
      </c>
      <c r="J1073" s="3" t="s">
        <v>5377</v>
      </c>
      <c r="K1073" s="6">
        <v>1294521</v>
      </c>
      <c r="L1073" s="6">
        <v>1349089</v>
      </c>
      <c r="M1073" s="6">
        <v>195647</v>
      </c>
      <c r="N1073" s="6">
        <v>232328</v>
      </c>
      <c r="O1073" s="6">
        <v>58722</v>
      </c>
      <c r="P1073" s="6">
        <v>94220</v>
      </c>
      <c r="Q1073" s="6">
        <v>65720</v>
      </c>
      <c r="R1073" s="6">
        <v>100370</v>
      </c>
      <c r="S1073" s="6">
        <v>76005</v>
      </c>
      <c r="T1073" s="6">
        <v>71742</v>
      </c>
      <c r="U1073" s="6">
        <v>20717</v>
      </c>
      <c r="V1073" s="6">
        <v>18988</v>
      </c>
      <c r="W1073" s="6">
        <v>2389382</v>
      </c>
      <c r="X1073" s="6">
        <v>2361057</v>
      </c>
      <c r="Y1073" s="6">
        <v>1262444</v>
      </c>
      <c r="Z1073" s="6">
        <v>1220464</v>
      </c>
      <c r="AA1073" s="6">
        <v>352783</v>
      </c>
      <c r="AB1073" s="6">
        <v>360955</v>
      </c>
      <c r="AC1073" s="6">
        <v>46330932</v>
      </c>
      <c r="AD1073" s="6">
        <v>46146009</v>
      </c>
      <c r="AF1073">
        <f t="shared" si="320"/>
        <v>2.750502012654318E-2</v>
      </c>
      <c r="AG1073">
        <f t="shared" si="321"/>
        <v>4.2510621302238788E-2</v>
      </c>
      <c r="AH1073">
        <f t="shared" si="322"/>
        <v>8.6704428174314528E-3</v>
      </c>
      <c r="AI1073">
        <f t="shared" si="323"/>
        <v>8.0421607779905362E-3</v>
      </c>
      <c r="AJ1073">
        <f t="shared" si="324"/>
        <v>3.5785284438309102</v>
      </c>
      <c r="AK1073">
        <f t="shared" si="325"/>
        <v>3.3812081838456316</v>
      </c>
      <c r="AL1073">
        <f t="shared" si="326"/>
        <v>4.5361952413286458E-2</v>
      </c>
      <c r="AM1073">
        <f t="shared" si="327"/>
        <v>6.9839721471303975E-2</v>
      </c>
      <c r="AN1073">
        <f t="shared" si="328"/>
        <v>0.5417806780163239</v>
      </c>
      <c r="AO1073">
        <f t="shared" si="329"/>
        <v>0.57139196554763394</v>
      </c>
      <c r="AP1073">
        <f t="shared" si="330"/>
        <v>1</v>
      </c>
      <c r="AQ1073">
        <f t="shared" si="331"/>
        <v>1</v>
      </c>
      <c r="AR1073">
        <f t="shared" si="332"/>
        <v>0</v>
      </c>
      <c r="AS1073">
        <f t="shared" si="333"/>
        <v>1</v>
      </c>
      <c r="AT1073">
        <f t="shared" si="334"/>
        <v>0</v>
      </c>
      <c r="AU1073">
        <f t="shared" si="335"/>
        <v>1</v>
      </c>
      <c r="AV1073">
        <f t="shared" si="336"/>
        <v>0</v>
      </c>
      <c r="AW1073">
        <f t="shared" si="337"/>
        <v>0</v>
      </c>
      <c r="AX1073">
        <f t="shared" si="338"/>
        <v>0</v>
      </c>
      <c r="AY1073">
        <f t="shared" si="339"/>
        <v>4</v>
      </c>
    </row>
    <row r="1074" spans="1:51" x14ac:dyDescent="0.3">
      <c r="A1074" s="1" t="s">
        <v>1068</v>
      </c>
      <c r="B1074" s="2">
        <v>106541078</v>
      </c>
      <c r="C1074" s="3" t="s">
        <v>5338</v>
      </c>
      <c r="D1074" s="5">
        <v>16.329999999999998</v>
      </c>
      <c r="E1074" s="5">
        <v>29.802266329999998</v>
      </c>
      <c r="F1074" s="3" t="s">
        <v>4480</v>
      </c>
      <c r="G1074" s="3" t="s">
        <v>4491</v>
      </c>
      <c r="H1074" s="3" t="s">
        <v>4492</v>
      </c>
      <c r="I1074" s="3" t="s">
        <v>4493</v>
      </c>
      <c r="J1074" s="3"/>
      <c r="K1074" s="6" t="s">
        <v>4474</v>
      </c>
      <c r="L1074" s="6" t="s">
        <v>4474</v>
      </c>
      <c r="M1074" s="6" t="s">
        <v>4474</v>
      </c>
      <c r="N1074" s="6" t="s">
        <v>4474</v>
      </c>
      <c r="O1074" s="6" t="s">
        <v>4474</v>
      </c>
      <c r="P1074" s="6" t="s">
        <v>4474</v>
      </c>
      <c r="Q1074" s="6" t="s">
        <v>4474</v>
      </c>
      <c r="R1074" s="6" t="s">
        <v>4474</v>
      </c>
      <c r="S1074" s="6" t="s">
        <v>4474</v>
      </c>
      <c r="T1074" s="6" t="s">
        <v>4474</v>
      </c>
      <c r="U1074" s="6" t="s">
        <v>4474</v>
      </c>
      <c r="V1074" s="6" t="s">
        <v>4474</v>
      </c>
      <c r="W1074" s="6" t="s">
        <v>4474</v>
      </c>
      <c r="X1074" s="6" t="s">
        <v>4474</v>
      </c>
      <c r="Y1074" s="6" t="s">
        <v>4474</v>
      </c>
      <c r="Z1074" s="6" t="s">
        <v>4474</v>
      </c>
      <c r="AA1074" s="6" t="s">
        <v>4474</v>
      </c>
      <c r="AB1074" s="6" t="s">
        <v>4474</v>
      </c>
      <c r="AC1074" s="6" t="s">
        <v>4474</v>
      </c>
      <c r="AD1074" s="6" t="s">
        <v>4474</v>
      </c>
      <c r="AF1074" t="e">
        <f t="shared" si="320"/>
        <v>#VALUE!</v>
      </c>
      <c r="AG1074" t="e">
        <f t="shared" si="321"/>
        <v>#VALUE!</v>
      </c>
      <c r="AH1074" t="e">
        <f t="shared" si="322"/>
        <v>#VALUE!</v>
      </c>
      <c r="AI1074" t="e">
        <f t="shared" si="323"/>
        <v>#VALUE!</v>
      </c>
      <c r="AJ1074" t="e">
        <f t="shared" si="324"/>
        <v>#VALUE!</v>
      </c>
      <c r="AK1074" t="e">
        <f t="shared" si="325"/>
        <v>#VALUE!</v>
      </c>
      <c r="AL1074" t="e">
        <f t="shared" si="326"/>
        <v>#VALUE!</v>
      </c>
      <c r="AM1074" t="e">
        <f t="shared" si="327"/>
        <v>#VALUE!</v>
      </c>
      <c r="AN1074" t="e">
        <f t="shared" si="328"/>
        <v>#VALUE!</v>
      </c>
      <c r="AO1074" t="e">
        <f t="shared" si="329"/>
        <v>#VALUE!</v>
      </c>
      <c r="AP1074">
        <f t="shared" si="330"/>
        <v>0</v>
      </c>
      <c r="AQ1074">
        <f t="shared" si="331"/>
        <v>0</v>
      </c>
      <c r="AR1074">
        <f t="shared" si="332"/>
        <v>0</v>
      </c>
      <c r="AS1074">
        <f t="shared" si="333"/>
        <v>0</v>
      </c>
      <c r="AT1074">
        <f t="shared" si="334"/>
        <v>0</v>
      </c>
      <c r="AU1074">
        <f t="shared" si="335"/>
        <v>0</v>
      </c>
      <c r="AV1074">
        <f t="shared" si="336"/>
        <v>0</v>
      </c>
      <c r="AW1074">
        <f t="shared" si="337"/>
        <v>0</v>
      </c>
      <c r="AX1074">
        <f t="shared" si="338"/>
        <v>0</v>
      </c>
      <c r="AY1074">
        <f t="shared" si="339"/>
        <v>0</v>
      </c>
    </row>
    <row r="1075" spans="1:51" x14ac:dyDescent="0.3">
      <c r="A1075" s="1" t="s">
        <v>1069</v>
      </c>
      <c r="B1075" s="2">
        <v>106590015</v>
      </c>
      <c r="C1075" s="3" t="s">
        <v>5338</v>
      </c>
      <c r="D1075" s="5">
        <v>32.83</v>
      </c>
      <c r="E1075" s="5">
        <v>84.537282829999995</v>
      </c>
      <c r="F1075" s="3" t="s">
        <v>4480</v>
      </c>
      <c r="G1075" s="3" t="s">
        <v>4491</v>
      </c>
      <c r="H1075" s="3" t="s">
        <v>4492</v>
      </c>
      <c r="I1075" s="3" t="s">
        <v>4493</v>
      </c>
      <c r="J1075" s="3"/>
      <c r="K1075" s="6" t="s">
        <v>4474</v>
      </c>
      <c r="L1075" s="6" t="s">
        <v>4474</v>
      </c>
      <c r="M1075" s="6" t="s">
        <v>4474</v>
      </c>
      <c r="N1075" s="6" t="s">
        <v>4474</v>
      </c>
      <c r="O1075" s="6" t="s">
        <v>4474</v>
      </c>
      <c r="P1075" s="6" t="s">
        <v>4474</v>
      </c>
      <c r="Q1075" s="6" t="s">
        <v>4474</v>
      </c>
      <c r="R1075" s="6" t="s">
        <v>4474</v>
      </c>
      <c r="S1075" s="6" t="s">
        <v>4474</v>
      </c>
      <c r="T1075" s="6" t="s">
        <v>4474</v>
      </c>
      <c r="U1075" s="6" t="s">
        <v>4474</v>
      </c>
      <c r="V1075" s="6" t="s">
        <v>4474</v>
      </c>
      <c r="W1075" s="6" t="s">
        <v>4474</v>
      </c>
      <c r="X1075" s="6" t="s">
        <v>4474</v>
      </c>
      <c r="Y1075" s="6" t="s">
        <v>4474</v>
      </c>
      <c r="Z1075" s="6" t="s">
        <v>4474</v>
      </c>
      <c r="AA1075" s="6" t="s">
        <v>4474</v>
      </c>
      <c r="AB1075" s="6" t="s">
        <v>4474</v>
      </c>
      <c r="AC1075" s="6" t="s">
        <v>4474</v>
      </c>
      <c r="AD1075" s="6" t="s">
        <v>4474</v>
      </c>
      <c r="AF1075" t="e">
        <f t="shared" si="320"/>
        <v>#VALUE!</v>
      </c>
      <c r="AG1075" t="e">
        <f t="shared" si="321"/>
        <v>#VALUE!</v>
      </c>
      <c r="AH1075" t="e">
        <f t="shared" si="322"/>
        <v>#VALUE!</v>
      </c>
      <c r="AI1075" t="e">
        <f t="shared" si="323"/>
        <v>#VALUE!</v>
      </c>
      <c r="AJ1075" t="e">
        <f t="shared" si="324"/>
        <v>#VALUE!</v>
      </c>
      <c r="AK1075" t="e">
        <f t="shared" si="325"/>
        <v>#VALUE!</v>
      </c>
      <c r="AL1075" t="e">
        <f t="shared" si="326"/>
        <v>#VALUE!</v>
      </c>
      <c r="AM1075" t="e">
        <f t="shared" si="327"/>
        <v>#VALUE!</v>
      </c>
      <c r="AN1075" t="e">
        <f t="shared" si="328"/>
        <v>#VALUE!</v>
      </c>
      <c r="AO1075" t="e">
        <f t="shared" si="329"/>
        <v>#VALUE!</v>
      </c>
      <c r="AP1075">
        <f t="shared" si="330"/>
        <v>0</v>
      </c>
      <c r="AQ1075">
        <f t="shared" si="331"/>
        <v>0</v>
      </c>
      <c r="AR1075">
        <f t="shared" si="332"/>
        <v>0</v>
      </c>
      <c r="AS1075">
        <f t="shared" si="333"/>
        <v>0</v>
      </c>
      <c r="AT1075">
        <f t="shared" si="334"/>
        <v>0</v>
      </c>
      <c r="AU1075">
        <f t="shared" si="335"/>
        <v>0</v>
      </c>
      <c r="AV1075">
        <f t="shared" si="336"/>
        <v>0</v>
      </c>
      <c r="AW1075">
        <f t="shared" si="337"/>
        <v>0</v>
      </c>
      <c r="AX1075">
        <f t="shared" si="338"/>
        <v>0</v>
      </c>
      <c r="AY1075">
        <f t="shared" si="339"/>
        <v>0</v>
      </c>
    </row>
    <row r="1076" spans="1:51" x14ac:dyDescent="0.3">
      <c r="A1076" s="1" t="s">
        <v>1070</v>
      </c>
      <c r="B1076" s="2">
        <v>106541076</v>
      </c>
      <c r="C1076" s="3" t="s">
        <v>5338</v>
      </c>
      <c r="D1076" s="5">
        <v>11.58</v>
      </c>
      <c r="E1076" s="5">
        <v>4.9215115799999998</v>
      </c>
      <c r="F1076" s="3" t="s">
        <v>4480</v>
      </c>
      <c r="G1076" s="3" t="s">
        <v>4491</v>
      </c>
      <c r="H1076" s="3" t="s">
        <v>4492</v>
      </c>
      <c r="I1076" s="3" t="s">
        <v>4493</v>
      </c>
      <c r="J1076" s="3"/>
      <c r="K1076" s="6" t="s">
        <v>4474</v>
      </c>
      <c r="L1076" s="6" t="s">
        <v>4474</v>
      </c>
      <c r="M1076" s="6" t="s">
        <v>4474</v>
      </c>
      <c r="N1076" s="6" t="s">
        <v>4474</v>
      </c>
      <c r="O1076" s="6" t="s">
        <v>4474</v>
      </c>
      <c r="P1076" s="6" t="s">
        <v>4474</v>
      </c>
      <c r="Q1076" s="6" t="s">
        <v>4474</v>
      </c>
      <c r="R1076" s="6" t="s">
        <v>4474</v>
      </c>
      <c r="S1076" s="6" t="s">
        <v>4474</v>
      </c>
      <c r="T1076" s="6" t="s">
        <v>4474</v>
      </c>
      <c r="U1076" s="6" t="s">
        <v>4474</v>
      </c>
      <c r="V1076" s="6" t="s">
        <v>4474</v>
      </c>
      <c r="W1076" s="6" t="s">
        <v>4474</v>
      </c>
      <c r="X1076" s="6" t="s">
        <v>4474</v>
      </c>
      <c r="Y1076" s="6" t="s">
        <v>4474</v>
      </c>
      <c r="Z1076" s="6" t="s">
        <v>4474</v>
      </c>
      <c r="AA1076" s="6" t="s">
        <v>4474</v>
      </c>
      <c r="AB1076" s="6" t="s">
        <v>4474</v>
      </c>
      <c r="AC1076" s="6" t="s">
        <v>4474</v>
      </c>
      <c r="AD1076" s="6" t="s">
        <v>4474</v>
      </c>
      <c r="AF1076" t="e">
        <f t="shared" si="320"/>
        <v>#VALUE!</v>
      </c>
      <c r="AG1076" t="e">
        <f t="shared" si="321"/>
        <v>#VALUE!</v>
      </c>
      <c r="AH1076" t="e">
        <f t="shared" si="322"/>
        <v>#VALUE!</v>
      </c>
      <c r="AI1076" t="e">
        <f t="shared" si="323"/>
        <v>#VALUE!</v>
      </c>
      <c r="AJ1076" t="e">
        <f t="shared" si="324"/>
        <v>#VALUE!</v>
      </c>
      <c r="AK1076" t="e">
        <f t="shared" si="325"/>
        <v>#VALUE!</v>
      </c>
      <c r="AL1076" t="e">
        <f t="shared" si="326"/>
        <v>#VALUE!</v>
      </c>
      <c r="AM1076" t="e">
        <f t="shared" si="327"/>
        <v>#VALUE!</v>
      </c>
      <c r="AN1076" t="e">
        <f t="shared" si="328"/>
        <v>#VALUE!</v>
      </c>
      <c r="AO1076" t="e">
        <f t="shared" si="329"/>
        <v>#VALUE!</v>
      </c>
      <c r="AP1076">
        <f t="shared" si="330"/>
        <v>0</v>
      </c>
      <c r="AQ1076">
        <f t="shared" si="331"/>
        <v>0</v>
      </c>
      <c r="AR1076">
        <f t="shared" si="332"/>
        <v>0</v>
      </c>
      <c r="AS1076">
        <f t="shared" si="333"/>
        <v>0</v>
      </c>
      <c r="AT1076">
        <f t="shared" si="334"/>
        <v>0</v>
      </c>
      <c r="AU1076">
        <f t="shared" si="335"/>
        <v>0</v>
      </c>
      <c r="AV1076">
        <f t="shared" si="336"/>
        <v>0</v>
      </c>
      <c r="AW1076">
        <f t="shared" si="337"/>
        <v>0</v>
      </c>
      <c r="AX1076">
        <f t="shared" si="338"/>
        <v>0</v>
      </c>
      <c r="AY1076">
        <f t="shared" si="339"/>
        <v>0</v>
      </c>
    </row>
    <row r="1077" spans="1:51" x14ac:dyDescent="0.3">
      <c r="A1077" s="1" t="s">
        <v>1071</v>
      </c>
      <c r="B1077" s="2">
        <v>107021344</v>
      </c>
      <c r="C1077" s="3" t="s">
        <v>5338</v>
      </c>
      <c r="D1077" s="5">
        <v>41.44</v>
      </c>
      <c r="E1077" s="5">
        <v>187.51604144000001</v>
      </c>
      <c r="F1077" s="3" t="s">
        <v>4480</v>
      </c>
      <c r="G1077" s="3" t="s">
        <v>4491</v>
      </c>
      <c r="H1077" s="3" t="s">
        <v>4492</v>
      </c>
      <c r="I1077" s="3" t="s">
        <v>4493</v>
      </c>
      <c r="J1077" s="3"/>
      <c r="K1077" s="6" t="s">
        <v>4474</v>
      </c>
      <c r="L1077" s="6" t="s">
        <v>4474</v>
      </c>
      <c r="M1077" s="6" t="s">
        <v>4474</v>
      </c>
      <c r="N1077" s="6" t="s">
        <v>4474</v>
      </c>
      <c r="O1077" s="6" t="s">
        <v>4474</v>
      </c>
      <c r="P1077" s="6" t="s">
        <v>4474</v>
      </c>
      <c r="Q1077" s="6" t="s">
        <v>4474</v>
      </c>
      <c r="R1077" s="6" t="s">
        <v>4474</v>
      </c>
      <c r="S1077" s="6" t="s">
        <v>4474</v>
      </c>
      <c r="T1077" s="6" t="s">
        <v>4474</v>
      </c>
      <c r="U1077" s="6" t="s">
        <v>4474</v>
      </c>
      <c r="V1077" s="6" t="s">
        <v>4474</v>
      </c>
      <c r="W1077" s="6" t="s">
        <v>4474</v>
      </c>
      <c r="X1077" s="6" t="s">
        <v>4474</v>
      </c>
      <c r="Y1077" s="6" t="s">
        <v>4474</v>
      </c>
      <c r="Z1077" s="6" t="s">
        <v>4474</v>
      </c>
      <c r="AA1077" s="6" t="s">
        <v>4474</v>
      </c>
      <c r="AB1077" s="6" t="s">
        <v>4474</v>
      </c>
      <c r="AC1077" s="6" t="s">
        <v>4474</v>
      </c>
      <c r="AD1077" s="6" t="s">
        <v>4474</v>
      </c>
      <c r="AF1077" t="e">
        <f t="shared" si="320"/>
        <v>#VALUE!</v>
      </c>
      <c r="AG1077" t="e">
        <f t="shared" si="321"/>
        <v>#VALUE!</v>
      </c>
      <c r="AH1077" t="e">
        <f t="shared" si="322"/>
        <v>#VALUE!</v>
      </c>
      <c r="AI1077" t="e">
        <f t="shared" si="323"/>
        <v>#VALUE!</v>
      </c>
      <c r="AJ1077" t="e">
        <f t="shared" si="324"/>
        <v>#VALUE!</v>
      </c>
      <c r="AK1077" t="e">
        <f t="shared" si="325"/>
        <v>#VALUE!</v>
      </c>
      <c r="AL1077" t="e">
        <f t="shared" si="326"/>
        <v>#VALUE!</v>
      </c>
      <c r="AM1077" t="e">
        <f t="shared" si="327"/>
        <v>#VALUE!</v>
      </c>
      <c r="AN1077" t="e">
        <f t="shared" si="328"/>
        <v>#VALUE!</v>
      </c>
      <c r="AO1077" t="e">
        <f t="shared" si="329"/>
        <v>#VALUE!</v>
      </c>
      <c r="AP1077">
        <f t="shared" si="330"/>
        <v>0</v>
      </c>
      <c r="AQ1077">
        <f t="shared" si="331"/>
        <v>0</v>
      </c>
      <c r="AR1077">
        <f t="shared" si="332"/>
        <v>0</v>
      </c>
      <c r="AS1077">
        <f t="shared" si="333"/>
        <v>0</v>
      </c>
      <c r="AT1077">
        <f t="shared" si="334"/>
        <v>0</v>
      </c>
      <c r="AU1077">
        <f t="shared" si="335"/>
        <v>0</v>
      </c>
      <c r="AV1077">
        <f t="shared" si="336"/>
        <v>0</v>
      </c>
      <c r="AW1077">
        <f t="shared" si="337"/>
        <v>0</v>
      </c>
      <c r="AX1077">
        <f t="shared" si="338"/>
        <v>0</v>
      </c>
      <c r="AY1077">
        <f t="shared" si="339"/>
        <v>0</v>
      </c>
    </row>
    <row r="1078" spans="1:51" x14ac:dyDescent="0.3">
      <c r="A1078" s="1" t="s">
        <v>1072</v>
      </c>
      <c r="B1078" s="2">
        <v>120039718</v>
      </c>
      <c r="C1078" s="3" t="s">
        <v>5338</v>
      </c>
      <c r="D1078" s="5">
        <v>18.579999999999998</v>
      </c>
      <c r="E1078" s="7">
        <v>4.6449999999999996</v>
      </c>
      <c r="F1078" s="3" t="s">
        <v>4480</v>
      </c>
      <c r="G1078" s="3" t="s">
        <v>4491</v>
      </c>
      <c r="H1078" s="3" t="s">
        <v>4492</v>
      </c>
      <c r="I1078" s="3" t="s">
        <v>4493</v>
      </c>
      <c r="J1078" s="3"/>
      <c r="K1078" s="6" t="s">
        <v>4474</v>
      </c>
      <c r="L1078" s="6" t="s">
        <v>4474</v>
      </c>
      <c r="M1078" s="6" t="s">
        <v>4474</v>
      </c>
      <c r="N1078" s="6" t="s">
        <v>4474</v>
      </c>
      <c r="O1078" s="6" t="s">
        <v>4474</v>
      </c>
      <c r="P1078" s="6" t="s">
        <v>4474</v>
      </c>
      <c r="Q1078" s="6" t="s">
        <v>4474</v>
      </c>
      <c r="R1078" s="6" t="s">
        <v>4474</v>
      </c>
      <c r="S1078" s="6" t="s">
        <v>4474</v>
      </c>
      <c r="T1078" s="6" t="s">
        <v>4474</v>
      </c>
      <c r="U1078" s="6" t="s">
        <v>4474</v>
      </c>
      <c r="V1078" s="6" t="s">
        <v>4474</v>
      </c>
      <c r="W1078" s="6" t="s">
        <v>4474</v>
      </c>
      <c r="X1078" s="6" t="s">
        <v>4474</v>
      </c>
      <c r="Y1078" s="6" t="s">
        <v>4474</v>
      </c>
      <c r="Z1078" s="6" t="s">
        <v>4474</v>
      </c>
      <c r="AA1078" s="6" t="s">
        <v>4474</v>
      </c>
      <c r="AB1078" s="6" t="s">
        <v>4474</v>
      </c>
      <c r="AC1078" s="6" t="s">
        <v>4474</v>
      </c>
      <c r="AD1078" s="6" t="s">
        <v>4474</v>
      </c>
      <c r="AF1078" t="e">
        <f t="shared" si="320"/>
        <v>#VALUE!</v>
      </c>
      <c r="AG1078" t="e">
        <f t="shared" si="321"/>
        <v>#VALUE!</v>
      </c>
      <c r="AH1078" t="e">
        <f t="shared" si="322"/>
        <v>#VALUE!</v>
      </c>
      <c r="AI1078" t="e">
        <f t="shared" si="323"/>
        <v>#VALUE!</v>
      </c>
      <c r="AJ1078" t="e">
        <f t="shared" si="324"/>
        <v>#VALUE!</v>
      </c>
      <c r="AK1078" t="e">
        <f t="shared" si="325"/>
        <v>#VALUE!</v>
      </c>
      <c r="AL1078" t="e">
        <f t="shared" si="326"/>
        <v>#VALUE!</v>
      </c>
      <c r="AM1078" t="e">
        <f t="shared" si="327"/>
        <v>#VALUE!</v>
      </c>
      <c r="AN1078" t="e">
        <f t="shared" si="328"/>
        <v>#VALUE!</v>
      </c>
      <c r="AO1078" t="e">
        <f t="shared" si="329"/>
        <v>#VALUE!</v>
      </c>
      <c r="AP1078">
        <f t="shared" si="330"/>
        <v>0</v>
      </c>
      <c r="AQ1078">
        <f t="shared" si="331"/>
        <v>0</v>
      </c>
      <c r="AR1078">
        <f t="shared" si="332"/>
        <v>0</v>
      </c>
      <c r="AS1078">
        <f t="shared" si="333"/>
        <v>0</v>
      </c>
      <c r="AT1078">
        <f t="shared" si="334"/>
        <v>0</v>
      </c>
      <c r="AU1078">
        <f t="shared" si="335"/>
        <v>0</v>
      </c>
      <c r="AV1078">
        <f t="shared" si="336"/>
        <v>0</v>
      </c>
      <c r="AW1078">
        <f t="shared" si="337"/>
        <v>0</v>
      </c>
      <c r="AX1078">
        <f t="shared" si="338"/>
        <v>0</v>
      </c>
      <c r="AY1078">
        <f t="shared" si="339"/>
        <v>0</v>
      </c>
    </row>
    <row r="1079" spans="1:51" x14ac:dyDescent="0.3">
      <c r="A1079" s="1" t="s">
        <v>1073</v>
      </c>
      <c r="B1079" s="2">
        <v>120072413</v>
      </c>
      <c r="C1079" s="3" t="s">
        <v>5338</v>
      </c>
      <c r="D1079" s="5">
        <v>32.65</v>
      </c>
      <c r="E1079" s="5">
        <v>40.8125</v>
      </c>
      <c r="F1079" s="3" t="s">
        <v>4480</v>
      </c>
      <c r="G1079" s="3" t="s">
        <v>4491</v>
      </c>
      <c r="H1079" s="3" t="s">
        <v>4492</v>
      </c>
      <c r="I1079" s="3" t="s">
        <v>4493</v>
      </c>
      <c r="J1079" s="3"/>
      <c r="K1079" s="6" t="s">
        <v>4474</v>
      </c>
      <c r="L1079" s="6" t="s">
        <v>4474</v>
      </c>
      <c r="M1079" s="6" t="s">
        <v>4474</v>
      </c>
      <c r="N1079" s="6" t="s">
        <v>4474</v>
      </c>
      <c r="O1079" s="6" t="s">
        <v>4474</v>
      </c>
      <c r="P1079" s="6" t="s">
        <v>4474</v>
      </c>
      <c r="Q1079" s="6" t="s">
        <v>4474</v>
      </c>
      <c r="R1079" s="6" t="s">
        <v>4474</v>
      </c>
      <c r="S1079" s="6" t="s">
        <v>4474</v>
      </c>
      <c r="T1079" s="6" t="s">
        <v>4474</v>
      </c>
      <c r="U1079" s="6" t="s">
        <v>4474</v>
      </c>
      <c r="V1079" s="6" t="s">
        <v>4474</v>
      </c>
      <c r="W1079" s="6" t="s">
        <v>4474</v>
      </c>
      <c r="X1079" s="6" t="s">
        <v>4474</v>
      </c>
      <c r="Y1079" s="6" t="s">
        <v>4474</v>
      </c>
      <c r="Z1079" s="6" t="s">
        <v>4474</v>
      </c>
      <c r="AA1079" s="6" t="s">
        <v>4474</v>
      </c>
      <c r="AB1079" s="6" t="s">
        <v>4474</v>
      </c>
      <c r="AC1079" s="6" t="s">
        <v>4474</v>
      </c>
      <c r="AD1079" s="6" t="s">
        <v>4474</v>
      </c>
      <c r="AF1079" t="e">
        <f t="shared" si="320"/>
        <v>#VALUE!</v>
      </c>
      <c r="AG1079" t="e">
        <f t="shared" si="321"/>
        <v>#VALUE!</v>
      </c>
      <c r="AH1079" t="e">
        <f t="shared" si="322"/>
        <v>#VALUE!</v>
      </c>
      <c r="AI1079" t="e">
        <f t="shared" si="323"/>
        <v>#VALUE!</v>
      </c>
      <c r="AJ1079" t="e">
        <f t="shared" si="324"/>
        <v>#VALUE!</v>
      </c>
      <c r="AK1079" t="e">
        <f t="shared" si="325"/>
        <v>#VALUE!</v>
      </c>
      <c r="AL1079" t="e">
        <f t="shared" si="326"/>
        <v>#VALUE!</v>
      </c>
      <c r="AM1079" t="e">
        <f t="shared" si="327"/>
        <v>#VALUE!</v>
      </c>
      <c r="AN1079" t="e">
        <f t="shared" si="328"/>
        <v>#VALUE!</v>
      </c>
      <c r="AO1079" t="e">
        <f t="shared" si="329"/>
        <v>#VALUE!</v>
      </c>
      <c r="AP1079">
        <f t="shared" si="330"/>
        <v>0</v>
      </c>
      <c r="AQ1079">
        <f t="shared" si="331"/>
        <v>0</v>
      </c>
      <c r="AR1079">
        <f t="shared" si="332"/>
        <v>0</v>
      </c>
      <c r="AS1079">
        <f t="shared" si="333"/>
        <v>0</v>
      </c>
      <c r="AT1079">
        <f t="shared" si="334"/>
        <v>0</v>
      </c>
      <c r="AU1079">
        <f t="shared" si="335"/>
        <v>0</v>
      </c>
      <c r="AV1079">
        <f t="shared" si="336"/>
        <v>0</v>
      </c>
      <c r="AW1079">
        <f t="shared" si="337"/>
        <v>0</v>
      </c>
      <c r="AX1079">
        <f t="shared" si="338"/>
        <v>0</v>
      </c>
      <c r="AY1079">
        <f t="shared" si="339"/>
        <v>0</v>
      </c>
    </row>
    <row r="1080" spans="1:51" x14ac:dyDescent="0.3">
      <c r="A1080" s="1" t="s">
        <v>1074</v>
      </c>
      <c r="B1080" s="2">
        <v>106541075</v>
      </c>
      <c r="C1080" s="3" t="s">
        <v>5338</v>
      </c>
      <c r="D1080" s="5">
        <v>12.09</v>
      </c>
      <c r="E1080" s="5">
        <v>3.9292620899999999</v>
      </c>
      <c r="F1080" s="3" t="s">
        <v>4480</v>
      </c>
      <c r="G1080" s="3" t="s">
        <v>4491</v>
      </c>
      <c r="H1080" s="3" t="s">
        <v>4492</v>
      </c>
      <c r="I1080" s="3" t="s">
        <v>4493</v>
      </c>
      <c r="J1080" s="3"/>
      <c r="K1080" s="6" t="s">
        <v>4474</v>
      </c>
      <c r="L1080" s="6" t="s">
        <v>4474</v>
      </c>
      <c r="M1080" s="6" t="s">
        <v>4474</v>
      </c>
      <c r="N1080" s="6" t="s">
        <v>4474</v>
      </c>
      <c r="O1080" s="6" t="s">
        <v>4474</v>
      </c>
      <c r="P1080" s="6" t="s">
        <v>4474</v>
      </c>
      <c r="Q1080" s="6" t="s">
        <v>4474</v>
      </c>
      <c r="R1080" s="6" t="s">
        <v>4474</v>
      </c>
      <c r="S1080" s="6" t="s">
        <v>4474</v>
      </c>
      <c r="T1080" s="6" t="s">
        <v>4474</v>
      </c>
      <c r="U1080" s="6" t="s">
        <v>4474</v>
      </c>
      <c r="V1080" s="6" t="s">
        <v>4474</v>
      </c>
      <c r="W1080" s="6" t="s">
        <v>4474</v>
      </c>
      <c r="X1080" s="6" t="s">
        <v>4474</v>
      </c>
      <c r="Y1080" s="6" t="s">
        <v>4474</v>
      </c>
      <c r="Z1080" s="6" t="s">
        <v>4474</v>
      </c>
      <c r="AA1080" s="6" t="s">
        <v>4474</v>
      </c>
      <c r="AB1080" s="6" t="s">
        <v>4474</v>
      </c>
      <c r="AC1080" s="6" t="s">
        <v>4474</v>
      </c>
      <c r="AD1080" s="6" t="s">
        <v>4474</v>
      </c>
      <c r="AF1080" t="e">
        <f t="shared" si="320"/>
        <v>#VALUE!</v>
      </c>
      <c r="AG1080" t="e">
        <f t="shared" si="321"/>
        <v>#VALUE!</v>
      </c>
      <c r="AH1080" t="e">
        <f t="shared" si="322"/>
        <v>#VALUE!</v>
      </c>
      <c r="AI1080" t="e">
        <f t="shared" si="323"/>
        <v>#VALUE!</v>
      </c>
      <c r="AJ1080" t="e">
        <f t="shared" si="324"/>
        <v>#VALUE!</v>
      </c>
      <c r="AK1080" t="e">
        <f t="shared" si="325"/>
        <v>#VALUE!</v>
      </c>
      <c r="AL1080" t="e">
        <f t="shared" si="326"/>
        <v>#VALUE!</v>
      </c>
      <c r="AM1080" t="e">
        <f t="shared" si="327"/>
        <v>#VALUE!</v>
      </c>
      <c r="AN1080" t="e">
        <f t="shared" si="328"/>
        <v>#VALUE!</v>
      </c>
      <c r="AO1080" t="e">
        <f t="shared" si="329"/>
        <v>#VALUE!</v>
      </c>
      <c r="AP1080">
        <f t="shared" si="330"/>
        <v>0</v>
      </c>
      <c r="AQ1080">
        <f t="shared" si="331"/>
        <v>0</v>
      </c>
      <c r="AR1080">
        <f t="shared" si="332"/>
        <v>0</v>
      </c>
      <c r="AS1080">
        <f t="shared" si="333"/>
        <v>0</v>
      </c>
      <c r="AT1080">
        <f t="shared" si="334"/>
        <v>0</v>
      </c>
      <c r="AU1080">
        <f t="shared" si="335"/>
        <v>0</v>
      </c>
      <c r="AV1080">
        <f t="shared" si="336"/>
        <v>0</v>
      </c>
      <c r="AW1080">
        <f t="shared" si="337"/>
        <v>0</v>
      </c>
      <c r="AX1080">
        <f t="shared" si="338"/>
        <v>0</v>
      </c>
      <c r="AY1080">
        <f t="shared" si="339"/>
        <v>0</v>
      </c>
    </row>
    <row r="1081" spans="1:51" x14ac:dyDescent="0.3">
      <c r="A1081" s="1" t="s">
        <v>1075</v>
      </c>
      <c r="B1081" s="2">
        <v>107021501</v>
      </c>
      <c r="C1081" s="3" t="s">
        <v>5338</v>
      </c>
      <c r="D1081" s="5">
        <v>46.28</v>
      </c>
      <c r="E1081" s="5">
        <v>160.82304628</v>
      </c>
      <c r="F1081" s="3" t="s">
        <v>4480</v>
      </c>
      <c r="G1081" s="3" t="s">
        <v>4491</v>
      </c>
      <c r="H1081" s="3" t="s">
        <v>4492</v>
      </c>
      <c r="I1081" s="3" t="s">
        <v>4493</v>
      </c>
      <c r="J1081" s="3"/>
      <c r="K1081" s="6" t="s">
        <v>4474</v>
      </c>
      <c r="L1081" s="6" t="s">
        <v>4474</v>
      </c>
      <c r="M1081" s="6" t="s">
        <v>4474</v>
      </c>
      <c r="N1081" s="6" t="s">
        <v>4474</v>
      </c>
      <c r="O1081" s="6" t="s">
        <v>4474</v>
      </c>
      <c r="P1081" s="6" t="s">
        <v>4474</v>
      </c>
      <c r="Q1081" s="6" t="s">
        <v>4474</v>
      </c>
      <c r="R1081" s="6" t="s">
        <v>4474</v>
      </c>
      <c r="S1081" s="6" t="s">
        <v>4474</v>
      </c>
      <c r="T1081" s="6" t="s">
        <v>4474</v>
      </c>
      <c r="U1081" s="6" t="s">
        <v>4474</v>
      </c>
      <c r="V1081" s="6" t="s">
        <v>4474</v>
      </c>
      <c r="W1081" s="6" t="s">
        <v>4474</v>
      </c>
      <c r="X1081" s="6" t="s">
        <v>4474</v>
      </c>
      <c r="Y1081" s="6" t="s">
        <v>4474</v>
      </c>
      <c r="Z1081" s="6" t="s">
        <v>4474</v>
      </c>
      <c r="AA1081" s="6" t="s">
        <v>4474</v>
      </c>
      <c r="AB1081" s="6" t="s">
        <v>4474</v>
      </c>
      <c r="AC1081" s="6" t="s">
        <v>4474</v>
      </c>
      <c r="AD1081" s="6" t="s">
        <v>4474</v>
      </c>
      <c r="AF1081" t="e">
        <f t="shared" si="320"/>
        <v>#VALUE!</v>
      </c>
      <c r="AG1081" t="e">
        <f t="shared" si="321"/>
        <v>#VALUE!</v>
      </c>
      <c r="AH1081" t="e">
        <f t="shared" si="322"/>
        <v>#VALUE!</v>
      </c>
      <c r="AI1081" t="e">
        <f t="shared" si="323"/>
        <v>#VALUE!</v>
      </c>
      <c r="AJ1081" t="e">
        <f t="shared" si="324"/>
        <v>#VALUE!</v>
      </c>
      <c r="AK1081" t="e">
        <f t="shared" si="325"/>
        <v>#VALUE!</v>
      </c>
      <c r="AL1081" t="e">
        <f t="shared" si="326"/>
        <v>#VALUE!</v>
      </c>
      <c r="AM1081" t="e">
        <f t="shared" si="327"/>
        <v>#VALUE!</v>
      </c>
      <c r="AN1081" t="e">
        <f t="shared" si="328"/>
        <v>#VALUE!</v>
      </c>
      <c r="AO1081" t="e">
        <f t="shared" si="329"/>
        <v>#VALUE!</v>
      </c>
      <c r="AP1081">
        <f t="shared" si="330"/>
        <v>0</v>
      </c>
      <c r="AQ1081">
        <f t="shared" si="331"/>
        <v>0</v>
      </c>
      <c r="AR1081">
        <f t="shared" si="332"/>
        <v>0</v>
      </c>
      <c r="AS1081">
        <f t="shared" si="333"/>
        <v>0</v>
      </c>
      <c r="AT1081">
        <f t="shared" si="334"/>
        <v>0</v>
      </c>
      <c r="AU1081">
        <f t="shared" si="335"/>
        <v>0</v>
      </c>
      <c r="AV1081">
        <f t="shared" si="336"/>
        <v>0</v>
      </c>
      <c r="AW1081">
        <f t="shared" si="337"/>
        <v>0</v>
      </c>
      <c r="AX1081">
        <f t="shared" si="338"/>
        <v>0</v>
      </c>
      <c r="AY1081">
        <f t="shared" si="339"/>
        <v>0</v>
      </c>
    </row>
    <row r="1082" spans="1:51" x14ac:dyDescent="0.3">
      <c r="A1082" s="1" t="s">
        <v>1076</v>
      </c>
      <c r="B1082" s="2">
        <v>106540790</v>
      </c>
      <c r="C1082" s="3" t="s">
        <v>5338</v>
      </c>
      <c r="D1082" s="5">
        <v>13.88</v>
      </c>
      <c r="E1082" s="5">
        <v>5.5520138799999996</v>
      </c>
      <c r="F1082" s="3" t="s">
        <v>4480</v>
      </c>
      <c r="G1082" s="3" t="s">
        <v>4491</v>
      </c>
      <c r="H1082" s="3" t="s">
        <v>4492</v>
      </c>
      <c r="I1082" s="3" t="s">
        <v>4493</v>
      </c>
      <c r="J1082" s="3"/>
      <c r="K1082" s="6" t="s">
        <v>4474</v>
      </c>
      <c r="L1082" s="6" t="s">
        <v>4474</v>
      </c>
      <c r="M1082" s="6" t="s">
        <v>4474</v>
      </c>
      <c r="N1082" s="6" t="s">
        <v>4474</v>
      </c>
      <c r="O1082" s="6" t="s">
        <v>4474</v>
      </c>
      <c r="P1082" s="6" t="s">
        <v>4474</v>
      </c>
      <c r="Q1082" s="6" t="s">
        <v>4474</v>
      </c>
      <c r="R1082" s="6" t="s">
        <v>4474</v>
      </c>
      <c r="S1082" s="6" t="s">
        <v>4474</v>
      </c>
      <c r="T1082" s="6" t="s">
        <v>4474</v>
      </c>
      <c r="U1082" s="6" t="s">
        <v>4474</v>
      </c>
      <c r="V1082" s="6" t="s">
        <v>4474</v>
      </c>
      <c r="W1082" s="6" t="s">
        <v>4474</v>
      </c>
      <c r="X1082" s="6" t="s">
        <v>4474</v>
      </c>
      <c r="Y1082" s="6" t="s">
        <v>4474</v>
      </c>
      <c r="Z1082" s="6" t="s">
        <v>4474</v>
      </c>
      <c r="AA1082" s="6" t="s">
        <v>4474</v>
      </c>
      <c r="AB1082" s="6" t="s">
        <v>4474</v>
      </c>
      <c r="AC1082" s="6" t="s">
        <v>4474</v>
      </c>
      <c r="AD1082" s="6" t="s">
        <v>4474</v>
      </c>
      <c r="AF1082" t="e">
        <f t="shared" si="320"/>
        <v>#VALUE!</v>
      </c>
      <c r="AG1082" t="e">
        <f t="shared" si="321"/>
        <v>#VALUE!</v>
      </c>
      <c r="AH1082" t="e">
        <f t="shared" si="322"/>
        <v>#VALUE!</v>
      </c>
      <c r="AI1082" t="e">
        <f t="shared" si="323"/>
        <v>#VALUE!</v>
      </c>
      <c r="AJ1082" t="e">
        <f t="shared" si="324"/>
        <v>#VALUE!</v>
      </c>
      <c r="AK1082" t="e">
        <f t="shared" si="325"/>
        <v>#VALUE!</v>
      </c>
      <c r="AL1082" t="e">
        <f t="shared" si="326"/>
        <v>#VALUE!</v>
      </c>
      <c r="AM1082" t="e">
        <f t="shared" si="327"/>
        <v>#VALUE!</v>
      </c>
      <c r="AN1082" t="e">
        <f t="shared" si="328"/>
        <v>#VALUE!</v>
      </c>
      <c r="AO1082" t="e">
        <f t="shared" si="329"/>
        <v>#VALUE!</v>
      </c>
      <c r="AP1082">
        <f t="shared" si="330"/>
        <v>0</v>
      </c>
      <c r="AQ1082">
        <f t="shared" si="331"/>
        <v>0</v>
      </c>
      <c r="AR1082">
        <f t="shared" si="332"/>
        <v>0</v>
      </c>
      <c r="AS1082">
        <f t="shared" si="333"/>
        <v>0</v>
      </c>
      <c r="AT1082">
        <f t="shared" si="334"/>
        <v>0</v>
      </c>
      <c r="AU1082">
        <f t="shared" si="335"/>
        <v>0</v>
      </c>
      <c r="AV1082">
        <f t="shared" si="336"/>
        <v>0</v>
      </c>
      <c r="AW1082">
        <f t="shared" si="337"/>
        <v>0</v>
      </c>
      <c r="AX1082">
        <f t="shared" si="338"/>
        <v>0</v>
      </c>
      <c r="AY1082">
        <f t="shared" si="339"/>
        <v>0</v>
      </c>
    </row>
    <row r="1083" spans="1:51" x14ac:dyDescent="0.3">
      <c r="A1083" s="1" t="s">
        <v>1077</v>
      </c>
      <c r="B1083" s="2">
        <v>107021349</v>
      </c>
      <c r="C1083" s="3" t="s">
        <v>5338</v>
      </c>
      <c r="D1083" s="5">
        <v>38.520000000000003</v>
      </c>
      <c r="E1083" s="5">
        <v>132.89403852000001</v>
      </c>
      <c r="F1083" s="3" t="s">
        <v>4480</v>
      </c>
      <c r="G1083" s="3" t="s">
        <v>4491</v>
      </c>
      <c r="H1083" s="3" t="s">
        <v>4492</v>
      </c>
      <c r="I1083" s="3" t="s">
        <v>4493</v>
      </c>
      <c r="J1083" s="3"/>
      <c r="K1083" s="6" t="s">
        <v>4474</v>
      </c>
      <c r="L1083" s="6" t="s">
        <v>4474</v>
      </c>
      <c r="M1083" s="6" t="s">
        <v>4474</v>
      </c>
      <c r="N1083" s="6" t="s">
        <v>4474</v>
      </c>
      <c r="O1083" s="6" t="s">
        <v>4474</v>
      </c>
      <c r="P1083" s="6" t="s">
        <v>4474</v>
      </c>
      <c r="Q1083" s="6" t="s">
        <v>4474</v>
      </c>
      <c r="R1083" s="6" t="s">
        <v>4474</v>
      </c>
      <c r="S1083" s="6" t="s">
        <v>4474</v>
      </c>
      <c r="T1083" s="6" t="s">
        <v>4474</v>
      </c>
      <c r="U1083" s="6" t="s">
        <v>4474</v>
      </c>
      <c r="V1083" s="6" t="s">
        <v>4474</v>
      </c>
      <c r="W1083" s="6" t="s">
        <v>4474</v>
      </c>
      <c r="X1083" s="6" t="s">
        <v>4474</v>
      </c>
      <c r="Y1083" s="6" t="s">
        <v>4474</v>
      </c>
      <c r="Z1083" s="6" t="s">
        <v>4474</v>
      </c>
      <c r="AA1083" s="6" t="s">
        <v>4474</v>
      </c>
      <c r="AB1083" s="6" t="s">
        <v>4474</v>
      </c>
      <c r="AC1083" s="6" t="s">
        <v>4474</v>
      </c>
      <c r="AD1083" s="6" t="s">
        <v>4474</v>
      </c>
      <c r="AF1083" t="e">
        <f t="shared" si="320"/>
        <v>#VALUE!</v>
      </c>
      <c r="AG1083" t="e">
        <f t="shared" si="321"/>
        <v>#VALUE!</v>
      </c>
      <c r="AH1083" t="e">
        <f t="shared" si="322"/>
        <v>#VALUE!</v>
      </c>
      <c r="AI1083" t="e">
        <f t="shared" si="323"/>
        <v>#VALUE!</v>
      </c>
      <c r="AJ1083" t="e">
        <f t="shared" si="324"/>
        <v>#VALUE!</v>
      </c>
      <c r="AK1083" t="e">
        <f t="shared" si="325"/>
        <v>#VALUE!</v>
      </c>
      <c r="AL1083" t="e">
        <f t="shared" si="326"/>
        <v>#VALUE!</v>
      </c>
      <c r="AM1083" t="e">
        <f t="shared" si="327"/>
        <v>#VALUE!</v>
      </c>
      <c r="AN1083" t="e">
        <f t="shared" si="328"/>
        <v>#VALUE!</v>
      </c>
      <c r="AO1083" t="e">
        <f t="shared" si="329"/>
        <v>#VALUE!</v>
      </c>
      <c r="AP1083">
        <f t="shared" si="330"/>
        <v>0</v>
      </c>
      <c r="AQ1083">
        <f t="shared" si="331"/>
        <v>0</v>
      </c>
      <c r="AR1083">
        <f t="shared" si="332"/>
        <v>0</v>
      </c>
      <c r="AS1083">
        <f t="shared" si="333"/>
        <v>0</v>
      </c>
      <c r="AT1083">
        <f t="shared" si="334"/>
        <v>0</v>
      </c>
      <c r="AU1083">
        <f t="shared" si="335"/>
        <v>0</v>
      </c>
      <c r="AV1083">
        <f t="shared" si="336"/>
        <v>0</v>
      </c>
      <c r="AW1083">
        <f t="shared" si="337"/>
        <v>0</v>
      </c>
      <c r="AX1083">
        <f t="shared" si="338"/>
        <v>0</v>
      </c>
      <c r="AY1083">
        <f t="shared" si="339"/>
        <v>0</v>
      </c>
    </row>
    <row r="1084" spans="1:51" x14ac:dyDescent="0.3">
      <c r="A1084" s="1" t="s">
        <v>1078</v>
      </c>
      <c r="B1084" s="2">
        <v>120040160</v>
      </c>
      <c r="C1084" s="3" t="s">
        <v>5338</v>
      </c>
      <c r="D1084" s="5">
        <v>24.839400000000001</v>
      </c>
      <c r="E1084" s="5">
        <v>3.7259099999999998</v>
      </c>
      <c r="F1084" s="3" t="s">
        <v>4480</v>
      </c>
      <c r="G1084" s="3" t="s">
        <v>4491</v>
      </c>
      <c r="H1084" s="3" t="s">
        <v>4492</v>
      </c>
      <c r="I1084" s="3" t="s">
        <v>4493</v>
      </c>
      <c r="J1084" s="3"/>
      <c r="K1084" s="6" t="s">
        <v>4474</v>
      </c>
      <c r="L1084" s="6" t="s">
        <v>4474</v>
      </c>
      <c r="M1084" s="6" t="s">
        <v>4474</v>
      </c>
      <c r="N1084" s="6" t="s">
        <v>4474</v>
      </c>
      <c r="O1084" s="6" t="s">
        <v>4474</v>
      </c>
      <c r="P1084" s="6" t="s">
        <v>4474</v>
      </c>
      <c r="Q1084" s="6" t="s">
        <v>4474</v>
      </c>
      <c r="R1084" s="6" t="s">
        <v>4474</v>
      </c>
      <c r="S1084" s="6" t="s">
        <v>4474</v>
      </c>
      <c r="T1084" s="6" t="s">
        <v>4474</v>
      </c>
      <c r="U1084" s="6" t="s">
        <v>4474</v>
      </c>
      <c r="V1084" s="6" t="s">
        <v>4474</v>
      </c>
      <c r="W1084" s="6" t="s">
        <v>4474</v>
      </c>
      <c r="X1084" s="6" t="s">
        <v>4474</v>
      </c>
      <c r="Y1084" s="6" t="s">
        <v>4474</v>
      </c>
      <c r="Z1084" s="6" t="s">
        <v>4474</v>
      </c>
      <c r="AA1084" s="6" t="s">
        <v>4474</v>
      </c>
      <c r="AB1084" s="6" t="s">
        <v>4474</v>
      </c>
      <c r="AC1084" s="6" t="s">
        <v>4474</v>
      </c>
      <c r="AD1084" s="6" t="s">
        <v>4474</v>
      </c>
      <c r="AF1084" t="e">
        <f t="shared" si="320"/>
        <v>#VALUE!</v>
      </c>
      <c r="AG1084" t="e">
        <f t="shared" si="321"/>
        <v>#VALUE!</v>
      </c>
      <c r="AH1084" t="e">
        <f t="shared" si="322"/>
        <v>#VALUE!</v>
      </c>
      <c r="AI1084" t="e">
        <f t="shared" si="323"/>
        <v>#VALUE!</v>
      </c>
      <c r="AJ1084" t="e">
        <f t="shared" si="324"/>
        <v>#VALUE!</v>
      </c>
      <c r="AK1084" t="e">
        <f t="shared" si="325"/>
        <v>#VALUE!</v>
      </c>
      <c r="AL1084" t="e">
        <f t="shared" si="326"/>
        <v>#VALUE!</v>
      </c>
      <c r="AM1084" t="e">
        <f t="shared" si="327"/>
        <v>#VALUE!</v>
      </c>
      <c r="AN1084" t="e">
        <f t="shared" si="328"/>
        <v>#VALUE!</v>
      </c>
      <c r="AO1084" t="e">
        <f t="shared" si="329"/>
        <v>#VALUE!</v>
      </c>
      <c r="AP1084">
        <f t="shared" si="330"/>
        <v>0</v>
      </c>
      <c r="AQ1084">
        <f t="shared" si="331"/>
        <v>0</v>
      </c>
      <c r="AR1084">
        <f t="shared" si="332"/>
        <v>0</v>
      </c>
      <c r="AS1084">
        <f t="shared" si="333"/>
        <v>0</v>
      </c>
      <c r="AT1084">
        <f t="shared" si="334"/>
        <v>0</v>
      </c>
      <c r="AU1084">
        <f t="shared" si="335"/>
        <v>0</v>
      </c>
      <c r="AV1084">
        <f t="shared" si="336"/>
        <v>0</v>
      </c>
      <c r="AW1084">
        <f t="shared" si="337"/>
        <v>0</v>
      </c>
      <c r="AX1084">
        <f t="shared" si="338"/>
        <v>0</v>
      </c>
      <c r="AY1084">
        <f t="shared" si="339"/>
        <v>0</v>
      </c>
    </row>
    <row r="1085" spans="1:51" x14ac:dyDescent="0.3">
      <c r="A1085" s="1" t="s">
        <v>1079</v>
      </c>
      <c r="B1085" s="2">
        <v>120046224</v>
      </c>
      <c r="C1085" s="3" t="s">
        <v>5338</v>
      </c>
      <c r="D1085" s="5">
        <v>19.190000000000001</v>
      </c>
      <c r="E1085" s="7">
        <v>24.946999999999999</v>
      </c>
      <c r="F1085" s="3" t="s">
        <v>4480</v>
      </c>
      <c r="G1085" s="3" t="s">
        <v>4491</v>
      </c>
      <c r="H1085" s="3" t="s">
        <v>4492</v>
      </c>
      <c r="I1085" s="3" t="s">
        <v>4493</v>
      </c>
      <c r="J1085" s="3"/>
      <c r="K1085" s="6" t="s">
        <v>4474</v>
      </c>
      <c r="L1085" s="6" t="s">
        <v>4474</v>
      </c>
      <c r="M1085" s="6" t="s">
        <v>4474</v>
      </c>
      <c r="N1085" s="6" t="s">
        <v>4474</v>
      </c>
      <c r="O1085" s="6" t="s">
        <v>4474</v>
      </c>
      <c r="P1085" s="6" t="s">
        <v>4474</v>
      </c>
      <c r="Q1085" s="6" t="s">
        <v>4474</v>
      </c>
      <c r="R1085" s="6" t="s">
        <v>4474</v>
      </c>
      <c r="S1085" s="6" t="s">
        <v>4474</v>
      </c>
      <c r="T1085" s="6" t="s">
        <v>4474</v>
      </c>
      <c r="U1085" s="6" t="s">
        <v>4474</v>
      </c>
      <c r="V1085" s="6" t="s">
        <v>4474</v>
      </c>
      <c r="W1085" s="6" t="s">
        <v>4474</v>
      </c>
      <c r="X1085" s="6" t="s">
        <v>4474</v>
      </c>
      <c r="Y1085" s="6" t="s">
        <v>4474</v>
      </c>
      <c r="Z1085" s="6" t="s">
        <v>4474</v>
      </c>
      <c r="AA1085" s="6" t="s">
        <v>4474</v>
      </c>
      <c r="AB1085" s="6" t="s">
        <v>4474</v>
      </c>
      <c r="AC1085" s="6" t="s">
        <v>4474</v>
      </c>
      <c r="AD1085" s="6" t="s">
        <v>4474</v>
      </c>
      <c r="AF1085" t="e">
        <f t="shared" si="320"/>
        <v>#VALUE!</v>
      </c>
      <c r="AG1085" t="e">
        <f t="shared" si="321"/>
        <v>#VALUE!</v>
      </c>
      <c r="AH1085" t="e">
        <f t="shared" si="322"/>
        <v>#VALUE!</v>
      </c>
      <c r="AI1085" t="e">
        <f t="shared" si="323"/>
        <v>#VALUE!</v>
      </c>
      <c r="AJ1085" t="e">
        <f t="shared" si="324"/>
        <v>#VALUE!</v>
      </c>
      <c r="AK1085" t="e">
        <f t="shared" si="325"/>
        <v>#VALUE!</v>
      </c>
      <c r="AL1085" t="e">
        <f t="shared" si="326"/>
        <v>#VALUE!</v>
      </c>
      <c r="AM1085" t="e">
        <f t="shared" si="327"/>
        <v>#VALUE!</v>
      </c>
      <c r="AN1085" t="e">
        <f t="shared" si="328"/>
        <v>#VALUE!</v>
      </c>
      <c r="AO1085" t="e">
        <f t="shared" si="329"/>
        <v>#VALUE!</v>
      </c>
      <c r="AP1085">
        <f t="shared" si="330"/>
        <v>0</v>
      </c>
      <c r="AQ1085">
        <f t="shared" si="331"/>
        <v>0</v>
      </c>
      <c r="AR1085">
        <f t="shared" si="332"/>
        <v>0</v>
      </c>
      <c r="AS1085">
        <f t="shared" si="333"/>
        <v>0</v>
      </c>
      <c r="AT1085">
        <f t="shared" si="334"/>
        <v>0</v>
      </c>
      <c r="AU1085">
        <f t="shared" si="335"/>
        <v>0</v>
      </c>
      <c r="AV1085">
        <f t="shared" si="336"/>
        <v>0</v>
      </c>
      <c r="AW1085">
        <f t="shared" si="337"/>
        <v>0</v>
      </c>
      <c r="AX1085">
        <f t="shared" si="338"/>
        <v>0</v>
      </c>
      <c r="AY1085">
        <f t="shared" si="339"/>
        <v>0</v>
      </c>
    </row>
    <row r="1086" spans="1:51" x14ac:dyDescent="0.3">
      <c r="A1086" s="1" t="s">
        <v>1080</v>
      </c>
      <c r="B1086" s="2">
        <v>106540789</v>
      </c>
      <c r="C1086" s="3" t="s">
        <v>5338</v>
      </c>
      <c r="D1086" s="5">
        <v>20.810300000000002</v>
      </c>
      <c r="E1086" s="7">
        <v>5.7228325</v>
      </c>
      <c r="F1086" s="3" t="s">
        <v>4480</v>
      </c>
      <c r="G1086" s="3" t="s">
        <v>4491</v>
      </c>
      <c r="H1086" s="3" t="s">
        <v>4492</v>
      </c>
      <c r="I1086" s="3" t="s">
        <v>4493</v>
      </c>
      <c r="J1086" s="3"/>
      <c r="K1086" s="6" t="s">
        <v>4474</v>
      </c>
      <c r="L1086" s="6" t="s">
        <v>4474</v>
      </c>
      <c r="M1086" s="6" t="s">
        <v>4474</v>
      </c>
      <c r="N1086" s="6" t="s">
        <v>4474</v>
      </c>
      <c r="O1086" s="6" t="s">
        <v>4474</v>
      </c>
      <c r="P1086" s="6" t="s">
        <v>4474</v>
      </c>
      <c r="Q1086" s="6" t="s">
        <v>4474</v>
      </c>
      <c r="R1086" s="6" t="s">
        <v>4474</v>
      </c>
      <c r="S1086" s="6" t="s">
        <v>4474</v>
      </c>
      <c r="T1086" s="6" t="s">
        <v>4474</v>
      </c>
      <c r="U1086" s="6" t="s">
        <v>4474</v>
      </c>
      <c r="V1086" s="6" t="s">
        <v>4474</v>
      </c>
      <c r="W1086" s="6" t="s">
        <v>4474</v>
      </c>
      <c r="X1086" s="6" t="s">
        <v>4474</v>
      </c>
      <c r="Y1086" s="6" t="s">
        <v>4474</v>
      </c>
      <c r="Z1086" s="6" t="s">
        <v>4474</v>
      </c>
      <c r="AA1086" s="6" t="s">
        <v>4474</v>
      </c>
      <c r="AB1086" s="6" t="s">
        <v>4474</v>
      </c>
      <c r="AC1086" s="6" t="s">
        <v>4474</v>
      </c>
      <c r="AD1086" s="6" t="s">
        <v>4474</v>
      </c>
      <c r="AF1086" t="e">
        <f t="shared" si="320"/>
        <v>#VALUE!</v>
      </c>
      <c r="AG1086" t="e">
        <f t="shared" si="321"/>
        <v>#VALUE!</v>
      </c>
      <c r="AH1086" t="e">
        <f t="shared" si="322"/>
        <v>#VALUE!</v>
      </c>
      <c r="AI1086" t="e">
        <f t="shared" si="323"/>
        <v>#VALUE!</v>
      </c>
      <c r="AJ1086" t="e">
        <f t="shared" si="324"/>
        <v>#VALUE!</v>
      </c>
      <c r="AK1086" t="e">
        <f t="shared" si="325"/>
        <v>#VALUE!</v>
      </c>
      <c r="AL1086" t="e">
        <f t="shared" si="326"/>
        <v>#VALUE!</v>
      </c>
      <c r="AM1086" t="e">
        <f t="shared" si="327"/>
        <v>#VALUE!</v>
      </c>
      <c r="AN1086" t="e">
        <f t="shared" si="328"/>
        <v>#VALUE!</v>
      </c>
      <c r="AO1086" t="e">
        <f t="shared" si="329"/>
        <v>#VALUE!</v>
      </c>
      <c r="AP1086">
        <f t="shared" si="330"/>
        <v>0</v>
      </c>
      <c r="AQ1086">
        <f t="shared" si="331"/>
        <v>0</v>
      </c>
      <c r="AR1086">
        <f t="shared" si="332"/>
        <v>0</v>
      </c>
      <c r="AS1086">
        <f t="shared" si="333"/>
        <v>0</v>
      </c>
      <c r="AT1086">
        <f t="shared" si="334"/>
        <v>0</v>
      </c>
      <c r="AU1086">
        <f t="shared" si="335"/>
        <v>0</v>
      </c>
      <c r="AV1086">
        <f t="shared" si="336"/>
        <v>0</v>
      </c>
      <c r="AW1086">
        <f t="shared" si="337"/>
        <v>0</v>
      </c>
      <c r="AX1086">
        <f t="shared" si="338"/>
        <v>0</v>
      </c>
      <c r="AY1086">
        <f t="shared" si="339"/>
        <v>0</v>
      </c>
    </row>
    <row r="1087" spans="1:51" x14ac:dyDescent="0.3">
      <c r="A1087" s="1" t="s">
        <v>1081</v>
      </c>
      <c r="B1087" s="2">
        <v>106541077</v>
      </c>
      <c r="C1087" s="3" t="s">
        <v>5338</v>
      </c>
      <c r="D1087" s="5">
        <v>32.81</v>
      </c>
      <c r="E1087" s="7">
        <v>11.483499999999999</v>
      </c>
      <c r="F1087" s="3" t="s">
        <v>4480</v>
      </c>
      <c r="G1087" s="3" t="s">
        <v>4491</v>
      </c>
      <c r="H1087" s="3" t="s">
        <v>4492</v>
      </c>
      <c r="I1087" s="3" t="s">
        <v>4493</v>
      </c>
      <c r="J1087" s="3"/>
      <c r="K1087" s="6" t="s">
        <v>4474</v>
      </c>
      <c r="L1087" s="6" t="s">
        <v>4474</v>
      </c>
      <c r="M1087" s="6" t="s">
        <v>4474</v>
      </c>
      <c r="N1087" s="6" t="s">
        <v>4474</v>
      </c>
      <c r="O1087" s="6" t="s">
        <v>4474</v>
      </c>
      <c r="P1087" s="6" t="s">
        <v>4474</v>
      </c>
      <c r="Q1087" s="6" t="s">
        <v>4474</v>
      </c>
      <c r="R1087" s="6" t="s">
        <v>4474</v>
      </c>
      <c r="S1087" s="6" t="s">
        <v>4474</v>
      </c>
      <c r="T1087" s="6" t="s">
        <v>4474</v>
      </c>
      <c r="U1087" s="6" t="s">
        <v>4474</v>
      </c>
      <c r="V1087" s="6" t="s">
        <v>4474</v>
      </c>
      <c r="W1087" s="6" t="s">
        <v>4474</v>
      </c>
      <c r="X1087" s="6" t="s">
        <v>4474</v>
      </c>
      <c r="Y1087" s="6" t="s">
        <v>4474</v>
      </c>
      <c r="Z1087" s="6" t="s">
        <v>4474</v>
      </c>
      <c r="AA1087" s="6" t="s">
        <v>4474</v>
      </c>
      <c r="AB1087" s="6" t="s">
        <v>4474</v>
      </c>
      <c r="AC1087" s="6" t="s">
        <v>4474</v>
      </c>
      <c r="AD1087" s="6" t="s">
        <v>4474</v>
      </c>
      <c r="AF1087" t="e">
        <f t="shared" si="320"/>
        <v>#VALUE!</v>
      </c>
      <c r="AG1087" t="e">
        <f t="shared" si="321"/>
        <v>#VALUE!</v>
      </c>
      <c r="AH1087" t="e">
        <f t="shared" si="322"/>
        <v>#VALUE!</v>
      </c>
      <c r="AI1087" t="e">
        <f t="shared" si="323"/>
        <v>#VALUE!</v>
      </c>
      <c r="AJ1087" t="e">
        <f t="shared" si="324"/>
        <v>#VALUE!</v>
      </c>
      <c r="AK1087" t="e">
        <f t="shared" si="325"/>
        <v>#VALUE!</v>
      </c>
      <c r="AL1087" t="e">
        <f t="shared" si="326"/>
        <v>#VALUE!</v>
      </c>
      <c r="AM1087" t="e">
        <f t="shared" si="327"/>
        <v>#VALUE!</v>
      </c>
      <c r="AN1087" t="e">
        <f t="shared" si="328"/>
        <v>#VALUE!</v>
      </c>
      <c r="AO1087" t="e">
        <f t="shared" si="329"/>
        <v>#VALUE!</v>
      </c>
      <c r="AP1087">
        <f t="shared" si="330"/>
        <v>0</v>
      </c>
      <c r="AQ1087">
        <f t="shared" si="331"/>
        <v>0</v>
      </c>
      <c r="AR1087">
        <f t="shared" si="332"/>
        <v>0</v>
      </c>
      <c r="AS1087">
        <f t="shared" si="333"/>
        <v>0</v>
      </c>
      <c r="AT1087">
        <f t="shared" si="334"/>
        <v>0</v>
      </c>
      <c r="AU1087">
        <f t="shared" si="335"/>
        <v>0</v>
      </c>
      <c r="AV1087">
        <f t="shared" si="336"/>
        <v>0</v>
      </c>
      <c r="AW1087">
        <f t="shared" si="337"/>
        <v>0</v>
      </c>
      <c r="AX1087">
        <f t="shared" si="338"/>
        <v>0</v>
      </c>
      <c r="AY1087">
        <f t="shared" si="339"/>
        <v>0</v>
      </c>
    </row>
    <row r="1088" spans="1:51" x14ac:dyDescent="0.3">
      <c r="A1088" s="1" t="s">
        <v>1082</v>
      </c>
      <c r="B1088" s="2">
        <v>106541336</v>
      </c>
      <c r="C1088" s="3" t="s">
        <v>5338</v>
      </c>
      <c r="D1088" s="7">
        <v>6.48</v>
      </c>
      <c r="E1088" s="5">
        <v>22.518000000000001</v>
      </c>
      <c r="F1088" s="3" t="s">
        <v>4480</v>
      </c>
      <c r="G1088" s="3" t="s">
        <v>4491</v>
      </c>
      <c r="H1088" s="3" t="s">
        <v>4492</v>
      </c>
      <c r="I1088" s="3" t="s">
        <v>4493</v>
      </c>
      <c r="J1088" s="3"/>
      <c r="K1088" s="6" t="s">
        <v>4474</v>
      </c>
      <c r="L1088" s="6" t="s">
        <v>4474</v>
      </c>
      <c r="M1088" s="6" t="s">
        <v>4474</v>
      </c>
      <c r="N1088" s="6" t="s">
        <v>4474</v>
      </c>
      <c r="O1088" s="6" t="s">
        <v>4474</v>
      </c>
      <c r="P1088" s="6" t="s">
        <v>4474</v>
      </c>
      <c r="Q1088" s="6" t="s">
        <v>4474</v>
      </c>
      <c r="R1088" s="6" t="s">
        <v>4474</v>
      </c>
      <c r="S1088" s="6" t="s">
        <v>4474</v>
      </c>
      <c r="T1088" s="6" t="s">
        <v>4474</v>
      </c>
      <c r="U1088" s="6" t="s">
        <v>4474</v>
      </c>
      <c r="V1088" s="6" t="s">
        <v>4474</v>
      </c>
      <c r="W1088" s="6" t="s">
        <v>4474</v>
      </c>
      <c r="X1088" s="6" t="s">
        <v>4474</v>
      </c>
      <c r="Y1088" s="6" t="s">
        <v>4474</v>
      </c>
      <c r="Z1088" s="6" t="s">
        <v>4474</v>
      </c>
      <c r="AA1088" s="6" t="s">
        <v>4474</v>
      </c>
      <c r="AB1088" s="6" t="s">
        <v>4474</v>
      </c>
      <c r="AC1088" s="6" t="s">
        <v>4474</v>
      </c>
      <c r="AD1088" s="6" t="s">
        <v>4474</v>
      </c>
      <c r="AF1088" t="e">
        <f t="shared" si="320"/>
        <v>#VALUE!</v>
      </c>
      <c r="AG1088" t="e">
        <f t="shared" si="321"/>
        <v>#VALUE!</v>
      </c>
      <c r="AH1088" t="e">
        <f t="shared" si="322"/>
        <v>#VALUE!</v>
      </c>
      <c r="AI1088" t="e">
        <f t="shared" si="323"/>
        <v>#VALUE!</v>
      </c>
      <c r="AJ1088" t="e">
        <f t="shared" si="324"/>
        <v>#VALUE!</v>
      </c>
      <c r="AK1088" t="e">
        <f t="shared" si="325"/>
        <v>#VALUE!</v>
      </c>
      <c r="AL1088" t="e">
        <f t="shared" si="326"/>
        <v>#VALUE!</v>
      </c>
      <c r="AM1088" t="e">
        <f t="shared" si="327"/>
        <v>#VALUE!</v>
      </c>
      <c r="AN1088" t="e">
        <f t="shared" si="328"/>
        <v>#VALUE!</v>
      </c>
      <c r="AO1088" t="e">
        <f t="shared" si="329"/>
        <v>#VALUE!</v>
      </c>
      <c r="AP1088">
        <f t="shared" si="330"/>
        <v>0</v>
      </c>
      <c r="AQ1088">
        <f t="shared" si="331"/>
        <v>0</v>
      </c>
      <c r="AR1088">
        <f t="shared" si="332"/>
        <v>0</v>
      </c>
      <c r="AS1088">
        <f t="shared" si="333"/>
        <v>0</v>
      </c>
      <c r="AT1088">
        <f t="shared" si="334"/>
        <v>0</v>
      </c>
      <c r="AU1088">
        <f t="shared" si="335"/>
        <v>0</v>
      </c>
      <c r="AV1088">
        <f t="shared" si="336"/>
        <v>0</v>
      </c>
      <c r="AW1088">
        <f t="shared" si="337"/>
        <v>0</v>
      </c>
      <c r="AX1088">
        <f t="shared" si="338"/>
        <v>0</v>
      </c>
      <c r="AY1088">
        <f t="shared" si="339"/>
        <v>0</v>
      </c>
    </row>
    <row r="1089" spans="1:51" x14ac:dyDescent="0.3">
      <c r="A1089" s="1" t="s">
        <v>1083</v>
      </c>
      <c r="B1089" s="2">
        <v>106541243</v>
      </c>
      <c r="C1089" s="3" t="s">
        <v>5338</v>
      </c>
      <c r="D1089" s="5">
        <v>91.17</v>
      </c>
      <c r="E1089" s="5">
        <v>556.13699999999994</v>
      </c>
      <c r="F1089" s="3" t="s">
        <v>4480</v>
      </c>
      <c r="G1089" s="3" t="s">
        <v>4491</v>
      </c>
      <c r="H1089" s="3" t="s">
        <v>4492</v>
      </c>
      <c r="I1089" s="3" t="s">
        <v>4493</v>
      </c>
      <c r="J1089" s="3"/>
      <c r="K1089" s="6" t="s">
        <v>4474</v>
      </c>
      <c r="L1089" s="6" t="s">
        <v>4474</v>
      </c>
      <c r="M1089" s="6" t="s">
        <v>4474</v>
      </c>
      <c r="N1089" s="6" t="s">
        <v>4474</v>
      </c>
      <c r="O1089" s="6" t="s">
        <v>4474</v>
      </c>
      <c r="P1089" s="6" t="s">
        <v>4474</v>
      </c>
      <c r="Q1089" s="6" t="s">
        <v>4474</v>
      </c>
      <c r="R1089" s="6" t="s">
        <v>4474</v>
      </c>
      <c r="S1089" s="6" t="s">
        <v>4474</v>
      </c>
      <c r="T1089" s="6" t="s">
        <v>4474</v>
      </c>
      <c r="U1089" s="6" t="s">
        <v>4474</v>
      </c>
      <c r="V1089" s="6" t="s">
        <v>4474</v>
      </c>
      <c r="W1089" s="6" t="s">
        <v>4474</v>
      </c>
      <c r="X1089" s="6" t="s">
        <v>4474</v>
      </c>
      <c r="Y1089" s="6" t="s">
        <v>4474</v>
      </c>
      <c r="Z1089" s="6" t="s">
        <v>4474</v>
      </c>
      <c r="AA1089" s="6" t="s">
        <v>4474</v>
      </c>
      <c r="AB1089" s="6" t="s">
        <v>4474</v>
      </c>
      <c r="AC1089" s="6" t="s">
        <v>4474</v>
      </c>
      <c r="AD1089" s="6" t="s">
        <v>4474</v>
      </c>
      <c r="AF1089" t="e">
        <f t="shared" si="320"/>
        <v>#VALUE!</v>
      </c>
      <c r="AG1089" t="e">
        <f t="shared" si="321"/>
        <v>#VALUE!</v>
      </c>
      <c r="AH1089" t="e">
        <f t="shared" si="322"/>
        <v>#VALUE!</v>
      </c>
      <c r="AI1089" t="e">
        <f t="shared" si="323"/>
        <v>#VALUE!</v>
      </c>
      <c r="AJ1089" t="e">
        <f t="shared" si="324"/>
        <v>#VALUE!</v>
      </c>
      <c r="AK1089" t="e">
        <f t="shared" si="325"/>
        <v>#VALUE!</v>
      </c>
      <c r="AL1089" t="e">
        <f t="shared" si="326"/>
        <v>#VALUE!</v>
      </c>
      <c r="AM1089" t="e">
        <f t="shared" si="327"/>
        <v>#VALUE!</v>
      </c>
      <c r="AN1089" t="e">
        <f t="shared" si="328"/>
        <v>#VALUE!</v>
      </c>
      <c r="AO1089" t="e">
        <f t="shared" si="329"/>
        <v>#VALUE!</v>
      </c>
      <c r="AP1089">
        <f t="shared" si="330"/>
        <v>0</v>
      </c>
      <c r="AQ1089">
        <f t="shared" si="331"/>
        <v>0</v>
      </c>
      <c r="AR1089">
        <f t="shared" si="332"/>
        <v>0</v>
      </c>
      <c r="AS1089">
        <f t="shared" si="333"/>
        <v>0</v>
      </c>
      <c r="AT1089">
        <f t="shared" si="334"/>
        <v>0</v>
      </c>
      <c r="AU1089">
        <f t="shared" si="335"/>
        <v>0</v>
      </c>
      <c r="AV1089">
        <f t="shared" si="336"/>
        <v>0</v>
      </c>
      <c r="AW1089">
        <f t="shared" si="337"/>
        <v>0</v>
      </c>
      <c r="AX1089">
        <f t="shared" si="338"/>
        <v>0</v>
      </c>
      <c r="AY1089">
        <f t="shared" si="339"/>
        <v>0</v>
      </c>
    </row>
    <row r="1090" spans="1:51" x14ac:dyDescent="0.3">
      <c r="A1090" s="1" t="s">
        <v>1084</v>
      </c>
      <c r="B1090" s="2">
        <v>105745289</v>
      </c>
      <c r="C1090" s="3" t="s">
        <v>5338</v>
      </c>
      <c r="D1090" s="5">
        <v>7.97</v>
      </c>
      <c r="E1090" s="5">
        <v>55.192250000000001</v>
      </c>
      <c r="F1090" s="3" t="s">
        <v>4480</v>
      </c>
      <c r="G1090" s="3" t="s">
        <v>4491</v>
      </c>
      <c r="H1090" s="3" t="s">
        <v>4492</v>
      </c>
      <c r="I1090" s="3" t="s">
        <v>4493</v>
      </c>
      <c r="J1090" s="3"/>
      <c r="K1090" s="6" t="s">
        <v>4474</v>
      </c>
      <c r="L1090" s="6" t="s">
        <v>4474</v>
      </c>
      <c r="M1090" s="6" t="s">
        <v>4474</v>
      </c>
      <c r="N1090" s="6" t="s">
        <v>4474</v>
      </c>
      <c r="O1090" s="6" t="s">
        <v>4474</v>
      </c>
      <c r="P1090" s="6" t="s">
        <v>4474</v>
      </c>
      <c r="Q1090" s="6" t="s">
        <v>4474</v>
      </c>
      <c r="R1090" s="6" t="s">
        <v>4474</v>
      </c>
      <c r="S1090" s="6" t="s">
        <v>4474</v>
      </c>
      <c r="T1090" s="6" t="s">
        <v>4474</v>
      </c>
      <c r="U1090" s="6" t="s">
        <v>4474</v>
      </c>
      <c r="V1090" s="6" t="s">
        <v>4474</v>
      </c>
      <c r="W1090" s="6" t="s">
        <v>4474</v>
      </c>
      <c r="X1090" s="6" t="s">
        <v>4474</v>
      </c>
      <c r="Y1090" s="6" t="s">
        <v>4474</v>
      </c>
      <c r="Z1090" s="6" t="s">
        <v>4474</v>
      </c>
      <c r="AA1090" s="6" t="s">
        <v>4474</v>
      </c>
      <c r="AB1090" s="6" t="s">
        <v>4474</v>
      </c>
      <c r="AC1090" s="6" t="s">
        <v>4474</v>
      </c>
      <c r="AD1090" s="6" t="s">
        <v>4474</v>
      </c>
      <c r="AF1090" t="e">
        <f t="shared" si="320"/>
        <v>#VALUE!</v>
      </c>
      <c r="AG1090" t="e">
        <f t="shared" si="321"/>
        <v>#VALUE!</v>
      </c>
      <c r="AH1090" t="e">
        <f t="shared" si="322"/>
        <v>#VALUE!</v>
      </c>
      <c r="AI1090" t="e">
        <f t="shared" si="323"/>
        <v>#VALUE!</v>
      </c>
      <c r="AJ1090" t="e">
        <f t="shared" si="324"/>
        <v>#VALUE!</v>
      </c>
      <c r="AK1090" t="e">
        <f t="shared" si="325"/>
        <v>#VALUE!</v>
      </c>
      <c r="AL1090" t="e">
        <f t="shared" si="326"/>
        <v>#VALUE!</v>
      </c>
      <c r="AM1090" t="e">
        <f t="shared" si="327"/>
        <v>#VALUE!</v>
      </c>
      <c r="AN1090" t="e">
        <f t="shared" si="328"/>
        <v>#VALUE!</v>
      </c>
      <c r="AO1090" t="e">
        <f t="shared" si="329"/>
        <v>#VALUE!</v>
      </c>
      <c r="AP1090">
        <f t="shared" si="330"/>
        <v>0</v>
      </c>
      <c r="AQ1090">
        <f t="shared" si="331"/>
        <v>0</v>
      </c>
      <c r="AR1090">
        <f t="shared" si="332"/>
        <v>0</v>
      </c>
      <c r="AS1090">
        <f t="shared" si="333"/>
        <v>0</v>
      </c>
      <c r="AT1090">
        <f t="shared" si="334"/>
        <v>0</v>
      </c>
      <c r="AU1090">
        <f t="shared" si="335"/>
        <v>0</v>
      </c>
      <c r="AV1090">
        <f t="shared" si="336"/>
        <v>0</v>
      </c>
      <c r="AW1090">
        <f t="shared" si="337"/>
        <v>0</v>
      </c>
      <c r="AX1090">
        <f t="shared" si="338"/>
        <v>0</v>
      </c>
      <c r="AY1090">
        <f t="shared" si="339"/>
        <v>0</v>
      </c>
    </row>
    <row r="1091" spans="1:51" x14ac:dyDescent="0.3">
      <c r="A1091" s="1" t="s">
        <v>1085</v>
      </c>
      <c r="B1091" s="2">
        <v>106590382</v>
      </c>
      <c r="C1091" s="3" t="s">
        <v>5338</v>
      </c>
      <c r="D1091" s="5">
        <v>27</v>
      </c>
      <c r="E1091" s="5">
        <v>4874.8500000000004</v>
      </c>
      <c r="F1091" s="3" t="s">
        <v>4480</v>
      </c>
      <c r="G1091" s="3" t="s">
        <v>4491</v>
      </c>
      <c r="H1091" s="3" t="s">
        <v>4492</v>
      </c>
      <c r="I1091" s="3" t="s">
        <v>4493</v>
      </c>
      <c r="J1091" s="3"/>
      <c r="K1091" s="6" t="s">
        <v>4474</v>
      </c>
      <c r="L1091" s="6" t="s">
        <v>4474</v>
      </c>
      <c r="M1091" s="6" t="s">
        <v>4474</v>
      </c>
      <c r="N1091" s="6" t="s">
        <v>4474</v>
      </c>
      <c r="O1091" s="6" t="s">
        <v>4474</v>
      </c>
      <c r="P1091" s="6" t="s">
        <v>4474</v>
      </c>
      <c r="Q1091" s="6" t="s">
        <v>4474</v>
      </c>
      <c r="R1091" s="6" t="s">
        <v>4474</v>
      </c>
      <c r="S1091" s="6" t="s">
        <v>4474</v>
      </c>
      <c r="T1091" s="6" t="s">
        <v>4474</v>
      </c>
      <c r="U1091" s="6" t="s">
        <v>4474</v>
      </c>
      <c r="V1091" s="6" t="s">
        <v>4474</v>
      </c>
      <c r="W1091" s="6" t="s">
        <v>4474</v>
      </c>
      <c r="X1091" s="6" t="s">
        <v>4474</v>
      </c>
      <c r="Y1091" s="6" t="s">
        <v>4474</v>
      </c>
      <c r="Z1091" s="6" t="s">
        <v>4474</v>
      </c>
      <c r="AA1091" s="6" t="s">
        <v>4474</v>
      </c>
      <c r="AB1091" s="6" t="s">
        <v>4474</v>
      </c>
      <c r="AC1091" s="6" t="s">
        <v>4474</v>
      </c>
      <c r="AD1091" s="6" t="s">
        <v>4474</v>
      </c>
      <c r="AF1091" t="e">
        <f t="shared" si="320"/>
        <v>#VALUE!</v>
      </c>
      <c r="AG1091" t="e">
        <f t="shared" si="321"/>
        <v>#VALUE!</v>
      </c>
      <c r="AH1091" t="e">
        <f t="shared" si="322"/>
        <v>#VALUE!</v>
      </c>
      <c r="AI1091" t="e">
        <f t="shared" si="323"/>
        <v>#VALUE!</v>
      </c>
      <c r="AJ1091" t="e">
        <f t="shared" si="324"/>
        <v>#VALUE!</v>
      </c>
      <c r="AK1091" t="e">
        <f t="shared" si="325"/>
        <v>#VALUE!</v>
      </c>
      <c r="AL1091" t="e">
        <f t="shared" si="326"/>
        <v>#VALUE!</v>
      </c>
      <c r="AM1091" t="e">
        <f t="shared" si="327"/>
        <v>#VALUE!</v>
      </c>
      <c r="AN1091" t="e">
        <f t="shared" si="328"/>
        <v>#VALUE!</v>
      </c>
      <c r="AO1091" t="e">
        <f t="shared" si="329"/>
        <v>#VALUE!</v>
      </c>
      <c r="AP1091">
        <f t="shared" si="330"/>
        <v>0</v>
      </c>
      <c r="AQ1091">
        <f t="shared" si="331"/>
        <v>0</v>
      </c>
      <c r="AR1091">
        <f t="shared" si="332"/>
        <v>0</v>
      </c>
      <c r="AS1091">
        <f t="shared" si="333"/>
        <v>0</v>
      </c>
      <c r="AT1091">
        <f t="shared" si="334"/>
        <v>0</v>
      </c>
      <c r="AU1091">
        <f t="shared" si="335"/>
        <v>0</v>
      </c>
      <c r="AV1091">
        <f t="shared" si="336"/>
        <v>0</v>
      </c>
      <c r="AW1091">
        <f t="shared" si="337"/>
        <v>0</v>
      </c>
      <c r="AX1091">
        <f t="shared" si="338"/>
        <v>0</v>
      </c>
      <c r="AY1091">
        <f t="shared" si="339"/>
        <v>0</v>
      </c>
    </row>
    <row r="1092" spans="1:51" x14ac:dyDescent="0.3">
      <c r="A1092" s="1" t="s">
        <v>1086</v>
      </c>
      <c r="B1092" s="2">
        <v>120039873</v>
      </c>
      <c r="C1092" s="3" t="s">
        <v>5338</v>
      </c>
      <c r="D1092" s="5">
        <v>21.1</v>
      </c>
      <c r="E1092" s="5">
        <v>3.165</v>
      </c>
      <c r="F1092" s="3" t="s">
        <v>4480</v>
      </c>
      <c r="G1092" s="3" t="s">
        <v>4491</v>
      </c>
      <c r="H1092" s="3" t="s">
        <v>4492</v>
      </c>
      <c r="I1092" s="3" t="s">
        <v>4493</v>
      </c>
      <c r="J1092" s="3"/>
      <c r="K1092" s="6" t="s">
        <v>4474</v>
      </c>
      <c r="L1092" s="6" t="s">
        <v>4474</v>
      </c>
      <c r="M1092" s="6" t="s">
        <v>4474</v>
      </c>
      <c r="N1092" s="6" t="s">
        <v>4474</v>
      </c>
      <c r="O1092" s="6" t="s">
        <v>4474</v>
      </c>
      <c r="P1092" s="6" t="s">
        <v>4474</v>
      </c>
      <c r="Q1092" s="6" t="s">
        <v>4474</v>
      </c>
      <c r="R1092" s="6" t="s">
        <v>4474</v>
      </c>
      <c r="S1092" s="6" t="s">
        <v>4474</v>
      </c>
      <c r="T1092" s="6" t="s">
        <v>4474</v>
      </c>
      <c r="U1092" s="6" t="s">
        <v>4474</v>
      </c>
      <c r="V1092" s="6" t="s">
        <v>4474</v>
      </c>
      <c r="W1092" s="6" t="s">
        <v>4474</v>
      </c>
      <c r="X1092" s="6" t="s">
        <v>4474</v>
      </c>
      <c r="Y1092" s="6" t="s">
        <v>4474</v>
      </c>
      <c r="Z1092" s="6" t="s">
        <v>4474</v>
      </c>
      <c r="AA1092" s="6" t="s">
        <v>4474</v>
      </c>
      <c r="AB1092" s="6" t="s">
        <v>4474</v>
      </c>
      <c r="AC1092" s="6" t="s">
        <v>4474</v>
      </c>
      <c r="AD1092" s="6" t="s">
        <v>4474</v>
      </c>
      <c r="AF1092" t="e">
        <f t="shared" si="320"/>
        <v>#VALUE!</v>
      </c>
      <c r="AG1092" t="e">
        <f t="shared" si="321"/>
        <v>#VALUE!</v>
      </c>
      <c r="AH1092" t="e">
        <f t="shared" si="322"/>
        <v>#VALUE!</v>
      </c>
      <c r="AI1092" t="e">
        <f t="shared" si="323"/>
        <v>#VALUE!</v>
      </c>
      <c r="AJ1092" t="e">
        <f t="shared" si="324"/>
        <v>#VALUE!</v>
      </c>
      <c r="AK1092" t="e">
        <f t="shared" si="325"/>
        <v>#VALUE!</v>
      </c>
      <c r="AL1092" t="e">
        <f t="shared" si="326"/>
        <v>#VALUE!</v>
      </c>
      <c r="AM1092" t="e">
        <f t="shared" si="327"/>
        <v>#VALUE!</v>
      </c>
      <c r="AN1092" t="e">
        <f t="shared" si="328"/>
        <v>#VALUE!</v>
      </c>
      <c r="AO1092" t="e">
        <f t="shared" si="329"/>
        <v>#VALUE!</v>
      </c>
      <c r="AP1092">
        <f t="shared" si="330"/>
        <v>0</v>
      </c>
      <c r="AQ1092">
        <f t="shared" si="331"/>
        <v>0</v>
      </c>
      <c r="AR1092">
        <f t="shared" si="332"/>
        <v>0</v>
      </c>
      <c r="AS1092">
        <f t="shared" si="333"/>
        <v>0</v>
      </c>
      <c r="AT1092">
        <f t="shared" si="334"/>
        <v>0</v>
      </c>
      <c r="AU1092">
        <f t="shared" si="335"/>
        <v>0</v>
      </c>
      <c r="AV1092">
        <f t="shared" si="336"/>
        <v>0</v>
      </c>
      <c r="AW1092">
        <f t="shared" si="337"/>
        <v>0</v>
      </c>
      <c r="AX1092">
        <f t="shared" si="338"/>
        <v>0</v>
      </c>
      <c r="AY1092">
        <f t="shared" si="339"/>
        <v>0</v>
      </c>
    </row>
    <row r="1093" spans="1:51" x14ac:dyDescent="0.3">
      <c r="A1093" s="1" t="s">
        <v>1087</v>
      </c>
      <c r="B1093" s="2">
        <v>120039536</v>
      </c>
      <c r="C1093" s="3" t="s">
        <v>5338</v>
      </c>
      <c r="D1093" s="5">
        <v>30.4</v>
      </c>
      <c r="E1093" s="5">
        <v>90.44</v>
      </c>
      <c r="F1093" s="3" t="s">
        <v>4480</v>
      </c>
      <c r="G1093" s="3" t="s">
        <v>4491</v>
      </c>
      <c r="H1093" s="3" t="s">
        <v>4492</v>
      </c>
      <c r="I1093" s="3" t="s">
        <v>4493</v>
      </c>
      <c r="J1093" s="3"/>
      <c r="K1093" s="6" t="s">
        <v>4474</v>
      </c>
      <c r="L1093" s="6" t="s">
        <v>4474</v>
      </c>
      <c r="M1093" s="6" t="s">
        <v>4474</v>
      </c>
      <c r="N1093" s="6" t="s">
        <v>4474</v>
      </c>
      <c r="O1093" s="6" t="s">
        <v>4474</v>
      </c>
      <c r="P1093" s="6" t="s">
        <v>4474</v>
      </c>
      <c r="Q1093" s="6" t="s">
        <v>4474</v>
      </c>
      <c r="R1093" s="6" t="s">
        <v>4474</v>
      </c>
      <c r="S1093" s="6" t="s">
        <v>4474</v>
      </c>
      <c r="T1093" s="6" t="s">
        <v>4474</v>
      </c>
      <c r="U1093" s="6" t="s">
        <v>4474</v>
      </c>
      <c r="V1093" s="6" t="s">
        <v>4474</v>
      </c>
      <c r="W1093" s="6" t="s">
        <v>4474</v>
      </c>
      <c r="X1093" s="6" t="s">
        <v>4474</v>
      </c>
      <c r="Y1093" s="6" t="s">
        <v>4474</v>
      </c>
      <c r="Z1093" s="6" t="s">
        <v>4474</v>
      </c>
      <c r="AA1093" s="6" t="s">
        <v>4474</v>
      </c>
      <c r="AB1093" s="6" t="s">
        <v>4474</v>
      </c>
      <c r="AC1093" s="6" t="s">
        <v>4474</v>
      </c>
      <c r="AD1093" s="6" t="s">
        <v>4474</v>
      </c>
      <c r="AF1093" t="e">
        <f t="shared" si="320"/>
        <v>#VALUE!</v>
      </c>
      <c r="AG1093" t="e">
        <f t="shared" si="321"/>
        <v>#VALUE!</v>
      </c>
      <c r="AH1093" t="e">
        <f t="shared" si="322"/>
        <v>#VALUE!</v>
      </c>
      <c r="AI1093" t="e">
        <f t="shared" si="323"/>
        <v>#VALUE!</v>
      </c>
      <c r="AJ1093" t="e">
        <f t="shared" si="324"/>
        <v>#VALUE!</v>
      </c>
      <c r="AK1093" t="e">
        <f t="shared" si="325"/>
        <v>#VALUE!</v>
      </c>
      <c r="AL1093" t="e">
        <f t="shared" si="326"/>
        <v>#VALUE!</v>
      </c>
      <c r="AM1093" t="e">
        <f t="shared" si="327"/>
        <v>#VALUE!</v>
      </c>
      <c r="AN1093" t="e">
        <f t="shared" si="328"/>
        <v>#VALUE!</v>
      </c>
      <c r="AO1093" t="e">
        <f t="shared" si="329"/>
        <v>#VALUE!</v>
      </c>
      <c r="AP1093">
        <f t="shared" si="330"/>
        <v>0</v>
      </c>
      <c r="AQ1093">
        <f t="shared" si="331"/>
        <v>0</v>
      </c>
      <c r="AR1093">
        <f t="shared" si="332"/>
        <v>0</v>
      </c>
      <c r="AS1093">
        <f t="shared" si="333"/>
        <v>0</v>
      </c>
      <c r="AT1093">
        <f t="shared" si="334"/>
        <v>0</v>
      </c>
      <c r="AU1093">
        <f t="shared" si="335"/>
        <v>0</v>
      </c>
      <c r="AV1093">
        <f t="shared" si="336"/>
        <v>0</v>
      </c>
      <c r="AW1093">
        <f t="shared" si="337"/>
        <v>0</v>
      </c>
      <c r="AX1093">
        <f t="shared" si="338"/>
        <v>0</v>
      </c>
      <c r="AY1093">
        <f t="shared" si="339"/>
        <v>0</v>
      </c>
    </row>
    <row r="1094" spans="1:51" x14ac:dyDescent="0.3">
      <c r="A1094" s="1" t="s">
        <v>1088</v>
      </c>
      <c r="B1094" s="2">
        <v>5733041</v>
      </c>
      <c r="C1094" s="3" t="s">
        <v>5338</v>
      </c>
      <c r="D1094" s="5">
        <v>89.56</v>
      </c>
      <c r="E1094" s="5">
        <v>1249.3621791200001</v>
      </c>
      <c r="F1094" s="3" t="s">
        <v>4480</v>
      </c>
      <c r="G1094" s="3" t="s">
        <v>4491</v>
      </c>
      <c r="H1094" s="3" t="s">
        <v>4492</v>
      </c>
      <c r="I1094" s="3" t="s">
        <v>4493</v>
      </c>
      <c r="J1094" s="3"/>
      <c r="K1094" s="6" t="s">
        <v>4474</v>
      </c>
      <c r="L1094" s="6" t="s">
        <v>4474</v>
      </c>
      <c r="M1094" s="6" t="s">
        <v>4474</v>
      </c>
      <c r="N1094" s="6" t="s">
        <v>4474</v>
      </c>
      <c r="O1094" s="6" t="s">
        <v>4474</v>
      </c>
      <c r="P1094" s="6" t="s">
        <v>4474</v>
      </c>
      <c r="Q1094" s="6" t="s">
        <v>4474</v>
      </c>
      <c r="R1094" s="6" t="s">
        <v>4474</v>
      </c>
      <c r="S1094" s="6" t="s">
        <v>4474</v>
      </c>
      <c r="T1094" s="6" t="s">
        <v>4474</v>
      </c>
      <c r="U1094" s="6" t="s">
        <v>4474</v>
      </c>
      <c r="V1094" s="6" t="s">
        <v>4474</v>
      </c>
      <c r="W1094" s="6" t="s">
        <v>4474</v>
      </c>
      <c r="X1094" s="6" t="s">
        <v>4474</v>
      </c>
      <c r="Y1094" s="6" t="s">
        <v>4474</v>
      </c>
      <c r="Z1094" s="6" t="s">
        <v>4474</v>
      </c>
      <c r="AA1094" s="6" t="s">
        <v>4474</v>
      </c>
      <c r="AB1094" s="6" t="s">
        <v>4474</v>
      </c>
      <c r="AC1094" s="6" t="s">
        <v>4474</v>
      </c>
      <c r="AD1094" s="6" t="s">
        <v>4474</v>
      </c>
      <c r="AF1094" t="e">
        <f t="shared" ref="AF1094:AF1157" si="340">Q1094/W1094</f>
        <v>#VALUE!</v>
      </c>
      <c r="AG1094" t="e">
        <f t="shared" ref="AG1094:AG1157" si="341">R1094/X1094</f>
        <v>#VALUE!</v>
      </c>
      <c r="AH1094" t="e">
        <f t="shared" ref="AH1094:AH1157" si="342">U1094/W1094</f>
        <v>#VALUE!</v>
      </c>
      <c r="AI1094" t="e">
        <f t="shared" ref="AI1094:AI1157" si="343">V1094/X1094</f>
        <v>#VALUE!</v>
      </c>
      <c r="AJ1094" t="e">
        <f t="shared" ref="AJ1094:AJ1157" si="344">Y1094/AA1094</f>
        <v>#VALUE!</v>
      </c>
      <c r="AK1094" t="e">
        <f t="shared" ref="AK1094:AK1157" si="345">Z1094/AB1094</f>
        <v>#VALUE!</v>
      </c>
      <c r="AL1094" t="e">
        <f t="shared" ref="AL1094:AL1157" si="346">O1094/K1094</f>
        <v>#VALUE!</v>
      </c>
      <c r="AM1094" t="e">
        <f t="shared" ref="AM1094:AM1157" si="347">P1094/L1094</f>
        <v>#VALUE!</v>
      </c>
      <c r="AN1094" t="e">
        <f t="shared" ref="AN1094:AN1157" si="348">K1094/W1094</f>
        <v>#VALUE!</v>
      </c>
      <c r="AO1094" t="e">
        <f t="shared" ref="AO1094:AO1157" si="349">L1094/X1094</f>
        <v>#VALUE!</v>
      </c>
      <c r="AP1094">
        <f t="shared" ref="AP1094:AP1157" si="350">IF(OR(Q1094&lt;0, Q1094="NA"), 0, 1)</f>
        <v>0</v>
      </c>
      <c r="AQ1094">
        <f t="shared" ref="AQ1094:AQ1157" si="351">IF(OR(S1094&lt;0, S1094="NA"), 0, 1)</f>
        <v>0</v>
      </c>
      <c r="AR1094">
        <f t="shared" ref="AR1094:AR1157" si="352">IFERROR(IF((AF1094-AG1094)&gt;0,1,0),0)</f>
        <v>0</v>
      </c>
      <c r="AS1094">
        <f t="shared" ref="AS1094:AS1157" si="353">IFERROR(IF((S1094-Q1094)&gt;0,1,0),0)</f>
        <v>0</v>
      </c>
      <c r="AT1094">
        <f t="shared" ref="AT1094:AT1157" si="354">IFERROR(IF((AH1094-AI1094)&lt;0,1,0),0)</f>
        <v>0</v>
      </c>
      <c r="AU1094">
        <f t="shared" ref="AU1094:AU1157" si="355">IFERROR(IF((AJ1094-AK1094)&gt;0,1,0),0)</f>
        <v>0</v>
      </c>
      <c r="AV1094">
        <f t="shared" ref="AV1094:AV1157" si="356">IFERROR(IF((AL1094-AM1094)&gt;0,1,0),0)</f>
        <v>0</v>
      </c>
      <c r="AW1094">
        <f t="shared" ref="AW1094:AW1157" si="357">IFERROR(IF((AN1094-AO1094)&gt;0,1,0),0)</f>
        <v>0</v>
      </c>
      <c r="AX1094">
        <f t="shared" ref="AX1094:AX1157" si="358">IFERROR(IF((AC1094-AD1094)&lt;0,1,0),0)</f>
        <v>0</v>
      </c>
      <c r="AY1094">
        <f t="shared" ref="AY1094:AY1157" si="359">SUM(AP1094:AX1094)</f>
        <v>0</v>
      </c>
    </row>
    <row r="1095" spans="1:51" x14ac:dyDescent="0.3">
      <c r="A1095" s="1" t="s">
        <v>1089</v>
      </c>
      <c r="B1095" s="2">
        <v>19396826</v>
      </c>
      <c r="C1095" s="3" t="s">
        <v>5338</v>
      </c>
      <c r="D1095" s="5">
        <v>58.74</v>
      </c>
      <c r="E1095" s="5">
        <v>1747.96917768</v>
      </c>
      <c r="F1095" s="3" t="s">
        <v>4470</v>
      </c>
      <c r="G1095" s="3" t="s">
        <v>4471</v>
      </c>
      <c r="H1095" s="3" t="s">
        <v>4489</v>
      </c>
      <c r="I1095" s="3" t="s">
        <v>4489</v>
      </c>
      <c r="J1095" s="3" t="s">
        <v>4495</v>
      </c>
      <c r="K1095" s="6" t="s">
        <v>4474</v>
      </c>
      <c r="L1095" s="6" t="s">
        <v>4474</v>
      </c>
      <c r="M1095" s="6">
        <v>-124712</v>
      </c>
      <c r="N1095" s="6">
        <v>-110800</v>
      </c>
      <c r="O1095" s="6">
        <v>-124884</v>
      </c>
      <c r="P1095" s="6">
        <v>-110986</v>
      </c>
      <c r="Q1095" s="6">
        <v>-103479</v>
      </c>
      <c r="R1095" s="6">
        <v>-91002</v>
      </c>
      <c r="S1095" s="6">
        <v>-84149</v>
      </c>
      <c r="T1095" s="6">
        <v>-74264</v>
      </c>
      <c r="U1095" s="6" t="s">
        <v>4474</v>
      </c>
      <c r="V1095" s="6" t="s">
        <v>4474</v>
      </c>
      <c r="W1095" s="6">
        <v>495145</v>
      </c>
      <c r="X1095" s="6">
        <v>510217</v>
      </c>
      <c r="Y1095" s="6">
        <v>493152</v>
      </c>
      <c r="Z1095" s="6">
        <v>508241</v>
      </c>
      <c r="AA1095" s="6">
        <v>25473</v>
      </c>
      <c r="AB1095" s="6">
        <v>20310</v>
      </c>
      <c r="AC1095" s="6">
        <v>29748154</v>
      </c>
      <c r="AD1095" s="6">
        <v>29707997</v>
      </c>
      <c r="AF1095">
        <f t="shared" si="340"/>
        <v>-0.20898726635631987</v>
      </c>
      <c r="AG1095">
        <f t="shared" si="341"/>
        <v>-0.17835940393989225</v>
      </c>
      <c r="AH1095" t="e">
        <f t="shared" si="342"/>
        <v>#VALUE!</v>
      </c>
      <c r="AI1095" t="e">
        <f t="shared" si="343"/>
        <v>#VALUE!</v>
      </c>
      <c r="AJ1095">
        <f t="shared" si="344"/>
        <v>19.359792721705336</v>
      </c>
      <c r="AK1095">
        <f t="shared" si="345"/>
        <v>25.024175283111767</v>
      </c>
      <c r="AL1095" t="e">
        <f t="shared" si="346"/>
        <v>#VALUE!</v>
      </c>
      <c r="AM1095" t="e">
        <f t="shared" si="347"/>
        <v>#VALUE!</v>
      </c>
      <c r="AN1095" t="e">
        <f t="shared" si="348"/>
        <v>#VALUE!</v>
      </c>
      <c r="AO1095" t="e">
        <f t="shared" si="349"/>
        <v>#VALUE!</v>
      </c>
      <c r="AP1095">
        <f t="shared" si="350"/>
        <v>0</v>
      </c>
      <c r="AQ1095">
        <f t="shared" si="351"/>
        <v>0</v>
      </c>
      <c r="AR1095">
        <f t="shared" si="352"/>
        <v>0</v>
      </c>
      <c r="AS1095">
        <f t="shared" si="353"/>
        <v>1</v>
      </c>
      <c r="AT1095">
        <f t="shared" si="354"/>
        <v>0</v>
      </c>
      <c r="AU1095">
        <f t="shared" si="355"/>
        <v>0</v>
      </c>
      <c r="AV1095">
        <f t="shared" si="356"/>
        <v>0</v>
      </c>
      <c r="AW1095">
        <f t="shared" si="357"/>
        <v>0</v>
      </c>
      <c r="AX1095">
        <f t="shared" si="358"/>
        <v>0</v>
      </c>
      <c r="AY1095">
        <f t="shared" si="359"/>
        <v>1</v>
      </c>
    </row>
    <row r="1096" spans="1:51" x14ac:dyDescent="0.3">
      <c r="A1096" s="1" t="s">
        <v>1090</v>
      </c>
      <c r="B1096" s="2">
        <v>4096334</v>
      </c>
      <c r="C1096" s="3" t="s">
        <v>5337</v>
      </c>
      <c r="D1096" s="7">
        <v>175.68</v>
      </c>
      <c r="E1096" s="5">
        <v>44135.545305599997</v>
      </c>
      <c r="F1096" s="3" t="s">
        <v>4480</v>
      </c>
      <c r="G1096" s="3" t="s">
        <v>4491</v>
      </c>
      <c r="H1096" s="3" t="s">
        <v>4663</v>
      </c>
      <c r="I1096" s="3" t="s">
        <v>4663</v>
      </c>
      <c r="J1096" s="3" t="s">
        <v>4892</v>
      </c>
      <c r="K1096" s="6">
        <v>11713000</v>
      </c>
      <c r="L1096" s="6">
        <v>11058000</v>
      </c>
      <c r="M1096" s="6" t="s">
        <v>4474</v>
      </c>
      <c r="N1096" s="6" t="s">
        <v>4474</v>
      </c>
      <c r="O1096" s="6" t="s">
        <v>4474</v>
      </c>
      <c r="P1096" s="6" t="s">
        <v>4474</v>
      </c>
      <c r="Q1096" s="6">
        <v>3610000</v>
      </c>
      <c r="R1096" s="6">
        <v>3326000</v>
      </c>
      <c r="S1096" s="6">
        <v>9321000</v>
      </c>
      <c r="T1096" s="6">
        <v>9686000</v>
      </c>
      <c r="U1096" s="6">
        <v>16402000</v>
      </c>
      <c r="V1096" s="6">
        <v>16216000</v>
      </c>
      <c r="W1096" s="6">
        <v>151615000</v>
      </c>
      <c r="X1096" s="6">
        <v>150867000</v>
      </c>
      <c r="Y1096" s="6">
        <v>130613000</v>
      </c>
      <c r="Z1096" s="6">
        <v>131542000</v>
      </c>
      <c r="AA1096" s="6">
        <v>117948000</v>
      </c>
      <c r="AB1096" s="6">
        <v>118411000</v>
      </c>
      <c r="AC1096" s="6">
        <v>251213631</v>
      </c>
      <c r="AD1096" s="6">
        <v>251070919</v>
      </c>
      <c r="AF1096">
        <f t="shared" si="340"/>
        <v>2.3810309006364806E-2</v>
      </c>
      <c r="AG1096">
        <f t="shared" si="341"/>
        <v>2.2045907985178997E-2</v>
      </c>
      <c r="AH1096">
        <f t="shared" si="342"/>
        <v>0.10818190812254724</v>
      </c>
      <c r="AI1096">
        <f t="shared" si="343"/>
        <v>0.10748540104860572</v>
      </c>
      <c r="AJ1096">
        <f t="shared" si="344"/>
        <v>1.107377827517211</v>
      </c>
      <c r="AK1096">
        <f t="shared" si="345"/>
        <v>1.1108934136186672</v>
      </c>
      <c r="AL1096" t="e">
        <f t="shared" si="346"/>
        <v>#VALUE!</v>
      </c>
      <c r="AM1096" t="e">
        <f t="shared" si="347"/>
        <v>#VALUE!</v>
      </c>
      <c r="AN1096">
        <f t="shared" si="348"/>
        <v>7.7254889028130463E-2</v>
      </c>
      <c r="AO1096">
        <f t="shared" si="349"/>
        <v>7.3296347113682908E-2</v>
      </c>
      <c r="AP1096">
        <f t="shared" si="350"/>
        <v>1</v>
      </c>
      <c r="AQ1096">
        <f t="shared" si="351"/>
        <v>1</v>
      </c>
      <c r="AR1096">
        <f t="shared" si="352"/>
        <v>1</v>
      </c>
      <c r="AS1096">
        <f t="shared" si="353"/>
        <v>1</v>
      </c>
      <c r="AT1096">
        <f t="shared" si="354"/>
        <v>0</v>
      </c>
      <c r="AU1096">
        <f t="shared" si="355"/>
        <v>0</v>
      </c>
      <c r="AV1096">
        <f t="shared" si="356"/>
        <v>0</v>
      </c>
      <c r="AW1096">
        <f t="shared" si="357"/>
        <v>1</v>
      </c>
      <c r="AX1096">
        <f t="shared" si="358"/>
        <v>0</v>
      </c>
      <c r="AY1096">
        <f t="shared" si="359"/>
        <v>5</v>
      </c>
    </row>
    <row r="1097" spans="1:51" x14ac:dyDescent="0.3">
      <c r="A1097" s="1" t="s">
        <v>1091</v>
      </c>
      <c r="B1097" s="2">
        <v>23574113</v>
      </c>
      <c r="C1097" s="3" t="s">
        <v>5338</v>
      </c>
      <c r="D1097" s="7">
        <v>11.2</v>
      </c>
      <c r="E1097" s="5">
        <v>35.841904</v>
      </c>
      <c r="F1097" s="3" t="s">
        <v>4480</v>
      </c>
      <c r="G1097" s="3" t="s">
        <v>4491</v>
      </c>
      <c r="H1097" s="3" t="s">
        <v>4492</v>
      </c>
      <c r="I1097" s="3" t="s">
        <v>4493</v>
      </c>
      <c r="J1097" s="3" t="s">
        <v>4494</v>
      </c>
      <c r="K1097" s="6" t="s">
        <v>4474</v>
      </c>
      <c r="L1097" s="6" t="s">
        <v>4474</v>
      </c>
      <c r="M1097" s="6" t="s">
        <v>4474</v>
      </c>
      <c r="N1097" s="6" t="s">
        <v>4474</v>
      </c>
      <c r="O1097" s="6">
        <v>-1954.835</v>
      </c>
      <c r="P1097" s="6">
        <v>-2057.029</v>
      </c>
      <c r="Q1097" s="6">
        <v>325.04199999999997</v>
      </c>
      <c r="R1097" s="6">
        <v>520.67100000000005</v>
      </c>
      <c r="S1097" s="6">
        <v>-787.99099999999999</v>
      </c>
      <c r="T1097" s="6">
        <v>-804.26499999999999</v>
      </c>
      <c r="U1097" s="6" t="s">
        <v>4474</v>
      </c>
      <c r="V1097" s="6" t="s">
        <v>4474</v>
      </c>
      <c r="W1097" s="6">
        <v>43420.76</v>
      </c>
      <c r="X1097" s="6">
        <v>42794.120999999999</v>
      </c>
      <c r="Y1097" s="6">
        <v>65.111000000000004</v>
      </c>
      <c r="Z1097" s="6">
        <v>83.843999999999994</v>
      </c>
      <c r="AA1097" s="6">
        <v>2626</v>
      </c>
      <c r="AB1097" s="6">
        <v>2195</v>
      </c>
      <c r="AC1097" s="6">
        <v>6429692</v>
      </c>
      <c r="AD1097" s="6">
        <v>6429692</v>
      </c>
      <c r="AF1097">
        <f t="shared" si="340"/>
        <v>7.4858662077771088E-3</v>
      </c>
      <c r="AG1097">
        <f t="shared" si="341"/>
        <v>1.2166881520945366E-2</v>
      </c>
      <c r="AH1097" t="e">
        <f t="shared" si="342"/>
        <v>#VALUE!</v>
      </c>
      <c r="AI1097" t="e">
        <f t="shared" si="343"/>
        <v>#VALUE!</v>
      </c>
      <c r="AJ1097">
        <f t="shared" si="344"/>
        <v>2.4794744859101298E-2</v>
      </c>
      <c r="AK1097">
        <f t="shared" si="345"/>
        <v>3.8197722095671981E-2</v>
      </c>
      <c r="AL1097" t="e">
        <f t="shared" si="346"/>
        <v>#VALUE!</v>
      </c>
      <c r="AM1097" t="e">
        <f t="shared" si="347"/>
        <v>#VALUE!</v>
      </c>
      <c r="AN1097" t="e">
        <f t="shared" si="348"/>
        <v>#VALUE!</v>
      </c>
      <c r="AO1097" t="e">
        <f t="shared" si="349"/>
        <v>#VALUE!</v>
      </c>
      <c r="AP1097">
        <f t="shared" si="350"/>
        <v>1</v>
      </c>
      <c r="AQ1097">
        <f t="shared" si="351"/>
        <v>0</v>
      </c>
      <c r="AR1097">
        <f t="shared" si="352"/>
        <v>0</v>
      </c>
      <c r="AS1097">
        <f t="shared" si="353"/>
        <v>0</v>
      </c>
      <c r="AT1097">
        <f t="shared" si="354"/>
        <v>0</v>
      </c>
      <c r="AU1097">
        <f t="shared" si="355"/>
        <v>0</v>
      </c>
      <c r="AV1097">
        <f t="shared" si="356"/>
        <v>0</v>
      </c>
      <c r="AW1097">
        <f t="shared" si="357"/>
        <v>0</v>
      </c>
      <c r="AX1097">
        <f t="shared" si="358"/>
        <v>0</v>
      </c>
      <c r="AY1097">
        <f t="shared" si="359"/>
        <v>1</v>
      </c>
    </row>
    <row r="1098" spans="1:51" x14ac:dyDescent="0.3">
      <c r="A1098" s="1" t="s">
        <v>1092</v>
      </c>
      <c r="B1098" s="2">
        <v>101437756</v>
      </c>
      <c r="C1098" s="3" t="s">
        <v>5335</v>
      </c>
      <c r="D1098" s="5">
        <v>33.68</v>
      </c>
      <c r="E1098" s="5">
        <v>1577.4997983999999</v>
      </c>
      <c r="F1098" s="3" t="s">
        <v>4485</v>
      </c>
      <c r="G1098" s="3" t="s">
        <v>4486</v>
      </c>
      <c r="H1098" s="3" t="s">
        <v>4590</v>
      </c>
      <c r="I1098" s="3" t="s">
        <v>4590</v>
      </c>
      <c r="J1098" s="3" t="s">
        <v>4988</v>
      </c>
      <c r="K1098" s="6">
        <v>1728880</v>
      </c>
      <c r="L1098" s="6">
        <v>1699770</v>
      </c>
      <c r="M1098" s="6">
        <v>116424</v>
      </c>
      <c r="N1098" s="6">
        <v>120813</v>
      </c>
      <c r="O1098" s="6">
        <v>49026</v>
      </c>
      <c r="P1098" s="6">
        <v>54673</v>
      </c>
      <c r="Q1098" s="6">
        <v>2263</v>
      </c>
      <c r="R1098" s="6">
        <v>-21226</v>
      </c>
      <c r="S1098" s="6">
        <v>38969</v>
      </c>
      <c r="T1098" s="6">
        <v>102831</v>
      </c>
      <c r="U1098" s="6">
        <v>704135</v>
      </c>
      <c r="V1098" s="6">
        <v>573654</v>
      </c>
      <c r="W1098" s="6">
        <v>1784942</v>
      </c>
      <c r="X1098" s="6">
        <v>1607552</v>
      </c>
      <c r="Y1098" s="6">
        <v>770712</v>
      </c>
      <c r="Z1098" s="6">
        <v>660356</v>
      </c>
      <c r="AA1098" s="6">
        <v>274107</v>
      </c>
      <c r="AB1098" s="6">
        <v>264544</v>
      </c>
      <c r="AC1098" s="6">
        <v>46837880</v>
      </c>
      <c r="AD1098" s="6">
        <v>46787160</v>
      </c>
      <c r="AF1098">
        <f t="shared" si="340"/>
        <v>1.2678283103876764E-3</v>
      </c>
      <c r="AG1098">
        <f t="shared" si="341"/>
        <v>-1.3203927462377578E-2</v>
      </c>
      <c r="AH1098">
        <f t="shared" si="342"/>
        <v>0.3944862073949742</v>
      </c>
      <c r="AI1098">
        <f t="shared" si="343"/>
        <v>0.35684942073413489</v>
      </c>
      <c r="AJ1098">
        <f t="shared" si="344"/>
        <v>2.811719510993882</v>
      </c>
      <c r="AK1098">
        <f t="shared" si="345"/>
        <v>2.4962047901294304</v>
      </c>
      <c r="AL1098">
        <f t="shared" si="346"/>
        <v>2.8357086668826061E-2</v>
      </c>
      <c r="AM1098">
        <f t="shared" si="347"/>
        <v>3.2164939962465507E-2</v>
      </c>
      <c r="AN1098">
        <f t="shared" si="348"/>
        <v>0.96859169653691823</v>
      </c>
      <c r="AO1098">
        <f t="shared" si="349"/>
        <v>1.0573654849112191</v>
      </c>
      <c r="AP1098">
        <f t="shared" si="350"/>
        <v>1</v>
      </c>
      <c r="AQ1098">
        <f t="shared" si="351"/>
        <v>1</v>
      </c>
      <c r="AR1098">
        <f t="shared" si="352"/>
        <v>1</v>
      </c>
      <c r="AS1098">
        <f t="shared" si="353"/>
        <v>1</v>
      </c>
      <c r="AT1098">
        <f t="shared" si="354"/>
        <v>0</v>
      </c>
      <c r="AU1098">
        <f t="shared" si="355"/>
        <v>1</v>
      </c>
      <c r="AV1098">
        <f t="shared" si="356"/>
        <v>0</v>
      </c>
      <c r="AW1098">
        <f t="shared" si="357"/>
        <v>0</v>
      </c>
      <c r="AX1098">
        <f t="shared" si="358"/>
        <v>0</v>
      </c>
      <c r="AY1098">
        <f t="shared" si="359"/>
        <v>5</v>
      </c>
    </row>
    <row r="1099" spans="1:51" x14ac:dyDescent="0.3">
      <c r="A1099" s="1" t="s">
        <v>1093</v>
      </c>
      <c r="B1099" s="2">
        <v>4996689</v>
      </c>
      <c r="C1099" s="3" t="s">
        <v>5336</v>
      </c>
      <c r="D1099" s="7">
        <v>7.66</v>
      </c>
      <c r="E1099" s="5">
        <v>110.20034488</v>
      </c>
      <c r="F1099" s="3" t="s">
        <v>4485</v>
      </c>
      <c r="G1099" s="3" t="s">
        <v>4517</v>
      </c>
      <c r="H1099" s="3" t="s">
        <v>4640</v>
      </c>
      <c r="I1099" s="3" t="s">
        <v>4641</v>
      </c>
      <c r="J1099" s="3" t="s">
        <v>4642</v>
      </c>
      <c r="K1099" s="6">
        <v>395937</v>
      </c>
      <c r="L1099" s="6">
        <v>401038</v>
      </c>
      <c r="M1099" s="6">
        <v>41952</v>
      </c>
      <c r="N1099" s="6">
        <v>43417</v>
      </c>
      <c r="O1099" s="6">
        <v>24900</v>
      </c>
      <c r="P1099" s="6">
        <v>26367</v>
      </c>
      <c r="Q1099" s="6">
        <v>7397</v>
      </c>
      <c r="R1099" s="6">
        <v>2473</v>
      </c>
      <c r="S1099" s="6">
        <v>27366</v>
      </c>
      <c r="T1099" s="6">
        <v>30967</v>
      </c>
      <c r="U1099" s="6">
        <v>137316</v>
      </c>
      <c r="V1099" s="6">
        <v>143258</v>
      </c>
      <c r="W1099" s="6">
        <v>314381</v>
      </c>
      <c r="X1099" s="6">
        <v>324957</v>
      </c>
      <c r="Y1099" s="6">
        <v>52957</v>
      </c>
      <c r="Z1099" s="6">
        <v>61506</v>
      </c>
      <c r="AA1099" s="6">
        <v>53242</v>
      </c>
      <c r="AB1099" s="6">
        <v>58438</v>
      </c>
      <c r="AC1099" s="6">
        <v>14391000</v>
      </c>
      <c r="AD1099" s="6">
        <v>14183000</v>
      </c>
      <c r="AF1099">
        <f t="shared" si="340"/>
        <v>2.3528775593944926E-2</v>
      </c>
      <c r="AG1099">
        <f t="shared" si="341"/>
        <v>7.6102376622137697E-3</v>
      </c>
      <c r="AH1099">
        <f t="shared" si="342"/>
        <v>0.43678212105693409</v>
      </c>
      <c r="AI1099">
        <f t="shared" si="343"/>
        <v>0.44085217428767498</v>
      </c>
      <c r="AJ1099">
        <f t="shared" si="344"/>
        <v>0.99464708312985983</v>
      </c>
      <c r="AK1099">
        <f t="shared" si="345"/>
        <v>1.0525000855607654</v>
      </c>
      <c r="AL1099">
        <f t="shared" si="346"/>
        <v>6.2888792914024202E-2</v>
      </c>
      <c r="AM1099">
        <f t="shared" si="347"/>
        <v>6.5746886828679574E-2</v>
      </c>
      <c r="AN1099">
        <f t="shared" si="348"/>
        <v>1.2594177129024973</v>
      </c>
      <c r="AO1099">
        <f t="shared" si="349"/>
        <v>1.234126361333961</v>
      </c>
      <c r="AP1099">
        <f t="shared" si="350"/>
        <v>1</v>
      </c>
      <c r="AQ1099">
        <f t="shared" si="351"/>
        <v>1</v>
      </c>
      <c r="AR1099">
        <f t="shared" si="352"/>
        <v>1</v>
      </c>
      <c r="AS1099">
        <f t="shared" si="353"/>
        <v>1</v>
      </c>
      <c r="AT1099">
        <f t="shared" si="354"/>
        <v>1</v>
      </c>
      <c r="AU1099">
        <f t="shared" si="355"/>
        <v>0</v>
      </c>
      <c r="AV1099">
        <f t="shared" si="356"/>
        <v>0</v>
      </c>
      <c r="AW1099">
        <f t="shared" si="357"/>
        <v>1</v>
      </c>
      <c r="AX1099">
        <f t="shared" si="358"/>
        <v>0</v>
      </c>
      <c r="AY1099">
        <f t="shared" si="359"/>
        <v>6</v>
      </c>
    </row>
    <row r="1100" spans="1:51" x14ac:dyDescent="0.3">
      <c r="A1100" s="1" t="s">
        <v>1094</v>
      </c>
      <c r="B1100" s="2">
        <v>28827980</v>
      </c>
      <c r="C1100" s="3" t="s">
        <v>5335</v>
      </c>
      <c r="D1100" s="5">
        <v>10.95</v>
      </c>
      <c r="E1100" s="5">
        <v>3122.6757108000002</v>
      </c>
      <c r="F1100" s="3" t="s">
        <v>4480</v>
      </c>
      <c r="G1100" s="3" t="s">
        <v>4491</v>
      </c>
      <c r="H1100" s="3" t="s">
        <v>4491</v>
      </c>
      <c r="I1100" s="3" t="s">
        <v>4594</v>
      </c>
      <c r="J1100" s="3" t="s">
        <v>4620</v>
      </c>
      <c r="K1100" s="6">
        <v>729488</v>
      </c>
      <c r="L1100" s="6">
        <v>707635</v>
      </c>
      <c r="M1100" s="6">
        <v>144293</v>
      </c>
      <c r="N1100" s="6">
        <v>154199</v>
      </c>
      <c r="O1100" s="6">
        <v>140896</v>
      </c>
      <c r="P1100" s="6">
        <v>151290</v>
      </c>
      <c r="Q1100" s="6">
        <v>119249</v>
      </c>
      <c r="R1100" s="6">
        <v>132802</v>
      </c>
      <c r="S1100" s="6">
        <v>169788</v>
      </c>
      <c r="T1100" s="6">
        <v>138191</v>
      </c>
      <c r="U1100" s="6" t="s">
        <v>4474</v>
      </c>
      <c r="V1100" s="6" t="s">
        <v>4474</v>
      </c>
      <c r="W1100" s="6">
        <v>1171159</v>
      </c>
      <c r="X1100" s="6">
        <v>1195684</v>
      </c>
      <c r="Y1100" s="6">
        <v>1091522</v>
      </c>
      <c r="Z1100" s="6">
        <v>1118920</v>
      </c>
      <c r="AA1100" s="6">
        <v>709892</v>
      </c>
      <c r="AB1100" s="6">
        <v>747877</v>
      </c>
      <c r="AC1100" s="6">
        <v>285175864</v>
      </c>
      <c r="AD1100" s="6">
        <v>287111978</v>
      </c>
      <c r="AF1100">
        <f t="shared" si="340"/>
        <v>0.10182135815888363</v>
      </c>
      <c r="AG1100">
        <f t="shared" si="341"/>
        <v>0.11106780721327708</v>
      </c>
      <c r="AH1100" t="e">
        <f t="shared" si="342"/>
        <v>#VALUE!</v>
      </c>
      <c r="AI1100" t="e">
        <f t="shared" si="343"/>
        <v>#VALUE!</v>
      </c>
      <c r="AJ1100">
        <f t="shared" si="344"/>
        <v>1.5375888163269906</v>
      </c>
      <c r="AK1100">
        <f t="shared" si="345"/>
        <v>1.4961283740508131</v>
      </c>
      <c r="AL1100">
        <f t="shared" si="346"/>
        <v>0.19314368433750795</v>
      </c>
      <c r="AM1100">
        <f t="shared" si="347"/>
        <v>0.21379666070785081</v>
      </c>
      <c r="AN1100">
        <f t="shared" si="348"/>
        <v>0.62287699620632209</v>
      </c>
      <c r="AO1100">
        <f t="shared" si="349"/>
        <v>0.59182442852793882</v>
      </c>
      <c r="AP1100">
        <f t="shared" si="350"/>
        <v>1</v>
      </c>
      <c r="AQ1100">
        <f t="shared" si="351"/>
        <v>1</v>
      </c>
      <c r="AR1100">
        <f t="shared" si="352"/>
        <v>0</v>
      </c>
      <c r="AS1100">
        <f t="shared" si="353"/>
        <v>1</v>
      </c>
      <c r="AT1100">
        <f t="shared" si="354"/>
        <v>0</v>
      </c>
      <c r="AU1100">
        <f t="shared" si="355"/>
        <v>1</v>
      </c>
      <c r="AV1100">
        <f t="shared" si="356"/>
        <v>0</v>
      </c>
      <c r="AW1100">
        <f t="shared" si="357"/>
        <v>1</v>
      </c>
      <c r="AX1100">
        <f t="shared" si="358"/>
        <v>1</v>
      </c>
      <c r="AY1100">
        <f t="shared" si="359"/>
        <v>6</v>
      </c>
    </row>
    <row r="1101" spans="1:51" x14ac:dyDescent="0.3">
      <c r="A1101" s="1" t="s">
        <v>1095</v>
      </c>
      <c r="B1101" s="2">
        <v>4991750</v>
      </c>
      <c r="C1101" s="3" t="s">
        <v>5335</v>
      </c>
      <c r="D1101" s="7">
        <v>7.4</v>
      </c>
      <c r="E1101" s="5">
        <v>148.1960334</v>
      </c>
      <c r="F1101" s="3" t="s">
        <v>4654</v>
      </c>
      <c r="G1101" s="3" t="s">
        <v>4654</v>
      </c>
      <c r="H1101" s="3" t="s">
        <v>4747</v>
      </c>
      <c r="I1101" s="3" t="s">
        <v>4748</v>
      </c>
      <c r="J1101" s="3" t="s">
        <v>4749</v>
      </c>
      <c r="K1101" s="6">
        <v>664513</v>
      </c>
      <c r="L1101" s="6">
        <v>684231</v>
      </c>
      <c r="M1101" s="6">
        <v>64116</v>
      </c>
      <c r="N1101" s="6">
        <v>86857</v>
      </c>
      <c r="O1101" s="6">
        <v>28733</v>
      </c>
      <c r="P1101" s="6">
        <v>51069</v>
      </c>
      <c r="Q1101" s="6">
        <v>-147235</v>
      </c>
      <c r="R1101" s="6">
        <v>23706</v>
      </c>
      <c r="S1101" s="6">
        <v>57964</v>
      </c>
      <c r="T1101" s="6">
        <v>63166</v>
      </c>
      <c r="U1101" s="6">
        <v>71715</v>
      </c>
      <c r="V1101" s="6">
        <v>81612</v>
      </c>
      <c r="W1101" s="6">
        <v>702010</v>
      </c>
      <c r="X1101" s="6">
        <v>869485</v>
      </c>
      <c r="Y1101" s="6">
        <v>307877</v>
      </c>
      <c r="Z1101" s="6">
        <v>320875</v>
      </c>
      <c r="AA1101" s="6">
        <v>130049</v>
      </c>
      <c r="AB1101" s="6">
        <v>126678</v>
      </c>
      <c r="AC1101" s="6">
        <v>20036337</v>
      </c>
      <c r="AD1101" s="6">
        <v>20041381</v>
      </c>
      <c r="AF1101">
        <f t="shared" si="340"/>
        <v>-0.20973347958006297</v>
      </c>
      <c r="AG1101">
        <f t="shared" si="341"/>
        <v>2.7264415142296876E-2</v>
      </c>
      <c r="AH1101">
        <f t="shared" si="342"/>
        <v>0.10215666443497956</v>
      </c>
      <c r="AI1101">
        <f t="shared" si="343"/>
        <v>9.3862458811825394E-2</v>
      </c>
      <c r="AJ1101">
        <f t="shared" si="344"/>
        <v>2.367392290598159</v>
      </c>
      <c r="AK1101">
        <f t="shared" si="345"/>
        <v>2.53299704763258</v>
      </c>
      <c r="AL1101">
        <f t="shared" si="346"/>
        <v>4.3239184184508055E-2</v>
      </c>
      <c r="AM1101">
        <f t="shared" si="347"/>
        <v>7.4637074321391467E-2</v>
      </c>
      <c r="AN1101">
        <f t="shared" si="348"/>
        <v>0.94658623096537087</v>
      </c>
      <c r="AO1101">
        <f t="shared" si="349"/>
        <v>0.78693824505310617</v>
      </c>
      <c r="AP1101">
        <f t="shared" si="350"/>
        <v>0</v>
      </c>
      <c r="AQ1101">
        <f t="shared" si="351"/>
        <v>1</v>
      </c>
      <c r="AR1101">
        <f t="shared" si="352"/>
        <v>0</v>
      </c>
      <c r="AS1101">
        <f t="shared" si="353"/>
        <v>1</v>
      </c>
      <c r="AT1101">
        <f t="shared" si="354"/>
        <v>0</v>
      </c>
      <c r="AU1101">
        <f t="shared" si="355"/>
        <v>0</v>
      </c>
      <c r="AV1101">
        <f t="shared" si="356"/>
        <v>0</v>
      </c>
      <c r="AW1101">
        <f t="shared" si="357"/>
        <v>1</v>
      </c>
      <c r="AX1101">
        <f t="shared" si="358"/>
        <v>1</v>
      </c>
      <c r="AY1101">
        <f t="shared" si="359"/>
        <v>4</v>
      </c>
    </row>
    <row r="1102" spans="1:51" x14ac:dyDescent="0.3">
      <c r="A1102" s="1" t="s">
        <v>1096</v>
      </c>
      <c r="B1102" s="2">
        <v>4993797</v>
      </c>
      <c r="C1102" s="3" t="s">
        <v>5337</v>
      </c>
      <c r="D1102" s="5">
        <v>13.15</v>
      </c>
      <c r="E1102" s="5">
        <v>1391.87693825</v>
      </c>
      <c r="F1102" s="3" t="s">
        <v>4485</v>
      </c>
      <c r="G1102" s="3" t="s">
        <v>4486</v>
      </c>
      <c r="H1102" s="3" t="s">
        <v>4590</v>
      </c>
      <c r="I1102" s="3" t="s">
        <v>4590</v>
      </c>
      <c r="J1102" s="3" t="s">
        <v>4735</v>
      </c>
      <c r="K1102" s="6">
        <v>2357000</v>
      </c>
      <c r="L1102" s="6">
        <v>2339000</v>
      </c>
      <c r="M1102" s="6">
        <v>172000</v>
      </c>
      <c r="N1102" s="6">
        <v>167000</v>
      </c>
      <c r="O1102" s="6">
        <v>141000</v>
      </c>
      <c r="P1102" s="6">
        <v>137000</v>
      </c>
      <c r="Q1102" s="6">
        <v>206000</v>
      </c>
      <c r="R1102" s="6">
        <v>228000</v>
      </c>
      <c r="S1102" s="6">
        <v>281000</v>
      </c>
      <c r="T1102" s="6">
        <v>211000</v>
      </c>
      <c r="U1102" s="6" t="s">
        <v>4474</v>
      </c>
      <c r="V1102" s="6" t="s">
        <v>4474</v>
      </c>
      <c r="W1102" s="6">
        <v>1587000</v>
      </c>
      <c r="X1102" s="6">
        <v>1563000</v>
      </c>
      <c r="Y1102" s="6">
        <v>1058000</v>
      </c>
      <c r="Z1102" s="6">
        <v>1023000</v>
      </c>
      <c r="AA1102" s="6">
        <v>417000</v>
      </c>
      <c r="AB1102" s="6">
        <v>412000</v>
      </c>
      <c r="AC1102" s="6">
        <v>106022368</v>
      </c>
      <c r="AD1102" s="6">
        <v>106549496</v>
      </c>
      <c r="AF1102">
        <f t="shared" si="340"/>
        <v>0.12980466288594833</v>
      </c>
      <c r="AG1102">
        <f t="shared" si="341"/>
        <v>0.14587332053742802</v>
      </c>
      <c r="AH1102" t="e">
        <f t="shared" si="342"/>
        <v>#VALUE!</v>
      </c>
      <c r="AI1102" t="e">
        <f t="shared" si="343"/>
        <v>#VALUE!</v>
      </c>
      <c r="AJ1102">
        <f t="shared" si="344"/>
        <v>2.537170263788969</v>
      </c>
      <c r="AK1102">
        <f t="shared" si="345"/>
        <v>2.483009708737864</v>
      </c>
      <c r="AL1102">
        <f t="shared" si="346"/>
        <v>5.9821807382265592E-2</v>
      </c>
      <c r="AM1102">
        <f t="shared" si="347"/>
        <v>5.8572039333048311E-2</v>
      </c>
      <c r="AN1102">
        <f t="shared" si="348"/>
        <v>1.4851921865154378</v>
      </c>
      <c r="AO1102">
        <f t="shared" si="349"/>
        <v>1.4964811260396673</v>
      </c>
      <c r="AP1102">
        <f t="shared" si="350"/>
        <v>1</v>
      </c>
      <c r="AQ1102">
        <f t="shared" si="351"/>
        <v>1</v>
      </c>
      <c r="AR1102">
        <f t="shared" si="352"/>
        <v>0</v>
      </c>
      <c r="AS1102">
        <f t="shared" si="353"/>
        <v>1</v>
      </c>
      <c r="AT1102">
        <f t="shared" si="354"/>
        <v>0</v>
      </c>
      <c r="AU1102">
        <f t="shared" si="355"/>
        <v>1</v>
      </c>
      <c r="AV1102">
        <f t="shared" si="356"/>
        <v>1</v>
      </c>
      <c r="AW1102">
        <f t="shared" si="357"/>
        <v>0</v>
      </c>
      <c r="AX1102">
        <f t="shared" si="358"/>
        <v>1</v>
      </c>
      <c r="AY1102">
        <f t="shared" si="359"/>
        <v>6</v>
      </c>
    </row>
    <row r="1103" spans="1:51" x14ac:dyDescent="0.3">
      <c r="A1103" s="1" t="s">
        <v>1097</v>
      </c>
      <c r="B1103" s="2">
        <v>5720652</v>
      </c>
      <c r="C1103" s="3" t="s">
        <v>5337</v>
      </c>
      <c r="D1103" s="7">
        <v>9.16</v>
      </c>
      <c r="E1103" s="5">
        <v>3326.00664392</v>
      </c>
      <c r="F1103" s="3" t="s">
        <v>4480</v>
      </c>
      <c r="G1103" s="3" t="s">
        <v>4491</v>
      </c>
      <c r="H1103" s="3" t="s">
        <v>4492</v>
      </c>
      <c r="I1103" s="3" t="s">
        <v>4493</v>
      </c>
      <c r="J1103" s="3"/>
      <c r="K1103" s="6">
        <v>155280.42499999999</v>
      </c>
      <c r="L1103" s="6">
        <v>152608.55900000001</v>
      </c>
      <c r="M1103" s="6" t="s">
        <v>4474</v>
      </c>
      <c r="N1103" s="6" t="s">
        <v>4474</v>
      </c>
      <c r="O1103" s="6">
        <v>124748.178</v>
      </c>
      <c r="P1103" s="6">
        <v>122246.129</v>
      </c>
      <c r="Q1103" s="6">
        <v>843070.09199999995</v>
      </c>
      <c r="R1103" s="6">
        <v>351504.799</v>
      </c>
      <c r="S1103" s="6">
        <v>205449.20199999999</v>
      </c>
      <c r="T1103" s="6">
        <v>191039.242</v>
      </c>
      <c r="U1103" s="6">
        <v>1104334.4839999999</v>
      </c>
      <c r="V1103" s="6">
        <v>1104334.4839999999</v>
      </c>
      <c r="W1103" s="6">
        <v>4437399.9890000001</v>
      </c>
      <c r="X1103" s="6">
        <v>4437399.9890000001</v>
      </c>
      <c r="Y1103" s="6">
        <v>57042.010999999999</v>
      </c>
      <c r="Z1103" s="6">
        <v>57042.010999999999</v>
      </c>
      <c r="AA1103" s="6">
        <v>32628</v>
      </c>
      <c r="AB1103" s="6">
        <v>32628</v>
      </c>
      <c r="AC1103" s="6">
        <v>369505594</v>
      </c>
      <c r="AD1103" s="6">
        <v>369505594</v>
      </c>
      <c r="AF1103">
        <f t="shared" si="340"/>
        <v>0.18999190834495672</v>
      </c>
      <c r="AG1103">
        <f t="shared" si="341"/>
        <v>7.9214134374037834E-2</v>
      </c>
      <c r="AH1103">
        <f t="shared" si="342"/>
        <v>0.24886971801901267</v>
      </c>
      <c r="AI1103">
        <f t="shared" si="343"/>
        <v>0.24886971801901267</v>
      </c>
      <c r="AJ1103">
        <f t="shared" si="344"/>
        <v>1.7482533713375015</v>
      </c>
      <c r="AK1103">
        <f t="shared" si="345"/>
        <v>1.7482533713375015</v>
      </c>
      <c r="AL1103">
        <f t="shared" si="346"/>
        <v>0.80337349669155023</v>
      </c>
      <c r="AM1103">
        <f t="shared" si="347"/>
        <v>0.8010437278291842</v>
      </c>
      <c r="AN1103">
        <f t="shared" si="348"/>
        <v>3.4993560505009499E-2</v>
      </c>
      <c r="AO1103">
        <f t="shared" si="349"/>
        <v>3.4391436286633117E-2</v>
      </c>
      <c r="AP1103">
        <f t="shared" si="350"/>
        <v>1</v>
      </c>
      <c r="AQ1103">
        <f t="shared" si="351"/>
        <v>1</v>
      </c>
      <c r="AR1103">
        <f t="shared" si="352"/>
        <v>1</v>
      </c>
      <c r="AS1103">
        <f t="shared" si="353"/>
        <v>0</v>
      </c>
      <c r="AT1103">
        <f t="shared" si="354"/>
        <v>0</v>
      </c>
      <c r="AU1103">
        <f t="shared" si="355"/>
        <v>0</v>
      </c>
      <c r="AV1103">
        <f t="shared" si="356"/>
        <v>1</v>
      </c>
      <c r="AW1103">
        <f t="shared" si="357"/>
        <v>1</v>
      </c>
      <c r="AX1103">
        <f t="shared" si="358"/>
        <v>0</v>
      </c>
      <c r="AY1103">
        <f t="shared" si="359"/>
        <v>5</v>
      </c>
    </row>
    <row r="1104" spans="1:51" x14ac:dyDescent="0.3">
      <c r="A1104" s="1" t="s">
        <v>1098</v>
      </c>
      <c r="B1104" s="2">
        <v>4556424</v>
      </c>
      <c r="C1104" s="3" t="s">
        <v>5335</v>
      </c>
      <c r="D1104" s="5">
        <v>90.02</v>
      </c>
      <c r="E1104" s="5">
        <v>18183.42255282</v>
      </c>
      <c r="F1104" s="3" t="s">
        <v>4500</v>
      </c>
      <c r="G1104" s="3" t="s">
        <v>4501</v>
      </c>
      <c r="H1104" s="3" t="s">
        <v>4502</v>
      </c>
      <c r="I1104" s="3" t="s">
        <v>4538</v>
      </c>
      <c r="J1104" s="3" t="s">
        <v>4504</v>
      </c>
      <c r="K1104" s="6">
        <v>2912873</v>
      </c>
      <c r="L1104" s="6">
        <v>2858474</v>
      </c>
      <c r="M1104" s="6">
        <v>233134</v>
      </c>
      <c r="N1104" s="6">
        <v>190767</v>
      </c>
      <c r="O1104" s="6">
        <v>179804</v>
      </c>
      <c r="P1104" s="6">
        <v>136882</v>
      </c>
      <c r="Q1104" s="6">
        <v>1011635</v>
      </c>
      <c r="R1104" s="6">
        <v>988017</v>
      </c>
      <c r="S1104" s="6">
        <v>980058</v>
      </c>
      <c r="T1104" s="6">
        <v>1009909</v>
      </c>
      <c r="U1104" s="6" t="s">
        <v>4474</v>
      </c>
      <c r="V1104" s="6" t="s">
        <v>4474</v>
      </c>
      <c r="W1104" s="6">
        <v>3770208</v>
      </c>
      <c r="X1104" s="6">
        <v>3753941</v>
      </c>
      <c r="Y1104" s="6">
        <v>1331877</v>
      </c>
      <c r="Z1104" s="6">
        <v>1343380</v>
      </c>
      <c r="AA1104" s="6">
        <v>1598770</v>
      </c>
      <c r="AB1104" s="6">
        <v>1607304</v>
      </c>
      <c r="AC1104" s="6">
        <v>201970000</v>
      </c>
      <c r="AD1104" s="6">
        <v>202270000</v>
      </c>
      <c r="AF1104">
        <f t="shared" si="340"/>
        <v>0.26832339223724527</v>
      </c>
      <c r="AG1104">
        <f t="shared" si="341"/>
        <v>0.26319460002168388</v>
      </c>
      <c r="AH1104" t="e">
        <f t="shared" si="342"/>
        <v>#VALUE!</v>
      </c>
      <c r="AI1104" t="e">
        <f t="shared" si="343"/>
        <v>#VALUE!</v>
      </c>
      <c r="AJ1104">
        <f t="shared" si="344"/>
        <v>0.83306354259837245</v>
      </c>
      <c r="AK1104">
        <f t="shared" si="345"/>
        <v>0.83579708630103577</v>
      </c>
      <c r="AL1104">
        <f t="shared" si="346"/>
        <v>6.1727373627343179E-2</v>
      </c>
      <c r="AM1104">
        <f t="shared" si="347"/>
        <v>4.7886389731024319E-2</v>
      </c>
      <c r="AN1104">
        <f t="shared" si="348"/>
        <v>0.77260273173257288</v>
      </c>
      <c r="AO1104">
        <f t="shared" si="349"/>
        <v>0.76145949017312742</v>
      </c>
      <c r="AP1104">
        <f t="shared" si="350"/>
        <v>1</v>
      </c>
      <c r="AQ1104">
        <f t="shared" si="351"/>
        <v>1</v>
      </c>
      <c r="AR1104">
        <f t="shared" si="352"/>
        <v>1</v>
      </c>
      <c r="AS1104">
        <f t="shared" si="353"/>
        <v>0</v>
      </c>
      <c r="AT1104">
        <f t="shared" si="354"/>
        <v>0</v>
      </c>
      <c r="AU1104">
        <f t="shared" si="355"/>
        <v>0</v>
      </c>
      <c r="AV1104">
        <f t="shared" si="356"/>
        <v>1</v>
      </c>
      <c r="AW1104">
        <f t="shared" si="357"/>
        <v>1</v>
      </c>
      <c r="AX1104">
        <f t="shared" si="358"/>
        <v>1</v>
      </c>
      <c r="AY1104">
        <f t="shared" si="359"/>
        <v>6</v>
      </c>
    </row>
    <row r="1105" spans="1:51" x14ac:dyDescent="0.3">
      <c r="A1105" s="1" t="s">
        <v>1099</v>
      </c>
      <c r="B1105" s="2">
        <v>8418777</v>
      </c>
      <c r="C1105" s="3" t="s">
        <v>5336</v>
      </c>
      <c r="D1105" s="5">
        <v>42.95</v>
      </c>
      <c r="E1105" s="5">
        <v>546.78176110000004</v>
      </c>
      <c r="F1105" s="3" t="s">
        <v>4475</v>
      </c>
      <c r="G1105" s="3" t="s">
        <v>4548</v>
      </c>
      <c r="H1105" s="3" t="s">
        <v>4647</v>
      </c>
      <c r="I1105" s="3" t="s">
        <v>4687</v>
      </c>
      <c r="J1105" s="3" t="s">
        <v>4823</v>
      </c>
      <c r="K1105" s="6">
        <v>14847.902</v>
      </c>
      <c r="L1105" s="6">
        <v>14354.218000000001</v>
      </c>
      <c r="M1105" s="6">
        <v>-3683.6930000000002</v>
      </c>
      <c r="N1105" s="6">
        <v>-5049.5870000000004</v>
      </c>
      <c r="O1105" s="6">
        <v>-6455.42</v>
      </c>
      <c r="P1105" s="6">
        <v>-8023.7449999999999</v>
      </c>
      <c r="Q1105" s="6">
        <v>-6056.6490000000003</v>
      </c>
      <c r="R1105" s="6">
        <v>-6850.9070000000002</v>
      </c>
      <c r="S1105" s="6">
        <v>813.82600000000002</v>
      </c>
      <c r="T1105" s="6">
        <v>-2658.2449999999999</v>
      </c>
      <c r="U1105" s="6">
        <v>3315.7150000000001</v>
      </c>
      <c r="V1105" s="6">
        <v>3315.7150000000001</v>
      </c>
      <c r="W1105" s="6">
        <v>99200.828999999998</v>
      </c>
      <c r="X1105" s="6">
        <v>99200.828999999998</v>
      </c>
      <c r="Y1105" s="6">
        <v>16403.918000000001</v>
      </c>
      <c r="Z1105" s="6">
        <v>16403.918000000001</v>
      </c>
      <c r="AA1105" s="6">
        <v>8536</v>
      </c>
      <c r="AB1105" s="6">
        <v>8536</v>
      </c>
      <c r="AC1105" s="6">
        <v>12730658</v>
      </c>
      <c r="AD1105" s="6">
        <v>12730658</v>
      </c>
      <c r="AF1105">
        <f t="shared" si="340"/>
        <v>-6.1054419212565256E-2</v>
      </c>
      <c r="AG1105">
        <f t="shared" si="341"/>
        <v>-6.9060985367370264E-2</v>
      </c>
      <c r="AH1105">
        <f t="shared" si="342"/>
        <v>3.342426704921992E-2</v>
      </c>
      <c r="AI1105">
        <f t="shared" si="343"/>
        <v>3.342426704921992E-2</v>
      </c>
      <c r="AJ1105">
        <f t="shared" si="344"/>
        <v>1.9217335988753517</v>
      </c>
      <c r="AK1105">
        <f t="shared" si="345"/>
        <v>1.9217335988753517</v>
      </c>
      <c r="AL1105">
        <f t="shared" si="346"/>
        <v>-0.43476984155741327</v>
      </c>
      <c r="AM1105">
        <f t="shared" si="347"/>
        <v>-0.55898168747332666</v>
      </c>
      <c r="AN1105">
        <f t="shared" si="348"/>
        <v>0.14967518063785537</v>
      </c>
      <c r="AO1105">
        <f t="shared" si="349"/>
        <v>0.14469856900086994</v>
      </c>
      <c r="AP1105">
        <f t="shared" si="350"/>
        <v>0</v>
      </c>
      <c r="AQ1105">
        <f t="shared" si="351"/>
        <v>1</v>
      </c>
      <c r="AR1105">
        <f t="shared" si="352"/>
        <v>1</v>
      </c>
      <c r="AS1105">
        <f t="shared" si="353"/>
        <v>1</v>
      </c>
      <c r="AT1105">
        <f t="shared" si="354"/>
        <v>0</v>
      </c>
      <c r="AU1105">
        <f t="shared" si="355"/>
        <v>0</v>
      </c>
      <c r="AV1105">
        <f t="shared" si="356"/>
        <v>1</v>
      </c>
      <c r="AW1105">
        <f t="shared" si="357"/>
        <v>1</v>
      </c>
      <c r="AX1105">
        <f t="shared" si="358"/>
        <v>0</v>
      </c>
      <c r="AY1105">
        <f t="shared" si="359"/>
        <v>5</v>
      </c>
    </row>
    <row r="1106" spans="1:51" x14ac:dyDescent="0.3">
      <c r="A1106" s="1" t="s">
        <v>1100</v>
      </c>
      <c r="B1106" s="2">
        <v>4160234</v>
      </c>
      <c r="C1106" s="3" t="s">
        <v>5337</v>
      </c>
      <c r="D1106" s="5">
        <v>78.650000000000006</v>
      </c>
      <c r="E1106" s="5">
        <v>7519.8434525499997</v>
      </c>
      <c r="F1106" s="3" t="s">
        <v>4500</v>
      </c>
      <c r="G1106" s="3" t="s">
        <v>4501</v>
      </c>
      <c r="H1106" s="3" t="s">
        <v>4502</v>
      </c>
      <c r="I1106" s="3" t="s">
        <v>4503</v>
      </c>
      <c r="J1106" s="3" t="s">
        <v>4504</v>
      </c>
      <c r="K1106" s="6">
        <v>1273721</v>
      </c>
      <c r="L1106" s="6">
        <v>1259477</v>
      </c>
      <c r="M1106" s="6">
        <v>340269</v>
      </c>
      <c r="N1106" s="6">
        <v>322077</v>
      </c>
      <c r="O1106" s="6">
        <v>264710</v>
      </c>
      <c r="P1106" s="6">
        <v>246748</v>
      </c>
      <c r="Q1106" s="6">
        <v>264316</v>
      </c>
      <c r="R1106" s="6">
        <v>215358</v>
      </c>
      <c r="S1106" s="6">
        <v>327252</v>
      </c>
      <c r="T1106" s="6">
        <v>296097</v>
      </c>
      <c r="U1106" s="6" t="s">
        <v>4474</v>
      </c>
      <c r="V1106" s="6" t="s">
        <v>4474</v>
      </c>
      <c r="W1106" s="6">
        <v>3109928</v>
      </c>
      <c r="X1106" s="6">
        <v>2973635</v>
      </c>
      <c r="Y1106" s="6">
        <v>1194417</v>
      </c>
      <c r="Z1106" s="6">
        <v>1468655</v>
      </c>
      <c r="AA1106" s="6">
        <v>417836</v>
      </c>
      <c r="AB1106" s="6">
        <v>354536</v>
      </c>
      <c r="AC1106" s="6">
        <v>95393221</v>
      </c>
      <c r="AD1106" s="6">
        <v>95584814</v>
      </c>
      <c r="AF1106">
        <f t="shared" si="340"/>
        <v>8.4991035162228834E-2</v>
      </c>
      <c r="AG1106">
        <f t="shared" si="341"/>
        <v>7.2422472832072537E-2</v>
      </c>
      <c r="AH1106" t="e">
        <f t="shared" si="342"/>
        <v>#VALUE!</v>
      </c>
      <c r="AI1106" t="e">
        <f t="shared" si="343"/>
        <v>#VALUE!</v>
      </c>
      <c r="AJ1106">
        <f t="shared" si="344"/>
        <v>2.8585784853387453</v>
      </c>
      <c r="AK1106">
        <f t="shared" si="345"/>
        <v>4.1424707222961841</v>
      </c>
      <c r="AL1106">
        <f t="shared" si="346"/>
        <v>0.20782416243431645</v>
      </c>
      <c r="AM1106">
        <f t="shared" si="347"/>
        <v>0.19591306550258561</v>
      </c>
      <c r="AN1106">
        <f t="shared" si="348"/>
        <v>0.40956607355540064</v>
      </c>
      <c r="AO1106">
        <f t="shared" si="349"/>
        <v>0.42354794720939187</v>
      </c>
      <c r="AP1106">
        <f t="shared" si="350"/>
        <v>1</v>
      </c>
      <c r="AQ1106">
        <f t="shared" si="351"/>
        <v>1</v>
      </c>
      <c r="AR1106">
        <f t="shared" si="352"/>
        <v>1</v>
      </c>
      <c r="AS1106">
        <f t="shared" si="353"/>
        <v>1</v>
      </c>
      <c r="AT1106">
        <f t="shared" si="354"/>
        <v>0</v>
      </c>
      <c r="AU1106">
        <f t="shared" si="355"/>
        <v>0</v>
      </c>
      <c r="AV1106">
        <f t="shared" si="356"/>
        <v>1</v>
      </c>
      <c r="AW1106">
        <f t="shared" si="357"/>
        <v>0</v>
      </c>
      <c r="AX1106">
        <f t="shared" si="358"/>
        <v>1</v>
      </c>
      <c r="AY1106">
        <f t="shared" si="359"/>
        <v>6</v>
      </c>
    </row>
    <row r="1107" spans="1:51" x14ac:dyDescent="0.3">
      <c r="A1107" s="1" t="s">
        <v>1101</v>
      </c>
      <c r="B1107" s="2">
        <v>4913589</v>
      </c>
      <c r="C1107" s="3" t="s">
        <v>5337</v>
      </c>
      <c r="D1107" s="5">
        <v>12.42</v>
      </c>
      <c r="E1107" s="5">
        <v>1180.0490400000001</v>
      </c>
      <c r="F1107" s="3" t="s">
        <v>4559</v>
      </c>
      <c r="G1107" s="3" t="s">
        <v>4560</v>
      </c>
      <c r="H1107" s="3" t="s">
        <v>4561</v>
      </c>
      <c r="I1107" s="3" t="s">
        <v>4562</v>
      </c>
      <c r="J1107" s="3" t="s">
        <v>4989</v>
      </c>
      <c r="K1107" s="6">
        <v>8380134</v>
      </c>
      <c r="L1107" s="6">
        <v>8360392</v>
      </c>
      <c r="M1107" s="6">
        <v>340564</v>
      </c>
      <c r="N1107" s="6">
        <v>340748</v>
      </c>
      <c r="O1107" s="6">
        <v>240672</v>
      </c>
      <c r="P1107" s="6">
        <v>240820</v>
      </c>
      <c r="Q1107" s="6">
        <v>203950</v>
      </c>
      <c r="R1107" s="6">
        <v>236420</v>
      </c>
      <c r="S1107" s="6">
        <v>255772</v>
      </c>
      <c r="T1107" s="6">
        <v>221057</v>
      </c>
      <c r="U1107" s="6">
        <v>805885</v>
      </c>
      <c r="V1107" s="6">
        <v>846573</v>
      </c>
      <c r="W1107" s="6">
        <v>4516354</v>
      </c>
      <c r="X1107" s="6">
        <v>4438616</v>
      </c>
      <c r="Y1107" s="6">
        <v>1959873</v>
      </c>
      <c r="Z1107" s="6">
        <v>1934595</v>
      </c>
      <c r="AA1107" s="6">
        <v>1585480</v>
      </c>
      <c r="AB1107" s="6">
        <v>1534466</v>
      </c>
      <c r="AC1107" s="6">
        <v>95012000</v>
      </c>
      <c r="AD1107" s="6">
        <v>94952000</v>
      </c>
      <c r="AF1107">
        <f t="shared" si="340"/>
        <v>4.5158107623981647E-2</v>
      </c>
      <c r="AG1107">
        <f t="shared" si="341"/>
        <v>5.3264350869730567E-2</v>
      </c>
      <c r="AH1107">
        <f t="shared" si="342"/>
        <v>0.17843707557024982</v>
      </c>
      <c r="AI1107">
        <f t="shared" si="343"/>
        <v>0.19072904707233065</v>
      </c>
      <c r="AJ1107">
        <f t="shared" si="344"/>
        <v>1.2361385826374347</v>
      </c>
      <c r="AK1107">
        <f t="shared" si="345"/>
        <v>1.2607610725816016</v>
      </c>
      <c r="AL1107">
        <f t="shared" si="346"/>
        <v>2.8719349833785473E-2</v>
      </c>
      <c r="AM1107">
        <f t="shared" si="347"/>
        <v>2.8804869436744113E-2</v>
      </c>
      <c r="AN1107">
        <f t="shared" si="348"/>
        <v>1.855508669161009</v>
      </c>
      <c r="AO1107">
        <f t="shared" si="349"/>
        <v>1.8835582983524595</v>
      </c>
      <c r="AP1107">
        <f t="shared" si="350"/>
        <v>1</v>
      </c>
      <c r="AQ1107">
        <f t="shared" si="351"/>
        <v>1</v>
      </c>
      <c r="AR1107">
        <f t="shared" si="352"/>
        <v>0</v>
      </c>
      <c r="AS1107">
        <f t="shared" si="353"/>
        <v>1</v>
      </c>
      <c r="AT1107">
        <f t="shared" si="354"/>
        <v>1</v>
      </c>
      <c r="AU1107">
        <f t="shared" si="355"/>
        <v>0</v>
      </c>
      <c r="AV1107">
        <f t="shared" si="356"/>
        <v>0</v>
      </c>
      <c r="AW1107">
        <f t="shared" si="357"/>
        <v>0</v>
      </c>
      <c r="AX1107">
        <f t="shared" si="358"/>
        <v>0</v>
      </c>
      <c r="AY1107">
        <f t="shared" si="359"/>
        <v>4</v>
      </c>
    </row>
    <row r="1108" spans="1:51" x14ac:dyDescent="0.3">
      <c r="A1108" s="1" t="s">
        <v>1102</v>
      </c>
      <c r="B1108" s="2">
        <v>4022058</v>
      </c>
      <c r="C1108" s="3" t="s">
        <v>5337</v>
      </c>
      <c r="D1108" s="5">
        <v>71.59</v>
      </c>
      <c r="E1108" s="5">
        <v>15744.4787153</v>
      </c>
      <c r="F1108" s="3" t="s">
        <v>4559</v>
      </c>
      <c r="G1108" s="3" t="s">
        <v>4626</v>
      </c>
      <c r="H1108" s="3" t="s">
        <v>4626</v>
      </c>
      <c r="I1108" s="3" t="s">
        <v>4840</v>
      </c>
      <c r="J1108" s="3" t="s">
        <v>4990</v>
      </c>
      <c r="K1108" s="6">
        <v>40166324</v>
      </c>
      <c r="L1108" s="6">
        <v>39676978</v>
      </c>
      <c r="M1108" s="6">
        <v>2947291</v>
      </c>
      <c r="N1108" s="6">
        <v>3025479</v>
      </c>
      <c r="O1108" s="6">
        <v>2006222</v>
      </c>
      <c r="P1108" s="6">
        <v>2115894</v>
      </c>
      <c r="Q1108" s="6">
        <v>1335849</v>
      </c>
      <c r="R1108" s="6">
        <v>1415566</v>
      </c>
      <c r="S1108" s="6">
        <v>3144942</v>
      </c>
      <c r="T1108" s="6">
        <v>3317806</v>
      </c>
      <c r="U1108" s="6">
        <v>5723053</v>
      </c>
      <c r="V1108" s="6">
        <v>6235166</v>
      </c>
      <c r="W1108" s="6">
        <v>31460415</v>
      </c>
      <c r="X1108" s="6">
        <v>31813765</v>
      </c>
      <c r="Y1108" s="6">
        <v>8176516</v>
      </c>
      <c r="Z1108" s="6">
        <v>8724242</v>
      </c>
      <c r="AA1108" s="6">
        <v>7110697</v>
      </c>
      <c r="AB1108" s="6">
        <v>7141187</v>
      </c>
      <c r="AC1108" s="6">
        <v>219925000</v>
      </c>
      <c r="AD1108" s="6">
        <v>219911000</v>
      </c>
      <c r="AF1108">
        <f t="shared" si="340"/>
        <v>4.2461264417522779E-2</v>
      </c>
      <c r="AG1108">
        <f t="shared" si="341"/>
        <v>4.4495393739156619E-2</v>
      </c>
      <c r="AH1108">
        <f t="shared" si="342"/>
        <v>0.18191282600690423</v>
      </c>
      <c r="AI1108">
        <f t="shared" si="343"/>
        <v>0.19598956615163279</v>
      </c>
      <c r="AJ1108">
        <f t="shared" si="344"/>
        <v>1.1498895255978423</v>
      </c>
      <c r="AK1108">
        <f t="shared" si="345"/>
        <v>1.2216795331084314</v>
      </c>
      <c r="AL1108">
        <f t="shared" si="346"/>
        <v>4.9947861795866605E-2</v>
      </c>
      <c r="AM1108">
        <f t="shared" si="347"/>
        <v>5.3328002954257249E-2</v>
      </c>
      <c r="AN1108">
        <f t="shared" si="348"/>
        <v>1.2767258156003345</v>
      </c>
      <c r="AO1108">
        <f t="shared" si="349"/>
        <v>1.2471638613034326</v>
      </c>
      <c r="AP1108">
        <f t="shared" si="350"/>
        <v>1</v>
      </c>
      <c r="AQ1108">
        <f t="shared" si="351"/>
        <v>1</v>
      </c>
      <c r="AR1108">
        <f t="shared" si="352"/>
        <v>0</v>
      </c>
      <c r="AS1108">
        <f t="shared" si="353"/>
        <v>1</v>
      </c>
      <c r="AT1108">
        <f t="shared" si="354"/>
        <v>1</v>
      </c>
      <c r="AU1108">
        <f t="shared" si="355"/>
        <v>0</v>
      </c>
      <c r="AV1108">
        <f t="shared" si="356"/>
        <v>0</v>
      </c>
      <c r="AW1108">
        <f t="shared" si="357"/>
        <v>1</v>
      </c>
      <c r="AX1108">
        <f t="shared" si="358"/>
        <v>0</v>
      </c>
      <c r="AY1108">
        <f t="shared" si="359"/>
        <v>5</v>
      </c>
    </row>
    <row r="1109" spans="1:51" x14ac:dyDescent="0.3">
      <c r="A1109" s="1" t="s">
        <v>1103</v>
      </c>
      <c r="B1109" s="2">
        <v>4911259</v>
      </c>
      <c r="C1109" s="3" t="s">
        <v>5335</v>
      </c>
      <c r="D1109" s="5">
        <v>71.150000000000006</v>
      </c>
      <c r="E1109" s="5">
        <v>15299.9990937</v>
      </c>
      <c r="F1109" s="3" t="s">
        <v>4559</v>
      </c>
      <c r="G1109" s="3" t="s">
        <v>4626</v>
      </c>
      <c r="H1109" s="3" t="s">
        <v>4626</v>
      </c>
      <c r="I1109" s="3" t="s">
        <v>4840</v>
      </c>
      <c r="J1109" s="3" t="s">
        <v>4951</v>
      </c>
      <c r="K1109" s="6">
        <v>31219700</v>
      </c>
      <c r="L1109" s="6">
        <v>30966300</v>
      </c>
      <c r="M1109" s="6">
        <v>2676700</v>
      </c>
      <c r="N1109" s="6">
        <v>2604700</v>
      </c>
      <c r="O1109" s="6">
        <v>1713800</v>
      </c>
      <c r="P1109" s="6">
        <v>1682100</v>
      </c>
      <c r="Q1109" s="6">
        <v>-1044000</v>
      </c>
      <c r="R1109" s="6">
        <v>-1065300</v>
      </c>
      <c r="S1109" s="6">
        <v>3043100</v>
      </c>
      <c r="T1109" s="6">
        <v>2763300</v>
      </c>
      <c r="U1109" s="6">
        <v>2430000</v>
      </c>
      <c r="V1109" s="6">
        <v>2428700</v>
      </c>
      <c r="W1109" s="6">
        <v>23332800</v>
      </c>
      <c r="X1109" s="6">
        <v>22616600</v>
      </c>
      <c r="Y1109" s="6">
        <v>6631500</v>
      </c>
      <c r="Z1109" s="6">
        <v>6092300</v>
      </c>
      <c r="AA1109" s="6">
        <v>6413300</v>
      </c>
      <c r="AB1109" s="6">
        <v>5999900</v>
      </c>
      <c r="AC1109" s="6">
        <v>215031619</v>
      </c>
      <c r="AD1109" s="6">
        <v>214985820</v>
      </c>
      <c r="AF1109">
        <f t="shared" si="340"/>
        <v>-4.4743879860111087E-2</v>
      </c>
      <c r="AG1109">
        <f t="shared" si="341"/>
        <v>-4.7102570678174437E-2</v>
      </c>
      <c r="AH1109">
        <f t="shared" si="342"/>
        <v>0.10414523760543098</v>
      </c>
      <c r="AI1109">
        <f t="shared" si="343"/>
        <v>0.10738572552903619</v>
      </c>
      <c r="AJ1109">
        <f t="shared" si="344"/>
        <v>1.0340230458578268</v>
      </c>
      <c r="AK1109">
        <f t="shared" si="345"/>
        <v>1.0154002566709446</v>
      </c>
      <c r="AL1109">
        <f t="shared" si="346"/>
        <v>5.48948260233122E-2</v>
      </c>
      <c r="AM1109">
        <f t="shared" si="347"/>
        <v>5.432034179091464E-2</v>
      </c>
      <c r="AN1109">
        <f t="shared" si="348"/>
        <v>1.3380177261194541</v>
      </c>
      <c r="AO1109">
        <f t="shared" si="349"/>
        <v>1.3691845812367907</v>
      </c>
      <c r="AP1109">
        <f t="shared" si="350"/>
        <v>0</v>
      </c>
      <c r="AQ1109">
        <f t="shared" si="351"/>
        <v>1</v>
      </c>
      <c r="AR1109">
        <f t="shared" si="352"/>
        <v>1</v>
      </c>
      <c r="AS1109">
        <f t="shared" si="353"/>
        <v>1</v>
      </c>
      <c r="AT1109">
        <f t="shared" si="354"/>
        <v>1</v>
      </c>
      <c r="AU1109">
        <f t="shared" si="355"/>
        <v>1</v>
      </c>
      <c r="AV1109">
        <f t="shared" si="356"/>
        <v>1</v>
      </c>
      <c r="AW1109">
        <f t="shared" si="357"/>
        <v>0</v>
      </c>
      <c r="AX1109">
        <f t="shared" si="358"/>
        <v>0</v>
      </c>
      <c r="AY1109">
        <f t="shared" si="359"/>
        <v>6</v>
      </c>
    </row>
    <row r="1110" spans="1:51" x14ac:dyDescent="0.3">
      <c r="A1110" s="1" t="s">
        <v>1104</v>
      </c>
      <c r="B1110" s="2">
        <v>4001616</v>
      </c>
      <c r="C1110" s="3" t="s">
        <v>5337</v>
      </c>
      <c r="D1110" s="5">
        <v>53.46</v>
      </c>
      <c r="E1110" s="5">
        <v>44906.914605960003</v>
      </c>
      <c r="F1110" s="3" t="s">
        <v>4651</v>
      </c>
      <c r="G1110" s="3" t="s">
        <v>4651</v>
      </c>
      <c r="H1110" s="3" t="s">
        <v>4688</v>
      </c>
      <c r="I1110" s="3" t="s">
        <v>4688</v>
      </c>
      <c r="J1110" s="3" t="s">
        <v>4653</v>
      </c>
      <c r="K1110" s="6">
        <v>14593000</v>
      </c>
      <c r="L1110" s="6">
        <v>14462000</v>
      </c>
      <c r="M1110" s="6">
        <v>7032000</v>
      </c>
      <c r="N1110" s="6">
        <v>7009000</v>
      </c>
      <c r="O1110" s="6">
        <v>4262000</v>
      </c>
      <c r="P1110" s="6">
        <v>4055000</v>
      </c>
      <c r="Q1110" s="6">
        <v>2473000</v>
      </c>
      <c r="R1110" s="6">
        <v>1676000</v>
      </c>
      <c r="S1110" s="6">
        <v>5763000</v>
      </c>
      <c r="T1110" s="6">
        <v>6216000</v>
      </c>
      <c r="U1110" s="6">
        <v>34935000</v>
      </c>
      <c r="V1110" s="6">
        <v>34498000</v>
      </c>
      <c r="W1110" s="6">
        <v>99820000</v>
      </c>
      <c r="X1110" s="6">
        <v>100417000</v>
      </c>
      <c r="Y1110" s="6">
        <v>7991000</v>
      </c>
      <c r="Z1110" s="6">
        <v>10752000</v>
      </c>
      <c r="AA1110" s="6">
        <v>10832000</v>
      </c>
      <c r="AB1110" s="6">
        <v>11506000</v>
      </c>
      <c r="AC1110" s="6">
        <v>840000000</v>
      </c>
      <c r="AD1110" s="6">
        <v>839000000</v>
      </c>
      <c r="AF1110">
        <f t="shared" si="340"/>
        <v>2.4774594269685434E-2</v>
      </c>
      <c r="AG1110">
        <f t="shared" si="341"/>
        <v>1.6690401027714432E-2</v>
      </c>
      <c r="AH1110">
        <f t="shared" si="342"/>
        <v>0.34997996393508313</v>
      </c>
      <c r="AI1110">
        <f t="shared" si="343"/>
        <v>0.34354740731151101</v>
      </c>
      <c r="AJ1110">
        <f t="shared" si="344"/>
        <v>0.73772156573116687</v>
      </c>
      <c r="AK1110">
        <f t="shared" si="345"/>
        <v>0.93446897270989049</v>
      </c>
      <c r="AL1110">
        <f t="shared" si="346"/>
        <v>0.29205783594874257</v>
      </c>
      <c r="AM1110">
        <f t="shared" si="347"/>
        <v>0.28038998755358874</v>
      </c>
      <c r="AN1110">
        <f t="shared" si="348"/>
        <v>0.14619314766579844</v>
      </c>
      <c r="AO1110">
        <f t="shared" si="349"/>
        <v>0.14401943893962177</v>
      </c>
      <c r="AP1110">
        <f t="shared" si="350"/>
        <v>1</v>
      </c>
      <c r="AQ1110">
        <f t="shared" si="351"/>
        <v>1</v>
      </c>
      <c r="AR1110">
        <f t="shared" si="352"/>
        <v>1</v>
      </c>
      <c r="AS1110">
        <f t="shared" si="353"/>
        <v>1</v>
      </c>
      <c r="AT1110">
        <f t="shared" si="354"/>
        <v>0</v>
      </c>
      <c r="AU1110">
        <f t="shared" si="355"/>
        <v>0</v>
      </c>
      <c r="AV1110">
        <f t="shared" si="356"/>
        <v>1</v>
      </c>
      <c r="AW1110">
        <f t="shared" si="357"/>
        <v>1</v>
      </c>
      <c r="AX1110">
        <f t="shared" si="358"/>
        <v>0</v>
      </c>
      <c r="AY1110">
        <f t="shared" si="359"/>
        <v>6</v>
      </c>
    </row>
    <row r="1111" spans="1:51" x14ac:dyDescent="0.3">
      <c r="A1111" s="1" t="s">
        <v>1105</v>
      </c>
      <c r="B1111" s="2">
        <v>4206221</v>
      </c>
      <c r="C1111" s="3" t="s">
        <v>5335</v>
      </c>
      <c r="D1111" s="5">
        <v>410.14</v>
      </c>
      <c r="E1111" s="5">
        <v>14162.945456920001</v>
      </c>
      <c r="F1111" s="3" t="s">
        <v>4475</v>
      </c>
      <c r="G1111" s="3" t="s">
        <v>4529</v>
      </c>
      <c r="H1111" s="3" t="s">
        <v>4530</v>
      </c>
      <c r="I1111" s="3" t="s">
        <v>4739</v>
      </c>
      <c r="J1111" s="3" t="s">
        <v>4750</v>
      </c>
      <c r="K1111" s="6">
        <v>4665474</v>
      </c>
      <c r="L1111" s="6">
        <v>4612716</v>
      </c>
      <c r="M1111" s="6">
        <v>921121</v>
      </c>
      <c r="N1111" s="6">
        <v>909234</v>
      </c>
      <c r="O1111" s="6">
        <v>862706</v>
      </c>
      <c r="P1111" s="6">
        <v>853307</v>
      </c>
      <c r="Q1111" s="6">
        <v>572018</v>
      </c>
      <c r="R1111" s="6">
        <v>572770</v>
      </c>
      <c r="S1111" s="6">
        <v>615613</v>
      </c>
      <c r="T1111" s="6">
        <v>622723</v>
      </c>
      <c r="U1111" s="6">
        <v>4970687</v>
      </c>
      <c r="V1111" s="6">
        <v>4973676</v>
      </c>
      <c r="W1111" s="6">
        <v>1775066</v>
      </c>
      <c r="X1111" s="6">
        <v>1856006</v>
      </c>
      <c r="Y1111" s="6">
        <v>872257</v>
      </c>
      <c r="Z1111" s="6">
        <v>986098</v>
      </c>
      <c r="AA1111" s="6">
        <v>510508</v>
      </c>
      <c r="AB1111" s="6">
        <v>507828</v>
      </c>
      <c r="AC1111" s="6">
        <v>34530370</v>
      </c>
      <c r="AD1111" s="6">
        <v>34956623</v>
      </c>
      <c r="AF1111">
        <f t="shared" si="340"/>
        <v>0.32225167965585505</v>
      </c>
      <c r="AG1111">
        <f t="shared" si="341"/>
        <v>0.30860352822135273</v>
      </c>
      <c r="AH1111">
        <f t="shared" si="342"/>
        <v>2.8002829190576577</v>
      </c>
      <c r="AI1111">
        <f t="shared" si="343"/>
        <v>2.6797736645247916</v>
      </c>
      <c r="AJ1111">
        <f t="shared" si="344"/>
        <v>1.7086059376150815</v>
      </c>
      <c r="AK1111">
        <f t="shared" si="345"/>
        <v>1.9417952535110312</v>
      </c>
      <c r="AL1111">
        <f t="shared" si="346"/>
        <v>0.18491282986466112</v>
      </c>
      <c r="AM1111">
        <f t="shared" si="347"/>
        <v>0.18499014463496127</v>
      </c>
      <c r="AN1111">
        <f t="shared" si="348"/>
        <v>2.6283383265748994</v>
      </c>
      <c r="AO1111">
        <f t="shared" si="349"/>
        <v>2.4852915346178839</v>
      </c>
      <c r="AP1111">
        <f t="shared" si="350"/>
        <v>1</v>
      </c>
      <c r="AQ1111">
        <f t="shared" si="351"/>
        <v>1</v>
      </c>
      <c r="AR1111">
        <f t="shared" si="352"/>
        <v>1</v>
      </c>
      <c r="AS1111">
        <f t="shared" si="353"/>
        <v>1</v>
      </c>
      <c r="AT1111">
        <f t="shared" si="354"/>
        <v>0</v>
      </c>
      <c r="AU1111">
        <f t="shared" si="355"/>
        <v>0</v>
      </c>
      <c r="AV1111">
        <f t="shared" si="356"/>
        <v>0</v>
      </c>
      <c r="AW1111">
        <f t="shared" si="357"/>
        <v>1</v>
      </c>
      <c r="AX1111">
        <f t="shared" si="358"/>
        <v>1</v>
      </c>
      <c r="AY1111">
        <f t="shared" si="359"/>
        <v>6</v>
      </c>
    </row>
    <row r="1112" spans="1:51" x14ac:dyDescent="0.3">
      <c r="A1112" s="1" t="s">
        <v>1106</v>
      </c>
      <c r="B1112" s="2">
        <v>5224070</v>
      </c>
      <c r="C1112" s="3" t="s">
        <v>5338</v>
      </c>
      <c r="D1112" s="5">
        <v>6.68</v>
      </c>
      <c r="E1112" s="5">
        <v>261.23860100000002</v>
      </c>
      <c r="F1112" s="3" t="s">
        <v>4500</v>
      </c>
      <c r="G1112" s="3" t="s">
        <v>4501</v>
      </c>
      <c r="H1112" s="3" t="s">
        <v>4502</v>
      </c>
      <c r="I1112" s="3" t="s">
        <v>4538</v>
      </c>
      <c r="J1112" s="3" t="s">
        <v>4620</v>
      </c>
      <c r="K1112" s="6">
        <v>318458</v>
      </c>
      <c r="L1112" s="6">
        <v>318369</v>
      </c>
      <c r="M1112" s="6">
        <v>-58753</v>
      </c>
      <c r="N1112" s="6">
        <v>-61480</v>
      </c>
      <c r="O1112" s="6">
        <v>-60754</v>
      </c>
      <c r="P1112" s="6">
        <v>-63263</v>
      </c>
      <c r="Q1112" s="6">
        <v>-82943</v>
      </c>
      <c r="R1112" s="6">
        <v>-80595</v>
      </c>
      <c r="S1112" s="6">
        <v>-12526</v>
      </c>
      <c r="T1112" s="6">
        <v>-3150</v>
      </c>
      <c r="U1112" s="6">
        <v>115574</v>
      </c>
      <c r="V1112" s="6">
        <v>115211</v>
      </c>
      <c r="W1112" s="6">
        <v>190211</v>
      </c>
      <c r="X1112" s="6">
        <v>197757</v>
      </c>
      <c r="Y1112" s="6">
        <v>120473</v>
      </c>
      <c r="Z1112" s="6">
        <v>128829</v>
      </c>
      <c r="AA1112" s="6">
        <v>226220</v>
      </c>
      <c r="AB1112" s="6">
        <v>224620</v>
      </c>
      <c r="AC1112" s="6">
        <v>39105388</v>
      </c>
      <c r="AD1112" s="6">
        <v>36920000</v>
      </c>
      <c r="AF1112">
        <f t="shared" si="340"/>
        <v>-0.43605785154381188</v>
      </c>
      <c r="AG1112">
        <f t="shared" si="341"/>
        <v>-0.40754562417512402</v>
      </c>
      <c r="AH1112">
        <f t="shared" si="342"/>
        <v>0.60760944424875529</v>
      </c>
      <c r="AI1112">
        <f t="shared" si="343"/>
        <v>0.58258873263651856</v>
      </c>
      <c r="AJ1112">
        <f t="shared" si="344"/>
        <v>0.53254796216072853</v>
      </c>
      <c r="AK1112">
        <f t="shared" si="345"/>
        <v>0.57354198201406825</v>
      </c>
      <c r="AL1112">
        <f t="shared" si="346"/>
        <v>-0.19077554968002061</v>
      </c>
      <c r="AM1112">
        <f t="shared" si="347"/>
        <v>-0.19870967336643958</v>
      </c>
      <c r="AN1112">
        <f t="shared" si="348"/>
        <v>1.6742354543112647</v>
      </c>
      <c r="AO1112">
        <f t="shared" si="349"/>
        <v>1.6099000288232528</v>
      </c>
      <c r="AP1112">
        <f t="shared" si="350"/>
        <v>0</v>
      </c>
      <c r="AQ1112">
        <f t="shared" si="351"/>
        <v>0</v>
      </c>
      <c r="AR1112">
        <f t="shared" si="352"/>
        <v>0</v>
      </c>
      <c r="AS1112">
        <f t="shared" si="353"/>
        <v>1</v>
      </c>
      <c r="AT1112">
        <f t="shared" si="354"/>
        <v>0</v>
      </c>
      <c r="AU1112">
        <f t="shared" si="355"/>
        <v>0</v>
      </c>
      <c r="AV1112">
        <f t="shared" si="356"/>
        <v>1</v>
      </c>
      <c r="AW1112">
        <f t="shared" si="357"/>
        <v>1</v>
      </c>
      <c r="AX1112">
        <f t="shared" si="358"/>
        <v>0</v>
      </c>
      <c r="AY1112">
        <f t="shared" si="359"/>
        <v>3</v>
      </c>
    </row>
    <row r="1113" spans="1:51" x14ac:dyDescent="0.3">
      <c r="A1113" s="1" t="s">
        <v>1107</v>
      </c>
      <c r="B1113" s="2">
        <v>4991702</v>
      </c>
      <c r="C1113" s="3" t="s">
        <v>5337</v>
      </c>
      <c r="D1113" s="5">
        <v>66.98</v>
      </c>
      <c r="E1113" s="5">
        <v>7999.05589014</v>
      </c>
      <c r="F1113" s="3" t="s">
        <v>4485</v>
      </c>
      <c r="G1113" s="3" t="s">
        <v>4486</v>
      </c>
      <c r="H1113" s="3" t="s">
        <v>4598</v>
      </c>
      <c r="I1113" s="3" t="s">
        <v>4615</v>
      </c>
      <c r="J1113" s="3" t="s">
        <v>4991</v>
      </c>
      <c r="K1113" s="6">
        <v>3640100</v>
      </c>
      <c r="L1113" s="6">
        <v>3586300</v>
      </c>
      <c r="M1113" s="6">
        <v>658100</v>
      </c>
      <c r="N1113" s="6">
        <v>647500</v>
      </c>
      <c r="O1113" s="6">
        <v>558500</v>
      </c>
      <c r="P1113" s="6">
        <v>549100</v>
      </c>
      <c r="Q1113" s="6">
        <v>420900</v>
      </c>
      <c r="R1113" s="6">
        <v>414000</v>
      </c>
      <c r="S1113" s="6">
        <v>427400</v>
      </c>
      <c r="T1113" s="6">
        <v>492500</v>
      </c>
      <c r="U1113" s="6">
        <v>538600</v>
      </c>
      <c r="V1113" s="6">
        <v>483400</v>
      </c>
      <c r="W1113" s="6">
        <v>3043600</v>
      </c>
      <c r="X1113" s="6">
        <v>2914300</v>
      </c>
      <c r="Y1113" s="6">
        <v>1479400</v>
      </c>
      <c r="Z1113" s="6">
        <v>1438100</v>
      </c>
      <c r="AA1113" s="6">
        <v>800600</v>
      </c>
      <c r="AB1113" s="6">
        <v>782500</v>
      </c>
      <c r="AC1113" s="6">
        <v>119478037</v>
      </c>
      <c r="AD1113" s="6">
        <v>120110002</v>
      </c>
      <c r="AF1113">
        <f t="shared" si="340"/>
        <v>0.13829018267840715</v>
      </c>
      <c r="AG1113">
        <f t="shared" si="341"/>
        <v>0.1420581271660433</v>
      </c>
      <c r="AH1113">
        <f t="shared" si="342"/>
        <v>0.17696149296885266</v>
      </c>
      <c r="AI1113">
        <f t="shared" si="343"/>
        <v>0.16587173592286311</v>
      </c>
      <c r="AJ1113">
        <f t="shared" si="344"/>
        <v>1.8478641019235573</v>
      </c>
      <c r="AK1113">
        <f t="shared" si="345"/>
        <v>1.8378274760383386</v>
      </c>
      <c r="AL1113">
        <f t="shared" si="346"/>
        <v>0.15342985082827396</v>
      </c>
      <c r="AM1113">
        <f t="shared" si="347"/>
        <v>0.15311044809413601</v>
      </c>
      <c r="AN1113">
        <f t="shared" si="348"/>
        <v>1.1959850177421474</v>
      </c>
      <c r="AO1113">
        <f t="shared" si="349"/>
        <v>1.2305871049651718</v>
      </c>
      <c r="AP1113">
        <f t="shared" si="350"/>
        <v>1</v>
      </c>
      <c r="AQ1113">
        <f t="shared" si="351"/>
        <v>1</v>
      </c>
      <c r="AR1113">
        <f t="shared" si="352"/>
        <v>0</v>
      </c>
      <c r="AS1113">
        <f t="shared" si="353"/>
        <v>1</v>
      </c>
      <c r="AT1113">
        <f t="shared" si="354"/>
        <v>0</v>
      </c>
      <c r="AU1113">
        <f t="shared" si="355"/>
        <v>1</v>
      </c>
      <c r="AV1113">
        <f t="shared" si="356"/>
        <v>1</v>
      </c>
      <c r="AW1113">
        <f t="shared" si="357"/>
        <v>0</v>
      </c>
      <c r="AX1113">
        <f t="shared" si="358"/>
        <v>1</v>
      </c>
      <c r="AY1113">
        <f t="shared" si="359"/>
        <v>6</v>
      </c>
    </row>
    <row r="1114" spans="1:51" x14ac:dyDescent="0.3">
      <c r="A1114" s="1" t="s">
        <v>1108</v>
      </c>
      <c r="B1114" s="2">
        <v>103348</v>
      </c>
      <c r="C1114" s="3" t="s">
        <v>5335</v>
      </c>
      <c r="D1114" s="5">
        <v>14.33</v>
      </c>
      <c r="E1114" s="5">
        <v>484.99997035000001</v>
      </c>
      <c r="F1114" s="3" t="s">
        <v>4480</v>
      </c>
      <c r="G1114" s="3" t="s">
        <v>4509</v>
      </c>
      <c r="H1114" s="3" t="s">
        <v>4509</v>
      </c>
      <c r="I1114" s="3" t="s">
        <v>4677</v>
      </c>
      <c r="J1114" s="3" t="s">
        <v>4691</v>
      </c>
      <c r="K1114" s="6">
        <v>979117</v>
      </c>
      <c r="L1114" s="6">
        <v>961307</v>
      </c>
      <c r="M1114" s="6">
        <v>35013</v>
      </c>
      <c r="N1114" s="6">
        <v>13429</v>
      </c>
      <c r="O1114" s="6">
        <v>31024</v>
      </c>
      <c r="P1114" s="6">
        <v>9396</v>
      </c>
      <c r="Q1114" s="6">
        <v>24891</v>
      </c>
      <c r="R1114" s="6">
        <v>7334</v>
      </c>
      <c r="S1114" s="6">
        <v>41834.167999999998</v>
      </c>
      <c r="T1114" s="6">
        <v>42066.35</v>
      </c>
      <c r="U1114" s="6">
        <v>35000</v>
      </c>
      <c r="V1114" s="6">
        <v>35000</v>
      </c>
      <c r="W1114" s="6">
        <v>2346126</v>
      </c>
      <c r="X1114" s="6">
        <v>2335253</v>
      </c>
      <c r="Y1114" s="6" t="s">
        <v>4474</v>
      </c>
      <c r="Z1114" s="6" t="s">
        <v>4474</v>
      </c>
      <c r="AA1114" s="6" t="s">
        <v>4474</v>
      </c>
      <c r="AB1114" s="6" t="s">
        <v>4474</v>
      </c>
      <c r="AC1114" s="6">
        <v>33728675</v>
      </c>
      <c r="AD1114" s="6">
        <v>33436857</v>
      </c>
      <c r="AF1114">
        <f t="shared" si="340"/>
        <v>1.0609404609982585E-2</v>
      </c>
      <c r="AG1114">
        <f t="shared" si="341"/>
        <v>3.1405590743272785E-3</v>
      </c>
      <c r="AH1114">
        <f t="shared" si="342"/>
        <v>1.4918209848916895E-2</v>
      </c>
      <c r="AI1114">
        <f t="shared" si="343"/>
        <v>1.4987669430250169E-2</v>
      </c>
      <c r="AJ1114" t="e">
        <f t="shared" si="344"/>
        <v>#VALUE!</v>
      </c>
      <c r="AK1114" t="e">
        <f t="shared" si="345"/>
        <v>#VALUE!</v>
      </c>
      <c r="AL1114">
        <f t="shared" si="346"/>
        <v>3.1685692312563261E-2</v>
      </c>
      <c r="AM1114">
        <f t="shared" si="347"/>
        <v>9.7741928437013355E-3</v>
      </c>
      <c r="AN1114">
        <f t="shared" si="348"/>
        <v>0.41733351064691326</v>
      </c>
      <c r="AO1114">
        <f t="shared" si="349"/>
        <v>0.41165004391387144</v>
      </c>
      <c r="AP1114">
        <f t="shared" si="350"/>
        <v>1</v>
      </c>
      <c r="AQ1114">
        <f t="shared" si="351"/>
        <v>1</v>
      </c>
      <c r="AR1114">
        <f t="shared" si="352"/>
        <v>1</v>
      </c>
      <c r="AS1114">
        <f t="shared" si="353"/>
        <v>1</v>
      </c>
      <c r="AT1114">
        <f t="shared" si="354"/>
        <v>1</v>
      </c>
      <c r="AU1114">
        <f t="shared" si="355"/>
        <v>0</v>
      </c>
      <c r="AV1114">
        <f t="shared" si="356"/>
        <v>1</v>
      </c>
      <c r="AW1114">
        <f t="shared" si="357"/>
        <v>1</v>
      </c>
      <c r="AX1114">
        <f t="shared" si="358"/>
        <v>0</v>
      </c>
      <c r="AY1114">
        <f t="shared" si="359"/>
        <v>7</v>
      </c>
    </row>
    <row r="1115" spans="1:51" x14ac:dyDescent="0.3">
      <c r="A1115" s="1" t="s">
        <v>1109</v>
      </c>
      <c r="B1115" s="2">
        <v>4998292</v>
      </c>
      <c r="C1115" s="3" t="s">
        <v>5337</v>
      </c>
      <c r="D1115" s="5">
        <v>59.14</v>
      </c>
      <c r="E1115" s="5">
        <v>1706.67613618</v>
      </c>
      <c r="F1115" s="3" t="s">
        <v>4480</v>
      </c>
      <c r="G1115" s="3" t="s">
        <v>4491</v>
      </c>
      <c r="H1115" s="3" t="s">
        <v>4492</v>
      </c>
      <c r="I1115" s="3" t="s">
        <v>4802</v>
      </c>
      <c r="J1115" s="3" t="s">
        <v>4992</v>
      </c>
      <c r="K1115" s="6">
        <v>802100</v>
      </c>
      <c r="L1115" s="6">
        <v>802600</v>
      </c>
      <c r="M1115" s="6">
        <v>147800</v>
      </c>
      <c r="N1115" s="6">
        <v>168900</v>
      </c>
      <c r="O1115" s="6">
        <v>139700</v>
      </c>
      <c r="P1115" s="6">
        <v>159400</v>
      </c>
      <c r="Q1115" s="6">
        <v>96700</v>
      </c>
      <c r="R1115" s="6">
        <v>106100</v>
      </c>
      <c r="S1115" s="6">
        <v>189500</v>
      </c>
      <c r="T1115" s="6">
        <v>183600</v>
      </c>
      <c r="U1115" s="6">
        <v>124600</v>
      </c>
      <c r="V1115" s="6">
        <v>179600</v>
      </c>
      <c r="W1115" s="6">
        <v>843600</v>
      </c>
      <c r="X1115" s="6">
        <v>882900</v>
      </c>
      <c r="Y1115" s="6">
        <v>237300</v>
      </c>
      <c r="Z1115" s="6">
        <v>278600</v>
      </c>
      <c r="AA1115" s="6">
        <v>207100</v>
      </c>
      <c r="AB1115" s="6">
        <v>192500</v>
      </c>
      <c r="AC1115" s="6">
        <v>28900000</v>
      </c>
      <c r="AD1115" s="6">
        <v>29100000</v>
      </c>
      <c r="AF1115">
        <f t="shared" si="340"/>
        <v>0.11462778568041726</v>
      </c>
      <c r="AG1115">
        <f t="shared" si="341"/>
        <v>0.12017215992751161</v>
      </c>
      <c r="AH1115">
        <f t="shared" si="342"/>
        <v>0.14770033191085824</v>
      </c>
      <c r="AI1115">
        <f t="shared" si="343"/>
        <v>0.2034205459281912</v>
      </c>
      <c r="AJ1115">
        <f t="shared" si="344"/>
        <v>1.1458232737807823</v>
      </c>
      <c r="AK1115">
        <f t="shared" si="345"/>
        <v>1.4472727272727273</v>
      </c>
      <c r="AL1115">
        <f t="shared" si="346"/>
        <v>0.17416780950006233</v>
      </c>
      <c r="AM1115">
        <f t="shared" si="347"/>
        <v>0.1986045352604037</v>
      </c>
      <c r="AN1115">
        <f t="shared" si="348"/>
        <v>0.95080606922712185</v>
      </c>
      <c r="AO1115">
        <f t="shared" si="349"/>
        <v>0.90904972250537996</v>
      </c>
      <c r="AP1115">
        <f t="shared" si="350"/>
        <v>1</v>
      </c>
      <c r="AQ1115">
        <f t="shared" si="351"/>
        <v>1</v>
      </c>
      <c r="AR1115">
        <f t="shared" si="352"/>
        <v>0</v>
      </c>
      <c r="AS1115">
        <f t="shared" si="353"/>
        <v>1</v>
      </c>
      <c r="AT1115">
        <f t="shared" si="354"/>
        <v>1</v>
      </c>
      <c r="AU1115">
        <f t="shared" si="355"/>
        <v>0</v>
      </c>
      <c r="AV1115">
        <f t="shared" si="356"/>
        <v>0</v>
      </c>
      <c r="AW1115">
        <f t="shared" si="357"/>
        <v>1</v>
      </c>
      <c r="AX1115">
        <f t="shared" si="358"/>
        <v>1</v>
      </c>
      <c r="AY1115">
        <f t="shared" si="359"/>
        <v>6</v>
      </c>
    </row>
    <row r="1116" spans="1:51" x14ac:dyDescent="0.3">
      <c r="A1116" s="1" t="s">
        <v>1110</v>
      </c>
      <c r="B1116" s="2">
        <v>6543878</v>
      </c>
      <c r="C1116" s="3" t="s">
        <v>5335</v>
      </c>
      <c r="D1116" s="5">
        <v>168.37</v>
      </c>
      <c r="E1116" s="5">
        <v>69940.26476043</v>
      </c>
      <c r="F1116" s="3" t="s">
        <v>4475</v>
      </c>
      <c r="G1116" s="3" t="s">
        <v>4529</v>
      </c>
      <c r="H1116" s="3" t="s">
        <v>4530</v>
      </c>
      <c r="I1116" s="3" t="s">
        <v>4739</v>
      </c>
      <c r="J1116" s="3" t="s">
        <v>4504</v>
      </c>
      <c r="K1116" s="6">
        <v>10152000</v>
      </c>
      <c r="L1116" s="6">
        <v>9610000</v>
      </c>
      <c r="M1116" s="6">
        <v>84000</v>
      </c>
      <c r="N1116" s="6">
        <v>-129000</v>
      </c>
      <c r="O1116" s="6">
        <v>-159000</v>
      </c>
      <c r="P1116" s="6">
        <v>-374000</v>
      </c>
      <c r="Q1116" s="6">
        <v>-178000</v>
      </c>
      <c r="R1116" s="6">
        <v>-414000</v>
      </c>
      <c r="S1116" s="6">
        <v>2099000</v>
      </c>
      <c r="T1116" s="6">
        <v>1966000</v>
      </c>
      <c r="U1116" s="6" t="s">
        <v>4474</v>
      </c>
      <c r="V1116" s="6" t="s">
        <v>4474</v>
      </c>
      <c r="W1116" s="6">
        <v>12277000</v>
      </c>
      <c r="X1116" s="6">
        <v>11837000</v>
      </c>
      <c r="Y1116" s="6">
        <v>6760000</v>
      </c>
      <c r="Z1116" s="6">
        <v>6617000</v>
      </c>
      <c r="AA1116" s="6">
        <v>4094000</v>
      </c>
      <c r="AB1116" s="6">
        <v>4028000</v>
      </c>
      <c r="AC1116" s="6">
        <v>415162000</v>
      </c>
      <c r="AD1116" s="6">
        <v>413140000</v>
      </c>
      <c r="AF1116">
        <f t="shared" si="340"/>
        <v>-1.4498656023458499E-2</v>
      </c>
      <c r="AG1116">
        <f t="shared" si="341"/>
        <v>-3.4975078144800199E-2</v>
      </c>
      <c r="AH1116" t="e">
        <f t="shared" si="342"/>
        <v>#VALUE!</v>
      </c>
      <c r="AI1116" t="e">
        <f t="shared" si="343"/>
        <v>#VALUE!</v>
      </c>
      <c r="AJ1116">
        <f t="shared" si="344"/>
        <v>1.6511968734733757</v>
      </c>
      <c r="AK1116">
        <f t="shared" si="345"/>
        <v>1.6427507447864946</v>
      </c>
      <c r="AL1116">
        <f t="shared" si="346"/>
        <v>-1.5661938534278958E-2</v>
      </c>
      <c r="AM1116">
        <f t="shared" si="347"/>
        <v>-3.8917793964620188E-2</v>
      </c>
      <c r="AN1116">
        <f t="shared" si="348"/>
        <v>0.82691211207949822</v>
      </c>
      <c r="AO1116">
        <f t="shared" si="349"/>
        <v>0.81186111345780176</v>
      </c>
      <c r="AP1116">
        <f t="shared" si="350"/>
        <v>0</v>
      </c>
      <c r="AQ1116">
        <f t="shared" si="351"/>
        <v>1</v>
      </c>
      <c r="AR1116">
        <f t="shared" si="352"/>
        <v>1</v>
      </c>
      <c r="AS1116">
        <f t="shared" si="353"/>
        <v>1</v>
      </c>
      <c r="AT1116">
        <f t="shared" si="354"/>
        <v>0</v>
      </c>
      <c r="AU1116">
        <f t="shared" si="355"/>
        <v>1</v>
      </c>
      <c r="AV1116">
        <f t="shared" si="356"/>
        <v>1</v>
      </c>
      <c r="AW1116">
        <f t="shared" si="357"/>
        <v>1</v>
      </c>
      <c r="AX1116">
        <f t="shared" si="358"/>
        <v>0</v>
      </c>
      <c r="AY1116">
        <f t="shared" si="359"/>
        <v>6</v>
      </c>
    </row>
    <row r="1117" spans="1:51" x14ac:dyDescent="0.3">
      <c r="A1117" s="1" t="s">
        <v>1111</v>
      </c>
      <c r="B1117" s="2">
        <v>4166546</v>
      </c>
      <c r="C1117" s="3" t="s">
        <v>5335</v>
      </c>
      <c r="D1117" s="5">
        <v>33.71</v>
      </c>
      <c r="E1117" s="5">
        <v>1595.8314</v>
      </c>
      <c r="F1117" s="3" t="s">
        <v>4654</v>
      </c>
      <c r="G1117" s="3" t="s">
        <v>4654</v>
      </c>
      <c r="H1117" s="3" t="s">
        <v>4655</v>
      </c>
      <c r="I1117" s="3" t="s">
        <v>4717</v>
      </c>
      <c r="J1117" s="3" t="s">
        <v>4718</v>
      </c>
      <c r="K1117" s="6">
        <v>166454</v>
      </c>
      <c r="L1117" s="6">
        <v>155576</v>
      </c>
      <c r="M1117" s="6">
        <v>146125</v>
      </c>
      <c r="N1117" s="6">
        <v>136953</v>
      </c>
      <c r="O1117" s="6">
        <v>113788</v>
      </c>
      <c r="P1117" s="6">
        <v>108038</v>
      </c>
      <c r="Q1117" s="6">
        <v>114988</v>
      </c>
      <c r="R1117" s="6">
        <v>108038</v>
      </c>
      <c r="S1117" s="6">
        <v>139023</v>
      </c>
      <c r="T1117" s="6">
        <v>129149</v>
      </c>
      <c r="U1117" s="6" t="s">
        <v>4474</v>
      </c>
      <c r="V1117" s="6" t="s">
        <v>4474</v>
      </c>
      <c r="W1117" s="6">
        <v>403352</v>
      </c>
      <c r="X1117" s="6">
        <v>176031</v>
      </c>
      <c r="Y1117" s="6">
        <v>85950</v>
      </c>
      <c r="Z1117" s="6">
        <v>57397</v>
      </c>
      <c r="AA1117" s="6">
        <v>6047</v>
      </c>
      <c r="AB1117" s="6">
        <v>4578</v>
      </c>
      <c r="AC1117" s="6">
        <v>47340000</v>
      </c>
      <c r="AD1117" s="6">
        <v>40088000</v>
      </c>
      <c r="AF1117">
        <f t="shared" si="340"/>
        <v>0.28508102104365418</v>
      </c>
      <c r="AG1117">
        <f t="shared" si="341"/>
        <v>0.61374417006095516</v>
      </c>
      <c r="AH1117" t="e">
        <f t="shared" si="342"/>
        <v>#VALUE!</v>
      </c>
      <c r="AI1117" t="e">
        <f t="shared" si="343"/>
        <v>#VALUE!</v>
      </c>
      <c r="AJ1117">
        <f t="shared" si="344"/>
        <v>14.213659665950058</v>
      </c>
      <c r="AK1117">
        <f t="shared" si="345"/>
        <v>12.537570991699432</v>
      </c>
      <c r="AL1117">
        <f t="shared" si="346"/>
        <v>0.68360027394955969</v>
      </c>
      <c r="AM1117">
        <f t="shared" si="347"/>
        <v>0.69443873090965191</v>
      </c>
      <c r="AN1117">
        <f t="shared" si="348"/>
        <v>0.41267676867847436</v>
      </c>
      <c r="AO1117">
        <f t="shared" si="349"/>
        <v>0.883798876334282</v>
      </c>
      <c r="AP1117">
        <f t="shared" si="350"/>
        <v>1</v>
      </c>
      <c r="AQ1117">
        <f t="shared" si="351"/>
        <v>1</v>
      </c>
      <c r="AR1117">
        <f t="shared" si="352"/>
        <v>0</v>
      </c>
      <c r="AS1117">
        <f t="shared" si="353"/>
        <v>1</v>
      </c>
      <c r="AT1117">
        <f t="shared" si="354"/>
        <v>0</v>
      </c>
      <c r="AU1117">
        <f t="shared" si="355"/>
        <v>1</v>
      </c>
      <c r="AV1117">
        <f t="shared" si="356"/>
        <v>0</v>
      </c>
      <c r="AW1117">
        <f t="shared" si="357"/>
        <v>0</v>
      </c>
      <c r="AX1117">
        <f t="shared" si="358"/>
        <v>0</v>
      </c>
      <c r="AY1117">
        <f t="shared" si="359"/>
        <v>4</v>
      </c>
    </row>
    <row r="1118" spans="1:51" x14ac:dyDescent="0.3">
      <c r="A1118" s="1" t="s">
        <v>1112</v>
      </c>
      <c r="B1118" s="2">
        <v>4980640</v>
      </c>
      <c r="C1118" s="3" t="s">
        <v>5337</v>
      </c>
      <c r="D1118" s="5">
        <v>26.47</v>
      </c>
      <c r="E1118" s="5">
        <v>1133.0345591299999</v>
      </c>
      <c r="F1118" s="3" t="s">
        <v>4654</v>
      </c>
      <c r="G1118" s="3" t="s">
        <v>4654</v>
      </c>
      <c r="H1118" s="3" t="s">
        <v>4655</v>
      </c>
      <c r="I1118" s="3" t="s">
        <v>4725</v>
      </c>
      <c r="J1118" s="3" t="s">
        <v>4752</v>
      </c>
      <c r="K1118" s="6">
        <v>498825.98599999998</v>
      </c>
      <c r="L1118" s="6">
        <v>560842.52300000004</v>
      </c>
      <c r="M1118" s="6">
        <v>329802.92099999997</v>
      </c>
      <c r="N1118" s="6">
        <v>392076.93099999998</v>
      </c>
      <c r="O1118" s="6">
        <v>267289.46000000002</v>
      </c>
      <c r="P1118" s="6">
        <v>328681.45299999998</v>
      </c>
      <c r="Q1118" s="6">
        <v>239929.856</v>
      </c>
      <c r="R1118" s="6">
        <v>307013.91600000003</v>
      </c>
      <c r="S1118" s="6">
        <v>323438.60499999998</v>
      </c>
      <c r="T1118" s="6">
        <v>366406.24300000002</v>
      </c>
      <c r="U1118" s="6">
        <v>525241.80500000005</v>
      </c>
      <c r="V1118" s="6">
        <v>538411.10900000005</v>
      </c>
      <c r="W1118" s="6">
        <v>1861241.7220000001</v>
      </c>
      <c r="X1118" s="6">
        <v>1911790.8970000001</v>
      </c>
      <c r="Y1118" s="6">
        <v>439523.848</v>
      </c>
      <c r="Z1118" s="6">
        <v>465546.696</v>
      </c>
      <c r="AA1118" s="6">
        <v>104038</v>
      </c>
      <c r="AB1118" s="6">
        <v>101231</v>
      </c>
      <c r="AC1118" s="6">
        <v>42804479</v>
      </c>
      <c r="AD1118" s="6">
        <v>42619448</v>
      </c>
      <c r="AF1118">
        <f t="shared" si="340"/>
        <v>0.12890848790031584</v>
      </c>
      <c r="AG1118">
        <f t="shared" si="341"/>
        <v>0.16058969444920421</v>
      </c>
      <c r="AH1118">
        <f t="shared" si="342"/>
        <v>0.28219967282680547</v>
      </c>
      <c r="AI1118">
        <f t="shared" si="343"/>
        <v>0.28162656797083807</v>
      </c>
      <c r="AJ1118">
        <f t="shared" si="344"/>
        <v>4.2246472250523848</v>
      </c>
      <c r="AK1118">
        <f t="shared" si="345"/>
        <v>4.598855054281791</v>
      </c>
      <c r="AL1118">
        <f t="shared" si="346"/>
        <v>0.53583708046837808</v>
      </c>
      <c r="AM1118">
        <f t="shared" si="347"/>
        <v>0.5860494515320479</v>
      </c>
      <c r="AN1118">
        <f t="shared" si="348"/>
        <v>0.26800709445949117</v>
      </c>
      <c r="AO1118">
        <f t="shared" si="349"/>
        <v>0.2933597622418222</v>
      </c>
      <c r="AP1118">
        <f t="shared" si="350"/>
        <v>1</v>
      </c>
      <c r="AQ1118">
        <f t="shared" si="351"/>
        <v>1</v>
      </c>
      <c r="AR1118">
        <f t="shared" si="352"/>
        <v>0</v>
      </c>
      <c r="AS1118">
        <f t="shared" si="353"/>
        <v>1</v>
      </c>
      <c r="AT1118">
        <f t="shared" si="354"/>
        <v>0</v>
      </c>
      <c r="AU1118">
        <f t="shared" si="355"/>
        <v>0</v>
      </c>
      <c r="AV1118">
        <f t="shared" si="356"/>
        <v>0</v>
      </c>
      <c r="AW1118">
        <f t="shared" si="357"/>
        <v>0</v>
      </c>
      <c r="AX1118">
        <f t="shared" si="358"/>
        <v>0</v>
      </c>
      <c r="AY1118">
        <f t="shared" si="359"/>
        <v>3</v>
      </c>
    </row>
    <row r="1119" spans="1:51" x14ac:dyDescent="0.3">
      <c r="A1119" s="1" t="s">
        <v>1113</v>
      </c>
      <c r="B1119" s="2">
        <v>4915418</v>
      </c>
      <c r="C1119" s="3" t="s">
        <v>5335</v>
      </c>
      <c r="D1119" s="5">
        <v>123.18</v>
      </c>
      <c r="E1119" s="5">
        <v>3759.1436791199999</v>
      </c>
      <c r="F1119" s="3" t="s">
        <v>4475</v>
      </c>
      <c r="G1119" s="3" t="s">
        <v>4564</v>
      </c>
      <c r="H1119" s="3" t="s">
        <v>4565</v>
      </c>
      <c r="I1119" s="3" t="s">
        <v>4566</v>
      </c>
      <c r="J1119" s="3" t="s">
        <v>4567</v>
      </c>
      <c r="K1119" s="6">
        <v>1969721</v>
      </c>
      <c r="L1119" s="6">
        <v>1954134</v>
      </c>
      <c r="M1119" s="6">
        <v>399360</v>
      </c>
      <c r="N1119" s="6">
        <v>382618</v>
      </c>
      <c r="O1119" s="6">
        <v>342402</v>
      </c>
      <c r="P1119" s="6">
        <v>326655</v>
      </c>
      <c r="Q1119" s="6">
        <v>185775</v>
      </c>
      <c r="R1119" s="6">
        <v>171044</v>
      </c>
      <c r="S1119" s="6">
        <v>219270</v>
      </c>
      <c r="T1119" s="6">
        <v>231201</v>
      </c>
      <c r="U1119" s="6">
        <v>455038</v>
      </c>
      <c r="V1119" s="6">
        <v>461188</v>
      </c>
      <c r="W1119" s="6">
        <v>2364097</v>
      </c>
      <c r="X1119" s="6">
        <v>2285715</v>
      </c>
      <c r="Y1119" s="6">
        <v>1316076</v>
      </c>
      <c r="Z1119" s="6">
        <v>1233035</v>
      </c>
      <c r="AA1119" s="6">
        <v>561323</v>
      </c>
      <c r="AB1119" s="6">
        <v>514119</v>
      </c>
      <c r="AC1119" s="6">
        <v>30516759</v>
      </c>
      <c r="AD1119" s="6">
        <v>30765672</v>
      </c>
      <c r="AF1119">
        <f t="shared" si="340"/>
        <v>7.8581801000551163E-2</v>
      </c>
      <c r="AG1119">
        <f t="shared" si="341"/>
        <v>7.4831726615085428E-2</v>
      </c>
      <c r="AH1119">
        <f t="shared" si="342"/>
        <v>0.19247856581180892</v>
      </c>
      <c r="AI1119">
        <f t="shared" si="343"/>
        <v>0.20176968694697284</v>
      </c>
      <c r="AJ1119">
        <f t="shared" si="344"/>
        <v>2.3445966048068581</v>
      </c>
      <c r="AK1119">
        <f t="shared" si="345"/>
        <v>2.3983455192280387</v>
      </c>
      <c r="AL1119">
        <f t="shared" si="346"/>
        <v>0.17383274077902403</v>
      </c>
      <c r="AM1119">
        <f t="shared" si="347"/>
        <v>0.16716100328841318</v>
      </c>
      <c r="AN1119">
        <f t="shared" si="348"/>
        <v>0.83318112581674952</v>
      </c>
      <c r="AO1119">
        <f t="shared" si="349"/>
        <v>0.85493335783332569</v>
      </c>
      <c r="AP1119">
        <f t="shared" si="350"/>
        <v>1</v>
      </c>
      <c r="AQ1119">
        <f t="shared" si="351"/>
        <v>1</v>
      </c>
      <c r="AR1119">
        <f t="shared" si="352"/>
        <v>1</v>
      </c>
      <c r="AS1119">
        <f t="shared" si="353"/>
        <v>1</v>
      </c>
      <c r="AT1119">
        <f t="shared" si="354"/>
        <v>1</v>
      </c>
      <c r="AU1119">
        <f t="shared" si="355"/>
        <v>0</v>
      </c>
      <c r="AV1119">
        <f t="shared" si="356"/>
        <v>1</v>
      </c>
      <c r="AW1119">
        <f t="shared" si="357"/>
        <v>0</v>
      </c>
      <c r="AX1119">
        <f t="shared" si="358"/>
        <v>1</v>
      </c>
      <c r="AY1119">
        <f t="shared" si="359"/>
        <v>7</v>
      </c>
    </row>
    <row r="1120" spans="1:51" x14ac:dyDescent="0.3">
      <c r="A1120" s="1" t="s">
        <v>1114</v>
      </c>
      <c r="B1120" s="2">
        <v>6602795</v>
      </c>
      <c r="C1120" s="3" t="s">
        <v>5335</v>
      </c>
      <c r="D1120" s="5">
        <v>10.38</v>
      </c>
      <c r="E1120" s="5">
        <v>514.3647072</v>
      </c>
      <c r="F1120" s="3" t="s">
        <v>4665</v>
      </c>
      <c r="G1120" s="3" t="s">
        <v>4666</v>
      </c>
      <c r="H1120" s="3" t="s">
        <v>4776</v>
      </c>
      <c r="I1120" s="3" t="s">
        <v>4993</v>
      </c>
      <c r="J1120" s="3" t="s">
        <v>4504</v>
      </c>
      <c r="K1120" s="6">
        <v>342458</v>
      </c>
      <c r="L1120" s="6">
        <v>316314.90299999999</v>
      </c>
      <c r="M1120" s="6">
        <v>141134</v>
      </c>
      <c r="N1120" s="6">
        <v>131594.79300000001</v>
      </c>
      <c r="O1120" s="6">
        <v>138084</v>
      </c>
      <c r="P1120" s="6">
        <v>126772.74</v>
      </c>
      <c r="Q1120" s="6">
        <v>114265</v>
      </c>
      <c r="R1120" s="6">
        <v>112078.382</v>
      </c>
      <c r="S1120" s="6">
        <v>130857</v>
      </c>
      <c r="T1120" s="6">
        <v>134126.42600000001</v>
      </c>
      <c r="U1120" s="6">
        <v>37890</v>
      </c>
      <c r="V1120" s="6">
        <v>35992</v>
      </c>
      <c r="W1120" s="6">
        <v>879849</v>
      </c>
      <c r="X1120" s="6">
        <v>852642</v>
      </c>
      <c r="Y1120" s="6">
        <v>415922</v>
      </c>
      <c r="Z1120" s="6">
        <v>380929</v>
      </c>
      <c r="AA1120" s="6">
        <v>19570</v>
      </c>
      <c r="AB1120" s="6">
        <v>20394</v>
      </c>
      <c r="AC1120" s="6">
        <v>49553440</v>
      </c>
      <c r="AD1120" s="6">
        <v>991068800</v>
      </c>
      <c r="AF1120">
        <f t="shared" si="340"/>
        <v>0.1298688752274538</v>
      </c>
      <c r="AG1120">
        <f t="shared" si="341"/>
        <v>0.13144834760661567</v>
      </c>
      <c r="AH1120">
        <f t="shared" si="342"/>
        <v>4.3064207608350981E-2</v>
      </c>
      <c r="AI1120">
        <f t="shared" si="343"/>
        <v>4.2212323577773554E-2</v>
      </c>
      <c r="AJ1120">
        <f t="shared" si="344"/>
        <v>21.253040367910067</v>
      </c>
      <c r="AK1120">
        <f t="shared" si="345"/>
        <v>18.678483867804257</v>
      </c>
      <c r="AL1120">
        <f t="shared" si="346"/>
        <v>0.40321440877421466</v>
      </c>
      <c r="AM1120">
        <f t="shared" si="347"/>
        <v>0.40078016810987882</v>
      </c>
      <c r="AN1120">
        <f t="shared" si="348"/>
        <v>0.38922360541411083</v>
      </c>
      <c r="AO1120">
        <f t="shared" si="349"/>
        <v>0.37098208040420244</v>
      </c>
      <c r="AP1120">
        <f t="shared" si="350"/>
        <v>1</v>
      </c>
      <c r="AQ1120">
        <f t="shared" si="351"/>
        <v>1</v>
      </c>
      <c r="AR1120">
        <f t="shared" si="352"/>
        <v>0</v>
      </c>
      <c r="AS1120">
        <f t="shared" si="353"/>
        <v>1</v>
      </c>
      <c r="AT1120">
        <f t="shared" si="354"/>
        <v>0</v>
      </c>
      <c r="AU1120">
        <f t="shared" si="355"/>
        <v>1</v>
      </c>
      <c r="AV1120">
        <f t="shared" si="356"/>
        <v>1</v>
      </c>
      <c r="AW1120">
        <f t="shared" si="357"/>
        <v>1</v>
      </c>
      <c r="AX1120">
        <f t="shared" si="358"/>
        <v>1</v>
      </c>
      <c r="AY1120">
        <f t="shared" si="359"/>
        <v>7</v>
      </c>
    </row>
    <row r="1121" spans="1:51" x14ac:dyDescent="0.3">
      <c r="A1121" s="1" t="s">
        <v>1115</v>
      </c>
      <c r="B1121" s="2">
        <v>5733926</v>
      </c>
      <c r="C1121" s="3" t="s">
        <v>5337</v>
      </c>
      <c r="D1121" s="5">
        <v>12.55</v>
      </c>
      <c r="E1121" s="5">
        <v>1298.6866001999999</v>
      </c>
      <c r="F1121" s="3" t="s">
        <v>4480</v>
      </c>
      <c r="G1121" s="3" t="s">
        <v>4491</v>
      </c>
      <c r="H1121" s="3" t="s">
        <v>4492</v>
      </c>
      <c r="I1121" s="3" t="s">
        <v>4493</v>
      </c>
      <c r="J1121" s="3"/>
      <c r="K1121" s="6" t="s">
        <v>4474</v>
      </c>
      <c r="L1121" s="6" t="s">
        <v>4474</v>
      </c>
      <c r="M1121" s="6" t="s">
        <v>4474</v>
      </c>
      <c r="N1121" s="6" t="s">
        <v>4474</v>
      </c>
      <c r="O1121" s="6" t="s">
        <v>4474</v>
      </c>
      <c r="P1121" s="6" t="s">
        <v>4474</v>
      </c>
      <c r="Q1121" s="6" t="s">
        <v>4474</v>
      </c>
      <c r="R1121" s="6" t="s">
        <v>4474</v>
      </c>
      <c r="S1121" s="6" t="s">
        <v>4474</v>
      </c>
      <c r="T1121" s="6" t="s">
        <v>4474</v>
      </c>
      <c r="U1121" s="6" t="s">
        <v>4474</v>
      </c>
      <c r="V1121" s="6" t="s">
        <v>4474</v>
      </c>
      <c r="W1121" s="6" t="s">
        <v>4474</v>
      </c>
      <c r="X1121" s="6" t="s">
        <v>4474</v>
      </c>
      <c r="Y1121" s="6" t="s">
        <v>4474</v>
      </c>
      <c r="Z1121" s="6" t="s">
        <v>4474</v>
      </c>
      <c r="AA1121" s="6" t="s">
        <v>4474</v>
      </c>
      <c r="AB1121" s="6" t="s">
        <v>4474</v>
      </c>
      <c r="AC1121" s="6" t="s">
        <v>4474</v>
      </c>
      <c r="AD1121" s="6" t="s">
        <v>4474</v>
      </c>
      <c r="AF1121" t="e">
        <f t="shared" si="340"/>
        <v>#VALUE!</v>
      </c>
      <c r="AG1121" t="e">
        <f t="shared" si="341"/>
        <v>#VALUE!</v>
      </c>
      <c r="AH1121" t="e">
        <f t="shared" si="342"/>
        <v>#VALUE!</v>
      </c>
      <c r="AI1121" t="e">
        <f t="shared" si="343"/>
        <v>#VALUE!</v>
      </c>
      <c r="AJ1121" t="e">
        <f t="shared" si="344"/>
        <v>#VALUE!</v>
      </c>
      <c r="AK1121" t="e">
        <f t="shared" si="345"/>
        <v>#VALUE!</v>
      </c>
      <c r="AL1121" t="e">
        <f t="shared" si="346"/>
        <v>#VALUE!</v>
      </c>
      <c r="AM1121" t="e">
        <f t="shared" si="347"/>
        <v>#VALUE!</v>
      </c>
      <c r="AN1121" t="e">
        <f t="shared" si="348"/>
        <v>#VALUE!</v>
      </c>
      <c r="AO1121" t="e">
        <f t="shared" si="349"/>
        <v>#VALUE!</v>
      </c>
      <c r="AP1121">
        <f t="shared" si="350"/>
        <v>0</v>
      </c>
      <c r="AQ1121">
        <f t="shared" si="351"/>
        <v>0</v>
      </c>
      <c r="AR1121">
        <f t="shared" si="352"/>
        <v>0</v>
      </c>
      <c r="AS1121">
        <f t="shared" si="353"/>
        <v>0</v>
      </c>
      <c r="AT1121">
        <f t="shared" si="354"/>
        <v>0</v>
      </c>
      <c r="AU1121">
        <f t="shared" si="355"/>
        <v>0</v>
      </c>
      <c r="AV1121">
        <f t="shared" si="356"/>
        <v>0</v>
      </c>
      <c r="AW1121">
        <f t="shared" si="357"/>
        <v>0</v>
      </c>
      <c r="AX1121">
        <f t="shared" si="358"/>
        <v>0</v>
      </c>
      <c r="AY1121">
        <f t="shared" si="359"/>
        <v>0</v>
      </c>
    </row>
    <row r="1122" spans="1:51" x14ac:dyDescent="0.3">
      <c r="A1122" s="1" t="s">
        <v>1116</v>
      </c>
      <c r="B1122" s="2">
        <v>5732405</v>
      </c>
      <c r="C1122" s="3" t="s">
        <v>5337</v>
      </c>
      <c r="D1122" s="5">
        <v>15.61</v>
      </c>
      <c r="E1122" s="5">
        <v>266.47983978000002</v>
      </c>
      <c r="F1122" s="3" t="s">
        <v>4480</v>
      </c>
      <c r="G1122" s="3" t="s">
        <v>4491</v>
      </c>
      <c r="H1122" s="3" t="s">
        <v>4492</v>
      </c>
      <c r="I1122" s="3" t="s">
        <v>4493</v>
      </c>
      <c r="J1122" s="3" t="s">
        <v>4553</v>
      </c>
      <c r="K1122" s="6" t="s">
        <v>4474</v>
      </c>
      <c r="L1122" s="6" t="s">
        <v>4474</v>
      </c>
      <c r="M1122" s="6" t="s">
        <v>4474</v>
      </c>
      <c r="N1122" s="6" t="s">
        <v>4474</v>
      </c>
      <c r="O1122" s="6" t="s">
        <v>4474</v>
      </c>
      <c r="P1122" s="6" t="s">
        <v>4474</v>
      </c>
      <c r="Q1122" s="6" t="s">
        <v>4474</v>
      </c>
      <c r="R1122" s="6" t="s">
        <v>4474</v>
      </c>
      <c r="S1122" s="6" t="s">
        <v>4474</v>
      </c>
      <c r="T1122" s="6" t="s">
        <v>4474</v>
      </c>
      <c r="U1122" s="6" t="s">
        <v>4474</v>
      </c>
      <c r="V1122" s="6" t="s">
        <v>4474</v>
      </c>
      <c r="W1122" s="6" t="s">
        <v>4474</v>
      </c>
      <c r="X1122" s="6" t="s">
        <v>4474</v>
      </c>
      <c r="Y1122" s="6" t="s">
        <v>4474</v>
      </c>
      <c r="Z1122" s="6" t="s">
        <v>4474</v>
      </c>
      <c r="AA1122" s="6" t="s">
        <v>4474</v>
      </c>
      <c r="AB1122" s="6" t="s">
        <v>4474</v>
      </c>
      <c r="AC1122" s="6" t="s">
        <v>4474</v>
      </c>
      <c r="AD1122" s="6" t="s">
        <v>4474</v>
      </c>
      <c r="AF1122" t="e">
        <f t="shared" si="340"/>
        <v>#VALUE!</v>
      </c>
      <c r="AG1122" t="e">
        <f t="shared" si="341"/>
        <v>#VALUE!</v>
      </c>
      <c r="AH1122" t="e">
        <f t="shared" si="342"/>
        <v>#VALUE!</v>
      </c>
      <c r="AI1122" t="e">
        <f t="shared" si="343"/>
        <v>#VALUE!</v>
      </c>
      <c r="AJ1122" t="e">
        <f t="shared" si="344"/>
        <v>#VALUE!</v>
      </c>
      <c r="AK1122" t="e">
        <f t="shared" si="345"/>
        <v>#VALUE!</v>
      </c>
      <c r="AL1122" t="e">
        <f t="shared" si="346"/>
        <v>#VALUE!</v>
      </c>
      <c r="AM1122" t="e">
        <f t="shared" si="347"/>
        <v>#VALUE!</v>
      </c>
      <c r="AN1122" t="e">
        <f t="shared" si="348"/>
        <v>#VALUE!</v>
      </c>
      <c r="AO1122" t="e">
        <f t="shared" si="349"/>
        <v>#VALUE!</v>
      </c>
      <c r="AP1122">
        <f t="shared" si="350"/>
        <v>0</v>
      </c>
      <c r="AQ1122">
        <f t="shared" si="351"/>
        <v>0</v>
      </c>
      <c r="AR1122">
        <f t="shared" si="352"/>
        <v>0</v>
      </c>
      <c r="AS1122">
        <f t="shared" si="353"/>
        <v>0</v>
      </c>
      <c r="AT1122">
        <f t="shared" si="354"/>
        <v>0</v>
      </c>
      <c r="AU1122">
        <f t="shared" si="355"/>
        <v>0</v>
      </c>
      <c r="AV1122">
        <f t="shared" si="356"/>
        <v>0</v>
      </c>
      <c r="AW1122">
        <f t="shared" si="357"/>
        <v>0</v>
      </c>
      <c r="AX1122">
        <f t="shared" si="358"/>
        <v>0</v>
      </c>
      <c r="AY1122">
        <f t="shared" si="359"/>
        <v>0</v>
      </c>
    </row>
    <row r="1123" spans="1:51" x14ac:dyDescent="0.3">
      <c r="A1123" s="1" t="s">
        <v>1117</v>
      </c>
      <c r="B1123" s="2">
        <v>19263902</v>
      </c>
      <c r="C1123" s="3" t="s">
        <v>5337</v>
      </c>
      <c r="D1123" s="5">
        <v>15.83</v>
      </c>
      <c r="E1123" s="5">
        <v>758.98168156999998</v>
      </c>
      <c r="F1123" s="3" t="s">
        <v>4480</v>
      </c>
      <c r="G1123" s="3" t="s">
        <v>4491</v>
      </c>
      <c r="H1123" s="3" t="s">
        <v>4492</v>
      </c>
      <c r="I1123" s="3" t="s">
        <v>4493</v>
      </c>
      <c r="J1123" s="3"/>
      <c r="K1123" s="6" t="s">
        <v>4474</v>
      </c>
      <c r="L1123" s="6" t="s">
        <v>4474</v>
      </c>
      <c r="M1123" s="6" t="s">
        <v>4474</v>
      </c>
      <c r="N1123" s="6" t="s">
        <v>4474</v>
      </c>
      <c r="O1123" s="6" t="s">
        <v>4474</v>
      </c>
      <c r="P1123" s="6" t="s">
        <v>4474</v>
      </c>
      <c r="Q1123" s="6" t="s">
        <v>4474</v>
      </c>
      <c r="R1123" s="6" t="s">
        <v>4474</v>
      </c>
      <c r="S1123" s="6" t="s">
        <v>4474</v>
      </c>
      <c r="T1123" s="6" t="s">
        <v>4474</v>
      </c>
      <c r="U1123" s="6" t="s">
        <v>4474</v>
      </c>
      <c r="V1123" s="6" t="s">
        <v>4474</v>
      </c>
      <c r="W1123" s="6" t="s">
        <v>4474</v>
      </c>
      <c r="X1123" s="6" t="s">
        <v>4474</v>
      </c>
      <c r="Y1123" s="6" t="s">
        <v>4474</v>
      </c>
      <c r="Z1123" s="6" t="s">
        <v>4474</v>
      </c>
      <c r="AA1123" s="6" t="s">
        <v>4474</v>
      </c>
      <c r="AB1123" s="6" t="s">
        <v>4474</v>
      </c>
      <c r="AC1123" s="6" t="s">
        <v>4474</v>
      </c>
      <c r="AD1123" s="6" t="s">
        <v>4474</v>
      </c>
      <c r="AF1123" t="e">
        <f t="shared" si="340"/>
        <v>#VALUE!</v>
      </c>
      <c r="AG1123" t="e">
        <f t="shared" si="341"/>
        <v>#VALUE!</v>
      </c>
      <c r="AH1123" t="e">
        <f t="shared" si="342"/>
        <v>#VALUE!</v>
      </c>
      <c r="AI1123" t="e">
        <f t="shared" si="343"/>
        <v>#VALUE!</v>
      </c>
      <c r="AJ1123" t="e">
        <f t="shared" si="344"/>
        <v>#VALUE!</v>
      </c>
      <c r="AK1123" t="e">
        <f t="shared" si="345"/>
        <v>#VALUE!</v>
      </c>
      <c r="AL1123" t="e">
        <f t="shared" si="346"/>
        <v>#VALUE!</v>
      </c>
      <c r="AM1123" t="e">
        <f t="shared" si="347"/>
        <v>#VALUE!</v>
      </c>
      <c r="AN1123" t="e">
        <f t="shared" si="348"/>
        <v>#VALUE!</v>
      </c>
      <c r="AO1123" t="e">
        <f t="shared" si="349"/>
        <v>#VALUE!</v>
      </c>
      <c r="AP1123">
        <f t="shared" si="350"/>
        <v>0</v>
      </c>
      <c r="AQ1123">
        <f t="shared" si="351"/>
        <v>0</v>
      </c>
      <c r="AR1123">
        <f t="shared" si="352"/>
        <v>0</v>
      </c>
      <c r="AS1123">
        <f t="shared" si="353"/>
        <v>0</v>
      </c>
      <c r="AT1123">
        <f t="shared" si="354"/>
        <v>0</v>
      </c>
      <c r="AU1123">
        <f t="shared" si="355"/>
        <v>0</v>
      </c>
      <c r="AV1123">
        <f t="shared" si="356"/>
        <v>0</v>
      </c>
      <c r="AW1123">
        <f t="shared" si="357"/>
        <v>0</v>
      </c>
      <c r="AX1123">
        <f t="shared" si="358"/>
        <v>0</v>
      </c>
      <c r="AY1123">
        <f t="shared" si="359"/>
        <v>0</v>
      </c>
    </row>
    <row r="1124" spans="1:51" x14ac:dyDescent="0.3">
      <c r="A1124" s="1" t="s">
        <v>1118</v>
      </c>
      <c r="B1124" s="2">
        <v>28172255</v>
      </c>
      <c r="C1124" s="3" t="s">
        <v>5337</v>
      </c>
      <c r="D1124" s="5">
        <v>19.07</v>
      </c>
      <c r="E1124" s="5">
        <v>3225.9767216300002</v>
      </c>
      <c r="F1124" s="3" t="s">
        <v>4500</v>
      </c>
      <c r="G1124" s="3" t="s">
        <v>4501</v>
      </c>
      <c r="H1124" s="3" t="s">
        <v>4502</v>
      </c>
      <c r="I1124" s="3" t="s">
        <v>4538</v>
      </c>
      <c r="J1124" s="3" t="s">
        <v>4504</v>
      </c>
      <c r="K1124" s="6">
        <v>638459</v>
      </c>
      <c r="L1124" s="6">
        <v>612877</v>
      </c>
      <c r="M1124" s="6">
        <v>120208</v>
      </c>
      <c r="N1124" s="6">
        <v>111943</v>
      </c>
      <c r="O1124" s="6">
        <v>82573</v>
      </c>
      <c r="P1124" s="6">
        <v>75085</v>
      </c>
      <c r="Q1124" s="6">
        <v>65936</v>
      </c>
      <c r="R1124" s="6">
        <v>61082</v>
      </c>
      <c r="S1124" s="6">
        <v>174335</v>
      </c>
      <c r="T1124" s="6">
        <v>155232</v>
      </c>
      <c r="U1124" s="6" t="s">
        <v>4474</v>
      </c>
      <c r="V1124" s="6" t="s">
        <v>4474</v>
      </c>
      <c r="W1124" s="6">
        <v>1312353</v>
      </c>
      <c r="X1124" s="6">
        <v>1272643</v>
      </c>
      <c r="Y1124" s="6">
        <v>579508</v>
      </c>
      <c r="Z1124" s="6">
        <v>559558</v>
      </c>
      <c r="AA1124" s="6">
        <v>88197</v>
      </c>
      <c r="AB1124" s="6">
        <v>79525</v>
      </c>
      <c r="AC1124" s="6">
        <v>170631000</v>
      </c>
      <c r="AD1124" s="6">
        <v>171244000</v>
      </c>
      <c r="AF1124">
        <f t="shared" si="340"/>
        <v>5.0242579549861964E-2</v>
      </c>
      <c r="AG1124">
        <f t="shared" si="341"/>
        <v>4.7996178032645449E-2</v>
      </c>
      <c r="AH1124" t="e">
        <f t="shared" si="342"/>
        <v>#VALUE!</v>
      </c>
      <c r="AI1124" t="e">
        <f t="shared" si="343"/>
        <v>#VALUE!</v>
      </c>
      <c r="AJ1124">
        <f t="shared" si="344"/>
        <v>6.5706089776296244</v>
      </c>
      <c r="AK1124">
        <f t="shared" si="345"/>
        <v>7.0362527507073249</v>
      </c>
      <c r="AL1124">
        <f t="shared" si="346"/>
        <v>0.12933171902972626</v>
      </c>
      <c r="AM1124">
        <f t="shared" si="347"/>
        <v>0.12251234750202733</v>
      </c>
      <c r="AN1124">
        <f t="shared" si="348"/>
        <v>0.48649944031826803</v>
      </c>
      <c r="AO1124">
        <f t="shared" si="349"/>
        <v>0.48157810163572973</v>
      </c>
      <c r="AP1124">
        <f t="shared" si="350"/>
        <v>1</v>
      </c>
      <c r="AQ1124">
        <f t="shared" si="351"/>
        <v>1</v>
      </c>
      <c r="AR1124">
        <f t="shared" si="352"/>
        <v>1</v>
      </c>
      <c r="AS1124">
        <f t="shared" si="353"/>
        <v>1</v>
      </c>
      <c r="AT1124">
        <f t="shared" si="354"/>
        <v>0</v>
      </c>
      <c r="AU1124">
        <f t="shared" si="355"/>
        <v>0</v>
      </c>
      <c r="AV1124">
        <f t="shared" si="356"/>
        <v>1</v>
      </c>
      <c r="AW1124">
        <f t="shared" si="357"/>
        <v>1</v>
      </c>
      <c r="AX1124">
        <f t="shared" si="358"/>
        <v>1</v>
      </c>
      <c r="AY1124">
        <f t="shared" si="359"/>
        <v>7</v>
      </c>
    </row>
    <row r="1125" spans="1:51" x14ac:dyDescent="0.3">
      <c r="A1125" s="1" t="s">
        <v>1119</v>
      </c>
      <c r="B1125" s="2">
        <v>4995489</v>
      </c>
      <c r="C1125" s="3" t="s">
        <v>5337</v>
      </c>
      <c r="D1125" s="5">
        <v>23.67</v>
      </c>
      <c r="E1125" s="5">
        <v>546.63609249000001</v>
      </c>
      <c r="F1125" s="3" t="s">
        <v>4485</v>
      </c>
      <c r="G1125" s="3" t="s">
        <v>4486</v>
      </c>
      <c r="H1125" s="3" t="s">
        <v>4598</v>
      </c>
      <c r="I1125" s="3" t="s">
        <v>4661</v>
      </c>
      <c r="J1125" s="3" t="s">
        <v>4900</v>
      </c>
      <c r="K1125" s="6">
        <v>559200</v>
      </c>
      <c r="L1125" s="6">
        <v>573923</v>
      </c>
      <c r="M1125" s="6">
        <v>66817</v>
      </c>
      <c r="N1125" s="6">
        <v>75865</v>
      </c>
      <c r="O1125" s="6">
        <v>47306</v>
      </c>
      <c r="P1125" s="6">
        <v>55250</v>
      </c>
      <c r="Q1125" s="6">
        <v>55321</v>
      </c>
      <c r="R1125" s="6">
        <v>28855</v>
      </c>
      <c r="S1125" s="6">
        <v>43344</v>
      </c>
      <c r="T1125" s="6">
        <v>59582</v>
      </c>
      <c r="U1125" s="6">
        <v>147048</v>
      </c>
      <c r="V1125" s="6">
        <v>173671</v>
      </c>
      <c r="W1125" s="6">
        <v>665587</v>
      </c>
      <c r="X1125" s="6">
        <v>616967</v>
      </c>
      <c r="Y1125" s="6">
        <v>316068</v>
      </c>
      <c r="Z1125" s="6">
        <v>293812</v>
      </c>
      <c r="AA1125" s="6">
        <v>147514</v>
      </c>
      <c r="AB1125" s="6">
        <v>145038</v>
      </c>
      <c r="AC1125" s="6">
        <v>23094047</v>
      </c>
      <c r="AD1125" s="6">
        <v>23094047</v>
      </c>
      <c r="AF1125">
        <f t="shared" si="340"/>
        <v>8.3116106534532677E-2</v>
      </c>
      <c r="AG1125">
        <f t="shared" si="341"/>
        <v>4.676911406931003E-2</v>
      </c>
      <c r="AH1125">
        <f t="shared" si="342"/>
        <v>0.22092979580430508</v>
      </c>
      <c r="AI1125">
        <f t="shared" si="343"/>
        <v>0.28149155465365244</v>
      </c>
      <c r="AJ1125">
        <f t="shared" si="344"/>
        <v>2.1426305299835948</v>
      </c>
      <c r="AK1125">
        <f t="shared" si="345"/>
        <v>2.0257587666680457</v>
      </c>
      <c r="AL1125">
        <f t="shared" si="346"/>
        <v>8.4595851216022894E-2</v>
      </c>
      <c r="AM1125">
        <f t="shared" si="347"/>
        <v>9.6267269302676498E-2</v>
      </c>
      <c r="AN1125">
        <f t="shared" si="348"/>
        <v>0.84016064015673386</v>
      </c>
      <c r="AO1125">
        <f t="shared" si="349"/>
        <v>0.93023289738349058</v>
      </c>
      <c r="AP1125">
        <f t="shared" si="350"/>
        <v>1</v>
      </c>
      <c r="AQ1125">
        <f t="shared" si="351"/>
        <v>1</v>
      </c>
      <c r="AR1125">
        <f t="shared" si="352"/>
        <v>1</v>
      </c>
      <c r="AS1125">
        <f t="shared" si="353"/>
        <v>0</v>
      </c>
      <c r="AT1125">
        <f t="shared" si="354"/>
        <v>1</v>
      </c>
      <c r="AU1125">
        <f t="shared" si="355"/>
        <v>1</v>
      </c>
      <c r="AV1125">
        <f t="shared" si="356"/>
        <v>0</v>
      </c>
      <c r="AW1125">
        <f t="shared" si="357"/>
        <v>0</v>
      </c>
      <c r="AX1125">
        <f t="shared" si="358"/>
        <v>0</v>
      </c>
      <c r="AY1125">
        <f t="shared" si="359"/>
        <v>5</v>
      </c>
    </row>
    <row r="1126" spans="1:51" x14ac:dyDescent="0.3">
      <c r="A1126" s="1" t="s">
        <v>1120</v>
      </c>
      <c r="B1126" s="2">
        <v>4137375</v>
      </c>
      <c r="C1126" s="3" t="s">
        <v>5337</v>
      </c>
      <c r="D1126" s="5">
        <v>16.690000000000001</v>
      </c>
      <c r="E1126" s="5">
        <v>2794.4944727100001</v>
      </c>
      <c r="F1126" s="3" t="s">
        <v>4525</v>
      </c>
      <c r="G1126" s="3" t="s">
        <v>4526</v>
      </c>
      <c r="H1126" s="3" t="s">
        <v>4860</v>
      </c>
      <c r="I1126" s="3" t="s">
        <v>4860</v>
      </c>
      <c r="J1126" s="3" t="s">
        <v>4528</v>
      </c>
      <c r="K1126" s="6" t="s">
        <v>4474</v>
      </c>
      <c r="L1126" s="6" t="s">
        <v>4474</v>
      </c>
      <c r="M1126" s="6">
        <v>595533</v>
      </c>
      <c r="N1126" s="6">
        <v>598829</v>
      </c>
      <c r="O1126" s="6">
        <v>183914</v>
      </c>
      <c r="P1126" s="6">
        <v>162368</v>
      </c>
      <c r="Q1126" s="6">
        <v>-40806</v>
      </c>
      <c r="R1126" s="6">
        <v>-61571</v>
      </c>
      <c r="S1126" s="6">
        <v>429345</v>
      </c>
      <c r="T1126" s="6">
        <v>416129</v>
      </c>
      <c r="U1126" s="6">
        <v>4674753</v>
      </c>
      <c r="V1126" s="6">
        <v>4708049</v>
      </c>
      <c r="W1126" s="6">
        <v>9451764</v>
      </c>
      <c r="X1126" s="6">
        <v>9563654</v>
      </c>
      <c r="Y1126" s="6" t="s">
        <v>4474</v>
      </c>
      <c r="Z1126" s="6" t="s">
        <v>4474</v>
      </c>
      <c r="AA1126" s="6" t="s">
        <v>4474</v>
      </c>
      <c r="AB1126" s="6" t="s">
        <v>4474</v>
      </c>
      <c r="AC1126" s="6">
        <v>167418731</v>
      </c>
      <c r="AD1126" s="6">
        <v>167398611</v>
      </c>
      <c r="AF1126">
        <f t="shared" si="340"/>
        <v>-4.3172893440843419E-3</v>
      </c>
      <c r="AG1126">
        <f t="shared" si="341"/>
        <v>-6.4380204469965145E-3</v>
      </c>
      <c r="AH1126">
        <f t="shared" si="342"/>
        <v>0.4945905335765895</v>
      </c>
      <c r="AI1126">
        <f t="shared" si="343"/>
        <v>0.49228558456840871</v>
      </c>
      <c r="AJ1126" t="e">
        <f t="shared" si="344"/>
        <v>#VALUE!</v>
      </c>
      <c r="AK1126" t="e">
        <f t="shared" si="345"/>
        <v>#VALUE!</v>
      </c>
      <c r="AL1126" t="e">
        <f t="shared" si="346"/>
        <v>#VALUE!</v>
      </c>
      <c r="AM1126" t="e">
        <f t="shared" si="347"/>
        <v>#VALUE!</v>
      </c>
      <c r="AN1126" t="e">
        <f t="shared" si="348"/>
        <v>#VALUE!</v>
      </c>
      <c r="AO1126" t="e">
        <f t="shared" si="349"/>
        <v>#VALUE!</v>
      </c>
      <c r="AP1126">
        <f t="shared" si="350"/>
        <v>0</v>
      </c>
      <c r="AQ1126">
        <f t="shared" si="351"/>
        <v>1</v>
      </c>
      <c r="AR1126">
        <f t="shared" si="352"/>
        <v>1</v>
      </c>
      <c r="AS1126">
        <f t="shared" si="353"/>
        <v>1</v>
      </c>
      <c r="AT1126">
        <f t="shared" si="354"/>
        <v>0</v>
      </c>
      <c r="AU1126">
        <f t="shared" si="355"/>
        <v>0</v>
      </c>
      <c r="AV1126">
        <f t="shared" si="356"/>
        <v>0</v>
      </c>
      <c r="AW1126">
        <f t="shared" si="357"/>
        <v>0</v>
      </c>
      <c r="AX1126">
        <f t="shared" si="358"/>
        <v>0</v>
      </c>
      <c r="AY1126">
        <f t="shared" si="359"/>
        <v>3</v>
      </c>
    </row>
    <row r="1127" spans="1:51" x14ac:dyDescent="0.3">
      <c r="A1127" s="1" t="s">
        <v>1121</v>
      </c>
      <c r="B1127" s="2">
        <v>14929172</v>
      </c>
      <c r="C1127" s="3" t="s">
        <v>5335</v>
      </c>
      <c r="D1127" s="7">
        <v>10.48</v>
      </c>
      <c r="E1127" s="5">
        <v>331.54081552000002</v>
      </c>
      <c r="F1127" s="3" t="s">
        <v>4665</v>
      </c>
      <c r="G1127" s="3" t="s">
        <v>4666</v>
      </c>
      <c r="H1127" s="3" t="s">
        <v>4776</v>
      </c>
      <c r="I1127" s="3" t="s">
        <v>4993</v>
      </c>
      <c r="J1127" s="3" t="s">
        <v>4504</v>
      </c>
      <c r="K1127" s="6">
        <v>615307.18445940048</v>
      </c>
      <c r="L1127" s="6">
        <v>654578.47175528598</v>
      </c>
      <c r="M1127" s="6">
        <v>-52925.769994884024</v>
      </c>
      <c r="N1127" s="6">
        <v>-41278.015512464954</v>
      </c>
      <c r="O1127" s="6">
        <v>-67347.87488678009</v>
      </c>
      <c r="P1127" s="6">
        <v>-55335.928897741309</v>
      </c>
      <c r="Q1127" s="6">
        <v>-27210.81958815247</v>
      </c>
      <c r="R1127" s="6">
        <v>-17028.813572420189</v>
      </c>
      <c r="S1127" s="6" t="s">
        <v>4474</v>
      </c>
      <c r="T1127" s="6" t="s">
        <v>4474</v>
      </c>
      <c r="U1127" s="6" t="s">
        <v>4474</v>
      </c>
      <c r="V1127" s="6" t="s">
        <v>4474</v>
      </c>
      <c r="W1127" s="6">
        <v>784965.00106921385</v>
      </c>
      <c r="X1127" s="6">
        <v>1078023.2286119254</v>
      </c>
      <c r="Y1127" s="6">
        <v>626940.90811889654</v>
      </c>
      <c r="Z1127" s="6">
        <v>916189.43428422033</v>
      </c>
      <c r="AA1127" s="6">
        <v>172959.29859576593</v>
      </c>
      <c r="AB1127" s="6">
        <v>182260.3861343902</v>
      </c>
      <c r="AC1127" s="6">
        <v>30228317</v>
      </c>
      <c r="AD1127" s="6">
        <v>31128544</v>
      </c>
      <c r="AF1127">
        <f t="shared" si="340"/>
        <v>-3.4665009969983583E-2</v>
      </c>
      <c r="AG1127">
        <f t="shared" si="341"/>
        <v>-1.5796332695304421E-2</v>
      </c>
      <c r="AH1127" t="e">
        <f t="shared" si="342"/>
        <v>#VALUE!</v>
      </c>
      <c r="AI1127" t="e">
        <f t="shared" si="343"/>
        <v>#VALUE!</v>
      </c>
      <c r="AJ1127">
        <f t="shared" si="344"/>
        <v>3.6247886827071358</v>
      </c>
      <c r="AK1127">
        <f t="shared" si="345"/>
        <v>5.0268160499158911</v>
      </c>
      <c r="AL1127">
        <f t="shared" si="346"/>
        <v>-0.10945406877696529</v>
      </c>
      <c r="AM1127">
        <f t="shared" si="347"/>
        <v>-8.4536738199402064E-2</v>
      </c>
      <c r="AN1127">
        <f t="shared" si="348"/>
        <v>0.78386575658950441</v>
      </c>
      <c r="AO1127">
        <f t="shared" si="349"/>
        <v>0.60720256705240805</v>
      </c>
      <c r="AP1127">
        <f t="shared" si="350"/>
        <v>0</v>
      </c>
      <c r="AQ1127">
        <f t="shared" si="351"/>
        <v>0</v>
      </c>
      <c r="AR1127">
        <f t="shared" si="352"/>
        <v>0</v>
      </c>
      <c r="AS1127">
        <f t="shared" si="353"/>
        <v>0</v>
      </c>
      <c r="AT1127">
        <f t="shared" si="354"/>
        <v>0</v>
      </c>
      <c r="AU1127">
        <f t="shared" si="355"/>
        <v>0</v>
      </c>
      <c r="AV1127">
        <f t="shared" si="356"/>
        <v>0</v>
      </c>
      <c r="AW1127">
        <f t="shared" si="357"/>
        <v>1</v>
      </c>
      <c r="AX1127">
        <f t="shared" si="358"/>
        <v>1</v>
      </c>
      <c r="AY1127">
        <f t="shared" si="359"/>
        <v>2</v>
      </c>
    </row>
    <row r="1128" spans="1:51" x14ac:dyDescent="0.3">
      <c r="A1128" s="1" t="s">
        <v>1122</v>
      </c>
      <c r="B1128" s="2">
        <v>4068060</v>
      </c>
      <c r="C1128" s="3" t="s">
        <v>5337</v>
      </c>
      <c r="D1128" s="5">
        <v>186.75</v>
      </c>
      <c r="E1128" s="5">
        <v>25620.5996505</v>
      </c>
      <c r="F1128" s="3" t="s">
        <v>4485</v>
      </c>
      <c r="G1128" s="3" t="s">
        <v>4486</v>
      </c>
      <c r="H1128" s="3" t="s">
        <v>4598</v>
      </c>
      <c r="I1128" s="3" t="s">
        <v>4615</v>
      </c>
      <c r="J1128" s="3" t="s">
        <v>4619</v>
      </c>
      <c r="K1128" s="6">
        <v>8474513</v>
      </c>
      <c r="L1128" s="6">
        <v>8449399</v>
      </c>
      <c r="M1128" s="6">
        <v>1765938</v>
      </c>
      <c r="N1128" s="6">
        <v>1749135</v>
      </c>
      <c r="O1128" s="6">
        <v>1424815</v>
      </c>
      <c r="P1128" s="6">
        <v>1417981</v>
      </c>
      <c r="Q1128" s="6">
        <v>1557405</v>
      </c>
      <c r="R1128" s="6">
        <v>1500058</v>
      </c>
      <c r="S1128" s="6">
        <v>1273247</v>
      </c>
      <c r="T1128" s="6">
        <v>1270062</v>
      </c>
      <c r="U1128" s="6">
        <v>3007820</v>
      </c>
      <c r="V1128" s="6">
        <v>2960914</v>
      </c>
      <c r="W1128" s="6">
        <v>11912972</v>
      </c>
      <c r="X1128" s="6">
        <v>11291760</v>
      </c>
      <c r="Y1128" s="6">
        <v>3745901</v>
      </c>
      <c r="Z1128" s="6">
        <v>3265969</v>
      </c>
      <c r="AA1128" s="6">
        <v>2387203</v>
      </c>
      <c r="AB1128" s="6">
        <v>2134159</v>
      </c>
      <c r="AC1128" s="6">
        <v>137191966</v>
      </c>
      <c r="AD1128" s="6">
        <v>137457619</v>
      </c>
      <c r="AF1128">
        <f t="shared" si="340"/>
        <v>0.13073186103350196</v>
      </c>
      <c r="AG1128">
        <f t="shared" si="341"/>
        <v>0.13284536688700432</v>
      </c>
      <c r="AH1128">
        <f t="shared" si="342"/>
        <v>0.25248275577244705</v>
      </c>
      <c r="AI1128">
        <f t="shared" si="343"/>
        <v>0.26221899863263121</v>
      </c>
      <c r="AJ1128">
        <f t="shared" si="344"/>
        <v>1.5691589697231447</v>
      </c>
      <c r="AK1128">
        <f t="shared" si="345"/>
        <v>1.5303306829528633</v>
      </c>
      <c r="AL1128">
        <f t="shared" si="346"/>
        <v>0.16812942525428895</v>
      </c>
      <c r="AM1128">
        <f t="shared" si="347"/>
        <v>0.16782033846430972</v>
      </c>
      <c r="AN1128">
        <f t="shared" si="348"/>
        <v>0.71136849813799607</v>
      </c>
      <c r="AO1128">
        <f t="shared" si="349"/>
        <v>0.74828007325695911</v>
      </c>
      <c r="AP1128">
        <f t="shared" si="350"/>
        <v>1</v>
      </c>
      <c r="AQ1128">
        <f t="shared" si="351"/>
        <v>1</v>
      </c>
      <c r="AR1128">
        <f t="shared" si="352"/>
        <v>0</v>
      </c>
      <c r="AS1128">
        <f t="shared" si="353"/>
        <v>0</v>
      </c>
      <c r="AT1128">
        <f t="shared" si="354"/>
        <v>1</v>
      </c>
      <c r="AU1128">
        <f t="shared" si="355"/>
        <v>1</v>
      </c>
      <c r="AV1128">
        <f t="shared" si="356"/>
        <v>1</v>
      </c>
      <c r="AW1128">
        <f t="shared" si="357"/>
        <v>0</v>
      </c>
      <c r="AX1128">
        <f t="shared" si="358"/>
        <v>1</v>
      </c>
      <c r="AY1128">
        <f t="shared" si="359"/>
        <v>6</v>
      </c>
    </row>
    <row r="1129" spans="1:51" x14ac:dyDescent="0.3">
      <c r="A1129" s="1" t="s">
        <v>1123</v>
      </c>
      <c r="B1129" s="2">
        <v>4209300</v>
      </c>
      <c r="C1129" s="3" t="s">
        <v>5337</v>
      </c>
      <c r="D1129" s="5">
        <v>39.67</v>
      </c>
      <c r="E1129" s="5">
        <v>27867.845342299999</v>
      </c>
      <c r="F1129" s="3" t="s">
        <v>4583</v>
      </c>
      <c r="G1129" s="3" t="s">
        <v>4583</v>
      </c>
      <c r="H1129" s="3" t="s">
        <v>4584</v>
      </c>
      <c r="I1129" s="3" t="s">
        <v>4585</v>
      </c>
      <c r="J1129" s="3" t="s">
        <v>4625</v>
      </c>
      <c r="K1129" s="6">
        <v>43180000</v>
      </c>
      <c r="L1129" s="6">
        <v>43031000</v>
      </c>
      <c r="M1129" s="6">
        <v>4852000</v>
      </c>
      <c r="N1129" s="6">
        <v>4894000</v>
      </c>
      <c r="O1129" s="6">
        <v>2122000</v>
      </c>
      <c r="P1129" s="6">
        <v>2248000</v>
      </c>
      <c r="Q1129" s="6">
        <v>1141000</v>
      </c>
      <c r="R1129" s="6">
        <v>1228000</v>
      </c>
      <c r="S1129" s="6">
        <v>3756000</v>
      </c>
      <c r="T1129" s="6">
        <v>4614000</v>
      </c>
      <c r="U1129" s="6">
        <v>15499000</v>
      </c>
      <c r="V1129" s="6">
        <v>15285000</v>
      </c>
      <c r="W1129" s="6">
        <v>59389000</v>
      </c>
      <c r="X1129" s="6">
        <v>58526000</v>
      </c>
      <c r="Y1129" s="6">
        <v>17977000</v>
      </c>
      <c r="Z1129" s="6">
        <v>18053000</v>
      </c>
      <c r="AA1129" s="6">
        <v>10827000</v>
      </c>
      <c r="AB1129" s="6">
        <v>10308000</v>
      </c>
      <c r="AC1129" s="6">
        <v>700091690</v>
      </c>
      <c r="AD1129" s="6">
        <v>700921028</v>
      </c>
      <c r="AF1129">
        <f t="shared" si="340"/>
        <v>1.9212312044317972E-2</v>
      </c>
      <c r="AG1129">
        <f t="shared" si="341"/>
        <v>2.098212760140792E-2</v>
      </c>
      <c r="AH1129">
        <f t="shared" si="342"/>
        <v>0.26097425449157252</v>
      </c>
      <c r="AI1129">
        <f t="shared" si="343"/>
        <v>0.26116597751426718</v>
      </c>
      <c r="AJ1129">
        <f t="shared" si="344"/>
        <v>1.6603860718573935</v>
      </c>
      <c r="AK1129">
        <f t="shared" si="345"/>
        <v>1.7513581684128832</v>
      </c>
      <c r="AL1129">
        <f t="shared" si="346"/>
        <v>4.9143121815655395E-2</v>
      </c>
      <c r="AM1129">
        <f t="shared" si="347"/>
        <v>5.2241407357486461E-2</v>
      </c>
      <c r="AN1129">
        <f t="shared" si="348"/>
        <v>0.72707066965262923</v>
      </c>
      <c r="AO1129">
        <f t="shared" si="349"/>
        <v>0.73524587362881455</v>
      </c>
      <c r="AP1129">
        <f t="shared" si="350"/>
        <v>1</v>
      </c>
      <c r="AQ1129">
        <f t="shared" si="351"/>
        <v>1</v>
      </c>
      <c r="AR1129">
        <f t="shared" si="352"/>
        <v>0</v>
      </c>
      <c r="AS1129">
        <f t="shared" si="353"/>
        <v>1</v>
      </c>
      <c r="AT1129">
        <f t="shared" si="354"/>
        <v>1</v>
      </c>
      <c r="AU1129">
        <f t="shared" si="355"/>
        <v>0</v>
      </c>
      <c r="AV1129">
        <f t="shared" si="356"/>
        <v>0</v>
      </c>
      <c r="AW1129">
        <f t="shared" si="357"/>
        <v>0</v>
      </c>
      <c r="AX1129">
        <f t="shared" si="358"/>
        <v>1</v>
      </c>
      <c r="AY1129">
        <f t="shared" si="359"/>
        <v>5</v>
      </c>
    </row>
    <row r="1130" spans="1:51" x14ac:dyDescent="0.3">
      <c r="A1130" s="1" t="s">
        <v>1124</v>
      </c>
      <c r="B1130" s="2">
        <v>5217252</v>
      </c>
      <c r="C1130" s="3" t="s">
        <v>5337</v>
      </c>
      <c r="D1130" s="5">
        <v>49.71</v>
      </c>
      <c r="E1130" s="5">
        <v>9280.4474393100008</v>
      </c>
      <c r="F1130" s="3" t="s">
        <v>4470</v>
      </c>
      <c r="G1130" s="3" t="s">
        <v>4512</v>
      </c>
      <c r="H1130" s="3" t="s">
        <v>4710</v>
      </c>
      <c r="I1130" s="3" t="s">
        <v>4710</v>
      </c>
      <c r="J1130" s="3" t="s">
        <v>4504</v>
      </c>
      <c r="K1130" s="6">
        <v>516849</v>
      </c>
      <c r="L1130" s="6">
        <v>493629</v>
      </c>
      <c r="M1130" s="6">
        <v>207892</v>
      </c>
      <c r="N1130" s="6">
        <v>194191</v>
      </c>
      <c r="O1130" s="6">
        <v>202960</v>
      </c>
      <c r="P1130" s="6">
        <v>189068</v>
      </c>
      <c r="Q1130" s="6">
        <v>174105</v>
      </c>
      <c r="R1130" s="6">
        <v>160553</v>
      </c>
      <c r="S1130" s="6">
        <v>223587</v>
      </c>
      <c r="T1130" s="6">
        <v>168139</v>
      </c>
      <c r="U1130" s="6" t="s">
        <v>4474</v>
      </c>
      <c r="V1130" s="6" t="s">
        <v>4474</v>
      </c>
      <c r="W1130" s="6">
        <v>1118516</v>
      </c>
      <c r="X1130" s="6">
        <v>1073458</v>
      </c>
      <c r="Y1130" s="6">
        <v>957712</v>
      </c>
      <c r="Z1130" s="6">
        <v>908466</v>
      </c>
      <c r="AA1130" s="6">
        <v>132283</v>
      </c>
      <c r="AB1130" s="6">
        <v>135277</v>
      </c>
      <c r="AC1130" s="6">
        <v>186780648</v>
      </c>
      <c r="AD1130" s="6">
        <v>185704178</v>
      </c>
      <c r="AF1130">
        <f t="shared" si="340"/>
        <v>0.15565713856574245</v>
      </c>
      <c r="AG1130">
        <f t="shared" si="341"/>
        <v>0.14956616840155834</v>
      </c>
      <c r="AH1130" t="e">
        <f t="shared" si="342"/>
        <v>#VALUE!</v>
      </c>
      <c r="AI1130" t="e">
        <f t="shared" si="343"/>
        <v>#VALUE!</v>
      </c>
      <c r="AJ1130">
        <f t="shared" si="344"/>
        <v>7.2398720924079436</v>
      </c>
      <c r="AK1130">
        <f t="shared" si="345"/>
        <v>6.7155983648365947</v>
      </c>
      <c r="AL1130">
        <f t="shared" si="346"/>
        <v>0.39268722586287291</v>
      </c>
      <c r="AM1130">
        <f t="shared" si="347"/>
        <v>0.38301639490386508</v>
      </c>
      <c r="AN1130">
        <f t="shared" si="348"/>
        <v>0.46208458350171122</v>
      </c>
      <c r="AO1130">
        <f t="shared" si="349"/>
        <v>0.4598493839535408</v>
      </c>
      <c r="AP1130">
        <f t="shared" si="350"/>
        <v>1</v>
      </c>
      <c r="AQ1130">
        <f t="shared" si="351"/>
        <v>1</v>
      </c>
      <c r="AR1130">
        <f t="shared" si="352"/>
        <v>1</v>
      </c>
      <c r="AS1130">
        <f t="shared" si="353"/>
        <v>1</v>
      </c>
      <c r="AT1130">
        <f t="shared" si="354"/>
        <v>0</v>
      </c>
      <c r="AU1130">
        <f t="shared" si="355"/>
        <v>1</v>
      </c>
      <c r="AV1130">
        <f t="shared" si="356"/>
        <v>1</v>
      </c>
      <c r="AW1130">
        <f t="shared" si="357"/>
        <v>1</v>
      </c>
      <c r="AX1130">
        <f t="shared" si="358"/>
        <v>0</v>
      </c>
      <c r="AY1130">
        <f t="shared" si="359"/>
        <v>7</v>
      </c>
    </row>
    <row r="1131" spans="1:51" x14ac:dyDescent="0.3">
      <c r="A1131" s="1" t="s">
        <v>1125</v>
      </c>
      <c r="B1131" s="2">
        <v>100509075</v>
      </c>
      <c r="C1131" s="3" t="s">
        <v>5338</v>
      </c>
      <c r="D1131" s="5">
        <v>12.6</v>
      </c>
      <c r="E1131" s="5">
        <v>73.055997000000005</v>
      </c>
      <c r="F1131" s="3" t="s">
        <v>4480</v>
      </c>
      <c r="G1131" s="3" t="s">
        <v>4491</v>
      </c>
      <c r="H1131" s="3" t="s">
        <v>4492</v>
      </c>
      <c r="I1131" s="3" t="s">
        <v>4493</v>
      </c>
      <c r="J1131" s="3" t="s">
        <v>4494</v>
      </c>
      <c r="K1131" s="6" t="s">
        <v>4474</v>
      </c>
      <c r="L1131" s="6" t="s">
        <v>4474</v>
      </c>
      <c r="M1131" s="6" t="s">
        <v>4474</v>
      </c>
      <c r="N1131" s="6" t="s">
        <v>4474</v>
      </c>
      <c r="O1131" s="6">
        <v>-1182.0409999999999</v>
      </c>
      <c r="P1131" s="6">
        <v>-1320.58</v>
      </c>
      <c r="Q1131" s="6">
        <v>29.742000000000001</v>
      </c>
      <c r="R1131" s="6">
        <v>270.23</v>
      </c>
      <c r="S1131" s="6">
        <v>-860.60599999999999</v>
      </c>
      <c r="T1131" s="6">
        <v>-860.76700000000005</v>
      </c>
      <c r="U1131" s="6">
        <v>4600</v>
      </c>
      <c r="V1131" s="6">
        <v>4600</v>
      </c>
      <c r="W1131" s="6">
        <v>17623.201000000001</v>
      </c>
      <c r="X1131" s="6">
        <v>17427.413</v>
      </c>
      <c r="Y1131" s="6">
        <v>304.82900000000001</v>
      </c>
      <c r="Z1131" s="6">
        <v>441.35899999999998</v>
      </c>
      <c r="AA1131" s="6">
        <v>1389</v>
      </c>
      <c r="AB1131" s="6">
        <v>1376</v>
      </c>
      <c r="AC1131" s="6">
        <v>7250000</v>
      </c>
      <c r="AD1131" s="6">
        <v>7250000</v>
      </c>
      <c r="AF1131">
        <f t="shared" si="340"/>
        <v>1.6876616228799751E-3</v>
      </c>
      <c r="AG1131">
        <f t="shared" si="341"/>
        <v>1.550603064264329E-2</v>
      </c>
      <c r="AH1131">
        <f t="shared" si="342"/>
        <v>0.26101955030757462</v>
      </c>
      <c r="AI1131">
        <f t="shared" si="343"/>
        <v>0.26395197038137558</v>
      </c>
      <c r="AJ1131">
        <f t="shared" si="344"/>
        <v>0.21945932325413967</v>
      </c>
      <c r="AK1131">
        <f t="shared" si="345"/>
        <v>0.32075508720930229</v>
      </c>
      <c r="AL1131" t="e">
        <f t="shared" si="346"/>
        <v>#VALUE!</v>
      </c>
      <c r="AM1131" t="e">
        <f t="shared" si="347"/>
        <v>#VALUE!</v>
      </c>
      <c r="AN1131" t="e">
        <f t="shared" si="348"/>
        <v>#VALUE!</v>
      </c>
      <c r="AO1131" t="e">
        <f t="shared" si="349"/>
        <v>#VALUE!</v>
      </c>
      <c r="AP1131">
        <f t="shared" si="350"/>
        <v>1</v>
      </c>
      <c r="AQ1131">
        <f t="shared" si="351"/>
        <v>0</v>
      </c>
      <c r="AR1131">
        <f t="shared" si="352"/>
        <v>0</v>
      </c>
      <c r="AS1131">
        <f t="shared" si="353"/>
        <v>0</v>
      </c>
      <c r="AT1131">
        <f t="shared" si="354"/>
        <v>1</v>
      </c>
      <c r="AU1131">
        <f t="shared" si="355"/>
        <v>0</v>
      </c>
      <c r="AV1131">
        <f t="shared" si="356"/>
        <v>0</v>
      </c>
      <c r="AW1131">
        <f t="shared" si="357"/>
        <v>0</v>
      </c>
      <c r="AX1131">
        <f t="shared" si="358"/>
        <v>0</v>
      </c>
      <c r="AY1131">
        <f t="shared" si="359"/>
        <v>2</v>
      </c>
    </row>
    <row r="1132" spans="1:51" x14ac:dyDescent="0.3">
      <c r="A1132" s="1" t="s">
        <v>1126</v>
      </c>
      <c r="B1132" s="2">
        <v>19659800</v>
      </c>
      <c r="C1132" s="3" t="s">
        <v>5335</v>
      </c>
      <c r="D1132" s="5">
        <v>39.83</v>
      </c>
      <c r="E1132" s="5">
        <v>19422.212844369998</v>
      </c>
      <c r="F1132" s="3" t="s">
        <v>4475</v>
      </c>
      <c r="G1132" s="3" t="s">
        <v>4529</v>
      </c>
      <c r="H1132" s="3" t="s">
        <v>4530</v>
      </c>
      <c r="I1132" s="3" t="s">
        <v>4531</v>
      </c>
      <c r="J1132" s="3" t="s">
        <v>4857</v>
      </c>
      <c r="K1132" s="6">
        <v>4605784</v>
      </c>
      <c r="L1132" s="6">
        <v>4300251</v>
      </c>
      <c r="M1132" s="6">
        <v>-191104</v>
      </c>
      <c r="N1132" s="6">
        <v>-249590</v>
      </c>
      <c r="O1132" s="6">
        <v>-451057</v>
      </c>
      <c r="P1132" s="6">
        <v>-469836</v>
      </c>
      <c r="Q1132" s="6">
        <v>-417055</v>
      </c>
      <c r="R1132" s="6">
        <v>-406470</v>
      </c>
      <c r="S1132" s="6">
        <v>164645</v>
      </c>
      <c r="T1132" s="6">
        <v>176456</v>
      </c>
      <c r="U1132" s="6">
        <v>1255757</v>
      </c>
      <c r="V1132" s="6">
        <v>1255086</v>
      </c>
      <c r="W1132" s="6">
        <v>4272976</v>
      </c>
      <c r="X1132" s="6">
        <v>4218182</v>
      </c>
      <c r="Y1132" s="6">
        <v>1643897</v>
      </c>
      <c r="Z1132" s="6">
        <v>1522833</v>
      </c>
      <c r="AA1132" s="6">
        <v>1646735</v>
      </c>
      <c r="AB1132" s="6">
        <v>1373740</v>
      </c>
      <c r="AC1132" s="6">
        <v>487169000</v>
      </c>
      <c r="AD1132" s="6">
        <v>485426000</v>
      </c>
      <c r="AF1132">
        <f t="shared" si="340"/>
        <v>-9.760293528444812E-2</v>
      </c>
      <c r="AG1132">
        <f t="shared" si="341"/>
        <v>-9.6361418260283702E-2</v>
      </c>
      <c r="AH1132">
        <f t="shared" si="342"/>
        <v>0.29388346669861942</v>
      </c>
      <c r="AI1132">
        <f t="shared" si="343"/>
        <v>0.29754192683008934</v>
      </c>
      <c r="AJ1132">
        <f t="shared" si="344"/>
        <v>0.99827658973666078</v>
      </c>
      <c r="AK1132">
        <f t="shared" si="345"/>
        <v>1.1085307263383173</v>
      </c>
      <c r="AL1132">
        <f t="shared" si="346"/>
        <v>-9.7932729802352861E-2</v>
      </c>
      <c r="AM1132">
        <f t="shared" si="347"/>
        <v>-0.10925780843955388</v>
      </c>
      <c r="AN1132">
        <f t="shared" si="348"/>
        <v>1.0778867000423125</v>
      </c>
      <c r="AO1132">
        <f t="shared" si="349"/>
        <v>1.0194560120924132</v>
      </c>
      <c r="AP1132">
        <f t="shared" si="350"/>
        <v>0</v>
      </c>
      <c r="AQ1132">
        <f t="shared" si="351"/>
        <v>1</v>
      </c>
      <c r="AR1132">
        <f t="shared" si="352"/>
        <v>0</v>
      </c>
      <c r="AS1132">
        <f t="shared" si="353"/>
        <v>1</v>
      </c>
      <c r="AT1132">
        <f t="shared" si="354"/>
        <v>1</v>
      </c>
      <c r="AU1132">
        <f t="shared" si="355"/>
        <v>0</v>
      </c>
      <c r="AV1132">
        <f t="shared" si="356"/>
        <v>1</v>
      </c>
      <c r="AW1132">
        <f t="shared" si="357"/>
        <v>1</v>
      </c>
      <c r="AX1132">
        <f t="shared" si="358"/>
        <v>0</v>
      </c>
      <c r="AY1132">
        <f t="shared" si="359"/>
        <v>5</v>
      </c>
    </row>
    <row r="1133" spans="1:51" x14ac:dyDescent="0.3">
      <c r="A1133" s="1" t="s">
        <v>1127</v>
      </c>
      <c r="B1133" s="2">
        <v>4349804</v>
      </c>
      <c r="C1133" s="3" t="s">
        <v>5337</v>
      </c>
      <c r="D1133" s="7">
        <v>8.8699999999999992</v>
      </c>
      <c r="E1133" s="5">
        <v>764.14928481000004</v>
      </c>
      <c r="F1133" s="3" t="s">
        <v>4583</v>
      </c>
      <c r="G1133" s="3" t="s">
        <v>4583</v>
      </c>
      <c r="H1133" s="3" t="s">
        <v>4602</v>
      </c>
      <c r="I1133" s="3" t="s">
        <v>4603</v>
      </c>
      <c r="J1133" s="3" t="s">
        <v>4942</v>
      </c>
      <c r="K1133" s="6" t="s">
        <v>4474</v>
      </c>
      <c r="L1133" s="6">
        <v>333605.0226947451</v>
      </c>
      <c r="M1133" s="6" t="s">
        <v>4474</v>
      </c>
      <c r="N1133" s="6">
        <v>99637.21337466978</v>
      </c>
      <c r="O1133" s="6" t="s">
        <v>4474</v>
      </c>
      <c r="P1133" s="6">
        <v>83105.862024890914</v>
      </c>
      <c r="Q1133" s="6" t="s">
        <v>4474</v>
      </c>
      <c r="R1133" s="6">
        <v>71038.830978173282</v>
      </c>
      <c r="S1133" s="6">
        <v>98653.458960582037</v>
      </c>
      <c r="T1133" s="6">
        <v>96122.553451237487</v>
      </c>
      <c r="U1133" s="6" t="s">
        <v>4474</v>
      </c>
      <c r="V1133" s="6" t="s">
        <v>4474</v>
      </c>
      <c r="W1133" s="6" t="s">
        <v>4474</v>
      </c>
      <c r="X1133" s="6">
        <v>517685.46871833084</v>
      </c>
      <c r="Y1133" s="6" t="s">
        <v>4474</v>
      </c>
      <c r="Z1133" s="6">
        <v>81818.231617465804</v>
      </c>
      <c r="AA1133" s="6" t="s">
        <v>4474</v>
      </c>
      <c r="AB1133" s="6">
        <v>52231.97900860582</v>
      </c>
      <c r="AC1133" s="6" t="s">
        <v>4474</v>
      </c>
      <c r="AD1133" s="6">
        <v>86149863</v>
      </c>
      <c r="AF1133" t="e">
        <f t="shared" si="340"/>
        <v>#VALUE!</v>
      </c>
      <c r="AG1133">
        <f t="shared" si="341"/>
        <v>0.13722392315559667</v>
      </c>
      <c r="AH1133" t="e">
        <f t="shared" si="342"/>
        <v>#VALUE!</v>
      </c>
      <c r="AI1133" t="e">
        <f t="shared" si="343"/>
        <v>#VALUE!</v>
      </c>
      <c r="AJ1133" t="e">
        <f t="shared" si="344"/>
        <v>#VALUE!</v>
      </c>
      <c r="AK1133">
        <f t="shared" si="345"/>
        <v>1.566439433665443</v>
      </c>
      <c r="AL1133" t="e">
        <f t="shared" si="346"/>
        <v>#VALUE!</v>
      </c>
      <c r="AM1133">
        <f t="shared" si="347"/>
        <v>0.24911454076317774</v>
      </c>
      <c r="AN1133" t="e">
        <f t="shared" si="348"/>
        <v>#VALUE!</v>
      </c>
      <c r="AO1133">
        <f t="shared" si="349"/>
        <v>0.64441643208698474</v>
      </c>
      <c r="AP1133">
        <f t="shared" si="350"/>
        <v>0</v>
      </c>
      <c r="AQ1133">
        <f t="shared" si="351"/>
        <v>1</v>
      </c>
      <c r="AR1133">
        <f t="shared" si="352"/>
        <v>0</v>
      </c>
      <c r="AS1133">
        <f t="shared" si="353"/>
        <v>0</v>
      </c>
      <c r="AT1133">
        <f t="shared" si="354"/>
        <v>0</v>
      </c>
      <c r="AU1133">
        <f t="shared" si="355"/>
        <v>0</v>
      </c>
      <c r="AV1133">
        <f t="shared" si="356"/>
        <v>0</v>
      </c>
      <c r="AW1133">
        <f t="shared" si="357"/>
        <v>0</v>
      </c>
      <c r="AX1133">
        <f t="shared" si="358"/>
        <v>0</v>
      </c>
      <c r="AY1133">
        <f t="shared" si="359"/>
        <v>1</v>
      </c>
    </row>
    <row r="1134" spans="1:51" x14ac:dyDescent="0.3">
      <c r="A1134" s="1" t="s">
        <v>1128</v>
      </c>
      <c r="B1134" s="2">
        <v>6566086</v>
      </c>
      <c r="C1134" s="3" t="s">
        <v>5337</v>
      </c>
      <c r="D1134" s="5">
        <v>22.07</v>
      </c>
      <c r="E1134" s="5">
        <v>2063.0204623099999</v>
      </c>
      <c r="F1134" s="3" t="s">
        <v>4475</v>
      </c>
      <c r="G1134" s="3" t="s">
        <v>4548</v>
      </c>
      <c r="H1134" s="3" t="s">
        <v>4810</v>
      </c>
      <c r="I1134" s="3" t="s">
        <v>4817</v>
      </c>
      <c r="J1134" s="3" t="s">
        <v>4818</v>
      </c>
      <c r="K1134" s="6">
        <v>4028851</v>
      </c>
      <c r="L1134" s="6">
        <v>3917374</v>
      </c>
      <c r="M1134" s="6">
        <v>423905</v>
      </c>
      <c r="N1134" s="6">
        <v>436477</v>
      </c>
      <c r="O1134" s="6">
        <v>414289</v>
      </c>
      <c r="P1134" s="6">
        <v>426339</v>
      </c>
      <c r="Q1134" s="6">
        <v>315039</v>
      </c>
      <c r="R1134" s="6">
        <v>322995</v>
      </c>
      <c r="S1134" s="6">
        <v>-343631</v>
      </c>
      <c r="T1134" s="6">
        <v>-51680</v>
      </c>
      <c r="U1134" s="6">
        <v>1456088</v>
      </c>
      <c r="V1134" s="6">
        <v>1185440</v>
      </c>
      <c r="W1134" s="6">
        <v>3324660</v>
      </c>
      <c r="X1134" s="6">
        <v>2985204</v>
      </c>
      <c r="Y1134" s="6">
        <v>2868721</v>
      </c>
      <c r="Z1134" s="6">
        <v>2528319</v>
      </c>
      <c r="AA1134" s="6">
        <v>355649</v>
      </c>
      <c r="AB1134" s="6">
        <v>362524</v>
      </c>
      <c r="AC1134" s="6">
        <v>93476233</v>
      </c>
      <c r="AD1134" s="6">
        <v>93656397</v>
      </c>
      <c r="AF1134">
        <f t="shared" si="340"/>
        <v>9.475826099510927E-2</v>
      </c>
      <c r="AG1134">
        <f t="shared" si="341"/>
        <v>0.10819863567113001</v>
      </c>
      <c r="AH1134">
        <f t="shared" si="342"/>
        <v>0.43796598749947363</v>
      </c>
      <c r="AI1134">
        <f t="shared" si="343"/>
        <v>0.39710518946108875</v>
      </c>
      <c r="AJ1134">
        <f t="shared" si="344"/>
        <v>8.0661579253702378</v>
      </c>
      <c r="AK1134">
        <f t="shared" si="345"/>
        <v>6.9742113625580648</v>
      </c>
      <c r="AL1134">
        <f t="shared" si="346"/>
        <v>0.10283055888639217</v>
      </c>
      <c r="AM1134">
        <f t="shared" si="347"/>
        <v>0.1088328558876431</v>
      </c>
      <c r="AN1134">
        <f t="shared" si="348"/>
        <v>1.2118084255232113</v>
      </c>
      <c r="AO1134">
        <f t="shared" si="349"/>
        <v>1.3122634165035287</v>
      </c>
      <c r="AP1134">
        <f t="shared" si="350"/>
        <v>1</v>
      </c>
      <c r="AQ1134">
        <f t="shared" si="351"/>
        <v>0</v>
      </c>
      <c r="AR1134">
        <f t="shared" si="352"/>
        <v>0</v>
      </c>
      <c r="AS1134">
        <f t="shared" si="353"/>
        <v>0</v>
      </c>
      <c r="AT1134">
        <f t="shared" si="354"/>
        <v>0</v>
      </c>
      <c r="AU1134">
        <f t="shared" si="355"/>
        <v>1</v>
      </c>
      <c r="AV1134">
        <f t="shared" si="356"/>
        <v>0</v>
      </c>
      <c r="AW1134">
        <f t="shared" si="357"/>
        <v>0</v>
      </c>
      <c r="AX1134">
        <f t="shared" si="358"/>
        <v>1</v>
      </c>
      <c r="AY1134">
        <f t="shared" si="359"/>
        <v>3</v>
      </c>
    </row>
    <row r="1135" spans="1:51" x14ac:dyDescent="0.3">
      <c r="A1135" s="1" t="s">
        <v>1129</v>
      </c>
      <c r="B1135" s="2">
        <v>27430291</v>
      </c>
      <c r="C1135" s="3" t="s">
        <v>5335</v>
      </c>
      <c r="D1135" s="5">
        <v>15.42</v>
      </c>
      <c r="E1135" s="5">
        <v>2530.63940658</v>
      </c>
      <c r="F1135" s="3" t="s">
        <v>4485</v>
      </c>
      <c r="G1135" s="3" t="s">
        <v>4517</v>
      </c>
      <c r="H1135" s="3" t="s">
        <v>4518</v>
      </c>
      <c r="I1135" s="3" t="s">
        <v>4551</v>
      </c>
      <c r="J1135" s="3" t="s">
        <v>4994</v>
      </c>
      <c r="K1135" s="6">
        <v>2329148</v>
      </c>
      <c r="L1135" s="6">
        <v>2318503</v>
      </c>
      <c r="M1135" s="6">
        <v>480092</v>
      </c>
      <c r="N1135" s="6">
        <v>476381</v>
      </c>
      <c r="O1135" s="6">
        <v>302833</v>
      </c>
      <c r="P1135" s="6">
        <v>296840</v>
      </c>
      <c r="Q1135" s="6">
        <v>6324</v>
      </c>
      <c r="R1135" s="6">
        <v>-778040</v>
      </c>
      <c r="S1135" s="6">
        <v>231642</v>
      </c>
      <c r="T1135" s="6">
        <v>227808</v>
      </c>
      <c r="U1135" s="6">
        <v>2732572</v>
      </c>
      <c r="V1135" s="6">
        <v>2855823</v>
      </c>
      <c r="W1135" s="6">
        <v>5759816</v>
      </c>
      <c r="X1135" s="6">
        <v>5826207</v>
      </c>
      <c r="Y1135" s="6">
        <v>747175</v>
      </c>
      <c r="Z1135" s="6">
        <v>757623</v>
      </c>
      <c r="AA1135" s="6">
        <v>393656</v>
      </c>
      <c r="AB1135" s="6">
        <v>359204</v>
      </c>
      <c r="AC1135" s="6">
        <v>164113794</v>
      </c>
      <c r="AD1135" s="6">
        <v>164082430</v>
      </c>
      <c r="AF1135">
        <f t="shared" si="340"/>
        <v>1.0979517401250318E-3</v>
      </c>
      <c r="AG1135">
        <f t="shared" si="341"/>
        <v>-0.13354142755312332</v>
      </c>
      <c r="AH1135">
        <f t="shared" si="342"/>
        <v>0.47442001619496177</v>
      </c>
      <c r="AI1135">
        <f t="shared" si="343"/>
        <v>0.49016847496149724</v>
      </c>
      <c r="AJ1135">
        <f t="shared" si="344"/>
        <v>1.898040421078302</v>
      </c>
      <c r="AK1135">
        <f t="shared" si="345"/>
        <v>2.1091719468602799</v>
      </c>
      <c r="AL1135">
        <f t="shared" si="346"/>
        <v>0.13001878798599317</v>
      </c>
      <c r="AM1135">
        <f t="shared" si="347"/>
        <v>0.12803088889684422</v>
      </c>
      <c r="AN1135">
        <f t="shared" si="348"/>
        <v>0.40437888988120452</v>
      </c>
      <c r="AO1135">
        <f t="shared" si="349"/>
        <v>0.39794380803840301</v>
      </c>
      <c r="AP1135">
        <f t="shared" si="350"/>
        <v>1</v>
      </c>
      <c r="AQ1135">
        <f t="shared" si="351"/>
        <v>1</v>
      </c>
      <c r="AR1135">
        <f t="shared" si="352"/>
        <v>1</v>
      </c>
      <c r="AS1135">
        <f t="shared" si="353"/>
        <v>1</v>
      </c>
      <c r="AT1135">
        <f t="shared" si="354"/>
        <v>1</v>
      </c>
      <c r="AU1135">
        <f t="shared" si="355"/>
        <v>0</v>
      </c>
      <c r="AV1135">
        <f t="shared" si="356"/>
        <v>1</v>
      </c>
      <c r="AW1135">
        <f t="shared" si="357"/>
        <v>1</v>
      </c>
      <c r="AX1135">
        <f t="shared" si="358"/>
        <v>0</v>
      </c>
      <c r="AY1135">
        <f t="shared" si="359"/>
        <v>7</v>
      </c>
    </row>
    <row r="1136" spans="1:51" x14ac:dyDescent="0.3">
      <c r="A1136" s="1" t="s">
        <v>1130</v>
      </c>
      <c r="B1136" s="2">
        <v>4331134</v>
      </c>
      <c r="C1136" s="3" t="s">
        <v>5335</v>
      </c>
      <c r="D1136" s="5">
        <v>29.61</v>
      </c>
      <c r="E1136" s="5">
        <v>9171.11048175</v>
      </c>
      <c r="F1136" s="3" t="s">
        <v>4500</v>
      </c>
      <c r="G1136" s="3" t="s">
        <v>4501</v>
      </c>
      <c r="H1136" s="3" t="s">
        <v>4502</v>
      </c>
      <c r="I1136" s="3" t="s">
        <v>4538</v>
      </c>
      <c r="J1136" s="3" t="s">
        <v>4928</v>
      </c>
      <c r="K1136" s="6">
        <v>2539600</v>
      </c>
      <c r="L1136" s="6">
        <v>2533800</v>
      </c>
      <c r="M1136" s="6">
        <v>611500</v>
      </c>
      <c r="N1136" s="6">
        <v>622300</v>
      </c>
      <c r="O1136" s="6">
        <v>469400</v>
      </c>
      <c r="P1136" s="6">
        <v>473700</v>
      </c>
      <c r="Q1136" s="6">
        <v>576800</v>
      </c>
      <c r="R1136" s="6">
        <v>584200</v>
      </c>
      <c r="S1136" s="6">
        <v>880600</v>
      </c>
      <c r="T1136" s="6">
        <v>862300</v>
      </c>
      <c r="U1136" s="6">
        <v>1380600</v>
      </c>
      <c r="V1136" s="6">
        <v>1379700</v>
      </c>
      <c r="W1136" s="6">
        <v>2576700</v>
      </c>
      <c r="X1136" s="6">
        <v>2718500</v>
      </c>
      <c r="Y1136" s="6">
        <v>1045500</v>
      </c>
      <c r="Z1136" s="6">
        <v>1231400</v>
      </c>
      <c r="AA1136" s="6">
        <v>1202100</v>
      </c>
      <c r="AB1136" s="6">
        <v>1184000</v>
      </c>
      <c r="AC1136" s="6">
        <v>306300000</v>
      </c>
      <c r="AD1136" s="6">
        <v>318700000</v>
      </c>
      <c r="AF1136">
        <f t="shared" si="340"/>
        <v>0.22385221407226297</v>
      </c>
      <c r="AG1136">
        <f t="shared" si="341"/>
        <v>0.21489792164796762</v>
      </c>
      <c r="AH1136">
        <f t="shared" si="342"/>
        <v>0.53580160670625221</v>
      </c>
      <c r="AI1136">
        <f t="shared" si="343"/>
        <v>0.50752253080743059</v>
      </c>
      <c r="AJ1136">
        <f t="shared" si="344"/>
        <v>0.86972797604192664</v>
      </c>
      <c r="AK1136">
        <f t="shared" si="345"/>
        <v>1.0400337837837839</v>
      </c>
      <c r="AL1136">
        <f t="shared" si="346"/>
        <v>0.18483225704835407</v>
      </c>
      <c r="AM1136">
        <f t="shared" si="347"/>
        <v>0.18695240350461756</v>
      </c>
      <c r="AN1136">
        <f t="shared" si="348"/>
        <v>0.9856017386579734</v>
      </c>
      <c r="AO1136">
        <f t="shared" si="349"/>
        <v>0.93205812028692292</v>
      </c>
      <c r="AP1136">
        <f t="shared" si="350"/>
        <v>1</v>
      </c>
      <c r="AQ1136">
        <f t="shared" si="351"/>
        <v>1</v>
      </c>
      <c r="AR1136">
        <f t="shared" si="352"/>
        <v>1</v>
      </c>
      <c r="AS1136">
        <f t="shared" si="353"/>
        <v>1</v>
      </c>
      <c r="AT1136">
        <f t="shared" si="354"/>
        <v>0</v>
      </c>
      <c r="AU1136">
        <f t="shared" si="355"/>
        <v>0</v>
      </c>
      <c r="AV1136">
        <f t="shared" si="356"/>
        <v>0</v>
      </c>
      <c r="AW1136">
        <f t="shared" si="357"/>
        <v>1</v>
      </c>
      <c r="AX1136">
        <f t="shared" si="358"/>
        <v>1</v>
      </c>
      <c r="AY1136">
        <f t="shared" si="359"/>
        <v>6</v>
      </c>
    </row>
    <row r="1137" spans="1:51" x14ac:dyDescent="0.3">
      <c r="A1137" s="1" t="s">
        <v>1131</v>
      </c>
      <c r="B1137" s="2">
        <v>107059191</v>
      </c>
      <c r="C1137" s="3" t="s">
        <v>5338</v>
      </c>
      <c r="D1137" s="5">
        <v>10.48</v>
      </c>
      <c r="E1137" s="5">
        <v>93.932239999999993</v>
      </c>
      <c r="F1137" s="3" t="s">
        <v>4480</v>
      </c>
      <c r="G1137" s="3" t="s">
        <v>4491</v>
      </c>
      <c r="H1137" s="3" t="s">
        <v>4492</v>
      </c>
      <c r="I1137" s="3" t="s">
        <v>4493</v>
      </c>
      <c r="J1137" s="3" t="s">
        <v>4995</v>
      </c>
      <c r="K1137" s="6" t="s">
        <v>4474</v>
      </c>
      <c r="L1137" s="6" t="s">
        <v>4474</v>
      </c>
      <c r="M1137" s="6" t="s">
        <v>4474</v>
      </c>
      <c r="N1137" s="6" t="s">
        <v>4474</v>
      </c>
      <c r="O1137" s="6" t="s">
        <v>4474</v>
      </c>
      <c r="P1137" s="6" t="s">
        <v>4474</v>
      </c>
      <c r="Q1137" s="6">
        <v>1550.989</v>
      </c>
      <c r="R1137" s="6">
        <v>785.72699999999998</v>
      </c>
      <c r="S1137" s="6">
        <v>-666.36800000000005</v>
      </c>
      <c r="T1137" s="6">
        <v>-519.49199999999996</v>
      </c>
      <c r="U1137" s="6" t="s">
        <v>4474</v>
      </c>
      <c r="V1137" s="6" t="s">
        <v>4474</v>
      </c>
      <c r="W1137" s="6">
        <v>71721.91</v>
      </c>
      <c r="X1137" s="6">
        <v>70966.038</v>
      </c>
      <c r="Y1137" s="6">
        <v>205.46700000000001</v>
      </c>
      <c r="Z1137" s="6">
        <v>367.46</v>
      </c>
      <c r="AA1137" s="6">
        <v>139</v>
      </c>
      <c r="AB1137" s="6">
        <v>143</v>
      </c>
      <c r="AC1137" s="6">
        <v>8963000</v>
      </c>
      <c r="AD1137" s="6">
        <v>8963000</v>
      </c>
      <c r="AF1137">
        <f t="shared" si="340"/>
        <v>2.1625037593114852E-2</v>
      </c>
      <c r="AG1137">
        <f t="shared" si="341"/>
        <v>1.1071873562956974E-2</v>
      </c>
      <c r="AH1137" t="e">
        <f t="shared" si="342"/>
        <v>#VALUE!</v>
      </c>
      <c r="AI1137" t="e">
        <f t="shared" si="343"/>
        <v>#VALUE!</v>
      </c>
      <c r="AJ1137">
        <f t="shared" si="344"/>
        <v>1.478179856115108</v>
      </c>
      <c r="AK1137">
        <f t="shared" si="345"/>
        <v>2.5696503496503493</v>
      </c>
      <c r="AL1137" t="e">
        <f t="shared" si="346"/>
        <v>#VALUE!</v>
      </c>
      <c r="AM1137" t="e">
        <f t="shared" si="347"/>
        <v>#VALUE!</v>
      </c>
      <c r="AN1137" t="e">
        <f t="shared" si="348"/>
        <v>#VALUE!</v>
      </c>
      <c r="AO1137" t="e">
        <f t="shared" si="349"/>
        <v>#VALUE!</v>
      </c>
      <c r="AP1137">
        <f t="shared" si="350"/>
        <v>1</v>
      </c>
      <c r="AQ1137">
        <f t="shared" si="351"/>
        <v>0</v>
      </c>
      <c r="AR1137">
        <f t="shared" si="352"/>
        <v>1</v>
      </c>
      <c r="AS1137">
        <f t="shared" si="353"/>
        <v>0</v>
      </c>
      <c r="AT1137">
        <f t="shared" si="354"/>
        <v>0</v>
      </c>
      <c r="AU1137">
        <f t="shared" si="355"/>
        <v>0</v>
      </c>
      <c r="AV1137">
        <f t="shared" si="356"/>
        <v>0</v>
      </c>
      <c r="AW1137">
        <f t="shared" si="357"/>
        <v>0</v>
      </c>
      <c r="AX1137">
        <f t="shared" si="358"/>
        <v>0</v>
      </c>
      <c r="AY1137">
        <f t="shared" si="359"/>
        <v>2</v>
      </c>
    </row>
    <row r="1138" spans="1:51" x14ac:dyDescent="0.3">
      <c r="A1138" s="1" t="s">
        <v>1132</v>
      </c>
      <c r="B1138" s="2">
        <v>117359862</v>
      </c>
      <c r="C1138" s="3" t="s">
        <v>5338</v>
      </c>
      <c r="D1138" s="7">
        <v>10.11</v>
      </c>
      <c r="E1138" s="5">
        <v>89.988099000000005</v>
      </c>
      <c r="F1138" s="3" t="s">
        <v>4480</v>
      </c>
      <c r="G1138" s="3" t="s">
        <v>4491</v>
      </c>
      <c r="H1138" s="3" t="s">
        <v>4492</v>
      </c>
      <c r="I1138" s="3" t="s">
        <v>4493</v>
      </c>
      <c r="J1138" s="3" t="s">
        <v>4494</v>
      </c>
      <c r="K1138" s="6" t="s">
        <v>4474</v>
      </c>
      <c r="L1138" s="6" t="s">
        <v>4474</v>
      </c>
      <c r="M1138" s="6" t="s">
        <v>4474</v>
      </c>
      <c r="N1138" s="6" t="s">
        <v>4474</v>
      </c>
      <c r="O1138" s="6">
        <v>-182.244</v>
      </c>
      <c r="P1138" s="6">
        <v>-55.548999999999999</v>
      </c>
      <c r="Q1138" s="6">
        <v>471.89800000000002</v>
      </c>
      <c r="R1138" s="6">
        <v>-55.548999999999999</v>
      </c>
      <c r="S1138" s="6">
        <v>-163.33099999999999</v>
      </c>
      <c r="T1138" s="6">
        <v>-268.815</v>
      </c>
      <c r="U1138" s="6" t="s">
        <v>4474</v>
      </c>
      <c r="V1138" s="6" t="s">
        <v>4474</v>
      </c>
      <c r="W1138" s="6">
        <v>70146.251000000004</v>
      </c>
      <c r="X1138" s="6">
        <v>227.02699999999999</v>
      </c>
      <c r="Y1138" s="6">
        <v>496.78699999999998</v>
      </c>
      <c r="Z1138" s="8">
        <v>4.601</v>
      </c>
      <c r="AA1138" s="6">
        <v>70</v>
      </c>
      <c r="AB1138" s="6">
        <v>285</v>
      </c>
      <c r="AC1138" s="6">
        <v>8900900</v>
      </c>
      <c r="AD1138" s="6">
        <v>1500000</v>
      </c>
      <c r="AF1138">
        <f t="shared" si="340"/>
        <v>6.7273445590128548E-3</v>
      </c>
      <c r="AG1138">
        <f t="shared" si="341"/>
        <v>-0.24468014817620812</v>
      </c>
      <c r="AH1138" t="e">
        <f t="shared" si="342"/>
        <v>#VALUE!</v>
      </c>
      <c r="AI1138" t="e">
        <f t="shared" si="343"/>
        <v>#VALUE!</v>
      </c>
      <c r="AJ1138">
        <f t="shared" si="344"/>
        <v>7.0969571428571427</v>
      </c>
      <c r="AK1138">
        <f t="shared" si="345"/>
        <v>1.6143859649122808E-2</v>
      </c>
      <c r="AL1138" t="e">
        <f t="shared" si="346"/>
        <v>#VALUE!</v>
      </c>
      <c r="AM1138" t="e">
        <f t="shared" si="347"/>
        <v>#VALUE!</v>
      </c>
      <c r="AN1138" t="e">
        <f t="shared" si="348"/>
        <v>#VALUE!</v>
      </c>
      <c r="AO1138" t="e">
        <f t="shared" si="349"/>
        <v>#VALUE!</v>
      </c>
      <c r="AP1138">
        <f t="shared" si="350"/>
        <v>1</v>
      </c>
      <c r="AQ1138">
        <f t="shared" si="351"/>
        <v>0</v>
      </c>
      <c r="AR1138">
        <f t="shared" si="352"/>
        <v>1</v>
      </c>
      <c r="AS1138">
        <f t="shared" si="353"/>
        <v>0</v>
      </c>
      <c r="AT1138">
        <f t="shared" si="354"/>
        <v>0</v>
      </c>
      <c r="AU1138">
        <f t="shared" si="355"/>
        <v>1</v>
      </c>
      <c r="AV1138">
        <f t="shared" si="356"/>
        <v>0</v>
      </c>
      <c r="AW1138">
        <f t="shared" si="357"/>
        <v>0</v>
      </c>
      <c r="AX1138">
        <f t="shared" si="358"/>
        <v>0</v>
      </c>
      <c r="AY1138">
        <f t="shared" si="359"/>
        <v>3</v>
      </c>
    </row>
    <row r="1139" spans="1:51" x14ac:dyDescent="0.3">
      <c r="A1139" s="1" t="s">
        <v>1133</v>
      </c>
      <c r="B1139" s="2">
        <v>28660777</v>
      </c>
      <c r="C1139" s="3" t="s">
        <v>5337</v>
      </c>
      <c r="D1139" s="5">
        <v>105.25</v>
      </c>
      <c r="E1139" s="5">
        <v>10664.4450935</v>
      </c>
      <c r="F1139" s="3" t="s">
        <v>4654</v>
      </c>
      <c r="G1139" s="3" t="s">
        <v>4654</v>
      </c>
      <c r="H1139" s="3" t="s">
        <v>4655</v>
      </c>
      <c r="I1139" s="3" t="s">
        <v>4725</v>
      </c>
      <c r="J1139" s="3" t="s">
        <v>4917</v>
      </c>
      <c r="K1139" s="6">
        <v>976000</v>
      </c>
      <c r="L1139" s="6">
        <v>962000</v>
      </c>
      <c r="M1139" s="6">
        <v>701000</v>
      </c>
      <c r="N1139" s="6">
        <v>695000</v>
      </c>
      <c r="O1139" s="6">
        <v>496000</v>
      </c>
      <c r="P1139" s="6">
        <v>497000</v>
      </c>
      <c r="Q1139" s="6">
        <v>415000</v>
      </c>
      <c r="R1139" s="6">
        <v>418000</v>
      </c>
      <c r="S1139" s="6">
        <v>795000</v>
      </c>
      <c r="T1139" s="6">
        <v>815000</v>
      </c>
      <c r="U1139" s="6">
        <v>2674000</v>
      </c>
      <c r="V1139" s="6">
        <v>3068000</v>
      </c>
      <c r="W1139" s="6">
        <v>8587000</v>
      </c>
      <c r="X1139" s="6">
        <v>8986000</v>
      </c>
      <c r="Y1139" s="6">
        <v>249000</v>
      </c>
      <c r="Z1139" s="6">
        <v>256000</v>
      </c>
      <c r="AA1139" s="6">
        <v>262000</v>
      </c>
      <c r="AB1139" s="6">
        <v>306000</v>
      </c>
      <c r="AC1139" s="6">
        <v>97156144</v>
      </c>
      <c r="AD1139" s="6">
        <v>97111676</v>
      </c>
      <c r="AF1139">
        <f t="shared" si="340"/>
        <v>4.8328869220915338E-2</v>
      </c>
      <c r="AG1139">
        <f t="shared" si="341"/>
        <v>4.6516803917204537E-2</v>
      </c>
      <c r="AH1139">
        <f t="shared" si="342"/>
        <v>0.31140095493187375</v>
      </c>
      <c r="AI1139">
        <f t="shared" si="343"/>
        <v>0.34141998664589362</v>
      </c>
      <c r="AJ1139">
        <f t="shared" si="344"/>
        <v>0.95038167938931295</v>
      </c>
      <c r="AK1139">
        <f t="shared" si="345"/>
        <v>0.83660130718954251</v>
      </c>
      <c r="AL1139">
        <f t="shared" si="346"/>
        <v>0.50819672131147542</v>
      </c>
      <c r="AM1139">
        <f t="shared" si="347"/>
        <v>0.51663201663201663</v>
      </c>
      <c r="AN1139">
        <f t="shared" si="348"/>
        <v>0.11366018399906835</v>
      </c>
      <c r="AO1139">
        <f t="shared" si="349"/>
        <v>0.10705541954150902</v>
      </c>
      <c r="AP1139">
        <f t="shared" si="350"/>
        <v>1</v>
      </c>
      <c r="AQ1139">
        <f t="shared" si="351"/>
        <v>1</v>
      </c>
      <c r="AR1139">
        <f t="shared" si="352"/>
        <v>1</v>
      </c>
      <c r="AS1139">
        <f t="shared" si="353"/>
        <v>1</v>
      </c>
      <c r="AT1139">
        <f t="shared" si="354"/>
        <v>1</v>
      </c>
      <c r="AU1139">
        <f t="shared" si="355"/>
        <v>1</v>
      </c>
      <c r="AV1139">
        <f t="shared" si="356"/>
        <v>0</v>
      </c>
      <c r="AW1139">
        <f t="shared" si="357"/>
        <v>1</v>
      </c>
      <c r="AX1139">
        <f t="shared" si="358"/>
        <v>0</v>
      </c>
      <c r="AY1139">
        <f t="shared" si="359"/>
        <v>7</v>
      </c>
    </row>
    <row r="1140" spans="1:51" x14ac:dyDescent="0.3">
      <c r="A1140" s="1" t="s">
        <v>1134</v>
      </c>
      <c r="B1140" s="2">
        <v>4057044</v>
      </c>
      <c r="C1140" s="3" t="s">
        <v>5337</v>
      </c>
      <c r="D1140" s="7">
        <v>118.22</v>
      </c>
      <c r="E1140" s="5">
        <v>24483.431276920001</v>
      </c>
      <c r="F1140" s="3" t="s">
        <v>4651</v>
      </c>
      <c r="G1140" s="3" t="s">
        <v>4651</v>
      </c>
      <c r="H1140" s="3" t="s">
        <v>4688</v>
      </c>
      <c r="I1140" s="3" t="s">
        <v>4688</v>
      </c>
      <c r="J1140" s="3" t="s">
        <v>4653</v>
      </c>
      <c r="K1140" s="6">
        <v>12415000</v>
      </c>
      <c r="L1140" s="6">
        <v>12397000</v>
      </c>
      <c r="M1140" s="6">
        <v>3448000</v>
      </c>
      <c r="N1140" s="6">
        <v>3417000</v>
      </c>
      <c r="O1140" s="6">
        <v>2218000</v>
      </c>
      <c r="P1140" s="6">
        <v>2226000</v>
      </c>
      <c r="Q1140" s="6">
        <v>1531000</v>
      </c>
      <c r="R1140" s="6">
        <v>1386000</v>
      </c>
      <c r="S1140" s="6">
        <v>3404000</v>
      </c>
      <c r="T1140" s="6">
        <v>3262000</v>
      </c>
      <c r="U1140" s="6">
        <v>20440000</v>
      </c>
      <c r="V1140" s="6">
        <v>19256000</v>
      </c>
      <c r="W1140" s="6">
        <v>49806000</v>
      </c>
      <c r="X1140" s="6">
        <v>47811000</v>
      </c>
      <c r="Y1140" s="6">
        <v>5617000</v>
      </c>
      <c r="Z1140" s="6">
        <v>4516000</v>
      </c>
      <c r="AA1140" s="6">
        <v>6787000</v>
      </c>
      <c r="AB1140" s="6">
        <v>6507000</v>
      </c>
      <c r="AC1140" s="6">
        <v>207100586</v>
      </c>
      <c r="AD1140" s="6">
        <v>207020080</v>
      </c>
      <c r="AF1140">
        <f t="shared" si="340"/>
        <v>3.0739268361241617E-2</v>
      </c>
      <c r="AG1140">
        <f t="shared" si="341"/>
        <v>2.8989144757482588E-2</v>
      </c>
      <c r="AH1140">
        <f t="shared" si="342"/>
        <v>0.41039232221017546</v>
      </c>
      <c r="AI1140">
        <f t="shared" si="343"/>
        <v>0.40275250465374079</v>
      </c>
      <c r="AJ1140">
        <f t="shared" si="344"/>
        <v>0.82761161043170772</v>
      </c>
      <c r="AK1140">
        <f t="shared" si="345"/>
        <v>0.6940218226525281</v>
      </c>
      <c r="AL1140">
        <f t="shared" si="346"/>
        <v>0.17865485300040274</v>
      </c>
      <c r="AM1140">
        <f t="shared" si="347"/>
        <v>0.17955957086391869</v>
      </c>
      <c r="AN1140">
        <f t="shared" si="348"/>
        <v>0.24926715656748183</v>
      </c>
      <c r="AO1140">
        <f t="shared" si="349"/>
        <v>0.25929179477526093</v>
      </c>
      <c r="AP1140">
        <f t="shared" si="350"/>
        <v>1</v>
      </c>
      <c r="AQ1140">
        <f t="shared" si="351"/>
        <v>1</v>
      </c>
      <c r="AR1140">
        <f t="shared" si="352"/>
        <v>1</v>
      </c>
      <c r="AS1140">
        <f t="shared" si="353"/>
        <v>1</v>
      </c>
      <c r="AT1140">
        <f t="shared" si="354"/>
        <v>0</v>
      </c>
      <c r="AU1140">
        <f t="shared" si="355"/>
        <v>1</v>
      </c>
      <c r="AV1140">
        <f t="shared" si="356"/>
        <v>0</v>
      </c>
      <c r="AW1140">
        <f t="shared" si="357"/>
        <v>0</v>
      </c>
      <c r="AX1140">
        <f t="shared" si="358"/>
        <v>0</v>
      </c>
      <c r="AY1140">
        <f t="shared" si="359"/>
        <v>5</v>
      </c>
    </row>
    <row r="1141" spans="1:51" x14ac:dyDescent="0.3">
      <c r="A1141" s="1" t="s">
        <v>1135</v>
      </c>
      <c r="B1141" s="2">
        <v>5721408</v>
      </c>
      <c r="C1141" s="3" t="s">
        <v>5337</v>
      </c>
      <c r="D1141" s="7">
        <v>11.154999999999999</v>
      </c>
      <c r="E1141" s="5">
        <v>78.414819885</v>
      </c>
      <c r="F1141" s="3" t="s">
        <v>4480</v>
      </c>
      <c r="G1141" s="3" t="s">
        <v>4491</v>
      </c>
      <c r="H1141" s="3" t="s">
        <v>4492</v>
      </c>
      <c r="I1141" s="3" t="s">
        <v>4493</v>
      </c>
      <c r="J1141" s="3" t="s">
        <v>4494</v>
      </c>
      <c r="K1141" s="6">
        <v>2949.6289999999999</v>
      </c>
      <c r="L1141" s="6">
        <v>3066.681</v>
      </c>
      <c r="M1141" s="6" t="s">
        <v>4474</v>
      </c>
      <c r="N1141" s="6" t="s">
        <v>4474</v>
      </c>
      <c r="O1141" s="6">
        <v>2115.549</v>
      </c>
      <c r="P1141" s="6">
        <v>2183.9189999999999</v>
      </c>
      <c r="Q1141" s="6">
        <v>4230.5780000000004</v>
      </c>
      <c r="R1141" s="6">
        <v>2218.2829999999999</v>
      </c>
      <c r="S1141" s="6" t="s">
        <v>4474</v>
      </c>
      <c r="T1141" s="6" t="s">
        <v>4474</v>
      </c>
      <c r="U1141" s="6" t="s">
        <v>4474</v>
      </c>
      <c r="V1141" s="6" t="s">
        <v>4474</v>
      </c>
      <c r="W1141" s="6">
        <v>89473.456999999995</v>
      </c>
      <c r="X1141" s="6">
        <v>89473.456999999995</v>
      </c>
      <c r="Y1141" s="6">
        <v>5170.741</v>
      </c>
      <c r="Z1141" s="6">
        <v>5170.741</v>
      </c>
      <c r="AA1141" s="6">
        <v>3789</v>
      </c>
      <c r="AB1141" s="6">
        <v>3789</v>
      </c>
      <c r="AC1141" s="6">
        <v>7029567</v>
      </c>
      <c r="AD1141" s="6">
        <v>7029567</v>
      </c>
      <c r="AF1141">
        <f t="shared" si="340"/>
        <v>4.7283050659370419E-2</v>
      </c>
      <c r="AG1141">
        <f t="shared" si="341"/>
        <v>2.4792637664598115E-2</v>
      </c>
      <c r="AH1141" t="e">
        <f t="shared" si="342"/>
        <v>#VALUE!</v>
      </c>
      <c r="AI1141" t="e">
        <f t="shared" si="343"/>
        <v>#VALUE!</v>
      </c>
      <c r="AJ1141">
        <f t="shared" si="344"/>
        <v>1.36467168118237</v>
      </c>
      <c r="AK1141">
        <f t="shared" si="345"/>
        <v>1.36467168118237</v>
      </c>
      <c r="AL1141">
        <f t="shared" si="346"/>
        <v>0.7172254544554586</v>
      </c>
      <c r="AM1141">
        <f t="shared" si="347"/>
        <v>0.71214417150006792</v>
      </c>
      <c r="AN1141">
        <f t="shared" si="348"/>
        <v>3.2966525480288528E-2</v>
      </c>
      <c r="AO1141">
        <f t="shared" si="349"/>
        <v>3.427475703772126E-2</v>
      </c>
      <c r="AP1141">
        <f t="shared" si="350"/>
        <v>1</v>
      </c>
      <c r="AQ1141">
        <f t="shared" si="351"/>
        <v>0</v>
      </c>
      <c r="AR1141">
        <f t="shared" si="352"/>
        <v>1</v>
      </c>
      <c r="AS1141">
        <f t="shared" si="353"/>
        <v>0</v>
      </c>
      <c r="AT1141">
        <f t="shared" si="354"/>
        <v>0</v>
      </c>
      <c r="AU1141">
        <f t="shared" si="355"/>
        <v>0</v>
      </c>
      <c r="AV1141">
        <f t="shared" si="356"/>
        <v>1</v>
      </c>
      <c r="AW1141">
        <f t="shared" si="357"/>
        <v>0</v>
      </c>
      <c r="AX1141">
        <f t="shared" si="358"/>
        <v>0</v>
      </c>
      <c r="AY1141">
        <f t="shared" si="359"/>
        <v>3</v>
      </c>
    </row>
    <row r="1142" spans="1:51" x14ac:dyDescent="0.3">
      <c r="A1142" s="1" t="s">
        <v>1136</v>
      </c>
      <c r="B1142" s="2">
        <v>4987110</v>
      </c>
      <c r="C1142" s="3" t="s">
        <v>5337</v>
      </c>
      <c r="D1142" s="5">
        <v>65.900000000000006</v>
      </c>
      <c r="E1142" s="5">
        <v>973.95587</v>
      </c>
      <c r="F1142" s="3" t="s">
        <v>4485</v>
      </c>
      <c r="G1142" s="3" t="s">
        <v>4486</v>
      </c>
      <c r="H1142" s="3" t="s">
        <v>4505</v>
      </c>
      <c r="I1142" s="3" t="s">
        <v>4505</v>
      </c>
      <c r="J1142" s="3" t="s">
        <v>4996</v>
      </c>
      <c r="K1142" s="6">
        <v>781490</v>
      </c>
      <c r="L1142" s="6">
        <v>776328</v>
      </c>
      <c r="M1142" s="6">
        <v>93751</v>
      </c>
      <c r="N1142" s="6">
        <v>88083</v>
      </c>
      <c r="O1142" s="6">
        <v>60472</v>
      </c>
      <c r="P1142" s="6">
        <v>54857</v>
      </c>
      <c r="Q1142" s="6">
        <v>29831</v>
      </c>
      <c r="R1142" s="6">
        <v>22896</v>
      </c>
      <c r="S1142" s="6">
        <v>42252</v>
      </c>
      <c r="T1142" s="6">
        <v>42628</v>
      </c>
      <c r="U1142" s="6">
        <v>245988</v>
      </c>
      <c r="V1142" s="6">
        <v>250896</v>
      </c>
      <c r="W1142" s="6">
        <v>1129917</v>
      </c>
      <c r="X1142" s="6">
        <v>1131500</v>
      </c>
      <c r="Y1142" s="6">
        <v>570360</v>
      </c>
      <c r="Z1142" s="6">
        <v>568714</v>
      </c>
      <c r="AA1142" s="6">
        <v>177697</v>
      </c>
      <c r="AB1142" s="6">
        <v>186018</v>
      </c>
      <c r="AC1142" s="6">
        <v>14776627</v>
      </c>
      <c r="AD1142" s="6">
        <v>14746921</v>
      </c>
      <c r="AF1142">
        <f t="shared" si="340"/>
        <v>2.6401054236727121E-2</v>
      </c>
      <c r="AG1142">
        <f t="shared" si="341"/>
        <v>2.0235086168802475E-2</v>
      </c>
      <c r="AH1142">
        <f t="shared" si="342"/>
        <v>0.21770448625872521</v>
      </c>
      <c r="AI1142">
        <f t="shared" si="343"/>
        <v>0.22173751657092355</v>
      </c>
      <c r="AJ1142">
        <f t="shared" si="344"/>
        <v>3.2097334226239047</v>
      </c>
      <c r="AK1142">
        <f t="shared" si="345"/>
        <v>3.0573062821877452</v>
      </c>
      <c r="AL1142">
        <f t="shared" si="346"/>
        <v>7.7380388744577672E-2</v>
      </c>
      <c r="AM1142">
        <f t="shared" si="347"/>
        <v>7.066214280561825E-2</v>
      </c>
      <c r="AN1142">
        <f t="shared" si="348"/>
        <v>0.69163487229592968</v>
      </c>
      <c r="AO1142">
        <f t="shared" si="349"/>
        <v>0.68610517012814842</v>
      </c>
      <c r="AP1142">
        <f t="shared" si="350"/>
        <v>1</v>
      </c>
      <c r="AQ1142">
        <f t="shared" si="351"/>
        <v>1</v>
      </c>
      <c r="AR1142">
        <f t="shared" si="352"/>
        <v>1</v>
      </c>
      <c r="AS1142">
        <f t="shared" si="353"/>
        <v>1</v>
      </c>
      <c r="AT1142">
        <f t="shared" si="354"/>
        <v>1</v>
      </c>
      <c r="AU1142">
        <f t="shared" si="355"/>
        <v>1</v>
      </c>
      <c r="AV1142">
        <f t="shared" si="356"/>
        <v>1</v>
      </c>
      <c r="AW1142">
        <f t="shared" si="357"/>
        <v>1</v>
      </c>
      <c r="AX1142">
        <f t="shared" si="358"/>
        <v>0</v>
      </c>
      <c r="AY1142">
        <f t="shared" si="359"/>
        <v>8</v>
      </c>
    </row>
    <row r="1143" spans="1:51" x14ac:dyDescent="0.3">
      <c r="A1143" s="1" t="s">
        <v>1137</v>
      </c>
      <c r="B1143" s="2">
        <v>101311446</v>
      </c>
      <c r="C1143" s="3" t="s">
        <v>5338</v>
      </c>
      <c r="D1143" s="5">
        <v>11.331200000000001</v>
      </c>
      <c r="E1143" s="5">
        <v>44.3711208832</v>
      </c>
      <c r="F1143" s="3" t="s">
        <v>4480</v>
      </c>
      <c r="G1143" s="3" t="s">
        <v>4491</v>
      </c>
      <c r="H1143" s="3" t="s">
        <v>4492</v>
      </c>
      <c r="I1143" s="3" t="s">
        <v>4493</v>
      </c>
      <c r="J1143" s="3" t="s">
        <v>4494</v>
      </c>
      <c r="K1143" s="6" t="s">
        <v>4474</v>
      </c>
      <c r="L1143" s="6" t="s">
        <v>4474</v>
      </c>
      <c r="M1143" s="6" t="s">
        <v>4474</v>
      </c>
      <c r="N1143" s="6" t="s">
        <v>4474</v>
      </c>
      <c r="O1143" s="6">
        <v>-1621.394</v>
      </c>
      <c r="P1143" s="6">
        <v>-2591.482</v>
      </c>
      <c r="Q1143" s="6">
        <v>517.42600000000004</v>
      </c>
      <c r="R1143" s="6">
        <v>129.68600000000001</v>
      </c>
      <c r="S1143" s="6">
        <v>-547.68299999999999</v>
      </c>
      <c r="T1143" s="6">
        <v>-663.62099999999998</v>
      </c>
      <c r="U1143" s="6" t="s">
        <v>4474</v>
      </c>
      <c r="V1143" s="6" t="s">
        <v>4474</v>
      </c>
      <c r="W1143" s="6">
        <v>14592.264999999999</v>
      </c>
      <c r="X1143" s="6">
        <v>14465.251</v>
      </c>
      <c r="Y1143" s="8">
        <v>3.5550000000000002</v>
      </c>
      <c r="Z1143" s="6">
        <v>16.661000000000001</v>
      </c>
      <c r="AA1143" s="6">
        <v>5677</v>
      </c>
      <c r="AB1143" s="6">
        <v>5552</v>
      </c>
      <c r="AC1143" s="6">
        <v>3915836</v>
      </c>
      <c r="AD1143" s="6">
        <v>3915836</v>
      </c>
      <c r="AF1143">
        <f t="shared" si="340"/>
        <v>3.5458922929373887E-2</v>
      </c>
      <c r="AG1143">
        <f t="shared" si="341"/>
        <v>8.965347369361238E-3</v>
      </c>
      <c r="AH1143" t="e">
        <f t="shared" si="342"/>
        <v>#VALUE!</v>
      </c>
      <c r="AI1143" t="e">
        <f t="shared" si="343"/>
        <v>#VALUE!</v>
      </c>
      <c r="AJ1143">
        <f t="shared" si="344"/>
        <v>6.2621102695085431E-4</v>
      </c>
      <c r="AK1143">
        <f t="shared" si="345"/>
        <v>3.0009005763688762E-3</v>
      </c>
      <c r="AL1143" t="e">
        <f t="shared" si="346"/>
        <v>#VALUE!</v>
      </c>
      <c r="AM1143" t="e">
        <f t="shared" si="347"/>
        <v>#VALUE!</v>
      </c>
      <c r="AN1143" t="e">
        <f t="shared" si="348"/>
        <v>#VALUE!</v>
      </c>
      <c r="AO1143" t="e">
        <f t="shared" si="349"/>
        <v>#VALUE!</v>
      </c>
      <c r="AP1143">
        <f t="shared" si="350"/>
        <v>1</v>
      </c>
      <c r="AQ1143">
        <f t="shared" si="351"/>
        <v>0</v>
      </c>
      <c r="AR1143">
        <f t="shared" si="352"/>
        <v>1</v>
      </c>
      <c r="AS1143">
        <f t="shared" si="353"/>
        <v>0</v>
      </c>
      <c r="AT1143">
        <f t="shared" si="354"/>
        <v>0</v>
      </c>
      <c r="AU1143">
        <f t="shared" si="355"/>
        <v>0</v>
      </c>
      <c r="AV1143">
        <f t="shared" si="356"/>
        <v>0</v>
      </c>
      <c r="AW1143">
        <f t="shared" si="357"/>
        <v>0</v>
      </c>
      <c r="AX1143">
        <f t="shared" si="358"/>
        <v>0</v>
      </c>
      <c r="AY1143">
        <f t="shared" si="359"/>
        <v>2</v>
      </c>
    </row>
    <row r="1144" spans="1:51" x14ac:dyDescent="0.3">
      <c r="A1144" s="1" t="s">
        <v>1138</v>
      </c>
      <c r="B1144" s="2">
        <v>5721932</v>
      </c>
      <c r="C1144" s="3" t="s">
        <v>5337</v>
      </c>
      <c r="D1144" s="5">
        <v>11.34</v>
      </c>
      <c r="E1144" s="5">
        <v>432.98093160000002</v>
      </c>
      <c r="F1144" s="3" t="s">
        <v>4480</v>
      </c>
      <c r="G1144" s="3" t="s">
        <v>4491</v>
      </c>
      <c r="H1144" s="3" t="s">
        <v>4492</v>
      </c>
      <c r="I1144" s="3" t="s">
        <v>4493</v>
      </c>
      <c r="J1144" s="3"/>
      <c r="K1144" s="6" t="s">
        <v>4474</v>
      </c>
      <c r="L1144" s="6" t="s">
        <v>4474</v>
      </c>
      <c r="M1144" s="6" t="s">
        <v>4474</v>
      </c>
      <c r="N1144" s="6" t="s">
        <v>4474</v>
      </c>
      <c r="O1144" s="6" t="s">
        <v>4474</v>
      </c>
      <c r="P1144" s="6" t="s">
        <v>4474</v>
      </c>
      <c r="Q1144" s="6" t="s">
        <v>4474</v>
      </c>
      <c r="R1144" s="6" t="s">
        <v>4474</v>
      </c>
      <c r="S1144" s="6" t="s">
        <v>4474</v>
      </c>
      <c r="T1144" s="6" t="s">
        <v>4474</v>
      </c>
      <c r="U1144" s="6" t="s">
        <v>4474</v>
      </c>
      <c r="V1144" s="6" t="s">
        <v>4474</v>
      </c>
      <c r="W1144" s="6" t="s">
        <v>4474</v>
      </c>
      <c r="X1144" s="6" t="s">
        <v>4474</v>
      </c>
      <c r="Y1144" s="6" t="s">
        <v>4474</v>
      </c>
      <c r="Z1144" s="6" t="s">
        <v>4474</v>
      </c>
      <c r="AA1144" s="6" t="s">
        <v>4474</v>
      </c>
      <c r="AB1144" s="6" t="s">
        <v>4474</v>
      </c>
      <c r="AC1144" s="6" t="s">
        <v>4474</v>
      </c>
      <c r="AD1144" s="6" t="s">
        <v>4474</v>
      </c>
      <c r="AF1144" t="e">
        <f t="shared" si="340"/>
        <v>#VALUE!</v>
      </c>
      <c r="AG1144" t="e">
        <f t="shared" si="341"/>
        <v>#VALUE!</v>
      </c>
      <c r="AH1144" t="e">
        <f t="shared" si="342"/>
        <v>#VALUE!</v>
      </c>
      <c r="AI1144" t="e">
        <f t="shared" si="343"/>
        <v>#VALUE!</v>
      </c>
      <c r="AJ1144" t="e">
        <f t="shared" si="344"/>
        <v>#VALUE!</v>
      </c>
      <c r="AK1144" t="e">
        <f t="shared" si="345"/>
        <v>#VALUE!</v>
      </c>
      <c r="AL1144" t="e">
        <f t="shared" si="346"/>
        <v>#VALUE!</v>
      </c>
      <c r="AM1144" t="e">
        <f t="shared" si="347"/>
        <v>#VALUE!</v>
      </c>
      <c r="AN1144" t="e">
        <f t="shared" si="348"/>
        <v>#VALUE!</v>
      </c>
      <c r="AO1144" t="e">
        <f t="shared" si="349"/>
        <v>#VALUE!</v>
      </c>
      <c r="AP1144">
        <f t="shared" si="350"/>
        <v>0</v>
      </c>
      <c r="AQ1144">
        <f t="shared" si="351"/>
        <v>0</v>
      </c>
      <c r="AR1144">
        <f t="shared" si="352"/>
        <v>0</v>
      </c>
      <c r="AS1144">
        <f t="shared" si="353"/>
        <v>0</v>
      </c>
      <c r="AT1144">
        <f t="shared" si="354"/>
        <v>0</v>
      </c>
      <c r="AU1144">
        <f t="shared" si="355"/>
        <v>0</v>
      </c>
      <c r="AV1144">
        <f t="shared" si="356"/>
        <v>0</v>
      </c>
      <c r="AW1144">
        <f t="shared" si="357"/>
        <v>0</v>
      </c>
      <c r="AX1144">
        <f t="shared" si="358"/>
        <v>0</v>
      </c>
      <c r="AY1144">
        <f t="shared" si="359"/>
        <v>0</v>
      </c>
    </row>
    <row r="1145" spans="1:51" x14ac:dyDescent="0.3">
      <c r="A1145" s="1" t="s">
        <v>1139</v>
      </c>
      <c r="B1145" s="2">
        <v>4121470</v>
      </c>
      <c r="C1145" s="3" t="s">
        <v>5337</v>
      </c>
      <c r="D1145" s="5">
        <v>106.14</v>
      </c>
      <c r="E1145" s="5">
        <v>81991.282466699995</v>
      </c>
      <c r="F1145" s="3" t="s">
        <v>4651</v>
      </c>
      <c r="G1145" s="3" t="s">
        <v>4651</v>
      </c>
      <c r="H1145" s="3" t="s">
        <v>4652</v>
      </c>
      <c r="I1145" s="3" t="s">
        <v>4652</v>
      </c>
      <c r="J1145" s="3" t="s">
        <v>4653</v>
      </c>
      <c r="K1145" s="6">
        <v>29751000</v>
      </c>
      <c r="L1145" s="6">
        <v>29591000</v>
      </c>
      <c r="M1145" s="6">
        <v>14106000</v>
      </c>
      <c r="N1145" s="6">
        <v>14095000</v>
      </c>
      <c r="O1145" s="6">
        <v>7768000</v>
      </c>
      <c r="P1145" s="6">
        <v>7827000</v>
      </c>
      <c r="Q1145" s="6">
        <v>4383000</v>
      </c>
      <c r="R1145" s="6">
        <v>4389000</v>
      </c>
      <c r="S1145" s="6">
        <v>11520000</v>
      </c>
      <c r="T1145" s="6">
        <v>11520000</v>
      </c>
      <c r="U1145" s="6">
        <v>76524000</v>
      </c>
      <c r="V1145" s="6">
        <v>76439000</v>
      </c>
      <c r="W1145" s="6">
        <v>183566000</v>
      </c>
      <c r="X1145" s="6">
        <v>181575000</v>
      </c>
      <c r="Y1145" s="6">
        <v>12142000</v>
      </c>
      <c r="Z1145" s="6">
        <v>12557000</v>
      </c>
      <c r="AA1145" s="6">
        <v>17427000</v>
      </c>
      <c r="AB1145" s="6">
        <v>15482000</v>
      </c>
      <c r="AC1145" s="6">
        <v>772000000</v>
      </c>
      <c r="AD1145" s="6">
        <v>772000000</v>
      </c>
      <c r="AF1145">
        <f t="shared" si="340"/>
        <v>2.3876970680845037E-2</v>
      </c>
      <c r="AG1145">
        <f t="shared" si="341"/>
        <v>2.4171829822387442E-2</v>
      </c>
      <c r="AH1145">
        <f t="shared" si="342"/>
        <v>0.41687458461806653</v>
      </c>
      <c r="AI1145">
        <f t="shared" si="343"/>
        <v>0.4209775574831337</v>
      </c>
      <c r="AJ1145">
        <f t="shared" si="344"/>
        <v>0.69673495151202158</v>
      </c>
      <c r="AK1145">
        <f t="shared" si="345"/>
        <v>0.81107092106962919</v>
      </c>
      <c r="AL1145">
        <f t="shared" si="346"/>
        <v>0.26110046721118618</v>
      </c>
      <c r="AM1145">
        <f t="shared" si="347"/>
        <v>0.26450609982765028</v>
      </c>
      <c r="AN1145">
        <f t="shared" si="348"/>
        <v>0.16207249708551694</v>
      </c>
      <c r="AO1145">
        <f t="shared" si="349"/>
        <v>0.16296847032906511</v>
      </c>
      <c r="AP1145">
        <f t="shared" si="350"/>
        <v>1</v>
      </c>
      <c r="AQ1145">
        <f t="shared" si="351"/>
        <v>1</v>
      </c>
      <c r="AR1145">
        <f t="shared" si="352"/>
        <v>0</v>
      </c>
      <c r="AS1145">
        <f t="shared" si="353"/>
        <v>1</v>
      </c>
      <c r="AT1145">
        <f t="shared" si="354"/>
        <v>1</v>
      </c>
      <c r="AU1145">
        <f t="shared" si="355"/>
        <v>0</v>
      </c>
      <c r="AV1145">
        <f t="shared" si="356"/>
        <v>0</v>
      </c>
      <c r="AW1145">
        <f t="shared" si="357"/>
        <v>0</v>
      </c>
      <c r="AX1145">
        <f t="shared" si="358"/>
        <v>0</v>
      </c>
      <c r="AY1145">
        <f t="shared" si="359"/>
        <v>4</v>
      </c>
    </row>
    <row r="1146" spans="1:51" x14ac:dyDescent="0.3">
      <c r="A1146" s="1" t="s">
        <v>1140</v>
      </c>
      <c r="B1146" s="2">
        <v>4021861</v>
      </c>
      <c r="C1146" s="3" t="s">
        <v>5337</v>
      </c>
      <c r="D1146" s="7">
        <v>11.21</v>
      </c>
      <c r="E1146" s="5">
        <v>4949.5001824000001</v>
      </c>
      <c r="F1146" s="3" t="s">
        <v>4485</v>
      </c>
      <c r="G1146" s="3" t="s">
        <v>4517</v>
      </c>
      <c r="H1146" s="3" t="s">
        <v>4640</v>
      </c>
      <c r="I1146" s="3" t="s">
        <v>4685</v>
      </c>
      <c r="J1146" s="3" t="s">
        <v>4992</v>
      </c>
      <c r="K1146" s="6">
        <v>2380200</v>
      </c>
      <c r="L1146" s="6">
        <v>2359600</v>
      </c>
      <c r="M1146" s="6">
        <v>627300</v>
      </c>
      <c r="N1146" s="6">
        <v>618000</v>
      </c>
      <c r="O1146" s="6">
        <v>216300</v>
      </c>
      <c r="P1146" s="6">
        <v>199800</v>
      </c>
      <c r="Q1146" s="6">
        <v>-30800</v>
      </c>
      <c r="R1146" s="6">
        <v>-29700</v>
      </c>
      <c r="S1146" s="6">
        <v>455400</v>
      </c>
      <c r="T1146" s="6">
        <v>433200</v>
      </c>
      <c r="U1146" s="6">
        <v>3626900</v>
      </c>
      <c r="V1146" s="6">
        <v>3620400</v>
      </c>
      <c r="W1146" s="6">
        <v>9004900</v>
      </c>
      <c r="X1146" s="6">
        <v>8956800</v>
      </c>
      <c r="Y1146" s="6">
        <v>710200</v>
      </c>
      <c r="Z1146" s="6">
        <v>663900</v>
      </c>
      <c r="AA1146" s="6">
        <v>1011000</v>
      </c>
      <c r="AB1146" s="6">
        <v>935100</v>
      </c>
      <c r="AC1146" s="6">
        <v>441571436</v>
      </c>
      <c r="AD1146" s="6">
        <v>441830818</v>
      </c>
      <c r="AF1146">
        <f t="shared" si="340"/>
        <v>-3.4203600262079532E-3</v>
      </c>
      <c r="AG1146">
        <f t="shared" si="341"/>
        <v>-3.3159163987138262E-3</v>
      </c>
      <c r="AH1146">
        <f t="shared" si="342"/>
        <v>0.40276960321602684</v>
      </c>
      <c r="AI1146">
        <f t="shared" si="343"/>
        <v>0.40420685959271169</v>
      </c>
      <c r="AJ1146">
        <f t="shared" si="344"/>
        <v>0.7024727992087042</v>
      </c>
      <c r="AK1146">
        <f t="shared" si="345"/>
        <v>0.70997754250882261</v>
      </c>
      <c r="AL1146">
        <f t="shared" si="346"/>
        <v>9.0874716410385678E-2</v>
      </c>
      <c r="AM1146">
        <f t="shared" si="347"/>
        <v>8.4675368706560436E-2</v>
      </c>
      <c r="AN1146">
        <f t="shared" si="348"/>
        <v>0.26432275760974583</v>
      </c>
      <c r="AO1146">
        <f t="shared" si="349"/>
        <v>0.26344230082172204</v>
      </c>
      <c r="AP1146">
        <f t="shared" si="350"/>
        <v>0</v>
      </c>
      <c r="AQ1146">
        <f t="shared" si="351"/>
        <v>1</v>
      </c>
      <c r="AR1146">
        <f t="shared" si="352"/>
        <v>0</v>
      </c>
      <c r="AS1146">
        <f t="shared" si="353"/>
        <v>1</v>
      </c>
      <c r="AT1146">
        <f t="shared" si="354"/>
        <v>1</v>
      </c>
      <c r="AU1146">
        <f t="shared" si="355"/>
        <v>0</v>
      </c>
      <c r="AV1146">
        <f t="shared" si="356"/>
        <v>1</v>
      </c>
      <c r="AW1146">
        <f t="shared" si="357"/>
        <v>1</v>
      </c>
      <c r="AX1146">
        <f t="shared" si="358"/>
        <v>1</v>
      </c>
      <c r="AY1146">
        <f t="shared" si="359"/>
        <v>6</v>
      </c>
    </row>
    <row r="1147" spans="1:51" x14ac:dyDescent="0.3">
      <c r="A1147" s="1" t="s">
        <v>1141</v>
      </c>
      <c r="B1147" s="2">
        <v>5242080</v>
      </c>
      <c r="C1147" s="3" t="s">
        <v>5335</v>
      </c>
      <c r="D1147" s="5">
        <v>316.38</v>
      </c>
      <c r="E1147" s="5">
        <v>13915.83446004</v>
      </c>
      <c r="F1147" s="3" t="s">
        <v>4475</v>
      </c>
      <c r="G1147" s="3" t="s">
        <v>4529</v>
      </c>
      <c r="H1147" s="3" t="s">
        <v>4569</v>
      </c>
      <c r="I1147" s="3" t="s">
        <v>4572</v>
      </c>
      <c r="J1147" s="3" t="s">
        <v>4573</v>
      </c>
      <c r="K1147" s="6">
        <v>689459</v>
      </c>
      <c r="L1147" s="6">
        <v>634489</v>
      </c>
      <c r="M1147" s="6">
        <v>63579</v>
      </c>
      <c r="N1147" s="6">
        <v>43730</v>
      </c>
      <c r="O1147" s="6">
        <v>54344</v>
      </c>
      <c r="P1147" s="6">
        <v>35714</v>
      </c>
      <c r="Q1147" s="6">
        <v>86784</v>
      </c>
      <c r="R1147" s="6">
        <v>66231</v>
      </c>
      <c r="S1147" s="6">
        <v>251362</v>
      </c>
      <c r="T1147" s="6">
        <v>232745</v>
      </c>
      <c r="U1147" s="6" t="s">
        <v>4474</v>
      </c>
      <c r="V1147" s="6" t="s">
        <v>4474</v>
      </c>
      <c r="W1147" s="6">
        <v>1219549</v>
      </c>
      <c r="X1147" s="6">
        <v>1139443</v>
      </c>
      <c r="Y1147" s="6">
        <v>1058437</v>
      </c>
      <c r="Z1147" s="6">
        <v>1041564</v>
      </c>
      <c r="AA1147" s="6">
        <v>342133</v>
      </c>
      <c r="AB1147" s="6">
        <v>317724</v>
      </c>
      <c r="AC1147" s="6">
        <v>43944000</v>
      </c>
      <c r="AD1147" s="6">
        <v>43500000</v>
      </c>
      <c r="AF1147">
        <f t="shared" si="340"/>
        <v>7.1160732369097104E-2</v>
      </c>
      <c r="AG1147">
        <f t="shared" si="341"/>
        <v>5.8125768467575827E-2</v>
      </c>
      <c r="AH1147" t="e">
        <f t="shared" si="342"/>
        <v>#VALUE!</v>
      </c>
      <c r="AI1147" t="e">
        <f t="shared" si="343"/>
        <v>#VALUE!</v>
      </c>
      <c r="AJ1147">
        <f t="shared" si="344"/>
        <v>3.0936419462606648</v>
      </c>
      <c r="AK1147">
        <f t="shared" si="345"/>
        <v>3.2782037239868567</v>
      </c>
      <c r="AL1147">
        <f t="shared" si="346"/>
        <v>7.8821220696227046E-2</v>
      </c>
      <c r="AM1147">
        <f t="shared" si="347"/>
        <v>5.6287815864420027E-2</v>
      </c>
      <c r="AN1147">
        <f t="shared" si="348"/>
        <v>0.56533931805938098</v>
      </c>
      <c r="AO1147">
        <f t="shared" si="349"/>
        <v>0.55684136898467063</v>
      </c>
      <c r="AP1147">
        <f t="shared" si="350"/>
        <v>1</v>
      </c>
      <c r="AQ1147">
        <f t="shared" si="351"/>
        <v>1</v>
      </c>
      <c r="AR1147">
        <f t="shared" si="352"/>
        <v>1</v>
      </c>
      <c r="AS1147">
        <f t="shared" si="353"/>
        <v>1</v>
      </c>
      <c r="AT1147">
        <f t="shared" si="354"/>
        <v>0</v>
      </c>
      <c r="AU1147">
        <f t="shared" si="355"/>
        <v>0</v>
      </c>
      <c r="AV1147">
        <f t="shared" si="356"/>
        <v>1</v>
      </c>
      <c r="AW1147">
        <f t="shared" si="357"/>
        <v>1</v>
      </c>
      <c r="AX1147">
        <f t="shared" si="358"/>
        <v>0</v>
      </c>
      <c r="AY1147">
        <f t="shared" si="359"/>
        <v>6</v>
      </c>
    </row>
    <row r="1148" spans="1:51" x14ac:dyDescent="0.3">
      <c r="A1148" s="1" t="s">
        <v>1142</v>
      </c>
      <c r="B1148" s="2">
        <v>4873611</v>
      </c>
      <c r="C1148" s="3" t="s">
        <v>5337</v>
      </c>
      <c r="D1148" s="5">
        <v>74.430000000000007</v>
      </c>
      <c r="E1148" s="5">
        <v>31108.42124073</v>
      </c>
      <c r="F1148" s="3" t="s">
        <v>4583</v>
      </c>
      <c r="G1148" s="3" t="s">
        <v>4583</v>
      </c>
      <c r="H1148" s="3" t="s">
        <v>4584</v>
      </c>
      <c r="I1148" s="3" t="s">
        <v>4624</v>
      </c>
      <c r="J1148" s="3" t="s">
        <v>4488</v>
      </c>
      <c r="K1148" s="6">
        <v>12192000</v>
      </c>
      <c r="L1148" s="6">
        <v>12058000</v>
      </c>
      <c r="M1148" s="6">
        <v>2978000</v>
      </c>
      <c r="N1148" s="6">
        <v>2894000</v>
      </c>
      <c r="O1148" s="6">
        <v>1789000</v>
      </c>
      <c r="P1148" s="6">
        <v>1717000</v>
      </c>
      <c r="Q1148" s="6">
        <v>830000</v>
      </c>
      <c r="R1148" s="6">
        <v>696000</v>
      </c>
      <c r="S1148" s="6">
        <v>1837000</v>
      </c>
      <c r="T1148" s="6">
        <v>1801000</v>
      </c>
      <c r="U1148" s="6">
        <v>7212000</v>
      </c>
      <c r="V1148" s="6">
        <v>7288000</v>
      </c>
      <c r="W1148" s="6">
        <v>37461000</v>
      </c>
      <c r="X1148" s="6">
        <v>36553000</v>
      </c>
      <c r="Y1148" s="6">
        <v>6439000</v>
      </c>
      <c r="Z1148" s="6">
        <v>6163000</v>
      </c>
      <c r="AA1148" s="6">
        <v>2825000</v>
      </c>
      <c r="AB1148" s="6">
        <v>2786000</v>
      </c>
      <c r="AC1148" s="6">
        <v>417891872</v>
      </c>
      <c r="AD1148" s="6">
        <v>417477709</v>
      </c>
      <c r="AF1148">
        <f t="shared" si="340"/>
        <v>2.2156375964336242E-2</v>
      </c>
      <c r="AG1148">
        <f t="shared" si="341"/>
        <v>1.9040844800700354E-2</v>
      </c>
      <c r="AH1148">
        <f t="shared" si="342"/>
        <v>0.19252022102987107</v>
      </c>
      <c r="AI1148">
        <f t="shared" si="343"/>
        <v>0.1993817196946899</v>
      </c>
      <c r="AJ1148">
        <f t="shared" si="344"/>
        <v>2.27929203539823</v>
      </c>
      <c r="AK1148">
        <f t="shared" si="345"/>
        <v>2.212132089016511</v>
      </c>
      <c r="AL1148">
        <f t="shared" si="346"/>
        <v>0.14673556430446194</v>
      </c>
      <c r="AM1148">
        <f t="shared" si="347"/>
        <v>0.14239509039641732</v>
      </c>
      <c r="AN1148">
        <f t="shared" si="348"/>
        <v>0.32545847681588852</v>
      </c>
      <c r="AO1148">
        <f t="shared" si="349"/>
        <v>0.32987716466500699</v>
      </c>
      <c r="AP1148">
        <f t="shared" si="350"/>
        <v>1</v>
      </c>
      <c r="AQ1148">
        <f t="shared" si="351"/>
        <v>1</v>
      </c>
      <c r="AR1148">
        <f t="shared" si="352"/>
        <v>1</v>
      </c>
      <c r="AS1148">
        <f t="shared" si="353"/>
        <v>1</v>
      </c>
      <c r="AT1148">
        <f t="shared" si="354"/>
        <v>1</v>
      </c>
      <c r="AU1148">
        <f t="shared" si="355"/>
        <v>1</v>
      </c>
      <c r="AV1148">
        <f t="shared" si="356"/>
        <v>1</v>
      </c>
      <c r="AW1148">
        <f t="shared" si="357"/>
        <v>0</v>
      </c>
      <c r="AX1148">
        <f t="shared" si="358"/>
        <v>0</v>
      </c>
      <c r="AY1148">
        <f t="shared" si="359"/>
        <v>7</v>
      </c>
    </row>
    <row r="1149" spans="1:51" x14ac:dyDescent="0.3">
      <c r="A1149" s="1" t="s">
        <v>1143</v>
      </c>
      <c r="B1149" s="2">
        <v>8435281</v>
      </c>
      <c r="C1149" s="3" t="s">
        <v>5337</v>
      </c>
      <c r="D1149" s="5">
        <v>55.77</v>
      </c>
      <c r="E1149" s="5">
        <v>6347.9188043699996</v>
      </c>
      <c r="F1149" s="3" t="s">
        <v>4475</v>
      </c>
      <c r="G1149" s="3" t="s">
        <v>4529</v>
      </c>
      <c r="H1149" s="3" t="s">
        <v>4530</v>
      </c>
      <c r="I1149" s="3" t="s">
        <v>4739</v>
      </c>
      <c r="J1149" s="3" t="s">
        <v>4997</v>
      </c>
      <c r="K1149" s="6">
        <v>1192352</v>
      </c>
      <c r="L1149" s="6">
        <v>1118647</v>
      </c>
      <c r="M1149" s="6">
        <v>193687</v>
      </c>
      <c r="N1149" s="6">
        <v>177549</v>
      </c>
      <c r="O1149" s="6">
        <v>106479</v>
      </c>
      <c r="P1149" s="6">
        <v>96106</v>
      </c>
      <c r="Q1149" s="6">
        <v>56314</v>
      </c>
      <c r="R1149" s="6">
        <v>48003</v>
      </c>
      <c r="S1149" s="6">
        <v>229204</v>
      </c>
      <c r="T1149" s="6">
        <v>194801</v>
      </c>
      <c r="U1149" s="6">
        <v>221339</v>
      </c>
      <c r="V1149" s="6">
        <v>225944</v>
      </c>
      <c r="W1149" s="6">
        <v>2431516</v>
      </c>
      <c r="X1149" s="6">
        <v>2377286</v>
      </c>
      <c r="Y1149" s="6">
        <v>342045</v>
      </c>
      <c r="Z1149" s="6">
        <v>334611</v>
      </c>
      <c r="AA1149" s="6">
        <v>180426</v>
      </c>
      <c r="AB1149" s="6">
        <v>153097</v>
      </c>
      <c r="AC1149" s="6">
        <v>113823000</v>
      </c>
      <c r="AD1149" s="6">
        <v>113817000</v>
      </c>
      <c r="AF1149">
        <f t="shared" si="340"/>
        <v>2.3160036783636217E-2</v>
      </c>
      <c r="AG1149">
        <f t="shared" si="341"/>
        <v>2.0192353801772273E-2</v>
      </c>
      <c r="AH1149">
        <f t="shared" si="342"/>
        <v>9.1029217985816258E-2</v>
      </c>
      <c r="AI1149">
        <f t="shared" si="343"/>
        <v>9.5042834560082376E-2</v>
      </c>
      <c r="AJ1149">
        <f t="shared" si="344"/>
        <v>1.8957633600478867</v>
      </c>
      <c r="AK1149">
        <f t="shared" si="345"/>
        <v>2.1856143490728099</v>
      </c>
      <c r="AL1149">
        <f t="shared" si="346"/>
        <v>8.9301649177424114E-2</v>
      </c>
      <c r="AM1149">
        <f t="shared" si="347"/>
        <v>8.5912714198491572E-2</v>
      </c>
      <c r="AN1149">
        <f t="shared" si="348"/>
        <v>0.49037390664918512</v>
      </c>
      <c r="AO1149">
        <f t="shared" si="349"/>
        <v>0.47055634029729698</v>
      </c>
      <c r="AP1149">
        <f t="shared" si="350"/>
        <v>1</v>
      </c>
      <c r="AQ1149">
        <f t="shared" si="351"/>
        <v>1</v>
      </c>
      <c r="AR1149">
        <f t="shared" si="352"/>
        <v>1</v>
      </c>
      <c r="AS1149">
        <f t="shared" si="353"/>
        <v>1</v>
      </c>
      <c r="AT1149">
        <f t="shared" si="354"/>
        <v>1</v>
      </c>
      <c r="AU1149">
        <f t="shared" si="355"/>
        <v>0</v>
      </c>
      <c r="AV1149">
        <f t="shared" si="356"/>
        <v>1</v>
      </c>
      <c r="AW1149">
        <f t="shared" si="357"/>
        <v>1</v>
      </c>
      <c r="AX1149">
        <f t="shared" si="358"/>
        <v>0</v>
      </c>
      <c r="AY1149">
        <f t="shared" si="359"/>
        <v>7</v>
      </c>
    </row>
    <row r="1150" spans="1:51" x14ac:dyDescent="0.3">
      <c r="A1150" s="1" t="s">
        <v>1144</v>
      </c>
      <c r="B1150" s="2">
        <v>5721102</v>
      </c>
      <c r="C1150" s="3" t="s">
        <v>5337</v>
      </c>
      <c r="D1150" s="5">
        <v>9.3699999999999992</v>
      </c>
      <c r="E1150" s="5">
        <v>367.04948268999999</v>
      </c>
      <c r="F1150" s="3" t="s">
        <v>4480</v>
      </c>
      <c r="G1150" s="3" t="s">
        <v>4491</v>
      </c>
      <c r="H1150" s="3" t="s">
        <v>4492</v>
      </c>
      <c r="I1150" s="3" t="s">
        <v>4493</v>
      </c>
      <c r="J1150" s="3" t="s">
        <v>4494</v>
      </c>
      <c r="K1150" s="6">
        <v>27288.085999999999</v>
      </c>
      <c r="L1150" s="6">
        <v>27298.826000000001</v>
      </c>
      <c r="M1150" s="6" t="s">
        <v>4474</v>
      </c>
      <c r="N1150" s="6" t="s">
        <v>4474</v>
      </c>
      <c r="O1150" s="6">
        <v>23735.937000000002</v>
      </c>
      <c r="P1150" s="6">
        <v>23738.137999999999</v>
      </c>
      <c r="Q1150" s="6">
        <v>14119.69</v>
      </c>
      <c r="R1150" s="6">
        <v>14799.431</v>
      </c>
      <c r="S1150" s="6">
        <v>62278.898999999998</v>
      </c>
      <c r="T1150" s="6">
        <v>61339.531999999999</v>
      </c>
      <c r="U1150" s="6">
        <v>190000</v>
      </c>
      <c r="V1150" s="6">
        <v>190000</v>
      </c>
      <c r="W1150" s="6">
        <v>598246.43900000001</v>
      </c>
      <c r="X1150" s="6">
        <v>598246.43900000001</v>
      </c>
      <c r="Y1150" s="6">
        <v>8394.2379999999994</v>
      </c>
      <c r="Z1150" s="6">
        <v>8394.2379999999994</v>
      </c>
      <c r="AA1150" s="6">
        <v>16061</v>
      </c>
      <c r="AB1150" s="6">
        <v>16061</v>
      </c>
      <c r="AC1150" s="6">
        <v>39172838</v>
      </c>
      <c r="AD1150" s="6">
        <v>39172838</v>
      </c>
      <c r="AF1150">
        <f t="shared" si="340"/>
        <v>2.3601795312984723E-2</v>
      </c>
      <c r="AG1150">
        <f t="shared" si="341"/>
        <v>2.4738017705108313E-2</v>
      </c>
      <c r="AH1150">
        <f t="shared" si="342"/>
        <v>0.31759486996294517</v>
      </c>
      <c r="AI1150">
        <f t="shared" si="343"/>
        <v>0.31759486996294517</v>
      </c>
      <c r="AJ1150">
        <f t="shared" si="344"/>
        <v>0.52264728223647339</v>
      </c>
      <c r="AK1150">
        <f t="shared" si="345"/>
        <v>0.52264728223647339</v>
      </c>
      <c r="AL1150">
        <f t="shared" si="346"/>
        <v>0.86982784355047849</v>
      </c>
      <c r="AM1150">
        <f t="shared" si="347"/>
        <v>0.86956625900322593</v>
      </c>
      <c r="AN1150">
        <f t="shared" si="348"/>
        <v>4.561345328793507E-2</v>
      </c>
      <c r="AO1150">
        <f t="shared" si="349"/>
        <v>4.5631405755847718E-2</v>
      </c>
      <c r="AP1150">
        <f t="shared" si="350"/>
        <v>1</v>
      </c>
      <c r="AQ1150">
        <f t="shared" si="351"/>
        <v>1</v>
      </c>
      <c r="AR1150">
        <f t="shared" si="352"/>
        <v>0</v>
      </c>
      <c r="AS1150">
        <f t="shared" si="353"/>
        <v>1</v>
      </c>
      <c r="AT1150">
        <f t="shared" si="354"/>
        <v>0</v>
      </c>
      <c r="AU1150">
        <f t="shared" si="355"/>
        <v>0</v>
      </c>
      <c r="AV1150">
        <f t="shared" si="356"/>
        <v>1</v>
      </c>
      <c r="AW1150">
        <f t="shared" si="357"/>
        <v>0</v>
      </c>
      <c r="AX1150">
        <f t="shared" si="358"/>
        <v>0</v>
      </c>
      <c r="AY1150">
        <f t="shared" si="359"/>
        <v>4</v>
      </c>
    </row>
    <row r="1151" spans="1:51" x14ac:dyDescent="0.3">
      <c r="A1151" s="1" t="s">
        <v>1145</v>
      </c>
      <c r="B1151" s="2">
        <v>4024401</v>
      </c>
      <c r="C1151" s="3" t="s">
        <v>5337</v>
      </c>
      <c r="D1151" s="5">
        <v>19.760000000000002</v>
      </c>
      <c r="E1151" s="5">
        <v>3577.04386312</v>
      </c>
      <c r="F1151" s="3" t="s">
        <v>4500</v>
      </c>
      <c r="G1151" s="3" t="s">
        <v>4501</v>
      </c>
      <c r="H1151" s="3" t="s">
        <v>4533</v>
      </c>
      <c r="I1151" s="3" t="s">
        <v>4534</v>
      </c>
      <c r="J1151" s="3" t="s">
        <v>4850</v>
      </c>
      <c r="K1151" s="6">
        <v>13262000</v>
      </c>
      <c r="L1151" s="6">
        <v>13457000</v>
      </c>
      <c r="M1151" s="6">
        <v>1403000</v>
      </c>
      <c r="N1151" s="6">
        <v>1398000</v>
      </c>
      <c r="O1151" s="6">
        <v>232000</v>
      </c>
      <c r="P1151" s="6">
        <v>200000</v>
      </c>
      <c r="Q1151" s="6">
        <v>15000</v>
      </c>
      <c r="R1151" s="6">
        <v>69000</v>
      </c>
      <c r="S1151" s="6">
        <v>1419000</v>
      </c>
      <c r="T1151" s="6">
        <v>1472000</v>
      </c>
      <c r="U1151" s="6">
        <v>3618000</v>
      </c>
      <c r="V1151" s="6">
        <v>3548000</v>
      </c>
      <c r="W1151" s="6">
        <v>13504000</v>
      </c>
      <c r="X1151" s="6">
        <v>13353000</v>
      </c>
      <c r="Y1151" s="6">
        <v>5007000</v>
      </c>
      <c r="Z1151" s="6">
        <v>4963000</v>
      </c>
      <c r="AA1151" s="6">
        <v>4004000</v>
      </c>
      <c r="AB1151" s="6">
        <v>4093000</v>
      </c>
      <c r="AC1151" s="6">
        <v>180992811</v>
      </c>
      <c r="AD1151" s="6">
        <v>180775684</v>
      </c>
      <c r="AF1151">
        <f t="shared" si="340"/>
        <v>1.110781990521327E-3</v>
      </c>
      <c r="AG1151">
        <f t="shared" si="341"/>
        <v>5.1673781172770165E-3</v>
      </c>
      <c r="AH1151">
        <f t="shared" si="342"/>
        <v>0.26792061611374407</v>
      </c>
      <c r="AI1151">
        <f t="shared" si="343"/>
        <v>0.26570808058114281</v>
      </c>
      <c r="AJ1151">
        <f t="shared" si="344"/>
        <v>1.2504995004995005</v>
      </c>
      <c r="AK1151">
        <f t="shared" si="345"/>
        <v>1.2125580258978743</v>
      </c>
      <c r="AL1151">
        <f t="shared" si="346"/>
        <v>1.7493590710300107E-2</v>
      </c>
      <c r="AM1151">
        <f t="shared" si="347"/>
        <v>1.4862153526045923E-2</v>
      </c>
      <c r="AN1151">
        <f t="shared" si="348"/>
        <v>0.98207938388625593</v>
      </c>
      <c r="AO1151">
        <f t="shared" si="349"/>
        <v>1.0077885119448813</v>
      </c>
      <c r="AP1151">
        <f t="shared" si="350"/>
        <v>1</v>
      </c>
      <c r="AQ1151">
        <f t="shared" si="351"/>
        <v>1</v>
      </c>
      <c r="AR1151">
        <f t="shared" si="352"/>
        <v>0</v>
      </c>
      <c r="AS1151">
        <f t="shared" si="353"/>
        <v>1</v>
      </c>
      <c r="AT1151">
        <f t="shared" si="354"/>
        <v>0</v>
      </c>
      <c r="AU1151">
        <f t="shared" si="355"/>
        <v>1</v>
      </c>
      <c r="AV1151">
        <f t="shared" si="356"/>
        <v>1</v>
      </c>
      <c r="AW1151">
        <f t="shared" si="357"/>
        <v>0</v>
      </c>
      <c r="AX1151">
        <f t="shared" si="358"/>
        <v>0</v>
      </c>
      <c r="AY1151">
        <f t="shared" si="359"/>
        <v>5</v>
      </c>
    </row>
    <row r="1152" spans="1:51" x14ac:dyDescent="0.3">
      <c r="A1152" s="1" t="s">
        <v>1146</v>
      </c>
      <c r="B1152" s="2">
        <v>4376766</v>
      </c>
      <c r="C1152" s="3" t="s">
        <v>5335</v>
      </c>
      <c r="D1152" s="5">
        <v>91.38</v>
      </c>
      <c r="E1152" s="5">
        <v>1434.1984085399999</v>
      </c>
      <c r="F1152" s="3" t="s">
        <v>4485</v>
      </c>
      <c r="G1152" s="3" t="s">
        <v>4486</v>
      </c>
      <c r="H1152" s="3" t="s">
        <v>4590</v>
      </c>
      <c r="I1152" s="3" t="s">
        <v>4590</v>
      </c>
      <c r="J1152" s="3" t="s">
        <v>4998</v>
      </c>
      <c r="K1152" s="6">
        <v>1738170</v>
      </c>
      <c r="L1152" s="6">
        <v>1684484</v>
      </c>
      <c r="M1152" s="6">
        <v>169700</v>
      </c>
      <c r="N1152" s="6">
        <v>165211</v>
      </c>
      <c r="O1152" s="6">
        <v>136678</v>
      </c>
      <c r="P1152" s="6">
        <v>132926</v>
      </c>
      <c r="Q1152" s="6">
        <v>65132</v>
      </c>
      <c r="R1152" s="6">
        <v>60203</v>
      </c>
      <c r="S1152" s="6">
        <v>112515</v>
      </c>
      <c r="T1152" s="6">
        <v>123929</v>
      </c>
      <c r="U1152" s="6">
        <v>519250</v>
      </c>
      <c r="V1152" s="6">
        <v>519735</v>
      </c>
      <c r="W1152" s="6">
        <v>1231445</v>
      </c>
      <c r="X1152" s="6">
        <v>1189146</v>
      </c>
      <c r="Y1152" s="6">
        <v>554581</v>
      </c>
      <c r="Z1152" s="6">
        <v>544095</v>
      </c>
      <c r="AA1152" s="6">
        <v>249363</v>
      </c>
      <c r="AB1152" s="6">
        <v>227703</v>
      </c>
      <c r="AC1152" s="6">
        <v>15694883</v>
      </c>
      <c r="AD1152" s="6">
        <v>15788714</v>
      </c>
      <c r="AF1152">
        <f t="shared" si="340"/>
        <v>5.289070969470825E-2</v>
      </c>
      <c r="AG1152">
        <f t="shared" si="341"/>
        <v>5.0627088683811744E-2</v>
      </c>
      <c r="AH1152">
        <f t="shared" si="342"/>
        <v>0.4216591077961257</v>
      </c>
      <c r="AI1152">
        <f t="shared" si="343"/>
        <v>0.43706575979736717</v>
      </c>
      <c r="AJ1152">
        <f t="shared" si="344"/>
        <v>2.2239907283759019</v>
      </c>
      <c r="AK1152">
        <f t="shared" si="345"/>
        <v>2.3894942095624563</v>
      </c>
      <c r="AL1152">
        <f t="shared" si="346"/>
        <v>7.8633275226243693E-2</v>
      </c>
      <c r="AM1152">
        <f t="shared" si="347"/>
        <v>7.8911999164135729E-2</v>
      </c>
      <c r="AN1152">
        <f t="shared" si="348"/>
        <v>1.4114881297987323</v>
      </c>
      <c r="AO1152">
        <f t="shared" si="349"/>
        <v>1.4165493555879598</v>
      </c>
      <c r="AP1152">
        <f t="shared" si="350"/>
        <v>1</v>
      </c>
      <c r="AQ1152">
        <f t="shared" si="351"/>
        <v>1</v>
      </c>
      <c r="AR1152">
        <f t="shared" si="352"/>
        <v>1</v>
      </c>
      <c r="AS1152">
        <f t="shared" si="353"/>
        <v>1</v>
      </c>
      <c r="AT1152">
        <f t="shared" si="354"/>
        <v>1</v>
      </c>
      <c r="AU1152">
        <f t="shared" si="355"/>
        <v>0</v>
      </c>
      <c r="AV1152">
        <f t="shared" si="356"/>
        <v>0</v>
      </c>
      <c r="AW1152">
        <f t="shared" si="357"/>
        <v>0</v>
      </c>
      <c r="AX1152">
        <f t="shared" si="358"/>
        <v>1</v>
      </c>
      <c r="AY1152">
        <f t="shared" si="359"/>
        <v>6</v>
      </c>
    </row>
    <row r="1153" spans="1:51" x14ac:dyDescent="0.3">
      <c r="A1153" s="1" t="s">
        <v>1147</v>
      </c>
      <c r="B1153" s="2">
        <v>4295787</v>
      </c>
      <c r="C1153" s="3" t="s">
        <v>5337</v>
      </c>
      <c r="D1153" s="5">
        <v>175.83</v>
      </c>
      <c r="E1153" s="5">
        <v>5129.9923429500004</v>
      </c>
      <c r="F1153" s="3" t="s">
        <v>4485</v>
      </c>
      <c r="G1153" s="3" t="s">
        <v>4486</v>
      </c>
      <c r="H1153" s="3" t="s">
        <v>4588</v>
      </c>
      <c r="I1153" s="3" t="s">
        <v>4588</v>
      </c>
      <c r="J1153" s="3" t="s">
        <v>4941</v>
      </c>
      <c r="K1153" s="6">
        <v>4569944</v>
      </c>
      <c r="L1153" s="6">
        <v>4434047</v>
      </c>
      <c r="M1153" s="6">
        <v>522909</v>
      </c>
      <c r="N1153" s="6">
        <v>526865</v>
      </c>
      <c r="O1153" s="6">
        <v>333825</v>
      </c>
      <c r="P1153" s="6">
        <v>347261</v>
      </c>
      <c r="Q1153" s="6">
        <v>224161</v>
      </c>
      <c r="R1153" s="6">
        <v>238108</v>
      </c>
      <c r="S1153" s="6">
        <v>345966</v>
      </c>
      <c r="T1153" s="6">
        <v>242911</v>
      </c>
      <c r="U1153" s="6">
        <v>1092789</v>
      </c>
      <c r="V1153" s="6">
        <v>942368</v>
      </c>
      <c r="W1153" s="6">
        <v>3114695</v>
      </c>
      <c r="X1153" s="6">
        <v>2779395</v>
      </c>
      <c r="Y1153" s="6">
        <v>1896819</v>
      </c>
      <c r="Z1153" s="6">
        <v>1760665</v>
      </c>
      <c r="AA1153" s="6">
        <v>608475</v>
      </c>
      <c r="AB1153" s="6">
        <v>511103</v>
      </c>
      <c r="AC1153" s="6">
        <v>29175619</v>
      </c>
      <c r="AD1153" s="6">
        <v>29098029</v>
      </c>
      <c r="AF1153">
        <f t="shared" si="340"/>
        <v>7.1968844461496234E-2</v>
      </c>
      <c r="AG1153">
        <f t="shared" si="341"/>
        <v>8.566900350615872E-2</v>
      </c>
      <c r="AH1153">
        <f t="shared" si="342"/>
        <v>0.35084944111702748</v>
      </c>
      <c r="AI1153">
        <f t="shared" si="343"/>
        <v>0.33905508213118324</v>
      </c>
      <c r="AJ1153">
        <f t="shared" si="344"/>
        <v>3.1173326759521753</v>
      </c>
      <c r="AK1153">
        <f t="shared" si="345"/>
        <v>3.4448340158441644</v>
      </c>
      <c r="AL1153">
        <f t="shared" si="346"/>
        <v>7.3047941068862116E-2</v>
      </c>
      <c r="AM1153">
        <f t="shared" si="347"/>
        <v>7.8316941611128621E-2</v>
      </c>
      <c r="AN1153">
        <f t="shared" si="348"/>
        <v>1.4672203859446913</v>
      </c>
      <c r="AO1153">
        <f t="shared" si="349"/>
        <v>1.5953281199685543</v>
      </c>
      <c r="AP1153">
        <f t="shared" si="350"/>
        <v>1</v>
      </c>
      <c r="AQ1153">
        <f t="shared" si="351"/>
        <v>1</v>
      </c>
      <c r="AR1153">
        <f t="shared" si="352"/>
        <v>0</v>
      </c>
      <c r="AS1153">
        <f t="shared" si="353"/>
        <v>1</v>
      </c>
      <c r="AT1153">
        <f t="shared" si="354"/>
        <v>0</v>
      </c>
      <c r="AU1153">
        <f t="shared" si="355"/>
        <v>0</v>
      </c>
      <c r="AV1153">
        <f t="shared" si="356"/>
        <v>0</v>
      </c>
      <c r="AW1153">
        <f t="shared" si="357"/>
        <v>0</v>
      </c>
      <c r="AX1153">
        <f t="shared" si="358"/>
        <v>0</v>
      </c>
      <c r="AY1153">
        <f t="shared" si="359"/>
        <v>3</v>
      </c>
    </row>
    <row r="1154" spans="1:51" x14ac:dyDescent="0.3">
      <c r="A1154" s="1" t="s">
        <v>1148</v>
      </c>
      <c r="B1154" s="2">
        <v>15568188</v>
      </c>
      <c r="C1154" s="3" t="s">
        <v>5337</v>
      </c>
      <c r="D1154" s="5">
        <v>50.51</v>
      </c>
      <c r="E1154" s="5">
        <v>15076.427900709999</v>
      </c>
      <c r="F1154" s="3" t="s">
        <v>4500</v>
      </c>
      <c r="G1154" s="3" t="s">
        <v>4501</v>
      </c>
      <c r="H1154" s="3" t="s">
        <v>4502</v>
      </c>
      <c r="I1154" s="3" t="s">
        <v>4538</v>
      </c>
      <c r="J1154" s="3" t="s">
        <v>4504</v>
      </c>
      <c r="K1154" s="6">
        <v>1563293</v>
      </c>
      <c r="L1154" s="6">
        <v>1496864</v>
      </c>
      <c r="M1154" s="6">
        <v>191493</v>
      </c>
      <c r="N1154" s="6">
        <v>179715</v>
      </c>
      <c r="O1154" s="6">
        <v>153798</v>
      </c>
      <c r="P1154" s="6">
        <v>142041</v>
      </c>
      <c r="Q1154" s="6">
        <v>163263</v>
      </c>
      <c r="R1154" s="6">
        <v>155064</v>
      </c>
      <c r="S1154" s="6">
        <v>461720</v>
      </c>
      <c r="T1154" s="6">
        <v>474947</v>
      </c>
      <c r="U1154" s="6" t="s">
        <v>4474</v>
      </c>
      <c r="V1154" s="6" t="s">
        <v>4474</v>
      </c>
      <c r="W1154" s="6">
        <v>3329653</v>
      </c>
      <c r="X1154" s="6">
        <v>3257662</v>
      </c>
      <c r="Y1154" s="6">
        <v>1483578</v>
      </c>
      <c r="Z1154" s="6">
        <v>1424441</v>
      </c>
      <c r="AA1154" s="6">
        <v>1047900</v>
      </c>
      <c r="AB1154" s="6">
        <v>1051228</v>
      </c>
      <c r="AC1154" s="6">
        <v>298519163</v>
      </c>
      <c r="AD1154" s="6">
        <v>298215657</v>
      </c>
      <c r="AF1154">
        <f t="shared" si="340"/>
        <v>4.9033037376567466E-2</v>
      </c>
      <c r="AG1154">
        <f t="shared" si="341"/>
        <v>4.7599781683919325E-2</v>
      </c>
      <c r="AH1154" t="e">
        <f t="shared" si="342"/>
        <v>#VALUE!</v>
      </c>
      <c r="AI1154" t="e">
        <f t="shared" si="343"/>
        <v>#VALUE!</v>
      </c>
      <c r="AJ1154">
        <f t="shared" si="344"/>
        <v>1.4157629544803894</v>
      </c>
      <c r="AK1154">
        <f t="shared" si="345"/>
        <v>1.3550257413234807</v>
      </c>
      <c r="AL1154">
        <f t="shared" si="346"/>
        <v>9.8380789781570055E-2</v>
      </c>
      <c r="AM1154">
        <f t="shared" si="347"/>
        <v>9.4892388353250534E-2</v>
      </c>
      <c r="AN1154">
        <f t="shared" si="348"/>
        <v>0.46950628188583016</v>
      </c>
      <c r="AO1154">
        <f t="shared" si="349"/>
        <v>0.45949027247148416</v>
      </c>
      <c r="AP1154">
        <f t="shared" si="350"/>
        <v>1</v>
      </c>
      <c r="AQ1154">
        <f t="shared" si="351"/>
        <v>1</v>
      </c>
      <c r="AR1154">
        <f t="shared" si="352"/>
        <v>1</v>
      </c>
      <c r="AS1154">
        <f t="shared" si="353"/>
        <v>1</v>
      </c>
      <c r="AT1154">
        <f t="shared" si="354"/>
        <v>0</v>
      </c>
      <c r="AU1154">
        <f t="shared" si="355"/>
        <v>1</v>
      </c>
      <c r="AV1154">
        <f t="shared" si="356"/>
        <v>1</v>
      </c>
      <c r="AW1154">
        <f t="shared" si="357"/>
        <v>1</v>
      </c>
      <c r="AX1154">
        <f t="shared" si="358"/>
        <v>0</v>
      </c>
      <c r="AY1154">
        <f t="shared" si="359"/>
        <v>7</v>
      </c>
    </row>
    <row r="1155" spans="1:51" x14ac:dyDescent="0.3">
      <c r="A1155" s="1" t="s">
        <v>1149</v>
      </c>
      <c r="B1155" s="2">
        <v>4811587</v>
      </c>
      <c r="C1155" s="3" t="s">
        <v>5335</v>
      </c>
      <c r="D1155" s="7">
        <v>12.48</v>
      </c>
      <c r="E1155" s="5">
        <v>1640.55292128</v>
      </c>
      <c r="F1155" s="3" t="s">
        <v>4470</v>
      </c>
      <c r="G1155" s="3" t="s">
        <v>4471</v>
      </c>
      <c r="H1155" s="3" t="s">
        <v>4489</v>
      </c>
      <c r="I1155" s="3" t="s">
        <v>4489</v>
      </c>
      <c r="J1155" s="3" t="s">
        <v>4544</v>
      </c>
      <c r="K1155" s="6">
        <v>260810</v>
      </c>
      <c r="L1155" s="6">
        <v>249694</v>
      </c>
      <c r="M1155" s="6">
        <v>-1623</v>
      </c>
      <c r="N1155" s="6">
        <v>-7871</v>
      </c>
      <c r="O1155" s="6">
        <v>-6180</v>
      </c>
      <c r="P1155" s="6">
        <v>-12359</v>
      </c>
      <c r="Q1155" s="6">
        <v>20478</v>
      </c>
      <c r="R1155" s="6">
        <v>17177</v>
      </c>
      <c r="S1155" s="6">
        <v>27267</v>
      </c>
      <c r="T1155" s="6">
        <v>38929</v>
      </c>
      <c r="U1155" s="6">
        <v>223561</v>
      </c>
      <c r="V1155" s="6">
        <v>223272</v>
      </c>
      <c r="W1155" s="6">
        <v>1061990</v>
      </c>
      <c r="X1155" s="6">
        <v>1016321</v>
      </c>
      <c r="Y1155" s="6">
        <v>926241</v>
      </c>
      <c r="Z1155" s="6">
        <v>882012</v>
      </c>
      <c r="AA1155" s="6">
        <v>70030</v>
      </c>
      <c r="AB1155" s="6">
        <v>62192</v>
      </c>
      <c r="AC1155" s="6">
        <v>131344804</v>
      </c>
      <c r="AD1155" s="6">
        <v>130984369</v>
      </c>
      <c r="AF1155">
        <f t="shared" si="340"/>
        <v>1.9282667445079522E-2</v>
      </c>
      <c r="AG1155">
        <f t="shared" si="341"/>
        <v>1.6901156229183496E-2</v>
      </c>
      <c r="AH1155">
        <f t="shared" si="342"/>
        <v>0.21051139841241442</v>
      </c>
      <c r="AI1155">
        <f t="shared" si="343"/>
        <v>0.21968649668756229</v>
      </c>
      <c r="AJ1155">
        <f t="shared" si="344"/>
        <v>13.226345851777809</v>
      </c>
      <c r="AK1155">
        <f t="shared" si="345"/>
        <v>14.182081296629791</v>
      </c>
      <c r="AL1155">
        <f t="shared" si="346"/>
        <v>-2.3695410452053218E-2</v>
      </c>
      <c r="AM1155">
        <f t="shared" si="347"/>
        <v>-4.949658381859396E-2</v>
      </c>
      <c r="AN1155">
        <f t="shared" si="348"/>
        <v>0.2455861166301001</v>
      </c>
      <c r="AO1155">
        <f t="shared" si="349"/>
        <v>0.24568418836174791</v>
      </c>
      <c r="AP1155">
        <f t="shared" si="350"/>
        <v>1</v>
      </c>
      <c r="AQ1155">
        <f t="shared" si="351"/>
        <v>1</v>
      </c>
      <c r="AR1155">
        <f t="shared" si="352"/>
        <v>1</v>
      </c>
      <c r="AS1155">
        <f t="shared" si="353"/>
        <v>1</v>
      </c>
      <c r="AT1155">
        <f t="shared" si="354"/>
        <v>1</v>
      </c>
      <c r="AU1155">
        <f t="shared" si="355"/>
        <v>0</v>
      </c>
      <c r="AV1155">
        <f t="shared" si="356"/>
        <v>1</v>
      </c>
      <c r="AW1155">
        <f t="shared" si="357"/>
        <v>0</v>
      </c>
      <c r="AX1155">
        <f t="shared" si="358"/>
        <v>0</v>
      </c>
      <c r="AY1155">
        <f t="shared" si="359"/>
        <v>6</v>
      </c>
    </row>
    <row r="1156" spans="1:51" x14ac:dyDescent="0.3">
      <c r="A1156" s="1" t="s">
        <v>1150</v>
      </c>
      <c r="B1156" s="2">
        <v>14758986</v>
      </c>
      <c r="C1156" s="3" t="s">
        <v>5335</v>
      </c>
      <c r="D1156" s="5">
        <v>15.29</v>
      </c>
      <c r="E1156" s="5">
        <v>1556.0014978199999</v>
      </c>
      <c r="F1156" s="3" t="s">
        <v>4470</v>
      </c>
      <c r="G1156" s="3" t="s">
        <v>4471</v>
      </c>
      <c r="H1156" s="3" t="s">
        <v>4489</v>
      </c>
      <c r="I1156" s="3" t="s">
        <v>4489</v>
      </c>
      <c r="J1156" s="3" t="s">
        <v>4544</v>
      </c>
      <c r="K1156" s="6" t="s">
        <v>4474</v>
      </c>
      <c r="L1156" s="6" t="s">
        <v>4474</v>
      </c>
      <c r="M1156" s="6">
        <v>-312844</v>
      </c>
      <c r="N1156" s="6">
        <v>-269466</v>
      </c>
      <c r="O1156" s="6">
        <v>-314466</v>
      </c>
      <c r="P1156" s="6">
        <v>-271081</v>
      </c>
      <c r="Q1156" s="6">
        <v>-294514</v>
      </c>
      <c r="R1156" s="6">
        <v>-257599</v>
      </c>
      <c r="S1156" s="6">
        <v>-243040</v>
      </c>
      <c r="T1156" s="6">
        <v>-219013</v>
      </c>
      <c r="U1156" s="6" t="s">
        <v>4474</v>
      </c>
      <c r="V1156" s="6" t="s">
        <v>4474</v>
      </c>
      <c r="W1156" s="6">
        <v>768844</v>
      </c>
      <c r="X1156" s="6">
        <v>825884</v>
      </c>
      <c r="Y1156" s="6">
        <v>736390</v>
      </c>
      <c r="Z1156" s="6">
        <v>792320</v>
      </c>
      <c r="AA1156" s="6">
        <v>43260</v>
      </c>
      <c r="AB1156" s="6">
        <v>29753</v>
      </c>
      <c r="AC1156" s="6">
        <v>101753378</v>
      </c>
      <c r="AD1156" s="6">
        <v>100119518</v>
      </c>
      <c r="AF1156">
        <f t="shared" si="340"/>
        <v>-0.38306080297173417</v>
      </c>
      <c r="AG1156">
        <f t="shared" si="341"/>
        <v>-0.31190699904587083</v>
      </c>
      <c r="AH1156" t="e">
        <f t="shared" si="342"/>
        <v>#VALUE!</v>
      </c>
      <c r="AI1156" t="e">
        <f t="shared" si="343"/>
        <v>#VALUE!</v>
      </c>
      <c r="AJ1156">
        <f t="shared" si="344"/>
        <v>17.022422561257514</v>
      </c>
      <c r="AK1156">
        <f t="shared" si="345"/>
        <v>26.629919671965851</v>
      </c>
      <c r="AL1156" t="e">
        <f t="shared" si="346"/>
        <v>#VALUE!</v>
      </c>
      <c r="AM1156" t="e">
        <f t="shared" si="347"/>
        <v>#VALUE!</v>
      </c>
      <c r="AN1156" t="e">
        <f t="shared" si="348"/>
        <v>#VALUE!</v>
      </c>
      <c r="AO1156" t="e">
        <f t="shared" si="349"/>
        <v>#VALUE!</v>
      </c>
      <c r="AP1156">
        <f t="shared" si="350"/>
        <v>0</v>
      </c>
      <c r="AQ1156">
        <f t="shared" si="351"/>
        <v>0</v>
      </c>
      <c r="AR1156">
        <f t="shared" si="352"/>
        <v>0</v>
      </c>
      <c r="AS1156">
        <f t="shared" si="353"/>
        <v>1</v>
      </c>
      <c r="AT1156">
        <f t="shared" si="354"/>
        <v>0</v>
      </c>
      <c r="AU1156">
        <f t="shared" si="355"/>
        <v>0</v>
      </c>
      <c r="AV1156">
        <f t="shared" si="356"/>
        <v>0</v>
      </c>
      <c r="AW1156">
        <f t="shared" si="357"/>
        <v>0</v>
      </c>
      <c r="AX1156">
        <f t="shared" si="358"/>
        <v>0</v>
      </c>
      <c r="AY1156">
        <f t="shared" si="359"/>
        <v>1</v>
      </c>
    </row>
    <row r="1157" spans="1:51" x14ac:dyDescent="0.3">
      <c r="A1157" s="1" t="s">
        <v>1151</v>
      </c>
      <c r="B1157" s="2">
        <v>103012</v>
      </c>
      <c r="C1157" s="3" t="s">
        <v>5337</v>
      </c>
      <c r="D1157" s="5">
        <v>12.18</v>
      </c>
      <c r="E1157" s="5">
        <v>1397.91716232</v>
      </c>
      <c r="F1157" s="3" t="s">
        <v>4480</v>
      </c>
      <c r="G1157" s="3" t="s">
        <v>4491</v>
      </c>
      <c r="H1157" s="3" t="s">
        <v>4542</v>
      </c>
      <c r="I1157" s="3" t="s">
        <v>4543</v>
      </c>
      <c r="J1157" s="3" t="s">
        <v>4494</v>
      </c>
      <c r="K1157" s="6">
        <v>123174</v>
      </c>
      <c r="L1157" s="6">
        <v>49061</v>
      </c>
      <c r="M1157" s="6">
        <v>394562</v>
      </c>
      <c r="N1157" s="6">
        <v>303596</v>
      </c>
      <c r="O1157" s="6">
        <v>392628</v>
      </c>
      <c r="P1157" s="6">
        <v>301549</v>
      </c>
      <c r="Q1157" s="6">
        <v>87115</v>
      </c>
      <c r="R1157" s="6">
        <v>13067</v>
      </c>
      <c r="S1157" s="6">
        <v>15821</v>
      </c>
      <c r="T1157" s="6">
        <v>28478</v>
      </c>
      <c r="U1157" s="6" t="s">
        <v>4474</v>
      </c>
      <c r="V1157" s="6" t="s">
        <v>4474</v>
      </c>
      <c r="W1157" s="6">
        <v>7816174</v>
      </c>
      <c r="X1157" s="6">
        <v>6683602</v>
      </c>
      <c r="Y1157" s="6" t="s">
        <v>4474</v>
      </c>
      <c r="Z1157" s="6" t="s">
        <v>4474</v>
      </c>
      <c r="AA1157" s="6" t="s">
        <v>4474</v>
      </c>
      <c r="AB1157" s="6" t="s">
        <v>4474</v>
      </c>
      <c r="AC1157" s="6">
        <v>79294324</v>
      </c>
      <c r="AD1157" s="6">
        <v>74707776</v>
      </c>
      <c r="AF1157">
        <f t="shared" si="340"/>
        <v>1.1145478593490882E-2</v>
      </c>
      <c r="AG1157">
        <f t="shared" si="341"/>
        <v>1.9550835013814405E-3</v>
      </c>
      <c r="AH1157" t="e">
        <f t="shared" si="342"/>
        <v>#VALUE!</v>
      </c>
      <c r="AI1157" t="e">
        <f t="shared" si="343"/>
        <v>#VALUE!</v>
      </c>
      <c r="AJ1157" t="e">
        <f t="shared" si="344"/>
        <v>#VALUE!</v>
      </c>
      <c r="AK1157" t="e">
        <f t="shared" si="345"/>
        <v>#VALUE!</v>
      </c>
      <c r="AL1157">
        <f t="shared" si="346"/>
        <v>3.1875882897364702</v>
      </c>
      <c r="AM1157">
        <f t="shared" si="347"/>
        <v>6.1464095717576077</v>
      </c>
      <c r="AN1157">
        <f t="shared" si="348"/>
        <v>1.5758861048896813E-2</v>
      </c>
      <c r="AO1157">
        <f t="shared" si="349"/>
        <v>7.3405029204312282E-3</v>
      </c>
      <c r="AP1157">
        <f t="shared" si="350"/>
        <v>1</v>
      </c>
      <c r="AQ1157">
        <f t="shared" si="351"/>
        <v>1</v>
      </c>
      <c r="AR1157">
        <f t="shared" si="352"/>
        <v>1</v>
      </c>
      <c r="AS1157">
        <f t="shared" si="353"/>
        <v>0</v>
      </c>
      <c r="AT1157">
        <f t="shared" si="354"/>
        <v>0</v>
      </c>
      <c r="AU1157">
        <f t="shared" si="355"/>
        <v>0</v>
      </c>
      <c r="AV1157">
        <f t="shared" si="356"/>
        <v>0</v>
      </c>
      <c r="AW1157">
        <f t="shared" si="357"/>
        <v>1</v>
      </c>
      <c r="AX1157">
        <f t="shared" si="358"/>
        <v>0</v>
      </c>
      <c r="AY1157">
        <f t="shared" si="359"/>
        <v>4</v>
      </c>
    </row>
    <row r="1158" spans="1:51" x14ac:dyDescent="0.3">
      <c r="A1158" s="1" t="s">
        <v>1152</v>
      </c>
      <c r="B1158" s="2">
        <v>4914448</v>
      </c>
      <c r="C1158" s="3" t="s">
        <v>5337</v>
      </c>
      <c r="D1158" s="5">
        <v>132.12</v>
      </c>
      <c r="E1158" s="5">
        <v>7442.4567405600001</v>
      </c>
      <c r="F1158" s="3" t="s">
        <v>4559</v>
      </c>
      <c r="G1158" s="3" t="s">
        <v>4821</v>
      </c>
      <c r="H1158" s="3" t="s">
        <v>4822</v>
      </c>
      <c r="I1158" s="3" t="s">
        <v>4822</v>
      </c>
      <c r="J1158" s="3" t="s">
        <v>4959</v>
      </c>
      <c r="K1158" s="6">
        <v>1217638</v>
      </c>
      <c r="L1158" s="6">
        <v>1132070</v>
      </c>
      <c r="M1158" s="6">
        <v>164897</v>
      </c>
      <c r="N1158" s="6">
        <v>173163</v>
      </c>
      <c r="O1158" s="6">
        <v>128892</v>
      </c>
      <c r="P1158" s="6">
        <v>143153</v>
      </c>
      <c r="Q1158" s="6">
        <v>107990</v>
      </c>
      <c r="R1158" s="6">
        <v>122241</v>
      </c>
      <c r="S1158" s="6">
        <v>32333</v>
      </c>
      <c r="T1158" s="6">
        <v>49081</v>
      </c>
      <c r="U1158" s="6">
        <v>156648</v>
      </c>
      <c r="V1158" s="6">
        <v>159234</v>
      </c>
      <c r="W1158" s="6">
        <v>1237015</v>
      </c>
      <c r="X1158" s="6">
        <v>1204832</v>
      </c>
      <c r="Y1158" s="6">
        <v>554039</v>
      </c>
      <c r="Z1158" s="6">
        <v>530460</v>
      </c>
      <c r="AA1158" s="6">
        <v>310897</v>
      </c>
      <c r="AB1158" s="6">
        <v>299805</v>
      </c>
      <c r="AC1158" s="6">
        <v>56331038</v>
      </c>
      <c r="AD1158" s="6">
        <v>56387461</v>
      </c>
      <c r="AF1158">
        <f t="shared" ref="AF1158:AF1221" si="360">Q1158/W1158</f>
        <v>8.7298860563533989E-2</v>
      </c>
      <c r="AG1158">
        <f t="shared" ref="AG1158:AG1221" si="361">R1158/X1158</f>
        <v>0.10145895859339725</v>
      </c>
      <c r="AH1158">
        <f t="shared" ref="AH1158:AH1221" si="362">U1158/W1158</f>
        <v>0.12663387266928858</v>
      </c>
      <c r="AI1158">
        <f t="shared" ref="AI1158:AI1221" si="363">V1158/X1158</f>
        <v>0.13216282436057475</v>
      </c>
      <c r="AJ1158">
        <f t="shared" ref="AJ1158:AJ1221" si="364">Y1158/AA1158</f>
        <v>1.7820660861957498</v>
      </c>
      <c r="AK1158">
        <f t="shared" ref="AK1158:AK1221" si="365">Z1158/AB1158</f>
        <v>1.7693500775504079</v>
      </c>
      <c r="AL1158">
        <f t="shared" ref="AL1158:AL1221" si="366">O1158/K1158</f>
        <v>0.10585412084708264</v>
      </c>
      <c r="AM1158">
        <f t="shared" ref="AM1158:AM1221" si="367">P1158/L1158</f>
        <v>0.1264524278534013</v>
      </c>
      <c r="AN1158">
        <f t="shared" ref="AN1158:AN1221" si="368">K1158/W1158</f>
        <v>0.98433567903380315</v>
      </c>
      <c r="AO1158">
        <f t="shared" ref="AO1158:AO1221" si="369">L1158/X1158</f>
        <v>0.93960817773764305</v>
      </c>
      <c r="AP1158">
        <f t="shared" ref="AP1158:AP1221" si="370">IF(OR(Q1158&lt;0, Q1158="NA"), 0, 1)</f>
        <v>1</v>
      </c>
      <c r="AQ1158">
        <f t="shared" ref="AQ1158:AQ1221" si="371">IF(OR(S1158&lt;0, S1158="NA"), 0, 1)</f>
        <v>1</v>
      </c>
      <c r="AR1158">
        <f t="shared" ref="AR1158:AR1221" si="372">IFERROR(IF((AF1158-AG1158)&gt;0,1,0),0)</f>
        <v>0</v>
      </c>
      <c r="AS1158">
        <f t="shared" ref="AS1158:AS1221" si="373">IFERROR(IF((S1158-Q1158)&gt;0,1,0),0)</f>
        <v>0</v>
      </c>
      <c r="AT1158">
        <f t="shared" ref="AT1158:AT1221" si="374">IFERROR(IF((AH1158-AI1158)&lt;0,1,0),0)</f>
        <v>1</v>
      </c>
      <c r="AU1158">
        <f t="shared" ref="AU1158:AU1221" si="375">IFERROR(IF((AJ1158-AK1158)&gt;0,1,0),0)</f>
        <v>1</v>
      </c>
      <c r="AV1158">
        <f t="shared" ref="AV1158:AV1221" si="376">IFERROR(IF((AL1158-AM1158)&gt;0,1,0),0)</f>
        <v>0</v>
      </c>
      <c r="AW1158">
        <f t="shared" ref="AW1158:AW1221" si="377">IFERROR(IF((AN1158-AO1158)&gt;0,1,0),0)</f>
        <v>1</v>
      </c>
      <c r="AX1158">
        <f t="shared" ref="AX1158:AX1221" si="378">IFERROR(IF((AC1158-AD1158)&lt;0,1,0),0)</f>
        <v>1</v>
      </c>
      <c r="AY1158">
        <f t="shared" ref="AY1158:AY1221" si="379">SUM(AP1158:AX1158)</f>
        <v>6</v>
      </c>
    </row>
    <row r="1159" spans="1:51" x14ac:dyDescent="0.3">
      <c r="A1159" s="1" t="s">
        <v>1153</v>
      </c>
      <c r="B1159" s="2">
        <v>107526487</v>
      </c>
      <c r="C1159" s="3" t="s">
        <v>5338</v>
      </c>
      <c r="D1159" s="5">
        <v>22.204599999999999</v>
      </c>
      <c r="E1159" s="5">
        <v>33.528945999999998</v>
      </c>
      <c r="F1159" s="3" t="s">
        <v>4480</v>
      </c>
      <c r="G1159" s="3" t="s">
        <v>4491</v>
      </c>
      <c r="H1159" s="3" t="s">
        <v>4492</v>
      </c>
      <c r="I1159" s="3" t="s">
        <v>4493</v>
      </c>
      <c r="J1159" s="3"/>
      <c r="K1159" s="6" t="s">
        <v>4474</v>
      </c>
      <c r="L1159" s="6" t="s">
        <v>4474</v>
      </c>
      <c r="M1159" s="6" t="s">
        <v>4474</v>
      </c>
      <c r="N1159" s="6" t="s">
        <v>4474</v>
      </c>
      <c r="O1159" s="6" t="s">
        <v>4474</v>
      </c>
      <c r="P1159" s="6" t="s">
        <v>4474</v>
      </c>
      <c r="Q1159" s="6" t="s">
        <v>4474</v>
      </c>
      <c r="R1159" s="6" t="s">
        <v>4474</v>
      </c>
      <c r="S1159" s="6" t="s">
        <v>4474</v>
      </c>
      <c r="T1159" s="6" t="s">
        <v>4474</v>
      </c>
      <c r="U1159" s="6" t="s">
        <v>4474</v>
      </c>
      <c r="V1159" s="6" t="s">
        <v>4474</v>
      </c>
      <c r="W1159" s="6" t="s">
        <v>4474</v>
      </c>
      <c r="X1159" s="6" t="s">
        <v>4474</v>
      </c>
      <c r="Y1159" s="6" t="s">
        <v>4474</v>
      </c>
      <c r="Z1159" s="6" t="s">
        <v>4474</v>
      </c>
      <c r="AA1159" s="6" t="s">
        <v>4474</v>
      </c>
      <c r="AB1159" s="6" t="s">
        <v>4474</v>
      </c>
      <c r="AC1159" s="6" t="s">
        <v>4474</v>
      </c>
      <c r="AD1159" s="6" t="s">
        <v>4474</v>
      </c>
      <c r="AF1159" t="e">
        <f t="shared" si="360"/>
        <v>#VALUE!</v>
      </c>
      <c r="AG1159" t="e">
        <f t="shared" si="361"/>
        <v>#VALUE!</v>
      </c>
      <c r="AH1159" t="e">
        <f t="shared" si="362"/>
        <v>#VALUE!</v>
      </c>
      <c r="AI1159" t="e">
        <f t="shared" si="363"/>
        <v>#VALUE!</v>
      </c>
      <c r="AJ1159" t="e">
        <f t="shared" si="364"/>
        <v>#VALUE!</v>
      </c>
      <c r="AK1159" t="e">
        <f t="shared" si="365"/>
        <v>#VALUE!</v>
      </c>
      <c r="AL1159" t="e">
        <f t="shared" si="366"/>
        <v>#VALUE!</v>
      </c>
      <c r="AM1159" t="e">
        <f t="shared" si="367"/>
        <v>#VALUE!</v>
      </c>
      <c r="AN1159" t="e">
        <f t="shared" si="368"/>
        <v>#VALUE!</v>
      </c>
      <c r="AO1159" t="e">
        <f t="shared" si="369"/>
        <v>#VALUE!</v>
      </c>
      <c r="AP1159">
        <f t="shared" si="370"/>
        <v>0</v>
      </c>
      <c r="AQ1159">
        <f t="shared" si="371"/>
        <v>0</v>
      </c>
      <c r="AR1159">
        <f t="shared" si="372"/>
        <v>0</v>
      </c>
      <c r="AS1159">
        <f t="shared" si="373"/>
        <v>0</v>
      </c>
      <c r="AT1159">
        <f t="shared" si="374"/>
        <v>0</v>
      </c>
      <c r="AU1159">
        <f t="shared" si="375"/>
        <v>0</v>
      </c>
      <c r="AV1159">
        <f t="shared" si="376"/>
        <v>0</v>
      </c>
      <c r="AW1159">
        <f t="shared" si="377"/>
        <v>0</v>
      </c>
      <c r="AX1159">
        <f t="shared" si="378"/>
        <v>0</v>
      </c>
      <c r="AY1159">
        <f t="shared" si="379"/>
        <v>0</v>
      </c>
    </row>
    <row r="1160" spans="1:51" x14ac:dyDescent="0.3">
      <c r="A1160" s="1" t="s">
        <v>1154</v>
      </c>
      <c r="B1160" s="2">
        <v>5737457</v>
      </c>
      <c r="C1160" s="3" t="s">
        <v>5338</v>
      </c>
      <c r="D1160" s="5">
        <v>26.36</v>
      </c>
      <c r="E1160" s="5">
        <v>76.444000000000003</v>
      </c>
      <c r="F1160" s="3" t="s">
        <v>4480</v>
      </c>
      <c r="G1160" s="3" t="s">
        <v>4491</v>
      </c>
      <c r="H1160" s="3" t="s">
        <v>4492</v>
      </c>
      <c r="I1160" s="3" t="s">
        <v>4493</v>
      </c>
      <c r="J1160" s="3"/>
      <c r="K1160" s="6" t="s">
        <v>4474</v>
      </c>
      <c r="L1160" s="6" t="s">
        <v>4474</v>
      </c>
      <c r="M1160" s="6" t="s">
        <v>4474</v>
      </c>
      <c r="N1160" s="6" t="s">
        <v>4474</v>
      </c>
      <c r="O1160" s="6" t="s">
        <v>4474</v>
      </c>
      <c r="P1160" s="6" t="s">
        <v>4474</v>
      </c>
      <c r="Q1160" s="6" t="s">
        <v>4474</v>
      </c>
      <c r="R1160" s="6" t="s">
        <v>4474</v>
      </c>
      <c r="S1160" s="6" t="s">
        <v>4474</v>
      </c>
      <c r="T1160" s="6" t="s">
        <v>4474</v>
      </c>
      <c r="U1160" s="6" t="s">
        <v>4474</v>
      </c>
      <c r="V1160" s="6" t="s">
        <v>4474</v>
      </c>
      <c r="W1160" s="6" t="s">
        <v>4474</v>
      </c>
      <c r="X1160" s="6" t="s">
        <v>4474</v>
      </c>
      <c r="Y1160" s="6" t="s">
        <v>4474</v>
      </c>
      <c r="Z1160" s="6" t="s">
        <v>4474</v>
      </c>
      <c r="AA1160" s="6" t="s">
        <v>4474</v>
      </c>
      <c r="AB1160" s="6" t="s">
        <v>4474</v>
      </c>
      <c r="AC1160" s="6" t="s">
        <v>4474</v>
      </c>
      <c r="AD1160" s="6" t="s">
        <v>4474</v>
      </c>
      <c r="AF1160" t="e">
        <f t="shared" si="360"/>
        <v>#VALUE!</v>
      </c>
      <c r="AG1160" t="e">
        <f t="shared" si="361"/>
        <v>#VALUE!</v>
      </c>
      <c r="AH1160" t="e">
        <f t="shared" si="362"/>
        <v>#VALUE!</v>
      </c>
      <c r="AI1160" t="e">
        <f t="shared" si="363"/>
        <v>#VALUE!</v>
      </c>
      <c r="AJ1160" t="e">
        <f t="shared" si="364"/>
        <v>#VALUE!</v>
      </c>
      <c r="AK1160" t="e">
        <f t="shared" si="365"/>
        <v>#VALUE!</v>
      </c>
      <c r="AL1160" t="e">
        <f t="shared" si="366"/>
        <v>#VALUE!</v>
      </c>
      <c r="AM1160" t="e">
        <f t="shared" si="367"/>
        <v>#VALUE!</v>
      </c>
      <c r="AN1160" t="e">
        <f t="shared" si="368"/>
        <v>#VALUE!</v>
      </c>
      <c r="AO1160" t="e">
        <f t="shared" si="369"/>
        <v>#VALUE!</v>
      </c>
      <c r="AP1160">
        <f t="shared" si="370"/>
        <v>0</v>
      </c>
      <c r="AQ1160">
        <f t="shared" si="371"/>
        <v>0</v>
      </c>
      <c r="AR1160">
        <f t="shared" si="372"/>
        <v>0</v>
      </c>
      <c r="AS1160">
        <f t="shared" si="373"/>
        <v>0</v>
      </c>
      <c r="AT1160">
        <f t="shared" si="374"/>
        <v>0</v>
      </c>
      <c r="AU1160">
        <f t="shared" si="375"/>
        <v>0</v>
      </c>
      <c r="AV1160">
        <f t="shared" si="376"/>
        <v>0</v>
      </c>
      <c r="AW1160">
        <f t="shared" si="377"/>
        <v>0</v>
      </c>
      <c r="AX1160">
        <f t="shared" si="378"/>
        <v>0</v>
      </c>
      <c r="AY1160">
        <f t="shared" si="379"/>
        <v>0</v>
      </c>
    </row>
    <row r="1161" spans="1:51" x14ac:dyDescent="0.3">
      <c r="A1161" s="1" t="s">
        <v>1155</v>
      </c>
      <c r="B1161" s="2">
        <v>5736519</v>
      </c>
      <c r="C1161" s="3" t="s">
        <v>5338</v>
      </c>
      <c r="D1161" s="5">
        <v>23.46</v>
      </c>
      <c r="E1161" s="5">
        <v>128.4435</v>
      </c>
      <c r="F1161" s="3" t="s">
        <v>4480</v>
      </c>
      <c r="G1161" s="3" t="s">
        <v>4491</v>
      </c>
      <c r="H1161" s="3" t="s">
        <v>4492</v>
      </c>
      <c r="I1161" s="3" t="s">
        <v>4493</v>
      </c>
      <c r="J1161" s="3"/>
      <c r="K1161" s="6" t="s">
        <v>4474</v>
      </c>
      <c r="L1161" s="6" t="s">
        <v>4474</v>
      </c>
      <c r="M1161" s="6" t="s">
        <v>4474</v>
      </c>
      <c r="N1161" s="6" t="s">
        <v>4474</v>
      </c>
      <c r="O1161" s="6" t="s">
        <v>4474</v>
      </c>
      <c r="P1161" s="6" t="s">
        <v>4474</v>
      </c>
      <c r="Q1161" s="6" t="s">
        <v>4474</v>
      </c>
      <c r="R1161" s="6" t="s">
        <v>4474</v>
      </c>
      <c r="S1161" s="6" t="s">
        <v>4474</v>
      </c>
      <c r="T1161" s="6" t="s">
        <v>4474</v>
      </c>
      <c r="U1161" s="6" t="s">
        <v>4474</v>
      </c>
      <c r="V1161" s="6" t="s">
        <v>4474</v>
      </c>
      <c r="W1161" s="6" t="s">
        <v>4474</v>
      </c>
      <c r="X1161" s="6" t="s">
        <v>4474</v>
      </c>
      <c r="Y1161" s="6" t="s">
        <v>4474</v>
      </c>
      <c r="Z1161" s="6" t="s">
        <v>4474</v>
      </c>
      <c r="AA1161" s="6" t="s">
        <v>4474</v>
      </c>
      <c r="AB1161" s="6" t="s">
        <v>4474</v>
      </c>
      <c r="AC1161" s="6" t="s">
        <v>4474</v>
      </c>
      <c r="AD1161" s="6" t="s">
        <v>4474</v>
      </c>
      <c r="AF1161" t="e">
        <f t="shared" si="360"/>
        <v>#VALUE!</v>
      </c>
      <c r="AG1161" t="e">
        <f t="shared" si="361"/>
        <v>#VALUE!</v>
      </c>
      <c r="AH1161" t="e">
        <f t="shared" si="362"/>
        <v>#VALUE!</v>
      </c>
      <c r="AI1161" t="e">
        <f t="shared" si="363"/>
        <v>#VALUE!</v>
      </c>
      <c r="AJ1161" t="e">
        <f t="shared" si="364"/>
        <v>#VALUE!</v>
      </c>
      <c r="AK1161" t="e">
        <f t="shared" si="365"/>
        <v>#VALUE!</v>
      </c>
      <c r="AL1161" t="e">
        <f t="shared" si="366"/>
        <v>#VALUE!</v>
      </c>
      <c r="AM1161" t="e">
        <f t="shared" si="367"/>
        <v>#VALUE!</v>
      </c>
      <c r="AN1161" t="e">
        <f t="shared" si="368"/>
        <v>#VALUE!</v>
      </c>
      <c r="AO1161" t="e">
        <f t="shared" si="369"/>
        <v>#VALUE!</v>
      </c>
      <c r="AP1161">
        <f t="shared" si="370"/>
        <v>0</v>
      </c>
      <c r="AQ1161">
        <f t="shared" si="371"/>
        <v>0</v>
      </c>
      <c r="AR1161">
        <f t="shared" si="372"/>
        <v>0</v>
      </c>
      <c r="AS1161">
        <f t="shared" si="373"/>
        <v>0</v>
      </c>
      <c r="AT1161">
        <f t="shared" si="374"/>
        <v>0</v>
      </c>
      <c r="AU1161">
        <f t="shared" si="375"/>
        <v>0</v>
      </c>
      <c r="AV1161">
        <f t="shared" si="376"/>
        <v>0</v>
      </c>
      <c r="AW1161">
        <f t="shared" si="377"/>
        <v>0</v>
      </c>
      <c r="AX1161">
        <f t="shared" si="378"/>
        <v>0</v>
      </c>
      <c r="AY1161">
        <f t="shared" si="379"/>
        <v>0</v>
      </c>
    </row>
    <row r="1162" spans="1:51" x14ac:dyDescent="0.3">
      <c r="A1162" s="1" t="s">
        <v>1156</v>
      </c>
      <c r="B1162" s="2">
        <v>5737456</v>
      </c>
      <c r="C1162" s="3" t="s">
        <v>5338</v>
      </c>
      <c r="D1162" s="5">
        <v>64.69</v>
      </c>
      <c r="E1162" s="5">
        <v>304.68990000000002</v>
      </c>
      <c r="F1162" s="3" t="s">
        <v>4480</v>
      </c>
      <c r="G1162" s="3" t="s">
        <v>4491</v>
      </c>
      <c r="H1162" s="3" t="s">
        <v>4492</v>
      </c>
      <c r="I1162" s="3" t="s">
        <v>4493</v>
      </c>
      <c r="J1162" s="3"/>
      <c r="K1162" s="6" t="s">
        <v>4474</v>
      </c>
      <c r="L1162" s="6" t="s">
        <v>4474</v>
      </c>
      <c r="M1162" s="6" t="s">
        <v>4474</v>
      </c>
      <c r="N1162" s="6" t="s">
        <v>4474</v>
      </c>
      <c r="O1162" s="6" t="s">
        <v>4474</v>
      </c>
      <c r="P1162" s="6" t="s">
        <v>4474</v>
      </c>
      <c r="Q1162" s="6" t="s">
        <v>4474</v>
      </c>
      <c r="R1162" s="6" t="s">
        <v>4474</v>
      </c>
      <c r="S1162" s="6" t="s">
        <v>4474</v>
      </c>
      <c r="T1162" s="6" t="s">
        <v>4474</v>
      </c>
      <c r="U1162" s="6" t="s">
        <v>4474</v>
      </c>
      <c r="V1162" s="6" t="s">
        <v>4474</v>
      </c>
      <c r="W1162" s="6" t="s">
        <v>4474</v>
      </c>
      <c r="X1162" s="6" t="s">
        <v>4474</v>
      </c>
      <c r="Y1162" s="6" t="s">
        <v>4474</v>
      </c>
      <c r="Z1162" s="6" t="s">
        <v>4474</v>
      </c>
      <c r="AA1162" s="6" t="s">
        <v>4474</v>
      </c>
      <c r="AB1162" s="6" t="s">
        <v>4474</v>
      </c>
      <c r="AC1162" s="6" t="s">
        <v>4474</v>
      </c>
      <c r="AD1162" s="6" t="s">
        <v>4474</v>
      </c>
      <c r="AF1162" t="e">
        <f t="shared" si="360"/>
        <v>#VALUE!</v>
      </c>
      <c r="AG1162" t="e">
        <f t="shared" si="361"/>
        <v>#VALUE!</v>
      </c>
      <c r="AH1162" t="e">
        <f t="shared" si="362"/>
        <v>#VALUE!</v>
      </c>
      <c r="AI1162" t="e">
        <f t="shared" si="363"/>
        <v>#VALUE!</v>
      </c>
      <c r="AJ1162" t="e">
        <f t="shared" si="364"/>
        <v>#VALUE!</v>
      </c>
      <c r="AK1162" t="e">
        <f t="shared" si="365"/>
        <v>#VALUE!</v>
      </c>
      <c r="AL1162" t="e">
        <f t="shared" si="366"/>
        <v>#VALUE!</v>
      </c>
      <c r="AM1162" t="e">
        <f t="shared" si="367"/>
        <v>#VALUE!</v>
      </c>
      <c r="AN1162" t="e">
        <f t="shared" si="368"/>
        <v>#VALUE!</v>
      </c>
      <c r="AO1162" t="e">
        <f t="shared" si="369"/>
        <v>#VALUE!</v>
      </c>
      <c r="AP1162">
        <f t="shared" si="370"/>
        <v>0</v>
      </c>
      <c r="AQ1162">
        <f t="shared" si="371"/>
        <v>0</v>
      </c>
      <c r="AR1162">
        <f t="shared" si="372"/>
        <v>0</v>
      </c>
      <c r="AS1162">
        <f t="shared" si="373"/>
        <v>0</v>
      </c>
      <c r="AT1162">
        <f t="shared" si="374"/>
        <v>0</v>
      </c>
      <c r="AU1162">
        <f t="shared" si="375"/>
        <v>0</v>
      </c>
      <c r="AV1162">
        <f t="shared" si="376"/>
        <v>0</v>
      </c>
      <c r="AW1162">
        <f t="shared" si="377"/>
        <v>0</v>
      </c>
      <c r="AX1162">
        <f t="shared" si="378"/>
        <v>0</v>
      </c>
      <c r="AY1162">
        <f t="shared" si="379"/>
        <v>0</v>
      </c>
    </row>
    <row r="1163" spans="1:51" x14ac:dyDescent="0.3">
      <c r="A1163" s="1" t="s">
        <v>1157</v>
      </c>
      <c r="B1163" s="2">
        <v>5736310</v>
      </c>
      <c r="C1163" s="3" t="s">
        <v>5338</v>
      </c>
      <c r="D1163" s="5">
        <v>45.17</v>
      </c>
      <c r="E1163" s="5">
        <v>377.62119999999999</v>
      </c>
      <c r="F1163" s="3" t="s">
        <v>4480</v>
      </c>
      <c r="G1163" s="3" t="s">
        <v>4491</v>
      </c>
      <c r="H1163" s="3" t="s">
        <v>4492</v>
      </c>
      <c r="I1163" s="3" t="s">
        <v>4493</v>
      </c>
      <c r="J1163" s="3"/>
      <c r="K1163" s="6" t="s">
        <v>4474</v>
      </c>
      <c r="L1163" s="6" t="s">
        <v>4474</v>
      </c>
      <c r="M1163" s="6" t="s">
        <v>4474</v>
      </c>
      <c r="N1163" s="6" t="s">
        <v>4474</v>
      </c>
      <c r="O1163" s="6" t="s">
        <v>4474</v>
      </c>
      <c r="P1163" s="6" t="s">
        <v>4474</v>
      </c>
      <c r="Q1163" s="6" t="s">
        <v>4474</v>
      </c>
      <c r="R1163" s="6" t="s">
        <v>4474</v>
      </c>
      <c r="S1163" s="6" t="s">
        <v>4474</v>
      </c>
      <c r="T1163" s="6" t="s">
        <v>4474</v>
      </c>
      <c r="U1163" s="6" t="s">
        <v>4474</v>
      </c>
      <c r="V1163" s="6" t="s">
        <v>4474</v>
      </c>
      <c r="W1163" s="6" t="s">
        <v>4474</v>
      </c>
      <c r="X1163" s="6" t="s">
        <v>4474</v>
      </c>
      <c r="Y1163" s="6" t="s">
        <v>4474</v>
      </c>
      <c r="Z1163" s="6" t="s">
        <v>4474</v>
      </c>
      <c r="AA1163" s="6" t="s">
        <v>4474</v>
      </c>
      <c r="AB1163" s="6" t="s">
        <v>4474</v>
      </c>
      <c r="AC1163" s="6" t="s">
        <v>4474</v>
      </c>
      <c r="AD1163" s="6" t="s">
        <v>4474</v>
      </c>
      <c r="AF1163" t="e">
        <f t="shared" si="360"/>
        <v>#VALUE!</v>
      </c>
      <c r="AG1163" t="e">
        <f t="shared" si="361"/>
        <v>#VALUE!</v>
      </c>
      <c r="AH1163" t="e">
        <f t="shared" si="362"/>
        <v>#VALUE!</v>
      </c>
      <c r="AI1163" t="e">
        <f t="shared" si="363"/>
        <v>#VALUE!</v>
      </c>
      <c r="AJ1163" t="e">
        <f t="shared" si="364"/>
        <v>#VALUE!</v>
      </c>
      <c r="AK1163" t="e">
        <f t="shared" si="365"/>
        <v>#VALUE!</v>
      </c>
      <c r="AL1163" t="e">
        <f t="shared" si="366"/>
        <v>#VALUE!</v>
      </c>
      <c r="AM1163" t="e">
        <f t="shared" si="367"/>
        <v>#VALUE!</v>
      </c>
      <c r="AN1163" t="e">
        <f t="shared" si="368"/>
        <v>#VALUE!</v>
      </c>
      <c r="AO1163" t="e">
        <f t="shared" si="369"/>
        <v>#VALUE!</v>
      </c>
      <c r="AP1163">
        <f t="shared" si="370"/>
        <v>0</v>
      </c>
      <c r="AQ1163">
        <f t="shared" si="371"/>
        <v>0</v>
      </c>
      <c r="AR1163">
        <f t="shared" si="372"/>
        <v>0</v>
      </c>
      <c r="AS1163">
        <f t="shared" si="373"/>
        <v>0</v>
      </c>
      <c r="AT1163">
        <f t="shared" si="374"/>
        <v>0</v>
      </c>
      <c r="AU1163">
        <f t="shared" si="375"/>
        <v>0</v>
      </c>
      <c r="AV1163">
        <f t="shared" si="376"/>
        <v>0</v>
      </c>
      <c r="AW1163">
        <f t="shared" si="377"/>
        <v>0</v>
      </c>
      <c r="AX1163">
        <f t="shared" si="378"/>
        <v>0</v>
      </c>
      <c r="AY1163">
        <f t="shared" si="379"/>
        <v>0</v>
      </c>
    </row>
    <row r="1164" spans="1:51" x14ac:dyDescent="0.3">
      <c r="A1164" s="1" t="s">
        <v>1158</v>
      </c>
      <c r="B1164" s="2">
        <v>5738974</v>
      </c>
      <c r="C1164" s="3" t="s">
        <v>5338</v>
      </c>
      <c r="D1164" s="5">
        <v>25.48</v>
      </c>
      <c r="E1164" s="5">
        <v>21.148399999999999</v>
      </c>
      <c r="F1164" s="3" t="s">
        <v>4480</v>
      </c>
      <c r="G1164" s="3" t="s">
        <v>4491</v>
      </c>
      <c r="H1164" s="3" t="s">
        <v>4492</v>
      </c>
      <c r="I1164" s="3" t="s">
        <v>4493</v>
      </c>
      <c r="J1164" s="3"/>
      <c r="K1164" s="6" t="s">
        <v>4474</v>
      </c>
      <c r="L1164" s="6" t="s">
        <v>4474</v>
      </c>
      <c r="M1164" s="6" t="s">
        <v>4474</v>
      </c>
      <c r="N1164" s="6" t="s">
        <v>4474</v>
      </c>
      <c r="O1164" s="6" t="s">
        <v>4474</v>
      </c>
      <c r="P1164" s="6" t="s">
        <v>4474</v>
      </c>
      <c r="Q1164" s="6" t="s">
        <v>4474</v>
      </c>
      <c r="R1164" s="6" t="s">
        <v>4474</v>
      </c>
      <c r="S1164" s="6" t="s">
        <v>4474</v>
      </c>
      <c r="T1164" s="6" t="s">
        <v>4474</v>
      </c>
      <c r="U1164" s="6" t="s">
        <v>4474</v>
      </c>
      <c r="V1164" s="6" t="s">
        <v>4474</v>
      </c>
      <c r="W1164" s="6" t="s">
        <v>4474</v>
      </c>
      <c r="X1164" s="6" t="s">
        <v>4474</v>
      </c>
      <c r="Y1164" s="6" t="s">
        <v>4474</v>
      </c>
      <c r="Z1164" s="6" t="s">
        <v>4474</v>
      </c>
      <c r="AA1164" s="6" t="s">
        <v>4474</v>
      </c>
      <c r="AB1164" s="6" t="s">
        <v>4474</v>
      </c>
      <c r="AC1164" s="6" t="s">
        <v>4474</v>
      </c>
      <c r="AD1164" s="6" t="s">
        <v>4474</v>
      </c>
      <c r="AF1164" t="e">
        <f t="shared" si="360"/>
        <v>#VALUE!</v>
      </c>
      <c r="AG1164" t="e">
        <f t="shared" si="361"/>
        <v>#VALUE!</v>
      </c>
      <c r="AH1164" t="e">
        <f t="shared" si="362"/>
        <v>#VALUE!</v>
      </c>
      <c r="AI1164" t="e">
        <f t="shared" si="363"/>
        <v>#VALUE!</v>
      </c>
      <c r="AJ1164" t="e">
        <f t="shared" si="364"/>
        <v>#VALUE!</v>
      </c>
      <c r="AK1164" t="e">
        <f t="shared" si="365"/>
        <v>#VALUE!</v>
      </c>
      <c r="AL1164" t="e">
        <f t="shared" si="366"/>
        <v>#VALUE!</v>
      </c>
      <c r="AM1164" t="e">
        <f t="shared" si="367"/>
        <v>#VALUE!</v>
      </c>
      <c r="AN1164" t="e">
        <f t="shared" si="368"/>
        <v>#VALUE!</v>
      </c>
      <c r="AO1164" t="e">
        <f t="shared" si="369"/>
        <v>#VALUE!</v>
      </c>
      <c r="AP1164">
        <f t="shared" si="370"/>
        <v>0</v>
      </c>
      <c r="AQ1164">
        <f t="shared" si="371"/>
        <v>0</v>
      </c>
      <c r="AR1164">
        <f t="shared" si="372"/>
        <v>0</v>
      </c>
      <c r="AS1164">
        <f t="shared" si="373"/>
        <v>0</v>
      </c>
      <c r="AT1164">
        <f t="shared" si="374"/>
        <v>0</v>
      </c>
      <c r="AU1164">
        <f t="shared" si="375"/>
        <v>0</v>
      </c>
      <c r="AV1164">
        <f t="shared" si="376"/>
        <v>0</v>
      </c>
      <c r="AW1164">
        <f t="shared" si="377"/>
        <v>0</v>
      </c>
      <c r="AX1164">
        <f t="shared" si="378"/>
        <v>0</v>
      </c>
      <c r="AY1164">
        <f t="shared" si="379"/>
        <v>0</v>
      </c>
    </row>
    <row r="1165" spans="1:51" x14ac:dyDescent="0.3">
      <c r="A1165" s="1" t="s">
        <v>1159</v>
      </c>
      <c r="B1165" s="2">
        <v>114297336</v>
      </c>
      <c r="C1165" s="3" t="s">
        <v>5338</v>
      </c>
      <c r="D1165" s="5">
        <v>28.540400000000002</v>
      </c>
      <c r="E1165" s="5">
        <v>10.845352</v>
      </c>
      <c r="F1165" s="3" t="s">
        <v>4480</v>
      </c>
      <c r="G1165" s="3" t="s">
        <v>4491</v>
      </c>
      <c r="H1165" s="3" t="s">
        <v>4492</v>
      </c>
      <c r="I1165" s="3" t="s">
        <v>4493</v>
      </c>
      <c r="J1165" s="3"/>
      <c r="K1165" s="6" t="s">
        <v>4474</v>
      </c>
      <c r="L1165" s="6" t="s">
        <v>4474</v>
      </c>
      <c r="M1165" s="6" t="s">
        <v>4474</v>
      </c>
      <c r="N1165" s="6" t="s">
        <v>4474</v>
      </c>
      <c r="O1165" s="6" t="s">
        <v>4474</v>
      </c>
      <c r="P1165" s="6" t="s">
        <v>4474</v>
      </c>
      <c r="Q1165" s="6" t="s">
        <v>4474</v>
      </c>
      <c r="R1165" s="6" t="s">
        <v>4474</v>
      </c>
      <c r="S1165" s="6" t="s">
        <v>4474</v>
      </c>
      <c r="T1165" s="6" t="s">
        <v>4474</v>
      </c>
      <c r="U1165" s="6" t="s">
        <v>4474</v>
      </c>
      <c r="V1165" s="6" t="s">
        <v>4474</v>
      </c>
      <c r="W1165" s="6" t="s">
        <v>4474</v>
      </c>
      <c r="X1165" s="6" t="s">
        <v>4474</v>
      </c>
      <c r="Y1165" s="6" t="s">
        <v>4474</v>
      </c>
      <c r="Z1165" s="6" t="s">
        <v>4474</v>
      </c>
      <c r="AA1165" s="6" t="s">
        <v>4474</v>
      </c>
      <c r="AB1165" s="6" t="s">
        <v>4474</v>
      </c>
      <c r="AC1165" s="6" t="s">
        <v>4474</v>
      </c>
      <c r="AD1165" s="6" t="s">
        <v>4474</v>
      </c>
      <c r="AF1165" t="e">
        <f t="shared" si="360"/>
        <v>#VALUE!</v>
      </c>
      <c r="AG1165" t="e">
        <f t="shared" si="361"/>
        <v>#VALUE!</v>
      </c>
      <c r="AH1165" t="e">
        <f t="shared" si="362"/>
        <v>#VALUE!</v>
      </c>
      <c r="AI1165" t="e">
        <f t="shared" si="363"/>
        <v>#VALUE!</v>
      </c>
      <c r="AJ1165" t="e">
        <f t="shared" si="364"/>
        <v>#VALUE!</v>
      </c>
      <c r="AK1165" t="e">
        <f t="shared" si="365"/>
        <v>#VALUE!</v>
      </c>
      <c r="AL1165" t="e">
        <f t="shared" si="366"/>
        <v>#VALUE!</v>
      </c>
      <c r="AM1165" t="e">
        <f t="shared" si="367"/>
        <v>#VALUE!</v>
      </c>
      <c r="AN1165" t="e">
        <f t="shared" si="368"/>
        <v>#VALUE!</v>
      </c>
      <c r="AO1165" t="e">
        <f t="shared" si="369"/>
        <v>#VALUE!</v>
      </c>
      <c r="AP1165">
        <f t="shared" si="370"/>
        <v>0</v>
      </c>
      <c r="AQ1165">
        <f t="shared" si="371"/>
        <v>0</v>
      </c>
      <c r="AR1165">
        <f t="shared" si="372"/>
        <v>0</v>
      </c>
      <c r="AS1165">
        <f t="shared" si="373"/>
        <v>0</v>
      </c>
      <c r="AT1165">
        <f t="shared" si="374"/>
        <v>0</v>
      </c>
      <c r="AU1165">
        <f t="shared" si="375"/>
        <v>0</v>
      </c>
      <c r="AV1165">
        <f t="shared" si="376"/>
        <v>0</v>
      </c>
      <c r="AW1165">
        <f t="shared" si="377"/>
        <v>0</v>
      </c>
      <c r="AX1165">
        <f t="shared" si="378"/>
        <v>0</v>
      </c>
      <c r="AY1165">
        <f t="shared" si="379"/>
        <v>0</v>
      </c>
    </row>
    <row r="1166" spans="1:51" x14ac:dyDescent="0.3">
      <c r="A1166" s="1" t="s">
        <v>1160</v>
      </c>
      <c r="B1166" s="2">
        <v>106567403</v>
      </c>
      <c r="C1166" s="3" t="s">
        <v>5338</v>
      </c>
      <c r="D1166" s="5">
        <v>31.664999999999999</v>
      </c>
      <c r="E1166" s="7">
        <v>5.6997</v>
      </c>
      <c r="F1166" s="3" t="s">
        <v>4480</v>
      </c>
      <c r="G1166" s="3" t="s">
        <v>4491</v>
      </c>
      <c r="H1166" s="3" t="s">
        <v>4492</v>
      </c>
      <c r="I1166" s="3" t="s">
        <v>4493</v>
      </c>
      <c r="J1166" s="3"/>
      <c r="K1166" s="6" t="s">
        <v>4474</v>
      </c>
      <c r="L1166" s="6" t="s">
        <v>4474</v>
      </c>
      <c r="M1166" s="6" t="s">
        <v>4474</v>
      </c>
      <c r="N1166" s="6" t="s">
        <v>4474</v>
      </c>
      <c r="O1166" s="6" t="s">
        <v>4474</v>
      </c>
      <c r="P1166" s="6" t="s">
        <v>4474</v>
      </c>
      <c r="Q1166" s="6" t="s">
        <v>4474</v>
      </c>
      <c r="R1166" s="6" t="s">
        <v>4474</v>
      </c>
      <c r="S1166" s="6" t="s">
        <v>4474</v>
      </c>
      <c r="T1166" s="6" t="s">
        <v>4474</v>
      </c>
      <c r="U1166" s="6" t="s">
        <v>4474</v>
      </c>
      <c r="V1166" s="6" t="s">
        <v>4474</v>
      </c>
      <c r="W1166" s="6" t="s">
        <v>4474</v>
      </c>
      <c r="X1166" s="6" t="s">
        <v>4474</v>
      </c>
      <c r="Y1166" s="6" t="s">
        <v>4474</v>
      </c>
      <c r="Z1166" s="6" t="s">
        <v>4474</v>
      </c>
      <c r="AA1166" s="6" t="s">
        <v>4474</v>
      </c>
      <c r="AB1166" s="6" t="s">
        <v>4474</v>
      </c>
      <c r="AC1166" s="6" t="s">
        <v>4474</v>
      </c>
      <c r="AD1166" s="6" t="s">
        <v>4474</v>
      </c>
      <c r="AF1166" t="e">
        <f t="shared" si="360"/>
        <v>#VALUE!</v>
      </c>
      <c r="AG1166" t="e">
        <f t="shared" si="361"/>
        <v>#VALUE!</v>
      </c>
      <c r="AH1166" t="e">
        <f t="shared" si="362"/>
        <v>#VALUE!</v>
      </c>
      <c r="AI1166" t="e">
        <f t="shared" si="363"/>
        <v>#VALUE!</v>
      </c>
      <c r="AJ1166" t="e">
        <f t="shared" si="364"/>
        <v>#VALUE!</v>
      </c>
      <c r="AK1166" t="e">
        <f t="shared" si="365"/>
        <v>#VALUE!</v>
      </c>
      <c r="AL1166" t="e">
        <f t="shared" si="366"/>
        <v>#VALUE!</v>
      </c>
      <c r="AM1166" t="e">
        <f t="shared" si="367"/>
        <v>#VALUE!</v>
      </c>
      <c r="AN1166" t="e">
        <f t="shared" si="368"/>
        <v>#VALUE!</v>
      </c>
      <c r="AO1166" t="e">
        <f t="shared" si="369"/>
        <v>#VALUE!</v>
      </c>
      <c r="AP1166">
        <f t="shared" si="370"/>
        <v>0</v>
      </c>
      <c r="AQ1166">
        <f t="shared" si="371"/>
        <v>0</v>
      </c>
      <c r="AR1166">
        <f t="shared" si="372"/>
        <v>0</v>
      </c>
      <c r="AS1166">
        <f t="shared" si="373"/>
        <v>0</v>
      </c>
      <c r="AT1166">
        <f t="shared" si="374"/>
        <v>0</v>
      </c>
      <c r="AU1166">
        <f t="shared" si="375"/>
        <v>0</v>
      </c>
      <c r="AV1166">
        <f t="shared" si="376"/>
        <v>0</v>
      </c>
      <c r="AW1166">
        <f t="shared" si="377"/>
        <v>0</v>
      </c>
      <c r="AX1166">
        <f t="shared" si="378"/>
        <v>0</v>
      </c>
      <c r="AY1166">
        <f t="shared" si="379"/>
        <v>0</v>
      </c>
    </row>
    <row r="1167" spans="1:51" x14ac:dyDescent="0.3">
      <c r="A1167" s="1" t="s">
        <v>1161</v>
      </c>
      <c r="B1167" s="2">
        <v>105889522</v>
      </c>
      <c r="C1167" s="3" t="s">
        <v>5338</v>
      </c>
      <c r="D1167" s="5">
        <v>44.01</v>
      </c>
      <c r="E1167" s="5">
        <v>49.731299999999997</v>
      </c>
      <c r="F1167" s="3" t="s">
        <v>4480</v>
      </c>
      <c r="G1167" s="3" t="s">
        <v>4491</v>
      </c>
      <c r="H1167" s="3" t="s">
        <v>4492</v>
      </c>
      <c r="I1167" s="3" t="s">
        <v>4493</v>
      </c>
      <c r="J1167" s="3"/>
      <c r="K1167" s="6" t="s">
        <v>4474</v>
      </c>
      <c r="L1167" s="6" t="s">
        <v>4474</v>
      </c>
      <c r="M1167" s="6" t="s">
        <v>4474</v>
      </c>
      <c r="N1167" s="6" t="s">
        <v>4474</v>
      </c>
      <c r="O1167" s="6" t="s">
        <v>4474</v>
      </c>
      <c r="P1167" s="6" t="s">
        <v>4474</v>
      </c>
      <c r="Q1167" s="6" t="s">
        <v>4474</v>
      </c>
      <c r="R1167" s="6" t="s">
        <v>4474</v>
      </c>
      <c r="S1167" s="6" t="s">
        <v>4474</v>
      </c>
      <c r="T1167" s="6" t="s">
        <v>4474</v>
      </c>
      <c r="U1167" s="6" t="s">
        <v>4474</v>
      </c>
      <c r="V1167" s="6" t="s">
        <v>4474</v>
      </c>
      <c r="W1167" s="6" t="s">
        <v>4474</v>
      </c>
      <c r="X1167" s="6" t="s">
        <v>4474</v>
      </c>
      <c r="Y1167" s="6" t="s">
        <v>4474</v>
      </c>
      <c r="Z1167" s="6" t="s">
        <v>4474</v>
      </c>
      <c r="AA1167" s="6" t="s">
        <v>4474</v>
      </c>
      <c r="AB1167" s="6" t="s">
        <v>4474</v>
      </c>
      <c r="AC1167" s="6" t="s">
        <v>4474</v>
      </c>
      <c r="AD1167" s="6" t="s">
        <v>4474</v>
      </c>
      <c r="AF1167" t="e">
        <f t="shared" si="360"/>
        <v>#VALUE!</v>
      </c>
      <c r="AG1167" t="e">
        <f t="shared" si="361"/>
        <v>#VALUE!</v>
      </c>
      <c r="AH1167" t="e">
        <f t="shared" si="362"/>
        <v>#VALUE!</v>
      </c>
      <c r="AI1167" t="e">
        <f t="shared" si="363"/>
        <v>#VALUE!</v>
      </c>
      <c r="AJ1167" t="e">
        <f t="shared" si="364"/>
        <v>#VALUE!</v>
      </c>
      <c r="AK1167" t="e">
        <f t="shared" si="365"/>
        <v>#VALUE!</v>
      </c>
      <c r="AL1167" t="e">
        <f t="shared" si="366"/>
        <v>#VALUE!</v>
      </c>
      <c r="AM1167" t="e">
        <f t="shared" si="367"/>
        <v>#VALUE!</v>
      </c>
      <c r="AN1167" t="e">
        <f t="shared" si="368"/>
        <v>#VALUE!</v>
      </c>
      <c r="AO1167" t="e">
        <f t="shared" si="369"/>
        <v>#VALUE!</v>
      </c>
      <c r="AP1167">
        <f t="shared" si="370"/>
        <v>0</v>
      </c>
      <c r="AQ1167">
        <f t="shared" si="371"/>
        <v>0</v>
      </c>
      <c r="AR1167">
        <f t="shared" si="372"/>
        <v>0</v>
      </c>
      <c r="AS1167">
        <f t="shared" si="373"/>
        <v>0</v>
      </c>
      <c r="AT1167">
        <f t="shared" si="374"/>
        <v>0</v>
      </c>
      <c r="AU1167">
        <f t="shared" si="375"/>
        <v>0</v>
      </c>
      <c r="AV1167">
        <f t="shared" si="376"/>
        <v>0</v>
      </c>
      <c r="AW1167">
        <f t="shared" si="377"/>
        <v>0</v>
      </c>
      <c r="AX1167">
        <f t="shared" si="378"/>
        <v>0</v>
      </c>
      <c r="AY1167">
        <f t="shared" si="379"/>
        <v>0</v>
      </c>
    </row>
    <row r="1168" spans="1:51" x14ac:dyDescent="0.3">
      <c r="A1168" s="1" t="s">
        <v>1162</v>
      </c>
      <c r="B1168" s="2">
        <v>106227985</v>
      </c>
      <c r="C1168" s="3" t="s">
        <v>5338</v>
      </c>
      <c r="D1168" s="5">
        <v>33.93</v>
      </c>
      <c r="E1168" s="5">
        <v>99.211320000000001</v>
      </c>
      <c r="F1168" s="3" t="s">
        <v>4480</v>
      </c>
      <c r="G1168" s="3" t="s">
        <v>4491</v>
      </c>
      <c r="H1168" s="3" t="s">
        <v>4492</v>
      </c>
      <c r="I1168" s="3" t="s">
        <v>4493</v>
      </c>
      <c r="J1168" s="3"/>
      <c r="K1168" s="6" t="s">
        <v>4474</v>
      </c>
      <c r="L1168" s="6" t="s">
        <v>4474</v>
      </c>
      <c r="M1168" s="6" t="s">
        <v>4474</v>
      </c>
      <c r="N1168" s="6" t="s">
        <v>4474</v>
      </c>
      <c r="O1168" s="6" t="s">
        <v>4474</v>
      </c>
      <c r="P1168" s="6" t="s">
        <v>4474</v>
      </c>
      <c r="Q1168" s="6" t="s">
        <v>4474</v>
      </c>
      <c r="R1168" s="6" t="s">
        <v>4474</v>
      </c>
      <c r="S1168" s="6" t="s">
        <v>4474</v>
      </c>
      <c r="T1168" s="6" t="s">
        <v>4474</v>
      </c>
      <c r="U1168" s="6" t="s">
        <v>4474</v>
      </c>
      <c r="V1168" s="6" t="s">
        <v>4474</v>
      </c>
      <c r="W1168" s="6" t="s">
        <v>4474</v>
      </c>
      <c r="X1168" s="6" t="s">
        <v>4474</v>
      </c>
      <c r="Y1168" s="6" t="s">
        <v>4474</v>
      </c>
      <c r="Z1168" s="6" t="s">
        <v>4474</v>
      </c>
      <c r="AA1168" s="6" t="s">
        <v>4474</v>
      </c>
      <c r="AB1168" s="6" t="s">
        <v>4474</v>
      </c>
      <c r="AC1168" s="6" t="s">
        <v>4474</v>
      </c>
      <c r="AD1168" s="6" t="s">
        <v>4474</v>
      </c>
      <c r="AF1168" t="e">
        <f t="shared" si="360"/>
        <v>#VALUE!</v>
      </c>
      <c r="AG1168" t="e">
        <f t="shared" si="361"/>
        <v>#VALUE!</v>
      </c>
      <c r="AH1168" t="e">
        <f t="shared" si="362"/>
        <v>#VALUE!</v>
      </c>
      <c r="AI1168" t="e">
        <f t="shared" si="363"/>
        <v>#VALUE!</v>
      </c>
      <c r="AJ1168" t="e">
        <f t="shared" si="364"/>
        <v>#VALUE!</v>
      </c>
      <c r="AK1168" t="e">
        <f t="shared" si="365"/>
        <v>#VALUE!</v>
      </c>
      <c r="AL1168" t="e">
        <f t="shared" si="366"/>
        <v>#VALUE!</v>
      </c>
      <c r="AM1168" t="e">
        <f t="shared" si="367"/>
        <v>#VALUE!</v>
      </c>
      <c r="AN1168" t="e">
        <f t="shared" si="368"/>
        <v>#VALUE!</v>
      </c>
      <c r="AO1168" t="e">
        <f t="shared" si="369"/>
        <v>#VALUE!</v>
      </c>
      <c r="AP1168">
        <f t="shared" si="370"/>
        <v>0</v>
      </c>
      <c r="AQ1168">
        <f t="shared" si="371"/>
        <v>0</v>
      </c>
      <c r="AR1168">
        <f t="shared" si="372"/>
        <v>0</v>
      </c>
      <c r="AS1168">
        <f t="shared" si="373"/>
        <v>0</v>
      </c>
      <c r="AT1168">
        <f t="shared" si="374"/>
        <v>0</v>
      </c>
      <c r="AU1168">
        <f t="shared" si="375"/>
        <v>0</v>
      </c>
      <c r="AV1168">
        <f t="shared" si="376"/>
        <v>0</v>
      </c>
      <c r="AW1168">
        <f t="shared" si="377"/>
        <v>0</v>
      </c>
      <c r="AX1168">
        <f t="shared" si="378"/>
        <v>0</v>
      </c>
      <c r="AY1168">
        <f t="shared" si="379"/>
        <v>0</v>
      </c>
    </row>
    <row r="1169" spans="1:51" x14ac:dyDescent="0.3">
      <c r="A1169" s="1" t="s">
        <v>1163</v>
      </c>
      <c r="B1169" s="2">
        <v>111728243</v>
      </c>
      <c r="C1169" s="3" t="s">
        <v>5338</v>
      </c>
      <c r="D1169" s="5">
        <v>30.43</v>
      </c>
      <c r="E1169" s="5">
        <v>148.4984</v>
      </c>
      <c r="F1169" s="3" t="s">
        <v>4480</v>
      </c>
      <c r="G1169" s="3" t="s">
        <v>4491</v>
      </c>
      <c r="H1169" s="3" t="s">
        <v>4492</v>
      </c>
      <c r="I1169" s="3" t="s">
        <v>4493</v>
      </c>
      <c r="J1169" s="3"/>
      <c r="K1169" s="6" t="s">
        <v>4474</v>
      </c>
      <c r="L1169" s="6" t="s">
        <v>4474</v>
      </c>
      <c r="M1169" s="6" t="s">
        <v>4474</v>
      </c>
      <c r="N1169" s="6" t="s">
        <v>4474</v>
      </c>
      <c r="O1169" s="6" t="s">
        <v>4474</v>
      </c>
      <c r="P1169" s="6" t="s">
        <v>4474</v>
      </c>
      <c r="Q1169" s="6" t="s">
        <v>4474</v>
      </c>
      <c r="R1169" s="6" t="s">
        <v>4474</v>
      </c>
      <c r="S1169" s="6" t="s">
        <v>4474</v>
      </c>
      <c r="T1169" s="6" t="s">
        <v>4474</v>
      </c>
      <c r="U1169" s="6" t="s">
        <v>4474</v>
      </c>
      <c r="V1169" s="6" t="s">
        <v>4474</v>
      </c>
      <c r="W1169" s="6" t="s">
        <v>4474</v>
      </c>
      <c r="X1169" s="6" t="s">
        <v>4474</v>
      </c>
      <c r="Y1169" s="6" t="s">
        <v>4474</v>
      </c>
      <c r="Z1169" s="6" t="s">
        <v>4474</v>
      </c>
      <c r="AA1169" s="6" t="s">
        <v>4474</v>
      </c>
      <c r="AB1169" s="6" t="s">
        <v>4474</v>
      </c>
      <c r="AC1169" s="6" t="s">
        <v>4474</v>
      </c>
      <c r="AD1169" s="6" t="s">
        <v>4474</v>
      </c>
      <c r="AF1169" t="e">
        <f t="shared" si="360"/>
        <v>#VALUE!</v>
      </c>
      <c r="AG1169" t="e">
        <f t="shared" si="361"/>
        <v>#VALUE!</v>
      </c>
      <c r="AH1169" t="e">
        <f t="shared" si="362"/>
        <v>#VALUE!</v>
      </c>
      <c r="AI1169" t="e">
        <f t="shared" si="363"/>
        <v>#VALUE!</v>
      </c>
      <c r="AJ1169" t="e">
        <f t="shared" si="364"/>
        <v>#VALUE!</v>
      </c>
      <c r="AK1169" t="e">
        <f t="shared" si="365"/>
        <v>#VALUE!</v>
      </c>
      <c r="AL1169" t="e">
        <f t="shared" si="366"/>
        <v>#VALUE!</v>
      </c>
      <c r="AM1169" t="e">
        <f t="shared" si="367"/>
        <v>#VALUE!</v>
      </c>
      <c r="AN1169" t="e">
        <f t="shared" si="368"/>
        <v>#VALUE!</v>
      </c>
      <c r="AO1169" t="e">
        <f t="shared" si="369"/>
        <v>#VALUE!</v>
      </c>
      <c r="AP1169">
        <f t="shared" si="370"/>
        <v>0</v>
      </c>
      <c r="AQ1169">
        <f t="shared" si="371"/>
        <v>0</v>
      </c>
      <c r="AR1169">
        <f t="shared" si="372"/>
        <v>0</v>
      </c>
      <c r="AS1169">
        <f t="shared" si="373"/>
        <v>0</v>
      </c>
      <c r="AT1169">
        <f t="shared" si="374"/>
        <v>0</v>
      </c>
      <c r="AU1169">
        <f t="shared" si="375"/>
        <v>0</v>
      </c>
      <c r="AV1169">
        <f t="shared" si="376"/>
        <v>0</v>
      </c>
      <c r="AW1169">
        <f t="shared" si="377"/>
        <v>0</v>
      </c>
      <c r="AX1169">
        <f t="shared" si="378"/>
        <v>0</v>
      </c>
      <c r="AY1169">
        <f t="shared" si="379"/>
        <v>0</v>
      </c>
    </row>
    <row r="1170" spans="1:51" x14ac:dyDescent="0.3">
      <c r="A1170" s="1" t="s">
        <v>1164</v>
      </c>
      <c r="B1170" s="2">
        <v>122551457</v>
      </c>
      <c r="C1170" s="3" t="s">
        <v>5338</v>
      </c>
      <c r="D1170" s="5">
        <v>25.34</v>
      </c>
      <c r="E1170" s="5">
        <v>32.688600000000001</v>
      </c>
      <c r="F1170" s="3" t="s">
        <v>4480</v>
      </c>
      <c r="G1170" s="3" t="s">
        <v>4491</v>
      </c>
      <c r="H1170" s="3" t="s">
        <v>4492</v>
      </c>
      <c r="I1170" s="3" t="s">
        <v>4493</v>
      </c>
      <c r="J1170" s="3"/>
      <c r="K1170" s="6" t="s">
        <v>4474</v>
      </c>
      <c r="L1170" s="6" t="s">
        <v>4474</v>
      </c>
      <c r="M1170" s="6" t="s">
        <v>4474</v>
      </c>
      <c r="N1170" s="6" t="s">
        <v>4474</v>
      </c>
      <c r="O1170" s="6" t="s">
        <v>4474</v>
      </c>
      <c r="P1170" s="6" t="s">
        <v>4474</v>
      </c>
      <c r="Q1170" s="6" t="s">
        <v>4474</v>
      </c>
      <c r="R1170" s="6" t="s">
        <v>4474</v>
      </c>
      <c r="S1170" s="6" t="s">
        <v>4474</v>
      </c>
      <c r="T1170" s="6" t="s">
        <v>4474</v>
      </c>
      <c r="U1170" s="6" t="s">
        <v>4474</v>
      </c>
      <c r="V1170" s="6" t="s">
        <v>4474</v>
      </c>
      <c r="W1170" s="6" t="s">
        <v>4474</v>
      </c>
      <c r="X1170" s="6" t="s">
        <v>4474</v>
      </c>
      <c r="Y1170" s="6" t="s">
        <v>4474</v>
      </c>
      <c r="Z1170" s="6" t="s">
        <v>4474</v>
      </c>
      <c r="AA1170" s="6" t="s">
        <v>4474</v>
      </c>
      <c r="AB1170" s="6" t="s">
        <v>4474</v>
      </c>
      <c r="AC1170" s="6" t="s">
        <v>4474</v>
      </c>
      <c r="AD1170" s="6" t="s">
        <v>4474</v>
      </c>
      <c r="AF1170" t="e">
        <f t="shared" si="360"/>
        <v>#VALUE!</v>
      </c>
      <c r="AG1170" t="e">
        <f t="shared" si="361"/>
        <v>#VALUE!</v>
      </c>
      <c r="AH1170" t="e">
        <f t="shared" si="362"/>
        <v>#VALUE!</v>
      </c>
      <c r="AI1170" t="e">
        <f t="shared" si="363"/>
        <v>#VALUE!</v>
      </c>
      <c r="AJ1170" t="e">
        <f t="shared" si="364"/>
        <v>#VALUE!</v>
      </c>
      <c r="AK1170" t="e">
        <f t="shared" si="365"/>
        <v>#VALUE!</v>
      </c>
      <c r="AL1170" t="e">
        <f t="shared" si="366"/>
        <v>#VALUE!</v>
      </c>
      <c r="AM1170" t="e">
        <f t="shared" si="367"/>
        <v>#VALUE!</v>
      </c>
      <c r="AN1170" t="e">
        <f t="shared" si="368"/>
        <v>#VALUE!</v>
      </c>
      <c r="AO1170" t="e">
        <f t="shared" si="369"/>
        <v>#VALUE!</v>
      </c>
      <c r="AP1170">
        <f t="shared" si="370"/>
        <v>0</v>
      </c>
      <c r="AQ1170">
        <f t="shared" si="371"/>
        <v>0</v>
      </c>
      <c r="AR1170">
        <f t="shared" si="372"/>
        <v>0</v>
      </c>
      <c r="AS1170">
        <f t="shared" si="373"/>
        <v>0</v>
      </c>
      <c r="AT1170">
        <f t="shared" si="374"/>
        <v>0</v>
      </c>
      <c r="AU1170">
        <f t="shared" si="375"/>
        <v>0</v>
      </c>
      <c r="AV1170">
        <f t="shared" si="376"/>
        <v>0</v>
      </c>
      <c r="AW1170">
        <f t="shared" si="377"/>
        <v>0</v>
      </c>
      <c r="AX1170">
        <f t="shared" si="378"/>
        <v>0</v>
      </c>
      <c r="AY1170">
        <f t="shared" si="379"/>
        <v>0</v>
      </c>
    </row>
    <row r="1171" spans="1:51" x14ac:dyDescent="0.3">
      <c r="A1171" s="1" t="s">
        <v>1165</v>
      </c>
      <c r="B1171" s="2">
        <v>110390271</v>
      </c>
      <c r="C1171" s="3" t="s">
        <v>5338</v>
      </c>
      <c r="D1171" s="5">
        <v>31.351800000000001</v>
      </c>
      <c r="E1171" s="5">
        <v>31.038281999999999</v>
      </c>
      <c r="F1171" s="3" t="s">
        <v>4480</v>
      </c>
      <c r="G1171" s="3" t="s">
        <v>4491</v>
      </c>
      <c r="H1171" s="3" t="s">
        <v>4492</v>
      </c>
      <c r="I1171" s="3" t="s">
        <v>4493</v>
      </c>
      <c r="J1171" s="3"/>
      <c r="K1171" s="6" t="s">
        <v>4474</v>
      </c>
      <c r="L1171" s="6" t="s">
        <v>4474</v>
      </c>
      <c r="M1171" s="6" t="s">
        <v>4474</v>
      </c>
      <c r="N1171" s="6" t="s">
        <v>4474</v>
      </c>
      <c r="O1171" s="6" t="s">
        <v>4474</v>
      </c>
      <c r="P1171" s="6" t="s">
        <v>4474</v>
      </c>
      <c r="Q1171" s="6" t="s">
        <v>4474</v>
      </c>
      <c r="R1171" s="6" t="s">
        <v>4474</v>
      </c>
      <c r="S1171" s="6" t="s">
        <v>4474</v>
      </c>
      <c r="T1171" s="6" t="s">
        <v>4474</v>
      </c>
      <c r="U1171" s="6" t="s">
        <v>4474</v>
      </c>
      <c r="V1171" s="6" t="s">
        <v>4474</v>
      </c>
      <c r="W1171" s="6" t="s">
        <v>4474</v>
      </c>
      <c r="X1171" s="6" t="s">
        <v>4474</v>
      </c>
      <c r="Y1171" s="6" t="s">
        <v>4474</v>
      </c>
      <c r="Z1171" s="6" t="s">
        <v>4474</v>
      </c>
      <c r="AA1171" s="6" t="s">
        <v>4474</v>
      </c>
      <c r="AB1171" s="6" t="s">
        <v>4474</v>
      </c>
      <c r="AC1171" s="6" t="s">
        <v>4474</v>
      </c>
      <c r="AD1171" s="6" t="s">
        <v>4474</v>
      </c>
      <c r="AF1171" t="e">
        <f t="shared" si="360"/>
        <v>#VALUE!</v>
      </c>
      <c r="AG1171" t="e">
        <f t="shared" si="361"/>
        <v>#VALUE!</v>
      </c>
      <c r="AH1171" t="e">
        <f t="shared" si="362"/>
        <v>#VALUE!</v>
      </c>
      <c r="AI1171" t="e">
        <f t="shared" si="363"/>
        <v>#VALUE!</v>
      </c>
      <c r="AJ1171" t="e">
        <f t="shared" si="364"/>
        <v>#VALUE!</v>
      </c>
      <c r="AK1171" t="e">
        <f t="shared" si="365"/>
        <v>#VALUE!</v>
      </c>
      <c r="AL1171" t="e">
        <f t="shared" si="366"/>
        <v>#VALUE!</v>
      </c>
      <c r="AM1171" t="e">
        <f t="shared" si="367"/>
        <v>#VALUE!</v>
      </c>
      <c r="AN1171" t="e">
        <f t="shared" si="368"/>
        <v>#VALUE!</v>
      </c>
      <c r="AO1171" t="e">
        <f t="shared" si="369"/>
        <v>#VALUE!</v>
      </c>
      <c r="AP1171">
        <f t="shared" si="370"/>
        <v>0</v>
      </c>
      <c r="AQ1171">
        <f t="shared" si="371"/>
        <v>0</v>
      </c>
      <c r="AR1171">
        <f t="shared" si="372"/>
        <v>0</v>
      </c>
      <c r="AS1171">
        <f t="shared" si="373"/>
        <v>0</v>
      </c>
      <c r="AT1171">
        <f t="shared" si="374"/>
        <v>0</v>
      </c>
      <c r="AU1171">
        <f t="shared" si="375"/>
        <v>0</v>
      </c>
      <c r="AV1171">
        <f t="shared" si="376"/>
        <v>0</v>
      </c>
      <c r="AW1171">
        <f t="shared" si="377"/>
        <v>0</v>
      </c>
      <c r="AX1171">
        <f t="shared" si="378"/>
        <v>0</v>
      </c>
      <c r="AY1171">
        <f t="shared" si="379"/>
        <v>0</v>
      </c>
    </row>
    <row r="1172" spans="1:51" x14ac:dyDescent="0.3">
      <c r="A1172" s="1" t="s">
        <v>1166</v>
      </c>
      <c r="B1172" s="2">
        <v>106565784</v>
      </c>
      <c r="C1172" s="3" t="s">
        <v>5338</v>
      </c>
      <c r="D1172" s="5">
        <v>41.37</v>
      </c>
      <c r="E1172" s="5">
        <v>293.31330000000003</v>
      </c>
      <c r="F1172" s="3" t="s">
        <v>4480</v>
      </c>
      <c r="G1172" s="3" t="s">
        <v>4491</v>
      </c>
      <c r="H1172" s="3" t="s">
        <v>4492</v>
      </c>
      <c r="I1172" s="3" t="s">
        <v>4493</v>
      </c>
      <c r="J1172" s="3"/>
      <c r="K1172" s="6" t="s">
        <v>4474</v>
      </c>
      <c r="L1172" s="6" t="s">
        <v>4474</v>
      </c>
      <c r="M1172" s="6" t="s">
        <v>4474</v>
      </c>
      <c r="N1172" s="6" t="s">
        <v>4474</v>
      </c>
      <c r="O1172" s="6" t="s">
        <v>4474</v>
      </c>
      <c r="P1172" s="6" t="s">
        <v>4474</v>
      </c>
      <c r="Q1172" s="6" t="s">
        <v>4474</v>
      </c>
      <c r="R1172" s="6" t="s">
        <v>4474</v>
      </c>
      <c r="S1172" s="6" t="s">
        <v>4474</v>
      </c>
      <c r="T1172" s="6" t="s">
        <v>4474</v>
      </c>
      <c r="U1172" s="6" t="s">
        <v>4474</v>
      </c>
      <c r="V1172" s="6" t="s">
        <v>4474</v>
      </c>
      <c r="W1172" s="6" t="s">
        <v>4474</v>
      </c>
      <c r="X1172" s="6" t="s">
        <v>4474</v>
      </c>
      <c r="Y1172" s="6" t="s">
        <v>4474</v>
      </c>
      <c r="Z1172" s="6" t="s">
        <v>4474</v>
      </c>
      <c r="AA1172" s="6" t="s">
        <v>4474</v>
      </c>
      <c r="AB1172" s="6" t="s">
        <v>4474</v>
      </c>
      <c r="AC1172" s="6" t="s">
        <v>4474</v>
      </c>
      <c r="AD1172" s="6" t="s">
        <v>4474</v>
      </c>
      <c r="AF1172" t="e">
        <f t="shared" si="360"/>
        <v>#VALUE!</v>
      </c>
      <c r="AG1172" t="e">
        <f t="shared" si="361"/>
        <v>#VALUE!</v>
      </c>
      <c r="AH1172" t="e">
        <f t="shared" si="362"/>
        <v>#VALUE!</v>
      </c>
      <c r="AI1172" t="e">
        <f t="shared" si="363"/>
        <v>#VALUE!</v>
      </c>
      <c r="AJ1172" t="e">
        <f t="shared" si="364"/>
        <v>#VALUE!</v>
      </c>
      <c r="AK1172" t="e">
        <f t="shared" si="365"/>
        <v>#VALUE!</v>
      </c>
      <c r="AL1172" t="e">
        <f t="shared" si="366"/>
        <v>#VALUE!</v>
      </c>
      <c r="AM1172" t="e">
        <f t="shared" si="367"/>
        <v>#VALUE!</v>
      </c>
      <c r="AN1172" t="e">
        <f t="shared" si="368"/>
        <v>#VALUE!</v>
      </c>
      <c r="AO1172" t="e">
        <f t="shared" si="369"/>
        <v>#VALUE!</v>
      </c>
      <c r="AP1172">
        <f t="shared" si="370"/>
        <v>0</v>
      </c>
      <c r="AQ1172">
        <f t="shared" si="371"/>
        <v>0</v>
      </c>
      <c r="AR1172">
        <f t="shared" si="372"/>
        <v>0</v>
      </c>
      <c r="AS1172">
        <f t="shared" si="373"/>
        <v>0</v>
      </c>
      <c r="AT1172">
        <f t="shared" si="374"/>
        <v>0</v>
      </c>
      <c r="AU1172">
        <f t="shared" si="375"/>
        <v>0</v>
      </c>
      <c r="AV1172">
        <f t="shared" si="376"/>
        <v>0</v>
      </c>
      <c r="AW1172">
        <f t="shared" si="377"/>
        <v>0</v>
      </c>
      <c r="AX1172">
        <f t="shared" si="378"/>
        <v>0</v>
      </c>
      <c r="AY1172">
        <f t="shared" si="379"/>
        <v>0</v>
      </c>
    </row>
    <row r="1173" spans="1:51" x14ac:dyDescent="0.3">
      <c r="A1173" s="1" t="s">
        <v>1167</v>
      </c>
      <c r="B1173" s="2">
        <v>111770612</v>
      </c>
      <c r="C1173" s="3" t="s">
        <v>5338</v>
      </c>
      <c r="D1173" s="5">
        <v>31.846900000000002</v>
      </c>
      <c r="E1173" s="5">
        <v>403.97792650000002</v>
      </c>
      <c r="F1173" s="3" t="s">
        <v>4480</v>
      </c>
      <c r="G1173" s="3" t="s">
        <v>4491</v>
      </c>
      <c r="H1173" s="3" t="s">
        <v>4492</v>
      </c>
      <c r="I1173" s="3" t="s">
        <v>4493</v>
      </c>
      <c r="J1173" s="3"/>
      <c r="K1173" s="6" t="s">
        <v>4474</v>
      </c>
      <c r="L1173" s="6" t="s">
        <v>4474</v>
      </c>
      <c r="M1173" s="6" t="s">
        <v>4474</v>
      </c>
      <c r="N1173" s="6" t="s">
        <v>4474</v>
      </c>
      <c r="O1173" s="6" t="s">
        <v>4474</v>
      </c>
      <c r="P1173" s="6" t="s">
        <v>4474</v>
      </c>
      <c r="Q1173" s="6" t="s">
        <v>4474</v>
      </c>
      <c r="R1173" s="6" t="s">
        <v>4474</v>
      </c>
      <c r="S1173" s="6" t="s">
        <v>4474</v>
      </c>
      <c r="T1173" s="6" t="s">
        <v>4474</v>
      </c>
      <c r="U1173" s="6" t="s">
        <v>4474</v>
      </c>
      <c r="V1173" s="6" t="s">
        <v>4474</v>
      </c>
      <c r="W1173" s="6" t="s">
        <v>4474</v>
      </c>
      <c r="X1173" s="6" t="s">
        <v>4474</v>
      </c>
      <c r="Y1173" s="6" t="s">
        <v>4474</v>
      </c>
      <c r="Z1173" s="6" t="s">
        <v>4474</v>
      </c>
      <c r="AA1173" s="6" t="s">
        <v>4474</v>
      </c>
      <c r="AB1173" s="6" t="s">
        <v>4474</v>
      </c>
      <c r="AC1173" s="6" t="s">
        <v>4474</v>
      </c>
      <c r="AD1173" s="6" t="s">
        <v>4474</v>
      </c>
      <c r="AF1173" t="e">
        <f t="shared" si="360"/>
        <v>#VALUE!</v>
      </c>
      <c r="AG1173" t="e">
        <f t="shared" si="361"/>
        <v>#VALUE!</v>
      </c>
      <c r="AH1173" t="e">
        <f t="shared" si="362"/>
        <v>#VALUE!</v>
      </c>
      <c r="AI1173" t="e">
        <f t="shared" si="363"/>
        <v>#VALUE!</v>
      </c>
      <c r="AJ1173" t="e">
        <f t="shared" si="364"/>
        <v>#VALUE!</v>
      </c>
      <c r="AK1173" t="e">
        <f t="shared" si="365"/>
        <v>#VALUE!</v>
      </c>
      <c r="AL1173" t="e">
        <f t="shared" si="366"/>
        <v>#VALUE!</v>
      </c>
      <c r="AM1173" t="e">
        <f t="shared" si="367"/>
        <v>#VALUE!</v>
      </c>
      <c r="AN1173" t="e">
        <f t="shared" si="368"/>
        <v>#VALUE!</v>
      </c>
      <c r="AO1173" t="e">
        <f t="shared" si="369"/>
        <v>#VALUE!</v>
      </c>
      <c r="AP1173">
        <f t="shared" si="370"/>
        <v>0</v>
      </c>
      <c r="AQ1173">
        <f t="shared" si="371"/>
        <v>0</v>
      </c>
      <c r="AR1173">
        <f t="shared" si="372"/>
        <v>0</v>
      </c>
      <c r="AS1173">
        <f t="shared" si="373"/>
        <v>0</v>
      </c>
      <c r="AT1173">
        <f t="shared" si="374"/>
        <v>0</v>
      </c>
      <c r="AU1173">
        <f t="shared" si="375"/>
        <v>0</v>
      </c>
      <c r="AV1173">
        <f t="shared" si="376"/>
        <v>0</v>
      </c>
      <c r="AW1173">
        <f t="shared" si="377"/>
        <v>0</v>
      </c>
      <c r="AX1173">
        <f t="shared" si="378"/>
        <v>0</v>
      </c>
      <c r="AY1173">
        <f t="shared" si="379"/>
        <v>0</v>
      </c>
    </row>
    <row r="1174" spans="1:51" x14ac:dyDescent="0.3">
      <c r="A1174" s="1" t="s">
        <v>1168</v>
      </c>
      <c r="B1174" s="2">
        <v>101226433</v>
      </c>
      <c r="C1174" s="3" t="s">
        <v>5338</v>
      </c>
      <c r="D1174" s="5">
        <v>31.15</v>
      </c>
      <c r="E1174" s="5">
        <v>35.1995</v>
      </c>
      <c r="F1174" s="3" t="s">
        <v>4480</v>
      </c>
      <c r="G1174" s="3" t="s">
        <v>4491</v>
      </c>
      <c r="H1174" s="3" t="s">
        <v>4492</v>
      </c>
      <c r="I1174" s="3" t="s">
        <v>4493</v>
      </c>
      <c r="J1174" s="3"/>
      <c r="K1174" s="6" t="s">
        <v>4474</v>
      </c>
      <c r="L1174" s="6" t="s">
        <v>4474</v>
      </c>
      <c r="M1174" s="6" t="s">
        <v>4474</v>
      </c>
      <c r="N1174" s="6" t="s">
        <v>4474</v>
      </c>
      <c r="O1174" s="6" t="s">
        <v>4474</v>
      </c>
      <c r="P1174" s="6" t="s">
        <v>4474</v>
      </c>
      <c r="Q1174" s="6" t="s">
        <v>4474</v>
      </c>
      <c r="R1174" s="6" t="s">
        <v>4474</v>
      </c>
      <c r="S1174" s="6" t="s">
        <v>4474</v>
      </c>
      <c r="T1174" s="6" t="s">
        <v>4474</v>
      </c>
      <c r="U1174" s="6" t="s">
        <v>4474</v>
      </c>
      <c r="V1174" s="6" t="s">
        <v>4474</v>
      </c>
      <c r="W1174" s="6" t="s">
        <v>4474</v>
      </c>
      <c r="X1174" s="6" t="s">
        <v>4474</v>
      </c>
      <c r="Y1174" s="6" t="s">
        <v>4474</v>
      </c>
      <c r="Z1174" s="6" t="s">
        <v>4474</v>
      </c>
      <c r="AA1174" s="6" t="s">
        <v>4474</v>
      </c>
      <c r="AB1174" s="6" t="s">
        <v>4474</v>
      </c>
      <c r="AC1174" s="6" t="s">
        <v>4474</v>
      </c>
      <c r="AD1174" s="6" t="s">
        <v>4474</v>
      </c>
      <c r="AF1174" t="e">
        <f t="shared" si="360"/>
        <v>#VALUE!</v>
      </c>
      <c r="AG1174" t="e">
        <f t="shared" si="361"/>
        <v>#VALUE!</v>
      </c>
      <c r="AH1174" t="e">
        <f t="shared" si="362"/>
        <v>#VALUE!</v>
      </c>
      <c r="AI1174" t="e">
        <f t="shared" si="363"/>
        <v>#VALUE!</v>
      </c>
      <c r="AJ1174" t="e">
        <f t="shared" si="364"/>
        <v>#VALUE!</v>
      </c>
      <c r="AK1174" t="e">
        <f t="shared" si="365"/>
        <v>#VALUE!</v>
      </c>
      <c r="AL1174" t="e">
        <f t="shared" si="366"/>
        <v>#VALUE!</v>
      </c>
      <c r="AM1174" t="e">
        <f t="shared" si="367"/>
        <v>#VALUE!</v>
      </c>
      <c r="AN1174" t="e">
        <f t="shared" si="368"/>
        <v>#VALUE!</v>
      </c>
      <c r="AO1174" t="e">
        <f t="shared" si="369"/>
        <v>#VALUE!</v>
      </c>
      <c r="AP1174">
        <f t="shared" si="370"/>
        <v>0</v>
      </c>
      <c r="AQ1174">
        <f t="shared" si="371"/>
        <v>0</v>
      </c>
      <c r="AR1174">
        <f t="shared" si="372"/>
        <v>0</v>
      </c>
      <c r="AS1174">
        <f t="shared" si="373"/>
        <v>0</v>
      </c>
      <c r="AT1174">
        <f t="shared" si="374"/>
        <v>0</v>
      </c>
      <c r="AU1174">
        <f t="shared" si="375"/>
        <v>0</v>
      </c>
      <c r="AV1174">
        <f t="shared" si="376"/>
        <v>0</v>
      </c>
      <c r="AW1174">
        <f t="shared" si="377"/>
        <v>0</v>
      </c>
      <c r="AX1174">
        <f t="shared" si="378"/>
        <v>0</v>
      </c>
      <c r="AY1174">
        <f t="shared" si="379"/>
        <v>0</v>
      </c>
    </row>
    <row r="1175" spans="1:51" x14ac:dyDescent="0.3">
      <c r="A1175" s="1" t="s">
        <v>1169</v>
      </c>
      <c r="B1175" s="2">
        <v>113565755</v>
      </c>
      <c r="C1175" s="3" t="s">
        <v>5338</v>
      </c>
      <c r="D1175" s="5">
        <v>31.22</v>
      </c>
      <c r="E1175" s="5">
        <v>7.1806000000000001</v>
      </c>
      <c r="F1175" s="3" t="s">
        <v>4480</v>
      </c>
      <c r="G1175" s="3" t="s">
        <v>4491</v>
      </c>
      <c r="H1175" s="3" t="s">
        <v>4492</v>
      </c>
      <c r="I1175" s="3" t="s">
        <v>4493</v>
      </c>
      <c r="J1175" s="3"/>
      <c r="K1175" s="6" t="s">
        <v>4474</v>
      </c>
      <c r="L1175" s="6" t="s">
        <v>4474</v>
      </c>
      <c r="M1175" s="6" t="s">
        <v>4474</v>
      </c>
      <c r="N1175" s="6" t="s">
        <v>4474</v>
      </c>
      <c r="O1175" s="6" t="s">
        <v>4474</v>
      </c>
      <c r="P1175" s="6" t="s">
        <v>4474</v>
      </c>
      <c r="Q1175" s="6" t="s">
        <v>4474</v>
      </c>
      <c r="R1175" s="6" t="s">
        <v>4474</v>
      </c>
      <c r="S1175" s="6" t="s">
        <v>4474</v>
      </c>
      <c r="T1175" s="6" t="s">
        <v>4474</v>
      </c>
      <c r="U1175" s="6" t="s">
        <v>4474</v>
      </c>
      <c r="V1175" s="6" t="s">
        <v>4474</v>
      </c>
      <c r="W1175" s="6" t="s">
        <v>4474</v>
      </c>
      <c r="X1175" s="6" t="s">
        <v>4474</v>
      </c>
      <c r="Y1175" s="6" t="s">
        <v>4474</v>
      </c>
      <c r="Z1175" s="6" t="s">
        <v>4474</v>
      </c>
      <c r="AA1175" s="6" t="s">
        <v>4474</v>
      </c>
      <c r="AB1175" s="6" t="s">
        <v>4474</v>
      </c>
      <c r="AC1175" s="6" t="s">
        <v>4474</v>
      </c>
      <c r="AD1175" s="6" t="s">
        <v>4474</v>
      </c>
      <c r="AF1175" t="e">
        <f t="shared" si="360"/>
        <v>#VALUE!</v>
      </c>
      <c r="AG1175" t="e">
        <f t="shared" si="361"/>
        <v>#VALUE!</v>
      </c>
      <c r="AH1175" t="e">
        <f t="shared" si="362"/>
        <v>#VALUE!</v>
      </c>
      <c r="AI1175" t="e">
        <f t="shared" si="363"/>
        <v>#VALUE!</v>
      </c>
      <c r="AJ1175" t="e">
        <f t="shared" si="364"/>
        <v>#VALUE!</v>
      </c>
      <c r="AK1175" t="e">
        <f t="shared" si="365"/>
        <v>#VALUE!</v>
      </c>
      <c r="AL1175" t="e">
        <f t="shared" si="366"/>
        <v>#VALUE!</v>
      </c>
      <c r="AM1175" t="e">
        <f t="shared" si="367"/>
        <v>#VALUE!</v>
      </c>
      <c r="AN1175" t="e">
        <f t="shared" si="368"/>
        <v>#VALUE!</v>
      </c>
      <c r="AO1175" t="e">
        <f t="shared" si="369"/>
        <v>#VALUE!</v>
      </c>
      <c r="AP1175">
        <f t="shared" si="370"/>
        <v>0</v>
      </c>
      <c r="AQ1175">
        <f t="shared" si="371"/>
        <v>0</v>
      </c>
      <c r="AR1175">
        <f t="shared" si="372"/>
        <v>0</v>
      </c>
      <c r="AS1175">
        <f t="shared" si="373"/>
        <v>0</v>
      </c>
      <c r="AT1175">
        <f t="shared" si="374"/>
        <v>0</v>
      </c>
      <c r="AU1175">
        <f t="shared" si="375"/>
        <v>0</v>
      </c>
      <c r="AV1175">
        <f t="shared" si="376"/>
        <v>0</v>
      </c>
      <c r="AW1175">
        <f t="shared" si="377"/>
        <v>0</v>
      </c>
      <c r="AX1175">
        <f t="shared" si="378"/>
        <v>0</v>
      </c>
      <c r="AY1175">
        <f t="shared" si="379"/>
        <v>0</v>
      </c>
    </row>
    <row r="1176" spans="1:51" x14ac:dyDescent="0.3">
      <c r="A1176" s="1" t="s">
        <v>1170</v>
      </c>
      <c r="B1176" s="2">
        <v>115780581</v>
      </c>
      <c r="C1176" s="3" t="s">
        <v>5338</v>
      </c>
      <c r="D1176" s="5">
        <v>25.445</v>
      </c>
      <c r="E1176" s="5">
        <v>79.388400000000004</v>
      </c>
      <c r="F1176" s="3" t="s">
        <v>4480</v>
      </c>
      <c r="G1176" s="3" t="s">
        <v>4491</v>
      </c>
      <c r="H1176" s="3" t="s">
        <v>4492</v>
      </c>
      <c r="I1176" s="3" t="s">
        <v>4493</v>
      </c>
      <c r="J1176" s="3"/>
      <c r="K1176" s="6" t="s">
        <v>4474</v>
      </c>
      <c r="L1176" s="6" t="s">
        <v>4474</v>
      </c>
      <c r="M1176" s="6" t="s">
        <v>4474</v>
      </c>
      <c r="N1176" s="6" t="s">
        <v>4474</v>
      </c>
      <c r="O1176" s="6" t="s">
        <v>4474</v>
      </c>
      <c r="P1176" s="6" t="s">
        <v>4474</v>
      </c>
      <c r="Q1176" s="6" t="s">
        <v>4474</v>
      </c>
      <c r="R1176" s="6" t="s">
        <v>4474</v>
      </c>
      <c r="S1176" s="6" t="s">
        <v>4474</v>
      </c>
      <c r="T1176" s="6" t="s">
        <v>4474</v>
      </c>
      <c r="U1176" s="6" t="s">
        <v>4474</v>
      </c>
      <c r="V1176" s="6" t="s">
        <v>4474</v>
      </c>
      <c r="W1176" s="6" t="s">
        <v>4474</v>
      </c>
      <c r="X1176" s="6" t="s">
        <v>4474</v>
      </c>
      <c r="Y1176" s="6" t="s">
        <v>4474</v>
      </c>
      <c r="Z1176" s="6" t="s">
        <v>4474</v>
      </c>
      <c r="AA1176" s="6" t="s">
        <v>4474</v>
      </c>
      <c r="AB1176" s="6" t="s">
        <v>4474</v>
      </c>
      <c r="AC1176" s="6" t="s">
        <v>4474</v>
      </c>
      <c r="AD1176" s="6" t="s">
        <v>4474</v>
      </c>
      <c r="AF1176" t="e">
        <f t="shared" si="360"/>
        <v>#VALUE!</v>
      </c>
      <c r="AG1176" t="e">
        <f t="shared" si="361"/>
        <v>#VALUE!</v>
      </c>
      <c r="AH1176" t="e">
        <f t="shared" si="362"/>
        <v>#VALUE!</v>
      </c>
      <c r="AI1176" t="e">
        <f t="shared" si="363"/>
        <v>#VALUE!</v>
      </c>
      <c r="AJ1176" t="e">
        <f t="shared" si="364"/>
        <v>#VALUE!</v>
      </c>
      <c r="AK1176" t="e">
        <f t="shared" si="365"/>
        <v>#VALUE!</v>
      </c>
      <c r="AL1176" t="e">
        <f t="shared" si="366"/>
        <v>#VALUE!</v>
      </c>
      <c r="AM1176" t="e">
        <f t="shared" si="367"/>
        <v>#VALUE!</v>
      </c>
      <c r="AN1176" t="e">
        <f t="shared" si="368"/>
        <v>#VALUE!</v>
      </c>
      <c r="AO1176" t="e">
        <f t="shared" si="369"/>
        <v>#VALUE!</v>
      </c>
      <c r="AP1176">
        <f t="shared" si="370"/>
        <v>0</v>
      </c>
      <c r="AQ1176">
        <f t="shared" si="371"/>
        <v>0</v>
      </c>
      <c r="AR1176">
        <f t="shared" si="372"/>
        <v>0</v>
      </c>
      <c r="AS1176">
        <f t="shared" si="373"/>
        <v>0</v>
      </c>
      <c r="AT1176">
        <f t="shared" si="374"/>
        <v>0</v>
      </c>
      <c r="AU1176">
        <f t="shared" si="375"/>
        <v>0</v>
      </c>
      <c r="AV1176">
        <f t="shared" si="376"/>
        <v>0</v>
      </c>
      <c r="AW1176">
        <f t="shared" si="377"/>
        <v>0</v>
      </c>
      <c r="AX1176">
        <f t="shared" si="378"/>
        <v>0</v>
      </c>
      <c r="AY1176">
        <f t="shared" si="379"/>
        <v>0</v>
      </c>
    </row>
    <row r="1177" spans="1:51" x14ac:dyDescent="0.3">
      <c r="A1177" s="1" t="s">
        <v>1171</v>
      </c>
      <c r="B1177" s="2">
        <v>112233951</v>
      </c>
      <c r="C1177" s="3" t="s">
        <v>5338</v>
      </c>
      <c r="D1177" s="5">
        <v>26.869399999999999</v>
      </c>
      <c r="E1177" s="5">
        <v>110.97062200000001</v>
      </c>
      <c r="F1177" s="3" t="s">
        <v>4480</v>
      </c>
      <c r="G1177" s="3" t="s">
        <v>4491</v>
      </c>
      <c r="H1177" s="3" t="s">
        <v>4492</v>
      </c>
      <c r="I1177" s="3" t="s">
        <v>4493</v>
      </c>
      <c r="J1177" s="3"/>
      <c r="K1177" s="6" t="s">
        <v>4474</v>
      </c>
      <c r="L1177" s="6" t="s">
        <v>4474</v>
      </c>
      <c r="M1177" s="6" t="s">
        <v>4474</v>
      </c>
      <c r="N1177" s="6" t="s">
        <v>4474</v>
      </c>
      <c r="O1177" s="6" t="s">
        <v>4474</v>
      </c>
      <c r="P1177" s="6" t="s">
        <v>4474</v>
      </c>
      <c r="Q1177" s="6" t="s">
        <v>4474</v>
      </c>
      <c r="R1177" s="6" t="s">
        <v>4474</v>
      </c>
      <c r="S1177" s="6" t="s">
        <v>4474</v>
      </c>
      <c r="T1177" s="6" t="s">
        <v>4474</v>
      </c>
      <c r="U1177" s="6" t="s">
        <v>4474</v>
      </c>
      <c r="V1177" s="6" t="s">
        <v>4474</v>
      </c>
      <c r="W1177" s="6" t="s">
        <v>4474</v>
      </c>
      <c r="X1177" s="6" t="s">
        <v>4474</v>
      </c>
      <c r="Y1177" s="6" t="s">
        <v>4474</v>
      </c>
      <c r="Z1177" s="6" t="s">
        <v>4474</v>
      </c>
      <c r="AA1177" s="6" t="s">
        <v>4474</v>
      </c>
      <c r="AB1177" s="6" t="s">
        <v>4474</v>
      </c>
      <c r="AC1177" s="6" t="s">
        <v>4474</v>
      </c>
      <c r="AD1177" s="6" t="s">
        <v>4474</v>
      </c>
      <c r="AF1177" t="e">
        <f t="shared" si="360"/>
        <v>#VALUE!</v>
      </c>
      <c r="AG1177" t="e">
        <f t="shared" si="361"/>
        <v>#VALUE!</v>
      </c>
      <c r="AH1177" t="e">
        <f t="shared" si="362"/>
        <v>#VALUE!</v>
      </c>
      <c r="AI1177" t="e">
        <f t="shared" si="363"/>
        <v>#VALUE!</v>
      </c>
      <c r="AJ1177" t="e">
        <f t="shared" si="364"/>
        <v>#VALUE!</v>
      </c>
      <c r="AK1177" t="e">
        <f t="shared" si="365"/>
        <v>#VALUE!</v>
      </c>
      <c r="AL1177" t="e">
        <f t="shared" si="366"/>
        <v>#VALUE!</v>
      </c>
      <c r="AM1177" t="e">
        <f t="shared" si="367"/>
        <v>#VALUE!</v>
      </c>
      <c r="AN1177" t="e">
        <f t="shared" si="368"/>
        <v>#VALUE!</v>
      </c>
      <c r="AO1177" t="e">
        <f t="shared" si="369"/>
        <v>#VALUE!</v>
      </c>
      <c r="AP1177">
        <f t="shared" si="370"/>
        <v>0</v>
      </c>
      <c r="AQ1177">
        <f t="shared" si="371"/>
        <v>0</v>
      </c>
      <c r="AR1177">
        <f t="shared" si="372"/>
        <v>0</v>
      </c>
      <c r="AS1177">
        <f t="shared" si="373"/>
        <v>0</v>
      </c>
      <c r="AT1177">
        <f t="shared" si="374"/>
        <v>0</v>
      </c>
      <c r="AU1177">
        <f t="shared" si="375"/>
        <v>0</v>
      </c>
      <c r="AV1177">
        <f t="shared" si="376"/>
        <v>0</v>
      </c>
      <c r="AW1177">
        <f t="shared" si="377"/>
        <v>0</v>
      </c>
      <c r="AX1177">
        <f t="shared" si="378"/>
        <v>0</v>
      </c>
      <c r="AY1177">
        <f t="shared" si="379"/>
        <v>0</v>
      </c>
    </row>
    <row r="1178" spans="1:51" x14ac:dyDescent="0.3">
      <c r="A1178" s="1" t="s">
        <v>1172</v>
      </c>
      <c r="B1178" s="2">
        <v>110343540</v>
      </c>
      <c r="C1178" s="3" t="s">
        <v>5338</v>
      </c>
      <c r="D1178" s="5">
        <v>29.102799999999998</v>
      </c>
      <c r="E1178" s="5">
        <v>7.8577560000000002</v>
      </c>
      <c r="F1178" s="3" t="s">
        <v>4480</v>
      </c>
      <c r="G1178" s="3" t="s">
        <v>4491</v>
      </c>
      <c r="H1178" s="3" t="s">
        <v>4492</v>
      </c>
      <c r="I1178" s="3" t="s">
        <v>4493</v>
      </c>
      <c r="J1178" s="3"/>
      <c r="K1178" s="6" t="s">
        <v>4474</v>
      </c>
      <c r="L1178" s="6" t="s">
        <v>4474</v>
      </c>
      <c r="M1178" s="6" t="s">
        <v>4474</v>
      </c>
      <c r="N1178" s="6" t="s">
        <v>4474</v>
      </c>
      <c r="O1178" s="6" t="s">
        <v>4474</v>
      </c>
      <c r="P1178" s="6" t="s">
        <v>4474</v>
      </c>
      <c r="Q1178" s="6" t="s">
        <v>4474</v>
      </c>
      <c r="R1178" s="6" t="s">
        <v>4474</v>
      </c>
      <c r="S1178" s="6" t="s">
        <v>4474</v>
      </c>
      <c r="T1178" s="6" t="s">
        <v>4474</v>
      </c>
      <c r="U1178" s="6" t="s">
        <v>4474</v>
      </c>
      <c r="V1178" s="6" t="s">
        <v>4474</v>
      </c>
      <c r="W1178" s="6" t="s">
        <v>4474</v>
      </c>
      <c r="X1178" s="6" t="s">
        <v>4474</v>
      </c>
      <c r="Y1178" s="6" t="s">
        <v>4474</v>
      </c>
      <c r="Z1178" s="6" t="s">
        <v>4474</v>
      </c>
      <c r="AA1178" s="6" t="s">
        <v>4474</v>
      </c>
      <c r="AB1178" s="6" t="s">
        <v>4474</v>
      </c>
      <c r="AC1178" s="6" t="s">
        <v>4474</v>
      </c>
      <c r="AD1178" s="6" t="s">
        <v>4474</v>
      </c>
      <c r="AF1178" t="e">
        <f t="shared" si="360"/>
        <v>#VALUE!</v>
      </c>
      <c r="AG1178" t="e">
        <f t="shared" si="361"/>
        <v>#VALUE!</v>
      </c>
      <c r="AH1178" t="e">
        <f t="shared" si="362"/>
        <v>#VALUE!</v>
      </c>
      <c r="AI1178" t="e">
        <f t="shared" si="363"/>
        <v>#VALUE!</v>
      </c>
      <c r="AJ1178" t="e">
        <f t="shared" si="364"/>
        <v>#VALUE!</v>
      </c>
      <c r="AK1178" t="e">
        <f t="shared" si="365"/>
        <v>#VALUE!</v>
      </c>
      <c r="AL1178" t="e">
        <f t="shared" si="366"/>
        <v>#VALUE!</v>
      </c>
      <c r="AM1178" t="e">
        <f t="shared" si="367"/>
        <v>#VALUE!</v>
      </c>
      <c r="AN1178" t="e">
        <f t="shared" si="368"/>
        <v>#VALUE!</v>
      </c>
      <c r="AO1178" t="e">
        <f t="shared" si="369"/>
        <v>#VALUE!</v>
      </c>
      <c r="AP1178">
        <f t="shared" si="370"/>
        <v>0</v>
      </c>
      <c r="AQ1178">
        <f t="shared" si="371"/>
        <v>0</v>
      </c>
      <c r="AR1178">
        <f t="shared" si="372"/>
        <v>0</v>
      </c>
      <c r="AS1178">
        <f t="shared" si="373"/>
        <v>0</v>
      </c>
      <c r="AT1178">
        <f t="shared" si="374"/>
        <v>0</v>
      </c>
      <c r="AU1178">
        <f t="shared" si="375"/>
        <v>0</v>
      </c>
      <c r="AV1178">
        <f t="shared" si="376"/>
        <v>0</v>
      </c>
      <c r="AW1178">
        <f t="shared" si="377"/>
        <v>0</v>
      </c>
      <c r="AX1178">
        <f t="shared" si="378"/>
        <v>0</v>
      </c>
      <c r="AY1178">
        <f t="shared" si="379"/>
        <v>0</v>
      </c>
    </row>
    <row r="1179" spans="1:51" x14ac:dyDescent="0.3">
      <c r="A1179" s="1" t="s">
        <v>1173</v>
      </c>
      <c r="B1179" s="2">
        <v>105740405</v>
      </c>
      <c r="C1179" s="3" t="s">
        <v>5338</v>
      </c>
      <c r="D1179" s="5">
        <v>29.610499999999998</v>
      </c>
      <c r="E1179" s="5">
        <v>18.95072</v>
      </c>
      <c r="F1179" s="3" t="s">
        <v>4480</v>
      </c>
      <c r="G1179" s="3" t="s">
        <v>4491</v>
      </c>
      <c r="H1179" s="3" t="s">
        <v>4492</v>
      </c>
      <c r="I1179" s="3" t="s">
        <v>4493</v>
      </c>
      <c r="J1179" s="3"/>
      <c r="K1179" s="6" t="s">
        <v>4474</v>
      </c>
      <c r="L1179" s="6" t="s">
        <v>4474</v>
      </c>
      <c r="M1179" s="6" t="s">
        <v>4474</v>
      </c>
      <c r="N1179" s="6" t="s">
        <v>4474</v>
      </c>
      <c r="O1179" s="6" t="s">
        <v>4474</v>
      </c>
      <c r="P1179" s="6" t="s">
        <v>4474</v>
      </c>
      <c r="Q1179" s="6" t="s">
        <v>4474</v>
      </c>
      <c r="R1179" s="6" t="s">
        <v>4474</v>
      </c>
      <c r="S1179" s="6" t="s">
        <v>4474</v>
      </c>
      <c r="T1179" s="6" t="s">
        <v>4474</v>
      </c>
      <c r="U1179" s="6" t="s">
        <v>4474</v>
      </c>
      <c r="V1179" s="6" t="s">
        <v>4474</v>
      </c>
      <c r="W1179" s="6" t="s">
        <v>4474</v>
      </c>
      <c r="X1179" s="6" t="s">
        <v>4474</v>
      </c>
      <c r="Y1179" s="6" t="s">
        <v>4474</v>
      </c>
      <c r="Z1179" s="6" t="s">
        <v>4474</v>
      </c>
      <c r="AA1179" s="6" t="s">
        <v>4474</v>
      </c>
      <c r="AB1179" s="6" t="s">
        <v>4474</v>
      </c>
      <c r="AC1179" s="6" t="s">
        <v>4474</v>
      </c>
      <c r="AD1179" s="6" t="s">
        <v>4474</v>
      </c>
      <c r="AF1179" t="e">
        <f t="shared" si="360"/>
        <v>#VALUE!</v>
      </c>
      <c r="AG1179" t="e">
        <f t="shared" si="361"/>
        <v>#VALUE!</v>
      </c>
      <c r="AH1179" t="e">
        <f t="shared" si="362"/>
        <v>#VALUE!</v>
      </c>
      <c r="AI1179" t="e">
        <f t="shared" si="363"/>
        <v>#VALUE!</v>
      </c>
      <c r="AJ1179" t="e">
        <f t="shared" si="364"/>
        <v>#VALUE!</v>
      </c>
      <c r="AK1179" t="e">
        <f t="shared" si="365"/>
        <v>#VALUE!</v>
      </c>
      <c r="AL1179" t="e">
        <f t="shared" si="366"/>
        <v>#VALUE!</v>
      </c>
      <c r="AM1179" t="e">
        <f t="shared" si="367"/>
        <v>#VALUE!</v>
      </c>
      <c r="AN1179" t="e">
        <f t="shared" si="368"/>
        <v>#VALUE!</v>
      </c>
      <c r="AO1179" t="e">
        <f t="shared" si="369"/>
        <v>#VALUE!</v>
      </c>
      <c r="AP1179">
        <f t="shared" si="370"/>
        <v>0</v>
      </c>
      <c r="AQ1179">
        <f t="shared" si="371"/>
        <v>0</v>
      </c>
      <c r="AR1179">
        <f t="shared" si="372"/>
        <v>0</v>
      </c>
      <c r="AS1179">
        <f t="shared" si="373"/>
        <v>0</v>
      </c>
      <c r="AT1179">
        <f t="shared" si="374"/>
        <v>0</v>
      </c>
      <c r="AU1179">
        <f t="shared" si="375"/>
        <v>0</v>
      </c>
      <c r="AV1179">
        <f t="shared" si="376"/>
        <v>0</v>
      </c>
      <c r="AW1179">
        <f t="shared" si="377"/>
        <v>0</v>
      </c>
      <c r="AX1179">
        <f t="shared" si="378"/>
        <v>0</v>
      </c>
      <c r="AY1179">
        <f t="shared" si="379"/>
        <v>0</v>
      </c>
    </row>
    <row r="1180" spans="1:51" x14ac:dyDescent="0.3">
      <c r="A1180" s="1" t="s">
        <v>1174</v>
      </c>
      <c r="B1180" s="2">
        <v>119034669</v>
      </c>
      <c r="C1180" s="3" t="s">
        <v>5338</v>
      </c>
      <c r="D1180" s="5">
        <v>25.355</v>
      </c>
      <c r="E1180" s="5">
        <v>37.525399999999998</v>
      </c>
      <c r="F1180" s="3" t="s">
        <v>4480</v>
      </c>
      <c r="G1180" s="3" t="s">
        <v>4491</v>
      </c>
      <c r="H1180" s="3" t="s">
        <v>4492</v>
      </c>
      <c r="I1180" s="3" t="s">
        <v>4493</v>
      </c>
      <c r="J1180" s="3"/>
      <c r="K1180" s="6" t="s">
        <v>4474</v>
      </c>
      <c r="L1180" s="6" t="s">
        <v>4474</v>
      </c>
      <c r="M1180" s="6" t="s">
        <v>4474</v>
      </c>
      <c r="N1180" s="6" t="s">
        <v>4474</v>
      </c>
      <c r="O1180" s="6" t="s">
        <v>4474</v>
      </c>
      <c r="P1180" s="6" t="s">
        <v>4474</v>
      </c>
      <c r="Q1180" s="6" t="s">
        <v>4474</v>
      </c>
      <c r="R1180" s="6" t="s">
        <v>4474</v>
      </c>
      <c r="S1180" s="6" t="s">
        <v>4474</v>
      </c>
      <c r="T1180" s="6" t="s">
        <v>4474</v>
      </c>
      <c r="U1180" s="6" t="s">
        <v>4474</v>
      </c>
      <c r="V1180" s="6" t="s">
        <v>4474</v>
      </c>
      <c r="W1180" s="6" t="s">
        <v>4474</v>
      </c>
      <c r="X1180" s="6" t="s">
        <v>4474</v>
      </c>
      <c r="Y1180" s="6" t="s">
        <v>4474</v>
      </c>
      <c r="Z1180" s="6" t="s">
        <v>4474</v>
      </c>
      <c r="AA1180" s="6" t="s">
        <v>4474</v>
      </c>
      <c r="AB1180" s="6" t="s">
        <v>4474</v>
      </c>
      <c r="AC1180" s="6" t="s">
        <v>4474</v>
      </c>
      <c r="AD1180" s="6" t="s">
        <v>4474</v>
      </c>
      <c r="AF1180" t="e">
        <f t="shared" si="360"/>
        <v>#VALUE!</v>
      </c>
      <c r="AG1180" t="e">
        <f t="shared" si="361"/>
        <v>#VALUE!</v>
      </c>
      <c r="AH1180" t="e">
        <f t="shared" si="362"/>
        <v>#VALUE!</v>
      </c>
      <c r="AI1180" t="e">
        <f t="shared" si="363"/>
        <v>#VALUE!</v>
      </c>
      <c r="AJ1180" t="e">
        <f t="shared" si="364"/>
        <v>#VALUE!</v>
      </c>
      <c r="AK1180" t="e">
        <f t="shared" si="365"/>
        <v>#VALUE!</v>
      </c>
      <c r="AL1180" t="e">
        <f t="shared" si="366"/>
        <v>#VALUE!</v>
      </c>
      <c r="AM1180" t="e">
        <f t="shared" si="367"/>
        <v>#VALUE!</v>
      </c>
      <c r="AN1180" t="e">
        <f t="shared" si="368"/>
        <v>#VALUE!</v>
      </c>
      <c r="AO1180" t="e">
        <f t="shared" si="369"/>
        <v>#VALUE!</v>
      </c>
      <c r="AP1180">
        <f t="shared" si="370"/>
        <v>0</v>
      </c>
      <c r="AQ1180">
        <f t="shared" si="371"/>
        <v>0</v>
      </c>
      <c r="AR1180">
        <f t="shared" si="372"/>
        <v>0</v>
      </c>
      <c r="AS1180">
        <f t="shared" si="373"/>
        <v>0</v>
      </c>
      <c r="AT1180">
        <f t="shared" si="374"/>
        <v>0</v>
      </c>
      <c r="AU1180">
        <f t="shared" si="375"/>
        <v>0</v>
      </c>
      <c r="AV1180">
        <f t="shared" si="376"/>
        <v>0</v>
      </c>
      <c r="AW1180">
        <f t="shared" si="377"/>
        <v>0</v>
      </c>
      <c r="AX1180">
        <f t="shared" si="378"/>
        <v>0</v>
      </c>
      <c r="AY1180">
        <f t="shared" si="379"/>
        <v>0</v>
      </c>
    </row>
    <row r="1181" spans="1:51" x14ac:dyDescent="0.3">
      <c r="A1181" s="1" t="s">
        <v>1175</v>
      </c>
      <c r="B1181" s="2">
        <v>116651956</v>
      </c>
      <c r="C1181" s="3" t="s">
        <v>5338</v>
      </c>
      <c r="D1181" s="5">
        <v>27.97</v>
      </c>
      <c r="E1181" s="5">
        <v>23.2151</v>
      </c>
      <c r="F1181" s="3" t="s">
        <v>4480</v>
      </c>
      <c r="G1181" s="3" t="s">
        <v>4491</v>
      </c>
      <c r="H1181" s="3" t="s">
        <v>4492</v>
      </c>
      <c r="I1181" s="3" t="s">
        <v>4493</v>
      </c>
      <c r="J1181" s="3"/>
      <c r="K1181" s="6" t="s">
        <v>4474</v>
      </c>
      <c r="L1181" s="6" t="s">
        <v>4474</v>
      </c>
      <c r="M1181" s="6" t="s">
        <v>4474</v>
      </c>
      <c r="N1181" s="6" t="s">
        <v>4474</v>
      </c>
      <c r="O1181" s="6" t="s">
        <v>4474</v>
      </c>
      <c r="P1181" s="6" t="s">
        <v>4474</v>
      </c>
      <c r="Q1181" s="6" t="s">
        <v>4474</v>
      </c>
      <c r="R1181" s="6" t="s">
        <v>4474</v>
      </c>
      <c r="S1181" s="6" t="s">
        <v>4474</v>
      </c>
      <c r="T1181" s="6" t="s">
        <v>4474</v>
      </c>
      <c r="U1181" s="6" t="s">
        <v>4474</v>
      </c>
      <c r="V1181" s="6" t="s">
        <v>4474</v>
      </c>
      <c r="W1181" s="6" t="s">
        <v>4474</v>
      </c>
      <c r="X1181" s="6" t="s">
        <v>4474</v>
      </c>
      <c r="Y1181" s="6" t="s">
        <v>4474</v>
      </c>
      <c r="Z1181" s="6" t="s">
        <v>4474</v>
      </c>
      <c r="AA1181" s="6" t="s">
        <v>4474</v>
      </c>
      <c r="AB1181" s="6" t="s">
        <v>4474</v>
      </c>
      <c r="AC1181" s="6" t="s">
        <v>4474</v>
      </c>
      <c r="AD1181" s="6" t="s">
        <v>4474</v>
      </c>
      <c r="AF1181" t="e">
        <f t="shared" si="360"/>
        <v>#VALUE!</v>
      </c>
      <c r="AG1181" t="e">
        <f t="shared" si="361"/>
        <v>#VALUE!</v>
      </c>
      <c r="AH1181" t="e">
        <f t="shared" si="362"/>
        <v>#VALUE!</v>
      </c>
      <c r="AI1181" t="e">
        <f t="shared" si="363"/>
        <v>#VALUE!</v>
      </c>
      <c r="AJ1181" t="e">
        <f t="shared" si="364"/>
        <v>#VALUE!</v>
      </c>
      <c r="AK1181" t="e">
        <f t="shared" si="365"/>
        <v>#VALUE!</v>
      </c>
      <c r="AL1181" t="e">
        <f t="shared" si="366"/>
        <v>#VALUE!</v>
      </c>
      <c r="AM1181" t="e">
        <f t="shared" si="367"/>
        <v>#VALUE!</v>
      </c>
      <c r="AN1181" t="e">
        <f t="shared" si="368"/>
        <v>#VALUE!</v>
      </c>
      <c r="AO1181" t="e">
        <f t="shared" si="369"/>
        <v>#VALUE!</v>
      </c>
      <c r="AP1181">
        <f t="shared" si="370"/>
        <v>0</v>
      </c>
      <c r="AQ1181">
        <f t="shared" si="371"/>
        <v>0</v>
      </c>
      <c r="AR1181">
        <f t="shared" si="372"/>
        <v>0</v>
      </c>
      <c r="AS1181">
        <f t="shared" si="373"/>
        <v>0</v>
      </c>
      <c r="AT1181">
        <f t="shared" si="374"/>
        <v>0</v>
      </c>
      <c r="AU1181">
        <f t="shared" si="375"/>
        <v>0</v>
      </c>
      <c r="AV1181">
        <f t="shared" si="376"/>
        <v>0</v>
      </c>
      <c r="AW1181">
        <f t="shared" si="377"/>
        <v>0</v>
      </c>
      <c r="AX1181">
        <f t="shared" si="378"/>
        <v>0</v>
      </c>
      <c r="AY1181">
        <f t="shared" si="379"/>
        <v>0</v>
      </c>
    </row>
    <row r="1182" spans="1:51" x14ac:dyDescent="0.3">
      <c r="A1182" s="1" t="s">
        <v>1176</v>
      </c>
      <c r="B1182" s="2">
        <v>107463096</v>
      </c>
      <c r="C1182" s="3" t="s">
        <v>5337</v>
      </c>
      <c r="D1182" s="5">
        <v>32.423699999999997</v>
      </c>
      <c r="E1182" s="5">
        <v>48.311312999999998</v>
      </c>
      <c r="F1182" s="3" t="s">
        <v>4480</v>
      </c>
      <c r="G1182" s="3" t="s">
        <v>4491</v>
      </c>
      <c r="H1182" s="3" t="s">
        <v>4492</v>
      </c>
      <c r="I1182" s="3" t="s">
        <v>4493</v>
      </c>
      <c r="J1182" s="3"/>
      <c r="K1182" s="6" t="s">
        <v>4474</v>
      </c>
      <c r="L1182" s="6" t="s">
        <v>4474</v>
      </c>
      <c r="M1182" s="6" t="s">
        <v>4474</v>
      </c>
      <c r="N1182" s="6" t="s">
        <v>4474</v>
      </c>
      <c r="O1182" s="6" t="s">
        <v>4474</v>
      </c>
      <c r="P1182" s="6" t="s">
        <v>4474</v>
      </c>
      <c r="Q1182" s="6" t="s">
        <v>4474</v>
      </c>
      <c r="R1182" s="6" t="s">
        <v>4474</v>
      </c>
      <c r="S1182" s="6" t="s">
        <v>4474</v>
      </c>
      <c r="T1182" s="6" t="s">
        <v>4474</v>
      </c>
      <c r="U1182" s="6" t="s">
        <v>4474</v>
      </c>
      <c r="V1182" s="6" t="s">
        <v>4474</v>
      </c>
      <c r="W1182" s="6" t="s">
        <v>4474</v>
      </c>
      <c r="X1182" s="6" t="s">
        <v>4474</v>
      </c>
      <c r="Y1182" s="6" t="s">
        <v>4474</v>
      </c>
      <c r="Z1182" s="6" t="s">
        <v>4474</v>
      </c>
      <c r="AA1182" s="6" t="s">
        <v>4474</v>
      </c>
      <c r="AB1182" s="6" t="s">
        <v>4474</v>
      </c>
      <c r="AC1182" s="6" t="s">
        <v>4474</v>
      </c>
      <c r="AD1182" s="6" t="s">
        <v>4474</v>
      </c>
      <c r="AF1182" t="e">
        <f t="shared" si="360"/>
        <v>#VALUE!</v>
      </c>
      <c r="AG1182" t="e">
        <f t="shared" si="361"/>
        <v>#VALUE!</v>
      </c>
      <c r="AH1182" t="e">
        <f t="shared" si="362"/>
        <v>#VALUE!</v>
      </c>
      <c r="AI1182" t="e">
        <f t="shared" si="363"/>
        <v>#VALUE!</v>
      </c>
      <c r="AJ1182" t="e">
        <f t="shared" si="364"/>
        <v>#VALUE!</v>
      </c>
      <c r="AK1182" t="e">
        <f t="shared" si="365"/>
        <v>#VALUE!</v>
      </c>
      <c r="AL1182" t="e">
        <f t="shared" si="366"/>
        <v>#VALUE!</v>
      </c>
      <c r="AM1182" t="e">
        <f t="shared" si="367"/>
        <v>#VALUE!</v>
      </c>
      <c r="AN1182" t="e">
        <f t="shared" si="368"/>
        <v>#VALUE!</v>
      </c>
      <c r="AO1182" t="e">
        <f t="shared" si="369"/>
        <v>#VALUE!</v>
      </c>
      <c r="AP1182">
        <f t="shared" si="370"/>
        <v>0</v>
      </c>
      <c r="AQ1182">
        <f t="shared" si="371"/>
        <v>0</v>
      </c>
      <c r="AR1182">
        <f t="shared" si="372"/>
        <v>0</v>
      </c>
      <c r="AS1182">
        <f t="shared" si="373"/>
        <v>0</v>
      </c>
      <c r="AT1182">
        <f t="shared" si="374"/>
        <v>0</v>
      </c>
      <c r="AU1182">
        <f t="shared" si="375"/>
        <v>0</v>
      </c>
      <c r="AV1182">
        <f t="shared" si="376"/>
        <v>0</v>
      </c>
      <c r="AW1182">
        <f t="shared" si="377"/>
        <v>0</v>
      </c>
      <c r="AX1182">
        <f t="shared" si="378"/>
        <v>0</v>
      </c>
      <c r="AY1182">
        <f t="shared" si="379"/>
        <v>0</v>
      </c>
    </row>
    <row r="1183" spans="1:51" x14ac:dyDescent="0.3">
      <c r="A1183" s="1" t="s">
        <v>1177</v>
      </c>
      <c r="B1183" s="2">
        <v>107463033</v>
      </c>
      <c r="C1183" s="3" t="s">
        <v>5337</v>
      </c>
      <c r="D1183" s="5">
        <v>43.097499999999997</v>
      </c>
      <c r="E1183" s="5">
        <v>111.19155000000001</v>
      </c>
      <c r="F1183" s="3" t="s">
        <v>4480</v>
      </c>
      <c r="G1183" s="3" t="s">
        <v>4491</v>
      </c>
      <c r="H1183" s="3" t="s">
        <v>4492</v>
      </c>
      <c r="I1183" s="3" t="s">
        <v>4493</v>
      </c>
      <c r="J1183" s="3"/>
      <c r="K1183" s="6" t="s">
        <v>4474</v>
      </c>
      <c r="L1183" s="6" t="s">
        <v>4474</v>
      </c>
      <c r="M1183" s="6" t="s">
        <v>4474</v>
      </c>
      <c r="N1183" s="6" t="s">
        <v>4474</v>
      </c>
      <c r="O1183" s="6" t="s">
        <v>4474</v>
      </c>
      <c r="P1183" s="6" t="s">
        <v>4474</v>
      </c>
      <c r="Q1183" s="6" t="s">
        <v>4474</v>
      </c>
      <c r="R1183" s="6" t="s">
        <v>4474</v>
      </c>
      <c r="S1183" s="6" t="s">
        <v>4474</v>
      </c>
      <c r="T1183" s="6" t="s">
        <v>4474</v>
      </c>
      <c r="U1183" s="6" t="s">
        <v>4474</v>
      </c>
      <c r="V1183" s="6" t="s">
        <v>4474</v>
      </c>
      <c r="W1183" s="6" t="s">
        <v>4474</v>
      </c>
      <c r="X1183" s="6" t="s">
        <v>4474</v>
      </c>
      <c r="Y1183" s="6" t="s">
        <v>4474</v>
      </c>
      <c r="Z1183" s="6" t="s">
        <v>4474</v>
      </c>
      <c r="AA1183" s="6" t="s">
        <v>4474</v>
      </c>
      <c r="AB1183" s="6" t="s">
        <v>4474</v>
      </c>
      <c r="AC1183" s="6" t="s">
        <v>4474</v>
      </c>
      <c r="AD1183" s="6" t="s">
        <v>4474</v>
      </c>
      <c r="AF1183" t="e">
        <f t="shared" si="360"/>
        <v>#VALUE!</v>
      </c>
      <c r="AG1183" t="e">
        <f t="shared" si="361"/>
        <v>#VALUE!</v>
      </c>
      <c r="AH1183" t="e">
        <f t="shared" si="362"/>
        <v>#VALUE!</v>
      </c>
      <c r="AI1183" t="e">
        <f t="shared" si="363"/>
        <v>#VALUE!</v>
      </c>
      <c r="AJ1183" t="e">
        <f t="shared" si="364"/>
        <v>#VALUE!</v>
      </c>
      <c r="AK1183" t="e">
        <f t="shared" si="365"/>
        <v>#VALUE!</v>
      </c>
      <c r="AL1183" t="e">
        <f t="shared" si="366"/>
        <v>#VALUE!</v>
      </c>
      <c r="AM1183" t="e">
        <f t="shared" si="367"/>
        <v>#VALUE!</v>
      </c>
      <c r="AN1183" t="e">
        <f t="shared" si="368"/>
        <v>#VALUE!</v>
      </c>
      <c r="AO1183" t="e">
        <f t="shared" si="369"/>
        <v>#VALUE!</v>
      </c>
      <c r="AP1183">
        <f t="shared" si="370"/>
        <v>0</v>
      </c>
      <c r="AQ1183">
        <f t="shared" si="371"/>
        <v>0</v>
      </c>
      <c r="AR1183">
        <f t="shared" si="372"/>
        <v>0</v>
      </c>
      <c r="AS1183">
        <f t="shared" si="373"/>
        <v>0</v>
      </c>
      <c r="AT1183">
        <f t="shared" si="374"/>
        <v>0</v>
      </c>
      <c r="AU1183">
        <f t="shared" si="375"/>
        <v>0</v>
      </c>
      <c r="AV1183">
        <f t="shared" si="376"/>
        <v>0</v>
      </c>
      <c r="AW1183">
        <f t="shared" si="377"/>
        <v>0</v>
      </c>
      <c r="AX1183">
        <f t="shared" si="378"/>
        <v>0</v>
      </c>
      <c r="AY1183">
        <f t="shared" si="379"/>
        <v>0</v>
      </c>
    </row>
    <row r="1184" spans="1:51" x14ac:dyDescent="0.3">
      <c r="A1184" s="1" t="s">
        <v>1178</v>
      </c>
      <c r="B1184" s="2">
        <v>107463121</v>
      </c>
      <c r="C1184" s="3" t="s">
        <v>5337</v>
      </c>
      <c r="D1184" s="5">
        <v>29.5</v>
      </c>
      <c r="E1184" s="5">
        <v>58.704999999999998</v>
      </c>
      <c r="F1184" s="3" t="s">
        <v>4480</v>
      </c>
      <c r="G1184" s="3" t="s">
        <v>4491</v>
      </c>
      <c r="H1184" s="3" t="s">
        <v>4492</v>
      </c>
      <c r="I1184" s="3" t="s">
        <v>4493</v>
      </c>
      <c r="J1184" s="3"/>
      <c r="K1184" s="6" t="s">
        <v>4474</v>
      </c>
      <c r="L1184" s="6" t="s">
        <v>4474</v>
      </c>
      <c r="M1184" s="6" t="s">
        <v>4474</v>
      </c>
      <c r="N1184" s="6" t="s">
        <v>4474</v>
      </c>
      <c r="O1184" s="6" t="s">
        <v>4474</v>
      </c>
      <c r="P1184" s="6" t="s">
        <v>4474</v>
      </c>
      <c r="Q1184" s="6" t="s">
        <v>4474</v>
      </c>
      <c r="R1184" s="6" t="s">
        <v>4474</v>
      </c>
      <c r="S1184" s="6" t="s">
        <v>4474</v>
      </c>
      <c r="T1184" s="6" t="s">
        <v>4474</v>
      </c>
      <c r="U1184" s="6" t="s">
        <v>4474</v>
      </c>
      <c r="V1184" s="6" t="s">
        <v>4474</v>
      </c>
      <c r="W1184" s="6" t="s">
        <v>4474</v>
      </c>
      <c r="X1184" s="6" t="s">
        <v>4474</v>
      </c>
      <c r="Y1184" s="6" t="s">
        <v>4474</v>
      </c>
      <c r="Z1184" s="6" t="s">
        <v>4474</v>
      </c>
      <c r="AA1184" s="6" t="s">
        <v>4474</v>
      </c>
      <c r="AB1184" s="6" t="s">
        <v>4474</v>
      </c>
      <c r="AC1184" s="6" t="s">
        <v>4474</v>
      </c>
      <c r="AD1184" s="6" t="s">
        <v>4474</v>
      </c>
      <c r="AF1184" t="e">
        <f t="shared" si="360"/>
        <v>#VALUE!</v>
      </c>
      <c r="AG1184" t="e">
        <f t="shared" si="361"/>
        <v>#VALUE!</v>
      </c>
      <c r="AH1184" t="e">
        <f t="shared" si="362"/>
        <v>#VALUE!</v>
      </c>
      <c r="AI1184" t="e">
        <f t="shared" si="363"/>
        <v>#VALUE!</v>
      </c>
      <c r="AJ1184" t="e">
        <f t="shared" si="364"/>
        <v>#VALUE!</v>
      </c>
      <c r="AK1184" t="e">
        <f t="shared" si="365"/>
        <v>#VALUE!</v>
      </c>
      <c r="AL1184" t="e">
        <f t="shared" si="366"/>
        <v>#VALUE!</v>
      </c>
      <c r="AM1184" t="e">
        <f t="shared" si="367"/>
        <v>#VALUE!</v>
      </c>
      <c r="AN1184" t="e">
        <f t="shared" si="368"/>
        <v>#VALUE!</v>
      </c>
      <c r="AO1184" t="e">
        <f t="shared" si="369"/>
        <v>#VALUE!</v>
      </c>
      <c r="AP1184">
        <f t="shared" si="370"/>
        <v>0</v>
      </c>
      <c r="AQ1184">
        <f t="shared" si="371"/>
        <v>0</v>
      </c>
      <c r="AR1184">
        <f t="shared" si="372"/>
        <v>0</v>
      </c>
      <c r="AS1184">
        <f t="shared" si="373"/>
        <v>0</v>
      </c>
      <c r="AT1184">
        <f t="shared" si="374"/>
        <v>0</v>
      </c>
      <c r="AU1184">
        <f t="shared" si="375"/>
        <v>0</v>
      </c>
      <c r="AV1184">
        <f t="shared" si="376"/>
        <v>0</v>
      </c>
      <c r="AW1184">
        <f t="shared" si="377"/>
        <v>0</v>
      </c>
      <c r="AX1184">
        <f t="shared" si="378"/>
        <v>0</v>
      </c>
      <c r="AY1184">
        <f t="shared" si="379"/>
        <v>0</v>
      </c>
    </row>
    <row r="1185" spans="1:51" x14ac:dyDescent="0.3">
      <c r="A1185" s="1" t="s">
        <v>1179</v>
      </c>
      <c r="B1185" s="2">
        <v>106562249</v>
      </c>
      <c r="C1185" s="3" t="s">
        <v>5337</v>
      </c>
      <c r="D1185" s="5">
        <v>37.51</v>
      </c>
      <c r="E1185" s="5">
        <v>777.58230000000003</v>
      </c>
      <c r="F1185" s="3" t="s">
        <v>4480</v>
      </c>
      <c r="G1185" s="3" t="s">
        <v>4491</v>
      </c>
      <c r="H1185" s="3" t="s">
        <v>4492</v>
      </c>
      <c r="I1185" s="3" t="s">
        <v>4493</v>
      </c>
      <c r="J1185" s="3"/>
      <c r="K1185" s="6" t="s">
        <v>4474</v>
      </c>
      <c r="L1185" s="6" t="s">
        <v>4474</v>
      </c>
      <c r="M1185" s="6" t="s">
        <v>4474</v>
      </c>
      <c r="N1185" s="6" t="s">
        <v>4474</v>
      </c>
      <c r="O1185" s="6" t="s">
        <v>4474</v>
      </c>
      <c r="P1185" s="6" t="s">
        <v>4474</v>
      </c>
      <c r="Q1185" s="6" t="s">
        <v>4474</v>
      </c>
      <c r="R1185" s="6" t="s">
        <v>4474</v>
      </c>
      <c r="S1185" s="6" t="s">
        <v>4474</v>
      </c>
      <c r="T1185" s="6" t="s">
        <v>4474</v>
      </c>
      <c r="U1185" s="6" t="s">
        <v>4474</v>
      </c>
      <c r="V1185" s="6" t="s">
        <v>4474</v>
      </c>
      <c r="W1185" s="6" t="s">
        <v>4474</v>
      </c>
      <c r="X1185" s="6" t="s">
        <v>4474</v>
      </c>
      <c r="Y1185" s="6" t="s">
        <v>4474</v>
      </c>
      <c r="Z1185" s="6" t="s">
        <v>4474</v>
      </c>
      <c r="AA1185" s="6" t="s">
        <v>4474</v>
      </c>
      <c r="AB1185" s="6" t="s">
        <v>4474</v>
      </c>
      <c r="AC1185" s="6" t="s">
        <v>4474</v>
      </c>
      <c r="AD1185" s="6" t="s">
        <v>4474</v>
      </c>
      <c r="AF1185" t="e">
        <f t="shared" si="360"/>
        <v>#VALUE!</v>
      </c>
      <c r="AG1185" t="e">
        <f t="shared" si="361"/>
        <v>#VALUE!</v>
      </c>
      <c r="AH1185" t="e">
        <f t="shared" si="362"/>
        <v>#VALUE!</v>
      </c>
      <c r="AI1185" t="e">
        <f t="shared" si="363"/>
        <v>#VALUE!</v>
      </c>
      <c r="AJ1185" t="e">
        <f t="shared" si="364"/>
        <v>#VALUE!</v>
      </c>
      <c r="AK1185" t="e">
        <f t="shared" si="365"/>
        <v>#VALUE!</v>
      </c>
      <c r="AL1185" t="e">
        <f t="shared" si="366"/>
        <v>#VALUE!</v>
      </c>
      <c r="AM1185" t="e">
        <f t="shared" si="367"/>
        <v>#VALUE!</v>
      </c>
      <c r="AN1185" t="e">
        <f t="shared" si="368"/>
        <v>#VALUE!</v>
      </c>
      <c r="AO1185" t="e">
        <f t="shared" si="369"/>
        <v>#VALUE!</v>
      </c>
      <c r="AP1185">
        <f t="shared" si="370"/>
        <v>0</v>
      </c>
      <c r="AQ1185">
        <f t="shared" si="371"/>
        <v>0</v>
      </c>
      <c r="AR1185">
        <f t="shared" si="372"/>
        <v>0</v>
      </c>
      <c r="AS1185">
        <f t="shared" si="373"/>
        <v>0</v>
      </c>
      <c r="AT1185">
        <f t="shared" si="374"/>
        <v>0</v>
      </c>
      <c r="AU1185">
        <f t="shared" si="375"/>
        <v>0</v>
      </c>
      <c r="AV1185">
        <f t="shared" si="376"/>
        <v>0</v>
      </c>
      <c r="AW1185">
        <f t="shared" si="377"/>
        <v>0</v>
      </c>
      <c r="AX1185">
        <f t="shared" si="378"/>
        <v>0</v>
      </c>
      <c r="AY1185">
        <f t="shared" si="379"/>
        <v>0</v>
      </c>
    </row>
    <row r="1186" spans="1:51" x14ac:dyDescent="0.3">
      <c r="A1186" s="1" t="s">
        <v>1180</v>
      </c>
      <c r="B1186" s="2">
        <v>106561935</v>
      </c>
      <c r="C1186" s="3" t="s">
        <v>5337</v>
      </c>
      <c r="D1186" s="5">
        <v>27.286999999999999</v>
      </c>
      <c r="E1186" s="5">
        <v>95.504499999999993</v>
      </c>
      <c r="F1186" s="3" t="s">
        <v>4480</v>
      </c>
      <c r="G1186" s="3" t="s">
        <v>4491</v>
      </c>
      <c r="H1186" s="3" t="s">
        <v>4492</v>
      </c>
      <c r="I1186" s="3" t="s">
        <v>4493</v>
      </c>
      <c r="J1186" s="3"/>
      <c r="K1186" s="6" t="s">
        <v>4474</v>
      </c>
      <c r="L1186" s="6" t="s">
        <v>4474</v>
      </c>
      <c r="M1186" s="6" t="s">
        <v>4474</v>
      </c>
      <c r="N1186" s="6" t="s">
        <v>4474</v>
      </c>
      <c r="O1186" s="6" t="s">
        <v>4474</v>
      </c>
      <c r="P1186" s="6" t="s">
        <v>4474</v>
      </c>
      <c r="Q1186" s="6" t="s">
        <v>4474</v>
      </c>
      <c r="R1186" s="6" t="s">
        <v>4474</v>
      </c>
      <c r="S1186" s="6" t="s">
        <v>4474</v>
      </c>
      <c r="T1186" s="6" t="s">
        <v>4474</v>
      </c>
      <c r="U1186" s="6" t="s">
        <v>4474</v>
      </c>
      <c r="V1186" s="6" t="s">
        <v>4474</v>
      </c>
      <c r="W1186" s="6" t="s">
        <v>4474</v>
      </c>
      <c r="X1186" s="6" t="s">
        <v>4474</v>
      </c>
      <c r="Y1186" s="6" t="s">
        <v>4474</v>
      </c>
      <c r="Z1186" s="6" t="s">
        <v>4474</v>
      </c>
      <c r="AA1186" s="6" t="s">
        <v>4474</v>
      </c>
      <c r="AB1186" s="6" t="s">
        <v>4474</v>
      </c>
      <c r="AC1186" s="6" t="s">
        <v>4474</v>
      </c>
      <c r="AD1186" s="6" t="s">
        <v>4474</v>
      </c>
      <c r="AF1186" t="e">
        <f t="shared" si="360"/>
        <v>#VALUE!</v>
      </c>
      <c r="AG1186" t="e">
        <f t="shared" si="361"/>
        <v>#VALUE!</v>
      </c>
      <c r="AH1186" t="e">
        <f t="shared" si="362"/>
        <v>#VALUE!</v>
      </c>
      <c r="AI1186" t="e">
        <f t="shared" si="363"/>
        <v>#VALUE!</v>
      </c>
      <c r="AJ1186" t="e">
        <f t="shared" si="364"/>
        <v>#VALUE!</v>
      </c>
      <c r="AK1186" t="e">
        <f t="shared" si="365"/>
        <v>#VALUE!</v>
      </c>
      <c r="AL1186" t="e">
        <f t="shared" si="366"/>
        <v>#VALUE!</v>
      </c>
      <c r="AM1186" t="e">
        <f t="shared" si="367"/>
        <v>#VALUE!</v>
      </c>
      <c r="AN1186" t="e">
        <f t="shared" si="368"/>
        <v>#VALUE!</v>
      </c>
      <c r="AO1186" t="e">
        <f t="shared" si="369"/>
        <v>#VALUE!</v>
      </c>
      <c r="AP1186">
        <f t="shared" si="370"/>
        <v>0</v>
      </c>
      <c r="AQ1186">
        <f t="shared" si="371"/>
        <v>0</v>
      </c>
      <c r="AR1186">
        <f t="shared" si="372"/>
        <v>0</v>
      </c>
      <c r="AS1186">
        <f t="shared" si="373"/>
        <v>0</v>
      </c>
      <c r="AT1186">
        <f t="shared" si="374"/>
        <v>0</v>
      </c>
      <c r="AU1186">
        <f t="shared" si="375"/>
        <v>0</v>
      </c>
      <c r="AV1186">
        <f t="shared" si="376"/>
        <v>0</v>
      </c>
      <c r="AW1186">
        <f t="shared" si="377"/>
        <v>0</v>
      </c>
      <c r="AX1186">
        <f t="shared" si="378"/>
        <v>0</v>
      </c>
      <c r="AY1186">
        <f t="shared" si="379"/>
        <v>0</v>
      </c>
    </row>
    <row r="1187" spans="1:51" x14ac:dyDescent="0.3">
      <c r="A1187" s="1" t="s">
        <v>1181</v>
      </c>
      <c r="B1187" s="2">
        <v>111452926</v>
      </c>
      <c r="C1187" s="3" t="s">
        <v>5337</v>
      </c>
      <c r="D1187" s="5">
        <v>20.3</v>
      </c>
      <c r="E1187" s="5">
        <v>193.053</v>
      </c>
      <c r="F1187" s="3" t="s">
        <v>4480</v>
      </c>
      <c r="G1187" s="3" t="s">
        <v>4491</v>
      </c>
      <c r="H1187" s="3" t="s">
        <v>4492</v>
      </c>
      <c r="I1187" s="3" t="s">
        <v>4493</v>
      </c>
      <c r="J1187" s="3"/>
      <c r="K1187" s="6" t="s">
        <v>4474</v>
      </c>
      <c r="L1187" s="6" t="s">
        <v>4474</v>
      </c>
      <c r="M1187" s="6" t="s">
        <v>4474</v>
      </c>
      <c r="N1187" s="6" t="s">
        <v>4474</v>
      </c>
      <c r="O1187" s="6" t="s">
        <v>4474</v>
      </c>
      <c r="P1187" s="6" t="s">
        <v>4474</v>
      </c>
      <c r="Q1187" s="6" t="s">
        <v>4474</v>
      </c>
      <c r="R1187" s="6" t="s">
        <v>4474</v>
      </c>
      <c r="S1187" s="6" t="s">
        <v>4474</v>
      </c>
      <c r="T1187" s="6" t="s">
        <v>4474</v>
      </c>
      <c r="U1187" s="6" t="s">
        <v>4474</v>
      </c>
      <c r="V1187" s="6" t="s">
        <v>4474</v>
      </c>
      <c r="W1187" s="6" t="s">
        <v>4474</v>
      </c>
      <c r="X1187" s="6" t="s">
        <v>4474</v>
      </c>
      <c r="Y1187" s="6" t="s">
        <v>4474</v>
      </c>
      <c r="Z1187" s="6" t="s">
        <v>4474</v>
      </c>
      <c r="AA1187" s="6" t="s">
        <v>4474</v>
      </c>
      <c r="AB1187" s="6" t="s">
        <v>4474</v>
      </c>
      <c r="AC1187" s="6" t="s">
        <v>4474</v>
      </c>
      <c r="AD1187" s="6" t="s">
        <v>4474</v>
      </c>
      <c r="AF1187" t="e">
        <f t="shared" si="360"/>
        <v>#VALUE!</v>
      </c>
      <c r="AG1187" t="e">
        <f t="shared" si="361"/>
        <v>#VALUE!</v>
      </c>
      <c r="AH1187" t="e">
        <f t="shared" si="362"/>
        <v>#VALUE!</v>
      </c>
      <c r="AI1187" t="e">
        <f t="shared" si="363"/>
        <v>#VALUE!</v>
      </c>
      <c r="AJ1187" t="e">
        <f t="shared" si="364"/>
        <v>#VALUE!</v>
      </c>
      <c r="AK1187" t="e">
        <f t="shared" si="365"/>
        <v>#VALUE!</v>
      </c>
      <c r="AL1187" t="e">
        <f t="shared" si="366"/>
        <v>#VALUE!</v>
      </c>
      <c r="AM1187" t="e">
        <f t="shared" si="367"/>
        <v>#VALUE!</v>
      </c>
      <c r="AN1187" t="e">
        <f t="shared" si="368"/>
        <v>#VALUE!</v>
      </c>
      <c r="AO1187" t="e">
        <f t="shared" si="369"/>
        <v>#VALUE!</v>
      </c>
      <c r="AP1187">
        <f t="shared" si="370"/>
        <v>0</v>
      </c>
      <c r="AQ1187">
        <f t="shared" si="371"/>
        <v>0</v>
      </c>
      <c r="AR1187">
        <f t="shared" si="372"/>
        <v>0</v>
      </c>
      <c r="AS1187">
        <f t="shared" si="373"/>
        <v>0</v>
      </c>
      <c r="AT1187">
        <f t="shared" si="374"/>
        <v>0</v>
      </c>
      <c r="AU1187">
        <f t="shared" si="375"/>
        <v>0</v>
      </c>
      <c r="AV1187">
        <f t="shared" si="376"/>
        <v>0</v>
      </c>
      <c r="AW1187">
        <f t="shared" si="377"/>
        <v>0</v>
      </c>
      <c r="AX1187">
        <f t="shared" si="378"/>
        <v>0</v>
      </c>
      <c r="AY1187">
        <f t="shared" si="379"/>
        <v>0</v>
      </c>
    </row>
    <row r="1188" spans="1:51" x14ac:dyDescent="0.3">
      <c r="A1188" s="1" t="s">
        <v>1182</v>
      </c>
      <c r="B1188" s="2">
        <v>116196923</v>
      </c>
      <c r="C1188" s="3" t="s">
        <v>5337</v>
      </c>
      <c r="D1188" s="5">
        <v>26.1587</v>
      </c>
      <c r="E1188" s="5">
        <v>14.387285</v>
      </c>
      <c r="F1188" s="3" t="s">
        <v>4480</v>
      </c>
      <c r="G1188" s="3" t="s">
        <v>4491</v>
      </c>
      <c r="H1188" s="3" t="s">
        <v>4492</v>
      </c>
      <c r="I1188" s="3" t="s">
        <v>4493</v>
      </c>
      <c r="J1188" s="3"/>
      <c r="K1188" s="6" t="s">
        <v>4474</v>
      </c>
      <c r="L1188" s="6" t="s">
        <v>4474</v>
      </c>
      <c r="M1188" s="6" t="s">
        <v>4474</v>
      </c>
      <c r="N1188" s="6" t="s">
        <v>4474</v>
      </c>
      <c r="O1188" s="6" t="s">
        <v>4474</v>
      </c>
      <c r="P1188" s="6" t="s">
        <v>4474</v>
      </c>
      <c r="Q1188" s="6" t="s">
        <v>4474</v>
      </c>
      <c r="R1188" s="6" t="s">
        <v>4474</v>
      </c>
      <c r="S1188" s="6" t="s">
        <v>4474</v>
      </c>
      <c r="T1188" s="6" t="s">
        <v>4474</v>
      </c>
      <c r="U1188" s="6" t="s">
        <v>4474</v>
      </c>
      <c r="V1188" s="6" t="s">
        <v>4474</v>
      </c>
      <c r="W1188" s="6" t="s">
        <v>4474</v>
      </c>
      <c r="X1188" s="6" t="s">
        <v>4474</v>
      </c>
      <c r="Y1188" s="6" t="s">
        <v>4474</v>
      </c>
      <c r="Z1188" s="6" t="s">
        <v>4474</v>
      </c>
      <c r="AA1188" s="6" t="s">
        <v>4474</v>
      </c>
      <c r="AB1188" s="6" t="s">
        <v>4474</v>
      </c>
      <c r="AC1188" s="6" t="s">
        <v>4474</v>
      </c>
      <c r="AD1188" s="6" t="s">
        <v>4474</v>
      </c>
      <c r="AF1188" t="e">
        <f t="shared" si="360"/>
        <v>#VALUE!</v>
      </c>
      <c r="AG1188" t="e">
        <f t="shared" si="361"/>
        <v>#VALUE!</v>
      </c>
      <c r="AH1188" t="e">
        <f t="shared" si="362"/>
        <v>#VALUE!</v>
      </c>
      <c r="AI1188" t="e">
        <f t="shared" si="363"/>
        <v>#VALUE!</v>
      </c>
      <c r="AJ1188" t="e">
        <f t="shared" si="364"/>
        <v>#VALUE!</v>
      </c>
      <c r="AK1188" t="e">
        <f t="shared" si="365"/>
        <v>#VALUE!</v>
      </c>
      <c r="AL1188" t="e">
        <f t="shared" si="366"/>
        <v>#VALUE!</v>
      </c>
      <c r="AM1188" t="e">
        <f t="shared" si="367"/>
        <v>#VALUE!</v>
      </c>
      <c r="AN1188" t="e">
        <f t="shared" si="368"/>
        <v>#VALUE!</v>
      </c>
      <c r="AO1188" t="e">
        <f t="shared" si="369"/>
        <v>#VALUE!</v>
      </c>
      <c r="AP1188">
        <f t="shared" si="370"/>
        <v>0</v>
      </c>
      <c r="AQ1188">
        <f t="shared" si="371"/>
        <v>0</v>
      </c>
      <c r="AR1188">
        <f t="shared" si="372"/>
        <v>0</v>
      </c>
      <c r="AS1188">
        <f t="shared" si="373"/>
        <v>0</v>
      </c>
      <c r="AT1188">
        <f t="shared" si="374"/>
        <v>0</v>
      </c>
      <c r="AU1188">
        <f t="shared" si="375"/>
        <v>0</v>
      </c>
      <c r="AV1188">
        <f t="shared" si="376"/>
        <v>0</v>
      </c>
      <c r="AW1188">
        <f t="shared" si="377"/>
        <v>0</v>
      </c>
      <c r="AX1188">
        <f t="shared" si="378"/>
        <v>0</v>
      </c>
      <c r="AY1188">
        <f t="shared" si="379"/>
        <v>0</v>
      </c>
    </row>
    <row r="1189" spans="1:51" x14ac:dyDescent="0.3">
      <c r="A1189" s="1" t="s">
        <v>1183</v>
      </c>
      <c r="B1189" s="2">
        <v>108597307</v>
      </c>
      <c r="C1189" s="3" t="s">
        <v>5337</v>
      </c>
      <c r="D1189" s="5">
        <v>30.27</v>
      </c>
      <c r="E1189" s="5">
        <v>26.0322</v>
      </c>
      <c r="F1189" s="3" t="s">
        <v>4480</v>
      </c>
      <c r="G1189" s="3" t="s">
        <v>4491</v>
      </c>
      <c r="H1189" s="3" t="s">
        <v>4492</v>
      </c>
      <c r="I1189" s="3" t="s">
        <v>4493</v>
      </c>
      <c r="J1189" s="3"/>
      <c r="K1189" s="6" t="s">
        <v>4474</v>
      </c>
      <c r="L1189" s="6" t="s">
        <v>4474</v>
      </c>
      <c r="M1189" s="6" t="s">
        <v>4474</v>
      </c>
      <c r="N1189" s="6" t="s">
        <v>4474</v>
      </c>
      <c r="O1189" s="6" t="s">
        <v>4474</v>
      </c>
      <c r="P1189" s="6" t="s">
        <v>4474</v>
      </c>
      <c r="Q1189" s="6" t="s">
        <v>4474</v>
      </c>
      <c r="R1189" s="6" t="s">
        <v>4474</v>
      </c>
      <c r="S1189" s="6" t="s">
        <v>4474</v>
      </c>
      <c r="T1189" s="6" t="s">
        <v>4474</v>
      </c>
      <c r="U1189" s="6" t="s">
        <v>4474</v>
      </c>
      <c r="V1189" s="6" t="s">
        <v>4474</v>
      </c>
      <c r="W1189" s="6" t="s">
        <v>4474</v>
      </c>
      <c r="X1189" s="6" t="s">
        <v>4474</v>
      </c>
      <c r="Y1189" s="6" t="s">
        <v>4474</v>
      </c>
      <c r="Z1189" s="6" t="s">
        <v>4474</v>
      </c>
      <c r="AA1189" s="6" t="s">
        <v>4474</v>
      </c>
      <c r="AB1189" s="6" t="s">
        <v>4474</v>
      </c>
      <c r="AC1189" s="6" t="s">
        <v>4474</v>
      </c>
      <c r="AD1189" s="6" t="s">
        <v>4474</v>
      </c>
      <c r="AF1189" t="e">
        <f t="shared" si="360"/>
        <v>#VALUE!</v>
      </c>
      <c r="AG1189" t="e">
        <f t="shared" si="361"/>
        <v>#VALUE!</v>
      </c>
      <c r="AH1189" t="e">
        <f t="shared" si="362"/>
        <v>#VALUE!</v>
      </c>
      <c r="AI1189" t="e">
        <f t="shared" si="363"/>
        <v>#VALUE!</v>
      </c>
      <c r="AJ1189" t="e">
        <f t="shared" si="364"/>
        <v>#VALUE!</v>
      </c>
      <c r="AK1189" t="e">
        <f t="shared" si="365"/>
        <v>#VALUE!</v>
      </c>
      <c r="AL1189" t="e">
        <f t="shared" si="366"/>
        <v>#VALUE!</v>
      </c>
      <c r="AM1189" t="e">
        <f t="shared" si="367"/>
        <v>#VALUE!</v>
      </c>
      <c r="AN1189" t="e">
        <f t="shared" si="368"/>
        <v>#VALUE!</v>
      </c>
      <c r="AO1189" t="e">
        <f t="shared" si="369"/>
        <v>#VALUE!</v>
      </c>
      <c r="AP1189">
        <f t="shared" si="370"/>
        <v>0</v>
      </c>
      <c r="AQ1189">
        <f t="shared" si="371"/>
        <v>0</v>
      </c>
      <c r="AR1189">
        <f t="shared" si="372"/>
        <v>0</v>
      </c>
      <c r="AS1189">
        <f t="shared" si="373"/>
        <v>0</v>
      </c>
      <c r="AT1189">
        <f t="shared" si="374"/>
        <v>0</v>
      </c>
      <c r="AU1189">
        <f t="shared" si="375"/>
        <v>0</v>
      </c>
      <c r="AV1189">
        <f t="shared" si="376"/>
        <v>0</v>
      </c>
      <c r="AW1189">
        <f t="shared" si="377"/>
        <v>0</v>
      </c>
      <c r="AX1189">
        <f t="shared" si="378"/>
        <v>0</v>
      </c>
      <c r="AY1189">
        <f t="shared" si="379"/>
        <v>0</v>
      </c>
    </row>
    <row r="1190" spans="1:51" x14ac:dyDescent="0.3">
      <c r="A1190" s="1" t="s">
        <v>1184</v>
      </c>
      <c r="B1190" s="2">
        <v>107463093</v>
      </c>
      <c r="C1190" s="3" t="s">
        <v>5337</v>
      </c>
      <c r="D1190" s="5">
        <v>30.89</v>
      </c>
      <c r="E1190" s="5">
        <v>57.764299999999999</v>
      </c>
      <c r="F1190" s="3" t="s">
        <v>4480</v>
      </c>
      <c r="G1190" s="3" t="s">
        <v>4491</v>
      </c>
      <c r="H1190" s="3" t="s">
        <v>4492</v>
      </c>
      <c r="I1190" s="3" t="s">
        <v>4493</v>
      </c>
      <c r="J1190" s="3"/>
      <c r="K1190" s="6" t="s">
        <v>4474</v>
      </c>
      <c r="L1190" s="6" t="s">
        <v>4474</v>
      </c>
      <c r="M1190" s="6" t="s">
        <v>4474</v>
      </c>
      <c r="N1190" s="6" t="s">
        <v>4474</v>
      </c>
      <c r="O1190" s="6" t="s">
        <v>4474</v>
      </c>
      <c r="P1190" s="6" t="s">
        <v>4474</v>
      </c>
      <c r="Q1190" s="6" t="s">
        <v>4474</v>
      </c>
      <c r="R1190" s="6" t="s">
        <v>4474</v>
      </c>
      <c r="S1190" s="6" t="s">
        <v>4474</v>
      </c>
      <c r="T1190" s="6" t="s">
        <v>4474</v>
      </c>
      <c r="U1190" s="6" t="s">
        <v>4474</v>
      </c>
      <c r="V1190" s="6" t="s">
        <v>4474</v>
      </c>
      <c r="W1190" s="6" t="s">
        <v>4474</v>
      </c>
      <c r="X1190" s="6" t="s">
        <v>4474</v>
      </c>
      <c r="Y1190" s="6" t="s">
        <v>4474</v>
      </c>
      <c r="Z1190" s="6" t="s">
        <v>4474</v>
      </c>
      <c r="AA1190" s="6" t="s">
        <v>4474</v>
      </c>
      <c r="AB1190" s="6" t="s">
        <v>4474</v>
      </c>
      <c r="AC1190" s="6" t="s">
        <v>4474</v>
      </c>
      <c r="AD1190" s="6" t="s">
        <v>4474</v>
      </c>
      <c r="AF1190" t="e">
        <f t="shared" si="360"/>
        <v>#VALUE!</v>
      </c>
      <c r="AG1190" t="e">
        <f t="shared" si="361"/>
        <v>#VALUE!</v>
      </c>
      <c r="AH1190" t="e">
        <f t="shared" si="362"/>
        <v>#VALUE!</v>
      </c>
      <c r="AI1190" t="e">
        <f t="shared" si="363"/>
        <v>#VALUE!</v>
      </c>
      <c r="AJ1190" t="e">
        <f t="shared" si="364"/>
        <v>#VALUE!</v>
      </c>
      <c r="AK1190" t="e">
        <f t="shared" si="365"/>
        <v>#VALUE!</v>
      </c>
      <c r="AL1190" t="e">
        <f t="shared" si="366"/>
        <v>#VALUE!</v>
      </c>
      <c r="AM1190" t="e">
        <f t="shared" si="367"/>
        <v>#VALUE!</v>
      </c>
      <c r="AN1190" t="e">
        <f t="shared" si="368"/>
        <v>#VALUE!</v>
      </c>
      <c r="AO1190" t="e">
        <f t="shared" si="369"/>
        <v>#VALUE!</v>
      </c>
      <c r="AP1190">
        <f t="shared" si="370"/>
        <v>0</v>
      </c>
      <c r="AQ1190">
        <f t="shared" si="371"/>
        <v>0</v>
      </c>
      <c r="AR1190">
        <f t="shared" si="372"/>
        <v>0</v>
      </c>
      <c r="AS1190">
        <f t="shared" si="373"/>
        <v>0</v>
      </c>
      <c r="AT1190">
        <f t="shared" si="374"/>
        <v>0</v>
      </c>
      <c r="AU1190">
        <f t="shared" si="375"/>
        <v>0</v>
      </c>
      <c r="AV1190">
        <f t="shared" si="376"/>
        <v>0</v>
      </c>
      <c r="AW1190">
        <f t="shared" si="377"/>
        <v>0</v>
      </c>
      <c r="AX1190">
        <f t="shared" si="378"/>
        <v>0</v>
      </c>
      <c r="AY1190">
        <f t="shared" si="379"/>
        <v>0</v>
      </c>
    </row>
    <row r="1191" spans="1:51" x14ac:dyDescent="0.3">
      <c r="A1191" s="1" t="s">
        <v>1185</v>
      </c>
      <c r="B1191" s="2">
        <v>111452925</v>
      </c>
      <c r="C1191" s="3" t="s">
        <v>5337</v>
      </c>
      <c r="D1191" s="5">
        <v>19.539400000000001</v>
      </c>
      <c r="E1191" s="5">
        <v>122.707432</v>
      </c>
      <c r="F1191" s="3" t="s">
        <v>4480</v>
      </c>
      <c r="G1191" s="3" t="s">
        <v>4491</v>
      </c>
      <c r="H1191" s="3" t="s">
        <v>4492</v>
      </c>
      <c r="I1191" s="3" t="s">
        <v>4493</v>
      </c>
      <c r="J1191" s="3"/>
      <c r="K1191" s="6" t="s">
        <v>4474</v>
      </c>
      <c r="L1191" s="6" t="s">
        <v>4474</v>
      </c>
      <c r="M1191" s="6" t="s">
        <v>4474</v>
      </c>
      <c r="N1191" s="6" t="s">
        <v>4474</v>
      </c>
      <c r="O1191" s="6" t="s">
        <v>4474</v>
      </c>
      <c r="P1191" s="6" t="s">
        <v>4474</v>
      </c>
      <c r="Q1191" s="6" t="s">
        <v>4474</v>
      </c>
      <c r="R1191" s="6" t="s">
        <v>4474</v>
      </c>
      <c r="S1191" s="6" t="s">
        <v>4474</v>
      </c>
      <c r="T1191" s="6" t="s">
        <v>4474</v>
      </c>
      <c r="U1191" s="6" t="s">
        <v>4474</v>
      </c>
      <c r="V1191" s="6" t="s">
        <v>4474</v>
      </c>
      <c r="W1191" s="6" t="s">
        <v>4474</v>
      </c>
      <c r="X1191" s="6" t="s">
        <v>4474</v>
      </c>
      <c r="Y1191" s="6" t="s">
        <v>4474</v>
      </c>
      <c r="Z1191" s="6" t="s">
        <v>4474</v>
      </c>
      <c r="AA1191" s="6" t="s">
        <v>4474</v>
      </c>
      <c r="AB1191" s="6" t="s">
        <v>4474</v>
      </c>
      <c r="AC1191" s="6" t="s">
        <v>4474</v>
      </c>
      <c r="AD1191" s="6" t="s">
        <v>4474</v>
      </c>
      <c r="AF1191" t="e">
        <f t="shared" si="360"/>
        <v>#VALUE!</v>
      </c>
      <c r="AG1191" t="e">
        <f t="shared" si="361"/>
        <v>#VALUE!</v>
      </c>
      <c r="AH1191" t="e">
        <f t="shared" si="362"/>
        <v>#VALUE!</v>
      </c>
      <c r="AI1191" t="e">
        <f t="shared" si="363"/>
        <v>#VALUE!</v>
      </c>
      <c r="AJ1191" t="e">
        <f t="shared" si="364"/>
        <v>#VALUE!</v>
      </c>
      <c r="AK1191" t="e">
        <f t="shared" si="365"/>
        <v>#VALUE!</v>
      </c>
      <c r="AL1191" t="e">
        <f t="shared" si="366"/>
        <v>#VALUE!</v>
      </c>
      <c r="AM1191" t="e">
        <f t="shared" si="367"/>
        <v>#VALUE!</v>
      </c>
      <c r="AN1191" t="e">
        <f t="shared" si="368"/>
        <v>#VALUE!</v>
      </c>
      <c r="AO1191" t="e">
        <f t="shared" si="369"/>
        <v>#VALUE!</v>
      </c>
      <c r="AP1191">
        <f t="shared" si="370"/>
        <v>0</v>
      </c>
      <c r="AQ1191">
        <f t="shared" si="371"/>
        <v>0</v>
      </c>
      <c r="AR1191">
        <f t="shared" si="372"/>
        <v>0</v>
      </c>
      <c r="AS1191">
        <f t="shared" si="373"/>
        <v>0</v>
      </c>
      <c r="AT1191">
        <f t="shared" si="374"/>
        <v>0</v>
      </c>
      <c r="AU1191">
        <f t="shared" si="375"/>
        <v>0</v>
      </c>
      <c r="AV1191">
        <f t="shared" si="376"/>
        <v>0</v>
      </c>
      <c r="AW1191">
        <f t="shared" si="377"/>
        <v>0</v>
      </c>
      <c r="AX1191">
        <f t="shared" si="378"/>
        <v>0</v>
      </c>
      <c r="AY1191">
        <f t="shared" si="379"/>
        <v>0</v>
      </c>
    </row>
    <row r="1192" spans="1:51" x14ac:dyDescent="0.3">
      <c r="A1192" s="1" t="s">
        <v>1186</v>
      </c>
      <c r="B1192" s="2">
        <v>106990816</v>
      </c>
      <c r="C1192" s="3" t="s">
        <v>5337</v>
      </c>
      <c r="D1192" s="5">
        <v>28.9</v>
      </c>
      <c r="E1192" s="5">
        <v>318.767</v>
      </c>
      <c r="F1192" s="3" t="s">
        <v>4480</v>
      </c>
      <c r="G1192" s="3" t="s">
        <v>4491</v>
      </c>
      <c r="H1192" s="3" t="s">
        <v>4492</v>
      </c>
      <c r="I1192" s="3" t="s">
        <v>4493</v>
      </c>
      <c r="J1192" s="3"/>
      <c r="K1192" s="6" t="s">
        <v>4474</v>
      </c>
      <c r="L1192" s="6" t="s">
        <v>4474</v>
      </c>
      <c r="M1192" s="6" t="s">
        <v>4474</v>
      </c>
      <c r="N1192" s="6" t="s">
        <v>4474</v>
      </c>
      <c r="O1192" s="6" t="s">
        <v>4474</v>
      </c>
      <c r="P1192" s="6" t="s">
        <v>4474</v>
      </c>
      <c r="Q1192" s="6" t="s">
        <v>4474</v>
      </c>
      <c r="R1192" s="6" t="s">
        <v>4474</v>
      </c>
      <c r="S1192" s="6" t="s">
        <v>4474</v>
      </c>
      <c r="T1192" s="6" t="s">
        <v>4474</v>
      </c>
      <c r="U1192" s="6" t="s">
        <v>4474</v>
      </c>
      <c r="V1192" s="6" t="s">
        <v>4474</v>
      </c>
      <c r="W1192" s="6" t="s">
        <v>4474</v>
      </c>
      <c r="X1192" s="6" t="s">
        <v>4474</v>
      </c>
      <c r="Y1192" s="6" t="s">
        <v>4474</v>
      </c>
      <c r="Z1192" s="6" t="s">
        <v>4474</v>
      </c>
      <c r="AA1192" s="6" t="s">
        <v>4474</v>
      </c>
      <c r="AB1192" s="6" t="s">
        <v>4474</v>
      </c>
      <c r="AC1192" s="6" t="s">
        <v>4474</v>
      </c>
      <c r="AD1192" s="6" t="s">
        <v>4474</v>
      </c>
      <c r="AF1192" t="e">
        <f t="shared" si="360"/>
        <v>#VALUE!</v>
      </c>
      <c r="AG1192" t="e">
        <f t="shared" si="361"/>
        <v>#VALUE!</v>
      </c>
      <c r="AH1192" t="e">
        <f t="shared" si="362"/>
        <v>#VALUE!</v>
      </c>
      <c r="AI1192" t="e">
        <f t="shared" si="363"/>
        <v>#VALUE!</v>
      </c>
      <c r="AJ1192" t="e">
        <f t="shared" si="364"/>
        <v>#VALUE!</v>
      </c>
      <c r="AK1192" t="e">
        <f t="shared" si="365"/>
        <v>#VALUE!</v>
      </c>
      <c r="AL1192" t="e">
        <f t="shared" si="366"/>
        <v>#VALUE!</v>
      </c>
      <c r="AM1192" t="e">
        <f t="shared" si="367"/>
        <v>#VALUE!</v>
      </c>
      <c r="AN1192" t="e">
        <f t="shared" si="368"/>
        <v>#VALUE!</v>
      </c>
      <c r="AO1192" t="e">
        <f t="shared" si="369"/>
        <v>#VALUE!</v>
      </c>
      <c r="AP1192">
        <f t="shared" si="370"/>
        <v>0</v>
      </c>
      <c r="AQ1192">
        <f t="shared" si="371"/>
        <v>0</v>
      </c>
      <c r="AR1192">
        <f t="shared" si="372"/>
        <v>0</v>
      </c>
      <c r="AS1192">
        <f t="shared" si="373"/>
        <v>0</v>
      </c>
      <c r="AT1192">
        <f t="shared" si="374"/>
        <v>0</v>
      </c>
      <c r="AU1192">
        <f t="shared" si="375"/>
        <v>0</v>
      </c>
      <c r="AV1192">
        <f t="shared" si="376"/>
        <v>0</v>
      </c>
      <c r="AW1192">
        <f t="shared" si="377"/>
        <v>0</v>
      </c>
      <c r="AX1192">
        <f t="shared" si="378"/>
        <v>0</v>
      </c>
      <c r="AY1192">
        <f t="shared" si="379"/>
        <v>0</v>
      </c>
    </row>
    <row r="1193" spans="1:51" x14ac:dyDescent="0.3">
      <c r="A1193" s="1" t="s">
        <v>1187</v>
      </c>
      <c r="B1193" s="2">
        <v>106567815</v>
      </c>
      <c r="C1193" s="3" t="s">
        <v>5337</v>
      </c>
      <c r="D1193" s="5">
        <v>46.234200000000001</v>
      </c>
      <c r="E1193" s="5">
        <v>79.522824</v>
      </c>
      <c r="F1193" s="3" t="s">
        <v>4480</v>
      </c>
      <c r="G1193" s="3" t="s">
        <v>4491</v>
      </c>
      <c r="H1193" s="3" t="s">
        <v>4492</v>
      </c>
      <c r="I1193" s="3" t="s">
        <v>4493</v>
      </c>
      <c r="J1193" s="3"/>
      <c r="K1193" s="6" t="s">
        <v>4474</v>
      </c>
      <c r="L1193" s="6" t="s">
        <v>4474</v>
      </c>
      <c r="M1193" s="6" t="s">
        <v>4474</v>
      </c>
      <c r="N1193" s="6" t="s">
        <v>4474</v>
      </c>
      <c r="O1193" s="6" t="s">
        <v>4474</v>
      </c>
      <c r="P1193" s="6" t="s">
        <v>4474</v>
      </c>
      <c r="Q1193" s="6" t="s">
        <v>4474</v>
      </c>
      <c r="R1193" s="6" t="s">
        <v>4474</v>
      </c>
      <c r="S1193" s="6" t="s">
        <v>4474</v>
      </c>
      <c r="T1193" s="6" t="s">
        <v>4474</v>
      </c>
      <c r="U1193" s="6" t="s">
        <v>4474</v>
      </c>
      <c r="V1193" s="6" t="s">
        <v>4474</v>
      </c>
      <c r="W1193" s="6" t="s">
        <v>4474</v>
      </c>
      <c r="X1193" s="6" t="s">
        <v>4474</v>
      </c>
      <c r="Y1193" s="6" t="s">
        <v>4474</v>
      </c>
      <c r="Z1193" s="6" t="s">
        <v>4474</v>
      </c>
      <c r="AA1193" s="6" t="s">
        <v>4474</v>
      </c>
      <c r="AB1193" s="6" t="s">
        <v>4474</v>
      </c>
      <c r="AC1193" s="6" t="s">
        <v>4474</v>
      </c>
      <c r="AD1193" s="6" t="s">
        <v>4474</v>
      </c>
      <c r="AF1193" t="e">
        <f t="shared" si="360"/>
        <v>#VALUE!</v>
      </c>
      <c r="AG1193" t="e">
        <f t="shared" si="361"/>
        <v>#VALUE!</v>
      </c>
      <c r="AH1193" t="e">
        <f t="shared" si="362"/>
        <v>#VALUE!</v>
      </c>
      <c r="AI1193" t="e">
        <f t="shared" si="363"/>
        <v>#VALUE!</v>
      </c>
      <c r="AJ1193" t="e">
        <f t="shared" si="364"/>
        <v>#VALUE!</v>
      </c>
      <c r="AK1193" t="e">
        <f t="shared" si="365"/>
        <v>#VALUE!</v>
      </c>
      <c r="AL1193" t="e">
        <f t="shared" si="366"/>
        <v>#VALUE!</v>
      </c>
      <c r="AM1193" t="e">
        <f t="shared" si="367"/>
        <v>#VALUE!</v>
      </c>
      <c r="AN1193" t="e">
        <f t="shared" si="368"/>
        <v>#VALUE!</v>
      </c>
      <c r="AO1193" t="e">
        <f t="shared" si="369"/>
        <v>#VALUE!</v>
      </c>
      <c r="AP1193">
        <f t="shared" si="370"/>
        <v>0</v>
      </c>
      <c r="AQ1193">
        <f t="shared" si="371"/>
        <v>0</v>
      </c>
      <c r="AR1193">
        <f t="shared" si="372"/>
        <v>0</v>
      </c>
      <c r="AS1193">
        <f t="shared" si="373"/>
        <v>0</v>
      </c>
      <c r="AT1193">
        <f t="shared" si="374"/>
        <v>0</v>
      </c>
      <c r="AU1193">
        <f t="shared" si="375"/>
        <v>0</v>
      </c>
      <c r="AV1193">
        <f t="shared" si="376"/>
        <v>0</v>
      </c>
      <c r="AW1193">
        <f t="shared" si="377"/>
        <v>0</v>
      </c>
      <c r="AX1193">
        <f t="shared" si="378"/>
        <v>0</v>
      </c>
      <c r="AY1193">
        <f t="shared" si="379"/>
        <v>0</v>
      </c>
    </row>
    <row r="1194" spans="1:51" x14ac:dyDescent="0.3">
      <c r="A1194" s="1" t="s">
        <v>1188</v>
      </c>
      <c r="B1194" s="2">
        <v>4053493</v>
      </c>
      <c r="C1194" s="3" t="s">
        <v>5338</v>
      </c>
      <c r="D1194" s="5">
        <v>14.5</v>
      </c>
      <c r="E1194" s="5">
        <v>113.7213685</v>
      </c>
      <c r="F1194" s="3" t="s">
        <v>4480</v>
      </c>
      <c r="G1194" s="3" t="s">
        <v>4481</v>
      </c>
      <c r="H1194" s="3" t="s">
        <v>4481</v>
      </c>
      <c r="I1194" s="3" t="s">
        <v>4482</v>
      </c>
      <c r="J1194" s="3" t="s">
        <v>4484</v>
      </c>
      <c r="K1194" s="6">
        <v>80862</v>
      </c>
      <c r="L1194" s="6">
        <v>81699</v>
      </c>
      <c r="M1194" s="6" t="s">
        <v>4474</v>
      </c>
      <c r="N1194" s="6" t="s">
        <v>4474</v>
      </c>
      <c r="O1194" s="6">
        <v>49756</v>
      </c>
      <c r="P1194" s="6">
        <v>47226</v>
      </c>
      <c r="Q1194" s="6">
        <v>8509</v>
      </c>
      <c r="R1194" s="6">
        <v>8435</v>
      </c>
      <c r="S1194" s="6">
        <v>25174</v>
      </c>
      <c r="T1194" s="6">
        <v>28772</v>
      </c>
      <c r="U1194" s="6">
        <v>53956</v>
      </c>
      <c r="V1194" s="6">
        <v>53919</v>
      </c>
      <c r="W1194" s="6">
        <v>2145113</v>
      </c>
      <c r="X1194" s="6">
        <v>2098955</v>
      </c>
      <c r="Y1194" s="6" t="s">
        <v>4474</v>
      </c>
      <c r="Z1194" s="6" t="s">
        <v>4474</v>
      </c>
      <c r="AA1194" s="6" t="s">
        <v>4474</v>
      </c>
      <c r="AB1194" s="6" t="s">
        <v>4474</v>
      </c>
      <c r="AC1194" s="6">
        <v>8016784</v>
      </c>
      <c r="AD1194" s="6">
        <v>8016784</v>
      </c>
      <c r="AF1194">
        <f t="shared" si="360"/>
        <v>3.966690799039491E-3</v>
      </c>
      <c r="AG1194">
        <f t="shared" si="361"/>
        <v>4.0186664316290725E-3</v>
      </c>
      <c r="AH1194">
        <f t="shared" si="362"/>
        <v>2.5152987278525652E-2</v>
      </c>
      <c r="AI1194">
        <f t="shared" si="363"/>
        <v>2.5688497371310962E-2</v>
      </c>
      <c r="AJ1194" t="e">
        <f t="shared" si="364"/>
        <v>#VALUE!</v>
      </c>
      <c r="AK1194" t="e">
        <f t="shared" si="365"/>
        <v>#VALUE!</v>
      </c>
      <c r="AL1194">
        <f t="shared" si="366"/>
        <v>0.61531992777819</v>
      </c>
      <c r="AM1194">
        <f t="shared" si="367"/>
        <v>0.5780486909264495</v>
      </c>
      <c r="AN1194">
        <f t="shared" si="368"/>
        <v>3.7695916252430524E-2</v>
      </c>
      <c r="AO1194">
        <f t="shared" si="369"/>
        <v>3.892365486635016E-2</v>
      </c>
      <c r="AP1194">
        <f t="shared" si="370"/>
        <v>1</v>
      </c>
      <c r="AQ1194">
        <f t="shared" si="371"/>
        <v>1</v>
      </c>
      <c r="AR1194">
        <f t="shared" si="372"/>
        <v>0</v>
      </c>
      <c r="AS1194">
        <f t="shared" si="373"/>
        <v>1</v>
      </c>
      <c r="AT1194">
        <f t="shared" si="374"/>
        <v>1</v>
      </c>
      <c r="AU1194">
        <f t="shared" si="375"/>
        <v>0</v>
      </c>
      <c r="AV1194">
        <f t="shared" si="376"/>
        <v>1</v>
      </c>
      <c r="AW1194">
        <f t="shared" si="377"/>
        <v>0</v>
      </c>
      <c r="AX1194">
        <f t="shared" si="378"/>
        <v>0</v>
      </c>
      <c r="AY1194">
        <f t="shared" si="379"/>
        <v>5</v>
      </c>
    </row>
    <row r="1195" spans="1:51" x14ac:dyDescent="0.3">
      <c r="A1195" s="1" t="s">
        <v>1189</v>
      </c>
      <c r="B1195" s="2">
        <v>4002078</v>
      </c>
      <c r="C1195" s="3" t="s">
        <v>5336</v>
      </c>
      <c r="D1195" s="5">
        <v>23.45</v>
      </c>
      <c r="E1195" s="5">
        <v>708.22606610000003</v>
      </c>
      <c r="F1195" s="3" t="s">
        <v>4480</v>
      </c>
      <c r="G1195" s="3" t="s">
        <v>4481</v>
      </c>
      <c r="H1195" s="3" t="s">
        <v>4481</v>
      </c>
      <c r="I1195" s="3" t="s">
        <v>4482</v>
      </c>
      <c r="J1195" s="3" t="s">
        <v>4786</v>
      </c>
      <c r="K1195" s="6">
        <v>309652</v>
      </c>
      <c r="L1195" s="6">
        <v>307924</v>
      </c>
      <c r="M1195" s="6" t="s">
        <v>4474</v>
      </c>
      <c r="N1195" s="6" t="s">
        <v>4474</v>
      </c>
      <c r="O1195" s="6">
        <v>370538</v>
      </c>
      <c r="P1195" s="6">
        <v>366947</v>
      </c>
      <c r="Q1195" s="6">
        <v>-42100</v>
      </c>
      <c r="R1195" s="6">
        <v>-36532</v>
      </c>
      <c r="S1195" s="6">
        <v>170339</v>
      </c>
      <c r="T1195" s="6">
        <v>162170</v>
      </c>
      <c r="U1195" s="6">
        <v>75812</v>
      </c>
      <c r="V1195" s="6" t="s">
        <v>4474</v>
      </c>
      <c r="W1195" s="6">
        <v>11285052</v>
      </c>
      <c r="X1195" s="6">
        <v>11302023</v>
      </c>
      <c r="Y1195" s="6" t="s">
        <v>4474</v>
      </c>
      <c r="Z1195" s="6" t="s">
        <v>4474</v>
      </c>
      <c r="AA1195" s="6" t="s">
        <v>4474</v>
      </c>
      <c r="AB1195" s="6" t="s">
        <v>4474</v>
      </c>
      <c r="AC1195" s="6">
        <v>30173200</v>
      </c>
      <c r="AD1195" s="6">
        <v>30180482</v>
      </c>
      <c r="AF1195">
        <f t="shared" si="360"/>
        <v>-3.7305986715878668E-3</v>
      </c>
      <c r="AG1195">
        <f t="shared" si="361"/>
        <v>-3.2323416790073778E-3</v>
      </c>
      <c r="AH1195">
        <f t="shared" si="362"/>
        <v>6.717913218299747E-3</v>
      </c>
      <c r="AI1195" t="e">
        <f t="shared" si="363"/>
        <v>#VALUE!</v>
      </c>
      <c r="AJ1195" t="e">
        <f t="shared" si="364"/>
        <v>#VALUE!</v>
      </c>
      <c r="AK1195" t="e">
        <f t="shared" si="365"/>
        <v>#VALUE!</v>
      </c>
      <c r="AL1195">
        <f t="shared" si="366"/>
        <v>1.1966271814811467</v>
      </c>
      <c r="AM1195">
        <f t="shared" si="367"/>
        <v>1.1916804146477702</v>
      </c>
      <c r="AN1195">
        <f t="shared" si="368"/>
        <v>2.7439129212696582E-2</v>
      </c>
      <c r="AO1195">
        <f t="shared" si="369"/>
        <v>2.7245033920033607E-2</v>
      </c>
      <c r="AP1195">
        <f t="shared" si="370"/>
        <v>0</v>
      </c>
      <c r="AQ1195">
        <f t="shared" si="371"/>
        <v>1</v>
      </c>
      <c r="AR1195">
        <f t="shared" si="372"/>
        <v>0</v>
      </c>
      <c r="AS1195">
        <f t="shared" si="373"/>
        <v>1</v>
      </c>
      <c r="AT1195">
        <f t="shared" si="374"/>
        <v>0</v>
      </c>
      <c r="AU1195">
        <f t="shared" si="375"/>
        <v>0</v>
      </c>
      <c r="AV1195">
        <f t="shared" si="376"/>
        <v>1</v>
      </c>
      <c r="AW1195">
        <f t="shared" si="377"/>
        <v>1</v>
      </c>
      <c r="AX1195">
        <f t="shared" si="378"/>
        <v>1</v>
      </c>
      <c r="AY1195">
        <f t="shared" si="379"/>
        <v>5</v>
      </c>
    </row>
    <row r="1196" spans="1:51" x14ac:dyDescent="0.3">
      <c r="A1196" s="1" t="s">
        <v>1190</v>
      </c>
      <c r="B1196" s="2">
        <v>4144672</v>
      </c>
      <c r="C1196" s="3" t="s">
        <v>5337</v>
      </c>
      <c r="D1196" s="5">
        <v>239.48</v>
      </c>
      <c r="E1196" s="5">
        <v>8032.97486888</v>
      </c>
      <c r="F1196" s="3" t="s">
        <v>4583</v>
      </c>
      <c r="G1196" s="3" t="s">
        <v>4583</v>
      </c>
      <c r="H1196" s="3" t="s">
        <v>4962</v>
      </c>
      <c r="I1196" s="3" t="s">
        <v>4962</v>
      </c>
      <c r="J1196" s="3" t="s">
        <v>4999</v>
      </c>
      <c r="K1196" s="6">
        <v>2267848</v>
      </c>
      <c r="L1196" s="6">
        <v>2266465</v>
      </c>
      <c r="M1196" s="6">
        <v>779332</v>
      </c>
      <c r="N1196" s="6">
        <v>783929</v>
      </c>
      <c r="O1196" s="6">
        <v>625952</v>
      </c>
      <c r="P1196" s="6">
        <v>632429</v>
      </c>
      <c r="Q1196" s="6">
        <v>483599</v>
      </c>
      <c r="R1196" s="6">
        <v>490632</v>
      </c>
      <c r="S1196" s="6">
        <v>616997</v>
      </c>
      <c r="T1196" s="6">
        <v>556087</v>
      </c>
      <c r="U1196" s="6">
        <v>1063933</v>
      </c>
      <c r="V1196" s="6">
        <v>1091116</v>
      </c>
      <c r="W1196" s="6">
        <v>3121803</v>
      </c>
      <c r="X1196" s="6">
        <v>3042867</v>
      </c>
      <c r="Y1196" s="6">
        <v>730449</v>
      </c>
      <c r="Z1196" s="6">
        <v>712989</v>
      </c>
      <c r="AA1196" s="6">
        <v>312227</v>
      </c>
      <c r="AB1196" s="6">
        <v>290550</v>
      </c>
      <c r="AC1196" s="6">
        <v>33539154</v>
      </c>
      <c r="AD1196" s="6">
        <v>33761968</v>
      </c>
      <c r="AF1196">
        <f t="shared" si="360"/>
        <v>0.15491015928935939</v>
      </c>
      <c r="AG1196">
        <f t="shared" si="361"/>
        <v>0.16124004105338813</v>
      </c>
      <c r="AH1196">
        <f t="shared" si="362"/>
        <v>0.34080721941775316</v>
      </c>
      <c r="AI1196">
        <f t="shared" si="363"/>
        <v>0.35858156140245367</v>
      </c>
      <c r="AJ1196">
        <f t="shared" si="364"/>
        <v>2.3394805702261494</v>
      </c>
      <c r="AK1196">
        <f t="shared" si="365"/>
        <v>2.4539287558079503</v>
      </c>
      <c r="AL1196">
        <f t="shared" si="366"/>
        <v>0.276011443447709</v>
      </c>
      <c r="AM1196">
        <f t="shared" si="367"/>
        <v>0.27903762025886125</v>
      </c>
      <c r="AN1196">
        <f t="shared" si="368"/>
        <v>0.72645455206494447</v>
      </c>
      <c r="AO1196">
        <f t="shared" si="369"/>
        <v>0.74484523970321415</v>
      </c>
      <c r="AP1196">
        <f t="shared" si="370"/>
        <v>1</v>
      </c>
      <c r="AQ1196">
        <f t="shared" si="371"/>
        <v>1</v>
      </c>
      <c r="AR1196">
        <f t="shared" si="372"/>
        <v>0</v>
      </c>
      <c r="AS1196">
        <f t="shared" si="373"/>
        <v>1</v>
      </c>
      <c r="AT1196">
        <f t="shared" si="374"/>
        <v>1</v>
      </c>
      <c r="AU1196">
        <f t="shared" si="375"/>
        <v>0</v>
      </c>
      <c r="AV1196">
        <f t="shared" si="376"/>
        <v>0</v>
      </c>
      <c r="AW1196">
        <f t="shared" si="377"/>
        <v>0</v>
      </c>
      <c r="AX1196">
        <f t="shared" si="378"/>
        <v>1</v>
      </c>
      <c r="AY1196">
        <f t="shared" si="379"/>
        <v>5</v>
      </c>
    </row>
    <row r="1197" spans="1:51" x14ac:dyDescent="0.3">
      <c r="A1197" s="1" t="s">
        <v>1191</v>
      </c>
      <c r="B1197" s="2">
        <v>4543871</v>
      </c>
      <c r="C1197" s="3" t="s">
        <v>5337</v>
      </c>
      <c r="D1197" s="7">
        <v>8.9</v>
      </c>
      <c r="E1197" s="5">
        <v>870.24700180000002</v>
      </c>
      <c r="F1197" s="3" t="s">
        <v>4480</v>
      </c>
      <c r="G1197" s="3" t="s">
        <v>4491</v>
      </c>
      <c r="H1197" s="3" t="s">
        <v>4492</v>
      </c>
      <c r="I1197" s="3" t="s">
        <v>4493</v>
      </c>
      <c r="J1197" s="3" t="s">
        <v>4494</v>
      </c>
      <c r="K1197" s="6">
        <v>169610.48199999999</v>
      </c>
      <c r="L1197" s="6">
        <v>158506.64600000001</v>
      </c>
      <c r="M1197" s="6" t="s">
        <v>4474</v>
      </c>
      <c r="N1197" s="6" t="s">
        <v>4474</v>
      </c>
      <c r="O1197" s="6">
        <v>121495.36500000001</v>
      </c>
      <c r="P1197" s="6">
        <v>113664.931</v>
      </c>
      <c r="Q1197" s="6">
        <v>65214.067000000003</v>
      </c>
      <c r="R1197" s="6">
        <v>122707.196</v>
      </c>
      <c r="S1197" s="6">
        <v>-280113.12699999998</v>
      </c>
      <c r="T1197" s="6">
        <v>-222171.78700000001</v>
      </c>
      <c r="U1197" s="6">
        <v>271991.67599999998</v>
      </c>
      <c r="V1197" s="6">
        <v>260866.66200000001</v>
      </c>
      <c r="W1197" s="6">
        <v>1282529.669</v>
      </c>
      <c r="X1197" s="6">
        <v>1211117.05</v>
      </c>
      <c r="Y1197" s="6">
        <v>68146.698999999993</v>
      </c>
      <c r="Z1197" s="6">
        <v>142555.75399999999</v>
      </c>
      <c r="AA1197" s="6">
        <v>30006</v>
      </c>
      <c r="AB1197" s="6">
        <v>47884</v>
      </c>
      <c r="AC1197" s="6">
        <v>105932755</v>
      </c>
      <c r="AD1197" s="6">
        <v>97780562</v>
      </c>
      <c r="AF1197">
        <f t="shared" si="360"/>
        <v>5.0847998745204862E-2</v>
      </c>
      <c r="AG1197">
        <f t="shared" si="361"/>
        <v>0.10131737142995385</v>
      </c>
      <c r="AH1197">
        <f t="shared" si="362"/>
        <v>0.21207437346231089</v>
      </c>
      <c r="AI1197">
        <f t="shared" si="363"/>
        <v>0.21539343534136524</v>
      </c>
      <c r="AJ1197">
        <f t="shared" si="364"/>
        <v>2.2711024128507629</v>
      </c>
      <c r="AK1197">
        <f t="shared" si="365"/>
        <v>2.9771062150196306</v>
      </c>
      <c r="AL1197">
        <f t="shared" si="366"/>
        <v>0.71631990881318297</v>
      </c>
      <c r="AM1197">
        <f t="shared" si="367"/>
        <v>0.71709883382429274</v>
      </c>
      <c r="AN1197">
        <f t="shared" si="368"/>
        <v>0.13224682913748639</v>
      </c>
      <c r="AO1197">
        <f t="shared" si="369"/>
        <v>0.13087640538129655</v>
      </c>
      <c r="AP1197">
        <f t="shared" si="370"/>
        <v>1</v>
      </c>
      <c r="AQ1197">
        <f t="shared" si="371"/>
        <v>0</v>
      </c>
      <c r="AR1197">
        <f t="shared" si="372"/>
        <v>0</v>
      </c>
      <c r="AS1197">
        <f t="shared" si="373"/>
        <v>0</v>
      </c>
      <c r="AT1197">
        <f t="shared" si="374"/>
        <v>1</v>
      </c>
      <c r="AU1197">
        <f t="shared" si="375"/>
        <v>0</v>
      </c>
      <c r="AV1197">
        <f t="shared" si="376"/>
        <v>0</v>
      </c>
      <c r="AW1197">
        <f t="shared" si="377"/>
        <v>1</v>
      </c>
      <c r="AX1197">
        <f t="shared" si="378"/>
        <v>0</v>
      </c>
      <c r="AY1197">
        <f t="shared" si="379"/>
        <v>3</v>
      </c>
    </row>
    <row r="1198" spans="1:51" x14ac:dyDescent="0.3">
      <c r="A1198" s="1" t="s">
        <v>1192</v>
      </c>
      <c r="B1198" s="2">
        <v>10893279</v>
      </c>
      <c r="C1198" s="3" t="s">
        <v>5337</v>
      </c>
      <c r="D1198" s="5">
        <v>15.82</v>
      </c>
      <c r="E1198" s="5">
        <v>293.63691840000001</v>
      </c>
      <c r="F1198" s="3" t="s">
        <v>4480</v>
      </c>
      <c r="G1198" s="3" t="s">
        <v>4491</v>
      </c>
      <c r="H1198" s="3" t="s">
        <v>4492</v>
      </c>
      <c r="I1198" s="3" t="s">
        <v>4493</v>
      </c>
      <c r="J1198" s="3"/>
      <c r="K1198" s="6">
        <v>41068.411</v>
      </c>
      <c r="L1198" s="6">
        <v>35540.330999999998</v>
      </c>
      <c r="M1198" s="6" t="s">
        <v>4474</v>
      </c>
      <c r="N1198" s="6" t="s">
        <v>4474</v>
      </c>
      <c r="O1198" s="6">
        <v>33083.26</v>
      </c>
      <c r="P1198" s="6">
        <v>26955.231</v>
      </c>
      <c r="Q1198" s="6">
        <v>34063.983</v>
      </c>
      <c r="R1198" s="6">
        <v>47129.012999999999</v>
      </c>
      <c r="S1198" s="6">
        <v>-147877.79699999999</v>
      </c>
      <c r="T1198" s="6">
        <v>-139422.027</v>
      </c>
      <c r="U1198" s="6">
        <v>117487.371</v>
      </c>
      <c r="V1198" s="6">
        <v>109224.857</v>
      </c>
      <c r="W1198" s="6">
        <v>404642.59</v>
      </c>
      <c r="X1198" s="6">
        <v>350781.47700000001</v>
      </c>
      <c r="Y1198" s="6">
        <v>14392.616</v>
      </c>
      <c r="Z1198" s="6">
        <v>20059.895</v>
      </c>
      <c r="AA1198" s="6">
        <v>10590</v>
      </c>
      <c r="AB1198" s="6">
        <v>1785</v>
      </c>
      <c r="AC1198" s="6">
        <v>18561120</v>
      </c>
      <c r="AD1198" s="6">
        <v>15730126</v>
      </c>
      <c r="AF1198">
        <f t="shared" si="360"/>
        <v>8.4182890881555492E-2</v>
      </c>
      <c r="AG1198">
        <f t="shared" si="361"/>
        <v>0.1343543376436607</v>
      </c>
      <c r="AH1198">
        <f t="shared" si="362"/>
        <v>0.29034850483731828</v>
      </c>
      <c r="AI1198">
        <f t="shared" si="363"/>
        <v>0.31137578282105244</v>
      </c>
      <c r="AJ1198">
        <f t="shared" si="364"/>
        <v>1.3590761095372994</v>
      </c>
      <c r="AK1198">
        <f t="shared" si="365"/>
        <v>11.238036414565826</v>
      </c>
      <c r="AL1198">
        <f t="shared" si="366"/>
        <v>0.80556464675489881</v>
      </c>
      <c r="AM1198">
        <f t="shared" si="367"/>
        <v>0.75844062904197496</v>
      </c>
      <c r="AN1198">
        <f t="shared" si="368"/>
        <v>0.1014930509415729</v>
      </c>
      <c r="AO1198">
        <f t="shared" si="369"/>
        <v>0.10131758182887175</v>
      </c>
      <c r="AP1198">
        <f t="shared" si="370"/>
        <v>1</v>
      </c>
      <c r="AQ1198">
        <f t="shared" si="371"/>
        <v>0</v>
      </c>
      <c r="AR1198">
        <f t="shared" si="372"/>
        <v>0</v>
      </c>
      <c r="AS1198">
        <f t="shared" si="373"/>
        <v>0</v>
      </c>
      <c r="AT1198">
        <f t="shared" si="374"/>
        <v>1</v>
      </c>
      <c r="AU1198">
        <f t="shared" si="375"/>
        <v>0</v>
      </c>
      <c r="AV1198">
        <f t="shared" si="376"/>
        <v>1</v>
      </c>
      <c r="AW1198">
        <f t="shared" si="377"/>
        <v>1</v>
      </c>
      <c r="AX1198">
        <f t="shared" si="378"/>
        <v>0</v>
      </c>
      <c r="AY1198">
        <f t="shared" si="379"/>
        <v>4</v>
      </c>
    </row>
    <row r="1199" spans="1:51" x14ac:dyDescent="0.3">
      <c r="A1199" s="1" t="s">
        <v>1193</v>
      </c>
      <c r="B1199" s="2">
        <v>4040606</v>
      </c>
      <c r="C1199" s="3" t="s">
        <v>5335</v>
      </c>
      <c r="D1199" s="5">
        <v>95.61</v>
      </c>
      <c r="E1199" s="5">
        <v>13254.332362229999</v>
      </c>
      <c r="F1199" s="3" t="s">
        <v>4480</v>
      </c>
      <c r="G1199" s="3" t="s">
        <v>4481</v>
      </c>
      <c r="H1199" s="3" t="s">
        <v>4481</v>
      </c>
      <c r="I1199" s="3" t="s">
        <v>4482</v>
      </c>
      <c r="J1199" s="3" t="s">
        <v>4484</v>
      </c>
      <c r="K1199" s="6">
        <v>2594249</v>
      </c>
      <c r="L1199" s="6">
        <v>2584331</v>
      </c>
      <c r="M1199" s="6" t="s">
        <v>4474</v>
      </c>
      <c r="N1199" s="6" t="s">
        <v>4474</v>
      </c>
      <c r="O1199" s="6">
        <v>3311660</v>
      </c>
      <c r="P1199" s="6">
        <v>3163691</v>
      </c>
      <c r="Q1199" s="6">
        <v>1111424</v>
      </c>
      <c r="R1199" s="6">
        <v>1099996</v>
      </c>
      <c r="S1199" s="6">
        <v>1473221</v>
      </c>
      <c r="T1199" s="6">
        <v>1470515</v>
      </c>
      <c r="U1199" s="6" t="s">
        <v>4474</v>
      </c>
      <c r="V1199" s="6" t="s">
        <v>4474</v>
      </c>
      <c r="W1199" s="6">
        <v>74483720</v>
      </c>
      <c r="X1199" s="6">
        <v>72468272</v>
      </c>
      <c r="Y1199" s="6" t="s">
        <v>4474</v>
      </c>
      <c r="Z1199" s="6" t="s">
        <v>4474</v>
      </c>
      <c r="AA1199" s="6" t="s">
        <v>4474</v>
      </c>
      <c r="AB1199" s="6" t="s">
        <v>4474</v>
      </c>
      <c r="AC1199" s="6">
        <v>138609253</v>
      </c>
      <c r="AD1199" s="6">
        <v>138604437</v>
      </c>
      <c r="AF1199">
        <f t="shared" si="360"/>
        <v>1.4921703695787483E-2</v>
      </c>
      <c r="AG1199">
        <f t="shared" si="361"/>
        <v>1.5179001370420423E-2</v>
      </c>
      <c r="AH1199" t="e">
        <f t="shared" si="362"/>
        <v>#VALUE!</v>
      </c>
      <c r="AI1199" t="e">
        <f t="shared" si="363"/>
        <v>#VALUE!</v>
      </c>
      <c r="AJ1199" t="e">
        <f t="shared" si="364"/>
        <v>#VALUE!</v>
      </c>
      <c r="AK1199" t="e">
        <f t="shared" si="365"/>
        <v>#VALUE!</v>
      </c>
      <c r="AL1199">
        <f t="shared" si="366"/>
        <v>1.276538990667434</v>
      </c>
      <c r="AM1199">
        <f t="shared" si="367"/>
        <v>1.2241818095282686</v>
      </c>
      <c r="AN1199">
        <f t="shared" si="368"/>
        <v>3.4829745345694337E-2</v>
      </c>
      <c r="AO1199">
        <f t="shared" si="369"/>
        <v>3.5661551306204735E-2</v>
      </c>
      <c r="AP1199">
        <f t="shared" si="370"/>
        <v>1</v>
      </c>
      <c r="AQ1199">
        <f t="shared" si="371"/>
        <v>1</v>
      </c>
      <c r="AR1199">
        <f t="shared" si="372"/>
        <v>0</v>
      </c>
      <c r="AS1199">
        <f t="shared" si="373"/>
        <v>1</v>
      </c>
      <c r="AT1199">
        <f t="shared" si="374"/>
        <v>0</v>
      </c>
      <c r="AU1199">
        <f t="shared" si="375"/>
        <v>0</v>
      </c>
      <c r="AV1199">
        <f t="shared" si="376"/>
        <v>1</v>
      </c>
      <c r="AW1199">
        <f t="shared" si="377"/>
        <v>0</v>
      </c>
      <c r="AX1199">
        <f t="shared" si="378"/>
        <v>0</v>
      </c>
      <c r="AY1199">
        <f t="shared" si="379"/>
        <v>4</v>
      </c>
    </row>
    <row r="1200" spans="1:51" x14ac:dyDescent="0.3">
      <c r="A1200" s="1" t="s">
        <v>1194</v>
      </c>
      <c r="B1200" s="2">
        <v>4573867</v>
      </c>
      <c r="C1200" s="3" t="s">
        <v>5337</v>
      </c>
      <c r="D1200" s="7">
        <v>11.31</v>
      </c>
      <c r="E1200" s="5">
        <v>1194.5864599500001</v>
      </c>
      <c r="F1200" s="3" t="s">
        <v>4525</v>
      </c>
      <c r="G1200" s="3" t="s">
        <v>4526</v>
      </c>
      <c r="H1200" s="3" t="s">
        <v>4860</v>
      </c>
      <c r="I1200" s="3" t="s">
        <v>4860</v>
      </c>
      <c r="J1200" s="3" t="s">
        <v>4703</v>
      </c>
      <c r="K1200" s="6">
        <v>302121</v>
      </c>
      <c r="L1200" s="6">
        <v>299125</v>
      </c>
      <c r="M1200" s="6">
        <v>173043</v>
      </c>
      <c r="N1200" s="6">
        <v>168298</v>
      </c>
      <c r="O1200" s="6">
        <v>78016</v>
      </c>
      <c r="P1200" s="6">
        <v>74821</v>
      </c>
      <c r="Q1200" s="6">
        <v>19636</v>
      </c>
      <c r="R1200" s="6">
        <v>20602</v>
      </c>
      <c r="S1200" s="6">
        <v>155616</v>
      </c>
      <c r="T1200" s="6">
        <v>136335</v>
      </c>
      <c r="U1200" s="6">
        <v>1374577</v>
      </c>
      <c r="V1200" s="6">
        <v>1300903</v>
      </c>
      <c r="W1200" s="6">
        <v>3103111</v>
      </c>
      <c r="X1200" s="6">
        <v>2996038</v>
      </c>
      <c r="Y1200" s="6" t="s">
        <v>4474</v>
      </c>
      <c r="Z1200" s="6" t="s">
        <v>4474</v>
      </c>
      <c r="AA1200" s="6" t="s">
        <v>4474</v>
      </c>
      <c r="AB1200" s="6" t="s">
        <v>4474</v>
      </c>
      <c r="AC1200" s="6">
        <v>105666329</v>
      </c>
      <c r="AD1200" s="6">
        <v>103034602</v>
      </c>
      <c r="AF1200">
        <f t="shared" si="360"/>
        <v>6.3278432514982542E-3</v>
      </c>
      <c r="AG1200">
        <f t="shared" si="361"/>
        <v>6.8764147851262235E-3</v>
      </c>
      <c r="AH1200">
        <f t="shared" si="362"/>
        <v>0.44296739626780995</v>
      </c>
      <c r="AI1200">
        <f t="shared" si="363"/>
        <v>0.43420777707091834</v>
      </c>
      <c r="AJ1200" t="e">
        <f t="shared" si="364"/>
        <v>#VALUE!</v>
      </c>
      <c r="AK1200" t="e">
        <f t="shared" si="365"/>
        <v>#VALUE!</v>
      </c>
      <c r="AL1200">
        <f t="shared" si="366"/>
        <v>0.25822766375061645</v>
      </c>
      <c r="AM1200">
        <f t="shared" si="367"/>
        <v>0.25013288758880065</v>
      </c>
      <c r="AN1200">
        <f t="shared" si="368"/>
        <v>9.736068094244775E-2</v>
      </c>
      <c r="AO1200">
        <f t="shared" si="369"/>
        <v>9.9840188942863881E-2</v>
      </c>
      <c r="AP1200">
        <f t="shared" si="370"/>
        <v>1</v>
      </c>
      <c r="AQ1200">
        <f t="shared" si="371"/>
        <v>1</v>
      </c>
      <c r="AR1200">
        <f t="shared" si="372"/>
        <v>0</v>
      </c>
      <c r="AS1200">
        <f t="shared" si="373"/>
        <v>1</v>
      </c>
      <c r="AT1200">
        <f t="shared" si="374"/>
        <v>0</v>
      </c>
      <c r="AU1200">
        <f t="shared" si="375"/>
        <v>0</v>
      </c>
      <c r="AV1200">
        <f t="shared" si="376"/>
        <v>1</v>
      </c>
      <c r="AW1200">
        <f t="shared" si="377"/>
        <v>0</v>
      </c>
      <c r="AX1200">
        <f t="shared" si="378"/>
        <v>0</v>
      </c>
      <c r="AY1200">
        <f t="shared" si="379"/>
        <v>4</v>
      </c>
    </row>
    <row r="1201" spans="1:51" x14ac:dyDescent="0.3">
      <c r="A1201" s="1" t="s">
        <v>1195</v>
      </c>
      <c r="B1201" s="2">
        <v>1022658</v>
      </c>
      <c r="C1201" s="3" t="s">
        <v>5335</v>
      </c>
      <c r="D1201" s="5">
        <v>16.690000000000001</v>
      </c>
      <c r="E1201" s="5">
        <v>3369.0566518599999</v>
      </c>
      <c r="F1201" s="3" t="s">
        <v>4480</v>
      </c>
      <c r="G1201" s="3" t="s">
        <v>4481</v>
      </c>
      <c r="H1201" s="3" t="s">
        <v>4481</v>
      </c>
      <c r="I1201" s="3" t="s">
        <v>4482</v>
      </c>
      <c r="J1201" s="3" t="s">
        <v>4484</v>
      </c>
      <c r="K1201" s="6">
        <v>678240</v>
      </c>
      <c r="L1201" s="6">
        <v>627997</v>
      </c>
      <c r="M1201" s="6" t="s">
        <v>4474</v>
      </c>
      <c r="N1201" s="6" t="s">
        <v>4474</v>
      </c>
      <c r="O1201" s="6">
        <v>435347</v>
      </c>
      <c r="P1201" s="6">
        <v>454786</v>
      </c>
      <c r="Q1201" s="6">
        <v>377293</v>
      </c>
      <c r="R1201" s="6">
        <v>442594</v>
      </c>
      <c r="S1201" s="6">
        <v>247877</v>
      </c>
      <c r="T1201" s="6">
        <v>175596</v>
      </c>
      <c r="U1201" s="6">
        <v>29405</v>
      </c>
      <c r="V1201" s="6">
        <v>20155</v>
      </c>
      <c r="W1201" s="6">
        <v>25507187</v>
      </c>
      <c r="X1201" s="6">
        <v>21044169</v>
      </c>
      <c r="Y1201" s="6" t="s">
        <v>4474</v>
      </c>
      <c r="Z1201" s="6" t="s">
        <v>4474</v>
      </c>
      <c r="AA1201" s="6" t="s">
        <v>4474</v>
      </c>
      <c r="AB1201" s="6" t="s">
        <v>4474</v>
      </c>
      <c r="AC1201" s="6">
        <v>214802602</v>
      </c>
      <c r="AD1201" s="6">
        <v>176687829</v>
      </c>
      <c r="AF1201">
        <f t="shared" si="360"/>
        <v>1.4791635000754885E-2</v>
      </c>
      <c r="AG1201">
        <f t="shared" si="361"/>
        <v>2.1031669152628454E-2</v>
      </c>
      <c r="AH1201">
        <f t="shared" si="362"/>
        <v>1.1528123426546408E-3</v>
      </c>
      <c r="AI1201">
        <f t="shared" si="363"/>
        <v>9.5774748815218122E-4</v>
      </c>
      <c r="AJ1201" t="e">
        <f t="shared" si="364"/>
        <v>#VALUE!</v>
      </c>
      <c r="AK1201" t="e">
        <f t="shared" si="365"/>
        <v>#VALUE!</v>
      </c>
      <c r="AL1201">
        <f t="shared" si="366"/>
        <v>0.64187750648737907</v>
      </c>
      <c r="AM1201">
        <f t="shared" si="367"/>
        <v>0.72418498814484777</v>
      </c>
      <c r="AN1201">
        <f t="shared" si="368"/>
        <v>2.6590152806736392E-2</v>
      </c>
      <c r="AO1201">
        <f t="shared" si="369"/>
        <v>2.9841853104296968E-2</v>
      </c>
      <c r="AP1201">
        <f t="shared" si="370"/>
        <v>1</v>
      </c>
      <c r="AQ1201">
        <f t="shared" si="371"/>
        <v>1</v>
      </c>
      <c r="AR1201">
        <f t="shared" si="372"/>
        <v>0</v>
      </c>
      <c r="AS1201">
        <f t="shared" si="373"/>
        <v>0</v>
      </c>
      <c r="AT1201">
        <f t="shared" si="374"/>
        <v>0</v>
      </c>
      <c r="AU1201">
        <f t="shared" si="375"/>
        <v>0</v>
      </c>
      <c r="AV1201">
        <f t="shared" si="376"/>
        <v>0</v>
      </c>
      <c r="AW1201">
        <f t="shared" si="377"/>
        <v>0</v>
      </c>
      <c r="AX1201">
        <f t="shared" si="378"/>
        <v>0</v>
      </c>
      <c r="AY1201">
        <f t="shared" si="379"/>
        <v>2</v>
      </c>
    </row>
    <row r="1202" spans="1:51" x14ac:dyDescent="0.3">
      <c r="A1202" s="1" t="s">
        <v>1196</v>
      </c>
      <c r="B1202" s="2">
        <v>102947</v>
      </c>
      <c r="C1202" s="3" t="s">
        <v>5337</v>
      </c>
      <c r="D1202" s="5">
        <v>158.41999999999999</v>
      </c>
      <c r="E1202" s="5">
        <v>7829.9590359800004</v>
      </c>
      <c r="F1202" s="3" t="s">
        <v>4525</v>
      </c>
      <c r="G1202" s="3" t="s">
        <v>4526</v>
      </c>
      <c r="H1202" s="3" t="s">
        <v>4713</v>
      </c>
      <c r="I1202" s="3" t="s">
        <v>4713</v>
      </c>
      <c r="J1202" s="3" t="s">
        <v>4528</v>
      </c>
      <c r="K1202" s="6">
        <v>626057</v>
      </c>
      <c r="L1202" s="6">
        <v>607485</v>
      </c>
      <c r="M1202" s="6">
        <v>458491</v>
      </c>
      <c r="N1202" s="6">
        <v>447228</v>
      </c>
      <c r="O1202" s="6">
        <v>273494</v>
      </c>
      <c r="P1202" s="6">
        <v>268627</v>
      </c>
      <c r="Q1202" s="6">
        <v>232622</v>
      </c>
      <c r="R1202" s="6">
        <v>226338</v>
      </c>
      <c r="S1202" s="6">
        <v>400796</v>
      </c>
      <c r="T1202" s="6">
        <v>399184</v>
      </c>
      <c r="U1202" s="6">
        <v>1503170</v>
      </c>
      <c r="V1202" s="6">
        <v>1502699</v>
      </c>
      <c r="W1202" s="6">
        <v>4754065</v>
      </c>
      <c r="X1202" s="6">
        <v>4714693</v>
      </c>
      <c r="Y1202" s="6" t="s">
        <v>4474</v>
      </c>
      <c r="Z1202" s="6" t="s">
        <v>4474</v>
      </c>
      <c r="AA1202" s="6" t="s">
        <v>4474</v>
      </c>
      <c r="AB1202" s="6" t="s">
        <v>4474</v>
      </c>
      <c r="AC1202" s="6">
        <v>49206050</v>
      </c>
      <c r="AD1202" s="6">
        <v>48652525</v>
      </c>
      <c r="AF1202">
        <f t="shared" si="360"/>
        <v>4.8931177844644527E-2</v>
      </c>
      <c r="AG1202">
        <f t="shared" si="361"/>
        <v>4.8006943400132313E-2</v>
      </c>
      <c r="AH1202">
        <f t="shared" si="362"/>
        <v>0.31618625323801841</v>
      </c>
      <c r="AI1202">
        <f t="shared" si="363"/>
        <v>0.3187267972697268</v>
      </c>
      <c r="AJ1202" t="e">
        <f t="shared" si="364"/>
        <v>#VALUE!</v>
      </c>
      <c r="AK1202" t="e">
        <f t="shared" si="365"/>
        <v>#VALUE!</v>
      </c>
      <c r="AL1202">
        <f t="shared" si="366"/>
        <v>0.43685159657986411</v>
      </c>
      <c r="AM1202">
        <f t="shared" si="367"/>
        <v>0.44219528054190638</v>
      </c>
      <c r="AN1202">
        <f t="shared" si="368"/>
        <v>0.13168877581606478</v>
      </c>
      <c r="AO1202">
        <f t="shared" si="369"/>
        <v>0.12884932274487437</v>
      </c>
      <c r="AP1202">
        <f t="shared" si="370"/>
        <v>1</v>
      </c>
      <c r="AQ1202">
        <f t="shared" si="371"/>
        <v>1</v>
      </c>
      <c r="AR1202">
        <f t="shared" si="372"/>
        <v>1</v>
      </c>
      <c r="AS1202">
        <f t="shared" si="373"/>
        <v>1</v>
      </c>
      <c r="AT1202">
        <f t="shared" si="374"/>
        <v>1</v>
      </c>
      <c r="AU1202">
        <f t="shared" si="375"/>
        <v>0</v>
      </c>
      <c r="AV1202">
        <f t="shared" si="376"/>
        <v>0</v>
      </c>
      <c r="AW1202">
        <f t="shared" si="377"/>
        <v>1</v>
      </c>
      <c r="AX1202">
        <f t="shared" si="378"/>
        <v>0</v>
      </c>
      <c r="AY1202">
        <f t="shared" si="379"/>
        <v>6</v>
      </c>
    </row>
    <row r="1203" spans="1:51" x14ac:dyDescent="0.3">
      <c r="A1203" s="1" t="s">
        <v>1197</v>
      </c>
      <c r="B1203" s="2">
        <v>4022066</v>
      </c>
      <c r="C1203" s="3" t="s">
        <v>5337</v>
      </c>
      <c r="D1203" s="5">
        <v>89.12</v>
      </c>
      <c r="E1203" s="5">
        <v>10325.603437760001</v>
      </c>
      <c r="F1203" s="3" t="s">
        <v>4583</v>
      </c>
      <c r="G1203" s="3" t="s">
        <v>4583</v>
      </c>
      <c r="H1203" s="3" t="s">
        <v>4584</v>
      </c>
      <c r="I1203" s="3" t="s">
        <v>4624</v>
      </c>
      <c r="J1203" s="3" t="s">
        <v>4625</v>
      </c>
      <c r="K1203" s="6">
        <v>9344000</v>
      </c>
      <c r="L1203" s="6">
        <v>9147000</v>
      </c>
      <c r="M1203" s="6">
        <v>1684000</v>
      </c>
      <c r="N1203" s="6">
        <v>1574000</v>
      </c>
      <c r="O1203" s="6">
        <v>1186000</v>
      </c>
      <c r="P1203" s="6">
        <v>1083000</v>
      </c>
      <c r="Q1203" s="6">
        <v>888000</v>
      </c>
      <c r="R1203" s="6">
        <v>886000</v>
      </c>
      <c r="S1203" s="6">
        <v>1199000</v>
      </c>
      <c r="T1203" s="6">
        <v>1317000</v>
      </c>
      <c r="U1203" s="6">
        <v>4669000</v>
      </c>
      <c r="V1203" s="6">
        <v>4366000</v>
      </c>
      <c r="W1203" s="6">
        <v>15060000</v>
      </c>
      <c r="X1203" s="6">
        <v>14945000</v>
      </c>
      <c r="Y1203" s="6">
        <v>3937000</v>
      </c>
      <c r="Z1203" s="6">
        <v>3842000</v>
      </c>
      <c r="AA1203" s="6">
        <v>2590000</v>
      </c>
      <c r="AB1203" s="6">
        <v>2741000</v>
      </c>
      <c r="AC1203" s="6">
        <v>115861798</v>
      </c>
      <c r="AD1203" s="6">
        <v>116809604</v>
      </c>
      <c r="AF1203">
        <f t="shared" si="360"/>
        <v>5.8964143426294822E-2</v>
      </c>
      <c r="AG1203">
        <f t="shared" si="361"/>
        <v>5.9284041485446637E-2</v>
      </c>
      <c r="AH1203">
        <f t="shared" si="362"/>
        <v>0.31002656042496679</v>
      </c>
      <c r="AI1203">
        <f t="shared" si="363"/>
        <v>0.29213783874205418</v>
      </c>
      <c r="AJ1203">
        <f t="shared" si="364"/>
        <v>1.5200772200772201</v>
      </c>
      <c r="AK1203">
        <f t="shared" si="365"/>
        <v>1.401678219627873</v>
      </c>
      <c r="AL1203">
        <f t="shared" si="366"/>
        <v>0.1269263698630137</v>
      </c>
      <c r="AM1203">
        <f t="shared" si="367"/>
        <v>0.11839947523778288</v>
      </c>
      <c r="AN1203">
        <f t="shared" si="368"/>
        <v>0.62045152722443564</v>
      </c>
      <c r="AO1203">
        <f t="shared" si="369"/>
        <v>0.6120441619270659</v>
      </c>
      <c r="AP1203">
        <f t="shared" si="370"/>
        <v>1</v>
      </c>
      <c r="AQ1203">
        <f t="shared" si="371"/>
        <v>1</v>
      </c>
      <c r="AR1203">
        <f t="shared" si="372"/>
        <v>0</v>
      </c>
      <c r="AS1203">
        <f t="shared" si="373"/>
        <v>1</v>
      </c>
      <c r="AT1203">
        <f t="shared" si="374"/>
        <v>0</v>
      </c>
      <c r="AU1203">
        <f t="shared" si="375"/>
        <v>1</v>
      </c>
      <c r="AV1203">
        <f t="shared" si="376"/>
        <v>1</v>
      </c>
      <c r="AW1203">
        <f t="shared" si="377"/>
        <v>1</v>
      </c>
      <c r="AX1203">
        <f t="shared" si="378"/>
        <v>1</v>
      </c>
      <c r="AY1203">
        <f t="shared" si="379"/>
        <v>7</v>
      </c>
    </row>
    <row r="1204" spans="1:51" x14ac:dyDescent="0.3">
      <c r="A1204" s="1" t="s">
        <v>1198</v>
      </c>
      <c r="B1204" s="2">
        <v>4991395</v>
      </c>
      <c r="C1204" s="3" t="s">
        <v>5337</v>
      </c>
      <c r="D1204" s="5">
        <v>340.88</v>
      </c>
      <c r="E1204" s="5">
        <v>134715.77600000001</v>
      </c>
      <c r="F1204" s="3" t="s">
        <v>4485</v>
      </c>
      <c r="G1204" s="3" t="s">
        <v>4486</v>
      </c>
      <c r="H1204" s="3" t="s">
        <v>4545</v>
      </c>
      <c r="I1204" s="3" t="s">
        <v>4546</v>
      </c>
      <c r="J1204" s="3" t="s">
        <v>4704</v>
      </c>
      <c r="K1204" s="6">
        <v>24605000</v>
      </c>
      <c r="L1204" s="6">
        <v>24140000</v>
      </c>
      <c r="M1204" s="6">
        <v>5450000</v>
      </c>
      <c r="N1204" s="6">
        <v>5295000</v>
      </c>
      <c r="O1204" s="6">
        <v>4532000</v>
      </c>
      <c r="P1204" s="6">
        <v>4383000</v>
      </c>
      <c r="Q1204" s="6">
        <v>3773000</v>
      </c>
      <c r="R1204" s="6">
        <v>3654000</v>
      </c>
      <c r="S1204" s="6">
        <v>4028000</v>
      </c>
      <c r="T1204" s="6">
        <v>3860000</v>
      </c>
      <c r="U1204" s="6">
        <v>8678000</v>
      </c>
      <c r="V1204" s="6">
        <v>8555000</v>
      </c>
      <c r="W1204" s="6">
        <v>39236000</v>
      </c>
      <c r="X1204" s="6">
        <v>39381000</v>
      </c>
      <c r="Y1204" s="6">
        <v>12152000</v>
      </c>
      <c r="Z1204" s="6">
        <v>12652000</v>
      </c>
      <c r="AA1204" s="6">
        <v>7941000</v>
      </c>
      <c r="AB1204" s="6">
        <v>8120000</v>
      </c>
      <c r="AC1204" s="6">
        <v>395200000</v>
      </c>
      <c r="AD1204" s="6">
        <v>398100000</v>
      </c>
      <c r="AF1204">
        <f t="shared" si="360"/>
        <v>9.6161688245488833E-2</v>
      </c>
      <c r="AG1204">
        <f t="shared" si="361"/>
        <v>9.278586120210254E-2</v>
      </c>
      <c r="AH1204">
        <f t="shared" si="362"/>
        <v>0.2211744316444082</v>
      </c>
      <c r="AI1204">
        <f t="shared" si="363"/>
        <v>0.21723673852873213</v>
      </c>
      <c r="AJ1204">
        <f t="shared" si="364"/>
        <v>1.5302858582042564</v>
      </c>
      <c r="AK1204">
        <f t="shared" si="365"/>
        <v>1.5581280788177341</v>
      </c>
      <c r="AL1204">
        <f t="shared" si="366"/>
        <v>0.18419020524283683</v>
      </c>
      <c r="AM1204">
        <f t="shared" si="367"/>
        <v>0.18156586578293288</v>
      </c>
      <c r="AN1204">
        <f t="shared" si="368"/>
        <v>0.62710266082169441</v>
      </c>
      <c r="AO1204">
        <f t="shared" si="369"/>
        <v>0.61298595769533526</v>
      </c>
      <c r="AP1204">
        <f t="shared" si="370"/>
        <v>1</v>
      </c>
      <c r="AQ1204">
        <f t="shared" si="371"/>
        <v>1</v>
      </c>
      <c r="AR1204">
        <f t="shared" si="372"/>
        <v>1</v>
      </c>
      <c r="AS1204">
        <f t="shared" si="373"/>
        <v>1</v>
      </c>
      <c r="AT1204">
        <f t="shared" si="374"/>
        <v>0</v>
      </c>
      <c r="AU1204">
        <f t="shared" si="375"/>
        <v>0</v>
      </c>
      <c r="AV1204">
        <f t="shared" si="376"/>
        <v>1</v>
      </c>
      <c r="AW1204">
        <f t="shared" si="377"/>
        <v>1</v>
      </c>
      <c r="AX1204">
        <f t="shared" si="378"/>
        <v>1</v>
      </c>
      <c r="AY1204">
        <f t="shared" si="379"/>
        <v>7</v>
      </c>
    </row>
    <row r="1205" spans="1:51" x14ac:dyDescent="0.3">
      <c r="A1205" s="1" t="s">
        <v>1199</v>
      </c>
      <c r="B1205" s="2">
        <v>5721997</v>
      </c>
      <c r="C1205" s="3" t="s">
        <v>5337</v>
      </c>
      <c r="D1205" s="5">
        <v>20.34</v>
      </c>
      <c r="E1205" s="5">
        <v>815.25441492000004</v>
      </c>
      <c r="F1205" s="3" t="s">
        <v>4480</v>
      </c>
      <c r="G1205" s="3" t="s">
        <v>4491</v>
      </c>
      <c r="H1205" s="3" t="s">
        <v>4492</v>
      </c>
      <c r="I1205" s="3" t="s">
        <v>4493</v>
      </c>
      <c r="J1205" s="3"/>
      <c r="K1205" s="6">
        <v>8331.0820000000003</v>
      </c>
      <c r="L1205" s="6">
        <v>8764.2559999999994</v>
      </c>
      <c r="M1205" s="6" t="s">
        <v>4474</v>
      </c>
      <c r="N1205" s="6" t="s">
        <v>4474</v>
      </c>
      <c r="O1205" s="6">
        <v>870.96600000000001</v>
      </c>
      <c r="P1205" s="6">
        <v>1531.191</v>
      </c>
      <c r="Q1205" s="6">
        <v>186442.24900000001</v>
      </c>
      <c r="R1205" s="6">
        <v>149035.08199999999</v>
      </c>
      <c r="S1205" s="6" t="s">
        <v>4474</v>
      </c>
      <c r="T1205" s="6" t="s">
        <v>4474</v>
      </c>
      <c r="U1205" s="6" t="s">
        <v>4474</v>
      </c>
      <c r="V1205" s="6" t="s">
        <v>4474</v>
      </c>
      <c r="W1205" s="6">
        <v>768070.75699999998</v>
      </c>
      <c r="X1205" s="6">
        <v>768070.75699999998</v>
      </c>
      <c r="Y1205" s="6">
        <v>2032.835</v>
      </c>
      <c r="Z1205" s="6">
        <v>2032.835</v>
      </c>
      <c r="AA1205" s="6">
        <v>5398</v>
      </c>
      <c r="AB1205" s="6">
        <v>5398</v>
      </c>
      <c r="AC1205" s="6">
        <v>40366976</v>
      </c>
      <c r="AD1205" s="6">
        <v>40366976</v>
      </c>
      <c r="AF1205">
        <f t="shared" si="360"/>
        <v>0.24274098095886759</v>
      </c>
      <c r="AG1205">
        <f t="shared" si="361"/>
        <v>0.19403821931994217</v>
      </c>
      <c r="AH1205" t="e">
        <f t="shared" si="362"/>
        <v>#VALUE!</v>
      </c>
      <c r="AI1205" t="e">
        <f t="shared" si="363"/>
        <v>#VALUE!</v>
      </c>
      <c r="AJ1205">
        <f t="shared" si="364"/>
        <v>0.37659040385327902</v>
      </c>
      <c r="AK1205">
        <f t="shared" si="365"/>
        <v>0.37659040385327902</v>
      </c>
      <c r="AL1205">
        <f t="shared" si="366"/>
        <v>0.10454416365125202</v>
      </c>
      <c r="AM1205">
        <f t="shared" si="367"/>
        <v>0.17470861188901832</v>
      </c>
      <c r="AN1205">
        <f t="shared" si="368"/>
        <v>1.0846763692111247E-2</v>
      </c>
      <c r="AO1205">
        <f t="shared" si="369"/>
        <v>1.1410740377920676E-2</v>
      </c>
      <c r="AP1205">
        <f t="shared" si="370"/>
        <v>1</v>
      </c>
      <c r="AQ1205">
        <f t="shared" si="371"/>
        <v>0</v>
      </c>
      <c r="AR1205">
        <f t="shared" si="372"/>
        <v>1</v>
      </c>
      <c r="AS1205">
        <f t="shared" si="373"/>
        <v>0</v>
      </c>
      <c r="AT1205">
        <f t="shared" si="374"/>
        <v>0</v>
      </c>
      <c r="AU1205">
        <f t="shared" si="375"/>
        <v>0</v>
      </c>
      <c r="AV1205">
        <f t="shared" si="376"/>
        <v>0</v>
      </c>
      <c r="AW1205">
        <f t="shared" si="377"/>
        <v>0</v>
      </c>
      <c r="AX1205">
        <f t="shared" si="378"/>
        <v>0</v>
      </c>
      <c r="AY1205">
        <f t="shared" si="379"/>
        <v>2</v>
      </c>
    </row>
    <row r="1206" spans="1:51" x14ac:dyDescent="0.3">
      <c r="A1206" s="1" t="s">
        <v>1200</v>
      </c>
      <c r="B1206" s="2">
        <v>5722042</v>
      </c>
      <c r="C1206" s="3" t="s">
        <v>5337</v>
      </c>
      <c r="D1206" s="5">
        <v>23.5</v>
      </c>
      <c r="E1206" s="5">
        <v>1229.2242524999999</v>
      </c>
      <c r="F1206" s="3" t="s">
        <v>4480</v>
      </c>
      <c r="G1206" s="3" t="s">
        <v>4491</v>
      </c>
      <c r="H1206" s="3" t="s">
        <v>4492</v>
      </c>
      <c r="I1206" s="3" t="s">
        <v>4493</v>
      </c>
      <c r="J1206" s="3" t="s">
        <v>4494</v>
      </c>
      <c r="K1206" s="6">
        <v>7000.5439999999999</v>
      </c>
      <c r="L1206" s="6">
        <v>7298.7349999999997</v>
      </c>
      <c r="M1206" s="6" t="s">
        <v>4474</v>
      </c>
      <c r="N1206" s="6" t="s">
        <v>4474</v>
      </c>
      <c r="O1206" s="6">
        <v>-4339.7299999999996</v>
      </c>
      <c r="P1206" s="6">
        <v>-3439.5120000000002</v>
      </c>
      <c r="Q1206" s="6">
        <v>288363.87699999998</v>
      </c>
      <c r="R1206" s="6">
        <v>283955.88900000002</v>
      </c>
      <c r="S1206" s="6" t="s">
        <v>4474</v>
      </c>
      <c r="T1206" s="6" t="s">
        <v>4474</v>
      </c>
      <c r="U1206" s="6" t="s">
        <v>4474</v>
      </c>
      <c r="V1206" s="6" t="s">
        <v>4474</v>
      </c>
      <c r="W1206" s="6">
        <v>1192515.909</v>
      </c>
      <c r="X1206" s="6">
        <v>1192515.909</v>
      </c>
      <c r="Y1206" s="6">
        <v>380.14299999999997</v>
      </c>
      <c r="Z1206" s="6">
        <v>380.14299999999997</v>
      </c>
      <c r="AA1206" s="6">
        <v>8948</v>
      </c>
      <c r="AB1206" s="6">
        <v>8948</v>
      </c>
      <c r="AC1206" s="6">
        <v>52307415</v>
      </c>
      <c r="AD1206" s="6">
        <v>52307415</v>
      </c>
      <c r="AF1206">
        <f t="shared" si="360"/>
        <v>0.24181134593148643</v>
      </c>
      <c r="AG1206">
        <f t="shared" si="361"/>
        <v>0.23811496924859896</v>
      </c>
      <c r="AH1206" t="e">
        <f t="shared" si="362"/>
        <v>#VALUE!</v>
      </c>
      <c r="AI1206" t="e">
        <f t="shared" si="363"/>
        <v>#VALUE!</v>
      </c>
      <c r="AJ1206">
        <f t="shared" si="364"/>
        <v>4.2483571747876619E-2</v>
      </c>
      <c r="AK1206">
        <f t="shared" si="365"/>
        <v>4.2483571747876619E-2</v>
      </c>
      <c r="AL1206">
        <f t="shared" si="366"/>
        <v>-0.61991325245580908</v>
      </c>
      <c r="AM1206">
        <f t="shared" si="367"/>
        <v>-0.47124768881182838</v>
      </c>
      <c r="AN1206">
        <f t="shared" si="368"/>
        <v>5.8703988325576294E-3</v>
      </c>
      <c r="AO1206">
        <f t="shared" si="369"/>
        <v>6.1204508425555934E-3</v>
      </c>
      <c r="AP1206">
        <f t="shared" si="370"/>
        <v>1</v>
      </c>
      <c r="AQ1206">
        <f t="shared" si="371"/>
        <v>0</v>
      </c>
      <c r="AR1206">
        <f t="shared" si="372"/>
        <v>1</v>
      </c>
      <c r="AS1206">
        <f t="shared" si="373"/>
        <v>0</v>
      </c>
      <c r="AT1206">
        <f t="shared" si="374"/>
        <v>0</v>
      </c>
      <c r="AU1206">
        <f t="shared" si="375"/>
        <v>0</v>
      </c>
      <c r="AV1206">
        <f t="shared" si="376"/>
        <v>0</v>
      </c>
      <c r="AW1206">
        <f t="shared" si="377"/>
        <v>0</v>
      </c>
      <c r="AX1206">
        <f t="shared" si="378"/>
        <v>0</v>
      </c>
      <c r="AY1206">
        <f t="shared" si="379"/>
        <v>2</v>
      </c>
    </row>
    <row r="1207" spans="1:51" x14ac:dyDescent="0.3">
      <c r="A1207" s="1" t="s">
        <v>1201</v>
      </c>
      <c r="B1207" s="2">
        <v>5721956</v>
      </c>
      <c r="C1207" s="3" t="s">
        <v>5337</v>
      </c>
      <c r="D1207" s="5">
        <v>13</v>
      </c>
      <c r="E1207" s="5">
        <v>340.35784899999999</v>
      </c>
      <c r="F1207" s="3" t="s">
        <v>4480</v>
      </c>
      <c r="G1207" s="3" t="s">
        <v>4491</v>
      </c>
      <c r="H1207" s="3" t="s">
        <v>4492</v>
      </c>
      <c r="I1207" s="3" t="s">
        <v>4493</v>
      </c>
      <c r="J1207" s="3"/>
      <c r="K1207" s="6">
        <v>57218.81</v>
      </c>
      <c r="L1207" s="6">
        <v>56945.065000000002</v>
      </c>
      <c r="M1207" s="6" t="s">
        <v>4474</v>
      </c>
      <c r="N1207" s="6" t="s">
        <v>4474</v>
      </c>
      <c r="O1207" s="6">
        <v>52198.866000000002</v>
      </c>
      <c r="P1207" s="6">
        <v>51995.527999999998</v>
      </c>
      <c r="Q1207" s="6">
        <v>55315.771999999997</v>
      </c>
      <c r="R1207" s="6">
        <v>52413.506999999998</v>
      </c>
      <c r="S1207" s="6">
        <v>83000.415999999997</v>
      </c>
      <c r="T1207" s="6">
        <v>80452.767000000007</v>
      </c>
      <c r="U1207" s="6">
        <v>80000</v>
      </c>
      <c r="V1207" s="6">
        <v>80000</v>
      </c>
      <c r="W1207" s="6">
        <v>563059.47499999998</v>
      </c>
      <c r="X1207" s="6">
        <v>563059.47499999998</v>
      </c>
      <c r="Y1207" s="6">
        <v>22302.095000000001</v>
      </c>
      <c r="Z1207" s="6">
        <v>22302.095000000001</v>
      </c>
      <c r="AA1207" s="6">
        <v>134070</v>
      </c>
      <c r="AB1207" s="6">
        <v>134070</v>
      </c>
      <c r="AC1207" s="6">
        <v>26207693</v>
      </c>
      <c r="AD1207" s="6">
        <v>26207693</v>
      </c>
      <c r="AF1207">
        <f t="shared" si="360"/>
        <v>9.8241437105733811E-2</v>
      </c>
      <c r="AG1207">
        <f t="shared" si="361"/>
        <v>9.3086981619481673E-2</v>
      </c>
      <c r="AH1207">
        <f t="shared" si="362"/>
        <v>0.14208090539636156</v>
      </c>
      <c r="AI1207">
        <f t="shared" si="363"/>
        <v>0.14208090539636156</v>
      </c>
      <c r="AJ1207">
        <f t="shared" si="364"/>
        <v>0.16634664727381221</v>
      </c>
      <c r="AK1207">
        <f t="shared" si="365"/>
        <v>0.16634664727381221</v>
      </c>
      <c r="AL1207">
        <f t="shared" si="366"/>
        <v>0.91226759172377059</v>
      </c>
      <c r="AM1207">
        <f t="shared" si="367"/>
        <v>0.91308224865490972</v>
      </c>
      <c r="AN1207">
        <f t="shared" si="368"/>
        <v>0.10162125413127983</v>
      </c>
      <c r="AO1207">
        <f t="shared" si="369"/>
        <v>0.10113507991318325</v>
      </c>
      <c r="AP1207">
        <f t="shared" si="370"/>
        <v>1</v>
      </c>
      <c r="AQ1207">
        <f t="shared" si="371"/>
        <v>1</v>
      </c>
      <c r="AR1207">
        <f t="shared" si="372"/>
        <v>1</v>
      </c>
      <c r="AS1207">
        <f t="shared" si="373"/>
        <v>1</v>
      </c>
      <c r="AT1207">
        <f t="shared" si="374"/>
        <v>0</v>
      </c>
      <c r="AU1207">
        <f t="shared" si="375"/>
        <v>0</v>
      </c>
      <c r="AV1207">
        <f t="shared" si="376"/>
        <v>0</v>
      </c>
      <c r="AW1207">
        <f t="shared" si="377"/>
        <v>1</v>
      </c>
      <c r="AX1207">
        <f t="shared" si="378"/>
        <v>0</v>
      </c>
      <c r="AY1207">
        <f t="shared" si="379"/>
        <v>5</v>
      </c>
    </row>
    <row r="1208" spans="1:51" x14ac:dyDescent="0.3">
      <c r="A1208" s="1" t="s">
        <v>1202</v>
      </c>
      <c r="B1208" s="2">
        <v>5733841</v>
      </c>
      <c r="C1208" s="3" t="s">
        <v>5337</v>
      </c>
      <c r="D1208" s="5">
        <v>17.79</v>
      </c>
      <c r="E1208" s="5">
        <v>193.68335916000001</v>
      </c>
      <c r="F1208" s="3" t="s">
        <v>4480</v>
      </c>
      <c r="G1208" s="3" t="s">
        <v>4491</v>
      </c>
      <c r="H1208" s="3" t="s">
        <v>4492</v>
      </c>
      <c r="I1208" s="3" t="s">
        <v>4493</v>
      </c>
      <c r="J1208" s="3" t="s">
        <v>4553</v>
      </c>
      <c r="K1208" s="6" t="s">
        <v>4474</v>
      </c>
      <c r="L1208" s="6" t="s">
        <v>4474</v>
      </c>
      <c r="M1208" s="6" t="s">
        <v>4474</v>
      </c>
      <c r="N1208" s="6" t="s">
        <v>4474</v>
      </c>
      <c r="O1208" s="6" t="s">
        <v>4474</v>
      </c>
      <c r="P1208" s="6" t="s">
        <v>4474</v>
      </c>
      <c r="Q1208" s="6" t="s">
        <v>4474</v>
      </c>
      <c r="R1208" s="6" t="s">
        <v>4474</v>
      </c>
      <c r="S1208" s="6" t="s">
        <v>4474</v>
      </c>
      <c r="T1208" s="6" t="s">
        <v>4474</v>
      </c>
      <c r="U1208" s="6" t="s">
        <v>4474</v>
      </c>
      <c r="V1208" s="6" t="s">
        <v>4474</v>
      </c>
      <c r="W1208" s="6" t="s">
        <v>4474</v>
      </c>
      <c r="X1208" s="6" t="s">
        <v>4474</v>
      </c>
      <c r="Y1208" s="6" t="s">
        <v>4474</v>
      </c>
      <c r="Z1208" s="6" t="s">
        <v>4474</v>
      </c>
      <c r="AA1208" s="6" t="s">
        <v>4474</v>
      </c>
      <c r="AB1208" s="6" t="s">
        <v>4474</v>
      </c>
      <c r="AC1208" s="6" t="s">
        <v>4474</v>
      </c>
      <c r="AD1208" s="6" t="s">
        <v>4474</v>
      </c>
      <c r="AF1208" t="e">
        <f t="shared" si="360"/>
        <v>#VALUE!</v>
      </c>
      <c r="AG1208" t="e">
        <f t="shared" si="361"/>
        <v>#VALUE!</v>
      </c>
      <c r="AH1208" t="e">
        <f t="shared" si="362"/>
        <v>#VALUE!</v>
      </c>
      <c r="AI1208" t="e">
        <f t="shared" si="363"/>
        <v>#VALUE!</v>
      </c>
      <c r="AJ1208" t="e">
        <f t="shared" si="364"/>
        <v>#VALUE!</v>
      </c>
      <c r="AK1208" t="e">
        <f t="shared" si="365"/>
        <v>#VALUE!</v>
      </c>
      <c r="AL1208" t="e">
        <f t="shared" si="366"/>
        <v>#VALUE!</v>
      </c>
      <c r="AM1208" t="e">
        <f t="shared" si="367"/>
        <v>#VALUE!</v>
      </c>
      <c r="AN1208" t="e">
        <f t="shared" si="368"/>
        <v>#VALUE!</v>
      </c>
      <c r="AO1208" t="e">
        <f t="shared" si="369"/>
        <v>#VALUE!</v>
      </c>
      <c r="AP1208">
        <f t="shared" si="370"/>
        <v>0</v>
      </c>
      <c r="AQ1208">
        <f t="shared" si="371"/>
        <v>0</v>
      </c>
      <c r="AR1208">
        <f t="shared" si="372"/>
        <v>0</v>
      </c>
      <c r="AS1208">
        <f t="shared" si="373"/>
        <v>0</v>
      </c>
      <c r="AT1208">
        <f t="shared" si="374"/>
        <v>0</v>
      </c>
      <c r="AU1208">
        <f t="shared" si="375"/>
        <v>0</v>
      </c>
      <c r="AV1208">
        <f t="shared" si="376"/>
        <v>0</v>
      </c>
      <c r="AW1208">
        <f t="shared" si="377"/>
        <v>0</v>
      </c>
      <c r="AX1208">
        <f t="shared" si="378"/>
        <v>0</v>
      </c>
      <c r="AY1208">
        <f t="shared" si="379"/>
        <v>0</v>
      </c>
    </row>
    <row r="1209" spans="1:51" x14ac:dyDescent="0.3">
      <c r="A1209" s="1" t="s">
        <v>1203</v>
      </c>
      <c r="B1209" s="2">
        <v>5721181</v>
      </c>
      <c r="C1209" s="3" t="s">
        <v>5337</v>
      </c>
      <c r="D1209" s="5">
        <v>9.91</v>
      </c>
      <c r="E1209" s="5">
        <v>393.10158532999998</v>
      </c>
      <c r="F1209" s="3" t="s">
        <v>4480</v>
      </c>
      <c r="G1209" s="3" t="s">
        <v>4491</v>
      </c>
      <c r="H1209" s="3" t="s">
        <v>4492</v>
      </c>
      <c r="I1209" s="3" t="s">
        <v>4493</v>
      </c>
      <c r="J1209" s="3" t="s">
        <v>4553</v>
      </c>
      <c r="K1209" s="6">
        <v>28641.484</v>
      </c>
      <c r="L1209" s="6">
        <v>28687.504000000001</v>
      </c>
      <c r="M1209" s="6" t="s">
        <v>4474</v>
      </c>
      <c r="N1209" s="6" t="s">
        <v>4474</v>
      </c>
      <c r="O1209" s="6">
        <v>24411.731</v>
      </c>
      <c r="P1209" s="6">
        <v>24400.863000000001</v>
      </c>
      <c r="Q1209" s="6">
        <v>17513.842000000001</v>
      </c>
      <c r="R1209" s="6">
        <v>15402.111000000001</v>
      </c>
      <c r="S1209" s="6">
        <v>70889.773000000001</v>
      </c>
      <c r="T1209" s="6">
        <v>71346.846999999994</v>
      </c>
      <c r="U1209" s="6">
        <v>145543.83499999999</v>
      </c>
      <c r="V1209" s="6">
        <v>145543.83499999999</v>
      </c>
      <c r="W1209" s="6">
        <v>592009.68400000001</v>
      </c>
      <c r="X1209" s="6">
        <v>592009.68400000001</v>
      </c>
      <c r="Y1209" s="6">
        <v>7576.26</v>
      </c>
      <c r="Z1209" s="6">
        <v>7576.26</v>
      </c>
      <c r="AA1209" s="6">
        <v>4888</v>
      </c>
      <c r="AB1209" s="6">
        <v>4888</v>
      </c>
      <c r="AC1209" s="6">
        <v>39667163</v>
      </c>
      <c r="AD1209" s="6">
        <v>39667163</v>
      </c>
      <c r="AF1209">
        <f t="shared" si="360"/>
        <v>2.9583708634063493E-2</v>
      </c>
      <c r="AG1209">
        <f t="shared" si="361"/>
        <v>2.6016653808656278E-2</v>
      </c>
      <c r="AH1209">
        <f t="shared" si="362"/>
        <v>0.2458470510424961</v>
      </c>
      <c r="AI1209">
        <f t="shared" si="363"/>
        <v>0.2458470510424961</v>
      </c>
      <c r="AJ1209">
        <f t="shared" si="364"/>
        <v>1.5499713584288053</v>
      </c>
      <c r="AK1209">
        <f t="shared" si="365"/>
        <v>1.5499713584288053</v>
      </c>
      <c r="AL1209">
        <f t="shared" si="366"/>
        <v>0.8523207456708598</v>
      </c>
      <c r="AM1209">
        <f t="shared" si="367"/>
        <v>0.85057462649939852</v>
      </c>
      <c r="AN1209">
        <f t="shared" si="368"/>
        <v>4.8380093728331644E-2</v>
      </c>
      <c r="AO1209">
        <f t="shared" si="369"/>
        <v>4.8457828943217082E-2</v>
      </c>
      <c r="AP1209">
        <f t="shared" si="370"/>
        <v>1</v>
      </c>
      <c r="AQ1209">
        <f t="shared" si="371"/>
        <v>1</v>
      </c>
      <c r="AR1209">
        <f t="shared" si="372"/>
        <v>1</v>
      </c>
      <c r="AS1209">
        <f t="shared" si="373"/>
        <v>1</v>
      </c>
      <c r="AT1209">
        <f t="shared" si="374"/>
        <v>0</v>
      </c>
      <c r="AU1209">
        <f t="shared" si="375"/>
        <v>0</v>
      </c>
      <c r="AV1209">
        <f t="shared" si="376"/>
        <v>1</v>
      </c>
      <c r="AW1209">
        <f t="shared" si="377"/>
        <v>0</v>
      </c>
      <c r="AX1209">
        <f t="shared" si="378"/>
        <v>0</v>
      </c>
      <c r="AY1209">
        <f t="shared" si="379"/>
        <v>5</v>
      </c>
    </row>
    <row r="1210" spans="1:51" x14ac:dyDescent="0.3">
      <c r="A1210" s="1" t="s">
        <v>1204</v>
      </c>
      <c r="B1210" s="2">
        <v>5729827</v>
      </c>
      <c r="C1210" s="3" t="s">
        <v>5337</v>
      </c>
      <c r="D1210" s="5">
        <v>16.5</v>
      </c>
      <c r="E1210" s="5">
        <v>257.81119649999999</v>
      </c>
      <c r="F1210" s="3" t="s">
        <v>4480</v>
      </c>
      <c r="G1210" s="3" t="s">
        <v>4491</v>
      </c>
      <c r="H1210" s="3" t="s">
        <v>4492</v>
      </c>
      <c r="I1210" s="3" t="s">
        <v>4493</v>
      </c>
      <c r="J1210" s="3" t="s">
        <v>4553</v>
      </c>
      <c r="K1210" s="6" t="s">
        <v>4474</v>
      </c>
      <c r="L1210" s="6" t="s">
        <v>4474</v>
      </c>
      <c r="M1210" s="6" t="s">
        <v>4474</v>
      </c>
      <c r="N1210" s="6" t="s">
        <v>4474</v>
      </c>
      <c r="O1210" s="6" t="s">
        <v>4474</v>
      </c>
      <c r="P1210" s="6" t="s">
        <v>4474</v>
      </c>
      <c r="Q1210" s="6" t="s">
        <v>4474</v>
      </c>
      <c r="R1210" s="6" t="s">
        <v>4474</v>
      </c>
      <c r="S1210" s="6" t="s">
        <v>4474</v>
      </c>
      <c r="T1210" s="6" t="s">
        <v>4474</v>
      </c>
      <c r="U1210" s="6" t="s">
        <v>4474</v>
      </c>
      <c r="V1210" s="6" t="s">
        <v>4474</v>
      </c>
      <c r="W1210" s="6" t="s">
        <v>4474</v>
      </c>
      <c r="X1210" s="6" t="s">
        <v>4474</v>
      </c>
      <c r="Y1210" s="6" t="s">
        <v>4474</v>
      </c>
      <c r="Z1210" s="6" t="s">
        <v>4474</v>
      </c>
      <c r="AA1210" s="6" t="s">
        <v>4474</v>
      </c>
      <c r="AB1210" s="6" t="s">
        <v>4474</v>
      </c>
      <c r="AC1210" s="6" t="s">
        <v>4474</v>
      </c>
      <c r="AD1210" s="6" t="s">
        <v>4474</v>
      </c>
      <c r="AF1210" t="e">
        <f t="shared" si="360"/>
        <v>#VALUE!</v>
      </c>
      <c r="AG1210" t="e">
        <f t="shared" si="361"/>
        <v>#VALUE!</v>
      </c>
      <c r="AH1210" t="e">
        <f t="shared" si="362"/>
        <v>#VALUE!</v>
      </c>
      <c r="AI1210" t="e">
        <f t="shared" si="363"/>
        <v>#VALUE!</v>
      </c>
      <c r="AJ1210" t="e">
        <f t="shared" si="364"/>
        <v>#VALUE!</v>
      </c>
      <c r="AK1210" t="e">
        <f t="shared" si="365"/>
        <v>#VALUE!</v>
      </c>
      <c r="AL1210" t="e">
        <f t="shared" si="366"/>
        <v>#VALUE!</v>
      </c>
      <c r="AM1210" t="e">
        <f t="shared" si="367"/>
        <v>#VALUE!</v>
      </c>
      <c r="AN1210" t="e">
        <f t="shared" si="368"/>
        <v>#VALUE!</v>
      </c>
      <c r="AO1210" t="e">
        <f t="shared" si="369"/>
        <v>#VALUE!</v>
      </c>
      <c r="AP1210">
        <f t="shared" si="370"/>
        <v>0</v>
      </c>
      <c r="AQ1210">
        <f t="shared" si="371"/>
        <v>0</v>
      </c>
      <c r="AR1210">
        <f t="shared" si="372"/>
        <v>0</v>
      </c>
      <c r="AS1210">
        <f t="shared" si="373"/>
        <v>0</v>
      </c>
      <c r="AT1210">
        <f t="shared" si="374"/>
        <v>0</v>
      </c>
      <c r="AU1210">
        <f t="shared" si="375"/>
        <v>0</v>
      </c>
      <c r="AV1210">
        <f t="shared" si="376"/>
        <v>0</v>
      </c>
      <c r="AW1210">
        <f t="shared" si="377"/>
        <v>0</v>
      </c>
      <c r="AX1210">
        <f t="shared" si="378"/>
        <v>0</v>
      </c>
      <c r="AY1210">
        <f t="shared" si="379"/>
        <v>0</v>
      </c>
    </row>
    <row r="1211" spans="1:51" x14ac:dyDescent="0.3">
      <c r="A1211" s="1" t="s">
        <v>1205</v>
      </c>
      <c r="B1211" s="2">
        <v>5727072</v>
      </c>
      <c r="C1211" s="3" t="s">
        <v>5337</v>
      </c>
      <c r="D1211" s="7">
        <v>9.15</v>
      </c>
      <c r="E1211" s="5">
        <v>601.37935800000002</v>
      </c>
      <c r="F1211" s="3" t="s">
        <v>4480</v>
      </c>
      <c r="G1211" s="3" t="s">
        <v>4491</v>
      </c>
      <c r="H1211" s="3" t="s">
        <v>4492</v>
      </c>
      <c r="I1211" s="3" t="s">
        <v>4493</v>
      </c>
      <c r="J1211" s="3"/>
      <c r="K1211" s="6" t="s">
        <v>4474</v>
      </c>
      <c r="L1211" s="6" t="s">
        <v>4474</v>
      </c>
      <c r="M1211" s="6" t="s">
        <v>4474</v>
      </c>
      <c r="N1211" s="6" t="s">
        <v>4474</v>
      </c>
      <c r="O1211" s="6" t="s">
        <v>4474</v>
      </c>
      <c r="P1211" s="6" t="s">
        <v>4474</v>
      </c>
      <c r="Q1211" s="6" t="s">
        <v>4474</v>
      </c>
      <c r="R1211" s="6" t="s">
        <v>4474</v>
      </c>
      <c r="S1211" s="6" t="s">
        <v>4474</v>
      </c>
      <c r="T1211" s="6" t="s">
        <v>4474</v>
      </c>
      <c r="U1211" s="6" t="s">
        <v>4474</v>
      </c>
      <c r="V1211" s="6" t="s">
        <v>4474</v>
      </c>
      <c r="W1211" s="6" t="s">
        <v>4474</v>
      </c>
      <c r="X1211" s="6" t="s">
        <v>4474</v>
      </c>
      <c r="Y1211" s="6" t="s">
        <v>4474</v>
      </c>
      <c r="Z1211" s="6" t="s">
        <v>4474</v>
      </c>
      <c r="AA1211" s="6" t="s">
        <v>4474</v>
      </c>
      <c r="AB1211" s="6" t="s">
        <v>4474</v>
      </c>
      <c r="AC1211" s="6" t="s">
        <v>4474</v>
      </c>
      <c r="AD1211" s="6" t="s">
        <v>4474</v>
      </c>
      <c r="AF1211" t="e">
        <f t="shared" si="360"/>
        <v>#VALUE!</v>
      </c>
      <c r="AG1211" t="e">
        <f t="shared" si="361"/>
        <v>#VALUE!</v>
      </c>
      <c r="AH1211" t="e">
        <f t="shared" si="362"/>
        <v>#VALUE!</v>
      </c>
      <c r="AI1211" t="e">
        <f t="shared" si="363"/>
        <v>#VALUE!</v>
      </c>
      <c r="AJ1211" t="e">
        <f t="shared" si="364"/>
        <v>#VALUE!</v>
      </c>
      <c r="AK1211" t="e">
        <f t="shared" si="365"/>
        <v>#VALUE!</v>
      </c>
      <c r="AL1211" t="e">
        <f t="shared" si="366"/>
        <v>#VALUE!</v>
      </c>
      <c r="AM1211" t="e">
        <f t="shared" si="367"/>
        <v>#VALUE!</v>
      </c>
      <c r="AN1211" t="e">
        <f t="shared" si="368"/>
        <v>#VALUE!</v>
      </c>
      <c r="AO1211" t="e">
        <f t="shared" si="369"/>
        <v>#VALUE!</v>
      </c>
      <c r="AP1211">
        <f t="shared" si="370"/>
        <v>0</v>
      </c>
      <c r="AQ1211">
        <f t="shared" si="371"/>
        <v>0</v>
      </c>
      <c r="AR1211">
        <f t="shared" si="372"/>
        <v>0</v>
      </c>
      <c r="AS1211">
        <f t="shared" si="373"/>
        <v>0</v>
      </c>
      <c r="AT1211">
        <f t="shared" si="374"/>
        <v>0</v>
      </c>
      <c r="AU1211">
        <f t="shared" si="375"/>
        <v>0</v>
      </c>
      <c r="AV1211">
        <f t="shared" si="376"/>
        <v>0</v>
      </c>
      <c r="AW1211">
        <f t="shared" si="377"/>
        <v>0</v>
      </c>
      <c r="AX1211">
        <f t="shared" si="378"/>
        <v>0</v>
      </c>
      <c r="AY1211">
        <f t="shared" si="379"/>
        <v>0</v>
      </c>
    </row>
    <row r="1212" spans="1:51" x14ac:dyDescent="0.3">
      <c r="A1212" s="1" t="s">
        <v>1206</v>
      </c>
      <c r="B1212" s="2">
        <v>5721641</v>
      </c>
      <c r="C1212" s="3" t="s">
        <v>5337</v>
      </c>
      <c r="D1212" s="5">
        <v>12.99</v>
      </c>
      <c r="E1212" s="5">
        <v>379.32082113000001</v>
      </c>
      <c r="F1212" s="3" t="s">
        <v>4480</v>
      </c>
      <c r="G1212" s="3" t="s">
        <v>4491</v>
      </c>
      <c r="H1212" s="3" t="s">
        <v>4492</v>
      </c>
      <c r="I1212" s="3" t="s">
        <v>4493</v>
      </c>
      <c r="J1212" s="3" t="s">
        <v>4553</v>
      </c>
      <c r="K1212" s="6">
        <v>56879.432999999997</v>
      </c>
      <c r="L1212" s="6">
        <v>45890.97</v>
      </c>
      <c r="M1212" s="6" t="s">
        <v>4474</v>
      </c>
      <c r="N1212" s="6" t="s">
        <v>4474</v>
      </c>
      <c r="O1212" s="6">
        <v>45428.108</v>
      </c>
      <c r="P1212" s="6">
        <v>36830.514000000003</v>
      </c>
      <c r="Q1212" s="6">
        <v>45134.637000000002</v>
      </c>
      <c r="R1212" s="6">
        <v>-1000.169</v>
      </c>
      <c r="S1212" s="6">
        <v>27862.294999999998</v>
      </c>
      <c r="T1212" s="6">
        <v>63897.016000000003</v>
      </c>
      <c r="U1212" s="6" t="s">
        <v>4474</v>
      </c>
      <c r="V1212" s="6" t="s">
        <v>4474</v>
      </c>
      <c r="W1212" s="6">
        <v>616761.04799999995</v>
      </c>
      <c r="X1212" s="6">
        <v>577132.77399999998</v>
      </c>
      <c r="Y1212" s="6">
        <v>19683.268</v>
      </c>
      <c r="Z1212" s="6">
        <v>13230.083000000001</v>
      </c>
      <c r="AA1212" s="6">
        <v>162021</v>
      </c>
      <c r="AB1212" s="6">
        <v>130426</v>
      </c>
      <c r="AC1212" s="6">
        <v>29338858</v>
      </c>
      <c r="AD1212" s="6">
        <v>29174848</v>
      </c>
      <c r="AF1212">
        <f t="shared" si="360"/>
        <v>7.3180102969148605E-2</v>
      </c>
      <c r="AG1212">
        <f t="shared" si="361"/>
        <v>-1.7329963659280941E-3</v>
      </c>
      <c r="AH1212" t="e">
        <f t="shared" si="362"/>
        <v>#VALUE!</v>
      </c>
      <c r="AI1212" t="e">
        <f t="shared" si="363"/>
        <v>#VALUE!</v>
      </c>
      <c r="AJ1212">
        <f t="shared" si="364"/>
        <v>0.12148590614796848</v>
      </c>
      <c r="AK1212">
        <f t="shared" si="365"/>
        <v>0.10143746645607471</v>
      </c>
      <c r="AL1212">
        <f t="shared" si="366"/>
        <v>0.79867371392397679</v>
      </c>
      <c r="AM1212">
        <f t="shared" si="367"/>
        <v>0.80256560277544797</v>
      </c>
      <c r="AN1212">
        <f t="shared" si="368"/>
        <v>9.2222803603511622E-2</v>
      </c>
      <c r="AO1212">
        <f t="shared" si="369"/>
        <v>7.9515446128519476E-2</v>
      </c>
      <c r="AP1212">
        <f t="shared" si="370"/>
        <v>1</v>
      </c>
      <c r="AQ1212">
        <f t="shared" si="371"/>
        <v>1</v>
      </c>
      <c r="AR1212">
        <f t="shared" si="372"/>
        <v>1</v>
      </c>
      <c r="AS1212">
        <f t="shared" si="373"/>
        <v>0</v>
      </c>
      <c r="AT1212">
        <f t="shared" si="374"/>
        <v>0</v>
      </c>
      <c r="AU1212">
        <f t="shared" si="375"/>
        <v>1</v>
      </c>
      <c r="AV1212">
        <f t="shared" si="376"/>
        <v>0</v>
      </c>
      <c r="AW1212">
        <f t="shared" si="377"/>
        <v>1</v>
      </c>
      <c r="AX1212">
        <f t="shared" si="378"/>
        <v>0</v>
      </c>
      <c r="AY1212">
        <f t="shared" si="379"/>
        <v>5</v>
      </c>
    </row>
    <row r="1213" spans="1:51" x14ac:dyDescent="0.3">
      <c r="A1213" s="1" t="s">
        <v>1207</v>
      </c>
      <c r="B1213" s="2">
        <v>5721174</v>
      </c>
      <c r="C1213" s="3" t="s">
        <v>5337</v>
      </c>
      <c r="D1213" s="7">
        <v>6.13</v>
      </c>
      <c r="E1213" s="5">
        <v>109.48522054</v>
      </c>
      <c r="F1213" s="3" t="s">
        <v>4480</v>
      </c>
      <c r="G1213" s="3" t="s">
        <v>4491</v>
      </c>
      <c r="H1213" s="3" t="s">
        <v>4492</v>
      </c>
      <c r="I1213" s="3" t="s">
        <v>4493</v>
      </c>
      <c r="J1213" s="3" t="s">
        <v>4494</v>
      </c>
      <c r="K1213" s="6">
        <v>16440.939999999999</v>
      </c>
      <c r="L1213" s="6">
        <v>16659.087</v>
      </c>
      <c r="M1213" s="6" t="s">
        <v>4474</v>
      </c>
      <c r="N1213" s="6" t="s">
        <v>4474</v>
      </c>
      <c r="O1213" s="6">
        <v>14381.446</v>
      </c>
      <c r="P1213" s="6">
        <v>14630.89</v>
      </c>
      <c r="Q1213" s="6">
        <v>14558.950999999999</v>
      </c>
      <c r="R1213" s="6">
        <v>16524.705999999998</v>
      </c>
      <c r="S1213" s="6">
        <v>22993.421999999999</v>
      </c>
      <c r="T1213" s="6">
        <v>21973.530999999999</v>
      </c>
      <c r="U1213" s="6" t="s">
        <v>4474</v>
      </c>
      <c r="V1213" s="6" t="s">
        <v>4474</v>
      </c>
      <c r="W1213" s="6">
        <v>170110.74</v>
      </c>
      <c r="X1213" s="6">
        <v>170110.74</v>
      </c>
      <c r="Y1213" s="6">
        <v>6685.4610000000002</v>
      </c>
      <c r="Z1213" s="6">
        <v>6685.4610000000002</v>
      </c>
      <c r="AA1213" s="6">
        <v>25347</v>
      </c>
      <c r="AB1213" s="6">
        <v>25347</v>
      </c>
      <c r="AC1213" s="6">
        <v>17395473</v>
      </c>
      <c r="AD1213" s="6">
        <v>17395473</v>
      </c>
      <c r="AF1213">
        <f t="shared" si="360"/>
        <v>8.5585137070122677E-2</v>
      </c>
      <c r="AG1213">
        <f t="shared" si="361"/>
        <v>9.7140874232867366E-2</v>
      </c>
      <c r="AH1213" t="e">
        <f t="shared" si="362"/>
        <v>#VALUE!</v>
      </c>
      <c r="AI1213" t="e">
        <f t="shared" si="363"/>
        <v>#VALUE!</v>
      </c>
      <c r="AJ1213">
        <f t="shared" si="364"/>
        <v>0.26375748609302879</v>
      </c>
      <c r="AK1213">
        <f t="shared" si="365"/>
        <v>0.26375748609302879</v>
      </c>
      <c r="AL1213">
        <f t="shared" si="366"/>
        <v>0.87473380475812212</v>
      </c>
      <c r="AM1213">
        <f t="shared" si="367"/>
        <v>0.8782528118137567</v>
      </c>
      <c r="AN1213">
        <f t="shared" si="368"/>
        <v>9.6648453824843744E-2</v>
      </c>
      <c r="AO1213">
        <f t="shared" si="369"/>
        <v>9.7930836112993219E-2</v>
      </c>
      <c r="AP1213">
        <f t="shared" si="370"/>
        <v>1</v>
      </c>
      <c r="AQ1213">
        <f t="shared" si="371"/>
        <v>1</v>
      </c>
      <c r="AR1213">
        <f t="shared" si="372"/>
        <v>0</v>
      </c>
      <c r="AS1213">
        <f t="shared" si="373"/>
        <v>1</v>
      </c>
      <c r="AT1213">
        <f t="shared" si="374"/>
        <v>0</v>
      </c>
      <c r="AU1213">
        <f t="shared" si="375"/>
        <v>0</v>
      </c>
      <c r="AV1213">
        <f t="shared" si="376"/>
        <v>0</v>
      </c>
      <c r="AW1213">
        <f t="shared" si="377"/>
        <v>0</v>
      </c>
      <c r="AX1213">
        <f t="shared" si="378"/>
        <v>0</v>
      </c>
      <c r="AY1213">
        <f t="shared" si="379"/>
        <v>3</v>
      </c>
    </row>
    <row r="1214" spans="1:51" x14ac:dyDescent="0.3">
      <c r="A1214" s="1" t="s">
        <v>1208</v>
      </c>
      <c r="B1214" s="2">
        <v>5721950</v>
      </c>
      <c r="C1214" s="3" t="s">
        <v>5337</v>
      </c>
      <c r="D1214" s="7">
        <v>10.77</v>
      </c>
      <c r="E1214" s="5">
        <v>144.83198748000001</v>
      </c>
      <c r="F1214" s="3" t="s">
        <v>4480</v>
      </c>
      <c r="G1214" s="3" t="s">
        <v>4491</v>
      </c>
      <c r="H1214" s="3" t="s">
        <v>4492</v>
      </c>
      <c r="I1214" s="3" t="s">
        <v>4493</v>
      </c>
      <c r="J1214" s="3" t="s">
        <v>4494</v>
      </c>
      <c r="K1214" s="6">
        <v>14612.625</v>
      </c>
      <c r="L1214" s="6">
        <v>14797.136</v>
      </c>
      <c r="M1214" s="6" t="s">
        <v>4474</v>
      </c>
      <c r="N1214" s="6" t="s">
        <v>4474</v>
      </c>
      <c r="O1214" s="6">
        <v>12315.127</v>
      </c>
      <c r="P1214" s="6">
        <v>12570.172</v>
      </c>
      <c r="Q1214" s="6">
        <v>21895.717000000001</v>
      </c>
      <c r="R1214" s="6">
        <v>19606.588</v>
      </c>
      <c r="S1214" s="6">
        <v>2795.3809999999999</v>
      </c>
      <c r="T1214" s="6">
        <v>1170.932</v>
      </c>
      <c r="U1214" s="6" t="s">
        <v>4474</v>
      </c>
      <c r="V1214" s="6" t="s">
        <v>4474</v>
      </c>
      <c r="W1214" s="6">
        <v>200477.50099999999</v>
      </c>
      <c r="X1214" s="6">
        <v>200477.50099999999</v>
      </c>
      <c r="Y1214" s="6">
        <v>9628.34</v>
      </c>
      <c r="Z1214" s="6">
        <v>9628.34</v>
      </c>
      <c r="AA1214" s="6">
        <v>50141</v>
      </c>
      <c r="AB1214" s="6">
        <v>50141</v>
      </c>
      <c r="AC1214" s="6">
        <v>13447724</v>
      </c>
      <c r="AD1214" s="6">
        <v>13447724</v>
      </c>
      <c r="AF1214">
        <f t="shared" si="360"/>
        <v>0.10921782689220573</v>
      </c>
      <c r="AG1214">
        <f t="shared" si="361"/>
        <v>9.7799443340028464E-2</v>
      </c>
      <c r="AH1214" t="e">
        <f t="shared" si="362"/>
        <v>#VALUE!</v>
      </c>
      <c r="AI1214" t="e">
        <f t="shared" si="363"/>
        <v>#VALUE!</v>
      </c>
      <c r="AJ1214">
        <f t="shared" si="364"/>
        <v>0.19202528868590574</v>
      </c>
      <c r="AK1214">
        <f t="shared" si="365"/>
        <v>0.19202528868590574</v>
      </c>
      <c r="AL1214">
        <f t="shared" si="366"/>
        <v>0.84277308149630892</v>
      </c>
      <c r="AM1214">
        <f t="shared" si="367"/>
        <v>0.84950033574064598</v>
      </c>
      <c r="AN1214">
        <f t="shared" si="368"/>
        <v>7.2889101904756892E-2</v>
      </c>
      <c r="AO1214">
        <f t="shared" si="369"/>
        <v>7.3809459546285955E-2</v>
      </c>
      <c r="AP1214">
        <f t="shared" si="370"/>
        <v>1</v>
      </c>
      <c r="AQ1214">
        <f t="shared" si="371"/>
        <v>1</v>
      </c>
      <c r="AR1214">
        <f t="shared" si="372"/>
        <v>1</v>
      </c>
      <c r="AS1214">
        <f t="shared" si="373"/>
        <v>0</v>
      </c>
      <c r="AT1214">
        <f t="shared" si="374"/>
        <v>0</v>
      </c>
      <c r="AU1214">
        <f t="shared" si="375"/>
        <v>0</v>
      </c>
      <c r="AV1214">
        <f t="shared" si="376"/>
        <v>0</v>
      </c>
      <c r="AW1214">
        <f t="shared" si="377"/>
        <v>0</v>
      </c>
      <c r="AX1214">
        <f t="shared" si="378"/>
        <v>0</v>
      </c>
      <c r="AY1214">
        <f t="shared" si="379"/>
        <v>3</v>
      </c>
    </row>
    <row r="1215" spans="1:51" x14ac:dyDescent="0.3">
      <c r="A1215" s="1" t="s">
        <v>1209</v>
      </c>
      <c r="B1215" s="2">
        <v>5721599</v>
      </c>
      <c r="C1215" s="3" t="s">
        <v>5337</v>
      </c>
      <c r="D1215" s="5">
        <v>23.87</v>
      </c>
      <c r="E1215" s="5">
        <v>1779.33620634</v>
      </c>
      <c r="F1215" s="3" t="s">
        <v>4480</v>
      </c>
      <c r="G1215" s="3" t="s">
        <v>4491</v>
      </c>
      <c r="H1215" s="3" t="s">
        <v>4492</v>
      </c>
      <c r="I1215" s="3" t="s">
        <v>4493</v>
      </c>
      <c r="J1215" s="3"/>
      <c r="K1215" s="6">
        <v>69404.301999999996</v>
      </c>
      <c r="L1215" s="6">
        <v>74364.221000000005</v>
      </c>
      <c r="M1215" s="6" t="s">
        <v>4474</v>
      </c>
      <c r="N1215" s="6" t="s">
        <v>4474</v>
      </c>
      <c r="O1215" s="6">
        <v>48368.455000000002</v>
      </c>
      <c r="P1215" s="6">
        <v>53780.675999999999</v>
      </c>
      <c r="Q1215" s="6">
        <v>493849.49</v>
      </c>
      <c r="R1215" s="6">
        <v>382504.24200000003</v>
      </c>
      <c r="S1215" s="6">
        <v>141502.75899999999</v>
      </c>
      <c r="T1215" s="6">
        <v>137530.62599999999</v>
      </c>
      <c r="U1215" s="6">
        <v>447000</v>
      </c>
      <c r="V1215" s="6">
        <v>447000</v>
      </c>
      <c r="W1215" s="6">
        <v>2412411.2089999998</v>
      </c>
      <c r="X1215" s="6">
        <v>2412411.2089999998</v>
      </c>
      <c r="Y1215" s="6">
        <v>7824.2139999999999</v>
      </c>
      <c r="Z1215" s="6">
        <v>7824.2139999999999</v>
      </c>
      <c r="AA1215" s="6">
        <v>4749</v>
      </c>
      <c r="AB1215" s="6">
        <v>4749</v>
      </c>
      <c r="AC1215" s="6">
        <v>74542782</v>
      </c>
      <c r="AD1215" s="6">
        <v>74542782</v>
      </c>
      <c r="AF1215">
        <f t="shared" si="360"/>
        <v>0.20471198614796357</v>
      </c>
      <c r="AG1215">
        <f t="shared" si="361"/>
        <v>0.15855681675370631</v>
      </c>
      <c r="AH1215">
        <f t="shared" si="362"/>
        <v>0.18529179367612533</v>
      </c>
      <c r="AI1215">
        <f t="shared" si="363"/>
        <v>0.18529179367612533</v>
      </c>
      <c r="AJ1215">
        <f t="shared" si="364"/>
        <v>1.6475497999578859</v>
      </c>
      <c r="AK1215">
        <f t="shared" si="365"/>
        <v>1.6475497999578859</v>
      </c>
      <c r="AL1215">
        <f t="shared" si="366"/>
        <v>0.69690860085301343</v>
      </c>
      <c r="AM1215">
        <f t="shared" si="367"/>
        <v>0.72320633870420015</v>
      </c>
      <c r="AN1215">
        <f t="shared" si="368"/>
        <v>2.8769681446128615E-2</v>
      </c>
      <c r="AO1215">
        <f t="shared" si="369"/>
        <v>3.0825682090420106E-2</v>
      </c>
      <c r="AP1215">
        <f t="shared" si="370"/>
        <v>1</v>
      </c>
      <c r="AQ1215">
        <f t="shared" si="371"/>
        <v>1</v>
      </c>
      <c r="AR1215">
        <f t="shared" si="372"/>
        <v>1</v>
      </c>
      <c r="AS1215">
        <f t="shared" si="373"/>
        <v>0</v>
      </c>
      <c r="AT1215">
        <f t="shared" si="374"/>
        <v>0</v>
      </c>
      <c r="AU1215">
        <f t="shared" si="375"/>
        <v>0</v>
      </c>
      <c r="AV1215">
        <f t="shared" si="376"/>
        <v>0</v>
      </c>
      <c r="AW1215">
        <f t="shared" si="377"/>
        <v>0</v>
      </c>
      <c r="AX1215">
        <f t="shared" si="378"/>
        <v>0</v>
      </c>
      <c r="AY1215">
        <f t="shared" si="379"/>
        <v>3</v>
      </c>
    </row>
    <row r="1216" spans="1:51" x14ac:dyDescent="0.3">
      <c r="A1216" s="1" t="s">
        <v>1210</v>
      </c>
      <c r="B1216" s="2">
        <v>5721756</v>
      </c>
      <c r="C1216" s="3" t="s">
        <v>5337</v>
      </c>
      <c r="D1216" s="5">
        <v>18.12</v>
      </c>
      <c r="E1216" s="5">
        <v>1385.43628272</v>
      </c>
      <c r="F1216" s="3" t="s">
        <v>4480</v>
      </c>
      <c r="G1216" s="3" t="s">
        <v>4491</v>
      </c>
      <c r="H1216" s="3" t="s">
        <v>4492</v>
      </c>
      <c r="I1216" s="3" t="s">
        <v>4493</v>
      </c>
      <c r="J1216" s="3" t="s">
        <v>4553</v>
      </c>
      <c r="K1216" s="6">
        <v>77331.342000000004</v>
      </c>
      <c r="L1216" s="6">
        <v>95273.956000000006</v>
      </c>
      <c r="M1216" s="6" t="s">
        <v>4474</v>
      </c>
      <c r="N1216" s="6" t="s">
        <v>4474</v>
      </c>
      <c r="O1216" s="6">
        <v>59759.737000000001</v>
      </c>
      <c r="P1216" s="6">
        <v>78200.513999999996</v>
      </c>
      <c r="Q1216" s="6">
        <v>391451.75400000002</v>
      </c>
      <c r="R1216" s="6">
        <v>315581.50199999998</v>
      </c>
      <c r="S1216" s="6">
        <v>110340.084</v>
      </c>
      <c r="T1216" s="6">
        <v>103076.766</v>
      </c>
      <c r="U1216" s="6">
        <v>370000</v>
      </c>
      <c r="V1216" s="6">
        <v>370000</v>
      </c>
      <c r="W1216" s="6">
        <v>1940222.7649999999</v>
      </c>
      <c r="X1216" s="6">
        <v>1940222.7649999999</v>
      </c>
      <c r="Y1216" s="6">
        <v>16043.814</v>
      </c>
      <c r="Z1216" s="6">
        <v>16043.814</v>
      </c>
      <c r="AA1216" s="6">
        <v>4381</v>
      </c>
      <c r="AB1216" s="6">
        <v>4381</v>
      </c>
      <c r="AC1216" s="6">
        <v>76321908</v>
      </c>
      <c r="AD1216" s="6">
        <v>76321908</v>
      </c>
      <c r="AF1216">
        <f t="shared" si="360"/>
        <v>0.20175608752843391</v>
      </c>
      <c r="AG1216">
        <f t="shared" si="361"/>
        <v>0.16265220040339026</v>
      </c>
      <c r="AH1216">
        <f t="shared" si="362"/>
        <v>0.19069975194317443</v>
      </c>
      <c r="AI1216">
        <f t="shared" si="363"/>
        <v>0.19069975194317443</v>
      </c>
      <c r="AJ1216">
        <f t="shared" si="364"/>
        <v>3.6621351289659896</v>
      </c>
      <c r="AK1216">
        <f t="shared" si="365"/>
        <v>3.6621351289659896</v>
      </c>
      <c r="AL1216">
        <f t="shared" si="366"/>
        <v>0.77277511878689498</v>
      </c>
      <c r="AM1216">
        <f t="shared" si="367"/>
        <v>0.82079633598923918</v>
      </c>
      <c r="AN1216">
        <f t="shared" si="368"/>
        <v>3.9856939829277807E-2</v>
      </c>
      <c r="AO1216">
        <f t="shared" si="369"/>
        <v>4.9104648042824099E-2</v>
      </c>
      <c r="AP1216">
        <f t="shared" si="370"/>
        <v>1</v>
      </c>
      <c r="AQ1216">
        <f t="shared" si="371"/>
        <v>1</v>
      </c>
      <c r="AR1216">
        <f t="shared" si="372"/>
        <v>1</v>
      </c>
      <c r="AS1216">
        <f t="shared" si="373"/>
        <v>0</v>
      </c>
      <c r="AT1216">
        <f t="shared" si="374"/>
        <v>0</v>
      </c>
      <c r="AU1216">
        <f t="shared" si="375"/>
        <v>0</v>
      </c>
      <c r="AV1216">
        <f t="shared" si="376"/>
        <v>0</v>
      </c>
      <c r="AW1216">
        <f t="shared" si="377"/>
        <v>0</v>
      </c>
      <c r="AX1216">
        <f t="shared" si="378"/>
        <v>0</v>
      </c>
      <c r="AY1216">
        <f t="shared" si="379"/>
        <v>3</v>
      </c>
    </row>
    <row r="1217" spans="1:51" x14ac:dyDescent="0.3">
      <c r="A1217" s="1" t="s">
        <v>1211</v>
      </c>
      <c r="B1217" s="2">
        <v>5721908</v>
      </c>
      <c r="C1217" s="3" t="s">
        <v>5337</v>
      </c>
      <c r="D1217" s="5">
        <v>25.18</v>
      </c>
      <c r="E1217" s="5">
        <v>412.65331484000001</v>
      </c>
      <c r="F1217" s="3" t="s">
        <v>4480</v>
      </c>
      <c r="G1217" s="3" t="s">
        <v>4491</v>
      </c>
      <c r="H1217" s="3" t="s">
        <v>4492</v>
      </c>
      <c r="I1217" s="3" t="s">
        <v>4493</v>
      </c>
      <c r="J1217" s="3" t="s">
        <v>4553</v>
      </c>
      <c r="K1217" s="6">
        <v>20145.38</v>
      </c>
      <c r="L1217" s="6">
        <v>23150.404999999999</v>
      </c>
      <c r="M1217" s="6" t="s">
        <v>4474</v>
      </c>
      <c r="N1217" s="6" t="s">
        <v>4474</v>
      </c>
      <c r="O1217" s="6">
        <v>14890.966</v>
      </c>
      <c r="P1217" s="6">
        <v>18013.235000000001</v>
      </c>
      <c r="Q1217" s="6">
        <v>113747.58199999999</v>
      </c>
      <c r="R1217" s="6">
        <v>89822.569000000003</v>
      </c>
      <c r="S1217" s="6">
        <v>31509.166000000001</v>
      </c>
      <c r="T1217" s="6">
        <v>29780.644</v>
      </c>
      <c r="U1217" s="6">
        <v>103000</v>
      </c>
      <c r="V1217" s="6">
        <v>103000</v>
      </c>
      <c r="W1217" s="6">
        <v>558782.59699999995</v>
      </c>
      <c r="X1217" s="6">
        <v>558782.59699999995</v>
      </c>
      <c r="Y1217" s="6">
        <v>3727.924</v>
      </c>
      <c r="Z1217" s="6">
        <v>3727.924</v>
      </c>
      <c r="AA1217" s="6">
        <v>1364</v>
      </c>
      <c r="AB1217" s="6">
        <v>1364</v>
      </c>
      <c r="AC1217" s="6">
        <v>16388138</v>
      </c>
      <c r="AD1217" s="6">
        <v>16388138</v>
      </c>
      <c r="AF1217">
        <f t="shared" si="360"/>
        <v>0.20356321512282174</v>
      </c>
      <c r="AG1217">
        <f t="shared" si="361"/>
        <v>0.16074689777784903</v>
      </c>
      <c r="AH1217">
        <f t="shared" si="362"/>
        <v>0.1843292911285854</v>
      </c>
      <c r="AI1217">
        <f t="shared" si="363"/>
        <v>0.1843292911285854</v>
      </c>
      <c r="AJ1217">
        <f t="shared" si="364"/>
        <v>2.7330821114369503</v>
      </c>
      <c r="AK1217">
        <f t="shared" si="365"/>
        <v>2.7330821114369503</v>
      </c>
      <c r="AL1217">
        <f t="shared" si="366"/>
        <v>0.73917523521522055</v>
      </c>
      <c r="AM1217">
        <f t="shared" si="367"/>
        <v>0.7780958907630342</v>
      </c>
      <c r="AN1217">
        <f t="shared" si="368"/>
        <v>3.6052268105980403E-2</v>
      </c>
      <c r="AO1217">
        <f t="shared" si="369"/>
        <v>4.1430075174656883E-2</v>
      </c>
      <c r="AP1217">
        <f t="shared" si="370"/>
        <v>1</v>
      </c>
      <c r="AQ1217">
        <f t="shared" si="371"/>
        <v>1</v>
      </c>
      <c r="AR1217">
        <f t="shared" si="372"/>
        <v>1</v>
      </c>
      <c r="AS1217">
        <f t="shared" si="373"/>
        <v>0</v>
      </c>
      <c r="AT1217">
        <f t="shared" si="374"/>
        <v>0</v>
      </c>
      <c r="AU1217">
        <f t="shared" si="375"/>
        <v>0</v>
      </c>
      <c r="AV1217">
        <f t="shared" si="376"/>
        <v>0</v>
      </c>
      <c r="AW1217">
        <f t="shared" si="377"/>
        <v>0</v>
      </c>
      <c r="AX1217">
        <f t="shared" si="378"/>
        <v>0</v>
      </c>
      <c r="AY1217">
        <f t="shared" si="379"/>
        <v>3</v>
      </c>
    </row>
    <row r="1218" spans="1:51" x14ac:dyDescent="0.3">
      <c r="A1218" s="1" t="s">
        <v>1212</v>
      </c>
      <c r="B1218" s="2">
        <v>5722050</v>
      </c>
      <c r="C1218" s="3" t="s">
        <v>5337</v>
      </c>
      <c r="D1218" s="5">
        <v>14.78</v>
      </c>
      <c r="E1218" s="5">
        <v>434.15828770000002</v>
      </c>
      <c r="F1218" s="3" t="s">
        <v>4480</v>
      </c>
      <c r="G1218" s="3" t="s">
        <v>4491</v>
      </c>
      <c r="H1218" s="3" t="s">
        <v>4492</v>
      </c>
      <c r="I1218" s="3" t="s">
        <v>4493</v>
      </c>
      <c r="J1218" s="3"/>
      <c r="K1218" s="6">
        <v>6882.1239999999998</v>
      </c>
      <c r="L1218" s="6">
        <v>7028.64</v>
      </c>
      <c r="M1218" s="6" t="s">
        <v>4474</v>
      </c>
      <c r="N1218" s="6" t="s">
        <v>4474</v>
      </c>
      <c r="O1218" s="6">
        <v>2187.2890000000002</v>
      </c>
      <c r="P1218" s="6">
        <v>2422.7220000000002</v>
      </c>
      <c r="Q1218" s="6">
        <v>58734.536999999997</v>
      </c>
      <c r="R1218" s="6">
        <v>62041.328999999998</v>
      </c>
      <c r="S1218" s="6" t="s">
        <v>4474</v>
      </c>
      <c r="T1218" s="6" t="s">
        <v>4474</v>
      </c>
      <c r="U1218" s="6" t="s">
        <v>4474</v>
      </c>
      <c r="V1218" s="6" t="s">
        <v>4474</v>
      </c>
      <c r="W1218" s="6">
        <v>447371.712</v>
      </c>
      <c r="X1218" s="6">
        <v>447371.712</v>
      </c>
      <c r="Y1218" s="8">
        <v>1617.08</v>
      </c>
      <c r="Z1218" s="8">
        <v>1617.08</v>
      </c>
      <c r="AA1218" s="6">
        <v>5651</v>
      </c>
      <c r="AB1218" s="6">
        <v>5651</v>
      </c>
      <c r="AC1218" s="6">
        <v>29374715</v>
      </c>
      <c r="AD1218" s="6">
        <v>29374715</v>
      </c>
      <c r="AF1218">
        <f t="shared" si="360"/>
        <v>0.13128799927340956</v>
      </c>
      <c r="AG1218">
        <f t="shared" si="361"/>
        <v>0.13867959760495541</v>
      </c>
      <c r="AH1218" t="e">
        <f t="shared" si="362"/>
        <v>#VALUE!</v>
      </c>
      <c r="AI1218" t="e">
        <f t="shared" si="363"/>
        <v>#VALUE!</v>
      </c>
      <c r="AJ1218">
        <f t="shared" si="364"/>
        <v>0.28615820208812598</v>
      </c>
      <c r="AK1218">
        <f t="shared" si="365"/>
        <v>0.28615820208812598</v>
      </c>
      <c r="AL1218">
        <f t="shared" si="366"/>
        <v>0.31782179455063586</v>
      </c>
      <c r="AM1218">
        <f t="shared" si="367"/>
        <v>0.34469285665505706</v>
      </c>
      <c r="AN1218">
        <f t="shared" si="368"/>
        <v>1.5383458129780007E-2</v>
      </c>
      <c r="AO1218">
        <f t="shared" si="369"/>
        <v>1.5710962073525115E-2</v>
      </c>
      <c r="AP1218">
        <f t="shared" si="370"/>
        <v>1</v>
      </c>
      <c r="AQ1218">
        <f t="shared" si="371"/>
        <v>0</v>
      </c>
      <c r="AR1218">
        <f t="shared" si="372"/>
        <v>0</v>
      </c>
      <c r="AS1218">
        <f t="shared" si="373"/>
        <v>0</v>
      </c>
      <c r="AT1218">
        <f t="shared" si="374"/>
        <v>0</v>
      </c>
      <c r="AU1218">
        <f t="shared" si="375"/>
        <v>0</v>
      </c>
      <c r="AV1218">
        <f t="shared" si="376"/>
        <v>0</v>
      </c>
      <c r="AW1218">
        <f t="shared" si="377"/>
        <v>0</v>
      </c>
      <c r="AX1218">
        <f t="shared" si="378"/>
        <v>0</v>
      </c>
      <c r="AY1218">
        <f t="shared" si="379"/>
        <v>1</v>
      </c>
    </row>
    <row r="1219" spans="1:51" x14ac:dyDescent="0.3">
      <c r="A1219" s="1" t="s">
        <v>1213</v>
      </c>
      <c r="B1219" s="2">
        <v>5724376</v>
      </c>
      <c r="C1219" s="3" t="s">
        <v>5337</v>
      </c>
      <c r="D1219" s="5">
        <v>14</v>
      </c>
      <c r="E1219" s="5">
        <v>1634.563952</v>
      </c>
      <c r="F1219" s="3" t="s">
        <v>4480</v>
      </c>
      <c r="G1219" s="3" t="s">
        <v>4491</v>
      </c>
      <c r="H1219" s="3" t="s">
        <v>4492</v>
      </c>
      <c r="I1219" s="3" t="s">
        <v>4493</v>
      </c>
      <c r="J1219" s="3" t="s">
        <v>4494</v>
      </c>
      <c r="K1219" s="6">
        <v>20940.054</v>
      </c>
      <c r="L1219" s="6">
        <v>20990.167000000001</v>
      </c>
      <c r="M1219" s="6" t="s">
        <v>4474</v>
      </c>
      <c r="N1219" s="6" t="s">
        <v>4474</v>
      </c>
      <c r="O1219" s="6">
        <v>3956.5680000000002</v>
      </c>
      <c r="P1219" s="6">
        <v>4488.7879999999996</v>
      </c>
      <c r="Q1219" s="6">
        <v>255416.05799999999</v>
      </c>
      <c r="R1219" s="6">
        <v>255242.12599999999</v>
      </c>
      <c r="S1219" s="6" t="s">
        <v>4474</v>
      </c>
      <c r="T1219" s="6" t="s">
        <v>4474</v>
      </c>
      <c r="U1219" s="6" t="s">
        <v>4474</v>
      </c>
      <c r="V1219" s="6" t="s">
        <v>4474</v>
      </c>
      <c r="W1219" s="6">
        <v>1689589.6629999999</v>
      </c>
      <c r="X1219" s="6">
        <v>1689589.6629999999</v>
      </c>
      <c r="Y1219" s="6">
        <v>6619.2169999999996</v>
      </c>
      <c r="Z1219" s="6">
        <v>6619.2169999999996</v>
      </c>
      <c r="AA1219" s="6">
        <v>25357</v>
      </c>
      <c r="AB1219" s="6">
        <v>25357</v>
      </c>
      <c r="AC1219" s="6">
        <v>116754568</v>
      </c>
      <c r="AD1219" s="6">
        <v>116754568</v>
      </c>
      <c r="AF1219">
        <f t="shared" si="360"/>
        <v>0.15117046676675838</v>
      </c>
      <c r="AG1219">
        <f t="shared" si="361"/>
        <v>0.15106752342861604</v>
      </c>
      <c r="AH1219" t="e">
        <f t="shared" si="362"/>
        <v>#VALUE!</v>
      </c>
      <c r="AI1219" t="e">
        <f t="shared" si="363"/>
        <v>#VALUE!</v>
      </c>
      <c r="AJ1219">
        <f t="shared" si="364"/>
        <v>0.26104101431557358</v>
      </c>
      <c r="AK1219">
        <f t="shared" si="365"/>
        <v>0.26104101431557358</v>
      </c>
      <c r="AL1219">
        <f t="shared" si="366"/>
        <v>0.18894736374605339</v>
      </c>
      <c r="AM1219">
        <f t="shared" si="367"/>
        <v>0.21385194315033318</v>
      </c>
      <c r="AN1219">
        <f t="shared" si="368"/>
        <v>1.2393573693401556E-2</v>
      </c>
      <c r="AO1219">
        <f t="shared" si="369"/>
        <v>1.2423233557626236E-2</v>
      </c>
      <c r="AP1219">
        <f t="shared" si="370"/>
        <v>1</v>
      </c>
      <c r="AQ1219">
        <f t="shared" si="371"/>
        <v>0</v>
      </c>
      <c r="AR1219">
        <f t="shared" si="372"/>
        <v>1</v>
      </c>
      <c r="AS1219">
        <f t="shared" si="373"/>
        <v>0</v>
      </c>
      <c r="AT1219">
        <f t="shared" si="374"/>
        <v>0</v>
      </c>
      <c r="AU1219">
        <f t="shared" si="375"/>
        <v>0</v>
      </c>
      <c r="AV1219">
        <f t="shared" si="376"/>
        <v>0</v>
      </c>
      <c r="AW1219">
        <f t="shared" si="377"/>
        <v>0</v>
      </c>
      <c r="AX1219">
        <f t="shared" si="378"/>
        <v>0</v>
      </c>
      <c r="AY1219">
        <f t="shared" si="379"/>
        <v>2</v>
      </c>
    </row>
    <row r="1220" spans="1:51" x14ac:dyDescent="0.3">
      <c r="A1220" s="1" t="s">
        <v>1214</v>
      </c>
      <c r="B1220" s="2">
        <v>5724621</v>
      </c>
      <c r="C1220" s="3" t="s">
        <v>5337</v>
      </c>
      <c r="D1220" s="5">
        <v>14.8</v>
      </c>
      <c r="E1220" s="5">
        <v>2328.4249331999999</v>
      </c>
      <c r="F1220" s="3" t="s">
        <v>4480</v>
      </c>
      <c r="G1220" s="3" t="s">
        <v>4491</v>
      </c>
      <c r="H1220" s="3" t="s">
        <v>4492</v>
      </c>
      <c r="I1220" s="3" t="s">
        <v>4493</v>
      </c>
      <c r="J1220" s="3" t="s">
        <v>4553</v>
      </c>
      <c r="K1220" s="6">
        <v>20042.352999999999</v>
      </c>
      <c r="L1220" s="6">
        <v>22638.714</v>
      </c>
      <c r="M1220" s="6" t="s">
        <v>4474</v>
      </c>
      <c r="N1220" s="6" t="s">
        <v>4474</v>
      </c>
      <c r="O1220" s="6">
        <v>-3223.3339999999998</v>
      </c>
      <c r="P1220" s="6">
        <v>350.04899999999998</v>
      </c>
      <c r="Q1220" s="6">
        <v>682646.20600000001</v>
      </c>
      <c r="R1220" s="6">
        <v>537470.06200000003</v>
      </c>
      <c r="S1220" s="6" t="s">
        <v>4474</v>
      </c>
      <c r="T1220" s="6" t="s">
        <v>4474</v>
      </c>
      <c r="U1220" s="6" t="s">
        <v>4474</v>
      </c>
      <c r="V1220" s="6" t="s">
        <v>4474</v>
      </c>
      <c r="W1220" s="6">
        <v>2352690.051</v>
      </c>
      <c r="X1220" s="6">
        <v>2352690.051</v>
      </c>
      <c r="Y1220" s="6">
        <v>1854.83</v>
      </c>
      <c r="Z1220" s="6">
        <v>1854.83</v>
      </c>
      <c r="AA1220" s="6">
        <v>5783</v>
      </c>
      <c r="AB1220" s="6">
        <v>5783</v>
      </c>
      <c r="AC1220" s="6">
        <v>157388026</v>
      </c>
      <c r="AD1220" s="6">
        <v>157388026</v>
      </c>
      <c r="AF1220">
        <f t="shared" si="360"/>
        <v>0.29015560537175067</v>
      </c>
      <c r="AG1220">
        <f t="shared" si="361"/>
        <v>0.22844915834601795</v>
      </c>
      <c r="AH1220" t="e">
        <f t="shared" si="362"/>
        <v>#VALUE!</v>
      </c>
      <c r="AI1220" t="e">
        <f t="shared" si="363"/>
        <v>#VALUE!</v>
      </c>
      <c r="AJ1220">
        <f t="shared" si="364"/>
        <v>0.32073837108767073</v>
      </c>
      <c r="AK1220">
        <f t="shared" si="365"/>
        <v>0.32073837108767073</v>
      </c>
      <c r="AL1220">
        <f t="shared" si="366"/>
        <v>-0.16082612655310483</v>
      </c>
      <c r="AM1220">
        <f t="shared" si="367"/>
        <v>1.5462406566026673E-2</v>
      </c>
      <c r="AN1220">
        <f t="shared" si="368"/>
        <v>8.5189092339133625E-3</v>
      </c>
      <c r="AO1220">
        <f t="shared" si="369"/>
        <v>9.6224804412198359E-3</v>
      </c>
      <c r="AP1220">
        <f t="shared" si="370"/>
        <v>1</v>
      </c>
      <c r="AQ1220">
        <f t="shared" si="371"/>
        <v>0</v>
      </c>
      <c r="AR1220">
        <f t="shared" si="372"/>
        <v>1</v>
      </c>
      <c r="AS1220">
        <f t="shared" si="373"/>
        <v>0</v>
      </c>
      <c r="AT1220">
        <f t="shared" si="374"/>
        <v>0</v>
      </c>
      <c r="AU1220">
        <f t="shared" si="375"/>
        <v>0</v>
      </c>
      <c r="AV1220">
        <f t="shared" si="376"/>
        <v>0</v>
      </c>
      <c r="AW1220">
        <f t="shared" si="377"/>
        <v>0</v>
      </c>
      <c r="AX1220">
        <f t="shared" si="378"/>
        <v>0</v>
      </c>
      <c r="AY1220">
        <f t="shared" si="379"/>
        <v>2</v>
      </c>
    </row>
    <row r="1221" spans="1:51" x14ac:dyDescent="0.3">
      <c r="A1221" s="1" t="s">
        <v>1215</v>
      </c>
      <c r="B1221" s="2">
        <v>5724385</v>
      </c>
      <c r="C1221" s="3" t="s">
        <v>5337</v>
      </c>
      <c r="D1221" s="7">
        <v>8.35</v>
      </c>
      <c r="E1221" s="5">
        <v>897.51331040000002</v>
      </c>
      <c r="F1221" s="3" t="s">
        <v>4480</v>
      </c>
      <c r="G1221" s="3" t="s">
        <v>4491</v>
      </c>
      <c r="H1221" s="3" t="s">
        <v>4492</v>
      </c>
      <c r="I1221" s="3" t="s">
        <v>4493</v>
      </c>
      <c r="J1221" s="3" t="s">
        <v>4494</v>
      </c>
      <c r="K1221" s="6">
        <v>25065.366000000002</v>
      </c>
      <c r="L1221" s="6">
        <v>23101.441999999999</v>
      </c>
      <c r="M1221" s="6" t="s">
        <v>4474</v>
      </c>
      <c r="N1221" s="6" t="s">
        <v>4474</v>
      </c>
      <c r="O1221" s="6">
        <v>14087.117</v>
      </c>
      <c r="P1221" s="6">
        <v>12262.915000000001</v>
      </c>
      <c r="Q1221" s="6">
        <v>110844.07799999999</v>
      </c>
      <c r="R1221" s="6">
        <v>130186.394</v>
      </c>
      <c r="S1221" s="6" t="s">
        <v>4474</v>
      </c>
      <c r="T1221" s="6" t="s">
        <v>4474</v>
      </c>
      <c r="U1221" s="6" t="s">
        <v>4474</v>
      </c>
      <c r="V1221" s="6" t="s">
        <v>4474</v>
      </c>
      <c r="W1221" s="6">
        <v>1032411.754</v>
      </c>
      <c r="X1221" s="6">
        <v>1032411.754</v>
      </c>
      <c r="Y1221" s="6">
        <v>6163.8339999999998</v>
      </c>
      <c r="Z1221" s="6">
        <v>6163.8339999999998</v>
      </c>
      <c r="AA1221" s="6">
        <v>12107</v>
      </c>
      <c r="AB1221" s="6">
        <v>12107</v>
      </c>
      <c r="AC1221" s="6">
        <v>109597786</v>
      </c>
      <c r="AD1221" s="6">
        <v>109597786</v>
      </c>
      <c r="AF1221">
        <f t="shared" si="360"/>
        <v>0.10736421546010411</v>
      </c>
      <c r="AG1221">
        <f t="shared" si="361"/>
        <v>0.12609929468121883</v>
      </c>
      <c r="AH1221" t="e">
        <f t="shared" si="362"/>
        <v>#VALUE!</v>
      </c>
      <c r="AI1221" t="e">
        <f t="shared" si="363"/>
        <v>#VALUE!</v>
      </c>
      <c r="AJ1221">
        <f t="shared" si="364"/>
        <v>0.50911324027422156</v>
      </c>
      <c r="AK1221">
        <f t="shared" si="365"/>
        <v>0.50911324027422156</v>
      </c>
      <c r="AL1221">
        <f t="shared" si="366"/>
        <v>0.56201521254467213</v>
      </c>
      <c r="AM1221">
        <f t="shared" si="367"/>
        <v>0.5308289846148998</v>
      </c>
      <c r="AN1221">
        <f t="shared" si="368"/>
        <v>2.4278458573225428E-2</v>
      </c>
      <c r="AO1221">
        <f t="shared" si="369"/>
        <v>2.2376190420629403E-2</v>
      </c>
      <c r="AP1221">
        <f t="shared" si="370"/>
        <v>1</v>
      </c>
      <c r="AQ1221">
        <f t="shared" si="371"/>
        <v>0</v>
      </c>
      <c r="AR1221">
        <f t="shared" si="372"/>
        <v>0</v>
      </c>
      <c r="AS1221">
        <f t="shared" si="373"/>
        <v>0</v>
      </c>
      <c r="AT1221">
        <f t="shared" si="374"/>
        <v>0</v>
      </c>
      <c r="AU1221">
        <f t="shared" si="375"/>
        <v>0</v>
      </c>
      <c r="AV1221">
        <f t="shared" si="376"/>
        <v>1</v>
      </c>
      <c r="AW1221">
        <f t="shared" si="377"/>
        <v>1</v>
      </c>
      <c r="AX1221">
        <f t="shared" si="378"/>
        <v>0</v>
      </c>
      <c r="AY1221">
        <f t="shared" si="379"/>
        <v>3</v>
      </c>
    </row>
    <row r="1222" spans="1:51" x14ac:dyDescent="0.3">
      <c r="A1222" s="1" t="s">
        <v>1216</v>
      </c>
      <c r="B1222" s="2">
        <v>5726876</v>
      </c>
      <c r="C1222" s="3" t="s">
        <v>5337</v>
      </c>
      <c r="D1222" s="5">
        <v>8.23</v>
      </c>
      <c r="E1222" s="5">
        <v>2520.7351050299999</v>
      </c>
      <c r="F1222" s="3" t="s">
        <v>4480</v>
      </c>
      <c r="G1222" s="3" t="s">
        <v>4491</v>
      </c>
      <c r="H1222" s="3" t="s">
        <v>4492</v>
      </c>
      <c r="I1222" s="3" t="s">
        <v>4493</v>
      </c>
      <c r="J1222" s="3" t="s">
        <v>4553</v>
      </c>
      <c r="K1222" s="6" t="s">
        <v>4474</v>
      </c>
      <c r="L1222" s="6" t="s">
        <v>4474</v>
      </c>
      <c r="M1222" s="6" t="s">
        <v>4474</v>
      </c>
      <c r="N1222" s="6" t="s">
        <v>4474</v>
      </c>
      <c r="O1222" s="6" t="s">
        <v>4474</v>
      </c>
      <c r="P1222" s="6" t="s">
        <v>4474</v>
      </c>
      <c r="Q1222" s="6" t="s">
        <v>4474</v>
      </c>
      <c r="R1222" s="6" t="s">
        <v>4474</v>
      </c>
      <c r="S1222" s="6" t="s">
        <v>4474</v>
      </c>
      <c r="T1222" s="6" t="s">
        <v>4474</v>
      </c>
      <c r="U1222" s="6" t="s">
        <v>4474</v>
      </c>
      <c r="V1222" s="6" t="s">
        <v>4474</v>
      </c>
      <c r="W1222" s="6" t="s">
        <v>4474</v>
      </c>
      <c r="X1222" s="6" t="s">
        <v>4474</v>
      </c>
      <c r="Y1222" s="6" t="s">
        <v>4474</v>
      </c>
      <c r="Z1222" s="6" t="s">
        <v>4474</v>
      </c>
      <c r="AA1222" s="6" t="s">
        <v>4474</v>
      </c>
      <c r="AB1222" s="6" t="s">
        <v>4474</v>
      </c>
      <c r="AC1222" s="6" t="s">
        <v>4474</v>
      </c>
      <c r="AD1222" s="6" t="s">
        <v>4474</v>
      </c>
      <c r="AF1222" t="e">
        <f t="shared" ref="AF1222:AF1285" si="380">Q1222/W1222</f>
        <v>#VALUE!</v>
      </c>
      <c r="AG1222" t="e">
        <f t="shared" ref="AG1222:AG1285" si="381">R1222/X1222</f>
        <v>#VALUE!</v>
      </c>
      <c r="AH1222" t="e">
        <f t="shared" ref="AH1222:AH1285" si="382">U1222/W1222</f>
        <v>#VALUE!</v>
      </c>
      <c r="AI1222" t="e">
        <f t="shared" ref="AI1222:AI1285" si="383">V1222/X1222</f>
        <v>#VALUE!</v>
      </c>
      <c r="AJ1222" t="e">
        <f t="shared" ref="AJ1222:AJ1285" si="384">Y1222/AA1222</f>
        <v>#VALUE!</v>
      </c>
      <c r="AK1222" t="e">
        <f t="shared" ref="AK1222:AK1285" si="385">Z1222/AB1222</f>
        <v>#VALUE!</v>
      </c>
      <c r="AL1222" t="e">
        <f t="shared" ref="AL1222:AL1285" si="386">O1222/K1222</f>
        <v>#VALUE!</v>
      </c>
      <c r="AM1222" t="e">
        <f t="shared" ref="AM1222:AM1285" si="387">P1222/L1222</f>
        <v>#VALUE!</v>
      </c>
      <c r="AN1222" t="e">
        <f t="shared" ref="AN1222:AN1285" si="388">K1222/W1222</f>
        <v>#VALUE!</v>
      </c>
      <c r="AO1222" t="e">
        <f t="shared" ref="AO1222:AO1285" si="389">L1222/X1222</f>
        <v>#VALUE!</v>
      </c>
      <c r="AP1222">
        <f t="shared" ref="AP1222:AP1285" si="390">IF(OR(Q1222&lt;0, Q1222="NA"), 0, 1)</f>
        <v>0</v>
      </c>
      <c r="AQ1222">
        <f t="shared" ref="AQ1222:AQ1285" si="391">IF(OR(S1222&lt;0, S1222="NA"), 0, 1)</f>
        <v>0</v>
      </c>
      <c r="AR1222">
        <f t="shared" ref="AR1222:AR1285" si="392">IFERROR(IF((AF1222-AG1222)&gt;0,1,0),0)</f>
        <v>0</v>
      </c>
      <c r="AS1222">
        <f t="shared" ref="AS1222:AS1285" si="393">IFERROR(IF((S1222-Q1222)&gt;0,1,0),0)</f>
        <v>0</v>
      </c>
      <c r="AT1222">
        <f t="shared" ref="AT1222:AT1285" si="394">IFERROR(IF((AH1222-AI1222)&lt;0,1,0),0)</f>
        <v>0</v>
      </c>
      <c r="AU1222">
        <f t="shared" ref="AU1222:AU1285" si="395">IFERROR(IF((AJ1222-AK1222)&gt;0,1,0),0)</f>
        <v>0</v>
      </c>
      <c r="AV1222">
        <f t="shared" ref="AV1222:AV1285" si="396">IFERROR(IF((AL1222-AM1222)&gt;0,1,0),0)</f>
        <v>0</v>
      </c>
      <c r="AW1222">
        <f t="shared" ref="AW1222:AW1285" si="397">IFERROR(IF((AN1222-AO1222)&gt;0,1,0),0)</f>
        <v>0</v>
      </c>
      <c r="AX1222">
        <f t="shared" ref="AX1222:AX1285" si="398">IFERROR(IF((AC1222-AD1222)&lt;0,1,0),0)</f>
        <v>0</v>
      </c>
      <c r="AY1222">
        <f t="shared" ref="AY1222:AY1285" si="399">SUM(AP1222:AX1222)</f>
        <v>0</v>
      </c>
    </row>
    <row r="1223" spans="1:51" x14ac:dyDescent="0.3">
      <c r="A1223" s="1" t="s">
        <v>1217</v>
      </c>
      <c r="B1223" s="2">
        <v>9185935</v>
      </c>
      <c r="C1223" s="3" t="s">
        <v>5335</v>
      </c>
      <c r="D1223" s="5">
        <v>5.72</v>
      </c>
      <c r="E1223" s="5">
        <v>35.92512352</v>
      </c>
      <c r="F1223" s="3" t="s">
        <v>4500</v>
      </c>
      <c r="G1223" s="3" t="s">
        <v>4574</v>
      </c>
      <c r="H1223" s="3" t="s">
        <v>4734</v>
      </c>
      <c r="I1223" s="3" t="s">
        <v>4734</v>
      </c>
      <c r="J1223" s="3" t="s">
        <v>5000</v>
      </c>
      <c r="K1223" s="6">
        <v>3591.6480000000001</v>
      </c>
      <c r="L1223" s="6">
        <v>4223.4139999999998</v>
      </c>
      <c r="M1223" s="6">
        <v>-46778.406999999999</v>
      </c>
      <c r="N1223" s="6">
        <v>-45448.696000000004</v>
      </c>
      <c r="O1223" s="6">
        <v>-46702.423999999999</v>
      </c>
      <c r="P1223" s="6">
        <v>-47170.633999999998</v>
      </c>
      <c r="Q1223" s="6">
        <v>-36294.724999999999</v>
      </c>
      <c r="R1223" s="6">
        <v>-37164.156000000003</v>
      </c>
      <c r="S1223" s="6" t="s">
        <v>4474</v>
      </c>
      <c r="T1223" s="6" t="s">
        <v>4474</v>
      </c>
      <c r="U1223" s="6" t="s">
        <v>4474</v>
      </c>
      <c r="V1223" s="6" t="s">
        <v>4474</v>
      </c>
      <c r="W1223" s="6">
        <v>288751.54399999999</v>
      </c>
      <c r="X1223" s="6">
        <v>288751.54399999999</v>
      </c>
      <c r="Y1223" s="6">
        <v>243583.95499999999</v>
      </c>
      <c r="Z1223" s="6">
        <v>243583.95499999999</v>
      </c>
      <c r="AA1223" s="6">
        <v>10865</v>
      </c>
      <c r="AB1223" s="6">
        <v>10865</v>
      </c>
      <c r="AC1223" s="6">
        <v>6280616</v>
      </c>
      <c r="AD1223" s="6">
        <v>6280616</v>
      </c>
      <c r="AF1223">
        <f t="shared" si="380"/>
        <v>-0.1256953451996087</v>
      </c>
      <c r="AG1223">
        <f t="shared" si="381"/>
        <v>-0.12870634554944579</v>
      </c>
      <c r="AH1223" t="e">
        <f t="shared" si="382"/>
        <v>#VALUE!</v>
      </c>
      <c r="AI1223" t="e">
        <f t="shared" si="383"/>
        <v>#VALUE!</v>
      </c>
      <c r="AJ1223">
        <f t="shared" si="384"/>
        <v>22.419139898757479</v>
      </c>
      <c r="AK1223">
        <f t="shared" si="385"/>
        <v>22.419139898757479</v>
      </c>
      <c r="AL1223">
        <f t="shared" si="386"/>
        <v>-13.00306266092891</v>
      </c>
      <c r="AM1223">
        <f t="shared" si="387"/>
        <v>-11.168839711190994</v>
      </c>
      <c r="AN1223">
        <f t="shared" si="388"/>
        <v>1.2438541281012164E-2</v>
      </c>
      <c r="AO1223">
        <f t="shared" si="389"/>
        <v>1.4626463780917479E-2</v>
      </c>
      <c r="AP1223">
        <f t="shared" si="390"/>
        <v>0</v>
      </c>
      <c r="AQ1223">
        <f t="shared" si="391"/>
        <v>0</v>
      </c>
      <c r="AR1223">
        <f t="shared" si="392"/>
        <v>1</v>
      </c>
      <c r="AS1223">
        <f t="shared" si="393"/>
        <v>0</v>
      </c>
      <c r="AT1223">
        <f t="shared" si="394"/>
        <v>0</v>
      </c>
      <c r="AU1223">
        <f t="shared" si="395"/>
        <v>0</v>
      </c>
      <c r="AV1223">
        <f t="shared" si="396"/>
        <v>0</v>
      </c>
      <c r="AW1223">
        <f t="shared" si="397"/>
        <v>0</v>
      </c>
      <c r="AX1223">
        <f t="shared" si="398"/>
        <v>0</v>
      </c>
      <c r="AY1223">
        <f t="shared" si="399"/>
        <v>1</v>
      </c>
    </row>
    <row r="1224" spans="1:51" x14ac:dyDescent="0.3">
      <c r="A1224" s="1" t="s">
        <v>1218</v>
      </c>
      <c r="B1224" s="2">
        <v>4081627</v>
      </c>
      <c r="C1224" s="3" t="s">
        <v>5335</v>
      </c>
      <c r="D1224" s="5">
        <v>65.72</v>
      </c>
      <c r="E1224" s="5">
        <v>31479.88</v>
      </c>
      <c r="F1224" s="3" t="s">
        <v>4475</v>
      </c>
      <c r="G1224" s="3" t="s">
        <v>4476</v>
      </c>
      <c r="H1224" s="3" t="s">
        <v>4637</v>
      </c>
      <c r="I1224" s="3" t="s">
        <v>4637</v>
      </c>
      <c r="J1224" s="3" t="s">
        <v>4951</v>
      </c>
      <c r="K1224" s="6">
        <v>10266000</v>
      </c>
      <c r="L1224" s="6">
        <v>10190000</v>
      </c>
      <c r="M1224" s="6">
        <v>2619000</v>
      </c>
      <c r="N1224" s="6">
        <v>2534000</v>
      </c>
      <c r="O1224" s="6">
        <v>2276000</v>
      </c>
      <c r="P1224" s="6">
        <v>2186000</v>
      </c>
      <c r="Q1224" s="6">
        <v>2020000</v>
      </c>
      <c r="R1224" s="6">
        <v>2691000</v>
      </c>
      <c r="S1224" s="6">
        <v>1859000</v>
      </c>
      <c r="T1224" s="6">
        <v>1966000</v>
      </c>
      <c r="U1224" s="6">
        <v>6175000</v>
      </c>
      <c r="V1224" s="6">
        <v>6174000</v>
      </c>
      <c r="W1224" s="6">
        <v>19915000</v>
      </c>
      <c r="X1224" s="6">
        <v>20378000</v>
      </c>
      <c r="Y1224" s="6">
        <v>7061000</v>
      </c>
      <c r="Z1224" s="6">
        <v>7269000</v>
      </c>
      <c r="AA1224" s="6">
        <v>5639000</v>
      </c>
      <c r="AB1224" s="6">
        <v>5799000</v>
      </c>
      <c r="AC1224" s="6">
        <v>482000000</v>
      </c>
      <c r="AD1224" s="6">
        <v>494000000</v>
      </c>
      <c r="AF1224">
        <f t="shared" si="380"/>
        <v>0.10143108209892041</v>
      </c>
      <c r="AG1224">
        <f t="shared" si="381"/>
        <v>0.13205417607223477</v>
      </c>
      <c r="AH1224">
        <f t="shared" si="382"/>
        <v>0.31006778809942254</v>
      </c>
      <c r="AI1224">
        <f t="shared" si="383"/>
        <v>0.30297379526940821</v>
      </c>
      <c r="AJ1224">
        <f t="shared" si="384"/>
        <v>1.2521723709877637</v>
      </c>
      <c r="AK1224">
        <f t="shared" si="385"/>
        <v>1.2534919813760994</v>
      </c>
      <c r="AL1224">
        <f t="shared" si="386"/>
        <v>0.22170270796804986</v>
      </c>
      <c r="AM1224">
        <f t="shared" si="387"/>
        <v>0.21452404317958784</v>
      </c>
      <c r="AN1224">
        <f t="shared" si="388"/>
        <v>0.51549083605322621</v>
      </c>
      <c r="AO1224">
        <f t="shared" si="389"/>
        <v>0.50004907252919817</v>
      </c>
      <c r="AP1224">
        <f t="shared" si="390"/>
        <v>1</v>
      </c>
      <c r="AQ1224">
        <f t="shared" si="391"/>
        <v>1</v>
      </c>
      <c r="AR1224">
        <f t="shared" si="392"/>
        <v>0</v>
      </c>
      <c r="AS1224">
        <f t="shared" si="393"/>
        <v>0</v>
      </c>
      <c r="AT1224">
        <f t="shared" si="394"/>
        <v>0</v>
      </c>
      <c r="AU1224">
        <f t="shared" si="395"/>
        <v>0</v>
      </c>
      <c r="AV1224">
        <f t="shared" si="396"/>
        <v>1</v>
      </c>
      <c r="AW1224">
        <f t="shared" si="397"/>
        <v>1</v>
      </c>
      <c r="AX1224">
        <f t="shared" si="398"/>
        <v>1</v>
      </c>
      <c r="AY1224">
        <f t="shared" si="399"/>
        <v>5</v>
      </c>
    </row>
    <row r="1225" spans="1:51" x14ac:dyDescent="0.3">
      <c r="A1225" s="1" t="s">
        <v>1219</v>
      </c>
      <c r="B1225" s="2">
        <v>105798942</v>
      </c>
      <c r="C1225" s="3" t="s">
        <v>5336</v>
      </c>
      <c r="D1225" s="5">
        <v>13.5</v>
      </c>
      <c r="E1225" s="5">
        <v>123.4229265</v>
      </c>
      <c r="F1225" s="3" t="s">
        <v>4480</v>
      </c>
      <c r="G1225" s="3" t="s">
        <v>4481</v>
      </c>
      <c r="H1225" s="3" t="s">
        <v>4481</v>
      </c>
      <c r="I1225" s="3" t="s">
        <v>4482</v>
      </c>
      <c r="J1225" s="3" t="s">
        <v>4484</v>
      </c>
      <c r="K1225" s="6">
        <v>25302</v>
      </c>
      <c r="L1225" s="6">
        <v>25043</v>
      </c>
      <c r="M1225" s="6" t="s">
        <v>4474</v>
      </c>
      <c r="N1225" s="6" t="s">
        <v>4474</v>
      </c>
      <c r="O1225" s="6">
        <v>44476</v>
      </c>
      <c r="P1225" s="6">
        <v>41935</v>
      </c>
      <c r="Q1225" s="6">
        <v>3334</v>
      </c>
      <c r="R1225" s="6">
        <v>3542</v>
      </c>
      <c r="S1225" s="6">
        <v>4449</v>
      </c>
      <c r="T1225" s="6">
        <v>4003</v>
      </c>
      <c r="U1225" s="6" t="s">
        <v>4474</v>
      </c>
      <c r="V1225" s="6" t="s">
        <v>4474</v>
      </c>
      <c r="W1225" s="6">
        <v>1357954</v>
      </c>
      <c r="X1225" s="6">
        <v>1335938</v>
      </c>
      <c r="Y1225" s="6" t="s">
        <v>4474</v>
      </c>
      <c r="Z1225" s="6" t="s">
        <v>4474</v>
      </c>
      <c r="AA1225" s="6" t="s">
        <v>4474</v>
      </c>
      <c r="AB1225" s="6" t="s">
        <v>4474</v>
      </c>
      <c r="AC1225" s="6">
        <v>9152280</v>
      </c>
      <c r="AD1225" s="6">
        <v>9200219</v>
      </c>
      <c r="AF1225">
        <f t="shared" si="380"/>
        <v>2.455164166091046E-3</v>
      </c>
      <c r="AG1225">
        <f t="shared" si="381"/>
        <v>2.6513206451197584E-3</v>
      </c>
      <c r="AH1225" t="e">
        <f t="shared" si="382"/>
        <v>#VALUE!</v>
      </c>
      <c r="AI1225" t="e">
        <f t="shared" si="383"/>
        <v>#VALUE!</v>
      </c>
      <c r="AJ1225" t="e">
        <f t="shared" si="384"/>
        <v>#VALUE!</v>
      </c>
      <c r="AK1225" t="e">
        <f t="shared" si="385"/>
        <v>#VALUE!</v>
      </c>
      <c r="AL1225">
        <f t="shared" si="386"/>
        <v>1.7578057070587305</v>
      </c>
      <c r="AM1225">
        <f t="shared" si="387"/>
        <v>1.6745198258994529</v>
      </c>
      <c r="AN1225">
        <f t="shared" si="388"/>
        <v>1.8632442630604571E-2</v>
      </c>
      <c r="AO1225">
        <f t="shared" si="389"/>
        <v>1.8745630410992128E-2</v>
      </c>
      <c r="AP1225">
        <f t="shared" si="390"/>
        <v>1</v>
      </c>
      <c r="AQ1225">
        <f t="shared" si="391"/>
        <v>1</v>
      </c>
      <c r="AR1225">
        <f t="shared" si="392"/>
        <v>0</v>
      </c>
      <c r="AS1225">
        <f t="shared" si="393"/>
        <v>1</v>
      </c>
      <c r="AT1225">
        <f t="shared" si="394"/>
        <v>0</v>
      </c>
      <c r="AU1225">
        <f t="shared" si="395"/>
        <v>0</v>
      </c>
      <c r="AV1225">
        <f t="shared" si="396"/>
        <v>1</v>
      </c>
      <c r="AW1225">
        <f t="shared" si="397"/>
        <v>0</v>
      </c>
      <c r="AX1225">
        <f t="shared" si="398"/>
        <v>1</v>
      </c>
      <c r="AY1225">
        <f t="shared" si="399"/>
        <v>5</v>
      </c>
    </row>
    <row r="1226" spans="1:51" x14ac:dyDescent="0.3">
      <c r="A1226" s="1" t="s">
        <v>1220</v>
      </c>
      <c r="B1226" s="2">
        <v>4190757</v>
      </c>
      <c r="C1226" s="3" t="s">
        <v>5335</v>
      </c>
      <c r="D1226" s="5">
        <v>23.03</v>
      </c>
      <c r="E1226" s="5">
        <v>6589.0254635800002</v>
      </c>
      <c r="F1226" s="3" t="s">
        <v>4665</v>
      </c>
      <c r="G1226" s="3" t="s">
        <v>4666</v>
      </c>
      <c r="H1226" s="3" t="s">
        <v>4679</v>
      </c>
      <c r="I1226" s="3" t="s">
        <v>4882</v>
      </c>
      <c r="J1226" s="3" t="s">
        <v>5001</v>
      </c>
      <c r="K1226" s="6">
        <v>16021174</v>
      </c>
      <c r="L1226" s="6">
        <v>16239064</v>
      </c>
      <c r="M1226" s="6">
        <v>1346934</v>
      </c>
      <c r="N1226" s="6">
        <v>1396129</v>
      </c>
      <c r="O1226" s="6">
        <v>-335550</v>
      </c>
      <c r="P1226" s="6">
        <v>-206132</v>
      </c>
      <c r="Q1226" s="6">
        <v>-2481258</v>
      </c>
      <c r="R1226" s="6">
        <v>-2456194</v>
      </c>
      <c r="S1226" s="6">
        <v>1618241</v>
      </c>
      <c r="T1226" s="6">
        <v>1824525</v>
      </c>
      <c r="U1226" s="6">
        <v>21512628</v>
      </c>
      <c r="V1226" s="6">
        <v>19626248</v>
      </c>
      <c r="W1226" s="6">
        <v>57547377</v>
      </c>
      <c r="X1226" s="6">
        <v>55255193</v>
      </c>
      <c r="Y1226" s="6">
        <v>5000377</v>
      </c>
      <c r="Z1226" s="6">
        <v>2787866</v>
      </c>
      <c r="AA1226" s="6">
        <v>7478920</v>
      </c>
      <c r="AB1226" s="6">
        <v>6976881</v>
      </c>
      <c r="AC1226" s="6">
        <v>271829210</v>
      </c>
      <c r="AD1226" s="6">
        <v>271666941</v>
      </c>
      <c r="AF1226">
        <f t="shared" si="380"/>
        <v>-4.3116787060511898E-2</v>
      </c>
      <c r="AG1226">
        <f t="shared" si="381"/>
        <v>-4.4451821931017418E-2</v>
      </c>
      <c r="AH1226">
        <f t="shared" si="382"/>
        <v>0.37382464886279698</v>
      </c>
      <c r="AI1226">
        <f t="shared" si="383"/>
        <v>0.35519282323382712</v>
      </c>
      <c r="AJ1226">
        <f t="shared" si="384"/>
        <v>0.66859613420119479</v>
      </c>
      <c r="AK1226">
        <f t="shared" si="385"/>
        <v>0.39958629077950447</v>
      </c>
      <c r="AL1226">
        <f t="shared" si="386"/>
        <v>-2.0944158024873833E-2</v>
      </c>
      <c r="AM1226">
        <f t="shared" si="387"/>
        <v>-1.2693588743784741E-2</v>
      </c>
      <c r="AN1226">
        <f t="shared" si="388"/>
        <v>0.27839972619429726</v>
      </c>
      <c r="AO1226">
        <f t="shared" si="389"/>
        <v>0.29389208721069893</v>
      </c>
      <c r="AP1226">
        <f t="shared" si="390"/>
        <v>0</v>
      </c>
      <c r="AQ1226">
        <f t="shared" si="391"/>
        <v>1</v>
      </c>
      <c r="AR1226">
        <f t="shared" si="392"/>
        <v>1</v>
      </c>
      <c r="AS1226">
        <f t="shared" si="393"/>
        <v>1</v>
      </c>
      <c r="AT1226">
        <f t="shared" si="394"/>
        <v>0</v>
      </c>
      <c r="AU1226">
        <f t="shared" si="395"/>
        <v>1</v>
      </c>
      <c r="AV1226">
        <f t="shared" si="396"/>
        <v>0</v>
      </c>
      <c r="AW1226">
        <f t="shared" si="397"/>
        <v>0</v>
      </c>
      <c r="AX1226">
        <f t="shared" si="398"/>
        <v>0</v>
      </c>
      <c r="AY1226">
        <f t="shared" si="399"/>
        <v>4</v>
      </c>
    </row>
    <row r="1227" spans="1:51" x14ac:dyDescent="0.3">
      <c r="A1227" s="1" t="s">
        <v>1221</v>
      </c>
      <c r="B1227" s="2">
        <v>7667573</v>
      </c>
      <c r="C1227" s="3" t="s">
        <v>5336</v>
      </c>
      <c r="D1227" s="5">
        <v>9.2100000000000009</v>
      </c>
      <c r="E1227" s="5">
        <v>51.10955955</v>
      </c>
      <c r="F1227" s="3" t="s">
        <v>4651</v>
      </c>
      <c r="G1227" s="3" t="s">
        <v>4651</v>
      </c>
      <c r="H1227" s="3" t="s">
        <v>4779</v>
      </c>
      <c r="I1227" s="3" t="s">
        <v>4780</v>
      </c>
      <c r="J1227" s="3" t="s">
        <v>5002</v>
      </c>
      <c r="K1227" s="6">
        <v>279</v>
      </c>
      <c r="L1227" s="6">
        <v>306</v>
      </c>
      <c r="M1227" s="6">
        <v>-2394.5</v>
      </c>
      <c r="N1227" s="6">
        <v>-2249</v>
      </c>
      <c r="O1227" s="6">
        <v>-2479</v>
      </c>
      <c r="P1227" s="6">
        <v>-2352</v>
      </c>
      <c r="Q1227" s="6">
        <v>-2386</v>
      </c>
      <c r="R1227" s="6">
        <v>-2025</v>
      </c>
      <c r="S1227" s="6" t="s">
        <v>4474</v>
      </c>
      <c r="T1227" s="6">
        <v>-2434</v>
      </c>
      <c r="U1227" s="6">
        <v>53</v>
      </c>
      <c r="V1227" s="6">
        <v>45</v>
      </c>
      <c r="W1227" s="6">
        <v>8272</v>
      </c>
      <c r="X1227" s="6">
        <v>8723</v>
      </c>
      <c r="Y1227" s="6">
        <v>7154</v>
      </c>
      <c r="Z1227" s="6">
        <v>7599</v>
      </c>
      <c r="AA1227" s="6">
        <v>2195</v>
      </c>
      <c r="AB1227" s="6">
        <v>2197</v>
      </c>
      <c r="AC1227" s="6">
        <v>5546909</v>
      </c>
      <c r="AD1227" s="6">
        <v>5549355</v>
      </c>
      <c r="AF1227">
        <f t="shared" si="380"/>
        <v>-0.2884429400386847</v>
      </c>
      <c r="AG1227">
        <f t="shared" si="381"/>
        <v>-0.23214490427605181</v>
      </c>
      <c r="AH1227">
        <f t="shared" si="382"/>
        <v>6.4071566731141198E-3</v>
      </c>
      <c r="AI1227">
        <f t="shared" si="383"/>
        <v>5.1587756505789293E-3</v>
      </c>
      <c r="AJ1227">
        <f t="shared" si="384"/>
        <v>3.2592255125284737</v>
      </c>
      <c r="AK1227">
        <f t="shared" si="385"/>
        <v>3.4588074647246243</v>
      </c>
      <c r="AL1227">
        <f t="shared" si="386"/>
        <v>-8.8853046594982086</v>
      </c>
      <c r="AM1227">
        <f t="shared" si="387"/>
        <v>-7.6862745098039218</v>
      </c>
      <c r="AN1227">
        <f t="shared" si="388"/>
        <v>3.3728239845261125E-2</v>
      </c>
      <c r="AO1227">
        <f t="shared" si="389"/>
        <v>3.5079674423936717E-2</v>
      </c>
      <c r="AP1227">
        <f t="shared" si="390"/>
        <v>0</v>
      </c>
      <c r="AQ1227">
        <f t="shared" si="391"/>
        <v>0</v>
      </c>
      <c r="AR1227">
        <f t="shared" si="392"/>
        <v>0</v>
      </c>
      <c r="AS1227">
        <f t="shared" si="393"/>
        <v>0</v>
      </c>
      <c r="AT1227">
        <f t="shared" si="394"/>
        <v>0</v>
      </c>
      <c r="AU1227">
        <f t="shared" si="395"/>
        <v>0</v>
      </c>
      <c r="AV1227">
        <f t="shared" si="396"/>
        <v>0</v>
      </c>
      <c r="AW1227">
        <f t="shared" si="397"/>
        <v>0</v>
      </c>
      <c r="AX1227">
        <f t="shared" si="398"/>
        <v>1</v>
      </c>
      <c r="AY1227">
        <f t="shared" si="399"/>
        <v>1</v>
      </c>
    </row>
    <row r="1228" spans="1:51" x14ac:dyDescent="0.3">
      <c r="A1228" s="1" t="s">
        <v>1222</v>
      </c>
      <c r="B1228" s="2">
        <v>12966018</v>
      </c>
      <c r="C1228" s="3" t="s">
        <v>5337</v>
      </c>
      <c r="D1228" s="5">
        <v>11.94</v>
      </c>
      <c r="E1228" s="5">
        <v>161.08405637999999</v>
      </c>
      <c r="F1228" s="3" t="s">
        <v>4480</v>
      </c>
      <c r="G1228" s="3" t="s">
        <v>4491</v>
      </c>
      <c r="H1228" s="3" t="s">
        <v>4492</v>
      </c>
      <c r="I1228" s="3" t="s">
        <v>4493</v>
      </c>
      <c r="J1228" s="3"/>
      <c r="K1228" s="6" t="s">
        <v>4474</v>
      </c>
      <c r="L1228" s="6" t="s">
        <v>4474</v>
      </c>
      <c r="M1228" s="6" t="s">
        <v>4474</v>
      </c>
      <c r="N1228" s="6" t="s">
        <v>4474</v>
      </c>
      <c r="O1228" s="6" t="s">
        <v>4474</v>
      </c>
      <c r="P1228" s="6" t="s">
        <v>4474</v>
      </c>
      <c r="Q1228" s="6" t="s">
        <v>4474</v>
      </c>
      <c r="R1228" s="6" t="s">
        <v>4474</v>
      </c>
      <c r="S1228" s="6" t="s">
        <v>4474</v>
      </c>
      <c r="T1228" s="6" t="s">
        <v>4474</v>
      </c>
      <c r="U1228" s="6" t="s">
        <v>4474</v>
      </c>
      <c r="V1228" s="6" t="s">
        <v>4474</v>
      </c>
      <c r="W1228" s="6" t="s">
        <v>4474</v>
      </c>
      <c r="X1228" s="6" t="s">
        <v>4474</v>
      </c>
      <c r="Y1228" s="6" t="s">
        <v>4474</v>
      </c>
      <c r="Z1228" s="6" t="s">
        <v>4474</v>
      </c>
      <c r="AA1228" s="6" t="s">
        <v>4474</v>
      </c>
      <c r="AB1228" s="6" t="s">
        <v>4474</v>
      </c>
      <c r="AC1228" s="6" t="s">
        <v>4474</v>
      </c>
      <c r="AD1228" s="6" t="s">
        <v>4474</v>
      </c>
      <c r="AF1228" t="e">
        <f t="shared" si="380"/>
        <v>#VALUE!</v>
      </c>
      <c r="AG1228" t="e">
        <f t="shared" si="381"/>
        <v>#VALUE!</v>
      </c>
      <c r="AH1228" t="e">
        <f t="shared" si="382"/>
        <v>#VALUE!</v>
      </c>
      <c r="AI1228" t="e">
        <f t="shared" si="383"/>
        <v>#VALUE!</v>
      </c>
      <c r="AJ1228" t="e">
        <f t="shared" si="384"/>
        <v>#VALUE!</v>
      </c>
      <c r="AK1228" t="e">
        <f t="shared" si="385"/>
        <v>#VALUE!</v>
      </c>
      <c r="AL1228" t="e">
        <f t="shared" si="386"/>
        <v>#VALUE!</v>
      </c>
      <c r="AM1228" t="e">
        <f t="shared" si="387"/>
        <v>#VALUE!</v>
      </c>
      <c r="AN1228" t="e">
        <f t="shared" si="388"/>
        <v>#VALUE!</v>
      </c>
      <c r="AO1228" t="e">
        <f t="shared" si="389"/>
        <v>#VALUE!</v>
      </c>
      <c r="AP1228">
        <f t="shared" si="390"/>
        <v>0</v>
      </c>
      <c r="AQ1228">
        <f t="shared" si="391"/>
        <v>0</v>
      </c>
      <c r="AR1228">
        <f t="shared" si="392"/>
        <v>0</v>
      </c>
      <c r="AS1228">
        <f t="shared" si="393"/>
        <v>0</v>
      </c>
      <c r="AT1228">
        <f t="shared" si="394"/>
        <v>0</v>
      </c>
      <c r="AU1228">
        <f t="shared" si="395"/>
        <v>0</v>
      </c>
      <c r="AV1228">
        <f t="shared" si="396"/>
        <v>0</v>
      </c>
      <c r="AW1228">
        <f t="shared" si="397"/>
        <v>0</v>
      </c>
      <c r="AX1228">
        <f t="shared" si="398"/>
        <v>0</v>
      </c>
      <c r="AY1228">
        <f t="shared" si="399"/>
        <v>0</v>
      </c>
    </row>
    <row r="1229" spans="1:51" x14ac:dyDescent="0.3">
      <c r="A1229" s="1" t="s">
        <v>1223</v>
      </c>
      <c r="B1229" s="2">
        <v>4051243</v>
      </c>
      <c r="C1229" s="3" t="s">
        <v>5337</v>
      </c>
      <c r="D1229" s="5">
        <v>233.46</v>
      </c>
      <c r="E1229" s="5">
        <v>66106.957796820003</v>
      </c>
      <c r="F1229" s="3" t="s">
        <v>4583</v>
      </c>
      <c r="G1229" s="3" t="s">
        <v>4583</v>
      </c>
      <c r="H1229" s="3" t="s">
        <v>4584</v>
      </c>
      <c r="I1229" s="3" t="s">
        <v>4624</v>
      </c>
      <c r="J1229" s="3" t="s">
        <v>5003</v>
      </c>
      <c r="K1229" s="6">
        <v>15674600</v>
      </c>
      <c r="L1229" s="6">
        <v>15634200</v>
      </c>
      <c r="M1229" s="6">
        <v>3538600</v>
      </c>
      <c r="N1229" s="6">
        <v>3435000</v>
      </c>
      <c r="O1229" s="6">
        <v>2608200</v>
      </c>
      <c r="P1229" s="6">
        <v>2505300</v>
      </c>
      <c r="Q1229" s="6">
        <v>2063200</v>
      </c>
      <c r="R1229" s="6">
        <v>1731800</v>
      </c>
      <c r="S1229" s="6">
        <v>2899700</v>
      </c>
      <c r="T1229" s="6">
        <v>2900700</v>
      </c>
      <c r="U1229" s="6">
        <v>6954700</v>
      </c>
      <c r="V1229" s="6">
        <v>7522800</v>
      </c>
      <c r="W1229" s="6">
        <v>22101600</v>
      </c>
      <c r="X1229" s="6">
        <v>21461800</v>
      </c>
      <c r="Y1229" s="6">
        <v>6118300</v>
      </c>
      <c r="Z1229" s="6">
        <v>5752300</v>
      </c>
      <c r="AA1229" s="6">
        <v>4709100</v>
      </c>
      <c r="AB1229" s="6">
        <v>3847600</v>
      </c>
      <c r="AC1229" s="6">
        <v>283161817</v>
      </c>
      <c r="AD1229" s="6">
        <v>284537616</v>
      </c>
      <c r="AF1229">
        <f t="shared" si="380"/>
        <v>9.3350707641075753E-2</v>
      </c>
      <c r="AG1229">
        <f t="shared" si="381"/>
        <v>8.0692206618270604E-2</v>
      </c>
      <c r="AH1229">
        <f t="shared" si="382"/>
        <v>0.31466952618814925</v>
      </c>
      <c r="AI1229">
        <f t="shared" si="383"/>
        <v>0.35052045960730227</v>
      </c>
      <c r="AJ1229">
        <f t="shared" si="384"/>
        <v>1.2992503875475143</v>
      </c>
      <c r="AK1229">
        <f t="shared" si="385"/>
        <v>1.4950358665141907</v>
      </c>
      <c r="AL1229">
        <f t="shared" si="386"/>
        <v>0.16639659066260065</v>
      </c>
      <c r="AM1229">
        <f t="shared" si="387"/>
        <v>0.16024484783359558</v>
      </c>
      <c r="AN1229">
        <f t="shared" si="388"/>
        <v>0.70920657327976255</v>
      </c>
      <c r="AO1229">
        <f t="shared" si="389"/>
        <v>0.72846639144899306</v>
      </c>
      <c r="AP1229">
        <f t="shared" si="390"/>
        <v>1</v>
      </c>
      <c r="AQ1229">
        <f t="shared" si="391"/>
        <v>1</v>
      </c>
      <c r="AR1229">
        <f t="shared" si="392"/>
        <v>1</v>
      </c>
      <c r="AS1229">
        <f t="shared" si="393"/>
        <v>1</v>
      </c>
      <c r="AT1229">
        <f t="shared" si="394"/>
        <v>1</v>
      </c>
      <c r="AU1229">
        <f t="shared" si="395"/>
        <v>0</v>
      </c>
      <c r="AV1229">
        <f t="shared" si="396"/>
        <v>1</v>
      </c>
      <c r="AW1229">
        <f t="shared" si="397"/>
        <v>0</v>
      </c>
      <c r="AX1229">
        <f t="shared" si="398"/>
        <v>1</v>
      </c>
      <c r="AY1229">
        <f t="shared" si="399"/>
        <v>7</v>
      </c>
    </row>
    <row r="1230" spans="1:51" x14ac:dyDescent="0.3">
      <c r="A1230" s="1" t="s">
        <v>1224</v>
      </c>
      <c r="B1230" s="2">
        <v>7181248</v>
      </c>
      <c r="C1230" s="3" t="s">
        <v>5337</v>
      </c>
      <c r="D1230" s="7">
        <v>7.58</v>
      </c>
      <c r="E1230" s="5">
        <v>883.14430674000005</v>
      </c>
      <c r="F1230" s="3" t="s">
        <v>4583</v>
      </c>
      <c r="G1230" s="3" t="s">
        <v>4583</v>
      </c>
      <c r="H1230" s="3" t="s">
        <v>4584</v>
      </c>
      <c r="I1230" s="3" t="s">
        <v>4624</v>
      </c>
      <c r="J1230" s="3" t="s">
        <v>5004</v>
      </c>
      <c r="K1230" s="6">
        <v>695340</v>
      </c>
      <c r="L1230" s="6">
        <v>689491</v>
      </c>
      <c r="M1230" s="6">
        <v>187773</v>
      </c>
      <c r="N1230" s="6">
        <v>186712</v>
      </c>
      <c r="O1230" s="6">
        <v>98847</v>
      </c>
      <c r="P1230" s="6">
        <v>99723</v>
      </c>
      <c r="Q1230" s="6">
        <v>53696</v>
      </c>
      <c r="R1230" s="6">
        <v>56019</v>
      </c>
      <c r="S1230" s="6">
        <v>170586</v>
      </c>
      <c r="T1230" s="6">
        <v>142917</v>
      </c>
      <c r="U1230" s="6">
        <v>856693</v>
      </c>
      <c r="V1230" s="6">
        <v>856260</v>
      </c>
      <c r="W1230" s="6">
        <v>1840031</v>
      </c>
      <c r="X1230" s="6">
        <v>1819939</v>
      </c>
      <c r="Y1230" s="6">
        <v>283529</v>
      </c>
      <c r="Z1230" s="6">
        <v>263956</v>
      </c>
      <c r="AA1230" s="6">
        <v>111814</v>
      </c>
      <c r="AB1230" s="6">
        <v>97027</v>
      </c>
      <c r="AC1230" s="6">
        <v>116509803</v>
      </c>
      <c r="AD1230" s="6">
        <v>116466232</v>
      </c>
      <c r="AF1230">
        <f t="shared" si="380"/>
        <v>2.9182117040419429E-2</v>
      </c>
      <c r="AG1230">
        <f t="shared" si="381"/>
        <v>3.078070199056122E-2</v>
      </c>
      <c r="AH1230">
        <f t="shared" si="382"/>
        <v>0.46558617762418131</v>
      </c>
      <c r="AI1230">
        <f t="shared" si="383"/>
        <v>0.47048829658576469</v>
      </c>
      <c r="AJ1230">
        <f t="shared" si="384"/>
        <v>2.5357200350582216</v>
      </c>
      <c r="AK1230">
        <f t="shared" si="385"/>
        <v>2.7204386407907077</v>
      </c>
      <c r="AL1230">
        <f t="shared" si="386"/>
        <v>0.14215635516438002</v>
      </c>
      <c r="AM1230">
        <f t="shared" si="387"/>
        <v>0.1446327798332393</v>
      </c>
      <c r="AN1230">
        <f t="shared" si="388"/>
        <v>0.37789580719020494</v>
      </c>
      <c r="AO1230">
        <f t="shared" si="389"/>
        <v>0.37885390664192592</v>
      </c>
      <c r="AP1230">
        <f t="shared" si="390"/>
        <v>1</v>
      </c>
      <c r="AQ1230">
        <f t="shared" si="391"/>
        <v>1</v>
      </c>
      <c r="AR1230">
        <f t="shared" si="392"/>
        <v>0</v>
      </c>
      <c r="AS1230">
        <f t="shared" si="393"/>
        <v>1</v>
      </c>
      <c r="AT1230">
        <f t="shared" si="394"/>
        <v>1</v>
      </c>
      <c r="AU1230">
        <f t="shared" si="395"/>
        <v>0</v>
      </c>
      <c r="AV1230">
        <f t="shared" si="396"/>
        <v>0</v>
      </c>
      <c r="AW1230">
        <f t="shared" si="397"/>
        <v>0</v>
      </c>
      <c r="AX1230">
        <f t="shared" si="398"/>
        <v>0</v>
      </c>
      <c r="AY1230">
        <f t="shared" si="399"/>
        <v>4</v>
      </c>
    </row>
    <row r="1231" spans="1:51" x14ac:dyDescent="0.3">
      <c r="A1231" s="1" t="s">
        <v>1225</v>
      </c>
      <c r="B1231" s="2">
        <v>4910590</v>
      </c>
      <c r="C1231" s="3" t="s">
        <v>5337</v>
      </c>
      <c r="D1231" s="5">
        <v>31.94</v>
      </c>
      <c r="E1231" s="5">
        <v>1556.1541698000001</v>
      </c>
      <c r="F1231" s="3" t="s">
        <v>4559</v>
      </c>
      <c r="G1231" s="3" t="s">
        <v>4821</v>
      </c>
      <c r="H1231" s="3" t="s">
        <v>4822</v>
      </c>
      <c r="I1231" s="3" t="s">
        <v>4822</v>
      </c>
      <c r="J1231" s="3" t="s">
        <v>4959</v>
      </c>
      <c r="K1231" s="6">
        <v>2253700</v>
      </c>
      <c r="L1231" s="6">
        <v>2270200</v>
      </c>
      <c r="M1231" s="6">
        <v>337900</v>
      </c>
      <c r="N1231" s="6">
        <v>347300</v>
      </c>
      <c r="O1231" s="6">
        <v>254200</v>
      </c>
      <c r="P1231" s="6">
        <v>262400</v>
      </c>
      <c r="Q1231" s="6">
        <v>98600</v>
      </c>
      <c r="R1231" s="6">
        <v>119700</v>
      </c>
      <c r="S1231" s="6">
        <v>231000</v>
      </c>
      <c r="T1231" s="6">
        <v>205100</v>
      </c>
      <c r="U1231" s="6">
        <v>1275000</v>
      </c>
      <c r="V1231" s="6">
        <v>1290400</v>
      </c>
      <c r="W1231" s="6">
        <v>3730900</v>
      </c>
      <c r="X1231" s="6">
        <v>3708400</v>
      </c>
      <c r="Y1231" s="6">
        <v>936000</v>
      </c>
      <c r="Z1231" s="6">
        <v>958700</v>
      </c>
      <c r="AA1231" s="6">
        <v>563600</v>
      </c>
      <c r="AB1231" s="6">
        <v>535100</v>
      </c>
      <c r="AC1231" s="6">
        <v>48920813</v>
      </c>
      <c r="AD1231" s="6">
        <v>49386629</v>
      </c>
      <c r="AF1231">
        <f t="shared" si="380"/>
        <v>2.6427939639229139E-2</v>
      </c>
      <c r="AG1231">
        <f t="shared" si="381"/>
        <v>3.2278071405457881E-2</v>
      </c>
      <c r="AH1231">
        <f t="shared" si="382"/>
        <v>0.34174059878313545</v>
      </c>
      <c r="AI1231">
        <f t="shared" si="383"/>
        <v>0.34796677812533705</v>
      </c>
      <c r="AJ1231">
        <f t="shared" si="384"/>
        <v>1.6607523066004259</v>
      </c>
      <c r="AK1231">
        <f t="shared" si="385"/>
        <v>1.7916277331339936</v>
      </c>
      <c r="AL1231">
        <f t="shared" si="386"/>
        <v>0.11279229711141678</v>
      </c>
      <c r="AM1231">
        <f t="shared" si="387"/>
        <v>0.11558452999735706</v>
      </c>
      <c r="AN1231">
        <f t="shared" si="388"/>
        <v>0.60406336272749206</v>
      </c>
      <c r="AO1231">
        <f t="shared" si="389"/>
        <v>0.61217775860209256</v>
      </c>
      <c r="AP1231">
        <f t="shared" si="390"/>
        <v>1</v>
      </c>
      <c r="AQ1231">
        <f t="shared" si="391"/>
        <v>1</v>
      </c>
      <c r="AR1231">
        <f t="shared" si="392"/>
        <v>0</v>
      </c>
      <c r="AS1231">
        <f t="shared" si="393"/>
        <v>1</v>
      </c>
      <c r="AT1231">
        <f t="shared" si="394"/>
        <v>1</v>
      </c>
      <c r="AU1231">
        <f t="shared" si="395"/>
        <v>0</v>
      </c>
      <c r="AV1231">
        <f t="shared" si="396"/>
        <v>0</v>
      </c>
      <c r="AW1231">
        <f t="shared" si="397"/>
        <v>0</v>
      </c>
      <c r="AX1231">
        <f t="shared" si="398"/>
        <v>1</v>
      </c>
      <c r="AY1231">
        <f t="shared" si="399"/>
        <v>5</v>
      </c>
    </row>
    <row r="1232" spans="1:51" x14ac:dyDescent="0.3">
      <c r="A1232" s="1" t="s">
        <v>1226</v>
      </c>
      <c r="B1232" s="2">
        <v>13528583</v>
      </c>
      <c r="C1232" s="3" t="s">
        <v>5335</v>
      </c>
      <c r="D1232" s="5">
        <v>25.33</v>
      </c>
      <c r="E1232" s="5">
        <v>2398.4601356100002</v>
      </c>
      <c r="F1232" s="3" t="s">
        <v>4470</v>
      </c>
      <c r="G1232" s="3" t="s">
        <v>4471</v>
      </c>
      <c r="H1232" s="3" t="s">
        <v>4673</v>
      </c>
      <c r="I1232" s="3" t="s">
        <v>4673</v>
      </c>
      <c r="J1232" s="3" t="s">
        <v>4544</v>
      </c>
      <c r="K1232" s="6" t="s">
        <v>4474</v>
      </c>
      <c r="L1232" s="6" t="s">
        <v>4474</v>
      </c>
      <c r="M1232" s="6">
        <v>-145179</v>
      </c>
      <c r="N1232" s="6">
        <v>-134289</v>
      </c>
      <c r="O1232" s="6">
        <v>-147154</v>
      </c>
      <c r="P1232" s="6">
        <v>-136174</v>
      </c>
      <c r="Q1232" s="6">
        <v>-124294</v>
      </c>
      <c r="R1232" s="6">
        <v>-115878</v>
      </c>
      <c r="S1232" s="6">
        <v>-108901</v>
      </c>
      <c r="T1232" s="6">
        <v>-103585</v>
      </c>
      <c r="U1232" s="6" t="s">
        <v>4474</v>
      </c>
      <c r="V1232" s="6" t="s">
        <v>4474</v>
      </c>
      <c r="W1232" s="6">
        <v>511282</v>
      </c>
      <c r="X1232" s="6">
        <v>531647</v>
      </c>
      <c r="Y1232" s="6">
        <v>499436</v>
      </c>
      <c r="Z1232" s="6">
        <v>519441</v>
      </c>
      <c r="AA1232" s="6">
        <v>18957</v>
      </c>
      <c r="AB1232" s="6">
        <v>17176</v>
      </c>
      <c r="AC1232" s="6">
        <v>94408911</v>
      </c>
      <c r="AD1232" s="6">
        <v>93643341</v>
      </c>
      <c r="AF1232">
        <f t="shared" si="380"/>
        <v>-0.24310263220688388</v>
      </c>
      <c r="AG1232">
        <f t="shared" si="381"/>
        <v>-0.2179604135826968</v>
      </c>
      <c r="AH1232" t="e">
        <f t="shared" si="382"/>
        <v>#VALUE!</v>
      </c>
      <c r="AI1232" t="e">
        <f t="shared" si="383"/>
        <v>#VALUE!</v>
      </c>
      <c r="AJ1232">
        <f t="shared" si="384"/>
        <v>26.345729809569026</v>
      </c>
      <c r="AK1232">
        <f t="shared" si="385"/>
        <v>30.24225663716814</v>
      </c>
      <c r="AL1232" t="e">
        <f t="shared" si="386"/>
        <v>#VALUE!</v>
      </c>
      <c r="AM1232" t="e">
        <f t="shared" si="387"/>
        <v>#VALUE!</v>
      </c>
      <c r="AN1232" t="e">
        <f t="shared" si="388"/>
        <v>#VALUE!</v>
      </c>
      <c r="AO1232" t="e">
        <f t="shared" si="389"/>
        <v>#VALUE!</v>
      </c>
      <c r="AP1232">
        <f t="shared" si="390"/>
        <v>0</v>
      </c>
      <c r="AQ1232">
        <f t="shared" si="391"/>
        <v>0</v>
      </c>
      <c r="AR1232">
        <f t="shared" si="392"/>
        <v>0</v>
      </c>
      <c r="AS1232">
        <f t="shared" si="393"/>
        <v>1</v>
      </c>
      <c r="AT1232">
        <f t="shared" si="394"/>
        <v>0</v>
      </c>
      <c r="AU1232">
        <f t="shared" si="395"/>
        <v>0</v>
      </c>
      <c r="AV1232">
        <f t="shared" si="396"/>
        <v>0</v>
      </c>
      <c r="AW1232">
        <f t="shared" si="397"/>
        <v>0</v>
      </c>
      <c r="AX1232">
        <f t="shared" si="398"/>
        <v>0</v>
      </c>
      <c r="AY1232">
        <f t="shared" si="399"/>
        <v>1</v>
      </c>
    </row>
    <row r="1233" spans="1:51" x14ac:dyDescent="0.3">
      <c r="A1233" s="1" t="s">
        <v>1227</v>
      </c>
      <c r="B1233" s="2">
        <v>4056943</v>
      </c>
      <c r="C1233" s="3" t="s">
        <v>5337</v>
      </c>
      <c r="D1233" s="5">
        <v>57.27</v>
      </c>
      <c r="E1233" s="5">
        <v>22172.095905630002</v>
      </c>
      <c r="F1233" s="3" t="s">
        <v>4651</v>
      </c>
      <c r="G1233" s="3" t="s">
        <v>4651</v>
      </c>
      <c r="H1233" s="3" t="s">
        <v>4652</v>
      </c>
      <c r="I1233" s="3" t="s">
        <v>4652</v>
      </c>
      <c r="J1233" s="3" t="s">
        <v>4659</v>
      </c>
      <c r="K1233" s="6">
        <v>17321000</v>
      </c>
      <c r="L1233" s="6">
        <v>16822000</v>
      </c>
      <c r="M1233" s="6">
        <v>6444000</v>
      </c>
      <c r="N1233" s="6">
        <v>6331000</v>
      </c>
      <c r="O1233" s="6">
        <v>3932000</v>
      </c>
      <c r="P1233" s="6">
        <v>3885000</v>
      </c>
      <c r="Q1233" s="6">
        <v>1322000</v>
      </c>
      <c r="R1233" s="6">
        <v>961000</v>
      </c>
      <c r="S1233" s="6">
        <v>4699000</v>
      </c>
      <c r="T1233" s="6">
        <v>4061000</v>
      </c>
      <c r="U1233" s="6">
        <v>32303000</v>
      </c>
      <c r="V1233" s="6">
        <v>33099000</v>
      </c>
      <c r="W1233" s="6">
        <v>84749000</v>
      </c>
      <c r="X1233" s="6">
        <v>84818000</v>
      </c>
      <c r="Y1233" s="6">
        <v>7444000</v>
      </c>
      <c r="Z1233" s="6">
        <v>8512000</v>
      </c>
      <c r="AA1233" s="6">
        <v>8507000</v>
      </c>
      <c r="AB1233" s="6">
        <v>8274000</v>
      </c>
      <c r="AC1233" s="6">
        <v>387148995</v>
      </c>
      <c r="AD1233" s="6">
        <v>386099652</v>
      </c>
      <c r="AF1233">
        <f t="shared" si="380"/>
        <v>1.5599004118042692E-2</v>
      </c>
      <c r="AG1233">
        <f t="shared" si="381"/>
        <v>1.1330142186799971E-2</v>
      </c>
      <c r="AH1233">
        <f t="shared" si="382"/>
        <v>0.38116083965592512</v>
      </c>
      <c r="AI1233">
        <f t="shared" si="383"/>
        <v>0.39023556320592329</v>
      </c>
      <c r="AJ1233">
        <f t="shared" si="384"/>
        <v>0.87504408134477485</v>
      </c>
      <c r="AK1233">
        <f t="shared" si="385"/>
        <v>1.0287648054145515</v>
      </c>
      <c r="AL1233">
        <f t="shared" si="386"/>
        <v>0.22700767854049997</v>
      </c>
      <c r="AM1233">
        <f t="shared" si="387"/>
        <v>0.23094756866008798</v>
      </c>
      <c r="AN1233">
        <f t="shared" si="388"/>
        <v>0.20437999268427945</v>
      </c>
      <c r="AO1233">
        <f t="shared" si="389"/>
        <v>0.19833054304510836</v>
      </c>
      <c r="AP1233">
        <f t="shared" si="390"/>
        <v>1</v>
      </c>
      <c r="AQ1233">
        <f t="shared" si="391"/>
        <v>1</v>
      </c>
      <c r="AR1233">
        <f t="shared" si="392"/>
        <v>1</v>
      </c>
      <c r="AS1233">
        <f t="shared" si="393"/>
        <v>1</v>
      </c>
      <c r="AT1233">
        <f t="shared" si="394"/>
        <v>1</v>
      </c>
      <c r="AU1233">
        <f t="shared" si="395"/>
        <v>0</v>
      </c>
      <c r="AV1233">
        <f t="shared" si="396"/>
        <v>0</v>
      </c>
      <c r="AW1233">
        <f t="shared" si="397"/>
        <v>1</v>
      </c>
      <c r="AX1233">
        <f t="shared" si="398"/>
        <v>0</v>
      </c>
      <c r="AY1233">
        <f t="shared" si="399"/>
        <v>6</v>
      </c>
    </row>
    <row r="1234" spans="1:51" x14ac:dyDescent="0.3">
      <c r="A1234" s="1" t="s">
        <v>1228</v>
      </c>
      <c r="B1234" s="2">
        <v>4812781</v>
      </c>
      <c r="C1234" s="3" t="s">
        <v>5337</v>
      </c>
      <c r="D1234" s="5">
        <v>71.09</v>
      </c>
      <c r="E1234" s="5">
        <v>41928.881999999998</v>
      </c>
      <c r="F1234" s="3" t="s">
        <v>4470</v>
      </c>
      <c r="G1234" s="3" t="s">
        <v>4512</v>
      </c>
      <c r="H1234" s="3" t="s">
        <v>4513</v>
      </c>
      <c r="I1234" s="3" t="s">
        <v>4514</v>
      </c>
      <c r="J1234" s="3" t="s">
        <v>4669</v>
      </c>
      <c r="K1234" s="6">
        <v>6314900</v>
      </c>
      <c r="L1234" s="6">
        <v>6203900</v>
      </c>
      <c r="M1234" s="6">
        <v>2052400</v>
      </c>
      <c r="N1234" s="6">
        <v>2028600</v>
      </c>
      <c r="O1234" s="6">
        <v>1903100</v>
      </c>
      <c r="P1234" s="6">
        <v>1876900</v>
      </c>
      <c r="Q1234" s="6">
        <v>4155100</v>
      </c>
      <c r="R1234" s="6">
        <v>1469400</v>
      </c>
      <c r="S1234" s="6">
        <v>806400</v>
      </c>
      <c r="T1234" s="6">
        <v>866100</v>
      </c>
      <c r="U1234" s="6">
        <v>597500</v>
      </c>
      <c r="V1234" s="6">
        <v>597300</v>
      </c>
      <c r="W1234" s="6">
        <v>12971200</v>
      </c>
      <c r="X1234" s="6">
        <v>10099300</v>
      </c>
      <c r="Y1234" s="6">
        <v>6727700</v>
      </c>
      <c r="Z1234" s="6">
        <v>4516000</v>
      </c>
      <c r="AA1234" s="6">
        <v>1944100</v>
      </c>
      <c r="AB1234" s="6">
        <v>1217000</v>
      </c>
      <c r="AC1234" s="6">
        <v>589800000</v>
      </c>
      <c r="AD1234" s="6">
        <v>602300000</v>
      </c>
      <c r="AF1234">
        <f t="shared" si="380"/>
        <v>0.32033273714074256</v>
      </c>
      <c r="AG1234">
        <f t="shared" si="381"/>
        <v>0.14549523234283565</v>
      </c>
      <c r="AH1234">
        <f t="shared" si="382"/>
        <v>4.6063587023559886E-2</v>
      </c>
      <c r="AI1234">
        <f t="shared" si="383"/>
        <v>5.9142712861287416E-2</v>
      </c>
      <c r="AJ1234">
        <f t="shared" si="384"/>
        <v>3.4605730157913688</v>
      </c>
      <c r="AK1234">
        <f t="shared" si="385"/>
        <v>3.7107641741988497</v>
      </c>
      <c r="AL1234">
        <f t="shared" si="386"/>
        <v>0.30136660913078595</v>
      </c>
      <c r="AM1234">
        <f t="shared" si="387"/>
        <v>0.30253550186173211</v>
      </c>
      <c r="AN1234">
        <f t="shared" si="388"/>
        <v>0.48684007647711852</v>
      </c>
      <c r="AO1234">
        <f t="shared" si="389"/>
        <v>0.61429009931381384</v>
      </c>
      <c r="AP1234">
        <f t="shared" si="390"/>
        <v>1</v>
      </c>
      <c r="AQ1234">
        <f t="shared" si="391"/>
        <v>1</v>
      </c>
      <c r="AR1234">
        <f t="shared" si="392"/>
        <v>1</v>
      </c>
      <c r="AS1234">
        <f t="shared" si="393"/>
        <v>0</v>
      </c>
      <c r="AT1234">
        <f t="shared" si="394"/>
        <v>1</v>
      </c>
      <c r="AU1234">
        <f t="shared" si="395"/>
        <v>0</v>
      </c>
      <c r="AV1234">
        <f t="shared" si="396"/>
        <v>0</v>
      </c>
      <c r="AW1234">
        <f t="shared" si="397"/>
        <v>0</v>
      </c>
      <c r="AX1234">
        <f t="shared" si="398"/>
        <v>1</v>
      </c>
      <c r="AY1234">
        <f t="shared" si="399"/>
        <v>5</v>
      </c>
    </row>
    <row r="1235" spans="1:51" x14ac:dyDescent="0.3">
      <c r="A1235" s="1" t="s">
        <v>1229</v>
      </c>
      <c r="B1235" s="2">
        <v>4963346</v>
      </c>
      <c r="C1235" s="3" t="s">
        <v>5336</v>
      </c>
      <c r="D1235" s="7">
        <v>6.56</v>
      </c>
      <c r="E1235" s="5">
        <v>187.1165872</v>
      </c>
      <c r="F1235" s="3" t="s">
        <v>4500</v>
      </c>
      <c r="G1235" s="3" t="s">
        <v>4501</v>
      </c>
      <c r="H1235" s="3" t="s">
        <v>4502</v>
      </c>
      <c r="I1235" s="3" t="s">
        <v>4538</v>
      </c>
      <c r="J1235" s="3" t="s">
        <v>4504</v>
      </c>
      <c r="K1235" s="6">
        <v>90426</v>
      </c>
      <c r="L1235" s="6">
        <v>92803</v>
      </c>
      <c r="M1235" s="6">
        <v>5437</v>
      </c>
      <c r="N1235" s="6">
        <v>6358</v>
      </c>
      <c r="O1235" s="6">
        <v>5064</v>
      </c>
      <c r="P1235" s="6">
        <v>5971</v>
      </c>
      <c r="Q1235" s="6">
        <v>5836</v>
      </c>
      <c r="R1235" s="6">
        <v>7780</v>
      </c>
      <c r="S1235" s="6">
        <v>5277</v>
      </c>
      <c r="T1235" s="6">
        <v>12454</v>
      </c>
      <c r="U1235" s="6" t="s">
        <v>4474</v>
      </c>
      <c r="V1235" s="6" t="s">
        <v>4474</v>
      </c>
      <c r="W1235" s="6">
        <v>114921</v>
      </c>
      <c r="X1235" s="6">
        <v>127852</v>
      </c>
      <c r="Y1235" s="6">
        <v>94722</v>
      </c>
      <c r="Z1235" s="6">
        <v>107124</v>
      </c>
      <c r="AA1235" s="6">
        <v>52905</v>
      </c>
      <c r="AB1235" s="6">
        <v>62613</v>
      </c>
      <c r="AC1235" s="6">
        <v>28522000</v>
      </c>
      <c r="AD1235" s="6">
        <v>29160000</v>
      </c>
      <c r="AF1235">
        <f t="shared" si="380"/>
        <v>5.0782711601883031E-2</v>
      </c>
      <c r="AG1235">
        <f t="shared" si="381"/>
        <v>6.0851609673685199E-2</v>
      </c>
      <c r="AH1235" t="e">
        <f t="shared" si="382"/>
        <v>#VALUE!</v>
      </c>
      <c r="AI1235" t="e">
        <f t="shared" si="383"/>
        <v>#VALUE!</v>
      </c>
      <c r="AJ1235">
        <f t="shared" si="384"/>
        <v>1.7904167848029486</v>
      </c>
      <c r="AK1235">
        <f t="shared" si="385"/>
        <v>1.7108907095970485</v>
      </c>
      <c r="AL1235">
        <f t="shared" si="386"/>
        <v>5.6001592462344901E-2</v>
      </c>
      <c r="AM1235">
        <f t="shared" si="387"/>
        <v>6.4340592437744468E-2</v>
      </c>
      <c r="AN1235">
        <f t="shared" si="388"/>
        <v>0.78685357767509856</v>
      </c>
      <c r="AO1235">
        <f t="shared" si="389"/>
        <v>0.72586271626568222</v>
      </c>
      <c r="AP1235">
        <f t="shared" si="390"/>
        <v>1</v>
      </c>
      <c r="AQ1235">
        <f t="shared" si="391"/>
        <v>1</v>
      </c>
      <c r="AR1235">
        <f t="shared" si="392"/>
        <v>0</v>
      </c>
      <c r="AS1235">
        <f t="shared" si="393"/>
        <v>0</v>
      </c>
      <c r="AT1235">
        <f t="shared" si="394"/>
        <v>0</v>
      </c>
      <c r="AU1235">
        <f t="shared" si="395"/>
        <v>1</v>
      </c>
      <c r="AV1235">
        <f t="shared" si="396"/>
        <v>0</v>
      </c>
      <c r="AW1235">
        <f t="shared" si="397"/>
        <v>1</v>
      </c>
      <c r="AX1235">
        <f t="shared" si="398"/>
        <v>1</v>
      </c>
      <c r="AY1235">
        <f t="shared" si="399"/>
        <v>5</v>
      </c>
    </row>
    <row r="1236" spans="1:51" x14ac:dyDescent="0.3">
      <c r="A1236" s="1" t="s">
        <v>1230</v>
      </c>
      <c r="B1236" s="2">
        <v>19424530</v>
      </c>
      <c r="C1236" s="3" t="s">
        <v>5338</v>
      </c>
      <c r="D1236" s="5">
        <v>14.1</v>
      </c>
      <c r="E1236" s="5">
        <v>892.3265652</v>
      </c>
      <c r="F1236" s="3" t="s">
        <v>4485</v>
      </c>
      <c r="G1236" s="3" t="s">
        <v>4486</v>
      </c>
      <c r="H1236" s="3" t="s">
        <v>4505</v>
      </c>
      <c r="I1236" s="3" t="s">
        <v>4505</v>
      </c>
      <c r="J1236" s="3" t="s">
        <v>4592</v>
      </c>
      <c r="K1236" s="6">
        <v>48393.432153452937</v>
      </c>
      <c r="L1236" s="6">
        <v>34476.70512554804</v>
      </c>
      <c r="M1236" s="6">
        <v>-35655.921079643369</v>
      </c>
      <c r="N1236" s="6">
        <v>-37818.507580068654</v>
      </c>
      <c r="O1236" s="6">
        <v>-37942.151698340378</v>
      </c>
      <c r="P1236" s="6">
        <v>-39949.024352934546</v>
      </c>
      <c r="Q1236" s="6">
        <v>-35497.608323443732</v>
      </c>
      <c r="R1236" s="6">
        <v>-38026.64321280297</v>
      </c>
      <c r="S1236" s="6" t="s">
        <v>4474</v>
      </c>
      <c r="T1236" s="6" t="s">
        <v>4474</v>
      </c>
      <c r="U1236" s="6">
        <v>1069.2137714733767</v>
      </c>
      <c r="V1236" s="6">
        <v>1926.5436430940292</v>
      </c>
      <c r="W1236" s="6">
        <v>197950.24591916744</v>
      </c>
      <c r="X1236" s="6">
        <v>180914.14495864813</v>
      </c>
      <c r="Y1236" s="6">
        <v>170174.21056383208</v>
      </c>
      <c r="Z1236" s="6">
        <v>155501.10776259479</v>
      </c>
      <c r="AA1236" s="6">
        <v>71322.973839903061</v>
      </c>
      <c r="AB1236" s="6">
        <v>73185.12708307532</v>
      </c>
      <c r="AC1236" s="6">
        <v>68903432</v>
      </c>
      <c r="AD1236" s="6">
        <v>65768434</v>
      </c>
      <c r="AF1236">
        <f t="shared" si="380"/>
        <v>-0.17932591171389151</v>
      </c>
      <c r="AG1236">
        <f t="shared" si="381"/>
        <v>-0.21019165318165026</v>
      </c>
      <c r="AH1236">
        <f t="shared" si="382"/>
        <v>5.4014268409142965E-3</v>
      </c>
      <c r="AI1236">
        <f t="shared" si="383"/>
        <v>1.0648938719160863E-2</v>
      </c>
      <c r="AJ1236">
        <f t="shared" si="384"/>
        <v>2.3859662798948622</v>
      </c>
      <c r="AK1236">
        <f t="shared" si="385"/>
        <v>2.1247637868563016</v>
      </c>
      <c r="AL1236">
        <f t="shared" si="386"/>
        <v>-0.78403514712550004</v>
      </c>
      <c r="AM1236">
        <f t="shared" si="387"/>
        <v>-1.1587251220051011</v>
      </c>
      <c r="AN1236">
        <f t="shared" si="388"/>
        <v>0.24447270539494198</v>
      </c>
      <c r="AO1236">
        <f t="shared" si="389"/>
        <v>0.19056942802028246</v>
      </c>
      <c r="AP1236">
        <f t="shared" si="390"/>
        <v>0</v>
      </c>
      <c r="AQ1236">
        <f t="shared" si="391"/>
        <v>0</v>
      </c>
      <c r="AR1236">
        <f t="shared" si="392"/>
        <v>1</v>
      </c>
      <c r="AS1236">
        <f t="shared" si="393"/>
        <v>0</v>
      </c>
      <c r="AT1236">
        <f t="shared" si="394"/>
        <v>1</v>
      </c>
      <c r="AU1236">
        <f t="shared" si="395"/>
        <v>1</v>
      </c>
      <c r="AV1236">
        <f t="shared" si="396"/>
        <v>1</v>
      </c>
      <c r="AW1236">
        <f t="shared" si="397"/>
        <v>1</v>
      </c>
      <c r="AX1236">
        <f t="shared" si="398"/>
        <v>0</v>
      </c>
      <c r="AY1236">
        <f t="shared" si="399"/>
        <v>5</v>
      </c>
    </row>
    <row r="1237" spans="1:51" x14ac:dyDescent="0.3">
      <c r="A1237" s="1" t="s">
        <v>1231</v>
      </c>
      <c r="B1237" s="2">
        <v>4911069</v>
      </c>
      <c r="C1237" s="3" t="s">
        <v>5335</v>
      </c>
      <c r="D1237" s="5">
        <v>11.46</v>
      </c>
      <c r="E1237" s="5">
        <v>343.10352996</v>
      </c>
      <c r="F1237" s="3" t="s">
        <v>4475</v>
      </c>
      <c r="G1237" s="3" t="s">
        <v>4529</v>
      </c>
      <c r="H1237" s="3" t="s">
        <v>4530</v>
      </c>
      <c r="I1237" s="3" t="s">
        <v>4739</v>
      </c>
      <c r="J1237" s="3" t="s">
        <v>4750</v>
      </c>
      <c r="K1237" s="6">
        <v>470971</v>
      </c>
      <c r="L1237" s="6">
        <v>470975</v>
      </c>
      <c r="M1237" s="6">
        <v>56915</v>
      </c>
      <c r="N1237" s="6">
        <v>56353</v>
      </c>
      <c r="O1237" s="6">
        <v>41130</v>
      </c>
      <c r="P1237" s="6">
        <v>40680</v>
      </c>
      <c r="Q1237" s="6">
        <v>24082</v>
      </c>
      <c r="R1237" s="6">
        <v>27125</v>
      </c>
      <c r="S1237" s="6">
        <v>49325</v>
      </c>
      <c r="T1237" s="6">
        <v>47009</v>
      </c>
      <c r="U1237" s="6">
        <v>76000</v>
      </c>
      <c r="V1237" s="6">
        <v>87000</v>
      </c>
      <c r="W1237" s="6">
        <v>589974</v>
      </c>
      <c r="X1237" s="6">
        <v>593846</v>
      </c>
      <c r="Y1237" s="6">
        <v>23486</v>
      </c>
      <c r="Z1237" s="6">
        <v>26005</v>
      </c>
      <c r="AA1237" s="6">
        <v>75587</v>
      </c>
      <c r="AB1237" s="6">
        <v>74886</v>
      </c>
      <c r="AC1237" s="6">
        <v>29950476</v>
      </c>
      <c r="AD1237" s="6">
        <v>29988771</v>
      </c>
      <c r="AF1237">
        <f t="shared" si="380"/>
        <v>4.0818747944824686E-2</v>
      </c>
      <c r="AG1237">
        <f t="shared" si="381"/>
        <v>4.5676825304877024E-2</v>
      </c>
      <c r="AH1237">
        <f t="shared" si="382"/>
        <v>0.12881923610192991</v>
      </c>
      <c r="AI1237">
        <f t="shared" si="383"/>
        <v>0.146502628627624</v>
      </c>
      <c r="AJ1237">
        <f t="shared" si="384"/>
        <v>0.31071480545596464</v>
      </c>
      <c r="AK1237">
        <f t="shared" si="385"/>
        <v>0.34726117031220788</v>
      </c>
      <c r="AL1237">
        <f t="shared" si="386"/>
        <v>8.7330217784109848E-2</v>
      </c>
      <c r="AM1237">
        <f t="shared" si="387"/>
        <v>8.6374011359413985E-2</v>
      </c>
      <c r="AN1237">
        <f t="shared" si="388"/>
        <v>0.79829111113371098</v>
      </c>
      <c r="AO1237">
        <f t="shared" si="389"/>
        <v>0.79309282204477261</v>
      </c>
      <c r="AP1237">
        <f t="shared" si="390"/>
        <v>1</v>
      </c>
      <c r="AQ1237">
        <f t="shared" si="391"/>
        <v>1</v>
      </c>
      <c r="AR1237">
        <f t="shared" si="392"/>
        <v>0</v>
      </c>
      <c r="AS1237">
        <f t="shared" si="393"/>
        <v>1</v>
      </c>
      <c r="AT1237">
        <f t="shared" si="394"/>
        <v>1</v>
      </c>
      <c r="AU1237">
        <f t="shared" si="395"/>
        <v>0</v>
      </c>
      <c r="AV1237">
        <f t="shared" si="396"/>
        <v>1</v>
      </c>
      <c r="AW1237">
        <f t="shared" si="397"/>
        <v>1</v>
      </c>
      <c r="AX1237">
        <f t="shared" si="398"/>
        <v>1</v>
      </c>
      <c r="AY1237">
        <f t="shared" si="399"/>
        <v>7</v>
      </c>
    </row>
    <row r="1238" spans="1:51" x14ac:dyDescent="0.3">
      <c r="A1238" s="1" t="s">
        <v>1232</v>
      </c>
      <c r="B1238" s="2">
        <v>10971298</v>
      </c>
      <c r="C1238" s="3" t="s">
        <v>5337</v>
      </c>
      <c r="D1238" s="5">
        <v>11.7</v>
      </c>
      <c r="E1238" s="5">
        <v>5783.9278536000002</v>
      </c>
      <c r="F1238" s="3" t="s">
        <v>4470</v>
      </c>
      <c r="G1238" s="3" t="s">
        <v>4471</v>
      </c>
      <c r="H1238" s="3" t="s">
        <v>4673</v>
      </c>
      <c r="I1238" s="3" t="s">
        <v>4673</v>
      </c>
      <c r="J1238" s="3" t="s">
        <v>4544</v>
      </c>
      <c r="K1238" s="6">
        <v>4454000</v>
      </c>
      <c r="L1238" s="6">
        <v>4492000</v>
      </c>
      <c r="M1238" s="6">
        <v>875000</v>
      </c>
      <c r="N1238" s="6">
        <v>925000</v>
      </c>
      <c r="O1238" s="6">
        <v>260000</v>
      </c>
      <c r="P1238" s="6">
        <v>307000</v>
      </c>
      <c r="Q1238" s="6">
        <v>205000</v>
      </c>
      <c r="R1238" s="6">
        <v>-1255000</v>
      </c>
      <c r="S1238" s="6">
        <v>521000</v>
      </c>
      <c r="T1238" s="6">
        <v>557000</v>
      </c>
      <c r="U1238" s="6">
        <v>4313000</v>
      </c>
      <c r="V1238" s="6">
        <v>5463000</v>
      </c>
      <c r="W1238" s="6">
        <v>13283000</v>
      </c>
      <c r="X1238" s="6">
        <v>13764000</v>
      </c>
      <c r="Y1238" s="6">
        <v>3366000</v>
      </c>
      <c r="Z1238" s="6">
        <v>4011000</v>
      </c>
      <c r="AA1238" s="6">
        <v>1321000</v>
      </c>
      <c r="AB1238" s="6">
        <v>1370000</v>
      </c>
      <c r="AC1238" s="6">
        <v>494333072</v>
      </c>
      <c r="AD1238" s="6">
        <v>494182138</v>
      </c>
      <c r="AF1238">
        <f t="shared" si="380"/>
        <v>1.5433260558608749E-2</v>
      </c>
      <c r="AG1238">
        <f t="shared" si="381"/>
        <v>-9.1179889566986347E-2</v>
      </c>
      <c r="AH1238">
        <f t="shared" si="382"/>
        <v>0.32470074531355869</v>
      </c>
      <c r="AI1238">
        <f t="shared" si="383"/>
        <v>0.39690496948561466</v>
      </c>
      <c r="AJ1238">
        <f t="shared" si="384"/>
        <v>2.5480696442089328</v>
      </c>
      <c r="AK1238">
        <f t="shared" si="385"/>
        <v>2.9277372262773724</v>
      </c>
      <c r="AL1238">
        <f t="shared" si="386"/>
        <v>5.8374494836102381E-2</v>
      </c>
      <c r="AM1238">
        <f t="shared" si="387"/>
        <v>6.8343722172751559E-2</v>
      </c>
      <c r="AN1238">
        <f t="shared" si="388"/>
        <v>0.33531581720996761</v>
      </c>
      <c r="AO1238">
        <f t="shared" si="389"/>
        <v>0.32635861668119731</v>
      </c>
      <c r="AP1238">
        <f t="shared" si="390"/>
        <v>1</v>
      </c>
      <c r="AQ1238">
        <f t="shared" si="391"/>
        <v>1</v>
      </c>
      <c r="AR1238">
        <f t="shared" si="392"/>
        <v>1</v>
      </c>
      <c r="AS1238">
        <f t="shared" si="393"/>
        <v>1</v>
      </c>
      <c r="AT1238">
        <f t="shared" si="394"/>
        <v>1</v>
      </c>
      <c r="AU1238">
        <f t="shared" si="395"/>
        <v>0</v>
      </c>
      <c r="AV1238">
        <f t="shared" si="396"/>
        <v>0</v>
      </c>
      <c r="AW1238">
        <f t="shared" si="397"/>
        <v>1</v>
      </c>
      <c r="AX1238">
        <f t="shared" si="398"/>
        <v>0</v>
      </c>
      <c r="AY1238">
        <f t="shared" si="399"/>
        <v>6</v>
      </c>
    </row>
    <row r="1239" spans="1:51" x14ac:dyDescent="0.3">
      <c r="A1239" s="1" t="s">
        <v>1233</v>
      </c>
      <c r="B1239" s="2">
        <v>5249851</v>
      </c>
      <c r="C1239" s="3" t="s">
        <v>5337</v>
      </c>
      <c r="D1239" s="5">
        <v>96.02</v>
      </c>
      <c r="E1239" s="5">
        <v>9950.7048877199995</v>
      </c>
      <c r="F1239" s="3" t="s">
        <v>4500</v>
      </c>
      <c r="G1239" s="3" t="s">
        <v>4501</v>
      </c>
      <c r="H1239" s="3" t="s">
        <v>4502</v>
      </c>
      <c r="I1239" s="3" t="s">
        <v>4538</v>
      </c>
      <c r="J1239" s="3" t="s">
        <v>4504</v>
      </c>
      <c r="K1239" s="6">
        <v>1375737</v>
      </c>
      <c r="L1239" s="6">
        <v>1320988</v>
      </c>
      <c r="M1239" s="6">
        <v>-88992</v>
      </c>
      <c r="N1239" s="6">
        <v>-104325</v>
      </c>
      <c r="O1239" s="6">
        <v>-104948</v>
      </c>
      <c r="P1239" s="6">
        <v>-121444</v>
      </c>
      <c r="Q1239" s="6">
        <v>60347</v>
      </c>
      <c r="R1239" s="6">
        <v>61001</v>
      </c>
      <c r="S1239" s="6">
        <v>204468</v>
      </c>
      <c r="T1239" s="6">
        <v>163704</v>
      </c>
      <c r="U1239" s="6">
        <v>569165</v>
      </c>
      <c r="V1239" s="6">
        <v>568887</v>
      </c>
      <c r="W1239" s="6">
        <v>2231500</v>
      </c>
      <c r="X1239" s="6">
        <v>2150473</v>
      </c>
      <c r="Y1239" s="6">
        <v>1575754</v>
      </c>
      <c r="Z1239" s="6">
        <v>1466148</v>
      </c>
      <c r="AA1239" s="6">
        <v>790729</v>
      </c>
      <c r="AB1239" s="6">
        <v>768219</v>
      </c>
      <c r="AC1239" s="6">
        <v>103631086</v>
      </c>
      <c r="AD1239" s="6">
        <v>102724366</v>
      </c>
      <c r="AF1239">
        <f t="shared" si="380"/>
        <v>2.7043244454402867E-2</v>
      </c>
      <c r="AG1239">
        <f t="shared" si="381"/>
        <v>2.8366317549673954E-2</v>
      </c>
      <c r="AH1239">
        <f t="shared" si="382"/>
        <v>0.255059377100605</v>
      </c>
      <c r="AI1239">
        <f t="shared" si="383"/>
        <v>0.26454040576189519</v>
      </c>
      <c r="AJ1239">
        <f t="shared" si="384"/>
        <v>1.9927864034327816</v>
      </c>
      <c r="AK1239">
        <f t="shared" si="385"/>
        <v>1.9085026535402014</v>
      </c>
      <c r="AL1239">
        <f t="shared" si="386"/>
        <v>-7.6284929459627823E-2</v>
      </c>
      <c r="AM1239">
        <f t="shared" si="387"/>
        <v>-9.1934218933101594E-2</v>
      </c>
      <c r="AN1239">
        <f t="shared" si="388"/>
        <v>0.61650773022630523</v>
      </c>
      <c r="AO1239">
        <f t="shared" si="389"/>
        <v>0.61427788212174717</v>
      </c>
      <c r="AP1239">
        <f t="shared" si="390"/>
        <v>1</v>
      </c>
      <c r="AQ1239">
        <f t="shared" si="391"/>
        <v>1</v>
      </c>
      <c r="AR1239">
        <f t="shared" si="392"/>
        <v>0</v>
      </c>
      <c r="AS1239">
        <f t="shared" si="393"/>
        <v>1</v>
      </c>
      <c r="AT1239">
        <f t="shared" si="394"/>
        <v>1</v>
      </c>
      <c r="AU1239">
        <f t="shared" si="395"/>
        <v>1</v>
      </c>
      <c r="AV1239">
        <f t="shared" si="396"/>
        <v>1</v>
      </c>
      <c r="AW1239">
        <f t="shared" si="397"/>
        <v>1</v>
      </c>
      <c r="AX1239">
        <f t="shared" si="398"/>
        <v>0</v>
      </c>
      <c r="AY1239">
        <f t="shared" si="399"/>
        <v>7</v>
      </c>
    </row>
    <row r="1240" spans="1:51" x14ac:dyDescent="0.3">
      <c r="A1240" s="1" t="s">
        <v>1234</v>
      </c>
      <c r="B1240" s="2">
        <v>5250653</v>
      </c>
      <c r="C1240" s="3" t="s">
        <v>5336</v>
      </c>
      <c r="D1240" s="5">
        <v>15.445</v>
      </c>
      <c r="E1240" s="5">
        <v>101.235657995</v>
      </c>
      <c r="F1240" s="3" t="s">
        <v>4470</v>
      </c>
      <c r="G1240" s="3" t="s">
        <v>4512</v>
      </c>
      <c r="H1240" s="3" t="s">
        <v>4513</v>
      </c>
      <c r="I1240" s="3" t="s">
        <v>4514</v>
      </c>
      <c r="J1240" s="3" t="s">
        <v>4853</v>
      </c>
      <c r="K1240" s="6">
        <v>23327</v>
      </c>
      <c r="L1240" s="6">
        <v>21281</v>
      </c>
      <c r="M1240" s="6">
        <v>-11766</v>
      </c>
      <c r="N1240" s="6">
        <v>-13467</v>
      </c>
      <c r="O1240" s="6">
        <v>-12585</v>
      </c>
      <c r="P1240" s="6">
        <v>-14392</v>
      </c>
      <c r="Q1240" s="6">
        <v>-12690</v>
      </c>
      <c r="R1240" s="6">
        <v>-14225</v>
      </c>
      <c r="S1240" s="6">
        <v>-8816</v>
      </c>
      <c r="T1240" s="6">
        <v>-9826</v>
      </c>
      <c r="U1240" s="6" t="s">
        <v>4474</v>
      </c>
      <c r="V1240" s="6" t="s">
        <v>4474</v>
      </c>
      <c r="W1240" s="6">
        <v>21045</v>
      </c>
      <c r="X1240" s="6">
        <v>22355</v>
      </c>
      <c r="Y1240" s="6">
        <v>16779</v>
      </c>
      <c r="Z1240" s="6">
        <v>17959</v>
      </c>
      <c r="AA1240" s="6">
        <v>7912</v>
      </c>
      <c r="AB1240" s="6">
        <v>7252</v>
      </c>
      <c r="AC1240" s="6">
        <v>6507011</v>
      </c>
      <c r="AD1240" s="6">
        <v>6446866</v>
      </c>
      <c r="AF1240">
        <f t="shared" si="380"/>
        <v>-0.60299358517462576</v>
      </c>
      <c r="AG1240">
        <f t="shared" si="381"/>
        <v>-0.63632297025273987</v>
      </c>
      <c r="AH1240" t="e">
        <f t="shared" si="382"/>
        <v>#VALUE!</v>
      </c>
      <c r="AI1240" t="e">
        <f t="shared" si="383"/>
        <v>#VALUE!</v>
      </c>
      <c r="AJ1240">
        <f t="shared" si="384"/>
        <v>2.1207027300303336</v>
      </c>
      <c r="AK1240">
        <f t="shared" si="385"/>
        <v>2.4764202978488692</v>
      </c>
      <c r="AL1240">
        <f t="shared" si="386"/>
        <v>-0.53950357954301886</v>
      </c>
      <c r="AM1240">
        <f t="shared" si="387"/>
        <v>-0.67628400921009346</v>
      </c>
      <c r="AN1240">
        <f t="shared" si="388"/>
        <v>1.1084343074364458</v>
      </c>
      <c r="AO1240">
        <f t="shared" si="389"/>
        <v>0.95195705658689334</v>
      </c>
      <c r="AP1240">
        <f t="shared" si="390"/>
        <v>0</v>
      </c>
      <c r="AQ1240">
        <f t="shared" si="391"/>
        <v>0</v>
      </c>
      <c r="AR1240">
        <f t="shared" si="392"/>
        <v>1</v>
      </c>
      <c r="AS1240">
        <f t="shared" si="393"/>
        <v>1</v>
      </c>
      <c r="AT1240">
        <f t="shared" si="394"/>
        <v>0</v>
      </c>
      <c r="AU1240">
        <f t="shared" si="395"/>
        <v>0</v>
      </c>
      <c r="AV1240">
        <f t="shared" si="396"/>
        <v>1</v>
      </c>
      <c r="AW1240">
        <f t="shared" si="397"/>
        <v>1</v>
      </c>
      <c r="AX1240">
        <f t="shared" si="398"/>
        <v>0</v>
      </c>
      <c r="AY1240">
        <f t="shared" si="399"/>
        <v>4</v>
      </c>
    </row>
    <row r="1241" spans="1:51" x14ac:dyDescent="0.3">
      <c r="A1241" s="1" t="s">
        <v>1235</v>
      </c>
      <c r="B1241" s="2">
        <v>4100183</v>
      </c>
      <c r="C1241" s="3" t="s">
        <v>5335</v>
      </c>
      <c r="D1241" s="5">
        <v>141.96</v>
      </c>
      <c r="E1241" s="5">
        <v>37232.249669160003</v>
      </c>
      <c r="F1241" s="3" t="s">
        <v>4665</v>
      </c>
      <c r="G1241" s="3" t="s">
        <v>4666</v>
      </c>
      <c r="H1241" s="3" t="s">
        <v>4776</v>
      </c>
      <c r="I1241" s="3" t="s">
        <v>4993</v>
      </c>
      <c r="J1241" s="3" t="s">
        <v>4504</v>
      </c>
      <c r="K1241" s="6">
        <v>7409000</v>
      </c>
      <c r="L1241" s="6">
        <v>7298000</v>
      </c>
      <c r="M1241" s="6">
        <v>1890000</v>
      </c>
      <c r="N1241" s="6">
        <v>1797000</v>
      </c>
      <c r="O1241" s="6">
        <v>1529000</v>
      </c>
      <c r="P1241" s="6">
        <v>1473000</v>
      </c>
      <c r="Q1241" s="6">
        <v>1046000</v>
      </c>
      <c r="R1241" s="6">
        <v>1151000</v>
      </c>
      <c r="S1241" s="6">
        <v>2198000</v>
      </c>
      <c r="T1241" s="6">
        <v>2076000</v>
      </c>
      <c r="U1241" s="6">
        <v>1883000</v>
      </c>
      <c r="V1241" s="6">
        <v>1882000</v>
      </c>
      <c r="W1241" s="6">
        <v>13136000</v>
      </c>
      <c r="X1241" s="6">
        <v>12708000</v>
      </c>
      <c r="Y1241" s="6">
        <v>3972000</v>
      </c>
      <c r="Z1241" s="6">
        <v>3587000</v>
      </c>
      <c r="AA1241" s="6">
        <v>2787000</v>
      </c>
      <c r="AB1241" s="6">
        <v>2468000</v>
      </c>
      <c r="AC1241" s="6">
        <v>263148000</v>
      </c>
      <c r="AD1241" s="6">
        <v>265133000</v>
      </c>
      <c r="AF1241">
        <f t="shared" si="380"/>
        <v>7.9628501827040191E-2</v>
      </c>
      <c r="AG1241">
        <f t="shared" si="381"/>
        <v>9.0572867485048794E-2</v>
      </c>
      <c r="AH1241">
        <f t="shared" si="382"/>
        <v>0.14334652862362973</v>
      </c>
      <c r="AI1241">
        <f t="shared" si="383"/>
        <v>0.14809568775574442</v>
      </c>
      <c r="AJ1241">
        <f t="shared" si="384"/>
        <v>1.4251883745963401</v>
      </c>
      <c r="AK1241">
        <f t="shared" si="385"/>
        <v>1.4534035656401945</v>
      </c>
      <c r="AL1241">
        <f t="shared" si="386"/>
        <v>0.20637063031448238</v>
      </c>
      <c r="AM1241">
        <f t="shared" si="387"/>
        <v>0.20183611948479036</v>
      </c>
      <c r="AN1241">
        <f t="shared" si="388"/>
        <v>0.56402253349573694</v>
      </c>
      <c r="AO1241">
        <f t="shared" si="389"/>
        <v>0.57428391564368897</v>
      </c>
      <c r="AP1241">
        <f t="shared" si="390"/>
        <v>1</v>
      </c>
      <c r="AQ1241">
        <f t="shared" si="391"/>
        <v>1</v>
      </c>
      <c r="AR1241">
        <f t="shared" si="392"/>
        <v>0</v>
      </c>
      <c r="AS1241">
        <f t="shared" si="393"/>
        <v>1</v>
      </c>
      <c r="AT1241">
        <f t="shared" si="394"/>
        <v>1</v>
      </c>
      <c r="AU1241">
        <f t="shared" si="395"/>
        <v>0</v>
      </c>
      <c r="AV1241">
        <f t="shared" si="396"/>
        <v>1</v>
      </c>
      <c r="AW1241">
        <f t="shared" si="397"/>
        <v>0</v>
      </c>
      <c r="AX1241">
        <f t="shared" si="398"/>
        <v>1</v>
      </c>
      <c r="AY1241">
        <f t="shared" si="399"/>
        <v>6</v>
      </c>
    </row>
    <row r="1242" spans="1:51" x14ac:dyDescent="0.3">
      <c r="A1242" s="1" t="s">
        <v>1236</v>
      </c>
      <c r="B1242" s="2">
        <v>4594344</v>
      </c>
      <c r="C1242" s="3" t="s">
        <v>5337</v>
      </c>
      <c r="D1242" s="5">
        <v>25</v>
      </c>
      <c r="E1242" s="5">
        <v>6054.0658249999997</v>
      </c>
      <c r="F1242" s="3" t="s">
        <v>4583</v>
      </c>
      <c r="G1242" s="3" t="s">
        <v>4583</v>
      </c>
      <c r="H1242" s="3" t="s">
        <v>4584</v>
      </c>
      <c r="I1242" s="3" t="s">
        <v>4624</v>
      </c>
      <c r="J1242" s="3" t="s">
        <v>4796</v>
      </c>
      <c r="K1242" s="6">
        <v>2406100</v>
      </c>
      <c r="L1242" s="6">
        <v>2360400</v>
      </c>
      <c r="M1242" s="6">
        <v>497700</v>
      </c>
      <c r="N1242" s="6">
        <v>486900</v>
      </c>
      <c r="O1242" s="6">
        <v>335900</v>
      </c>
      <c r="P1242" s="6">
        <v>320000</v>
      </c>
      <c r="Q1242" s="6">
        <v>266900</v>
      </c>
      <c r="R1242" s="6">
        <v>194800</v>
      </c>
      <c r="S1242" s="6">
        <v>336000</v>
      </c>
      <c r="T1242" s="6">
        <v>324900</v>
      </c>
      <c r="U1242" s="6">
        <v>1928600</v>
      </c>
      <c r="V1242" s="6">
        <v>1916800</v>
      </c>
      <c r="W1242" s="6">
        <v>5098200</v>
      </c>
      <c r="X1242" s="6">
        <v>4982400</v>
      </c>
      <c r="Y1242" s="6">
        <v>1351200</v>
      </c>
      <c r="Z1242" s="6">
        <v>1302000</v>
      </c>
      <c r="AA1242" s="6">
        <v>384000</v>
      </c>
      <c r="AB1242" s="6">
        <v>372200</v>
      </c>
      <c r="AC1242" s="6">
        <v>242100000</v>
      </c>
      <c r="AD1242" s="6">
        <v>242142408</v>
      </c>
      <c r="AF1242">
        <f t="shared" si="380"/>
        <v>5.2351810442901416E-2</v>
      </c>
      <c r="AG1242">
        <f t="shared" si="381"/>
        <v>3.9097623635195887E-2</v>
      </c>
      <c r="AH1242">
        <f t="shared" si="382"/>
        <v>0.37829037699580242</v>
      </c>
      <c r="AI1242">
        <f t="shared" si="383"/>
        <v>0.38471419396274886</v>
      </c>
      <c r="AJ1242">
        <f t="shared" si="384"/>
        <v>3.5187499999999998</v>
      </c>
      <c r="AK1242">
        <f t="shared" si="385"/>
        <v>3.4981192907039227</v>
      </c>
      <c r="AL1242">
        <f t="shared" si="386"/>
        <v>0.13960350775113253</v>
      </c>
      <c r="AM1242">
        <f t="shared" si="387"/>
        <v>0.13557024233180817</v>
      </c>
      <c r="AN1242">
        <f t="shared" si="388"/>
        <v>0.47195088462594642</v>
      </c>
      <c r="AO1242">
        <f t="shared" si="389"/>
        <v>0.47374759152215801</v>
      </c>
      <c r="AP1242">
        <f t="shared" si="390"/>
        <v>1</v>
      </c>
      <c r="AQ1242">
        <f t="shared" si="391"/>
        <v>1</v>
      </c>
      <c r="AR1242">
        <f t="shared" si="392"/>
        <v>1</v>
      </c>
      <c r="AS1242">
        <f t="shared" si="393"/>
        <v>1</v>
      </c>
      <c r="AT1242">
        <f t="shared" si="394"/>
        <v>1</v>
      </c>
      <c r="AU1242">
        <f t="shared" si="395"/>
        <v>1</v>
      </c>
      <c r="AV1242">
        <f t="shared" si="396"/>
        <v>1</v>
      </c>
      <c r="AW1242">
        <f t="shared" si="397"/>
        <v>0</v>
      </c>
      <c r="AX1242">
        <f t="shared" si="398"/>
        <v>1</v>
      </c>
      <c r="AY1242">
        <f t="shared" si="399"/>
        <v>8</v>
      </c>
    </row>
    <row r="1243" spans="1:51" x14ac:dyDescent="0.3">
      <c r="A1243" s="1" t="s">
        <v>1237</v>
      </c>
      <c r="B1243" s="2">
        <v>4072364</v>
      </c>
      <c r="C1243" s="3" t="s">
        <v>5337</v>
      </c>
      <c r="D1243" s="5">
        <v>396.49</v>
      </c>
      <c r="E1243" s="5">
        <v>91955.076919350002</v>
      </c>
      <c r="F1243" s="3" t="s">
        <v>4470</v>
      </c>
      <c r="G1243" s="3" t="s">
        <v>4512</v>
      </c>
      <c r="H1243" s="3" t="s">
        <v>4522</v>
      </c>
      <c r="I1243" s="3" t="s">
        <v>4645</v>
      </c>
      <c r="J1243" s="3" t="s">
        <v>4909</v>
      </c>
      <c r="K1243" s="6">
        <v>174015000</v>
      </c>
      <c r="L1243" s="6">
        <v>171719000</v>
      </c>
      <c r="M1243" s="6">
        <v>10822000</v>
      </c>
      <c r="N1243" s="6">
        <v>11159000</v>
      </c>
      <c r="O1243" s="6">
        <v>9403000</v>
      </c>
      <c r="P1243" s="6">
        <v>9643000</v>
      </c>
      <c r="Q1243" s="6">
        <v>6389000</v>
      </c>
      <c r="R1243" s="6">
        <v>6681000</v>
      </c>
      <c r="S1243" s="6">
        <v>2131000</v>
      </c>
      <c r="T1243" s="6">
        <v>2067000</v>
      </c>
      <c r="U1243" s="6">
        <v>24688000</v>
      </c>
      <c r="V1243" s="6">
        <v>24561000</v>
      </c>
      <c r="W1243" s="6">
        <v>116533000</v>
      </c>
      <c r="X1243" s="6">
        <v>112988000</v>
      </c>
      <c r="Y1243" s="6">
        <v>62846000</v>
      </c>
      <c r="Z1243" s="6">
        <v>62274000</v>
      </c>
      <c r="AA1243" s="6">
        <v>42033000</v>
      </c>
      <c r="AB1243" s="6">
        <v>41813000</v>
      </c>
      <c r="AC1243" s="6">
        <v>231929643</v>
      </c>
      <c r="AD1243" s="6">
        <v>231902075</v>
      </c>
      <c r="AF1243">
        <f t="shared" si="380"/>
        <v>5.4825671698145589E-2</v>
      </c>
      <c r="AG1243">
        <f t="shared" si="381"/>
        <v>5.9130173115729101E-2</v>
      </c>
      <c r="AH1243">
        <f t="shared" si="382"/>
        <v>0.21185415290089502</v>
      </c>
      <c r="AI1243">
        <f t="shared" si="383"/>
        <v>0.21737706659114242</v>
      </c>
      <c r="AJ1243">
        <f t="shared" si="384"/>
        <v>1.4951585658887065</v>
      </c>
      <c r="AK1243">
        <f t="shared" si="385"/>
        <v>1.4893454188888624</v>
      </c>
      <c r="AL1243">
        <f t="shared" si="386"/>
        <v>5.4035571646122459E-2</v>
      </c>
      <c r="AM1243">
        <f t="shared" si="387"/>
        <v>5.6155696224646078E-2</v>
      </c>
      <c r="AN1243">
        <f t="shared" si="388"/>
        <v>1.4932680013386765</v>
      </c>
      <c r="AO1243">
        <f t="shared" si="389"/>
        <v>1.5197985626792225</v>
      </c>
      <c r="AP1243">
        <f t="shared" si="390"/>
        <v>1</v>
      </c>
      <c r="AQ1243">
        <f t="shared" si="391"/>
        <v>1</v>
      </c>
      <c r="AR1243">
        <f t="shared" si="392"/>
        <v>0</v>
      </c>
      <c r="AS1243">
        <f t="shared" si="393"/>
        <v>0</v>
      </c>
      <c r="AT1243">
        <f t="shared" si="394"/>
        <v>1</v>
      </c>
      <c r="AU1243">
        <f t="shared" si="395"/>
        <v>1</v>
      </c>
      <c r="AV1243">
        <f t="shared" si="396"/>
        <v>0</v>
      </c>
      <c r="AW1243">
        <f t="shared" si="397"/>
        <v>0</v>
      </c>
      <c r="AX1243">
        <f t="shared" si="398"/>
        <v>0</v>
      </c>
      <c r="AY1243">
        <f t="shared" si="399"/>
        <v>4</v>
      </c>
    </row>
    <row r="1244" spans="1:51" x14ac:dyDescent="0.3">
      <c r="A1244" s="1" t="s">
        <v>1238</v>
      </c>
      <c r="B1244" s="2">
        <v>4059821</v>
      </c>
      <c r="C1244" s="3" t="s">
        <v>5337</v>
      </c>
      <c r="D1244" s="7">
        <v>797.48</v>
      </c>
      <c r="E1244" s="5">
        <v>718076.54644912004</v>
      </c>
      <c r="F1244" s="3" t="s">
        <v>4470</v>
      </c>
      <c r="G1244" s="3" t="s">
        <v>4471</v>
      </c>
      <c r="H1244" s="3" t="s">
        <v>4673</v>
      </c>
      <c r="I1244" s="3" t="s">
        <v>4673</v>
      </c>
      <c r="J1244" s="3" t="s">
        <v>4544</v>
      </c>
      <c r="K1244" s="6">
        <v>40863300</v>
      </c>
      <c r="L1244" s="6">
        <v>38922800</v>
      </c>
      <c r="M1244" s="6">
        <v>16566500</v>
      </c>
      <c r="N1244" s="6">
        <v>15501900</v>
      </c>
      <c r="O1244" s="6">
        <v>14897000</v>
      </c>
      <c r="P1244" s="6">
        <v>13888200</v>
      </c>
      <c r="Q1244" s="6">
        <v>8369900</v>
      </c>
      <c r="R1244" s="6">
        <v>7342200</v>
      </c>
      <c r="S1244" s="6">
        <v>6032200</v>
      </c>
      <c r="T1244" s="6">
        <v>4509800</v>
      </c>
      <c r="U1244" s="6">
        <v>29117200</v>
      </c>
      <c r="V1244" s="6">
        <v>23848400</v>
      </c>
      <c r="W1244" s="6">
        <v>75606900</v>
      </c>
      <c r="X1244" s="6">
        <v>71874800</v>
      </c>
      <c r="Y1244" s="6">
        <v>31415100</v>
      </c>
      <c r="Z1244" s="6">
        <v>30204300</v>
      </c>
      <c r="AA1244" s="6">
        <v>24674100</v>
      </c>
      <c r="AB1244" s="6">
        <v>27121200</v>
      </c>
      <c r="AC1244" s="6">
        <v>899850000</v>
      </c>
      <c r="AD1244" s="6">
        <v>900416000</v>
      </c>
      <c r="AF1244">
        <f t="shared" si="380"/>
        <v>0.11070285913058199</v>
      </c>
      <c r="AG1244">
        <f t="shared" si="381"/>
        <v>0.10215263207688925</v>
      </c>
      <c r="AH1244">
        <f t="shared" si="382"/>
        <v>0.38511299894586343</v>
      </c>
      <c r="AI1244">
        <f t="shared" si="383"/>
        <v>0.33180474936973736</v>
      </c>
      <c r="AJ1244">
        <f t="shared" si="384"/>
        <v>1.2732014541563825</v>
      </c>
      <c r="AK1244">
        <f t="shared" si="385"/>
        <v>1.1136785982921109</v>
      </c>
      <c r="AL1244">
        <f t="shared" si="386"/>
        <v>0.36455694963451313</v>
      </c>
      <c r="AM1244">
        <f t="shared" si="387"/>
        <v>0.3568140010482288</v>
      </c>
      <c r="AN1244">
        <f t="shared" si="388"/>
        <v>0.54047051261194412</v>
      </c>
      <c r="AO1244">
        <f t="shared" si="389"/>
        <v>0.54153611557875636</v>
      </c>
      <c r="AP1244">
        <f t="shared" si="390"/>
        <v>1</v>
      </c>
      <c r="AQ1244">
        <f t="shared" si="391"/>
        <v>1</v>
      </c>
      <c r="AR1244">
        <f t="shared" si="392"/>
        <v>1</v>
      </c>
      <c r="AS1244">
        <f t="shared" si="393"/>
        <v>0</v>
      </c>
      <c r="AT1244">
        <f t="shared" si="394"/>
        <v>0</v>
      </c>
      <c r="AU1244">
        <f t="shared" si="395"/>
        <v>1</v>
      </c>
      <c r="AV1244">
        <f t="shared" si="396"/>
        <v>1</v>
      </c>
      <c r="AW1244">
        <f t="shared" si="397"/>
        <v>0</v>
      </c>
      <c r="AX1244">
        <f t="shared" si="398"/>
        <v>1</v>
      </c>
      <c r="AY1244">
        <f t="shared" si="399"/>
        <v>6</v>
      </c>
    </row>
    <row r="1245" spans="1:51" x14ac:dyDescent="0.3">
      <c r="A1245" s="1" t="s">
        <v>1239</v>
      </c>
      <c r="B1245" s="2">
        <v>5244203</v>
      </c>
      <c r="C1245" s="3" t="s">
        <v>5336</v>
      </c>
      <c r="D1245" s="5">
        <v>5.86</v>
      </c>
      <c r="E1245" s="5">
        <v>63.15246406</v>
      </c>
      <c r="F1245" s="3" t="s">
        <v>4470</v>
      </c>
      <c r="G1245" s="3" t="s">
        <v>4471</v>
      </c>
      <c r="H1245" s="3" t="s">
        <v>4489</v>
      </c>
      <c r="I1245" s="3" t="s">
        <v>4489</v>
      </c>
      <c r="J1245" s="3" t="s">
        <v>4544</v>
      </c>
      <c r="K1245" s="6" t="s">
        <v>4474</v>
      </c>
      <c r="L1245" s="6" t="s">
        <v>4474</v>
      </c>
      <c r="M1245" s="6">
        <v>-40586</v>
      </c>
      <c r="N1245" s="6">
        <v>-40998</v>
      </c>
      <c r="O1245" s="6">
        <v>-40902</v>
      </c>
      <c r="P1245" s="6">
        <v>-41328</v>
      </c>
      <c r="Q1245" s="6">
        <v>-46843</v>
      </c>
      <c r="R1245" s="6">
        <v>-38665</v>
      </c>
      <c r="S1245" s="6">
        <v>-38219</v>
      </c>
      <c r="T1245" s="6">
        <v>-36130</v>
      </c>
      <c r="U1245" s="6">
        <v>19835</v>
      </c>
      <c r="V1245" s="6" t="s">
        <v>4474</v>
      </c>
      <c r="W1245" s="6">
        <v>38388</v>
      </c>
      <c r="X1245" s="6">
        <v>15750</v>
      </c>
      <c r="Y1245" s="6">
        <v>30646</v>
      </c>
      <c r="Z1245" s="6">
        <v>6689</v>
      </c>
      <c r="AA1245" s="6">
        <v>9020</v>
      </c>
      <c r="AB1245" s="6">
        <v>7585</v>
      </c>
      <c r="AC1245" s="6">
        <v>10784377</v>
      </c>
      <c r="AD1245" s="6">
        <v>10258873</v>
      </c>
      <c r="AF1245">
        <f t="shared" si="380"/>
        <v>-1.220251120141711</v>
      </c>
      <c r="AG1245">
        <f t="shared" si="381"/>
        <v>-2.4549206349206347</v>
      </c>
      <c r="AH1245">
        <f t="shared" si="382"/>
        <v>0.5166979264353444</v>
      </c>
      <c r="AI1245" t="e">
        <f t="shared" si="383"/>
        <v>#VALUE!</v>
      </c>
      <c r="AJ1245">
        <f t="shared" si="384"/>
        <v>3.397560975609756</v>
      </c>
      <c r="AK1245">
        <f t="shared" si="385"/>
        <v>0.8818721160184575</v>
      </c>
      <c r="AL1245" t="e">
        <f t="shared" si="386"/>
        <v>#VALUE!</v>
      </c>
      <c r="AM1245" t="e">
        <f t="shared" si="387"/>
        <v>#VALUE!</v>
      </c>
      <c r="AN1245" t="e">
        <f t="shared" si="388"/>
        <v>#VALUE!</v>
      </c>
      <c r="AO1245" t="e">
        <f t="shared" si="389"/>
        <v>#VALUE!</v>
      </c>
      <c r="AP1245">
        <f t="shared" si="390"/>
        <v>0</v>
      </c>
      <c r="AQ1245">
        <f t="shared" si="391"/>
        <v>0</v>
      </c>
      <c r="AR1245">
        <f t="shared" si="392"/>
        <v>1</v>
      </c>
      <c r="AS1245">
        <f t="shared" si="393"/>
        <v>1</v>
      </c>
      <c r="AT1245">
        <f t="shared" si="394"/>
        <v>0</v>
      </c>
      <c r="AU1245">
        <f t="shared" si="395"/>
        <v>1</v>
      </c>
      <c r="AV1245">
        <f t="shared" si="396"/>
        <v>0</v>
      </c>
      <c r="AW1245">
        <f t="shared" si="397"/>
        <v>0</v>
      </c>
      <c r="AX1245">
        <f t="shared" si="398"/>
        <v>0</v>
      </c>
      <c r="AY1245">
        <f t="shared" si="399"/>
        <v>3</v>
      </c>
    </row>
    <row r="1246" spans="1:51" x14ac:dyDescent="0.3">
      <c r="A1246" s="1" t="s">
        <v>1240</v>
      </c>
      <c r="B1246" s="2">
        <v>4383960</v>
      </c>
      <c r="C1246" s="3" t="s">
        <v>5337</v>
      </c>
      <c r="D1246" s="5">
        <v>6.43</v>
      </c>
      <c r="E1246" s="5">
        <v>185.18621834999999</v>
      </c>
      <c r="F1246" s="3" t="s">
        <v>4480</v>
      </c>
      <c r="G1246" s="3" t="s">
        <v>4491</v>
      </c>
      <c r="H1246" s="3" t="s">
        <v>4492</v>
      </c>
      <c r="I1246" s="3" t="s">
        <v>4493</v>
      </c>
      <c r="J1246" s="3" t="s">
        <v>4494</v>
      </c>
      <c r="K1246" s="6">
        <v>-15576</v>
      </c>
      <c r="L1246" s="6">
        <v>18419</v>
      </c>
      <c r="M1246" s="6" t="s">
        <v>4474</v>
      </c>
      <c r="N1246" s="6" t="s">
        <v>4474</v>
      </c>
      <c r="O1246" s="6" t="s">
        <v>4474</v>
      </c>
      <c r="P1246" s="6" t="s">
        <v>4474</v>
      </c>
      <c r="Q1246" s="6">
        <v>21030</v>
      </c>
      <c r="R1246" s="6">
        <v>4165</v>
      </c>
      <c r="S1246" s="6">
        <v>2432</v>
      </c>
      <c r="T1246" s="6">
        <v>-4176</v>
      </c>
      <c r="U1246" s="6" t="s">
        <v>4474</v>
      </c>
      <c r="V1246" s="6" t="s">
        <v>4474</v>
      </c>
      <c r="W1246" s="6">
        <v>752303</v>
      </c>
      <c r="X1246" s="6">
        <v>933457</v>
      </c>
      <c r="Y1246" s="6">
        <v>133254</v>
      </c>
      <c r="Z1246" s="6">
        <v>296550</v>
      </c>
      <c r="AA1246" s="6">
        <v>560674</v>
      </c>
      <c r="AB1246" s="6">
        <v>787328</v>
      </c>
      <c r="AC1246" s="6">
        <v>27968145</v>
      </c>
      <c r="AD1246" s="6">
        <v>21134976</v>
      </c>
      <c r="AF1246">
        <f t="shared" si="380"/>
        <v>2.7954162086287041E-2</v>
      </c>
      <c r="AG1246">
        <f t="shared" si="381"/>
        <v>4.461908797084386E-3</v>
      </c>
      <c r="AH1246" t="e">
        <f t="shared" si="382"/>
        <v>#VALUE!</v>
      </c>
      <c r="AI1246" t="e">
        <f t="shared" si="383"/>
        <v>#VALUE!</v>
      </c>
      <c r="AJ1246">
        <f t="shared" si="384"/>
        <v>0.23766752159008622</v>
      </c>
      <c r="AK1246">
        <f t="shared" si="385"/>
        <v>0.37665369452121605</v>
      </c>
      <c r="AL1246" t="e">
        <f t="shared" si="386"/>
        <v>#VALUE!</v>
      </c>
      <c r="AM1246" t="e">
        <f t="shared" si="387"/>
        <v>#VALUE!</v>
      </c>
      <c r="AN1246">
        <f t="shared" si="388"/>
        <v>-2.0704423616548121E-2</v>
      </c>
      <c r="AO1246">
        <f t="shared" si="389"/>
        <v>1.973202836338471E-2</v>
      </c>
      <c r="AP1246">
        <f t="shared" si="390"/>
        <v>1</v>
      </c>
      <c r="AQ1246">
        <f t="shared" si="391"/>
        <v>1</v>
      </c>
      <c r="AR1246">
        <f t="shared" si="392"/>
        <v>1</v>
      </c>
      <c r="AS1246">
        <f t="shared" si="393"/>
        <v>0</v>
      </c>
      <c r="AT1246">
        <f t="shared" si="394"/>
        <v>0</v>
      </c>
      <c r="AU1246">
        <f t="shared" si="395"/>
        <v>0</v>
      </c>
      <c r="AV1246">
        <f t="shared" si="396"/>
        <v>0</v>
      </c>
      <c r="AW1246">
        <f t="shared" si="397"/>
        <v>0</v>
      </c>
      <c r="AX1246">
        <f t="shared" si="398"/>
        <v>0</v>
      </c>
      <c r="AY1246">
        <f t="shared" si="399"/>
        <v>3</v>
      </c>
    </row>
    <row r="1247" spans="1:51" x14ac:dyDescent="0.3">
      <c r="A1247" s="1" t="s">
        <v>1241</v>
      </c>
      <c r="B1247" s="2">
        <v>4231646</v>
      </c>
      <c r="C1247" s="3" t="s">
        <v>5337</v>
      </c>
      <c r="D1247" s="7">
        <v>12.1</v>
      </c>
      <c r="E1247" s="5">
        <v>1097.0070056</v>
      </c>
      <c r="F1247" s="3" t="s">
        <v>4480</v>
      </c>
      <c r="G1247" s="3" t="s">
        <v>4491</v>
      </c>
      <c r="H1247" s="3" t="s">
        <v>4542</v>
      </c>
      <c r="I1247" s="3" t="s">
        <v>4543</v>
      </c>
      <c r="J1247" s="3" t="s">
        <v>4494</v>
      </c>
      <c r="K1247" s="6">
        <v>342404</v>
      </c>
      <c r="L1247" s="6">
        <v>320901</v>
      </c>
      <c r="M1247" s="6" t="s">
        <v>4474</v>
      </c>
      <c r="N1247" s="6" t="s">
        <v>4474</v>
      </c>
      <c r="O1247" s="6">
        <v>418806</v>
      </c>
      <c r="P1247" s="6">
        <v>403823</v>
      </c>
      <c r="Q1247" s="6">
        <v>136771</v>
      </c>
      <c r="R1247" s="6">
        <v>126528</v>
      </c>
      <c r="S1247" s="6">
        <v>-368699</v>
      </c>
      <c r="T1247" s="6">
        <v>-297904</v>
      </c>
      <c r="U1247" s="6">
        <v>11891442</v>
      </c>
      <c r="V1247" s="6">
        <v>9355657</v>
      </c>
      <c r="W1247" s="6">
        <v>15953290</v>
      </c>
      <c r="X1247" s="6">
        <v>15092653</v>
      </c>
      <c r="Y1247" s="6" t="s">
        <v>4474</v>
      </c>
      <c r="Z1247" s="6" t="s">
        <v>4474</v>
      </c>
      <c r="AA1247" s="6" t="s">
        <v>4474</v>
      </c>
      <c r="AB1247" s="6" t="s">
        <v>4474</v>
      </c>
      <c r="AC1247" s="6">
        <v>90661736</v>
      </c>
      <c r="AD1247" s="6">
        <v>85041913</v>
      </c>
      <c r="AF1247">
        <f t="shared" si="380"/>
        <v>8.5732159322622487E-3</v>
      </c>
      <c r="AG1247">
        <f t="shared" si="381"/>
        <v>8.3834167525086538E-3</v>
      </c>
      <c r="AH1247">
        <f t="shared" si="382"/>
        <v>0.74539120143870008</v>
      </c>
      <c r="AI1247">
        <f t="shared" si="383"/>
        <v>0.61988154103854376</v>
      </c>
      <c r="AJ1247" t="e">
        <f t="shared" si="384"/>
        <v>#VALUE!</v>
      </c>
      <c r="AK1247" t="e">
        <f t="shared" si="385"/>
        <v>#VALUE!</v>
      </c>
      <c r="AL1247">
        <f t="shared" si="386"/>
        <v>1.2231340755365008</v>
      </c>
      <c r="AM1247">
        <f t="shared" si="387"/>
        <v>1.2584036821324958</v>
      </c>
      <c r="AN1247">
        <f t="shared" si="388"/>
        <v>2.146290827785366E-2</v>
      </c>
      <c r="AO1247">
        <f t="shared" si="389"/>
        <v>2.1262067046794224E-2</v>
      </c>
      <c r="AP1247">
        <f t="shared" si="390"/>
        <v>1</v>
      </c>
      <c r="AQ1247">
        <f t="shared" si="391"/>
        <v>0</v>
      </c>
      <c r="AR1247">
        <f t="shared" si="392"/>
        <v>1</v>
      </c>
      <c r="AS1247">
        <f t="shared" si="393"/>
        <v>0</v>
      </c>
      <c r="AT1247">
        <f t="shared" si="394"/>
        <v>0</v>
      </c>
      <c r="AU1247">
        <f t="shared" si="395"/>
        <v>0</v>
      </c>
      <c r="AV1247">
        <f t="shared" si="396"/>
        <v>0</v>
      </c>
      <c r="AW1247">
        <f t="shared" si="397"/>
        <v>1</v>
      </c>
      <c r="AX1247">
        <f t="shared" si="398"/>
        <v>0</v>
      </c>
      <c r="AY1247">
        <f t="shared" si="399"/>
        <v>3</v>
      </c>
    </row>
    <row r="1248" spans="1:51" x14ac:dyDescent="0.3">
      <c r="A1248" s="1" t="s">
        <v>1242</v>
      </c>
      <c r="B1248" s="2">
        <v>103036</v>
      </c>
      <c r="C1248" s="3" t="s">
        <v>5337</v>
      </c>
      <c r="D1248" s="5">
        <v>14.48</v>
      </c>
      <c r="E1248" s="5">
        <v>1274.3888254399999</v>
      </c>
      <c r="F1248" s="3" t="s">
        <v>4525</v>
      </c>
      <c r="G1248" s="3" t="s">
        <v>4526</v>
      </c>
      <c r="H1248" s="3" t="s">
        <v>4693</v>
      </c>
      <c r="I1248" s="3" t="s">
        <v>4728</v>
      </c>
      <c r="J1248" s="3" t="s">
        <v>4528</v>
      </c>
      <c r="K1248" s="6">
        <v>240933</v>
      </c>
      <c r="L1248" s="6">
        <v>236529</v>
      </c>
      <c r="M1248" s="6">
        <v>121661</v>
      </c>
      <c r="N1248" s="6">
        <v>77435</v>
      </c>
      <c r="O1248" s="6">
        <v>24628</v>
      </c>
      <c r="P1248" s="6">
        <v>-18159</v>
      </c>
      <c r="Q1248" s="6">
        <v>-13193</v>
      </c>
      <c r="R1248" s="6">
        <v>-53841</v>
      </c>
      <c r="S1248" s="6">
        <v>93592</v>
      </c>
      <c r="T1248" s="6">
        <v>88492</v>
      </c>
      <c r="U1248" s="6">
        <v>565914</v>
      </c>
      <c r="V1248" s="6">
        <v>553734</v>
      </c>
      <c r="W1248" s="6">
        <v>1853159</v>
      </c>
      <c r="X1248" s="6">
        <v>1861475</v>
      </c>
      <c r="Y1248" s="6" t="s">
        <v>4474</v>
      </c>
      <c r="Z1248" s="6" t="s">
        <v>4474</v>
      </c>
      <c r="AA1248" s="6" t="s">
        <v>4474</v>
      </c>
      <c r="AB1248" s="6" t="s">
        <v>4474</v>
      </c>
      <c r="AC1248" s="6">
        <v>88010000</v>
      </c>
      <c r="AD1248" s="6">
        <v>88011000</v>
      </c>
      <c r="AF1248">
        <f t="shared" si="380"/>
        <v>-7.1191948451266186E-3</v>
      </c>
      <c r="AG1248">
        <f t="shared" si="381"/>
        <v>-2.8923837279576679E-2</v>
      </c>
      <c r="AH1248">
        <f t="shared" si="382"/>
        <v>0.30537800588076902</v>
      </c>
      <c r="AI1248">
        <f t="shared" si="383"/>
        <v>0.29747055426476315</v>
      </c>
      <c r="AJ1248" t="e">
        <f t="shared" si="384"/>
        <v>#VALUE!</v>
      </c>
      <c r="AK1248" t="e">
        <f t="shared" si="385"/>
        <v>#VALUE!</v>
      </c>
      <c r="AL1248">
        <f t="shared" si="386"/>
        <v>0.10221928917997949</v>
      </c>
      <c r="AM1248">
        <f t="shared" si="387"/>
        <v>-7.6772827010641406E-2</v>
      </c>
      <c r="AN1248">
        <f t="shared" si="388"/>
        <v>0.13001204969460256</v>
      </c>
      <c r="AO1248">
        <f t="shared" si="389"/>
        <v>0.12706536483165232</v>
      </c>
      <c r="AP1248">
        <f t="shared" si="390"/>
        <v>0</v>
      </c>
      <c r="AQ1248">
        <f t="shared" si="391"/>
        <v>1</v>
      </c>
      <c r="AR1248">
        <f t="shared" si="392"/>
        <v>1</v>
      </c>
      <c r="AS1248">
        <f t="shared" si="393"/>
        <v>1</v>
      </c>
      <c r="AT1248">
        <f t="shared" si="394"/>
        <v>0</v>
      </c>
      <c r="AU1248">
        <f t="shared" si="395"/>
        <v>0</v>
      </c>
      <c r="AV1248">
        <f t="shared" si="396"/>
        <v>1</v>
      </c>
      <c r="AW1248">
        <f t="shared" si="397"/>
        <v>1</v>
      </c>
      <c r="AX1248">
        <f t="shared" si="398"/>
        <v>1</v>
      </c>
      <c r="AY1248">
        <f t="shared" si="399"/>
        <v>6</v>
      </c>
    </row>
    <row r="1249" spans="1:51" x14ac:dyDescent="0.3">
      <c r="A1249" s="1" t="s">
        <v>1243</v>
      </c>
      <c r="B1249" s="2">
        <v>4966156</v>
      </c>
      <c r="C1249" s="3" t="s">
        <v>5336</v>
      </c>
      <c r="D1249" s="7">
        <v>10.72</v>
      </c>
      <c r="E1249" s="5">
        <v>71.953068799999997</v>
      </c>
      <c r="F1249" s="3" t="s">
        <v>4500</v>
      </c>
      <c r="G1249" s="3" t="s">
        <v>4574</v>
      </c>
      <c r="H1249" s="3" t="s">
        <v>4580</v>
      </c>
      <c r="I1249" s="3" t="s">
        <v>4613</v>
      </c>
      <c r="J1249" s="3" t="s">
        <v>5005</v>
      </c>
      <c r="K1249" s="6">
        <v>48090</v>
      </c>
      <c r="L1249" s="6">
        <v>46431</v>
      </c>
      <c r="M1249" s="6">
        <v>7565</v>
      </c>
      <c r="N1249" s="6">
        <v>7878</v>
      </c>
      <c r="O1249" s="6">
        <v>6036</v>
      </c>
      <c r="P1249" s="6">
        <v>6438</v>
      </c>
      <c r="Q1249" s="6">
        <v>5533</v>
      </c>
      <c r="R1249" s="6">
        <v>5968</v>
      </c>
      <c r="S1249" s="6">
        <v>6850</v>
      </c>
      <c r="T1249" s="6">
        <v>8852</v>
      </c>
      <c r="U1249" s="6" t="s">
        <v>4474</v>
      </c>
      <c r="V1249" s="6" t="s">
        <v>4474</v>
      </c>
      <c r="W1249" s="6">
        <v>58779</v>
      </c>
      <c r="X1249" s="6">
        <v>54907</v>
      </c>
      <c r="Y1249" s="6">
        <v>37961</v>
      </c>
      <c r="Z1249" s="6">
        <v>35254</v>
      </c>
      <c r="AA1249" s="6">
        <v>12777</v>
      </c>
      <c r="AB1249" s="6">
        <v>11250</v>
      </c>
      <c r="AC1249" s="6">
        <v>6712040</v>
      </c>
      <c r="AD1249" s="6">
        <v>6708522</v>
      </c>
      <c r="AF1249">
        <f t="shared" si="380"/>
        <v>9.4132258119396378E-2</v>
      </c>
      <c r="AG1249">
        <f t="shared" si="381"/>
        <v>0.10869288068916531</v>
      </c>
      <c r="AH1249" t="e">
        <f t="shared" si="382"/>
        <v>#VALUE!</v>
      </c>
      <c r="AI1249" t="e">
        <f t="shared" si="383"/>
        <v>#VALUE!</v>
      </c>
      <c r="AJ1249">
        <f t="shared" si="384"/>
        <v>2.9710417155826878</v>
      </c>
      <c r="AK1249">
        <f t="shared" si="385"/>
        <v>3.133688888888889</v>
      </c>
      <c r="AL1249">
        <f t="shared" si="386"/>
        <v>0.1255146600124766</v>
      </c>
      <c r="AM1249">
        <f t="shared" si="387"/>
        <v>0.13865736253795954</v>
      </c>
      <c r="AN1249">
        <f t="shared" si="388"/>
        <v>0.81814933904966058</v>
      </c>
      <c r="AO1249">
        <f t="shared" si="389"/>
        <v>0.84562988325714394</v>
      </c>
      <c r="AP1249">
        <f t="shared" si="390"/>
        <v>1</v>
      </c>
      <c r="AQ1249">
        <f t="shared" si="391"/>
        <v>1</v>
      </c>
      <c r="AR1249">
        <f t="shared" si="392"/>
        <v>0</v>
      </c>
      <c r="AS1249">
        <f t="shared" si="393"/>
        <v>1</v>
      </c>
      <c r="AT1249">
        <f t="shared" si="394"/>
        <v>0</v>
      </c>
      <c r="AU1249">
        <f t="shared" si="395"/>
        <v>0</v>
      </c>
      <c r="AV1249">
        <f t="shared" si="396"/>
        <v>0</v>
      </c>
      <c r="AW1249">
        <f t="shared" si="397"/>
        <v>0</v>
      </c>
      <c r="AX1249">
        <f t="shared" si="398"/>
        <v>0</v>
      </c>
      <c r="AY1249">
        <f t="shared" si="399"/>
        <v>3</v>
      </c>
    </row>
    <row r="1250" spans="1:51" x14ac:dyDescent="0.3">
      <c r="A1250" s="1" t="s">
        <v>1244</v>
      </c>
      <c r="B1250" s="2">
        <v>101376177</v>
      </c>
      <c r="C1250" s="3" t="s">
        <v>5335</v>
      </c>
      <c r="D1250" s="5">
        <v>19.91</v>
      </c>
      <c r="E1250" s="5">
        <v>1157.40332169</v>
      </c>
      <c r="F1250" s="3" t="s">
        <v>4470</v>
      </c>
      <c r="G1250" s="3" t="s">
        <v>4512</v>
      </c>
      <c r="H1250" s="3" t="s">
        <v>4513</v>
      </c>
      <c r="I1250" s="3" t="s">
        <v>4643</v>
      </c>
      <c r="J1250" s="3" t="s">
        <v>4669</v>
      </c>
      <c r="K1250" s="6">
        <v>1123100</v>
      </c>
      <c r="L1250" s="6">
        <v>1118900</v>
      </c>
      <c r="M1250" s="6">
        <v>84800</v>
      </c>
      <c r="N1250" s="6">
        <v>230400</v>
      </c>
      <c r="O1250" s="6">
        <v>48600</v>
      </c>
      <c r="P1250" s="6">
        <v>194400</v>
      </c>
      <c r="Q1250" s="6">
        <v>78300</v>
      </c>
      <c r="R1250" s="6">
        <v>69700</v>
      </c>
      <c r="S1250" s="6">
        <v>35700</v>
      </c>
      <c r="T1250" s="6">
        <v>38700</v>
      </c>
      <c r="U1250" s="6">
        <v>1565300</v>
      </c>
      <c r="V1250" s="6">
        <v>1590800</v>
      </c>
      <c r="W1250" s="6">
        <v>1285300</v>
      </c>
      <c r="X1250" s="6">
        <v>1267500</v>
      </c>
      <c r="Y1250" s="6">
        <v>761000</v>
      </c>
      <c r="Z1250" s="6">
        <v>781100</v>
      </c>
      <c r="AA1250" s="6">
        <v>374000</v>
      </c>
      <c r="AB1250" s="6">
        <v>370700</v>
      </c>
      <c r="AC1250" s="6">
        <v>57707285</v>
      </c>
      <c r="AD1250" s="6">
        <v>57676467</v>
      </c>
      <c r="AF1250">
        <f t="shared" si="380"/>
        <v>6.0919629658445502E-2</v>
      </c>
      <c r="AG1250">
        <f t="shared" si="381"/>
        <v>5.4990138067061142E-2</v>
      </c>
      <c r="AH1250">
        <f t="shared" si="382"/>
        <v>1.2178479732358205</v>
      </c>
      <c r="AI1250">
        <f t="shared" si="383"/>
        <v>1.2550690335305721</v>
      </c>
      <c r="AJ1250">
        <f t="shared" si="384"/>
        <v>2.03475935828877</v>
      </c>
      <c r="AK1250">
        <f t="shared" si="385"/>
        <v>2.1070946857297006</v>
      </c>
      <c r="AL1250">
        <f t="shared" si="386"/>
        <v>4.3273083429792539E-2</v>
      </c>
      <c r="AM1250">
        <f t="shared" si="387"/>
        <v>0.17374206810260076</v>
      </c>
      <c r="AN1250">
        <f t="shared" si="388"/>
        <v>0.87380378121839264</v>
      </c>
      <c r="AO1250">
        <f t="shared" si="389"/>
        <v>0.88276134122287964</v>
      </c>
      <c r="AP1250">
        <f t="shared" si="390"/>
        <v>1</v>
      </c>
      <c r="AQ1250">
        <f t="shared" si="391"/>
        <v>1</v>
      </c>
      <c r="AR1250">
        <f t="shared" si="392"/>
        <v>1</v>
      </c>
      <c r="AS1250">
        <f t="shared" si="393"/>
        <v>0</v>
      </c>
      <c r="AT1250">
        <f t="shared" si="394"/>
        <v>1</v>
      </c>
      <c r="AU1250">
        <f t="shared" si="395"/>
        <v>0</v>
      </c>
      <c r="AV1250">
        <f t="shared" si="396"/>
        <v>0</v>
      </c>
      <c r="AW1250">
        <f t="shared" si="397"/>
        <v>0</v>
      </c>
      <c r="AX1250">
        <f t="shared" si="398"/>
        <v>0</v>
      </c>
      <c r="AY1250">
        <f t="shared" si="399"/>
        <v>4</v>
      </c>
    </row>
    <row r="1251" spans="1:51" x14ac:dyDescent="0.3">
      <c r="A1251" s="1" t="s">
        <v>1245</v>
      </c>
      <c r="B1251" s="2">
        <v>29367105</v>
      </c>
      <c r="C1251" s="3" t="s">
        <v>5338</v>
      </c>
      <c r="D1251" s="7">
        <v>11.68</v>
      </c>
      <c r="E1251" s="5">
        <v>52.79388032</v>
      </c>
      <c r="F1251" s="3" t="s">
        <v>4480</v>
      </c>
      <c r="G1251" s="3" t="s">
        <v>4491</v>
      </c>
      <c r="H1251" s="3" t="s">
        <v>4492</v>
      </c>
      <c r="I1251" s="3" t="s">
        <v>4493</v>
      </c>
      <c r="J1251" s="3"/>
      <c r="K1251" s="6" t="s">
        <v>4474</v>
      </c>
      <c r="L1251" s="6" t="s">
        <v>4474</v>
      </c>
      <c r="M1251" s="6" t="s">
        <v>4474</v>
      </c>
      <c r="N1251" s="6" t="s">
        <v>4474</v>
      </c>
      <c r="O1251" s="6">
        <v>-803.678</v>
      </c>
      <c r="P1251" s="6">
        <v>-940.87400000000002</v>
      </c>
      <c r="Q1251" s="6">
        <v>1667.2560000000001</v>
      </c>
      <c r="R1251" s="6">
        <v>1894.424</v>
      </c>
      <c r="S1251" s="6">
        <v>-556.327</v>
      </c>
      <c r="T1251" s="6">
        <v>-477.82299999999998</v>
      </c>
      <c r="U1251" s="6" t="s">
        <v>4474</v>
      </c>
      <c r="V1251" s="6" t="s">
        <v>4474</v>
      </c>
      <c r="W1251" s="6">
        <v>25815.811000000002</v>
      </c>
      <c r="X1251" s="6">
        <v>58128.618999999999</v>
      </c>
      <c r="Y1251" s="6">
        <v>33.302999999999997</v>
      </c>
      <c r="Z1251" s="6">
        <v>106.83199999999999</v>
      </c>
      <c r="AA1251" s="6">
        <v>2817</v>
      </c>
      <c r="AB1251" s="6">
        <v>2061</v>
      </c>
      <c r="AC1251" s="6">
        <v>4520024</v>
      </c>
      <c r="AD1251" s="6">
        <v>7423175</v>
      </c>
      <c r="AF1251">
        <f t="shared" si="380"/>
        <v>6.4582747371368654E-2</v>
      </c>
      <c r="AG1251">
        <f t="shared" si="381"/>
        <v>3.2590211716538454E-2</v>
      </c>
      <c r="AH1251" t="e">
        <f t="shared" si="382"/>
        <v>#VALUE!</v>
      </c>
      <c r="AI1251" t="e">
        <f t="shared" si="383"/>
        <v>#VALUE!</v>
      </c>
      <c r="AJ1251">
        <f t="shared" si="384"/>
        <v>1.1822151224707134E-2</v>
      </c>
      <c r="AK1251">
        <f t="shared" si="385"/>
        <v>5.1835031538088307E-2</v>
      </c>
      <c r="AL1251" t="e">
        <f t="shared" si="386"/>
        <v>#VALUE!</v>
      </c>
      <c r="AM1251" t="e">
        <f t="shared" si="387"/>
        <v>#VALUE!</v>
      </c>
      <c r="AN1251" t="e">
        <f t="shared" si="388"/>
        <v>#VALUE!</v>
      </c>
      <c r="AO1251" t="e">
        <f t="shared" si="389"/>
        <v>#VALUE!</v>
      </c>
      <c r="AP1251">
        <f t="shared" si="390"/>
        <v>1</v>
      </c>
      <c r="AQ1251">
        <f t="shared" si="391"/>
        <v>0</v>
      </c>
      <c r="AR1251">
        <f t="shared" si="392"/>
        <v>1</v>
      </c>
      <c r="AS1251">
        <f t="shared" si="393"/>
        <v>0</v>
      </c>
      <c r="AT1251">
        <f t="shared" si="394"/>
        <v>0</v>
      </c>
      <c r="AU1251">
        <f t="shared" si="395"/>
        <v>0</v>
      </c>
      <c r="AV1251">
        <f t="shared" si="396"/>
        <v>0</v>
      </c>
      <c r="AW1251">
        <f t="shared" si="397"/>
        <v>0</v>
      </c>
      <c r="AX1251">
        <f t="shared" si="398"/>
        <v>1</v>
      </c>
      <c r="AY1251">
        <f t="shared" si="399"/>
        <v>3</v>
      </c>
    </row>
    <row r="1252" spans="1:51" x14ac:dyDescent="0.3">
      <c r="A1252" s="1" t="s">
        <v>1246</v>
      </c>
      <c r="B1252" s="2">
        <v>4279452</v>
      </c>
      <c r="C1252" s="3" t="s">
        <v>5337</v>
      </c>
      <c r="D1252" s="5">
        <v>467.78</v>
      </c>
      <c r="E1252" s="5">
        <v>21518.843159020002</v>
      </c>
      <c r="F1252" s="3" t="s">
        <v>4485</v>
      </c>
      <c r="G1252" s="3" t="s">
        <v>4486</v>
      </c>
      <c r="H1252" s="3" t="s">
        <v>4588</v>
      </c>
      <c r="I1252" s="3" t="s">
        <v>4588</v>
      </c>
      <c r="J1252" s="3" t="s">
        <v>5006</v>
      </c>
      <c r="K1252" s="6">
        <v>14235318</v>
      </c>
      <c r="L1252" s="6">
        <v>13745992</v>
      </c>
      <c r="M1252" s="6">
        <v>1375430</v>
      </c>
      <c r="N1252" s="6">
        <v>1244462</v>
      </c>
      <c r="O1252" s="6">
        <v>1245886</v>
      </c>
      <c r="P1252" s="6">
        <v>1119170</v>
      </c>
      <c r="Q1252" s="6">
        <v>926499</v>
      </c>
      <c r="R1252" s="6">
        <v>825982</v>
      </c>
      <c r="S1252" s="6">
        <v>1362160</v>
      </c>
      <c r="T1252" s="6">
        <v>1096681</v>
      </c>
      <c r="U1252" s="6" t="s">
        <v>4474</v>
      </c>
      <c r="V1252" s="6" t="s">
        <v>4474</v>
      </c>
      <c r="W1252" s="6">
        <v>7321952</v>
      </c>
      <c r="X1252" s="6">
        <v>7072549</v>
      </c>
      <c r="Y1252" s="6">
        <v>5006415</v>
      </c>
      <c r="Z1252" s="6">
        <v>4740789</v>
      </c>
      <c r="AA1252" s="6">
        <v>3925227</v>
      </c>
      <c r="AB1252" s="6">
        <v>3673232</v>
      </c>
      <c r="AC1252" s="6">
        <v>45997428</v>
      </c>
      <c r="AD1252" s="6">
        <v>46712350</v>
      </c>
      <c r="AF1252">
        <f t="shared" si="380"/>
        <v>0.12653715839710503</v>
      </c>
      <c r="AG1252">
        <f t="shared" si="381"/>
        <v>0.11678703109727483</v>
      </c>
      <c r="AH1252" t="e">
        <f t="shared" si="382"/>
        <v>#VALUE!</v>
      </c>
      <c r="AI1252" t="e">
        <f t="shared" si="383"/>
        <v>#VALUE!</v>
      </c>
      <c r="AJ1252">
        <f t="shared" si="384"/>
        <v>1.27544598057641</v>
      </c>
      <c r="AK1252">
        <f t="shared" si="385"/>
        <v>1.2906315201435683</v>
      </c>
      <c r="AL1252">
        <f t="shared" si="386"/>
        <v>8.7520770523004832E-2</v>
      </c>
      <c r="AM1252">
        <f t="shared" si="387"/>
        <v>8.1417914400066585E-2</v>
      </c>
      <c r="AN1252">
        <f t="shared" si="388"/>
        <v>1.9441971212048372</v>
      </c>
      <c r="AO1252">
        <f t="shared" si="389"/>
        <v>1.9435697087429158</v>
      </c>
      <c r="AP1252">
        <f t="shared" si="390"/>
        <v>1</v>
      </c>
      <c r="AQ1252">
        <f t="shared" si="391"/>
        <v>1</v>
      </c>
      <c r="AR1252">
        <f t="shared" si="392"/>
        <v>1</v>
      </c>
      <c r="AS1252">
        <f t="shared" si="393"/>
        <v>1</v>
      </c>
      <c r="AT1252">
        <f t="shared" si="394"/>
        <v>0</v>
      </c>
      <c r="AU1252">
        <f t="shared" si="395"/>
        <v>0</v>
      </c>
      <c r="AV1252">
        <f t="shared" si="396"/>
        <v>1</v>
      </c>
      <c r="AW1252">
        <f t="shared" si="397"/>
        <v>1</v>
      </c>
      <c r="AX1252">
        <f t="shared" si="398"/>
        <v>1</v>
      </c>
      <c r="AY1252">
        <f t="shared" si="399"/>
        <v>7</v>
      </c>
    </row>
    <row r="1253" spans="1:51" x14ac:dyDescent="0.3">
      <c r="A1253" s="1" t="s">
        <v>1247</v>
      </c>
      <c r="B1253" s="2">
        <v>4142766</v>
      </c>
      <c r="C1253" s="3" t="s">
        <v>5337</v>
      </c>
      <c r="D1253" s="5">
        <v>9.41</v>
      </c>
      <c r="E1253" s="5">
        <v>509.87319026</v>
      </c>
      <c r="F1253" s="3" t="s">
        <v>4470</v>
      </c>
      <c r="G1253" s="3" t="s">
        <v>4471</v>
      </c>
      <c r="H1253" s="3" t="s">
        <v>4489</v>
      </c>
      <c r="I1253" s="3" t="s">
        <v>4489</v>
      </c>
      <c r="J1253" s="3" t="s">
        <v>4495</v>
      </c>
      <c r="K1253" s="6">
        <v>1125500</v>
      </c>
      <c r="L1253" s="6">
        <v>1102200</v>
      </c>
      <c r="M1253" s="6">
        <v>-4800</v>
      </c>
      <c r="N1253" s="6">
        <v>-79300</v>
      </c>
      <c r="O1253" s="6">
        <v>-113800</v>
      </c>
      <c r="P1253" s="6">
        <v>-189500</v>
      </c>
      <c r="Q1253" s="6">
        <v>-208800</v>
      </c>
      <c r="R1253" s="6">
        <v>-587000</v>
      </c>
      <c r="S1253" s="6">
        <v>170700</v>
      </c>
      <c r="T1253" s="6">
        <v>77000</v>
      </c>
      <c r="U1253" s="6">
        <v>661800</v>
      </c>
      <c r="V1253" s="6">
        <v>447000</v>
      </c>
      <c r="W1253" s="6">
        <v>1477800</v>
      </c>
      <c r="X1253" s="6">
        <v>1513500</v>
      </c>
      <c r="Y1253" s="6">
        <v>661400</v>
      </c>
      <c r="Z1253" s="6">
        <v>654500</v>
      </c>
      <c r="AA1253" s="6">
        <v>229900</v>
      </c>
      <c r="AB1253" s="6">
        <v>619700</v>
      </c>
      <c r="AC1253" s="6">
        <v>54100000</v>
      </c>
      <c r="AD1253" s="6">
        <v>52900000</v>
      </c>
      <c r="AF1253">
        <f t="shared" si="380"/>
        <v>-0.14129110840438489</v>
      </c>
      <c r="AG1253">
        <f t="shared" si="381"/>
        <v>-0.38784274859596962</v>
      </c>
      <c r="AH1253">
        <f t="shared" si="382"/>
        <v>0.44782785221274868</v>
      </c>
      <c r="AI1253">
        <f t="shared" si="383"/>
        <v>0.29534192269573833</v>
      </c>
      <c r="AJ1253">
        <f t="shared" si="384"/>
        <v>2.8769030013049153</v>
      </c>
      <c r="AK1253">
        <f t="shared" si="385"/>
        <v>1.0561562046151363</v>
      </c>
      <c r="AL1253">
        <f t="shared" si="386"/>
        <v>-0.10111061750333185</v>
      </c>
      <c r="AM1253">
        <f t="shared" si="387"/>
        <v>-0.17192886953365996</v>
      </c>
      <c r="AN1253">
        <f t="shared" si="388"/>
        <v>0.76160508864528353</v>
      </c>
      <c r="AO1253">
        <f t="shared" si="389"/>
        <v>0.72824578790882066</v>
      </c>
      <c r="AP1253">
        <f t="shared" si="390"/>
        <v>0</v>
      </c>
      <c r="AQ1253">
        <f t="shared" si="391"/>
        <v>1</v>
      </c>
      <c r="AR1253">
        <f t="shared" si="392"/>
        <v>1</v>
      </c>
      <c r="AS1253">
        <f t="shared" si="393"/>
        <v>1</v>
      </c>
      <c r="AT1253">
        <f t="shared" si="394"/>
        <v>0</v>
      </c>
      <c r="AU1253">
        <f t="shared" si="395"/>
        <v>1</v>
      </c>
      <c r="AV1253">
        <f t="shared" si="396"/>
        <v>1</v>
      </c>
      <c r="AW1253">
        <f t="shared" si="397"/>
        <v>1</v>
      </c>
      <c r="AX1253">
        <f t="shared" si="398"/>
        <v>0</v>
      </c>
      <c r="AY1253">
        <f t="shared" si="399"/>
        <v>6</v>
      </c>
    </row>
    <row r="1254" spans="1:51" x14ac:dyDescent="0.3">
      <c r="A1254" s="1" t="s">
        <v>1248</v>
      </c>
      <c r="B1254" s="2">
        <v>4136907</v>
      </c>
      <c r="C1254" s="3" t="s">
        <v>5337</v>
      </c>
      <c r="D1254" s="5">
        <v>118.47</v>
      </c>
      <c r="E1254" s="5">
        <v>67472.380693080006</v>
      </c>
      <c r="F1254" s="3" t="s">
        <v>4485</v>
      </c>
      <c r="G1254" s="3" t="s">
        <v>4486</v>
      </c>
      <c r="H1254" s="3" t="s">
        <v>4545</v>
      </c>
      <c r="I1254" s="3" t="s">
        <v>4546</v>
      </c>
      <c r="J1254" s="3" t="s">
        <v>4704</v>
      </c>
      <c r="K1254" s="6">
        <v>17492000</v>
      </c>
      <c r="L1254" s="6">
        <v>16963000</v>
      </c>
      <c r="M1254" s="6">
        <v>4614000</v>
      </c>
      <c r="N1254" s="6">
        <v>4393000</v>
      </c>
      <c r="O1254" s="6">
        <v>3017000</v>
      </c>
      <c r="P1254" s="6">
        <v>2949000</v>
      </c>
      <c r="Q1254" s="6">
        <v>1955000</v>
      </c>
      <c r="R1254" s="6">
        <v>1725000</v>
      </c>
      <c r="S1254" s="6">
        <v>3332000</v>
      </c>
      <c r="T1254" s="6">
        <v>1605000</v>
      </c>
      <c r="U1254" s="6">
        <v>7155000</v>
      </c>
      <c r="V1254" s="6">
        <v>7111000</v>
      </c>
      <c r="W1254" s="6">
        <v>44246000</v>
      </c>
      <c r="X1254" s="6">
        <v>45585000</v>
      </c>
      <c r="Y1254" s="6">
        <v>10192000</v>
      </c>
      <c r="Z1254" s="6">
        <v>8820000</v>
      </c>
      <c r="AA1254" s="6">
        <v>5742000</v>
      </c>
      <c r="AB1254" s="6">
        <v>7592000</v>
      </c>
      <c r="AC1254" s="6">
        <v>570200000</v>
      </c>
      <c r="AD1254" s="6">
        <v>572000000</v>
      </c>
      <c r="AF1254">
        <f t="shared" si="380"/>
        <v>4.4184785065316638E-2</v>
      </c>
      <c r="AG1254">
        <f t="shared" si="381"/>
        <v>3.7841395195788087E-2</v>
      </c>
      <c r="AH1254">
        <f t="shared" si="382"/>
        <v>0.16170953306513583</v>
      </c>
      <c r="AI1254">
        <f t="shared" si="383"/>
        <v>0.15599429636941978</v>
      </c>
      <c r="AJ1254">
        <f t="shared" si="384"/>
        <v>1.7749912922326716</v>
      </c>
      <c r="AK1254">
        <f t="shared" si="385"/>
        <v>1.1617492096944151</v>
      </c>
      <c r="AL1254">
        <f t="shared" si="386"/>
        <v>0.17247884747313058</v>
      </c>
      <c r="AM1254">
        <f t="shared" si="387"/>
        <v>0.17384896539527206</v>
      </c>
      <c r="AN1254">
        <f t="shared" si="388"/>
        <v>0.39533517154093023</v>
      </c>
      <c r="AO1254">
        <f t="shared" si="389"/>
        <v>0.37211802127892946</v>
      </c>
      <c r="AP1254">
        <f t="shared" si="390"/>
        <v>1</v>
      </c>
      <c r="AQ1254">
        <f t="shared" si="391"/>
        <v>1</v>
      </c>
      <c r="AR1254">
        <f t="shared" si="392"/>
        <v>1</v>
      </c>
      <c r="AS1254">
        <f t="shared" si="393"/>
        <v>1</v>
      </c>
      <c r="AT1254">
        <f t="shared" si="394"/>
        <v>0</v>
      </c>
      <c r="AU1254">
        <f t="shared" si="395"/>
        <v>1</v>
      </c>
      <c r="AV1254">
        <f t="shared" si="396"/>
        <v>0</v>
      </c>
      <c r="AW1254">
        <f t="shared" si="397"/>
        <v>1</v>
      </c>
      <c r="AX1254">
        <f t="shared" si="398"/>
        <v>1</v>
      </c>
      <c r="AY1254">
        <f t="shared" si="399"/>
        <v>7</v>
      </c>
    </row>
    <row r="1255" spans="1:51" x14ac:dyDescent="0.3">
      <c r="A1255" s="1" t="s">
        <v>1249</v>
      </c>
      <c r="B1255" s="2">
        <v>4313470</v>
      </c>
      <c r="C1255" s="3" t="s">
        <v>5337</v>
      </c>
      <c r="D1255" s="5">
        <v>9.5500000000000007</v>
      </c>
      <c r="E1255" s="5">
        <v>1592.5322341000001</v>
      </c>
      <c r="F1255" s="3" t="s">
        <v>4525</v>
      </c>
      <c r="G1255" s="3" t="s">
        <v>4526</v>
      </c>
      <c r="H1255" s="3" t="s">
        <v>4632</v>
      </c>
      <c r="I1255" s="3" t="s">
        <v>4632</v>
      </c>
      <c r="J1255" s="3" t="s">
        <v>4528</v>
      </c>
      <c r="K1255" s="6">
        <v>784173</v>
      </c>
      <c r="L1255" s="6">
        <v>773602</v>
      </c>
      <c r="M1255" s="6">
        <v>375579</v>
      </c>
      <c r="N1255" s="6">
        <v>369455</v>
      </c>
      <c r="O1255" s="6">
        <v>186527</v>
      </c>
      <c r="P1255" s="6">
        <v>179678</v>
      </c>
      <c r="Q1255" s="6">
        <v>77396</v>
      </c>
      <c r="R1255" s="6">
        <v>74528</v>
      </c>
      <c r="S1255" s="6">
        <v>247303</v>
      </c>
      <c r="T1255" s="6">
        <v>234635</v>
      </c>
      <c r="U1255" s="6">
        <v>2358365</v>
      </c>
      <c r="V1255" s="6">
        <v>2463426</v>
      </c>
      <c r="W1255" s="6">
        <v>4436937</v>
      </c>
      <c r="X1255" s="6">
        <v>4433250</v>
      </c>
      <c r="Y1255" s="6" t="s">
        <v>4474</v>
      </c>
      <c r="Z1255" s="6" t="s">
        <v>4474</v>
      </c>
      <c r="AA1255" s="6" t="s">
        <v>4474</v>
      </c>
      <c r="AB1255" s="6" t="s">
        <v>4474</v>
      </c>
      <c r="AC1255" s="6">
        <v>166487581</v>
      </c>
      <c r="AD1255" s="6">
        <v>165465164</v>
      </c>
      <c r="AF1255">
        <f t="shared" si="380"/>
        <v>1.7443565234304657E-2</v>
      </c>
      <c r="AG1255">
        <f t="shared" si="381"/>
        <v>1.6811143066598998E-2</v>
      </c>
      <c r="AH1255">
        <f t="shared" si="382"/>
        <v>0.53152997214069075</v>
      </c>
      <c r="AI1255">
        <f t="shared" si="383"/>
        <v>0.55567044493317541</v>
      </c>
      <c r="AJ1255" t="e">
        <f t="shared" si="384"/>
        <v>#VALUE!</v>
      </c>
      <c r="AK1255" t="e">
        <f t="shared" si="385"/>
        <v>#VALUE!</v>
      </c>
      <c r="AL1255">
        <f t="shared" si="386"/>
        <v>0.23786460385654695</v>
      </c>
      <c r="AM1255">
        <f t="shared" si="387"/>
        <v>0.23226155051305453</v>
      </c>
      <c r="AN1255">
        <f t="shared" si="388"/>
        <v>0.1767374655083</v>
      </c>
      <c r="AO1255">
        <f t="shared" si="389"/>
        <v>0.17449997180398127</v>
      </c>
      <c r="AP1255">
        <f t="shared" si="390"/>
        <v>1</v>
      </c>
      <c r="AQ1255">
        <f t="shared" si="391"/>
        <v>1</v>
      </c>
      <c r="AR1255">
        <f t="shared" si="392"/>
        <v>1</v>
      </c>
      <c r="AS1255">
        <f t="shared" si="393"/>
        <v>1</v>
      </c>
      <c r="AT1255">
        <f t="shared" si="394"/>
        <v>1</v>
      </c>
      <c r="AU1255">
        <f t="shared" si="395"/>
        <v>0</v>
      </c>
      <c r="AV1255">
        <f t="shared" si="396"/>
        <v>1</v>
      </c>
      <c r="AW1255">
        <f t="shared" si="397"/>
        <v>1</v>
      </c>
      <c r="AX1255">
        <f t="shared" si="398"/>
        <v>0</v>
      </c>
      <c r="AY1255">
        <f t="shared" si="399"/>
        <v>7</v>
      </c>
    </row>
    <row r="1256" spans="1:51" x14ac:dyDescent="0.3">
      <c r="A1256" s="1" t="s">
        <v>1250</v>
      </c>
      <c r="B1256" s="2">
        <v>4142896</v>
      </c>
      <c r="C1256" s="3" t="s">
        <v>5337</v>
      </c>
      <c r="D1256" s="5">
        <v>48.1</v>
      </c>
      <c r="E1256" s="5">
        <v>1188.8446024</v>
      </c>
      <c r="F1256" s="3" t="s">
        <v>4480</v>
      </c>
      <c r="G1256" s="3" t="s">
        <v>4509</v>
      </c>
      <c r="H1256" s="3" t="s">
        <v>4509</v>
      </c>
      <c r="I1256" s="3" t="s">
        <v>4677</v>
      </c>
      <c r="J1256" s="3" t="s">
        <v>4691</v>
      </c>
      <c r="K1256" s="6">
        <v>889900</v>
      </c>
      <c r="L1256" s="6">
        <v>869400</v>
      </c>
      <c r="M1256" s="6">
        <v>174600</v>
      </c>
      <c r="N1256" s="6">
        <v>156500</v>
      </c>
      <c r="O1256" s="6">
        <v>170800</v>
      </c>
      <c r="P1256" s="6">
        <v>152500</v>
      </c>
      <c r="Q1256" s="6">
        <v>135900</v>
      </c>
      <c r="R1256" s="6">
        <v>119600</v>
      </c>
      <c r="S1256" s="6">
        <v>90900</v>
      </c>
      <c r="T1256" s="6">
        <v>65200</v>
      </c>
      <c r="U1256" s="6" t="s">
        <v>4474</v>
      </c>
      <c r="V1256" s="6" t="s">
        <v>4474</v>
      </c>
      <c r="W1256" s="6">
        <v>3617300</v>
      </c>
      <c r="X1256" s="6">
        <v>3550000</v>
      </c>
      <c r="Y1256" s="6" t="s">
        <v>4474</v>
      </c>
      <c r="Z1256" s="6" t="s">
        <v>4474</v>
      </c>
      <c r="AA1256" s="6" t="s">
        <v>4474</v>
      </c>
      <c r="AB1256" s="6" t="s">
        <v>4474</v>
      </c>
      <c r="AC1256" s="6">
        <v>24736533</v>
      </c>
      <c r="AD1256" s="6">
        <v>24896116</v>
      </c>
      <c r="AF1256">
        <f t="shared" si="380"/>
        <v>3.7569457882951372E-2</v>
      </c>
      <c r="AG1256">
        <f t="shared" si="381"/>
        <v>3.3690140845070424E-2</v>
      </c>
      <c r="AH1256" t="e">
        <f t="shared" si="382"/>
        <v>#VALUE!</v>
      </c>
      <c r="AI1256" t="e">
        <f t="shared" si="383"/>
        <v>#VALUE!</v>
      </c>
      <c r="AJ1256" t="e">
        <f t="shared" si="384"/>
        <v>#VALUE!</v>
      </c>
      <c r="AK1256" t="e">
        <f t="shared" si="385"/>
        <v>#VALUE!</v>
      </c>
      <c r="AL1256">
        <f t="shared" si="386"/>
        <v>0.19193167771659736</v>
      </c>
      <c r="AM1256">
        <f t="shared" si="387"/>
        <v>0.17540832758224062</v>
      </c>
      <c r="AN1256">
        <f t="shared" si="388"/>
        <v>0.24601221905841372</v>
      </c>
      <c r="AO1256">
        <f t="shared" si="389"/>
        <v>0.24490140845070424</v>
      </c>
      <c r="AP1256">
        <f t="shared" si="390"/>
        <v>1</v>
      </c>
      <c r="AQ1256">
        <f t="shared" si="391"/>
        <v>1</v>
      </c>
      <c r="AR1256">
        <f t="shared" si="392"/>
        <v>1</v>
      </c>
      <c r="AS1256">
        <f t="shared" si="393"/>
        <v>0</v>
      </c>
      <c r="AT1256">
        <f t="shared" si="394"/>
        <v>0</v>
      </c>
      <c r="AU1256">
        <f t="shared" si="395"/>
        <v>0</v>
      </c>
      <c r="AV1256">
        <f t="shared" si="396"/>
        <v>1</v>
      </c>
      <c r="AW1256">
        <f t="shared" si="397"/>
        <v>1</v>
      </c>
      <c r="AX1256">
        <f t="shared" si="398"/>
        <v>1</v>
      </c>
      <c r="AY1256">
        <f t="shared" si="399"/>
        <v>6</v>
      </c>
    </row>
    <row r="1257" spans="1:51" x14ac:dyDescent="0.3">
      <c r="A1257" s="1" t="s">
        <v>1251</v>
      </c>
      <c r="B1257" s="2">
        <v>4405774</v>
      </c>
      <c r="C1257" s="3" t="s">
        <v>5335</v>
      </c>
      <c r="D1257" s="5">
        <v>31.52</v>
      </c>
      <c r="E1257" s="5">
        <v>4841.1336012800002</v>
      </c>
      <c r="F1257" s="3" t="s">
        <v>4480</v>
      </c>
      <c r="G1257" s="3" t="s">
        <v>4491</v>
      </c>
      <c r="H1257" s="3" t="s">
        <v>4491</v>
      </c>
      <c r="I1257" s="3" t="s">
        <v>4831</v>
      </c>
      <c r="J1257" s="3" t="s">
        <v>4691</v>
      </c>
      <c r="K1257" s="6">
        <v>1196188</v>
      </c>
      <c r="L1257" s="6">
        <v>1185635</v>
      </c>
      <c r="M1257" s="6" t="s">
        <v>4474</v>
      </c>
      <c r="N1257" s="6" t="s">
        <v>4474</v>
      </c>
      <c r="O1257" s="6">
        <v>921794</v>
      </c>
      <c r="P1257" s="6">
        <v>906093</v>
      </c>
      <c r="Q1257" s="6">
        <v>682638</v>
      </c>
      <c r="R1257" s="6">
        <v>666164</v>
      </c>
      <c r="S1257" s="6">
        <v>710188</v>
      </c>
      <c r="T1257" s="6">
        <v>676849</v>
      </c>
      <c r="U1257" s="6">
        <v>742706</v>
      </c>
      <c r="V1257" s="6">
        <v>742368</v>
      </c>
      <c r="W1257" s="6">
        <v>6597046</v>
      </c>
      <c r="X1257" s="6">
        <v>6349372</v>
      </c>
      <c r="Y1257" s="6" t="s">
        <v>4474</v>
      </c>
      <c r="Z1257" s="6" t="s">
        <v>4474</v>
      </c>
      <c r="AA1257" s="6" t="s">
        <v>4474</v>
      </c>
      <c r="AB1257" s="6" t="s">
        <v>4474</v>
      </c>
      <c r="AC1257" s="6">
        <v>154450000</v>
      </c>
      <c r="AD1257" s="6">
        <v>156111000</v>
      </c>
      <c r="AF1257">
        <f t="shared" si="380"/>
        <v>0.10347631348940116</v>
      </c>
      <c r="AG1257">
        <f t="shared" si="381"/>
        <v>0.1049180926869618</v>
      </c>
      <c r="AH1257">
        <f t="shared" si="382"/>
        <v>0.11258160091653142</v>
      </c>
      <c r="AI1257">
        <f t="shared" si="383"/>
        <v>0.1169199095595596</v>
      </c>
      <c r="AJ1257" t="e">
        <f t="shared" si="384"/>
        <v>#VALUE!</v>
      </c>
      <c r="AK1257" t="e">
        <f t="shared" si="385"/>
        <v>#VALUE!</v>
      </c>
      <c r="AL1257">
        <f t="shared" si="386"/>
        <v>0.77060963661230508</v>
      </c>
      <c r="AM1257">
        <f t="shared" si="387"/>
        <v>0.76422592113087084</v>
      </c>
      <c r="AN1257">
        <f t="shared" si="388"/>
        <v>0.1813217612852783</v>
      </c>
      <c r="AO1257">
        <f t="shared" si="389"/>
        <v>0.18673264064540557</v>
      </c>
      <c r="AP1257">
        <f t="shared" si="390"/>
        <v>1</v>
      </c>
      <c r="AQ1257">
        <f t="shared" si="391"/>
        <v>1</v>
      </c>
      <c r="AR1257">
        <f t="shared" si="392"/>
        <v>0</v>
      </c>
      <c r="AS1257">
        <f t="shared" si="393"/>
        <v>1</v>
      </c>
      <c r="AT1257">
        <f t="shared" si="394"/>
        <v>1</v>
      </c>
      <c r="AU1257">
        <f t="shared" si="395"/>
        <v>0</v>
      </c>
      <c r="AV1257">
        <f t="shared" si="396"/>
        <v>1</v>
      </c>
      <c r="AW1257">
        <f t="shared" si="397"/>
        <v>0</v>
      </c>
      <c r="AX1257">
        <f t="shared" si="398"/>
        <v>1</v>
      </c>
      <c r="AY1257">
        <f t="shared" si="399"/>
        <v>6</v>
      </c>
    </row>
    <row r="1258" spans="1:51" x14ac:dyDescent="0.3">
      <c r="A1258" s="1" t="s">
        <v>1252</v>
      </c>
      <c r="B1258" s="2">
        <v>4081641</v>
      </c>
      <c r="C1258" s="3" t="s">
        <v>5335</v>
      </c>
      <c r="D1258" s="5">
        <v>5.03</v>
      </c>
      <c r="E1258" s="5">
        <v>106.60745978</v>
      </c>
      <c r="F1258" s="3" t="s">
        <v>4470</v>
      </c>
      <c r="G1258" s="3" t="s">
        <v>4471</v>
      </c>
      <c r="H1258" s="3" t="s">
        <v>4489</v>
      </c>
      <c r="I1258" s="3" t="s">
        <v>4489</v>
      </c>
      <c r="J1258" s="3" t="s">
        <v>4544</v>
      </c>
      <c r="K1258" s="6">
        <v>67635</v>
      </c>
      <c r="L1258" s="6">
        <v>71960</v>
      </c>
      <c r="M1258" s="6">
        <v>-119355</v>
      </c>
      <c r="N1258" s="6">
        <v>-120341</v>
      </c>
      <c r="O1258" s="6">
        <v>-121691</v>
      </c>
      <c r="P1258" s="6">
        <v>-122867</v>
      </c>
      <c r="Q1258" s="6">
        <v>-116045</v>
      </c>
      <c r="R1258" s="6">
        <v>-115329</v>
      </c>
      <c r="S1258" s="6">
        <v>-78764</v>
      </c>
      <c r="T1258" s="6">
        <v>-89966</v>
      </c>
      <c r="U1258" s="6">
        <v>136129</v>
      </c>
      <c r="V1258" s="6">
        <v>143312</v>
      </c>
      <c r="W1258" s="6">
        <v>376652</v>
      </c>
      <c r="X1258" s="6">
        <v>398821</v>
      </c>
      <c r="Y1258" s="6">
        <v>299852</v>
      </c>
      <c r="Z1258" s="6">
        <v>286584</v>
      </c>
      <c r="AA1258" s="6">
        <v>57535</v>
      </c>
      <c r="AB1258" s="6">
        <v>58231</v>
      </c>
      <c r="AC1258" s="6">
        <v>21194326</v>
      </c>
      <c r="AD1258" s="6">
        <v>21182000</v>
      </c>
      <c r="AF1258">
        <f t="shared" si="380"/>
        <v>-0.30809606745749391</v>
      </c>
      <c r="AG1258">
        <f t="shared" si="381"/>
        <v>-0.28917484284929829</v>
      </c>
      <c r="AH1258">
        <f t="shared" si="382"/>
        <v>0.36141849771141532</v>
      </c>
      <c r="AI1258">
        <f t="shared" si="383"/>
        <v>0.35933915215096496</v>
      </c>
      <c r="AJ1258">
        <f t="shared" si="384"/>
        <v>5.2116450856000691</v>
      </c>
      <c r="AK1258">
        <f t="shared" si="385"/>
        <v>4.9215022925932921</v>
      </c>
      <c r="AL1258">
        <f t="shared" si="386"/>
        <v>-1.7992311672950396</v>
      </c>
      <c r="AM1258">
        <f t="shared" si="387"/>
        <v>-1.7074346859366314</v>
      </c>
      <c r="AN1258">
        <f t="shared" si="388"/>
        <v>0.17956893896753501</v>
      </c>
      <c r="AO1258">
        <f t="shared" si="389"/>
        <v>0.18043182279769621</v>
      </c>
      <c r="AP1258">
        <f t="shared" si="390"/>
        <v>0</v>
      </c>
      <c r="AQ1258">
        <f t="shared" si="391"/>
        <v>0</v>
      </c>
      <c r="AR1258">
        <f t="shared" si="392"/>
        <v>0</v>
      </c>
      <c r="AS1258">
        <f t="shared" si="393"/>
        <v>1</v>
      </c>
      <c r="AT1258">
        <f t="shared" si="394"/>
        <v>0</v>
      </c>
      <c r="AU1258">
        <f t="shared" si="395"/>
        <v>1</v>
      </c>
      <c r="AV1258">
        <f t="shared" si="396"/>
        <v>0</v>
      </c>
      <c r="AW1258">
        <f t="shared" si="397"/>
        <v>0</v>
      </c>
      <c r="AX1258">
        <f t="shared" si="398"/>
        <v>0</v>
      </c>
      <c r="AY1258">
        <f t="shared" si="399"/>
        <v>2</v>
      </c>
    </row>
    <row r="1259" spans="1:51" x14ac:dyDescent="0.3">
      <c r="A1259" s="1" t="s">
        <v>1253</v>
      </c>
      <c r="B1259" s="2">
        <v>4021543</v>
      </c>
      <c r="C1259" s="3" t="s">
        <v>5337</v>
      </c>
      <c r="D1259" s="5">
        <v>92.56</v>
      </c>
      <c r="E1259" s="5">
        <v>9325.3779777599993</v>
      </c>
      <c r="F1259" s="3" t="s">
        <v>4470</v>
      </c>
      <c r="G1259" s="3" t="s">
        <v>4512</v>
      </c>
      <c r="H1259" s="3" t="s">
        <v>4522</v>
      </c>
      <c r="I1259" s="3" t="s">
        <v>4523</v>
      </c>
      <c r="J1259" s="3" t="s">
        <v>5007</v>
      </c>
      <c r="K1259" s="6">
        <v>5215000</v>
      </c>
      <c r="L1259" s="6">
        <v>5070900</v>
      </c>
      <c r="M1259" s="6">
        <v>1124200</v>
      </c>
      <c r="N1259" s="6">
        <v>1073000</v>
      </c>
      <c r="O1259" s="6">
        <v>832500</v>
      </c>
      <c r="P1259" s="6">
        <v>792400</v>
      </c>
      <c r="Q1259" s="6">
        <v>551500</v>
      </c>
      <c r="R1259" s="6">
        <v>517800</v>
      </c>
      <c r="S1259" s="6">
        <v>925000</v>
      </c>
      <c r="T1259" s="6">
        <v>872400</v>
      </c>
      <c r="U1259" s="6">
        <v>2043200</v>
      </c>
      <c r="V1259" s="6">
        <v>2377200</v>
      </c>
      <c r="W1259" s="6">
        <v>6458400</v>
      </c>
      <c r="X1259" s="6">
        <v>6388700</v>
      </c>
      <c r="Y1259" s="6">
        <v>933900</v>
      </c>
      <c r="Z1259" s="6">
        <v>938100</v>
      </c>
      <c r="AA1259" s="6">
        <v>897400</v>
      </c>
      <c r="AB1259" s="6">
        <v>694500</v>
      </c>
      <c r="AC1259" s="6">
        <v>100800000</v>
      </c>
      <c r="AD1259" s="6">
        <v>100700000</v>
      </c>
      <c r="AF1259">
        <f t="shared" si="380"/>
        <v>8.5392666914406043E-2</v>
      </c>
      <c r="AG1259">
        <f t="shared" si="381"/>
        <v>8.1049352763473012E-2</v>
      </c>
      <c r="AH1259">
        <f t="shared" si="382"/>
        <v>0.31636318592840335</v>
      </c>
      <c r="AI1259">
        <f t="shared" si="383"/>
        <v>0.37209447931504064</v>
      </c>
      <c r="AJ1259">
        <f t="shared" si="384"/>
        <v>1.0406730554936483</v>
      </c>
      <c r="AK1259">
        <f t="shared" si="385"/>
        <v>1.3507559395248381</v>
      </c>
      <c r="AL1259">
        <f t="shared" si="386"/>
        <v>0.15963566634707574</v>
      </c>
      <c r="AM1259">
        <f t="shared" si="387"/>
        <v>0.1562641740125027</v>
      </c>
      <c r="AN1259">
        <f t="shared" si="388"/>
        <v>0.80747553573640529</v>
      </c>
      <c r="AO1259">
        <f t="shared" si="389"/>
        <v>0.7937295537433281</v>
      </c>
      <c r="AP1259">
        <f t="shared" si="390"/>
        <v>1</v>
      </c>
      <c r="AQ1259">
        <f t="shared" si="391"/>
        <v>1</v>
      </c>
      <c r="AR1259">
        <f t="shared" si="392"/>
        <v>1</v>
      </c>
      <c r="AS1259">
        <f t="shared" si="393"/>
        <v>1</v>
      </c>
      <c r="AT1259">
        <f t="shared" si="394"/>
        <v>1</v>
      </c>
      <c r="AU1259">
        <f t="shared" si="395"/>
        <v>0</v>
      </c>
      <c r="AV1259">
        <f t="shared" si="396"/>
        <v>1</v>
      </c>
      <c r="AW1259">
        <f t="shared" si="397"/>
        <v>1</v>
      </c>
      <c r="AX1259">
        <f t="shared" si="398"/>
        <v>0</v>
      </c>
      <c r="AY1259">
        <f t="shared" si="399"/>
        <v>7</v>
      </c>
    </row>
    <row r="1260" spans="1:51" x14ac:dyDescent="0.3">
      <c r="A1260" s="1" t="s">
        <v>1254</v>
      </c>
      <c r="B1260" s="2">
        <v>4049160</v>
      </c>
      <c r="C1260" s="3" t="s">
        <v>5335</v>
      </c>
      <c r="D1260" s="5">
        <v>46.13</v>
      </c>
      <c r="E1260" s="5">
        <v>1092.8792538299999</v>
      </c>
      <c r="F1260" s="3" t="s">
        <v>4480</v>
      </c>
      <c r="G1260" s="3" t="s">
        <v>4491</v>
      </c>
      <c r="H1260" s="3" t="s">
        <v>4663</v>
      </c>
      <c r="I1260" s="3" t="s">
        <v>4663</v>
      </c>
      <c r="J1260" s="3" t="s">
        <v>4675</v>
      </c>
      <c r="K1260" s="6">
        <v>1328129</v>
      </c>
      <c r="L1260" s="6">
        <v>1270677</v>
      </c>
      <c r="M1260" s="6">
        <v>363689</v>
      </c>
      <c r="N1260" s="6">
        <v>336155</v>
      </c>
      <c r="O1260" s="6">
        <v>331253</v>
      </c>
      <c r="P1260" s="6">
        <v>300681</v>
      </c>
      <c r="Q1260" s="6">
        <v>-184699</v>
      </c>
      <c r="R1260" s="6">
        <v>-196003</v>
      </c>
      <c r="S1260" s="6">
        <v>169404</v>
      </c>
      <c r="T1260" s="6">
        <v>177065</v>
      </c>
      <c r="U1260" s="6">
        <v>3549063</v>
      </c>
      <c r="V1260" s="6">
        <v>3453352</v>
      </c>
      <c r="W1260" s="6">
        <v>4993716</v>
      </c>
      <c r="X1260" s="6">
        <v>4816844</v>
      </c>
      <c r="Y1260" s="6">
        <v>4074872</v>
      </c>
      <c r="Z1260" s="6">
        <v>3917133</v>
      </c>
      <c r="AA1260" s="6">
        <v>278951</v>
      </c>
      <c r="AB1260" s="6">
        <v>245756</v>
      </c>
      <c r="AC1260" s="6">
        <v>23691000</v>
      </c>
      <c r="AD1260" s="6">
        <v>23691000</v>
      </c>
      <c r="AF1260">
        <f t="shared" si="380"/>
        <v>-3.6986284362186393E-2</v>
      </c>
      <c r="AG1260">
        <f t="shared" si="381"/>
        <v>-4.0691166249104183E-2</v>
      </c>
      <c r="AH1260">
        <f t="shared" si="382"/>
        <v>0.71070581506837793</v>
      </c>
      <c r="AI1260">
        <f t="shared" si="383"/>
        <v>0.71693249771011891</v>
      </c>
      <c r="AJ1260">
        <f t="shared" si="384"/>
        <v>14.607841520553789</v>
      </c>
      <c r="AK1260">
        <f t="shared" si="385"/>
        <v>15.939114406158954</v>
      </c>
      <c r="AL1260">
        <f t="shared" si="386"/>
        <v>0.2494132723553209</v>
      </c>
      <c r="AM1260">
        <f t="shared" si="387"/>
        <v>0.23663055206004358</v>
      </c>
      <c r="AN1260">
        <f t="shared" si="388"/>
        <v>0.26596005860165056</v>
      </c>
      <c r="AO1260">
        <f t="shared" si="389"/>
        <v>0.26379866153024678</v>
      </c>
      <c r="AP1260">
        <f t="shared" si="390"/>
        <v>0</v>
      </c>
      <c r="AQ1260">
        <f t="shared" si="391"/>
        <v>1</v>
      </c>
      <c r="AR1260">
        <f t="shared" si="392"/>
        <v>1</v>
      </c>
      <c r="AS1260">
        <f t="shared" si="393"/>
        <v>1</v>
      </c>
      <c r="AT1260">
        <f t="shared" si="394"/>
        <v>1</v>
      </c>
      <c r="AU1260">
        <f t="shared" si="395"/>
        <v>0</v>
      </c>
      <c r="AV1260">
        <f t="shared" si="396"/>
        <v>1</v>
      </c>
      <c r="AW1260">
        <f t="shared" si="397"/>
        <v>1</v>
      </c>
      <c r="AX1260">
        <f t="shared" si="398"/>
        <v>0</v>
      </c>
      <c r="AY1260">
        <f t="shared" si="399"/>
        <v>6</v>
      </c>
    </row>
    <row r="1261" spans="1:51" x14ac:dyDescent="0.3">
      <c r="A1261" s="1" t="s">
        <v>1255</v>
      </c>
      <c r="B1261" s="2">
        <v>5257345</v>
      </c>
      <c r="C1261" s="3" t="s">
        <v>5337</v>
      </c>
      <c r="D1261" s="5">
        <v>31.07</v>
      </c>
      <c r="E1261" s="5">
        <v>1846.8453854500001</v>
      </c>
      <c r="F1261" s="3" t="s">
        <v>4500</v>
      </c>
      <c r="G1261" s="3" t="s">
        <v>4501</v>
      </c>
      <c r="H1261" s="3" t="s">
        <v>4533</v>
      </c>
      <c r="I1261" s="3" t="s">
        <v>4534</v>
      </c>
      <c r="J1261" s="3" t="s">
        <v>4850</v>
      </c>
      <c r="K1261" s="6">
        <v>947708.34645705204</v>
      </c>
      <c r="L1261" s="6">
        <v>932888.13671769283</v>
      </c>
      <c r="M1261" s="6">
        <v>64432.354601461077</v>
      </c>
      <c r="N1261" s="6">
        <v>75023.370827298597</v>
      </c>
      <c r="O1261" s="6">
        <v>28992.213717115817</v>
      </c>
      <c r="P1261" s="6">
        <v>43172.567235120914</v>
      </c>
      <c r="Q1261" s="6">
        <v>8880.0066769140158</v>
      </c>
      <c r="R1261" s="6">
        <v>21562.985216293</v>
      </c>
      <c r="S1261" s="6">
        <v>53484.192721056163</v>
      </c>
      <c r="T1261" s="6">
        <v>68499.818472410276</v>
      </c>
      <c r="U1261" s="6">
        <v>177775.09717196089</v>
      </c>
      <c r="V1261" s="6">
        <v>182938.81987185156</v>
      </c>
      <c r="W1261" s="6">
        <v>1297040.6111781264</v>
      </c>
      <c r="X1261" s="6">
        <v>1281346.443059891</v>
      </c>
      <c r="Y1261" s="6">
        <v>349786.89183755533</v>
      </c>
      <c r="Z1261" s="6">
        <v>338210.72453144944</v>
      </c>
      <c r="AA1261" s="6">
        <v>184093.28508242866</v>
      </c>
      <c r="AB1261" s="6">
        <v>194445.63802494723</v>
      </c>
      <c r="AC1261" s="6">
        <v>59051057</v>
      </c>
      <c r="AD1261" s="6">
        <v>59018464</v>
      </c>
      <c r="AF1261">
        <f t="shared" si="380"/>
        <v>6.846359782711922E-3</v>
      </c>
      <c r="AG1261">
        <f t="shared" si="381"/>
        <v>1.6828380281604396E-2</v>
      </c>
      <c r="AH1261">
        <f t="shared" si="382"/>
        <v>0.13706209014572368</v>
      </c>
      <c r="AI1261">
        <f t="shared" si="383"/>
        <v>0.14277077121702431</v>
      </c>
      <c r="AJ1261">
        <f t="shared" si="384"/>
        <v>1.9000524200594093</v>
      </c>
      <c r="AK1261">
        <f t="shared" si="385"/>
        <v>1.7393587635432441</v>
      </c>
      <c r="AL1261">
        <f t="shared" si="386"/>
        <v>3.0591915567169354E-2</v>
      </c>
      <c r="AM1261">
        <f t="shared" si="387"/>
        <v>4.6278396665028698E-2</v>
      </c>
      <c r="AN1261">
        <f t="shared" si="388"/>
        <v>0.73066975566496006</v>
      </c>
      <c r="AO1261">
        <f t="shared" si="389"/>
        <v>0.72805301155706958</v>
      </c>
      <c r="AP1261">
        <f t="shared" si="390"/>
        <v>1</v>
      </c>
      <c r="AQ1261">
        <f t="shared" si="391"/>
        <v>1</v>
      </c>
      <c r="AR1261">
        <f t="shared" si="392"/>
        <v>0</v>
      </c>
      <c r="AS1261">
        <f t="shared" si="393"/>
        <v>1</v>
      </c>
      <c r="AT1261">
        <f t="shared" si="394"/>
        <v>1</v>
      </c>
      <c r="AU1261">
        <f t="shared" si="395"/>
        <v>1</v>
      </c>
      <c r="AV1261">
        <f t="shared" si="396"/>
        <v>0</v>
      </c>
      <c r="AW1261">
        <f t="shared" si="397"/>
        <v>1</v>
      </c>
      <c r="AX1261">
        <f t="shared" si="398"/>
        <v>0</v>
      </c>
      <c r="AY1261">
        <f t="shared" si="399"/>
        <v>6</v>
      </c>
    </row>
    <row r="1262" spans="1:51" x14ac:dyDescent="0.3">
      <c r="A1262" s="1" t="s">
        <v>1256</v>
      </c>
      <c r="B1262" s="2">
        <v>15057999</v>
      </c>
      <c r="C1262" s="3" t="s">
        <v>5337</v>
      </c>
      <c r="D1262" s="5">
        <v>30.37</v>
      </c>
      <c r="E1262" s="5">
        <v>9359.2902690699993</v>
      </c>
      <c r="F1262" s="3" t="s">
        <v>4665</v>
      </c>
      <c r="G1262" s="3" t="s">
        <v>4666</v>
      </c>
      <c r="H1262" s="3" t="s">
        <v>4776</v>
      </c>
      <c r="I1262" s="3" t="s">
        <v>4777</v>
      </c>
      <c r="J1262" s="3" t="s">
        <v>5008</v>
      </c>
      <c r="K1262" s="6">
        <v>7481692</v>
      </c>
      <c r="L1262" s="6">
        <v>6669449</v>
      </c>
      <c r="M1262" s="6">
        <v>609128</v>
      </c>
      <c r="N1262" s="6">
        <v>579850</v>
      </c>
      <c r="O1262" s="6">
        <v>-45317</v>
      </c>
      <c r="P1262" s="6">
        <v>-1938</v>
      </c>
      <c r="Q1262" s="6">
        <v>-1006942</v>
      </c>
      <c r="R1262" s="6">
        <v>-702564</v>
      </c>
      <c r="S1262" s="6">
        <v>536700</v>
      </c>
      <c r="T1262" s="6">
        <v>464768</v>
      </c>
      <c r="U1262" s="6">
        <v>2904272</v>
      </c>
      <c r="V1262" s="6">
        <v>2743045</v>
      </c>
      <c r="W1262" s="6">
        <v>20777924</v>
      </c>
      <c r="X1262" s="6">
        <v>21161100</v>
      </c>
      <c r="Y1262" s="6">
        <v>3344837</v>
      </c>
      <c r="Z1262" s="6">
        <v>3404742</v>
      </c>
      <c r="AA1262" s="6">
        <v>5271128</v>
      </c>
      <c r="AB1262" s="6">
        <v>5509380</v>
      </c>
      <c r="AC1262" s="6">
        <v>307864479</v>
      </c>
      <c r="AD1262" s="6">
        <v>306602233</v>
      </c>
      <c r="AF1262">
        <f t="shared" si="380"/>
        <v>-4.8462108149014312E-2</v>
      </c>
      <c r="AG1262">
        <f t="shared" si="381"/>
        <v>-3.3200731530969564E-2</v>
      </c>
      <c r="AH1262">
        <f t="shared" si="382"/>
        <v>0.13977681312146487</v>
      </c>
      <c r="AI1262">
        <f t="shared" si="383"/>
        <v>0.12962676798465109</v>
      </c>
      <c r="AJ1262">
        <f t="shared" si="384"/>
        <v>0.63455810596896911</v>
      </c>
      <c r="AK1262">
        <f t="shared" si="385"/>
        <v>0.61799004606688956</v>
      </c>
      <c r="AL1262">
        <f t="shared" si="386"/>
        <v>-6.0570523352204289E-3</v>
      </c>
      <c r="AM1262">
        <f t="shared" si="387"/>
        <v>-2.9057872696829979E-4</v>
      </c>
      <c r="AN1262">
        <f t="shared" si="388"/>
        <v>0.36007889912389707</v>
      </c>
      <c r="AO1262">
        <f t="shared" si="389"/>
        <v>0.31517496727485811</v>
      </c>
      <c r="AP1262">
        <f t="shared" si="390"/>
        <v>0</v>
      </c>
      <c r="AQ1262">
        <f t="shared" si="391"/>
        <v>1</v>
      </c>
      <c r="AR1262">
        <f t="shared" si="392"/>
        <v>0</v>
      </c>
      <c r="AS1262">
        <f t="shared" si="393"/>
        <v>1</v>
      </c>
      <c r="AT1262">
        <f t="shared" si="394"/>
        <v>0</v>
      </c>
      <c r="AU1262">
        <f t="shared" si="395"/>
        <v>1</v>
      </c>
      <c r="AV1262">
        <f t="shared" si="396"/>
        <v>0</v>
      </c>
      <c r="AW1262">
        <f t="shared" si="397"/>
        <v>1</v>
      </c>
      <c r="AX1262">
        <f t="shared" si="398"/>
        <v>0</v>
      </c>
      <c r="AY1262">
        <f t="shared" si="399"/>
        <v>4</v>
      </c>
    </row>
    <row r="1263" spans="1:51" x14ac:dyDescent="0.3">
      <c r="A1263" s="1" t="s">
        <v>1257</v>
      </c>
      <c r="B1263" s="2">
        <v>4068243</v>
      </c>
      <c r="C1263" s="3" t="s">
        <v>5337</v>
      </c>
      <c r="D1263" s="5">
        <v>34.94</v>
      </c>
      <c r="E1263" s="5">
        <v>2519.3491891600002</v>
      </c>
      <c r="F1263" s="3" t="s">
        <v>4559</v>
      </c>
      <c r="G1263" s="3" t="s">
        <v>4821</v>
      </c>
      <c r="H1263" s="3" t="s">
        <v>4911</v>
      </c>
      <c r="I1263" s="3" t="s">
        <v>4911</v>
      </c>
      <c r="J1263" s="3" t="s">
        <v>4568</v>
      </c>
      <c r="K1263" s="6">
        <v>2887000</v>
      </c>
      <c r="L1263" s="6">
        <v>2892400</v>
      </c>
      <c r="M1263" s="6">
        <v>576400</v>
      </c>
      <c r="N1263" s="6">
        <v>569600</v>
      </c>
      <c r="O1263" s="6">
        <v>471400</v>
      </c>
      <c r="P1263" s="6">
        <v>468900</v>
      </c>
      <c r="Q1263" s="6">
        <v>38100</v>
      </c>
      <c r="R1263" s="6">
        <v>10200</v>
      </c>
      <c r="S1263" s="6">
        <v>429600</v>
      </c>
      <c r="T1263" s="6">
        <v>359600</v>
      </c>
      <c r="U1263" s="6">
        <v>3144400</v>
      </c>
      <c r="V1263" s="6">
        <v>3165400</v>
      </c>
      <c r="W1263" s="6">
        <v>4342400</v>
      </c>
      <c r="X1263" s="6">
        <v>4241400</v>
      </c>
      <c r="Y1263" s="6">
        <v>1478900</v>
      </c>
      <c r="Z1263" s="6">
        <v>1393300</v>
      </c>
      <c r="AA1263" s="6">
        <v>819800</v>
      </c>
      <c r="AB1263" s="6">
        <v>700600</v>
      </c>
      <c r="AC1263" s="6">
        <v>71810412</v>
      </c>
      <c r="AD1263" s="6">
        <v>71796000</v>
      </c>
      <c r="AF1263">
        <f t="shared" si="380"/>
        <v>8.7739498894620488E-3</v>
      </c>
      <c r="AG1263">
        <f t="shared" si="381"/>
        <v>2.4048663177252795E-3</v>
      </c>
      <c r="AH1263">
        <f t="shared" si="382"/>
        <v>0.72411569638909357</v>
      </c>
      <c r="AI1263">
        <f t="shared" si="383"/>
        <v>0.74631018060074505</v>
      </c>
      <c r="AJ1263">
        <f t="shared" si="384"/>
        <v>1.8039765796535741</v>
      </c>
      <c r="AK1263">
        <f t="shared" si="385"/>
        <v>1.9887239508992292</v>
      </c>
      <c r="AL1263">
        <f t="shared" si="386"/>
        <v>0.16328368548666436</v>
      </c>
      <c r="AM1263">
        <f t="shared" si="387"/>
        <v>0.16211450698381966</v>
      </c>
      <c r="AN1263">
        <f t="shared" si="388"/>
        <v>0.66483971997052316</v>
      </c>
      <c r="AO1263">
        <f t="shared" si="389"/>
        <v>0.68194464092045082</v>
      </c>
      <c r="AP1263">
        <f t="shared" si="390"/>
        <v>1</v>
      </c>
      <c r="AQ1263">
        <f t="shared" si="391"/>
        <v>1</v>
      </c>
      <c r="AR1263">
        <f t="shared" si="392"/>
        <v>1</v>
      </c>
      <c r="AS1263">
        <f t="shared" si="393"/>
        <v>1</v>
      </c>
      <c r="AT1263">
        <f t="shared" si="394"/>
        <v>1</v>
      </c>
      <c r="AU1263">
        <f t="shared" si="395"/>
        <v>0</v>
      </c>
      <c r="AV1263">
        <f t="shared" si="396"/>
        <v>1</v>
      </c>
      <c r="AW1263">
        <f t="shared" si="397"/>
        <v>0</v>
      </c>
      <c r="AX1263">
        <f t="shared" si="398"/>
        <v>0</v>
      </c>
      <c r="AY1263">
        <f t="shared" si="399"/>
        <v>6</v>
      </c>
    </row>
    <row r="1264" spans="1:51" x14ac:dyDescent="0.3">
      <c r="A1264" s="1" t="s">
        <v>1258</v>
      </c>
      <c r="B1264" s="2">
        <v>4992137</v>
      </c>
      <c r="C1264" s="3" t="s">
        <v>5335</v>
      </c>
      <c r="D1264" s="5">
        <v>14.06</v>
      </c>
      <c r="E1264" s="5">
        <v>813.98821994000002</v>
      </c>
      <c r="F1264" s="3" t="s">
        <v>4485</v>
      </c>
      <c r="G1264" s="3" t="s">
        <v>4486</v>
      </c>
      <c r="H1264" s="3" t="s">
        <v>4598</v>
      </c>
      <c r="I1264" s="3" t="s">
        <v>4615</v>
      </c>
      <c r="J1264" s="3" t="s">
        <v>4916</v>
      </c>
      <c r="K1264" s="6">
        <v>135062</v>
      </c>
      <c r="L1264" s="6">
        <v>133514</v>
      </c>
      <c r="M1264" s="6">
        <v>18800</v>
      </c>
      <c r="N1264" s="6">
        <v>20923</v>
      </c>
      <c r="O1264" s="6">
        <v>14723</v>
      </c>
      <c r="P1264" s="6">
        <v>16799</v>
      </c>
      <c r="Q1264" s="6">
        <v>19384</v>
      </c>
      <c r="R1264" s="6">
        <v>20563</v>
      </c>
      <c r="S1264" s="6">
        <v>25349</v>
      </c>
      <c r="T1264" s="6">
        <v>36101</v>
      </c>
      <c r="U1264" s="6" t="s">
        <v>4474</v>
      </c>
      <c r="V1264" s="6" t="s">
        <v>4474</v>
      </c>
      <c r="W1264" s="6">
        <v>262705</v>
      </c>
      <c r="X1264" s="6">
        <v>249043</v>
      </c>
      <c r="Y1264" s="6">
        <v>189914</v>
      </c>
      <c r="Z1264" s="6">
        <v>159029</v>
      </c>
      <c r="AA1264" s="6">
        <v>18871</v>
      </c>
      <c r="AB1264" s="6">
        <v>20029</v>
      </c>
      <c r="AC1264" s="6">
        <v>57882075</v>
      </c>
      <c r="AD1264" s="6">
        <v>57422763</v>
      </c>
      <c r="AF1264">
        <f t="shared" si="380"/>
        <v>7.3786186026151002E-2</v>
      </c>
      <c r="AG1264">
        <f t="shared" si="381"/>
        <v>8.2568070574157881E-2</v>
      </c>
      <c r="AH1264" t="e">
        <f t="shared" si="382"/>
        <v>#VALUE!</v>
      </c>
      <c r="AI1264" t="e">
        <f t="shared" si="383"/>
        <v>#VALUE!</v>
      </c>
      <c r="AJ1264">
        <f t="shared" si="384"/>
        <v>10.063801600339145</v>
      </c>
      <c r="AK1264">
        <f t="shared" si="385"/>
        <v>7.9399370912177343</v>
      </c>
      <c r="AL1264">
        <f t="shared" si="386"/>
        <v>0.10900919577675439</v>
      </c>
      <c r="AM1264">
        <f t="shared" si="387"/>
        <v>0.12582201117485806</v>
      </c>
      <c r="AN1264">
        <f t="shared" si="388"/>
        <v>0.51412040121048319</v>
      </c>
      <c r="AO1264">
        <f t="shared" si="389"/>
        <v>0.53610822227486821</v>
      </c>
      <c r="AP1264">
        <f t="shared" si="390"/>
        <v>1</v>
      </c>
      <c r="AQ1264">
        <f t="shared" si="391"/>
        <v>1</v>
      </c>
      <c r="AR1264">
        <f t="shared" si="392"/>
        <v>0</v>
      </c>
      <c r="AS1264">
        <f t="shared" si="393"/>
        <v>1</v>
      </c>
      <c r="AT1264">
        <f t="shared" si="394"/>
        <v>0</v>
      </c>
      <c r="AU1264">
        <f t="shared" si="395"/>
        <v>1</v>
      </c>
      <c r="AV1264">
        <f t="shared" si="396"/>
        <v>0</v>
      </c>
      <c r="AW1264">
        <f t="shared" si="397"/>
        <v>0</v>
      </c>
      <c r="AX1264">
        <f t="shared" si="398"/>
        <v>0</v>
      </c>
      <c r="AY1264">
        <f t="shared" si="399"/>
        <v>4</v>
      </c>
    </row>
    <row r="1265" spans="1:51" x14ac:dyDescent="0.3">
      <c r="A1265" s="1" t="s">
        <v>1259</v>
      </c>
      <c r="B1265" s="2">
        <v>4978188</v>
      </c>
      <c r="C1265" s="3" t="s">
        <v>5336</v>
      </c>
      <c r="D1265" s="5">
        <v>11.5</v>
      </c>
      <c r="E1265" s="5">
        <v>191.15198799999999</v>
      </c>
      <c r="F1265" s="3" t="s">
        <v>4654</v>
      </c>
      <c r="G1265" s="3" t="s">
        <v>4654</v>
      </c>
      <c r="H1265" s="3" t="s">
        <v>4747</v>
      </c>
      <c r="I1265" s="3" t="s">
        <v>4748</v>
      </c>
      <c r="J1265" s="3" t="s">
        <v>4689</v>
      </c>
      <c r="K1265" s="6">
        <v>351876.86099999998</v>
      </c>
      <c r="L1265" s="6">
        <v>352073.174</v>
      </c>
      <c r="M1265" s="6">
        <v>28813.269</v>
      </c>
      <c r="N1265" s="6">
        <v>28520.954000000002</v>
      </c>
      <c r="O1265" s="6">
        <v>19835.245999999999</v>
      </c>
      <c r="P1265" s="6">
        <v>19808.506000000001</v>
      </c>
      <c r="Q1265" s="6">
        <v>25105.01</v>
      </c>
      <c r="R1265" s="6">
        <v>24168.094000000001</v>
      </c>
      <c r="S1265" s="6">
        <v>18677.004000000001</v>
      </c>
      <c r="T1265" s="6">
        <v>30285.903999999999</v>
      </c>
      <c r="U1265" s="6">
        <v>17187.991999999998</v>
      </c>
      <c r="V1265" s="6">
        <v>14502.286</v>
      </c>
      <c r="W1265" s="6">
        <v>158247</v>
      </c>
      <c r="X1265" s="6">
        <v>148847.92000000001</v>
      </c>
      <c r="Y1265" s="6">
        <v>110426.929</v>
      </c>
      <c r="Z1265" s="6">
        <v>101353.829</v>
      </c>
      <c r="AA1265" s="6">
        <v>74249</v>
      </c>
      <c r="AB1265" s="6">
        <v>73654</v>
      </c>
      <c r="AC1265" s="6">
        <v>16570685</v>
      </c>
      <c r="AD1265" s="6">
        <v>16570685</v>
      </c>
      <c r="AF1265">
        <f t="shared" si="380"/>
        <v>0.15864446087445574</v>
      </c>
      <c r="AG1265">
        <f t="shared" si="381"/>
        <v>0.16236769717709187</v>
      </c>
      <c r="AH1265">
        <f t="shared" si="382"/>
        <v>0.1086149626849166</v>
      </c>
      <c r="AI1265">
        <f t="shared" si="383"/>
        <v>9.7430222740096065E-2</v>
      </c>
      <c r="AJ1265">
        <f t="shared" si="384"/>
        <v>1.4872513973252166</v>
      </c>
      <c r="AK1265">
        <f t="shared" si="385"/>
        <v>1.3760804436962011</v>
      </c>
      <c r="AL1265">
        <f t="shared" si="386"/>
        <v>5.6369850360805628E-2</v>
      </c>
      <c r="AM1265">
        <f t="shared" si="387"/>
        <v>5.6262468892333162E-2</v>
      </c>
      <c r="AN1265">
        <f t="shared" si="388"/>
        <v>2.2235926178695329</v>
      </c>
      <c r="AO1265">
        <f t="shared" si="389"/>
        <v>2.3653214233695707</v>
      </c>
      <c r="AP1265">
        <f t="shared" si="390"/>
        <v>1</v>
      </c>
      <c r="AQ1265">
        <f t="shared" si="391"/>
        <v>1</v>
      </c>
      <c r="AR1265">
        <f t="shared" si="392"/>
        <v>0</v>
      </c>
      <c r="AS1265">
        <f t="shared" si="393"/>
        <v>0</v>
      </c>
      <c r="AT1265">
        <f t="shared" si="394"/>
        <v>0</v>
      </c>
      <c r="AU1265">
        <f t="shared" si="395"/>
        <v>1</v>
      </c>
      <c r="AV1265">
        <f t="shared" si="396"/>
        <v>1</v>
      </c>
      <c r="AW1265">
        <f t="shared" si="397"/>
        <v>0</v>
      </c>
      <c r="AX1265">
        <f t="shared" si="398"/>
        <v>0</v>
      </c>
      <c r="AY1265">
        <f t="shared" si="399"/>
        <v>4</v>
      </c>
    </row>
    <row r="1266" spans="1:51" x14ac:dyDescent="0.3">
      <c r="A1266" s="1" t="s">
        <v>1260</v>
      </c>
      <c r="B1266" s="2">
        <v>4111501</v>
      </c>
      <c r="C1266" s="3" t="s">
        <v>5337</v>
      </c>
      <c r="D1266" s="5">
        <v>19.47</v>
      </c>
      <c r="E1266" s="5">
        <v>66663.654585990007</v>
      </c>
      <c r="F1266" s="3" t="s">
        <v>4654</v>
      </c>
      <c r="G1266" s="3" t="s">
        <v>4654</v>
      </c>
      <c r="H1266" s="3" t="s">
        <v>4655</v>
      </c>
      <c r="I1266" s="3" t="s">
        <v>4725</v>
      </c>
      <c r="J1266" s="3" t="s">
        <v>4917</v>
      </c>
      <c r="K1266" s="6">
        <v>83662000</v>
      </c>
      <c r="L1266" s="6">
        <v>83629000</v>
      </c>
      <c r="M1266" s="6">
        <v>14023000</v>
      </c>
      <c r="N1266" s="6">
        <v>13859000</v>
      </c>
      <c r="O1266" s="6">
        <v>9074000</v>
      </c>
      <c r="P1266" s="6">
        <v>9127000</v>
      </c>
      <c r="Q1266" s="6">
        <v>6685000</v>
      </c>
      <c r="R1266" s="6">
        <v>6298000</v>
      </c>
      <c r="S1266" s="6">
        <v>10212000</v>
      </c>
      <c r="T1266" s="6">
        <v>9711000</v>
      </c>
      <c r="U1266" s="6">
        <v>58995000</v>
      </c>
      <c r="V1266" s="6">
        <v>57359000</v>
      </c>
      <c r="W1266" s="6">
        <v>124429000</v>
      </c>
      <c r="X1266" s="6">
        <v>121339000</v>
      </c>
      <c r="Y1266" s="6">
        <v>13336000</v>
      </c>
      <c r="Z1266" s="6">
        <v>13406000</v>
      </c>
      <c r="AA1266" s="6">
        <v>12371000</v>
      </c>
      <c r="AB1266" s="6">
        <v>11709000</v>
      </c>
      <c r="AC1266" s="6">
        <v>3423700000</v>
      </c>
      <c r="AD1266" s="6">
        <v>3371400000</v>
      </c>
      <c r="AF1266">
        <f t="shared" si="380"/>
        <v>5.3725417708090556E-2</v>
      </c>
      <c r="AG1266">
        <f t="shared" si="381"/>
        <v>5.1904169310773948E-2</v>
      </c>
      <c r="AH1266">
        <f t="shared" si="382"/>
        <v>0.47412580668493681</v>
      </c>
      <c r="AI1266">
        <f t="shared" si="383"/>
        <v>0.47271693354980676</v>
      </c>
      <c r="AJ1266">
        <f t="shared" si="384"/>
        <v>1.0780050117209603</v>
      </c>
      <c r="AK1266">
        <f t="shared" si="385"/>
        <v>1.1449312494662225</v>
      </c>
      <c r="AL1266">
        <f t="shared" si="386"/>
        <v>0.10846023284167244</v>
      </c>
      <c r="AM1266">
        <f t="shared" si="387"/>
        <v>0.10913678269499814</v>
      </c>
      <c r="AN1266">
        <f t="shared" si="388"/>
        <v>0.67236737416518655</v>
      </c>
      <c r="AO1266">
        <f t="shared" si="389"/>
        <v>0.68921781125606774</v>
      </c>
      <c r="AP1266">
        <f t="shared" si="390"/>
        <v>1</v>
      </c>
      <c r="AQ1266">
        <f t="shared" si="391"/>
        <v>1</v>
      </c>
      <c r="AR1266">
        <f t="shared" si="392"/>
        <v>1</v>
      </c>
      <c r="AS1266">
        <f t="shared" si="393"/>
        <v>1</v>
      </c>
      <c r="AT1266">
        <f t="shared" si="394"/>
        <v>0</v>
      </c>
      <c r="AU1266">
        <f t="shared" si="395"/>
        <v>0</v>
      </c>
      <c r="AV1266">
        <f t="shared" si="396"/>
        <v>0</v>
      </c>
      <c r="AW1266">
        <f t="shared" si="397"/>
        <v>0</v>
      </c>
      <c r="AX1266">
        <f t="shared" si="398"/>
        <v>0</v>
      </c>
      <c r="AY1266">
        <f t="shared" si="399"/>
        <v>4</v>
      </c>
    </row>
    <row r="1267" spans="1:51" x14ac:dyDescent="0.3">
      <c r="A1267" s="1" t="s">
        <v>1261</v>
      </c>
      <c r="B1267" s="2">
        <v>4096220</v>
      </c>
      <c r="C1267" s="3" t="s">
        <v>5337</v>
      </c>
      <c r="D1267" s="5">
        <v>41.66</v>
      </c>
      <c r="E1267" s="5">
        <v>2266.3129985599999</v>
      </c>
      <c r="F1267" s="3" t="s">
        <v>4485</v>
      </c>
      <c r="G1267" s="3" t="s">
        <v>4486</v>
      </c>
      <c r="H1267" s="3" t="s">
        <v>4598</v>
      </c>
      <c r="I1267" s="3" t="s">
        <v>4615</v>
      </c>
      <c r="J1267" s="3" t="s">
        <v>4940</v>
      </c>
      <c r="K1267" s="6">
        <v>592736</v>
      </c>
      <c r="L1267" s="6">
        <v>589510</v>
      </c>
      <c r="M1267" s="6">
        <v>149366</v>
      </c>
      <c r="N1267" s="6">
        <v>150556</v>
      </c>
      <c r="O1267" s="6">
        <v>136003</v>
      </c>
      <c r="P1267" s="6">
        <v>137281</v>
      </c>
      <c r="Q1267" s="6">
        <v>89734</v>
      </c>
      <c r="R1267" s="6">
        <v>85749</v>
      </c>
      <c r="S1267" s="6">
        <v>96643</v>
      </c>
      <c r="T1267" s="6">
        <v>81319</v>
      </c>
      <c r="U1267" s="6">
        <v>188294</v>
      </c>
      <c r="V1267" s="6">
        <v>189503</v>
      </c>
      <c r="W1267" s="6">
        <v>775351</v>
      </c>
      <c r="X1267" s="6">
        <v>777328</v>
      </c>
      <c r="Y1267" s="6">
        <v>349770</v>
      </c>
      <c r="Z1267" s="6">
        <v>372258</v>
      </c>
      <c r="AA1267" s="6">
        <v>119942</v>
      </c>
      <c r="AB1267" s="6">
        <v>129393</v>
      </c>
      <c r="AC1267" s="6">
        <v>54400217</v>
      </c>
      <c r="AD1267" s="6">
        <v>54234660</v>
      </c>
      <c r="AF1267">
        <f t="shared" si="380"/>
        <v>0.11573339042575556</v>
      </c>
      <c r="AG1267">
        <f t="shared" si="381"/>
        <v>0.11031250643229112</v>
      </c>
      <c r="AH1267">
        <f t="shared" si="382"/>
        <v>0.24285001244597609</v>
      </c>
      <c r="AI1267">
        <f t="shared" si="383"/>
        <v>0.24378769322602556</v>
      </c>
      <c r="AJ1267">
        <f t="shared" si="384"/>
        <v>2.9161594770805888</v>
      </c>
      <c r="AK1267">
        <f t="shared" si="385"/>
        <v>2.8769562495652781</v>
      </c>
      <c r="AL1267">
        <f t="shared" si="386"/>
        <v>0.2294495357123576</v>
      </c>
      <c r="AM1267">
        <f t="shared" si="387"/>
        <v>0.23287306407015995</v>
      </c>
      <c r="AN1267">
        <f t="shared" si="388"/>
        <v>0.76447441223394308</v>
      </c>
      <c r="AO1267">
        <f t="shared" si="389"/>
        <v>0.75837998888500091</v>
      </c>
      <c r="AP1267">
        <f t="shared" si="390"/>
        <v>1</v>
      </c>
      <c r="AQ1267">
        <f t="shared" si="391"/>
        <v>1</v>
      </c>
      <c r="AR1267">
        <f t="shared" si="392"/>
        <v>1</v>
      </c>
      <c r="AS1267">
        <f t="shared" si="393"/>
        <v>1</v>
      </c>
      <c r="AT1267">
        <f t="shared" si="394"/>
        <v>1</v>
      </c>
      <c r="AU1267">
        <f t="shared" si="395"/>
        <v>1</v>
      </c>
      <c r="AV1267">
        <f t="shared" si="396"/>
        <v>0</v>
      </c>
      <c r="AW1267">
        <f t="shared" si="397"/>
        <v>1</v>
      </c>
      <c r="AX1267">
        <f t="shared" si="398"/>
        <v>0</v>
      </c>
      <c r="AY1267">
        <f t="shared" si="399"/>
        <v>7</v>
      </c>
    </row>
    <row r="1268" spans="1:51" x14ac:dyDescent="0.3">
      <c r="A1268" s="1" t="s">
        <v>1262</v>
      </c>
      <c r="B1268" s="2">
        <v>4295769</v>
      </c>
      <c r="C1268" s="3" t="s">
        <v>5337</v>
      </c>
      <c r="D1268" s="5">
        <v>91.42</v>
      </c>
      <c r="E1268" s="5">
        <v>3640.3589357800001</v>
      </c>
      <c r="F1268" s="3" t="s">
        <v>4485</v>
      </c>
      <c r="G1268" s="3" t="s">
        <v>4486</v>
      </c>
      <c r="H1268" s="3" t="s">
        <v>4545</v>
      </c>
      <c r="I1268" s="3" t="s">
        <v>4546</v>
      </c>
      <c r="J1268" s="3" t="s">
        <v>5009</v>
      </c>
      <c r="K1268" s="6">
        <v>3508854</v>
      </c>
      <c r="L1268" s="6">
        <v>3526218</v>
      </c>
      <c r="M1268" s="6">
        <v>513562</v>
      </c>
      <c r="N1268" s="6">
        <v>503014</v>
      </c>
      <c r="O1268" s="6">
        <v>417998</v>
      </c>
      <c r="P1268" s="6">
        <v>410254</v>
      </c>
      <c r="Q1268" s="6">
        <v>289447</v>
      </c>
      <c r="R1268" s="6">
        <v>272410</v>
      </c>
      <c r="S1268" s="6">
        <v>315352</v>
      </c>
      <c r="T1268" s="6">
        <v>392481</v>
      </c>
      <c r="U1268" s="6">
        <v>1204184</v>
      </c>
      <c r="V1268" s="6">
        <v>867104</v>
      </c>
      <c r="W1268" s="6">
        <v>3951032</v>
      </c>
      <c r="X1268" s="6">
        <v>3557247</v>
      </c>
      <c r="Y1268" s="6">
        <v>2056369</v>
      </c>
      <c r="Z1268" s="6">
        <v>1849099</v>
      </c>
      <c r="AA1268" s="6">
        <v>692438</v>
      </c>
      <c r="AB1268" s="6">
        <v>685793</v>
      </c>
      <c r="AC1268" s="6">
        <v>39813904</v>
      </c>
      <c r="AD1268" s="6">
        <v>40237053</v>
      </c>
      <c r="AF1268">
        <f t="shared" si="380"/>
        <v>7.3258581555401228E-2</v>
      </c>
      <c r="AG1268">
        <f t="shared" si="381"/>
        <v>7.6578882489745578E-2</v>
      </c>
      <c r="AH1268">
        <f t="shared" si="382"/>
        <v>0.30477708102591933</v>
      </c>
      <c r="AI1268">
        <f t="shared" si="383"/>
        <v>0.24375704020552971</v>
      </c>
      <c r="AJ1268">
        <f t="shared" si="384"/>
        <v>2.9697518044936877</v>
      </c>
      <c r="AK1268">
        <f t="shared" si="385"/>
        <v>2.6962931963435031</v>
      </c>
      <c r="AL1268">
        <f t="shared" si="386"/>
        <v>0.11912664362780555</v>
      </c>
      <c r="AM1268">
        <f t="shared" si="387"/>
        <v>0.11634391294015288</v>
      </c>
      <c r="AN1268">
        <f t="shared" si="388"/>
        <v>0.88808544198072803</v>
      </c>
      <c r="AO1268">
        <f t="shared" si="389"/>
        <v>0.9912772433289001</v>
      </c>
      <c r="AP1268">
        <f t="shared" si="390"/>
        <v>1</v>
      </c>
      <c r="AQ1268">
        <f t="shared" si="391"/>
        <v>1</v>
      </c>
      <c r="AR1268">
        <f t="shared" si="392"/>
        <v>0</v>
      </c>
      <c r="AS1268">
        <f t="shared" si="393"/>
        <v>1</v>
      </c>
      <c r="AT1268">
        <f t="shared" si="394"/>
        <v>0</v>
      </c>
      <c r="AU1268">
        <f t="shared" si="395"/>
        <v>1</v>
      </c>
      <c r="AV1268">
        <f t="shared" si="396"/>
        <v>1</v>
      </c>
      <c r="AW1268">
        <f t="shared" si="397"/>
        <v>0</v>
      </c>
      <c r="AX1268">
        <f t="shared" si="398"/>
        <v>1</v>
      </c>
      <c r="AY1268">
        <f t="shared" si="399"/>
        <v>6</v>
      </c>
    </row>
    <row r="1269" spans="1:51" x14ac:dyDescent="0.3">
      <c r="A1269" s="1" t="s">
        <v>1263</v>
      </c>
      <c r="B1269" s="2">
        <v>5236028</v>
      </c>
      <c r="C1269" s="3" t="s">
        <v>5337</v>
      </c>
      <c r="D1269" s="5">
        <v>10.81</v>
      </c>
      <c r="E1269" s="5">
        <v>1020.16208751</v>
      </c>
      <c r="F1269" s="3" t="s">
        <v>4500</v>
      </c>
      <c r="G1269" s="3" t="s">
        <v>4501</v>
      </c>
      <c r="H1269" s="3" t="s">
        <v>4502</v>
      </c>
      <c r="I1269" s="3" t="s">
        <v>4538</v>
      </c>
      <c r="J1269" s="3" t="s">
        <v>5010</v>
      </c>
      <c r="K1269" s="6">
        <v>195159</v>
      </c>
      <c r="L1269" s="6">
        <v>188350</v>
      </c>
      <c r="M1269" s="6">
        <v>18527</v>
      </c>
      <c r="N1269" s="6">
        <v>13797</v>
      </c>
      <c r="O1269" s="6">
        <v>11205</v>
      </c>
      <c r="P1269" s="6">
        <v>6413</v>
      </c>
      <c r="Q1269" s="6">
        <v>4643</v>
      </c>
      <c r="R1269" s="6">
        <v>5347</v>
      </c>
      <c r="S1269" s="6">
        <v>31595</v>
      </c>
      <c r="T1269" s="6">
        <v>27539</v>
      </c>
      <c r="U1269" s="6" t="s">
        <v>4474</v>
      </c>
      <c r="V1269" s="6" t="s">
        <v>4474</v>
      </c>
      <c r="W1269" s="6">
        <v>134940</v>
      </c>
      <c r="X1269" s="6">
        <v>120090</v>
      </c>
      <c r="Y1269" s="6">
        <v>85436</v>
      </c>
      <c r="Z1269" s="6">
        <v>74167</v>
      </c>
      <c r="AA1269" s="6">
        <v>23570</v>
      </c>
      <c r="AB1269" s="6">
        <v>17872</v>
      </c>
      <c r="AC1269" s="6">
        <v>93264000</v>
      </c>
      <c r="AD1269" s="6">
        <v>92188000</v>
      </c>
      <c r="AF1269">
        <f t="shared" si="380"/>
        <v>3.4407884985919665E-2</v>
      </c>
      <c r="AG1269">
        <f t="shared" si="381"/>
        <v>4.4524939628611877E-2</v>
      </c>
      <c r="AH1269" t="e">
        <f t="shared" si="382"/>
        <v>#VALUE!</v>
      </c>
      <c r="AI1269" t="e">
        <f t="shared" si="383"/>
        <v>#VALUE!</v>
      </c>
      <c r="AJ1269">
        <f t="shared" si="384"/>
        <v>3.624777259227832</v>
      </c>
      <c r="AK1269">
        <f t="shared" si="385"/>
        <v>4.1498992837958815</v>
      </c>
      <c r="AL1269">
        <f t="shared" si="386"/>
        <v>5.741472337939834E-2</v>
      </c>
      <c r="AM1269">
        <f t="shared" si="387"/>
        <v>3.4048314308468275E-2</v>
      </c>
      <c r="AN1269">
        <f t="shared" si="388"/>
        <v>1.446265006669631</v>
      </c>
      <c r="AO1269">
        <f t="shared" si="389"/>
        <v>1.5684070280622866</v>
      </c>
      <c r="AP1269">
        <f t="shared" si="390"/>
        <v>1</v>
      </c>
      <c r="AQ1269">
        <f t="shared" si="391"/>
        <v>1</v>
      </c>
      <c r="AR1269">
        <f t="shared" si="392"/>
        <v>0</v>
      </c>
      <c r="AS1269">
        <f t="shared" si="393"/>
        <v>1</v>
      </c>
      <c r="AT1269">
        <f t="shared" si="394"/>
        <v>0</v>
      </c>
      <c r="AU1269">
        <f t="shared" si="395"/>
        <v>0</v>
      </c>
      <c r="AV1269">
        <f t="shared" si="396"/>
        <v>1</v>
      </c>
      <c r="AW1269">
        <f t="shared" si="397"/>
        <v>0</v>
      </c>
      <c r="AX1269">
        <f t="shared" si="398"/>
        <v>0</v>
      </c>
      <c r="AY1269">
        <f t="shared" si="399"/>
        <v>4</v>
      </c>
    </row>
    <row r="1270" spans="1:51" x14ac:dyDescent="0.3">
      <c r="A1270" s="1" t="s">
        <v>1264</v>
      </c>
      <c r="B1270" s="2">
        <v>5071573</v>
      </c>
      <c r="C1270" s="3" t="s">
        <v>5336</v>
      </c>
      <c r="D1270" s="5">
        <v>8.06</v>
      </c>
      <c r="E1270" s="5">
        <v>410.87200855999998</v>
      </c>
      <c r="F1270" s="3" t="s">
        <v>4470</v>
      </c>
      <c r="G1270" s="3" t="s">
        <v>4471</v>
      </c>
      <c r="H1270" s="3" t="s">
        <v>4489</v>
      </c>
      <c r="I1270" s="3" t="s">
        <v>4489</v>
      </c>
      <c r="J1270" s="3" t="s">
        <v>4495</v>
      </c>
      <c r="K1270" s="6" t="s">
        <v>4474</v>
      </c>
      <c r="L1270" s="6" t="s">
        <v>4474</v>
      </c>
      <c r="M1270" s="6">
        <v>-62206</v>
      </c>
      <c r="N1270" s="6">
        <v>-54995</v>
      </c>
      <c r="O1270" s="6">
        <v>-62297</v>
      </c>
      <c r="P1270" s="6">
        <v>-55284</v>
      </c>
      <c r="Q1270" s="6">
        <v>-55142</v>
      </c>
      <c r="R1270" s="6">
        <v>-122340</v>
      </c>
      <c r="S1270" s="6">
        <v>-48281</v>
      </c>
      <c r="T1270" s="6">
        <v>-35489</v>
      </c>
      <c r="U1270" s="6">
        <v>22473</v>
      </c>
      <c r="V1270" s="6">
        <v>21612</v>
      </c>
      <c r="W1270" s="6">
        <v>311173</v>
      </c>
      <c r="X1270" s="6">
        <v>266879</v>
      </c>
      <c r="Y1270" s="6">
        <v>247362</v>
      </c>
      <c r="Z1270" s="6">
        <v>262694</v>
      </c>
      <c r="AA1270" s="6">
        <v>14661</v>
      </c>
      <c r="AB1270" s="6">
        <v>13458</v>
      </c>
      <c r="AC1270" s="6">
        <v>50976676</v>
      </c>
      <c r="AD1270" s="6">
        <v>44215577</v>
      </c>
      <c r="AF1270">
        <f t="shared" si="380"/>
        <v>-0.17720689134340062</v>
      </c>
      <c r="AG1270">
        <f t="shared" si="381"/>
        <v>-0.4584099910446307</v>
      </c>
      <c r="AH1270">
        <f t="shared" si="382"/>
        <v>7.2220276180774035E-2</v>
      </c>
      <c r="AI1270">
        <f t="shared" si="383"/>
        <v>8.0980519261538E-2</v>
      </c>
      <c r="AJ1270">
        <f t="shared" si="384"/>
        <v>16.872109678739513</v>
      </c>
      <c r="AK1270">
        <f t="shared" si="385"/>
        <v>19.519542279684945</v>
      </c>
      <c r="AL1270" t="e">
        <f t="shared" si="386"/>
        <v>#VALUE!</v>
      </c>
      <c r="AM1270" t="e">
        <f t="shared" si="387"/>
        <v>#VALUE!</v>
      </c>
      <c r="AN1270" t="e">
        <f t="shared" si="388"/>
        <v>#VALUE!</v>
      </c>
      <c r="AO1270" t="e">
        <f t="shared" si="389"/>
        <v>#VALUE!</v>
      </c>
      <c r="AP1270">
        <f t="shared" si="390"/>
        <v>0</v>
      </c>
      <c r="AQ1270">
        <f t="shared" si="391"/>
        <v>0</v>
      </c>
      <c r="AR1270">
        <f t="shared" si="392"/>
        <v>1</v>
      </c>
      <c r="AS1270">
        <f t="shared" si="393"/>
        <v>1</v>
      </c>
      <c r="AT1270">
        <f t="shared" si="394"/>
        <v>1</v>
      </c>
      <c r="AU1270">
        <f t="shared" si="395"/>
        <v>0</v>
      </c>
      <c r="AV1270">
        <f t="shared" si="396"/>
        <v>0</v>
      </c>
      <c r="AW1270">
        <f t="shared" si="397"/>
        <v>0</v>
      </c>
      <c r="AX1270">
        <f t="shared" si="398"/>
        <v>0</v>
      </c>
      <c r="AY1270">
        <f t="shared" si="399"/>
        <v>3</v>
      </c>
    </row>
    <row r="1271" spans="1:51" x14ac:dyDescent="0.3">
      <c r="A1271" s="1" t="s">
        <v>1265</v>
      </c>
      <c r="B1271" s="2">
        <v>20144524</v>
      </c>
      <c r="C1271" s="3" t="s">
        <v>5337</v>
      </c>
      <c r="D1271" s="5">
        <v>7.77</v>
      </c>
      <c r="E1271" s="5">
        <v>390.70761240000002</v>
      </c>
      <c r="F1271" s="3" t="s">
        <v>4470</v>
      </c>
      <c r="G1271" s="3" t="s">
        <v>4512</v>
      </c>
      <c r="H1271" s="3" t="s">
        <v>4522</v>
      </c>
      <c r="I1271" s="3" t="s">
        <v>4557</v>
      </c>
      <c r="J1271" s="3" t="s">
        <v>4558</v>
      </c>
      <c r="K1271" s="6">
        <v>1037200</v>
      </c>
      <c r="L1271" s="6">
        <v>1041900</v>
      </c>
      <c r="M1271" s="6">
        <v>70200</v>
      </c>
      <c r="N1271" s="6">
        <v>67600</v>
      </c>
      <c r="O1271" s="6">
        <v>38900</v>
      </c>
      <c r="P1271" s="6">
        <v>36800</v>
      </c>
      <c r="Q1271" s="6">
        <v>-114100</v>
      </c>
      <c r="R1271" s="6">
        <v>-6800</v>
      </c>
      <c r="S1271" s="6">
        <v>58200</v>
      </c>
      <c r="T1271" s="6">
        <v>36100</v>
      </c>
      <c r="U1271" s="6">
        <v>498200</v>
      </c>
      <c r="V1271" s="6">
        <v>507700</v>
      </c>
      <c r="W1271" s="6">
        <v>1304300</v>
      </c>
      <c r="X1271" s="6">
        <v>1419000</v>
      </c>
      <c r="Y1271" s="6">
        <v>208200</v>
      </c>
      <c r="Z1271" s="6">
        <v>206800</v>
      </c>
      <c r="AA1271" s="6">
        <v>142900</v>
      </c>
      <c r="AB1271" s="6">
        <v>140100</v>
      </c>
      <c r="AC1271" s="6">
        <v>50100000</v>
      </c>
      <c r="AD1271" s="6">
        <v>50000000</v>
      </c>
      <c r="AF1271">
        <f t="shared" si="380"/>
        <v>-8.7479874262056279E-2</v>
      </c>
      <c r="AG1271">
        <f t="shared" si="381"/>
        <v>-4.7921071176885129E-3</v>
      </c>
      <c r="AH1271">
        <f t="shared" si="382"/>
        <v>0.38196733880242273</v>
      </c>
      <c r="AI1271">
        <f t="shared" si="383"/>
        <v>0.35778717406624383</v>
      </c>
      <c r="AJ1271">
        <f t="shared" si="384"/>
        <v>1.456962911126662</v>
      </c>
      <c r="AK1271">
        <f t="shared" si="385"/>
        <v>1.4760885082084225</v>
      </c>
      <c r="AL1271">
        <f t="shared" si="386"/>
        <v>3.7504820671037407E-2</v>
      </c>
      <c r="AM1271">
        <f t="shared" si="387"/>
        <v>3.5320088300220751E-2</v>
      </c>
      <c r="AN1271">
        <f t="shared" si="388"/>
        <v>0.79521582458023465</v>
      </c>
      <c r="AO1271">
        <f t="shared" si="389"/>
        <v>0.73424947145877384</v>
      </c>
      <c r="AP1271">
        <f t="shared" si="390"/>
        <v>0</v>
      </c>
      <c r="AQ1271">
        <f t="shared" si="391"/>
        <v>1</v>
      </c>
      <c r="AR1271">
        <f t="shared" si="392"/>
        <v>0</v>
      </c>
      <c r="AS1271">
        <f t="shared" si="393"/>
        <v>1</v>
      </c>
      <c r="AT1271">
        <f t="shared" si="394"/>
        <v>0</v>
      </c>
      <c r="AU1271">
        <f t="shared" si="395"/>
        <v>0</v>
      </c>
      <c r="AV1271">
        <f t="shared" si="396"/>
        <v>1</v>
      </c>
      <c r="AW1271">
        <f t="shared" si="397"/>
        <v>1</v>
      </c>
      <c r="AX1271">
        <f t="shared" si="398"/>
        <v>0</v>
      </c>
      <c r="AY1271">
        <f t="shared" si="399"/>
        <v>4</v>
      </c>
    </row>
    <row r="1272" spans="1:51" x14ac:dyDescent="0.3">
      <c r="A1272" s="1" t="s">
        <v>1266</v>
      </c>
      <c r="B1272" s="2">
        <v>4435696</v>
      </c>
      <c r="C1272" s="3" t="s">
        <v>5337</v>
      </c>
      <c r="D1272" s="5">
        <v>14.68</v>
      </c>
      <c r="E1272" s="5">
        <v>6709.83282908</v>
      </c>
      <c r="F1272" s="3" t="s">
        <v>4654</v>
      </c>
      <c r="G1272" s="3" t="s">
        <v>4654</v>
      </c>
      <c r="H1272" s="3" t="s">
        <v>4655</v>
      </c>
      <c r="I1272" s="3" t="s">
        <v>4725</v>
      </c>
      <c r="J1272" s="3" t="s">
        <v>5011</v>
      </c>
      <c r="K1272" s="6">
        <v>6652200</v>
      </c>
      <c r="L1272" s="6">
        <v>6833800</v>
      </c>
      <c r="M1272" s="6">
        <v>1355000</v>
      </c>
      <c r="N1272" s="6">
        <v>1306000</v>
      </c>
      <c r="O1272" s="6">
        <v>673400</v>
      </c>
      <c r="P1272" s="6">
        <v>646700</v>
      </c>
      <c r="Q1272" s="6">
        <v>260200</v>
      </c>
      <c r="R1272" s="6">
        <v>282900</v>
      </c>
      <c r="S1272" s="6">
        <v>1076700</v>
      </c>
      <c r="T1272" s="6">
        <v>1090800</v>
      </c>
      <c r="U1272" s="6">
        <v>4150200</v>
      </c>
      <c r="V1272" s="6">
        <v>4236200</v>
      </c>
      <c r="W1272" s="6">
        <v>7883800</v>
      </c>
      <c r="X1272" s="6">
        <v>8152300</v>
      </c>
      <c r="Y1272" s="6">
        <v>728000</v>
      </c>
      <c r="Z1272" s="6">
        <v>814200</v>
      </c>
      <c r="AA1272" s="6">
        <v>1736300</v>
      </c>
      <c r="AB1272" s="6">
        <v>1254700</v>
      </c>
      <c r="AC1272" s="6">
        <v>458619945</v>
      </c>
      <c r="AD1272" s="6">
        <v>452144847</v>
      </c>
      <c r="AF1272">
        <f t="shared" si="380"/>
        <v>3.3004388746543545E-2</v>
      </c>
      <c r="AG1272">
        <f t="shared" si="381"/>
        <v>3.4701863277847966E-2</v>
      </c>
      <c r="AH1272">
        <f t="shared" si="382"/>
        <v>0.52642126893122609</v>
      </c>
      <c r="AI1272">
        <f t="shared" si="383"/>
        <v>0.51963249635072306</v>
      </c>
      <c r="AJ1272">
        <f t="shared" si="384"/>
        <v>0.41928238207683005</v>
      </c>
      <c r="AK1272">
        <f t="shared" si="385"/>
        <v>0.64892006057224838</v>
      </c>
      <c r="AL1272">
        <f t="shared" si="386"/>
        <v>0.10122966838038544</v>
      </c>
      <c r="AM1272">
        <f t="shared" si="387"/>
        <v>9.463256167871463E-2</v>
      </c>
      <c r="AN1272">
        <f t="shared" si="388"/>
        <v>0.84378091783150255</v>
      </c>
      <c r="AO1272">
        <f t="shared" si="389"/>
        <v>0.83826650147811044</v>
      </c>
      <c r="AP1272">
        <f t="shared" si="390"/>
        <v>1</v>
      </c>
      <c r="AQ1272">
        <f t="shared" si="391"/>
        <v>1</v>
      </c>
      <c r="AR1272">
        <f t="shared" si="392"/>
        <v>0</v>
      </c>
      <c r="AS1272">
        <f t="shared" si="393"/>
        <v>1</v>
      </c>
      <c r="AT1272">
        <f t="shared" si="394"/>
        <v>0</v>
      </c>
      <c r="AU1272">
        <f t="shared" si="395"/>
        <v>0</v>
      </c>
      <c r="AV1272">
        <f t="shared" si="396"/>
        <v>1</v>
      </c>
      <c r="AW1272">
        <f t="shared" si="397"/>
        <v>1</v>
      </c>
      <c r="AX1272">
        <f t="shared" si="398"/>
        <v>0</v>
      </c>
      <c r="AY1272">
        <f t="shared" si="399"/>
        <v>5</v>
      </c>
    </row>
    <row r="1273" spans="1:51" x14ac:dyDescent="0.3">
      <c r="A1273" s="1" t="s">
        <v>1267</v>
      </c>
      <c r="B1273" s="2">
        <v>26484129</v>
      </c>
      <c r="C1273" s="3" t="s">
        <v>5335</v>
      </c>
      <c r="D1273" s="5">
        <v>22.07</v>
      </c>
      <c r="E1273" s="5">
        <v>1078.3217936200001</v>
      </c>
      <c r="F1273" s="3" t="s">
        <v>4470</v>
      </c>
      <c r="G1273" s="3" t="s">
        <v>4471</v>
      </c>
      <c r="H1273" s="3" t="s">
        <v>4673</v>
      </c>
      <c r="I1273" s="3" t="s">
        <v>4673</v>
      </c>
      <c r="J1273" s="3" t="s">
        <v>4544</v>
      </c>
      <c r="K1273" s="6" t="s">
        <v>4474</v>
      </c>
      <c r="L1273" s="6" t="s">
        <v>4474</v>
      </c>
      <c r="M1273" s="6">
        <v>-98772</v>
      </c>
      <c r="N1273" s="6">
        <v>-95954</v>
      </c>
      <c r="O1273" s="6">
        <v>-99087</v>
      </c>
      <c r="P1273" s="6">
        <v>-96267</v>
      </c>
      <c r="Q1273" s="6">
        <v>-85214</v>
      </c>
      <c r="R1273" s="6">
        <v>-82827</v>
      </c>
      <c r="S1273" s="6">
        <v>-68471</v>
      </c>
      <c r="T1273" s="6">
        <v>-72172</v>
      </c>
      <c r="U1273" s="6" t="s">
        <v>4474</v>
      </c>
      <c r="V1273" s="6" t="s">
        <v>4474</v>
      </c>
      <c r="W1273" s="6">
        <v>305430</v>
      </c>
      <c r="X1273" s="6">
        <v>327043</v>
      </c>
      <c r="Y1273" s="6">
        <v>296997</v>
      </c>
      <c r="Z1273" s="6">
        <v>318127</v>
      </c>
      <c r="AA1273" s="6">
        <v>17027</v>
      </c>
      <c r="AB1273" s="6">
        <v>22105</v>
      </c>
      <c r="AC1273" s="6">
        <v>47254280</v>
      </c>
      <c r="AD1273" s="6">
        <v>47173466</v>
      </c>
      <c r="AF1273">
        <f t="shared" si="380"/>
        <v>-0.27899682414955962</v>
      </c>
      <c r="AG1273">
        <f t="shared" si="381"/>
        <v>-0.253260274642784</v>
      </c>
      <c r="AH1273" t="e">
        <f t="shared" si="382"/>
        <v>#VALUE!</v>
      </c>
      <c r="AI1273" t="e">
        <f t="shared" si="383"/>
        <v>#VALUE!</v>
      </c>
      <c r="AJ1273">
        <f t="shared" si="384"/>
        <v>17.442708639220061</v>
      </c>
      <c r="AK1273">
        <f t="shared" si="385"/>
        <v>14.391630852748246</v>
      </c>
      <c r="AL1273" t="e">
        <f t="shared" si="386"/>
        <v>#VALUE!</v>
      </c>
      <c r="AM1273" t="e">
        <f t="shared" si="387"/>
        <v>#VALUE!</v>
      </c>
      <c r="AN1273" t="e">
        <f t="shared" si="388"/>
        <v>#VALUE!</v>
      </c>
      <c r="AO1273" t="e">
        <f t="shared" si="389"/>
        <v>#VALUE!</v>
      </c>
      <c r="AP1273">
        <f t="shared" si="390"/>
        <v>0</v>
      </c>
      <c r="AQ1273">
        <f t="shared" si="391"/>
        <v>0</v>
      </c>
      <c r="AR1273">
        <f t="shared" si="392"/>
        <v>0</v>
      </c>
      <c r="AS1273">
        <f t="shared" si="393"/>
        <v>1</v>
      </c>
      <c r="AT1273">
        <f t="shared" si="394"/>
        <v>0</v>
      </c>
      <c r="AU1273">
        <f t="shared" si="395"/>
        <v>1</v>
      </c>
      <c r="AV1273">
        <f t="shared" si="396"/>
        <v>0</v>
      </c>
      <c r="AW1273">
        <f t="shared" si="397"/>
        <v>0</v>
      </c>
      <c r="AX1273">
        <f t="shared" si="398"/>
        <v>0</v>
      </c>
      <c r="AY1273">
        <f t="shared" si="399"/>
        <v>2</v>
      </c>
    </row>
    <row r="1274" spans="1:51" x14ac:dyDescent="0.3">
      <c r="A1274" s="1" t="s">
        <v>1268</v>
      </c>
      <c r="B1274" s="2">
        <v>4151435</v>
      </c>
      <c r="C1274" s="3" t="s">
        <v>5337</v>
      </c>
      <c r="D1274" s="5">
        <v>20.32</v>
      </c>
      <c r="E1274" s="5">
        <v>528.57609295999998</v>
      </c>
      <c r="F1274" s="3" t="s">
        <v>4485</v>
      </c>
      <c r="G1274" s="3" t="s">
        <v>4517</v>
      </c>
      <c r="H1274" s="3" t="s">
        <v>4518</v>
      </c>
      <c r="I1274" s="3" t="s">
        <v>4858</v>
      </c>
      <c r="J1274" s="3" t="s">
        <v>4859</v>
      </c>
      <c r="K1274" s="6">
        <v>399351</v>
      </c>
      <c r="L1274" s="6">
        <v>404201</v>
      </c>
      <c r="M1274" s="6">
        <v>68278</v>
      </c>
      <c r="N1274" s="6">
        <v>68865</v>
      </c>
      <c r="O1274" s="6">
        <v>51551</v>
      </c>
      <c r="P1274" s="6">
        <v>51764</v>
      </c>
      <c r="Q1274" s="6">
        <v>41345</v>
      </c>
      <c r="R1274" s="6">
        <v>41047</v>
      </c>
      <c r="S1274" s="6">
        <v>69666</v>
      </c>
      <c r="T1274" s="6">
        <v>69076</v>
      </c>
      <c r="U1274" s="6" t="s">
        <v>4474</v>
      </c>
      <c r="V1274" s="6" t="s">
        <v>4474</v>
      </c>
      <c r="W1274" s="6">
        <v>346055</v>
      </c>
      <c r="X1274" s="6">
        <v>406814</v>
      </c>
      <c r="Y1274" s="6">
        <v>152415</v>
      </c>
      <c r="Z1274" s="6">
        <v>212359</v>
      </c>
      <c r="AA1274" s="6">
        <v>32319</v>
      </c>
      <c r="AB1274" s="6">
        <v>33895</v>
      </c>
      <c r="AC1274" s="6">
        <v>25970936</v>
      </c>
      <c r="AD1274" s="6">
        <v>25962187</v>
      </c>
      <c r="AF1274">
        <f t="shared" si="380"/>
        <v>0.11947522792619671</v>
      </c>
      <c r="AG1274">
        <f t="shared" si="381"/>
        <v>0.10089869080218478</v>
      </c>
      <c r="AH1274" t="e">
        <f t="shared" si="382"/>
        <v>#VALUE!</v>
      </c>
      <c r="AI1274" t="e">
        <f t="shared" si="383"/>
        <v>#VALUE!</v>
      </c>
      <c r="AJ1274">
        <f t="shared" si="384"/>
        <v>4.715956558061821</v>
      </c>
      <c r="AK1274">
        <f t="shared" si="385"/>
        <v>6.2652013571323204</v>
      </c>
      <c r="AL1274">
        <f t="shared" si="386"/>
        <v>0.12908694356593572</v>
      </c>
      <c r="AM1274">
        <f t="shared" si="387"/>
        <v>0.12806499736517227</v>
      </c>
      <c r="AN1274">
        <f t="shared" si="388"/>
        <v>1.1540102006906416</v>
      </c>
      <c r="AO1274">
        <f t="shared" si="389"/>
        <v>0.99357691721523844</v>
      </c>
      <c r="AP1274">
        <f t="shared" si="390"/>
        <v>1</v>
      </c>
      <c r="AQ1274">
        <f t="shared" si="391"/>
        <v>1</v>
      </c>
      <c r="AR1274">
        <f t="shared" si="392"/>
        <v>1</v>
      </c>
      <c r="AS1274">
        <f t="shared" si="393"/>
        <v>1</v>
      </c>
      <c r="AT1274">
        <f t="shared" si="394"/>
        <v>0</v>
      </c>
      <c r="AU1274">
        <f t="shared" si="395"/>
        <v>0</v>
      </c>
      <c r="AV1274">
        <f t="shared" si="396"/>
        <v>1</v>
      </c>
      <c r="AW1274">
        <f t="shared" si="397"/>
        <v>1</v>
      </c>
      <c r="AX1274">
        <f t="shared" si="398"/>
        <v>0</v>
      </c>
      <c r="AY1274">
        <f t="shared" si="399"/>
        <v>6</v>
      </c>
    </row>
    <row r="1275" spans="1:51" x14ac:dyDescent="0.3">
      <c r="A1275" s="1" t="s">
        <v>1269</v>
      </c>
      <c r="B1275" s="2">
        <v>4303236</v>
      </c>
      <c r="C1275" s="3" t="s">
        <v>5337</v>
      </c>
      <c r="D1275" s="5">
        <v>98.02</v>
      </c>
      <c r="E1275" s="5">
        <v>2568.7230982400001</v>
      </c>
      <c r="F1275" s="3" t="s">
        <v>4480</v>
      </c>
      <c r="G1275" s="3" t="s">
        <v>4491</v>
      </c>
      <c r="H1275" s="3" t="s">
        <v>4663</v>
      </c>
      <c r="I1275" s="3" t="s">
        <v>4663</v>
      </c>
      <c r="J1275" s="3" t="s">
        <v>4595</v>
      </c>
      <c r="K1275" s="6">
        <v>1170788</v>
      </c>
      <c r="L1275" s="6">
        <v>1118279</v>
      </c>
      <c r="M1275" s="6" t="s">
        <v>4474</v>
      </c>
      <c r="N1275" s="6" t="s">
        <v>4474</v>
      </c>
      <c r="O1275" s="6" t="s">
        <v>4474</v>
      </c>
      <c r="P1275" s="6" t="s">
        <v>4474</v>
      </c>
      <c r="Q1275" s="6">
        <v>180521</v>
      </c>
      <c r="R1275" s="6">
        <v>178392</v>
      </c>
      <c r="S1275" s="6">
        <v>1422344</v>
      </c>
      <c r="T1275" s="6">
        <v>1295035</v>
      </c>
      <c r="U1275" s="6">
        <v>3293735</v>
      </c>
      <c r="V1275" s="6">
        <v>3194121</v>
      </c>
      <c r="W1275" s="6">
        <v>4975696</v>
      </c>
      <c r="X1275" s="6">
        <v>4817091</v>
      </c>
      <c r="Y1275" s="6">
        <v>4521106</v>
      </c>
      <c r="Z1275" s="6">
        <v>4347402</v>
      </c>
      <c r="AA1275" s="6">
        <v>259535</v>
      </c>
      <c r="AB1275" s="6">
        <v>333972</v>
      </c>
      <c r="AC1275" s="6">
        <v>26266846</v>
      </c>
      <c r="AD1275" s="6">
        <v>26498011</v>
      </c>
      <c r="AF1275">
        <f t="shared" si="380"/>
        <v>3.6280552509638853E-2</v>
      </c>
      <c r="AG1275">
        <f t="shared" si="381"/>
        <v>3.7033138879875839E-2</v>
      </c>
      <c r="AH1275">
        <f t="shared" si="382"/>
        <v>0.66196467790636726</v>
      </c>
      <c r="AI1275">
        <f t="shared" si="383"/>
        <v>0.66308089259679748</v>
      </c>
      <c r="AJ1275">
        <f t="shared" si="384"/>
        <v>17.420024274182673</v>
      </c>
      <c r="AK1275">
        <f t="shared" si="385"/>
        <v>13.01726492041249</v>
      </c>
      <c r="AL1275" t="e">
        <f t="shared" si="386"/>
        <v>#VALUE!</v>
      </c>
      <c r="AM1275" t="e">
        <f t="shared" si="387"/>
        <v>#VALUE!</v>
      </c>
      <c r="AN1275">
        <f t="shared" si="388"/>
        <v>0.23530135281576689</v>
      </c>
      <c r="AO1275">
        <f t="shared" si="389"/>
        <v>0.23214819898565336</v>
      </c>
      <c r="AP1275">
        <f t="shared" si="390"/>
        <v>1</v>
      </c>
      <c r="AQ1275">
        <f t="shared" si="391"/>
        <v>1</v>
      </c>
      <c r="AR1275">
        <f t="shared" si="392"/>
        <v>0</v>
      </c>
      <c r="AS1275">
        <f t="shared" si="393"/>
        <v>1</v>
      </c>
      <c r="AT1275">
        <f t="shared" si="394"/>
        <v>1</v>
      </c>
      <c r="AU1275">
        <f t="shared" si="395"/>
        <v>1</v>
      </c>
      <c r="AV1275">
        <f t="shared" si="396"/>
        <v>0</v>
      </c>
      <c r="AW1275">
        <f t="shared" si="397"/>
        <v>1</v>
      </c>
      <c r="AX1275">
        <f t="shared" si="398"/>
        <v>1</v>
      </c>
      <c r="AY1275">
        <f t="shared" si="399"/>
        <v>7</v>
      </c>
    </row>
    <row r="1276" spans="1:51" x14ac:dyDescent="0.3">
      <c r="A1276" s="1" t="s">
        <v>1270</v>
      </c>
      <c r="B1276" s="2">
        <v>4991835</v>
      </c>
      <c r="C1276" s="3" t="s">
        <v>5337</v>
      </c>
      <c r="D1276" s="5">
        <v>45.35</v>
      </c>
      <c r="E1276" s="5">
        <v>2533.9519295999999</v>
      </c>
      <c r="F1276" s="3" t="s">
        <v>4470</v>
      </c>
      <c r="G1276" s="3" t="s">
        <v>4512</v>
      </c>
      <c r="H1276" s="3" t="s">
        <v>4513</v>
      </c>
      <c r="I1276" s="3" t="s">
        <v>4514</v>
      </c>
      <c r="J1276" s="3" t="s">
        <v>5012</v>
      </c>
      <c r="K1276" s="6">
        <v>2001668</v>
      </c>
      <c r="L1276" s="6">
        <v>1913970</v>
      </c>
      <c r="M1276" s="6">
        <v>296423</v>
      </c>
      <c r="N1276" s="6">
        <v>243691</v>
      </c>
      <c r="O1276" s="6">
        <v>29413</v>
      </c>
      <c r="P1276" s="6">
        <v>-7552</v>
      </c>
      <c r="Q1276" s="6">
        <v>-118535</v>
      </c>
      <c r="R1276" s="6">
        <v>-90113</v>
      </c>
      <c r="S1276" s="6">
        <v>93589</v>
      </c>
      <c r="T1276" s="6">
        <v>71045</v>
      </c>
      <c r="U1276" s="6">
        <v>1325440</v>
      </c>
      <c r="V1276" s="6">
        <v>1329427</v>
      </c>
      <c r="W1276" s="6">
        <v>5550141</v>
      </c>
      <c r="X1276" s="6">
        <v>5442028</v>
      </c>
      <c r="Y1276" s="6">
        <v>1203065</v>
      </c>
      <c r="Z1276" s="6">
        <v>1172753</v>
      </c>
      <c r="AA1276" s="6">
        <v>530222</v>
      </c>
      <c r="AB1276" s="6">
        <v>518005</v>
      </c>
      <c r="AC1276" s="6">
        <v>55866099</v>
      </c>
      <c r="AD1276" s="6">
        <v>54866360</v>
      </c>
      <c r="AF1276">
        <f t="shared" si="380"/>
        <v>-2.1357115071490976E-2</v>
      </c>
      <c r="AG1276">
        <f t="shared" si="381"/>
        <v>-1.6558716713695704E-2</v>
      </c>
      <c r="AH1276">
        <f t="shared" si="382"/>
        <v>0.23881195090358967</v>
      </c>
      <c r="AI1276">
        <f t="shared" si="383"/>
        <v>0.24428889377268914</v>
      </c>
      <c r="AJ1276">
        <f t="shared" si="384"/>
        <v>2.2689835578304938</v>
      </c>
      <c r="AK1276">
        <f t="shared" si="385"/>
        <v>2.2639800774123802</v>
      </c>
      <c r="AL1276">
        <f t="shared" si="386"/>
        <v>1.4694244999670276E-2</v>
      </c>
      <c r="AM1276">
        <f t="shared" si="387"/>
        <v>-3.9457253770957745E-3</v>
      </c>
      <c r="AN1276">
        <f t="shared" si="388"/>
        <v>0.36065173839727677</v>
      </c>
      <c r="AO1276">
        <f t="shared" si="389"/>
        <v>0.35170160829749497</v>
      </c>
      <c r="AP1276">
        <f t="shared" si="390"/>
        <v>0</v>
      </c>
      <c r="AQ1276">
        <f t="shared" si="391"/>
        <v>1</v>
      </c>
      <c r="AR1276">
        <f t="shared" si="392"/>
        <v>0</v>
      </c>
      <c r="AS1276">
        <f t="shared" si="393"/>
        <v>1</v>
      </c>
      <c r="AT1276">
        <f t="shared" si="394"/>
        <v>1</v>
      </c>
      <c r="AU1276">
        <f t="shared" si="395"/>
        <v>1</v>
      </c>
      <c r="AV1276">
        <f t="shared" si="396"/>
        <v>1</v>
      </c>
      <c r="AW1276">
        <f t="shared" si="397"/>
        <v>1</v>
      </c>
      <c r="AX1276">
        <f t="shared" si="398"/>
        <v>0</v>
      </c>
      <c r="AY1276">
        <f t="shared" si="399"/>
        <v>6</v>
      </c>
    </row>
    <row r="1277" spans="1:51" x14ac:dyDescent="0.3">
      <c r="A1277" s="1" t="s">
        <v>1271</v>
      </c>
      <c r="B1277" s="2">
        <v>6401871</v>
      </c>
      <c r="C1277" s="3" t="s">
        <v>5335</v>
      </c>
      <c r="D1277" s="5">
        <v>11</v>
      </c>
      <c r="E1277" s="5">
        <v>2072.3325810000001</v>
      </c>
      <c r="F1277" s="3" t="s">
        <v>4485</v>
      </c>
      <c r="G1277" s="3" t="s">
        <v>4486</v>
      </c>
      <c r="H1277" s="3" t="s">
        <v>4545</v>
      </c>
      <c r="I1277" s="3" t="s">
        <v>4546</v>
      </c>
      <c r="J1277" s="3" t="s">
        <v>4568</v>
      </c>
      <c r="K1277" s="6">
        <v>20738</v>
      </c>
      <c r="L1277" s="6">
        <v>16621</v>
      </c>
      <c r="M1277" s="6">
        <v>-137497</v>
      </c>
      <c r="N1277" s="6">
        <v>-142853</v>
      </c>
      <c r="O1277" s="6">
        <v>-198923</v>
      </c>
      <c r="P1277" s="6">
        <v>-200679</v>
      </c>
      <c r="Q1277" s="6">
        <v>-245120</v>
      </c>
      <c r="R1277" s="6">
        <v>-238667</v>
      </c>
      <c r="S1277" s="6">
        <v>-119903</v>
      </c>
      <c r="T1277" s="6">
        <v>-117466</v>
      </c>
      <c r="U1277" s="6">
        <v>168744</v>
      </c>
      <c r="V1277" s="6">
        <v>168500</v>
      </c>
      <c r="W1277" s="6">
        <v>448021</v>
      </c>
      <c r="X1277" s="6">
        <v>488988</v>
      </c>
      <c r="Y1277" s="6">
        <v>223985</v>
      </c>
      <c r="Z1277" s="6">
        <v>269949</v>
      </c>
      <c r="AA1277" s="6">
        <v>59460</v>
      </c>
      <c r="AB1277" s="6">
        <v>67903</v>
      </c>
      <c r="AC1277" s="6">
        <v>177591877</v>
      </c>
      <c r="AD1277" s="6">
        <v>175302694</v>
      </c>
      <c r="AF1277">
        <f t="shared" si="380"/>
        <v>-0.54711721102359046</v>
      </c>
      <c r="AG1277">
        <f t="shared" si="381"/>
        <v>-0.48808355215260907</v>
      </c>
      <c r="AH1277">
        <f t="shared" si="382"/>
        <v>0.37664305914231699</v>
      </c>
      <c r="AI1277">
        <f t="shared" si="383"/>
        <v>0.34458923327361818</v>
      </c>
      <c r="AJ1277">
        <f t="shared" si="384"/>
        <v>3.76698620921628</v>
      </c>
      <c r="AK1277">
        <f t="shared" si="385"/>
        <v>3.975509182215808</v>
      </c>
      <c r="AL1277">
        <f t="shared" si="386"/>
        <v>-9.5921978975793234</v>
      </c>
      <c r="AM1277">
        <f t="shared" si="387"/>
        <v>-12.073822273028098</v>
      </c>
      <c r="AN1277">
        <f t="shared" si="388"/>
        <v>4.6288008821015088E-2</v>
      </c>
      <c r="AO1277">
        <f t="shared" si="389"/>
        <v>3.399060917650331E-2</v>
      </c>
      <c r="AP1277">
        <f t="shared" si="390"/>
        <v>0</v>
      </c>
      <c r="AQ1277">
        <f t="shared" si="391"/>
        <v>0</v>
      </c>
      <c r="AR1277">
        <f t="shared" si="392"/>
        <v>0</v>
      </c>
      <c r="AS1277">
        <f t="shared" si="393"/>
        <v>1</v>
      </c>
      <c r="AT1277">
        <f t="shared" si="394"/>
        <v>0</v>
      </c>
      <c r="AU1277">
        <f t="shared" si="395"/>
        <v>0</v>
      </c>
      <c r="AV1277">
        <f t="shared" si="396"/>
        <v>1</v>
      </c>
      <c r="AW1277">
        <f t="shared" si="397"/>
        <v>1</v>
      </c>
      <c r="AX1277">
        <f t="shared" si="398"/>
        <v>0</v>
      </c>
      <c r="AY1277">
        <f t="shared" si="399"/>
        <v>3</v>
      </c>
    </row>
    <row r="1278" spans="1:51" x14ac:dyDescent="0.3">
      <c r="A1278" s="1" t="s">
        <v>1272</v>
      </c>
      <c r="B1278" s="2">
        <v>4990825</v>
      </c>
      <c r="C1278" s="3" t="s">
        <v>5338</v>
      </c>
      <c r="D1278" s="5">
        <v>66.87</v>
      </c>
      <c r="E1278" s="5">
        <v>9034.5798800100001</v>
      </c>
      <c r="F1278" s="3" t="s">
        <v>4500</v>
      </c>
      <c r="G1278" s="3" t="s">
        <v>4539</v>
      </c>
      <c r="H1278" s="3" t="s">
        <v>4539</v>
      </c>
      <c r="I1278" s="3" t="s">
        <v>4540</v>
      </c>
      <c r="J1278" s="3" t="s">
        <v>5377</v>
      </c>
      <c r="K1278" s="6">
        <v>1250240</v>
      </c>
      <c r="L1278" s="6">
        <v>1420449</v>
      </c>
      <c r="M1278" s="6">
        <v>102900</v>
      </c>
      <c r="N1278" s="6">
        <v>169413</v>
      </c>
      <c r="O1278" s="6">
        <v>30826</v>
      </c>
      <c r="P1278" s="6">
        <v>98350</v>
      </c>
      <c r="Q1278" s="6">
        <v>61417</v>
      </c>
      <c r="R1278" s="6">
        <v>129608</v>
      </c>
      <c r="S1278" s="6">
        <v>381851</v>
      </c>
      <c r="T1278" s="6">
        <v>357568</v>
      </c>
      <c r="U1278" s="6">
        <v>1200261</v>
      </c>
      <c r="V1278" s="6">
        <v>1199432</v>
      </c>
      <c r="W1278" s="6">
        <v>3264191</v>
      </c>
      <c r="X1278" s="6">
        <v>3166576</v>
      </c>
      <c r="Y1278" s="6">
        <v>2360881</v>
      </c>
      <c r="Z1278" s="6">
        <v>2241649</v>
      </c>
      <c r="AA1278" s="6">
        <v>567478</v>
      </c>
      <c r="AB1278" s="6">
        <v>529632</v>
      </c>
      <c r="AC1278" s="6">
        <v>135084000</v>
      </c>
      <c r="AD1278" s="6">
        <v>135396000</v>
      </c>
      <c r="AF1278">
        <f t="shared" si="380"/>
        <v>1.8815381820487833E-2</v>
      </c>
      <c r="AG1278">
        <f t="shared" si="381"/>
        <v>4.0930013996190208E-2</v>
      </c>
      <c r="AH1278">
        <f t="shared" si="382"/>
        <v>0.36770550497810944</v>
      </c>
      <c r="AI1278">
        <f t="shared" si="383"/>
        <v>0.37877884503640524</v>
      </c>
      <c r="AJ1278">
        <f t="shared" si="384"/>
        <v>4.1603040117854793</v>
      </c>
      <c r="AK1278">
        <f t="shared" si="385"/>
        <v>4.2324651833726055</v>
      </c>
      <c r="AL1278">
        <f t="shared" si="386"/>
        <v>2.4656066035321219E-2</v>
      </c>
      <c r="AM1278">
        <f t="shared" si="387"/>
        <v>6.9238670307768882E-2</v>
      </c>
      <c r="AN1278">
        <f t="shared" si="388"/>
        <v>0.38301680263195381</v>
      </c>
      <c r="AO1278">
        <f t="shared" si="389"/>
        <v>0.44857568553541743</v>
      </c>
      <c r="AP1278">
        <f t="shared" si="390"/>
        <v>1</v>
      </c>
      <c r="AQ1278">
        <f t="shared" si="391"/>
        <v>1</v>
      </c>
      <c r="AR1278">
        <f t="shared" si="392"/>
        <v>0</v>
      </c>
      <c r="AS1278">
        <f t="shared" si="393"/>
        <v>1</v>
      </c>
      <c r="AT1278">
        <f t="shared" si="394"/>
        <v>1</v>
      </c>
      <c r="AU1278">
        <f t="shared" si="395"/>
        <v>0</v>
      </c>
      <c r="AV1278">
        <f t="shared" si="396"/>
        <v>0</v>
      </c>
      <c r="AW1278">
        <f t="shared" si="397"/>
        <v>0</v>
      </c>
      <c r="AX1278">
        <f t="shared" si="398"/>
        <v>1</v>
      </c>
      <c r="AY1278">
        <f t="shared" si="399"/>
        <v>5</v>
      </c>
    </row>
    <row r="1279" spans="1:51" x14ac:dyDescent="0.3">
      <c r="A1279" s="1" t="s">
        <v>1273</v>
      </c>
      <c r="B1279" s="2">
        <v>4121899</v>
      </c>
      <c r="C1279" s="3" t="s">
        <v>5337</v>
      </c>
      <c r="D1279" s="5">
        <v>163.53</v>
      </c>
      <c r="E1279" s="5">
        <v>3432.86705781</v>
      </c>
      <c r="F1279" s="3" t="s">
        <v>4485</v>
      </c>
      <c r="G1279" s="3" t="s">
        <v>4486</v>
      </c>
      <c r="H1279" s="3" t="s">
        <v>4598</v>
      </c>
      <c r="I1279" s="3" t="s">
        <v>4615</v>
      </c>
      <c r="J1279" s="3" t="s">
        <v>5013</v>
      </c>
      <c r="K1279" s="6">
        <v>1039400</v>
      </c>
      <c r="L1279" s="6">
        <v>1029200</v>
      </c>
      <c r="M1279" s="6">
        <v>238300</v>
      </c>
      <c r="N1279" s="6">
        <v>235700</v>
      </c>
      <c r="O1279" s="6">
        <v>139900</v>
      </c>
      <c r="P1279" s="6">
        <v>138800</v>
      </c>
      <c r="Q1279" s="6">
        <v>54500</v>
      </c>
      <c r="R1279" s="6">
        <v>42900</v>
      </c>
      <c r="S1279" s="6">
        <v>157100</v>
      </c>
      <c r="T1279" s="6">
        <v>179400</v>
      </c>
      <c r="U1279" s="6">
        <v>627800</v>
      </c>
      <c r="V1279" s="6">
        <v>649400</v>
      </c>
      <c r="W1279" s="6">
        <v>2533800</v>
      </c>
      <c r="X1279" s="6">
        <v>2521900</v>
      </c>
      <c r="Y1279" s="6">
        <v>519200</v>
      </c>
      <c r="Z1279" s="6">
        <v>480800</v>
      </c>
      <c r="AA1279" s="6">
        <v>188400</v>
      </c>
      <c r="AB1279" s="6">
        <v>176900</v>
      </c>
      <c r="AC1279" s="6">
        <v>20991908</v>
      </c>
      <c r="AD1279" s="6">
        <v>20973245</v>
      </c>
      <c r="AF1279">
        <f t="shared" si="380"/>
        <v>2.1509195674481018E-2</v>
      </c>
      <c r="AG1279">
        <f t="shared" si="381"/>
        <v>1.7010983782069077E-2</v>
      </c>
      <c r="AH1279">
        <f t="shared" si="382"/>
        <v>0.24777014760438867</v>
      </c>
      <c r="AI1279">
        <f t="shared" si="383"/>
        <v>0.25750426265910625</v>
      </c>
      <c r="AJ1279">
        <f t="shared" si="384"/>
        <v>2.7558386411889595</v>
      </c>
      <c r="AK1279">
        <f t="shared" si="385"/>
        <v>2.7179197286602599</v>
      </c>
      <c r="AL1279">
        <f t="shared" si="386"/>
        <v>0.13459688281700982</v>
      </c>
      <c r="AM1279">
        <f t="shared" si="387"/>
        <v>0.13486202876020209</v>
      </c>
      <c r="AN1279">
        <f t="shared" si="388"/>
        <v>0.41021390796432239</v>
      </c>
      <c r="AO1279">
        <f t="shared" si="389"/>
        <v>0.40810500019826323</v>
      </c>
      <c r="AP1279">
        <f t="shared" si="390"/>
        <v>1</v>
      </c>
      <c r="AQ1279">
        <f t="shared" si="391"/>
        <v>1</v>
      </c>
      <c r="AR1279">
        <f t="shared" si="392"/>
        <v>1</v>
      </c>
      <c r="AS1279">
        <f t="shared" si="393"/>
        <v>1</v>
      </c>
      <c r="AT1279">
        <f t="shared" si="394"/>
        <v>1</v>
      </c>
      <c r="AU1279">
        <f t="shared" si="395"/>
        <v>1</v>
      </c>
      <c r="AV1279">
        <f t="shared" si="396"/>
        <v>0</v>
      </c>
      <c r="AW1279">
        <f t="shared" si="397"/>
        <v>1</v>
      </c>
      <c r="AX1279">
        <f t="shared" si="398"/>
        <v>0</v>
      </c>
      <c r="AY1279">
        <f t="shared" si="399"/>
        <v>7</v>
      </c>
    </row>
    <row r="1280" spans="1:51" x14ac:dyDescent="0.3">
      <c r="A1280" s="1" t="s">
        <v>1274</v>
      </c>
      <c r="B1280" s="2">
        <v>4005314</v>
      </c>
      <c r="C1280" s="3" t="s">
        <v>5335</v>
      </c>
      <c r="D1280" s="5">
        <v>326.07</v>
      </c>
      <c r="E1280" s="5">
        <v>4782.2665266000004</v>
      </c>
      <c r="F1280" s="3" t="s">
        <v>4480</v>
      </c>
      <c r="G1280" s="3" t="s">
        <v>4509</v>
      </c>
      <c r="H1280" s="3" t="s">
        <v>4509</v>
      </c>
      <c r="I1280" s="3" t="s">
        <v>4870</v>
      </c>
      <c r="J1280" s="3" t="s">
        <v>4871</v>
      </c>
      <c r="K1280" s="6">
        <v>1375000</v>
      </c>
      <c r="L1280" s="6">
        <v>1113000</v>
      </c>
      <c r="M1280" s="6">
        <v>1033000</v>
      </c>
      <c r="N1280" s="6">
        <v>900000</v>
      </c>
      <c r="O1280" s="6">
        <v>927000</v>
      </c>
      <c r="P1280" s="6">
        <v>797000</v>
      </c>
      <c r="Q1280" s="6">
        <v>1034000</v>
      </c>
      <c r="R1280" s="6">
        <v>924000</v>
      </c>
      <c r="S1280" s="6">
        <v>580000</v>
      </c>
      <c r="T1280" s="6">
        <v>-182000</v>
      </c>
      <c r="U1280" s="6">
        <v>1833000</v>
      </c>
      <c r="V1280" s="6">
        <v>1832000</v>
      </c>
      <c r="W1280" s="6">
        <v>20256000</v>
      </c>
      <c r="X1280" s="6">
        <v>19896000</v>
      </c>
      <c r="Y1280" s="6" t="s">
        <v>4474</v>
      </c>
      <c r="Z1280" s="6" t="s">
        <v>4474</v>
      </c>
      <c r="AA1280" s="6" t="s">
        <v>4474</v>
      </c>
      <c r="AB1280" s="6" t="s">
        <v>4474</v>
      </c>
      <c r="AC1280" s="6">
        <v>15231805</v>
      </c>
      <c r="AD1280" s="6">
        <v>15230911</v>
      </c>
      <c r="AF1280">
        <f t="shared" si="380"/>
        <v>5.104660347551343E-2</v>
      </c>
      <c r="AG1280">
        <f t="shared" si="381"/>
        <v>4.6441495778045835E-2</v>
      </c>
      <c r="AH1280">
        <f t="shared" si="382"/>
        <v>9.0491706161137442E-2</v>
      </c>
      <c r="AI1280">
        <f t="shared" si="383"/>
        <v>9.2078809811017293E-2</v>
      </c>
      <c r="AJ1280" t="e">
        <f t="shared" si="384"/>
        <v>#VALUE!</v>
      </c>
      <c r="AK1280" t="e">
        <f t="shared" si="385"/>
        <v>#VALUE!</v>
      </c>
      <c r="AL1280">
        <f t="shared" si="386"/>
        <v>0.67418181818181822</v>
      </c>
      <c r="AM1280">
        <f t="shared" si="387"/>
        <v>0.71608265947888594</v>
      </c>
      <c r="AN1280">
        <f t="shared" si="388"/>
        <v>6.7881121642969985E-2</v>
      </c>
      <c r="AO1280">
        <f t="shared" si="389"/>
        <v>5.5940892641737031E-2</v>
      </c>
      <c r="AP1280">
        <f t="shared" si="390"/>
        <v>1</v>
      </c>
      <c r="AQ1280">
        <f t="shared" si="391"/>
        <v>1</v>
      </c>
      <c r="AR1280">
        <f t="shared" si="392"/>
        <v>1</v>
      </c>
      <c r="AS1280">
        <f t="shared" si="393"/>
        <v>0</v>
      </c>
      <c r="AT1280">
        <f t="shared" si="394"/>
        <v>1</v>
      </c>
      <c r="AU1280">
        <f t="shared" si="395"/>
        <v>0</v>
      </c>
      <c r="AV1280">
        <f t="shared" si="396"/>
        <v>0</v>
      </c>
      <c r="AW1280">
        <f t="shared" si="397"/>
        <v>1</v>
      </c>
      <c r="AX1280">
        <f t="shared" si="398"/>
        <v>0</v>
      </c>
      <c r="AY1280">
        <f t="shared" si="399"/>
        <v>5</v>
      </c>
    </row>
    <row r="1281" spans="1:51" x14ac:dyDescent="0.3">
      <c r="A1281" s="1" t="s">
        <v>1275</v>
      </c>
      <c r="B1281" s="2">
        <v>4192968</v>
      </c>
      <c r="C1281" s="3" t="s">
        <v>5335</v>
      </c>
      <c r="D1281" s="5">
        <v>98.26</v>
      </c>
      <c r="E1281" s="5">
        <v>14837.05964786</v>
      </c>
      <c r="F1281" s="3" t="s">
        <v>4500</v>
      </c>
      <c r="G1281" s="3" t="s">
        <v>4539</v>
      </c>
      <c r="H1281" s="3" t="s">
        <v>4539</v>
      </c>
      <c r="I1281" s="3" t="s">
        <v>4540</v>
      </c>
      <c r="J1281" s="3" t="s">
        <v>4541</v>
      </c>
      <c r="K1281" s="6">
        <v>3203662</v>
      </c>
      <c r="L1281" s="6">
        <v>3284207</v>
      </c>
      <c r="M1281" s="6">
        <v>897285</v>
      </c>
      <c r="N1281" s="6">
        <v>901438</v>
      </c>
      <c r="O1281" s="6">
        <v>519997</v>
      </c>
      <c r="P1281" s="6">
        <v>526604</v>
      </c>
      <c r="Q1281" s="6">
        <v>228521</v>
      </c>
      <c r="R1281" s="6">
        <v>184151</v>
      </c>
      <c r="S1281" s="6">
        <v>598816</v>
      </c>
      <c r="T1281" s="6">
        <v>609071</v>
      </c>
      <c r="U1281" s="6">
        <v>4060690</v>
      </c>
      <c r="V1281" s="6">
        <v>4122233</v>
      </c>
      <c r="W1281" s="6">
        <v>8472757</v>
      </c>
      <c r="X1281" s="6">
        <v>8336586</v>
      </c>
      <c r="Y1281" s="6">
        <v>1715089</v>
      </c>
      <c r="Z1281" s="6">
        <v>1576786</v>
      </c>
      <c r="AA1281" s="6">
        <v>586691</v>
      </c>
      <c r="AB1281" s="6">
        <v>439858</v>
      </c>
      <c r="AC1281" s="6">
        <v>150991000</v>
      </c>
      <c r="AD1281" s="6">
        <v>150827000</v>
      </c>
      <c r="AF1281">
        <f t="shared" si="380"/>
        <v>2.697126802999307E-2</v>
      </c>
      <c r="AG1281">
        <f t="shared" si="381"/>
        <v>2.2089498027130051E-2</v>
      </c>
      <c r="AH1281">
        <f t="shared" si="382"/>
        <v>0.47926430558553729</v>
      </c>
      <c r="AI1281">
        <f t="shared" si="383"/>
        <v>0.49447495653496526</v>
      </c>
      <c r="AJ1281">
        <f t="shared" si="384"/>
        <v>2.9233259075049727</v>
      </c>
      <c r="AK1281">
        <f t="shared" si="385"/>
        <v>3.5847614457393067</v>
      </c>
      <c r="AL1281">
        <f t="shared" si="386"/>
        <v>0.1623133151999181</v>
      </c>
      <c r="AM1281">
        <f t="shared" si="387"/>
        <v>0.16034433883126126</v>
      </c>
      <c r="AN1281">
        <f t="shared" si="388"/>
        <v>0.37811328709179315</v>
      </c>
      <c r="AO1281">
        <f t="shared" si="389"/>
        <v>0.39395107301717991</v>
      </c>
      <c r="AP1281">
        <f t="shared" si="390"/>
        <v>1</v>
      </c>
      <c r="AQ1281">
        <f t="shared" si="391"/>
        <v>1</v>
      </c>
      <c r="AR1281">
        <f t="shared" si="392"/>
        <v>1</v>
      </c>
      <c r="AS1281">
        <f t="shared" si="393"/>
        <v>1</v>
      </c>
      <c r="AT1281">
        <f t="shared" si="394"/>
        <v>1</v>
      </c>
      <c r="AU1281">
        <f t="shared" si="395"/>
        <v>0</v>
      </c>
      <c r="AV1281">
        <f t="shared" si="396"/>
        <v>1</v>
      </c>
      <c r="AW1281">
        <f t="shared" si="397"/>
        <v>0</v>
      </c>
      <c r="AX1281">
        <f t="shared" si="398"/>
        <v>0</v>
      </c>
      <c r="AY1281">
        <f t="shared" si="399"/>
        <v>6</v>
      </c>
    </row>
    <row r="1282" spans="1:51" x14ac:dyDescent="0.3">
      <c r="A1282" s="1" t="s">
        <v>1276</v>
      </c>
      <c r="B1282" s="2">
        <v>4007889</v>
      </c>
      <c r="C1282" s="3" t="s">
        <v>5337</v>
      </c>
      <c r="D1282" s="7">
        <v>77.069999999999993</v>
      </c>
      <c r="E1282" s="5">
        <v>33048.851277959999</v>
      </c>
      <c r="F1282" s="3" t="s">
        <v>4651</v>
      </c>
      <c r="G1282" s="3" t="s">
        <v>4651</v>
      </c>
      <c r="H1282" s="3" t="s">
        <v>4652</v>
      </c>
      <c r="I1282" s="3" t="s">
        <v>4652</v>
      </c>
      <c r="J1282" s="3" t="s">
        <v>4653</v>
      </c>
      <c r="K1282" s="6">
        <v>11862153</v>
      </c>
      <c r="L1282" s="6">
        <v>12068575</v>
      </c>
      <c r="M1282" s="6">
        <v>4596974</v>
      </c>
      <c r="N1282" s="6">
        <v>4587522</v>
      </c>
      <c r="O1282" s="6">
        <v>2415364</v>
      </c>
      <c r="P1282" s="6">
        <v>2465998</v>
      </c>
      <c r="Q1282" s="6">
        <v>1756745</v>
      </c>
      <c r="R1282" s="6">
        <v>1778560</v>
      </c>
      <c r="S1282" s="6">
        <v>4172163</v>
      </c>
      <c r="T1282" s="6">
        <v>4014812</v>
      </c>
      <c r="U1282" s="6">
        <v>26563350</v>
      </c>
      <c r="V1282" s="6">
        <v>26301092</v>
      </c>
      <c r="W1282" s="6">
        <v>64462049</v>
      </c>
      <c r="X1282" s="6">
        <v>62766297</v>
      </c>
      <c r="Y1282" s="6">
        <v>5217806</v>
      </c>
      <c r="Z1282" s="6">
        <v>5147097</v>
      </c>
      <c r="AA1282" s="6">
        <v>5859246</v>
      </c>
      <c r="AB1282" s="6">
        <v>5487180</v>
      </c>
      <c r="AC1282" s="6">
        <v>428816028</v>
      </c>
      <c r="AD1282" s="6">
        <v>213808596</v>
      </c>
      <c r="AF1282">
        <f t="shared" si="380"/>
        <v>2.7252391558326046E-2</v>
      </c>
      <c r="AG1282">
        <f t="shared" si="381"/>
        <v>2.8336226366835054E-2</v>
      </c>
      <c r="AH1282">
        <f t="shared" si="382"/>
        <v>0.4120773449196441</v>
      </c>
      <c r="AI1282">
        <f t="shared" si="383"/>
        <v>0.41903208022611244</v>
      </c>
      <c r="AJ1282">
        <f t="shared" si="384"/>
        <v>0.89052516313532493</v>
      </c>
      <c r="AK1282">
        <f t="shared" si="385"/>
        <v>0.93802226280165768</v>
      </c>
      <c r="AL1282">
        <f t="shared" si="386"/>
        <v>0.20361935982447707</v>
      </c>
      <c r="AM1282">
        <f t="shared" si="387"/>
        <v>0.20433216017632572</v>
      </c>
      <c r="AN1282">
        <f t="shared" si="388"/>
        <v>0.18401762252391327</v>
      </c>
      <c r="AO1282">
        <f t="shared" si="389"/>
        <v>0.19227795133429648</v>
      </c>
      <c r="AP1282">
        <f t="shared" si="390"/>
        <v>1</v>
      </c>
      <c r="AQ1282">
        <f t="shared" si="391"/>
        <v>1</v>
      </c>
      <c r="AR1282">
        <f t="shared" si="392"/>
        <v>0</v>
      </c>
      <c r="AS1282">
        <f t="shared" si="393"/>
        <v>1</v>
      </c>
      <c r="AT1282">
        <f t="shared" si="394"/>
        <v>1</v>
      </c>
      <c r="AU1282">
        <f t="shared" si="395"/>
        <v>0</v>
      </c>
      <c r="AV1282">
        <f t="shared" si="396"/>
        <v>0</v>
      </c>
      <c r="AW1282">
        <f t="shared" si="397"/>
        <v>0</v>
      </c>
      <c r="AX1282">
        <f t="shared" si="398"/>
        <v>0</v>
      </c>
      <c r="AY1282">
        <f t="shared" si="399"/>
        <v>4</v>
      </c>
    </row>
    <row r="1283" spans="1:51" x14ac:dyDescent="0.3">
      <c r="A1283" s="1" t="s">
        <v>1277</v>
      </c>
      <c r="B1283" s="2">
        <v>1025202</v>
      </c>
      <c r="C1283" s="3" t="s">
        <v>5335</v>
      </c>
      <c r="D1283" s="5">
        <v>37.729999999999997</v>
      </c>
      <c r="E1283" s="5">
        <v>462.18265246999999</v>
      </c>
      <c r="F1283" s="3" t="s">
        <v>4480</v>
      </c>
      <c r="G1283" s="3" t="s">
        <v>4481</v>
      </c>
      <c r="H1283" s="3" t="s">
        <v>4481</v>
      </c>
      <c r="I1283" s="3" t="s">
        <v>4482</v>
      </c>
      <c r="J1283" s="3" t="s">
        <v>4484</v>
      </c>
      <c r="K1283" s="6">
        <v>168699</v>
      </c>
      <c r="L1283" s="6">
        <v>167527</v>
      </c>
      <c r="M1283" s="6" t="s">
        <v>4474</v>
      </c>
      <c r="N1283" s="6" t="s">
        <v>4474</v>
      </c>
      <c r="O1283" s="6">
        <v>126989</v>
      </c>
      <c r="P1283" s="6">
        <v>118100</v>
      </c>
      <c r="Q1283" s="6">
        <v>35913</v>
      </c>
      <c r="R1283" s="6">
        <v>35625</v>
      </c>
      <c r="S1283" s="6">
        <v>48285</v>
      </c>
      <c r="T1283" s="6">
        <v>64976</v>
      </c>
      <c r="U1283" s="6">
        <v>59736</v>
      </c>
      <c r="V1283" s="6">
        <v>59657</v>
      </c>
      <c r="W1283" s="6">
        <v>4742809</v>
      </c>
      <c r="X1283" s="6">
        <v>4773681</v>
      </c>
      <c r="Y1283" s="6" t="s">
        <v>4474</v>
      </c>
      <c r="Z1283" s="6" t="s">
        <v>4474</v>
      </c>
      <c r="AA1283" s="6" t="s">
        <v>4474</v>
      </c>
      <c r="AB1283" s="6" t="s">
        <v>4474</v>
      </c>
      <c r="AC1283" s="6">
        <v>12428426</v>
      </c>
      <c r="AD1283" s="6">
        <v>12424407</v>
      </c>
      <c r="AF1283">
        <f t="shared" si="380"/>
        <v>7.572094933614236E-3</v>
      </c>
      <c r="AG1283">
        <f t="shared" si="381"/>
        <v>7.4627944347349564E-3</v>
      </c>
      <c r="AH1283">
        <f t="shared" si="382"/>
        <v>1.2595067606559741E-2</v>
      </c>
      <c r="AI1283">
        <f t="shared" si="383"/>
        <v>1.2497064634189004E-2</v>
      </c>
      <c r="AJ1283" t="e">
        <f t="shared" si="384"/>
        <v>#VALUE!</v>
      </c>
      <c r="AK1283" t="e">
        <f t="shared" si="385"/>
        <v>#VALUE!</v>
      </c>
      <c r="AL1283">
        <f t="shared" si="386"/>
        <v>0.75275490666808931</v>
      </c>
      <c r="AM1283">
        <f t="shared" si="387"/>
        <v>0.70496099136258628</v>
      </c>
      <c r="AN1283">
        <f t="shared" si="388"/>
        <v>3.5569427316174865E-2</v>
      </c>
      <c r="AO1283">
        <f t="shared" si="389"/>
        <v>3.5093882477693836E-2</v>
      </c>
      <c r="AP1283">
        <f t="shared" si="390"/>
        <v>1</v>
      </c>
      <c r="AQ1283">
        <f t="shared" si="391"/>
        <v>1</v>
      </c>
      <c r="AR1283">
        <f t="shared" si="392"/>
        <v>1</v>
      </c>
      <c r="AS1283">
        <f t="shared" si="393"/>
        <v>1</v>
      </c>
      <c r="AT1283">
        <f t="shared" si="394"/>
        <v>0</v>
      </c>
      <c r="AU1283">
        <f t="shared" si="395"/>
        <v>0</v>
      </c>
      <c r="AV1283">
        <f t="shared" si="396"/>
        <v>1</v>
      </c>
      <c r="AW1283">
        <f t="shared" si="397"/>
        <v>1</v>
      </c>
      <c r="AX1283">
        <f t="shared" si="398"/>
        <v>0</v>
      </c>
      <c r="AY1283">
        <f t="shared" si="399"/>
        <v>6</v>
      </c>
    </row>
    <row r="1284" spans="1:51" x14ac:dyDescent="0.3">
      <c r="A1284" s="1" t="s">
        <v>1278</v>
      </c>
      <c r="B1284" s="2">
        <v>1024631</v>
      </c>
      <c r="C1284" s="3" t="s">
        <v>5335</v>
      </c>
      <c r="D1284" s="5">
        <v>54.6</v>
      </c>
      <c r="E1284" s="5">
        <v>2027.17788</v>
      </c>
      <c r="F1284" s="3" t="s">
        <v>4480</v>
      </c>
      <c r="G1284" s="3" t="s">
        <v>4481</v>
      </c>
      <c r="H1284" s="3" t="s">
        <v>4481</v>
      </c>
      <c r="I1284" s="3" t="s">
        <v>4482</v>
      </c>
      <c r="J1284" s="3" t="s">
        <v>4484</v>
      </c>
      <c r="K1284" s="6">
        <v>633825</v>
      </c>
      <c r="L1284" s="6">
        <v>625819</v>
      </c>
      <c r="M1284" s="6" t="s">
        <v>4474</v>
      </c>
      <c r="N1284" s="6" t="s">
        <v>4474</v>
      </c>
      <c r="O1284" s="6">
        <v>506423</v>
      </c>
      <c r="P1284" s="6">
        <v>487122</v>
      </c>
      <c r="Q1284" s="6">
        <v>180961</v>
      </c>
      <c r="R1284" s="6">
        <v>175041</v>
      </c>
      <c r="S1284" s="6">
        <v>274409</v>
      </c>
      <c r="T1284" s="6">
        <v>234849</v>
      </c>
      <c r="U1284" s="6">
        <v>170815</v>
      </c>
      <c r="V1284" s="6">
        <v>178269</v>
      </c>
      <c r="W1284" s="6">
        <v>14954125</v>
      </c>
      <c r="X1284" s="6">
        <v>14615666</v>
      </c>
      <c r="Y1284" s="6" t="s">
        <v>4474</v>
      </c>
      <c r="Z1284" s="6" t="s">
        <v>4474</v>
      </c>
      <c r="AA1284" s="6" t="s">
        <v>4474</v>
      </c>
      <c r="AB1284" s="6" t="s">
        <v>4474</v>
      </c>
      <c r="AC1284" s="6">
        <v>37183784</v>
      </c>
      <c r="AD1284" s="6">
        <v>37343548</v>
      </c>
      <c r="AF1284">
        <f t="shared" si="380"/>
        <v>1.2101075790124798E-2</v>
      </c>
      <c r="AG1284">
        <f t="shared" si="381"/>
        <v>1.197625889918393E-2</v>
      </c>
      <c r="AH1284">
        <f t="shared" si="382"/>
        <v>1.1422600787408156E-2</v>
      </c>
      <c r="AI1284">
        <f t="shared" si="383"/>
        <v>1.2197117804963523E-2</v>
      </c>
      <c r="AJ1284" t="e">
        <f t="shared" si="384"/>
        <v>#VALUE!</v>
      </c>
      <c r="AK1284" t="e">
        <f t="shared" si="385"/>
        <v>#VALUE!</v>
      </c>
      <c r="AL1284">
        <f t="shared" si="386"/>
        <v>0.79899499073087998</v>
      </c>
      <c r="AM1284">
        <f t="shared" si="387"/>
        <v>0.77837521711549185</v>
      </c>
      <c r="AN1284">
        <f t="shared" si="388"/>
        <v>4.2384626315481518E-2</v>
      </c>
      <c r="AO1284">
        <f t="shared" si="389"/>
        <v>4.2818370370532551E-2</v>
      </c>
      <c r="AP1284">
        <f t="shared" si="390"/>
        <v>1</v>
      </c>
      <c r="AQ1284">
        <f t="shared" si="391"/>
        <v>1</v>
      </c>
      <c r="AR1284">
        <f t="shared" si="392"/>
        <v>1</v>
      </c>
      <c r="AS1284">
        <f t="shared" si="393"/>
        <v>1</v>
      </c>
      <c r="AT1284">
        <f t="shared" si="394"/>
        <v>1</v>
      </c>
      <c r="AU1284">
        <f t="shared" si="395"/>
        <v>0</v>
      </c>
      <c r="AV1284">
        <f t="shared" si="396"/>
        <v>1</v>
      </c>
      <c r="AW1284">
        <f t="shared" si="397"/>
        <v>0</v>
      </c>
      <c r="AX1284">
        <f t="shared" si="398"/>
        <v>1</v>
      </c>
      <c r="AY1284">
        <f t="shared" si="399"/>
        <v>7</v>
      </c>
    </row>
    <row r="1285" spans="1:51" x14ac:dyDescent="0.3">
      <c r="A1285" s="1" t="s">
        <v>1279</v>
      </c>
      <c r="B1285" s="2">
        <v>4059899</v>
      </c>
      <c r="C1285" s="3" t="s">
        <v>5337</v>
      </c>
      <c r="D1285" s="5">
        <v>32.54</v>
      </c>
      <c r="E1285" s="5">
        <v>70532.889393639998</v>
      </c>
      <c r="F1285" s="3" t="s">
        <v>4654</v>
      </c>
      <c r="G1285" s="3" t="s">
        <v>4654</v>
      </c>
      <c r="H1285" s="3" t="s">
        <v>4655</v>
      </c>
      <c r="I1285" s="3" t="s">
        <v>4725</v>
      </c>
      <c r="J1285" s="3" t="s">
        <v>4917</v>
      </c>
      <c r="K1285" s="6">
        <v>56640000</v>
      </c>
      <c r="L1285" s="6">
        <v>54863000</v>
      </c>
      <c r="M1285" s="6">
        <v>9359000</v>
      </c>
      <c r="N1285" s="6">
        <v>9216000</v>
      </c>
      <c r="O1285" s="6">
        <v>6913000</v>
      </c>
      <c r="P1285" s="6">
        <v>6789000</v>
      </c>
      <c r="Q1285" s="6">
        <v>5939000</v>
      </c>
      <c r="R1285" s="6">
        <v>5857000</v>
      </c>
      <c r="S1285" s="6">
        <v>8123000</v>
      </c>
      <c r="T1285" s="6">
        <v>7769000</v>
      </c>
      <c r="U1285" s="6">
        <v>30756000</v>
      </c>
      <c r="V1285" s="6">
        <v>28289000</v>
      </c>
      <c r="W1285" s="6">
        <v>75062000</v>
      </c>
      <c r="X1285" s="6">
        <v>73561000</v>
      </c>
      <c r="Y1285" s="6">
        <v>14385000</v>
      </c>
      <c r="Z1285" s="6">
        <v>13453000</v>
      </c>
      <c r="AA1285" s="6">
        <v>13404000</v>
      </c>
      <c r="AB1285" s="6">
        <v>14809000</v>
      </c>
      <c r="AC1285" s="6">
        <v>2167752040</v>
      </c>
      <c r="AD1285" s="6">
        <v>2170301640</v>
      </c>
      <c r="AF1285">
        <f t="shared" si="380"/>
        <v>7.9121259758599558E-2</v>
      </c>
      <c r="AG1285">
        <f t="shared" si="381"/>
        <v>7.9620994820625055E-2</v>
      </c>
      <c r="AH1285">
        <f t="shared" si="382"/>
        <v>0.40974128054141912</v>
      </c>
      <c r="AI1285">
        <f t="shared" si="383"/>
        <v>0.38456519079403489</v>
      </c>
      <c r="AJ1285">
        <f t="shared" si="384"/>
        <v>1.0731871083258728</v>
      </c>
      <c r="AK1285">
        <f t="shared" si="385"/>
        <v>0.90843406036869467</v>
      </c>
      <c r="AL1285">
        <f t="shared" si="386"/>
        <v>0.12205155367231639</v>
      </c>
      <c r="AM1285">
        <f t="shared" si="387"/>
        <v>0.12374460018591765</v>
      </c>
      <c r="AN1285">
        <f t="shared" si="388"/>
        <v>0.75457621699395172</v>
      </c>
      <c r="AO1285">
        <f t="shared" si="389"/>
        <v>0.74581639727573035</v>
      </c>
      <c r="AP1285">
        <f t="shared" si="390"/>
        <v>1</v>
      </c>
      <c r="AQ1285">
        <f t="shared" si="391"/>
        <v>1</v>
      </c>
      <c r="AR1285">
        <f t="shared" si="392"/>
        <v>0</v>
      </c>
      <c r="AS1285">
        <f t="shared" si="393"/>
        <v>1</v>
      </c>
      <c r="AT1285">
        <f t="shared" si="394"/>
        <v>0</v>
      </c>
      <c r="AU1285">
        <f t="shared" si="395"/>
        <v>1</v>
      </c>
      <c r="AV1285">
        <f t="shared" si="396"/>
        <v>0</v>
      </c>
      <c r="AW1285">
        <f t="shared" si="397"/>
        <v>1</v>
      </c>
      <c r="AX1285">
        <f t="shared" si="398"/>
        <v>1</v>
      </c>
      <c r="AY1285">
        <f t="shared" si="399"/>
        <v>6</v>
      </c>
    </row>
    <row r="1286" spans="1:51" x14ac:dyDescent="0.3">
      <c r="A1286" s="1" t="s">
        <v>1280</v>
      </c>
      <c r="B1286" s="2">
        <v>13523310</v>
      </c>
      <c r="C1286" s="3" t="s">
        <v>5338</v>
      </c>
      <c r="D1286" s="5">
        <v>13.37</v>
      </c>
      <c r="E1286" s="5">
        <v>473.36975679</v>
      </c>
      <c r="F1286" s="3" t="s">
        <v>4470</v>
      </c>
      <c r="G1286" s="3" t="s">
        <v>4471</v>
      </c>
      <c r="H1286" s="3" t="s">
        <v>4489</v>
      </c>
      <c r="I1286" s="3" t="s">
        <v>4489</v>
      </c>
      <c r="J1286" s="3" t="s">
        <v>4495</v>
      </c>
      <c r="K1286" s="6">
        <v>215232</v>
      </c>
      <c r="L1286" s="6">
        <v>239397</v>
      </c>
      <c r="M1286" s="6">
        <v>61300</v>
      </c>
      <c r="N1286" s="6">
        <v>96867</v>
      </c>
      <c r="O1286" s="6">
        <v>57783</v>
      </c>
      <c r="P1286" s="6">
        <v>93453</v>
      </c>
      <c r="Q1286" s="6">
        <v>54951</v>
      </c>
      <c r="R1286" s="6">
        <v>104444</v>
      </c>
      <c r="S1286" s="6">
        <v>-13965</v>
      </c>
      <c r="T1286" s="6">
        <v>-14191</v>
      </c>
      <c r="U1286" s="6" t="s">
        <v>4474</v>
      </c>
      <c r="V1286" s="6" t="s">
        <v>4474</v>
      </c>
      <c r="W1286" s="6">
        <v>554590</v>
      </c>
      <c r="X1286" s="6">
        <v>581963</v>
      </c>
      <c r="Y1286" s="6">
        <v>465335</v>
      </c>
      <c r="Z1286" s="6">
        <v>489536</v>
      </c>
      <c r="AA1286" s="6">
        <v>70603</v>
      </c>
      <c r="AB1286" s="6">
        <v>85809</v>
      </c>
      <c r="AC1286" s="6">
        <v>35400291</v>
      </c>
      <c r="AD1286" s="6">
        <v>35177616</v>
      </c>
      <c r="AF1286">
        <f t="shared" ref="AF1286:AF1349" si="400">Q1286/W1286</f>
        <v>9.9084008005914284E-2</v>
      </c>
      <c r="AG1286">
        <f t="shared" ref="AG1286:AG1349" si="401">R1286/X1286</f>
        <v>0.17946845418007673</v>
      </c>
      <c r="AH1286" t="e">
        <f t="shared" ref="AH1286:AH1349" si="402">U1286/W1286</f>
        <v>#VALUE!</v>
      </c>
      <c r="AI1286" t="e">
        <f t="shared" ref="AI1286:AI1349" si="403">V1286/X1286</f>
        <v>#VALUE!</v>
      </c>
      <c r="AJ1286">
        <f t="shared" ref="AJ1286:AJ1349" si="404">Y1286/AA1286</f>
        <v>6.5908672436015463</v>
      </c>
      <c r="AK1286">
        <f t="shared" ref="AK1286:AK1349" si="405">Z1286/AB1286</f>
        <v>5.7049493642857971</v>
      </c>
      <c r="AL1286">
        <f t="shared" ref="AL1286:AL1349" si="406">O1286/K1286</f>
        <v>0.2684684433541481</v>
      </c>
      <c r="AM1286">
        <f t="shared" ref="AM1286:AM1349" si="407">P1286/L1286</f>
        <v>0.39036830035464104</v>
      </c>
      <c r="AN1286">
        <f t="shared" ref="AN1286:AN1349" si="408">K1286/W1286</f>
        <v>0.3880921040768856</v>
      </c>
      <c r="AO1286">
        <f t="shared" ref="AO1286:AO1349" si="409">L1286/X1286</f>
        <v>0.41136120337547233</v>
      </c>
      <c r="AP1286">
        <f t="shared" ref="AP1286:AP1349" si="410">IF(OR(Q1286&lt;0, Q1286="NA"), 0, 1)</f>
        <v>1</v>
      </c>
      <c r="AQ1286">
        <f t="shared" ref="AQ1286:AQ1349" si="411">IF(OR(S1286&lt;0, S1286="NA"), 0, 1)</f>
        <v>0</v>
      </c>
      <c r="AR1286">
        <f t="shared" ref="AR1286:AR1349" si="412">IFERROR(IF((AF1286-AG1286)&gt;0,1,0),0)</f>
        <v>0</v>
      </c>
      <c r="AS1286">
        <f t="shared" ref="AS1286:AS1349" si="413">IFERROR(IF((S1286-Q1286)&gt;0,1,0),0)</f>
        <v>0</v>
      </c>
      <c r="AT1286">
        <f t="shared" ref="AT1286:AT1349" si="414">IFERROR(IF((AH1286-AI1286)&lt;0,1,0),0)</f>
        <v>0</v>
      </c>
      <c r="AU1286">
        <f t="shared" ref="AU1286:AU1349" si="415">IFERROR(IF((AJ1286-AK1286)&gt;0,1,0),0)</f>
        <v>1</v>
      </c>
      <c r="AV1286">
        <f t="shared" ref="AV1286:AV1349" si="416">IFERROR(IF((AL1286-AM1286)&gt;0,1,0),0)</f>
        <v>0</v>
      </c>
      <c r="AW1286">
        <f t="shared" ref="AW1286:AW1349" si="417">IFERROR(IF((AN1286-AO1286)&gt;0,1,0),0)</f>
        <v>0</v>
      </c>
      <c r="AX1286">
        <f t="shared" ref="AX1286:AX1349" si="418">IFERROR(IF((AC1286-AD1286)&lt;0,1,0),0)</f>
        <v>0</v>
      </c>
      <c r="AY1286">
        <f t="shared" ref="AY1286:AY1349" si="419">SUM(AP1286:AX1286)</f>
        <v>2</v>
      </c>
    </row>
    <row r="1287" spans="1:51" x14ac:dyDescent="0.3">
      <c r="A1287" s="1" t="s">
        <v>1281</v>
      </c>
      <c r="B1287" s="2">
        <v>8774636</v>
      </c>
      <c r="C1287" s="3" t="s">
        <v>5338</v>
      </c>
      <c r="D1287" s="5">
        <v>18.02</v>
      </c>
      <c r="E1287" s="5">
        <v>222.9975</v>
      </c>
      <c r="F1287" s="3" t="s">
        <v>4480</v>
      </c>
      <c r="G1287" s="3" t="s">
        <v>4491</v>
      </c>
      <c r="H1287" s="3" t="s">
        <v>4492</v>
      </c>
      <c r="I1287" s="3" t="s">
        <v>4493</v>
      </c>
      <c r="J1287" s="3"/>
      <c r="K1287" s="6" t="s">
        <v>4474</v>
      </c>
      <c r="L1287" s="6" t="s">
        <v>4474</v>
      </c>
      <c r="M1287" s="6" t="s">
        <v>4474</v>
      </c>
      <c r="N1287" s="6" t="s">
        <v>4474</v>
      </c>
      <c r="O1287" s="6" t="s">
        <v>4474</v>
      </c>
      <c r="P1287" s="6" t="s">
        <v>4474</v>
      </c>
      <c r="Q1287" s="6" t="s">
        <v>4474</v>
      </c>
      <c r="R1287" s="6" t="s">
        <v>4474</v>
      </c>
      <c r="S1287" s="6" t="s">
        <v>4474</v>
      </c>
      <c r="T1287" s="6" t="s">
        <v>4474</v>
      </c>
      <c r="U1287" s="6" t="s">
        <v>4474</v>
      </c>
      <c r="V1287" s="6" t="s">
        <v>4474</v>
      </c>
      <c r="W1287" s="6" t="s">
        <v>4474</v>
      </c>
      <c r="X1287" s="6" t="s">
        <v>4474</v>
      </c>
      <c r="Y1287" s="6" t="s">
        <v>4474</v>
      </c>
      <c r="Z1287" s="6" t="s">
        <v>4474</v>
      </c>
      <c r="AA1287" s="6" t="s">
        <v>4474</v>
      </c>
      <c r="AB1287" s="6" t="s">
        <v>4474</v>
      </c>
      <c r="AC1287" s="6" t="s">
        <v>4474</v>
      </c>
      <c r="AD1287" s="6" t="s">
        <v>4474</v>
      </c>
      <c r="AF1287" t="e">
        <f t="shared" si="400"/>
        <v>#VALUE!</v>
      </c>
      <c r="AG1287" t="e">
        <f t="shared" si="401"/>
        <v>#VALUE!</v>
      </c>
      <c r="AH1287" t="e">
        <f t="shared" si="402"/>
        <v>#VALUE!</v>
      </c>
      <c r="AI1287" t="e">
        <f t="shared" si="403"/>
        <v>#VALUE!</v>
      </c>
      <c r="AJ1287" t="e">
        <f t="shared" si="404"/>
        <v>#VALUE!</v>
      </c>
      <c r="AK1287" t="e">
        <f t="shared" si="405"/>
        <v>#VALUE!</v>
      </c>
      <c r="AL1287" t="e">
        <f t="shared" si="406"/>
        <v>#VALUE!</v>
      </c>
      <c r="AM1287" t="e">
        <f t="shared" si="407"/>
        <v>#VALUE!</v>
      </c>
      <c r="AN1287" t="e">
        <f t="shared" si="408"/>
        <v>#VALUE!</v>
      </c>
      <c r="AO1287" t="e">
        <f t="shared" si="409"/>
        <v>#VALUE!</v>
      </c>
      <c r="AP1287">
        <f t="shared" si="410"/>
        <v>0</v>
      </c>
      <c r="AQ1287">
        <f t="shared" si="411"/>
        <v>0</v>
      </c>
      <c r="AR1287">
        <f t="shared" si="412"/>
        <v>0</v>
      </c>
      <c r="AS1287">
        <f t="shared" si="413"/>
        <v>0</v>
      </c>
      <c r="AT1287">
        <f t="shared" si="414"/>
        <v>0</v>
      </c>
      <c r="AU1287">
        <f t="shared" si="415"/>
        <v>0</v>
      </c>
      <c r="AV1287">
        <f t="shared" si="416"/>
        <v>0</v>
      </c>
      <c r="AW1287">
        <f t="shared" si="417"/>
        <v>0</v>
      </c>
      <c r="AX1287">
        <f t="shared" si="418"/>
        <v>0</v>
      </c>
      <c r="AY1287">
        <f t="shared" si="419"/>
        <v>0</v>
      </c>
    </row>
    <row r="1288" spans="1:51" x14ac:dyDescent="0.3">
      <c r="A1288" s="1" t="s">
        <v>1282</v>
      </c>
      <c r="B1288" s="2">
        <v>4254306</v>
      </c>
      <c r="C1288" s="3" t="s">
        <v>5337</v>
      </c>
      <c r="D1288" s="5">
        <v>63.14</v>
      </c>
      <c r="E1288" s="5">
        <v>3494.5416413600001</v>
      </c>
      <c r="F1288" s="3" t="s">
        <v>4500</v>
      </c>
      <c r="G1288" s="3" t="s">
        <v>4501</v>
      </c>
      <c r="H1288" s="3" t="s">
        <v>4502</v>
      </c>
      <c r="I1288" s="3" t="s">
        <v>4538</v>
      </c>
      <c r="J1288" s="3" t="s">
        <v>4792</v>
      </c>
      <c r="K1288" s="6">
        <v>1336804</v>
      </c>
      <c r="L1288" s="6">
        <v>1307702</v>
      </c>
      <c r="M1288" s="6">
        <v>155133</v>
      </c>
      <c r="N1288" s="6">
        <v>143161</v>
      </c>
      <c r="O1288" s="6">
        <v>81354</v>
      </c>
      <c r="P1288" s="6">
        <v>69857</v>
      </c>
      <c r="Q1288" s="6">
        <v>-265260</v>
      </c>
      <c r="R1288" s="6">
        <v>-258543</v>
      </c>
      <c r="S1288" s="6">
        <v>267511</v>
      </c>
      <c r="T1288" s="6">
        <v>207446</v>
      </c>
      <c r="U1288" s="6">
        <v>564429</v>
      </c>
      <c r="V1288" s="6">
        <v>879079</v>
      </c>
      <c r="W1288" s="6">
        <v>1828704</v>
      </c>
      <c r="X1288" s="6">
        <v>1794972</v>
      </c>
      <c r="Y1288" s="6">
        <v>363024</v>
      </c>
      <c r="Z1288" s="6">
        <v>309118</v>
      </c>
      <c r="AA1288" s="6">
        <v>617860</v>
      </c>
      <c r="AB1288" s="6">
        <v>272224</v>
      </c>
      <c r="AC1288" s="6">
        <v>55342170</v>
      </c>
      <c r="AD1288" s="6">
        <v>55221888</v>
      </c>
      <c r="AF1288">
        <f t="shared" si="400"/>
        <v>-0.14505354611790644</v>
      </c>
      <c r="AG1288">
        <f t="shared" si="401"/>
        <v>-0.14403734431512025</v>
      </c>
      <c r="AH1288">
        <f t="shared" si="402"/>
        <v>0.30864973226941045</v>
      </c>
      <c r="AI1288">
        <f t="shared" si="403"/>
        <v>0.48974524393695279</v>
      </c>
      <c r="AJ1288">
        <f t="shared" si="404"/>
        <v>0.58755057780079634</v>
      </c>
      <c r="AK1288">
        <f t="shared" si="405"/>
        <v>1.1355280945104032</v>
      </c>
      <c r="AL1288">
        <f t="shared" si="406"/>
        <v>6.0857088997339923E-2</v>
      </c>
      <c r="AM1288">
        <f t="shared" si="407"/>
        <v>5.3419662889557407E-2</v>
      </c>
      <c r="AN1288">
        <f t="shared" si="408"/>
        <v>0.73101168915253645</v>
      </c>
      <c r="AO1288">
        <f t="shared" si="409"/>
        <v>0.72853615543863637</v>
      </c>
      <c r="AP1288">
        <f t="shared" si="410"/>
        <v>0</v>
      </c>
      <c r="AQ1288">
        <f t="shared" si="411"/>
        <v>1</v>
      </c>
      <c r="AR1288">
        <f t="shared" si="412"/>
        <v>0</v>
      </c>
      <c r="AS1288">
        <f t="shared" si="413"/>
        <v>1</v>
      </c>
      <c r="AT1288">
        <f t="shared" si="414"/>
        <v>1</v>
      </c>
      <c r="AU1288">
        <f t="shared" si="415"/>
        <v>0</v>
      </c>
      <c r="AV1288">
        <f t="shared" si="416"/>
        <v>1</v>
      </c>
      <c r="AW1288">
        <f t="shared" si="417"/>
        <v>1</v>
      </c>
      <c r="AX1288">
        <f t="shared" si="418"/>
        <v>0</v>
      </c>
      <c r="AY1288">
        <f t="shared" si="419"/>
        <v>5</v>
      </c>
    </row>
    <row r="1289" spans="1:51" x14ac:dyDescent="0.3">
      <c r="A1289" s="1" t="s">
        <v>1283</v>
      </c>
      <c r="B1289" s="2">
        <v>4230054</v>
      </c>
      <c r="C1289" s="3" t="s">
        <v>5337</v>
      </c>
      <c r="D1289" s="5">
        <v>8.4</v>
      </c>
      <c r="E1289" s="5">
        <v>673.13530200000002</v>
      </c>
      <c r="F1289" s="3" t="s">
        <v>4485</v>
      </c>
      <c r="G1289" s="3" t="s">
        <v>4517</v>
      </c>
      <c r="H1289" s="3" t="s">
        <v>4518</v>
      </c>
      <c r="I1289" s="3" t="s">
        <v>4519</v>
      </c>
      <c r="J1289" s="3" t="s">
        <v>4755</v>
      </c>
      <c r="K1289" s="6">
        <v>2086473</v>
      </c>
      <c r="L1289" s="6">
        <v>2109814</v>
      </c>
      <c r="M1289" s="6">
        <v>278021</v>
      </c>
      <c r="N1289" s="6">
        <v>277827</v>
      </c>
      <c r="O1289" s="6">
        <v>102483</v>
      </c>
      <c r="P1289" s="6">
        <v>103719</v>
      </c>
      <c r="Q1289" s="6">
        <v>-93809</v>
      </c>
      <c r="R1289" s="6">
        <v>-91636</v>
      </c>
      <c r="S1289" s="6">
        <v>110047</v>
      </c>
      <c r="T1289" s="6">
        <v>126642</v>
      </c>
      <c r="U1289" s="6">
        <v>1432670</v>
      </c>
      <c r="V1289" s="6">
        <v>1417780</v>
      </c>
      <c r="W1289" s="6">
        <v>2802075</v>
      </c>
      <c r="X1289" s="6">
        <v>2768667</v>
      </c>
      <c r="Y1289" s="6">
        <v>806164</v>
      </c>
      <c r="Z1289" s="6">
        <v>783239</v>
      </c>
      <c r="AA1289" s="6">
        <v>619079</v>
      </c>
      <c r="AB1289" s="6">
        <v>593887</v>
      </c>
      <c r="AC1289" s="6">
        <v>80135155</v>
      </c>
      <c r="AD1289" s="6">
        <v>80111701</v>
      </c>
      <c r="AF1289">
        <f t="shared" si="400"/>
        <v>-3.3478404396741698E-2</v>
      </c>
      <c r="AG1289">
        <f t="shared" si="401"/>
        <v>-3.3097515880385758E-2</v>
      </c>
      <c r="AH1289">
        <f t="shared" si="402"/>
        <v>0.51128895550618736</v>
      </c>
      <c r="AI1289">
        <f t="shared" si="403"/>
        <v>0.51208036213816976</v>
      </c>
      <c r="AJ1289">
        <f t="shared" si="404"/>
        <v>1.3021989116090191</v>
      </c>
      <c r="AK1289">
        <f t="shared" si="405"/>
        <v>1.3188350645829932</v>
      </c>
      <c r="AL1289">
        <f t="shared" si="406"/>
        <v>4.9117817484338404E-2</v>
      </c>
      <c r="AM1289">
        <f t="shared" si="407"/>
        <v>4.9160257728880365E-2</v>
      </c>
      <c r="AN1289">
        <f t="shared" si="408"/>
        <v>0.74461711410294162</v>
      </c>
      <c r="AO1289">
        <f t="shared" si="409"/>
        <v>0.76203241487690643</v>
      </c>
      <c r="AP1289">
        <f t="shared" si="410"/>
        <v>0</v>
      </c>
      <c r="AQ1289">
        <f t="shared" si="411"/>
        <v>1</v>
      </c>
      <c r="AR1289">
        <f t="shared" si="412"/>
        <v>0</v>
      </c>
      <c r="AS1289">
        <f t="shared" si="413"/>
        <v>1</v>
      </c>
      <c r="AT1289">
        <f t="shared" si="414"/>
        <v>1</v>
      </c>
      <c r="AU1289">
        <f t="shared" si="415"/>
        <v>0</v>
      </c>
      <c r="AV1289">
        <f t="shared" si="416"/>
        <v>0</v>
      </c>
      <c r="AW1289">
        <f t="shared" si="417"/>
        <v>0</v>
      </c>
      <c r="AX1289">
        <f t="shared" si="418"/>
        <v>0</v>
      </c>
      <c r="AY1289">
        <f t="shared" si="419"/>
        <v>3</v>
      </c>
    </row>
    <row r="1290" spans="1:51" x14ac:dyDescent="0.3">
      <c r="A1290" s="1" t="s">
        <v>1284</v>
      </c>
      <c r="B1290" s="2">
        <v>16950714</v>
      </c>
      <c r="C1290" s="3" t="s">
        <v>5337</v>
      </c>
      <c r="D1290" s="5">
        <v>18.989999999999998</v>
      </c>
      <c r="E1290" s="5">
        <v>3268.1185358399998</v>
      </c>
      <c r="F1290" s="3" t="s">
        <v>4470</v>
      </c>
      <c r="G1290" s="3" t="s">
        <v>4512</v>
      </c>
      <c r="H1290" s="3" t="s">
        <v>4513</v>
      </c>
      <c r="I1290" s="3" t="s">
        <v>4514</v>
      </c>
      <c r="J1290" s="3" t="s">
        <v>4644</v>
      </c>
      <c r="K1290" s="6">
        <v>2503300</v>
      </c>
      <c r="L1290" s="6">
        <v>2533600</v>
      </c>
      <c r="M1290" s="6">
        <v>293400</v>
      </c>
      <c r="N1290" s="6">
        <v>351600</v>
      </c>
      <c r="O1290" s="6">
        <v>165200</v>
      </c>
      <c r="P1290" s="6">
        <v>219800</v>
      </c>
      <c r="Q1290" s="6">
        <v>-1337200</v>
      </c>
      <c r="R1290" s="6">
        <v>-1323900</v>
      </c>
      <c r="S1290" s="6">
        <v>306100</v>
      </c>
      <c r="T1290" s="6">
        <v>330900</v>
      </c>
      <c r="U1290" s="6">
        <v>1305600</v>
      </c>
      <c r="V1290" s="6">
        <v>1388700</v>
      </c>
      <c r="W1290" s="6">
        <v>5510700</v>
      </c>
      <c r="X1290" s="6">
        <v>5438100</v>
      </c>
      <c r="Y1290" s="6">
        <v>1797000</v>
      </c>
      <c r="Z1290" s="6">
        <v>1821900</v>
      </c>
      <c r="AA1290" s="6">
        <v>865500</v>
      </c>
      <c r="AB1290" s="6">
        <v>821400</v>
      </c>
      <c r="AC1290" s="6">
        <v>172000000</v>
      </c>
      <c r="AD1290" s="6">
        <v>171900000</v>
      </c>
      <c r="AF1290">
        <f t="shared" si="400"/>
        <v>-0.24265519806921082</v>
      </c>
      <c r="AG1290">
        <f t="shared" si="401"/>
        <v>-0.24344899873117448</v>
      </c>
      <c r="AH1290">
        <f t="shared" si="402"/>
        <v>0.23692089934128149</v>
      </c>
      <c r="AI1290">
        <f t="shared" si="403"/>
        <v>0.25536492524962762</v>
      </c>
      <c r="AJ1290">
        <f t="shared" si="404"/>
        <v>2.0762564991334487</v>
      </c>
      <c r="AK1290">
        <f t="shared" si="405"/>
        <v>2.2180423666910154</v>
      </c>
      <c r="AL1290">
        <f t="shared" si="406"/>
        <v>6.5992889386010473E-2</v>
      </c>
      <c r="AM1290">
        <f t="shared" si="407"/>
        <v>8.6754025892011366E-2</v>
      </c>
      <c r="AN1290">
        <f t="shared" si="408"/>
        <v>0.4542617090387791</v>
      </c>
      <c r="AO1290">
        <f t="shared" si="409"/>
        <v>0.46589801585112445</v>
      </c>
      <c r="AP1290">
        <f t="shared" si="410"/>
        <v>0</v>
      </c>
      <c r="AQ1290">
        <f t="shared" si="411"/>
        <v>1</v>
      </c>
      <c r="AR1290">
        <f t="shared" si="412"/>
        <v>1</v>
      </c>
      <c r="AS1290">
        <f t="shared" si="413"/>
        <v>1</v>
      </c>
      <c r="AT1290">
        <f t="shared" si="414"/>
        <v>1</v>
      </c>
      <c r="AU1290">
        <f t="shared" si="415"/>
        <v>0</v>
      </c>
      <c r="AV1290">
        <f t="shared" si="416"/>
        <v>0</v>
      </c>
      <c r="AW1290">
        <f t="shared" si="417"/>
        <v>0</v>
      </c>
      <c r="AX1290">
        <f t="shared" si="418"/>
        <v>0</v>
      </c>
      <c r="AY1290">
        <f t="shared" si="419"/>
        <v>4</v>
      </c>
    </row>
    <row r="1291" spans="1:51" x14ac:dyDescent="0.3">
      <c r="A1291" s="1" t="s">
        <v>1285</v>
      </c>
      <c r="B1291" s="2">
        <v>4075407</v>
      </c>
      <c r="C1291" s="3" t="s">
        <v>5337</v>
      </c>
      <c r="D1291" s="5">
        <v>134.49</v>
      </c>
      <c r="E1291" s="5">
        <v>75317.425352549995</v>
      </c>
      <c r="F1291" s="3" t="s">
        <v>4654</v>
      </c>
      <c r="G1291" s="3" t="s">
        <v>4654</v>
      </c>
      <c r="H1291" s="3" t="s">
        <v>4655</v>
      </c>
      <c r="I1291" s="3" t="s">
        <v>4717</v>
      </c>
      <c r="J1291" s="3" t="s">
        <v>4718</v>
      </c>
      <c r="K1291" s="6">
        <v>23864000</v>
      </c>
      <c r="L1291" s="6">
        <v>24105000</v>
      </c>
      <c r="M1291" s="6">
        <v>13168000</v>
      </c>
      <c r="N1291" s="6">
        <v>13500000</v>
      </c>
      <c r="O1291" s="6">
        <v>9017000</v>
      </c>
      <c r="P1291" s="6">
        <v>9444000</v>
      </c>
      <c r="Q1291" s="6">
        <v>7140000</v>
      </c>
      <c r="R1291" s="6">
        <v>7497000</v>
      </c>
      <c r="S1291" s="6">
        <v>12484000</v>
      </c>
      <c r="T1291" s="6">
        <v>11600000</v>
      </c>
      <c r="U1291" s="6">
        <v>3742000</v>
      </c>
      <c r="V1291" s="6">
        <v>3250000</v>
      </c>
      <c r="W1291" s="6">
        <v>46151000</v>
      </c>
      <c r="X1291" s="6">
        <v>45224000</v>
      </c>
      <c r="Y1291" s="6">
        <v>10165000</v>
      </c>
      <c r="Z1291" s="6">
        <v>9803000</v>
      </c>
      <c r="AA1291" s="6">
        <v>4406000</v>
      </c>
      <c r="AB1291" s="6">
        <v>4628000</v>
      </c>
      <c r="AC1291" s="6">
        <v>564718340</v>
      </c>
      <c r="AD1291" s="6">
        <v>569349852</v>
      </c>
      <c r="AF1291">
        <f t="shared" si="400"/>
        <v>0.15470954042165933</v>
      </c>
      <c r="AG1291">
        <f t="shared" si="401"/>
        <v>0.16577480983548559</v>
      </c>
      <c r="AH1291">
        <f t="shared" si="402"/>
        <v>8.1081666702780011E-2</v>
      </c>
      <c r="AI1291">
        <f t="shared" si="403"/>
        <v>7.1864496727401375E-2</v>
      </c>
      <c r="AJ1291">
        <f t="shared" si="404"/>
        <v>2.3070812528370404</v>
      </c>
      <c r="AK1291">
        <f t="shared" si="405"/>
        <v>2.1181936041486602</v>
      </c>
      <c r="AL1291">
        <f t="shared" si="406"/>
        <v>0.37784948038887028</v>
      </c>
      <c r="AM1291">
        <f t="shared" si="407"/>
        <v>0.39178593652769134</v>
      </c>
      <c r="AN1291">
        <f t="shared" si="408"/>
        <v>0.51708522025524906</v>
      </c>
      <c r="AO1291">
        <f t="shared" si="409"/>
        <v>0.53301344418892627</v>
      </c>
      <c r="AP1291">
        <f t="shared" si="410"/>
        <v>1</v>
      </c>
      <c r="AQ1291">
        <f t="shared" si="411"/>
        <v>1</v>
      </c>
      <c r="AR1291">
        <f t="shared" si="412"/>
        <v>0</v>
      </c>
      <c r="AS1291">
        <f t="shared" si="413"/>
        <v>1</v>
      </c>
      <c r="AT1291">
        <f t="shared" si="414"/>
        <v>0</v>
      </c>
      <c r="AU1291">
        <f t="shared" si="415"/>
        <v>1</v>
      </c>
      <c r="AV1291">
        <f t="shared" si="416"/>
        <v>0</v>
      </c>
      <c r="AW1291">
        <f t="shared" si="417"/>
        <v>0</v>
      </c>
      <c r="AX1291">
        <f t="shared" si="418"/>
        <v>1</v>
      </c>
      <c r="AY1291">
        <f t="shared" si="419"/>
        <v>5</v>
      </c>
    </row>
    <row r="1292" spans="1:51" x14ac:dyDescent="0.3">
      <c r="A1292" s="1" t="s">
        <v>1286</v>
      </c>
      <c r="B1292" s="2">
        <v>4309704</v>
      </c>
      <c r="C1292" s="3" t="s">
        <v>5337</v>
      </c>
      <c r="D1292" s="5">
        <v>225.82</v>
      </c>
      <c r="E1292" s="5">
        <v>12808.832645140001</v>
      </c>
      <c r="F1292" s="3" t="s">
        <v>4500</v>
      </c>
      <c r="G1292" s="3" t="s">
        <v>4501</v>
      </c>
      <c r="H1292" s="3" t="s">
        <v>4533</v>
      </c>
      <c r="I1292" s="3" t="s">
        <v>4534</v>
      </c>
      <c r="J1292" s="3" t="s">
        <v>4970</v>
      </c>
      <c r="K1292" s="6">
        <v>4636846</v>
      </c>
      <c r="L1292" s="6">
        <v>4621455</v>
      </c>
      <c r="M1292" s="6">
        <v>659422</v>
      </c>
      <c r="N1292" s="6">
        <v>625980</v>
      </c>
      <c r="O1292" s="6">
        <v>574363</v>
      </c>
      <c r="P1292" s="6">
        <v>537565</v>
      </c>
      <c r="Q1292" s="6">
        <v>448788</v>
      </c>
      <c r="R1292" s="6">
        <v>409646</v>
      </c>
      <c r="S1292" s="6">
        <v>600278</v>
      </c>
      <c r="T1292" s="6">
        <v>573195</v>
      </c>
      <c r="U1292" s="6">
        <v>25331</v>
      </c>
      <c r="V1292" s="6">
        <v>25501</v>
      </c>
      <c r="W1292" s="6">
        <v>4457197</v>
      </c>
      <c r="X1292" s="6">
        <v>4223329</v>
      </c>
      <c r="Y1292" s="6">
        <v>3106856</v>
      </c>
      <c r="Z1292" s="6">
        <v>2915643</v>
      </c>
      <c r="AA1292" s="6">
        <v>681046</v>
      </c>
      <c r="AB1292" s="6">
        <v>602458</v>
      </c>
      <c r="AC1292" s="6">
        <v>56708000</v>
      </c>
      <c r="AD1292" s="6">
        <v>56932000</v>
      </c>
      <c r="AF1292">
        <f t="shared" si="400"/>
        <v>0.10068839227882456</v>
      </c>
      <c r="AG1292">
        <f t="shared" si="401"/>
        <v>9.6995995339221736E-2</v>
      </c>
      <c r="AH1292">
        <f t="shared" si="402"/>
        <v>5.6831681435664614E-3</v>
      </c>
      <c r="AI1292">
        <f t="shared" si="403"/>
        <v>6.0381277423567992E-3</v>
      </c>
      <c r="AJ1292">
        <f t="shared" si="404"/>
        <v>4.5618886242632657</v>
      </c>
      <c r="AK1292">
        <f t="shared" si="405"/>
        <v>4.8395788586092312</v>
      </c>
      <c r="AL1292">
        <f t="shared" si="406"/>
        <v>0.12386932841849826</v>
      </c>
      <c r="AM1292">
        <f t="shared" si="407"/>
        <v>0.11631942753959522</v>
      </c>
      <c r="AN1292">
        <f t="shared" si="408"/>
        <v>1.0403053757776468</v>
      </c>
      <c r="AO1292">
        <f t="shared" si="409"/>
        <v>1.0942682893044799</v>
      </c>
      <c r="AP1292">
        <f t="shared" si="410"/>
        <v>1</v>
      </c>
      <c r="AQ1292">
        <f t="shared" si="411"/>
        <v>1</v>
      </c>
      <c r="AR1292">
        <f t="shared" si="412"/>
        <v>1</v>
      </c>
      <c r="AS1292">
        <f t="shared" si="413"/>
        <v>1</v>
      </c>
      <c r="AT1292">
        <f t="shared" si="414"/>
        <v>1</v>
      </c>
      <c r="AU1292">
        <f t="shared" si="415"/>
        <v>0</v>
      </c>
      <c r="AV1292">
        <f t="shared" si="416"/>
        <v>1</v>
      </c>
      <c r="AW1292">
        <f t="shared" si="417"/>
        <v>0</v>
      </c>
      <c r="AX1292">
        <f t="shared" si="418"/>
        <v>1</v>
      </c>
      <c r="AY1292">
        <f t="shared" si="419"/>
        <v>7</v>
      </c>
    </row>
    <row r="1293" spans="1:51" x14ac:dyDescent="0.3">
      <c r="A1293" s="1" t="s">
        <v>1287</v>
      </c>
      <c r="B1293" s="2">
        <v>107320</v>
      </c>
      <c r="C1293" s="3" t="s">
        <v>5335</v>
      </c>
      <c r="D1293" s="5">
        <v>77.34</v>
      </c>
      <c r="E1293" s="5">
        <v>2051.94303906</v>
      </c>
      <c r="F1293" s="3" t="s">
        <v>4500</v>
      </c>
      <c r="G1293" s="3" t="s">
        <v>4574</v>
      </c>
      <c r="H1293" s="3" t="s">
        <v>4580</v>
      </c>
      <c r="I1293" s="3" t="s">
        <v>4763</v>
      </c>
      <c r="J1293" s="3" t="s">
        <v>4904</v>
      </c>
      <c r="K1293" s="6">
        <v>2123226</v>
      </c>
      <c r="L1293" s="6">
        <v>2195665</v>
      </c>
      <c r="M1293" s="6">
        <v>172987</v>
      </c>
      <c r="N1293" s="6">
        <v>174622</v>
      </c>
      <c r="O1293" s="6">
        <v>146764</v>
      </c>
      <c r="P1293" s="6">
        <v>148527</v>
      </c>
      <c r="Q1293" s="6">
        <v>107914</v>
      </c>
      <c r="R1293" s="6">
        <v>109268</v>
      </c>
      <c r="S1293" s="6">
        <v>313612</v>
      </c>
      <c r="T1293" s="6">
        <v>366476</v>
      </c>
      <c r="U1293" s="6">
        <v>9723</v>
      </c>
      <c r="V1293" s="6">
        <v>10854</v>
      </c>
      <c r="W1293" s="6">
        <v>1700054</v>
      </c>
      <c r="X1293" s="6">
        <v>1650973</v>
      </c>
      <c r="Y1293" s="6">
        <v>1202379</v>
      </c>
      <c r="Z1293" s="6">
        <v>1264104</v>
      </c>
      <c r="AA1293" s="6">
        <v>649922</v>
      </c>
      <c r="AB1293" s="6">
        <v>628236</v>
      </c>
      <c r="AC1293" s="6">
        <v>26526487</v>
      </c>
      <c r="AD1293" s="6">
        <v>26655886</v>
      </c>
      <c r="AF1293">
        <f t="shared" si="400"/>
        <v>6.3476807207300479E-2</v>
      </c>
      <c r="AG1293">
        <f t="shared" si="401"/>
        <v>6.6184001797727765E-2</v>
      </c>
      <c r="AH1293">
        <f t="shared" si="402"/>
        <v>5.71923009504404E-3</v>
      </c>
      <c r="AI1293">
        <f t="shared" si="403"/>
        <v>6.5743049704628728E-3</v>
      </c>
      <c r="AJ1293">
        <f t="shared" si="404"/>
        <v>1.8500358504559009</v>
      </c>
      <c r="AK1293">
        <f t="shared" si="405"/>
        <v>2.0121483009569654</v>
      </c>
      <c r="AL1293">
        <f t="shared" si="406"/>
        <v>6.9123117369512238E-2</v>
      </c>
      <c r="AM1293">
        <f t="shared" si="407"/>
        <v>6.7645565238777322E-2</v>
      </c>
      <c r="AN1293">
        <f t="shared" si="408"/>
        <v>1.24891679911344</v>
      </c>
      <c r="AO1293">
        <f t="shared" si="409"/>
        <v>1.3299218097449201</v>
      </c>
      <c r="AP1293">
        <f t="shared" si="410"/>
        <v>1</v>
      </c>
      <c r="AQ1293">
        <f t="shared" si="411"/>
        <v>1</v>
      </c>
      <c r="AR1293">
        <f t="shared" si="412"/>
        <v>0</v>
      </c>
      <c r="AS1293">
        <f t="shared" si="413"/>
        <v>1</v>
      </c>
      <c r="AT1293">
        <f t="shared" si="414"/>
        <v>1</v>
      </c>
      <c r="AU1293">
        <f t="shared" si="415"/>
        <v>0</v>
      </c>
      <c r="AV1293">
        <f t="shared" si="416"/>
        <v>1</v>
      </c>
      <c r="AW1293">
        <f t="shared" si="417"/>
        <v>0</v>
      </c>
      <c r="AX1293">
        <f t="shared" si="418"/>
        <v>1</v>
      </c>
      <c r="AY1293">
        <f t="shared" si="419"/>
        <v>6</v>
      </c>
    </row>
    <row r="1294" spans="1:51" x14ac:dyDescent="0.3">
      <c r="A1294" s="1" t="s">
        <v>1288</v>
      </c>
      <c r="B1294" s="2">
        <v>113645</v>
      </c>
      <c r="C1294" s="3" t="s">
        <v>5337</v>
      </c>
      <c r="D1294" s="5">
        <v>45.07</v>
      </c>
      <c r="E1294" s="5">
        <v>3413.2185697899999</v>
      </c>
      <c r="F1294" s="3" t="s">
        <v>4525</v>
      </c>
      <c r="G1294" s="3" t="s">
        <v>4526</v>
      </c>
      <c r="H1294" s="3" t="s">
        <v>4705</v>
      </c>
      <c r="I1294" s="3" t="s">
        <v>5014</v>
      </c>
      <c r="J1294" s="3" t="s">
        <v>4528</v>
      </c>
      <c r="K1294" s="6">
        <v>687029</v>
      </c>
      <c r="L1294" s="6">
        <v>698215</v>
      </c>
      <c r="M1294" s="6">
        <v>498841</v>
      </c>
      <c r="N1294" s="6">
        <v>507850</v>
      </c>
      <c r="O1294" s="6">
        <v>333411</v>
      </c>
      <c r="P1294" s="6">
        <v>342783</v>
      </c>
      <c r="Q1294" s="6">
        <v>199990</v>
      </c>
      <c r="R1294" s="6">
        <v>209600</v>
      </c>
      <c r="S1294" s="6">
        <v>377201</v>
      </c>
      <c r="T1294" s="6">
        <v>404404</v>
      </c>
      <c r="U1294" s="6">
        <v>2852970</v>
      </c>
      <c r="V1294" s="6">
        <v>2682429</v>
      </c>
      <c r="W1294" s="6">
        <v>5689162</v>
      </c>
      <c r="X1294" s="6">
        <v>5645367</v>
      </c>
      <c r="Y1294" s="6" t="s">
        <v>4474</v>
      </c>
      <c r="Z1294" s="6" t="s">
        <v>4474</v>
      </c>
      <c r="AA1294" s="6" t="s">
        <v>4474</v>
      </c>
      <c r="AB1294" s="6" t="s">
        <v>4474</v>
      </c>
      <c r="AC1294" s="6">
        <v>75729102</v>
      </c>
      <c r="AD1294" s="6">
        <v>75719256</v>
      </c>
      <c r="AF1294">
        <f t="shared" si="400"/>
        <v>3.5152804578248958E-2</v>
      </c>
      <c r="AG1294">
        <f t="shared" si="401"/>
        <v>3.7127789920478153E-2</v>
      </c>
      <c r="AH1294">
        <f t="shared" si="402"/>
        <v>0.50147455811594044</v>
      </c>
      <c r="AI1294">
        <f t="shared" si="403"/>
        <v>0.47515582246468652</v>
      </c>
      <c r="AJ1294" t="e">
        <f t="shared" si="404"/>
        <v>#VALUE!</v>
      </c>
      <c r="AK1294" t="e">
        <f t="shared" si="405"/>
        <v>#VALUE!</v>
      </c>
      <c r="AL1294">
        <f t="shared" si="406"/>
        <v>0.48529392500171026</v>
      </c>
      <c r="AM1294">
        <f t="shared" si="407"/>
        <v>0.49094190184971676</v>
      </c>
      <c r="AN1294">
        <f t="shared" si="408"/>
        <v>0.12076101893389571</v>
      </c>
      <c r="AO1294">
        <f t="shared" si="409"/>
        <v>0.12367929312655847</v>
      </c>
      <c r="AP1294">
        <f t="shared" si="410"/>
        <v>1</v>
      </c>
      <c r="AQ1294">
        <f t="shared" si="411"/>
        <v>1</v>
      </c>
      <c r="AR1294">
        <f t="shared" si="412"/>
        <v>0</v>
      </c>
      <c r="AS1294">
        <f t="shared" si="413"/>
        <v>1</v>
      </c>
      <c r="AT1294">
        <f t="shared" si="414"/>
        <v>0</v>
      </c>
      <c r="AU1294">
        <f t="shared" si="415"/>
        <v>0</v>
      </c>
      <c r="AV1294">
        <f t="shared" si="416"/>
        <v>0</v>
      </c>
      <c r="AW1294">
        <f t="shared" si="417"/>
        <v>0</v>
      </c>
      <c r="AX1294">
        <f t="shared" si="418"/>
        <v>0</v>
      </c>
      <c r="AY1294">
        <f t="shared" si="419"/>
        <v>3</v>
      </c>
    </row>
    <row r="1295" spans="1:51" x14ac:dyDescent="0.3">
      <c r="A1295" s="1" t="s">
        <v>1289</v>
      </c>
      <c r="B1295" s="2">
        <v>6410943</v>
      </c>
      <c r="C1295" s="3" t="s">
        <v>5338</v>
      </c>
      <c r="D1295" s="5">
        <v>6.29</v>
      </c>
      <c r="E1295" s="5">
        <v>137.48258053999999</v>
      </c>
      <c r="F1295" s="3" t="s">
        <v>4654</v>
      </c>
      <c r="G1295" s="3" t="s">
        <v>4654</v>
      </c>
      <c r="H1295" s="3" t="s">
        <v>4655</v>
      </c>
      <c r="I1295" s="3" t="s">
        <v>4717</v>
      </c>
      <c r="J1295" s="3" t="s">
        <v>4718</v>
      </c>
      <c r="K1295" s="6">
        <v>31145.314999999999</v>
      </c>
      <c r="L1295" s="6">
        <v>30167.901000000002</v>
      </c>
      <c r="M1295" s="6">
        <v>16248.349</v>
      </c>
      <c r="N1295" s="6">
        <v>14982.737999999999</v>
      </c>
      <c r="O1295" s="6">
        <v>6216.39</v>
      </c>
      <c r="P1295" s="6">
        <v>6257.5590000000002</v>
      </c>
      <c r="Q1295" s="6">
        <v>5284.5389999999998</v>
      </c>
      <c r="R1295" s="6">
        <v>5307.2929999999997</v>
      </c>
      <c r="S1295" s="6">
        <v>15652.405000000001</v>
      </c>
      <c r="T1295" s="6">
        <v>17062.085999999999</v>
      </c>
      <c r="U1295" s="6" t="s">
        <v>4474</v>
      </c>
      <c r="V1295" s="6" t="s">
        <v>4474</v>
      </c>
      <c r="W1295" s="6">
        <v>121797.15700000001</v>
      </c>
      <c r="X1295" s="6">
        <v>121144.95600000001</v>
      </c>
      <c r="Y1295" s="6">
        <v>14811.129000000001</v>
      </c>
      <c r="Z1295" s="6">
        <v>14977.406999999999</v>
      </c>
      <c r="AA1295" s="6">
        <v>7325</v>
      </c>
      <c r="AB1295" s="6">
        <v>6056</v>
      </c>
      <c r="AC1295" s="6">
        <v>21848687</v>
      </c>
      <c r="AD1295" s="6">
        <v>21921850</v>
      </c>
      <c r="AF1295">
        <f t="shared" si="400"/>
        <v>4.3388032448080864E-2</v>
      </c>
      <c r="AG1295">
        <f t="shared" si="401"/>
        <v>4.3809442631684965E-2</v>
      </c>
      <c r="AH1295" t="e">
        <f t="shared" si="402"/>
        <v>#VALUE!</v>
      </c>
      <c r="AI1295" t="e">
        <f t="shared" si="403"/>
        <v>#VALUE!</v>
      </c>
      <c r="AJ1295">
        <f t="shared" si="404"/>
        <v>2.0219971331058022</v>
      </c>
      <c r="AK1295">
        <f t="shared" si="405"/>
        <v>2.4731517503302509</v>
      </c>
      <c r="AL1295">
        <f t="shared" si="406"/>
        <v>0.19959310092063606</v>
      </c>
      <c r="AM1295">
        <f t="shared" si="407"/>
        <v>0.20742440781677188</v>
      </c>
      <c r="AN1295">
        <f t="shared" si="408"/>
        <v>0.25571463051473359</v>
      </c>
      <c r="AO1295">
        <f t="shared" si="409"/>
        <v>0.24902317022592341</v>
      </c>
      <c r="AP1295">
        <f t="shared" si="410"/>
        <v>1</v>
      </c>
      <c r="AQ1295">
        <f t="shared" si="411"/>
        <v>1</v>
      </c>
      <c r="AR1295">
        <f t="shared" si="412"/>
        <v>0</v>
      </c>
      <c r="AS1295">
        <f t="shared" si="413"/>
        <v>1</v>
      </c>
      <c r="AT1295">
        <f t="shared" si="414"/>
        <v>0</v>
      </c>
      <c r="AU1295">
        <f t="shared" si="415"/>
        <v>0</v>
      </c>
      <c r="AV1295">
        <f t="shared" si="416"/>
        <v>0</v>
      </c>
      <c r="AW1295">
        <f t="shared" si="417"/>
        <v>1</v>
      </c>
      <c r="AX1295">
        <f t="shared" si="418"/>
        <v>1</v>
      </c>
      <c r="AY1295">
        <f t="shared" si="419"/>
        <v>5</v>
      </c>
    </row>
    <row r="1296" spans="1:51" x14ac:dyDescent="0.3">
      <c r="A1296" s="1" t="s">
        <v>1290</v>
      </c>
      <c r="B1296" s="2">
        <v>4004341</v>
      </c>
      <c r="C1296" s="3" t="s">
        <v>5337</v>
      </c>
      <c r="D1296" s="5">
        <v>50.08</v>
      </c>
      <c r="E1296" s="5">
        <v>29881.934720000001</v>
      </c>
      <c r="F1296" s="3" t="s">
        <v>4654</v>
      </c>
      <c r="G1296" s="3" t="s">
        <v>4654</v>
      </c>
      <c r="H1296" s="3" t="s">
        <v>4655</v>
      </c>
      <c r="I1296" s="3" t="s">
        <v>4717</v>
      </c>
      <c r="J1296" s="3" t="s">
        <v>4842</v>
      </c>
      <c r="K1296" s="6">
        <v>4623048</v>
      </c>
      <c r="L1296" s="6">
        <v>4431126</v>
      </c>
      <c r="M1296" s="6">
        <v>2601138</v>
      </c>
      <c r="N1296" s="6">
        <v>2742466</v>
      </c>
      <c r="O1296" s="6">
        <v>540277</v>
      </c>
      <c r="P1296" s="6">
        <v>823642</v>
      </c>
      <c r="Q1296" s="6">
        <v>316317</v>
      </c>
      <c r="R1296" s="6">
        <v>694479</v>
      </c>
      <c r="S1296" s="6">
        <v>2695083</v>
      </c>
      <c r="T1296" s="6">
        <v>2556677</v>
      </c>
      <c r="U1296" s="6">
        <v>13393398</v>
      </c>
      <c r="V1296" s="6">
        <v>4945398</v>
      </c>
      <c r="W1296" s="6">
        <v>39945589</v>
      </c>
      <c r="X1296" s="6">
        <v>24706469</v>
      </c>
      <c r="Y1296" s="6">
        <v>1082292</v>
      </c>
      <c r="Z1296" s="6">
        <v>1229827</v>
      </c>
      <c r="AA1296" s="6">
        <v>2113950</v>
      </c>
      <c r="AB1296" s="6">
        <v>1685568</v>
      </c>
      <c r="AC1296" s="6">
        <v>596268000</v>
      </c>
      <c r="AD1296" s="6">
        <v>441597000</v>
      </c>
      <c r="AF1296">
        <f t="shared" si="400"/>
        <v>7.9186966050243997E-3</v>
      </c>
      <c r="AG1296">
        <f t="shared" si="401"/>
        <v>2.8109196826142983E-2</v>
      </c>
      <c r="AH1296">
        <f t="shared" si="402"/>
        <v>0.33529103801673821</v>
      </c>
      <c r="AI1296">
        <f t="shared" si="403"/>
        <v>0.20016611843643056</v>
      </c>
      <c r="AJ1296">
        <f t="shared" si="404"/>
        <v>0.51197615837649901</v>
      </c>
      <c r="AK1296">
        <f t="shared" si="405"/>
        <v>0.72962170615483923</v>
      </c>
      <c r="AL1296">
        <f t="shared" si="406"/>
        <v>0.11686597240608361</v>
      </c>
      <c r="AM1296">
        <f t="shared" si="407"/>
        <v>0.18587645668392189</v>
      </c>
      <c r="AN1296">
        <f t="shared" si="408"/>
        <v>0.11573362956295374</v>
      </c>
      <c r="AO1296">
        <f t="shared" si="409"/>
        <v>0.17935084127157142</v>
      </c>
      <c r="AP1296">
        <f t="shared" si="410"/>
        <v>1</v>
      </c>
      <c r="AQ1296">
        <f t="shared" si="411"/>
        <v>1</v>
      </c>
      <c r="AR1296">
        <f t="shared" si="412"/>
        <v>0</v>
      </c>
      <c r="AS1296">
        <f t="shared" si="413"/>
        <v>1</v>
      </c>
      <c r="AT1296">
        <f t="shared" si="414"/>
        <v>0</v>
      </c>
      <c r="AU1296">
        <f t="shared" si="415"/>
        <v>0</v>
      </c>
      <c r="AV1296">
        <f t="shared" si="416"/>
        <v>0</v>
      </c>
      <c r="AW1296">
        <f t="shared" si="417"/>
        <v>0</v>
      </c>
      <c r="AX1296">
        <f t="shared" si="418"/>
        <v>0</v>
      </c>
      <c r="AY1296">
        <f t="shared" si="419"/>
        <v>3</v>
      </c>
    </row>
    <row r="1297" spans="1:51" x14ac:dyDescent="0.3">
      <c r="A1297" s="1" t="s">
        <v>1291</v>
      </c>
      <c r="B1297" s="2">
        <v>4040823</v>
      </c>
      <c r="C1297" s="3" t="s">
        <v>5337</v>
      </c>
      <c r="D1297" s="5">
        <v>247.56</v>
      </c>
      <c r="E1297" s="5">
        <v>30685.560833399999</v>
      </c>
      <c r="F1297" s="3" t="s">
        <v>4485</v>
      </c>
      <c r="G1297" s="3" t="s">
        <v>4517</v>
      </c>
      <c r="H1297" s="3" t="s">
        <v>4640</v>
      </c>
      <c r="I1297" s="3" t="s">
        <v>4685</v>
      </c>
      <c r="J1297" s="3" t="s">
        <v>4992</v>
      </c>
      <c r="K1297" s="6">
        <v>5588200</v>
      </c>
      <c r="L1297" s="6">
        <v>5465500</v>
      </c>
      <c r="M1297" s="6">
        <v>1697700</v>
      </c>
      <c r="N1297" s="6">
        <v>1680200</v>
      </c>
      <c r="O1297" s="6">
        <v>1032000</v>
      </c>
      <c r="P1297" s="6">
        <v>1031200</v>
      </c>
      <c r="Q1297" s="6">
        <v>568400</v>
      </c>
      <c r="R1297" s="6">
        <v>590000</v>
      </c>
      <c r="S1297" s="6">
        <v>1321800</v>
      </c>
      <c r="T1297" s="6">
        <v>1224000</v>
      </c>
      <c r="U1297" s="6">
        <v>4721100</v>
      </c>
      <c r="V1297" s="6">
        <v>4742700</v>
      </c>
      <c r="W1297" s="6">
        <v>12344300</v>
      </c>
      <c r="X1297" s="6">
        <v>12152300</v>
      </c>
      <c r="Y1297" s="6">
        <v>1653100</v>
      </c>
      <c r="Z1297" s="6">
        <v>1417600</v>
      </c>
      <c r="AA1297" s="6">
        <v>1874400</v>
      </c>
      <c r="AB1297" s="6">
        <v>1786900</v>
      </c>
      <c r="AC1297" s="6">
        <v>123900000</v>
      </c>
      <c r="AD1297" s="6">
        <v>123700000</v>
      </c>
      <c r="AF1297">
        <f t="shared" si="400"/>
        <v>4.604554328718518E-2</v>
      </c>
      <c r="AG1297">
        <f t="shared" si="401"/>
        <v>4.855048015601985E-2</v>
      </c>
      <c r="AH1297">
        <f t="shared" si="402"/>
        <v>0.38245181986827931</v>
      </c>
      <c r="AI1297">
        <f t="shared" si="403"/>
        <v>0.39027180039992432</v>
      </c>
      <c r="AJ1297">
        <f t="shared" si="404"/>
        <v>0.88193555271020063</v>
      </c>
      <c r="AK1297">
        <f t="shared" si="405"/>
        <v>0.79332922939168393</v>
      </c>
      <c r="AL1297">
        <f t="shared" si="406"/>
        <v>0.18467485057800365</v>
      </c>
      <c r="AM1297">
        <f t="shared" si="407"/>
        <v>0.18867441222212059</v>
      </c>
      <c r="AN1297">
        <f t="shared" si="408"/>
        <v>0.45269476600536279</v>
      </c>
      <c r="AO1297">
        <f t="shared" si="409"/>
        <v>0.44975025303851945</v>
      </c>
      <c r="AP1297">
        <f t="shared" si="410"/>
        <v>1</v>
      </c>
      <c r="AQ1297">
        <f t="shared" si="411"/>
        <v>1</v>
      </c>
      <c r="AR1297">
        <f t="shared" si="412"/>
        <v>0</v>
      </c>
      <c r="AS1297">
        <f t="shared" si="413"/>
        <v>1</v>
      </c>
      <c r="AT1297">
        <f t="shared" si="414"/>
        <v>1</v>
      </c>
      <c r="AU1297">
        <f t="shared" si="415"/>
        <v>1</v>
      </c>
      <c r="AV1297">
        <f t="shared" si="416"/>
        <v>0</v>
      </c>
      <c r="AW1297">
        <f t="shared" si="417"/>
        <v>1</v>
      </c>
      <c r="AX1297">
        <f t="shared" si="418"/>
        <v>0</v>
      </c>
      <c r="AY1297">
        <f t="shared" si="419"/>
        <v>6</v>
      </c>
    </row>
    <row r="1298" spans="1:51" x14ac:dyDescent="0.3">
      <c r="A1298" s="1" t="s">
        <v>1292</v>
      </c>
      <c r="B1298" s="2">
        <v>4570011</v>
      </c>
      <c r="C1298" s="3" t="s">
        <v>5335</v>
      </c>
      <c r="D1298" s="5">
        <v>899.65</v>
      </c>
      <c r="E1298" s="5">
        <v>86805.59743455</v>
      </c>
      <c r="F1298" s="3" t="s">
        <v>4525</v>
      </c>
      <c r="G1298" s="3" t="s">
        <v>4526</v>
      </c>
      <c r="H1298" s="3" t="s">
        <v>4705</v>
      </c>
      <c r="I1298" s="3" t="s">
        <v>4986</v>
      </c>
      <c r="J1298" s="3" t="s">
        <v>4620</v>
      </c>
      <c r="K1298" s="6">
        <v>8706487</v>
      </c>
      <c r="L1298" s="6">
        <v>8543174</v>
      </c>
      <c r="M1298" s="6">
        <v>3650852</v>
      </c>
      <c r="N1298" s="6">
        <v>3548824</v>
      </c>
      <c r="O1298" s="6">
        <v>1679485</v>
      </c>
      <c r="P1298" s="6">
        <v>1609615</v>
      </c>
      <c r="Q1298" s="6">
        <v>1055477</v>
      </c>
      <c r="R1298" s="6">
        <v>1035237</v>
      </c>
      <c r="S1298" s="6">
        <v>3266595</v>
      </c>
      <c r="T1298" s="6">
        <v>3293595</v>
      </c>
      <c r="U1298" s="6">
        <v>13075000</v>
      </c>
      <c r="V1298" s="6">
        <v>13336000</v>
      </c>
      <c r="W1298" s="6">
        <v>35438000</v>
      </c>
      <c r="X1298" s="6">
        <v>32854000</v>
      </c>
      <c r="Y1298" s="6" t="s">
        <v>4474</v>
      </c>
      <c r="Z1298" s="6" t="s">
        <v>4474</v>
      </c>
      <c r="AA1298" s="6" t="s">
        <v>4474</v>
      </c>
      <c r="AB1298" s="6" t="s">
        <v>4474</v>
      </c>
      <c r="AC1298" s="6">
        <v>96488000</v>
      </c>
      <c r="AD1298" s="6">
        <v>94945000</v>
      </c>
      <c r="AF1298">
        <f t="shared" si="400"/>
        <v>2.9783763192053728E-2</v>
      </c>
      <c r="AG1298">
        <f t="shared" si="401"/>
        <v>3.1510227065197544E-2</v>
      </c>
      <c r="AH1298">
        <f t="shared" si="402"/>
        <v>0.36895422992268184</v>
      </c>
      <c r="AI1298">
        <f t="shared" si="403"/>
        <v>0.4059170877214342</v>
      </c>
      <c r="AJ1298" t="e">
        <f t="shared" si="404"/>
        <v>#VALUE!</v>
      </c>
      <c r="AK1298" t="e">
        <f t="shared" si="405"/>
        <v>#VALUE!</v>
      </c>
      <c r="AL1298">
        <f t="shared" si="406"/>
        <v>0.19290042011203831</v>
      </c>
      <c r="AM1298">
        <f t="shared" si="407"/>
        <v>0.18840948340745489</v>
      </c>
      <c r="AN1298">
        <f t="shared" si="408"/>
        <v>0.24568223376037021</v>
      </c>
      <c r="AO1298">
        <f t="shared" si="409"/>
        <v>0.26003451634504171</v>
      </c>
      <c r="AP1298">
        <f t="shared" si="410"/>
        <v>1</v>
      </c>
      <c r="AQ1298">
        <f t="shared" si="411"/>
        <v>1</v>
      </c>
      <c r="AR1298">
        <f t="shared" si="412"/>
        <v>0</v>
      </c>
      <c r="AS1298">
        <f t="shared" si="413"/>
        <v>1</v>
      </c>
      <c r="AT1298">
        <f t="shared" si="414"/>
        <v>1</v>
      </c>
      <c r="AU1298">
        <f t="shared" si="415"/>
        <v>0</v>
      </c>
      <c r="AV1298">
        <f t="shared" si="416"/>
        <v>1</v>
      </c>
      <c r="AW1298">
        <f t="shared" si="417"/>
        <v>0</v>
      </c>
      <c r="AX1298">
        <f t="shared" si="418"/>
        <v>0</v>
      </c>
      <c r="AY1298">
        <f t="shared" si="419"/>
        <v>5</v>
      </c>
    </row>
    <row r="1299" spans="1:51" x14ac:dyDescent="0.3">
      <c r="A1299" s="1" t="s">
        <v>1293</v>
      </c>
      <c r="B1299" s="2">
        <v>9170810</v>
      </c>
      <c r="C1299" s="3" t="s">
        <v>5337</v>
      </c>
      <c r="D1299" s="5">
        <v>49.02</v>
      </c>
      <c r="E1299" s="5">
        <v>15359.799985260001</v>
      </c>
      <c r="F1299" s="3" t="s">
        <v>4480</v>
      </c>
      <c r="G1299" s="3" t="s">
        <v>4491</v>
      </c>
      <c r="H1299" s="3" t="s">
        <v>4491</v>
      </c>
      <c r="I1299" s="3" t="s">
        <v>4631</v>
      </c>
      <c r="J1299" s="3" t="s">
        <v>4658</v>
      </c>
      <c r="K1299" s="6">
        <v>10787000</v>
      </c>
      <c r="L1299" s="6">
        <v>11766000</v>
      </c>
      <c r="M1299" s="6">
        <v>952000</v>
      </c>
      <c r="N1299" s="6">
        <v>2857000</v>
      </c>
      <c r="O1299" s="6">
        <v>129000</v>
      </c>
      <c r="P1299" s="6">
        <v>2049000</v>
      </c>
      <c r="Q1299" s="6">
        <v>219000</v>
      </c>
      <c r="R1299" s="6">
        <v>1328000</v>
      </c>
      <c r="S1299" s="6">
        <v>1214000</v>
      </c>
      <c r="T1299" s="6">
        <v>941000</v>
      </c>
      <c r="U1299" s="6">
        <v>5575000</v>
      </c>
      <c r="V1299" s="6">
        <v>5570000</v>
      </c>
      <c r="W1299" s="6">
        <v>298989000</v>
      </c>
      <c r="X1299" s="6">
        <v>287769000</v>
      </c>
      <c r="Y1299" s="6">
        <v>29960000</v>
      </c>
      <c r="Z1299" s="6">
        <v>28920000</v>
      </c>
      <c r="AA1299" s="6">
        <v>17781000</v>
      </c>
      <c r="AB1299" s="6">
        <v>16116000</v>
      </c>
      <c r="AC1299" s="6">
        <v>315579364</v>
      </c>
      <c r="AD1299" s="6">
        <v>321591488</v>
      </c>
      <c r="AF1299">
        <f t="shared" si="400"/>
        <v>7.3246841857058282E-4</v>
      </c>
      <c r="AG1299">
        <f t="shared" si="401"/>
        <v>4.6148125753642678E-3</v>
      </c>
      <c r="AH1299">
        <f t="shared" si="402"/>
        <v>1.8646170929365293E-2</v>
      </c>
      <c r="AI1299">
        <f t="shared" si="403"/>
        <v>1.9355802744562479E-2</v>
      </c>
      <c r="AJ1299">
        <f t="shared" si="404"/>
        <v>1.6849446037905629</v>
      </c>
      <c r="AK1299">
        <f t="shared" si="405"/>
        <v>1.7944899478778853</v>
      </c>
      <c r="AL1299">
        <f t="shared" si="406"/>
        <v>1.1958839343654399E-2</v>
      </c>
      <c r="AM1299">
        <f t="shared" si="407"/>
        <v>0.1741458439571647</v>
      </c>
      <c r="AN1299">
        <f t="shared" si="408"/>
        <v>3.6078250370414962E-2</v>
      </c>
      <c r="AO1299">
        <f t="shared" si="409"/>
        <v>4.0886961416969861E-2</v>
      </c>
      <c r="AP1299">
        <f t="shared" si="410"/>
        <v>1</v>
      </c>
      <c r="AQ1299">
        <f t="shared" si="411"/>
        <v>1</v>
      </c>
      <c r="AR1299">
        <f t="shared" si="412"/>
        <v>0</v>
      </c>
      <c r="AS1299">
        <f t="shared" si="413"/>
        <v>1</v>
      </c>
      <c r="AT1299">
        <f t="shared" si="414"/>
        <v>1</v>
      </c>
      <c r="AU1299">
        <f t="shared" si="415"/>
        <v>0</v>
      </c>
      <c r="AV1299">
        <f t="shared" si="416"/>
        <v>0</v>
      </c>
      <c r="AW1299">
        <f t="shared" si="417"/>
        <v>0</v>
      </c>
      <c r="AX1299">
        <f t="shared" si="418"/>
        <v>1</v>
      </c>
      <c r="AY1299">
        <f t="shared" si="419"/>
        <v>5</v>
      </c>
    </row>
    <row r="1300" spans="1:51" x14ac:dyDescent="0.3">
      <c r="A1300" s="1" t="s">
        <v>1294</v>
      </c>
      <c r="B1300" s="2">
        <v>4086910</v>
      </c>
      <c r="C1300" s="3" t="s">
        <v>5337</v>
      </c>
      <c r="D1300" s="5">
        <v>40.630000000000003</v>
      </c>
      <c r="E1300" s="5">
        <v>705.20674337000003</v>
      </c>
      <c r="F1300" s="3" t="s">
        <v>4480</v>
      </c>
      <c r="G1300" s="3" t="s">
        <v>4481</v>
      </c>
      <c r="H1300" s="3" t="s">
        <v>4481</v>
      </c>
      <c r="I1300" s="3" t="s">
        <v>4482</v>
      </c>
      <c r="J1300" s="3" t="s">
        <v>4484</v>
      </c>
      <c r="K1300" s="6">
        <v>157218</v>
      </c>
      <c r="L1300" s="6">
        <v>152448</v>
      </c>
      <c r="M1300" s="6" t="s">
        <v>4474</v>
      </c>
      <c r="N1300" s="6" t="s">
        <v>4474</v>
      </c>
      <c r="O1300" s="6">
        <v>128242</v>
      </c>
      <c r="P1300" s="6">
        <v>113771</v>
      </c>
      <c r="Q1300" s="6">
        <v>17336</v>
      </c>
      <c r="R1300" s="6">
        <v>9826</v>
      </c>
      <c r="S1300" s="6">
        <v>65119</v>
      </c>
      <c r="T1300" s="6">
        <v>66737</v>
      </c>
      <c r="U1300" s="6">
        <v>73479</v>
      </c>
      <c r="V1300" s="6">
        <v>73427</v>
      </c>
      <c r="W1300" s="6">
        <v>5355233</v>
      </c>
      <c r="X1300" s="6">
        <v>5245517</v>
      </c>
      <c r="Y1300" s="6" t="s">
        <v>4474</v>
      </c>
      <c r="Z1300" s="6" t="s">
        <v>4474</v>
      </c>
      <c r="AA1300" s="6" t="s">
        <v>4474</v>
      </c>
      <c r="AB1300" s="6" t="s">
        <v>4474</v>
      </c>
      <c r="AC1300" s="6">
        <v>15296077</v>
      </c>
      <c r="AD1300" s="6">
        <v>15207962</v>
      </c>
      <c r="AF1300">
        <f t="shared" si="400"/>
        <v>3.2372074193597177E-3</v>
      </c>
      <c r="AG1300">
        <f t="shared" si="401"/>
        <v>1.8732185978998829E-3</v>
      </c>
      <c r="AH1300">
        <f t="shared" si="402"/>
        <v>1.372097161785491E-2</v>
      </c>
      <c r="AI1300">
        <f t="shared" si="403"/>
        <v>1.399804823814316E-2</v>
      </c>
      <c r="AJ1300" t="e">
        <f t="shared" si="404"/>
        <v>#VALUE!</v>
      </c>
      <c r="AK1300" t="e">
        <f t="shared" si="405"/>
        <v>#VALUE!</v>
      </c>
      <c r="AL1300">
        <f t="shared" si="406"/>
        <v>0.81569540383416661</v>
      </c>
      <c r="AM1300">
        <f t="shared" si="407"/>
        <v>0.7462938182199832</v>
      </c>
      <c r="AN1300">
        <f t="shared" si="408"/>
        <v>2.935782626078081E-2</v>
      </c>
      <c r="AO1300">
        <f t="shared" si="409"/>
        <v>2.9062530919259245E-2</v>
      </c>
      <c r="AP1300">
        <f t="shared" si="410"/>
        <v>1</v>
      </c>
      <c r="AQ1300">
        <f t="shared" si="411"/>
        <v>1</v>
      </c>
      <c r="AR1300">
        <f t="shared" si="412"/>
        <v>1</v>
      </c>
      <c r="AS1300">
        <f t="shared" si="413"/>
        <v>1</v>
      </c>
      <c r="AT1300">
        <f t="shared" si="414"/>
        <v>1</v>
      </c>
      <c r="AU1300">
        <f t="shared" si="415"/>
        <v>0</v>
      </c>
      <c r="AV1300">
        <f t="shared" si="416"/>
        <v>1</v>
      </c>
      <c r="AW1300">
        <f t="shared" si="417"/>
        <v>1</v>
      </c>
      <c r="AX1300">
        <f t="shared" si="418"/>
        <v>0</v>
      </c>
      <c r="AY1300">
        <f t="shared" si="419"/>
        <v>7</v>
      </c>
    </row>
    <row r="1301" spans="1:51" x14ac:dyDescent="0.3">
      <c r="A1301" s="1" t="s">
        <v>1295</v>
      </c>
      <c r="B1301" s="2">
        <v>102958</v>
      </c>
      <c r="C1301" s="3" t="s">
        <v>5337</v>
      </c>
      <c r="D1301" s="5">
        <v>1.69</v>
      </c>
      <c r="E1301" s="5">
        <v>181.39451238999999</v>
      </c>
      <c r="F1301" s="3" t="s">
        <v>4525</v>
      </c>
      <c r="G1301" s="3" t="s">
        <v>4526</v>
      </c>
      <c r="H1301" s="3" t="s">
        <v>4860</v>
      </c>
      <c r="I1301" s="3" t="s">
        <v>4860</v>
      </c>
      <c r="J1301" s="3" t="s">
        <v>4528</v>
      </c>
      <c r="K1301" s="6">
        <v>177381</v>
      </c>
      <c r="L1301" s="6">
        <v>177878</v>
      </c>
      <c r="M1301" s="6">
        <v>67426</v>
      </c>
      <c r="N1301" s="6">
        <v>120115</v>
      </c>
      <c r="O1301" s="6">
        <v>50489</v>
      </c>
      <c r="P1301" s="6">
        <v>102956</v>
      </c>
      <c r="Q1301" s="6">
        <v>50043</v>
      </c>
      <c r="R1301" s="6">
        <v>102502</v>
      </c>
      <c r="S1301" s="6">
        <v>124279</v>
      </c>
      <c r="T1301" s="6">
        <v>126255</v>
      </c>
      <c r="U1301" s="6" t="s">
        <v>4474</v>
      </c>
      <c r="V1301" s="6" t="s">
        <v>4474</v>
      </c>
      <c r="W1301" s="6">
        <v>2441130</v>
      </c>
      <c r="X1301" s="6">
        <v>2463741</v>
      </c>
      <c r="Y1301" s="6" t="s">
        <v>4474</v>
      </c>
      <c r="Z1301" s="6" t="s">
        <v>4474</v>
      </c>
      <c r="AA1301" s="6" t="s">
        <v>4474</v>
      </c>
      <c r="AB1301" s="6" t="s">
        <v>4474</v>
      </c>
      <c r="AC1301" s="6">
        <v>107327691</v>
      </c>
      <c r="AD1301" s="6">
        <v>107327691</v>
      </c>
      <c r="AF1301">
        <f t="shared" si="400"/>
        <v>2.0499932408351868E-2</v>
      </c>
      <c r="AG1301">
        <f t="shared" si="401"/>
        <v>4.1604210832226277E-2</v>
      </c>
      <c r="AH1301" t="e">
        <f t="shared" si="402"/>
        <v>#VALUE!</v>
      </c>
      <c r="AI1301" t="e">
        <f t="shared" si="403"/>
        <v>#VALUE!</v>
      </c>
      <c r="AJ1301" t="e">
        <f t="shared" si="404"/>
        <v>#VALUE!</v>
      </c>
      <c r="AK1301" t="e">
        <f t="shared" si="405"/>
        <v>#VALUE!</v>
      </c>
      <c r="AL1301">
        <f t="shared" si="406"/>
        <v>0.28463589674204115</v>
      </c>
      <c r="AM1301">
        <f t="shared" si="407"/>
        <v>0.57880120082303599</v>
      </c>
      <c r="AN1301">
        <f t="shared" si="408"/>
        <v>7.2663479618045743E-2</v>
      </c>
      <c r="AO1301">
        <f t="shared" si="409"/>
        <v>7.2198335782860293E-2</v>
      </c>
      <c r="AP1301">
        <f t="shared" si="410"/>
        <v>1</v>
      </c>
      <c r="AQ1301">
        <f t="shared" si="411"/>
        <v>1</v>
      </c>
      <c r="AR1301">
        <f t="shared" si="412"/>
        <v>0</v>
      </c>
      <c r="AS1301">
        <f t="shared" si="413"/>
        <v>1</v>
      </c>
      <c r="AT1301">
        <f t="shared" si="414"/>
        <v>0</v>
      </c>
      <c r="AU1301">
        <f t="shared" si="415"/>
        <v>0</v>
      </c>
      <c r="AV1301">
        <f t="shared" si="416"/>
        <v>0</v>
      </c>
      <c r="AW1301">
        <f t="shared" si="417"/>
        <v>1</v>
      </c>
      <c r="AX1301">
        <f t="shared" si="418"/>
        <v>0</v>
      </c>
      <c r="AY1301">
        <f t="shared" si="419"/>
        <v>4</v>
      </c>
    </row>
    <row r="1302" spans="1:51" x14ac:dyDescent="0.3">
      <c r="A1302" s="1" t="s">
        <v>1296</v>
      </c>
      <c r="B1302" s="2">
        <v>103066</v>
      </c>
      <c r="C1302" s="3" t="s">
        <v>5337</v>
      </c>
      <c r="D1302" s="5">
        <v>65.05</v>
      </c>
      <c r="E1302" s="5">
        <v>12427.75221635</v>
      </c>
      <c r="F1302" s="3" t="s">
        <v>4525</v>
      </c>
      <c r="G1302" s="3" t="s">
        <v>4526</v>
      </c>
      <c r="H1302" s="3" t="s">
        <v>4693</v>
      </c>
      <c r="I1302" s="3" t="s">
        <v>4694</v>
      </c>
      <c r="J1302" s="3" t="s">
        <v>4528</v>
      </c>
      <c r="K1302" s="6">
        <v>1521778</v>
      </c>
      <c r="L1302" s="6">
        <v>1518122</v>
      </c>
      <c r="M1302" s="6">
        <v>718864</v>
      </c>
      <c r="N1302" s="6">
        <v>709649</v>
      </c>
      <c r="O1302" s="6">
        <v>509237</v>
      </c>
      <c r="P1302" s="6">
        <v>500052</v>
      </c>
      <c r="Q1302" s="6">
        <v>380689</v>
      </c>
      <c r="R1302" s="6">
        <v>374567</v>
      </c>
      <c r="S1302" s="6">
        <v>620751</v>
      </c>
      <c r="T1302" s="6">
        <v>623056</v>
      </c>
      <c r="U1302" s="6">
        <v>3474372</v>
      </c>
      <c r="V1302" s="6">
        <v>3471450</v>
      </c>
      <c r="W1302" s="6">
        <v>5644119</v>
      </c>
      <c r="X1302" s="6">
        <v>5645475</v>
      </c>
      <c r="Y1302" s="6" t="s">
        <v>4474</v>
      </c>
      <c r="Z1302" s="6" t="s">
        <v>4474</v>
      </c>
      <c r="AA1302" s="6" t="s">
        <v>4474</v>
      </c>
      <c r="AB1302" s="6" t="s">
        <v>4474</v>
      </c>
      <c r="AC1302" s="6">
        <v>186512609</v>
      </c>
      <c r="AD1302" s="6">
        <v>186516405</v>
      </c>
      <c r="AF1302">
        <f t="shared" si="400"/>
        <v>6.744879050211379E-2</v>
      </c>
      <c r="AG1302">
        <f t="shared" si="401"/>
        <v>6.6348181508199044E-2</v>
      </c>
      <c r="AH1302">
        <f t="shared" si="402"/>
        <v>0.61557383889319128</v>
      </c>
      <c r="AI1302">
        <f t="shared" si="403"/>
        <v>0.61490840009033787</v>
      </c>
      <c r="AJ1302" t="e">
        <f t="shared" si="404"/>
        <v>#VALUE!</v>
      </c>
      <c r="AK1302" t="e">
        <f t="shared" si="405"/>
        <v>#VALUE!</v>
      </c>
      <c r="AL1302">
        <f t="shared" si="406"/>
        <v>0.33463290966225034</v>
      </c>
      <c r="AM1302">
        <f t="shared" si="407"/>
        <v>0.32938854716551108</v>
      </c>
      <c r="AN1302">
        <f t="shared" si="408"/>
        <v>0.26962188430116374</v>
      </c>
      <c r="AO1302">
        <f t="shared" si="409"/>
        <v>0.26890952488497427</v>
      </c>
      <c r="AP1302">
        <f t="shared" si="410"/>
        <v>1</v>
      </c>
      <c r="AQ1302">
        <f t="shared" si="411"/>
        <v>1</v>
      </c>
      <c r="AR1302">
        <f t="shared" si="412"/>
        <v>1</v>
      </c>
      <c r="AS1302">
        <f t="shared" si="413"/>
        <v>1</v>
      </c>
      <c r="AT1302">
        <f t="shared" si="414"/>
        <v>0</v>
      </c>
      <c r="AU1302">
        <f t="shared" si="415"/>
        <v>0</v>
      </c>
      <c r="AV1302">
        <f t="shared" si="416"/>
        <v>1</v>
      </c>
      <c r="AW1302">
        <f t="shared" si="417"/>
        <v>1</v>
      </c>
      <c r="AX1302">
        <f t="shared" si="418"/>
        <v>1</v>
      </c>
      <c r="AY1302">
        <f t="shared" si="419"/>
        <v>7</v>
      </c>
    </row>
    <row r="1303" spans="1:51" x14ac:dyDescent="0.3">
      <c r="A1303" s="1" t="s">
        <v>1297</v>
      </c>
      <c r="B1303" s="2">
        <v>103054</v>
      </c>
      <c r="C1303" s="3" t="s">
        <v>5337</v>
      </c>
      <c r="D1303" s="5">
        <v>69.209999999999994</v>
      </c>
      <c r="E1303" s="5">
        <v>26255.141416980001</v>
      </c>
      <c r="F1303" s="3" t="s">
        <v>4525</v>
      </c>
      <c r="G1303" s="3" t="s">
        <v>4526</v>
      </c>
      <c r="H1303" s="3" t="s">
        <v>4693</v>
      </c>
      <c r="I1303" s="3" t="s">
        <v>4728</v>
      </c>
      <c r="J1303" s="3" t="s">
        <v>4528</v>
      </c>
      <c r="K1303" s="6">
        <v>2942127</v>
      </c>
      <c r="L1303" s="6">
        <v>2918629</v>
      </c>
      <c r="M1303" s="6">
        <v>2156077</v>
      </c>
      <c r="N1303" s="6">
        <v>2171754</v>
      </c>
      <c r="O1303" s="6">
        <v>1241248</v>
      </c>
      <c r="P1303" s="6">
        <v>1270137</v>
      </c>
      <c r="Q1303" s="6">
        <v>959373</v>
      </c>
      <c r="R1303" s="6">
        <v>992142</v>
      </c>
      <c r="S1303" s="6" t="s">
        <v>4474</v>
      </c>
      <c r="T1303" s="6">
        <v>1604786</v>
      </c>
      <c r="U1303" s="6">
        <v>7572945</v>
      </c>
      <c r="V1303" s="6">
        <v>6986299</v>
      </c>
      <c r="W1303" s="6">
        <v>20925821</v>
      </c>
      <c r="X1303" s="6">
        <v>19779568</v>
      </c>
      <c r="Y1303" s="6" t="s">
        <v>4474</v>
      </c>
      <c r="Z1303" s="6" t="s">
        <v>4474</v>
      </c>
      <c r="AA1303" s="6" t="s">
        <v>4474</v>
      </c>
      <c r="AB1303" s="6" t="s">
        <v>4474</v>
      </c>
      <c r="AC1303" s="6">
        <v>379354738</v>
      </c>
      <c r="AD1303" s="6">
        <v>379086882</v>
      </c>
      <c r="AF1303">
        <f t="shared" si="400"/>
        <v>4.5846373243850262E-2</v>
      </c>
      <c r="AG1303">
        <f t="shared" si="401"/>
        <v>5.0159942825849381E-2</v>
      </c>
      <c r="AH1303">
        <f t="shared" si="402"/>
        <v>0.36189476150063599</v>
      </c>
      <c r="AI1303">
        <f t="shared" si="403"/>
        <v>0.35320786581385399</v>
      </c>
      <c r="AJ1303" t="e">
        <f t="shared" si="404"/>
        <v>#VALUE!</v>
      </c>
      <c r="AK1303" t="e">
        <f t="shared" si="405"/>
        <v>#VALUE!</v>
      </c>
      <c r="AL1303">
        <f t="shared" si="406"/>
        <v>0.42188797424448365</v>
      </c>
      <c r="AM1303">
        <f t="shared" si="407"/>
        <v>0.43518275190166344</v>
      </c>
      <c r="AN1303">
        <f t="shared" si="408"/>
        <v>0.14059792444941588</v>
      </c>
      <c r="AO1303">
        <f t="shared" si="409"/>
        <v>0.14755777274812068</v>
      </c>
      <c r="AP1303">
        <f t="shared" si="410"/>
        <v>1</v>
      </c>
      <c r="AQ1303">
        <f t="shared" si="411"/>
        <v>0</v>
      </c>
      <c r="AR1303">
        <f t="shared" si="412"/>
        <v>0</v>
      </c>
      <c r="AS1303">
        <f t="shared" si="413"/>
        <v>0</v>
      </c>
      <c r="AT1303">
        <f t="shared" si="414"/>
        <v>0</v>
      </c>
      <c r="AU1303">
        <f t="shared" si="415"/>
        <v>0</v>
      </c>
      <c r="AV1303">
        <f t="shared" si="416"/>
        <v>0</v>
      </c>
      <c r="AW1303">
        <f t="shared" si="417"/>
        <v>0</v>
      </c>
      <c r="AX1303">
        <f t="shared" si="418"/>
        <v>0</v>
      </c>
      <c r="AY1303">
        <f t="shared" si="419"/>
        <v>1</v>
      </c>
    </row>
    <row r="1304" spans="1:51" x14ac:dyDescent="0.3">
      <c r="A1304" s="1" t="s">
        <v>1298</v>
      </c>
      <c r="B1304" s="2">
        <v>118271142</v>
      </c>
      <c r="C1304" s="3" t="s">
        <v>5337</v>
      </c>
      <c r="D1304" s="5">
        <v>10</v>
      </c>
      <c r="E1304" s="5">
        <v>445.72500000000002</v>
      </c>
      <c r="F1304" s="3" t="s">
        <v>4480</v>
      </c>
      <c r="G1304" s="3" t="s">
        <v>4491</v>
      </c>
      <c r="H1304" s="3" t="s">
        <v>4492</v>
      </c>
      <c r="I1304" s="3" t="s">
        <v>4493</v>
      </c>
      <c r="J1304" s="3" t="s">
        <v>4494</v>
      </c>
      <c r="K1304" s="6" t="s">
        <v>4474</v>
      </c>
      <c r="L1304" s="6" t="s">
        <v>4474</v>
      </c>
      <c r="M1304" s="6" t="s">
        <v>4474</v>
      </c>
      <c r="N1304" s="6" t="s">
        <v>4474</v>
      </c>
      <c r="O1304" s="6" t="s">
        <v>4474</v>
      </c>
      <c r="P1304" s="6" t="s">
        <v>4474</v>
      </c>
      <c r="Q1304" s="6" t="s">
        <v>4474</v>
      </c>
      <c r="R1304" s="6" t="s">
        <v>4474</v>
      </c>
      <c r="S1304" s="6" t="s">
        <v>4474</v>
      </c>
      <c r="T1304" s="6" t="s">
        <v>4474</v>
      </c>
      <c r="U1304" s="6" t="s">
        <v>4474</v>
      </c>
      <c r="V1304" s="6" t="s">
        <v>4474</v>
      </c>
      <c r="W1304" s="6" t="s">
        <v>4474</v>
      </c>
      <c r="X1304" s="6" t="s">
        <v>4474</v>
      </c>
      <c r="Y1304" s="6" t="s">
        <v>4474</v>
      </c>
      <c r="Z1304" s="6" t="s">
        <v>4474</v>
      </c>
      <c r="AA1304" s="6" t="s">
        <v>4474</v>
      </c>
      <c r="AB1304" s="6" t="s">
        <v>4474</v>
      </c>
      <c r="AC1304" s="6" t="s">
        <v>4474</v>
      </c>
      <c r="AD1304" s="6" t="s">
        <v>4474</v>
      </c>
      <c r="AF1304" t="e">
        <f t="shared" si="400"/>
        <v>#VALUE!</v>
      </c>
      <c r="AG1304" t="e">
        <f t="shared" si="401"/>
        <v>#VALUE!</v>
      </c>
      <c r="AH1304" t="e">
        <f t="shared" si="402"/>
        <v>#VALUE!</v>
      </c>
      <c r="AI1304" t="e">
        <f t="shared" si="403"/>
        <v>#VALUE!</v>
      </c>
      <c r="AJ1304" t="e">
        <f t="shared" si="404"/>
        <v>#VALUE!</v>
      </c>
      <c r="AK1304" t="e">
        <f t="shared" si="405"/>
        <v>#VALUE!</v>
      </c>
      <c r="AL1304" t="e">
        <f t="shared" si="406"/>
        <v>#VALUE!</v>
      </c>
      <c r="AM1304" t="e">
        <f t="shared" si="407"/>
        <v>#VALUE!</v>
      </c>
      <c r="AN1304" t="e">
        <f t="shared" si="408"/>
        <v>#VALUE!</v>
      </c>
      <c r="AO1304" t="e">
        <f t="shared" si="409"/>
        <v>#VALUE!</v>
      </c>
      <c r="AP1304">
        <f t="shared" si="410"/>
        <v>0</v>
      </c>
      <c r="AQ1304">
        <f t="shared" si="411"/>
        <v>0</v>
      </c>
      <c r="AR1304">
        <f t="shared" si="412"/>
        <v>0</v>
      </c>
      <c r="AS1304">
        <f t="shared" si="413"/>
        <v>0</v>
      </c>
      <c r="AT1304">
        <f t="shared" si="414"/>
        <v>0</v>
      </c>
      <c r="AU1304">
        <f t="shared" si="415"/>
        <v>0</v>
      </c>
      <c r="AV1304">
        <f t="shared" si="416"/>
        <v>0</v>
      </c>
      <c r="AW1304">
        <f t="shared" si="417"/>
        <v>0</v>
      </c>
      <c r="AX1304">
        <f t="shared" si="418"/>
        <v>0</v>
      </c>
      <c r="AY1304">
        <f t="shared" si="419"/>
        <v>0</v>
      </c>
    </row>
    <row r="1305" spans="1:51" x14ac:dyDescent="0.3">
      <c r="A1305" s="1" t="s">
        <v>1299</v>
      </c>
      <c r="B1305" s="2">
        <v>103619</v>
      </c>
      <c r="C1305" s="3" t="s">
        <v>5335</v>
      </c>
      <c r="D1305" s="5">
        <v>388.58</v>
      </c>
      <c r="E1305" s="5">
        <v>20318.796907439999</v>
      </c>
      <c r="F1305" s="3" t="s">
        <v>4480</v>
      </c>
      <c r="G1305" s="3" t="s">
        <v>4509</v>
      </c>
      <c r="H1305" s="3" t="s">
        <v>4509</v>
      </c>
      <c r="I1305" s="3" t="s">
        <v>4677</v>
      </c>
      <c r="J1305" s="3" t="s">
        <v>5015</v>
      </c>
      <c r="K1305" s="6">
        <v>3757858</v>
      </c>
      <c r="L1305" s="6">
        <v>3611496</v>
      </c>
      <c r="M1305" s="6" t="s">
        <v>4474</v>
      </c>
      <c r="N1305" s="6" t="s">
        <v>4474</v>
      </c>
      <c r="O1305" s="6">
        <v>705395</v>
      </c>
      <c r="P1305" s="6">
        <v>668327</v>
      </c>
      <c r="Q1305" s="6">
        <v>559213</v>
      </c>
      <c r="R1305" s="6">
        <v>530423</v>
      </c>
      <c r="S1305" s="6">
        <v>566227</v>
      </c>
      <c r="T1305" s="6">
        <v>419818</v>
      </c>
      <c r="U1305" s="6" t="s">
        <v>4474</v>
      </c>
      <c r="V1305" s="6" t="s">
        <v>4474</v>
      </c>
      <c r="W1305" s="6">
        <v>2864147</v>
      </c>
      <c r="X1305" s="6">
        <v>2691960</v>
      </c>
      <c r="Y1305" s="6">
        <v>1097358</v>
      </c>
      <c r="Z1305" s="6">
        <v>1020272</v>
      </c>
      <c r="AA1305" s="6">
        <v>806935</v>
      </c>
      <c r="AB1305" s="6">
        <v>772272</v>
      </c>
      <c r="AC1305" s="6">
        <v>52289868</v>
      </c>
      <c r="AD1305" s="6">
        <v>52289868</v>
      </c>
      <c r="AF1305">
        <f t="shared" si="400"/>
        <v>0.19524591440313643</v>
      </c>
      <c r="AG1305">
        <f t="shared" si="401"/>
        <v>0.19703970341312649</v>
      </c>
      <c r="AH1305" t="e">
        <f t="shared" si="402"/>
        <v>#VALUE!</v>
      </c>
      <c r="AI1305" t="e">
        <f t="shared" si="403"/>
        <v>#VALUE!</v>
      </c>
      <c r="AJ1305">
        <f t="shared" si="404"/>
        <v>1.3599087906708718</v>
      </c>
      <c r="AK1305">
        <f t="shared" si="405"/>
        <v>1.3211303789338471</v>
      </c>
      <c r="AL1305">
        <f t="shared" si="406"/>
        <v>0.18771198911720455</v>
      </c>
      <c r="AM1305">
        <f t="shared" si="407"/>
        <v>0.18505544516732125</v>
      </c>
      <c r="AN1305">
        <f t="shared" si="408"/>
        <v>1.3120339144603961</v>
      </c>
      <c r="AO1305">
        <f t="shared" si="409"/>
        <v>1.3415860562564079</v>
      </c>
      <c r="AP1305">
        <f t="shared" si="410"/>
        <v>1</v>
      </c>
      <c r="AQ1305">
        <f t="shared" si="411"/>
        <v>1</v>
      </c>
      <c r="AR1305">
        <f t="shared" si="412"/>
        <v>0</v>
      </c>
      <c r="AS1305">
        <f t="shared" si="413"/>
        <v>1</v>
      </c>
      <c r="AT1305">
        <f t="shared" si="414"/>
        <v>0</v>
      </c>
      <c r="AU1305">
        <f t="shared" si="415"/>
        <v>1</v>
      </c>
      <c r="AV1305">
        <f t="shared" si="416"/>
        <v>1</v>
      </c>
      <c r="AW1305">
        <f t="shared" si="417"/>
        <v>0</v>
      </c>
      <c r="AX1305">
        <f t="shared" si="418"/>
        <v>0</v>
      </c>
      <c r="AY1305">
        <f t="shared" si="419"/>
        <v>5</v>
      </c>
    </row>
    <row r="1306" spans="1:51" x14ac:dyDescent="0.3">
      <c r="A1306" s="1" t="s">
        <v>1300</v>
      </c>
      <c r="B1306" s="2">
        <v>4206927</v>
      </c>
      <c r="C1306" s="3" t="s">
        <v>5337</v>
      </c>
      <c r="D1306" s="5">
        <v>7.63</v>
      </c>
      <c r="E1306" s="5">
        <v>1925.9377347699999</v>
      </c>
      <c r="F1306" s="3" t="s">
        <v>4475</v>
      </c>
      <c r="G1306" s="3" t="s">
        <v>4548</v>
      </c>
      <c r="H1306" s="3" t="s">
        <v>4647</v>
      </c>
      <c r="I1306" s="3" t="s">
        <v>4687</v>
      </c>
      <c r="J1306" s="3" t="s">
        <v>5016</v>
      </c>
      <c r="K1306" s="6">
        <v>2121813.836791114</v>
      </c>
      <c r="L1306" s="6">
        <v>2096742.9176577157</v>
      </c>
      <c r="M1306" s="6">
        <v>212902.64021015441</v>
      </c>
      <c r="N1306" s="6">
        <v>264332.62817207322</v>
      </c>
      <c r="O1306" s="6">
        <v>196021.04051011233</v>
      </c>
      <c r="P1306" s="6">
        <v>219949.26004661951</v>
      </c>
      <c r="Q1306" s="6">
        <v>124258.82800933762</v>
      </c>
      <c r="R1306" s="6">
        <v>135874.7804615816</v>
      </c>
      <c r="S1306" s="6">
        <v>311787.68941744248</v>
      </c>
      <c r="T1306" s="6">
        <v>305674.05597865704</v>
      </c>
      <c r="U1306" s="6">
        <v>233721.20432872602</v>
      </c>
      <c r="V1306" s="6">
        <v>235334.98759305215</v>
      </c>
      <c r="W1306" s="6">
        <v>2980069.6453444767</v>
      </c>
      <c r="X1306" s="6">
        <v>3000646.2401553569</v>
      </c>
      <c r="Y1306" s="6">
        <v>1316459.8735669132</v>
      </c>
      <c r="Z1306" s="6">
        <v>1325549.6817348152</v>
      </c>
      <c r="AA1306" s="6">
        <v>933814.42194364092</v>
      </c>
      <c r="AB1306" s="6">
        <v>940262.16420325835</v>
      </c>
      <c r="AC1306" s="6">
        <v>252416479</v>
      </c>
      <c r="AD1306" s="6">
        <v>252416479</v>
      </c>
      <c r="AF1306">
        <f t="shared" si="400"/>
        <v>4.1696618803341461E-2</v>
      </c>
      <c r="AG1306">
        <f t="shared" si="401"/>
        <v>4.5281839172933214E-2</v>
      </c>
      <c r="AH1306">
        <f t="shared" si="402"/>
        <v>7.8428101401539344E-2</v>
      </c>
      <c r="AI1306">
        <f t="shared" si="403"/>
        <v>7.8428101401539357E-2</v>
      </c>
      <c r="AJ1306">
        <f t="shared" si="404"/>
        <v>1.4097660548300746</v>
      </c>
      <c r="AK1306">
        <f t="shared" si="405"/>
        <v>1.4097660548300746</v>
      </c>
      <c r="AL1306">
        <f t="shared" si="406"/>
        <v>9.2383712987073902E-2</v>
      </c>
      <c r="AM1306">
        <f t="shared" si="407"/>
        <v>0.10490044258374134</v>
      </c>
      <c r="AN1306">
        <f t="shared" si="408"/>
        <v>0.71200142590823445</v>
      </c>
      <c r="AO1306">
        <f t="shared" si="409"/>
        <v>0.69876378281405072</v>
      </c>
      <c r="AP1306">
        <f t="shared" si="410"/>
        <v>1</v>
      </c>
      <c r="AQ1306">
        <f t="shared" si="411"/>
        <v>1</v>
      </c>
      <c r="AR1306">
        <f t="shared" si="412"/>
        <v>0</v>
      </c>
      <c r="AS1306">
        <f t="shared" si="413"/>
        <v>1</v>
      </c>
      <c r="AT1306">
        <f t="shared" si="414"/>
        <v>1</v>
      </c>
      <c r="AU1306">
        <f t="shared" si="415"/>
        <v>0</v>
      </c>
      <c r="AV1306">
        <f t="shared" si="416"/>
        <v>0</v>
      </c>
      <c r="AW1306">
        <f t="shared" si="417"/>
        <v>1</v>
      </c>
      <c r="AX1306">
        <f t="shared" si="418"/>
        <v>0</v>
      </c>
      <c r="AY1306">
        <f t="shared" si="419"/>
        <v>5</v>
      </c>
    </row>
    <row r="1307" spans="1:51" x14ac:dyDescent="0.3">
      <c r="A1307" s="1" t="s">
        <v>1301</v>
      </c>
      <c r="B1307" s="2">
        <v>105839130</v>
      </c>
      <c r="C1307" s="3" t="s">
        <v>5337</v>
      </c>
      <c r="D1307" s="7">
        <v>116.79</v>
      </c>
      <c r="E1307" s="5">
        <v>7059.7376866499999</v>
      </c>
      <c r="F1307" s="3" t="s">
        <v>4485</v>
      </c>
      <c r="G1307" s="3" t="s">
        <v>4486</v>
      </c>
      <c r="H1307" s="3" t="s">
        <v>4598</v>
      </c>
      <c r="I1307" s="3" t="s">
        <v>4615</v>
      </c>
      <c r="J1307" s="3" t="s">
        <v>5017</v>
      </c>
      <c r="K1307" s="6">
        <v>2759395</v>
      </c>
      <c r="L1307" s="6">
        <v>2767141</v>
      </c>
      <c r="M1307" s="6">
        <v>528708</v>
      </c>
      <c r="N1307" s="6">
        <v>525524</v>
      </c>
      <c r="O1307" s="6">
        <v>466070</v>
      </c>
      <c r="P1307" s="6">
        <v>462455</v>
      </c>
      <c r="Q1307" s="6">
        <v>267268</v>
      </c>
      <c r="R1307" s="6">
        <v>256548</v>
      </c>
      <c r="S1307" s="6">
        <v>350918</v>
      </c>
      <c r="T1307" s="6">
        <v>357256</v>
      </c>
      <c r="U1307" s="6">
        <v>1080182</v>
      </c>
      <c r="V1307" s="6">
        <v>1079624</v>
      </c>
      <c r="W1307" s="6">
        <v>4084534</v>
      </c>
      <c r="X1307" s="6">
        <v>3967111</v>
      </c>
      <c r="Y1307" s="6">
        <v>1221511</v>
      </c>
      <c r="Z1307" s="6">
        <v>1212553</v>
      </c>
      <c r="AA1307" s="6">
        <v>637071</v>
      </c>
      <c r="AB1307" s="6">
        <v>651096</v>
      </c>
      <c r="AC1307" s="6">
        <v>60444246</v>
      </c>
      <c r="AD1307" s="6">
        <v>60438838</v>
      </c>
      <c r="AF1307">
        <f t="shared" si="400"/>
        <v>6.5434147444971696E-2</v>
      </c>
      <c r="AG1307">
        <f t="shared" si="401"/>
        <v>6.4668722402776227E-2</v>
      </c>
      <c r="AH1307">
        <f t="shared" si="402"/>
        <v>0.2644566063105363</v>
      </c>
      <c r="AI1307">
        <f t="shared" si="403"/>
        <v>0.27214363298632177</v>
      </c>
      <c r="AJ1307">
        <f t="shared" si="404"/>
        <v>1.9173859742477684</v>
      </c>
      <c r="AK1307">
        <f t="shared" si="405"/>
        <v>1.8623259857225356</v>
      </c>
      <c r="AL1307">
        <f t="shared" si="406"/>
        <v>0.16890296604871721</v>
      </c>
      <c r="AM1307">
        <f t="shared" si="407"/>
        <v>0.16712375697515955</v>
      </c>
      <c r="AN1307">
        <f t="shared" si="408"/>
        <v>0.67557155846909345</v>
      </c>
      <c r="AO1307">
        <f t="shared" si="409"/>
        <v>0.69752043741654823</v>
      </c>
      <c r="AP1307">
        <f t="shared" si="410"/>
        <v>1</v>
      </c>
      <c r="AQ1307">
        <f t="shared" si="411"/>
        <v>1</v>
      </c>
      <c r="AR1307">
        <f t="shared" si="412"/>
        <v>1</v>
      </c>
      <c r="AS1307">
        <f t="shared" si="413"/>
        <v>1</v>
      </c>
      <c r="AT1307">
        <f t="shared" si="414"/>
        <v>1</v>
      </c>
      <c r="AU1307">
        <f t="shared" si="415"/>
        <v>1</v>
      </c>
      <c r="AV1307">
        <f t="shared" si="416"/>
        <v>1</v>
      </c>
      <c r="AW1307">
        <f t="shared" si="417"/>
        <v>0</v>
      </c>
      <c r="AX1307">
        <f t="shared" si="418"/>
        <v>0</v>
      </c>
      <c r="AY1307">
        <f t="shared" si="419"/>
        <v>7</v>
      </c>
    </row>
    <row r="1308" spans="1:51" x14ac:dyDescent="0.3">
      <c r="A1308" s="1" t="s">
        <v>1302</v>
      </c>
      <c r="B1308" s="2">
        <v>4911241</v>
      </c>
      <c r="C1308" s="3" t="s">
        <v>5338</v>
      </c>
      <c r="D1308" s="5">
        <v>14.43</v>
      </c>
      <c r="E1308" s="5">
        <v>200.24946786000001</v>
      </c>
      <c r="F1308" s="3" t="s">
        <v>4475</v>
      </c>
      <c r="G1308" s="3" t="s">
        <v>4548</v>
      </c>
      <c r="H1308" s="3" t="s">
        <v>4549</v>
      </c>
      <c r="I1308" s="3" t="s">
        <v>4549</v>
      </c>
      <c r="J1308" s="3" t="s">
        <v>4550</v>
      </c>
      <c r="K1308" s="6">
        <v>253074</v>
      </c>
      <c r="L1308" s="6">
        <v>258694</v>
      </c>
      <c r="M1308" s="6">
        <v>22686</v>
      </c>
      <c r="N1308" s="6">
        <v>24545</v>
      </c>
      <c r="O1308" s="6">
        <v>16545</v>
      </c>
      <c r="P1308" s="6">
        <v>18921</v>
      </c>
      <c r="Q1308" s="6">
        <v>13150</v>
      </c>
      <c r="R1308" s="6">
        <v>11758</v>
      </c>
      <c r="S1308" s="6">
        <v>44381</v>
      </c>
      <c r="T1308" s="6">
        <v>48731</v>
      </c>
      <c r="U1308" s="6">
        <v>22353</v>
      </c>
      <c r="V1308" s="6">
        <v>36024</v>
      </c>
      <c r="W1308" s="6">
        <v>244930</v>
      </c>
      <c r="X1308" s="6">
        <v>243066</v>
      </c>
      <c r="Y1308" s="6">
        <v>144664</v>
      </c>
      <c r="Z1308" s="6">
        <v>139052</v>
      </c>
      <c r="AA1308" s="6">
        <v>41960</v>
      </c>
      <c r="AB1308" s="6">
        <v>30240</v>
      </c>
      <c r="AC1308" s="6">
        <v>13877302</v>
      </c>
      <c r="AD1308" s="6">
        <v>13877302</v>
      </c>
      <c r="AF1308">
        <f t="shared" si="400"/>
        <v>5.3688809047482952E-2</v>
      </c>
      <c r="AG1308">
        <f t="shared" si="401"/>
        <v>4.8373692741889032E-2</v>
      </c>
      <c r="AH1308">
        <f t="shared" si="402"/>
        <v>9.1262809782386808E-2</v>
      </c>
      <c r="AI1308">
        <f t="shared" si="403"/>
        <v>0.14820665991952803</v>
      </c>
      <c r="AJ1308">
        <f t="shared" si="404"/>
        <v>3.4476644423260248</v>
      </c>
      <c r="AK1308">
        <f t="shared" si="405"/>
        <v>4.5982804232804231</v>
      </c>
      <c r="AL1308">
        <f t="shared" si="406"/>
        <v>6.5376135043505063E-2</v>
      </c>
      <c r="AM1308">
        <f t="shared" si="407"/>
        <v>7.3140467115588303E-2</v>
      </c>
      <c r="AN1308">
        <f t="shared" si="408"/>
        <v>1.0332503164169355</v>
      </c>
      <c r="AO1308">
        <f t="shared" si="409"/>
        <v>1.0642952942822115</v>
      </c>
      <c r="AP1308">
        <f t="shared" si="410"/>
        <v>1</v>
      </c>
      <c r="AQ1308">
        <f t="shared" si="411"/>
        <v>1</v>
      </c>
      <c r="AR1308">
        <f t="shared" si="412"/>
        <v>1</v>
      </c>
      <c r="AS1308">
        <f t="shared" si="413"/>
        <v>1</v>
      </c>
      <c r="AT1308">
        <f t="shared" si="414"/>
        <v>1</v>
      </c>
      <c r="AU1308">
        <f t="shared" si="415"/>
        <v>0</v>
      </c>
      <c r="AV1308">
        <f t="shared" si="416"/>
        <v>0</v>
      </c>
      <c r="AW1308">
        <f t="shared" si="417"/>
        <v>0</v>
      </c>
      <c r="AX1308">
        <f t="shared" si="418"/>
        <v>0</v>
      </c>
      <c r="AY1308">
        <f t="shared" si="419"/>
        <v>5</v>
      </c>
    </row>
    <row r="1309" spans="1:51" x14ac:dyDescent="0.3">
      <c r="A1309" s="1" t="s">
        <v>1303</v>
      </c>
      <c r="B1309" s="2">
        <v>4992486</v>
      </c>
      <c r="C1309" s="3" t="s">
        <v>5337</v>
      </c>
      <c r="D1309" s="7">
        <v>130.08000000000001</v>
      </c>
      <c r="E1309" s="5">
        <v>3355.1762039999999</v>
      </c>
      <c r="F1309" s="3" t="s">
        <v>4485</v>
      </c>
      <c r="G1309" s="3" t="s">
        <v>4486</v>
      </c>
      <c r="H1309" s="3" t="s">
        <v>4598</v>
      </c>
      <c r="I1309" s="3" t="s">
        <v>4615</v>
      </c>
      <c r="J1309" s="3" t="s">
        <v>5018</v>
      </c>
      <c r="K1309" s="6">
        <v>1026759</v>
      </c>
      <c r="L1309" s="6">
        <v>1000873</v>
      </c>
      <c r="M1309" s="6">
        <v>202608</v>
      </c>
      <c r="N1309" s="6">
        <v>193608</v>
      </c>
      <c r="O1309" s="6">
        <v>147199</v>
      </c>
      <c r="P1309" s="6">
        <v>139426</v>
      </c>
      <c r="Q1309" s="6">
        <v>101881</v>
      </c>
      <c r="R1309" s="6">
        <v>99615</v>
      </c>
      <c r="S1309" s="6">
        <v>127542</v>
      </c>
      <c r="T1309" s="6">
        <v>103142</v>
      </c>
      <c r="U1309" s="6">
        <v>102000</v>
      </c>
      <c r="V1309" s="6">
        <v>153000</v>
      </c>
      <c r="W1309" s="6">
        <v>1838620</v>
      </c>
      <c r="X1309" s="6">
        <v>1811055</v>
      </c>
      <c r="Y1309" s="6">
        <v>668649</v>
      </c>
      <c r="Z1309" s="6">
        <v>652895</v>
      </c>
      <c r="AA1309" s="6">
        <v>349854</v>
      </c>
      <c r="AB1309" s="6">
        <v>311207</v>
      </c>
      <c r="AC1309" s="6">
        <v>25752712</v>
      </c>
      <c r="AD1309" s="6">
        <v>25752712</v>
      </c>
      <c r="AF1309">
        <f t="shared" si="400"/>
        <v>5.5411667446236851E-2</v>
      </c>
      <c r="AG1309">
        <f t="shared" si="401"/>
        <v>5.5003851346314719E-2</v>
      </c>
      <c r="AH1309">
        <f t="shared" si="402"/>
        <v>5.5476389901121491E-2</v>
      </c>
      <c r="AI1309">
        <f t="shared" si="403"/>
        <v>8.4481144967988267E-2</v>
      </c>
      <c r="AJ1309">
        <f t="shared" si="404"/>
        <v>1.9112229672949288</v>
      </c>
      <c r="AK1309">
        <f t="shared" si="405"/>
        <v>2.0979444549769126</v>
      </c>
      <c r="AL1309">
        <f t="shared" si="406"/>
        <v>0.14336275601187815</v>
      </c>
      <c r="AM1309">
        <f t="shared" si="407"/>
        <v>0.13930438726991337</v>
      </c>
      <c r="AN1309">
        <f t="shared" si="408"/>
        <v>0.55844002567142748</v>
      </c>
      <c r="AO1309">
        <f t="shared" si="409"/>
        <v>0.55264638567023083</v>
      </c>
      <c r="AP1309">
        <f t="shared" si="410"/>
        <v>1</v>
      </c>
      <c r="AQ1309">
        <f t="shared" si="411"/>
        <v>1</v>
      </c>
      <c r="AR1309">
        <f t="shared" si="412"/>
        <v>1</v>
      </c>
      <c r="AS1309">
        <f t="shared" si="413"/>
        <v>1</v>
      </c>
      <c r="AT1309">
        <f t="shared" si="414"/>
        <v>1</v>
      </c>
      <c r="AU1309">
        <f t="shared" si="415"/>
        <v>0</v>
      </c>
      <c r="AV1309">
        <f t="shared" si="416"/>
        <v>1</v>
      </c>
      <c r="AW1309">
        <f t="shared" si="417"/>
        <v>1</v>
      </c>
      <c r="AX1309">
        <f t="shared" si="418"/>
        <v>0</v>
      </c>
      <c r="AY1309">
        <f t="shared" si="419"/>
        <v>7</v>
      </c>
    </row>
    <row r="1310" spans="1:51" x14ac:dyDescent="0.3">
      <c r="A1310" s="1" t="s">
        <v>1304</v>
      </c>
      <c r="B1310" s="2">
        <v>106288642</v>
      </c>
      <c r="C1310" s="3" t="s">
        <v>5338</v>
      </c>
      <c r="D1310" s="5">
        <v>10.77</v>
      </c>
      <c r="E1310" s="5">
        <v>157.91512499999999</v>
      </c>
      <c r="F1310" s="3" t="s">
        <v>4480</v>
      </c>
      <c r="G1310" s="3" t="s">
        <v>4491</v>
      </c>
      <c r="H1310" s="3" t="s">
        <v>4492</v>
      </c>
      <c r="I1310" s="3" t="s">
        <v>4493</v>
      </c>
      <c r="J1310" s="3" t="s">
        <v>4494</v>
      </c>
      <c r="K1310" s="6" t="s">
        <v>4474</v>
      </c>
      <c r="L1310" s="6" t="s">
        <v>4474</v>
      </c>
      <c r="M1310" s="6" t="s">
        <v>4474</v>
      </c>
      <c r="N1310" s="6" t="s">
        <v>4474</v>
      </c>
      <c r="O1310" s="6">
        <v>-821.66600000000005</v>
      </c>
      <c r="P1310" s="6">
        <v>-857.81</v>
      </c>
      <c r="Q1310" s="6">
        <v>4255.2110000000002</v>
      </c>
      <c r="R1310" s="6">
        <v>4094.018</v>
      </c>
      <c r="S1310" s="6">
        <v>-1272.6500000000001</v>
      </c>
      <c r="T1310" s="6">
        <v>-1445.9939999999999</v>
      </c>
      <c r="U1310" s="6" t="s">
        <v>4474</v>
      </c>
      <c r="V1310" s="6" t="s">
        <v>4474</v>
      </c>
      <c r="W1310" s="6">
        <v>125582.05899999999</v>
      </c>
      <c r="X1310" s="6">
        <v>124295.986</v>
      </c>
      <c r="Y1310" s="6">
        <v>1787.991</v>
      </c>
      <c r="Z1310" s="6">
        <v>2090.73</v>
      </c>
      <c r="AA1310" s="6">
        <v>1071</v>
      </c>
      <c r="AB1310" s="6">
        <v>844</v>
      </c>
      <c r="AC1310" s="6">
        <v>14662500</v>
      </c>
      <c r="AD1310" s="6">
        <v>14662500</v>
      </c>
      <c r="AF1310">
        <f t="shared" si="400"/>
        <v>3.388390852868562E-2</v>
      </c>
      <c r="AG1310">
        <f t="shared" si="401"/>
        <v>3.293765254816837E-2</v>
      </c>
      <c r="AH1310" t="e">
        <f t="shared" si="402"/>
        <v>#VALUE!</v>
      </c>
      <c r="AI1310" t="e">
        <f t="shared" si="403"/>
        <v>#VALUE!</v>
      </c>
      <c r="AJ1310">
        <f t="shared" si="404"/>
        <v>1.6694593837535014</v>
      </c>
      <c r="AK1310">
        <f t="shared" si="405"/>
        <v>2.4771682464454976</v>
      </c>
      <c r="AL1310" t="e">
        <f t="shared" si="406"/>
        <v>#VALUE!</v>
      </c>
      <c r="AM1310" t="e">
        <f t="shared" si="407"/>
        <v>#VALUE!</v>
      </c>
      <c r="AN1310" t="e">
        <f t="shared" si="408"/>
        <v>#VALUE!</v>
      </c>
      <c r="AO1310" t="e">
        <f t="shared" si="409"/>
        <v>#VALUE!</v>
      </c>
      <c r="AP1310">
        <f t="shared" si="410"/>
        <v>1</v>
      </c>
      <c r="AQ1310">
        <f t="shared" si="411"/>
        <v>0</v>
      </c>
      <c r="AR1310">
        <f t="shared" si="412"/>
        <v>1</v>
      </c>
      <c r="AS1310">
        <f t="shared" si="413"/>
        <v>0</v>
      </c>
      <c r="AT1310">
        <f t="shared" si="414"/>
        <v>0</v>
      </c>
      <c r="AU1310">
        <f t="shared" si="415"/>
        <v>0</v>
      </c>
      <c r="AV1310">
        <f t="shared" si="416"/>
        <v>0</v>
      </c>
      <c r="AW1310">
        <f t="shared" si="417"/>
        <v>0</v>
      </c>
      <c r="AX1310">
        <f t="shared" si="418"/>
        <v>0</v>
      </c>
      <c r="AY1310">
        <f t="shared" si="419"/>
        <v>2</v>
      </c>
    </row>
    <row r="1311" spans="1:51" x14ac:dyDescent="0.3">
      <c r="A1311" s="1" t="s">
        <v>1305</v>
      </c>
      <c r="B1311" s="2">
        <v>4270423</v>
      </c>
      <c r="C1311" s="3" t="s">
        <v>5336</v>
      </c>
      <c r="D1311" s="5">
        <v>78.87</v>
      </c>
      <c r="E1311" s="5">
        <v>617.30571011999996</v>
      </c>
      <c r="F1311" s="3" t="s">
        <v>4480</v>
      </c>
      <c r="G1311" s="3" t="s">
        <v>4481</v>
      </c>
      <c r="H1311" s="3" t="s">
        <v>4481</v>
      </c>
      <c r="I1311" s="3" t="s">
        <v>4482</v>
      </c>
      <c r="J1311" s="3" t="s">
        <v>4484</v>
      </c>
      <c r="K1311" s="6">
        <v>120705</v>
      </c>
      <c r="L1311" s="6">
        <v>117038</v>
      </c>
      <c r="M1311" s="6" t="s">
        <v>4474</v>
      </c>
      <c r="N1311" s="6" t="s">
        <v>4474</v>
      </c>
      <c r="O1311" s="6">
        <v>69589</v>
      </c>
      <c r="P1311" s="6">
        <v>66224</v>
      </c>
      <c r="Q1311" s="6">
        <v>41787</v>
      </c>
      <c r="R1311" s="6">
        <v>40264</v>
      </c>
      <c r="S1311" s="6">
        <v>47050</v>
      </c>
      <c r="T1311" s="6">
        <v>47289</v>
      </c>
      <c r="U1311" s="6" t="s">
        <v>4474</v>
      </c>
      <c r="V1311" s="6" t="s">
        <v>4474</v>
      </c>
      <c r="W1311" s="6">
        <v>1782474</v>
      </c>
      <c r="X1311" s="6">
        <v>1715714</v>
      </c>
      <c r="Y1311" s="6" t="s">
        <v>4474</v>
      </c>
      <c r="Z1311" s="6" t="s">
        <v>4474</v>
      </c>
      <c r="AA1311" s="6" t="s">
        <v>4474</v>
      </c>
      <c r="AB1311" s="6" t="s">
        <v>4474</v>
      </c>
      <c r="AC1311" s="6">
        <v>8320317</v>
      </c>
      <c r="AD1311" s="6">
        <v>8292948</v>
      </c>
      <c r="AF1311">
        <f t="shared" si="400"/>
        <v>2.3443259200414703E-2</v>
      </c>
      <c r="AG1311">
        <f t="shared" si="401"/>
        <v>2.3467780760662908E-2</v>
      </c>
      <c r="AH1311" t="e">
        <f t="shared" si="402"/>
        <v>#VALUE!</v>
      </c>
      <c r="AI1311" t="e">
        <f t="shared" si="403"/>
        <v>#VALUE!</v>
      </c>
      <c r="AJ1311" t="e">
        <f t="shared" si="404"/>
        <v>#VALUE!</v>
      </c>
      <c r="AK1311" t="e">
        <f t="shared" si="405"/>
        <v>#VALUE!</v>
      </c>
      <c r="AL1311">
        <f t="shared" si="406"/>
        <v>0.57652127086698979</v>
      </c>
      <c r="AM1311">
        <f t="shared" si="407"/>
        <v>0.56583331909294421</v>
      </c>
      <c r="AN1311">
        <f t="shared" si="408"/>
        <v>6.7717677789409556E-2</v>
      </c>
      <c r="AO1311">
        <f t="shared" si="409"/>
        <v>6.8215331925950362E-2</v>
      </c>
      <c r="AP1311">
        <f t="shared" si="410"/>
        <v>1</v>
      </c>
      <c r="AQ1311">
        <f t="shared" si="411"/>
        <v>1</v>
      </c>
      <c r="AR1311">
        <f t="shared" si="412"/>
        <v>0</v>
      </c>
      <c r="AS1311">
        <f t="shared" si="413"/>
        <v>1</v>
      </c>
      <c r="AT1311">
        <f t="shared" si="414"/>
        <v>0</v>
      </c>
      <c r="AU1311">
        <f t="shared" si="415"/>
        <v>0</v>
      </c>
      <c r="AV1311">
        <f t="shared" si="416"/>
        <v>1</v>
      </c>
      <c r="AW1311">
        <f t="shared" si="417"/>
        <v>0</v>
      </c>
      <c r="AX1311">
        <f t="shared" si="418"/>
        <v>0</v>
      </c>
      <c r="AY1311">
        <f t="shared" si="419"/>
        <v>4</v>
      </c>
    </row>
    <row r="1312" spans="1:51" x14ac:dyDescent="0.3">
      <c r="A1312" s="1" t="s">
        <v>1306</v>
      </c>
      <c r="B1312" s="2">
        <v>6557156</v>
      </c>
      <c r="C1312" s="3" t="s">
        <v>5337</v>
      </c>
      <c r="D1312" s="7">
        <v>5.12</v>
      </c>
      <c r="E1312" s="5">
        <v>60.840299520000002</v>
      </c>
      <c r="F1312" s="3" t="s">
        <v>4485</v>
      </c>
      <c r="G1312" s="3" t="s">
        <v>4486</v>
      </c>
      <c r="H1312" s="3" t="s">
        <v>4545</v>
      </c>
      <c r="I1312" s="3" t="s">
        <v>4546</v>
      </c>
      <c r="J1312" s="3" t="s">
        <v>4568</v>
      </c>
      <c r="K1312" s="6">
        <v>6241</v>
      </c>
      <c r="L1312" s="6">
        <v>7427</v>
      </c>
      <c r="M1312" s="6">
        <v>-78738</v>
      </c>
      <c r="N1312" s="6">
        <v>-72889</v>
      </c>
      <c r="O1312" s="6">
        <v>-85366</v>
      </c>
      <c r="P1312" s="6">
        <v>-79818</v>
      </c>
      <c r="Q1312" s="6">
        <v>-78873</v>
      </c>
      <c r="R1312" s="6">
        <v>-72998</v>
      </c>
      <c r="S1312" s="6">
        <v>-67888</v>
      </c>
      <c r="T1312" s="6">
        <v>-51495</v>
      </c>
      <c r="U1312" s="6" t="s">
        <v>4474</v>
      </c>
      <c r="V1312" s="6" t="s">
        <v>4474</v>
      </c>
      <c r="W1312" s="6">
        <v>96697</v>
      </c>
      <c r="X1312" s="6">
        <v>111133</v>
      </c>
      <c r="Y1312" s="6">
        <v>68554</v>
      </c>
      <c r="Z1312" s="6">
        <v>84659</v>
      </c>
      <c r="AA1312" s="6">
        <v>32078</v>
      </c>
      <c r="AB1312" s="6">
        <v>26003</v>
      </c>
      <c r="AC1312" s="6">
        <v>11882581</v>
      </c>
      <c r="AD1312" s="6">
        <v>11788137</v>
      </c>
      <c r="AF1312">
        <f t="shared" si="400"/>
        <v>-0.81567163407344589</v>
      </c>
      <c r="AG1312">
        <f t="shared" si="401"/>
        <v>-0.65685260003779256</v>
      </c>
      <c r="AH1312" t="e">
        <f t="shared" si="402"/>
        <v>#VALUE!</v>
      </c>
      <c r="AI1312" t="e">
        <f t="shared" si="403"/>
        <v>#VALUE!</v>
      </c>
      <c r="AJ1312">
        <f t="shared" si="404"/>
        <v>2.1371033106802169</v>
      </c>
      <c r="AK1312">
        <f t="shared" si="405"/>
        <v>3.25573972233973</v>
      </c>
      <c r="AL1312">
        <f t="shared" si="406"/>
        <v>-13.678256689633072</v>
      </c>
      <c r="AM1312">
        <f t="shared" si="407"/>
        <v>-10.747004173959876</v>
      </c>
      <c r="AN1312">
        <f t="shared" si="408"/>
        <v>6.45418161887132E-2</v>
      </c>
      <c r="AO1312">
        <f t="shared" si="409"/>
        <v>6.6829834522599052E-2</v>
      </c>
      <c r="AP1312">
        <f t="shared" si="410"/>
        <v>0</v>
      </c>
      <c r="AQ1312">
        <f t="shared" si="411"/>
        <v>0</v>
      </c>
      <c r="AR1312">
        <f t="shared" si="412"/>
        <v>0</v>
      </c>
      <c r="AS1312">
        <f t="shared" si="413"/>
        <v>1</v>
      </c>
      <c r="AT1312">
        <f t="shared" si="414"/>
        <v>0</v>
      </c>
      <c r="AU1312">
        <f t="shared" si="415"/>
        <v>0</v>
      </c>
      <c r="AV1312">
        <f t="shared" si="416"/>
        <v>0</v>
      </c>
      <c r="AW1312">
        <f t="shared" si="417"/>
        <v>0</v>
      </c>
      <c r="AX1312">
        <f t="shared" si="418"/>
        <v>0</v>
      </c>
      <c r="AY1312">
        <f t="shared" si="419"/>
        <v>1</v>
      </c>
    </row>
    <row r="1313" spans="1:51" x14ac:dyDescent="0.3">
      <c r="A1313" s="1" t="s">
        <v>1307</v>
      </c>
      <c r="B1313" s="2">
        <v>4149188</v>
      </c>
      <c r="C1313" s="3" t="s">
        <v>5335</v>
      </c>
      <c r="D1313" s="5">
        <v>19.12</v>
      </c>
      <c r="E1313" s="5">
        <v>182.92951016000001</v>
      </c>
      <c r="F1313" s="3" t="s">
        <v>4480</v>
      </c>
      <c r="G1313" s="3" t="s">
        <v>4481</v>
      </c>
      <c r="H1313" s="3" t="s">
        <v>4481</v>
      </c>
      <c r="I1313" s="3" t="s">
        <v>4482</v>
      </c>
      <c r="J1313" s="3" t="s">
        <v>4483</v>
      </c>
      <c r="K1313" s="6">
        <v>66483</v>
      </c>
      <c r="L1313" s="6">
        <v>67490</v>
      </c>
      <c r="M1313" s="6" t="s">
        <v>4474</v>
      </c>
      <c r="N1313" s="6" t="s">
        <v>4474</v>
      </c>
      <c r="O1313" s="6">
        <v>66140</v>
      </c>
      <c r="P1313" s="6">
        <v>64670</v>
      </c>
      <c r="Q1313" s="6">
        <v>16992</v>
      </c>
      <c r="R1313" s="6">
        <v>17442</v>
      </c>
      <c r="S1313" s="6">
        <v>13427</v>
      </c>
      <c r="T1313" s="6">
        <v>19791</v>
      </c>
      <c r="U1313" s="6" t="s">
        <v>4474</v>
      </c>
      <c r="V1313" s="6" t="s">
        <v>4474</v>
      </c>
      <c r="W1313" s="6">
        <v>2187717</v>
      </c>
      <c r="X1313" s="6">
        <v>2233634</v>
      </c>
      <c r="Y1313" s="6" t="s">
        <v>4474</v>
      </c>
      <c r="Z1313" s="6" t="s">
        <v>4474</v>
      </c>
      <c r="AA1313" s="6" t="s">
        <v>4474</v>
      </c>
      <c r="AB1313" s="6" t="s">
        <v>4474</v>
      </c>
      <c r="AC1313" s="6">
        <v>10123708</v>
      </c>
      <c r="AD1313" s="6">
        <v>10131521</v>
      </c>
      <c r="AF1313">
        <f t="shared" si="400"/>
        <v>7.7670009420779743E-3</v>
      </c>
      <c r="AG1313">
        <f t="shared" si="401"/>
        <v>7.8087994720710732E-3</v>
      </c>
      <c r="AH1313" t="e">
        <f t="shared" si="402"/>
        <v>#VALUE!</v>
      </c>
      <c r="AI1313" t="e">
        <f t="shared" si="403"/>
        <v>#VALUE!</v>
      </c>
      <c r="AJ1313" t="e">
        <f t="shared" si="404"/>
        <v>#VALUE!</v>
      </c>
      <c r="AK1313" t="e">
        <f t="shared" si="405"/>
        <v>#VALUE!</v>
      </c>
      <c r="AL1313">
        <f t="shared" si="406"/>
        <v>0.99484078636643958</v>
      </c>
      <c r="AM1313">
        <f t="shared" si="407"/>
        <v>0.95821603200474148</v>
      </c>
      <c r="AN1313">
        <f t="shared" si="408"/>
        <v>3.0389213961403601E-2</v>
      </c>
      <c r="AO1313">
        <f t="shared" si="409"/>
        <v>3.0215335189202885E-2</v>
      </c>
      <c r="AP1313">
        <f t="shared" si="410"/>
        <v>1</v>
      </c>
      <c r="AQ1313">
        <f t="shared" si="411"/>
        <v>1</v>
      </c>
      <c r="AR1313">
        <f t="shared" si="412"/>
        <v>0</v>
      </c>
      <c r="AS1313">
        <f t="shared" si="413"/>
        <v>0</v>
      </c>
      <c r="AT1313">
        <f t="shared" si="414"/>
        <v>0</v>
      </c>
      <c r="AU1313">
        <f t="shared" si="415"/>
        <v>0</v>
      </c>
      <c r="AV1313">
        <f t="shared" si="416"/>
        <v>1</v>
      </c>
      <c r="AW1313">
        <f t="shared" si="417"/>
        <v>1</v>
      </c>
      <c r="AX1313">
        <f t="shared" si="418"/>
        <v>1</v>
      </c>
      <c r="AY1313">
        <f t="shared" si="419"/>
        <v>5</v>
      </c>
    </row>
    <row r="1314" spans="1:51" x14ac:dyDescent="0.3">
      <c r="A1314" s="1" t="s">
        <v>1308</v>
      </c>
      <c r="B1314" s="2">
        <v>4243335</v>
      </c>
      <c r="C1314" s="3" t="s">
        <v>5337</v>
      </c>
      <c r="D1314" s="5">
        <v>55.51</v>
      </c>
      <c r="E1314" s="5">
        <v>5895.8912348699996</v>
      </c>
      <c r="F1314" s="3" t="s">
        <v>4480</v>
      </c>
      <c r="G1314" s="3" t="s">
        <v>4491</v>
      </c>
      <c r="H1314" s="3" t="s">
        <v>4491</v>
      </c>
      <c r="I1314" s="3" t="s">
        <v>4831</v>
      </c>
      <c r="J1314" s="3" t="s">
        <v>4691</v>
      </c>
      <c r="K1314" s="6">
        <v>1225154</v>
      </c>
      <c r="L1314" s="6">
        <v>1204684</v>
      </c>
      <c r="M1314" s="6">
        <v>904317</v>
      </c>
      <c r="N1314" s="6">
        <v>902834</v>
      </c>
      <c r="O1314" s="6">
        <v>898623</v>
      </c>
      <c r="P1314" s="6">
        <v>896889</v>
      </c>
      <c r="Q1314" s="6">
        <v>736870</v>
      </c>
      <c r="R1314" s="6">
        <v>738654</v>
      </c>
      <c r="S1314" s="6">
        <v>850280</v>
      </c>
      <c r="T1314" s="6">
        <v>816127</v>
      </c>
      <c r="U1314" s="6">
        <v>493673</v>
      </c>
      <c r="V1314" s="6">
        <v>422448</v>
      </c>
      <c r="W1314" s="6">
        <v>7126539</v>
      </c>
      <c r="X1314" s="6">
        <v>6692745</v>
      </c>
      <c r="Y1314" s="6" t="s">
        <v>4474</v>
      </c>
      <c r="Z1314" s="6" t="s">
        <v>4474</v>
      </c>
      <c r="AA1314" s="6" t="s">
        <v>4474</v>
      </c>
      <c r="AB1314" s="6" t="s">
        <v>4474</v>
      </c>
      <c r="AC1314" s="6">
        <v>106204000</v>
      </c>
      <c r="AD1314" s="6">
        <v>106372000</v>
      </c>
      <c r="AF1314">
        <f t="shared" si="400"/>
        <v>0.10339801690554139</v>
      </c>
      <c r="AG1314">
        <f t="shared" si="401"/>
        <v>0.11036637433519431</v>
      </c>
      <c r="AH1314">
        <f t="shared" si="402"/>
        <v>6.927247574173101E-2</v>
      </c>
      <c r="AI1314">
        <f t="shared" si="403"/>
        <v>6.312028920868791E-2</v>
      </c>
      <c r="AJ1314" t="e">
        <f t="shared" si="404"/>
        <v>#VALUE!</v>
      </c>
      <c r="AK1314" t="e">
        <f t="shared" si="405"/>
        <v>#VALUE!</v>
      </c>
      <c r="AL1314">
        <f t="shared" si="406"/>
        <v>0.73347758730739154</v>
      </c>
      <c r="AM1314">
        <f t="shared" si="407"/>
        <v>0.74450146262422345</v>
      </c>
      <c r="AN1314">
        <f t="shared" si="408"/>
        <v>0.1719143051065882</v>
      </c>
      <c r="AO1314">
        <f t="shared" si="409"/>
        <v>0.17999849090320938</v>
      </c>
      <c r="AP1314">
        <f t="shared" si="410"/>
        <v>1</v>
      </c>
      <c r="AQ1314">
        <f t="shared" si="411"/>
        <v>1</v>
      </c>
      <c r="AR1314">
        <f t="shared" si="412"/>
        <v>0</v>
      </c>
      <c r="AS1314">
        <f t="shared" si="413"/>
        <v>1</v>
      </c>
      <c r="AT1314">
        <f t="shared" si="414"/>
        <v>0</v>
      </c>
      <c r="AU1314">
        <f t="shared" si="415"/>
        <v>0</v>
      </c>
      <c r="AV1314">
        <f t="shared" si="416"/>
        <v>0</v>
      </c>
      <c r="AW1314">
        <f t="shared" si="417"/>
        <v>0</v>
      </c>
      <c r="AX1314">
        <f t="shared" si="418"/>
        <v>1</v>
      </c>
      <c r="AY1314">
        <f t="shared" si="419"/>
        <v>4</v>
      </c>
    </row>
    <row r="1315" spans="1:51" x14ac:dyDescent="0.3">
      <c r="A1315" s="1" t="s">
        <v>1309</v>
      </c>
      <c r="B1315" s="2">
        <v>10701281</v>
      </c>
      <c r="C1315" s="3" t="s">
        <v>5337</v>
      </c>
      <c r="D1315" s="5">
        <v>30.84</v>
      </c>
      <c r="E1315" s="5">
        <v>5407.2338222400003</v>
      </c>
      <c r="F1315" s="3" t="s">
        <v>4525</v>
      </c>
      <c r="G1315" s="3" t="s">
        <v>4526</v>
      </c>
      <c r="H1315" s="3" t="s">
        <v>4632</v>
      </c>
      <c r="I1315" s="3" t="s">
        <v>4632</v>
      </c>
      <c r="J1315" s="3" t="s">
        <v>4703</v>
      </c>
      <c r="K1315" s="6">
        <v>430739</v>
      </c>
      <c r="L1315" s="6">
        <v>404425</v>
      </c>
      <c r="M1315" s="6">
        <v>385113</v>
      </c>
      <c r="N1315" s="6">
        <v>368250</v>
      </c>
      <c r="O1315" s="6">
        <v>268342</v>
      </c>
      <c r="P1315" s="6">
        <v>256146</v>
      </c>
      <c r="Q1315" s="6">
        <v>197363</v>
      </c>
      <c r="R1315" s="6">
        <v>194158</v>
      </c>
      <c r="S1315" s="6">
        <v>294007</v>
      </c>
      <c r="T1315" s="6">
        <v>283376</v>
      </c>
      <c r="U1315" s="6">
        <v>2236825</v>
      </c>
      <c r="V1315" s="6">
        <v>1922101</v>
      </c>
      <c r="W1315" s="6">
        <v>5532055</v>
      </c>
      <c r="X1315" s="6">
        <v>5267197</v>
      </c>
      <c r="Y1315" s="6" t="s">
        <v>4474</v>
      </c>
      <c r="Z1315" s="6" t="s">
        <v>4474</v>
      </c>
      <c r="AA1315" s="6" t="s">
        <v>4474</v>
      </c>
      <c r="AB1315" s="6" t="s">
        <v>4474</v>
      </c>
      <c r="AC1315" s="6">
        <v>175331836</v>
      </c>
      <c r="AD1315" s="6">
        <v>175330314</v>
      </c>
      <c r="AF1315">
        <f t="shared" si="400"/>
        <v>3.5676254122563859E-2</v>
      </c>
      <c r="AG1315">
        <f t="shared" si="401"/>
        <v>3.6861731201623935E-2</v>
      </c>
      <c r="AH1315">
        <f t="shared" si="402"/>
        <v>0.40433889395532041</v>
      </c>
      <c r="AI1315">
        <f t="shared" si="403"/>
        <v>0.36491914010430976</v>
      </c>
      <c r="AJ1315" t="e">
        <f t="shared" si="404"/>
        <v>#VALUE!</v>
      </c>
      <c r="AK1315" t="e">
        <f t="shared" si="405"/>
        <v>#VALUE!</v>
      </c>
      <c r="AL1315">
        <f t="shared" si="406"/>
        <v>0.62298050559619633</v>
      </c>
      <c r="AM1315">
        <f t="shared" si="407"/>
        <v>0.63335847190455585</v>
      </c>
      <c r="AN1315">
        <f t="shared" si="408"/>
        <v>7.7862385677655049E-2</v>
      </c>
      <c r="AO1315">
        <f t="shared" si="409"/>
        <v>7.6781825323791769E-2</v>
      </c>
      <c r="AP1315">
        <f t="shared" si="410"/>
        <v>1</v>
      </c>
      <c r="AQ1315">
        <f t="shared" si="411"/>
        <v>1</v>
      </c>
      <c r="AR1315">
        <f t="shared" si="412"/>
        <v>0</v>
      </c>
      <c r="AS1315">
        <f t="shared" si="413"/>
        <v>1</v>
      </c>
      <c r="AT1315">
        <f t="shared" si="414"/>
        <v>0</v>
      </c>
      <c r="AU1315">
        <f t="shared" si="415"/>
        <v>0</v>
      </c>
      <c r="AV1315">
        <f t="shared" si="416"/>
        <v>0</v>
      </c>
      <c r="AW1315">
        <f t="shared" si="417"/>
        <v>1</v>
      </c>
      <c r="AX1315">
        <f t="shared" si="418"/>
        <v>0</v>
      </c>
      <c r="AY1315">
        <f t="shared" si="419"/>
        <v>4</v>
      </c>
    </row>
    <row r="1316" spans="1:51" x14ac:dyDescent="0.3">
      <c r="A1316" s="1" t="s">
        <v>1310</v>
      </c>
      <c r="B1316" s="2">
        <v>4092620</v>
      </c>
      <c r="C1316" s="3" t="s">
        <v>5337</v>
      </c>
      <c r="D1316" s="5">
        <v>33.74</v>
      </c>
      <c r="E1316" s="5">
        <v>9265.3613740799992</v>
      </c>
      <c r="F1316" s="3" t="s">
        <v>4651</v>
      </c>
      <c r="G1316" s="3" t="s">
        <v>4651</v>
      </c>
      <c r="H1316" s="3" t="s">
        <v>4701</v>
      </c>
      <c r="I1316" s="3" t="s">
        <v>4701</v>
      </c>
      <c r="J1316" s="3" t="s">
        <v>4702</v>
      </c>
      <c r="K1316" s="6">
        <v>1961149</v>
      </c>
      <c r="L1316" s="6">
        <v>1937149</v>
      </c>
      <c r="M1316" s="6">
        <v>1068639</v>
      </c>
      <c r="N1316" s="6">
        <v>1044861</v>
      </c>
      <c r="O1316" s="6">
        <v>707383</v>
      </c>
      <c r="P1316" s="6">
        <v>690171</v>
      </c>
      <c r="Q1316" s="6">
        <v>546007</v>
      </c>
      <c r="R1316" s="6">
        <v>556681</v>
      </c>
      <c r="S1316" s="6">
        <v>751528</v>
      </c>
      <c r="T1316" s="6">
        <v>738591</v>
      </c>
      <c r="U1316" s="6">
        <v>7230168</v>
      </c>
      <c r="V1316" s="6">
        <v>7010887</v>
      </c>
      <c r="W1316" s="6">
        <v>17564626</v>
      </c>
      <c r="X1316" s="6">
        <v>17252116</v>
      </c>
      <c r="Y1316" s="6">
        <v>373933</v>
      </c>
      <c r="Z1316" s="6">
        <v>362733</v>
      </c>
      <c r="AA1316" s="6">
        <v>683143</v>
      </c>
      <c r="AB1316" s="6">
        <v>629150</v>
      </c>
      <c r="AC1316" s="6">
        <v>274608978</v>
      </c>
      <c r="AD1316" s="6">
        <v>273668897</v>
      </c>
      <c r="AF1316">
        <f t="shared" si="400"/>
        <v>3.1085603530641642E-2</v>
      </c>
      <c r="AG1316">
        <f t="shared" si="401"/>
        <v>3.2267404183927352E-2</v>
      </c>
      <c r="AH1316">
        <f t="shared" si="402"/>
        <v>0.41163233421537126</v>
      </c>
      <c r="AI1316">
        <f t="shared" si="403"/>
        <v>0.40637838280243421</v>
      </c>
      <c r="AJ1316">
        <f t="shared" si="404"/>
        <v>0.54737148737526409</v>
      </c>
      <c r="AK1316">
        <f t="shared" si="405"/>
        <v>0.57654454422633716</v>
      </c>
      <c r="AL1316">
        <f t="shared" si="406"/>
        <v>0.36069824373364801</v>
      </c>
      <c r="AM1316">
        <f t="shared" si="407"/>
        <v>0.35628183479949144</v>
      </c>
      <c r="AN1316">
        <f t="shared" si="408"/>
        <v>0.11165333096190036</v>
      </c>
      <c r="AO1316">
        <f t="shared" si="409"/>
        <v>0.11228471916140606</v>
      </c>
      <c r="AP1316">
        <f t="shared" si="410"/>
        <v>1</v>
      </c>
      <c r="AQ1316">
        <f t="shared" si="411"/>
        <v>1</v>
      </c>
      <c r="AR1316">
        <f t="shared" si="412"/>
        <v>0</v>
      </c>
      <c r="AS1316">
        <f t="shared" si="413"/>
        <v>1</v>
      </c>
      <c r="AT1316">
        <f t="shared" si="414"/>
        <v>0</v>
      </c>
      <c r="AU1316">
        <f t="shared" si="415"/>
        <v>0</v>
      </c>
      <c r="AV1316">
        <f t="shared" si="416"/>
        <v>1</v>
      </c>
      <c r="AW1316">
        <f t="shared" si="417"/>
        <v>0</v>
      </c>
      <c r="AX1316">
        <f t="shared" si="418"/>
        <v>0</v>
      </c>
      <c r="AY1316">
        <f t="shared" si="419"/>
        <v>4</v>
      </c>
    </row>
    <row r="1317" spans="1:51" x14ac:dyDescent="0.3">
      <c r="A1317" s="1" t="s">
        <v>1311</v>
      </c>
      <c r="B1317" s="2">
        <v>103163</v>
      </c>
      <c r="C1317" s="3" t="s">
        <v>5337</v>
      </c>
      <c r="D1317" s="5">
        <v>282.95</v>
      </c>
      <c r="E1317" s="5">
        <v>18184.484880749998</v>
      </c>
      <c r="F1317" s="3" t="s">
        <v>4525</v>
      </c>
      <c r="G1317" s="3" t="s">
        <v>4526</v>
      </c>
      <c r="H1317" s="3" t="s">
        <v>4693</v>
      </c>
      <c r="I1317" s="3" t="s">
        <v>4728</v>
      </c>
      <c r="J1317" s="3" t="s">
        <v>4528</v>
      </c>
      <c r="K1317" s="6">
        <v>1826981</v>
      </c>
      <c r="L1317" s="6">
        <v>1798180</v>
      </c>
      <c r="M1317" s="6">
        <v>1377408</v>
      </c>
      <c r="N1317" s="6">
        <v>1331622</v>
      </c>
      <c r="O1317" s="6">
        <v>807607</v>
      </c>
      <c r="P1317" s="6">
        <v>770903</v>
      </c>
      <c r="Q1317" s="6">
        <v>579962</v>
      </c>
      <c r="R1317" s="6">
        <v>547484</v>
      </c>
      <c r="S1317" s="6">
        <v>1053655</v>
      </c>
      <c r="T1317" s="6">
        <v>1025519</v>
      </c>
      <c r="U1317" s="6">
        <v>6365137</v>
      </c>
      <c r="V1317" s="6">
        <v>6281280</v>
      </c>
      <c r="W1317" s="6">
        <v>12647447</v>
      </c>
      <c r="X1317" s="6">
        <v>12509460</v>
      </c>
      <c r="Y1317" s="6" t="s">
        <v>4474</v>
      </c>
      <c r="Z1317" s="6" t="s">
        <v>4474</v>
      </c>
      <c r="AA1317" s="6" t="s">
        <v>4474</v>
      </c>
      <c r="AB1317" s="6" t="s">
        <v>4474</v>
      </c>
      <c r="AC1317" s="6">
        <v>64267485</v>
      </c>
      <c r="AD1317" s="6">
        <v>64210493</v>
      </c>
      <c r="AF1317">
        <f t="shared" si="400"/>
        <v>4.5856053004215004E-2</v>
      </c>
      <c r="AG1317">
        <f t="shared" si="401"/>
        <v>4.3765598195285811E-2</v>
      </c>
      <c r="AH1317">
        <f t="shared" si="402"/>
        <v>0.50327445531102044</v>
      </c>
      <c r="AI1317">
        <f t="shared" si="403"/>
        <v>0.50212239377239309</v>
      </c>
      <c r="AJ1317" t="e">
        <f t="shared" si="404"/>
        <v>#VALUE!</v>
      </c>
      <c r="AK1317" t="e">
        <f t="shared" si="405"/>
        <v>#VALUE!</v>
      </c>
      <c r="AL1317">
        <f t="shared" si="406"/>
        <v>0.4420445532821633</v>
      </c>
      <c r="AM1317">
        <f t="shared" si="407"/>
        <v>0.42871292084218487</v>
      </c>
      <c r="AN1317">
        <f t="shared" si="408"/>
        <v>0.14445452904447831</v>
      </c>
      <c r="AO1317">
        <f t="shared" si="409"/>
        <v>0.14374561331983954</v>
      </c>
      <c r="AP1317">
        <f t="shared" si="410"/>
        <v>1</v>
      </c>
      <c r="AQ1317">
        <f t="shared" si="411"/>
        <v>1</v>
      </c>
      <c r="AR1317">
        <f t="shared" si="412"/>
        <v>1</v>
      </c>
      <c r="AS1317">
        <f t="shared" si="413"/>
        <v>1</v>
      </c>
      <c r="AT1317">
        <f t="shared" si="414"/>
        <v>0</v>
      </c>
      <c r="AU1317">
        <f t="shared" si="415"/>
        <v>0</v>
      </c>
      <c r="AV1317">
        <f t="shared" si="416"/>
        <v>1</v>
      </c>
      <c r="AW1317">
        <f t="shared" si="417"/>
        <v>1</v>
      </c>
      <c r="AX1317">
        <f t="shared" si="418"/>
        <v>0</v>
      </c>
      <c r="AY1317">
        <f t="shared" si="419"/>
        <v>6</v>
      </c>
    </row>
    <row r="1318" spans="1:51" x14ac:dyDescent="0.3">
      <c r="A1318" s="1" t="s">
        <v>1312</v>
      </c>
      <c r="B1318" s="2">
        <v>9956430</v>
      </c>
      <c r="C1318" s="3" t="s">
        <v>5336</v>
      </c>
      <c r="D1318" s="5">
        <v>33.71</v>
      </c>
      <c r="E1318" s="5">
        <v>943.80863593000004</v>
      </c>
      <c r="F1318" s="3" t="s">
        <v>4470</v>
      </c>
      <c r="G1318" s="3" t="s">
        <v>4512</v>
      </c>
      <c r="H1318" s="3" t="s">
        <v>4513</v>
      </c>
      <c r="I1318" s="3" t="s">
        <v>4643</v>
      </c>
      <c r="J1318" s="3" t="s">
        <v>4669</v>
      </c>
      <c r="K1318" s="6">
        <v>153071</v>
      </c>
      <c r="L1318" s="6">
        <v>151350</v>
      </c>
      <c r="M1318" s="6">
        <v>-47530</v>
      </c>
      <c r="N1318" s="6">
        <v>-56358</v>
      </c>
      <c r="O1318" s="6">
        <v>-53432</v>
      </c>
      <c r="P1318" s="6">
        <v>-61331</v>
      </c>
      <c r="Q1318" s="6">
        <v>-70607</v>
      </c>
      <c r="R1318" s="6">
        <v>-83198</v>
      </c>
      <c r="S1318" s="6">
        <v>-45915</v>
      </c>
      <c r="T1318" s="6">
        <v>-64965</v>
      </c>
      <c r="U1318" s="6">
        <v>194360</v>
      </c>
      <c r="V1318" s="6">
        <v>193732</v>
      </c>
      <c r="W1318" s="6">
        <v>282685</v>
      </c>
      <c r="X1318" s="6">
        <v>285088</v>
      </c>
      <c r="Y1318" s="6">
        <v>182953</v>
      </c>
      <c r="Z1318" s="6">
        <v>186132</v>
      </c>
      <c r="AA1318" s="6">
        <v>50498</v>
      </c>
      <c r="AB1318" s="6">
        <v>41892</v>
      </c>
      <c r="AC1318" s="6">
        <v>27964029</v>
      </c>
      <c r="AD1318" s="6">
        <v>27941866</v>
      </c>
      <c r="AF1318">
        <f t="shared" si="400"/>
        <v>-0.24977271521304634</v>
      </c>
      <c r="AG1318">
        <f t="shared" si="401"/>
        <v>-0.29183269727242117</v>
      </c>
      <c r="AH1318">
        <f t="shared" si="402"/>
        <v>0.68754974618391496</v>
      </c>
      <c r="AI1318">
        <f t="shared" si="403"/>
        <v>0.67955157705690872</v>
      </c>
      <c r="AJ1318">
        <f t="shared" si="404"/>
        <v>3.6229751673333599</v>
      </c>
      <c r="AK1318">
        <f t="shared" si="405"/>
        <v>4.4431395015754802</v>
      </c>
      <c r="AL1318">
        <f t="shared" si="406"/>
        <v>-0.3490667729354352</v>
      </c>
      <c r="AM1318">
        <f t="shared" si="407"/>
        <v>-0.40522629666336307</v>
      </c>
      <c r="AN1318">
        <f t="shared" si="408"/>
        <v>0.54148964394997967</v>
      </c>
      <c r="AO1318">
        <f t="shared" si="409"/>
        <v>0.53088870804804134</v>
      </c>
      <c r="AP1318">
        <f t="shared" si="410"/>
        <v>0</v>
      </c>
      <c r="AQ1318">
        <f t="shared" si="411"/>
        <v>0</v>
      </c>
      <c r="AR1318">
        <f t="shared" si="412"/>
        <v>1</v>
      </c>
      <c r="AS1318">
        <f t="shared" si="413"/>
        <v>1</v>
      </c>
      <c r="AT1318">
        <f t="shared" si="414"/>
        <v>0</v>
      </c>
      <c r="AU1318">
        <f t="shared" si="415"/>
        <v>0</v>
      </c>
      <c r="AV1318">
        <f t="shared" si="416"/>
        <v>1</v>
      </c>
      <c r="AW1318">
        <f t="shared" si="417"/>
        <v>1</v>
      </c>
      <c r="AX1318">
        <f t="shared" si="418"/>
        <v>0</v>
      </c>
      <c r="AY1318">
        <f t="shared" si="419"/>
        <v>4</v>
      </c>
    </row>
    <row r="1319" spans="1:51" x14ac:dyDescent="0.3">
      <c r="A1319" s="1" t="s">
        <v>1313</v>
      </c>
      <c r="B1319" s="2">
        <v>113031627</v>
      </c>
      <c r="C1319" s="3" t="s">
        <v>5338</v>
      </c>
      <c r="D1319" s="5">
        <v>23.265799999999999</v>
      </c>
      <c r="E1319" s="5">
        <v>30.710856</v>
      </c>
      <c r="F1319" s="3" t="s">
        <v>4480</v>
      </c>
      <c r="G1319" s="3" t="s">
        <v>4491</v>
      </c>
      <c r="H1319" s="3" t="s">
        <v>4492</v>
      </c>
      <c r="I1319" s="3" t="s">
        <v>4493</v>
      </c>
      <c r="J1319" s="3"/>
      <c r="K1319" s="6" t="s">
        <v>4474</v>
      </c>
      <c r="L1319" s="6" t="s">
        <v>4474</v>
      </c>
      <c r="M1319" s="6" t="s">
        <v>4474</v>
      </c>
      <c r="N1319" s="6" t="s">
        <v>4474</v>
      </c>
      <c r="O1319" s="6" t="s">
        <v>4474</v>
      </c>
      <c r="P1319" s="6" t="s">
        <v>4474</v>
      </c>
      <c r="Q1319" s="6" t="s">
        <v>4474</v>
      </c>
      <c r="R1319" s="6" t="s">
        <v>4474</v>
      </c>
      <c r="S1319" s="6" t="s">
        <v>4474</v>
      </c>
      <c r="T1319" s="6" t="s">
        <v>4474</v>
      </c>
      <c r="U1319" s="6" t="s">
        <v>4474</v>
      </c>
      <c r="V1319" s="6" t="s">
        <v>4474</v>
      </c>
      <c r="W1319" s="6" t="s">
        <v>4474</v>
      </c>
      <c r="X1319" s="6" t="s">
        <v>4474</v>
      </c>
      <c r="Y1319" s="6" t="s">
        <v>4474</v>
      </c>
      <c r="Z1319" s="6" t="s">
        <v>4474</v>
      </c>
      <c r="AA1319" s="6" t="s">
        <v>4474</v>
      </c>
      <c r="AB1319" s="6" t="s">
        <v>4474</v>
      </c>
      <c r="AC1319" s="6" t="s">
        <v>4474</v>
      </c>
      <c r="AD1319" s="6" t="s">
        <v>4474</v>
      </c>
      <c r="AF1319" t="e">
        <f t="shared" si="400"/>
        <v>#VALUE!</v>
      </c>
      <c r="AG1319" t="e">
        <f t="shared" si="401"/>
        <v>#VALUE!</v>
      </c>
      <c r="AH1319" t="e">
        <f t="shared" si="402"/>
        <v>#VALUE!</v>
      </c>
      <c r="AI1319" t="e">
        <f t="shared" si="403"/>
        <v>#VALUE!</v>
      </c>
      <c r="AJ1319" t="e">
        <f t="shared" si="404"/>
        <v>#VALUE!</v>
      </c>
      <c r="AK1319" t="e">
        <f t="shared" si="405"/>
        <v>#VALUE!</v>
      </c>
      <c r="AL1319" t="e">
        <f t="shared" si="406"/>
        <v>#VALUE!</v>
      </c>
      <c r="AM1319" t="e">
        <f t="shared" si="407"/>
        <v>#VALUE!</v>
      </c>
      <c r="AN1319" t="e">
        <f t="shared" si="408"/>
        <v>#VALUE!</v>
      </c>
      <c r="AO1319" t="e">
        <f t="shared" si="409"/>
        <v>#VALUE!</v>
      </c>
      <c r="AP1319">
        <f t="shared" si="410"/>
        <v>0</v>
      </c>
      <c r="AQ1319">
        <f t="shared" si="411"/>
        <v>0</v>
      </c>
      <c r="AR1319">
        <f t="shared" si="412"/>
        <v>0</v>
      </c>
      <c r="AS1319">
        <f t="shared" si="413"/>
        <v>0</v>
      </c>
      <c r="AT1319">
        <f t="shared" si="414"/>
        <v>0</v>
      </c>
      <c r="AU1319">
        <f t="shared" si="415"/>
        <v>0</v>
      </c>
      <c r="AV1319">
        <f t="shared" si="416"/>
        <v>0</v>
      </c>
      <c r="AW1319">
        <f t="shared" si="417"/>
        <v>0</v>
      </c>
      <c r="AX1319">
        <f t="shared" si="418"/>
        <v>0</v>
      </c>
      <c r="AY1319">
        <f t="shared" si="419"/>
        <v>0</v>
      </c>
    </row>
    <row r="1320" spans="1:51" x14ac:dyDescent="0.3">
      <c r="A1320" s="1" t="s">
        <v>1314</v>
      </c>
      <c r="B1320" s="2">
        <v>113031887</v>
      </c>
      <c r="C1320" s="3" t="s">
        <v>5338</v>
      </c>
      <c r="D1320" s="5">
        <v>27.612100000000002</v>
      </c>
      <c r="E1320" s="5">
        <v>21.537438000000002</v>
      </c>
      <c r="F1320" s="3" t="s">
        <v>4480</v>
      </c>
      <c r="G1320" s="3" t="s">
        <v>4491</v>
      </c>
      <c r="H1320" s="3" t="s">
        <v>4492</v>
      </c>
      <c r="I1320" s="3" t="s">
        <v>4493</v>
      </c>
      <c r="J1320" s="3"/>
      <c r="K1320" s="6" t="s">
        <v>4474</v>
      </c>
      <c r="L1320" s="6" t="s">
        <v>4474</v>
      </c>
      <c r="M1320" s="6" t="s">
        <v>4474</v>
      </c>
      <c r="N1320" s="6" t="s">
        <v>4474</v>
      </c>
      <c r="O1320" s="6" t="s">
        <v>4474</v>
      </c>
      <c r="P1320" s="6" t="s">
        <v>4474</v>
      </c>
      <c r="Q1320" s="6" t="s">
        <v>4474</v>
      </c>
      <c r="R1320" s="6" t="s">
        <v>4474</v>
      </c>
      <c r="S1320" s="6" t="s">
        <v>4474</v>
      </c>
      <c r="T1320" s="6" t="s">
        <v>4474</v>
      </c>
      <c r="U1320" s="6" t="s">
        <v>4474</v>
      </c>
      <c r="V1320" s="6" t="s">
        <v>4474</v>
      </c>
      <c r="W1320" s="6" t="s">
        <v>4474</v>
      </c>
      <c r="X1320" s="6" t="s">
        <v>4474</v>
      </c>
      <c r="Y1320" s="6" t="s">
        <v>4474</v>
      </c>
      <c r="Z1320" s="6" t="s">
        <v>4474</v>
      </c>
      <c r="AA1320" s="6" t="s">
        <v>4474</v>
      </c>
      <c r="AB1320" s="6" t="s">
        <v>4474</v>
      </c>
      <c r="AC1320" s="6" t="s">
        <v>4474</v>
      </c>
      <c r="AD1320" s="6" t="s">
        <v>4474</v>
      </c>
      <c r="AF1320" t="e">
        <f t="shared" si="400"/>
        <v>#VALUE!</v>
      </c>
      <c r="AG1320" t="e">
        <f t="shared" si="401"/>
        <v>#VALUE!</v>
      </c>
      <c r="AH1320" t="e">
        <f t="shared" si="402"/>
        <v>#VALUE!</v>
      </c>
      <c r="AI1320" t="e">
        <f t="shared" si="403"/>
        <v>#VALUE!</v>
      </c>
      <c r="AJ1320" t="e">
        <f t="shared" si="404"/>
        <v>#VALUE!</v>
      </c>
      <c r="AK1320" t="e">
        <f t="shared" si="405"/>
        <v>#VALUE!</v>
      </c>
      <c r="AL1320" t="e">
        <f t="shared" si="406"/>
        <v>#VALUE!</v>
      </c>
      <c r="AM1320" t="e">
        <f t="shared" si="407"/>
        <v>#VALUE!</v>
      </c>
      <c r="AN1320" t="e">
        <f t="shared" si="408"/>
        <v>#VALUE!</v>
      </c>
      <c r="AO1320" t="e">
        <f t="shared" si="409"/>
        <v>#VALUE!</v>
      </c>
      <c r="AP1320">
        <f t="shared" si="410"/>
        <v>0</v>
      </c>
      <c r="AQ1320">
        <f t="shared" si="411"/>
        <v>0</v>
      </c>
      <c r="AR1320">
        <f t="shared" si="412"/>
        <v>0</v>
      </c>
      <c r="AS1320">
        <f t="shared" si="413"/>
        <v>0</v>
      </c>
      <c r="AT1320">
        <f t="shared" si="414"/>
        <v>0</v>
      </c>
      <c r="AU1320">
        <f t="shared" si="415"/>
        <v>0</v>
      </c>
      <c r="AV1320">
        <f t="shared" si="416"/>
        <v>0</v>
      </c>
      <c r="AW1320">
        <f t="shared" si="417"/>
        <v>0</v>
      </c>
      <c r="AX1320">
        <f t="shared" si="418"/>
        <v>0</v>
      </c>
      <c r="AY1320">
        <f t="shared" si="419"/>
        <v>0</v>
      </c>
    </row>
    <row r="1321" spans="1:51" x14ac:dyDescent="0.3">
      <c r="A1321" s="1" t="s">
        <v>1315</v>
      </c>
      <c r="B1321" s="2">
        <v>111742825</v>
      </c>
      <c r="C1321" s="3" t="s">
        <v>5338</v>
      </c>
      <c r="D1321" s="5">
        <v>48.66</v>
      </c>
      <c r="E1321" s="5">
        <v>434.29050000000001</v>
      </c>
      <c r="F1321" s="3" t="s">
        <v>4480</v>
      </c>
      <c r="G1321" s="3" t="s">
        <v>4491</v>
      </c>
      <c r="H1321" s="3" t="s">
        <v>4492</v>
      </c>
      <c r="I1321" s="3" t="s">
        <v>4493</v>
      </c>
      <c r="J1321" s="3"/>
      <c r="K1321" s="6" t="s">
        <v>4474</v>
      </c>
      <c r="L1321" s="6" t="s">
        <v>4474</v>
      </c>
      <c r="M1321" s="6" t="s">
        <v>4474</v>
      </c>
      <c r="N1321" s="6" t="s">
        <v>4474</v>
      </c>
      <c r="O1321" s="6" t="s">
        <v>4474</v>
      </c>
      <c r="P1321" s="6" t="s">
        <v>4474</v>
      </c>
      <c r="Q1321" s="6" t="s">
        <v>4474</v>
      </c>
      <c r="R1321" s="6" t="s">
        <v>4474</v>
      </c>
      <c r="S1321" s="6" t="s">
        <v>4474</v>
      </c>
      <c r="T1321" s="6" t="s">
        <v>4474</v>
      </c>
      <c r="U1321" s="6" t="s">
        <v>4474</v>
      </c>
      <c r="V1321" s="6" t="s">
        <v>4474</v>
      </c>
      <c r="W1321" s="6" t="s">
        <v>4474</v>
      </c>
      <c r="X1321" s="6" t="s">
        <v>4474</v>
      </c>
      <c r="Y1321" s="6" t="s">
        <v>4474</v>
      </c>
      <c r="Z1321" s="6" t="s">
        <v>4474</v>
      </c>
      <c r="AA1321" s="6" t="s">
        <v>4474</v>
      </c>
      <c r="AB1321" s="6" t="s">
        <v>4474</v>
      </c>
      <c r="AC1321" s="6" t="s">
        <v>4474</v>
      </c>
      <c r="AD1321" s="6" t="s">
        <v>4474</v>
      </c>
      <c r="AF1321" t="e">
        <f t="shared" si="400"/>
        <v>#VALUE!</v>
      </c>
      <c r="AG1321" t="e">
        <f t="shared" si="401"/>
        <v>#VALUE!</v>
      </c>
      <c r="AH1321" t="e">
        <f t="shared" si="402"/>
        <v>#VALUE!</v>
      </c>
      <c r="AI1321" t="e">
        <f t="shared" si="403"/>
        <v>#VALUE!</v>
      </c>
      <c r="AJ1321" t="e">
        <f t="shared" si="404"/>
        <v>#VALUE!</v>
      </c>
      <c r="AK1321" t="e">
        <f t="shared" si="405"/>
        <v>#VALUE!</v>
      </c>
      <c r="AL1321" t="e">
        <f t="shared" si="406"/>
        <v>#VALUE!</v>
      </c>
      <c r="AM1321" t="e">
        <f t="shared" si="407"/>
        <v>#VALUE!</v>
      </c>
      <c r="AN1321" t="e">
        <f t="shared" si="408"/>
        <v>#VALUE!</v>
      </c>
      <c r="AO1321" t="e">
        <f t="shared" si="409"/>
        <v>#VALUE!</v>
      </c>
      <c r="AP1321">
        <f t="shared" si="410"/>
        <v>0</v>
      </c>
      <c r="AQ1321">
        <f t="shared" si="411"/>
        <v>0</v>
      </c>
      <c r="AR1321">
        <f t="shared" si="412"/>
        <v>0</v>
      </c>
      <c r="AS1321">
        <f t="shared" si="413"/>
        <v>0</v>
      </c>
      <c r="AT1321">
        <f t="shared" si="414"/>
        <v>0</v>
      </c>
      <c r="AU1321">
        <f t="shared" si="415"/>
        <v>0</v>
      </c>
      <c r="AV1321">
        <f t="shared" si="416"/>
        <v>0</v>
      </c>
      <c r="AW1321">
        <f t="shared" si="417"/>
        <v>0</v>
      </c>
      <c r="AX1321">
        <f t="shared" si="418"/>
        <v>0</v>
      </c>
      <c r="AY1321">
        <f t="shared" si="419"/>
        <v>0</v>
      </c>
    </row>
    <row r="1322" spans="1:51" x14ac:dyDescent="0.3">
      <c r="A1322" s="1" t="s">
        <v>1316</v>
      </c>
      <c r="B1322" s="2">
        <v>117284081</v>
      </c>
      <c r="C1322" s="3" t="s">
        <v>5338</v>
      </c>
      <c r="D1322" s="5">
        <v>26.03</v>
      </c>
      <c r="E1322" s="5">
        <v>442.24970000000002</v>
      </c>
      <c r="F1322" s="3" t="s">
        <v>4480</v>
      </c>
      <c r="G1322" s="3" t="s">
        <v>4491</v>
      </c>
      <c r="H1322" s="3" t="s">
        <v>4492</v>
      </c>
      <c r="I1322" s="3" t="s">
        <v>4493</v>
      </c>
      <c r="J1322" s="3"/>
      <c r="K1322" s="6" t="s">
        <v>4474</v>
      </c>
      <c r="L1322" s="6" t="s">
        <v>4474</v>
      </c>
      <c r="M1322" s="6" t="s">
        <v>4474</v>
      </c>
      <c r="N1322" s="6" t="s">
        <v>4474</v>
      </c>
      <c r="O1322" s="6" t="s">
        <v>4474</v>
      </c>
      <c r="P1322" s="6" t="s">
        <v>4474</v>
      </c>
      <c r="Q1322" s="6" t="s">
        <v>4474</v>
      </c>
      <c r="R1322" s="6" t="s">
        <v>4474</v>
      </c>
      <c r="S1322" s="6" t="s">
        <v>4474</v>
      </c>
      <c r="T1322" s="6" t="s">
        <v>4474</v>
      </c>
      <c r="U1322" s="6" t="s">
        <v>4474</v>
      </c>
      <c r="V1322" s="6" t="s">
        <v>4474</v>
      </c>
      <c r="W1322" s="6" t="s">
        <v>4474</v>
      </c>
      <c r="X1322" s="6" t="s">
        <v>4474</v>
      </c>
      <c r="Y1322" s="6" t="s">
        <v>4474</v>
      </c>
      <c r="Z1322" s="6" t="s">
        <v>4474</v>
      </c>
      <c r="AA1322" s="6" t="s">
        <v>4474</v>
      </c>
      <c r="AB1322" s="6" t="s">
        <v>4474</v>
      </c>
      <c r="AC1322" s="6" t="s">
        <v>4474</v>
      </c>
      <c r="AD1322" s="6" t="s">
        <v>4474</v>
      </c>
      <c r="AF1322" t="e">
        <f t="shared" si="400"/>
        <v>#VALUE!</v>
      </c>
      <c r="AG1322" t="e">
        <f t="shared" si="401"/>
        <v>#VALUE!</v>
      </c>
      <c r="AH1322" t="e">
        <f t="shared" si="402"/>
        <v>#VALUE!</v>
      </c>
      <c r="AI1322" t="e">
        <f t="shared" si="403"/>
        <v>#VALUE!</v>
      </c>
      <c r="AJ1322" t="e">
        <f t="shared" si="404"/>
        <v>#VALUE!</v>
      </c>
      <c r="AK1322" t="e">
        <f t="shared" si="405"/>
        <v>#VALUE!</v>
      </c>
      <c r="AL1322" t="e">
        <f t="shared" si="406"/>
        <v>#VALUE!</v>
      </c>
      <c r="AM1322" t="e">
        <f t="shared" si="407"/>
        <v>#VALUE!</v>
      </c>
      <c r="AN1322" t="e">
        <f t="shared" si="408"/>
        <v>#VALUE!</v>
      </c>
      <c r="AO1322" t="e">
        <f t="shared" si="409"/>
        <v>#VALUE!</v>
      </c>
      <c r="AP1322">
        <f t="shared" si="410"/>
        <v>0</v>
      </c>
      <c r="AQ1322">
        <f t="shared" si="411"/>
        <v>0</v>
      </c>
      <c r="AR1322">
        <f t="shared" si="412"/>
        <v>0</v>
      </c>
      <c r="AS1322">
        <f t="shared" si="413"/>
        <v>0</v>
      </c>
      <c r="AT1322">
        <f t="shared" si="414"/>
        <v>0</v>
      </c>
      <c r="AU1322">
        <f t="shared" si="415"/>
        <v>0</v>
      </c>
      <c r="AV1322">
        <f t="shared" si="416"/>
        <v>0</v>
      </c>
      <c r="AW1322">
        <f t="shared" si="417"/>
        <v>0</v>
      </c>
      <c r="AX1322">
        <f t="shared" si="418"/>
        <v>0</v>
      </c>
      <c r="AY1322">
        <f t="shared" si="419"/>
        <v>0</v>
      </c>
    </row>
    <row r="1323" spans="1:51" x14ac:dyDescent="0.3">
      <c r="A1323" s="1" t="s">
        <v>1317</v>
      </c>
      <c r="B1323" s="2">
        <v>114667700</v>
      </c>
      <c r="C1323" s="3" t="s">
        <v>5338</v>
      </c>
      <c r="D1323" s="5">
        <v>24.68</v>
      </c>
      <c r="E1323" s="5">
        <v>13.574</v>
      </c>
      <c r="F1323" s="3" t="s">
        <v>4480</v>
      </c>
      <c r="G1323" s="3" t="s">
        <v>4491</v>
      </c>
      <c r="H1323" s="3" t="s">
        <v>4492</v>
      </c>
      <c r="I1323" s="3" t="s">
        <v>4493</v>
      </c>
      <c r="J1323" s="3"/>
      <c r="K1323" s="6" t="s">
        <v>4474</v>
      </c>
      <c r="L1323" s="6" t="s">
        <v>4474</v>
      </c>
      <c r="M1323" s="6" t="s">
        <v>4474</v>
      </c>
      <c r="N1323" s="6" t="s">
        <v>4474</v>
      </c>
      <c r="O1323" s="6" t="s">
        <v>4474</v>
      </c>
      <c r="P1323" s="6" t="s">
        <v>4474</v>
      </c>
      <c r="Q1323" s="6" t="s">
        <v>4474</v>
      </c>
      <c r="R1323" s="6" t="s">
        <v>4474</v>
      </c>
      <c r="S1323" s="6" t="s">
        <v>4474</v>
      </c>
      <c r="T1323" s="6" t="s">
        <v>4474</v>
      </c>
      <c r="U1323" s="6" t="s">
        <v>4474</v>
      </c>
      <c r="V1323" s="6" t="s">
        <v>4474</v>
      </c>
      <c r="W1323" s="6" t="s">
        <v>4474</v>
      </c>
      <c r="X1323" s="6" t="s">
        <v>4474</v>
      </c>
      <c r="Y1323" s="6" t="s">
        <v>4474</v>
      </c>
      <c r="Z1323" s="6" t="s">
        <v>4474</v>
      </c>
      <c r="AA1323" s="6" t="s">
        <v>4474</v>
      </c>
      <c r="AB1323" s="6" t="s">
        <v>4474</v>
      </c>
      <c r="AC1323" s="6" t="s">
        <v>4474</v>
      </c>
      <c r="AD1323" s="6" t="s">
        <v>4474</v>
      </c>
      <c r="AF1323" t="e">
        <f t="shared" si="400"/>
        <v>#VALUE!</v>
      </c>
      <c r="AG1323" t="e">
        <f t="shared" si="401"/>
        <v>#VALUE!</v>
      </c>
      <c r="AH1323" t="e">
        <f t="shared" si="402"/>
        <v>#VALUE!</v>
      </c>
      <c r="AI1323" t="e">
        <f t="shared" si="403"/>
        <v>#VALUE!</v>
      </c>
      <c r="AJ1323" t="e">
        <f t="shared" si="404"/>
        <v>#VALUE!</v>
      </c>
      <c r="AK1323" t="e">
        <f t="shared" si="405"/>
        <v>#VALUE!</v>
      </c>
      <c r="AL1323" t="e">
        <f t="shared" si="406"/>
        <v>#VALUE!</v>
      </c>
      <c r="AM1323" t="e">
        <f t="shared" si="407"/>
        <v>#VALUE!</v>
      </c>
      <c r="AN1323" t="e">
        <f t="shared" si="408"/>
        <v>#VALUE!</v>
      </c>
      <c r="AO1323" t="e">
        <f t="shared" si="409"/>
        <v>#VALUE!</v>
      </c>
      <c r="AP1323">
        <f t="shared" si="410"/>
        <v>0</v>
      </c>
      <c r="AQ1323">
        <f t="shared" si="411"/>
        <v>0</v>
      </c>
      <c r="AR1323">
        <f t="shared" si="412"/>
        <v>0</v>
      </c>
      <c r="AS1323">
        <f t="shared" si="413"/>
        <v>0</v>
      </c>
      <c r="AT1323">
        <f t="shared" si="414"/>
        <v>0</v>
      </c>
      <c r="AU1323">
        <f t="shared" si="415"/>
        <v>0</v>
      </c>
      <c r="AV1323">
        <f t="shared" si="416"/>
        <v>0</v>
      </c>
      <c r="AW1323">
        <f t="shared" si="417"/>
        <v>0</v>
      </c>
      <c r="AX1323">
        <f t="shared" si="418"/>
        <v>0</v>
      </c>
      <c r="AY1323">
        <f t="shared" si="419"/>
        <v>0</v>
      </c>
    </row>
    <row r="1324" spans="1:51" x14ac:dyDescent="0.3">
      <c r="A1324" s="1" t="s">
        <v>1318</v>
      </c>
      <c r="B1324" s="2">
        <v>111417204</v>
      </c>
      <c r="C1324" s="3" t="s">
        <v>5380</v>
      </c>
      <c r="D1324" s="5">
        <v>37.020000000000003</v>
      </c>
      <c r="E1324" s="5">
        <v>587.50739999999996</v>
      </c>
      <c r="F1324" s="3" t="s">
        <v>4480</v>
      </c>
      <c r="G1324" s="3" t="s">
        <v>4491</v>
      </c>
      <c r="H1324" s="3" t="s">
        <v>4492</v>
      </c>
      <c r="I1324" s="3" t="s">
        <v>4493</v>
      </c>
      <c r="J1324" s="3"/>
      <c r="K1324" s="6" t="s">
        <v>4474</v>
      </c>
      <c r="L1324" s="6" t="s">
        <v>4474</v>
      </c>
      <c r="M1324" s="6" t="s">
        <v>4474</v>
      </c>
      <c r="N1324" s="6" t="s">
        <v>4474</v>
      </c>
      <c r="O1324" s="6" t="s">
        <v>4474</v>
      </c>
      <c r="P1324" s="6" t="s">
        <v>4474</v>
      </c>
      <c r="Q1324" s="6" t="s">
        <v>4474</v>
      </c>
      <c r="R1324" s="6" t="s">
        <v>4474</v>
      </c>
      <c r="S1324" s="6" t="s">
        <v>4474</v>
      </c>
      <c r="T1324" s="6" t="s">
        <v>4474</v>
      </c>
      <c r="U1324" s="6" t="s">
        <v>4474</v>
      </c>
      <c r="V1324" s="6" t="s">
        <v>4474</v>
      </c>
      <c r="W1324" s="6" t="s">
        <v>4474</v>
      </c>
      <c r="X1324" s="6" t="s">
        <v>4474</v>
      </c>
      <c r="Y1324" s="6" t="s">
        <v>4474</v>
      </c>
      <c r="Z1324" s="6" t="s">
        <v>4474</v>
      </c>
      <c r="AA1324" s="6" t="s">
        <v>4474</v>
      </c>
      <c r="AB1324" s="6" t="s">
        <v>4474</v>
      </c>
      <c r="AC1324" s="6" t="s">
        <v>4474</v>
      </c>
      <c r="AD1324" s="6" t="s">
        <v>4474</v>
      </c>
      <c r="AF1324" t="e">
        <f t="shared" si="400"/>
        <v>#VALUE!</v>
      </c>
      <c r="AG1324" t="e">
        <f t="shared" si="401"/>
        <v>#VALUE!</v>
      </c>
      <c r="AH1324" t="e">
        <f t="shared" si="402"/>
        <v>#VALUE!</v>
      </c>
      <c r="AI1324" t="e">
        <f t="shared" si="403"/>
        <v>#VALUE!</v>
      </c>
      <c r="AJ1324" t="e">
        <f t="shared" si="404"/>
        <v>#VALUE!</v>
      </c>
      <c r="AK1324" t="e">
        <f t="shared" si="405"/>
        <v>#VALUE!</v>
      </c>
      <c r="AL1324" t="e">
        <f t="shared" si="406"/>
        <v>#VALUE!</v>
      </c>
      <c r="AM1324" t="e">
        <f t="shared" si="407"/>
        <v>#VALUE!</v>
      </c>
      <c r="AN1324" t="e">
        <f t="shared" si="408"/>
        <v>#VALUE!</v>
      </c>
      <c r="AO1324" t="e">
        <f t="shared" si="409"/>
        <v>#VALUE!</v>
      </c>
      <c r="AP1324">
        <f t="shared" si="410"/>
        <v>0</v>
      </c>
      <c r="AQ1324">
        <f t="shared" si="411"/>
        <v>0</v>
      </c>
      <c r="AR1324">
        <f t="shared" si="412"/>
        <v>0</v>
      </c>
      <c r="AS1324">
        <f t="shared" si="413"/>
        <v>0</v>
      </c>
      <c r="AT1324">
        <f t="shared" si="414"/>
        <v>0</v>
      </c>
      <c r="AU1324">
        <f t="shared" si="415"/>
        <v>0</v>
      </c>
      <c r="AV1324">
        <f t="shared" si="416"/>
        <v>0</v>
      </c>
      <c r="AW1324">
        <f t="shared" si="417"/>
        <v>0</v>
      </c>
      <c r="AX1324">
        <f t="shared" si="418"/>
        <v>0</v>
      </c>
      <c r="AY1324">
        <f t="shared" si="419"/>
        <v>0</v>
      </c>
    </row>
    <row r="1325" spans="1:51" x14ac:dyDescent="0.3">
      <c r="A1325" s="1" t="s">
        <v>1319</v>
      </c>
      <c r="B1325" s="2">
        <v>112257997</v>
      </c>
      <c r="C1325" s="3" t="s">
        <v>5338</v>
      </c>
      <c r="D1325" s="5">
        <v>13.86</v>
      </c>
      <c r="E1325" s="7">
        <v>4.7123999999999997</v>
      </c>
      <c r="F1325" s="3" t="s">
        <v>4480</v>
      </c>
      <c r="G1325" s="3" t="s">
        <v>4491</v>
      </c>
      <c r="H1325" s="3" t="s">
        <v>4492</v>
      </c>
      <c r="I1325" s="3" t="s">
        <v>4493</v>
      </c>
      <c r="J1325" s="3"/>
      <c r="K1325" s="6" t="s">
        <v>4474</v>
      </c>
      <c r="L1325" s="6" t="s">
        <v>4474</v>
      </c>
      <c r="M1325" s="6" t="s">
        <v>4474</v>
      </c>
      <c r="N1325" s="6" t="s">
        <v>4474</v>
      </c>
      <c r="O1325" s="6" t="s">
        <v>4474</v>
      </c>
      <c r="P1325" s="6" t="s">
        <v>4474</v>
      </c>
      <c r="Q1325" s="6" t="s">
        <v>4474</v>
      </c>
      <c r="R1325" s="6" t="s">
        <v>4474</v>
      </c>
      <c r="S1325" s="6" t="s">
        <v>4474</v>
      </c>
      <c r="T1325" s="6" t="s">
        <v>4474</v>
      </c>
      <c r="U1325" s="6" t="s">
        <v>4474</v>
      </c>
      <c r="V1325" s="6" t="s">
        <v>4474</v>
      </c>
      <c r="W1325" s="6" t="s">
        <v>4474</v>
      </c>
      <c r="X1325" s="6" t="s">
        <v>4474</v>
      </c>
      <c r="Y1325" s="6" t="s">
        <v>4474</v>
      </c>
      <c r="Z1325" s="6" t="s">
        <v>4474</v>
      </c>
      <c r="AA1325" s="6" t="s">
        <v>4474</v>
      </c>
      <c r="AB1325" s="6" t="s">
        <v>4474</v>
      </c>
      <c r="AC1325" s="6" t="s">
        <v>4474</v>
      </c>
      <c r="AD1325" s="6" t="s">
        <v>4474</v>
      </c>
      <c r="AF1325" t="e">
        <f t="shared" si="400"/>
        <v>#VALUE!</v>
      </c>
      <c r="AG1325" t="e">
        <f t="shared" si="401"/>
        <v>#VALUE!</v>
      </c>
      <c r="AH1325" t="e">
        <f t="shared" si="402"/>
        <v>#VALUE!</v>
      </c>
      <c r="AI1325" t="e">
        <f t="shared" si="403"/>
        <v>#VALUE!</v>
      </c>
      <c r="AJ1325" t="e">
        <f t="shared" si="404"/>
        <v>#VALUE!</v>
      </c>
      <c r="AK1325" t="e">
        <f t="shared" si="405"/>
        <v>#VALUE!</v>
      </c>
      <c r="AL1325" t="e">
        <f t="shared" si="406"/>
        <v>#VALUE!</v>
      </c>
      <c r="AM1325" t="e">
        <f t="shared" si="407"/>
        <v>#VALUE!</v>
      </c>
      <c r="AN1325" t="e">
        <f t="shared" si="408"/>
        <v>#VALUE!</v>
      </c>
      <c r="AO1325" t="e">
        <f t="shared" si="409"/>
        <v>#VALUE!</v>
      </c>
      <c r="AP1325">
        <f t="shared" si="410"/>
        <v>0</v>
      </c>
      <c r="AQ1325">
        <f t="shared" si="411"/>
        <v>0</v>
      </c>
      <c r="AR1325">
        <f t="shared" si="412"/>
        <v>0</v>
      </c>
      <c r="AS1325">
        <f t="shared" si="413"/>
        <v>0</v>
      </c>
      <c r="AT1325">
        <f t="shared" si="414"/>
        <v>0</v>
      </c>
      <c r="AU1325">
        <f t="shared" si="415"/>
        <v>0</v>
      </c>
      <c r="AV1325">
        <f t="shared" si="416"/>
        <v>0</v>
      </c>
      <c r="AW1325">
        <f t="shared" si="417"/>
        <v>0</v>
      </c>
      <c r="AX1325">
        <f t="shared" si="418"/>
        <v>0</v>
      </c>
      <c r="AY1325">
        <f t="shared" si="419"/>
        <v>0</v>
      </c>
    </row>
    <row r="1326" spans="1:51" x14ac:dyDescent="0.3">
      <c r="A1326" s="1" t="s">
        <v>1320</v>
      </c>
      <c r="B1326" s="2">
        <v>100564429</v>
      </c>
      <c r="C1326" s="3" t="s">
        <v>5337</v>
      </c>
      <c r="D1326" s="5">
        <v>29.448699999999999</v>
      </c>
      <c r="E1326" s="5">
        <v>39.902988499999999</v>
      </c>
      <c r="F1326" s="3" t="s">
        <v>4480</v>
      </c>
      <c r="G1326" s="3" t="s">
        <v>4491</v>
      </c>
      <c r="H1326" s="3" t="s">
        <v>4492</v>
      </c>
      <c r="I1326" s="3" t="s">
        <v>4493</v>
      </c>
      <c r="J1326" s="3"/>
      <c r="K1326" s="6" t="s">
        <v>4474</v>
      </c>
      <c r="L1326" s="6" t="s">
        <v>4474</v>
      </c>
      <c r="M1326" s="6" t="s">
        <v>4474</v>
      </c>
      <c r="N1326" s="6" t="s">
        <v>4474</v>
      </c>
      <c r="O1326" s="6" t="s">
        <v>4474</v>
      </c>
      <c r="P1326" s="6" t="s">
        <v>4474</v>
      </c>
      <c r="Q1326" s="6" t="s">
        <v>4474</v>
      </c>
      <c r="R1326" s="6" t="s">
        <v>4474</v>
      </c>
      <c r="S1326" s="6" t="s">
        <v>4474</v>
      </c>
      <c r="T1326" s="6" t="s">
        <v>4474</v>
      </c>
      <c r="U1326" s="6" t="s">
        <v>4474</v>
      </c>
      <c r="V1326" s="6" t="s">
        <v>4474</v>
      </c>
      <c r="W1326" s="6" t="s">
        <v>4474</v>
      </c>
      <c r="X1326" s="6" t="s">
        <v>4474</v>
      </c>
      <c r="Y1326" s="6" t="s">
        <v>4474</v>
      </c>
      <c r="Z1326" s="6" t="s">
        <v>4474</v>
      </c>
      <c r="AA1326" s="6" t="s">
        <v>4474</v>
      </c>
      <c r="AB1326" s="6" t="s">
        <v>4474</v>
      </c>
      <c r="AC1326" s="6" t="s">
        <v>4474</v>
      </c>
      <c r="AD1326" s="6" t="s">
        <v>4474</v>
      </c>
      <c r="AF1326" t="e">
        <f t="shared" si="400"/>
        <v>#VALUE!</v>
      </c>
      <c r="AG1326" t="e">
        <f t="shared" si="401"/>
        <v>#VALUE!</v>
      </c>
      <c r="AH1326" t="e">
        <f t="shared" si="402"/>
        <v>#VALUE!</v>
      </c>
      <c r="AI1326" t="e">
        <f t="shared" si="403"/>
        <v>#VALUE!</v>
      </c>
      <c r="AJ1326" t="e">
        <f t="shared" si="404"/>
        <v>#VALUE!</v>
      </c>
      <c r="AK1326" t="e">
        <f t="shared" si="405"/>
        <v>#VALUE!</v>
      </c>
      <c r="AL1326" t="e">
        <f t="shared" si="406"/>
        <v>#VALUE!</v>
      </c>
      <c r="AM1326" t="e">
        <f t="shared" si="407"/>
        <v>#VALUE!</v>
      </c>
      <c r="AN1326" t="e">
        <f t="shared" si="408"/>
        <v>#VALUE!</v>
      </c>
      <c r="AO1326" t="e">
        <f t="shared" si="409"/>
        <v>#VALUE!</v>
      </c>
      <c r="AP1326">
        <f t="shared" si="410"/>
        <v>0</v>
      </c>
      <c r="AQ1326">
        <f t="shared" si="411"/>
        <v>0</v>
      </c>
      <c r="AR1326">
        <f t="shared" si="412"/>
        <v>0</v>
      </c>
      <c r="AS1326">
        <f t="shared" si="413"/>
        <v>0</v>
      </c>
      <c r="AT1326">
        <f t="shared" si="414"/>
        <v>0</v>
      </c>
      <c r="AU1326">
        <f t="shared" si="415"/>
        <v>0</v>
      </c>
      <c r="AV1326">
        <f t="shared" si="416"/>
        <v>0</v>
      </c>
      <c r="AW1326">
        <f t="shared" si="417"/>
        <v>0</v>
      </c>
      <c r="AX1326">
        <f t="shared" si="418"/>
        <v>0</v>
      </c>
      <c r="AY1326">
        <f t="shared" si="419"/>
        <v>0</v>
      </c>
    </row>
    <row r="1327" spans="1:51" x14ac:dyDescent="0.3">
      <c r="A1327" s="1" t="s">
        <v>1321</v>
      </c>
      <c r="B1327" s="2">
        <v>5736919</v>
      </c>
      <c r="C1327" s="3" t="s">
        <v>5338</v>
      </c>
      <c r="D1327" s="5" t="s">
        <v>4474</v>
      </c>
      <c r="E1327" s="5" t="s">
        <v>4474</v>
      </c>
      <c r="F1327" s="3" t="s">
        <v>4480</v>
      </c>
      <c r="G1327" s="3" t="s">
        <v>4491</v>
      </c>
      <c r="H1327" s="3" t="s">
        <v>4492</v>
      </c>
      <c r="I1327" s="3" t="s">
        <v>4493</v>
      </c>
      <c r="J1327" s="3"/>
      <c r="K1327" s="6" t="s">
        <v>4474</v>
      </c>
      <c r="L1327" s="6" t="s">
        <v>4474</v>
      </c>
      <c r="M1327" s="6" t="s">
        <v>4474</v>
      </c>
      <c r="N1327" s="6" t="s">
        <v>4474</v>
      </c>
      <c r="O1327" s="6" t="s">
        <v>4474</v>
      </c>
      <c r="P1327" s="6" t="s">
        <v>4474</v>
      </c>
      <c r="Q1327" s="6" t="s">
        <v>4474</v>
      </c>
      <c r="R1327" s="6" t="s">
        <v>4474</v>
      </c>
      <c r="S1327" s="6" t="s">
        <v>4474</v>
      </c>
      <c r="T1327" s="6" t="s">
        <v>4474</v>
      </c>
      <c r="U1327" s="6" t="s">
        <v>4474</v>
      </c>
      <c r="V1327" s="6" t="s">
        <v>4474</v>
      </c>
      <c r="W1327" s="6" t="s">
        <v>4474</v>
      </c>
      <c r="X1327" s="6" t="s">
        <v>4474</v>
      </c>
      <c r="Y1327" s="6" t="s">
        <v>4474</v>
      </c>
      <c r="Z1327" s="6" t="s">
        <v>4474</v>
      </c>
      <c r="AA1327" s="6" t="s">
        <v>4474</v>
      </c>
      <c r="AB1327" s="6" t="s">
        <v>4474</v>
      </c>
      <c r="AC1327" s="6" t="s">
        <v>4474</v>
      </c>
      <c r="AD1327" s="6" t="s">
        <v>4474</v>
      </c>
      <c r="AF1327" t="e">
        <f t="shared" si="400"/>
        <v>#VALUE!</v>
      </c>
      <c r="AG1327" t="e">
        <f t="shared" si="401"/>
        <v>#VALUE!</v>
      </c>
      <c r="AH1327" t="e">
        <f t="shared" si="402"/>
        <v>#VALUE!</v>
      </c>
      <c r="AI1327" t="e">
        <f t="shared" si="403"/>
        <v>#VALUE!</v>
      </c>
      <c r="AJ1327" t="e">
        <f t="shared" si="404"/>
        <v>#VALUE!</v>
      </c>
      <c r="AK1327" t="e">
        <f t="shared" si="405"/>
        <v>#VALUE!</v>
      </c>
      <c r="AL1327" t="e">
        <f t="shared" si="406"/>
        <v>#VALUE!</v>
      </c>
      <c r="AM1327" t="e">
        <f t="shared" si="407"/>
        <v>#VALUE!</v>
      </c>
      <c r="AN1327" t="e">
        <f t="shared" si="408"/>
        <v>#VALUE!</v>
      </c>
      <c r="AO1327" t="e">
        <f t="shared" si="409"/>
        <v>#VALUE!</v>
      </c>
      <c r="AP1327">
        <f t="shared" si="410"/>
        <v>0</v>
      </c>
      <c r="AQ1327">
        <f t="shared" si="411"/>
        <v>0</v>
      </c>
      <c r="AR1327">
        <f t="shared" si="412"/>
        <v>0</v>
      </c>
      <c r="AS1327">
        <f t="shared" si="413"/>
        <v>0</v>
      </c>
      <c r="AT1327">
        <f t="shared" si="414"/>
        <v>0</v>
      </c>
      <c r="AU1327">
        <f t="shared" si="415"/>
        <v>0</v>
      </c>
      <c r="AV1327">
        <f t="shared" si="416"/>
        <v>0</v>
      </c>
      <c r="AW1327">
        <f t="shared" si="417"/>
        <v>0</v>
      </c>
      <c r="AX1327">
        <f t="shared" si="418"/>
        <v>0</v>
      </c>
      <c r="AY1327">
        <f t="shared" si="419"/>
        <v>0</v>
      </c>
    </row>
    <row r="1328" spans="1:51" x14ac:dyDescent="0.3">
      <c r="A1328" s="1" t="s">
        <v>1322</v>
      </c>
      <c r="B1328" s="2">
        <v>13586222</v>
      </c>
      <c r="C1328" s="3" t="s">
        <v>5338</v>
      </c>
      <c r="D1328" s="5">
        <v>47.03</v>
      </c>
      <c r="E1328" s="5">
        <v>611.39</v>
      </c>
      <c r="F1328" s="3" t="s">
        <v>4480</v>
      </c>
      <c r="G1328" s="3" t="s">
        <v>4491</v>
      </c>
      <c r="H1328" s="3" t="s">
        <v>4492</v>
      </c>
      <c r="I1328" s="3" t="s">
        <v>4493</v>
      </c>
      <c r="J1328" s="3"/>
      <c r="K1328" s="6" t="s">
        <v>4474</v>
      </c>
      <c r="L1328" s="6" t="s">
        <v>4474</v>
      </c>
      <c r="M1328" s="6" t="s">
        <v>4474</v>
      </c>
      <c r="N1328" s="6" t="s">
        <v>4474</v>
      </c>
      <c r="O1328" s="6" t="s">
        <v>4474</v>
      </c>
      <c r="P1328" s="6" t="s">
        <v>4474</v>
      </c>
      <c r="Q1328" s="6" t="s">
        <v>4474</v>
      </c>
      <c r="R1328" s="6" t="s">
        <v>4474</v>
      </c>
      <c r="S1328" s="6" t="s">
        <v>4474</v>
      </c>
      <c r="T1328" s="6" t="s">
        <v>4474</v>
      </c>
      <c r="U1328" s="6" t="s">
        <v>4474</v>
      </c>
      <c r="V1328" s="6" t="s">
        <v>4474</v>
      </c>
      <c r="W1328" s="6" t="s">
        <v>4474</v>
      </c>
      <c r="X1328" s="6" t="s">
        <v>4474</v>
      </c>
      <c r="Y1328" s="6" t="s">
        <v>4474</v>
      </c>
      <c r="Z1328" s="6" t="s">
        <v>4474</v>
      </c>
      <c r="AA1328" s="6" t="s">
        <v>4474</v>
      </c>
      <c r="AB1328" s="6" t="s">
        <v>4474</v>
      </c>
      <c r="AC1328" s="6" t="s">
        <v>4474</v>
      </c>
      <c r="AD1328" s="6" t="s">
        <v>4474</v>
      </c>
      <c r="AF1328" t="e">
        <f t="shared" si="400"/>
        <v>#VALUE!</v>
      </c>
      <c r="AG1328" t="e">
        <f t="shared" si="401"/>
        <v>#VALUE!</v>
      </c>
      <c r="AH1328" t="e">
        <f t="shared" si="402"/>
        <v>#VALUE!</v>
      </c>
      <c r="AI1328" t="e">
        <f t="shared" si="403"/>
        <v>#VALUE!</v>
      </c>
      <c r="AJ1328" t="e">
        <f t="shared" si="404"/>
        <v>#VALUE!</v>
      </c>
      <c r="AK1328" t="e">
        <f t="shared" si="405"/>
        <v>#VALUE!</v>
      </c>
      <c r="AL1328" t="e">
        <f t="shared" si="406"/>
        <v>#VALUE!</v>
      </c>
      <c r="AM1328" t="e">
        <f t="shared" si="407"/>
        <v>#VALUE!</v>
      </c>
      <c r="AN1328" t="e">
        <f t="shared" si="408"/>
        <v>#VALUE!</v>
      </c>
      <c r="AO1328" t="e">
        <f t="shared" si="409"/>
        <v>#VALUE!</v>
      </c>
      <c r="AP1328">
        <f t="shared" si="410"/>
        <v>0</v>
      </c>
      <c r="AQ1328">
        <f t="shared" si="411"/>
        <v>0</v>
      </c>
      <c r="AR1328">
        <f t="shared" si="412"/>
        <v>0</v>
      </c>
      <c r="AS1328">
        <f t="shared" si="413"/>
        <v>0</v>
      </c>
      <c r="AT1328">
        <f t="shared" si="414"/>
        <v>0</v>
      </c>
      <c r="AU1328">
        <f t="shared" si="415"/>
        <v>0</v>
      </c>
      <c r="AV1328">
        <f t="shared" si="416"/>
        <v>0</v>
      </c>
      <c r="AW1328">
        <f t="shared" si="417"/>
        <v>0</v>
      </c>
      <c r="AX1328">
        <f t="shared" si="418"/>
        <v>0</v>
      </c>
      <c r="AY1328">
        <f t="shared" si="419"/>
        <v>0</v>
      </c>
    </row>
    <row r="1329" spans="1:51" x14ac:dyDescent="0.3">
      <c r="A1329" s="1" t="s">
        <v>1323</v>
      </c>
      <c r="B1329" s="2">
        <v>10740291</v>
      </c>
      <c r="C1329" s="3" t="s">
        <v>5338</v>
      </c>
      <c r="D1329" s="5">
        <v>77.290000000000006</v>
      </c>
      <c r="E1329" s="5">
        <v>908.15750000000003</v>
      </c>
      <c r="F1329" s="3" t="s">
        <v>4480</v>
      </c>
      <c r="G1329" s="3" t="s">
        <v>4491</v>
      </c>
      <c r="H1329" s="3" t="s">
        <v>4492</v>
      </c>
      <c r="I1329" s="3" t="s">
        <v>4493</v>
      </c>
      <c r="J1329" s="3"/>
      <c r="K1329" s="6" t="s">
        <v>4474</v>
      </c>
      <c r="L1329" s="6" t="s">
        <v>4474</v>
      </c>
      <c r="M1329" s="6" t="s">
        <v>4474</v>
      </c>
      <c r="N1329" s="6" t="s">
        <v>4474</v>
      </c>
      <c r="O1329" s="6" t="s">
        <v>4474</v>
      </c>
      <c r="P1329" s="6" t="s">
        <v>4474</v>
      </c>
      <c r="Q1329" s="6" t="s">
        <v>4474</v>
      </c>
      <c r="R1329" s="6" t="s">
        <v>4474</v>
      </c>
      <c r="S1329" s="6" t="s">
        <v>4474</v>
      </c>
      <c r="T1329" s="6" t="s">
        <v>4474</v>
      </c>
      <c r="U1329" s="6" t="s">
        <v>4474</v>
      </c>
      <c r="V1329" s="6" t="s">
        <v>4474</v>
      </c>
      <c r="W1329" s="6" t="s">
        <v>4474</v>
      </c>
      <c r="X1329" s="6" t="s">
        <v>4474</v>
      </c>
      <c r="Y1329" s="6" t="s">
        <v>4474</v>
      </c>
      <c r="Z1329" s="6" t="s">
        <v>4474</v>
      </c>
      <c r="AA1329" s="6" t="s">
        <v>4474</v>
      </c>
      <c r="AB1329" s="6" t="s">
        <v>4474</v>
      </c>
      <c r="AC1329" s="6" t="s">
        <v>4474</v>
      </c>
      <c r="AD1329" s="6" t="s">
        <v>4474</v>
      </c>
      <c r="AF1329" t="e">
        <f t="shared" si="400"/>
        <v>#VALUE!</v>
      </c>
      <c r="AG1329" t="e">
        <f t="shared" si="401"/>
        <v>#VALUE!</v>
      </c>
      <c r="AH1329" t="e">
        <f t="shared" si="402"/>
        <v>#VALUE!</v>
      </c>
      <c r="AI1329" t="e">
        <f t="shared" si="403"/>
        <v>#VALUE!</v>
      </c>
      <c r="AJ1329" t="e">
        <f t="shared" si="404"/>
        <v>#VALUE!</v>
      </c>
      <c r="AK1329" t="e">
        <f t="shared" si="405"/>
        <v>#VALUE!</v>
      </c>
      <c r="AL1329" t="e">
        <f t="shared" si="406"/>
        <v>#VALUE!</v>
      </c>
      <c r="AM1329" t="e">
        <f t="shared" si="407"/>
        <v>#VALUE!</v>
      </c>
      <c r="AN1329" t="e">
        <f t="shared" si="408"/>
        <v>#VALUE!</v>
      </c>
      <c r="AO1329" t="e">
        <f t="shared" si="409"/>
        <v>#VALUE!</v>
      </c>
      <c r="AP1329">
        <f t="shared" si="410"/>
        <v>0</v>
      </c>
      <c r="AQ1329">
        <f t="shared" si="411"/>
        <v>0</v>
      </c>
      <c r="AR1329">
        <f t="shared" si="412"/>
        <v>0</v>
      </c>
      <c r="AS1329">
        <f t="shared" si="413"/>
        <v>0</v>
      </c>
      <c r="AT1329">
        <f t="shared" si="414"/>
        <v>0</v>
      </c>
      <c r="AU1329">
        <f t="shared" si="415"/>
        <v>0</v>
      </c>
      <c r="AV1329">
        <f t="shared" si="416"/>
        <v>0</v>
      </c>
      <c r="AW1329">
        <f t="shared" si="417"/>
        <v>0</v>
      </c>
      <c r="AX1329">
        <f t="shared" si="418"/>
        <v>0</v>
      </c>
      <c r="AY1329">
        <f t="shared" si="419"/>
        <v>0</v>
      </c>
    </row>
    <row r="1330" spans="1:51" x14ac:dyDescent="0.3">
      <c r="A1330" s="1" t="s">
        <v>1324</v>
      </c>
      <c r="B1330" s="2">
        <v>25997407</v>
      </c>
      <c r="C1330" s="3" t="s">
        <v>5337</v>
      </c>
      <c r="D1330" s="5">
        <v>22.9999</v>
      </c>
      <c r="E1330" s="5">
        <v>32.199860000000001</v>
      </c>
      <c r="F1330" s="3" t="s">
        <v>4480</v>
      </c>
      <c r="G1330" s="3" t="s">
        <v>4491</v>
      </c>
      <c r="H1330" s="3" t="s">
        <v>4492</v>
      </c>
      <c r="I1330" s="3" t="s">
        <v>4493</v>
      </c>
      <c r="J1330" s="3"/>
      <c r="K1330" s="6" t="s">
        <v>4474</v>
      </c>
      <c r="L1330" s="6" t="s">
        <v>4474</v>
      </c>
      <c r="M1330" s="6" t="s">
        <v>4474</v>
      </c>
      <c r="N1330" s="6" t="s">
        <v>4474</v>
      </c>
      <c r="O1330" s="6" t="s">
        <v>4474</v>
      </c>
      <c r="P1330" s="6" t="s">
        <v>4474</v>
      </c>
      <c r="Q1330" s="6" t="s">
        <v>4474</v>
      </c>
      <c r="R1330" s="6" t="s">
        <v>4474</v>
      </c>
      <c r="S1330" s="6" t="s">
        <v>4474</v>
      </c>
      <c r="T1330" s="6" t="s">
        <v>4474</v>
      </c>
      <c r="U1330" s="6" t="s">
        <v>4474</v>
      </c>
      <c r="V1330" s="6" t="s">
        <v>4474</v>
      </c>
      <c r="W1330" s="6" t="s">
        <v>4474</v>
      </c>
      <c r="X1330" s="6" t="s">
        <v>4474</v>
      </c>
      <c r="Y1330" s="6" t="s">
        <v>4474</v>
      </c>
      <c r="Z1330" s="6" t="s">
        <v>4474</v>
      </c>
      <c r="AA1330" s="6" t="s">
        <v>4474</v>
      </c>
      <c r="AB1330" s="6" t="s">
        <v>4474</v>
      </c>
      <c r="AC1330" s="6" t="s">
        <v>4474</v>
      </c>
      <c r="AD1330" s="6" t="s">
        <v>4474</v>
      </c>
      <c r="AF1330" t="e">
        <f t="shared" si="400"/>
        <v>#VALUE!</v>
      </c>
      <c r="AG1330" t="e">
        <f t="shared" si="401"/>
        <v>#VALUE!</v>
      </c>
      <c r="AH1330" t="e">
        <f t="shared" si="402"/>
        <v>#VALUE!</v>
      </c>
      <c r="AI1330" t="e">
        <f t="shared" si="403"/>
        <v>#VALUE!</v>
      </c>
      <c r="AJ1330" t="e">
        <f t="shared" si="404"/>
        <v>#VALUE!</v>
      </c>
      <c r="AK1330" t="e">
        <f t="shared" si="405"/>
        <v>#VALUE!</v>
      </c>
      <c r="AL1330" t="e">
        <f t="shared" si="406"/>
        <v>#VALUE!</v>
      </c>
      <c r="AM1330" t="e">
        <f t="shared" si="407"/>
        <v>#VALUE!</v>
      </c>
      <c r="AN1330" t="e">
        <f t="shared" si="408"/>
        <v>#VALUE!</v>
      </c>
      <c r="AO1330" t="e">
        <f t="shared" si="409"/>
        <v>#VALUE!</v>
      </c>
      <c r="AP1330">
        <f t="shared" si="410"/>
        <v>0</v>
      </c>
      <c r="AQ1330">
        <f t="shared" si="411"/>
        <v>0</v>
      </c>
      <c r="AR1330">
        <f t="shared" si="412"/>
        <v>0</v>
      </c>
      <c r="AS1330">
        <f t="shared" si="413"/>
        <v>0</v>
      </c>
      <c r="AT1330">
        <f t="shared" si="414"/>
        <v>0</v>
      </c>
      <c r="AU1330">
        <f t="shared" si="415"/>
        <v>0</v>
      </c>
      <c r="AV1330">
        <f t="shared" si="416"/>
        <v>0</v>
      </c>
      <c r="AW1330">
        <f t="shared" si="417"/>
        <v>0</v>
      </c>
      <c r="AX1330">
        <f t="shared" si="418"/>
        <v>0</v>
      </c>
      <c r="AY1330">
        <f t="shared" si="419"/>
        <v>0</v>
      </c>
    </row>
    <row r="1331" spans="1:51" x14ac:dyDescent="0.3">
      <c r="A1331" s="1" t="s">
        <v>1325</v>
      </c>
      <c r="B1331" s="2">
        <v>107048279</v>
      </c>
      <c r="C1331" s="3" t="s">
        <v>5337</v>
      </c>
      <c r="D1331" s="5">
        <v>35.124400000000001</v>
      </c>
      <c r="E1331" s="5">
        <v>99.226429999999993</v>
      </c>
      <c r="F1331" s="3" t="s">
        <v>4480</v>
      </c>
      <c r="G1331" s="3" t="s">
        <v>4491</v>
      </c>
      <c r="H1331" s="3" t="s">
        <v>4492</v>
      </c>
      <c r="I1331" s="3" t="s">
        <v>4493</v>
      </c>
      <c r="J1331" s="3"/>
      <c r="K1331" s="6" t="s">
        <v>4474</v>
      </c>
      <c r="L1331" s="6" t="s">
        <v>4474</v>
      </c>
      <c r="M1331" s="6" t="s">
        <v>4474</v>
      </c>
      <c r="N1331" s="6" t="s">
        <v>4474</v>
      </c>
      <c r="O1331" s="6" t="s">
        <v>4474</v>
      </c>
      <c r="P1331" s="6" t="s">
        <v>4474</v>
      </c>
      <c r="Q1331" s="6" t="s">
        <v>4474</v>
      </c>
      <c r="R1331" s="6" t="s">
        <v>4474</v>
      </c>
      <c r="S1331" s="6" t="s">
        <v>4474</v>
      </c>
      <c r="T1331" s="6" t="s">
        <v>4474</v>
      </c>
      <c r="U1331" s="6" t="s">
        <v>4474</v>
      </c>
      <c r="V1331" s="6" t="s">
        <v>4474</v>
      </c>
      <c r="W1331" s="6" t="s">
        <v>4474</v>
      </c>
      <c r="X1331" s="6" t="s">
        <v>4474</v>
      </c>
      <c r="Y1331" s="6" t="s">
        <v>4474</v>
      </c>
      <c r="Z1331" s="6" t="s">
        <v>4474</v>
      </c>
      <c r="AA1331" s="6" t="s">
        <v>4474</v>
      </c>
      <c r="AB1331" s="6" t="s">
        <v>4474</v>
      </c>
      <c r="AC1331" s="6" t="s">
        <v>4474</v>
      </c>
      <c r="AD1331" s="6" t="s">
        <v>4474</v>
      </c>
      <c r="AF1331" t="e">
        <f t="shared" si="400"/>
        <v>#VALUE!</v>
      </c>
      <c r="AG1331" t="e">
        <f t="shared" si="401"/>
        <v>#VALUE!</v>
      </c>
      <c r="AH1331" t="e">
        <f t="shared" si="402"/>
        <v>#VALUE!</v>
      </c>
      <c r="AI1331" t="e">
        <f t="shared" si="403"/>
        <v>#VALUE!</v>
      </c>
      <c r="AJ1331" t="e">
        <f t="shared" si="404"/>
        <v>#VALUE!</v>
      </c>
      <c r="AK1331" t="e">
        <f t="shared" si="405"/>
        <v>#VALUE!</v>
      </c>
      <c r="AL1331" t="e">
        <f t="shared" si="406"/>
        <v>#VALUE!</v>
      </c>
      <c r="AM1331" t="e">
        <f t="shared" si="407"/>
        <v>#VALUE!</v>
      </c>
      <c r="AN1331" t="e">
        <f t="shared" si="408"/>
        <v>#VALUE!</v>
      </c>
      <c r="AO1331" t="e">
        <f t="shared" si="409"/>
        <v>#VALUE!</v>
      </c>
      <c r="AP1331">
        <f t="shared" si="410"/>
        <v>0</v>
      </c>
      <c r="AQ1331">
        <f t="shared" si="411"/>
        <v>0</v>
      </c>
      <c r="AR1331">
        <f t="shared" si="412"/>
        <v>0</v>
      </c>
      <c r="AS1331">
        <f t="shared" si="413"/>
        <v>0</v>
      </c>
      <c r="AT1331">
        <f t="shared" si="414"/>
        <v>0</v>
      </c>
      <c r="AU1331">
        <f t="shared" si="415"/>
        <v>0</v>
      </c>
      <c r="AV1331">
        <f t="shared" si="416"/>
        <v>0</v>
      </c>
      <c r="AW1331">
        <f t="shared" si="417"/>
        <v>0</v>
      </c>
      <c r="AX1331">
        <f t="shared" si="418"/>
        <v>0</v>
      </c>
      <c r="AY1331">
        <f t="shared" si="419"/>
        <v>0</v>
      </c>
    </row>
    <row r="1332" spans="1:51" x14ac:dyDescent="0.3">
      <c r="A1332" s="1" t="s">
        <v>1326</v>
      </c>
      <c r="B1332" s="2">
        <v>5737422</v>
      </c>
      <c r="C1332" s="3" t="s">
        <v>5338</v>
      </c>
      <c r="D1332" s="5">
        <v>11.75</v>
      </c>
      <c r="E1332" s="5">
        <v>9.7620644999999993</v>
      </c>
      <c r="F1332" s="3" t="s">
        <v>4480</v>
      </c>
      <c r="G1332" s="3" t="s">
        <v>4491</v>
      </c>
      <c r="H1332" s="3" t="s">
        <v>4492</v>
      </c>
      <c r="I1332" s="3" t="s">
        <v>4493</v>
      </c>
      <c r="J1332" s="3"/>
      <c r="K1332" s="6" t="s">
        <v>4474</v>
      </c>
      <c r="L1332" s="6" t="s">
        <v>4474</v>
      </c>
      <c r="M1332" s="6" t="s">
        <v>4474</v>
      </c>
      <c r="N1332" s="6" t="s">
        <v>4474</v>
      </c>
      <c r="O1332" s="6" t="s">
        <v>4474</v>
      </c>
      <c r="P1332" s="6" t="s">
        <v>4474</v>
      </c>
      <c r="Q1332" s="6" t="s">
        <v>4474</v>
      </c>
      <c r="R1332" s="6" t="s">
        <v>4474</v>
      </c>
      <c r="S1332" s="6" t="s">
        <v>4474</v>
      </c>
      <c r="T1332" s="6" t="s">
        <v>4474</v>
      </c>
      <c r="U1332" s="6" t="s">
        <v>4474</v>
      </c>
      <c r="V1332" s="6" t="s">
        <v>4474</v>
      </c>
      <c r="W1332" s="6" t="s">
        <v>4474</v>
      </c>
      <c r="X1332" s="6" t="s">
        <v>4474</v>
      </c>
      <c r="Y1332" s="6" t="s">
        <v>4474</v>
      </c>
      <c r="Z1332" s="6" t="s">
        <v>4474</v>
      </c>
      <c r="AA1332" s="6" t="s">
        <v>4474</v>
      </c>
      <c r="AB1332" s="6" t="s">
        <v>4474</v>
      </c>
      <c r="AC1332" s="6" t="s">
        <v>4474</v>
      </c>
      <c r="AD1332" s="6" t="s">
        <v>4474</v>
      </c>
      <c r="AF1332" t="e">
        <f t="shared" si="400"/>
        <v>#VALUE!</v>
      </c>
      <c r="AG1332" t="e">
        <f t="shared" si="401"/>
        <v>#VALUE!</v>
      </c>
      <c r="AH1332" t="e">
        <f t="shared" si="402"/>
        <v>#VALUE!</v>
      </c>
      <c r="AI1332" t="e">
        <f t="shared" si="403"/>
        <v>#VALUE!</v>
      </c>
      <c r="AJ1332" t="e">
        <f t="shared" si="404"/>
        <v>#VALUE!</v>
      </c>
      <c r="AK1332" t="e">
        <f t="shared" si="405"/>
        <v>#VALUE!</v>
      </c>
      <c r="AL1332" t="e">
        <f t="shared" si="406"/>
        <v>#VALUE!</v>
      </c>
      <c r="AM1332" t="e">
        <f t="shared" si="407"/>
        <v>#VALUE!</v>
      </c>
      <c r="AN1332" t="e">
        <f t="shared" si="408"/>
        <v>#VALUE!</v>
      </c>
      <c r="AO1332" t="e">
        <f t="shared" si="409"/>
        <v>#VALUE!</v>
      </c>
      <c r="AP1332">
        <f t="shared" si="410"/>
        <v>0</v>
      </c>
      <c r="AQ1332">
        <f t="shared" si="411"/>
        <v>0</v>
      </c>
      <c r="AR1332">
        <f t="shared" si="412"/>
        <v>0</v>
      </c>
      <c r="AS1332">
        <f t="shared" si="413"/>
        <v>0</v>
      </c>
      <c r="AT1332">
        <f t="shared" si="414"/>
        <v>0</v>
      </c>
      <c r="AU1332">
        <f t="shared" si="415"/>
        <v>0</v>
      </c>
      <c r="AV1332">
        <f t="shared" si="416"/>
        <v>0</v>
      </c>
      <c r="AW1332">
        <f t="shared" si="417"/>
        <v>0</v>
      </c>
      <c r="AX1332">
        <f t="shared" si="418"/>
        <v>0</v>
      </c>
      <c r="AY1332">
        <f t="shared" si="419"/>
        <v>0</v>
      </c>
    </row>
    <row r="1333" spans="1:51" x14ac:dyDescent="0.3">
      <c r="A1333" s="1" t="s">
        <v>1327</v>
      </c>
      <c r="B1333" s="2">
        <v>4914403</v>
      </c>
      <c r="C1333" s="3" t="s">
        <v>5337</v>
      </c>
      <c r="D1333" s="5">
        <v>28.17</v>
      </c>
      <c r="E1333" s="5">
        <v>716.36197319999997</v>
      </c>
      <c r="F1333" s="3" t="s">
        <v>4475</v>
      </c>
      <c r="G1333" s="3" t="s">
        <v>4548</v>
      </c>
      <c r="H1333" s="3" t="s">
        <v>4810</v>
      </c>
      <c r="I1333" s="3" t="s">
        <v>4811</v>
      </c>
      <c r="J1333" s="3" t="s">
        <v>5019</v>
      </c>
      <c r="K1333" s="6">
        <v>636666</v>
      </c>
      <c r="L1333" s="6">
        <v>646221</v>
      </c>
      <c r="M1333" s="6">
        <v>91749</v>
      </c>
      <c r="N1333" s="6">
        <v>93870</v>
      </c>
      <c r="O1333" s="6">
        <v>75868</v>
      </c>
      <c r="P1333" s="6">
        <v>77914</v>
      </c>
      <c r="Q1333" s="6">
        <v>63596</v>
      </c>
      <c r="R1333" s="6">
        <v>63816</v>
      </c>
      <c r="S1333" s="6">
        <v>78575</v>
      </c>
      <c r="T1333" s="6">
        <v>80195</v>
      </c>
      <c r="U1333" s="6" t="s">
        <v>4474</v>
      </c>
      <c r="V1333" s="6" t="s">
        <v>4474</v>
      </c>
      <c r="W1333" s="6">
        <v>737704</v>
      </c>
      <c r="X1333" s="6">
        <v>744917</v>
      </c>
      <c r="Y1333" s="6">
        <v>313352</v>
      </c>
      <c r="Z1333" s="6">
        <v>332683</v>
      </c>
      <c r="AA1333" s="6">
        <v>157315</v>
      </c>
      <c r="AB1333" s="6">
        <v>153696</v>
      </c>
      <c r="AC1333" s="6">
        <v>25430000</v>
      </c>
      <c r="AD1333" s="6">
        <v>25412000</v>
      </c>
      <c r="AF1333">
        <f t="shared" si="400"/>
        <v>8.6208018392200672E-2</v>
      </c>
      <c r="AG1333">
        <f t="shared" si="401"/>
        <v>8.5668604690186959E-2</v>
      </c>
      <c r="AH1333" t="e">
        <f t="shared" si="402"/>
        <v>#VALUE!</v>
      </c>
      <c r="AI1333" t="e">
        <f t="shared" si="403"/>
        <v>#VALUE!</v>
      </c>
      <c r="AJ1333">
        <f t="shared" si="404"/>
        <v>1.9918761720115692</v>
      </c>
      <c r="AK1333">
        <f t="shared" si="405"/>
        <v>2.164552102852384</v>
      </c>
      <c r="AL1333">
        <f t="shared" si="406"/>
        <v>0.11916452268536407</v>
      </c>
      <c r="AM1333">
        <f t="shared" si="407"/>
        <v>0.12056865994760306</v>
      </c>
      <c r="AN1333">
        <f t="shared" si="408"/>
        <v>0.8630372073351914</v>
      </c>
      <c r="AO1333">
        <f t="shared" si="409"/>
        <v>0.8675073867289913</v>
      </c>
      <c r="AP1333">
        <f t="shared" si="410"/>
        <v>1</v>
      </c>
      <c r="AQ1333">
        <f t="shared" si="411"/>
        <v>1</v>
      </c>
      <c r="AR1333">
        <f t="shared" si="412"/>
        <v>1</v>
      </c>
      <c r="AS1333">
        <f t="shared" si="413"/>
        <v>1</v>
      </c>
      <c r="AT1333">
        <f t="shared" si="414"/>
        <v>0</v>
      </c>
      <c r="AU1333">
        <f t="shared" si="415"/>
        <v>0</v>
      </c>
      <c r="AV1333">
        <f t="shared" si="416"/>
        <v>0</v>
      </c>
      <c r="AW1333">
        <f t="shared" si="417"/>
        <v>0</v>
      </c>
      <c r="AX1333">
        <f t="shared" si="418"/>
        <v>0</v>
      </c>
      <c r="AY1333">
        <f t="shared" si="419"/>
        <v>4</v>
      </c>
    </row>
    <row r="1334" spans="1:51" x14ac:dyDescent="0.3">
      <c r="A1334" s="1" t="s">
        <v>1328</v>
      </c>
      <c r="B1334" s="2">
        <v>7729673</v>
      </c>
      <c r="C1334" s="3" t="s">
        <v>5338</v>
      </c>
      <c r="D1334" s="7">
        <v>14</v>
      </c>
      <c r="E1334" s="5">
        <v>361.70685600000002</v>
      </c>
      <c r="F1334" s="3" t="s">
        <v>4470</v>
      </c>
      <c r="G1334" s="3" t="s">
        <v>4471</v>
      </c>
      <c r="H1334" s="3" t="s">
        <v>4673</v>
      </c>
      <c r="I1334" s="3" t="s">
        <v>4673</v>
      </c>
      <c r="J1334" s="3" t="s">
        <v>4544</v>
      </c>
      <c r="K1334" s="6">
        <v>34677</v>
      </c>
      <c r="L1334" s="6">
        <v>31381</v>
      </c>
      <c r="M1334" s="6">
        <v>-4170</v>
      </c>
      <c r="N1334" s="6">
        <v>-5314</v>
      </c>
      <c r="O1334" s="6">
        <v>-5219</v>
      </c>
      <c r="P1334" s="6">
        <v>-6276</v>
      </c>
      <c r="Q1334" s="6">
        <v>-5481</v>
      </c>
      <c r="R1334" s="6">
        <v>-6687</v>
      </c>
      <c r="S1334" s="6">
        <v>2121</v>
      </c>
      <c r="T1334" s="6">
        <v>42</v>
      </c>
      <c r="U1334" s="6" t="s">
        <v>4474</v>
      </c>
      <c r="V1334" s="6" t="s">
        <v>4474</v>
      </c>
      <c r="W1334" s="6">
        <v>35841</v>
      </c>
      <c r="X1334" s="6">
        <v>31823</v>
      </c>
      <c r="Y1334" s="6">
        <v>29749</v>
      </c>
      <c r="Z1334" s="6">
        <v>25434</v>
      </c>
      <c r="AA1334" s="6">
        <v>19734</v>
      </c>
      <c r="AB1334" s="6">
        <v>18216</v>
      </c>
      <c r="AC1334" s="6">
        <v>25836204</v>
      </c>
      <c r="AD1334" s="6">
        <v>25745802</v>
      </c>
      <c r="AF1334">
        <f t="shared" si="400"/>
        <v>-0.15292542060768394</v>
      </c>
      <c r="AG1334">
        <f t="shared" si="401"/>
        <v>-0.21013103730006599</v>
      </c>
      <c r="AH1334" t="e">
        <f t="shared" si="402"/>
        <v>#VALUE!</v>
      </c>
      <c r="AI1334" t="e">
        <f t="shared" si="403"/>
        <v>#VALUE!</v>
      </c>
      <c r="AJ1334">
        <f t="shared" si="404"/>
        <v>1.5074997466301814</v>
      </c>
      <c r="AK1334">
        <f t="shared" si="405"/>
        <v>1.3962450592885376</v>
      </c>
      <c r="AL1334">
        <f t="shared" si="406"/>
        <v>-0.15050321538772096</v>
      </c>
      <c r="AM1334">
        <f t="shared" si="407"/>
        <v>-0.19999362671680315</v>
      </c>
      <c r="AN1334">
        <f t="shared" si="408"/>
        <v>0.96752322758851594</v>
      </c>
      <c r="AO1334">
        <f t="shared" si="409"/>
        <v>0.98611067466926439</v>
      </c>
      <c r="AP1334">
        <f t="shared" si="410"/>
        <v>0</v>
      </c>
      <c r="AQ1334">
        <f t="shared" si="411"/>
        <v>1</v>
      </c>
      <c r="AR1334">
        <f t="shared" si="412"/>
        <v>1</v>
      </c>
      <c r="AS1334">
        <f t="shared" si="413"/>
        <v>1</v>
      </c>
      <c r="AT1334">
        <f t="shared" si="414"/>
        <v>0</v>
      </c>
      <c r="AU1334">
        <f t="shared" si="415"/>
        <v>1</v>
      </c>
      <c r="AV1334">
        <f t="shared" si="416"/>
        <v>1</v>
      </c>
      <c r="AW1334">
        <f t="shared" si="417"/>
        <v>0</v>
      </c>
      <c r="AX1334">
        <f t="shared" si="418"/>
        <v>0</v>
      </c>
      <c r="AY1334">
        <f t="shared" si="419"/>
        <v>5</v>
      </c>
    </row>
    <row r="1335" spans="1:51" x14ac:dyDescent="0.3">
      <c r="A1335" s="1" t="s">
        <v>1329</v>
      </c>
      <c r="B1335" s="2">
        <v>4247877</v>
      </c>
      <c r="C1335" s="3" t="s">
        <v>5335</v>
      </c>
      <c r="D1335" s="5">
        <v>53.45</v>
      </c>
      <c r="E1335" s="5">
        <v>6012.7235370500002</v>
      </c>
      <c r="F1335" s="3" t="s">
        <v>4475</v>
      </c>
      <c r="G1335" s="3" t="s">
        <v>4476</v>
      </c>
      <c r="H1335" s="3" t="s">
        <v>4637</v>
      </c>
      <c r="I1335" s="3" t="s">
        <v>4637</v>
      </c>
      <c r="J1335" s="3" t="s">
        <v>4516</v>
      </c>
      <c r="K1335" s="6">
        <v>2798492</v>
      </c>
      <c r="L1335" s="6">
        <v>2772384</v>
      </c>
      <c r="M1335" s="6">
        <v>438716</v>
      </c>
      <c r="N1335" s="6">
        <v>434888</v>
      </c>
      <c r="O1335" s="6">
        <v>368311</v>
      </c>
      <c r="P1335" s="6">
        <v>370050</v>
      </c>
      <c r="Q1335" s="6">
        <v>256641</v>
      </c>
      <c r="R1335" s="6">
        <v>287125</v>
      </c>
      <c r="S1335" s="6">
        <v>732615</v>
      </c>
      <c r="T1335" s="6">
        <v>733705</v>
      </c>
      <c r="U1335" s="6">
        <v>2287016</v>
      </c>
      <c r="V1335" s="6">
        <v>2285950</v>
      </c>
      <c r="W1335" s="6">
        <v>2442206</v>
      </c>
      <c r="X1335" s="6">
        <v>2448088</v>
      </c>
      <c r="Y1335" s="6">
        <v>1320681</v>
      </c>
      <c r="Z1335" s="6">
        <v>1359006</v>
      </c>
      <c r="AA1335" s="6">
        <v>552960</v>
      </c>
      <c r="AB1335" s="6">
        <v>564485</v>
      </c>
      <c r="AC1335" s="6">
        <v>112848000</v>
      </c>
      <c r="AD1335" s="6">
        <v>115315000</v>
      </c>
      <c r="AF1335">
        <f t="shared" si="400"/>
        <v>0.10508572986881533</v>
      </c>
      <c r="AG1335">
        <f t="shared" si="401"/>
        <v>0.11728540804088741</v>
      </c>
      <c r="AH1335">
        <f t="shared" si="402"/>
        <v>0.93645499192123838</v>
      </c>
      <c r="AI1335">
        <f t="shared" si="403"/>
        <v>0.93376953769635729</v>
      </c>
      <c r="AJ1335">
        <f t="shared" si="404"/>
        <v>2.3883843315972224</v>
      </c>
      <c r="AK1335">
        <f t="shared" si="405"/>
        <v>2.4075148143883363</v>
      </c>
      <c r="AL1335">
        <f t="shared" si="406"/>
        <v>0.13161052452535152</v>
      </c>
      <c r="AM1335">
        <f t="shared" si="407"/>
        <v>0.13347718065029954</v>
      </c>
      <c r="AN1335">
        <f t="shared" si="408"/>
        <v>1.1458869563009837</v>
      </c>
      <c r="AO1335">
        <f t="shared" si="409"/>
        <v>1.132469094248246</v>
      </c>
      <c r="AP1335">
        <f t="shared" si="410"/>
        <v>1</v>
      </c>
      <c r="AQ1335">
        <f t="shared" si="411"/>
        <v>1</v>
      </c>
      <c r="AR1335">
        <f t="shared" si="412"/>
        <v>0</v>
      </c>
      <c r="AS1335">
        <f t="shared" si="413"/>
        <v>1</v>
      </c>
      <c r="AT1335">
        <f t="shared" si="414"/>
        <v>0</v>
      </c>
      <c r="AU1335">
        <f t="shared" si="415"/>
        <v>0</v>
      </c>
      <c r="AV1335">
        <f t="shared" si="416"/>
        <v>0</v>
      </c>
      <c r="AW1335">
        <f t="shared" si="417"/>
        <v>1</v>
      </c>
      <c r="AX1335">
        <f t="shared" si="418"/>
        <v>1</v>
      </c>
      <c r="AY1335">
        <f t="shared" si="419"/>
        <v>5</v>
      </c>
    </row>
    <row r="1336" spans="1:51" x14ac:dyDescent="0.3">
      <c r="A1336" s="1" t="s">
        <v>1330</v>
      </c>
      <c r="B1336" s="2">
        <v>116652495</v>
      </c>
      <c r="C1336" s="3" t="s">
        <v>5336</v>
      </c>
      <c r="D1336" s="7">
        <v>10.16</v>
      </c>
      <c r="E1336" s="5">
        <v>75.77328</v>
      </c>
      <c r="F1336" s="3" t="s">
        <v>4480</v>
      </c>
      <c r="G1336" s="3" t="s">
        <v>4491</v>
      </c>
      <c r="H1336" s="3" t="s">
        <v>4492</v>
      </c>
      <c r="I1336" s="3" t="s">
        <v>4493</v>
      </c>
      <c r="J1336" s="3" t="s">
        <v>4494</v>
      </c>
      <c r="K1336" s="6" t="s">
        <v>4474</v>
      </c>
      <c r="L1336" s="6" t="s">
        <v>4474</v>
      </c>
      <c r="M1336" s="6" t="s">
        <v>4474</v>
      </c>
      <c r="N1336" s="6" t="s">
        <v>4474</v>
      </c>
      <c r="O1336" s="6">
        <v>-354.06599999999997</v>
      </c>
      <c r="P1336" s="6" t="s">
        <v>4474</v>
      </c>
      <c r="Q1336" s="6">
        <v>255.721</v>
      </c>
      <c r="R1336" s="6">
        <v>-15.975</v>
      </c>
      <c r="S1336" s="6">
        <v>-282.50900000000001</v>
      </c>
      <c r="T1336" s="6">
        <v>-12.807</v>
      </c>
      <c r="U1336" s="6" t="s">
        <v>4474</v>
      </c>
      <c r="V1336" s="6" t="s">
        <v>4474</v>
      </c>
      <c r="W1336" s="6">
        <v>58843.983999999997</v>
      </c>
      <c r="X1336" s="6">
        <v>284.10199999999998</v>
      </c>
      <c r="Y1336" s="6">
        <v>734.197</v>
      </c>
      <c r="Z1336" s="6">
        <v>47.2</v>
      </c>
      <c r="AA1336" s="6">
        <v>50</v>
      </c>
      <c r="AB1336" s="6">
        <v>264</v>
      </c>
      <c r="AC1336" s="6">
        <v>1801912</v>
      </c>
      <c r="AD1336" s="6">
        <v>1250000</v>
      </c>
      <c r="AF1336">
        <f t="shared" si="400"/>
        <v>4.3457458624827309E-3</v>
      </c>
      <c r="AG1336">
        <f t="shared" si="401"/>
        <v>-5.6229804788421066E-2</v>
      </c>
      <c r="AH1336" t="e">
        <f t="shared" si="402"/>
        <v>#VALUE!</v>
      </c>
      <c r="AI1336" t="e">
        <f t="shared" si="403"/>
        <v>#VALUE!</v>
      </c>
      <c r="AJ1336">
        <f t="shared" si="404"/>
        <v>14.68394</v>
      </c>
      <c r="AK1336">
        <f t="shared" si="405"/>
        <v>0.1787878787878788</v>
      </c>
      <c r="AL1336" t="e">
        <f t="shared" si="406"/>
        <v>#VALUE!</v>
      </c>
      <c r="AM1336" t="e">
        <f t="shared" si="407"/>
        <v>#VALUE!</v>
      </c>
      <c r="AN1336" t="e">
        <f t="shared" si="408"/>
        <v>#VALUE!</v>
      </c>
      <c r="AO1336" t="e">
        <f t="shared" si="409"/>
        <v>#VALUE!</v>
      </c>
      <c r="AP1336">
        <f t="shared" si="410"/>
        <v>1</v>
      </c>
      <c r="AQ1336">
        <f t="shared" si="411"/>
        <v>0</v>
      </c>
      <c r="AR1336">
        <f t="shared" si="412"/>
        <v>1</v>
      </c>
      <c r="AS1336">
        <f t="shared" si="413"/>
        <v>0</v>
      </c>
      <c r="AT1336">
        <f t="shared" si="414"/>
        <v>0</v>
      </c>
      <c r="AU1336">
        <f t="shared" si="415"/>
        <v>1</v>
      </c>
      <c r="AV1336">
        <f t="shared" si="416"/>
        <v>0</v>
      </c>
      <c r="AW1336">
        <f t="shared" si="417"/>
        <v>0</v>
      </c>
      <c r="AX1336">
        <f t="shared" si="418"/>
        <v>0</v>
      </c>
      <c r="AY1336">
        <f t="shared" si="419"/>
        <v>3</v>
      </c>
    </row>
    <row r="1337" spans="1:51" x14ac:dyDescent="0.3">
      <c r="A1337" s="1" t="s">
        <v>1331</v>
      </c>
      <c r="B1337" s="2">
        <v>10278378</v>
      </c>
      <c r="C1337" s="3" t="s">
        <v>5336</v>
      </c>
      <c r="D1337" s="5">
        <v>11.4499</v>
      </c>
      <c r="E1337" s="5">
        <v>32.430891408299999</v>
      </c>
      <c r="F1337" s="3" t="s">
        <v>4485</v>
      </c>
      <c r="G1337" s="3" t="s">
        <v>4607</v>
      </c>
      <c r="H1337" s="3" t="s">
        <v>4891</v>
      </c>
      <c r="I1337" s="3" t="s">
        <v>4891</v>
      </c>
      <c r="J1337" s="3" t="s">
        <v>4752</v>
      </c>
      <c r="K1337" s="6">
        <v>65085.279999999999</v>
      </c>
      <c r="L1337" s="6">
        <v>57770.014000000003</v>
      </c>
      <c r="M1337" s="6">
        <v>17773.84</v>
      </c>
      <c r="N1337" s="6">
        <v>17784.284</v>
      </c>
      <c r="O1337" s="6">
        <v>4173.7730000000001</v>
      </c>
      <c r="P1337" s="6">
        <v>5030.0209999999997</v>
      </c>
      <c r="Q1337" s="6">
        <v>-7448.0820000000003</v>
      </c>
      <c r="R1337" s="6">
        <v>-2801.317</v>
      </c>
      <c r="S1337" s="6">
        <v>5199.05</v>
      </c>
      <c r="T1337" s="6">
        <v>8091.39</v>
      </c>
      <c r="U1337" s="6">
        <v>83049.247000000003</v>
      </c>
      <c r="V1337" s="6">
        <v>83741.735000000001</v>
      </c>
      <c r="W1337" s="6">
        <v>214715.386</v>
      </c>
      <c r="X1337" s="6">
        <v>219864.63</v>
      </c>
      <c r="Y1337" s="6">
        <v>16703.995999999999</v>
      </c>
      <c r="Z1337" s="6">
        <v>18965.026000000002</v>
      </c>
      <c r="AA1337" s="6">
        <v>19928</v>
      </c>
      <c r="AB1337" s="6">
        <v>19443</v>
      </c>
      <c r="AC1337" s="6">
        <v>2832417</v>
      </c>
      <c r="AD1337" s="6">
        <v>2787953</v>
      </c>
      <c r="AF1337">
        <f t="shared" si="400"/>
        <v>-3.4688161564723638E-2</v>
      </c>
      <c r="AG1337">
        <f t="shared" si="401"/>
        <v>-1.274109892073136E-2</v>
      </c>
      <c r="AH1337">
        <f t="shared" si="402"/>
        <v>0.38678759145839697</v>
      </c>
      <c r="AI1337">
        <f t="shared" si="403"/>
        <v>0.38087861153474301</v>
      </c>
      <c r="AJ1337">
        <f t="shared" si="404"/>
        <v>0.83821738257727818</v>
      </c>
      <c r="AK1337">
        <f t="shared" si="405"/>
        <v>0.97541665380856868</v>
      </c>
      <c r="AL1337">
        <f t="shared" si="406"/>
        <v>6.4127756690913834E-2</v>
      </c>
      <c r="AM1337">
        <f t="shared" si="407"/>
        <v>8.7069755600197696E-2</v>
      </c>
      <c r="AN1337">
        <f t="shared" si="408"/>
        <v>0.30312350322207465</v>
      </c>
      <c r="AO1337">
        <f t="shared" si="409"/>
        <v>0.26275264920965236</v>
      </c>
      <c r="AP1337">
        <f t="shared" si="410"/>
        <v>0</v>
      </c>
      <c r="AQ1337">
        <f t="shared" si="411"/>
        <v>1</v>
      </c>
      <c r="AR1337">
        <f t="shared" si="412"/>
        <v>0</v>
      </c>
      <c r="AS1337">
        <f t="shared" si="413"/>
        <v>1</v>
      </c>
      <c r="AT1337">
        <f t="shared" si="414"/>
        <v>0</v>
      </c>
      <c r="AU1337">
        <f t="shared" si="415"/>
        <v>0</v>
      </c>
      <c r="AV1337">
        <f t="shared" si="416"/>
        <v>0</v>
      </c>
      <c r="AW1337">
        <f t="shared" si="417"/>
        <v>1</v>
      </c>
      <c r="AX1337">
        <f t="shared" si="418"/>
        <v>0</v>
      </c>
      <c r="AY1337">
        <f t="shared" si="419"/>
        <v>3</v>
      </c>
    </row>
    <row r="1338" spans="1:51" x14ac:dyDescent="0.3">
      <c r="A1338" s="1" t="s">
        <v>1332</v>
      </c>
      <c r="B1338" s="2">
        <v>4090259</v>
      </c>
      <c r="C1338" s="3" t="s">
        <v>5335</v>
      </c>
      <c r="D1338" s="5">
        <v>98.23</v>
      </c>
      <c r="E1338" s="5">
        <v>4315.4040149000002</v>
      </c>
      <c r="F1338" s="3" t="s">
        <v>4480</v>
      </c>
      <c r="G1338" s="3" t="s">
        <v>4491</v>
      </c>
      <c r="H1338" s="3" t="s">
        <v>4491</v>
      </c>
      <c r="I1338" s="3" t="s">
        <v>4594</v>
      </c>
      <c r="J1338" s="3" t="s">
        <v>4792</v>
      </c>
      <c r="K1338" s="6">
        <v>3900200</v>
      </c>
      <c r="L1338" s="6">
        <v>3804900</v>
      </c>
      <c r="M1338" s="6">
        <v>610700</v>
      </c>
      <c r="N1338" s="6">
        <v>595400</v>
      </c>
      <c r="O1338" s="6">
        <v>477900</v>
      </c>
      <c r="P1338" s="6">
        <v>462700</v>
      </c>
      <c r="Q1338" s="6">
        <v>330500</v>
      </c>
      <c r="R1338" s="6">
        <v>283100</v>
      </c>
      <c r="S1338" s="6">
        <v>788200</v>
      </c>
      <c r="T1338" s="6">
        <v>635100</v>
      </c>
      <c r="U1338" s="6">
        <v>1195500</v>
      </c>
      <c r="V1338" s="6">
        <v>1032700</v>
      </c>
      <c r="W1338" s="6">
        <v>6289100</v>
      </c>
      <c r="X1338" s="6">
        <v>6060800</v>
      </c>
      <c r="Y1338" s="6">
        <v>4385800</v>
      </c>
      <c r="Z1338" s="6">
        <v>4266500</v>
      </c>
      <c r="AA1338" s="6">
        <v>3471200</v>
      </c>
      <c r="AB1338" s="6">
        <v>3571600</v>
      </c>
      <c r="AC1338" s="6">
        <v>43929580</v>
      </c>
      <c r="AD1338" s="6">
        <v>44907350</v>
      </c>
      <c r="AF1338">
        <f t="shared" si="400"/>
        <v>5.255123944602566E-2</v>
      </c>
      <c r="AG1338">
        <f t="shared" si="401"/>
        <v>4.6710005279831046E-2</v>
      </c>
      <c r="AH1338">
        <f t="shared" si="402"/>
        <v>0.19009079200521536</v>
      </c>
      <c r="AI1338">
        <f t="shared" si="403"/>
        <v>0.17039004751847941</v>
      </c>
      <c r="AJ1338">
        <f t="shared" si="404"/>
        <v>1.2634823692094952</v>
      </c>
      <c r="AK1338">
        <f t="shared" si="405"/>
        <v>1.1945626609922724</v>
      </c>
      <c r="AL1338">
        <f t="shared" si="406"/>
        <v>0.122532177837034</v>
      </c>
      <c r="AM1338">
        <f t="shared" si="407"/>
        <v>0.12160634970695682</v>
      </c>
      <c r="AN1338">
        <f t="shared" si="408"/>
        <v>0.62015232704202505</v>
      </c>
      <c r="AO1338">
        <f t="shared" si="409"/>
        <v>0.62778841077085534</v>
      </c>
      <c r="AP1338">
        <f t="shared" si="410"/>
        <v>1</v>
      </c>
      <c r="AQ1338">
        <f t="shared" si="411"/>
        <v>1</v>
      </c>
      <c r="AR1338">
        <f t="shared" si="412"/>
        <v>1</v>
      </c>
      <c r="AS1338">
        <f t="shared" si="413"/>
        <v>1</v>
      </c>
      <c r="AT1338">
        <f t="shared" si="414"/>
        <v>0</v>
      </c>
      <c r="AU1338">
        <f t="shared" si="415"/>
        <v>1</v>
      </c>
      <c r="AV1338">
        <f t="shared" si="416"/>
        <v>1</v>
      </c>
      <c r="AW1338">
        <f t="shared" si="417"/>
        <v>0</v>
      </c>
      <c r="AX1338">
        <f t="shared" si="418"/>
        <v>1</v>
      </c>
      <c r="AY1338">
        <f t="shared" si="419"/>
        <v>7</v>
      </c>
    </row>
    <row r="1339" spans="1:51" x14ac:dyDescent="0.3">
      <c r="A1339" s="1" t="s">
        <v>1333</v>
      </c>
      <c r="B1339" s="2">
        <v>11110131</v>
      </c>
      <c r="C1339" s="3" t="s">
        <v>5335</v>
      </c>
      <c r="D1339" s="7">
        <v>6.31</v>
      </c>
      <c r="E1339" s="5">
        <v>282.42778822000002</v>
      </c>
      <c r="F1339" s="3" t="s">
        <v>4475</v>
      </c>
      <c r="G1339" s="3" t="s">
        <v>4529</v>
      </c>
      <c r="H1339" s="3" t="s">
        <v>4569</v>
      </c>
      <c r="I1339" s="3" t="s">
        <v>4570</v>
      </c>
      <c r="J1339" s="3" t="s">
        <v>5020</v>
      </c>
      <c r="K1339" s="6">
        <v>223500</v>
      </c>
      <c r="L1339" s="6">
        <v>223787</v>
      </c>
      <c r="M1339" s="6">
        <v>68682</v>
      </c>
      <c r="N1339" s="6">
        <v>70854</v>
      </c>
      <c r="O1339" s="6">
        <v>48698</v>
      </c>
      <c r="P1339" s="6">
        <v>50807</v>
      </c>
      <c r="Q1339" s="6">
        <v>15446</v>
      </c>
      <c r="R1339" s="6">
        <v>17534</v>
      </c>
      <c r="S1339" s="6">
        <v>56696</v>
      </c>
      <c r="T1339" s="6">
        <v>59513</v>
      </c>
      <c r="U1339" s="6">
        <v>372913</v>
      </c>
      <c r="V1339" s="6">
        <v>372599</v>
      </c>
      <c r="W1339" s="6">
        <v>707965</v>
      </c>
      <c r="X1339" s="6">
        <v>727909</v>
      </c>
      <c r="Y1339" s="6">
        <v>87452</v>
      </c>
      <c r="Z1339" s="6">
        <v>100573</v>
      </c>
      <c r="AA1339" s="6">
        <v>27587</v>
      </c>
      <c r="AB1339" s="6">
        <v>28847</v>
      </c>
      <c r="AC1339" s="6">
        <v>44747397</v>
      </c>
      <c r="AD1339" s="6">
        <v>47711539</v>
      </c>
      <c r="AF1339">
        <f t="shared" si="400"/>
        <v>2.1817462727677216E-2</v>
      </c>
      <c r="AG1339">
        <f t="shared" si="401"/>
        <v>2.4088175857146978E-2</v>
      </c>
      <c r="AH1339">
        <f t="shared" si="402"/>
        <v>0.52673931620913461</v>
      </c>
      <c r="AI1339">
        <f t="shared" si="403"/>
        <v>0.51187579766152091</v>
      </c>
      <c r="AJ1339">
        <f t="shared" si="404"/>
        <v>3.1700438612389892</v>
      </c>
      <c r="AK1339">
        <f t="shared" si="405"/>
        <v>3.4864283981003226</v>
      </c>
      <c r="AL1339">
        <f t="shared" si="406"/>
        <v>0.21788814317673377</v>
      </c>
      <c r="AM1339">
        <f t="shared" si="407"/>
        <v>0.22703284819940389</v>
      </c>
      <c r="AN1339">
        <f t="shared" si="408"/>
        <v>0.31569357242236551</v>
      </c>
      <c r="AO1339">
        <f t="shared" si="409"/>
        <v>0.30743815504410577</v>
      </c>
      <c r="AP1339">
        <f t="shared" si="410"/>
        <v>1</v>
      </c>
      <c r="AQ1339">
        <f t="shared" si="411"/>
        <v>1</v>
      </c>
      <c r="AR1339">
        <f t="shared" si="412"/>
        <v>0</v>
      </c>
      <c r="AS1339">
        <f t="shared" si="413"/>
        <v>1</v>
      </c>
      <c r="AT1339">
        <f t="shared" si="414"/>
        <v>0</v>
      </c>
      <c r="AU1339">
        <f t="shared" si="415"/>
        <v>0</v>
      </c>
      <c r="AV1339">
        <f t="shared" si="416"/>
        <v>0</v>
      </c>
      <c r="AW1339">
        <f t="shared" si="417"/>
        <v>1</v>
      </c>
      <c r="AX1339">
        <f t="shared" si="418"/>
        <v>1</v>
      </c>
      <c r="AY1339">
        <f t="shared" si="419"/>
        <v>5</v>
      </c>
    </row>
    <row r="1340" spans="1:51" x14ac:dyDescent="0.3">
      <c r="A1340" s="1" t="s">
        <v>1334</v>
      </c>
      <c r="B1340" s="2">
        <v>4994890</v>
      </c>
      <c r="C1340" s="3" t="s">
        <v>5336</v>
      </c>
      <c r="D1340" s="5">
        <v>34.46</v>
      </c>
      <c r="E1340" s="5">
        <v>241.68800125999999</v>
      </c>
      <c r="F1340" s="3" t="s">
        <v>4485</v>
      </c>
      <c r="G1340" s="3" t="s">
        <v>4607</v>
      </c>
      <c r="H1340" s="3" t="s">
        <v>4891</v>
      </c>
      <c r="I1340" s="3" t="s">
        <v>4891</v>
      </c>
      <c r="J1340" s="3" t="s">
        <v>4752</v>
      </c>
      <c r="K1340" s="6">
        <v>208648.06700000001</v>
      </c>
      <c r="L1340" s="6">
        <v>205168.13699999999</v>
      </c>
      <c r="M1340" s="6">
        <v>132638.807</v>
      </c>
      <c r="N1340" s="6">
        <v>132524.70300000001</v>
      </c>
      <c r="O1340" s="6">
        <v>112654.14</v>
      </c>
      <c r="P1340" s="6">
        <v>114511.012</v>
      </c>
      <c r="Q1340" s="6">
        <v>113100.47500000001</v>
      </c>
      <c r="R1340" s="6">
        <v>117667.09600000001</v>
      </c>
      <c r="S1340" s="6">
        <v>131946.799</v>
      </c>
      <c r="T1340" s="6">
        <v>129603.648</v>
      </c>
      <c r="U1340" s="6">
        <v>180621.89199999999</v>
      </c>
      <c r="V1340" s="6">
        <v>167462.09899999999</v>
      </c>
      <c r="W1340" s="6">
        <v>580855.54099999997</v>
      </c>
      <c r="X1340" s="6">
        <v>547535.76199999999</v>
      </c>
      <c r="Y1340" s="6">
        <v>87437.644</v>
      </c>
      <c r="Z1340" s="6">
        <v>78529.104999999996</v>
      </c>
      <c r="AA1340" s="6">
        <v>52957</v>
      </c>
      <c r="AB1340" s="6">
        <v>53618</v>
      </c>
      <c r="AC1340" s="6">
        <v>7013581</v>
      </c>
      <c r="AD1340" s="6">
        <v>7013581</v>
      </c>
      <c r="AF1340">
        <f t="shared" si="400"/>
        <v>0.19471360263738968</v>
      </c>
      <c r="AG1340">
        <f t="shared" si="401"/>
        <v>0.21490303312827264</v>
      </c>
      <c r="AH1340">
        <f t="shared" si="402"/>
        <v>0.31095836959572021</v>
      </c>
      <c r="AI1340">
        <f t="shared" si="403"/>
        <v>0.30584686996207561</v>
      </c>
      <c r="AJ1340">
        <f t="shared" si="404"/>
        <v>1.6511064448514834</v>
      </c>
      <c r="AK1340">
        <f t="shared" si="405"/>
        <v>1.4646033981125741</v>
      </c>
      <c r="AL1340">
        <f t="shared" si="406"/>
        <v>0.53992419685345083</v>
      </c>
      <c r="AM1340">
        <f t="shared" si="407"/>
        <v>0.55813253302582755</v>
      </c>
      <c r="AN1340">
        <f t="shared" si="408"/>
        <v>0.35920818908052737</v>
      </c>
      <c r="AO1340">
        <f t="shared" si="409"/>
        <v>0.37471184758887033</v>
      </c>
      <c r="AP1340">
        <f t="shared" si="410"/>
        <v>1</v>
      </c>
      <c r="AQ1340">
        <f t="shared" si="411"/>
        <v>1</v>
      </c>
      <c r="AR1340">
        <f t="shared" si="412"/>
        <v>0</v>
      </c>
      <c r="AS1340">
        <f t="shared" si="413"/>
        <v>1</v>
      </c>
      <c r="AT1340">
        <f t="shared" si="414"/>
        <v>0</v>
      </c>
      <c r="AU1340">
        <f t="shared" si="415"/>
        <v>1</v>
      </c>
      <c r="AV1340">
        <f t="shared" si="416"/>
        <v>0</v>
      </c>
      <c r="AW1340">
        <f t="shared" si="417"/>
        <v>0</v>
      </c>
      <c r="AX1340">
        <f t="shared" si="418"/>
        <v>0</v>
      </c>
      <c r="AY1340">
        <f t="shared" si="419"/>
        <v>4</v>
      </c>
    </row>
    <row r="1341" spans="1:51" x14ac:dyDescent="0.3">
      <c r="A1341" s="1" t="s">
        <v>1335</v>
      </c>
      <c r="B1341" s="2">
        <v>20309326</v>
      </c>
      <c r="C1341" s="3" t="s">
        <v>5335</v>
      </c>
      <c r="D1341" s="7">
        <v>10.11</v>
      </c>
      <c r="E1341" s="5">
        <v>1855.0231186799999</v>
      </c>
      <c r="F1341" s="3" t="s">
        <v>4500</v>
      </c>
      <c r="G1341" s="3" t="s">
        <v>4501</v>
      </c>
      <c r="H1341" s="3" t="s">
        <v>4502</v>
      </c>
      <c r="I1341" s="3" t="s">
        <v>4538</v>
      </c>
      <c r="J1341" s="3" t="s">
        <v>5021</v>
      </c>
      <c r="K1341" s="6">
        <v>693206</v>
      </c>
      <c r="L1341" s="6">
        <v>691687</v>
      </c>
      <c r="M1341" s="6">
        <v>115585</v>
      </c>
      <c r="N1341" s="6">
        <v>112793</v>
      </c>
      <c r="O1341" s="6">
        <v>28776</v>
      </c>
      <c r="P1341" s="6">
        <v>25143</v>
      </c>
      <c r="Q1341" s="6">
        <v>-52191</v>
      </c>
      <c r="R1341" s="6">
        <v>-43649</v>
      </c>
      <c r="S1341" s="6">
        <v>100768</v>
      </c>
      <c r="T1341" s="6">
        <v>100675</v>
      </c>
      <c r="U1341" s="6">
        <v>530679</v>
      </c>
      <c r="V1341" s="6">
        <v>525524</v>
      </c>
      <c r="W1341" s="6">
        <v>1451134</v>
      </c>
      <c r="X1341" s="6">
        <v>1467076</v>
      </c>
      <c r="Y1341" s="6">
        <v>197184</v>
      </c>
      <c r="Z1341" s="6">
        <v>195737</v>
      </c>
      <c r="AA1341" s="6">
        <v>108823</v>
      </c>
      <c r="AB1341" s="6">
        <v>116742</v>
      </c>
      <c r="AC1341" s="6">
        <v>183821161</v>
      </c>
      <c r="AD1341" s="6">
        <v>184581163</v>
      </c>
      <c r="AF1341">
        <f t="shared" si="400"/>
        <v>-3.5965665472657934E-2</v>
      </c>
      <c r="AG1341">
        <f t="shared" si="401"/>
        <v>-2.9752378199902389E-2</v>
      </c>
      <c r="AH1341">
        <f t="shared" si="402"/>
        <v>0.36569951499999309</v>
      </c>
      <c r="AI1341">
        <f t="shared" si="403"/>
        <v>0.35821184451248606</v>
      </c>
      <c r="AJ1341">
        <f t="shared" si="404"/>
        <v>1.8119698960697648</v>
      </c>
      <c r="AK1341">
        <f t="shared" si="405"/>
        <v>1.6766630689897382</v>
      </c>
      <c r="AL1341">
        <f t="shared" si="406"/>
        <v>4.1511469894951858E-2</v>
      </c>
      <c r="AM1341">
        <f t="shared" si="407"/>
        <v>3.6350256691249076E-2</v>
      </c>
      <c r="AN1341">
        <f t="shared" si="408"/>
        <v>0.47769950948706325</v>
      </c>
      <c r="AO1341">
        <f t="shared" si="409"/>
        <v>0.47147318884638562</v>
      </c>
      <c r="AP1341">
        <f t="shared" si="410"/>
        <v>0</v>
      </c>
      <c r="AQ1341">
        <f t="shared" si="411"/>
        <v>1</v>
      </c>
      <c r="AR1341">
        <f t="shared" si="412"/>
        <v>0</v>
      </c>
      <c r="AS1341">
        <f t="shared" si="413"/>
        <v>1</v>
      </c>
      <c r="AT1341">
        <f t="shared" si="414"/>
        <v>0</v>
      </c>
      <c r="AU1341">
        <f t="shared" si="415"/>
        <v>1</v>
      </c>
      <c r="AV1341">
        <f t="shared" si="416"/>
        <v>1</v>
      </c>
      <c r="AW1341">
        <f t="shared" si="417"/>
        <v>1</v>
      </c>
      <c r="AX1341">
        <f t="shared" si="418"/>
        <v>1</v>
      </c>
      <c r="AY1341">
        <f t="shared" si="419"/>
        <v>6</v>
      </c>
    </row>
    <row r="1342" spans="1:51" x14ac:dyDescent="0.3">
      <c r="A1342" s="1" t="s">
        <v>1336</v>
      </c>
      <c r="B1342" s="2">
        <v>4065540</v>
      </c>
      <c r="C1342" s="3" t="s">
        <v>5337</v>
      </c>
      <c r="D1342" s="5">
        <v>260.86</v>
      </c>
      <c r="E1342" s="5">
        <v>9930.6130815600009</v>
      </c>
      <c r="F1342" s="3" t="s">
        <v>4480</v>
      </c>
      <c r="G1342" s="3" t="s">
        <v>4491</v>
      </c>
      <c r="H1342" s="3" t="s">
        <v>4492</v>
      </c>
      <c r="I1342" s="3" t="s">
        <v>4836</v>
      </c>
      <c r="J1342" s="3" t="s">
        <v>5022</v>
      </c>
      <c r="K1342" s="6">
        <v>2730620</v>
      </c>
      <c r="L1342" s="6">
        <v>2548749</v>
      </c>
      <c r="M1342" s="6">
        <v>852109</v>
      </c>
      <c r="N1342" s="6">
        <v>731591</v>
      </c>
      <c r="O1342" s="6">
        <v>825918</v>
      </c>
      <c r="P1342" s="6">
        <v>705576</v>
      </c>
      <c r="Q1342" s="6">
        <v>636052</v>
      </c>
      <c r="R1342" s="6">
        <v>539351</v>
      </c>
      <c r="S1342" s="6">
        <v>717397</v>
      </c>
      <c r="T1342" s="6">
        <v>730770</v>
      </c>
      <c r="U1342" s="6">
        <v>337971</v>
      </c>
      <c r="V1342" s="6">
        <v>373941</v>
      </c>
      <c r="W1342" s="6">
        <v>2947448</v>
      </c>
      <c r="X1342" s="6">
        <v>2725913</v>
      </c>
      <c r="Y1342" s="6" t="s">
        <v>4474</v>
      </c>
      <c r="Z1342" s="6" t="s">
        <v>4474</v>
      </c>
      <c r="AA1342" s="6" t="s">
        <v>4474</v>
      </c>
      <c r="AB1342" s="6" t="s">
        <v>4474</v>
      </c>
      <c r="AC1342" s="6">
        <v>39834758</v>
      </c>
      <c r="AD1342" s="6">
        <v>41136519</v>
      </c>
      <c r="AF1342">
        <f t="shared" si="400"/>
        <v>0.21579753060953069</v>
      </c>
      <c r="AG1342">
        <f t="shared" si="401"/>
        <v>0.19786068007306176</v>
      </c>
      <c r="AH1342">
        <f t="shared" si="402"/>
        <v>0.11466563617068054</v>
      </c>
      <c r="AI1342">
        <f t="shared" si="403"/>
        <v>0.13718009342191037</v>
      </c>
      <c r="AJ1342" t="e">
        <f t="shared" si="404"/>
        <v>#VALUE!</v>
      </c>
      <c r="AK1342" t="e">
        <f t="shared" si="405"/>
        <v>#VALUE!</v>
      </c>
      <c r="AL1342">
        <f t="shared" si="406"/>
        <v>0.30246537416410924</v>
      </c>
      <c r="AM1342">
        <f t="shared" si="407"/>
        <v>0.27683228124856546</v>
      </c>
      <c r="AN1342">
        <f t="shared" si="408"/>
        <v>0.92643534338858569</v>
      </c>
      <c r="AO1342">
        <f t="shared" si="409"/>
        <v>0.93500746355441278</v>
      </c>
      <c r="AP1342">
        <f t="shared" si="410"/>
        <v>1</v>
      </c>
      <c r="AQ1342">
        <f t="shared" si="411"/>
        <v>1</v>
      </c>
      <c r="AR1342">
        <f t="shared" si="412"/>
        <v>1</v>
      </c>
      <c r="AS1342">
        <f t="shared" si="413"/>
        <v>1</v>
      </c>
      <c r="AT1342">
        <f t="shared" si="414"/>
        <v>1</v>
      </c>
      <c r="AU1342">
        <f t="shared" si="415"/>
        <v>0</v>
      </c>
      <c r="AV1342">
        <f t="shared" si="416"/>
        <v>1</v>
      </c>
      <c r="AW1342">
        <f t="shared" si="417"/>
        <v>0</v>
      </c>
      <c r="AX1342">
        <f t="shared" si="418"/>
        <v>1</v>
      </c>
      <c r="AY1342">
        <f t="shared" si="419"/>
        <v>7</v>
      </c>
    </row>
    <row r="1343" spans="1:51" x14ac:dyDescent="0.3">
      <c r="A1343" s="1" t="s">
        <v>1337</v>
      </c>
      <c r="B1343" s="2">
        <v>100484950</v>
      </c>
      <c r="C1343" s="3" t="s">
        <v>5375</v>
      </c>
      <c r="D1343" s="5">
        <v>11</v>
      </c>
      <c r="E1343" s="5">
        <v>78.740793999999994</v>
      </c>
      <c r="F1343" s="3" t="s">
        <v>4480</v>
      </c>
      <c r="G1343" s="3" t="s">
        <v>4491</v>
      </c>
      <c r="H1343" s="3" t="s">
        <v>4492</v>
      </c>
      <c r="I1343" s="3" t="s">
        <v>4493</v>
      </c>
      <c r="J1343" s="3" t="s">
        <v>4494</v>
      </c>
      <c r="K1343" s="6" t="s">
        <v>4474</v>
      </c>
      <c r="L1343" s="6" t="s">
        <v>4474</v>
      </c>
      <c r="M1343" s="6" t="s">
        <v>4474</v>
      </c>
      <c r="N1343" s="6" t="s">
        <v>4474</v>
      </c>
      <c r="O1343" s="6">
        <v>-8683.0930000000008</v>
      </c>
      <c r="P1343" s="6">
        <v>-12116.712</v>
      </c>
      <c r="Q1343" s="6">
        <v>-4518.0259999999998</v>
      </c>
      <c r="R1343" s="6">
        <v>-10377.960999999999</v>
      </c>
      <c r="S1343" s="6">
        <v>-2163.2730000000001</v>
      </c>
      <c r="T1343" s="6">
        <v>-3314.0680000000002</v>
      </c>
      <c r="U1343" s="6" t="s">
        <v>4474</v>
      </c>
      <c r="V1343" s="6" t="s">
        <v>4474</v>
      </c>
      <c r="W1343" s="6">
        <v>85178.304000000004</v>
      </c>
      <c r="X1343" s="6">
        <v>83623.271999999997</v>
      </c>
      <c r="Y1343" s="6">
        <v>41.561999999999998</v>
      </c>
      <c r="Z1343" s="6">
        <v>26.972999999999999</v>
      </c>
      <c r="AA1343" s="6">
        <v>25825</v>
      </c>
      <c r="AB1343" s="6">
        <v>23366</v>
      </c>
      <c r="AC1343" s="6">
        <v>11704608</v>
      </c>
      <c r="AD1343" s="6">
        <v>11704608</v>
      </c>
      <c r="AF1343">
        <f t="shared" si="400"/>
        <v>-5.3041981206857554E-2</v>
      </c>
      <c r="AG1343">
        <f t="shared" si="401"/>
        <v>-0.12410374231709087</v>
      </c>
      <c r="AH1343" t="e">
        <f t="shared" si="402"/>
        <v>#VALUE!</v>
      </c>
      <c r="AI1343" t="e">
        <f t="shared" si="403"/>
        <v>#VALUE!</v>
      </c>
      <c r="AJ1343">
        <f t="shared" si="404"/>
        <v>1.6093707647628266E-3</v>
      </c>
      <c r="AK1343">
        <f t="shared" si="405"/>
        <v>1.1543695968501242E-3</v>
      </c>
      <c r="AL1343" t="e">
        <f t="shared" si="406"/>
        <v>#VALUE!</v>
      </c>
      <c r="AM1343" t="e">
        <f t="shared" si="407"/>
        <v>#VALUE!</v>
      </c>
      <c r="AN1343" t="e">
        <f t="shared" si="408"/>
        <v>#VALUE!</v>
      </c>
      <c r="AO1343" t="e">
        <f t="shared" si="409"/>
        <v>#VALUE!</v>
      </c>
      <c r="AP1343">
        <f t="shared" si="410"/>
        <v>0</v>
      </c>
      <c r="AQ1343">
        <f t="shared" si="411"/>
        <v>0</v>
      </c>
      <c r="AR1343">
        <f t="shared" si="412"/>
        <v>1</v>
      </c>
      <c r="AS1343">
        <f t="shared" si="413"/>
        <v>1</v>
      </c>
      <c r="AT1343">
        <f t="shared" si="414"/>
        <v>0</v>
      </c>
      <c r="AU1343">
        <f t="shared" si="415"/>
        <v>1</v>
      </c>
      <c r="AV1343">
        <f t="shared" si="416"/>
        <v>0</v>
      </c>
      <c r="AW1343">
        <f t="shared" si="417"/>
        <v>0</v>
      </c>
      <c r="AX1343">
        <f t="shared" si="418"/>
        <v>0</v>
      </c>
      <c r="AY1343">
        <f t="shared" si="419"/>
        <v>3</v>
      </c>
    </row>
    <row r="1344" spans="1:51" x14ac:dyDescent="0.3">
      <c r="A1344" s="1" t="s">
        <v>1338</v>
      </c>
      <c r="B1344" s="2">
        <v>4050636</v>
      </c>
      <c r="C1344" s="3" t="s">
        <v>5337</v>
      </c>
      <c r="D1344" s="5">
        <v>351.69</v>
      </c>
      <c r="E1344" s="5">
        <v>15115.13855865</v>
      </c>
      <c r="F1344" s="3" t="s">
        <v>4480</v>
      </c>
      <c r="G1344" s="3" t="s">
        <v>4509</v>
      </c>
      <c r="H1344" s="3" t="s">
        <v>4509</v>
      </c>
      <c r="I1344" s="3" t="s">
        <v>4870</v>
      </c>
      <c r="J1344" s="3" t="s">
        <v>4871</v>
      </c>
      <c r="K1344" s="6">
        <v>16303000</v>
      </c>
      <c r="L1344" s="6">
        <v>16009000</v>
      </c>
      <c r="M1344" s="6" t="s">
        <v>4474</v>
      </c>
      <c r="N1344" s="6" t="s">
        <v>4474</v>
      </c>
      <c r="O1344" s="6">
        <v>2661000</v>
      </c>
      <c r="P1344" s="6">
        <v>2805000</v>
      </c>
      <c r="Q1344" s="6">
        <v>2770000</v>
      </c>
      <c r="R1344" s="6">
        <v>2939000</v>
      </c>
      <c r="S1344" s="6">
        <v>5194000</v>
      </c>
      <c r="T1344" s="6">
        <v>4834000</v>
      </c>
      <c r="U1344" s="6">
        <v>2568000</v>
      </c>
      <c r="V1344" s="6">
        <v>2567000</v>
      </c>
      <c r="W1344" s="6">
        <v>55864000</v>
      </c>
      <c r="X1344" s="6">
        <v>52560000</v>
      </c>
      <c r="Y1344" s="6" t="s">
        <v>4474</v>
      </c>
      <c r="Z1344" s="6" t="s">
        <v>4474</v>
      </c>
      <c r="AA1344" s="6" t="s">
        <v>4474</v>
      </c>
      <c r="AB1344" s="6" t="s">
        <v>4474</v>
      </c>
      <c r="AC1344" s="6">
        <v>43000000</v>
      </c>
      <c r="AD1344" s="6">
        <v>43300000</v>
      </c>
      <c r="AF1344">
        <f t="shared" si="400"/>
        <v>4.9584705713876555E-2</v>
      </c>
      <c r="AG1344">
        <f t="shared" si="401"/>
        <v>5.5917047184170475E-2</v>
      </c>
      <c r="AH1344">
        <f t="shared" si="402"/>
        <v>4.5968781326077617E-2</v>
      </c>
      <c r="AI1344">
        <f t="shared" si="403"/>
        <v>4.8839421613394218E-2</v>
      </c>
      <c r="AJ1344" t="e">
        <f t="shared" si="404"/>
        <v>#VALUE!</v>
      </c>
      <c r="AK1344" t="e">
        <f t="shared" si="405"/>
        <v>#VALUE!</v>
      </c>
      <c r="AL1344">
        <f t="shared" si="406"/>
        <v>0.16322149297675276</v>
      </c>
      <c r="AM1344">
        <f t="shared" si="407"/>
        <v>0.17521394215753638</v>
      </c>
      <c r="AN1344">
        <f t="shared" si="408"/>
        <v>0.29183373908062438</v>
      </c>
      <c r="AO1344">
        <f t="shared" si="409"/>
        <v>0.30458523592085235</v>
      </c>
      <c r="AP1344">
        <f t="shared" si="410"/>
        <v>1</v>
      </c>
      <c r="AQ1344">
        <f t="shared" si="411"/>
        <v>1</v>
      </c>
      <c r="AR1344">
        <f t="shared" si="412"/>
        <v>0</v>
      </c>
      <c r="AS1344">
        <f t="shared" si="413"/>
        <v>1</v>
      </c>
      <c r="AT1344">
        <f t="shared" si="414"/>
        <v>1</v>
      </c>
      <c r="AU1344">
        <f t="shared" si="415"/>
        <v>0</v>
      </c>
      <c r="AV1344">
        <f t="shared" si="416"/>
        <v>0</v>
      </c>
      <c r="AW1344">
        <f t="shared" si="417"/>
        <v>0</v>
      </c>
      <c r="AX1344">
        <f t="shared" si="418"/>
        <v>1</v>
      </c>
      <c r="AY1344">
        <f t="shared" si="419"/>
        <v>5</v>
      </c>
    </row>
    <row r="1345" spans="1:51" x14ac:dyDescent="0.3">
      <c r="A1345" s="1" t="s">
        <v>1339</v>
      </c>
      <c r="B1345" s="2">
        <v>101506927</v>
      </c>
      <c r="C1345" s="3" t="s">
        <v>5338</v>
      </c>
      <c r="D1345" s="5">
        <v>11.91</v>
      </c>
      <c r="E1345" s="5">
        <v>96.131052870000005</v>
      </c>
      <c r="F1345" s="3" t="s">
        <v>4480</v>
      </c>
      <c r="G1345" s="3" t="s">
        <v>4491</v>
      </c>
      <c r="H1345" s="3" t="s">
        <v>4492</v>
      </c>
      <c r="I1345" s="3" t="s">
        <v>4493</v>
      </c>
      <c r="J1345" s="3" t="s">
        <v>4494</v>
      </c>
      <c r="K1345" s="6" t="s">
        <v>4474</v>
      </c>
      <c r="L1345" s="6" t="s">
        <v>4474</v>
      </c>
      <c r="M1345" s="6" t="s">
        <v>4474</v>
      </c>
      <c r="N1345" s="6" t="s">
        <v>4474</v>
      </c>
      <c r="O1345" s="6">
        <v>-1100.22</v>
      </c>
      <c r="P1345" s="6">
        <v>-1191.828</v>
      </c>
      <c r="Q1345" s="6">
        <v>2784.6239999999998</v>
      </c>
      <c r="R1345" s="6">
        <v>3352.4659999999999</v>
      </c>
      <c r="S1345" s="6">
        <v>-657.93799999999999</v>
      </c>
      <c r="T1345" s="6">
        <v>-767.26</v>
      </c>
      <c r="U1345" s="6" t="s">
        <v>4474</v>
      </c>
      <c r="V1345" s="6" t="s">
        <v>4474</v>
      </c>
      <c r="W1345" s="6">
        <v>54585.955999999998</v>
      </c>
      <c r="X1345" s="6">
        <v>53627.006999999998</v>
      </c>
      <c r="Y1345" s="6">
        <v>66.742000000000004</v>
      </c>
      <c r="Z1345" s="6">
        <v>47.844999999999999</v>
      </c>
      <c r="AA1345" s="6">
        <v>5680</v>
      </c>
      <c r="AB1345" s="6">
        <v>5265</v>
      </c>
      <c r="AC1345" s="6">
        <v>8071457</v>
      </c>
      <c r="AD1345" s="6">
        <v>8071457</v>
      </c>
      <c r="AF1345">
        <f t="shared" si="400"/>
        <v>5.1013561070543494E-2</v>
      </c>
      <c r="AG1345">
        <f t="shared" si="401"/>
        <v>6.2514508780995362E-2</v>
      </c>
      <c r="AH1345" t="e">
        <f t="shared" si="402"/>
        <v>#VALUE!</v>
      </c>
      <c r="AI1345" t="e">
        <f t="shared" si="403"/>
        <v>#VALUE!</v>
      </c>
      <c r="AJ1345">
        <f t="shared" si="404"/>
        <v>1.1750352112676056E-2</v>
      </c>
      <c r="AK1345">
        <f t="shared" si="405"/>
        <v>9.0873694207027535E-3</v>
      </c>
      <c r="AL1345" t="e">
        <f t="shared" si="406"/>
        <v>#VALUE!</v>
      </c>
      <c r="AM1345" t="e">
        <f t="shared" si="407"/>
        <v>#VALUE!</v>
      </c>
      <c r="AN1345" t="e">
        <f t="shared" si="408"/>
        <v>#VALUE!</v>
      </c>
      <c r="AO1345" t="e">
        <f t="shared" si="409"/>
        <v>#VALUE!</v>
      </c>
      <c r="AP1345">
        <f t="shared" si="410"/>
        <v>1</v>
      </c>
      <c r="AQ1345">
        <f t="shared" si="411"/>
        <v>0</v>
      </c>
      <c r="AR1345">
        <f t="shared" si="412"/>
        <v>0</v>
      </c>
      <c r="AS1345">
        <f t="shared" si="413"/>
        <v>0</v>
      </c>
      <c r="AT1345">
        <f t="shared" si="414"/>
        <v>0</v>
      </c>
      <c r="AU1345">
        <f t="shared" si="415"/>
        <v>1</v>
      </c>
      <c r="AV1345">
        <f t="shared" si="416"/>
        <v>0</v>
      </c>
      <c r="AW1345">
        <f t="shared" si="417"/>
        <v>0</v>
      </c>
      <c r="AX1345">
        <f t="shared" si="418"/>
        <v>0</v>
      </c>
      <c r="AY1345">
        <f t="shared" si="419"/>
        <v>2</v>
      </c>
    </row>
    <row r="1346" spans="1:51" x14ac:dyDescent="0.3">
      <c r="A1346" s="1" t="s">
        <v>1340</v>
      </c>
      <c r="B1346" s="2">
        <v>8603803</v>
      </c>
      <c r="C1346" s="3" t="s">
        <v>5335</v>
      </c>
      <c r="D1346" s="5">
        <v>60.67</v>
      </c>
      <c r="E1346" s="5">
        <v>13952.65429457</v>
      </c>
      <c r="F1346" s="3" t="s">
        <v>4651</v>
      </c>
      <c r="G1346" s="3" t="s">
        <v>4651</v>
      </c>
      <c r="H1346" s="3" t="s">
        <v>4652</v>
      </c>
      <c r="I1346" s="3" t="s">
        <v>4652</v>
      </c>
      <c r="J1346" s="3" t="s">
        <v>4653</v>
      </c>
      <c r="K1346" s="6">
        <v>5777800</v>
      </c>
      <c r="L1346" s="6">
        <v>5635700</v>
      </c>
      <c r="M1346" s="6">
        <v>2564200</v>
      </c>
      <c r="N1346" s="6">
        <v>2411300</v>
      </c>
      <c r="O1346" s="6">
        <v>1399600</v>
      </c>
      <c r="P1346" s="6">
        <v>1255200</v>
      </c>
      <c r="Q1346" s="6">
        <v>865600</v>
      </c>
      <c r="R1346" s="6">
        <v>751600</v>
      </c>
      <c r="S1346" s="6">
        <v>2016600</v>
      </c>
      <c r="T1346" s="6">
        <v>1899800</v>
      </c>
      <c r="U1346" s="6">
        <v>11571100</v>
      </c>
      <c r="V1346" s="6">
        <v>11954600</v>
      </c>
      <c r="W1346" s="6">
        <v>32146100</v>
      </c>
      <c r="X1346" s="6">
        <v>31831000</v>
      </c>
      <c r="Y1346" s="6">
        <v>1990200</v>
      </c>
      <c r="Z1346" s="6">
        <v>1964000</v>
      </c>
      <c r="AA1346" s="6">
        <v>3607100</v>
      </c>
      <c r="AB1346" s="6">
        <v>3310800</v>
      </c>
      <c r="AC1346" s="6">
        <v>229972832</v>
      </c>
      <c r="AD1346" s="6">
        <v>229954524</v>
      </c>
      <c r="AF1346">
        <f t="shared" si="400"/>
        <v>2.6927061136498672E-2</v>
      </c>
      <c r="AG1346">
        <f t="shared" si="401"/>
        <v>2.3612201941503565E-2</v>
      </c>
      <c r="AH1346">
        <f t="shared" si="402"/>
        <v>0.35995346247289717</v>
      </c>
      <c r="AI1346">
        <f t="shared" si="403"/>
        <v>0.3755647010775659</v>
      </c>
      <c r="AJ1346">
        <f t="shared" si="404"/>
        <v>0.55174516924953565</v>
      </c>
      <c r="AK1346">
        <f t="shared" si="405"/>
        <v>0.59321010027787846</v>
      </c>
      <c r="AL1346">
        <f t="shared" si="406"/>
        <v>0.24223752985565439</v>
      </c>
      <c r="AM1346">
        <f t="shared" si="407"/>
        <v>0.22272299803041326</v>
      </c>
      <c r="AN1346">
        <f t="shared" si="408"/>
        <v>0.17973564444831566</v>
      </c>
      <c r="AO1346">
        <f t="shared" si="409"/>
        <v>0.17705067387138324</v>
      </c>
      <c r="AP1346">
        <f t="shared" si="410"/>
        <v>1</v>
      </c>
      <c r="AQ1346">
        <f t="shared" si="411"/>
        <v>1</v>
      </c>
      <c r="AR1346">
        <f t="shared" si="412"/>
        <v>1</v>
      </c>
      <c r="AS1346">
        <f t="shared" si="413"/>
        <v>1</v>
      </c>
      <c r="AT1346">
        <f t="shared" si="414"/>
        <v>1</v>
      </c>
      <c r="AU1346">
        <f t="shared" si="415"/>
        <v>0</v>
      </c>
      <c r="AV1346">
        <f t="shared" si="416"/>
        <v>1</v>
      </c>
      <c r="AW1346">
        <f t="shared" si="417"/>
        <v>1</v>
      </c>
      <c r="AX1346">
        <f t="shared" si="418"/>
        <v>0</v>
      </c>
      <c r="AY1346">
        <f t="shared" si="419"/>
        <v>7</v>
      </c>
    </row>
    <row r="1347" spans="1:51" x14ac:dyDescent="0.3">
      <c r="A1347" s="1" t="s">
        <v>1341</v>
      </c>
      <c r="B1347" s="2">
        <v>4100046</v>
      </c>
      <c r="C1347" s="3" t="s">
        <v>5337</v>
      </c>
      <c r="D1347" s="5">
        <v>13.56</v>
      </c>
      <c r="E1347" s="5">
        <v>1169.50363836</v>
      </c>
      <c r="F1347" s="3" t="s">
        <v>4475</v>
      </c>
      <c r="G1347" s="3" t="s">
        <v>4529</v>
      </c>
      <c r="H1347" s="3" t="s">
        <v>4530</v>
      </c>
      <c r="I1347" s="3" t="s">
        <v>4531</v>
      </c>
      <c r="J1347" s="3" t="s">
        <v>5023</v>
      </c>
      <c r="K1347" s="6">
        <v>760419</v>
      </c>
      <c r="L1347" s="6">
        <v>779168</v>
      </c>
      <c r="M1347" s="6">
        <v>290537</v>
      </c>
      <c r="N1347" s="6">
        <v>293064</v>
      </c>
      <c r="O1347" s="6">
        <v>128924</v>
      </c>
      <c r="P1347" s="6">
        <v>140642</v>
      </c>
      <c r="Q1347" s="6">
        <v>13045</v>
      </c>
      <c r="R1347" s="6">
        <v>42262</v>
      </c>
      <c r="S1347" s="6">
        <v>590152</v>
      </c>
      <c r="T1347" s="6">
        <v>261965</v>
      </c>
      <c r="U1347" s="6">
        <v>965817</v>
      </c>
      <c r="V1347" s="6">
        <v>966700</v>
      </c>
      <c r="W1347" s="6">
        <v>2104571</v>
      </c>
      <c r="X1347" s="6">
        <v>2084208</v>
      </c>
      <c r="Y1347" s="6">
        <v>907963</v>
      </c>
      <c r="Z1347" s="6">
        <v>875652</v>
      </c>
      <c r="AA1347" s="6">
        <v>855406</v>
      </c>
      <c r="AB1347" s="6">
        <v>833792</v>
      </c>
      <c r="AC1347" s="6">
        <v>86035000</v>
      </c>
      <c r="AD1347" s="6">
        <v>85127000</v>
      </c>
      <c r="AF1347">
        <f t="shared" si="400"/>
        <v>6.1984128831956723E-3</v>
      </c>
      <c r="AG1347">
        <f t="shared" si="401"/>
        <v>2.0277246800703193E-2</v>
      </c>
      <c r="AH1347">
        <f t="shared" si="402"/>
        <v>0.45891395443536948</v>
      </c>
      <c r="AI1347">
        <f t="shared" si="403"/>
        <v>0.46382126927830619</v>
      </c>
      <c r="AJ1347">
        <f t="shared" si="404"/>
        <v>1.0614409999462244</v>
      </c>
      <c r="AK1347">
        <f t="shared" si="405"/>
        <v>1.0502043675161192</v>
      </c>
      <c r="AL1347">
        <f t="shared" si="406"/>
        <v>0.1695433701682888</v>
      </c>
      <c r="AM1347">
        <f t="shared" si="407"/>
        <v>0.18050279272249373</v>
      </c>
      <c r="AN1347">
        <f t="shared" si="408"/>
        <v>0.36131781726537143</v>
      </c>
      <c r="AO1347">
        <f t="shared" si="409"/>
        <v>0.37384368546709351</v>
      </c>
      <c r="AP1347">
        <f t="shared" si="410"/>
        <v>1</v>
      </c>
      <c r="AQ1347">
        <f t="shared" si="411"/>
        <v>1</v>
      </c>
      <c r="AR1347">
        <f t="shared" si="412"/>
        <v>0</v>
      </c>
      <c r="AS1347">
        <f t="shared" si="413"/>
        <v>1</v>
      </c>
      <c r="AT1347">
        <f t="shared" si="414"/>
        <v>1</v>
      </c>
      <c r="AU1347">
        <f t="shared" si="415"/>
        <v>1</v>
      </c>
      <c r="AV1347">
        <f t="shared" si="416"/>
        <v>0</v>
      </c>
      <c r="AW1347">
        <f t="shared" si="417"/>
        <v>0</v>
      </c>
      <c r="AX1347">
        <f t="shared" si="418"/>
        <v>0</v>
      </c>
      <c r="AY1347">
        <f t="shared" si="419"/>
        <v>5</v>
      </c>
    </row>
    <row r="1348" spans="1:51" x14ac:dyDescent="0.3">
      <c r="A1348" s="1" t="s">
        <v>1342</v>
      </c>
      <c r="B1348" s="2">
        <v>4600336</v>
      </c>
      <c r="C1348" s="3" t="s">
        <v>5338</v>
      </c>
      <c r="D1348" s="5">
        <v>18.11</v>
      </c>
      <c r="E1348" s="5">
        <v>640.21503114999996</v>
      </c>
      <c r="F1348" s="3" t="s">
        <v>4665</v>
      </c>
      <c r="G1348" s="3" t="s">
        <v>4666</v>
      </c>
      <c r="H1348" s="3" t="s">
        <v>4667</v>
      </c>
      <c r="I1348" s="3" t="s">
        <v>4667</v>
      </c>
      <c r="J1348" s="3" t="s">
        <v>4788</v>
      </c>
      <c r="K1348" s="6">
        <v>408440</v>
      </c>
      <c r="L1348" s="6">
        <v>318921</v>
      </c>
      <c r="M1348" s="6">
        <v>15721</v>
      </c>
      <c r="N1348" s="6">
        <v>-5132</v>
      </c>
      <c r="O1348" s="6">
        <v>14229</v>
      </c>
      <c r="P1348" s="6">
        <v>-7257</v>
      </c>
      <c r="Q1348" s="6">
        <v>13515</v>
      </c>
      <c r="R1348" s="6">
        <v>-27256</v>
      </c>
      <c r="S1348" s="6">
        <v>45640</v>
      </c>
      <c r="T1348" s="6">
        <v>17879</v>
      </c>
      <c r="U1348" s="6" t="s">
        <v>4474</v>
      </c>
      <c r="V1348" s="6" t="s">
        <v>4474</v>
      </c>
      <c r="W1348" s="6">
        <v>180539</v>
      </c>
      <c r="X1348" s="6">
        <v>157952</v>
      </c>
      <c r="Y1348" s="6">
        <v>139891</v>
      </c>
      <c r="Z1348" s="6">
        <v>117056</v>
      </c>
      <c r="AA1348" s="6">
        <v>59978</v>
      </c>
      <c r="AB1348" s="6">
        <v>54957</v>
      </c>
      <c r="AC1348" s="6">
        <v>35351465</v>
      </c>
      <c r="AD1348" s="6">
        <v>35084240</v>
      </c>
      <c r="AF1348">
        <f t="shared" si="400"/>
        <v>7.4859171702513036E-2</v>
      </c>
      <c r="AG1348">
        <f t="shared" si="401"/>
        <v>-0.17255875202593193</v>
      </c>
      <c r="AH1348" t="e">
        <f t="shared" si="402"/>
        <v>#VALUE!</v>
      </c>
      <c r="AI1348" t="e">
        <f t="shared" si="403"/>
        <v>#VALUE!</v>
      </c>
      <c r="AJ1348">
        <f t="shared" si="404"/>
        <v>2.3323718696855513</v>
      </c>
      <c r="AK1348">
        <f t="shared" si="405"/>
        <v>2.1299561475335262</v>
      </c>
      <c r="AL1348">
        <f t="shared" si="406"/>
        <v>3.4837430222309278E-2</v>
      </c>
      <c r="AM1348">
        <f t="shared" si="407"/>
        <v>-2.275485151495198E-2</v>
      </c>
      <c r="AN1348">
        <f t="shared" si="408"/>
        <v>2.2623366696392471</v>
      </c>
      <c r="AO1348">
        <f t="shared" si="409"/>
        <v>2.0191007394651539</v>
      </c>
      <c r="AP1348">
        <f t="shared" si="410"/>
        <v>1</v>
      </c>
      <c r="AQ1348">
        <f t="shared" si="411"/>
        <v>1</v>
      </c>
      <c r="AR1348">
        <f t="shared" si="412"/>
        <v>1</v>
      </c>
      <c r="AS1348">
        <f t="shared" si="413"/>
        <v>1</v>
      </c>
      <c r="AT1348">
        <f t="shared" si="414"/>
        <v>0</v>
      </c>
      <c r="AU1348">
        <f t="shared" si="415"/>
        <v>1</v>
      </c>
      <c r="AV1348">
        <f t="shared" si="416"/>
        <v>1</v>
      </c>
      <c r="AW1348">
        <f t="shared" si="417"/>
        <v>1</v>
      </c>
      <c r="AX1348">
        <f t="shared" si="418"/>
        <v>0</v>
      </c>
      <c r="AY1348">
        <f t="shared" si="419"/>
        <v>7</v>
      </c>
    </row>
    <row r="1349" spans="1:51" x14ac:dyDescent="0.3">
      <c r="A1349" s="1" t="s">
        <v>1343</v>
      </c>
      <c r="B1349" s="2">
        <v>4057052</v>
      </c>
      <c r="C1349" s="3" t="s">
        <v>5337</v>
      </c>
      <c r="D1349" s="5">
        <v>55.86</v>
      </c>
      <c r="E1349" s="5">
        <v>20467.220579820001</v>
      </c>
      <c r="F1349" s="3" t="s">
        <v>4651</v>
      </c>
      <c r="G1349" s="3" t="s">
        <v>4651</v>
      </c>
      <c r="H1349" s="3" t="s">
        <v>4652</v>
      </c>
      <c r="I1349" s="3" t="s">
        <v>4652</v>
      </c>
      <c r="J1349" s="3" t="s">
        <v>5024</v>
      </c>
      <c r="K1349" s="6">
        <v>11623559</v>
      </c>
      <c r="L1349" s="6">
        <v>11351817</v>
      </c>
      <c r="M1349" s="6">
        <v>4149131</v>
      </c>
      <c r="N1349" s="6">
        <v>4027567</v>
      </c>
      <c r="O1349" s="6">
        <v>2745118</v>
      </c>
      <c r="P1349" s="6">
        <v>2660171</v>
      </c>
      <c r="Q1349" s="6">
        <v>-541833</v>
      </c>
      <c r="R1349" s="6">
        <v>-84112</v>
      </c>
      <c r="S1349" s="6">
        <v>1994614</v>
      </c>
      <c r="T1349" s="6">
        <v>1960910</v>
      </c>
      <c r="U1349" s="6">
        <v>26295480</v>
      </c>
      <c r="V1349" s="6">
        <v>26181755</v>
      </c>
      <c r="W1349" s="6">
        <v>58573319</v>
      </c>
      <c r="X1349" s="6">
        <v>58352454</v>
      </c>
      <c r="Y1349" s="6">
        <v>4832907</v>
      </c>
      <c r="Z1349" s="6">
        <v>4672622</v>
      </c>
      <c r="AA1349" s="6">
        <v>5619824</v>
      </c>
      <c r="AB1349" s="6">
        <v>6253149</v>
      </c>
      <c r="AC1349" s="6">
        <v>363891973</v>
      </c>
      <c r="AD1349" s="6">
        <v>354566071</v>
      </c>
      <c r="AF1349">
        <f t="shared" si="400"/>
        <v>-9.2505087512626694E-3</v>
      </c>
      <c r="AG1349">
        <f t="shared" si="401"/>
        <v>-1.4414475182140583E-3</v>
      </c>
      <c r="AH1349">
        <f t="shared" si="402"/>
        <v>0.44893272993459699</v>
      </c>
      <c r="AI1349">
        <f t="shared" si="403"/>
        <v>0.44868301511364028</v>
      </c>
      <c r="AJ1349">
        <f t="shared" si="404"/>
        <v>0.85997479636372953</v>
      </c>
      <c r="AK1349">
        <f t="shared" si="405"/>
        <v>0.74724302907223228</v>
      </c>
      <c r="AL1349">
        <f t="shared" si="406"/>
        <v>0.23616845752664911</v>
      </c>
      <c r="AM1349">
        <f t="shared" si="407"/>
        <v>0.23433878470732925</v>
      </c>
      <c r="AN1349">
        <f t="shared" si="408"/>
        <v>0.198444602396528</v>
      </c>
      <c r="AO1349">
        <f t="shared" si="409"/>
        <v>0.19453881065567524</v>
      </c>
      <c r="AP1349">
        <f t="shared" si="410"/>
        <v>0</v>
      </c>
      <c r="AQ1349">
        <f t="shared" si="411"/>
        <v>1</v>
      </c>
      <c r="AR1349">
        <f t="shared" si="412"/>
        <v>0</v>
      </c>
      <c r="AS1349">
        <f t="shared" si="413"/>
        <v>1</v>
      </c>
      <c r="AT1349">
        <f t="shared" si="414"/>
        <v>0</v>
      </c>
      <c r="AU1349">
        <f t="shared" si="415"/>
        <v>1</v>
      </c>
      <c r="AV1349">
        <f t="shared" si="416"/>
        <v>1</v>
      </c>
      <c r="AW1349">
        <f t="shared" si="417"/>
        <v>1</v>
      </c>
      <c r="AX1349">
        <f t="shared" si="418"/>
        <v>0</v>
      </c>
      <c r="AY1349">
        <f t="shared" si="419"/>
        <v>5</v>
      </c>
    </row>
    <row r="1350" spans="1:51" x14ac:dyDescent="0.3">
      <c r="A1350" s="1" t="s">
        <v>1344</v>
      </c>
      <c r="B1350" s="2">
        <v>4971401</v>
      </c>
      <c r="C1350" s="3" t="s">
        <v>5338</v>
      </c>
      <c r="D1350" s="5">
        <v>6.13</v>
      </c>
      <c r="E1350" s="5">
        <v>134.68867263000001</v>
      </c>
      <c r="F1350" s="3" t="s">
        <v>4500</v>
      </c>
      <c r="G1350" s="3" t="s">
        <v>4539</v>
      </c>
      <c r="H1350" s="3" t="s">
        <v>4539</v>
      </c>
      <c r="I1350" s="3" t="s">
        <v>4582</v>
      </c>
      <c r="J1350" s="3" t="s">
        <v>5377</v>
      </c>
      <c r="K1350" s="6">
        <v>53865</v>
      </c>
      <c r="L1350" s="6">
        <v>58238</v>
      </c>
      <c r="M1350" s="6">
        <v>-2450</v>
      </c>
      <c r="N1350" s="6">
        <v>1530</v>
      </c>
      <c r="O1350" s="6">
        <v>-3947</v>
      </c>
      <c r="P1350" s="6">
        <v>147</v>
      </c>
      <c r="Q1350" s="6">
        <v>1535</v>
      </c>
      <c r="R1350" s="6">
        <v>1702</v>
      </c>
      <c r="S1350" s="6">
        <v>5308</v>
      </c>
      <c r="T1350" s="6">
        <v>6025</v>
      </c>
      <c r="U1350" s="6" t="s">
        <v>4474</v>
      </c>
      <c r="V1350" s="6" t="s">
        <v>4474</v>
      </c>
      <c r="W1350" s="6">
        <v>72601</v>
      </c>
      <c r="X1350" s="6">
        <v>64565</v>
      </c>
      <c r="Y1350" s="6">
        <v>64021</v>
      </c>
      <c r="Z1350" s="6">
        <v>55382</v>
      </c>
      <c r="AA1350" s="6">
        <v>9497</v>
      </c>
      <c r="AB1350" s="6">
        <v>4985</v>
      </c>
      <c r="AC1350" s="6">
        <v>21833041</v>
      </c>
      <c r="AD1350" s="6">
        <v>21656683</v>
      </c>
      <c r="AF1350">
        <f t="shared" ref="AF1350:AF1413" si="420">Q1350/W1350</f>
        <v>2.1142959463368274E-2</v>
      </c>
      <c r="AG1350">
        <f t="shared" ref="AG1350:AG1413" si="421">R1350/X1350</f>
        <v>2.6361031518624643E-2</v>
      </c>
      <c r="AH1350" t="e">
        <f t="shared" ref="AH1350:AH1413" si="422">U1350/W1350</f>
        <v>#VALUE!</v>
      </c>
      <c r="AI1350" t="e">
        <f t="shared" ref="AI1350:AI1413" si="423">V1350/X1350</f>
        <v>#VALUE!</v>
      </c>
      <c r="AJ1350">
        <f t="shared" ref="AJ1350:AJ1413" si="424">Y1350/AA1350</f>
        <v>6.7411814257133829</v>
      </c>
      <c r="AK1350">
        <f t="shared" ref="AK1350:AK1413" si="425">Z1350/AB1350</f>
        <v>11.109729187562689</v>
      </c>
      <c r="AL1350">
        <f t="shared" ref="AL1350:AL1413" si="426">O1350/K1350</f>
        <v>-7.3275782047711874E-2</v>
      </c>
      <c r="AM1350">
        <f t="shared" ref="AM1350:AM1413" si="427">P1350/L1350</f>
        <v>2.5241251416600846E-3</v>
      </c>
      <c r="AN1350">
        <f t="shared" ref="AN1350:AN1413" si="428">K1350/W1350</f>
        <v>0.74193192931226848</v>
      </c>
      <c r="AO1350">
        <f t="shared" ref="AO1350:AO1413" si="429">L1350/X1350</f>
        <v>0.90200573065902578</v>
      </c>
      <c r="AP1350">
        <f t="shared" ref="AP1350:AP1413" si="430">IF(OR(Q1350&lt;0, Q1350="NA"), 0, 1)</f>
        <v>1</v>
      </c>
      <c r="AQ1350">
        <f t="shared" ref="AQ1350:AQ1413" si="431">IF(OR(S1350&lt;0, S1350="NA"), 0, 1)</f>
        <v>1</v>
      </c>
      <c r="AR1350">
        <f t="shared" ref="AR1350:AR1413" si="432">IFERROR(IF((AF1350-AG1350)&gt;0,1,0),0)</f>
        <v>0</v>
      </c>
      <c r="AS1350">
        <f t="shared" ref="AS1350:AS1413" si="433">IFERROR(IF((S1350-Q1350)&gt;0,1,0),0)</f>
        <v>1</v>
      </c>
      <c r="AT1350">
        <f t="shared" ref="AT1350:AT1413" si="434">IFERROR(IF((AH1350-AI1350)&lt;0,1,0),0)</f>
        <v>0</v>
      </c>
      <c r="AU1350">
        <f t="shared" ref="AU1350:AU1413" si="435">IFERROR(IF((AJ1350-AK1350)&gt;0,1,0),0)</f>
        <v>0</v>
      </c>
      <c r="AV1350">
        <f t="shared" ref="AV1350:AV1413" si="436">IFERROR(IF((AL1350-AM1350)&gt;0,1,0),0)</f>
        <v>0</v>
      </c>
      <c r="AW1350">
        <f t="shared" ref="AW1350:AW1413" si="437">IFERROR(IF((AN1350-AO1350)&gt;0,1,0),0)</f>
        <v>0</v>
      </c>
      <c r="AX1350">
        <f t="shared" ref="AX1350:AX1413" si="438">IFERROR(IF((AC1350-AD1350)&lt;0,1,0),0)</f>
        <v>0</v>
      </c>
      <c r="AY1350">
        <f t="shared" ref="AY1350:AY1413" si="439">SUM(AP1350:AX1350)</f>
        <v>3</v>
      </c>
    </row>
    <row r="1351" spans="1:51" x14ac:dyDescent="0.3">
      <c r="A1351" s="1" t="s">
        <v>1345</v>
      </c>
      <c r="B1351" s="2">
        <v>4376382</v>
      </c>
      <c r="C1351" s="3" t="s">
        <v>5337</v>
      </c>
      <c r="D1351" s="5">
        <v>32.1</v>
      </c>
      <c r="E1351" s="5">
        <v>2042.0118717</v>
      </c>
      <c r="F1351" s="3" t="s">
        <v>4480</v>
      </c>
      <c r="G1351" s="3" t="s">
        <v>4491</v>
      </c>
      <c r="H1351" s="3" t="s">
        <v>4491</v>
      </c>
      <c r="I1351" s="3" t="s">
        <v>4594</v>
      </c>
      <c r="J1351" s="3" t="s">
        <v>4792</v>
      </c>
      <c r="K1351" s="6">
        <v>823712</v>
      </c>
      <c r="L1351" s="6">
        <v>785115</v>
      </c>
      <c r="M1351" s="6">
        <v>239131</v>
      </c>
      <c r="N1351" s="6">
        <v>225411</v>
      </c>
      <c r="O1351" s="6">
        <v>139439</v>
      </c>
      <c r="P1351" s="6">
        <v>137460</v>
      </c>
      <c r="Q1351" s="6">
        <v>85919</v>
      </c>
      <c r="R1351" s="6">
        <v>70673</v>
      </c>
      <c r="S1351" s="6">
        <v>250892</v>
      </c>
      <c r="T1351" s="6">
        <v>234979</v>
      </c>
      <c r="U1351" s="6">
        <v>939852</v>
      </c>
      <c r="V1351" s="6">
        <v>936001</v>
      </c>
      <c r="W1351" s="6">
        <v>1894965</v>
      </c>
      <c r="X1351" s="6">
        <v>1889921</v>
      </c>
      <c r="Y1351" s="6">
        <v>533635</v>
      </c>
      <c r="Z1351" s="6">
        <v>530777</v>
      </c>
      <c r="AA1351" s="6">
        <v>270424</v>
      </c>
      <c r="AB1351" s="6">
        <v>290971</v>
      </c>
      <c r="AC1351" s="6">
        <v>63609122</v>
      </c>
      <c r="AD1351" s="6">
        <v>64446211</v>
      </c>
      <c r="AF1351">
        <f t="shared" si="420"/>
        <v>4.5340679115445405E-2</v>
      </c>
      <c r="AG1351">
        <f t="shared" si="421"/>
        <v>3.7394684751373204E-2</v>
      </c>
      <c r="AH1351">
        <f t="shared" si="422"/>
        <v>0.49597327655128193</v>
      </c>
      <c r="AI1351">
        <f t="shared" si="423"/>
        <v>0.49525932565435277</v>
      </c>
      <c r="AJ1351">
        <f t="shared" si="424"/>
        <v>1.9733270715616957</v>
      </c>
      <c r="AK1351">
        <f t="shared" si="425"/>
        <v>1.8241577339322474</v>
      </c>
      <c r="AL1351">
        <f t="shared" si="426"/>
        <v>0.16928125364204966</v>
      </c>
      <c r="AM1351">
        <f t="shared" si="427"/>
        <v>0.17508263120689327</v>
      </c>
      <c r="AN1351">
        <f t="shared" si="428"/>
        <v>0.4346845456248532</v>
      </c>
      <c r="AO1351">
        <f t="shared" si="429"/>
        <v>0.41542212611003315</v>
      </c>
      <c r="AP1351">
        <f t="shared" si="430"/>
        <v>1</v>
      </c>
      <c r="AQ1351">
        <f t="shared" si="431"/>
        <v>1</v>
      </c>
      <c r="AR1351">
        <f t="shared" si="432"/>
        <v>1</v>
      </c>
      <c r="AS1351">
        <f t="shared" si="433"/>
        <v>1</v>
      </c>
      <c r="AT1351">
        <f t="shared" si="434"/>
        <v>0</v>
      </c>
      <c r="AU1351">
        <f t="shared" si="435"/>
        <v>1</v>
      </c>
      <c r="AV1351">
        <f t="shared" si="436"/>
        <v>0</v>
      </c>
      <c r="AW1351">
        <f t="shared" si="437"/>
        <v>1</v>
      </c>
      <c r="AX1351">
        <f t="shared" si="438"/>
        <v>1</v>
      </c>
      <c r="AY1351">
        <f t="shared" si="439"/>
        <v>7</v>
      </c>
    </row>
    <row r="1352" spans="1:51" x14ac:dyDescent="0.3">
      <c r="A1352" s="1" t="s">
        <v>1346</v>
      </c>
      <c r="B1352" s="2">
        <v>4167648</v>
      </c>
      <c r="C1352" s="3" t="s">
        <v>5337</v>
      </c>
      <c r="D1352" s="5">
        <v>65.87</v>
      </c>
      <c r="E1352" s="5">
        <v>3357.52952633</v>
      </c>
      <c r="F1352" s="3" t="s">
        <v>4485</v>
      </c>
      <c r="G1352" s="3" t="s">
        <v>4486</v>
      </c>
      <c r="H1352" s="3" t="s">
        <v>4588</v>
      </c>
      <c r="I1352" s="3" t="s">
        <v>4588</v>
      </c>
      <c r="J1352" s="3" t="s">
        <v>5025</v>
      </c>
      <c r="K1352" s="6">
        <v>2725765</v>
      </c>
      <c r="L1352" s="6">
        <v>2682187</v>
      </c>
      <c r="M1352" s="6">
        <v>219240</v>
      </c>
      <c r="N1352" s="6">
        <v>215226</v>
      </c>
      <c r="O1352" s="6">
        <v>194826</v>
      </c>
      <c r="P1352" s="6">
        <v>191209</v>
      </c>
      <c r="Q1352" s="6">
        <v>145446</v>
      </c>
      <c r="R1352" s="6">
        <v>139693</v>
      </c>
      <c r="S1352" s="6">
        <v>192658</v>
      </c>
      <c r="T1352" s="6">
        <v>193591</v>
      </c>
      <c r="U1352" s="6">
        <v>214525</v>
      </c>
      <c r="V1352" s="6">
        <v>200456</v>
      </c>
      <c r="W1352" s="6">
        <v>1279292</v>
      </c>
      <c r="X1352" s="6">
        <v>1227437</v>
      </c>
      <c r="Y1352" s="6">
        <v>886532</v>
      </c>
      <c r="Z1352" s="6">
        <v>860818</v>
      </c>
      <c r="AA1352" s="6">
        <v>559561</v>
      </c>
      <c r="AB1352" s="6">
        <v>485134</v>
      </c>
      <c r="AC1352" s="6" t="s">
        <v>4474</v>
      </c>
      <c r="AD1352" s="6" t="s">
        <v>4474</v>
      </c>
      <c r="AF1352">
        <f t="shared" si="420"/>
        <v>0.11369257370483049</v>
      </c>
      <c r="AG1352">
        <f t="shared" si="421"/>
        <v>0.11380869242168845</v>
      </c>
      <c r="AH1352">
        <f t="shared" si="422"/>
        <v>0.1676904100080357</v>
      </c>
      <c r="AI1352">
        <f t="shared" si="423"/>
        <v>0.16331265881670506</v>
      </c>
      <c r="AJ1352">
        <f t="shared" si="424"/>
        <v>1.5843348625082878</v>
      </c>
      <c r="AK1352">
        <f t="shared" si="425"/>
        <v>1.7743922297756909</v>
      </c>
      <c r="AL1352">
        <f t="shared" si="426"/>
        <v>7.1475714157309966E-2</v>
      </c>
      <c r="AM1352">
        <f t="shared" si="427"/>
        <v>7.1288467209780673E-2</v>
      </c>
      <c r="AN1352">
        <f t="shared" si="428"/>
        <v>2.1306824399746112</v>
      </c>
      <c r="AO1352">
        <f t="shared" si="429"/>
        <v>2.185193211545684</v>
      </c>
      <c r="AP1352">
        <f t="shared" si="430"/>
        <v>1</v>
      </c>
      <c r="AQ1352">
        <f t="shared" si="431"/>
        <v>1</v>
      </c>
      <c r="AR1352">
        <f t="shared" si="432"/>
        <v>0</v>
      </c>
      <c r="AS1352">
        <f t="shared" si="433"/>
        <v>1</v>
      </c>
      <c r="AT1352">
        <f t="shared" si="434"/>
        <v>0</v>
      </c>
      <c r="AU1352">
        <f t="shared" si="435"/>
        <v>0</v>
      </c>
      <c r="AV1352">
        <f t="shared" si="436"/>
        <v>1</v>
      </c>
      <c r="AW1352">
        <f t="shared" si="437"/>
        <v>0</v>
      </c>
      <c r="AX1352">
        <f t="shared" si="438"/>
        <v>0</v>
      </c>
      <c r="AY1352">
        <f t="shared" si="439"/>
        <v>4</v>
      </c>
    </row>
    <row r="1353" spans="1:51" x14ac:dyDescent="0.3">
      <c r="A1353" s="1" t="s">
        <v>1347</v>
      </c>
      <c r="B1353" s="2">
        <v>13087393</v>
      </c>
      <c r="C1353" s="3" t="s">
        <v>5335</v>
      </c>
      <c r="D1353" s="7">
        <v>3.92</v>
      </c>
      <c r="E1353" s="5">
        <v>422.15439615999998</v>
      </c>
      <c r="F1353" s="3" t="s">
        <v>4475</v>
      </c>
      <c r="G1353" s="3" t="s">
        <v>4476</v>
      </c>
      <c r="H1353" s="3" t="s">
        <v>4477</v>
      </c>
      <c r="I1353" s="3" t="s">
        <v>4577</v>
      </c>
      <c r="J1353" s="3" t="s">
        <v>5026</v>
      </c>
      <c r="K1353" s="6">
        <v>239306</v>
      </c>
      <c r="L1353" s="6">
        <v>206878</v>
      </c>
      <c r="M1353" s="6">
        <v>-69250</v>
      </c>
      <c r="N1353" s="6">
        <v>-81120</v>
      </c>
      <c r="O1353" s="6">
        <v>-125075</v>
      </c>
      <c r="P1353" s="6">
        <v>-134399</v>
      </c>
      <c r="Q1353" s="6">
        <v>-127682</v>
      </c>
      <c r="R1353" s="6">
        <v>-122649</v>
      </c>
      <c r="S1353" s="6">
        <v>-1699</v>
      </c>
      <c r="T1353" s="6">
        <v>-21056</v>
      </c>
      <c r="U1353" s="6" t="s">
        <v>4474</v>
      </c>
      <c r="V1353" s="6" t="s">
        <v>4474</v>
      </c>
      <c r="W1353" s="6">
        <v>791686</v>
      </c>
      <c r="X1353" s="6">
        <v>785328</v>
      </c>
      <c r="Y1353" s="6">
        <v>223905</v>
      </c>
      <c r="Z1353" s="6">
        <v>225471</v>
      </c>
      <c r="AA1353" s="6">
        <v>102265</v>
      </c>
      <c r="AB1353" s="6">
        <v>90095</v>
      </c>
      <c r="AC1353" s="6">
        <v>107002459</v>
      </c>
      <c r="AD1353" s="6">
        <v>105744772</v>
      </c>
      <c r="AF1353">
        <f t="shared" si="420"/>
        <v>-0.16127858772291034</v>
      </c>
      <c r="AG1353">
        <f t="shared" si="421"/>
        <v>-0.15617550883197848</v>
      </c>
      <c r="AH1353" t="e">
        <f t="shared" si="422"/>
        <v>#VALUE!</v>
      </c>
      <c r="AI1353" t="e">
        <f t="shared" si="423"/>
        <v>#VALUE!</v>
      </c>
      <c r="AJ1353">
        <f t="shared" si="424"/>
        <v>2.1894587591062438</v>
      </c>
      <c r="AK1353">
        <f t="shared" si="425"/>
        <v>2.502591708751873</v>
      </c>
      <c r="AL1353">
        <f t="shared" si="426"/>
        <v>-0.52265718368950209</v>
      </c>
      <c r="AM1353">
        <f t="shared" si="427"/>
        <v>-0.64965341892323014</v>
      </c>
      <c r="AN1353">
        <f t="shared" si="428"/>
        <v>0.3022738813115301</v>
      </c>
      <c r="AO1353">
        <f t="shared" si="429"/>
        <v>0.26342878389666485</v>
      </c>
      <c r="AP1353">
        <f t="shared" si="430"/>
        <v>0</v>
      </c>
      <c r="AQ1353">
        <f t="shared" si="431"/>
        <v>0</v>
      </c>
      <c r="AR1353">
        <f t="shared" si="432"/>
        <v>0</v>
      </c>
      <c r="AS1353">
        <f t="shared" si="433"/>
        <v>1</v>
      </c>
      <c r="AT1353">
        <f t="shared" si="434"/>
        <v>0</v>
      </c>
      <c r="AU1353">
        <f t="shared" si="435"/>
        <v>0</v>
      </c>
      <c r="AV1353">
        <f t="shared" si="436"/>
        <v>1</v>
      </c>
      <c r="AW1353">
        <f t="shared" si="437"/>
        <v>1</v>
      </c>
      <c r="AX1353">
        <f t="shared" si="438"/>
        <v>0</v>
      </c>
      <c r="AY1353">
        <f t="shared" si="439"/>
        <v>3</v>
      </c>
    </row>
    <row r="1354" spans="1:51" x14ac:dyDescent="0.3">
      <c r="A1354" s="1" t="s">
        <v>1348</v>
      </c>
      <c r="B1354" s="2">
        <v>4416726</v>
      </c>
      <c r="C1354" s="3" t="s">
        <v>5337</v>
      </c>
      <c r="D1354" s="5">
        <v>12.39</v>
      </c>
      <c r="E1354" s="5">
        <v>1425.17620392</v>
      </c>
      <c r="F1354" s="3" t="s">
        <v>4470</v>
      </c>
      <c r="G1354" s="3" t="s">
        <v>4512</v>
      </c>
      <c r="H1354" s="3" t="s">
        <v>4710</v>
      </c>
      <c r="I1354" s="3" t="s">
        <v>4710</v>
      </c>
      <c r="J1354" s="3" t="s">
        <v>4504</v>
      </c>
      <c r="K1354" s="6">
        <v>2464254</v>
      </c>
      <c r="L1354" s="6">
        <v>2353868</v>
      </c>
      <c r="M1354" s="6">
        <v>122927</v>
      </c>
      <c r="N1354" s="6">
        <v>136257</v>
      </c>
      <c r="O1354" s="6">
        <v>30151</v>
      </c>
      <c r="P1354" s="6">
        <v>41078</v>
      </c>
      <c r="Q1354" s="6">
        <v>-72232</v>
      </c>
      <c r="R1354" s="6">
        <v>-74419</v>
      </c>
      <c r="S1354" s="6">
        <v>134377</v>
      </c>
      <c r="T1354" s="6">
        <v>176228</v>
      </c>
      <c r="U1354" s="6">
        <v>599668</v>
      </c>
      <c r="V1354" s="6">
        <v>598784</v>
      </c>
      <c r="W1354" s="6">
        <v>2501764</v>
      </c>
      <c r="X1354" s="6">
        <v>2475109</v>
      </c>
      <c r="Y1354" s="6">
        <v>544011</v>
      </c>
      <c r="Z1354" s="6">
        <v>520971</v>
      </c>
      <c r="AA1354" s="6">
        <v>523683</v>
      </c>
      <c r="AB1354" s="6">
        <v>483374</v>
      </c>
      <c r="AC1354" s="6">
        <v>115012681</v>
      </c>
      <c r="AD1354" s="6">
        <v>114724272</v>
      </c>
      <c r="AF1354">
        <f t="shared" si="420"/>
        <v>-2.8872427615074803E-2</v>
      </c>
      <c r="AG1354">
        <f t="shared" si="421"/>
        <v>-3.0066958667274855E-2</v>
      </c>
      <c r="AH1354">
        <f t="shared" si="422"/>
        <v>0.23969806904248361</v>
      </c>
      <c r="AI1354">
        <f t="shared" si="423"/>
        <v>0.24192227493819465</v>
      </c>
      <c r="AJ1354">
        <f t="shared" si="424"/>
        <v>1.0388173761607691</v>
      </c>
      <c r="AK1354">
        <f t="shared" si="425"/>
        <v>1.0777803522738088</v>
      </c>
      <c r="AL1354">
        <f t="shared" si="426"/>
        <v>1.2235345869378725E-2</v>
      </c>
      <c r="AM1354">
        <f t="shared" si="427"/>
        <v>1.7451275942406287E-2</v>
      </c>
      <c r="AN1354">
        <f t="shared" si="428"/>
        <v>0.98500657935760527</v>
      </c>
      <c r="AO1354">
        <f t="shared" si="429"/>
        <v>0.95101589465352843</v>
      </c>
      <c r="AP1354">
        <f t="shared" si="430"/>
        <v>0</v>
      </c>
      <c r="AQ1354">
        <f t="shared" si="431"/>
        <v>1</v>
      </c>
      <c r="AR1354">
        <f t="shared" si="432"/>
        <v>1</v>
      </c>
      <c r="AS1354">
        <f t="shared" si="433"/>
        <v>1</v>
      </c>
      <c r="AT1354">
        <f t="shared" si="434"/>
        <v>1</v>
      </c>
      <c r="AU1354">
        <f t="shared" si="435"/>
        <v>0</v>
      </c>
      <c r="AV1354">
        <f t="shared" si="436"/>
        <v>0</v>
      </c>
      <c r="AW1354">
        <f t="shared" si="437"/>
        <v>1</v>
      </c>
      <c r="AX1354">
        <f t="shared" si="438"/>
        <v>0</v>
      </c>
      <c r="AY1354">
        <f t="shared" si="439"/>
        <v>5</v>
      </c>
    </row>
    <row r="1355" spans="1:51" x14ac:dyDescent="0.3">
      <c r="A1355" s="1" t="s">
        <v>1349</v>
      </c>
      <c r="B1355" s="2">
        <v>5255986</v>
      </c>
      <c r="C1355" s="3" t="s">
        <v>5338</v>
      </c>
      <c r="D1355" s="7">
        <v>9.8000000000000007</v>
      </c>
      <c r="E1355" s="5">
        <v>620.55063140000004</v>
      </c>
      <c r="F1355" s="3" t="s">
        <v>4470</v>
      </c>
      <c r="G1355" s="3" t="s">
        <v>4471</v>
      </c>
      <c r="H1355" s="3" t="s">
        <v>4673</v>
      </c>
      <c r="I1355" s="3" t="s">
        <v>4673</v>
      </c>
      <c r="J1355" s="3" t="s">
        <v>4544</v>
      </c>
      <c r="K1355" s="6">
        <v>248326</v>
      </c>
      <c r="L1355" s="6">
        <v>237260</v>
      </c>
      <c r="M1355" s="6">
        <v>-26272</v>
      </c>
      <c r="N1355" s="6">
        <v>-24641</v>
      </c>
      <c r="O1355" s="6">
        <v>-31568</v>
      </c>
      <c r="P1355" s="6">
        <v>-30161</v>
      </c>
      <c r="Q1355" s="6">
        <v>-55460</v>
      </c>
      <c r="R1355" s="6">
        <v>-53213</v>
      </c>
      <c r="S1355" s="6">
        <v>-21994</v>
      </c>
      <c r="T1355" s="6">
        <v>-17196</v>
      </c>
      <c r="U1355" s="6">
        <v>121208</v>
      </c>
      <c r="V1355" s="6">
        <v>120918</v>
      </c>
      <c r="W1355" s="6">
        <v>229608</v>
      </c>
      <c r="X1355" s="6">
        <v>233772</v>
      </c>
      <c r="Y1355" s="6">
        <v>150361</v>
      </c>
      <c r="Z1355" s="6">
        <v>158134</v>
      </c>
      <c r="AA1355" s="6">
        <v>60815</v>
      </c>
      <c r="AB1355" s="6">
        <v>54118</v>
      </c>
      <c r="AC1355" s="6">
        <v>63251148</v>
      </c>
      <c r="AD1355" s="6">
        <v>63052598</v>
      </c>
      <c r="AF1355">
        <f t="shared" si="420"/>
        <v>-0.24154210654681021</v>
      </c>
      <c r="AG1355">
        <f t="shared" si="421"/>
        <v>-0.22762777407046181</v>
      </c>
      <c r="AH1355">
        <f t="shared" si="422"/>
        <v>0.52789101425037455</v>
      </c>
      <c r="AI1355">
        <f t="shared" si="423"/>
        <v>0.51724757455982751</v>
      </c>
      <c r="AJ1355">
        <f t="shared" si="424"/>
        <v>2.4724327879634957</v>
      </c>
      <c r="AK1355">
        <f t="shared" si="425"/>
        <v>2.9220222476809932</v>
      </c>
      <c r="AL1355">
        <f t="shared" si="426"/>
        <v>-0.12712321706144342</v>
      </c>
      <c r="AM1355">
        <f t="shared" si="427"/>
        <v>-0.12712214448284581</v>
      </c>
      <c r="AN1355">
        <f t="shared" si="428"/>
        <v>1.0815215497717849</v>
      </c>
      <c r="AO1355">
        <f t="shared" si="429"/>
        <v>1.0149205208493746</v>
      </c>
      <c r="AP1355">
        <f t="shared" si="430"/>
        <v>0</v>
      </c>
      <c r="AQ1355">
        <f t="shared" si="431"/>
        <v>0</v>
      </c>
      <c r="AR1355">
        <f t="shared" si="432"/>
        <v>0</v>
      </c>
      <c r="AS1355">
        <f t="shared" si="433"/>
        <v>1</v>
      </c>
      <c r="AT1355">
        <f t="shared" si="434"/>
        <v>0</v>
      </c>
      <c r="AU1355">
        <f t="shared" si="435"/>
        <v>0</v>
      </c>
      <c r="AV1355">
        <f t="shared" si="436"/>
        <v>0</v>
      </c>
      <c r="AW1355">
        <f t="shared" si="437"/>
        <v>1</v>
      </c>
      <c r="AX1355">
        <f t="shared" si="438"/>
        <v>0</v>
      </c>
      <c r="AY1355">
        <f t="shared" si="439"/>
        <v>2</v>
      </c>
    </row>
    <row r="1356" spans="1:51" x14ac:dyDescent="0.3">
      <c r="A1356" s="1" t="s">
        <v>1350</v>
      </c>
      <c r="B1356" s="2">
        <v>4787962</v>
      </c>
      <c r="C1356" s="3" t="s">
        <v>5336</v>
      </c>
      <c r="D1356" s="5">
        <v>58.51</v>
      </c>
      <c r="E1356" s="5">
        <v>10828.81390343</v>
      </c>
      <c r="F1356" s="3" t="s">
        <v>4470</v>
      </c>
      <c r="G1356" s="3" t="s">
        <v>4471</v>
      </c>
      <c r="H1356" s="3" t="s">
        <v>4489</v>
      </c>
      <c r="I1356" s="3" t="s">
        <v>4489</v>
      </c>
      <c r="J1356" s="3" t="s">
        <v>4473</v>
      </c>
      <c r="K1356" s="6">
        <v>2692328</v>
      </c>
      <c r="L1356" s="6">
        <v>2612011</v>
      </c>
      <c r="M1356" s="6">
        <v>-11337</v>
      </c>
      <c r="N1356" s="6">
        <v>-68901</v>
      </c>
      <c r="O1356" s="6">
        <v>-227221</v>
      </c>
      <c r="P1356" s="6">
        <v>-282268</v>
      </c>
      <c r="Q1356" s="6">
        <v>-214038</v>
      </c>
      <c r="R1356" s="6">
        <v>-175008</v>
      </c>
      <c r="S1356" s="6">
        <v>233022</v>
      </c>
      <c r="T1356" s="6">
        <v>118664</v>
      </c>
      <c r="U1356" s="6">
        <v>2319490</v>
      </c>
      <c r="V1356" s="6">
        <v>2317948</v>
      </c>
      <c r="W1356" s="6">
        <v>6748571</v>
      </c>
      <c r="X1356" s="6">
        <v>6673295</v>
      </c>
      <c r="Y1356" s="6">
        <v>1533117</v>
      </c>
      <c r="Z1356" s="6">
        <v>1452487</v>
      </c>
      <c r="AA1356" s="6">
        <v>723662</v>
      </c>
      <c r="AB1356" s="6">
        <v>668642</v>
      </c>
      <c r="AC1356" s="6">
        <v>185054760</v>
      </c>
      <c r="AD1356" s="6">
        <v>184668188</v>
      </c>
      <c r="AF1356">
        <f t="shared" si="420"/>
        <v>-3.1716047738106337E-2</v>
      </c>
      <c r="AG1356">
        <f t="shared" si="421"/>
        <v>-2.6225125668803792E-2</v>
      </c>
      <c r="AH1356">
        <f t="shared" si="422"/>
        <v>0.34370091090395283</v>
      </c>
      <c r="AI1356">
        <f t="shared" si="423"/>
        <v>0.34734685039399577</v>
      </c>
      <c r="AJ1356">
        <f t="shared" si="424"/>
        <v>2.1185539658017141</v>
      </c>
      <c r="AK1356">
        <f t="shared" si="425"/>
        <v>2.1722939928990401</v>
      </c>
      <c r="AL1356">
        <f t="shared" si="426"/>
        <v>-8.4395734843600037E-2</v>
      </c>
      <c r="AM1356">
        <f t="shared" si="427"/>
        <v>-0.10806539482414125</v>
      </c>
      <c r="AN1356">
        <f t="shared" si="428"/>
        <v>0.39894786614825567</v>
      </c>
      <c r="AO1356">
        <f t="shared" si="429"/>
        <v>0.39141248813367308</v>
      </c>
      <c r="AP1356">
        <f t="shared" si="430"/>
        <v>0</v>
      </c>
      <c r="AQ1356">
        <f t="shared" si="431"/>
        <v>1</v>
      </c>
      <c r="AR1356">
        <f t="shared" si="432"/>
        <v>0</v>
      </c>
      <c r="AS1356">
        <f t="shared" si="433"/>
        <v>1</v>
      </c>
      <c r="AT1356">
        <f t="shared" si="434"/>
        <v>1</v>
      </c>
      <c r="AU1356">
        <f t="shared" si="435"/>
        <v>0</v>
      </c>
      <c r="AV1356">
        <f t="shared" si="436"/>
        <v>1</v>
      </c>
      <c r="AW1356">
        <f t="shared" si="437"/>
        <v>1</v>
      </c>
      <c r="AX1356">
        <f t="shared" si="438"/>
        <v>0</v>
      </c>
      <c r="AY1356">
        <f t="shared" si="439"/>
        <v>5</v>
      </c>
    </row>
    <row r="1357" spans="1:51" x14ac:dyDescent="0.3">
      <c r="A1357" s="1" t="s">
        <v>1351</v>
      </c>
      <c r="B1357" s="2">
        <v>101496353</v>
      </c>
      <c r="C1357" s="3" t="s">
        <v>5337</v>
      </c>
      <c r="D1357" s="5">
        <v>29.9</v>
      </c>
      <c r="E1357" s="5">
        <v>725.46677969999996</v>
      </c>
      <c r="F1357" s="3" t="s">
        <v>4654</v>
      </c>
      <c r="G1357" s="3" t="s">
        <v>4654</v>
      </c>
      <c r="H1357" s="3" t="s">
        <v>4655</v>
      </c>
      <c r="I1357" s="3" t="s">
        <v>4725</v>
      </c>
      <c r="J1357" s="3" t="s">
        <v>4917</v>
      </c>
      <c r="K1357" s="6">
        <v>816929</v>
      </c>
      <c r="L1357" s="6">
        <v>898981</v>
      </c>
      <c r="M1357" s="6">
        <v>298010</v>
      </c>
      <c r="N1357" s="6">
        <v>315879</v>
      </c>
      <c r="O1357" s="6">
        <v>194637</v>
      </c>
      <c r="P1357" s="6">
        <v>202396</v>
      </c>
      <c r="Q1357" s="6">
        <v>127007</v>
      </c>
      <c r="R1357" s="6">
        <v>127966</v>
      </c>
      <c r="S1357" s="6">
        <v>231429</v>
      </c>
      <c r="T1357" s="6">
        <v>362446</v>
      </c>
      <c r="U1357" s="6">
        <v>465300</v>
      </c>
      <c r="V1357" s="6">
        <v>477140</v>
      </c>
      <c r="W1357" s="6">
        <v>2864401</v>
      </c>
      <c r="X1357" s="6">
        <v>2867432</v>
      </c>
      <c r="Y1357" s="6">
        <v>763975</v>
      </c>
      <c r="Z1357" s="6">
        <v>703783</v>
      </c>
      <c r="AA1357" s="6">
        <v>185282</v>
      </c>
      <c r="AB1357" s="6">
        <v>205021</v>
      </c>
      <c r="AC1357" s="6">
        <v>24687324</v>
      </c>
      <c r="AD1357" s="6">
        <v>25051298</v>
      </c>
      <c r="AF1357">
        <f t="shared" si="420"/>
        <v>4.433981136021109E-2</v>
      </c>
      <c r="AG1357">
        <f t="shared" si="421"/>
        <v>4.462738785087144E-2</v>
      </c>
      <c r="AH1357">
        <f t="shared" si="422"/>
        <v>0.16244233960259055</v>
      </c>
      <c r="AI1357">
        <f t="shared" si="423"/>
        <v>0.16639976118003844</v>
      </c>
      <c r="AJ1357">
        <f t="shared" si="424"/>
        <v>4.1233093338802478</v>
      </c>
      <c r="AK1357">
        <f t="shared" si="425"/>
        <v>3.4327361587349587</v>
      </c>
      <c r="AL1357">
        <f t="shared" si="426"/>
        <v>0.23825448723206055</v>
      </c>
      <c r="AM1357">
        <f t="shared" si="427"/>
        <v>0.22513935222212705</v>
      </c>
      <c r="AN1357">
        <f t="shared" si="428"/>
        <v>0.28520064055277178</v>
      </c>
      <c r="AO1357">
        <f t="shared" si="429"/>
        <v>0.31351432222281123</v>
      </c>
      <c r="AP1357">
        <f t="shared" si="430"/>
        <v>1</v>
      </c>
      <c r="AQ1357">
        <f t="shared" si="431"/>
        <v>1</v>
      </c>
      <c r="AR1357">
        <f t="shared" si="432"/>
        <v>0</v>
      </c>
      <c r="AS1357">
        <f t="shared" si="433"/>
        <v>1</v>
      </c>
      <c r="AT1357">
        <f t="shared" si="434"/>
        <v>1</v>
      </c>
      <c r="AU1357">
        <f t="shared" si="435"/>
        <v>1</v>
      </c>
      <c r="AV1357">
        <f t="shared" si="436"/>
        <v>1</v>
      </c>
      <c r="AW1357">
        <f t="shared" si="437"/>
        <v>0</v>
      </c>
      <c r="AX1357">
        <f t="shared" si="438"/>
        <v>1</v>
      </c>
      <c r="AY1357">
        <f t="shared" si="439"/>
        <v>7</v>
      </c>
    </row>
    <row r="1358" spans="1:51" x14ac:dyDescent="0.3">
      <c r="A1358" s="1" t="s">
        <v>1352</v>
      </c>
      <c r="B1358" s="2">
        <v>19928671</v>
      </c>
      <c r="C1358" s="3" t="s">
        <v>5338</v>
      </c>
      <c r="D1358" s="5">
        <v>21.605</v>
      </c>
      <c r="E1358" s="5">
        <v>81.558875</v>
      </c>
      <c r="F1358" s="3" t="s">
        <v>4480</v>
      </c>
      <c r="G1358" s="3" t="s">
        <v>4491</v>
      </c>
      <c r="H1358" s="3" t="s">
        <v>4492</v>
      </c>
      <c r="I1358" s="3" t="s">
        <v>4493</v>
      </c>
      <c r="J1358" s="3"/>
      <c r="K1358" s="6" t="s">
        <v>4474</v>
      </c>
      <c r="L1358" s="6" t="s">
        <v>4474</v>
      </c>
      <c r="M1358" s="6" t="s">
        <v>4474</v>
      </c>
      <c r="N1358" s="6" t="s">
        <v>4474</v>
      </c>
      <c r="O1358" s="6" t="s">
        <v>4474</v>
      </c>
      <c r="P1358" s="6" t="s">
        <v>4474</v>
      </c>
      <c r="Q1358" s="6" t="s">
        <v>4474</v>
      </c>
      <c r="R1358" s="6" t="s">
        <v>4474</v>
      </c>
      <c r="S1358" s="6" t="s">
        <v>4474</v>
      </c>
      <c r="T1358" s="6" t="s">
        <v>4474</v>
      </c>
      <c r="U1358" s="6" t="s">
        <v>4474</v>
      </c>
      <c r="V1358" s="6" t="s">
        <v>4474</v>
      </c>
      <c r="W1358" s="6" t="s">
        <v>4474</v>
      </c>
      <c r="X1358" s="6" t="s">
        <v>4474</v>
      </c>
      <c r="Y1358" s="6" t="s">
        <v>4474</v>
      </c>
      <c r="Z1358" s="6" t="s">
        <v>4474</v>
      </c>
      <c r="AA1358" s="6" t="s">
        <v>4474</v>
      </c>
      <c r="AB1358" s="6" t="s">
        <v>4474</v>
      </c>
      <c r="AC1358" s="6" t="s">
        <v>4474</v>
      </c>
      <c r="AD1358" s="6" t="s">
        <v>4474</v>
      </c>
      <c r="AF1358" t="e">
        <f t="shared" si="420"/>
        <v>#VALUE!</v>
      </c>
      <c r="AG1358" t="e">
        <f t="shared" si="421"/>
        <v>#VALUE!</v>
      </c>
      <c r="AH1358" t="e">
        <f t="shared" si="422"/>
        <v>#VALUE!</v>
      </c>
      <c r="AI1358" t="e">
        <f t="shared" si="423"/>
        <v>#VALUE!</v>
      </c>
      <c r="AJ1358" t="e">
        <f t="shared" si="424"/>
        <v>#VALUE!</v>
      </c>
      <c r="AK1358" t="e">
        <f t="shared" si="425"/>
        <v>#VALUE!</v>
      </c>
      <c r="AL1358" t="e">
        <f t="shared" si="426"/>
        <v>#VALUE!</v>
      </c>
      <c r="AM1358" t="e">
        <f t="shared" si="427"/>
        <v>#VALUE!</v>
      </c>
      <c r="AN1358" t="e">
        <f t="shared" si="428"/>
        <v>#VALUE!</v>
      </c>
      <c r="AO1358" t="e">
        <f t="shared" si="429"/>
        <v>#VALUE!</v>
      </c>
      <c r="AP1358">
        <f t="shared" si="430"/>
        <v>0</v>
      </c>
      <c r="AQ1358">
        <f t="shared" si="431"/>
        <v>0</v>
      </c>
      <c r="AR1358">
        <f t="shared" si="432"/>
        <v>0</v>
      </c>
      <c r="AS1358">
        <f t="shared" si="433"/>
        <v>0</v>
      </c>
      <c r="AT1358">
        <f t="shared" si="434"/>
        <v>0</v>
      </c>
      <c r="AU1358">
        <f t="shared" si="435"/>
        <v>0</v>
      </c>
      <c r="AV1358">
        <f t="shared" si="436"/>
        <v>0</v>
      </c>
      <c r="AW1358">
        <f t="shared" si="437"/>
        <v>0</v>
      </c>
      <c r="AX1358">
        <f t="shared" si="438"/>
        <v>0</v>
      </c>
      <c r="AY1358">
        <f t="shared" si="439"/>
        <v>0</v>
      </c>
    </row>
    <row r="1359" spans="1:51" x14ac:dyDescent="0.3">
      <c r="A1359" s="1" t="s">
        <v>1353</v>
      </c>
      <c r="B1359" s="2">
        <v>19928670</v>
      </c>
      <c r="C1359" s="3" t="s">
        <v>5338</v>
      </c>
      <c r="D1359" s="5">
        <v>24.5595</v>
      </c>
      <c r="E1359" s="5">
        <v>185.83350906749999</v>
      </c>
      <c r="F1359" s="3" t="s">
        <v>4480</v>
      </c>
      <c r="G1359" s="3" t="s">
        <v>4491</v>
      </c>
      <c r="H1359" s="3" t="s">
        <v>4492</v>
      </c>
      <c r="I1359" s="3" t="s">
        <v>4493</v>
      </c>
      <c r="J1359" s="3"/>
      <c r="K1359" s="6" t="s">
        <v>4474</v>
      </c>
      <c r="L1359" s="6" t="s">
        <v>4474</v>
      </c>
      <c r="M1359" s="6" t="s">
        <v>4474</v>
      </c>
      <c r="N1359" s="6" t="s">
        <v>4474</v>
      </c>
      <c r="O1359" s="6" t="s">
        <v>4474</v>
      </c>
      <c r="P1359" s="6" t="s">
        <v>4474</v>
      </c>
      <c r="Q1359" s="6" t="s">
        <v>4474</v>
      </c>
      <c r="R1359" s="6" t="s">
        <v>4474</v>
      </c>
      <c r="S1359" s="6" t="s">
        <v>4474</v>
      </c>
      <c r="T1359" s="6" t="s">
        <v>4474</v>
      </c>
      <c r="U1359" s="6" t="s">
        <v>4474</v>
      </c>
      <c r="V1359" s="6" t="s">
        <v>4474</v>
      </c>
      <c r="W1359" s="6" t="s">
        <v>4474</v>
      </c>
      <c r="X1359" s="6" t="s">
        <v>4474</v>
      </c>
      <c r="Y1359" s="6" t="s">
        <v>4474</v>
      </c>
      <c r="Z1359" s="6" t="s">
        <v>4474</v>
      </c>
      <c r="AA1359" s="6" t="s">
        <v>4474</v>
      </c>
      <c r="AB1359" s="6" t="s">
        <v>4474</v>
      </c>
      <c r="AC1359" s="6" t="s">
        <v>4474</v>
      </c>
      <c r="AD1359" s="6" t="s">
        <v>4474</v>
      </c>
      <c r="AF1359" t="e">
        <f t="shared" si="420"/>
        <v>#VALUE!</v>
      </c>
      <c r="AG1359" t="e">
        <f t="shared" si="421"/>
        <v>#VALUE!</v>
      </c>
      <c r="AH1359" t="e">
        <f t="shared" si="422"/>
        <v>#VALUE!</v>
      </c>
      <c r="AI1359" t="e">
        <f t="shared" si="423"/>
        <v>#VALUE!</v>
      </c>
      <c r="AJ1359" t="e">
        <f t="shared" si="424"/>
        <v>#VALUE!</v>
      </c>
      <c r="AK1359" t="e">
        <f t="shared" si="425"/>
        <v>#VALUE!</v>
      </c>
      <c r="AL1359" t="e">
        <f t="shared" si="426"/>
        <v>#VALUE!</v>
      </c>
      <c r="AM1359" t="e">
        <f t="shared" si="427"/>
        <v>#VALUE!</v>
      </c>
      <c r="AN1359" t="e">
        <f t="shared" si="428"/>
        <v>#VALUE!</v>
      </c>
      <c r="AO1359" t="e">
        <f t="shared" si="429"/>
        <v>#VALUE!</v>
      </c>
      <c r="AP1359">
        <f t="shared" si="430"/>
        <v>0</v>
      </c>
      <c r="AQ1359">
        <f t="shared" si="431"/>
        <v>0</v>
      </c>
      <c r="AR1359">
        <f t="shared" si="432"/>
        <v>0</v>
      </c>
      <c r="AS1359">
        <f t="shared" si="433"/>
        <v>0</v>
      </c>
      <c r="AT1359">
        <f t="shared" si="434"/>
        <v>0</v>
      </c>
      <c r="AU1359">
        <f t="shared" si="435"/>
        <v>0</v>
      </c>
      <c r="AV1359">
        <f t="shared" si="436"/>
        <v>0</v>
      </c>
      <c r="AW1359">
        <f t="shared" si="437"/>
        <v>0</v>
      </c>
      <c r="AX1359">
        <f t="shared" si="438"/>
        <v>0</v>
      </c>
      <c r="AY1359">
        <f t="shared" si="439"/>
        <v>0</v>
      </c>
    </row>
    <row r="1360" spans="1:51" x14ac:dyDescent="0.3">
      <c r="A1360" s="1" t="s">
        <v>1354</v>
      </c>
      <c r="B1360" s="2">
        <v>28683157</v>
      </c>
      <c r="C1360" s="3" t="s">
        <v>5338</v>
      </c>
      <c r="D1360" s="5">
        <v>19.97</v>
      </c>
      <c r="E1360" s="5">
        <v>135.43536176999999</v>
      </c>
      <c r="F1360" s="3" t="s">
        <v>4480</v>
      </c>
      <c r="G1360" s="3" t="s">
        <v>4491</v>
      </c>
      <c r="H1360" s="3" t="s">
        <v>4492</v>
      </c>
      <c r="I1360" s="3" t="s">
        <v>4493</v>
      </c>
      <c r="J1360" s="3"/>
      <c r="K1360" s="6" t="s">
        <v>4474</v>
      </c>
      <c r="L1360" s="6" t="s">
        <v>4474</v>
      </c>
      <c r="M1360" s="6" t="s">
        <v>4474</v>
      </c>
      <c r="N1360" s="6" t="s">
        <v>4474</v>
      </c>
      <c r="O1360" s="6" t="s">
        <v>4474</v>
      </c>
      <c r="P1360" s="6" t="s">
        <v>4474</v>
      </c>
      <c r="Q1360" s="6" t="s">
        <v>4474</v>
      </c>
      <c r="R1360" s="6" t="s">
        <v>4474</v>
      </c>
      <c r="S1360" s="6" t="s">
        <v>4474</v>
      </c>
      <c r="T1360" s="6" t="s">
        <v>4474</v>
      </c>
      <c r="U1360" s="6" t="s">
        <v>4474</v>
      </c>
      <c r="V1360" s="6" t="s">
        <v>4474</v>
      </c>
      <c r="W1360" s="6" t="s">
        <v>4474</v>
      </c>
      <c r="X1360" s="6" t="s">
        <v>4474</v>
      </c>
      <c r="Y1360" s="6" t="s">
        <v>4474</v>
      </c>
      <c r="Z1360" s="6" t="s">
        <v>4474</v>
      </c>
      <c r="AA1360" s="6" t="s">
        <v>4474</v>
      </c>
      <c r="AB1360" s="6" t="s">
        <v>4474</v>
      </c>
      <c r="AC1360" s="6" t="s">
        <v>4474</v>
      </c>
      <c r="AD1360" s="6" t="s">
        <v>4474</v>
      </c>
      <c r="AF1360" t="e">
        <f t="shared" si="420"/>
        <v>#VALUE!</v>
      </c>
      <c r="AG1360" t="e">
        <f t="shared" si="421"/>
        <v>#VALUE!</v>
      </c>
      <c r="AH1360" t="e">
        <f t="shared" si="422"/>
        <v>#VALUE!</v>
      </c>
      <c r="AI1360" t="e">
        <f t="shared" si="423"/>
        <v>#VALUE!</v>
      </c>
      <c r="AJ1360" t="e">
        <f t="shared" si="424"/>
        <v>#VALUE!</v>
      </c>
      <c r="AK1360" t="e">
        <f t="shared" si="425"/>
        <v>#VALUE!</v>
      </c>
      <c r="AL1360" t="e">
        <f t="shared" si="426"/>
        <v>#VALUE!</v>
      </c>
      <c r="AM1360" t="e">
        <f t="shared" si="427"/>
        <v>#VALUE!</v>
      </c>
      <c r="AN1360" t="e">
        <f t="shared" si="428"/>
        <v>#VALUE!</v>
      </c>
      <c r="AO1360" t="e">
        <f t="shared" si="429"/>
        <v>#VALUE!</v>
      </c>
      <c r="AP1360">
        <f t="shared" si="430"/>
        <v>0</v>
      </c>
      <c r="AQ1360">
        <f t="shared" si="431"/>
        <v>0</v>
      </c>
      <c r="AR1360">
        <f t="shared" si="432"/>
        <v>0</v>
      </c>
      <c r="AS1360">
        <f t="shared" si="433"/>
        <v>0</v>
      </c>
      <c r="AT1360">
        <f t="shared" si="434"/>
        <v>0</v>
      </c>
      <c r="AU1360">
        <f t="shared" si="435"/>
        <v>0</v>
      </c>
      <c r="AV1360">
        <f t="shared" si="436"/>
        <v>0</v>
      </c>
      <c r="AW1360">
        <f t="shared" si="437"/>
        <v>0</v>
      </c>
      <c r="AX1360">
        <f t="shared" si="438"/>
        <v>0</v>
      </c>
      <c r="AY1360">
        <f t="shared" si="439"/>
        <v>0</v>
      </c>
    </row>
    <row r="1361" spans="1:51" x14ac:dyDescent="0.3">
      <c r="A1361" s="1" t="s">
        <v>1355</v>
      </c>
      <c r="B1361" s="2">
        <v>4170804</v>
      </c>
      <c r="C1361" s="3" t="s">
        <v>5335</v>
      </c>
      <c r="D1361" s="5">
        <v>35.299999999999997</v>
      </c>
      <c r="E1361" s="5">
        <v>10080.939406</v>
      </c>
      <c r="F1361" s="3" t="s">
        <v>4470</v>
      </c>
      <c r="G1361" s="3" t="s">
        <v>4471</v>
      </c>
      <c r="H1361" s="3" t="s">
        <v>4489</v>
      </c>
      <c r="I1361" s="3" t="s">
        <v>4489</v>
      </c>
      <c r="J1361" s="3" t="s">
        <v>4495</v>
      </c>
      <c r="K1361" s="6">
        <v>2081598</v>
      </c>
      <c r="L1361" s="6">
        <v>2013976</v>
      </c>
      <c r="M1361" s="6">
        <v>635964</v>
      </c>
      <c r="N1361" s="6">
        <v>429380</v>
      </c>
      <c r="O1361" s="6">
        <v>608277</v>
      </c>
      <c r="P1361" s="6">
        <v>402851</v>
      </c>
      <c r="Q1361" s="6">
        <v>466924</v>
      </c>
      <c r="R1361" s="6">
        <v>349992</v>
      </c>
      <c r="S1361" s="6">
        <v>470279</v>
      </c>
      <c r="T1361" s="6">
        <v>316308</v>
      </c>
      <c r="U1361" s="6" t="s">
        <v>4474</v>
      </c>
      <c r="V1361" s="6" t="s">
        <v>4474</v>
      </c>
      <c r="W1361" s="6">
        <v>2960276</v>
      </c>
      <c r="X1361" s="6">
        <v>2773121</v>
      </c>
      <c r="Y1361" s="6">
        <v>1549718</v>
      </c>
      <c r="Z1361" s="6">
        <v>1477444</v>
      </c>
      <c r="AA1361" s="6">
        <v>394346</v>
      </c>
      <c r="AB1361" s="6">
        <v>345703</v>
      </c>
      <c r="AC1361" s="6">
        <v>285780000</v>
      </c>
      <c r="AD1361" s="6">
        <v>285222000</v>
      </c>
      <c r="AF1361">
        <f t="shared" si="420"/>
        <v>0.15772988734834184</v>
      </c>
      <c r="AG1361">
        <f t="shared" si="421"/>
        <v>0.1262087013152329</v>
      </c>
      <c r="AH1361" t="e">
        <f t="shared" si="422"/>
        <v>#VALUE!</v>
      </c>
      <c r="AI1361" t="e">
        <f t="shared" si="423"/>
        <v>#VALUE!</v>
      </c>
      <c r="AJ1361">
        <f t="shared" si="424"/>
        <v>3.9298433355479707</v>
      </c>
      <c r="AK1361">
        <f t="shared" si="425"/>
        <v>4.2737378616905266</v>
      </c>
      <c r="AL1361">
        <f t="shared" si="426"/>
        <v>0.29221636454300975</v>
      </c>
      <c r="AM1361">
        <f t="shared" si="427"/>
        <v>0.20002770638776232</v>
      </c>
      <c r="AN1361">
        <f t="shared" si="428"/>
        <v>0.70317700106341441</v>
      </c>
      <c r="AO1361">
        <f t="shared" si="429"/>
        <v>0.72624887266008231</v>
      </c>
      <c r="AP1361">
        <f t="shared" si="430"/>
        <v>1</v>
      </c>
      <c r="AQ1361">
        <f t="shared" si="431"/>
        <v>1</v>
      </c>
      <c r="AR1361">
        <f t="shared" si="432"/>
        <v>1</v>
      </c>
      <c r="AS1361">
        <f t="shared" si="433"/>
        <v>1</v>
      </c>
      <c r="AT1361">
        <f t="shared" si="434"/>
        <v>0</v>
      </c>
      <c r="AU1361">
        <f t="shared" si="435"/>
        <v>0</v>
      </c>
      <c r="AV1361">
        <f t="shared" si="436"/>
        <v>1</v>
      </c>
      <c r="AW1361">
        <f t="shared" si="437"/>
        <v>0</v>
      </c>
      <c r="AX1361">
        <f t="shared" si="438"/>
        <v>0</v>
      </c>
      <c r="AY1361">
        <f t="shared" si="439"/>
        <v>5</v>
      </c>
    </row>
    <row r="1362" spans="1:51" x14ac:dyDescent="0.3">
      <c r="A1362" s="1" t="s">
        <v>1356</v>
      </c>
      <c r="B1362" s="2">
        <v>4057056</v>
      </c>
      <c r="C1362" s="3" t="s">
        <v>5335</v>
      </c>
      <c r="D1362" s="5">
        <v>37.56</v>
      </c>
      <c r="E1362" s="5">
        <v>37741.5520818</v>
      </c>
      <c r="F1362" s="3" t="s">
        <v>4651</v>
      </c>
      <c r="G1362" s="3" t="s">
        <v>4651</v>
      </c>
      <c r="H1362" s="3" t="s">
        <v>4652</v>
      </c>
      <c r="I1362" s="3" t="s">
        <v>4652</v>
      </c>
      <c r="J1362" s="3" t="s">
        <v>4910</v>
      </c>
      <c r="K1362" s="6">
        <v>22924000</v>
      </c>
      <c r="L1362" s="6">
        <v>22750000</v>
      </c>
      <c r="M1362" s="6">
        <v>7148000</v>
      </c>
      <c r="N1362" s="6">
        <v>7094000</v>
      </c>
      <c r="O1362" s="6">
        <v>4265000</v>
      </c>
      <c r="P1362" s="6">
        <v>4242000</v>
      </c>
      <c r="Q1362" s="6">
        <v>2430000</v>
      </c>
      <c r="R1362" s="6">
        <v>2422000</v>
      </c>
      <c r="S1362" s="6">
        <v>5554000</v>
      </c>
      <c r="T1362" s="6">
        <v>5396000</v>
      </c>
      <c r="U1362" s="6">
        <v>43740000</v>
      </c>
      <c r="V1362" s="6">
        <v>43044000</v>
      </c>
      <c r="W1362" s="6">
        <v>106070000</v>
      </c>
      <c r="X1362" s="6">
        <v>105113000</v>
      </c>
      <c r="Y1362" s="6">
        <v>8023000</v>
      </c>
      <c r="Z1362" s="6">
        <v>8557000</v>
      </c>
      <c r="AA1362" s="6">
        <v>7384000</v>
      </c>
      <c r="AB1362" s="6">
        <v>8275000</v>
      </c>
      <c r="AC1362" s="6">
        <v>1004833655</v>
      </c>
      <c r="AD1362" s="6">
        <v>1000498207</v>
      </c>
      <c r="AF1362">
        <f t="shared" si="420"/>
        <v>2.290939945319129E-2</v>
      </c>
      <c r="AG1362">
        <f t="shared" si="421"/>
        <v>2.3041869226451534E-2</v>
      </c>
      <c r="AH1362">
        <f t="shared" si="422"/>
        <v>0.41236919015744322</v>
      </c>
      <c r="AI1362">
        <f t="shared" si="423"/>
        <v>0.40950215482385621</v>
      </c>
      <c r="AJ1362">
        <f t="shared" si="424"/>
        <v>1.0865384615384615</v>
      </c>
      <c r="AK1362">
        <f t="shared" si="425"/>
        <v>1.0340785498489427</v>
      </c>
      <c r="AL1362">
        <f t="shared" si="426"/>
        <v>0.18604955505147444</v>
      </c>
      <c r="AM1362">
        <f t="shared" si="427"/>
        <v>0.18646153846153846</v>
      </c>
      <c r="AN1362">
        <f t="shared" si="428"/>
        <v>0.21612142924483832</v>
      </c>
      <c r="AO1362">
        <f t="shared" si="429"/>
        <v>0.21643374273401006</v>
      </c>
      <c r="AP1362">
        <f t="shared" si="430"/>
        <v>1</v>
      </c>
      <c r="AQ1362">
        <f t="shared" si="431"/>
        <v>1</v>
      </c>
      <c r="AR1362">
        <f t="shared" si="432"/>
        <v>0</v>
      </c>
      <c r="AS1362">
        <f t="shared" si="433"/>
        <v>1</v>
      </c>
      <c r="AT1362">
        <f t="shared" si="434"/>
        <v>0</v>
      </c>
      <c r="AU1362">
        <f t="shared" si="435"/>
        <v>1</v>
      </c>
      <c r="AV1362">
        <f t="shared" si="436"/>
        <v>0</v>
      </c>
      <c r="AW1362">
        <f t="shared" si="437"/>
        <v>0</v>
      </c>
      <c r="AX1362">
        <f t="shared" si="438"/>
        <v>0</v>
      </c>
      <c r="AY1362">
        <f t="shared" si="439"/>
        <v>4</v>
      </c>
    </row>
    <row r="1363" spans="1:51" x14ac:dyDescent="0.3">
      <c r="A1363" s="1" t="s">
        <v>1357</v>
      </c>
      <c r="B1363" s="2">
        <v>4065525</v>
      </c>
      <c r="C1363" s="3" t="s">
        <v>5335</v>
      </c>
      <c r="D1363" s="5">
        <v>46.25</v>
      </c>
      <c r="E1363" s="5">
        <v>7440.8127112499997</v>
      </c>
      <c r="F1363" s="3" t="s">
        <v>4485</v>
      </c>
      <c r="G1363" s="3" t="s">
        <v>4517</v>
      </c>
      <c r="H1363" s="3" t="s">
        <v>4640</v>
      </c>
      <c r="I1363" s="3" t="s">
        <v>4865</v>
      </c>
      <c r="J1363" s="3" t="s">
        <v>4620</v>
      </c>
      <c r="K1363" s="6">
        <v>1771004</v>
      </c>
      <c r="L1363" s="6">
        <v>1709902</v>
      </c>
      <c r="M1363" s="6">
        <v>287334</v>
      </c>
      <c r="N1363" s="6">
        <v>276223</v>
      </c>
      <c r="O1363" s="6">
        <v>246765</v>
      </c>
      <c r="P1363" s="6">
        <v>237296</v>
      </c>
      <c r="Q1363" s="6">
        <v>187908</v>
      </c>
      <c r="R1363" s="6">
        <v>178747</v>
      </c>
      <c r="S1363" s="6">
        <v>242217</v>
      </c>
      <c r="T1363" s="6">
        <v>200676</v>
      </c>
      <c r="U1363" s="6">
        <v>339828</v>
      </c>
      <c r="V1363" s="6">
        <v>260000</v>
      </c>
      <c r="W1363" s="6">
        <v>1609832</v>
      </c>
      <c r="X1363" s="6">
        <v>1503767</v>
      </c>
      <c r="Y1363" s="6">
        <v>767689</v>
      </c>
      <c r="Z1363" s="6">
        <v>703712</v>
      </c>
      <c r="AA1363" s="6">
        <v>254185</v>
      </c>
      <c r="AB1363" s="6">
        <v>286862</v>
      </c>
      <c r="AC1363" s="6">
        <v>160880592</v>
      </c>
      <c r="AD1363" s="6">
        <v>162176382</v>
      </c>
      <c r="AF1363">
        <f t="shared" si="420"/>
        <v>0.11672522350158278</v>
      </c>
      <c r="AG1363">
        <f t="shared" si="421"/>
        <v>0.11886615413159086</v>
      </c>
      <c r="AH1363">
        <f t="shared" si="422"/>
        <v>0.21109531926312808</v>
      </c>
      <c r="AI1363">
        <f t="shared" si="423"/>
        <v>0.17289912599491811</v>
      </c>
      <c r="AJ1363">
        <f t="shared" si="424"/>
        <v>3.0201978873655015</v>
      </c>
      <c r="AK1363">
        <f t="shared" si="425"/>
        <v>2.4531377456756212</v>
      </c>
      <c r="AL1363">
        <f t="shared" si="426"/>
        <v>0.13933621832587617</v>
      </c>
      <c r="AM1363">
        <f t="shared" si="427"/>
        <v>0.13877754397620448</v>
      </c>
      <c r="AN1363">
        <f t="shared" si="428"/>
        <v>1.1001172793185874</v>
      </c>
      <c r="AO1363">
        <f t="shared" si="429"/>
        <v>1.1370790820652401</v>
      </c>
      <c r="AP1363">
        <f t="shared" si="430"/>
        <v>1</v>
      </c>
      <c r="AQ1363">
        <f t="shared" si="431"/>
        <v>1</v>
      </c>
      <c r="AR1363">
        <f t="shared" si="432"/>
        <v>0</v>
      </c>
      <c r="AS1363">
        <f t="shared" si="433"/>
        <v>1</v>
      </c>
      <c r="AT1363">
        <f t="shared" si="434"/>
        <v>0</v>
      </c>
      <c r="AU1363">
        <f t="shared" si="435"/>
        <v>1</v>
      </c>
      <c r="AV1363">
        <f t="shared" si="436"/>
        <v>1</v>
      </c>
      <c r="AW1363">
        <f t="shared" si="437"/>
        <v>0</v>
      </c>
      <c r="AX1363">
        <f t="shared" si="438"/>
        <v>1</v>
      </c>
      <c r="AY1363">
        <f t="shared" si="439"/>
        <v>6</v>
      </c>
    </row>
    <row r="1364" spans="1:51" x14ac:dyDescent="0.3">
      <c r="A1364" s="1" t="s">
        <v>1358</v>
      </c>
      <c r="B1364" s="2">
        <v>4972727</v>
      </c>
      <c r="C1364" s="3" t="s">
        <v>5338</v>
      </c>
      <c r="D1364" s="5">
        <v>10.9</v>
      </c>
      <c r="E1364" s="5">
        <v>1673.7101074</v>
      </c>
      <c r="F1364" s="3" t="s">
        <v>4525</v>
      </c>
      <c r="G1364" s="3" t="s">
        <v>4698</v>
      </c>
      <c r="H1364" s="3" t="s">
        <v>4698</v>
      </c>
      <c r="I1364" s="3" t="s">
        <v>4902</v>
      </c>
      <c r="J1364" s="3" t="s">
        <v>4861</v>
      </c>
      <c r="K1364" s="6">
        <v>4458228</v>
      </c>
      <c r="L1364" s="6">
        <v>4439834</v>
      </c>
      <c r="M1364" s="6">
        <v>12713</v>
      </c>
      <c r="N1364" s="6">
        <v>7164</v>
      </c>
      <c r="O1364" s="6">
        <v>2227</v>
      </c>
      <c r="P1364" s="6">
        <v>-3733</v>
      </c>
      <c r="Q1364" s="6">
        <v>-32959</v>
      </c>
      <c r="R1364" s="6">
        <v>-23104</v>
      </c>
      <c r="S1364" s="6">
        <v>210415</v>
      </c>
      <c r="T1364" s="6">
        <v>186764</v>
      </c>
      <c r="U1364" s="6" t="s">
        <v>4474</v>
      </c>
      <c r="V1364" s="6" t="s">
        <v>4474</v>
      </c>
      <c r="W1364" s="6">
        <v>432629</v>
      </c>
      <c r="X1364" s="6">
        <v>457431</v>
      </c>
      <c r="Y1364" s="6">
        <v>309585</v>
      </c>
      <c r="Z1364" s="6">
        <v>335567</v>
      </c>
      <c r="AA1364" s="6">
        <v>221532</v>
      </c>
      <c r="AB1364" s="6">
        <v>237105</v>
      </c>
      <c r="AC1364" s="6">
        <v>153551386</v>
      </c>
      <c r="AD1364" s="6">
        <v>153733373</v>
      </c>
      <c r="AF1364">
        <f t="shared" si="420"/>
        <v>-7.6183057538907473E-2</v>
      </c>
      <c r="AG1364">
        <f t="shared" si="421"/>
        <v>-5.0508164072832845E-2</v>
      </c>
      <c r="AH1364" t="e">
        <f t="shared" si="422"/>
        <v>#VALUE!</v>
      </c>
      <c r="AI1364" t="e">
        <f t="shared" si="423"/>
        <v>#VALUE!</v>
      </c>
      <c r="AJ1364">
        <f t="shared" si="424"/>
        <v>1.3974730512973295</v>
      </c>
      <c r="AK1364">
        <f t="shared" si="425"/>
        <v>1.4152674975221948</v>
      </c>
      <c r="AL1364">
        <f t="shared" si="426"/>
        <v>4.9952582057265801E-4</v>
      </c>
      <c r="AM1364">
        <f t="shared" si="427"/>
        <v>-8.4079720097643288E-4</v>
      </c>
      <c r="AN1364">
        <f t="shared" si="428"/>
        <v>10.304967997984416</v>
      </c>
      <c r="AO1364">
        <f t="shared" si="429"/>
        <v>9.7060190498676295</v>
      </c>
      <c r="AP1364">
        <f t="shared" si="430"/>
        <v>0</v>
      </c>
      <c r="AQ1364">
        <f t="shared" si="431"/>
        <v>1</v>
      </c>
      <c r="AR1364">
        <f t="shared" si="432"/>
        <v>0</v>
      </c>
      <c r="AS1364">
        <f t="shared" si="433"/>
        <v>1</v>
      </c>
      <c r="AT1364">
        <f t="shared" si="434"/>
        <v>0</v>
      </c>
      <c r="AU1364">
        <f t="shared" si="435"/>
        <v>0</v>
      </c>
      <c r="AV1364">
        <f t="shared" si="436"/>
        <v>1</v>
      </c>
      <c r="AW1364">
        <f t="shared" si="437"/>
        <v>1</v>
      </c>
      <c r="AX1364">
        <f t="shared" si="438"/>
        <v>1</v>
      </c>
      <c r="AY1364">
        <f t="shared" si="439"/>
        <v>5</v>
      </c>
    </row>
    <row r="1365" spans="1:51" x14ac:dyDescent="0.3">
      <c r="A1365" s="1" t="s">
        <v>1359</v>
      </c>
      <c r="B1365" s="2">
        <v>4010492</v>
      </c>
      <c r="C1365" s="3" t="s">
        <v>5335</v>
      </c>
      <c r="D1365" s="5">
        <v>102.21</v>
      </c>
      <c r="E1365" s="5">
        <v>23620.38604125</v>
      </c>
      <c r="F1365" s="3" t="s">
        <v>4654</v>
      </c>
      <c r="G1365" s="3" t="s">
        <v>4654</v>
      </c>
      <c r="H1365" s="3" t="s">
        <v>4655</v>
      </c>
      <c r="I1365" s="3" t="s">
        <v>4717</v>
      </c>
      <c r="J1365" s="3" t="s">
        <v>4718</v>
      </c>
      <c r="K1365" s="6">
        <v>3291000</v>
      </c>
      <c r="L1365" s="6">
        <v>4097000</v>
      </c>
      <c r="M1365" s="6">
        <v>1656000</v>
      </c>
      <c r="N1365" s="6">
        <v>1965000</v>
      </c>
      <c r="O1365" s="6">
        <v>183000</v>
      </c>
      <c r="P1365" s="6">
        <v>445000</v>
      </c>
      <c r="Q1365" s="6">
        <v>254000</v>
      </c>
      <c r="R1365" s="6">
        <v>438000</v>
      </c>
      <c r="S1365" s="6">
        <v>1653000</v>
      </c>
      <c r="T1365" s="6">
        <v>1737000</v>
      </c>
      <c r="U1365" s="6">
        <v>2017000</v>
      </c>
      <c r="V1365" s="6">
        <v>2021000</v>
      </c>
      <c r="W1365" s="6">
        <v>13392000</v>
      </c>
      <c r="X1365" s="6">
        <v>13608000</v>
      </c>
      <c r="Y1365" s="6">
        <v>1797000</v>
      </c>
      <c r="Z1365" s="6">
        <v>2013000</v>
      </c>
      <c r="AA1365" s="6">
        <v>899000</v>
      </c>
      <c r="AB1365" s="6">
        <v>931000</v>
      </c>
      <c r="AC1365" s="6">
        <v>135107576</v>
      </c>
      <c r="AD1365" s="6">
        <v>131252107</v>
      </c>
      <c r="AF1365">
        <f t="shared" si="420"/>
        <v>1.8966547192353644E-2</v>
      </c>
      <c r="AG1365">
        <f t="shared" si="421"/>
        <v>3.2186948853615518E-2</v>
      </c>
      <c r="AH1365">
        <f t="shared" si="422"/>
        <v>0.15061230585424135</v>
      </c>
      <c r="AI1365">
        <f t="shared" si="423"/>
        <v>0.14851557907113463</v>
      </c>
      <c r="AJ1365">
        <f t="shared" si="424"/>
        <v>1.9988876529477198</v>
      </c>
      <c r="AK1365">
        <f t="shared" si="425"/>
        <v>2.1621911922663801</v>
      </c>
      <c r="AL1365">
        <f t="shared" si="426"/>
        <v>5.5606198723792161E-2</v>
      </c>
      <c r="AM1365">
        <f t="shared" si="427"/>
        <v>0.10861606053209666</v>
      </c>
      <c r="AN1365">
        <f t="shared" si="428"/>
        <v>0.2457437275985663</v>
      </c>
      <c r="AO1365">
        <f t="shared" si="429"/>
        <v>0.30107289829512052</v>
      </c>
      <c r="AP1365">
        <f t="shared" si="430"/>
        <v>1</v>
      </c>
      <c r="AQ1365">
        <f t="shared" si="431"/>
        <v>1</v>
      </c>
      <c r="AR1365">
        <f t="shared" si="432"/>
        <v>0</v>
      </c>
      <c r="AS1365">
        <f t="shared" si="433"/>
        <v>1</v>
      </c>
      <c r="AT1365">
        <f t="shared" si="434"/>
        <v>0</v>
      </c>
      <c r="AU1365">
        <f t="shared" si="435"/>
        <v>0</v>
      </c>
      <c r="AV1365">
        <f t="shared" si="436"/>
        <v>0</v>
      </c>
      <c r="AW1365">
        <f t="shared" si="437"/>
        <v>0</v>
      </c>
      <c r="AX1365">
        <f t="shared" si="438"/>
        <v>0</v>
      </c>
      <c r="AY1365">
        <f t="shared" si="439"/>
        <v>3</v>
      </c>
    </row>
    <row r="1366" spans="1:51" x14ac:dyDescent="0.3">
      <c r="A1366" s="1" t="s">
        <v>1360</v>
      </c>
      <c r="B1366" s="2">
        <v>4122573</v>
      </c>
      <c r="C1366" s="3" t="s">
        <v>5335</v>
      </c>
      <c r="D1366" s="5">
        <v>181.3</v>
      </c>
      <c r="E1366" s="5">
        <v>23269.215011</v>
      </c>
      <c r="F1366" s="3" t="s">
        <v>4475</v>
      </c>
      <c r="G1366" s="3" t="s">
        <v>4529</v>
      </c>
      <c r="H1366" s="3" t="s">
        <v>4530</v>
      </c>
      <c r="I1366" s="3" t="s">
        <v>4611</v>
      </c>
      <c r="J1366" s="3" t="s">
        <v>4612</v>
      </c>
      <c r="K1366" s="6">
        <v>13394000</v>
      </c>
      <c r="L1366" s="6">
        <v>13263000</v>
      </c>
      <c r="M1366" s="6">
        <v>1720000</v>
      </c>
      <c r="N1366" s="6">
        <v>1776000</v>
      </c>
      <c r="O1366" s="6">
        <v>1528000</v>
      </c>
      <c r="P1366" s="6">
        <v>1587000</v>
      </c>
      <c r="Q1366" s="6">
        <v>1059000</v>
      </c>
      <c r="R1366" s="6">
        <v>680000</v>
      </c>
      <c r="S1366" s="6">
        <v>2649000</v>
      </c>
      <c r="T1366" s="6">
        <v>2767000</v>
      </c>
      <c r="U1366" s="6">
        <v>5221000</v>
      </c>
      <c r="V1366" s="6">
        <v>5218000</v>
      </c>
      <c r="W1366" s="6">
        <v>23405000</v>
      </c>
      <c r="X1366" s="6">
        <v>25893000</v>
      </c>
      <c r="Y1366" s="6">
        <v>10832000</v>
      </c>
      <c r="Z1366" s="6">
        <v>13515000</v>
      </c>
      <c r="AA1366" s="6">
        <v>14787000</v>
      </c>
      <c r="AB1366" s="6">
        <v>17756000</v>
      </c>
      <c r="AC1366" s="6">
        <v>128839778</v>
      </c>
      <c r="AD1366" s="6">
        <v>130804533</v>
      </c>
      <c r="AF1366">
        <f t="shared" si="420"/>
        <v>4.5246742149113436E-2</v>
      </c>
      <c r="AG1366">
        <f t="shared" si="421"/>
        <v>2.6261924072143051E-2</v>
      </c>
      <c r="AH1366">
        <f t="shared" si="422"/>
        <v>0.22307199316385387</v>
      </c>
      <c r="AI1366">
        <f t="shared" si="423"/>
        <v>0.20152164677712123</v>
      </c>
      <c r="AJ1366">
        <f t="shared" si="424"/>
        <v>0.7325353350916346</v>
      </c>
      <c r="AK1366">
        <f t="shared" si="425"/>
        <v>0.76115116017120976</v>
      </c>
      <c r="AL1366">
        <f t="shared" si="426"/>
        <v>0.11408093176048976</v>
      </c>
      <c r="AM1366">
        <f t="shared" si="427"/>
        <v>0.11965618638317123</v>
      </c>
      <c r="AN1366">
        <f t="shared" si="428"/>
        <v>0.57227088229010892</v>
      </c>
      <c r="AO1366">
        <f t="shared" si="429"/>
        <v>0.51222338083651953</v>
      </c>
      <c r="AP1366">
        <f t="shared" si="430"/>
        <v>1</v>
      </c>
      <c r="AQ1366">
        <f t="shared" si="431"/>
        <v>1</v>
      </c>
      <c r="AR1366">
        <f t="shared" si="432"/>
        <v>1</v>
      </c>
      <c r="AS1366">
        <f t="shared" si="433"/>
        <v>1</v>
      </c>
      <c r="AT1366">
        <f t="shared" si="434"/>
        <v>0</v>
      </c>
      <c r="AU1366">
        <f t="shared" si="435"/>
        <v>0</v>
      </c>
      <c r="AV1366">
        <f t="shared" si="436"/>
        <v>0</v>
      </c>
      <c r="AW1366">
        <f t="shared" si="437"/>
        <v>1</v>
      </c>
      <c r="AX1366">
        <f t="shared" si="438"/>
        <v>1</v>
      </c>
      <c r="AY1366">
        <f t="shared" si="439"/>
        <v>6</v>
      </c>
    </row>
    <row r="1367" spans="1:51" x14ac:dyDescent="0.3">
      <c r="A1367" s="1" t="s">
        <v>1361</v>
      </c>
      <c r="B1367" s="2">
        <v>4077460</v>
      </c>
      <c r="C1367" s="3" t="s">
        <v>5337</v>
      </c>
      <c r="D1367" s="5">
        <v>110.58</v>
      </c>
      <c r="E1367" s="5">
        <v>15478.53181518</v>
      </c>
      <c r="F1367" s="3" t="s">
        <v>4485</v>
      </c>
      <c r="G1367" s="3" t="s">
        <v>4607</v>
      </c>
      <c r="H1367" s="3" t="s">
        <v>4608</v>
      </c>
      <c r="I1367" s="3" t="s">
        <v>4608</v>
      </c>
      <c r="J1367" s="3" t="s">
        <v>5027</v>
      </c>
      <c r="K1367" s="6">
        <v>9923578</v>
      </c>
      <c r="L1367" s="6">
        <v>9113448</v>
      </c>
      <c r="M1367" s="6">
        <v>1006917</v>
      </c>
      <c r="N1367" s="6">
        <v>921295</v>
      </c>
      <c r="O1367" s="6">
        <v>939617</v>
      </c>
      <c r="P1367" s="6">
        <v>854162</v>
      </c>
      <c r="Q1367" s="6">
        <v>734622</v>
      </c>
      <c r="R1367" s="6">
        <v>675539</v>
      </c>
      <c r="S1367" s="6">
        <v>631998</v>
      </c>
      <c r="T1367" s="6">
        <v>732006</v>
      </c>
      <c r="U1367" s="6" t="s">
        <v>4474</v>
      </c>
      <c r="V1367" s="6" t="s">
        <v>4474</v>
      </c>
      <c r="W1367" s="6">
        <v>5170917</v>
      </c>
      <c r="X1367" s="6">
        <v>4788341</v>
      </c>
      <c r="Y1367" s="6">
        <v>4083045</v>
      </c>
      <c r="Z1367" s="6">
        <v>3696754</v>
      </c>
      <c r="AA1367" s="6">
        <v>2375746</v>
      </c>
      <c r="AB1367" s="6">
        <v>2160918</v>
      </c>
      <c r="AC1367" s="6">
        <v>139971000</v>
      </c>
      <c r="AD1367" s="6">
        <v>140633000</v>
      </c>
      <c r="AF1367">
        <f t="shared" si="420"/>
        <v>0.14206803164699802</v>
      </c>
      <c r="AG1367">
        <f t="shared" si="421"/>
        <v>0.14107996903311606</v>
      </c>
      <c r="AH1367" t="e">
        <f t="shared" si="422"/>
        <v>#VALUE!</v>
      </c>
      <c r="AI1367" t="e">
        <f t="shared" si="423"/>
        <v>#VALUE!</v>
      </c>
      <c r="AJ1367">
        <f t="shared" si="424"/>
        <v>1.7186370091752232</v>
      </c>
      <c r="AK1367">
        <f t="shared" si="425"/>
        <v>1.710733123607652</v>
      </c>
      <c r="AL1367">
        <f t="shared" si="426"/>
        <v>9.4685304030461589E-2</v>
      </c>
      <c r="AM1367">
        <f t="shared" si="427"/>
        <v>9.3725448370364325E-2</v>
      </c>
      <c r="AN1367">
        <f t="shared" si="428"/>
        <v>1.9191137664750759</v>
      </c>
      <c r="AO1367">
        <f t="shared" si="429"/>
        <v>1.9032579342198059</v>
      </c>
      <c r="AP1367">
        <f t="shared" si="430"/>
        <v>1</v>
      </c>
      <c r="AQ1367">
        <f t="shared" si="431"/>
        <v>1</v>
      </c>
      <c r="AR1367">
        <f t="shared" si="432"/>
        <v>1</v>
      </c>
      <c r="AS1367">
        <f t="shared" si="433"/>
        <v>0</v>
      </c>
      <c r="AT1367">
        <f t="shared" si="434"/>
        <v>0</v>
      </c>
      <c r="AU1367">
        <f t="shared" si="435"/>
        <v>1</v>
      </c>
      <c r="AV1367">
        <f t="shared" si="436"/>
        <v>1</v>
      </c>
      <c r="AW1367">
        <f t="shared" si="437"/>
        <v>1</v>
      </c>
      <c r="AX1367">
        <f t="shared" si="438"/>
        <v>1</v>
      </c>
      <c r="AY1367">
        <f t="shared" si="439"/>
        <v>7</v>
      </c>
    </row>
    <row r="1368" spans="1:51" x14ac:dyDescent="0.3">
      <c r="A1368" s="1" t="s">
        <v>1362</v>
      </c>
      <c r="B1368" s="2">
        <v>4611141</v>
      </c>
      <c r="C1368" s="3" t="s">
        <v>5335</v>
      </c>
      <c r="D1368" s="5">
        <v>90.45</v>
      </c>
      <c r="E1368" s="5">
        <v>4591.6451356500002</v>
      </c>
      <c r="F1368" s="3" t="s">
        <v>4485</v>
      </c>
      <c r="G1368" s="3" t="s">
        <v>4517</v>
      </c>
      <c r="H1368" s="3" t="s">
        <v>4640</v>
      </c>
      <c r="I1368" s="3" t="s">
        <v>4685</v>
      </c>
      <c r="J1368" s="3" t="s">
        <v>5028</v>
      </c>
      <c r="K1368" s="6">
        <v>508598</v>
      </c>
      <c r="L1368" s="6">
        <v>508472</v>
      </c>
      <c r="M1368" s="6">
        <v>120278</v>
      </c>
      <c r="N1368" s="6">
        <v>128336</v>
      </c>
      <c r="O1368" s="6">
        <v>110698</v>
      </c>
      <c r="P1368" s="6">
        <v>118784</v>
      </c>
      <c r="Q1368" s="6">
        <v>106342</v>
      </c>
      <c r="R1368" s="6">
        <v>104836</v>
      </c>
      <c r="S1368" s="6">
        <v>159794</v>
      </c>
      <c r="T1368" s="6">
        <v>152281</v>
      </c>
      <c r="U1368" s="6" t="s">
        <v>4474</v>
      </c>
      <c r="V1368" s="6" t="s">
        <v>4474</v>
      </c>
      <c r="W1368" s="6">
        <v>744065</v>
      </c>
      <c r="X1368" s="6">
        <v>709177</v>
      </c>
      <c r="Y1368" s="6">
        <v>412581</v>
      </c>
      <c r="Z1368" s="6">
        <v>391327</v>
      </c>
      <c r="AA1368" s="6">
        <v>137738</v>
      </c>
      <c r="AB1368" s="6">
        <v>131824</v>
      </c>
      <c r="AC1368" s="6">
        <v>50765000</v>
      </c>
      <c r="AD1368" s="6">
        <v>50731000</v>
      </c>
      <c r="AF1368">
        <f t="shared" si="420"/>
        <v>0.14292030938157285</v>
      </c>
      <c r="AG1368">
        <f t="shared" si="421"/>
        <v>0.14782769322750175</v>
      </c>
      <c r="AH1368" t="e">
        <f t="shared" si="422"/>
        <v>#VALUE!</v>
      </c>
      <c r="AI1368" t="e">
        <f t="shared" si="423"/>
        <v>#VALUE!</v>
      </c>
      <c r="AJ1368">
        <f t="shared" si="424"/>
        <v>2.9954043183435219</v>
      </c>
      <c r="AK1368">
        <f t="shared" si="425"/>
        <v>2.9685565602621677</v>
      </c>
      <c r="AL1368">
        <f t="shared" si="426"/>
        <v>0.21765323497143127</v>
      </c>
      <c r="AM1368">
        <f t="shared" si="427"/>
        <v>0.23360971695589924</v>
      </c>
      <c r="AN1368">
        <f t="shared" si="428"/>
        <v>0.68353974451156818</v>
      </c>
      <c r="AO1368">
        <f t="shared" si="429"/>
        <v>0.71698884763606263</v>
      </c>
      <c r="AP1368">
        <f t="shared" si="430"/>
        <v>1</v>
      </c>
      <c r="AQ1368">
        <f t="shared" si="431"/>
        <v>1</v>
      </c>
      <c r="AR1368">
        <f t="shared" si="432"/>
        <v>0</v>
      </c>
      <c r="AS1368">
        <f t="shared" si="433"/>
        <v>1</v>
      </c>
      <c r="AT1368">
        <f t="shared" si="434"/>
        <v>0</v>
      </c>
      <c r="AU1368">
        <f t="shared" si="435"/>
        <v>1</v>
      </c>
      <c r="AV1368">
        <f t="shared" si="436"/>
        <v>0</v>
      </c>
      <c r="AW1368">
        <f t="shared" si="437"/>
        <v>0</v>
      </c>
      <c r="AX1368">
        <f t="shared" si="438"/>
        <v>0</v>
      </c>
      <c r="AY1368">
        <f t="shared" si="439"/>
        <v>4</v>
      </c>
    </row>
    <row r="1369" spans="1:51" x14ac:dyDescent="0.3">
      <c r="A1369" s="1" t="s">
        <v>1363</v>
      </c>
      <c r="B1369" s="2">
        <v>6330816</v>
      </c>
      <c r="C1369" s="3" t="s">
        <v>5337</v>
      </c>
      <c r="D1369" s="7">
        <v>14.01</v>
      </c>
      <c r="E1369" s="5">
        <v>1646.1062109</v>
      </c>
      <c r="F1369" s="3" t="s">
        <v>4654</v>
      </c>
      <c r="G1369" s="3" t="s">
        <v>4654</v>
      </c>
      <c r="H1369" s="3" t="s">
        <v>4747</v>
      </c>
      <c r="I1369" s="3" t="s">
        <v>4748</v>
      </c>
      <c r="J1369" s="3" t="s">
        <v>4864</v>
      </c>
      <c r="K1369" s="6">
        <v>1682709</v>
      </c>
      <c r="L1369" s="6">
        <v>1629699</v>
      </c>
      <c r="M1369" s="6">
        <v>278485</v>
      </c>
      <c r="N1369" s="6">
        <v>245021</v>
      </c>
      <c r="O1369" s="6">
        <v>94427</v>
      </c>
      <c r="P1369" s="6">
        <v>63940</v>
      </c>
      <c r="Q1369" s="6">
        <v>16466</v>
      </c>
      <c r="R1369" s="6">
        <v>-13695</v>
      </c>
      <c r="S1369" s="6">
        <v>104859</v>
      </c>
      <c r="T1369" s="6">
        <v>108393</v>
      </c>
      <c r="U1369" s="6">
        <v>121065</v>
      </c>
      <c r="V1369" s="6">
        <v>121065</v>
      </c>
      <c r="W1369" s="6">
        <v>2343620</v>
      </c>
      <c r="X1369" s="6">
        <v>2316579</v>
      </c>
      <c r="Y1369" s="6">
        <v>984280</v>
      </c>
      <c r="Z1369" s="6">
        <v>950681</v>
      </c>
      <c r="AA1369" s="6">
        <v>497448</v>
      </c>
      <c r="AB1369" s="6">
        <v>499878</v>
      </c>
      <c r="AC1369" s="6">
        <v>117470113</v>
      </c>
      <c r="AD1369" s="6">
        <v>117380710</v>
      </c>
      <c r="AF1369">
        <f t="shared" si="420"/>
        <v>7.0258830356457105E-3</v>
      </c>
      <c r="AG1369">
        <f t="shared" si="421"/>
        <v>-5.9117345016077589E-3</v>
      </c>
      <c r="AH1369">
        <f t="shared" si="422"/>
        <v>5.1657265256312881E-2</v>
      </c>
      <c r="AI1369">
        <f t="shared" si="423"/>
        <v>5.2260250999426307E-2</v>
      </c>
      <c r="AJ1369">
        <f t="shared" si="424"/>
        <v>1.9786590759235136</v>
      </c>
      <c r="AK1369">
        <f t="shared" si="425"/>
        <v>1.9018260455551155</v>
      </c>
      <c r="AL1369">
        <f t="shared" si="426"/>
        <v>5.6116060471537263E-2</v>
      </c>
      <c r="AM1369">
        <f t="shared" si="427"/>
        <v>3.9234238960691517E-2</v>
      </c>
      <c r="AN1369">
        <f t="shared" si="428"/>
        <v>0.71799566482620902</v>
      </c>
      <c r="AO1369">
        <f t="shared" si="429"/>
        <v>0.70349381566525471</v>
      </c>
      <c r="AP1369">
        <f t="shared" si="430"/>
        <v>1</v>
      </c>
      <c r="AQ1369">
        <f t="shared" si="431"/>
        <v>1</v>
      </c>
      <c r="AR1369">
        <f t="shared" si="432"/>
        <v>1</v>
      </c>
      <c r="AS1369">
        <f t="shared" si="433"/>
        <v>1</v>
      </c>
      <c r="AT1369">
        <f t="shared" si="434"/>
        <v>1</v>
      </c>
      <c r="AU1369">
        <f t="shared" si="435"/>
        <v>1</v>
      </c>
      <c r="AV1369">
        <f t="shared" si="436"/>
        <v>1</v>
      </c>
      <c r="AW1369">
        <f t="shared" si="437"/>
        <v>1</v>
      </c>
      <c r="AX1369">
        <f t="shared" si="438"/>
        <v>0</v>
      </c>
      <c r="AY1369">
        <f t="shared" si="439"/>
        <v>8</v>
      </c>
    </row>
    <row r="1370" spans="1:51" x14ac:dyDescent="0.3">
      <c r="A1370" s="1" t="s">
        <v>1364</v>
      </c>
      <c r="B1370" s="2">
        <v>4092889</v>
      </c>
      <c r="C1370" s="3" t="s">
        <v>5337</v>
      </c>
      <c r="D1370" s="5">
        <v>147.4</v>
      </c>
      <c r="E1370" s="5">
        <v>31246.3780706</v>
      </c>
      <c r="F1370" s="3" t="s">
        <v>4525</v>
      </c>
      <c r="G1370" s="3" t="s">
        <v>4526</v>
      </c>
      <c r="H1370" s="3" t="s">
        <v>4705</v>
      </c>
      <c r="I1370" s="3" t="s">
        <v>4975</v>
      </c>
      <c r="J1370" s="3" t="s">
        <v>5029</v>
      </c>
      <c r="K1370" s="6">
        <v>3409517</v>
      </c>
      <c r="L1370" s="6">
        <v>3318689</v>
      </c>
      <c r="M1370" s="6">
        <v>2250223</v>
      </c>
      <c r="N1370" s="6">
        <v>2176780</v>
      </c>
      <c r="O1370" s="6">
        <v>1467263</v>
      </c>
      <c r="P1370" s="6">
        <v>1436528</v>
      </c>
      <c r="Q1370" s="6">
        <v>849838</v>
      </c>
      <c r="R1370" s="6">
        <v>845749</v>
      </c>
      <c r="S1370" s="6">
        <v>1843666</v>
      </c>
      <c r="T1370" s="6">
        <v>1783747</v>
      </c>
      <c r="U1370" s="6">
        <v>11533923</v>
      </c>
      <c r="V1370" s="6">
        <v>11247132</v>
      </c>
      <c r="W1370" s="6">
        <v>28063117</v>
      </c>
      <c r="X1370" s="6">
        <v>27762080</v>
      </c>
      <c r="Y1370" s="6" t="s">
        <v>4474</v>
      </c>
      <c r="Z1370" s="6" t="s">
        <v>4474</v>
      </c>
      <c r="AA1370" s="6" t="s">
        <v>4474</v>
      </c>
      <c r="AB1370" s="6" t="s">
        <v>4474</v>
      </c>
      <c r="AC1370" s="6">
        <v>211981742</v>
      </c>
      <c r="AD1370" s="6">
        <v>211927348</v>
      </c>
      <c r="AF1370">
        <f t="shared" si="420"/>
        <v>3.0283093642092574E-2</v>
      </c>
      <c r="AG1370">
        <f t="shared" si="421"/>
        <v>3.0464179917354894E-2</v>
      </c>
      <c r="AH1370">
        <f t="shared" si="422"/>
        <v>0.41099935548855815</v>
      </c>
      <c r="AI1370">
        <f t="shared" si="423"/>
        <v>0.40512569663368164</v>
      </c>
      <c r="AJ1370" t="e">
        <f t="shared" si="424"/>
        <v>#VALUE!</v>
      </c>
      <c r="AK1370" t="e">
        <f t="shared" si="425"/>
        <v>#VALUE!</v>
      </c>
      <c r="AL1370">
        <f t="shared" si="426"/>
        <v>0.43034335948464253</v>
      </c>
      <c r="AM1370">
        <f t="shared" si="427"/>
        <v>0.4328600842079508</v>
      </c>
      <c r="AN1370">
        <f t="shared" si="428"/>
        <v>0.12149459377588027</v>
      </c>
      <c r="AO1370">
        <f t="shared" si="429"/>
        <v>0.11954035864747886</v>
      </c>
      <c r="AP1370">
        <f t="shared" si="430"/>
        <v>1</v>
      </c>
      <c r="AQ1370">
        <f t="shared" si="431"/>
        <v>1</v>
      </c>
      <c r="AR1370">
        <f t="shared" si="432"/>
        <v>0</v>
      </c>
      <c r="AS1370">
        <f t="shared" si="433"/>
        <v>1</v>
      </c>
      <c r="AT1370">
        <f t="shared" si="434"/>
        <v>0</v>
      </c>
      <c r="AU1370">
        <f t="shared" si="435"/>
        <v>0</v>
      </c>
      <c r="AV1370">
        <f t="shared" si="436"/>
        <v>0</v>
      </c>
      <c r="AW1370">
        <f t="shared" si="437"/>
        <v>1</v>
      </c>
      <c r="AX1370">
        <f t="shared" si="438"/>
        <v>0</v>
      </c>
      <c r="AY1370">
        <f t="shared" si="439"/>
        <v>4</v>
      </c>
    </row>
    <row r="1371" spans="1:51" x14ac:dyDescent="0.3">
      <c r="A1371" s="1" t="s">
        <v>1365</v>
      </c>
      <c r="B1371" s="2">
        <v>4433078</v>
      </c>
      <c r="C1371" s="3" t="s">
        <v>5335</v>
      </c>
      <c r="D1371" s="5">
        <v>16.8</v>
      </c>
      <c r="E1371" s="5">
        <v>2219.8666727999998</v>
      </c>
      <c r="F1371" s="3" t="s">
        <v>4500</v>
      </c>
      <c r="G1371" s="3" t="s">
        <v>4574</v>
      </c>
      <c r="H1371" s="3" t="s">
        <v>4575</v>
      </c>
      <c r="I1371" s="3" t="s">
        <v>4575</v>
      </c>
      <c r="J1371" s="3" t="s">
        <v>4736</v>
      </c>
      <c r="K1371" s="6">
        <v>1033270</v>
      </c>
      <c r="L1371" s="6">
        <v>1117203</v>
      </c>
      <c r="M1371" s="6">
        <v>-49122</v>
      </c>
      <c r="N1371" s="6">
        <v>-5334</v>
      </c>
      <c r="O1371" s="6">
        <v>-70937</v>
      </c>
      <c r="P1371" s="6">
        <v>-28881</v>
      </c>
      <c r="Q1371" s="6">
        <v>-125144</v>
      </c>
      <c r="R1371" s="6">
        <v>-85964</v>
      </c>
      <c r="S1371" s="6">
        <v>-1564</v>
      </c>
      <c r="T1371" s="6">
        <v>55486</v>
      </c>
      <c r="U1371" s="6">
        <v>174431</v>
      </c>
      <c r="V1371" s="6">
        <v>178265</v>
      </c>
      <c r="W1371" s="6">
        <v>1056523</v>
      </c>
      <c r="X1371" s="6">
        <v>1042594</v>
      </c>
      <c r="Y1371" s="6">
        <v>476767</v>
      </c>
      <c r="Z1371" s="6">
        <v>466926</v>
      </c>
      <c r="AA1371" s="6">
        <v>526409</v>
      </c>
      <c r="AB1371" s="6">
        <v>517588</v>
      </c>
      <c r="AC1371" s="6">
        <v>132046000</v>
      </c>
      <c r="AD1371" s="6">
        <v>130284000</v>
      </c>
      <c r="AF1371">
        <f t="shared" si="420"/>
        <v>-0.11844891213915835</v>
      </c>
      <c r="AG1371">
        <f t="shared" si="421"/>
        <v>-8.2452037897781882E-2</v>
      </c>
      <c r="AH1371">
        <f t="shared" si="422"/>
        <v>0.16509910337967088</v>
      </c>
      <c r="AI1371">
        <f t="shared" si="423"/>
        <v>0.17098218481978603</v>
      </c>
      <c r="AJ1371">
        <f t="shared" si="424"/>
        <v>0.90569690107881895</v>
      </c>
      <c r="AK1371">
        <f t="shared" si="425"/>
        <v>0.90211905994729402</v>
      </c>
      <c r="AL1371">
        <f t="shared" si="426"/>
        <v>-6.8652917436875169E-2</v>
      </c>
      <c r="AM1371">
        <f t="shared" si="427"/>
        <v>-2.5851165813195992E-2</v>
      </c>
      <c r="AN1371">
        <f t="shared" si="428"/>
        <v>0.97799101392018917</v>
      </c>
      <c r="AO1371">
        <f t="shared" si="429"/>
        <v>1.0715609335944769</v>
      </c>
      <c r="AP1371">
        <f t="shared" si="430"/>
        <v>0</v>
      </c>
      <c r="AQ1371">
        <f t="shared" si="431"/>
        <v>0</v>
      </c>
      <c r="AR1371">
        <f t="shared" si="432"/>
        <v>0</v>
      </c>
      <c r="AS1371">
        <f t="shared" si="433"/>
        <v>1</v>
      </c>
      <c r="AT1371">
        <f t="shared" si="434"/>
        <v>1</v>
      </c>
      <c r="AU1371">
        <f t="shared" si="435"/>
        <v>1</v>
      </c>
      <c r="AV1371">
        <f t="shared" si="436"/>
        <v>0</v>
      </c>
      <c r="AW1371">
        <f t="shared" si="437"/>
        <v>0</v>
      </c>
      <c r="AX1371">
        <f t="shared" si="438"/>
        <v>0</v>
      </c>
      <c r="AY1371">
        <f t="shared" si="439"/>
        <v>3</v>
      </c>
    </row>
    <row r="1372" spans="1:51" x14ac:dyDescent="0.3">
      <c r="A1372" s="1" t="s">
        <v>1366</v>
      </c>
      <c r="B1372" s="2">
        <v>3007562</v>
      </c>
      <c r="C1372" s="3" t="s">
        <v>5337</v>
      </c>
      <c r="D1372" s="5">
        <v>109.29</v>
      </c>
      <c r="E1372" s="5">
        <v>480339.88183943997</v>
      </c>
      <c r="F1372" s="3" t="s">
        <v>4654</v>
      </c>
      <c r="G1372" s="3" t="s">
        <v>4654</v>
      </c>
      <c r="H1372" s="3" t="s">
        <v>4655</v>
      </c>
      <c r="I1372" s="3" t="s">
        <v>4919</v>
      </c>
      <c r="J1372" s="3" t="s">
        <v>4843</v>
      </c>
      <c r="K1372" s="6">
        <v>343818000</v>
      </c>
      <c r="L1372" s="6">
        <v>345135000</v>
      </c>
      <c r="M1372" s="6">
        <v>71538000</v>
      </c>
      <c r="N1372" s="6">
        <v>70903000</v>
      </c>
      <c r="O1372" s="6">
        <v>47271000</v>
      </c>
      <c r="P1372" s="6">
        <v>48479000</v>
      </c>
      <c r="Q1372" s="6">
        <v>35120000</v>
      </c>
      <c r="R1372" s="6">
        <v>35495000</v>
      </c>
      <c r="S1372" s="6">
        <v>56475000</v>
      </c>
      <c r="T1372" s="6">
        <v>54869000</v>
      </c>
      <c r="U1372" s="6">
        <v>34765000</v>
      </c>
      <c r="V1372" s="6">
        <v>34406000</v>
      </c>
      <c r="W1372" s="6">
        <v>461916000</v>
      </c>
      <c r="X1372" s="6">
        <v>460707000</v>
      </c>
      <c r="Y1372" s="6">
        <v>94349000</v>
      </c>
      <c r="Z1372" s="6">
        <v>96238000</v>
      </c>
      <c r="AA1372" s="6">
        <v>69993000</v>
      </c>
      <c r="AB1372" s="6">
        <v>70763000</v>
      </c>
      <c r="AC1372" s="6">
        <v>4395094536</v>
      </c>
      <c r="AD1372" s="6">
        <v>4442826580</v>
      </c>
      <c r="AF1372">
        <f t="shared" si="420"/>
        <v>7.6031139860927091E-2</v>
      </c>
      <c r="AG1372">
        <f t="shared" si="421"/>
        <v>7.70446292328964E-2</v>
      </c>
      <c r="AH1372">
        <f t="shared" si="422"/>
        <v>7.5262601858346545E-2</v>
      </c>
      <c r="AI1372">
        <f t="shared" si="423"/>
        <v>7.4680870922299858E-2</v>
      </c>
      <c r="AJ1372">
        <f t="shared" si="424"/>
        <v>1.347977654908348</v>
      </c>
      <c r="AK1372">
        <f t="shared" si="425"/>
        <v>1.3600045221372752</v>
      </c>
      <c r="AL1372">
        <f t="shared" si="426"/>
        <v>0.13748843865068147</v>
      </c>
      <c r="AM1372">
        <f t="shared" si="427"/>
        <v>0.14046387645414113</v>
      </c>
      <c r="AN1372">
        <f t="shared" si="428"/>
        <v>0.74433013794715919</v>
      </c>
      <c r="AO1372">
        <f t="shared" si="429"/>
        <v>0.7491420794561402</v>
      </c>
      <c r="AP1372">
        <f t="shared" si="430"/>
        <v>1</v>
      </c>
      <c r="AQ1372">
        <f t="shared" si="431"/>
        <v>1</v>
      </c>
      <c r="AR1372">
        <f t="shared" si="432"/>
        <v>0</v>
      </c>
      <c r="AS1372">
        <f t="shared" si="433"/>
        <v>1</v>
      </c>
      <c r="AT1372">
        <f t="shared" si="434"/>
        <v>0</v>
      </c>
      <c r="AU1372">
        <f t="shared" si="435"/>
        <v>0</v>
      </c>
      <c r="AV1372">
        <f t="shared" si="436"/>
        <v>0</v>
      </c>
      <c r="AW1372">
        <f t="shared" si="437"/>
        <v>0</v>
      </c>
      <c r="AX1372">
        <f t="shared" si="438"/>
        <v>1</v>
      </c>
      <c r="AY1372">
        <f t="shared" si="439"/>
        <v>4</v>
      </c>
    </row>
    <row r="1373" spans="1:51" x14ac:dyDescent="0.3">
      <c r="A1373" s="1" t="s">
        <v>1367</v>
      </c>
      <c r="B1373" s="2">
        <v>4811018</v>
      </c>
      <c r="C1373" s="3" t="s">
        <v>5338</v>
      </c>
      <c r="D1373" s="7">
        <v>7.75</v>
      </c>
      <c r="E1373" s="5">
        <v>543.74093774999994</v>
      </c>
      <c r="F1373" s="3" t="s">
        <v>4470</v>
      </c>
      <c r="G1373" s="3" t="s">
        <v>4471</v>
      </c>
      <c r="H1373" s="3" t="s">
        <v>4673</v>
      </c>
      <c r="I1373" s="3" t="s">
        <v>4673</v>
      </c>
      <c r="J1373" s="3" t="s">
        <v>4544</v>
      </c>
      <c r="K1373" s="6">
        <v>45713</v>
      </c>
      <c r="L1373" s="6">
        <v>50391</v>
      </c>
      <c r="M1373" s="6">
        <v>-114583.8</v>
      </c>
      <c r="N1373" s="6">
        <v>-96526.8</v>
      </c>
      <c r="O1373" s="6">
        <v>-115768.8</v>
      </c>
      <c r="P1373" s="6">
        <v>-97418.8</v>
      </c>
      <c r="Q1373" s="6">
        <v>-103570</v>
      </c>
      <c r="R1373" s="6">
        <v>-86821</v>
      </c>
      <c r="S1373" s="6">
        <v>-113486</v>
      </c>
      <c r="T1373" s="6">
        <v>-89662</v>
      </c>
      <c r="U1373" s="6" t="s">
        <v>4474</v>
      </c>
      <c r="V1373" s="6" t="s">
        <v>4474</v>
      </c>
      <c r="W1373" s="6">
        <v>300917</v>
      </c>
      <c r="X1373" s="6">
        <v>324249</v>
      </c>
      <c r="Y1373" s="6">
        <v>268549</v>
      </c>
      <c r="Z1373" s="6">
        <v>294931</v>
      </c>
      <c r="AA1373" s="6">
        <v>48794</v>
      </c>
      <c r="AB1373" s="6">
        <v>62102</v>
      </c>
      <c r="AC1373" s="6">
        <v>53524364</v>
      </c>
      <c r="AD1373" s="6">
        <v>52160305</v>
      </c>
      <c r="AF1373">
        <f t="shared" si="420"/>
        <v>-0.34418128586952551</v>
      </c>
      <c r="AG1373">
        <f t="shared" si="421"/>
        <v>-0.26776027065619323</v>
      </c>
      <c r="AH1373" t="e">
        <f t="shared" si="422"/>
        <v>#VALUE!</v>
      </c>
      <c r="AI1373" t="e">
        <f t="shared" si="423"/>
        <v>#VALUE!</v>
      </c>
      <c r="AJ1373">
        <f t="shared" si="424"/>
        <v>5.503729966799197</v>
      </c>
      <c r="AK1373">
        <f t="shared" si="425"/>
        <v>4.7491385140575186</v>
      </c>
      <c r="AL1373">
        <f t="shared" si="426"/>
        <v>-2.5325137269485705</v>
      </c>
      <c r="AM1373">
        <f t="shared" si="427"/>
        <v>-1.933257923041813</v>
      </c>
      <c r="AN1373">
        <f t="shared" si="428"/>
        <v>0.15191232133777752</v>
      </c>
      <c r="AO1373">
        <f t="shared" si="429"/>
        <v>0.15540834358779826</v>
      </c>
      <c r="AP1373">
        <f t="shared" si="430"/>
        <v>0</v>
      </c>
      <c r="AQ1373">
        <f t="shared" si="431"/>
        <v>0</v>
      </c>
      <c r="AR1373">
        <f t="shared" si="432"/>
        <v>0</v>
      </c>
      <c r="AS1373">
        <f t="shared" si="433"/>
        <v>0</v>
      </c>
      <c r="AT1373">
        <f t="shared" si="434"/>
        <v>0</v>
      </c>
      <c r="AU1373">
        <f t="shared" si="435"/>
        <v>1</v>
      </c>
      <c r="AV1373">
        <f t="shared" si="436"/>
        <v>0</v>
      </c>
      <c r="AW1373">
        <f t="shared" si="437"/>
        <v>0</v>
      </c>
      <c r="AX1373">
        <f t="shared" si="438"/>
        <v>0</v>
      </c>
      <c r="AY1373">
        <f t="shared" si="439"/>
        <v>1</v>
      </c>
    </row>
    <row r="1374" spans="1:51" x14ac:dyDescent="0.3">
      <c r="A1374" s="1" t="s">
        <v>1368</v>
      </c>
      <c r="B1374" s="2">
        <v>102856</v>
      </c>
      <c r="C1374" s="3" t="s">
        <v>5335</v>
      </c>
      <c r="D1374" s="5">
        <v>12.17</v>
      </c>
      <c r="E1374" s="5">
        <v>662.84450216000005</v>
      </c>
      <c r="F1374" s="3" t="s">
        <v>4480</v>
      </c>
      <c r="G1374" s="3" t="s">
        <v>4491</v>
      </c>
      <c r="H1374" s="3" t="s">
        <v>4663</v>
      </c>
      <c r="I1374" s="3" t="s">
        <v>4663</v>
      </c>
      <c r="J1374" s="3" t="s">
        <v>4675</v>
      </c>
      <c r="K1374" s="6">
        <v>1161602</v>
      </c>
      <c r="L1374" s="6">
        <v>1137530</v>
      </c>
      <c r="M1374" s="6">
        <v>146426</v>
      </c>
      <c r="N1374" s="6">
        <v>140552</v>
      </c>
      <c r="O1374" s="6">
        <v>113357</v>
      </c>
      <c r="P1374" s="6">
        <v>107456</v>
      </c>
      <c r="Q1374" s="6">
        <v>83095</v>
      </c>
      <c r="R1374" s="6">
        <v>78152</v>
      </c>
      <c r="S1374" s="6">
        <v>113600</v>
      </c>
      <c r="T1374" s="6">
        <v>97789</v>
      </c>
      <c r="U1374" s="6">
        <v>224256</v>
      </c>
      <c r="V1374" s="6">
        <v>223998</v>
      </c>
      <c r="W1374" s="6">
        <v>1493237</v>
      </c>
      <c r="X1374" s="6">
        <v>1510163</v>
      </c>
      <c r="Y1374" s="6">
        <v>728998</v>
      </c>
      <c r="Z1374" s="6">
        <v>741928</v>
      </c>
      <c r="AA1374" s="6">
        <v>269377</v>
      </c>
      <c r="AB1374" s="6">
        <v>286040</v>
      </c>
      <c r="AC1374" s="6">
        <v>54552869</v>
      </c>
      <c r="AD1374" s="6">
        <v>54742088</v>
      </c>
      <c r="AF1374">
        <f t="shared" si="420"/>
        <v>5.5647562978951098E-2</v>
      </c>
      <c r="AG1374">
        <f t="shared" si="421"/>
        <v>5.1750705056341599E-2</v>
      </c>
      <c r="AH1374">
        <f t="shared" si="422"/>
        <v>0.15018111659435174</v>
      </c>
      <c r="AI1374">
        <f t="shared" si="423"/>
        <v>0.14832703489623306</v>
      </c>
      <c r="AJ1374">
        <f t="shared" si="424"/>
        <v>2.7062369838553404</v>
      </c>
      <c r="AK1374">
        <f t="shared" si="425"/>
        <v>2.5937910781708853</v>
      </c>
      <c r="AL1374">
        <f t="shared" si="426"/>
        <v>9.7586781014495499E-2</v>
      </c>
      <c r="AM1374">
        <f t="shared" si="427"/>
        <v>9.4464321820083866E-2</v>
      </c>
      <c r="AN1374">
        <f t="shared" si="428"/>
        <v>0.77790866419731097</v>
      </c>
      <c r="AO1374">
        <f t="shared" si="429"/>
        <v>0.753249814755096</v>
      </c>
      <c r="AP1374">
        <f t="shared" si="430"/>
        <v>1</v>
      </c>
      <c r="AQ1374">
        <f t="shared" si="431"/>
        <v>1</v>
      </c>
      <c r="AR1374">
        <f t="shared" si="432"/>
        <v>1</v>
      </c>
      <c r="AS1374">
        <f t="shared" si="433"/>
        <v>1</v>
      </c>
      <c r="AT1374">
        <f t="shared" si="434"/>
        <v>0</v>
      </c>
      <c r="AU1374">
        <f t="shared" si="435"/>
        <v>1</v>
      </c>
      <c r="AV1374">
        <f t="shared" si="436"/>
        <v>1</v>
      </c>
      <c r="AW1374">
        <f t="shared" si="437"/>
        <v>1</v>
      </c>
      <c r="AX1374">
        <f t="shared" si="438"/>
        <v>1</v>
      </c>
      <c r="AY1374">
        <f t="shared" si="439"/>
        <v>8</v>
      </c>
    </row>
    <row r="1375" spans="1:51" x14ac:dyDescent="0.3">
      <c r="A1375" s="1" t="s">
        <v>1369</v>
      </c>
      <c r="B1375" s="2">
        <v>4998779</v>
      </c>
      <c r="C1375" s="3" t="s">
        <v>5337</v>
      </c>
      <c r="D1375" s="5">
        <v>39.479999999999997</v>
      </c>
      <c r="E1375" s="5">
        <v>4978.1737882799998</v>
      </c>
      <c r="F1375" s="3" t="s">
        <v>4480</v>
      </c>
      <c r="G1375" s="3" t="s">
        <v>4509</v>
      </c>
      <c r="H1375" s="3" t="s">
        <v>4509</v>
      </c>
      <c r="I1375" s="3" t="s">
        <v>4596</v>
      </c>
      <c r="J1375" s="3" t="s">
        <v>4597</v>
      </c>
      <c r="K1375" s="6">
        <v>5797000</v>
      </c>
      <c r="L1375" s="6">
        <v>5204000</v>
      </c>
      <c r="M1375" s="6">
        <v>638000</v>
      </c>
      <c r="N1375" s="6">
        <v>997000</v>
      </c>
      <c r="O1375" s="6">
        <v>111000</v>
      </c>
      <c r="P1375" s="6">
        <v>509000</v>
      </c>
      <c r="Q1375" s="6">
        <v>16000</v>
      </c>
      <c r="R1375" s="6">
        <v>327000</v>
      </c>
      <c r="S1375" s="6">
        <v>6901000</v>
      </c>
      <c r="T1375" s="6">
        <v>5606000</v>
      </c>
      <c r="U1375" s="6">
        <v>1680000</v>
      </c>
      <c r="V1375" s="6">
        <v>1681000</v>
      </c>
      <c r="W1375" s="6">
        <v>84123000</v>
      </c>
      <c r="X1375" s="6">
        <v>78512000</v>
      </c>
      <c r="Y1375" s="6" t="s">
        <v>4474</v>
      </c>
      <c r="Z1375" s="6" t="s">
        <v>4474</v>
      </c>
      <c r="AA1375" s="6" t="s">
        <v>4474</v>
      </c>
      <c r="AB1375" s="6" t="s">
        <v>4474</v>
      </c>
      <c r="AC1375" s="6">
        <v>126094481</v>
      </c>
      <c r="AD1375" s="6">
        <v>126104247</v>
      </c>
      <c r="AF1375">
        <f t="shared" si="420"/>
        <v>1.9019768672063527E-4</v>
      </c>
      <c r="AG1375">
        <f t="shared" si="421"/>
        <v>4.1649684124719791E-3</v>
      </c>
      <c r="AH1375">
        <f t="shared" si="422"/>
        <v>1.9970757105666703E-2</v>
      </c>
      <c r="AI1375">
        <f t="shared" si="423"/>
        <v>2.1410739759527207E-2</v>
      </c>
      <c r="AJ1375" t="e">
        <f t="shared" si="424"/>
        <v>#VALUE!</v>
      </c>
      <c r="AK1375" t="e">
        <f t="shared" si="425"/>
        <v>#VALUE!</v>
      </c>
      <c r="AL1375">
        <f t="shared" si="426"/>
        <v>1.9147835087114023E-2</v>
      </c>
      <c r="AM1375">
        <f t="shared" si="427"/>
        <v>9.7809377401998465E-2</v>
      </c>
      <c r="AN1375">
        <f t="shared" si="428"/>
        <v>6.8910999369970166E-2</v>
      </c>
      <c r="AO1375">
        <f t="shared" si="429"/>
        <v>6.6282861218667208E-2</v>
      </c>
      <c r="AP1375">
        <f t="shared" si="430"/>
        <v>1</v>
      </c>
      <c r="AQ1375">
        <f t="shared" si="431"/>
        <v>1</v>
      </c>
      <c r="AR1375">
        <f t="shared" si="432"/>
        <v>0</v>
      </c>
      <c r="AS1375">
        <f t="shared" si="433"/>
        <v>1</v>
      </c>
      <c r="AT1375">
        <f t="shared" si="434"/>
        <v>1</v>
      </c>
      <c r="AU1375">
        <f t="shared" si="435"/>
        <v>0</v>
      </c>
      <c r="AV1375">
        <f t="shared" si="436"/>
        <v>0</v>
      </c>
      <c r="AW1375">
        <f t="shared" si="437"/>
        <v>1</v>
      </c>
      <c r="AX1375">
        <f t="shared" si="438"/>
        <v>1</v>
      </c>
      <c r="AY1375">
        <f t="shared" si="439"/>
        <v>6</v>
      </c>
    </row>
    <row r="1376" spans="1:51" x14ac:dyDescent="0.3">
      <c r="A1376" s="1" t="s">
        <v>1370</v>
      </c>
      <c r="B1376" s="2">
        <v>100237</v>
      </c>
      <c r="C1376" s="3" t="s">
        <v>5337</v>
      </c>
      <c r="D1376" s="5">
        <v>14.46</v>
      </c>
      <c r="E1376" s="5">
        <v>5199.6064456800004</v>
      </c>
      <c r="F1376" s="3" t="s">
        <v>4480</v>
      </c>
      <c r="G1376" s="3" t="s">
        <v>4481</v>
      </c>
      <c r="H1376" s="3" t="s">
        <v>4481</v>
      </c>
      <c r="I1376" s="3" t="s">
        <v>4482</v>
      </c>
      <c r="J1376" s="3" t="s">
        <v>4484</v>
      </c>
      <c r="K1376" s="6">
        <v>1560807</v>
      </c>
      <c r="L1376" s="6">
        <v>1555922</v>
      </c>
      <c r="M1376" s="6" t="s">
        <v>4474</v>
      </c>
      <c r="N1376" s="6" t="s">
        <v>4474</v>
      </c>
      <c r="O1376" s="6">
        <v>1444134</v>
      </c>
      <c r="P1376" s="6">
        <v>1395523</v>
      </c>
      <c r="Q1376" s="6">
        <v>406144</v>
      </c>
      <c r="R1376" s="6">
        <v>441322</v>
      </c>
      <c r="S1376" s="6">
        <v>296000</v>
      </c>
      <c r="T1376" s="6">
        <v>604000</v>
      </c>
      <c r="U1376" s="6">
        <v>692000</v>
      </c>
      <c r="V1376" s="6">
        <v>693000</v>
      </c>
      <c r="W1376" s="6">
        <v>47975574</v>
      </c>
      <c r="X1376" s="6">
        <v>47714742</v>
      </c>
      <c r="Y1376" s="6" t="s">
        <v>4474</v>
      </c>
      <c r="Z1376" s="6" t="s">
        <v>4474</v>
      </c>
      <c r="AA1376" s="6" t="s">
        <v>4474</v>
      </c>
      <c r="AB1376" s="6" t="s">
        <v>4474</v>
      </c>
      <c r="AC1376" s="6">
        <v>359585544</v>
      </c>
      <c r="AD1376" s="6">
        <v>359558026</v>
      </c>
      <c r="AF1376">
        <f t="shared" si="420"/>
        <v>8.4656412865430231E-3</v>
      </c>
      <c r="AG1376">
        <f t="shared" si="421"/>
        <v>9.2491750243562047E-3</v>
      </c>
      <c r="AH1376">
        <f t="shared" si="422"/>
        <v>1.4424006683067512E-2</v>
      </c>
      <c r="AI1376">
        <f t="shared" si="423"/>
        <v>1.4523813206409037E-2</v>
      </c>
      <c r="AJ1376" t="e">
        <f t="shared" si="424"/>
        <v>#VALUE!</v>
      </c>
      <c r="AK1376" t="e">
        <f t="shared" si="425"/>
        <v>#VALUE!</v>
      </c>
      <c r="AL1376">
        <f t="shared" si="426"/>
        <v>0.9252482850217868</v>
      </c>
      <c r="AM1376">
        <f t="shared" si="427"/>
        <v>0.8969106420501799</v>
      </c>
      <c r="AN1376">
        <f t="shared" si="428"/>
        <v>3.2533367917599067E-2</v>
      </c>
      <c r="AO1376">
        <f t="shared" si="429"/>
        <v>3.2608831878416109E-2</v>
      </c>
      <c r="AP1376">
        <f t="shared" si="430"/>
        <v>1</v>
      </c>
      <c r="AQ1376">
        <f t="shared" si="431"/>
        <v>1</v>
      </c>
      <c r="AR1376">
        <f t="shared" si="432"/>
        <v>0</v>
      </c>
      <c r="AS1376">
        <f t="shared" si="433"/>
        <v>0</v>
      </c>
      <c r="AT1376">
        <f t="shared" si="434"/>
        <v>1</v>
      </c>
      <c r="AU1376">
        <f t="shared" si="435"/>
        <v>0</v>
      </c>
      <c r="AV1376">
        <f t="shared" si="436"/>
        <v>1</v>
      </c>
      <c r="AW1376">
        <f t="shared" si="437"/>
        <v>0</v>
      </c>
      <c r="AX1376">
        <f t="shared" si="438"/>
        <v>0</v>
      </c>
      <c r="AY1376">
        <f t="shared" si="439"/>
        <v>4</v>
      </c>
    </row>
    <row r="1377" spans="1:51" x14ac:dyDescent="0.3">
      <c r="A1377" s="1" t="s">
        <v>1371</v>
      </c>
      <c r="B1377" s="2">
        <v>4135450</v>
      </c>
      <c r="C1377" s="3" t="s">
        <v>5335</v>
      </c>
      <c r="D1377" s="5">
        <v>255.16</v>
      </c>
      <c r="E1377" s="5">
        <v>14956.1689534</v>
      </c>
      <c r="F1377" s="3" t="s">
        <v>4500</v>
      </c>
      <c r="G1377" s="3" t="s">
        <v>4574</v>
      </c>
      <c r="H1377" s="3" t="s">
        <v>4575</v>
      </c>
      <c r="I1377" s="3" t="s">
        <v>4575</v>
      </c>
      <c r="J1377" s="3" t="s">
        <v>5010</v>
      </c>
      <c r="K1377" s="6">
        <v>2816120</v>
      </c>
      <c r="L1377" s="6">
        <v>2776420</v>
      </c>
      <c r="M1377" s="6">
        <v>774237</v>
      </c>
      <c r="N1377" s="6">
        <v>761553</v>
      </c>
      <c r="O1377" s="6">
        <v>667246</v>
      </c>
      <c r="P1377" s="6">
        <v>647962</v>
      </c>
      <c r="Q1377" s="6">
        <v>566778</v>
      </c>
      <c r="R1377" s="6">
        <v>553616</v>
      </c>
      <c r="S1377" s="6">
        <v>792419</v>
      </c>
      <c r="T1377" s="6">
        <v>735715</v>
      </c>
      <c r="U1377" s="6" t="s">
        <v>4474</v>
      </c>
      <c r="V1377" s="6" t="s">
        <v>4474</v>
      </c>
      <c r="W1377" s="6">
        <v>5613004</v>
      </c>
      <c r="X1377" s="6">
        <v>5414450</v>
      </c>
      <c r="Y1377" s="6">
        <v>2109471</v>
      </c>
      <c r="Z1377" s="6">
        <v>1986167</v>
      </c>
      <c r="AA1377" s="6">
        <v>1489653</v>
      </c>
      <c r="AB1377" s="6">
        <v>1455582</v>
      </c>
      <c r="AC1377" s="6">
        <v>58094000</v>
      </c>
      <c r="AD1377" s="6">
        <v>58284000</v>
      </c>
      <c r="AF1377">
        <f t="shared" si="420"/>
        <v>0.10097587673196029</v>
      </c>
      <c r="AG1377">
        <f t="shared" si="421"/>
        <v>0.10224787374525575</v>
      </c>
      <c r="AH1377" t="e">
        <f t="shared" si="422"/>
        <v>#VALUE!</v>
      </c>
      <c r="AI1377" t="e">
        <f t="shared" si="423"/>
        <v>#VALUE!</v>
      </c>
      <c r="AJ1377">
        <f t="shared" si="424"/>
        <v>1.416082134564224</v>
      </c>
      <c r="AK1377">
        <f t="shared" si="425"/>
        <v>1.3645174232712414</v>
      </c>
      <c r="AL1377">
        <f t="shared" si="426"/>
        <v>0.23693805661690553</v>
      </c>
      <c r="AM1377">
        <f t="shared" si="427"/>
        <v>0.23338039633772989</v>
      </c>
      <c r="AN1377">
        <f t="shared" si="428"/>
        <v>0.50171352095954325</v>
      </c>
      <c r="AO1377">
        <f t="shared" si="429"/>
        <v>0.51277969138139612</v>
      </c>
      <c r="AP1377">
        <f t="shared" si="430"/>
        <v>1</v>
      </c>
      <c r="AQ1377">
        <f t="shared" si="431"/>
        <v>1</v>
      </c>
      <c r="AR1377">
        <f t="shared" si="432"/>
        <v>0</v>
      </c>
      <c r="AS1377">
        <f t="shared" si="433"/>
        <v>1</v>
      </c>
      <c r="AT1377">
        <f t="shared" si="434"/>
        <v>0</v>
      </c>
      <c r="AU1377">
        <f t="shared" si="435"/>
        <v>1</v>
      </c>
      <c r="AV1377">
        <f t="shared" si="436"/>
        <v>1</v>
      </c>
      <c r="AW1377">
        <f t="shared" si="437"/>
        <v>0</v>
      </c>
      <c r="AX1377">
        <f t="shared" si="438"/>
        <v>1</v>
      </c>
      <c r="AY1377">
        <f t="shared" si="439"/>
        <v>6</v>
      </c>
    </row>
    <row r="1378" spans="1:51" x14ac:dyDescent="0.3">
      <c r="A1378" s="1" t="s">
        <v>1372</v>
      </c>
      <c r="B1378" s="2">
        <v>4967574</v>
      </c>
      <c r="C1378" s="3" t="s">
        <v>5337</v>
      </c>
      <c r="D1378" s="5">
        <v>221.77</v>
      </c>
      <c r="E1378" s="5">
        <v>8043.12952176</v>
      </c>
      <c r="F1378" s="3" t="s">
        <v>4500</v>
      </c>
      <c r="G1378" s="3" t="s">
        <v>4574</v>
      </c>
      <c r="H1378" s="3" t="s">
        <v>4580</v>
      </c>
      <c r="I1378" s="3" t="s">
        <v>4824</v>
      </c>
      <c r="J1378" s="3" t="s">
        <v>4819</v>
      </c>
      <c r="K1378" s="6">
        <v>3001718</v>
      </c>
      <c r="L1378" s="6">
        <v>2882967</v>
      </c>
      <c r="M1378" s="6">
        <v>340222</v>
      </c>
      <c r="N1378" s="6">
        <v>326011</v>
      </c>
      <c r="O1378" s="6">
        <v>291714</v>
      </c>
      <c r="P1378" s="6">
        <v>277994</v>
      </c>
      <c r="Q1378" s="6">
        <v>308486</v>
      </c>
      <c r="R1378" s="6">
        <v>296181</v>
      </c>
      <c r="S1378" s="6">
        <v>351279</v>
      </c>
      <c r="T1378" s="6">
        <v>413146</v>
      </c>
      <c r="U1378" s="6" t="s">
        <v>4474</v>
      </c>
      <c r="V1378" s="6" t="s">
        <v>4474</v>
      </c>
      <c r="W1378" s="6">
        <v>2439013</v>
      </c>
      <c r="X1378" s="6">
        <v>2338519</v>
      </c>
      <c r="Y1378" s="6">
        <v>2108938</v>
      </c>
      <c r="Z1378" s="6">
        <v>2012691</v>
      </c>
      <c r="AA1378" s="6">
        <v>575978</v>
      </c>
      <c r="AB1378" s="6">
        <v>557942</v>
      </c>
      <c r="AC1378" s="6">
        <v>36267639</v>
      </c>
      <c r="AD1378" s="6">
        <v>36145242</v>
      </c>
      <c r="AF1378">
        <f t="shared" si="420"/>
        <v>0.12647985066090259</v>
      </c>
      <c r="AG1378">
        <f t="shared" si="421"/>
        <v>0.12665323651422117</v>
      </c>
      <c r="AH1378" t="e">
        <f t="shared" si="422"/>
        <v>#VALUE!</v>
      </c>
      <c r="AI1378" t="e">
        <f t="shared" si="423"/>
        <v>#VALUE!</v>
      </c>
      <c r="AJ1378">
        <f t="shared" si="424"/>
        <v>3.6614905430415745</v>
      </c>
      <c r="AK1378">
        <f t="shared" si="425"/>
        <v>3.6073480756064251</v>
      </c>
      <c r="AL1378">
        <f t="shared" si="426"/>
        <v>9.7182346909336581E-2</v>
      </c>
      <c r="AM1378">
        <f t="shared" si="427"/>
        <v>9.64263552097544E-2</v>
      </c>
      <c r="AN1378">
        <f t="shared" si="428"/>
        <v>1.230710127416295</v>
      </c>
      <c r="AO1378">
        <f t="shared" si="429"/>
        <v>1.2328174370188996</v>
      </c>
      <c r="AP1378">
        <f t="shared" si="430"/>
        <v>1</v>
      </c>
      <c r="AQ1378">
        <f t="shared" si="431"/>
        <v>1</v>
      </c>
      <c r="AR1378">
        <f t="shared" si="432"/>
        <v>0</v>
      </c>
      <c r="AS1378">
        <f t="shared" si="433"/>
        <v>1</v>
      </c>
      <c r="AT1378">
        <f t="shared" si="434"/>
        <v>0</v>
      </c>
      <c r="AU1378">
        <f t="shared" si="435"/>
        <v>1</v>
      </c>
      <c r="AV1378">
        <f t="shared" si="436"/>
        <v>1</v>
      </c>
      <c r="AW1378">
        <f t="shared" si="437"/>
        <v>0</v>
      </c>
      <c r="AX1378">
        <f t="shared" si="438"/>
        <v>0</v>
      </c>
      <c r="AY1378">
        <f t="shared" si="439"/>
        <v>5</v>
      </c>
    </row>
    <row r="1379" spans="1:51" x14ac:dyDescent="0.3">
      <c r="A1379" s="1" t="s">
        <v>1373</v>
      </c>
      <c r="B1379" s="2">
        <v>4047873</v>
      </c>
      <c r="C1379" s="3" t="s">
        <v>5337</v>
      </c>
      <c r="D1379" s="7">
        <v>454.86</v>
      </c>
      <c r="E1379" s="5">
        <v>17298.34672356</v>
      </c>
      <c r="F1379" s="3" t="s">
        <v>4480</v>
      </c>
      <c r="G1379" s="3" t="s">
        <v>4491</v>
      </c>
      <c r="H1379" s="3" t="s">
        <v>4492</v>
      </c>
      <c r="I1379" s="3" t="s">
        <v>4802</v>
      </c>
      <c r="J1379" s="3" t="s">
        <v>4801</v>
      </c>
      <c r="K1379" s="6">
        <v>2229507</v>
      </c>
      <c r="L1379" s="6">
        <v>2203056</v>
      </c>
      <c r="M1379" s="6">
        <v>847962</v>
      </c>
      <c r="N1379" s="6">
        <v>831163</v>
      </c>
      <c r="O1379" s="6">
        <v>714126</v>
      </c>
      <c r="P1379" s="6">
        <v>705976</v>
      </c>
      <c r="Q1379" s="6">
        <v>538593</v>
      </c>
      <c r="R1379" s="6">
        <v>537126</v>
      </c>
      <c r="S1379" s="6">
        <v>631566</v>
      </c>
      <c r="T1379" s="6">
        <v>700338</v>
      </c>
      <c r="U1379" s="6">
        <v>1296643</v>
      </c>
      <c r="V1379" s="6">
        <v>1241131</v>
      </c>
      <c r="W1379" s="6">
        <v>4048585</v>
      </c>
      <c r="X1379" s="6">
        <v>4055040</v>
      </c>
      <c r="Y1379" s="6">
        <v>750696</v>
      </c>
      <c r="Z1379" s="6">
        <v>835848</v>
      </c>
      <c r="AA1379" s="6">
        <v>538136</v>
      </c>
      <c r="AB1379" s="6">
        <v>667066</v>
      </c>
      <c r="AC1379" s="6">
        <v>38049811</v>
      </c>
      <c r="AD1379" s="6">
        <v>37952270</v>
      </c>
      <c r="AF1379">
        <f t="shared" si="420"/>
        <v>0.13303240514895945</v>
      </c>
      <c r="AG1379">
        <f t="shared" si="421"/>
        <v>0.13245886600378787</v>
      </c>
      <c r="AH1379">
        <f t="shared" si="422"/>
        <v>0.32027066246602209</v>
      </c>
      <c r="AI1379">
        <f t="shared" si="423"/>
        <v>0.30607121014835859</v>
      </c>
      <c r="AJ1379">
        <f t="shared" si="424"/>
        <v>1.3949930872493199</v>
      </c>
      <c r="AK1379">
        <f t="shared" si="425"/>
        <v>1.2530214401573458</v>
      </c>
      <c r="AL1379">
        <f t="shared" si="426"/>
        <v>0.32030668663520678</v>
      </c>
      <c r="AM1379">
        <f t="shared" si="427"/>
        <v>0.32045304340879216</v>
      </c>
      <c r="AN1379">
        <f t="shared" si="428"/>
        <v>0.55068795640946155</v>
      </c>
      <c r="AO1379">
        <f t="shared" si="429"/>
        <v>0.54328835227272732</v>
      </c>
      <c r="AP1379">
        <f t="shared" si="430"/>
        <v>1</v>
      </c>
      <c r="AQ1379">
        <f t="shared" si="431"/>
        <v>1</v>
      </c>
      <c r="AR1379">
        <f t="shared" si="432"/>
        <v>1</v>
      </c>
      <c r="AS1379">
        <f t="shared" si="433"/>
        <v>1</v>
      </c>
      <c r="AT1379">
        <f t="shared" si="434"/>
        <v>0</v>
      </c>
      <c r="AU1379">
        <f t="shared" si="435"/>
        <v>1</v>
      </c>
      <c r="AV1379">
        <f t="shared" si="436"/>
        <v>0</v>
      </c>
      <c r="AW1379">
        <f t="shared" si="437"/>
        <v>1</v>
      </c>
      <c r="AX1379">
        <f t="shared" si="438"/>
        <v>0</v>
      </c>
      <c r="AY1379">
        <f t="shared" si="439"/>
        <v>6</v>
      </c>
    </row>
    <row r="1380" spans="1:51" x14ac:dyDescent="0.3">
      <c r="A1380" s="1" t="s">
        <v>1374</v>
      </c>
      <c r="B1380" s="2">
        <v>108391</v>
      </c>
      <c r="C1380" s="3" t="s">
        <v>5337</v>
      </c>
      <c r="D1380" s="5">
        <v>1911.98</v>
      </c>
      <c r="E1380" s="5">
        <v>46552.703577940003</v>
      </c>
      <c r="F1380" s="3" t="s">
        <v>4500</v>
      </c>
      <c r="G1380" s="3" t="s">
        <v>4501</v>
      </c>
      <c r="H1380" s="3" t="s">
        <v>4502</v>
      </c>
      <c r="I1380" s="3" t="s">
        <v>4538</v>
      </c>
      <c r="J1380" s="3" t="s">
        <v>5010</v>
      </c>
      <c r="K1380" s="6">
        <v>1717526</v>
      </c>
      <c r="L1380" s="6">
        <v>1653450</v>
      </c>
      <c r="M1380" s="6">
        <v>747456</v>
      </c>
      <c r="N1380" s="6">
        <v>714658</v>
      </c>
      <c r="O1380" s="6">
        <v>733629</v>
      </c>
      <c r="P1380" s="6">
        <v>702150</v>
      </c>
      <c r="Q1380" s="6">
        <v>512811</v>
      </c>
      <c r="R1380" s="6">
        <v>478544</v>
      </c>
      <c r="S1380" s="6">
        <v>632964</v>
      </c>
      <c r="T1380" s="6">
        <v>570535</v>
      </c>
      <c r="U1380" s="6">
        <v>2194021</v>
      </c>
      <c r="V1380" s="6">
        <v>2104943</v>
      </c>
      <c r="W1380" s="6">
        <v>1717884</v>
      </c>
      <c r="X1380" s="6">
        <v>1708831</v>
      </c>
      <c r="Y1380" s="6">
        <v>617413</v>
      </c>
      <c r="Z1380" s="6">
        <v>631135</v>
      </c>
      <c r="AA1380" s="6">
        <v>380285</v>
      </c>
      <c r="AB1380" s="6">
        <v>337216</v>
      </c>
      <c r="AC1380" s="6">
        <v>24392000</v>
      </c>
      <c r="AD1380" s="6">
        <v>24564000</v>
      </c>
      <c r="AF1380">
        <f t="shared" si="420"/>
        <v>0.29851317085437667</v>
      </c>
      <c r="AG1380">
        <f t="shared" si="421"/>
        <v>0.28004173613423444</v>
      </c>
      <c r="AH1380">
        <f t="shared" si="422"/>
        <v>1.2771648143879331</v>
      </c>
      <c r="AI1380">
        <f t="shared" si="423"/>
        <v>1.2318029108788406</v>
      </c>
      <c r="AJ1380">
        <f t="shared" si="424"/>
        <v>1.6235533875908859</v>
      </c>
      <c r="AK1380">
        <f t="shared" si="425"/>
        <v>1.8716045501992788</v>
      </c>
      <c r="AL1380">
        <f t="shared" si="426"/>
        <v>0.42714287876864748</v>
      </c>
      <c r="AM1380">
        <f t="shared" si="427"/>
        <v>0.42465753424657532</v>
      </c>
      <c r="AN1380">
        <f t="shared" si="428"/>
        <v>0.99979160408968237</v>
      </c>
      <c r="AO1380">
        <f t="shared" si="429"/>
        <v>0.96759129486766104</v>
      </c>
      <c r="AP1380">
        <f t="shared" si="430"/>
        <v>1</v>
      </c>
      <c r="AQ1380">
        <f t="shared" si="431"/>
        <v>1</v>
      </c>
      <c r="AR1380">
        <f t="shared" si="432"/>
        <v>1</v>
      </c>
      <c r="AS1380">
        <f t="shared" si="433"/>
        <v>1</v>
      </c>
      <c r="AT1380">
        <f t="shared" si="434"/>
        <v>0</v>
      </c>
      <c r="AU1380">
        <f t="shared" si="435"/>
        <v>0</v>
      </c>
      <c r="AV1380">
        <f t="shared" si="436"/>
        <v>1</v>
      </c>
      <c r="AW1380">
        <f t="shared" si="437"/>
        <v>1</v>
      </c>
      <c r="AX1380">
        <f t="shared" si="438"/>
        <v>1</v>
      </c>
      <c r="AY1380">
        <f t="shared" si="439"/>
        <v>7</v>
      </c>
    </row>
    <row r="1381" spans="1:51" x14ac:dyDescent="0.3">
      <c r="A1381" s="1" t="s">
        <v>1375</v>
      </c>
      <c r="B1381" s="2">
        <v>29361655</v>
      </c>
      <c r="C1381" s="3" t="s">
        <v>5338</v>
      </c>
      <c r="D1381" s="7">
        <v>5.9848999999999997</v>
      </c>
      <c r="E1381" s="5">
        <v>223.1167966946</v>
      </c>
      <c r="F1381" s="3" t="s">
        <v>4485</v>
      </c>
      <c r="G1381" s="3" t="s">
        <v>4517</v>
      </c>
      <c r="H1381" s="3" t="s">
        <v>4640</v>
      </c>
      <c r="I1381" s="3" t="s">
        <v>4685</v>
      </c>
      <c r="J1381" s="3" t="s">
        <v>5030</v>
      </c>
      <c r="K1381" s="6">
        <v>7530</v>
      </c>
      <c r="L1381" s="6">
        <v>7042</v>
      </c>
      <c r="M1381" s="6">
        <v>-8560</v>
      </c>
      <c r="N1381" s="6">
        <v>-15150</v>
      </c>
      <c r="O1381" s="6">
        <v>-8490</v>
      </c>
      <c r="P1381" s="6">
        <v>-15138</v>
      </c>
      <c r="Q1381" s="6">
        <v>-255235</v>
      </c>
      <c r="R1381" s="6">
        <v>-290226</v>
      </c>
      <c r="S1381" s="6">
        <v>-15759</v>
      </c>
      <c r="T1381" s="6">
        <v>-17197</v>
      </c>
      <c r="U1381" s="6">
        <v>25530</v>
      </c>
      <c r="V1381" s="6">
        <v>19852</v>
      </c>
      <c r="W1381" s="6">
        <v>66550</v>
      </c>
      <c r="X1381" s="6">
        <v>65930</v>
      </c>
      <c r="Y1381" s="6">
        <v>2072</v>
      </c>
      <c r="Z1381" s="6">
        <v>2776</v>
      </c>
      <c r="AA1381" s="6">
        <v>39381</v>
      </c>
      <c r="AB1381" s="6">
        <v>116839</v>
      </c>
      <c r="AC1381" s="6">
        <v>12079955</v>
      </c>
      <c r="AD1381" s="6">
        <v>12079955</v>
      </c>
      <c r="AF1381">
        <f t="shared" si="420"/>
        <v>-3.8352366641622839</v>
      </c>
      <c r="AG1381">
        <f t="shared" si="421"/>
        <v>-4.4020324586682849</v>
      </c>
      <c r="AH1381">
        <f t="shared" si="422"/>
        <v>0.38362133734034559</v>
      </c>
      <c r="AI1381">
        <f t="shared" si="423"/>
        <v>0.30110723494615499</v>
      </c>
      <c r="AJ1381">
        <f t="shared" si="424"/>
        <v>5.2614204819583045E-2</v>
      </c>
      <c r="AK1381">
        <f t="shared" si="425"/>
        <v>2.3759189996490897E-2</v>
      </c>
      <c r="AL1381">
        <f t="shared" si="426"/>
        <v>-1.1274900398406376</v>
      </c>
      <c r="AM1381">
        <f t="shared" si="427"/>
        <v>-2.1496733882419767</v>
      </c>
      <c r="AN1381">
        <f t="shared" si="428"/>
        <v>0.11314800901577761</v>
      </c>
      <c r="AO1381">
        <f t="shared" si="429"/>
        <v>0.10681025329895344</v>
      </c>
      <c r="AP1381">
        <f t="shared" si="430"/>
        <v>0</v>
      </c>
      <c r="AQ1381">
        <f t="shared" si="431"/>
        <v>0</v>
      </c>
      <c r="AR1381">
        <f t="shared" si="432"/>
        <v>1</v>
      </c>
      <c r="AS1381">
        <f t="shared" si="433"/>
        <v>1</v>
      </c>
      <c r="AT1381">
        <f t="shared" si="434"/>
        <v>0</v>
      </c>
      <c r="AU1381">
        <f t="shared" si="435"/>
        <v>1</v>
      </c>
      <c r="AV1381">
        <f t="shared" si="436"/>
        <v>1</v>
      </c>
      <c r="AW1381">
        <f t="shared" si="437"/>
        <v>1</v>
      </c>
      <c r="AX1381">
        <f t="shared" si="438"/>
        <v>0</v>
      </c>
      <c r="AY1381">
        <f t="shared" si="439"/>
        <v>5</v>
      </c>
    </row>
    <row r="1382" spans="1:51" x14ac:dyDescent="0.3">
      <c r="A1382" s="1" t="s">
        <v>1376</v>
      </c>
      <c r="B1382" s="2">
        <v>100964</v>
      </c>
      <c r="C1382" s="3" t="s">
        <v>5336</v>
      </c>
      <c r="D1382" s="5">
        <v>26.34</v>
      </c>
      <c r="E1382" s="5">
        <v>356.85779688000002</v>
      </c>
      <c r="F1382" s="3" t="s">
        <v>4480</v>
      </c>
      <c r="G1382" s="3" t="s">
        <v>4481</v>
      </c>
      <c r="H1382" s="3" t="s">
        <v>4481</v>
      </c>
      <c r="I1382" s="3" t="s">
        <v>4482</v>
      </c>
      <c r="J1382" s="3" t="s">
        <v>4484</v>
      </c>
      <c r="K1382" s="6">
        <v>98517</v>
      </c>
      <c r="L1382" s="6">
        <v>96294</v>
      </c>
      <c r="M1382" s="6" t="s">
        <v>4474</v>
      </c>
      <c r="N1382" s="6" t="s">
        <v>4474</v>
      </c>
      <c r="O1382" s="6">
        <v>105895</v>
      </c>
      <c r="P1382" s="6">
        <v>100069</v>
      </c>
      <c r="Q1382" s="6">
        <v>23100</v>
      </c>
      <c r="R1382" s="6">
        <v>21361</v>
      </c>
      <c r="S1382" s="6">
        <v>40446</v>
      </c>
      <c r="T1382" s="6">
        <v>26582</v>
      </c>
      <c r="U1382" s="6">
        <v>62007</v>
      </c>
      <c r="V1382" s="6">
        <v>61977</v>
      </c>
      <c r="W1382" s="6">
        <v>3389185</v>
      </c>
      <c r="X1382" s="6">
        <v>3322633</v>
      </c>
      <c r="Y1382" s="6" t="s">
        <v>4474</v>
      </c>
      <c r="Z1382" s="6" t="s">
        <v>4474</v>
      </c>
      <c r="AA1382" s="6" t="s">
        <v>4474</v>
      </c>
      <c r="AB1382" s="6" t="s">
        <v>4474</v>
      </c>
      <c r="AC1382" s="6">
        <v>13702593</v>
      </c>
      <c r="AD1382" s="6">
        <v>13679944</v>
      </c>
      <c r="AF1382">
        <f t="shared" si="420"/>
        <v>6.8157978983147864E-3</v>
      </c>
      <c r="AG1382">
        <f t="shared" si="421"/>
        <v>6.4289375323726694E-3</v>
      </c>
      <c r="AH1382">
        <f t="shared" si="422"/>
        <v>1.8295548929904978E-2</v>
      </c>
      <c r="AI1382">
        <f t="shared" si="423"/>
        <v>1.8652977924435231E-2</v>
      </c>
      <c r="AJ1382" t="e">
        <f t="shared" si="424"/>
        <v>#VALUE!</v>
      </c>
      <c r="AK1382" t="e">
        <f t="shared" si="425"/>
        <v>#VALUE!</v>
      </c>
      <c r="AL1382">
        <f t="shared" si="426"/>
        <v>1.0748906280134394</v>
      </c>
      <c r="AM1382">
        <f t="shared" si="427"/>
        <v>1.039202857914304</v>
      </c>
      <c r="AN1382">
        <f t="shared" si="428"/>
        <v>2.9068050283475231E-2</v>
      </c>
      <c r="AO1382">
        <f t="shared" si="429"/>
        <v>2.8981232654945642E-2</v>
      </c>
      <c r="AP1382">
        <f t="shared" si="430"/>
        <v>1</v>
      </c>
      <c r="AQ1382">
        <f t="shared" si="431"/>
        <v>1</v>
      </c>
      <c r="AR1382">
        <f t="shared" si="432"/>
        <v>1</v>
      </c>
      <c r="AS1382">
        <f t="shared" si="433"/>
        <v>1</v>
      </c>
      <c r="AT1382">
        <f t="shared" si="434"/>
        <v>1</v>
      </c>
      <c r="AU1382">
        <f t="shared" si="435"/>
        <v>0</v>
      </c>
      <c r="AV1382">
        <f t="shared" si="436"/>
        <v>1</v>
      </c>
      <c r="AW1382">
        <f t="shared" si="437"/>
        <v>1</v>
      </c>
      <c r="AX1382">
        <f t="shared" si="438"/>
        <v>0</v>
      </c>
      <c r="AY1382">
        <f t="shared" si="439"/>
        <v>7</v>
      </c>
    </row>
    <row r="1383" spans="1:51" x14ac:dyDescent="0.3">
      <c r="A1383" s="1" t="s">
        <v>1377</v>
      </c>
      <c r="B1383" s="2">
        <v>100716</v>
      </c>
      <c r="C1383" s="3" t="s">
        <v>5336</v>
      </c>
      <c r="D1383" s="5">
        <v>12.88</v>
      </c>
      <c r="E1383" s="5">
        <v>484.12998815999998</v>
      </c>
      <c r="F1383" s="3" t="s">
        <v>4480</v>
      </c>
      <c r="G1383" s="3" t="s">
        <v>4481</v>
      </c>
      <c r="H1383" s="3" t="s">
        <v>4481</v>
      </c>
      <c r="I1383" s="3" t="s">
        <v>4482</v>
      </c>
      <c r="J1383" s="3" t="s">
        <v>4484</v>
      </c>
      <c r="K1383" s="6">
        <v>170349</v>
      </c>
      <c r="L1383" s="6">
        <v>170112</v>
      </c>
      <c r="M1383" s="6" t="s">
        <v>4474</v>
      </c>
      <c r="N1383" s="6" t="s">
        <v>4474</v>
      </c>
      <c r="O1383" s="6">
        <v>151905</v>
      </c>
      <c r="P1383" s="6">
        <v>151826</v>
      </c>
      <c r="Q1383" s="6">
        <v>46135</v>
      </c>
      <c r="R1383" s="6">
        <v>50914</v>
      </c>
      <c r="S1383" s="6">
        <v>67229</v>
      </c>
      <c r="T1383" s="6">
        <v>61515</v>
      </c>
      <c r="U1383" s="6">
        <v>71149</v>
      </c>
      <c r="V1383" s="6">
        <v>74083</v>
      </c>
      <c r="W1383" s="6">
        <v>5236503</v>
      </c>
      <c r="X1383" s="6">
        <v>5156853</v>
      </c>
      <c r="Y1383" s="6" t="s">
        <v>4474</v>
      </c>
      <c r="Z1383" s="6" t="s">
        <v>4474</v>
      </c>
      <c r="AA1383" s="6" t="s">
        <v>4474</v>
      </c>
      <c r="AB1383" s="6" t="s">
        <v>4474</v>
      </c>
      <c r="AC1383" s="6">
        <v>37573650</v>
      </c>
      <c r="AD1383" s="6">
        <v>37574780</v>
      </c>
      <c r="AF1383">
        <f t="shared" si="420"/>
        <v>8.8102689905839825E-3</v>
      </c>
      <c r="AG1383">
        <f t="shared" si="421"/>
        <v>9.8730756917057745E-3</v>
      </c>
      <c r="AH1383">
        <f t="shared" si="422"/>
        <v>1.3587121023324154E-2</v>
      </c>
      <c r="AI1383">
        <f t="shared" si="423"/>
        <v>1.4365932090753798E-2</v>
      </c>
      <c r="AJ1383" t="e">
        <f t="shared" si="424"/>
        <v>#VALUE!</v>
      </c>
      <c r="AK1383" t="e">
        <f t="shared" si="425"/>
        <v>#VALUE!</v>
      </c>
      <c r="AL1383">
        <f t="shared" si="426"/>
        <v>0.89172815807548034</v>
      </c>
      <c r="AM1383">
        <f t="shared" si="427"/>
        <v>0.89250611361926258</v>
      </c>
      <c r="AN1383">
        <f t="shared" si="428"/>
        <v>3.2531061282691905E-2</v>
      </c>
      <c r="AO1383">
        <f t="shared" si="429"/>
        <v>3.2987560436568579E-2</v>
      </c>
      <c r="AP1383">
        <f t="shared" si="430"/>
        <v>1</v>
      </c>
      <c r="AQ1383">
        <f t="shared" si="431"/>
        <v>1</v>
      </c>
      <c r="AR1383">
        <f t="shared" si="432"/>
        <v>0</v>
      </c>
      <c r="AS1383">
        <f t="shared" si="433"/>
        <v>1</v>
      </c>
      <c r="AT1383">
        <f t="shared" si="434"/>
        <v>1</v>
      </c>
      <c r="AU1383">
        <f t="shared" si="435"/>
        <v>0</v>
      </c>
      <c r="AV1383">
        <f t="shared" si="436"/>
        <v>0</v>
      </c>
      <c r="AW1383">
        <f t="shared" si="437"/>
        <v>0</v>
      </c>
      <c r="AX1383">
        <f t="shared" si="438"/>
        <v>1</v>
      </c>
      <c r="AY1383">
        <f t="shared" si="439"/>
        <v>5</v>
      </c>
    </row>
    <row r="1384" spans="1:51" x14ac:dyDescent="0.3">
      <c r="A1384" s="1" t="s">
        <v>1378</v>
      </c>
      <c r="B1384" s="2">
        <v>4426904</v>
      </c>
      <c r="C1384" s="3" t="s">
        <v>5337</v>
      </c>
      <c r="D1384" s="7">
        <v>11.4</v>
      </c>
      <c r="E1384" s="5">
        <v>544.99566179999999</v>
      </c>
      <c r="F1384" s="3" t="s">
        <v>4525</v>
      </c>
      <c r="G1384" s="3" t="s">
        <v>4526</v>
      </c>
      <c r="H1384" s="3" t="s">
        <v>4705</v>
      </c>
      <c r="I1384" s="3" t="s">
        <v>5014</v>
      </c>
      <c r="J1384" s="3" t="s">
        <v>4528</v>
      </c>
      <c r="K1384" s="6">
        <v>59934</v>
      </c>
      <c r="L1384" s="6">
        <v>58138</v>
      </c>
      <c r="M1384" s="6">
        <v>46348</v>
      </c>
      <c r="N1384" s="6">
        <v>49847</v>
      </c>
      <c r="O1384" s="6">
        <v>40429</v>
      </c>
      <c r="P1384" s="6">
        <v>43438</v>
      </c>
      <c r="Q1384" s="6">
        <v>18948</v>
      </c>
      <c r="R1384" s="6">
        <v>21425</v>
      </c>
      <c r="S1384" s="6">
        <v>8683</v>
      </c>
      <c r="T1384" s="6">
        <v>9301</v>
      </c>
      <c r="U1384" s="6">
        <v>367257</v>
      </c>
      <c r="V1384" s="6">
        <v>366072</v>
      </c>
      <c r="W1384" s="6">
        <v>1027123</v>
      </c>
      <c r="X1384" s="6">
        <v>1028491</v>
      </c>
      <c r="Y1384" s="6" t="s">
        <v>4474</v>
      </c>
      <c r="Z1384" s="6" t="s">
        <v>4474</v>
      </c>
      <c r="AA1384" s="6" t="s">
        <v>4474</v>
      </c>
      <c r="AB1384" s="6" t="s">
        <v>4474</v>
      </c>
      <c r="AC1384" s="6">
        <v>48172637</v>
      </c>
      <c r="AD1384" s="6">
        <v>48166909</v>
      </c>
      <c r="AF1384">
        <f t="shared" si="420"/>
        <v>1.8447644537217062E-2</v>
      </c>
      <c r="AG1384">
        <f t="shared" si="421"/>
        <v>2.0831490017900012E-2</v>
      </c>
      <c r="AH1384">
        <f t="shared" si="422"/>
        <v>0.35755892916427728</v>
      </c>
      <c r="AI1384">
        <f t="shared" si="423"/>
        <v>0.35593116517305451</v>
      </c>
      <c r="AJ1384" t="e">
        <f t="shared" si="424"/>
        <v>#VALUE!</v>
      </c>
      <c r="AK1384" t="e">
        <f t="shared" si="425"/>
        <v>#VALUE!</v>
      </c>
      <c r="AL1384">
        <f t="shared" si="426"/>
        <v>0.67455868121600426</v>
      </c>
      <c r="AM1384">
        <f t="shared" si="427"/>
        <v>0.74715332484777597</v>
      </c>
      <c r="AN1384">
        <f t="shared" si="428"/>
        <v>5.8351336694826228E-2</v>
      </c>
      <c r="AO1384">
        <f t="shared" si="429"/>
        <v>5.6527475690112988E-2</v>
      </c>
      <c r="AP1384">
        <f t="shared" si="430"/>
        <v>1</v>
      </c>
      <c r="AQ1384">
        <f t="shared" si="431"/>
        <v>1</v>
      </c>
      <c r="AR1384">
        <f t="shared" si="432"/>
        <v>0</v>
      </c>
      <c r="AS1384">
        <f t="shared" si="433"/>
        <v>0</v>
      </c>
      <c r="AT1384">
        <f t="shared" si="434"/>
        <v>0</v>
      </c>
      <c r="AU1384">
        <f t="shared" si="435"/>
        <v>0</v>
      </c>
      <c r="AV1384">
        <f t="shared" si="436"/>
        <v>0</v>
      </c>
      <c r="AW1384">
        <f t="shared" si="437"/>
        <v>1</v>
      </c>
      <c r="AX1384">
        <f t="shared" si="438"/>
        <v>0</v>
      </c>
      <c r="AY1384">
        <f t="shared" si="439"/>
        <v>3</v>
      </c>
    </row>
    <row r="1385" spans="1:51" x14ac:dyDescent="0.3">
      <c r="A1385" s="1" t="s">
        <v>1379</v>
      </c>
      <c r="B1385" s="2">
        <v>4965825</v>
      </c>
      <c r="C1385" s="3" t="s">
        <v>5335</v>
      </c>
      <c r="D1385" s="5">
        <v>24.56</v>
      </c>
      <c r="E1385" s="5">
        <v>464.60945287999999</v>
      </c>
      <c r="F1385" s="3" t="s">
        <v>4500</v>
      </c>
      <c r="G1385" s="3" t="s">
        <v>4574</v>
      </c>
      <c r="H1385" s="3" t="s">
        <v>4580</v>
      </c>
      <c r="I1385" s="3" t="s">
        <v>4581</v>
      </c>
      <c r="J1385" s="3" t="s">
        <v>4758</v>
      </c>
      <c r="K1385" s="6">
        <v>347732</v>
      </c>
      <c r="L1385" s="6">
        <v>351982</v>
      </c>
      <c r="M1385" s="6">
        <v>25537</v>
      </c>
      <c r="N1385" s="6">
        <v>18771</v>
      </c>
      <c r="O1385" s="6">
        <v>10179</v>
      </c>
      <c r="P1385" s="6">
        <v>3531</v>
      </c>
      <c r="Q1385" s="6">
        <v>-6492</v>
      </c>
      <c r="R1385" s="6">
        <v>-14959</v>
      </c>
      <c r="S1385" s="6">
        <v>32010</v>
      </c>
      <c r="T1385" s="6">
        <v>25069</v>
      </c>
      <c r="U1385" s="6">
        <v>70096</v>
      </c>
      <c r="V1385" s="6">
        <v>69983</v>
      </c>
      <c r="W1385" s="6">
        <v>489630</v>
      </c>
      <c r="X1385" s="6">
        <v>481081</v>
      </c>
      <c r="Y1385" s="6">
        <v>245428</v>
      </c>
      <c r="Z1385" s="6">
        <v>247659</v>
      </c>
      <c r="AA1385" s="6">
        <v>112949</v>
      </c>
      <c r="AB1385" s="6">
        <v>106334</v>
      </c>
      <c r="AC1385" s="6">
        <v>18908076</v>
      </c>
      <c r="AD1385" s="6">
        <v>19406669</v>
      </c>
      <c r="AF1385">
        <f t="shared" si="420"/>
        <v>-1.325899148336499E-2</v>
      </c>
      <c r="AG1385">
        <f t="shared" si="421"/>
        <v>-3.1094555802453225E-2</v>
      </c>
      <c r="AH1385">
        <f t="shared" si="422"/>
        <v>0.14316116251046709</v>
      </c>
      <c r="AI1385">
        <f t="shared" si="423"/>
        <v>0.14547030541634362</v>
      </c>
      <c r="AJ1385">
        <f t="shared" si="424"/>
        <v>2.1729098973873162</v>
      </c>
      <c r="AK1385">
        <f t="shared" si="425"/>
        <v>2.3290669024018658</v>
      </c>
      <c r="AL1385">
        <f t="shared" si="426"/>
        <v>2.9272543222941805E-2</v>
      </c>
      <c r="AM1385">
        <f t="shared" si="427"/>
        <v>1.0031762987880062E-2</v>
      </c>
      <c r="AN1385">
        <f t="shared" si="428"/>
        <v>0.71019341135142866</v>
      </c>
      <c r="AO1385">
        <f t="shared" si="429"/>
        <v>0.73164810083956755</v>
      </c>
      <c r="AP1385">
        <f t="shared" si="430"/>
        <v>0</v>
      </c>
      <c r="AQ1385">
        <f t="shared" si="431"/>
        <v>1</v>
      </c>
      <c r="AR1385">
        <f t="shared" si="432"/>
        <v>1</v>
      </c>
      <c r="AS1385">
        <f t="shared" si="433"/>
        <v>1</v>
      </c>
      <c r="AT1385">
        <f t="shared" si="434"/>
        <v>1</v>
      </c>
      <c r="AU1385">
        <f t="shared" si="435"/>
        <v>0</v>
      </c>
      <c r="AV1385">
        <f t="shared" si="436"/>
        <v>1</v>
      </c>
      <c r="AW1385">
        <f t="shared" si="437"/>
        <v>0</v>
      </c>
      <c r="AX1385">
        <f t="shared" si="438"/>
        <v>1</v>
      </c>
      <c r="AY1385">
        <f t="shared" si="439"/>
        <v>6</v>
      </c>
    </row>
    <row r="1386" spans="1:51" x14ac:dyDescent="0.3">
      <c r="A1386" s="1" t="s">
        <v>1380</v>
      </c>
      <c r="B1386" s="2">
        <v>4101711</v>
      </c>
      <c r="C1386" s="3" t="s">
        <v>5335</v>
      </c>
      <c r="D1386" s="5">
        <v>72.89</v>
      </c>
      <c r="E1386" s="5">
        <v>41757.696620549999</v>
      </c>
      <c r="F1386" s="3" t="s">
        <v>4485</v>
      </c>
      <c r="G1386" s="3" t="s">
        <v>4486</v>
      </c>
      <c r="H1386" s="3" t="s">
        <v>4590</v>
      </c>
      <c r="I1386" s="3" t="s">
        <v>4590</v>
      </c>
      <c r="J1386" s="3" t="s">
        <v>5031</v>
      </c>
      <c r="K1386" s="6">
        <v>7480100</v>
      </c>
      <c r="L1386" s="6">
        <v>7415800</v>
      </c>
      <c r="M1386" s="6">
        <v>1693200</v>
      </c>
      <c r="N1386" s="6">
        <v>1692200</v>
      </c>
      <c r="O1386" s="6">
        <v>1519000</v>
      </c>
      <c r="P1386" s="6">
        <v>1517700</v>
      </c>
      <c r="Q1386" s="6">
        <v>1154900</v>
      </c>
      <c r="R1386" s="6">
        <v>1152300</v>
      </c>
      <c r="S1386" s="6">
        <v>1244500</v>
      </c>
      <c r="T1386" s="6">
        <v>1335700</v>
      </c>
      <c r="U1386" s="6">
        <v>125000</v>
      </c>
      <c r="V1386" s="6">
        <v>125000</v>
      </c>
      <c r="W1386" s="6">
        <v>4738400</v>
      </c>
      <c r="X1386" s="6">
        <v>4603500</v>
      </c>
      <c r="Y1386" s="6">
        <v>3260500</v>
      </c>
      <c r="Z1386" s="6">
        <v>3146700</v>
      </c>
      <c r="AA1386" s="6">
        <v>741600</v>
      </c>
      <c r="AB1386" s="6">
        <v>717000</v>
      </c>
      <c r="AC1386" s="6">
        <v>572881159</v>
      </c>
      <c r="AD1386" s="6">
        <v>572620247</v>
      </c>
      <c r="AF1386">
        <f t="shared" si="420"/>
        <v>0.24373206145534357</v>
      </c>
      <c r="AG1386">
        <f t="shared" si="421"/>
        <v>0.25030954708374065</v>
      </c>
      <c r="AH1386">
        <f t="shared" si="422"/>
        <v>2.6380212730035456E-2</v>
      </c>
      <c r="AI1386">
        <f t="shared" si="423"/>
        <v>2.7153252959704572E-2</v>
      </c>
      <c r="AJ1386">
        <f t="shared" si="424"/>
        <v>4.3965749730312833</v>
      </c>
      <c r="AK1386">
        <f t="shared" si="425"/>
        <v>4.388702928870293</v>
      </c>
      <c r="AL1386">
        <f t="shared" si="426"/>
        <v>0.20307215144182564</v>
      </c>
      <c r="AM1386">
        <f t="shared" si="427"/>
        <v>0.2046576229132393</v>
      </c>
      <c r="AN1386">
        <f t="shared" si="428"/>
        <v>1.5786130339355056</v>
      </c>
      <c r="AO1386">
        <f t="shared" si="429"/>
        <v>1.6109047463886172</v>
      </c>
      <c r="AP1386">
        <f t="shared" si="430"/>
        <v>1</v>
      </c>
      <c r="AQ1386">
        <f t="shared" si="431"/>
        <v>1</v>
      </c>
      <c r="AR1386">
        <f t="shared" si="432"/>
        <v>0</v>
      </c>
      <c r="AS1386">
        <f t="shared" si="433"/>
        <v>1</v>
      </c>
      <c r="AT1386">
        <f t="shared" si="434"/>
        <v>1</v>
      </c>
      <c r="AU1386">
        <f t="shared" si="435"/>
        <v>1</v>
      </c>
      <c r="AV1386">
        <f t="shared" si="436"/>
        <v>0</v>
      </c>
      <c r="AW1386">
        <f t="shared" si="437"/>
        <v>0</v>
      </c>
      <c r="AX1386">
        <f t="shared" si="438"/>
        <v>0</v>
      </c>
      <c r="AY1386">
        <f t="shared" si="439"/>
        <v>5</v>
      </c>
    </row>
    <row r="1387" spans="1:51" x14ac:dyDescent="0.3">
      <c r="A1387" s="1" t="s">
        <v>1381</v>
      </c>
      <c r="B1387" s="2">
        <v>5231027</v>
      </c>
      <c r="C1387" s="3" t="s">
        <v>5337</v>
      </c>
      <c r="D1387" s="5">
        <v>8.8800000000000008</v>
      </c>
      <c r="E1387" s="5">
        <v>1245.864</v>
      </c>
      <c r="F1387" s="3" t="s">
        <v>4500</v>
      </c>
      <c r="G1387" s="3" t="s">
        <v>4501</v>
      </c>
      <c r="H1387" s="3" t="s">
        <v>4533</v>
      </c>
      <c r="I1387" s="3" t="s">
        <v>4618</v>
      </c>
      <c r="J1387" s="3" t="s">
        <v>4504</v>
      </c>
      <c r="K1387" s="6">
        <v>540874</v>
      </c>
      <c r="L1387" s="6">
        <v>531484</v>
      </c>
      <c r="M1387" s="6">
        <v>-102172</v>
      </c>
      <c r="N1387" s="6">
        <v>-125613</v>
      </c>
      <c r="O1387" s="6">
        <v>-159208</v>
      </c>
      <c r="P1387" s="6">
        <v>-182923</v>
      </c>
      <c r="Q1387" s="6">
        <v>-148558</v>
      </c>
      <c r="R1387" s="6">
        <v>-164853</v>
      </c>
      <c r="S1387" s="6">
        <v>3809</v>
      </c>
      <c r="T1387" s="6">
        <v>-9583</v>
      </c>
      <c r="U1387" s="6">
        <v>344498</v>
      </c>
      <c r="V1387" s="6">
        <v>344167</v>
      </c>
      <c r="W1387" s="6">
        <v>1471754</v>
      </c>
      <c r="X1387" s="6">
        <v>1482672</v>
      </c>
      <c r="Y1387" s="6">
        <v>453058</v>
      </c>
      <c r="Z1387" s="6">
        <v>450955</v>
      </c>
      <c r="AA1387" s="6">
        <v>114208</v>
      </c>
      <c r="AB1387" s="6">
        <v>109302</v>
      </c>
      <c r="AC1387" s="6">
        <v>140080000</v>
      </c>
      <c r="AD1387" s="6">
        <v>138396000</v>
      </c>
      <c r="AF1387">
        <f t="shared" si="420"/>
        <v>-0.10093942330036133</v>
      </c>
      <c r="AG1387">
        <f t="shared" si="421"/>
        <v>-0.11118642558839717</v>
      </c>
      <c r="AH1387">
        <f t="shared" si="422"/>
        <v>0.23407308558359619</v>
      </c>
      <c r="AI1387">
        <f t="shared" si="423"/>
        <v>0.23212618839500576</v>
      </c>
      <c r="AJ1387">
        <f t="shared" si="424"/>
        <v>3.9669550294200056</v>
      </c>
      <c r="AK1387">
        <f t="shared" si="425"/>
        <v>4.1257708001683406</v>
      </c>
      <c r="AL1387">
        <f t="shared" si="426"/>
        <v>-0.29435321350259025</v>
      </c>
      <c r="AM1387">
        <f t="shared" si="427"/>
        <v>-0.34417404851321959</v>
      </c>
      <c r="AN1387">
        <f t="shared" si="428"/>
        <v>0.36750299302736733</v>
      </c>
      <c r="AO1387">
        <f t="shared" si="429"/>
        <v>0.35846363862000497</v>
      </c>
      <c r="AP1387">
        <f t="shared" si="430"/>
        <v>0</v>
      </c>
      <c r="AQ1387">
        <f t="shared" si="431"/>
        <v>1</v>
      </c>
      <c r="AR1387">
        <f t="shared" si="432"/>
        <v>1</v>
      </c>
      <c r="AS1387">
        <f t="shared" si="433"/>
        <v>1</v>
      </c>
      <c r="AT1387">
        <f t="shared" si="434"/>
        <v>0</v>
      </c>
      <c r="AU1387">
        <f t="shared" si="435"/>
        <v>0</v>
      </c>
      <c r="AV1387">
        <f t="shared" si="436"/>
        <v>1</v>
      </c>
      <c r="AW1387">
        <f t="shared" si="437"/>
        <v>1</v>
      </c>
      <c r="AX1387">
        <f t="shared" si="438"/>
        <v>0</v>
      </c>
      <c r="AY1387">
        <f t="shared" si="439"/>
        <v>5</v>
      </c>
    </row>
    <row r="1388" spans="1:51" x14ac:dyDescent="0.3">
      <c r="A1388" s="1" t="s">
        <v>1382</v>
      </c>
      <c r="B1388" s="2">
        <v>8128658</v>
      </c>
      <c r="C1388" s="3" t="s">
        <v>5336</v>
      </c>
      <c r="D1388" s="7">
        <v>5.26</v>
      </c>
      <c r="E1388" s="5">
        <v>89.567839449999994</v>
      </c>
      <c r="F1388" s="3" t="s">
        <v>4475</v>
      </c>
      <c r="G1388" s="3" t="s">
        <v>4529</v>
      </c>
      <c r="H1388" s="3" t="s">
        <v>4530</v>
      </c>
      <c r="I1388" s="3" t="s">
        <v>4739</v>
      </c>
      <c r="J1388" s="3" t="s">
        <v>4740</v>
      </c>
      <c r="K1388" s="6">
        <v>606008</v>
      </c>
      <c r="L1388" s="6">
        <v>572009</v>
      </c>
      <c r="M1388" s="6">
        <v>9129</v>
      </c>
      <c r="N1388" s="6">
        <v>20887</v>
      </c>
      <c r="O1388" s="6">
        <v>-31961</v>
      </c>
      <c r="P1388" s="6">
        <v>-16507</v>
      </c>
      <c r="Q1388" s="6">
        <v>-148667</v>
      </c>
      <c r="R1388" s="6">
        <v>-128568</v>
      </c>
      <c r="S1388" s="6">
        <v>-58408</v>
      </c>
      <c r="T1388" s="6">
        <v>-57011</v>
      </c>
      <c r="U1388" s="6">
        <v>1177921</v>
      </c>
      <c r="V1388" s="6">
        <v>1168416</v>
      </c>
      <c r="W1388" s="6">
        <v>1339635</v>
      </c>
      <c r="X1388" s="6">
        <v>1356348</v>
      </c>
      <c r="Y1388" s="6">
        <v>91418</v>
      </c>
      <c r="Z1388" s="6">
        <v>101114</v>
      </c>
      <c r="AA1388" s="6">
        <v>302215</v>
      </c>
      <c r="AB1388" s="6">
        <v>271958</v>
      </c>
      <c r="AC1388" s="6">
        <v>17106468</v>
      </c>
      <c r="AD1388" s="6">
        <v>17013320</v>
      </c>
      <c r="AF1388">
        <f t="shared" si="420"/>
        <v>-0.1109757508575097</v>
      </c>
      <c r="AG1388">
        <f t="shared" si="421"/>
        <v>-9.4789832697803222E-2</v>
      </c>
      <c r="AH1388">
        <f t="shared" si="422"/>
        <v>0.87928502913106932</v>
      </c>
      <c r="AI1388">
        <f t="shared" si="423"/>
        <v>0.86144263861486881</v>
      </c>
      <c r="AJ1388">
        <f t="shared" si="424"/>
        <v>0.30249325811094752</v>
      </c>
      <c r="AK1388">
        <f t="shared" si="425"/>
        <v>0.3718000573617985</v>
      </c>
      <c r="AL1388">
        <f t="shared" si="426"/>
        <v>-5.2740227851777531E-2</v>
      </c>
      <c r="AM1388">
        <f t="shared" si="427"/>
        <v>-2.8857937549933654E-2</v>
      </c>
      <c r="AN1388">
        <f t="shared" si="428"/>
        <v>0.45236799576003911</v>
      </c>
      <c r="AO1388">
        <f t="shared" si="429"/>
        <v>0.42172731481891079</v>
      </c>
      <c r="AP1388">
        <f t="shared" si="430"/>
        <v>0</v>
      </c>
      <c r="AQ1388">
        <f t="shared" si="431"/>
        <v>0</v>
      </c>
      <c r="AR1388">
        <f t="shared" si="432"/>
        <v>0</v>
      </c>
      <c r="AS1388">
        <f t="shared" si="433"/>
        <v>1</v>
      </c>
      <c r="AT1388">
        <f t="shared" si="434"/>
        <v>0</v>
      </c>
      <c r="AU1388">
        <f t="shared" si="435"/>
        <v>0</v>
      </c>
      <c r="AV1388">
        <f t="shared" si="436"/>
        <v>0</v>
      </c>
      <c r="AW1388">
        <f t="shared" si="437"/>
        <v>1</v>
      </c>
      <c r="AX1388">
        <f t="shared" si="438"/>
        <v>0</v>
      </c>
      <c r="AY1388">
        <f t="shared" si="439"/>
        <v>2</v>
      </c>
    </row>
    <row r="1389" spans="1:51" x14ac:dyDescent="0.3">
      <c r="A1389" s="1" t="s">
        <v>1383</v>
      </c>
      <c r="B1389" s="2">
        <v>4188248</v>
      </c>
      <c r="C1389" s="3" t="s">
        <v>5336</v>
      </c>
      <c r="D1389" s="7">
        <v>11.08</v>
      </c>
      <c r="E1389" s="5">
        <v>219.79949999999999</v>
      </c>
      <c r="F1389" s="3" t="s">
        <v>4480</v>
      </c>
      <c r="G1389" s="3" t="s">
        <v>4481</v>
      </c>
      <c r="H1389" s="3" t="s">
        <v>4481</v>
      </c>
      <c r="I1389" s="3" t="s">
        <v>4482</v>
      </c>
      <c r="J1389" s="3" t="s">
        <v>4483</v>
      </c>
      <c r="K1389" s="6">
        <v>66028</v>
      </c>
      <c r="L1389" s="6">
        <v>69841</v>
      </c>
      <c r="M1389" s="6" t="s">
        <v>4474</v>
      </c>
      <c r="N1389" s="6" t="s">
        <v>4474</v>
      </c>
      <c r="O1389" s="6">
        <v>16465</v>
      </c>
      <c r="P1389" s="6">
        <v>18456</v>
      </c>
      <c r="Q1389" s="6">
        <v>-2035</v>
      </c>
      <c r="R1389" s="6">
        <v>1269</v>
      </c>
      <c r="S1389" s="6">
        <v>-6800</v>
      </c>
      <c r="T1389" s="6">
        <v>1784</v>
      </c>
      <c r="U1389" s="6">
        <v>214000</v>
      </c>
      <c r="V1389" s="6">
        <v>218500</v>
      </c>
      <c r="W1389" s="6">
        <v>1407680</v>
      </c>
      <c r="X1389" s="6">
        <v>1171529</v>
      </c>
      <c r="Y1389" s="6" t="s">
        <v>4474</v>
      </c>
      <c r="Z1389" s="6" t="s">
        <v>4474</v>
      </c>
      <c r="AA1389" s="6" t="s">
        <v>4474</v>
      </c>
      <c r="AB1389" s="6" t="s">
        <v>4474</v>
      </c>
      <c r="AC1389" s="6" t="s">
        <v>4474</v>
      </c>
      <c r="AD1389" s="6" t="s">
        <v>4474</v>
      </c>
      <c r="AF1389">
        <f t="shared" si="420"/>
        <v>-1.4456410547851785E-3</v>
      </c>
      <c r="AG1389">
        <f t="shared" si="421"/>
        <v>1.083199818357036E-3</v>
      </c>
      <c r="AH1389">
        <f t="shared" si="422"/>
        <v>0.15202318708797455</v>
      </c>
      <c r="AI1389">
        <f t="shared" si="423"/>
        <v>0.18650840056029344</v>
      </c>
      <c r="AJ1389" t="e">
        <f t="shared" si="424"/>
        <v>#VALUE!</v>
      </c>
      <c r="AK1389" t="e">
        <f t="shared" si="425"/>
        <v>#VALUE!</v>
      </c>
      <c r="AL1389">
        <f t="shared" si="426"/>
        <v>0.24936390622160295</v>
      </c>
      <c r="AM1389">
        <f t="shared" si="427"/>
        <v>0.26425738463080428</v>
      </c>
      <c r="AN1389">
        <f t="shared" si="428"/>
        <v>4.690554671516254E-2</v>
      </c>
      <c r="AO1389">
        <f t="shared" si="429"/>
        <v>5.9615254936070727E-2</v>
      </c>
      <c r="AP1389">
        <f t="shared" si="430"/>
        <v>0</v>
      </c>
      <c r="AQ1389">
        <f t="shared" si="431"/>
        <v>0</v>
      </c>
      <c r="AR1389">
        <f t="shared" si="432"/>
        <v>0</v>
      </c>
      <c r="AS1389">
        <f t="shared" si="433"/>
        <v>0</v>
      </c>
      <c r="AT1389">
        <f t="shared" si="434"/>
        <v>1</v>
      </c>
      <c r="AU1389">
        <f t="shared" si="435"/>
        <v>0</v>
      </c>
      <c r="AV1389">
        <f t="shared" si="436"/>
        <v>0</v>
      </c>
      <c r="AW1389">
        <f t="shared" si="437"/>
        <v>0</v>
      </c>
      <c r="AX1389">
        <f t="shared" si="438"/>
        <v>0</v>
      </c>
      <c r="AY1389">
        <f t="shared" si="439"/>
        <v>1</v>
      </c>
    </row>
    <row r="1390" spans="1:51" x14ac:dyDescent="0.3">
      <c r="A1390" s="1" t="s">
        <v>1384</v>
      </c>
      <c r="B1390" s="2">
        <v>1019856</v>
      </c>
      <c r="C1390" s="3" t="s">
        <v>5337</v>
      </c>
      <c r="D1390" s="5">
        <v>49.58</v>
      </c>
      <c r="E1390" s="5">
        <v>2313.5045381599998</v>
      </c>
      <c r="F1390" s="3" t="s">
        <v>4480</v>
      </c>
      <c r="G1390" s="3" t="s">
        <v>4481</v>
      </c>
      <c r="H1390" s="3" t="s">
        <v>4481</v>
      </c>
      <c r="I1390" s="3" t="s">
        <v>4482</v>
      </c>
      <c r="J1390" s="3" t="s">
        <v>4484</v>
      </c>
      <c r="K1390" s="6">
        <v>439565</v>
      </c>
      <c r="L1390" s="6">
        <v>459013</v>
      </c>
      <c r="M1390" s="6" t="s">
        <v>4474</v>
      </c>
      <c r="N1390" s="6" t="s">
        <v>4474</v>
      </c>
      <c r="O1390" s="6">
        <v>437266</v>
      </c>
      <c r="P1390" s="6">
        <v>442397</v>
      </c>
      <c r="Q1390" s="6">
        <v>107534</v>
      </c>
      <c r="R1390" s="6">
        <v>116489</v>
      </c>
      <c r="S1390" s="6">
        <v>189030</v>
      </c>
      <c r="T1390" s="6">
        <v>171347</v>
      </c>
      <c r="U1390" s="6">
        <v>35528</v>
      </c>
      <c r="V1390" s="6">
        <v>213753</v>
      </c>
      <c r="W1390" s="6">
        <v>12920222</v>
      </c>
      <c r="X1390" s="6">
        <v>12535169</v>
      </c>
      <c r="Y1390" s="6" t="s">
        <v>4474</v>
      </c>
      <c r="Z1390" s="6" t="s">
        <v>4474</v>
      </c>
      <c r="AA1390" s="6" t="s">
        <v>4474</v>
      </c>
      <c r="AB1390" s="6" t="s">
        <v>4474</v>
      </c>
      <c r="AC1390" s="6">
        <v>46658019</v>
      </c>
      <c r="AD1390" s="6">
        <v>46642958</v>
      </c>
      <c r="AF1390">
        <f t="shared" si="420"/>
        <v>8.3229220055197201E-3</v>
      </c>
      <c r="AG1390">
        <f t="shared" si="421"/>
        <v>9.2929740317023255E-3</v>
      </c>
      <c r="AH1390">
        <f t="shared" si="422"/>
        <v>2.7497979523881245E-3</v>
      </c>
      <c r="AI1390">
        <f t="shared" si="423"/>
        <v>1.7052263116675969E-2</v>
      </c>
      <c r="AJ1390" t="e">
        <f t="shared" si="424"/>
        <v>#VALUE!</v>
      </c>
      <c r="AK1390" t="e">
        <f t="shared" si="425"/>
        <v>#VALUE!</v>
      </c>
      <c r="AL1390">
        <f t="shared" si="426"/>
        <v>0.99476982926302138</v>
      </c>
      <c r="AM1390">
        <f t="shared" si="427"/>
        <v>0.96380058952578684</v>
      </c>
      <c r="AN1390">
        <f t="shared" si="428"/>
        <v>3.4021474244018406E-2</v>
      </c>
      <c r="AO1390">
        <f t="shared" si="429"/>
        <v>3.6618014483889287E-2</v>
      </c>
      <c r="AP1390">
        <f t="shared" si="430"/>
        <v>1</v>
      </c>
      <c r="AQ1390">
        <f t="shared" si="431"/>
        <v>1</v>
      </c>
      <c r="AR1390">
        <f t="shared" si="432"/>
        <v>0</v>
      </c>
      <c r="AS1390">
        <f t="shared" si="433"/>
        <v>1</v>
      </c>
      <c r="AT1390">
        <f t="shared" si="434"/>
        <v>1</v>
      </c>
      <c r="AU1390">
        <f t="shared" si="435"/>
        <v>0</v>
      </c>
      <c r="AV1390">
        <f t="shared" si="436"/>
        <v>1</v>
      </c>
      <c r="AW1390">
        <f t="shared" si="437"/>
        <v>0</v>
      </c>
      <c r="AX1390">
        <f t="shared" si="438"/>
        <v>0</v>
      </c>
      <c r="AY1390">
        <f t="shared" si="439"/>
        <v>5</v>
      </c>
    </row>
    <row r="1391" spans="1:51" x14ac:dyDescent="0.3">
      <c r="A1391" s="1" t="s">
        <v>1385</v>
      </c>
      <c r="B1391" s="2">
        <v>102893</v>
      </c>
      <c r="C1391" s="3" t="s">
        <v>5337</v>
      </c>
      <c r="D1391" s="5">
        <v>184.83</v>
      </c>
      <c r="E1391" s="5">
        <v>1966.84388109</v>
      </c>
      <c r="F1391" s="3" t="s">
        <v>4480</v>
      </c>
      <c r="G1391" s="3" t="s">
        <v>4491</v>
      </c>
      <c r="H1391" s="3" t="s">
        <v>4491</v>
      </c>
      <c r="I1391" s="3" t="s">
        <v>4831</v>
      </c>
      <c r="J1391" s="3" t="s">
        <v>5032</v>
      </c>
      <c r="K1391" s="6">
        <v>347661</v>
      </c>
      <c r="L1391" s="6">
        <v>358187</v>
      </c>
      <c r="M1391" s="6" t="s">
        <v>4474</v>
      </c>
      <c r="N1391" s="6" t="s">
        <v>4474</v>
      </c>
      <c r="O1391" s="6" t="s">
        <v>4474</v>
      </c>
      <c r="P1391" s="6" t="s">
        <v>4474</v>
      </c>
      <c r="Q1391" s="6">
        <v>198298</v>
      </c>
      <c r="R1391" s="6">
        <v>206607</v>
      </c>
      <c r="S1391" s="6">
        <v>78265</v>
      </c>
      <c r="T1391" s="6">
        <v>485601</v>
      </c>
      <c r="U1391" s="6">
        <v>18800524</v>
      </c>
      <c r="V1391" s="6">
        <v>19156349</v>
      </c>
      <c r="W1391" s="6">
        <v>30615221</v>
      </c>
      <c r="X1391" s="6">
        <v>30194314</v>
      </c>
      <c r="Y1391" s="6">
        <v>13652793</v>
      </c>
      <c r="Z1391" s="6">
        <v>13270177</v>
      </c>
      <c r="AA1391" s="6">
        <v>10306137</v>
      </c>
      <c r="AB1391" s="6">
        <v>9486730</v>
      </c>
      <c r="AC1391" s="6">
        <v>10885382</v>
      </c>
      <c r="AD1391" s="6">
        <v>10881321</v>
      </c>
      <c r="AF1391">
        <f t="shared" si="420"/>
        <v>6.4771049668398608E-3</v>
      </c>
      <c r="AG1391">
        <f t="shared" si="421"/>
        <v>6.8425796989459668E-3</v>
      </c>
      <c r="AH1391">
        <f t="shared" si="422"/>
        <v>0.61409074917342588</v>
      </c>
      <c r="AI1391">
        <f t="shared" si="423"/>
        <v>0.63443564241929784</v>
      </c>
      <c r="AJ1391">
        <f t="shared" si="424"/>
        <v>1.3247245791512376</v>
      </c>
      <c r="AK1391">
        <f t="shared" si="425"/>
        <v>1.3988146600567319</v>
      </c>
      <c r="AL1391" t="e">
        <f t="shared" si="426"/>
        <v>#VALUE!</v>
      </c>
      <c r="AM1391" t="e">
        <f t="shared" si="427"/>
        <v>#VALUE!</v>
      </c>
      <c r="AN1391">
        <f t="shared" si="428"/>
        <v>1.1355821994556238E-2</v>
      </c>
      <c r="AO1391">
        <f t="shared" si="429"/>
        <v>1.1862730181583195E-2</v>
      </c>
      <c r="AP1391">
        <f t="shared" si="430"/>
        <v>1</v>
      </c>
      <c r="AQ1391">
        <f t="shared" si="431"/>
        <v>1</v>
      </c>
      <c r="AR1391">
        <f t="shared" si="432"/>
        <v>0</v>
      </c>
      <c r="AS1391">
        <f t="shared" si="433"/>
        <v>0</v>
      </c>
      <c r="AT1391">
        <f t="shared" si="434"/>
        <v>1</v>
      </c>
      <c r="AU1391">
        <f t="shared" si="435"/>
        <v>0</v>
      </c>
      <c r="AV1391">
        <f t="shared" si="436"/>
        <v>0</v>
      </c>
      <c r="AW1391">
        <f t="shared" si="437"/>
        <v>0</v>
      </c>
      <c r="AX1391">
        <f t="shared" si="438"/>
        <v>0</v>
      </c>
      <c r="AY1391">
        <f t="shared" si="439"/>
        <v>3</v>
      </c>
    </row>
    <row r="1392" spans="1:51" x14ac:dyDescent="0.3">
      <c r="A1392" s="1" t="s">
        <v>1386</v>
      </c>
      <c r="B1392" s="2">
        <v>102950</v>
      </c>
      <c r="C1392" s="3" t="s">
        <v>5337</v>
      </c>
      <c r="D1392" s="5">
        <v>103.22</v>
      </c>
      <c r="E1392" s="5">
        <v>8769.9974985999997</v>
      </c>
      <c r="F1392" s="3" t="s">
        <v>4525</v>
      </c>
      <c r="G1392" s="3" t="s">
        <v>4526</v>
      </c>
      <c r="H1392" s="3" t="s">
        <v>4527</v>
      </c>
      <c r="I1392" s="3" t="s">
        <v>4527</v>
      </c>
      <c r="J1392" s="3" t="s">
        <v>4528</v>
      </c>
      <c r="K1392" s="6">
        <v>1189444</v>
      </c>
      <c r="L1392" s="6">
        <v>1172583</v>
      </c>
      <c r="M1392" s="6">
        <v>816340</v>
      </c>
      <c r="N1392" s="6">
        <v>805463</v>
      </c>
      <c r="O1392" s="6">
        <v>478438</v>
      </c>
      <c r="P1392" s="6">
        <v>472858</v>
      </c>
      <c r="Q1392" s="6">
        <v>303222</v>
      </c>
      <c r="R1392" s="6">
        <v>299153</v>
      </c>
      <c r="S1392" s="6">
        <v>567583</v>
      </c>
      <c r="T1392" s="6">
        <v>574437</v>
      </c>
      <c r="U1392" s="6">
        <v>3871745</v>
      </c>
      <c r="V1392" s="6">
        <v>3951583</v>
      </c>
      <c r="W1392" s="6">
        <v>8479218</v>
      </c>
      <c r="X1392" s="6">
        <v>8421167</v>
      </c>
      <c r="Y1392" s="6" t="s">
        <v>4474</v>
      </c>
      <c r="Z1392" s="6" t="s">
        <v>4474</v>
      </c>
      <c r="AA1392" s="6" t="s">
        <v>4474</v>
      </c>
      <c r="AB1392" s="6" t="s">
        <v>4474</v>
      </c>
      <c r="AC1392" s="6">
        <v>84952538</v>
      </c>
      <c r="AD1392" s="6">
        <v>83590543</v>
      </c>
      <c r="AF1392">
        <f t="shared" si="420"/>
        <v>3.5760609056165321E-2</v>
      </c>
      <c r="AG1392">
        <f t="shared" si="421"/>
        <v>3.5523936290540258E-2</v>
      </c>
      <c r="AH1392">
        <f t="shared" si="422"/>
        <v>0.45661581056177586</v>
      </c>
      <c r="AI1392">
        <f t="shared" si="423"/>
        <v>0.46924410832845376</v>
      </c>
      <c r="AJ1392" t="e">
        <f t="shared" si="424"/>
        <v>#VALUE!</v>
      </c>
      <c r="AK1392" t="e">
        <f t="shared" si="425"/>
        <v>#VALUE!</v>
      </c>
      <c r="AL1392">
        <f t="shared" si="426"/>
        <v>0.40223667528694079</v>
      </c>
      <c r="AM1392">
        <f t="shared" si="427"/>
        <v>0.40326185864881209</v>
      </c>
      <c r="AN1392">
        <f t="shared" si="428"/>
        <v>0.14027755861448543</v>
      </c>
      <c r="AO1392">
        <f t="shared" si="429"/>
        <v>0.13924234016496764</v>
      </c>
      <c r="AP1392">
        <f t="shared" si="430"/>
        <v>1</v>
      </c>
      <c r="AQ1392">
        <f t="shared" si="431"/>
        <v>1</v>
      </c>
      <c r="AR1392">
        <f t="shared" si="432"/>
        <v>1</v>
      </c>
      <c r="AS1392">
        <f t="shared" si="433"/>
        <v>1</v>
      </c>
      <c r="AT1392">
        <f t="shared" si="434"/>
        <v>1</v>
      </c>
      <c r="AU1392">
        <f t="shared" si="435"/>
        <v>0</v>
      </c>
      <c r="AV1392">
        <f t="shared" si="436"/>
        <v>0</v>
      </c>
      <c r="AW1392">
        <f t="shared" si="437"/>
        <v>1</v>
      </c>
      <c r="AX1392">
        <f t="shared" si="438"/>
        <v>0</v>
      </c>
      <c r="AY1392">
        <f t="shared" si="439"/>
        <v>6</v>
      </c>
    </row>
    <row r="1393" spans="1:51" x14ac:dyDescent="0.3">
      <c r="A1393" s="1" t="s">
        <v>1387</v>
      </c>
      <c r="B1393" s="2">
        <v>4210001</v>
      </c>
      <c r="C1393" s="3" t="s">
        <v>5337</v>
      </c>
      <c r="D1393" s="5">
        <v>94.93</v>
      </c>
      <c r="E1393" s="5">
        <v>5800.8333998999997</v>
      </c>
      <c r="F1393" s="3" t="s">
        <v>4485</v>
      </c>
      <c r="G1393" s="3" t="s">
        <v>4486</v>
      </c>
      <c r="H1393" s="3" t="s">
        <v>4598</v>
      </c>
      <c r="I1393" s="3" t="s">
        <v>4661</v>
      </c>
      <c r="J1393" s="3" t="s">
        <v>5033</v>
      </c>
      <c r="K1393" s="6">
        <v>1837900</v>
      </c>
      <c r="L1393" s="6">
        <v>1810100</v>
      </c>
      <c r="M1393" s="6">
        <v>337200</v>
      </c>
      <c r="N1393" s="6">
        <v>322900</v>
      </c>
      <c r="O1393" s="6">
        <v>274200</v>
      </c>
      <c r="P1393" s="6">
        <v>261100</v>
      </c>
      <c r="Q1393" s="6">
        <v>212700</v>
      </c>
      <c r="R1393" s="6">
        <v>202100</v>
      </c>
      <c r="S1393" s="6">
        <v>244100</v>
      </c>
      <c r="T1393" s="6">
        <v>223300</v>
      </c>
      <c r="U1393" s="6">
        <v>223700</v>
      </c>
      <c r="V1393" s="6">
        <v>248900</v>
      </c>
      <c r="W1393" s="6">
        <v>1733600</v>
      </c>
      <c r="X1393" s="6">
        <v>1691500</v>
      </c>
      <c r="Y1393" s="6">
        <v>649200</v>
      </c>
      <c r="Z1393" s="6">
        <v>611800</v>
      </c>
      <c r="AA1393" s="6">
        <v>229400</v>
      </c>
      <c r="AB1393" s="6">
        <v>211700</v>
      </c>
      <c r="AC1393" s="6">
        <v>61106430</v>
      </c>
      <c r="AD1393" s="6">
        <v>61146072</v>
      </c>
      <c r="AF1393">
        <f t="shared" si="420"/>
        <v>0.12269266266728196</v>
      </c>
      <c r="AG1393">
        <f t="shared" si="421"/>
        <v>0.11947975169967484</v>
      </c>
      <c r="AH1393">
        <f t="shared" si="422"/>
        <v>0.12903784033225657</v>
      </c>
      <c r="AI1393">
        <f t="shared" si="423"/>
        <v>0.14714750221696718</v>
      </c>
      <c r="AJ1393">
        <f t="shared" si="424"/>
        <v>2.829991281604185</v>
      </c>
      <c r="AK1393">
        <f t="shared" si="425"/>
        <v>2.8899385923476619</v>
      </c>
      <c r="AL1393">
        <f t="shared" si="426"/>
        <v>0.14919201262310244</v>
      </c>
      <c r="AM1393">
        <f t="shared" si="427"/>
        <v>0.14424617424451688</v>
      </c>
      <c r="AN1393">
        <f t="shared" si="428"/>
        <v>1.060163820950623</v>
      </c>
      <c r="AO1393">
        <f t="shared" si="429"/>
        <v>1.070115282293822</v>
      </c>
      <c r="AP1393">
        <f t="shared" si="430"/>
        <v>1</v>
      </c>
      <c r="AQ1393">
        <f t="shared" si="431"/>
        <v>1</v>
      </c>
      <c r="AR1393">
        <f t="shared" si="432"/>
        <v>1</v>
      </c>
      <c r="AS1393">
        <f t="shared" si="433"/>
        <v>1</v>
      </c>
      <c r="AT1393">
        <f t="shared" si="434"/>
        <v>1</v>
      </c>
      <c r="AU1393">
        <f t="shared" si="435"/>
        <v>0</v>
      </c>
      <c r="AV1393">
        <f t="shared" si="436"/>
        <v>1</v>
      </c>
      <c r="AW1393">
        <f t="shared" si="437"/>
        <v>0</v>
      </c>
      <c r="AX1393">
        <f t="shared" si="438"/>
        <v>1</v>
      </c>
      <c r="AY1393">
        <f t="shared" si="439"/>
        <v>7</v>
      </c>
    </row>
    <row r="1394" spans="1:51" x14ac:dyDescent="0.3">
      <c r="A1394" s="1" t="s">
        <v>1388</v>
      </c>
      <c r="B1394" s="2">
        <v>5721461</v>
      </c>
      <c r="C1394" s="3" t="s">
        <v>5337</v>
      </c>
      <c r="D1394" s="7">
        <v>10.82</v>
      </c>
      <c r="E1394" s="5">
        <v>124.40934462</v>
      </c>
      <c r="F1394" s="3" t="s">
        <v>4480</v>
      </c>
      <c r="G1394" s="3" t="s">
        <v>4491</v>
      </c>
      <c r="H1394" s="3" t="s">
        <v>4492</v>
      </c>
      <c r="I1394" s="3" t="s">
        <v>4493</v>
      </c>
      <c r="J1394" s="3"/>
      <c r="K1394" s="6">
        <v>10485.769</v>
      </c>
      <c r="L1394" s="6">
        <v>10400.992</v>
      </c>
      <c r="M1394" s="6" t="s">
        <v>4474</v>
      </c>
      <c r="N1394" s="6" t="s">
        <v>4474</v>
      </c>
      <c r="O1394" s="6">
        <v>9085.0360000000001</v>
      </c>
      <c r="P1394" s="6">
        <v>9004.2450000000008</v>
      </c>
      <c r="Q1394" s="6">
        <v>5358.3530000000001</v>
      </c>
      <c r="R1394" s="6">
        <v>4518.1670000000004</v>
      </c>
      <c r="S1394" s="6">
        <v>4921.5640000000003</v>
      </c>
      <c r="T1394" s="6">
        <v>5069.5659999999998</v>
      </c>
      <c r="U1394" s="6">
        <v>88594.709000000003</v>
      </c>
      <c r="V1394" s="6">
        <v>88594.709000000003</v>
      </c>
      <c r="W1394" s="6">
        <v>231121.935</v>
      </c>
      <c r="X1394" s="6">
        <v>231121.935</v>
      </c>
      <c r="Y1394" s="6">
        <v>3708.0680000000002</v>
      </c>
      <c r="Z1394" s="6">
        <v>3708.0680000000002</v>
      </c>
      <c r="AA1394" s="6">
        <v>851</v>
      </c>
      <c r="AB1394" s="6">
        <v>851</v>
      </c>
      <c r="AC1394" s="6">
        <v>11498091</v>
      </c>
      <c r="AD1394" s="6">
        <v>11498091</v>
      </c>
      <c r="AF1394">
        <f t="shared" si="420"/>
        <v>2.3184095442953089E-2</v>
      </c>
      <c r="AG1394">
        <f t="shared" si="421"/>
        <v>1.9548845504430378E-2</v>
      </c>
      <c r="AH1394">
        <f t="shared" si="422"/>
        <v>0.38332453819236156</v>
      </c>
      <c r="AI1394">
        <f t="shared" si="423"/>
        <v>0.38332453819236156</v>
      </c>
      <c r="AJ1394">
        <f t="shared" si="424"/>
        <v>4.3573066980023505</v>
      </c>
      <c r="AK1394">
        <f t="shared" si="425"/>
        <v>4.3573066980023505</v>
      </c>
      <c r="AL1394">
        <f t="shared" si="426"/>
        <v>0.86641580603196577</v>
      </c>
      <c r="AM1394">
        <f t="shared" si="427"/>
        <v>0.86571021302583451</v>
      </c>
      <c r="AN1394">
        <f t="shared" si="428"/>
        <v>4.5368991047950516E-2</v>
      </c>
      <c r="AO1394">
        <f t="shared" si="429"/>
        <v>4.5002184669317519E-2</v>
      </c>
      <c r="AP1394">
        <f t="shared" si="430"/>
        <v>1</v>
      </c>
      <c r="AQ1394">
        <f t="shared" si="431"/>
        <v>1</v>
      </c>
      <c r="AR1394">
        <f t="shared" si="432"/>
        <v>1</v>
      </c>
      <c r="AS1394">
        <f t="shared" si="433"/>
        <v>0</v>
      </c>
      <c r="AT1394">
        <f t="shared" si="434"/>
        <v>0</v>
      </c>
      <c r="AU1394">
        <f t="shared" si="435"/>
        <v>0</v>
      </c>
      <c r="AV1394">
        <f t="shared" si="436"/>
        <v>1</v>
      </c>
      <c r="AW1394">
        <f t="shared" si="437"/>
        <v>1</v>
      </c>
      <c r="AX1394">
        <f t="shared" si="438"/>
        <v>0</v>
      </c>
      <c r="AY1394">
        <f t="shared" si="439"/>
        <v>5</v>
      </c>
    </row>
    <row r="1395" spans="1:51" x14ac:dyDescent="0.3">
      <c r="A1395" s="1" t="s">
        <v>1389</v>
      </c>
      <c r="B1395" s="2">
        <v>110641</v>
      </c>
      <c r="C1395" s="3" t="s">
        <v>5337</v>
      </c>
      <c r="D1395" s="5">
        <v>37.909999999999997</v>
      </c>
      <c r="E1395" s="5">
        <v>2954.2208343799998</v>
      </c>
      <c r="F1395" s="3" t="s">
        <v>4480</v>
      </c>
      <c r="G1395" s="3" t="s">
        <v>4491</v>
      </c>
      <c r="H1395" s="3" t="s">
        <v>4492</v>
      </c>
      <c r="I1395" s="3" t="s">
        <v>4493</v>
      </c>
      <c r="J1395" s="3" t="s">
        <v>4658</v>
      </c>
      <c r="K1395" s="6">
        <v>1598907</v>
      </c>
      <c r="L1395" s="6">
        <v>1593107</v>
      </c>
      <c r="M1395" s="6">
        <v>373101</v>
      </c>
      <c r="N1395" s="6">
        <v>363162</v>
      </c>
      <c r="O1395" s="6">
        <v>350210</v>
      </c>
      <c r="P1395" s="6">
        <v>339892</v>
      </c>
      <c r="Q1395" s="6">
        <v>270623</v>
      </c>
      <c r="R1395" s="6">
        <v>254548</v>
      </c>
      <c r="S1395" s="6">
        <v>349486</v>
      </c>
      <c r="T1395" s="6">
        <v>337972</v>
      </c>
      <c r="U1395" s="6">
        <v>348040</v>
      </c>
      <c r="V1395" s="6">
        <v>347974</v>
      </c>
      <c r="W1395" s="6">
        <v>2037551</v>
      </c>
      <c r="X1395" s="6">
        <v>1911507</v>
      </c>
      <c r="Y1395" s="6">
        <v>723186</v>
      </c>
      <c r="Z1395" s="6">
        <v>613301</v>
      </c>
      <c r="AA1395" s="6">
        <v>263138</v>
      </c>
      <c r="AB1395" s="6">
        <v>223380</v>
      </c>
      <c r="AC1395" s="6">
        <v>77927218</v>
      </c>
      <c r="AD1395" s="6">
        <v>78722882</v>
      </c>
      <c r="AF1395">
        <f t="shared" si="420"/>
        <v>0.1328177797758191</v>
      </c>
      <c r="AG1395">
        <f t="shared" si="421"/>
        <v>0.13316613541043795</v>
      </c>
      <c r="AH1395">
        <f t="shared" si="422"/>
        <v>0.17081290235189206</v>
      </c>
      <c r="AI1395">
        <f t="shared" si="423"/>
        <v>0.18204170845306872</v>
      </c>
      <c r="AJ1395">
        <f t="shared" si="424"/>
        <v>2.7483145725816871</v>
      </c>
      <c r="AK1395">
        <f t="shared" si="425"/>
        <v>2.7455501835437373</v>
      </c>
      <c r="AL1395">
        <f t="shared" si="426"/>
        <v>0.21903087546680325</v>
      </c>
      <c r="AM1395">
        <f t="shared" si="427"/>
        <v>0.21335164555801964</v>
      </c>
      <c r="AN1395">
        <f t="shared" si="428"/>
        <v>0.78471998983092939</v>
      </c>
      <c r="AO1395">
        <f t="shared" si="429"/>
        <v>0.83342985403663183</v>
      </c>
      <c r="AP1395">
        <f t="shared" si="430"/>
        <v>1</v>
      </c>
      <c r="AQ1395">
        <f t="shared" si="431"/>
        <v>1</v>
      </c>
      <c r="AR1395">
        <f t="shared" si="432"/>
        <v>0</v>
      </c>
      <c r="AS1395">
        <f t="shared" si="433"/>
        <v>1</v>
      </c>
      <c r="AT1395">
        <f t="shared" si="434"/>
        <v>1</v>
      </c>
      <c r="AU1395">
        <f t="shared" si="435"/>
        <v>1</v>
      </c>
      <c r="AV1395">
        <f t="shared" si="436"/>
        <v>1</v>
      </c>
      <c r="AW1395">
        <f t="shared" si="437"/>
        <v>0</v>
      </c>
      <c r="AX1395">
        <f t="shared" si="438"/>
        <v>1</v>
      </c>
      <c r="AY1395">
        <f t="shared" si="439"/>
        <v>7</v>
      </c>
    </row>
    <row r="1396" spans="1:51" x14ac:dyDescent="0.3">
      <c r="A1396" s="1" t="s">
        <v>1390</v>
      </c>
      <c r="B1396" s="2">
        <v>4379438</v>
      </c>
      <c r="C1396" s="3" t="s">
        <v>5337</v>
      </c>
      <c r="D1396" s="5">
        <v>274.58999999999997</v>
      </c>
      <c r="E1396" s="5">
        <v>66135.167077770006</v>
      </c>
      <c r="F1396" s="3" t="s">
        <v>4485</v>
      </c>
      <c r="G1396" s="3" t="s">
        <v>4607</v>
      </c>
      <c r="H1396" s="3" t="s">
        <v>4608</v>
      </c>
      <c r="I1396" s="3" t="s">
        <v>4608</v>
      </c>
      <c r="J1396" s="3" t="s">
        <v>4609</v>
      </c>
      <c r="K1396" s="6">
        <v>87393000</v>
      </c>
      <c r="L1396" s="6">
        <v>87591000</v>
      </c>
      <c r="M1396" s="6">
        <v>10874000</v>
      </c>
      <c r="N1396" s="6">
        <v>10885000</v>
      </c>
      <c r="O1396" s="6">
        <v>6557000</v>
      </c>
      <c r="P1396" s="6">
        <v>6591000</v>
      </c>
      <c r="Q1396" s="6">
        <v>3888000</v>
      </c>
      <c r="R1396" s="6">
        <v>4047000</v>
      </c>
      <c r="S1396" s="6">
        <v>6813000</v>
      </c>
      <c r="T1396" s="6">
        <v>7269000</v>
      </c>
      <c r="U1396" s="6">
        <v>19029000</v>
      </c>
      <c r="V1396" s="6">
        <v>19262000</v>
      </c>
      <c r="W1396" s="6">
        <v>85481000</v>
      </c>
      <c r="X1396" s="6">
        <v>86711000</v>
      </c>
      <c r="Y1396" s="6">
        <v>17721000</v>
      </c>
      <c r="Z1396" s="6">
        <v>18094000</v>
      </c>
      <c r="AA1396" s="6">
        <v>14392000</v>
      </c>
      <c r="AB1396" s="6">
        <v>14111000</v>
      </c>
      <c r="AC1396" s="6">
        <v>240850603</v>
      </c>
      <c r="AD1396" s="6">
        <v>244323464</v>
      </c>
      <c r="AF1396">
        <f t="shared" si="420"/>
        <v>4.5483791719797384E-2</v>
      </c>
      <c r="AG1396">
        <f t="shared" si="421"/>
        <v>4.667227918026548E-2</v>
      </c>
      <c r="AH1396">
        <f t="shared" si="422"/>
        <v>0.22261087259157006</v>
      </c>
      <c r="AI1396">
        <f t="shared" si="423"/>
        <v>0.222140212891098</v>
      </c>
      <c r="AJ1396">
        <f t="shared" si="424"/>
        <v>1.2313090605892163</v>
      </c>
      <c r="AK1396">
        <f t="shared" si="425"/>
        <v>1.2822620650556305</v>
      </c>
      <c r="AL1396">
        <f t="shared" si="426"/>
        <v>7.5028892474225631E-2</v>
      </c>
      <c r="AM1396">
        <f t="shared" si="427"/>
        <v>7.5247456930506565E-2</v>
      </c>
      <c r="AN1396">
        <f t="shared" si="428"/>
        <v>1.022367543664674</v>
      </c>
      <c r="AO1396">
        <f t="shared" si="429"/>
        <v>1.0101486547266205</v>
      </c>
      <c r="AP1396">
        <f t="shared" si="430"/>
        <v>1</v>
      </c>
      <c r="AQ1396">
        <f t="shared" si="431"/>
        <v>1</v>
      </c>
      <c r="AR1396">
        <f t="shared" si="432"/>
        <v>0</v>
      </c>
      <c r="AS1396">
        <f t="shared" si="433"/>
        <v>1</v>
      </c>
      <c r="AT1396">
        <f t="shared" si="434"/>
        <v>0</v>
      </c>
      <c r="AU1396">
        <f t="shared" si="435"/>
        <v>0</v>
      </c>
      <c r="AV1396">
        <f t="shared" si="436"/>
        <v>0</v>
      </c>
      <c r="AW1396">
        <f t="shared" si="437"/>
        <v>1</v>
      </c>
      <c r="AX1396">
        <f t="shared" si="438"/>
        <v>1</v>
      </c>
      <c r="AY1396">
        <f t="shared" si="439"/>
        <v>5</v>
      </c>
    </row>
    <row r="1397" spans="1:51" x14ac:dyDescent="0.3">
      <c r="A1397" s="1" t="s">
        <v>1391</v>
      </c>
      <c r="B1397" s="2">
        <v>105678400</v>
      </c>
      <c r="C1397" s="3" t="s">
        <v>5336</v>
      </c>
      <c r="D1397" s="7">
        <v>4.34</v>
      </c>
      <c r="E1397" s="5">
        <v>2.8443014600000001</v>
      </c>
      <c r="F1397" s="3" t="s">
        <v>4500</v>
      </c>
      <c r="G1397" s="3" t="s">
        <v>4501</v>
      </c>
      <c r="H1397" s="3" t="s">
        <v>4502</v>
      </c>
      <c r="I1397" s="3" t="s">
        <v>4538</v>
      </c>
      <c r="J1397" s="3" t="s">
        <v>4504</v>
      </c>
      <c r="K1397" s="6">
        <v>749.5177316316441</v>
      </c>
      <c r="L1397" s="6">
        <v>826.87275035029336</v>
      </c>
      <c r="M1397" s="6">
        <v>-7817.4050929850382</v>
      </c>
      <c r="N1397" s="6">
        <v>-7542.5321779914912</v>
      </c>
      <c r="O1397" s="6">
        <v>-7821.8508002944864</v>
      </c>
      <c r="P1397" s="6">
        <v>-7548.9465536976095</v>
      </c>
      <c r="Q1397" s="6">
        <v>-37581.215590523701</v>
      </c>
      <c r="R1397" s="6">
        <v>-34804.987250011283</v>
      </c>
      <c r="S1397" s="6">
        <v>-4302.4552704469806</v>
      </c>
      <c r="T1397" s="6">
        <v>-4231.7413423854205</v>
      </c>
      <c r="U1397" s="6" t="s">
        <v>4474</v>
      </c>
      <c r="V1397" s="6">
        <v>9.466993022321267</v>
      </c>
      <c r="W1397" s="6">
        <v>25165.721899404118</v>
      </c>
      <c r="X1397" s="6">
        <v>30242.153947320352</v>
      </c>
      <c r="Y1397" s="6">
        <v>4537.9710574040491</v>
      </c>
      <c r="Z1397" s="6">
        <v>5788.0137361633733</v>
      </c>
      <c r="AA1397" s="6">
        <v>498.16795588289716</v>
      </c>
      <c r="AB1397" s="6">
        <v>471.26730720052609</v>
      </c>
      <c r="AC1397" s="6">
        <v>655369</v>
      </c>
      <c r="AD1397" s="6">
        <v>648440</v>
      </c>
      <c r="AF1397">
        <f t="shared" si="420"/>
        <v>-1.4933493956878527</v>
      </c>
      <c r="AG1397">
        <f t="shared" si="421"/>
        <v>-1.1508765979645186</v>
      </c>
      <c r="AH1397" t="e">
        <f t="shared" si="422"/>
        <v>#VALUE!</v>
      </c>
      <c r="AI1397">
        <f t="shared" si="423"/>
        <v>3.1303964125082114E-4</v>
      </c>
      <c r="AJ1397">
        <f t="shared" si="424"/>
        <v>9.1093194650817253</v>
      </c>
      <c r="AK1397">
        <f t="shared" si="425"/>
        <v>12.281806201550388</v>
      </c>
      <c r="AL1397">
        <f t="shared" si="426"/>
        <v>-10.435844904251834</v>
      </c>
      <c r="AM1397">
        <f t="shared" si="427"/>
        <v>-9.1295142456920981</v>
      </c>
      <c r="AN1397">
        <f t="shared" si="428"/>
        <v>2.9783279598642923E-2</v>
      </c>
      <c r="AO1397">
        <f t="shared" si="429"/>
        <v>2.7341728098820142E-2</v>
      </c>
      <c r="AP1397">
        <f t="shared" si="430"/>
        <v>0</v>
      </c>
      <c r="AQ1397">
        <f t="shared" si="431"/>
        <v>0</v>
      </c>
      <c r="AR1397">
        <f t="shared" si="432"/>
        <v>0</v>
      </c>
      <c r="AS1397">
        <f t="shared" si="433"/>
        <v>1</v>
      </c>
      <c r="AT1397">
        <f t="shared" si="434"/>
        <v>0</v>
      </c>
      <c r="AU1397">
        <f t="shared" si="435"/>
        <v>0</v>
      </c>
      <c r="AV1397">
        <f t="shared" si="436"/>
        <v>0</v>
      </c>
      <c r="AW1397">
        <f t="shared" si="437"/>
        <v>1</v>
      </c>
      <c r="AX1397">
        <f t="shared" si="438"/>
        <v>0</v>
      </c>
      <c r="AY1397">
        <f t="shared" si="439"/>
        <v>2</v>
      </c>
    </row>
    <row r="1398" spans="1:51" x14ac:dyDescent="0.3">
      <c r="A1398" s="1" t="s">
        <v>1392</v>
      </c>
      <c r="B1398" s="2">
        <v>4187120</v>
      </c>
      <c r="C1398" s="3" t="s">
        <v>5337</v>
      </c>
      <c r="D1398" s="5">
        <v>170.41</v>
      </c>
      <c r="E1398" s="5">
        <v>34072.736853219998</v>
      </c>
      <c r="F1398" s="3" t="s">
        <v>4485</v>
      </c>
      <c r="G1398" s="3" t="s">
        <v>4486</v>
      </c>
      <c r="H1398" s="3" t="s">
        <v>4590</v>
      </c>
      <c r="I1398" s="3" t="s">
        <v>4590</v>
      </c>
      <c r="J1398" s="3" t="s">
        <v>5034</v>
      </c>
      <c r="K1398" s="6">
        <v>29699000</v>
      </c>
      <c r="L1398" s="6">
        <v>29635000</v>
      </c>
      <c r="M1398" s="6">
        <v>2913000</v>
      </c>
      <c r="N1398" s="6">
        <v>2978000</v>
      </c>
      <c r="O1398" s="6">
        <v>2568000</v>
      </c>
      <c r="P1398" s="6">
        <v>2643000</v>
      </c>
      <c r="Q1398" s="6">
        <v>1686000</v>
      </c>
      <c r="R1398" s="6">
        <v>1735000</v>
      </c>
      <c r="S1398" s="6">
        <v>1661000</v>
      </c>
      <c r="T1398" s="6">
        <v>1873000</v>
      </c>
      <c r="U1398" s="6">
        <v>3447000</v>
      </c>
      <c r="V1398" s="6">
        <v>3774000</v>
      </c>
      <c r="W1398" s="6">
        <v>16858000</v>
      </c>
      <c r="X1398" s="6">
        <v>16572000</v>
      </c>
      <c r="Y1398" s="6">
        <v>9625000</v>
      </c>
      <c r="Z1398" s="6">
        <v>9410000</v>
      </c>
      <c r="AA1398" s="6">
        <v>5739000</v>
      </c>
      <c r="AB1398" s="6">
        <v>5216000</v>
      </c>
      <c r="AC1398" s="6">
        <v>200281780</v>
      </c>
      <c r="AD1398" s="6">
        <v>201343253</v>
      </c>
      <c r="AF1398">
        <f t="shared" si="420"/>
        <v>0.10001186380353541</v>
      </c>
      <c r="AG1398">
        <f t="shared" si="421"/>
        <v>0.10469466570118272</v>
      </c>
      <c r="AH1398">
        <f t="shared" si="422"/>
        <v>0.20447265393285088</v>
      </c>
      <c r="AI1398">
        <f t="shared" si="423"/>
        <v>0.2277335264301231</v>
      </c>
      <c r="AJ1398">
        <f t="shared" si="424"/>
        <v>1.6771214497299181</v>
      </c>
      <c r="AK1398">
        <f t="shared" si="425"/>
        <v>1.8040644171779141</v>
      </c>
      <c r="AL1398">
        <f t="shared" si="426"/>
        <v>8.6467557830229969E-2</v>
      </c>
      <c r="AM1398">
        <f t="shared" si="427"/>
        <v>8.9185085203306896E-2</v>
      </c>
      <c r="AN1398">
        <f t="shared" si="428"/>
        <v>1.7617155059912208</v>
      </c>
      <c r="AO1398">
        <f t="shared" si="429"/>
        <v>1.7882573014723631</v>
      </c>
      <c r="AP1398">
        <f t="shared" si="430"/>
        <v>1</v>
      </c>
      <c r="AQ1398">
        <f t="shared" si="431"/>
        <v>1</v>
      </c>
      <c r="AR1398">
        <f t="shared" si="432"/>
        <v>0</v>
      </c>
      <c r="AS1398">
        <f t="shared" si="433"/>
        <v>0</v>
      </c>
      <c r="AT1398">
        <f t="shared" si="434"/>
        <v>1</v>
      </c>
      <c r="AU1398">
        <f t="shared" si="435"/>
        <v>0</v>
      </c>
      <c r="AV1398">
        <f t="shared" si="436"/>
        <v>0</v>
      </c>
      <c r="AW1398">
        <f t="shared" si="437"/>
        <v>0</v>
      </c>
      <c r="AX1398">
        <f t="shared" si="438"/>
        <v>1</v>
      </c>
      <c r="AY1398">
        <f t="shared" si="439"/>
        <v>4</v>
      </c>
    </row>
    <row r="1399" spans="1:51" x14ac:dyDescent="0.3">
      <c r="A1399" s="1" t="s">
        <v>1393</v>
      </c>
      <c r="B1399" s="2">
        <v>4912002</v>
      </c>
      <c r="C1399" s="3" t="s">
        <v>5337</v>
      </c>
      <c r="D1399" s="5">
        <v>418.37</v>
      </c>
      <c r="E1399" s="5">
        <v>74906.776760470006</v>
      </c>
      <c r="F1399" s="3" t="s">
        <v>4475</v>
      </c>
      <c r="G1399" s="3" t="s">
        <v>4564</v>
      </c>
      <c r="H1399" s="3" t="s">
        <v>5035</v>
      </c>
      <c r="I1399" s="3" t="s">
        <v>5036</v>
      </c>
      <c r="J1399" s="3" t="s">
        <v>5037</v>
      </c>
      <c r="K1399" s="6">
        <v>7009546.2929337006</v>
      </c>
      <c r="L1399" s="6">
        <v>6883867.8979324475</v>
      </c>
      <c r="M1399" s="6">
        <v>2272580.9444198455</v>
      </c>
      <c r="N1399" s="6">
        <v>2215929.8097456</v>
      </c>
      <c r="O1399" s="6">
        <v>1935357.5209982621</v>
      </c>
      <c r="P1399" s="6">
        <v>1884629.9029264108</v>
      </c>
      <c r="Q1399" s="6">
        <v>1555877.4825788727</v>
      </c>
      <c r="R1399" s="6">
        <v>1505298.508013394</v>
      </c>
      <c r="S1399" s="6">
        <v>2124341.7766747274</v>
      </c>
      <c r="T1399" s="6">
        <v>2000046.0912517705</v>
      </c>
      <c r="U1399" s="6">
        <v>1942439.2148115102</v>
      </c>
      <c r="V1399" s="6">
        <v>1955789.1353262616</v>
      </c>
      <c r="W1399" s="6">
        <v>10025850.992638858</v>
      </c>
      <c r="X1399" s="6">
        <v>9524880.5314475521</v>
      </c>
      <c r="Y1399" s="6">
        <v>5151077.4035244258</v>
      </c>
      <c r="Z1399" s="6">
        <v>4917980.2850101795</v>
      </c>
      <c r="AA1399" s="6">
        <v>3350156.1454383228</v>
      </c>
      <c r="AB1399" s="6">
        <v>2767817.4220507876</v>
      </c>
      <c r="AC1399" s="6">
        <v>179401088</v>
      </c>
      <c r="AD1399" s="6">
        <v>179757833</v>
      </c>
      <c r="AF1399">
        <f t="shared" si="420"/>
        <v>0.15518657555565341</v>
      </c>
      <c r="AG1399">
        <f t="shared" si="421"/>
        <v>0.15803857098716018</v>
      </c>
      <c r="AH1399">
        <f t="shared" si="422"/>
        <v>0.19374307639697422</v>
      </c>
      <c r="AI1399">
        <f t="shared" si="423"/>
        <v>0.20533476812323112</v>
      </c>
      <c r="AJ1399">
        <f t="shared" si="424"/>
        <v>1.5375633791094465</v>
      </c>
      <c r="AK1399">
        <f t="shared" si="425"/>
        <v>1.7768441826506929</v>
      </c>
      <c r="AL1399">
        <f t="shared" si="426"/>
        <v>0.27610310854916376</v>
      </c>
      <c r="AM1399">
        <f t="shared" si="427"/>
        <v>0.27377485025423781</v>
      </c>
      <c r="AN1399">
        <f t="shared" si="428"/>
        <v>0.69914726421529927</v>
      </c>
      <c r="AO1399">
        <f t="shared" si="429"/>
        <v>0.72272485467975367</v>
      </c>
      <c r="AP1399">
        <f t="shared" si="430"/>
        <v>1</v>
      </c>
      <c r="AQ1399">
        <f t="shared" si="431"/>
        <v>1</v>
      </c>
      <c r="AR1399">
        <f t="shared" si="432"/>
        <v>0</v>
      </c>
      <c r="AS1399">
        <f t="shared" si="433"/>
        <v>1</v>
      </c>
      <c r="AT1399">
        <f t="shared" si="434"/>
        <v>1</v>
      </c>
      <c r="AU1399">
        <f t="shared" si="435"/>
        <v>0</v>
      </c>
      <c r="AV1399">
        <f t="shared" si="436"/>
        <v>1</v>
      </c>
      <c r="AW1399">
        <f t="shared" si="437"/>
        <v>0</v>
      </c>
      <c r="AX1399">
        <f t="shared" si="438"/>
        <v>1</v>
      </c>
      <c r="AY1399">
        <f t="shared" si="439"/>
        <v>6</v>
      </c>
    </row>
    <row r="1400" spans="1:51" x14ac:dyDescent="0.3">
      <c r="A1400" s="1" t="s">
        <v>1394</v>
      </c>
      <c r="B1400" s="2">
        <v>4599461</v>
      </c>
      <c r="C1400" s="3" t="s">
        <v>5337</v>
      </c>
      <c r="D1400" s="5">
        <v>16.420000000000002</v>
      </c>
      <c r="E1400" s="5">
        <v>1834.54688046</v>
      </c>
      <c r="F1400" s="3" t="s">
        <v>4480</v>
      </c>
      <c r="G1400" s="3" t="s">
        <v>4509</v>
      </c>
      <c r="H1400" s="3" t="s">
        <v>4509</v>
      </c>
      <c r="I1400" s="3" t="s">
        <v>4677</v>
      </c>
      <c r="J1400" s="3" t="s">
        <v>4691</v>
      </c>
      <c r="K1400" s="6">
        <v>2299900</v>
      </c>
      <c r="L1400" s="6">
        <v>2151300</v>
      </c>
      <c r="M1400" s="6">
        <v>427900</v>
      </c>
      <c r="N1400" s="6">
        <v>410300</v>
      </c>
      <c r="O1400" s="6">
        <v>436700</v>
      </c>
      <c r="P1400" s="6">
        <v>414500</v>
      </c>
      <c r="Q1400" s="6">
        <v>463800</v>
      </c>
      <c r="R1400" s="6">
        <v>450900</v>
      </c>
      <c r="S1400" s="6">
        <v>689500</v>
      </c>
      <c r="T1400" s="6">
        <v>519900</v>
      </c>
      <c r="U1400" s="6">
        <v>507200</v>
      </c>
      <c r="V1400" s="6">
        <v>507000</v>
      </c>
      <c r="W1400" s="6">
        <v>11685100</v>
      </c>
      <c r="X1400" s="6">
        <v>11928900</v>
      </c>
      <c r="Y1400" s="6" t="s">
        <v>4474</v>
      </c>
      <c r="Z1400" s="6" t="s">
        <v>4474</v>
      </c>
      <c r="AA1400" s="6" t="s">
        <v>4474</v>
      </c>
      <c r="AB1400" s="6" t="s">
        <v>4474</v>
      </c>
      <c r="AC1400" s="6">
        <v>111726363</v>
      </c>
      <c r="AD1400" s="6">
        <v>116006345</v>
      </c>
      <c r="AF1400">
        <f t="shared" si="420"/>
        <v>3.969157302890005E-2</v>
      </c>
      <c r="AG1400">
        <f t="shared" si="421"/>
        <v>3.7798958831074113E-2</v>
      </c>
      <c r="AH1400">
        <f t="shared" si="422"/>
        <v>4.3405704700858361E-2</v>
      </c>
      <c r="AI1400">
        <f t="shared" si="423"/>
        <v>4.2501823303070695E-2</v>
      </c>
      <c r="AJ1400" t="e">
        <f t="shared" si="424"/>
        <v>#VALUE!</v>
      </c>
      <c r="AK1400" t="e">
        <f t="shared" si="425"/>
        <v>#VALUE!</v>
      </c>
      <c r="AL1400">
        <f t="shared" si="426"/>
        <v>0.1898778207748163</v>
      </c>
      <c r="AM1400">
        <f t="shared" si="427"/>
        <v>0.19267419699716451</v>
      </c>
      <c r="AN1400">
        <f t="shared" si="428"/>
        <v>0.19682330489255548</v>
      </c>
      <c r="AO1400">
        <f t="shared" si="429"/>
        <v>0.1803435354475266</v>
      </c>
      <c r="AP1400">
        <f t="shared" si="430"/>
        <v>1</v>
      </c>
      <c r="AQ1400">
        <f t="shared" si="431"/>
        <v>1</v>
      </c>
      <c r="AR1400">
        <f t="shared" si="432"/>
        <v>1</v>
      </c>
      <c r="AS1400">
        <f t="shared" si="433"/>
        <v>1</v>
      </c>
      <c r="AT1400">
        <f t="shared" si="434"/>
        <v>0</v>
      </c>
      <c r="AU1400">
        <f t="shared" si="435"/>
        <v>0</v>
      </c>
      <c r="AV1400">
        <f t="shared" si="436"/>
        <v>0</v>
      </c>
      <c r="AW1400">
        <f t="shared" si="437"/>
        <v>1</v>
      </c>
      <c r="AX1400">
        <f t="shared" si="438"/>
        <v>1</v>
      </c>
      <c r="AY1400">
        <f t="shared" si="439"/>
        <v>6</v>
      </c>
    </row>
    <row r="1401" spans="1:51" x14ac:dyDescent="0.3">
      <c r="A1401" s="1" t="s">
        <v>1395</v>
      </c>
      <c r="B1401" s="2">
        <v>5721794</v>
      </c>
      <c r="C1401" s="3" t="s">
        <v>5338</v>
      </c>
      <c r="D1401" s="5">
        <v>75.22</v>
      </c>
      <c r="E1401" s="5">
        <v>7499.4340000000002</v>
      </c>
      <c r="F1401" s="3" t="s">
        <v>4480</v>
      </c>
      <c r="G1401" s="3" t="s">
        <v>4491</v>
      </c>
      <c r="H1401" s="3" t="s">
        <v>4492</v>
      </c>
      <c r="I1401" s="3" t="s">
        <v>4493</v>
      </c>
      <c r="J1401" s="3"/>
      <c r="K1401" s="6">
        <v>52214.97</v>
      </c>
      <c r="L1401" s="6">
        <v>49288.879000000001</v>
      </c>
      <c r="M1401" s="6" t="s">
        <v>4474</v>
      </c>
      <c r="N1401" s="6" t="s">
        <v>4474</v>
      </c>
      <c r="O1401" s="6">
        <v>40952.775000000001</v>
      </c>
      <c r="P1401" s="6">
        <v>38876.385000000002</v>
      </c>
      <c r="Q1401" s="6">
        <v>1448388.051</v>
      </c>
      <c r="R1401" s="6">
        <v>1245992.5719999999</v>
      </c>
      <c r="S1401" s="6" t="s">
        <v>4474</v>
      </c>
      <c r="T1401" s="6" t="s">
        <v>4474</v>
      </c>
      <c r="U1401" s="6" t="s">
        <v>4474</v>
      </c>
      <c r="V1401" s="6" t="s">
        <v>4474</v>
      </c>
      <c r="W1401" s="6">
        <v>6669625.2079999996</v>
      </c>
      <c r="X1401" s="6">
        <v>6669625.2079999996</v>
      </c>
      <c r="Y1401" s="6">
        <v>377259.27500000002</v>
      </c>
      <c r="Z1401" s="6">
        <v>377259.27500000002</v>
      </c>
      <c r="AA1401" s="6">
        <v>358809</v>
      </c>
      <c r="AB1401" s="6">
        <v>358809</v>
      </c>
      <c r="AC1401" s="6" t="s">
        <v>4474</v>
      </c>
      <c r="AD1401" s="6">
        <v>95700000</v>
      </c>
      <c r="AF1401">
        <f t="shared" si="420"/>
        <v>0.21716183531013186</v>
      </c>
      <c r="AG1401">
        <f t="shared" si="421"/>
        <v>0.18681598038004776</v>
      </c>
      <c r="AH1401" t="e">
        <f t="shared" si="422"/>
        <v>#VALUE!</v>
      </c>
      <c r="AI1401" t="e">
        <f t="shared" si="423"/>
        <v>#VALUE!</v>
      </c>
      <c r="AJ1401">
        <f t="shared" si="424"/>
        <v>1.051420881304538</v>
      </c>
      <c r="AK1401">
        <f t="shared" si="425"/>
        <v>1.051420881304538</v>
      </c>
      <c r="AL1401">
        <f t="shared" si="426"/>
        <v>0.7843109935713839</v>
      </c>
      <c r="AM1401">
        <f t="shared" si="427"/>
        <v>0.78874557078078411</v>
      </c>
      <c r="AN1401">
        <f t="shared" si="428"/>
        <v>7.828771238505252E-3</v>
      </c>
      <c r="AO1401">
        <f t="shared" si="429"/>
        <v>7.3900522837294647E-3</v>
      </c>
      <c r="AP1401">
        <f t="shared" si="430"/>
        <v>1</v>
      </c>
      <c r="AQ1401">
        <f t="shared" si="431"/>
        <v>0</v>
      </c>
      <c r="AR1401">
        <f t="shared" si="432"/>
        <v>1</v>
      </c>
      <c r="AS1401">
        <f t="shared" si="433"/>
        <v>0</v>
      </c>
      <c r="AT1401">
        <f t="shared" si="434"/>
        <v>0</v>
      </c>
      <c r="AU1401">
        <f t="shared" si="435"/>
        <v>0</v>
      </c>
      <c r="AV1401">
        <f t="shared" si="436"/>
        <v>0</v>
      </c>
      <c r="AW1401">
        <f t="shared" si="437"/>
        <v>1</v>
      </c>
      <c r="AX1401">
        <f t="shared" si="438"/>
        <v>0</v>
      </c>
      <c r="AY1401">
        <f t="shared" si="439"/>
        <v>3</v>
      </c>
    </row>
    <row r="1402" spans="1:51" x14ac:dyDescent="0.3">
      <c r="A1402" s="1" t="s">
        <v>1396</v>
      </c>
      <c r="B1402" s="2">
        <v>105750901</v>
      </c>
      <c r="C1402" s="3" t="s">
        <v>5338</v>
      </c>
      <c r="D1402" s="5">
        <v>32.549999999999997</v>
      </c>
      <c r="E1402" s="5">
        <v>167.63249999999999</v>
      </c>
      <c r="F1402" s="3" t="s">
        <v>4480</v>
      </c>
      <c r="G1402" s="3" t="s">
        <v>4491</v>
      </c>
      <c r="H1402" s="3" t="s">
        <v>4492</v>
      </c>
      <c r="I1402" s="3" t="s">
        <v>4493</v>
      </c>
      <c r="J1402" s="3"/>
      <c r="K1402" s="6" t="s">
        <v>4474</v>
      </c>
      <c r="L1402" s="6" t="s">
        <v>4474</v>
      </c>
      <c r="M1402" s="6" t="s">
        <v>4474</v>
      </c>
      <c r="N1402" s="6" t="s">
        <v>4474</v>
      </c>
      <c r="O1402" s="6" t="s">
        <v>4474</v>
      </c>
      <c r="P1402" s="6" t="s">
        <v>4474</v>
      </c>
      <c r="Q1402" s="6" t="s">
        <v>4474</v>
      </c>
      <c r="R1402" s="6" t="s">
        <v>4474</v>
      </c>
      <c r="S1402" s="6" t="s">
        <v>4474</v>
      </c>
      <c r="T1402" s="6" t="s">
        <v>4474</v>
      </c>
      <c r="U1402" s="6" t="s">
        <v>4474</v>
      </c>
      <c r="V1402" s="6" t="s">
        <v>4474</v>
      </c>
      <c r="W1402" s="6" t="s">
        <v>4474</v>
      </c>
      <c r="X1402" s="6" t="s">
        <v>4474</v>
      </c>
      <c r="Y1402" s="6" t="s">
        <v>4474</v>
      </c>
      <c r="Z1402" s="6" t="s">
        <v>4474</v>
      </c>
      <c r="AA1402" s="6" t="s">
        <v>4474</v>
      </c>
      <c r="AB1402" s="6" t="s">
        <v>4474</v>
      </c>
      <c r="AC1402" s="6" t="s">
        <v>4474</v>
      </c>
      <c r="AD1402" s="6" t="s">
        <v>4474</v>
      </c>
      <c r="AF1402" t="e">
        <f t="shared" si="420"/>
        <v>#VALUE!</v>
      </c>
      <c r="AG1402" t="e">
        <f t="shared" si="421"/>
        <v>#VALUE!</v>
      </c>
      <c r="AH1402" t="e">
        <f t="shared" si="422"/>
        <v>#VALUE!</v>
      </c>
      <c r="AI1402" t="e">
        <f t="shared" si="423"/>
        <v>#VALUE!</v>
      </c>
      <c r="AJ1402" t="e">
        <f t="shared" si="424"/>
        <v>#VALUE!</v>
      </c>
      <c r="AK1402" t="e">
        <f t="shared" si="425"/>
        <v>#VALUE!</v>
      </c>
      <c r="AL1402" t="e">
        <f t="shared" si="426"/>
        <v>#VALUE!</v>
      </c>
      <c r="AM1402" t="e">
        <f t="shared" si="427"/>
        <v>#VALUE!</v>
      </c>
      <c r="AN1402" t="e">
        <f t="shared" si="428"/>
        <v>#VALUE!</v>
      </c>
      <c r="AO1402" t="e">
        <f t="shared" si="429"/>
        <v>#VALUE!</v>
      </c>
      <c r="AP1402">
        <f t="shared" si="430"/>
        <v>0</v>
      </c>
      <c r="AQ1402">
        <f t="shared" si="431"/>
        <v>0</v>
      </c>
      <c r="AR1402">
        <f t="shared" si="432"/>
        <v>0</v>
      </c>
      <c r="AS1402">
        <f t="shared" si="433"/>
        <v>0</v>
      </c>
      <c r="AT1402">
        <f t="shared" si="434"/>
        <v>0</v>
      </c>
      <c r="AU1402">
        <f t="shared" si="435"/>
        <v>0</v>
      </c>
      <c r="AV1402">
        <f t="shared" si="436"/>
        <v>0</v>
      </c>
      <c r="AW1402">
        <f t="shared" si="437"/>
        <v>0</v>
      </c>
      <c r="AX1402">
        <f t="shared" si="438"/>
        <v>0</v>
      </c>
      <c r="AY1402">
        <f t="shared" si="439"/>
        <v>0</v>
      </c>
    </row>
    <row r="1403" spans="1:51" x14ac:dyDescent="0.3">
      <c r="A1403" s="1" t="s">
        <v>1397</v>
      </c>
      <c r="B1403" s="2">
        <v>19550639</v>
      </c>
      <c r="C1403" s="3" t="s">
        <v>5338</v>
      </c>
      <c r="D1403" s="5">
        <v>35.69</v>
      </c>
      <c r="E1403" s="5">
        <v>47.9880602</v>
      </c>
      <c r="F1403" s="3" t="s">
        <v>4480</v>
      </c>
      <c r="G1403" s="3" t="s">
        <v>4491</v>
      </c>
      <c r="H1403" s="3" t="s">
        <v>4492</v>
      </c>
      <c r="I1403" s="3" t="s">
        <v>4493</v>
      </c>
      <c r="J1403" s="3"/>
      <c r="K1403" s="6" t="s">
        <v>4474</v>
      </c>
      <c r="L1403" s="6" t="s">
        <v>4474</v>
      </c>
      <c r="M1403" s="6" t="s">
        <v>4474</v>
      </c>
      <c r="N1403" s="6" t="s">
        <v>4474</v>
      </c>
      <c r="O1403" s="6" t="s">
        <v>4474</v>
      </c>
      <c r="P1403" s="6" t="s">
        <v>4474</v>
      </c>
      <c r="Q1403" s="6" t="s">
        <v>4474</v>
      </c>
      <c r="R1403" s="6" t="s">
        <v>4474</v>
      </c>
      <c r="S1403" s="6" t="s">
        <v>4474</v>
      </c>
      <c r="T1403" s="6" t="s">
        <v>4474</v>
      </c>
      <c r="U1403" s="6" t="s">
        <v>4474</v>
      </c>
      <c r="V1403" s="6" t="s">
        <v>4474</v>
      </c>
      <c r="W1403" s="6" t="s">
        <v>4474</v>
      </c>
      <c r="X1403" s="6" t="s">
        <v>4474</v>
      </c>
      <c r="Y1403" s="6" t="s">
        <v>4474</v>
      </c>
      <c r="Z1403" s="6" t="s">
        <v>4474</v>
      </c>
      <c r="AA1403" s="6" t="s">
        <v>4474</v>
      </c>
      <c r="AB1403" s="6" t="s">
        <v>4474</v>
      </c>
      <c r="AC1403" s="6" t="s">
        <v>4474</v>
      </c>
      <c r="AD1403" s="6" t="s">
        <v>4474</v>
      </c>
      <c r="AF1403" t="e">
        <f t="shared" si="420"/>
        <v>#VALUE!</v>
      </c>
      <c r="AG1403" t="e">
        <f t="shared" si="421"/>
        <v>#VALUE!</v>
      </c>
      <c r="AH1403" t="e">
        <f t="shared" si="422"/>
        <v>#VALUE!</v>
      </c>
      <c r="AI1403" t="e">
        <f t="shared" si="423"/>
        <v>#VALUE!</v>
      </c>
      <c r="AJ1403" t="e">
        <f t="shared" si="424"/>
        <v>#VALUE!</v>
      </c>
      <c r="AK1403" t="e">
        <f t="shared" si="425"/>
        <v>#VALUE!</v>
      </c>
      <c r="AL1403" t="e">
        <f t="shared" si="426"/>
        <v>#VALUE!</v>
      </c>
      <c r="AM1403" t="e">
        <f t="shared" si="427"/>
        <v>#VALUE!</v>
      </c>
      <c r="AN1403" t="e">
        <f t="shared" si="428"/>
        <v>#VALUE!</v>
      </c>
      <c r="AO1403" t="e">
        <f t="shared" si="429"/>
        <v>#VALUE!</v>
      </c>
      <c r="AP1403">
        <f t="shared" si="430"/>
        <v>0</v>
      </c>
      <c r="AQ1403">
        <f t="shared" si="431"/>
        <v>0</v>
      </c>
      <c r="AR1403">
        <f t="shared" si="432"/>
        <v>0</v>
      </c>
      <c r="AS1403">
        <f t="shared" si="433"/>
        <v>0</v>
      </c>
      <c r="AT1403">
        <f t="shared" si="434"/>
        <v>0</v>
      </c>
      <c r="AU1403">
        <f t="shared" si="435"/>
        <v>0</v>
      </c>
      <c r="AV1403">
        <f t="shared" si="436"/>
        <v>0</v>
      </c>
      <c r="AW1403">
        <f t="shared" si="437"/>
        <v>0</v>
      </c>
      <c r="AX1403">
        <f t="shared" si="438"/>
        <v>0</v>
      </c>
      <c r="AY1403">
        <f t="shared" si="439"/>
        <v>0</v>
      </c>
    </row>
    <row r="1404" spans="1:51" x14ac:dyDescent="0.3">
      <c r="A1404" s="1" t="s">
        <v>1398</v>
      </c>
      <c r="B1404" s="2">
        <v>105763330</v>
      </c>
      <c r="C1404" s="3" t="s">
        <v>5338</v>
      </c>
      <c r="D1404" s="5">
        <v>29.61</v>
      </c>
      <c r="E1404" s="5">
        <v>31.090499999999999</v>
      </c>
      <c r="F1404" s="3" t="s">
        <v>4480</v>
      </c>
      <c r="G1404" s="3" t="s">
        <v>4491</v>
      </c>
      <c r="H1404" s="3" t="s">
        <v>4492</v>
      </c>
      <c r="I1404" s="3" t="s">
        <v>4493</v>
      </c>
      <c r="J1404" s="3"/>
      <c r="K1404" s="6" t="s">
        <v>4474</v>
      </c>
      <c r="L1404" s="6" t="s">
        <v>4474</v>
      </c>
      <c r="M1404" s="6" t="s">
        <v>4474</v>
      </c>
      <c r="N1404" s="6" t="s">
        <v>4474</v>
      </c>
      <c r="O1404" s="6" t="s">
        <v>4474</v>
      </c>
      <c r="P1404" s="6" t="s">
        <v>4474</v>
      </c>
      <c r="Q1404" s="6" t="s">
        <v>4474</v>
      </c>
      <c r="R1404" s="6" t="s">
        <v>4474</v>
      </c>
      <c r="S1404" s="6" t="s">
        <v>4474</v>
      </c>
      <c r="T1404" s="6" t="s">
        <v>4474</v>
      </c>
      <c r="U1404" s="6" t="s">
        <v>4474</v>
      </c>
      <c r="V1404" s="6" t="s">
        <v>4474</v>
      </c>
      <c r="W1404" s="6" t="s">
        <v>4474</v>
      </c>
      <c r="X1404" s="6" t="s">
        <v>4474</v>
      </c>
      <c r="Y1404" s="6" t="s">
        <v>4474</v>
      </c>
      <c r="Z1404" s="6" t="s">
        <v>4474</v>
      </c>
      <c r="AA1404" s="6" t="s">
        <v>4474</v>
      </c>
      <c r="AB1404" s="6" t="s">
        <v>4474</v>
      </c>
      <c r="AC1404" s="6" t="s">
        <v>4474</v>
      </c>
      <c r="AD1404" s="6" t="s">
        <v>4474</v>
      </c>
      <c r="AF1404" t="e">
        <f t="shared" si="420"/>
        <v>#VALUE!</v>
      </c>
      <c r="AG1404" t="e">
        <f t="shared" si="421"/>
        <v>#VALUE!</v>
      </c>
      <c r="AH1404" t="e">
        <f t="shared" si="422"/>
        <v>#VALUE!</v>
      </c>
      <c r="AI1404" t="e">
        <f t="shared" si="423"/>
        <v>#VALUE!</v>
      </c>
      <c r="AJ1404" t="e">
        <f t="shared" si="424"/>
        <v>#VALUE!</v>
      </c>
      <c r="AK1404" t="e">
        <f t="shared" si="425"/>
        <v>#VALUE!</v>
      </c>
      <c r="AL1404" t="e">
        <f t="shared" si="426"/>
        <v>#VALUE!</v>
      </c>
      <c r="AM1404" t="e">
        <f t="shared" si="427"/>
        <v>#VALUE!</v>
      </c>
      <c r="AN1404" t="e">
        <f t="shared" si="428"/>
        <v>#VALUE!</v>
      </c>
      <c r="AO1404" t="e">
        <f t="shared" si="429"/>
        <v>#VALUE!</v>
      </c>
      <c r="AP1404">
        <f t="shared" si="430"/>
        <v>0</v>
      </c>
      <c r="AQ1404">
        <f t="shared" si="431"/>
        <v>0</v>
      </c>
      <c r="AR1404">
        <f t="shared" si="432"/>
        <v>0</v>
      </c>
      <c r="AS1404">
        <f t="shared" si="433"/>
        <v>0</v>
      </c>
      <c r="AT1404">
        <f t="shared" si="434"/>
        <v>0</v>
      </c>
      <c r="AU1404">
        <f t="shared" si="435"/>
        <v>0</v>
      </c>
      <c r="AV1404">
        <f t="shared" si="436"/>
        <v>0</v>
      </c>
      <c r="AW1404">
        <f t="shared" si="437"/>
        <v>0</v>
      </c>
      <c r="AX1404">
        <f t="shared" si="438"/>
        <v>0</v>
      </c>
      <c r="AY1404">
        <f t="shared" si="439"/>
        <v>0</v>
      </c>
    </row>
    <row r="1405" spans="1:51" x14ac:dyDescent="0.3">
      <c r="A1405" s="1" t="s">
        <v>1399</v>
      </c>
      <c r="B1405" s="2">
        <v>4051478</v>
      </c>
      <c r="C1405" s="3" t="s">
        <v>5338</v>
      </c>
      <c r="D1405" s="5">
        <v>43.21</v>
      </c>
      <c r="E1405" s="5">
        <v>247.85364025000001</v>
      </c>
      <c r="F1405" s="3" t="s">
        <v>4480</v>
      </c>
      <c r="G1405" s="3" t="s">
        <v>4481</v>
      </c>
      <c r="H1405" s="3" t="s">
        <v>4481</v>
      </c>
      <c r="I1405" s="3" t="s">
        <v>4482</v>
      </c>
      <c r="J1405" s="3" t="s">
        <v>4484</v>
      </c>
      <c r="K1405" s="6">
        <v>72614</v>
      </c>
      <c r="L1405" s="6">
        <v>71168</v>
      </c>
      <c r="M1405" s="6" t="s">
        <v>4474</v>
      </c>
      <c r="N1405" s="6" t="s">
        <v>4474</v>
      </c>
      <c r="O1405" s="6">
        <v>60730</v>
      </c>
      <c r="P1405" s="6">
        <v>58071</v>
      </c>
      <c r="Q1405" s="6">
        <v>15427</v>
      </c>
      <c r="R1405" s="6">
        <v>15800</v>
      </c>
      <c r="S1405" s="6">
        <v>31416</v>
      </c>
      <c r="T1405" s="6">
        <v>28649</v>
      </c>
      <c r="U1405" s="6">
        <v>6323</v>
      </c>
      <c r="V1405" s="6">
        <v>7237</v>
      </c>
      <c r="W1405" s="6">
        <v>2615933</v>
      </c>
      <c r="X1405" s="6">
        <v>2500645</v>
      </c>
      <c r="Y1405" s="6" t="s">
        <v>4474</v>
      </c>
      <c r="Z1405" s="6" t="s">
        <v>4474</v>
      </c>
      <c r="AA1405" s="6" t="s">
        <v>4474</v>
      </c>
      <c r="AB1405" s="6" t="s">
        <v>4474</v>
      </c>
      <c r="AC1405" s="6">
        <v>5736025</v>
      </c>
      <c r="AD1405" s="6">
        <v>5735728</v>
      </c>
      <c r="AF1405">
        <f t="shared" si="420"/>
        <v>5.8973222938049257E-3</v>
      </c>
      <c r="AG1405">
        <f t="shared" si="421"/>
        <v>6.3183698605759715E-3</v>
      </c>
      <c r="AH1405">
        <f t="shared" si="422"/>
        <v>2.4171108357897543E-3</v>
      </c>
      <c r="AI1405">
        <f t="shared" si="423"/>
        <v>2.8940533342397662E-3</v>
      </c>
      <c r="AJ1405" t="e">
        <f t="shared" si="424"/>
        <v>#VALUE!</v>
      </c>
      <c r="AK1405" t="e">
        <f t="shared" si="425"/>
        <v>#VALUE!</v>
      </c>
      <c r="AL1405">
        <f t="shared" si="426"/>
        <v>0.836340099705291</v>
      </c>
      <c r="AM1405">
        <f t="shared" si="427"/>
        <v>0.81597066097122306</v>
      </c>
      <c r="AN1405">
        <f t="shared" si="428"/>
        <v>2.7758356196431636E-2</v>
      </c>
      <c r="AO1405">
        <f t="shared" si="429"/>
        <v>2.8459857356801944E-2</v>
      </c>
      <c r="AP1405">
        <f t="shared" si="430"/>
        <v>1</v>
      </c>
      <c r="AQ1405">
        <f t="shared" si="431"/>
        <v>1</v>
      </c>
      <c r="AR1405">
        <f t="shared" si="432"/>
        <v>0</v>
      </c>
      <c r="AS1405">
        <f t="shared" si="433"/>
        <v>1</v>
      </c>
      <c r="AT1405">
        <f t="shared" si="434"/>
        <v>1</v>
      </c>
      <c r="AU1405">
        <f t="shared" si="435"/>
        <v>0</v>
      </c>
      <c r="AV1405">
        <f t="shared" si="436"/>
        <v>1</v>
      </c>
      <c r="AW1405">
        <f t="shared" si="437"/>
        <v>0</v>
      </c>
      <c r="AX1405">
        <f t="shared" si="438"/>
        <v>0</v>
      </c>
      <c r="AY1405">
        <f t="shared" si="439"/>
        <v>5</v>
      </c>
    </row>
    <row r="1406" spans="1:51" x14ac:dyDescent="0.3">
      <c r="A1406" s="1" t="s">
        <v>1400</v>
      </c>
      <c r="B1406" s="2">
        <v>114851149</v>
      </c>
      <c r="C1406" s="3" t="s">
        <v>5338</v>
      </c>
      <c r="D1406" s="5">
        <v>50.4</v>
      </c>
      <c r="E1406" s="5">
        <v>372.96</v>
      </c>
      <c r="F1406" s="3" t="s">
        <v>4480</v>
      </c>
      <c r="G1406" s="3" t="s">
        <v>4491</v>
      </c>
      <c r="H1406" s="3" t="s">
        <v>4492</v>
      </c>
      <c r="I1406" s="3" t="s">
        <v>4493</v>
      </c>
      <c r="J1406" s="3"/>
      <c r="K1406" s="6" t="s">
        <v>4474</v>
      </c>
      <c r="L1406" s="6" t="s">
        <v>4474</v>
      </c>
      <c r="M1406" s="6" t="s">
        <v>4474</v>
      </c>
      <c r="N1406" s="6" t="s">
        <v>4474</v>
      </c>
      <c r="O1406" s="6" t="s">
        <v>4474</v>
      </c>
      <c r="P1406" s="6" t="s">
        <v>4474</v>
      </c>
      <c r="Q1406" s="6" t="s">
        <v>4474</v>
      </c>
      <c r="R1406" s="6" t="s">
        <v>4474</v>
      </c>
      <c r="S1406" s="6" t="s">
        <v>4474</v>
      </c>
      <c r="T1406" s="6" t="s">
        <v>4474</v>
      </c>
      <c r="U1406" s="6" t="s">
        <v>4474</v>
      </c>
      <c r="V1406" s="6" t="s">
        <v>4474</v>
      </c>
      <c r="W1406" s="6" t="s">
        <v>4474</v>
      </c>
      <c r="X1406" s="6" t="s">
        <v>4474</v>
      </c>
      <c r="Y1406" s="6" t="s">
        <v>4474</v>
      </c>
      <c r="Z1406" s="6" t="s">
        <v>4474</v>
      </c>
      <c r="AA1406" s="6" t="s">
        <v>4474</v>
      </c>
      <c r="AB1406" s="6" t="s">
        <v>4474</v>
      </c>
      <c r="AC1406" s="6" t="s">
        <v>4474</v>
      </c>
      <c r="AD1406" s="6" t="s">
        <v>4474</v>
      </c>
      <c r="AF1406" t="e">
        <f t="shared" si="420"/>
        <v>#VALUE!</v>
      </c>
      <c r="AG1406" t="e">
        <f t="shared" si="421"/>
        <v>#VALUE!</v>
      </c>
      <c r="AH1406" t="e">
        <f t="shared" si="422"/>
        <v>#VALUE!</v>
      </c>
      <c r="AI1406" t="e">
        <f t="shared" si="423"/>
        <v>#VALUE!</v>
      </c>
      <c r="AJ1406" t="e">
        <f t="shared" si="424"/>
        <v>#VALUE!</v>
      </c>
      <c r="AK1406" t="e">
        <f t="shared" si="425"/>
        <v>#VALUE!</v>
      </c>
      <c r="AL1406" t="e">
        <f t="shared" si="426"/>
        <v>#VALUE!</v>
      </c>
      <c r="AM1406" t="e">
        <f t="shared" si="427"/>
        <v>#VALUE!</v>
      </c>
      <c r="AN1406" t="e">
        <f t="shared" si="428"/>
        <v>#VALUE!</v>
      </c>
      <c r="AO1406" t="e">
        <f t="shared" si="429"/>
        <v>#VALUE!</v>
      </c>
      <c r="AP1406">
        <f t="shared" si="430"/>
        <v>0</v>
      </c>
      <c r="AQ1406">
        <f t="shared" si="431"/>
        <v>0</v>
      </c>
      <c r="AR1406">
        <f t="shared" si="432"/>
        <v>0</v>
      </c>
      <c r="AS1406">
        <f t="shared" si="433"/>
        <v>0</v>
      </c>
      <c r="AT1406">
        <f t="shared" si="434"/>
        <v>0</v>
      </c>
      <c r="AU1406">
        <f t="shared" si="435"/>
        <v>0</v>
      </c>
      <c r="AV1406">
        <f t="shared" si="436"/>
        <v>0</v>
      </c>
      <c r="AW1406">
        <f t="shared" si="437"/>
        <v>0</v>
      </c>
      <c r="AX1406">
        <f t="shared" si="438"/>
        <v>0</v>
      </c>
      <c r="AY1406">
        <f t="shared" si="439"/>
        <v>0</v>
      </c>
    </row>
    <row r="1407" spans="1:51" x14ac:dyDescent="0.3">
      <c r="A1407" s="1" t="s">
        <v>1401</v>
      </c>
      <c r="B1407" s="2">
        <v>4107778</v>
      </c>
      <c r="C1407" s="3" t="s">
        <v>5337</v>
      </c>
      <c r="D1407" s="5">
        <v>54.36</v>
      </c>
      <c r="E1407" s="5">
        <v>14875.027292520001</v>
      </c>
      <c r="F1407" s="3" t="s">
        <v>4480</v>
      </c>
      <c r="G1407" s="3" t="s">
        <v>4509</v>
      </c>
      <c r="H1407" s="3" t="s">
        <v>4509</v>
      </c>
      <c r="I1407" s="3" t="s">
        <v>4677</v>
      </c>
      <c r="J1407" s="3" t="s">
        <v>5038</v>
      </c>
      <c r="K1407" s="6">
        <v>13492000</v>
      </c>
      <c r="L1407" s="6">
        <v>12667000</v>
      </c>
      <c r="M1407" s="6">
        <v>1831000</v>
      </c>
      <c r="N1407" s="6">
        <v>2073000</v>
      </c>
      <c r="O1407" s="6">
        <v>1131000</v>
      </c>
      <c r="P1407" s="6">
        <v>1409000</v>
      </c>
      <c r="Q1407" s="6">
        <v>769000</v>
      </c>
      <c r="R1407" s="6">
        <v>975000</v>
      </c>
      <c r="S1407" s="6">
        <v>7583000</v>
      </c>
      <c r="T1407" s="6">
        <v>6293000</v>
      </c>
      <c r="U1407" s="6">
        <v>4186000</v>
      </c>
      <c r="V1407" s="6">
        <v>4175000</v>
      </c>
      <c r="W1407" s="6">
        <v>94672000</v>
      </c>
      <c r="X1407" s="6">
        <v>88824000</v>
      </c>
      <c r="Y1407" s="6" t="s">
        <v>4474</v>
      </c>
      <c r="Z1407" s="6" t="s">
        <v>4474</v>
      </c>
      <c r="AA1407" s="6" t="s">
        <v>4474</v>
      </c>
      <c r="AB1407" s="6" t="s">
        <v>4474</v>
      </c>
      <c r="AC1407" s="6">
        <v>274000000</v>
      </c>
      <c r="AD1407" s="6">
        <v>273000000</v>
      </c>
      <c r="AF1407">
        <f t="shared" si="420"/>
        <v>8.1227818151090071E-3</v>
      </c>
      <c r="AG1407">
        <f t="shared" si="421"/>
        <v>1.0976763037017022E-2</v>
      </c>
      <c r="AH1407">
        <f t="shared" si="422"/>
        <v>4.421581882710833E-2</v>
      </c>
      <c r="AI1407">
        <f t="shared" si="423"/>
        <v>4.7003062235431867E-2</v>
      </c>
      <c r="AJ1407" t="e">
        <f t="shared" si="424"/>
        <v>#VALUE!</v>
      </c>
      <c r="AK1407" t="e">
        <f t="shared" si="425"/>
        <v>#VALUE!</v>
      </c>
      <c r="AL1407">
        <f t="shared" si="426"/>
        <v>8.3827453305662616E-2</v>
      </c>
      <c r="AM1407">
        <f t="shared" si="427"/>
        <v>0.1112339148969764</v>
      </c>
      <c r="AN1407">
        <f t="shared" si="428"/>
        <v>0.14251309785364205</v>
      </c>
      <c r="AO1407">
        <f t="shared" si="429"/>
        <v>0.14260785373322526</v>
      </c>
      <c r="AP1407">
        <f t="shared" si="430"/>
        <v>1</v>
      </c>
      <c r="AQ1407">
        <f t="shared" si="431"/>
        <v>1</v>
      </c>
      <c r="AR1407">
        <f t="shared" si="432"/>
        <v>0</v>
      </c>
      <c r="AS1407">
        <f t="shared" si="433"/>
        <v>1</v>
      </c>
      <c r="AT1407">
        <f t="shared" si="434"/>
        <v>1</v>
      </c>
      <c r="AU1407">
        <f t="shared" si="435"/>
        <v>0</v>
      </c>
      <c r="AV1407">
        <f t="shared" si="436"/>
        <v>0</v>
      </c>
      <c r="AW1407">
        <f t="shared" si="437"/>
        <v>0</v>
      </c>
      <c r="AX1407">
        <f t="shared" si="438"/>
        <v>0</v>
      </c>
      <c r="AY1407">
        <f t="shared" si="439"/>
        <v>4</v>
      </c>
    </row>
    <row r="1408" spans="1:51" x14ac:dyDescent="0.3">
      <c r="A1408" s="1" t="s">
        <v>1402</v>
      </c>
      <c r="B1408" s="2">
        <v>4093074</v>
      </c>
      <c r="C1408" s="3" t="s">
        <v>5337</v>
      </c>
      <c r="D1408" s="5">
        <v>78.63</v>
      </c>
      <c r="E1408" s="5">
        <v>42330.802855020003</v>
      </c>
      <c r="F1408" s="3" t="s">
        <v>4480</v>
      </c>
      <c r="G1408" s="3" t="s">
        <v>4491</v>
      </c>
      <c r="H1408" s="3" t="s">
        <v>4491</v>
      </c>
      <c r="I1408" s="3" t="s">
        <v>4594</v>
      </c>
      <c r="J1408" s="3" t="s">
        <v>4792</v>
      </c>
      <c r="K1408" s="6">
        <v>10031000</v>
      </c>
      <c r="L1408" s="6">
        <v>9953000</v>
      </c>
      <c r="M1408" s="6">
        <v>3571000</v>
      </c>
      <c r="N1408" s="6">
        <v>3547000</v>
      </c>
      <c r="O1408" s="6">
        <v>1815000</v>
      </c>
      <c r="P1408" s="6">
        <v>1788000</v>
      </c>
      <c r="Q1408" s="6">
        <v>1422000</v>
      </c>
      <c r="R1408" s="6">
        <v>737000</v>
      </c>
      <c r="S1408" s="6">
        <v>2912000</v>
      </c>
      <c r="T1408" s="6">
        <v>3023000</v>
      </c>
      <c r="U1408" s="6">
        <v>10491000</v>
      </c>
      <c r="V1408" s="6">
        <v>10584000</v>
      </c>
      <c r="W1408" s="6">
        <v>34347000</v>
      </c>
      <c r="X1408" s="6">
        <v>34598000</v>
      </c>
      <c r="Y1408" s="6">
        <v>6070000</v>
      </c>
      <c r="Z1408" s="6">
        <v>6451000</v>
      </c>
      <c r="AA1408" s="6">
        <v>5142000</v>
      </c>
      <c r="AB1408" s="6">
        <v>4786000</v>
      </c>
      <c r="AC1408" s="6">
        <v>543000000</v>
      </c>
      <c r="AD1408" s="6">
        <v>549000000</v>
      </c>
      <c r="AF1408">
        <f t="shared" si="420"/>
        <v>4.1400995720150234E-2</v>
      </c>
      <c r="AG1408">
        <f t="shared" si="421"/>
        <v>2.1301809353141798E-2</v>
      </c>
      <c r="AH1408">
        <f t="shared" si="422"/>
        <v>0.30544152327714214</v>
      </c>
      <c r="AI1408">
        <f t="shared" si="423"/>
        <v>0.30591363662639459</v>
      </c>
      <c r="AJ1408">
        <f t="shared" si="424"/>
        <v>1.1804745235316998</v>
      </c>
      <c r="AK1408">
        <f t="shared" si="425"/>
        <v>1.3478896782281655</v>
      </c>
      <c r="AL1408">
        <f t="shared" si="426"/>
        <v>0.1809390888246436</v>
      </c>
      <c r="AM1408">
        <f t="shared" si="427"/>
        <v>0.17964432834321309</v>
      </c>
      <c r="AN1408">
        <f t="shared" si="428"/>
        <v>0.29204879611028622</v>
      </c>
      <c r="AO1408">
        <f t="shared" si="429"/>
        <v>0.28767558818428812</v>
      </c>
      <c r="AP1408">
        <f t="shared" si="430"/>
        <v>1</v>
      </c>
      <c r="AQ1408">
        <f t="shared" si="431"/>
        <v>1</v>
      </c>
      <c r="AR1408">
        <f t="shared" si="432"/>
        <v>1</v>
      </c>
      <c r="AS1408">
        <f t="shared" si="433"/>
        <v>1</v>
      </c>
      <c r="AT1408">
        <f t="shared" si="434"/>
        <v>1</v>
      </c>
      <c r="AU1408">
        <f t="shared" si="435"/>
        <v>0</v>
      </c>
      <c r="AV1408">
        <f t="shared" si="436"/>
        <v>1</v>
      </c>
      <c r="AW1408">
        <f t="shared" si="437"/>
        <v>1</v>
      </c>
      <c r="AX1408">
        <f t="shared" si="438"/>
        <v>1</v>
      </c>
      <c r="AY1408">
        <f t="shared" si="439"/>
        <v>8</v>
      </c>
    </row>
    <row r="1409" spans="1:51" x14ac:dyDescent="0.3">
      <c r="A1409" s="1" t="s">
        <v>1403</v>
      </c>
      <c r="B1409" s="2">
        <v>4281181</v>
      </c>
      <c r="C1409" s="3" t="s">
        <v>5335</v>
      </c>
      <c r="D1409" s="5">
        <v>20.81</v>
      </c>
      <c r="E1409" s="5">
        <v>705.76390812</v>
      </c>
      <c r="F1409" s="3" t="s">
        <v>4480</v>
      </c>
      <c r="G1409" s="3" t="s">
        <v>4491</v>
      </c>
      <c r="H1409" s="3" t="s">
        <v>4492</v>
      </c>
      <c r="I1409" s="3" t="s">
        <v>4493</v>
      </c>
      <c r="J1409" s="3" t="s">
        <v>4494</v>
      </c>
      <c r="K1409" s="6">
        <v>145008</v>
      </c>
      <c r="L1409" s="6">
        <v>140811</v>
      </c>
      <c r="M1409" s="6" t="s">
        <v>4474</v>
      </c>
      <c r="N1409" s="6" t="s">
        <v>4474</v>
      </c>
      <c r="O1409" s="6">
        <v>98661</v>
      </c>
      <c r="P1409" s="6">
        <v>93309</v>
      </c>
      <c r="Q1409" s="6">
        <v>87129</v>
      </c>
      <c r="R1409" s="6">
        <v>94951</v>
      </c>
      <c r="S1409" s="6">
        <v>-72460</v>
      </c>
      <c r="T1409" s="6">
        <v>-51905</v>
      </c>
      <c r="U1409" s="6">
        <v>471431</v>
      </c>
      <c r="V1409" s="6">
        <v>464969</v>
      </c>
      <c r="W1409" s="6">
        <v>1161053</v>
      </c>
      <c r="X1409" s="6">
        <v>1145939</v>
      </c>
      <c r="Y1409" s="6">
        <v>70378</v>
      </c>
      <c r="Z1409" s="6">
        <v>67515</v>
      </c>
      <c r="AA1409" s="6">
        <v>30861</v>
      </c>
      <c r="AB1409" s="6">
        <v>34204</v>
      </c>
      <c r="AC1409" s="6">
        <v>33914652</v>
      </c>
      <c r="AD1409" s="6">
        <v>33161240</v>
      </c>
      <c r="AF1409">
        <f t="shared" si="420"/>
        <v>7.5043085888413366E-2</v>
      </c>
      <c r="AG1409">
        <f t="shared" si="421"/>
        <v>8.2858686195338496E-2</v>
      </c>
      <c r="AH1409">
        <f t="shared" si="422"/>
        <v>0.40603745048675643</v>
      </c>
      <c r="AI1409">
        <f t="shared" si="423"/>
        <v>0.40575370940338013</v>
      </c>
      <c r="AJ1409">
        <f t="shared" si="424"/>
        <v>2.2804834580862576</v>
      </c>
      <c r="AK1409">
        <f t="shared" si="425"/>
        <v>1.9738919424628698</v>
      </c>
      <c r="AL1409">
        <f t="shared" si="426"/>
        <v>0.6803831512744124</v>
      </c>
      <c r="AM1409">
        <f t="shared" si="427"/>
        <v>0.66265419605002451</v>
      </c>
      <c r="AN1409">
        <f t="shared" si="428"/>
        <v>0.12489352337920835</v>
      </c>
      <c r="AO1409">
        <f t="shared" si="429"/>
        <v>0.12287826838950415</v>
      </c>
      <c r="AP1409">
        <f t="shared" si="430"/>
        <v>1</v>
      </c>
      <c r="AQ1409">
        <f t="shared" si="431"/>
        <v>0</v>
      </c>
      <c r="AR1409">
        <f t="shared" si="432"/>
        <v>0</v>
      </c>
      <c r="AS1409">
        <f t="shared" si="433"/>
        <v>0</v>
      </c>
      <c r="AT1409">
        <f t="shared" si="434"/>
        <v>0</v>
      </c>
      <c r="AU1409">
        <f t="shared" si="435"/>
        <v>1</v>
      </c>
      <c r="AV1409">
        <f t="shared" si="436"/>
        <v>1</v>
      </c>
      <c r="AW1409">
        <f t="shared" si="437"/>
        <v>1</v>
      </c>
      <c r="AX1409">
        <f t="shared" si="438"/>
        <v>0</v>
      </c>
      <c r="AY1409">
        <f t="shared" si="439"/>
        <v>4</v>
      </c>
    </row>
    <row r="1410" spans="1:51" x14ac:dyDescent="0.3">
      <c r="A1410" s="1" t="s">
        <v>1404</v>
      </c>
      <c r="B1410" s="2">
        <v>1000055</v>
      </c>
      <c r="C1410" s="3" t="s">
        <v>5336</v>
      </c>
      <c r="D1410" s="7">
        <v>12.524800000000001</v>
      </c>
      <c r="E1410" s="5">
        <v>69.631287430399993</v>
      </c>
      <c r="F1410" s="3" t="s">
        <v>4480</v>
      </c>
      <c r="G1410" s="3" t="s">
        <v>4481</v>
      </c>
      <c r="H1410" s="3" t="s">
        <v>4481</v>
      </c>
      <c r="I1410" s="3" t="s">
        <v>4482</v>
      </c>
      <c r="J1410" s="3" t="s">
        <v>4484</v>
      </c>
      <c r="K1410" s="6">
        <v>9322</v>
      </c>
      <c r="L1410" s="6">
        <v>8790</v>
      </c>
      <c r="M1410" s="6" t="s">
        <v>4474</v>
      </c>
      <c r="N1410" s="6" t="s">
        <v>4474</v>
      </c>
      <c r="O1410" s="6">
        <v>7522</v>
      </c>
      <c r="P1410" s="6">
        <v>8061</v>
      </c>
      <c r="Q1410" s="6">
        <v>-1059</v>
      </c>
      <c r="R1410" s="6">
        <v>-232</v>
      </c>
      <c r="S1410" s="6">
        <v>-958.45699999999999</v>
      </c>
      <c r="T1410" s="6">
        <v>-1306.4570000000001</v>
      </c>
      <c r="U1410" s="6" t="s">
        <v>4474</v>
      </c>
      <c r="V1410" s="6" t="s">
        <v>4474</v>
      </c>
      <c r="W1410" s="6">
        <v>523821</v>
      </c>
      <c r="X1410" s="6">
        <v>516009</v>
      </c>
      <c r="Y1410" s="6" t="s">
        <v>4474</v>
      </c>
      <c r="Z1410" s="6" t="s">
        <v>4474</v>
      </c>
      <c r="AA1410" s="6" t="s">
        <v>4474</v>
      </c>
      <c r="AB1410" s="6" t="s">
        <v>4474</v>
      </c>
      <c r="AC1410" s="6">
        <v>5559473</v>
      </c>
      <c r="AD1410" s="6" t="s">
        <v>4474</v>
      </c>
      <c r="AF1410">
        <f t="shared" si="420"/>
        <v>-2.0216829794910858E-3</v>
      </c>
      <c r="AG1410">
        <f t="shared" si="421"/>
        <v>-4.4960456116075495E-4</v>
      </c>
      <c r="AH1410" t="e">
        <f t="shared" si="422"/>
        <v>#VALUE!</v>
      </c>
      <c r="AI1410" t="e">
        <f t="shared" si="423"/>
        <v>#VALUE!</v>
      </c>
      <c r="AJ1410" t="e">
        <f t="shared" si="424"/>
        <v>#VALUE!</v>
      </c>
      <c r="AK1410" t="e">
        <f t="shared" si="425"/>
        <v>#VALUE!</v>
      </c>
      <c r="AL1410">
        <f t="shared" si="426"/>
        <v>0.80690838875777726</v>
      </c>
      <c r="AM1410">
        <f t="shared" si="427"/>
        <v>0.91706484641638231</v>
      </c>
      <c r="AN1410">
        <f t="shared" si="428"/>
        <v>1.7796155556955524E-2</v>
      </c>
      <c r="AO1410">
        <f t="shared" si="429"/>
        <v>1.7034586606047571E-2</v>
      </c>
      <c r="AP1410">
        <f t="shared" si="430"/>
        <v>0</v>
      </c>
      <c r="AQ1410">
        <f t="shared" si="431"/>
        <v>0</v>
      </c>
      <c r="AR1410">
        <f t="shared" si="432"/>
        <v>0</v>
      </c>
      <c r="AS1410">
        <f t="shared" si="433"/>
        <v>1</v>
      </c>
      <c r="AT1410">
        <f t="shared" si="434"/>
        <v>0</v>
      </c>
      <c r="AU1410">
        <f t="shared" si="435"/>
        <v>0</v>
      </c>
      <c r="AV1410">
        <f t="shared" si="436"/>
        <v>0</v>
      </c>
      <c r="AW1410">
        <f t="shared" si="437"/>
        <v>1</v>
      </c>
      <c r="AX1410">
        <f t="shared" si="438"/>
        <v>0</v>
      </c>
      <c r="AY1410">
        <f t="shared" si="439"/>
        <v>2</v>
      </c>
    </row>
    <row r="1411" spans="1:51" x14ac:dyDescent="0.3">
      <c r="A1411" s="1" t="s">
        <v>1405</v>
      </c>
      <c r="B1411" s="2">
        <v>100260</v>
      </c>
      <c r="C1411" s="3" t="s">
        <v>5335</v>
      </c>
      <c r="D1411" s="5">
        <v>41.73</v>
      </c>
      <c r="E1411" s="5">
        <v>27981.77240976</v>
      </c>
      <c r="F1411" s="3" t="s">
        <v>4480</v>
      </c>
      <c r="G1411" s="3" t="s">
        <v>4481</v>
      </c>
      <c r="H1411" s="3" t="s">
        <v>4481</v>
      </c>
      <c r="I1411" s="3" t="s">
        <v>4807</v>
      </c>
      <c r="J1411" s="3" t="s">
        <v>4484</v>
      </c>
      <c r="K1411" s="6">
        <v>8468000</v>
      </c>
      <c r="L1411" s="6">
        <v>8489000</v>
      </c>
      <c r="M1411" s="6" t="s">
        <v>4474</v>
      </c>
      <c r="N1411" s="6" t="s">
        <v>4474</v>
      </c>
      <c r="O1411" s="6">
        <v>7737000</v>
      </c>
      <c r="P1411" s="6">
        <v>7698000</v>
      </c>
      <c r="Q1411" s="6">
        <v>2224000</v>
      </c>
      <c r="R1411" s="6">
        <v>2311000</v>
      </c>
      <c r="S1411" s="6">
        <v>4997000</v>
      </c>
      <c r="T1411" s="6">
        <v>3773000</v>
      </c>
      <c r="U1411" s="6">
        <v>16930000</v>
      </c>
      <c r="V1411" s="6">
        <v>16122000</v>
      </c>
      <c r="W1411" s="6">
        <v>214318000</v>
      </c>
      <c r="X1411" s="6">
        <v>213262000</v>
      </c>
      <c r="Y1411" s="6" t="s">
        <v>4474</v>
      </c>
      <c r="Z1411" s="6" t="s">
        <v>4474</v>
      </c>
      <c r="AA1411" s="6" t="s">
        <v>4474</v>
      </c>
      <c r="AB1411" s="6" t="s">
        <v>4474</v>
      </c>
      <c r="AC1411" s="6">
        <v>676268732</v>
      </c>
      <c r="AD1411" s="6">
        <v>680789253</v>
      </c>
      <c r="AF1411">
        <f t="shared" si="420"/>
        <v>1.037710318312041E-2</v>
      </c>
      <c r="AG1411">
        <f t="shared" si="421"/>
        <v>1.0836435933265186E-2</v>
      </c>
      <c r="AH1411">
        <f t="shared" si="422"/>
        <v>7.8994764788771821E-2</v>
      </c>
      <c r="AI1411">
        <f t="shared" si="423"/>
        <v>7.5597152797966818E-2</v>
      </c>
      <c r="AJ1411" t="e">
        <f t="shared" si="424"/>
        <v>#VALUE!</v>
      </c>
      <c r="AK1411" t="e">
        <f t="shared" si="425"/>
        <v>#VALUE!</v>
      </c>
      <c r="AL1411">
        <f t="shared" si="426"/>
        <v>0.91367501180916388</v>
      </c>
      <c r="AM1411">
        <f t="shared" si="427"/>
        <v>0.90682059135351634</v>
      </c>
      <c r="AN1411">
        <f t="shared" si="428"/>
        <v>3.9511380285370337E-2</v>
      </c>
      <c r="AO1411">
        <f t="shared" si="429"/>
        <v>3.9805497463214261E-2</v>
      </c>
      <c r="AP1411">
        <f t="shared" si="430"/>
        <v>1</v>
      </c>
      <c r="AQ1411">
        <f t="shared" si="431"/>
        <v>1</v>
      </c>
      <c r="AR1411">
        <f t="shared" si="432"/>
        <v>0</v>
      </c>
      <c r="AS1411">
        <f t="shared" si="433"/>
        <v>1</v>
      </c>
      <c r="AT1411">
        <f t="shared" si="434"/>
        <v>0</v>
      </c>
      <c r="AU1411">
        <f t="shared" si="435"/>
        <v>0</v>
      </c>
      <c r="AV1411">
        <f t="shared" si="436"/>
        <v>1</v>
      </c>
      <c r="AW1411">
        <f t="shared" si="437"/>
        <v>0</v>
      </c>
      <c r="AX1411">
        <f t="shared" si="438"/>
        <v>1</v>
      </c>
      <c r="AY1411">
        <f t="shared" si="439"/>
        <v>5</v>
      </c>
    </row>
    <row r="1412" spans="1:51" x14ac:dyDescent="0.3">
      <c r="A1412" s="1" t="s">
        <v>1406</v>
      </c>
      <c r="B1412" s="2">
        <v>26009198</v>
      </c>
      <c r="C1412" s="3" t="s">
        <v>5337</v>
      </c>
      <c r="D1412" s="5">
        <v>26.48</v>
      </c>
      <c r="E1412" s="5">
        <v>262.85138976000002</v>
      </c>
      <c r="F1412" s="3" t="s">
        <v>4480</v>
      </c>
      <c r="G1412" s="3" t="s">
        <v>4491</v>
      </c>
      <c r="H1412" s="3" t="s">
        <v>4491</v>
      </c>
      <c r="I1412" s="3" t="s">
        <v>4831</v>
      </c>
      <c r="J1412" s="3" t="s">
        <v>5039</v>
      </c>
      <c r="K1412" s="6">
        <v>719526</v>
      </c>
      <c r="L1412" s="6">
        <v>359013</v>
      </c>
      <c r="M1412" s="6" t="s">
        <v>4474</v>
      </c>
      <c r="N1412" s="6" t="s">
        <v>4474</v>
      </c>
      <c r="O1412" s="6" t="s">
        <v>4474</v>
      </c>
      <c r="P1412" s="6" t="s">
        <v>4474</v>
      </c>
      <c r="Q1412" s="6">
        <v>316520</v>
      </c>
      <c r="R1412" s="6">
        <v>-60531</v>
      </c>
      <c r="S1412" s="6">
        <v>-378945</v>
      </c>
      <c r="T1412" s="6">
        <v>-423491</v>
      </c>
      <c r="U1412" s="6">
        <v>9878979</v>
      </c>
      <c r="V1412" s="6">
        <v>8260109</v>
      </c>
      <c r="W1412" s="6">
        <v>28950384</v>
      </c>
      <c r="X1412" s="6">
        <v>27974354</v>
      </c>
      <c r="Y1412" s="6">
        <v>28546252</v>
      </c>
      <c r="Z1412" s="6">
        <v>27543284</v>
      </c>
      <c r="AA1412" s="6">
        <v>267462</v>
      </c>
      <c r="AB1412" s="6">
        <v>1433922</v>
      </c>
      <c r="AC1412" s="6">
        <v>9925802</v>
      </c>
      <c r="AD1412" s="6">
        <v>9918193</v>
      </c>
      <c r="AF1412">
        <f t="shared" si="420"/>
        <v>1.0933188312804418E-2</v>
      </c>
      <c r="AG1412">
        <f t="shared" si="421"/>
        <v>-2.1638033178532023E-3</v>
      </c>
      <c r="AH1412">
        <f t="shared" si="422"/>
        <v>0.34123827165815834</v>
      </c>
      <c r="AI1412">
        <f t="shared" si="423"/>
        <v>0.29527434306436529</v>
      </c>
      <c r="AJ1412">
        <f t="shared" si="424"/>
        <v>106.73012240991244</v>
      </c>
      <c r="AK1412">
        <f t="shared" si="425"/>
        <v>19.208355824096429</v>
      </c>
      <c r="AL1412" t="e">
        <f t="shared" si="426"/>
        <v>#VALUE!</v>
      </c>
      <c r="AM1412" t="e">
        <f t="shared" si="427"/>
        <v>#VALUE!</v>
      </c>
      <c r="AN1412">
        <f t="shared" si="428"/>
        <v>2.4853763597747096E-2</v>
      </c>
      <c r="AO1412">
        <f t="shared" si="429"/>
        <v>1.283364756162019E-2</v>
      </c>
      <c r="AP1412">
        <f t="shared" si="430"/>
        <v>1</v>
      </c>
      <c r="AQ1412">
        <f t="shared" si="431"/>
        <v>0</v>
      </c>
      <c r="AR1412">
        <f t="shared" si="432"/>
        <v>1</v>
      </c>
      <c r="AS1412">
        <f t="shared" si="433"/>
        <v>0</v>
      </c>
      <c r="AT1412">
        <f t="shared" si="434"/>
        <v>0</v>
      </c>
      <c r="AU1412">
        <f t="shared" si="435"/>
        <v>1</v>
      </c>
      <c r="AV1412">
        <f t="shared" si="436"/>
        <v>0</v>
      </c>
      <c r="AW1412">
        <f t="shared" si="437"/>
        <v>1</v>
      </c>
      <c r="AX1412">
        <f t="shared" si="438"/>
        <v>0</v>
      </c>
      <c r="AY1412">
        <f t="shared" si="439"/>
        <v>4</v>
      </c>
    </row>
    <row r="1413" spans="1:51" x14ac:dyDescent="0.3">
      <c r="A1413" s="1" t="s">
        <v>1407</v>
      </c>
      <c r="B1413" s="2">
        <v>1016825</v>
      </c>
      <c r="C1413" s="3" t="s">
        <v>5335</v>
      </c>
      <c r="D1413" s="5">
        <v>25.8</v>
      </c>
      <c r="E1413" s="5">
        <v>502.4455572</v>
      </c>
      <c r="F1413" s="3" t="s">
        <v>4480</v>
      </c>
      <c r="G1413" s="3" t="s">
        <v>4481</v>
      </c>
      <c r="H1413" s="3" t="s">
        <v>4481</v>
      </c>
      <c r="I1413" s="3" t="s">
        <v>4482</v>
      </c>
      <c r="J1413" s="3" t="s">
        <v>4484</v>
      </c>
      <c r="K1413" s="6">
        <v>199907</v>
      </c>
      <c r="L1413" s="6">
        <v>202087</v>
      </c>
      <c r="M1413" s="6" t="s">
        <v>4474</v>
      </c>
      <c r="N1413" s="6" t="s">
        <v>4474</v>
      </c>
      <c r="O1413" s="6">
        <v>211873</v>
      </c>
      <c r="P1413" s="6">
        <v>209580</v>
      </c>
      <c r="Q1413" s="6">
        <v>50945</v>
      </c>
      <c r="R1413" s="6">
        <v>51501</v>
      </c>
      <c r="S1413" s="6">
        <v>2442</v>
      </c>
      <c r="T1413" s="6">
        <v>44043</v>
      </c>
      <c r="U1413" s="6">
        <v>74765</v>
      </c>
      <c r="V1413" s="6">
        <v>74687</v>
      </c>
      <c r="W1413" s="6">
        <v>6156317</v>
      </c>
      <c r="X1413" s="6">
        <v>6131772</v>
      </c>
      <c r="Y1413" s="6" t="s">
        <v>4474</v>
      </c>
      <c r="Z1413" s="6" t="s">
        <v>4474</v>
      </c>
      <c r="AA1413" s="6" t="s">
        <v>4474</v>
      </c>
      <c r="AB1413" s="6" t="s">
        <v>4474</v>
      </c>
      <c r="AC1413" s="6">
        <v>15474314</v>
      </c>
      <c r="AD1413" s="6">
        <v>15472395</v>
      </c>
      <c r="AF1413">
        <f t="shared" si="420"/>
        <v>8.2752398877445725E-3</v>
      </c>
      <c r="AG1413">
        <f t="shared" si="421"/>
        <v>8.3990402774271455E-3</v>
      </c>
      <c r="AH1413">
        <f t="shared" si="422"/>
        <v>1.2144436356997211E-2</v>
      </c>
      <c r="AI1413">
        <f t="shared" si="423"/>
        <v>1.2180328948956353E-2</v>
      </c>
      <c r="AJ1413" t="e">
        <f t="shared" si="424"/>
        <v>#VALUE!</v>
      </c>
      <c r="AK1413" t="e">
        <f t="shared" si="425"/>
        <v>#VALUE!</v>
      </c>
      <c r="AL1413">
        <f t="shared" si="426"/>
        <v>1.0598578338927602</v>
      </c>
      <c r="AM1413">
        <f t="shared" si="427"/>
        <v>1.0370780901294987</v>
      </c>
      <c r="AN1413">
        <f t="shared" si="428"/>
        <v>3.247184964646882E-2</v>
      </c>
      <c r="AO1413">
        <f t="shared" si="429"/>
        <v>3.2957357188101583E-2</v>
      </c>
      <c r="AP1413">
        <f t="shared" si="430"/>
        <v>1</v>
      </c>
      <c r="AQ1413">
        <f t="shared" si="431"/>
        <v>1</v>
      </c>
      <c r="AR1413">
        <f t="shared" si="432"/>
        <v>0</v>
      </c>
      <c r="AS1413">
        <f t="shared" si="433"/>
        <v>0</v>
      </c>
      <c r="AT1413">
        <f t="shared" si="434"/>
        <v>1</v>
      </c>
      <c r="AU1413">
        <f t="shared" si="435"/>
        <v>0</v>
      </c>
      <c r="AV1413">
        <f t="shared" si="436"/>
        <v>1</v>
      </c>
      <c r="AW1413">
        <f t="shared" si="437"/>
        <v>0</v>
      </c>
      <c r="AX1413">
        <f t="shared" si="438"/>
        <v>0</v>
      </c>
      <c r="AY1413">
        <f t="shared" si="439"/>
        <v>4</v>
      </c>
    </row>
    <row r="1414" spans="1:51" x14ac:dyDescent="0.3">
      <c r="A1414" s="1" t="s">
        <v>1408</v>
      </c>
      <c r="B1414" s="2">
        <v>117362896</v>
      </c>
      <c r="C1414" s="3" t="s">
        <v>5338</v>
      </c>
      <c r="D1414" s="5">
        <v>23.756900000000002</v>
      </c>
      <c r="E1414" s="5">
        <v>297.55234542890003</v>
      </c>
      <c r="F1414" s="3" t="s">
        <v>4480</v>
      </c>
      <c r="G1414" s="3" t="s">
        <v>4491</v>
      </c>
      <c r="H1414" s="3" t="s">
        <v>4492</v>
      </c>
      <c r="I1414" s="3" t="s">
        <v>4493</v>
      </c>
      <c r="J1414" s="3"/>
      <c r="K1414" s="6" t="s">
        <v>4474</v>
      </c>
      <c r="L1414" s="6" t="s">
        <v>4474</v>
      </c>
      <c r="M1414" s="6" t="s">
        <v>4474</v>
      </c>
      <c r="N1414" s="6" t="s">
        <v>4474</v>
      </c>
      <c r="O1414" s="6" t="s">
        <v>4474</v>
      </c>
      <c r="P1414" s="6" t="s">
        <v>4474</v>
      </c>
      <c r="Q1414" s="6" t="s">
        <v>4474</v>
      </c>
      <c r="R1414" s="6" t="s">
        <v>4474</v>
      </c>
      <c r="S1414" s="6" t="s">
        <v>4474</v>
      </c>
      <c r="T1414" s="6" t="s">
        <v>4474</v>
      </c>
      <c r="U1414" s="6" t="s">
        <v>4474</v>
      </c>
      <c r="V1414" s="6" t="s">
        <v>4474</v>
      </c>
      <c r="W1414" s="6" t="s">
        <v>4474</v>
      </c>
      <c r="X1414" s="6" t="s">
        <v>4474</v>
      </c>
      <c r="Y1414" s="6" t="s">
        <v>4474</v>
      </c>
      <c r="Z1414" s="6" t="s">
        <v>4474</v>
      </c>
      <c r="AA1414" s="6" t="s">
        <v>4474</v>
      </c>
      <c r="AB1414" s="6" t="s">
        <v>4474</v>
      </c>
      <c r="AC1414" s="6" t="s">
        <v>4474</v>
      </c>
      <c r="AD1414" s="6" t="s">
        <v>4474</v>
      </c>
      <c r="AF1414" t="e">
        <f t="shared" ref="AF1414:AF1477" si="440">Q1414/W1414</f>
        <v>#VALUE!</v>
      </c>
      <c r="AG1414" t="e">
        <f t="shared" ref="AG1414:AG1477" si="441">R1414/X1414</f>
        <v>#VALUE!</v>
      </c>
      <c r="AH1414" t="e">
        <f t="shared" ref="AH1414:AH1477" si="442">U1414/W1414</f>
        <v>#VALUE!</v>
      </c>
      <c r="AI1414" t="e">
        <f t="shared" ref="AI1414:AI1477" si="443">V1414/X1414</f>
        <v>#VALUE!</v>
      </c>
      <c r="AJ1414" t="e">
        <f t="shared" ref="AJ1414:AJ1477" si="444">Y1414/AA1414</f>
        <v>#VALUE!</v>
      </c>
      <c r="AK1414" t="e">
        <f t="shared" ref="AK1414:AK1477" si="445">Z1414/AB1414</f>
        <v>#VALUE!</v>
      </c>
      <c r="AL1414" t="e">
        <f t="shared" ref="AL1414:AL1477" si="446">O1414/K1414</f>
        <v>#VALUE!</v>
      </c>
      <c r="AM1414" t="e">
        <f t="shared" ref="AM1414:AM1477" si="447">P1414/L1414</f>
        <v>#VALUE!</v>
      </c>
      <c r="AN1414" t="e">
        <f t="shared" ref="AN1414:AN1477" si="448">K1414/W1414</f>
        <v>#VALUE!</v>
      </c>
      <c r="AO1414" t="e">
        <f t="shared" ref="AO1414:AO1477" si="449">L1414/X1414</f>
        <v>#VALUE!</v>
      </c>
      <c r="AP1414">
        <f t="shared" ref="AP1414:AP1477" si="450">IF(OR(Q1414&lt;0, Q1414="NA"), 0, 1)</f>
        <v>0</v>
      </c>
      <c r="AQ1414">
        <f t="shared" ref="AQ1414:AQ1477" si="451">IF(OR(S1414&lt;0, S1414="NA"), 0, 1)</f>
        <v>0</v>
      </c>
      <c r="AR1414">
        <f t="shared" ref="AR1414:AR1477" si="452">IFERROR(IF((AF1414-AG1414)&gt;0,1,0),0)</f>
        <v>0</v>
      </c>
      <c r="AS1414">
        <f t="shared" ref="AS1414:AS1477" si="453">IFERROR(IF((S1414-Q1414)&gt;0,1,0),0)</f>
        <v>0</v>
      </c>
      <c r="AT1414">
        <f t="shared" ref="AT1414:AT1477" si="454">IFERROR(IF((AH1414-AI1414)&lt;0,1,0),0)</f>
        <v>0</v>
      </c>
      <c r="AU1414">
        <f t="shared" ref="AU1414:AU1477" si="455">IFERROR(IF((AJ1414-AK1414)&gt;0,1,0),0)</f>
        <v>0</v>
      </c>
      <c r="AV1414">
        <f t="shared" ref="AV1414:AV1477" si="456">IFERROR(IF((AL1414-AM1414)&gt;0,1,0),0)</f>
        <v>0</v>
      </c>
      <c r="AW1414">
        <f t="shared" ref="AW1414:AW1477" si="457">IFERROR(IF((AN1414-AO1414)&gt;0,1,0),0)</f>
        <v>0</v>
      </c>
      <c r="AX1414">
        <f t="shared" ref="AX1414:AX1477" si="458">IFERROR(IF((AC1414-AD1414)&lt;0,1,0),0)</f>
        <v>0</v>
      </c>
      <c r="AY1414">
        <f t="shared" ref="AY1414:AY1477" si="459">SUM(AP1414:AX1414)</f>
        <v>0</v>
      </c>
    </row>
    <row r="1415" spans="1:51" x14ac:dyDescent="0.3">
      <c r="A1415" s="1" t="s">
        <v>1409</v>
      </c>
      <c r="B1415" s="2">
        <v>8884505</v>
      </c>
      <c r="C1415" s="3" t="s">
        <v>5337</v>
      </c>
      <c r="D1415" s="5">
        <v>6.75</v>
      </c>
      <c r="E1415" s="5">
        <v>1753.9540402499999</v>
      </c>
      <c r="F1415" s="3" t="s">
        <v>4480</v>
      </c>
      <c r="G1415" s="3" t="s">
        <v>4491</v>
      </c>
      <c r="H1415" s="3" t="s">
        <v>4663</v>
      </c>
      <c r="I1415" s="3" t="s">
        <v>4663</v>
      </c>
      <c r="J1415" s="3" t="s">
        <v>4595</v>
      </c>
      <c r="K1415" s="6">
        <v>1789467.8256892727</v>
      </c>
      <c r="L1415" s="6">
        <v>1773559.1774419246</v>
      </c>
      <c r="M1415" s="6">
        <v>988265.64469073573</v>
      </c>
      <c r="N1415" s="6">
        <v>981194.71698969731</v>
      </c>
      <c r="O1415" s="6">
        <v>985275.40835488611</v>
      </c>
      <c r="P1415" s="6">
        <v>978167.54138652224</v>
      </c>
      <c r="Q1415" s="6">
        <v>310504.36356789467</v>
      </c>
      <c r="R1415" s="6">
        <v>302795.24766944529</v>
      </c>
      <c r="S1415" s="6">
        <v>387993.04176490381</v>
      </c>
      <c r="T1415" s="6">
        <v>193082.56583512292</v>
      </c>
      <c r="U1415" s="6" t="s">
        <v>4474</v>
      </c>
      <c r="V1415" s="6" t="s">
        <v>4474</v>
      </c>
      <c r="W1415" s="6">
        <v>3247355.0502530471</v>
      </c>
      <c r="X1415" s="6">
        <v>3021088.4971583486</v>
      </c>
      <c r="Y1415" s="6">
        <v>2617116.6868629269</v>
      </c>
      <c r="Z1415" s="6">
        <v>2443948.7264170418</v>
      </c>
      <c r="AA1415" s="6">
        <v>307926.29553068645</v>
      </c>
      <c r="AB1415" s="6">
        <v>262050.39287729296</v>
      </c>
      <c r="AC1415" s="6">
        <v>254774575</v>
      </c>
      <c r="AD1415" s="6">
        <v>259730404</v>
      </c>
      <c r="AF1415">
        <f t="shared" si="440"/>
        <v>9.5617620729121972E-2</v>
      </c>
      <c r="AG1415">
        <f t="shared" si="441"/>
        <v>0.10022720220021891</v>
      </c>
      <c r="AH1415" t="e">
        <f t="shared" si="442"/>
        <v>#VALUE!</v>
      </c>
      <c r="AI1415" t="e">
        <f t="shared" si="443"/>
        <v>#VALUE!</v>
      </c>
      <c r="AJ1415">
        <f t="shared" si="444"/>
        <v>8.4991659525294345</v>
      </c>
      <c r="AK1415">
        <f t="shared" si="445"/>
        <v>9.3262547694841231</v>
      </c>
      <c r="AL1415">
        <f t="shared" si="446"/>
        <v>0.55059688372735882</v>
      </c>
      <c r="AM1415">
        <f t="shared" si="447"/>
        <v>0.55152799738961766</v>
      </c>
      <c r="AN1415">
        <f t="shared" si="448"/>
        <v>0.55105394944412689</v>
      </c>
      <c r="AO1415">
        <f t="shared" si="449"/>
        <v>0.5870596571765917</v>
      </c>
      <c r="AP1415">
        <f t="shared" si="450"/>
        <v>1</v>
      </c>
      <c r="AQ1415">
        <f t="shared" si="451"/>
        <v>1</v>
      </c>
      <c r="AR1415">
        <f t="shared" si="452"/>
        <v>0</v>
      </c>
      <c r="AS1415">
        <f t="shared" si="453"/>
        <v>1</v>
      </c>
      <c r="AT1415">
        <f t="shared" si="454"/>
        <v>0</v>
      </c>
      <c r="AU1415">
        <f t="shared" si="455"/>
        <v>0</v>
      </c>
      <c r="AV1415">
        <f t="shared" si="456"/>
        <v>0</v>
      </c>
      <c r="AW1415">
        <f t="shared" si="457"/>
        <v>0</v>
      </c>
      <c r="AX1415">
        <f t="shared" si="458"/>
        <v>1</v>
      </c>
      <c r="AY1415">
        <f t="shared" si="459"/>
        <v>4</v>
      </c>
    </row>
    <row r="1416" spans="1:51" x14ac:dyDescent="0.3">
      <c r="A1416" s="1" t="s">
        <v>1410</v>
      </c>
      <c r="B1416" s="2">
        <v>1024343</v>
      </c>
      <c r="C1416" s="3" t="s">
        <v>5336</v>
      </c>
      <c r="D1416" s="5">
        <v>27.02</v>
      </c>
      <c r="E1416" s="5">
        <v>116.55938938</v>
      </c>
      <c r="F1416" s="3" t="s">
        <v>4480</v>
      </c>
      <c r="G1416" s="3" t="s">
        <v>4481</v>
      </c>
      <c r="H1416" s="3" t="s">
        <v>4481</v>
      </c>
      <c r="I1416" s="3" t="s">
        <v>4482</v>
      </c>
      <c r="J1416" s="3" t="s">
        <v>4484</v>
      </c>
      <c r="K1416" s="6">
        <v>58332</v>
      </c>
      <c r="L1416" s="6">
        <v>58987</v>
      </c>
      <c r="M1416" s="6" t="s">
        <v>4474</v>
      </c>
      <c r="N1416" s="6" t="s">
        <v>4474</v>
      </c>
      <c r="O1416" s="6">
        <v>52222</v>
      </c>
      <c r="P1416" s="6">
        <v>51795</v>
      </c>
      <c r="Q1416" s="6">
        <v>11538</v>
      </c>
      <c r="R1416" s="6">
        <v>13123</v>
      </c>
      <c r="S1416" s="6">
        <v>839</v>
      </c>
      <c r="T1416" s="6">
        <v>9789</v>
      </c>
      <c r="U1416" s="6" t="s">
        <v>4474</v>
      </c>
      <c r="V1416" s="6" t="s">
        <v>4474</v>
      </c>
      <c r="W1416" s="6">
        <v>2074662</v>
      </c>
      <c r="X1416" s="6">
        <v>2077067</v>
      </c>
      <c r="Y1416" s="6" t="s">
        <v>4474</v>
      </c>
      <c r="Z1416" s="6" t="s">
        <v>4474</v>
      </c>
      <c r="AA1416" s="6" t="s">
        <v>4474</v>
      </c>
      <c r="AB1416" s="6" t="s">
        <v>4474</v>
      </c>
      <c r="AC1416" s="6">
        <v>4313940</v>
      </c>
      <c r="AD1416" s="6">
        <v>4313940</v>
      </c>
      <c r="AF1416">
        <f t="shared" si="440"/>
        <v>5.5613878308852236E-3</v>
      </c>
      <c r="AG1416">
        <f t="shared" si="441"/>
        <v>6.3180436644556968E-3</v>
      </c>
      <c r="AH1416" t="e">
        <f t="shared" si="442"/>
        <v>#VALUE!</v>
      </c>
      <c r="AI1416" t="e">
        <f t="shared" si="443"/>
        <v>#VALUE!</v>
      </c>
      <c r="AJ1416" t="e">
        <f t="shared" si="444"/>
        <v>#VALUE!</v>
      </c>
      <c r="AK1416" t="e">
        <f t="shared" si="445"/>
        <v>#VALUE!</v>
      </c>
      <c r="AL1416">
        <f t="shared" si="446"/>
        <v>0.89525474867996979</v>
      </c>
      <c r="AM1416">
        <f t="shared" si="447"/>
        <v>0.87807483004729858</v>
      </c>
      <c r="AN1416">
        <f t="shared" si="448"/>
        <v>2.8116387151256444E-2</v>
      </c>
      <c r="AO1416">
        <f t="shared" si="449"/>
        <v>2.839918019014312E-2</v>
      </c>
      <c r="AP1416">
        <f t="shared" si="450"/>
        <v>1</v>
      </c>
      <c r="AQ1416">
        <f t="shared" si="451"/>
        <v>1</v>
      </c>
      <c r="AR1416">
        <f t="shared" si="452"/>
        <v>0</v>
      </c>
      <c r="AS1416">
        <f t="shared" si="453"/>
        <v>0</v>
      </c>
      <c r="AT1416">
        <f t="shared" si="454"/>
        <v>0</v>
      </c>
      <c r="AU1416">
        <f t="shared" si="455"/>
        <v>0</v>
      </c>
      <c r="AV1416">
        <f t="shared" si="456"/>
        <v>1</v>
      </c>
      <c r="AW1416">
        <f t="shared" si="457"/>
        <v>0</v>
      </c>
      <c r="AX1416">
        <f t="shared" si="458"/>
        <v>0</v>
      </c>
      <c r="AY1416">
        <f t="shared" si="459"/>
        <v>3</v>
      </c>
    </row>
    <row r="1417" spans="1:51" x14ac:dyDescent="0.3">
      <c r="A1417" s="1" t="s">
        <v>1411</v>
      </c>
      <c r="B1417" s="2">
        <v>4089446</v>
      </c>
      <c r="C1417" s="3" t="s">
        <v>5338</v>
      </c>
      <c r="D1417" s="5">
        <v>15.6</v>
      </c>
      <c r="E1417" s="5">
        <v>206.09409600000001</v>
      </c>
      <c r="F1417" s="3" t="s">
        <v>4480</v>
      </c>
      <c r="G1417" s="3" t="s">
        <v>4481</v>
      </c>
      <c r="H1417" s="3" t="s">
        <v>4481</v>
      </c>
      <c r="I1417" s="3" t="s">
        <v>4482</v>
      </c>
      <c r="J1417" s="3" t="s">
        <v>4484</v>
      </c>
      <c r="K1417" s="6">
        <v>80142</v>
      </c>
      <c r="L1417" s="6">
        <v>78628</v>
      </c>
      <c r="M1417" s="6" t="s">
        <v>4474</v>
      </c>
      <c r="N1417" s="6" t="s">
        <v>4474</v>
      </c>
      <c r="O1417" s="6">
        <v>34401</v>
      </c>
      <c r="P1417" s="6">
        <v>34930</v>
      </c>
      <c r="Q1417" s="6">
        <v>14105</v>
      </c>
      <c r="R1417" s="6">
        <v>15455</v>
      </c>
      <c r="S1417" s="6">
        <v>-5920</v>
      </c>
      <c r="T1417" s="6">
        <v>12198</v>
      </c>
      <c r="U1417" s="6">
        <v>106</v>
      </c>
      <c r="V1417" s="6">
        <v>127</v>
      </c>
      <c r="W1417" s="6">
        <v>683031</v>
      </c>
      <c r="X1417" s="6">
        <v>617820</v>
      </c>
      <c r="Y1417" s="6" t="s">
        <v>4474</v>
      </c>
      <c r="Z1417" s="6" t="s">
        <v>4474</v>
      </c>
      <c r="AA1417" s="6" t="s">
        <v>4474</v>
      </c>
      <c r="AB1417" s="6" t="s">
        <v>4474</v>
      </c>
      <c r="AC1417" s="6">
        <v>13211160</v>
      </c>
      <c r="AD1417" s="6">
        <v>13143560</v>
      </c>
      <c r="AF1417">
        <f t="shared" si="440"/>
        <v>2.0650600045971558E-2</v>
      </c>
      <c r="AG1417">
        <f t="shared" si="441"/>
        <v>2.5015376646919815E-2</v>
      </c>
      <c r="AH1417">
        <f t="shared" si="442"/>
        <v>1.5519061360318932E-4</v>
      </c>
      <c r="AI1417">
        <f t="shared" si="443"/>
        <v>2.0556149040173514E-4</v>
      </c>
      <c r="AJ1417" t="e">
        <f t="shared" si="444"/>
        <v>#VALUE!</v>
      </c>
      <c r="AK1417" t="e">
        <f t="shared" si="445"/>
        <v>#VALUE!</v>
      </c>
      <c r="AL1417">
        <f t="shared" si="446"/>
        <v>0.42925058022010931</v>
      </c>
      <c r="AM1417">
        <f t="shared" si="447"/>
        <v>0.44424378084143051</v>
      </c>
      <c r="AN1417">
        <f t="shared" si="448"/>
        <v>0.11733288825836602</v>
      </c>
      <c r="AO1417">
        <f t="shared" si="449"/>
        <v>0.12726684147486322</v>
      </c>
      <c r="AP1417">
        <f t="shared" si="450"/>
        <v>1</v>
      </c>
      <c r="AQ1417">
        <f t="shared" si="451"/>
        <v>0</v>
      </c>
      <c r="AR1417">
        <f t="shared" si="452"/>
        <v>0</v>
      </c>
      <c r="AS1417">
        <f t="shared" si="453"/>
        <v>0</v>
      </c>
      <c r="AT1417">
        <f t="shared" si="454"/>
        <v>1</v>
      </c>
      <c r="AU1417">
        <f t="shared" si="455"/>
        <v>0</v>
      </c>
      <c r="AV1417">
        <f t="shared" si="456"/>
        <v>0</v>
      </c>
      <c r="AW1417">
        <f t="shared" si="457"/>
        <v>0</v>
      </c>
      <c r="AX1417">
        <f t="shared" si="458"/>
        <v>0</v>
      </c>
      <c r="AY1417">
        <f t="shared" si="459"/>
        <v>2</v>
      </c>
    </row>
    <row r="1418" spans="1:51" x14ac:dyDescent="0.3">
      <c r="A1418" s="1" t="s">
        <v>1412</v>
      </c>
      <c r="B1418" s="2">
        <v>4088671</v>
      </c>
      <c r="C1418" s="3" t="s">
        <v>5335</v>
      </c>
      <c r="D1418" s="5">
        <v>17.48</v>
      </c>
      <c r="E1418" s="5">
        <v>3017.96547276</v>
      </c>
      <c r="F1418" s="3" t="s">
        <v>4485</v>
      </c>
      <c r="G1418" s="3" t="s">
        <v>4517</v>
      </c>
      <c r="H1418" s="3" t="s">
        <v>4640</v>
      </c>
      <c r="I1418" s="3" t="s">
        <v>4641</v>
      </c>
      <c r="J1418" s="3" t="s">
        <v>4642</v>
      </c>
      <c r="K1418" s="6">
        <v>755643</v>
      </c>
      <c r="L1418" s="6">
        <v>756888</v>
      </c>
      <c r="M1418" s="6">
        <v>204271</v>
      </c>
      <c r="N1418" s="6">
        <v>207420</v>
      </c>
      <c r="O1418" s="6">
        <v>81171</v>
      </c>
      <c r="P1418" s="6">
        <v>82069</v>
      </c>
      <c r="Q1418" s="6">
        <v>4906</v>
      </c>
      <c r="R1418" s="6">
        <v>24539</v>
      </c>
      <c r="S1418" s="6">
        <v>170602</v>
      </c>
      <c r="T1418" s="6">
        <v>161470</v>
      </c>
      <c r="U1418" s="6">
        <v>559844</v>
      </c>
      <c r="V1418" s="6">
        <v>559372</v>
      </c>
      <c r="W1418" s="6">
        <v>1657134</v>
      </c>
      <c r="X1418" s="6">
        <v>1635950</v>
      </c>
      <c r="Y1418" s="6">
        <v>466975</v>
      </c>
      <c r="Z1418" s="6">
        <v>427225</v>
      </c>
      <c r="AA1418" s="6">
        <v>121352</v>
      </c>
      <c r="AB1418" s="6">
        <v>99098</v>
      </c>
      <c r="AC1418" s="6">
        <v>145558948</v>
      </c>
      <c r="AD1418" s="6">
        <v>145324615</v>
      </c>
      <c r="AF1418">
        <f t="shared" si="440"/>
        <v>2.9605330649181056E-3</v>
      </c>
      <c r="AG1418">
        <f t="shared" si="441"/>
        <v>1.499984718359363E-2</v>
      </c>
      <c r="AH1418">
        <f t="shared" si="442"/>
        <v>0.33783870224133955</v>
      </c>
      <c r="AI1418">
        <f t="shared" si="443"/>
        <v>0.3419248754546288</v>
      </c>
      <c r="AJ1418">
        <f t="shared" si="444"/>
        <v>3.8481030390928868</v>
      </c>
      <c r="AK1418">
        <f t="shared" si="445"/>
        <v>4.3111364507860905</v>
      </c>
      <c r="AL1418">
        <f t="shared" si="446"/>
        <v>0.10741977362325861</v>
      </c>
      <c r="AM1418">
        <f t="shared" si="447"/>
        <v>0.10842951665239771</v>
      </c>
      <c r="AN1418">
        <f t="shared" si="448"/>
        <v>0.4559939027260318</v>
      </c>
      <c r="AO1418">
        <f t="shared" si="449"/>
        <v>0.46265961673645284</v>
      </c>
      <c r="AP1418">
        <f t="shared" si="450"/>
        <v>1</v>
      </c>
      <c r="AQ1418">
        <f t="shared" si="451"/>
        <v>1</v>
      </c>
      <c r="AR1418">
        <f t="shared" si="452"/>
        <v>0</v>
      </c>
      <c r="AS1418">
        <f t="shared" si="453"/>
        <v>1</v>
      </c>
      <c r="AT1418">
        <f t="shared" si="454"/>
        <v>1</v>
      </c>
      <c r="AU1418">
        <f t="shared" si="455"/>
        <v>0</v>
      </c>
      <c r="AV1418">
        <f t="shared" si="456"/>
        <v>0</v>
      </c>
      <c r="AW1418">
        <f t="shared" si="457"/>
        <v>0</v>
      </c>
      <c r="AX1418">
        <f t="shared" si="458"/>
        <v>0</v>
      </c>
      <c r="AY1418">
        <f t="shared" si="459"/>
        <v>4</v>
      </c>
    </row>
    <row r="1419" spans="1:51" x14ac:dyDescent="0.3">
      <c r="A1419" s="1" t="s">
        <v>1413</v>
      </c>
      <c r="B1419" s="2">
        <v>103412</v>
      </c>
      <c r="C1419" s="3" t="s">
        <v>5337</v>
      </c>
      <c r="D1419" s="5">
        <v>58.21</v>
      </c>
      <c r="E1419" s="5">
        <v>5995.8582996200003</v>
      </c>
      <c r="F1419" s="3" t="s">
        <v>4480</v>
      </c>
      <c r="G1419" s="3" t="s">
        <v>4509</v>
      </c>
      <c r="H1419" s="3" t="s">
        <v>4509</v>
      </c>
      <c r="I1419" s="3" t="s">
        <v>4677</v>
      </c>
      <c r="J1419" s="3" t="s">
        <v>5038</v>
      </c>
      <c r="K1419" s="6">
        <v>5872300</v>
      </c>
      <c r="L1419" s="6">
        <v>5947400</v>
      </c>
      <c r="M1419" s="6">
        <v>448100</v>
      </c>
      <c r="N1419" s="6">
        <v>584500</v>
      </c>
      <c r="O1419" s="6">
        <v>243100</v>
      </c>
      <c r="P1419" s="6">
        <v>385400</v>
      </c>
      <c r="Q1419" s="6">
        <v>94000</v>
      </c>
      <c r="R1419" s="6">
        <v>196200</v>
      </c>
      <c r="S1419" s="6">
        <v>531200</v>
      </c>
      <c r="T1419" s="6">
        <v>513600</v>
      </c>
      <c r="U1419" s="6">
        <v>1847700</v>
      </c>
      <c r="V1419" s="6">
        <v>1399700</v>
      </c>
      <c r="W1419" s="6">
        <v>16566400</v>
      </c>
      <c r="X1419" s="6">
        <v>15157300</v>
      </c>
      <c r="Y1419" s="6" t="s">
        <v>4474</v>
      </c>
      <c r="Z1419" s="6" t="s">
        <v>4474</v>
      </c>
      <c r="AA1419" s="6" t="s">
        <v>4474</v>
      </c>
      <c r="AB1419" s="6" t="s">
        <v>4474</v>
      </c>
      <c r="AC1419" s="6">
        <v>103000000</v>
      </c>
      <c r="AD1419" s="6">
        <v>103100000</v>
      </c>
      <c r="AF1419">
        <f t="shared" si="440"/>
        <v>5.6741355997682059E-3</v>
      </c>
      <c r="AG1419">
        <f t="shared" si="441"/>
        <v>1.2944257882340523E-2</v>
      </c>
      <c r="AH1419">
        <f t="shared" si="442"/>
        <v>0.11153298242225226</v>
      </c>
      <c r="AI1419">
        <f t="shared" si="443"/>
        <v>9.23449427008768E-2</v>
      </c>
      <c r="AJ1419" t="e">
        <f t="shared" si="444"/>
        <v>#VALUE!</v>
      </c>
      <c r="AK1419" t="e">
        <f t="shared" si="445"/>
        <v>#VALUE!</v>
      </c>
      <c r="AL1419">
        <f t="shared" si="446"/>
        <v>4.1397748752618223E-2</v>
      </c>
      <c r="AM1419">
        <f t="shared" si="447"/>
        <v>6.4801425833137166E-2</v>
      </c>
      <c r="AN1419">
        <f t="shared" si="448"/>
        <v>0.35447049449488122</v>
      </c>
      <c r="AO1419">
        <f t="shared" si="449"/>
        <v>0.39237858985439361</v>
      </c>
      <c r="AP1419">
        <f t="shared" si="450"/>
        <v>1</v>
      </c>
      <c r="AQ1419">
        <f t="shared" si="451"/>
        <v>1</v>
      </c>
      <c r="AR1419">
        <f t="shared" si="452"/>
        <v>0</v>
      </c>
      <c r="AS1419">
        <f t="shared" si="453"/>
        <v>1</v>
      </c>
      <c r="AT1419">
        <f t="shared" si="454"/>
        <v>0</v>
      </c>
      <c r="AU1419">
        <f t="shared" si="455"/>
        <v>0</v>
      </c>
      <c r="AV1419">
        <f t="shared" si="456"/>
        <v>0</v>
      </c>
      <c r="AW1419">
        <f t="shared" si="457"/>
        <v>0</v>
      </c>
      <c r="AX1419">
        <f t="shared" si="458"/>
        <v>1</v>
      </c>
      <c r="AY1419">
        <f t="shared" si="459"/>
        <v>4</v>
      </c>
    </row>
    <row r="1420" spans="1:51" x14ac:dyDescent="0.3">
      <c r="A1420" s="1" t="s">
        <v>1414</v>
      </c>
      <c r="B1420" s="2">
        <v>100240</v>
      </c>
      <c r="C1420" s="3" t="s">
        <v>5335</v>
      </c>
      <c r="D1420" s="5">
        <v>41.26</v>
      </c>
      <c r="E1420" s="5">
        <v>1705.7675779399999</v>
      </c>
      <c r="F1420" s="3" t="s">
        <v>4480</v>
      </c>
      <c r="G1420" s="3" t="s">
        <v>4481</v>
      </c>
      <c r="H1420" s="3" t="s">
        <v>4481</v>
      </c>
      <c r="I1420" s="3" t="s">
        <v>4482</v>
      </c>
      <c r="J1420" s="3" t="s">
        <v>4484</v>
      </c>
      <c r="K1420" s="6">
        <v>377012</v>
      </c>
      <c r="L1420" s="6">
        <v>380269</v>
      </c>
      <c r="M1420" s="6" t="s">
        <v>4474</v>
      </c>
      <c r="N1420" s="6" t="s">
        <v>4474</v>
      </c>
      <c r="O1420" s="6">
        <v>316431</v>
      </c>
      <c r="P1420" s="6">
        <v>322297</v>
      </c>
      <c r="Q1420" s="6">
        <v>102338</v>
      </c>
      <c r="R1420" s="6">
        <v>113551</v>
      </c>
      <c r="S1420" s="6">
        <v>144219</v>
      </c>
      <c r="T1420" s="6">
        <v>133872</v>
      </c>
      <c r="U1420" s="6">
        <v>18000</v>
      </c>
      <c r="V1420" s="6">
        <v>13363</v>
      </c>
      <c r="W1420" s="6">
        <v>12153430</v>
      </c>
      <c r="X1420" s="6">
        <v>12060805</v>
      </c>
      <c r="Y1420" s="6" t="s">
        <v>4474</v>
      </c>
      <c r="Z1420" s="6" t="s">
        <v>4474</v>
      </c>
      <c r="AA1420" s="6" t="s">
        <v>4474</v>
      </c>
      <c r="AB1420" s="6" t="s">
        <v>4474</v>
      </c>
      <c r="AC1420" s="6">
        <v>41340099</v>
      </c>
      <c r="AD1420" s="6">
        <v>41187943</v>
      </c>
      <c r="AF1420">
        <f t="shared" si="440"/>
        <v>8.4205035121772201E-3</v>
      </c>
      <c r="AG1420">
        <f t="shared" si="441"/>
        <v>9.414877365151E-3</v>
      </c>
      <c r="AH1420">
        <f t="shared" si="442"/>
        <v>1.4810633705875625E-3</v>
      </c>
      <c r="AI1420">
        <f t="shared" si="443"/>
        <v>1.1079691612624531E-3</v>
      </c>
      <c r="AJ1420" t="e">
        <f t="shared" si="444"/>
        <v>#VALUE!</v>
      </c>
      <c r="AK1420" t="e">
        <f t="shared" si="445"/>
        <v>#VALUE!</v>
      </c>
      <c r="AL1420">
        <f t="shared" si="446"/>
        <v>0.83931280701940525</v>
      </c>
      <c r="AM1420">
        <f t="shared" si="447"/>
        <v>0.84755002379894229</v>
      </c>
      <c r="AN1420">
        <f t="shared" si="448"/>
        <v>3.1021036859553229E-2</v>
      </c>
      <c r="AO1420">
        <f t="shared" si="449"/>
        <v>3.1529321633174567E-2</v>
      </c>
      <c r="AP1420">
        <f t="shared" si="450"/>
        <v>1</v>
      </c>
      <c r="AQ1420">
        <f t="shared" si="451"/>
        <v>1</v>
      </c>
      <c r="AR1420">
        <f t="shared" si="452"/>
        <v>0</v>
      </c>
      <c r="AS1420">
        <f t="shared" si="453"/>
        <v>1</v>
      </c>
      <c r="AT1420">
        <f t="shared" si="454"/>
        <v>0</v>
      </c>
      <c r="AU1420">
        <f t="shared" si="455"/>
        <v>0</v>
      </c>
      <c r="AV1420">
        <f t="shared" si="456"/>
        <v>0</v>
      </c>
      <c r="AW1420">
        <f t="shared" si="457"/>
        <v>0</v>
      </c>
      <c r="AX1420">
        <f t="shared" si="458"/>
        <v>0</v>
      </c>
      <c r="AY1420">
        <f t="shared" si="459"/>
        <v>3</v>
      </c>
    </row>
    <row r="1421" spans="1:51" x14ac:dyDescent="0.3">
      <c r="A1421" s="1" t="s">
        <v>1415</v>
      </c>
      <c r="B1421" s="2">
        <v>4041406</v>
      </c>
      <c r="C1421" s="3" t="s">
        <v>5337</v>
      </c>
      <c r="D1421" s="5">
        <v>18.45</v>
      </c>
      <c r="E1421" s="5">
        <v>3004.37934705</v>
      </c>
      <c r="F1421" s="3" t="s">
        <v>4480</v>
      </c>
      <c r="G1421" s="3" t="s">
        <v>4481</v>
      </c>
      <c r="H1421" s="3" t="s">
        <v>4481</v>
      </c>
      <c r="I1421" s="3" t="s">
        <v>4482</v>
      </c>
      <c r="J1421" s="3" t="s">
        <v>4484</v>
      </c>
      <c r="K1421" s="6">
        <v>924026</v>
      </c>
      <c r="L1421" s="6">
        <v>919484</v>
      </c>
      <c r="M1421" s="6" t="s">
        <v>4474</v>
      </c>
      <c r="N1421" s="6" t="s">
        <v>4474</v>
      </c>
      <c r="O1421" s="6">
        <v>666064</v>
      </c>
      <c r="P1421" s="6">
        <v>669734</v>
      </c>
      <c r="Q1421" s="6">
        <v>302512</v>
      </c>
      <c r="R1421" s="6">
        <v>310807</v>
      </c>
      <c r="S1421" s="6">
        <v>386589</v>
      </c>
      <c r="T1421" s="6">
        <v>385896</v>
      </c>
      <c r="U1421" s="6" t="s">
        <v>4474</v>
      </c>
      <c r="V1421" s="6" t="s">
        <v>4474</v>
      </c>
      <c r="W1421" s="6">
        <v>18859170</v>
      </c>
      <c r="X1421" s="6">
        <v>18881374</v>
      </c>
      <c r="Y1421" s="6" t="s">
        <v>4474</v>
      </c>
      <c r="Z1421" s="6" t="s">
        <v>4474</v>
      </c>
      <c r="AA1421" s="6" t="s">
        <v>4474</v>
      </c>
      <c r="AB1421" s="6" t="s">
        <v>4474</v>
      </c>
      <c r="AC1421" s="6">
        <v>163875810</v>
      </c>
      <c r="AD1421" s="6">
        <v>163865453</v>
      </c>
      <c r="AF1421">
        <f t="shared" si="440"/>
        <v>1.604057866809621E-2</v>
      </c>
      <c r="AG1421">
        <f t="shared" si="441"/>
        <v>1.6461037210533512E-2</v>
      </c>
      <c r="AH1421" t="e">
        <f t="shared" si="442"/>
        <v>#VALUE!</v>
      </c>
      <c r="AI1421" t="e">
        <f t="shared" si="443"/>
        <v>#VALUE!</v>
      </c>
      <c r="AJ1421" t="e">
        <f t="shared" si="444"/>
        <v>#VALUE!</v>
      </c>
      <c r="AK1421" t="e">
        <f t="shared" si="445"/>
        <v>#VALUE!</v>
      </c>
      <c r="AL1421">
        <f t="shared" si="446"/>
        <v>0.72082820180384533</v>
      </c>
      <c r="AM1421">
        <f t="shared" si="447"/>
        <v>0.72838026545323242</v>
      </c>
      <c r="AN1421">
        <f t="shared" si="448"/>
        <v>4.8996111705870406E-2</v>
      </c>
      <c r="AO1421">
        <f t="shared" si="449"/>
        <v>4.869793903769927E-2</v>
      </c>
      <c r="AP1421">
        <f t="shared" si="450"/>
        <v>1</v>
      </c>
      <c r="AQ1421">
        <f t="shared" si="451"/>
        <v>1</v>
      </c>
      <c r="AR1421">
        <f t="shared" si="452"/>
        <v>0</v>
      </c>
      <c r="AS1421">
        <f t="shared" si="453"/>
        <v>1</v>
      </c>
      <c r="AT1421">
        <f t="shared" si="454"/>
        <v>0</v>
      </c>
      <c r="AU1421">
        <f t="shared" si="455"/>
        <v>0</v>
      </c>
      <c r="AV1421">
        <f t="shared" si="456"/>
        <v>0</v>
      </c>
      <c r="AW1421">
        <f t="shared" si="457"/>
        <v>1</v>
      </c>
      <c r="AX1421">
        <f t="shared" si="458"/>
        <v>0</v>
      </c>
      <c r="AY1421">
        <f t="shared" si="459"/>
        <v>4</v>
      </c>
    </row>
    <row r="1422" spans="1:51" x14ac:dyDescent="0.3">
      <c r="A1422" s="1" t="s">
        <v>1416</v>
      </c>
      <c r="B1422" s="2">
        <v>4099013</v>
      </c>
      <c r="C1422" s="3" t="s">
        <v>5338</v>
      </c>
      <c r="D1422" s="5">
        <v>13.24</v>
      </c>
      <c r="E1422" s="5">
        <v>333.1844676</v>
      </c>
      <c r="F1422" s="3" t="s">
        <v>4480</v>
      </c>
      <c r="G1422" s="3" t="s">
        <v>4481</v>
      </c>
      <c r="H1422" s="3" t="s">
        <v>4481</v>
      </c>
      <c r="I1422" s="3" t="s">
        <v>4482</v>
      </c>
      <c r="J1422" s="3" t="s">
        <v>4484</v>
      </c>
      <c r="K1422" s="6">
        <v>122780</v>
      </c>
      <c r="L1422" s="6">
        <v>120110</v>
      </c>
      <c r="M1422" s="6" t="s">
        <v>4474</v>
      </c>
      <c r="N1422" s="6" t="s">
        <v>4474</v>
      </c>
      <c r="O1422" s="6">
        <v>147593</v>
      </c>
      <c r="P1422" s="6">
        <v>129147</v>
      </c>
      <c r="Q1422" s="6">
        <v>40127</v>
      </c>
      <c r="R1422" s="6">
        <v>30694</v>
      </c>
      <c r="S1422" s="6">
        <v>77863</v>
      </c>
      <c r="T1422" s="6">
        <v>168080</v>
      </c>
      <c r="U1422" s="6">
        <v>36925</v>
      </c>
      <c r="V1422" s="6">
        <v>36962</v>
      </c>
      <c r="W1422" s="6">
        <v>3757653</v>
      </c>
      <c r="X1422" s="6">
        <v>3615731</v>
      </c>
      <c r="Y1422" s="6" t="s">
        <v>4474</v>
      </c>
      <c r="Z1422" s="6" t="s">
        <v>4474</v>
      </c>
      <c r="AA1422" s="6" t="s">
        <v>4474</v>
      </c>
      <c r="AB1422" s="6" t="s">
        <v>4474</v>
      </c>
      <c r="AC1422" s="6">
        <v>25186920</v>
      </c>
      <c r="AD1422" s="6">
        <v>25144983</v>
      </c>
      <c r="AF1422">
        <f t="shared" si="440"/>
        <v>1.0678740160413961E-2</v>
      </c>
      <c r="AG1422">
        <f t="shared" si="441"/>
        <v>8.4890164672095352E-3</v>
      </c>
      <c r="AH1422">
        <f t="shared" si="442"/>
        <v>9.826612515844331E-3</v>
      </c>
      <c r="AI1422">
        <f t="shared" si="443"/>
        <v>1.0222552507362965E-2</v>
      </c>
      <c r="AJ1422" t="e">
        <f t="shared" si="444"/>
        <v>#VALUE!</v>
      </c>
      <c r="AK1422" t="e">
        <f t="shared" si="445"/>
        <v>#VALUE!</v>
      </c>
      <c r="AL1422">
        <f t="shared" si="446"/>
        <v>1.2020931747841668</v>
      </c>
      <c r="AM1422">
        <f t="shared" si="447"/>
        <v>1.07523936391641</v>
      </c>
      <c r="AN1422">
        <f t="shared" si="448"/>
        <v>3.2674650905764852E-2</v>
      </c>
      <c r="AO1422">
        <f t="shared" si="449"/>
        <v>3.3218732256354244E-2</v>
      </c>
      <c r="AP1422">
        <f t="shared" si="450"/>
        <v>1</v>
      </c>
      <c r="AQ1422">
        <f t="shared" si="451"/>
        <v>1</v>
      </c>
      <c r="AR1422">
        <f t="shared" si="452"/>
        <v>1</v>
      </c>
      <c r="AS1422">
        <f t="shared" si="453"/>
        <v>1</v>
      </c>
      <c r="AT1422">
        <f t="shared" si="454"/>
        <v>1</v>
      </c>
      <c r="AU1422">
        <f t="shared" si="455"/>
        <v>0</v>
      </c>
      <c r="AV1422">
        <f t="shared" si="456"/>
        <v>1</v>
      </c>
      <c r="AW1422">
        <f t="shared" si="457"/>
        <v>0</v>
      </c>
      <c r="AX1422">
        <f t="shared" si="458"/>
        <v>0</v>
      </c>
      <c r="AY1422">
        <f t="shared" si="459"/>
        <v>6</v>
      </c>
    </row>
    <row r="1423" spans="1:51" x14ac:dyDescent="0.3">
      <c r="A1423" s="1" t="s">
        <v>1417</v>
      </c>
      <c r="B1423" s="2">
        <v>100703</v>
      </c>
      <c r="C1423" s="3" t="s">
        <v>5335</v>
      </c>
      <c r="D1423" s="5">
        <v>21.96</v>
      </c>
      <c r="E1423" s="5">
        <v>1249.04597472</v>
      </c>
      <c r="F1423" s="3" t="s">
        <v>4480</v>
      </c>
      <c r="G1423" s="3" t="s">
        <v>4481</v>
      </c>
      <c r="H1423" s="3" t="s">
        <v>4481</v>
      </c>
      <c r="I1423" s="3" t="s">
        <v>4482</v>
      </c>
      <c r="J1423" s="3" t="s">
        <v>4484</v>
      </c>
      <c r="K1423" s="6">
        <v>445524</v>
      </c>
      <c r="L1423" s="6">
        <v>435927</v>
      </c>
      <c r="M1423" s="6" t="s">
        <v>4474</v>
      </c>
      <c r="N1423" s="6" t="s">
        <v>4474</v>
      </c>
      <c r="O1423" s="6">
        <v>352059</v>
      </c>
      <c r="P1423" s="6">
        <v>339904</v>
      </c>
      <c r="Q1423" s="6">
        <v>111335</v>
      </c>
      <c r="R1423" s="6">
        <v>109997</v>
      </c>
      <c r="S1423" s="6">
        <v>172022</v>
      </c>
      <c r="T1423" s="6">
        <v>154066</v>
      </c>
      <c r="U1423" s="6">
        <v>227482</v>
      </c>
      <c r="V1423" s="6">
        <v>227245</v>
      </c>
      <c r="W1423" s="6">
        <v>11986839</v>
      </c>
      <c r="X1423" s="6">
        <v>11971416</v>
      </c>
      <c r="Y1423" s="6" t="s">
        <v>4474</v>
      </c>
      <c r="Z1423" s="6" t="s">
        <v>4474</v>
      </c>
      <c r="AA1423" s="6" t="s">
        <v>4474</v>
      </c>
      <c r="AB1423" s="6" t="s">
        <v>4474</v>
      </c>
      <c r="AC1423" s="6">
        <v>56872241</v>
      </c>
      <c r="AD1423" s="6">
        <v>56746937</v>
      </c>
      <c r="AF1423">
        <f t="shared" si="440"/>
        <v>9.2881033940641067E-3</v>
      </c>
      <c r="AG1423">
        <f t="shared" si="441"/>
        <v>9.1883032049007406E-3</v>
      </c>
      <c r="AH1423">
        <f t="shared" si="442"/>
        <v>1.8977647067754892E-2</v>
      </c>
      <c r="AI1423">
        <f t="shared" si="443"/>
        <v>1.8982299169956168E-2</v>
      </c>
      <c r="AJ1423" t="e">
        <f t="shared" si="444"/>
        <v>#VALUE!</v>
      </c>
      <c r="AK1423" t="e">
        <f t="shared" si="445"/>
        <v>#VALUE!</v>
      </c>
      <c r="AL1423">
        <f t="shared" si="446"/>
        <v>0.7902133218412476</v>
      </c>
      <c r="AM1423">
        <f t="shared" si="447"/>
        <v>0.77972688087684405</v>
      </c>
      <c r="AN1423">
        <f t="shared" si="448"/>
        <v>3.7167763744887207E-2</v>
      </c>
      <c r="AO1423">
        <f t="shared" si="449"/>
        <v>3.6413988119701125E-2</v>
      </c>
      <c r="AP1423">
        <f t="shared" si="450"/>
        <v>1</v>
      </c>
      <c r="AQ1423">
        <f t="shared" si="451"/>
        <v>1</v>
      </c>
      <c r="AR1423">
        <f t="shared" si="452"/>
        <v>1</v>
      </c>
      <c r="AS1423">
        <f t="shared" si="453"/>
        <v>1</v>
      </c>
      <c r="AT1423">
        <f t="shared" si="454"/>
        <v>1</v>
      </c>
      <c r="AU1423">
        <f t="shared" si="455"/>
        <v>0</v>
      </c>
      <c r="AV1423">
        <f t="shared" si="456"/>
        <v>1</v>
      </c>
      <c r="AW1423">
        <f t="shared" si="457"/>
        <v>1</v>
      </c>
      <c r="AX1423">
        <f t="shared" si="458"/>
        <v>0</v>
      </c>
      <c r="AY1423">
        <f t="shared" si="459"/>
        <v>7</v>
      </c>
    </row>
    <row r="1424" spans="1:51" x14ac:dyDescent="0.3">
      <c r="A1424" s="1" t="s">
        <v>1418</v>
      </c>
      <c r="B1424" s="2">
        <v>1021886</v>
      </c>
      <c r="C1424" s="3" t="s">
        <v>5335</v>
      </c>
      <c r="D1424" s="5">
        <v>43.62</v>
      </c>
      <c r="E1424" s="5">
        <v>361.82864153999998</v>
      </c>
      <c r="F1424" s="3" t="s">
        <v>4480</v>
      </c>
      <c r="G1424" s="3" t="s">
        <v>4481</v>
      </c>
      <c r="H1424" s="3" t="s">
        <v>4481</v>
      </c>
      <c r="I1424" s="3" t="s">
        <v>4482</v>
      </c>
      <c r="J1424" s="3" t="s">
        <v>4484</v>
      </c>
      <c r="K1424" s="6">
        <v>148938</v>
      </c>
      <c r="L1424" s="6">
        <v>147893</v>
      </c>
      <c r="M1424" s="6" t="s">
        <v>4474</v>
      </c>
      <c r="N1424" s="6" t="s">
        <v>4474</v>
      </c>
      <c r="O1424" s="6">
        <v>155507</v>
      </c>
      <c r="P1424" s="6">
        <v>148675</v>
      </c>
      <c r="Q1424" s="6">
        <v>39600</v>
      </c>
      <c r="R1424" s="6">
        <v>39015</v>
      </c>
      <c r="S1424" s="6">
        <v>48861</v>
      </c>
      <c r="T1424" s="6">
        <v>51564</v>
      </c>
      <c r="U1424" s="6">
        <v>54659</v>
      </c>
      <c r="V1424" s="6">
        <v>49505</v>
      </c>
      <c r="W1424" s="6">
        <v>3715724</v>
      </c>
      <c r="X1424" s="6">
        <v>3617061</v>
      </c>
      <c r="Y1424" s="6" t="s">
        <v>4474</v>
      </c>
      <c r="Z1424" s="6" t="s">
        <v>4474</v>
      </c>
      <c r="AA1424" s="6" t="s">
        <v>4474</v>
      </c>
      <c r="AB1424" s="6" t="s">
        <v>4474</v>
      </c>
      <c r="AC1424" s="6">
        <v>8295017</v>
      </c>
      <c r="AD1424" s="6">
        <v>8294589</v>
      </c>
      <c r="AF1424">
        <f t="shared" si="440"/>
        <v>1.0657411583852838E-2</v>
      </c>
      <c r="AG1424">
        <f t="shared" si="441"/>
        <v>1.0786381540150968E-2</v>
      </c>
      <c r="AH1424">
        <f t="shared" si="442"/>
        <v>1.4710188377823541E-2</v>
      </c>
      <c r="AI1424">
        <f t="shared" si="443"/>
        <v>1.3686526160327403E-2</v>
      </c>
      <c r="AJ1424" t="e">
        <f t="shared" si="444"/>
        <v>#VALUE!</v>
      </c>
      <c r="AK1424" t="e">
        <f t="shared" si="445"/>
        <v>#VALUE!</v>
      </c>
      <c r="AL1424">
        <f t="shared" si="446"/>
        <v>1.0441056009883307</v>
      </c>
      <c r="AM1424">
        <f t="shared" si="447"/>
        <v>1.0052876065804333</v>
      </c>
      <c r="AN1424">
        <f t="shared" si="448"/>
        <v>4.0083170870602876E-2</v>
      </c>
      <c r="AO1424">
        <f t="shared" si="449"/>
        <v>4.0887615663656209E-2</v>
      </c>
      <c r="AP1424">
        <f t="shared" si="450"/>
        <v>1</v>
      </c>
      <c r="AQ1424">
        <f t="shared" si="451"/>
        <v>1</v>
      </c>
      <c r="AR1424">
        <f t="shared" si="452"/>
        <v>0</v>
      </c>
      <c r="AS1424">
        <f t="shared" si="453"/>
        <v>1</v>
      </c>
      <c r="AT1424">
        <f t="shared" si="454"/>
        <v>0</v>
      </c>
      <c r="AU1424">
        <f t="shared" si="455"/>
        <v>0</v>
      </c>
      <c r="AV1424">
        <f t="shared" si="456"/>
        <v>1</v>
      </c>
      <c r="AW1424">
        <f t="shared" si="457"/>
        <v>0</v>
      </c>
      <c r="AX1424">
        <f t="shared" si="458"/>
        <v>0</v>
      </c>
      <c r="AY1424">
        <f t="shared" si="459"/>
        <v>4</v>
      </c>
    </row>
    <row r="1425" spans="1:51" x14ac:dyDescent="0.3">
      <c r="A1425" s="1" t="s">
        <v>1419</v>
      </c>
      <c r="B1425" s="2">
        <v>1032042</v>
      </c>
      <c r="C1425" s="3" t="s">
        <v>5336</v>
      </c>
      <c r="D1425" s="5">
        <v>32.380000000000003</v>
      </c>
      <c r="E1425" s="5">
        <v>108.53785714</v>
      </c>
      <c r="F1425" s="3" t="s">
        <v>4480</v>
      </c>
      <c r="G1425" s="3" t="s">
        <v>4481</v>
      </c>
      <c r="H1425" s="3" t="s">
        <v>4481</v>
      </c>
      <c r="I1425" s="3" t="s">
        <v>4482</v>
      </c>
      <c r="J1425" s="3" t="s">
        <v>4484</v>
      </c>
      <c r="K1425" s="6">
        <v>42483</v>
      </c>
      <c r="L1425" s="6">
        <v>41885</v>
      </c>
      <c r="M1425" s="6" t="s">
        <v>4474</v>
      </c>
      <c r="N1425" s="6" t="s">
        <v>4474</v>
      </c>
      <c r="O1425" s="6">
        <v>27799</v>
      </c>
      <c r="P1425" s="6">
        <v>26617</v>
      </c>
      <c r="Q1425" s="6">
        <v>11801</v>
      </c>
      <c r="R1425" s="6">
        <v>12041</v>
      </c>
      <c r="S1425" s="6">
        <v>19238</v>
      </c>
      <c r="T1425" s="6">
        <v>17201</v>
      </c>
      <c r="U1425" s="6" t="s">
        <v>4474</v>
      </c>
      <c r="V1425" s="6" t="s">
        <v>4474</v>
      </c>
      <c r="W1425" s="6">
        <v>1189295</v>
      </c>
      <c r="X1425" s="6">
        <v>1163596</v>
      </c>
      <c r="Y1425" s="6" t="s">
        <v>4474</v>
      </c>
      <c r="Z1425" s="6" t="s">
        <v>4474</v>
      </c>
      <c r="AA1425" s="6" t="s">
        <v>4474</v>
      </c>
      <c r="AB1425" s="6" t="s">
        <v>4474</v>
      </c>
      <c r="AC1425" s="6">
        <v>3352003</v>
      </c>
      <c r="AD1425" s="6">
        <v>3353332</v>
      </c>
      <c r="AF1425">
        <f t="shared" si="440"/>
        <v>9.9226852883430947E-3</v>
      </c>
      <c r="AG1425">
        <f t="shared" si="441"/>
        <v>1.0348093324487193E-2</v>
      </c>
      <c r="AH1425" t="e">
        <f t="shared" si="442"/>
        <v>#VALUE!</v>
      </c>
      <c r="AI1425" t="e">
        <f t="shared" si="443"/>
        <v>#VALUE!</v>
      </c>
      <c r="AJ1425" t="e">
        <f t="shared" si="444"/>
        <v>#VALUE!</v>
      </c>
      <c r="AK1425" t="e">
        <f t="shared" si="445"/>
        <v>#VALUE!</v>
      </c>
      <c r="AL1425">
        <f t="shared" si="446"/>
        <v>0.65435585999105528</v>
      </c>
      <c r="AM1425">
        <f t="shared" si="447"/>
        <v>0.63547809478333528</v>
      </c>
      <c r="AN1425">
        <f t="shared" si="448"/>
        <v>3.5721162537469681E-2</v>
      </c>
      <c r="AO1425">
        <f t="shared" si="449"/>
        <v>3.5996170492163949E-2</v>
      </c>
      <c r="AP1425">
        <f t="shared" si="450"/>
        <v>1</v>
      </c>
      <c r="AQ1425">
        <f t="shared" si="451"/>
        <v>1</v>
      </c>
      <c r="AR1425">
        <f t="shared" si="452"/>
        <v>0</v>
      </c>
      <c r="AS1425">
        <f t="shared" si="453"/>
        <v>1</v>
      </c>
      <c r="AT1425">
        <f t="shared" si="454"/>
        <v>0</v>
      </c>
      <c r="AU1425">
        <f t="shared" si="455"/>
        <v>0</v>
      </c>
      <c r="AV1425">
        <f t="shared" si="456"/>
        <v>1</v>
      </c>
      <c r="AW1425">
        <f t="shared" si="457"/>
        <v>0</v>
      </c>
      <c r="AX1425">
        <f t="shared" si="458"/>
        <v>1</v>
      </c>
      <c r="AY1425">
        <f t="shared" si="459"/>
        <v>5</v>
      </c>
    </row>
    <row r="1426" spans="1:51" x14ac:dyDescent="0.3">
      <c r="A1426" s="1" t="s">
        <v>1420</v>
      </c>
      <c r="B1426" s="2">
        <v>100247</v>
      </c>
      <c r="C1426" s="3" t="s">
        <v>5335</v>
      </c>
      <c r="D1426" s="5">
        <v>2085.61</v>
      </c>
      <c r="E1426" s="5">
        <v>28804.099054099999</v>
      </c>
      <c r="F1426" s="3" t="s">
        <v>4480</v>
      </c>
      <c r="G1426" s="3" t="s">
        <v>4481</v>
      </c>
      <c r="H1426" s="3" t="s">
        <v>4481</v>
      </c>
      <c r="I1426" s="3" t="s">
        <v>4807</v>
      </c>
      <c r="J1426" s="3" t="s">
        <v>4484</v>
      </c>
      <c r="K1426" s="6">
        <v>9889000</v>
      </c>
      <c r="L1426" s="6">
        <v>10036000</v>
      </c>
      <c r="M1426" s="6" t="s">
        <v>4474</v>
      </c>
      <c r="N1426" s="6" t="s">
        <v>4474</v>
      </c>
      <c r="O1426" s="6">
        <v>8693000</v>
      </c>
      <c r="P1426" s="6">
        <v>8595000</v>
      </c>
      <c r="Q1426" s="6">
        <v>2591000</v>
      </c>
      <c r="R1426" s="6">
        <v>2704000</v>
      </c>
      <c r="S1426" s="6">
        <v>2770000</v>
      </c>
      <c r="T1426" s="6">
        <v>2984000</v>
      </c>
      <c r="U1426" s="6">
        <v>36762000</v>
      </c>
      <c r="V1426" s="6">
        <v>37064000</v>
      </c>
      <c r="W1426" s="6">
        <v>220567000</v>
      </c>
      <c r="X1426" s="6">
        <v>219827000</v>
      </c>
      <c r="Y1426" s="6" t="s">
        <v>4474</v>
      </c>
      <c r="Z1426" s="6" t="s">
        <v>4474</v>
      </c>
      <c r="AA1426" s="6" t="s">
        <v>4474</v>
      </c>
      <c r="AB1426" s="6" t="s">
        <v>4474</v>
      </c>
      <c r="AC1426" s="6">
        <v>14179208</v>
      </c>
      <c r="AD1426" s="6">
        <v>14529735</v>
      </c>
      <c r="AF1426">
        <f t="shared" si="440"/>
        <v>1.1746997510960389E-2</v>
      </c>
      <c r="AG1426">
        <f t="shared" si="441"/>
        <v>1.2300581821159366E-2</v>
      </c>
      <c r="AH1426">
        <f t="shared" si="442"/>
        <v>0.16667044480815355</v>
      </c>
      <c r="AI1426">
        <f t="shared" si="443"/>
        <v>0.16860531235926432</v>
      </c>
      <c r="AJ1426" t="e">
        <f t="shared" si="444"/>
        <v>#VALUE!</v>
      </c>
      <c r="AK1426" t="e">
        <f t="shared" si="445"/>
        <v>#VALUE!</v>
      </c>
      <c r="AL1426">
        <f t="shared" si="446"/>
        <v>0.87905753867934067</v>
      </c>
      <c r="AM1426">
        <f t="shared" si="447"/>
        <v>0.85641689916301311</v>
      </c>
      <c r="AN1426">
        <f t="shared" si="448"/>
        <v>4.4834449396328552E-2</v>
      </c>
      <c r="AO1426">
        <f t="shared" si="449"/>
        <v>4.5654082528533799E-2</v>
      </c>
      <c r="AP1426">
        <f t="shared" si="450"/>
        <v>1</v>
      </c>
      <c r="AQ1426">
        <f t="shared" si="451"/>
        <v>1</v>
      </c>
      <c r="AR1426">
        <f t="shared" si="452"/>
        <v>0</v>
      </c>
      <c r="AS1426">
        <f t="shared" si="453"/>
        <v>1</v>
      </c>
      <c r="AT1426">
        <f t="shared" si="454"/>
        <v>1</v>
      </c>
      <c r="AU1426">
        <f t="shared" si="455"/>
        <v>0</v>
      </c>
      <c r="AV1426">
        <f t="shared" si="456"/>
        <v>1</v>
      </c>
      <c r="AW1426">
        <f t="shared" si="457"/>
        <v>0</v>
      </c>
      <c r="AX1426">
        <f t="shared" si="458"/>
        <v>1</v>
      </c>
      <c r="AY1426">
        <f t="shared" si="459"/>
        <v>6</v>
      </c>
    </row>
    <row r="1427" spans="1:51" x14ac:dyDescent="0.3">
      <c r="A1427" s="1" t="s">
        <v>1421</v>
      </c>
      <c r="B1427" s="2">
        <v>100503</v>
      </c>
      <c r="C1427" s="3" t="s">
        <v>5337</v>
      </c>
      <c r="D1427" s="5">
        <v>16.04</v>
      </c>
      <c r="E1427" s="5">
        <v>1627.5088656</v>
      </c>
      <c r="F1427" s="3" t="s">
        <v>4480</v>
      </c>
      <c r="G1427" s="3" t="s">
        <v>4481</v>
      </c>
      <c r="H1427" s="3" t="s">
        <v>4481</v>
      </c>
      <c r="I1427" s="3" t="s">
        <v>4482</v>
      </c>
      <c r="J1427" s="3" t="s">
        <v>4484</v>
      </c>
      <c r="K1427" s="6">
        <v>472077</v>
      </c>
      <c r="L1427" s="6">
        <v>473553</v>
      </c>
      <c r="M1427" s="6" t="s">
        <v>4474</v>
      </c>
      <c r="N1427" s="6" t="s">
        <v>4474</v>
      </c>
      <c r="O1427" s="6">
        <v>405481</v>
      </c>
      <c r="P1427" s="6">
        <v>398558</v>
      </c>
      <c r="Q1427" s="6">
        <v>151550</v>
      </c>
      <c r="R1427" s="6">
        <v>158695</v>
      </c>
      <c r="S1427" s="6">
        <v>159968</v>
      </c>
      <c r="T1427" s="6">
        <v>126756</v>
      </c>
      <c r="U1427" s="6">
        <v>56099</v>
      </c>
      <c r="V1427" s="6">
        <v>56059</v>
      </c>
      <c r="W1427" s="6">
        <v>11983199</v>
      </c>
      <c r="X1427" s="6">
        <v>11626873</v>
      </c>
      <c r="Y1427" s="6" t="s">
        <v>4474</v>
      </c>
      <c r="Z1427" s="6" t="s">
        <v>4474</v>
      </c>
      <c r="AA1427" s="6" t="s">
        <v>4474</v>
      </c>
      <c r="AB1427" s="6" t="s">
        <v>4474</v>
      </c>
      <c r="AC1427" s="6">
        <v>102237941</v>
      </c>
      <c r="AD1427" s="6">
        <v>102297847</v>
      </c>
      <c r="AF1427">
        <f t="shared" si="440"/>
        <v>1.2646873343253333E-2</v>
      </c>
      <c r="AG1427">
        <f t="shared" si="441"/>
        <v>1.364898369492812E-2</v>
      </c>
      <c r="AH1427">
        <f t="shared" si="442"/>
        <v>4.6814711163521523E-3</v>
      </c>
      <c r="AI1427">
        <f t="shared" si="443"/>
        <v>4.8215027376664384E-3</v>
      </c>
      <c r="AJ1427" t="e">
        <f t="shared" si="444"/>
        <v>#VALUE!</v>
      </c>
      <c r="AK1427" t="e">
        <f t="shared" si="445"/>
        <v>#VALUE!</v>
      </c>
      <c r="AL1427">
        <f t="shared" si="446"/>
        <v>0.85892979323288365</v>
      </c>
      <c r="AM1427">
        <f t="shared" si="447"/>
        <v>0.8416333546614635</v>
      </c>
      <c r="AN1427">
        <f t="shared" si="448"/>
        <v>3.9394906151520977E-2</v>
      </c>
      <c r="AO1427">
        <f t="shared" si="449"/>
        <v>4.0729179720119073E-2</v>
      </c>
      <c r="AP1427">
        <f t="shared" si="450"/>
        <v>1</v>
      </c>
      <c r="AQ1427">
        <f t="shared" si="451"/>
        <v>1</v>
      </c>
      <c r="AR1427">
        <f t="shared" si="452"/>
        <v>0</v>
      </c>
      <c r="AS1427">
        <f t="shared" si="453"/>
        <v>1</v>
      </c>
      <c r="AT1427">
        <f t="shared" si="454"/>
        <v>1</v>
      </c>
      <c r="AU1427">
        <f t="shared" si="455"/>
        <v>0</v>
      </c>
      <c r="AV1427">
        <f t="shared" si="456"/>
        <v>1</v>
      </c>
      <c r="AW1427">
        <f t="shared" si="457"/>
        <v>0</v>
      </c>
      <c r="AX1427">
        <f t="shared" si="458"/>
        <v>1</v>
      </c>
      <c r="AY1427">
        <f t="shared" si="459"/>
        <v>6</v>
      </c>
    </row>
    <row r="1428" spans="1:51" x14ac:dyDescent="0.3">
      <c r="A1428" s="1" t="s">
        <v>1422</v>
      </c>
      <c r="B1428" s="2">
        <v>100792</v>
      </c>
      <c r="C1428" s="3" t="s">
        <v>5335</v>
      </c>
      <c r="D1428" s="5">
        <v>38.93</v>
      </c>
      <c r="E1428" s="5">
        <v>712.06621633999998</v>
      </c>
      <c r="F1428" s="3" t="s">
        <v>4480</v>
      </c>
      <c r="G1428" s="3" t="s">
        <v>4481</v>
      </c>
      <c r="H1428" s="3" t="s">
        <v>4481</v>
      </c>
      <c r="I1428" s="3" t="s">
        <v>4482</v>
      </c>
      <c r="J1428" s="3" t="s">
        <v>4484</v>
      </c>
      <c r="K1428" s="6">
        <v>165704</v>
      </c>
      <c r="L1428" s="6">
        <v>167248</v>
      </c>
      <c r="M1428" s="6" t="s">
        <v>4474</v>
      </c>
      <c r="N1428" s="6" t="s">
        <v>4474</v>
      </c>
      <c r="O1428" s="6">
        <v>82443</v>
      </c>
      <c r="P1428" s="6">
        <v>82341</v>
      </c>
      <c r="Q1428" s="6">
        <v>50348</v>
      </c>
      <c r="R1428" s="6">
        <v>51955</v>
      </c>
      <c r="S1428" s="6">
        <v>57816</v>
      </c>
      <c r="T1428" s="6">
        <v>65435</v>
      </c>
      <c r="U1428" s="6" t="s">
        <v>4474</v>
      </c>
      <c r="V1428" s="6" t="s">
        <v>4474</v>
      </c>
      <c r="W1428" s="6">
        <v>3224361</v>
      </c>
      <c r="X1428" s="6">
        <v>3232819</v>
      </c>
      <c r="Y1428" s="6" t="s">
        <v>4474</v>
      </c>
      <c r="Z1428" s="6" t="s">
        <v>4474</v>
      </c>
      <c r="AA1428" s="6" t="s">
        <v>4474</v>
      </c>
      <c r="AB1428" s="6" t="s">
        <v>4474</v>
      </c>
      <c r="AC1428" s="6">
        <v>18290938</v>
      </c>
      <c r="AD1428" s="6">
        <v>18270273</v>
      </c>
      <c r="AF1428">
        <f t="shared" si="440"/>
        <v>1.5614876870176757E-2</v>
      </c>
      <c r="AG1428">
        <f t="shared" si="441"/>
        <v>1.6071113167795661E-2</v>
      </c>
      <c r="AH1428" t="e">
        <f t="shared" si="442"/>
        <v>#VALUE!</v>
      </c>
      <c r="AI1428" t="e">
        <f t="shared" si="443"/>
        <v>#VALUE!</v>
      </c>
      <c r="AJ1428" t="e">
        <f t="shared" si="444"/>
        <v>#VALUE!</v>
      </c>
      <c r="AK1428" t="e">
        <f t="shared" si="445"/>
        <v>#VALUE!</v>
      </c>
      <c r="AL1428">
        <f t="shared" si="446"/>
        <v>0.49753174334958722</v>
      </c>
      <c r="AM1428">
        <f t="shared" si="447"/>
        <v>0.49232875729455661</v>
      </c>
      <c r="AN1428">
        <f t="shared" si="448"/>
        <v>5.1391267913239246E-2</v>
      </c>
      <c r="AO1428">
        <f t="shared" si="449"/>
        <v>5.1734415072418223E-2</v>
      </c>
      <c r="AP1428">
        <f t="shared" si="450"/>
        <v>1</v>
      </c>
      <c r="AQ1428">
        <f t="shared" si="451"/>
        <v>1</v>
      </c>
      <c r="AR1428">
        <f t="shared" si="452"/>
        <v>0</v>
      </c>
      <c r="AS1428">
        <f t="shared" si="453"/>
        <v>1</v>
      </c>
      <c r="AT1428">
        <f t="shared" si="454"/>
        <v>0</v>
      </c>
      <c r="AU1428">
        <f t="shared" si="455"/>
        <v>0</v>
      </c>
      <c r="AV1428">
        <f t="shared" si="456"/>
        <v>1</v>
      </c>
      <c r="AW1428">
        <f t="shared" si="457"/>
        <v>0</v>
      </c>
      <c r="AX1428">
        <f t="shared" si="458"/>
        <v>0</v>
      </c>
      <c r="AY1428">
        <f t="shared" si="459"/>
        <v>4</v>
      </c>
    </row>
    <row r="1429" spans="1:51" x14ac:dyDescent="0.3">
      <c r="A1429" s="1" t="s">
        <v>1423</v>
      </c>
      <c r="B1429" s="2">
        <v>1024772</v>
      </c>
      <c r="C1429" s="3" t="s">
        <v>5336</v>
      </c>
      <c r="D1429" s="5">
        <v>22.29</v>
      </c>
      <c r="E1429" s="5">
        <v>170.31004392</v>
      </c>
      <c r="F1429" s="3" t="s">
        <v>4480</v>
      </c>
      <c r="G1429" s="3" t="s">
        <v>4481</v>
      </c>
      <c r="H1429" s="3" t="s">
        <v>4481</v>
      </c>
      <c r="I1429" s="3" t="s">
        <v>4482</v>
      </c>
      <c r="J1429" s="3" t="s">
        <v>4484</v>
      </c>
      <c r="K1429" s="6">
        <v>63710</v>
      </c>
      <c r="L1429" s="6">
        <v>61898</v>
      </c>
      <c r="M1429" s="6" t="s">
        <v>4474</v>
      </c>
      <c r="N1429" s="6" t="s">
        <v>4474</v>
      </c>
      <c r="O1429" s="6">
        <v>52966</v>
      </c>
      <c r="P1429" s="6">
        <v>47061</v>
      </c>
      <c r="Q1429" s="6">
        <v>13020</v>
      </c>
      <c r="R1429" s="6">
        <v>10915</v>
      </c>
      <c r="S1429" s="6">
        <v>23190</v>
      </c>
      <c r="T1429" s="6">
        <v>15941</v>
      </c>
      <c r="U1429" s="6" t="s">
        <v>4474</v>
      </c>
      <c r="V1429" s="6" t="s">
        <v>4474</v>
      </c>
      <c r="W1429" s="6">
        <v>1943548</v>
      </c>
      <c r="X1429" s="6">
        <v>1884844</v>
      </c>
      <c r="Y1429" s="6" t="s">
        <v>4474</v>
      </c>
      <c r="Z1429" s="6" t="s">
        <v>4474</v>
      </c>
      <c r="AA1429" s="6" t="s">
        <v>4474</v>
      </c>
      <c r="AB1429" s="6" t="s">
        <v>4474</v>
      </c>
      <c r="AC1429" s="6">
        <v>7640648</v>
      </c>
      <c r="AD1429" s="6">
        <v>7635145</v>
      </c>
      <c r="AF1429">
        <f t="shared" si="440"/>
        <v>6.6990884711877457E-3</v>
      </c>
      <c r="AG1429">
        <f t="shared" si="441"/>
        <v>5.7909301777759855E-3</v>
      </c>
      <c r="AH1429" t="e">
        <f t="shared" si="442"/>
        <v>#VALUE!</v>
      </c>
      <c r="AI1429" t="e">
        <f t="shared" si="443"/>
        <v>#VALUE!</v>
      </c>
      <c r="AJ1429" t="e">
        <f t="shared" si="444"/>
        <v>#VALUE!</v>
      </c>
      <c r="AK1429" t="e">
        <f t="shared" si="445"/>
        <v>#VALUE!</v>
      </c>
      <c r="AL1429">
        <f t="shared" si="446"/>
        <v>0.83136085386909431</v>
      </c>
      <c r="AM1429">
        <f t="shared" si="447"/>
        <v>0.7602992019128243</v>
      </c>
      <c r="AN1429">
        <f t="shared" si="448"/>
        <v>3.2780255491503166E-2</v>
      </c>
      <c r="AO1429">
        <f t="shared" si="449"/>
        <v>3.2839853059457441E-2</v>
      </c>
      <c r="AP1429">
        <f t="shared" si="450"/>
        <v>1</v>
      </c>
      <c r="AQ1429">
        <f t="shared" si="451"/>
        <v>1</v>
      </c>
      <c r="AR1429">
        <f t="shared" si="452"/>
        <v>1</v>
      </c>
      <c r="AS1429">
        <f t="shared" si="453"/>
        <v>1</v>
      </c>
      <c r="AT1429">
        <f t="shared" si="454"/>
        <v>0</v>
      </c>
      <c r="AU1429">
        <f t="shared" si="455"/>
        <v>0</v>
      </c>
      <c r="AV1429">
        <f t="shared" si="456"/>
        <v>1</v>
      </c>
      <c r="AW1429">
        <f t="shared" si="457"/>
        <v>0</v>
      </c>
      <c r="AX1429">
        <f t="shared" si="458"/>
        <v>0</v>
      </c>
      <c r="AY1429">
        <f t="shared" si="459"/>
        <v>5</v>
      </c>
    </row>
    <row r="1430" spans="1:51" x14ac:dyDescent="0.3">
      <c r="A1430" s="1" t="s">
        <v>1424</v>
      </c>
      <c r="B1430" s="2">
        <v>100255</v>
      </c>
      <c r="C1430" s="3" t="s">
        <v>5335</v>
      </c>
      <c r="D1430" s="5">
        <v>26.09</v>
      </c>
      <c r="E1430" s="5">
        <v>2491.3120017699998</v>
      </c>
      <c r="F1430" s="3" t="s">
        <v>4480</v>
      </c>
      <c r="G1430" s="3" t="s">
        <v>4481</v>
      </c>
      <c r="H1430" s="3" t="s">
        <v>4481</v>
      </c>
      <c r="I1430" s="3" t="s">
        <v>4482</v>
      </c>
      <c r="J1430" s="3" t="s">
        <v>4484</v>
      </c>
      <c r="K1430" s="6">
        <v>812083</v>
      </c>
      <c r="L1430" s="6">
        <v>822905</v>
      </c>
      <c r="M1430" s="6" t="s">
        <v>4474</v>
      </c>
      <c r="N1430" s="6" t="s">
        <v>4474</v>
      </c>
      <c r="O1430" s="6">
        <v>650386</v>
      </c>
      <c r="P1430" s="6">
        <v>638951</v>
      </c>
      <c r="Q1430" s="6">
        <v>220677</v>
      </c>
      <c r="R1430" s="6">
        <v>231287</v>
      </c>
      <c r="S1430" s="6">
        <v>304267</v>
      </c>
      <c r="T1430" s="6">
        <v>307891</v>
      </c>
      <c r="U1430" s="6">
        <v>342543</v>
      </c>
      <c r="V1430" s="6">
        <v>336990</v>
      </c>
      <c r="W1430" s="6">
        <v>18146332</v>
      </c>
      <c r="X1430" s="6">
        <v>18166180</v>
      </c>
      <c r="Y1430" s="6" t="s">
        <v>4474</v>
      </c>
      <c r="Z1430" s="6" t="s">
        <v>4474</v>
      </c>
      <c r="AA1430" s="6" t="s">
        <v>4474</v>
      </c>
      <c r="AB1430" s="6" t="s">
        <v>4474</v>
      </c>
      <c r="AC1430" s="6">
        <v>95486317</v>
      </c>
      <c r="AD1430" s="6">
        <v>95486010</v>
      </c>
      <c r="AF1430">
        <f t="shared" si="440"/>
        <v>1.2160970051688683E-2</v>
      </c>
      <c r="AG1430">
        <f t="shared" si="441"/>
        <v>1.273173556576011E-2</v>
      </c>
      <c r="AH1430">
        <f t="shared" si="442"/>
        <v>1.8876707424949572E-2</v>
      </c>
      <c r="AI1430">
        <f t="shared" si="443"/>
        <v>1.8550405203515544E-2</v>
      </c>
      <c r="AJ1430" t="e">
        <f t="shared" si="444"/>
        <v>#VALUE!</v>
      </c>
      <c r="AK1430" t="e">
        <f t="shared" si="445"/>
        <v>#VALUE!</v>
      </c>
      <c r="AL1430">
        <f t="shared" si="446"/>
        <v>0.80088611632062245</v>
      </c>
      <c r="AM1430">
        <f t="shared" si="447"/>
        <v>0.77645779281934124</v>
      </c>
      <c r="AN1430">
        <f t="shared" si="448"/>
        <v>4.4751909091049362E-2</v>
      </c>
      <c r="AO1430">
        <f t="shared" si="449"/>
        <v>4.5298736443214811E-2</v>
      </c>
      <c r="AP1430">
        <f t="shared" si="450"/>
        <v>1</v>
      </c>
      <c r="AQ1430">
        <f t="shared" si="451"/>
        <v>1</v>
      </c>
      <c r="AR1430">
        <f t="shared" si="452"/>
        <v>0</v>
      </c>
      <c r="AS1430">
        <f t="shared" si="453"/>
        <v>1</v>
      </c>
      <c r="AT1430">
        <f t="shared" si="454"/>
        <v>0</v>
      </c>
      <c r="AU1430">
        <f t="shared" si="455"/>
        <v>0</v>
      </c>
      <c r="AV1430">
        <f t="shared" si="456"/>
        <v>1</v>
      </c>
      <c r="AW1430">
        <f t="shared" si="457"/>
        <v>0</v>
      </c>
      <c r="AX1430">
        <f t="shared" si="458"/>
        <v>0</v>
      </c>
      <c r="AY1430">
        <f t="shared" si="459"/>
        <v>4</v>
      </c>
    </row>
    <row r="1431" spans="1:51" x14ac:dyDescent="0.3">
      <c r="A1431" s="1" t="s">
        <v>1425</v>
      </c>
      <c r="B1431" s="2">
        <v>100572</v>
      </c>
      <c r="C1431" s="3" t="s">
        <v>5335</v>
      </c>
      <c r="D1431" s="5">
        <v>34.81</v>
      </c>
      <c r="E1431" s="5">
        <v>4942.28018307</v>
      </c>
      <c r="F1431" s="3" t="s">
        <v>4480</v>
      </c>
      <c r="G1431" s="3" t="s">
        <v>4481</v>
      </c>
      <c r="H1431" s="3" t="s">
        <v>4481</v>
      </c>
      <c r="I1431" s="3" t="s">
        <v>4482</v>
      </c>
      <c r="J1431" s="3" t="s">
        <v>4484</v>
      </c>
      <c r="K1431" s="6">
        <v>523189</v>
      </c>
      <c r="L1431" s="6">
        <v>505917</v>
      </c>
      <c r="M1431" s="6" t="s">
        <v>4474</v>
      </c>
      <c r="N1431" s="6" t="s">
        <v>4474</v>
      </c>
      <c r="O1431" s="6">
        <v>449068</v>
      </c>
      <c r="P1431" s="6">
        <v>430489</v>
      </c>
      <c r="Q1431" s="6">
        <v>207172</v>
      </c>
      <c r="R1431" s="6">
        <v>201420</v>
      </c>
      <c r="S1431" s="6">
        <v>283899</v>
      </c>
      <c r="T1431" s="6">
        <v>276267</v>
      </c>
      <c r="U1431" s="6" t="s">
        <v>4474</v>
      </c>
      <c r="V1431" s="6" t="s">
        <v>4474</v>
      </c>
      <c r="W1431" s="6">
        <v>13582932</v>
      </c>
      <c r="X1431" s="6">
        <v>13164075</v>
      </c>
      <c r="Y1431" s="6" t="s">
        <v>4474</v>
      </c>
      <c r="Z1431" s="6" t="s">
        <v>4474</v>
      </c>
      <c r="AA1431" s="6" t="s">
        <v>4474</v>
      </c>
      <c r="AB1431" s="6" t="s">
        <v>4474</v>
      </c>
      <c r="AC1431" s="6">
        <v>142906070</v>
      </c>
      <c r="AD1431" s="6">
        <v>142848909</v>
      </c>
      <c r="AF1431">
        <f t="shared" si="440"/>
        <v>1.5252377027286892E-2</v>
      </c>
      <c r="AG1431">
        <f t="shared" si="441"/>
        <v>1.5300733245594545E-2</v>
      </c>
      <c r="AH1431" t="e">
        <f t="shared" si="442"/>
        <v>#VALUE!</v>
      </c>
      <c r="AI1431" t="e">
        <f t="shared" si="443"/>
        <v>#VALUE!</v>
      </c>
      <c r="AJ1431" t="e">
        <f t="shared" si="444"/>
        <v>#VALUE!</v>
      </c>
      <c r="AK1431" t="e">
        <f t="shared" si="445"/>
        <v>#VALUE!</v>
      </c>
      <c r="AL1431">
        <f t="shared" si="446"/>
        <v>0.85832844344969028</v>
      </c>
      <c r="AM1431">
        <f t="shared" si="447"/>
        <v>0.85090835057924519</v>
      </c>
      <c r="AN1431">
        <f t="shared" si="448"/>
        <v>3.8518119651927876E-2</v>
      </c>
      <c r="AO1431">
        <f t="shared" si="449"/>
        <v>3.8431640658382761E-2</v>
      </c>
      <c r="AP1431">
        <f t="shared" si="450"/>
        <v>1</v>
      </c>
      <c r="AQ1431">
        <f t="shared" si="451"/>
        <v>1</v>
      </c>
      <c r="AR1431">
        <f t="shared" si="452"/>
        <v>0</v>
      </c>
      <c r="AS1431">
        <f t="shared" si="453"/>
        <v>1</v>
      </c>
      <c r="AT1431">
        <f t="shared" si="454"/>
        <v>0</v>
      </c>
      <c r="AU1431">
        <f t="shared" si="455"/>
        <v>0</v>
      </c>
      <c r="AV1431">
        <f t="shared" si="456"/>
        <v>1</v>
      </c>
      <c r="AW1431">
        <f t="shared" si="457"/>
        <v>1</v>
      </c>
      <c r="AX1431">
        <f t="shared" si="458"/>
        <v>0</v>
      </c>
      <c r="AY1431">
        <f t="shared" si="459"/>
        <v>5</v>
      </c>
    </row>
    <row r="1432" spans="1:51" x14ac:dyDescent="0.3">
      <c r="A1432" s="1" t="s">
        <v>1426</v>
      </c>
      <c r="B1432" s="2">
        <v>100502</v>
      </c>
      <c r="C1432" s="3" t="s">
        <v>5335</v>
      </c>
      <c r="D1432" s="5">
        <v>44.09</v>
      </c>
      <c r="E1432" s="5">
        <v>520.62812336000002</v>
      </c>
      <c r="F1432" s="3" t="s">
        <v>4480</v>
      </c>
      <c r="G1432" s="3" t="s">
        <v>4481</v>
      </c>
      <c r="H1432" s="3" t="s">
        <v>4481</v>
      </c>
      <c r="I1432" s="3" t="s">
        <v>4482</v>
      </c>
      <c r="J1432" s="3" t="s">
        <v>4484</v>
      </c>
      <c r="K1432" s="6">
        <v>206725</v>
      </c>
      <c r="L1432" s="6">
        <v>199719</v>
      </c>
      <c r="M1432" s="6" t="s">
        <v>4474</v>
      </c>
      <c r="N1432" s="6" t="s">
        <v>4474</v>
      </c>
      <c r="O1432" s="6">
        <v>136878</v>
      </c>
      <c r="P1432" s="6">
        <v>138809</v>
      </c>
      <c r="Q1432" s="6">
        <v>43454</v>
      </c>
      <c r="R1432" s="6">
        <v>50998</v>
      </c>
      <c r="S1432" s="6">
        <v>64412</v>
      </c>
      <c r="T1432" s="6">
        <v>69577</v>
      </c>
      <c r="U1432" s="6">
        <v>22917</v>
      </c>
      <c r="V1432" s="6">
        <v>25000</v>
      </c>
      <c r="W1432" s="6">
        <v>5484612</v>
      </c>
      <c r="X1432" s="6">
        <v>4891068</v>
      </c>
      <c r="Y1432" s="6" t="s">
        <v>4474</v>
      </c>
      <c r="Z1432" s="6" t="s">
        <v>4474</v>
      </c>
      <c r="AA1432" s="6" t="s">
        <v>4474</v>
      </c>
      <c r="AB1432" s="6" t="s">
        <v>4474</v>
      </c>
      <c r="AC1432" s="6">
        <v>11808304</v>
      </c>
      <c r="AD1432" s="6">
        <v>11814093</v>
      </c>
      <c r="AF1432">
        <f t="shared" si="440"/>
        <v>7.9228940898645149E-3</v>
      </c>
      <c r="AG1432">
        <f t="shared" si="441"/>
        <v>1.0426761598898236E-2</v>
      </c>
      <c r="AH1432">
        <f t="shared" si="442"/>
        <v>4.1784177258117807E-3</v>
      </c>
      <c r="AI1432">
        <f t="shared" si="443"/>
        <v>5.111358091934113E-3</v>
      </c>
      <c r="AJ1432" t="e">
        <f t="shared" si="444"/>
        <v>#VALUE!</v>
      </c>
      <c r="AK1432" t="e">
        <f t="shared" si="445"/>
        <v>#VALUE!</v>
      </c>
      <c r="AL1432">
        <f t="shared" si="446"/>
        <v>0.66212601281896244</v>
      </c>
      <c r="AM1432">
        <f t="shared" si="447"/>
        <v>0.69502150521482686</v>
      </c>
      <c r="AN1432">
        <f t="shared" si="448"/>
        <v>3.769181849144479E-2</v>
      </c>
      <c r="AO1432">
        <f t="shared" si="449"/>
        <v>4.0833413070519568E-2</v>
      </c>
      <c r="AP1432">
        <f t="shared" si="450"/>
        <v>1</v>
      </c>
      <c r="AQ1432">
        <f t="shared" si="451"/>
        <v>1</v>
      </c>
      <c r="AR1432">
        <f t="shared" si="452"/>
        <v>0</v>
      </c>
      <c r="AS1432">
        <f t="shared" si="453"/>
        <v>1</v>
      </c>
      <c r="AT1432">
        <f t="shared" si="454"/>
        <v>1</v>
      </c>
      <c r="AU1432">
        <f t="shared" si="455"/>
        <v>0</v>
      </c>
      <c r="AV1432">
        <f t="shared" si="456"/>
        <v>0</v>
      </c>
      <c r="AW1432">
        <f t="shared" si="457"/>
        <v>0</v>
      </c>
      <c r="AX1432">
        <f t="shared" si="458"/>
        <v>1</v>
      </c>
      <c r="AY1432">
        <f t="shared" si="459"/>
        <v>5</v>
      </c>
    </row>
    <row r="1433" spans="1:51" x14ac:dyDescent="0.3">
      <c r="A1433" s="1" t="s">
        <v>1427</v>
      </c>
      <c r="B1433" s="2">
        <v>4087275</v>
      </c>
      <c r="C1433" s="3" t="s">
        <v>5335</v>
      </c>
      <c r="D1433" s="5">
        <v>20.83</v>
      </c>
      <c r="E1433" s="5">
        <v>192.10127971</v>
      </c>
      <c r="F1433" s="3" t="s">
        <v>4480</v>
      </c>
      <c r="G1433" s="3" t="s">
        <v>4481</v>
      </c>
      <c r="H1433" s="3" t="s">
        <v>4481</v>
      </c>
      <c r="I1433" s="3" t="s">
        <v>4482</v>
      </c>
      <c r="J1433" s="3" t="s">
        <v>4484</v>
      </c>
      <c r="K1433" s="6">
        <v>38369</v>
      </c>
      <c r="L1433" s="6">
        <v>39618</v>
      </c>
      <c r="M1433" s="6" t="s">
        <v>4474</v>
      </c>
      <c r="N1433" s="6" t="s">
        <v>4474</v>
      </c>
      <c r="O1433" s="6">
        <v>44033</v>
      </c>
      <c r="P1433" s="6">
        <v>45885</v>
      </c>
      <c r="Q1433" s="6">
        <v>1065</v>
      </c>
      <c r="R1433" s="6">
        <v>3174</v>
      </c>
      <c r="S1433" s="6">
        <v>-3289</v>
      </c>
      <c r="T1433" s="6">
        <v>3331</v>
      </c>
      <c r="U1433" s="6" t="s">
        <v>4474</v>
      </c>
      <c r="V1433" s="6" t="s">
        <v>4474</v>
      </c>
      <c r="W1433" s="6">
        <v>1451086</v>
      </c>
      <c r="X1433" s="6">
        <v>1447753</v>
      </c>
      <c r="Y1433" s="6" t="s">
        <v>4474</v>
      </c>
      <c r="Z1433" s="6" t="s">
        <v>4474</v>
      </c>
      <c r="AA1433" s="6" t="s">
        <v>4474</v>
      </c>
      <c r="AB1433" s="6" t="s">
        <v>4474</v>
      </c>
      <c r="AC1433" s="6">
        <v>9213969</v>
      </c>
      <c r="AD1433" s="6">
        <v>9179825</v>
      </c>
      <c r="AF1433">
        <f t="shared" si="440"/>
        <v>7.3393306806074897E-4</v>
      </c>
      <c r="AG1433">
        <f t="shared" si="441"/>
        <v>2.1923629237860327E-3</v>
      </c>
      <c r="AH1433" t="e">
        <f t="shared" si="442"/>
        <v>#VALUE!</v>
      </c>
      <c r="AI1433" t="e">
        <f t="shared" si="443"/>
        <v>#VALUE!</v>
      </c>
      <c r="AJ1433" t="e">
        <f t="shared" si="444"/>
        <v>#VALUE!</v>
      </c>
      <c r="AK1433" t="e">
        <f t="shared" si="445"/>
        <v>#VALUE!</v>
      </c>
      <c r="AL1433">
        <f t="shared" si="446"/>
        <v>1.1476191717271755</v>
      </c>
      <c r="AM1433">
        <f t="shared" si="447"/>
        <v>1.158185673178858</v>
      </c>
      <c r="AN1433">
        <f t="shared" si="448"/>
        <v>2.6441575482087209E-2</v>
      </c>
      <c r="AO1433">
        <f t="shared" si="449"/>
        <v>2.7365165190471028E-2</v>
      </c>
      <c r="AP1433">
        <f t="shared" si="450"/>
        <v>1</v>
      </c>
      <c r="AQ1433">
        <f t="shared" si="451"/>
        <v>0</v>
      </c>
      <c r="AR1433">
        <f t="shared" si="452"/>
        <v>0</v>
      </c>
      <c r="AS1433">
        <f t="shared" si="453"/>
        <v>0</v>
      </c>
      <c r="AT1433">
        <f t="shared" si="454"/>
        <v>0</v>
      </c>
      <c r="AU1433">
        <f t="shared" si="455"/>
        <v>0</v>
      </c>
      <c r="AV1433">
        <f t="shared" si="456"/>
        <v>0</v>
      </c>
      <c r="AW1433">
        <f t="shared" si="457"/>
        <v>0</v>
      </c>
      <c r="AX1433">
        <f t="shared" si="458"/>
        <v>0</v>
      </c>
      <c r="AY1433">
        <f t="shared" si="459"/>
        <v>1</v>
      </c>
    </row>
    <row r="1434" spans="1:51" x14ac:dyDescent="0.3">
      <c r="A1434" s="1" t="s">
        <v>1428</v>
      </c>
      <c r="B1434" s="2">
        <v>4161046</v>
      </c>
      <c r="C1434" s="3" t="s">
        <v>5337</v>
      </c>
      <c r="D1434" s="5">
        <v>5.75</v>
      </c>
      <c r="E1434" s="5">
        <v>473.59662824999998</v>
      </c>
      <c r="F1434" s="3" t="s">
        <v>4480</v>
      </c>
      <c r="G1434" s="3" t="s">
        <v>4481</v>
      </c>
      <c r="H1434" s="3" t="s">
        <v>4481</v>
      </c>
      <c r="I1434" s="3" t="s">
        <v>4482</v>
      </c>
      <c r="J1434" s="3" t="s">
        <v>4484</v>
      </c>
      <c r="K1434" s="6">
        <v>225302</v>
      </c>
      <c r="L1434" s="6">
        <v>228017</v>
      </c>
      <c r="M1434" s="6" t="s">
        <v>4474</v>
      </c>
      <c r="N1434" s="6" t="s">
        <v>4474</v>
      </c>
      <c r="O1434" s="6">
        <v>317121</v>
      </c>
      <c r="P1434" s="6">
        <v>420324</v>
      </c>
      <c r="Q1434" s="6">
        <v>-75748</v>
      </c>
      <c r="R1434" s="6">
        <v>8606</v>
      </c>
      <c r="S1434" s="6">
        <v>-24062</v>
      </c>
      <c r="T1434" s="6">
        <v>-22419</v>
      </c>
      <c r="U1434" s="6">
        <v>439897</v>
      </c>
      <c r="V1434" s="6">
        <v>446980</v>
      </c>
      <c r="W1434" s="6">
        <v>13376561</v>
      </c>
      <c r="X1434" s="6">
        <v>13714423</v>
      </c>
      <c r="Y1434" s="6" t="s">
        <v>4474</v>
      </c>
      <c r="Z1434" s="6" t="s">
        <v>4474</v>
      </c>
      <c r="AA1434" s="6" t="s">
        <v>4474</v>
      </c>
      <c r="AB1434" s="6" t="s">
        <v>4474</v>
      </c>
      <c r="AC1434" s="6">
        <v>67855084</v>
      </c>
      <c r="AD1434" s="6">
        <v>56543382</v>
      </c>
      <c r="AF1434">
        <f t="shared" si="440"/>
        <v>-5.6627409690726939E-3</v>
      </c>
      <c r="AG1434">
        <f t="shared" si="441"/>
        <v>6.2751455165120694E-4</v>
      </c>
      <c r="AH1434">
        <f t="shared" si="442"/>
        <v>3.2885657232826881E-2</v>
      </c>
      <c r="AI1434">
        <f t="shared" si="443"/>
        <v>3.2591965407512954E-2</v>
      </c>
      <c r="AJ1434" t="e">
        <f t="shared" si="444"/>
        <v>#VALUE!</v>
      </c>
      <c r="AK1434" t="e">
        <f t="shared" si="445"/>
        <v>#VALUE!</v>
      </c>
      <c r="AL1434">
        <f t="shared" si="446"/>
        <v>1.4075374386379171</v>
      </c>
      <c r="AM1434">
        <f t="shared" si="447"/>
        <v>1.8433888701281045</v>
      </c>
      <c r="AN1434">
        <f t="shared" si="448"/>
        <v>1.684304358945472E-2</v>
      </c>
      <c r="AO1434">
        <f t="shared" si="449"/>
        <v>1.6626073149413577E-2</v>
      </c>
      <c r="AP1434">
        <f t="shared" si="450"/>
        <v>0</v>
      </c>
      <c r="AQ1434">
        <f t="shared" si="451"/>
        <v>0</v>
      </c>
      <c r="AR1434">
        <f t="shared" si="452"/>
        <v>0</v>
      </c>
      <c r="AS1434">
        <f t="shared" si="453"/>
        <v>1</v>
      </c>
      <c r="AT1434">
        <f t="shared" si="454"/>
        <v>0</v>
      </c>
      <c r="AU1434">
        <f t="shared" si="455"/>
        <v>0</v>
      </c>
      <c r="AV1434">
        <f t="shared" si="456"/>
        <v>0</v>
      </c>
      <c r="AW1434">
        <f t="shared" si="457"/>
        <v>1</v>
      </c>
      <c r="AX1434">
        <f t="shared" si="458"/>
        <v>0</v>
      </c>
      <c r="AY1434">
        <f t="shared" si="459"/>
        <v>2</v>
      </c>
    </row>
    <row r="1435" spans="1:51" x14ac:dyDescent="0.3">
      <c r="A1435" s="1" t="s">
        <v>1429</v>
      </c>
      <c r="B1435" s="2">
        <v>4150252</v>
      </c>
      <c r="C1435" s="3" t="s">
        <v>5338</v>
      </c>
      <c r="D1435" s="7">
        <v>10.32</v>
      </c>
      <c r="E1435" s="5">
        <v>129.04867944</v>
      </c>
      <c r="F1435" s="3" t="s">
        <v>4480</v>
      </c>
      <c r="G1435" s="3" t="s">
        <v>4481</v>
      </c>
      <c r="H1435" s="3" t="s">
        <v>4481</v>
      </c>
      <c r="I1435" s="3" t="s">
        <v>4482</v>
      </c>
      <c r="J1435" s="3" t="s">
        <v>4484</v>
      </c>
      <c r="K1435" s="6">
        <v>98518</v>
      </c>
      <c r="L1435" s="6">
        <v>94349</v>
      </c>
      <c r="M1435" s="6" t="s">
        <v>4474</v>
      </c>
      <c r="N1435" s="6" t="s">
        <v>4474</v>
      </c>
      <c r="O1435" s="6">
        <v>143849</v>
      </c>
      <c r="P1435" s="6">
        <v>136120</v>
      </c>
      <c r="Q1435" s="6">
        <v>12741</v>
      </c>
      <c r="R1435" s="6">
        <v>12586</v>
      </c>
      <c r="S1435" s="6">
        <v>27616</v>
      </c>
      <c r="T1435" s="6">
        <v>19896</v>
      </c>
      <c r="U1435" s="6">
        <v>16163</v>
      </c>
      <c r="V1435" s="6">
        <v>17156</v>
      </c>
      <c r="W1435" s="6">
        <v>3924007</v>
      </c>
      <c r="X1435" s="6">
        <v>3615571</v>
      </c>
      <c r="Y1435" s="6" t="s">
        <v>4474</v>
      </c>
      <c r="Z1435" s="6" t="s">
        <v>4474</v>
      </c>
      <c r="AA1435" s="6" t="s">
        <v>4474</v>
      </c>
      <c r="AB1435" s="6" t="s">
        <v>4474</v>
      </c>
      <c r="AC1435" s="6">
        <v>12504717</v>
      </c>
      <c r="AD1435" s="6">
        <v>12504717</v>
      </c>
      <c r="AF1435">
        <f t="shared" si="440"/>
        <v>3.2469361038346771E-3</v>
      </c>
      <c r="AG1435">
        <f t="shared" si="441"/>
        <v>3.4810545830796851E-3</v>
      </c>
      <c r="AH1435">
        <f t="shared" si="442"/>
        <v>4.119003865181688E-3</v>
      </c>
      <c r="AI1435">
        <f t="shared" si="443"/>
        <v>4.7450319742026919E-3</v>
      </c>
      <c r="AJ1435" t="e">
        <f t="shared" si="444"/>
        <v>#VALUE!</v>
      </c>
      <c r="AK1435" t="e">
        <f t="shared" si="445"/>
        <v>#VALUE!</v>
      </c>
      <c r="AL1435">
        <f t="shared" si="446"/>
        <v>1.4601291134614993</v>
      </c>
      <c r="AM1435">
        <f t="shared" si="447"/>
        <v>1.4427285927778779</v>
      </c>
      <c r="AN1435">
        <f t="shared" si="448"/>
        <v>2.5106479167850616E-2</v>
      </c>
      <c r="AO1435">
        <f t="shared" si="449"/>
        <v>2.6095186624740602E-2</v>
      </c>
      <c r="AP1435">
        <f t="shared" si="450"/>
        <v>1</v>
      </c>
      <c r="AQ1435">
        <f t="shared" si="451"/>
        <v>1</v>
      </c>
      <c r="AR1435">
        <f t="shared" si="452"/>
        <v>0</v>
      </c>
      <c r="AS1435">
        <f t="shared" si="453"/>
        <v>1</v>
      </c>
      <c r="AT1435">
        <f t="shared" si="454"/>
        <v>1</v>
      </c>
      <c r="AU1435">
        <f t="shared" si="455"/>
        <v>0</v>
      </c>
      <c r="AV1435">
        <f t="shared" si="456"/>
        <v>1</v>
      </c>
      <c r="AW1435">
        <f t="shared" si="457"/>
        <v>0</v>
      </c>
      <c r="AX1435">
        <f t="shared" si="458"/>
        <v>0</v>
      </c>
      <c r="AY1435">
        <f t="shared" si="459"/>
        <v>5</v>
      </c>
    </row>
    <row r="1436" spans="1:51" x14ac:dyDescent="0.3">
      <c r="A1436" s="1" t="s">
        <v>1430</v>
      </c>
      <c r="B1436" s="2">
        <v>100259</v>
      </c>
      <c r="C1436" s="3" t="s">
        <v>5335</v>
      </c>
      <c r="D1436" s="5">
        <v>25.01</v>
      </c>
      <c r="E1436" s="5">
        <v>3198.4330366700001</v>
      </c>
      <c r="F1436" s="3" t="s">
        <v>4480</v>
      </c>
      <c r="G1436" s="3" t="s">
        <v>4481</v>
      </c>
      <c r="H1436" s="3" t="s">
        <v>4481</v>
      </c>
      <c r="I1436" s="3" t="s">
        <v>4482</v>
      </c>
      <c r="J1436" s="3" t="s">
        <v>4484</v>
      </c>
      <c r="K1436" s="6">
        <v>830552</v>
      </c>
      <c r="L1436" s="6">
        <v>823802</v>
      </c>
      <c r="M1436" s="6" t="s">
        <v>4474</v>
      </c>
      <c r="N1436" s="6" t="s">
        <v>4474</v>
      </c>
      <c r="O1436" s="6">
        <v>655503</v>
      </c>
      <c r="P1436" s="6">
        <v>644779</v>
      </c>
      <c r="Q1436" s="6">
        <v>225135</v>
      </c>
      <c r="R1436" s="6">
        <v>221864</v>
      </c>
      <c r="S1436" s="6">
        <v>244894</v>
      </c>
      <c r="T1436" s="6">
        <v>212229</v>
      </c>
      <c r="U1436" s="6" t="s">
        <v>4474</v>
      </c>
      <c r="V1436" s="6" t="s">
        <v>4474</v>
      </c>
      <c r="W1436" s="6">
        <v>23780285</v>
      </c>
      <c r="X1436" s="6">
        <v>23991791</v>
      </c>
      <c r="Y1436" s="6" t="s">
        <v>4474</v>
      </c>
      <c r="Z1436" s="6" t="s">
        <v>4474</v>
      </c>
      <c r="AA1436" s="6" t="s">
        <v>4474</v>
      </c>
      <c r="AB1436" s="6" t="s">
        <v>4474</v>
      </c>
      <c r="AC1436" s="6">
        <v>127886167</v>
      </c>
      <c r="AD1436" s="6">
        <v>127879012</v>
      </c>
      <c r="AF1436">
        <f t="shared" si="440"/>
        <v>9.4672961236587361E-3</v>
      </c>
      <c r="AG1436">
        <f t="shared" si="441"/>
        <v>9.2474963624016235E-3</v>
      </c>
      <c r="AH1436" t="e">
        <f t="shared" si="442"/>
        <v>#VALUE!</v>
      </c>
      <c r="AI1436" t="e">
        <f t="shared" si="443"/>
        <v>#VALUE!</v>
      </c>
      <c r="AJ1436" t="e">
        <f t="shared" si="444"/>
        <v>#VALUE!</v>
      </c>
      <c r="AK1436" t="e">
        <f t="shared" si="445"/>
        <v>#VALUE!</v>
      </c>
      <c r="AL1436">
        <f t="shared" si="446"/>
        <v>0.78923775994760115</v>
      </c>
      <c r="AM1436">
        <f t="shared" si="447"/>
        <v>0.78268685922102643</v>
      </c>
      <c r="AN1436">
        <f t="shared" si="448"/>
        <v>3.4926074266982084E-2</v>
      </c>
      <c r="AO1436">
        <f t="shared" si="449"/>
        <v>3.4336827959196542E-2</v>
      </c>
      <c r="AP1436">
        <f t="shared" si="450"/>
        <v>1</v>
      </c>
      <c r="AQ1436">
        <f t="shared" si="451"/>
        <v>1</v>
      </c>
      <c r="AR1436">
        <f t="shared" si="452"/>
        <v>1</v>
      </c>
      <c r="AS1436">
        <f t="shared" si="453"/>
        <v>1</v>
      </c>
      <c r="AT1436">
        <f t="shared" si="454"/>
        <v>0</v>
      </c>
      <c r="AU1436">
        <f t="shared" si="455"/>
        <v>0</v>
      </c>
      <c r="AV1436">
        <f t="shared" si="456"/>
        <v>1</v>
      </c>
      <c r="AW1436">
        <f t="shared" si="457"/>
        <v>1</v>
      </c>
      <c r="AX1436">
        <f t="shared" si="458"/>
        <v>0</v>
      </c>
      <c r="AY1436">
        <f t="shared" si="459"/>
        <v>6</v>
      </c>
    </row>
    <row r="1437" spans="1:51" x14ac:dyDescent="0.3">
      <c r="A1437" s="1" t="s">
        <v>1431</v>
      </c>
      <c r="B1437" s="2">
        <v>100292</v>
      </c>
      <c r="C1437" s="3" t="s">
        <v>5337</v>
      </c>
      <c r="D1437" s="5">
        <v>20.28</v>
      </c>
      <c r="E1437" s="5">
        <v>10751.20352748</v>
      </c>
      <c r="F1437" s="3" t="s">
        <v>4480</v>
      </c>
      <c r="G1437" s="3" t="s">
        <v>4481</v>
      </c>
      <c r="H1437" s="3" t="s">
        <v>4481</v>
      </c>
      <c r="I1437" s="3" t="s">
        <v>4482</v>
      </c>
      <c r="J1437" s="3" t="s">
        <v>4484</v>
      </c>
      <c r="K1437" s="6">
        <v>3254000</v>
      </c>
      <c r="L1437" s="6">
        <v>3205000</v>
      </c>
      <c r="M1437" s="6" t="s">
        <v>4474</v>
      </c>
      <c r="N1437" s="6" t="s">
        <v>4474</v>
      </c>
      <c r="O1437" s="6">
        <v>2845000</v>
      </c>
      <c r="P1437" s="6">
        <v>2741000</v>
      </c>
      <c r="Q1437" s="6">
        <v>812000</v>
      </c>
      <c r="R1437" s="6">
        <v>731000</v>
      </c>
      <c r="S1437" s="6">
        <v>1442000</v>
      </c>
      <c r="T1437" s="6">
        <v>1751000</v>
      </c>
      <c r="U1437" s="6">
        <v>1004000</v>
      </c>
      <c r="V1437" s="6">
        <v>977000</v>
      </c>
      <c r="W1437" s="6">
        <v>82635000</v>
      </c>
      <c r="X1437" s="6">
        <v>82230000</v>
      </c>
      <c r="Y1437" s="6" t="s">
        <v>4474</v>
      </c>
      <c r="Z1437" s="6" t="s">
        <v>4474</v>
      </c>
      <c r="AA1437" s="6" t="s">
        <v>4474</v>
      </c>
      <c r="AB1437" s="6" t="s">
        <v>4474</v>
      </c>
      <c r="AC1437" s="6">
        <v>532180686</v>
      </c>
      <c r="AD1437" s="6">
        <v>536875750</v>
      </c>
      <c r="AF1437">
        <f t="shared" si="440"/>
        <v>9.826344769165607E-3</v>
      </c>
      <c r="AG1437">
        <f t="shared" si="441"/>
        <v>8.8896996230086352E-3</v>
      </c>
      <c r="AH1437">
        <f t="shared" si="442"/>
        <v>1.2149815453500332E-2</v>
      </c>
      <c r="AI1437">
        <f t="shared" si="443"/>
        <v>1.188130852486927E-2</v>
      </c>
      <c r="AJ1437" t="e">
        <f t="shared" si="444"/>
        <v>#VALUE!</v>
      </c>
      <c r="AK1437" t="e">
        <f t="shared" si="445"/>
        <v>#VALUE!</v>
      </c>
      <c r="AL1437">
        <f t="shared" si="446"/>
        <v>0.8743085433312846</v>
      </c>
      <c r="AM1437">
        <f t="shared" si="447"/>
        <v>0.85522620904836189</v>
      </c>
      <c r="AN1437">
        <f t="shared" si="448"/>
        <v>3.9377987535547894E-2</v>
      </c>
      <c r="AO1437">
        <f t="shared" si="449"/>
        <v>3.8976042806761521E-2</v>
      </c>
      <c r="AP1437">
        <f t="shared" si="450"/>
        <v>1</v>
      </c>
      <c r="AQ1437">
        <f t="shared" si="451"/>
        <v>1</v>
      </c>
      <c r="AR1437">
        <f t="shared" si="452"/>
        <v>1</v>
      </c>
      <c r="AS1437">
        <f t="shared" si="453"/>
        <v>1</v>
      </c>
      <c r="AT1437">
        <f t="shared" si="454"/>
        <v>0</v>
      </c>
      <c r="AU1437">
        <f t="shared" si="455"/>
        <v>0</v>
      </c>
      <c r="AV1437">
        <f t="shared" si="456"/>
        <v>1</v>
      </c>
      <c r="AW1437">
        <f t="shared" si="457"/>
        <v>1</v>
      </c>
      <c r="AX1437">
        <f t="shared" si="458"/>
        <v>1</v>
      </c>
      <c r="AY1437">
        <f t="shared" si="459"/>
        <v>7</v>
      </c>
    </row>
    <row r="1438" spans="1:51" x14ac:dyDescent="0.3">
      <c r="A1438" s="1" t="s">
        <v>1432</v>
      </c>
      <c r="B1438" s="2">
        <v>103177</v>
      </c>
      <c r="C1438" s="3" t="s">
        <v>5337</v>
      </c>
      <c r="D1438" s="5">
        <v>49.16</v>
      </c>
      <c r="E1438" s="5">
        <v>6506.2522600000002</v>
      </c>
      <c r="F1438" s="3" t="s">
        <v>4525</v>
      </c>
      <c r="G1438" s="3" t="s">
        <v>4526</v>
      </c>
      <c r="H1438" s="3" t="s">
        <v>4713</v>
      </c>
      <c r="I1438" s="3" t="s">
        <v>4713</v>
      </c>
      <c r="J1438" s="3" t="s">
        <v>4528</v>
      </c>
      <c r="K1438" s="6">
        <v>656909</v>
      </c>
      <c r="L1438" s="6">
        <v>645515</v>
      </c>
      <c r="M1438" s="6">
        <v>579618</v>
      </c>
      <c r="N1438" s="6">
        <v>548311</v>
      </c>
      <c r="O1438" s="6">
        <v>409793</v>
      </c>
      <c r="P1438" s="6">
        <v>380855</v>
      </c>
      <c r="Q1438" s="6">
        <v>317236</v>
      </c>
      <c r="R1438" s="6">
        <v>292202</v>
      </c>
      <c r="S1438" s="6">
        <v>340079</v>
      </c>
      <c r="T1438" s="6">
        <v>318940</v>
      </c>
      <c r="U1438" s="6">
        <v>2174805</v>
      </c>
      <c r="V1438" s="6">
        <v>2225305</v>
      </c>
      <c r="W1438" s="6">
        <v>5200520</v>
      </c>
      <c r="X1438" s="6">
        <v>5205962</v>
      </c>
      <c r="Y1438" s="6" t="s">
        <v>4474</v>
      </c>
      <c r="Z1438" s="6" t="s">
        <v>4474</v>
      </c>
      <c r="AA1438" s="6" t="s">
        <v>4474</v>
      </c>
      <c r="AB1438" s="6" t="s">
        <v>4474</v>
      </c>
      <c r="AC1438" s="6">
        <v>132348500</v>
      </c>
      <c r="AD1438" s="6">
        <v>132343894</v>
      </c>
      <c r="AF1438">
        <f t="shared" si="440"/>
        <v>6.1000822994623616E-2</v>
      </c>
      <c r="AG1438">
        <f t="shared" si="441"/>
        <v>5.6128339008237091E-2</v>
      </c>
      <c r="AH1438">
        <f t="shared" si="442"/>
        <v>0.41818991177805298</v>
      </c>
      <c r="AI1438">
        <f t="shared" si="443"/>
        <v>0.42745317772200414</v>
      </c>
      <c r="AJ1438" t="e">
        <f t="shared" si="444"/>
        <v>#VALUE!</v>
      </c>
      <c r="AK1438" t="e">
        <f t="shared" si="445"/>
        <v>#VALUE!</v>
      </c>
      <c r="AL1438">
        <f t="shared" si="446"/>
        <v>0.62382004204539743</v>
      </c>
      <c r="AM1438">
        <f t="shared" si="447"/>
        <v>0.59000178152327987</v>
      </c>
      <c r="AN1438">
        <f t="shared" si="448"/>
        <v>0.12631602224392946</v>
      </c>
      <c r="AO1438">
        <f t="shared" si="449"/>
        <v>0.12399533457985287</v>
      </c>
      <c r="AP1438">
        <f t="shared" si="450"/>
        <v>1</v>
      </c>
      <c r="AQ1438">
        <f t="shared" si="451"/>
        <v>1</v>
      </c>
      <c r="AR1438">
        <f t="shared" si="452"/>
        <v>1</v>
      </c>
      <c r="AS1438">
        <f t="shared" si="453"/>
        <v>1</v>
      </c>
      <c r="AT1438">
        <f t="shared" si="454"/>
        <v>1</v>
      </c>
      <c r="AU1438">
        <f t="shared" si="455"/>
        <v>0</v>
      </c>
      <c r="AV1438">
        <f t="shared" si="456"/>
        <v>1</v>
      </c>
      <c r="AW1438">
        <f t="shared" si="457"/>
        <v>1</v>
      </c>
      <c r="AX1438">
        <f t="shared" si="458"/>
        <v>0</v>
      </c>
      <c r="AY1438">
        <f t="shared" si="459"/>
        <v>7</v>
      </c>
    </row>
    <row r="1439" spans="1:51" x14ac:dyDescent="0.3">
      <c r="A1439" s="1" t="s">
        <v>1433</v>
      </c>
      <c r="B1439" s="2">
        <v>4112285</v>
      </c>
      <c r="C1439" s="3" t="s">
        <v>5335</v>
      </c>
      <c r="D1439" s="5">
        <v>32.799999999999997</v>
      </c>
      <c r="E1439" s="5">
        <v>284.30692320000003</v>
      </c>
      <c r="F1439" s="3" t="s">
        <v>4480</v>
      </c>
      <c r="G1439" s="3" t="s">
        <v>4481</v>
      </c>
      <c r="H1439" s="3" t="s">
        <v>4481</v>
      </c>
      <c r="I1439" s="3" t="s">
        <v>4482</v>
      </c>
      <c r="J1439" s="3" t="s">
        <v>4484</v>
      </c>
      <c r="K1439" s="6">
        <v>122412</v>
      </c>
      <c r="L1439" s="6">
        <v>113403</v>
      </c>
      <c r="M1439" s="6" t="s">
        <v>4474</v>
      </c>
      <c r="N1439" s="6" t="s">
        <v>4474</v>
      </c>
      <c r="O1439" s="6">
        <v>219526</v>
      </c>
      <c r="P1439" s="6">
        <v>207411</v>
      </c>
      <c r="Q1439" s="6">
        <v>22089</v>
      </c>
      <c r="R1439" s="6">
        <v>18508</v>
      </c>
      <c r="S1439" s="6">
        <v>31451</v>
      </c>
      <c r="T1439" s="6">
        <v>35340</v>
      </c>
      <c r="U1439" s="6">
        <v>105071</v>
      </c>
      <c r="V1439" s="6">
        <v>104993</v>
      </c>
      <c r="W1439" s="6">
        <v>5823259</v>
      </c>
      <c r="X1439" s="6">
        <v>5343302</v>
      </c>
      <c r="Y1439" s="6" t="s">
        <v>4474</v>
      </c>
      <c r="Z1439" s="6" t="s">
        <v>4474</v>
      </c>
      <c r="AA1439" s="6" t="s">
        <v>4474</v>
      </c>
      <c r="AB1439" s="6" t="s">
        <v>4474</v>
      </c>
      <c r="AC1439" s="6">
        <v>8667894</v>
      </c>
      <c r="AD1439" s="6">
        <v>8667894</v>
      </c>
      <c r="AF1439">
        <f t="shared" si="440"/>
        <v>3.7932367425182359E-3</v>
      </c>
      <c r="AG1439">
        <f t="shared" si="441"/>
        <v>3.4637757701136865E-3</v>
      </c>
      <c r="AH1439">
        <f t="shared" si="442"/>
        <v>1.8043332779805948E-2</v>
      </c>
      <c r="AI1439">
        <f t="shared" si="443"/>
        <v>1.9649460202698629E-2</v>
      </c>
      <c r="AJ1439" t="e">
        <f t="shared" si="444"/>
        <v>#VALUE!</v>
      </c>
      <c r="AK1439" t="e">
        <f t="shared" si="445"/>
        <v>#VALUE!</v>
      </c>
      <c r="AL1439">
        <f t="shared" si="446"/>
        <v>1.793337254517531</v>
      </c>
      <c r="AM1439">
        <f t="shared" si="447"/>
        <v>1.8289727784979233</v>
      </c>
      <c r="AN1439">
        <f t="shared" si="448"/>
        <v>2.1021218530723088E-2</v>
      </c>
      <c r="AO1439">
        <f t="shared" si="449"/>
        <v>2.12233933249515E-2</v>
      </c>
      <c r="AP1439">
        <f t="shared" si="450"/>
        <v>1</v>
      </c>
      <c r="AQ1439">
        <f t="shared" si="451"/>
        <v>1</v>
      </c>
      <c r="AR1439">
        <f t="shared" si="452"/>
        <v>1</v>
      </c>
      <c r="AS1439">
        <f t="shared" si="453"/>
        <v>1</v>
      </c>
      <c r="AT1439">
        <f t="shared" si="454"/>
        <v>1</v>
      </c>
      <c r="AU1439">
        <f t="shared" si="455"/>
        <v>0</v>
      </c>
      <c r="AV1439">
        <f t="shared" si="456"/>
        <v>0</v>
      </c>
      <c r="AW1439">
        <f t="shared" si="457"/>
        <v>0</v>
      </c>
      <c r="AX1439">
        <f t="shared" si="458"/>
        <v>0</v>
      </c>
      <c r="AY1439">
        <f t="shared" si="459"/>
        <v>5</v>
      </c>
    </row>
    <row r="1440" spans="1:51" x14ac:dyDescent="0.3">
      <c r="A1440" s="1" t="s">
        <v>1434</v>
      </c>
      <c r="B1440" s="2">
        <v>1019278</v>
      </c>
      <c r="C1440" s="3" t="s">
        <v>5335</v>
      </c>
      <c r="D1440" s="5">
        <v>30.27</v>
      </c>
      <c r="E1440" s="5">
        <v>3164.11895301</v>
      </c>
      <c r="F1440" s="3" t="s">
        <v>4480</v>
      </c>
      <c r="G1440" s="3" t="s">
        <v>4481</v>
      </c>
      <c r="H1440" s="3" t="s">
        <v>4481</v>
      </c>
      <c r="I1440" s="3" t="s">
        <v>4482</v>
      </c>
      <c r="J1440" s="3" t="s">
        <v>4484</v>
      </c>
      <c r="K1440" s="6">
        <v>985200</v>
      </c>
      <c r="L1440" s="6">
        <v>991600</v>
      </c>
      <c r="M1440" s="6" t="s">
        <v>4474</v>
      </c>
      <c r="N1440" s="6" t="s">
        <v>4474</v>
      </c>
      <c r="O1440" s="6">
        <v>794600</v>
      </c>
      <c r="P1440" s="6">
        <v>803000</v>
      </c>
      <c r="Q1440" s="6">
        <v>235400</v>
      </c>
      <c r="R1440" s="6">
        <v>252600</v>
      </c>
      <c r="S1440" s="6">
        <v>329100</v>
      </c>
      <c r="T1440" s="6">
        <v>368300</v>
      </c>
      <c r="U1440" s="6">
        <v>33500</v>
      </c>
      <c r="V1440" s="6">
        <v>132600</v>
      </c>
      <c r="W1440" s="6">
        <v>29595500</v>
      </c>
      <c r="X1440" s="6">
        <v>30289500</v>
      </c>
      <c r="Y1440" s="6" t="s">
        <v>4474</v>
      </c>
      <c r="Z1440" s="6" t="s">
        <v>4474</v>
      </c>
      <c r="AA1440" s="6" t="s">
        <v>4474</v>
      </c>
      <c r="AB1440" s="6" t="s">
        <v>4474</v>
      </c>
      <c r="AC1440" s="6">
        <v>104529863</v>
      </c>
      <c r="AD1440" s="6">
        <v>104560618</v>
      </c>
      <c r="AF1440">
        <f t="shared" si="440"/>
        <v>7.9539119122839629E-3</v>
      </c>
      <c r="AG1440">
        <f t="shared" si="441"/>
        <v>8.339523597286189E-3</v>
      </c>
      <c r="AH1440">
        <f t="shared" si="442"/>
        <v>1.1319288405331892E-3</v>
      </c>
      <c r="AI1440">
        <f t="shared" si="443"/>
        <v>4.3777546674590205E-3</v>
      </c>
      <c r="AJ1440" t="e">
        <f t="shared" si="444"/>
        <v>#VALUE!</v>
      </c>
      <c r="AK1440" t="e">
        <f t="shared" si="445"/>
        <v>#VALUE!</v>
      </c>
      <c r="AL1440">
        <f t="shared" si="446"/>
        <v>0.80653674380836382</v>
      </c>
      <c r="AM1440">
        <f t="shared" si="447"/>
        <v>0.8098023396530859</v>
      </c>
      <c r="AN1440">
        <f t="shared" si="448"/>
        <v>3.3288844587859641E-2</v>
      </c>
      <c r="AO1440">
        <f t="shared" si="449"/>
        <v>3.2737417256805165E-2</v>
      </c>
      <c r="AP1440">
        <f t="shared" si="450"/>
        <v>1</v>
      </c>
      <c r="AQ1440">
        <f t="shared" si="451"/>
        <v>1</v>
      </c>
      <c r="AR1440">
        <f t="shared" si="452"/>
        <v>0</v>
      </c>
      <c r="AS1440">
        <f t="shared" si="453"/>
        <v>1</v>
      </c>
      <c r="AT1440">
        <f t="shared" si="454"/>
        <v>1</v>
      </c>
      <c r="AU1440">
        <f t="shared" si="455"/>
        <v>0</v>
      </c>
      <c r="AV1440">
        <f t="shared" si="456"/>
        <v>0</v>
      </c>
      <c r="AW1440">
        <f t="shared" si="457"/>
        <v>1</v>
      </c>
      <c r="AX1440">
        <f t="shared" si="458"/>
        <v>1</v>
      </c>
      <c r="AY1440">
        <f t="shared" si="459"/>
        <v>6</v>
      </c>
    </row>
    <row r="1441" spans="1:51" x14ac:dyDescent="0.3">
      <c r="A1441" s="1" t="s">
        <v>1435</v>
      </c>
      <c r="B1441" s="2">
        <v>100283</v>
      </c>
      <c r="C1441" s="3" t="s">
        <v>5335</v>
      </c>
      <c r="D1441" s="5">
        <v>38.590000000000003</v>
      </c>
      <c r="E1441" s="5">
        <v>2264.1169000199998</v>
      </c>
      <c r="F1441" s="3" t="s">
        <v>4480</v>
      </c>
      <c r="G1441" s="3" t="s">
        <v>4481</v>
      </c>
      <c r="H1441" s="3" t="s">
        <v>4481</v>
      </c>
      <c r="I1441" s="3" t="s">
        <v>4482</v>
      </c>
      <c r="J1441" s="3" t="s">
        <v>4484</v>
      </c>
      <c r="K1441" s="6">
        <v>631346</v>
      </c>
      <c r="L1441" s="6">
        <v>628434</v>
      </c>
      <c r="M1441" s="6" t="s">
        <v>4474</v>
      </c>
      <c r="N1441" s="6" t="s">
        <v>4474</v>
      </c>
      <c r="O1441" s="6">
        <v>635556</v>
      </c>
      <c r="P1441" s="6">
        <v>630357</v>
      </c>
      <c r="Q1441" s="6">
        <v>179532</v>
      </c>
      <c r="R1441" s="6">
        <v>186711</v>
      </c>
      <c r="S1441" s="6">
        <v>264321</v>
      </c>
      <c r="T1441" s="6">
        <v>267735</v>
      </c>
      <c r="U1441" s="6">
        <v>92227</v>
      </c>
      <c r="V1441" s="6">
        <v>92258</v>
      </c>
      <c r="W1441" s="6">
        <v>18347552</v>
      </c>
      <c r="X1441" s="6">
        <v>18303423</v>
      </c>
      <c r="Y1441" s="6" t="s">
        <v>4474</v>
      </c>
      <c r="Z1441" s="6" t="s">
        <v>4474</v>
      </c>
      <c r="AA1441" s="6" t="s">
        <v>4474</v>
      </c>
      <c r="AB1441" s="6" t="s">
        <v>4474</v>
      </c>
      <c r="AC1441" s="6">
        <v>58117115</v>
      </c>
      <c r="AD1441" s="6">
        <v>58045653</v>
      </c>
      <c r="AF1441">
        <f t="shared" si="440"/>
        <v>9.785065604392346E-3</v>
      </c>
      <c r="AG1441">
        <f t="shared" si="441"/>
        <v>1.0200878819224142E-2</v>
      </c>
      <c r="AH1441">
        <f t="shared" si="442"/>
        <v>5.0266651376706818E-3</v>
      </c>
      <c r="AI1441">
        <f t="shared" si="443"/>
        <v>5.0404779477587333E-3</v>
      </c>
      <c r="AJ1441" t="e">
        <f t="shared" si="444"/>
        <v>#VALUE!</v>
      </c>
      <c r="AK1441" t="e">
        <f t="shared" si="445"/>
        <v>#VALUE!</v>
      </c>
      <c r="AL1441">
        <f t="shared" si="446"/>
        <v>1.0066682928220025</v>
      </c>
      <c r="AM1441">
        <f t="shared" si="447"/>
        <v>1.0030599872062937</v>
      </c>
      <c r="AN1441">
        <f t="shared" si="448"/>
        <v>3.4410367116005446E-2</v>
      </c>
      <c r="AO1441">
        <f t="shared" si="449"/>
        <v>3.4334233547462678E-2</v>
      </c>
      <c r="AP1441">
        <f t="shared" si="450"/>
        <v>1</v>
      </c>
      <c r="AQ1441">
        <f t="shared" si="451"/>
        <v>1</v>
      </c>
      <c r="AR1441">
        <f t="shared" si="452"/>
        <v>0</v>
      </c>
      <c r="AS1441">
        <f t="shared" si="453"/>
        <v>1</v>
      </c>
      <c r="AT1441">
        <f t="shared" si="454"/>
        <v>1</v>
      </c>
      <c r="AU1441">
        <f t="shared" si="455"/>
        <v>0</v>
      </c>
      <c r="AV1441">
        <f t="shared" si="456"/>
        <v>1</v>
      </c>
      <c r="AW1441">
        <f t="shared" si="457"/>
        <v>1</v>
      </c>
      <c r="AX1441">
        <f t="shared" si="458"/>
        <v>0</v>
      </c>
      <c r="AY1441">
        <f t="shared" si="459"/>
        <v>6</v>
      </c>
    </row>
    <row r="1442" spans="1:51" x14ac:dyDescent="0.3">
      <c r="A1442" s="1" t="s">
        <v>1436</v>
      </c>
      <c r="B1442" s="2">
        <v>100764</v>
      </c>
      <c r="C1442" s="3" t="s">
        <v>5338</v>
      </c>
      <c r="D1442" s="5">
        <v>35</v>
      </c>
      <c r="E1442" s="5">
        <v>836.90837999999997</v>
      </c>
      <c r="F1442" s="3" t="s">
        <v>4480</v>
      </c>
      <c r="G1442" s="3" t="s">
        <v>4481</v>
      </c>
      <c r="H1442" s="3" t="s">
        <v>4481</v>
      </c>
      <c r="I1442" s="3" t="s">
        <v>4482</v>
      </c>
      <c r="J1442" s="3" t="s">
        <v>4484</v>
      </c>
      <c r="K1442" s="6">
        <v>318931</v>
      </c>
      <c r="L1442" s="6">
        <v>311861</v>
      </c>
      <c r="M1442" s="6" t="s">
        <v>4474</v>
      </c>
      <c r="N1442" s="6" t="s">
        <v>4474</v>
      </c>
      <c r="O1442" s="6">
        <v>230900</v>
      </c>
      <c r="P1442" s="6">
        <v>222378</v>
      </c>
      <c r="Q1442" s="6">
        <v>77801</v>
      </c>
      <c r="R1442" s="6">
        <v>73436</v>
      </c>
      <c r="S1442" s="6">
        <v>114999</v>
      </c>
      <c r="T1442" s="6">
        <v>87279</v>
      </c>
      <c r="U1442" s="6">
        <v>87373</v>
      </c>
      <c r="V1442" s="6">
        <v>103029</v>
      </c>
      <c r="W1442" s="6">
        <v>7562489</v>
      </c>
      <c r="X1442" s="6">
        <v>7581060</v>
      </c>
      <c r="Y1442" s="6" t="s">
        <v>4474</v>
      </c>
      <c r="Z1442" s="6" t="s">
        <v>4474</v>
      </c>
      <c r="AA1442" s="6" t="s">
        <v>4474</v>
      </c>
      <c r="AB1442" s="6" t="s">
        <v>4474</v>
      </c>
      <c r="AC1442" s="6">
        <v>23904051</v>
      </c>
      <c r="AD1442" s="6">
        <v>23895868</v>
      </c>
      <c r="AF1442">
        <f t="shared" si="440"/>
        <v>1.0287750501190811E-2</v>
      </c>
      <c r="AG1442">
        <f t="shared" si="441"/>
        <v>9.6867720345176003E-3</v>
      </c>
      <c r="AH1442">
        <f t="shared" si="442"/>
        <v>1.1553471350503783E-2</v>
      </c>
      <c r="AI1442">
        <f t="shared" si="443"/>
        <v>1.3590315866118986E-2</v>
      </c>
      <c r="AJ1442" t="e">
        <f t="shared" si="444"/>
        <v>#VALUE!</v>
      </c>
      <c r="AK1442" t="e">
        <f t="shared" si="445"/>
        <v>#VALUE!</v>
      </c>
      <c r="AL1442">
        <f t="shared" si="446"/>
        <v>0.72398104919245854</v>
      </c>
      <c r="AM1442">
        <f t="shared" si="447"/>
        <v>0.71306768079368688</v>
      </c>
      <c r="AN1442">
        <f t="shared" si="448"/>
        <v>4.2172755557065934E-2</v>
      </c>
      <c r="AO1442">
        <f t="shared" si="449"/>
        <v>4.1136859489306246E-2</v>
      </c>
      <c r="AP1442">
        <f t="shared" si="450"/>
        <v>1</v>
      </c>
      <c r="AQ1442">
        <f t="shared" si="451"/>
        <v>1</v>
      </c>
      <c r="AR1442">
        <f t="shared" si="452"/>
        <v>1</v>
      </c>
      <c r="AS1442">
        <f t="shared" si="453"/>
        <v>1</v>
      </c>
      <c r="AT1442">
        <f t="shared" si="454"/>
        <v>1</v>
      </c>
      <c r="AU1442">
        <f t="shared" si="455"/>
        <v>0</v>
      </c>
      <c r="AV1442">
        <f t="shared" si="456"/>
        <v>1</v>
      </c>
      <c r="AW1442">
        <f t="shared" si="457"/>
        <v>1</v>
      </c>
      <c r="AX1442">
        <f t="shared" si="458"/>
        <v>0</v>
      </c>
      <c r="AY1442">
        <f t="shared" si="459"/>
        <v>7</v>
      </c>
    </row>
    <row r="1443" spans="1:51" x14ac:dyDescent="0.3">
      <c r="A1443" s="1" t="s">
        <v>1437</v>
      </c>
      <c r="B1443" s="2">
        <v>105434</v>
      </c>
      <c r="C1443" s="3" t="s">
        <v>5336</v>
      </c>
      <c r="D1443" s="5">
        <v>22.6</v>
      </c>
      <c r="E1443" s="5">
        <v>202.72925459999999</v>
      </c>
      <c r="F1443" s="3" t="s">
        <v>4480</v>
      </c>
      <c r="G1443" s="3" t="s">
        <v>4481</v>
      </c>
      <c r="H1443" s="3" t="s">
        <v>4481</v>
      </c>
      <c r="I1443" s="3" t="s">
        <v>4482</v>
      </c>
      <c r="J1443" s="3" t="s">
        <v>4484</v>
      </c>
      <c r="K1443" s="6">
        <v>57721</v>
      </c>
      <c r="L1443" s="6">
        <v>56505</v>
      </c>
      <c r="M1443" s="6" t="s">
        <v>4474</v>
      </c>
      <c r="N1443" s="6" t="s">
        <v>4474</v>
      </c>
      <c r="O1443" s="6">
        <v>29957</v>
      </c>
      <c r="P1443" s="6">
        <v>29269</v>
      </c>
      <c r="Q1443" s="6">
        <v>7048</v>
      </c>
      <c r="R1443" s="6">
        <v>7921</v>
      </c>
      <c r="S1443" s="6">
        <v>19558</v>
      </c>
      <c r="T1443" s="6">
        <v>16864</v>
      </c>
      <c r="U1443" s="6">
        <v>54999</v>
      </c>
      <c r="V1443" s="6">
        <v>54998</v>
      </c>
      <c r="W1443" s="6">
        <v>1450716</v>
      </c>
      <c r="X1443" s="6">
        <v>1457528</v>
      </c>
      <c r="Y1443" s="6" t="s">
        <v>4474</v>
      </c>
      <c r="Z1443" s="6" t="s">
        <v>4474</v>
      </c>
      <c r="AA1443" s="6" t="s">
        <v>4474</v>
      </c>
      <c r="AB1443" s="6" t="s">
        <v>4474</v>
      </c>
      <c r="AC1443" s="6">
        <v>6296705</v>
      </c>
      <c r="AD1443" s="6">
        <v>6280406</v>
      </c>
      <c r="AF1443">
        <f t="shared" si="440"/>
        <v>4.8582906647476141E-3</v>
      </c>
      <c r="AG1443">
        <f t="shared" si="441"/>
        <v>5.4345439675944473E-3</v>
      </c>
      <c r="AH1443">
        <f t="shared" si="442"/>
        <v>3.7911624328952051E-2</v>
      </c>
      <c r="AI1443">
        <f t="shared" si="443"/>
        <v>3.7733751941643662E-2</v>
      </c>
      <c r="AJ1443" t="e">
        <f t="shared" si="444"/>
        <v>#VALUE!</v>
      </c>
      <c r="AK1443" t="e">
        <f t="shared" si="445"/>
        <v>#VALUE!</v>
      </c>
      <c r="AL1443">
        <f t="shared" si="446"/>
        <v>0.51899655238128239</v>
      </c>
      <c r="AM1443">
        <f t="shared" si="447"/>
        <v>0.51798955844615524</v>
      </c>
      <c r="AN1443">
        <f t="shared" si="448"/>
        <v>3.9787939196920696E-2</v>
      </c>
      <c r="AO1443">
        <f t="shared" si="449"/>
        <v>3.8767694342750188E-2</v>
      </c>
      <c r="AP1443">
        <f t="shared" si="450"/>
        <v>1</v>
      </c>
      <c r="AQ1443">
        <f t="shared" si="451"/>
        <v>1</v>
      </c>
      <c r="AR1443">
        <f t="shared" si="452"/>
        <v>0</v>
      </c>
      <c r="AS1443">
        <f t="shared" si="453"/>
        <v>1</v>
      </c>
      <c r="AT1443">
        <f t="shared" si="454"/>
        <v>0</v>
      </c>
      <c r="AU1443">
        <f t="shared" si="455"/>
        <v>0</v>
      </c>
      <c r="AV1443">
        <f t="shared" si="456"/>
        <v>1</v>
      </c>
      <c r="AW1443">
        <f t="shared" si="457"/>
        <v>1</v>
      </c>
      <c r="AX1443">
        <f t="shared" si="458"/>
        <v>0</v>
      </c>
      <c r="AY1443">
        <f t="shared" si="459"/>
        <v>5</v>
      </c>
    </row>
    <row r="1444" spans="1:51" x14ac:dyDescent="0.3">
      <c r="A1444" s="1" t="s">
        <v>1438</v>
      </c>
      <c r="B1444" s="2">
        <v>4343673</v>
      </c>
      <c r="C1444" s="3" t="s">
        <v>5338</v>
      </c>
      <c r="D1444" s="7">
        <v>10.11</v>
      </c>
      <c r="E1444" s="5">
        <v>87.980162010000001</v>
      </c>
      <c r="F1444" s="3" t="s">
        <v>4480</v>
      </c>
      <c r="G1444" s="3" t="s">
        <v>4481</v>
      </c>
      <c r="H1444" s="3" t="s">
        <v>4481</v>
      </c>
      <c r="I1444" s="3" t="s">
        <v>4482</v>
      </c>
      <c r="J1444" s="3" t="s">
        <v>4483</v>
      </c>
      <c r="K1444" s="6">
        <v>61771</v>
      </c>
      <c r="L1444" s="6">
        <v>63826</v>
      </c>
      <c r="M1444" s="6" t="s">
        <v>4474</v>
      </c>
      <c r="N1444" s="6" t="s">
        <v>4474</v>
      </c>
      <c r="O1444" s="6">
        <v>42092</v>
      </c>
      <c r="P1444" s="6">
        <v>45080</v>
      </c>
      <c r="Q1444" s="6">
        <v>-9325</v>
      </c>
      <c r="R1444" s="6">
        <v>-4841</v>
      </c>
      <c r="S1444" s="6">
        <v>6978</v>
      </c>
      <c r="T1444" s="6">
        <v>3326</v>
      </c>
      <c r="U1444" s="6">
        <v>39494</v>
      </c>
      <c r="V1444" s="6">
        <v>39575</v>
      </c>
      <c r="W1444" s="6">
        <v>2255486</v>
      </c>
      <c r="X1444" s="6">
        <v>2215962</v>
      </c>
      <c r="Y1444" s="6" t="s">
        <v>4474</v>
      </c>
      <c r="Z1444" s="6" t="s">
        <v>4474</v>
      </c>
      <c r="AA1444" s="6" t="s">
        <v>4474</v>
      </c>
      <c r="AB1444" s="6" t="s">
        <v>4474</v>
      </c>
      <c r="AC1444" s="6">
        <v>9365979</v>
      </c>
      <c r="AD1444" s="6">
        <v>9453247</v>
      </c>
      <c r="AF1444">
        <f t="shared" si="440"/>
        <v>-4.134363946395588E-3</v>
      </c>
      <c r="AG1444">
        <f t="shared" si="441"/>
        <v>-2.1846042486288121E-3</v>
      </c>
      <c r="AH1444">
        <f t="shared" si="442"/>
        <v>1.7510195141978269E-2</v>
      </c>
      <c r="AI1444">
        <f t="shared" si="443"/>
        <v>1.7859060760067186E-2</v>
      </c>
      <c r="AJ1444" t="e">
        <f t="shared" si="444"/>
        <v>#VALUE!</v>
      </c>
      <c r="AK1444" t="e">
        <f t="shared" si="445"/>
        <v>#VALUE!</v>
      </c>
      <c r="AL1444">
        <f t="shared" si="446"/>
        <v>0.68142008385812114</v>
      </c>
      <c r="AM1444">
        <f t="shared" si="447"/>
        <v>0.70629524018425094</v>
      </c>
      <c r="AN1444">
        <f t="shared" si="448"/>
        <v>2.7387002180461327E-2</v>
      </c>
      <c r="AO1444">
        <f t="shared" si="449"/>
        <v>2.880284048192162E-2</v>
      </c>
      <c r="AP1444">
        <f t="shared" si="450"/>
        <v>0</v>
      </c>
      <c r="AQ1444">
        <f t="shared" si="451"/>
        <v>1</v>
      </c>
      <c r="AR1444">
        <f t="shared" si="452"/>
        <v>0</v>
      </c>
      <c r="AS1444">
        <f t="shared" si="453"/>
        <v>1</v>
      </c>
      <c r="AT1444">
        <f t="shared" si="454"/>
        <v>1</v>
      </c>
      <c r="AU1444">
        <f t="shared" si="455"/>
        <v>0</v>
      </c>
      <c r="AV1444">
        <f t="shared" si="456"/>
        <v>0</v>
      </c>
      <c r="AW1444">
        <f t="shared" si="457"/>
        <v>0</v>
      </c>
      <c r="AX1444">
        <f t="shared" si="458"/>
        <v>1</v>
      </c>
      <c r="AY1444">
        <f t="shared" si="459"/>
        <v>4</v>
      </c>
    </row>
    <row r="1445" spans="1:51" x14ac:dyDescent="0.3">
      <c r="A1445" s="1" t="s">
        <v>1439</v>
      </c>
      <c r="B1445" s="2">
        <v>4208938</v>
      </c>
      <c r="C1445" s="3" t="s">
        <v>5336</v>
      </c>
      <c r="D1445" s="5">
        <v>24.77</v>
      </c>
      <c r="E1445" s="5">
        <v>169.44473348</v>
      </c>
      <c r="F1445" s="3" t="s">
        <v>4480</v>
      </c>
      <c r="G1445" s="3" t="s">
        <v>4481</v>
      </c>
      <c r="H1445" s="3" t="s">
        <v>4481</v>
      </c>
      <c r="I1445" s="3" t="s">
        <v>4482</v>
      </c>
      <c r="J1445" s="3" t="s">
        <v>4484</v>
      </c>
      <c r="K1445" s="6">
        <v>69490</v>
      </c>
      <c r="L1445" s="6">
        <v>72565</v>
      </c>
      <c r="M1445" s="6" t="s">
        <v>4474</v>
      </c>
      <c r="N1445" s="6" t="s">
        <v>4474</v>
      </c>
      <c r="O1445" s="6">
        <v>78536</v>
      </c>
      <c r="P1445" s="6">
        <v>68690</v>
      </c>
      <c r="Q1445" s="6">
        <v>13592</v>
      </c>
      <c r="R1445" s="6">
        <v>9173</v>
      </c>
      <c r="S1445" s="6">
        <v>91203</v>
      </c>
      <c r="T1445" s="6">
        <v>108757</v>
      </c>
      <c r="U1445" s="6">
        <v>48603</v>
      </c>
      <c r="V1445" s="6">
        <v>48563</v>
      </c>
      <c r="W1445" s="6">
        <v>2450368</v>
      </c>
      <c r="X1445" s="6">
        <v>2393491</v>
      </c>
      <c r="Y1445" s="6" t="s">
        <v>4474</v>
      </c>
      <c r="Z1445" s="6" t="s">
        <v>4474</v>
      </c>
      <c r="AA1445" s="6" t="s">
        <v>4474</v>
      </c>
      <c r="AB1445" s="6" t="s">
        <v>4474</v>
      </c>
      <c r="AC1445" s="6">
        <v>6887106</v>
      </c>
      <c r="AD1445" s="6">
        <v>6883656</v>
      </c>
      <c r="AF1445">
        <f t="shared" si="440"/>
        <v>5.5469219317261734E-3</v>
      </c>
      <c r="AG1445">
        <f t="shared" si="441"/>
        <v>3.8324773312287366E-3</v>
      </c>
      <c r="AH1445">
        <f t="shared" si="442"/>
        <v>1.9834979888735081E-2</v>
      </c>
      <c r="AI1445">
        <f t="shared" si="443"/>
        <v>2.0289610447668281E-2</v>
      </c>
      <c r="AJ1445" t="e">
        <f t="shared" si="444"/>
        <v>#VALUE!</v>
      </c>
      <c r="AK1445" t="e">
        <f t="shared" si="445"/>
        <v>#VALUE!</v>
      </c>
      <c r="AL1445">
        <f t="shared" si="446"/>
        <v>1.1301770038854511</v>
      </c>
      <c r="AM1445">
        <f t="shared" si="447"/>
        <v>0.94659960035829949</v>
      </c>
      <c r="AN1445">
        <f t="shared" si="448"/>
        <v>2.8359005667720115E-2</v>
      </c>
      <c r="AO1445">
        <f t="shared" si="449"/>
        <v>3.0317640634537586E-2</v>
      </c>
      <c r="AP1445">
        <f t="shared" si="450"/>
        <v>1</v>
      </c>
      <c r="AQ1445">
        <f t="shared" si="451"/>
        <v>1</v>
      </c>
      <c r="AR1445">
        <f t="shared" si="452"/>
        <v>1</v>
      </c>
      <c r="AS1445">
        <f t="shared" si="453"/>
        <v>1</v>
      </c>
      <c r="AT1445">
        <f t="shared" si="454"/>
        <v>1</v>
      </c>
      <c r="AU1445">
        <f t="shared" si="455"/>
        <v>0</v>
      </c>
      <c r="AV1445">
        <f t="shared" si="456"/>
        <v>1</v>
      </c>
      <c r="AW1445">
        <f t="shared" si="457"/>
        <v>0</v>
      </c>
      <c r="AX1445">
        <f t="shared" si="458"/>
        <v>0</v>
      </c>
      <c r="AY1445">
        <f t="shared" si="459"/>
        <v>6</v>
      </c>
    </row>
    <row r="1446" spans="1:51" x14ac:dyDescent="0.3">
      <c r="A1446" s="1" t="s">
        <v>1440</v>
      </c>
      <c r="B1446" s="2">
        <v>14420640</v>
      </c>
      <c r="C1446" s="3" t="s">
        <v>5336</v>
      </c>
      <c r="D1446" s="7">
        <v>9.98</v>
      </c>
      <c r="E1446" s="5">
        <v>44.010412780000003</v>
      </c>
      <c r="F1446" s="3" t="s">
        <v>4480</v>
      </c>
      <c r="G1446" s="3" t="s">
        <v>4481</v>
      </c>
      <c r="H1446" s="3" t="s">
        <v>4481</v>
      </c>
      <c r="I1446" s="3" t="s">
        <v>4482</v>
      </c>
      <c r="J1446" s="3" t="s">
        <v>4483</v>
      </c>
      <c r="K1446" s="6">
        <v>11966</v>
      </c>
      <c r="L1446" s="6">
        <v>11501</v>
      </c>
      <c r="M1446" s="6" t="s">
        <v>4474</v>
      </c>
      <c r="N1446" s="6" t="s">
        <v>4474</v>
      </c>
      <c r="O1446" s="6">
        <v>8695</v>
      </c>
      <c r="P1446" s="6">
        <v>6981</v>
      </c>
      <c r="Q1446" s="6">
        <v>-8774</v>
      </c>
      <c r="R1446" s="6">
        <v>-9729</v>
      </c>
      <c r="S1446" s="6">
        <v>-2680</v>
      </c>
      <c r="T1446" s="6">
        <v>-2662</v>
      </c>
      <c r="U1446" s="6" t="s">
        <v>4474</v>
      </c>
      <c r="V1446" s="6" t="s">
        <v>4474</v>
      </c>
      <c r="W1446" s="6">
        <v>601779</v>
      </c>
      <c r="X1446" s="6">
        <v>601737</v>
      </c>
      <c r="Y1446" s="6" t="s">
        <v>4474</v>
      </c>
      <c r="Z1446" s="6" t="s">
        <v>4474</v>
      </c>
      <c r="AA1446" s="6" t="s">
        <v>4474</v>
      </c>
      <c r="AB1446" s="6" t="s">
        <v>4474</v>
      </c>
      <c r="AC1446" s="6">
        <v>4718462</v>
      </c>
      <c r="AD1446" s="6">
        <v>4841445</v>
      </c>
      <c r="AF1446">
        <f t="shared" si="440"/>
        <v>-1.4580103326968871E-2</v>
      </c>
      <c r="AG1446">
        <f t="shared" si="441"/>
        <v>-1.6168193081030416E-2</v>
      </c>
      <c r="AH1446" t="e">
        <f t="shared" si="442"/>
        <v>#VALUE!</v>
      </c>
      <c r="AI1446" t="e">
        <f t="shared" si="443"/>
        <v>#VALUE!</v>
      </c>
      <c r="AJ1446" t="e">
        <f t="shared" si="444"/>
        <v>#VALUE!</v>
      </c>
      <c r="AK1446" t="e">
        <f t="shared" si="445"/>
        <v>#VALUE!</v>
      </c>
      <c r="AL1446">
        <f t="shared" si="446"/>
        <v>0.72664215276617083</v>
      </c>
      <c r="AM1446">
        <f t="shared" si="447"/>
        <v>0.60699069646117731</v>
      </c>
      <c r="AN1446">
        <f t="shared" si="448"/>
        <v>1.988437615802479E-2</v>
      </c>
      <c r="AO1446">
        <f t="shared" si="449"/>
        <v>1.9113001194874173E-2</v>
      </c>
      <c r="AP1446">
        <f t="shared" si="450"/>
        <v>0</v>
      </c>
      <c r="AQ1446">
        <f t="shared" si="451"/>
        <v>0</v>
      </c>
      <c r="AR1446">
        <f t="shared" si="452"/>
        <v>1</v>
      </c>
      <c r="AS1446">
        <f t="shared" si="453"/>
        <v>1</v>
      </c>
      <c r="AT1446">
        <f t="shared" si="454"/>
        <v>0</v>
      </c>
      <c r="AU1446">
        <f t="shared" si="455"/>
        <v>0</v>
      </c>
      <c r="AV1446">
        <f t="shared" si="456"/>
        <v>1</v>
      </c>
      <c r="AW1446">
        <f t="shared" si="457"/>
        <v>1</v>
      </c>
      <c r="AX1446">
        <f t="shared" si="458"/>
        <v>1</v>
      </c>
      <c r="AY1446">
        <f t="shared" si="459"/>
        <v>5</v>
      </c>
    </row>
    <row r="1447" spans="1:51" x14ac:dyDescent="0.3">
      <c r="A1447" s="1" t="s">
        <v>1441</v>
      </c>
      <c r="B1447" s="2">
        <v>4211343</v>
      </c>
      <c r="C1447" s="3" t="s">
        <v>5335</v>
      </c>
      <c r="D1447" s="5">
        <v>183.61</v>
      </c>
      <c r="E1447" s="5">
        <v>19656.870172520001</v>
      </c>
      <c r="F1447" s="3" t="s">
        <v>4500</v>
      </c>
      <c r="G1447" s="3" t="s">
        <v>4539</v>
      </c>
      <c r="H1447" s="3" t="s">
        <v>4539</v>
      </c>
      <c r="I1447" s="3" t="s">
        <v>4582</v>
      </c>
      <c r="J1447" s="3" t="s">
        <v>5377</v>
      </c>
      <c r="K1447" s="6">
        <v>3850811</v>
      </c>
      <c r="L1447" s="6">
        <v>3764233</v>
      </c>
      <c r="M1447" s="6">
        <v>1716966</v>
      </c>
      <c r="N1447" s="6">
        <v>1634306</v>
      </c>
      <c r="O1447" s="6">
        <v>1328196</v>
      </c>
      <c r="P1447" s="6">
        <v>1278951</v>
      </c>
      <c r="Q1447" s="6">
        <v>1248167</v>
      </c>
      <c r="R1447" s="6">
        <v>1203609</v>
      </c>
      <c r="S1447" s="6">
        <v>968112</v>
      </c>
      <c r="T1447" s="6">
        <v>1187273</v>
      </c>
      <c r="U1447" s="6">
        <v>373321</v>
      </c>
      <c r="V1447" s="6">
        <v>418725</v>
      </c>
      <c r="W1447" s="6">
        <v>11436638</v>
      </c>
      <c r="X1447" s="6">
        <v>11014255</v>
      </c>
      <c r="Y1447" s="6">
        <v>3818103</v>
      </c>
      <c r="Z1447" s="6">
        <v>3948923</v>
      </c>
      <c r="AA1447" s="6">
        <v>1782165</v>
      </c>
      <c r="AB1447" s="6">
        <v>1772629</v>
      </c>
      <c r="AC1447" s="6">
        <v>107057732</v>
      </c>
      <c r="AD1447" s="6">
        <v>107045972</v>
      </c>
      <c r="AF1447">
        <f t="shared" si="440"/>
        <v>0.1091375804672667</v>
      </c>
      <c r="AG1447">
        <f t="shared" si="441"/>
        <v>0.1092773864414797</v>
      </c>
      <c r="AH1447">
        <f t="shared" si="442"/>
        <v>3.2642547573858684E-2</v>
      </c>
      <c r="AI1447">
        <f t="shared" si="443"/>
        <v>3.8016642977668484E-2</v>
      </c>
      <c r="AJ1447">
        <f t="shared" si="444"/>
        <v>2.1423959061029705</v>
      </c>
      <c r="AK1447">
        <f t="shared" si="445"/>
        <v>2.2277210854611993</v>
      </c>
      <c r="AL1447">
        <f t="shared" si="446"/>
        <v>0.34491331825945237</v>
      </c>
      <c r="AM1447">
        <f t="shared" si="447"/>
        <v>0.33976403692332541</v>
      </c>
      <c r="AN1447">
        <f t="shared" si="448"/>
        <v>0.336708305360369</v>
      </c>
      <c r="AO1447">
        <f t="shared" si="449"/>
        <v>0.34176010996658424</v>
      </c>
      <c r="AP1447">
        <f t="shared" si="450"/>
        <v>1</v>
      </c>
      <c r="AQ1447">
        <f t="shared" si="451"/>
        <v>1</v>
      </c>
      <c r="AR1447">
        <f t="shared" si="452"/>
        <v>0</v>
      </c>
      <c r="AS1447">
        <f t="shared" si="453"/>
        <v>0</v>
      </c>
      <c r="AT1447">
        <f t="shared" si="454"/>
        <v>1</v>
      </c>
      <c r="AU1447">
        <f t="shared" si="455"/>
        <v>0</v>
      </c>
      <c r="AV1447">
        <f t="shared" si="456"/>
        <v>1</v>
      </c>
      <c r="AW1447">
        <f t="shared" si="457"/>
        <v>0</v>
      </c>
      <c r="AX1447">
        <f t="shared" si="458"/>
        <v>0</v>
      </c>
      <c r="AY1447">
        <f t="shared" si="459"/>
        <v>4</v>
      </c>
    </row>
    <row r="1448" spans="1:51" x14ac:dyDescent="0.3">
      <c r="A1448" s="1" t="s">
        <v>1442</v>
      </c>
      <c r="B1448" s="2">
        <v>5732909</v>
      </c>
      <c r="C1448" s="3" t="s">
        <v>5338</v>
      </c>
      <c r="D1448" s="5">
        <v>39.42</v>
      </c>
      <c r="E1448" s="5">
        <v>5.9130788399999998</v>
      </c>
      <c r="F1448" s="3" t="s">
        <v>4480</v>
      </c>
      <c r="G1448" s="3" t="s">
        <v>4491</v>
      </c>
      <c r="H1448" s="3" t="s">
        <v>4492</v>
      </c>
      <c r="I1448" s="3" t="s">
        <v>4493</v>
      </c>
      <c r="J1448" s="3"/>
      <c r="K1448" s="6" t="s">
        <v>4474</v>
      </c>
      <c r="L1448" s="6" t="s">
        <v>4474</v>
      </c>
      <c r="M1448" s="6" t="s">
        <v>4474</v>
      </c>
      <c r="N1448" s="6" t="s">
        <v>4474</v>
      </c>
      <c r="O1448" s="6" t="s">
        <v>4474</v>
      </c>
      <c r="P1448" s="6" t="s">
        <v>4474</v>
      </c>
      <c r="Q1448" s="6" t="s">
        <v>4474</v>
      </c>
      <c r="R1448" s="6" t="s">
        <v>4474</v>
      </c>
      <c r="S1448" s="6" t="s">
        <v>4474</v>
      </c>
      <c r="T1448" s="6" t="s">
        <v>4474</v>
      </c>
      <c r="U1448" s="6" t="s">
        <v>4474</v>
      </c>
      <c r="V1448" s="6" t="s">
        <v>4474</v>
      </c>
      <c r="W1448" s="6" t="s">
        <v>4474</v>
      </c>
      <c r="X1448" s="6" t="s">
        <v>4474</v>
      </c>
      <c r="Y1448" s="6" t="s">
        <v>4474</v>
      </c>
      <c r="Z1448" s="6" t="s">
        <v>4474</v>
      </c>
      <c r="AA1448" s="6" t="s">
        <v>4474</v>
      </c>
      <c r="AB1448" s="6" t="s">
        <v>4474</v>
      </c>
      <c r="AC1448" s="6" t="s">
        <v>4474</v>
      </c>
      <c r="AD1448" s="6" t="s">
        <v>4474</v>
      </c>
      <c r="AF1448" t="e">
        <f t="shared" si="440"/>
        <v>#VALUE!</v>
      </c>
      <c r="AG1448" t="e">
        <f t="shared" si="441"/>
        <v>#VALUE!</v>
      </c>
      <c r="AH1448" t="e">
        <f t="shared" si="442"/>
        <v>#VALUE!</v>
      </c>
      <c r="AI1448" t="e">
        <f t="shared" si="443"/>
        <v>#VALUE!</v>
      </c>
      <c r="AJ1448" t="e">
        <f t="shared" si="444"/>
        <v>#VALUE!</v>
      </c>
      <c r="AK1448" t="e">
        <f t="shared" si="445"/>
        <v>#VALUE!</v>
      </c>
      <c r="AL1448" t="e">
        <f t="shared" si="446"/>
        <v>#VALUE!</v>
      </c>
      <c r="AM1448" t="e">
        <f t="shared" si="447"/>
        <v>#VALUE!</v>
      </c>
      <c r="AN1448" t="e">
        <f t="shared" si="448"/>
        <v>#VALUE!</v>
      </c>
      <c r="AO1448" t="e">
        <f t="shared" si="449"/>
        <v>#VALUE!</v>
      </c>
      <c r="AP1448">
        <f t="shared" si="450"/>
        <v>0</v>
      </c>
      <c r="AQ1448">
        <f t="shared" si="451"/>
        <v>0</v>
      </c>
      <c r="AR1448">
        <f t="shared" si="452"/>
        <v>0</v>
      </c>
      <c r="AS1448">
        <f t="shared" si="453"/>
        <v>0</v>
      </c>
      <c r="AT1448">
        <f t="shared" si="454"/>
        <v>0</v>
      </c>
      <c r="AU1448">
        <f t="shared" si="455"/>
        <v>0</v>
      </c>
      <c r="AV1448">
        <f t="shared" si="456"/>
        <v>0</v>
      </c>
      <c r="AW1448">
        <f t="shared" si="457"/>
        <v>0</v>
      </c>
      <c r="AX1448">
        <f t="shared" si="458"/>
        <v>0</v>
      </c>
      <c r="AY1448">
        <f t="shared" si="459"/>
        <v>0</v>
      </c>
    </row>
    <row r="1449" spans="1:51" x14ac:dyDescent="0.3">
      <c r="A1449" s="1" t="s">
        <v>1443</v>
      </c>
      <c r="B1449" s="2">
        <v>5721968</v>
      </c>
      <c r="C1449" s="3" t="s">
        <v>5337</v>
      </c>
      <c r="D1449" s="5">
        <v>20.23</v>
      </c>
      <c r="E1449" s="5">
        <v>404.35895955000001</v>
      </c>
      <c r="F1449" s="3" t="s">
        <v>4480</v>
      </c>
      <c r="G1449" s="3" t="s">
        <v>4491</v>
      </c>
      <c r="H1449" s="3" t="s">
        <v>4492</v>
      </c>
      <c r="I1449" s="3" t="s">
        <v>4493</v>
      </c>
      <c r="J1449" s="3"/>
      <c r="K1449" s="6">
        <v>7056.23</v>
      </c>
      <c r="L1449" s="6">
        <v>7008.2020000000002</v>
      </c>
      <c r="M1449" s="6" t="s">
        <v>4474</v>
      </c>
      <c r="N1449" s="6" t="s">
        <v>4474</v>
      </c>
      <c r="O1449" s="6">
        <v>2911.6370000000002</v>
      </c>
      <c r="P1449" s="6">
        <v>2958.8420000000001</v>
      </c>
      <c r="Q1449" s="6">
        <v>66235.505000000005</v>
      </c>
      <c r="R1449" s="6">
        <v>59186.358999999997</v>
      </c>
      <c r="S1449" s="6" t="s">
        <v>4474</v>
      </c>
      <c r="T1449" s="6" t="s">
        <v>4474</v>
      </c>
      <c r="U1449" s="6" t="s">
        <v>4474</v>
      </c>
      <c r="V1449" s="6" t="s">
        <v>4474</v>
      </c>
      <c r="W1449" s="6">
        <v>379549.22</v>
      </c>
      <c r="X1449" s="6">
        <v>379549.22</v>
      </c>
      <c r="Y1449" s="6">
        <v>9285.4969999999994</v>
      </c>
      <c r="Z1449" s="6">
        <v>9285.4969999999994</v>
      </c>
      <c r="AA1449" s="6">
        <v>4978</v>
      </c>
      <c r="AB1449" s="6">
        <v>4978</v>
      </c>
      <c r="AC1449" s="6">
        <v>19988085</v>
      </c>
      <c r="AD1449" s="6">
        <v>19988085</v>
      </c>
      <c r="AF1449">
        <f t="shared" si="440"/>
        <v>0.17451097646834846</v>
      </c>
      <c r="AG1449">
        <f t="shared" si="441"/>
        <v>0.15593856048498797</v>
      </c>
      <c r="AH1449" t="e">
        <f t="shared" si="442"/>
        <v>#VALUE!</v>
      </c>
      <c r="AI1449" t="e">
        <f t="shared" si="443"/>
        <v>#VALUE!</v>
      </c>
      <c r="AJ1449">
        <f t="shared" si="444"/>
        <v>1.8653067496986739</v>
      </c>
      <c r="AK1449">
        <f t="shared" si="445"/>
        <v>1.8653067496986739</v>
      </c>
      <c r="AL1449">
        <f t="shared" si="446"/>
        <v>0.41263351676461796</v>
      </c>
      <c r="AM1449">
        <f t="shared" si="447"/>
        <v>0.42219702000598724</v>
      </c>
      <c r="AN1449">
        <f t="shared" si="448"/>
        <v>1.8591080229330995E-2</v>
      </c>
      <c r="AO1449">
        <f t="shared" si="449"/>
        <v>1.8464540646401541E-2</v>
      </c>
      <c r="AP1449">
        <f t="shared" si="450"/>
        <v>1</v>
      </c>
      <c r="AQ1449">
        <f t="shared" si="451"/>
        <v>0</v>
      </c>
      <c r="AR1449">
        <f t="shared" si="452"/>
        <v>1</v>
      </c>
      <c r="AS1449">
        <f t="shared" si="453"/>
        <v>0</v>
      </c>
      <c r="AT1449">
        <f t="shared" si="454"/>
        <v>0</v>
      </c>
      <c r="AU1449">
        <f t="shared" si="455"/>
        <v>0</v>
      </c>
      <c r="AV1449">
        <f t="shared" si="456"/>
        <v>0</v>
      </c>
      <c r="AW1449">
        <f t="shared" si="457"/>
        <v>1</v>
      </c>
      <c r="AX1449">
        <f t="shared" si="458"/>
        <v>0</v>
      </c>
      <c r="AY1449">
        <f t="shared" si="459"/>
        <v>3</v>
      </c>
    </row>
    <row r="1450" spans="1:51" x14ac:dyDescent="0.3">
      <c r="A1450" s="1" t="s">
        <v>1444</v>
      </c>
      <c r="B1450" s="2">
        <v>5736222</v>
      </c>
      <c r="C1450" s="3" t="s">
        <v>5338</v>
      </c>
      <c r="D1450" s="5">
        <v>47.4</v>
      </c>
      <c r="E1450" s="5">
        <v>132.7200948</v>
      </c>
      <c r="F1450" s="3" t="s">
        <v>4480</v>
      </c>
      <c r="G1450" s="3" t="s">
        <v>4491</v>
      </c>
      <c r="H1450" s="3" t="s">
        <v>4492</v>
      </c>
      <c r="I1450" s="3" t="s">
        <v>4493</v>
      </c>
      <c r="J1450" s="3"/>
      <c r="K1450" s="6" t="s">
        <v>4474</v>
      </c>
      <c r="L1450" s="6" t="s">
        <v>4474</v>
      </c>
      <c r="M1450" s="6" t="s">
        <v>4474</v>
      </c>
      <c r="N1450" s="6" t="s">
        <v>4474</v>
      </c>
      <c r="O1450" s="6" t="s">
        <v>4474</v>
      </c>
      <c r="P1450" s="6" t="s">
        <v>4474</v>
      </c>
      <c r="Q1450" s="6" t="s">
        <v>4474</v>
      </c>
      <c r="R1450" s="6" t="s">
        <v>4474</v>
      </c>
      <c r="S1450" s="6" t="s">
        <v>4474</v>
      </c>
      <c r="T1450" s="6" t="s">
        <v>4474</v>
      </c>
      <c r="U1450" s="6" t="s">
        <v>4474</v>
      </c>
      <c r="V1450" s="6" t="s">
        <v>4474</v>
      </c>
      <c r="W1450" s="6" t="s">
        <v>4474</v>
      </c>
      <c r="X1450" s="6" t="s">
        <v>4474</v>
      </c>
      <c r="Y1450" s="6" t="s">
        <v>4474</v>
      </c>
      <c r="Z1450" s="6" t="s">
        <v>4474</v>
      </c>
      <c r="AA1450" s="6" t="s">
        <v>4474</v>
      </c>
      <c r="AB1450" s="6" t="s">
        <v>4474</v>
      </c>
      <c r="AC1450" s="6" t="s">
        <v>4474</v>
      </c>
      <c r="AD1450" s="6" t="s">
        <v>4474</v>
      </c>
      <c r="AF1450" t="e">
        <f t="shared" si="440"/>
        <v>#VALUE!</v>
      </c>
      <c r="AG1450" t="e">
        <f t="shared" si="441"/>
        <v>#VALUE!</v>
      </c>
      <c r="AH1450" t="e">
        <f t="shared" si="442"/>
        <v>#VALUE!</v>
      </c>
      <c r="AI1450" t="e">
        <f t="shared" si="443"/>
        <v>#VALUE!</v>
      </c>
      <c r="AJ1450" t="e">
        <f t="shared" si="444"/>
        <v>#VALUE!</v>
      </c>
      <c r="AK1450" t="e">
        <f t="shared" si="445"/>
        <v>#VALUE!</v>
      </c>
      <c r="AL1450" t="e">
        <f t="shared" si="446"/>
        <v>#VALUE!</v>
      </c>
      <c r="AM1450" t="e">
        <f t="shared" si="447"/>
        <v>#VALUE!</v>
      </c>
      <c r="AN1450" t="e">
        <f t="shared" si="448"/>
        <v>#VALUE!</v>
      </c>
      <c r="AO1450" t="e">
        <f t="shared" si="449"/>
        <v>#VALUE!</v>
      </c>
      <c r="AP1450">
        <f t="shared" si="450"/>
        <v>0</v>
      </c>
      <c r="AQ1450">
        <f t="shared" si="451"/>
        <v>0</v>
      </c>
      <c r="AR1450">
        <f t="shared" si="452"/>
        <v>0</v>
      </c>
      <c r="AS1450">
        <f t="shared" si="453"/>
        <v>0</v>
      </c>
      <c r="AT1450">
        <f t="shared" si="454"/>
        <v>0</v>
      </c>
      <c r="AU1450">
        <f t="shared" si="455"/>
        <v>0</v>
      </c>
      <c r="AV1450">
        <f t="shared" si="456"/>
        <v>0</v>
      </c>
      <c r="AW1450">
        <f t="shared" si="457"/>
        <v>0</v>
      </c>
      <c r="AX1450">
        <f t="shared" si="458"/>
        <v>0</v>
      </c>
      <c r="AY1450">
        <f t="shared" si="459"/>
        <v>0</v>
      </c>
    </row>
    <row r="1451" spans="1:51" x14ac:dyDescent="0.3">
      <c r="A1451" s="1" t="s">
        <v>1445</v>
      </c>
      <c r="B1451" s="2">
        <v>5736232</v>
      </c>
      <c r="C1451" s="3" t="s">
        <v>5338</v>
      </c>
      <c r="D1451" s="5">
        <v>25.88</v>
      </c>
      <c r="E1451" s="5">
        <v>144.92805175999999</v>
      </c>
      <c r="F1451" s="3" t="s">
        <v>4480</v>
      </c>
      <c r="G1451" s="3" t="s">
        <v>4491</v>
      </c>
      <c r="H1451" s="3" t="s">
        <v>4492</v>
      </c>
      <c r="I1451" s="3" t="s">
        <v>4493</v>
      </c>
      <c r="J1451" s="3"/>
      <c r="K1451" s="6" t="s">
        <v>4474</v>
      </c>
      <c r="L1451" s="6" t="s">
        <v>4474</v>
      </c>
      <c r="M1451" s="6" t="s">
        <v>4474</v>
      </c>
      <c r="N1451" s="6" t="s">
        <v>4474</v>
      </c>
      <c r="O1451" s="6" t="s">
        <v>4474</v>
      </c>
      <c r="P1451" s="6" t="s">
        <v>4474</v>
      </c>
      <c r="Q1451" s="6" t="s">
        <v>4474</v>
      </c>
      <c r="R1451" s="6" t="s">
        <v>4474</v>
      </c>
      <c r="S1451" s="6" t="s">
        <v>4474</v>
      </c>
      <c r="T1451" s="6" t="s">
        <v>4474</v>
      </c>
      <c r="U1451" s="6" t="s">
        <v>4474</v>
      </c>
      <c r="V1451" s="6" t="s">
        <v>4474</v>
      </c>
      <c r="W1451" s="6" t="s">
        <v>4474</v>
      </c>
      <c r="X1451" s="6" t="s">
        <v>4474</v>
      </c>
      <c r="Y1451" s="6" t="s">
        <v>4474</v>
      </c>
      <c r="Z1451" s="6" t="s">
        <v>4474</v>
      </c>
      <c r="AA1451" s="6" t="s">
        <v>4474</v>
      </c>
      <c r="AB1451" s="6" t="s">
        <v>4474</v>
      </c>
      <c r="AC1451" s="6" t="s">
        <v>4474</v>
      </c>
      <c r="AD1451" s="6" t="s">
        <v>4474</v>
      </c>
      <c r="AF1451" t="e">
        <f t="shared" si="440"/>
        <v>#VALUE!</v>
      </c>
      <c r="AG1451" t="e">
        <f t="shared" si="441"/>
        <v>#VALUE!</v>
      </c>
      <c r="AH1451" t="e">
        <f t="shared" si="442"/>
        <v>#VALUE!</v>
      </c>
      <c r="AI1451" t="e">
        <f t="shared" si="443"/>
        <v>#VALUE!</v>
      </c>
      <c r="AJ1451" t="e">
        <f t="shared" si="444"/>
        <v>#VALUE!</v>
      </c>
      <c r="AK1451" t="e">
        <f t="shared" si="445"/>
        <v>#VALUE!</v>
      </c>
      <c r="AL1451" t="e">
        <f t="shared" si="446"/>
        <v>#VALUE!</v>
      </c>
      <c r="AM1451" t="e">
        <f t="shared" si="447"/>
        <v>#VALUE!</v>
      </c>
      <c r="AN1451" t="e">
        <f t="shared" si="448"/>
        <v>#VALUE!</v>
      </c>
      <c r="AO1451" t="e">
        <f t="shared" si="449"/>
        <v>#VALUE!</v>
      </c>
      <c r="AP1451">
        <f t="shared" si="450"/>
        <v>0</v>
      </c>
      <c r="AQ1451">
        <f t="shared" si="451"/>
        <v>0</v>
      </c>
      <c r="AR1451">
        <f t="shared" si="452"/>
        <v>0</v>
      </c>
      <c r="AS1451">
        <f t="shared" si="453"/>
        <v>0</v>
      </c>
      <c r="AT1451">
        <f t="shared" si="454"/>
        <v>0</v>
      </c>
      <c r="AU1451">
        <f t="shared" si="455"/>
        <v>0</v>
      </c>
      <c r="AV1451">
        <f t="shared" si="456"/>
        <v>0</v>
      </c>
      <c r="AW1451">
        <f t="shared" si="457"/>
        <v>0</v>
      </c>
      <c r="AX1451">
        <f t="shared" si="458"/>
        <v>0</v>
      </c>
      <c r="AY1451">
        <f t="shared" si="459"/>
        <v>0</v>
      </c>
    </row>
    <row r="1452" spans="1:51" x14ac:dyDescent="0.3">
      <c r="A1452" s="1" t="s">
        <v>1446</v>
      </c>
      <c r="B1452" s="2">
        <v>5735881</v>
      </c>
      <c r="C1452" s="3" t="s">
        <v>5338</v>
      </c>
      <c r="D1452" s="5">
        <v>59.8</v>
      </c>
      <c r="E1452" s="5">
        <v>6162.3734952000004</v>
      </c>
      <c r="F1452" s="3" t="s">
        <v>4480</v>
      </c>
      <c r="G1452" s="3" t="s">
        <v>4491</v>
      </c>
      <c r="H1452" s="3" t="s">
        <v>4492</v>
      </c>
      <c r="I1452" s="3" t="s">
        <v>4493</v>
      </c>
      <c r="J1452" s="3"/>
      <c r="K1452" s="6" t="s">
        <v>4474</v>
      </c>
      <c r="L1452" s="6" t="s">
        <v>4474</v>
      </c>
      <c r="M1452" s="6" t="s">
        <v>4474</v>
      </c>
      <c r="N1452" s="6" t="s">
        <v>4474</v>
      </c>
      <c r="O1452" s="6" t="s">
        <v>4474</v>
      </c>
      <c r="P1452" s="6" t="s">
        <v>4474</v>
      </c>
      <c r="Q1452" s="6" t="s">
        <v>4474</v>
      </c>
      <c r="R1452" s="6" t="s">
        <v>4474</v>
      </c>
      <c r="S1452" s="6" t="s">
        <v>4474</v>
      </c>
      <c r="T1452" s="6" t="s">
        <v>4474</v>
      </c>
      <c r="U1452" s="6" t="s">
        <v>4474</v>
      </c>
      <c r="V1452" s="6" t="s">
        <v>4474</v>
      </c>
      <c r="W1452" s="6" t="s">
        <v>4474</v>
      </c>
      <c r="X1452" s="6" t="s">
        <v>4474</v>
      </c>
      <c r="Y1452" s="6" t="s">
        <v>4474</v>
      </c>
      <c r="Z1452" s="6" t="s">
        <v>4474</v>
      </c>
      <c r="AA1452" s="6" t="s">
        <v>4474</v>
      </c>
      <c r="AB1452" s="6" t="s">
        <v>4474</v>
      </c>
      <c r="AC1452" s="6" t="s">
        <v>4474</v>
      </c>
      <c r="AD1452" s="6" t="s">
        <v>4474</v>
      </c>
      <c r="AF1452" t="e">
        <f t="shared" si="440"/>
        <v>#VALUE!</v>
      </c>
      <c r="AG1452" t="e">
        <f t="shared" si="441"/>
        <v>#VALUE!</v>
      </c>
      <c r="AH1452" t="e">
        <f t="shared" si="442"/>
        <v>#VALUE!</v>
      </c>
      <c r="AI1452" t="e">
        <f t="shared" si="443"/>
        <v>#VALUE!</v>
      </c>
      <c r="AJ1452" t="e">
        <f t="shared" si="444"/>
        <v>#VALUE!</v>
      </c>
      <c r="AK1452" t="e">
        <f t="shared" si="445"/>
        <v>#VALUE!</v>
      </c>
      <c r="AL1452" t="e">
        <f t="shared" si="446"/>
        <v>#VALUE!</v>
      </c>
      <c r="AM1452" t="e">
        <f t="shared" si="447"/>
        <v>#VALUE!</v>
      </c>
      <c r="AN1452" t="e">
        <f t="shared" si="448"/>
        <v>#VALUE!</v>
      </c>
      <c r="AO1452" t="e">
        <f t="shared" si="449"/>
        <v>#VALUE!</v>
      </c>
      <c r="AP1452">
        <f t="shared" si="450"/>
        <v>0</v>
      </c>
      <c r="AQ1452">
        <f t="shared" si="451"/>
        <v>0</v>
      </c>
      <c r="AR1452">
        <f t="shared" si="452"/>
        <v>0</v>
      </c>
      <c r="AS1452">
        <f t="shared" si="453"/>
        <v>0</v>
      </c>
      <c r="AT1452">
        <f t="shared" si="454"/>
        <v>0</v>
      </c>
      <c r="AU1452">
        <f t="shared" si="455"/>
        <v>0</v>
      </c>
      <c r="AV1452">
        <f t="shared" si="456"/>
        <v>0</v>
      </c>
      <c r="AW1452">
        <f t="shared" si="457"/>
        <v>0</v>
      </c>
      <c r="AX1452">
        <f t="shared" si="458"/>
        <v>0</v>
      </c>
      <c r="AY1452">
        <f t="shared" si="459"/>
        <v>0</v>
      </c>
    </row>
    <row r="1453" spans="1:51" x14ac:dyDescent="0.3">
      <c r="A1453" s="1" t="s">
        <v>1447</v>
      </c>
      <c r="B1453" s="2">
        <v>5727293</v>
      </c>
      <c r="C1453" s="3" t="s">
        <v>5338</v>
      </c>
      <c r="D1453" s="5">
        <v>104.47799999999999</v>
      </c>
      <c r="E1453" s="5">
        <v>1274.631808956</v>
      </c>
      <c r="F1453" s="3" t="s">
        <v>4480</v>
      </c>
      <c r="G1453" s="3" t="s">
        <v>4491</v>
      </c>
      <c r="H1453" s="3" t="s">
        <v>4492</v>
      </c>
      <c r="I1453" s="3" t="s">
        <v>4493</v>
      </c>
      <c r="J1453" s="3"/>
      <c r="K1453" s="6" t="s">
        <v>4474</v>
      </c>
      <c r="L1453" s="6" t="s">
        <v>4474</v>
      </c>
      <c r="M1453" s="6" t="s">
        <v>4474</v>
      </c>
      <c r="N1453" s="6" t="s">
        <v>4474</v>
      </c>
      <c r="O1453" s="6" t="s">
        <v>4474</v>
      </c>
      <c r="P1453" s="6" t="s">
        <v>4474</v>
      </c>
      <c r="Q1453" s="6" t="s">
        <v>4474</v>
      </c>
      <c r="R1453" s="6" t="s">
        <v>4474</v>
      </c>
      <c r="S1453" s="6" t="s">
        <v>4474</v>
      </c>
      <c r="T1453" s="6" t="s">
        <v>4474</v>
      </c>
      <c r="U1453" s="6" t="s">
        <v>4474</v>
      </c>
      <c r="V1453" s="6" t="s">
        <v>4474</v>
      </c>
      <c r="W1453" s="6" t="s">
        <v>4474</v>
      </c>
      <c r="X1453" s="6" t="s">
        <v>4474</v>
      </c>
      <c r="Y1453" s="6" t="s">
        <v>4474</v>
      </c>
      <c r="Z1453" s="6" t="s">
        <v>4474</v>
      </c>
      <c r="AA1453" s="6" t="s">
        <v>4474</v>
      </c>
      <c r="AB1453" s="6" t="s">
        <v>4474</v>
      </c>
      <c r="AC1453" s="6" t="s">
        <v>4474</v>
      </c>
      <c r="AD1453" s="6" t="s">
        <v>4474</v>
      </c>
      <c r="AF1453" t="e">
        <f t="shared" si="440"/>
        <v>#VALUE!</v>
      </c>
      <c r="AG1453" t="e">
        <f t="shared" si="441"/>
        <v>#VALUE!</v>
      </c>
      <c r="AH1453" t="e">
        <f t="shared" si="442"/>
        <v>#VALUE!</v>
      </c>
      <c r="AI1453" t="e">
        <f t="shared" si="443"/>
        <v>#VALUE!</v>
      </c>
      <c r="AJ1453" t="e">
        <f t="shared" si="444"/>
        <v>#VALUE!</v>
      </c>
      <c r="AK1453" t="e">
        <f t="shared" si="445"/>
        <v>#VALUE!</v>
      </c>
      <c r="AL1453" t="e">
        <f t="shared" si="446"/>
        <v>#VALUE!</v>
      </c>
      <c r="AM1453" t="e">
        <f t="shared" si="447"/>
        <v>#VALUE!</v>
      </c>
      <c r="AN1453" t="e">
        <f t="shared" si="448"/>
        <v>#VALUE!</v>
      </c>
      <c r="AO1453" t="e">
        <f t="shared" si="449"/>
        <v>#VALUE!</v>
      </c>
      <c r="AP1453">
        <f t="shared" si="450"/>
        <v>0</v>
      </c>
      <c r="AQ1453">
        <f t="shared" si="451"/>
        <v>0</v>
      </c>
      <c r="AR1453">
        <f t="shared" si="452"/>
        <v>0</v>
      </c>
      <c r="AS1453">
        <f t="shared" si="453"/>
        <v>0</v>
      </c>
      <c r="AT1453">
        <f t="shared" si="454"/>
        <v>0</v>
      </c>
      <c r="AU1453">
        <f t="shared" si="455"/>
        <v>0</v>
      </c>
      <c r="AV1453">
        <f t="shared" si="456"/>
        <v>0</v>
      </c>
      <c r="AW1453">
        <f t="shared" si="457"/>
        <v>0</v>
      </c>
      <c r="AX1453">
        <f t="shared" si="458"/>
        <v>0</v>
      </c>
      <c r="AY1453">
        <f t="shared" si="459"/>
        <v>0</v>
      </c>
    </row>
    <row r="1454" spans="1:51" x14ac:dyDescent="0.3">
      <c r="A1454" s="1" t="s">
        <v>1448</v>
      </c>
      <c r="B1454" s="2">
        <v>5727291</v>
      </c>
      <c r="C1454" s="3" t="s">
        <v>5338</v>
      </c>
      <c r="D1454" s="5">
        <v>137.24</v>
      </c>
      <c r="E1454" s="5">
        <v>1104.7822744800001</v>
      </c>
      <c r="F1454" s="3" t="s">
        <v>4480</v>
      </c>
      <c r="G1454" s="3" t="s">
        <v>4491</v>
      </c>
      <c r="H1454" s="3" t="s">
        <v>4492</v>
      </c>
      <c r="I1454" s="3" t="s">
        <v>4493</v>
      </c>
      <c r="J1454" s="3"/>
      <c r="K1454" s="6" t="s">
        <v>4474</v>
      </c>
      <c r="L1454" s="6" t="s">
        <v>4474</v>
      </c>
      <c r="M1454" s="6" t="s">
        <v>4474</v>
      </c>
      <c r="N1454" s="6" t="s">
        <v>4474</v>
      </c>
      <c r="O1454" s="6" t="s">
        <v>4474</v>
      </c>
      <c r="P1454" s="6" t="s">
        <v>4474</v>
      </c>
      <c r="Q1454" s="6" t="s">
        <v>4474</v>
      </c>
      <c r="R1454" s="6" t="s">
        <v>4474</v>
      </c>
      <c r="S1454" s="6" t="s">
        <v>4474</v>
      </c>
      <c r="T1454" s="6" t="s">
        <v>4474</v>
      </c>
      <c r="U1454" s="6" t="s">
        <v>4474</v>
      </c>
      <c r="V1454" s="6" t="s">
        <v>4474</v>
      </c>
      <c r="W1454" s="6" t="s">
        <v>4474</v>
      </c>
      <c r="X1454" s="6" t="s">
        <v>4474</v>
      </c>
      <c r="Y1454" s="6" t="s">
        <v>4474</v>
      </c>
      <c r="Z1454" s="6" t="s">
        <v>4474</v>
      </c>
      <c r="AA1454" s="6" t="s">
        <v>4474</v>
      </c>
      <c r="AB1454" s="6" t="s">
        <v>4474</v>
      </c>
      <c r="AC1454" s="6" t="s">
        <v>4474</v>
      </c>
      <c r="AD1454" s="6" t="s">
        <v>4474</v>
      </c>
      <c r="AF1454" t="e">
        <f t="shared" si="440"/>
        <v>#VALUE!</v>
      </c>
      <c r="AG1454" t="e">
        <f t="shared" si="441"/>
        <v>#VALUE!</v>
      </c>
      <c r="AH1454" t="e">
        <f t="shared" si="442"/>
        <v>#VALUE!</v>
      </c>
      <c r="AI1454" t="e">
        <f t="shared" si="443"/>
        <v>#VALUE!</v>
      </c>
      <c r="AJ1454" t="e">
        <f t="shared" si="444"/>
        <v>#VALUE!</v>
      </c>
      <c r="AK1454" t="e">
        <f t="shared" si="445"/>
        <v>#VALUE!</v>
      </c>
      <c r="AL1454" t="e">
        <f t="shared" si="446"/>
        <v>#VALUE!</v>
      </c>
      <c r="AM1454" t="e">
        <f t="shared" si="447"/>
        <v>#VALUE!</v>
      </c>
      <c r="AN1454" t="e">
        <f t="shared" si="448"/>
        <v>#VALUE!</v>
      </c>
      <c r="AO1454" t="e">
        <f t="shared" si="449"/>
        <v>#VALUE!</v>
      </c>
      <c r="AP1454">
        <f t="shared" si="450"/>
        <v>0</v>
      </c>
      <c r="AQ1454">
        <f t="shared" si="451"/>
        <v>0</v>
      </c>
      <c r="AR1454">
        <f t="shared" si="452"/>
        <v>0</v>
      </c>
      <c r="AS1454">
        <f t="shared" si="453"/>
        <v>0</v>
      </c>
      <c r="AT1454">
        <f t="shared" si="454"/>
        <v>0</v>
      </c>
      <c r="AU1454">
        <f t="shared" si="455"/>
        <v>0</v>
      </c>
      <c r="AV1454">
        <f t="shared" si="456"/>
        <v>0</v>
      </c>
      <c r="AW1454">
        <f t="shared" si="457"/>
        <v>0</v>
      </c>
      <c r="AX1454">
        <f t="shared" si="458"/>
        <v>0</v>
      </c>
      <c r="AY1454">
        <f t="shared" si="459"/>
        <v>0</v>
      </c>
    </row>
    <row r="1455" spans="1:51" x14ac:dyDescent="0.3">
      <c r="A1455" s="1" t="s">
        <v>1449</v>
      </c>
      <c r="B1455" s="2">
        <v>5727289</v>
      </c>
      <c r="C1455" s="3" t="s">
        <v>5338</v>
      </c>
      <c r="D1455" s="5">
        <v>77.011300000000006</v>
      </c>
      <c r="E1455" s="5">
        <v>1174.4224790226001</v>
      </c>
      <c r="F1455" s="3" t="s">
        <v>4480</v>
      </c>
      <c r="G1455" s="3" t="s">
        <v>4491</v>
      </c>
      <c r="H1455" s="3" t="s">
        <v>4492</v>
      </c>
      <c r="I1455" s="3" t="s">
        <v>4493</v>
      </c>
      <c r="J1455" s="3"/>
      <c r="K1455" s="6" t="s">
        <v>4474</v>
      </c>
      <c r="L1455" s="6" t="s">
        <v>4474</v>
      </c>
      <c r="M1455" s="6" t="s">
        <v>4474</v>
      </c>
      <c r="N1455" s="6" t="s">
        <v>4474</v>
      </c>
      <c r="O1455" s="6" t="s">
        <v>4474</v>
      </c>
      <c r="P1455" s="6" t="s">
        <v>4474</v>
      </c>
      <c r="Q1455" s="6" t="s">
        <v>4474</v>
      </c>
      <c r="R1455" s="6" t="s">
        <v>4474</v>
      </c>
      <c r="S1455" s="6" t="s">
        <v>4474</v>
      </c>
      <c r="T1455" s="6" t="s">
        <v>4474</v>
      </c>
      <c r="U1455" s="6" t="s">
        <v>4474</v>
      </c>
      <c r="V1455" s="6" t="s">
        <v>4474</v>
      </c>
      <c r="W1455" s="6" t="s">
        <v>4474</v>
      </c>
      <c r="X1455" s="6" t="s">
        <v>4474</v>
      </c>
      <c r="Y1455" s="6" t="s">
        <v>4474</v>
      </c>
      <c r="Z1455" s="6" t="s">
        <v>4474</v>
      </c>
      <c r="AA1455" s="6" t="s">
        <v>4474</v>
      </c>
      <c r="AB1455" s="6" t="s">
        <v>4474</v>
      </c>
      <c r="AC1455" s="6" t="s">
        <v>4474</v>
      </c>
      <c r="AD1455" s="6" t="s">
        <v>4474</v>
      </c>
      <c r="AF1455" t="e">
        <f t="shared" si="440"/>
        <v>#VALUE!</v>
      </c>
      <c r="AG1455" t="e">
        <f t="shared" si="441"/>
        <v>#VALUE!</v>
      </c>
      <c r="AH1455" t="e">
        <f t="shared" si="442"/>
        <v>#VALUE!</v>
      </c>
      <c r="AI1455" t="e">
        <f t="shared" si="443"/>
        <v>#VALUE!</v>
      </c>
      <c r="AJ1455" t="e">
        <f t="shared" si="444"/>
        <v>#VALUE!</v>
      </c>
      <c r="AK1455" t="e">
        <f t="shared" si="445"/>
        <v>#VALUE!</v>
      </c>
      <c r="AL1455" t="e">
        <f t="shared" si="446"/>
        <v>#VALUE!</v>
      </c>
      <c r="AM1455" t="e">
        <f t="shared" si="447"/>
        <v>#VALUE!</v>
      </c>
      <c r="AN1455" t="e">
        <f t="shared" si="448"/>
        <v>#VALUE!</v>
      </c>
      <c r="AO1455" t="e">
        <f t="shared" si="449"/>
        <v>#VALUE!</v>
      </c>
      <c r="AP1455">
        <f t="shared" si="450"/>
        <v>0</v>
      </c>
      <c r="AQ1455">
        <f t="shared" si="451"/>
        <v>0</v>
      </c>
      <c r="AR1455">
        <f t="shared" si="452"/>
        <v>0</v>
      </c>
      <c r="AS1455">
        <f t="shared" si="453"/>
        <v>0</v>
      </c>
      <c r="AT1455">
        <f t="shared" si="454"/>
        <v>0</v>
      </c>
      <c r="AU1455">
        <f t="shared" si="455"/>
        <v>0</v>
      </c>
      <c r="AV1455">
        <f t="shared" si="456"/>
        <v>0</v>
      </c>
      <c r="AW1455">
        <f t="shared" si="457"/>
        <v>0</v>
      </c>
      <c r="AX1455">
        <f t="shared" si="458"/>
        <v>0</v>
      </c>
      <c r="AY1455">
        <f t="shared" si="459"/>
        <v>0</v>
      </c>
    </row>
    <row r="1456" spans="1:51" x14ac:dyDescent="0.3">
      <c r="A1456" s="1" t="s">
        <v>1450</v>
      </c>
      <c r="B1456" s="2">
        <v>5727292</v>
      </c>
      <c r="C1456" s="3" t="s">
        <v>5338</v>
      </c>
      <c r="D1456" s="5">
        <v>115.88</v>
      </c>
      <c r="E1456" s="5">
        <v>1239.9162317600001</v>
      </c>
      <c r="F1456" s="3" t="s">
        <v>4480</v>
      </c>
      <c r="G1456" s="3" t="s">
        <v>4491</v>
      </c>
      <c r="H1456" s="3" t="s">
        <v>4492</v>
      </c>
      <c r="I1456" s="3" t="s">
        <v>4493</v>
      </c>
      <c r="J1456" s="3"/>
      <c r="K1456" s="6" t="s">
        <v>4474</v>
      </c>
      <c r="L1456" s="6" t="s">
        <v>4474</v>
      </c>
      <c r="M1456" s="6" t="s">
        <v>4474</v>
      </c>
      <c r="N1456" s="6" t="s">
        <v>4474</v>
      </c>
      <c r="O1456" s="6" t="s">
        <v>4474</v>
      </c>
      <c r="P1456" s="6" t="s">
        <v>4474</v>
      </c>
      <c r="Q1456" s="6" t="s">
        <v>4474</v>
      </c>
      <c r="R1456" s="6" t="s">
        <v>4474</v>
      </c>
      <c r="S1456" s="6" t="s">
        <v>4474</v>
      </c>
      <c r="T1456" s="6" t="s">
        <v>4474</v>
      </c>
      <c r="U1456" s="6" t="s">
        <v>4474</v>
      </c>
      <c r="V1456" s="6" t="s">
        <v>4474</v>
      </c>
      <c r="W1456" s="6" t="s">
        <v>4474</v>
      </c>
      <c r="X1456" s="6" t="s">
        <v>4474</v>
      </c>
      <c r="Y1456" s="6" t="s">
        <v>4474</v>
      </c>
      <c r="Z1456" s="6" t="s">
        <v>4474</v>
      </c>
      <c r="AA1456" s="6" t="s">
        <v>4474</v>
      </c>
      <c r="AB1456" s="6" t="s">
        <v>4474</v>
      </c>
      <c r="AC1456" s="6" t="s">
        <v>4474</v>
      </c>
      <c r="AD1456" s="6" t="s">
        <v>4474</v>
      </c>
      <c r="AF1456" t="e">
        <f t="shared" si="440"/>
        <v>#VALUE!</v>
      </c>
      <c r="AG1456" t="e">
        <f t="shared" si="441"/>
        <v>#VALUE!</v>
      </c>
      <c r="AH1456" t="e">
        <f t="shared" si="442"/>
        <v>#VALUE!</v>
      </c>
      <c r="AI1456" t="e">
        <f t="shared" si="443"/>
        <v>#VALUE!</v>
      </c>
      <c r="AJ1456" t="e">
        <f t="shared" si="444"/>
        <v>#VALUE!</v>
      </c>
      <c r="AK1456" t="e">
        <f t="shared" si="445"/>
        <v>#VALUE!</v>
      </c>
      <c r="AL1456" t="e">
        <f t="shared" si="446"/>
        <v>#VALUE!</v>
      </c>
      <c r="AM1456" t="e">
        <f t="shared" si="447"/>
        <v>#VALUE!</v>
      </c>
      <c r="AN1456" t="e">
        <f t="shared" si="448"/>
        <v>#VALUE!</v>
      </c>
      <c r="AO1456" t="e">
        <f t="shared" si="449"/>
        <v>#VALUE!</v>
      </c>
      <c r="AP1456">
        <f t="shared" si="450"/>
        <v>0</v>
      </c>
      <c r="AQ1456">
        <f t="shared" si="451"/>
        <v>0</v>
      </c>
      <c r="AR1456">
        <f t="shared" si="452"/>
        <v>0</v>
      </c>
      <c r="AS1456">
        <f t="shared" si="453"/>
        <v>0</v>
      </c>
      <c r="AT1456">
        <f t="shared" si="454"/>
        <v>0</v>
      </c>
      <c r="AU1456">
        <f t="shared" si="455"/>
        <v>0</v>
      </c>
      <c r="AV1456">
        <f t="shared" si="456"/>
        <v>0</v>
      </c>
      <c r="AW1456">
        <f t="shared" si="457"/>
        <v>0</v>
      </c>
      <c r="AX1456">
        <f t="shared" si="458"/>
        <v>0</v>
      </c>
      <c r="AY1456">
        <f t="shared" si="459"/>
        <v>0</v>
      </c>
    </row>
    <row r="1457" spans="1:51" x14ac:dyDescent="0.3">
      <c r="A1457" s="1" t="s">
        <v>1451</v>
      </c>
      <c r="B1457" s="2">
        <v>5732085</v>
      </c>
      <c r="C1457" s="3" t="s">
        <v>5338</v>
      </c>
      <c r="D1457" s="5">
        <v>80.2</v>
      </c>
      <c r="E1457" s="5">
        <v>376.94016040000002</v>
      </c>
      <c r="F1457" s="3" t="s">
        <v>4480</v>
      </c>
      <c r="G1457" s="3" t="s">
        <v>4491</v>
      </c>
      <c r="H1457" s="3" t="s">
        <v>4492</v>
      </c>
      <c r="I1457" s="3" t="s">
        <v>4493</v>
      </c>
      <c r="J1457" s="3"/>
      <c r="K1457" s="6" t="s">
        <v>4474</v>
      </c>
      <c r="L1457" s="6" t="s">
        <v>4474</v>
      </c>
      <c r="M1457" s="6" t="s">
        <v>4474</v>
      </c>
      <c r="N1457" s="6" t="s">
        <v>4474</v>
      </c>
      <c r="O1457" s="6" t="s">
        <v>4474</v>
      </c>
      <c r="P1457" s="6" t="s">
        <v>4474</v>
      </c>
      <c r="Q1457" s="6" t="s">
        <v>4474</v>
      </c>
      <c r="R1457" s="6" t="s">
        <v>4474</v>
      </c>
      <c r="S1457" s="6" t="s">
        <v>4474</v>
      </c>
      <c r="T1457" s="6" t="s">
        <v>4474</v>
      </c>
      <c r="U1457" s="6" t="s">
        <v>4474</v>
      </c>
      <c r="V1457" s="6" t="s">
        <v>4474</v>
      </c>
      <c r="W1457" s="6" t="s">
        <v>4474</v>
      </c>
      <c r="X1457" s="6" t="s">
        <v>4474</v>
      </c>
      <c r="Y1457" s="6" t="s">
        <v>4474</v>
      </c>
      <c r="Z1457" s="6" t="s">
        <v>4474</v>
      </c>
      <c r="AA1457" s="6" t="s">
        <v>4474</v>
      </c>
      <c r="AB1457" s="6" t="s">
        <v>4474</v>
      </c>
      <c r="AC1457" s="6" t="s">
        <v>4474</v>
      </c>
      <c r="AD1457" s="6" t="s">
        <v>4474</v>
      </c>
      <c r="AF1457" t="e">
        <f t="shared" si="440"/>
        <v>#VALUE!</v>
      </c>
      <c r="AG1457" t="e">
        <f t="shared" si="441"/>
        <v>#VALUE!</v>
      </c>
      <c r="AH1457" t="e">
        <f t="shared" si="442"/>
        <v>#VALUE!</v>
      </c>
      <c r="AI1457" t="e">
        <f t="shared" si="443"/>
        <v>#VALUE!</v>
      </c>
      <c r="AJ1457" t="e">
        <f t="shared" si="444"/>
        <v>#VALUE!</v>
      </c>
      <c r="AK1457" t="e">
        <f t="shared" si="445"/>
        <v>#VALUE!</v>
      </c>
      <c r="AL1457" t="e">
        <f t="shared" si="446"/>
        <v>#VALUE!</v>
      </c>
      <c r="AM1457" t="e">
        <f t="shared" si="447"/>
        <v>#VALUE!</v>
      </c>
      <c r="AN1457" t="e">
        <f t="shared" si="448"/>
        <v>#VALUE!</v>
      </c>
      <c r="AO1457" t="e">
        <f t="shared" si="449"/>
        <v>#VALUE!</v>
      </c>
      <c r="AP1457">
        <f t="shared" si="450"/>
        <v>0</v>
      </c>
      <c r="AQ1457">
        <f t="shared" si="451"/>
        <v>0</v>
      </c>
      <c r="AR1457">
        <f t="shared" si="452"/>
        <v>0</v>
      </c>
      <c r="AS1457">
        <f t="shared" si="453"/>
        <v>0</v>
      </c>
      <c r="AT1457">
        <f t="shared" si="454"/>
        <v>0</v>
      </c>
      <c r="AU1457">
        <f t="shared" si="455"/>
        <v>0</v>
      </c>
      <c r="AV1457">
        <f t="shared" si="456"/>
        <v>0</v>
      </c>
      <c r="AW1457">
        <f t="shared" si="457"/>
        <v>0</v>
      </c>
      <c r="AX1457">
        <f t="shared" si="458"/>
        <v>0</v>
      </c>
      <c r="AY1457">
        <f t="shared" si="459"/>
        <v>0</v>
      </c>
    </row>
    <row r="1458" spans="1:51" x14ac:dyDescent="0.3">
      <c r="A1458" s="1" t="s">
        <v>1452</v>
      </c>
      <c r="B1458" s="2">
        <v>5732086</v>
      </c>
      <c r="C1458" s="3" t="s">
        <v>5338</v>
      </c>
      <c r="D1458" s="5">
        <v>53.53</v>
      </c>
      <c r="E1458" s="5">
        <v>227.50260706</v>
      </c>
      <c r="F1458" s="3" t="s">
        <v>4480</v>
      </c>
      <c r="G1458" s="3" t="s">
        <v>4491</v>
      </c>
      <c r="H1458" s="3" t="s">
        <v>4492</v>
      </c>
      <c r="I1458" s="3" t="s">
        <v>4493</v>
      </c>
      <c r="J1458" s="3"/>
      <c r="K1458" s="6" t="s">
        <v>4474</v>
      </c>
      <c r="L1458" s="6" t="s">
        <v>4474</v>
      </c>
      <c r="M1458" s="6" t="s">
        <v>4474</v>
      </c>
      <c r="N1458" s="6" t="s">
        <v>4474</v>
      </c>
      <c r="O1458" s="6" t="s">
        <v>4474</v>
      </c>
      <c r="P1458" s="6" t="s">
        <v>4474</v>
      </c>
      <c r="Q1458" s="6" t="s">
        <v>4474</v>
      </c>
      <c r="R1458" s="6" t="s">
        <v>4474</v>
      </c>
      <c r="S1458" s="6" t="s">
        <v>4474</v>
      </c>
      <c r="T1458" s="6" t="s">
        <v>4474</v>
      </c>
      <c r="U1458" s="6" t="s">
        <v>4474</v>
      </c>
      <c r="V1458" s="6" t="s">
        <v>4474</v>
      </c>
      <c r="W1458" s="6" t="s">
        <v>4474</v>
      </c>
      <c r="X1458" s="6" t="s">
        <v>4474</v>
      </c>
      <c r="Y1458" s="6" t="s">
        <v>4474</v>
      </c>
      <c r="Z1458" s="6" t="s">
        <v>4474</v>
      </c>
      <c r="AA1458" s="6" t="s">
        <v>4474</v>
      </c>
      <c r="AB1458" s="6" t="s">
        <v>4474</v>
      </c>
      <c r="AC1458" s="6" t="s">
        <v>4474</v>
      </c>
      <c r="AD1458" s="6" t="s">
        <v>4474</v>
      </c>
      <c r="AF1458" t="e">
        <f t="shared" si="440"/>
        <v>#VALUE!</v>
      </c>
      <c r="AG1458" t="e">
        <f t="shared" si="441"/>
        <v>#VALUE!</v>
      </c>
      <c r="AH1458" t="e">
        <f t="shared" si="442"/>
        <v>#VALUE!</v>
      </c>
      <c r="AI1458" t="e">
        <f t="shared" si="443"/>
        <v>#VALUE!</v>
      </c>
      <c r="AJ1458" t="e">
        <f t="shared" si="444"/>
        <v>#VALUE!</v>
      </c>
      <c r="AK1458" t="e">
        <f t="shared" si="445"/>
        <v>#VALUE!</v>
      </c>
      <c r="AL1458" t="e">
        <f t="shared" si="446"/>
        <v>#VALUE!</v>
      </c>
      <c r="AM1458" t="e">
        <f t="shared" si="447"/>
        <v>#VALUE!</v>
      </c>
      <c r="AN1458" t="e">
        <f t="shared" si="448"/>
        <v>#VALUE!</v>
      </c>
      <c r="AO1458" t="e">
        <f t="shared" si="449"/>
        <v>#VALUE!</v>
      </c>
      <c r="AP1458">
        <f t="shared" si="450"/>
        <v>0</v>
      </c>
      <c r="AQ1458">
        <f t="shared" si="451"/>
        <v>0</v>
      </c>
      <c r="AR1458">
        <f t="shared" si="452"/>
        <v>0</v>
      </c>
      <c r="AS1458">
        <f t="shared" si="453"/>
        <v>0</v>
      </c>
      <c r="AT1458">
        <f t="shared" si="454"/>
        <v>0</v>
      </c>
      <c r="AU1458">
        <f t="shared" si="455"/>
        <v>0</v>
      </c>
      <c r="AV1458">
        <f t="shared" si="456"/>
        <v>0</v>
      </c>
      <c r="AW1458">
        <f t="shared" si="457"/>
        <v>0</v>
      </c>
      <c r="AX1458">
        <f t="shared" si="458"/>
        <v>0</v>
      </c>
      <c r="AY1458">
        <f t="shared" si="459"/>
        <v>0</v>
      </c>
    </row>
    <row r="1459" spans="1:51" x14ac:dyDescent="0.3">
      <c r="A1459" s="1" t="s">
        <v>1453</v>
      </c>
      <c r="B1459" s="2">
        <v>5727294</v>
      </c>
      <c r="C1459" s="3" t="s">
        <v>5338</v>
      </c>
      <c r="D1459" s="5">
        <v>137.24</v>
      </c>
      <c r="E1459" s="5">
        <v>219.58427448</v>
      </c>
      <c r="F1459" s="3" t="s">
        <v>4480</v>
      </c>
      <c r="G1459" s="3" t="s">
        <v>4491</v>
      </c>
      <c r="H1459" s="3" t="s">
        <v>4492</v>
      </c>
      <c r="I1459" s="3" t="s">
        <v>4493</v>
      </c>
      <c r="J1459" s="3"/>
      <c r="K1459" s="6" t="s">
        <v>4474</v>
      </c>
      <c r="L1459" s="6" t="s">
        <v>4474</v>
      </c>
      <c r="M1459" s="6" t="s">
        <v>4474</v>
      </c>
      <c r="N1459" s="6" t="s">
        <v>4474</v>
      </c>
      <c r="O1459" s="6" t="s">
        <v>4474</v>
      </c>
      <c r="P1459" s="6" t="s">
        <v>4474</v>
      </c>
      <c r="Q1459" s="6" t="s">
        <v>4474</v>
      </c>
      <c r="R1459" s="6" t="s">
        <v>4474</v>
      </c>
      <c r="S1459" s="6" t="s">
        <v>4474</v>
      </c>
      <c r="T1459" s="6" t="s">
        <v>4474</v>
      </c>
      <c r="U1459" s="6" t="s">
        <v>4474</v>
      </c>
      <c r="V1459" s="6" t="s">
        <v>4474</v>
      </c>
      <c r="W1459" s="6" t="s">
        <v>4474</v>
      </c>
      <c r="X1459" s="6" t="s">
        <v>4474</v>
      </c>
      <c r="Y1459" s="6" t="s">
        <v>4474</v>
      </c>
      <c r="Z1459" s="6" t="s">
        <v>4474</v>
      </c>
      <c r="AA1459" s="6" t="s">
        <v>4474</v>
      </c>
      <c r="AB1459" s="6" t="s">
        <v>4474</v>
      </c>
      <c r="AC1459" s="6" t="s">
        <v>4474</v>
      </c>
      <c r="AD1459" s="6" t="s">
        <v>4474</v>
      </c>
      <c r="AF1459" t="e">
        <f t="shared" si="440"/>
        <v>#VALUE!</v>
      </c>
      <c r="AG1459" t="e">
        <f t="shared" si="441"/>
        <v>#VALUE!</v>
      </c>
      <c r="AH1459" t="e">
        <f t="shared" si="442"/>
        <v>#VALUE!</v>
      </c>
      <c r="AI1459" t="e">
        <f t="shared" si="443"/>
        <v>#VALUE!</v>
      </c>
      <c r="AJ1459" t="e">
        <f t="shared" si="444"/>
        <v>#VALUE!</v>
      </c>
      <c r="AK1459" t="e">
        <f t="shared" si="445"/>
        <v>#VALUE!</v>
      </c>
      <c r="AL1459" t="e">
        <f t="shared" si="446"/>
        <v>#VALUE!</v>
      </c>
      <c r="AM1459" t="e">
        <f t="shared" si="447"/>
        <v>#VALUE!</v>
      </c>
      <c r="AN1459" t="e">
        <f t="shared" si="448"/>
        <v>#VALUE!</v>
      </c>
      <c r="AO1459" t="e">
        <f t="shared" si="449"/>
        <v>#VALUE!</v>
      </c>
      <c r="AP1459">
        <f t="shared" si="450"/>
        <v>0</v>
      </c>
      <c r="AQ1459">
        <f t="shared" si="451"/>
        <v>0</v>
      </c>
      <c r="AR1459">
        <f t="shared" si="452"/>
        <v>0</v>
      </c>
      <c r="AS1459">
        <f t="shared" si="453"/>
        <v>0</v>
      </c>
      <c r="AT1459">
        <f t="shared" si="454"/>
        <v>0</v>
      </c>
      <c r="AU1459">
        <f t="shared" si="455"/>
        <v>0</v>
      </c>
      <c r="AV1459">
        <f t="shared" si="456"/>
        <v>0</v>
      </c>
      <c r="AW1459">
        <f t="shared" si="457"/>
        <v>0</v>
      </c>
      <c r="AX1459">
        <f t="shared" si="458"/>
        <v>0</v>
      </c>
      <c r="AY1459">
        <f t="shared" si="459"/>
        <v>0</v>
      </c>
    </row>
    <row r="1460" spans="1:51" x14ac:dyDescent="0.3">
      <c r="A1460" s="1" t="s">
        <v>1454</v>
      </c>
      <c r="B1460" s="2">
        <v>5727290</v>
      </c>
      <c r="C1460" s="3" t="s">
        <v>5338</v>
      </c>
      <c r="D1460" s="5">
        <v>82.320099999999996</v>
      </c>
      <c r="E1460" s="5">
        <v>131.71232464019999</v>
      </c>
      <c r="F1460" s="3" t="s">
        <v>4480</v>
      </c>
      <c r="G1460" s="3" t="s">
        <v>4491</v>
      </c>
      <c r="H1460" s="3" t="s">
        <v>4492</v>
      </c>
      <c r="I1460" s="3" t="s">
        <v>4493</v>
      </c>
      <c r="J1460" s="3"/>
      <c r="K1460" s="6" t="s">
        <v>4474</v>
      </c>
      <c r="L1460" s="6" t="s">
        <v>4474</v>
      </c>
      <c r="M1460" s="6" t="s">
        <v>4474</v>
      </c>
      <c r="N1460" s="6" t="s">
        <v>4474</v>
      </c>
      <c r="O1460" s="6" t="s">
        <v>4474</v>
      </c>
      <c r="P1460" s="6" t="s">
        <v>4474</v>
      </c>
      <c r="Q1460" s="6" t="s">
        <v>4474</v>
      </c>
      <c r="R1460" s="6" t="s">
        <v>4474</v>
      </c>
      <c r="S1460" s="6" t="s">
        <v>4474</v>
      </c>
      <c r="T1460" s="6" t="s">
        <v>4474</v>
      </c>
      <c r="U1460" s="6" t="s">
        <v>4474</v>
      </c>
      <c r="V1460" s="6" t="s">
        <v>4474</v>
      </c>
      <c r="W1460" s="6" t="s">
        <v>4474</v>
      </c>
      <c r="X1460" s="6" t="s">
        <v>4474</v>
      </c>
      <c r="Y1460" s="6" t="s">
        <v>4474</v>
      </c>
      <c r="Z1460" s="6" t="s">
        <v>4474</v>
      </c>
      <c r="AA1460" s="6" t="s">
        <v>4474</v>
      </c>
      <c r="AB1460" s="6" t="s">
        <v>4474</v>
      </c>
      <c r="AC1460" s="6" t="s">
        <v>4474</v>
      </c>
      <c r="AD1460" s="6" t="s">
        <v>4474</v>
      </c>
      <c r="AF1460" t="e">
        <f t="shared" si="440"/>
        <v>#VALUE!</v>
      </c>
      <c r="AG1460" t="e">
        <f t="shared" si="441"/>
        <v>#VALUE!</v>
      </c>
      <c r="AH1460" t="e">
        <f t="shared" si="442"/>
        <v>#VALUE!</v>
      </c>
      <c r="AI1460" t="e">
        <f t="shared" si="443"/>
        <v>#VALUE!</v>
      </c>
      <c r="AJ1460" t="e">
        <f t="shared" si="444"/>
        <v>#VALUE!</v>
      </c>
      <c r="AK1460" t="e">
        <f t="shared" si="445"/>
        <v>#VALUE!</v>
      </c>
      <c r="AL1460" t="e">
        <f t="shared" si="446"/>
        <v>#VALUE!</v>
      </c>
      <c r="AM1460" t="e">
        <f t="shared" si="447"/>
        <v>#VALUE!</v>
      </c>
      <c r="AN1460" t="e">
        <f t="shared" si="448"/>
        <v>#VALUE!</v>
      </c>
      <c r="AO1460" t="e">
        <f t="shared" si="449"/>
        <v>#VALUE!</v>
      </c>
      <c r="AP1460">
        <f t="shared" si="450"/>
        <v>0</v>
      </c>
      <c r="AQ1460">
        <f t="shared" si="451"/>
        <v>0</v>
      </c>
      <c r="AR1460">
        <f t="shared" si="452"/>
        <v>0</v>
      </c>
      <c r="AS1460">
        <f t="shared" si="453"/>
        <v>0</v>
      </c>
      <c r="AT1460">
        <f t="shared" si="454"/>
        <v>0</v>
      </c>
      <c r="AU1460">
        <f t="shared" si="455"/>
        <v>0</v>
      </c>
      <c r="AV1460">
        <f t="shared" si="456"/>
        <v>0</v>
      </c>
      <c r="AW1460">
        <f t="shared" si="457"/>
        <v>0</v>
      </c>
      <c r="AX1460">
        <f t="shared" si="458"/>
        <v>0</v>
      </c>
      <c r="AY1460">
        <f t="shared" si="459"/>
        <v>0</v>
      </c>
    </row>
    <row r="1461" spans="1:51" x14ac:dyDescent="0.3">
      <c r="A1461" s="1" t="s">
        <v>1455</v>
      </c>
      <c r="B1461" s="2">
        <v>5727295</v>
      </c>
      <c r="C1461" s="3" t="s">
        <v>5338</v>
      </c>
      <c r="D1461" s="5">
        <v>98.78</v>
      </c>
      <c r="E1461" s="5">
        <v>933.47119755999995</v>
      </c>
      <c r="F1461" s="3" t="s">
        <v>4480</v>
      </c>
      <c r="G1461" s="3" t="s">
        <v>4491</v>
      </c>
      <c r="H1461" s="3" t="s">
        <v>4492</v>
      </c>
      <c r="I1461" s="3" t="s">
        <v>4493</v>
      </c>
      <c r="J1461" s="3"/>
      <c r="K1461" s="6" t="s">
        <v>4474</v>
      </c>
      <c r="L1461" s="6" t="s">
        <v>4474</v>
      </c>
      <c r="M1461" s="6" t="s">
        <v>4474</v>
      </c>
      <c r="N1461" s="6" t="s">
        <v>4474</v>
      </c>
      <c r="O1461" s="6" t="s">
        <v>4474</v>
      </c>
      <c r="P1461" s="6" t="s">
        <v>4474</v>
      </c>
      <c r="Q1461" s="6" t="s">
        <v>4474</v>
      </c>
      <c r="R1461" s="6" t="s">
        <v>4474</v>
      </c>
      <c r="S1461" s="6" t="s">
        <v>4474</v>
      </c>
      <c r="T1461" s="6" t="s">
        <v>4474</v>
      </c>
      <c r="U1461" s="6" t="s">
        <v>4474</v>
      </c>
      <c r="V1461" s="6" t="s">
        <v>4474</v>
      </c>
      <c r="W1461" s="6" t="s">
        <v>4474</v>
      </c>
      <c r="X1461" s="6" t="s">
        <v>4474</v>
      </c>
      <c r="Y1461" s="6" t="s">
        <v>4474</v>
      </c>
      <c r="Z1461" s="6" t="s">
        <v>4474</v>
      </c>
      <c r="AA1461" s="6" t="s">
        <v>4474</v>
      </c>
      <c r="AB1461" s="6" t="s">
        <v>4474</v>
      </c>
      <c r="AC1461" s="6" t="s">
        <v>4474</v>
      </c>
      <c r="AD1461" s="6" t="s">
        <v>4474</v>
      </c>
      <c r="AF1461" t="e">
        <f t="shared" si="440"/>
        <v>#VALUE!</v>
      </c>
      <c r="AG1461" t="e">
        <f t="shared" si="441"/>
        <v>#VALUE!</v>
      </c>
      <c r="AH1461" t="e">
        <f t="shared" si="442"/>
        <v>#VALUE!</v>
      </c>
      <c r="AI1461" t="e">
        <f t="shared" si="443"/>
        <v>#VALUE!</v>
      </c>
      <c r="AJ1461" t="e">
        <f t="shared" si="444"/>
        <v>#VALUE!</v>
      </c>
      <c r="AK1461" t="e">
        <f t="shared" si="445"/>
        <v>#VALUE!</v>
      </c>
      <c r="AL1461" t="e">
        <f t="shared" si="446"/>
        <v>#VALUE!</v>
      </c>
      <c r="AM1461" t="e">
        <f t="shared" si="447"/>
        <v>#VALUE!</v>
      </c>
      <c r="AN1461" t="e">
        <f t="shared" si="448"/>
        <v>#VALUE!</v>
      </c>
      <c r="AO1461" t="e">
        <f t="shared" si="449"/>
        <v>#VALUE!</v>
      </c>
      <c r="AP1461">
        <f t="shared" si="450"/>
        <v>0</v>
      </c>
      <c r="AQ1461">
        <f t="shared" si="451"/>
        <v>0</v>
      </c>
      <c r="AR1461">
        <f t="shared" si="452"/>
        <v>0</v>
      </c>
      <c r="AS1461">
        <f t="shared" si="453"/>
        <v>0</v>
      </c>
      <c r="AT1461">
        <f t="shared" si="454"/>
        <v>0</v>
      </c>
      <c r="AU1461">
        <f t="shared" si="455"/>
        <v>0</v>
      </c>
      <c r="AV1461">
        <f t="shared" si="456"/>
        <v>0</v>
      </c>
      <c r="AW1461">
        <f t="shared" si="457"/>
        <v>0</v>
      </c>
      <c r="AX1461">
        <f t="shared" si="458"/>
        <v>0</v>
      </c>
      <c r="AY1461">
        <f t="shared" si="459"/>
        <v>0</v>
      </c>
    </row>
    <row r="1462" spans="1:51" x14ac:dyDescent="0.3">
      <c r="A1462" s="1" t="s">
        <v>1456</v>
      </c>
      <c r="B1462" s="2">
        <v>5732087</v>
      </c>
      <c r="C1462" s="3" t="s">
        <v>5338</v>
      </c>
      <c r="D1462" s="5">
        <v>75.599999999999994</v>
      </c>
      <c r="E1462" s="5">
        <v>461.16015119999997</v>
      </c>
      <c r="F1462" s="3" t="s">
        <v>4480</v>
      </c>
      <c r="G1462" s="3" t="s">
        <v>4491</v>
      </c>
      <c r="H1462" s="3" t="s">
        <v>4492</v>
      </c>
      <c r="I1462" s="3" t="s">
        <v>4493</v>
      </c>
      <c r="J1462" s="3"/>
      <c r="K1462" s="6" t="s">
        <v>4474</v>
      </c>
      <c r="L1462" s="6" t="s">
        <v>4474</v>
      </c>
      <c r="M1462" s="6" t="s">
        <v>4474</v>
      </c>
      <c r="N1462" s="6" t="s">
        <v>4474</v>
      </c>
      <c r="O1462" s="6" t="s">
        <v>4474</v>
      </c>
      <c r="P1462" s="6" t="s">
        <v>4474</v>
      </c>
      <c r="Q1462" s="6" t="s">
        <v>4474</v>
      </c>
      <c r="R1462" s="6" t="s">
        <v>4474</v>
      </c>
      <c r="S1462" s="6" t="s">
        <v>4474</v>
      </c>
      <c r="T1462" s="6" t="s">
        <v>4474</v>
      </c>
      <c r="U1462" s="6" t="s">
        <v>4474</v>
      </c>
      <c r="V1462" s="6" t="s">
        <v>4474</v>
      </c>
      <c r="W1462" s="6" t="s">
        <v>4474</v>
      </c>
      <c r="X1462" s="6" t="s">
        <v>4474</v>
      </c>
      <c r="Y1462" s="6" t="s">
        <v>4474</v>
      </c>
      <c r="Z1462" s="6" t="s">
        <v>4474</v>
      </c>
      <c r="AA1462" s="6" t="s">
        <v>4474</v>
      </c>
      <c r="AB1462" s="6" t="s">
        <v>4474</v>
      </c>
      <c r="AC1462" s="6" t="s">
        <v>4474</v>
      </c>
      <c r="AD1462" s="6" t="s">
        <v>4474</v>
      </c>
      <c r="AF1462" t="e">
        <f t="shared" si="440"/>
        <v>#VALUE!</v>
      </c>
      <c r="AG1462" t="e">
        <f t="shared" si="441"/>
        <v>#VALUE!</v>
      </c>
      <c r="AH1462" t="e">
        <f t="shared" si="442"/>
        <v>#VALUE!</v>
      </c>
      <c r="AI1462" t="e">
        <f t="shared" si="443"/>
        <v>#VALUE!</v>
      </c>
      <c r="AJ1462" t="e">
        <f t="shared" si="444"/>
        <v>#VALUE!</v>
      </c>
      <c r="AK1462" t="e">
        <f t="shared" si="445"/>
        <v>#VALUE!</v>
      </c>
      <c r="AL1462" t="e">
        <f t="shared" si="446"/>
        <v>#VALUE!</v>
      </c>
      <c r="AM1462" t="e">
        <f t="shared" si="447"/>
        <v>#VALUE!</v>
      </c>
      <c r="AN1462" t="e">
        <f t="shared" si="448"/>
        <v>#VALUE!</v>
      </c>
      <c r="AO1462" t="e">
        <f t="shared" si="449"/>
        <v>#VALUE!</v>
      </c>
      <c r="AP1462">
        <f t="shared" si="450"/>
        <v>0</v>
      </c>
      <c r="AQ1462">
        <f t="shared" si="451"/>
        <v>0</v>
      </c>
      <c r="AR1462">
        <f t="shared" si="452"/>
        <v>0</v>
      </c>
      <c r="AS1462">
        <f t="shared" si="453"/>
        <v>0</v>
      </c>
      <c r="AT1462">
        <f t="shared" si="454"/>
        <v>0</v>
      </c>
      <c r="AU1462">
        <f t="shared" si="455"/>
        <v>0</v>
      </c>
      <c r="AV1462">
        <f t="shared" si="456"/>
        <v>0</v>
      </c>
      <c r="AW1462">
        <f t="shared" si="457"/>
        <v>0</v>
      </c>
      <c r="AX1462">
        <f t="shared" si="458"/>
        <v>0</v>
      </c>
      <c r="AY1462">
        <f t="shared" si="459"/>
        <v>0</v>
      </c>
    </row>
    <row r="1463" spans="1:51" x14ac:dyDescent="0.3">
      <c r="A1463" s="1" t="s">
        <v>1457</v>
      </c>
      <c r="B1463" s="2">
        <v>5732088</v>
      </c>
      <c r="C1463" s="3" t="s">
        <v>5338</v>
      </c>
      <c r="D1463" s="5">
        <v>53.836100000000002</v>
      </c>
      <c r="E1463" s="5">
        <v>166.89201767220001</v>
      </c>
      <c r="F1463" s="3" t="s">
        <v>4480</v>
      </c>
      <c r="G1463" s="3" t="s">
        <v>4491</v>
      </c>
      <c r="H1463" s="3" t="s">
        <v>4492</v>
      </c>
      <c r="I1463" s="3" t="s">
        <v>4493</v>
      </c>
      <c r="J1463" s="3"/>
      <c r="K1463" s="6" t="s">
        <v>4474</v>
      </c>
      <c r="L1463" s="6" t="s">
        <v>4474</v>
      </c>
      <c r="M1463" s="6" t="s">
        <v>4474</v>
      </c>
      <c r="N1463" s="6" t="s">
        <v>4474</v>
      </c>
      <c r="O1463" s="6" t="s">
        <v>4474</v>
      </c>
      <c r="P1463" s="6" t="s">
        <v>4474</v>
      </c>
      <c r="Q1463" s="6" t="s">
        <v>4474</v>
      </c>
      <c r="R1463" s="6" t="s">
        <v>4474</v>
      </c>
      <c r="S1463" s="6" t="s">
        <v>4474</v>
      </c>
      <c r="T1463" s="6" t="s">
        <v>4474</v>
      </c>
      <c r="U1463" s="6" t="s">
        <v>4474</v>
      </c>
      <c r="V1463" s="6" t="s">
        <v>4474</v>
      </c>
      <c r="W1463" s="6" t="s">
        <v>4474</v>
      </c>
      <c r="X1463" s="6" t="s">
        <v>4474</v>
      </c>
      <c r="Y1463" s="6" t="s">
        <v>4474</v>
      </c>
      <c r="Z1463" s="6" t="s">
        <v>4474</v>
      </c>
      <c r="AA1463" s="6" t="s">
        <v>4474</v>
      </c>
      <c r="AB1463" s="6" t="s">
        <v>4474</v>
      </c>
      <c r="AC1463" s="6" t="s">
        <v>4474</v>
      </c>
      <c r="AD1463" s="6" t="s">
        <v>4474</v>
      </c>
      <c r="AF1463" t="e">
        <f t="shared" si="440"/>
        <v>#VALUE!</v>
      </c>
      <c r="AG1463" t="e">
        <f t="shared" si="441"/>
        <v>#VALUE!</v>
      </c>
      <c r="AH1463" t="e">
        <f t="shared" si="442"/>
        <v>#VALUE!</v>
      </c>
      <c r="AI1463" t="e">
        <f t="shared" si="443"/>
        <v>#VALUE!</v>
      </c>
      <c r="AJ1463" t="e">
        <f t="shared" si="444"/>
        <v>#VALUE!</v>
      </c>
      <c r="AK1463" t="e">
        <f t="shared" si="445"/>
        <v>#VALUE!</v>
      </c>
      <c r="AL1463" t="e">
        <f t="shared" si="446"/>
        <v>#VALUE!</v>
      </c>
      <c r="AM1463" t="e">
        <f t="shared" si="447"/>
        <v>#VALUE!</v>
      </c>
      <c r="AN1463" t="e">
        <f t="shared" si="448"/>
        <v>#VALUE!</v>
      </c>
      <c r="AO1463" t="e">
        <f t="shared" si="449"/>
        <v>#VALUE!</v>
      </c>
      <c r="AP1463">
        <f t="shared" si="450"/>
        <v>0</v>
      </c>
      <c r="AQ1463">
        <f t="shared" si="451"/>
        <v>0</v>
      </c>
      <c r="AR1463">
        <f t="shared" si="452"/>
        <v>0</v>
      </c>
      <c r="AS1463">
        <f t="shared" si="453"/>
        <v>0</v>
      </c>
      <c r="AT1463">
        <f t="shared" si="454"/>
        <v>0</v>
      </c>
      <c r="AU1463">
        <f t="shared" si="455"/>
        <v>0</v>
      </c>
      <c r="AV1463">
        <f t="shared" si="456"/>
        <v>0</v>
      </c>
      <c r="AW1463">
        <f t="shared" si="457"/>
        <v>0</v>
      </c>
      <c r="AX1463">
        <f t="shared" si="458"/>
        <v>0</v>
      </c>
      <c r="AY1463">
        <f t="shared" si="459"/>
        <v>0</v>
      </c>
    </row>
    <row r="1464" spans="1:51" x14ac:dyDescent="0.3">
      <c r="A1464" s="1" t="s">
        <v>1458</v>
      </c>
      <c r="B1464" s="2">
        <v>5732089</v>
      </c>
      <c r="C1464" s="3" t="s">
        <v>5338</v>
      </c>
      <c r="D1464" s="5">
        <v>27.95</v>
      </c>
      <c r="E1464" s="5">
        <v>12.5775559</v>
      </c>
      <c r="F1464" s="3" t="s">
        <v>4480</v>
      </c>
      <c r="G1464" s="3" t="s">
        <v>4491</v>
      </c>
      <c r="H1464" s="3" t="s">
        <v>4492</v>
      </c>
      <c r="I1464" s="3" t="s">
        <v>4493</v>
      </c>
      <c r="J1464" s="3"/>
      <c r="K1464" s="6" t="s">
        <v>4474</v>
      </c>
      <c r="L1464" s="6" t="s">
        <v>4474</v>
      </c>
      <c r="M1464" s="6" t="s">
        <v>4474</v>
      </c>
      <c r="N1464" s="6" t="s">
        <v>4474</v>
      </c>
      <c r="O1464" s="6" t="s">
        <v>4474</v>
      </c>
      <c r="P1464" s="6" t="s">
        <v>4474</v>
      </c>
      <c r="Q1464" s="6" t="s">
        <v>4474</v>
      </c>
      <c r="R1464" s="6" t="s">
        <v>4474</v>
      </c>
      <c r="S1464" s="6" t="s">
        <v>4474</v>
      </c>
      <c r="T1464" s="6" t="s">
        <v>4474</v>
      </c>
      <c r="U1464" s="6" t="s">
        <v>4474</v>
      </c>
      <c r="V1464" s="6" t="s">
        <v>4474</v>
      </c>
      <c r="W1464" s="6" t="s">
        <v>4474</v>
      </c>
      <c r="X1464" s="6" t="s">
        <v>4474</v>
      </c>
      <c r="Y1464" s="6" t="s">
        <v>4474</v>
      </c>
      <c r="Z1464" s="6" t="s">
        <v>4474</v>
      </c>
      <c r="AA1464" s="6" t="s">
        <v>4474</v>
      </c>
      <c r="AB1464" s="6" t="s">
        <v>4474</v>
      </c>
      <c r="AC1464" s="6" t="s">
        <v>4474</v>
      </c>
      <c r="AD1464" s="6" t="s">
        <v>4474</v>
      </c>
      <c r="AF1464" t="e">
        <f t="shared" si="440"/>
        <v>#VALUE!</v>
      </c>
      <c r="AG1464" t="e">
        <f t="shared" si="441"/>
        <v>#VALUE!</v>
      </c>
      <c r="AH1464" t="e">
        <f t="shared" si="442"/>
        <v>#VALUE!</v>
      </c>
      <c r="AI1464" t="e">
        <f t="shared" si="443"/>
        <v>#VALUE!</v>
      </c>
      <c r="AJ1464" t="e">
        <f t="shared" si="444"/>
        <v>#VALUE!</v>
      </c>
      <c r="AK1464" t="e">
        <f t="shared" si="445"/>
        <v>#VALUE!</v>
      </c>
      <c r="AL1464" t="e">
        <f t="shared" si="446"/>
        <v>#VALUE!</v>
      </c>
      <c r="AM1464" t="e">
        <f t="shared" si="447"/>
        <v>#VALUE!</v>
      </c>
      <c r="AN1464" t="e">
        <f t="shared" si="448"/>
        <v>#VALUE!</v>
      </c>
      <c r="AO1464" t="e">
        <f t="shared" si="449"/>
        <v>#VALUE!</v>
      </c>
      <c r="AP1464">
        <f t="shared" si="450"/>
        <v>0</v>
      </c>
      <c r="AQ1464">
        <f t="shared" si="451"/>
        <v>0</v>
      </c>
      <c r="AR1464">
        <f t="shared" si="452"/>
        <v>0</v>
      </c>
      <c r="AS1464">
        <f t="shared" si="453"/>
        <v>0</v>
      </c>
      <c r="AT1464">
        <f t="shared" si="454"/>
        <v>0</v>
      </c>
      <c r="AU1464">
        <f t="shared" si="455"/>
        <v>0</v>
      </c>
      <c r="AV1464">
        <f t="shared" si="456"/>
        <v>0</v>
      </c>
      <c r="AW1464">
        <f t="shared" si="457"/>
        <v>0</v>
      </c>
      <c r="AX1464">
        <f t="shared" si="458"/>
        <v>0</v>
      </c>
      <c r="AY1464">
        <f t="shared" si="459"/>
        <v>0</v>
      </c>
    </row>
    <row r="1465" spans="1:51" x14ac:dyDescent="0.3">
      <c r="A1465" s="1" t="s">
        <v>1459</v>
      </c>
      <c r="B1465" s="2">
        <v>5732092</v>
      </c>
      <c r="C1465" s="3" t="s">
        <v>5338</v>
      </c>
      <c r="D1465" s="7">
        <v>9.02</v>
      </c>
      <c r="E1465" s="5">
        <v>4.9610180399999999</v>
      </c>
      <c r="F1465" s="3" t="s">
        <v>4480</v>
      </c>
      <c r="G1465" s="3" t="s">
        <v>4491</v>
      </c>
      <c r="H1465" s="3" t="s">
        <v>4492</v>
      </c>
      <c r="I1465" s="3" t="s">
        <v>4493</v>
      </c>
      <c r="J1465" s="3"/>
      <c r="K1465" s="6" t="s">
        <v>4474</v>
      </c>
      <c r="L1465" s="6" t="s">
        <v>4474</v>
      </c>
      <c r="M1465" s="6" t="s">
        <v>4474</v>
      </c>
      <c r="N1465" s="6" t="s">
        <v>4474</v>
      </c>
      <c r="O1465" s="6" t="s">
        <v>4474</v>
      </c>
      <c r="P1465" s="6" t="s">
        <v>4474</v>
      </c>
      <c r="Q1465" s="6" t="s">
        <v>4474</v>
      </c>
      <c r="R1465" s="6" t="s">
        <v>4474</v>
      </c>
      <c r="S1465" s="6" t="s">
        <v>4474</v>
      </c>
      <c r="T1465" s="6" t="s">
        <v>4474</v>
      </c>
      <c r="U1465" s="6" t="s">
        <v>4474</v>
      </c>
      <c r="V1465" s="6" t="s">
        <v>4474</v>
      </c>
      <c r="W1465" s="6" t="s">
        <v>4474</v>
      </c>
      <c r="X1465" s="6" t="s">
        <v>4474</v>
      </c>
      <c r="Y1465" s="6" t="s">
        <v>4474</v>
      </c>
      <c r="Z1465" s="6" t="s">
        <v>4474</v>
      </c>
      <c r="AA1465" s="6" t="s">
        <v>4474</v>
      </c>
      <c r="AB1465" s="6" t="s">
        <v>4474</v>
      </c>
      <c r="AC1465" s="6" t="s">
        <v>4474</v>
      </c>
      <c r="AD1465" s="6" t="s">
        <v>4474</v>
      </c>
      <c r="AF1465" t="e">
        <f t="shared" si="440"/>
        <v>#VALUE!</v>
      </c>
      <c r="AG1465" t="e">
        <f t="shared" si="441"/>
        <v>#VALUE!</v>
      </c>
      <c r="AH1465" t="e">
        <f t="shared" si="442"/>
        <v>#VALUE!</v>
      </c>
      <c r="AI1465" t="e">
        <f t="shared" si="443"/>
        <v>#VALUE!</v>
      </c>
      <c r="AJ1465" t="e">
        <f t="shared" si="444"/>
        <v>#VALUE!</v>
      </c>
      <c r="AK1465" t="e">
        <f t="shared" si="445"/>
        <v>#VALUE!</v>
      </c>
      <c r="AL1465" t="e">
        <f t="shared" si="446"/>
        <v>#VALUE!</v>
      </c>
      <c r="AM1465" t="e">
        <f t="shared" si="447"/>
        <v>#VALUE!</v>
      </c>
      <c r="AN1465" t="e">
        <f t="shared" si="448"/>
        <v>#VALUE!</v>
      </c>
      <c r="AO1465" t="e">
        <f t="shared" si="449"/>
        <v>#VALUE!</v>
      </c>
      <c r="AP1465">
        <f t="shared" si="450"/>
        <v>0</v>
      </c>
      <c r="AQ1465">
        <f t="shared" si="451"/>
        <v>0</v>
      </c>
      <c r="AR1465">
        <f t="shared" si="452"/>
        <v>0</v>
      </c>
      <c r="AS1465">
        <f t="shared" si="453"/>
        <v>0</v>
      </c>
      <c r="AT1465">
        <f t="shared" si="454"/>
        <v>0</v>
      </c>
      <c r="AU1465">
        <f t="shared" si="455"/>
        <v>0</v>
      </c>
      <c r="AV1465">
        <f t="shared" si="456"/>
        <v>0</v>
      </c>
      <c r="AW1465">
        <f t="shared" si="457"/>
        <v>0</v>
      </c>
      <c r="AX1465">
        <f t="shared" si="458"/>
        <v>0</v>
      </c>
      <c r="AY1465">
        <f t="shared" si="459"/>
        <v>0</v>
      </c>
    </row>
    <row r="1466" spans="1:51" x14ac:dyDescent="0.3">
      <c r="A1466" s="1" t="s">
        <v>1460</v>
      </c>
      <c r="B1466" s="2">
        <v>5732093</v>
      </c>
      <c r="C1466" s="3" t="s">
        <v>5338</v>
      </c>
      <c r="D1466" s="5">
        <v>19.079999999999998</v>
      </c>
      <c r="E1466" s="5">
        <v>43.884038160000003</v>
      </c>
      <c r="F1466" s="3" t="s">
        <v>4480</v>
      </c>
      <c r="G1466" s="3" t="s">
        <v>4491</v>
      </c>
      <c r="H1466" s="3" t="s">
        <v>4492</v>
      </c>
      <c r="I1466" s="3" t="s">
        <v>4493</v>
      </c>
      <c r="J1466" s="3"/>
      <c r="K1466" s="6" t="s">
        <v>4474</v>
      </c>
      <c r="L1466" s="6" t="s">
        <v>4474</v>
      </c>
      <c r="M1466" s="6" t="s">
        <v>4474</v>
      </c>
      <c r="N1466" s="6" t="s">
        <v>4474</v>
      </c>
      <c r="O1466" s="6" t="s">
        <v>4474</v>
      </c>
      <c r="P1466" s="6" t="s">
        <v>4474</v>
      </c>
      <c r="Q1466" s="6" t="s">
        <v>4474</v>
      </c>
      <c r="R1466" s="6" t="s">
        <v>4474</v>
      </c>
      <c r="S1466" s="6" t="s">
        <v>4474</v>
      </c>
      <c r="T1466" s="6" t="s">
        <v>4474</v>
      </c>
      <c r="U1466" s="6" t="s">
        <v>4474</v>
      </c>
      <c r="V1466" s="6" t="s">
        <v>4474</v>
      </c>
      <c r="W1466" s="6" t="s">
        <v>4474</v>
      </c>
      <c r="X1466" s="6" t="s">
        <v>4474</v>
      </c>
      <c r="Y1466" s="6" t="s">
        <v>4474</v>
      </c>
      <c r="Z1466" s="6" t="s">
        <v>4474</v>
      </c>
      <c r="AA1466" s="6" t="s">
        <v>4474</v>
      </c>
      <c r="AB1466" s="6" t="s">
        <v>4474</v>
      </c>
      <c r="AC1466" s="6" t="s">
        <v>4474</v>
      </c>
      <c r="AD1466" s="6" t="s">
        <v>4474</v>
      </c>
      <c r="AF1466" t="e">
        <f t="shared" si="440"/>
        <v>#VALUE!</v>
      </c>
      <c r="AG1466" t="e">
        <f t="shared" si="441"/>
        <v>#VALUE!</v>
      </c>
      <c r="AH1466" t="e">
        <f t="shared" si="442"/>
        <v>#VALUE!</v>
      </c>
      <c r="AI1466" t="e">
        <f t="shared" si="443"/>
        <v>#VALUE!</v>
      </c>
      <c r="AJ1466" t="e">
        <f t="shared" si="444"/>
        <v>#VALUE!</v>
      </c>
      <c r="AK1466" t="e">
        <f t="shared" si="445"/>
        <v>#VALUE!</v>
      </c>
      <c r="AL1466" t="e">
        <f t="shared" si="446"/>
        <v>#VALUE!</v>
      </c>
      <c r="AM1466" t="e">
        <f t="shared" si="447"/>
        <v>#VALUE!</v>
      </c>
      <c r="AN1466" t="e">
        <f t="shared" si="448"/>
        <v>#VALUE!</v>
      </c>
      <c r="AO1466" t="e">
        <f t="shared" si="449"/>
        <v>#VALUE!</v>
      </c>
      <c r="AP1466">
        <f t="shared" si="450"/>
        <v>0</v>
      </c>
      <c r="AQ1466">
        <f t="shared" si="451"/>
        <v>0</v>
      </c>
      <c r="AR1466">
        <f t="shared" si="452"/>
        <v>0</v>
      </c>
      <c r="AS1466">
        <f t="shared" si="453"/>
        <v>0</v>
      </c>
      <c r="AT1466">
        <f t="shared" si="454"/>
        <v>0</v>
      </c>
      <c r="AU1466">
        <f t="shared" si="455"/>
        <v>0</v>
      </c>
      <c r="AV1466">
        <f t="shared" si="456"/>
        <v>0</v>
      </c>
      <c r="AW1466">
        <f t="shared" si="457"/>
        <v>0</v>
      </c>
      <c r="AX1466">
        <f t="shared" si="458"/>
        <v>0</v>
      </c>
      <c r="AY1466">
        <f t="shared" si="459"/>
        <v>0</v>
      </c>
    </row>
    <row r="1467" spans="1:51" x14ac:dyDescent="0.3">
      <c r="A1467" s="1" t="s">
        <v>1461</v>
      </c>
      <c r="B1467" s="2">
        <v>5732102</v>
      </c>
      <c r="C1467" s="3" t="s">
        <v>5338</v>
      </c>
      <c r="D1467" s="5">
        <v>53.56</v>
      </c>
      <c r="E1467" s="5">
        <v>387.58222671999999</v>
      </c>
      <c r="F1467" s="3" t="s">
        <v>4480</v>
      </c>
      <c r="G1467" s="3" t="s">
        <v>4491</v>
      </c>
      <c r="H1467" s="3" t="s">
        <v>4492</v>
      </c>
      <c r="I1467" s="3" t="s">
        <v>4493</v>
      </c>
      <c r="J1467" s="3"/>
      <c r="K1467" s="6" t="s">
        <v>4474</v>
      </c>
      <c r="L1467" s="6" t="s">
        <v>4474</v>
      </c>
      <c r="M1467" s="6" t="s">
        <v>4474</v>
      </c>
      <c r="N1467" s="6" t="s">
        <v>4474</v>
      </c>
      <c r="O1467" s="6" t="s">
        <v>4474</v>
      </c>
      <c r="P1467" s="6" t="s">
        <v>4474</v>
      </c>
      <c r="Q1467" s="6" t="s">
        <v>4474</v>
      </c>
      <c r="R1467" s="6" t="s">
        <v>4474</v>
      </c>
      <c r="S1467" s="6" t="s">
        <v>4474</v>
      </c>
      <c r="T1467" s="6" t="s">
        <v>4474</v>
      </c>
      <c r="U1467" s="6" t="s">
        <v>4474</v>
      </c>
      <c r="V1467" s="6" t="s">
        <v>4474</v>
      </c>
      <c r="W1467" s="6" t="s">
        <v>4474</v>
      </c>
      <c r="X1467" s="6" t="s">
        <v>4474</v>
      </c>
      <c r="Y1467" s="6" t="s">
        <v>4474</v>
      </c>
      <c r="Z1467" s="6" t="s">
        <v>4474</v>
      </c>
      <c r="AA1467" s="6" t="s">
        <v>4474</v>
      </c>
      <c r="AB1467" s="6" t="s">
        <v>4474</v>
      </c>
      <c r="AC1467" s="6" t="s">
        <v>4474</v>
      </c>
      <c r="AD1467" s="6" t="s">
        <v>4474</v>
      </c>
      <c r="AF1467" t="e">
        <f t="shared" si="440"/>
        <v>#VALUE!</v>
      </c>
      <c r="AG1467" t="e">
        <f t="shared" si="441"/>
        <v>#VALUE!</v>
      </c>
      <c r="AH1467" t="e">
        <f t="shared" si="442"/>
        <v>#VALUE!</v>
      </c>
      <c r="AI1467" t="e">
        <f t="shared" si="443"/>
        <v>#VALUE!</v>
      </c>
      <c r="AJ1467" t="e">
        <f t="shared" si="444"/>
        <v>#VALUE!</v>
      </c>
      <c r="AK1467" t="e">
        <f t="shared" si="445"/>
        <v>#VALUE!</v>
      </c>
      <c r="AL1467" t="e">
        <f t="shared" si="446"/>
        <v>#VALUE!</v>
      </c>
      <c r="AM1467" t="e">
        <f t="shared" si="447"/>
        <v>#VALUE!</v>
      </c>
      <c r="AN1467" t="e">
        <f t="shared" si="448"/>
        <v>#VALUE!</v>
      </c>
      <c r="AO1467" t="e">
        <f t="shared" si="449"/>
        <v>#VALUE!</v>
      </c>
      <c r="AP1467">
        <f t="shared" si="450"/>
        <v>0</v>
      </c>
      <c r="AQ1467">
        <f t="shared" si="451"/>
        <v>0</v>
      </c>
      <c r="AR1467">
        <f t="shared" si="452"/>
        <v>0</v>
      </c>
      <c r="AS1467">
        <f t="shared" si="453"/>
        <v>0</v>
      </c>
      <c r="AT1467">
        <f t="shared" si="454"/>
        <v>0</v>
      </c>
      <c r="AU1467">
        <f t="shared" si="455"/>
        <v>0</v>
      </c>
      <c r="AV1467">
        <f t="shared" si="456"/>
        <v>0</v>
      </c>
      <c r="AW1467">
        <f t="shared" si="457"/>
        <v>0</v>
      </c>
      <c r="AX1467">
        <f t="shared" si="458"/>
        <v>0</v>
      </c>
      <c r="AY1467">
        <f t="shared" si="459"/>
        <v>0</v>
      </c>
    </row>
    <row r="1468" spans="1:51" x14ac:dyDescent="0.3">
      <c r="A1468" s="1" t="s">
        <v>1462</v>
      </c>
      <c r="B1468" s="2">
        <v>5732096</v>
      </c>
      <c r="C1468" s="3" t="s">
        <v>5338</v>
      </c>
      <c r="D1468" s="5">
        <v>21.2776</v>
      </c>
      <c r="E1468" s="5">
        <v>370.23028255520001</v>
      </c>
      <c r="F1468" s="3" t="s">
        <v>4480</v>
      </c>
      <c r="G1468" s="3" t="s">
        <v>4491</v>
      </c>
      <c r="H1468" s="3" t="s">
        <v>4492</v>
      </c>
      <c r="I1468" s="3" t="s">
        <v>4493</v>
      </c>
      <c r="J1468" s="3"/>
      <c r="K1468" s="6" t="s">
        <v>4474</v>
      </c>
      <c r="L1468" s="6" t="s">
        <v>4474</v>
      </c>
      <c r="M1468" s="6" t="s">
        <v>4474</v>
      </c>
      <c r="N1468" s="6" t="s">
        <v>4474</v>
      </c>
      <c r="O1468" s="6" t="s">
        <v>4474</v>
      </c>
      <c r="P1468" s="6" t="s">
        <v>4474</v>
      </c>
      <c r="Q1468" s="6" t="s">
        <v>4474</v>
      </c>
      <c r="R1468" s="6" t="s">
        <v>4474</v>
      </c>
      <c r="S1468" s="6" t="s">
        <v>4474</v>
      </c>
      <c r="T1468" s="6" t="s">
        <v>4474</v>
      </c>
      <c r="U1468" s="6" t="s">
        <v>4474</v>
      </c>
      <c r="V1468" s="6" t="s">
        <v>4474</v>
      </c>
      <c r="W1468" s="6" t="s">
        <v>4474</v>
      </c>
      <c r="X1468" s="6" t="s">
        <v>4474</v>
      </c>
      <c r="Y1468" s="6" t="s">
        <v>4474</v>
      </c>
      <c r="Z1468" s="6" t="s">
        <v>4474</v>
      </c>
      <c r="AA1468" s="6" t="s">
        <v>4474</v>
      </c>
      <c r="AB1468" s="6" t="s">
        <v>4474</v>
      </c>
      <c r="AC1468" s="6" t="s">
        <v>4474</v>
      </c>
      <c r="AD1468" s="6" t="s">
        <v>4474</v>
      </c>
      <c r="AF1468" t="e">
        <f t="shared" si="440"/>
        <v>#VALUE!</v>
      </c>
      <c r="AG1468" t="e">
        <f t="shared" si="441"/>
        <v>#VALUE!</v>
      </c>
      <c r="AH1468" t="e">
        <f t="shared" si="442"/>
        <v>#VALUE!</v>
      </c>
      <c r="AI1468" t="e">
        <f t="shared" si="443"/>
        <v>#VALUE!</v>
      </c>
      <c r="AJ1468" t="e">
        <f t="shared" si="444"/>
        <v>#VALUE!</v>
      </c>
      <c r="AK1468" t="e">
        <f t="shared" si="445"/>
        <v>#VALUE!</v>
      </c>
      <c r="AL1468" t="e">
        <f t="shared" si="446"/>
        <v>#VALUE!</v>
      </c>
      <c r="AM1468" t="e">
        <f t="shared" si="447"/>
        <v>#VALUE!</v>
      </c>
      <c r="AN1468" t="e">
        <f t="shared" si="448"/>
        <v>#VALUE!</v>
      </c>
      <c r="AO1468" t="e">
        <f t="shared" si="449"/>
        <v>#VALUE!</v>
      </c>
      <c r="AP1468">
        <f t="shared" si="450"/>
        <v>0</v>
      </c>
      <c r="AQ1468">
        <f t="shared" si="451"/>
        <v>0</v>
      </c>
      <c r="AR1468">
        <f t="shared" si="452"/>
        <v>0</v>
      </c>
      <c r="AS1468">
        <f t="shared" si="453"/>
        <v>0</v>
      </c>
      <c r="AT1468">
        <f t="shared" si="454"/>
        <v>0</v>
      </c>
      <c r="AU1468">
        <f t="shared" si="455"/>
        <v>0</v>
      </c>
      <c r="AV1468">
        <f t="shared" si="456"/>
        <v>0</v>
      </c>
      <c r="AW1468">
        <f t="shared" si="457"/>
        <v>0</v>
      </c>
      <c r="AX1468">
        <f t="shared" si="458"/>
        <v>0</v>
      </c>
      <c r="AY1468">
        <f t="shared" si="459"/>
        <v>0</v>
      </c>
    </row>
    <row r="1469" spans="1:51" x14ac:dyDescent="0.3">
      <c r="A1469" s="1" t="s">
        <v>1463</v>
      </c>
      <c r="B1469" s="2">
        <v>5732908</v>
      </c>
      <c r="C1469" s="3" t="s">
        <v>5338</v>
      </c>
      <c r="D1469" s="5">
        <v>36.090000000000003</v>
      </c>
      <c r="E1469" s="5">
        <v>272.47957217999999</v>
      </c>
      <c r="F1469" s="3" t="s">
        <v>4480</v>
      </c>
      <c r="G1469" s="3" t="s">
        <v>4491</v>
      </c>
      <c r="H1469" s="3" t="s">
        <v>4492</v>
      </c>
      <c r="I1469" s="3" t="s">
        <v>4493</v>
      </c>
      <c r="J1469" s="3"/>
      <c r="K1469" s="6" t="s">
        <v>4474</v>
      </c>
      <c r="L1469" s="6" t="s">
        <v>4474</v>
      </c>
      <c r="M1469" s="6" t="s">
        <v>4474</v>
      </c>
      <c r="N1469" s="6" t="s">
        <v>4474</v>
      </c>
      <c r="O1469" s="6" t="s">
        <v>4474</v>
      </c>
      <c r="P1469" s="6" t="s">
        <v>4474</v>
      </c>
      <c r="Q1469" s="6" t="s">
        <v>4474</v>
      </c>
      <c r="R1469" s="6" t="s">
        <v>4474</v>
      </c>
      <c r="S1469" s="6" t="s">
        <v>4474</v>
      </c>
      <c r="T1469" s="6" t="s">
        <v>4474</v>
      </c>
      <c r="U1469" s="6" t="s">
        <v>4474</v>
      </c>
      <c r="V1469" s="6" t="s">
        <v>4474</v>
      </c>
      <c r="W1469" s="6" t="s">
        <v>4474</v>
      </c>
      <c r="X1469" s="6" t="s">
        <v>4474</v>
      </c>
      <c r="Y1469" s="6" t="s">
        <v>4474</v>
      </c>
      <c r="Z1469" s="6" t="s">
        <v>4474</v>
      </c>
      <c r="AA1469" s="6" t="s">
        <v>4474</v>
      </c>
      <c r="AB1469" s="6" t="s">
        <v>4474</v>
      </c>
      <c r="AC1469" s="6" t="s">
        <v>4474</v>
      </c>
      <c r="AD1469" s="6" t="s">
        <v>4474</v>
      </c>
      <c r="AF1469" t="e">
        <f t="shared" si="440"/>
        <v>#VALUE!</v>
      </c>
      <c r="AG1469" t="e">
        <f t="shared" si="441"/>
        <v>#VALUE!</v>
      </c>
      <c r="AH1469" t="e">
        <f t="shared" si="442"/>
        <v>#VALUE!</v>
      </c>
      <c r="AI1469" t="e">
        <f t="shared" si="443"/>
        <v>#VALUE!</v>
      </c>
      <c r="AJ1469" t="e">
        <f t="shared" si="444"/>
        <v>#VALUE!</v>
      </c>
      <c r="AK1469" t="e">
        <f t="shared" si="445"/>
        <v>#VALUE!</v>
      </c>
      <c r="AL1469" t="e">
        <f t="shared" si="446"/>
        <v>#VALUE!</v>
      </c>
      <c r="AM1469" t="e">
        <f t="shared" si="447"/>
        <v>#VALUE!</v>
      </c>
      <c r="AN1469" t="e">
        <f t="shared" si="448"/>
        <v>#VALUE!</v>
      </c>
      <c r="AO1469" t="e">
        <f t="shared" si="449"/>
        <v>#VALUE!</v>
      </c>
      <c r="AP1469">
        <f t="shared" si="450"/>
        <v>0</v>
      </c>
      <c r="AQ1469">
        <f t="shared" si="451"/>
        <v>0</v>
      </c>
      <c r="AR1469">
        <f t="shared" si="452"/>
        <v>0</v>
      </c>
      <c r="AS1469">
        <f t="shared" si="453"/>
        <v>0</v>
      </c>
      <c r="AT1469">
        <f t="shared" si="454"/>
        <v>0</v>
      </c>
      <c r="AU1469">
        <f t="shared" si="455"/>
        <v>0</v>
      </c>
      <c r="AV1469">
        <f t="shared" si="456"/>
        <v>0</v>
      </c>
      <c r="AW1469">
        <f t="shared" si="457"/>
        <v>0</v>
      </c>
      <c r="AX1469">
        <f t="shared" si="458"/>
        <v>0</v>
      </c>
      <c r="AY1469">
        <f t="shared" si="459"/>
        <v>0</v>
      </c>
    </row>
    <row r="1470" spans="1:51" x14ac:dyDescent="0.3">
      <c r="A1470" s="1" t="s">
        <v>1464</v>
      </c>
      <c r="B1470" s="2">
        <v>5732090</v>
      </c>
      <c r="C1470" s="3" t="s">
        <v>5338</v>
      </c>
      <c r="D1470" s="5">
        <v>35.43</v>
      </c>
      <c r="E1470" s="5">
        <v>182.46457086000001</v>
      </c>
      <c r="F1470" s="3" t="s">
        <v>4480</v>
      </c>
      <c r="G1470" s="3" t="s">
        <v>4491</v>
      </c>
      <c r="H1470" s="3" t="s">
        <v>4492</v>
      </c>
      <c r="I1470" s="3" t="s">
        <v>4493</v>
      </c>
      <c r="J1470" s="3"/>
      <c r="K1470" s="6" t="s">
        <v>4474</v>
      </c>
      <c r="L1470" s="6" t="s">
        <v>4474</v>
      </c>
      <c r="M1470" s="6" t="s">
        <v>4474</v>
      </c>
      <c r="N1470" s="6" t="s">
        <v>4474</v>
      </c>
      <c r="O1470" s="6" t="s">
        <v>4474</v>
      </c>
      <c r="P1470" s="6" t="s">
        <v>4474</v>
      </c>
      <c r="Q1470" s="6" t="s">
        <v>4474</v>
      </c>
      <c r="R1470" s="6" t="s">
        <v>4474</v>
      </c>
      <c r="S1470" s="6" t="s">
        <v>4474</v>
      </c>
      <c r="T1470" s="6" t="s">
        <v>4474</v>
      </c>
      <c r="U1470" s="6" t="s">
        <v>4474</v>
      </c>
      <c r="V1470" s="6" t="s">
        <v>4474</v>
      </c>
      <c r="W1470" s="6" t="s">
        <v>4474</v>
      </c>
      <c r="X1470" s="6" t="s">
        <v>4474</v>
      </c>
      <c r="Y1470" s="6" t="s">
        <v>4474</v>
      </c>
      <c r="Z1470" s="6" t="s">
        <v>4474</v>
      </c>
      <c r="AA1470" s="6" t="s">
        <v>4474</v>
      </c>
      <c r="AB1470" s="6" t="s">
        <v>4474</v>
      </c>
      <c r="AC1470" s="6" t="s">
        <v>4474</v>
      </c>
      <c r="AD1470" s="6" t="s">
        <v>4474</v>
      </c>
      <c r="AF1470" t="e">
        <f t="shared" si="440"/>
        <v>#VALUE!</v>
      </c>
      <c r="AG1470" t="e">
        <f t="shared" si="441"/>
        <v>#VALUE!</v>
      </c>
      <c r="AH1470" t="e">
        <f t="shared" si="442"/>
        <v>#VALUE!</v>
      </c>
      <c r="AI1470" t="e">
        <f t="shared" si="443"/>
        <v>#VALUE!</v>
      </c>
      <c r="AJ1470" t="e">
        <f t="shared" si="444"/>
        <v>#VALUE!</v>
      </c>
      <c r="AK1470" t="e">
        <f t="shared" si="445"/>
        <v>#VALUE!</v>
      </c>
      <c r="AL1470" t="e">
        <f t="shared" si="446"/>
        <v>#VALUE!</v>
      </c>
      <c r="AM1470" t="e">
        <f t="shared" si="447"/>
        <v>#VALUE!</v>
      </c>
      <c r="AN1470" t="e">
        <f t="shared" si="448"/>
        <v>#VALUE!</v>
      </c>
      <c r="AO1470" t="e">
        <f t="shared" si="449"/>
        <v>#VALUE!</v>
      </c>
      <c r="AP1470">
        <f t="shared" si="450"/>
        <v>0</v>
      </c>
      <c r="AQ1470">
        <f t="shared" si="451"/>
        <v>0</v>
      </c>
      <c r="AR1470">
        <f t="shared" si="452"/>
        <v>0</v>
      </c>
      <c r="AS1470">
        <f t="shared" si="453"/>
        <v>0</v>
      </c>
      <c r="AT1470">
        <f t="shared" si="454"/>
        <v>0</v>
      </c>
      <c r="AU1470">
        <f t="shared" si="455"/>
        <v>0</v>
      </c>
      <c r="AV1470">
        <f t="shared" si="456"/>
        <v>0</v>
      </c>
      <c r="AW1470">
        <f t="shared" si="457"/>
        <v>0</v>
      </c>
      <c r="AX1470">
        <f t="shared" si="458"/>
        <v>0</v>
      </c>
      <c r="AY1470">
        <f t="shared" si="459"/>
        <v>0</v>
      </c>
    </row>
    <row r="1471" spans="1:51" x14ac:dyDescent="0.3">
      <c r="A1471" s="1" t="s">
        <v>1465</v>
      </c>
      <c r="B1471" s="2">
        <v>5736256</v>
      </c>
      <c r="C1471" s="3" t="s">
        <v>5338</v>
      </c>
      <c r="D1471" s="5">
        <v>40.229999999999997</v>
      </c>
      <c r="E1471" s="5">
        <v>18.10358046</v>
      </c>
      <c r="F1471" s="3" t="s">
        <v>4480</v>
      </c>
      <c r="G1471" s="3" t="s">
        <v>4491</v>
      </c>
      <c r="H1471" s="3" t="s">
        <v>4492</v>
      </c>
      <c r="I1471" s="3" t="s">
        <v>4493</v>
      </c>
      <c r="J1471" s="3"/>
      <c r="K1471" s="6" t="s">
        <v>4474</v>
      </c>
      <c r="L1471" s="6" t="s">
        <v>4474</v>
      </c>
      <c r="M1471" s="6" t="s">
        <v>4474</v>
      </c>
      <c r="N1471" s="6" t="s">
        <v>4474</v>
      </c>
      <c r="O1471" s="6" t="s">
        <v>4474</v>
      </c>
      <c r="P1471" s="6" t="s">
        <v>4474</v>
      </c>
      <c r="Q1471" s="6" t="s">
        <v>4474</v>
      </c>
      <c r="R1471" s="6" t="s">
        <v>4474</v>
      </c>
      <c r="S1471" s="6" t="s">
        <v>4474</v>
      </c>
      <c r="T1471" s="6" t="s">
        <v>4474</v>
      </c>
      <c r="U1471" s="6" t="s">
        <v>4474</v>
      </c>
      <c r="V1471" s="6" t="s">
        <v>4474</v>
      </c>
      <c r="W1471" s="6" t="s">
        <v>4474</v>
      </c>
      <c r="X1471" s="6" t="s">
        <v>4474</v>
      </c>
      <c r="Y1471" s="6" t="s">
        <v>4474</v>
      </c>
      <c r="Z1471" s="6" t="s">
        <v>4474</v>
      </c>
      <c r="AA1471" s="6" t="s">
        <v>4474</v>
      </c>
      <c r="AB1471" s="6" t="s">
        <v>4474</v>
      </c>
      <c r="AC1471" s="6" t="s">
        <v>4474</v>
      </c>
      <c r="AD1471" s="6" t="s">
        <v>4474</v>
      </c>
      <c r="AF1471" t="e">
        <f t="shared" si="440"/>
        <v>#VALUE!</v>
      </c>
      <c r="AG1471" t="e">
        <f t="shared" si="441"/>
        <v>#VALUE!</v>
      </c>
      <c r="AH1471" t="e">
        <f t="shared" si="442"/>
        <v>#VALUE!</v>
      </c>
      <c r="AI1471" t="e">
        <f t="shared" si="443"/>
        <v>#VALUE!</v>
      </c>
      <c r="AJ1471" t="e">
        <f t="shared" si="444"/>
        <v>#VALUE!</v>
      </c>
      <c r="AK1471" t="e">
        <f t="shared" si="445"/>
        <v>#VALUE!</v>
      </c>
      <c r="AL1471" t="e">
        <f t="shared" si="446"/>
        <v>#VALUE!</v>
      </c>
      <c r="AM1471" t="e">
        <f t="shared" si="447"/>
        <v>#VALUE!</v>
      </c>
      <c r="AN1471" t="e">
        <f t="shared" si="448"/>
        <v>#VALUE!</v>
      </c>
      <c r="AO1471" t="e">
        <f t="shared" si="449"/>
        <v>#VALUE!</v>
      </c>
      <c r="AP1471">
        <f t="shared" si="450"/>
        <v>0</v>
      </c>
      <c r="AQ1471">
        <f t="shared" si="451"/>
        <v>0</v>
      </c>
      <c r="AR1471">
        <f t="shared" si="452"/>
        <v>0</v>
      </c>
      <c r="AS1471">
        <f t="shared" si="453"/>
        <v>0</v>
      </c>
      <c r="AT1471">
        <f t="shared" si="454"/>
        <v>0</v>
      </c>
      <c r="AU1471">
        <f t="shared" si="455"/>
        <v>0</v>
      </c>
      <c r="AV1471">
        <f t="shared" si="456"/>
        <v>0</v>
      </c>
      <c r="AW1471">
        <f t="shared" si="457"/>
        <v>0</v>
      </c>
      <c r="AX1471">
        <f t="shared" si="458"/>
        <v>0</v>
      </c>
      <c r="AY1471">
        <f t="shared" si="459"/>
        <v>0</v>
      </c>
    </row>
    <row r="1472" spans="1:51" x14ac:dyDescent="0.3">
      <c r="A1472" s="1" t="s">
        <v>1466</v>
      </c>
      <c r="B1472" s="2">
        <v>5732897</v>
      </c>
      <c r="C1472" s="3" t="s">
        <v>5338</v>
      </c>
      <c r="D1472" s="5">
        <v>38.0398</v>
      </c>
      <c r="E1472" s="5">
        <v>7.6080360795999997</v>
      </c>
      <c r="F1472" s="3" t="s">
        <v>4480</v>
      </c>
      <c r="G1472" s="3" t="s">
        <v>4491</v>
      </c>
      <c r="H1472" s="3" t="s">
        <v>4492</v>
      </c>
      <c r="I1472" s="3" t="s">
        <v>4493</v>
      </c>
      <c r="J1472" s="3"/>
      <c r="K1472" s="6" t="s">
        <v>4474</v>
      </c>
      <c r="L1472" s="6" t="s">
        <v>4474</v>
      </c>
      <c r="M1472" s="6" t="s">
        <v>4474</v>
      </c>
      <c r="N1472" s="6" t="s">
        <v>4474</v>
      </c>
      <c r="O1472" s="6" t="s">
        <v>4474</v>
      </c>
      <c r="P1472" s="6" t="s">
        <v>4474</v>
      </c>
      <c r="Q1472" s="6" t="s">
        <v>4474</v>
      </c>
      <c r="R1472" s="6" t="s">
        <v>4474</v>
      </c>
      <c r="S1472" s="6" t="s">
        <v>4474</v>
      </c>
      <c r="T1472" s="6" t="s">
        <v>4474</v>
      </c>
      <c r="U1472" s="6" t="s">
        <v>4474</v>
      </c>
      <c r="V1472" s="6" t="s">
        <v>4474</v>
      </c>
      <c r="W1472" s="6" t="s">
        <v>4474</v>
      </c>
      <c r="X1472" s="6" t="s">
        <v>4474</v>
      </c>
      <c r="Y1472" s="6" t="s">
        <v>4474</v>
      </c>
      <c r="Z1472" s="6" t="s">
        <v>4474</v>
      </c>
      <c r="AA1472" s="6" t="s">
        <v>4474</v>
      </c>
      <c r="AB1472" s="6" t="s">
        <v>4474</v>
      </c>
      <c r="AC1472" s="6" t="s">
        <v>4474</v>
      </c>
      <c r="AD1472" s="6" t="s">
        <v>4474</v>
      </c>
      <c r="AF1472" t="e">
        <f t="shared" si="440"/>
        <v>#VALUE!</v>
      </c>
      <c r="AG1472" t="e">
        <f t="shared" si="441"/>
        <v>#VALUE!</v>
      </c>
      <c r="AH1472" t="e">
        <f t="shared" si="442"/>
        <v>#VALUE!</v>
      </c>
      <c r="AI1472" t="e">
        <f t="shared" si="443"/>
        <v>#VALUE!</v>
      </c>
      <c r="AJ1472" t="e">
        <f t="shared" si="444"/>
        <v>#VALUE!</v>
      </c>
      <c r="AK1472" t="e">
        <f t="shared" si="445"/>
        <v>#VALUE!</v>
      </c>
      <c r="AL1472" t="e">
        <f t="shared" si="446"/>
        <v>#VALUE!</v>
      </c>
      <c r="AM1472" t="e">
        <f t="shared" si="447"/>
        <v>#VALUE!</v>
      </c>
      <c r="AN1472" t="e">
        <f t="shared" si="448"/>
        <v>#VALUE!</v>
      </c>
      <c r="AO1472" t="e">
        <f t="shared" si="449"/>
        <v>#VALUE!</v>
      </c>
      <c r="AP1472">
        <f t="shared" si="450"/>
        <v>0</v>
      </c>
      <c r="AQ1472">
        <f t="shared" si="451"/>
        <v>0</v>
      </c>
      <c r="AR1472">
        <f t="shared" si="452"/>
        <v>0</v>
      </c>
      <c r="AS1472">
        <f t="shared" si="453"/>
        <v>0</v>
      </c>
      <c r="AT1472">
        <f t="shared" si="454"/>
        <v>0</v>
      </c>
      <c r="AU1472">
        <f t="shared" si="455"/>
        <v>0</v>
      </c>
      <c r="AV1472">
        <f t="shared" si="456"/>
        <v>0</v>
      </c>
      <c r="AW1472">
        <f t="shared" si="457"/>
        <v>0</v>
      </c>
      <c r="AX1472">
        <f t="shared" si="458"/>
        <v>0</v>
      </c>
      <c r="AY1472">
        <f t="shared" si="459"/>
        <v>0</v>
      </c>
    </row>
    <row r="1473" spans="1:51" x14ac:dyDescent="0.3">
      <c r="A1473" s="1" t="s">
        <v>1467</v>
      </c>
      <c r="B1473" s="2">
        <v>9984032</v>
      </c>
      <c r="C1473" s="3" t="s">
        <v>5338</v>
      </c>
      <c r="D1473" s="5">
        <v>54.11</v>
      </c>
      <c r="E1473" s="5">
        <v>262.43360822</v>
      </c>
      <c r="F1473" s="3" t="s">
        <v>4480</v>
      </c>
      <c r="G1473" s="3" t="s">
        <v>4491</v>
      </c>
      <c r="H1473" s="3" t="s">
        <v>4492</v>
      </c>
      <c r="I1473" s="3" t="s">
        <v>4493</v>
      </c>
      <c r="J1473" s="3"/>
      <c r="K1473" s="6" t="s">
        <v>4474</v>
      </c>
      <c r="L1473" s="6" t="s">
        <v>4474</v>
      </c>
      <c r="M1473" s="6" t="s">
        <v>4474</v>
      </c>
      <c r="N1473" s="6" t="s">
        <v>4474</v>
      </c>
      <c r="O1473" s="6" t="s">
        <v>4474</v>
      </c>
      <c r="P1473" s="6" t="s">
        <v>4474</v>
      </c>
      <c r="Q1473" s="6" t="s">
        <v>4474</v>
      </c>
      <c r="R1473" s="6" t="s">
        <v>4474</v>
      </c>
      <c r="S1473" s="6" t="s">
        <v>4474</v>
      </c>
      <c r="T1473" s="6" t="s">
        <v>4474</v>
      </c>
      <c r="U1473" s="6" t="s">
        <v>4474</v>
      </c>
      <c r="V1473" s="6" t="s">
        <v>4474</v>
      </c>
      <c r="W1473" s="6" t="s">
        <v>4474</v>
      </c>
      <c r="X1473" s="6" t="s">
        <v>4474</v>
      </c>
      <c r="Y1473" s="6" t="s">
        <v>4474</v>
      </c>
      <c r="Z1473" s="6" t="s">
        <v>4474</v>
      </c>
      <c r="AA1473" s="6" t="s">
        <v>4474</v>
      </c>
      <c r="AB1473" s="6" t="s">
        <v>4474</v>
      </c>
      <c r="AC1473" s="6" t="s">
        <v>4474</v>
      </c>
      <c r="AD1473" s="6" t="s">
        <v>4474</v>
      </c>
      <c r="AF1473" t="e">
        <f t="shared" si="440"/>
        <v>#VALUE!</v>
      </c>
      <c r="AG1473" t="e">
        <f t="shared" si="441"/>
        <v>#VALUE!</v>
      </c>
      <c r="AH1473" t="e">
        <f t="shared" si="442"/>
        <v>#VALUE!</v>
      </c>
      <c r="AI1473" t="e">
        <f t="shared" si="443"/>
        <v>#VALUE!</v>
      </c>
      <c r="AJ1473" t="e">
        <f t="shared" si="444"/>
        <v>#VALUE!</v>
      </c>
      <c r="AK1473" t="e">
        <f t="shared" si="445"/>
        <v>#VALUE!</v>
      </c>
      <c r="AL1473" t="e">
        <f t="shared" si="446"/>
        <v>#VALUE!</v>
      </c>
      <c r="AM1473" t="e">
        <f t="shared" si="447"/>
        <v>#VALUE!</v>
      </c>
      <c r="AN1473" t="e">
        <f t="shared" si="448"/>
        <v>#VALUE!</v>
      </c>
      <c r="AO1473" t="e">
        <f t="shared" si="449"/>
        <v>#VALUE!</v>
      </c>
      <c r="AP1473">
        <f t="shared" si="450"/>
        <v>0</v>
      </c>
      <c r="AQ1473">
        <f t="shared" si="451"/>
        <v>0</v>
      </c>
      <c r="AR1473">
        <f t="shared" si="452"/>
        <v>0</v>
      </c>
      <c r="AS1473">
        <f t="shared" si="453"/>
        <v>0</v>
      </c>
      <c r="AT1473">
        <f t="shared" si="454"/>
        <v>0</v>
      </c>
      <c r="AU1473">
        <f t="shared" si="455"/>
        <v>0</v>
      </c>
      <c r="AV1473">
        <f t="shared" si="456"/>
        <v>0</v>
      </c>
      <c r="AW1473">
        <f t="shared" si="457"/>
        <v>0</v>
      </c>
      <c r="AX1473">
        <f t="shared" si="458"/>
        <v>0</v>
      </c>
      <c r="AY1473">
        <f t="shared" si="459"/>
        <v>0</v>
      </c>
    </row>
    <row r="1474" spans="1:51" x14ac:dyDescent="0.3">
      <c r="A1474" s="1" t="s">
        <v>1468</v>
      </c>
      <c r="B1474" s="2">
        <v>5732094</v>
      </c>
      <c r="C1474" s="3" t="s">
        <v>5338</v>
      </c>
      <c r="D1474" s="5">
        <v>49.98</v>
      </c>
      <c r="E1474" s="5">
        <v>177.42909996</v>
      </c>
      <c r="F1474" s="3" t="s">
        <v>4480</v>
      </c>
      <c r="G1474" s="3" t="s">
        <v>4491</v>
      </c>
      <c r="H1474" s="3" t="s">
        <v>4492</v>
      </c>
      <c r="I1474" s="3" t="s">
        <v>4493</v>
      </c>
      <c r="J1474" s="3"/>
      <c r="K1474" s="6" t="s">
        <v>4474</v>
      </c>
      <c r="L1474" s="6" t="s">
        <v>4474</v>
      </c>
      <c r="M1474" s="6" t="s">
        <v>4474</v>
      </c>
      <c r="N1474" s="6" t="s">
        <v>4474</v>
      </c>
      <c r="O1474" s="6" t="s">
        <v>4474</v>
      </c>
      <c r="P1474" s="6" t="s">
        <v>4474</v>
      </c>
      <c r="Q1474" s="6" t="s">
        <v>4474</v>
      </c>
      <c r="R1474" s="6" t="s">
        <v>4474</v>
      </c>
      <c r="S1474" s="6" t="s">
        <v>4474</v>
      </c>
      <c r="T1474" s="6" t="s">
        <v>4474</v>
      </c>
      <c r="U1474" s="6" t="s">
        <v>4474</v>
      </c>
      <c r="V1474" s="6" t="s">
        <v>4474</v>
      </c>
      <c r="W1474" s="6" t="s">
        <v>4474</v>
      </c>
      <c r="X1474" s="6" t="s">
        <v>4474</v>
      </c>
      <c r="Y1474" s="6" t="s">
        <v>4474</v>
      </c>
      <c r="Z1474" s="6" t="s">
        <v>4474</v>
      </c>
      <c r="AA1474" s="6" t="s">
        <v>4474</v>
      </c>
      <c r="AB1474" s="6" t="s">
        <v>4474</v>
      </c>
      <c r="AC1474" s="6" t="s">
        <v>4474</v>
      </c>
      <c r="AD1474" s="6" t="s">
        <v>4474</v>
      </c>
      <c r="AF1474" t="e">
        <f t="shared" si="440"/>
        <v>#VALUE!</v>
      </c>
      <c r="AG1474" t="e">
        <f t="shared" si="441"/>
        <v>#VALUE!</v>
      </c>
      <c r="AH1474" t="e">
        <f t="shared" si="442"/>
        <v>#VALUE!</v>
      </c>
      <c r="AI1474" t="e">
        <f t="shared" si="443"/>
        <v>#VALUE!</v>
      </c>
      <c r="AJ1474" t="e">
        <f t="shared" si="444"/>
        <v>#VALUE!</v>
      </c>
      <c r="AK1474" t="e">
        <f t="shared" si="445"/>
        <v>#VALUE!</v>
      </c>
      <c r="AL1474" t="e">
        <f t="shared" si="446"/>
        <v>#VALUE!</v>
      </c>
      <c r="AM1474" t="e">
        <f t="shared" si="447"/>
        <v>#VALUE!</v>
      </c>
      <c r="AN1474" t="e">
        <f t="shared" si="448"/>
        <v>#VALUE!</v>
      </c>
      <c r="AO1474" t="e">
        <f t="shared" si="449"/>
        <v>#VALUE!</v>
      </c>
      <c r="AP1474">
        <f t="shared" si="450"/>
        <v>0</v>
      </c>
      <c r="AQ1474">
        <f t="shared" si="451"/>
        <v>0</v>
      </c>
      <c r="AR1474">
        <f t="shared" si="452"/>
        <v>0</v>
      </c>
      <c r="AS1474">
        <f t="shared" si="453"/>
        <v>0</v>
      </c>
      <c r="AT1474">
        <f t="shared" si="454"/>
        <v>0</v>
      </c>
      <c r="AU1474">
        <f t="shared" si="455"/>
        <v>0</v>
      </c>
      <c r="AV1474">
        <f t="shared" si="456"/>
        <v>0</v>
      </c>
      <c r="AW1474">
        <f t="shared" si="457"/>
        <v>0</v>
      </c>
      <c r="AX1474">
        <f t="shared" si="458"/>
        <v>0</v>
      </c>
      <c r="AY1474">
        <f t="shared" si="459"/>
        <v>0</v>
      </c>
    </row>
    <row r="1475" spans="1:51" x14ac:dyDescent="0.3">
      <c r="A1475" s="1" t="s">
        <v>1469</v>
      </c>
      <c r="B1475" s="2">
        <v>5732091</v>
      </c>
      <c r="C1475" s="3" t="s">
        <v>5338</v>
      </c>
      <c r="D1475" s="5">
        <v>15.23</v>
      </c>
      <c r="E1475" s="5">
        <v>12.945530460000001</v>
      </c>
      <c r="F1475" s="3" t="s">
        <v>4480</v>
      </c>
      <c r="G1475" s="3" t="s">
        <v>4491</v>
      </c>
      <c r="H1475" s="3" t="s">
        <v>4492</v>
      </c>
      <c r="I1475" s="3" t="s">
        <v>4493</v>
      </c>
      <c r="J1475" s="3"/>
      <c r="K1475" s="6" t="s">
        <v>4474</v>
      </c>
      <c r="L1475" s="6" t="s">
        <v>4474</v>
      </c>
      <c r="M1475" s="6" t="s">
        <v>4474</v>
      </c>
      <c r="N1475" s="6" t="s">
        <v>4474</v>
      </c>
      <c r="O1475" s="6" t="s">
        <v>4474</v>
      </c>
      <c r="P1475" s="6" t="s">
        <v>4474</v>
      </c>
      <c r="Q1475" s="6" t="s">
        <v>4474</v>
      </c>
      <c r="R1475" s="6" t="s">
        <v>4474</v>
      </c>
      <c r="S1475" s="6" t="s">
        <v>4474</v>
      </c>
      <c r="T1475" s="6" t="s">
        <v>4474</v>
      </c>
      <c r="U1475" s="6" t="s">
        <v>4474</v>
      </c>
      <c r="V1475" s="6" t="s">
        <v>4474</v>
      </c>
      <c r="W1475" s="6" t="s">
        <v>4474</v>
      </c>
      <c r="X1475" s="6" t="s">
        <v>4474</v>
      </c>
      <c r="Y1475" s="6" t="s">
        <v>4474</v>
      </c>
      <c r="Z1475" s="6" t="s">
        <v>4474</v>
      </c>
      <c r="AA1475" s="6" t="s">
        <v>4474</v>
      </c>
      <c r="AB1475" s="6" t="s">
        <v>4474</v>
      </c>
      <c r="AC1475" s="6" t="s">
        <v>4474</v>
      </c>
      <c r="AD1475" s="6" t="s">
        <v>4474</v>
      </c>
      <c r="AF1475" t="e">
        <f t="shared" si="440"/>
        <v>#VALUE!</v>
      </c>
      <c r="AG1475" t="e">
        <f t="shared" si="441"/>
        <v>#VALUE!</v>
      </c>
      <c r="AH1475" t="e">
        <f t="shared" si="442"/>
        <v>#VALUE!</v>
      </c>
      <c r="AI1475" t="e">
        <f t="shared" si="443"/>
        <v>#VALUE!</v>
      </c>
      <c r="AJ1475" t="e">
        <f t="shared" si="444"/>
        <v>#VALUE!</v>
      </c>
      <c r="AK1475" t="e">
        <f t="shared" si="445"/>
        <v>#VALUE!</v>
      </c>
      <c r="AL1475" t="e">
        <f t="shared" si="446"/>
        <v>#VALUE!</v>
      </c>
      <c r="AM1475" t="e">
        <f t="shared" si="447"/>
        <v>#VALUE!</v>
      </c>
      <c r="AN1475" t="e">
        <f t="shared" si="448"/>
        <v>#VALUE!</v>
      </c>
      <c r="AO1475" t="e">
        <f t="shared" si="449"/>
        <v>#VALUE!</v>
      </c>
      <c r="AP1475">
        <f t="shared" si="450"/>
        <v>0</v>
      </c>
      <c r="AQ1475">
        <f t="shared" si="451"/>
        <v>0</v>
      </c>
      <c r="AR1475">
        <f t="shared" si="452"/>
        <v>0</v>
      </c>
      <c r="AS1475">
        <f t="shared" si="453"/>
        <v>0</v>
      </c>
      <c r="AT1475">
        <f t="shared" si="454"/>
        <v>0</v>
      </c>
      <c r="AU1475">
        <f t="shared" si="455"/>
        <v>0</v>
      </c>
      <c r="AV1475">
        <f t="shared" si="456"/>
        <v>0</v>
      </c>
      <c r="AW1475">
        <f t="shared" si="457"/>
        <v>0</v>
      </c>
      <c r="AX1475">
        <f t="shared" si="458"/>
        <v>0</v>
      </c>
      <c r="AY1475">
        <f t="shared" si="459"/>
        <v>0</v>
      </c>
    </row>
    <row r="1476" spans="1:51" x14ac:dyDescent="0.3">
      <c r="A1476" s="1" t="s">
        <v>1470</v>
      </c>
      <c r="B1476" s="2">
        <v>5732903</v>
      </c>
      <c r="C1476" s="3" t="s">
        <v>5338</v>
      </c>
      <c r="D1476" s="5">
        <v>62.47</v>
      </c>
      <c r="E1476" s="5">
        <v>71.840624939999998</v>
      </c>
      <c r="F1476" s="3" t="s">
        <v>4480</v>
      </c>
      <c r="G1476" s="3" t="s">
        <v>4491</v>
      </c>
      <c r="H1476" s="3" t="s">
        <v>4492</v>
      </c>
      <c r="I1476" s="3" t="s">
        <v>4493</v>
      </c>
      <c r="J1476" s="3"/>
      <c r="K1476" s="6" t="s">
        <v>4474</v>
      </c>
      <c r="L1476" s="6" t="s">
        <v>4474</v>
      </c>
      <c r="M1476" s="6" t="s">
        <v>4474</v>
      </c>
      <c r="N1476" s="6" t="s">
        <v>4474</v>
      </c>
      <c r="O1476" s="6" t="s">
        <v>4474</v>
      </c>
      <c r="P1476" s="6" t="s">
        <v>4474</v>
      </c>
      <c r="Q1476" s="6" t="s">
        <v>4474</v>
      </c>
      <c r="R1476" s="6" t="s">
        <v>4474</v>
      </c>
      <c r="S1476" s="6" t="s">
        <v>4474</v>
      </c>
      <c r="T1476" s="6" t="s">
        <v>4474</v>
      </c>
      <c r="U1476" s="6" t="s">
        <v>4474</v>
      </c>
      <c r="V1476" s="6" t="s">
        <v>4474</v>
      </c>
      <c r="W1476" s="6" t="s">
        <v>4474</v>
      </c>
      <c r="X1476" s="6" t="s">
        <v>4474</v>
      </c>
      <c r="Y1476" s="6" t="s">
        <v>4474</v>
      </c>
      <c r="Z1476" s="6" t="s">
        <v>4474</v>
      </c>
      <c r="AA1476" s="6" t="s">
        <v>4474</v>
      </c>
      <c r="AB1476" s="6" t="s">
        <v>4474</v>
      </c>
      <c r="AC1476" s="6" t="s">
        <v>4474</v>
      </c>
      <c r="AD1476" s="6" t="s">
        <v>4474</v>
      </c>
      <c r="AF1476" t="e">
        <f t="shared" si="440"/>
        <v>#VALUE!</v>
      </c>
      <c r="AG1476" t="e">
        <f t="shared" si="441"/>
        <v>#VALUE!</v>
      </c>
      <c r="AH1476" t="e">
        <f t="shared" si="442"/>
        <v>#VALUE!</v>
      </c>
      <c r="AI1476" t="e">
        <f t="shared" si="443"/>
        <v>#VALUE!</v>
      </c>
      <c r="AJ1476" t="e">
        <f t="shared" si="444"/>
        <v>#VALUE!</v>
      </c>
      <c r="AK1476" t="e">
        <f t="shared" si="445"/>
        <v>#VALUE!</v>
      </c>
      <c r="AL1476" t="e">
        <f t="shared" si="446"/>
        <v>#VALUE!</v>
      </c>
      <c r="AM1476" t="e">
        <f t="shared" si="447"/>
        <v>#VALUE!</v>
      </c>
      <c r="AN1476" t="e">
        <f t="shared" si="448"/>
        <v>#VALUE!</v>
      </c>
      <c r="AO1476" t="e">
        <f t="shared" si="449"/>
        <v>#VALUE!</v>
      </c>
      <c r="AP1476">
        <f t="shared" si="450"/>
        <v>0</v>
      </c>
      <c r="AQ1476">
        <f t="shared" si="451"/>
        <v>0</v>
      </c>
      <c r="AR1476">
        <f t="shared" si="452"/>
        <v>0</v>
      </c>
      <c r="AS1476">
        <f t="shared" si="453"/>
        <v>0</v>
      </c>
      <c r="AT1476">
        <f t="shared" si="454"/>
        <v>0</v>
      </c>
      <c r="AU1476">
        <f t="shared" si="455"/>
        <v>0</v>
      </c>
      <c r="AV1476">
        <f t="shared" si="456"/>
        <v>0</v>
      </c>
      <c r="AW1476">
        <f t="shared" si="457"/>
        <v>0</v>
      </c>
      <c r="AX1476">
        <f t="shared" si="458"/>
        <v>0</v>
      </c>
      <c r="AY1476">
        <f t="shared" si="459"/>
        <v>0</v>
      </c>
    </row>
    <row r="1477" spans="1:51" x14ac:dyDescent="0.3">
      <c r="A1477" s="1" t="s">
        <v>1471</v>
      </c>
      <c r="B1477" s="2">
        <v>5732902</v>
      </c>
      <c r="C1477" s="3" t="s">
        <v>5338</v>
      </c>
      <c r="D1477" s="5">
        <v>36.54</v>
      </c>
      <c r="E1477" s="5">
        <v>62.118073080000002</v>
      </c>
      <c r="F1477" s="3" t="s">
        <v>4480</v>
      </c>
      <c r="G1477" s="3" t="s">
        <v>4491</v>
      </c>
      <c r="H1477" s="3" t="s">
        <v>4492</v>
      </c>
      <c r="I1477" s="3" t="s">
        <v>4493</v>
      </c>
      <c r="J1477" s="3"/>
      <c r="K1477" s="6" t="s">
        <v>4474</v>
      </c>
      <c r="L1477" s="6" t="s">
        <v>4474</v>
      </c>
      <c r="M1477" s="6" t="s">
        <v>4474</v>
      </c>
      <c r="N1477" s="6" t="s">
        <v>4474</v>
      </c>
      <c r="O1477" s="6" t="s">
        <v>4474</v>
      </c>
      <c r="P1477" s="6" t="s">
        <v>4474</v>
      </c>
      <c r="Q1477" s="6" t="s">
        <v>4474</v>
      </c>
      <c r="R1477" s="6" t="s">
        <v>4474</v>
      </c>
      <c r="S1477" s="6" t="s">
        <v>4474</v>
      </c>
      <c r="T1477" s="6" t="s">
        <v>4474</v>
      </c>
      <c r="U1477" s="6" t="s">
        <v>4474</v>
      </c>
      <c r="V1477" s="6" t="s">
        <v>4474</v>
      </c>
      <c r="W1477" s="6" t="s">
        <v>4474</v>
      </c>
      <c r="X1477" s="6" t="s">
        <v>4474</v>
      </c>
      <c r="Y1477" s="6" t="s">
        <v>4474</v>
      </c>
      <c r="Z1477" s="6" t="s">
        <v>4474</v>
      </c>
      <c r="AA1477" s="6" t="s">
        <v>4474</v>
      </c>
      <c r="AB1477" s="6" t="s">
        <v>4474</v>
      </c>
      <c r="AC1477" s="6" t="s">
        <v>4474</v>
      </c>
      <c r="AD1477" s="6" t="s">
        <v>4474</v>
      </c>
      <c r="AF1477" t="e">
        <f t="shared" si="440"/>
        <v>#VALUE!</v>
      </c>
      <c r="AG1477" t="e">
        <f t="shared" si="441"/>
        <v>#VALUE!</v>
      </c>
      <c r="AH1477" t="e">
        <f t="shared" si="442"/>
        <v>#VALUE!</v>
      </c>
      <c r="AI1477" t="e">
        <f t="shared" si="443"/>
        <v>#VALUE!</v>
      </c>
      <c r="AJ1477" t="e">
        <f t="shared" si="444"/>
        <v>#VALUE!</v>
      </c>
      <c r="AK1477" t="e">
        <f t="shared" si="445"/>
        <v>#VALUE!</v>
      </c>
      <c r="AL1477" t="e">
        <f t="shared" si="446"/>
        <v>#VALUE!</v>
      </c>
      <c r="AM1477" t="e">
        <f t="shared" si="447"/>
        <v>#VALUE!</v>
      </c>
      <c r="AN1477" t="e">
        <f t="shared" si="448"/>
        <v>#VALUE!</v>
      </c>
      <c r="AO1477" t="e">
        <f t="shared" si="449"/>
        <v>#VALUE!</v>
      </c>
      <c r="AP1477">
        <f t="shared" si="450"/>
        <v>0</v>
      </c>
      <c r="AQ1477">
        <f t="shared" si="451"/>
        <v>0</v>
      </c>
      <c r="AR1477">
        <f t="shared" si="452"/>
        <v>0</v>
      </c>
      <c r="AS1477">
        <f t="shared" si="453"/>
        <v>0</v>
      </c>
      <c r="AT1477">
        <f t="shared" si="454"/>
        <v>0</v>
      </c>
      <c r="AU1477">
        <f t="shared" si="455"/>
        <v>0</v>
      </c>
      <c r="AV1477">
        <f t="shared" si="456"/>
        <v>0</v>
      </c>
      <c r="AW1477">
        <f t="shared" si="457"/>
        <v>0</v>
      </c>
      <c r="AX1477">
        <f t="shared" si="458"/>
        <v>0</v>
      </c>
      <c r="AY1477">
        <f t="shared" si="459"/>
        <v>0</v>
      </c>
    </row>
    <row r="1478" spans="1:51" x14ac:dyDescent="0.3">
      <c r="A1478" s="1" t="s">
        <v>1472</v>
      </c>
      <c r="B1478" s="2">
        <v>5724809</v>
      </c>
      <c r="C1478" s="3" t="s">
        <v>5338</v>
      </c>
      <c r="D1478" s="5">
        <v>87.06</v>
      </c>
      <c r="E1478" s="5">
        <v>8618.9401741199999</v>
      </c>
      <c r="F1478" s="3" t="s">
        <v>4480</v>
      </c>
      <c r="G1478" s="3" t="s">
        <v>4491</v>
      </c>
      <c r="H1478" s="3" t="s">
        <v>4492</v>
      </c>
      <c r="I1478" s="3" t="s">
        <v>4493</v>
      </c>
      <c r="J1478" s="3"/>
      <c r="K1478" s="6" t="s">
        <v>4474</v>
      </c>
      <c r="L1478" s="6" t="s">
        <v>4474</v>
      </c>
      <c r="M1478" s="6" t="s">
        <v>4474</v>
      </c>
      <c r="N1478" s="6" t="s">
        <v>4474</v>
      </c>
      <c r="O1478" s="6" t="s">
        <v>4474</v>
      </c>
      <c r="P1478" s="6" t="s">
        <v>4474</v>
      </c>
      <c r="Q1478" s="6" t="s">
        <v>4474</v>
      </c>
      <c r="R1478" s="6" t="s">
        <v>4474</v>
      </c>
      <c r="S1478" s="6" t="s">
        <v>4474</v>
      </c>
      <c r="T1478" s="6" t="s">
        <v>4474</v>
      </c>
      <c r="U1478" s="6" t="s">
        <v>4474</v>
      </c>
      <c r="V1478" s="6" t="s">
        <v>4474</v>
      </c>
      <c r="W1478" s="6" t="s">
        <v>4474</v>
      </c>
      <c r="X1478" s="6" t="s">
        <v>4474</v>
      </c>
      <c r="Y1478" s="6" t="s">
        <v>4474</v>
      </c>
      <c r="Z1478" s="6" t="s">
        <v>4474</v>
      </c>
      <c r="AA1478" s="6" t="s">
        <v>4474</v>
      </c>
      <c r="AB1478" s="6" t="s">
        <v>4474</v>
      </c>
      <c r="AC1478" s="6" t="s">
        <v>4474</v>
      </c>
      <c r="AD1478" s="6" t="s">
        <v>4474</v>
      </c>
      <c r="AF1478" t="e">
        <f t="shared" ref="AF1478:AF1541" si="460">Q1478/W1478</f>
        <v>#VALUE!</v>
      </c>
      <c r="AG1478" t="e">
        <f t="shared" ref="AG1478:AG1541" si="461">R1478/X1478</f>
        <v>#VALUE!</v>
      </c>
      <c r="AH1478" t="e">
        <f t="shared" ref="AH1478:AH1541" si="462">U1478/W1478</f>
        <v>#VALUE!</v>
      </c>
      <c r="AI1478" t="e">
        <f t="shared" ref="AI1478:AI1541" si="463">V1478/X1478</f>
        <v>#VALUE!</v>
      </c>
      <c r="AJ1478" t="e">
        <f t="shared" ref="AJ1478:AJ1541" si="464">Y1478/AA1478</f>
        <v>#VALUE!</v>
      </c>
      <c r="AK1478" t="e">
        <f t="shared" ref="AK1478:AK1541" si="465">Z1478/AB1478</f>
        <v>#VALUE!</v>
      </c>
      <c r="AL1478" t="e">
        <f t="shared" ref="AL1478:AL1541" si="466">O1478/K1478</f>
        <v>#VALUE!</v>
      </c>
      <c r="AM1478" t="e">
        <f t="shared" ref="AM1478:AM1541" si="467">P1478/L1478</f>
        <v>#VALUE!</v>
      </c>
      <c r="AN1478" t="e">
        <f t="shared" ref="AN1478:AN1541" si="468">K1478/W1478</f>
        <v>#VALUE!</v>
      </c>
      <c r="AO1478" t="e">
        <f t="shared" ref="AO1478:AO1541" si="469">L1478/X1478</f>
        <v>#VALUE!</v>
      </c>
      <c r="AP1478">
        <f t="shared" ref="AP1478:AP1541" si="470">IF(OR(Q1478&lt;0, Q1478="NA"), 0, 1)</f>
        <v>0</v>
      </c>
      <c r="AQ1478">
        <f t="shared" ref="AQ1478:AQ1541" si="471">IF(OR(S1478&lt;0, S1478="NA"), 0, 1)</f>
        <v>0</v>
      </c>
      <c r="AR1478">
        <f t="shared" ref="AR1478:AR1541" si="472">IFERROR(IF((AF1478-AG1478)&gt;0,1,0),0)</f>
        <v>0</v>
      </c>
      <c r="AS1478">
        <f t="shared" ref="AS1478:AS1541" si="473">IFERROR(IF((S1478-Q1478)&gt;0,1,0),0)</f>
        <v>0</v>
      </c>
      <c r="AT1478">
        <f t="shared" ref="AT1478:AT1541" si="474">IFERROR(IF((AH1478-AI1478)&lt;0,1,0),0)</f>
        <v>0</v>
      </c>
      <c r="AU1478">
        <f t="shared" ref="AU1478:AU1541" si="475">IFERROR(IF((AJ1478-AK1478)&gt;0,1,0),0)</f>
        <v>0</v>
      </c>
      <c r="AV1478">
        <f t="shared" ref="AV1478:AV1541" si="476">IFERROR(IF((AL1478-AM1478)&gt;0,1,0),0)</f>
        <v>0</v>
      </c>
      <c r="AW1478">
        <f t="shared" ref="AW1478:AW1541" si="477">IFERROR(IF((AN1478-AO1478)&gt;0,1,0),0)</f>
        <v>0</v>
      </c>
      <c r="AX1478">
        <f t="shared" ref="AX1478:AX1541" si="478">IFERROR(IF((AC1478-AD1478)&lt;0,1,0),0)</f>
        <v>0</v>
      </c>
      <c r="AY1478">
        <f t="shared" ref="AY1478:AY1541" si="479">SUM(AP1478:AX1478)</f>
        <v>0</v>
      </c>
    </row>
    <row r="1479" spans="1:51" x14ac:dyDescent="0.3">
      <c r="A1479" s="1" t="s">
        <v>1473</v>
      </c>
      <c r="B1479" s="2">
        <v>5721900</v>
      </c>
      <c r="C1479" s="3" t="s">
        <v>5338</v>
      </c>
      <c r="D1479" s="5">
        <v>50.795000000000002</v>
      </c>
      <c r="E1479" s="5">
        <v>25.397601590000001</v>
      </c>
      <c r="F1479" s="3" t="s">
        <v>4480</v>
      </c>
      <c r="G1479" s="3" t="s">
        <v>4491</v>
      </c>
      <c r="H1479" s="3" t="s">
        <v>4492</v>
      </c>
      <c r="I1479" s="3" t="s">
        <v>4493</v>
      </c>
      <c r="J1479" s="3"/>
      <c r="K1479" s="6">
        <v>592.76400000000001</v>
      </c>
      <c r="L1479" s="6">
        <v>576.92899999999997</v>
      </c>
      <c r="M1479" s="6" t="s">
        <v>4474</v>
      </c>
      <c r="N1479" s="6" t="s">
        <v>4474</v>
      </c>
      <c r="O1479" s="6">
        <v>450.80399999999997</v>
      </c>
      <c r="P1479" s="6">
        <v>438.78500000000003</v>
      </c>
      <c r="Q1479" s="6">
        <v>2049.2640000000001</v>
      </c>
      <c r="R1479" s="6">
        <v>1421.0509999999999</v>
      </c>
      <c r="S1479" s="6" t="s">
        <v>4474</v>
      </c>
      <c r="T1479" s="6" t="s">
        <v>4474</v>
      </c>
      <c r="U1479" s="6" t="s">
        <v>4474</v>
      </c>
      <c r="V1479" s="6" t="s">
        <v>4474</v>
      </c>
      <c r="W1479" s="6">
        <v>20955.521000000001</v>
      </c>
      <c r="X1479" s="6">
        <v>20955.521000000001</v>
      </c>
      <c r="Y1479" s="6">
        <v>69.531999999999996</v>
      </c>
      <c r="Z1479" s="6">
        <v>69.531999999999996</v>
      </c>
      <c r="AA1479" s="6">
        <v>41</v>
      </c>
      <c r="AB1479" s="6">
        <v>41</v>
      </c>
      <c r="AC1479" s="6">
        <v>450002</v>
      </c>
      <c r="AD1479" s="6">
        <v>450002</v>
      </c>
      <c r="AF1479">
        <f t="shared" si="460"/>
        <v>9.7791126262143521E-2</v>
      </c>
      <c r="AG1479">
        <f t="shared" si="461"/>
        <v>6.7812725820560596E-2</v>
      </c>
      <c r="AH1479" t="e">
        <f t="shared" si="462"/>
        <v>#VALUE!</v>
      </c>
      <c r="AI1479" t="e">
        <f t="shared" si="463"/>
        <v>#VALUE!</v>
      </c>
      <c r="AJ1479">
        <f t="shared" si="464"/>
        <v>1.6959024390243902</v>
      </c>
      <c r="AK1479">
        <f t="shared" si="465"/>
        <v>1.6959024390243902</v>
      </c>
      <c r="AL1479">
        <f t="shared" si="466"/>
        <v>0.76051177196995767</v>
      </c>
      <c r="AM1479">
        <f t="shared" si="467"/>
        <v>0.760552858323988</v>
      </c>
      <c r="AN1479">
        <f t="shared" si="468"/>
        <v>2.8286769868427514E-2</v>
      </c>
      <c r="AO1479">
        <f t="shared" si="469"/>
        <v>2.7531121750683268E-2</v>
      </c>
      <c r="AP1479">
        <f t="shared" si="470"/>
        <v>1</v>
      </c>
      <c r="AQ1479">
        <f t="shared" si="471"/>
        <v>0</v>
      </c>
      <c r="AR1479">
        <f t="shared" si="472"/>
        <v>1</v>
      </c>
      <c r="AS1479">
        <f t="shared" si="473"/>
        <v>0</v>
      </c>
      <c r="AT1479">
        <f t="shared" si="474"/>
        <v>0</v>
      </c>
      <c r="AU1479">
        <f t="shared" si="475"/>
        <v>0</v>
      </c>
      <c r="AV1479">
        <f t="shared" si="476"/>
        <v>0</v>
      </c>
      <c r="AW1479">
        <f t="shared" si="477"/>
        <v>1</v>
      </c>
      <c r="AX1479">
        <f t="shared" si="478"/>
        <v>0</v>
      </c>
      <c r="AY1479">
        <f t="shared" si="479"/>
        <v>3</v>
      </c>
    </row>
    <row r="1480" spans="1:51" x14ac:dyDescent="0.3">
      <c r="A1480" s="1" t="s">
        <v>1474</v>
      </c>
      <c r="B1480" s="2">
        <v>107999562</v>
      </c>
      <c r="C1480" s="3" t="s">
        <v>5338</v>
      </c>
      <c r="D1480" s="5">
        <v>31.36</v>
      </c>
      <c r="E1480" s="5">
        <v>920.41600000000005</v>
      </c>
      <c r="F1480" s="3" t="s">
        <v>4480</v>
      </c>
      <c r="G1480" s="3" t="s">
        <v>4491</v>
      </c>
      <c r="H1480" s="3" t="s">
        <v>4492</v>
      </c>
      <c r="I1480" s="3" t="s">
        <v>4493</v>
      </c>
      <c r="J1480" s="3"/>
      <c r="K1480" s="6" t="s">
        <v>4474</v>
      </c>
      <c r="L1480" s="6" t="s">
        <v>4474</v>
      </c>
      <c r="M1480" s="6" t="s">
        <v>4474</v>
      </c>
      <c r="N1480" s="6" t="s">
        <v>4474</v>
      </c>
      <c r="O1480" s="6" t="s">
        <v>4474</v>
      </c>
      <c r="P1480" s="6" t="s">
        <v>4474</v>
      </c>
      <c r="Q1480" s="6" t="s">
        <v>4474</v>
      </c>
      <c r="R1480" s="6" t="s">
        <v>4474</v>
      </c>
      <c r="S1480" s="6" t="s">
        <v>4474</v>
      </c>
      <c r="T1480" s="6" t="s">
        <v>4474</v>
      </c>
      <c r="U1480" s="6" t="s">
        <v>4474</v>
      </c>
      <c r="V1480" s="6" t="s">
        <v>4474</v>
      </c>
      <c r="W1480" s="6" t="s">
        <v>4474</v>
      </c>
      <c r="X1480" s="6" t="s">
        <v>4474</v>
      </c>
      <c r="Y1480" s="6" t="s">
        <v>4474</v>
      </c>
      <c r="Z1480" s="6" t="s">
        <v>4474</v>
      </c>
      <c r="AA1480" s="6" t="s">
        <v>4474</v>
      </c>
      <c r="AB1480" s="6" t="s">
        <v>4474</v>
      </c>
      <c r="AC1480" s="6" t="s">
        <v>4474</v>
      </c>
      <c r="AD1480" s="6" t="s">
        <v>4474</v>
      </c>
      <c r="AF1480" t="e">
        <f t="shared" si="460"/>
        <v>#VALUE!</v>
      </c>
      <c r="AG1480" t="e">
        <f t="shared" si="461"/>
        <v>#VALUE!</v>
      </c>
      <c r="AH1480" t="e">
        <f t="shared" si="462"/>
        <v>#VALUE!</v>
      </c>
      <c r="AI1480" t="e">
        <f t="shared" si="463"/>
        <v>#VALUE!</v>
      </c>
      <c r="AJ1480" t="e">
        <f t="shared" si="464"/>
        <v>#VALUE!</v>
      </c>
      <c r="AK1480" t="e">
        <f t="shared" si="465"/>
        <v>#VALUE!</v>
      </c>
      <c r="AL1480" t="e">
        <f t="shared" si="466"/>
        <v>#VALUE!</v>
      </c>
      <c r="AM1480" t="e">
        <f t="shared" si="467"/>
        <v>#VALUE!</v>
      </c>
      <c r="AN1480" t="e">
        <f t="shared" si="468"/>
        <v>#VALUE!</v>
      </c>
      <c r="AO1480" t="e">
        <f t="shared" si="469"/>
        <v>#VALUE!</v>
      </c>
      <c r="AP1480">
        <f t="shared" si="470"/>
        <v>0</v>
      </c>
      <c r="AQ1480">
        <f t="shared" si="471"/>
        <v>0</v>
      </c>
      <c r="AR1480">
        <f t="shared" si="472"/>
        <v>0</v>
      </c>
      <c r="AS1480">
        <f t="shared" si="473"/>
        <v>0</v>
      </c>
      <c r="AT1480">
        <f t="shared" si="474"/>
        <v>0</v>
      </c>
      <c r="AU1480">
        <f t="shared" si="475"/>
        <v>0</v>
      </c>
      <c r="AV1480">
        <f t="shared" si="476"/>
        <v>0</v>
      </c>
      <c r="AW1480">
        <f t="shared" si="477"/>
        <v>0</v>
      </c>
      <c r="AX1480">
        <f t="shared" si="478"/>
        <v>0</v>
      </c>
      <c r="AY1480">
        <f t="shared" si="479"/>
        <v>0</v>
      </c>
    </row>
    <row r="1481" spans="1:51" x14ac:dyDescent="0.3">
      <c r="A1481" s="1" t="s">
        <v>1475</v>
      </c>
      <c r="B1481" s="2">
        <v>5730222</v>
      </c>
      <c r="C1481" s="3" t="s">
        <v>5338</v>
      </c>
      <c r="D1481" s="5">
        <v>53.35</v>
      </c>
      <c r="E1481" s="5">
        <v>120.0376067</v>
      </c>
      <c r="F1481" s="3" t="s">
        <v>4480</v>
      </c>
      <c r="G1481" s="3" t="s">
        <v>4491</v>
      </c>
      <c r="H1481" s="3" t="s">
        <v>4492</v>
      </c>
      <c r="I1481" s="3" t="s">
        <v>4493</v>
      </c>
      <c r="J1481" s="3"/>
      <c r="K1481" s="6" t="s">
        <v>4474</v>
      </c>
      <c r="L1481" s="6" t="s">
        <v>4474</v>
      </c>
      <c r="M1481" s="6" t="s">
        <v>4474</v>
      </c>
      <c r="N1481" s="6" t="s">
        <v>4474</v>
      </c>
      <c r="O1481" s="6" t="s">
        <v>4474</v>
      </c>
      <c r="P1481" s="6" t="s">
        <v>4474</v>
      </c>
      <c r="Q1481" s="6" t="s">
        <v>4474</v>
      </c>
      <c r="R1481" s="6" t="s">
        <v>4474</v>
      </c>
      <c r="S1481" s="6" t="s">
        <v>4474</v>
      </c>
      <c r="T1481" s="6" t="s">
        <v>4474</v>
      </c>
      <c r="U1481" s="6" t="s">
        <v>4474</v>
      </c>
      <c r="V1481" s="6" t="s">
        <v>4474</v>
      </c>
      <c r="W1481" s="6" t="s">
        <v>4474</v>
      </c>
      <c r="X1481" s="6" t="s">
        <v>4474</v>
      </c>
      <c r="Y1481" s="6" t="s">
        <v>4474</v>
      </c>
      <c r="Z1481" s="6" t="s">
        <v>4474</v>
      </c>
      <c r="AA1481" s="6" t="s">
        <v>4474</v>
      </c>
      <c r="AB1481" s="6" t="s">
        <v>4474</v>
      </c>
      <c r="AC1481" s="6" t="s">
        <v>4474</v>
      </c>
      <c r="AD1481" s="6" t="s">
        <v>4474</v>
      </c>
      <c r="AF1481" t="e">
        <f t="shared" si="460"/>
        <v>#VALUE!</v>
      </c>
      <c r="AG1481" t="e">
        <f t="shared" si="461"/>
        <v>#VALUE!</v>
      </c>
      <c r="AH1481" t="e">
        <f t="shared" si="462"/>
        <v>#VALUE!</v>
      </c>
      <c r="AI1481" t="e">
        <f t="shared" si="463"/>
        <v>#VALUE!</v>
      </c>
      <c r="AJ1481" t="e">
        <f t="shared" si="464"/>
        <v>#VALUE!</v>
      </c>
      <c r="AK1481" t="e">
        <f t="shared" si="465"/>
        <v>#VALUE!</v>
      </c>
      <c r="AL1481" t="e">
        <f t="shared" si="466"/>
        <v>#VALUE!</v>
      </c>
      <c r="AM1481" t="e">
        <f t="shared" si="467"/>
        <v>#VALUE!</v>
      </c>
      <c r="AN1481" t="e">
        <f t="shared" si="468"/>
        <v>#VALUE!</v>
      </c>
      <c r="AO1481" t="e">
        <f t="shared" si="469"/>
        <v>#VALUE!</v>
      </c>
      <c r="AP1481">
        <f t="shared" si="470"/>
        <v>0</v>
      </c>
      <c r="AQ1481">
        <f t="shared" si="471"/>
        <v>0</v>
      </c>
      <c r="AR1481">
        <f t="shared" si="472"/>
        <v>0</v>
      </c>
      <c r="AS1481">
        <f t="shared" si="473"/>
        <v>0</v>
      </c>
      <c r="AT1481">
        <f t="shared" si="474"/>
        <v>0</v>
      </c>
      <c r="AU1481">
        <f t="shared" si="475"/>
        <v>0</v>
      </c>
      <c r="AV1481">
        <f t="shared" si="476"/>
        <v>0</v>
      </c>
      <c r="AW1481">
        <f t="shared" si="477"/>
        <v>0</v>
      </c>
      <c r="AX1481">
        <f t="shared" si="478"/>
        <v>0</v>
      </c>
      <c r="AY1481">
        <f t="shared" si="479"/>
        <v>0</v>
      </c>
    </row>
    <row r="1482" spans="1:51" x14ac:dyDescent="0.3">
      <c r="A1482" s="1" t="s">
        <v>1476</v>
      </c>
      <c r="B1482" s="2">
        <v>5726842</v>
      </c>
      <c r="C1482" s="3" t="s">
        <v>5338</v>
      </c>
      <c r="D1482" s="5">
        <v>34.21</v>
      </c>
      <c r="E1482" s="5">
        <v>549.07056841999997</v>
      </c>
      <c r="F1482" s="3" t="s">
        <v>4480</v>
      </c>
      <c r="G1482" s="3" t="s">
        <v>4491</v>
      </c>
      <c r="H1482" s="3" t="s">
        <v>4492</v>
      </c>
      <c r="I1482" s="3" t="s">
        <v>4493</v>
      </c>
      <c r="J1482" s="3"/>
      <c r="K1482" s="6" t="s">
        <v>4474</v>
      </c>
      <c r="L1482" s="6" t="s">
        <v>4474</v>
      </c>
      <c r="M1482" s="6" t="s">
        <v>4474</v>
      </c>
      <c r="N1482" s="6" t="s">
        <v>4474</v>
      </c>
      <c r="O1482" s="6" t="s">
        <v>4474</v>
      </c>
      <c r="P1482" s="6" t="s">
        <v>4474</v>
      </c>
      <c r="Q1482" s="6" t="s">
        <v>4474</v>
      </c>
      <c r="R1482" s="6" t="s">
        <v>4474</v>
      </c>
      <c r="S1482" s="6" t="s">
        <v>4474</v>
      </c>
      <c r="T1482" s="6" t="s">
        <v>4474</v>
      </c>
      <c r="U1482" s="6" t="s">
        <v>4474</v>
      </c>
      <c r="V1482" s="6" t="s">
        <v>4474</v>
      </c>
      <c r="W1482" s="6" t="s">
        <v>4474</v>
      </c>
      <c r="X1482" s="6" t="s">
        <v>4474</v>
      </c>
      <c r="Y1482" s="6" t="s">
        <v>4474</v>
      </c>
      <c r="Z1482" s="6" t="s">
        <v>4474</v>
      </c>
      <c r="AA1482" s="6" t="s">
        <v>4474</v>
      </c>
      <c r="AB1482" s="6" t="s">
        <v>4474</v>
      </c>
      <c r="AC1482" s="6" t="s">
        <v>4474</v>
      </c>
      <c r="AD1482" s="6" t="s">
        <v>4474</v>
      </c>
      <c r="AF1482" t="e">
        <f t="shared" si="460"/>
        <v>#VALUE!</v>
      </c>
      <c r="AG1482" t="e">
        <f t="shared" si="461"/>
        <v>#VALUE!</v>
      </c>
      <c r="AH1482" t="e">
        <f t="shared" si="462"/>
        <v>#VALUE!</v>
      </c>
      <c r="AI1482" t="e">
        <f t="shared" si="463"/>
        <v>#VALUE!</v>
      </c>
      <c r="AJ1482" t="e">
        <f t="shared" si="464"/>
        <v>#VALUE!</v>
      </c>
      <c r="AK1482" t="e">
        <f t="shared" si="465"/>
        <v>#VALUE!</v>
      </c>
      <c r="AL1482" t="e">
        <f t="shared" si="466"/>
        <v>#VALUE!</v>
      </c>
      <c r="AM1482" t="e">
        <f t="shared" si="467"/>
        <v>#VALUE!</v>
      </c>
      <c r="AN1482" t="e">
        <f t="shared" si="468"/>
        <v>#VALUE!</v>
      </c>
      <c r="AO1482" t="e">
        <f t="shared" si="469"/>
        <v>#VALUE!</v>
      </c>
      <c r="AP1482">
        <f t="shared" si="470"/>
        <v>0</v>
      </c>
      <c r="AQ1482">
        <f t="shared" si="471"/>
        <v>0</v>
      </c>
      <c r="AR1482">
        <f t="shared" si="472"/>
        <v>0</v>
      </c>
      <c r="AS1482">
        <f t="shared" si="473"/>
        <v>0</v>
      </c>
      <c r="AT1482">
        <f t="shared" si="474"/>
        <v>0</v>
      </c>
      <c r="AU1482">
        <f t="shared" si="475"/>
        <v>0</v>
      </c>
      <c r="AV1482">
        <f t="shared" si="476"/>
        <v>0</v>
      </c>
      <c r="AW1482">
        <f t="shared" si="477"/>
        <v>0</v>
      </c>
      <c r="AX1482">
        <f t="shared" si="478"/>
        <v>0</v>
      </c>
      <c r="AY1482">
        <f t="shared" si="479"/>
        <v>0</v>
      </c>
    </row>
    <row r="1483" spans="1:51" x14ac:dyDescent="0.3">
      <c r="A1483" s="1" t="s">
        <v>1477</v>
      </c>
      <c r="B1483" s="2">
        <v>5724753</v>
      </c>
      <c r="C1483" s="3" t="s">
        <v>5338</v>
      </c>
      <c r="D1483" s="5">
        <v>124.55</v>
      </c>
      <c r="E1483" s="5">
        <v>1855.7952491000001</v>
      </c>
      <c r="F1483" s="3" t="s">
        <v>4480</v>
      </c>
      <c r="G1483" s="3" t="s">
        <v>4491</v>
      </c>
      <c r="H1483" s="3" t="s">
        <v>4492</v>
      </c>
      <c r="I1483" s="3" t="s">
        <v>4493</v>
      </c>
      <c r="J1483" s="3"/>
      <c r="K1483" s="6" t="s">
        <v>4474</v>
      </c>
      <c r="L1483" s="6" t="s">
        <v>4474</v>
      </c>
      <c r="M1483" s="6" t="s">
        <v>4474</v>
      </c>
      <c r="N1483" s="6" t="s">
        <v>4474</v>
      </c>
      <c r="O1483" s="6" t="s">
        <v>4474</v>
      </c>
      <c r="P1483" s="6" t="s">
        <v>4474</v>
      </c>
      <c r="Q1483" s="6" t="s">
        <v>4474</v>
      </c>
      <c r="R1483" s="6" t="s">
        <v>4474</v>
      </c>
      <c r="S1483" s="6" t="s">
        <v>4474</v>
      </c>
      <c r="T1483" s="6" t="s">
        <v>4474</v>
      </c>
      <c r="U1483" s="6" t="s">
        <v>4474</v>
      </c>
      <c r="V1483" s="6" t="s">
        <v>4474</v>
      </c>
      <c r="W1483" s="6" t="s">
        <v>4474</v>
      </c>
      <c r="X1483" s="6" t="s">
        <v>4474</v>
      </c>
      <c r="Y1483" s="6" t="s">
        <v>4474</v>
      </c>
      <c r="Z1483" s="6" t="s">
        <v>4474</v>
      </c>
      <c r="AA1483" s="6" t="s">
        <v>4474</v>
      </c>
      <c r="AB1483" s="6" t="s">
        <v>4474</v>
      </c>
      <c r="AC1483" s="6" t="s">
        <v>4474</v>
      </c>
      <c r="AD1483" s="6" t="s">
        <v>4474</v>
      </c>
      <c r="AF1483" t="e">
        <f t="shared" si="460"/>
        <v>#VALUE!</v>
      </c>
      <c r="AG1483" t="e">
        <f t="shared" si="461"/>
        <v>#VALUE!</v>
      </c>
      <c r="AH1483" t="e">
        <f t="shared" si="462"/>
        <v>#VALUE!</v>
      </c>
      <c r="AI1483" t="e">
        <f t="shared" si="463"/>
        <v>#VALUE!</v>
      </c>
      <c r="AJ1483" t="e">
        <f t="shared" si="464"/>
        <v>#VALUE!</v>
      </c>
      <c r="AK1483" t="e">
        <f t="shared" si="465"/>
        <v>#VALUE!</v>
      </c>
      <c r="AL1483" t="e">
        <f t="shared" si="466"/>
        <v>#VALUE!</v>
      </c>
      <c r="AM1483" t="e">
        <f t="shared" si="467"/>
        <v>#VALUE!</v>
      </c>
      <c r="AN1483" t="e">
        <f t="shared" si="468"/>
        <v>#VALUE!</v>
      </c>
      <c r="AO1483" t="e">
        <f t="shared" si="469"/>
        <v>#VALUE!</v>
      </c>
      <c r="AP1483">
        <f t="shared" si="470"/>
        <v>0</v>
      </c>
      <c r="AQ1483">
        <f t="shared" si="471"/>
        <v>0</v>
      </c>
      <c r="AR1483">
        <f t="shared" si="472"/>
        <v>0</v>
      </c>
      <c r="AS1483">
        <f t="shared" si="473"/>
        <v>0</v>
      </c>
      <c r="AT1483">
        <f t="shared" si="474"/>
        <v>0</v>
      </c>
      <c r="AU1483">
        <f t="shared" si="475"/>
        <v>0</v>
      </c>
      <c r="AV1483">
        <f t="shared" si="476"/>
        <v>0</v>
      </c>
      <c r="AW1483">
        <f t="shared" si="477"/>
        <v>0</v>
      </c>
      <c r="AX1483">
        <f t="shared" si="478"/>
        <v>0</v>
      </c>
      <c r="AY1483">
        <f t="shared" si="479"/>
        <v>0</v>
      </c>
    </row>
    <row r="1484" spans="1:51" x14ac:dyDescent="0.3">
      <c r="A1484" s="1" t="s">
        <v>1478</v>
      </c>
      <c r="B1484" s="2">
        <v>5726843</v>
      </c>
      <c r="C1484" s="3" t="s">
        <v>5338</v>
      </c>
      <c r="D1484" s="5">
        <v>93.23</v>
      </c>
      <c r="E1484" s="5">
        <v>111.87618646</v>
      </c>
      <c r="F1484" s="3" t="s">
        <v>4480</v>
      </c>
      <c r="G1484" s="3" t="s">
        <v>4491</v>
      </c>
      <c r="H1484" s="3" t="s">
        <v>4492</v>
      </c>
      <c r="I1484" s="3" t="s">
        <v>4493</v>
      </c>
      <c r="J1484" s="3"/>
      <c r="K1484" s="6" t="s">
        <v>4474</v>
      </c>
      <c r="L1484" s="6" t="s">
        <v>4474</v>
      </c>
      <c r="M1484" s="6" t="s">
        <v>4474</v>
      </c>
      <c r="N1484" s="6" t="s">
        <v>4474</v>
      </c>
      <c r="O1484" s="6" t="s">
        <v>4474</v>
      </c>
      <c r="P1484" s="6" t="s">
        <v>4474</v>
      </c>
      <c r="Q1484" s="6" t="s">
        <v>4474</v>
      </c>
      <c r="R1484" s="6" t="s">
        <v>4474</v>
      </c>
      <c r="S1484" s="6" t="s">
        <v>4474</v>
      </c>
      <c r="T1484" s="6" t="s">
        <v>4474</v>
      </c>
      <c r="U1484" s="6" t="s">
        <v>4474</v>
      </c>
      <c r="V1484" s="6" t="s">
        <v>4474</v>
      </c>
      <c r="W1484" s="6" t="s">
        <v>4474</v>
      </c>
      <c r="X1484" s="6" t="s">
        <v>4474</v>
      </c>
      <c r="Y1484" s="6" t="s">
        <v>4474</v>
      </c>
      <c r="Z1484" s="6" t="s">
        <v>4474</v>
      </c>
      <c r="AA1484" s="6" t="s">
        <v>4474</v>
      </c>
      <c r="AB1484" s="6" t="s">
        <v>4474</v>
      </c>
      <c r="AC1484" s="6" t="s">
        <v>4474</v>
      </c>
      <c r="AD1484" s="6" t="s">
        <v>4474</v>
      </c>
      <c r="AF1484" t="e">
        <f t="shared" si="460"/>
        <v>#VALUE!</v>
      </c>
      <c r="AG1484" t="e">
        <f t="shared" si="461"/>
        <v>#VALUE!</v>
      </c>
      <c r="AH1484" t="e">
        <f t="shared" si="462"/>
        <v>#VALUE!</v>
      </c>
      <c r="AI1484" t="e">
        <f t="shared" si="463"/>
        <v>#VALUE!</v>
      </c>
      <c r="AJ1484" t="e">
        <f t="shared" si="464"/>
        <v>#VALUE!</v>
      </c>
      <c r="AK1484" t="e">
        <f t="shared" si="465"/>
        <v>#VALUE!</v>
      </c>
      <c r="AL1484" t="e">
        <f t="shared" si="466"/>
        <v>#VALUE!</v>
      </c>
      <c r="AM1484" t="e">
        <f t="shared" si="467"/>
        <v>#VALUE!</v>
      </c>
      <c r="AN1484" t="e">
        <f t="shared" si="468"/>
        <v>#VALUE!</v>
      </c>
      <c r="AO1484" t="e">
        <f t="shared" si="469"/>
        <v>#VALUE!</v>
      </c>
      <c r="AP1484">
        <f t="shared" si="470"/>
        <v>0</v>
      </c>
      <c r="AQ1484">
        <f t="shared" si="471"/>
        <v>0</v>
      </c>
      <c r="AR1484">
        <f t="shared" si="472"/>
        <v>0</v>
      </c>
      <c r="AS1484">
        <f t="shared" si="473"/>
        <v>0</v>
      </c>
      <c r="AT1484">
        <f t="shared" si="474"/>
        <v>0</v>
      </c>
      <c r="AU1484">
        <f t="shared" si="475"/>
        <v>0</v>
      </c>
      <c r="AV1484">
        <f t="shared" si="476"/>
        <v>0</v>
      </c>
      <c r="AW1484">
        <f t="shared" si="477"/>
        <v>0</v>
      </c>
      <c r="AX1484">
        <f t="shared" si="478"/>
        <v>0</v>
      </c>
      <c r="AY1484">
        <f t="shared" si="479"/>
        <v>0</v>
      </c>
    </row>
    <row r="1485" spans="1:51" x14ac:dyDescent="0.3">
      <c r="A1485" s="1" t="s">
        <v>1479</v>
      </c>
      <c r="B1485" s="2">
        <v>5724752</v>
      </c>
      <c r="C1485" s="3" t="s">
        <v>5338</v>
      </c>
      <c r="D1485" s="5">
        <v>187.27</v>
      </c>
      <c r="E1485" s="5">
        <v>3801.5813745400001</v>
      </c>
      <c r="F1485" s="3" t="s">
        <v>4480</v>
      </c>
      <c r="G1485" s="3" t="s">
        <v>4491</v>
      </c>
      <c r="H1485" s="3" t="s">
        <v>4492</v>
      </c>
      <c r="I1485" s="3" t="s">
        <v>4493</v>
      </c>
      <c r="J1485" s="3"/>
      <c r="K1485" s="6" t="s">
        <v>4474</v>
      </c>
      <c r="L1485" s="6" t="s">
        <v>4474</v>
      </c>
      <c r="M1485" s="6" t="s">
        <v>4474</v>
      </c>
      <c r="N1485" s="6" t="s">
        <v>4474</v>
      </c>
      <c r="O1485" s="6" t="s">
        <v>4474</v>
      </c>
      <c r="P1485" s="6" t="s">
        <v>4474</v>
      </c>
      <c r="Q1485" s="6" t="s">
        <v>4474</v>
      </c>
      <c r="R1485" s="6" t="s">
        <v>4474</v>
      </c>
      <c r="S1485" s="6" t="s">
        <v>4474</v>
      </c>
      <c r="T1485" s="6" t="s">
        <v>4474</v>
      </c>
      <c r="U1485" s="6" t="s">
        <v>4474</v>
      </c>
      <c r="V1485" s="6" t="s">
        <v>4474</v>
      </c>
      <c r="W1485" s="6" t="s">
        <v>4474</v>
      </c>
      <c r="X1485" s="6" t="s">
        <v>4474</v>
      </c>
      <c r="Y1485" s="6" t="s">
        <v>4474</v>
      </c>
      <c r="Z1485" s="6" t="s">
        <v>4474</v>
      </c>
      <c r="AA1485" s="6" t="s">
        <v>4474</v>
      </c>
      <c r="AB1485" s="6" t="s">
        <v>4474</v>
      </c>
      <c r="AC1485" s="6" t="s">
        <v>4474</v>
      </c>
      <c r="AD1485" s="6" t="s">
        <v>4474</v>
      </c>
      <c r="AF1485" t="e">
        <f t="shared" si="460"/>
        <v>#VALUE!</v>
      </c>
      <c r="AG1485" t="e">
        <f t="shared" si="461"/>
        <v>#VALUE!</v>
      </c>
      <c r="AH1485" t="e">
        <f t="shared" si="462"/>
        <v>#VALUE!</v>
      </c>
      <c r="AI1485" t="e">
        <f t="shared" si="463"/>
        <v>#VALUE!</v>
      </c>
      <c r="AJ1485" t="e">
        <f t="shared" si="464"/>
        <v>#VALUE!</v>
      </c>
      <c r="AK1485" t="e">
        <f t="shared" si="465"/>
        <v>#VALUE!</v>
      </c>
      <c r="AL1485" t="e">
        <f t="shared" si="466"/>
        <v>#VALUE!</v>
      </c>
      <c r="AM1485" t="e">
        <f t="shared" si="467"/>
        <v>#VALUE!</v>
      </c>
      <c r="AN1485" t="e">
        <f t="shared" si="468"/>
        <v>#VALUE!</v>
      </c>
      <c r="AO1485" t="e">
        <f t="shared" si="469"/>
        <v>#VALUE!</v>
      </c>
      <c r="AP1485">
        <f t="shared" si="470"/>
        <v>0</v>
      </c>
      <c r="AQ1485">
        <f t="shared" si="471"/>
        <v>0</v>
      </c>
      <c r="AR1485">
        <f t="shared" si="472"/>
        <v>0</v>
      </c>
      <c r="AS1485">
        <f t="shared" si="473"/>
        <v>0</v>
      </c>
      <c r="AT1485">
        <f t="shared" si="474"/>
        <v>0</v>
      </c>
      <c r="AU1485">
        <f t="shared" si="475"/>
        <v>0</v>
      </c>
      <c r="AV1485">
        <f t="shared" si="476"/>
        <v>0</v>
      </c>
      <c r="AW1485">
        <f t="shared" si="477"/>
        <v>0</v>
      </c>
      <c r="AX1485">
        <f t="shared" si="478"/>
        <v>0</v>
      </c>
      <c r="AY1485">
        <f t="shared" si="479"/>
        <v>0</v>
      </c>
    </row>
    <row r="1486" spans="1:51" x14ac:dyDescent="0.3">
      <c r="A1486" s="1" t="s">
        <v>1480</v>
      </c>
      <c r="B1486" s="2">
        <v>5732357</v>
      </c>
      <c r="C1486" s="3" t="s">
        <v>5338</v>
      </c>
      <c r="D1486" s="5">
        <v>117.45</v>
      </c>
      <c r="E1486" s="5">
        <v>3570.4802349000001</v>
      </c>
      <c r="F1486" s="3" t="s">
        <v>4480</v>
      </c>
      <c r="G1486" s="3" t="s">
        <v>4491</v>
      </c>
      <c r="H1486" s="3" t="s">
        <v>4492</v>
      </c>
      <c r="I1486" s="3" t="s">
        <v>4493</v>
      </c>
      <c r="J1486" s="3"/>
      <c r="K1486" s="6" t="s">
        <v>4474</v>
      </c>
      <c r="L1486" s="6" t="s">
        <v>4474</v>
      </c>
      <c r="M1486" s="6" t="s">
        <v>4474</v>
      </c>
      <c r="N1486" s="6" t="s">
        <v>4474</v>
      </c>
      <c r="O1486" s="6" t="s">
        <v>4474</v>
      </c>
      <c r="P1486" s="6" t="s">
        <v>4474</v>
      </c>
      <c r="Q1486" s="6" t="s">
        <v>4474</v>
      </c>
      <c r="R1486" s="6" t="s">
        <v>4474</v>
      </c>
      <c r="S1486" s="6" t="s">
        <v>4474</v>
      </c>
      <c r="T1486" s="6" t="s">
        <v>4474</v>
      </c>
      <c r="U1486" s="6" t="s">
        <v>4474</v>
      </c>
      <c r="V1486" s="6" t="s">
        <v>4474</v>
      </c>
      <c r="W1486" s="6" t="s">
        <v>4474</v>
      </c>
      <c r="X1486" s="6" t="s">
        <v>4474</v>
      </c>
      <c r="Y1486" s="6" t="s">
        <v>4474</v>
      </c>
      <c r="Z1486" s="6" t="s">
        <v>4474</v>
      </c>
      <c r="AA1486" s="6" t="s">
        <v>4474</v>
      </c>
      <c r="AB1486" s="6" t="s">
        <v>4474</v>
      </c>
      <c r="AC1486" s="6" t="s">
        <v>4474</v>
      </c>
      <c r="AD1486" s="6" t="s">
        <v>4474</v>
      </c>
      <c r="AF1486" t="e">
        <f t="shared" si="460"/>
        <v>#VALUE!</v>
      </c>
      <c r="AG1486" t="e">
        <f t="shared" si="461"/>
        <v>#VALUE!</v>
      </c>
      <c r="AH1486" t="e">
        <f t="shared" si="462"/>
        <v>#VALUE!</v>
      </c>
      <c r="AI1486" t="e">
        <f t="shared" si="463"/>
        <v>#VALUE!</v>
      </c>
      <c r="AJ1486" t="e">
        <f t="shared" si="464"/>
        <v>#VALUE!</v>
      </c>
      <c r="AK1486" t="e">
        <f t="shared" si="465"/>
        <v>#VALUE!</v>
      </c>
      <c r="AL1486" t="e">
        <f t="shared" si="466"/>
        <v>#VALUE!</v>
      </c>
      <c r="AM1486" t="e">
        <f t="shared" si="467"/>
        <v>#VALUE!</v>
      </c>
      <c r="AN1486" t="e">
        <f t="shared" si="468"/>
        <v>#VALUE!</v>
      </c>
      <c r="AO1486" t="e">
        <f t="shared" si="469"/>
        <v>#VALUE!</v>
      </c>
      <c r="AP1486">
        <f t="shared" si="470"/>
        <v>0</v>
      </c>
      <c r="AQ1486">
        <f t="shared" si="471"/>
        <v>0</v>
      </c>
      <c r="AR1486">
        <f t="shared" si="472"/>
        <v>0</v>
      </c>
      <c r="AS1486">
        <f t="shared" si="473"/>
        <v>0</v>
      </c>
      <c r="AT1486">
        <f t="shared" si="474"/>
        <v>0</v>
      </c>
      <c r="AU1486">
        <f t="shared" si="475"/>
        <v>0</v>
      </c>
      <c r="AV1486">
        <f t="shared" si="476"/>
        <v>0</v>
      </c>
      <c r="AW1486">
        <f t="shared" si="477"/>
        <v>0</v>
      </c>
      <c r="AX1486">
        <f t="shared" si="478"/>
        <v>0</v>
      </c>
      <c r="AY1486">
        <f t="shared" si="479"/>
        <v>0</v>
      </c>
    </row>
    <row r="1487" spans="1:51" x14ac:dyDescent="0.3">
      <c r="A1487" s="1" t="s">
        <v>1481</v>
      </c>
      <c r="B1487" s="2">
        <v>11051287</v>
      </c>
      <c r="C1487" s="3" t="s">
        <v>5338</v>
      </c>
      <c r="D1487" s="5">
        <v>25.94</v>
      </c>
      <c r="E1487" s="5">
        <v>33.722051880000002</v>
      </c>
      <c r="F1487" s="3" t="s">
        <v>4480</v>
      </c>
      <c r="G1487" s="3" t="s">
        <v>4491</v>
      </c>
      <c r="H1487" s="3" t="s">
        <v>4492</v>
      </c>
      <c r="I1487" s="3" t="s">
        <v>4493</v>
      </c>
      <c r="J1487" s="3"/>
      <c r="K1487" s="6" t="s">
        <v>4474</v>
      </c>
      <c r="L1487" s="6" t="s">
        <v>4474</v>
      </c>
      <c r="M1487" s="6" t="s">
        <v>4474</v>
      </c>
      <c r="N1487" s="6" t="s">
        <v>4474</v>
      </c>
      <c r="O1487" s="6" t="s">
        <v>4474</v>
      </c>
      <c r="P1487" s="6" t="s">
        <v>4474</v>
      </c>
      <c r="Q1487" s="6" t="s">
        <v>4474</v>
      </c>
      <c r="R1487" s="6" t="s">
        <v>4474</v>
      </c>
      <c r="S1487" s="6" t="s">
        <v>4474</v>
      </c>
      <c r="T1487" s="6" t="s">
        <v>4474</v>
      </c>
      <c r="U1487" s="6" t="s">
        <v>4474</v>
      </c>
      <c r="V1487" s="6" t="s">
        <v>4474</v>
      </c>
      <c r="W1487" s="6" t="s">
        <v>4474</v>
      </c>
      <c r="X1487" s="6" t="s">
        <v>4474</v>
      </c>
      <c r="Y1487" s="6" t="s">
        <v>4474</v>
      </c>
      <c r="Z1487" s="6" t="s">
        <v>4474</v>
      </c>
      <c r="AA1487" s="6" t="s">
        <v>4474</v>
      </c>
      <c r="AB1487" s="6" t="s">
        <v>4474</v>
      </c>
      <c r="AC1487" s="6" t="s">
        <v>4474</v>
      </c>
      <c r="AD1487" s="6" t="s">
        <v>4474</v>
      </c>
      <c r="AF1487" t="e">
        <f t="shared" si="460"/>
        <v>#VALUE!</v>
      </c>
      <c r="AG1487" t="e">
        <f t="shared" si="461"/>
        <v>#VALUE!</v>
      </c>
      <c r="AH1487" t="e">
        <f t="shared" si="462"/>
        <v>#VALUE!</v>
      </c>
      <c r="AI1487" t="e">
        <f t="shared" si="463"/>
        <v>#VALUE!</v>
      </c>
      <c r="AJ1487" t="e">
        <f t="shared" si="464"/>
        <v>#VALUE!</v>
      </c>
      <c r="AK1487" t="e">
        <f t="shared" si="465"/>
        <v>#VALUE!</v>
      </c>
      <c r="AL1487" t="e">
        <f t="shared" si="466"/>
        <v>#VALUE!</v>
      </c>
      <c r="AM1487" t="e">
        <f t="shared" si="467"/>
        <v>#VALUE!</v>
      </c>
      <c r="AN1487" t="e">
        <f t="shared" si="468"/>
        <v>#VALUE!</v>
      </c>
      <c r="AO1487" t="e">
        <f t="shared" si="469"/>
        <v>#VALUE!</v>
      </c>
      <c r="AP1487">
        <f t="shared" si="470"/>
        <v>0</v>
      </c>
      <c r="AQ1487">
        <f t="shared" si="471"/>
        <v>0</v>
      </c>
      <c r="AR1487">
        <f t="shared" si="472"/>
        <v>0</v>
      </c>
      <c r="AS1487">
        <f t="shared" si="473"/>
        <v>0</v>
      </c>
      <c r="AT1487">
        <f t="shared" si="474"/>
        <v>0</v>
      </c>
      <c r="AU1487">
        <f t="shared" si="475"/>
        <v>0</v>
      </c>
      <c r="AV1487">
        <f t="shared" si="476"/>
        <v>0</v>
      </c>
      <c r="AW1487">
        <f t="shared" si="477"/>
        <v>0</v>
      </c>
      <c r="AX1487">
        <f t="shared" si="478"/>
        <v>0</v>
      </c>
      <c r="AY1487">
        <f t="shared" si="479"/>
        <v>0</v>
      </c>
    </row>
    <row r="1488" spans="1:51" x14ac:dyDescent="0.3">
      <c r="A1488" s="1" t="s">
        <v>1482</v>
      </c>
      <c r="B1488" s="2">
        <v>5730975</v>
      </c>
      <c r="C1488" s="3" t="s">
        <v>5338</v>
      </c>
      <c r="D1488" s="5">
        <v>23.5748</v>
      </c>
      <c r="E1488" s="5">
        <v>5.6562546143999999</v>
      </c>
      <c r="F1488" s="3" t="s">
        <v>4480</v>
      </c>
      <c r="G1488" s="3" t="s">
        <v>4491</v>
      </c>
      <c r="H1488" s="3" t="s">
        <v>4492</v>
      </c>
      <c r="I1488" s="3" t="s">
        <v>4493</v>
      </c>
      <c r="J1488" s="3"/>
      <c r="K1488" s="6" t="s">
        <v>4474</v>
      </c>
      <c r="L1488" s="6" t="s">
        <v>4474</v>
      </c>
      <c r="M1488" s="6" t="s">
        <v>4474</v>
      </c>
      <c r="N1488" s="6" t="s">
        <v>4474</v>
      </c>
      <c r="O1488" s="6" t="s">
        <v>4474</v>
      </c>
      <c r="P1488" s="6" t="s">
        <v>4474</v>
      </c>
      <c r="Q1488" s="6" t="s">
        <v>4474</v>
      </c>
      <c r="R1488" s="6" t="s">
        <v>4474</v>
      </c>
      <c r="S1488" s="6" t="s">
        <v>4474</v>
      </c>
      <c r="T1488" s="6" t="s">
        <v>4474</v>
      </c>
      <c r="U1488" s="6" t="s">
        <v>4474</v>
      </c>
      <c r="V1488" s="6" t="s">
        <v>4474</v>
      </c>
      <c r="W1488" s="6" t="s">
        <v>4474</v>
      </c>
      <c r="X1488" s="6" t="s">
        <v>4474</v>
      </c>
      <c r="Y1488" s="6" t="s">
        <v>4474</v>
      </c>
      <c r="Z1488" s="6" t="s">
        <v>4474</v>
      </c>
      <c r="AA1488" s="6" t="s">
        <v>4474</v>
      </c>
      <c r="AB1488" s="6" t="s">
        <v>4474</v>
      </c>
      <c r="AC1488" s="6" t="s">
        <v>4474</v>
      </c>
      <c r="AD1488" s="6" t="s">
        <v>4474</v>
      </c>
      <c r="AF1488" t="e">
        <f t="shared" si="460"/>
        <v>#VALUE!</v>
      </c>
      <c r="AG1488" t="e">
        <f t="shared" si="461"/>
        <v>#VALUE!</v>
      </c>
      <c r="AH1488" t="e">
        <f t="shared" si="462"/>
        <v>#VALUE!</v>
      </c>
      <c r="AI1488" t="e">
        <f t="shared" si="463"/>
        <v>#VALUE!</v>
      </c>
      <c r="AJ1488" t="e">
        <f t="shared" si="464"/>
        <v>#VALUE!</v>
      </c>
      <c r="AK1488" t="e">
        <f t="shared" si="465"/>
        <v>#VALUE!</v>
      </c>
      <c r="AL1488" t="e">
        <f t="shared" si="466"/>
        <v>#VALUE!</v>
      </c>
      <c r="AM1488" t="e">
        <f t="shared" si="467"/>
        <v>#VALUE!</v>
      </c>
      <c r="AN1488" t="e">
        <f t="shared" si="468"/>
        <v>#VALUE!</v>
      </c>
      <c r="AO1488" t="e">
        <f t="shared" si="469"/>
        <v>#VALUE!</v>
      </c>
      <c r="AP1488">
        <f t="shared" si="470"/>
        <v>0</v>
      </c>
      <c r="AQ1488">
        <f t="shared" si="471"/>
        <v>0</v>
      </c>
      <c r="AR1488">
        <f t="shared" si="472"/>
        <v>0</v>
      </c>
      <c r="AS1488">
        <f t="shared" si="473"/>
        <v>0</v>
      </c>
      <c r="AT1488">
        <f t="shared" si="474"/>
        <v>0</v>
      </c>
      <c r="AU1488">
        <f t="shared" si="475"/>
        <v>0</v>
      </c>
      <c r="AV1488">
        <f t="shared" si="476"/>
        <v>0</v>
      </c>
      <c r="AW1488">
        <f t="shared" si="477"/>
        <v>0</v>
      </c>
      <c r="AX1488">
        <f t="shared" si="478"/>
        <v>0</v>
      </c>
      <c r="AY1488">
        <f t="shared" si="479"/>
        <v>0</v>
      </c>
    </row>
    <row r="1489" spans="1:51" x14ac:dyDescent="0.3">
      <c r="A1489" s="1" t="s">
        <v>1483</v>
      </c>
      <c r="B1489" s="2">
        <v>5730974</v>
      </c>
      <c r="C1489" s="3" t="s">
        <v>5338</v>
      </c>
      <c r="D1489" s="7">
        <v>12.43</v>
      </c>
      <c r="E1489" s="5">
        <v>103.16902485999999</v>
      </c>
      <c r="F1489" s="3" t="s">
        <v>4480</v>
      </c>
      <c r="G1489" s="3" t="s">
        <v>4491</v>
      </c>
      <c r="H1489" s="3" t="s">
        <v>4492</v>
      </c>
      <c r="I1489" s="3" t="s">
        <v>4493</v>
      </c>
      <c r="J1489" s="3"/>
      <c r="K1489" s="6" t="s">
        <v>4474</v>
      </c>
      <c r="L1489" s="6" t="s">
        <v>4474</v>
      </c>
      <c r="M1489" s="6" t="s">
        <v>4474</v>
      </c>
      <c r="N1489" s="6" t="s">
        <v>4474</v>
      </c>
      <c r="O1489" s="6" t="s">
        <v>4474</v>
      </c>
      <c r="P1489" s="6" t="s">
        <v>4474</v>
      </c>
      <c r="Q1489" s="6" t="s">
        <v>4474</v>
      </c>
      <c r="R1489" s="6" t="s">
        <v>4474</v>
      </c>
      <c r="S1489" s="6" t="s">
        <v>4474</v>
      </c>
      <c r="T1489" s="6" t="s">
        <v>4474</v>
      </c>
      <c r="U1489" s="6" t="s">
        <v>4474</v>
      </c>
      <c r="V1489" s="6" t="s">
        <v>4474</v>
      </c>
      <c r="W1489" s="6" t="s">
        <v>4474</v>
      </c>
      <c r="X1489" s="6" t="s">
        <v>4474</v>
      </c>
      <c r="Y1489" s="6" t="s">
        <v>4474</v>
      </c>
      <c r="Z1489" s="6" t="s">
        <v>4474</v>
      </c>
      <c r="AA1489" s="6" t="s">
        <v>4474</v>
      </c>
      <c r="AB1489" s="6" t="s">
        <v>4474</v>
      </c>
      <c r="AC1489" s="6" t="s">
        <v>4474</v>
      </c>
      <c r="AD1489" s="6" t="s">
        <v>4474</v>
      </c>
      <c r="AF1489" t="e">
        <f t="shared" si="460"/>
        <v>#VALUE!</v>
      </c>
      <c r="AG1489" t="e">
        <f t="shared" si="461"/>
        <v>#VALUE!</v>
      </c>
      <c r="AH1489" t="e">
        <f t="shared" si="462"/>
        <v>#VALUE!</v>
      </c>
      <c r="AI1489" t="e">
        <f t="shared" si="463"/>
        <v>#VALUE!</v>
      </c>
      <c r="AJ1489" t="e">
        <f t="shared" si="464"/>
        <v>#VALUE!</v>
      </c>
      <c r="AK1489" t="e">
        <f t="shared" si="465"/>
        <v>#VALUE!</v>
      </c>
      <c r="AL1489" t="e">
        <f t="shared" si="466"/>
        <v>#VALUE!</v>
      </c>
      <c r="AM1489" t="e">
        <f t="shared" si="467"/>
        <v>#VALUE!</v>
      </c>
      <c r="AN1489" t="e">
        <f t="shared" si="468"/>
        <v>#VALUE!</v>
      </c>
      <c r="AO1489" t="e">
        <f t="shared" si="469"/>
        <v>#VALUE!</v>
      </c>
      <c r="AP1489">
        <f t="shared" si="470"/>
        <v>0</v>
      </c>
      <c r="AQ1489">
        <f t="shared" si="471"/>
        <v>0</v>
      </c>
      <c r="AR1489">
        <f t="shared" si="472"/>
        <v>0</v>
      </c>
      <c r="AS1489">
        <f t="shared" si="473"/>
        <v>0</v>
      </c>
      <c r="AT1489">
        <f t="shared" si="474"/>
        <v>0</v>
      </c>
      <c r="AU1489">
        <f t="shared" si="475"/>
        <v>0</v>
      </c>
      <c r="AV1489">
        <f t="shared" si="476"/>
        <v>0</v>
      </c>
      <c r="AW1489">
        <f t="shared" si="477"/>
        <v>0</v>
      </c>
      <c r="AX1489">
        <f t="shared" si="478"/>
        <v>0</v>
      </c>
      <c r="AY1489">
        <f t="shared" si="479"/>
        <v>0</v>
      </c>
    </row>
    <row r="1490" spans="1:51" x14ac:dyDescent="0.3">
      <c r="A1490" s="1" t="s">
        <v>1484</v>
      </c>
      <c r="B1490" s="2">
        <v>101352431</v>
      </c>
      <c r="C1490" s="3" t="s">
        <v>5338</v>
      </c>
      <c r="D1490" s="5">
        <v>37.36</v>
      </c>
      <c r="E1490" s="5">
        <v>3.7360000000000002</v>
      </c>
      <c r="F1490" s="3" t="s">
        <v>4480</v>
      </c>
      <c r="G1490" s="3" t="s">
        <v>4491</v>
      </c>
      <c r="H1490" s="3" t="s">
        <v>4492</v>
      </c>
      <c r="I1490" s="3" t="s">
        <v>4493</v>
      </c>
      <c r="J1490" s="3"/>
      <c r="K1490" s="6" t="s">
        <v>4474</v>
      </c>
      <c r="L1490" s="6" t="s">
        <v>4474</v>
      </c>
      <c r="M1490" s="6" t="s">
        <v>4474</v>
      </c>
      <c r="N1490" s="6" t="s">
        <v>4474</v>
      </c>
      <c r="O1490" s="6" t="s">
        <v>4474</v>
      </c>
      <c r="P1490" s="6" t="s">
        <v>4474</v>
      </c>
      <c r="Q1490" s="6" t="s">
        <v>4474</v>
      </c>
      <c r="R1490" s="6" t="s">
        <v>4474</v>
      </c>
      <c r="S1490" s="6" t="s">
        <v>4474</v>
      </c>
      <c r="T1490" s="6" t="s">
        <v>4474</v>
      </c>
      <c r="U1490" s="6" t="s">
        <v>4474</v>
      </c>
      <c r="V1490" s="6" t="s">
        <v>4474</v>
      </c>
      <c r="W1490" s="6" t="s">
        <v>4474</v>
      </c>
      <c r="X1490" s="6" t="s">
        <v>4474</v>
      </c>
      <c r="Y1490" s="6" t="s">
        <v>4474</v>
      </c>
      <c r="Z1490" s="6" t="s">
        <v>4474</v>
      </c>
      <c r="AA1490" s="6" t="s">
        <v>4474</v>
      </c>
      <c r="AB1490" s="6" t="s">
        <v>4474</v>
      </c>
      <c r="AC1490" s="6" t="s">
        <v>4474</v>
      </c>
      <c r="AD1490" s="6" t="s">
        <v>4474</v>
      </c>
      <c r="AF1490" t="e">
        <f t="shared" si="460"/>
        <v>#VALUE!</v>
      </c>
      <c r="AG1490" t="e">
        <f t="shared" si="461"/>
        <v>#VALUE!</v>
      </c>
      <c r="AH1490" t="e">
        <f t="shared" si="462"/>
        <v>#VALUE!</v>
      </c>
      <c r="AI1490" t="e">
        <f t="shared" si="463"/>
        <v>#VALUE!</v>
      </c>
      <c r="AJ1490" t="e">
        <f t="shared" si="464"/>
        <v>#VALUE!</v>
      </c>
      <c r="AK1490" t="e">
        <f t="shared" si="465"/>
        <v>#VALUE!</v>
      </c>
      <c r="AL1490" t="e">
        <f t="shared" si="466"/>
        <v>#VALUE!</v>
      </c>
      <c r="AM1490" t="e">
        <f t="shared" si="467"/>
        <v>#VALUE!</v>
      </c>
      <c r="AN1490" t="e">
        <f t="shared" si="468"/>
        <v>#VALUE!</v>
      </c>
      <c r="AO1490" t="e">
        <f t="shared" si="469"/>
        <v>#VALUE!</v>
      </c>
      <c r="AP1490">
        <f t="shared" si="470"/>
        <v>0</v>
      </c>
      <c r="AQ1490">
        <f t="shared" si="471"/>
        <v>0</v>
      </c>
      <c r="AR1490">
        <f t="shared" si="472"/>
        <v>0</v>
      </c>
      <c r="AS1490">
        <f t="shared" si="473"/>
        <v>0</v>
      </c>
      <c r="AT1490">
        <f t="shared" si="474"/>
        <v>0</v>
      </c>
      <c r="AU1490">
        <f t="shared" si="475"/>
        <v>0</v>
      </c>
      <c r="AV1490">
        <f t="shared" si="476"/>
        <v>0</v>
      </c>
      <c r="AW1490">
        <f t="shared" si="477"/>
        <v>0</v>
      </c>
      <c r="AX1490">
        <f t="shared" si="478"/>
        <v>0</v>
      </c>
      <c r="AY1490">
        <f t="shared" si="479"/>
        <v>0</v>
      </c>
    </row>
    <row r="1491" spans="1:51" x14ac:dyDescent="0.3">
      <c r="A1491" s="1" t="s">
        <v>1485</v>
      </c>
      <c r="B1491" s="2">
        <v>5731863</v>
      </c>
      <c r="C1491" s="3" t="s">
        <v>5338</v>
      </c>
      <c r="D1491" s="5">
        <v>83.91</v>
      </c>
      <c r="E1491" s="5">
        <v>360.81316781999999</v>
      </c>
      <c r="F1491" s="3" t="s">
        <v>4480</v>
      </c>
      <c r="G1491" s="3" t="s">
        <v>4491</v>
      </c>
      <c r="H1491" s="3" t="s">
        <v>4492</v>
      </c>
      <c r="I1491" s="3" t="s">
        <v>4493</v>
      </c>
      <c r="J1491" s="3"/>
      <c r="K1491" s="6" t="s">
        <v>4474</v>
      </c>
      <c r="L1491" s="6" t="s">
        <v>4474</v>
      </c>
      <c r="M1491" s="6" t="s">
        <v>4474</v>
      </c>
      <c r="N1491" s="6" t="s">
        <v>4474</v>
      </c>
      <c r="O1491" s="6" t="s">
        <v>4474</v>
      </c>
      <c r="P1491" s="6" t="s">
        <v>4474</v>
      </c>
      <c r="Q1491" s="6" t="s">
        <v>4474</v>
      </c>
      <c r="R1491" s="6" t="s">
        <v>4474</v>
      </c>
      <c r="S1491" s="6" t="s">
        <v>4474</v>
      </c>
      <c r="T1491" s="6" t="s">
        <v>4474</v>
      </c>
      <c r="U1491" s="6" t="s">
        <v>4474</v>
      </c>
      <c r="V1491" s="6" t="s">
        <v>4474</v>
      </c>
      <c r="W1491" s="6" t="s">
        <v>4474</v>
      </c>
      <c r="X1491" s="6" t="s">
        <v>4474</v>
      </c>
      <c r="Y1491" s="6" t="s">
        <v>4474</v>
      </c>
      <c r="Z1491" s="6" t="s">
        <v>4474</v>
      </c>
      <c r="AA1491" s="6" t="s">
        <v>4474</v>
      </c>
      <c r="AB1491" s="6" t="s">
        <v>4474</v>
      </c>
      <c r="AC1491" s="6" t="s">
        <v>4474</v>
      </c>
      <c r="AD1491" s="6" t="s">
        <v>4474</v>
      </c>
      <c r="AF1491" t="e">
        <f t="shared" si="460"/>
        <v>#VALUE!</v>
      </c>
      <c r="AG1491" t="e">
        <f t="shared" si="461"/>
        <v>#VALUE!</v>
      </c>
      <c r="AH1491" t="e">
        <f t="shared" si="462"/>
        <v>#VALUE!</v>
      </c>
      <c r="AI1491" t="e">
        <f t="shared" si="463"/>
        <v>#VALUE!</v>
      </c>
      <c r="AJ1491" t="e">
        <f t="shared" si="464"/>
        <v>#VALUE!</v>
      </c>
      <c r="AK1491" t="e">
        <f t="shared" si="465"/>
        <v>#VALUE!</v>
      </c>
      <c r="AL1491" t="e">
        <f t="shared" si="466"/>
        <v>#VALUE!</v>
      </c>
      <c r="AM1491" t="e">
        <f t="shared" si="467"/>
        <v>#VALUE!</v>
      </c>
      <c r="AN1491" t="e">
        <f t="shared" si="468"/>
        <v>#VALUE!</v>
      </c>
      <c r="AO1491" t="e">
        <f t="shared" si="469"/>
        <v>#VALUE!</v>
      </c>
      <c r="AP1491">
        <f t="shared" si="470"/>
        <v>0</v>
      </c>
      <c r="AQ1491">
        <f t="shared" si="471"/>
        <v>0</v>
      </c>
      <c r="AR1491">
        <f t="shared" si="472"/>
        <v>0</v>
      </c>
      <c r="AS1491">
        <f t="shared" si="473"/>
        <v>0</v>
      </c>
      <c r="AT1491">
        <f t="shared" si="474"/>
        <v>0</v>
      </c>
      <c r="AU1491">
        <f t="shared" si="475"/>
        <v>0</v>
      </c>
      <c r="AV1491">
        <f t="shared" si="476"/>
        <v>0</v>
      </c>
      <c r="AW1491">
        <f t="shared" si="477"/>
        <v>0</v>
      </c>
      <c r="AX1491">
        <f t="shared" si="478"/>
        <v>0</v>
      </c>
      <c r="AY1491">
        <f t="shared" si="479"/>
        <v>0</v>
      </c>
    </row>
    <row r="1492" spans="1:51" x14ac:dyDescent="0.3">
      <c r="A1492" s="1" t="s">
        <v>1486</v>
      </c>
      <c r="B1492" s="2">
        <v>10969424</v>
      </c>
      <c r="C1492" s="3" t="s">
        <v>5338</v>
      </c>
      <c r="D1492" s="5">
        <v>25.29</v>
      </c>
      <c r="E1492" s="5">
        <v>3.7935505799999998</v>
      </c>
      <c r="F1492" s="3" t="s">
        <v>4480</v>
      </c>
      <c r="G1492" s="3" t="s">
        <v>4491</v>
      </c>
      <c r="H1492" s="3" t="s">
        <v>4492</v>
      </c>
      <c r="I1492" s="3" t="s">
        <v>4493</v>
      </c>
      <c r="J1492" s="3"/>
      <c r="K1492" s="6" t="s">
        <v>4474</v>
      </c>
      <c r="L1492" s="6" t="s">
        <v>4474</v>
      </c>
      <c r="M1492" s="6" t="s">
        <v>4474</v>
      </c>
      <c r="N1492" s="6" t="s">
        <v>4474</v>
      </c>
      <c r="O1492" s="6" t="s">
        <v>4474</v>
      </c>
      <c r="P1492" s="6" t="s">
        <v>4474</v>
      </c>
      <c r="Q1492" s="6" t="s">
        <v>4474</v>
      </c>
      <c r="R1492" s="6" t="s">
        <v>4474</v>
      </c>
      <c r="S1492" s="6" t="s">
        <v>4474</v>
      </c>
      <c r="T1492" s="6" t="s">
        <v>4474</v>
      </c>
      <c r="U1492" s="6" t="s">
        <v>4474</v>
      </c>
      <c r="V1492" s="6" t="s">
        <v>4474</v>
      </c>
      <c r="W1492" s="6" t="s">
        <v>4474</v>
      </c>
      <c r="X1492" s="6" t="s">
        <v>4474</v>
      </c>
      <c r="Y1492" s="6" t="s">
        <v>4474</v>
      </c>
      <c r="Z1492" s="6" t="s">
        <v>4474</v>
      </c>
      <c r="AA1492" s="6" t="s">
        <v>4474</v>
      </c>
      <c r="AB1492" s="6" t="s">
        <v>4474</v>
      </c>
      <c r="AC1492" s="6" t="s">
        <v>4474</v>
      </c>
      <c r="AD1492" s="6" t="s">
        <v>4474</v>
      </c>
      <c r="AF1492" t="e">
        <f t="shared" si="460"/>
        <v>#VALUE!</v>
      </c>
      <c r="AG1492" t="e">
        <f t="shared" si="461"/>
        <v>#VALUE!</v>
      </c>
      <c r="AH1492" t="e">
        <f t="shared" si="462"/>
        <v>#VALUE!</v>
      </c>
      <c r="AI1492" t="e">
        <f t="shared" si="463"/>
        <v>#VALUE!</v>
      </c>
      <c r="AJ1492" t="e">
        <f t="shared" si="464"/>
        <v>#VALUE!</v>
      </c>
      <c r="AK1492" t="e">
        <f t="shared" si="465"/>
        <v>#VALUE!</v>
      </c>
      <c r="AL1492" t="e">
        <f t="shared" si="466"/>
        <v>#VALUE!</v>
      </c>
      <c r="AM1492" t="e">
        <f t="shared" si="467"/>
        <v>#VALUE!</v>
      </c>
      <c r="AN1492" t="e">
        <f t="shared" si="468"/>
        <v>#VALUE!</v>
      </c>
      <c r="AO1492" t="e">
        <f t="shared" si="469"/>
        <v>#VALUE!</v>
      </c>
      <c r="AP1492">
        <f t="shared" si="470"/>
        <v>0</v>
      </c>
      <c r="AQ1492">
        <f t="shared" si="471"/>
        <v>0</v>
      </c>
      <c r="AR1492">
        <f t="shared" si="472"/>
        <v>0</v>
      </c>
      <c r="AS1492">
        <f t="shared" si="473"/>
        <v>0</v>
      </c>
      <c r="AT1492">
        <f t="shared" si="474"/>
        <v>0</v>
      </c>
      <c r="AU1492">
        <f t="shared" si="475"/>
        <v>0</v>
      </c>
      <c r="AV1492">
        <f t="shared" si="476"/>
        <v>0</v>
      </c>
      <c r="AW1492">
        <f t="shared" si="477"/>
        <v>0</v>
      </c>
      <c r="AX1492">
        <f t="shared" si="478"/>
        <v>0</v>
      </c>
      <c r="AY1492">
        <f t="shared" si="479"/>
        <v>0</v>
      </c>
    </row>
    <row r="1493" spans="1:51" x14ac:dyDescent="0.3">
      <c r="A1493" s="1" t="s">
        <v>1487</v>
      </c>
      <c r="B1493" s="2">
        <v>5737242</v>
      </c>
      <c r="C1493" s="3" t="s">
        <v>5338</v>
      </c>
      <c r="D1493" s="5">
        <v>63.21</v>
      </c>
      <c r="E1493" s="5">
        <v>7357.6441264200002</v>
      </c>
      <c r="F1493" s="3" t="s">
        <v>4480</v>
      </c>
      <c r="G1493" s="3" t="s">
        <v>4491</v>
      </c>
      <c r="H1493" s="3" t="s">
        <v>4492</v>
      </c>
      <c r="I1493" s="3" t="s">
        <v>4493</v>
      </c>
      <c r="J1493" s="3"/>
      <c r="K1493" s="6" t="s">
        <v>4474</v>
      </c>
      <c r="L1493" s="6" t="s">
        <v>4474</v>
      </c>
      <c r="M1493" s="6" t="s">
        <v>4474</v>
      </c>
      <c r="N1493" s="6" t="s">
        <v>4474</v>
      </c>
      <c r="O1493" s="6" t="s">
        <v>4474</v>
      </c>
      <c r="P1493" s="6" t="s">
        <v>4474</v>
      </c>
      <c r="Q1493" s="6" t="s">
        <v>4474</v>
      </c>
      <c r="R1493" s="6" t="s">
        <v>4474</v>
      </c>
      <c r="S1493" s="6" t="s">
        <v>4474</v>
      </c>
      <c r="T1493" s="6" t="s">
        <v>4474</v>
      </c>
      <c r="U1493" s="6" t="s">
        <v>4474</v>
      </c>
      <c r="V1493" s="6" t="s">
        <v>4474</v>
      </c>
      <c r="W1493" s="6" t="s">
        <v>4474</v>
      </c>
      <c r="X1493" s="6" t="s">
        <v>4474</v>
      </c>
      <c r="Y1493" s="6" t="s">
        <v>4474</v>
      </c>
      <c r="Z1493" s="6" t="s">
        <v>4474</v>
      </c>
      <c r="AA1493" s="6" t="s">
        <v>4474</v>
      </c>
      <c r="AB1493" s="6" t="s">
        <v>4474</v>
      </c>
      <c r="AC1493" s="6" t="s">
        <v>4474</v>
      </c>
      <c r="AD1493" s="6" t="s">
        <v>4474</v>
      </c>
      <c r="AF1493" t="e">
        <f t="shared" si="460"/>
        <v>#VALUE!</v>
      </c>
      <c r="AG1493" t="e">
        <f t="shared" si="461"/>
        <v>#VALUE!</v>
      </c>
      <c r="AH1493" t="e">
        <f t="shared" si="462"/>
        <v>#VALUE!</v>
      </c>
      <c r="AI1493" t="e">
        <f t="shared" si="463"/>
        <v>#VALUE!</v>
      </c>
      <c r="AJ1493" t="e">
        <f t="shared" si="464"/>
        <v>#VALUE!</v>
      </c>
      <c r="AK1493" t="e">
        <f t="shared" si="465"/>
        <v>#VALUE!</v>
      </c>
      <c r="AL1493" t="e">
        <f t="shared" si="466"/>
        <v>#VALUE!</v>
      </c>
      <c r="AM1493" t="e">
        <f t="shared" si="467"/>
        <v>#VALUE!</v>
      </c>
      <c r="AN1493" t="e">
        <f t="shared" si="468"/>
        <v>#VALUE!</v>
      </c>
      <c r="AO1493" t="e">
        <f t="shared" si="469"/>
        <v>#VALUE!</v>
      </c>
      <c r="AP1493">
        <f t="shared" si="470"/>
        <v>0</v>
      </c>
      <c r="AQ1493">
        <f t="shared" si="471"/>
        <v>0</v>
      </c>
      <c r="AR1493">
        <f t="shared" si="472"/>
        <v>0</v>
      </c>
      <c r="AS1493">
        <f t="shared" si="473"/>
        <v>0</v>
      </c>
      <c r="AT1493">
        <f t="shared" si="474"/>
        <v>0</v>
      </c>
      <c r="AU1493">
        <f t="shared" si="475"/>
        <v>0</v>
      </c>
      <c r="AV1493">
        <f t="shared" si="476"/>
        <v>0</v>
      </c>
      <c r="AW1493">
        <f t="shared" si="477"/>
        <v>0</v>
      </c>
      <c r="AX1493">
        <f t="shared" si="478"/>
        <v>0</v>
      </c>
      <c r="AY1493">
        <f t="shared" si="479"/>
        <v>0</v>
      </c>
    </row>
    <row r="1494" spans="1:51" x14ac:dyDescent="0.3">
      <c r="A1494" s="1" t="s">
        <v>1488</v>
      </c>
      <c r="B1494" s="2">
        <v>101495270</v>
      </c>
      <c r="C1494" s="3" t="s">
        <v>5338</v>
      </c>
      <c r="D1494" s="5">
        <v>17.467500000000001</v>
      </c>
      <c r="E1494" s="5">
        <v>2.6201249999999998</v>
      </c>
      <c r="F1494" s="3" t="s">
        <v>4480</v>
      </c>
      <c r="G1494" s="3" t="s">
        <v>4491</v>
      </c>
      <c r="H1494" s="3" t="s">
        <v>4492</v>
      </c>
      <c r="I1494" s="3" t="s">
        <v>4493</v>
      </c>
      <c r="J1494" s="3"/>
      <c r="K1494" s="6" t="s">
        <v>4474</v>
      </c>
      <c r="L1494" s="6" t="s">
        <v>4474</v>
      </c>
      <c r="M1494" s="6" t="s">
        <v>4474</v>
      </c>
      <c r="N1494" s="6" t="s">
        <v>4474</v>
      </c>
      <c r="O1494" s="6" t="s">
        <v>4474</v>
      </c>
      <c r="P1494" s="6" t="s">
        <v>4474</v>
      </c>
      <c r="Q1494" s="6" t="s">
        <v>4474</v>
      </c>
      <c r="R1494" s="6" t="s">
        <v>4474</v>
      </c>
      <c r="S1494" s="6" t="s">
        <v>4474</v>
      </c>
      <c r="T1494" s="6" t="s">
        <v>4474</v>
      </c>
      <c r="U1494" s="6" t="s">
        <v>4474</v>
      </c>
      <c r="V1494" s="6" t="s">
        <v>4474</v>
      </c>
      <c r="W1494" s="6" t="s">
        <v>4474</v>
      </c>
      <c r="X1494" s="6" t="s">
        <v>4474</v>
      </c>
      <c r="Y1494" s="6" t="s">
        <v>4474</v>
      </c>
      <c r="Z1494" s="6" t="s">
        <v>4474</v>
      </c>
      <c r="AA1494" s="6" t="s">
        <v>4474</v>
      </c>
      <c r="AB1494" s="6" t="s">
        <v>4474</v>
      </c>
      <c r="AC1494" s="6" t="s">
        <v>4474</v>
      </c>
      <c r="AD1494" s="6" t="s">
        <v>4474</v>
      </c>
      <c r="AF1494" t="e">
        <f t="shared" si="460"/>
        <v>#VALUE!</v>
      </c>
      <c r="AG1494" t="e">
        <f t="shared" si="461"/>
        <v>#VALUE!</v>
      </c>
      <c r="AH1494" t="e">
        <f t="shared" si="462"/>
        <v>#VALUE!</v>
      </c>
      <c r="AI1494" t="e">
        <f t="shared" si="463"/>
        <v>#VALUE!</v>
      </c>
      <c r="AJ1494" t="e">
        <f t="shared" si="464"/>
        <v>#VALUE!</v>
      </c>
      <c r="AK1494" t="e">
        <f t="shared" si="465"/>
        <v>#VALUE!</v>
      </c>
      <c r="AL1494" t="e">
        <f t="shared" si="466"/>
        <v>#VALUE!</v>
      </c>
      <c r="AM1494" t="e">
        <f t="shared" si="467"/>
        <v>#VALUE!</v>
      </c>
      <c r="AN1494" t="e">
        <f t="shared" si="468"/>
        <v>#VALUE!</v>
      </c>
      <c r="AO1494" t="e">
        <f t="shared" si="469"/>
        <v>#VALUE!</v>
      </c>
      <c r="AP1494">
        <f t="shared" si="470"/>
        <v>0</v>
      </c>
      <c r="AQ1494">
        <f t="shared" si="471"/>
        <v>0</v>
      </c>
      <c r="AR1494">
        <f t="shared" si="472"/>
        <v>0</v>
      </c>
      <c r="AS1494">
        <f t="shared" si="473"/>
        <v>0</v>
      </c>
      <c r="AT1494">
        <f t="shared" si="474"/>
        <v>0</v>
      </c>
      <c r="AU1494">
        <f t="shared" si="475"/>
        <v>0</v>
      </c>
      <c r="AV1494">
        <f t="shared" si="476"/>
        <v>0</v>
      </c>
      <c r="AW1494">
        <f t="shared" si="477"/>
        <v>0</v>
      </c>
      <c r="AX1494">
        <f t="shared" si="478"/>
        <v>0</v>
      </c>
      <c r="AY1494">
        <f t="shared" si="479"/>
        <v>0</v>
      </c>
    </row>
    <row r="1495" spans="1:51" x14ac:dyDescent="0.3">
      <c r="A1495" s="1" t="s">
        <v>1489</v>
      </c>
      <c r="B1495" s="2">
        <v>5732180</v>
      </c>
      <c r="C1495" s="3" t="s">
        <v>5338</v>
      </c>
      <c r="D1495" s="5">
        <v>57.67</v>
      </c>
      <c r="E1495" s="5">
        <v>31.718615339999999</v>
      </c>
      <c r="F1495" s="3" t="s">
        <v>4480</v>
      </c>
      <c r="G1495" s="3" t="s">
        <v>4491</v>
      </c>
      <c r="H1495" s="3" t="s">
        <v>4492</v>
      </c>
      <c r="I1495" s="3" t="s">
        <v>4493</v>
      </c>
      <c r="J1495" s="3"/>
      <c r="K1495" s="6" t="s">
        <v>4474</v>
      </c>
      <c r="L1495" s="6" t="s">
        <v>4474</v>
      </c>
      <c r="M1495" s="6" t="s">
        <v>4474</v>
      </c>
      <c r="N1495" s="6" t="s">
        <v>4474</v>
      </c>
      <c r="O1495" s="6" t="s">
        <v>4474</v>
      </c>
      <c r="P1495" s="6" t="s">
        <v>4474</v>
      </c>
      <c r="Q1495" s="6" t="s">
        <v>4474</v>
      </c>
      <c r="R1495" s="6" t="s">
        <v>4474</v>
      </c>
      <c r="S1495" s="6" t="s">
        <v>4474</v>
      </c>
      <c r="T1495" s="6" t="s">
        <v>4474</v>
      </c>
      <c r="U1495" s="6" t="s">
        <v>4474</v>
      </c>
      <c r="V1495" s="6" t="s">
        <v>4474</v>
      </c>
      <c r="W1495" s="6" t="s">
        <v>4474</v>
      </c>
      <c r="X1495" s="6" t="s">
        <v>4474</v>
      </c>
      <c r="Y1495" s="6" t="s">
        <v>4474</v>
      </c>
      <c r="Z1495" s="6" t="s">
        <v>4474</v>
      </c>
      <c r="AA1495" s="6" t="s">
        <v>4474</v>
      </c>
      <c r="AB1495" s="6" t="s">
        <v>4474</v>
      </c>
      <c r="AC1495" s="6" t="s">
        <v>4474</v>
      </c>
      <c r="AD1495" s="6" t="s">
        <v>4474</v>
      </c>
      <c r="AF1495" t="e">
        <f t="shared" si="460"/>
        <v>#VALUE!</v>
      </c>
      <c r="AG1495" t="e">
        <f t="shared" si="461"/>
        <v>#VALUE!</v>
      </c>
      <c r="AH1495" t="e">
        <f t="shared" si="462"/>
        <v>#VALUE!</v>
      </c>
      <c r="AI1495" t="e">
        <f t="shared" si="463"/>
        <v>#VALUE!</v>
      </c>
      <c r="AJ1495" t="e">
        <f t="shared" si="464"/>
        <v>#VALUE!</v>
      </c>
      <c r="AK1495" t="e">
        <f t="shared" si="465"/>
        <v>#VALUE!</v>
      </c>
      <c r="AL1495" t="e">
        <f t="shared" si="466"/>
        <v>#VALUE!</v>
      </c>
      <c r="AM1495" t="e">
        <f t="shared" si="467"/>
        <v>#VALUE!</v>
      </c>
      <c r="AN1495" t="e">
        <f t="shared" si="468"/>
        <v>#VALUE!</v>
      </c>
      <c r="AO1495" t="e">
        <f t="shared" si="469"/>
        <v>#VALUE!</v>
      </c>
      <c r="AP1495">
        <f t="shared" si="470"/>
        <v>0</v>
      </c>
      <c r="AQ1495">
        <f t="shared" si="471"/>
        <v>0</v>
      </c>
      <c r="AR1495">
        <f t="shared" si="472"/>
        <v>0</v>
      </c>
      <c r="AS1495">
        <f t="shared" si="473"/>
        <v>0</v>
      </c>
      <c r="AT1495">
        <f t="shared" si="474"/>
        <v>0</v>
      </c>
      <c r="AU1495">
        <f t="shared" si="475"/>
        <v>0</v>
      </c>
      <c r="AV1495">
        <f t="shared" si="476"/>
        <v>0</v>
      </c>
      <c r="AW1495">
        <f t="shared" si="477"/>
        <v>0</v>
      </c>
      <c r="AX1495">
        <f t="shared" si="478"/>
        <v>0</v>
      </c>
      <c r="AY1495">
        <f t="shared" si="479"/>
        <v>0</v>
      </c>
    </row>
    <row r="1496" spans="1:51" x14ac:dyDescent="0.3">
      <c r="A1496" s="1" t="s">
        <v>1490</v>
      </c>
      <c r="B1496" s="2">
        <v>7062339</v>
      </c>
      <c r="C1496" s="3" t="s">
        <v>5338</v>
      </c>
      <c r="D1496" s="5">
        <v>48.924999999999997</v>
      </c>
      <c r="E1496" s="5">
        <v>271.53384784999997</v>
      </c>
      <c r="F1496" s="3" t="s">
        <v>4480</v>
      </c>
      <c r="G1496" s="3" t="s">
        <v>4491</v>
      </c>
      <c r="H1496" s="3" t="s">
        <v>4492</v>
      </c>
      <c r="I1496" s="3" t="s">
        <v>4493</v>
      </c>
      <c r="J1496" s="3"/>
      <c r="K1496" s="6" t="s">
        <v>4474</v>
      </c>
      <c r="L1496" s="6" t="s">
        <v>4474</v>
      </c>
      <c r="M1496" s="6" t="s">
        <v>4474</v>
      </c>
      <c r="N1496" s="6" t="s">
        <v>4474</v>
      </c>
      <c r="O1496" s="6" t="s">
        <v>4474</v>
      </c>
      <c r="P1496" s="6" t="s">
        <v>4474</v>
      </c>
      <c r="Q1496" s="6" t="s">
        <v>4474</v>
      </c>
      <c r="R1496" s="6" t="s">
        <v>4474</v>
      </c>
      <c r="S1496" s="6" t="s">
        <v>4474</v>
      </c>
      <c r="T1496" s="6" t="s">
        <v>4474</v>
      </c>
      <c r="U1496" s="6" t="s">
        <v>4474</v>
      </c>
      <c r="V1496" s="6" t="s">
        <v>4474</v>
      </c>
      <c r="W1496" s="6" t="s">
        <v>4474</v>
      </c>
      <c r="X1496" s="6" t="s">
        <v>4474</v>
      </c>
      <c r="Y1496" s="6" t="s">
        <v>4474</v>
      </c>
      <c r="Z1496" s="6" t="s">
        <v>4474</v>
      </c>
      <c r="AA1496" s="6" t="s">
        <v>4474</v>
      </c>
      <c r="AB1496" s="6" t="s">
        <v>4474</v>
      </c>
      <c r="AC1496" s="6" t="s">
        <v>4474</v>
      </c>
      <c r="AD1496" s="6" t="s">
        <v>4474</v>
      </c>
      <c r="AF1496" t="e">
        <f t="shared" si="460"/>
        <v>#VALUE!</v>
      </c>
      <c r="AG1496" t="e">
        <f t="shared" si="461"/>
        <v>#VALUE!</v>
      </c>
      <c r="AH1496" t="e">
        <f t="shared" si="462"/>
        <v>#VALUE!</v>
      </c>
      <c r="AI1496" t="e">
        <f t="shared" si="463"/>
        <v>#VALUE!</v>
      </c>
      <c r="AJ1496" t="e">
        <f t="shared" si="464"/>
        <v>#VALUE!</v>
      </c>
      <c r="AK1496" t="e">
        <f t="shared" si="465"/>
        <v>#VALUE!</v>
      </c>
      <c r="AL1496" t="e">
        <f t="shared" si="466"/>
        <v>#VALUE!</v>
      </c>
      <c r="AM1496" t="e">
        <f t="shared" si="467"/>
        <v>#VALUE!</v>
      </c>
      <c r="AN1496" t="e">
        <f t="shared" si="468"/>
        <v>#VALUE!</v>
      </c>
      <c r="AO1496" t="e">
        <f t="shared" si="469"/>
        <v>#VALUE!</v>
      </c>
      <c r="AP1496">
        <f t="shared" si="470"/>
        <v>0</v>
      </c>
      <c r="AQ1496">
        <f t="shared" si="471"/>
        <v>0</v>
      </c>
      <c r="AR1496">
        <f t="shared" si="472"/>
        <v>0</v>
      </c>
      <c r="AS1496">
        <f t="shared" si="473"/>
        <v>0</v>
      </c>
      <c r="AT1496">
        <f t="shared" si="474"/>
        <v>0</v>
      </c>
      <c r="AU1496">
        <f t="shared" si="475"/>
        <v>0</v>
      </c>
      <c r="AV1496">
        <f t="shared" si="476"/>
        <v>0</v>
      </c>
      <c r="AW1496">
        <f t="shared" si="477"/>
        <v>0</v>
      </c>
      <c r="AX1496">
        <f t="shared" si="478"/>
        <v>0</v>
      </c>
      <c r="AY1496">
        <f t="shared" si="479"/>
        <v>0</v>
      </c>
    </row>
    <row r="1497" spans="1:51" x14ac:dyDescent="0.3">
      <c r="A1497" s="1" t="s">
        <v>1491</v>
      </c>
      <c r="B1497" s="2">
        <v>5735591</v>
      </c>
      <c r="C1497" s="3" t="s">
        <v>5338</v>
      </c>
      <c r="D1497" s="5">
        <v>50.664999999999999</v>
      </c>
      <c r="E1497" s="5">
        <v>1983.53485133</v>
      </c>
      <c r="F1497" s="3" t="s">
        <v>4480</v>
      </c>
      <c r="G1497" s="3" t="s">
        <v>4491</v>
      </c>
      <c r="H1497" s="3" t="s">
        <v>4492</v>
      </c>
      <c r="I1497" s="3" t="s">
        <v>4493</v>
      </c>
      <c r="J1497" s="3"/>
      <c r="K1497" s="6" t="s">
        <v>4474</v>
      </c>
      <c r="L1497" s="6" t="s">
        <v>4474</v>
      </c>
      <c r="M1497" s="6" t="s">
        <v>4474</v>
      </c>
      <c r="N1497" s="6" t="s">
        <v>4474</v>
      </c>
      <c r="O1497" s="6" t="s">
        <v>4474</v>
      </c>
      <c r="P1497" s="6" t="s">
        <v>4474</v>
      </c>
      <c r="Q1497" s="6" t="s">
        <v>4474</v>
      </c>
      <c r="R1497" s="6" t="s">
        <v>4474</v>
      </c>
      <c r="S1497" s="6" t="s">
        <v>4474</v>
      </c>
      <c r="T1497" s="6" t="s">
        <v>4474</v>
      </c>
      <c r="U1497" s="6" t="s">
        <v>4474</v>
      </c>
      <c r="V1497" s="6" t="s">
        <v>4474</v>
      </c>
      <c r="W1497" s="6" t="s">
        <v>4474</v>
      </c>
      <c r="X1497" s="6" t="s">
        <v>4474</v>
      </c>
      <c r="Y1497" s="6" t="s">
        <v>4474</v>
      </c>
      <c r="Z1497" s="6" t="s">
        <v>4474</v>
      </c>
      <c r="AA1497" s="6" t="s">
        <v>4474</v>
      </c>
      <c r="AB1497" s="6" t="s">
        <v>4474</v>
      </c>
      <c r="AC1497" s="6" t="s">
        <v>4474</v>
      </c>
      <c r="AD1497" s="6" t="s">
        <v>4474</v>
      </c>
      <c r="AF1497" t="e">
        <f t="shared" si="460"/>
        <v>#VALUE!</v>
      </c>
      <c r="AG1497" t="e">
        <f t="shared" si="461"/>
        <v>#VALUE!</v>
      </c>
      <c r="AH1497" t="e">
        <f t="shared" si="462"/>
        <v>#VALUE!</v>
      </c>
      <c r="AI1497" t="e">
        <f t="shared" si="463"/>
        <v>#VALUE!</v>
      </c>
      <c r="AJ1497" t="e">
        <f t="shared" si="464"/>
        <v>#VALUE!</v>
      </c>
      <c r="AK1497" t="e">
        <f t="shared" si="465"/>
        <v>#VALUE!</v>
      </c>
      <c r="AL1497" t="e">
        <f t="shared" si="466"/>
        <v>#VALUE!</v>
      </c>
      <c r="AM1497" t="e">
        <f t="shared" si="467"/>
        <v>#VALUE!</v>
      </c>
      <c r="AN1497" t="e">
        <f t="shared" si="468"/>
        <v>#VALUE!</v>
      </c>
      <c r="AO1497" t="e">
        <f t="shared" si="469"/>
        <v>#VALUE!</v>
      </c>
      <c r="AP1497">
        <f t="shared" si="470"/>
        <v>0</v>
      </c>
      <c r="AQ1497">
        <f t="shared" si="471"/>
        <v>0</v>
      </c>
      <c r="AR1497">
        <f t="shared" si="472"/>
        <v>0</v>
      </c>
      <c r="AS1497">
        <f t="shared" si="473"/>
        <v>0</v>
      </c>
      <c r="AT1497">
        <f t="shared" si="474"/>
        <v>0</v>
      </c>
      <c r="AU1497">
        <f t="shared" si="475"/>
        <v>0</v>
      </c>
      <c r="AV1497">
        <f t="shared" si="476"/>
        <v>0</v>
      </c>
      <c r="AW1497">
        <f t="shared" si="477"/>
        <v>0</v>
      </c>
      <c r="AX1497">
        <f t="shared" si="478"/>
        <v>0</v>
      </c>
      <c r="AY1497">
        <f t="shared" si="479"/>
        <v>0</v>
      </c>
    </row>
    <row r="1498" spans="1:51" x14ac:dyDescent="0.3">
      <c r="A1498" s="1" t="s">
        <v>1492</v>
      </c>
      <c r="B1498" s="2">
        <v>6157549</v>
      </c>
      <c r="C1498" s="3" t="s">
        <v>5338</v>
      </c>
      <c r="D1498" s="5">
        <v>47.95</v>
      </c>
      <c r="E1498" s="5">
        <v>745.62259589999996</v>
      </c>
      <c r="F1498" s="3" t="s">
        <v>4480</v>
      </c>
      <c r="G1498" s="3" t="s">
        <v>4491</v>
      </c>
      <c r="H1498" s="3" t="s">
        <v>4492</v>
      </c>
      <c r="I1498" s="3" t="s">
        <v>4493</v>
      </c>
      <c r="J1498" s="3"/>
      <c r="K1498" s="6" t="s">
        <v>4474</v>
      </c>
      <c r="L1498" s="6" t="s">
        <v>4474</v>
      </c>
      <c r="M1498" s="6" t="s">
        <v>4474</v>
      </c>
      <c r="N1498" s="6" t="s">
        <v>4474</v>
      </c>
      <c r="O1498" s="6" t="s">
        <v>4474</v>
      </c>
      <c r="P1498" s="6" t="s">
        <v>4474</v>
      </c>
      <c r="Q1498" s="6" t="s">
        <v>4474</v>
      </c>
      <c r="R1498" s="6" t="s">
        <v>4474</v>
      </c>
      <c r="S1498" s="6" t="s">
        <v>4474</v>
      </c>
      <c r="T1498" s="6" t="s">
        <v>4474</v>
      </c>
      <c r="U1498" s="6" t="s">
        <v>4474</v>
      </c>
      <c r="V1498" s="6" t="s">
        <v>4474</v>
      </c>
      <c r="W1498" s="6" t="s">
        <v>4474</v>
      </c>
      <c r="X1498" s="6" t="s">
        <v>4474</v>
      </c>
      <c r="Y1498" s="6" t="s">
        <v>4474</v>
      </c>
      <c r="Z1498" s="6" t="s">
        <v>4474</v>
      </c>
      <c r="AA1498" s="6" t="s">
        <v>4474</v>
      </c>
      <c r="AB1498" s="6" t="s">
        <v>4474</v>
      </c>
      <c r="AC1498" s="6" t="s">
        <v>4474</v>
      </c>
      <c r="AD1498" s="6" t="s">
        <v>4474</v>
      </c>
      <c r="AF1498" t="e">
        <f t="shared" si="460"/>
        <v>#VALUE!</v>
      </c>
      <c r="AG1498" t="e">
        <f t="shared" si="461"/>
        <v>#VALUE!</v>
      </c>
      <c r="AH1498" t="e">
        <f t="shared" si="462"/>
        <v>#VALUE!</v>
      </c>
      <c r="AI1498" t="e">
        <f t="shared" si="463"/>
        <v>#VALUE!</v>
      </c>
      <c r="AJ1498" t="e">
        <f t="shared" si="464"/>
        <v>#VALUE!</v>
      </c>
      <c r="AK1498" t="e">
        <f t="shared" si="465"/>
        <v>#VALUE!</v>
      </c>
      <c r="AL1498" t="e">
        <f t="shared" si="466"/>
        <v>#VALUE!</v>
      </c>
      <c r="AM1498" t="e">
        <f t="shared" si="467"/>
        <v>#VALUE!</v>
      </c>
      <c r="AN1498" t="e">
        <f t="shared" si="468"/>
        <v>#VALUE!</v>
      </c>
      <c r="AO1498" t="e">
        <f t="shared" si="469"/>
        <v>#VALUE!</v>
      </c>
      <c r="AP1498">
        <f t="shared" si="470"/>
        <v>0</v>
      </c>
      <c r="AQ1498">
        <f t="shared" si="471"/>
        <v>0</v>
      </c>
      <c r="AR1498">
        <f t="shared" si="472"/>
        <v>0</v>
      </c>
      <c r="AS1498">
        <f t="shared" si="473"/>
        <v>0</v>
      </c>
      <c r="AT1498">
        <f t="shared" si="474"/>
        <v>0</v>
      </c>
      <c r="AU1498">
        <f t="shared" si="475"/>
        <v>0</v>
      </c>
      <c r="AV1498">
        <f t="shared" si="476"/>
        <v>0</v>
      </c>
      <c r="AW1498">
        <f t="shared" si="477"/>
        <v>0</v>
      </c>
      <c r="AX1498">
        <f t="shared" si="478"/>
        <v>0</v>
      </c>
      <c r="AY1498">
        <f t="shared" si="479"/>
        <v>0</v>
      </c>
    </row>
    <row r="1499" spans="1:51" x14ac:dyDescent="0.3">
      <c r="A1499" s="1" t="s">
        <v>1493</v>
      </c>
      <c r="B1499" s="2">
        <v>6159562</v>
      </c>
      <c r="C1499" s="3" t="s">
        <v>5338</v>
      </c>
      <c r="D1499" s="5">
        <v>61.29</v>
      </c>
      <c r="E1499" s="5">
        <v>102.19414922999999</v>
      </c>
      <c r="F1499" s="3" t="s">
        <v>4480</v>
      </c>
      <c r="G1499" s="3" t="s">
        <v>4491</v>
      </c>
      <c r="H1499" s="3" t="s">
        <v>4492</v>
      </c>
      <c r="I1499" s="3" t="s">
        <v>4493</v>
      </c>
      <c r="J1499" s="3"/>
      <c r="K1499" s="6" t="s">
        <v>4474</v>
      </c>
      <c r="L1499" s="6" t="s">
        <v>4474</v>
      </c>
      <c r="M1499" s="6" t="s">
        <v>4474</v>
      </c>
      <c r="N1499" s="6" t="s">
        <v>4474</v>
      </c>
      <c r="O1499" s="6" t="s">
        <v>4474</v>
      </c>
      <c r="P1499" s="6" t="s">
        <v>4474</v>
      </c>
      <c r="Q1499" s="6" t="s">
        <v>4474</v>
      </c>
      <c r="R1499" s="6" t="s">
        <v>4474</v>
      </c>
      <c r="S1499" s="6" t="s">
        <v>4474</v>
      </c>
      <c r="T1499" s="6" t="s">
        <v>4474</v>
      </c>
      <c r="U1499" s="6" t="s">
        <v>4474</v>
      </c>
      <c r="V1499" s="6" t="s">
        <v>4474</v>
      </c>
      <c r="W1499" s="6" t="s">
        <v>4474</v>
      </c>
      <c r="X1499" s="6" t="s">
        <v>4474</v>
      </c>
      <c r="Y1499" s="6" t="s">
        <v>4474</v>
      </c>
      <c r="Z1499" s="6" t="s">
        <v>4474</v>
      </c>
      <c r="AA1499" s="6" t="s">
        <v>4474</v>
      </c>
      <c r="AB1499" s="6" t="s">
        <v>4474</v>
      </c>
      <c r="AC1499" s="6" t="s">
        <v>4474</v>
      </c>
      <c r="AD1499" s="6" t="s">
        <v>4474</v>
      </c>
      <c r="AF1499" t="e">
        <f t="shared" si="460"/>
        <v>#VALUE!</v>
      </c>
      <c r="AG1499" t="e">
        <f t="shared" si="461"/>
        <v>#VALUE!</v>
      </c>
      <c r="AH1499" t="e">
        <f t="shared" si="462"/>
        <v>#VALUE!</v>
      </c>
      <c r="AI1499" t="e">
        <f t="shared" si="463"/>
        <v>#VALUE!</v>
      </c>
      <c r="AJ1499" t="e">
        <f t="shared" si="464"/>
        <v>#VALUE!</v>
      </c>
      <c r="AK1499" t="e">
        <f t="shared" si="465"/>
        <v>#VALUE!</v>
      </c>
      <c r="AL1499" t="e">
        <f t="shared" si="466"/>
        <v>#VALUE!</v>
      </c>
      <c r="AM1499" t="e">
        <f t="shared" si="467"/>
        <v>#VALUE!</v>
      </c>
      <c r="AN1499" t="e">
        <f t="shared" si="468"/>
        <v>#VALUE!</v>
      </c>
      <c r="AO1499" t="e">
        <f t="shared" si="469"/>
        <v>#VALUE!</v>
      </c>
      <c r="AP1499">
        <f t="shared" si="470"/>
        <v>0</v>
      </c>
      <c r="AQ1499">
        <f t="shared" si="471"/>
        <v>0</v>
      </c>
      <c r="AR1499">
        <f t="shared" si="472"/>
        <v>0</v>
      </c>
      <c r="AS1499">
        <f t="shared" si="473"/>
        <v>0</v>
      </c>
      <c r="AT1499">
        <f t="shared" si="474"/>
        <v>0</v>
      </c>
      <c r="AU1499">
        <f t="shared" si="475"/>
        <v>0</v>
      </c>
      <c r="AV1499">
        <f t="shared" si="476"/>
        <v>0</v>
      </c>
      <c r="AW1499">
        <f t="shared" si="477"/>
        <v>0</v>
      </c>
      <c r="AX1499">
        <f t="shared" si="478"/>
        <v>0</v>
      </c>
      <c r="AY1499">
        <f t="shared" si="479"/>
        <v>0</v>
      </c>
    </row>
    <row r="1500" spans="1:51" x14ac:dyDescent="0.3">
      <c r="A1500" s="1" t="s">
        <v>1494</v>
      </c>
      <c r="B1500" s="2">
        <v>5737839</v>
      </c>
      <c r="C1500" s="3" t="s">
        <v>5338</v>
      </c>
      <c r="D1500" s="5">
        <v>61.595700000000001</v>
      </c>
      <c r="E1500" s="5">
        <v>27.718188191399999</v>
      </c>
      <c r="F1500" s="3" t="s">
        <v>4480</v>
      </c>
      <c r="G1500" s="3" t="s">
        <v>4491</v>
      </c>
      <c r="H1500" s="3" t="s">
        <v>4492</v>
      </c>
      <c r="I1500" s="3" t="s">
        <v>4493</v>
      </c>
      <c r="J1500" s="3"/>
      <c r="K1500" s="6" t="s">
        <v>4474</v>
      </c>
      <c r="L1500" s="6" t="s">
        <v>4474</v>
      </c>
      <c r="M1500" s="6" t="s">
        <v>4474</v>
      </c>
      <c r="N1500" s="6" t="s">
        <v>4474</v>
      </c>
      <c r="O1500" s="6" t="s">
        <v>4474</v>
      </c>
      <c r="P1500" s="6" t="s">
        <v>4474</v>
      </c>
      <c r="Q1500" s="6" t="s">
        <v>4474</v>
      </c>
      <c r="R1500" s="6" t="s">
        <v>4474</v>
      </c>
      <c r="S1500" s="6" t="s">
        <v>4474</v>
      </c>
      <c r="T1500" s="6" t="s">
        <v>4474</v>
      </c>
      <c r="U1500" s="6" t="s">
        <v>4474</v>
      </c>
      <c r="V1500" s="6" t="s">
        <v>4474</v>
      </c>
      <c r="W1500" s="6" t="s">
        <v>4474</v>
      </c>
      <c r="X1500" s="6" t="s">
        <v>4474</v>
      </c>
      <c r="Y1500" s="6" t="s">
        <v>4474</v>
      </c>
      <c r="Z1500" s="6" t="s">
        <v>4474</v>
      </c>
      <c r="AA1500" s="6" t="s">
        <v>4474</v>
      </c>
      <c r="AB1500" s="6" t="s">
        <v>4474</v>
      </c>
      <c r="AC1500" s="6" t="s">
        <v>4474</v>
      </c>
      <c r="AD1500" s="6" t="s">
        <v>4474</v>
      </c>
      <c r="AF1500" t="e">
        <f t="shared" si="460"/>
        <v>#VALUE!</v>
      </c>
      <c r="AG1500" t="e">
        <f t="shared" si="461"/>
        <v>#VALUE!</v>
      </c>
      <c r="AH1500" t="e">
        <f t="shared" si="462"/>
        <v>#VALUE!</v>
      </c>
      <c r="AI1500" t="e">
        <f t="shared" si="463"/>
        <v>#VALUE!</v>
      </c>
      <c r="AJ1500" t="e">
        <f t="shared" si="464"/>
        <v>#VALUE!</v>
      </c>
      <c r="AK1500" t="e">
        <f t="shared" si="465"/>
        <v>#VALUE!</v>
      </c>
      <c r="AL1500" t="e">
        <f t="shared" si="466"/>
        <v>#VALUE!</v>
      </c>
      <c r="AM1500" t="e">
        <f t="shared" si="467"/>
        <v>#VALUE!</v>
      </c>
      <c r="AN1500" t="e">
        <f t="shared" si="468"/>
        <v>#VALUE!</v>
      </c>
      <c r="AO1500" t="e">
        <f t="shared" si="469"/>
        <v>#VALUE!</v>
      </c>
      <c r="AP1500">
        <f t="shared" si="470"/>
        <v>0</v>
      </c>
      <c r="AQ1500">
        <f t="shared" si="471"/>
        <v>0</v>
      </c>
      <c r="AR1500">
        <f t="shared" si="472"/>
        <v>0</v>
      </c>
      <c r="AS1500">
        <f t="shared" si="473"/>
        <v>0</v>
      </c>
      <c r="AT1500">
        <f t="shared" si="474"/>
        <v>0</v>
      </c>
      <c r="AU1500">
        <f t="shared" si="475"/>
        <v>0</v>
      </c>
      <c r="AV1500">
        <f t="shared" si="476"/>
        <v>0</v>
      </c>
      <c r="AW1500">
        <f t="shared" si="477"/>
        <v>0</v>
      </c>
      <c r="AX1500">
        <f t="shared" si="478"/>
        <v>0</v>
      </c>
      <c r="AY1500">
        <f t="shared" si="479"/>
        <v>0</v>
      </c>
    </row>
    <row r="1501" spans="1:51" x14ac:dyDescent="0.3">
      <c r="A1501" s="1" t="s">
        <v>1495</v>
      </c>
      <c r="B1501" s="2">
        <v>6159566</v>
      </c>
      <c r="C1501" s="3" t="s">
        <v>5338</v>
      </c>
      <c r="D1501" s="5">
        <v>59.01</v>
      </c>
      <c r="E1501" s="5">
        <v>5.9011180200000002</v>
      </c>
      <c r="F1501" s="3" t="s">
        <v>4480</v>
      </c>
      <c r="G1501" s="3" t="s">
        <v>4491</v>
      </c>
      <c r="H1501" s="3" t="s">
        <v>4492</v>
      </c>
      <c r="I1501" s="3" t="s">
        <v>4493</v>
      </c>
      <c r="J1501" s="3"/>
      <c r="K1501" s="6" t="s">
        <v>4474</v>
      </c>
      <c r="L1501" s="6" t="s">
        <v>4474</v>
      </c>
      <c r="M1501" s="6" t="s">
        <v>4474</v>
      </c>
      <c r="N1501" s="6" t="s">
        <v>4474</v>
      </c>
      <c r="O1501" s="6" t="s">
        <v>4474</v>
      </c>
      <c r="P1501" s="6" t="s">
        <v>4474</v>
      </c>
      <c r="Q1501" s="6" t="s">
        <v>4474</v>
      </c>
      <c r="R1501" s="6" t="s">
        <v>4474</v>
      </c>
      <c r="S1501" s="6" t="s">
        <v>4474</v>
      </c>
      <c r="T1501" s="6" t="s">
        <v>4474</v>
      </c>
      <c r="U1501" s="6" t="s">
        <v>4474</v>
      </c>
      <c r="V1501" s="6" t="s">
        <v>4474</v>
      </c>
      <c r="W1501" s="6" t="s">
        <v>4474</v>
      </c>
      <c r="X1501" s="6" t="s">
        <v>4474</v>
      </c>
      <c r="Y1501" s="6" t="s">
        <v>4474</v>
      </c>
      <c r="Z1501" s="6" t="s">
        <v>4474</v>
      </c>
      <c r="AA1501" s="6" t="s">
        <v>4474</v>
      </c>
      <c r="AB1501" s="6" t="s">
        <v>4474</v>
      </c>
      <c r="AC1501" s="6" t="s">
        <v>4474</v>
      </c>
      <c r="AD1501" s="6" t="s">
        <v>4474</v>
      </c>
      <c r="AF1501" t="e">
        <f t="shared" si="460"/>
        <v>#VALUE!</v>
      </c>
      <c r="AG1501" t="e">
        <f t="shared" si="461"/>
        <v>#VALUE!</v>
      </c>
      <c r="AH1501" t="e">
        <f t="shared" si="462"/>
        <v>#VALUE!</v>
      </c>
      <c r="AI1501" t="e">
        <f t="shared" si="463"/>
        <v>#VALUE!</v>
      </c>
      <c r="AJ1501" t="e">
        <f t="shared" si="464"/>
        <v>#VALUE!</v>
      </c>
      <c r="AK1501" t="e">
        <f t="shared" si="465"/>
        <v>#VALUE!</v>
      </c>
      <c r="AL1501" t="e">
        <f t="shared" si="466"/>
        <v>#VALUE!</v>
      </c>
      <c r="AM1501" t="e">
        <f t="shared" si="467"/>
        <v>#VALUE!</v>
      </c>
      <c r="AN1501" t="e">
        <f t="shared" si="468"/>
        <v>#VALUE!</v>
      </c>
      <c r="AO1501" t="e">
        <f t="shared" si="469"/>
        <v>#VALUE!</v>
      </c>
      <c r="AP1501">
        <f t="shared" si="470"/>
        <v>0</v>
      </c>
      <c r="AQ1501">
        <f t="shared" si="471"/>
        <v>0</v>
      </c>
      <c r="AR1501">
        <f t="shared" si="472"/>
        <v>0</v>
      </c>
      <c r="AS1501">
        <f t="shared" si="473"/>
        <v>0</v>
      </c>
      <c r="AT1501">
        <f t="shared" si="474"/>
        <v>0</v>
      </c>
      <c r="AU1501">
        <f t="shared" si="475"/>
        <v>0</v>
      </c>
      <c r="AV1501">
        <f t="shared" si="476"/>
        <v>0</v>
      </c>
      <c r="AW1501">
        <f t="shared" si="477"/>
        <v>0</v>
      </c>
      <c r="AX1501">
        <f t="shared" si="478"/>
        <v>0</v>
      </c>
      <c r="AY1501">
        <f t="shared" si="479"/>
        <v>0</v>
      </c>
    </row>
    <row r="1502" spans="1:51" x14ac:dyDescent="0.3">
      <c r="A1502" s="1" t="s">
        <v>1496</v>
      </c>
      <c r="B1502" s="2">
        <v>5735883</v>
      </c>
      <c r="C1502" s="3" t="s">
        <v>5338</v>
      </c>
      <c r="D1502" s="5">
        <v>43.368400000000001</v>
      </c>
      <c r="E1502" s="5">
        <v>43.368486736800001</v>
      </c>
      <c r="F1502" s="3" t="s">
        <v>4480</v>
      </c>
      <c r="G1502" s="3" t="s">
        <v>4491</v>
      </c>
      <c r="H1502" s="3" t="s">
        <v>4492</v>
      </c>
      <c r="I1502" s="3" t="s">
        <v>4493</v>
      </c>
      <c r="J1502" s="3"/>
      <c r="K1502" s="6" t="s">
        <v>4474</v>
      </c>
      <c r="L1502" s="6" t="s">
        <v>4474</v>
      </c>
      <c r="M1502" s="6" t="s">
        <v>4474</v>
      </c>
      <c r="N1502" s="6" t="s">
        <v>4474</v>
      </c>
      <c r="O1502" s="6" t="s">
        <v>4474</v>
      </c>
      <c r="P1502" s="6" t="s">
        <v>4474</v>
      </c>
      <c r="Q1502" s="6" t="s">
        <v>4474</v>
      </c>
      <c r="R1502" s="6" t="s">
        <v>4474</v>
      </c>
      <c r="S1502" s="6" t="s">
        <v>4474</v>
      </c>
      <c r="T1502" s="6" t="s">
        <v>4474</v>
      </c>
      <c r="U1502" s="6" t="s">
        <v>4474</v>
      </c>
      <c r="V1502" s="6" t="s">
        <v>4474</v>
      </c>
      <c r="W1502" s="6" t="s">
        <v>4474</v>
      </c>
      <c r="X1502" s="6" t="s">
        <v>4474</v>
      </c>
      <c r="Y1502" s="6" t="s">
        <v>4474</v>
      </c>
      <c r="Z1502" s="6" t="s">
        <v>4474</v>
      </c>
      <c r="AA1502" s="6" t="s">
        <v>4474</v>
      </c>
      <c r="AB1502" s="6" t="s">
        <v>4474</v>
      </c>
      <c r="AC1502" s="6" t="s">
        <v>4474</v>
      </c>
      <c r="AD1502" s="6" t="s">
        <v>4474</v>
      </c>
      <c r="AF1502" t="e">
        <f t="shared" si="460"/>
        <v>#VALUE!</v>
      </c>
      <c r="AG1502" t="e">
        <f t="shared" si="461"/>
        <v>#VALUE!</v>
      </c>
      <c r="AH1502" t="e">
        <f t="shared" si="462"/>
        <v>#VALUE!</v>
      </c>
      <c r="AI1502" t="e">
        <f t="shared" si="463"/>
        <v>#VALUE!</v>
      </c>
      <c r="AJ1502" t="e">
        <f t="shared" si="464"/>
        <v>#VALUE!</v>
      </c>
      <c r="AK1502" t="e">
        <f t="shared" si="465"/>
        <v>#VALUE!</v>
      </c>
      <c r="AL1502" t="e">
        <f t="shared" si="466"/>
        <v>#VALUE!</v>
      </c>
      <c r="AM1502" t="e">
        <f t="shared" si="467"/>
        <v>#VALUE!</v>
      </c>
      <c r="AN1502" t="e">
        <f t="shared" si="468"/>
        <v>#VALUE!</v>
      </c>
      <c r="AO1502" t="e">
        <f t="shared" si="469"/>
        <v>#VALUE!</v>
      </c>
      <c r="AP1502">
        <f t="shared" si="470"/>
        <v>0</v>
      </c>
      <c r="AQ1502">
        <f t="shared" si="471"/>
        <v>0</v>
      </c>
      <c r="AR1502">
        <f t="shared" si="472"/>
        <v>0</v>
      </c>
      <c r="AS1502">
        <f t="shared" si="473"/>
        <v>0</v>
      </c>
      <c r="AT1502">
        <f t="shared" si="474"/>
        <v>0</v>
      </c>
      <c r="AU1502">
        <f t="shared" si="475"/>
        <v>0</v>
      </c>
      <c r="AV1502">
        <f t="shared" si="476"/>
        <v>0</v>
      </c>
      <c r="AW1502">
        <f t="shared" si="477"/>
        <v>0</v>
      </c>
      <c r="AX1502">
        <f t="shared" si="478"/>
        <v>0</v>
      </c>
      <c r="AY1502">
        <f t="shared" si="479"/>
        <v>0</v>
      </c>
    </row>
    <row r="1503" spans="1:51" x14ac:dyDescent="0.3">
      <c r="A1503" s="1" t="s">
        <v>1497</v>
      </c>
      <c r="B1503" s="2">
        <v>5735880</v>
      </c>
      <c r="C1503" s="3" t="s">
        <v>5338</v>
      </c>
      <c r="D1503" s="5">
        <v>48.39</v>
      </c>
      <c r="E1503" s="5">
        <v>4672.0545967799999</v>
      </c>
      <c r="F1503" s="3" t="s">
        <v>4480</v>
      </c>
      <c r="G1503" s="3" t="s">
        <v>4491</v>
      </c>
      <c r="H1503" s="3" t="s">
        <v>4492</v>
      </c>
      <c r="I1503" s="3" t="s">
        <v>4493</v>
      </c>
      <c r="J1503" s="3"/>
      <c r="K1503" s="6" t="s">
        <v>4474</v>
      </c>
      <c r="L1503" s="6" t="s">
        <v>4474</v>
      </c>
      <c r="M1503" s="6" t="s">
        <v>4474</v>
      </c>
      <c r="N1503" s="6" t="s">
        <v>4474</v>
      </c>
      <c r="O1503" s="6" t="s">
        <v>4474</v>
      </c>
      <c r="P1503" s="6" t="s">
        <v>4474</v>
      </c>
      <c r="Q1503" s="6" t="s">
        <v>4474</v>
      </c>
      <c r="R1503" s="6" t="s">
        <v>4474</v>
      </c>
      <c r="S1503" s="6" t="s">
        <v>4474</v>
      </c>
      <c r="T1503" s="6" t="s">
        <v>4474</v>
      </c>
      <c r="U1503" s="6" t="s">
        <v>4474</v>
      </c>
      <c r="V1503" s="6" t="s">
        <v>4474</v>
      </c>
      <c r="W1503" s="6" t="s">
        <v>4474</v>
      </c>
      <c r="X1503" s="6" t="s">
        <v>4474</v>
      </c>
      <c r="Y1503" s="6" t="s">
        <v>4474</v>
      </c>
      <c r="Z1503" s="6" t="s">
        <v>4474</v>
      </c>
      <c r="AA1503" s="6" t="s">
        <v>4474</v>
      </c>
      <c r="AB1503" s="6" t="s">
        <v>4474</v>
      </c>
      <c r="AC1503" s="6" t="s">
        <v>4474</v>
      </c>
      <c r="AD1503" s="6" t="s">
        <v>4474</v>
      </c>
      <c r="AF1503" t="e">
        <f t="shared" si="460"/>
        <v>#VALUE!</v>
      </c>
      <c r="AG1503" t="e">
        <f t="shared" si="461"/>
        <v>#VALUE!</v>
      </c>
      <c r="AH1503" t="e">
        <f t="shared" si="462"/>
        <v>#VALUE!</v>
      </c>
      <c r="AI1503" t="e">
        <f t="shared" si="463"/>
        <v>#VALUE!</v>
      </c>
      <c r="AJ1503" t="e">
        <f t="shared" si="464"/>
        <v>#VALUE!</v>
      </c>
      <c r="AK1503" t="e">
        <f t="shared" si="465"/>
        <v>#VALUE!</v>
      </c>
      <c r="AL1503" t="e">
        <f t="shared" si="466"/>
        <v>#VALUE!</v>
      </c>
      <c r="AM1503" t="e">
        <f t="shared" si="467"/>
        <v>#VALUE!</v>
      </c>
      <c r="AN1503" t="e">
        <f t="shared" si="468"/>
        <v>#VALUE!</v>
      </c>
      <c r="AO1503" t="e">
        <f t="shared" si="469"/>
        <v>#VALUE!</v>
      </c>
      <c r="AP1503">
        <f t="shared" si="470"/>
        <v>0</v>
      </c>
      <c r="AQ1503">
        <f t="shared" si="471"/>
        <v>0</v>
      </c>
      <c r="AR1503">
        <f t="shared" si="472"/>
        <v>0</v>
      </c>
      <c r="AS1503">
        <f t="shared" si="473"/>
        <v>0</v>
      </c>
      <c r="AT1503">
        <f t="shared" si="474"/>
        <v>0</v>
      </c>
      <c r="AU1503">
        <f t="shared" si="475"/>
        <v>0</v>
      </c>
      <c r="AV1503">
        <f t="shared" si="476"/>
        <v>0</v>
      </c>
      <c r="AW1503">
        <f t="shared" si="477"/>
        <v>0</v>
      </c>
      <c r="AX1503">
        <f t="shared" si="478"/>
        <v>0</v>
      </c>
      <c r="AY1503">
        <f t="shared" si="479"/>
        <v>0</v>
      </c>
    </row>
    <row r="1504" spans="1:51" x14ac:dyDescent="0.3">
      <c r="A1504" s="1" t="s">
        <v>1498</v>
      </c>
      <c r="B1504" s="2">
        <v>5733300</v>
      </c>
      <c r="C1504" s="3" t="s">
        <v>5338</v>
      </c>
      <c r="D1504" s="5">
        <v>46.32</v>
      </c>
      <c r="E1504" s="5">
        <v>2299.7880926399998</v>
      </c>
      <c r="F1504" s="3" t="s">
        <v>4480</v>
      </c>
      <c r="G1504" s="3" t="s">
        <v>4491</v>
      </c>
      <c r="H1504" s="3" t="s">
        <v>4492</v>
      </c>
      <c r="I1504" s="3" t="s">
        <v>4493</v>
      </c>
      <c r="J1504" s="3"/>
      <c r="K1504" s="6" t="s">
        <v>4474</v>
      </c>
      <c r="L1504" s="6" t="s">
        <v>4474</v>
      </c>
      <c r="M1504" s="6" t="s">
        <v>4474</v>
      </c>
      <c r="N1504" s="6" t="s">
        <v>4474</v>
      </c>
      <c r="O1504" s="6" t="s">
        <v>4474</v>
      </c>
      <c r="P1504" s="6" t="s">
        <v>4474</v>
      </c>
      <c r="Q1504" s="6" t="s">
        <v>4474</v>
      </c>
      <c r="R1504" s="6" t="s">
        <v>4474</v>
      </c>
      <c r="S1504" s="6" t="s">
        <v>4474</v>
      </c>
      <c r="T1504" s="6" t="s">
        <v>4474</v>
      </c>
      <c r="U1504" s="6" t="s">
        <v>4474</v>
      </c>
      <c r="V1504" s="6" t="s">
        <v>4474</v>
      </c>
      <c r="W1504" s="6" t="s">
        <v>4474</v>
      </c>
      <c r="X1504" s="6" t="s">
        <v>4474</v>
      </c>
      <c r="Y1504" s="6" t="s">
        <v>4474</v>
      </c>
      <c r="Z1504" s="6" t="s">
        <v>4474</v>
      </c>
      <c r="AA1504" s="6" t="s">
        <v>4474</v>
      </c>
      <c r="AB1504" s="6" t="s">
        <v>4474</v>
      </c>
      <c r="AC1504" s="6" t="s">
        <v>4474</v>
      </c>
      <c r="AD1504" s="6" t="s">
        <v>4474</v>
      </c>
      <c r="AF1504" t="e">
        <f t="shared" si="460"/>
        <v>#VALUE!</v>
      </c>
      <c r="AG1504" t="e">
        <f t="shared" si="461"/>
        <v>#VALUE!</v>
      </c>
      <c r="AH1504" t="e">
        <f t="shared" si="462"/>
        <v>#VALUE!</v>
      </c>
      <c r="AI1504" t="e">
        <f t="shared" si="463"/>
        <v>#VALUE!</v>
      </c>
      <c r="AJ1504" t="e">
        <f t="shared" si="464"/>
        <v>#VALUE!</v>
      </c>
      <c r="AK1504" t="e">
        <f t="shared" si="465"/>
        <v>#VALUE!</v>
      </c>
      <c r="AL1504" t="e">
        <f t="shared" si="466"/>
        <v>#VALUE!</v>
      </c>
      <c r="AM1504" t="e">
        <f t="shared" si="467"/>
        <v>#VALUE!</v>
      </c>
      <c r="AN1504" t="e">
        <f t="shared" si="468"/>
        <v>#VALUE!</v>
      </c>
      <c r="AO1504" t="e">
        <f t="shared" si="469"/>
        <v>#VALUE!</v>
      </c>
      <c r="AP1504">
        <f t="shared" si="470"/>
        <v>0</v>
      </c>
      <c r="AQ1504">
        <f t="shared" si="471"/>
        <v>0</v>
      </c>
      <c r="AR1504">
        <f t="shared" si="472"/>
        <v>0</v>
      </c>
      <c r="AS1504">
        <f t="shared" si="473"/>
        <v>0</v>
      </c>
      <c r="AT1504">
        <f t="shared" si="474"/>
        <v>0</v>
      </c>
      <c r="AU1504">
        <f t="shared" si="475"/>
        <v>0</v>
      </c>
      <c r="AV1504">
        <f t="shared" si="476"/>
        <v>0</v>
      </c>
      <c r="AW1504">
        <f t="shared" si="477"/>
        <v>0</v>
      </c>
      <c r="AX1504">
        <f t="shared" si="478"/>
        <v>0</v>
      </c>
      <c r="AY1504">
        <f t="shared" si="479"/>
        <v>0</v>
      </c>
    </row>
    <row r="1505" spans="1:51" x14ac:dyDescent="0.3">
      <c r="A1505" s="1" t="s">
        <v>1499</v>
      </c>
      <c r="B1505" s="2">
        <v>6156167</v>
      </c>
      <c r="C1505" s="3" t="s">
        <v>5338</v>
      </c>
      <c r="D1505" s="5">
        <v>36.54</v>
      </c>
      <c r="E1505" s="5">
        <v>89.523073080000003</v>
      </c>
      <c r="F1505" s="3" t="s">
        <v>4480</v>
      </c>
      <c r="G1505" s="3" t="s">
        <v>4491</v>
      </c>
      <c r="H1505" s="3" t="s">
        <v>4492</v>
      </c>
      <c r="I1505" s="3" t="s">
        <v>4493</v>
      </c>
      <c r="J1505" s="3"/>
      <c r="K1505" s="6" t="s">
        <v>4474</v>
      </c>
      <c r="L1505" s="6" t="s">
        <v>4474</v>
      </c>
      <c r="M1505" s="6" t="s">
        <v>4474</v>
      </c>
      <c r="N1505" s="6" t="s">
        <v>4474</v>
      </c>
      <c r="O1505" s="6" t="s">
        <v>4474</v>
      </c>
      <c r="P1505" s="6" t="s">
        <v>4474</v>
      </c>
      <c r="Q1505" s="6" t="s">
        <v>4474</v>
      </c>
      <c r="R1505" s="6" t="s">
        <v>4474</v>
      </c>
      <c r="S1505" s="6" t="s">
        <v>4474</v>
      </c>
      <c r="T1505" s="6" t="s">
        <v>4474</v>
      </c>
      <c r="U1505" s="6" t="s">
        <v>4474</v>
      </c>
      <c r="V1505" s="6" t="s">
        <v>4474</v>
      </c>
      <c r="W1505" s="6" t="s">
        <v>4474</v>
      </c>
      <c r="X1505" s="6" t="s">
        <v>4474</v>
      </c>
      <c r="Y1505" s="6" t="s">
        <v>4474</v>
      </c>
      <c r="Z1505" s="6" t="s">
        <v>4474</v>
      </c>
      <c r="AA1505" s="6" t="s">
        <v>4474</v>
      </c>
      <c r="AB1505" s="6" t="s">
        <v>4474</v>
      </c>
      <c r="AC1505" s="6" t="s">
        <v>4474</v>
      </c>
      <c r="AD1505" s="6" t="s">
        <v>4474</v>
      </c>
      <c r="AF1505" t="e">
        <f t="shared" si="460"/>
        <v>#VALUE!</v>
      </c>
      <c r="AG1505" t="e">
        <f t="shared" si="461"/>
        <v>#VALUE!</v>
      </c>
      <c r="AH1505" t="e">
        <f t="shared" si="462"/>
        <v>#VALUE!</v>
      </c>
      <c r="AI1505" t="e">
        <f t="shared" si="463"/>
        <v>#VALUE!</v>
      </c>
      <c r="AJ1505" t="e">
        <f t="shared" si="464"/>
        <v>#VALUE!</v>
      </c>
      <c r="AK1505" t="e">
        <f t="shared" si="465"/>
        <v>#VALUE!</v>
      </c>
      <c r="AL1505" t="e">
        <f t="shared" si="466"/>
        <v>#VALUE!</v>
      </c>
      <c r="AM1505" t="e">
        <f t="shared" si="467"/>
        <v>#VALUE!</v>
      </c>
      <c r="AN1505" t="e">
        <f t="shared" si="468"/>
        <v>#VALUE!</v>
      </c>
      <c r="AO1505" t="e">
        <f t="shared" si="469"/>
        <v>#VALUE!</v>
      </c>
      <c r="AP1505">
        <f t="shared" si="470"/>
        <v>0</v>
      </c>
      <c r="AQ1505">
        <f t="shared" si="471"/>
        <v>0</v>
      </c>
      <c r="AR1505">
        <f t="shared" si="472"/>
        <v>0</v>
      </c>
      <c r="AS1505">
        <f t="shared" si="473"/>
        <v>0</v>
      </c>
      <c r="AT1505">
        <f t="shared" si="474"/>
        <v>0</v>
      </c>
      <c r="AU1505">
        <f t="shared" si="475"/>
        <v>0</v>
      </c>
      <c r="AV1505">
        <f t="shared" si="476"/>
        <v>0</v>
      </c>
      <c r="AW1505">
        <f t="shared" si="477"/>
        <v>0</v>
      </c>
      <c r="AX1505">
        <f t="shared" si="478"/>
        <v>0</v>
      </c>
      <c r="AY1505">
        <f t="shared" si="479"/>
        <v>0</v>
      </c>
    </row>
    <row r="1506" spans="1:51" x14ac:dyDescent="0.3">
      <c r="A1506" s="1" t="s">
        <v>1500</v>
      </c>
      <c r="B1506" s="2">
        <v>5733919</v>
      </c>
      <c r="C1506" s="3" t="s">
        <v>5338</v>
      </c>
      <c r="D1506" s="5">
        <v>41.22</v>
      </c>
      <c r="E1506" s="5">
        <v>1648.8000824400001</v>
      </c>
      <c r="F1506" s="3" t="s">
        <v>4480</v>
      </c>
      <c r="G1506" s="3" t="s">
        <v>4491</v>
      </c>
      <c r="H1506" s="3" t="s">
        <v>4492</v>
      </c>
      <c r="I1506" s="3" t="s">
        <v>4493</v>
      </c>
      <c r="J1506" s="3"/>
      <c r="K1506" s="6" t="s">
        <v>4474</v>
      </c>
      <c r="L1506" s="6" t="s">
        <v>4474</v>
      </c>
      <c r="M1506" s="6" t="s">
        <v>4474</v>
      </c>
      <c r="N1506" s="6" t="s">
        <v>4474</v>
      </c>
      <c r="O1506" s="6" t="s">
        <v>4474</v>
      </c>
      <c r="P1506" s="6" t="s">
        <v>4474</v>
      </c>
      <c r="Q1506" s="6" t="s">
        <v>4474</v>
      </c>
      <c r="R1506" s="6" t="s">
        <v>4474</v>
      </c>
      <c r="S1506" s="6" t="s">
        <v>4474</v>
      </c>
      <c r="T1506" s="6" t="s">
        <v>4474</v>
      </c>
      <c r="U1506" s="6" t="s">
        <v>4474</v>
      </c>
      <c r="V1506" s="6" t="s">
        <v>4474</v>
      </c>
      <c r="W1506" s="6" t="s">
        <v>4474</v>
      </c>
      <c r="X1506" s="6" t="s">
        <v>4474</v>
      </c>
      <c r="Y1506" s="6" t="s">
        <v>4474</v>
      </c>
      <c r="Z1506" s="6" t="s">
        <v>4474</v>
      </c>
      <c r="AA1506" s="6" t="s">
        <v>4474</v>
      </c>
      <c r="AB1506" s="6" t="s">
        <v>4474</v>
      </c>
      <c r="AC1506" s="6" t="s">
        <v>4474</v>
      </c>
      <c r="AD1506" s="6" t="s">
        <v>4474</v>
      </c>
      <c r="AF1506" t="e">
        <f t="shared" si="460"/>
        <v>#VALUE!</v>
      </c>
      <c r="AG1506" t="e">
        <f t="shared" si="461"/>
        <v>#VALUE!</v>
      </c>
      <c r="AH1506" t="e">
        <f t="shared" si="462"/>
        <v>#VALUE!</v>
      </c>
      <c r="AI1506" t="e">
        <f t="shared" si="463"/>
        <v>#VALUE!</v>
      </c>
      <c r="AJ1506" t="e">
        <f t="shared" si="464"/>
        <v>#VALUE!</v>
      </c>
      <c r="AK1506" t="e">
        <f t="shared" si="465"/>
        <v>#VALUE!</v>
      </c>
      <c r="AL1506" t="e">
        <f t="shared" si="466"/>
        <v>#VALUE!</v>
      </c>
      <c r="AM1506" t="e">
        <f t="shared" si="467"/>
        <v>#VALUE!</v>
      </c>
      <c r="AN1506" t="e">
        <f t="shared" si="468"/>
        <v>#VALUE!</v>
      </c>
      <c r="AO1506" t="e">
        <f t="shared" si="469"/>
        <v>#VALUE!</v>
      </c>
      <c r="AP1506">
        <f t="shared" si="470"/>
        <v>0</v>
      </c>
      <c r="AQ1506">
        <f t="shared" si="471"/>
        <v>0</v>
      </c>
      <c r="AR1506">
        <f t="shared" si="472"/>
        <v>0</v>
      </c>
      <c r="AS1506">
        <f t="shared" si="473"/>
        <v>0</v>
      </c>
      <c r="AT1506">
        <f t="shared" si="474"/>
        <v>0</v>
      </c>
      <c r="AU1506">
        <f t="shared" si="475"/>
        <v>0</v>
      </c>
      <c r="AV1506">
        <f t="shared" si="476"/>
        <v>0</v>
      </c>
      <c r="AW1506">
        <f t="shared" si="477"/>
        <v>0</v>
      </c>
      <c r="AX1506">
        <f t="shared" si="478"/>
        <v>0</v>
      </c>
      <c r="AY1506">
        <f t="shared" si="479"/>
        <v>0</v>
      </c>
    </row>
    <row r="1507" spans="1:51" x14ac:dyDescent="0.3">
      <c r="A1507" s="1" t="s">
        <v>1501</v>
      </c>
      <c r="B1507" s="2">
        <v>7062118</v>
      </c>
      <c r="C1507" s="3" t="s">
        <v>5338</v>
      </c>
      <c r="D1507" s="5">
        <v>48.094900000000003</v>
      </c>
      <c r="E1507" s="5">
        <v>16.8333111898</v>
      </c>
      <c r="F1507" s="3" t="s">
        <v>4480</v>
      </c>
      <c r="G1507" s="3" t="s">
        <v>4491</v>
      </c>
      <c r="H1507" s="3" t="s">
        <v>4492</v>
      </c>
      <c r="I1507" s="3" t="s">
        <v>4493</v>
      </c>
      <c r="J1507" s="3"/>
      <c r="K1507" s="6" t="s">
        <v>4474</v>
      </c>
      <c r="L1507" s="6" t="s">
        <v>4474</v>
      </c>
      <c r="M1507" s="6" t="s">
        <v>4474</v>
      </c>
      <c r="N1507" s="6" t="s">
        <v>4474</v>
      </c>
      <c r="O1507" s="6" t="s">
        <v>4474</v>
      </c>
      <c r="P1507" s="6" t="s">
        <v>4474</v>
      </c>
      <c r="Q1507" s="6" t="s">
        <v>4474</v>
      </c>
      <c r="R1507" s="6" t="s">
        <v>4474</v>
      </c>
      <c r="S1507" s="6" t="s">
        <v>4474</v>
      </c>
      <c r="T1507" s="6" t="s">
        <v>4474</v>
      </c>
      <c r="U1507" s="6" t="s">
        <v>4474</v>
      </c>
      <c r="V1507" s="6" t="s">
        <v>4474</v>
      </c>
      <c r="W1507" s="6" t="s">
        <v>4474</v>
      </c>
      <c r="X1507" s="6" t="s">
        <v>4474</v>
      </c>
      <c r="Y1507" s="6" t="s">
        <v>4474</v>
      </c>
      <c r="Z1507" s="6" t="s">
        <v>4474</v>
      </c>
      <c r="AA1507" s="6" t="s">
        <v>4474</v>
      </c>
      <c r="AB1507" s="6" t="s">
        <v>4474</v>
      </c>
      <c r="AC1507" s="6" t="s">
        <v>4474</v>
      </c>
      <c r="AD1507" s="6" t="s">
        <v>4474</v>
      </c>
      <c r="AF1507" t="e">
        <f t="shared" si="460"/>
        <v>#VALUE!</v>
      </c>
      <c r="AG1507" t="e">
        <f t="shared" si="461"/>
        <v>#VALUE!</v>
      </c>
      <c r="AH1507" t="e">
        <f t="shared" si="462"/>
        <v>#VALUE!</v>
      </c>
      <c r="AI1507" t="e">
        <f t="shared" si="463"/>
        <v>#VALUE!</v>
      </c>
      <c r="AJ1507" t="e">
        <f t="shared" si="464"/>
        <v>#VALUE!</v>
      </c>
      <c r="AK1507" t="e">
        <f t="shared" si="465"/>
        <v>#VALUE!</v>
      </c>
      <c r="AL1507" t="e">
        <f t="shared" si="466"/>
        <v>#VALUE!</v>
      </c>
      <c r="AM1507" t="e">
        <f t="shared" si="467"/>
        <v>#VALUE!</v>
      </c>
      <c r="AN1507" t="e">
        <f t="shared" si="468"/>
        <v>#VALUE!</v>
      </c>
      <c r="AO1507" t="e">
        <f t="shared" si="469"/>
        <v>#VALUE!</v>
      </c>
      <c r="AP1507">
        <f t="shared" si="470"/>
        <v>0</v>
      </c>
      <c r="AQ1507">
        <f t="shared" si="471"/>
        <v>0</v>
      </c>
      <c r="AR1507">
        <f t="shared" si="472"/>
        <v>0</v>
      </c>
      <c r="AS1507">
        <f t="shared" si="473"/>
        <v>0</v>
      </c>
      <c r="AT1507">
        <f t="shared" si="474"/>
        <v>0</v>
      </c>
      <c r="AU1507">
        <f t="shared" si="475"/>
        <v>0</v>
      </c>
      <c r="AV1507">
        <f t="shared" si="476"/>
        <v>0</v>
      </c>
      <c r="AW1507">
        <f t="shared" si="477"/>
        <v>0</v>
      </c>
      <c r="AX1507">
        <f t="shared" si="478"/>
        <v>0</v>
      </c>
      <c r="AY1507">
        <f t="shared" si="479"/>
        <v>0</v>
      </c>
    </row>
    <row r="1508" spans="1:51" x14ac:dyDescent="0.3">
      <c r="A1508" s="1" t="s">
        <v>1502</v>
      </c>
      <c r="B1508" s="2">
        <v>7062115</v>
      </c>
      <c r="C1508" s="3" t="s">
        <v>5338</v>
      </c>
      <c r="D1508" s="5">
        <v>39.528399999999998</v>
      </c>
      <c r="E1508" s="5">
        <v>19.7642790568</v>
      </c>
      <c r="F1508" s="3" t="s">
        <v>4480</v>
      </c>
      <c r="G1508" s="3" t="s">
        <v>4491</v>
      </c>
      <c r="H1508" s="3" t="s">
        <v>4492</v>
      </c>
      <c r="I1508" s="3" t="s">
        <v>4493</v>
      </c>
      <c r="J1508" s="3"/>
      <c r="K1508" s="6" t="s">
        <v>4474</v>
      </c>
      <c r="L1508" s="6" t="s">
        <v>4474</v>
      </c>
      <c r="M1508" s="6" t="s">
        <v>4474</v>
      </c>
      <c r="N1508" s="6" t="s">
        <v>4474</v>
      </c>
      <c r="O1508" s="6" t="s">
        <v>4474</v>
      </c>
      <c r="P1508" s="6" t="s">
        <v>4474</v>
      </c>
      <c r="Q1508" s="6" t="s">
        <v>4474</v>
      </c>
      <c r="R1508" s="6" t="s">
        <v>4474</v>
      </c>
      <c r="S1508" s="6" t="s">
        <v>4474</v>
      </c>
      <c r="T1508" s="6" t="s">
        <v>4474</v>
      </c>
      <c r="U1508" s="6" t="s">
        <v>4474</v>
      </c>
      <c r="V1508" s="6" t="s">
        <v>4474</v>
      </c>
      <c r="W1508" s="6" t="s">
        <v>4474</v>
      </c>
      <c r="X1508" s="6" t="s">
        <v>4474</v>
      </c>
      <c r="Y1508" s="6" t="s">
        <v>4474</v>
      </c>
      <c r="Z1508" s="6" t="s">
        <v>4474</v>
      </c>
      <c r="AA1508" s="6" t="s">
        <v>4474</v>
      </c>
      <c r="AB1508" s="6" t="s">
        <v>4474</v>
      </c>
      <c r="AC1508" s="6" t="s">
        <v>4474</v>
      </c>
      <c r="AD1508" s="6" t="s">
        <v>4474</v>
      </c>
      <c r="AF1508" t="e">
        <f t="shared" si="460"/>
        <v>#VALUE!</v>
      </c>
      <c r="AG1508" t="e">
        <f t="shared" si="461"/>
        <v>#VALUE!</v>
      </c>
      <c r="AH1508" t="e">
        <f t="shared" si="462"/>
        <v>#VALUE!</v>
      </c>
      <c r="AI1508" t="e">
        <f t="shared" si="463"/>
        <v>#VALUE!</v>
      </c>
      <c r="AJ1508" t="e">
        <f t="shared" si="464"/>
        <v>#VALUE!</v>
      </c>
      <c r="AK1508" t="e">
        <f t="shared" si="465"/>
        <v>#VALUE!</v>
      </c>
      <c r="AL1508" t="e">
        <f t="shared" si="466"/>
        <v>#VALUE!</v>
      </c>
      <c r="AM1508" t="e">
        <f t="shared" si="467"/>
        <v>#VALUE!</v>
      </c>
      <c r="AN1508" t="e">
        <f t="shared" si="468"/>
        <v>#VALUE!</v>
      </c>
      <c r="AO1508" t="e">
        <f t="shared" si="469"/>
        <v>#VALUE!</v>
      </c>
      <c r="AP1508">
        <f t="shared" si="470"/>
        <v>0</v>
      </c>
      <c r="AQ1508">
        <f t="shared" si="471"/>
        <v>0</v>
      </c>
      <c r="AR1508">
        <f t="shared" si="472"/>
        <v>0</v>
      </c>
      <c r="AS1508">
        <f t="shared" si="473"/>
        <v>0</v>
      </c>
      <c r="AT1508">
        <f t="shared" si="474"/>
        <v>0</v>
      </c>
      <c r="AU1508">
        <f t="shared" si="475"/>
        <v>0</v>
      </c>
      <c r="AV1508">
        <f t="shared" si="476"/>
        <v>0</v>
      </c>
      <c r="AW1508">
        <f t="shared" si="477"/>
        <v>0</v>
      </c>
      <c r="AX1508">
        <f t="shared" si="478"/>
        <v>0</v>
      </c>
      <c r="AY1508">
        <f t="shared" si="479"/>
        <v>0</v>
      </c>
    </row>
    <row r="1509" spans="1:51" x14ac:dyDescent="0.3">
      <c r="A1509" s="1" t="s">
        <v>1503</v>
      </c>
      <c r="B1509" s="2">
        <v>5735054</v>
      </c>
      <c r="C1509" s="3" t="s">
        <v>5338</v>
      </c>
      <c r="D1509" s="5">
        <v>23.04</v>
      </c>
      <c r="E1509" s="5">
        <v>1089.1975910399999</v>
      </c>
      <c r="F1509" s="3" t="s">
        <v>4480</v>
      </c>
      <c r="G1509" s="3" t="s">
        <v>4491</v>
      </c>
      <c r="H1509" s="3" t="s">
        <v>4492</v>
      </c>
      <c r="I1509" s="3" t="s">
        <v>4493</v>
      </c>
      <c r="J1509" s="3"/>
      <c r="K1509" s="6" t="s">
        <v>4474</v>
      </c>
      <c r="L1509" s="6" t="s">
        <v>4474</v>
      </c>
      <c r="M1509" s="6" t="s">
        <v>4474</v>
      </c>
      <c r="N1509" s="6" t="s">
        <v>4474</v>
      </c>
      <c r="O1509" s="6" t="s">
        <v>4474</v>
      </c>
      <c r="P1509" s="6" t="s">
        <v>4474</v>
      </c>
      <c r="Q1509" s="6" t="s">
        <v>4474</v>
      </c>
      <c r="R1509" s="6" t="s">
        <v>4474</v>
      </c>
      <c r="S1509" s="6" t="s">
        <v>4474</v>
      </c>
      <c r="T1509" s="6" t="s">
        <v>4474</v>
      </c>
      <c r="U1509" s="6" t="s">
        <v>4474</v>
      </c>
      <c r="V1509" s="6" t="s">
        <v>4474</v>
      </c>
      <c r="W1509" s="6" t="s">
        <v>4474</v>
      </c>
      <c r="X1509" s="6" t="s">
        <v>4474</v>
      </c>
      <c r="Y1509" s="6" t="s">
        <v>4474</v>
      </c>
      <c r="Z1509" s="6" t="s">
        <v>4474</v>
      </c>
      <c r="AA1509" s="6" t="s">
        <v>4474</v>
      </c>
      <c r="AB1509" s="6" t="s">
        <v>4474</v>
      </c>
      <c r="AC1509" s="6" t="s">
        <v>4474</v>
      </c>
      <c r="AD1509" s="6" t="s">
        <v>4474</v>
      </c>
      <c r="AF1509" t="e">
        <f t="shared" si="460"/>
        <v>#VALUE!</v>
      </c>
      <c r="AG1509" t="e">
        <f t="shared" si="461"/>
        <v>#VALUE!</v>
      </c>
      <c r="AH1509" t="e">
        <f t="shared" si="462"/>
        <v>#VALUE!</v>
      </c>
      <c r="AI1509" t="e">
        <f t="shared" si="463"/>
        <v>#VALUE!</v>
      </c>
      <c r="AJ1509" t="e">
        <f t="shared" si="464"/>
        <v>#VALUE!</v>
      </c>
      <c r="AK1509" t="e">
        <f t="shared" si="465"/>
        <v>#VALUE!</v>
      </c>
      <c r="AL1509" t="e">
        <f t="shared" si="466"/>
        <v>#VALUE!</v>
      </c>
      <c r="AM1509" t="e">
        <f t="shared" si="467"/>
        <v>#VALUE!</v>
      </c>
      <c r="AN1509" t="e">
        <f t="shared" si="468"/>
        <v>#VALUE!</v>
      </c>
      <c r="AO1509" t="e">
        <f t="shared" si="469"/>
        <v>#VALUE!</v>
      </c>
      <c r="AP1509">
        <f t="shared" si="470"/>
        <v>0</v>
      </c>
      <c r="AQ1509">
        <f t="shared" si="471"/>
        <v>0</v>
      </c>
      <c r="AR1509">
        <f t="shared" si="472"/>
        <v>0</v>
      </c>
      <c r="AS1509">
        <f t="shared" si="473"/>
        <v>0</v>
      </c>
      <c r="AT1509">
        <f t="shared" si="474"/>
        <v>0</v>
      </c>
      <c r="AU1509">
        <f t="shared" si="475"/>
        <v>0</v>
      </c>
      <c r="AV1509">
        <f t="shared" si="476"/>
        <v>0</v>
      </c>
      <c r="AW1509">
        <f t="shared" si="477"/>
        <v>0</v>
      </c>
      <c r="AX1509">
        <f t="shared" si="478"/>
        <v>0</v>
      </c>
      <c r="AY1509">
        <f t="shared" si="479"/>
        <v>0</v>
      </c>
    </row>
    <row r="1510" spans="1:51" x14ac:dyDescent="0.3">
      <c r="A1510" s="1" t="s">
        <v>1504</v>
      </c>
      <c r="B1510" s="2">
        <v>10599246</v>
      </c>
      <c r="C1510" s="3" t="s">
        <v>5338</v>
      </c>
      <c r="D1510" s="5">
        <v>25.53</v>
      </c>
      <c r="E1510" s="5">
        <v>107.22605106</v>
      </c>
      <c r="F1510" s="3" t="s">
        <v>4480</v>
      </c>
      <c r="G1510" s="3" t="s">
        <v>4491</v>
      </c>
      <c r="H1510" s="3" t="s">
        <v>4492</v>
      </c>
      <c r="I1510" s="3" t="s">
        <v>4493</v>
      </c>
      <c r="J1510" s="3"/>
      <c r="K1510" s="6" t="s">
        <v>4474</v>
      </c>
      <c r="L1510" s="6" t="s">
        <v>4474</v>
      </c>
      <c r="M1510" s="6" t="s">
        <v>4474</v>
      </c>
      <c r="N1510" s="6" t="s">
        <v>4474</v>
      </c>
      <c r="O1510" s="6" t="s">
        <v>4474</v>
      </c>
      <c r="P1510" s="6" t="s">
        <v>4474</v>
      </c>
      <c r="Q1510" s="6" t="s">
        <v>4474</v>
      </c>
      <c r="R1510" s="6" t="s">
        <v>4474</v>
      </c>
      <c r="S1510" s="6" t="s">
        <v>4474</v>
      </c>
      <c r="T1510" s="6" t="s">
        <v>4474</v>
      </c>
      <c r="U1510" s="6" t="s">
        <v>4474</v>
      </c>
      <c r="V1510" s="6" t="s">
        <v>4474</v>
      </c>
      <c r="W1510" s="6" t="s">
        <v>4474</v>
      </c>
      <c r="X1510" s="6" t="s">
        <v>4474</v>
      </c>
      <c r="Y1510" s="6" t="s">
        <v>4474</v>
      </c>
      <c r="Z1510" s="6" t="s">
        <v>4474</v>
      </c>
      <c r="AA1510" s="6" t="s">
        <v>4474</v>
      </c>
      <c r="AB1510" s="6" t="s">
        <v>4474</v>
      </c>
      <c r="AC1510" s="6" t="s">
        <v>4474</v>
      </c>
      <c r="AD1510" s="6" t="s">
        <v>4474</v>
      </c>
      <c r="AF1510" t="e">
        <f t="shared" si="460"/>
        <v>#VALUE!</v>
      </c>
      <c r="AG1510" t="e">
        <f t="shared" si="461"/>
        <v>#VALUE!</v>
      </c>
      <c r="AH1510" t="e">
        <f t="shared" si="462"/>
        <v>#VALUE!</v>
      </c>
      <c r="AI1510" t="e">
        <f t="shared" si="463"/>
        <v>#VALUE!</v>
      </c>
      <c r="AJ1510" t="e">
        <f t="shared" si="464"/>
        <v>#VALUE!</v>
      </c>
      <c r="AK1510" t="e">
        <f t="shared" si="465"/>
        <v>#VALUE!</v>
      </c>
      <c r="AL1510" t="e">
        <f t="shared" si="466"/>
        <v>#VALUE!</v>
      </c>
      <c r="AM1510" t="e">
        <f t="shared" si="467"/>
        <v>#VALUE!</v>
      </c>
      <c r="AN1510" t="e">
        <f t="shared" si="468"/>
        <v>#VALUE!</v>
      </c>
      <c r="AO1510" t="e">
        <f t="shared" si="469"/>
        <v>#VALUE!</v>
      </c>
      <c r="AP1510">
        <f t="shared" si="470"/>
        <v>0</v>
      </c>
      <c r="AQ1510">
        <f t="shared" si="471"/>
        <v>0</v>
      </c>
      <c r="AR1510">
        <f t="shared" si="472"/>
        <v>0</v>
      </c>
      <c r="AS1510">
        <f t="shared" si="473"/>
        <v>0</v>
      </c>
      <c r="AT1510">
        <f t="shared" si="474"/>
        <v>0</v>
      </c>
      <c r="AU1510">
        <f t="shared" si="475"/>
        <v>0</v>
      </c>
      <c r="AV1510">
        <f t="shared" si="476"/>
        <v>0</v>
      </c>
      <c r="AW1510">
        <f t="shared" si="477"/>
        <v>0</v>
      </c>
      <c r="AX1510">
        <f t="shared" si="478"/>
        <v>0</v>
      </c>
      <c r="AY1510">
        <f t="shared" si="479"/>
        <v>0</v>
      </c>
    </row>
    <row r="1511" spans="1:51" x14ac:dyDescent="0.3">
      <c r="A1511" s="1" t="s">
        <v>1505</v>
      </c>
      <c r="B1511" s="2">
        <v>5738039</v>
      </c>
      <c r="C1511" s="3" t="s">
        <v>5338</v>
      </c>
      <c r="D1511" s="5">
        <v>36.090000000000003</v>
      </c>
      <c r="E1511" s="5">
        <v>137.14207218000001</v>
      </c>
      <c r="F1511" s="3" t="s">
        <v>4480</v>
      </c>
      <c r="G1511" s="3" t="s">
        <v>4491</v>
      </c>
      <c r="H1511" s="3" t="s">
        <v>4492</v>
      </c>
      <c r="I1511" s="3" t="s">
        <v>4493</v>
      </c>
      <c r="J1511" s="3"/>
      <c r="K1511" s="6" t="s">
        <v>4474</v>
      </c>
      <c r="L1511" s="6" t="s">
        <v>4474</v>
      </c>
      <c r="M1511" s="6" t="s">
        <v>4474</v>
      </c>
      <c r="N1511" s="6" t="s">
        <v>4474</v>
      </c>
      <c r="O1511" s="6" t="s">
        <v>4474</v>
      </c>
      <c r="P1511" s="6" t="s">
        <v>4474</v>
      </c>
      <c r="Q1511" s="6" t="s">
        <v>4474</v>
      </c>
      <c r="R1511" s="6" t="s">
        <v>4474</v>
      </c>
      <c r="S1511" s="6" t="s">
        <v>4474</v>
      </c>
      <c r="T1511" s="6" t="s">
        <v>4474</v>
      </c>
      <c r="U1511" s="6" t="s">
        <v>4474</v>
      </c>
      <c r="V1511" s="6" t="s">
        <v>4474</v>
      </c>
      <c r="W1511" s="6" t="s">
        <v>4474</v>
      </c>
      <c r="X1511" s="6" t="s">
        <v>4474</v>
      </c>
      <c r="Y1511" s="6" t="s">
        <v>4474</v>
      </c>
      <c r="Z1511" s="6" t="s">
        <v>4474</v>
      </c>
      <c r="AA1511" s="6" t="s">
        <v>4474</v>
      </c>
      <c r="AB1511" s="6" t="s">
        <v>4474</v>
      </c>
      <c r="AC1511" s="6" t="s">
        <v>4474</v>
      </c>
      <c r="AD1511" s="6" t="s">
        <v>4474</v>
      </c>
      <c r="AF1511" t="e">
        <f t="shared" si="460"/>
        <v>#VALUE!</v>
      </c>
      <c r="AG1511" t="e">
        <f t="shared" si="461"/>
        <v>#VALUE!</v>
      </c>
      <c r="AH1511" t="e">
        <f t="shared" si="462"/>
        <v>#VALUE!</v>
      </c>
      <c r="AI1511" t="e">
        <f t="shared" si="463"/>
        <v>#VALUE!</v>
      </c>
      <c r="AJ1511" t="e">
        <f t="shared" si="464"/>
        <v>#VALUE!</v>
      </c>
      <c r="AK1511" t="e">
        <f t="shared" si="465"/>
        <v>#VALUE!</v>
      </c>
      <c r="AL1511" t="e">
        <f t="shared" si="466"/>
        <v>#VALUE!</v>
      </c>
      <c r="AM1511" t="e">
        <f t="shared" si="467"/>
        <v>#VALUE!</v>
      </c>
      <c r="AN1511" t="e">
        <f t="shared" si="468"/>
        <v>#VALUE!</v>
      </c>
      <c r="AO1511" t="e">
        <f t="shared" si="469"/>
        <v>#VALUE!</v>
      </c>
      <c r="AP1511">
        <f t="shared" si="470"/>
        <v>0</v>
      </c>
      <c r="AQ1511">
        <f t="shared" si="471"/>
        <v>0</v>
      </c>
      <c r="AR1511">
        <f t="shared" si="472"/>
        <v>0</v>
      </c>
      <c r="AS1511">
        <f t="shared" si="473"/>
        <v>0</v>
      </c>
      <c r="AT1511">
        <f t="shared" si="474"/>
        <v>0</v>
      </c>
      <c r="AU1511">
        <f t="shared" si="475"/>
        <v>0</v>
      </c>
      <c r="AV1511">
        <f t="shared" si="476"/>
        <v>0</v>
      </c>
      <c r="AW1511">
        <f t="shared" si="477"/>
        <v>0</v>
      </c>
      <c r="AX1511">
        <f t="shared" si="478"/>
        <v>0</v>
      </c>
      <c r="AY1511">
        <f t="shared" si="479"/>
        <v>0</v>
      </c>
    </row>
    <row r="1512" spans="1:51" x14ac:dyDescent="0.3">
      <c r="A1512" s="1" t="s">
        <v>1506</v>
      </c>
      <c r="B1512" s="2">
        <v>5735297</v>
      </c>
      <c r="C1512" s="3" t="s">
        <v>5338</v>
      </c>
      <c r="D1512" s="5">
        <v>58.6</v>
      </c>
      <c r="E1512" s="5">
        <v>3788.4901172</v>
      </c>
      <c r="F1512" s="3" t="s">
        <v>4480</v>
      </c>
      <c r="G1512" s="3" t="s">
        <v>4491</v>
      </c>
      <c r="H1512" s="3" t="s">
        <v>4492</v>
      </c>
      <c r="I1512" s="3" t="s">
        <v>4493</v>
      </c>
      <c r="J1512" s="3"/>
      <c r="K1512" s="6" t="s">
        <v>4474</v>
      </c>
      <c r="L1512" s="6" t="s">
        <v>4474</v>
      </c>
      <c r="M1512" s="6" t="s">
        <v>4474</v>
      </c>
      <c r="N1512" s="6" t="s">
        <v>4474</v>
      </c>
      <c r="O1512" s="6" t="s">
        <v>4474</v>
      </c>
      <c r="P1512" s="6" t="s">
        <v>4474</v>
      </c>
      <c r="Q1512" s="6" t="s">
        <v>4474</v>
      </c>
      <c r="R1512" s="6" t="s">
        <v>4474</v>
      </c>
      <c r="S1512" s="6" t="s">
        <v>4474</v>
      </c>
      <c r="T1512" s="6" t="s">
        <v>4474</v>
      </c>
      <c r="U1512" s="6" t="s">
        <v>4474</v>
      </c>
      <c r="V1512" s="6" t="s">
        <v>4474</v>
      </c>
      <c r="W1512" s="6" t="s">
        <v>4474</v>
      </c>
      <c r="X1512" s="6" t="s">
        <v>4474</v>
      </c>
      <c r="Y1512" s="6" t="s">
        <v>4474</v>
      </c>
      <c r="Z1512" s="6" t="s">
        <v>4474</v>
      </c>
      <c r="AA1512" s="6" t="s">
        <v>4474</v>
      </c>
      <c r="AB1512" s="6" t="s">
        <v>4474</v>
      </c>
      <c r="AC1512" s="6" t="s">
        <v>4474</v>
      </c>
      <c r="AD1512" s="6" t="s">
        <v>4474</v>
      </c>
      <c r="AF1512" t="e">
        <f t="shared" si="460"/>
        <v>#VALUE!</v>
      </c>
      <c r="AG1512" t="e">
        <f t="shared" si="461"/>
        <v>#VALUE!</v>
      </c>
      <c r="AH1512" t="e">
        <f t="shared" si="462"/>
        <v>#VALUE!</v>
      </c>
      <c r="AI1512" t="e">
        <f t="shared" si="463"/>
        <v>#VALUE!</v>
      </c>
      <c r="AJ1512" t="e">
        <f t="shared" si="464"/>
        <v>#VALUE!</v>
      </c>
      <c r="AK1512" t="e">
        <f t="shared" si="465"/>
        <v>#VALUE!</v>
      </c>
      <c r="AL1512" t="e">
        <f t="shared" si="466"/>
        <v>#VALUE!</v>
      </c>
      <c r="AM1512" t="e">
        <f t="shared" si="467"/>
        <v>#VALUE!</v>
      </c>
      <c r="AN1512" t="e">
        <f t="shared" si="468"/>
        <v>#VALUE!</v>
      </c>
      <c r="AO1512" t="e">
        <f t="shared" si="469"/>
        <v>#VALUE!</v>
      </c>
      <c r="AP1512">
        <f t="shared" si="470"/>
        <v>0</v>
      </c>
      <c r="AQ1512">
        <f t="shared" si="471"/>
        <v>0</v>
      </c>
      <c r="AR1512">
        <f t="shared" si="472"/>
        <v>0</v>
      </c>
      <c r="AS1512">
        <f t="shared" si="473"/>
        <v>0</v>
      </c>
      <c r="AT1512">
        <f t="shared" si="474"/>
        <v>0</v>
      </c>
      <c r="AU1512">
        <f t="shared" si="475"/>
        <v>0</v>
      </c>
      <c r="AV1512">
        <f t="shared" si="476"/>
        <v>0</v>
      </c>
      <c r="AW1512">
        <f t="shared" si="477"/>
        <v>0</v>
      </c>
      <c r="AX1512">
        <f t="shared" si="478"/>
        <v>0</v>
      </c>
      <c r="AY1512">
        <f t="shared" si="479"/>
        <v>0</v>
      </c>
    </row>
    <row r="1513" spans="1:51" x14ac:dyDescent="0.3">
      <c r="A1513" s="1" t="s">
        <v>1507</v>
      </c>
      <c r="B1513" s="2">
        <v>5735941</v>
      </c>
      <c r="C1513" s="3" t="s">
        <v>5338</v>
      </c>
      <c r="D1513" s="5">
        <v>18.61</v>
      </c>
      <c r="E1513" s="5">
        <v>153.53253721999999</v>
      </c>
      <c r="F1513" s="3" t="s">
        <v>4480</v>
      </c>
      <c r="G1513" s="3" t="s">
        <v>4491</v>
      </c>
      <c r="H1513" s="3" t="s">
        <v>4492</v>
      </c>
      <c r="I1513" s="3" t="s">
        <v>4493</v>
      </c>
      <c r="J1513" s="3"/>
      <c r="K1513" s="6" t="s">
        <v>4474</v>
      </c>
      <c r="L1513" s="6" t="s">
        <v>4474</v>
      </c>
      <c r="M1513" s="6" t="s">
        <v>4474</v>
      </c>
      <c r="N1513" s="6" t="s">
        <v>4474</v>
      </c>
      <c r="O1513" s="6" t="s">
        <v>4474</v>
      </c>
      <c r="P1513" s="6" t="s">
        <v>4474</v>
      </c>
      <c r="Q1513" s="6" t="s">
        <v>4474</v>
      </c>
      <c r="R1513" s="6" t="s">
        <v>4474</v>
      </c>
      <c r="S1513" s="6" t="s">
        <v>4474</v>
      </c>
      <c r="T1513" s="6" t="s">
        <v>4474</v>
      </c>
      <c r="U1513" s="6" t="s">
        <v>4474</v>
      </c>
      <c r="V1513" s="6" t="s">
        <v>4474</v>
      </c>
      <c r="W1513" s="6" t="s">
        <v>4474</v>
      </c>
      <c r="X1513" s="6" t="s">
        <v>4474</v>
      </c>
      <c r="Y1513" s="6" t="s">
        <v>4474</v>
      </c>
      <c r="Z1513" s="6" t="s">
        <v>4474</v>
      </c>
      <c r="AA1513" s="6" t="s">
        <v>4474</v>
      </c>
      <c r="AB1513" s="6" t="s">
        <v>4474</v>
      </c>
      <c r="AC1513" s="6" t="s">
        <v>4474</v>
      </c>
      <c r="AD1513" s="6" t="s">
        <v>4474</v>
      </c>
      <c r="AF1513" t="e">
        <f t="shared" si="460"/>
        <v>#VALUE!</v>
      </c>
      <c r="AG1513" t="e">
        <f t="shared" si="461"/>
        <v>#VALUE!</v>
      </c>
      <c r="AH1513" t="e">
        <f t="shared" si="462"/>
        <v>#VALUE!</v>
      </c>
      <c r="AI1513" t="e">
        <f t="shared" si="463"/>
        <v>#VALUE!</v>
      </c>
      <c r="AJ1513" t="e">
        <f t="shared" si="464"/>
        <v>#VALUE!</v>
      </c>
      <c r="AK1513" t="e">
        <f t="shared" si="465"/>
        <v>#VALUE!</v>
      </c>
      <c r="AL1513" t="e">
        <f t="shared" si="466"/>
        <v>#VALUE!</v>
      </c>
      <c r="AM1513" t="e">
        <f t="shared" si="467"/>
        <v>#VALUE!</v>
      </c>
      <c r="AN1513" t="e">
        <f t="shared" si="468"/>
        <v>#VALUE!</v>
      </c>
      <c r="AO1513" t="e">
        <f t="shared" si="469"/>
        <v>#VALUE!</v>
      </c>
      <c r="AP1513">
        <f t="shared" si="470"/>
        <v>0</v>
      </c>
      <c r="AQ1513">
        <f t="shared" si="471"/>
        <v>0</v>
      </c>
      <c r="AR1513">
        <f t="shared" si="472"/>
        <v>0</v>
      </c>
      <c r="AS1513">
        <f t="shared" si="473"/>
        <v>0</v>
      </c>
      <c r="AT1513">
        <f t="shared" si="474"/>
        <v>0</v>
      </c>
      <c r="AU1513">
        <f t="shared" si="475"/>
        <v>0</v>
      </c>
      <c r="AV1513">
        <f t="shared" si="476"/>
        <v>0</v>
      </c>
      <c r="AW1513">
        <f t="shared" si="477"/>
        <v>0</v>
      </c>
      <c r="AX1513">
        <f t="shared" si="478"/>
        <v>0</v>
      </c>
      <c r="AY1513">
        <f t="shared" si="479"/>
        <v>0</v>
      </c>
    </row>
    <row r="1514" spans="1:51" x14ac:dyDescent="0.3">
      <c r="A1514" s="1" t="s">
        <v>1508</v>
      </c>
      <c r="B1514" s="2">
        <v>5735388</v>
      </c>
      <c r="C1514" s="3" t="s">
        <v>5338</v>
      </c>
      <c r="D1514" s="5">
        <v>37.863700000000001</v>
      </c>
      <c r="E1514" s="5">
        <v>68.154735727399995</v>
      </c>
      <c r="F1514" s="3" t="s">
        <v>4480</v>
      </c>
      <c r="G1514" s="3" t="s">
        <v>4491</v>
      </c>
      <c r="H1514" s="3" t="s">
        <v>4492</v>
      </c>
      <c r="I1514" s="3" t="s">
        <v>4493</v>
      </c>
      <c r="J1514" s="3"/>
      <c r="K1514" s="6" t="s">
        <v>4474</v>
      </c>
      <c r="L1514" s="6" t="s">
        <v>4474</v>
      </c>
      <c r="M1514" s="6" t="s">
        <v>4474</v>
      </c>
      <c r="N1514" s="6" t="s">
        <v>4474</v>
      </c>
      <c r="O1514" s="6" t="s">
        <v>4474</v>
      </c>
      <c r="P1514" s="6" t="s">
        <v>4474</v>
      </c>
      <c r="Q1514" s="6" t="s">
        <v>4474</v>
      </c>
      <c r="R1514" s="6" t="s">
        <v>4474</v>
      </c>
      <c r="S1514" s="6" t="s">
        <v>4474</v>
      </c>
      <c r="T1514" s="6" t="s">
        <v>4474</v>
      </c>
      <c r="U1514" s="6" t="s">
        <v>4474</v>
      </c>
      <c r="V1514" s="6" t="s">
        <v>4474</v>
      </c>
      <c r="W1514" s="6" t="s">
        <v>4474</v>
      </c>
      <c r="X1514" s="6" t="s">
        <v>4474</v>
      </c>
      <c r="Y1514" s="6" t="s">
        <v>4474</v>
      </c>
      <c r="Z1514" s="6" t="s">
        <v>4474</v>
      </c>
      <c r="AA1514" s="6" t="s">
        <v>4474</v>
      </c>
      <c r="AB1514" s="6" t="s">
        <v>4474</v>
      </c>
      <c r="AC1514" s="6" t="s">
        <v>4474</v>
      </c>
      <c r="AD1514" s="6" t="s">
        <v>4474</v>
      </c>
      <c r="AF1514" t="e">
        <f t="shared" si="460"/>
        <v>#VALUE!</v>
      </c>
      <c r="AG1514" t="e">
        <f t="shared" si="461"/>
        <v>#VALUE!</v>
      </c>
      <c r="AH1514" t="e">
        <f t="shared" si="462"/>
        <v>#VALUE!</v>
      </c>
      <c r="AI1514" t="e">
        <f t="shared" si="463"/>
        <v>#VALUE!</v>
      </c>
      <c r="AJ1514" t="e">
        <f t="shared" si="464"/>
        <v>#VALUE!</v>
      </c>
      <c r="AK1514" t="e">
        <f t="shared" si="465"/>
        <v>#VALUE!</v>
      </c>
      <c r="AL1514" t="e">
        <f t="shared" si="466"/>
        <v>#VALUE!</v>
      </c>
      <c r="AM1514" t="e">
        <f t="shared" si="467"/>
        <v>#VALUE!</v>
      </c>
      <c r="AN1514" t="e">
        <f t="shared" si="468"/>
        <v>#VALUE!</v>
      </c>
      <c r="AO1514" t="e">
        <f t="shared" si="469"/>
        <v>#VALUE!</v>
      </c>
      <c r="AP1514">
        <f t="shared" si="470"/>
        <v>0</v>
      </c>
      <c r="AQ1514">
        <f t="shared" si="471"/>
        <v>0</v>
      </c>
      <c r="AR1514">
        <f t="shared" si="472"/>
        <v>0</v>
      </c>
      <c r="AS1514">
        <f t="shared" si="473"/>
        <v>0</v>
      </c>
      <c r="AT1514">
        <f t="shared" si="474"/>
        <v>0</v>
      </c>
      <c r="AU1514">
        <f t="shared" si="475"/>
        <v>0</v>
      </c>
      <c r="AV1514">
        <f t="shared" si="476"/>
        <v>0</v>
      </c>
      <c r="AW1514">
        <f t="shared" si="477"/>
        <v>0</v>
      </c>
      <c r="AX1514">
        <f t="shared" si="478"/>
        <v>0</v>
      </c>
      <c r="AY1514">
        <f t="shared" si="479"/>
        <v>0</v>
      </c>
    </row>
    <row r="1515" spans="1:51" x14ac:dyDescent="0.3">
      <c r="A1515" s="1" t="s">
        <v>1509</v>
      </c>
      <c r="B1515" s="2">
        <v>10788287</v>
      </c>
      <c r="C1515" s="3" t="s">
        <v>5338</v>
      </c>
      <c r="D1515" s="5">
        <v>33.875300000000003</v>
      </c>
      <c r="E1515" s="5">
        <v>55.894312750600001</v>
      </c>
      <c r="F1515" s="3" t="s">
        <v>4480</v>
      </c>
      <c r="G1515" s="3" t="s">
        <v>4491</v>
      </c>
      <c r="H1515" s="3" t="s">
        <v>4492</v>
      </c>
      <c r="I1515" s="3" t="s">
        <v>4493</v>
      </c>
      <c r="J1515" s="3"/>
      <c r="K1515" s="6" t="s">
        <v>4474</v>
      </c>
      <c r="L1515" s="6" t="s">
        <v>4474</v>
      </c>
      <c r="M1515" s="6" t="s">
        <v>4474</v>
      </c>
      <c r="N1515" s="6" t="s">
        <v>4474</v>
      </c>
      <c r="O1515" s="6" t="s">
        <v>4474</v>
      </c>
      <c r="P1515" s="6" t="s">
        <v>4474</v>
      </c>
      <c r="Q1515" s="6" t="s">
        <v>4474</v>
      </c>
      <c r="R1515" s="6" t="s">
        <v>4474</v>
      </c>
      <c r="S1515" s="6" t="s">
        <v>4474</v>
      </c>
      <c r="T1515" s="6" t="s">
        <v>4474</v>
      </c>
      <c r="U1515" s="6" t="s">
        <v>4474</v>
      </c>
      <c r="V1515" s="6" t="s">
        <v>4474</v>
      </c>
      <c r="W1515" s="6" t="s">
        <v>4474</v>
      </c>
      <c r="X1515" s="6" t="s">
        <v>4474</v>
      </c>
      <c r="Y1515" s="6" t="s">
        <v>4474</v>
      </c>
      <c r="Z1515" s="6" t="s">
        <v>4474</v>
      </c>
      <c r="AA1515" s="6" t="s">
        <v>4474</v>
      </c>
      <c r="AB1515" s="6" t="s">
        <v>4474</v>
      </c>
      <c r="AC1515" s="6" t="s">
        <v>4474</v>
      </c>
      <c r="AD1515" s="6" t="s">
        <v>4474</v>
      </c>
      <c r="AF1515" t="e">
        <f t="shared" si="460"/>
        <v>#VALUE!</v>
      </c>
      <c r="AG1515" t="e">
        <f t="shared" si="461"/>
        <v>#VALUE!</v>
      </c>
      <c r="AH1515" t="e">
        <f t="shared" si="462"/>
        <v>#VALUE!</v>
      </c>
      <c r="AI1515" t="e">
        <f t="shared" si="463"/>
        <v>#VALUE!</v>
      </c>
      <c r="AJ1515" t="e">
        <f t="shared" si="464"/>
        <v>#VALUE!</v>
      </c>
      <c r="AK1515" t="e">
        <f t="shared" si="465"/>
        <v>#VALUE!</v>
      </c>
      <c r="AL1515" t="e">
        <f t="shared" si="466"/>
        <v>#VALUE!</v>
      </c>
      <c r="AM1515" t="e">
        <f t="shared" si="467"/>
        <v>#VALUE!</v>
      </c>
      <c r="AN1515" t="e">
        <f t="shared" si="468"/>
        <v>#VALUE!</v>
      </c>
      <c r="AO1515" t="e">
        <f t="shared" si="469"/>
        <v>#VALUE!</v>
      </c>
      <c r="AP1515">
        <f t="shared" si="470"/>
        <v>0</v>
      </c>
      <c r="AQ1515">
        <f t="shared" si="471"/>
        <v>0</v>
      </c>
      <c r="AR1515">
        <f t="shared" si="472"/>
        <v>0</v>
      </c>
      <c r="AS1515">
        <f t="shared" si="473"/>
        <v>0</v>
      </c>
      <c r="AT1515">
        <f t="shared" si="474"/>
        <v>0</v>
      </c>
      <c r="AU1515">
        <f t="shared" si="475"/>
        <v>0</v>
      </c>
      <c r="AV1515">
        <f t="shared" si="476"/>
        <v>0</v>
      </c>
      <c r="AW1515">
        <f t="shared" si="477"/>
        <v>0</v>
      </c>
      <c r="AX1515">
        <f t="shared" si="478"/>
        <v>0</v>
      </c>
      <c r="AY1515">
        <f t="shared" si="479"/>
        <v>0</v>
      </c>
    </row>
    <row r="1516" spans="1:51" x14ac:dyDescent="0.3">
      <c r="A1516" s="1" t="s">
        <v>1510</v>
      </c>
      <c r="B1516" s="2">
        <v>10788286</v>
      </c>
      <c r="C1516" s="3" t="s">
        <v>5338</v>
      </c>
      <c r="D1516" s="5">
        <v>28.943899999999999</v>
      </c>
      <c r="E1516" s="5">
        <v>28.9439578878</v>
      </c>
      <c r="F1516" s="3" t="s">
        <v>4480</v>
      </c>
      <c r="G1516" s="3" t="s">
        <v>4491</v>
      </c>
      <c r="H1516" s="3" t="s">
        <v>4492</v>
      </c>
      <c r="I1516" s="3" t="s">
        <v>4493</v>
      </c>
      <c r="J1516" s="3"/>
      <c r="K1516" s="6" t="s">
        <v>4474</v>
      </c>
      <c r="L1516" s="6" t="s">
        <v>4474</v>
      </c>
      <c r="M1516" s="6" t="s">
        <v>4474</v>
      </c>
      <c r="N1516" s="6" t="s">
        <v>4474</v>
      </c>
      <c r="O1516" s="6" t="s">
        <v>4474</v>
      </c>
      <c r="P1516" s="6" t="s">
        <v>4474</v>
      </c>
      <c r="Q1516" s="6" t="s">
        <v>4474</v>
      </c>
      <c r="R1516" s="6" t="s">
        <v>4474</v>
      </c>
      <c r="S1516" s="6" t="s">
        <v>4474</v>
      </c>
      <c r="T1516" s="6" t="s">
        <v>4474</v>
      </c>
      <c r="U1516" s="6" t="s">
        <v>4474</v>
      </c>
      <c r="V1516" s="6" t="s">
        <v>4474</v>
      </c>
      <c r="W1516" s="6" t="s">
        <v>4474</v>
      </c>
      <c r="X1516" s="6" t="s">
        <v>4474</v>
      </c>
      <c r="Y1516" s="6" t="s">
        <v>4474</v>
      </c>
      <c r="Z1516" s="6" t="s">
        <v>4474</v>
      </c>
      <c r="AA1516" s="6" t="s">
        <v>4474</v>
      </c>
      <c r="AB1516" s="6" t="s">
        <v>4474</v>
      </c>
      <c r="AC1516" s="6" t="s">
        <v>4474</v>
      </c>
      <c r="AD1516" s="6" t="s">
        <v>4474</v>
      </c>
      <c r="AF1516" t="e">
        <f t="shared" si="460"/>
        <v>#VALUE!</v>
      </c>
      <c r="AG1516" t="e">
        <f t="shared" si="461"/>
        <v>#VALUE!</v>
      </c>
      <c r="AH1516" t="e">
        <f t="shared" si="462"/>
        <v>#VALUE!</v>
      </c>
      <c r="AI1516" t="e">
        <f t="shared" si="463"/>
        <v>#VALUE!</v>
      </c>
      <c r="AJ1516" t="e">
        <f t="shared" si="464"/>
        <v>#VALUE!</v>
      </c>
      <c r="AK1516" t="e">
        <f t="shared" si="465"/>
        <v>#VALUE!</v>
      </c>
      <c r="AL1516" t="e">
        <f t="shared" si="466"/>
        <v>#VALUE!</v>
      </c>
      <c r="AM1516" t="e">
        <f t="shared" si="467"/>
        <v>#VALUE!</v>
      </c>
      <c r="AN1516" t="e">
        <f t="shared" si="468"/>
        <v>#VALUE!</v>
      </c>
      <c r="AO1516" t="e">
        <f t="shared" si="469"/>
        <v>#VALUE!</v>
      </c>
      <c r="AP1516">
        <f t="shared" si="470"/>
        <v>0</v>
      </c>
      <c r="AQ1516">
        <f t="shared" si="471"/>
        <v>0</v>
      </c>
      <c r="AR1516">
        <f t="shared" si="472"/>
        <v>0</v>
      </c>
      <c r="AS1516">
        <f t="shared" si="473"/>
        <v>0</v>
      </c>
      <c r="AT1516">
        <f t="shared" si="474"/>
        <v>0</v>
      </c>
      <c r="AU1516">
        <f t="shared" si="475"/>
        <v>0</v>
      </c>
      <c r="AV1516">
        <f t="shared" si="476"/>
        <v>0</v>
      </c>
      <c r="AW1516">
        <f t="shared" si="477"/>
        <v>0</v>
      </c>
      <c r="AX1516">
        <f t="shared" si="478"/>
        <v>0</v>
      </c>
      <c r="AY1516">
        <f t="shared" si="479"/>
        <v>0</v>
      </c>
    </row>
    <row r="1517" spans="1:51" x14ac:dyDescent="0.3">
      <c r="A1517" s="1" t="s">
        <v>1511</v>
      </c>
      <c r="B1517" s="2">
        <v>9177344</v>
      </c>
      <c r="C1517" s="3" t="s">
        <v>5338</v>
      </c>
      <c r="D1517" s="5">
        <v>45.97</v>
      </c>
      <c r="E1517" s="5">
        <v>85.044591940000004</v>
      </c>
      <c r="F1517" s="3" t="s">
        <v>4480</v>
      </c>
      <c r="G1517" s="3" t="s">
        <v>4491</v>
      </c>
      <c r="H1517" s="3" t="s">
        <v>4492</v>
      </c>
      <c r="I1517" s="3" t="s">
        <v>4493</v>
      </c>
      <c r="J1517" s="3"/>
      <c r="K1517" s="6" t="s">
        <v>4474</v>
      </c>
      <c r="L1517" s="6" t="s">
        <v>4474</v>
      </c>
      <c r="M1517" s="6" t="s">
        <v>4474</v>
      </c>
      <c r="N1517" s="6" t="s">
        <v>4474</v>
      </c>
      <c r="O1517" s="6" t="s">
        <v>4474</v>
      </c>
      <c r="P1517" s="6" t="s">
        <v>4474</v>
      </c>
      <c r="Q1517" s="6" t="s">
        <v>4474</v>
      </c>
      <c r="R1517" s="6" t="s">
        <v>4474</v>
      </c>
      <c r="S1517" s="6" t="s">
        <v>4474</v>
      </c>
      <c r="T1517" s="6" t="s">
        <v>4474</v>
      </c>
      <c r="U1517" s="6" t="s">
        <v>4474</v>
      </c>
      <c r="V1517" s="6" t="s">
        <v>4474</v>
      </c>
      <c r="W1517" s="6" t="s">
        <v>4474</v>
      </c>
      <c r="X1517" s="6" t="s">
        <v>4474</v>
      </c>
      <c r="Y1517" s="6" t="s">
        <v>4474</v>
      </c>
      <c r="Z1517" s="6" t="s">
        <v>4474</v>
      </c>
      <c r="AA1517" s="6" t="s">
        <v>4474</v>
      </c>
      <c r="AB1517" s="6" t="s">
        <v>4474</v>
      </c>
      <c r="AC1517" s="6" t="s">
        <v>4474</v>
      </c>
      <c r="AD1517" s="6" t="s">
        <v>4474</v>
      </c>
      <c r="AF1517" t="e">
        <f t="shared" si="460"/>
        <v>#VALUE!</v>
      </c>
      <c r="AG1517" t="e">
        <f t="shared" si="461"/>
        <v>#VALUE!</v>
      </c>
      <c r="AH1517" t="e">
        <f t="shared" si="462"/>
        <v>#VALUE!</v>
      </c>
      <c r="AI1517" t="e">
        <f t="shared" si="463"/>
        <v>#VALUE!</v>
      </c>
      <c r="AJ1517" t="e">
        <f t="shared" si="464"/>
        <v>#VALUE!</v>
      </c>
      <c r="AK1517" t="e">
        <f t="shared" si="465"/>
        <v>#VALUE!</v>
      </c>
      <c r="AL1517" t="e">
        <f t="shared" si="466"/>
        <v>#VALUE!</v>
      </c>
      <c r="AM1517" t="e">
        <f t="shared" si="467"/>
        <v>#VALUE!</v>
      </c>
      <c r="AN1517" t="e">
        <f t="shared" si="468"/>
        <v>#VALUE!</v>
      </c>
      <c r="AO1517" t="e">
        <f t="shared" si="469"/>
        <v>#VALUE!</v>
      </c>
      <c r="AP1517">
        <f t="shared" si="470"/>
        <v>0</v>
      </c>
      <c r="AQ1517">
        <f t="shared" si="471"/>
        <v>0</v>
      </c>
      <c r="AR1517">
        <f t="shared" si="472"/>
        <v>0</v>
      </c>
      <c r="AS1517">
        <f t="shared" si="473"/>
        <v>0</v>
      </c>
      <c r="AT1517">
        <f t="shared" si="474"/>
        <v>0</v>
      </c>
      <c r="AU1517">
        <f t="shared" si="475"/>
        <v>0</v>
      </c>
      <c r="AV1517">
        <f t="shared" si="476"/>
        <v>0</v>
      </c>
      <c r="AW1517">
        <f t="shared" si="477"/>
        <v>0</v>
      </c>
      <c r="AX1517">
        <f t="shared" si="478"/>
        <v>0</v>
      </c>
      <c r="AY1517">
        <f t="shared" si="479"/>
        <v>0</v>
      </c>
    </row>
    <row r="1518" spans="1:51" x14ac:dyDescent="0.3">
      <c r="A1518" s="1" t="s">
        <v>1512</v>
      </c>
      <c r="B1518" s="2">
        <v>25956289</v>
      </c>
      <c r="C1518" s="3" t="s">
        <v>5338</v>
      </c>
      <c r="D1518" s="5">
        <v>33.49</v>
      </c>
      <c r="E1518" s="5">
        <v>159.07756698</v>
      </c>
      <c r="F1518" s="3" t="s">
        <v>4480</v>
      </c>
      <c r="G1518" s="3" t="s">
        <v>4491</v>
      </c>
      <c r="H1518" s="3" t="s">
        <v>4492</v>
      </c>
      <c r="I1518" s="3" t="s">
        <v>4493</v>
      </c>
      <c r="J1518" s="3"/>
      <c r="K1518" s="6" t="s">
        <v>4474</v>
      </c>
      <c r="L1518" s="6" t="s">
        <v>4474</v>
      </c>
      <c r="M1518" s="6" t="s">
        <v>4474</v>
      </c>
      <c r="N1518" s="6" t="s">
        <v>4474</v>
      </c>
      <c r="O1518" s="6" t="s">
        <v>4474</v>
      </c>
      <c r="P1518" s="6" t="s">
        <v>4474</v>
      </c>
      <c r="Q1518" s="6" t="s">
        <v>4474</v>
      </c>
      <c r="R1518" s="6" t="s">
        <v>4474</v>
      </c>
      <c r="S1518" s="6" t="s">
        <v>4474</v>
      </c>
      <c r="T1518" s="6" t="s">
        <v>4474</v>
      </c>
      <c r="U1518" s="6" t="s">
        <v>4474</v>
      </c>
      <c r="V1518" s="6" t="s">
        <v>4474</v>
      </c>
      <c r="W1518" s="6" t="s">
        <v>4474</v>
      </c>
      <c r="X1518" s="6" t="s">
        <v>4474</v>
      </c>
      <c r="Y1518" s="6" t="s">
        <v>4474</v>
      </c>
      <c r="Z1518" s="6" t="s">
        <v>4474</v>
      </c>
      <c r="AA1518" s="6" t="s">
        <v>4474</v>
      </c>
      <c r="AB1518" s="6" t="s">
        <v>4474</v>
      </c>
      <c r="AC1518" s="6" t="s">
        <v>4474</v>
      </c>
      <c r="AD1518" s="6" t="s">
        <v>4474</v>
      </c>
      <c r="AF1518" t="e">
        <f t="shared" si="460"/>
        <v>#VALUE!</v>
      </c>
      <c r="AG1518" t="e">
        <f t="shared" si="461"/>
        <v>#VALUE!</v>
      </c>
      <c r="AH1518" t="e">
        <f t="shared" si="462"/>
        <v>#VALUE!</v>
      </c>
      <c r="AI1518" t="e">
        <f t="shared" si="463"/>
        <v>#VALUE!</v>
      </c>
      <c r="AJ1518" t="e">
        <f t="shared" si="464"/>
        <v>#VALUE!</v>
      </c>
      <c r="AK1518" t="e">
        <f t="shared" si="465"/>
        <v>#VALUE!</v>
      </c>
      <c r="AL1518" t="e">
        <f t="shared" si="466"/>
        <v>#VALUE!</v>
      </c>
      <c r="AM1518" t="e">
        <f t="shared" si="467"/>
        <v>#VALUE!</v>
      </c>
      <c r="AN1518" t="e">
        <f t="shared" si="468"/>
        <v>#VALUE!</v>
      </c>
      <c r="AO1518" t="e">
        <f t="shared" si="469"/>
        <v>#VALUE!</v>
      </c>
      <c r="AP1518">
        <f t="shared" si="470"/>
        <v>0</v>
      </c>
      <c r="AQ1518">
        <f t="shared" si="471"/>
        <v>0</v>
      </c>
      <c r="AR1518">
        <f t="shared" si="472"/>
        <v>0</v>
      </c>
      <c r="AS1518">
        <f t="shared" si="473"/>
        <v>0</v>
      </c>
      <c r="AT1518">
        <f t="shared" si="474"/>
        <v>0</v>
      </c>
      <c r="AU1518">
        <f t="shared" si="475"/>
        <v>0</v>
      </c>
      <c r="AV1518">
        <f t="shared" si="476"/>
        <v>0</v>
      </c>
      <c r="AW1518">
        <f t="shared" si="477"/>
        <v>0</v>
      </c>
      <c r="AX1518">
        <f t="shared" si="478"/>
        <v>0</v>
      </c>
      <c r="AY1518">
        <f t="shared" si="479"/>
        <v>0</v>
      </c>
    </row>
    <row r="1519" spans="1:51" x14ac:dyDescent="0.3">
      <c r="A1519" s="1" t="s">
        <v>1513</v>
      </c>
      <c r="B1519" s="2">
        <v>9972042</v>
      </c>
      <c r="C1519" s="3" t="s">
        <v>5338</v>
      </c>
      <c r="D1519" s="5">
        <v>44.02</v>
      </c>
      <c r="E1519" s="5">
        <v>437.99908804</v>
      </c>
      <c r="F1519" s="3" t="s">
        <v>4480</v>
      </c>
      <c r="G1519" s="3" t="s">
        <v>4491</v>
      </c>
      <c r="H1519" s="3" t="s">
        <v>4492</v>
      </c>
      <c r="I1519" s="3" t="s">
        <v>4493</v>
      </c>
      <c r="J1519" s="3"/>
      <c r="K1519" s="6" t="s">
        <v>4474</v>
      </c>
      <c r="L1519" s="6" t="s">
        <v>4474</v>
      </c>
      <c r="M1519" s="6" t="s">
        <v>4474</v>
      </c>
      <c r="N1519" s="6" t="s">
        <v>4474</v>
      </c>
      <c r="O1519" s="6" t="s">
        <v>4474</v>
      </c>
      <c r="P1519" s="6" t="s">
        <v>4474</v>
      </c>
      <c r="Q1519" s="6" t="s">
        <v>4474</v>
      </c>
      <c r="R1519" s="6" t="s">
        <v>4474</v>
      </c>
      <c r="S1519" s="6" t="s">
        <v>4474</v>
      </c>
      <c r="T1519" s="6" t="s">
        <v>4474</v>
      </c>
      <c r="U1519" s="6" t="s">
        <v>4474</v>
      </c>
      <c r="V1519" s="6" t="s">
        <v>4474</v>
      </c>
      <c r="W1519" s="6" t="s">
        <v>4474</v>
      </c>
      <c r="X1519" s="6" t="s">
        <v>4474</v>
      </c>
      <c r="Y1519" s="6" t="s">
        <v>4474</v>
      </c>
      <c r="Z1519" s="6" t="s">
        <v>4474</v>
      </c>
      <c r="AA1519" s="6" t="s">
        <v>4474</v>
      </c>
      <c r="AB1519" s="6" t="s">
        <v>4474</v>
      </c>
      <c r="AC1519" s="6" t="s">
        <v>4474</v>
      </c>
      <c r="AD1519" s="6" t="s">
        <v>4474</v>
      </c>
      <c r="AF1519" t="e">
        <f t="shared" si="460"/>
        <v>#VALUE!</v>
      </c>
      <c r="AG1519" t="e">
        <f t="shared" si="461"/>
        <v>#VALUE!</v>
      </c>
      <c r="AH1519" t="e">
        <f t="shared" si="462"/>
        <v>#VALUE!</v>
      </c>
      <c r="AI1519" t="e">
        <f t="shared" si="463"/>
        <v>#VALUE!</v>
      </c>
      <c r="AJ1519" t="e">
        <f t="shared" si="464"/>
        <v>#VALUE!</v>
      </c>
      <c r="AK1519" t="e">
        <f t="shared" si="465"/>
        <v>#VALUE!</v>
      </c>
      <c r="AL1519" t="e">
        <f t="shared" si="466"/>
        <v>#VALUE!</v>
      </c>
      <c r="AM1519" t="e">
        <f t="shared" si="467"/>
        <v>#VALUE!</v>
      </c>
      <c r="AN1519" t="e">
        <f t="shared" si="468"/>
        <v>#VALUE!</v>
      </c>
      <c r="AO1519" t="e">
        <f t="shared" si="469"/>
        <v>#VALUE!</v>
      </c>
      <c r="AP1519">
        <f t="shared" si="470"/>
        <v>0</v>
      </c>
      <c r="AQ1519">
        <f t="shared" si="471"/>
        <v>0</v>
      </c>
      <c r="AR1519">
        <f t="shared" si="472"/>
        <v>0</v>
      </c>
      <c r="AS1519">
        <f t="shared" si="473"/>
        <v>0</v>
      </c>
      <c r="AT1519">
        <f t="shared" si="474"/>
        <v>0</v>
      </c>
      <c r="AU1519">
        <f t="shared" si="475"/>
        <v>0</v>
      </c>
      <c r="AV1519">
        <f t="shared" si="476"/>
        <v>0</v>
      </c>
      <c r="AW1519">
        <f t="shared" si="477"/>
        <v>0</v>
      </c>
      <c r="AX1519">
        <f t="shared" si="478"/>
        <v>0</v>
      </c>
      <c r="AY1519">
        <f t="shared" si="479"/>
        <v>0</v>
      </c>
    </row>
    <row r="1520" spans="1:51" x14ac:dyDescent="0.3">
      <c r="A1520" s="1" t="s">
        <v>1514</v>
      </c>
      <c r="B1520" s="2">
        <v>5738434</v>
      </c>
      <c r="C1520" s="3" t="s">
        <v>5338</v>
      </c>
      <c r="D1520" s="5">
        <v>31.93</v>
      </c>
      <c r="E1520" s="5">
        <v>202.75556386</v>
      </c>
      <c r="F1520" s="3" t="s">
        <v>4480</v>
      </c>
      <c r="G1520" s="3" t="s">
        <v>4491</v>
      </c>
      <c r="H1520" s="3" t="s">
        <v>4492</v>
      </c>
      <c r="I1520" s="3" t="s">
        <v>4493</v>
      </c>
      <c r="J1520" s="3"/>
      <c r="K1520" s="6" t="s">
        <v>4474</v>
      </c>
      <c r="L1520" s="6" t="s">
        <v>4474</v>
      </c>
      <c r="M1520" s="6" t="s">
        <v>4474</v>
      </c>
      <c r="N1520" s="6" t="s">
        <v>4474</v>
      </c>
      <c r="O1520" s="6" t="s">
        <v>4474</v>
      </c>
      <c r="P1520" s="6" t="s">
        <v>4474</v>
      </c>
      <c r="Q1520" s="6" t="s">
        <v>4474</v>
      </c>
      <c r="R1520" s="6" t="s">
        <v>4474</v>
      </c>
      <c r="S1520" s="6" t="s">
        <v>4474</v>
      </c>
      <c r="T1520" s="6" t="s">
        <v>4474</v>
      </c>
      <c r="U1520" s="6" t="s">
        <v>4474</v>
      </c>
      <c r="V1520" s="6" t="s">
        <v>4474</v>
      </c>
      <c r="W1520" s="6" t="s">
        <v>4474</v>
      </c>
      <c r="X1520" s="6" t="s">
        <v>4474</v>
      </c>
      <c r="Y1520" s="6" t="s">
        <v>4474</v>
      </c>
      <c r="Z1520" s="6" t="s">
        <v>4474</v>
      </c>
      <c r="AA1520" s="6" t="s">
        <v>4474</v>
      </c>
      <c r="AB1520" s="6" t="s">
        <v>4474</v>
      </c>
      <c r="AC1520" s="6" t="s">
        <v>4474</v>
      </c>
      <c r="AD1520" s="6" t="s">
        <v>4474</v>
      </c>
      <c r="AF1520" t="e">
        <f t="shared" si="460"/>
        <v>#VALUE!</v>
      </c>
      <c r="AG1520" t="e">
        <f t="shared" si="461"/>
        <v>#VALUE!</v>
      </c>
      <c r="AH1520" t="e">
        <f t="shared" si="462"/>
        <v>#VALUE!</v>
      </c>
      <c r="AI1520" t="e">
        <f t="shared" si="463"/>
        <v>#VALUE!</v>
      </c>
      <c r="AJ1520" t="e">
        <f t="shared" si="464"/>
        <v>#VALUE!</v>
      </c>
      <c r="AK1520" t="e">
        <f t="shared" si="465"/>
        <v>#VALUE!</v>
      </c>
      <c r="AL1520" t="e">
        <f t="shared" si="466"/>
        <v>#VALUE!</v>
      </c>
      <c r="AM1520" t="e">
        <f t="shared" si="467"/>
        <v>#VALUE!</v>
      </c>
      <c r="AN1520" t="e">
        <f t="shared" si="468"/>
        <v>#VALUE!</v>
      </c>
      <c r="AO1520" t="e">
        <f t="shared" si="469"/>
        <v>#VALUE!</v>
      </c>
      <c r="AP1520">
        <f t="shared" si="470"/>
        <v>0</v>
      </c>
      <c r="AQ1520">
        <f t="shared" si="471"/>
        <v>0</v>
      </c>
      <c r="AR1520">
        <f t="shared" si="472"/>
        <v>0</v>
      </c>
      <c r="AS1520">
        <f t="shared" si="473"/>
        <v>0</v>
      </c>
      <c r="AT1520">
        <f t="shared" si="474"/>
        <v>0</v>
      </c>
      <c r="AU1520">
        <f t="shared" si="475"/>
        <v>0</v>
      </c>
      <c r="AV1520">
        <f t="shared" si="476"/>
        <v>0</v>
      </c>
      <c r="AW1520">
        <f t="shared" si="477"/>
        <v>0</v>
      </c>
      <c r="AX1520">
        <f t="shared" si="478"/>
        <v>0</v>
      </c>
      <c r="AY1520">
        <f t="shared" si="479"/>
        <v>0</v>
      </c>
    </row>
    <row r="1521" spans="1:51" x14ac:dyDescent="0.3">
      <c r="A1521" s="1" t="s">
        <v>1515</v>
      </c>
      <c r="B1521" s="2">
        <v>5735055</v>
      </c>
      <c r="C1521" s="3" t="s">
        <v>5338</v>
      </c>
      <c r="D1521" s="5">
        <v>20.67</v>
      </c>
      <c r="E1521" s="5">
        <v>548.78854134000005</v>
      </c>
      <c r="F1521" s="3" t="s">
        <v>4480</v>
      </c>
      <c r="G1521" s="3" t="s">
        <v>4491</v>
      </c>
      <c r="H1521" s="3" t="s">
        <v>4492</v>
      </c>
      <c r="I1521" s="3" t="s">
        <v>4493</v>
      </c>
      <c r="J1521" s="3"/>
      <c r="K1521" s="6" t="s">
        <v>4474</v>
      </c>
      <c r="L1521" s="6" t="s">
        <v>4474</v>
      </c>
      <c r="M1521" s="6" t="s">
        <v>4474</v>
      </c>
      <c r="N1521" s="6" t="s">
        <v>4474</v>
      </c>
      <c r="O1521" s="6" t="s">
        <v>4474</v>
      </c>
      <c r="P1521" s="6" t="s">
        <v>4474</v>
      </c>
      <c r="Q1521" s="6" t="s">
        <v>4474</v>
      </c>
      <c r="R1521" s="6" t="s">
        <v>4474</v>
      </c>
      <c r="S1521" s="6" t="s">
        <v>4474</v>
      </c>
      <c r="T1521" s="6" t="s">
        <v>4474</v>
      </c>
      <c r="U1521" s="6" t="s">
        <v>4474</v>
      </c>
      <c r="V1521" s="6" t="s">
        <v>4474</v>
      </c>
      <c r="W1521" s="6" t="s">
        <v>4474</v>
      </c>
      <c r="X1521" s="6" t="s">
        <v>4474</v>
      </c>
      <c r="Y1521" s="6" t="s">
        <v>4474</v>
      </c>
      <c r="Z1521" s="6" t="s">
        <v>4474</v>
      </c>
      <c r="AA1521" s="6" t="s">
        <v>4474</v>
      </c>
      <c r="AB1521" s="6" t="s">
        <v>4474</v>
      </c>
      <c r="AC1521" s="6" t="s">
        <v>4474</v>
      </c>
      <c r="AD1521" s="6" t="s">
        <v>4474</v>
      </c>
      <c r="AF1521" t="e">
        <f t="shared" si="460"/>
        <v>#VALUE!</v>
      </c>
      <c r="AG1521" t="e">
        <f t="shared" si="461"/>
        <v>#VALUE!</v>
      </c>
      <c r="AH1521" t="e">
        <f t="shared" si="462"/>
        <v>#VALUE!</v>
      </c>
      <c r="AI1521" t="e">
        <f t="shared" si="463"/>
        <v>#VALUE!</v>
      </c>
      <c r="AJ1521" t="e">
        <f t="shared" si="464"/>
        <v>#VALUE!</v>
      </c>
      <c r="AK1521" t="e">
        <f t="shared" si="465"/>
        <v>#VALUE!</v>
      </c>
      <c r="AL1521" t="e">
        <f t="shared" si="466"/>
        <v>#VALUE!</v>
      </c>
      <c r="AM1521" t="e">
        <f t="shared" si="467"/>
        <v>#VALUE!</v>
      </c>
      <c r="AN1521" t="e">
        <f t="shared" si="468"/>
        <v>#VALUE!</v>
      </c>
      <c r="AO1521" t="e">
        <f t="shared" si="469"/>
        <v>#VALUE!</v>
      </c>
      <c r="AP1521">
        <f t="shared" si="470"/>
        <v>0</v>
      </c>
      <c r="AQ1521">
        <f t="shared" si="471"/>
        <v>0</v>
      </c>
      <c r="AR1521">
        <f t="shared" si="472"/>
        <v>0</v>
      </c>
      <c r="AS1521">
        <f t="shared" si="473"/>
        <v>0</v>
      </c>
      <c r="AT1521">
        <f t="shared" si="474"/>
        <v>0</v>
      </c>
      <c r="AU1521">
        <f t="shared" si="475"/>
        <v>0</v>
      </c>
      <c r="AV1521">
        <f t="shared" si="476"/>
        <v>0</v>
      </c>
      <c r="AW1521">
        <f t="shared" si="477"/>
        <v>0</v>
      </c>
      <c r="AX1521">
        <f t="shared" si="478"/>
        <v>0</v>
      </c>
      <c r="AY1521">
        <f t="shared" si="479"/>
        <v>0</v>
      </c>
    </row>
    <row r="1522" spans="1:51" x14ac:dyDescent="0.3">
      <c r="A1522" s="1" t="s">
        <v>1516</v>
      </c>
      <c r="B1522" s="2">
        <v>5738435</v>
      </c>
      <c r="C1522" s="3" t="s">
        <v>5338</v>
      </c>
      <c r="D1522" s="5">
        <v>22.179400000000001</v>
      </c>
      <c r="E1522" s="5">
        <v>22.179444358800001</v>
      </c>
      <c r="F1522" s="3" t="s">
        <v>4480</v>
      </c>
      <c r="G1522" s="3" t="s">
        <v>4491</v>
      </c>
      <c r="H1522" s="3" t="s">
        <v>4492</v>
      </c>
      <c r="I1522" s="3" t="s">
        <v>4493</v>
      </c>
      <c r="J1522" s="3"/>
      <c r="K1522" s="6" t="s">
        <v>4474</v>
      </c>
      <c r="L1522" s="6" t="s">
        <v>4474</v>
      </c>
      <c r="M1522" s="6" t="s">
        <v>4474</v>
      </c>
      <c r="N1522" s="6" t="s">
        <v>4474</v>
      </c>
      <c r="O1522" s="6" t="s">
        <v>4474</v>
      </c>
      <c r="P1522" s="6" t="s">
        <v>4474</v>
      </c>
      <c r="Q1522" s="6" t="s">
        <v>4474</v>
      </c>
      <c r="R1522" s="6" t="s">
        <v>4474</v>
      </c>
      <c r="S1522" s="6" t="s">
        <v>4474</v>
      </c>
      <c r="T1522" s="6" t="s">
        <v>4474</v>
      </c>
      <c r="U1522" s="6" t="s">
        <v>4474</v>
      </c>
      <c r="V1522" s="6" t="s">
        <v>4474</v>
      </c>
      <c r="W1522" s="6" t="s">
        <v>4474</v>
      </c>
      <c r="X1522" s="6" t="s">
        <v>4474</v>
      </c>
      <c r="Y1522" s="6" t="s">
        <v>4474</v>
      </c>
      <c r="Z1522" s="6" t="s">
        <v>4474</v>
      </c>
      <c r="AA1522" s="6" t="s">
        <v>4474</v>
      </c>
      <c r="AB1522" s="6" t="s">
        <v>4474</v>
      </c>
      <c r="AC1522" s="6" t="s">
        <v>4474</v>
      </c>
      <c r="AD1522" s="6" t="s">
        <v>4474</v>
      </c>
      <c r="AF1522" t="e">
        <f t="shared" si="460"/>
        <v>#VALUE!</v>
      </c>
      <c r="AG1522" t="e">
        <f t="shared" si="461"/>
        <v>#VALUE!</v>
      </c>
      <c r="AH1522" t="e">
        <f t="shared" si="462"/>
        <v>#VALUE!</v>
      </c>
      <c r="AI1522" t="e">
        <f t="shared" si="463"/>
        <v>#VALUE!</v>
      </c>
      <c r="AJ1522" t="e">
        <f t="shared" si="464"/>
        <v>#VALUE!</v>
      </c>
      <c r="AK1522" t="e">
        <f t="shared" si="465"/>
        <v>#VALUE!</v>
      </c>
      <c r="AL1522" t="e">
        <f t="shared" si="466"/>
        <v>#VALUE!</v>
      </c>
      <c r="AM1522" t="e">
        <f t="shared" si="467"/>
        <v>#VALUE!</v>
      </c>
      <c r="AN1522" t="e">
        <f t="shared" si="468"/>
        <v>#VALUE!</v>
      </c>
      <c r="AO1522" t="e">
        <f t="shared" si="469"/>
        <v>#VALUE!</v>
      </c>
      <c r="AP1522">
        <f t="shared" si="470"/>
        <v>0</v>
      </c>
      <c r="AQ1522">
        <f t="shared" si="471"/>
        <v>0</v>
      </c>
      <c r="AR1522">
        <f t="shared" si="472"/>
        <v>0</v>
      </c>
      <c r="AS1522">
        <f t="shared" si="473"/>
        <v>0</v>
      </c>
      <c r="AT1522">
        <f t="shared" si="474"/>
        <v>0</v>
      </c>
      <c r="AU1522">
        <f t="shared" si="475"/>
        <v>0</v>
      </c>
      <c r="AV1522">
        <f t="shared" si="476"/>
        <v>0</v>
      </c>
      <c r="AW1522">
        <f t="shared" si="477"/>
        <v>0</v>
      </c>
      <c r="AX1522">
        <f t="shared" si="478"/>
        <v>0</v>
      </c>
      <c r="AY1522">
        <f t="shared" si="479"/>
        <v>0</v>
      </c>
    </row>
    <row r="1523" spans="1:51" x14ac:dyDescent="0.3">
      <c r="A1523" s="1" t="s">
        <v>1517</v>
      </c>
      <c r="B1523" s="2">
        <v>5738436</v>
      </c>
      <c r="C1523" s="3" t="s">
        <v>5338</v>
      </c>
      <c r="D1523" s="5">
        <v>30.46</v>
      </c>
      <c r="E1523" s="5">
        <v>166.00706091999999</v>
      </c>
      <c r="F1523" s="3" t="s">
        <v>4480</v>
      </c>
      <c r="G1523" s="3" t="s">
        <v>4491</v>
      </c>
      <c r="H1523" s="3" t="s">
        <v>4492</v>
      </c>
      <c r="I1523" s="3" t="s">
        <v>4493</v>
      </c>
      <c r="J1523" s="3"/>
      <c r="K1523" s="6" t="s">
        <v>4474</v>
      </c>
      <c r="L1523" s="6" t="s">
        <v>4474</v>
      </c>
      <c r="M1523" s="6" t="s">
        <v>4474</v>
      </c>
      <c r="N1523" s="6" t="s">
        <v>4474</v>
      </c>
      <c r="O1523" s="6" t="s">
        <v>4474</v>
      </c>
      <c r="P1523" s="6" t="s">
        <v>4474</v>
      </c>
      <c r="Q1523" s="6" t="s">
        <v>4474</v>
      </c>
      <c r="R1523" s="6" t="s">
        <v>4474</v>
      </c>
      <c r="S1523" s="6" t="s">
        <v>4474</v>
      </c>
      <c r="T1523" s="6" t="s">
        <v>4474</v>
      </c>
      <c r="U1523" s="6" t="s">
        <v>4474</v>
      </c>
      <c r="V1523" s="6" t="s">
        <v>4474</v>
      </c>
      <c r="W1523" s="6" t="s">
        <v>4474</v>
      </c>
      <c r="X1523" s="6" t="s">
        <v>4474</v>
      </c>
      <c r="Y1523" s="6" t="s">
        <v>4474</v>
      </c>
      <c r="Z1523" s="6" t="s">
        <v>4474</v>
      </c>
      <c r="AA1523" s="6" t="s">
        <v>4474</v>
      </c>
      <c r="AB1523" s="6" t="s">
        <v>4474</v>
      </c>
      <c r="AC1523" s="6" t="s">
        <v>4474</v>
      </c>
      <c r="AD1523" s="6" t="s">
        <v>4474</v>
      </c>
      <c r="AF1523" t="e">
        <f t="shared" si="460"/>
        <v>#VALUE!</v>
      </c>
      <c r="AG1523" t="e">
        <f t="shared" si="461"/>
        <v>#VALUE!</v>
      </c>
      <c r="AH1523" t="e">
        <f t="shared" si="462"/>
        <v>#VALUE!</v>
      </c>
      <c r="AI1523" t="e">
        <f t="shared" si="463"/>
        <v>#VALUE!</v>
      </c>
      <c r="AJ1523" t="e">
        <f t="shared" si="464"/>
        <v>#VALUE!</v>
      </c>
      <c r="AK1523" t="e">
        <f t="shared" si="465"/>
        <v>#VALUE!</v>
      </c>
      <c r="AL1523" t="e">
        <f t="shared" si="466"/>
        <v>#VALUE!</v>
      </c>
      <c r="AM1523" t="e">
        <f t="shared" si="467"/>
        <v>#VALUE!</v>
      </c>
      <c r="AN1523" t="e">
        <f t="shared" si="468"/>
        <v>#VALUE!</v>
      </c>
      <c r="AO1523" t="e">
        <f t="shared" si="469"/>
        <v>#VALUE!</v>
      </c>
      <c r="AP1523">
        <f t="shared" si="470"/>
        <v>0</v>
      </c>
      <c r="AQ1523">
        <f t="shared" si="471"/>
        <v>0</v>
      </c>
      <c r="AR1523">
        <f t="shared" si="472"/>
        <v>0</v>
      </c>
      <c r="AS1523">
        <f t="shared" si="473"/>
        <v>0</v>
      </c>
      <c r="AT1523">
        <f t="shared" si="474"/>
        <v>0</v>
      </c>
      <c r="AU1523">
        <f t="shared" si="475"/>
        <v>0</v>
      </c>
      <c r="AV1523">
        <f t="shared" si="476"/>
        <v>0</v>
      </c>
      <c r="AW1523">
        <f t="shared" si="477"/>
        <v>0</v>
      </c>
      <c r="AX1523">
        <f t="shared" si="478"/>
        <v>0</v>
      </c>
      <c r="AY1523">
        <f t="shared" si="479"/>
        <v>0</v>
      </c>
    </row>
    <row r="1524" spans="1:51" x14ac:dyDescent="0.3">
      <c r="A1524" s="1" t="s">
        <v>1518</v>
      </c>
      <c r="B1524" s="2">
        <v>5738444</v>
      </c>
      <c r="C1524" s="3" t="s">
        <v>5338</v>
      </c>
      <c r="D1524" s="5">
        <v>27.189399999999999</v>
      </c>
      <c r="E1524" s="5">
        <v>14.954224378799999</v>
      </c>
      <c r="F1524" s="3" t="s">
        <v>4480</v>
      </c>
      <c r="G1524" s="3" t="s">
        <v>4491</v>
      </c>
      <c r="H1524" s="3" t="s">
        <v>4492</v>
      </c>
      <c r="I1524" s="3" t="s">
        <v>4493</v>
      </c>
      <c r="J1524" s="3"/>
      <c r="K1524" s="6" t="s">
        <v>4474</v>
      </c>
      <c r="L1524" s="6" t="s">
        <v>4474</v>
      </c>
      <c r="M1524" s="6" t="s">
        <v>4474</v>
      </c>
      <c r="N1524" s="6" t="s">
        <v>4474</v>
      </c>
      <c r="O1524" s="6" t="s">
        <v>4474</v>
      </c>
      <c r="P1524" s="6" t="s">
        <v>4474</v>
      </c>
      <c r="Q1524" s="6" t="s">
        <v>4474</v>
      </c>
      <c r="R1524" s="6" t="s">
        <v>4474</v>
      </c>
      <c r="S1524" s="6" t="s">
        <v>4474</v>
      </c>
      <c r="T1524" s="6" t="s">
        <v>4474</v>
      </c>
      <c r="U1524" s="6" t="s">
        <v>4474</v>
      </c>
      <c r="V1524" s="6" t="s">
        <v>4474</v>
      </c>
      <c r="W1524" s="6" t="s">
        <v>4474</v>
      </c>
      <c r="X1524" s="6" t="s">
        <v>4474</v>
      </c>
      <c r="Y1524" s="6" t="s">
        <v>4474</v>
      </c>
      <c r="Z1524" s="6" t="s">
        <v>4474</v>
      </c>
      <c r="AA1524" s="6" t="s">
        <v>4474</v>
      </c>
      <c r="AB1524" s="6" t="s">
        <v>4474</v>
      </c>
      <c r="AC1524" s="6" t="s">
        <v>4474</v>
      </c>
      <c r="AD1524" s="6" t="s">
        <v>4474</v>
      </c>
      <c r="AF1524" t="e">
        <f t="shared" si="460"/>
        <v>#VALUE!</v>
      </c>
      <c r="AG1524" t="e">
        <f t="shared" si="461"/>
        <v>#VALUE!</v>
      </c>
      <c r="AH1524" t="e">
        <f t="shared" si="462"/>
        <v>#VALUE!</v>
      </c>
      <c r="AI1524" t="e">
        <f t="shared" si="463"/>
        <v>#VALUE!</v>
      </c>
      <c r="AJ1524" t="e">
        <f t="shared" si="464"/>
        <v>#VALUE!</v>
      </c>
      <c r="AK1524" t="e">
        <f t="shared" si="465"/>
        <v>#VALUE!</v>
      </c>
      <c r="AL1524" t="e">
        <f t="shared" si="466"/>
        <v>#VALUE!</v>
      </c>
      <c r="AM1524" t="e">
        <f t="shared" si="467"/>
        <v>#VALUE!</v>
      </c>
      <c r="AN1524" t="e">
        <f t="shared" si="468"/>
        <v>#VALUE!</v>
      </c>
      <c r="AO1524" t="e">
        <f t="shared" si="469"/>
        <v>#VALUE!</v>
      </c>
      <c r="AP1524">
        <f t="shared" si="470"/>
        <v>0</v>
      </c>
      <c r="AQ1524">
        <f t="shared" si="471"/>
        <v>0</v>
      </c>
      <c r="AR1524">
        <f t="shared" si="472"/>
        <v>0</v>
      </c>
      <c r="AS1524">
        <f t="shared" si="473"/>
        <v>0</v>
      </c>
      <c r="AT1524">
        <f t="shared" si="474"/>
        <v>0</v>
      </c>
      <c r="AU1524">
        <f t="shared" si="475"/>
        <v>0</v>
      </c>
      <c r="AV1524">
        <f t="shared" si="476"/>
        <v>0</v>
      </c>
      <c r="AW1524">
        <f t="shared" si="477"/>
        <v>0</v>
      </c>
      <c r="AX1524">
        <f t="shared" si="478"/>
        <v>0</v>
      </c>
      <c r="AY1524">
        <f t="shared" si="479"/>
        <v>0</v>
      </c>
    </row>
    <row r="1525" spans="1:51" x14ac:dyDescent="0.3">
      <c r="A1525" s="1" t="s">
        <v>1519</v>
      </c>
      <c r="B1525" s="2">
        <v>5738438</v>
      </c>
      <c r="C1525" s="3" t="s">
        <v>5338</v>
      </c>
      <c r="D1525" s="5">
        <v>88.07</v>
      </c>
      <c r="E1525" s="5">
        <v>369.89417614000001</v>
      </c>
      <c r="F1525" s="3" t="s">
        <v>4480</v>
      </c>
      <c r="G1525" s="3" t="s">
        <v>4491</v>
      </c>
      <c r="H1525" s="3" t="s">
        <v>4492</v>
      </c>
      <c r="I1525" s="3" t="s">
        <v>4493</v>
      </c>
      <c r="J1525" s="3"/>
      <c r="K1525" s="6" t="s">
        <v>4474</v>
      </c>
      <c r="L1525" s="6" t="s">
        <v>4474</v>
      </c>
      <c r="M1525" s="6" t="s">
        <v>4474</v>
      </c>
      <c r="N1525" s="6" t="s">
        <v>4474</v>
      </c>
      <c r="O1525" s="6" t="s">
        <v>4474</v>
      </c>
      <c r="P1525" s="6" t="s">
        <v>4474</v>
      </c>
      <c r="Q1525" s="6" t="s">
        <v>4474</v>
      </c>
      <c r="R1525" s="6" t="s">
        <v>4474</v>
      </c>
      <c r="S1525" s="6" t="s">
        <v>4474</v>
      </c>
      <c r="T1525" s="6" t="s">
        <v>4474</v>
      </c>
      <c r="U1525" s="6" t="s">
        <v>4474</v>
      </c>
      <c r="V1525" s="6" t="s">
        <v>4474</v>
      </c>
      <c r="W1525" s="6" t="s">
        <v>4474</v>
      </c>
      <c r="X1525" s="6" t="s">
        <v>4474</v>
      </c>
      <c r="Y1525" s="6" t="s">
        <v>4474</v>
      </c>
      <c r="Z1525" s="6" t="s">
        <v>4474</v>
      </c>
      <c r="AA1525" s="6" t="s">
        <v>4474</v>
      </c>
      <c r="AB1525" s="6" t="s">
        <v>4474</v>
      </c>
      <c r="AC1525" s="6" t="s">
        <v>4474</v>
      </c>
      <c r="AD1525" s="6" t="s">
        <v>4474</v>
      </c>
      <c r="AF1525" t="e">
        <f t="shared" si="460"/>
        <v>#VALUE!</v>
      </c>
      <c r="AG1525" t="e">
        <f t="shared" si="461"/>
        <v>#VALUE!</v>
      </c>
      <c r="AH1525" t="e">
        <f t="shared" si="462"/>
        <v>#VALUE!</v>
      </c>
      <c r="AI1525" t="e">
        <f t="shared" si="463"/>
        <v>#VALUE!</v>
      </c>
      <c r="AJ1525" t="e">
        <f t="shared" si="464"/>
        <v>#VALUE!</v>
      </c>
      <c r="AK1525" t="e">
        <f t="shared" si="465"/>
        <v>#VALUE!</v>
      </c>
      <c r="AL1525" t="e">
        <f t="shared" si="466"/>
        <v>#VALUE!</v>
      </c>
      <c r="AM1525" t="e">
        <f t="shared" si="467"/>
        <v>#VALUE!</v>
      </c>
      <c r="AN1525" t="e">
        <f t="shared" si="468"/>
        <v>#VALUE!</v>
      </c>
      <c r="AO1525" t="e">
        <f t="shared" si="469"/>
        <v>#VALUE!</v>
      </c>
      <c r="AP1525">
        <f t="shared" si="470"/>
        <v>0</v>
      </c>
      <c r="AQ1525">
        <f t="shared" si="471"/>
        <v>0</v>
      </c>
      <c r="AR1525">
        <f t="shared" si="472"/>
        <v>0</v>
      </c>
      <c r="AS1525">
        <f t="shared" si="473"/>
        <v>0</v>
      </c>
      <c r="AT1525">
        <f t="shared" si="474"/>
        <v>0</v>
      </c>
      <c r="AU1525">
        <f t="shared" si="475"/>
        <v>0</v>
      </c>
      <c r="AV1525">
        <f t="shared" si="476"/>
        <v>0</v>
      </c>
      <c r="AW1525">
        <f t="shared" si="477"/>
        <v>0</v>
      </c>
      <c r="AX1525">
        <f t="shared" si="478"/>
        <v>0</v>
      </c>
      <c r="AY1525">
        <f t="shared" si="479"/>
        <v>0</v>
      </c>
    </row>
    <row r="1526" spans="1:51" x14ac:dyDescent="0.3">
      <c r="A1526" s="1" t="s">
        <v>1520</v>
      </c>
      <c r="B1526" s="2">
        <v>5733510</v>
      </c>
      <c r="C1526" s="3" t="s">
        <v>5338</v>
      </c>
      <c r="D1526" s="5">
        <v>77.989999999999995</v>
      </c>
      <c r="E1526" s="5">
        <v>2835.32645</v>
      </c>
      <c r="F1526" s="3" t="s">
        <v>4480</v>
      </c>
      <c r="G1526" s="3" t="s">
        <v>4491</v>
      </c>
      <c r="H1526" s="3" t="s">
        <v>4492</v>
      </c>
      <c r="I1526" s="3" t="s">
        <v>4493</v>
      </c>
      <c r="J1526" s="3"/>
      <c r="K1526" s="6" t="s">
        <v>4474</v>
      </c>
      <c r="L1526" s="6" t="s">
        <v>4474</v>
      </c>
      <c r="M1526" s="6" t="s">
        <v>4474</v>
      </c>
      <c r="N1526" s="6" t="s">
        <v>4474</v>
      </c>
      <c r="O1526" s="6" t="s">
        <v>4474</v>
      </c>
      <c r="P1526" s="6" t="s">
        <v>4474</v>
      </c>
      <c r="Q1526" s="6" t="s">
        <v>4474</v>
      </c>
      <c r="R1526" s="6" t="s">
        <v>4474</v>
      </c>
      <c r="S1526" s="6" t="s">
        <v>4474</v>
      </c>
      <c r="T1526" s="6" t="s">
        <v>4474</v>
      </c>
      <c r="U1526" s="6" t="s">
        <v>4474</v>
      </c>
      <c r="V1526" s="6" t="s">
        <v>4474</v>
      </c>
      <c r="W1526" s="6" t="s">
        <v>4474</v>
      </c>
      <c r="X1526" s="6" t="s">
        <v>4474</v>
      </c>
      <c r="Y1526" s="6" t="s">
        <v>4474</v>
      </c>
      <c r="Z1526" s="6" t="s">
        <v>4474</v>
      </c>
      <c r="AA1526" s="6" t="s">
        <v>4474</v>
      </c>
      <c r="AB1526" s="6" t="s">
        <v>4474</v>
      </c>
      <c r="AC1526" s="6" t="s">
        <v>4474</v>
      </c>
      <c r="AD1526" s="6" t="s">
        <v>4474</v>
      </c>
      <c r="AF1526" t="e">
        <f t="shared" si="460"/>
        <v>#VALUE!</v>
      </c>
      <c r="AG1526" t="e">
        <f t="shared" si="461"/>
        <v>#VALUE!</v>
      </c>
      <c r="AH1526" t="e">
        <f t="shared" si="462"/>
        <v>#VALUE!</v>
      </c>
      <c r="AI1526" t="e">
        <f t="shared" si="463"/>
        <v>#VALUE!</v>
      </c>
      <c r="AJ1526" t="e">
        <f t="shared" si="464"/>
        <v>#VALUE!</v>
      </c>
      <c r="AK1526" t="e">
        <f t="shared" si="465"/>
        <v>#VALUE!</v>
      </c>
      <c r="AL1526" t="e">
        <f t="shared" si="466"/>
        <v>#VALUE!</v>
      </c>
      <c r="AM1526" t="e">
        <f t="shared" si="467"/>
        <v>#VALUE!</v>
      </c>
      <c r="AN1526" t="e">
        <f t="shared" si="468"/>
        <v>#VALUE!</v>
      </c>
      <c r="AO1526" t="e">
        <f t="shared" si="469"/>
        <v>#VALUE!</v>
      </c>
      <c r="AP1526">
        <f t="shared" si="470"/>
        <v>0</v>
      </c>
      <c r="AQ1526">
        <f t="shared" si="471"/>
        <v>0</v>
      </c>
      <c r="AR1526">
        <f t="shared" si="472"/>
        <v>0</v>
      </c>
      <c r="AS1526">
        <f t="shared" si="473"/>
        <v>0</v>
      </c>
      <c r="AT1526">
        <f t="shared" si="474"/>
        <v>0</v>
      </c>
      <c r="AU1526">
        <f t="shared" si="475"/>
        <v>0</v>
      </c>
      <c r="AV1526">
        <f t="shared" si="476"/>
        <v>0</v>
      </c>
      <c r="AW1526">
        <f t="shared" si="477"/>
        <v>0</v>
      </c>
      <c r="AX1526">
        <f t="shared" si="478"/>
        <v>0</v>
      </c>
      <c r="AY1526">
        <f t="shared" si="479"/>
        <v>0</v>
      </c>
    </row>
    <row r="1527" spans="1:51" x14ac:dyDescent="0.3">
      <c r="A1527" s="1" t="s">
        <v>1521</v>
      </c>
      <c r="B1527" s="2">
        <v>5738439</v>
      </c>
      <c r="C1527" s="3" t="s">
        <v>5338</v>
      </c>
      <c r="D1527" s="5">
        <v>34.520000000000003</v>
      </c>
      <c r="E1527" s="5">
        <v>32.794069039999997</v>
      </c>
      <c r="F1527" s="3" t="s">
        <v>4480</v>
      </c>
      <c r="G1527" s="3" t="s">
        <v>4491</v>
      </c>
      <c r="H1527" s="3" t="s">
        <v>4492</v>
      </c>
      <c r="I1527" s="3" t="s">
        <v>4493</v>
      </c>
      <c r="J1527" s="3"/>
      <c r="K1527" s="6" t="s">
        <v>4474</v>
      </c>
      <c r="L1527" s="6" t="s">
        <v>4474</v>
      </c>
      <c r="M1527" s="6" t="s">
        <v>4474</v>
      </c>
      <c r="N1527" s="6" t="s">
        <v>4474</v>
      </c>
      <c r="O1527" s="6" t="s">
        <v>4474</v>
      </c>
      <c r="P1527" s="6" t="s">
        <v>4474</v>
      </c>
      <c r="Q1527" s="6" t="s">
        <v>4474</v>
      </c>
      <c r="R1527" s="6" t="s">
        <v>4474</v>
      </c>
      <c r="S1527" s="6" t="s">
        <v>4474</v>
      </c>
      <c r="T1527" s="6" t="s">
        <v>4474</v>
      </c>
      <c r="U1527" s="6" t="s">
        <v>4474</v>
      </c>
      <c r="V1527" s="6" t="s">
        <v>4474</v>
      </c>
      <c r="W1527" s="6" t="s">
        <v>4474</v>
      </c>
      <c r="X1527" s="6" t="s">
        <v>4474</v>
      </c>
      <c r="Y1527" s="6" t="s">
        <v>4474</v>
      </c>
      <c r="Z1527" s="6" t="s">
        <v>4474</v>
      </c>
      <c r="AA1527" s="6" t="s">
        <v>4474</v>
      </c>
      <c r="AB1527" s="6" t="s">
        <v>4474</v>
      </c>
      <c r="AC1527" s="6" t="s">
        <v>4474</v>
      </c>
      <c r="AD1527" s="6" t="s">
        <v>4474</v>
      </c>
      <c r="AF1527" t="e">
        <f t="shared" si="460"/>
        <v>#VALUE!</v>
      </c>
      <c r="AG1527" t="e">
        <f t="shared" si="461"/>
        <v>#VALUE!</v>
      </c>
      <c r="AH1527" t="e">
        <f t="shared" si="462"/>
        <v>#VALUE!</v>
      </c>
      <c r="AI1527" t="e">
        <f t="shared" si="463"/>
        <v>#VALUE!</v>
      </c>
      <c r="AJ1527" t="e">
        <f t="shared" si="464"/>
        <v>#VALUE!</v>
      </c>
      <c r="AK1527" t="e">
        <f t="shared" si="465"/>
        <v>#VALUE!</v>
      </c>
      <c r="AL1527" t="e">
        <f t="shared" si="466"/>
        <v>#VALUE!</v>
      </c>
      <c r="AM1527" t="e">
        <f t="shared" si="467"/>
        <v>#VALUE!</v>
      </c>
      <c r="AN1527" t="e">
        <f t="shared" si="468"/>
        <v>#VALUE!</v>
      </c>
      <c r="AO1527" t="e">
        <f t="shared" si="469"/>
        <v>#VALUE!</v>
      </c>
      <c r="AP1527">
        <f t="shared" si="470"/>
        <v>0</v>
      </c>
      <c r="AQ1527">
        <f t="shared" si="471"/>
        <v>0</v>
      </c>
      <c r="AR1527">
        <f t="shared" si="472"/>
        <v>0</v>
      </c>
      <c r="AS1527">
        <f t="shared" si="473"/>
        <v>0</v>
      </c>
      <c r="AT1527">
        <f t="shared" si="474"/>
        <v>0</v>
      </c>
      <c r="AU1527">
        <f t="shared" si="475"/>
        <v>0</v>
      </c>
      <c r="AV1527">
        <f t="shared" si="476"/>
        <v>0</v>
      </c>
      <c r="AW1527">
        <f t="shared" si="477"/>
        <v>0</v>
      </c>
      <c r="AX1527">
        <f t="shared" si="478"/>
        <v>0</v>
      </c>
      <c r="AY1527">
        <f t="shared" si="479"/>
        <v>0</v>
      </c>
    </row>
    <row r="1528" spans="1:51" x14ac:dyDescent="0.3">
      <c r="A1528" s="1" t="s">
        <v>1522</v>
      </c>
      <c r="B1528" s="2">
        <v>5735386</v>
      </c>
      <c r="C1528" s="3" t="s">
        <v>5338</v>
      </c>
      <c r="D1528" s="5">
        <v>77.34</v>
      </c>
      <c r="E1528" s="5">
        <v>2996.9251546800001</v>
      </c>
      <c r="F1528" s="3" t="s">
        <v>4480</v>
      </c>
      <c r="G1528" s="3" t="s">
        <v>4491</v>
      </c>
      <c r="H1528" s="3" t="s">
        <v>4492</v>
      </c>
      <c r="I1528" s="3" t="s">
        <v>4493</v>
      </c>
      <c r="J1528" s="3"/>
      <c r="K1528" s="6" t="s">
        <v>4474</v>
      </c>
      <c r="L1528" s="6" t="s">
        <v>4474</v>
      </c>
      <c r="M1528" s="6" t="s">
        <v>4474</v>
      </c>
      <c r="N1528" s="6" t="s">
        <v>4474</v>
      </c>
      <c r="O1528" s="6" t="s">
        <v>4474</v>
      </c>
      <c r="P1528" s="6" t="s">
        <v>4474</v>
      </c>
      <c r="Q1528" s="6" t="s">
        <v>4474</v>
      </c>
      <c r="R1528" s="6" t="s">
        <v>4474</v>
      </c>
      <c r="S1528" s="6" t="s">
        <v>4474</v>
      </c>
      <c r="T1528" s="6" t="s">
        <v>4474</v>
      </c>
      <c r="U1528" s="6" t="s">
        <v>4474</v>
      </c>
      <c r="V1528" s="6" t="s">
        <v>4474</v>
      </c>
      <c r="W1528" s="6" t="s">
        <v>4474</v>
      </c>
      <c r="X1528" s="6" t="s">
        <v>4474</v>
      </c>
      <c r="Y1528" s="6" t="s">
        <v>4474</v>
      </c>
      <c r="Z1528" s="6" t="s">
        <v>4474</v>
      </c>
      <c r="AA1528" s="6" t="s">
        <v>4474</v>
      </c>
      <c r="AB1528" s="6" t="s">
        <v>4474</v>
      </c>
      <c r="AC1528" s="6" t="s">
        <v>4474</v>
      </c>
      <c r="AD1528" s="6" t="s">
        <v>4474</v>
      </c>
      <c r="AF1528" t="e">
        <f t="shared" si="460"/>
        <v>#VALUE!</v>
      </c>
      <c r="AG1528" t="e">
        <f t="shared" si="461"/>
        <v>#VALUE!</v>
      </c>
      <c r="AH1528" t="e">
        <f t="shared" si="462"/>
        <v>#VALUE!</v>
      </c>
      <c r="AI1528" t="e">
        <f t="shared" si="463"/>
        <v>#VALUE!</v>
      </c>
      <c r="AJ1528" t="e">
        <f t="shared" si="464"/>
        <v>#VALUE!</v>
      </c>
      <c r="AK1528" t="e">
        <f t="shared" si="465"/>
        <v>#VALUE!</v>
      </c>
      <c r="AL1528" t="e">
        <f t="shared" si="466"/>
        <v>#VALUE!</v>
      </c>
      <c r="AM1528" t="e">
        <f t="shared" si="467"/>
        <v>#VALUE!</v>
      </c>
      <c r="AN1528" t="e">
        <f t="shared" si="468"/>
        <v>#VALUE!</v>
      </c>
      <c r="AO1528" t="e">
        <f t="shared" si="469"/>
        <v>#VALUE!</v>
      </c>
      <c r="AP1528">
        <f t="shared" si="470"/>
        <v>0</v>
      </c>
      <c r="AQ1528">
        <f t="shared" si="471"/>
        <v>0</v>
      </c>
      <c r="AR1528">
        <f t="shared" si="472"/>
        <v>0</v>
      </c>
      <c r="AS1528">
        <f t="shared" si="473"/>
        <v>0</v>
      </c>
      <c r="AT1528">
        <f t="shared" si="474"/>
        <v>0</v>
      </c>
      <c r="AU1528">
        <f t="shared" si="475"/>
        <v>0</v>
      </c>
      <c r="AV1528">
        <f t="shared" si="476"/>
        <v>0</v>
      </c>
      <c r="AW1528">
        <f t="shared" si="477"/>
        <v>0</v>
      </c>
      <c r="AX1528">
        <f t="shared" si="478"/>
        <v>0</v>
      </c>
      <c r="AY1528">
        <f t="shared" si="479"/>
        <v>0</v>
      </c>
    </row>
    <row r="1529" spans="1:51" x14ac:dyDescent="0.3">
      <c r="A1529" s="1" t="s">
        <v>1523</v>
      </c>
      <c r="B1529" s="2">
        <v>5735129</v>
      </c>
      <c r="C1529" s="3" t="s">
        <v>5338</v>
      </c>
      <c r="D1529" s="5">
        <v>59.83</v>
      </c>
      <c r="E1529" s="5">
        <v>12866.44161966</v>
      </c>
      <c r="F1529" s="3" t="s">
        <v>4480</v>
      </c>
      <c r="G1529" s="3" t="s">
        <v>4491</v>
      </c>
      <c r="H1529" s="3" t="s">
        <v>4492</v>
      </c>
      <c r="I1529" s="3" t="s">
        <v>4493</v>
      </c>
      <c r="J1529" s="3"/>
      <c r="K1529" s="6" t="s">
        <v>4474</v>
      </c>
      <c r="L1529" s="6" t="s">
        <v>4474</v>
      </c>
      <c r="M1529" s="6" t="s">
        <v>4474</v>
      </c>
      <c r="N1529" s="6" t="s">
        <v>4474</v>
      </c>
      <c r="O1529" s="6" t="s">
        <v>4474</v>
      </c>
      <c r="P1529" s="6" t="s">
        <v>4474</v>
      </c>
      <c r="Q1529" s="6" t="s">
        <v>4474</v>
      </c>
      <c r="R1529" s="6" t="s">
        <v>4474</v>
      </c>
      <c r="S1529" s="6" t="s">
        <v>4474</v>
      </c>
      <c r="T1529" s="6" t="s">
        <v>4474</v>
      </c>
      <c r="U1529" s="6" t="s">
        <v>4474</v>
      </c>
      <c r="V1529" s="6" t="s">
        <v>4474</v>
      </c>
      <c r="W1529" s="6" t="s">
        <v>4474</v>
      </c>
      <c r="X1529" s="6" t="s">
        <v>4474</v>
      </c>
      <c r="Y1529" s="6" t="s">
        <v>4474</v>
      </c>
      <c r="Z1529" s="6" t="s">
        <v>4474</v>
      </c>
      <c r="AA1529" s="6" t="s">
        <v>4474</v>
      </c>
      <c r="AB1529" s="6" t="s">
        <v>4474</v>
      </c>
      <c r="AC1529" s="6" t="s">
        <v>4474</v>
      </c>
      <c r="AD1529" s="6" t="s">
        <v>4474</v>
      </c>
      <c r="AF1529" t="e">
        <f t="shared" si="460"/>
        <v>#VALUE!</v>
      </c>
      <c r="AG1529" t="e">
        <f t="shared" si="461"/>
        <v>#VALUE!</v>
      </c>
      <c r="AH1529" t="e">
        <f t="shared" si="462"/>
        <v>#VALUE!</v>
      </c>
      <c r="AI1529" t="e">
        <f t="shared" si="463"/>
        <v>#VALUE!</v>
      </c>
      <c r="AJ1529" t="e">
        <f t="shared" si="464"/>
        <v>#VALUE!</v>
      </c>
      <c r="AK1529" t="e">
        <f t="shared" si="465"/>
        <v>#VALUE!</v>
      </c>
      <c r="AL1529" t="e">
        <f t="shared" si="466"/>
        <v>#VALUE!</v>
      </c>
      <c r="AM1529" t="e">
        <f t="shared" si="467"/>
        <v>#VALUE!</v>
      </c>
      <c r="AN1529" t="e">
        <f t="shared" si="468"/>
        <v>#VALUE!</v>
      </c>
      <c r="AO1529" t="e">
        <f t="shared" si="469"/>
        <v>#VALUE!</v>
      </c>
      <c r="AP1529">
        <f t="shared" si="470"/>
        <v>0</v>
      </c>
      <c r="AQ1529">
        <f t="shared" si="471"/>
        <v>0</v>
      </c>
      <c r="AR1529">
        <f t="shared" si="472"/>
        <v>0</v>
      </c>
      <c r="AS1529">
        <f t="shared" si="473"/>
        <v>0</v>
      </c>
      <c r="AT1529">
        <f t="shared" si="474"/>
        <v>0</v>
      </c>
      <c r="AU1529">
        <f t="shared" si="475"/>
        <v>0</v>
      </c>
      <c r="AV1529">
        <f t="shared" si="476"/>
        <v>0</v>
      </c>
      <c r="AW1529">
        <f t="shared" si="477"/>
        <v>0</v>
      </c>
      <c r="AX1529">
        <f t="shared" si="478"/>
        <v>0</v>
      </c>
      <c r="AY1529">
        <f t="shared" si="479"/>
        <v>0</v>
      </c>
    </row>
    <row r="1530" spans="1:51" x14ac:dyDescent="0.3">
      <c r="A1530" s="1" t="s">
        <v>1524</v>
      </c>
      <c r="B1530" s="2">
        <v>7062106</v>
      </c>
      <c r="C1530" s="3" t="s">
        <v>5338</v>
      </c>
      <c r="D1530" s="5">
        <v>32.130000000000003</v>
      </c>
      <c r="E1530" s="5">
        <v>43.375564259999997</v>
      </c>
      <c r="F1530" s="3" t="s">
        <v>4480</v>
      </c>
      <c r="G1530" s="3" t="s">
        <v>4491</v>
      </c>
      <c r="H1530" s="3" t="s">
        <v>4492</v>
      </c>
      <c r="I1530" s="3" t="s">
        <v>4493</v>
      </c>
      <c r="J1530" s="3"/>
      <c r="K1530" s="6" t="s">
        <v>4474</v>
      </c>
      <c r="L1530" s="6" t="s">
        <v>4474</v>
      </c>
      <c r="M1530" s="6" t="s">
        <v>4474</v>
      </c>
      <c r="N1530" s="6" t="s">
        <v>4474</v>
      </c>
      <c r="O1530" s="6" t="s">
        <v>4474</v>
      </c>
      <c r="P1530" s="6" t="s">
        <v>4474</v>
      </c>
      <c r="Q1530" s="6" t="s">
        <v>4474</v>
      </c>
      <c r="R1530" s="6" t="s">
        <v>4474</v>
      </c>
      <c r="S1530" s="6" t="s">
        <v>4474</v>
      </c>
      <c r="T1530" s="6" t="s">
        <v>4474</v>
      </c>
      <c r="U1530" s="6" t="s">
        <v>4474</v>
      </c>
      <c r="V1530" s="6" t="s">
        <v>4474</v>
      </c>
      <c r="W1530" s="6" t="s">
        <v>4474</v>
      </c>
      <c r="X1530" s="6" t="s">
        <v>4474</v>
      </c>
      <c r="Y1530" s="6" t="s">
        <v>4474</v>
      </c>
      <c r="Z1530" s="6" t="s">
        <v>4474</v>
      </c>
      <c r="AA1530" s="6" t="s">
        <v>4474</v>
      </c>
      <c r="AB1530" s="6" t="s">
        <v>4474</v>
      </c>
      <c r="AC1530" s="6" t="s">
        <v>4474</v>
      </c>
      <c r="AD1530" s="6" t="s">
        <v>4474</v>
      </c>
      <c r="AF1530" t="e">
        <f t="shared" si="460"/>
        <v>#VALUE!</v>
      </c>
      <c r="AG1530" t="e">
        <f t="shared" si="461"/>
        <v>#VALUE!</v>
      </c>
      <c r="AH1530" t="e">
        <f t="shared" si="462"/>
        <v>#VALUE!</v>
      </c>
      <c r="AI1530" t="e">
        <f t="shared" si="463"/>
        <v>#VALUE!</v>
      </c>
      <c r="AJ1530" t="e">
        <f t="shared" si="464"/>
        <v>#VALUE!</v>
      </c>
      <c r="AK1530" t="e">
        <f t="shared" si="465"/>
        <v>#VALUE!</v>
      </c>
      <c r="AL1530" t="e">
        <f t="shared" si="466"/>
        <v>#VALUE!</v>
      </c>
      <c r="AM1530" t="e">
        <f t="shared" si="467"/>
        <v>#VALUE!</v>
      </c>
      <c r="AN1530" t="e">
        <f t="shared" si="468"/>
        <v>#VALUE!</v>
      </c>
      <c r="AO1530" t="e">
        <f t="shared" si="469"/>
        <v>#VALUE!</v>
      </c>
      <c r="AP1530">
        <f t="shared" si="470"/>
        <v>0</v>
      </c>
      <c r="AQ1530">
        <f t="shared" si="471"/>
        <v>0</v>
      </c>
      <c r="AR1530">
        <f t="shared" si="472"/>
        <v>0</v>
      </c>
      <c r="AS1530">
        <f t="shared" si="473"/>
        <v>0</v>
      </c>
      <c r="AT1530">
        <f t="shared" si="474"/>
        <v>0</v>
      </c>
      <c r="AU1530">
        <f t="shared" si="475"/>
        <v>0</v>
      </c>
      <c r="AV1530">
        <f t="shared" si="476"/>
        <v>0</v>
      </c>
      <c r="AW1530">
        <f t="shared" si="477"/>
        <v>0</v>
      </c>
      <c r="AX1530">
        <f t="shared" si="478"/>
        <v>0</v>
      </c>
      <c r="AY1530">
        <f t="shared" si="479"/>
        <v>0</v>
      </c>
    </row>
    <row r="1531" spans="1:51" x14ac:dyDescent="0.3">
      <c r="A1531" s="1" t="s">
        <v>1525</v>
      </c>
      <c r="B1531" s="2">
        <v>5734592</v>
      </c>
      <c r="C1531" s="3" t="s">
        <v>5338</v>
      </c>
      <c r="D1531" s="5">
        <v>15.83</v>
      </c>
      <c r="E1531" s="5">
        <v>76.775531659999999</v>
      </c>
      <c r="F1531" s="3" t="s">
        <v>4480</v>
      </c>
      <c r="G1531" s="3" t="s">
        <v>4491</v>
      </c>
      <c r="H1531" s="3" t="s">
        <v>4492</v>
      </c>
      <c r="I1531" s="3" t="s">
        <v>4493</v>
      </c>
      <c r="J1531" s="3"/>
      <c r="K1531" s="6" t="s">
        <v>4474</v>
      </c>
      <c r="L1531" s="6" t="s">
        <v>4474</v>
      </c>
      <c r="M1531" s="6" t="s">
        <v>4474</v>
      </c>
      <c r="N1531" s="6" t="s">
        <v>4474</v>
      </c>
      <c r="O1531" s="6" t="s">
        <v>4474</v>
      </c>
      <c r="P1531" s="6" t="s">
        <v>4474</v>
      </c>
      <c r="Q1531" s="6" t="s">
        <v>4474</v>
      </c>
      <c r="R1531" s="6" t="s">
        <v>4474</v>
      </c>
      <c r="S1531" s="6" t="s">
        <v>4474</v>
      </c>
      <c r="T1531" s="6" t="s">
        <v>4474</v>
      </c>
      <c r="U1531" s="6" t="s">
        <v>4474</v>
      </c>
      <c r="V1531" s="6" t="s">
        <v>4474</v>
      </c>
      <c r="W1531" s="6" t="s">
        <v>4474</v>
      </c>
      <c r="X1531" s="6" t="s">
        <v>4474</v>
      </c>
      <c r="Y1531" s="6" t="s">
        <v>4474</v>
      </c>
      <c r="Z1531" s="6" t="s">
        <v>4474</v>
      </c>
      <c r="AA1531" s="6" t="s">
        <v>4474</v>
      </c>
      <c r="AB1531" s="6" t="s">
        <v>4474</v>
      </c>
      <c r="AC1531" s="6" t="s">
        <v>4474</v>
      </c>
      <c r="AD1531" s="6" t="s">
        <v>4474</v>
      </c>
      <c r="AF1531" t="e">
        <f t="shared" si="460"/>
        <v>#VALUE!</v>
      </c>
      <c r="AG1531" t="e">
        <f t="shared" si="461"/>
        <v>#VALUE!</v>
      </c>
      <c r="AH1531" t="e">
        <f t="shared" si="462"/>
        <v>#VALUE!</v>
      </c>
      <c r="AI1531" t="e">
        <f t="shared" si="463"/>
        <v>#VALUE!</v>
      </c>
      <c r="AJ1531" t="e">
        <f t="shared" si="464"/>
        <v>#VALUE!</v>
      </c>
      <c r="AK1531" t="e">
        <f t="shared" si="465"/>
        <v>#VALUE!</v>
      </c>
      <c r="AL1531" t="e">
        <f t="shared" si="466"/>
        <v>#VALUE!</v>
      </c>
      <c r="AM1531" t="e">
        <f t="shared" si="467"/>
        <v>#VALUE!</v>
      </c>
      <c r="AN1531" t="e">
        <f t="shared" si="468"/>
        <v>#VALUE!</v>
      </c>
      <c r="AO1531" t="e">
        <f t="shared" si="469"/>
        <v>#VALUE!</v>
      </c>
      <c r="AP1531">
        <f t="shared" si="470"/>
        <v>0</v>
      </c>
      <c r="AQ1531">
        <f t="shared" si="471"/>
        <v>0</v>
      </c>
      <c r="AR1531">
        <f t="shared" si="472"/>
        <v>0</v>
      </c>
      <c r="AS1531">
        <f t="shared" si="473"/>
        <v>0</v>
      </c>
      <c r="AT1531">
        <f t="shared" si="474"/>
        <v>0</v>
      </c>
      <c r="AU1531">
        <f t="shared" si="475"/>
        <v>0</v>
      </c>
      <c r="AV1531">
        <f t="shared" si="476"/>
        <v>0</v>
      </c>
      <c r="AW1531">
        <f t="shared" si="477"/>
        <v>0</v>
      </c>
      <c r="AX1531">
        <f t="shared" si="478"/>
        <v>0</v>
      </c>
      <c r="AY1531">
        <f t="shared" si="479"/>
        <v>0</v>
      </c>
    </row>
    <row r="1532" spans="1:51" x14ac:dyDescent="0.3">
      <c r="A1532" s="1" t="s">
        <v>1526</v>
      </c>
      <c r="B1532" s="2">
        <v>8306170</v>
      </c>
      <c r="C1532" s="3" t="s">
        <v>5338</v>
      </c>
      <c r="D1532" s="5">
        <v>35.880000000000003</v>
      </c>
      <c r="E1532" s="5">
        <v>7723.1700717599997</v>
      </c>
      <c r="F1532" s="3" t="s">
        <v>4480</v>
      </c>
      <c r="G1532" s="3" t="s">
        <v>4491</v>
      </c>
      <c r="H1532" s="3" t="s">
        <v>4492</v>
      </c>
      <c r="I1532" s="3" t="s">
        <v>4493</v>
      </c>
      <c r="J1532" s="3"/>
      <c r="K1532" s="6" t="s">
        <v>4474</v>
      </c>
      <c r="L1532" s="6" t="s">
        <v>4474</v>
      </c>
      <c r="M1532" s="6" t="s">
        <v>4474</v>
      </c>
      <c r="N1532" s="6" t="s">
        <v>4474</v>
      </c>
      <c r="O1532" s="6" t="s">
        <v>4474</v>
      </c>
      <c r="P1532" s="6" t="s">
        <v>4474</v>
      </c>
      <c r="Q1532" s="6" t="s">
        <v>4474</v>
      </c>
      <c r="R1532" s="6" t="s">
        <v>4474</v>
      </c>
      <c r="S1532" s="6" t="s">
        <v>4474</v>
      </c>
      <c r="T1532" s="6" t="s">
        <v>4474</v>
      </c>
      <c r="U1532" s="6" t="s">
        <v>4474</v>
      </c>
      <c r="V1532" s="6" t="s">
        <v>4474</v>
      </c>
      <c r="W1532" s="6" t="s">
        <v>4474</v>
      </c>
      <c r="X1532" s="6" t="s">
        <v>4474</v>
      </c>
      <c r="Y1532" s="6" t="s">
        <v>4474</v>
      </c>
      <c r="Z1532" s="6" t="s">
        <v>4474</v>
      </c>
      <c r="AA1532" s="6" t="s">
        <v>4474</v>
      </c>
      <c r="AB1532" s="6" t="s">
        <v>4474</v>
      </c>
      <c r="AC1532" s="6" t="s">
        <v>4474</v>
      </c>
      <c r="AD1532" s="6" t="s">
        <v>4474</v>
      </c>
      <c r="AF1532" t="e">
        <f t="shared" si="460"/>
        <v>#VALUE!</v>
      </c>
      <c r="AG1532" t="e">
        <f t="shared" si="461"/>
        <v>#VALUE!</v>
      </c>
      <c r="AH1532" t="e">
        <f t="shared" si="462"/>
        <v>#VALUE!</v>
      </c>
      <c r="AI1532" t="e">
        <f t="shared" si="463"/>
        <v>#VALUE!</v>
      </c>
      <c r="AJ1532" t="e">
        <f t="shared" si="464"/>
        <v>#VALUE!</v>
      </c>
      <c r="AK1532" t="e">
        <f t="shared" si="465"/>
        <v>#VALUE!</v>
      </c>
      <c r="AL1532" t="e">
        <f t="shared" si="466"/>
        <v>#VALUE!</v>
      </c>
      <c r="AM1532" t="e">
        <f t="shared" si="467"/>
        <v>#VALUE!</v>
      </c>
      <c r="AN1532" t="e">
        <f t="shared" si="468"/>
        <v>#VALUE!</v>
      </c>
      <c r="AO1532" t="e">
        <f t="shared" si="469"/>
        <v>#VALUE!</v>
      </c>
      <c r="AP1532">
        <f t="shared" si="470"/>
        <v>0</v>
      </c>
      <c r="AQ1532">
        <f t="shared" si="471"/>
        <v>0</v>
      </c>
      <c r="AR1532">
        <f t="shared" si="472"/>
        <v>0</v>
      </c>
      <c r="AS1532">
        <f t="shared" si="473"/>
        <v>0</v>
      </c>
      <c r="AT1532">
        <f t="shared" si="474"/>
        <v>0</v>
      </c>
      <c r="AU1532">
        <f t="shared" si="475"/>
        <v>0</v>
      </c>
      <c r="AV1532">
        <f t="shared" si="476"/>
        <v>0</v>
      </c>
      <c r="AW1532">
        <f t="shared" si="477"/>
        <v>0</v>
      </c>
      <c r="AX1532">
        <f t="shared" si="478"/>
        <v>0</v>
      </c>
      <c r="AY1532">
        <f t="shared" si="479"/>
        <v>0</v>
      </c>
    </row>
    <row r="1533" spans="1:51" x14ac:dyDescent="0.3">
      <c r="A1533" s="1" t="s">
        <v>1527</v>
      </c>
      <c r="B1533" s="2">
        <v>7062112</v>
      </c>
      <c r="C1533" s="3" t="s">
        <v>5338</v>
      </c>
      <c r="D1533" s="5">
        <v>35.0458</v>
      </c>
      <c r="E1533" s="5">
        <v>22.779840091600001</v>
      </c>
      <c r="F1533" s="3" t="s">
        <v>4480</v>
      </c>
      <c r="G1533" s="3" t="s">
        <v>4491</v>
      </c>
      <c r="H1533" s="3" t="s">
        <v>4492</v>
      </c>
      <c r="I1533" s="3" t="s">
        <v>4493</v>
      </c>
      <c r="J1533" s="3"/>
      <c r="K1533" s="6" t="s">
        <v>4474</v>
      </c>
      <c r="L1533" s="6" t="s">
        <v>4474</v>
      </c>
      <c r="M1533" s="6" t="s">
        <v>4474</v>
      </c>
      <c r="N1533" s="6" t="s">
        <v>4474</v>
      </c>
      <c r="O1533" s="6" t="s">
        <v>4474</v>
      </c>
      <c r="P1533" s="6" t="s">
        <v>4474</v>
      </c>
      <c r="Q1533" s="6" t="s">
        <v>4474</v>
      </c>
      <c r="R1533" s="6" t="s">
        <v>4474</v>
      </c>
      <c r="S1533" s="6" t="s">
        <v>4474</v>
      </c>
      <c r="T1533" s="6" t="s">
        <v>4474</v>
      </c>
      <c r="U1533" s="6" t="s">
        <v>4474</v>
      </c>
      <c r="V1533" s="6" t="s">
        <v>4474</v>
      </c>
      <c r="W1533" s="6" t="s">
        <v>4474</v>
      </c>
      <c r="X1533" s="6" t="s">
        <v>4474</v>
      </c>
      <c r="Y1533" s="6" t="s">
        <v>4474</v>
      </c>
      <c r="Z1533" s="6" t="s">
        <v>4474</v>
      </c>
      <c r="AA1533" s="6" t="s">
        <v>4474</v>
      </c>
      <c r="AB1533" s="6" t="s">
        <v>4474</v>
      </c>
      <c r="AC1533" s="6" t="s">
        <v>4474</v>
      </c>
      <c r="AD1533" s="6" t="s">
        <v>4474</v>
      </c>
      <c r="AF1533" t="e">
        <f t="shared" si="460"/>
        <v>#VALUE!</v>
      </c>
      <c r="AG1533" t="e">
        <f t="shared" si="461"/>
        <v>#VALUE!</v>
      </c>
      <c r="AH1533" t="e">
        <f t="shared" si="462"/>
        <v>#VALUE!</v>
      </c>
      <c r="AI1533" t="e">
        <f t="shared" si="463"/>
        <v>#VALUE!</v>
      </c>
      <c r="AJ1533" t="e">
        <f t="shared" si="464"/>
        <v>#VALUE!</v>
      </c>
      <c r="AK1533" t="e">
        <f t="shared" si="465"/>
        <v>#VALUE!</v>
      </c>
      <c r="AL1533" t="e">
        <f t="shared" si="466"/>
        <v>#VALUE!</v>
      </c>
      <c r="AM1533" t="e">
        <f t="shared" si="467"/>
        <v>#VALUE!</v>
      </c>
      <c r="AN1533" t="e">
        <f t="shared" si="468"/>
        <v>#VALUE!</v>
      </c>
      <c r="AO1533" t="e">
        <f t="shared" si="469"/>
        <v>#VALUE!</v>
      </c>
      <c r="AP1533">
        <f t="shared" si="470"/>
        <v>0</v>
      </c>
      <c r="AQ1533">
        <f t="shared" si="471"/>
        <v>0</v>
      </c>
      <c r="AR1533">
        <f t="shared" si="472"/>
        <v>0</v>
      </c>
      <c r="AS1533">
        <f t="shared" si="473"/>
        <v>0</v>
      </c>
      <c r="AT1533">
        <f t="shared" si="474"/>
        <v>0</v>
      </c>
      <c r="AU1533">
        <f t="shared" si="475"/>
        <v>0</v>
      </c>
      <c r="AV1533">
        <f t="shared" si="476"/>
        <v>0</v>
      </c>
      <c r="AW1533">
        <f t="shared" si="477"/>
        <v>0</v>
      </c>
      <c r="AX1533">
        <f t="shared" si="478"/>
        <v>0</v>
      </c>
      <c r="AY1533">
        <f t="shared" si="479"/>
        <v>0</v>
      </c>
    </row>
    <row r="1534" spans="1:51" x14ac:dyDescent="0.3">
      <c r="A1534" s="1" t="s">
        <v>1528</v>
      </c>
      <c r="B1534" s="2">
        <v>5738437</v>
      </c>
      <c r="C1534" s="3" t="s">
        <v>5338</v>
      </c>
      <c r="D1534" s="5">
        <v>34.79</v>
      </c>
      <c r="E1534" s="5">
        <v>5.2185695799999996</v>
      </c>
      <c r="F1534" s="3" t="s">
        <v>4480</v>
      </c>
      <c r="G1534" s="3" t="s">
        <v>4491</v>
      </c>
      <c r="H1534" s="3" t="s">
        <v>4492</v>
      </c>
      <c r="I1534" s="3" t="s">
        <v>4493</v>
      </c>
      <c r="J1534" s="3"/>
      <c r="K1534" s="6" t="s">
        <v>4474</v>
      </c>
      <c r="L1534" s="6" t="s">
        <v>4474</v>
      </c>
      <c r="M1534" s="6" t="s">
        <v>4474</v>
      </c>
      <c r="N1534" s="6" t="s">
        <v>4474</v>
      </c>
      <c r="O1534" s="6" t="s">
        <v>4474</v>
      </c>
      <c r="P1534" s="6" t="s">
        <v>4474</v>
      </c>
      <c r="Q1534" s="6" t="s">
        <v>4474</v>
      </c>
      <c r="R1534" s="6" t="s">
        <v>4474</v>
      </c>
      <c r="S1534" s="6" t="s">
        <v>4474</v>
      </c>
      <c r="T1534" s="6" t="s">
        <v>4474</v>
      </c>
      <c r="U1534" s="6" t="s">
        <v>4474</v>
      </c>
      <c r="V1534" s="6" t="s">
        <v>4474</v>
      </c>
      <c r="W1534" s="6" t="s">
        <v>4474</v>
      </c>
      <c r="X1534" s="6" t="s">
        <v>4474</v>
      </c>
      <c r="Y1534" s="6" t="s">
        <v>4474</v>
      </c>
      <c r="Z1534" s="6" t="s">
        <v>4474</v>
      </c>
      <c r="AA1534" s="6" t="s">
        <v>4474</v>
      </c>
      <c r="AB1534" s="6" t="s">
        <v>4474</v>
      </c>
      <c r="AC1534" s="6" t="s">
        <v>4474</v>
      </c>
      <c r="AD1534" s="6" t="s">
        <v>4474</v>
      </c>
      <c r="AF1534" t="e">
        <f t="shared" si="460"/>
        <v>#VALUE!</v>
      </c>
      <c r="AG1534" t="e">
        <f t="shared" si="461"/>
        <v>#VALUE!</v>
      </c>
      <c r="AH1534" t="e">
        <f t="shared" si="462"/>
        <v>#VALUE!</v>
      </c>
      <c r="AI1534" t="e">
        <f t="shared" si="463"/>
        <v>#VALUE!</v>
      </c>
      <c r="AJ1534" t="e">
        <f t="shared" si="464"/>
        <v>#VALUE!</v>
      </c>
      <c r="AK1534" t="e">
        <f t="shared" si="465"/>
        <v>#VALUE!</v>
      </c>
      <c r="AL1534" t="e">
        <f t="shared" si="466"/>
        <v>#VALUE!</v>
      </c>
      <c r="AM1534" t="e">
        <f t="shared" si="467"/>
        <v>#VALUE!</v>
      </c>
      <c r="AN1534" t="e">
        <f t="shared" si="468"/>
        <v>#VALUE!</v>
      </c>
      <c r="AO1534" t="e">
        <f t="shared" si="469"/>
        <v>#VALUE!</v>
      </c>
      <c r="AP1534">
        <f t="shared" si="470"/>
        <v>0</v>
      </c>
      <c r="AQ1534">
        <f t="shared" si="471"/>
        <v>0</v>
      </c>
      <c r="AR1534">
        <f t="shared" si="472"/>
        <v>0</v>
      </c>
      <c r="AS1534">
        <f t="shared" si="473"/>
        <v>0</v>
      </c>
      <c r="AT1534">
        <f t="shared" si="474"/>
        <v>0</v>
      </c>
      <c r="AU1534">
        <f t="shared" si="475"/>
        <v>0</v>
      </c>
      <c r="AV1534">
        <f t="shared" si="476"/>
        <v>0</v>
      </c>
      <c r="AW1534">
        <f t="shared" si="477"/>
        <v>0</v>
      </c>
      <c r="AX1534">
        <f t="shared" si="478"/>
        <v>0</v>
      </c>
      <c r="AY1534">
        <f t="shared" si="479"/>
        <v>0</v>
      </c>
    </row>
    <row r="1535" spans="1:51" x14ac:dyDescent="0.3">
      <c r="A1535" s="1" t="s">
        <v>1529</v>
      </c>
      <c r="B1535" s="2">
        <v>5733511</v>
      </c>
      <c r="C1535" s="3" t="s">
        <v>5338</v>
      </c>
      <c r="D1535" s="5">
        <v>16.09</v>
      </c>
      <c r="E1535" s="5">
        <v>440.06153217999997</v>
      </c>
      <c r="F1535" s="3" t="s">
        <v>4480</v>
      </c>
      <c r="G1535" s="3" t="s">
        <v>4491</v>
      </c>
      <c r="H1535" s="3" t="s">
        <v>4492</v>
      </c>
      <c r="I1535" s="3" t="s">
        <v>4493</v>
      </c>
      <c r="J1535" s="3"/>
      <c r="K1535" s="6" t="s">
        <v>4474</v>
      </c>
      <c r="L1535" s="6" t="s">
        <v>4474</v>
      </c>
      <c r="M1535" s="6" t="s">
        <v>4474</v>
      </c>
      <c r="N1535" s="6" t="s">
        <v>4474</v>
      </c>
      <c r="O1535" s="6" t="s">
        <v>4474</v>
      </c>
      <c r="P1535" s="6" t="s">
        <v>4474</v>
      </c>
      <c r="Q1535" s="6" t="s">
        <v>4474</v>
      </c>
      <c r="R1535" s="6" t="s">
        <v>4474</v>
      </c>
      <c r="S1535" s="6" t="s">
        <v>4474</v>
      </c>
      <c r="T1535" s="6" t="s">
        <v>4474</v>
      </c>
      <c r="U1535" s="6" t="s">
        <v>4474</v>
      </c>
      <c r="V1535" s="6" t="s">
        <v>4474</v>
      </c>
      <c r="W1535" s="6" t="s">
        <v>4474</v>
      </c>
      <c r="X1535" s="6" t="s">
        <v>4474</v>
      </c>
      <c r="Y1535" s="6" t="s">
        <v>4474</v>
      </c>
      <c r="Z1535" s="6" t="s">
        <v>4474</v>
      </c>
      <c r="AA1535" s="6" t="s">
        <v>4474</v>
      </c>
      <c r="AB1535" s="6" t="s">
        <v>4474</v>
      </c>
      <c r="AC1535" s="6" t="s">
        <v>4474</v>
      </c>
      <c r="AD1535" s="6" t="s">
        <v>4474</v>
      </c>
      <c r="AF1535" t="e">
        <f t="shared" si="460"/>
        <v>#VALUE!</v>
      </c>
      <c r="AG1535" t="e">
        <f t="shared" si="461"/>
        <v>#VALUE!</v>
      </c>
      <c r="AH1535" t="e">
        <f t="shared" si="462"/>
        <v>#VALUE!</v>
      </c>
      <c r="AI1535" t="e">
        <f t="shared" si="463"/>
        <v>#VALUE!</v>
      </c>
      <c r="AJ1535" t="e">
        <f t="shared" si="464"/>
        <v>#VALUE!</v>
      </c>
      <c r="AK1535" t="e">
        <f t="shared" si="465"/>
        <v>#VALUE!</v>
      </c>
      <c r="AL1535" t="e">
        <f t="shared" si="466"/>
        <v>#VALUE!</v>
      </c>
      <c r="AM1535" t="e">
        <f t="shared" si="467"/>
        <v>#VALUE!</v>
      </c>
      <c r="AN1535" t="e">
        <f t="shared" si="468"/>
        <v>#VALUE!</v>
      </c>
      <c r="AO1535" t="e">
        <f t="shared" si="469"/>
        <v>#VALUE!</v>
      </c>
      <c r="AP1535">
        <f t="shared" si="470"/>
        <v>0</v>
      </c>
      <c r="AQ1535">
        <f t="shared" si="471"/>
        <v>0</v>
      </c>
      <c r="AR1535">
        <f t="shared" si="472"/>
        <v>0</v>
      </c>
      <c r="AS1535">
        <f t="shared" si="473"/>
        <v>0</v>
      </c>
      <c r="AT1535">
        <f t="shared" si="474"/>
        <v>0</v>
      </c>
      <c r="AU1535">
        <f t="shared" si="475"/>
        <v>0</v>
      </c>
      <c r="AV1535">
        <f t="shared" si="476"/>
        <v>0</v>
      </c>
      <c r="AW1535">
        <f t="shared" si="477"/>
        <v>0</v>
      </c>
      <c r="AX1535">
        <f t="shared" si="478"/>
        <v>0</v>
      </c>
      <c r="AY1535">
        <f t="shared" si="479"/>
        <v>0</v>
      </c>
    </row>
    <row r="1536" spans="1:51" x14ac:dyDescent="0.3">
      <c r="A1536" s="1" t="s">
        <v>1530</v>
      </c>
      <c r="B1536" s="2">
        <v>7062109</v>
      </c>
      <c r="C1536" s="3" t="s">
        <v>5338</v>
      </c>
      <c r="D1536" s="5">
        <v>29.72</v>
      </c>
      <c r="E1536" s="5">
        <v>25.262059440000002</v>
      </c>
      <c r="F1536" s="3" t="s">
        <v>4480</v>
      </c>
      <c r="G1536" s="3" t="s">
        <v>4491</v>
      </c>
      <c r="H1536" s="3" t="s">
        <v>4492</v>
      </c>
      <c r="I1536" s="3" t="s">
        <v>4493</v>
      </c>
      <c r="J1536" s="3"/>
      <c r="K1536" s="6" t="s">
        <v>4474</v>
      </c>
      <c r="L1536" s="6" t="s">
        <v>4474</v>
      </c>
      <c r="M1536" s="6" t="s">
        <v>4474</v>
      </c>
      <c r="N1536" s="6" t="s">
        <v>4474</v>
      </c>
      <c r="O1536" s="6" t="s">
        <v>4474</v>
      </c>
      <c r="P1536" s="6" t="s">
        <v>4474</v>
      </c>
      <c r="Q1536" s="6" t="s">
        <v>4474</v>
      </c>
      <c r="R1536" s="6" t="s">
        <v>4474</v>
      </c>
      <c r="S1536" s="6" t="s">
        <v>4474</v>
      </c>
      <c r="T1536" s="6" t="s">
        <v>4474</v>
      </c>
      <c r="U1536" s="6" t="s">
        <v>4474</v>
      </c>
      <c r="V1536" s="6" t="s">
        <v>4474</v>
      </c>
      <c r="W1536" s="6" t="s">
        <v>4474</v>
      </c>
      <c r="X1536" s="6" t="s">
        <v>4474</v>
      </c>
      <c r="Y1536" s="6" t="s">
        <v>4474</v>
      </c>
      <c r="Z1536" s="6" t="s">
        <v>4474</v>
      </c>
      <c r="AA1536" s="6" t="s">
        <v>4474</v>
      </c>
      <c r="AB1536" s="6" t="s">
        <v>4474</v>
      </c>
      <c r="AC1536" s="6" t="s">
        <v>4474</v>
      </c>
      <c r="AD1536" s="6" t="s">
        <v>4474</v>
      </c>
      <c r="AF1536" t="e">
        <f t="shared" si="460"/>
        <v>#VALUE!</v>
      </c>
      <c r="AG1536" t="e">
        <f t="shared" si="461"/>
        <v>#VALUE!</v>
      </c>
      <c r="AH1536" t="e">
        <f t="shared" si="462"/>
        <v>#VALUE!</v>
      </c>
      <c r="AI1536" t="e">
        <f t="shared" si="463"/>
        <v>#VALUE!</v>
      </c>
      <c r="AJ1536" t="e">
        <f t="shared" si="464"/>
        <v>#VALUE!</v>
      </c>
      <c r="AK1536" t="e">
        <f t="shared" si="465"/>
        <v>#VALUE!</v>
      </c>
      <c r="AL1536" t="e">
        <f t="shared" si="466"/>
        <v>#VALUE!</v>
      </c>
      <c r="AM1536" t="e">
        <f t="shared" si="467"/>
        <v>#VALUE!</v>
      </c>
      <c r="AN1536" t="e">
        <f t="shared" si="468"/>
        <v>#VALUE!</v>
      </c>
      <c r="AO1536" t="e">
        <f t="shared" si="469"/>
        <v>#VALUE!</v>
      </c>
      <c r="AP1536">
        <f t="shared" si="470"/>
        <v>0</v>
      </c>
      <c r="AQ1536">
        <f t="shared" si="471"/>
        <v>0</v>
      </c>
      <c r="AR1536">
        <f t="shared" si="472"/>
        <v>0</v>
      </c>
      <c r="AS1536">
        <f t="shared" si="473"/>
        <v>0</v>
      </c>
      <c r="AT1536">
        <f t="shared" si="474"/>
        <v>0</v>
      </c>
      <c r="AU1536">
        <f t="shared" si="475"/>
        <v>0</v>
      </c>
      <c r="AV1536">
        <f t="shared" si="476"/>
        <v>0</v>
      </c>
      <c r="AW1536">
        <f t="shared" si="477"/>
        <v>0</v>
      </c>
      <c r="AX1536">
        <f t="shared" si="478"/>
        <v>0</v>
      </c>
      <c r="AY1536">
        <f t="shared" si="479"/>
        <v>0</v>
      </c>
    </row>
    <row r="1537" spans="1:51" x14ac:dyDescent="0.3">
      <c r="A1537" s="1" t="s">
        <v>1531</v>
      </c>
      <c r="B1537" s="2">
        <v>5738192</v>
      </c>
      <c r="C1537" s="3" t="s">
        <v>5338</v>
      </c>
      <c r="D1537" s="5">
        <v>28.5</v>
      </c>
      <c r="E1537" s="5">
        <v>98.325057000000001</v>
      </c>
      <c r="F1537" s="3" t="s">
        <v>4480</v>
      </c>
      <c r="G1537" s="3" t="s">
        <v>4491</v>
      </c>
      <c r="H1537" s="3" t="s">
        <v>4492</v>
      </c>
      <c r="I1537" s="3" t="s">
        <v>4493</v>
      </c>
      <c r="J1537" s="3"/>
      <c r="K1537" s="6" t="s">
        <v>4474</v>
      </c>
      <c r="L1537" s="6" t="s">
        <v>4474</v>
      </c>
      <c r="M1537" s="6" t="s">
        <v>4474</v>
      </c>
      <c r="N1537" s="6" t="s">
        <v>4474</v>
      </c>
      <c r="O1537" s="6" t="s">
        <v>4474</v>
      </c>
      <c r="P1537" s="6" t="s">
        <v>4474</v>
      </c>
      <c r="Q1537" s="6" t="s">
        <v>4474</v>
      </c>
      <c r="R1537" s="6" t="s">
        <v>4474</v>
      </c>
      <c r="S1537" s="6" t="s">
        <v>4474</v>
      </c>
      <c r="T1537" s="6" t="s">
        <v>4474</v>
      </c>
      <c r="U1537" s="6" t="s">
        <v>4474</v>
      </c>
      <c r="V1537" s="6" t="s">
        <v>4474</v>
      </c>
      <c r="W1537" s="6" t="s">
        <v>4474</v>
      </c>
      <c r="X1537" s="6" t="s">
        <v>4474</v>
      </c>
      <c r="Y1537" s="6" t="s">
        <v>4474</v>
      </c>
      <c r="Z1537" s="6" t="s">
        <v>4474</v>
      </c>
      <c r="AA1537" s="6" t="s">
        <v>4474</v>
      </c>
      <c r="AB1537" s="6" t="s">
        <v>4474</v>
      </c>
      <c r="AC1537" s="6" t="s">
        <v>4474</v>
      </c>
      <c r="AD1537" s="6" t="s">
        <v>4474</v>
      </c>
      <c r="AF1537" t="e">
        <f t="shared" si="460"/>
        <v>#VALUE!</v>
      </c>
      <c r="AG1537" t="e">
        <f t="shared" si="461"/>
        <v>#VALUE!</v>
      </c>
      <c r="AH1537" t="e">
        <f t="shared" si="462"/>
        <v>#VALUE!</v>
      </c>
      <c r="AI1537" t="e">
        <f t="shared" si="463"/>
        <v>#VALUE!</v>
      </c>
      <c r="AJ1537" t="e">
        <f t="shared" si="464"/>
        <v>#VALUE!</v>
      </c>
      <c r="AK1537" t="e">
        <f t="shared" si="465"/>
        <v>#VALUE!</v>
      </c>
      <c r="AL1537" t="e">
        <f t="shared" si="466"/>
        <v>#VALUE!</v>
      </c>
      <c r="AM1537" t="e">
        <f t="shared" si="467"/>
        <v>#VALUE!</v>
      </c>
      <c r="AN1537" t="e">
        <f t="shared" si="468"/>
        <v>#VALUE!</v>
      </c>
      <c r="AO1537" t="e">
        <f t="shared" si="469"/>
        <v>#VALUE!</v>
      </c>
      <c r="AP1537">
        <f t="shared" si="470"/>
        <v>0</v>
      </c>
      <c r="AQ1537">
        <f t="shared" si="471"/>
        <v>0</v>
      </c>
      <c r="AR1537">
        <f t="shared" si="472"/>
        <v>0</v>
      </c>
      <c r="AS1537">
        <f t="shared" si="473"/>
        <v>0</v>
      </c>
      <c r="AT1537">
        <f t="shared" si="474"/>
        <v>0</v>
      </c>
      <c r="AU1537">
        <f t="shared" si="475"/>
        <v>0</v>
      </c>
      <c r="AV1537">
        <f t="shared" si="476"/>
        <v>0</v>
      </c>
      <c r="AW1537">
        <f t="shared" si="477"/>
        <v>0</v>
      </c>
      <c r="AX1537">
        <f t="shared" si="478"/>
        <v>0</v>
      </c>
      <c r="AY1537">
        <f t="shared" si="479"/>
        <v>0</v>
      </c>
    </row>
    <row r="1538" spans="1:51" x14ac:dyDescent="0.3">
      <c r="A1538" s="1" t="s">
        <v>1532</v>
      </c>
      <c r="B1538" s="2">
        <v>5734728</v>
      </c>
      <c r="C1538" s="3" t="s">
        <v>5338</v>
      </c>
      <c r="D1538" s="5">
        <v>24.84</v>
      </c>
      <c r="E1538" s="5">
        <v>2315.1708165599998</v>
      </c>
      <c r="F1538" s="3" t="s">
        <v>4480</v>
      </c>
      <c r="G1538" s="3" t="s">
        <v>4491</v>
      </c>
      <c r="H1538" s="3" t="s">
        <v>4492</v>
      </c>
      <c r="I1538" s="3" t="s">
        <v>4493</v>
      </c>
      <c r="J1538" s="3"/>
      <c r="K1538" s="6" t="s">
        <v>4474</v>
      </c>
      <c r="L1538" s="6" t="s">
        <v>4474</v>
      </c>
      <c r="M1538" s="6" t="s">
        <v>4474</v>
      </c>
      <c r="N1538" s="6" t="s">
        <v>4474</v>
      </c>
      <c r="O1538" s="6" t="s">
        <v>4474</v>
      </c>
      <c r="P1538" s="6" t="s">
        <v>4474</v>
      </c>
      <c r="Q1538" s="6" t="s">
        <v>4474</v>
      </c>
      <c r="R1538" s="6" t="s">
        <v>4474</v>
      </c>
      <c r="S1538" s="6" t="s">
        <v>4474</v>
      </c>
      <c r="T1538" s="6" t="s">
        <v>4474</v>
      </c>
      <c r="U1538" s="6" t="s">
        <v>4474</v>
      </c>
      <c r="V1538" s="6" t="s">
        <v>4474</v>
      </c>
      <c r="W1538" s="6" t="s">
        <v>4474</v>
      </c>
      <c r="X1538" s="6" t="s">
        <v>4474</v>
      </c>
      <c r="Y1538" s="6" t="s">
        <v>4474</v>
      </c>
      <c r="Z1538" s="6" t="s">
        <v>4474</v>
      </c>
      <c r="AA1538" s="6" t="s">
        <v>4474</v>
      </c>
      <c r="AB1538" s="6" t="s">
        <v>4474</v>
      </c>
      <c r="AC1538" s="6" t="s">
        <v>4474</v>
      </c>
      <c r="AD1538" s="6" t="s">
        <v>4474</v>
      </c>
      <c r="AF1538" t="e">
        <f t="shared" si="460"/>
        <v>#VALUE!</v>
      </c>
      <c r="AG1538" t="e">
        <f t="shared" si="461"/>
        <v>#VALUE!</v>
      </c>
      <c r="AH1538" t="e">
        <f t="shared" si="462"/>
        <v>#VALUE!</v>
      </c>
      <c r="AI1538" t="e">
        <f t="shared" si="463"/>
        <v>#VALUE!</v>
      </c>
      <c r="AJ1538" t="e">
        <f t="shared" si="464"/>
        <v>#VALUE!</v>
      </c>
      <c r="AK1538" t="e">
        <f t="shared" si="465"/>
        <v>#VALUE!</v>
      </c>
      <c r="AL1538" t="e">
        <f t="shared" si="466"/>
        <v>#VALUE!</v>
      </c>
      <c r="AM1538" t="e">
        <f t="shared" si="467"/>
        <v>#VALUE!</v>
      </c>
      <c r="AN1538" t="e">
        <f t="shared" si="468"/>
        <v>#VALUE!</v>
      </c>
      <c r="AO1538" t="e">
        <f t="shared" si="469"/>
        <v>#VALUE!</v>
      </c>
      <c r="AP1538">
        <f t="shared" si="470"/>
        <v>0</v>
      </c>
      <c r="AQ1538">
        <f t="shared" si="471"/>
        <v>0</v>
      </c>
      <c r="AR1538">
        <f t="shared" si="472"/>
        <v>0</v>
      </c>
      <c r="AS1538">
        <f t="shared" si="473"/>
        <v>0</v>
      </c>
      <c r="AT1538">
        <f t="shared" si="474"/>
        <v>0</v>
      </c>
      <c r="AU1538">
        <f t="shared" si="475"/>
        <v>0</v>
      </c>
      <c r="AV1538">
        <f t="shared" si="476"/>
        <v>0</v>
      </c>
      <c r="AW1538">
        <f t="shared" si="477"/>
        <v>0</v>
      </c>
      <c r="AX1538">
        <f t="shared" si="478"/>
        <v>0</v>
      </c>
      <c r="AY1538">
        <f t="shared" si="479"/>
        <v>0</v>
      </c>
    </row>
    <row r="1539" spans="1:51" x14ac:dyDescent="0.3">
      <c r="A1539" s="1" t="s">
        <v>1533</v>
      </c>
      <c r="B1539" s="2">
        <v>5738340</v>
      </c>
      <c r="C1539" s="3" t="s">
        <v>5338</v>
      </c>
      <c r="D1539" s="5">
        <v>16.821300000000001</v>
      </c>
      <c r="E1539" s="5">
        <v>14.2981386426</v>
      </c>
      <c r="F1539" s="3" t="s">
        <v>4480</v>
      </c>
      <c r="G1539" s="3" t="s">
        <v>4491</v>
      </c>
      <c r="H1539" s="3" t="s">
        <v>4492</v>
      </c>
      <c r="I1539" s="3" t="s">
        <v>4493</v>
      </c>
      <c r="J1539" s="3"/>
      <c r="K1539" s="6" t="s">
        <v>4474</v>
      </c>
      <c r="L1539" s="6" t="s">
        <v>4474</v>
      </c>
      <c r="M1539" s="6" t="s">
        <v>4474</v>
      </c>
      <c r="N1539" s="6" t="s">
        <v>4474</v>
      </c>
      <c r="O1539" s="6" t="s">
        <v>4474</v>
      </c>
      <c r="P1539" s="6" t="s">
        <v>4474</v>
      </c>
      <c r="Q1539" s="6" t="s">
        <v>4474</v>
      </c>
      <c r="R1539" s="6" t="s">
        <v>4474</v>
      </c>
      <c r="S1539" s="6" t="s">
        <v>4474</v>
      </c>
      <c r="T1539" s="6" t="s">
        <v>4474</v>
      </c>
      <c r="U1539" s="6" t="s">
        <v>4474</v>
      </c>
      <c r="V1539" s="6" t="s">
        <v>4474</v>
      </c>
      <c r="W1539" s="6" t="s">
        <v>4474</v>
      </c>
      <c r="X1539" s="6" t="s">
        <v>4474</v>
      </c>
      <c r="Y1539" s="6" t="s">
        <v>4474</v>
      </c>
      <c r="Z1539" s="6" t="s">
        <v>4474</v>
      </c>
      <c r="AA1539" s="6" t="s">
        <v>4474</v>
      </c>
      <c r="AB1539" s="6" t="s">
        <v>4474</v>
      </c>
      <c r="AC1539" s="6" t="s">
        <v>4474</v>
      </c>
      <c r="AD1539" s="6" t="s">
        <v>4474</v>
      </c>
      <c r="AF1539" t="e">
        <f t="shared" si="460"/>
        <v>#VALUE!</v>
      </c>
      <c r="AG1539" t="e">
        <f t="shared" si="461"/>
        <v>#VALUE!</v>
      </c>
      <c r="AH1539" t="e">
        <f t="shared" si="462"/>
        <v>#VALUE!</v>
      </c>
      <c r="AI1539" t="e">
        <f t="shared" si="463"/>
        <v>#VALUE!</v>
      </c>
      <c r="AJ1539" t="e">
        <f t="shared" si="464"/>
        <v>#VALUE!</v>
      </c>
      <c r="AK1539" t="e">
        <f t="shared" si="465"/>
        <v>#VALUE!</v>
      </c>
      <c r="AL1539" t="e">
        <f t="shared" si="466"/>
        <v>#VALUE!</v>
      </c>
      <c r="AM1539" t="e">
        <f t="shared" si="467"/>
        <v>#VALUE!</v>
      </c>
      <c r="AN1539" t="e">
        <f t="shared" si="468"/>
        <v>#VALUE!</v>
      </c>
      <c r="AO1539" t="e">
        <f t="shared" si="469"/>
        <v>#VALUE!</v>
      </c>
      <c r="AP1539">
        <f t="shared" si="470"/>
        <v>0</v>
      </c>
      <c r="AQ1539">
        <f t="shared" si="471"/>
        <v>0</v>
      </c>
      <c r="AR1539">
        <f t="shared" si="472"/>
        <v>0</v>
      </c>
      <c r="AS1539">
        <f t="shared" si="473"/>
        <v>0</v>
      </c>
      <c r="AT1539">
        <f t="shared" si="474"/>
        <v>0</v>
      </c>
      <c r="AU1539">
        <f t="shared" si="475"/>
        <v>0</v>
      </c>
      <c r="AV1539">
        <f t="shared" si="476"/>
        <v>0</v>
      </c>
      <c r="AW1539">
        <f t="shared" si="477"/>
        <v>0</v>
      </c>
      <c r="AX1539">
        <f t="shared" si="478"/>
        <v>0</v>
      </c>
      <c r="AY1539">
        <f t="shared" si="479"/>
        <v>0</v>
      </c>
    </row>
    <row r="1540" spans="1:51" x14ac:dyDescent="0.3">
      <c r="A1540" s="1" t="s">
        <v>1534</v>
      </c>
      <c r="B1540" s="2">
        <v>5738341</v>
      </c>
      <c r="C1540" s="3" t="s">
        <v>5338</v>
      </c>
      <c r="D1540" s="5">
        <v>21.631399999999999</v>
      </c>
      <c r="E1540" s="5">
        <v>39.044677</v>
      </c>
      <c r="F1540" s="3" t="s">
        <v>4480</v>
      </c>
      <c r="G1540" s="3" t="s">
        <v>4491</v>
      </c>
      <c r="H1540" s="3" t="s">
        <v>4492</v>
      </c>
      <c r="I1540" s="3" t="s">
        <v>4493</v>
      </c>
      <c r="J1540" s="3"/>
      <c r="K1540" s="6" t="s">
        <v>4474</v>
      </c>
      <c r="L1540" s="6" t="s">
        <v>4474</v>
      </c>
      <c r="M1540" s="6" t="s">
        <v>4474</v>
      </c>
      <c r="N1540" s="6" t="s">
        <v>4474</v>
      </c>
      <c r="O1540" s="6" t="s">
        <v>4474</v>
      </c>
      <c r="P1540" s="6" t="s">
        <v>4474</v>
      </c>
      <c r="Q1540" s="6" t="s">
        <v>4474</v>
      </c>
      <c r="R1540" s="6" t="s">
        <v>4474</v>
      </c>
      <c r="S1540" s="6" t="s">
        <v>4474</v>
      </c>
      <c r="T1540" s="6" t="s">
        <v>4474</v>
      </c>
      <c r="U1540" s="6" t="s">
        <v>4474</v>
      </c>
      <c r="V1540" s="6" t="s">
        <v>4474</v>
      </c>
      <c r="W1540" s="6" t="s">
        <v>4474</v>
      </c>
      <c r="X1540" s="6" t="s">
        <v>4474</v>
      </c>
      <c r="Y1540" s="6" t="s">
        <v>4474</v>
      </c>
      <c r="Z1540" s="6" t="s">
        <v>4474</v>
      </c>
      <c r="AA1540" s="6" t="s">
        <v>4474</v>
      </c>
      <c r="AB1540" s="6" t="s">
        <v>4474</v>
      </c>
      <c r="AC1540" s="6" t="s">
        <v>4474</v>
      </c>
      <c r="AD1540" s="6" t="s">
        <v>4474</v>
      </c>
      <c r="AF1540" t="e">
        <f t="shared" si="460"/>
        <v>#VALUE!</v>
      </c>
      <c r="AG1540" t="e">
        <f t="shared" si="461"/>
        <v>#VALUE!</v>
      </c>
      <c r="AH1540" t="e">
        <f t="shared" si="462"/>
        <v>#VALUE!</v>
      </c>
      <c r="AI1540" t="e">
        <f t="shared" si="463"/>
        <v>#VALUE!</v>
      </c>
      <c r="AJ1540" t="e">
        <f t="shared" si="464"/>
        <v>#VALUE!</v>
      </c>
      <c r="AK1540" t="e">
        <f t="shared" si="465"/>
        <v>#VALUE!</v>
      </c>
      <c r="AL1540" t="e">
        <f t="shared" si="466"/>
        <v>#VALUE!</v>
      </c>
      <c r="AM1540" t="e">
        <f t="shared" si="467"/>
        <v>#VALUE!</v>
      </c>
      <c r="AN1540" t="e">
        <f t="shared" si="468"/>
        <v>#VALUE!</v>
      </c>
      <c r="AO1540" t="e">
        <f t="shared" si="469"/>
        <v>#VALUE!</v>
      </c>
      <c r="AP1540">
        <f t="shared" si="470"/>
        <v>0</v>
      </c>
      <c r="AQ1540">
        <f t="shared" si="471"/>
        <v>0</v>
      </c>
      <c r="AR1540">
        <f t="shared" si="472"/>
        <v>0</v>
      </c>
      <c r="AS1540">
        <f t="shared" si="473"/>
        <v>0</v>
      </c>
      <c r="AT1540">
        <f t="shared" si="474"/>
        <v>0</v>
      </c>
      <c r="AU1540">
        <f t="shared" si="475"/>
        <v>0</v>
      </c>
      <c r="AV1540">
        <f t="shared" si="476"/>
        <v>0</v>
      </c>
      <c r="AW1540">
        <f t="shared" si="477"/>
        <v>0</v>
      </c>
      <c r="AX1540">
        <f t="shared" si="478"/>
        <v>0</v>
      </c>
      <c r="AY1540">
        <f t="shared" si="479"/>
        <v>0</v>
      </c>
    </row>
    <row r="1541" spans="1:51" x14ac:dyDescent="0.3">
      <c r="A1541" s="1" t="s">
        <v>1535</v>
      </c>
      <c r="B1541" s="2">
        <v>11051358</v>
      </c>
      <c r="C1541" s="3" t="s">
        <v>5338</v>
      </c>
      <c r="D1541" s="5">
        <v>18.684999999999999</v>
      </c>
      <c r="E1541" s="5">
        <v>126.12378737</v>
      </c>
      <c r="F1541" s="3" t="s">
        <v>4480</v>
      </c>
      <c r="G1541" s="3" t="s">
        <v>4491</v>
      </c>
      <c r="H1541" s="3" t="s">
        <v>4492</v>
      </c>
      <c r="I1541" s="3" t="s">
        <v>4493</v>
      </c>
      <c r="J1541" s="3"/>
      <c r="K1541" s="6" t="s">
        <v>4474</v>
      </c>
      <c r="L1541" s="6" t="s">
        <v>4474</v>
      </c>
      <c r="M1541" s="6" t="s">
        <v>4474</v>
      </c>
      <c r="N1541" s="6" t="s">
        <v>4474</v>
      </c>
      <c r="O1541" s="6" t="s">
        <v>4474</v>
      </c>
      <c r="P1541" s="6" t="s">
        <v>4474</v>
      </c>
      <c r="Q1541" s="6" t="s">
        <v>4474</v>
      </c>
      <c r="R1541" s="6" t="s">
        <v>4474</v>
      </c>
      <c r="S1541" s="6" t="s">
        <v>4474</v>
      </c>
      <c r="T1541" s="6" t="s">
        <v>4474</v>
      </c>
      <c r="U1541" s="6" t="s">
        <v>4474</v>
      </c>
      <c r="V1541" s="6" t="s">
        <v>4474</v>
      </c>
      <c r="W1541" s="6" t="s">
        <v>4474</v>
      </c>
      <c r="X1541" s="6" t="s">
        <v>4474</v>
      </c>
      <c r="Y1541" s="6" t="s">
        <v>4474</v>
      </c>
      <c r="Z1541" s="6" t="s">
        <v>4474</v>
      </c>
      <c r="AA1541" s="6" t="s">
        <v>4474</v>
      </c>
      <c r="AB1541" s="6" t="s">
        <v>4474</v>
      </c>
      <c r="AC1541" s="6" t="s">
        <v>4474</v>
      </c>
      <c r="AD1541" s="6" t="s">
        <v>4474</v>
      </c>
      <c r="AF1541" t="e">
        <f t="shared" si="460"/>
        <v>#VALUE!</v>
      </c>
      <c r="AG1541" t="e">
        <f t="shared" si="461"/>
        <v>#VALUE!</v>
      </c>
      <c r="AH1541" t="e">
        <f t="shared" si="462"/>
        <v>#VALUE!</v>
      </c>
      <c r="AI1541" t="e">
        <f t="shared" si="463"/>
        <v>#VALUE!</v>
      </c>
      <c r="AJ1541" t="e">
        <f t="shared" si="464"/>
        <v>#VALUE!</v>
      </c>
      <c r="AK1541" t="e">
        <f t="shared" si="465"/>
        <v>#VALUE!</v>
      </c>
      <c r="AL1541" t="e">
        <f t="shared" si="466"/>
        <v>#VALUE!</v>
      </c>
      <c r="AM1541" t="e">
        <f t="shared" si="467"/>
        <v>#VALUE!</v>
      </c>
      <c r="AN1541" t="e">
        <f t="shared" si="468"/>
        <v>#VALUE!</v>
      </c>
      <c r="AO1541" t="e">
        <f t="shared" si="469"/>
        <v>#VALUE!</v>
      </c>
      <c r="AP1541">
        <f t="shared" si="470"/>
        <v>0</v>
      </c>
      <c r="AQ1541">
        <f t="shared" si="471"/>
        <v>0</v>
      </c>
      <c r="AR1541">
        <f t="shared" si="472"/>
        <v>0</v>
      </c>
      <c r="AS1541">
        <f t="shared" si="473"/>
        <v>0</v>
      </c>
      <c r="AT1541">
        <f t="shared" si="474"/>
        <v>0</v>
      </c>
      <c r="AU1541">
        <f t="shared" si="475"/>
        <v>0</v>
      </c>
      <c r="AV1541">
        <f t="shared" si="476"/>
        <v>0</v>
      </c>
      <c r="AW1541">
        <f t="shared" si="477"/>
        <v>0</v>
      </c>
      <c r="AX1541">
        <f t="shared" si="478"/>
        <v>0</v>
      </c>
      <c r="AY1541">
        <f t="shared" si="479"/>
        <v>0</v>
      </c>
    </row>
    <row r="1542" spans="1:51" x14ac:dyDescent="0.3">
      <c r="A1542" s="1" t="s">
        <v>1536</v>
      </c>
      <c r="B1542" s="2">
        <v>5738817</v>
      </c>
      <c r="C1542" s="3" t="s">
        <v>5338</v>
      </c>
      <c r="D1542" s="5">
        <v>42.4</v>
      </c>
      <c r="E1542" s="5">
        <v>4577.0800847999999</v>
      </c>
      <c r="F1542" s="3" t="s">
        <v>4480</v>
      </c>
      <c r="G1542" s="3" t="s">
        <v>4491</v>
      </c>
      <c r="H1542" s="3" t="s">
        <v>4492</v>
      </c>
      <c r="I1542" s="3" t="s">
        <v>4493</v>
      </c>
      <c r="J1542" s="3"/>
      <c r="K1542" s="6" t="s">
        <v>4474</v>
      </c>
      <c r="L1542" s="6" t="s">
        <v>4474</v>
      </c>
      <c r="M1542" s="6" t="s">
        <v>4474</v>
      </c>
      <c r="N1542" s="6" t="s">
        <v>4474</v>
      </c>
      <c r="O1542" s="6" t="s">
        <v>4474</v>
      </c>
      <c r="P1542" s="6" t="s">
        <v>4474</v>
      </c>
      <c r="Q1542" s="6" t="s">
        <v>4474</v>
      </c>
      <c r="R1542" s="6" t="s">
        <v>4474</v>
      </c>
      <c r="S1542" s="6" t="s">
        <v>4474</v>
      </c>
      <c r="T1542" s="6" t="s">
        <v>4474</v>
      </c>
      <c r="U1542" s="6" t="s">
        <v>4474</v>
      </c>
      <c r="V1542" s="6" t="s">
        <v>4474</v>
      </c>
      <c r="W1542" s="6" t="s">
        <v>4474</v>
      </c>
      <c r="X1542" s="6" t="s">
        <v>4474</v>
      </c>
      <c r="Y1542" s="6" t="s">
        <v>4474</v>
      </c>
      <c r="Z1542" s="6" t="s">
        <v>4474</v>
      </c>
      <c r="AA1542" s="6" t="s">
        <v>4474</v>
      </c>
      <c r="AB1542" s="6" t="s">
        <v>4474</v>
      </c>
      <c r="AC1542" s="6" t="s">
        <v>4474</v>
      </c>
      <c r="AD1542" s="6" t="s">
        <v>4474</v>
      </c>
      <c r="AF1542" t="e">
        <f t="shared" ref="AF1542:AF1605" si="480">Q1542/W1542</f>
        <v>#VALUE!</v>
      </c>
      <c r="AG1542" t="e">
        <f t="shared" ref="AG1542:AG1605" si="481">R1542/X1542</f>
        <v>#VALUE!</v>
      </c>
      <c r="AH1542" t="e">
        <f t="shared" ref="AH1542:AH1605" si="482">U1542/W1542</f>
        <v>#VALUE!</v>
      </c>
      <c r="AI1542" t="e">
        <f t="shared" ref="AI1542:AI1605" si="483">V1542/X1542</f>
        <v>#VALUE!</v>
      </c>
      <c r="AJ1542" t="e">
        <f t="shared" ref="AJ1542:AJ1605" si="484">Y1542/AA1542</f>
        <v>#VALUE!</v>
      </c>
      <c r="AK1542" t="e">
        <f t="shared" ref="AK1542:AK1605" si="485">Z1542/AB1542</f>
        <v>#VALUE!</v>
      </c>
      <c r="AL1542" t="e">
        <f t="shared" ref="AL1542:AL1605" si="486">O1542/K1542</f>
        <v>#VALUE!</v>
      </c>
      <c r="AM1542" t="e">
        <f t="shared" ref="AM1542:AM1605" si="487">P1542/L1542</f>
        <v>#VALUE!</v>
      </c>
      <c r="AN1542" t="e">
        <f t="shared" ref="AN1542:AN1605" si="488">K1542/W1542</f>
        <v>#VALUE!</v>
      </c>
      <c r="AO1542" t="e">
        <f t="shared" ref="AO1542:AO1605" si="489">L1542/X1542</f>
        <v>#VALUE!</v>
      </c>
      <c r="AP1542">
        <f t="shared" ref="AP1542:AP1605" si="490">IF(OR(Q1542&lt;0, Q1542="NA"), 0, 1)</f>
        <v>0</v>
      </c>
      <c r="AQ1542">
        <f t="shared" ref="AQ1542:AQ1605" si="491">IF(OR(S1542&lt;0, S1542="NA"), 0, 1)</f>
        <v>0</v>
      </c>
      <c r="AR1542">
        <f t="shared" ref="AR1542:AR1605" si="492">IFERROR(IF((AF1542-AG1542)&gt;0,1,0),0)</f>
        <v>0</v>
      </c>
      <c r="AS1542">
        <f t="shared" ref="AS1542:AS1605" si="493">IFERROR(IF((S1542-Q1542)&gt;0,1,0),0)</f>
        <v>0</v>
      </c>
      <c r="AT1542">
        <f t="shared" ref="AT1542:AT1605" si="494">IFERROR(IF((AH1542-AI1542)&lt;0,1,0),0)</f>
        <v>0</v>
      </c>
      <c r="AU1542">
        <f t="shared" ref="AU1542:AU1605" si="495">IFERROR(IF((AJ1542-AK1542)&gt;0,1,0),0)</f>
        <v>0</v>
      </c>
      <c r="AV1542">
        <f t="shared" ref="AV1542:AV1605" si="496">IFERROR(IF((AL1542-AM1542)&gt;0,1,0),0)</f>
        <v>0</v>
      </c>
      <c r="AW1542">
        <f t="shared" ref="AW1542:AW1605" si="497">IFERROR(IF((AN1542-AO1542)&gt;0,1,0),0)</f>
        <v>0</v>
      </c>
      <c r="AX1542">
        <f t="shared" ref="AX1542:AX1605" si="498">IFERROR(IF((AC1542-AD1542)&lt;0,1,0),0)</f>
        <v>0</v>
      </c>
      <c r="AY1542">
        <f t="shared" ref="AY1542:AY1605" si="499">SUM(AP1542:AX1542)</f>
        <v>0</v>
      </c>
    </row>
    <row r="1543" spans="1:51" x14ac:dyDescent="0.3">
      <c r="A1543" s="1" t="s">
        <v>1537</v>
      </c>
      <c r="B1543" s="2">
        <v>20079688</v>
      </c>
      <c r="C1543" s="3" t="s">
        <v>5337</v>
      </c>
      <c r="D1543" s="5">
        <v>14.41</v>
      </c>
      <c r="E1543" s="5">
        <v>529.89877148999994</v>
      </c>
      <c r="F1543" s="3" t="s">
        <v>4480</v>
      </c>
      <c r="G1543" s="3" t="s">
        <v>4491</v>
      </c>
      <c r="H1543" s="3" t="s">
        <v>4492</v>
      </c>
      <c r="I1543" s="3" t="s">
        <v>4493</v>
      </c>
      <c r="J1543" s="3" t="s">
        <v>4494</v>
      </c>
      <c r="K1543" s="6" t="s">
        <v>4474</v>
      </c>
      <c r="L1543" s="6" t="s">
        <v>4474</v>
      </c>
      <c r="M1543" s="6" t="s">
        <v>4474</v>
      </c>
      <c r="N1543" s="6" t="s">
        <v>4474</v>
      </c>
      <c r="O1543" s="6" t="s">
        <v>4474</v>
      </c>
      <c r="P1543" s="6" t="s">
        <v>4474</v>
      </c>
      <c r="Q1543" s="6" t="s">
        <v>4474</v>
      </c>
      <c r="R1543" s="6" t="s">
        <v>4474</v>
      </c>
      <c r="S1543" s="6" t="s">
        <v>4474</v>
      </c>
      <c r="T1543" s="6" t="s">
        <v>4474</v>
      </c>
      <c r="U1543" s="6" t="s">
        <v>4474</v>
      </c>
      <c r="V1543" s="6" t="s">
        <v>4474</v>
      </c>
      <c r="W1543" s="6" t="s">
        <v>4474</v>
      </c>
      <c r="X1543" s="6" t="s">
        <v>4474</v>
      </c>
      <c r="Y1543" s="6" t="s">
        <v>4474</v>
      </c>
      <c r="Z1543" s="6" t="s">
        <v>4474</v>
      </c>
      <c r="AA1543" s="6" t="s">
        <v>4474</v>
      </c>
      <c r="AB1543" s="6" t="s">
        <v>4474</v>
      </c>
      <c r="AC1543" s="6" t="s">
        <v>4474</v>
      </c>
      <c r="AD1543" s="6" t="s">
        <v>4474</v>
      </c>
      <c r="AF1543" t="e">
        <f t="shared" si="480"/>
        <v>#VALUE!</v>
      </c>
      <c r="AG1543" t="e">
        <f t="shared" si="481"/>
        <v>#VALUE!</v>
      </c>
      <c r="AH1543" t="e">
        <f t="shared" si="482"/>
        <v>#VALUE!</v>
      </c>
      <c r="AI1543" t="e">
        <f t="shared" si="483"/>
        <v>#VALUE!</v>
      </c>
      <c r="AJ1543" t="e">
        <f t="shared" si="484"/>
        <v>#VALUE!</v>
      </c>
      <c r="AK1543" t="e">
        <f t="shared" si="485"/>
        <v>#VALUE!</v>
      </c>
      <c r="AL1543" t="e">
        <f t="shared" si="486"/>
        <v>#VALUE!</v>
      </c>
      <c r="AM1543" t="e">
        <f t="shared" si="487"/>
        <v>#VALUE!</v>
      </c>
      <c r="AN1543" t="e">
        <f t="shared" si="488"/>
        <v>#VALUE!</v>
      </c>
      <c r="AO1543" t="e">
        <f t="shared" si="489"/>
        <v>#VALUE!</v>
      </c>
      <c r="AP1543">
        <f t="shared" si="490"/>
        <v>0</v>
      </c>
      <c r="AQ1543">
        <f t="shared" si="491"/>
        <v>0</v>
      </c>
      <c r="AR1543">
        <f t="shared" si="492"/>
        <v>0</v>
      </c>
      <c r="AS1543">
        <f t="shared" si="493"/>
        <v>0</v>
      </c>
      <c r="AT1543">
        <f t="shared" si="494"/>
        <v>0</v>
      </c>
      <c r="AU1543">
        <f t="shared" si="495"/>
        <v>0</v>
      </c>
      <c r="AV1543">
        <f t="shared" si="496"/>
        <v>0</v>
      </c>
      <c r="AW1543">
        <f t="shared" si="497"/>
        <v>0</v>
      </c>
      <c r="AX1543">
        <f t="shared" si="498"/>
        <v>0</v>
      </c>
      <c r="AY1543">
        <f t="shared" si="499"/>
        <v>0</v>
      </c>
    </row>
    <row r="1544" spans="1:51" x14ac:dyDescent="0.3">
      <c r="A1544" s="1" t="s">
        <v>1538</v>
      </c>
      <c r="B1544" s="2">
        <v>5733991</v>
      </c>
      <c r="C1544" s="3" t="s">
        <v>5337</v>
      </c>
      <c r="D1544" s="5">
        <v>18.02</v>
      </c>
      <c r="E1544" s="5">
        <v>1096.47784254</v>
      </c>
      <c r="F1544" s="3" t="s">
        <v>4480</v>
      </c>
      <c r="G1544" s="3" t="s">
        <v>4491</v>
      </c>
      <c r="H1544" s="3" t="s">
        <v>4492</v>
      </c>
      <c r="I1544" s="3" t="s">
        <v>4493</v>
      </c>
      <c r="J1544" s="3"/>
      <c r="K1544" s="6" t="s">
        <v>4474</v>
      </c>
      <c r="L1544" s="6" t="s">
        <v>4474</v>
      </c>
      <c r="M1544" s="6" t="s">
        <v>4474</v>
      </c>
      <c r="N1544" s="6" t="s">
        <v>4474</v>
      </c>
      <c r="O1544" s="6" t="s">
        <v>4474</v>
      </c>
      <c r="P1544" s="6" t="s">
        <v>4474</v>
      </c>
      <c r="Q1544" s="6" t="s">
        <v>4474</v>
      </c>
      <c r="R1544" s="6" t="s">
        <v>4474</v>
      </c>
      <c r="S1544" s="6" t="s">
        <v>4474</v>
      </c>
      <c r="T1544" s="6" t="s">
        <v>4474</v>
      </c>
      <c r="U1544" s="6" t="s">
        <v>4474</v>
      </c>
      <c r="V1544" s="6" t="s">
        <v>4474</v>
      </c>
      <c r="W1544" s="6" t="s">
        <v>4474</v>
      </c>
      <c r="X1544" s="6" t="s">
        <v>4474</v>
      </c>
      <c r="Y1544" s="6" t="s">
        <v>4474</v>
      </c>
      <c r="Z1544" s="6" t="s">
        <v>4474</v>
      </c>
      <c r="AA1544" s="6" t="s">
        <v>4474</v>
      </c>
      <c r="AB1544" s="6" t="s">
        <v>4474</v>
      </c>
      <c r="AC1544" s="6" t="s">
        <v>4474</v>
      </c>
      <c r="AD1544" s="6" t="s">
        <v>4474</v>
      </c>
      <c r="AF1544" t="e">
        <f t="shared" si="480"/>
        <v>#VALUE!</v>
      </c>
      <c r="AG1544" t="e">
        <f t="shared" si="481"/>
        <v>#VALUE!</v>
      </c>
      <c r="AH1544" t="e">
        <f t="shared" si="482"/>
        <v>#VALUE!</v>
      </c>
      <c r="AI1544" t="e">
        <f t="shared" si="483"/>
        <v>#VALUE!</v>
      </c>
      <c r="AJ1544" t="e">
        <f t="shared" si="484"/>
        <v>#VALUE!</v>
      </c>
      <c r="AK1544" t="e">
        <f t="shared" si="485"/>
        <v>#VALUE!</v>
      </c>
      <c r="AL1544" t="e">
        <f t="shared" si="486"/>
        <v>#VALUE!</v>
      </c>
      <c r="AM1544" t="e">
        <f t="shared" si="487"/>
        <v>#VALUE!</v>
      </c>
      <c r="AN1544" t="e">
        <f t="shared" si="488"/>
        <v>#VALUE!</v>
      </c>
      <c r="AO1544" t="e">
        <f t="shared" si="489"/>
        <v>#VALUE!</v>
      </c>
      <c r="AP1544">
        <f t="shared" si="490"/>
        <v>0</v>
      </c>
      <c r="AQ1544">
        <f t="shared" si="491"/>
        <v>0</v>
      </c>
      <c r="AR1544">
        <f t="shared" si="492"/>
        <v>0</v>
      </c>
      <c r="AS1544">
        <f t="shared" si="493"/>
        <v>0</v>
      </c>
      <c r="AT1544">
        <f t="shared" si="494"/>
        <v>0</v>
      </c>
      <c r="AU1544">
        <f t="shared" si="495"/>
        <v>0</v>
      </c>
      <c r="AV1544">
        <f t="shared" si="496"/>
        <v>0</v>
      </c>
      <c r="AW1544">
        <f t="shared" si="497"/>
        <v>0</v>
      </c>
      <c r="AX1544">
        <f t="shared" si="498"/>
        <v>0</v>
      </c>
      <c r="AY1544">
        <f t="shared" si="499"/>
        <v>0</v>
      </c>
    </row>
    <row r="1545" spans="1:51" x14ac:dyDescent="0.3">
      <c r="A1545" s="1" t="s">
        <v>1539</v>
      </c>
      <c r="B1545" s="2">
        <v>5724324</v>
      </c>
      <c r="C1545" s="3" t="s">
        <v>5337</v>
      </c>
      <c r="D1545" s="5">
        <v>11.73</v>
      </c>
      <c r="E1545" s="5">
        <v>49.419838949999999</v>
      </c>
      <c r="F1545" s="3" t="s">
        <v>4480</v>
      </c>
      <c r="G1545" s="3" t="s">
        <v>4491</v>
      </c>
      <c r="H1545" s="3" t="s">
        <v>4492</v>
      </c>
      <c r="I1545" s="3" t="s">
        <v>4493</v>
      </c>
      <c r="J1545" s="3"/>
      <c r="K1545" s="6">
        <v>4677.3249999999998</v>
      </c>
      <c r="L1545" s="6">
        <v>4604.0259999999998</v>
      </c>
      <c r="M1545" s="6" t="s">
        <v>4474</v>
      </c>
      <c r="N1545" s="6" t="s">
        <v>4474</v>
      </c>
      <c r="O1545" s="6">
        <v>3922.366</v>
      </c>
      <c r="P1545" s="6">
        <v>3874.1460000000002</v>
      </c>
      <c r="Q1545" s="6">
        <v>8020.6360000000004</v>
      </c>
      <c r="R1545" s="6">
        <v>5502.3720000000003</v>
      </c>
      <c r="S1545" s="6" t="s">
        <v>4474</v>
      </c>
      <c r="T1545" s="6" t="s">
        <v>4474</v>
      </c>
      <c r="U1545" s="6" t="s">
        <v>4474</v>
      </c>
      <c r="V1545" s="6" t="s">
        <v>4474</v>
      </c>
      <c r="W1545" s="6">
        <v>54503.902999999998</v>
      </c>
      <c r="X1545" s="6">
        <v>54503.902999999998</v>
      </c>
      <c r="Y1545" s="6">
        <v>1010.239</v>
      </c>
      <c r="Z1545" s="6">
        <v>1010.239</v>
      </c>
      <c r="AA1545" s="6">
        <v>1140</v>
      </c>
      <c r="AB1545" s="6">
        <v>1140</v>
      </c>
      <c r="AC1545" s="6">
        <v>4213115</v>
      </c>
      <c r="AD1545" s="6">
        <v>4213115</v>
      </c>
      <c r="AF1545">
        <f t="shared" si="480"/>
        <v>0.14715709441945837</v>
      </c>
      <c r="AG1545">
        <f t="shared" si="481"/>
        <v>0.10095372435988667</v>
      </c>
      <c r="AH1545" t="e">
        <f t="shared" si="482"/>
        <v>#VALUE!</v>
      </c>
      <c r="AI1545" t="e">
        <f t="shared" si="483"/>
        <v>#VALUE!</v>
      </c>
      <c r="AJ1545">
        <f t="shared" si="484"/>
        <v>0.88617456140350881</v>
      </c>
      <c r="AK1545">
        <f t="shared" si="485"/>
        <v>0.88617456140350881</v>
      </c>
      <c r="AL1545">
        <f t="shared" si="486"/>
        <v>0.83859171641910712</v>
      </c>
      <c r="AM1545">
        <f t="shared" si="487"/>
        <v>0.84146918371008339</v>
      </c>
      <c r="AN1545">
        <f t="shared" si="488"/>
        <v>8.5816331355205888E-2</v>
      </c>
      <c r="AO1545">
        <f t="shared" si="489"/>
        <v>8.4471491885636157E-2</v>
      </c>
      <c r="AP1545">
        <f t="shared" si="490"/>
        <v>1</v>
      </c>
      <c r="AQ1545">
        <f t="shared" si="491"/>
        <v>0</v>
      </c>
      <c r="AR1545">
        <f t="shared" si="492"/>
        <v>1</v>
      </c>
      <c r="AS1545">
        <f t="shared" si="493"/>
        <v>0</v>
      </c>
      <c r="AT1545">
        <f t="shared" si="494"/>
        <v>0</v>
      </c>
      <c r="AU1545">
        <f t="shared" si="495"/>
        <v>0</v>
      </c>
      <c r="AV1545">
        <f t="shared" si="496"/>
        <v>0</v>
      </c>
      <c r="AW1545">
        <f t="shared" si="497"/>
        <v>1</v>
      </c>
      <c r="AX1545">
        <f t="shared" si="498"/>
        <v>0</v>
      </c>
      <c r="AY1545">
        <f t="shared" si="499"/>
        <v>3</v>
      </c>
    </row>
    <row r="1546" spans="1:51" x14ac:dyDescent="0.3">
      <c r="A1546" s="1" t="s">
        <v>1540</v>
      </c>
      <c r="B1546" s="2">
        <v>5730721</v>
      </c>
      <c r="C1546" s="3" t="s">
        <v>5338</v>
      </c>
      <c r="D1546" s="7">
        <v>118.42</v>
      </c>
      <c r="E1546" s="5">
        <v>2030.9032368400001</v>
      </c>
      <c r="F1546" s="3" t="s">
        <v>4480</v>
      </c>
      <c r="G1546" s="3" t="s">
        <v>4491</v>
      </c>
      <c r="H1546" s="3" t="s">
        <v>4492</v>
      </c>
      <c r="I1546" s="3" t="s">
        <v>4493</v>
      </c>
      <c r="J1546" s="3"/>
      <c r="K1546" s="6" t="s">
        <v>4474</v>
      </c>
      <c r="L1546" s="6" t="s">
        <v>4474</v>
      </c>
      <c r="M1546" s="6" t="s">
        <v>4474</v>
      </c>
      <c r="N1546" s="6" t="s">
        <v>4474</v>
      </c>
      <c r="O1546" s="6" t="s">
        <v>4474</v>
      </c>
      <c r="P1546" s="6" t="s">
        <v>4474</v>
      </c>
      <c r="Q1546" s="6" t="s">
        <v>4474</v>
      </c>
      <c r="R1546" s="6" t="s">
        <v>4474</v>
      </c>
      <c r="S1546" s="6" t="s">
        <v>4474</v>
      </c>
      <c r="T1546" s="6" t="s">
        <v>4474</v>
      </c>
      <c r="U1546" s="6" t="s">
        <v>4474</v>
      </c>
      <c r="V1546" s="6" t="s">
        <v>4474</v>
      </c>
      <c r="W1546" s="6" t="s">
        <v>4474</v>
      </c>
      <c r="X1546" s="6" t="s">
        <v>4474</v>
      </c>
      <c r="Y1546" s="6" t="s">
        <v>4474</v>
      </c>
      <c r="Z1546" s="6" t="s">
        <v>4474</v>
      </c>
      <c r="AA1546" s="6" t="s">
        <v>4474</v>
      </c>
      <c r="AB1546" s="6" t="s">
        <v>4474</v>
      </c>
      <c r="AC1546" s="6" t="s">
        <v>4474</v>
      </c>
      <c r="AD1546" s="6" t="s">
        <v>4474</v>
      </c>
      <c r="AF1546" t="e">
        <f t="shared" si="480"/>
        <v>#VALUE!</v>
      </c>
      <c r="AG1546" t="e">
        <f t="shared" si="481"/>
        <v>#VALUE!</v>
      </c>
      <c r="AH1546" t="e">
        <f t="shared" si="482"/>
        <v>#VALUE!</v>
      </c>
      <c r="AI1546" t="e">
        <f t="shared" si="483"/>
        <v>#VALUE!</v>
      </c>
      <c r="AJ1546" t="e">
        <f t="shared" si="484"/>
        <v>#VALUE!</v>
      </c>
      <c r="AK1546" t="e">
        <f t="shared" si="485"/>
        <v>#VALUE!</v>
      </c>
      <c r="AL1546" t="e">
        <f t="shared" si="486"/>
        <v>#VALUE!</v>
      </c>
      <c r="AM1546" t="e">
        <f t="shared" si="487"/>
        <v>#VALUE!</v>
      </c>
      <c r="AN1546" t="e">
        <f t="shared" si="488"/>
        <v>#VALUE!</v>
      </c>
      <c r="AO1546" t="e">
        <f t="shared" si="489"/>
        <v>#VALUE!</v>
      </c>
      <c r="AP1546">
        <f t="shared" si="490"/>
        <v>0</v>
      </c>
      <c r="AQ1546">
        <f t="shared" si="491"/>
        <v>0</v>
      </c>
      <c r="AR1546">
        <f t="shared" si="492"/>
        <v>0</v>
      </c>
      <c r="AS1546">
        <f t="shared" si="493"/>
        <v>0</v>
      </c>
      <c r="AT1546">
        <f t="shared" si="494"/>
        <v>0</v>
      </c>
      <c r="AU1546">
        <f t="shared" si="495"/>
        <v>0</v>
      </c>
      <c r="AV1546">
        <f t="shared" si="496"/>
        <v>0</v>
      </c>
      <c r="AW1546">
        <f t="shared" si="497"/>
        <v>0</v>
      </c>
      <c r="AX1546">
        <f t="shared" si="498"/>
        <v>0</v>
      </c>
      <c r="AY1546">
        <f t="shared" si="499"/>
        <v>0</v>
      </c>
    </row>
    <row r="1547" spans="1:51" x14ac:dyDescent="0.3">
      <c r="A1547" s="1" t="s">
        <v>1541</v>
      </c>
      <c r="B1547" s="2">
        <v>5721967</v>
      </c>
      <c r="C1547" s="3" t="s">
        <v>5337</v>
      </c>
      <c r="D1547" s="7">
        <v>10.19</v>
      </c>
      <c r="E1547" s="5">
        <v>264.77072371999998</v>
      </c>
      <c r="F1547" s="3" t="s">
        <v>4480</v>
      </c>
      <c r="G1547" s="3" t="s">
        <v>4491</v>
      </c>
      <c r="H1547" s="3" t="s">
        <v>4492</v>
      </c>
      <c r="I1547" s="3" t="s">
        <v>4493</v>
      </c>
      <c r="J1547" s="3"/>
      <c r="K1547" s="6">
        <v>30616.276000000002</v>
      </c>
      <c r="L1547" s="6">
        <v>29888.846000000001</v>
      </c>
      <c r="M1547" s="6" t="s">
        <v>4474</v>
      </c>
      <c r="N1547" s="6" t="s">
        <v>4474</v>
      </c>
      <c r="O1547" s="6">
        <v>27345.671999999999</v>
      </c>
      <c r="P1547" s="6">
        <v>26678.768</v>
      </c>
      <c r="Q1547" s="6">
        <v>32121.929</v>
      </c>
      <c r="R1547" s="6">
        <v>30610.888999999999</v>
      </c>
      <c r="S1547" s="6">
        <v>43939.476999999999</v>
      </c>
      <c r="T1547" s="6">
        <v>27125.133999999998</v>
      </c>
      <c r="U1547" s="6" t="s">
        <v>4474</v>
      </c>
      <c r="V1547" s="6" t="s">
        <v>4474</v>
      </c>
      <c r="W1547" s="6">
        <v>344535.39899999998</v>
      </c>
      <c r="X1547" s="6">
        <v>344535.39899999998</v>
      </c>
      <c r="Y1547" s="6">
        <v>23299.806</v>
      </c>
      <c r="Z1547" s="6">
        <v>23299.806</v>
      </c>
      <c r="AA1547" s="6">
        <v>57999</v>
      </c>
      <c r="AB1547" s="6">
        <v>57999</v>
      </c>
      <c r="AC1547" s="6">
        <v>25983388</v>
      </c>
      <c r="AD1547" s="6">
        <v>25983388</v>
      </c>
      <c r="AF1547">
        <f t="shared" si="480"/>
        <v>9.3232594076639433E-2</v>
      </c>
      <c r="AG1547">
        <f t="shared" si="481"/>
        <v>8.884686185758231E-2</v>
      </c>
      <c r="AH1547" t="e">
        <f t="shared" si="482"/>
        <v>#VALUE!</v>
      </c>
      <c r="AI1547" t="e">
        <f t="shared" si="483"/>
        <v>#VALUE!</v>
      </c>
      <c r="AJ1547">
        <f t="shared" si="484"/>
        <v>0.40172771944343871</v>
      </c>
      <c r="AK1547">
        <f t="shared" si="485"/>
        <v>0.40172771944343871</v>
      </c>
      <c r="AL1547">
        <f t="shared" si="486"/>
        <v>0.89317433642158173</v>
      </c>
      <c r="AM1547">
        <f t="shared" si="487"/>
        <v>0.89259946670406742</v>
      </c>
      <c r="AN1547">
        <f t="shared" si="488"/>
        <v>8.8862497406253474E-2</v>
      </c>
      <c r="AO1547">
        <f t="shared" si="489"/>
        <v>8.6751161380662675E-2</v>
      </c>
      <c r="AP1547">
        <f t="shared" si="490"/>
        <v>1</v>
      </c>
      <c r="AQ1547">
        <f t="shared" si="491"/>
        <v>1</v>
      </c>
      <c r="AR1547">
        <f t="shared" si="492"/>
        <v>1</v>
      </c>
      <c r="AS1547">
        <f t="shared" si="493"/>
        <v>1</v>
      </c>
      <c r="AT1547">
        <f t="shared" si="494"/>
        <v>0</v>
      </c>
      <c r="AU1547">
        <f t="shared" si="495"/>
        <v>0</v>
      </c>
      <c r="AV1547">
        <f t="shared" si="496"/>
        <v>1</v>
      </c>
      <c r="AW1547">
        <f t="shared" si="497"/>
        <v>1</v>
      </c>
      <c r="AX1547">
        <f t="shared" si="498"/>
        <v>0</v>
      </c>
      <c r="AY1547">
        <f t="shared" si="499"/>
        <v>6</v>
      </c>
    </row>
    <row r="1548" spans="1:51" x14ac:dyDescent="0.3">
      <c r="A1548" s="1" t="s">
        <v>1542</v>
      </c>
      <c r="B1548" s="2">
        <v>100525</v>
      </c>
      <c r="C1548" s="3" t="s">
        <v>5335</v>
      </c>
      <c r="D1548" s="5">
        <v>31.45</v>
      </c>
      <c r="E1548" s="5">
        <v>203.43825624999999</v>
      </c>
      <c r="F1548" s="3" t="s">
        <v>4480</v>
      </c>
      <c r="G1548" s="3" t="s">
        <v>4481</v>
      </c>
      <c r="H1548" s="3" t="s">
        <v>4481</v>
      </c>
      <c r="I1548" s="3" t="s">
        <v>4482</v>
      </c>
      <c r="J1548" s="3" t="s">
        <v>4484</v>
      </c>
      <c r="K1548" s="6">
        <v>73850</v>
      </c>
      <c r="L1548" s="6">
        <v>72451</v>
      </c>
      <c r="M1548" s="6" t="s">
        <v>4474</v>
      </c>
      <c r="N1548" s="6" t="s">
        <v>4474</v>
      </c>
      <c r="O1548" s="6">
        <v>53146</v>
      </c>
      <c r="P1548" s="6">
        <v>50428</v>
      </c>
      <c r="Q1548" s="6">
        <v>16141</v>
      </c>
      <c r="R1548" s="6">
        <v>14883</v>
      </c>
      <c r="S1548" s="6">
        <v>18740</v>
      </c>
      <c r="T1548" s="6">
        <v>25175</v>
      </c>
      <c r="U1548" s="6" t="s">
        <v>4474</v>
      </c>
      <c r="V1548" s="6" t="s">
        <v>4474</v>
      </c>
      <c r="W1548" s="6">
        <v>1916126</v>
      </c>
      <c r="X1548" s="6">
        <v>1868599</v>
      </c>
      <c r="Y1548" s="6" t="s">
        <v>4474</v>
      </c>
      <c r="Z1548" s="6" t="s">
        <v>4474</v>
      </c>
      <c r="AA1548" s="6" t="s">
        <v>4474</v>
      </c>
      <c r="AB1548" s="6" t="s">
        <v>4474</v>
      </c>
      <c r="AC1548" s="6">
        <v>6468625</v>
      </c>
      <c r="AD1548" s="6">
        <v>6465601</v>
      </c>
      <c r="AF1548">
        <f t="shared" si="480"/>
        <v>8.4237675392954334E-3</v>
      </c>
      <c r="AG1548">
        <f t="shared" si="481"/>
        <v>7.9647907335923859E-3</v>
      </c>
      <c r="AH1548" t="e">
        <f t="shared" si="482"/>
        <v>#VALUE!</v>
      </c>
      <c r="AI1548" t="e">
        <f t="shared" si="483"/>
        <v>#VALUE!</v>
      </c>
      <c r="AJ1548" t="e">
        <f t="shared" si="484"/>
        <v>#VALUE!</v>
      </c>
      <c r="AK1548" t="e">
        <f t="shared" si="485"/>
        <v>#VALUE!</v>
      </c>
      <c r="AL1548">
        <f t="shared" si="486"/>
        <v>0.7196479350033852</v>
      </c>
      <c r="AM1548">
        <f t="shared" si="487"/>
        <v>0.69602904031690382</v>
      </c>
      <c r="AN1548">
        <f t="shared" si="488"/>
        <v>3.854130678253935E-2</v>
      </c>
      <c r="AO1548">
        <f t="shared" si="489"/>
        <v>3.8772898840254116E-2</v>
      </c>
      <c r="AP1548">
        <f t="shared" si="490"/>
        <v>1</v>
      </c>
      <c r="AQ1548">
        <f t="shared" si="491"/>
        <v>1</v>
      </c>
      <c r="AR1548">
        <f t="shared" si="492"/>
        <v>1</v>
      </c>
      <c r="AS1548">
        <f t="shared" si="493"/>
        <v>1</v>
      </c>
      <c r="AT1548">
        <f t="shared" si="494"/>
        <v>0</v>
      </c>
      <c r="AU1548">
        <f t="shared" si="495"/>
        <v>0</v>
      </c>
      <c r="AV1548">
        <f t="shared" si="496"/>
        <v>1</v>
      </c>
      <c r="AW1548">
        <f t="shared" si="497"/>
        <v>0</v>
      </c>
      <c r="AX1548">
        <f t="shared" si="498"/>
        <v>0</v>
      </c>
      <c r="AY1548">
        <f t="shared" si="499"/>
        <v>5</v>
      </c>
    </row>
    <row r="1549" spans="1:51" x14ac:dyDescent="0.3">
      <c r="A1549" s="1" t="s">
        <v>1543</v>
      </c>
      <c r="B1549" s="2">
        <v>100669</v>
      </c>
      <c r="C1549" s="3" t="s">
        <v>5336</v>
      </c>
      <c r="D1549" s="7">
        <v>12.22</v>
      </c>
      <c r="E1549" s="5">
        <v>69.844717540000005</v>
      </c>
      <c r="F1549" s="3" t="s">
        <v>4480</v>
      </c>
      <c r="G1549" s="3" t="s">
        <v>4481</v>
      </c>
      <c r="H1549" s="3" t="s">
        <v>4481</v>
      </c>
      <c r="I1549" s="3" t="s">
        <v>4482</v>
      </c>
      <c r="J1549" s="3" t="s">
        <v>4484</v>
      </c>
      <c r="K1549" s="6">
        <v>40028</v>
      </c>
      <c r="L1549" s="6">
        <v>40262</v>
      </c>
      <c r="M1549" s="6" t="s">
        <v>4474</v>
      </c>
      <c r="N1549" s="6" t="s">
        <v>4474</v>
      </c>
      <c r="O1549" s="6">
        <v>32774</v>
      </c>
      <c r="P1549" s="6">
        <v>31234</v>
      </c>
      <c r="Q1549" s="6">
        <v>8733</v>
      </c>
      <c r="R1549" s="6">
        <v>8624</v>
      </c>
      <c r="S1549" s="6">
        <v>7372</v>
      </c>
      <c r="T1549" s="6">
        <v>9432</v>
      </c>
      <c r="U1549" s="6">
        <v>10854</v>
      </c>
      <c r="V1549" s="6">
        <v>10836</v>
      </c>
      <c r="W1549" s="6">
        <v>1100235</v>
      </c>
      <c r="X1549" s="6">
        <v>1083313</v>
      </c>
      <c r="Y1549" s="6" t="s">
        <v>4474</v>
      </c>
      <c r="Z1549" s="6" t="s">
        <v>4474</v>
      </c>
      <c r="AA1549" s="6" t="s">
        <v>4474</v>
      </c>
      <c r="AB1549" s="6" t="s">
        <v>4474</v>
      </c>
      <c r="AC1549" s="6">
        <v>5715388</v>
      </c>
      <c r="AD1549" s="6">
        <v>5744254</v>
      </c>
      <c r="AF1549">
        <f t="shared" si="480"/>
        <v>7.9373951928451651E-3</v>
      </c>
      <c r="AG1549">
        <f t="shared" si="481"/>
        <v>7.9607648020470542E-3</v>
      </c>
      <c r="AH1549">
        <f t="shared" si="482"/>
        <v>9.8651651692592945E-3</v>
      </c>
      <c r="AI1549">
        <f t="shared" si="483"/>
        <v>1.0002649280494188E-2</v>
      </c>
      <c r="AJ1549" t="e">
        <f t="shared" si="484"/>
        <v>#VALUE!</v>
      </c>
      <c r="AK1549" t="e">
        <f t="shared" si="485"/>
        <v>#VALUE!</v>
      </c>
      <c r="AL1549">
        <f t="shared" si="486"/>
        <v>0.81877685620065954</v>
      </c>
      <c r="AM1549">
        <f t="shared" si="487"/>
        <v>0.77576871491729171</v>
      </c>
      <c r="AN1549">
        <f t="shared" si="488"/>
        <v>3.6381318536494477E-2</v>
      </c>
      <c r="AO1549">
        <f t="shared" si="489"/>
        <v>3.716562064703368E-2</v>
      </c>
      <c r="AP1549">
        <f t="shared" si="490"/>
        <v>1</v>
      </c>
      <c r="AQ1549">
        <f t="shared" si="491"/>
        <v>1</v>
      </c>
      <c r="AR1549">
        <f t="shared" si="492"/>
        <v>0</v>
      </c>
      <c r="AS1549">
        <f t="shared" si="493"/>
        <v>0</v>
      </c>
      <c r="AT1549">
        <f t="shared" si="494"/>
        <v>1</v>
      </c>
      <c r="AU1549">
        <f t="shared" si="495"/>
        <v>0</v>
      </c>
      <c r="AV1549">
        <f t="shared" si="496"/>
        <v>1</v>
      </c>
      <c r="AW1549">
        <f t="shared" si="497"/>
        <v>0</v>
      </c>
      <c r="AX1549">
        <f t="shared" si="498"/>
        <v>1</v>
      </c>
      <c r="AY1549">
        <f t="shared" si="499"/>
        <v>5</v>
      </c>
    </row>
    <row r="1550" spans="1:51" x14ac:dyDescent="0.3">
      <c r="A1550" s="1" t="s">
        <v>1544</v>
      </c>
      <c r="B1550" s="2">
        <v>29767308</v>
      </c>
      <c r="C1550" s="3" t="s">
        <v>5335</v>
      </c>
      <c r="D1550" s="5">
        <v>18.739999999999998</v>
      </c>
      <c r="E1550" s="5">
        <v>1135.0784268</v>
      </c>
      <c r="F1550" s="3" t="s">
        <v>4475</v>
      </c>
      <c r="G1550" s="3" t="s">
        <v>4529</v>
      </c>
      <c r="H1550" s="3" t="s">
        <v>4530</v>
      </c>
      <c r="I1550" s="3" t="s">
        <v>4739</v>
      </c>
      <c r="J1550" s="3" t="s">
        <v>4839</v>
      </c>
      <c r="K1550" s="6">
        <v>997252</v>
      </c>
      <c r="L1550" s="6">
        <v>964855</v>
      </c>
      <c r="M1550" s="6">
        <v>99714</v>
      </c>
      <c r="N1550" s="6">
        <v>96264</v>
      </c>
      <c r="O1550" s="6">
        <v>45523</v>
      </c>
      <c r="P1550" s="6">
        <v>46792</v>
      </c>
      <c r="Q1550" s="6">
        <v>20874</v>
      </c>
      <c r="R1550" s="6">
        <v>24180</v>
      </c>
      <c r="S1550" s="6">
        <v>115043</v>
      </c>
      <c r="T1550" s="6">
        <v>96648</v>
      </c>
      <c r="U1550" s="6">
        <v>186199</v>
      </c>
      <c r="V1550" s="6">
        <v>188585</v>
      </c>
      <c r="W1550" s="6">
        <v>1484957</v>
      </c>
      <c r="X1550" s="6">
        <v>1436654</v>
      </c>
      <c r="Y1550" s="6">
        <v>73009</v>
      </c>
      <c r="Z1550" s="6">
        <v>67399</v>
      </c>
      <c r="AA1550" s="6">
        <v>134015</v>
      </c>
      <c r="AB1550" s="6">
        <v>118834</v>
      </c>
      <c r="AC1550" s="6">
        <v>60552093</v>
      </c>
      <c r="AD1550" s="6">
        <v>60402838</v>
      </c>
      <c r="AF1550">
        <f t="shared" si="480"/>
        <v>1.40569726934854E-2</v>
      </c>
      <c r="AG1550">
        <f t="shared" si="481"/>
        <v>1.6830774842098377E-2</v>
      </c>
      <c r="AH1550">
        <f t="shared" si="482"/>
        <v>0.12539016281279525</v>
      </c>
      <c r="AI1550">
        <f t="shared" si="483"/>
        <v>0.13126681859376021</v>
      </c>
      <c r="AJ1550">
        <f t="shared" si="484"/>
        <v>0.54478230048875131</v>
      </c>
      <c r="AK1550">
        <f t="shared" si="485"/>
        <v>0.56716932864331759</v>
      </c>
      <c r="AL1550">
        <f t="shared" si="486"/>
        <v>4.5648441918391743E-2</v>
      </c>
      <c r="AM1550">
        <f t="shared" si="487"/>
        <v>4.8496406195749624E-2</v>
      </c>
      <c r="AN1550">
        <f t="shared" si="488"/>
        <v>0.67156961447368513</v>
      </c>
      <c r="AO1550">
        <f t="shared" si="489"/>
        <v>0.67159872871268933</v>
      </c>
      <c r="AP1550">
        <f t="shared" si="490"/>
        <v>1</v>
      </c>
      <c r="AQ1550">
        <f t="shared" si="491"/>
        <v>1</v>
      </c>
      <c r="AR1550">
        <f t="shared" si="492"/>
        <v>0</v>
      </c>
      <c r="AS1550">
        <f t="shared" si="493"/>
        <v>1</v>
      </c>
      <c r="AT1550">
        <f t="shared" si="494"/>
        <v>1</v>
      </c>
      <c r="AU1550">
        <f t="shared" si="495"/>
        <v>0</v>
      </c>
      <c r="AV1550">
        <f t="shared" si="496"/>
        <v>0</v>
      </c>
      <c r="AW1550">
        <f t="shared" si="497"/>
        <v>0</v>
      </c>
      <c r="AX1550">
        <f t="shared" si="498"/>
        <v>0</v>
      </c>
      <c r="AY1550">
        <f t="shared" si="499"/>
        <v>4</v>
      </c>
    </row>
    <row r="1551" spans="1:51" x14ac:dyDescent="0.3">
      <c r="A1551" s="1" t="s">
        <v>1545</v>
      </c>
      <c r="B1551" s="2">
        <v>4087841</v>
      </c>
      <c r="C1551" s="3" t="s">
        <v>5335</v>
      </c>
      <c r="D1551" s="5">
        <v>17.54</v>
      </c>
      <c r="E1551" s="5">
        <v>169.50833154</v>
      </c>
      <c r="F1551" s="3" t="s">
        <v>4480</v>
      </c>
      <c r="G1551" s="3" t="s">
        <v>4481</v>
      </c>
      <c r="H1551" s="3" t="s">
        <v>4481</v>
      </c>
      <c r="I1551" s="3" t="s">
        <v>4482</v>
      </c>
      <c r="J1551" s="3" t="s">
        <v>4484</v>
      </c>
      <c r="K1551" s="6">
        <v>91049</v>
      </c>
      <c r="L1551" s="6">
        <v>91374</v>
      </c>
      <c r="M1551" s="6" t="s">
        <v>4474</v>
      </c>
      <c r="N1551" s="6" t="s">
        <v>4474</v>
      </c>
      <c r="O1551" s="6">
        <v>92096</v>
      </c>
      <c r="P1551" s="6">
        <v>90840</v>
      </c>
      <c r="Q1551" s="6">
        <v>2506</v>
      </c>
      <c r="R1551" s="6">
        <v>3490</v>
      </c>
      <c r="S1551" s="6">
        <v>15682</v>
      </c>
      <c r="T1551" s="6">
        <v>12680</v>
      </c>
      <c r="U1551" s="6">
        <v>52508</v>
      </c>
      <c r="V1551" s="6">
        <v>52451</v>
      </c>
      <c r="W1551" s="6">
        <v>2911948</v>
      </c>
      <c r="X1551" s="6">
        <v>2937555</v>
      </c>
      <c r="Y1551" s="6" t="s">
        <v>4474</v>
      </c>
      <c r="Z1551" s="6" t="s">
        <v>4474</v>
      </c>
      <c r="AA1551" s="6" t="s">
        <v>4474</v>
      </c>
      <c r="AB1551" s="6" t="s">
        <v>4474</v>
      </c>
      <c r="AC1551" s="6">
        <v>9664101</v>
      </c>
      <c r="AD1551" s="6">
        <v>9660548</v>
      </c>
      <c r="AF1551">
        <f t="shared" si="480"/>
        <v>8.6059229079640158E-4</v>
      </c>
      <c r="AG1551">
        <f t="shared" si="481"/>
        <v>1.1880628618017365E-3</v>
      </c>
      <c r="AH1551">
        <f t="shared" si="482"/>
        <v>1.8031915405082782E-2</v>
      </c>
      <c r="AI1551">
        <f t="shared" si="483"/>
        <v>1.7855325261995094E-2</v>
      </c>
      <c r="AJ1551" t="e">
        <f t="shared" si="484"/>
        <v>#VALUE!</v>
      </c>
      <c r="AK1551" t="e">
        <f t="shared" si="485"/>
        <v>#VALUE!</v>
      </c>
      <c r="AL1551">
        <f t="shared" si="486"/>
        <v>1.0114993025733396</v>
      </c>
      <c r="AM1551">
        <f t="shared" si="487"/>
        <v>0.99415588679493072</v>
      </c>
      <c r="AN1551">
        <f t="shared" si="488"/>
        <v>3.1267385269242443E-2</v>
      </c>
      <c r="AO1551">
        <f t="shared" si="489"/>
        <v>3.1105460153086496E-2</v>
      </c>
      <c r="AP1551">
        <f t="shared" si="490"/>
        <v>1</v>
      </c>
      <c r="AQ1551">
        <f t="shared" si="491"/>
        <v>1</v>
      </c>
      <c r="AR1551">
        <f t="shared" si="492"/>
        <v>0</v>
      </c>
      <c r="AS1551">
        <f t="shared" si="493"/>
        <v>1</v>
      </c>
      <c r="AT1551">
        <f t="shared" si="494"/>
        <v>0</v>
      </c>
      <c r="AU1551">
        <f t="shared" si="495"/>
        <v>0</v>
      </c>
      <c r="AV1551">
        <f t="shared" si="496"/>
        <v>1</v>
      </c>
      <c r="AW1551">
        <f t="shared" si="497"/>
        <v>1</v>
      </c>
      <c r="AX1551">
        <f t="shared" si="498"/>
        <v>0</v>
      </c>
      <c r="AY1551">
        <f t="shared" si="499"/>
        <v>5</v>
      </c>
    </row>
    <row r="1552" spans="1:51" x14ac:dyDescent="0.3">
      <c r="A1552" s="1" t="s">
        <v>1546</v>
      </c>
      <c r="B1552" s="2">
        <v>102876</v>
      </c>
      <c r="C1552" s="3" t="s">
        <v>5335</v>
      </c>
      <c r="D1552" s="5">
        <v>108.97</v>
      </c>
      <c r="E1552" s="5">
        <v>4876.6633615600003</v>
      </c>
      <c r="F1552" s="3" t="s">
        <v>4480</v>
      </c>
      <c r="G1552" s="3" t="s">
        <v>4491</v>
      </c>
      <c r="H1552" s="3" t="s">
        <v>4663</v>
      </c>
      <c r="I1552" s="3" t="s">
        <v>4663</v>
      </c>
      <c r="J1552" s="3" t="s">
        <v>4595</v>
      </c>
      <c r="K1552" s="6">
        <v>3356837</v>
      </c>
      <c r="L1552" s="6">
        <v>3305817</v>
      </c>
      <c r="M1552" s="6">
        <v>554797</v>
      </c>
      <c r="N1552" s="6">
        <v>548113</v>
      </c>
      <c r="O1552" s="6">
        <v>448655</v>
      </c>
      <c r="P1552" s="6">
        <v>440539</v>
      </c>
      <c r="Q1552" s="6">
        <v>244857</v>
      </c>
      <c r="R1552" s="6">
        <v>237174</v>
      </c>
      <c r="S1552" s="6">
        <v>440914</v>
      </c>
      <c r="T1552" s="6">
        <v>439192</v>
      </c>
      <c r="U1552" s="6">
        <v>1730604</v>
      </c>
      <c r="V1552" s="6">
        <v>1679870</v>
      </c>
      <c r="W1552" s="6">
        <v>4392847</v>
      </c>
      <c r="X1552" s="6">
        <v>4322408</v>
      </c>
      <c r="Y1552" s="6">
        <v>1329350</v>
      </c>
      <c r="Z1552" s="6">
        <v>1273265</v>
      </c>
      <c r="AA1552" s="6">
        <v>308473</v>
      </c>
      <c r="AB1552" s="6">
        <v>315575</v>
      </c>
      <c r="AC1552" s="6">
        <v>44752000</v>
      </c>
      <c r="AD1552" s="6">
        <v>44752000</v>
      </c>
      <c r="AF1552">
        <f t="shared" si="480"/>
        <v>5.5739933578383222E-2</v>
      </c>
      <c r="AG1552">
        <f t="shared" si="481"/>
        <v>5.4870803496569504E-2</v>
      </c>
      <c r="AH1552">
        <f t="shared" si="482"/>
        <v>0.3939595437765076</v>
      </c>
      <c r="AI1552">
        <f t="shared" si="483"/>
        <v>0.38864216427509851</v>
      </c>
      <c r="AJ1552">
        <f t="shared" si="484"/>
        <v>4.3094533395143175</v>
      </c>
      <c r="AK1552">
        <f t="shared" si="485"/>
        <v>4.0347460983918246</v>
      </c>
      <c r="AL1552">
        <f t="shared" si="486"/>
        <v>0.13365409163447614</v>
      </c>
      <c r="AM1552">
        <f t="shared" si="487"/>
        <v>0.13326176252345487</v>
      </c>
      <c r="AN1552">
        <f t="shared" si="488"/>
        <v>0.76415978066160739</v>
      </c>
      <c r="AO1552">
        <f t="shared" si="489"/>
        <v>0.76480910640550359</v>
      </c>
      <c r="AP1552">
        <f t="shared" si="490"/>
        <v>1</v>
      </c>
      <c r="AQ1552">
        <f t="shared" si="491"/>
        <v>1</v>
      </c>
      <c r="AR1552">
        <f t="shared" si="492"/>
        <v>1</v>
      </c>
      <c r="AS1552">
        <f t="shared" si="493"/>
        <v>1</v>
      </c>
      <c r="AT1552">
        <f t="shared" si="494"/>
        <v>0</v>
      </c>
      <c r="AU1552">
        <f t="shared" si="495"/>
        <v>1</v>
      </c>
      <c r="AV1552">
        <f t="shared" si="496"/>
        <v>1</v>
      </c>
      <c r="AW1552">
        <f t="shared" si="497"/>
        <v>0</v>
      </c>
      <c r="AX1552">
        <f t="shared" si="498"/>
        <v>0</v>
      </c>
      <c r="AY1552">
        <f t="shared" si="499"/>
        <v>6</v>
      </c>
    </row>
    <row r="1553" spans="1:51" x14ac:dyDescent="0.3">
      <c r="A1553" s="1" t="s">
        <v>1547</v>
      </c>
      <c r="B1553" s="2">
        <v>4056944</v>
      </c>
      <c r="C1553" s="3" t="s">
        <v>5337</v>
      </c>
      <c r="D1553" s="5">
        <v>39.159999999999997</v>
      </c>
      <c r="E1553" s="5">
        <v>22568.573876639999</v>
      </c>
      <c r="F1553" s="3" t="s">
        <v>4651</v>
      </c>
      <c r="G1553" s="3" t="s">
        <v>4651</v>
      </c>
      <c r="H1553" s="3" t="s">
        <v>4652</v>
      </c>
      <c r="I1553" s="3" t="s">
        <v>4652</v>
      </c>
      <c r="J1553" s="3" t="s">
        <v>4659</v>
      </c>
      <c r="K1553" s="6">
        <v>13257000</v>
      </c>
      <c r="L1553" s="6">
        <v>13015000</v>
      </c>
      <c r="M1553" s="6">
        <v>3924000</v>
      </c>
      <c r="N1553" s="6">
        <v>3778500</v>
      </c>
      <c r="O1553" s="6">
        <v>2127000</v>
      </c>
      <c r="P1553" s="6">
        <v>2072500</v>
      </c>
      <c r="Q1553" s="6">
        <v>1023000</v>
      </c>
      <c r="R1553" s="6">
        <v>977000</v>
      </c>
      <c r="S1553" s="6">
        <v>2805000</v>
      </c>
      <c r="T1553" s="6">
        <v>2672000</v>
      </c>
      <c r="U1553" s="6">
        <v>21603000</v>
      </c>
      <c r="V1553" s="6">
        <v>20831000</v>
      </c>
      <c r="W1553" s="6">
        <v>50756000</v>
      </c>
      <c r="X1553" s="6">
        <v>51021000</v>
      </c>
      <c r="Y1553" s="6">
        <v>3068000</v>
      </c>
      <c r="Z1553" s="6">
        <v>3258000</v>
      </c>
      <c r="AA1553" s="6">
        <v>5473000</v>
      </c>
      <c r="AB1553" s="6">
        <v>6356000</v>
      </c>
      <c r="AC1553" s="6">
        <v>576317004</v>
      </c>
      <c r="AD1553" s="6">
        <v>575922417</v>
      </c>
      <c r="AF1553">
        <f t="shared" si="480"/>
        <v>2.0155252580975648E-2</v>
      </c>
      <c r="AG1553">
        <f t="shared" si="481"/>
        <v>1.9148977871856685E-2</v>
      </c>
      <c r="AH1553">
        <f t="shared" si="482"/>
        <v>0.42562455670265587</v>
      </c>
      <c r="AI1553">
        <f t="shared" si="483"/>
        <v>0.40828286391877855</v>
      </c>
      <c r="AJ1553">
        <f t="shared" si="484"/>
        <v>0.56057007125890734</v>
      </c>
      <c r="AK1553">
        <f t="shared" si="485"/>
        <v>0.51258653241032093</v>
      </c>
      <c r="AL1553">
        <f t="shared" si="486"/>
        <v>0.16044353926227653</v>
      </c>
      <c r="AM1553">
        <f t="shared" si="487"/>
        <v>0.15923933922397235</v>
      </c>
      <c r="AN1553">
        <f t="shared" si="488"/>
        <v>0.26119079517692489</v>
      </c>
      <c r="AO1553">
        <f t="shared" si="489"/>
        <v>0.25509104094392504</v>
      </c>
      <c r="AP1553">
        <f t="shared" si="490"/>
        <v>1</v>
      </c>
      <c r="AQ1553">
        <f t="shared" si="491"/>
        <v>1</v>
      </c>
      <c r="AR1553">
        <f t="shared" si="492"/>
        <v>1</v>
      </c>
      <c r="AS1553">
        <f t="shared" si="493"/>
        <v>1</v>
      </c>
      <c r="AT1553">
        <f t="shared" si="494"/>
        <v>0</v>
      </c>
      <c r="AU1553">
        <f t="shared" si="495"/>
        <v>1</v>
      </c>
      <c r="AV1553">
        <f t="shared" si="496"/>
        <v>1</v>
      </c>
      <c r="AW1553">
        <f t="shared" si="497"/>
        <v>1</v>
      </c>
      <c r="AX1553">
        <f t="shared" si="498"/>
        <v>0</v>
      </c>
      <c r="AY1553">
        <f t="shared" si="499"/>
        <v>7</v>
      </c>
    </row>
    <row r="1554" spans="1:51" x14ac:dyDescent="0.3">
      <c r="A1554" s="1" t="s">
        <v>1548</v>
      </c>
      <c r="B1554" s="2">
        <v>1017718</v>
      </c>
      <c r="C1554" s="3" t="s">
        <v>5335</v>
      </c>
      <c r="D1554" s="5">
        <v>36.950000000000003</v>
      </c>
      <c r="E1554" s="5">
        <v>1022.2902553</v>
      </c>
      <c r="F1554" s="3" t="s">
        <v>4480</v>
      </c>
      <c r="G1554" s="3" t="s">
        <v>4481</v>
      </c>
      <c r="H1554" s="3" t="s">
        <v>4481</v>
      </c>
      <c r="I1554" s="3" t="s">
        <v>4482</v>
      </c>
      <c r="J1554" s="3" t="s">
        <v>4484</v>
      </c>
      <c r="K1554" s="6">
        <v>376781</v>
      </c>
      <c r="L1554" s="6">
        <v>371232</v>
      </c>
      <c r="M1554" s="6" t="s">
        <v>4474</v>
      </c>
      <c r="N1554" s="6" t="s">
        <v>4474</v>
      </c>
      <c r="O1554" s="6">
        <v>266903</v>
      </c>
      <c r="P1554" s="6">
        <v>260919</v>
      </c>
      <c r="Q1554" s="6">
        <v>83292</v>
      </c>
      <c r="R1554" s="6">
        <v>86102</v>
      </c>
      <c r="S1554" s="6">
        <v>137148</v>
      </c>
      <c r="T1554" s="6">
        <v>107687</v>
      </c>
      <c r="U1554" s="6">
        <v>75709</v>
      </c>
      <c r="V1554" s="6">
        <v>75577</v>
      </c>
      <c r="W1554" s="6">
        <v>8138487</v>
      </c>
      <c r="X1554" s="6">
        <v>7999295</v>
      </c>
      <c r="Y1554" s="6" t="s">
        <v>4474</v>
      </c>
      <c r="Z1554" s="6" t="s">
        <v>4474</v>
      </c>
      <c r="AA1554" s="6" t="s">
        <v>4474</v>
      </c>
      <c r="AB1554" s="6" t="s">
        <v>4474</v>
      </c>
      <c r="AC1554" s="6">
        <v>27665918</v>
      </c>
      <c r="AD1554" s="6">
        <v>27443246</v>
      </c>
      <c r="AF1554">
        <f t="shared" si="480"/>
        <v>1.0234334711107851E-2</v>
      </c>
      <c r="AG1554">
        <f t="shared" si="481"/>
        <v>1.0763698550934802E-2</v>
      </c>
      <c r="AH1554">
        <f t="shared" si="482"/>
        <v>9.3025890438849391E-3</v>
      </c>
      <c r="AI1554">
        <f t="shared" si="483"/>
        <v>9.4479576012636117E-3</v>
      </c>
      <c r="AJ1554" t="e">
        <f t="shared" si="484"/>
        <v>#VALUE!</v>
      </c>
      <c r="AK1554" t="e">
        <f t="shared" si="485"/>
        <v>#VALUE!</v>
      </c>
      <c r="AL1554">
        <f t="shared" si="486"/>
        <v>0.70837701476454495</v>
      </c>
      <c r="AM1554">
        <f t="shared" si="487"/>
        <v>0.70284619860356867</v>
      </c>
      <c r="AN1554">
        <f t="shared" si="488"/>
        <v>4.6296197315299513E-2</v>
      </c>
      <c r="AO1554">
        <f t="shared" si="489"/>
        <v>4.6408089712905949E-2</v>
      </c>
      <c r="AP1554">
        <f t="shared" si="490"/>
        <v>1</v>
      </c>
      <c r="AQ1554">
        <f t="shared" si="491"/>
        <v>1</v>
      </c>
      <c r="AR1554">
        <f t="shared" si="492"/>
        <v>0</v>
      </c>
      <c r="AS1554">
        <f t="shared" si="493"/>
        <v>1</v>
      </c>
      <c r="AT1554">
        <f t="shared" si="494"/>
        <v>1</v>
      </c>
      <c r="AU1554">
        <f t="shared" si="495"/>
        <v>0</v>
      </c>
      <c r="AV1554">
        <f t="shared" si="496"/>
        <v>1</v>
      </c>
      <c r="AW1554">
        <f t="shared" si="497"/>
        <v>0</v>
      </c>
      <c r="AX1554">
        <f t="shared" si="498"/>
        <v>0</v>
      </c>
      <c r="AY1554">
        <f t="shared" si="499"/>
        <v>5</v>
      </c>
    </row>
    <row r="1555" spans="1:51" x14ac:dyDescent="0.3">
      <c r="A1555" s="1" t="s">
        <v>1549</v>
      </c>
      <c r="B1555" s="2">
        <v>113881</v>
      </c>
      <c r="C1555" s="3" t="s">
        <v>5337</v>
      </c>
      <c r="D1555" s="5">
        <v>201.53</v>
      </c>
      <c r="E1555" s="5">
        <v>114654.19266455001</v>
      </c>
      <c r="F1555" s="3" t="s">
        <v>4480</v>
      </c>
      <c r="G1555" s="3" t="s">
        <v>4491</v>
      </c>
      <c r="H1555" s="3" t="s">
        <v>4491</v>
      </c>
      <c r="I1555" s="3" t="s">
        <v>4594</v>
      </c>
      <c r="J1555" s="3" t="s">
        <v>4792</v>
      </c>
      <c r="K1555" s="6">
        <v>20122000</v>
      </c>
      <c r="L1555" s="6">
        <v>19780000</v>
      </c>
      <c r="M1555" s="6">
        <v>8766000</v>
      </c>
      <c r="N1555" s="6">
        <v>8482000</v>
      </c>
      <c r="O1555" s="6">
        <v>5662000</v>
      </c>
      <c r="P1555" s="6">
        <v>5387000</v>
      </c>
      <c r="Q1555" s="6">
        <v>3121000</v>
      </c>
      <c r="R1555" s="6">
        <v>3519000</v>
      </c>
      <c r="S1555" s="6">
        <v>6005000</v>
      </c>
      <c r="T1555" s="6">
        <v>5326000</v>
      </c>
      <c r="U1555" s="6">
        <v>23426000</v>
      </c>
      <c r="V1555" s="6">
        <v>23743000</v>
      </c>
      <c r="W1555" s="6">
        <v>79792000</v>
      </c>
      <c r="X1555" s="6">
        <v>93417000</v>
      </c>
      <c r="Y1555" s="6">
        <v>25125000</v>
      </c>
      <c r="Z1555" s="6">
        <v>38327000</v>
      </c>
      <c r="AA1555" s="6">
        <v>23565000</v>
      </c>
      <c r="AB1555" s="6">
        <v>36201000</v>
      </c>
      <c r="AC1555" s="6">
        <v>570000000</v>
      </c>
      <c r="AD1555" s="6">
        <v>577000000</v>
      </c>
      <c r="AF1555">
        <f t="shared" si="480"/>
        <v>3.9114196911971127E-2</v>
      </c>
      <c r="AG1555">
        <f t="shared" si="481"/>
        <v>3.7669803140755964E-2</v>
      </c>
      <c r="AH1555">
        <f t="shared" si="482"/>
        <v>0.29358832965710846</v>
      </c>
      <c r="AI1555">
        <f t="shared" si="483"/>
        <v>0.25416144813042596</v>
      </c>
      <c r="AJ1555">
        <f t="shared" si="484"/>
        <v>1.0661998726925526</v>
      </c>
      <c r="AK1555">
        <f t="shared" si="485"/>
        <v>1.058727659456921</v>
      </c>
      <c r="AL1555">
        <f t="shared" si="486"/>
        <v>0.28138356028227812</v>
      </c>
      <c r="AM1555">
        <f t="shared" si="487"/>
        <v>0.27234580384226492</v>
      </c>
      <c r="AN1555">
        <f t="shared" si="488"/>
        <v>0.25218066974132747</v>
      </c>
      <c r="AO1555">
        <f t="shared" si="489"/>
        <v>0.21173876275196163</v>
      </c>
      <c r="AP1555">
        <f t="shared" si="490"/>
        <v>1</v>
      </c>
      <c r="AQ1555">
        <f t="shared" si="491"/>
        <v>1</v>
      </c>
      <c r="AR1555">
        <f t="shared" si="492"/>
        <v>1</v>
      </c>
      <c r="AS1555">
        <f t="shared" si="493"/>
        <v>1</v>
      </c>
      <c r="AT1555">
        <f t="shared" si="494"/>
        <v>0</v>
      </c>
      <c r="AU1555">
        <f t="shared" si="495"/>
        <v>1</v>
      </c>
      <c r="AV1555">
        <f t="shared" si="496"/>
        <v>1</v>
      </c>
      <c r="AW1555">
        <f t="shared" si="497"/>
        <v>1</v>
      </c>
      <c r="AX1555">
        <f t="shared" si="498"/>
        <v>1</v>
      </c>
      <c r="AY1555">
        <f t="shared" si="499"/>
        <v>8</v>
      </c>
    </row>
    <row r="1556" spans="1:51" x14ac:dyDescent="0.3">
      <c r="A1556" s="1" t="s">
        <v>1550</v>
      </c>
      <c r="B1556" s="2">
        <v>106421010</v>
      </c>
      <c r="C1556" s="3" t="s">
        <v>5336</v>
      </c>
      <c r="D1556" s="5">
        <v>9.8699999999999992</v>
      </c>
      <c r="E1556" s="5">
        <v>198.61781981999999</v>
      </c>
      <c r="F1556" s="3" t="s">
        <v>4475</v>
      </c>
      <c r="G1556" s="3" t="s">
        <v>4476</v>
      </c>
      <c r="H1556" s="3" t="s">
        <v>4477</v>
      </c>
      <c r="I1556" s="3" t="s">
        <v>4478</v>
      </c>
      <c r="J1556" s="3" t="s">
        <v>4521</v>
      </c>
      <c r="K1556" s="6">
        <v>4466.7749999999996</v>
      </c>
      <c r="L1556" s="6">
        <v>4167.482</v>
      </c>
      <c r="M1556" s="6">
        <v>-9584.8259999999991</v>
      </c>
      <c r="N1556" s="6">
        <v>-6494.57</v>
      </c>
      <c r="O1556" s="6">
        <v>-9595.2109999999993</v>
      </c>
      <c r="P1556" s="6">
        <v>-6506.2489999999998</v>
      </c>
      <c r="Q1556" s="6">
        <v>-9312.1450000000004</v>
      </c>
      <c r="R1556" s="6">
        <v>-6753.9610000000002</v>
      </c>
      <c r="S1556" s="6">
        <v>-12253.539000000001</v>
      </c>
      <c r="T1556" s="6">
        <v>-9754.0509999999995</v>
      </c>
      <c r="U1556" s="6" t="s">
        <v>4474</v>
      </c>
      <c r="V1556" s="6" t="s">
        <v>4474</v>
      </c>
      <c r="W1556" s="6">
        <v>11478.29</v>
      </c>
      <c r="X1556" s="6">
        <v>11478.29</v>
      </c>
      <c r="Y1556" s="6">
        <v>9052.6810000000005</v>
      </c>
      <c r="Z1556" s="6">
        <v>9052.6810000000005</v>
      </c>
      <c r="AA1556" s="6">
        <v>2146</v>
      </c>
      <c r="AB1556" s="6">
        <v>2146</v>
      </c>
      <c r="AC1556" s="6">
        <v>20123386</v>
      </c>
      <c r="AD1556" s="6">
        <v>20123386</v>
      </c>
      <c r="AF1556">
        <f t="shared" si="480"/>
        <v>-0.81128330090980449</v>
      </c>
      <c r="AG1556">
        <f t="shared" si="481"/>
        <v>-0.58841177562163005</v>
      </c>
      <c r="AH1556" t="e">
        <f t="shared" si="482"/>
        <v>#VALUE!</v>
      </c>
      <c r="AI1556" t="e">
        <f t="shared" si="483"/>
        <v>#VALUE!</v>
      </c>
      <c r="AJ1556">
        <f t="shared" si="484"/>
        <v>4.2183974836905875</v>
      </c>
      <c r="AK1556">
        <f t="shared" si="485"/>
        <v>4.2183974836905875</v>
      </c>
      <c r="AL1556">
        <f t="shared" si="486"/>
        <v>-2.1481294670091957</v>
      </c>
      <c r="AM1556">
        <f t="shared" si="487"/>
        <v>-1.5611942655061257</v>
      </c>
      <c r="AN1556">
        <f t="shared" si="488"/>
        <v>0.38914986465754037</v>
      </c>
      <c r="AO1556">
        <f t="shared" si="489"/>
        <v>0.36307516189258154</v>
      </c>
      <c r="AP1556">
        <f t="shared" si="490"/>
        <v>0</v>
      </c>
      <c r="AQ1556">
        <f t="shared" si="491"/>
        <v>0</v>
      </c>
      <c r="AR1556">
        <f t="shared" si="492"/>
        <v>0</v>
      </c>
      <c r="AS1556">
        <f t="shared" si="493"/>
        <v>0</v>
      </c>
      <c r="AT1556">
        <f t="shared" si="494"/>
        <v>0</v>
      </c>
      <c r="AU1556">
        <f t="shared" si="495"/>
        <v>0</v>
      </c>
      <c r="AV1556">
        <f t="shared" si="496"/>
        <v>0</v>
      </c>
      <c r="AW1556">
        <f t="shared" si="497"/>
        <v>1</v>
      </c>
      <c r="AX1556">
        <f t="shared" si="498"/>
        <v>0</v>
      </c>
      <c r="AY1556">
        <f t="shared" si="499"/>
        <v>1</v>
      </c>
    </row>
    <row r="1557" spans="1:51" x14ac:dyDescent="0.3">
      <c r="A1557" s="1" t="s">
        <v>1551</v>
      </c>
      <c r="B1557" s="2">
        <v>4916537</v>
      </c>
      <c r="C1557" s="3" t="s">
        <v>5336</v>
      </c>
      <c r="D1557" s="5">
        <v>29.8</v>
      </c>
      <c r="E1557" s="5">
        <v>137.02758180000001</v>
      </c>
      <c r="F1557" s="3" t="s">
        <v>4559</v>
      </c>
      <c r="G1557" s="3" t="s">
        <v>4821</v>
      </c>
      <c r="H1557" s="3" t="s">
        <v>4822</v>
      </c>
      <c r="I1557" s="3" t="s">
        <v>4822</v>
      </c>
      <c r="J1557" s="3" t="s">
        <v>4544</v>
      </c>
      <c r="K1557" s="6">
        <v>62755</v>
      </c>
      <c r="L1557" s="6">
        <v>60681</v>
      </c>
      <c r="M1557" s="6">
        <v>12500</v>
      </c>
      <c r="N1557" s="6">
        <v>11761</v>
      </c>
      <c r="O1557" s="6">
        <v>12385</v>
      </c>
      <c r="P1557" s="6">
        <v>11646</v>
      </c>
      <c r="Q1557" s="6">
        <v>8394</v>
      </c>
      <c r="R1557" s="6">
        <v>7964</v>
      </c>
      <c r="S1557" s="6">
        <v>10101</v>
      </c>
      <c r="T1557" s="6">
        <v>9032</v>
      </c>
      <c r="U1557" s="6">
        <v>9664</v>
      </c>
      <c r="V1557" s="6">
        <v>10778</v>
      </c>
      <c r="W1557" s="6">
        <v>58587</v>
      </c>
      <c r="X1557" s="6">
        <v>57311</v>
      </c>
      <c r="Y1557" s="6">
        <v>18099</v>
      </c>
      <c r="Z1557" s="6">
        <v>17034</v>
      </c>
      <c r="AA1557" s="6">
        <v>12055</v>
      </c>
      <c r="AB1557" s="6">
        <v>12323</v>
      </c>
      <c r="AC1557" s="6">
        <v>4598000</v>
      </c>
      <c r="AD1557" s="6">
        <v>4598000</v>
      </c>
      <c r="AF1557">
        <f t="shared" si="480"/>
        <v>0.14327410517691638</v>
      </c>
      <c r="AG1557">
        <f t="shared" si="481"/>
        <v>0.13896110694282074</v>
      </c>
      <c r="AH1557">
        <f t="shared" si="482"/>
        <v>0.16495126905286156</v>
      </c>
      <c r="AI1557">
        <f t="shared" si="483"/>
        <v>0.18806162865767478</v>
      </c>
      <c r="AJ1557">
        <f t="shared" si="484"/>
        <v>1.5013687266694318</v>
      </c>
      <c r="AK1557">
        <f t="shared" si="485"/>
        <v>1.3822932727420272</v>
      </c>
      <c r="AL1557">
        <f t="shared" si="486"/>
        <v>0.19735479244681697</v>
      </c>
      <c r="AM1557">
        <f t="shared" si="487"/>
        <v>0.19192168883175953</v>
      </c>
      <c r="AN1557">
        <f t="shared" si="488"/>
        <v>1.0711420622322358</v>
      </c>
      <c r="AO1557">
        <f t="shared" si="489"/>
        <v>1.0588019751880093</v>
      </c>
      <c r="AP1557">
        <f t="shared" si="490"/>
        <v>1</v>
      </c>
      <c r="AQ1557">
        <f t="shared" si="491"/>
        <v>1</v>
      </c>
      <c r="AR1557">
        <f t="shared" si="492"/>
        <v>1</v>
      </c>
      <c r="AS1557">
        <f t="shared" si="493"/>
        <v>1</v>
      </c>
      <c r="AT1557">
        <f t="shared" si="494"/>
        <v>1</v>
      </c>
      <c r="AU1557">
        <f t="shared" si="495"/>
        <v>1</v>
      </c>
      <c r="AV1557">
        <f t="shared" si="496"/>
        <v>1</v>
      </c>
      <c r="AW1557">
        <f t="shared" si="497"/>
        <v>1</v>
      </c>
      <c r="AX1557">
        <f t="shared" si="498"/>
        <v>0</v>
      </c>
      <c r="AY1557">
        <f t="shared" si="499"/>
        <v>8</v>
      </c>
    </row>
    <row r="1558" spans="1:51" x14ac:dyDescent="0.3">
      <c r="A1558" s="1" t="s">
        <v>1552</v>
      </c>
      <c r="B1558" s="2">
        <v>4276792</v>
      </c>
      <c r="C1558" s="3" t="s">
        <v>5335</v>
      </c>
      <c r="D1558" s="5">
        <v>99.9</v>
      </c>
      <c r="E1558" s="5">
        <v>5495.4619370999999</v>
      </c>
      <c r="F1558" s="3" t="s">
        <v>4475</v>
      </c>
      <c r="G1558" s="3" t="s">
        <v>4476</v>
      </c>
      <c r="H1558" s="3" t="s">
        <v>4477</v>
      </c>
      <c r="I1558" s="3" t="s">
        <v>4478</v>
      </c>
      <c r="J1558" s="3" t="s">
        <v>4951</v>
      </c>
      <c r="K1558" s="6">
        <v>3823378</v>
      </c>
      <c r="L1558" s="6">
        <v>3716073</v>
      </c>
      <c r="M1558" s="6">
        <v>504523</v>
      </c>
      <c r="N1558" s="6">
        <v>511555</v>
      </c>
      <c r="O1558" s="6">
        <v>345495</v>
      </c>
      <c r="P1558" s="6">
        <v>362224</v>
      </c>
      <c r="Q1558" s="6">
        <v>268353</v>
      </c>
      <c r="R1558" s="6">
        <v>281260</v>
      </c>
      <c r="S1558" s="6">
        <v>474844</v>
      </c>
      <c r="T1558" s="6">
        <v>428045</v>
      </c>
      <c r="U1558" s="6" t="s">
        <v>4474</v>
      </c>
      <c r="V1558" s="6" t="s">
        <v>4474</v>
      </c>
      <c r="W1558" s="6">
        <v>4185319</v>
      </c>
      <c r="X1558" s="6">
        <v>4013144</v>
      </c>
      <c r="Y1558" s="6">
        <v>1212219</v>
      </c>
      <c r="Z1558" s="6">
        <v>1118639</v>
      </c>
      <c r="AA1558" s="6">
        <v>875388</v>
      </c>
      <c r="AB1558" s="6">
        <v>685205</v>
      </c>
      <c r="AC1558" s="6">
        <v>55010438</v>
      </c>
      <c r="AD1558" s="6">
        <v>55006099</v>
      </c>
      <c r="AF1558">
        <f t="shared" si="480"/>
        <v>6.4117693298885933E-2</v>
      </c>
      <c r="AG1558">
        <f t="shared" si="481"/>
        <v>7.0084701670311361E-2</v>
      </c>
      <c r="AH1558" t="e">
        <f t="shared" si="482"/>
        <v>#VALUE!</v>
      </c>
      <c r="AI1558" t="e">
        <f t="shared" si="483"/>
        <v>#VALUE!</v>
      </c>
      <c r="AJ1558">
        <f t="shared" si="484"/>
        <v>1.3847790922425256</v>
      </c>
      <c r="AK1558">
        <f t="shared" si="485"/>
        <v>1.632561058369393</v>
      </c>
      <c r="AL1558">
        <f t="shared" si="486"/>
        <v>9.0363809176074145E-2</v>
      </c>
      <c r="AM1558">
        <f t="shared" si="487"/>
        <v>9.747494196158149E-2</v>
      </c>
      <c r="AN1558">
        <f t="shared" si="488"/>
        <v>0.91352128714681002</v>
      </c>
      <c r="AO1558">
        <f t="shared" si="489"/>
        <v>0.92597549452499084</v>
      </c>
      <c r="AP1558">
        <f t="shared" si="490"/>
        <v>1</v>
      </c>
      <c r="AQ1558">
        <f t="shared" si="491"/>
        <v>1</v>
      </c>
      <c r="AR1558">
        <f t="shared" si="492"/>
        <v>0</v>
      </c>
      <c r="AS1558">
        <f t="shared" si="493"/>
        <v>1</v>
      </c>
      <c r="AT1558">
        <f t="shared" si="494"/>
        <v>0</v>
      </c>
      <c r="AU1558">
        <f t="shared" si="495"/>
        <v>0</v>
      </c>
      <c r="AV1558">
        <f t="shared" si="496"/>
        <v>0</v>
      </c>
      <c r="AW1558">
        <f t="shared" si="497"/>
        <v>0</v>
      </c>
      <c r="AX1558">
        <f t="shared" si="498"/>
        <v>0</v>
      </c>
      <c r="AY1558">
        <f t="shared" si="499"/>
        <v>3</v>
      </c>
    </row>
    <row r="1559" spans="1:51" x14ac:dyDescent="0.3">
      <c r="A1559" s="1" t="s">
        <v>1553</v>
      </c>
      <c r="B1559" s="2">
        <v>4089447</v>
      </c>
      <c r="C1559" s="3" t="s">
        <v>5335</v>
      </c>
      <c r="D1559" s="5">
        <v>28.87</v>
      </c>
      <c r="E1559" s="5">
        <v>615.48192620999998</v>
      </c>
      <c r="F1559" s="3" t="s">
        <v>4480</v>
      </c>
      <c r="G1559" s="3" t="s">
        <v>4481</v>
      </c>
      <c r="H1559" s="3" t="s">
        <v>4481</v>
      </c>
      <c r="I1559" s="3" t="s">
        <v>4482</v>
      </c>
      <c r="J1559" s="3" t="s">
        <v>4484</v>
      </c>
      <c r="K1559" s="6">
        <v>119623</v>
      </c>
      <c r="L1559" s="6">
        <v>116716</v>
      </c>
      <c r="M1559" s="6" t="s">
        <v>4474</v>
      </c>
      <c r="N1559" s="6" t="s">
        <v>4474</v>
      </c>
      <c r="O1559" s="6">
        <v>142991</v>
      </c>
      <c r="P1559" s="6">
        <v>138886</v>
      </c>
      <c r="Q1559" s="6">
        <v>43153</v>
      </c>
      <c r="R1559" s="6">
        <v>43257</v>
      </c>
      <c r="S1559" s="6">
        <v>32159</v>
      </c>
      <c r="T1559" s="6">
        <v>29564</v>
      </c>
      <c r="U1559" s="6">
        <v>73859</v>
      </c>
      <c r="V1559" s="6">
        <v>73822</v>
      </c>
      <c r="W1559" s="6">
        <v>3887004</v>
      </c>
      <c r="X1559" s="6">
        <v>3634217</v>
      </c>
      <c r="Y1559" s="6" t="s">
        <v>4474</v>
      </c>
      <c r="Z1559" s="6" t="s">
        <v>4474</v>
      </c>
      <c r="AA1559" s="6" t="s">
        <v>4474</v>
      </c>
      <c r="AB1559" s="6" t="s">
        <v>4474</v>
      </c>
      <c r="AC1559" s="6">
        <v>21319583</v>
      </c>
      <c r="AD1559" s="6">
        <v>21319583</v>
      </c>
      <c r="AF1559">
        <f t="shared" si="480"/>
        <v>1.1101866630443396E-2</v>
      </c>
      <c r="AG1559">
        <f t="shared" si="481"/>
        <v>1.1902701462240697E-2</v>
      </c>
      <c r="AH1559">
        <f t="shared" si="482"/>
        <v>1.9001524052972417E-2</v>
      </c>
      <c r="AI1559">
        <f t="shared" si="483"/>
        <v>2.0313041296103122E-2</v>
      </c>
      <c r="AJ1559" t="e">
        <f t="shared" si="484"/>
        <v>#VALUE!</v>
      </c>
      <c r="AK1559" t="e">
        <f t="shared" si="485"/>
        <v>#VALUE!</v>
      </c>
      <c r="AL1559">
        <f t="shared" si="486"/>
        <v>1.1953470486444915</v>
      </c>
      <c r="AM1559">
        <f t="shared" si="487"/>
        <v>1.1899482504540937</v>
      </c>
      <c r="AN1559">
        <f t="shared" si="488"/>
        <v>3.0775116259206318E-2</v>
      </c>
      <c r="AO1559">
        <f t="shared" si="489"/>
        <v>3.2115858794342769E-2</v>
      </c>
      <c r="AP1559">
        <f t="shared" si="490"/>
        <v>1</v>
      </c>
      <c r="AQ1559">
        <f t="shared" si="491"/>
        <v>1</v>
      </c>
      <c r="AR1559">
        <f t="shared" si="492"/>
        <v>0</v>
      </c>
      <c r="AS1559">
        <f t="shared" si="493"/>
        <v>0</v>
      </c>
      <c r="AT1559">
        <f t="shared" si="494"/>
        <v>1</v>
      </c>
      <c r="AU1559">
        <f t="shared" si="495"/>
        <v>0</v>
      </c>
      <c r="AV1559">
        <f t="shared" si="496"/>
        <v>1</v>
      </c>
      <c r="AW1559">
        <f t="shared" si="497"/>
        <v>0</v>
      </c>
      <c r="AX1559">
        <f t="shared" si="498"/>
        <v>0</v>
      </c>
      <c r="AY1559">
        <f t="shared" si="499"/>
        <v>4</v>
      </c>
    </row>
    <row r="1560" spans="1:51" x14ac:dyDescent="0.3">
      <c r="A1560" s="1" t="s">
        <v>1554</v>
      </c>
      <c r="B1560" s="2">
        <v>4433547</v>
      </c>
      <c r="C1560" s="3" t="s">
        <v>5338</v>
      </c>
      <c r="D1560" s="5">
        <v>37.840000000000003</v>
      </c>
      <c r="E1560" s="5">
        <v>2845.8861965599999</v>
      </c>
      <c r="F1560" s="3" t="s">
        <v>4500</v>
      </c>
      <c r="G1560" s="3" t="s">
        <v>4501</v>
      </c>
      <c r="H1560" s="3" t="s">
        <v>4502</v>
      </c>
      <c r="I1560" s="3" t="s">
        <v>4538</v>
      </c>
      <c r="J1560" s="3" t="s">
        <v>4504</v>
      </c>
      <c r="K1560" s="6">
        <v>1002340</v>
      </c>
      <c r="L1560" s="6">
        <v>968263</v>
      </c>
      <c r="M1560" s="6">
        <v>-4174</v>
      </c>
      <c r="N1560" s="6">
        <v>-26151</v>
      </c>
      <c r="O1560" s="6">
        <v>-55401</v>
      </c>
      <c r="P1560" s="6">
        <v>-76716</v>
      </c>
      <c r="Q1560" s="6">
        <v>-36730</v>
      </c>
      <c r="R1560" s="6">
        <v>-52670</v>
      </c>
      <c r="S1560" s="6">
        <v>129897</v>
      </c>
      <c r="T1560" s="6">
        <v>125805</v>
      </c>
      <c r="U1560" s="6">
        <v>730932</v>
      </c>
      <c r="V1560" s="6">
        <v>730012</v>
      </c>
      <c r="W1560" s="6">
        <v>2007892</v>
      </c>
      <c r="X1560" s="6">
        <v>1910380</v>
      </c>
      <c r="Y1560" s="6">
        <v>1204267</v>
      </c>
      <c r="Z1560" s="6">
        <v>1322102</v>
      </c>
      <c r="AA1560" s="6">
        <v>650241</v>
      </c>
      <c r="AB1560" s="6">
        <v>614703</v>
      </c>
      <c r="AC1560" s="6">
        <v>75208409</v>
      </c>
      <c r="AD1560" s="6">
        <v>74719317</v>
      </c>
      <c r="AF1560">
        <f t="shared" si="480"/>
        <v>-1.8292816545909838E-2</v>
      </c>
      <c r="AG1560">
        <f t="shared" si="481"/>
        <v>-2.7570431013725017E-2</v>
      </c>
      <c r="AH1560">
        <f t="shared" si="482"/>
        <v>0.36402953943738009</v>
      </c>
      <c r="AI1560">
        <f t="shared" si="483"/>
        <v>0.38212920989541349</v>
      </c>
      <c r="AJ1560">
        <f t="shared" si="484"/>
        <v>1.8520317851381256</v>
      </c>
      <c r="AK1560">
        <f t="shared" si="485"/>
        <v>2.1507980276653931</v>
      </c>
      <c r="AL1560">
        <f t="shared" si="486"/>
        <v>-5.5271664305525069E-2</v>
      </c>
      <c r="AM1560">
        <f t="shared" si="487"/>
        <v>-7.9230539636441749E-2</v>
      </c>
      <c r="AN1560">
        <f t="shared" si="488"/>
        <v>0.49920015618369912</v>
      </c>
      <c r="AO1560">
        <f t="shared" si="489"/>
        <v>0.50684314115516282</v>
      </c>
      <c r="AP1560">
        <f t="shared" si="490"/>
        <v>0</v>
      </c>
      <c r="AQ1560">
        <f t="shared" si="491"/>
        <v>1</v>
      </c>
      <c r="AR1560">
        <f t="shared" si="492"/>
        <v>1</v>
      </c>
      <c r="AS1560">
        <f t="shared" si="493"/>
        <v>1</v>
      </c>
      <c r="AT1560">
        <f t="shared" si="494"/>
        <v>1</v>
      </c>
      <c r="AU1560">
        <f t="shared" si="495"/>
        <v>0</v>
      </c>
      <c r="AV1560">
        <f t="shared" si="496"/>
        <v>1</v>
      </c>
      <c r="AW1560">
        <f t="shared" si="497"/>
        <v>0</v>
      </c>
      <c r="AX1560">
        <f t="shared" si="498"/>
        <v>0</v>
      </c>
      <c r="AY1560">
        <f t="shared" si="499"/>
        <v>5</v>
      </c>
    </row>
    <row r="1561" spans="1:51" x14ac:dyDescent="0.3">
      <c r="A1561" s="1" t="s">
        <v>1555</v>
      </c>
      <c r="B1561" s="2">
        <v>5210507</v>
      </c>
      <c r="C1561" s="3" t="s">
        <v>5337</v>
      </c>
      <c r="D1561" s="5">
        <v>31.93</v>
      </c>
      <c r="E1561" s="5">
        <v>1126.6829379000001</v>
      </c>
      <c r="F1561" s="3" t="s">
        <v>4485</v>
      </c>
      <c r="G1561" s="3" t="s">
        <v>4517</v>
      </c>
      <c r="H1561" s="3" t="s">
        <v>4640</v>
      </c>
      <c r="I1561" s="3" t="s">
        <v>4641</v>
      </c>
      <c r="J1561" s="3" t="s">
        <v>4642</v>
      </c>
      <c r="K1561" s="6">
        <v>379317</v>
      </c>
      <c r="L1561" s="6">
        <v>372221</v>
      </c>
      <c r="M1561" s="6">
        <v>-2722</v>
      </c>
      <c r="N1561" s="6">
        <v>-4935</v>
      </c>
      <c r="O1561" s="6">
        <v>-10157</v>
      </c>
      <c r="P1561" s="6">
        <v>-10299</v>
      </c>
      <c r="Q1561" s="6">
        <v>10109</v>
      </c>
      <c r="R1561" s="6">
        <v>11781</v>
      </c>
      <c r="S1561" s="6">
        <v>80583</v>
      </c>
      <c r="T1561" s="6">
        <v>93115</v>
      </c>
      <c r="U1561" s="6">
        <v>457220</v>
      </c>
      <c r="V1561" s="6">
        <v>456580</v>
      </c>
      <c r="W1561" s="6">
        <v>1034810</v>
      </c>
      <c r="X1561" s="6">
        <v>998894</v>
      </c>
      <c r="Y1561" s="6">
        <v>696618</v>
      </c>
      <c r="Z1561" s="6">
        <v>674063</v>
      </c>
      <c r="AA1561" s="6">
        <v>232906</v>
      </c>
      <c r="AB1561" s="6">
        <v>212676</v>
      </c>
      <c r="AC1561" s="6">
        <v>35435532</v>
      </c>
      <c r="AD1561" s="6">
        <v>38089060</v>
      </c>
      <c r="AF1561">
        <f t="shared" si="480"/>
        <v>9.7689430910022131E-3</v>
      </c>
      <c r="AG1561">
        <f t="shared" si="481"/>
        <v>1.1794044212899467E-2</v>
      </c>
      <c r="AH1561">
        <f t="shared" si="482"/>
        <v>0.4418395647510171</v>
      </c>
      <c r="AI1561">
        <f t="shared" si="483"/>
        <v>0.45708553660348344</v>
      </c>
      <c r="AJ1561">
        <f t="shared" si="484"/>
        <v>2.9909834869002947</v>
      </c>
      <c r="AK1561">
        <f t="shared" si="485"/>
        <v>3.1694361375989768</v>
      </c>
      <c r="AL1561">
        <f t="shared" si="486"/>
        <v>-2.6777075638581976E-2</v>
      </c>
      <c r="AM1561">
        <f t="shared" si="487"/>
        <v>-2.7669046077464732E-2</v>
      </c>
      <c r="AN1561">
        <f t="shared" si="488"/>
        <v>0.36655714575622578</v>
      </c>
      <c r="AO1561">
        <f t="shared" si="489"/>
        <v>0.37263313224426214</v>
      </c>
      <c r="AP1561">
        <f t="shared" si="490"/>
        <v>1</v>
      </c>
      <c r="AQ1561">
        <f t="shared" si="491"/>
        <v>1</v>
      </c>
      <c r="AR1561">
        <f t="shared" si="492"/>
        <v>0</v>
      </c>
      <c r="AS1561">
        <f t="shared" si="493"/>
        <v>1</v>
      </c>
      <c r="AT1561">
        <f t="shared" si="494"/>
        <v>1</v>
      </c>
      <c r="AU1561">
        <f t="shared" si="495"/>
        <v>0</v>
      </c>
      <c r="AV1561">
        <f t="shared" si="496"/>
        <v>1</v>
      </c>
      <c r="AW1561">
        <f t="shared" si="497"/>
        <v>0</v>
      </c>
      <c r="AX1561">
        <f t="shared" si="498"/>
        <v>1</v>
      </c>
      <c r="AY1561">
        <f t="shared" si="499"/>
        <v>6</v>
      </c>
    </row>
    <row r="1562" spans="1:51" x14ac:dyDescent="0.3">
      <c r="A1562" s="1" t="s">
        <v>1556</v>
      </c>
      <c r="B1562" s="2">
        <v>100013227</v>
      </c>
      <c r="C1562" s="3" t="s">
        <v>5338</v>
      </c>
      <c r="D1562" s="7">
        <v>10.17</v>
      </c>
      <c r="E1562" s="5">
        <v>90.136709999999994</v>
      </c>
      <c r="F1562" s="3" t="s">
        <v>4480</v>
      </c>
      <c r="G1562" s="3" t="s">
        <v>4491</v>
      </c>
      <c r="H1562" s="3" t="s">
        <v>4492</v>
      </c>
      <c r="I1562" s="3" t="s">
        <v>4493</v>
      </c>
      <c r="J1562" s="3" t="s">
        <v>4494</v>
      </c>
      <c r="K1562" s="6" t="s">
        <v>4474</v>
      </c>
      <c r="L1562" s="6" t="s">
        <v>4474</v>
      </c>
      <c r="M1562" s="6" t="s">
        <v>4474</v>
      </c>
      <c r="N1562" s="6" t="s">
        <v>4474</v>
      </c>
      <c r="O1562" s="6" t="s">
        <v>4474</v>
      </c>
      <c r="P1562" s="6" t="s">
        <v>4474</v>
      </c>
      <c r="Q1562" s="6">
        <v>415.86799999999999</v>
      </c>
      <c r="R1562" s="6">
        <v>-118.268</v>
      </c>
      <c r="S1562" s="6">
        <v>-651.05999999999995</v>
      </c>
      <c r="T1562" s="6">
        <v>-283.892</v>
      </c>
      <c r="U1562" s="6" t="s">
        <v>4474</v>
      </c>
      <c r="V1562" s="6" t="s">
        <v>4474</v>
      </c>
      <c r="W1562" s="6">
        <v>70110.002999999997</v>
      </c>
      <c r="X1562" s="6">
        <v>69335.607000000004</v>
      </c>
      <c r="Y1562" s="6">
        <v>120.76</v>
      </c>
      <c r="Z1562" s="6">
        <v>237.66200000000001</v>
      </c>
      <c r="AA1562" s="6">
        <v>328</v>
      </c>
      <c r="AB1562" s="6">
        <v>42</v>
      </c>
      <c r="AC1562" s="6">
        <v>8863000</v>
      </c>
      <c r="AD1562" s="6">
        <v>8863000</v>
      </c>
      <c r="AF1562">
        <f t="shared" si="480"/>
        <v>5.9316500100563396E-3</v>
      </c>
      <c r="AG1562">
        <f t="shared" si="481"/>
        <v>-1.7057325249925338E-3</v>
      </c>
      <c r="AH1562" t="e">
        <f t="shared" si="482"/>
        <v>#VALUE!</v>
      </c>
      <c r="AI1562" t="e">
        <f t="shared" si="483"/>
        <v>#VALUE!</v>
      </c>
      <c r="AJ1562">
        <f t="shared" si="484"/>
        <v>0.36817073170731707</v>
      </c>
      <c r="AK1562">
        <f t="shared" si="485"/>
        <v>5.6586190476190481</v>
      </c>
      <c r="AL1562" t="e">
        <f t="shared" si="486"/>
        <v>#VALUE!</v>
      </c>
      <c r="AM1562" t="e">
        <f t="shared" si="487"/>
        <v>#VALUE!</v>
      </c>
      <c r="AN1562" t="e">
        <f t="shared" si="488"/>
        <v>#VALUE!</v>
      </c>
      <c r="AO1562" t="e">
        <f t="shared" si="489"/>
        <v>#VALUE!</v>
      </c>
      <c r="AP1562">
        <f t="shared" si="490"/>
        <v>1</v>
      </c>
      <c r="AQ1562">
        <f t="shared" si="491"/>
        <v>0</v>
      </c>
      <c r="AR1562">
        <f t="shared" si="492"/>
        <v>1</v>
      </c>
      <c r="AS1562">
        <f t="shared" si="493"/>
        <v>0</v>
      </c>
      <c r="AT1562">
        <f t="shared" si="494"/>
        <v>0</v>
      </c>
      <c r="AU1562">
        <f t="shared" si="495"/>
        <v>0</v>
      </c>
      <c r="AV1562">
        <f t="shared" si="496"/>
        <v>0</v>
      </c>
      <c r="AW1562">
        <f t="shared" si="497"/>
        <v>0</v>
      </c>
      <c r="AX1562">
        <f t="shared" si="498"/>
        <v>0</v>
      </c>
      <c r="AY1562">
        <f t="shared" si="499"/>
        <v>2</v>
      </c>
    </row>
    <row r="1563" spans="1:51" x14ac:dyDescent="0.3">
      <c r="A1563" s="1" t="s">
        <v>1557</v>
      </c>
      <c r="B1563" s="2">
        <v>1024119</v>
      </c>
      <c r="C1563" s="3" t="s">
        <v>5337</v>
      </c>
      <c r="D1563" s="5">
        <v>9.25</v>
      </c>
      <c r="E1563" s="5">
        <v>3839.8127694999998</v>
      </c>
      <c r="F1563" s="3" t="s">
        <v>4480</v>
      </c>
      <c r="G1563" s="3" t="s">
        <v>4481</v>
      </c>
      <c r="H1563" s="3" t="s">
        <v>4481</v>
      </c>
      <c r="I1563" s="3" t="s">
        <v>4482</v>
      </c>
      <c r="J1563" s="3" t="s">
        <v>4483</v>
      </c>
      <c r="K1563" s="6">
        <v>2926000</v>
      </c>
      <c r="L1563" s="6">
        <v>3345000</v>
      </c>
      <c r="M1563" s="6" t="s">
        <v>4474</v>
      </c>
      <c r="N1563" s="6" t="s">
        <v>4474</v>
      </c>
      <c r="O1563" s="6">
        <v>-346000</v>
      </c>
      <c r="P1563" s="6">
        <v>-137000</v>
      </c>
      <c r="Q1563" s="6">
        <v>-3635000</v>
      </c>
      <c r="R1563" s="6">
        <v>-3148000</v>
      </c>
      <c r="S1563" s="6">
        <v>242000</v>
      </c>
      <c r="T1563" s="6">
        <v>2335000</v>
      </c>
      <c r="U1563" s="6">
        <v>473000</v>
      </c>
      <c r="V1563" s="6">
        <v>504000</v>
      </c>
      <c r="W1563" s="6">
        <v>114367000</v>
      </c>
      <c r="X1563" s="6">
        <v>119055000</v>
      </c>
      <c r="Y1563" s="6" t="s">
        <v>4474</v>
      </c>
      <c r="Z1563" s="6" t="s">
        <v>4474</v>
      </c>
      <c r="AA1563" s="6" t="s">
        <v>4474</v>
      </c>
      <c r="AB1563" s="6" t="s">
        <v>4474</v>
      </c>
      <c r="AC1563" s="6">
        <v>415257967</v>
      </c>
      <c r="AD1563" s="6">
        <v>351304364</v>
      </c>
      <c r="AF1563">
        <f t="shared" si="480"/>
        <v>-3.1783643883288012E-2</v>
      </c>
      <c r="AG1563">
        <f t="shared" si="481"/>
        <v>-2.6441560623241361E-2</v>
      </c>
      <c r="AH1563">
        <f t="shared" si="482"/>
        <v>4.1358084062710397E-3</v>
      </c>
      <c r="AI1563">
        <f t="shared" si="483"/>
        <v>4.2333375330729497E-3</v>
      </c>
      <c r="AJ1563" t="e">
        <f t="shared" si="484"/>
        <v>#VALUE!</v>
      </c>
      <c r="AK1563" t="e">
        <f t="shared" si="485"/>
        <v>#VALUE!</v>
      </c>
      <c r="AL1563">
        <f t="shared" si="486"/>
        <v>-0.11825017088174983</v>
      </c>
      <c r="AM1563">
        <f t="shared" si="487"/>
        <v>-4.0956651718983557E-2</v>
      </c>
      <c r="AN1563">
        <f t="shared" si="488"/>
        <v>2.558430316437434E-2</v>
      </c>
      <c r="AO1563">
        <f t="shared" si="489"/>
        <v>2.8096258032002015E-2</v>
      </c>
      <c r="AP1563">
        <f t="shared" si="490"/>
        <v>0</v>
      </c>
      <c r="AQ1563">
        <f t="shared" si="491"/>
        <v>1</v>
      </c>
      <c r="AR1563">
        <f t="shared" si="492"/>
        <v>0</v>
      </c>
      <c r="AS1563">
        <f t="shared" si="493"/>
        <v>1</v>
      </c>
      <c r="AT1563">
        <f t="shared" si="494"/>
        <v>1</v>
      </c>
      <c r="AU1563">
        <f t="shared" si="495"/>
        <v>0</v>
      </c>
      <c r="AV1563">
        <f t="shared" si="496"/>
        <v>0</v>
      </c>
      <c r="AW1563">
        <f t="shared" si="497"/>
        <v>0</v>
      </c>
      <c r="AX1563">
        <f t="shared" si="498"/>
        <v>0</v>
      </c>
      <c r="AY1563">
        <f t="shared" si="499"/>
        <v>3</v>
      </c>
    </row>
    <row r="1564" spans="1:51" x14ac:dyDescent="0.3">
      <c r="A1564" s="1" t="s">
        <v>1558</v>
      </c>
      <c r="B1564" s="2">
        <v>5734321</v>
      </c>
      <c r="C1564" s="3" t="s">
        <v>5337</v>
      </c>
      <c r="D1564" s="5">
        <v>19.89</v>
      </c>
      <c r="E1564" s="5">
        <v>408.50354492999998</v>
      </c>
      <c r="F1564" s="3" t="s">
        <v>4480</v>
      </c>
      <c r="G1564" s="3" t="s">
        <v>4491</v>
      </c>
      <c r="H1564" s="3" t="s">
        <v>4492</v>
      </c>
      <c r="I1564" s="3" t="s">
        <v>4493</v>
      </c>
      <c r="J1564" s="3"/>
      <c r="K1564" s="6" t="s">
        <v>4474</v>
      </c>
      <c r="L1564" s="6" t="s">
        <v>4474</v>
      </c>
      <c r="M1564" s="6" t="s">
        <v>4474</v>
      </c>
      <c r="N1564" s="6" t="s">
        <v>4474</v>
      </c>
      <c r="O1564" s="6" t="s">
        <v>4474</v>
      </c>
      <c r="P1564" s="6" t="s">
        <v>4474</v>
      </c>
      <c r="Q1564" s="6" t="s">
        <v>4474</v>
      </c>
      <c r="R1564" s="6" t="s">
        <v>4474</v>
      </c>
      <c r="S1564" s="6" t="s">
        <v>4474</v>
      </c>
      <c r="T1564" s="6" t="s">
        <v>4474</v>
      </c>
      <c r="U1564" s="6" t="s">
        <v>4474</v>
      </c>
      <c r="V1564" s="6" t="s">
        <v>4474</v>
      </c>
      <c r="W1564" s="6" t="s">
        <v>4474</v>
      </c>
      <c r="X1564" s="6" t="s">
        <v>4474</v>
      </c>
      <c r="Y1564" s="6" t="s">
        <v>4474</v>
      </c>
      <c r="Z1564" s="6" t="s">
        <v>4474</v>
      </c>
      <c r="AA1564" s="6" t="s">
        <v>4474</v>
      </c>
      <c r="AB1564" s="6" t="s">
        <v>4474</v>
      </c>
      <c r="AC1564" s="6" t="s">
        <v>4474</v>
      </c>
      <c r="AD1564" s="6" t="s">
        <v>4474</v>
      </c>
      <c r="AF1564" t="e">
        <f t="shared" si="480"/>
        <v>#VALUE!</v>
      </c>
      <c r="AG1564" t="e">
        <f t="shared" si="481"/>
        <v>#VALUE!</v>
      </c>
      <c r="AH1564" t="e">
        <f t="shared" si="482"/>
        <v>#VALUE!</v>
      </c>
      <c r="AI1564" t="e">
        <f t="shared" si="483"/>
        <v>#VALUE!</v>
      </c>
      <c r="AJ1564" t="e">
        <f t="shared" si="484"/>
        <v>#VALUE!</v>
      </c>
      <c r="AK1564" t="e">
        <f t="shared" si="485"/>
        <v>#VALUE!</v>
      </c>
      <c r="AL1564" t="e">
        <f t="shared" si="486"/>
        <v>#VALUE!</v>
      </c>
      <c r="AM1564" t="e">
        <f t="shared" si="487"/>
        <v>#VALUE!</v>
      </c>
      <c r="AN1564" t="e">
        <f t="shared" si="488"/>
        <v>#VALUE!</v>
      </c>
      <c r="AO1564" t="e">
        <f t="shared" si="489"/>
        <v>#VALUE!</v>
      </c>
      <c r="AP1564">
        <f t="shared" si="490"/>
        <v>0</v>
      </c>
      <c r="AQ1564">
        <f t="shared" si="491"/>
        <v>0</v>
      </c>
      <c r="AR1564">
        <f t="shared" si="492"/>
        <v>0</v>
      </c>
      <c r="AS1564">
        <f t="shared" si="493"/>
        <v>0</v>
      </c>
      <c r="AT1564">
        <f t="shared" si="494"/>
        <v>0</v>
      </c>
      <c r="AU1564">
        <f t="shared" si="495"/>
        <v>0</v>
      </c>
      <c r="AV1564">
        <f t="shared" si="496"/>
        <v>0</v>
      </c>
      <c r="AW1564">
        <f t="shared" si="497"/>
        <v>0</v>
      </c>
      <c r="AX1564">
        <f t="shared" si="498"/>
        <v>0</v>
      </c>
      <c r="AY1564">
        <f t="shared" si="499"/>
        <v>0</v>
      </c>
    </row>
    <row r="1565" spans="1:51" x14ac:dyDescent="0.3">
      <c r="A1565" s="1" t="s">
        <v>1559</v>
      </c>
      <c r="B1565" s="2">
        <v>5721120</v>
      </c>
      <c r="C1565" s="3" t="s">
        <v>5337</v>
      </c>
      <c r="D1565" s="7">
        <v>11.14</v>
      </c>
      <c r="E1565" s="5">
        <v>143.17747384</v>
      </c>
      <c r="F1565" s="3" t="s">
        <v>4480</v>
      </c>
      <c r="G1565" s="3" t="s">
        <v>4491</v>
      </c>
      <c r="H1565" s="3" t="s">
        <v>4492</v>
      </c>
      <c r="I1565" s="3" t="s">
        <v>4493</v>
      </c>
      <c r="J1565" s="3" t="s">
        <v>4658</v>
      </c>
      <c r="K1565" s="6">
        <v>16174.891</v>
      </c>
      <c r="L1565" s="6">
        <v>16019.187</v>
      </c>
      <c r="M1565" s="6" t="s">
        <v>4474</v>
      </c>
      <c r="N1565" s="6" t="s">
        <v>4474</v>
      </c>
      <c r="O1565" s="6">
        <v>14110.119000000001</v>
      </c>
      <c r="P1565" s="6">
        <v>14010.503000000001</v>
      </c>
      <c r="Q1565" s="6">
        <v>23467.469000000001</v>
      </c>
      <c r="R1565" s="6">
        <v>12697.123</v>
      </c>
      <c r="S1565" s="6">
        <v>8612.8349999999991</v>
      </c>
      <c r="T1565" s="6">
        <v>8171.2370000000001</v>
      </c>
      <c r="U1565" s="6">
        <v>91100</v>
      </c>
      <c r="V1565" s="6">
        <v>91100</v>
      </c>
      <c r="W1565" s="6">
        <v>243588.53200000001</v>
      </c>
      <c r="X1565" s="6">
        <v>243588.53200000001</v>
      </c>
      <c r="Y1565" s="6">
        <v>2286.1909999999998</v>
      </c>
      <c r="Z1565" s="6">
        <v>2286.1909999999998</v>
      </c>
      <c r="AA1565" s="6">
        <v>1113</v>
      </c>
      <c r="AB1565" s="6">
        <v>1113</v>
      </c>
      <c r="AC1565" s="6">
        <v>12852556</v>
      </c>
      <c r="AD1565" s="6">
        <v>12852556</v>
      </c>
      <c r="AF1565">
        <f t="shared" si="480"/>
        <v>9.6340615082815148E-2</v>
      </c>
      <c r="AG1565">
        <f t="shared" si="481"/>
        <v>5.2125290528866108E-2</v>
      </c>
      <c r="AH1565">
        <f t="shared" si="482"/>
        <v>0.3739913338777377</v>
      </c>
      <c r="AI1565">
        <f t="shared" si="483"/>
        <v>0.3739913338777377</v>
      </c>
      <c r="AJ1565">
        <f t="shared" si="484"/>
        <v>2.0540799640610961</v>
      </c>
      <c r="AK1565">
        <f t="shared" si="485"/>
        <v>2.0540799640610961</v>
      </c>
      <c r="AL1565">
        <f t="shared" si="486"/>
        <v>0.87234708413181894</v>
      </c>
      <c r="AM1565">
        <f t="shared" si="487"/>
        <v>0.87460761897591932</v>
      </c>
      <c r="AN1565">
        <f t="shared" si="488"/>
        <v>6.6402514384379968E-2</v>
      </c>
      <c r="AO1565">
        <f t="shared" si="489"/>
        <v>6.5763305310284473E-2</v>
      </c>
      <c r="AP1565">
        <f t="shared" si="490"/>
        <v>1</v>
      </c>
      <c r="AQ1565">
        <f t="shared" si="491"/>
        <v>1</v>
      </c>
      <c r="AR1565">
        <f t="shared" si="492"/>
        <v>1</v>
      </c>
      <c r="AS1565">
        <f t="shared" si="493"/>
        <v>0</v>
      </c>
      <c r="AT1565">
        <f t="shared" si="494"/>
        <v>0</v>
      </c>
      <c r="AU1565">
        <f t="shared" si="495"/>
        <v>0</v>
      </c>
      <c r="AV1565">
        <f t="shared" si="496"/>
        <v>0</v>
      </c>
      <c r="AW1565">
        <f t="shared" si="497"/>
        <v>1</v>
      </c>
      <c r="AX1565">
        <f t="shared" si="498"/>
        <v>0</v>
      </c>
      <c r="AY1565">
        <f t="shared" si="499"/>
        <v>4</v>
      </c>
    </row>
    <row r="1566" spans="1:51" x14ac:dyDescent="0.3">
      <c r="A1566" s="1" t="s">
        <v>1560</v>
      </c>
      <c r="B1566" s="2">
        <v>5721577</v>
      </c>
      <c r="C1566" s="3" t="s">
        <v>5337</v>
      </c>
      <c r="D1566" s="7">
        <v>8.86</v>
      </c>
      <c r="E1566" s="5">
        <v>115.86510835999999</v>
      </c>
      <c r="F1566" s="3" t="s">
        <v>4480</v>
      </c>
      <c r="G1566" s="3" t="s">
        <v>4491</v>
      </c>
      <c r="H1566" s="3" t="s">
        <v>4492</v>
      </c>
      <c r="I1566" s="3" t="s">
        <v>4493</v>
      </c>
      <c r="J1566" s="3"/>
      <c r="K1566" s="6">
        <v>13976.983</v>
      </c>
      <c r="L1566" s="6">
        <v>13833.252</v>
      </c>
      <c r="M1566" s="6" t="s">
        <v>4474</v>
      </c>
      <c r="N1566" s="6" t="s">
        <v>4474</v>
      </c>
      <c r="O1566" s="6">
        <v>12112.76</v>
      </c>
      <c r="P1566" s="6">
        <v>12027.813</v>
      </c>
      <c r="Q1566" s="6">
        <v>19604.525000000001</v>
      </c>
      <c r="R1566" s="6">
        <v>10592.093999999999</v>
      </c>
      <c r="S1566" s="6">
        <v>7188.0789999999997</v>
      </c>
      <c r="T1566" s="6">
        <v>7408.9290000000001</v>
      </c>
      <c r="U1566" s="6">
        <v>80600</v>
      </c>
      <c r="V1566" s="6">
        <v>80600</v>
      </c>
      <c r="W1566" s="6">
        <v>207228.33100000001</v>
      </c>
      <c r="X1566" s="6">
        <v>207228.33100000001</v>
      </c>
      <c r="Y1566" s="6">
        <v>1953.5440000000001</v>
      </c>
      <c r="Z1566" s="6">
        <v>1953.5440000000001</v>
      </c>
      <c r="AA1566" s="6">
        <v>980</v>
      </c>
      <c r="AB1566" s="6">
        <v>980</v>
      </c>
      <c r="AC1566" s="6">
        <v>13077326</v>
      </c>
      <c r="AD1566" s="6">
        <v>13077326</v>
      </c>
      <c r="AF1566">
        <f t="shared" si="480"/>
        <v>9.4603498013020246E-2</v>
      </c>
      <c r="AG1566">
        <f t="shared" si="481"/>
        <v>5.1113155951634813E-2</v>
      </c>
      <c r="AH1566">
        <f t="shared" si="482"/>
        <v>0.38894295780435539</v>
      </c>
      <c r="AI1566">
        <f t="shared" si="483"/>
        <v>0.38894295780435539</v>
      </c>
      <c r="AJ1566">
        <f t="shared" si="484"/>
        <v>1.9934122448979592</v>
      </c>
      <c r="AK1566">
        <f t="shared" si="485"/>
        <v>1.9934122448979592</v>
      </c>
      <c r="AL1566">
        <f t="shared" si="486"/>
        <v>0.86662193121362463</v>
      </c>
      <c r="AM1566">
        <f t="shared" si="487"/>
        <v>0.86948556998744764</v>
      </c>
      <c r="AN1566">
        <f t="shared" si="488"/>
        <v>6.7447259419369646E-2</v>
      </c>
      <c r="AO1566">
        <f t="shared" si="489"/>
        <v>6.675367182299026E-2</v>
      </c>
      <c r="AP1566">
        <f t="shared" si="490"/>
        <v>1</v>
      </c>
      <c r="AQ1566">
        <f t="shared" si="491"/>
        <v>1</v>
      </c>
      <c r="AR1566">
        <f t="shared" si="492"/>
        <v>1</v>
      </c>
      <c r="AS1566">
        <f t="shared" si="493"/>
        <v>0</v>
      </c>
      <c r="AT1566">
        <f t="shared" si="494"/>
        <v>0</v>
      </c>
      <c r="AU1566">
        <f t="shared" si="495"/>
        <v>0</v>
      </c>
      <c r="AV1566">
        <f t="shared" si="496"/>
        <v>0</v>
      </c>
      <c r="AW1566">
        <f t="shared" si="497"/>
        <v>1</v>
      </c>
      <c r="AX1566">
        <f t="shared" si="498"/>
        <v>0</v>
      </c>
      <c r="AY1566">
        <f t="shared" si="499"/>
        <v>4</v>
      </c>
    </row>
    <row r="1567" spans="1:51" x14ac:dyDescent="0.3">
      <c r="A1567" s="1" t="s">
        <v>1561</v>
      </c>
      <c r="B1567" s="2">
        <v>5721593</v>
      </c>
      <c r="C1567" s="3" t="s">
        <v>5337</v>
      </c>
      <c r="D1567" s="5">
        <v>15.65</v>
      </c>
      <c r="E1567" s="5">
        <v>753.98407239999995</v>
      </c>
      <c r="F1567" s="3" t="s">
        <v>4480</v>
      </c>
      <c r="G1567" s="3" t="s">
        <v>4491</v>
      </c>
      <c r="H1567" s="3" t="s">
        <v>4492</v>
      </c>
      <c r="I1567" s="3" t="s">
        <v>4493</v>
      </c>
      <c r="J1567" s="3"/>
      <c r="K1567" s="6">
        <v>87187.866999999998</v>
      </c>
      <c r="L1567" s="6">
        <v>86352.047000000006</v>
      </c>
      <c r="M1567" s="6" t="s">
        <v>4474</v>
      </c>
      <c r="N1567" s="6" t="s">
        <v>4474</v>
      </c>
      <c r="O1567" s="6">
        <v>79759.149000000005</v>
      </c>
      <c r="P1567" s="6">
        <v>79086.369000000006</v>
      </c>
      <c r="Q1567" s="6">
        <v>127753.216</v>
      </c>
      <c r="R1567" s="6">
        <v>67239.202999999994</v>
      </c>
      <c r="S1567" s="6">
        <v>48337.21</v>
      </c>
      <c r="T1567" s="6">
        <v>49160.82</v>
      </c>
      <c r="U1567" s="6">
        <v>502000</v>
      </c>
      <c r="V1567" s="6">
        <v>502000</v>
      </c>
      <c r="W1567" s="6">
        <v>1296057.2879999999</v>
      </c>
      <c r="X1567" s="6">
        <v>1296057.2879999999</v>
      </c>
      <c r="Y1567" s="6">
        <v>11814.924999999999</v>
      </c>
      <c r="Z1567" s="6">
        <v>11814.924999999999</v>
      </c>
      <c r="AA1567" s="6">
        <v>5702</v>
      </c>
      <c r="AB1567" s="6">
        <v>5702</v>
      </c>
      <c r="AC1567" s="6">
        <v>48177896</v>
      </c>
      <c r="AD1567" s="6">
        <v>48177896</v>
      </c>
      <c r="AF1567">
        <f t="shared" si="480"/>
        <v>9.8570655157644543E-2</v>
      </c>
      <c r="AG1567">
        <f t="shared" si="481"/>
        <v>5.1879807800594688E-2</v>
      </c>
      <c r="AH1567">
        <f t="shared" si="482"/>
        <v>0.38732855765554713</v>
      </c>
      <c r="AI1567">
        <f t="shared" si="483"/>
        <v>0.38732855765554713</v>
      </c>
      <c r="AJ1567">
        <f t="shared" si="484"/>
        <v>2.0720668186601192</v>
      </c>
      <c r="AK1567">
        <f t="shared" si="485"/>
        <v>2.0720668186601192</v>
      </c>
      <c r="AL1567">
        <f t="shared" si="486"/>
        <v>0.91479642459884936</v>
      </c>
      <c r="AM1567">
        <f t="shared" si="487"/>
        <v>0.91585980584803051</v>
      </c>
      <c r="AN1567">
        <f t="shared" si="488"/>
        <v>6.7271615080027242E-2</v>
      </c>
      <c r="AO1567">
        <f t="shared" si="489"/>
        <v>6.6626720747239077E-2</v>
      </c>
      <c r="AP1567">
        <f t="shared" si="490"/>
        <v>1</v>
      </c>
      <c r="AQ1567">
        <f t="shared" si="491"/>
        <v>1</v>
      </c>
      <c r="AR1567">
        <f t="shared" si="492"/>
        <v>1</v>
      </c>
      <c r="AS1567">
        <f t="shared" si="493"/>
        <v>0</v>
      </c>
      <c r="AT1567">
        <f t="shared" si="494"/>
        <v>0</v>
      </c>
      <c r="AU1567">
        <f t="shared" si="495"/>
        <v>0</v>
      </c>
      <c r="AV1567">
        <f t="shared" si="496"/>
        <v>0</v>
      </c>
      <c r="AW1567">
        <f t="shared" si="497"/>
        <v>1</v>
      </c>
      <c r="AX1567">
        <f t="shared" si="498"/>
        <v>0</v>
      </c>
      <c r="AY1567">
        <f t="shared" si="499"/>
        <v>4</v>
      </c>
    </row>
    <row r="1568" spans="1:51" x14ac:dyDescent="0.3">
      <c r="A1568" s="1" t="s">
        <v>1562</v>
      </c>
      <c r="B1568" s="2">
        <v>5721648</v>
      </c>
      <c r="C1568" s="3" t="s">
        <v>5337</v>
      </c>
      <c r="D1568" s="5">
        <v>16.54</v>
      </c>
      <c r="E1568" s="5">
        <v>172.95581934000001</v>
      </c>
      <c r="F1568" s="3" t="s">
        <v>4480</v>
      </c>
      <c r="G1568" s="3" t="s">
        <v>4491</v>
      </c>
      <c r="H1568" s="3" t="s">
        <v>4492</v>
      </c>
      <c r="I1568" s="3" t="s">
        <v>4493</v>
      </c>
      <c r="J1568" s="3" t="s">
        <v>4553</v>
      </c>
      <c r="K1568" s="6">
        <v>20476.330000000002</v>
      </c>
      <c r="L1568" s="6">
        <v>20307.784</v>
      </c>
      <c r="M1568" s="6" t="s">
        <v>4474</v>
      </c>
      <c r="N1568" s="6" t="s">
        <v>4474</v>
      </c>
      <c r="O1568" s="6">
        <v>17912.585999999999</v>
      </c>
      <c r="P1568" s="6">
        <v>17812.179</v>
      </c>
      <c r="Q1568" s="6">
        <v>28980.625</v>
      </c>
      <c r="R1568" s="6">
        <v>15543.288</v>
      </c>
      <c r="S1568" s="6">
        <v>10716.627</v>
      </c>
      <c r="T1568" s="6">
        <v>11083.843999999999</v>
      </c>
      <c r="U1568" s="6">
        <v>118500</v>
      </c>
      <c r="V1568" s="6">
        <v>118500</v>
      </c>
      <c r="W1568" s="6">
        <v>303736.01699999999</v>
      </c>
      <c r="X1568" s="6">
        <v>303736.01699999999</v>
      </c>
      <c r="Y1568" s="6">
        <v>2972.5889999999999</v>
      </c>
      <c r="Z1568" s="6">
        <v>2972.5889999999999</v>
      </c>
      <c r="AA1568" s="6">
        <v>1430</v>
      </c>
      <c r="AB1568" s="6">
        <v>1430</v>
      </c>
      <c r="AC1568" s="6">
        <v>10456821</v>
      </c>
      <c r="AD1568" s="6">
        <v>10456821</v>
      </c>
      <c r="AF1568">
        <f t="shared" si="480"/>
        <v>9.5413857356271323E-2</v>
      </c>
      <c r="AG1568">
        <f t="shared" si="481"/>
        <v>5.1173674276501761E-2</v>
      </c>
      <c r="AH1568">
        <f t="shared" si="482"/>
        <v>0.39014141678166536</v>
      </c>
      <c r="AI1568">
        <f t="shared" si="483"/>
        <v>0.39014141678166536</v>
      </c>
      <c r="AJ1568">
        <f t="shared" si="484"/>
        <v>2.0787335664335664</v>
      </c>
      <c r="AK1568">
        <f t="shared" si="485"/>
        <v>2.0787335664335664</v>
      </c>
      <c r="AL1568">
        <f t="shared" si="486"/>
        <v>0.87479475081716296</v>
      </c>
      <c r="AM1568">
        <f t="shared" si="487"/>
        <v>0.87711091471132452</v>
      </c>
      <c r="AN1568">
        <f t="shared" si="488"/>
        <v>6.7414889423535185E-2</v>
      </c>
      <c r="AO1568">
        <f t="shared" si="489"/>
        <v>6.6859979927899035E-2</v>
      </c>
      <c r="AP1568">
        <f t="shared" si="490"/>
        <v>1</v>
      </c>
      <c r="AQ1568">
        <f t="shared" si="491"/>
        <v>1</v>
      </c>
      <c r="AR1568">
        <f t="shared" si="492"/>
        <v>1</v>
      </c>
      <c r="AS1568">
        <f t="shared" si="493"/>
        <v>0</v>
      </c>
      <c r="AT1568">
        <f t="shared" si="494"/>
        <v>0</v>
      </c>
      <c r="AU1568">
        <f t="shared" si="495"/>
        <v>0</v>
      </c>
      <c r="AV1568">
        <f t="shared" si="496"/>
        <v>0</v>
      </c>
      <c r="AW1568">
        <f t="shared" si="497"/>
        <v>1</v>
      </c>
      <c r="AX1568">
        <f t="shared" si="498"/>
        <v>0</v>
      </c>
      <c r="AY1568">
        <f t="shared" si="499"/>
        <v>4</v>
      </c>
    </row>
    <row r="1569" spans="1:51" x14ac:dyDescent="0.3">
      <c r="A1569" s="1" t="s">
        <v>1563</v>
      </c>
      <c r="B1569" s="2">
        <v>4979947</v>
      </c>
      <c r="C1569" s="3" t="s">
        <v>5337</v>
      </c>
      <c r="D1569" s="5">
        <v>25.6</v>
      </c>
      <c r="E1569" s="5">
        <v>1380.8580608</v>
      </c>
      <c r="F1569" s="3" t="s">
        <v>4654</v>
      </c>
      <c r="G1569" s="3" t="s">
        <v>4654</v>
      </c>
      <c r="H1569" s="3" t="s">
        <v>4655</v>
      </c>
      <c r="I1569" s="3" t="s">
        <v>4725</v>
      </c>
      <c r="J1569" s="3" t="s">
        <v>4752</v>
      </c>
      <c r="K1569" s="6">
        <v>362649</v>
      </c>
      <c r="L1569" s="6">
        <v>366750</v>
      </c>
      <c r="M1569" s="6">
        <v>266099</v>
      </c>
      <c r="N1569" s="6">
        <v>272984</v>
      </c>
      <c r="O1569" s="6">
        <v>205639</v>
      </c>
      <c r="P1569" s="6">
        <v>210353</v>
      </c>
      <c r="Q1569" s="6">
        <v>91858</v>
      </c>
      <c r="R1569" s="6">
        <v>119551</v>
      </c>
      <c r="S1569" s="6">
        <v>184776</v>
      </c>
      <c r="T1569" s="6">
        <v>182768</v>
      </c>
      <c r="U1569" s="6">
        <v>755863</v>
      </c>
      <c r="V1569" s="6">
        <v>821608</v>
      </c>
      <c r="W1569" s="6">
        <v>2529744</v>
      </c>
      <c r="X1569" s="6">
        <v>2641502</v>
      </c>
      <c r="Y1569" s="6">
        <v>332490</v>
      </c>
      <c r="Z1569" s="6">
        <v>415249</v>
      </c>
      <c r="AA1569" s="6">
        <v>150124</v>
      </c>
      <c r="AB1569" s="6">
        <v>161596</v>
      </c>
      <c r="AC1569" s="6">
        <v>54087768</v>
      </c>
      <c r="AD1569" s="6">
        <v>53870832</v>
      </c>
      <c r="AF1569">
        <f t="shared" si="480"/>
        <v>3.6311184056568573E-2</v>
      </c>
      <c r="AG1569">
        <f t="shared" si="481"/>
        <v>4.5258720228112642E-2</v>
      </c>
      <c r="AH1569">
        <f t="shared" si="482"/>
        <v>0.29879031237943443</v>
      </c>
      <c r="AI1569">
        <f t="shared" si="483"/>
        <v>0.31103818963604796</v>
      </c>
      <c r="AJ1569">
        <f t="shared" si="484"/>
        <v>2.2147691241906688</v>
      </c>
      <c r="AK1569">
        <f t="shared" si="485"/>
        <v>2.5696737543008492</v>
      </c>
      <c r="AL1569">
        <f t="shared" si="486"/>
        <v>0.56704692416082769</v>
      </c>
      <c r="AM1569">
        <f t="shared" si="487"/>
        <v>0.57355964553510563</v>
      </c>
      <c r="AN1569">
        <f t="shared" si="488"/>
        <v>0.14335403107982467</v>
      </c>
      <c r="AO1569">
        <f t="shared" si="489"/>
        <v>0.13884146216811497</v>
      </c>
      <c r="AP1569">
        <f t="shared" si="490"/>
        <v>1</v>
      </c>
      <c r="AQ1569">
        <f t="shared" si="491"/>
        <v>1</v>
      </c>
      <c r="AR1569">
        <f t="shared" si="492"/>
        <v>0</v>
      </c>
      <c r="AS1569">
        <f t="shared" si="493"/>
        <v>1</v>
      </c>
      <c r="AT1569">
        <f t="shared" si="494"/>
        <v>1</v>
      </c>
      <c r="AU1569">
        <f t="shared" si="495"/>
        <v>0</v>
      </c>
      <c r="AV1569">
        <f t="shared" si="496"/>
        <v>0</v>
      </c>
      <c r="AW1569">
        <f t="shared" si="497"/>
        <v>1</v>
      </c>
      <c r="AX1569">
        <f t="shared" si="498"/>
        <v>0</v>
      </c>
      <c r="AY1569">
        <f t="shared" si="499"/>
        <v>5</v>
      </c>
    </row>
    <row r="1570" spans="1:51" x14ac:dyDescent="0.3">
      <c r="A1570" s="1" t="s">
        <v>1564</v>
      </c>
      <c r="B1570" s="2">
        <v>4122208</v>
      </c>
      <c r="C1570" s="3" t="s">
        <v>5335</v>
      </c>
      <c r="D1570" s="5">
        <v>39.520000000000003</v>
      </c>
      <c r="E1570" s="5">
        <v>15325.2017464</v>
      </c>
      <c r="F1570" s="3" t="s">
        <v>4500</v>
      </c>
      <c r="G1570" s="3" t="s">
        <v>4574</v>
      </c>
      <c r="H1570" s="3" t="s">
        <v>4580</v>
      </c>
      <c r="I1570" s="3" t="s">
        <v>4824</v>
      </c>
      <c r="J1570" s="3" t="s">
        <v>5005</v>
      </c>
      <c r="K1570" s="6">
        <v>25449000</v>
      </c>
      <c r="L1570" s="6">
        <v>25837000</v>
      </c>
      <c r="M1570" s="6">
        <v>1599000</v>
      </c>
      <c r="N1570" s="6">
        <v>1564000</v>
      </c>
      <c r="O1570" s="6">
        <v>1079000</v>
      </c>
      <c r="P1570" s="6">
        <v>1048000</v>
      </c>
      <c r="Q1570" s="6">
        <v>981000</v>
      </c>
      <c r="R1570" s="6">
        <v>1173000</v>
      </c>
      <c r="S1570" s="6">
        <v>1622000</v>
      </c>
      <c r="T1570" s="6">
        <v>1660000</v>
      </c>
      <c r="U1570" s="6">
        <v>3178000</v>
      </c>
      <c r="V1570" s="6">
        <v>2672000</v>
      </c>
      <c r="W1570" s="6">
        <v>18586000</v>
      </c>
      <c r="X1570" s="6">
        <v>17737000</v>
      </c>
      <c r="Y1570" s="6">
        <v>13351000</v>
      </c>
      <c r="Z1570" s="6">
        <v>12548000</v>
      </c>
      <c r="AA1570" s="6">
        <v>9306000</v>
      </c>
      <c r="AB1570" s="6">
        <v>8969000</v>
      </c>
      <c r="AC1570" s="6">
        <v>389775099</v>
      </c>
      <c r="AD1570" s="6">
        <v>399382891</v>
      </c>
      <c r="AF1570">
        <f t="shared" si="480"/>
        <v>5.2781663617776822E-2</v>
      </c>
      <c r="AG1570">
        <f t="shared" si="481"/>
        <v>6.6132942436714207E-2</v>
      </c>
      <c r="AH1570">
        <f t="shared" si="482"/>
        <v>0.17098891638867966</v>
      </c>
      <c r="AI1570">
        <f t="shared" si="483"/>
        <v>0.15064554321474882</v>
      </c>
      <c r="AJ1570">
        <f t="shared" si="484"/>
        <v>1.4346658070062326</v>
      </c>
      <c r="AK1570">
        <f t="shared" si="485"/>
        <v>1.3990411417103357</v>
      </c>
      <c r="AL1570">
        <f t="shared" si="486"/>
        <v>4.239852253526661E-2</v>
      </c>
      <c r="AM1570">
        <f t="shared" si="487"/>
        <v>4.0561984750551533E-2</v>
      </c>
      <c r="AN1570">
        <f t="shared" si="488"/>
        <v>1.3692564295706446</v>
      </c>
      <c r="AO1570">
        <f t="shared" si="489"/>
        <v>1.4566724925297401</v>
      </c>
      <c r="AP1570">
        <f t="shared" si="490"/>
        <v>1</v>
      </c>
      <c r="AQ1570">
        <f t="shared" si="491"/>
        <v>1</v>
      </c>
      <c r="AR1570">
        <f t="shared" si="492"/>
        <v>0</v>
      </c>
      <c r="AS1570">
        <f t="shared" si="493"/>
        <v>1</v>
      </c>
      <c r="AT1570">
        <f t="shared" si="494"/>
        <v>0</v>
      </c>
      <c r="AU1570">
        <f t="shared" si="495"/>
        <v>1</v>
      </c>
      <c r="AV1570">
        <f t="shared" si="496"/>
        <v>1</v>
      </c>
      <c r="AW1570">
        <f t="shared" si="497"/>
        <v>0</v>
      </c>
      <c r="AX1570">
        <f t="shared" si="498"/>
        <v>1</v>
      </c>
      <c r="AY1570">
        <f t="shared" si="499"/>
        <v>6</v>
      </c>
    </row>
    <row r="1571" spans="1:51" x14ac:dyDescent="0.3">
      <c r="A1571" s="1" t="s">
        <v>1565</v>
      </c>
      <c r="B1571" s="2">
        <v>5736332</v>
      </c>
      <c r="C1571" s="3" t="s">
        <v>5338</v>
      </c>
      <c r="D1571" s="5">
        <v>47.35</v>
      </c>
      <c r="E1571" s="5">
        <v>464.03004735000002</v>
      </c>
      <c r="F1571" s="3" t="s">
        <v>4480</v>
      </c>
      <c r="G1571" s="3" t="s">
        <v>4491</v>
      </c>
      <c r="H1571" s="3" t="s">
        <v>4492</v>
      </c>
      <c r="I1571" s="3" t="s">
        <v>4493</v>
      </c>
      <c r="J1571" s="3"/>
      <c r="K1571" s="6" t="s">
        <v>4474</v>
      </c>
      <c r="L1571" s="6" t="s">
        <v>4474</v>
      </c>
      <c r="M1571" s="6" t="s">
        <v>4474</v>
      </c>
      <c r="N1571" s="6" t="s">
        <v>4474</v>
      </c>
      <c r="O1571" s="6" t="s">
        <v>4474</v>
      </c>
      <c r="P1571" s="6" t="s">
        <v>4474</v>
      </c>
      <c r="Q1571" s="6" t="s">
        <v>4474</v>
      </c>
      <c r="R1571" s="6" t="s">
        <v>4474</v>
      </c>
      <c r="S1571" s="6" t="s">
        <v>4474</v>
      </c>
      <c r="T1571" s="6" t="s">
        <v>4474</v>
      </c>
      <c r="U1571" s="6" t="s">
        <v>4474</v>
      </c>
      <c r="V1571" s="6" t="s">
        <v>4474</v>
      </c>
      <c r="W1571" s="6" t="s">
        <v>4474</v>
      </c>
      <c r="X1571" s="6" t="s">
        <v>4474</v>
      </c>
      <c r="Y1571" s="6" t="s">
        <v>4474</v>
      </c>
      <c r="Z1571" s="6" t="s">
        <v>4474</v>
      </c>
      <c r="AA1571" s="6" t="s">
        <v>4474</v>
      </c>
      <c r="AB1571" s="6" t="s">
        <v>4474</v>
      </c>
      <c r="AC1571" s="6" t="s">
        <v>4474</v>
      </c>
      <c r="AD1571" s="6" t="s">
        <v>4474</v>
      </c>
      <c r="AF1571" t="e">
        <f t="shared" si="480"/>
        <v>#VALUE!</v>
      </c>
      <c r="AG1571" t="e">
        <f t="shared" si="481"/>
        <v>#VALUE!</v>
      </c>
      <c r="AH1571" t="e">
        <f t="shared" si="482"/>
        <v>#VALUE!</v>
      </c>
      <c r="AI1571" t="e">
        <f t="shared" si="483"/>
        <v>#VALUE!</v>
      </c>
      <c r="AJ1571" t="e">
        <f t="shared" si="484"/>
        <v>#VALUE!</v>
      </c>
      <c r="AK1571" t="e">
        <f t="shared" si="485"/>
        <v>#VALUE!</v>
      </c>
      <c r="AL1571" t="e">
        <f t="shared" si="486"/>
        <v>#VALUE!</v>
      </c>
      <c r="AM1571" t="e">
        <f t="shared" si="487"/>
        <v>#VALUE!</v>
      </c>
      <c r="AN1571" t="e">
        <f t="shared" si="488"/>
        <v>#VALUE!</v>
      </c>
      <c r="AO1571" t="e">
        <f t="shared" si="489"/>
        <v>#VALUE!</v>
      </c>
      <c r="AP1571">
        <f t="shared" si="490"/>
        <v>0</v>
      </c>
      <c r="AQ1571">
        <f t="shared" si="491"/>
        <v>0</v>
      </c>
      <c r="AR1571">
        <f t="shared" si="492"/>
        <v>0</v>
      </c>
      <c r="AS1571">
        <f t="shared" si="493"/>
        <v>0</v>
      </c>
      <c r="AT1571">
        <f t="shared" si="494"/>
        <v>0</v>
      </c>
      <c r="AU1571">
        <f t="shared" si="495"/>
        <v>0</v>
      </c>
      <c r="AV1571">
        <f t="shared" si="496"/>
        <v>0</v>
      </c>
      <c r="AW1571">
        <f t="shared" si="497"/>
        <v>0</v>
      </c>
      <c r="AX1571">
        <f t="shared" si="498"/>
        <v>0</v>
      </c>
      <c r="AY1571">
        <f t="shared" si="499"/>
        <v>0</v>
      </c>
    </row>
    <row r="1572" spans="1:51" x14ac:dyDescent="0.3">
      <c r="A1572" s="1" t="s">
        <v>1566</v>
      </c>
      <c r="B1572" s="2">
        <v>5737562</v>
      </c>
      <c r="C1572" s="3" t="s">
        <v>5338</v>
      </c>
      <c r="D1572" s="5">
        <v>29.2775</v>
      </c>
      <c r="E1572" s="5">
        <v>7.3194042775000003</v>
      </c>
      <c r="F1572" s="3" t="s">
        <v>4480</v>
      </c>
      <c r="G1572" s="3" t="s">
        <v>4491</v>
      </c>
      <c r="H1572" s="3" t="s">
        <v>4492</v>
      </c>
      <c r="I1572" s="3" t="s">
        <v>4493</v>
      </c>
      <c r="J1572" s="3"/>
      <c r="K1572" s="6" t="s">
        <v>4474</v>
      </c>
      <c r="L1572" s="6" t="s">
        <v>4474</v>
      </c>
      <c r="M1572" s="6" t="s">
        <v>4474</v>
      </c>
      <c r="N1572" s="6" t="s">
        <v>4474</v>
      </c>
      <c r="O1572" s="6" t="s">
        <v>4474</v>
      </c>
      <c r="P1572" s="6" t="s">
        <v>4474</v>
      </c>
      <c r="Q1572" s="6" t="s">
        <v>4474</v>
      </c>
      <c r="R1572" s="6" t="s">
        <v>4474</v>
      </c>
      <c r="S1572" s="6" t="s">
        <v>4474</v>
      </c>
      <c r="T1572" s="6" t="s">
        <v>4474</v>
      </c>
      <c r="U1572" s="6" t="s">
        <v>4474</v>
      </c>
      <c r="V1572" s="6" t="s">
        <v>4474</v>
      </c>
      <c r="W1572" s="6" t="s">
        <v>4474</v>
      </c>
      <c r="X1572" s="6" t="s">
        <v>4474</v>
      </c>
      <c r="Y1572" s="6" t="s">
        <v>4474</v>
      </c>
      <c r="Z1572" s="6" t="s">
        <v>4474</v>
      </c>
      <c r="AA1572" s="6" t="s">
        <v>4474</v>
      </c>
      <c r="AB1572" s="6" t="s">
        <v>4474</v>
      </c>
      <c r="AC1572" s="6" t="s">
        <v>4474</v>
      </c>
      <c r="AD1572" s="6" t="s">
        <v>4474</v>
      </c>
      <c r="AF1572" t="e">
        <f t="shared" si="480"/>
        <v>#VALUE!</v>
      </c>
      <c r="AG1572" t="e">
        <f t="shared" si="481"/>
        <v>#VALUE!</v>
      </c>
      <c r="AH1572" t="e">
        <f t="shared" si="482"/>
        <v>#VALUE!</v>
      </c>
      <c r="AI1572" t="e">
        <f t="shared" si="483"/>
        <v>#VALUE!</v>
      </c>
      <c r="AJ1572" t="e">
        <f t="shared" si="484"/>
        <v>#VALUE!</v>
      </c>
      <c r="AK1572" t="e">
        <f t="shared" si="485"/>
        <v>#VALUE!</v>
      </c>
      <c r="AL1572" t="e">
        <f t="shared" si="486"/>
        <v>#VALUE!</v>
      </c>
      <c r="AM1572" t="e">
        <f t="shared" si="487"/>
        <v>#VALUE!</v>
      </c>
      <c r="AN1572" t="e">
        <f t="shared" si="488"/>
        <v>#VALUE!</v>
      </c>
      <c r="AO1572" t="e">
        <f t="shared" si="489"/>
        <v>#VALUE!</v>
      </c>
      <c r="AP1572">
        <f t="shared" si="490"/>
        <v>0</v>
      </c>
      <c r="AQ1572">
        <f t="shared" si="491"/>
        <v>0</v>
      </c>
      <c r="AR1572">
        <f t="shared" si="492"/>
        <v>0</v>
      </c>
      <c r="AS1572">
        <f t="shared" si="493"/>
        <v>0</v>
      </c>
      <c r="AT1572">
        <f t="shared" si="494"/>
        <v>0</v>
      </c>
      <c r="AU1572">
        <f t="shared" si="495"/>
        <v>0</v>
      </c>
      <c r="AV1572">
        <f t="shared" si="496"/>
        <v>0</v>
      </c>
      <c r="AW1572">
        <f t="shared" si="497"/>
        <v>0</v>
      </c>
      <c r="AX1572">
        <f t="shared" si="498"/>
        <v>0</v>
      </c>
      <c r="AY1572">
        <f t="shared" si="499"/>
        <v>0</v>
      </c>
    </row>
    <row r="1573" spans="1:51" x14ac:dyDescent="0.3">
      <c r="A1573" s="1" t="s">
        <v>1567</v>
      </c>
      <c r="B1573" s="2">
        <v>4914439</v>
      </c>
      <c r="C1573" s="3" t="s">
        <v>5335</v>
      </c>
      <c r="D1573" s="5">
        <v>49.63</v>
      </c>
      <c r="E1573" s="5">
        <v>258.47447927000002</v>
      </c>
      <c r="F1573" s="3" t="s">
        <v>4475</v>
      </c>
      <c r="G1573" s="3" t="s">
        <v>4548</v>
      </c>
      <c r="H1573" s="3" t="s">
        <v>4810</v>
      </c>
      <c r="I1573" s="3" t="s">
        <v>4811</v>
      </c>
      <c r="J1573" s="3" t="s">
        <v>5019</v>
      </c>
      <c r="K1573" s="6">
        <v>422156</v>
      </c>
      <c r="L1573" s="6">
        <v>412752</v>
      </c>
      <c r="M1573" s="6">
        <v>24916</v>
      </c>
      <c r="N1573" s="6">
        <v>20797</v>
      </c>
      <c r="O1573" s="6">
        <v>20930</v>
      </c>
      <c r="P1573" s="6">
        <v>16800</v>
      </c>
      <c r="Q1573" s="6">
        <v>13916</v>
      </c>
      <c r="R1573" s="6">
        <v>10528</v>
      </c>
      <c r="S1573" s="6">
        <v>36062</v>
      </c>
      <c r="T1573" s="6">
        <v>31883</v>
      </c>
      <c r="U1573" s="6">
        <v>3581</v>
      </c>
      <c r="V1573" s="6">
        <v>4822</v>
      </c>
      <c r="W1573" s="6">
        <v>268724</v>
      </c>
      <c r="X1573" s="6">
        <v>274462</v>
      </c>
      <c r="Y1573" s="6">
        <v>151612</v>
      </c>
      <c r="Z1573" s="6">
        <v>155381</v>
      </c>
      <c r="AA1573" s="6">
        <v>53334</v>
      </c>
      <c r="AB1573" s="6">
        <v>60406</v>
      </c>
      <c r="AC1573" s="6">
        <v>5207000</v>
      </c>
      <c r="AD1573" s="6">
        <v>5200000</v>
      </c>
      <c r="AF1573">
        <f t="shared" si="480"/>
        <v>5.1785475059912774E-2</v>
      </c>
      <c r="AG1573">
        <f t="shared" si="481"/>
        <v>3.8358679890112289E-2</v>
      </c>
      <c r="AH1573">
        <f t="shared" si="482"/>
        <v>1.3325940370045102E-2</v>
      </c>
      <c r="AI1573">
        <f t="shared" si="483"/>
        <v>1.7568916644198469E-2</v>
      </c>
      <c r="AJ1573">
        <f t="shared" si="484"/>
        <v>2.8426894663816702</v>
      </c>
      <c r="AK1573">
        <f t="shared" si="485"/>
        <v>2.5722775883190412</v>
      </c>
      <c r="AL1573">
        <f t="shared" si="486"/>
        <v>4.9578828679445512E-2</v>
      </c>
      <c r="AM1573">
        <f t="shared" si="487"/>
        <v>4.0702407256657754E-2</v>
      </c>
      <c r="AN1573">
        <f t="shared" si="488"/>
        <v>1.5709650049865289</v>
      </c>
      <c r="AO1573">
        <f t="shared" si="489"/>
        <v>1.5038584576371228</v>
      </c>
      <c r="AP1573">
        <f t="shared" si="490"/>
        <v>1</v>
      </c>
      <c r="AQ1573">
        <f t="shared" si="491"/>
        <v>1</v>
      </c>
      <c r="AR1573">
        <f t="shared" si="492"/>
        <v>1</v>
      </c>
      <c r="AS1573">
        <f t="shared" si="493"/>
        <v>1</v>
      </c>
      <c r="AT1573">
        <f t="shared" si="494"/>
        <v>1</v>
      </c>
      <c r="AU1573">
        <f t="shared" si="495"/>
        <v>1</v>
      </c>
      <c r="AV1573">
        <f t="shared" si="496"/>
        <v>1</v>
      </c>
      <c r="AW1573">
        <f t="shared" si="497"/>
        <v>1</v>
      </c>
      <c r="AX1573">
        <f t="shared" si="498"/>
        <v>0</v>
      </c>
      <c r="AY1573">
        <f t="shared" si="499"/>
        <v>8</v>
      </c>
    </row>
    <row r="1574" spans="1:51" x14ac:dyDescent="0.3">
      <c r="A1574" s="1" t="s">
        <v>1568</v>
      </c>
      <c r="B1574" s="2">
        <v>5282621</v>
      </c>
      <c r="C1574" s="3" t="s">
        <v>5337</v>
      </c>
      <c r="D1574" s="5">
        <v>96.69</v>
      </c>
      <c r="E1574" s="5">
        <v>10368.19836129</v>
      </c>
      <c r="F1574" s="3" t="s">
        <v>4475</v>
      </c>
      <c r="G1574" s="3" t="s">
        <v>4476</v>
      </c>
      <c r="H1574" s="3" t="s">
        <v>4477</v>
      </c>
      <c r="I1574" s="3" t="s">
        <v>4833</v>
      </c>
      <c r="J1574" s="3" t="s">
        <v>5040</v>
      </c>
      <c r="K1574" s="6">
        <v>4396475</v>
      </c>
      <c r="L1574" s="6">
        <v>4386361</v>
      </c>
      <c r="M1574" s="6">
        <v>473377</v>
      </c>
      <c r="N1574" s="6">
        <v>485647</v>
      </c>
      <c r="O1574" s="6">
        <v>245765</v>
      </c>
      <c r="P1574" s="6">
        <v>264999</v>
      </c>
      <c r="Q1574" s="6">
        <v>195469</v>
      </c>
      <c r="R1574" s="6">
        <v>209702</v>
      </c>
      <c r="S1574" s="6">
        <v>606382</v>
      </c>
      <c r="T1574" s="6">
        <v>668424</v>
      </c>
      <c r="U1574" s="6">
        <v>194630</v>
      </c>
      <c r="V1574" s="6">
        <v>194733</v>
      </c>
      <c r="W1574" s="6">
        <v>4932229</v>
      </c>
      <c r="X1574" s="6">
        <v>4818062</v>
      </c>
      <c r="Y1574" s="6">
        <v>1388865</v>
      </c>
      <c r="Z1574" s="6">
        <v>1342205</v>
      </c>
      <c r="AA1574" s="6">
        <v>1193020</v>
      </c>
      <c r="AB1574" s="6">
        <v>1149186</v>
      </c>
      <c r="AC1574" s="6">
        <v>107223985</v>
      </c>
      <c r="AD1574" s="6">
        <v>107132849</v>
      </c>
      <c r="AF1574">
        <f t="shared" si="480"/>
        <v>3.9630966039897984E-2</v>
      </c>
      <c r="AG1574">
        <f t="shared" si="481"/>
        <v>4.3524138958776368E-2</v>
      </c>
      <c r="AH1574">
        <f t="shared" si="482"/>
        <v>3.9460860393951698E-2</v>
      </c>
      <c r="AI1574">
        <f t="shared" si="483"/>
        <v>4.0417288112938356E-2</v>
      </c>
      <c r="AJ1574">
        <f t="shared" si="484"/>
        <v>1.1641590249953899</v>
      </c>
      <c r="AK1574">
        <f t="shared" si="485"/>
        <v>1.1679614962242839</v>
      </c>
      <c r="AL1574">
        <f t="shared" si="486"/>
        <v>5.5900465714009522E-2</v>
      </c>
      <c r="AM1574">
        <f t="shared" si="487"/>
        <v>6.0414316103941282E-2</v>
      </c>
      <c r="AN1574">
        <f t="shared" si="488"/>
        <v>0.89137690078866982</v>
      </c>
      <c r="AO1574">
        <f t="shared" si="489"/>
        <v>0.91039945106559439</v>
      </c>
      <c r="AP1574">
        <f t="shared" si="490"/>
        <v>1</v>
      </c>
      <c r="AQ1574">
        <f t="shared" si="491"/>
        <v>1</v>
      </c>
      <c r="AR1574">
        <f t="shared" si="492"/>
        <v>0</v>
      </c>
      <c r="AS1574">
        <f t="shared" si="493"/>
        <v>1</v>
      </c>
      <c r="AT1574">
        <f t="shared" si="494"/>
        <v>1</v>
      </c>
      <c r="AU1574">
        <f t="shared" si="495"/>
        <v>0</v>
      </c>
      <c r="AV1574">
        <f t="shared" si="496"/>
        <v>0</v>
      </c>
      <c r="AW1574">
        <f t="shared" si="497"/>
        <v>0</v>
      </c>
      <c r="AX1574">
        <f t="shared" si="498"/>
        <v>0</v>
      </c>
      <c r="AY1574">
        <f t="shared" si="499"/>
        <v>4</v>
      </c>
    </row>
    <row r="1575" spans="1:51" x14ac:dyDescent="0.3">
      <c r="A1575" s="1" t="s">
        <v>1569</v>
      </c>
      <c r="B1575" s="2">
        <v>4985210</v>
      </c>
      <c r="C1575" s="3" t="s">
        <v>5337</v>
      </c>
      <c r="D1575" s="5">
        <v>8.58</v>
      </c>
      <c r="E1575" s="5">
        <v>253.51172417999999</v>
      </c>
      <c r="F1575" s="3" t="s">
        <v>4583</v>
      </c>
      <c r="G1575" s="3" t="s">
        <v>4583</v>
      </c>
      <c r="H1575" s="3" t="s">
        <v>4584</v>
      </c>
      <c r="I1575" s="3" t="s">
        <v>4624</v>
      </c>
      <c r="J1575" s="3" t="s">
        <v>4761</v>
      </c>
      <c r="K1575" s="6">
        <v>178455</v>
      </c>
      <c r="L1575" s="6">
        <v>175982</v>
      </c>
      <c r="M1575" s="6">
        <v>10308</v>
      </c>
      <c r="N1575" s="6">
        <v>9157</v>
      </c>
      <c r="O1575" s="6">
        <v>9442</v>
      </c>
      <c r="P1575" s="6">
        <v>8330</v>
      </c>
      <c r="Q1575" s="6">
        <v>8172</v>
      </c>
      <c r="R1575" s="6">
        <v>6927</v>
      </c>
      <c r="S1575" s="6">
        <v>3876</v>
      </c>
      <c r="T1575" s="6">
        <v>-8236</v>
      </c>
      <c r="U1575" s="6" t="s">
        <v>4474</v>
      </c>
      <c r="V1575" s="6" t="s">
        <v>4474</v>
      </c>
      <c r="W1575" s="6">
        <v>160649</v>
      </c>
      <c r="X1575" s="6">
        <v>156040</v>
      </c>
      <c r="Y1575" s="6">
        <v>86293</v>
      </c>
      <c r="Z1575" s="6">
        <v>79005</v>
      </c>
      <c r="AA1575" s="6">
        <v>44736</v>
      </c>
      <c r="AB1575" s="6">
        <v>42632</v>
      </c>
      <c r="AC1575" s="6">
        <v>29540463</v>
      </c>
      <c r="AD1575" s="6">
        <v>29510141</v>
      </c>
      <c r="AF1575">
        <f t="shared" si="480"/>
        <v>5.0868663981724134E-2</v>
      </c>
      <c r="AG1575">
        <f t="shared" si="481"/>
        <v>4.4392463470904898E-2</v>
      </c>
      <c r="AH1575" t="e">
        <f t="shared" si="482"/>
        <v>#VALUE!</v>
      </c>
      <c r="AI1575" t="e">
        <f t="shared" si="483"/>
        <v>#VALUE!</v>
      </c>
      <c r="AJ1575">
        <f t="shared" si="484"/>
        <v>1.9289386623748213</v>
      </c>
      <c r="AK1575">
        <f t="shared" si="485"/>
        <v>1.8531854006380184</v>
      </c>
      <c r="AL1575">
        <f t="shared" si="486"/>
        <v>5.2909697122523885E-2</v>
      </c>
      <c r="AM1575">
        <f t="shared" si="487"/>
        <v>4.7334386471343658E-2</v>
      </c>
      <c r="AN1575">
        <f t="shared" si="488"/>
        <v>1.1108379137125037</v>
      </c>
      <c r="AO1575">
        <f t="shared" si="489"/>
        <v>1.1278005639579596</v>
      </c>
      <c r="AP1575">
        <f t="shared" si="490"/>
        <v>1</v>
      </c>
      <c r="AQ1575">
        <f t="shared" si="491"/>
        <v>1</v>
      </c>
      <c r="AR1575">
        <f t="shared" si="492"/>
        <v>1</v>
      </c>
      <c r="AS1575">
        <f t="shared" si="493"/>
        <v>0</v>
      </c>
      <c r="AT1575">
        <f t="shared" si="494"/>
        <v>0</v>
      </c>
      <c r="AU1575">
        <f t="shared" si="495"/>
        <v>1</v>
      </c>
      <c r="AV1575">
        <f t="shared" si="496"/>
        <v>1</v>
      </c>
      <c r="AW1575">
        <f t="shared" si="497"/>
        <v>0</v>
      </c>
      <c r="AX1575">
        <f t="shared" si="498"/>
        <v>0</v>
      </c>
      <c r="AY1575">
        <f t="shared" si="499"/>
        <v>5</v>
      </c>
    </row>
    <row r="1576" spans="1:51" x14ac:dyDescent="0.3">
      <c r="A1576" s="1" t="s">
        <v>1570</v>
      </c>
      <c r="B1576" s="2">
        <v>4315858</v>
      </c>
      <c r="C1576" s="3" t="s">
        <v>5337</v>
      </c>
      <c r="D1576" s="5">
        <v>19.149999999999999</v>
      </c>
      <c r="E1576" s="5">
        <v>4032.9432357000001</v>
      </c>
      <c r="F1576" s="3" t="s">
        <v>4559</v>
      </c>
      <c r="G1576" s="3" t="s">
        <v>4560</v>
      </c>
      <c r="H1576" s="3" t="s">
        <v>4561</v>
      </c>
      <c r="I1576" s="3" t="s">
        <v>4562</v>
      </c>
      <c r="J1576" s="3" t="s">
        <v>5041</v>
      </c>
      <c r="K1576" s="6">
        <v>5121389</v>
      </c>
      <c r="L1576" s="6">
        <v>5130088</v>
      </c>
      <c r="M1576" s="6">
        <v>518137</v>
      </c>
      <c r="N1576" s="6">
        <v>505617</v>
      </c>
      <c r="O1576" s="6">
        <v>373531</v>
      </c>
      <c r="P1576" s="6">
        <v>362702</v>
      </c>
      <c r="Q1576" s="6">
        <v>240670</v>
      </c>
      <c r="R1576" s="6">
        <v>128956</v>
      </c>
      <c r="S1576" s="6">
        <v>374405</v>
      </c>
      <c r="T1576" s="6">
        <v>388867</v>
      </c>
      <c r="U1576" s="6">
        <v>1054143</v>
      </c>
      <c r="V1576" s="6">
        <v>1068844</v>
      </c>
      <c r="W1576" s="6">
        <v>3429959</v>
      </c>
      <c r="X1576" s="6">
        <v>3428061</v>
      </c>
      <c r="Y1576" s="6">
        <v>707724</v>
      </c>
      <c r="Z1576" s="6">
        <v>702767</v>
      </c>
      <c r="AA1576" s="6">
        <v>569061</v>
      </c>
      <c r="AB1576" s="6">
        <v>589497</v>
      </c>
      <c r="AC1576" s="6">
        <v>210599053</v>
      </c>
      <c r="AD1576" s="6">
        <v>210598633</v>
      </c>
      <c r="AF1576">
        <f t="shared" si="480"/>
        <v>7.0167019489154242E-2</v>
      </c>
      <c r="AG1576">
        <f t="shared" si="481"/>
        <v>3.7617767011730537E-2</v>
      </c>
      <c r="AH1576">
        <f t="shared" si="482"/>
        <v>0.30733399437136127</v>
      </c>
      <c r="AI1576">
        <f t="shared" si="483"/>
        <v>0.31179258478772692</v>
      </c>
      <c r="AJ1576">
        <f t="shared" si="484"/>
        <v>1.2436698350440463</v>
      </c>
      <c r="AK1576">
        <f t="shared" si="485"/>
        <v>1.1921468641909967</v>
      </c>
      <c r="AL1576">
        <f t="shared" si="486"/>
        <v>7.293548683765283E-2</v>
      </c>
      <c r="AM1576">
        <f t="shared" si="487"/>
        <v>7.0700931446010279E-2</v>
      </c>
      <c r="AN1576">
        <f t="shared" si="488"/>
        <v>1.4931341744901323</v>
      </c>
      <c r="AO1576">
        <f t="shared" si="489"/>
        <v>1.4964984578745828</v>
      </c>
      <c r="AP1576">
        <f t="shared" si="490"/>
        <v>1</v>
      </c>
      <c r="AQ1576">
        <f t="shared" si="491"/>
        <v>1</v>
      </c>
      <c r="AR1576">
        <f t="shared" si="492"/>
        <v>1</v>
      </c>
      <c r="AS1576">
        <f t="shared" si="493"/>
        <v>1</v>
      </c>
      <c r="AT1576">
        <f t="shared" si="494"/>
        <v>1</v>
      </c>
      <c r="AU1576">
        <f t="shared" si="495"/>
        <v>1</v>
      </c>
      <c r="AV1576">
        <f t="shared" si="496"/>
        <v>1</v>
      </c>
      <c r="AW1576">
        <f t="shared" si="497"/>
        <v>0</v>
      </c>
      <c r="AX1576">
        <f t="shared" si="498"/>
        <v>0</v>
      </c>
      <c r="AY1576">
        <f t="shared" si="499"/>
        <v>7</v>
      </c>
    </row>
    <row r="1577" spans="1:51" x14ac:dyDescent="0.3">
      <c r="A1577" s="1" t="s">
        <v>1571</v>
      </c>
      <c r="B1577" s="2">
        <v>4992894</v>
      </c>
      <c r="C1577" s="3" t="s">
        <v>5337</v>
      </c>
      <c r="D1577" s="5">
        <v>59.16</v>
      </c>
      <c r="E1577" s="5">
        <v>7772.2324976399996</v>
      </c>
      <c r="F1577" s="3" t="s">
        <v>4485</v>
      </c>
      <c r="G1577" s="3" t="s">
        <v>4486</v>
      </c>
      <c r="H1577" s="3" t="s">
        <v>4598</v>
      </c>
      <c r="I1577" s="3" t="s">
        <v>4615</v>
      </c>
      <c r="J1577" s="3" t="s">
        <v>5042</v>
      </c>
      <c r="K1577" s="6">
        <v>4542636</v>
      </c>
      <c r="L1577" s="6">
        <v>4504267</v>
      </c>
      <c r="M1577" s="6">
        <v>578211</v>
      </c>
      <c r="N1577" s="6">
        <v>552028</v>
      </c>
      <c r="O1577" s="6">
        <v>494291</v>
      </c>
      <c r="P1577" s="6">
        <v>468617</v>
      </c>
      <c r="Q1577" s="6">
        <v>285160</v>
      </c>
      <c r="R1577" s="6">
        <v>274404</v>
      </c>
      <c r="S1577" s="6">
        <v>422592</v>
      </c>
      <c r="T1577" s="6">
        <v>324863</v>
      </c>
      <c r="U1577" s="6">
        <v>1149148</v>
      </c>
      <c r="V1577" s="6">
        <v>1189301</v>
      </c>
      <c r="W1577" s="6">
        <v>5274558</v>
      </c>
      <c r="X1577" s="6">
        <v>5164484</v>
      </c>
      <c r="Y1577" s="6">
        <v>2869787</v>
      </c>
      <c r="Z1577" s="6">
        <v>2815815</v>
      </c>
      <c r="AA1577" s="6">
        <v>1440366</v>
      </c>
      <c r="AB1577" s="6">
        <v>1406340</v>
      </c>
      <c r="AC1577" s="6">
        <v>131092000</v>
      </c>
      <c r="AD1577" s="6">
        <v>131173000</v>
      </c>
      <c r="AF1577">
        <f t="shared" si="480"/>
        <v>5.4063297815665309E-2</v>
      </c>
      <c r="AG1577">
        <f t="shared" si="481"/>
        <v>5.3132897691231105E-2</v>
      </c>
      <c r="AH1577">
        <f t="shared" si="482"/>
        <v>0.21786621741575313</v>
      </c>
      <c r="AI1577">
        <f t="shared" si="483"/>
        <v>0.23028457441246791</v>
      </c>
      <c r="AJ1577">
        <f t="shared" si="484"/>
        <v>1.9924012369078414</v>
      </c>
      <c r="AK1577">
        <f t="shared" si="485"/>
        <v>2.0022291906651306</v>
      </c>
      <c r="AL1577">
        <f t="shared" si="486"/>
        <v>0.10881149182985386</v>
      </c>
      <c r="AM1577">
        <f t="shared" si="487"/>
        <v>0.10403845953181727</v>
      </c>
      <c r="AN1577">
        <f t="shared" si="488"/>
        <v>0.86123538692720791</v>
      </c>
      <c r="AO1577">
        <f t="shared" si="489"/>
        <v>0.87216205917183598</v>
      </c>
      <c r="AP1577">
        <f t="shared" si="490"/>
        <v>1</v>
      </c>
      <c r="AQ1577">
        <f t="shared" si="491"/>
        <v>1</v>
      </c>
      <c r="AR1577">
        <f t="shared" si="492"/>
        <v>1</v>
      </c>
      <c r="AS1577">
        <f t="shared" si="493"/>
        <v>1</v>
      </c>
      <c r="AT1577">
        <f t="shared" si="494"/>
        <v>1</v>
      </c>
      <c r="AU1577">
        <f t="shared" si="495"/>
        <v>0</v>
      </c>
      <c r="AV1577">
        <f t="shared" si="496"/>
        <v>1</v>
      </c>
      <c r="AW1577">
        <f t="shared" si="497"/>
        <v>0</v>
      </c>
      <c r="AX1577">
        <f t="shared" si="498"/>
        <v>1</v>
      </c>
      <c r="AY1577">
        <f t="shared" si="499"/>
        <v>7</v>
      </c>
    </row>
    <row r="1578" spans="1:51" x14ac:dyDescent="0.3">
      <c r="A1578" s="1" t="s">
        <v>1572</v>
      </c>
      <c r="B1578" s="2">
        <v>100365658</v>
      </c>
      <c r="C1578" s="3" t="s">
        <v>5335</v>
      </c>
      <c r="D1578" s="5">
        <v>16.559999999999999</v>
      </c>
      <c r="E1578" s="5">
        <v>2146.5283802399999</v>
      </c>
      <c r="F1578" s="3" t="s">
        <v>4485</v>
      </c>
      <c r="G1578" s="3" t="s">
        <v>4486</v>
      </c>
      <c r="H1578" s="3" t="s">
        <v>4545</v>
      </c>
      <c r="I1578" s="3" t="s">
        <v>4546</v>
      </c>
      <c r="J1578" s="3" t="s">
        <v>4568</v>
      </c>
      <c r="K1578" s="6">
        <v>2698562</v>
      </c>
      <c r="L1578" s="6">
        <v>2143395</v>
      </c>
      <c r="M1578" s="6">
        <v>38203</v>
      </c>
      <c r="N1578" s="6">
        <v>-17210</v>
      </c>
      <c r="O1578" s="6">
        <v>26621</v>
      </c>
      <c r="P1578" s="6">
        <v>-29231</v>
      </c>
      <c r="Q1578" s="6">
        <v>30367</v>
      </c>
      <c r="R1578" s="6">
        <v>-32539</v>
      </c>
      <c r="S1578" s="6">
        <v>79685</v>
      </c>
      <c r="T1578" s="6">
        <v>117716</v>
      </c>
      <c r="U1578" s="6" t="s">
        <v>4474</v>
      </c>
      <c r="V1578" s="6" t="s">
        <v>4474</v>
      </c>
      <c r="W1578" s="6">
        <v>1902188</v>
      </c>
      <c r="X1578" s="6">
        <v>1689953</v>
      </c>
      <c r="Y1578" s="6">
        <v>1680443</v>
      </c>
      <c r="Z1578" s="6">
        <v>1503960</v>
      </c>
      <c r="AA1578" s="6">
        <v>1258835</v>
      </c>
      <c r="AB1578" s="6">
        <v>1124706</v>
      </c>
      <c r="AC1578" s="6">
        <v>129421797</v>
      </c>
      <c r="AD1578" s="6">
        <v>128893582</v>
      </c>
      <c r="AF1578">
        <f t="shared" si="480"/>
        <v>1.5964247487630034E-2</v>
      </c>
      <c r="AG1578">
        <f t="shared" si="481"/>
        <v>-1.9254381630731742E-2</v>
      </c>
      <c r="AH1578" t="e">
        <f t="shared" si="482"/>
        <v>#VALUE!</v>
      </c>
      <c r="AI1578" t="e">
        <f t="shared" si="483"/>
        <v>#VALUE!</v>
      </c>
      <c r="AJ1578">
        <f t="shared" si="484"/>
        <v>1.3349191911569029</v>
      </c>
      <c r="AK1578">
        <f t="shared" si="485"/>
        <v>1.3372027889955242</v>
      </c>
      <c r="AL1578">
        <f t="shared" si="486"/>
        <v>9.8648835935583462E-3</v>
      </c>
      <c r="AM1578">
        <f t="shared" si="487"/>
        <v>-1.3637710268056052E-2</v>
      </c>
      <c r="AN1578">
        <f t="shared" si="488"/>
        <v>1.4186620880796219</v>
      </c>
      <c r="AO1578">
        <f t="shared" si="489"/>
        <v>1.2683163377916427</v>
      </c>
      <c r="AP1578">
        <f t="shared" si="490"/>
        <v>1</v>
      </c>
      <c r="AQ1578">
        <f t="shared" si="491"/>
        <v>1</v>
      </c>
      <c r="AR1578">
        <f t="shared" si="492"/>
        <v>1</v>
      </c>
      <c r="AS1578">
        <f t="shared" si="493"/>
        <v>1</v>
      </c>
      <c r="AT1578">
        <f t="shared" si="494"/>
        <v>0</v>
      </c>
      <c r="AU1578">
        <f t="shared" si="495"/>
        <v>0</v>
      </c>
      <c r="AV1578">
        <f t="shared" si="496"/>
        <v>1</v>
      </c>
      <c r="AW1578">
        <f t="shared" si="497"/>
        <v>1</v>
      </c>
      <c r="AX1578">
        <f t="shared" si="498"/>
        <v>0</v>
      </c>
      <c r="AY1578">
        <f t="shared" si="499"/>
        <v>6</v>
      </c>
    </row>
    <row r="1579" spans="1:51" x14ac:dyDescent="0.3">
      <c r="A1579" s="1" t="s">
        <v>1573</v>
      </c>
      <c r="B1579" s="2">
        <v>4089622</v>
      </c>
      <c r="C1579" s="3" t="s">
        <v>5337</v>
      </c>
      <c r="D1579" s="5">
        <v>48.11</v>
      </c>
      <c r="E1579" s="5">
        <v>8251.6283613699998</v>
      </c>
      <c r="F1579" s="3" t="s">
        <v>4485</v>
      </c>
      <c r="G1579" s="3" t="s">
        <v>4486</v>
      </c>
      <c r="H1579" s="3" t="s">
        <v>4588</v>
      </c>
      <c r="I1579" s="3" t="s">
        <v>4588</v>
      </c>
      <c r="J1579" s="3" t="s">
        <v>4589</v>
      </c>
      <c r="K1579" s="6">
        <v>15875000</v>
      </c>
      <c r="L1579" s="6">
        <v>15743000</v>
      </c>
      <c r="M1579" s="6">
        <v>303000</v>
      </c>
      <c r="N1579" s="6">
        <v>450000</v>
      </c>
      <c r="O1579" s="6">
        <v>233000</v>
      </c>
      <c r="P1579" s="6">
        <v>379000</v>
      </c>
      <c r="Q1579" s="6">
        <v>179000</v>
      </c>
      <c r="R1579" s="6">
        <v>335000</v>
      </c>
      <c r="S1579" s="6">
        <v>809000</v>
      </c>
      <c r="T1579" s="6">
        <v>482000</v>
      </c>
      <c r="U1579" s="6">
        <v>1116000</v>
      </c>
      <c r="V1579" s="6">
        <v>1136000</v>
      </c>
      <c r="W1579" s="6">
        <v>7100000</v>
      </c>
      <c r="X1579" s="6">
        <v>6811000</v>
      </c>
      <c r="Y1579" s="6">
        <v>5265000</v>
      </c>
      <c r="Z1579" s="6">
        <v>5017000</v>
      </c>
      <c r="AA1579" s="6">
        <v>2982000</v>
      </c>
      <c r="AB1579" s="6">
        <v>2837000</v>
      </c>
      <c r="AC1579" s="6">
        <v>171326177</v>
      </c>
      <c r="AD1579" s="6">
        <v>171281080</v>
      </c>
      <c r="AF1579">
        <f t="shared" si="480"/>
        <v>2.5211267605633803E-2</v>
      </c>
      <c r="AG1579">
        <f t="shared" si="481"/>
        <v>4.9185141682572313E-2</v>
      </c>
      <c r="AH1579">
        <f t="shared" si="482"/>
        <v>0.1571830985915493</v>
      </c>
      <c r="AI1579">
        <f t="shared" si="483"/>
        <v>0.16678901776537952</v>
      </c>
      <c r="AJ1579">
        <f t="shared" si="484"/>
        <v>1.7655935613682092</v>
      </c>
      <c r="AK1579">
        <f t="shared" si="485"/>
        <v>1.7684173422629539</v>
      </c>
      <c r="AL1579">
        <f t="shared" si="486"/>
        <v>1.4677165354330708E-2</v>
      </c>
      <c r="AM1579">
        <f t="shared" si="487"/>
        <v>2.4074191704249508E-2</v>
      </c>
      <c r="AN1579">
        <f t="shared" si="488"/>
        <v>2.2359154929577465</v>
      </c>
      <c r="AO1579">
        <f t="shared" si="489"/>
        <v>2.3114080164439876</v>
      </c>
      <c r="AP1579">
        <f t="shared" si="490"/>
        <v>1</v>
      </c>
      <c r="AQ1579">
        <f t="shared" si="491"/>
        <v>1</v>
      </c>
      <c r="AR1579">
        <f t="shared" si="492"/>
        <v>0</v>
      </c>
      <c r="AS1579">
        <f t="shared" si="493"/>
        <v>1</v>
      </c>
      <c r="AT1579">
        <f t="shared" si="494"/>
        <v>1</v>
      </c>
      <c r="AU1579">
        <f t="shared" si="495"/>
        <v>0</v>
      </c>
      <c r="AV1579">
        <f t="shared" si="496"/>
        <v>0</v>
      </c>
      <c r="AW1579">
        <f t="shared" si="497"/>
        <v>0</v>
      </c>
      <c r="AX1579">
        <f t="shared" si="498"/>
        <v>0</v>
      </c>
      <c r="AY1579">
        <f t="shared" si="499"/>
        <v>4</v>
      </c>
    </row>
    <row r="1580" spans="1:51" x14ac:dyDescent="0.3">
      <c r="A1580" s="1" t="s">
        <v>1574</v>
      </c>
      <c r="B1580" s="2">
        <v>102398</v>
      </c>
      <c r="C1580" s="3" t="s">
        <v>5335</v>
      </c>
      <c r="D1580" s="5">
        <v>14.34</v>
      </c>
      <c r="E1580" s="5">
        <v>416.84806902000003</v>
      </c>
      <c r="F1580" s="3" t="s">
        <v>4480</v>
      </c>
      <c r="G1580" s="3" t="s">
        <v>4481</v>
      </c>
      <c r="H1580" s="3" t="s">
        <v>4481</v>
      </c>
      <c r="I1580" s="3" t="s">
        <v>4482</v>
      </c>
      <c r="J1580" s="3" t="s">
        <v>4484</v>
      </c>
      <c r="K1580" s="6">
        <v>197142</v>
      </c>
      <c r="L1580" s="6">
        <v>192976</v>
      </c>
      <c r="M1580" s="6" t="s">
        <v>4474</v>
      </c>
      <c r="N1580" s="6" t="s">
        <v>4474</v>
      </c>
      <c r="O1580" s="6">
        <v>312568</v>
      </c>
      <c r="P1580" s="6">
        <v>294482</v>
      </c>
      <c r="Q1580" s="6">
        <v>26011</v>
      </c>
      <c r="R1580" s="6">
        <v>24940</v>
      </c>
      <c r="S1580" s="6">
        <v>31999</v>
      </c>
      <c r="T1580" s="6">
        <v>36985</v>
      </c>
      <c r="U1580" s="6">
        <v>188150</v>
      </c>
      <c r="V1580" s="6">
        <v>187974</v>
      </c>
      <c r="W1580" s="6">
        <v>9280886</v>
      </c>
      <c r="X1580" s="6">
        <v>9097240</v>
      </c>
      <c r="Y1580" s="6" t="s">
        <v>4474</v>
      </c>
      <c r="Z1580" s="6" t="s">
        <v>4474</v>
      </c>
      <c r="AA1580" s="6" t="s">
        <v>4474</v>
      </c>
      <c r="AB1580" s="6" t="s">
        <v>4474</v>
      </c>
      <c r="AC1580" s="6">
        <v>29068903</v>
      </c>
      <c r="AD1580" s="6">
        <v>29068880</v>
      </c>
      <c r="AF1580">
        <f t="shared" si="480"/>
        <v>2.8026419029390081E-3</v>
      </c>
      <c r="AG1580">
        <f t="shared" si="481"/>
        <v>2.7414908257889204E-3</v>
      </c>
      <c r="AH1580">
        <f t="shared" si="482"/>
        <v>2.0272848949981714E-2</v>
      </c>
      <c r="AI1580">
        <f t="shared" si="483"/>
        <v>2.0662750460579252E-2</v>
      </c>
      <c r="AJ1580" t="e">
        <f t="shared" si="484"/>
        <v>#VALUE!</v>
      </c>
      <c r="AK1580" t="e">
        <f t="shared" si="485"/>
        <v>#VALUE!</v>
      </c>
      <c r="AL1580">
        <f t="shared" si="486"/>
        <v>1.5854967485365878</v>
      </c>
      <c r="AM1580">
        <f t="shared" si="487"/>
        <v>1.5260032335627227</v>
      </c>
      <c r="AN1580">
        <f t="shared" si="488"/>
        <v>2.1241721964907229E-2</v>
      </c>
      <c r="AO1580">
        <f t="shared" si="489"/>
        <v>2.1212587554027374E-2</v>
      </c>
      <c r="AP1580">
        <f t="shared" si="490"/>
        <v>1</v>
      </c>
      <c r="AQ1580">
        <f t="shared" si="491"/>
        <v>1</v>
      </c>
      <c r="AR1580">
        <f t="shared" si="492"/>
        <v>1</v>
      </c>
      <c r="AS1580">
        <f t="shared" si="493"/>
        <v>1</v>
      </c>
      <c r="AT1580">
        <f t="shared" si="494"/>
        <v>1</v>
      </c>
      <c r="AU1580">
        <f t="shared" si="495"/>
        <v>0</v>
      </c>
      <c r="AV1580">
        <f t="shared" si="496"/>
        <v>1</v>
      </c>
      <c r="AW1580">
        <f t="shared" si="497"/>
        <v>1</v>
      </c>
      <c r="AX1580">
        <f t="shared" si="498"/>
        <v>0</v>
      </c>
      <c r="AY1580">
        <f t="shared" si="499"/>
        <v>7</v>
      </c>
    </row>
    <row r="1581" spans="1:51" x14ac:dyDescent="0.3">
      <c r="A1581" s="1" t="s">
        <v>1575</v>
      </c>
      <c r="B1581" s="2">
        <v>4988646</v>
      </c>
      <c r="C1581" s="3" t="s">
        <v>5337</v>
      </c>
      <c r="D1581" s="5">
        <v>256.60000000000002</v>
      </c>
      <c r="E1581" s="5">
        <v>45683.866191200003</v>
      </c>
      <c r="F1581" s="3" t="s">
        <v>4475</v>
      </c>
      <c r="G1581" s="3" t="s">
        <v>4529</v>
      </c>
      <c r="H1581" s="3" t="s">
        <v>4530</v>
      </c>
      <c r="I1581" s="3" t="s">
        <v>4531</v>
      </c>
      <c r="J1581" s="3" t="s">
        <v>4937</v>
      </c>
      <c r="K1581" s="6">
        <v>13569000</v>
      </c>
      <c r="L1581" s="6">
        <v>12879000</v>
      </c>
      <c r="M1581" s="6">
        <v>1891000</v>
      </c>
      <c r="N1581" s="6">
        <v>1715000</v>
      </c>
      <c r="O1581" s="6">
        <v>696000</v>
      </c>
      <c r="P1581" s="6">
        <v>462000</v>
      </c>
      <c r="Q1581" s="6">
        <v>-896000</v>
      </c>
      <c r="R1581" s="6">
        <v>-1044000</v>
      </c>
      <c r="S1581" s="6">
        <v>1341000</v>
      </c>
      <c r="T1581" s="6">
        <v>1605000</v>
      </c>
      <c r="U1581" s="6">
        <v>6876000</v>
      </c>
      <c r="V1581" s="6">
        <v>6740000</v>
      </c>
      <c r="W1581" s="6">
        <v>25480000</v>
      </c>
      <c r="X1581" s="6">
        <v>24322000</v>
      </c>
      <c r="Y1581" s="6">
        <v>4170000</v>
      </c>
      <c r="Z1581" s="6">
        <v>3925000</v>
      </c>
      <c r="AA1581" s="6">
        <v>4710000</v>
      </c>
      <c r="AB1581" s="6">
        <v>4378000</v>
      </c>
      <c r="AC1581" s="6">
        <v>177824343</v>
      </c>
      <c r="AD1581" s="6">
        <v>177681906</v>
      </c>
      <c r="AF1581">
        <f t="shared" si="480"/>
        <v>-3.5164835164835165E-2</v>
      </c>
      <c r="AG1581">
        <f t="shared" si="481"/>
        <v>-4.2924101636378588E-2</v>
      </c>
      <c r="AH1581">
        <f t="shared" si="482"/>
        <v>0.2698587127158556</v>
      </c>
      <c r="AI1581">
        <f t="shared" si="483"/>
        <v>0.27711536880190774</v>
      </c>
      <c r="AJ1581">
        <f t="shared" si="484"/>
        <v>0.88535031847133761</v>
      </c>
      <c r="AK1581">
        <f t="shared" si="485"/>
        <v>0.8965280950205573</v>
      </c>
      <c r="AL1581">
        <f t="shared" si="486"/>
        <v>5.1293389343356179E-2</v>
      </c>
      <c r="AM1581">
        <f t="shared" si="487"/>
        <v>3.5872350337759144E-2</v>
      </c>
      <c r="AN1581">
        <f t="shared" si="488"/>
        <v>0.53253532182103613</v>
      </c>
      <c r="AO1581">
        <f t="shared" si="489"/>
        <v>0.52952059863498069</v>
      </c>
      <c r="AP1581">
        <f t="shared" si="490"/>
        <v>0</v>
      </c>
      <c r="AQ1581">
        <f t="shared" si="491"/>
        <v>1</v>
      </c>
      <c r="AR1581">
        <f t="shared" si="492"/>
        <v>1</v>
      </c>
      <c r="AS1581">
        <f t="shared" si="493"/>
        <v>1</v>
      </c>
      <c r="AT1581">
        <f t="shared" si="494"/>
        <v>1</v>
      </c>
      <c r="AU1581">
        <f t="shared" si="495"/>
        <v>0</v>
      </c>
      <c r="AV1581">
        <f t="shared" si="496"/>
        <v>1</v>
      </c>
      <c r="AW1581">
        <f t="shared" si="497"/>
        <v>1</v>
      </c>
      <c r="AX1581">
        <f t="shared" si="498"/>
        <v>0</v>
      </c>
      <c r="AY1581">
        <f t="shared" si="499"/>
        <v>6</v>
      </c>
    </row>
    <row r="1582" spans="1:51" x14ac:dyDescent="0.3">
      <c r="A1582" s="1" t="s">
        <v>1576</v>
      </c>
      <c r="B1582" s="2">
        <v>28160140</v>
      </c>
      <c r="C1582" s="3" t="s">
        <v>5335</v>
      </c>
      <c r="D1582" s="5">
        <v>19.010000000000002</v>
      </c>
      <c r="E1582" s="5">
        <v>2365.1686337699998</v>
      </c>
      <c r="F1582" s="3" t="s">
        <v>4480</v>
      </c>
      <c r="G1582" s="3" t="s">
        <v>4491</v>
      </c>
      <c r="H1582" s="3" t="s">
        <v>4491</v>
      </c>
      <c r="I1582" s="3" t="s">
        <v>4594</v>
      </c>
      <c r="J1582" s="3" t="s">
        <v>4792</v>
      </c>
      <c r="K1582" s="6">
        <v>475139</v>
      </c>
      <c r="L1582" s="6">
        <v>441647</v>
      </c>
      <c r="M1582" s="8">
        <v>1203</v>
      </c>
      <c r="N1582" s="6">
        <v>-8365</v>
      </c>
      <c r="O1582" s="6">
        <v>-12096</v>
      </c>
      <c r="P1582" s="6">
        <v>-21316</v>
      </c>
      <c r="Q1582" s="6">
        <v>20086</v>
      </c>
      <c r="R1582" s="6">
        <v>-8167</v>
      </c>
      <c r="S1582" s="6">
        <v>192675</v>
      </c>
      <c r="T1582" s="6">
        <v>48863</v>
      </c>
      <c r="U1582" s="6" t="s">
        <v>4474</v>
      </c>
      <c r="V1582" s="6" t="s">
        <v>4474</v>
      </c>
      <c r="W1582" s="6">
        <v>1240032</v>
      </c>
      <c r="X1582" s="6">
        <v>998712</v>
      </c>
      <c r="Y1582" s="6">
        <v>875533</v>
      </c>
      <c r="Z1582" s="6">
        <v>710928</v>
      </c>
      <c r="AA1582" s="6">
        <v>375340</v>
      </c>
      <c r="AB1582" s="6">
        <v>177419</v>
      </c>
      <c r="AC1582" s="6">
        <v>124449177</v>
      </c>
      <c r="AD1582" s="6">
        <v>125107273</v>
      </c>
      <c r="AF1582">
        <f t="shared" si="480"/>
        <v>1.6197969084668782E-2</v>
      </c>
      <c r="AG1582">
        <f t="shared" si="481"/>
        <v>-8.1775326620687448E-3</v>
      </c>
      <c r="AH1582" t="e">
        <f t="shared" si="482"/>
        <v>#VALUE!</v>
      </c>
      <c r="AI1582" t="e">
        <f t="shared" si="483"/>
        <v>#VALUE!</v>
      </c>
      <c r="AJ1582">
        <f t="shared" si="484"/>
        <v>2.3326397399690948</v>
      </c>
      <c r="AK1582">
        <f t="shared" si="485"/>
        <v>4.0070567413862097</v>
      </c>
      <c r="AL1582">
        <f t="shared" si="486"/>
        <v>-2.5457813397763603E-2</v>
      </c>
      <c r="AM1582">
        <f t="shared" si="487"/>
        <v>-4.826479065860291E-2</v>
      </c>
      <c r="AN1582">
        <f t="shared" si="488"/>
        <v>0.38316672472968438</v>
      </c>
      <c r="AO1582">
        <f t="shared" si="489"/>
        <v>0.44221657494853372</v>
      </c>
      <c r="AP1582">
        <f t="shared" si="490"/>
        <v>1</v>
      </c>
      <c r="AQ1582">
        <f t="shared" si="491"/>
        <v>1</v>
      </c>
      <c r="AR1582">
        <f t="shared" si="492"/>
        <v>1</v>
      </c>
      <c r="AS1582">
        <f t="shared" si="493"/>
        <v>1</v>
      </c>
      <c r="AT1582">
        <f t="shared" si="494"/>
        <v>0</v>
      </c>
      <c r="AU1582">
        <f t="shared" si="495"/>
        <v>0</v>
      </c>
      <c r="AV1582">
        <f t="shared" si="496"/>
        <v>1</v>
      </c>
      <c r="AW1582">
        <f t="shared" si="497"/>
        <v>0</v>
      </c>
      <c r="AX1582">
        <f t="shared" si="498"/>
        <v>1</v>
      </c>
      <c r="AY1582">
        <f t="shared" si="499"/>
        <v>6</v>
      </c>
    </row>
    <row r="1583" spans="1:51" x14ac:dyDescent="0.3">
      <c r="A1583" s="1" t="s">
        <v>1577</v>
      </c>
      <c r="B1583" s="2">
        <v>4060057</v>
      </c>
      <c r="C1583" s="3" t="s">
        <v>5337</v>
      </c>
      <c r="D1583" s="5">
        <v>52.04</v>
      </c>
      <c r="E1583" s="5">
        <v>6496.4436872799997</v>
      </c>
      <c r="F1583" s="3" t="s">
        <v>4583</v>
      </c>
      <c r="G1583" s="3" t="s">
        <v>4583</v>
      </c>
      <c r="H1583" s="3" t="s">
        <v>4584</v>
      </c>
      <c r="I1583" s="3" t="s">
        <v>4708</v>
      </c>
      <c r="J1583" s="3" t="s">
        <v>4838</v>
      </c>
      <c r="K1583" s="6">
        <v>4167900</v>
      </c>
      <c r="L1583" s="6">
        <v>4084400</v>
      </c>
      <c r="M1583" s="6">
        <v>703300</v>
      </c>
      <c r="N1583" s="6">
        <v>676500</v>
      </c>
      <c r="O1583" s="6">
        <v>524200</v>
      </c>
      <c r="P1583" s="6">
        <v>495000</v>
      </c>
      <c r="Q1583" s="6">
        <v>1454100</v>
      </c>
      <c r="R1583" s="6">
        <v>1384800</v>
      </c>
      <c r="S1583" s="6">
        <v>564400</v>
      </c>
      <c r="T1583" s="6">
        <v>490700</v>
      </c>
      <c r="U1583" s="6">
        <v>3026800</v>
      </c>
      <c r="V1583" s="6">
        <v>3025800</v>
      </c>
      <c r="W1583" s="6">
        <v>12218700</v>
      </c>
      <c r="X1583" s="6">
        <v>12130700</v>
      </c>
      <c r="Y1583" s="6">
        <v>5315500</v>
      </c>
      <c r="Z1583" s="6">
        <v>5210200</v>
      </c>
      <c r="AA1583" s="6">
        <v>3588400</v>
      </c>
      <c r="AB1583" s="6">
        <v>3523100</v>
      </c>
      <c r="AC1583" s="6">
        <v>124835582</v>
      </c>
      <c r="AD1583" s="6">
        <v>124824364</v>
      </c>
      <c r="AF1583">
        <f t="shared" si="480"/>
        <v>0.11900611358000442</v>
      </c>
      <c r="AG1583">
        <f t="shared" si="481"/>
        <v>0.11415664388699745</v>
      </c>
      <c r="AH1583">
        <f t="shared" si="482"/>
        <v>0.24771866074132273</v>
      </c>
      <c r="AI1583">
        <f t="shared" si="483"/>
        <v>0.24943325611877304</v>
      </c>
      <c r="AJ1583">
        <f t="shared" si="484"/>
        <v>1.4813008583212575</v>
      </c>
      <c r="AK1583">
        <f t="shared" si="485"/>
        <v>1.4788680423490677</v>
      </c>
      <c r="AL1583">
        <f t="shared" si="486"/>
        <v>0.12577077185153196</v>
      </c>
      <c r="AM1583">
        <f t="shared" si="487"/>
        <v>0.12119283126040545</v>
      </c>
      <c r="AN1583">
        <f t="shared" si="488"/>
        <v>0.34110830121043972</v>
      </c>
      <c r="AO1583">
        <f t="shared" si="489"/>
        <v>0.33669944850668138</v>
      </c>
      <c r="AP1583">
        <f t="shared" si="490"/>
        <v>1</v>
      </c>
      <c r="AQ1583">
        <f t="shared" si="491"/>
        <v>1</v>
      </c>
      <c r="AR1583">
        <f t="shared" si="492"/>
        <v>1</v>
      </c>
      <c r="AS1583">
        <f t="shared" si="493"/>
        <v>0</v>
      </c>
      <c r="AT1583">
        <f t="shared" si="494"/>
        <v>1</v>
      </c>
      <c r="AU1583">
        <f t="shared" si="495"/>
        <v>1</v>
      </c>
      <c r="AV1583">
        <f t="shared" si="496"/>
        <v>1</v>
      </c>
      <c r="AW1583">
        <f t="shared" si="497"/>
        <v>1</v>
      </c>
      <c r="AX1583">
        <f t="shared" si="498"/>
        <v>0</v>
      </c>
      <c r="AY1583">
        <f t="shared" si="499"/>
        <v>7</v>
      </c>
    </row>
    <row r="1584" spans="1:51" x14ac:dyDescent="0.3">
      <c r="A1584" s="1" t="s">
        <v>1578</v>
      </c>
      <c r="B1584" s="2">
        <v>8402332</v>
      </c>
      <c r="C1584" s="3" t="s">
        <v>5338</v>
      </c>
      <c r="D1584" s="7">
        <v>4.37</v>
      </c>
      <c r="E1584" s="5">
        <v>242.94198247</v>
      </c>
      <c r="F1584" s="3" t="s">
        <v>4470</v>
      </c>
      <c r="G1584" s="3" t="s">
        <v>4471</v>
      </c>
      <c r="H1584" s="3" t="s">
        <v>4489</v>
      </c>
      <c r="I1584" s="3" t="s">
        <v>4489</v>
      </c>
      <c r="J1584" s="3" t="s">
        <v>4495</v>
      </c>
      <c r="K1584" s="6">
        <v>25515</v>
      </c>
      <c r="L1584" s="6">
        <v>35185</v>
      </c>
      <c r="M1584" s="6">
        <v>-98527</v>
      </c>
      <c r="N1584" s="6">
        <v>-91625</v>
      </c>
      <c r="O1584" s="6">
        <v>-101738</v>
      </c>
      <c r="P1584" s="6">
        <v>-94967</v>
      </c>
      <c r="Q1584" s="6">
        <v>-91223</v>
      </c>
      <c r="R1584" s="6">
        <v>-86446</v>
      </c>
      <c r="S1584" s="6">
        <v>-103428</v>
      </c>
      <c r="T1584" s="6">
        <v>-109633</v>
      </c>
      <c r="U1584" s="6" t="s">
        <v>4474</v>
      </c>
      <c r="V1584" s="6" t="s">
        <v>4474</v>
      </c>
      <c r="W1584" s="6">
        <v>308372</v>
      </c>
      <c r="X1584" s="6">
        <v>328585</v>
      </c>
      <c r="Y1584" s="6">
        <v>271234</v>
      </c>
      <c r="Z1584" s="6">
        <v>289621</v>
      </c>
      <c r="AA1584" s="6">
        <v>56824</v>
      </c>
      <c r="AB1584" s="6">
        <v>50871</v>
      </c>
      <c r="AC1584" s="6">
        <v>55593131</v>
      </c>
      <c r="AD1584" s="6">
        <v>55328655</v>
      </c>
      <c r="AF1584">
        <f t="shared" si="480"/>
        <v>-0.29582128079073328</v>
      </c>
      <c r="AG1584">
        <f t="shared" si="481"/>
        <v>-0.26308565515772175</v>
      </c>
      <c r="AH1584" t="e">
        <f t="shared" si="482"/>
        <v>#VALUE!</v>
      </c>
      <c r="AI1584" t="e">
        <f t="shared" si="483"/>
        <v>#VALUE!</v>
      </c>
      <c r="AJ1584">
        <f t="shared" si="484"/>
        <v>4.77322962128678</v>
      </c>
      <c r="AK1584">
        <f t="shared" si="485"/>
        <v>5.6932436948359575</v>
      </c>
      <c r="AL1584">
        <f t="shared" si="486"/>
        <v>-3.987379972565158</v>
      </c>
      <c r="AM1584">
        <f t="shared" si="487"/>
        <v>-2.6990763109279521</v>
      </c>
      <c r="AN1584">
        <f t="shared" si="488"/>
        <v>8.2740975185814539E-2</v>
      </c>
      <c r="AO1584">
        <f t="shared" si="489"/>
        <v>0.10708035972427225</v>
      </c>
      <c r="AP1584">
        <f t="shared" si="490"/>
        <v>0</v>
      </c>
      <c r="AQ1584">
        <f t="shared" si="491"/>
        <v>0</v>
      </c>
      <c r="AR1584">
        <f t="shared" si="492"/>
        <v>0</v>
      </c>
      <c r="AS1584">
        <f t="shared" si="493"/>
        <v>0</v>
      </c>
      <c r="AT1584">
        <f t="shared" si="494"/>
        <v>0</v>
      </c>
      <c r="AU1584">
        <f t="shared" si="495"/>
        <v>0</v>
      </c>
      <c r="AV1584">
        <f t="shared" si="496"/>
        <v>0</v>
      </c>
      <c r="AW1584">
        <f t="shared" si="497"/>
        <v>0</v>
      </c>
      <c r="AX1584">
        <f t="shared" si="498"/>
        <v>0</v>
      </c>
      <c r="AY1584">
        <f t="shared" si="499"/>
        <v>0</v>
      </c>
    </row>
    <row r="1585" spans="1:51" x14ac:dyDescent="0.3">
      <c r="A1585" s="1" t="s">
        <v>1579</v>
      </c>
      <c r="B1585" s="2">
        <v>4811787</v>
      </c>
      <c r="C1585" s="3" t="s">
        <v>5336</v>
      </c>
      <c r="D1585" s="5">
        <v>15.13</v>
      </c>
      <c r="E1585" s="5">
        <v>96.821575429999996</v>
      </c>
      <c r="F1585" s="3" t="s">
        <v>4470</v>
      </c>
      <c r="G1585" s="3" t="s">
        <v>4512</v>
      </c>
      <c r="H1585" s="3" t="s">
        <v>4513</v>
      </c>
      <c r="I1585" s="3" t="s">
        <v>4514</v>
      </c>
      <c r="J1585" s="3" t="s">
        <v>4853</v>
      </c>
      <c r="K1585" s="6">
        <v>102006.08900000001</v>
      </c>
      <c r="L1585" s="6">
        <v>102884.08900000001</v>
      </c>
      <c r="M1585" s="6">
        <v>19034.785</v>
      </c>
      <c r="N1585" s="6">
        <v>21131.785</v>
      </c>
      <c r="O1585" s="6">
        <v>14570.364</v>
      </c>
      <c r="P1585" s="6">
        <v>16535.364000000001</v>
      </c>
      <c r="Q1585" s="6">
        <v>12737.416999999999</v>
      </c>
      <c r="R1585" s="6">
        <v>14097.416999999999</v>
      </c>
      <c r="S1585" s="6">
        <v>13132.294</v>
      </c>
      <c r="T1585" s="6">
        <v>14093.294</v>
      </c>
      <c r="U1585" s="6">
        <v>40</v>
      </c>
      <c r="V1585" s="6">
        <v>66.938000000000002</v>
      </c>
      <c r="W1585" s="6">
        <v>212290</v>
      </c>
      <c r="X1585" s="6">
        <v>214245.96900000001</v>
      </c>
      <c r="Y1585" s="6">
        <v>139102</v>
      </c>
      <c r="Z1585" s="6">
        <v>140324.285</v>
      </c>
      <c r="AA1585" s="6">
        <v>14425</v>
      </c>
      <c r="AB1585" s="6">
        <v>17857</v>
      </c>
      <c r="AC1585" s="6">
        <v>6431813</v>
      </c>
      <c r="AD1585" s="6">
        <v>6455944</v>
      </c>
      <c r="AF1585">
        <f t="shared" si="480"/>
        <v>6.0000080079137028E-2</v>
      </c>
      <c r="AG1585">
        <f t="shared" si="481"/>
        <v>6.5800150480310779E-2</v>
      </c>
      <c r="AH1585">
        <f t="shared" si="482"/>
        <v>1.8842149889302368E-4</v>
      </c>
      <c r="AI1585">
        <f t="shared" si="483"/>
        <v>3.1243528320479161E-4</v>
      </c>
      <c r="AJ1585">
        <f t="shared" si="484"/>
        <v>9.6431195840554587</v>
      </c>
      <c r="AK1585">
        <f t="shared" si="485"/>
        <v>7.8582228257826063</v>
      </c>
      <c r="AL1585">
        <f t="shared" si="486"/>
        <v>0.14283817900321616</v>
      </c>
      <c r="AM1585">
        <f t="shared" si="487"/>
        <v>0.16071837891279769</v>
      </c>
      <c r="AN1585">
        <f t="shared" si="488"/>
        <v>0.48050350463987945</v>
      </c>
      <c r="AO1585">
        <f t="shared" si="489"/>
        <v>0.4802148179506705</v>
      </c>
      <c r="AP1585">
        <f t="shared" si="490"/>
        <v>1</v>
      </c>
      <c r="AQ1585">
        <f t="shared" si="491"/>
        <v>1</v>
      </c>
      <c r="AR1585">
        <f t="shared" si="492"/>
        <v>0</v>
      </c>
      <c r="AS1585">
        <f t="shared" si="493"/>
        <v>1</v>
      </c>
      <c r="AT1585">
        <f t="shared" si="494"/>
        <v>1</v>
      </c>
      <c r="AU1585">
        <f t="shared" si="495"/>
        <v>1</v>
      </c>
      <c r="AV1585">
        <f t="shared" si="496"/>
        <v>0</v>
      </c>
      <c r="AW1585">
        <f t="shared" si="497"/>
        <v>1</v>
      </c>
      <c r="AX1585">
        <f t="shared" si="498"/>
        <v>1</v>
      </c>
      <c r="AY1585">
        <f t="shared" si="499"/>
        <v>7</v>
      </c>
    </row>
    <row r="1586" spans="1:51" x14ac:dyDescent="0.3">
      <c r="A1586" s="1" t="s">
        <v>1580</v>
      </c>
      <c r="B1586" s="2">
        <v>4068469</v>
      </c>
      <c r="C1586" s="3" t="s">
        <v>5337</v>
      </c>
      <c r="D1586" s="5">
        <v>21.31</v>
      </c>
      <c r="E1586" s="5">
        <v>2022.08162791</v>
      </c>
      <c r="F1586" s="3" t="s">
        <v>4475</v>
      </c>
      <c r="G1586" s="3" t="s">
        <v>4476</v>
      </c>
      <c r="H1586" s="3" t="s">
        <v>4477</v>
      </c>
      <c r="I1586" s="3" t="s">
        <v>4498</v>
      </c>
      <c r="J1586" s="3" t="s">
        <v>4885</v>
      </c>
      <c r="K1586" s="6">
        <v>8124000</v>
      </c>
      <c r="L1586" s="6">
        <v>8152000</v>
      </c>
      <c r="M1586" s="6">
        <v>334000</v>
      </c>
      <c r="N1586" s="6">
        <v>337000</v>
      </c>
      <c r="O1586" s="6">
        <v>130000</v>
      </c>
      <c r="P1586" s="6">
        <v>137000</v>
      </c>
      <c r="Q1586" s="6">
        <v>-426000</v>
      </c>
      <c r="R1586" s="6">
        <v>-365000</v>
      </c>
      <c r="S1586" s="6">
        <v>287000</v>
      </c>
      <c r="T1586" s="6">
        <v>401000</v>
      </c>
      <c r="U1586" s="6">
        <v>440000</v>
      </c>
      <c r="V1586" s="6">
        <v>440000</v>
      </c>
      <c r="W1586" s="6">
        <v>6862000</v>
      </c>
      <c r="X1586" s="6">
        <v>6953000</v>
      </c>
      <c r="Y1586" s="6">
        <v>2386000</v>
      </c>
      <c r="Z1586" s="6">
        <v>2343000</v>
      </c>
      <c r="AA1586" s="6">
        <v>1432000</v>
      </c>
      <c r="AB1586" s="6">
        <v>1412000</v>
      </c>
      <c r="AC1586" s="6">
        <v>94881046</v>
      </c>
      <c r="AD1586" s="6">
        <v>94840224</v>
      </c>
      <c r="AF1586">
        <f t="shared" si="480"/>
        <v>-6.2081025939959199E-2</v>
      </c>
      <c r="AG1586">
        <f t="shared" si="481"/>
        <v>-5.2495325758665327E-2</v>
      </c>
      <c r="AH1586">
        <f t="shared" si="482"/>
        <v>6.4121247449723112E-2</v>
      </c>
      <c r="AI1586">
        <f t="shared" si="483"/>
        <v>6.3282036530993818E-2</v>
      </c>
      <c r="AJ1586">
        <f t="shared" si="484"/>
        <v>1.6662011173184357</v>
      </c>
      <c r="AK1586">
        <f t="shared" si="485"/>
        <v>1.6593484419263456</v>
      </c>
      <c r="AL1586">
        <f t="shared" si="486"/>
        <v>1.6001969473165928E-2</v>
      </c>
      <c r="AM1586">
        <f t="shared" si="487"/>
        <v>1.680569185475957E-2</v>
      </c>
      <c r="AN1586">
        <f t="shared" si="488"/>
        <v>1.1839113960944332</v>
      </c>
      <c r="AO1586">
        <f t="shared" si="489"/>
        <v>1.1724435495469581</v>
      </c>
      <c r="AP1586">
        <f t="shared" si="490"/>
        <v>0</v>
      </c>
      <c r="AQ1586">
        <f t="shared" si="491"/>
        <v>1</v>
      </c>
      <c r="AR1586">
        <f t="shared" si="492"/>
        <v>0</v>
      </c>
      <c r="AS1586">
        <f t="shared" si="493"/>
        <v>1</v>
      </c>
      <c r="AT1586">
        <f t="shared" si="494"/>
        <v>0</v>
      </c>
      <c r="AU1586">
        <f t="shared" si="495"/>
        <v>1</v>
      </c>
      <c r="AV1586">
        <f t="shared" si="496"/>
        <v>0</v>
      </c>
      <c r="AW1586">
        <f t="shared" si="497"/>
        <v>1</v>
      </c>
      <c r="AX1586">
        <f t="shared" si="498"/>
        <v>0</v>
      </c>
      <c r="AY1586">
        <f t="shared" si="499"/>
        <v>4</v>
      </c>
    </row>
    <row r="1587" spans="1:51" x14ac:dyDescent="0.3">
      <c r="A1587" s="1" t="s">
        <v>1581</v>
      </c>
      <c r="B1587" s="2">
        <v>101386251</v>
      </c>
      <c r="C1587" s="3" t="s">
        <v>5336</v>
      </c>
      <c r="D1587" s="7">
        <v>9.93</v>
      </c>
      <c r="E1587" s="5">
        <v>266.91047586000002</v>
      </c>
      <c r="F1587" s="3" t="s">
        <v>4559</v>
      </c>
      <c r="G1587" s="3" t="s">
        <v>4560</v>
      </c>
      <c r="H1587" s="3" t="s">
        <v>4561</v>
      </c>
      <c r="I1587" s="3" t="s">
        <v>4562</v>
      </c>
      <c r="J1587" s="3" t="s">
        <v>4834</v>
      </c>
      <c r="K1587" s="6">
        <v>305476</v>
      </c>
      <c r="L1587" s="6">
        <v>292936</v>
      </c>
      <c r="M1587" s="6">
        <v>6156</v>
      </c>
      <c r="N1587" s="8">
        <v>3957.5</v>
      </c>
      <c r="O1587" s="6">
        <v>1133</v>
      </c>
      <c r="P1587" s="6">
        <v>-1040.5</v>
      </c>
      <c r="Q1587" s="6">
        <v>-12508</v>
      </c>
      <c r="R1587" s="6">
        <v>-15944.5</v>
      </c>
      <c r="S1587" s="6">
        <v>33326</v>
      </c>
      <c r="T1587" s="6">
        <v>18314</v>
      </c>
      <c r="U1587" s="6">
        <v>10494</v>
      </c>
      <c r="V1587" s="6">
        <v>10494</v>
      </c>
      <c r="W1587" s="6">
        <v>309450</v>
      </c>
      <c r="X1587" s="6">
        <v>309450</v>
      </c>
      <c r="Y1587" s="6">
        <v>121242</v>
      </c>
      <c r="Z1587" s="6">
        <v>121242</v>
      </c>
      <c r="AA1587" s="6">
        <v>253259</v>
      </c>
      <c r="AB1587" s="6">
        <v>253259</v>
      </c>
      <c r="AC1587" s="6">
        <v>26879202</v>
      </c>
      <c r="AD1587" s="6">
        <v>26879202</v>
      </c>
      <c r="AF1587">
        <f t="shared" si="480"/>
        <v>-4.0420100177734689E-2</v>
      </c>
      <c r="AG1587">
        <f t="shared" si="481"/>
        <v>-5.1525286799159797E-2</v>
      </c>
      <c r="AH1587">
        <f t="shared" si="482"/>
        <v>3.3911778962675714E-2</v>
      </c>
      <c r="AI1587">
        <f t="shared" si="483"/>
        <v>3.3911778962675714E-2</v>
      </c>
      <c r="AJ1587">
        <f t="shared" si="484"/>
        <v>0.47872731077671477</v>
      </c>
      <c r="AK1587">
        <f t="shared" si="485"/>
        <v>0.47872731077671477</v>
      </c>
      <c r="AL1587">
        <f t="shared" si="486"/>
        <v>3.7089656797915384E-3</v>
      </c>
      <c r="AM1587">
        <f t="shared" si="487"/>
        <v>-3.5519703962640305E-3</v>
      </c>
      <c r="AN1587">
        <f t="shared" si="488"/>
        <v>0.98715786072063338</v>
      </c>
      <c r="AO1587">
        <f t="shared" si="489"/>
        <v>0.94663435126837936</v>
      </c>
      <c r="AP1587">
        <f t="shared" si="490"/>
        <v>0</v>
      </c>
      <c r="AQ1587">
        <f t="shared" si="491"/>
        <v>1</v>
      </c>
      <c r="AR1587">
        <f t="shared" si="492"/>
        <v>1</v>
      </c>
      <c r="AS1587">
        <f t="shared" si="493"/>
        <v>1</v>
      </c>
      <c r="AT1587">
        <f t="shared" si="494"/>
        <v>0</v>
      </c>
      <c r="AU1587">
        <f t="shared" si="495"/>
        <v>0</v>
      </c>
      <c r="AV1587">
        <f t="shared" si="496"/>
        <v>1</v>
      </c>
      <c r="AW1587">
        <f t="shared" si="497"/>
        <v>1</v>
      </c>
      <c r="AX1587">
        <f t="shared" si="498"/>
        <v>0</v>
      </c>
      <c r="AY1587">
        <f t="shared" si="499"/>
        <v>5</v>
      </c>
    </row>
    <row r="1588" spans="1:51" x14ac:dyDescent="0.3">
      <c r="A1588" s="1" t="s">
        <v>1582</v>
      </c>
      <c r="B1588" s="2">
        <v>113873</v>
      </c>
      <c r="C1588" s="3" t="s">
        <v>5337</v>
      </c>
      <c r="D1588" s="7">
        <v>9.7100000000000009</v>
      </c>
      <c r="E1588" s="5">
        <v>38590.342238030004</v>
      </c>
      <c r="F1588" s="3" t="s">
        <v>4475</v>
      </c>
      <c r="G1588" s="3" t="s">
        <v>4564</v>
      </c>
      <c r="H1588" s="3" t="s">
        <v>5035</v>
      </c>
      <c r="I1588" s="3" t="s">
        <v>5036</v>
      </c>
      <c r="J1588" s="3" t="s">
        <v>5037</v>
      </c>
      <c r="K1588" s="6">
        <v>182743000</v>
      </c>
      <c r="L1588" s="6">
        <v>180348000</v>
      </c>
      <c r="M1588" s="6">
        <v>9360000</v>
      </c>
      <c r="N1588" s="6">
        <v>9794000</v>
      </c>
      <c r="O1588" s="6">
        <v>3312000</v>
      </c>
      <c r="P1588" s="6">
        <v>3486000</v>
      </c>
      <c r="Q1588" s="6">
        <v>3540000</v>
      </c>
      <c r="R1588" s="6">
        <v>3817000</v>
      </c>
      <c r="S1588" s="6">
        <v>14887000</v>
      </c>
      <c r="T1588" s="6">
        <v>13976000</v>
      </c>
      <c r="U1588" s="6">
        <v>19071000</v>
      </c>
      <c r="V1588" s="6">
        <v>18694000</v>
      </c>
      <c r="W1588" s="6">
        <v>287047000</v>
      </c>
      <c r="X1588" s="6">
        <v>276586000</v>
      </c>
      <c r="Y1588" s="6">
        <v>125099000</v>
      </c>
      <c r="Z1588" s="6">
        <v>120518000</v>
      </c>
      <c r="AA1588" s="6">
        <v>109036000</v>
      </c>
      <c r="AB1588" s="6">
        <v>103403000</v>
      </c>
      <c r="AC1588" s="6">
        <v>3974288593</v>
      </c>
      <c r="AD1588" s="6">
        <v>3975249685</v>
      </c>
      <c r="AF1588">
        <f t="shared" si="480"/>
        <v>1.2332475169571533E-2</v>
      </c>
      <c r="AG1588">
        <f t="shared" si="481"/>
        <v>1.3800409275957569E-2</v>
      </c>
      <c r="AH1588">
        <f t="shared" si="482"/>
        <v>6.6438597163530705E-2</v>
      </c>
      <c r="AI1588">
        <f t="shared" si="483"/>
        <v>6.7588381190660407E-2</v>
      </c>
      <c r="AJ1588">
        <f t="shared" si="484"/>
        <v>1.147318316886166</v>
      </c>
      <c r="AK1588">
        <f t="shared" si="485"/>
        <v>1.1655174414668821</v>
      </c>
      <c r="AL1588">
        <f t="shared" si="486"/>
        <v>1.8123813224035942E-2</v>
      </c>
      <c r="AM1588">
        <f t="shared" si="487"/>
        <v>1.9329296693060084E-2</v>
      </c>
      <c r="AN1588">
        <f t="shared" si="488"/>
        <v>0.6366309350036754</v>
      </c>
      <c r="AO1588">
        <f t="shared" si="489"/>
        <v>0.65205035685103363</v>
      </c>
      <c r="AP1588">
        <f t="shared" si="490"/>
        <v>1</v>
      </c>
      <c r="AQ1588">
        <f t="shared" si="491"/>
        <v>1</v>
      </c>
      <c r="AR1588">
        <f t="shared" si="492"/>
        <v>0</v>
      </c>
      <c r="AS1588">
        <f t="shared" si="493"/>
        <v>1</v>
      </c>
      <c r="AT1588">
        <f t="shared" si="494"/>
        <v>1</v>
      </c>
      <c r="AU1588">
        <f t="shared" si="495"/>
        <v>0</v>
      </c>
      <c r="AV1588">
        <f t="shared" si="496"/>
        <v>0</v>
      </c>
      <c r="AW1588">
        <f t="shared" si="497"/>
        <v>0</v>
      </c>
      <c r="AX1588">
        <f t="shared" si="498"/>
        <v>1</v>
      </c>
      <c r="AY1588">
        <f t="shared" si="499"/>
        <v>5</v>
      </c>
    </row>
    <row r="1589" spans="1:51" x14ac:dyDescent="0.3">
      <c r="A1589" s="1" t="s">
        <v>1583</v>
      </c>
      <c r="B1589" s="2">
        <v>4359623</v>
      </c>
      <c r="C1589" s="3" t="s">
        <v>5337</v>
      </c>
      <c r="D1589" s="5">
        <v>25.69</v>
      </c>
      <c r="E1589" s="5">
        <v>1301.7109127399999</v>
      </c>
      <c r="F1589" s="3" t="s">
        <v>4525</v>
      </c>
      <c r="G1589" s="3" t="s">
        <v>4698</v>
      </c>
      <c r="H1589" s="3" t="s">
        <v>4698</v>
      </c>
      <c r="I1589" s="3" t="s">
        <v>4719</v>
      </c>
      <c r="J1589" s="3" t="s">
        <v>5043</v>
      </c>
      <c r="K1589" s="6" t="s">
        <v>4474</v>
      </c>
      <c r="L1589" s="6" t="s">
        <v>4474</v>
      </c>
      <c r="M1589" s="6">
        <v>273100</v>
      </c>
      <c r="N1589" s="6">
        <v>260100</v>
      </c>
      <c r="O1589" s="6">
        <v>270100</v>
      </c>
      <c r="P1589" s="6">
        <v>257100</v>
      </c>
      <c r="Q1589" s="6">
        <v>203400</v>
      </c>
      <c r="R1589" s="6">
        <v>194300</v>
      </c>
      <c r="S1589" s="6">
        <v>-158400</v>
      </c>
      <c r="T1589" s="6">
        <v>-49700</v>
      </c>
      <c r="U1589" s="6">
        <v>706400</v>
      </c>
      <c r="V1589" s="6">
        <v>706100</v>
      </c>
      <c r="W1589" s="6">
        <v>2840100</v>
      </c>
      <c r="X1589" s="6">
        <v>2675000</v>
      </c>
      <c r="Y1589" s="6" t="s">
        <v>4474</v>
      </c>
      <c r="Z1589" s="6" t="s">
        <v>4474</v>
      </c>
      <c r="AA1589" s="6" t="s">
        <v>4474</v>
      </c>
      <c r="AB1589" s="6" t="s">
        <v>4474</v>
      </c>
      <c r="AC1589" s="6">
        <v>50653637</v>
      </c>
      <c r="AD1589" s="6">
        <v>50607995</v>
      </c>
      <c r="AF1589">
        <f t="shared" si="480"/>
        <v>7.1617196577585293E-2</v>
      </c>
      <c r="AG1589">
        <f t="shared" si="481"/>
        <v>7.2635514018691588E-2</v>
      </c>
      <c r="AH1589">
        <f t="shared" si="482"/>
        <v>0.24872363649167284</v>
      </c>
      <c r="AI1589">
        <f t="shared" si="483"/>
        <v>0.26396261682242989</v>
      </c>
      <c r="AJ1589" t="e">
        <f t="shared" si="484"/>
        <v>#VALUE!</v>
      </c>
      <c r="AK1589" t="e">
        <f t="shared" si="485"/>
        <v>#VALUE!</v>
      </c>
      <c r="AL1589" t="e">
        <f t="shared" si="486"/>
        <v>#VALUE!</v>
      </c>
      <c r="AM1589" t="e">
        <f t="shared" si="487"/>
        <v>#VALUE!</v>
      </c>
      <c r="AN1589" t="e">
        <f t="shared" si="488"/>
        <v>#VALUE!</v>
      </c>
      <c r="AO1589" t="e">
        <f t="shared" si="489"/>
        <v>#VALUE!</v>
      </c>
      <c r="AP1589">
        <f t="shared" si="490"/>
        <v>1</v>
      </c>
      <c r="AQ1589">
        <f t="shared" si="491"/>
        <v>0</v>
      </c>
      <c r="AR1589">
        <f t="shared" si="492"/>
        <v>0</v>
      </c>
      <c r="AS1589">
        <f t="shared" si="493"/>
        <v>0</v>
      </c>
      <c r="AT1589">
        <f t="shared" si="494"/>
        <v>1</v>
      </c>
      <c r="AU1589">
        <f t="shared" si="495"/>
        <v>0</v>
      </c>
      <c r="AV1589">
        <f t="shared" si="496"/>
        <v>0</v>
      </c>
      <c r="AW1589">
        <f t="shared" si="497"/>
        <v>0</v>
      </c>
      <c r="AX1589">
        <f t="shared" si="498"/>
        <v>0</v>
      </c>
      <c r="AY1589">
        <f t="shared" si="499"/>
        <v>2</v>
      </c>
    </row>
    <row r="1590" spans="1:51" x14ac:dyDescent="0.3">
      <c r="A1590" s="1" t="s">
        <v>1584</v>
      </c>
      <c r="B1590" s="2">
        <v>4963369</v>
      </c>
      <c r="C1590" s="3" t="s">
        <v>5335</v>
      </c>
      <c r="D1590" s="5">
        <v>42.84</v>
      </c>
      <c r="E1590" s="5">
        <v>3317.9852034</v>
      </c>
      <c r="F1590" s="3" t="s">
        <v>4500</v>
      </c>
      <c r="G1590" s="3" t="s">
        <v>4539</v>
      </c>
      <c r="H1590" s="3" t="s">
        <v>4539</v>
      </c>
      <c r="I1590" s="3" t="s">
        <v>4540</v>
      </c>
      <c r="J1590" s="3" t="s">
        <v>4541</v>
      </c>
      <c r="K1590" s="6">
        <v>742279</v>
      </c>
      <c r="L1590" s="6">
        <v>705937</v>
      </c>
      <c r="M1590" s="6">
        <v>79649</v>
      </c>
      <c r="N1590" s="6">
        <v>65263</v>
      </c>
      <c r="O1590" s="6">
        <v>47002</v>
      </c>
      <c r="P1590" s="6">
        <v>31854</v>
      </c>
      <c r="Q1590" s="6">
        <v>135755</v>
      </c>
      <c r="R1590" s="6">
        <v>121390</v>
      </c>
      <c r="S1590" s="6">
        <v>90871</v>
      </c>
      <c r="T1590" s="6">
        <v>84711</v>
      </c>
      <c r="U1590" s="6">
        <v>12488</v>
      </c>
      <c r="V1590" s="6">
        <v>12765</v>
      </c>
      <c r="W1590" s="6">
        <v>1153783</v>
      </c>
      <c r="X1590" s="6">
        <v>1156265</v>
      </c>
      <c r="Y1590" s="6">
        <v>614782</v>
      </c>
      <c r="Z1590" s="6">
        <v>620618</v>
      </c>
      <c r="AA1590" s="6">
        <v>129176</v>
      </c>
      <c r="AB1590" s="6">
        <v>139041</v>
      </c>
      <c r="AC1590" s="6">
        <v>77447989</v>
      </c>
      <c r="AD1590" s="6">
        <v>77281052</v>
      </c>
      <c r="AF1590">
        <f t="shared" si="480"/>
        <v>0.1176607732996586</v>
      </c>
      <c r="AG1590">
        <f t="shared" si="481"/>
        <v>0.10498458398377535</v>
      </c>
      <c r="AH1590">
        <f t="shared" si="482"/>
        <v>1.0823525740975556E-2</v>
      </c>
      <c r="AI1590">
        <f t="shared" si="483"/>
        <v>1.1039856780236364E-2</v>
      </c>
      <c r="AJ1590">
        <f t="shared" si="484"/>
        <v>4.7592586858239923</v>
      </c>
      <c r="AK1590">
        <f t="shared" si="485"/>
        <v>4.4635611078746553</v>
      </c>
      <c r="AL1590">
        <f t="shared" si="486"/>
        <v>6.3321204021668409E-2</v>
      </c>
      <c r="AM1590">
        <f t="shared" si="487"/>
        <v>4.5123006727229201E-2</v>
      </c>
      <c r="AN1590">
        <f t="shared" si="488"/>
        <v>0.64334367901069789</v>
      </c>
      <c r="AO1590">
        <f t="shared" si="489"/>
        <v>0.61053218769053808</v>
      </c>
      <c r="AP1590">
        <f t="shared" si="490"/>
        <v>1</v>
      </c>
      <c r="AQ1590">
        <f t="shared" si="491"/>
        <v>1</v>
      </c>
      <c r="AR1590">
        <f t="shared" si="492"/>
        <v>1</v>
      </c>
      <c r="AS1590">
        <f t="shared" si="493"/>
        <v>0</v>
      </c>
      <c r="AT1590">
        <f t="shared" si="494"/>
        <v>1</v>
      </c>
      <c r="AU1590">
        <f t="shared" si="495"/>
        <v>1</v>
      </c>
      <c r="AV1590">
        <f t="shared" si="496"/>
        <v>1</v>
      </c>
      <c r="AW1590">
        <f t="shared" si="497"/>
        <v>1</v>
      </c>
      <c r="AX1590">
        <f t="shared" si="498"/>
        <v>0</v>
      </c>
      <c r="AY1590">
        <f t="shared" si="499"/>
        <v>7</v>
      </c>
    </row>
    <row r="1591" spans="1:51" x14ac:dyDescent="0.3">
      <c r="A1591" s="1" t="s">
        <v>1585</v>
      </c>
      <c r="B1591" s="2">
        <v>4996388</v>
      </c>
      <c r="C1591" s="3" t="s">
        <v>5335</v>
      </c>
      <c r="D1591" s="5">
        <v>92.1</v>
      </c>
      <c r="E1591" s="5">
        <v>22695.965898089999</v>
      </c>
      <c r="F1591" s="3" t="s">
        <v>4665</v>
      </c>
      <c r="G1591" s="3" t="s">
        <v>4666</v>
      </c>
      <c r="H1591" s="3" t="s">
        <v>4776</v>
      </c>
      <c r="I1591" s="3" t="s">
        <v>4777</v>
      </c>
      <c r="J1591" s="3" t="s">
        <v>5008</v>
      </c>
      <c r="K1591" s="6">
        <v>3716000</v>
      </c>
      <c r="L1591" s="6">
        <v>3692000</v>
      </c>
      <c r="M1591" s="6">
        <v>787000</v>
      </c>
      <c r="N1591" s="6">
        <v>779000</v>
      </c>
      <c r="O1591" s="6">
        <v>409000</v>
      </c>
      <c r="P1591" s="6">
        <v>403000</v>
      </c>
      <c r="Q1591" s="6">
        <v>278000</v>
      </c>
      <c r="R1591" s="6">
        <v>279000</v>
      </c>
      <c r="S1591" s="6">
        <v>652000</v>
      </c>
      <c r="T1591" s="6">
        <v>712000</v>
      </c>
      <c r="U1591" s="6">
        <v>2907000</v>
      </c>
      <c r="V1591" s="6">
        <v>2875000</v>
      </c>
      <c r="W1591" s="6">
        <v>11980000</v>
      </c>
      <c r="X1591" s="6">
        <v>10810000</v>
      </c>
      <c r="Y1591" s="6">
        <v>3291000</v>
      </c>
      <c r="Z1591" s="6">
        <v>2036000</v>
      </c>
      <c r="AA1591" s="6">
        <v>1218000</v>
      </c>
      <c r="AB1591" s="6">
        <v>1214000</v>
      </c>
      <c r="AC1591" s="6">
        <v>248655936</v>
      </c>
      <c r="AD1591" s="6">
        <v>235819851</v>
      </c>
      <c r="AF1591">
        <f t="shared" si="480"/>
        <v>2.320534223706177E-2</v>
      </c>
      <c r="AG1591">
        <f t="shared" si="481"/>
        <v>2.5809435707678074E-2</v>
      </c>
      <c r="AH1591">
        <f t="shared" si="482"/>
        <v>0.24265442404006679</v>
      </c>
      <c r="AI1591">
        <f t="shared" si="483"/>
        <v>0.26595744680851063</v>
      </c>
      <c r="AJ1591">
        <f t="shared" si="484"/>
        <v>2.7019704433497536</v>
      </c>
      <c r="AK1591">
        <f t="shared" si="485"/>
        <v>1.6771004942339374</v>
      </c>
      <c r="AL1591">
        <f t="shared" si="486"/>
        <v>0.11006458557588805</v>
      </c>
      <c r="AM1591">
        <f t="shared" si="487"/>
        <v>0.10915492957746478</v>
      </c>
      <c r="AN1591">
        <f t="shared" si="488"/>
        <v>0.31018363939899835</v>
      </c>
      <c r="AO1591">
        <f t="shared" si="489"/>
        <v>0.34153561517113784</v>
      </c>
      <c r="AP1591">
        <f t="shared" si="490"/>
        <v>1</v>
      </c>
      <c r="AQ1591">
        <f t="shared" si="491"/>
        <v>1</v>
      </c>
      <c r="AR1591">
        <f t="shared" si="492"/>
        <v>0</v>
      </c>
      <c r="AS1591">
        <f t="shared" si="493"/>
        <v>1</v>
      </c>
      <c r="AT1591">
        <f t="shared" si="494"/>
        <v>1</v>
      </c>
      <c r="AU1591">
        <f t="shared" si="495"/>
        <v>1</v>
      </c>
      <c r="AV1591">
        <f t="shared" si="496"/>
        <v>1</v>
      </c>
      <c r="AW1591">
        <f t="shared" si="497"/>
        <v>0</v>
      </c>
      <c r="AX1591">
        <f t="shared" si="498"/>
        <v>0</v>
      </c>
      <c r="AY1591">
        <f t="shared" si="499"/>
        <v>6</v>
      </c>
    </row>
    <row r="1592" spans="1:51" x14ac:dyDescent="0.3">
      <c r="A1592" s="1" t="s">
        <v>1586</v>
      </c>
      <c r="B1592" s="2">
        <v>4094056</v>
      </c>
      <c r="C1592" s="3" t="s">
        <v>5335</v>
      </c>
      <c r="D1592" s="5">
        <v>14.29</v>
      </c>
      <c r="E1592" s="5">
        <v>271.45283999999998</v>
      </c>
      <c r="F1592" s="3" t="s">
        <v>4485</v>
      </c>
      <c r="G1592" s="3" t="s">
        <v>4517</v>
      </c>
      <c r="H1592" s="3" t="s">
        <v>4640</v>
      </c>
      <c r="I1592" s="3" t="s">
        <v>4685</v>
      </c>
      <c r="J1592" s="3" t="s">
        <v>5044</v>
      </c>
      <c r="K1592" s="6">
        <v>442518</v>
      </c>
      <c r="L1592" s="6">
        <v>453422</v>
      </c>
      <c r="M1592" s="6">
        <v>19089</v>
      </c>
      <c r="N1592" s="6">
        <v>23125</v>
      </c>
      <c r="O1592" s="6">
        <v>5603</v>
      </c>
      <c r="P1592" s="6">
        <v>8697</v>
      </c>
      <c r="Q1592" s="6">
        <v>-6842</v>
      </c>
      <c r="R1592" s="6">
        <v>1440</v>
      </c>
      <c r="S1592" s="6">
        <v>9851</v>
      </c>
      <c r="T1592" s="6">
        <v>3590</v>
      </c>
      <c r="U1592" s="6">
        <v>35000</v>
      </c>
      <c r="V1592" s="6">
        <v>35000</v>
      </c>
      <c r="W1592" s="6">
        <v>505259</v>
      </c>
      <c r="X1592" s="6">
        <v>524167</v>
      </c>
      <c r="Y1592" s="6">
        <v>193867</v>
      </c>
      <c r="Z1592" s="6">
        <v>193427</v>
      </c>
      <c r="AA1592" s="6">
        <v>198000</v>
      </c>
      <c r="AB1592" s="6">
        <v>211594</v>
      </c>
      <c r="AC1592" s="6">
        <v>18983000</v>
      </c>
      <c r="AD1592" s="6">
        <v>19056000</v>
      </c>
      <c r="AF1592">
        <f t="shared" si="480"/>
        <v>-1.3541569769167892E-2</v>
      </c>
      <c r="AG1592">
        <f t="shared" si="481"/>
        <v>2.7472160590040961E-3</v>
      </c>
      <c r="AH1592">
        <f t="shared" si="482"/>
        <v>6.9271403379256968E-2</v>
      </c>
      <c r="AI1592">
        <f t="shared" si="483"/>
        <v>6.6772612545238447E-2</v>
      </c>
      <c r="AJ1592">
        <f t="shared" si="484"/>
        <v>0.97912626262626268</v>
      </c>
      <c r="AK1592">
        <f t="shared" si="485"/>
        <v>0.91414217794455421</v>
      </c>
      <c r="AL1592">
        <f t="shared" si="486"/>
        <v>1.2661631843224457E-2</v>
      </c>
      <c r="AM1592">
        <f t="shared" si="487"/>
        <v>1.9180807283281358E-2</v>
      </c>
      <c r="AN1592">
        <f t="shared" si="488"/>
        <v>0.87582408230234399</v>
      </c>
      <c r="AO1592">
        <f t="shared" si="489"/>
        <v>0.86503347215677451</v>
      </c>
      <c r="AP1592">
        <f t="shared" si="490"/>
        <v>0</v>
      </c>
      <c r="AQ1592">
        <f t="shared" si="491"/>
        <v>1</v>
      </c>
      <c r="AR1592">
        <f t="shared" si="492"/>
        <v>0</v>
      </c>
      <c r="AS1592">
        <f t="shared" si="493"/>
        <v>1</v>
      </c>
      <c r="AT1592">
        <f t="shared" si="494"/>
        <v>0</v>
      </c>
      <c r="AU1592">
        <f t="shared" si="495"/>
        <v>1</v>
      </c>
      <c r="AV1592">
        <f t="shared" si="496"/>
        <v>0</v>
      </c>
      <c r="AW1592">
        <f t="shared" si="497"/>
        <v>1</v>
      </c>
      <c r="AX1592">
        <f t="shared" si="498"/>
        <v>1</v>
      </c>
      <c r="AY1592">
        <f t="shared" si="499"/>
        <v>5</v>
      </c>
    </row>
    <row r="1593" spans="1:51" x14ac:dyDescent="0.3">
      <c r="A1593" s="1" t="s">
        <v>1587</v>
      </c>
      <c r="B1593" s="2">
        <v>13481622</v>
      </c>
      <c r="C1593" s="3" t="s">
        <v>5336</v>
      </c>
      <c r="D1593" s="5">
        <v>16</v>
      </c>
      <c r="E1593" s="5">
        <v>102.29316799999999</v>
      </c>
      <c r="F1593" s="3" t="s">
        <v>4470</v>
      </c>
      <c r="G1593" s="3" t="s">
        <v>4471</v>
      </c>
      <c r="H1593" s="3" t="s">
        <v>4489</v>
      </c>
      <c r="I1593" s="3" t="s">
        <v>4489</v>
      </c>
      <c r="J1593" s="3" t="s">
        <v>4495</v>
      </c>
      <c r="K1593" s="6" t="s">
        <v>4474</v>
      </c>
      <c r="L1593" s="6" t="s">
        <v>4474</v>
      </c>
      <c r="M1593" s="6">
        <v>-35597</v>
      </c>
      <c r="N1593" s="6" t="s">
        <v>4474</v>
      </c>
      <c r="O1593" s="6">
        <v>-35632</v>
      </c>
      <c r="P1593" s="6">
        <v>-37219</v>
      </c>
      <c r="Q1593" s="6">
        <v>-34195</v>
      </c>
      <c r="R1593" s="6">
        <v>-35758</v>
      </c>
      <c r="S1593" s="6">
        <v>-29705</v>
      </c>
      <c r="T1593" s="6">
        <v>-30630</v>
      </c>
      <c r="U1593" s="6" t="s">
        <v>4474</v>
      </c>
      <c r="V1593" s="6" t="s">
        <v>4474</v>
      </c>
      <c r="W1593" s="6">
        <v>17946</v>
      </c>
      <c r="X1593" s="6">
        <v>26078</v>
      </c>
      <c r="Y1593" s="6">
        <v>17668</v>
      </c>
      <c r="Z1593" s="6">
        <v>25711</v>
      </c>
      <c r="AA1593" s="6">
        <v>8580</v>
      </c>
      <c r="AB1593" s="6">
        <v>9117</v>
      </c>
      <c r="AC1593" s="6">
        <v>1460007</v>
      </c>
      <c r="AD1593" s="6">
        <v>1457695</v>
      </c>
      <c r="AF1593">
        <f t="shared" si="480"/>
        <v>-1.9054385378357295</v>
      </c>
      <c r="AG1593">
        <f t="shared" si="481"/>
        <v>-1.3711941099777589</v>
      </c>
      <c r="AH1593" t="e">
        <f t="shared" si="482"/>
        <v>#VALUE!</v>
      </c>
      <c r="AI1593" t="e">
        <f t="shared" si="483"/>
        <v>#VALUE!</v>
      </c>
      <c r="AJ1593">
        <f t="shared" si="484"/>
        <v>2.0592074592074594</v>
      </c>
      <c r="AK1593">
        <f t="shared" si="485"/>
        <v>2.820116266315674</v>
      </c>
      <c r="AL1593" t="e">
        <f t="shared" si="486"/>
        <v>#VALUE!</v>
      </c>
      <c r="AM1593" t="e">
        <f t="shared" si="487"/>
        <v>#VALUE!</v>
      </c>
      <c r="AN1593" t="e">
        <f t="shared" si="488"/>
        <v>#VALUE!</v>
      </c>
      <c r="AO1593" t="e">
        <f t="shared" si="489"/>
        <v>#VALUE!</v>
      </c>
      <c r="AP1593">
        <f t="shared" si="490"/>
        <v>0</v>
      </c>
      <c r="AQ1593">
        <f t="shared" si="491"/>
        <v>0</v>
      </c>
      <c r="AR1593">
        <f t="shared" si="492"/>
        <v>0</v>
      </c>
      <c r="AS1593">
        <f t="shared" si="493"/>
        <v>1</v>
      </c>
      <c r="AT1593">
        <f t="shared" si="494"/>
        <v>0</v>
      </c>
      <c r="AU1593">
        <f t="shared" si="495"/>
        <v>0</v>
      </c>
      <c r="AV1593">
        <f t="shared" si="496"/>
        <v>0</v>
      </c>
      <c r="AW1593">
        <f t="shared" si="497"/>
        <v>0</v>
      </c>
      <c r="AX1593">
        <f t="shared" si="498"/>
        <v>0</v>
      </c>
      <c r="AY1593">
        <f t="shared" si="499"/>
        <v>1</v>
      </c>
    </row>
    <row r="1594" spans="1:51" x14ac:dyDescent="0.3">
      <c r="A1594" s="1" t="s">
        <v>1588</v>
      </c>
      <c r="B1594" s="2">
        <v>4868602</v>
      </c>
      <c r="C1594" s="3" t="s">
        <v>5335</v>
      </c>
      <c r="D1594" s="5">
        <v>93.83</v>
      </c>
      <c r="E1594" s="5">
        <v>71916.256653339995</v>
      </c>
      <c r="F1594" s="3" t="s">
        <v>4500</v>
      </c>
      <c r="G1594" s="3" t="s">
        <v>4501</v>
      </c>
      <c r="H1594" s="3" t="s">
        <v>4502</v>
      </c>
      <c r="I1594" s="3" t="s">
        <v>4503</v>
      </c>
      <c r="J1594" s="3" t="s">
        <v>4504</v>
      </c>
      <c r="K1594" s="6">
        <v>5710800</v>
      </c>
      <c r="L1594" s="6">
        <v>5537300</v>
      </c>
      <c r="M1594" s="6">
        <v>1727900</v>
      </c>
      <c r="N1594" s="6">
        <v>1558700</v>
      </c>
      <c r="O1594" s="6">
        <v>1610100</v>
      </c>
      <c r="P1594" s="6">
        <v>1442400</v>
      </c>
      <c r="Q1594" s="6">
        <v>1529900</v>
      </c>
      <c r="R1594" s="6">
        <v>1312900</v>
      </c>
      <c r="S1594" s="6">
        <v>1972200</v>
      </c>
      <c r="T1594" s="6">
        <v>1915300</v>
      </c>
      <c r="U1594" s="6">
        <v>993800</v>
      </c>
      <c r="V1594" s="6">
        <v>993300</v>
      </c>
      <c r="W1594" s="6">
        <v>8852000</v>
      </c>
      <c r="X1594" s="6">
        <v>8052900</v>
      </c>
      <c r="Y1594" s="6">
        <v>5220600</v>
      </c>
      <c r="Z1594" s="6">
        <v>4919300</v>
      </c>
      <c r="AA1594" s="6">
        <v>3883900</v>
      </c>
      <c r="AB1594" s="6">
        <v>3725300</v>
      </c>
      <c r="AC1594" s="6">
        <v>765700000</v>
      </c>
      <c r="AD1594" s="6">
        <v>764200000</v>
      </c>
      <c r="AF1594">
        <f t="shared" si="480"/>
        <v>0.17283099864437415</v>
      </c>
      <c r="AG1594">
        <f t="shared" si="481"/>
        <v>0.16303443479988575</v>
      </c>
      <c r="AH1594">
        <f t="shared" si="482"/>
        <v>0.1122684139177587</v>
      </c>
      <c r="AI1594">
        <f t="shared" si="483"/>
        <v>0.12334686882986254</v>
      </c>
      <c r="AJ1594">
        <f t="shared" si="484"/>
        <v>1.3441643708643374</v>
      </c>
      <c r="AK1594">
        <f t="shared" si="485"/>
        <v>1.3205110997771992</v>
      </c>
      <c r="AL1594">
        <f t="shared" si="486"/>
        <v>0.28193948308468164</v>
      </c>
      <c r="AM1594">
        <f t="shared" si="487"/>
        <v>0.26048796344788977</v>
      </c>
      <c r="AN1594">
        <f t="shared" si="488"/>
        <v>0.64514234071396293</v>
      </c>
      <c r="AO1594">
        <f t="shared" si="489"/>
        <v>0.68761564157011756</v>
      </c>
      <c r="AP1594">
        <f t="shared" si="490"/>
        <v>1</v>
      </c>
      <c r="AQ1594">
        <f t="shared" si="491"/>
        <v>1</v>
      </c>
      <c r="AR1594">
        <f t="shared" si="492"/>
        <v>1</v>
      </c>
      <c r="AS1594">
        <f t="shared" si="493"/>
        <v>1</v>
      </c>
      <c r="AT1594">
        <f t="shared" si="494"/>
        <v>1</v>
      </c>
      <c r="AU1594">
        <f t="shared" si="495"/>
        <v>1</v>
      </c>
      <c r="AV1594">
        <f t="shared" si="496"/>
        <v>1</v>
      </c>
      <c r="AW1594">
        <f t="shared" si="497"/>
        <v>0</v>
      </c>
      <c r="AX1594">
        <f t="shared" si="498"/>
        <v>0</v>
      </c>
      <c r="AY1594">
        <f t="shared" si="499"/>
        <v>7</v>
      </c>
    </row>
    <row r="1595" spans="1:51" x14ac:dyDescent="0.3">
      <c r="A1595" s="1" t="s">
        <v>1589</v>
      </c>
      <c r="B1595" s="2">
        <v>4992262</v>
      </c>
      <c r="C1595" s="3" t="s">
        <v>5337</v>
      </c>
      <c r="D1595" s="5">
        <v>76.09</v>
      </c>
      <c r="E1595" s="5">
        <v>26399.370258660001</v>
      </c>
      <c r="F1595" s="3" t="s">
        <v>4485</v>
      </c>
      <c r="G1595" s="3" t="s">
        <v>4486</v>
      </c>
      <c r="H1595" s="3" t="s">
        <v>4598</v>
      </c>
      <c r="I1595" s="3" t="s">
        <v>4615</v>
      </c>
      <c r="J1595" s="3" t="s">
        <v>4762</v>
      </c>
      <c r="K1595" s="6">
        <v>6195200</v>
      </c>
      <c r="L1595" s="6">
        <v>6155100</v>
      </c>
      <c r="M1595" s="6">
        <v>1698500</v>
      </c>
      <c r="N1595" s="6">
        <v>1671200</v>
      </c>
      <c r="O1595" s="6">
        <v>1173700</v>
      </c>
      <c r="P1595" s="6">
        <v>1167400</v>
      </c>
      <c r="Q1595" s="6">
        <v>889300</v>
      </c>
      <c r="R1595" s="6">
        <v>885700</v>
      </c>
      <c r="S1595" s="6">
        <v>1471400</v>
      </c>
      <c r="T1595" s="6">
        <v>1423800</v>
      </c>
      <c r="U1595" s="6">
        <v>3451800</v>
      </c>
      <c r="V1595" s="6">
        <v>3396400</v>
      </c>
      <c r="W1595" s="6">
        <v>17453600</v>
      </c>
      <c r="X1595" s="6">
        <v>17285000</v>
      </c>
      <c r="Y1595" s="6">
        <v>2635200</v>
      </c>
      <c r="Z1595" s="6">
        <v>2519500</v>
      </c>
      <c r="AA1595" s="6">
        <v>2100800</v>
      </c>
      <c r="AB1595" s="6">
        <v>2045800</v>
      </c>
      <c r="AC1595" s="6">
        <v>346900000</v>
      </c>
      <c r="AD1595" s="6">
        <v>350300000</v>
      </c>
      <c r="AF1595">
        <f t="shared" si="480"/>
        <v>5.095223907961681E-2</v>
      </c>
      <c r="AG1595">
        <f t="shared" si="481"/>
        <v>5.1240960370263232E-2</v>
      </c>
      <c r="AH1595">
        <f t="shared" si="482"/>
        <v>0.19777008754640876</v>
      </c>
      <c r="AI1595">
        <f t="shared" si="483"/>
        <v>0.19649407000289268</v>
      </c>
      <c r="AJ1595">
        <f t="shared" si="484"/>
        <v>1.2543792840822543</v>
      </c>
      <c r="AK1595">
        <f t="shared" si="485"/>
        <v>1.2315475608563886</v>
      </c>
      <c r="AL1595">
        <f t="shared" si="486"/>
        <v>0.189453125</v>
      </c>
      <c r="AM1595">
        <f t="shared" si="487"/>
        <v>0.18966385598934218</v>
      </c>
      <c r="AN1595">
        <f t="shared" si="488"/>
        <v>0.35495255993032954</v>
      </c>
      <c r="AO1595">
        <f t="shared" si="489"/>
        <v>0.35609487995371708</v>
      </c>
      <c r="AP1595">
        <f t="shared" si="490"/>
        <v>1</v>
      </c>
      <c r="AQ1595">
        <f t="shared" si="491"/>
        <v>1</v>
      </c>
      <c r="AR1595">
        <f t="shared" si="492"/>
        <v>0</v>
      </c>
      <c r="AS1595">
        <f t="shared" si="493"/>
        <v>1</v>
      </c>
      <c r="AT1595">
        <f t="shared" si="494"/>
        <v>0</v>
      </c>
      <c r="AU1595">
        <f t="shared" si="495"/>
        <v>1</v>
      </c>
      <c r="AV1595">
        <f t="shared" si="496"/>
        <v>0</v>
      </c>
      <c r="AW1595">
        <f t="shared" si="497"/>
        <v>0</v>
      </c>
      <c r="AX1595">
        <f t="shared" si="498"/>
        <v>1</v>
      </c>
      <c r="AY1595">
        <f t="shared" si="499"/>
        <v>5</v>
      </c>
    </row>
    <row r="1596" spans="1:51" x14ac:dyDescent="0.3">
      <c r="A1596" s="1" t="s">
        <v>1590</v>
      </c>
      <c r="B1596" s="2">
        <v>111746423</v>
      </c>
      <c r="C1596" s="3" t="s">
        <v>5335</v>
      </c>
      <c r="D1596" s="5">
        <v>18.309999999999999</v>
      </c>
      <c r="E1596" s="5">
        <v>1642.4069999999999</v>
      </c>
      <c r="F1596" s="3" t="s">
        <v>4470</v>
      </c>
      <c r="G1596" s="3" t="s">
        <v>4471</v>
      </c>
      <c r="H1596" s="3" t="s">
        <v>4472</v>
      </c>
      <c r="I1596" s="3" t="s">
        <v>4472</v>
      </c>
      <c r="J1596" s="3" t="s">
        <v>4490</v>
      </c>
      <c r="K1596" s="6">
        <v>2975600</v>
      </c>
      <c r="L1596" s="6">
        <v>3014500</v>
      </c>
      <c r="M1596" s="6">
        <v>27100</v>
      </c>
      <c r="N1596" s="6">
        <v>58300</v>
      </c>
      <c r="O1596" s="6">
        <v>-66700</v>
      </c>
      <c r="P1596" s="6">
        <v>-37100</v>
      </c>
      <c r="Q1596" s="6">
        <v>-300000</v>
      </c>
      <c r="R1596" s="6">
        <v>-286100</v>
      </c>
      <c r="S1596" s="6">
        <v>263100</v>
      </c>
      <c r="T1596" s="6">
        <v>267400</v>
      </c>
      <c r="U1596" s="6">
        <v>1126700</v>
      </c>
      <c r="V1596" s="6">
        <v>1124300</v>
      </c>
      <c r="W1596" s="6">
        <v>3663700</v>
      </c>
      <c r="X1596" s="6">
        <v>3565400</v>
      </c>
      <c r="Y1596" s="6">
        <v>936900</v>
      </c>
      <c r="Z1596" s="6">
        <v>887700</v>
      </c>
      <c r="AA1596" s="6">
        <v>795800</v>
      </c>
      <c r="AB1596" s="6">
        <v>749000</v>
      </c>
      <c r="AC1596" s="6">
        <v>89700000</v>
      </c>
      <c r="AD1596" s="6">
        <v>89500000</v>
      </c>
      <c r="AF1596">
        <f t="shared" si="480"/>
        <v>-8.188443376914048E-2</v>
      </c>
      <c r="AG1596">
        <f t="shared" si="481"/>
        <v>-8.0243450945195485E-2</v>
      </c>
      <c r="AH1596">
        <f t="shared" si="482"/>
        <v>0.30753063842563527</v>
      </c>
      <c r="AI1596">
        <f t="shared" si="483"/>
        <v>0.3153362876535592</v>
      </c>
      <c r="AJ1596">
        <f t="shared" si="484"/>
        <v>1.177305855742649</v>
      </c>
      <c r="AK1596">
        <f t="shared" si="485"/>
        <v>1.1851802403204272</v>
      </c>
      <c r="AL1596">
        <f t="shared" si="486"/>
        <v>-2.2415647264417259E-2</v>
      </c>
      <c r="AM1596">
        <f t="shared" si="487"/>
        <v>-1.2307181953889534E-2</v>
      </c>
      <c r="AN1596">
        <f t="shared" si="488"/>
        <v>0.81218440374484813</v>
      </c>
      <c r="AO1596">
        <f t="shared" si="489"/>
        <v>0.84548718236383014</v>
      </c>
      <c r="AP1596">
        <f t="shared" si="490"/>
        <v>0</v>
      </c>
      <c r="AQ1596">
        <f t="shared" si="491"/>
        <v>1</v>
      </c>
      <c r="AR1596">
        <f t="shared" si="492"/>
        <v>0</v>
      </c>
      <c r="AS1596">
        <f t="shared" si="493"/>
        <v>1</v>
      </c>
      <c r="AT1596">
        <f t="shared" si="494"/>
        <v>1</v>
      </c>
      <c r="AU1596">
        <f t="shared" si="495"/>
        <v>0</v>
      </c>
      <c r="AV1596">
        <f t="shared" si="496"/>
        <v>0</v>
      </c>
      <c r="AW1596">
        <f t="shared" si="497"/>
        <v>0</v>
      </c>
      <c r="AX1596">
        <f t="shared" si="498"/>
        <v>0</v>
      </c>
      <c r="AY1596">
        <f t="shared" si="499"/>
        <v>3</v>
      </c>
    </row>
    <row r="1597" spans="1:51" x14ac:dyDescent="0.3">
      <c r="A1597" s="1" t="s">
        <v>1591</v>
      </c>
      <c r="B1597" s="2">
        <v>4397057</v>
      </c>
      <c r="C1597" s="3" t="s">
        <v>5337</v>
      </c>
      <c r="D1597" s="5">
        <v>70.83</v>
      </c>
      <c r="E1597" s="5">
        <v>8798.9014437299993</v>
      </c>
      <c r="F1597" s="3" t="s">
        <v>4485</v>
      </c>
      <c r="G1597" s="3" t="s">
        <v>4486</v>
      </c>
      <c r="H1597" s="3" t="s">
        <v>4496</v>
      </c>
      <c r="I1597" s="3" t="s">
        <v>4496</v>
      </c>
      <c r="J1597" s="3" t="s">
        <v>5045</v>
      </c>
      <c r="K1597" s="6">
        <v>4666100</v>
      </c>
      <c r="L1597" s="6">
        <v>4772000</v>
      </c>
      <c r="M1597" s="6">
        <v>972700</v>
      </c>
      <c r="N1597" s="6">
        <v>960000</v>
      </c>
      <c r="O1597" s="6">
        <v>768000</v>
      </c>
      <c r="P1597" s="6">
        <v>755800</v>
      </c>
      <c r="Q1597" s="6">
        <v>448100</v>
      </c>
      <c r="R1597" s="6">
        <v>448000</v>
      </c>
      <c r="S1597" s="6">
        <v>615700</v>
      </c>
      <c r="T1597" s="6">
        <v>742400</v>
      </c>
      <c r="U1597" s="6">
        <v>2277800</v>
      </c>
      <c r="V1597" s="6">
        <v>2401700</v>
      </c>
      <c r="W1597" s="6">
        <v>6598400</v>
      </c>
      <c r="X1597" s="6">
        <v>6673900</v>
      </c>
      <c r="Y1597" s="6">
        <v>2019100</v>
      </c>
      <c r="Z1597" s="6">
        <v>2081900</v>
      </c>
      <c r="AA1597" s="6">
        <v>1532200</v>
      </c>
      <c r="AB1597" s="6">
        <v>1548000</v>
      </c>
      <c r="AC1597" s="6">
        <v>124225631</v>
      </c>
      <c r="AD1597" s="6">
        <v>124107680</v>
      </c>
      <c r="AF1597">
        <f t="shared" si="480"/>
        <v>6.7910402521823468E-2</v>
      </c>
      <c r="AG1597">
        <f t="shared" si="481"/>
        <v>6.7127167023779202E-2</v>
      </c>
      <c r="AH1597">
        <f t="shared" si="482"/>
        <v>0.34520489815712901</v>
      </c>
      <c r="AI1597">
        <f t="shared" si="483"/>
        <v>0.3598645469665413</v>
      </c>
      <c r="AJ1597">
        <f t="shared" si="484"/>
        <v>1.317778357916721</v>
      </c>
      <c r="AK1597">
        <f t="shared" si="485"/>
        <v>1.3448966408268734</v>
      </c>
      <c r="AL1597">
        <f t="shared" si="486"/>
        <v>0.16459141467178157</v>
      </c>
      <c r="AM1597">
        <f t="shared" si="487"/>
        <v>0.15838222967309304</v>
      </c>
      <c r="AN1597">
        <f t="shared" si="488"/>
        <v>0.70715628031037825</v>
      </c>
      <c r="AO1597">
        <f t="shared" si="489"/>
        <v>0.7150241987443624</v>
      </c>
      <c r="AP1597">
        <f t="shared" si="490"/>
        <v>1</v>
      </c>
      <c r="AQ1597">
        <f t="shared" si="491"/>
        <v>1</v>
      </c>
      <c r="AR1597">
        <f t="shared" si="492"/>
        <v>1</v>
      </c>
      <c r="AS1597">
        <f t="shared" si="493"/>
        <v>1</v>
      </c>
      <c r="AT1597">
        <f t="shared" si="494"/>
        <v>1</v>
      </c>
      <c r="AU1597">
        <f t="shared" si="495"/>
        <v>0</v>
      </c>
      <c r="AV1597">
        <f t="shared" si="496"/>
        <v>1</v>
      </c>
      <c r="AW1597">
        <f t="shared" si="497"/>
        <v>0</v>
      </c>
      <c r="AX1597">
        <f t="shared" si="498"/>
        <v>0</v>
      </c>
      <c r="AY1597">
        <f t="shared" si="499"/>
        <v>6</v>
      </c>
    </row>
    <row r="1598" spans="1:51" x14ac:dyDescent="0.3">
      <c r="A1598" s="1" t="s">
        <v>1592</v>
      </c>
      <c r="B1598" s="2">
        <v>4291733</v>
      </c>
      <c r="C1598" s="3" t="s">
        <v>5337</v>
      </c>
      <c r="D1598" s="5">
        <v>18.600000000000001</v>
      </c>
      <c r="E1598" s="5">
        <v>228.47626199999999</v>
      </c>
      <c r="F1598" s="3" t="s">
        <v>4654</v>
      </c>
      <c r="G1598" s="3" t="s">
        <v>4654</v>
      </c>
      <c r="H1598" s="3" t="s">
        <v>4747</v>
      </c>
      <c r="I1598" s="3" t="s">
        <v>4748</v>
      </c>
      <c r="J1598" s="3" t="s">
        <v>4749</v>
      </c>
      <c r="K1598" s="6">
        <v>800612</v>
      </c>
      <c r="L1598" s="6">
        <v>772059</v>
      </c>
      <c r="M1598" s="6">
        <v>82873</v>
      </c>
      <c r="N1598" s="6">
        <v>74226</v>
      </c>
      <c r="O1598" s="6">
        <v>32583</v>
      </c>
      <c r="P1598" s="6">
        <v>28699</v>
      </c>
      <c r="Q1598" s="6">
        <v>-48606</v>
      </c>
      <c r="R1598" s="6">
        <v>-25822</v>
      </c>
      <c r="S1598" s="6">
        <v>64935</v>
      </c>
      <c r="T1598" s="6">
        <v>65747</v>
      </c>
      <c r="U1598" s="6">
        <v>158370</v>
      </c>
      <c r="V1598" s="6">
        <v>242966</v>
      </c>
      <c r="W1598" s="6">
        <v>973737</v>
      </c>
      <c r="X1598" s="6">
        <v>976757</v>
      </c>
      <c r="Y1598" s="6">
        <v>523725</v>
      </c>
      <c r="Z1598" s="6">
        <v>521318</v>
      </c>
      <c r="AA1598" s="6">
        <v>271023</v>
      </c>
      <c r="AB1598" s="6">
        <v>194074</v>
      </c>
      <c r="AC1598" s="6">
        <v>12283670</v>
      </c>
      <c r="AD1598" s="6">
        <v>12283670</v>
      </c>
      <c r="AF1598">
        <f t="shared" si="480"/>
        <v>-4.9916969366471643E-2</v>
      </c>
      <c r="AG1598">
        <f t="shared" si="481"/>
        <v>-2.6436462702596451E-2</v>
      </c>
      <c r="AH1598">
        <f t="shared" si="482"/>
        <v>0.16264145246611764</v>
      </c>
      <c r="AI1598">
        <f t="shared" si="483"/>
        <v>0.24874764142975173</v>
      </c>
      <c r="AJ1598">
        <f t="shared" si="484"/>
        <v>1.9324005711692365</v>
      </c>
      <c r="AK1598">
        <f t="shared" si="485"/>
        <v>2.6861815596112821</v>
      </c>
      <c r="AL1598">
        <f t="shared" si="486"/>
        <v>4.0697616323512514E-2</v>
      </c>
      <c r="AM1598">
        <f t="shared" si="487"/>
        <v>3.7172029598774185E-2</v>
      </c>
      <c r="AN1598">
        <f t="shared" si="488"/>
        <v>0.82220558528637611</v>
      </c>
      <c r="AO1598">
        <f t="shared" si="489"/>
        <v>0.7904309874410933</v>
      </c>
      <c r="AP1598">
        <f t="shared" si="490"/>
        <v>0</v>
      </c>
      <c r="AQ1598">
        <f t="shared" si="491"/>
        <v>1</v>
      </c>
      <c r="AR1598">
        <f t="shared" si="492"/>
        <v>0</v>
      </c>
      <c r="AS1598">
        <f t="shared" si="493"/>
        <v>1</v>
      </c>
      <c r="AT1598">
        <f t="shared" si="494"/>
        <v>1</v>
      </c>
      <c r="AU1598">
        <f t="shared" si="495"/>
        <v>0</v>
      </c>
      <c r="AV1598">
        <f t="shared" si="496"/>
        <v>1</v>
      </c>
      <c r="AW1598">
        <f t="shared" si="497"/>
        <v>1</v>
      </c>
      <c r="AX1598">
        <f t="shared" si="498"/>
        <v>0</v>
      </c>
      <c r="AY1598">
        <f t="shared" si="499"/>
        <v>5</v>
      </c>
    </row>
    <row r="1599" spans="1:51" x14ac:dyDescent="0.3">
      <c r="A1599" s="1" t="s">
        <v>1593</v>
      </c>
      <c r="B1599" s="2">
        <v>4094244</v>
      </c>
      <c r="C1599" s="3" t="s">
        <v>5335</v>
      </c>
      <c r="D1599" s="5">
        <v>34.36</v>
      </c>
      <c r="E1599" s="5">
        <v>994.87356195999996</v>
      </c>
      <c r="F1599" s="3" t="s">
        <v>4485</v>
      </c>
      <c r="G1599" s="3" t="s">
        <v>4607</v>
      </c>
      <c r="H1599" s="3" t="s">
        <v>4608</v>
      </c>
      <c r="I1599" s="3" t="s">
        <v>4608</v>
      </c>
      <c r="J1599" s="3" t="s">
        <v>5027</v>
      </c>
      <c r="K1599" s="6">
        <v>2179844</v>
      </c>
      <c r="L1599" s="6">
        <v>1864883</v>
      </c>
      <c r="M1599" s="6">
        <v>221548</v>
      </c>
      <c r="N1599" s="6">
        <v>184652</v>
      </c>
      <c r="O1599" s="6">
        <v>100557</v>
      </c>
      <c r="P1599" s="6">
        <v>75348</v>
      </c>
      <c r="Q1599" s="6">
        <v>-993732</v>
      </c>
      <c r="R1599" s="6">
        <v>-949109</v>
      </c>
      <c r="S1599" s="6">
        <v>-29826</v>
      </c>
      <c r="T1599" s="6">
        <v>-49978</v>
      </c>
      <c r="U1599" s="6">
        <v>1673292</v>
      </c>
      <c r="V1599" s="6">
        <v>1677315</v>
      </c>
      <c r="W1599" s="6">
        <v>3055840</v>
      </c>
      <c r="X1599" s="6">
        <v>3067316</v>
      </c>
      <c r="Y1599" s="6">
        <v>545081</v>
      </c>
      <c r="Z1599" s="6">
        <v>558623</v>
      </c>
      <c r="AA1599" s="6">
        <v>448698</v>
      </c>
      <c r="AB1599" s="6">
        <v>420013</v>
      </c>
      <c r="AC1599" s="6">
        <v>28689172</v>
      </c>
      <c r="AD1599" s="6">
        <v>27698891</v>
      </c>
      <c r="AF1599">
        <f t="shared" si="480"/>
        <v>-0.32519110948217184</v>
      </c>
      <c r="AG1599">
        <f t="shared" si="481"/>
        <v>-0.30942654750928827</v>
      </c>
      <c r="AH1599">
        <f t="shared" si="482"/>
        <v>0.54757186240117284</v>
      </c>
      <c r="AI1599">
        <f t="shared" si="483"/>
        <v>0.5468347571622878</v>
      </c>
      <c r="AJ1599">
        <f t="shared" si="484"/>
        <v>1.2148059496587906</v>
      </c>
      <c r="AK1599">
        <f t="shared" si="485"/>
        <v>1.3300135948173033</v>
      </c>
      <c r="AL1599">
        <f t="shared" si="486"/>
        <v>4.6130365292195219E-2</v>
      </c>
      <c r="AM1599">
        <f t="shared" si="487"/>
        <v>4.0403607089560041E-2</v>
      </c>
      <c r="AN1599">
        <f t="shared" si="488"/>
        <v>0.71333708571129384</v>
      </c>
      <c r="AO1599">
        <f t="shared" si="489"/>
        <v>0.60798528746304592</v>
      </c>
      <c r="AP1599">
        <f t="shared" si="490"/>
        <v>0</v>
      </c>
      <c r="AQ1599">
        <f t="shared" si="491"/>
        <v>0</v>
      </c>
      <c r="AR1599">
        <f t="shared" si="492"/>
        <v>0</v>
      </c>
      <c r="AS1599">
        <f t="shared" si="493"/>
        <v>1</v>
      </c>
      <c r="AT1599">
        <f t="shared" si="494"/>
        <v>0</v>
      </c>
      <c r="AU1599">
        <f t="shared" si="495"/>
        <v>0</v>
      </c>
      <c r="AV1599">
        <f t="shared" si="496"/>
        <v>1</v>
      </c>
      <c r="AW1599">
        <f t="shared" si="497"/>
        <v>1</v>
      </c>
      <c r="AX1599">
        <f t="shared" si="498"/>
        <v>0</v>
      </c>
      <c r="AY1599">
        <f t="shared" si="499"/>
        <v>3</v>
      </c>
    </row>
    <row r="1600" spans="1:51" x14ac:dyDescent="0.3">
      <c r="A1600" s="1" t="s">
        <v>1594</v>
      </c>
      <c r="B1600" s="2">
        <v>4625481</v>
      </c>
      <c r="C1600" s="3" t="s">
        <v>5337</v>
      </c>
      <c r="D1600" s="5">
        <v>26.78</v>
      </c>
      <c r="E1600" s="5">
        <v>2590.5310568800001</v>
      </c>
      <c r="F1600" s="3" t="s">
        <v>4525</v>
      </c>
      <c r="G1600" s="3" t="s">
        <v>4526</v>
      </c>
      <c r="H1600" s="3" t="s">
        <v>4705</v>
      </c>
      <c r="I1600" s="3" t="s">
        <v>5014</v>
      </c>
      <c r="J1600" s="3" t="s">
        <v>4528</v>
      </c>
      <c r="K1600" s="6">
        <v>265711</v>
      </c>
      <c r="L1600" s="6">
        <v>263711</v>
      </c>
      <c r="M1600" s="6">
        <v>202158</v>
      </c>
      <c r="N1600" s="6">
        <v>200323</v>
      </c>
      <c r="O1600" s="6">
        <v>148420</v>
      </c>
      <c r="P1600" s="6">
        <v>146773</v>
      </c>
      <c r="Q1600" s="6">
        <v>98847</v>
      </c>
      <c r="R1600" s="6">
        <v>97427</v>
      </c>
      <c r="S1600" s="6">
        <v>147097</v>
      </c>
      <c r="T1600" s="6">
        <v>146830</v>
      </c>
      <c r="U1600" s="6">
        <v>982236</v>
      </c>
      <c r="V1600" s="6">
        <v>1158583</v>
      </c>
      <c r="W1600" s="6">
        <v>2564344</v>
      </c>
      <c r="X1600" s="6">
        <v>2485914</v>
      </c>
      <c r="Y1600" s="6" t="s">
        <v>4474</v>
      </c>
      <c r="Z1600" s="6" t="s">
        <v>4474</v>
      </c>
      <c r="AA1600" s="6" t="s">
        <v>4474</v>
      </c>
      <c r="AB1600" s="6" t="s">
        <v>4474</v>
      </c>
      <c r="AC1600" s="6">
        <v>96510405</v>
      </c>
      <c r="AD1600" s="6">
        <v>92102202</v>
      </c>
      <c r="AF1600">
        <f t="shared" si="480"/>
        <v>3.8546700442686314E-2</v>
      </c>
      <c r="AG1600">
        <f t="shared" si="481"/>
        <v>3.9191621270888696E-2</v>
      </c>
      <c r="AH1600">
        <f t="shared" si="482"/>
        <v>0.38303597333275097</v>
      </c>
      <c r="AI1600">
        <f t="shared" si="483"/>
        <v>0.46605916375224565</v>
      </c>
      <c r="AJ1600" t="e">
        <f t="shared" si="484"/>
        <v>#VALUE!</v>
      </c>
      <c r="AK1600" t="e">
        <f t="shared" si="485"/>
        <v>#VALUE!</v>
      </c>
      <c r="AL1600">
        <f t="shared" si="486"/>
        <v>0.55857679960558648</v>
      </c>
      <c r="AM1600">
        <f t="shared" si="487"/>
        <v>0.55656760620527779</v>
      </c>
      <c r="AN1600">
        <f t="shared" si="488"/>
        <v>0.1036175333730576</v>
      </c>
      <c r="AO1600">
        <f t="shared" si="489"/>
        <v>0.10608210903514764</v>
      </c>
      <c r="AP1600">
        <f t="shared" si="490"/>
        <v>1</v>
      </c>
      <c r="AQ1600">
        <f t="shared" si="491"/>
        <v>1</v>
      </c>
      <c r="AR1600">
        <f t="shared" si="492"/>
        <v>0</v>
      </c>
      <c r="AS1600">
        <f t="shared" si="493"/>
        <v>1</v>
      </c>
      <c r="AT1600">
        <f t="shared" si="494"/>
        <v>1</v>
      </c>
      <c r="AU1600">
        <f t="shared" si="495"/>
        <v>0</v>
      </c>
      <c r="AV1600">
        <f t="shared" si="496"/>
        <v>1</v>
      </c>
      <c r="AW1600">
        <f t="shared" si="497"/>
        <v>0</v>
      </c>
      <c r="AX1600">
        <f t="shared" si="498"/>
        <v>0</v>
      </c>
      <c r="AY1600">
        <f t="shared" si="499"/>
        <v>5</v>
      </c>
    </row>
    <row r="1601" spans="1:51" x14ac:dyDescent="0.3">
      <c r="A1601" s="1" t="s">
        <v>1595</v>
      </c>
      <c r="B1601" s="2">
        <v>107492417</v>
      </c>
      <c r="C1601" s="3" t="s">
        <v>5336</v>
      </c>
      <c r="D1601" s="7">
        <v>11.11</v>
      </c>
      <c r="E1601" s="5">
        <v>45.308279829999996</v>
      </c>
      <c r="F1601" s="3" t="s">
        <v>4480</v>
      </c>
      <c r="G1601" s="3" t="s">
        <v>4491</v>
      </c>
      <c r="H1601" s="3" t="s">
        <v>4492</v>
      </c>
      <c r="I1601" s="3" t="s">
        <v>4493</v>
      </c>
      <c r="J1601" s="3" t="s">
        <v>4494</v>
      </c>
      <c r="K1601" s="6" t="s">
        <v>4474</v>
      </c>
      <c r="L1601" s="6" t="s">
        <v>4474</v>
      </c>
      <c r="M1601" s="6" t="s">
        <v>4474</v>
      </c>
      <c r="N1601" s="6" t="s">
        <v>4474</v>
      </c>
      <c r="O1601" s="6">
        <v>-1648.171</v>
      </c>
      <c r="P1601" s="6">
        <v>-1477.278</v>
      </c>
      <c r="Q1601" s="6">
        <v>721.71600000000001</v>
      </c>
      <c r="R1601" s="6">
        <v>1008.171</v>
      </c>
      <c r="S1601" s="6">
        <v>-1423.058</v>
      </c>
      <c r="T1601" s="6">
        <v>-780.10400000000004</v>
      </c>
      <c r="U1601" s="6" t="s">
        <v>4474</v>
      </c>
      <c r="V1601" s="6" t="s">
        <v>4474</v>
      </c>
      <c r="W1601" s="6">
        <v>29471.317999999999</v>
      </c>
      <c r="X1601" s="6">
        <v>59447.271000000001</v>
      </c>
      <c r="Y1601" s="6">
        <v>56.362000000000002</v>
      </c>
      <c r="Z1601" s="6">
        <v>83.494</v>
      </c>
      <c r="AA1601" s="6">
        <v>3016</v>
      </c>
      <c r="AB1601" s="6">
        <v>2662</v>
      </c>
      <c r="AC1601" s="6">
        <v>4078153</v>
      </c>
      <c r="AD1601" s="6">
        <v>6830460</v>
      </c>
      <c r="AF1601">
        <f t="shared" si="480"/>
        <v>2.4488758867180629E-2</v>
      </c>
      <c r="AG1601">
        <f t="shared" si="481"/>
        <v>1.6959079584998947E-2</v>
      </c>
      <c r="AH1601" t="e">
        <f t="shared" si="482"/>
        <v>#VALUE!</v>
      </c>
      <c r="AI1601" t="e">
        <f t="shared" si="483"/>
        <v>#VALUE!</v>
      </c>
      <c r="AJ1601">
        <f t="shared" si="484"/>
        <v>1.8687665782493368E-2</v>
      </c>
      <c r="AK1601">
        <f t="shared" si="485"/>
        <v>3.1365138993238166E-2</v>
      </c>
      <c r="AL1601" t="e">
        <f t="shared" si="486"/>
        <v>#VALUE!</v>
      </c>
      <c r="AM1601" t="e">
        <f t="shared" si="487"/>
        <v>#VALUE!</v>
      </c>
      <c r="AN1601" t="e">
        <f t="shared" si="488"/>
        <v>#VALUE!</v>
      </c>
      <c r="AO1601" t="e">
        <f t="shared" si="489"/>
        <v>#VALUE!</v>
      </c>
      <c r="AP1601">
        <f t="shared" si="490"/>
        <v>1</v>
      </c>
      <c r="AQ1601">
        <f t="shared" si="491"/>
        <v>0</v>
      </c>
      <c r="AR1601">
        <f t="shared" si="492"/>
        <v>1</v>
      </c>
      <c r="AS1601">
        <f t="shared" si="493"/>
        <v>0</v>
      </c>
      <c r="AT1601">
        <f t="shared" si="494"/>
        <v>0</v>
      </c>
      <c r="AU1601">
        <f t="shared" si="495"/>
        <v>0</v>
      </c>
      <c r="AV1601">
        <f t="shared" si="496"/>
        <v>0</v>
      </c>
      <c r="AW1601">
        <f t="shared" si="497"/>
        <v>0</v>
      </c>
      <c r="AX1601">
        <f t="shared" si="498"/>
        <v>1</v>
      </c>
      <c r="AY1601">
        <f t="shared" si="499"/>
        <v>3</v>
      </c>
    </row>
    <row r="1602" spans="1:51" x14ac:dyDescent="0.3">
      <c r="A1602" s="1" t="s">
        <v>1596</v>
      </c>
      <c r="B1602" s="2">
        <v>8874706</v>
      </c>
      <c r="C1602" s="3" t="s">
        <v>5337</v>
      </c>
      <c r="D1602" s="7">
        <v>10.5</v>
      </c>
      <c r="E1602" s="5">
        <v>22.221580500000002</v>
      </c>
      <c r="F1602" s="3" t="s">
        <v>4475</v>
      </c>
      <c r="G1602" s="3" t="s">
        <v>4529</v>
      </c>
      <c r="H1602" s="3" t="s">
        <v>4569</v>
      </c>
      <c r="I1602" s="3" t="s">
        <v>4572</v>
      </c>
      <c r="J1602" s="3" t="s">
        <v>5046</v>
      </c>
      <c r="K1602" s="6">
        <v>27469.265033861055</v>
      </c>
      <c r="L1602" s="6">
        <v>22438.913330028608</v>
      </c>
      <c r="M1602" s="6">
        <v>-1027.6056543659197</v>
      </c>
      <c r="N1602" s="6">
        <v>-600.31083268376835</v>
      </c>
      <c r="O1602" s="6">
        <v>-1683.4003655776025</v>
      </c>
      <c r="P1602" s="6">
        <v>-1230.1485577267658</v>
      </c>
      <c r="Q1602" s="6">
        <v>9.6970067141566965</v>
      </c>
      <c r="R1602" s="6">
        <v>197.19250883100344</v>
      </c>
      <c r="S1602" s="6" t="s">
        <v>4474</v>
      </c>
      <c r="T1602" s="6" t="s">
        <v>4474</v>
      </c>
      <c r="U1602" s="6">
        <v>9592.6197596343736</v>
      </c>
      <c r="V1602" s="6">
        <v>9390.0940334985717</v>
      </c>
      <c r="W1602" s="6">
        <v>108989.87191784687</v>
      </c>
      <c r="X1602" s="6">
        <v>106688.8057331437</v>
      </c>
      <c r="Y1602" s="6">
        <v>38814.816904587264</v>
      </c>
      <c r="Z1602" s="6">
        <v>37995.33284544538</v>
      </c>
      <c r="AA1602" s="6">
        <v>27246.092647971564</v>
      </c>
      <c r="AB1602" s="6">
        <v>26670.855138702864</v>
      </c>
      <c r="AC1602" s="6">
        <v>2118944</v>
      </c>
      <c r="AD1602" s="6">
        <v>2118944</v>
      </c>
      <c r="AF1602">
        <f t="shared" si="480"/>
        <v>8.8971631432560941E-5</v>
      </c>
      <c r="AG1602">
        <f t="shared" si="481"/>
        <v>1.8482961494970045E-3</v>
      </c>
      <c r="AH1602">
        <f t="shared" si="482"/>
        <v>8.8013863956689364E-2</v>
      </c>
      <c r="AI1602">
        <f t="shared" si="483"/>
        <v>8.8013863956689378E-2</v>
      </c>
      <c r="AJ1602">
        <f t="shared" si="484"/>
        <v>1.4246012228647758</v>
      </c>
      <c r="AK1602">
        <f t="shared" si="485"/>
        <v>1.4246012228647755</v>
      </c>
      <c r="AL1602">
        <f t="shared" si="486"/>
        <v>-6.12830508389101E-2</v>
      </c>
      <c r="AM1602">
        <f t="shared" si="487"/>
        <v>-5.4822109236481349E-2</v>
      </c>
      <c r="AN1602">
        <f t="shared" si="488"/>
        <v>0.25203502445224013</v>
      </c>
      <c r="AO1602">
        <f t="shared" si="489"/>
        <v>0.21032115952402855</v>
      </c>
      <c r="AP1602">
        <f t="shared" si="490"/>
        <v>1</v>
      </c>
      <c r="AQ1602">
        <f t="shared" si="491"/>
        <v>0</v>
      </c>
      <c r="AR1602">
        <f t="shared" si="492"/>
        <v>0</v>
      </c>
      <c r="AS1602">
        <f t="shared" si="493"/>
        <v>0</v>
      </c>
      <c r="AT1602">
        <f t="shared" si="494"/>
        <v>1</v>
      </c>
      <c r="AU1602">
        <f t="shared" si="495"/>
        <v>1</v>
      </c>
      <c r="AV1602">
        <f t="shared" si="496"/>
        <v>0</v>
      </c>
      <c r="AW1602">
        <f t="shared" si="497"/>
        <v>1</v>
      </c>
      <c r="AX1602">
        <f t="shared" si="498"/>
        <v>0</v>
      </c>
      <c r="AY1602">
        <f t="shared" si="499"/>
        <v>4</v>
      </c>
    </row>
    <row r="1603" spans="1:51" x14ac:dyDescent="0.3">
      <c r="A1603" s="1" t="s">
        <v>1597</v>
      </c>
      <c r="B1603" s="2">
        <v>13518181</v>
      </c>
      <c r="C1603" s="3" t="s">
        <v>5335</v>
      </c>
      <c r="D1603" s="5">
        <v>48.19</v>
      </c>
      <c r="E1603" s="5">
        <v>21480.059207949998</v>
      </c>
      <c r="F1603" s="3" t="s">
        <v>4665</v>
      </c>
      <c r="G1603" s="3" t="s">
        <v>4666</v>
      </c>
      <c r="H1603" s="3" t="s">
        <v>4679</v>
      </c>
      <c r="I1603" s="3" t="s">
        <v>4680</v>
      </c>
      <c r="J1603" s="3" t="s">
        <v>4681</v>
      </c>
      <c r="K1603" s="6">
        <v>14337000</v>
      </c>
      <c r="L1603" s="6">
        <v>13980000</v>
      </c>
      <c r="M1603" s="6">
        <v>3026000</v>
      </c>
      <c r="N1603" s="6">
        <v>2847000</v>
      </c>
      <c r="O1603" s="6">
        <v>2626000</v>
      </c>
      <c r="P1603" s="6">
        <v>2442000</v>
      </c>
      <c r="Q1603" s="6">
        <v>1971000</v>
      </c>
      <c r="R1603" s="6">
        <v>1554000</v>
      </c>
      <c r="S1603" s="6">
        <v>1997000</v>
      </c>
      <c r="T1603" s="6">
        <v>1840000</v>
      </c>
      <c r="U1603" s="6">
        <v>6599000</v>
      </c>
      <c r="V1603" s="6">
        <v>6598000</v>
      </c>
      <c r="W1603" s="6">
        <v>22538000</v>
      </c>
      <c r="X1603" s="6">
        <v>21972000</v>
      </c>
      <c r="Y1603" s="6">
        <v>7793000</v>
      </c>
      <c r="Z1603" s="6">
        <v>7501000</v>
      </c>
      <c r="AA1603" s="6">
        <v>3005000</v>
      </c>
      <c r="AB1603" s="6">
        <v>2952000</v>
      </c>
      <c r="AC1603" s="6">
        <v>457834271</v>
      </c>
      <c r="AD1603" s="6">
        <v>461308623</v>
      </c>
      <c r="AF1603">
        <f t="shared" si="480"/>
        <v>8.7452302777531285E-2</v>
      </c>
      <c r="AG1603">
        <f t="shared" si="481"/>
        <v>7.0726379027853628E-2</v>
      </c>
      <c r="AH1603">
        <f t="shared" si="482"/>
        <v>0.29279439169402788</v>
      </c>
      <c r="AI1603">
        <f t="shared" si="483"/>
        <v>0.30029127981066811</v>
      </c>
      <c r="AJ1603">
        <f t="shared" si="484"/>
        <v>2.5933444259567389</v>
      </c>
      <c r="AK1603">
        <f t="shared" si="485"/>
        <v>2.5409891598915988</v>
      </c>
      <c r="AL1603">
        <f t="shared" si="486"/>
        <v>0.1831624468159308</v>
      </c>
      <c r="AM1603">
        <f t="shared" si="487"/>
        <v>0.17467811158798283</v>
      </c>
      <c r="AN1603">
        <f t="shared" si="488"/>
        <v>0.63612565445026181</v>
      </c>
      <c r="AO1603">
        <f t="shared" si="489"/>
        <v>0.63626433642818137</v>
      </c>
      <c r="AP1603">
        <f t="shared" si="490"/>
        <v>1</v>
      </c>
      <c r="AQ1603">
        <f t="shared" si="491"/>
        <v>1</v>
      </c>
      <c r="AR1603">
        <f t="shared" si="492"/>
        <v>1</v>
      </c>
      <c r="AS1603">
        <f t="shared" si="493"/>
        <v>1</v>
      </c>
      <c r="AT1603">
        <f t="shared" si="494"/>
        <v>1</v>
      </c>
      <c r="AU1603">
        <f t="shared" si="495"/>
        <v>1</v>
      </c>
      <c r="AV1603">
        <f t="shared" si="496"/>
        <v>1</v>
      </c>
      <c r="AW1603">
        <f t="shared" si="497"/>
        <v>0</v>
      </c>
      <c r="AX1603">
        <f t="shared" si="498"/>
        <v>1</v>
      </c>
      <c r="AY1603">
        <f t="shared" si="499"/>
        <v>8</v>
      </c>
    </row>
    <row r="1604" spans="1:51" x14ac:dyDescent="0.3">
      <c r="A1604" s="1" t="s">
        <v>1598</v>
      </c>
      <c r="B1604" s="2">
        <v>4910403</v>
      </c>
      <c r="C1604" s="3" t="s">
        <v>5335</v>
      </c>
      <c r="D1604" s="5">
        <v>27.28</v>
      </c>
      <c r="E1604" s="5">
        <v>1137.12304288</v>
      </c>
      <c r="F1604" s="3" t="s">
        <v>4475</v>
      </c>
      <c r="G1604" s="3" t="s">
        <v>4564</v>
      </c>
      <c r="H1604" s="3" t="s">
        <v>4565</v>
      </c>
      <c r="I1604" s="3" t="s">
        <v>4566</v>
      </c>
      <c r="J1604" s="3" t="s">
        <v>4567</v>
      </c>
      <c r="K1604" s="6">
        <v>1373579</v>
      </c>
      <c r="L1604" s="6">
        <v>1345575</v>
      </c>
      <c r="M1604" s="6">
        <v>143915</v>
      </c>
      <c r="N1604" s="6">
        <v>165718</v>
      </c>
      <c r="O1604" s="6">
        <v>70048</v>
      </c>
      <c r="P1604" s="6">
        <v>97889</v>
      </c>
      <c r="Q1604" s="6">
        <v>10742</v>
      </c>
      <c r="R1604" s="6">
        <v>41255</v>
      </c>
      <c r="S1604" s="6">
        <v>102169</v>
      </c>
      <c r="T1604" s="6">
        <v>218088</v>
      </c>
      <c r="U1604" s="6">
        <v>746016</v>
      </c>
      <c r="V1604" s="6">
        <v>733833</v>
      </c>
      <c r="W1604" s="6">
        <v>2288259</v>
      </c>
      <c r="X1604" s="6">
        <v>2265621</v>
      </c>
      <c r="Y1604" s="6">
        <v>811169</v>
      </c>
      <c r="Z1604" s="6">
        <v>791720</v>
      </c>
      <c r="AA1604" s="6">
        <v>252714</v>
      </c>
      <c r="AB1604" s="6">
        <v>252827</v>
      </c>
      <c r="AC1604" s="6">
        <v>41683000</v>
      </c>
      <c r="AD1604" s="6">
        <v>41682000</v>
      </c>
      <c r="AF1604">
        <f t="shared" si="480"/>
        <v>4.6943986672837298E-3</v>
      </c>
      <c r="AG1604">
        <f t="shared" si="481"/>
        <v>1.820913559681871E-2</v>
      </c>
      <c r="AH1604">
        <f t="shared" si="482"/>
        <v>0.32601903892872269</v>
      </c>
      <c r="AI1604">
        <f t="shared" si="483"/>
        <v>0.32389927529803086</v>
      </c>
      <c r="AJ1604">
        <f t="shared" si="484"/>
        <v>3.2098300846015655</v>
      </c>
      <c r="AK1604">
        <f t="shared" si="485"/>
        <v>3.1314693446506898</v>
      </c>
      <c r="AL1604">
        <f t="shared" si="486"/>
        <v>5.099670277428528E-2</v>
      </c>
      <c r="AM1604">
        <f t="shared" si="487"/>
        <v>7.2748824851829139E-2</v>
      </c>
      <c r="AN1604">
        <f t="shared" si="488"/>
        <v>0.60027252159829814</v>
      </c>
      <c r="AO1604">
        <f t="shared" si="489"/>
        <v>0.59391001407561106</v>
      </c>
      <c r="AP1604">
        <f t="shared" si="490"/>
        <v>1</v>
      </c>
      <c r="AQ1604">
        <f t="shared" si="491"/>
        <v>1</v>
      </c>
      <c r="AR1604">
        <f t="shared" si="492"/>
        <v>0</v>
      </c>
      <c r="AS1604">
        <f t="shared" si="493"/>
        <v>1</v>
      </c>
      <c r="AT1604">
        <f t="shared" si="494"/>
        <v>0</v>
      </c>
      <c r="AU1604">
        <f t="shared" si="495"/>
        <v>1</v>
      </c>
      <c r="AV1604">
        <f t="shared" si="496"/>
        <v>0</v>
      </c>
      <c r="AW1604">
        <f t="shared" si="497"/>
        <v>1</v>
      </c>
      <c r="AX1604">
        <f t="shared" si="498"/>
        <v>0</v>
      </c>
      <c r="AY1604">
        <f t="shared" si="499"/>
        <v>5</v>
      </c>
    </row>
    <row r="1605" spans="1:51" x14ac:dyDescent="0.3">
      <c r="A1605" s="1" t="s">
        <v>1599</v>
      </c>
      <c r="B1605" s="2">
        <v>20761731</v>
      </c>
      <c r="C1605" s="3" t="s">
        <v>5336</v>
      </c>
      <c r="D1605" s="7">
        <v>4.8899999999999997</v>
      </c>
      <c r="E1605" s="5">
        <v>35.602119330000001</v>
      </c>
      <c r="F1605" s="3" t="s">
        <v>4500</v>
      </c>
      <c r="G1605" s="3" t="s">
        <v>4574</v>
      </c>
      <c r="H1605" s="3" t="s">
        <v>4734</v>
      </c>
      <c r="I1605" s="3" t="s">
        <v>4734</v>
      </c>
      <c r="J1605" s="3" t="s">
        <v>5047</v>
      </c>
      <c r="K1605" s="6">
        <v>26340.611000000001</v>
      </c>
      <c r="L1605" s="6">
        <v>3228.5590000000002</v>
      </c>
      <c r="M1605" s="6">
        <v>-4383.4970000000003</v>
      </c>
      <c r="N1605" s="6">
        <v>-3088.6869999999999</v>
      </c>
      <c r="O1605" s="6">
        <v>-4424.7929999999997</v>
      </c>
      <c r="P1605" s="6">
        <v>-3128.47</v>
      </c>
      <c r="Q1605" s="6">
        <v>-5150.6000000000004</v>
      </c>
      <c r="R1605" s="6">
        <v>-3430.6419999999998</v>
      </c>
      <c r="S1605" s="6">
        <v>-3535.8890000000001</v>
      </c>
      <c r="T1605" s="6">
        <v>-4680.0789999999997</v>
      </c>
      <c r="U1605" s="6">
        <v>90.180999999999997</v>
      </c>
      <c r="V1605" s="6">
        <v>95.441999999999993</v>
      </c>
      <c r="W1605" s="6">
        <v>49547.690999999999</v>
      </c>
      <c r="X1605" s="6">
        <v>5374.4219999999996</v>
      </c>
      <c r="Y1605" s="6">
        <v>47554.303</v>
      </c>
      <c r="Z1605" s="6">
        <v>4333.9589999999998</v>
      </c>
      <c r="AA1605" s="6">
        <v>47950</v>
      </c>
      <c r="AB1605" s="6">
        <v>8949</v>
      </c>
      <c r="AC1605" s="6">
        <v>7270097</v>
      </c>
      <c r="AD1605" s="6">
        <v>1000000</v>
      </c>
      <c r="AF1605">
        <f t="shared" si="480"/>
        <v>-0.1039523718673389</v>
      </c>
      <c r="AG1605">
        <f t="shared" si="481"/>
        <v>-0.63832761923049586</v>
      </c>
      <c r="AH1605">
        <f t="shared" si="482"/>
        <v>1.8200848148504033E-3</v>
      </c>
      <c r="AI1605">
        <f t="shared" si="483"/>
        <v>1.775856082756434E-2</v>
      </c>
      <c r="AJ1605">
        <f t="shared" si="484"/>
        <v>0.99174771637122006</v>
      </c>
      <c r="AK1605">
        <f t="shared" si="485"/>
        <v>0.48429534026148169</v>
      </c>
      <c r="AL1605">
        <f t="shared" si="486"/>
        <v>-0.16798368876105416</v>
      </c>
      <c r="AM1605">
        <f t="shared" si="487"/>
        <v>-0.96899886296022453</v>
      </c>
      <c r="AN1605">
        <f t="shared" si="488"/>
        <v>0.53162136253735826</v>
      </c>
      <c r="AO1605">
        <f t="shared" si="489"/>
        <v>0.6007267386148688</v>
      </c>
      <c r="AP1605">
        <f t="shared" si="490"/>
        <v>0</v>
      </c>
      <c r="AQ1605">
        <f t="shared" si="491"/>
        <v>0</v>
      </c>
      <c r="AR1605">
        <f t="shared" si="492"/>
        <v>1</v>
      </c>
      <c r="AS1605">
        <f t="shared" si="493"/>
        <v>1</v>
      </c>
      <c r="AT1605">
        <f t="shared" si="494"/>
        <v>1</v>
      </c>
      <c r="AU1605">
        <f t="shared" si="495"/>
        <v>1</v>
      </c>
      <c r="AV1605">
        <f t="shared" si="496"/>
        <v>1</v>
      </c>
      <c r="AW1605">
        <f t="shared" si="497"/>
        <v>0</v>
      </c>
      <c r="AX1605">
        <f t="shared" si="498"/>
        <v>0</v>
      </c>
      <c r="AY1605">
        <f t="shared" si="499"/>
        <v>5</v>
      </c>
    </row>
    <row r="1606" spans="1:51" x14ac:dyDescent="0.3">
      <c r="A1606" s="1" t="s">
        <v>1600</v>
      </c>
      <c r="B1606" s="2">
        <v>4368571</v>
      </c>
      <c r="C1606" s="3" t="s">
        <v>5337</v>
      </c>
      <c r="D1606" s="5">
        <v>12.12</v>
      </c>
      <c r="E1606" s="5">
        <v>991.91458044000001</v>
      </c>
      <c r="F1606" s="3" t="s">
        <v>4480</v>
      </c>
      <c r="G1606" s="3" t="s">
        <v>4491</v>
      </c>
      <c r="H1606" s="3" t="s">
        <v>4542</v>
      </c>
      <c r="I1606" s="3" t="s">
        <v>4543</v>
      </c>
      <c r="J1606" s="3" t="s">
        <v>4494</v>
      </c>
      <c r="K1606" s="6">
        <v>213992</v>
      </c>
      <c r="L1606" s="6">
        <v>218076</v>
      </c>
      <c r="M1606" s="6">
        <v>438194</v>
      </c>
      <c r="N1606" s="6">
        <v>426611</v>
      </c>
      <c r="O1606" s="6">
        <v>432016</v>
      </c>
      <c r="P1606" s="6">
        <v>418919</v>
      </c>
      <c r="Q1606" s="6">
        <v>92266</v>
      </c>
      <c r="R1606" s="6">
        <v>93088</v>
      </c>
      <c r="S1606" s="6">
        <v>168247</v>
      </c>
      <c r="T1606" s="6">
        <v>133865</v>
      </c>
      <c r="U1606" s="6">
        <v>211457</v>
      </c>
      <c r="V1606" s="6">
        <v>563862</v>
      </c>
      <c r="W1606" s="6">
        <v>6334976</v>
      </c>
      <c r="X1606" s="6">
        <v>6269336</v>
      </c>
      <c r="Y1606" s="6" t="s">
        <v>4474</v>
      </c>
      <c r="Z1606" s="6" t="s">
        <v>4474</v>
      </c>
      <c r="AA1606" s="6" t="s">
        <v>4474</v>
      </c>
      <c r="AB1606" s="6" t="s">
        <v>4474</v>
      </c>
      <c r="AC1606" s="6">
        <v>83066789</v>
      </c>
      <c r="AD1606" s="6">
        <v>83054639</v>
      </c>
      <c r="AF1606">
        <f t="shared" ref="AF1606:AF1669" si="500">Q1606/W1606</f>
        <v>1.4564538208195263E-2</v>
      </c>
      <c r="AG1606">
        <f t="shared" ref="AG1606:AG1669" si="501">R1606/X1606</f>
        <v>1.4848143407850529E-2</v>
      </c>
      <c r="AH1606">
        <f t="shared" ref="AH1606:AH1669" si="502">U1606/W1606</f>
        <v>3.3379289834720764E-2</v>
      </c>
      <c r="AI1606">
        <f t="shared" ref="AI1606:AI1669" si="503">V1606/X1606</f>
        <v>8.9939668251948851E-2</v>
      </c>
      <c r="AJ1606" t="e">
        <f t="shared" ref="AJ1606:AJ1669" si="504">Y1606/AA1606</f>
        <v>#VALUE!</v>
      </c>
      <c r="AK1606" t="e">
        <f t="shared" ref="AK1606:AK1669" si="505">Z1606/AB1606</f>
        <v>#VALUE!</v>
      </c>
      <c r="AL1606">
        <f t="shared" ref="AL1606:AL1669" si="506">O1606/K1606</f>
        <v>2.018841825862649</v>
      </c>
      <c r="AM1606">
        <f t="shared" ref="AM1606:AM1669" si="507">P1606/L1606</f>
        <v>1.9209770905555861</v>
      </c>
      <c r="AN1606">
        <f t="shared" ref="AN1606:AN1669" si="508">K1606/W1606</f>
        <v>3.3779449203911745E-2</v>
      </c>
      <c r="AO1606">
        <f t="shared" ref="AO1606:AO1669" si="509">L1606/X1606</f>
        <v>3.4784544966165475E-2</v>
      </c>
      <c r="AP1606">
        <f t="shared" ref="AP1606:AP1669" si="510">IF(OR(Q1606&lt;0, Q1606="NA"), 0, 1)</f>
        <v>1</v>
      </c>
      <c r="AQ1606">
        <f t="shared" ref="AQ1606:AQ1669" si="511">IF(OR(S1606&lt;0, S1606="NA"), 0, 1)</f>
        <v>1</v>
      </c>
      <c r="AR1606">
        <f t="shared" ref="AR1606:AR1669" si="512">IFERROR(IF((AF1606-AG1606)&gt;0,1,0),0)</f>
        <v>0</v>
      </c>
      <c r="AS1606">
        <f t="shared" ref="AS1606:AS1669" si="513">IFERROR(IF((S1606-Q1606)&gt;0,1,0),0)</f>
        <v>1</v>
      </c>
      <c r="AT1606">
        <f t="shared" ref="AT1606:AT1669" si="514">IFERROR(IF((AH1606-AI1606)&lt;0,1,0),0)</f>
        <v>1</v>
      </c>
      <c r="AU1606">
        <f t="shared" ref="AU1606:AU1669" si="515">IFERROR(IF((AJ1606-AK1606)&gt;0,1,0),0)</f>
        <v>0</v>
      </c>
      <c r="AV1606">
        <f t="shared" ref="AV1606:AV1669" si="516">IFERROR(IF((AL1606-AM1606)&gt;0,1,0),0)</f>
        <v>1</v>
      </c>
      <c r="AW1606">
        <f t="shared" ref="AW1606:AW1669" si="517">IFERROR(IF((AN1606-AO1606)&gt;0,1,0),0)</f>
        <v>0</v>
      </c>
      <c r="AX1606">
        <f t="shared" ref="AX1606:AX1669" si="518">IFERROR(IF((AC1606-AD1606)&lt;0,1,0),0)</f>
        <v>0</v>
      </c>
      <c r="AY1606">
        <f t="shared" ref="AY1606:AY1669" si="519">SUM(AP1606:AX1606)</f>
        <v>5</v>
      </c>
    </row>
    <row r="1607" spans="1:51" x14ac:dyDescent="0.3">
      <c r="A1607" s="1" t="s">
        <v>1601</v>
      </c>
      <c r="B1607" s="2">
        <v>4996285</v>
      </c>
      <c r="C1607" s="3" t="s">
        <v>5337</v>
      </c>
      <c r="D1607" s="5">
        <v>30.38</v>
      </c>
      <c r="E1607" s="5">
        <v>400.88427231999998</v>
      </c>
      <c r="F1607" s="3" t="s">
        <v>4485</v>
      </c>
      <c r="G1607" s="3" t="s">
        <v>4517</v>
      </c>
      <c r="H1607" s="3" t="s">
        <v>4640</v>
      </c>
      <c r="I1607" s="3" t="s">
        <v>4685</v>
      </c>
      <c r="J1607" s="3" t="s">
        <v>5048</v>
      </c>
      <c r="K1607" s="6">
        <v>287920</v>
      </c>
      <c r="L1607" s="6">
        <v>287233</v>
      </c>
      <c r="M1607" s="6">
        <v>42566</v>
      </c>
      <c r="N1607" s="6">
        <v>45131</v>
      </c>
      <c r="O1607" s="6">
        <v>34527</v>
      </c>
      <c r="P1607" s="6">
        <v>36978</v>
      </c>
      <c r="Q1607" s="6">
        <v>19732</v>
      </c>
      <c r="R1607" s="6">
        <v>23402</v>
      </c>
      <c r="S1607" s="6">
        <v>56964</v>
      </c>
      <c r="T1607" s="6">
        <v>60257</v>
      </c>
      <c r="U1607" s="6">
        <v>789</v>
      </c>
      <c r="V1607" s="6">
        <v>775</v>
      </c>
      <c r="W1607" s="6">
        <v>239906</v>
      </c>
      <c r="X1607" s="6">
        <v>261539</v>
      </c>
      <c r="Y1607" s="6">
        <v>138788</v>
      </c>
      <c r="Z1607" s="6">
        <v>160253</v>
      </c>
      <c r="AA1607" s="6">
        <v>143538</v>
      </c>
      <c r="AB1607" s="6">
        <v>162453</v>
      </c>
      <c r="AC1607" s="6">
        <v>13189000</v>
      </c>
      <c r="AD1607" s="6">
        <v>12972000</v>
      </c>
      <c r="AF1607">
        <f t="shared" si="500"/>
        <v>8.2248880811651229E-2</v>
      </c>
      <c r="AG1607">
        <f t="shared" si="501"/>
        <v>8.9478051074600731E-2</v>
      </c>
      <c r="AH1607">
        <f t="shared" si="502"/>
        <v>3.2887881086758981E-3</v>
      </c>
      <c r="AI1607">
        <f t="shared" si="503"/>
        <v>2.9632291933516606E-3</v>
      </c>
      <c r="AJ1607">
        <f t="shared" si="504"/>
        <v>0.96690771781688478</v>
      </c>
      <c r="AK1607">
        <f t="shared" si="505"/>
        <v>0.9864576215890134</v>
      </c>
      <c r="AL1607">
        <f t="shared" si="506"/>
        <v>0.11991872742428453</v>
      </c>
      <c r="AM1607">
        <f t="shared" si="507"/>
        <v>0.1287386894959841</v>
      </c>
      <c r="AN1607">
        <f t="shared" si="508"/>
        <v>1.2001367202154176</v>
      </c>
      <c r="AO1607">
        <f t="shared" si="509"/>
        <v>1.098241562443842</v>
      </c>
      <c r="AP1607">
        <f t="shared" si="510"/>
        <v>1</v>
      </c>
      <c r="AQ1607">
        <f t="shared" si="511"/>
        <v>1</v>
      </c>
      <c r="AR1607">
        <f t="shared" si="512"/>
        <v>0</v>
      </c>
      <c r="AS1607">
        <f t="shared" si="513"/>
        <v>1</v>
      </c>
      <c r="AT1607">
        <f t="shared" si="514"/>
        <v>0</v>
      </c>
      <c r="AU1607">
        <f t="shared" si="515"/>
        <v>0</v>
      </c>
      <c r="AV1607">
        <f t="shared" si="516"/>
        <v>0</v>
      </c>
      <c r="AW1607">
        <f t="shared" si="517"/>
        <v>1</v>
      </c>
      <c r="AX1607">
        <f t="shared" si="518"/>
        <v>0</v>
      </c>
      <c r="AY1607">
        <f t="shared" si="519"/>
        <v>4</v>
      </c>
    </row>
    <row r="1608" spans="1:51" x14ac:dyDescent="0.3">
      <c r="A1608" s="1" t="s">
        <v>1602</v>
      </c>
      <c r="B1608" s="2">
        <v>4991786</v>
      </c>
      <c r="C1608" s="3" t="s">
        <v>5335</v>
      </c>
      <c r="D1608" s="7">
        <v>95.76</v>
      </c>
      <c r="E1608" s="5">
        <v>4375.0210190400003</v>
      </c>
      <c r="F1608" s="3" t="s">
        <v>4485</v>
      </c>
      <c r="G1608" s="3" t="s">
        <v>4486</v>
      </c>
      <c r="H1608" s="3" t="s">
        <v>4598</v>
      </c>
      <c r="I1608" s="3" t="s">
        <v>4615</v>
      </c>
      <c r="J1608" s="3" t="s">
        <v>4660</v>
      </c>
      <c r="K1608" s="6">
        <v>2008566</v>
      </c>
      <c r="L1608" s="6">
        <v>2015559</v>
      </c>
      <c r="M1608" s="6">
        <v>307037</v>
      </c>
      <c r="N1608" s="6">
        <v>314626</v>
      </c>
      <c r="O1608" s="6">
        <v>252534</v>
      </c>
      <c r="P1608" s="6">
        <v>260935</v>
      </c>
      <c r="Q1608" s="6">
        <v>186147</v>
      </c>
      <c r="R1608" s="6">
        <v>189421</v>
      </c>
      <c r="S1608" s="6">
        <v>268167</v>
      </c>
      <c r="T1608" s="6">
        <v>307687</v>
      </c>
      <c r="U1608" s="6">
        <v>11581</v>
      </c>
      <c r="V1608" s="6">
        <v>87242</v>
      </c>
      <c r="W1608" s="6">
        <v>1807243</v>
      </c>
      <c r="X1608" s="6">
        <v>1784346</v>
      </c>
      <c r="Y1608" s="6">
        <v>942483</v>
      </c>
      <c r="Z1608" s="6">
        <v>918696</v>
      </c>
      <c r="AA1608" s="6">
        <v>393165</v>
      </c>
      <c r="AB1608" s="6">
        <v>346090</v>
      </c>
      <c r="AC1608" s="6">
        <v>45687000</v>
      </c>
      <c r="AD1608" s="6">
        <v>45749000</v>
      </c>
      <c r="AF1608">
        <f t="shared" si="500"/>
        <v>0.10300053728247945</v>
      </c>
      <c r="AG1608">
        <f t="shared" si="501"/>
        <v>0.10615710181769679</v>
      </c>
      <c r="AH1608">
        <f t="shared" si="502"/>
        <v>6.4081033928475584E-3</v>
      </c>
      <c r="AI1608">
        <f t="shared" si="503"/>
        <v>4.889298375987617E-2</v>
      </c>
      <c r="AJ1608">
        <f t="shared" si="504"/>
        <v>2.3971691274655678</v>
      </c>
      <c r="AK1608">
        <f t="shared" si="505"/>
        <v>2.6545002744950734</v>
      </c>
      <c r="AL1608">
        <f t="shared" si="506"/>
        <v>0.12572850481388215</v>
      </c>
      <c r="AM1608">
        <f t="shared" si="507"/>
        <v>0.12946036310522291</v>
      </c>
      <c r="AN1608">
        <f t="shared" si="508"/>
        <v>1.1113978585060227</v>
      </c>
      <c r="AO1608">
        <f t="shared" si="509"/>
        <v>1.1295785682821606</v>
      </c>
      <c r="AP1608">
        <f t="shared" si="510"/>
        <v>1</v>
      </c>
      <c r="AQ1608">
        <f t="shared" si="511"/>
        <v>1</v>
      </c>
      <c r="AR1608">
        <f t="shared" si="512"/>
        <v>0</v>
      </c>
      <c r="AS1608">
        <f t="shared" si="513"/>
        <v>1</v>
      </c>
      <c r="AT1608">
        <f t="shared" si="514"/>
        <v>1</v>
      </c>
      <c r="AU1608">
        <f t="shared" si="515"/>
        <v>0</v>
      </c>
      <c r="AV1608">
        <f t="shared" si="516"/>
        <v>0</v>
      </c>
      <c r="AW1608">
        <f t="shared" si="517"/>
        <v>0</v>
      </c>
      <c r="AX1608">
        <f t="shared" si="518"/>
        <v>1</v>
      </c>
      <c r="AY1608">
        <f t="shared" si="519"/>
        <v>5</v>
      </c>
    </row>
    <row r="1609" spans="1:51" x14ac:dyDescent="0.3">
      <c r="A1609" s="1" t="s">
        <v>1603</v>
      </c>
      <c r="B1609" s="2">
        <v>100736</v>
      </c>
      <c r="C1609" s="3" t="s">
        <v>5336</v>
      </c>
      <c r="D1609" s="5">
        <v>28.19</v>
      </c>
      <c r="E1609" s="5">
        <v>124.47878033000001</v>
      </c>
      <c r="F1609" s="3" t="s">
        <v>4480</v>
      </c>
      <c r="G1609" s="3" t="s">
        <v>4481</v>
      </c>
      <c r="H1609" s="3" t="s">
        <v>4481</v>
      </c>
      <c r="I1609" s="3" t="s">
        <v>4482</v>
      </c>
      <c r="J1609" s="3" t="s">
        <v>4484</v>
      </c>
      <c r="K1609" s="6">
        <v>73792</v>
      </c>
      <c r="L1609" s="6">
        <v>72007</v>
      </c>
      <c r="M1609" s="6" t="s">
        <v>4474</v>
      </c>
      <c r="N1609" s="6" t="s">
        <v>4474</v>
      </c>
      <c r="O1609" s="6">
        <v>56610</v>
      </c>
      <c r="P1609" s="6">
        <v>51200</v>
      </c>
      <c r="Q1609" s="6">
        <v>14083</v>
      </c>
      <c r="R1609" s="6">
        <v>13724</v>
      </c>
      <c r="S1609" s="6">
        <v>23458</v>
      </c>
      <c r="T1609" s="6">
        <v>22916</v>
      </c>
      <c r="U1609" s="6">
        <v>19691</v>
      </c>
      <c r="V1609" s="6">
        <v>19680</v>
      </c>
      <c r="W1609" s="6">
        <v>2151363</v>
      </c>
      <c r="X1609" s="6">
        <v>2039126</v>
      </c>
      <c r="Y1609" s="6" t="s">
        <v>4474</v>
      </c>
      <c r="Z1609" s="6" t="s">
        <v>4474</v>
      </c>
      <c r="AA1609" s="6" t="s">
        <v>4474</v>
      </c>
      <c r="AB1609" s="6" t="s">
        <v>4474</v>
      </c>
      <c r="AC1609" s="6">
        <v>4418753</v>
      </c>
      <c r="AD1609" s="6">
        <v>4412374</v>
      </c>
      <c r="AF1609">
        <f t="shared" si="500"/>
        <v>6.5460826462107975E-3</v>
      </c>
      <c r="AG1609">
        <f t="shared" si="501"/>
        <v>6.7303344668254925E-3</v>
      </c>
      <c r="AH1609">
        <f t="shared" si="502"/>
        <v>9.1528022002795445E-3</v>
      </c>
      <c r="AI1609">
        <f t="shared" si="503"/>
        <v>9.6511936976920506E-3</v>
      </c>
      <c r="AJ1609" t="e">
        <f t="shared" si="504"/>
        <v>#VALUE!</v>
      </c>
      <c r="AK1609" t="e">
        <f t="shared" si="505"/>
        <v>#VALUE!</v>
      </c>
      <c r="AL1609">
        <f t="shared" si="506"/>
        <v>0.76715633130962702</v>
      </c>
      <c r="AM1609">
        <f t="shared" si="507"/>
        <v>0.71104198202952495</v>
      </c>
      <c r="AN1609">
        <f t="shared" si="508"/>
        <v>3.4300115787061505E-2</v>
      </c>
      <c r="AO1609">
        <f t="shared" si="509"/>
        <v>3.5312678078745503E-2</v>
      </c>
      <c r="AP1609">
        <f t="shared" si="510"/>
        <v>1</v>
      </c>
      <c r="AQ1609">
        <f t="shared" si="511"/>
        <v>1</v>
      </c>
      <c r="AR1609">
        <f t="shared" si="512"/>
        <v>0</v>
      </c>
      <c r="AS1609">
        <f t="shared" si="513"/>
        <v>1</v>
      </c>
      <c r="AT1609">
        <f t="shared" si="514"/>
        <v>1</v>
      </c>
      <c r="AU1609">
        <f t="shared" si="515"/>
        <v>0</v>
      </c>
      <c r="AV1609">
        <f t="shared" si="516"/>
        <v>1</v>
      </c>
      <c r="AW1609">
        <f t="shared" si="517"/>
        <v>0</v>
      </c>
      <c r="AX1609">
        <f t="shared" si="518"/>
        <v>0</v>
      </c>
      <c r="AY1609">
        <f t="shared" si="519"/>
        <v>5</v>
      </c>
    </row>
    <row r="1610" spans="1:51" x14ac:dyDescent="0.3">
      <c r="A1610" s="1" t="s">
        <v>1604</v>
      </c>
      <c r="B1610" s="2">
        <v>102719</v>
      </c>
      <c r="C1610" s="3" t="s">
        <v>5337</v>
      </c>
      <c r="D1610" s="5">
        <v>18.989999999999998</v>
      </c>
      <c r="E1610" s="5">
        <v>9944.4491862300001</v>
      </c>
      <c r="F1610" s="3" t="s">
        <v>4480</v>
      </c>
      <c r="G1610" s="3" t="s">
        <v>4491</v>
      </c>
      <c r="H1610" s="3" t="s">
        <v>4492</v>
      </c>
      <c r="I1610" s="3" t="s">
        <v>4493</v>
      </c>
      <c r="J1610" s="3" t="s">
        <v>4658</v>
      </c>
      <c r="K1610" s="6">
        <v>8478000</v>
      </c>
      <c r="L1610" s="6">
        <v>8252900</v>
      </c>
      <c r="M1610" s="6">
        <v>1707700</v>
      </c>
      <c r="N1610" s="6">
        <v>1807100</v>
      </c>
      <c r="O1610" s="6">
        <v>1253000</v>
      </c>
      <c r="P1610" s="6">
        <v>1353700</v>
      </c>
      <c r="Q1610" s="6">
        <v>607900</v>
      </c>
      <c r="R1610" s="6">
        <v>1079700</v>
      </c>
      <c r="S1610" s="6">
        <v>971300</v>
      </c>
      <c r="T1610" s="6">
        <v>1227100</v>
      </c>
      <c r="U1610" s="6">
        <v>2380300</v>
      </c>
      <c r="V1610" s="6">
        <v>3035000</v>
      </c>
      <c r="W1610" s="6">
        <v>32464500</v>
      </c>
      <c r="X1610" s="6">
        <v>33254900</v>
      </c>
      <c r="Y1610" s="6">
        <v>16922900</v>
      </c>
      <c r="Z1610" s="6">
        <v>17313800</v>
      </c>
      <c r="AA1610" s="6">
        <v>4062800</v>
      </c>
      <c r="AB1610" s="6">
        <v>3380400</v>
      </c>
      <c r="AC1610" s="6">
        <v>523596548</v>
      </c>
      <c r="AD1610" s="6">
        <v>522059992</v>
      </c>
      <c r="AF1610">
        <f t="shared" si="500"/>
        <v>1.8725068921437261E-2</v>
      </c>
      <c r="AG1610">
        <f t="shared" si="501"/>
        <v>3.2467395782275692E-2</v>
      </c>
      <c r="AH1610">
        <f t="shared" si="502"/>
        <v>7.3320088096228184E-2</v>
      </c>
      <c r="AI1610">
        <f t="shared" si="503"/>
        <v>9.1264745947213788E-2</v>
      </c>
      <c r="AJ1610">
        <f t="shared" si="504"/>
        <v>4.1653293295264353</v>
      </c>
      <c r="AK1610">
        <f t="shared" si="505"/>
        <v>5.1218199029700626</v>
      </c>
      <c r="AL1610">
        <f t="shared" si="506"/>
        <v>0.14779429110639303</v>
      </c>
      <c r="AM1610">
        <f t="shared" si="507"/>
        <v>0.16402719044214761</v>
      </c>
      <c r="AN1610">
        <f t="shared" si="508"/>
        <v>0.26114679111028971</v>
      </c>
      <c r="AO1610">
        <f t="shared" si="509"/>
        <v>0.24817094623649447</v>
      </c>
      <c r="AP1610">
        <f t="shared" si="510"/>
        <v>1</v>
      </c>
      <c r="AQ1610">
        <f t="shared" si="511"/>
        <v>1</v>
      </c>
      <c r="AR1610">
        <f t="shared" si="512"/>
        <v>0</v>
      </c>
      <c r="AS1610">
        <f t="shared" si="513"/>
        <v>1</v>
      </c>
      <c r="AT1610">
        <f t="shared" si="514"/>
        <v>1</v>
      </c>
      <c r="AU1610">
        <f t="shared" si="515"/>
        <v>0</v>
      </c>
      <c r="AV1610">
        <f t="shared" si="516"/>
        <v>0</v>
      </c>
      <c r="AW1610">
        <f t="shared" si="517"/>
        <v>1</v>
      </c>
      <c r="AX1610">
        <f t="shared" si="518"/>
        <v>0</v>
      </c>
      <c r="AY1610">
        <f t="shared" si="519"/>
        <v>5</v>
      </c>
    </row>
    <row r="1611" spans="1:51" x14ac:dyDescent="0.3">
      <c r="A1611" s="1" t="s">
        <v>1605</v>
      </c>
      <c r="B1611" s="2">
        <v>111417608</v>
      </c>
      <c r="C1611" s="3" t="s">
        <v>5338</v>
      </c>
      <c r="D1611" s="5">
        <v>23.905000000000001</v>
      </c>
      <c r="E1611" s="7">
        <v>11.952500000000001</v>
      </c>
      <c r="F1611" s="3" t="s">
        <v>4480</v>
      </c>
      <c r="G1611" s="3" t="s">
        <v>4491</v>
      </c>
      <c r="H1611" s="3" t="s">
        <v>4492</v>
      </c>
      <c r="I1611" s="3" t="s">
        <v>4493</v>
      </c>
      <c r="J1611" s="3"/>
      <c r="K1611" s="6" t="s">
        <v>4474</v>
      </c>
      <c r="L1611" s="6" t="s">
        <v>4474</v>
      </c>
      <c r="M1611" s="6" t="s">
        <v>4474</v>
      </c>
      <c r="N1611" s="6" t="s">
        <v>4474</v>
      </c>
      <c r="O1611" s="6" t="s">
        <v>4474</v>
      </c>
      <c r="P1611" s="6" t="s">
        <v>4474</v>
      </c>
      <c r="Q1611" s="6" t="s">
        <v>4474</v>
      </c>
      <c r="R1611" s="6" t="s">
        <v>4474</v>
      </c>
      <c r="S1611" s="6" t="s">
        <v>4474</v>
      </c>
      <c r="T1611" s="6" t="s">
        <v>4474</v>
      </c>
      <c r="U1611" s="6" t="s">
        <v>4474</v>
      </c>
      <c r="V1611" s="6" t="s">
        <v>4474</v>
      </c>
      <c r="W1611" s="6" t="s">
        <v>4474</v>
      </c>
      <c r="X1611" s="6" t="s">
        <v>4474</v>
      </c>
      <c r="Y1611" s="6" t="s">
        <v>4474</v>
      </c>
      <c r="Z1611" s="6" t="s">
        <v>4474</v>
      </c>
      <c r="AA1611" s="6" t="s">
        <v>4474</v>
      </c>
      <c r="AB1611" s="6" t="s">
        <v>4474</v>
      </c>
      <c r="AC1611" s="6" t="s">
        <v>4474</v>
      </c>
      <c r="AD1611" s="6" t="s">
        <v>4474</v>
      </c>
      <c r="AF1611" t="e">
        <f t="shared" si="500"/>
        <v>#VALUE!</v>
      </c>
      <c r="AG1611" t="e">
        <f t="shared" si="501"/>
        <v>#VALUE!</v>
      </c>
      <c r="AH1611" t="e">
        <f t="shared" si="502"/>
        <v>#VALUE!</v>
      </c>
      <c r="AI1611" t="e">
        <f t="shared" si="503"/>
        <v>#VALUE!</v>
      </c>
      <c r="AJ1611" t="e">
        <f t="shared" si="504"/>
        <v>#VALUE!</v>
      </c>
      <c r="AK1611" t="e">
        <f t="shared" si="505"/>
        <v>#VALUE!</v>
      </c>
      <c r="AL1611" t="e">
        <f t="shared" si="506"/>
        <v>#VALUE!</v>
      </c>
      <c r="AM1611" t="e">
        <f t="shared" si="507"/>
        <v>#VALUE!</v>
      </c>
      <c r="AN1611" t="e">
        <f t="shared" si="508"/>
        <v>#VALUE!</v>
      </c>
      <c r="AO1611" t="e">
        <f t="shared" si="509"/>
        <v>#VALUE!</v>
      </c>
      <c r="AP1611">
        <f t="shared" si="510"/>
        <v>0</v>
      </c>
      <c r="AQ1611">
        <f t="shared" si="511"/>
        <v>0</v>
      </c>
      <c r="AR1611">
        <f t="shared" si="512"/>
        <v>0</v>
      </c>
      <c r="AS1611">
        <f t="shared" si="513"/>
        <v>0</v>
      </c>
      <c r="AT1611">
        <f t="shared" si="514"/>
        <v>0</v>
      </c>
      <c r="AU1611">
        <f t="shared" si="515"/>
        <v>0</v>
      </c>
      <c r="AV1611">
        <f t="shared" si="516"/>
        <v>0</v>
      </c>
      <c r="AW1611">
        <f t="shared" si="517"/>
        <v>0</v>
      </c>
      <c r="AX1611">
        <f t="shared" si="518"/>
        <v>0</v>
      </c>
      <c r="AY1611">
        <f t="shared" si="519"/>
        <v>0</v>
      </c>
    </row>
    <row r="1612" spans="1:51" x14ac:dyDescent="0.3">
      <c r="A1612" s="1" t="s">
        <v>1606</v>
      </c>
      <c r="B1612" s="2">
        <v>107982009</v>
      </c>
      <c r="C1612" s="3" t="s">
        <v>5338</v>
      </c>
      <c r="D1612" s="5">
        <v>21.55</v>
      </c>
      <c r="E1612" s="5">
        <v>8.6199999999999992</v>
      </c>
      <c r="F1612" s="3" t="s">
        <v>4480</v>
      </c>
      <c r="G1612" s="3" t="s">
        <v>4491</v>
      </c>
      <c r="H1612" s="3" t="s">
        <v>4492</v>
      </c>
      <c r="I1612" s="3" t="s">
        <v>4493</v>
      </c>
      <c r="J1612" s="3"/>
      <c r="K1612" s="6" t="s">
        <v>4474</v>
      </c>
      <c r="L1612" s="6" t="s">
        <v>4474</v>
      </c>
      <c r="M1612" s="6" t="s">
        <v>4474</v>
      </c>
      <c r="N1612" s="6" t="s">
        <v>4474</v>
      </c>
      <c r="O1612" s="6" t="s">
        <v>4474</v>
      </c>
      <c r="P1612" s="6" t="s">
        <v>4474</v>
      </c>
      <c r="Q1612" s="6" t="s">
        <v>4474</v>
      </c>
      <c r="R1612" s="6" t="s">
        <v>4474</v>
      </c>
      <c r="S1612" s="6" t="s">
        <v>4474</v>
      </c>
      <c r="T1612" s="6" t="s">
        <v>4474</v>
      </c>
      <c r="U1612" s="6" t="s">
        <v>4474</v>
      </c>
      <c r="V1612" s="6" t="s">
        <v>4474</v>
      </c>
      <c r="W1612" s="6" t="s">
        <v>4474</v>
      </c>
      <c r="X1612" s="6" t="s">
        <v>4474</v>
      </c>
      <c r="Y1612" s="6" t="s">
        <v>4474</v>
      </c>
      <c r="Z1612" s="6" t="s">
        <v>4474</v>
      </c>
      <c r="AA1612" s="6" t="s">
        <v>4474</v>
      </c>
      <c r="AB1612" s="6" t="s">
        <v>4474</v>
      </c>
      <c r="AC1612" s="6" t="s">
        <v>4474</v>
      </c>
      <c r="AD1612" s="6" t="s">
        <v>4474</v>
      </c>
      <c r="AF1612" t="e">
        <f t="shared" si="500"/>
        <v>#VALUE!</v>
      </c>
      <c r="AG1612" t="e">
        <f t="shared" si="501"/>
        <v>#VALUE!</v>
      </c>
      <c r="AH1612" t="e">
        <f t="shared" si="502"/>
        <v>#VALUE!</v>
      </c>
      <c r="AI1612" t="e">
        <f t="shared" si="503"/>
        <v>#VALUE!</v>
      </c>
      <c r="AJ1612" t="e">
        <f t="shared" si="504"/>
        <v>#VALUE!</v>
      </c>
      <c r="AK1612" t="e">
        <f t="shared" si="505"/>
        <v>#VALUE!</v>
      </c>
      <c r="AL1612" t="e">
        <f t="shared" si="506"/>
        <v>#VALUE!</v>
      </c>
      <c r="AM1612" t="e">
        <f t="shared" si="507"/>
        <v>#VALUE!</v>
      </c>
      <c r="AN1612" t="e">
        <f t="shared" si="508"/>
        <v>#VALUE!</v>
      </c>
      <c r="AO1612" t="e">
        <f t="shared" si="509"/>
        <v>#VALUE!</v>
      </c>
      <c r="AP1612">
        <f t="shared" si="510"/>
        <v>0</v>
      </c>
      <c r="AQ1612">
        <f t="shared" si="511"/>
        <v>0</v>
      </c>
      <c r="AR1612">
        <f t="shared" si="512"/>
        <v>0</v>
      </c>
      <c r="AS1612">
        <f t="shared" si="513"/>
        <v>0</v>
      </c>
      <c r="AT1612">
        <f t="shared" si="514"/>
        <v>0</v>
      </c>
      <c r="AU1612">
        <f t="shared" si="515"/>
        <v>0</v>
      </c>
      <c r="AV1612">
        <f t="shared" si="516"/>
        <v>0</v>
      </c>
      <c r="AW1612">
        <f t="shared" si="517"/>
        <v>0</v>
      </c>
      <c r="AX1612">
        <f t="shared" si="518"/>
        <v>0</v>
      </c>
      <c r="AY1612">
        <f t="shared" si="519"/>
        <v>0</v>
      </c>
    </row>
    <row r="1613" spans="1:51" x14ac:dyDescent="0.3">
      <c r="A1613" s="1" t="s">
        <v>1607</v>
      </c>
      <c r="B1613" s="2">
        <v>5721721</v>
      </c>
      <c r="C1613" s="3" t="s">
        <v>5337</v>
      </c>
      <c r="D1613" s="5">
        <v>7.25</v>
      </c>
      <c r="E1613" s="5">
        <v>182.2062315</v>
      </c>
      <c r="F1613" s="3" t="s">
        <v>4480</v>
      </c>
      <c r="G1613" s="3" t="s">
        <v>4491</v>
      </c>
      <c r="H1613" s="3" t="s">
        <v>4492</v>
      </c>
      <c r="I1613" s="3" t="s">
        <v>4493</v>
      </c>
      <c r="J1613" s="3" t="s">
        <v>4494</v>
      </c>
      <c r="K1613" s="6">
        <v>14519.578</v>
      </c>
      <c r="L1613" s="6">
        <v>15796.540999999999</v>
      </c>
      <c r="M1613" s="6" t="s">
        <v>4474</v>
      </c>
      <c r="N1613" s="6" t="s">
        <v>4474</v>
      </c>
      <c r="O1613" s="6">
        <v>11832.705</v>
      </c>
      <c r="P1613" s="6">
        <v>13112.708000000001</v>
      </c>
      <c r="Q1613" s="6">
        <v>34151.32</v>
      </c>
      <c r="R1613" s="6">
        <v>22603.054</v>
      </c>
      <c r="S1613" s="6">
        <v>17842.984</v>
      </c>
      <c r="T1613" s="6">
        <v>17731.476999999999</v>
      </c>
      <c r="U1613" s="6">
        <v>60000</v>
      </c>
      <c r="V1613" s="6">
        <v>60000</v>
      </c>
      <c r="W1613" s="6">
        <v>266927.31</v>
      </c>
      <c r="X1613" s="6">
        <v>266927.31</v>
      </c>
      <c r="Y1613" s="6">
        <v>3182.002</v>
      </c>
      <c r="Z1613" s="6">
        <v>3182.002</v>
      </c>
      <c r="AA1613" s="6">
        <v>734</v>
      </c>
      <c r="AB1613" s="6">
        <v>734</v>
      </c>
      <c r="AC1613" s="6">
        <v>25131894</v>
      </c>
      <c r="AD1613" s="6">
        <v>25131894</v>
      </c>
      <c r="AF1613">
        <f t="shared" si="500"/>
        <v>0.12794239750140216</v>
      </c>
      <c r="AG1613">
        <f t="shared" si="501"/>
        <v>8.4678686493337832E-2</v>
      </c>
      <c r="AH1613">
        <f t="shared" si="502"/>
        <v>0.22478029692802884</v>
      </c>
      <c r="AI1613">
        <f t="shared" si="503"/>
        <v>0.22478029692802884</v>
      </c>
      <c r="AJ1613">
        <f t="shared" si="504"/>
        <v>4.3351525885558582</v>
      </c>
      <c r="AK1613">
        <f t="shared" si="505"/>
        <v>4.3351525885558582</v>
      </c>
      <c r="AL1613">
        <f t="shared" si="506"/>
        <v>0.8149482719125859</v>
      </c>
      <c r="AM1613">
        <f t="shared" si="507"/>
        <v>0.83009995669305081</v>
      </c>
      <c r="AN1613">
        <f t="shared" si="508"/>
        <v>5.4395250901827917E-2</v>
      </c>
      <c r="AO1613">
        <f t="shared" si="509"/>
        <v>5.9179186273596356E-2</v>
      </c>
      <c r="AP1613">
        <f t="shared" si="510"/>
        <v>1</v>
      </c>
      <c r="AQ1613">
        <f t="shared" si="511"/>
        <v>1</v>
      </c>
      <c r="AR1613">
        <f t="shared" si="512"/>
        <v>1</v>
      </c>
      <c r="AS1613">
        <f t="shared" si="513"/>
        <v>0</v>
      </c>
      <c r="AT1613">
        <f t="shared" si="514"/>
        <v>0</v>
      </c>
      <c r="AU1613">
        <f t="shared" si="515"/>
        <v>0</v>
      </c>
      <c r="AV1613">
        <f t="shared" si="516"/>
        <v>0</v>
      </c>
      <c r="AW1613">
        <f t="shared" si="517"/>
        <v>0</v>
      </c>
      <c r="AX1613">
        <f t="shared" si="518"/>
        <v>0</v>
      </c>
      <c r="AY1613">
        <f t="shared" si="519"/>
        <v>3</v>
      </c>
    </row>
    <row r="1614" spans="1:51" x14ac:dyDescent="0.3">
      <c r="A1614" s="1" t="s">
        <v>1608</v>
      </c>
      <c r="B1614" s="2">
        <v>9344892</v>
      </c>
      <c r="C1614" s="3" t="s">
        <v>5336</v>
      </c>
      <c r="D1614" s="5">
        <v>124.96</v>
      </c>
      <c r="E1614" s="5">
        <v>7574.1276283200004</v>
      </c>
      <c r="F1614" s="3" t="s">
        <v>4480</v>
      </c>
      <c r="G1614" s="3" t="s">
        <v>4491</v>
      </c>
      <c r="H1614" s="3" t="s">
        <v>4492</v>
      </c>
      <c r="I1614" s="3" t="s">
        <v>4836</v>
      </c>
      <c r="J1614" s="3" t="s">
        <v>4732</v>
      </c>
      <c r="K1614" s="6">
        <v>1373636</v>
      </c>
      <c r="L1614" s="6">
        <v>1213601</v>
      </c>
      <c r="M1614" s="6">
        <v>939316</v>
      </c>
      <c r="N1614" s="6">
        <v>960325</v>
      </c>
      <c r="O1614" s="6">
        <v>923259</v>
      </c>
      <c r="P1614" s="6">
        <v>944175</v>
      </c>
      <c r="Q1614" s="6">
        <v>340299</v>
      </c>
      <c r="R1614" s="6">
        <v>341290</v>
      </c>
      <c r="S1614" s="6">
        <v>703399</v>
      </c>
      <c r="T1614" s="6">
        <v>703838</v>
      </c>
      <c r="U1614" s="6">
        <v>267341</v>
      </c>
      <c r="V1614" s="6">
        <v>266398</v>
      </c>
      <c r="W1614" s="6">
        <v>8816255</v>
      </c>
      <c r="X1614" s="6">
        <v>8483560</v>
      </c>
      <c r="Y1614" s="6" t="s">
        <v>4474</v>
      </c>
      <c r="Z1614" s="6" t="s">
        <v>4474</v>
      </c>
      <c r="AA1614" s="6" t="s">
        <v>4474</v>
      </c>
      <c r="AB1614" s="6" t="s">
        <v>4474</v>
      </c>
      <c r="AC1614" s="6">
        <v>60557801</v>
      </c>
      <c r="AD1614" s="6">
        <v>60721010</v>
      </c>
      <c r="AF1614">
        <f t="shared" si="500"/>
        <v>3.8599042337137478E-2</v>
      </c>
      <c r="AG1614">
        <f t="shared" si="501"/>
        <v>4.0229573433794304E-2</v>
      </c>
      <c r="AH1614">
        <f t="shared" si="502"/>
        <v>3.0323646491622575E-2</v>
      </c>
      <c r="AI1614">
        <f t="shared" si="503"/>
        <v>3.1401675711611635E-2</v>
      </c>
      <c r="AJ1614" t="e">
        <f t="shared" si="504"/>
        <v>#VALUE!</v>
      </c>
      <c r="AK1614" t="e">
        <f t="shared" si="505"/>
        <v>#VALUE!</v>
      </c>
      <c r="AL1614">
        <f t="shared" si="506"/>
        <v>0.67212784172808515</v>
      </c>
      <c r="AM1614">
        <f t="shared" si="507"/>
        <v>0.7779945797671558</v>
      </c>
      <c r="AN1614">
        <f t="shared" si="508"/>
        <v>0.15580719931535555</v>
      </c>
      <c r="AO1614">
        <f t="shared" si="509"/>
        <v>0.14305327008944357</v>
      </c>
      <c r="AP1614">
        <f t="shared" si="510"/>
        <v>1</v>
      </c>
      <c r="AQ1614">
        <f t="shared" si="511"/>
        <v>1</v>
      </c>
      <c r="AR1614">
        <f t="shared" si="512"/>
        <v>0</v>
      </c>
      <c r="AS1614">
        <f t="shared" si="513"/>
        <v>1</v>
      </c>
      <c r="AT1614">
        <f t="shared" si="514"/>
        <v>1</v>
      </c>
      <c r="AU1614">
        <f t="shared" si="515"/>
        <v>0</v>
      </c>
      <c r="AV1614">
        <f t="shared" si="516"/>
        <v>0</v>
      </c>
      <c r="AW1614">
        <f t="shared" si="517"/>
        <v>1</v>
      </c>
      <c r="AX1614">
        <f t="shared" si="518"/>
        <v>1</v>
      </c>
      <c r="AY1614">
        <f t="shared" si="519"/>
        <v>6</v>
      </c>
    </row>
    <row r="1615" spans="1:51" x14ac:dyDescent="0.3">
      <c r="A1615" s="1" t="s">
        <v>1609</v>
      </c>
      <c r="B1615" s="2">
        <v>4004107</v>
      </c>
      <c r="C1615" s="3" t="s">
        <v>5337</v>
      </c>
      <c r="D1615" s="5">
        <v>39.409999999999997</v>
      </c>
      <c r="E1615" s="5">
        <v>56629.3210511</v>
      </c>
      <c r="F1615" s="3" t="s">
        <v>4583</v>
      </c>
      <c r="G1615" s="3" t="s">
        <v>4583</v>
      </c>
      <c r="H1615" s="3" t="s">
        <v>4602</v>
      </c>
      <c r="I1615" s="3" t="s">
        <v>5049</v>
      </c>
      <c r="J1615" s="3" t="s">
        <v>5050</v>
      </c>
      <c r="K1615" s="6">
        <v>25640000</v>
      </c>
      <c r="L1615" s="6">
        <v>24674000</v>
      </c>
      <c r="M1615" s="6">
        <v>9900000</v>
      </c>
      <c r="N1615" s="6">
        <v>9353000</v>
      </c>
      <c r="O1615" s="6">
        <v>7401000</v>
      </c>
      <c r="P1615" s="6">
        <v>6921000</v>
      </c>
      <c r="Q1615" s="6">
        <v>4685000</v>
      </c>
      <c r="R1615" s="6">
        <v>4413000</v>
      </c>
      <c r="S1615" s="6">
        <v>7044000</v>
      </c>
      <c r="T1615" s="6">
        <v>6408000</v>
      </c>
      <c r="U1615" s="6">
        <v>8910000</v>
      </c>
      <c r="V1615" s="6">
        <v>8658000</v>
      </c>
      <c r="W1615" s="6">
        <v>55400000</v>
      </c>
      <c r="X1615" s="6">
        <v>54635000</v>
      </c>
      <c r="Y1615" s="6">
        <v>14545000</v>
      </c>
      <c r="Z1615" s="6">
        <v>14722000</v>
      </c>
      <c r="AA1615" s="6">
        <v>6247000</v>
      </c>
      <c r="AB1615" s="6">
        <v>6136000</v>
      </c>
      <c r="AC1615" s="6">
        <v>1437000000</v>
      </c>
      <c r="AD1615" s="6">
        <v>1438000000</v>
      </c>
      <c r="AF1615">
        <f t="shared" si="500"/>
        <v>8.4566787003610103E-2</v>
      </c>
      <c r="AG1615">
        <f t="shared" si="501"/>
        <v>8.0772398645556881E-2</v>
      </c>
      <c r="AH1615">
        <f t="shared" si="502"/>
        <v>0.1608303249097473</v>
      </c>
      <c r="AI1615">
        <f t="shared" si="503"/>
        <v>0.15846984533723804</v>
      </c>
      <c r="AJ1615">
        <f t="shared" si="504"/>
        <v>2.3283175924443733</v>
      </c>
      <c r="AK1615">
        <f t="shared" si="505"/>
        <v>2.3992829204693611</v>
      </c>
      <c r="AL1615">
        <f t="shared" si="506"/>
        <v>0.28865054602184087</v>
      </c>
      <c r="AM1615">
        <f t="shared" si="507"/>
        <v>0.28049768987598284</v>
      </c>
      <c r="AN1615">
        <f t="shared" si="508"/>
        <v>0.46281588447653432</v>
      </c>
      <c r="AO1615">
        <f t="shared" si="509"/>
        <v>0.45161526494005672</v>
      </c>
      <c r="AP1615">
        <f t="shared" si="510"/>
        <v>1</v>
      </c>
      <c r="AQ1615">
        <f t="shared" si="511"/>
        <v>1</v>
      </c>
      <c r="AR1615">
        <f t="shared" si="512"/>
        <v>1</v>
      </c>
      <c r="AS1615">
        <f t="shared" si="513"/>
        <v>1</v>
      </c>
      <c r="AT1615">
        <f t="shared" si="514"/>
        <v>0</v>
      </c>
      <c r="AU1615">
        <f t="shared" si="515"/>
        <v>0</v>
      </c>
      <c r="AV1615">
        <f t="shared" si="516"/>
        <v>1</v>
      </c>
      <c r="AW1615">
        <f t="shared" si="517"/>
        <v>1</v>
      </c>
      <c r="AX1615">
        <f t="shared" si="518"/>
        <v>1</v>
      </c>
      <c r="AY1615">
        <f t="shared" si="519"/>
        <v>7</v>
      </c>
    </row>
    <row r="1616" spans="1:51" x14ac:dyDescent="0.3">
      <c r="A1616" s="1" t="s">
        <v>1610</v>
      </c>
      <c r="B1616" s="2">
        <v>4103251</v>
      </c>
      <c r="C1616" s="3" t="s">
        <v>5335</v>
      </c>
      <c r="D1616" s="7">
        <v>10.199999999999999</v>
      </c>
      <c r="E1616" s="5">
        <v>192.7185144</v>
      </c>
      <c r="F1616" s="3" t="s">
        <v>4485</v>
      </c>
      <c r="G1616" s="3" t="s">
        <v>4486</v>
      </c>
      <c r="H1616" s="3" t="s">
        <v>4598</v>
      </c>
      <c r="I1616" s="3" t="s">
        <v>4661</v>
      </c>
      <c r="J1616" s="3" t="s">
        <v>5051</v>
      </c>
      <c r="K1616" s="6">
        <v>548333</v>
      </c>
      <c r="L1616" s="6">
        <v>496972</v>
      </c>
      <c r="M1616" s="6">
        <v>32627</v>
      </c>
      <c r="N1616" s="6">
        <v>24478</v>
      </c>
      <c r="O1616" s="6">
        <v>26958</v>
      </c>
      <c r="P1616" s="6">
        <v>19167</v>
      </c>
      <c r="Q1616" s="6">
        <v>-113296</v>
      </c>
      <c r="R1616" s="6">
        <v>-3057</v>
      </c>
      <c r="S1616" s="6">
        <v>70226</v>
      </c>
      <c r="T1616" s="6">
        <v>62220</v>
      </c>
      <c r="U1616" s="6" t="s">
        <v>4474</v>
      </c>
      <c r="V1616" s="6" t="s">
        <v>4474</v>
      </c>
      <c r="W1616" s="6">
        <v>245949</v>
      </c>
      <c r="X1616" s="6">
        <v>207221</v>
      </c>
      <c r="Y1616" s="6">
        <v>168115</v>
      </c>
      <c r="Z1616" s="6">
        <v>127113</v>
      </c>
      <c r="AA1616" s="6">
        <v>104849</v>
      </c>
      <c r="AB1616" s="6">
        <v>68126</v>
      </c>
      <c r="AC1616" s="6">
        <v>18884838</v>
      </c>
      <c r="AD1616" s="6">
        <v>18873850</v>
      </c>
      <c r="AF1616">
        <f t="shared" si="500"/>
        <v>-0.46064834579526648</v>
      </c>
      <c r="AG1616">
        <f t="shared" si="501"/>
        <v>-1.4752365831648337E-2</v>
      </c>
      <c r="AH1616" t="e">
        <f t="shared" si="502"/>
        <v>#VALUE!</v>
      </c>
      <c r="AI1616" t="e">
        <f t="shared" si="503"/>
        <v>#VALUE!</v>
      </c>
      <c r="AJ1616">
        <f t="shared" si="504"/>
        <v>1.6034010815553796</v>
      </c>
      <c r="AK1616">
        <f t="shared" si="505"/>
        <v>1.8658515104365441</v>
      </c>
      <c r="AL1616">
        <f t="shared" si="506"/>
        <v>4.9163555722526273E-2</v>
      </c>
      <c r="AM1616">
        <f t="shared" si="507"/>
        <v>3.8567565174697969E-2</v>
      </c>
      <c r="AN1616">
        <f t="shared" si="508"/>
        <v>2.2294581396956281</v>
      </c>
      <c r="AO1616">
        <f t="shared" si="509"/>
        <v>2.3982704455629498</v>
      </c>
      <c r="AP1616">
        <f t="shared" si="510"/>
        <v>0</v>
      </c>
      <c r="AQ1616">
        <f t="shared" si="511"/>
        <v>1</v>
      </c>
      <c r="AR1616">
        <f t="shared" si="512"/>
        <v>0</v>
      </c>
      <c r="AS1616">
        <f t="shared" si="513"/>
        <v>1</v>
      </c>
      <c r="AT1616">
        <f t="shared" si="514"/>
        <v>0</v>
      </c>
      <c r="AU1616">
        <f t="shared" si="515"/>
        <v>0</v>
      </c>
      <c r="AV1616">
        <f t="shared" si="516"/>
        <v>1</v>
      </c>
      <c r="AW1616">
        <f t="shared" si="517"/>
        <v>0</v>
      </c>
      <c r="AX1616">
        <f t="shared" si="518"/>
        <v>0</v>
      </c>
      <c r="AY1616">
        <f t="shared" si="519"/>
        <v>3</v>
      </c>
    </row>
    <row r="1617" spans="1:51" x14ac:dyDescent="0.3">
      <c r="A1617" s="1" t="s">
        <v>1611</v>
      </c>
      <c r="B1617" s="2">
        <v>4830663</v>
      </c>
      <c r="C1617" s="3" t="s">
        <v>5338</v>
      </c>
      <c r="D1617" s="5">
        <v>16.45</v>
      </c>
      <c r="E1617" s="5">
        <v>158.10820444999999</v>
      </c>
      <c r="F1617" s="3" t="s">
        <v>4500</v>
      </c>
      <c r="G1617" s="3" t="s">
        <v>4574</v>
      </c>
      <c r="H1617" s="3" t="s">
        <v>4580</v>
      </c>
      <c r="I1617" s="3" t="s">
        <v>4581</v>
      </c>
      <c r="J1617" s="3" t="s">
        <v>4762</v>
      </c>
      <c r="K1617" s="6">
        <v>60188</v>
      </c>
      <c r="L1617" s="6">
        <v>57943</v>
      </c>
      <c r="M1617" s="8">
        <v>8973</v>
      </c>
      <c r="N1617" s="6">
        <v>7370.5</v>
      </c>
      <c r="O1617" s="6">
        <v>7004</v>
      </c>
      <c r="P1617" s="6">
        <v>5324</v>
      </c>
      <c r="Q1617" s="6">
        <v>7839</v>
      </c>
      <c r="R1617" s="6">
        <v>5982</v>
      </c>
      <c r="S1617" s="6">
        <v>14041</v>
      </c>
      <c r="T1617" s="6">
        <v>9989</v>
      </c>
      <c r="U1617" s="6" t="s">
        <v>4474</v>
      </c>
      <c r="V1617" s="6" t="s">
        <v>4474</v>
      </c>
      <c r="W1617" s="6">
        <v>77775</v>
      </c>
      <c r="X1617" s="6">
        <v>84264</v>
      </c>
      <c r="Y1617" s="6">
        <v>52948</v>
      </c>
      <c r="Z1617" s="6">
        <v>59225</v>
      </c>
      <c r="AA1617" s="6">
        <v>29509</v>
      </c>
      <c r="AB1617" s="6">
        <v>38693</v>
      </c>
      <c r="AC1617" s="6">
        <v>9604152</v>
      </c>
      <c r="AD1617" s="6">
        <v>9562341</v>
      </c>
      <c r="AF1617">
        <f t="shared" si="500"/>
        <v>0.1007907425265188</v>
      </c>
      <c r="AG1617">
        <f t="shared" si="501"/>
        <v>7.0991170606664766E-2</v>
      </c>
      <c r="AH1617" t="e">
        <f t="shared" si="502"/>
        <v>#VALUE!</v>
      </c>
      <c r="AI1617" t="e">
        <f t="shared" si="503"/>
        <v>#VALUE!</v>
      </c>
      <c r="AJ1617">
        <f t="shared" si="504"/>
        <v>1.7943000440543564</v>
      </c>
      <c r="AK1617">
        <f t="shared" si="505"/>
        <v>1.5306386168040731</v>
      </c>
      <c r="AL1617">
        <f t="shared" si="506"/>
        <v>0.11636871137103742</v>
      </c>
      <c r="AM1617">
        <f t="shared" si="507"/>
        <v>9.1883402654332702E-2</v>
      </c>
      <c r="AN1617">
        <f t="shared" si="508"/>
        <v>0.77387335261973644</v>
      </c>
      <c r="AO1617">
        <f t="shared" si="509"/>
        <v>0.68763647583784293</v>
      </c>
      <c r="AP1617">
        <f t="shared" si="510"/>
        <v>1</v>
      </c>
      <c r="AQ1617">
        <f t="shared" si="511"/>
        <v>1</v>
      </c>
      <c r="AR1617">
        <f t="shared" si="512"/>
        <v>1</v>
      </c>
      <c r="AS1617">
        <f t="shared" si="513"/>
        <v>1</v>
      </c>
      <c r="AT1617">
        <f t="shared" si="514"/>
        <v>0</v>
      </c>
      <c r="AU1617">
        <f t="shared" si="515"/>
        <v>1</v>
      </c>
      <c r="AV1617">
        <f t="shared" si="516"/>
        <v>1</v>
      </c>
      <c r="AW1617">
        <f t="shared" si="517"/>
        <v>1</v>
      </c>
      <c r="AX1617">
        <f t="shared" si="518"/>
        <v>0</v>
      </c>
      <c r="AY1617">
        <f t="shared" si="519"/>
        <v>7</v>
      </c>
    </row>
    <row r="1618" spans="1:51" x14ac:dyDescent="0.3">
      <c r="A1618" s="1" t="s">
        <v>1612</v>
      </c>
      <c r="B1618" s="2">
        <v>4236392</v>
      </c>
      <c r="C1618" s="3" t="s">
        <v>5337</v>
      </c>
      <c r="D1618" s="5">
        <v>31.09</v>
      </c>
      <c r="E1618" s="5">
        <v>1490.51245849</v>
      </c>
      <c r="F1618" s="3" t="s">
        <v>4559</v>
      </c>
      <c r="G1618" s="3" t="s">
        <v>4560</v>
      </c>
      <c r="H1618" s="3" t="s">
        <v>4561</v>
      </c>
      <c r="I1618" s="3" t="s">
        <v>4638</v>
      </c>
      <c r="J1618" s="3" t="s">
        <v>5052</v>
      </c>
      <c r="K1618" s="6">
        <v>4275600</v>
      </c>
      <c r="L1618" s="6">
        <v>4259200</v>
      </c>
      <c r="M1618" s="6">
        <v>229900</v>
      </c>
      <c r="N1618" s="6">
        <v>217200</v>
      </c>
      <c r="O1618" s="6">
        <v>150800</v>
      </c>
      <c r="P1618" s="6">
        <v>136400</v>
      </c>
      <c r="Q1618" s="6">
        <v>14700</v>
      </c>
      <c r="R1618" s="6">
        <v>-18200</v>
      </c>
      <c r="S1618" s="6">
        <v>185000</v>
      </c>
      <c r="T1618" s="6">
        <v>188900</v>
      </c>
      <c r="U1618" s="6">
        <v>269600</v>
      </c>
      <c r="V1618" s="6">
        <v>285000</v>
      </c>
      <c r="W1618" s="6">
        <v>3156900</v>
      </c>
      <c r="X1618" s="6">
        <v>3109100</v>
      </c>
      <c r="Y1618" s="6">
        <v>1166300</v>
      </c>
      <c r="Z1618" s="6">
        <v>1104200</v>
      </c>
      <c r="AA1618" s="6">
        <v>556900</v>
      </c>
      <c r="AB1618" s="6">
        <v>532000</v>
      </c>
      <c r="AC1618" s="6">
        <v>47939120</v>
      </c>
      <c r="AD1618" s="6">
        <v>47935668</v>
      </c>
      <c r="AF1618">
        <f t="shared" si="500"/>
        <v>4.6564667870379172E-3</v>
      </c>
      <c r="AG1618">
        <f t="shared" si="501"/>
        <v>-5.8537840532630024E-3</v>
      </c>
      <c r="AH1618">
        <f t="shared" si="502"/>
        <v>8.5400234407171594E-2</v>
      </c>
      <c r="AI1618">
        <f t="shared" si="503"/>
        <v>9.1666398636261304E-2</v>
      </c>
      <c r="AJ1618">
        <f t="shared" si="504"/>
        <v>2.0942718620937333</v>
      </c>
      <c r="AK1618">
        <f t="shared" si="505"/>
        <v>2.0755639097744361</v>
      </c>
      <c r="AL1618">
        <f t="shared" si="506"/>
        <v>3.5269903639255307E-2</v>
      </c>
      <c r="AM1618">
        <f t="shared" si="507"/>
        <v>3.2024793388429749E-2</v>
      </c>
      <c r="AN1618">
        <f t="shared" si="508"/>
        <v>1.3543666254870284</v>
      </c>
      <c r="AO1618">
        <f t="shared" si="509"/>
        <v>1.3699141230581198</v>
      </c>
      <c r="AP1618">
        <f t="shared" si="510"/>
        <v>1</v>
      </c>
      <c r="AQ1618">
        <f t="shared" si="511"/>
        <v>1</v>
      </c>
      <c r="AR1618">
        <f t="shared" si="512"/>
        <v>1</v>
      </c>
      <c r="AS1618">
        <f t="shared" si="513"/>
        <v>1</v>
      </c>
      <c r="AT1618">
        <f t="shared" si="514"/>
        <v>1</v>
      </c>
      <c r="AU1618">
        <f t="shared" si="515"/>
        <v>1</v>
      </c>
      <c r="AV1618">
        <f t="shared" si="516"/>
        <v>1</v>
      </c>
      <c r="AW1618">
        <f t="shared" si="517"/>
        <v>0</v>
      </c>
      <c r="AX1618">
        <f t="shared" si="518"/>
        <v>0</v>
      </c>
      <c r="AY1618">
        <f t="shared" si="519"/>
        <v>7</v>
      </c>
    </row>
    <row r="1619" spans="1:51" x14ac:dyDescent="0.3">
      <c r="A1619" s="1" t="s">
        <v>1613</v>
      </c>
      <c r="B1619" s="2">
        <v>4912739</v>
      </c>
      <c r="C1619" s="3" t="s">
        <v>5338</v>
      </c>
      <c r="D1619" s="5">
        <v>147.83000000000001</v>
      </c>
      <c r="E1619" s="5">
        <v>7175.1920395699999</v>
      </c>
      <c r="F1619" s="3" t="s">
        <v>4559</v>
      </c>
      <c r="G1619" s="3" t="s">
        <v>4560</v>
      </c>
      <c r="H1619" s="3" t="s">
        <v>4561</v>
      </c>
      <c r="I1619" s="3" t="s">
        <v>4562</v>
      </c>
      <c r="J1619" s="3" t="s">
        <v>5053</v>
      </c>
      <c r="K1619" s="6">
        <v>927890</v>
      </c>
      <c r="L1619" s="6">
        <v>875144</v>
      </c>
      <c r="M1619" s="6">
        <v>99363</v>
      </c>
      <c r="N1619" s="6">
        <v>78052</v>
      </c>
      <c r="O1619" s="6">
        <v>34033</v>
      </c>
      <c r="P1619" s="6">
        <v>15141</v>
      </c>
      <c r="Q1619" s="6">
        <v>44093</v>
      </c>
      <c r="R1619" s="6">
        <v>25032</v>
      </c>
      <c r="S1619" s="6">
        <v>140891</v>
      </c>
      <c r="T1619" s="6">
        <v>123990</v>
      </c>
      <c r="U1619" s="6">
        <v>394633</v>
      </c>
      <c r="V1619" s="6">
        <v>394108</v>
      </c>
      <c r="W1619" s="6">
        <v>1531698</v>
      </c>
      <c r="X1619" s="6">
        <v>1506331</v>
      </c>
      <c r="Y1619" s="6">
        <v>421294</v>
      </c>
      <c r="Z1619" s="6">
        <v>405220</v>
      </c>
      <c r="AA1619" s="6">
        <v>89242</v>
      </c>
      <c r="AB1619" s="6">
        <v>90000</v>
      </c>
      <c r="AC1619" s="6">
        <v>48537000</v>
      </c>
      <c r="AD1619" s="6">
        <v>48479000</v>
      </c>
      <c r="AF1619">
        <f t="shared" si="500"/>
        <v>2.8787006315866445E-2</v>
      </c>
      <c r="AG1619">
        <f t="shared" si="501"/>
        <v>1.6617861545702769E-2</v>
      </c>
      <c r="AH1619">
        <f t="shared" si="502"/>
        <v>0.25764413089264332</v>
      </c>
      <c r="AI1619">
        <f t="shared" si="503"/>
        <v>0.26163439509642966</v>
      </c>
      <c r="AJ1619">
        <f t="shared" si="504"/>
        <v>4.7208041056901457</v>
      </c>
      <c r="AK1619">
        <f t="shared" si="505"/>
        <v>4.5024444444444445</v>
      </c>
      <c r="AL1619">
        <f t="shared" si="506"/>
        <v>3.6677838967981116E-2</v>
      </c>
      <c r="AM1619">
        <f t="shared" si="507"/>
        <v>1.7301152724580184E-2</v>
      </c>
      <c r="AN1619">
        <f t="shared" si="508"/>
        <v>0.60579174223639387</v>
      </c>
      <c r="AO1619">
        <f t="shared" si="509"/>
        <v>0.58097722213776393</v>
      </c>
      <c r="AP1619">
        <f t="shared" si="510"/>
        <v>1</v>
      </c>
      <c r="AQ1619">
        <f t="shared" si="511"/>
        <v>1</v>
      </c>
      <c r="AR1619">
        <f t="shared" si="512"/>
        <v>1</v>
      </c>
      <c r="AS1619">
        <f t="shared" si="513"/>
        <v>1</v>
      </c>
      <c r="AT1619">
        <f t="shared" si="514"/>
        <v>1</v>
      </c>
      <c r="AU1619">
        <f t="shared" si="515"/>
        <v>1</v>
      </c>
      <c r="AV1619">
        <f t="shared" si="516"/>
        <v>1</v>
      </c>
      <c r="AW1619">
        <f t="shared" si="517"/>
        <v>1</v>
      </c>
      <c r="AX1619">
        <f t="shared" si="518"/>
        <v>0</v>
      </c>
      <c r="AY1619">
        <f t="shared" si="519"/>
        <v>8</v>
      </c>
    </row>
    <row r="1620" spans="1:51" x14ac:dyDescent="0.3">
      <c r="A1620" s="1" t="s">
        <v>1614</v>
      </c>
      <c r="B1620" s="2">
        <v>5230232</v>
      </c>
      <c r="C1620" s="3" t="s">
        <v>5335</v>
      </c>
      <c r="D1620" s="5">
        <v>15.6</v>
      </c>
      <c r="E1620" s="5">
        <v>4724.5301375999998</v>
      </c>
      <c r="F1620" s="3" t="s">
        <v>4500</v>
      </c>
      <c r="G1620" s="3" t="s">
        <v>4501</v>
      </c>
      <c r="H1620" s="3" t="s">
        <v>4502</v>
      </c>
      <c r="I1620" s="3" t="s">
        <v>4538</v>
      </c>
      <c r="J1620" s="3" t="s">
        <v>4504</v>
      </c>
      <c r="K1620" s="6">
        <v>685960</v>
      </c>
      <c r="L1620" s="6">
        <v>652935</v>
      </c>
      <c r="M1620" s="6">
        <v>-144374</v>
      </c>
      <c r="N1620" s="6">
        <v>-147516</v>
      </c>
      <c r="O1620" s="6">
        <v>-154859</v>
      </c>
      <c r="P1620" s="6">
        <v>-154730</v>
      </c>
      <c r="Q1620" s="6">
        <v>-101549</v>
      </c>
      <c r="R1620" s="6">
        <v>-102623</v>
      </c>
      <c r="S1620" s="6">
        <v>150150</v>
      </c>
      <c r="T1620" s="6">
        <v>131734</v>
      </c>
      <c r="U1620" s="6" t="s">
        <v>4474</v>
      </c>
      <c r="V1620" s="6" t="s">
        <v>4474</v>
      </c>
      <c r="W1620" s="6">
        <v>1575184</v>
      </c>
      <c r="X1620" s="6">
        <v>1543584</v>
      </c>
      <c r="Y1620" s="6">
        <v>1232784</v>
      </c>
      <c r="Z1620" s="6">
        <v>1196990</v>
      </c>
      <c r="AA1620" s="6">
        <v>377930</v>
      </c>
      <c r="AB1620" s="6">
        <v>367684</v>
      </c>
      <c r="AC1620" s="6">
        <v>302577530</v>
      </c>
      <c r="AD1620" s="6">
        <v>300961424</v>
      </c>
      <c r="AF1620">
        <f t="shared" si="500"/>
        <v>-6.4468024053063011E-2</v>
      </c>
      <c r="AG1620">
        <f t="shared" si="501"/>
        <v>-6.6483586251217947E-2</v>
      </c>
      <c r="AH1620" t="e">
        <f t="shared" si="502"/>
        <v>#VALUE!</v>
      </c>
      <c r="AI1620" t="e">
        <f t="shared" si="503"/>
        <v>#VALUE!</v>
      </c>
      <c r="AJ1620">
        <f t="shared" si="504"/>
        <v>3.2619373958140399</v>
      </c>
      <c r="AK1620">
        <f t="shared" si="505"/>
        <v>3.2554856887979895</v>
      </c>
      <c r="AL1620">
        <f t="shared" si="506"/>
        <v>-0.22575514607265729</v>
      </c>
      <c r="AM1620">
        <f t="shared" si="507"/>
        <v>-0.23697611553983169</v>
      </c>
      <c r="AN1620">
        <f t="shared" si="508"/>
        <v>0.43547928369003241</v>
      </c>
      <c r="AO1620">
        <f t="shared" si="509"/>
        <v>0.4229993314260837</v>
      </c>
      <c r="AP1620">
        <f t="shared" si="510"/>
        <v>0</v>
      </c>
      <c r="AQ1620">
        <f t="shared" si="511"/>
        <v>1</v>
      </c>
      <c r="AR1620">
        <f t="shared" si="512"/>
        <v>1</v>
      </c>
      <c r="AS1620">
        <f t="shared" si="513"/>
        <v>1</v>
      </c>
      <c r="AT1620">
        <f t="shared" si="514"/>
        <v>0</v>
      </c>
      <c r="AU1620">
        <f t="shared" si="515"/>
        <v>1</v>
      </c>
      <c r="AV1620">
        <f t="shared" si="516"/>
        <v>1</v>
      </c>
      <c r="AW1620">
        <f t="shared" si="517"/>
        <v>1</v>
      </c>
      <c r="AX1620">
        <f t="shared" si="518"/>
        <v>0</v>
      </c>
      <c r="AY1620">
        <f t="shared" si="519"/>
        <v>6</v>
      </c>
    </row>
    <row r="1621" spans="1:51" x14ac:dyDescent="0.3">
      <c r="A1621" s="1" t="s">
        <v>1615</v>
      </c>
      <c r="B1621" s="2">
        <v>10993244</v>
      </c>
      <c r="C1621" s="3" t="s">
        <v>5335</v>
      </c>
      <c r="D1621" s="5">
        <v>55.68</v>
      </c>
      <c r="E1621" s="5">
        <v>4221.8989727999997</v>
      </c>
      <c r="F1621" s="3" t="s">
        <v>4475</v>
      </c>
      <c r="G1621" s="3" t="s">
        <v>4529</v>
      </c>
      <c r="H1621" s="3" t="s">
        <v>4569</v>
      </c>
      <c r="I1621" s="3" t="s">
        <v>4570</v>
      </c>
      <c r="J1621" s="3" t="s">
        <v>5054</v>
      </c>
      <c r="K1621" s="6">
        <v>1827000</v>
      </c>
      <c r="L1621" s="6">
        <v>1810000</v>
      </c>
      <c r="M1621" s="6">
        <v>394000</v>
      </c>
      <c r="N1621" s="6">
        <v>348000</v>
      </c>
      <c r="O1621" s="6">
        <v>357000</v>
      </c>
      <c r="P1621" s="6">
        <v>311000</v>
      </c>
      <c r="Q1621" s="6">
        <v>234000</v>
      </c>
      <c r="R1621" s="6">
        <v>206000</v>
      </c>
      <c r="S1621" s="6">
        <v>275000</v>
      </c>
      <c r="T1621" s="6">
        <v>277000</v>
      </c>
      <c r="U1621" s="6">
        <v>565000</v>
      </c>
      <c r="V1621" s="6">
        <v>569000</v>
      </c>
      <c r="W1621" s="6">
        <v>1217000</v>
      </c>
      <c r="X1621" s="6">
        <v>1200000</v>
      </c>
      <c r="Y1621" s="6">
        <v>484000</v>
      </c>
      <c r="Z1621" s="6">
        <v>463000</v>
      </c>
      <c r="AA1621" s="6">
        <v>341000</v>
      </c>
      <c r="AB1621" s="6">
        <v>365000</v>
      </c>
      <c r="AC1621" s="6">
        <v>75782534</v>
      </c>
      <c r="AD1621" s="6">
        <v>77049920</v>
      </c>
      <c r="AF1621">
        <f t="shared" si="500"/>
        <v>0.19227608874281019</v>
      </c>
      <c r="AG1621">
        <f t="shared" si="501"/>
        <v>0.17166666666666666</v>
      </c>
      <c r="AH1621">
        <f t="shared" si="502"/>
        <v>0.46425636811832377</v>
      </c>
      <c r="AI1621">
        <f t="shared" si="503"/>
        <v>0.47416666666666668</v>
      </c>
      <c r="AJ1621">
        <f t="shared" si="504"/>
        <v>1.4193548387096775</v>
      </c>
      <c r="AK1621">
        <f t="shared" si="505"/>
        <v>1.2684931506849315</v>
      </c>
      <c r="AL1621">
        <f t="shared" si="506"/>
        <v>0.19540229885057472</v>
      </c>
      <c r="AM1621">
        <f t="shared" si="507"/>
        <v>0.17182320441988949</v>
      </c>
      <c r="AN1621">
        <f t="shared" si="508"/>
        <v>1.5012325390304027</v>
      </c>
      <c r="AO1621">
        <f t="shared" si="509"/>
        <v>1.5083333333333333</v>
      </c>
      <c r="AP1621">
        <f t="shared" si="510"/>
        <v>1</v>
      </c>
      <c r="AQ1621">
        <f t="shared" si="511"/>
        <v>1</v>
      </c>
      <c r="AR1621">
        <f t="shared" si="512"/>
        <v>1</v>
      </c>
      <c r="AS1621">
        <f t="shared" si="513"/>
        <v>1</v>
      </c>
      <c r="AT1621">
        <f t="shared" si="514"/>
        <v>1</v>
      </c>
      <c r="AU1621">
        <f t="shared" si="515"/>
        <v>1</v>
      </c>
      <c r="AV1621">
        <f t="shared" si="516"/>
        <v>1</v>
      </c>
      <c r="AW1621">
        <f t="shared" si="517"/>
        <v>0</v>
      </c>
      <c r="AX1621">
        <f t="shared" si="518"/>
        <v>1</v>
      </c>
      <c r="AY1621">
        <f t="shared" si="519"/>
        <v>8</v>
      </c>
    </row>
    <row r="1622" spans="1:51" x14ac:dyDescent="0.3">
      <c r="A1622" s="1" t="s">
        <v>1616</v>
      </c>
      <c r="B1622" s="2">
        <v>4057107</v>
      </c>
      <c r="C1622" s="3" t="s">
        <v>5335</v>
      </c>
      <c r="D1622" s="5">
        <v>35.33</v>
      </c>
      <c r="E1622" s="5">
        <v>8797.6999500000002</v>
      </c>
      <c r="F1622" s="3" t="s">
        <v>4665</v>
      </c>
      <c r="G1622" s="3" t="s">
        <v>4722</v>
      </c>
      <c r="H1622" s="3" t="s">
        <v>4723</v>
      </c>
      <c r="I1622" s="3" t="s">
        <v>4772</v>
      </c>
      <c r="J1622" s="3" t="s">
        <v>4938</v>
      </c>
      <c r="K1622" s="6">
        <v>5857000</v>
      </c>
      <c r="L1622" s="6">
        <v>5804000</v>
      </c>
      <c r="M1622" s="6">
        <v>2262000</v>
      </c>
      <c r="N1622" s="6">
        <v>2257000</v>
      </c>
      <c r="O1622" s="6">
        <v>691000</v>
      </c>
      <c r="P1622" s="6">
        <v>740000</v>
      </c>
      <c r="Q1622" s="6">
        <v>-187000</v>
      </c>
      <c r="R1622" s="6">
        <v>-94000</v>
      </c>
      <c r="S1622" s="6">
        <v>1623000</v>
      </c>
      <c r="T1622" s="6">
        <v>1388000</v>
      </c>
      <c r="U1622" s="6">
        <v>11556000</v>
      </c>
      <c r="V1622" s="6">
        <v>11234000</v>
      </c>
      <c r="W1622" s="6">
        <v>20859000</v>
      </c>
      <c r="X1622" s="6">
        <v>20194000</v>
      </c>
      <c r="Y1622" s="6">
        <v>1886000</v>
      </c>
      <c r="Z1622" s="6">
        <v>1755000</v>
      </c>
      <c r="AA1622" s="6">
        <v>2453000</v>
      </c>
      <c r="AB1622" s="6">
        <v>2019000</v>
      </c>
      <c r="AC1622" s="6">
        <v>249007000</v>
      </c>
      <c r="AD1622" s="6">
        <v>248962000</v>
      </c>
      <c r="AF1622">
        <f t="shared" si="500"/>
        <v>-8.9649551752241236E-3</v>
      </c>
      <c r="AG1622">
        <f t="shared" si="501"/>
        <v>-4.6548479746459344E-3</v>
      </c>
      <c r="AH1622">
        <f t="shared" si="502"/>
        <v>0.55400546526679129</v>
      </c>
      <c r="AI1622">
        <f t="shared" si="503"/>
        <v>0.55630385262949389</v>
      </c>
      <c r="AJ1622">
        <f t="shared" si="504"/>
        <v>0.76885446392172851</v>
      </c>
      <c r="AK1622">
        <f t="shared" si="505"/>
        <v>0.86924219910846956</v>
      </c>
      <c r="AL1622">
        <f t="shared" si="506"/>
        <v>0.11797848728017757</v>
      </c>
      <c r="AM1622">
        <f t="shared" si="507"/>
        <v>0.12749827705031014</v>
      </c>
      <c r="AN1622">
        <f t="shared" si="508"/>
        <v>0.28079006663790212</v>
      </c>
      <c r="AO1622">
        <f t="shared" si="509"/>
        <v>0.2874121026047341</v>
      </c>
      <c r="AP1622">
        <f t="shared" si="510"/>
        <v>0</v>
      </c>
      <c r="AQ1622">
        <f t="shared" si="511"/>
        <v>1</v>
      </c>
      <c r="AR1622">
        <f t="shared" si="512"/>
        <v>0</v>
      </c>
      <c r="AS1622">
        <f t="shared" si="513"/>
        <v>1</v>
      </c>
      <c r="AT1622">
        <f t="shared" si="514"/>
        <v>1</v>
      </c>
      <c r="AU1622">
        <f t="shared" si="515"/>
        <v>0</v>
      </c>
      <c r="AV1622">
        <f t="shared" si="516"/>
        <v>0</v>
      </c>
      <c r="AW1622">
        <f t="shared" si="517"/>
        <v>0</v>
      </c>
      <c r="AX1622">
        <f t="shared" si="518"/>
        <v>0</v>
      </c>
      <c r="AY1622">
        <f t="shared" si="519"/>
        <v>3</v>
      </c>
    </row>
    <row r="1623" spans="1:51" x14ac:dyDescent="0.3">
      <c r="A1623" s="1" t="s">
        <v>1617</v>
      </c>
      <c r="B1623" s="2">
        <v>6617593</v>
      </c>
      <c r="C1623" s="3" t="s">
        <v>5335</v>
      </c>
      <c r="D1623" s="7">
        <v>7.97</v>
      </c>
      <c r="E1623" s="5">
        <v>1796.2173186699999</v>
      </c>
      <c r="F1623" s="3" t="s">
        <v>4485</v>
      </c>
      <c r="G1623" s="3" t="s">
        <v>4607</v>
      </c>
      <c r="H1623" s="3" t="s">
        <v>4621</v>
      </c>
      <c r="I1623" s="3" t="s">
        <v>4621</v>
      </c>
      <c r="J1623" s="3" t="s">
        <v>4610</v>
      </c>
      <c r="K1623" s="6">
        <v>3664000</v>
      </c>
      <c r="L1623" s="6">
        <v>3612000</v>
      </c>
      <c r="M1623" s="6">
        <v>-231000</v>
      </c>
      <c r="N1623" s="6">
        <v>-239000</v>
      </c>
      <c r="O1623" s="6">
        <v>-298000</v>
      </c>
      <c r="P1623" s="6">
        <v>-300000</v>
      </c>
      <c r="Q1623" s="6">
        <v>-6000</v>
      </c>
      <c r="R1623" s="6">
        <v>-64000</v>
      </c>
      <c r="S1623" s="6">
        <v>-223000</v>
      </c>
      <c r="T1623" s="6">
        <v>-240000</v>
      </c>
      <c r="U1623" s="6">
        <v>279000</v>
      </c>
      <c r="V1623" s="6">
        <v>189000</v>
      </c>
      <c r="W1623" s="6">
        <v>5826000</v>
      </c>
      <c r="X1623" s="6">
        <v>5689000</v>
      </c>
      <c r="Y1623" s="6">
        <v>910000</v>
      </c>
      <c r="Z1623" s="6">
        <v>947000</v>
      </c>
      <c r="AA1623" s="6">
        <v>1724000</v>
      </c>
      <c r="AB1623" s="6">
        <v>1821000</v>
      </c>
      <c r="AC1623" s="6">
        <v>224518145</v>
      </c>
      <c r="AD1623" s="6">
        <v>224471666</v>
      </c>
      <c r="AF1623">
        <f t="shared" si="500"/>
        <v>-1.0298661174047373E-3</v>
      </c>
      <c r="AG1623">
        <f t="shared" si="501"/>
        <v>-1.124978027772895E-2</v>
      </c>
      <c r="AH1623">
        <f t="shared" si="502"/>
        <v>4.7888774459320285E-2</v>
      </c>
      <c r="AI1623">
        <f t="shared" si="503"/>
        <v>3.3222007382668305E-2</v>
      </c>
      <c r="AJ1623">
        <f t="shared" si="504"/>
        <v>0.52784222737819031</v>
      </c>
      <c r="AK1623">
        <f t="shared" si="505"/>
        <v>0.52004393190554643</v>
      </c>
      <c r="AL1623">
        <f t="shared" si="506"/>
        <v>-8.1331877729257637E-2</v>
      </c>
      <c r="AM1623">
        <f t="shared" si="507"/>
        <v>-8.3056478405315617E-2</v>
      </c>
      <c r="AN1623">
        <f t="shared" si="508"/>
        <v>0.62890490902849294</v>
      </c>
      <c r="AO1623">
        <f t="shared" si="509"/>
        <v>0.63490947442432766</v>
      </c>
      <c r="AP1623">
        <f t="shared" si="510"/>
        <v>0</v>
      </c>
      <c r="AQ1623">
        <f t="shared" si="511"/>
        <v>0</v>
      </c>
      <c r="AR1623">
        <f t="shared" si="512"/>
        <v>1</v>
      </c>
      <c r="AS1623">
        <f t="shared" si="513"/>
        <v>0</v>
      </c>
      <c r="AT1623">
        <f t="shared" si="514"/>
        <v>0</v>
      </c>
      <c r="AU1623">
        <f t="shared" si="515"/>
        <v>1</v>
      </c>
      <c r="AV1623">
        <f t="shared" si="516"/>
        <v>1</v>
      </c>
      <c r="AW1623">
        <f t="shared" si="517"/>
        <v>0</v>
      </c>
      <c r="AX1623">
        <f t="shared" si="518"/>
        <v>0</v>
      </c>
      <c r="AY1623">
        <f t="shared" si="519"/>
        <v>3</v>
      </c>
    </row>
    <row r="1624" spans="1:51" x14ac:dyDescent="0.3">
      <c r="A1624" s="1" t="s">
        <v>1618</v>
      </c>
      <c r="B1624" s="2">
        <v>4157503</v>
      </c>
      <c r="C1624" s="3" t="s">
        <v>5337</v>
      </c>
      <c r="D1624" s="5">
        <v>18.3</v>
      </c>
      <c r="E1624" s="5">
        <v>4073.9988687</v>
      </c>
      <c r="F1624" s="3" t="s">
        <v>4654</v>
      </c>
      <c r="G1624" s="3" t="s">
        <v>4654</v>
      </c>
      <c r="H1624" s="3" t="s">
        <v>4655</v>
      </c>
      <c r="I1624" s="3" t="s">
        <v>4725</v>
      </c>
      <c r="J1624" s="3" t="s">
        <v>4752</v>
      </c>
      <c r="K1624" s="6">
        <v>2039745</v>
      </c>
      <c r="L1624" s="6">
        <v>1926512</v>
      </c>
      <c r="M1624" s="6">
        <v>992857</v>
      </c>
      <c r="N1624" s="6">
        <v>936528</v>
      </c>
      <c r="O1624" s="6">
        <v>695811</v>
      </c>
      <c r="P1624" s="6">
        <v>665356</v>
      </c>
      <c r="Q1624" s="6">
        <v>547221</v>
      </c>
      <c r="R1624" s="6">
        <v>594507</v>
      </c>
      <c r="S1624" s="6">
        <v>669059</v>
      </c>
      <c r="T1624" s="6">
        <v>707037</v>
      </c>
      <c r="U1624" s="6">
        <v>3386743</v>
      </c>
      <c r="V1624" s="6">
        <v>3402413</v>
      </c>
      <c r="W1624" s="6">
        <v>6283542</v>
      </c>
      <c r="X1624" s="6">
        <v>6451415</v>
      </c>
      <c r="Y1624" s="6">
        <v>782245</v>
      </c>
      <c r="Z1624" s="6">
        <v>859268</v>
      </c>
      <c r="AA1624" s="6">
        <v>547679</v>
      </c>
      <c r="AB1624" s="6">
        <v>621808</v>
      </c>
      <c r="AC1624" s="6">
        <v>222622889</v>
      </c>
      <c r="AD1624" s="6">
        <v>222622889</v>
      </c>
      <c r="AF1624">
        <f t="shared" si="500"/>
        <v>8.7087983178914058E-2</v>
      </c>
      <c r="AG1624">
        <f t="shared" si="501"/>
        <v>9.2151411744555267E-2</v>
      </c>
      <c r="AH1624">
        <f t="shared" si="502"/>
        <v>0.5389862914897362</v>
      </c>
      <c r="AI1624">
        <f t="shared" si="503"/>
        <v>0.52739019269416088</v>
      </c>
      <c r="AJ1624">
        <f t="shared" si="504"/>
        <v>1.4282910244869713</v>
      </c>
      <c r="AK1624">
        <f t="shared" si="505"/>
        <v>1.3818863700692174</v>
      </c>
      <c r="AL1624">
        <f t="shared" si="506"/>
        <v>0.34112646433745397</v>
      </c>
      <c r="AM1624">
        <f t="shared" si="507"/>
        <v>0.34536820948948149</v>
      </c>
      <c r="AN1624">
        <f t="shared" si="508"/>
        <v>0.32461707107233467</v>
      </c>
      <c r="AO1624">
        <f t="shared" si="509"/>
        <v>0.2986185201231048</v>
      </c>
      <c r="AP1624">
        <f t="shared" si="510"/>
        <v>1</v>
      </c>
      <c r="AQ1624">
        <f t="shared" si="511"/>
        <v>1</v>
      </c>
      <c r="AR1624">
        <f t="shared" si="512"/>
        <v>0</v>
      </c>
      <c r="AS1624">
        <f t="shared" si="513"/>
        <v>1</v>
      </c>
      <c r="AT1624">
        <f t="shared" si="514"/>
        <v>0</v>
      </c>
      <c r="AU1624">
        <f t="shared" si="515"/>
        <v>1</v>
      </c>
      <c r="AV1624">
        <f t="shared" si="516"/>
        <v>0</v>
      </c>
      <c r="AW1624">
        <f t="shared" si="517"/>
        <v>1</v>
      </c>
      <c r="AX1624">
        <f t="shared" si="518"/>
        <v>0</v>
      </c>
      <c r="AY1624">
        <f t="shared" si="519"/>
        <v>5</v>
      </c>
    </row>
    <row r="1625" spans="1:51" x14ac:dyDescent="0.3">
      <c r="A1625" s="1" t="s">
        <v>1619</v>
      </c>
      <c r="B1625" s="2">
        <v>6610825</v>
      </c>
      <c r="C1625" s="3" t="s">
        <v>5337</v>
      </c>
      <c r="D1625" s="5">
        <v>16.02</v>
      </c>
      <c r="E1625" s="5">
        <v>257.41185911999997</v>
      </c>
      <c r="F1625" s="3" t="s">
        <v>4525</v>
      </c>
      <c r="G1625" s="3" t="s">
        <v>4526</v>
      </c>
      <c r="H1625" s="3" t="s">
        <v>4527</v>
      </c>
      <c r="I1625" s="3" t="s">
        <v>4527</v>
      </c>
      <c r="J1625" s="3"/>
      <c r="K1625" s="6">
        <v>58655.152000000002</v>
      </c>
      <c r="L1625" s="6">
        <v>55737.152000000002</v>
      </c>
      <c r="M1625" s="6">
        <v>42776.478999999999</v>
      </c>
      <c r="N1625" s="6">
        <v>38287.478999999999</v>
      </c>
      <c r="O1625" s="6">
        <v>12031.025</v>
      </c>
      <c r="P1625" s="6">
        <v>8609.0249999999996</v>
      </c>
      <c r="Q1625" s="6">
        <v>-1292.691</v>
      </c>
      <c r="R1625" s="6">
        <v>-2847.6909999999998</v>
      </c>
      <c r="S1625" s="6">
        <v>16905.789000000001</v>
      </c>
      <c r="T1625" s="6">
        <v>11223.789000000001</v>
      </c>
      <c r="U1625" s="6">
        <v>418268</v>
      </c>
      <c r="V1625" s="6">
        <v>427435</v>
      </c>
      <c r="W1625" s="6">
        <v>733070</v>
      </c>
      <c r="X1625" s="6">
        <v>745466</v>
      </c>
      <c r="Y1625" s="6">
        <v>21953</v>
      </c>
      <c r="Z1625" s="6">
        <v>28086</v>
      </c>
      <c r="AA1625" s="6">
        <v>15862</v>
      </c>
      <c r="AB1625" s="6">
        <v>13359</v>
      </c>
      <c r="AC1625" s="6">
        <v>16068156</v>
      </c>
      <c r="AD1625" s="6" t="s">
        <v>4474</v>
      </c>
      <c r="AF1625">
        <f t="shared" si="500"/>
        <v>-1.7633936731826429E-3</v>
      </c>
      <c r="AG1625">
        <f t="shared" si="501"/>
        <v>-3.820014594897688E-3</v>
      </c>
      <c r="AH1625">
        <f t="shared" si="502"/>
        <v>0.5705703411679649</v>
      </c>
      <c r="AI1625">
        <f t="shared" si="503"/>
        <v>0.57337960416705791</v>
      </c>
      <c r="AJ1625">
        <f t="shared" si="504"/>
        <v>1.383999495649981</v>
      </c>
      <c r="AK1625">
        <f t="shared" si="505"/>
        <v>2.1024028744666516</v>
      </c>
      <c r="AL1625">
        <f t="shared" si="506"/>
        <v>0.20511454816449881</v>
      </c>
      <c r="AM1625">
        <f t="shared" si="507"/>
        <v>0.15445756898379018</v>
      </c>
      <c r="AN1625">
        <f t="shared" si="508"/>
        <v>8.0013030133547963E-2</v>
      </c>
      <c r="AO1625">
        <f t="shared" si="509"/>
        <v>7.4768201366661929E-2</v>
      </c>
      <c r="AP1625">
        <f t="shared" si="510"/>
        <v>0</v>
      </c>
      <c r="AQ1625">
        <f t="shared" si="511"/>
        <v>1</v>
      </c>
      <c r="AR1625">
        <f t="shared" si="512"/>
        <v>1</v>
      </c>
      <c r="AS1625">
        <f t="shared" si="513"/>
        <v>1</v>
      </c>
      <c r="AT1625">
        <f t="shared" si="514"/>
        <v>1</v>
      </c>
      <c r="AU1625">
        <f t="shared" si="515"/>
        <v>0</v>
      </c>
      <c r="AV1625">
        <f t="shared" si="516"/>
        <v>1</v>
      </c>
      <c r="AW1625">
        <f t="shared" si="517"/>
        <v>1</v>
      </c>
      <c r="AX1625">
        <f t="shared" si="518"/>
        <v>0</v>
      </c>
      <c r="AY1625">
        <f t="shared" si="519"/>
        <v>6</v>
      </c>
    </row>
    <row r="1626" spans="1:51" x14ac:dyDescent="0.3">
      <c r="A1626" s="1" t="s">
        <v>1620</v>
      </c>
      <c r="B1626" s="2">
        <v>4861692</v>
      </c>
      <c r="C1626" s="3" t="s">
        <v>5335</v>
      </c>
      <c r="D1626" s="5">
        <v>29.26</v>
      </c>
      <c r="E1626" s="5">
        <v>556.83166924</v>
      </c>
      <c r="F1626" s="3" t="s">
        <v>4525</v>
      </c>
      <c r="G1626" s="3" t="s">
        <v>4698</v>
      </c>
      <c r="H1626" s="3" t="s">
        <v>4698</v>
      </c>
      <c r="I1626" s="3" t="s">
        <v>4699</v>
      </c>
      <c r="J1626" s="3" t="s">
        <v>4703</v>
      </c>
      <c r="K1626" s="6">
        <v>31414</v>
      </c>
      <c r="L1626" s="6">
        <v>31298</v>
      </c>
      <c r="M1626" s="6">
        <v>12292</v>
      </c>
      <c r="N1626" s="6">
        <v>12234</v>
      </c>
      <c r="O1626" s="6">
        <v>2034</v>
      </c>
      <c r="P1626" s="6">
        <v>1773</v>
      </c>
      <c r="Q1626" s="6">
        <v>7658</v>
      </c>
      <c r="R1626" s="6">
        <v>7378</v>
      </c>
      <c r="S1626" s="6">
        <v>33654</v>
      </c>
      <c r="T1626" s="6">
        <v>35200</v>
      </c>
      <c r="U1626" s="6">
        <v>178816</v>
      </c>
      <c r="V1626" s="6">
        <v>178779</v>
      </c>
      <c r="W1626" s="6">
        <v>726918</v>
      </c>
      <c r="X1626" s="6">
        <v>711856</v>
      </c>
      <c r="Y1626" s="6">
        <v>147488</v>
      </c>
      <c r="Z1626" s="6">
        <v>160247</v>
      </c>
      <c r="AA1626" s="6">
        <v>6512</v>
      </c>
      <c r="AB1626" s="6">
        <v>9011</v>
      </c>
      <c r="AC1626" s="6">
        <v>19030474</v>
      </c>
      <c r="AD1626" s="6">
        <v>19030474</v>
      </c>
      <c r="AF1626">
        <f t="shared" si="500"/>
        <v>1.0534888391813107E-2</v>
      </c>
      <c r="AG1626">
        <f t="shared" si="501"/>
        <v>1.0364455732620081E-2</v>
      </c>
      <c r="AH1626">
        <f t="shared" si="502"/>
        <v>0.24599198258950802</v>
      </c>
      <c r="AI1626">
        <f t="shared" si="503"/>
        <v>0.2511448944730395</v>
      </c>
      <c r="AJ1626">
        <f t="shared" si="504"/>
        <v>22.648648648648649</v>
      </c>
      <c r="AK1626">
        <f t="shared" si="505"/>
        <v>17.78348684940628</v>
      </c>
      <c r="AL1626">
        <f t="shared" si="506"/>
        <v>6.4748201438848921E-2</v>
      </c>
      <c r="AM1626">
        <f t="shared" si="507"/>
        <v>5.6648987155728803E-2</v>
      </c>
      <c r="AN1626">
        <f t="shared" si="508"/>
        <v>4.3215328276366795E-2</v>
      </c>
      <c r="AO1626">
        <f t="shared" si="509"/>
        <v>4.3966757321705512E-2</v>
      </c>
      <c r="AP1626">
        <f t="shared" si="510"/>
        <v>1</v>
      </c>
      <c r="AQ1626">
        <f t="shared" si="511"/>
        <v>1</v>
      </c>
      <c r="AR1626">
        <f t="shared" si="512"/>
        <v>1</v>
      </c>
      <c r="AS1626">
        <f t="shared" si="513"/>
        <v>1</v>
      </c>
      <c r="AT1626">
        <f t="shared" si="514"/>
        <v>1</v>
      </c>
      <c r="AU1626">
        <f t="shared" si="515"/>
        <v>1</v>
      </c>
      <c r="AV1626">
        <f t="shared" si="516"/>
        <v>1</v>
      </c>
      <c r="AW1626">
        <f t="shared" si="517"/>
        <v>0</v>
      </c>
      <c r="AX1626">
        <f t="shared" si="518"/>
        <v>0</v>
      </c>
      <c r="AY1626">
        <f t="shared" si="519"/>
        <v>7</v>
      </c>
    </row>
    <row r="1627" spans="1:51" x14ac:dyDescent="0.3">
      <c r="A1627" s="1" t="s">
        <v>1621</v>
      </c>
      <c r="B1627" s="2">
        <v>4304579</v>
      </c>
      <c r="C1627" s="3" t="s">
        <v>5336</v>
      </c>
      <c r="D1627" s="5">
        <v>40.299999999999997</v>
      </c>
      <c r="E1627" s="5">
        <v>310.84836769999998</v>
      </c>
      <c r="F1627" s="3" t="s">
        <v>4480</v>
      </c>
      <c r="G1627" s="3" t="s">
        <v>4481</v>
      </c>
      <c r="H1627" s="3" t="s">
        <v>4481</v>
      </c>
      <c r="I1627" s="3" t="s">
        <v>4482</v>
      </c>
      <c r="J1627" s="3" t="s">
        <v>4483</v>
      </c>
      <c r="K1627" s="6">
        <v>144848</v>
      </c>
      <c r="L1627" s="6">
        <v>143253</v>
      </c>
      <c r="M1627" s="6" t="s">
        <v>4474</v>
      </c>
      <c r="N1627" s="6" t="s">
        <v>4474</v>
      </c>
      <c r="O1627" s="6">
        <v>103666</v>
      </c>
      <c r="P1627" s="6">
        <v>102119</v>
      </c>
      <c r="Q1627" s="6">
        <v>37414</v>
      </c>
      <c r="R1627" s="6">
        <v>36081</v>
      </c>
      <c r="S1627" s="6">
        <v>22377</v>
      </c>
      <c r="T1627" s="6">
        <v>45884</v>
      </c>
      <c r="U1627" s="6">
        <v>49577</v>
      </c>
      <c r="V1627" s="6">
        <v>49561</v>
      </c>
      <c r="W1627" s="6">
        <v>2970208</v>
      </c>
      <c r="X1627" s="6">
        <v>2941377</v>
      </c>
      <c r="Y1627" s="6" t="s">
        <v>4474</v>
      </c>
      <c r="Z1627" s="6" t="s">
        <v>4474</v>
      </c>
      <c r="AA1627" s="6" t="s">
        <v>4474</v>
      </c>
      <c r="AB1627" s="6" t="s">
        <v>4474</v>
      </c>
      <c r="AC1627" s="6">
        <v>7817172</v>
      </c>
      <c r="AD1627" s="6">
        <v>7742607</v>
      </c>
      <c r="AF1627">
        <f t="shared" si="500"/>
        <v>1.2596424223488726E-2</v>
      </c>
      <c r="AG1627">
        <f t="shared" si="501"/>
        <v>1.2266703656144724E-2</v>
      </c>
      <c r="AH1627">
        <f t="shared" si="502"/>
        <v>1.6691423630937632E-2</v>
      </c>
      <c r="AI1627">
        <f t="shared" si="503"/>
        <v>1.6849591194872334E-2</v>
      </c>
      <c r="AJ1627" t="e">
        <f t="shared" si="504"/>
        <v>#VALUE!</v>
      </c>
      <c r="AK1627" t="e">
        <f t="shared" si="505"/>
        <v>#VALUE!</v>
      </c>
      <c r="AL1627">
        <f t="shared" si="506"/>
        <v>0.71568816966751359</v>
      </c>
      <c r="AM1627">
        <f t="shared" si="507"/>
        <v>0.71285767139257117</v>
      </c>
      <c r="AN1627">
        <f t="shared" si="508"/>
        <v>4.8766955041532445E-2</v>
      </c>
      <c r="AO1627">
        <f t="shared" si="509"/>
        <v>4.8702699449951502E-2</v>
      </c>
      <c r="AP1627">
        <f t="shared" si="510"/>
        <v>1</v>
      </c>
      <c r="AQ1627">
        <f t="shared" si="511"/>
        <v>1</v>
      </c>
      <c r="AR1627">
        <f t="shared" si="512"/>
        <v>1</v>
      </c>
      <c r="AS1627">
        <f t="shared" si="513"/>
        <v>0</v>
      </c>
      <c r="AT1627">
        <f t="shared" si="514"/>
        <v>1</v>
      </c>
      <c r="AU1627">
        <f t="shared" si="515"/>
        <v>0</v>
      </c>
      <c r="AV1627">
        <f t="shared" si="516"/>
        <v>1</v>
      </c>
      <c r="AW1627">
        <f t="shared" si="517"/>
        <v>1</v>
      </c>
      <c r="AX1627">
        <f t="shared" si="518"/>
        <v>0</v>
      </c>
      <c r="AY1627">
        <f t="shared" si="519"/>
        <v>6</v>
      </c>
    </row>
    <row r="1628" spans="1:51" x14ac:dyDescent="0.3">
      <c r="A1628" s="1" t="s">
        <v>1622</v>
      </c>
      <c r="B1628" s="2">
        <v>6118447</v>
      </c>
      <c r="C1628" s="3" t="s">
        <v>5337</v>
      </c>
      <c r="D1628" s="5">
        <v>6.96</v>
      </c>
      <c r="E1628" s="5">
        <v>1380.55683432</v>
      </c>
      <c r="F1628" s="3" t="s">
        <v>4480</v>
      </c>
      <c r="G1628" s="3" t="s">
        <v>4491</v>
      </c>
      <c r="H1628" s="3" t="s">
        <v>4492</v>
      </c>
      <c r="I1628" s="3" t="s">
        <v>4493</v>
      </c>
      <c r="J1628" s="3"/>
      <c r="K1628" s="6" t="s">
        <v>4474</v>
      </c>
      <c r="L1628" s="6" t="s">
        <v>4474</v>
      </c>
      <c r="M1628" s="6" t="s">
        <v>4474</v>
      </c>
      <c r="N1628" s="6" t="s">
        <v>4474</v>
      </c>
      <c r="O1628" s="6" t="s">
        <v>4474</v>
      </c>
      <c r="P1628" s="6" t="s">
        <v>4474</v>
      </c>
      <c r="Q1628" s="6" t="s">
        <v>4474</v>
      </c>
      <c r="R1628" s="6" t="s">
        <v>4474</v>
      </c>
      <c r="S1628" s="6" t="s">
        <v>4474</v>
      </c>
      <c r="T1628" s="6" t="s">
        <v>4474</v>
      </c>
      <c r="U1628" s="6" t="s">
        <v>4474</v>
      </c>
      <c r="V1628" s="6" t="s">
        <v>4474</v>
      </c>
      <c r="W1628" s="6" t="s">
        <v>4474</v>
      </c>
      <c r="X1628" s="6" t="s">
        <v>4474</v>
      </c>
      <c r="Y1628" s="6" t="s">
        <v>4474</v>
      </c>
      <c r="Z1628" s="6" t="s">
        <v>4474</v>
      </c>
      <c r="AA1628" s="6" t="s">
        <v>4474</v>
      </c>
      <c r="AB1628" s="6" t="s">
        <v>4474</v>
      </c>
      <c r="AC1628" s="6" t="s">
        <v>4474</v>
      </c>
      <c r="AD1628" s="6" t="s">
        <v>4474</v>
      </c>
      <c r="AF1628" t="e">
        <f t="shared" si="500"/>
        <v>#VALUE!</v>
      </c>
      <c r="AG1628" t="e">
        <f t="shared" si="501"/>
        <v>#VALUE!</v>
      </c>
      <c r="AH1628" t="e">
        <f t="shared" si="502"/>
        <v>#VALUE!</v>
      </c>
      <c r="AI1628" t="e">
        <f t="shared" si="503"/>
        <v>#VALUE!</v>
      </c>
      <c r="AJ1628" t="e">
        <f t="shared" si="504"/>
        <v>#VALUE!</v>
      </c>
      <c r="AK1628" t="e">
        <f t="shared" si="505"/>
        <v>#VALUE!</v>
      </c>
      <c r="AL1628" t="e">
        <f t="shared" si="506"/>
        <v>#VALUE!</v>
      </c>
      <c r="AM1628" t="e">
        <f t="shared" si="507"/>
        <v>#VALUE!</v>
      </c>
      <c r="AN1628" t="e">
        <f t="shared" si="508"/>
        <v>#VALUE!</v>
      </c>
      <c r="AO1628" t="e">
        <f t="shared" si="509"/>
        <v>#VALUE!</v>
      </c>
      <c r="AP1628">
        <f t="shared" si="510"/>
        <v>0</v>
      </c>
      <c r="AQ1628">
        <f t="shared" si="511"/>
        <v>0</v>
      </c>
      <c r="AR1628">
        <f t="shared" si="512"/>
        <v>0</v>
      </c>
      <c r="AS1628">
        <f t="shared" si="513"/>
        <v>0</v>
      </c>
      <c r="AT1628">
        <f t="shared" si="514"/>
        <v>0</v>
      </c>
      <c r="AU1628">
        <f t="shared" si="515"/>
        <v>0</v>
      </c>
      <c r="AV1628">
        <f t="shared" si="516"/>
        <v>0</v>
      </c>
      <c r="AW1628">
        <f t="shared" si="517"/>
        <v>0</v>
      </c>
      <c r="AX1628">
        <f t="shared" si="518"/>
        <v>0</v>
      </c>
      <c r="AY1628">
        <f t="shared" si="519"/>
        <v>0</v>
      </c>
    </row>
    <row r="1629" spans="1:51" x14ac:dyDescent="0.3">
      <c r="A1629" s="1" t="s">
        <v>1623</v>
      </c>
      <c r="B1629" s="2">
        <v>4200332</v>
      </c>
      <c r="C1629" s="3" t="s">
        <v>5337</v>
      </c>
      <c r="D1629" s="5">
        <v>21.44</v>
      </c>
      <c r="E1629" s="5">
        <v>6004.62432352</v>
      </c>
      <c r="F1629" s="3" t="s">
        <v>4480</v>
      </c>
      <c r="G1629" s="3" t="s">
        <v>4491</v>
      </c>
      <c r="H1629" s="3" t="s">
        <v>4492</v>
      </c>
      <c r="I1629" s="3" t="s">
        <v>4493</v>
      </c>
      <c r="J1629" s="3" t="s">
        <v>4494</v>
      </c>
      <c r="K1629" s="6">
        <v>1761000</v>
      </c>
      <c r="L1629" s="6">
        <v>1785000</v>
      </c>
      <c r="M1629" s="6" t="s">
        <v>4474</v>
      </c>
      <c r="N1629" s="6" t="s">
        <v>4474</v>
      </c>
      <c r="O1629" s="6">
        <v>1331000</v>
      </c>
      <c r="P1629" s="6">
        <v>1349000</v>
      </c>
      <c r="Q1629" s="6">
        <v>528000</v>
      </c>
      <c r="R1629" s="6">
        <v>633000</v>
      </c>
      <c r="S1629" s="6">
        <v>1057000</v>
      </c>
      <c r="T1629" s="6">
        <v>1218000</v>
      </c>
      <c r="U1629" s="6">
        <v>8060000</v>
      </c>
      <c r="V1629" s="6">
        <v>7956000</v>
      </c>
      <c r="W1629" s="6">
        <v>15149000</v>
      </c>
      <c r="X1629" s="6">
        <v>15101000</v>
      </c>
      <c r="Y1629" s="6">
        <v>1179000</v>
      </c>
      <c r="Z1629" s="6">
        <v>985000</v>
      </c>
      <c r="AA1629" s="6">
        <v>418000</v>
      </c>
      <c r="AB1629" s="6">
        <v>438000</v>
      </c>
      <c r="AC1629" s="6">
        <v>280066433</v>
      </c>
      <c r="AD1629" s="6">
        <v>280066433</v>
      </c>
      <c r="AF1629">
        <f t="shared" si="500"/>
        <v>3.4853785728430918E-2</v>
      </c>
      <c r="AG1629">
        <f t="shared" si="501"/>
        <v>4.1917753791139663E-2</v>
      </c>
      <c r="AH1629">
        <f t="shared" si="502"/>
        <v>0.53204832002112346</v>
      </c>
      <c r="AI1629">
        <f t="shared" si="503"/>
        <v>0.52685252632276003</v>
      </c>
      <c r="AJ1629">
        <f t="shared" si="504"/>
        <v>2.8205741626794256</v>
      </c>
      <c r="AK1629">
        <f t="shared" si="505"/>
        <v>2.2488584474885847</v>
      </c>
      <c r="AL1629">
        <f t="shared" si="506"/>
        <v>0.75582055650198754</v>
      </c>
      <c r="AM1629">
        <f t="shared" si="507"/>
        <v>0.75574229691876749</v>
      </c>
      <c r="AN1629">
        <f t="shared" si="508"/>
        <v>0.1162452967192554</v>
      </c>
      <c r="AO1629">
        <f t="shared" si="509"/>
        <v>0.118204092444209</v>
      </c>
      <c r="AP1629">
        <f t="shared" si="510"/>
        <v>1</v>
      </c>
      <c r="AQ1629">
        <f t="shared" si="511"/>
        <v>1</v>
      </c>
      <c r="AR1629">
        <f t="shared" si="512"/>
        <v>0</v>
      </c>
      <c r="AS1629">
        <f t="shared" si="513"/>
        <v>1</v>
      </c>
      <c r="AT1629">
        <f t="shared" si="514"/>
        <v>0</v>
      </c>
      <c r="AU1629">
        <f t="shared" si="515"/>
        <v>1</v>
      </c>
      <c r="AV1629">
        <f t="shared" si="516"/>
        <v>1</v>
      </c>
      <c r="AW1629">
        <f t="shared" si="517"/>
        <v>0</v>
      </c>
      <c r="AX1629">
        <f t="shared" si="518"/>
        <v>0</v>
      </c>
      <c r="AY1629">
        <f t="shared" si="519"/>
        <v>5</v>
      </c>
    </row>
    <row r="1630" spans="1:51" x14ac:dyDescent="0.3">
      <c r="A1630" s="1" t="s">
        <v>1624</v>
      </c>
      <c r="B1630" s="2">
        <v>101228625</v>
      </c>
      <c r="C1630" s="3" t="s">
        <v>5376</v>
      </c>
      <c r="D1630" s="5">
        <v>11.0375</v>
      </c>
      <c r="E1630" s="5">
        <v>158.378257475</v>
      </c>
      <c r="F1630" s="3" t="s">
        <v>4480</v>
      </c>
      <c r="G1630" s="3" t="s">
        <v>4491</v>
      </c>
      <c r="H1630" s="3" t="s">
        <v>4492</v>
      </c>
      <c r="I1630" s="3" t="s">
        <v>4493</v>
      </c>
      <c r="J1630" s="3" t="s">
        <v>4494</v>
      </c>
      <c r="K1630" s="6" t="s">
        <v>4474</v>
      </c>
      <c r="L1630" s="6" t="s">
        <v>4474</v>
      </c>
      <c r="M1630" s="6" t="s">
        <v>4474</v>
      </c>
      <c r="N1630" s="6" t="s">
        <v>4474</v>
      </c>
      <c r="O1630" s="6">
        <v>-3633.6729999999998</v>
      </c>
      <c r="P1630" s="6">
        <v>-3515.8040000000001</v>
      </c>
      <c r="Q1630" s="6">
        <v>-1203.2650000000001</v>
      </c>
      <c r="R1630" s="6">
        <v>400.351</v>
      </c>
      <c r="S1630" s="6">
        <v>-3098.634</v>
      </c>
      <c r="T1630" s="6">
        <v>-3637.7420000000002</v>
      </c>
      <c r="U1630" s="6" t="s">
        <v>4474</v>
      </c>
      <c r="V1630" s="6" t="s">
        <v>4474</v>
      </c>
      <c r="W1630" s="6">
        <v>52156.156000000003</v>
      </c>
      <c r="X1630" s="6">
        <v>51761.760000000002</v>
      </c>
      <c r="Y1630" s="6">
        <v>159.88499999999999</v>
      </c>
      <c r="Z1630" s="6">
        <v>250.31700000000001</v>
      </c>
      <c r="AA1630" s="6">
        <v>6407</v>
      </c>
      <c r="AB1630" s="6">
        <v>5615</v>
      </c>
      <c r="AC1630" s="6">
        <v>14349106</v>
      </c>
      <c r="AD1630" s="6">
        <v>14349106</v>
      </c>
      <c r="AF1630">
        <f t="shared" si="500"/>
        <v>-2.3070431034066238E-2</v>
      </c>
      <c r="AG1630">
        <f t="shared" si="501"/>
        <v>7.7344935720887386E-3</v>
      </c>
      <c r="AH1630" t="e">
        <f t="shared" si="502"/>
        <v>#VALUE!</v>
      </c>
      <c r="AI1630" t="e">
        <f t="shared" si="503"/>
        <v>#VALUE!</v>
      </c>
      <c r="AJ1630">
        <f t="shared" si="504"/>
        <v>2.495473700639925E-2</v>
      </c>
      <c r="AK1630">
        <f t="shared" si="505"/>
        <v>4.4580053428317008E-2</v>
      </c>
      <c r="AL1630" t="e">
        <f t="shared" si="506"/>
        <v>#VALUE!</v>
      </c>
      <c r="AM1630" t="e">
        <f t="shared" si="507"/>
        <v>#VALUE!</v>
      </c>
      <c r="AN1630" t="e">
        <f t="shared" si="508"/>
        <v>#VALUE!</v>
      </c>
      <c r="AO1630" t="e">
        <f t="shared" si="509"/>
        <v>#VALUE!</v>
      </c>
      <c r="AP1630">
        <f t="shared" si="510"/>
        <v>0</v>
      </c>
      <c r="AQ1630">
        <f t="shared" si="511"/>
        <v>0</v>
      </c>
      <c r="AR1630">
        <f t="shared" si="512"/>
        <v>0</v>
      </c>
      <c r="AS1630">
        <f t="shared" si="513"/>
        <v>0</v>
      </c>
      <c r="AT1630">
        <f t="shared" si="514"/>
        <v>0</v>
      </c>
      <c r="AU1630">
        <f t="shared" si="515"/>
        <v>0</v>
      </c>
      <c r="AV1630">
        <f t="shared" si="516"/>
        <v>0</v>
      </c>
      <c r="AW1630">
        <f t="shared" si="517"/>
        <v>0</v>
      </c>
      <c r="AX1630">
        <f t="shared" si="518"/>
        <v>0</v>
      </c>
      <c r="AY1630">
        <f t="shared" si="519"/>
        <v>0</v>
      </c>
    </row>
    <row r="1631" spans="1:51" x14ac:dyDescent="0.3">
      <c r="A1631" s="1" t="s">
        <v>1625</v>
      </c>
      <c r="B1631" s="2">
        <v>4424169</v>
      </c>
      <c r="C1631" s="3" t="s">
        <v>5335</v>
      </c>
      <c r="D1631" s="5">
        <v>164.57</v>
      </c>
      <c r="E1631" s="5">
        <v>16876.60067303</v>
      </c>
      <c r="F1631" s="3" t="s">
        <v>4485</v>
      </c>
      <c r="G1631" s="3" t="s">
        <v>4486</v>
      </c>
      <c r="H1631" s="3" t="s">
        <v>4590</v>
      </c>
      <c r="I1631" s="3" t="s">
        <v>4590</v>
      </c>
      <c r="J1631" s="3" t="s">
        <v>4591</v>
      </c>
      <c r="K1631" s="6">
        <v>1548819</v>
      </c>
      <c r="L1631" s="6">
        <v>1374121</v>
      </c>
      <c r="M1631" s="6">
        <v>723027</v>
      </c>
      <c r="N1631" s="6">
        <v>340548</v>
      </c>
      <c r="O1631" s="6">
        <v>497880</v>
      </c>
      <c r="P1631" s="6">
        <v>128211</v>
      </c>
      <c r="Q1631" s="6">
        <v>24594</v>
      </c>
      <c r="R1631" s="6">
        <v>-20581</v>
      </c>
      <c r="S1631" s="6">
        <v>-133937</v>
      </c>
      <c r="T1631" s="6">
        <v>-125895</v>
      </c>
      <c r="U1631" s="6">
        <v>3218343</v>
      </c>
      <c r="V1631" s="6">
        <v>3077596</v>
      </c>
      <c r="W1631" s="6">
        <v>3738910</v>
      </c>
      <c r="X1631" s="6">
        <v>3449252</v>
      </c>
      <c r="Y1631" s="6">
        <v>1223673</v>
      </c>
      <c r="Z1631" s="6">
        <v>958668</v>
      </c>
      <c r="AA1631" s="6">
        <v>317229</v>
      </c>
      <c r="AB1631" s="6">
        <v>247083</v>
      </c>
      <c r="AC1631" s="6">
        <v>102549679</v>
      </c>
      <c r="AD1631" s="6">
        <v>102211402</v>
      </c>
      <c r="AF1631">
        <f t="shared" si="500"/>
        <v>6.577852903653739E-3</v>
      </c>
      <c r="AG1631">
        <f t="shared" si="501"/>
        <v>-5.9668009179961335E-3</v>
      </c>
      <c r="AH1631">
        <f t="shared" si="502"/>
        <v>0.86077038495176406</v>
      </c>
      <c r="AI1631">
        <f t="shared" si="503"/>
        <v>0.89225026179589084</v>
      </c>
      <c r="AJ1631">
        <f t="shared" si="504"/>
        <v>3.8573806303963383</v>
      </c>
      <c r="AK1631">
        <f t="shared" si="505"/>
        <v>3.8799431769891091</v>
      </c>
      <c r="AL1631">
        <f t="shared" si="506"/>
        <v>0.32145783335560835</v>
      </c>
      <c r="AM1631">
        <f t="shared" si="507"/>
        <v>9.33040103455227E-2</v>
      </c>
      <c r="AN1631">
        <f t="shared" si="508"/>
        <v>0.41424345598048629</v>
      </c>
      <c r="AO1631">
        <f t="shared" si="509"/>
        <v>0.39838231593400542</v>
      </c>
      <c r="AP1631">
        <f t="shared" si="510"/>
        <v>1</v>
      </c>
      <c r="AQ1631">
        <f t="shared" si="511"/>
        <v>0</v>
      </c>
      <c r="AR1631">
        <f t="shared" si="512"/>
        <v>1</v>
      </c>
      <c r="AS1631">
        <f t="shared" si="513"/>
        <v>0</v>
      </c>
      <c r="AT1631">
        <f t="shared" si="514"/>
        <v>1</v>
      </c>
      <c r="AU1631">
        <f t="shared" si="515"/>
        <v>0</v>
      </c>
      <c r="AV1631">
        <f t="shared" si="516"/>
        <v>1</v>
      </c>
      <c r="AW1631">
        <f t="shared" si="517"/>
        <v>1</v>
      </c>
      <c r="AX1631">
        <f t="shared" si="518"/>
        <v>0</v>
      </c>
      <c r="AY1631">
        <f t="shared" si="519"/>
        <v>5</v>
      </c>
    </row>
    <row r="1632" spans="1:51" x14ac:dyDescent="0.3">
      <c r="A1632" s="1" t="s">
        <v>1626</v>
      </c>
      <c r="B1632" s="2">
        <v>106141912</v>
      </c>
      <c r="C1632" s="3" t="s">
        <v>5335</v>
      </c>
      <c r="D1632" s="5">
        <v>8.0399999999999991</v>
      </c>
      <c r="E1632" s="5">
        <v>914.5107246</v>
      </c>
      <c r="F1632" s="3" t="s">
        <v>4485</v>
      </c>
      <c r="G1632" s="3" t="s">
        <v>4607</v>
      </c>
      <c r="H1632" s="3" t="s">
        <v>4742</v>
      </c>
      <c r="I1632" s="3" t="s">
        <v>4972</v>
      </c>
      <c r="J1632" s="3" t="s">
        <v>5055</v>
      </c>
      <c r="K1632" s="6">
        <v>332173</v>
      </c>
      <c r="L1632" s="6">
        <v>329568</v>
      </c>
      <c r="M1632" s="6">
        <v>59747</v>
      </c>
      <c r="N1632" s="6">
        <v>50192</v>
      </c>
      <c r="O1632" s="6">
        <v>-20844</v>
      </c>
      <c r="P1632" s="6">
        <v>-31057</v>
      </c>
      <c r="Q1632" s="6">
        <v>-249462</v>
      </c>
      <c r="R1632" s="6">
        <v>-255561</v>
      </c>
      <c r="S1632" s="6">
        <v>504</v>
      </c>
      <c r="T1632" s="6">
        <v>974</v>
      </c>
      <c r="U1632" s="6">
        <v>1535679</v>
      </c>
      <c r="V1632" s="6">
        <v>1554124</v>
      </c>
      <c r="W1632" s="6">
        <v>2437489</v>
      </c>
      <c r="X1632" s="6">
        <v>2452408</v>
      </c>
      <c r="Y1632" s="6">
        <v>247067</v>
      </c>
      <c r="Z1632" s="6">
        <v>289243</v>
      </c>
      <c r="AA1632" s="6">
        <v>173676</v>
      </c>
      <c r="AB1632" s="6">
        <v>137620</v>
      </c>
      <c r="AC1632" s="6">
        <v>113745115</v>
      </c>
      <c r="AD1632" s="6">
        <v>101704885</v>
      </c>
      <c r="AF1632">
        <f t="shared" si="500"/>
        <v>-0.10234384647479434</v>
      </c>
      <c r="AG1632">
        <f t="shared" si="501"/>
        <v>-0.10420819048053995</v>
      </c>
      <c r="AH1632">
        <f t="shared" si="502"/>
        <v>0.6300249970358841</v>
      </c>
      <c r="AI1632">
        <f t="shared" si="503"/>
        <v>0.63371347671349954</v>
      </c>
      <c r="AJ1632">
        <f t="shared" si="504"/>
        <v>1.4225742186600336</v>
      </c>
      <c r="AK1632">
        <f t="shared" si="505"/>
        <v>2.1017511989536404</v>
      </c>
      <c r="AL1632">
        <f t="shared" si="506"/>
        <v>-6.275043426166485E-2</v>
      </c>
      <c r="AM1632">
        <f t="shared" si="507"/>
        <v>-9.4235484027575492E-2</v>
      </c>
      <c r="AN1632">
        <f t="shared" si="508"/>
        <v>0.13627671755646897</v>
      </c>
      <c r="AO1632">
        <f t="shared" si="509"/>
        <v>0.13438546930200848</v>
      </c>
      <c r="AP1632">
        <f t="shared" si="510"/>
        <v>0</v>
      </c>
      <c r="AQ1632">
        <f t="shared" si="511"/>
        <v>1</v>
      </c>
      <c r="AR1632">
        <f t="shared" si="512"/>
        <v>1</v>
      </c>
      <c r="AS1632">
        <f t="shared" si="513"/>
        <v>1</v>
      </c>
      <c r="AT1632">
        <f t="shared" si="514"/>
        <v>1</v>
      </c>
      <c r="AU1632">
        <f t="shared" si="515"/>
        <v>0</v>
      </c>
      <c r="AV1632">
        <f t="shared" si="516"/>
        <v>1</v>
      </c>
      <c r="AW1632">
        <f t="shared" si="517"/>
        <v>1</v>
      </c>
      <c r="AX1632">
        <f t="shared" si="518"/>
        <v>0</v>
      </c>
      <c r="AY1632">
        <f t="shared" si="519"/>
        <v>6</v>
      </c>
    </row>
    <row r="1633" spans="1:51" x14ac:dyDescent="0.3">
      <c r="A1633" s="1" t="s">
        <v>1627</v>
      </c>
      <c r="B1633" s="2">
        <v>4051537</v>
      </c>
      <c r="C1633" s="3" t="s">
        <v>5337</v>
      </c>
      <c r="D1633" s="5">
        <v>194.95</v>
      </c>
      <c r="E1633" s="5">
        <v>6886.4779385499996</v>
      </c>
      <c r="F1633" s="3" t="s">
        <v>4485</v>
      </c>
      <c r="G1633" s="3" t="s">
        <v>4517</v>
      </c>
      <c r="H1633" s="3" t="s">
        <v>4640</v>
      </c>
      <c r="I1633" s="3" t="s">
        <v>4685</v>
      </c>
      <c r="J1633" s="3" t="s">
        <v>5048</v>
      </c>
      <c r="K1633" s="6">
        <v>3728412</v>
      </c>
      <c r="L1633" s="6">
        <v>3695654</v>
      </c>
      <c r="M1633" s="6">
        <v>461154</v>
      </c>
      <c r="N1633" s="6">
        <v>476954</v>
      </c>
      <c r="O1633" s="6">
        <v>413456</v>
      </c>
      <c r="P1633" s="6">
        <v>429593</v>
      </c>
      <c r="Q1633" s="6">
        <v>312011</v>
      </c>
      <c r="R1633" s="6">
        <v>328862</v>
      </c>
      <c r="S1633" s="6">
        <v>462768</v>
      </c>
      <c r="T1633" s="6">
        <v>350069</v>
      </c>
      <c r="U1633" s="6" t="s">
        <v>4474</v>
      </c>
      <c r="V1633" s="6">
        <v>60000</v>
      </c>
      <c r="W1633" s="6">
        <v>3517180</v>
      </c>
      <c r="X1633" s="6">
        <v>3357644</v>
      </c>
      <c r="Y1633" s="6">
        <v>1715973</v>
      </c>
      <c r="Z1633" s="6">
        <v>1569211</v>
      </c>
      <c r="AA1633" s="6">
        <v>823176</v>
      </c>
      <c r="AB1633" s="6">
        <v>713894</v>
      </c>
      <c r="AC1633" s="6">
        <v>35329000</v>
      </c>
      <c r="AD1633" s="6">
        <v>35282000</v>
      </c>
      <c r="AF1633">
        <f t="shared" si="500"/>
        <v>8.8710557890127884E-2</v>
      </c>
      <c r="AG1633">
        <f t="shared" si="501"/>
        <v>9.7944272829400617E-2</v>
      </c>
      <c r="AH1633" t="e">
        <f t="shared" si="502"/>
        <v>#VALUE!</v>
      </c>
      <c r="AI1633">
        <f t="shared" si="503"/>
        <v>1.7869672901594094E-2</v>
      </c>
      <c r="AJ1633">
        <f t="shared" si="504"/>
        <v>2.0845760809353044</v>
      </c>
      <c r="AK1633">
        <f t="shared" si="505"/>
        <v>2.1981008384998333</v>
      </c>
      <c r="AL1633">
        <f t="shared" si="506"/>
        <v>0.11089332402105775</v>
      </c>
      <c r="AM1633">
        <f t="shared" si="507"/>
        <v>0.11624275432710962</v>
      </c>
      <c r="AN1633">
        <f t="shared" si="508"/>
        <v>1.0600572049198507</v>
      </c>
      <c r="AO1633">
        <f t="shared" si="509"/>
        <v>1.1006688022911304</v>
      </c>
      <c r="AP1633">
        <f t="shared" si="510"/>
        <v>1</v>
      </c>
      <c r="AQ1633">
        <f t="shared" si="511"/>
        <v>1</v>
      </c>
      <c r="AR1633">
        <f t="shared" si="512"/>
        <v>0</v>
      </c>
      <c r="AS1633">
        <f t="shared" si="513"/>
        <v>1</v>
      </c>
      <c r="AT1633">
        <f t="shared" si="514"/>
        <v>0</v>
      </c>
      <c r="AU1633">
        <f t="shared" si="515"/>
        <v>0</v>
      </c>
      <c r="AV1633">
        <f t="shared" si="516"/>
        <v>0</v>
      </c>
      <c r="AW1633">
        <f t="shared" si="517"/>
        <v>0</v>
      </c>
      <c r="AX1633">
        <f t="shared" si="518"/>
        <v>0</v>
      </c>
      <c r="AY1633">
        <f t="shared" si="519"/>
        <v>3</v>
      </c>
    </row>
    <row r="1634" spans="1:51" x14ac:dyDescent="0.3">
      <c r="A1634" s="1" t="s">
        <v>1628</v>
      </c>
      <c r="B1634" s="2">
        <v>4102085</v>
      </c>
      <c r="C1634" s="3" t="s">
        <v>5338</v>
      </c>
      <c r="D1634" s="7">
        <v>10.08</v>
      </c>
      <c r="E1634" s="5">
        <v>206.13312719999999</v>
      </c>
      <c r="F1634" s="3" t="s">
        <v>4485</v>
      </c>
      <c r="G1634" s="3" t="s">
        <v>4486</v>
      </c>
      <c r="H1634" s="3" t="s">
        <v>4545</v>
      </c>
      <c r="I1634" s="3" t="s">
        <v>4546</v>
      </c>
      <c r="J1634" s="3" t="s">
        <v>4775</v>
      </c>
      <c r="K1634" s="6">
        <v>112132</v>
      </c>
      <c r="L1634" s="6">
        <v>85268</v>
      </c>
      <c r="M1634" s="6">
        <v>-118469</v>
      </c>
      <c r="N1634" s="6">
        <v>-118620</v>
      </c>
      <c r="O1634" s="6">
        <v>-154662</v>
      </c>
      <c r="P1634" s="6">
        <v>-152725</v>
      </c>
      <c r="Q1634" s="6">
        <v>-156778</v>
      </c>
      <c r="R1634" s="6">
        <v>-146636</v>
      </c>
      <c r="S1634" s="6">
        <v>-152906</v>
      </c>
      <c r="T1634" s="6">
        <v>-174579</v>
      </c>
      <c r="U1634" s="6">
        <v>96927</v>
      </c>
      <c r="V1634" s="6">
        <v>107903</v>
      </c>
      <c r="W1634" s="6">
        <v>944124</v>
      </c>
      <c r="X1634" s="6">
        <v>948910</v>
      </c>
      <c r="Y1634" s="6">
        <v>444458</v>
      </c>
      <c r="Z1634" s="6">
        <v>459968</v>
      </c>
      <c r="AA1634" s="6">
        <v>73904</v>
      </c>
      <c r="AB1634" s="6">
        <v>66539</v>
      </c>
      <c r="AC1634" s="6">
        <v>20375932</v>
      </c>
      <c r="AD1634" s="6">
        <v>18461346</v>
      </c>
      <c r="AF1634">
        <f t="shared" si="500"/>
        <v>-0.16605657731399689</v>
      </c>
      <c r="AG1634">
        <f t="shared" si="501"/>
        <v>-0.15453098818644551</v>
      </c>
      <c r="AH1634">
        <f t="shared" si="502"/>
        <v>0.102663421330249</v>
      </c>
      <c r="AI1634">
        <f t="shared" si="503"/>
        <v>0.11371257548134175</v>
      </c>
      <c r="AJ1634">
        <f t="shared" si="504"/>
        <v>6.0139911236198316</v>
      </c>
      <c r="AK1634">
        <f t="shared" si="505"/>
        <v>6.9127579314387049</v>
      </c>
      <c r="AL1634">
        <f t="shared" si="506"/>
        <v>-1.3792851282417151</v>
      </c>
      <c r="AM1634">
        <f t="shared" si="507"/>
        <v>-1.7911174180231739</v>
      </c>
      <c r="AN1634">
        <f t="shared" si="508"/>
        <v>0.11876829738466557</v>
      </c>
      <c r="AO1634">
        <f t="shared" si="509"/>
        <v>8.9858890727255489E-2</v>
      </c>
      <c r="AP1634">
        <f t="shared" si="510"/>
        <v>0</v>
      </c>
      <c r="AQ1634">
        <f t="shared" si="511"/>
        <v>0</v>
      </c>
      <c r="AR1634">
        <f t="shared" si="512"/>
        <v>0</v>
      </c>
      <c r="AS1634">
        <f t="shared" si="513"/>
        <v>1</v>
      </c>
      <c r="AT1634">
        <f t="shared" si="514"/>
        <v>1</v>
      </c>
      <c r="AU1634">
        <f t="shared" si="515"/>
        <v>0</v>
      </c>
      <c r="AV1634">
        <f t="shared" si="516"/>
        <v>1</v>
      </c>
      <c r="AW1634">
        <f t="shared" si="517"/>
        <v>1</v>
      </c>
      <c r="AX1634">
        <f t="shared" si="518"/>
        <v>0</v>
      </c>
      <c r="AY1634">
        <f t="shared" si="519"/>
        <v>4</v>
      </c>
    </row>
    <row r="1635" spans="1:51" x14ac:dyDescent="0.3">
      <c r="A1635" s="1" t="s">
        <v>1629</v>
      </c>
      <c r="B1635" s="2">
        <v>4973254</v>
      </c>
      <c r="C1635" s="3" t="s">
        <v>5338</v>
      </c>
      <c r="D1635" s="5">
        <v>17.940000000000001</v>
      </c>
      <c r="E1635" s="5">
        <v>548.72738933999995</v>
      </c>
      <c r="F1635" s="3" t="s">
        <v>4470</v>
      </c>
      <c r="G1635" s="3" t="s">
        <v>4512</v>
      </c>
      <c r="H1635" s="3" t="s">
        <v>4522</v>
      </c>
      <c r="I1635" s="3" t="s">
        <v>4557</v>
      </c>
      <c r="J1635" s="3" t="s">
        <v>5056</v>
      </c>
      <c r="K1635" s="6">
        <v>277761</v>
      </c>
      <c r="L1635" s="6">
        <v>290705</v>
      </c>
      <c r="M1635" s="6">
        <v>-60801</v>
      </c>
      <c r="N1635" s="6">
        <v>-43009</v>
      </c>
      <c r="O1635" s="6">
        <v>-86070</v>
      </c>
      <c r="P1635" s="6">
        <v>-68777</v>
      </c>
      <c r="Q1635" s="6">
        <v>-171964</v>
      </c>
      <c r="R1635" s="6">
        <v>-170736</v>
      </c>
      <c r="S1635" s="6">
        <v>10975</v>
      </c>
      <c r="T1635" s="6">
        <v>36724</v>
      </c>
      <c r="U1635" s="6">
        <v>2493</v>
      </c>
      <c r="V1635" s="6">
        <v>2493</v>
      </c>
      <c r="W1635" s="6">
        <v>1233763</v>
      </c>
      <c r="X1635" s="6">
        <v>1232239</v>
      </c>
      <c r="Y1635" s="6">
        <v>326539</v>
      </c>
      <c r="Z1635" s="6">
        <v>399104</v>
      </c>
      <c r="AA1635" s="6">
        <v>73990</v>
      </c>
      <c r="AB1635" s="6">
        <v>75751</v>
      </c>
      <c r="AC1635" s="6">
        <v>30537000</v>
      </c>
      <c r="AD1635" s="6">
        <v>30262000</v>
      </c>
      <c r="AF1635">
        <f t="shared" si="500"/>
        <v>-0.1393817126952259</v>
      </c>
      <c r="AG1635">
        <f t="shared" si="501"/>
        <v>-0.13855753632209336</v>
      </c>
      <c r="AH1635">
        <f t="shared" si="502"/>
        <v>2.0206474014863472E-3</v>
      </c>
      <c r="AI1635">
        <f t="shared" si="503"/>
        <v>2.0231464837584265E-3</v>
      </c>
      <c r="AJ1635">
        <f t="shared" si="504"/>
        <v>4.4132855791323156</v>
      </c>
      <c r="AK1635">
        <f t="shared" si="505"/>
        <v>5.2686301170941636</v>
      </c>
      <c r="AL1635">
        <f t="shared" si="506"/>
        <v>-0.30987071619125794</v>
      </c>
      <c r="AM1635">
        <f t="shared" si="507"/>
        <v>-0.23658691800966616</v>
      </c>
      <c r="AN1635">
        <f t="shared" si="508"/>
        <v>0.22513319008594032</v>
      </c>
      <c r="AO1635">
        <f t="shared" si="509"/>
        <v>0.23591608446088785</v>
      </c>
      <c r="AP1635">
        <f t="shared" si="510"/>
        <v>0</v>
      </c>
      <c r="AQ1635">
        <f t="shared" si="511"/>
        <v>1</v>
      </c>
      <c r="AR1635">
        <f t="shared" si="512"/>
        <v>0</v>
      </c>
      <c r="AS1635">
        <f t="shared" si="513"/>
        <v>1</v>
      </c>
      <c r="AT1635">
        <f t="shared" si="514"/>
        <v>1</v>
      </c>
      <c r="AU1635">
        <f t="shared" si="515"/>
        <v>0</v>
      </c>
      <c r="AV1635">
        <f t="shared" si="516"/>
        <v>0</v>
      </c>
      <c r="AW1635">
        <f t="shared" si="517"/>
        <v>0</v>
      </c>
      <c r="AX1635">
        <f t="shared" si="518"/>
        <v>0</v>
      </c>
      <c r="AY1635">
        <f t="shared" si="519"/>
        <v>3</v>
      </c>
    </row>
    <row r="1636" spans="1:51" x14ac:dyDescent="0.3">
      <c r="A1636" s="1" t="s">
        <v>1630</v>
      </c>
      <c r="B1636" s="2">
        <v>10563394</v>
      </c>
      <c r="C1636" s="3" t="s">
        <v>5337</v>
      </c>
      <c r="D1636" s="5">
        <v>10.66</v>
      </c>
      <c r="E1636" s="5">
        <v>11147.697547739999</v>
      </c>
      <c r="F1636" s="3" t="s">
        <v>4485</v>
      </c>
      <c r="G1636" s="3" t="s">
        <v>4607</v>
      </c>
      <c r="H1636" s="3" t="s">
        <v>4742</v>
      </c>
      <c r="I1636" s="3" t="s">
        <v>4743</v>
      </c>
      <c r="J1636" s="3" t="s">
        <v>4759</v>
      </c>
      <c r="K1636" s="6">
        <v>1454302.7785723158</v>
      </c>
      <c r="L1636" s="6">
        <v>1343931.6420853429</v>
      </c>
      <c r="M1636" s="6">
        <v>270884.40911322535</v>
      </c>
      <c r="N1636" s="6">
        <v>209835.26858818354</v>
      </c>
      <c r="O1636" s="6">
        <v>261921.51159035723</v>
      </c>
      <c r="P1636" s="6">
        <v>200426.72095583595</v>
      </c>
      <c r="Q1636" s="6">
        <v>431607.23400203179</v>
      </c>
      <c r="R1636" s="6">
        <v>364694.06474796374</v>
      </c>
      <c r="S1636" s="6" t="s">
        <v>4474</v>
      </c>
      <c r="T1636" s="6" t="s">
        <v>4474</v>
      </c>
      <c r="U1636" s="6" t="s">
        <v>4474</v>
      </c>
      <c r="V1636" s="6" t="s">
        <v>4474</v>
      </c>
      <c r="W1636" s="6">
        <v>5789809.5373868421</v>
      </c>
      <c r="X1636" s="6">
        <v>5449134.8442939911</v>
      </c>
      <c r="Y1636" s="6">
        <v>3962777.9599401243</v>
      </c>
      <c r="Z1636" s="6">
        <v>3191230.3733366365</v>
      </c>
      <c r="AA1636" s="6">
        <v>518671.75137215771</v>
      </c>
      <c r="AB1636" s="6">
        <v>459882.06800699065</v>
      </c>
      <c r="AC1636" s="6">
        <v>1040921045</v>
      </c>
      <c r="AD1636" s="6">
        <v>1040293603</v>
      </c>
      <c r="AF1636">
        <f t="shared" si="500"/>
        <v>7.4546015929365494E-2</v>
      </c>
      <c r="AG1636">
        <f t="shared" si="501"/>
        <v>6.6926966421073181E-2</v>
      </c>
      <c r="AH1636" t="e">
        <f t="shared" si="502"/>
        <v>#VALUE!</v>
      </c>
      <c r="AI1636" t="e">
        <f t="shared" si="503"/>
        <v>#VALUE!</v>
      </c>
      <c r="AJ1636">
        <f t="shared" si="504"/>
        <v>7.6402425030021526</v>
      </c>
      <c r="AK1636">
        <f t="shared" si="505"/>
        <v>6.9392363724173887</v>
      </c>
      <c r="AL1636">
        <f t="shared" si="506"/>
        <v>0.18010108723541374</v>
      </c>
      <c r="AM1636">
        <f t="shared" si="507"/>
        <v>0.14913460973717321</v>
      </c>
      <c r="AN1636">
        <f t="shared" si="508"/>
        <v>0.25118318127416278</v>
      </c>
      <c r="AO1636">
        <f t="shared" si="509"/>
        <v>0.2466321132597091</v>
      </c>
      <c r="AP1636">
        <f t="shared" si="510"/>
        <v>1</v>
      </c>
      <c r="AQ1636">
        <f t="shared" si="511"/>
        <v>0</v>
      </c>
      <c r="AR1636">
        <f t="shared" si="512"/>
        <v>1</v>
      </c>
      <c r="AS1636">
        <f t="shared" si="513"/>
        <v>0</v>
      </c>
      <c r="AT1636">
        <f t="shared" si="514"/>
        <v>0</v>
      </c>
      <c r="AU1636">
        <f t="shared" si="515"/>
        <v>1</v>
      </c>
      <c r="AV1636">
        <f t="shared" si="516"/>
        <v>1</v>
      </c>
      <c r="AW1636">
        <f t="shared" si="517"/>
        <v>1</v>
      </c>
      <c r="AX1636">
        <f t="shared" si="518"/>
        <v>0</v>
      </c>
      <c r="AY1636">
        <f t="shared" si="519"/>
        <v>5</v>
      </c>
    </row>
    <row r="1637" spans="1:51" x14ac:dyDescent="0.3">
      <c r="A1637" s="1" t="s">
        <v>1631</v>
      </c>
      <c r="B1637" s="2">
        <v>100294</v>
      </c>
      <c r="C1637" s="3" t="s">
        <v>5335</v>
      </c>
      <c r="D1637" s="5">
        <v>19.510000000000002</v>
      </c>
      <c r="E1637" s="5">
        <v>3551.3163539100001</v>
      </c>
      <c r="F1637" s="3" t="s">
        <v>4480</v>
      </c>
      <c r="G1637" s="3" t="s">
        <v>4481</v>
      </c>
      <c r="H1637" s="3" t="s">
        <v>4481</v>
      </c>
      <c r="I1637" s="3" t="s">
        <v>4482</v>
      </c>
      <c r="J1637" s="3" t="s">
        <v>4484</v>
      </c>
      <c r="K1637" s="6">
        <v>1168453</v>
      </c>
      <c r="L1637" s="6">
        <v>1112868</v>
      </c>
      <c r="M1637" s="6" t="s">
        <v>4474</v>
      </c>
      <c r="N1637" s="6" t="s">
        <v>4474</v>
      </c>
      <c r="O1637" s="6">
        <v>926700</v>
      </c>
      <c r="P1637" s="6">
        <v>882764</v>
      </c>
      <c r="Q1637" s="6">
        <v>284385</v>
      </c>
      <c r="R1637" s="6">
        <v>293276</v>
      </c>
      <c r="S1637" s="6">
        <v>231267</v>
      </c>
      <c r="T1637" s="6">
        <v>467098</v>
      </c>
      <c r="U1637" s="6">
        <v>1102227</v>
      </c>
      <c r="V1637" s="6">
        <v>1428597</v>
      </c>
      <c r="W1637" s="6">
        <v>32185726</v>
      </c>
      <c r="X1637" s="6">
        <v>31769813</v>
      </c>
      <c r="Y1637" s="6" t="s">
        <v>4474</v>
      </c>
      <c r="Z1637" s="6" t="s">
        <v>4474</v>
      </c>
      <c r="AA1637" s="6" t="s">
        <v>4474</v>
      </c>
      <c r="AB1637" s="6" t="s">
        <v>4474</v>
      </c>
      <c r="AC1637" s="6">
        <v>181956521</v>
      </c>
      <c r="AD1637" s="6">
        <v>181831078</v>
      </c>
      <c r="AF1637">
        <f t="shared" si="500"/>
        <v>8.8357491143744894E-3</v>
      </c>
      <c r="AG1637">
        <f t="shared" si="501"/>
        <v>9.2312787613827007E-3</v>
      </c>
      <c r="AH1637">
        <f t="shared" si="502"/>
        <v>3.424583307519613E-2</v>
      </c>
      <c r="AI1637">
        <f t="shared" si="503"/>
        <v>4.4967120203068242E-2</v>
      </c>
      <c r="AJ1637" t="e">
        <f t="shared" si="504"/>
        <v>#VALUE!</v>
      </c>
      <c r="AK1637" t="e">
        <f t="shared" si="505"/>
        <v>#VALUE!</v>
      </c>
      <c r="AL1637">
        <f t="shared" si="506"/>
        <v>0.79309993641164855</v>
      </c>
      <c r="AM1637">
        <f t="shared" si="507"/>
        <v>0.79323333944367169</v>
      </c>
      <c r="AN1637">
        <f t="shared" si="508"/>
        <v>3.6303453276151046E-2</v>
      </c>
      <c r="AO1637">
        <f t="shared" si="509"/>
        <v>3.5029101367389223E-2</v>
      </c>
      <c r="AP1637">
        <f t="shared" si="510"/>
        <v>1</v>
      </c>
      <c r="AQ1637">
        <f t="shared" si="511"/>
        <v>1</v>
      </c>
      <c r="AR1637">
        <f t="shared" si="512"/>
        <v>0</v>
      </c>
      <c r="AS1637">
        <f t="shared" si="513"/>
        <v>0</v>
      </c>
      <c r="AT1637">
        <f t="shared" si="514"/>
        <v>1</v>
      </c>
      <c r="AU1637">
        <f t="shared" si="515"/>
        <v>0</v>
      </c>
      <c r="AV1637">
        <f t="shared" si="516"/>
        <v>0</v>
      </c>
      <c r="AW1637">
        <f t="shared" si="517"/>
        <v>1</v>
      </c>
      <c r="AX1637">
        <f t="shared" si="518"/>
        <v>0</v>
      </c>
      <c r="AY1637">
        <f t="shared" si="519"/>
        <v>4</v>
      </c>
    </row>
    <row r="1638" spans="1:51" x14ac:dyDescent="0.3">
      <c r="A1638" s="1" t="s">
        <v>1632</v>
      </c>
      <c r="B1638" s="2">
        <v>4594207</v>
      </c>
      <c r="C1638" s="3" t="s">
        <v>5338</v>
      </c>
      <c r="D1638" s="5">
        <v>21.79</v>
      </c>
      <c r="E1638" s="5">
        <v>27.547484539999999</v>
      </c>
      <c r="F1638" s="3" t="s">
        <v>4480</v>
      </c>
      <c r="G1638" s="3" t="s">
        <v>4509</v>
      </c>
      <c r="H1638" s="3" t="s">
        <v>4509</v>
      </c>
      <c r="I1638" s="3" t="s">
        <v>4677</v>
      </c>
      <c r="J1638" s="3" t="s">
        <v>5057</v>
      </c>
      <c r="K1638" s="6">
        <v>22351</v>
      </c>
      <c r="L1638" s="6">
        <v>28537</v>
      </c>
      <c r="M1638" s="6">
        <v>-13995</v>
      </c>
      <c r="N1638" s="6">
        <v>-10218</v>
      </c>
      <c r="O1638" s="6">
        <v>-14938</v>
      </c>
      <c r="P1638" s="6">
        <v>-11187</v>
      </c>
      <c r="Q1638" s="6">
        <v>-11261</v>
      </c>
      <c r="R1638" s="6">
        <v>-10137</v>
      </c>
      <c r="S1638" s="6">
        <v>-4228</v>
      </c>
      <c r="T1638" s="6">
        <v>-3113</v>
      </c>
      <c r="U1638" s="6">
        <v>4916</v>
      </c>
      <c r="V1638" s="6">
        <v>4898</v>
      </c>
      <c r="W1638" s="6">
        <v>67480</v>
      </c>
      <c r="X1638" s="6">
        <v>79095</v>
      </c>
      <c r="Y1638" s="6">
        <v>16247</v>
      </c>
      <c r="Z1638" s="6">
        <v>26508</v>
      </c>
      <c r="AA1638" s="6">
        <v>18737</v>
      </c>
      <c r="AB1638" s="6">
        <v>27743</v>
      </c>
      <c r="AC1638" s="6">
        <v>415000</v>
      </c>
      <c r="AD1638" s="6">
        <v>19470000</v>
      </c>
      <c r="AF1638">
        <f t="shared" si="500"/>
        <v>-0.1668790752815649</v>
      </c>
      <c r="AG1638">
        <f t="shared" si="501"/>
        <v>-0.12816233643087427</v>
      </c>
      <c r="AH1638">
        <f t="shared" si="502"/>
        <v>7.2851215174866632E-2</v>
      </c>
      <c r="AI1638">
        <f t="shared" si="503"/>
        <v>6.1925532587394902E-2</v>
      </c>
      <c r="AJ1638">
        <f t="shared" si="504"/>
        <v>0.8671078614506057</v>
      </c>
      <c r="AK1638">
        <f t="shared" si="505"/>
        <v>0.95548426630140937</v>
      </c>
      <c r="AL1638">
        <f t="shared" si="506"/>
        <v>-0.66833698715941126</v>
      </c>
      <c r="AM1638">
        <f t="shared" si="507"/>
        <v>-0.39201738094403754</v>
      </c>
      <c r="AN1638">
        <f t="shared" si="508"/>
        <v>0.33122406639004148</v>
      </c>
      <c r="AO1638">
        <f t="shared" si="509"/>
        <v>0.3607939819204754</v>
      </c>
      <c r="AP1638">
        <f t="shared" si="510"/>
        <v>0</v>
      </c>
      <c r="AQ1638">
        <f t="shared" si="511"/>
        <v>0</v>
      </c>
      <c r="AR1638">
        <f t="shared" si="512"/>
        <v>0</v>
      </c>
      <c r="AS1638">
        <f t="shared" si="513"/>
        <v>1</v>
      </c>
      <c r="AT1638">
        <f t="shared" si="514"/>
        <v>0</v>
      </c>
      <c r="AU1638">
        <f t="shared" si="515"/>
        <v>0</v>
      </c>
      <c r="AV1638">
        <f t="shared" si="516"/>
        <v>0</v>
      </c>
      <c r="AW1638">
        <f t="shared" si="517"/>
        <v>0</v>
      </c>
      <c r="AX1638">
        <f t="shared" si="518"/>
        <v>1</v>
      </c>
      <c r="AY1638">
        <f t="shared" si="519"/>
        <v>2</v>
      </c>
    </row>
    <row r="1639" spans="1:51" x14ac:dyDescent="0.3">
      <c r="A1639" s="1" t="s">
        <v>1633</v>
      </c>
      <c r="B1639" s="2">
        <v>8706666</v>
      </c>
      <c r="C1639" s="3" t="s">
        <v>5335</v>
      </c>
      <c r="D1639" s="5">
        <v>13.93</v>
      </c>
      <c r="E1639" s="5">
        <v>734.42904976</v>
      </c>
      <c r="F1639" s="3" t="s">
        <v>4475</v>
      </c>
      <c r="G1639" s="3" t="s">
        <v>4548</v>
      </c>
      <c r="H1639" s="3" t="s">
        <v>4549</v>
      </c>
      <c r="I1639" s="3" t="s">
        <v>4549</v>
      </c>
      <c r="J1639" s="3" t="s">
        <v>5058</v>
      </c>
      <c r="K1639" s="6">
        <v>1047357</v>
      </c>
      <c r="L1639" s="6">
        <v>1067536</v>
      </c>
      <c r="M1639" s="6">
        <v>46687</v>
      </c>
      <c r="N1639" s="6">
        <v>33962</v>
      </c>
      <c r="O1639" s="6">
        <v>-16893</v>
      </c>
      <c r="P1639" s="6">
        <v>-27930</v>
      </c>
      <c r="Q1639" s="6">
        <v>-24858</v>
      </c>
      <c r="R1639" s="6">
        <v>-45679</v>
      </c>
      <c r="S1639" s="6">
        <v>97544</v>
      </c>
      <c r="T1639" s="6">
        <v>103366</v>
      </c>
      <c r="U1639" s="6">
        <v>105967</v>
      </c>
      <c r="V1639" s="6">
        <v>111606</v>
      </c>
      <c r="W1639" s="6">
        <v>783574</v>
      </c>
      <c r="X1639" s="6">
        <v>737750</v>
      </c>
      <c r="Y1639" s="6">
        <v>355233</v>
      </c>
      <c r="Z1639" s="6">
        <v>302727</v>
      </c>
      <c r="AA1639" s="6">
        <v>368196</v>
      </c>
      <c r="AB1639" s="6">
        <v>329049</v>
      </c>
      <c r="AC1639" s="6">
        <v>52692000</v>
      </c>
      <c r="AD1639" s="6">
        <v>52488000</v>
      </c>
      <c r="AF1639">
        <f t="shared" si="500"/>
        <v>-3.1723870368337896E-2</v>
      </c>
      <c r="AG1639">
        <f t="shared" si="501"/>
        <v>-6.1916638427651646E-2</v>
      </c>
      <c r="AH1639">
        <f t="shared" si="502"/>
        <v>0.13523547233573344</v>
      </c>
      <c r="AI1639">
        <f t="shared" si="503"/>
        <v>0.15127888851236868</v>
      </c>
      <c r="AJ1639">
        <f t="shared" si="504"/>
        <v>0.96479320796532286</v>
      </c>
      <c r="AK1639">
        <f t="shared" si="505"/>
        <v>0.92000583499721922</v>
      </c>
      <c r="AL1639">
        <f t="shared" si="506"/>
        <v>-1.61291708557827E-2</v>
      </c>
      <c r="AM1639">
        <f t="shared" si="507"/>
        <v>-2.6163052112528288E-2</v>
      </c>
      <c r="AN1639">
        <f t="shared" si="508"/>
        <v>1.3366408277967365</v>
      </c>
      <c r="AO1639">
        <f t="shared" si="509"/>
        <v>1.4470159268044731</v>
      </c>
      <c r="AP1639">
        <f t="shared" si="510"/>
        <v>0</v>
      </c>
      <c r="AQ1639">
        <f t="shared" si="511"/>
        <v>1</v>
      </c>
      <c r="AR1639">
        <f t="shared" si="512"/>
        <v>1</v>
      </c>
      <c r="AS1639">
        <f t="shared" si="513"/>
        <v>1</v>
      </c>
      <c r="AT1639">
        <f t="shared" si="514"/>
        <v>1</v>
      </c>
      <c r="AU1639">
        <f t="shared" si="515"/>
        <v>1</v>
      </c>
      <c r="AV1639">
        <f t="shared" si="516"/>
        <v>1</v>
      </c>
      <c r="AW1639">
        <f t="shared" si="517"/>
        <v>0</v>
      </c>
      <c r="AX1639">
        <f t="shared" si="518"/>
        <v>0</v>
      </c>
      <c r="AY1639">
        <f t="shared" si="519"/>
        <v>6</v>
      </c>
    </row>
    <row r="1640" spans="1:51" x14ac:dyDescent="0.3">
      <c r="A1640" s="1" t="s">
        <v>1634</v>
      </c>
      <c r="B1640" s="2">
        <v>13572597</v>
      </c>
      <c r="C1640" s="3" t="s">
        <v>5338</v>
      </c>
      <c r="D1640" s="5">
        <v>75.13</v>
      </c>
      <c r="E1640" s="5">
        <v>10362.14402102</v>
      </c>
      <c r="F1640" s="3" t="s">
        <v>4480</v>
      </c>
      <c r="G1640" s="3" t="s">
        <v>4491</v>
      </c>
      <c r="H1640" s="3" t="s">
        <v>4492</v>
      </c>
      <c r="I1640" s="3" t="s">
        <v>4836</v>
      </c>
      <c r="J1640" s="3" t="s">
        <v>4732</v>
      </c>
      <c r="K1640" s="6">
        <v>1291793.7461387243</v>
      </c>
      <c r="L1640" s="6">
        <v>1211679.7960119576</v>
      </c>
      <c r="M1640" s="6" t="s">
        <v>4474</v>
      </c>
      <c r="N1640" s="6" t="s">
        <v>4474</v>
      </c>
      <c r="O1640" s="6">
        <v>842281.68912645092</v>
      </c>
      <c r="P1640" s="6">
        <v>793146.30693875358</v>
      </c>
      <c r="Q1640" s="6">
        <v>568294.99800667225</v>
      </c>
      <c r="R1640" s="6">
        <v>538680.92292538343</v>
      </c>
      <c r="S1640" s="6" t="s">
        <v>4474</v>
      </c>
      <c r="T1640" s="6" t="s">
        <v>4474</v>
      </c>
      <c r="U1640" s="6" t="s">
        <v>4474</v>
      </c>
      <c r="V1640" s="6" t="s">
        <v>4474</v>
      </c>
      <c r="W1640" s="6">
        <v>18464887.990784418</v>
      </c>
      <c r="X1640" s="6">
        <v>15481770.202324204</v>
      </c>
      <c r="Y1640" s="6" t="s">
        <v>4474</v>
      </c>
      <c r="Z1640" s="6" t="s">
        <v>4474</v>
      </c>
      <c r="AA1640" s="6" t="s">
        <v>4474</v>
      </c>
      <c r="AB1640" s="6" t="s">
        <v>4474</v>
      </c>
      <c r="AC1640" s="6" t="s">
        <v>4474</v>
      </c>
      <c r="AD1640" s="6" t="s">
        <v>4474</v>
      </c>
      <c r="AF1640">
        <f t="shared" si="500"/>
        <v>3.0777061755820061E-2</v>
      </c>
      <c r="AG1640">
        <f t="shared" si="501"/>
        <v>3.4794530333780167E-2</v>
      </c>
      <c r="AH1640" t="e">
        <f t="shared" si="502"/>
        <v>#VALUE!</v>
      </c>
      <c r="AI1640" t="e">
        <f t="shared" si="503"/>
        <v>#VALUE!</v>
      </c>
      <c r="AJ1640" t="e">
        <f t="shared" si="504"/>
        <v>#VALUE!</v>
      </c>
      <c r="AK1640" t="e">
        <f t="shared" si="505"/>
        <v>#VALUE!</v>
      </c>
      <c r="AL1640">
        <f t="shared" si="506"/>
        <v>0.65202490075842123</v>
      </c>
      <c r="AM1640">
        <f t="shared" si="507"/>
        <v>0.65458408199035967</v>
      </c>
      <c r="AN1640">
        <f t="shared" si="508"/>
        <v>6.9959468304570352E-2</v>
      </c>
      <c r="AO1640">
        <f t="shared" si="509"/>
        <v>7.8264938710306778E-2</v>
      </c>
      <c r="AP1640">
        <f t="shared" si="510"/>
        <v>1</v>
      </c>
      <c r="AQ1640">
        <f t="shared" si="511"/>
        <v>0</v>
      </c>
      <c r="AR1640">
        <f t="shared" si="512"/>
        <v>0</v>
      </c>
      <c r="AS1640">
        <f t="shared" si="513"/>
        <v>0</v>
      </c>
      <c r="AT1640">
        <f t="shared" si="514"/>
        <v>0</v>
      </c>
      <c r="AU1640">
        <f t="shared" si="515"/>
        <v>0</v>
      </c>
      <c r="AV1640">
        <f t="shared" si="516"/>
        <v>0</v>
      </c>
      <c r="AW1640">
        <f t="shared" si="517"/>
        <v>0</v>
      </c>
      <c r="AX1640">
        <f t="shared" si="518"/>
        <v>0</v>
      </c>
      <c r="AY1640">
        <f t="shared" si="519"/>
        <v>1</v>
      </c>
    </row>
    <row r="1641" spans="1:51" x14ac:dyDescent="0.3">
      <c r="A1641" s="1" t="s">
        <v>1635</v>
      </c>
      <c r="B1641" s="2">
        <v>118299929</v>
      </c>
      <c r="C1641" s="3" t="s">
        <v>5336</v>
      </c>
      <c r="D1641" s="5">
        <v>10.039999999999999</v>
      </c>
      <c r="E1641" s="5">
        <v>75.741759999999999</v>
      </c>
      <c r="F1641" s="3" t="s">
        <v>4480</v>
      </c>
      <c r="G1641" s="3" t="s">
        <v>4491</v>
      </c>
      <c r="H1641" s="3" t="s">
        <v>4492</v>
      </c>
      <c r="I1641" s="3" t="s">
        <v>4493</v>
      </c>
      <c r="J1641" s="3" t="s">
        <v>4494</v>
      </c>
      <c r="K1641" s="6" t="s">
        <v>4474</v>
      </c>
      <c r="L1641" s="6" t="s">
        <v>4474</v>
      </c>
      <c r="M1641" s="6" t="s">
        <v>4474</v>
      </c>
      <c r="N1641" s="6" t="s">
        <v>4474</v>
      </c>
      <c r="O1641" s="6" t="s">
        <v>4474</v>
      </c>
      <c r="P1641" s="6" t="s">
        <v>4474</v>
      </c>
      <c r="Q1641" s="6" t="s">
        <v>4474</v>
      </c>
      <c r="R1641" s="6" t="s">
        <v>4474</v>
      </c>
      <c r="S1641" s="6" t="s">
        <v>4474</v>
      </c>
      <c r="T1641" s="6" t="s">
        <v>4474</v>
      </c>
      <c r="U1641" s="6" t="s">
        <v>4474</v>
      </c>
      <c r="V1641" s="6" t="s">
        <v>4474</v>
      </c>
      <c r="W1641" s="6" t="s">
        <v>4474</v>
      </c>
      <c r="X1641" s="6" t="s">
        <v>4474</v>
      </c>
      <c r="Y1641" s="6" t="s">
        <v>4474</v>
      </c>
      <c r="Z1641" s="6" t="s">
        <v>4474</v>
      </c>
      <c r="AA1641" s="6" t="s">
        <v>4474</v>
      </c>
      <c r="AB1641" s="6" t="s">
        <v>4474</v>
      </c>
      <c r="AC1641" s="6" t="s">
        <v>4474</v>
      </c>
      <c r="AD1641" s="6" t="s">
        <v>4474</v>
      </c>
      <c r="AF1641" t="e">
        <f t="shared" si="500"/>
        <v>#VALUE!</v>
      </c>
      <c r="AG1641" t="e">
        <f t="shared" si="501"/>
        <v>#VALUE!</v>
      </c>
      <c r="AH1641" t="e">
        <f t="shared" si="502"/>
        <v>#VALUE!</v>
      </c>
      <c r="AI1641" t="e">
        <f t="shared" si="503"/>
        <v>#VALUE!</v>
      </c>
      <c r="AJ1641" t="e">
        <f t="shared" si="504"/>
        <v>#VALUE!</v>
      </c>
      <c r="AK1641" t="e">
        <f t="shared" si="505"/>
        <v>#VALUE!</v>
      </c>
      <c r="AL1641" t="e">
        <f t="shared" si="506"/>
        <v>#VALUE!</v>
      </c>
      <c r="AM1641" t="e">
        <f t="shared" si="507"/>
        <v>#VALUE!</v>
      </c>
      <c r="AN1641" t="e">
        <f t="shared" si="508"/>
        <v>#VALUE!</v>
      </c>
      <c r="AO1641" t="e">
        <f t="shared" si="509"/>
        <v>#VALUE!</v>
      </c>
      <c r="AP1641">
        <f t="shared" si="510"/>
        <v>0</v>
      </c>
      <c r="AQ1641">
        <f t="shared" si="511"/>
        <v>0</v>
      </c>
      <c r="AR1641">
        <f t="shared" si="512"/>
        <v>0</v>
      </c>
      <c r="AS1641">
        <f t="shared" si="513"/>
        <v>0</v>
      </c>
      <c r="AT1641">
        <f t="shared" si="514"/>
        <v>0</v>
      </c>
      <c r="AU1641">
        <f t="shared" si="515"/>
        <v>0</v>
      </c>
      <c r="AV1641">
        <f t="shared" si="516"/>
        <v>0</v>
      </c>
      <c r="AW1641">
        <f t="shared" si="517"/>
        <v>0</v>
      </c>
      <c r="AX1641">
        <f t="shared" si="518"/>
        <v>0</v>
      </c>
      <c r="AY1641">
        <f t="shared" si="519"/>
        <v>0</v>
      </c>
    </row>
    <row r="1642" spans="1:51" x14ac:dyDescent="0.3">
      <c r="A1642" s="1" t="s">
        <v>1636</v>
      </c>
      <c r="B1642" s="2">
        <v>4985615</v>
      </c>
      <c r="C1642" s="3" t="s">
        <v>5337</v>
      </c>
      <c r="D1642" s="7">
        <v>5.2</v>
      </c>
      <c r="E1642" s="5">
        <v>227.56886359999999</v>
      </c>
      <c r="F1642" s="3" t="s">
        <v>4654</v>
      </c>
      <c r="G1642" s="3" t="s">
        <v>4654</v>
      </c>
      <c r="H1642" s="3" t="s">
        <v>4655</v>
      </c>
      <c r="I1642" s="3" t="s">
        <v>4888</v>
      </c>
      <c r="J1642" s="3" t="s">
        <v>4625</v>
      </c>
      <c r="K1642" s="6">
        <v>273839</v>
      </c>
      <c r="L1642" s="6">
        <v>339451</v>
      </c>
      <c r="M1642" s="6">
        <v>33817</v>
      </c>
      <c r="N1642" s="6">
        <v>37420</v>
      </c>
      <c r="O1642" s="6">
        <v>24282</v>
      </c>
      <c r="P1642" s="6">
        <v>27467</v>
      </c>
      <c r="Q1642" s="6">
        <v>36090</v>
      </c>
      <c r="R1642" s="6">
        <v>40061</v>
      </c>
      <c r="S1642" s="6">
        <v>54256</v>
      </c>
      <c r="T1642" s="6">
        <v>77552</v>
      </c>
      <c r="U1642" s="6" t="s">
        <v>4474</v>
      </c>
      <c r="V1642" s="6" t="s">
        <v>4474</v>
      </c>
      <c r="W1642" s="6">
        <v>256466</v>
      </c>
      <c r="X1642" s="6">
        <v>261185</v>
      </c>
      <c r="Y1642" s="6">
        <v>176237</v>
      </c>
      <c r="Z1642" s="6">
        <v>183641</v>
      </c>
      <c r="AA1642" s="6">
        <v>29651</v>
      </c>
      <c r="AB1642" s="6">
        <v>33139</v>
      </c>
      <c r="AC1642" s="6">
        <v>43763243</v>
      </c>
      <c r="AD1642" s="6">
        <v>43763243</v>
      </c>
      <c r="AF1642">
        <f t="shared" si="500"/>
        <v>0.14072040738343483</v>
      </c>
      <c r="AG1642">
        <f t="shared" si="501"/>
        <v>0.15338170262457645</v>
      </c>
      <c r="AH1642" t="e">
        <f t="shared" si="502"/>
        <v>#VALUE!</v>
      </c>
      <c r="AI1642" t="e">
        <f t="shared" si="503"/>
        <v>#VALUE!</v>
      </c>
      <c r="AJ1642">
        <f t="shared" si="504"/>
        <v>5.9437118478297526</v>
      </c>
      <c r="AK1642">
        <f t="shared" si="505"/>
        <v>5.5415371616524336</v>
      </c>
      <c r="AL1642">
        <f t="shared" si="506"/>
        <v>8.867254116469897E-2</v>
      </c>
      <c r="AM1642">
        <f t="shared" si="507"/>
        <v>8.0915949577405874E-2</v>
      </c>
      <c r="AN1642">
        <f t="shared" si="508"/>
        <v>1.0677399733297981</v>
      </c>
      <c r="AO1642">
        <f t="shared" si="509"/>
        <v>1.2996573310105863</v>
      </c>
      <c r="AP1642">
        <f t="shared" si="510"/>
        <v>1</v>
      </c>
      <c r="AQ1642">
        <f t="shared" si="511"/>
        <v>1</v>
      </c>
      <c r="AR1642">
        <f t="shared" si="512"/>
        <v>0</v>
      </c>
      <c r="AS1642">
        <f t="shared" si="513"/>
        <v>1</v>
      </c>
      <c r="AT1642">
        <f t="shared" si="514"/>
        <v>0</v>
      </c>
      <c r="AU1642">
        <f t="shared" si="515"/>
        <v>1</v>
      </c>
      <c r="AV1642">
        <f t="shared" si="516"/>
        <v>1</v>
      </c>
      <c r="AW1642">
        <f t="shared" si="517"/>
        <v>0</v>
      </c>
      <c r="AX1642">
        <f t="shared" si="518"/>
        <v>0</v>
      </c>
      <c r="AY1642">
        <f t="shared" si="519"/>
        <v>5</v>
      </c>
    </row>
    <row r="1643" spans="1:51" x14ac:dyDescent="0.3">
      <c r="A1643" s="1" t="s">
        <v>1637</v>
      </c>
      <c r="B1643" s="2">
        <v>101317017</v>
      </c>
      <c r="C1643" s="3" t="s">
        <v>5336</v>
      </c>
      <c r="D1643" s="7">
        <v>11.38</v>
      </c>
      <c r="E1643" s="5">
        <v>66.339823800000005</v>
      </c>
      <c r="F1643" s="3" t="s">
        <v>4480</v>
      </c>
      <c r="G1643" s="3" t="s">
        <v>4491</v>
      </c>
      <c r="H1643" s="3" t="s">
        <v>4492</v>
      </c>
      <c r="I1643" s="3" t="s">
        <v>4493</v>
      </c>
      <c r="J1643" s="3" t="s">
        <v>4494</v>
      </c>
      <c r="K1643" s="6" t="s">
        <v>4474</v>
      </c>
      <c r="L1643" s="6" t="s">
        <v>4474</v>
      </c>
      <c r="M1643" s="6" t="s">
        <v>4474</v>
      </c>
      <c r="N1643" s="6" t="s">
        <v>4474</v>
      </c>
      <c r="O1643" s="6">
        <v>-1096.961</v>
      </c>
      <c r="P1643" s="6">
        <v>-1152.508</v>
      </c>
      <c r="Q1643" s="6">
        <v>1352.9490000000001</v>
      </c>
      <c r="R1643" s="6">
        <v>2233.79</v>
      </c>
      <c r="S1643" s="6">
        <v>-1604.52</v>
      </c>
      <c r="T1643" s="6">
        <v>-1935.692</v>
      </c>
      <c r="U1643" s="6" t="s">
        <v>4474</v>
      </c>
      <c r="V1643" s="6" t="s">
        <v>4474</v>
      </c>
      <c r="W1643" s="6">
        <v>27455.739000000001</v>
      </c>
      <c r="X1643" s="6">
        <v>26982.092000000001</v>
      </c>
      <c r="Y1643" s="6">
        <v>795.38800000000003</v>
      </c>
      <c r="Z1643" s="6">
        <v>754.82500000000005</v>
      </c>
      <c r="AA1643" s="6">
        <v>2627</v>
      </c>
      <c r="AB1643" s="6">
        <v>2568</v>
      </c>
      <c r="AC1643" s="6">
        <v>5829510</v>
      </c>
      <c r="AD1643" s="6">
        <v>5829510</v>
      </c>
      <c r="AF1643">
        <f t="shared" si="500"/>
        <v>4.9277457073728735E-2</v>
      </c>
      <c r="AG1643">
        <f t="shared" si="501"/>
        <v>8.2787872786142747E-2</v>
      </c>
      <c r="AH1643" t="e">
        <f t="shared" si="502"/>
        <v>#VALUE!</v>
      </c>
      <c r="AI1643" t="e">
        <f t="shared" si="503"/>
        <v>#VALUE!</v>
      </c>
      <c r="AJ1643">
        <f t="shared" si="504"/>
        <v>0.30277426722497147</v>
      </c>
      <c r="AK1643">
        <f t="shared" si="505"/>
        <v>0.29393496884735204</v>
      </c>
      <c r="AL1643" t="e">
        <f t="shared" si="506"/>
        <v>#VALUE!</v>
      </c>
      <c r="AM1643" t="e">
        <f t="shared" si="507"/>
        <v>#VALUE!</v>
      </c>
      <c r="AN1643" t="e">
        <f t="shared" si="508"/>
        <v>#VALUE!</v>
      </c>
      <c r="AO1643" t="e">
        <f t="shared" si="509"/>
        <v>#VALUE!</v>
      </c>
      <c r="AP1643">
        <f t="shared" si="510"/>
        <v>1</v>
      </c>
      <c r="AQ1643">
        <f t="shared" si="511"/>
        <v>0</v>
      </c>
      <c r="AR1643">
        <f t="shared" si="512"/>
        <v>0</v>
      </c>
      <c r="AS1643">
        <f t="shared" si="513"/>
        <v>0</v>
      </c>
      <c r="AT1643">
        <f t="shared" si="514"/>
        <v>0</v>
      </c>
      <c r="AU1643">
        <f t="shared" si="515"/>
        <v>1</v>
      </c>
      <c r="AV1643">
        <f t="shared" si="516"/>
        <v>0</v>
      </c>
      <c r="AW1643">
        <f t="shared" si="517"/>
        <v>0</v>
      </c>
      <c r="AX1643">
        <f t="shared" si="518"/>
        <v>0</v>
      </c>
      <c r="AY1643">
        <f t="shared" si="519"/>
        <v>2</v>
      </c>
    </row>
    <row r="1644" spans="1:51" x14ac:dyDescent="0.3">
      <c r="A1644" s="1" t="s">
        <v>1638</v>
      </c>
      <c r="B1644" s="2">
        <v>4624250</v>
      </c>
      <c r="C1644" s="3" t="s">
        <v>5336</v>
      </c>
      <c r="D1644" s="5">
        <v>11.45</v>
      </c>
      <c r="E1644" s="5">
        <v>208.44100975000001</v>
      </c>
      <c r="F1644" s="3" t="s">
        <v>4480</v>
      </c>
      <c r="G1644" s="3" t="s">
        <v>4481</v>
      </c>
      <c r="H1644" s="3" t="s">
        <v>4481</v>
      </c>
      <c r="I1644" s="3" t="s">
        <v>4482</v>
      </c>
      <c r="J1644" s="3" t="s">
        <v>4484</v>
      </c>
      <c r="K1644" s="6">
        <v>46815</v>
      </c>
      <c r="L1644" s="6">
        <v>45347</v>
      </c>
      <c r="M1644" s="6" t="s">
        <v>4474</v>
      </c>
      <c r="N1644" s="6" t="s">
        <v>4474</v>
      </c>
      <c r="O1644" s="6">
        <v>66679</v>
      </c>
      <c r="P1644" s="6">
        <v>64960</v>
      </c>
      <c r="Q1644" s="6">
        <v>5093</v>
      </c>
      <c r="R1644" s="6">
        <v>4463</v>
      </c>
      <c r="S1644" s="6">
        <v>17913</v>
      </c>
      <c r="T1644" s="6">
        <v>19485</v>
      </c>
      <c r="U1644" s="6">
        <v>19666</v>
      </c>
      <c r="V1644" s="6">
        <v>19652</v>
      </c>
      <c r="W1644" s="6">
        <v>2293282</v>
      </c>
      <c r="X1644" s="6">
        <v>2299194</v>
      </c>
      <c r="Y1644" s="6" t="s">
        <v>4474</v>
      </c>
      <c r="Z1644" s="6" t="s">
        <v>4474</v>
      </c>
      <c r="AA1644" s="6" t="s">
        <v>4474</v>
      </c>
      <c r="AB1644" s="6" t="s">
        <v>4474</v>
      </c>
      <c r="AC1644" s="6">
        <v>18204455</v>
      </c>
      <c r="AD1644" s="6">
        <v>18186147</v>
      </c>
      <c r="AF1644">
        <f t="shared" si="500"/>
        <v>2.2208345942627203E-3</v>
      </c>
      <c r="AG1644">
        <f t="shared" si="501"/>
        <v>1.9411150168276361E-3</v>
      </c>
      <c r="AH1644">
        <f t="shared" si="502"/>
        <v>8.5754826488848735E-3</v>
      </c>
      <c r="AI1644">
        <f t="shared" si="503"/>
        <v>8.5473431124124359E-3</v>
      </c>
      <c r="AJ1644" t="e">
        <f t="shared" si="504"/>
        <v>#VALUE!</v>
      </c>
      <c r="AK1644" t="e">
        <f t="shared" si="505"/>
        <v>#VALUE!</v>
      </c>
      <c r="AL1644">
        <f t="shared" si="506"/>
        <v>1.4243084481469614</v>
      </c>
      <c r="AM1644">
        <f t="shared" si="507"/>
        <v>1.4325093170441263</v>
      </c>
      <c r="AN1644">
        <f t="shared" si="508"/>
        <v>2.0413974382566123E-2</v>
      </c>
      <c r="AO1644">
        <f t="shared" si="509"/>
        <v>1.9722998581241949E-2</v>
      </c>
      <c r="AP1644">
        <f t="shared" si="510"/>
        <v>1</v>
      </c>
      <c r="AQ1644">
        <f t="shared" si="511"/>
        <v>1</v>
      </c>
      <c r="AR1644">
        <f t="shared" si="512"/>
        <v>1</v>
      </c>
      <c r="AS1644">
        <f t="shared" si="513"/>
        <v>1</v>
      </c>
      <c r="AT1644">
        <f t="shared" si="514"/>
        <v>0</v>
      </c>
      <c r="AU1644">
        <f t="shared" si="515"/>
        <v>0</v>
      </c>
      <c r="AV1644">
        <f t="shared" si="516"/>
        <v>0</v>
      </c>
      <c r="AW1644">
        <f t="shared" si="517"/>
        <v>1</v>
      </c>
      <c r="AX1644">
        <f t="shared" si="518"/>
        <v>0</v>
      </c>
      <c r="AY1644">
        <f t="shared" si="519"/>
        <v>5</v>
      </c>
    </row>
    <row r="1645" spans="1:51" x14ac:dyDescent="0.3">
      <c r="A1645" s="1" t="s">
        <v>1639</v>
      </c>
      <c r="B1645" s="2">
        <v>4915760</v>
      </c>
      <c r="C1645" s="3" t="s">
        <v>5336</v>
      </c>
      <c r="D1645" s="7">
        <v>15.64</v>
      </c>
      <c r="E1645" s="5">
        <v>216.88014587999999</v>
      </c>
      <c r="F1645" s="3" t="s">
        <v>4559</v>
      </c>
      <c r="G1645" s="3" t="s">
        <v>4626</v>
      </c>
      <c r="H1645" s="3" t="s">
        <v>4626</v>
      </c>
      <c r="I1645" s="3" t="s">
        <v>5059</v>
      </c>
      <c r="J1645" s="3" t="s">
        <v>5060</v>
      </c>
      <c r="K1645" s="6">
        <v>154044.71691567809</v>
      </c>
      <c r="L1645" s="6">
        <v>145996.12857248724</v>
      </c>
      <c r="M1645" s="6">
        <v>13364.774284941475</v>
      </c>
      <c r="N1645" s="6">
        <v>8426.9103763500425</v>
      </c>
      <c r="O1645" s="6">
        <v>11991.008546017643</v>
      </c>
      <c r="P1645" s="6">
        <v>7395.1639950534836</v>
      </c>
      <c r="Q1645" s="6">
        <v>15341.322998940848</v>
      </c>
      <c r="R1645" s="6">
        <v>11067.849154629894</v>
      </c>
      <c r="S1645" s="6">
        <v>11115.672165211461</v>
      </c>
      <c r="T1645" s="6">
        <v>9392.532897713998</v>
      </c>
      <c r="U1645" s="6" t="s">
        <v>4474</v>
      </c>
      <c r="V1645" s="6" t="s">
        <v>4474</v>
      </c>
      <c r="W1645" s="6">
        <v>178426.27713663143</v>
      </c>
      <c r="X1645" s="6">
        <v>171438.20881251493</v>
      </c>
      <c r="Y1645" s="6">
        <v>138936.86277674657</v>
      </c>
      <c r="Z1645" s="6">
        <v>135299.72643488884</v>
      </c>
      <c r="AA1645" s="6">
        <v>17022.032120087162</v>
      </c>
      <c r="AB1645" s="6">
        <v>18298.849964144378</v>
      </c>
      <c r="AC1645" s="6">
        <v>13867017</v>
      </c>
      <c r="AD1645" s="6">
        <v>13867017</v>
      </c>
      <c r="AF1645">
        <f t="shared" si="500"/>
        <v>8.5981298523608723E-2</v>
      </c>
      <c r="AG1645">
        <f t="shared" si="501"/>
        <v>6.455882402932539E-2</v>
      </c>
      <c r="AH1645" t="e">
        <f t="shared" si="502"/>
        <v>#VALUE!</v>
      </c>
      <c r="AI1645" t="e">
        <f t="shared" si="503"/>
        <v>#VALUE!</v>
      </c>
      <c r="AJ1645">
        <f t="shared" si="504"/>
        <v>8.1621783930716223</v>
      </c>
      <c r="AK1645">
        <f t="shared" si="505"/>
        <v>7.3938923320318741</v>
      </c>
      <c r="AL1645">
        <f t="shared" si="506"/>
        <v>7.7841089172706601E-2</v>
      </c>
      <c r="AM1645">
        <f t="shared" si="507"/>
        <v>5.0653151336008041E-2</v>
      </c>
      <c r="AN1645">
        <f t="shared" si="508"/>
        <v>0.86335218885790599</v>
      </c>
      <c r="AO1645">
        <f t="shared" si="509"/>
        <v>0.85159620824170423</v>
      </c>
      <c r="AP1645">
        <f t="shared" si="510"/>
        <v>1</v>
      </c>
      <c r="AQ1645">
        <f t="shared" si="511"/>
        <v>1</v>
      </c>
      <c r="AR1645">
        <f t="shared" si="512"/>
        <v>1</v>
      </c>
      <c r="AS1645">
        <f t="shared" si="513"/>
        <v>0</v>
      </c>
      <c r="AT1645">
        <f t="shared" si="514"/>
        <v>0</v>
      </c>
      <c r="AU1645">
        <f t="shared" si="515"/>
        <v>1</v>
      </c>
      <c r="AV1645">
        <f t="shared" si="516"/>
        <v>1</v>
      </c>
      <c r="AW1645">
        <f t="shared" si="517"/>
        <v>1</v>
      </c>
      <c r="AX1645">
        <f t="shared" si="518"/>
        <v>0</v>
      </c>
      <c r="AY1645">
        <f t="shared" si="519"/>
        <v>6</v>
      </c>
    </row>
    <row r="1646" spans="1:51" x14ac:dyDescent="0.3">
      <c r="A1646" s="1" t="s">
        <v>1640</v>
      </c>
      <c r="B1646" s="2">
        <v>4199288</v>
      </c>
      <c r="C1646" s="3" t="s">
        <v>5338</v>
      </c>
      <c r="D1646" s="5">
        <v>4.21</v>
      </c>
      <c r="E1646" s="5">
        <v>98.522230550000003</v>
      </c>
      <c r="F1646" s="3" t="s">
        <v>4665</v>
      </c>
      <c r="G1646" s="3" t="s">
        <v>4666</v>
      </c>
      <c r="H1646" s="3" t="s">
        <v>4776</v>
      </c>
      <c r="I1646" s="3" t="s">
        <v>4777</v>
      </c>
      <c r="J1646" s="3" t="s">
        <v>5061</v>
      </c>
      <c r="K1646" s="6">
        <v>86644</v>
      </c>
      <c r="L1646" s="6">
        <v>84711</v>
      </c>
      <c r="M1646" s="6">
        <v>2531</v>
      </c>
      <c r="N1646" s="6">
        <v>3259</v>
      </c>
      <c r="O1646" s="6">
        <v>-5731</v>
      </c>
      <c r="P1646" s="6">
        <v>-4822</v>
      </c>
      <c r="Q1646" s="6">
        <v>-6405</v>
      </c>
      <c r="R1646" s="6">
        <v>-5618</v>
      </c>
      <c r="S1646" s="6">
        <v>7449</v>
      </c>
      <c r="T1646" s="6">
        <v>8455</v>
      </c>
      <c r="U1646" s="6">
        <v>5680</v>
      </c>
      <c r="V1646" s="6">
        <v>5721</v>
      </c>
      <c r="W1646" s="6">
        <v>139646</v>
      </c>
      <c r="X1646" s="6">
        <v>142116</v>
      </c>
      <c r="Y1646" s="6">
        <v>14380</v>
      </c>
      <c r="Z1646" s="6">
        <v>15636</v>
      </c>
      <c r="AA1646" s="6">
        <v>33829</v>
      </c>
      <c r="AB1646" s="6">
        <v>34793</v>
      </c>
      <c r="AC1646" s="6">
        <v>23401955</v>
      </c>
      <c r="AD1646" s="6">
        <v>23381031</v>
      </c>
      <c r="AF1646">
        <f t="shared" si="500"/>
        <v>-4.5865975394927171E-2</v>
      </c>
      <c r="AG1646">
        <f t="shared" si="501"/>
        <v>-3.9531087280812859E-2</v>
      </c>
      <c r="AH1646">
        <f t="shared" si="502"/>
        <v>4.0674276384572418E-2</v>
      </c>
      <c r="AI1646">
        <f t="shared" si="503"/>
        <v>4.0255847335979061E-2</v>
      </c>
      <c r="AJ1646">
        <f t="shared" si="504"/>
        <v>0.4250790741671347</v>
      </c>
      <c r="AK1646">
        <f t="shared" si="505"/>
        <v>0.44940074152846837</v>
      </c>
      <c r="AL1646">
        <f t="shared" si="506"/>
        <v>-6.614422233507225E-2</v>
      </c>
      <c r="AM1646">
        <f t="shared" si="507"/>
        <v>-5.6922949794005501E-2</v>
      </c>
      <c r="AN1646">
        <f t="shared" si="508"/>
        <v>0.62045457800438253</v>
      </c>
      <c r="AO1646">
        <f t="shared" si="509"/>
        <v>0.59606940808916664</v>
      </c>
      <c r="AP1646">
        <f t="shared" si="510"/>
        <v>0</v>
      </c>
      <c r="AQ1646">
        <f t="shared" si="511"/>
        <v>1</v>
      </c>
      <c r="AR1646">
        <f t="shared" si="512"/>
        <v>0</v>
      </c>
      <c r="AS1646">
        <f t="shared" si="513"/>
        <v>1</v>
      </c>
      <c r="AT1646">
        <f t="shared" si="514"/>
        <v>0</v>
      </c>
      <c r="AU1646">
        <f t="shared" si="515"/>
        <v>0</v>
      </c>
      <c r="AV1646">
        <f t="shared" si="516"/>
        <v>0</v>
      </c>
      <c r="AW1646">
        <f t="shared" si="517"/>
        <v>1</v>
      </c>
      <c r="AX1646">
        <f t="shared" si="518"/>
        <v>0</v>
      </c>
      <c r="AY1646">
        <f t="shared" si="519"/>
        <v>3</v>
      </c>
    </row>
    <row r="1647" spans="1:51" x14ac:dyDescent="0.3">
      <c r="A1647" s="1" t="s">
        <v>1641</v>
      </c>
      <c r="B1647" s="2">
        <v>107486178</v>
      </c>
      <c r="C1647" s="3" t="s">
        <v>5336</v>
      </c>
      <c r="D1647" s="7">
        <v>1.1100000000000001</v>
      </c>
      <c r="E1647" s="5">
        <v>19.993874999999999</v>
      </c>
      <c r="F1647" s="3" t="s">
        <v>4485</v>
      </c>
      <c r="G1647" s="3" t="s">
        <v>4517</v>
      </c>
      <c r="H1647" s="3" t="s">
        <v>4640</v>
      </c>
      <c r="I1647" s="3" t="s">
        <v>4641</v>
      </c>
      <c r="J1647" s="3"/>
      <c r="K1647" s="6">
        <v>3852.7628485937653</v>
      </c>
      <c r="L1647" s="6">
        <v>3899.1795128123517</v>
      </c>
      <c r="M1647" s="6">
        <v>912.47471564253124</v>
      </c>
      <c r="N1647" s="6">
        <v>1026.1926851936</v>
      </c>
      <c r="O1647" s="6">
        <v>898.38016762492362</v>
      </c>
      <c r="P1647" s="6">
        <v>1011.0808836769933</v>
      </c>
      <c r="Q1647" s="6">
        <v>704.11210887710752</v>
      </c>
      <c r="R1647" s="6">
        <v>844.46956880395373</v>
      </c>
      <c r="S1647" s="6">
        <v>860.14266639221091</v>
      </c>
      <c r="T1647" s="6">
        <v>1097.7487095872013</v>
      </c>
      <c r="U1647" s="6" t="s">
        <v>4474</v>
      </c>
      <c r="V1647" s="6" t="s">
        <v>4474</v>
      </c>
      <c r="W1647" s="6">
        <v>3404.9187655124188</v>
      </c>
      <c r="X1647" s="6">
        <v>3397.2265312537534</v>
      </c>
      <c r="Y1647" s="6">
        <v>2074.5678294524</v>
      </c>
      <c r="Z1647" s="6">
        <v>2069.8810622110568</v>
      </c>
      <c r="AA1647" s="6">
        <v>2415.6470199506675</v>
      </c>
      <c r="AB1647" s="6">
        <v>2410.189702451079</v>
      </c>
      <c r="AC1647" s="6">
        <v>16000000</v>
      </c>
      <c r="AD1647" s="6">
        <v>16000000</v>
      </c>
      <c r="AF1647">
        <f t="shared" si="500"/>
        <v>0.20679263071086604</v>
      </c>
      <c r="AG1647">
        <f t="shared" si="501"/>
        <v>0.24857617266173312</v>
      </c>
      <c r="AH1647" t="e">
        <f t="shared" si="502"/>
        <v>#VALUE!</v>
      </c>
      <c r="AI1647" t="e">
        <f t="shared" si="503"/>
        <v>#VALUE!</v>
      </c>
      <c r="AJ1647">
        <f t="shared" si="504"/>
        <v>0.85880420952178971</v>
      </c>
      <c r="AK1647">
        <f t="shared" si="505"/>
        <v>0.85880420952178982</v>
      </c>
      <c r="AL1647">
        <f t="shared" si="506"/>
        <v>0.23317816406811201</v>
      </c>
      <c r="AM1647">
        <f t="shared" si="507"/>
        <v>0.25930606178932586</v>
      </c>
      <c r="AN1647">
        <f t="shared" si="508"/>
        <v>1.1315285661489045</v>
      </c>
      <c r="AO1647">
        <f t="shared" si="509"/>
        <v>1.1477537564659699</v>
      </c>
      <c r="AP1647">
        <f t="shared" si="510"/>
        <v>1</v>
      </c>
      <c r="AQ1647">
        <f t="shared" si="511"/>
        <v>1</v>
      </c>
      <c r="AR1647">
        <f t="shared" si="512"/>
        <v>0</v>
      </c>
      <c r="AS1647">
        <f t="shared" si="513"/>
        <v>1</v>
      </c>
      <c r="AT1647">
        <f t="shared" si="514"/>
        <v>0</v>
      </c>
      <c r="AU1647">
        <f t="shared" si="515"/>
        <v>0</v>
      </c>
      <c r="AV1647">
        <f t="shared" si="516"/>
        <v>0</v>
      </c>
      <c r="AW1647">
        <f t="shared" si="517"/>
        <v>0</v>
      </c>
      <c r="AX1647">
        <f t="shared" si="518"/>
        <v>0</v>
      </c>
      <c r="AY1647">
        <f t="shared" si="519"/>
        <v>3</v>
      </c>
    </row>
    <row r="1648" spans="1:51" x14ac:dyDescent="0.3">
      <c r="A1648" s="1" t="s">
        <v>1642</v>
      </c>
      <c r="B1648" s="2">
        <v>5233167</v>
      </c>
      <c r="C1648" s="3" t="s">
        <v>5336</v>
      </c>
      <c r="D1648" s="7">
        <v>5.09</v>
      </c>
      <c r="E1648" s="5">
        <v>6.7034740099999999</v>
      </c>
      <c r="F1648" s="3" t="s">
        <v>4470</v>
      </c>
      <c r="G1648" s="3" t="s">
        <v>4471</v>
      </c>
      <c r="H1648" s="3" t="s">
        <v>4489</v>
      </c>
      <c r="I1648" s="3" t="s">
        <v>4489</v>
      </c>
      <c r="J1648" s="3" t="s">
        <v>4544</v>
      </c>
      <c r="K1648" s="6" t="s">
        <v>4474</v>
      </c>
      <c r="L1648" s="6" t="s">
        <v>4474</v>
      </c>
      <c r="M1648" s="6">
        <v>-20102</v>
      </c>
      <c r="N1648" s="6">
        <v>-21912</v>
      </c>
      <c r="O1648" s="6">
        <v>-20141</v>
      </c>
      <c r="P1648" s="6">
        <v>-22156</v>
      </c>
      <c r="Q1648" s="6">
        <v>-21173</v>
      </c>
      <c r="R1648" s="6">
        <v>-25426</v>
      </c>
      <c r="S1648" s="6">
        <v>-25161</v>
      </c>
      <c r="T1648" s="6">
        <v>-29964</v>
      </c>
      <c r="U1648" s="6" t="s">
        <v>4474</v>
      </c>
      <c r="V1648" s="6" t="s">
        <v>4474</v>
      </c>
      <c r="W1648" s="6">
        <v>23376</v>
      </c>
      <c r="X1648" s="6">
        <v>27297</v>
      </c>
      <c r="Y1648" s="6">
        <v>21178</v>
      </c>
      <c r="Z1648" s="6">
        <v>25168</v>
      </c>
      <c r="AA1648" s="6">
        <v>2441</v>
      </c>
      <c r="AB1648" s="6">
        <v>3709</v>
      </c>
      <c r="AC1648" s="6">
        <v>1253843</v>
      </c>
      <c r="AD1648" s="6">
        <v>1084841</v>
      </c>
      <c r="AF1648">
        <f t="shared" si="500"/>
        <v>-0.90575804243668723</v>
      </c>
      <c r="AG1648">
        <f t="shared" si="501"/>
        <v>-0.9314576693409532</v>
      </c>
      <c r="AH1648" t="e">
        <f t="shared" si="502"/>
        <v>#VALUE!</v>
      </c>
      <c r="AI1648" t="e">
        <f t="shared" si="503"/>
        <v>#VALUE!</v>
      </c>
      <c r="AJ1648">
        <f t="shared" si="504"/>
        <v>8.6759524784924213</v>
      </c>
      <c r="AK1648">
        <f t="shared" si="505"/>
        <v>6.7856565111889999</v>
      </c>
      <c r="AL1648" t="e">
        <f t="shared" si="506"/>
        <v>#VALUE!</v>
      </c>
      <c r="AM1648" t="e">
        <f t="shared" si="507"/>
        <v>#VALUE!</v>
      </c>
      <c r="AN1648" t="e">
        <f t="shared" si="508"/>
        <v>#VALUE!</v>
      </c>
      <c r="AO1648" t="e">
        <f t="shared" si="509"/>
        <v>#VALUE!</v>
      </c>
      <c r="AP1648">
        <f t="shared" si="510"/>
        <v>0</v>
      </c>
      <c r="AQ1648">
        <f t="shared" si="511"/>
        <v>0</v>
      </c>
      <c r="AR1648">
        <f t="shared" si="512"/>
        <v>1</v>
      </c>
      <c r="AS1648">
        <f t="shared" si="513"/>
        <v>0</v>
      </c>
      <c r="AT1648">
        <f t="shared" si="514"/>
        <v>0</v>
      </c>
      <c r="AU1648">
        <f t="shared" si="515"/>
        <v>1</v>
      </c>
      <c r="AV1648">
        <f t="shared" si="516"/>
        <v>0</v>
      </c>
      <c r="AW1648">
        <f t="shared" si="517"/>
        <v>0</v>
      </c>
      <c r="AX1648">
        <f t="shared" si="518"/>
        <v>0</v>
      </c>
      <c r="AY1648">
        <f t="shared" si="519"/>
        <v>2</v>
      </c>
    </row>
    <row r="1649" spans="1:51" x14ac:dyDescent="0.3">
      <c r="A1649" s="1" t="s">
        <v>1643</v>
      </c>
      <c r="B1649" s="2">
        <v>10536089</v>
      </c>
      <c r="C1649" s="3" t="s">
        <v>5338</v>
      </c>
      <c r="D1649" s="5">
        <v>13.44</v>
      </c>
      <c r="E1649" s="5">
        <v>471.46628928000001</v>
      </c>
      <c r="F1649" s="3" t="s">
        <v>4665</v>
      </c>
      <c r="G1649" s="3" t="s">
        <v>4666</v>
      </c>
      <c r="H1649" s="3" t="s">
        <v>4679</v>
      </c>
      <c r="I1649" s="3" t="s">
        <v>4851</v>
      </c>
      <c r="J1649" s="3" t="s">
        <v>4966</v>
      </c>
      <c r="K1649" s="6">
        <v>124404</v>
      </c>
      <c r="L1649" s="6">
        <v>115744</v>
      </c>
      <c r="M1649" s="6">
        <v>37747</v>
      </c>
      <c r="N1649" s="6">
        <v>31756</v>
      </c>
      <c r="O1649" s="6">
        <v>35051</v>
      </c>
      <c r="P1649" s="6">
        <v>30118</v>
      </c>
      <c r="Q1649" s="6">
        <v>29120</v>
      </c>
      <c r="R1649" s="6">
        <v>25616</v>
      </c>
      <c r="S1649" s="6">
        <v>30896</v>
      </c>
      <c r="T1649" s="6">
        <v>15240</v>
      </c>
      <c r="U1649" s="6">
        <v>21524</v>
      </c>
      <c r="V1649" s="6">
        <v>17032</v>
      </c>
      <c r="W1649" s="6">
        <v>188535</v>
      </c>
      <c r="X1649" s="6">
        <v>175147</v>
      </c>
      <c r="Y1649" s="6">
        <v>36399</v>
      </c>
      <c r="Z1649" s="6">
        <v>28330</v>
      </c>
      <c r="AA1649" s="6">
        <v>35250</v>
      </c>
      <c r="AB1649" s="6">
        <v>28636</v>
      </c>
      <c r="AC1649" s="6">
        <v>35079337</v>
      </c>
      <c r="AD1649" s="6">
        <v>36308313</v>
      </c>
      <c r="AF1649">
        <f t="shared" si="500"/>
        <v>0.15445408014427028</v>
      </c>
      <c r="AG1649">
        <f t="shared" si="501"/>
        <v>0.14625428925416936</v>
      </c>
      <c r="AH1649">
        <f t="shared" si="502"/>
        <v>0.11416447874399979</v>
      </c>
      <c r="AI1649">
        <f t="shared" si="503"/>
        <v>9.7244029301101362E-2</v>
      </c>
      <c r="AJ1649">
        <f t="shared" si="504"/>
        <v>1.0325957446808511</v>
      </c>
      <c r="AK1649">
        <f t="shared" si="505"/>
        <v>0.98931415002095269</v>
      </c>
      <c r="AL1649">
        <f t="shared" si="506"/>
        <v>0.28175139063052634</v>
      </c>
      <c r="AM1649">
        <f t="shared" si="507"/>
        <v>0.26021219242466131</v>
      </c>
      <c r="AN1649">
        <f t="shared" si="508"/>
        <v>0.65984565200095469</v>
      </c>
      <c r="AO1649">
        <f t="shared" si="509"/>
        <v>0.66083918080241166</v>
      </c>
      <c r="AP1649">
        <f t="shared" si="510"/>
        <v>1</v>
      </c>
      <c r="AQ1649">
        <f t="shared" si="511"/>
        <v>1</v>
      </c>
      <c r="AR1649">
        <f t="shared" si="512"/>
        <v>1</v>
      </c>
      <c r="AS1649">
        <f t="shared" si="513"/>
        <v>1</v>
      </c>
      <c r="AT1649">
        <f t="shared" si="514"/>
        <v>0</v>
      </c>
      <c r="AU1649">
        <f t="shared" si="515"/>
        <v>1</v>
      </c>
      <c r="AV1649">
        <f t="shared" si="516"/>
        <v>1</v>
      </c>
      <c r="AW1649">
        <f t="shared" si="517"/>
        <v>0</v>
      </c>
      <c r="AX1649">
        <f t="shared" si="518"/>
        <v>1</v>
      </c>
      <c r="AY1649">
        <f t="shared" si="519"/>
        <v>7</v>
      </c>
    </row>
    <row r="1650" spans="1:51" x14ac:dyDescent="0.3">
      <c r="A1650" s="1" t="s">
        <v>1644</v>
      </c>
      <c r="B1650" s="2">
        <v>4359781</v>
      </c>
      <c r="C1650" s="3" t="s">
        <v>5337</v>
      </c>
      <c r="D1650" s="5">
        <v>5.62</v>
      </c>
      <c r="E1650" s="5">
        <v>92.158800060000004</v>
      </c>
      <c r="F1650" s="3" t="s">
        <v>4480</v>
      </c>
      <c r="G1650" s="3" t="s">
        <v>4491</v>
      </c>
      <c r="H1650" s="3" t="s">
        <v>4492</v>
      </c>
      <c r="I1650" s="3" t="s">
        <v>4493</v>
      </c>
      <c r="J1650" s="3"/>
      <c r="K1650" s="6" t="s">
        <v>4474</v>
      </c>
      <c r="L1650" s="6" t="s">
        <v>4474</v>
      </c>
      <c r="M1650" s="6" t="s">
        <v>4474</v>
      </c>
      <c r="N1650" s="6" t="s">
        <v>4474</v>
      </c>
      <c r="O1650" s="6" t="s">
        <v>4474</v>
      </c>
      <c r="P1650" s="6" t="s">
        <v>4474</v>
      </c>
      <c r="Q1650" s="6" t="s">
        <v>4474</v>
      </c>
      <c r="R1650" s="6" t="s">
        <v>4474</v>
      </c>
      <c r="S1650" s="6" t="s">
        <v>4474</v>
      </c>
      <c r="T1650" s="6" t="s">
        <v>4474</v>
      </c>
      <c r="U1650" s="6" t="s">
        <v>4474</v>
      </c>
      <c r="V1650" s="6" t="s">
        <v>4474</v>
      </c>
      <c r="W1650" s="6" t="s">
        <v>4474</v>
      </c>
      <c r="X1650" s="6" t="s">
        <v>4474</v>
      </c>
      <c r="Y1650" s="6" t="s">
        <v>4474</v>
      </c>
      <c r="Z1650" s="6" t="s">
        <v>4474</v>
      </c>
      <c r="AA1650" s="6" t="s">
        <v>4474</v>
      </c>
      <c r="AB1650" s="6" t="s">
        <v>4474</v>
      </c>
      <c r="AC1650" s="6" t="s">
        <v>4474</v>
      </c>
      <c r="AD1650" s="6" t="s">
        <v>4474</v>
      </c>
      <c r="AF1650" t="e">
        <f t="shared" si="500"/>
        <v>#VALUE!</v>
      </c>
      <c r="AG1650" t="e">
        <f t="shared" si="501"/>
        <v>#VALUE!</v>
      </c>
      <c r="AH1650" t="e">
        <f t="shared" si="502"/>
        <v>#VALUE!</v>
      </c>
      <c r="AI1650" t="e">
        <f t="shared" si="503"/>
        <v>#VALUE!</v>
      </c>
      <c r="AJ1650" t="e">
        <f t="shared" si="504"/>
        <v>#VALUE!</v>
      </c>
      <c r="AK1650" t="e">
        <f t="shared" si="505"/>
        <v>#VALUE!</v>
      </c>
      <c r="AL1650" t="e">
        <f t="shared" si="506"/>
        <v>#VALUE!</v>
      </c>
      <c r="AM1650" t="e">
        <f t="shared" si="507"/>
        <v>#VALUE!</v>
      </c>
      <c r="AN1650" t="e">
        <f t="shared" si="508"/>
        <v>#VALUE!</v>
      </c>
      <c r="AO1650" t="e">
        <f t="shared" si="509"/>
        <v>#VALUE!</v>
      </c>
      <c r="AP1650">
        <f t="shared" si="510"/>
        <v>0</v>
      </c>
      <c r="AQ1650">
        <f t="shared" si="511"/>
        <v>0</v>
      </c>
      <c r="AR1650">
        <f t="shared" si="512"/>
        <v>0</v>
      </c>
      <c r="AS1650">
        <f t="shared" si="513"/>
        <v>0</v>
      </c>
      <c r="AT1650">
        <f t="shared" si="514"/>
        <v>0</v>
      </c>
      <c r="AU1650">
        <f t="shared" si="515"/>
        <v>0</v>
      </c>
      <c r="AV1650">
        <f t="shared" si="516"/>
        <v>0</v>
      </c>
      <c r="AW1650">
        <f t="shared" si="517"/>
        <v>0</v>
      </c>
      <c r="AX1650">
        <f t="shared" si="518"/>
        <v>0</v>
      </c>
      <c r="AY1650">
        <f t="shared" si="519"/>
        <v>0</v>
      </c>
    </row>
    <row r="1651" spans="1:51" x14ac:dyDescent="0.3">
      <c r="A1651" s="1" t="s">
        <v>1645</v>
      </c>
      <c r="B1651" s="2">
        <v>4263230</v>
      </c>
      <c r="C1651" s="3" t="s">
        <v>5337</v>
      </c>
      <c r="D1651" s="5">
        <v>31.02</v>
      </c>
      <c r="E1651" s="5">
        <v>13859.7473223</v>
      </c>
      <c r="F1651" s="3" t="s">
        <v>4475</v>
      </c>
      <c r="G1651" s="3" t="s">
        <v>4476</v>
      </c>
      <c r="H1651" s="3" t="s">
        <v>4477</v>
      </c>
      <c r="I1651" s="3" t="s">
        <v>4829</v>
      </c>
      <c r="J1651" s="3" t="s">
        <v>4830</v>
      </c>
      <c r="K1651" s="6">
        <v>4334000</v>
      </c>
      <c r="L1651" s="6">
        <v>4552000</v>
      </c>
      <c r="M1651" s="6">
        <v>58600</v>
      </c>
      <c r="N1651" s="6">
        <v>47200</v>
      </c>
      <c r="O1651" s="6">
        <v>7100</v>
      </c>
      <c r="P1651" s="6">
        <v>2900</v>
      </c>
      <c r="Q1651" s="6">
        <v>63100</v>
      </c>
      <c r="R1651" s="6">
        <v>42500</v>
      </c>
      <c r="S1651" s="6">
        <v>-27600</v>
      </c>
      <c r="T1651" s="6">
        <v>-33100</v>
      </c>
      <c r="U1651" s="6">
        <v>9600</v>
      </c>
      <c r="V1651" s="6">
        <v>12400</v>
      </c>
      <c r="W1651" s="6">
        <v>6240200</v>
      </c>
      <c r="X1651" s="6">
        <v>5536300</v>
      </c>
      <c r="Y1651" s="6">
        <v>5623300</v>
      </c>
      <c r="Z1651" s="6">
        <v>4883900</v>
      </c>
      <c r="AA1651" s="6">
        <v>1099600</v>
      </c>
      <c r="AB1651" s="6">
        <v>783500</v>
      </c>
      <c r="AC1651" s="6">
        <v>446800000</v>
      </c>
      <c r="AD1651" s="6">
        <v>426500000</v>
      </c>
      <c r="AF1651">
        <f t="shared" si="500"/>
        <v>1.0111855389250345E-2</v>
      </c>
      <c r="AG1651">
        <f t="shared" si="501"/>
        <v>7.6766071202788869E-3</v>
      </c>
      <c r="AH1651">
        <f t="shared" si="502"/>
        <v>1.5384122303772315E-3</v>
      </c>
      <c r="AI1651">
        <f t="shared" si="503"/>
        <v>2.2397630186225459E-3</v>
      </c>
      <c r="AJ1651">
        <f t="shared" si="504"/>
        <v>5.1139505274645325</v>
      </c>
      <c r="AK1651">
        <f t="shared" si="505"/>
        <v>6.233439693682195</v>
      </c>
      <c r="AL1651">
        <f t="shared" si="506"/>
        <v>1.6382095062298107E-3</v>
      </c>
      <c r="AM1651">
        <f t="shared" si="507"/>
        <v>6.3708260105448155E-4</v>
      </c>
      <c r="AN1651">
        <f t="shared" si="508"/>
        <v>0.69452902150572093</v>
      </c>
      <c r="AO1651">
        <f t="shared" si="509"/>
        <v>0.82220977909434101</v>
      </c>
      <c r="AP1651">
        <f t="shared" si="510"/>
        <v>1</v>
      </c>
      <c r="AQ1651">
        <f t="shared" si="511"/>
        <v>0</v>
      </c>
      <c r="AR1651">
        <f t="shared" si="512"/>
        <v>1</v>
      </c>
      <c r="AS1651">
        <f t="shared" si="513"/>
        <v>0</v>
      </c>
      <c r="AT1651">
        <f t="shared" si="514"/>
        <v>1</v>
      </c>
      <c r="AU1651">
        <f t="shared" si="515"/>
        <v>0</v>
      </c>
      <c r="AV1651">
        <f t="shared" si="516"/>
        <v>1</v>
      </c>
      <c r="AW1651">
        <f t="shared" si="517"/>
        <v>0</v>
      </c>
      <c r="AX1651">
        <f t="shared" si="518"/>
        <v>0</v>
      </c>
      <c r="AY1651">
        <f t="shared" si="519"/>
        <v>4</v>
      </c>
    </row>
    <row r="1652" spans="1:51" x14ac:dyDescent="0.3">
      <c r="A1652" s="1" t="s">
        <v>1646</v>
      </c>
      <c r="B1652" s="2">
        <v>4389214</v>
      </c>
      <c r="C1652" s="3" t="s">
        <v>5335</v>
      </c>
      <c r="D1652" s="5">
        <v>46.42</v>
      </c>
      <c r="E1652" s="5">
        <v>12737.255890259999</v>
      </c>
      <c r="F1652" s="3" t="s">
        <v>4525</v>
      </c>
      <c r="G1652" s="3" t="s">
        <v>4526</v>
      </c>
      <c r="H1652" s="3" t="s">
        <v>4705</v>
      </c>
      <c r="I1652" s="3" t="s">
        <v>5014</v>
      </c>
      <c r="J1652" s="3" t="s">
        <v>4528</v>
      </c>
      <c r="K1652" s="6">
        <v>1548939</v>
      </c>
      <c r="L1652" s="6">
        <v>1509555</v>
      </c>
      <c r="M1652" s="6">
        <v>1416866</v>
      </c>
      <c r="N1652" s="6">
        <v>1401198</v>
      </c>
      <c r="O1652" s="6">
        <v>1155734</v>
      </c>
      <c r="P1652" s="6">
        <v>1138991</v>
      </c>
      <c r="Q1652" s="6">
        <v>801294</v>
      </c>
      <c r="R1652" s="6">
        <v>800501</v>
      </c>
      <c r="S1652" s="6">
        <v>1043353</v>
      </c>
      <c r="T1652" s="6">
        <v>1026213</v>
      </c>
      <c r="U1652" s="6">
        <v>6562809</v>
      </c>
      <c r="V1652" s="6">
        <v>5382599</v>
      </c>
      <c r="W1652" s="6">
        <v>12680997</v>
      </c>
      <c r="X1652" s="6">
        <v>11777168</v>
      </c>
      <c r="Y1652" s="6" t="s">
        <v>4474</v>
      </c>
      <c r="Z1652" s="6" t="s">
        <v>4474</v>
      </c>
      <c r="AA1652" s="6" t="s">
        <v>4474</v>
      </c>
      <c r="AB1652" s="6" t="s">
        <v>4474</v>
      </c>
      <c r="AC1652" s="6">
        <v>274391553</v>
      </c>
      <c r="AD1652" s="6">
        <v>271500584</v>
      </c>
      <c r="AF1652">
        <f t="shared" si="500"/>
        <v>6.3188564747708717E-2</v>
      </c>
      <c r="AG1652">
        <f t="shared" si="501"/>
        <v>6.7970585118595578E-2</v>
      </c>
      <c r="AH1652">
        <f t="shared" si="502"/>
        <v>0.51753099539413183</v>
      </c>
      <c r="AI1652">
        <f t="shared" si="503"/>
        <v>0.45703678507430651</v>
      </c>
      <c r="AJ1652" t="e">
        <f t="shared" si="504"/>
        <v>#VALUE!</v>
      </c>
      <c r="AK1652" t="e">
        <f t="shared" si="505"/>
        <v>#VALUE!</v>
      </c>
      <c r="AL1652">
        <f t="shared" si="506"/>
        <v>0.74614558739885817</v>
      </c>
      <c r="AM1652">
        <f t="shared" si="507"/>
        <v>0.75452103434455853</v>
      </c>
      <c r="AN1652">
        <f t="shared" si="508"/>
        <v>0.12214646845196793</v>
      </c>
      <c r="AO1652">
        <f t="shared" si="509"/>
        <v>0.12817640030268737</v>
      </c>
      <c r="AP1652">
        <f t="shared" si="510"/>
        <v>1</v>
      </c>
      <c r="AQ1652">
        <f t="shared" si="511"/>
        <v>1</v>
      </c>
      <c r="AR1652">
        <f t="shared" si="512"/>
        <v>0</v>
      </c>
      <c r="AS1652">
        <f t="shared" si="513"/>
        <v>1</v>
      </c>
      <c r="AT1652">
        <f t="shared" si="514"/>
        <v>0</v>
      </c>
      <c r="AU1652">
        <f t="shared" si="515"/>
        <v>0</v>
      </c>
      <c r="AV1652">
        <f t="shared" si="516"/>
        <v>0</v>
      </c>
      <c r="AW1652">
        <f t="shared" si="517"/>
        <v>0</v>
      </c>
      <c r="AX1652">
        <f t="shared" si="518"/>
        <v>0</v>
      </c>
      <c r="AY1652">
        <f t="shared" si="519"/>
        <v>3</v>
      </c>
    </row>
    <row r="1653" spans="1:51" x14ac:dyDescent="0.3">
      <c r="A1653" s="1" t="s">
        <v>1647</v>
      </c>
      <c r="B1653" s="2">
        <v>4156047</v>
      </c>
      <c r="C1653" s="3" t="s">
        <v>5337</v>
      </c>
      <c r="D1653" s="5">
        <v>208.44</v>
      </c>
      <c r="E1653" s="5">
        <v>40025.684538360001</v>
      </c>
      <c r="F1653" s="3" t="s">
        <v>4475</v>
      </c>
      <c r="G1653" s="3" t="s">
        <v>4548</v>
      </c>
      <c r="H1653" s="3" t="s">
        <v>4810</v>
      </c>
      <c r="I1653" s="3" t="s">
        <v>5062</v>
      </c>
      <c r="J1653" s="3" t="s">
        <v>4762</v>
      </c>
      <c r="K1653" s="6">
        <v>5956843</v>
      </c>
      <c r="L1653" s="6">
        <v>5648353</v>
      </c>
      <c r="M1653" s="6">
        <v>1596897</v>
      </c>
      <c r="N1653" s="6">
        <v>1430165</v>
      </c>
      <c r="O1653" s="6">
        <v>1418367</v>
      </c>
      <c r="P1653" s="6">
        <v>1251260</v>
      </c>
      <c r="Q1653" s="6">
        <v>1517830</v>
      </c>
      <c r="R1653" s="6">
        <v>1375961</v>
      </c>
      <c r="S1653" s="6">
        <v>1414522</v>
      </c>
      <c r="T1653" s="6">
        <v>1513979</v>
      </c>
      <c r="U1653" s="6" t="s">
        <v>4474</v>
      </c>
      <c r="V1653" s="6" t="s">
        <v>4474</v>
      </c>
      <c r="W1653" s="6">
        <v>9347732</v>
      </c>
      <c r="X1653" s="6">
        <v>8883322</v>
      </c>
      <c r="Y1653" s="6">
        <v>5209505</v>
      </c>
      <c r="Z1653" s="6">
        <v>4697218</v>
      </c>
      <c r="AA1653" s="6">
        <v>1578664</v>
      </c>
      <c r="AB1653" s="6">
        <v>1624323</v>
      </c>
      <c r="AC1653" s="6">
        <v>192136000</v>
      </c>
      <c r="AD1653" s="6">
        <v>192251000</v>
      </c>
      <c r="AF1653">
        <f t="shared" si="500"/>
        <v>0.16237414594256661</v>
      </c>
      <c r="AG1653">
        <f t="shared" si="501"/>
        <v>0.1548926178742592</v>
      </c>
      <c r="AH1653" t="e">
        <f t="shared" si="502"/>
        <v>#VALUE!</v>
      </c>
      <c r="AI1653" t="e">
        <f t="shared" si="503"/>
        <v>#VALUE!</v>
      </c>
      <c r="AJ1653">
        <f t="shared" si="504"/>
        <v>3.2999453968672245</v>
      </c>
      <c r="AK1653">
        <f t="shared" si="505"/>
        <v>2.8918004608689283</v>
      </c>
      <c r="AL1653">
        <f t="shared" si="506"/>
        <v>0.23810716515442829</v>
      </c>
      <c r="AM1653">
        <f t="shared" si="507"/>
        <v>0.22152652286427565</v>
      </c>
      <c r="AN1653">
        <f t="shared" si="508"/>
        <v>0.63725008376363379</v>
      </c>
      <c r="AO1653">
        <f t="shared" si="509"/>
        <v>0.63583792189453447</v>
      </c>
      <c r="AP1653">
        <f t="shared" si="510"/>
        <v>1</v>
      </c>
      <c r="AQ1653">
        <f t="shared" si="511"/>
        <v>1</v>
      </c>
      <c r="AR1653">
        <f t="shared" si="512"/>
        <v>1</v>
      </c>
      <c r="AS1653">
        <f t="shared" si="513"/>
        <v>0</v>
      </c>
      <c r="AT1653">
        <f t="shared" si="514"/>
        <v>0</v>
      </c>
      <c r="AU1653">
        <f t="shared" si="515"/>
        <v>1</v>
      </c>
      <c r="AV1653">
        <f t="shared" si="516"/>
        <v>1</v>
      </c>
      <c r="AW1653">
        <f t="shared" si="517"/>
        <v>1</v>
      </c>
      <c r="AX1653">
        <f t="shared" si="518"/>
        <v>1</v>
      </c>
      <c r="AY1653">
        <f t="shared" si="519"/>
        <v>7</v>
      </c>
    </row>
    <row r="1654" spans="1:51" x14ac:dyDescent="0.3">
      <c r="A1654" s="1" t="s">
        <v>1648</v>
      </c>
      <c r="B1654" s="2">
        <v>10875661</v>
      </c>
      <c r="C1654" s="3" t="s">
        <v>5335</v>
      </c>
      <c r="D1654" s="5">
        <v>9.1999999999999993</v>
      </c>
      <c r="E1654" s="5">
        <v>1964.7732704</v>
      </c>
      <c r="F1654" s="3" t="s">
        <v>4475</v>
      </c>
      <c r="G1654" s="3" t="s">
        <v>4564</v>
      </c>
      <c r="H1654" s="3" t="s">
        <v>4565</v>
      </c>
      <c r="I1654" s="3" t="s">
        <v>4566</v>
      </c>
      <c r="J1654" s="3" t="s">
        <v>5063</v>
      </c>
      <c r="K1654" s="6">
        <v>3576000</v>
      </c>
      <c r="L1654" s="6">
        <v>3710000</v>
      </c>
      <c r="M1654" s="6">
        <v>564000</v>
      </c>
      <c r="N1654" s="6">
        <v>566000</v>
      </c>
      <c r="O1654" s="6">
        <v>473000</v>
      </c>
      <c r="P1654" s="6">
        <v>475000</v>
      </c>
      <c r="Q1654" s="6">
        <v>234000</v>
      </c>
      <c r="R1654" s="6">
        <v>239000</v>
      </c>
      <c r="S1654" s="6">
        <v>412000</v>
      </c>
      <c r="T1654" s="6">
        <v>419000</v>
      </c>
      <c r="U1654" s="6">
        <v>1467000</v>
      </c>
      <c r="V1654" s="6">
        <v>1465000</v>
      </c>
      <c r="W1654" s="6">
        <v>2155000</v>
      </c>
      <c r="X1654" s="6">
        <v>2229000</v>
      </c>
      <c r="Y1654" s="6">
        <v>1143000</v>
      </c>
      <c r="Z1654" s="6">
        <v>1192000</v>
      </c>
      <c r="AA1654" s="6">
        <v>1222000</v>
      </c>
      <c r="AB1654" s="6">
        <v>1274000</v>
      </c>
      <c r="AC1654" s="6">
        <v>214694934</v>
      </c>
      <c r="AD1654" s="6">
        <v>220720522</v>
      </c>
      <c r="AF1654">
        <f t="shared" si="500"/>
        <v>0.108584686774942</v>
      </c>
      <c r="AG1654">
        <f t="shared" si="501"/>
        <v>0.10722296994167788</v>
      </c>
      <c r="AH1654">
        <f t="shared" si="502"/>
        <v>0.68074245939675171</v>
      </c>
      <c r="AI1654">
        <f t="shared" si="503"/>
        <v>0.65724540152534772</v>
      </c>
      <c r="AJ1654">
        <f t="shared" si="504"/>
        <v>0.93535188216039278</v>
      </c>
      <c r="AK1654">
        <f t="shared" si="505"/>
        <v>0.93563579277864994</v>
      </c>
      <c r="AL1654">
        <f t="shared" si="506"/>
        <v>0.13227069351230425</v>
      </c>
      <c r="AM1654">
        <f t="shared" si="507"/>
        <v>0.1280323450134771</v>
      </c>
      <c r="AN1654">
        <f t="shared" si="508"/>
        <v>1.6593967517401391</v>
      </c>
      <c r="AO1654">
        <f t="shared" si="509"/>
        <v>1.6644235082996859</v>
      </c>
      <c r="AP1654">
        <f t="shared" si="510"/>
        <v>1</v>
      </c>
      <c r="AQ1654">
        <f t="shared" si="511"/>
        <v>1</v>
      </c>
      <c r="AR1654">
        <f t="shared" si="512"/>
        <v>1</v>
      </c>
      <c r="AS1654">
        <f t="shared" si="513"/>
        <v>1</v>
      </c>
      <c r="AT1654">
        <f t="shared" si="514"/>
        <v>0</v>
      </c>
      <c r="AU1654">
        <f t="shared" si="515"/>
        <v>0</v>
      </c>
      <c r="AV1654">
        <f t="shared" si="516"/>
        <v>1</v>
      </c>
      <c r="AW1654">
        <f t="shared" si="517"/>
        <v>0</v>
      </c>
      <c r="AX1654">
        <f t="shared" si="518"/>
        <v>1</v>
      </c>
      <c r="AY1654">
        <f t="shared" si="519"/>
        <v>6</v>
      </c>
    </row>
    <row r="1655" spans="1:51" x14ac:dyDescent="0.3">
      <c r="A1655" s="1" t="s">
        <v>1649</v>
      </c>
      <c r="B1655" s="2">
        <v>4094069</v>
      </c>
      <c r="C1655" s="3" t="s">
        <v>5337</v>
      </c>
      <c r="D1655" s="5">
        <v>493.13</v>
      </c>
      <c r="E1655" s="5">
        <v>38037.227496400003</v>
      </c>
      <c r="F1655" s="3" t="s">
        <v>4500</v>
      </c>
      <c r="G1655" s="3" t="s">
        <v>4501</v>
      </c>
      <c r="H1655" s="3" t="s">
        <v>4533</v>
      </c>
      <c r="I1655" s="3" t="s">
        <v>4534</v>
      </c>
      <c r="J1655" s="3" t="s">
        <v>4970</v>
      </c>
      <c r="K1655" s="6">
        <v>6138410</v>
      </c>
      <c r="L1655" s="6">
        <v>6062888</v>
      </c>
      <c r="M1655" s="6">
        <v>1298910</v>
      </c>
      <c r="N1655" s="6">
        <v>1297021</v>
      </c>
      <c r="O1655" s="6">
        <v>1146294</v>
      </c>
      <c r="P1655" s="6">
        <v>1147121</v>
      </c>
      <c r="Q1655" s="6">
        <v>1063773</v>
      </c>
      <c r="R1655" s="6">
        <v>828733</v>
      </c>
      <c r="S1655" s="6">
        <v>1373897</v>
      </c>
      <c r="T1655" s="6">
        <v>1114076</v>
      </c>
      <c r="U1655" s="6">
        <v>2458889</v>
      </c>
      <c r="V1655" s="6">
        <v>2457872</v>
      </c>
      <c r="W1655" s="6">
        <v>7845450</v>
      </c>
      <c r="X1655" s="6">
        <v>7430709</v>
      </c>
      <c r="Y1655" s="6">
        <v>3551529</v>
      </c>
      <c r="Z1655" s="6">
        <v>3108715</v>
      </c>
      <c r="AA1655" s="6">
        <v>3471960</v>
      </c>
      <c r="AB1655" s="6">
        <v>3461798</v>
      </c>
      <c r="AC1655" s="6">
        <v>77507396</v>
      </c>
      <c r="AD1655" s="6">
        <v>77495890</v>
      </c>
      <c r="AF1655">
        <f t="shared" si="500"/>
        <v>0.13559107508173526</v>
      </c>
      <c r="AG1655">
        <f t="shared" si="501"/>
        <v>0.1115281193221266</v>
      </c>
      <c r="AH1655">
        <f t="shared" si="502"/>
        <v>0.31341592897794263</v>
      </c>
      <c r="AI1655">
        <f t="shared" si="503"/>
        <v>0.3307722049134208</v>
      </c>
      <c r="AJ1655">
        <f t="shared" si="504"/>
        <v>1.0229176027373588</v>
      </c>
      <c r="AK1655">
        <f t="shared" si="505"/>
        <v>0.89800589173602852</v>
      </c>
      <c r="AL1655">
        <f t="shared" si="506"/>
        <v>0.1867411919373258</v>
      </c>
      <c r="AM1655">
        <f t="shared" si="507"/>
        <v>0.18920372601308155</v>
      </c>
      <c r="AN1655">
        <f t="shared" si="508"/>
        <v>0.78241655991689452</v>
      </c>
      <c r="AO1655">
        <f t="shared" si="509"/>
        <v>0.81592321809399349</v>
      </c>
      <c r="AP1655">
        <f t="shared" si="510"/>
        <v>1</v>
      </c>
      <c r="AQ1655">
        <f t="shared" si="511"/>
        <v>1</v>
      </c>
      <c r="AR1655">
        <f t="shared" si="512"/>
        <v>1</v>
      </c>
      <c r="AS1655">
        <f t="shared" si="513"/>
        <v>1</v>
      </c>
      <c r="AT1655">
        <f t="shared" si="514"/>
        <v>1</v>
      </c>
      <c r="AU1655">
        <f t="shared" si="515"/>
        <v>1</v>
      </c>
      <c r="AV1655">
        <f t="shared" si="516"/>
        <v>0</v>
      </c>
      <c r="AW1655">
        <f t="shared" si="517"/>
        <v>0</v>
      </c>
      <c r="AX1655">
        <f t="shared" si="518"/>
        <v>0</v>
      </c>
      <c r="AY1655">
        <f t="shared" si="519"/>
        <v>6</v>
      </c>
    </row>
    <row r="1656" spans="1:51" x14ac:dyDescent="0.3">
      <c r="A1656" s="1" t="s">
        <v>1650</v>
      </c>
      <c r="B1656" s="2">
        <v>4337066</v>
      </c>
      <c r="C1656" s="3" t="s">
        <v>5337</v>
      </c>
      <c r="D1656" s="5">
        <v>20.28</v>
      </c>
      <c r="E1656" s="5">
        <v>5165.6778560399998</v>
      </c>
      <c r="F1656" s="3" t="s">
        <v>4485</v>
      </c>
      <c r="G1656" s="3" t="s">
        <v>4486</v>
      </c>
      <c r="H1656" s="3" t="s">
        <v>4598</v>
      </c>
      <c r="I1656" s="3" t="s">
        <v>4615</v>
      </c>
      <c r="J1656" s="3" t="s">
        <v>5018</v>
      </c>
      <c r="K1656" s="6">
        <v>3442100</v>
      </c>
      <c r="L1656" s="6">
        <v>3484300</v>
      </c>
      <c r="M1656" s="6">
        <v>706400</v>
      </c>
      <c r="N1656" s="6">
        <v>718700</v>
      </c>
      <c r="O1656" s="6">
        <v>488600</v>
      </c>
      <c r="P1656" s="6">
        <v>500600</v>
      </c>
      <c r="Q1656" s="6">
        <v>247900</v>
      </c>
      <c r="R1656" s="6">
        <v>278300</v>
      </c>
      <c r="S1656" s="6">
        <v>378000</v>
      </c>
      <c r="T1656" s="6">
        <v>369900</v>
      </c>
      <c r="U1656" s="6">
        <v>2349500</v>
      </c>
      <c r="V1656" s="6">
        <v>2312500</v>
      </c>
      <c r="W1656" s="6">
        <v>7121500</v>
      </c>
      <c r="X1656" s="6">
        <v>7034800</v>
      </c>
      <c r="Y1656" s="6">
        <v>2400500</v>
      </c>
      <c r="Z1656" s="6">
        <v>2376500</v>
      </c>
      <c r="AA1656" s="6">
        <v>795600</v>
      </c>
      <c r="AB1656" s="6">
        <v>763400</v>
      </c>
      <c r="AC1656" s="6">
        <v>254699987</v>
      </c>
      <c r="AD1656" s="6">
        <v>261601984</v>
      </c>
      <c r="AF1656">
        <f t="shared" si="500"/>
        <v>3.4810082145615387E-2</v>
      </c>
      <c r="AG1656">
        <f t="shared" si="501"/>
        <v>3.9560470802297153E-2</v>
      </c>
      <c r="AH1656">
        <f t="shared" si="502"/>
        <v>0.32991645018605631</v>
      </c>
      <c r="AI1656">
        <f t="shared" si="503"/>
        <v>0.32872292033888667</v>
      </c>
      <c r="AJ1656">
        <f t="shared" si="504"/>
        <v>3.0172197083961789</v>
      </c>
      <c r="AK1656">
        <f t="shared" si="505"/>
        <v>3.1130468954676447</v>
      </c>
      <c r="AL1656">
        <f t="shared" si="506"/>
        <v>0.14194822927863804</v>
      </c>
      <c r="AM1656">
        <f t="shared" si="507"/>
        <v>0.14367304767098127</v>
      </c>
      <c r="AN1656">
        <f t="shared" si="508"/>
        <v>0.48333918416064031</v>
      </c>
      <c r="AO1656">
        <f t="shared" si="509"/>
        <v>0.49529482003752773</v>
      </c>
      <c r="AP1656">
        <f t="shared" si="510"/>
        <v>1</v>
      </c>
      <c r="AQ1656">
        <f t="shared" si="511"/>
        <v>1</v>
      </c>
      <c r="AR1656">
        <f t="shared" si="512"/>
        <v>0</v>
      </c>
      <c r="AS1656">
        <f t="shared" si="513"/>
        <v>1</v>
      </c>
      <c r="AT1656">
        <f t="shared" si="514"/>
        <v>0</v>
      </c>
      <c r="AU1656">
        <f t="shared" si="515"/>
        <v>0</v>
      </c>
      <c r="AV1656">
        <f t="shared" si="516"/>
        <v>0</v>
      </c>
      <c r="AW1656">
        <f t="shared" si="517"/>
        <v>0</v>
      </c>
      <c r="AX1656">
        <f t="shared" si="518"/>
        <v>1</v>
      </c>
      <c r="AY1656">
        <f t="shared" si="519"/>
        <v>4</v>
      </c>
    </row>
    <row r="1657" spans="1:51" x14ac:dyDescent="0.3">
      <c r="A1657" s="1" t="s">
        <v>1651</v>
      </c>
      <c r="B1657" s="2">
        <v>4576404</v>
      </c>
      <c r="C1657" s="3" t="s">
        <v>5337</v>
      </c>
      <c r="D1657" s="5">
        <v>14.15</v>
      </c>
      <c r="E1657" s="5">
        <v>981.41067674999999</v>
      </c>
      <c r="F1657" s="3" t="s">
        <v>4583</v>
      </c>
      <c r="G1657" s="3" t="s">
        <v>4583</v>
      </c>
      <c r="H1657" s="3" t="s">
        <v>4602</v>
      </c>
      <c r="I1657" s="3" t="s">
        <v>5064</v>
      </c>
      <c r="J1657" s="3" t="s">
        <v>4604</v>
      </c>
      <c r="K1657" s="6" t="s">
        <v>4474</v>
      </c>
      <c r="L1657" s="6" t="s">
        <v>4474</v>
      </c>
      <c r="M1657" s="6">
        <v>-21873</v>
      </c>
      <c r="N1657" s="6">
        <v>-25535</v>
      </c>
      <c r="O1657" s="6">
        <v>-21889</v>
      </c>
      <c r="P1657" s="6">
        <v>-25550</v>
      </c>
      <c r="Q1657" s="6">
        <v>33902</v>
      </c>
      <c r="R1657" s="6">
        <v>27306</v>
      </c>
      <c r="S1657" s="6">
        <v>83186</v>
      </c>
      <c r="T1657" s="6">
        <v>82280</v>
      </c>
      <c r="U1657" s="6" t="s">
        <v>4474</v>
      </c>
      <c r="V1657" s="6" t="s">
        <v>4474</v>
      </c>
      <c r="W1657" s="6">
        <v>404263</v>
      </c>
      <c r="X1657" s="6">
        <v>390034</v>
      </c>
      <c r="Y1657" s="6">
        <v>118239</v>
      </c>
      <c r="Z1657" s="6">
        <v>84224</v>
      </c>
      <c r="AA1657" s="6">
        <v>12226</v>
      </c>
      <c r="AB1657" s="6">
        <v>8938</v>
      </c>
      <c r="AC1657" s="6">
        <v>69352645</v>
      </c>
      <c r="AD1657" s="6">
        <v>69341227</v>
      </c>
      <c r="AF1657">
        <f t="shared" si="500"/>
        <v>8.3861248741537067E-2</v>
      </c>
      <c r="AG1657">
        <f t="shared" si="501"/>
        <v>7.0009281242148114E-2</v>
      </c>
      <c r="AH1657" t="e">
        <f t="shared" si="502"/>
        <v>#VALUE!</v>
      </c>
      <c r="AI1657" t="e">
        <f t="shared" si="503"/>
        <v>#VALUE!</v>
      </c>
      <c r="AJ1657">
        <f t="shared" si="504"/>
        <v>9.6711107475871092</v>
      </c>
      <c r="AK1657">
        <f t="shared" si="505"/>
        <v>9.4231371671514879</v>
      </c>
      <c r="AL1657" t="e">
        <f t="shared" si="506"/>
        <v>#VALUE!</v>
      </c>
      <c r="AM1657" t="e">
        <f t="shared" si="507"/>
        <v>#VALUE!</v>
      </c>
      <c r="AN1657" t="e">
        <f t="shared" si="508"/>
        <v>#VALUE!</v>
      </c>
      <c r="AO1657" t="e">
        <f t="shared" si="509"/>
        <v>#VALUE!</v>
      </c>
      <c r="AP1657">
        <f t="shared" si="510"/>
        <v>1</v>
      </c>
      <c r="AQ1657">
        <f t="shared" si="511"/>
        <v>1</v>
      </c>
      <c r="AR1657">
        <f t="shared" si="512"/>
        <v>1</v>
      </c>
      <c r="AS1657">
        <f t="shared" si="513"/>
        <v>1</v>
      </c>
      <c r="AT1657">
        <f t="shared" si="514"/>
        <v>0</v>
      </c>
      <c r="AU1657">
        <f t="shared" si="515"/>
        <v>1</v>
      </c>
      <c r="AV1657">
        <f t="shared" si="516"/>
        <v>0</v>
      </c>
      <c r="AW1657">
        <f t="shared" si="517"/>
        <v>0</v>
      </c>
      <c r="AX1657">
        <f t="shared" si="518"/>
        <v>0</v>
      </c>
      <c r="AY1657">
        <f t="shared" si="519"/>
        <v>5</v>
      </c>
    </row>
    <row r="1658" spans="1:51" x14ac:dyDescent="0.3">
      <c r="A1658" s="1" t="s">
        <v>1652</v>
      </c>
      <c r="B1658" s="2">
        <v>103697</v>
      </c>
      <c r="C1658" s="3" t="s">
        <v>5337</v>
      </c>
      <c r="D1658" s="5">
        <v>150.55000000000001</v>
      </c>
      <c r="E1658" s="5">
        <v>5350.4432710499996</v>
      </c>
      <c r="F1658" s="3" t="s">
        <v>4485</v>
      </c>
      <c r="G1658" s="3" t="s">
        <v>4486</v>
      </c>
      <c r="H1658" s="3" t="s">
        <v>4590</v>
      </c>
      <c r="I1658" s="3" t="s">
        <v>4590</v>
      </c>
      <c r="J1658" s="3" t="s">
        <v>4591</v>
      </c>
      <c r="K1658" s="6">
        <v>1540700</v>
      </c>
      <c r="L1658" s="6">
        <v>1495400</v>
      </c>
      <c r="M1658" s="6">
        <v>867100</v>
      </c>
      <c r="N1658" s="6">
        <v>835300</v>
      </c>
      <c r="O1658" s="6">
        <v>453000</v>
      </c>
      <c r="P1658" s="6">
        <v>429100</v>
      </c>
      <c r="Q1658" s="6">
        <v>273700</v>
      </c>
      <c r="R1658" s="6">
        <v>237200</v>
      </c>
      <c r="S1658" s="6">
        <v>516400</v>
      </c>
      <c r="T1658" s="6">
        <v>497900</v>
      </c>
      <c r="U1658" s="6">
        <v>8293500</v>
      </c>
      <c r="V1658" s="6">
        <v>8235700</v>
      </c>
      <c r="W1658" s="6">
        <v>12379900</v>
      </c>
      <c r="X1658" s="6">
        <v>12222600</v>
      </c>
      <c r="Y1658" s="6">
        <v>717600</v>
      </c>
      <c r="Z1658" s="6">
        <v>1042000</v>
      </c>
      <c r="AA1658" s="6">
        <v>236300</v>
      </c>
      <c r="AB1658" s="6">
        <v>238600</v>
      </c>
      <c r="AC1658" s="6">
        <v>35539311</v>
      </c>
      <c r="AD1658" s="6">
        <v>35616553</v>
      </c>
      <c r="AF1658">
        <f t="shared" si="500"/>
        <v>2.2108417677041008E-2</v>
      </c>
      <c r="AG1658">
        <f t="shared" si="501"/>
        <v>1.9406672884656292E-2</v>
      </c>
      <c r="AH1658">
        <f t="shared" si="502"/>
        <v>0.6699165582920702</v>
      </c>
      <c r="AI1658">
        <f t="shared" si="503"/>
        <v>0.67380917317101108</v>
      </c>
      <c r="AJ1658">
        <f t="shared" si="504"/>
        <v>3.0368176047397375</v>
      </c>
      <c r="AK1658">
        <f t="shared" si="505"/>
        <v>4.3671416596814749</v>
      </c>
      <c r="AL1658">
        <f t="shared" si="506"/>
        <v>0.29402219770234311</v>
      </c>
      <c r="AM1658">
        <f t="shared" si="507"/>
        <v>0.28694663635147788</v>
      </c>
      <c r="AN1658">
        <f t="shared" si="508"/>
        <v>0.12445173224339454</v>
      </c>
      <c r="AO1658">
        <f t="shared" si="509"/>
        <v>0.1223471274524242</v>
      </c>
      <c r="AP1658">
        <f t="shared" si="510"/>
        <v>1</v>
      </c>
      <c r="AQ1658">
        <f t="shared" si="511"/>
        <v>1</v>
      </c>
      <c r="AR1658">
        <f t="shared" si="512"/>
        <v>1</v>
      </c>
      <c r="AS1658">
        <f t="shared" si="513"/>
        <v>1</v>
      </c>
      <c r="AT1658">
        <f t="shared" si="514"/>
        <v>1</v>
      </c>
      <c r="AU1658">
        <f t="shared" si="515"/>
        <v>0</v>
      </c>
      <c r="AV1658">
        <f t="shared" si="516"/>
        <v>1</v>
      </c>
      <c r="AW1658">
        <f t="shared" si="517"/>
        <v>1</v>
      </c>
      <c r="AX1658">
        <f t="shared" si="518"/>
        <v>1</v>
      </c>
      <c r="AY1658">
        <f t="shared" si="519"/>
        <v>8</v>
      </c>
    </row>
    <row r="1659" spans="1:51" x14ac:dyDescent="0.3">
      <c r="A1659" s="1" t="s">
        <v>1653</v>
      </c>
      <c r="B1659" s="2">
        <v>5265242</v>
      </c>
      <c r="C1659" s="3" t="s">
        <v>5338</v>
      </c>
      <c r="D1659" s="7">
        <v>10.73</v>
      </c>
      <c r="E1659" s="5">
        <v>200.57977425999999</v>
      </c>
      <c r="F1659" s="3" t="s">
        <v>4500</v>
      </c>
      <c r="G1659" s="3" t="s">
        <v>4574</v>
      </c>
      <c r="H1659" s="3" t="s">
        <v>4580</v>
      </c>
      <c r="I1659" s="3" t="s">
        <v>4613</v>
      </c>
      <c r="J1659" s="3" t="s">
        <v>4820</v>
      </c>
      <c r="K1659" s="6">
        <v>94346</v>
      </c>
      <c r="L1659" s="6">
        <v>89751</v>
      </c>
      <c r="M1659" s="6">
        <v>-29847</v>
      </c>
      <c r="N1659" s="6">
        <v>-29416</v>
      </c>
      <c r="O1659" s="6">
        <v>-35811</v>
      </c>
      <c r="P1659" s="6">
        <v>-35406</v>
      </c>
      <c r="Q1659" s="6">
        <v>-62508</v>
      </c>
      <c r="R1659" s="6">
        <v>-78281</v>
      </c>
      <c r="S1659" s="6">
        <v>-46274</v>
      </c>
      <c r="T1659" s="6">
        <v>-36047</v>
      </c>
      <c r="U1659" s="6">
        <v>23277</v>
      </c>
      <c r="V1659" s="6">
        <v>23973</v>
      </c>
      <c r="W1659" s="6">
        <v>144567</v>
      </c>
      <c r="X1659" s="6">
        <v>193100</v>
      </c>
      <c r="Y1659" s="6">
        <v>59241</v>
      </c>
      <c r="Z1659" s="6">
        <v>112291</v>
      </c>
      <c r="AA1659" s="6">
        <v>50878</v>
      </c>
      <c r="AB1659" s="6">
        <v>94116</v>
      </c>
      <c r="AC1659" s="6">
        <v>18693362</v>
      </c>
      <c r="AD1659" s="6">
        <v>18681047</v>
      </c>
      <c r="AF1659">
        <f t="shared" si="500"/>
        <v>-0.43238083380024489</v>
      </c>
      <c r="AG1659">
        <f t="shared" si="501"/>
        <v>-0.40539098912480581</v>
      </c>
      <c r="AH1659">
        <f t="shared" si="502"/>
        <v>0.1610118491771981</v>
      </c>
      <c r="AI1659">
        <f t="shared" si="503"/>
        <v>0.12414810978767478</v>
      </c>
      <c r="AJ1659">
        <f t="shared" si="504"/>
        <v>1.1643735995911788</v>
      </c>
      <c r="AK1659">
        <f t="shared" si="505"/>
        <v>1.1931127544732032</v>
      </c>
      <c r="AL1659">
        <f t="shared" si="506"/>
        <v>-0.3795709410043881</v>
      </c>
      <c r="AM1659">
        <f t="shared" si="507"/>
        <v>-0.39449142627937295</v>
      </c>
      <c r="AN1659">
        <f t="shared" si="508"/>
        <v>0.65261090013626899</v>
      </c>
      <c r="AO1659">
        <f t="shared" si="509"/>
        <v>0.46479026411185914</v>
      </c>
      <c r="AP1659">
        <f t="shared" si="510"/>
        <v>0</v>
      </c>
      <c r="AQ1659">
        <f t="shared" si="511"/>
        <v>0</v>
      </c>
      <c r="AR1659">
        <f t="shared" si="512"/>
        <v>0</v>
      </c>
      <c r="AS1659">
        <f t="shared" si="513"/>
        <v>1</v>
      </c>
      <c r="AT1659">
        <f t="shared" si="514"/>
        <v>0</v>
      </c>
      <c r="AU1659">
        <f t="shared" si="515"/>
        <v>0</v>
      </c>
      <c r="AV1659">
        <f t="shared" si="516"/>
        <v>1</v>
      </c>
      <c r="AW1659">
        <f t="shared" si="517"/>
        <v>1</v>
      </c>
      <c r="AX1659">
        <f t="shared" si="518"/>
        <v>0</v>
      </c>
      <c r="AY1659">
        <f t="shared" si="519"/>
        <v>3</v>
      </c>
    </row>
    <row r="1660" spans="1:51" x14ac:dyDescent="0.3">
      <c r="A1660" s="1" t="s">
        <v>1654</v>
      </c>
      <c r="B1660" s="2">
        <v>4027333</v>
      </c>
      <c r="C1660" s="3" t="s">
        <v>5338</v>
      </c>
      <c r="D1660" s="5">
        <v>12.76</v>
      </c>
      <c r="E1660" s="5">
        <v>572.91437896000002</v>
      </c>
      <c r="F1660" s="3" t="s">
        <v>4480</v>
      </c>
      <c r="G1660" s="3" t="s">
        <v>4491</v>
      </c>
      <c r="H1660" s="3" t="s">
        <v>4492</v>
      </c>
      <c r="I1660" s="3" t="s">
        <v>4493</v>
      </c>
      <c r="J1660" s="3" t="s">
        <v>4658</v>
      </c>
      <c r="K1660" s="6">
        <v>462593</v>
      </c>
      <c r="L1660" s="6">
        <v>461325</v>
      </c>
      <c r="M1660" s="6">
        <v>45954</v>
      </c>
      <c r="N1660" s="6">
        <v>44514</v>
      </c>
      <c r="O1660" s="6">
        <v>42990</v>
      </c>
      <c r="P1660" s="6">
        <v>41897</v>
      </c>
      <c r="Q1660" s="6">
        <v>10757</v>
      </c>
      <c r="R1660" s="6">
        <v>16246</v>
      </c>
      <c r="S1660" s="6">
        <v>137350</v>
      </c>
      <c r="T1660" s="6">
        <v>111941</v>
      </c>
      <c r="U1660" s="6">
        <v>448618</v>
      </c>
      <c r="V1660" s="6">
        <v>436863</v>
      </c>
      <c r="W1660" s="6">
        <v>575042</v>
      </c>
      <c r="X1660" s="6">
        <v>543919</v>
      </c>
      <c r="Y1660" s="6">
        <v>152845</v>
      </c>
      <c r="Z1660" s="6">
        <v>125031</v>
      </c>
      <c r="AA1660" s="6">
        <v>116459</v>
      </c>
      <c r="AB1660" s="6">
        <v>92018</v>
      </c>
      <c r="AC1660" s="6">
        <v>44885521</v>
      </c>
      <c r="AD1660" s="6">
        <v>44560068</v>
      </c>
      <c r="AF1660">
        <f t="shared" si="500"/>
        <v>1.8706459702073935E-2</v>
      </c>
      <c r="AG1660">
        <f t="shared" si="501"/>
        <v>2.9868417907813478E-2</v>
      </c>
      <c r="AH1660">
        <f t="shared" si="502"/>
        <v>0.78014823265083244</v>
      </c>
      <c r="AI1660">
        <f t="shared" si="503"/>
        <v>0.80317657592398872</v>
      </c>
      <c r="AJ1660">
        <f t="shared" si="504"/>
        <v>1.3124361363226544</v>
      </c>
      <c r="AK1660">
        <f t="shared" si="505"/>
        <v>1.3587667630246256</v>
      </c>
      <c r="AL1660">
        <f t="shared" si="506"/>
        <v>9.2932664350735966E-2</v>
      </c>
      <c r="AM1660">
        <f t="shared" si="507"/>
        <v>9.0818837045466866E-2</v>
      </c>
      <c r="AN1660">
        <f t="shared" si="508"/>
        <v>0.80445080533248003</v>
      </c>
      <c r="AO1660">
        <f t="shared" si="509"/>
        <v>0.84815018412668064</v>
      </c>
      <c r="AP1660">
        <f t="shared" si="510"/>
        <v>1</v>
      </c>
      <c r="AQ1660">
        <f t="shared" si="511"/>
        <v>1</v>
      </c>
      <c r="AR1660">
        <f t="shared" si="512"/>
        <v>0</v>
      </c>
      <c r="AS1660">
        <f t="shared" si="513"/>
        <v>1</v>
      </c>
      <c r="AT1660">
        <f t="shared" si="514"/>
        <v>1</v>
      </c>
      <c r="AU1660">
        <f t="shared" si="515"/>
        <v>0</v>
      </c>
      <c r="AV1660">
        <f t="shared" si="516"/>
        <v>1</v>
      </c>
      <c r="AW1660">
        <f t="shared" si="517"/>
        <v>0</v>
      </c>
      <c r="AX1660">
        <f t="shared" si="518"/>
        <v>0</v>
      </c>
      <c r="AY1660">
        <f t="shared" si="519"/>
        <v>5</v>
      </c>
    </row>
    <row r="1661" spans="1:51" x14ac:dyDescent="0.3">
      <c r="A1661" s="1" t="s">
        <v>1655</v>
      </c>
      <c r="B1661" s="2">
        <v>27690997</v>
      </c>
      <c r="C1661" s="3" t="s">
        <v>5338</v>
      </c>
      <c r="D1661" s="5">
        <v>18.058</v>
      </c>
      <c r="E1661" s="5">
        <v>326.964847518</v>
      </c>
      <c r="F1661" s="3" t="s">
        <v>4665</v>
      </c>
      <c r="G1661" s="3" t="s">
        <v>4666</v>
      </c>
      <c r="H1661" s="3" t="s">
        <v>4776</v>
      </c>
      <c r="I1661" s="3" t="s">
        <v>4993</v>
      </c>
      <c r="J1661" s="3" t="s">
        <v>4504</v>
      </c>
      <c r="K1661" s="6">
        <v>432534</v>
      </c>
      <c r="L1661" s="6">
        <v>443165</v>
      </c>
      <c r="M1661" s="6">
        <v>40808</v>
      </c>
      <c r="N1661" s="6">
        <v>54727</v>
      </c>
      <c r="O1661" s="6">
        <v>35831</v>
      </c>
      <c r="P1661" s="6">
        <v>50140</v>
      </c>
      <c r="Q1661" s="6">
        <v>38980</v>
      </c>
      <c r="R1661" s="6">
        <v>48045</v>
      </c>
      <c r="S1661" s="6">
        <v>33622</v>
      </c>
      <c r="T1661" s="6">
        <v>29736</v>
      </c>
      <c r="U1661" s="6" t="s">
        <v>4474</v>
      </c>
      <c r="V1661" s="6" t="s">
        <v>4474</v>
      </c>
      <c r="W1661" s="6">
        <v>283391</v>
      </c>
      <c r="X1661" s="6">
        <v>282837</v>
      </c>
      <c r="Y1661" s="6">
        <v>168293</v>
      </c>
      <c r="Z1661" s="6">
        <v>162871</v>
      </c>
      <c r="AA1661" s="6">
        <v>277190</v>
      </c>
      <c r="AB1661" s="6">
        <v>281052</v>
      </c>
      <c r="AC1661" s="6">
        <v>18272500</v>
      </c>
      <c r="AD1661" s="6">
        <v>18106375</v>
      </c>
      <c r="AF1661">
        <f t="shared" si="500"/>
        <v>0.13754847542794232</v>
      </c>
      <c r="AG1661">
        <f t="shared" si="501"/>
        <v>0.16986815727786675</v>
      </c>
      <c r="AH1661" t="e">
        <f t="shared" si="502"/>
        <v>#VALUE!</v>
      </c>
      <c r="AI1661" t="e">
        <f t="shared" si="503"/>
        <v>#VALUE!</v>
      </c>
      <c r="AJ1661">
        <f t="shared" si="504"/>
        <v>0.60713950719722931</v>
      </c>
      <c r="AK1661">
        <f t="shared" si="505"/>
        <v>0.57950486031054749</v>
      </c>
      <c r="AL1661">
        <f t="shared" si="506"/>
        <v>8.2839730518294519E-2</v>
      </c>
      <c r="AM1661">
        <f t="shared" si="507"/>
        <v>0.11314070380106732</v>
      </c>
      <c r="AN1661">
        <f t="shared" si="508"/>
        <v>1.5262799453758236</v>
      </c>
      <c r="AO1661">
        <f t="shared" si="509"/>
        <v>1.5668565286719913</v>
      </c>
      <c r="AP1661">
        <f t="shared" si="510"/>
        <v>1</v>
      </c>
      <c r="AQ1661">
        <f t="shared" si="511"/>
        <v>1</v>
      </c>
      <c r="AR1661">
        <f t="shared" si="512"/>
        <v>0</v>
      </c>
      <c r="AS1661">
        <f t="shared" si="513"/>
        <v>0</v>
      </c>
      <c r="AT1661">
        <f t="shared" si="514"/>
        <v>0</v>
      </c>
      <c r="AU1661">
        <f t="shared" si="515"/>
        <v>1</v>
      </c>
      <c r="AV1661">
        <f t="shared" si="516"/>
        <v>0</v>
      </c>
      <c r="AW1661">
        <f t="shared" si="517"/>
        <v>0</v>
      </c>
      <c r="AX1661">
        <f t="shared" si="518"/>
        <v>0</v>
      </c>
      <c r="AY1661">
        <f t="shared" si="519"/>
        <v>3</v>
      </c>
    </row>
    <row r="1662" spans="1:51" x14ac:dyDescent="0.3">
      <c r="A1662" s="1" t="s">
        <v>1656</v>
      </c>
      <c r="B1662" s="2">
        <v>4973395</v>
      </c>
      <c r="C1662" s="3" t="s">
        <v>5338</v>
      </c>
      <c r="D1662" s="5">
        <v>21.89</v>
      </c>
      <c r="E1662" s="5">
        <v>4255.3637266799997</v>
      </c>
      <c r="F1662" s="3" t="s">
        <v>4500</v>
      </c>
      <c r="G1662" s="3" t="s">
        <v>4501</v>
      </c>
      <c r="H1662" s="3" t="s">
        <v>4533</v>
      </c>
      <c r="I1662" s="3" t="s">
        <v>4618</v>
      </c>
      <c r="J1662" s="3" t="s">
        <v>4620</v>
      </c>
      <c r="K1662" s="6">
        <v>1524237.8552360206</v>
      </c>
      <c r="L1662" s="6">
        <v>1458093.1365192812</v>
      </c>
      <c r="M1662" s="6">
        <v>623259.12907808321</v>
      </c>
      <c r="N1662" s="6">
        <v>584849.77261290967</v>
      </c>
      <c r="O1662" s="6">
        <v>129198.06823865058</v>
      </c>
      <c r="P1662" s="6">
        <v>95659.026020588528</v>
      </c>
      <c r="Q1662" s="6">
        <v>-551657.74121995771</v>
      </c>
      <c r="R1662" s="6">
        <v>-576378.38924837939</v>
      </c>
      <c r="S1662" s="6">
        <v>266655.47961324261</v>
      </c>
      <c r="T1662" s="6">
        <v>247754.93590192645</v>
      </c>
      <c r="U1662" s="6">
        <v>4979654.0024235509</v>
      </c>
      <c r="V1662" s="6">
        <v>4845944.9008518076</v>
      </c>
      <c r="W1662" s="6">
        <v>11738865.635469384</v>
      </c>
      <c r="X1662" s="6">
        <v>10893973.083433101</v>
      </c>
      <c r="Y1662" s="6">
        <v>2038008.6962720081</v>
      </c>
      <c r="Z1662" s="6">
        <v>1968714.4449490155</v>
      </c>
      <c r="AA1662" s="6">
        <v>1707557.4880604462</v>
      </c>
      <c r="AB1662" s="6">
        <v>1414412.1977734661</v>
      </c>
      <c r="AC1662" s="6">
        <v>184516082</v>
      </c>
      <c r="AD1662" s="6">
        <v>183751467</v>
      </c>
      <c r="AF1662">
        <f t="shared" si="500"/>
        <v>-4.6994126890174542E-2</v>
      </c>
      <c r="AG1662">
        <f t="shared" si="501"/>
        <v>-5.2908005631563469E-2</v>
      </c>
      <c r="AH1662">
        <f t="shared" si="502"/>
        <v>0.42420231707715911</v>
      </c>
      <c r="AI1662">
        <f t="shared" si="503"/>
        <v>0.44482805894033545</v>
      </c>
      <c r="AJ1662">
        <f t="shared" si="504"/>
        <v>1.1935227425853228</v>
      </c>
      <c r="AK1662">
        <f t="shared" si="505"/>
        <v>1.3918958335117011</v>
      </c>
      <c r="AL1662">
        <f t="shared" si="506"/>
        <v>8.4762406205063645E-2</v>
      </c>
      <c r="AM1662">
        <f t="shared" si="507"/>
        <v>6.5605566355619135E-2</v>
      </c>
      <c r="AN1662">
        <f t="shared" si="508"/>
        <v>0.12984541288474108</v>
      </c>
      <c r="AO1662">
        <f t="shared" si="509"/>
        <v>0.13384401864703169</v>
      </c>
      <c r="AP1662">
        <f t="shared" si="510"/>
        <v>0</v>
      </c>
      <c r="AQ1662">
        <f t="shared" si="511"/>
        <v>1</v>
      </c>
      <c r="AR1662">
        <f t="shared" si="512"/>
        <v>1</v>
      </c>
      <c r="AS1662">
        <f t="shared" si="513"/>
        <v>1</v>
      </c>
      <c r="AT1662">
        <f t="shared" si="514"/>
        <v>1</v>
      </c>
      <c r="AU1662">
        <f t="shared" si="515"/>
        <v>0</v>
      </c>
      <c r="AV1662">
        <f t="shared" si="516"/>
        <v>1</v>
      </c>
      <c r="AW1662">
        <f t="shared" si="517"/>
        <v>0</v>
      </c>
      <c r="AX1662">
        <f t="shared" si="518"/>
        <v>0</v>
      </c>
      <c r="AY1662">
        <f t="shared" si="519"/>
        <v>5</v>
      </c>
    </row>
    <row r="1663" spans="1:51" x14ac:dyDescent="0.3">
      <c r="A1663" s="1" t="s">
        <v>1657</v>
      </c>
      <c r="B1663" s="2">
        <v>108009705</v>
      </c>
      <c r="C1663" s="3" t="s">
        <v>5335</v>
      </c>
      <c r="D1663" s="5">
        <v>85.36</v>
      </c>
      <c r="E1663" s="5">
        <v>38998.67748744</v>
      </c>
      <c r="F1663" s="3" t="s">
        <v>4470</v>
      </c>
      <c r="G1663" s="3" t="s">
        <v>4512</v>
      </c>
      <c r="H1663" s="3" t="s">
        <v>4513</v>
      </c>
      <c r="I1663" s="3" t="s">
        <v>4514</v>
      </c>
      <c r="J1663" s="3" t="s">
        <v>4762</v>
      </c>
      <c r="K1663" s="6">
        <v>19559000</v>
      </c>
      <c r="L1663" s="6">
        <v>19518000</v>
      </c>
      <c r="M1663" s="6">
        <v>3571000</v>
      </c>
      <c r="N1663" s="6">
        <v>3534000</v>
      </c>
      <c r="O1663" s="6">
        <v>2987000</v>
      </c>
      <c r="P1663" s="6">
        <v>2940000</v>
      </c>
      <c r="Q1663" s="6">
        <v>1728000</v>
      </c>
      <c r="R1663" s="6">
        <v>1621000</v>
      </c>
      <c r="S1663" s="6">
        <v>2088000</v>
      </c>
      <c r="T1663" s="6">
        <v>2000000</v>
      </c>
      <c r="U1663" s="6">
        <v>9306000</v>
      </c>
      <c r="V1663" s="6">
        <v>8233000</v>
      </c>
      <c r="W1663" s="6">
        <v>33855000</v>
      </c>
      <c r="X1663" s="6">
        <v>31852000</v>
      </c>
      <c r="Y1663" s="6">
        <v>10638000</v>
      </c>
      <c r="Z1663" s="6">
        <v>8806000</v>
      </c>
      <c r="AA1663" s="6">
        <v>8670000</v>
      </c>
      <c r="AB1663" s="6">
        <v>8318000</v>
      </c>
      <c r="AC1663" s="6">
        <v>456853390</v>
      </c>
      <c r="AD1663" s="6">
        <v>456654068</v>
      </c>
      <c r="AF1663">
        <f t="shared" si="500"/>
        <v>5.1041205139565796E-2</v>
      </c>
      <c r="AG1663">
        <f t="shared" si="501"/>
        <v>5.0891623759889489E-2</v>
      </c>
      <c r="AH1663">
        <f t="shared" si="502"/>
        <v>0.27487815684536998</v>
      </c>
      <c r="AI1663">
        <f t="shared" si="503"/>
        <v>0.25847670475951273</v>
      </c>
      <c r="AJ1663">
        <f t="shared" si="504"/>
        <v>1.2269896193771626</v>
      </c>
      <c r="AK1663">
        <f t="shared" si="505"/>
        <v>1.0586679490262083</v>
      </c>
      <c r="AL1663">
        <f t="shared" si="506"/>
        <v>0.15271741909095557</v>
      </c>
      <c r="AM1663">
        <f t="shared" si="507"/>
        <v>0.15063018751921303</v>
      </c>
      <c r="AN1663">
        <f t="shared" si="508"/>
        <v>0.57772854822035147</v>
      </c>
      <c r="AO1663">
        <f t="shared" si="509"/>
        <v>0.61277156850433256</v>
      </c>
      <c r="AP1663">
        <f t="shared" si="510"/>
        <v>1</v>
      </c>
      <c r="AQ1663">
        <f t="shared" si="511"/>
        <v>1</v>
      </c>
      <c r="AR1663">
        <f t="shared" si="512"/>
        <v>1</v>
      </c>
      <c r="AS1663">
        <f t="shared" si="513"/>
        <v>1</v>
      </c>
      <c r="AT1663">
        <f t="shared" si="514"/>
        <v>0</v>
      </c>
      <c r="AU1663">
        <f t="shared" si="515"/>
        <v>1</v>
      </c>
      <c r="AV1663">
        <f t="shared" si="516"/>
        <v>1</v>
      </c>
      <c r="AW1663">
        <f t="shared" si="517"/>
        <v>0</v>
      </c>
      <c r="AX1663">
        <f t="shared" si="518"/>
        <v>0</v>
      </c>
      <c r="AY1663">
        <f t="shared" si="519"/>
        <v>6</v>
      </c>
    </row>
    <row r="1664" spans="1:51" x14ac:dyDescent="0.3">
      <c r="A1664" s="1" t="s">
        <v>1658</v>
      </c>
      <c r="B1664" s="2">
        <v>108612670</v>
      </c>
      <c r="C1664" s="3" t="s">
        <v>5337</v>
      </c>
      <c r="D1664" s="5">
        <v>366.81</v>
      </c>
      <c r="E1664" s="5">
        <v>101112.26592570001</v>
      </c>
      <c r="F1664" s="3" t="s">
        <v>4485</v>
      </c>
      <c r="G1664" s="3" t="s">
        <v>4486</v>
      </c>
      <c r="H1664" s="3" t="s">
        <v>4545</v>
      </c>
      <c r="I1664" s="3" t="s">
        <v>4844</v>
      </c>
      <c r="J1664" s="3" t="s">
        <v>4704</v>
      </c>
      <c r="K1664" s="6">
        <v>34422000</v>
      </c>
      <c r="L1664" s="6">
        <v>33761000</v>
      </c>
      <c r="M1664" s="6">
        <v>1397000</v>
      </c>
      <c r="N1664" s="6">
        <v>1598000</v>
      </c>
      <c r="O1664" s="6">
        <v>242000</v>
      </c>
      <c r="P1664" s="6">
        <v>599000</v>
      </c>
      <c r="Q1664" s="6">
        <v>1281000</v>
      </c>
      <c r="R1664" s="6">
        <v>1195000</v>
      </c>
      <c r="S1664" s="6">
        <v>3593000</v>
      </c>
      <c r="T1664" s="6">
        <v>2699000</v>
      </c>
      <c r="U1664" s="6" t="s">
        <v>4474</v>
      </c>
      <c r="V1664" s="6" t="s">
        <v>4474</v>
      </c>
      <c r="W1664" s="6">
        <v>50853000</v>
      </c>
      <c r="X1664" s="6">
        <v>48052000</v>
      </c>
      <c r="Y1664" s="6">
        <v>33141000</v>
      </c>
      <c r="Z1664" s="6">
        <v>30722000</v>
      </c>
      <c r="AA1664" s="6">
        <v>31233000</v>
      </c>
      <c r="AB1664" s="6">
        <v>29065000</v>
      </c>
      <c r="AC1664" s="6">
        <v>275409463</v>
      </c>
      <c r="AD1664" s="6">
        <v>274701743</v>
      </c>
      <c r="AF1664">
        <f t="shared" si="500"/>
        <v>2.5190254262285411E-2</v>
      </c>
      <c r="AG1664">
        <f t="shared" si="501"/>
        <v>2.4868892033630234E-2</v>
      </c>
      <c r="AH1664" t="e">
        <f t="shared" si="502"/>
        <v>#VALUE!</v>
      </c>
      <c r="AI1664" t="e">
        <f t="shared" si="503"/>
        <v>#VALUE!</v>
      </c>
      <c r="AJ1664">
        <f t="shared" si="504"/>
        <v>1.0610892325425032</v>
      </c>
      <c r="AK1664">
        <f t="shared" si="505"/>
        <v>1.057010149664545</v>
      </c>
      <c r="AL1664">
        <f t="shared" si="506"/>
        <v>7.0303875428505023E-3</v>
      </c>
      <c r="AM1664">
        <f t="shared" si="507"/>
        <v>1.7742365451260331E-2</v>
      </c>
      <c r="AN1664">
        <f t="shared" si="508"/>
        <v>0.67689221874815642</v>
      </c>
      <c r="AO1664">
        <f t="shared" si="509"/>
        <v>0.70259302422375758</v>
      </c>
      <c r="AP1664">
        <f t="shared" si="510"/>
        <v>1</v>
      </c>
      <c r="AQ1664">
        <f t="shared" si="511"/>
        <v>1</v>
      </c>
      <c r="AR1664">
        <f t="shared" si="512"/>
        <v>1</v>
      </c>
      <c r="AS1664">
        <f t="shared" si="513"/>
        <v>1</v>
      </c>
      <c r="AT1664">
        <f t="shared" si="514"/>
        <v>0</v>
      </c>
      <c r="AU1664">
        <f t="shared" si="515"/>
        <v>1</v>
      </c>
      <c r="AV1664">
        <f t="shared" si="516"/>
        <v>0</v>
      </c>
      <c r="AW1664">
        <f t="shared" si="517"/>
        <v>0</v>
      </c>
      <c r="AX1664">
        <f t="shared" si="518"/>
        <v>0</v>
      </c>
      <c r="AY1664">
        <f t="shared" si="519"/>
        <v>5</v>
      </c>
    </row>
    <row r="1665" spans="1:51" x14ac:dyDescent="0.3">
      <c r="A1665" s="1" t="s">
        <v>1659</v>
      </c>
      <c r="B1665" s="2">
        <v>4048156</v>
      </c>
      <c r="C1665" s="3" t="s">
        <v>5335</v>
      </c>
      <c r="D1665" s="5">
        <v>26.85</v>
      </c>
      <c r="E1665" s="5">
        <v>16547.5365915</v>
      </c>
      <c r="F1665" s="3" t="s">
        <v>4500</v>
      </c>
      <c r="G1665" s="3" t="s">
        <v>4501</v>
      </c>
      <c r="H1665" s="3" t="s">
        <v>4502</v>
      </c>
      <c r="I1665" s="3" t="s">
        <v>4503</v>
      </c>
      <c r="J1665" s="3" t="s">
        <v>4504</v>
      </c>
      <c r="K1665" s="6">
        <v>3863000</v>
      </c>
      <c r="L1665" s="6">
        <v>3834000</v>
      </c>
      <c r="M1665" s="6">
        <v>1832000</v>
      </c>
      <c r="N1665" s="6">
        <v>1798000</v>
      </c>
      <c r="O1665" s="6">
        <v>1615000</v>
      </c>
      <c r="P1665" s="6">
        <v>1561000</v>
      </c>
      <c r="Q1665" s="6">
        <v>624000</v>
      </c>
      <c r="R1665" s="6">
        <v>610000</v>
      </c>
      <c r="S1665" s="6">
        <v>2135000</v>
      </c>
      <c r="T1665" s="6">
        <v>2102000</v>
      </c>
      <c r="U1665" s="6">
        <v>7137000</v>
      </c>
      <c r="V1665" s="6">
        <v>7190000</v>
      </c>
      <c r="W1665" s="6">
        <v>15471000</v>
      </c>
      <c r="X1665" s="6">
        <v>15428000</v>
      </c>
      <c r="Y1665" s="6">
        <v>1222000</v>
      </c>
      <c r="Z1665" s="6">
        <v>1111000</v>
      </c>
      <c r="AA1665" s="6">
        <v>3822000</v>
      </c>
      <c r="AB1665" s="6">
        <v>3752000</v>
      </c>
      <c r="AC1665" s="6">
        <v>616000000</v>
      </c>
      <c r="AD1665" s="6">
        <v>615000000</v>
      </c>
      <c r="AF1665">
        <f t="shared" si="500"/>
        <v>4.0333527244522008E-2</v>
      </c>
      <c r="AG1665">
        <f t="shared" si="501"/>
        <v>3.9538501425978742E-2</v>
      </c>
      <c r="AH1665">
        <f t="shared" si="502"/>
        <v>0.46131471785922046</v>
      </c>
      <c r="AI1665">
        <f t="shared" si="503"/>
        <v>0.46603577910292976</v>
      </c>
      <c r="AJ1665">
        <f t="shared" si="504"/>
        <v>0.31972789115646261</v>
      </c>
      <c r="AK1665">
        <f t="shared" si="505"/>
        <v>0.2961087420042644</v>
      </c>
      <c r="AL1665">
        <f t="shared" si="506"/>
        <v>0.41806885840020708</v>
      </c>
      <c r="AM1665">
        <f t="shared" si="507"/>
        <v>0.40714658320292124</v>
      </c>
      <c r="AN1665">
        <f t="shared" si="508"/>
        <v>0.24969297395126366</v>
      </c>
      <c r="AO1665">
        <f t="shared" si="509"/>
        <v>0.24850920404459426</v>
      </c>
      <c r="AP1665">
        <f t="shared" si="510"/>
        <v>1</v>
      </c>
      <c r="AQ1665">
        <f t="shared" si="511"/>
        <v>1</v>
      </c>
      <c r="AR1665">
        <f t="shared" si="512"/>
        <v>1</v>
      </c>
      <c r="AS1665">
        <f t="shared" si="513"/>
        <v>1</v>
      </c>
      <c r="AT1665">
        <f t="shared" si="514"/>
        <v>1</v>
      </c>
      <c r="AU1665">
        <f t="shared" si="515"/>
        <v>1</v>
      </c>
      <c r="AV1665">
        <f t="shared" si="516"/>
        <v>1</v>
      </c>
      <c r="AW1665">
        <f t="shared" si="517"/>
        <v>1</v>
      </c>
      <c r="AX1665">
        <f t="shared" si="518"/>
        <v>0</v>
      </c>
      <c r="AY1665">
        <f t="shared" si="519"/>
        <v>8</v>
      </c>
    </row>
    <row r="1666" spans="1:51" x14ac:dyDescent="0.3">
      <c r="A1666" s="1" t="s">
        <v>1660</v>
      </c>
      <c r="B1666" s="2">
        <v>111556446</v>
      </c>
      <c r="C1666" s="3" t="s">
        <v>5338</v>
      </c>
      <c r="D1666" s="7">
        <v>7.31</v>
      </c>
      <c r="E1666" s="5">
        <v>35.914497840000003</v>
      </c>
      <c r="F1666" s="3" t="s">
        <v>4475</v>
      </c>
      <c r="G1666" s="3" t="s">
        <v>4529</v>
      </c>
      <c r="H1666" s="3" t="s">
        <v>4530</v>
      </c>
      <c r="I1666" s="3" t="s">
        <v>4739</v>
      </c>
      <c r="J1666" s="3" t="s">
        <v>4839</v>
      </c>
      <c r="K1666" s="6">
        <v>198834</v>
      </c>
      <c r="L1666" s="6">
        <v>195292</v>
      </c>
      <c r="M1666" s="6">
        <v>4990</v>
      </c>
      <c r="N1666" s="6">
        <v>9177</v>
      </c>
      <c r="O1666" s="6">
        <v>-1395</v>
      </c>
      <c r="P1666" s="6">
        <v>3266</v>
      </c>
      <c r="Q1666" s="6">
        <v>5734</v>
      </c>
      <c r="R1666" s="6">
        <v>8199</v>
      </c>
      <c r="S1666" s="6">
        <v>19197</v>
      </c>
      <c r="T1666" s="6">
        <v>20686</v>
      </c>
      <c r="U1666" s="6">
        <v>5567</v>
      </c>
      <c r="V1666" s="6">
        <v>4425</v>
      </c>
      <c r="W1666" s="6">
        <v>225707</v>
      </c>
      <c r="X1666" s="6">
        <v>218805</v>
      </c>
      <c r="Y1666" s="6">
        <v>29481</v>
      </c>
      <c r="Z1666" s="6">
        <v>33043</v>
      </c>
      <c r="AA1666" s="6">
        <v>32225</v>
      </c>
      <c r="AB1666" s="6">
        <v>31329</v>
      </c>
      <c r="AC1666" s="6">
        <v>4913064</v>
      </c>
      <c r="AD1666" s="6">
        <v>4749551</v>
      </c>
      <c r="AF1666">
        <f t="shared" si="500"/>
        <v>2.5404617490817741E-2</v>
      </c>
      <c r="AG1666">
        <f t="shared" si="501"/>
        <v>3.7471721395763352E-2</v>
      </c>
      <c r="AH1666">
        <f t="shared" si="502"/>
        <v>2.4664720190335259E-2</v>
      </c>
      <c r="AI1666">
        <f t="shared" si="503"/>
        <v>2.0223486666209638E-2</v>
      </c>
      <c r="AJ1666">
        <f t="shared" si="504"/>
        <v>0.91484871993793637</v>
      </c>
      <c r="AK1666">
        <f t="shared" si="505"/>
        <v>1.0547096938938363</v>
      </c>
      <c r="AL1666">
        <f t="shared" si="506"/>
        <v>-7.0159027128157154E-3</v>
      </c>
      <c r="AM1666">
        <f t="shared" si="507"/>
        <v>1.6723675316961267E-2</v>
      </c>
      <c r="AN1666">
        <f t="shared" si="508"/>
        <v>0.88093856194092346</v>
      </c>
      <c r="AO1666">
        <f t="shared" si="509"/>
        <v>0.89253901876099728</v>
      </c>
      <c r="AP1666">
        <f t="shared" si="510"/>
        <v>1</v>
      </c>
      <c r="AQ1666">
        <f t="shared" si="511"/>
        <v>1</v>
      </c>
      <c r="AR1666">
        <f t="shared" si="512"/>
        <v>0</v>
      </c>
      <c r="AS1666">
        <f t="shared" si="513"/>
        <v>1</v>
      </c>
      <c r="AT1666">
        <f t="shared" si="514"/>
        <v>0</v>
      </c>
      <c r="AU1666">
        <f t="shared" si="515"/>
        <v>0</v>
      </c>
      <c r="AV1666">
        <f t="shared" si="516"/>
        <v>0</v>
      </c>
      <c r="AW1666">
        <f t="shared" si="517"/>
        <v>0</v>
      </c>
      <c r="AX1666">
        <f t="shared" si="518"/>
        <v>0</v>
      </c>
      <c r="AY1666">
        <f t="shared" si="519"/>
        <v>3</v>
      </c>
    </row>
    <row r="1667" spans="1:51" x14ac:dyDescent="0.3">
      <c r="A1667" s="1" t="s">
        <v>1661</v>
      </c>
      <c r="B1667" s="2">
        <v>4994888</v>
      </c>
      <c r="C1667" s="3" t="s">
        <v>5337</v>
      </c>
      <c r="D1667" s="5">
        <v>14.58</v>
      </c>
      <c r="E1667" s="5">
        <v>623.4101091</v>
      </c>
      <c r="F1667" s="3" t="s">
        <v>4485</v>
      </c>
      <c r="G1667" s="3" t="s">
        <v>4607</v>
      </c>
      <c r="H1667" s="3" t="s">
        <v>4891</v>
      </c>
      <c r="I1667" s="3" t="s">
        <v>4891</v>
      </c>
      <c r="J1667" s="3" t="s">
        <v>4752</v>
      </c>
      <c r="K1667" s="6">
        <v>439330</v>
      </c>
      <c r="L1667" s="6">
        <v>423360</v>
      </c>
      <c r="M1667" s="6">
        <v>137386</v>
      </c>
      <c r="N1667" s="6">
        <v>115011</v>
      </c>
      <c r="O1667" s="6">
        <v>82997</v>
      </c>
      <c r="P1667" s="6">
        <v>60216</v>
      </c>
      <c r="Q1667" s="6">
        <v>69117</v>
      </c>
      <c r="R1667" s="6">
        <v>15679</v>
      </c>
      <c r="S1667" s="6">
        <v>136473</v>
      </c>
      <c r="T1667" s="6">
        <v>114119</v>
      </c>
      <c r="U1667" s="6">
        <v>71670</v>
      </c>
      <c r="V1667" s="6">
        <v>96166</v>
      </c>
      <c r="W1667" s="6">
        <v>1044498</v>
      </c>
      <c r="X1667" s="6">
        <v>1057974</v>
      </c>
      <c r="Y1667" s="6">
        <v>127471</v>
      </c>
      <c r="Z1667" s="6">
        <v>135920</v>
      </c>
      <c r="AA1667" s="6">
        <v>41209</v>
      </c>
      <c r="AB1667" s="6">
        <v>37885</v>
      </c>
      <c r="AC1667" s="6">
        <v>42757895</v>
      </c>
      <c r="AD1667" s="6">
        <v>42757895</v>
      </c>
      <c r="AF1667">
        <f t="shared" si="500"/>
        <v>6.6172457965453263E-2</v>
      </c>
      <c r="AG1667">
        <f t="shared" si="501"/>
        <v>1.481983489197277E-2</v>
      </c>
      <c r="AH1667">
        <f t="shared" si="502"/>
        <v>6.8616694335460665E-2</v>
      </c>
      <c r="AI1667">
        <f t="shared" si="503"/>
        <v>9.0896373634890837E-2</v>
      </c>
      <c r="AJ1667">
        <f t="shared" si="504"/>
        <v>3.0932805940449901</v>
      </c>
      <c r="AK1667">
        <f t="shared" si="505"/>
        <v>3.5876996172627691</v>
      </c>
      <c r="AL1667">
        <f t="shared" si="506"/>
        <v>0.18891721484988505</v>
      </c>
      <c r="AM1667">
        <f t="shared" si="507"/>
        <v>0.14223356009070295</v>
      </c>
      <c r="AN1667">
        <f t="shared" si="508"/>
        <v>0.42061353875258739</v>
      </c>
      <c r="AO1667">
        <f t="shared" si="509"/>
        <v>0.40016106255919331</v>
      </c>
      <c r="AP1667">
        <f t="shared" si="510"/>
        <v>1</v>
      </c>
      <c r="AQ1667">
        <f t="shared" si="511"/>
        <v>1</v>
      </c>
      <c r="AR1667">
        <f t="shared" si="512"/>
        <v>1</v>
      </c>
      <c r="AS1667">
        <f t="shared" si="513"/>
        <v>1</v>
      </c>
      <c r="AT1667">
        <f t="shared" si="514"/>
        <v>1</v>
      </c>
      <c r="AU1667">
        <f t="shared" si="515"/>
        <v>0</v>
      </c>
      <c r="AV1667">
        <f t="shared" si="516"/>
        <v>1</v>
      </c>
      <c r="AW1667">
        <f t="shared" si="517"/>
        <v>1</v>
      </c>
      <c r="AX1667">
        <f t="shared" si="518"/>
        <v>0</v>
      </c>
      <c r="AY1667">
        <f t="shared" si="519"/>
        <v>7</v>
      </c>
    </row>
    <row r="1668" spans="1:51" x14ac:dyDescent="0.3">
      <c r="A1668" s="1" t="s">
        <v>1662</v>
      </c>
      <c r="B1668" s="2">
        <v>14782012</v>
      </c>
      <c r="C1668" s="3" t="s">
        <v>5335</v>
      </c>
      <c r="D1668" s="5">
        <v>85.01</v>
      </c>
      <c r="E1668" s="5">
        <v>2335.34345897</v>
      </c>
      <c r="F1668" s="3" t="s">
        <v>4470</v>
      </c>
      <c r="G1668" s="3" t="s">
        <v>4512</v>
      </c>
      <c r="H1668" s="3" t="s">
        <v>4522</v>
      </c>
      <c r="I1668" s="3" t="s">
        <v>4557</v>
      </c>
      <c r="J1668" s="3" t="s">
        <v>4617</v>
      </c>
      <c r="K1668" s="6">
        <v>267228</v>
      </c>
      <c r="L1668" s="6">
        <v>243657</v>
      </c>
      <c r="M1668" s="6">
        <v>-38765</v>
      </c>
      <c r="N1668" s="6">
        <v>-65835</v>
      </c>
      <c r="O1668" s="6">
        <v>-54654</v>
      </c>
      <c r="P1668" s="6">
        <v>-84467</v>
      </c>
      <c r="Q1668" s="6">
        <v>-83497</v>
      </c>
      <c r="R1668" s="6">
        <v>-117471</v>
      </c>
      <c r="S1668" s="6">
        <v>-55171</v>
      </c>
      <c r="T1668" s="6">
        <v>-92004</v>
      </c>
      <c r="U1668" s="6">
        <v>52034</v>
      </c>
      <c r="V1668" s="6">
        <v>52160</v>
      </c>
      <c r="W1668" s="6">
        <v>408840</v>
      </c>
      <c r="X1668" s="6">
        <v>389100</v>
      </c>
      <c r="Y1668" s="6">
        <v>186010</v>
      </c>
      <c r="Z1668" s="6">
        <v>162167</v>
      </c>
      <c r="AA1668" s="6">
        <v>77342</v>
      </c>
      <c r="AB1668" s="6">
        <v>68270</v>
      </c>
      <c r="AC1668" s="6">
        <v>27433803</v>
      </c>
      <c r="AD1668" s="6">
        <v>26926383</v>
      </c>
      <c r="AF1668">
        <f t="shared" si="500"/>
        <v>-0.20422903825457392</v>
      </c>
      <c r="AG1668">
        <f t="shared" si="501"/>
        <v>-0.30190439475713182</v>
      </c>
      <c r="AH1668">
        <f t="shared" si="502"/>
        <v>0.12727228255552295</v>
      </c>
      <c r="AI1668">
        <f t="shared" si="503"/>
        <v>0.13405294268825493</v>
      </c>
      <c r="AJ1668">
        <f t="shared" si="504"/>
        <v>2.405032194667839</v>
      </c>
      <c r="AK1668">
        <f t="shared" si="505"/>
        <v>2.375377178848689</v>
      </c>
      <c r="AL1668">
        <f t="shared" si="506"/>
        <v>-0.20452198122951187</v>
      </c>
      <c r="AM1668">
        <f t="shared" si="507"/>
        <v>-0.34666354752787731</v>
      </c>
      <c r="AN1668">
        <f t="shared" si="508"/>
        <v>0.6536248899324919</v>
      </c>
      <c r="AO1668">
        <f t="shared" si="509"/>
        <v>0.62620663068619897</v>
      </c>
      <c r="AP1668">
        <f t="shared" si="510"/>
        <v>0</v>
      </c>
      <c r="AQ1668">
        <f t="shared" si="511"/>
        <v>0</v>
      </c>
      <c r="AR1668">
        <f t="shared" si="512"/>
        <v>1</v>
      </c>
      <c r="AS1668">
        <f t="shared" si="513"/>
        <v>1</v>
      </c>
      <c r="AT1668">
        <f t="shared" si="514"/>
        <v>1</v>
      </c>
      <c r="AU1668">
        <f t="shared" si="515"/>
        <v>1</v>
      </c>
      <c r="AV1668">
        <f t="shared" si="516"/>
        <v>1</v>
      </c>
      <c r="AW1668">
        <f t="shared" si="517"/>
        <v>1</v>
      </c>
      <c r="AX1668">
        <f t="shared" si="518"/>
        <v>0</v>
      </c>
      <c r="AY1668">
        <f t="shared" si="519"/>
        <v>6</v>
      </c>
    </row>
    <row r="1669" spans="1:51" x14ac:dyDescent="0.3">
      <c r="A1669" s="1" t="s">
        <v>1663</v>
      </c>
      <c r="B1669" s="2">
        <v>5291382</v>
      </c>
      <c r="C1669" s="3" t="s">
        <v>5336</v>
      </c>
      <c r="D1669" s="7">
        <v>4.6500000000000004</v>
      </c>
      <c r="E1669" s="5">
        <v>85.047876900000006</v>
      </c>
      <c r="F1669" s="3" t="s">
        <v>4470</v>
      </c>
      <c r="G1669" s="3" t="s">
        <v>4471</v>
      </c>
      <c r="H1669" s="3" t="s">
        <v>4489</v>
      </c>
      <c r="I1669" s="3" t="s">
        <v>4489</v>
      </c>
      <c r="J1669" s="3" t="s">
        <v>4825</v>
      </c>
      <c r="K1669" s="6" t="s">
        <v>4474</v>
      </c>
      <c r="L1669" s="6" t="s">
        <v>4474</v>
      </c>
      <c r="M1669" s="6">
        <v>-10176.004826480927</v>
      </c>
      <c r="N1669" s="6">
        <v>-11442.219732689224</v>
      </c>
      <c r="O1669" s="6">
        <v>-10222.994667845011</v>
      </c>
      <c r="P1669" s="6">
        <v>-11488.802799501313</v>
      </c>
      <c r="Q1669" s="6">
        <v>-9653.6054706576942</v>
      </c>
      <c r="R1669" s="6">
        <v>-11155.872763026053</v>
      </c>
      <c r="S1669" s="6">
        <v>-6147.1954279566007</v>
      </c>
      <c r="T1669" s="6">
        <v>-9158.9520199148701</v>
      </c>
      <c r="U1669" s="6" t="s">
        <v>4474</v>
      </c>
      <c r="V1669" s="6" t="s">
        <v>4474</v>
      </c>
      <c r="W1669" s="6">
        <v>20376.306653809064</v>
      </c>
      <c r="X1669" s="6">
        <v>20516.999676340492</v>
      </c>
      <c r="Y1669" s="6">
        <v>19896.574520518592</v>
      </c>
      <c r="Z1669" s="6">
        <v>20033.955119214592</v>
      </c>
      <c r="AA1669" s="6">
        <v>2138.6478088503163</v>
      </c>
      <c r="AB1669" s="6">
        <v>2153.4146078325603</v>
      </c>
      <c r="AC1669" s="6">
        <v>18289866</v>
      </c>
      <c r="AD1669" s="6">
        <v>18289866</v>
      </c>
      <c r="AF1669">
        <f t="shared" si="500"/>
        <v>-0.47376620477259496</v>
      </c>
      <c r="AG1669">
        <f t="shared" si="501"/>
        <v>-0.54373801915543363</v>
      </c>
      <c r="AH1669" t="e">
        <f t="shared" si="502"/>
        <v>#VALUE!</v>
      </c>
      <c r="AI1669" t="e">
        <f t="shared" si="503"/>
        <v>#VALUE!</v>
      </c>
      <c r="AJ1669">
        <f t="shared" si="504"/>
        <v>9.3033431863727447</v>
      </c>
      <c r="AK1669">
        <f t="shared" si="505"/>
        <v>9.3033431863727483</v>
      </c>
      <c r="AL1669" t="e">
        <f t="shared" si="506"/>
        <v>#VALUE!</v>
      </c>
      <c r="AM1669" t="e">
        <f t="shared" si="507"/>
        <v>#VALUE!</v>
      </c>
      <c r="AN1669" t="e">
        <f t="shared" si="508"/>
        <v>#VALUE!</v>
      </c>
      <c r="AO1669" t="e">
        <f t="shared" si="509"/>
        <v>#VALUE!</v>
      </c>
      <c r="AP1669">
        <f t="shared" si="510"/>
        <v>0</v>
      </c>
      <c r="AQ1669">
        <f t="shared" si="511"/>
        <v>0</v>
      </c>
      <c r="AR1669">
        <f t="shared" si="512"/>
        <v>1</v>
      </c>
      <c r="AS1669">
        <f t="shared" si="513"/>
        <v>1</v>
      </c>
      <c r="AT1669">
        <f t="shared" si="514"/>
        <v>0</v>
      </c>
      <c r="AU1669">
        <f t="shared" si="515"/>
        <v>0</v>
      </c>
      <c r="AV1669">
        <f t="shared" si="516"/>
        <v>0</v>
      </c>
      <c r="AW1669">
        <f t="shared" si="517"/>
        <v>0</v>
      </c>
      <c r="AX1669">
        <f t="shared" si="518"/>
        <v>0</v>
      </c>
      <c r="AY1669">
        <f t="shared" si="519"/>
        <v>2</v>
      </c>
    </row>
    <row r="1670" spans="1:51" x14ac:dyDescent="0.3">
      <c r="A1670" s="1" t="s">
        <v>1664</v>
      </c>
      <c r="B1670" s="2">
        <v>4991196</v>
      </c>
      <c r="C1670" s="3" t="s">
        <v>5337</v>
      </c>
      <c r="D1670" s="5">
        <v>159.68</v>
      </c>
      <c r="E1670" s="5">
        <v>9500.5223171199996</v>
      </c>
      <c r="F1670" s="3" t="s">
        <v>4485</v>
      </c>
      <c r="G1670" s="3" t="s">
        <v>4486</v>
      </c>
      <c r="H1670" s="3" t="s">
        <v>4545</v>
      </c>
      <c r="I1670" s="3" t="s">
        <v>4546</v>
      </c>
      <c r="J1670" s="3" t="s">
        <v>4660</v>
      </c>
      <c r="K1670" s="6">
        <v>4124703</v>
      </c>
      <c r="L1670" s="6">
        <v>4021807</v>
      </c>
      <c r="M1670" s="6">
        <v>660543</v>
      </c>
      <c r="N1670" s="6">
        <v>596494</v>
      </c>
      <c r="O1670" s="6">
        <v>490156</v>
      </c>
      <c r="P1670" s="6">
        <v>426308</v>
      </c>
      <c r="Q1670" s="6">
        <v>296119</v>
      </c>
      <c r="R1670" s="6">
        <v>242975</v>
      </c>
      <c r="S1670" s="6">
        <v>718793</v>
      </c>
      <c r="T1670" s="6">
        <v>646644</v>
      </c>
      <c r="U1670" s="6">
        <v>1315998</v>
      </c>
      <c r="V1670" s="6">
        <v>1363194</v>
      </c>
      <c r="W1670" s="6">
        <v>5186939</v>
      </c>
      <c r="X1670" s="6">
        <v>5118566</v>
      </c>
      <c r="Y1670" s="6">
        <v>2073375</v>
      </c>
      <c r="Z1670" s="6">
        <v>2055658</v>
      </c>
      <c r="AA1670" s="6">
        <v>1019474</v>
      </c>
      <c r="AB1670" s="6">
        <v>912557</v>
      </c>
      <c r="AC1670" s="6">
        <v>59496907</v>
      </c>
      <c r="AD1670" s="6">
        <v>60161781</v>
      </c>
      <c r="AF1670">
        <f t="shared" ref="AF1670:AF1733" si="520">Q1670/W1670</f>
        <v>5.7089354627073888E-2</v>
      </c>
      <c r="AG1670">
        <f t="shared" ref="AG1670:AG1733" si="521">R1670/X1670</f>
        <v>4.7469349813990869E-2</v>
      </c>
      <c r="AH1670">
        <f t="shared" ref="AH1670:AH1733" si="522">U1670/W1670</f>
        <v>0.25371379921761178</v>
      </c>
      <c r="AI1670">
        <f t="shared" ref="AI1670:AI1733" si="523">V1670/X1670</f>
        <v>0.26632341948897403</v>
      </c>
      <c r="AJ1670">
        <f t="shared" ref="AJ1670:AJ1733" si="524">Y1670/AA1670</f>
        <v>2.0337693751875969</v>
      </c>
      <c r="AK1670">
        <f t="shared" ref="AK1670:AK1733" si="525">Z1670/AB1670</f>
        <v>2.2526351778573832</v>
      </c>
      <c r="AL1670">
        <f t="shared" ref="AL1670:AL1733" si="526">O1670/K1670</f>
        <v>0.11883425303591555</v>
      </c>
      <c r="AM1670">
        <f t="shared" ref="AM1670:AM1733" si="527">P1670/L1670</f>
        <v>0.10599911930134887</v>
      </c>
      <c r="AN1670">
        <f t="shared" ref="AN1670:AN1733" si="528">K1670/W1670</f>
        <v>0.79520946747204857</v>
      </c>
      <c r="AO1670">
        <f t="shared" ref="AO1670:AO1733" si="529">L1670/X1670</f>
        <v>0.78572924526127041</v>
      </c>
      <c r="AP1670">
        <f t="shared" ref="AP1670:AP1733" si="530">IF(OR(Q1670&lt;0, Q1670="NA"), 0, 1)</f>
        <v>1</v>
      </c>
      <c r="AQ1670">
        <f t="shared" ref="AQ1670:AQ1733" si="531">IF(OR(S1670&lt;0, S1670="NA"), 0, 1)</f>
        <v>1</v>
      </c>
      <c r="AR1670">
        <f t="shared" ref="AR1670:AR1733" si="532">IFERROR(IF((AF1670-AG1670)&gt;0,1,0),0)</f>
        <v>1</v>
      </c>
      <c r="AS1670">
        <f t="shared" ref="AS1670:AS1733" si="533">IFERROR(IF((S1670-Q1670)&gt;0,1,0),0)</f>
        <v>1</v>
      </c>
      <c r="AT1670">
        <f t="shared" ref="AT1670:AT1733" si="534">IFERROR(IF((AH1670-AI1670)&lt;0,1,0),0)</f>
        <v>1</v>
      </c>
      <c r="AU1670">
        <f t="shared" ref="AU1670:AU1733" si="535">IFERROR(IF((AJ1670-AK1670)&gt;0,1,0),0)</f>
        <v>0</v>
      </c>
      <c r="AV1670">
        <f t="shared" ref="AV1670:AV1733" si="536">IFERROR(IF((AL1670-AM1670)&gt;0,1,0),0)</f>
        <v>1</v>
      </c>
      <c r="AW1670">
        <f t="shared" ref="AW1670:AW1733" si="537">IFERROR(IF((AN1670-AO1670)&gt;0,1,0),0)</f>
        <v>1</v>
      </c>
      <c r="AX1670">
        <f t="shared" ref="AX1670:AX1733" si="538">IFERROR(IF((AC1670-AD1670)&lt;0,1,0),0)</f>
        <v>1</v>
      </c>
      <c r="AY1670">
        <f t="shared" ref="AY1670:AY1733" si="539">SUM(AP1670:AX1670)</f>
        <v>8</v>
      </c>
    </row>
    <row r="1671" spans="1:51" x14ac:dyDescent="0.3">
      <c r="A1671" s="1" t="s">
        <v>1665</v>
      </c>
      <c r="B1671" s="2">
        <v>109838</v>
      </c>
      <c r="C1671" s="3" t="s">
        <v>5337</v>
      </c>
      <c r="D1671" s="5">
        <v>51.13</v>
      </c>
      <c r="E1671" s="5">
        <v>1192.0357699900001</v>
      </c>
      <c r="F1671" s="3" t="s">
        <v>4480</v>
      </c>
      <c r="G1671" s="3" t="s">
        <v>4491</v>
      </c>
      <c r="H1671" s="3" t="s">
        <v>4492</v>
      </c>
      <c r="I1671" s="3" t="s">
        <v>4493</v>
      </c>
      <c r="J1671" s="3" t="s">
        <v>4494</v>
      </c>
      <c r="K1671" s="6">
        <v>26748.28</v>
      </c>
      <c r="L1671" s="6">
        <v>26666.940999999999</v>
      </c>
      <c r="M1671" s="6" t="s">
        <v>4474</v>
      </c>
      <c r="N1671" s="6" t="s">
        <v>4474</v>
      </c>
      <c r="O1671" s="6">
        <v>10304.985000000001</v>
      </c>
      <c r="P1671" s="6">
        <v>10482.832</v>
      </c>
      <c r="Q1671" s="6">
        <v>294727.08399999997</v>
      </c>
      <c r="R1671" s="6">
        <v>315814.95699999999</v>
      </c>
      <c r="S1671" s="6" t="s">
        <v>4474</v>
      </c>
      <c r="T1671" s="6" t="s">
        <v>4474</v>
      </c>
      <c r="U1671" s="6" t="s">
        <v>4474</v>
      </c>
      <c r="V1671" s="6" t="s">
        <v>4474</v>
      </c>
      <c r="W1671" s="6">
        <v>1610257.4839999999</v>
      </c>
      <c r="X1671" s="6">
        <v>1563635.585</v>
      </c>
      <c r="Y1671" s="6">
        <v>2290.8809999999999</v>
      </c>
      <c r="Z1671" s="6">
        <v>11478.788</v>
      </c>
      <c r="AA1671" s="6">
        <v>10513</v>
      </c>
      <c r="AB1671" s="6">
        <v>19586</v>
      </c>
      <c r="AC1671" s="6">
        <v>23313823</v>
      </c>
      <c r="AD1671" s="6">
        <v>23584493</v>
      </c>
      <c r="AF1671">
        <f t="shared" si="520"/>
        <v>0.18303102884383177</v>
      </c>
      <c r="AG1671">
        <f t="shared" si="521"/>
        <v>0.20197478237872157</v>
      </c>
      <c r="AH1671" t="e">
        <f t="shared" si="522"/>
        <v>#VALUE!</v>
      </c>
      <c r="AI1671" t="e">
        <f t="shared" si="523"/>
        <v>#VALUE!</v>
      </c>
      <c r="AJ1671">
        <f t="shared" si="524"/>
        <v>0.21790935032816511</v>
      </c>
      <c r="AK1671">
        <f t="shared" si="525"/>
        <v>0.58607107117328705</v>
      </c>
      <c r="AL1671">
        <f t="shared" si="526"/>
        <v>0.38525785583222549</v>
      </c>
      <c r="AM1671">
        <f t="shared" si="527"/>
        <v>0.39310215596157055</v>
      </c>
      <c r="AN1671">
        <f t="shared" si="528"/>
        <v>1.6611181917040543E-2</v>
      </c>
      <c r="AO1671">
        <f t="shared" si="529"/>
        <v>1.7054447504147842E-2</v>
      </c>
      <c r="AP1671">
        <f t="shared" si="530"/>
        <v>1</v>
      </c>
      <c r="AQ1671">
        <f t="shared" si="531"/>
        <v>0</v>
      </c>
      <c r="AR1671">
        <f t="shared" si="532"/>
        <v>0</v>
      </c>
      <c r="AS1671">
        <f t="shared" si="533"/>
        <v>0</v>
      </c>
      <c r="AT1671">
        <f t="shared" si="534"/>
        <v>0</v>
      </c>
      <c r="AU1671">
        <f t="shared" si="535"/>
        <v>0</v>
      </c>
      <c r="AV1671">
        <f t="shared" si="536"/>
        <v>0</v>
      </c>
      <c r="AW1671">
        <f t="shared" si="537"/>
        <v>0</v>
      </c>
      <c r="AX1671">
        <f t="shared" si="538"/>
        <v>1</v>
      </c>
      <c r="AY1671">
        <f t="shared" si="539"/>
        <v>2</v>
      </c>
    </row>
    <row r="1672" spans="1:51" x14ac:dyDescent="0.3">
      <c r="A1672" s="1" t="s">
        <v>1666</v>
      </c>
      <c r="B1672" s="2">
        <v>4040505</v>
      </c>
      <c r="C1672" s="3" t="s">
        <v>5337</v>
      </c>
      <c r="D1672" s="5">
        <v>263.67</v>
      </c>
      <c r="E1672" s="5">
        <v>72384.677526479994</v>
      </c>
      <c r="F1672" s="3" t="s">
        <v>4485</v>
      </c>
      <c r="G1672" s="3" t="s">
        <v>4486</v>
      </c>
      <c r="H1672" s="3" t="s">
        <v>4505</v>
      </c>
      <c r="I1672" s="3" t="s">
        <v>4505</v>
      </c>
      <c r="J1672" s="3" t="s">
        <v>4592</v>
      </c>
      <c r="K1672" s="6">
        <v>46046000</v>
      </c>
      <c r="L1672" s="6">
        <v>44946000</v>
      </c>
      <c r="M1672" s="6">
        <v>5403000</v>
      </c>
      <c r="N1672" s="6">
        <v>5131000</v>
      </c>
      <c r="O1672" s="6">
        <v>4535000</v>
      </c>
      <c r="P1672" s="6">
        <v>4273000</v>
      </c>
      <c r="Q1672" s="6">
        <v>3639000</v>
      </c>
      <c r="R1672" s="6">
        <v>3545000</v>
      </c>
      <c r="S1672" s="6">
        <v>3145000</v>
      </c>
      <c r="T1672" s="6">
        <v>3049000</v>
      </c>
      <c r="U1672" s="6">
        <v>7262000</v>
      </c>
      <c r="V1672" s="6">
        <v>7257000</v>
      </c>
      <c r="W1672" s="6">
        <v>57312000</v>
      </c>
      <c r="X1672" s="6">
        <v>55442000</v>
      </c>
      <c r="Y1672" s="6">
        <v>25743000</v>
      </c>
      <c r="Z1672" s="6">
        <v>24312000</v>
      </c>
      <c r="AA1672" s="6">
        <v>19557000</v>
      </c>
      <c r="AB1672" s="6">
        <v>18257000</v>
      </c>
      <c r="AC1672" s="6">
        <v>274527544</v>
      </c>
      <c r="AD1672" s="6">
        <v>274336504</v>
      </c>
      <c r="AF1672">
        <f t="shared" si="520"/>
        <v>6.3494556113902853E-2</v>
      </c>
      <c r="AG1672">
        <f t="shared" si="521"/>
        <v>6.3940694780130591E-2</v>
      </c>
      <c r="AH1672">
        <f t="shared" si="522"/>
        <v>0.12670993858179788</v>
      </c>
      <c r="AI1672">
        <f t="shared" si="523"/>
        <v>0.1308935464088597</v>
      </c>
      <c r="AJ1672">
        <f t="shared" si="524"/>
        <v>1.3163061819297439</v>
      </c>
      <c r="AK1672">
        <f t="shared" si="525"/>
        <v>1.3316536123130853</v>
      </c>
      <c r="AL1672">
        <f t="shared" si="526"/>
        <v>9.8488468053685441E-2</v>
      </c>
      <c r="AM1672">
        <f t="shared" si="527"/>
        <v>9.5069639122502561E-2</v>
      </c>
      <c r="AN1672">
        <f t="shared" si="528"/>
        <v>0.80342685650474599</v>
      </c>
      <c r="AO1672">
        <f t="shared" si="529"/>
        <v>0.81068504022221421</v>
      </c>
      <c r="AP1672">
        <f t="shared" si="530"/>
        <v>1</v>
      </c>
      <c r="AQ1672">
        <f t="shared" si="531"/>
        <v>1</v>
      </c>
      <c r="AR1672">
        <f t="shared" si="532"/>
        <v>0</v>
      </c>
      <c r="AS1672">
        <f t="shared" si="533"/>
        <v>0</v>
      </c>
      <c r="AT1672">
        <f t="shared" si="534"/>
        <v>1</v>
      </c>
      <c r="AU1672">
        <f t="shared" si="535"/>
        <v>0</v>
      </c>
      <c r="AV1672">
        <f t="shared" si="536"/>
        <v>1</v>
      </c>
      <c r="AW1672">
        <f t="shared" si="537"/>
        <v>0</v>
      </c>
      <c r="AX1672">
        <f t="shared" si="538"/>
        <v>0</v>
      </c>
      <c r="AY1672">
        <f t="shared" si="539"/>
        <v>4</v>
      </c>
    </row>
    <row r="1673" spans="1:51" x14ac:dyDescent="0.3">
      <c r="A1673" s="1" t="s">
        <v>1667</v>
      </c>
      <c r="B1673" s="2">
        <v>114527</v>
      </c>
      <c r="C1673" s="3" t="s">
        <v>5337</v>
      </c>
      <c r="D1673" s="5">
        <v>171.57</v>
      </c>
      <c r="E1673" s="5">
        <v>185689.18226628</v>
      </c>
      <c r="F1673" s="3" t="s">
        <v>4485</v>
      </c>
      <c r="G1673" s="3" t="s">
        <v>4486</v>
      </c>
      <c r="H1673" s="3" t="s">
        <v>4505</v>
      </c>
      <c r="I1673" s="3" t="s">
        <v>4505</v>
      </c>
      <c r="J1673" s="3" t="s">
        <v>4879</v>
      </c>
      <c r="K1673" s="6">
        <v>69953000</v>
      </c>
      <c r="L1673" s="6">
        <v>69411000</v>
      </c>
      <c r="M1673" s="6">
        <v>8935000</v>
      </c>
      <c r="N1673" s="6">
        <v>8694000</v>
      </c>
      <c r="O1673" s="6">
        <v>6840000</v>
      </c>
      <c r="P1673" s="6">
        <v>6620000</v>
      </c>
      <c r="Q1673" s="6">
        <v>6262000</v>
      </c>
      <c r="R1673" s="6">
        <v>4759000</v>
      </c>
      <c r="S1673" s="6">
        <v>6543000</v>
      </c>
      <c r="T1673" s="6">
        <v>6858000</v>
      </c>
      <c r="U1673" s="6">
        <v>18240000</v>
      </c>
      <c r="V1673" s="6">
        <v>17973000</v>
      </c>
      <c r="W1673" s="6">
        <v>126698000</v>
      </c>
      <c r="X1673" s="6">
        <v>123190000</v>
      </c>
      <c r="Y1673" s="6">
        <v>38649000</v>
      </c>
      <c r="Z1673" s="6">
        <v>37352000</v>
      </c>
      <c r="AA1673" s="6">
        <v>34093000</v>
      </c>
      <c r="AB1673" s="6">
        <v>32750000</v>
      </c>
      <c r="AC1673" s="6">
        <v>1082294004</v>
      </c>
      <c r="AD1673" s="6">
        <v>1084311016</v>
      </c>
      <c r="AF1673">
        <f t="shared" si="520"/>
        <v>4.9424616016038141E-2</v>
      </c>
      <c r="AG1673">
        <f t="shared" si="521"/>
        <v>3.8631382417404013E-2</v>
      </c>
      <c r="AH1673">
        <f t="shared" si="522"/>
        <v>0.1439643877567128</v>
      </c>
      <c r="AI1673">
        <f t="shared" si="523"/>
        <v>0.14589658251481452</v>
      </c>
      <c r="AJ1673">
        <f t="shared" si="524"/>
        <v>1.1336344704191477</v>
      </c>
      <c r="AK1673">
        <f t="shared" si="525"/>
        <v>1.1405190839694657</v>
      </c>
      <c r="AL1673">
        <f t="shared" si="526"/>
        <v>9.7779937958343457E-2</v>
      </c>
      <c r="AM1673">
        <f t="shared" si="527"/>
        <v>9.5373932085692475E-2</v>
      </c>
      <c r="AN1673">
        <f t="shared" si="528"/>
        <v>0.55212394828647648</v>
      </c>
      <c r="AO1673">
        <f t="shared" si="529"/>
        <v>0.56344670833671562</v>
      </c>
      <c r="AP1673">
        <f t="shared" si="530"/>
        <v>1</v>
      </c>
      <c r="AQ1673">
        <f t="shared" si="531"/>
        <v>1</v>
      </c>
      <c r="AR1673">
        <f t="shared" si="532"/>
        <v>1</v>
      </c>
      <c r="AS1673">
        <f t="shared" si="533"/>
        <v>1</v>
      </c>
      <c r="AT1673">
        <f t="shared" si="534"/>
        <v>1</v>
      </c>
      <c r="AU1673">
        <f t="shared" si="535"/>
        <v>0</v>
      </c>
      <c r="AV1673">
        <f t="shared" si="536"/>
        <v>1</v>
      </c>
      <c r="AW1673">
        <f t="shared" si="537"/>
        <v>0</v>
      </c>
      <c r="AX1673">
        <f t="shared" si="538"/>
        <v>1</v>
      </c>
      <c r="AY1673">
        <f t="shared" si="539"/>
        <v>7</v>
      </c>
    </row>
    <row r="1674" spans="1:51" x14ac:dyDescent="0.3">
      <c r="A1674" s="1" t="s">
        <v>1668</v>
      </c>
      <c r="B1674" s="2">
        <v>4096376</v>
      </c>
      <c r="C1674" s="3" t="s">
        <v>5337</v>
      </c>
      <c r="D1674" s="5">
        <v>59.33</v>
      </c>
      <c r="E1674" s="5">
        <v>32762.026000000002</v>
      </c>
      <c r="F1674" s="3" t="s">
        <v>4559</v>
      </c>
      <c r="G1674" s="3" t="s">
        <v>4560</v>
      </c>
      <c r="H1674" s="3" t="s">
        <v>4561</v>
      </c>
      <c r="I1674" s="3" t="s">
        <v>4562</v>
      </c>
      <c r="J1674" s="3" t="s">
        <v>4834</v>
      </c>
      <c r="K1674" s="6">
        <v>19901300</v>
      </c>
      <c r="L1674" s="6">
        <v>19800600</v>
      </c>
      <c r="M1674" s="6">
        <v>4344500</v>
      </c>
      <c r="N1674" s="6">
        <v>4214600</v>
      </c>
      <c r="O1674" s="6">
        <v>3788500</v>
      </c>
      <c r="P1674" s="6">
        <v>3659500</v>
      </c>
      <c r="Q1674" s="6">
        <v>2621900</v>
      </c>
      <c r="R1674" s="6">
        <v>2421900</v>
      </c>
      <c r="S1674" s="6">
        <v>3581500</v>
      </c>
      <c r="T1674" s="6">
        <v>3548700</v>
      </c>
      <c r="U1674" s="6">
        <v>12435800</v>
      </c>
      <c r="V1674" s="6">
        <v>11431300</v>
      </c>
      <c r="W1674" s="6">
        <v>33396100</v>
      </c>
      <c r="X1674" s="6">
        <v>31769200</v>
      </c>
      <c r="Y1674" s="6">
        <v>7381400</v>
      </c>
      <c r="Z1674" s="6">
        <v>4813600</v>
      </c>
      <c r="AA1674" s="6">
        <v>8024300</v>
      </c>
      <c r="AB1674" s="6">
        <v>7289400</v>
      </c>
      <c r="AC1674" s="6">
        <v>552200000</v>
      </c>
      <c r="AD1674" s="6">
        <v>555800000</v>
      </c>
      <c r="AF1674">
        <f t="shared" si="520"/>
        <v>7.8509167238090677E-2</v>
      </c>
      <c r="AG1674">
        <f t="shared" si="521"/>
        <v>7.6234214270425441E-2</v>
      </c>
      <c r="AH1674">
        <f t="shared" si="522"/>
        <v>0.37237282197621879</v>
      </c>
      <c r="AI1674">
        <f t="shared" si="523"/>
        <v>0.35982335091849965</v>
      </c>
      <c r="AJ1674">
        <f t="shared" si="524"/>
        <v>0.91988086188203333</v>
      </c>
      <c r="AK1674">
        <f t="shared" si="525"/>
        <v>0.66035613356380496</v>
      </c>
      <c r="AL1674">
        <f t="shared" si="526"/>
        <v>0.19036444855361206</v>
      </c>
      <c r="AM1674">
        <f t="shared" si="527"/>
        <v>0.18481763178893568</v>
      </c>
      <c r="AN1674">
        <f t="shared" si="528"/>
        <v>0.59591688849895641</v>
      </c>
      <c r="AO1674">
        <f t="shared" si="529"/>
        <v>0.62326404190221973</v>
      </c>
      <c r="AP1674">
        <f t="shared" si="530"/>
        <v>1</v>
      </c>
      <c r="AQ1674">
        <f t="shared" si="531"/>
        <v>1</v>
      </c>
      <c r="AR1674">
        <f t="shared" si="532"/>
        <v>1</v>
      </c>
      <c r="AS1674">
        <f t="shared" si="533"/>
        <v>1</v>
      </c>
      <c r="AT1674">
        <f t="shared" si="534"/>
        <v>0</v>
      </c>
      <c r="AU1674">
        <f t="shared" si="535"/>
        <v>1</v>
      </c>
      <c r="AV1674">
        <f t="shared" si="536"/>
        <v>1</v>
      </c>
      <c r="AW1674">
        <f t="shared" si="537"/>
        <v>0</v>
      </c>
      <c r="AX1674">
        <f t="shared" si="538"/>
        <v>1</v>
      </c>
      <c r="AY1674">
        <f t="shared" si="539"/>
        <v>7</v>
      </c>
    </row>
    <row r="1675" spans="1:51" x14ac:dyDescent="0.3">
      <c r="A1675" s="1" t="s">
        <v>1669</v>
      </c>
      <c r="B1675" s="2">
        <v>4272273</v>
      </c>
      <c r="C1675" s="3" t="s">
        <v>5337</v>
      </c>
      <c r="D1675" s="5">
        <v>49.93</v>
      </c>
      <c r="E1675" s="5">
        <v>54902.820291199998</v>
      </c>
      <c r="F1675" s="3" t="s">
        <v>4475</v>
      </c>
      <c r="G1675" s="3" t="s">
        <v>4564</v>
      </c>
      <c r="H1675" s="3" t="s">
        <v>5035</v>
      </c>
      <c r="I1675" s="3" t="s">
        <v>5036</v>
      </c>
      <c r="J1675" s="3" t="s">
        <v>5037</v>
      </c>
      <c r="K1675" s="6">
        <v>182719000</v>
      </c>
      <c r="L1675" s="6">
        <v>178094000</v>
      </c>
      <c r="M1675" s="6">
        <v>18371000</v>
      </c>
      <c r="N1675" s="6">
        <v>17845000</v>
      </c>
      <c r="O1675" s="6">
        <v>12330000</v>
      </c>
      <c r="P1675" s="6">
        <v>11697000</v>
      </c>
      <c r="Q1675" s="6">
        <v>10830000</v>
      </c>
      <c r="R1675" s="6">
        <v>10816000</v>
      </c>
      <c r="S1675" s="6">
        <v>19646000</v>
      </c>
      <c r="T1675" s="6">
        <v>19381000</v>
      </c>
      <c r="U1675" s="6">
        <v>15149000</v>
      </c>
      <c r="V1675" s="6">
        <v>15009000</v>
      </c>
      <c r="W1675" s="6">
        <v>289289000</v>
      </c>
      <c r="X1675" s="6">
        <v>282956000</v>
      </c>
      <c r="Y1675" s="6">
        <v>115419000</v>
      </c>
      <c r="Z1675" s="6">
        <v>112064000</v>
      </c>
      <c r="AA1675" s="6">
        <v>95463000</v>
      </c>
      <c r="AB1675" s="6">
        <v>95363000</v>
      </c>
      <c r="AC1675" s="6">
        <v>1100000000</v>
      </c>
      <c r="AD1675" s="6">
        <v>1100000000</v>
      </c>
      <c r="AF1675">
        <f t="shared" si="520"/>
        <v>3.7436611831075502E-2</v>
      </c>
      <c r="AG1675">
        <f t="shared" si="521"/>
        <v>3.8225024385416813E-2</v>
      </c>
      <c r="AH1675">
        <f t="shared" si="522"/>
        <v>5.2366318802304961E-2</v>
      </c>
      <c r="AI1675">
        <f t="shared" si="523"/>
        <v>5.304358274784772E-2</v>
      </c>
      <c r="AJ1675">
        <f t="shared" si="524"/>
        <v>1.2090443417868704</v>
      </c>
      <c r="AK1675">
        <f t="shared" si="525"/>
        <v>1.1751308159349014</v>
      </c>
      <c r="AL1675">
        <f t="shared" si="526"/>
        <v>6.7480667035174233E-2</v>
      </c>
      <c r="AM1675">
        <f t="shared" si="527"/>
        <v>6.5678798836569449E-2</v>
      </c>
      <c r="AN1675">
        <f t="shared" si="528"/>
        <v>0.63161406067980463</v>
      </c>
      <c r="AO1675">
        <f t="shared" si="529"/>
        <v>0.62940527855921058</v>
      </c>
      <c r="AP1675">
        <f t="shared" si="530"/>
        <v>1</v>
      </c>
      <c r="AQ1675">
        <f t="shared" si="531"/>
        <v>1</v>
      </c>
      <c r="AR1675">
        <f t="shared" si="532"/>
        <v>0</v>
      </c>
      <c r="AS1675">
        <f t="shared" si="533"/>
        <v>1</v>
      </c>
      <c r="AT1675">
        <f t="shared" si="534"/>
        <v>1</v>
      </c>
      <c r="AU1675">
        <f t="shared" si="535"/>
        <v>1</v>
      </c>
      <c r="AV1675">
        <f t="shared" si="536"/>
        <v>1</v>
      </c>
      <c r="AW1675">
        <f t="shared" si="537"/>
        <v>1</v>
      </c>
      <c r="AX1675">
        <f t="shared" si="538"/>
        <v>0</v>
      </c>
      <c r="AY1675">
        <f t="shared" si="539"/>
        <v>7</v>
      </c>
    </row>
    <row r="1676" spans="1:51" x14ac:dyDescent="0.3">
      <c r="A1676" s="1" t="s">
        <v>1670</v>
      </c>
      <c r="B1676" s="2">
        <v>4094690</v>
      </c>
      <c r="C1676" s="3" t="s">
        <v>5337</v>
      </c>
      <c r="D1676" s="5">
        <v>40.42</v>
      </c>
      <c r="E1676" s="5">
        <v>453.20161062</v>
      </c>
      <c r="F1676" s="3" t="s">
        <v>4475</v>
      </c>
      <c r="G1676" s="3" t="s">
        <v>4476</v>
      </c>
      <c r="H1676" s="3" t="s">
        <v>4477</v>
      </c>
      <c r="I1676" s="3" t="s">
        <v>4498</v>
      </c>
      <c r="J1676" s="3" t="s">
        <v>4885</v>
      </c>
      <c r="K1676" s="6">
        <v>2318063</v>
      </c>
      <c r="L1676" s="6">
        <v>2301050</v>
      </c>
      <c r="M1676" s="6">
        <v>60861</v>
      </c>
      <c r="N1676" s="6">
        <v>60676</v>
      </c>
      <c r="O1676" s="6">
        <v>7409</v>
      </c>
      <c r="P1676" s="6">
        <v>7948</v>
      </c>
      <c r="Q1676" s="6">
        <v>-26082</v>
      </c>
      <c r="R1676" s="6">
        <v>-611</v>
      </c>
      <c r="S1676" s="6">
        <v>89228</v>
      </c>
      <c r="T1676" s="6">
        <v>113902</v>
      </c>
      <c r="U1676" s="6">
        <v>100114</v>
      </c>
      <c r="V1676" s="6">
        <v>77839</v>
      </c>
      <c r="W1676" s="6">
        <v>1435521</v>
      </c>
      <c r="X1676" s="6">
        <v>1383751</v>
      </c>
      <c r="Y1676" s="6">
        <v>659703</v>
      </c>
      <c r="Z1676" s="6">
        <v>606720</v>
      </c>
      <c r="AA1676" s="6">
        <v>422082</v>
      </c>
      <c r="AB1676" s="6">
        <v>395663</v>
      </c>
      <c r="AC1676" s="6">
        <v>11212536</v>
      </c>
      <c r="AD1676" s="6">
        <v>11218536</v>
      </c>
      <c r="AF1676">
        <f t="shared" si="520"/>
        <v>-1.8169013201478765E-2</v>
      </c>
      <c r="AG1676">
        <f t="shared" si="521"/>
        <v>-4.4155342977168581E-4</v>
      </c>
      <c r="AH1676">
        <f t="shared" si="522"/>
        <v>6.9740533228005719E-2</v>
      </c>
      <c r="AI1676">
        <f t="shared" si="523"/>
        <v>5.6252172536822014E-2</v>
      </c>
      <c r="AJ1676">
        <f t="shared" si="524"/>
        <v>1.5629735454248226</v>
      </c>
      <c r="AK1676">
        <f t="shared" si="525"/>
        <v>1.5334261732838299</v>
      </c>
      <c r="AL1676">
        <f t="shared" si="526"/>
        <v>3.1962030367595705E-3</v>
      </c>
      <c r="AM1676">
        <f t="shared" si="527"/>
        <v>3.4540753134438625E-3</v>
      </c>
      <c r="AN1676">
        <f t="shared" si="528"/>
        <v>1.6147886377141121</v>
      </c>
      <c r="AO1676">
        <f t="shared" si="529"/>
        <v>1.6629075606810764</v>
      </c>
      <c r="AP1676">
        <f t="shared" si="530"/>
        <v>0</v>
      </c>
      <c r="AQ1676">
        <f t="shared" si="531"/>
        <v>1</v>
      </c>
      <c r="AR1676">
        <f t="shared" si="532"/>
        <v>0</v>
      </c>
      <c r="AS1676">
        <f t="shared" si="533"/>
        <v>1</v>
      </c>
      <c r="AT1676">
        <f t="shared" si="534"/>
        <v>0</v>
      </c>
      <c r="AU1676">
        <f t="shared" si="535"/>
        <v>1</v>
      </c>
      <c r="AV1676">
        <f t="shared" si="536"/>
        <v>0</v>
      </c>
      <c r="AW1676">
        <f t="shared" si="537"/>
        <v>0</v>
      </c>
      <c r="AX1676">
        <f t="shared" si="538"/>
        <v>1</v>
      </c>
      <c r="AY1676">
        <f t="shared" si="539"/>
        <v>4</v>
      </c>
    </row>
    <row r="1677" spans="1:51" x14ac:dyDescent="0.3">
      <c r="A1677" s="1" t="s">
        <v>1671</v>
      </c>
      <c r="B1677" s="2">
        <v>4104850</v>
      </c>
      <c r="C1677" s="3" t="s">
        <v>5337</v>
      </c>
      <c r="D1677" s="5">
        <v>10.31</v>
      </c>
      <c r="E1677" s="5">
        <v>1262.6071185799999</v>
      </c>
      <c r="F1677" s="3" t="s">
        <v>4654</v>
      </c>
      <c r="G1677" s="3" t="s">
        <v>4654</v>
      </c>
      <c r="H1677" s="3" t="s">
        <v>4655</v>
      </c>
      <c r="I1677" s="3" t="s">
        <v>4725</v>
      </c>
      <c r="J1677" s="3" t="s">
        <v>5065</v>
      </c>
      <c r="K1677" s="6">
        <v>3014767</v>
      </c>
      <c r="L1677" s="6">
        <v>3108088</v>
      </c>
      <c r="M1677" s="6">
        <v>550001</v>
      </c>
      <c r="N1677" s="6">
        <v>597975</v>
      </c>
      <c r="O1677" s="6">
        <v>246557</v>
      </c>
      <c r="P1677" s="6">
        <v>307989</v>
      </c>
      <c r="Q1677" s="6">
        <v>28781</v>
      </c>
      <c r="R1677" s="6">
        <v>104850</v>
      </c>
      <c r="S1677" s="6">
        <v>442728</v>
      </c>
      <c r="T1677" s="6">
        <v>496447</v>
      </c>
      <c r="U1677" s="6">
        <v>4009016</v>
      </c>
      <c r="V1677" s="6">
        <v>3937047</v>
      </c>
      <c r="W1677" s="6">
        <v>7058631</v>
      </c>
      <c r="X1677" s="6">
        <v>6951302</v>
      </c>
      <c r="Y1677" s="6">
        <v>925349</v>
      </c>
      <c r="Z1677" s="6">
        <v>865616</v>
      </c>
      <c r="AA1677" s="6">
        <v>897035</v>
      </c>
      <c r="AB1677" s="6">
        <v>793920</v>
      </c>
      <c r="AC1677" s="6">
        <v>122464318</v>
      </c>
      <c r="AD1677" s="6">
        <v>122464318</v>
      </c>
      <c r="AF1677">
        <f t="shared" si="520"/>
        <v>4.0774195449514222E-3</v>
      </c>
      <c r="AG1677">
        <f t="shared" si="521"/>
        <v>1.508350521959771E-2</v>
      </c>
      <c r="AH1677">
        <f t="shared" si="522"/>
        <v>0.56795942442663461</v>
      </c>
      <c r="AI1677">
        <f t="shared" si="523"/>
        <v>0.5663754790109824</v>
      </c>
      <c r="AJ1677">
        <f t="shared" si="524"/>
        <v>1.0315639857976555</v>
      </c>
      <c r="AK1677">
        <f t="shared" si="525"/>
        <v>1.0903063280935106</v>
      </c>
      <c r="AL1677">
        <f t="shared" si="526"/>
        <v>8.1783102972800226E-2</v>
      </c>
      <c r="AM1677">
        <f t="shared" si="527"/>
        <v>9.9092754130513674E-2</v>
      </c>
      <c r="AN1677">
        <f t="shared" si="528"/>
        <v>0.42710364091847269</v>
      </c>
      <c r="AO1677">
        <f t="shared" si="529"/>
        <v>0.44712314326150698</v>
      </c>
      <c r="AP1677">
        <f t="shared" si="530"/>
        <v>1</v>
      </c>
      <c r="AQ1677">
        <f t="shared" si="531"/>
        <v>1</v>
      </c>
      <c r="AR1677">
        <f t="shared" si="532"/>
        <v>0</v>
      </c>
      <c r="AS1677">
        <f t="shared" si="533"/>
        <v>1</v>
      </c>
      <c r="AT1677">
        <f t="shared" si="534"/>
        <v>0</v>
      </c>
      <c r="AU1677">
        <f t="shared" si="535"/>
        <v>0</v>
      </c>
      <c r="AV1677">
        <f t="shared" si="536"/>
        <v>0</v>
      </c>
      <c r="AW1677">
        <f t="shared" si="537"/>
        <v>0</v>
      </c>
      <c r="AX1677">
        <f t="shared" si="538"/>
        <v>0</v>
      </c>
      <c r="AY1677">
        <f t="shared" si="539"/>
        <v>3</v>
      </c>
    </row>
    <row r="1678" spans="1:51" x14ac:dyDescent="0.3">
      <c r="A1678" s="1" t="s">
        <v>1672</v>
      </c>
      <c r="B1678" s="2">
        <v>4771139</v>
      </c>
      <c r="C1678" s="3" t="s">
        <v>5337</v>
      </c>
      <c r="D1678" s="5">
        <v>14.51</v>
      </c>
      <c r="E1678" s="5">
        <v>394.67065057000002</v>
      </c>
      <c r="F1678" s="3" t="s">
        <v>4651</v>
      </c>
      <c r="G1678" s="3" t="s">
        <v>4651</v>
      </c>
      <c r="H1678" s="3" t="s">
        <v>4652</v>
      </c>
      <c r="I1678" s="3" t="s">
        <v>4652</v>
      </c>
      <c r="J1678" s="3" t="s">
        <v>5024</v>
      </c>
      <c r="K1678" s="6">
        <v>427221</v>
      </c>
      <c r="L1678" s="6">
        <v>440353</v>
      </c>
      <c r="M1678" s="6">
        <v>47110</v>
      </c>
      <c r="N1678" s="6">
        <v>54780</v>
      </c>
      <c r="O1678" s="6">
        <v>46287</v>
      </c>
      <c r="P1678" s="6">
        <v>54093</v>
      </c>
      <c r="Q1678" s="6">
        <v>4104</v>
      </c>
      <c r="R1678" s="6">
        <v>8073</v>
      </c>
      <c r="S1678" s="6">
        <v>68200</v>
      </c>
      <c r="T1678" s="6">
        <v>75573</v>
      </c>
      <c r="U1678" s="6">
        <v>1775</v>
      </c>
      <c r="V1678" s="6" t="s">
        <v>4474</v>
      </c>
      <c r="W1678" s="6">
        <v>341681</v>
      </c>
      <c r="X1678" s="6">
        <v>322783</v>
      </c>
      <c r="Y1678" s="6">
        <v>227663</v>
      </c>
      <c r="Z1678" s="6">
        <v>216128</v>
      </c>
      <c r="AA1678" s="6">
        <v>88825</v>
      </c>
      <c r="AB1678" s="6">
        <v>83380</v>
      </c>
      <c r="AC1678" s="6">
        <v>27225000</v>
      </c>
      <c r="AD1678" s="6">
        <v>27012326</v>
      </c>
      <c r="AF1678">
        <f t="shared" si="520"/>
        <v>1.2011203432441371E-2</v>
      </c>
      <c r="AG1678">
        <f t="shared" si="521"/>
        <v>2.5010610843817675E-2</v>
      </c>
      <c r="AH1678">
        <f t="shared" si="522"/>
        <v>5.1949040186606808E-3</v>
      </c>
      <c r="AI1678" t="e">
        <f t="shared" si="523"/>
        <v>#VALUE!</v>
      </c>
      <c r="AJ1678">
        <f t="shared" si="524"/>
        <v>2.5630509428651842</v>
      </c>
      <c r="AK1678">
        <f t="shared" si="525"/>
        <v>2.592084432717678</v>
      </c>
      <c r="AL1678">
        <f t="shared" si="526"/>
        <v>0.10834439318291939</v>
      </c>
      <c r="AM1678">
        <f t="shared" si="527"/>
        <v>0.12284008511353392</v>
      </c>
      <c r="AN1678">
        <f t="shared" si="528"/>
        <v>1.250350473102104</v>
      </c>
      <c r="AO1678">
        <f t="shared" si="529"/>
        <v>1.3642385131806818</v>
      </c>
      <c r="AP1678">
        <f t="shared" si="530"/>
        <v>1</v>
      </c>
      <c r="AQ1678">
        <f t="shared" si="531"/>
        <v>1</v>
      </c>
      <c r="AR1678">
        <f t="shared" si="532"/>
        <v>0</v>
      </c>
      <c r="AS1678">
        <f t="shared" si="533"/>
        <v>1</v>
      </c>
      <c r="AT1678">
        <f t="shared" si="534"/>
        <v>0</v>
      </c>
      <c r="AU1678">
        <f t="shared" si="535"/>
        <v>0</v>
      </c>
      <c r="AV1678">
        <f t="shared" si="536"/>
        <v>0</v>
      </c>
      <c r="AW1678">
        <f t="shared" si="537"/>
        <v>0</v>
      </c>
      <c r="AX1678">
        <f t="shared" si="538"/>
        <v>0</v>
      </c>
      <c r="AY1678">
        <f t="shared" si="539"/>
        <v>3</v>
      </c>
    </row>
    <row r="1679" spans="1:51" x14ac:dyDescent="0.3">
      <c r="A1679" s="1" t="s">
        <v>1673</v>
      </c>
      <c r="B1679" s="2">
        <v>5306551</v>
      </c>
      <c r="C1679" s="3" t="s">
        <v>5337</v>
      </c>
      <c r="D1679" s="7">
        <v>8.5500000000000007</v>
      </c>
      <c r="E1679" s="5">
        <v>1792.6405722</v>
      </c>
      <c r="F1679" s="3" t="s">
        <v>4475</v>
      </c>
      <c r="G1679" s="3" t="s">
        <v>4529</v>
      </c>
      <c r="H1679" s="3" t="s">
        <v>4530</v>
      </c>
      <c r="I1679" s="3" t="s">
        <v>4531</v>
      </c>
      <c r="J1679" s="3" t="s">
        <v>4504</v>
      </c>
      <c r="K1679" s="6">
        <v>462535</v>
      </c>
      <c r="L1679" s="6">
        <v>444066</v>
      </c>
      <c r="M1679" s="6">
        <v>-44380</v>
      </c>
      <c r="N1679" s="6">
        <v>-32452</v>
      </c>
      <c r="O1679" s="6">
        <v>-82871</v>
      </c>
      <c r="P1679" s="6">
        <v>-85305</v>
      </c>
      <c r="Q1679" s="6">
        <v>-73280</v>
      </c>
      <c r="R1679" s="6">
        <v>-97401</v>
      </c>
      <c r="S1679" s="6">
        <v>19252</v>
      </c>
      <c r="T1679" s="6">
        <v>36402</v>
      </c>
      <c r="U1679" s="6">
        <v>4</v>
      </c>
      <c r="V1679" s="6">
        <v>9</v>
      </c>
      <c r="W1679" s="6">
        <v>724878</v>
      </c>
      <c r="X1679" s="6">
        <v>715988</v>
      </c>
      <c r="Y1679" s="6">
        <v>224381</v>
      </c>
      <c r="Z1679" s="6">
        <v>222533</v>
      </c>
      <c r="AA1679" s="6">
        <v>149094</v>
      </c>
      <c r="AB1679" s="6">
        <v>144521</v>
      </c>
      <c r="AC1679" s="6">
        <v>209665564</v>
      </c>
      <c r="AD1679" s="6">
        <v>209520673</v>
      </c>
      <c r="AF1679">
        <f t="shared" si="520"/>
        <v>-0.10109287355941275</v>
      </c>
      <c r="AG1679">
        <f t="shared" si="521"/>
        <v>-0.13603719615412549</v>
      </c>
      <c r="AH1679">
        <f t="shared" si="522"/>
        <v>5.5181699541164171E-6</v>
      </c>
      <c r="AI1679">
        <f t="shared" si="523"/>
        <v>1.2570043073347598E-5</v>
      </c>
      <c r="AJ1679">
        <f t="shared" si="524"/>
        <v>1.50496331173622</v>
      </c>
      <c r="AK1679">
        <f t="shared" si="525"/>
        <v>1.5397969845212807</v>
      </c>
      <c r="AL1679">
        <f t="shared" si="526"/>
        <v>-0.17916698195812208</v>
      </c>
      <c r="AM1679">
        <f t="shared" si="527"/>
        <v>-0.19209982299928388</v>
      </c>
      <c r="AN1679">
        <f t="shared" si="528"/>
        <v>0.6380866849318092</v>
      </c>
      <c r="AO1679">
        <f t="shared" si="529"/>
        <v>0.62021430526768606</v>
      </c>
      <c r="AP1679">
        <f t="shared" si="530"/>
        <v>0</v>
      </c>
      <c r="AQ1679">
        <f t="shared" si="531"/>
        <v>1</v>
      </c>
      <c r="AR1679">
        <f t="shared" si="532"/>
        <v>1</v>
      </c>
      <c r="AS1679">
        <f t="shared" si="533"/>
        <v>1</v>
      </c>
      <c r="AT1679">
        <f t="shared" si="534"/>
        <v>1</v>
      </c>
      <c r="AU1679">
        <f t="shared" si="535"/>
        <v>0</v>
      </c>
      <c r="AV1679">
        <f t="shared" si="536"/>
        <v>1</v>
      </c>
      <c r="AW1679">
        <f t="shared" si="537"/>
        <v>1</v>
      </c>
      <c r="AX1679">
        <f t="shared" si="538"/>
        <v>0</v>
      </c>
      <c r="AY1679">
        <f t="shared" si="539"/>
        <v>6</v>
      </c>
    </row>
    <row r="1680" spans="1:51" x14ac:dyDescent="0.3">
      <c r="A1680" s="1" t="s">
        <v>1674</v>
      </c>
      <c r="B1680" s="2">
        <v>4167663</v>
      </c>
      <c r="C1680" s="3" t="s">
        <v>5337</v>
      </c>
      <c r="D1680" s="5">
        <v>44.31</v>
      </c>
      <c r="E1680" s="5">
        <v>7814.56782939</v>
      </c>
      <c r="F1680" s="3" t="s">
        <v>4485</v>
      </c>
      <c r="G1680" s="3" t="s">
        <v>4517</v>
      </c>
      <c r="H1680" s="3" t="s">
        <v>4640</v>
      </c>
      <c r="I1680" s="3" t="s">
        <v>4865</v>
      </c>
      <c r="J1680" s="3" t="s">
        <v>4620</v>
      </c>
      <c r="K1680" s="6">
        <v>4664651</v>
      </c>
      <c r="L1680" s="6">
        <v>4589494</v>
      </c>
      <c r="M1680" s="6">
        <v>765870</v>
      </c>
      <c r="N1680" s="6">
        <v>752282</v>
      </c>
      <c r="O1680" s="6">
        <v>670397</v>
      </c>
      <c r="P1680" s="6">
        <v>655704</v>
      </c>
      <c r="Q1680" s="6">
        <v>663064</v>
      </c>
      <c r="R1680" s="6">
        <v>647839</v>
      </c>
      <c r="S1680" s="6">
        <v>604083</v>
      </c>
      <c r="T1680" s="6">
        <v>537143</v>
      </c>
      <c r="U1680" s="6">
        <v>1201439</v>
      </c>
      <c r="V1680" s="6">
        <v>1207610</v>
      </c>
      <c r="W1680" s="6">
        <v>5325660</v>
      </c>
      <c r="X1680" s="6">
        <v>5178265</v>
      </c>
      <c r="Y1680" s="6">
        <v>2400809</v>
      </c>
      <c r="Z1680" s="6">
        <v>2266081</v>
      </c>
      <c r="AA1680" s="6">
        <v>1294729</v>
      </c>
      <c r="AB1680" s="6">
        <v>1197682</v>
      </c>
      <c r="AC1680" s="6">
        <v>176347167</v>
      </c>
      <c r="AD1680" s="6">
        <v>178177581</v>
      </c>
      <c r="AF1680">
        <f t="shared" si="520"/>
        <v>0.1245036295970828</v>
      </c>
      <c r="AG1680">
        <f t="shared" si="521"/>
        <v>0.12510734773133472</v>
      </c>
      <c r="AH1680">
        <f t="shared" si="522"/>
        <v>0.22559438642346677</v>
      </c>
      <c r="AI1680">
        <f t="shared" si="523"/>
        <v>0.23320745462041823</v>
      </c>
      <c r="AJ1680">
        <f t="shared" si="524"/>
        <v>1.8542946052803329</v>
      </c>
      <c r="AK1680">
        <f t="shared" si="525"/>
        <v>1.8920556541719755</v>
      </c>
      <c r="AL1680">
        <f t="shared" si="526"/>
        <v>0.14371857615928824</v>
      </c>
      <c r="AM1680">
        <f t="shared" si="527"/>
        <v>0.14287065197165527</v>
      </c>
      <c r="AN1680">
        <f t="shared" si="528"/>
        <v>0.8758822380700233</v>
      </c>
      <c r="AO1680">
        <f t="shared" si="529"/>
        <v>0.88629956172579039</v>
      </c>
      <c r="AP1680">
        <f t="shared" si="530"/>
        <v>1</v>
      </c>
      <c r="AQ1680">
        <f t="shared" si="531"/>
        <v>1</v>
      </c>
      <c r="AR1680">
        <f t="shared" si="532"/>
        <v>0</v>
      </c>
      <c r="AS1680">
        <f t="shared" si="533"/>
        <v>0</v>
      </c>
      <c r="AT1680">
        <f t="shared" si="534"/>
        <v>1</v>
      </c>
      <c r="AU1680">
        <f t="shared" si="535"/>
        <v>0</v>
      </c>
      <c r="AV1680">
        <f t="shared" si="536"/>
        <v>1</v>
      </c>
      <c r="AW1680">
        <f t="shared" si="537"/>
        <v>0</v>
      </c>
      <c r="AX1680">
        <f t="shared" si="538"/>
        <v>1</v>
      </c>
      <c r="AY1680">
        <f t="shared" si="539"/>
        <v>5</v>
      </c>
    </row>
    <row r="1681" spans="1:51" x14ac:dyDescent="0.3">
      <c r="A1681" s="1" t="s">
        <v>1675</v>
      </c>
      <c r="B1681" s="2">
        <v>4095570</v>
      </c>
      <c r="C1681" s="3" t="s">
        <v>5335</v>
      </c>
      <c r="D1681" s="5">
        <v>27.26</v>
      </c>
      <c r="E1681" s="5">
        <v>6199.78781488</v>
      </c>
      <c r="F1681" s="3" t="s">
        <v>4475</v>
      </c>
      <c r="G1681" s="3" t="s">
        <v>4564</v>
      </c>
      <c r="H1681" s="3" t="s">
        <v>4565</v>
      </c>
      <c r="I1681" s="3" t="s">
        <v>4566</v>
      </c>
      <c r="J1681" s="3" t="s">
        <v>4662</v>
      </c>
      <c r="K1681" s="6">
        <v>2360809.1630000002</v>
      </c>
      <c r="L1681" s="6">
        <v>2328131.8760000002</v>
      </c>
      <c r="M1681" s="6">
        <v>595940.28399999999</v>
      </c>
      <c r="N1681" s="6">
        <v>591842.74</v>
      </c>
      <c r="O1681" s="6">
        <v>502732.97499999998</v>
      </c>
      <c r="P1681" s="6">
        <v>499421.35200000001</v>
      </c>
      <c r="Q1681" s="6">
        <v>433764.39</v>
      </c>
      <c r="R1681" s="6">
        <v>415940.761</v>
      </c>
      <c r="S1681" s="6">
        <v>513399.038</v>
      </c>
      <c r="T1681" s="6">
        <v>554610.90399999998</v>
      </c>
      <c r="U1681" s="6" t="s">
        <v>4474</v>
      </c>
      <c r="V1681" s="6" t="s">
        <v>4474</v>
      </c>
      <c r="W1681" s="6">
        <v>2735296.8429999999</v>
      </c>
      <c r="X1681" s="6">
        <v>2738285.0619999999</v>
      </c>
      <c r="Y1681" s="6">
        <v>1045684.218</v>
      </c>
      <c r="Z1681" s="6">
        <v>1083883.8529999999</v>
      </c>
      <c r="AA1681" s="6">
        <v>283165</v>
      </c>
      <c r="AB1681" s="6">
        <v>304728</v>
      </c>
      <c r="AC1681" s="6">
        <v>227443290</v>
      </c>
      <c r="AD1681" s="6">
        <v>230229539</v>
      </c>
      <c r="AF1681">
        <f t="shared" si="520"/>
        <v>0.15858037167339356</v>
      </c>
      <c r="AG1681">
        <f t="shared" si="521"/>
        <v>0.15189826901958975</v>
      </c>
      <c r="AH1681" t="e">
        <f t="shared" si="522"/>
        <v>#VALUE!</v>
      </c>
      <c r="AI1681" t="e">
        <f t="shared" si="523"/>
        <v>#VALUE!</v>
      </c>
      <c r="AJ1681">
        <f t="shared" si="524"/>
        <v>3.6928441650627724</v>
      </c>
      <c r="AK1681">
        <f t="shared" si="525"/>
        <v>3.5568895966238738</v>
      </c>
      <c r="AL1681">
        <f t="shared" si="526"/>
        <v>0.2129494339818436</v>
      </c>
      <c r="AM1681">
        <f t="shared" si="527"/>
        <v>0.21451592031722175</v>
      </c>
      <c r="AN1681">
        <f t="shared" si="528"/>
        <v>0.86309066200315143</v>
      </c>
      <c r="AO1681">
        <f t="shared" si="529"/>
        <v>0.85021530749598784</v>
      </c>
      <c r="AP1681">
        <f t="shared" si="530"/>
        <v>1</v>
      </c>
      <c r="AQ1681">
        <f t="shared" si="531"/>
        <v>1</v>
      </c>
      <c r="AR1681">
        <f t="shared" si="532"/>
        <v>1</v>
      </c>
      <c r="AS1681">
        <f t="shared" si="533"/>
        <v>1</v>
      </c>
      <c r="AT1681">
        <f t="shared" si="534"/>
        <v>0</v>
      </c>
      <c r="AU1681">
        <f t="shared" si="535"/>
        <v>1</v>
      </c>
      <c r="AV1681">
        <f t="shared" si="536"/>
        <v>0</v>
      </c>
      <c r="AW1681">
        <f t="shared" si="537"/>
        <v>1</v>
      </c>
      <c r="AX1681">
        <f t="shared" si="538"/>
        <v>1</v>
      </c>
      <c r="AY1681">
        <f t="shared" si="539"/>
        <v>7</v>
      </c>
    </row>
    <row r="1682" spans="1:51" x14ac:dyDescent="0.3">
      <c r="A1682" s="1" t="s">
        <v>1676</v>
      </c>
      <c r="B1682" s="2">
        <v>4911079</v>
      </c>
      <c r="C1682" s="3" t="s">
        <v>5335</v>
      </c>
      <c r="D1682" s="5">
        <v>38.56</v>
      </c>
      <c r="E1682" s="5">
        <v>1194.57981552</v>
      </c>
      <c r="F1682" s="3" t="s">
        <v>4475</v>
      </c>
      <c r="G1682" s="3" t="s">
        <v>4564</v>
      </c>
      <c r="H1682" s="3" t="s">
        <v>4565</v>
      </c>
      <c r="I1682" s="3" t="s">
        <v>4566</v>
      </c>
      <c r="J1682" s="3" t="s">
        <v>4567</v>
      </c>
      <c r="K1682" s="6">
        <v>1470143</v>
      </c>
      <c r="L1682" s="6">
        <v>1464826</v>
      </c>
      <c r="M1682" s="6">
        <v>181133</v>
      </c>
      <c r="N1682" s="6">
        <v>170076</v>
      </c>
      <c r="O1682" s="6">
        <v>128746</v>
      </c>
      <c r="P1682" s="6">
        <v>118587</v>
      </c>
      <c r="Q1682" s="6">
        <v>67713</v>
      </c>
      <c r="R1682" s="6">
        <v>67592</v>
      </c>
      <c r="S1682" s="6">
        <v>112312</v>
      </c>
      <c r="T1682" s="6">
        <v>87477</v>
      </c>
      <c r="U1682" s="6">
        <v>221790</v>
      </c>
      <c r="V1682" s="6">
        <v>221732</v>
      </c>
      <c r="W1682" s="6">
        <v>1298179</v>
      </c>
      <c r="X1682" s="6">
        <v>1240553</v>
      </c>
      <c r="Y1682" s="6">
        <v>736951</v>
      </c>
      <c r="Z1682" s="6">
        <v>689686</v>
      </c>
      <c r="AA1682" s="6">
        <v>365450</v>
      </c>
      <c r="AB1682" s="6">
        <v>326118</v>
      </c>
      <c r="AC1682" s="6">
        <v>30976821</v>
      </c>
      <c r="AD1682" s="6">
        <v>31318444</v>
      </c>
      <c r="AF1682">
        <f t="shared" si="520"/>
        <v>5.2159987182045002E-2</v>
      </c>
      <c r="AG1682">
        <f t="shared" si="521"/>
        <v>5.448537869804837E-2</v>
      </c>
      <c r="AH1682">
        <f t="shared" si="522"/>
        <v>0.17084700954182744</v>
      </c>
      <c r="AI1682">
        <f t="shared" si="523"/>
        <v>0.1787364183553625</v>
      </c>
      <c r="AJ1682">
        <f t="shared" si="524"/>
        <v>2.0165576686277191</v>
      </c>
      <c r="AK1682">
        <f t="shared" si="525"/>
        <v>2.1148357343047608</v>
      </c>
      <c r="AL1682">
        <f t="shared" si="526"/>
        <v>8.7573793841823552E-2</v>
      </c>
      <c r="AM1682">
        <f t="shared" si="527"/>
        <v>8.0956372975356794E-2</v>
      </c>
      <c r="AN1682">
        <f t="shared" si="528"/>
        <v>1.1324655536717201</v>
      </c>
      <c r="AO1682">
        <f t="shared" si="529"/>
        <v>1.1807846984369068</v>
      </c>
      <c r="AP1682">
        <f t="shared" si="530"/>
        <v>1</v>
      </c>
      <c r="AQ1682">
        <f t="shared" si="531"/>
        <v>1</v>
      </c>
      <c r="AR1682">
        <f t="shared" si="532"/>
        <v>0</v>
      </c>
      <c r="AS1682">
        <f t="shared" si="533"/>
        <v>1</v>
      </c>
      <c r="AT1682">
        <f t="shared" si="534"/>
        <v>1</v>
      </c>
      <c r="AU1682">
        <f t="shared" si="535"/>
        <v>0</v>
      </c>
      <c r="AV1682">
        <f t="shared" si="536"/>
        <v>1</v>
      </c>
      <c r="AW1682">
        <f t="shared" si="537"/>
        <v>0</v>
      </c>
      <c r="AX1682">
        <f t="shared" si="538"/>
        <v>1</v>
      </c>
      <c r="AY1682">
        <f t="shared" si="539"/>
        <v>6</v>
      </c>
    </row>
    <row r="1683" spans="1:51" x14ac:dyDescent="0.3">
      <c r="A1683" s="1" t="s">
        <v>1677</v>
      </c>
      <c r="B1683" s="2">
        <v>4004397</v>
      </c>
      <c r="C1683" s="3" t="s">
        <v>5337</v>
      </c>
      <c r="D1683" s="5">
        <v>116.51</v>
      </c>
      <c r="E1683" s="5">
        <v>16199.14110037</v>
      </c>
      <c r="F1683" s="3" t="s">
        <v>4475</v>
      </c>
      <c r="G1683" s="3" t="s">
        <v>4476</v>
      </c>
      <c r="H1683" s="3" t="s">
        <v>4674</v>
      </c>
      <c r="I1683" s="3" t="s">
        <v>4674</v>
      </c>
      <c r="J1683" s="3" t="s">
        <v>5066</v>
      </c>
      <c r="K1683" s="6">
        <v>23302280</v>
      </c>
      <c r="L1683" s="6">
        <v>23156684</v>
      </c>
      <c r="M1683" s="6">
        <v>2055011</v>
      </c>
      <c r="N1683" s="6">
        <v>2132558</v>
      </c>
      <c r="O1683" s="6">
        <v>1670582</v>
      </c>
      <c r="P1683" s="6">
        <v>1770305</v>
      </c>
      <c r="Q1683" s="6">
        <v>1087895</v>
      </c>
      <c r="R1683" s="6">
        <v>1212511</v>
      </c>
      <c r="S1683" s="6">
        <v>1449389</v>
      </c>
      <c r="T1683" s="6">
        <v>1590522</v>
      </c>
      <c r="U1683" s="6">
        <v>3806950</v>
      </c>
      <c r="V1683" s="6">
        <v>3027491</v>
      </c>
      <c r="W1683" s="6">
        <v>20259178</v>
      </c>
      <c r="X1683" s="6">
        <v>18869393</v>
      </c>
      <c r="Y1683" s="6">
        <v>10709502</v>
      </c>
      <c r="Z1683" s="6">
        <v>9796698</v>
      </c>
      <c r="AA1683" s="6">
        <v>9123408</v>
      </c>
      <c r="AB1683" s="6">
        <v>8766413</v>
      </c>
      <c r="AC1683" s="6">
        <v>139078065</v>
      </c>
      <c r="AD1683" s="6">
        <v>139346018</v>
      </c>
      <c r="AF1683">
        <f t="shared" si="520"/>
        <v>5.3698871691635265E-2</v>
      </c>
      <c r="AG1683">
        <f t="shared" si="521"/>
        <v>6.425808185774709E-2</v>
      </c>
      <c r="AH1683">
        <f t="shared" si="522"/>
        <v>0.187912362485783</v>
      </c>
      <c r="AI1683">
        <f t="shared" si="523"/>
        <v>0.16044453576222617</v>
      </c>
      <c r="AJ1683">
        <f t="shared" si="524"/>
        <v>1.173848851218755</v>
      </c>
      <c r="AK1683">
        <f t="shared" si="525"/>
        <v>1.1175264044712472</v>
      </c>
      <c r="AL1683">
        <f t="shared" si="526"/>
        <v>7.1691782949994592E-2</v>
      </c>
      <c r="AM1683">
        <f t="shared" si="527"/>
        <v>7.6448985528325214E-2</v>
      </c>
      <c r="AN1683">
        <f t="shared" si="528"/>
        <v>1.1502085622624965</v>
      </c>
      <c r="AO1683">
        <f t="shared" si="529"/>
        <v>1.2272087395710078</v>
      </c>
      <c r="AP1683">
        <f t="shared" si="530"/>
        <v>1</v>
      </c>
      <c r="AQ1683">
        <f t="shared" si="531"/>
        <v>1</v>
      </c>
      <c r="AR1683">
        <f t="shared" si="532"/>
        <v>0</v>
      </c>
      <c r="AS1683">
        <f t="shared" si="533"/>
        <v>1</v>
      </c>
      <c r="AT1683">
        <f t="shared" si="534"/>
        <v>0</v>
      </c>
      <c r="AU1683">
        <f t="shared" si="535"/>
        <v>1</v>
      </c>
      <c r="AV1683">
        <f t="shared" si="536"/>
        <v>0</v>
      </c>
      <c r="AW1683">
        <f t="shared" si="537"/>
        <v>0</v>
      </c>
      <c r="AX1683">
        <f t="shared" si="538"/>
        <v>1</v>
      </c>
      <c r="AY1683">
        <f t="shared" si="539"/>
        <v>5</v>
      </c>
    </row>
    <row r="1684" spans="1:51" x14ac:dyDescent="0.3">
      <c r="A1684" s="1" t="s">
        <v>1678</v>
      </c>
      <c r="B1684" s="2">
        <v>4091160</v>
      </c>
      <c r="C1684" s="3" t="s">
        <v>5337</v>
      </c>
      <c r="D1684" s="5">
        <v>6.61</v>
      </c>
      <c r="E1684" s="5">
        <v>2822.6842763700001</v>
      </c>
      <c r="F1684" s="3" t="s">
        <v>4480</v>
      </c>
      <c r="G1684" s="3" t="s">
        <v>4509</v>
      </c>
      <c r="H1684" s="3" t="s">
        <v>4509</v>
      </c>
      <c r="I1684" s="3" t="s">
        <v>4596</v>
      </c>
      <c r="J1684" s="3" t="s">
        <v>4597</v>
      </c>
      <c r="K1684" s="6">
        <v>7424000</v>
      </c>
      <c r="L1684" s="6">
        <v>7375000</v>
      </c>
      <c r="M1684" s="6" t="s">
        <v>4474</v>
      </c>
      <c r="N1684" s="6" t="s">
        <v>4474</v>
      </c>
      <c r="O1684" s="6">
        <v>441000</v>
      </c>
      <c r="P1684" s="6">
        <v>372000</v>
      </c>
      <c r="Q1684" s="6">
        <v>214000</v>
      </c>
      <c r="R1684" s="6">
        <v>156000</v>
      </c>
      <c r="S1684" s="6">
        <v>208000</v>
      </c>
      <c r="T1684" s="6">
        <v>222000</v>
      </c>
      <c r="U1684" s="6">
        <v>1548000</v>
      </c>
      <c r="V1684" s="6">
        <v>1564000</v>
      </c>
      <c r="W1684" s="6">
        <v>90760000</v>
      </c>
      <c r="X1684" s="6">
        <v>87543000</v>
      </c>
      <c r="Y1684" s="6" t="s">
        <v>4474</v>
      </c>
      <c r="Z1684" s="6" t="s">
        <v>4474</v>
      </c>
      <c r="AA1684" s="6" t="s">
        <v>4474</v>
      </c>
      <c r="AB1684" s="6" t="s">
        <v>4474</v>
      </c>
      <c r="AC1684" s="6">
        <v>428434170</v>
      </c>
      <c r="AD1684" s="6">
        <v>434010505</v>
      </c>
      <c r="AF1684">
        <f t="shared" si="520"/>
        <v>2.3578669017188187E-3</v>
      </c>
      <c r="AG1684">
        <f t="shared" si="521"/>
        <v>1.7819814262705184E-3</v>
      </c>
      <c r="AH1684">
        <f t="shared" si="522"/>
        <v>1.7055971793741735E-2</v>
      </c>
      <c r="AI1684">
        <f t="shared" si="523"/>
        <v>1.7865506094148019E-2</v>
      </c>
      <c r="AJ1684" t="e">
        <f t="shared" si="524"/>
        <v>#VALUE!</v>
      </c>
      <c r="AK1684" t="e">
        <f t="shared" si="525"/>
        <v>#VALUE!</v>
      </c>
      <c r="AL1684">
        <f t="shared" si="526"/>
        <v>5.9401939655172417E-2</v>
      </c>
      <c r="AM1684">
        <f t="shared" si="527"/>
        <v>5.0440677966101695E-2</v>
      </c>
      <c r="AN1684">
        <f t="shared" si="528"/>
        <v>8.1798148964301459E-2</v>
      </c>
      <c r="AO1684">
        <f t="shared" si="529"/>
        <v>8.4244314222724839E-2</v>
      </c>
      <c r="AP1684">
        <f t="shared" si="530"/>
        <v>1</v>
      </c>
      <c r="AQ1684">
        <f t="shared" si="531"/>
        <v>1</v>
      </c>
      <c r="AR1684">
        <f t="shared" si="532"/>
        <v>1</v>
      </c>
      <c r="AS1684">
        <f t="shared" si="533"/>
        <v>0</v>
      </c>
      <c r="AT1684">
        <f t="shared" si="534"/>
        <v>1</v>
      </c>
      <c r="AU1684">
        <f t="shared" si="535"/>
        <v>0</v>
      </c>
      <c r="AV1684">
        <f t="shared" si="536"/>
        <v>1</v>
      </c>
      <c r="AW1684">
        <f t="shared" si="537"/>
        <v>0</v>
      </c>
      <c r="AX1684">
        <f t="shared" si="538"/>
        <v>1</v>
      </c>
      <c r="AY1684">
        <f t="shared" si="539"/>
        <v>6</v>
      </c>
    </row>
    <row r="1685" spans="1:51" x14ac:dyDescent="0.3">
      <c r="A1685" s="1" t="s">
        <v>1679</v>
      </c>
      <c r="B1685" s="2">
        <v>4979666</v>
      </c>
      <c r="C1685" s="3" t="s">
        <v>5337</v>
      </c>
      <c r="D1685" s="7">
        <v>11.12</v>
      </c>
      <c r="E1685" s="5">
        <v>569.26607104000004</v>
      </c>
      <c r="F1685" s="3" t="s">
        <v>4654</v>
      </c>
      <c r="G1685" s="3" t="s">
        <v>4654</v>
      </c>
      <c r="H1685" s="3" t="s">
        <v>4655</v>
      </c>
      <c r="I1685" s="3" t="s">
        <v>4717</v>
      </c>
      <c r="J1685" s="3" t="s">
        <v>4718</v>
      </c>
      <c r="K1685" s="6">
        <v>716838</v>
      </c>
      <c r="L1685" s="6">
        <v>749468</v>
      </c>
      <c r="M1685" s="6">
        <v>438486</v>
      </c>
      <c r="N1685" s="6">
        <v>459139</v>
      </c>
      <c r="O1685" s="6">
        <v>278693</v>
      </c>
      <c r="P1685" s="6">
        <v>304134</v>
      </c>
      <c r="Q1685" s="6">
        <v>107328</v>
      </c>
      <c r="R1685" s="6">
        <v>106991</v>
      </c>
      <c r="S1685" s="6">
        <v>380145</v>
      </c>
      <c r="T1685" s="6">
        <v>346401</v>
      </c>
      <c r="U1685" s="6">
        <v>491102</v>
      </c>
      <c r="V1685" s="6">
        <v>490202</v>
      </c>
      <c r="W1685" s="6">
        <v>1027002</v>
      </c>
      <c r="X1685" s="6">
        <v>987242</v>
      </c>
      <c r="Y1685" s="6">
        <v>253954</v>
      </c>
      <c r="Z1685" s="6">
        <v>213915</v>
      </c>
      <c r="AA1685" s="6">
        <v>197764</v>
      </c>
      <c r="AB1685" s="6">
        <v>183657</v>
      </c>
      <c r="AC1685" s="6">
        <v>51192992</v>
      </c>
      <c r="AD1685" s="6">
        <v>51162533</v>
      </c>
      <c r="AF1685">
        <f t="shared" si="520"/>
        <v>0.10450612559663953</v>
      </c>
      <c r="AG1685">
        <f t="shared" si="521"/>
        <v>0.10837363078151051</v>
      </c>
      <c r="AH1685">
        <f t="shared" si="522"/>
        <v>0.47818991589110832</v>
      </c>
      <c r="AI1685">
        <f t="shared" si="523"/>
        <v>0.49653681670755501</v>
      </c>
      <c r="AJ1685">
        <f t="shared" si="524"/>
        <v>1.2841265346574706</v>
      </c>
      <c r="AK1685">
        <f t="shared" si="525"/>
        <v>1.164752772831964</v>
      </c>
      <c r="AL1685">
        <f t="shared" si="526"/>
        <v>0.38878100770327467</v>
      </c>
      <c r="AM1685">
        <f t="shared" si="527"/>
        <v>0.40579984735839286</v>
      </c>
      <c r="AN1685">
        <f t="shared" si="528"/>
        <v>0.69799085104021219</v>
      </c>
      <c r="AO1685">
        <f t="shared" si="529"/>
        <v>0.75915327751453043</v>
      </c>
      <c r="AP1685">
        <f t="shared" si="530"/>
        <v>1</v>
      </c>
      <c r="AQ1685">
        <f t="shared" si="531"/>
        <v>1</v>
      </c>
      <c r="AR1685">
        <f t="shared" si="532"/>
        <v>0</v>
      </c>
      <c r="AS1685">
        <f t="shared" si="533"/>
        <v>1</v>
      </c>
      <c r="AT1685">
        <f t="shared" si="534"/>
        <v>1</v>
      </c>
      <c r="AU1685">
        <f t="shared" si="535"/>
        <v>1</v>
      </c>
      <c r="AV1685">
        <f t="shared" si="536"/>
        <v>0</v>
      </c>
      <c r="AW1685">
        <f t="shared" si="537"/>
        <v>0</v>
      </c>
      <c r="AX1685">
        <f t="shared" si="538"/>
        <v>0</v>
      </c>
      <c r="AY1685">
        <f t="shared" si="539"/>
        <v>5</v>
      </c>
    </row>
    <row r="1686" spans="1:51" x14ac:dyDescent="0.3">
      <c r="A1686" s="1" t="s">
        <v>1680</v>
      </c>
      <c r="B1686" s="2">
        <v>4977240</v>
      </c>
      <c r="C1686" s="3" t="s">
        <v>5335</v>
      </c>
      <c r="D1686" s="5">
        <v>9.8800000000000008</v>
      </c>
      <c r="E1686" s="5">
        <v>125.56868428</v>
      </c>
      <c r="F1686" s="3" t="s">
        <v>4654</v>
      </c>
      <c r="G1686" s="3" t="s">
        <v>4654</v>
      </c>
      <c r="H1686" s="3" t="s">
        <v>4747</v>
      </c>
      <c r="I1686" s="3" t="s">
        <v>4748</v>
      </c>
      <c r="J1686" s="3" t="s">
        <v>4749</v>
      </c>
      <c r="K1686" s="6">
        <v>135598</v>
      </c>
      <c r="L1686" s="6">
        <v>129475</v>
      </c>
      <c r="M1686" s="6">
        <v>24644</v>
      </c>
      <c r="N1686" s="6">
        <v>25078</v>
      </c>
      <c r="O1686" s="6">
        <v>9878</v>
      </c>
      <c r="P1686" s="6">
        <v>10022</v>
      </c>
      <c r="Q1686" s="6">
        <v>-6578</v>
      </c>
      <c r="R1686" s="6">
        <v>10720</v>
      </c>
      <c r="S1686" s="6">
        <v>-9083</v>
      </c>
      <c r="T1686" s="6">
        <v>4903</v>
      </c>
      <c r="U1686" s="6" t="s">
        <v>4474</v>
      </c>
      <c r="V1686" s="6" t="s">
        <v>4474</v>
      </c>
      <c r="W1686" s="6">
        <v>152194</v>
      </c>
      <c r="X1686" s="6">
        <v>151953</v>
      </c>
      <c r="Y1686" s="6">
        <v>89366</v>
      </c>
      <c r="Z1686" s="6">
        <v>86008</v>
      </c>
      <c r="AA1686" s="6">
        <v>17197</v>
      </c>
      <c r="AB1686" s="6">
        <v>14138</v>
      </c>
      <c r="AC1686" s="6">
        <v>12709381</v>
      </c>
      <c r="AD1686" s="6">
        <v>13070615</v>
      </c>
      <c r="AF1686">
        <f t="shared" si="520"/>
        <v>-4.322115195079964E-2</v>
      </c>
      <c r="AG1686">
        <f t="shared" si="521"/>
        <v>7.0548130013885879E-2</v>
      </c>
      <c r="AH1686" t="e">
        <f t="shared" si="522"/>
        <v>#VALUE!</v>
      </c>
      <c r="AI1686" t="e">
        <f t="shared" si="523"/>
        <v>#VALUE!</v>
      </c>
      <c r="AJ1686">
        <f t="shared" si="524"/>
        <v>5.1966040588474733</v>
      </c>
      <c r="AK1686">
        <f t="shared" si="525"/>
        <v>6.0834630074975244</v>
      </c>
      <c r="AL1686">
        <f t="shared" si="526"/>
        <v>7.2847682119205295E-2</v>
      </c>
      <c r="AM1686">
        <f t="shared" si="527"/>
        <v>7.740490442170303E-2</v>
      </c>
      <c r="AN1686">
        <f t="shared" si="528"/>
        <v>0.89095496537314223</v>
      </c>
      <c r="AO1686">
        <f t="shared" si="529"/>
        <v>0.85207268036827177</v>
      </c>
      <c r="AP1686">
        <f t="shared" si="530"/>
        <v>0</v>
      </c>
      <c r="AQ1686">
        <f t="shared" si="531"/>
        <v>0</v>
      </c>
      <c r="AR1686">
        <f t="shared" si="532"/>
        <v>0</v>
      </c>
      <c r="AS1686">
        <f t="shared" si="533"/>
        <v>0</v>
      </c>
      <c r="AT1686">
        <f t="shared" si="534"/>
        <v>0</v>
      </c>
      <c r="AU1686">
        <f t="shared" si="535"/>
        <v>0</v>
      </c>
      <c r="AV1686">
        <f t="shared" si="536"/>
        <v>0</v>
      </c>
      <c r="AW1686">
        <f t="shared" si="537"/>
        <v>1</v>
      </c>
      <c r="AX1686">
        <f t="shared" si="538"/>
        <v>1</v>
      </c>
      <c r="AY1686">
        <f t="shared" si="539"/>
        <v>2</v>
      </c>
    </row>
    <row r="1687" spans="1:51" x14ac:dyDescent="0.3">
      <c r="A1687" s="1" t="s">
        <v>1681</v>
      </c>
      <c r="B1687" s="2">
        <v>100551</v>
      </c>
      <c r="C1687" s="3" t="s">
        <v>5335</v>
      </c>
      <c r="D1687" s="5">
        <v>38.17</v>
      </c>
      <c r="E1687" s="5">
        <v>1132.81914603</v>
      </c>
      <c r="F1687" s="3" t="s">
        <v>4480</v>
      </c>
      <c r="G1687" s="3" t="s">
        <v>4481</v>
      </c>
      <c r="H1687" s="3" t="s">
        <v>4481</v>
      </c>
      <c r="I1687" s="3" t="s">
        <v>4482</v>
      </c>
      <c r="J1687" s="3" t="s">
        <v>4484</v>
      </c>
      <c r="K1687" s="6">
        <v>210918</v>
      </c>
      <c r="L1687" s="6">
        <v>210868</v>
      </c>
      <c r="M1687" s="6" t="s">
        <v>4474</v>
      </c>
      <c r="N1687" s="6" t="s">
        <v>4474</v>
      </c>
      <c r="O1687" s="6">
        <v>197217</v>
      </c>
      <c r="P1687" s="6">
        <v>189639</v>
      </c>
      <c r="Q1687" s="6">
        <v>82107</v>
      </c>
      <c r="R1687" s="6">
        <v>82510</v>
      </c>
      <c r="S1687" s="6">
        <v>96648</v>
      </c>
      <c r="T1687" s="6">
        <v>96555</v>
      </c>
      <c r="U1687" s="6" t="s">
        <v>4474</v>
      </c>
      <c r="V1687" s="6" t="s">
        <v>4474</v>
      </c>
      <c r="W1687" s="6">
        <v>6260907</v>
      </c>
      <c r="X1687" s="6">
        <v>6216923</v>
      </c>
      <c r="Y1687" s="6" t="s">
        <v>4474</v>
      </c>
      <c r="Z1687" s="6" t="s">
        <v>4474</v>
      </c>
      <c r="AA1687" s="6" t="s">
        <v>4474</v>
      </c>
      <c r="AB1687" s="6" t="s">
        <v>4474</v>
      </c>
      <c r="AC1687" s="6">
        <v>29679466</v>
      </c>
      <c r="AD1687" s="6">
        <v>29679248</v>
      </c>
      <c r="AF1687">
        <f t="shared" si="520"/>
        <v>1.3114234087808683E-2</v>
      </c>
      <c r="AG1687">
        <f t="shared" si="521"/>
        <v>1.3271838818013349E-2</v>
      </c>
      <c r="AH1687" t="e">
        <f t="shared" si="522"/>
        <v>#VALUE!</v>
      </c>
      <c r="AI1687" t="e">
        <f t="shared" si="523"/>
        <v>#VALUE!</v>
      </c>
      <c r="AJ1687" t="e">
        <f t="shared" si="524"/>
        <v>#VALUE!</v>
      </c>
      <c r="AK1687" t="e">
        <f t="shared" si="525"/>
        <v>#VALUE!</v>
      </c>
      <c r="AL1687">
        <f t="shared" si="526"/>
        <v>0.93504110602224566</v>
      </c>
      <c r="AM1687">
        <f t="shared" si="527"/>
        <v>0.89932564447901053</v>
      </c>
      <c r="AN1687">
        <f t="shared" si="528"/>
        <v>3.3688090239960437E-2</v>
      </c>
      <c r="AO1687">
        <f t="shared" si="529"/>
        <v>3.3918386957663783E-2</v>
      </c>
      <c r="AP1687">
        <f t="shared" si="530"/>
        <v>1</v>
      </c>
      <c r="AQ1687">
        <f t="shared" si="531"/>
        <v>1</v>
      </c>
      <c r="AR1687">
        <f t="shared" si="532"/>
        <v>0</v>
      </c>
      <c r="AS1687">
        <f t="shared" si="533"/>
        <v>1</v>
      </c>
      <c r="AT1687">
        <f t="shared" si="534"/>
        <v>0</v>
      </c>
      <c r="AU1687">
        <f t="shared" si="535"/>
        <v>0</v>
      </c>
      <c r="AV1687">
        <f t="shared" si="536"/>
        <v>1</v>
      </c>
      <c r="AW1687">
        <f t="shared" si="537"/>
        <v>0</v>
      </c>
      <c r="AX1687">
        <f t="shared" si="538"/>
        <v>0</v>
      </c>
      <c r="AY1687">
        <f t="shared" si="539"/>
        <v>4</v>
      </c>
    </row>
    <row r="1688" spans="1:51" x14ac:dyDescent="0.3">
      <c r="A1688" s="1" t="s">
        <v>1682</v>
      </c>
      <c r="B1688" s="2">
        <v>4066492</v>
      </c>
      <c r="C1688" s="3" t="s">
        <v>5337</v>
      </c>
      <c r="D1688" s="5">
        <v>29.81</v>
      </c>
      <c r="E1688" s="5">
        <v>1640.0683959</v>
      </c>
      <c r="F1688" s="3" t="s">
        <v>4525</v>
      </c>
      <c r="G1688" s="3" t="s">
        <v>4526</v>
      </c>
      <c r="H1688" s="3" t="s">
        <v>4527</v>
      </c>
      <c r="I1688" s="3" t="s">
        <v>4527</v>
      </c>
      <c r="J1688" s="3" t="s">
        <v>4528</v>
      </c>
      <c r="K1688" s="6">
        <v>198482</v>
      </c>
      <c r="L1688" s="6">
        <v>197384</v>
      </c>
      <c r="M1688" s="6">
        <v>155656</v>
      </c>
      <c r="N1688" s="6">
        <v>151713</v>
      </c>
      <c r="O1688" s="6">
        <v>102956</v>
      </c>
      <c r="P1688" s="6">
        <v>101685</v>
      </c>
      <c r="Q1688" s="6">
        <v>65281</v>
      </c>
      <c r="R1688" s="6">
        <v>65979</v>
      </c>
      <c r="S1688" s="6">
        <v>125134</v>
      </c>
      <c r="T1688" s="6">
        <v>116452</v>
      </c>
      <c r="U1688" s="6">
        <v>784730</v>
      </c>
      <c r="V1688" s="6">
        <v>789352</v>
      </c>
      <c r="W1688" s="6">
        <v>1901863</v>
      </c>
      <c r="X1688" s="6">
        <v>1891876</v>
      </c>
      <c r="Y1688" s="6" t="s">
        <v>4474</v>
      </c>
      <c r="Z1688" s="6" t="s">
        <v>4474</v>
      </c>
      <c r="AA1688" s="6" t="s">
        <v>4474</v>
      </c>
      <c r="AB1688" s="6" t="s">
        <v>4474</v>
      </c>
      <c r="AC1688" s="6">
        <v>55016894</v>
      </c>
      <c r="AD1688" s="6">
        <v>54184831</v>
      </c>
      <c r="AF1688">
        <f t="shared" si="520"/>
        <v>3.4324764717542748E-2</v>
      </c>
      <c r="AG1688">
        <f t="shared" si="521"/>
        <v>3.4874907234935061E-2</v>
      </c>
      <c r="AH1688">
        <f t="shared" si="522"/>
        <v>0.41261121332083334</v>
      </c>
      <c r="AI1688">
        <f t="shared" si="523"/>
        <v>0.41723241903803421</v>
      </c>
      <c r="AJ1688" t="e">
        <f t="shared" si="524"/>
        <v>#VALUE!</v>
      </c>
      <c r="AK1688" t="e">
        <f t="shared" si="525"/>
        <v>#VALUE!</v>
      </c>
      <c r="AL1688">
        <f t="shared" si="526"/>
        <v>0.51871706250440841</v>
      </c>
      <c r="AM1688">
        <f t="shared" si="527"/>
        <v>0.5151633364406436</v>
      </c>
      <c r="AN1688">
        <f t="shared" si="528"/>
        <v>0.10436188095567346</v>
      </c>
      <c r="AO1688">
        <f t="shared" si="529"/>
        <v>0.10433241924946456</v>
      </c>
      <c r="AP1688">
        <f t="shared" si="530"/>
        <v>1</v>
      </c>
      <c r="AQ1688">
        <f t="shared" si="531"/>
        <v>1</v>
      </c>
      <c r="AR1688">
        <f t="shared" si="532"/>
        <v>0</v>
      </c>
      <c r="AS1688">
        <f t="shared" si="533"/>
        <v>1</v>
      </c>
      <c r="AT1688">
        <f t="shared" si="534"/>
        <v>1</v>
      </c>
      <c r="AU1688">
        <f t="shared" si="535"/>
        <v>0</v>
      </c>
      <c r="AV1688">
        <f t="shared" si="536"/>
        <v>1</v>
      </c>
      <c r="AW1688">
        <f t="shared" si="537"/>
        <v>1</v>
      </c>
      <c r="AX1688">
        <f t="shared" si="538"/>
        <v>0</v>
      </c>
      <c r="AY1688">
        <f t="shared" si="539"/>
        <v>6</v>
      </c>
    </row>
    <row r="1689" spans="1:51" x14ac:dyDescent="0.3">
      <c r="A1689" s="1" t="s">
        <v>1683</v>
      </c>
      <c r="B1689" s="2">
        <v>28031835</v>
      </c>
      <c r="C1689" s="3" t="s">
        <v>5338</v>
      </c>
      <c r="D1689" s="7">
        <v>8.35</v>
      </c>
      <c r="E1689" s="5">
        <v>434.43501075</v>
      </c>
      <c r="F1689" s="3" t="s">
        <v>4470</v>
      </c>
      <c r="G1689" s="3" t="s">
        <v>4471</v>
      </c>
      <c r="H1689" s="3" t="s">
        <v>4673</v>
      </c>
      <c r="I1689" s="3" t="s">
        <v>4673</v>
      </c>
      <c r="J1689" s="3" t="s">
        <v>4544</v>
      </c>
      <c r="K1689" s="6" t="s">
        <v>4474</v>
      </c>
      <c r="L1689" s="6" t="s">
        <v>4474</v>
      </c>
      <c r="M1689" s="6">
        <v>-48414</v>
      </c>
      <c r="N1689" s="6">
        <v>-45526</v>
      </c>
      <c r="O1689" s="6">
        <v>-48482</v>
      </c>
      <c r="P1689" s="6">
        <v>-45595</v>
      </c>
      <c r="Q1689" s="6">
        <v>-41431</v>
      </c>
      <c r="R1689" s="6">
        <v>-34966</v>
      </c>
      <c r="S1689" s="6">
        <v>-39924</v>
      </c>
      <c r="T1689" s="6">
        <v>-37957</v>
      </c>
      <c r="U1689" s="6" t="s">
        <v>4474</v>
      </c>
      <c r="V1689" s="6" t="s">
        <v>4474</v>
      </c>
      <c r="W1689" s="6">
        <v>199611</v>
      </c>
      <c r="X1689" s="6">
        <v>206976</v>
      </c>
      <c r="Y1689" s="6">
        <v>154946</v>
      </c>
      <c r="Z1689" s="6">
        <v>152911</v>
      </c>
      <c r="AA1689" s="6">
        <v>9787</v>
      </c>
      <c r="AB1689" s="6">
        <v>7802</v>
      </c>
      <c r="AC1689" s="6">
        <v>52028145</v>
      </c>
      <c r="AD1689" s="6">
        <v>52028145</v>
      </c>
      <c r="AF1689">
        <f t="shared" si="520"/>
        <v>-0.2075587016747574</v>
      </c>
      <c r="AG1689">
        <f t="shared" si="521"/>
        <v>-0.16893746134817564</v>
      </c>
      <c r="AH1689" t="e">
        <f t="shared" si="522"/>
        <v>#VALUE!</v>
      </c>
      <c r="AI1689" t="e">
        <f t="shared" si="523"/>
        <v>#VALUE!</v>
      </c>
      <c r="AJ1689">
        <f t="shared" si="524"/>
        <v>15.831817717380199</v>
      </c>
      <c r="AK1689">
        <f t="shared" si="525"/>
        <v>19.598948987439119</v>
      </c>
      <c r="AL1689" t="e">
        <f t="shared" si="526"/>
        <v>#VALUE!</v>
      </c>
      <c r="AM1689" t="e">
        <f t="shared" si="527"/>
        <v>#VALUE!</v>
      </c>
      <c r="AN1689" t="e">
        <f t="shared" si="528"/>
        <v>#VALUE!</v>
      </c>
      <c r="AO1689" t="e">
        <f t="shared" si="529"/>
        <v>#VALUE!</v>
      </c>
      <c r="AP1689">
        <f t="shared" si="530"/>
        <v>0</v>
      </c>
      <c r="AQ1689">
        <f t="shared" si="531"/>
        <v>0</v>
      </c>
      <c r="AR1689">
        <f t="shared" si="532"/>
        <v>0</v>
      </c>
      <c r="AS1689">
        <f t="shared" si="533"/>
        <v>1</v>
      </c>
      <c r="AT1689">
        <f t="shared" si="534"/>
        <v>0</v>
      </c>
      <c r="AU1689">
        <f t="shared" si="535"/>
        <v>0</v>
      </c>
      <c r="AV1689">
        <f t="shared" si="536"/>
        <v>0</v>
      </c>
      <c r="AW1689">
        <f t="shared" si="537"/>
        <v>0</v>
      </c>
      <c r="AX1689">
        <f t="shared" si="538"/>
        <v>0</v>
      </c>
      <c r="AY1689">
        <f t="shared" si="539"/>
        <v>1</v>
      </c>
    </row>
    <row r="1690" spans="1:51" x14ac:dyDescent="0.3">
      <c r="A1690" s="1" t="s">
        <v>1684</v>
      </c>
      <c r="B1690" s="2">
        <v>4987350</v>
      </c>
      <c r="C1690" s="3" t="s">
        <v>5335</v>
      </c>
      <c r="D1690" s="5">
        <v>57.92</v>
      </c>
      <c r="E1690" s="5">
        <v>1757.35772832</v>
      </c>
      <c r="F1690" s="3" t="s">
        <v>4485</v>
      </c>
      <c r="G1690" s="3" t="s">
        <v>4486</v>
      </c>
      <c r="H1690" s="3" t="s">
        <v>4496</v>
      </c>
      <c r="I1690" s="3" t="s">
        <v>4496</v>
      </c>
      <c r="J1690" s="3" t="s">
        <v>5067</v>
      </c>
      <c r="K1690" s="6">
        <v>1335518</v>
      </c>
      <c r="L1690" s="6">
        <v>1365066</v>
      </c>
      <c r="M1690" s="6">
        <v>189690</v>
      </c>
      <c r="N1690" s="6">
        <v>198842</v>
      </c>
      <c r="O1690" s="6">
        <v>162649</v>
      </c>
      <c r="P1690" s="6">
        <v>171713</v>
      </c>
      <c r="Q1690" s="6">
        <v>110617</v>
      </c>
      <c r="R1690" s="6">
        <v>115855</v>
      </c>
      <c r="S1690" s="6">
        <v>166155</v>
      </c>
      <c r="T1690" s="6">
        <v>194035</v>
      </c>
      <c r="U1690" s="6" t="s">
        <v>4474</v>
      </c>
      <c r="V1690" s="6" t="s">
        <v>4474</v>
      </c>
      <c r="W1690" s="6">
        <v>1424590</v>
      </c>
      <c r="X1690" s="6">
        <v>1376941</v>
      </c>
      <c r="Y1690" s="6">
        <v>642291</v>
      </c>
      <c r="Z1690" s="6">
        <v>591865</v>
      </c>
      <c r="AA1690" s="6">
        <v>306593</v>
      </c>
      <c r="AB1690" s="6">
        <v>285485</v>
      </c>
      <c r="AC1690" s="6">
        <v>30354000</v>
      </c>
      <c r="AD1690" s="6">
        <v>30477000</v>
      </c>
      <c r="AF1690">
        <f t="shared" si="520"/>
        <v>7.7648305828343589E-2</v>
      </c>
      <c r="AG1690">
        <f t="shared" si="521"/>
        <v>8.413940757084E-2</v>
      </c>
      <c r="AH1690" t="e">
        <f t="shared" si="522"/>
        <v>#VALUE!</v>
      </c>
      <c r="AI1690" t="e">
        <f t="shared" si="523"/>
        <v>#VALUE!</v>
      </c>
      <c r="AJ1690">
        <f t="shared" si="524"/>
        <v>2.0949304126317299</v>
      </c>
      <c r="AK1690">
        <f t="shared" si="525"/>
        <v>2.0731912359668634</v>
      </c>
      <c r="AL1690">
        <f t="shared" si="526"/>
        <v>0.1217872016700636</v>
      </c>
      <c r="AM1690">
        <f t="shared" si="527"/>
        <v>0.12579098739548125</v>
      </c>
      <c r="AN1690">
        <f t="shared" si="528"/>
        <v>0.93747534378312358</v>
      </c>
      <c r="AO1690">
        <f t="shared" si="529"/>
        <v>0.99137581058302426</v>
      </c>
      <c r="AP1690">
        <f t="shared" si="530"/>
        <v>1</v>
      </c>
      <c r="AQ1690">
        <f t="shared" si="531"/>
        <v>1</v>
      </c>
      <c r="AR1690">
        <f t="shared" si="532"/>
        <v>0</v>
      </c>
      <c r="AS1690">
        <f t="shared" si="533"/>
        <v>1</v>
      </c>
      <c r="AT1690">
        <f t="shared" si="534"/>
        <v>0</v>
      </c>
      <c r="AU1690">
        <f t="shared" si="535"/>
        <v>1</v>
      </c>
      <c r="AV1690">
        <f t="shared" si="536"/>
        <v>0</v>
      </c>
      <c r="AW1690">
        <f t="shared" si="537"/>
        <v>0</v>
      </c>
      <c r="AX1690">
        <f t="shared" si="538"/>
        <v>1</v>
      </c>
      <c r="AY1690">
        <f t="shared" si="539"/>
        <v>5</v>
      </c>
    </row>
    <row r="1691" spans="1:51" x14ac:dyDescent="0.3">
      <c r="A1691" s="1" t="s">
        <v>1685</v>
      </c>
      <c r="B1691" s="2">
        <v>106482898</v>
      </c>
      <c r="C1691" s="3" t="s">
        <v>5338</v>
      </c>
      <c r="D1691" s="5">
        <v>18.61</v>
      </c>
      <c r="E1691" s="5">
        <v>762.48249955000006</v>
      </c>
      <c r="F1691" s="3" t="s">
        <v>4475</v>
      </c>
      <c r="G1691" s="3" t="s">
        <v>4476</v>
      </c>
      <c r="H1691" s="3" t="s">
        <v>4674</v>
      </c>
      <c r="I1691" s="3" t="s">
        <v>4674</v>
      </c>
      <c r="J1691" s="3" t="s">
        <v>5068</v>
      </c>
      <c r="K1691" s="6">
        <v>1109997</v>
      </c>
      <c r="L1691" s="6">
        <v>984848</v>
      </c>
      <c r="M1691" s="6">
        <v>151536</v>
      </c>
      <c r="N1691" s="6">
        <v>140749</v>
      </c>
      <c r="O1691" s="6">
        <v>143560</v>
      </c>
      <c r="P1691" s="6">
        <v>134491</v>
      </c>
      <c r="Q1691" s="6">
        <v>130424</v>
      </c>
      <c r="R1691" s="6">
        <v>113941</v>
      </c>
      <c r="S1691" s="6">
        <v>140390</v>
      </c>
      <c r="T1691" s="6">
        <v>129228</v>
      </c>
      <c r="U1691" s="6" t="s">
        <v>4474</v>
      </c>
      <c r="V1691" s="6" t="s">
        <v>4474</v>
      </c>
      <c r="W1691" s="6">
        <v>1073343</v>
      </c>
      <c r="X1691" s="6">
        <v>1055023</v>
      </c>
      <c r="Y1691" s="6">
        <v>527722</v>
      </c>
      <c r="Z1691" s="6">
        <v>493370</v>
      </c>
      <c r="AA1691" s="6">
        <v>247332</v>
      </c>
      <c r="AB1691" s="6">
        <v>249008</v>
      </c>
      <c r="AC1691" s="6">
        <v>41375235</v>
      </c>
      <c r="AD1691" s="6">
        <v>41361423</v>
      </c>
      <c r="AF1691">
        <f t="shared" si="520"/>
        <v>0.12151194911598623</v>
      </c>
      <c r="AG1691">
        <f t="shared" si="521"/>
        <v>0.10799859339559421</v>
      </c>
      <c r="AH1691" t="e">
        <f t="shared" si="522"/>
        <v>#VALUE!</v>
      </c>
      <c r="AI1691" t="e">
        <f t="shared" si="523"/>
        <v>#VALUE!</v>
      </c>
      <c r="AJ1691">
        <f t="shared" si="524"/>
        <v>2.1336584024711724</v>
      </c>
      <c r="AK1691">
        <f t="shared" si="525"/>
        <v>1.9813419649167898</v>
      </c>
      <c r="AL1691">
        <f t="shared" si="526"/>
        <v>0.12933368288382763</v>
      </c>
      <c r="AM1691">
        <f t="shared" si="527"/>
        <v>0.13656015953730932</v>
      </c>
      <c r="AN1691">
        <f t="shared" si="528"/>
        <v>1.0341493818844489</v>
      </c>
      <c r="AO1691">
        <f t="shared" si="529"/>
        <v>0.9334848624153218</v>
      </c>
      <c r="AP1691">
        <f t="shared" si="530"/>
        <v>1</v>
      </c>
      <c r="AQ1691">
        <f t="shared" si="531"/>
        <v>1</v>
      </c>
      <c r="AR1691">
        <f t="shared" si="532"/>
        <v>1</v>
      </c>
      <c r="AS1691">
        <f t="shared" si="533"/>
        <v>1</v>
      </c>
      <c r="AT1691">
        <f t="shared" si="534"/>
        <v>0</v>
      </c>
      <c r="AU1691">
        <f t="shared" si="535"/>
        <v>1</v>
      </c>
      <c r="AV1691">
        <f t="shared" si="536"/>
        <v>0</v>
      </c>
      <c r="AW1691">
        <f t="shared" si="537"/>
        <v>1</v>
      </c>
      <c r="AX1691">
        <f t="shared" si="538"/>
        <v>0</v>
      </c>
      <c r="AY1691">
        <f t="shared" si="539"/>
        <v>6</v>
      </c>
    </row>
    <row r="1692" spans="1:51" x14ac:dyDescent="0.3">
      <c r="A1692" s="1" t="s">
        <v>1686</v>
      </c>
      <c r="B1692" s="2">
        <v>118266951</v>
      </c>
      <c r="C1692" s="3" t="s">
        <v>5338</v>
      </c>
      <c r="D1692" s="5">
        <v>10.02</v>
      </c>
      <c r="E1692" s="5">
        <v>333.99999666000002</v>
      </c>
      <c r="F1692" s="3" t="s">
        <v>4480</v>
      </c>
      <c r="G1692" s="3" t="s">
        <v>4491</v>
      </c>
      <c r="H1692" s="3" t="s">
        <v>4492</v>
      </c>
      <c r="I1692" s="3" t="s">
        <v>4493</v>
      </c>
      <c r="J1692" s="3" t="s">
        <v>4494</v>
      </c>
      <c r="K1692" s="6" t="s">
        <v>4474</v>
      </c>
      <c r="L1692" s="6" t="s">
        <v>4474</v>
      </c>
      <c r="M1692" s="6" t="s">
        <v>4474</v>
      </c>
      <c r="N1692" s="6" t="s">
        <v>4474</v>
      </c>
      <c r="O1692" s="6" t="s">
        <v>4474</v>
      </c>
      <c r="P1692" s="6" t="s">
        <v>4474</v>
      </c>
      <c r="Q1692" s="6" t="s">
        <v>4474</v>
      </c>
      <c r="R1692" s="6" t="s">
        <v>4474</v>
      </c>
      <c r="S1692" s="6" t="s">
        <v>4474</v>
      </c>
      <c r="T1692" s="6" t="s">
        <v>4474</v>
      </c>
      <c r="U1692" s="6" t="s">
        <v>4474</v>
      </c>
      <c r="V1692" s="6" t="s">
        <v>4474</v>
      </c>
      <c r="W1692" s="6" t="s">
        <v>4474</v>
      </c>
      <c r="X1692" s="6" t="s">
        <v>4474</v>
      </c>
      <c r="Y1692" s="6" t="s">
        <v>4474</v>
      </c>
      <c r="Z1692" s="6" t="s">
        <v>4474</v>
      </c>
      <c r="AA1692" s="6" t="s">
        <v>4474</v>
      </c>
      <c r="AB1692" s="6" t="s">
        <v>4474</v>
      </c>
      <c r="AC1692" s="6" t="s">
        <v>4474</v>
      </c>
      <c r="AD1692" s="6" t="s">
        <v>4474</v>
      </c>
      <c r="AF1692" t="e">
        <f t="shared" si="520"/>
        <v>#VALUE!</v>
      </c>
      <c r="AG1692" t="e">
        <f t="shared" si="521"/>
        <v>#VALUE!</v>
      </c>
      <c r="AH1692" t="e">
        <f t="shared" si="522"/>
        <v>#VALUE!</v>
      </c>
      <c r="AI1692" t="e">
        <f t="shared" si="523"/>
        <v>#VALUE!</v>
      </c>
      <c r="AJ1692" t="e">
        <f t="shared" si="524"/>
        <v>#VALUE!</v>
      </c>
      <c r="AK1692" t="e">
        <f t="shared" si="525"/>
        <v>#VALUE!</v>
      </c>
      <c r="AL1692" t="e">
        <f t="shared" si="526"/>
        <v>#VALUE!</v>
      </c>
      <c r="AM1692" t="e">
        <f t="shared" si="527"/>
        <v>#VALUE!</v>
      </c>
      <c r="AN1692" t="e">
        <f t="shared" si="528"/>
        <v>#VALUE!</v>
      </c>
      <c r="AO1692" t="e">
        <f t="shared" si="529"/>
        <v>#VALUE!</v>
      </c>
      <c r="AP1692">
        <f t="shared" si="530"/>
        <v>0</v>
      </c>
      <c r="AQ1692">
        <f t="shared" si="531"/>
        <v>0</v>
      </c>
      <c r="AR1692">
        <f t="shared" si="532"/>
        <v>0</v>
      </c>
      <c r="AS1692">
        <f t="shared" si="533"/>
        <v>0</v>
      </c>
      <c r="AT1692">
        <f t="shared" si="534"/>
        <v>0</v>
      </c>
      <c r="AU1692">
        <f t="shared" si="535"/>
        <v>0</v>
      </c>
      <c r="AV1692">
        <f t="shared" si="536"/>
        <v>0</v>
      </c>
      <c r="AW1692">
        <f t="shared" si="537"/>
        <v>0</v>
      </c>
      <c r="AX1692">
        <f t="shared" si="538"/>
        <v>0</v>
      </c>
      <c r="AY1692">
        <f t="shared" si="539"/>
        <v>0</v>
      </c>
    </row>
    <row r="1693" spans="1:51" x14ac:dyDescent="0.3">
      <c r="A1693" s="1" t="s">
        <v>1687</v>
      </c>
      <c r="B1693" s="2">
        <v>4431300</v>
      </c>
      <c r="C1693" s="3" t="s">
        <v>5335</v>
      </c>
      <c r="D1693" s="5">
        <v>30.59</v>
      </c>
      <c r="E1693" s="5">
        <v>1342.49436713</v>
      </c>
      <c r="F1693" s="3" t="s">
        <v>4475</v>
      </c>
      <c r="G1693" s="3" t="s">
        <v>4548</v>
      </c>
      <c r="H1693" s="3" t="s">
        <v>4647</v>
      </c>
      <c r="I1693" s="3" t="s">
        <v>4687</v>
      </c>
      <c r="J1693" s="3" t="s">
        <v>4893</v>
      </c>
      <c r="K1693" s="6">
        <v>3106043</v>
      </c>
      <c r="L1693" s="6">
        <v>3086394</v>
      </c>
      <c r="M1693" s="6">
        <v>303241</v>
      </c>
      <c r="N1693" s="6">
        <v>327455</v>
      </c>
      <c r="O1693" s="6">
        <v>274144</v>
      </c>
      <c r="P1693" s="6">
        <v>298319</v>
      </c>
      <c r="Q1693" s="6">
        <v>172492</v>
      </c>
      <c r="R1693" s="6">
        <v>185104</v>
      </c>
      <c r="S1693" s="6">
        <v>344295</v>
      </c>
      <c r="T1693" s="6">
        <v>469933</v>
      </c>
      <c r="U1693" s="6">
        <v>213898</v>
      </c>
      <c r="V1693" s="6">
        <v>402541</v>
      </c>
      <c r="W1693" s="6">
        <v>2783611</v>
      </c>
      <c r="X1693" s="6">
        <v>2696287</v>
      </c>
      <c r="Y1693" s="6">
        <v>1581220</v>
      </c>
      <c r="Z1693" s="6">
        <v>1594058</v>
      </c>
      <c r="AA1693" s="6">
        <v>600321</v>
      </c>
      <c r="AB1693" s="6">
        <v>546405</v>
      </c>
      <c r="AC1693" s="6">
        <v>43885000</v>
      </c>
      <c r="AD1693" s="6">
        <v>43885000</v>
      </c>
      <c r="AF1693">
        <f t="shared" si="520"/>
        <v>6.1966991795908262E-2</v>
      </c>
      <c r="AG1693">
        <f t="shared" si="521"/>
        <v>6.865144548781342E-2</v>
      </c>
      <c r="AH1693">
        <f t="shared" si="522"/>
        <v>7.6841915052067264E-2</v>
      </c>
      <c r="AI1693">
        <f t="shared" si="523"/>
        <v>0.14929456693593821</v>
      </c>
      <c r="AJ1693">
        <f t="shared" si="524"/>
        <v>2.6339574994044854</v>
      </c>
      <c r="AK1693">
        <f t="shared" si="525"/>
        <v>2.9173561735342832</v>
      </c>
      <c r="AL1693">
        <f t="shared" si="526"/>
        <v>8.8261495413939864E-2</v>
      </c>
      <c r="AM1693">
        <f t="shared" si="527"/>
        <v>9.6656162499019899E-2</v>
      </c>
      <c r="AN1693">
        <f t="shared" si="528"/>
        <v>1.115832276851902</v>
      </c>
      <c r="AO1693">
        <f t="shared" si="529"/>
        <v>1.1446830400472947</v>
      </c>
      <c r="AP1693">
        <f t="shared" si="530"/>
        <v>1</v>
      </c>
      <c r="AQ1693">
        <f t="shared" si="531"/>
        <v>1</v>
      </c>
      <c r="AR1693">
        <f t="shared" si="532"/>
        <v>0</v>
      </c>
      <c r="AS1693">
        <f t="shared" si="533"/>
        <v>1</v>
      </c>
      <c r="AT1693">
        <f t="shared" si="534"/>
        <v>1</v>
      </c>
      <c r="AU1693">
        <f t="shared" si="535"/>
        <v>0</v>
      </c>
      <c r="AV1693">
        <f t="shared" si="536"/>
        <v>0</v>
      </c>
      <c r="AW1693">
        <f t="shared" si="537"/>
        <v>0</v>
      </c>
      <c r="AX1693">
        <f t="shared" si="538"/>
        <v>0</v>
      </c>
      <c r="AY1693">
        <f t="shared" si="539"/>
        <v>4</v>
      </c>
    </row>
    <row r="1694" spans="1:51" x14ac:dyDescent="0.3">
      <c r="A1694" s="1" t="s">
        <v>1688</v>
      </c>
      <c r="B1694" s="2">
        <v>4202710</v>
      </c>
      <c r="C1694" s="3" t="s">
        <v>5335</v>
      </c>
      <c r="D1694" s="7">
        <v>6.4249999999999998</v>
      </c>
      <c r="E1694" s="5">
        <v>366.33443060000002</v>
      </c>
      <c r="F1694" s="3" t="s">
        <v>4500</v>
      </c>
      <c r="G1694" s="3" t="s">
        <v>4574</v>
      </c>
      <c r="H1694" s="3" t="s">
        <v>4575</v>
      </c>
      <c r="I1694" s="3" t="s">
        <v>4575</v>
      </c>
      <c r="J1694" s="3" t="s">
        <v>4736</v>
      </c>
      <c r="K1694" s="6">
        <v>302932</v>
      </c>
      <c r="L1694" s="6">
        <v>292248</v>
      </c>
      <c r="M1694" s="6">
        <v>32153</v>
      </c>
      <c r="N1694" s="6">
        <v>38318</v>
      </c>
      <c r="O1694" s="6">
        <v>17806</v>
      </c>
      <c r="P1694" s="6">
        <v>23805</v>
      </c>
      <c r="Q1694" s="6">
        <v>16532</v>
      </c>
      <c r="R1694" s="6">
        <v>19865</v>
      </c>
      <c r="S1694" s="6">
        <v>25344</v>
      </c>
      <c r="T1694" s="6">
        <v>24419</v>
      </c>
      <c r="U1694" s="6">
        <v>2000</v>
      </c>
      <c r="V1694" s="6">
        <v>2000</v>
      </c>
      <c r="W1694" s="6">
        <v>433184</v>
      </c>
      <c r="X1694" s="6">
        <v>416929</v>
      </c>
      <c r="Y1694" s="6">
        <v>257458</v>
      </c>
      <c r="Z1694" s="6">
        <v>239745</v>
      </c>
      <c r="AA1694" s="6">
        <v>118526</v>
      </c>
      <c r="AB1694" s="6">
        <v>112224</v>
      </c>
      <c r="AC1694" s="6">
        <v>57017032</v>
      </c>
      <c r="AD1694" s="6">
        <v>57017032</v>
      </c>
      <c r="AF1694">
        <f t="shared" si="520"/>
        <v>3.8163921105119306E-2</v>
      </c>
      <c r="AG1694">
        <f t="shared" si="521"/>
        <v>4.7646002077092263E-2</v>
      </c>
      <c r="AH1694">
        <f t="shared" si="522"/>
        <v>4.6169756962399352E-3</v>
      </c>
      <c r="AI1694">
        <f t="shared" si="523"/>
        <v>4.7969798215043808E-3</v>
      </c>
      <c r="AJ1694">
        <f t="shared" si="524"/>
        <v>2.1721647570997082</v>
      </c>
      <c r="AK1694">
        <f t="shared" si="525"/>
        <v>2.1363077416595382</v>
      </c>
      <c r="AL1694">
        <f t="shared" si="526"/>
        <v>5.8778867864735324E-2</v>
      </c>
      <c r="AM1694">
        <f t="shared" si="527"/>
        <v>8.1454791820645481E-2</v>
      </c>
      <c r="AN1694">
        <f t="shared" si="528"/>
        <v>0.69931484080667794</v>
      </c>
      <c r="AO1694">
        <f t="shared" si="529"/>
        <v>0.7009538794375062</v>
      </c>
      <c r="AP1694">
        <f t="shared" si="530"/>
        <v>1</v>
      </c>
      <c r="AQ1694">
        <f t="shared" si="531"/>
        <v>1</v>
      </c>
      <c r="AR1694">
        <f t="shared" si="532"/>
        <v>0</v>
      </c>
      <c r="AS1694">
        <f t="shared" si="533"/>
        <v>1</v>
      </c>
      <c r="AT1694">
        <f t="shared" si="534"/>
        <v>1</v>
      </c>
      <c r="AU1694">
        <f t="shared" si="535"/>
        <v>1</v>
      </c>
      <c r="AV1694">
        <f t="shared" si="536"/>
        <v>0</v>
      </c>
      <c r="AW1694">
        <f t="shared" si="537"/>
        <v>0</v>
      </c>
      <c r="AX1694">
        <f t="shared" si="538"/>
        <v>0</v>
      </c>
      <c r="AY1694">
        <f t="shared" si="539"/>
        <v>5</v>
      </c>
    </row>
    <row r="1695" spans="1:51" x14ac:dyDescent="0.3">
      <c r="A1695" s="1" t="s">
        <v>1689</v>
      </c>
      <c r="B1695" s="2">
        <v>4135343</v>
      </c>
      <c r="C1695" s="3" t="s">
        <v>5335</v>
      </c>
      <c r="D1695" s="5">
        <v>89.94</v>
      </c>
      <c r="E1695" s="5">
        <v>112089.15117858</v>
      </c>
      <c r="F1695" s="3" t="s">
        <v>4470</v>
      </c>
      <c r="G1695" s="3" t="s">
        <v>4471</v>
      </c>
      <c r="H1695" s="3" t="s">
        <v>4489</v>
      </c>
      <c r="I1695" s="3" t="s">
        <v>4489</v>
      </c>
      <c r="J1695" s="3" t="s">
        <v>4495</v>
      </c>
      <c r="K1695" s="6">
        <v>28299000</v>
      </c>
      <c r="L1695" s="6">
        <v>27805000</v>
      </c>
      <c r="M1695" s="6">
        <v>13949000</v>
      </c>
      <c r="N1695" s="6">
        <v>13462000</v>
      </c>
      <c r="O1695" s="6">
        <v>11187000</v>
      </c>
      <c r="P1695" s="6">
        <v>10706000</v>
      </c>
      <c r="Q1695" s="6">
        <v>114000</v>
      </c>
      <c r="R1695" s="6">
        <v>1034000</v>
      </c>
      <c r="S1695" s="6">
        <v>10022000</v>
      </c>
      <c r="T1695" s="6">
        <v>7468000</v>
      </c>
      <c r="U1695" s="6">
        <v>21437000</v>
      </c>
      <c r="V1695" s="6">
        <v>21540000</v>
      </c>
      <c r="W1695" s="6">
        <v>54525000</v>
      </c>
      <c r="X1695" s="6">
        <v>53579000</v>
      </c>
      <c r="Y1695" s="6">
        <v>14779000</v>
      </c>
      <c r="Z1695" s="6">
        <v>12317000</v>
      </c>
      <c r="AA1695" s="6">
        <v>11725000</v>
      </c>
      <c r="AB1695" s="6">
        <v>10781000</v>
      </c>
      <c r="AC1695" s="6">
        <v>1246000000</v>
      </c>
      <c r="AD1695" s="6">
        <v>1246000000</v>
      </c>
      <c r="AF1695">
        <f t="shared" si="520"/>
        <v>2.0907840440165062E-3</v>
      </c>
      <c r="AG1695">
        <f t="shared" si="521"/>
        <v>1.9298605797047352E-2</v>
      </c>
      <c r="AH1695">
        <f t="shared" si="522"/>
        <v>0.39315910132966531</v>
      </c>
      <c r="AI1695">
        <f t="shared" si="523"/>
        <v>0.40202318072379106</v>
      </c>
      <c r="AJ1695">
        <f t="shared" si="524"/>
        <v>1.2604690831556504</v>
      </c>
      <c r="AK1695">
        <f t="shared" si="525"/>
        <v>1.1424728689360912</v>
      </c>
      <c r="AL1695">
        <f t="shared" si="526"/>
        <v>0.39531432206085021</v>
      </c>
      <c r="AM1695">
        <f t="shared" si="527"/>
        <v>0.38503866211113108</v>
      </c>
      <c r="AN1695">
        <f t="shared" si="528"/>
        <v>0.51900962861072897</v>
      </c>
      <c r="AO1695">
        <f t="shared" si="529"/>
        <v>0.51895332126392801</v>
      </c>
      <c r="AP1695">
        <f t="shared" si="530"/>
        <v>1</v>
      </c>
      <c r="AQ1695">
        <f t="shared" si="531"/>
        <v>1</v>
      </c>
      <c r="AR1695">
        <f t="shared" si="532"/>
        <v>0</v>
      </c>
      <c r="AS1695">
        <f t="shared" si="533"/>
        <v>1</v>
      </c>
      <c r="AT1695">
        <f t="shared" si="534"/>
        <v>1</v>
      </c>
      <c r="AU1695">
        <f t="shared" si="535"/>
        <v>1</v>
      </c>
      <c r="AV1695">
        <f t="shared" si="536"/>
        <v>1</v>
      </c>
      <c r="AW1695">
        <f t="shared" si="537"/>
        <v>1</v>
      </c>
      <c r="AX1695">
        <f t="shared" si="538"/>
        <v>0</v>
      </c>
      <c r="AY1695">
        <f t="shared" si="539"/>
        <v>7</v>
      </c>
    </row>
    <row r="1696" spans="1:51" x14ac:dyDescent="0.3">
      <c r="A1696" s="1" t="s">
        <v>1690</v>
      </c>
      <c r="B1696" s="2">
        <v>5219401</v>
      </c>
      <c r="C1696" s="3" t="s">
        <v>5337</v>
      </c>
      <c r="D1696" s="5">
        <v>8.86</v>
      </c>
      <c r="E1696" s="5">
        <v>470.30651999999998</v>
      </c>
      <c r="F1696" s="3" t="s">
        <v>4583</v>
      </c>
      <c r="G1696" s="3" t="s">
        <v>4583</v>
      </c>
      <c r="H1696" s="3" t="s">
        <v>4584</v>
      </c>
      <c r="I1696" s="3" t="s">
        <v>4624</v>
      </c>
      <c r="J1696" s="3" t="s">
        <v>4625</v>
      </c>
      <c r="K1696" s="6">
        <v>217951</v>
      </c>
      <c r="L1696" s="6">
        <v>184335</v>
      </c>
      <c r="M1696" s="6">
        <v>-477300</v>
      </c>
      <c r="N1696" s="6">
        <v>-633689</v>
      </c>
      <c r="O1696" s="6">
        <v>-538552</v>
      </c>
      <c r="P1696" s="6">
        <v>-698832</v>
      </c>
      <c r="Q1696" s="6">
        <v>-651189</v>
      </c>
      <c r="R1696" s="6">
        <v>-897677</v>
      </c>
      <c r="S1696" s="6">
        <v>-334981</v>
      </c>
      <c r="T1696" s="6">
        <v>-305031</v>
      </c>
      <c r="U1696" s="6" t="s">
        <v>4474</v>
      </c>
      <c r="V1696" s="6" t="s">
        <v>4474</v>
      </c>
      <c r="W1696" s="6">
        <v>1480883</v>
      </c>
      <c r="X1696" s="6">
        <v>1625255</v>
      </c>
      <c r="Y1696" s="6">
        <v>662480</v>
      </c>
      <c r="Z1696" s="6">
        <v>783362</v>
      </c>
      <c r="AA1696" s="6">
        <v>114427</v>
      </c>
      <c r="AB1696" s="6">
        <v>166154</v>
      </c>
      <c r="AC1696" s="6">
        <v>53082000</v>
      </c>
      <c r="AD1696" s="6">
        <v>51968425</v>
      </c>
      <c r="AF1696">
        <f t="shared" si="520"/>
        <v>-0.43973021501361015</v>
      </c>
      <c r="AG1696">
        <f t="shared" si="521"/>
        <v>-0.55232994207062891</v>
      </c>
      <c r="AH1696" t="e">
        <f t="shared" si="522"/>
        <v>#VALUE!</v>
      </c>
      <c r="AI1696" t="e">
        <f t="shared" si="523"/>
        <v>#VALUE!</v>
      </c>
      <c r="AJ1696">
        <f t="shared" si="524"/>
        <v>5.7895426778644898</v>
      </c>
      <c r="AK1696">
        <f t="shared" si="525"/>
        <v>4.7146743382645013</v>
      </c>
      <c r="AL1696">
        <f t="shared" si="526"/>
        <v>-2.4709774215305274</v>
      </c>
      <c r="AM1696">
        <f t="shared" si="527"/>
        <v>-3.791097729676947</v>
      </c>
      <c r="AN1696">
        <f t="shared" si="528"/>
        <v>0.14717638057834415</v>
      </c>
      <c r="AO1696">
        <f t="shared" si="529"/>
        <v>0.11341912499884634</v>
      </c>
      <c r="AP1696">
        <f t="shared" si="530"/>
        <v>0</v>
      </c>
      <c r="AQ1696">
        <f t="shared" si="531"/>
        <v>0</v>
      </c>
      <c r="AR1696">
        <f t="shared" si="532"/>
        <v>1</v>
      </c>
      <c r="AS1696">
        <f t="shared" si="533"/>
        <v>1</v>
      </c>
      <c r="AT1696">
        <f t="shared" si="534"/>
        <v>0</v>
      </c>
      <c r="AU1696">
        <f t="shared" si="535"/>
        <v>1</v>
      </c>
      <c r="AV1696">
        <f t="shared" si="536"/>
        <v>1</v>
      </c>
      <c r="AW1696">
        <f t="shared" si="537"/>
        <v>1</v>
      </c>
      <c r="AX1696">
        <f t="shared" si="538"/>
        <v>0</v>
      </c>
      <c r="AY1696">
        <f t="shared" si="539"/>
        <v>5</v>
      </c>
    </row>
    <row r="1697" spans="1:51" x14ac:dyDescent="0.3">
      <c r="A1697" s="1" t="s">
        <v>1691</v>
      </c>
      <c r="B1697" s="2">
        <v>5293460</v>
      </c>
      <c r="C1697" s="3" t="s">
        <v>5335</v>
      </c>
      <c r="D1697" s="5">
        <v>57.37</v>
      </c>
      <c r="E1697" s="5">
        <v>9311.1509999999998</v>
      </c>
      <c r="F1697" s="3" t="s">
        <v>4500</v>
      </c>
      <c r="G1697" s="3" t="s">
        <v>4501</v>
      </c>
      <c r="H1697" s="3" t="s">
        <v>4502</v>
      </c>
      <c r="I1697" s="3" t="s">
        <v>4503</v>
      </c>
      <c r="J1697" s="3" t="s">
        <v>4504</v>
      </c>
      <c r="K1697" s="6">
        <v>711597</v>
      </c>
      <c r="L1697" s="6">
        <v>665218</v>
      </c>
      <c r="M1697" s="6">
        <v>-147824</v>
      </c>
      <c r="N1697" s="6">
        <v>-162811</v>
      </c>
      <c r="O1697" s="6">
        <v>-151176</v>
      </c>
      <c r="P1697" s="6">
        <v>-166616</v>
      </c>
      <c r="Q1697" s="6">
        <v>-51917</v>
      </c>
      <c r="R1697" s="6">
        <v>-366539</v>
      </c>
      <c r="S1697" s="6">
        <v>-102340</v>
      </c>
      <c r="T1697" s="6">
        <v>68727</v>
      </c>
      <c r="U1697" s="6" t="s">
        <v>4474</v>
      </c>
      <c r="V1697" s="6" t="s">
        <v>4474</v>
      </c>
      <c r="W1697" s="6">
        <v>1252639</v>
      </c>
      <c r="X1697" s="6">
        <v>1376262</v>
      </c>
      <c r="Y1697" s="6">
        <v>1192165</v>
      </c>
      <c r="Z1697" s="6">
        <v>1314356</v>
      </c>
      <c r="AA1697" s="6">
        <v>464502</v>
      </c>
      <c r="AB1697" s="6">
        <v>666848</v>
      </c>
      <c r="AC1697" s="6">
        <v>162083000</v>
      </c>
      <c r="AD1697" s="6">
        <v>160425000</v>
      </c>
      <c r="AF1697">
        <f t="shared" si="520"/>
        <v>-4.1446098995800068E-2</v>
      </c>
      <c r="AG1697">
        <f t="shared" si="521"/>
        <v>-0.26632937623795472</v>
      </c>
      <c r="AH1697" t="e">
        <f t="shared" si="522"/>
        <v>#VALUE!</v>
      </c>
      <c r="AI1697" t="e">
        <f t="shared" si="523"/>
        <v>#VALUE!</v>
      </c>
      <c r="AJ1697">
        <f t="shared" si="524"/>
        <v>2.5665443851694936</v>
      </c>
      <c r="AK1697">
        <f t="shared" si="525"/>
        <v>1.9709978885743078</v>
      </c>
      <c r="AL1697">
        <f t="shared" si="526"/>
        <v>-0.21244608957036076</v>
      </c>
      <c r="AM1697">
        <f t="shared" si="527"/>
        <v>-0.2504682675453761</v>
      </c>
      <c r="AN1697">
        <f t="shared" si="528"/>
        <v>0.56807827314972625</v>
      </c>
      <c r="AO1697">
        <f t="shared" si="529"/>
        <v>0.4833512804974634</v>
      </c>
      <c r="AP1697">
        <f t="shared" si="530"/>
        <v>0</v>
      </c>
      <c r="AQ1697">
        <f t="shared" si="531"/>
        <v>0</v>
      </c>
      <c r="AR1697">
        <f t="shared" si="532"/>
        <v>1</v>
      </c>
      <c r="AS1697">
        <f t="shared" si="533"/>
        <v>0</v>
      </c>
      <c r="AT1697">
        <f t="shared" si="534"/>
        <v>0</v>
      </c>
      <c r="AU1697">
        <f t="shared" si="535"/>
        <v>1</v>
      </c>
      <c r="AV1697">
        <f t="shared" si="536"/>
        <v>1</v>
      </c>
      <c r="AW1697">
        <f t="shared" si="537"/>
        <v>1</v>
      </c>
      <c r="AX1697">
        <f t="shared" si="538"/>
        <v>0</v>
      </c>
      <c r="AY1697">
        <f t="shared" si="539"/>
        <v>4</v>
      </c>
    </row>
    <row r="1698" spans="1:51" x14ac:dyDescent="0.3">
      <c r="A1698" s="1" t="s">
        <v>1692</v>
      </c>
      <c r="B1698" s="2">
        <v>1023792</v>
      </c>
      <c r="C1698" s="3" t="s">
        <v>5337</v>
      </c>
      <c r="D1698" s="5">
        <v>48.15</v>
      </c>
      <c r="E1698" s="5">
        <v>5460.1062367499999</v>
      </c>
      <c r="F1698" s="3" t="s">
        <v>4480</v>
      </c>
      <c r="G1698" s="3" t="s">
        <v>4481</v>
      </c>
      <c r="H1698" s="3" t="s">
        <v>4481</v>
      </c>
      <c r="I1698" s="3" t="s">
        <v>4482</v>
      </c>
      <c r="J1698" s="3" t="s">
        <v>4484</v>
      </c>
      <c r="K1698" s="6">
        <v>804507</v>
      </c>
      <c r="L1698" s="6">
        <v>788066</v>
      </c>
      <c r="M1698" s="6" t="s">
        <v>4474</v>
      </c>
      <c r="N1698" s="6" t="s">
        <v>4474</v>
      </c>
      <c r="O1698" s="6">
        <v>651588</v>
      </c>
      <c r="P1698" s="6">
        <v>642050</v>
      </c>
      <c r="Q1698" s="6">
        <v>182706</v>
      </c>
      <c r="R1698" s="6">
        <v>184096</v>
      </c>
      <c r="S1698" s="6">
        <v>307244</v>
      </c>
      <c r="T1698" s="6">
        <v>287131</v>
      </c>
      <c r="U1698" s="6">
        <v>61911</v>
      </c>
      <c r="V1698" s="6">
        <v>64702</v>
      </c>
      <c r="W1698" s="6">
        <v>28205769</v>
      </c>
      <c r="X1698" s="6">
        <v>27805340</v>
      </c>
      <c r="Y1698" s="6" t="s">
        <v>4474</v>
      </c>
      <c r="Z1698" s="6" t="s">
        <v>4474</v>
      </c>
      <c r="AA1698" s="6" t="s">
        <v>4474</v>
      </c>
      <c r="AB1698" s="6" t="s">
        <v>4474</v>
      </c>
      <c r="AC1698" s="6">
        <v>113394786</v>
      </c>
      <c r="AD1698" s="6">
        <v>113394092</v>
      </c>
      <c r="AF1698">
        <f t="shared" si="520"/>
        <v>6.4776110163846266E-3</v>
      </c>
      <c r="AG1698">
        <f t="shared" si="521"/>
        <v>6.6208864915875869E-3</v>
      </c>
      <c r="AH1698">
        <f t="shared" si="522"/>
        <v>2.1949764957658129E-3</v>
      </c>
      <c r="AI1698">
        <f t="shared" si="523"/>
        <v>2.326963094139471E-3</v>
      </c>
      <c r="AJ1698" t="e">
        <f t="shared" si="524"/>
        <v>#VALUE!</v>
      </c>
      <c r="AK1698" t="e">
        <f t="shared" si="525"/>
        <v>#VALUE!</v>
      </c>
      <c r="AL1698">
        <f t="shared" si="526"/>
        <v>0.80992210136145493</v>
      </c>
      <c r="AM1698">
        <f t="shared" si="527"/>
        <v>0.81471602632266837</v>
      </c>
      <c r="AN1698">
        <f t="shared" si="528"/>
        <v>2.8522781988323028E-2</v>
      </c>
      <c r="AO1698">
        <f t="shared" si="529"/>
        <v>2.8342253682206369E-2</v>
      </c>
      <c r="AP1698">
        <f t="shared" si="530"/>
        <v>1</v>
      </c>
      <c r="AQ1698">
        <f t="shared" si="531"/>
        <v>1</v>
      </c>
      <c r="AR1698">
        <f t="shared" si="532"/>
        <v>0</v>
      </c>
      <c r="AS1698">
        <f t="shared" si="533"/>
        <v>1</v>
      </c>
      <c r="AT1698">
        <f t="shared" si="534"/>
        <v>1</v>
      </c>
      <c r="AU1698">
        <f t="shared" si="535"/>
        <v>0</v>
      </c>
      <c r="AV1698">
        <f t="shared" si="536"/>
        <v>0</v>
      </c>
      <c r="AW1698">
        <f t="shared" si="537"/>
        <v>1</v>
      </c>
      <c r="AX1698">
        <f t="shared" si="538"/>
        <v>0</v>
      </c>
      <c r="AY1698">
        <f t="shared" si="539"/>
        <v>5</v>
      </c>
    </row>
    <row r="1699" spans="1:51" x14ac:dyDescent="0.3">
      <c r="A1699" s="1" t="s">
        <v>1693</v>
      </c>
      <c r="B1699" s="2">
        <v>4066585</v>
      </c>
      <c r="C1699" s="3" t="s">
        <v>5335</v>
      </c>
      <c r="D1699" s="5">
        <v>27.94</v>
      </c>
      <c r="E1699" s="5">
        <v>623.89606488000004</v>
      </c>
      <c r="F1699" s="3" t="s">
        <v>4480</v>
      </c>
      <c r="G1699" s="3" t="s">
        <v>4491</v>
      </c>
      <c r="H1699" s="3" t="s">
        <v>4492</v>
      </c>
      <c r="I1699" s="3" t="s">
        <v>4493</v>
      </c>
      <c r="J1699" s="3" t="s">
        <v>4732</v>
      </c>
      <c r="K1699" s="6">
        <v>96621</v>
      </c>
      <c r="L1699" s="6">
        <v>96663</v>
      </c>
      <c r="M1699" s="6" t="s">
        <v>4474</v>
      </c>
      <c r="N1699" s="6" t="s">
        <v>4474</v>
      </c>
      <c r="O1699" s="6">
        <v>69638</v>
      </c>
      <c r="P1699" s="6">
        <v>69808</v>
      </c>
      <c r="Q1699" s="6">
        <v>94506</v>
      </c>
      <c r="R1699" s="6">
        <v>75789</v>
      </c>
      <c r="S1699" s="6">
        <v>3240</v>
      </c>
      <c r="T1699" s="6">
        <v>31804</v>
      </c>
      <c r="U1699" s="6">
        <v>324610</v>
      </c>
      <c r="V1699" s="6">
        <v>319674</v>
      </c>
      <c r="W1699" s="6">
        <v>812468</v>
      </c>
      <c r="X1699" s="6">
        <v>775088</v>
      </c>
      <c r="Y1699" s="6">
        <v>12729</v>
      </c>
      <c r="Z1699" s="6">
        <v>14007</v>
      </c>
      <c r="AA1699" s="6">
        <v>8656</v>
      </c>
      <c r="AB1699" s="6">
        <v>10361</v>
      </c>
      <c r="AC1699" s="6">
        <v>22230587</v>
      </c>
      <c r="AD1699" s="6">
        <v>21754449</v>
      </c>
      <c r="AF1699">
        <f t="shared" si="520"/>
        <v>0.11631965812807396</v>
      </c>
      <c r="AG1699">
        <f t="shared" si="521"/>
        <v>9.7781155172057876E-2</v>
      </c>
      <c r="AH1699">
        <f t="shared" si="522"/>
        <v>0.39953573556127747</v>
      </c>
      <c r="AI1699">
        <f t="shared" si="523"/>
        <v>0.41243574923105508</v>
      </c>
      <c r="AJ1699">
        <f t="shared" si="524"/>
        <v>1.4705406654343807</v>
      </c>
      <c r="AK1699">
        <f t="shared" si="525"/>
        <v>1.3518965350834862</v>
      </c>
      <c r="AL1699">
        <f t="shared" si="526"/>
        <v>0.72073358793636999</v>
      </c>
      <c r="AM1699">
        <f t="shared" si="527"/>
        <v>0.72217911713892591</v>
      </c>
      <c r="AN1699">
        <f t="shared" si="528"/>
        <v>0.11892283757637225</v>
      </c>
      <c r="AO1699">
        <f t="shared" si="529"/>
        <v>0.1247122907334393</v>
      </c>
      <c r="AP1699">
        <f t="shared" si="530"/>
        <v>1</v>
      </c>
      <c r="AQ1699">
        <f t="shared" si="531"/>
        <v>1</v>
      </c>
      <c r="AR1699">
        <f t="shared" si="532"/>
        <v>1</v>
      </c>
      <c r="AS1699">
        <f t="shared" si="533"/>
        <v>0</v>
      </c>
      <c r="AT1699">
        <f t="shared" si="534"/>
        <v>1</v>
      </c>
      <c r="AU1699">
        <f t="shared" si="535"/>
        <v>1</v>
      </c>
      <c r="AV1699">
        <f t="shared" si="536"/>
        <v>0</v>
      </c>
      <c r="AW1699">
        <f t="shared" si="537"/>
        <v>0</v>
      </c>
      <c r="AX1699">
        <f t="shared" si="538"/>
        <v>0</v>
      </c>
      <c r="AY1699">
        <f t="shared" si="539"/>
        <v>5</v>
      </c>
    </row>
    <row r="1700" spans="1:51" x14ac:dyDescent="0.3">
      <c r="A1700" s="1" t="s">
        <v>1694</v>
      </c>
      <c r="B1700" s="2">
        <v>4088076</v>
      </c>
      <c r="C1700" s="3" t="s">
        <v>5335</v>
      </c>
      <c r="D1700" s="5">
        <v>15.9</v>
      </c>
      <c r="E1700" s="5">
        <v>698.31701310000005</v>
      </c>
      <c r="F1700" s="3" t="s">
        <v>4525</v>
      </c>
      <c r="G1700" s="3" t="s">
        <v>4526</v>
      </c>
      <c r="H1700" s="3" t="s">
        <v>4632</v>
      </c>
      <c r="I1700" s="3" t="s">
        <v>4632</v>
      </c>
      <c r="J1700" s="3" t="s">
        <v>4528</v>
      </c>
      <c r="K1700" s="6">
        <v>147935</v>
      </c>
      <c r="L1700" s="6">
        <v>145307</v>
      </c>
      <c r="M1700" s="6">
        <v>115557</v>
      </c>
      <c r="N1700" s="6">
        <v>105277</v>
      </c>
      <c r="O1700" s="6">
        <v>59142</v>
      </c>
      <c r="P1700" s="6">
        <v>49720</v>
      </c>
      <c r="Q1700" s="6">
        <v>21398</v>
      </c>
      <c r="R1700" s="6">
        <v>11469</v>
      </c>
      <c r="S1700" s="6">
        <v>46044</v>
      </c>
      <c r="T1700" s="6">
        <v>58305</v>
      </c>
      <c r="U1700" s="6">
        <v>690264</v>
      </c>
      <c r="V1700" s="6">
        <v>717839</v>
      </c>
      <c r="W1700" s="6">
        <v>1096315</v>
      </c>
      <c r="X1700" s="6">
        <v>1105546</v>
      </c>
      <c r="Y1700" s="6" t="s">
        <v>4474</v>
      </c>
      <c r="Z1700" s="6" t="s">
        <v>4474</v>
      </c>
      <c r="AA1700" s="6" t="s">
        <v>4474</v>
      </c>
      <c r="AB1700" s="6" t="s">
        <v>4474</v>
      </c>
      <c r="AC1700" s="6">
        <v>44127581</v>
      </c>
      <c r="AD1700" s="6">
        <v>41433681</v>
      </c>
      <c r="AF1700">
        <f t="shared" si="520"/>
        <v>1.9518112951113505E-2</v>
      </c>
      <c r="AG1700">
        <f t="shared" si="521"/>
        <v>1.0374059514484247E-2</v>
      </c>
      <c r="AH1700">
        <f t="shared" si="522"/>
        <v>0.62962196084154642</v>
      </c>
      <c r="AI1700">
        <f t="shared" si="523"/>
        <v>0.64930722014280728</v>
      </c>
      <c r="AJ1700" t="e">
        <f t="shared" si="524"/>
        <v>#VALUE!</v>
      </c>
      <c r="AK1700" t="e">
        <f t="shared" si="525"/>
        <v>#VALUE!</v>
      </c>
      <c r="AL1700">
        <f t="shared" si="526"/>
        <v>0.39978368878223547</v>
      </c>
      <c r="AM1700">
        <f t="shared" si="527"/>
        <v>0.34217209081462008</v>
      </c>
      <c r="AN1700">
        <f t="shared" si="528"/>
        <v>0.13493840730082138</v>
      </c>
      <c r="AO1700">
        <f t="shared" si="529"/>
        <v>0.13143460335436066</v>
      </c>
      <c r="AP1700">
        <f t="shared" si="530"/>
        <v>1</v>
      </c>
      <c r="AQ1700">
        <f t="shared" si="531"/>
        <v>1</v>
      </c>
      <c r="AR1700">
        <f t="shared" si="532"/>
        <v>1</v>
      </c>
      <c r="AS1700">
        <f t="shared" si="533"/>
        <v>1</v>
      </c>
      <c r="AT1700">
        <f t="shared" si="534"/>
        <v>1</v>
      </c>
      <c r="AU1700">
        <f t="shared" si="535"/>
        <v>0</v>
      </c>
      <c r="AV1700">
        <f t="shared" si="536"/>
        <v>1</v>
      </c>
      <c r="AW1700">
        <f t="shared" si="537"/>
        <v>1</v>
      </c>
      <c r="AX1700">
        <f t="shared" si="538"/>
        <v>0</v>
      </c>
      <c r="AY1700">
        <f t="shared" si="539"/>
        <v>7</v>
      </c>
    </row>
    <row r="1701" spans="1:51" x14ac:dyDescent="0.3">
      <c r="A1701" s="1" t="s">
        <v>1695</v>
      </c>
      <c r="B1701" s="2">
        <v>4103355</v>
      </c>
      <c r="C1701" s="3" t="s">
        <v>5335</v>
      </c>
      <c r="D1701" s="5">
        <v>12.65</v>
      </c>
      <c r="E1701" s="5">
        <v>464.11163755000001</v>
      </c>
      <c r="F1701" s="3" t="s">
        <v>4480</v>
      </c>
      <c r="G1701" s="3" t="s">
        <v>4491</v>
      </c>
      <c r="H1701" s="3" t="s">
        <v>4492</v>
      </c>
      <c r="I1701" s="3" t="s">
        <v>4493</v>
      </c>
      <c r="J1701" s="3" t="s">
        <v>4494</v>
      </c>
      <c r="K1701" s="6">
        <v>91472</v>
      </c>
      <c r="L1701" s="6">
        <v>89184</v>
      </c>
      <c r="M1701" s="6" t="s">
        <v>4474</v>
      </c>
      <c r="N1701" s="6" t="s">
        <v>4474</v>
      </c>
      <c r="O1701" s="6">
        <v>63140</v>
      </c>
      <c r="P1701" s="6">
        <v>53769</v>
      </c>
      <c r="Q1701" s="6">
        <v>38119</v>
      </c>
      <c r="R1701" s="6">
        <v>69993</v>
      </c>
      <c r="S1701" s="6">
        <v>102131</v>
      </c>
      <c r="T1701" s="6">
        <v>-21170</v>
      </c>
      <c r="U1701" s="6">
        <v>341035</v>
      </c>
      <c r="V1701" s="6">
        <v>395385</v>
      </c>
      <c r="W1701" s="6">
        <v>868780</v>
      </c>
      <c r="X1701" s="6">
        <v>914206</v>
      </c>
      <c r="Y1701" s="6">
        <v>12637</v>
      </c>
      <c r="Z1701" s="6">
        <v>12291</v>
      </c>
      <c r="AA1701" s="6">
        <v>68721</v>
      </c>
      <c r="AB1701" s="6">
        <v>40693</v>
      </c>
      <c r="AC1701" s="6">
        <v>36688667</v>
      </c>
      <c r="AD1701" s="6">
        <v>36688667</v>
      </c>
      <c r="AF1701">
        <f t="shared" si="520"/>
        <v>4.3876470452818894E-2</v>
      </c>
      <c r="AG1701">
        <f t="shared" si="521"/>
        <v>7.6561518957434099E-2</v>
      </c>
      <c r="AH1701">
        <f t="shared" si="522"/>
        <v>0.39254471788024586</v>
      </c>
      <c r="AI1701">
        <f t="shared" si="523"/>
        <v>0.4324900514763631</v>
      </c>
      <c r="AJ1701">
        <f t="shared" si="524"/>
        <v>0.1838884765937632</v>
      </c>
      <c r="AK1701">
        <f t="shared" si="525"/>
        <v>0.30204212026638488</v>
      </c>
      <c r="AL1701">
        <f t="shared" si="526"/>
        <v>0.69026587370998771</v>
      </c>
      <c r="AM1701">
        <f t="shared" si="527"/>
        <v>0.60289962325080737</v>
      </c>
      <c r="AN1701">
        <f t="shared" si="528"/>
        <v>0.10528787495108083</v>
      </c>
      <c r="AO1701">
        <f t="shared" si="529"/>
        <v>9.75535054462561E-2</v>
      </c>
      <c r="AP1701">
        <f t="shared" si="530"/>
        <v>1</v>
      </c>
      <c r="AQ1701">
        <f t="shared" si="531"/>
        <v>1</v>
      </c>
      <c r="AR1701">
        <f t="shared" si="532"/>
        <v>0</v>
      </c>
      <c r="AS1701">
        <f t="shared" si="533"/>
        <v>1</v>
      </c>
      <c r="AT1701">
        <f t="shared" si="534"/>
        <v>1</v>
      </c>
      <c r="AU1701">
        <f t="shared" si="535"/>
        <v>0</v>
      </c>
      <c r="AV1701">
        <f t="shared" si="536"/>
        <v>1</v>
      </c>
      <c r="AW1701">
        <f t="shared" si="537"/>
        <v>1</v>
      </c>
      <c r="AX1701">
        <f t="shared" si="538"/>
        <v>0</v>
      </c>
      <c r="AY1701">
        <f t="shared" si="539"/>
        <v>6</v>
      </c>
    </row>
    <row r="1702" spans="1:51" x14ac:dyDescent="0.3">
      <c r="A1702" s="1" t="s">
        <v>1696</v>
      </c>
      <c r="B1702" s="2">
        <v>4264067</v>
      </c>
      <c r="C1702" s="3" t="s">
        <v>5338</v>
      </c>
      <c r="D1702" s="5">
        <v>10.43</v>
      </c>
      <c r="E1702" s="5">
        <v>377.40598294</v>
      </c>
      <c r="F1702" s="3" t="s">
        <v>4525</v>
      </c>
      <c r="G1702" s="3" t="s">
        <v>4526</v>
      </c>
      <c r="H1702" s="3" t="s">
        <v>4705</v>
      </c>
      <c r="I1702" s="3" t="s">
        <v>5014</v>
      </c>
      <c r="J1702" s="3" t="s">
        <v>4528</v>
      </c>
      <c r="K1702" s="6">
        <v>92018</v>
      </c>
      <c r="L1702" s="6">
        <v>92941</v>
      </c>
      <c r="M1702" s="6">
        <v>76072</v>
      </c>
      <c r="N1702" s="6">
        <v>80100</v>
      </c>
      <c r="O1702" s="6">
        <v>39911</v>
      </c>
      <c r="P1702" s="6">
        <v>43500</v>
      </c>
      <c r="Q1702" s="6">
        <v>14569</v>
      </c>
      <c r="R1702" s="6">
        <v>17704</v>
      </c>
      <c r="S1702" s="6">
        <v>35390</v>
      </c>
      <c r="T1702" s="6">
        <v>36837</v>
      </c>
      <c r="U1702" s="6">
        <v>587828</v>
      </c>
      <c r="V1702" s="6">
        <v>609116</v>
      </c>
      <c r="W1702" s="6">
        <v>1317935</v>
      </c>
      <c r="X1702" s="6">
        <v>1352553</v>
      </c>
      <c r="Y1702" s="6" t="s">
        <v>4474</v>
      </c>
      <c r="Z1702" s="6" t="s">
        <v>4474</v>
      </c>
      <c r="AA1702" s="6" t="s">
        <v>4474</v>
      </c>
      <c r="AB1702" s="6" t="s">
        <v>4474</v>
      </c>
      <c r="AC1702" s="6">
        <v>35838442</v>
      </c>
      <c r="AD1702" s="6">
        <v>35838442</v>
      </c>
      <c r="AF1702">
        <f t="shared" si="520"/>
        <v>1.1054414671436755E-2</v>
      </c>
      <c r="AG1702">
        <f t="shared" si="521"/>
        <v>1.3089320714234489E-2</v>
      </c>
      <c r="AH1702">
        <f t="shared" si="522"/>
        <v>0.44602199653245417</v>
      </c>
      <c r="AI1702">
        <f t="shared" si="523"/>
        <v>0.45034538387774825</v>
      </c>
      <c r="AJ1702" t="e">
        <f t="shared" si="524"/>
        <v>#VALUE!</v>
      </c>
      <c r="AK1702" t="e">
        <f t="shared" si="525"/>
        <v>#VALUE!</v>
      </c>
      <c r="AL1702">
        <f t="shared" si="526"/>
        <v>0.43373035710404484</v>
      </c>
      <c r="AM1702">
        <f t="shared" si="527"/>
        <v>0.46803886336493045</v>
      </c>
      <c r="AN1702">
        <f t="shared" si="528"/>
        <v>6.9819831782295783E-2</v>
      </c>
      <c r="AO1702">
        <f t="shared" si="529"/>
        <v>6.8715237036922033E-2</v>
      </c>
      <c r="AP1702">
        <f t="shared" si="530"/>
        <v>1</v>
      </c>
      <c r="AQ1702">
        <f t="shared" si="531"/>
        <v>1</v>
      </c>
      <c r="AR1702">
        <f t="shared" si="532"/>
        <v>0</v>
      </c>
      <c r="AS1702">
        <f t="shared" si="533"/>
        <v>1</v>
      </c>
      <c r="AT1702">
        <f t="shared" si="534"/>
        <v>1</v>
      </c>
      <c r="AU1702">
        <f t="shared" si="535"/>
        <v>0</v>
      </c>
      <c r="AV1702">
        <f t="shared" si="536"/>
        <v>0</v>
      </c>
      <c r="AW1702">
        <f t="shared" si="537"/>
        <v>1</v>
      </c>
      <c r="AX1702">
        <f t="shared" si="538"/>
        <v>0</v>
      </c>
      <c r="AY1702">
        <f t="shared" si="539"/>
        <v>5</v>
      </c>
    </row>
    <row r="1703" spans="1:51" x14ac:dyDescent="0.3">
      <c r="A1703" s="1" t="s">
        <v>1697</v>
      </c>
      <c r="B1703" s="2">
        <v>4810421</v>
      </c>
      <c r="C1703" s="3" t="s">
        <v>5337</v>
      </c>
      <c r="D1703" s="5">
        <v>151.87</v>
      </c>
      <c r="E1703" s="5">
        <v>8369.4689822300006</v>
      </c>
      <c r="F1703" s="3" t="s">
        <v>4470</v>
      </c>
      <c r="G1703" s="3" t="s">
        <v>4512</v>
      </c>
      <c r="H1703" s="3" t="s">
        <v>4513</v>
      </c>
      <c r="I1703" s="3" t="s">
        <v>4514</v>
      </c>
      <c r="J1703" s="3" t="s">
        <v>4515</v>
      </c>
      <c r="K1703" s="6">
        <v>360347</v>
      </c>
      <c r="L1703" s="6">
        <v>341725</v>
      </c>
      <c r="M1703" s="6">
        <v>-80668</v>
      </c>
      <c r="N1703" s="6">
        <v>-84563</v>
      </c>
      <c r="O1703" s="6">
        <v>-116093</v>
      </c>
      <c r="P1703" s="6">
        <v>-119443</v>
      </c>
      <c r="Q1703" s="6">
        <v>-149571</v>
      </c>
      <c r="R1703" s="6">
        <v>-158606</v>
      </c>
      <c r="S1703" s="6">
        <v>-72490</v>
      </c>
      <c r="T1703" s="6">
        <v>-71072</v>
      </c>
      <c r="U1703" s="6">
        <v>56759</v>
      </c>
      <c r="V1703" s="6">
        <v>56692</v>
      </c>
      <c r="W1703" s="6">
        <v>926543</v>
      </c>
      <c r="X1703" s="6">
        <v>919675</v>
      </c>
      <c r="Y1703" s="6">
        <v>397282</v>
      </c>
      <c r="Z1703" s="6">
        <v>383781</v>
      </c>
      <c r="AA1703" s="6">
        <v>71684</v>
      </c>
      <c r="AB1703" s="6">
        <v>70083</v>
      </c>
      <c r="AC1703" s="6">
        <v>55094000</v>
      </c>
      <c r="AD1703" s="6">
        <v>54824000</v>
      </c>
      <c r="AF1703">
        <f t="shared" si="520"/>
        <v>-0.16142909719246706</v>
      </c>
      <c r="AG1703">
        <f t="shared" si="521"/>
        <v>-0.17245874901459754</v>
      </c>
      <c r="AH1703">
        <f t="shared" si="522"/>
        <v>6.1258894622267933E-2</v>
      </c>
      <c r="AI1703">
        <f t="shared" si="523"/>
        <v>6.1643515372278253E-2</v>
      </c>
      <c r="AJ1703">
        <f t="shared" si="524"/>
        <v>5.5421293454606326</v>
      </c>
      <c r="AK1703">
        <f t="shared" si="525"/>
        <v>5.4760926330208468</v>
      </c>
      <c r="AL1703">
        <f t="shared" si="526"/>
        <v>-0.32217001945347123</v>
      </c>
      <c r="AM1703">
        <f t="shared" si="527"/>
        <v>-0.34952959250859611</v>
      </c>
      <c r="AN1703">
        <f t="shared" si="528"/>
        <v>0.38891557110679159</v>
      </c>
      <c r="AO1703">
        <f t="shared" si="529"/>
        <v>0.37157147905510096</v>
      </c>
      <c r="AP1703">
        <f t="shared" si="530"/>
        <v>0</v>
      </c>
      <c r="AQ1703">
        <f t="shared" si="531"/>
        <v>0</v>
      </c>
      <c r="AR1703">
        <f t="shared" si="532"/>
        <v>1</v>
      </c>
      <c r="AS1703">
        <f t="shared" si="533"/>
        <v>1</v>
      </c>
      <c r="AT1703">
        <f t="shared" si="534"/>
        <v>1</v>
      </c>
      <c r="AU1703">
        <f t="shared" si="535"/>
        <v>1</v>
      </c>
      <c r="AV1703">
        <f t="shared" si="536"/>
        <v>1</v>
      </c>
      <c r="AW1703">
        <f t="shared" si="537"/>
        <v>1</v>
      </c>
      <c r="AX1703">
        <f t="shared" si="538"/>
        <v>0</v>
      </c>
      <c r="AY1703">
        <f t="shared" si="539"/>
        <v>6</v>
      </c>
    </row>
    <row r="1704" spans="1:51" x14ac:dyDescent="0.3">
      <c r="A1704" s="1" t="s">
        <v>1698</v>
      </c>
      <c r="B1704" s="2">
        <v>1023785</v>
      </c>
      <c r="C1704" s="3" t="s">
        <v>5336</v>
      </c>
      <c r="D1704" s="5">
        <v>5.68</v>
      </c>
      <c r="E1704" s="5">
        <v>16.475868080000001</v>
      </c>
      <c r="F1704" s="3" t="s">
        <v>4480</v>
      </c>
      <c r="G1704" s="3" t="s">
        <v>4481</v>
      </c>
      <c r="H1704" s="3" t="s">
        <v>4481</v>
      </c>
      <c r="I1704" s="3" t="s">
        <v>4482</v>
      </c>
      <c r="J1704" s="3" t="s">
        <v>4484</v>
      </c>
      <c r="K1704" s="6">
        <v>12193</v>
      </c>
      <c r="L1704" s="6">
        <v>12285</v>
      </c>
      <c r="M1704" s="6" t="s">
        <v>4474</v>
      </c>
      <c r="N1704" s="6" t="s">
        <v>4474</v>
      </c>
      <c r="O1704" s="6">
        <v>3219</v>
      </c>
      <c r="P1704" s="6">
        <v>2939</v>
      </c>
      <c r="Q1704" s="6">
        <v>95</v>
      </c>
      <c r="R1704" s="6">
        <v>518</v>
      </c>
      <c r="S1704" s="6">
        <v>1327</v>
      </c>
      <c r="T1704" s="6">
        <v>807</v>
      </c>
      <c r="U1704" s="6" t="s">
        <v>4474</v>
      </c>
      <c r="V1704" s="6" t="s">
        <v>4474</v>
      </c>
      <c r="W1704" s="6">
        <v>368359</v>
      </c>
      <c r="X1704" s="6">
        <v>355716</v>
      </c>
      <c r="Y1704" s="6" t="s">
        <v>4474</v>
      </c>
      <c r="Z1704" s="6" t="s">
        <v>4474</v>
      </c>
      <c r="AA1704" s="6" t="s">
        <v>4474</v>
      </c>
      <c r="AB1704" s="6" t="s">
        <v>4474</v>
      </c>
      <c r="AC1704" s="6">
        <v>2900681</v>
      </c>
      <c r="AD1704" s="6">
        <v>2893648</v>
      </c>
      <c r="AF1704">
        <f t="shared" si="520"/>
        <v>2.5790058068351796E-4</v>
      </c>
      <c r="AG1704">
        <f t="shared" si="521"/>
        <v>1.4562178816808916E-3</v>
      </c>
      <c r="AH1704" t="e">
        <f t="shared" si="522"/>
        <v>#VALUE!</v>
      </c>
      <c r="AI1704" t="e">
        <f t="shared" si="523"/>
        <v>#VALUE!</v>
      </c>
      <c r="AJ1704" t="e">
        <f t="shared" si="524"/>
        <v>#VALUE!</v>
      </c>
      <c r="AK1704" t="e">
        <f t="shared" si="525"/>
        <v>#VALUE!</v>
      </c>
      <c r="AL1704">
        <f t="shared" si="526"/>
        <v>0.26400393668498318</v>
      </c>
      <c r="AM1704">
        <f t="shared" si="527"/>
        <v>0.23923483923483924</v>
      </c>
      <c r="AN1704">
        <f t="shared" si="528"/>
        <v>3.3100860844990893E-2</v>
      </c>
      <c r="AO1704">
        <f t="shared" si="529"/>
        <v>3.4535978139864386E-2</v>
      </c>
      <c r="AP1704">
        <f t="shared" si="530"/>
        <v>1</v>
      </c>
      <c r="AQ1704">
        <f t="shared" si="531"/>
        <v>1</v>
      </c>
      <c r="AR1704">
        <f t="shared" si="532"/>
        <v>0</v>
      </c>
      <c r="AS1704">
        <f t="shared" si="533"/>
        <v>1</v>
      </c>
      <c r="AT1704">
        <f t="shared" si="534"/>
        <v>0</v>
      </c>
      <c r="AU1704">
        <f t="shared" si="535"/>
        <v>0</v>
      </c>
      <c r="AV1704">
        <f t="shared" si="536"/>
        <v>1</v>
      </c>
      <c r="AW1704">
        <f t="shared" si="537"/>
        <v>0</v>
      </c>
      <c r="AX1704">
        <f t="shared" si="538"/>
        <v>0</v>
      </c>
      <c r="AY1704">
        <f t="shared" si="539"/>
        <v>4</v>
      </c>
    </row>
    <row r="1705" spans="1:51" x14ac:dyDescent="0.3">
      <c r="A1705" s="1" t="s">
        <v>1699</v>
      </c>
      <c r="B1705" s="2">
        <v>105745176</v>
      </c>
      <c r="C1705" s="3" t="s">
        <v>5336</v>
      </c>
      <c r="D1705" s="7">
        <v>11.25</v>
      </c>
      <c r="E1705" s="5">
        <v>61.28175375</v>
      </c>
      <c r="F1705" s="3" t="s">
        <v>4480</v>
      </c>
      <c r="G1705" s="3" t="s">
        <v>4491</v>
      </c>
      <c r="H1705" s="3" t="s">
        <v>4492</v>
      </c>
      <c r="I1705" s="3" t="s">
        <v>4493</v>
      </c>
      <c r="J1705" s="3" t="s">
        <v>4494</v>
      </c>
      <c r="K1705" s="6" t="s">
        <v>4474</v>
      </c>
      <c r="L1705" s="6" t="s">
        <v>4474</v>
      </c>
      <c r="M1705" s="6" t="s">
        <v>4474</v>
      </c>
      <c r="N1705" s="6" t="s">
        <v>4474</v>
      </c>
      <c r="O1705" s="6">
        <v>-968.00099999999998</v>
      </c>
      <c r="P1705" s="6">
        <v>-1216.4380000000001</v>
      </c>
      <c r="Q1705" s="6">
        <v>-168.96799999999999</v>
      </c>
      <c r="R1705" s="6">
        <v>467.71499999999997</v>
      </c>
      <c r="S1705" s="6">
        <v>-1390.751</v>
      </c>
      <c r="T1705" s="6">
        <v>-1766.231</v>
      </c>
      <c r="U1705" s="6" t="s">
        <v>4474</v>
      </c>
      <c r="V1705" s="6" t="s">
        <v>4474</v>
      </c>
      <c r="W1705" s="6">
        <v>8596.7070000000003</v>
      </c>
      <c r="X1705" s="6">
        <v>8645.3009999999995</v>
      </c>
      <c r="Y1705" s="6">
        <v>233.33199999999999</v>
      </c>
      <c r="Z1705" s="6">
        <v>445.63400000000001</v>
      </c>
      <c r="AA1705" s="6">
        <v>1201</v>
      </c>
      <c r="AB1705" s="6">
        <v>2812</v>
      </c>
      <c r="AC1705" s="6">
        <v>5508353</v>
      </c>
      <c r="AD1705" s="6">
        <v>5508353</v>
      </c>
      <c r="AF1705">
        <f t="shared" si="520"/>
        <v>-1.9654967884795885E-2</v>
      </c>
      <c r="AG1705">
        <f t="shared" si="521"/>
        <v>5.4100487652193947E-2</v>
      </c>
      <c r="AH1705" t="e">
        <f t="shared" si="522"/>
        <v>#VALUE!</v>
      </c>
      <c r="AI1705" t="e">
        <f t="shared" si="523"/>
        <v>#VALUE!</v>
      </c>
      <c r="AJ1705">
        <f t="shared" si="524"/>
        <v>0.19428143213988341</v>
      </c>
      <c r="AK1705">
        <f t="shared" si="525"/>
        <v>0.15847581792318635</v>
      </c>
      <c r="AL1705" t="e">
        <f t="shared" si="526"/>
        <v>#VALUE!</v>
      </c>
      <c r="AM1705" t="e">
        <f t="shared" si="527"/>
        <v>#VALUE!</v>
      </c>
      <c r="AN1705" t="e">
        <f t="shared" si="528"/>
        <v>#VALUE!</v>
      </c>
      <c r="AO1705" t="e">
        <f t="shared" si="529"/>
        <v>#VALUE!</v>
      </c>
      <c r="AP1705">
        <f t="shared" si="530"/>
        <v>0</v>
      </c>
      <c r="AQ1705">
        <f t="shared" si="531"/>
        <v>0</v>
      </c>
      <c r="AR1705">
        <f t="shared" si="532"/>
        <v>0</v>
      </c>
      <c r="AS1705">
        <f t="shared" si="533"/>
        <v>0</v>
      </c>
      <c r="AT1705">
        <f t="shared" si="534"/>
        <v>0</v>
      </c>
      <c r="AU1705">
        <f t="shared" si="535"/>
        <v>1</v>
      </c>
      <c r="AV1705">
        <f t="shared" si="536"/>
        <v>0</v>
      </c>
      <c r="AW1705">
        <f t="shared" si="537"/>
        <v>0</v>
      </c>
      <c r="AX1705">
        <f t="shared" si="538"/>
        <v>0</v>
      </c>
      <c r="AY1705">
        <f t="shared" si="539"/>
        <v>1</v>
      </c>
    </row>
    <row r="1706" spans="1:51" x14ac:dyDescent="0.3">
      <c r="A1706" s="1" t="s">
        <v>1700</v>
      </c>
      <c r="B1706" s="2">
        <v>10976234</v>
      </c>
      <c r="C1706" s="3" t="s">
        <v>5337</v>
      </c>
      <c r="D1706" s="5">
        <v>7.57</v>
      </c>
      <c r="E1706" s="5">
        <v>1821.9488944699999</v>
      </c>
      <c r="F1706" s="3" t="s">
        <v>4480</v>
      </c>
      <c r="G1706" s="3" t="s">
        <v>4491</v>
      </c>
      <c r="H1706" s="3" t="s">
        <v>4491</v>
      </c>
      <c r="I1706" s="3" t="s">
        <v>4594</v>
      </c>
      <c r="J1706" s="3" t="s">
        <v>4792</v>
      </c>
      <c r="K1706" s="6">
        <v>503507.66537042963</v>
      </c>
      <c r="L1706" s="6">
        <v>481961.18033876742</v>
      </c>
      <c r="M1706" s="6">
        <v>146257.05047289032</v>
      </c>
      <c r="N1706" s="6">
        <v>133443.27492758312</v>
      </c>
      <c r="O1706" s="6">
        <v>132781.25536389317</v>
      </c>
      <c r="P1706" s="6">
        <v>123901.87741658989</v>
      </c>
      <c r="Q1706" s="6">
        <v>57671.155009835173</v>
      </c>
      <c r="R1706" s="6">
        <v>41474.413871898054</v>
      </c>
      <c r="S1706" s="6">
        <v>169827.7645121066</v>
      </c>
      <c r="T1706" s="6">
        <v>146883.00557876672</v>
      </c>
      <c r="U1706" s="6">
        <v>625253.1786749945</v>
      </c>
      <c r="V1706" s="6">
        <v>600012.85760205728</v>
      </c>
      <c r="W1706" s="6">
        <v>1290238.6794557218</v>
      </c>
      <c r="X1706" s="6">
        <v>1268497.8034929819</v>
      </c>
      <c r="Y1706" s="6">
        <v>500416.01606067369</v>
      </c>
      <c r="Z1706" s="6">
        <v>511678.98853530484</v>
      </c>
      <c r="AA1706" s="6">
        <v>502626.58933749725</v>
      </c>
      <c r="AB1706" s="6">
        <v>523405.12161148613</v>
      </c>
      <c r="AC1706" s="6">
        <v>240680171</v>
      </c>
      <c r="AD1706" s="6">
        <v>239282371</v>
      </c>
      <c r="AF1706">
        <f t="shared" si="520"/>
        <v>4.4698051552882721E-2</v>
      </c>
      <c r="AG1706">
        <f t="shared" si="521"/>
        <v>3.2695692304466423E-2</v>
      </c>
      <c r="AH1706">
        <f t="shared" si="522"/>
        <v>0.48460272400045645</v>
      </c>
      <c r="AI1706">
        <f t="shared" si="523"/>
        <v>0.47301056095630589</v>
      </c>
      <c r="AJ1706">
        <f t="shared" si="524"/>
        <v>0.99560195715125765</v>
      </c>
      <c r="AK1706">
        <f t="shared" si="525"/>
        <v>0.97759644949579727</v>
      </c>
      <c r="AL1706">
        <f t="shared" si="526"/>
        <v>0.26371248045688889</v>
      </c>
      <c r="AM1706">
        <f t="shared" si="527"/>
        <v>0.25707854173960665</v>
      </c>
      <c r="AN1706">
        <f t="shared" si="528"/>
        <v>0.39024381565031896</v>
      </c>
      <c r="AO1706">
        <f t="shared" si="529"/>
        <v>0.37994640511920597</v>
      </c>
      <c r="AP1706">
        <f t="shared" si="530"/>
        <v>1</v>
      </c>
      <c r="AQ1706">
        <f t="shared" si="531"/>
        <v>1</v>
      </c>
      <c r="AR1706">
        <f t="shared" si="532"/>
        <v>1</v>
      </c>
      <c r="AS1706">
        <f t="shared" si="533"/>
        <v>1</v>
      </c>
      <c r="AT1706">
        <f t="shared" si="534"/>
        <v>0</v>
      </c>
      <c r="AU1706">
        <f t="shared" si="535"/>
        <v>1</v>
      </c>
      <c r="AV1706">
        <f t="shared" si="536"/>
        <v>1</v>
      </c>
      <c r="AW1706">
        <f t="shared" si="537"/>
        <v>1</v>
      </c>
      <c r="AX1706">
        <f t="shared" si="538"/>
        <v>0</v>
      </c>
      <c r="AY1706">
        <f t="shared" si="539"/>
        <v>7</v>
      </c>
    </row>
    <row r="1707" spans="1:51" x14ac:dyDescent="0.3">
      <c r="A1707" s="1" t="s">
        <v>1701</v>
      </c>
      <c r="B1707" s="2">
        <v>19764861</v>
      </c>
      <c r="C1707" s="3" t="s">
        <v>5337</v>
      </c>
      <c r="D1707" s="5">
        <v>8.7899999999999991</v>
      </c>
      <c r="E1707" s="5">
        <v>4135.7151115200004</v>
      </c>
      <c r="F1707" s="3" t="s">
        <v>4475</v>
      </c>
      <c r="G1707" s="3" t="s">
        <v>4529</v>
      </c>
      <c r="H1707" s="3" t="s">
        <v>4530</v>
      </c>
      <c r="I1707" s="3" t="s">
        <v>4611</v>
      </c>
      <c r="J1707" s="3" t="s">
        <v>4612</v>
      </c>
      <c r="K1707" s="6">
        <v>2381000</v>
      </c>
      <c r="L1707" s="6">
        <v>2355000</v>
      </c>
      <c r="M1707" s="6">
        <v>275000</v>
      </c>
      <c r="N1707" s="6">
        <v>250000</v>
      </c>
      <c r="O1707" s="6">
        <v>162000</v>
      </c>
      <c r="P1707" s="6">
        <v>130000</v>
      </c>
      <c r="Q1707" s="6">
        <v>-166000</v>
      </c>
      <c r="R1707" s="6">
        <v>-46000</v>
      </c>
      <c r="S1707" s="6">
        <v>265000</v>
      </c>
      <c r="T1707" s="6">
        <v>315000</v>
      </c>
      <c r="U1707" s="6">
        <v>1380000</v>
      </c>
      <c r="V1707" s="6">
        <v>1358000</v>
      </c>
      <c r="W1707" s="6">
        <v>3752000</v>
      </c>
      <c r="X1707" s="6">
        <v>3782000</v>
      </c>
      <c r="Y1707" s="6">
        <v>1394000</v>
      </c>
      <c r="Z1707" s="6">
        <v>1448000</v>
      </c>
      <c r="AA1707" s="6">
        <v>892000</v>
      </c>
      <c r="AB1707" s="6">
        <v>879000</v>
      </c>
      <c r="AC1707" s="6">
        <v>469996198</v>
      </c>
      <c r="AD1707" s="6">
        <v>472863167</v>
      </c>
      <c r="AF1707">
        <f t="shared" si="520"/>
        <v>-4.4243070362473345E-2</v>
      </c>
      <c r="AG1707">
        <f t="shared" si="521"/>
        <v>-1.2162876784769964E-2</v>
      </c>
      <c r="AH1707">
        <f t="shared" si="522"/>
        <v>0.36780383795309168</v>
      </c>
      <c r="AI1707">
        <f t="shared" si="523"/>
        <v>0.35906927551560019</v>
      </c>
      <c r="AJ1707">
        <f t="shared" si="524"/>
        <v>1.5627802690582959</v>
      </c>
      <c r="AK1707">
        <f t="shared" si="525"/>
        <v>1.6473265073947667</v>
      </c>
      <c r="AL1707">
        <f t="shared" si="526"/>
        <v>6.8038639227215453E-2</v>
      </c>
      <c r="AM1707">
        <f t="shared" si="527"/>
        <v>5.5201698513800426E-2</v>
      </c>
      <c r="AN1707">
        <f t="shared" si="528"/>
        <v>0.63459488272921105</v>
      </c>
      <c r="AO1707">
        <f t="shared" si="529"/>
        <v>0.62268640930724484</v>
      </c>
      <c r="AP1707">
        <f t="shared" si="530"/>
        <v>0</v>
      </c>
      <c r="AQ1707">
        <f t="shared" si="531"/>
        <v>1</v>
      </c>
      <c r="AR1707">
        <f t="shared" si="532"/>
        <v>0</v>
      </c>
      <c r="AS1707">
        <f t="shared" si="533"/>
        <v>1</v>
      </c>
      <c r="AT1707">
        <f t="shared" si="534"/>
        <v>0</v>
      </c>
      <c r="AU1707">
        <f t="shared" si="535"/>
        <v>0</v>
      </c>
      <c r="AV1707">
        <f t="shared" si="536"/>
        <v>1</v>
      </c>
      <c r="AW1707">
        <f t="shared" si="537"/>
        <v>1</v>
      </c>
      <c r="AX1707">
        <f t="shared" si="538"/>
        <v>1</v>
      </c>
      <c r="AY1707">
        <f t="shared" si="539"/>
        <v>5</v>
      </c>
    </row>
    <row r="1708" spans="1:51" x14ac:dyDescent="0.3">
      <c r="A1708" s="1" t="s">
        <v>1702</v>
      </c>
      <c r="B1708" s="2">
        <v>4089516</v>
      </c>
      <c r="C1708" s="3" t="s">
        <v>5337</v>
      </c>
      <c r="D1708" s="5">
        <v>34</v>
      </c>
      <c r="E1708" s="5">
        <v>465.38662799999997</v>
      </c>
      <c r="F1708" s="3" t="s">
        <v>4480</v>
      </c>
      <c r="G1708" s="3" t="s">
        <v>4509</v>
      </c>
      <c r="H1708" s="3" t="s">
        <v>4509</v>
      </c>
      <c r="I1708" s="3" t="s">
        <v>4677</v>
      </c>
      <c r="J1708" s="3" t="s">
        <v>4691</v>
      </c>
      <c r="K1708" s="6">
        <v>442000</v>
      </c>
      <c r="L1708" s="6">
        <v>456300</v>
      </c>
      <c r="M1708" s="6">
        <v>56958</v>
      </c>
      <c r="N1708" s="6">
        <v>50661</v>
      </c>
      <c r="O1708" s="6">
        <v>51567</v>
      </c>
      <c r="P1708" s="6">
        <v>45145</v>
      </c>
      <c r="Q1708" s="6">
        <v>40117</v>
      </c>
      <c r="R1708" s="6">
        <v>35057</v>
      </c>
      <c r="S1708" s="6">
        <v>58384</v>
      </c>
      <c r="T1708" s="6">
        <v>65649</v>
      </c>
      <c r="U1708" s="6" t="s">
        <v>4474</v>
      </c>
      <c r="V1708" s="6" t="s">
        <v>4474</v>
      </c>
      <c r="W1708" s="6">
        <v>1761117</v>
      </c>
      <c r="X1708" s="6">
        <v>1738549</v>
      </c>
      <c r="Y1708" s="6" t="s">
        <v>4474</v>
      </c>
      <c r="Z1708" s="6" t="s">
        <v>4474</v>
      </c>
      <c r="AA1708" s="6" t="s">
        <v>4474</v>
      </c>
      <c r="AB1708" s="6" t="s">
        <v>4474</v>
      </c>
      <c r="AC1708" s="6">
        <v>13687842</v>
      </c>
      <c r="AD1708" s="6">
        <v>13664286</v>
      </c>
      <c r="AF1708">
        <f t="shared" si="520"/>
        <v>2.2779292914667227E-2</v>
      </c>
      <c r="AG1708">
        <f t="shared" si="521"/>
        <v>2.0164516501979524E-2</v>
      </c>
      <c r="AH1708" t="e">
        <f t="shared" si="522"/>
        <v>#VALUE!</v>
      </c>
      <c r="AI1708" t="e">
        <f t="shared" si="523"/>
        <v>#VALUE!</v>
      </c>
      <c r="AJ1708" t="e">
        <f t="shared" si="524"/>
        <v>#VALUE!</v>
      </c>
      <c r="AK1708" t="e">
        <f t="shared" si="525"/>
        <v>#VALUE!</v>
      </c>
      <c r="AL1708">
        <f t="shared" si="526"/>
        <v>0.11666742081447964</v>
      </c>
      <c r="AM1708">
        <f t="shared" si="527"/>
        <v>9.8937102783256625E-2</v>
      </c>
      <c r="AN1708">
        <f t="shared" si="528"/>
        <v>0.25097707875172404</v>
      </c>
      <c r="AO1708">
        <f t="shared" si="529"/>
        <v>0.26246024702208565</v>
      </c>
      <c r="AP1708">
        <f t="shared" si="530"/>
        <v>1</v>
      </c>
      <c r="AQ1708">
        <f t="shared" si="531"/>
        <v>1</v>
      </c>
      <c r="AR1708">
        <f t="shared" si="532"/>
        <v>1</v>
      </c>
      <c r="AS1708">
        <f t="shared" si="533"/>
        <v>1</v>
      </c>
      <c r="AT1708">
        <f t="shared" si="534"/>
        <v>0</v>
      </c>
      <c r="AU1708">
        <f t="shared" si="535"/>
        <v>0</v>
      </c>
      <c r="AV1708">
        <f t="shared" si="536"/>
        <v>1</v>
      </c>
      <c r="AW1708">
        <f t="shared" si="537"/>
        <v>0</v>
      </c>
      <c r="AX1708">
        <f t="shared" si="538"/>
        <v>0</v>
      </c>
      <c r="AY1708">
        <f t="shared" si="539"/>
        <v>5</v>
      </c>
    </row>
    <row r="1709" spans="1:51" x14ac:dyDescent="0.3">
      <c r="A1709" s="1" t="s">
        <v>1703</v>
      </c>
      <c r="B1709" s="2">
        <v>4264305</v>
      </c>
      <c r="C1709" s="3" t="s">
        <v>5337</v>
      </c>
      <c r="D1709" s="5">
        <v>24.21</v>
      </c>
      <c r="E1709" s="5">
        <v>925.56292284000006</v>
      </c>
      <c r="F1709" s="3" t="s">
        <v>4485</v>
      </c>
      <c r="G1709" s="3" t="s">
        <v>4486</v>
      </c>
      <c r="H1709" s="3" t="s">
        <v>4590</v>
      </c>
      <c r="I1709" s="3" t="s">
        <v>4590</v>
      </c>
      <c r="J1709" s="3" t="s">
        <v>5068</v>
      </c>
      <c r="K1709" s="6">
        <v>1333700</v>
      </c>
      <c r="L1709" s="6">
        <v>1345900</v>
      </c>
      <c r="M1709" s="6">
        <v>96100</v>
      </c>
      <c r="N1709" s="6">
        <v>102000</v>
      </c>
      <c r="O1709" s="6">
        <v>88400</v>
      </c>
      <c r="P1709" s="6">
        <v>94400</v>
      </c>
      <c r="Q1709" s="6">
        <v>65600</v>
      </c>
      <c r="R1709" s="6">
        <v>69500</v>
      </c>
      <c r="S1709" s="6">
        <v>43100</v>
      </c>
      <c r="T1709" s="6">
        <v>71900</v>
      </c>
      <c r="U1709" s="6" t="s">
        <v>4474</v>
      </c>
      <c r="V1709" s="6" t="s">
        <v>4474</v>
      </c>
      <c r="W1709" s="6">
        <v>531600</v>
      </c>
      <c r="X1709" s="6">
        <v>542500</v>
      </c>
      <c r="Y1709" s="6">
        <v>358900</v>
      </c>
      <c r="Z1709" s="6">
        <v>366900</v>
      </c>
      <c r="AA1709" s="6">
        <v>178000</v>
      </c>
      <c r="AB1709" s="6">
        <v>195800</v>
      </c>
      <c r="AC1709" s="6">
        <v>38230000</v>
      </c>
      <c r="AD1709" s="6">
        <v>38187000</v>
      </c>
      <c r="AF1709">
        <f t="shared" si="520"/>
        <v>0.12340105342362678</v>
      </c>
      <c r="AG1709">
        <f t="shared" si="521"/>
        <v>0.12811059907834102</v>
      </c>
      <c r="AH1709" t="e">
        <f t="shared" si="522"/>
        <v>#VALUE!</v>
      </c>
      <c r="AI1709" t="e">
        <f t="shared" si="523"/>
        <v>#VALUE!</v>
      </c>
      <c r="AJ1709">
        <f t="shared" si="524"/>
        <v>2.0162921348314606</v>
      </c>
      <c r="AK1709">
        <f t="shared" si="525"/>
        <v>1.8738508682328907</v>
      </c>
      <c r="AL1709">
        <f t="shared" si="526"/>
        <v>6.628177251255904E-2</v>
      </c>
      <c r="AM1709">
        <f t="shared" si="527"/>
        <v>7.0138940485920204E-2</v>
      </c>
      <c r="AN1709">
        <f t="shared" si="528"/>
        <v>2.5088412340105344</v>
      </c>
      <c r="AO1709">
        <f t="shared" si="529"/>
        <v>2.4809216589861749</v>
      </c>
      <c r="AP1709">
        <f t="shared" si="530"/>
        <v>1</v>
      </c>
      <c r="AQ1709">
        <f t="shared" si="531"/>
        <v>1</v>
      </c>
      <c r="AR1709">
        <f t="shared" si="532"/>
        <v>0</v>
      </c>
      <c r="AS1709">
        <f t="shared" si="533"/>
        <v>0</v>
      </c>
      <c r="AT1709">
        <f t="shared" si="534"/>
        <v>0</v>
      </c>
      <c r="AU1709">
        <f t="shared" si="535"/>
        <v>1</v>
      </c>
      <c r="AV1709">
        <f t="shared" si="536"/>
        <v>0</v>
      </c>
      <c r="AW1709">
        <f t="shared" si="537"/>
        <v>1</v>
      </c>
      <c r="AX1709">
        <f t="shared" si="538"/>
        <v>0</v>
      </c>
      <c r="AY1709">
        <f t="shared" si="539"/>
        <v>4</v>
      </c>
    </row>
    <row r="1710" spans="1:51" x14ac:dyDescent="0.3">
      <c r="A1710" s="1" t="s">
        <v>1704</v>
      </c>
      <c r="B1710" s="2">
        <v>113594216</v>
      </c>
      <c r="C1710" s="3" t="s">
        <v>5338</v>
      </c>
      <c r="D1710" s="7">
        <v>10.66</v>
      </c>
      <c r="E1710" s="5">
        <v>95.673500000000004</v>
      </c>
      <c r="F1710" s="3" t="s">
        <v>4480</v>
      </c>
      <c r="G1710" s="3" t="s">
        <v>4491</v>
      </c>
      <c r="H1710" s="3" t="s">
        <v>4492</v>
      </c>
      <c r="I1710" s="3" t="s">
        <v>4493</v>
      </c>
      <c r="J1710" s="3" t="s">
        <v>4494</v>
      </c>
      <c r="K1710" s="6" t="s">
        <v>4474</v>
      </c>
      <c r="L1710" s="6" t="s">
        <v>4474</v>
      </c>
      <c r="M1710" s="6" t="s">
        <v>4474</v>
      </c>
      <c r="N1710" s="6" t="s">
        <v>4474</v>
      </c>
      <c r="O1710" s="6">
        <v>-905.35799999999995</v>
      </c>
      <c r="P1710" s="6">
        <v>-774.49699999999996</v>
      </c>
      <c r="Q1710" s="6">
        <v>2306.7750000000001</v>
      </c>
      <c r="R1710" s="6">
        <v>1506.4159999999999</v>
      </c>
      <c r="S1710" s="6">
        <v>-1869.0530000000001</v>
      </c>
      <c r="T1710" s="6">
        <v>-1644.115</v>
      </c>
      <c r="U1710" s="6" t="s">
        <v>4474</v>
      </c>
      <c r="V1710" s="6" t="s">
        <v>4474</v>
      </c>
      <c r="W1710" s="6">
        <v>72610.172000000006</v>
      </c>
      <c r="X1710" s="6">
        <v>71747.865999999995</v>
      </c>
      <c r="Y1710" s="6">
        <v>53.039000000000001</v>
      </c>
      <c r="Z1710" s="6">
        <v>121.953</v>
      </c>
      <c r="AA1710" s="6">
        <v>572</v>
      </c>
      <c r="AB1710" s="6">
        <v>494</v>
      </c>
      <c r="AC1710" s="6">
        <v>8975000</v>
      </c>
      <c r="AD1710" s="6">
        <v>8975000</v>
      </c>
      <c r="AF1710">
        <f t="shared" si="520"/>
        <v>3.1769309126550474E-2</v>
      </c>
      <c r="AG1710">
        <f t="shared" si="521"/>
        <v>2.0995969413222688E-2</v>
      </c>
      <c r="AH1710" t="e">
        <f t="shared" si="522"/>
        <v>#VALUE!</v>
      </c>
      <c r="AI1710" t="e">
        <f t="shared" si="523"/>
        <v>#VALUE!</v>
      </c>
      <c r="AJ1710">
        <f t="shared" si="524"/>
        <v>9.2725524475524485E-2</v>
      </c>
      <c r="AK1710">
        <f t="shared" si="525"/>
        <v>0.2468684210526316</v>
      </c>
      <c r="AL1710" t="e">
        <f t="shared" si="526"/>
        <v>#VALUE!</v>
      </c>
      <c r="AM1710" t="e">
        <f t="shared" si="527"/>
        <v>#VALUE!</v>
      </c>
      <c r="AN1710" t="e">
        <f t="shared" si="528"/>
        <v>#VALUE!</v>
      </c>
      <c r="AO1710" t="e">
        <f t="shared" si="529"/>
        <v>#VALUE!</v>
      </c>
      <c r="AP1710">
        <f t="shared" si="530"/>
        <v>1</v>
      </c>
      <c r="AQ1710">
        <f t="shared" si="531"/>
        <v>0</v>
      </c>
      <c r="AR1710">
        <f t="shared" si="532"/>
        <v>1</v>
      </c>
      <c r="AS1710">
        <f t="shared" si="533"/>
        <v>0</v>
      </c>
      <c r="AT1710">
        <f t="shared" si="534"/>
        <v>0</v>
      </c>
      <c r="AU1710">
        <f t="shared" si="535"/>
        <v>0</v>
      </c>
      <c r="AV1710">
        <f t="shared" si="536"/>
        <v>0</v>
      </c>
      <c r="AW1710">
        <f t="shared" si="537"/>
        <v>0</v>
      </c>
      <c r="AX1710">
        <f t="shared" si="538"/>
        <v>0</v>
      </c>
      <c r="AY1710">
        <f t="shared" si="539"/>
        <v>2</v>
      </c>
    </row>
    <row r="1711" spans="1:51" x14ac:dyDescent="0.3">
      <c r="A1711" s="1" t="s">
        <v>1705</v>
      </c>
      <c r="B1711" s="2">
        <v>4677448</v>
      </c>
      <c r="C1711" s="3" t="s">
        <v>5337</v>
      </c>
      <c r="D1711" s="5">
        <v>7.78</v>
      </c>
      <c r="E1711" s="5">
        <v>519.73004744000002</v>
      </c>
      <c r="F1711" s="3" t="s">
        <v>4525</v>
      </c>
      <c r="G1711" s="3" t="s">
        <v>4526</v>
      </c>
      <c r="H1711" s="3" t="s">
        <v>4634</v>
      </c>
      <c r="I1711" s="3" t="s">
        <v>4634</v>
      </c>
      <c r="J1711" s="3" t="s">
        <v>4528</v>
      </c>
      <c r="K1711" s="6">
        <v>136585</v>
      </c>
      <c r="L1711" s="6">
        <v>137828</v>
      </c>
      <c r="M1711" s="6">
        <v>88370</v>
      </c>
      <c r="N1711" s="6">
        <v>90299</v>
      </c>
      <c r="O1711" s="6">
        <v>32406</v>
      </c>
      <c r="P1711" s="6">
        <v>33782</v>
      </c>
      <c r="Q1711" s="6">
        <v>4304</v>
      </c>
      <c r="R1711" s="6">
        <v>5746</v>
      </c>
      <c r="S1711" s="6">
        <v>67648</v>
      </c>
      <c r="T1711" s="6">
        <v>68012</v>
      </c>
      <c r="U1711" s="6">
        <v>628772</v>
      </c>
      <c r="V1711" s="6">
        <v>613413</v>
      </c>
      <c r="W1711" s="6">
        <v>1242595</v>
      </c>
      <c r="X1711" s="6">
        <v>1241215</v>
      </c>
      <c r="Y1711" s="6" t="s">
        <v>4474</v>
      </c>
      <c r="Z1711" s="6" t="s">
        <v>4474</v>
      </c>
      <c r="AA1711" s="6" t="s">
        <v>4474</v>
      </c>
      <c r="AB1711" s="6" t="s">
        <v>4474</v>
      </c>
      <c r="AC1711" s="6">
        <v>66803000</v>
      </c>
      <c r="AD1711" s="6">
        <v>65588000</v>
      </c>
      <c r="AF1711">
        <f t="shared" si="520"/>
        <v>3.4637190717812321E-3</v>
      </c>
      <c r="AG1711">
        <f t="shared" si="521"/>
        <v>4.6293349661420463E-3</v>
      </c>
      <c r="AH1711">
        <f t="shared" si="522"/>
        <v>0.50601523424768324</v>
      </c>
      <c r="AI1711">
        <f t="shared" si="523"/>
        <v>0.49420366334599564</v>
      </c>
      <c r="AJ1711" t="e">
        <f t="shared" si="524"/>
        <v>#VALUE!</v>
      </c>
      <c r="AK1711" t="e">
        <f t="shared" si="525"/>
        <v>#VALUE!</v>
      </c>
      <c r="AL1711">
        <f t="shared" si="526"/>
        <v>0.23725884980049053</v>
      </c>
      <c r="AM1711">
        <f t="shared" si="527"/>
        <v>0.24510259163595205</v>
      </c>
      <c r="AN1711">
        <f t="shared" si="528"/>
        <v>0.10991916111041812</v>
      </c>
      <c r="AO1711">
        <f t="shared" si="529"/>
        <v>0.1110428088606728</v>
      </c>
      <c r="AP1711">
        <f t="shared" si="530"/>
        <v>1</v>
      </c>
      <c r="AQ1711">
        <f t="shared" si="531"/>
        <v>1</v>
      </c>
      <c r="AR1711">
        <f t="shared" si="532"/>
        <v>0</v>
      </c>
      <c r="AS1711">
        <f t="shared" si="533"/>
        <v>1</v>
      </c>
      <c r="AT1711">
        <f t="shared" si="534"/>
        <v>0</v>
      </c>
      <c r="AU1711">
        <f t="shared" si="535"/>
        <v>0</v>
      </c>
      <c r="AV1711">
        <f t="shared" si="536"/>
        <v>0</v>
      </c>
      <c r="AW1711">
        <f t="shared" si="537"/>
        <v>0</v>
      </c>
      <c r="AX1711">
        <f t="shared" si="538"/>
        <v>0</v>
      </c>
      <c r="AY1711">
        <f t="shared" si="539"/>
        <v>3</v>
      </c>
    </row>
    <row r="1712" spans="1:51" x14ac:dyDescent="0.3">
      <c r="A1712" s="1" t="s">
        <v>1706</v>
      </c>
      <c r="B1712" s="2">
        <v>4307540</v>
      </c>
      <c r="C1712" s="3" t="s">
        <v>5337</v>
      </c>
      <c r="D1712" s="7">
        <v>6.91</v>
      </c>
      <c r="E1712" s="5">
        <v>1591.34793743</v>
      </c>
      <c r="F1712" s="3" t="s">
        <v>4525</v>
      </c>
      <c r="G1712" s="3" t="s">
        <v>4526</v>
      </c>
      <c r="H1712" s="3" t="s">
        <v>4632</v>
      </c>
      <c r="I1712" s="3" t="s">
        <v>4632</v>
      </c>
      <c r="J1712" s="3" t="s">
        <v>4528</v>
      </c>
      <c r="K1712" s="6">
        <v>814632</v>
      </c>
      <c r="L1712" s="6">
        <v>736404</v>
      </c>
      <c r="M1712" s="6">
        <v>534223</v>
      </c>
      <c r="N1712" s="6">
        <v>392963</v>
      </c>
      <c r="O1712" s="6">
        <v>168587</v>
      </c>
      <c r="P1712" s="6">
        <v>63525</v>
      </c>
      <c r="Q1712" s="6">
        <v>-173628</v>
      </c>
      <c r="R1712" s="6">
        <v>-244177</v>
      </c>
      <c r="S1712" s="6">
        <v>280463</v>
      </c>
      <c r="T1712" s="6">
        <v>221930</v>
      </c>
      <c r="U1712" s="6">
        <v>4418271</v>
      </c>
      <c r="V1712" s="6">
        <v>4899645</v>
      </c>
      <c r="W1712" s="6">
        <v>7335870</v>
      </c>
      <c r="X1712" s="6">
        <v>7612713</v>
      </c>
      <c r="Y1712" s="6" t="s">
        <v>4474</v>
      </c>
      <c r="Z1712" s="6" t="s">
        <v>4474</v>
      </c>
      <c r="AA1712" s="6" t="s">
        <v>4474</v>
      </c>
      <c r="AB1712" s="6" t="s">
        <v>4474</v>
      </c>
      <c r="AC1712" s="6">
        <v>230818198</v>
      </c>
      <c r="AD1712" s="6">
        <v>230805375</v>
      </c>
      <c r="AF1712">
        <f t="shared" si="520"/>
        <v>-2.3668358354223835E-2</v>
      </c>
      <c r="AG1712">
        <f t="shared" si="521"/>
        <v>-3.2074898922368415E-2</v>
      </c>
      <c r="AH1712">
        <f t="shared" si="522"/>
        <v>0.60228316477800181</v>
      </c>
      <c r="AI1712">
        <f t="shared" si="523"/>
        <v>0.64361351859711513</v>
      </c>
      <c r="AJ1712" t="e">
        <f t="shared" si="524"/>
        <v>#VALUE!</v>
      </c>
      <c r="AK1712" t="e">
        <f t="shared" si="525"/>
        <v>#VALUE!</v>
      </c>
      <c r="AL1712">
        <f t="shared" si="526"/>
        <v>0.20694865902640702</v>
      </c>
      <c r="AM1712">
        <f t="shared" si="527"/>
        <v>8.6263789984845268E-2</v>
      </c>
      <c r="AN1712">
        <f t="shared" si="528"/>
        <v>0.11104776938522629</v>
      </c>
      <c r="AO1712">
        <f t="shared" si="529"/>
        <v>9.6733451004917689E-2</v>
      </c>
      <c r="AP1712">
        <f t="shared" si="530"/>
        <v>0</v>
      </c>
      <c r="AQ1712">
        <f t="shared" si="531"/>
        <v>1</v>
      </c>
      <c r="AR1712">
        <f t="shared" si="532"/>
        <v>1</v>
      </c>
      <c r="AS1712">
        <f t="shared" si="533"/>
        <v>1</v>
      </c>
      <c r="AT1712">
        <f t="shared" si="534"/>
        <v>1</v>
      </c>
      <c r="AU1712">
        <f t="shared" si="535"/>
        <v>0</v>
      </c>
      <c r="AV1712">
        <f t="shared" si="536"/>
        <v>1</v>
      </c>
      <c r="AW1712">
        <f t="shared" si="537"/>
        <v>1</v>
      </c>
      <c r="AX1712">
        <f t="shared" si="538"/>
        <v>0</v>
      </c>
      <c r="AY1712">
        <f t="shared" si="539"/>
        <v>6</v>
      </c>
    </row>
    <row r="1713" spans="1:51" x14ac:dyDescent="0.3">
      <c r="A1713" s="1" t="s">
        <v>1707</v>
      </c>
      <c r="B1713" s="2">
        <v>4166549</v>
      </c>
      <c r="C1713" s="3" t="s">
        <v>5337</v>
      </c>
      <c r="D1713" s="5">
        <v>46.26</v>
      </c>
      <c r="E1713" s="5">
        <v>1560.2228625600001</v>
      </c>
      <c r="F1713" s="3" t="s">
        <v>4654</v>
      </c>
      <c r="G1713" s="3" t="s">
        <v>4654</v>
      </c>
      <c r="H1713" s="3" t="s">
        <v>4655</v>
      </c>
      <c r="I1713" s="3" t="s">
        <v>4725</v>
      </c>
      <c r="J1713" s="3" t="s">
        <v>4918</v>
      </c>
      <c r="K1713" s="6">
        <v>17386440</v>
      </c>
      <c r="L1713" s="6">
        <v>17185247</v>
      </c>
      <c r="M1713" s="6">
        <v>396811</v>
      </c>
      <c r="N1713" s="6">
        <v>359505</v>
      </c>
      <c r="O1713" s="6">
        <v>264168</v>
      </c>
      <c r="P1713" s="6">
        <v>235108</v>
      </c>
      <c r="Q1713" s="6">
        <v>139113</v>
      </c>
      <c r="R1713" s="6">
        <v>119999</v>
      </c>
      <c r="S1713" s="6">
        <v>133769</v>
      </c>
      <c r="T1713" s="6">
        <v>108148</v>
      </c>
      <c r="U1713" s="6">
        <v>1498594</v>
      </c>
      <c r="V1713" s="6">
        <v>1521916</v>
      </c>
      <c r="W1713" s="6">
        <v>3665115</v>
      </c>
      <c r="X1713" s="6">
        <v>3828744</v>
      </c>
      <c r="Y1713" s="6">
        <v>1124917</v>
      </c>
      <c r="Z1713" s="6">
        <v>1299937</v>
      </c>
      <c r="AA1713" s="6">
        <v>983275</v>
      </c>
      <c r="AB1713" s="6">
        <v>1183485</v>
      </c>
      <c r="AC1713" s="6">
        <v>33727256</v>
      </c>
      <c r="AD1713" s="6">
        <v>33802582</v>
      </c>
      <c r="AF1713">
        <f t="shared" si="520"/>
        <v>3.7955971367883409E-2</v>
      </c>
      <c r="AG1713">
        <f t="shared" si="521"/>
        <v>3.1341609676698155E-2</v>
      </c>
      <c r="AH1713">
        <f t="shared" si="522"/>
        <v>0.4088804853326567</v>
      </c>
      <c r="AI1713">
        <f t="shared" si="523"/>
        <v>0.39749745608481529</v>
      </c>
      <c r="AJ1713">
        <f t="shared" si="524"/>
        <v>1.1440512572779742</v>
      </c>
      <c r="AK1713">
        <f t="shared" si="525"/>
        <v>1.0983975293307477</v>
      </c>
      <c r="AL1713">
        <f t="shared" si="526"/>
        <v>1.5193909736553313E-2</v>
      </c>
      <c r="AM1713">
        <f t="shared" si="527"/>
        <v>1.3680804238658891E-2</v>
      </c>
      <c r="AN1713">
        <f t="shared" si="528"/>
        <v>4.7437638382424563</v>
      </c>
      <c r="AO1713">
        <f t="shared" si="529"/>
        <v>4.4884816012770772</v>
      </c>
      <c r="AP1713">
        <f t="shared" si="530"/>
        <v>1</v>
      </c>
      <c r="AQ1713">
        <f t="shared" si="531"/>
        <v>1</v>
      </c>
      <c r="AR1713">
        <f t="shared" si="532"/>
        <v>1</v>
      </c>
      <c r="AS1713">
        <f t="shared" si="533"/>
        <v>0</v>
      </c>
      <c r="AT1713">
        <f t="shared" si="534"/>
        <v>0</v>
      </c>
      <c r="AU1713">
        <f t="shared" si="535"/>
        <v>1</v>
      </c>
      <c r="AV1713">
        <f t="shared" si="536"/>
        <v>1</v>
      </c>
      <c r="AW1713">
        <f t="shared" si="537"/>
        <v>1</v>
      </c>
      <c r="AX1713">
        <f t="shared" si="538"/>
        <v>1</v>
      </c>
      <c r="AY1713">
        <f t="shared" si="539"/>
        <v>7</v>
      </c>
    </row>
    <row r="1714" spans="1:51" x14ac:dyDescent="0.3">
      <c r="A1714" s="1" t="s">
        <v>1708</v>
      </c>
      <c r="B1714" s="2">
        <v>4090258</v>
      </c>
      <c r="C1714" s="3" t="s">
        <v>5337</v>
      </c>
      <c r="D1714" s="5">
        <v>106.82</v>
      </c>
      <c r="E1714" s="5">
        <v>27185.138274699999</v>
      </c>
      <c r="F1714" s="3" t="s">
        <v>4480</v>
      </c>
      <c r="G1714" s="3" t="s">
        <v>4491</v>
      </c>
      <c r="H1714" s="3" t="s">
        <v>4491</v>
      </c>
      <c r="I1714" s="3" t="s">
        <v>4594</v>
      </c>
      <c r="J1714" s="3" t="s">
        <v>4792</v>
      </c>
      <c r="K1714" s="6">
        <v>10024320</v>
      </c>
      <c r="L1714" s="6">
        <v>9898458</v>
      </c>
      <c r="M1714" s="6">
        <v>4356144</v>
      </c>
      <c r="N1714" s="6">
        <v>4242999</v>
      </c>
      <c r="O1714" s="6">
        <v>2501830</v>
      </c>
      <c r="P1714" s="6">
        <v>2404635</v>
      </c>
      <c r="Q1714" s="6">
        <v>1418303</v>
      </c>
      <c r="R1714" s="6">
        <v>1461374</v>
      </c>
      <c r="S1714" s="6">
        <v>3536706</v>
      </c>
      <c r="T1714" s="6">
        <v>2237457</v>
      </c>
      <c r="U1714" s="6">
        <v>15235657</v>
      </c>
      <c r="V1714" s="6">
        <v>15594574</v>
      </c>
      <c r="W1714" s="6">
        <v>49985845</v>
      </c>
      <c r="X1714" s="6">
        <v>50752158</v>
      </c>
      <c r="Y1714" s="6">
        <v>7901082</v>
      </c>
      <c r="Z1714" s="6">
        <v>8550332</v>
      </c>
      <c r="AA1714" s="6">
        <v>8528877</v>
      </c>
      <c r="AB1714" s="6">
        <v>9329351</v>
      </c>
      <c r="AC1714" s="6">
        <v>254401583</v>
      </c>
      <c r="AD1714" s="6">
        <v>254353455</v>
      </c>
      <c r="AF1714">
        <f t="shared" si="520"/>
        <v>2.837409270564497E-2</v>
      </c>
      <c r="AG1714">
        <f t="shared" si="521"/>
        <v>2.8794322401029724E-2</v>
      </c>
      <c r="AH1714">
        <f t="shared" si="522"/>
        <v>0.30479942871827015</v>
      </c>
      <c r="AI1714">
        <f t="shared" si="523"/>
        <v>0.30726918055385938</v>
      </c>
      <c r="AJ1714">
        <f t="shared" si="524"/>
        <v>0.92639183329763108</v>
      </c>
      <c r="AK1714">
        <f t="shared" si="525"/>
        <v>0.91649805007872465</v>
      </c>
      <c r="AL1714">
        <f t="shared" si="526"/>
        <v>0.24957603109238333</v>
      </c>
      <c r="AM1714">
        <f t="shared" si="527"/>
        <v>0.2429302624711849</v>
      </c>
      <c r="AN1714">
        <f t="shared" si="528"/>
        <v>0.200543173772495</v>
      </c>
      <c r="AO1714">
        <f t="shared" si="529"/>
        <v>0.19503521406912391</v>
      </c>
      <c r="AP1714">
        <f t="shared" si="530"/>
        <v>1</v>
      </c>
      <c r="AQ1714">
        <f t="shared" si="531"/>
        <v>1</v>
      </c>
      <c r="AR1714">
        <f t="shared" si="532"/>
        <v>0</v>
      </c>
      <c r="AS1714">
        <f t="shared" si="533"/>
        <v>1</v>
      </c>
      <c r="AT1714">
        <f t="shared" si="534"/>
        <v>1</v>
      </c>
      <c r="AU1714">
        <f t="shared" si="535"/>
        <v>1</v>
      </c>
      <c r="AV1714">
        <f t="shared" si="536"/>
        <v>1</v>
      </c>
      <c r="AW1714">
        <f t="shared" si="537"/>
        <v>1</v>
      </c>
      <c r="AX1714">
        <f t="shared" si="538"/>
        <v>0</v>
      </c>
      <c r="AY1714">
        <f t="shared" si="539"/>
        <v>7</v>
      </c>
    </row>
    <row r="1715" spans="1:51" x14ac:dyDescent="0.3">
      <c r="A1715" s="1" t="s">
        <v>1709</v>
      </c>
      <c r="B1715" s="2">
        <v>4659472</v>
      </c>
      <c r="C1715" s="3" t="s">
        <v>5336</v>
      </c>
      <c r="D1715" s="7">
        <v>5.13</v>
      </c>
      <c r="E1715" s="5">
        <v>57.81404835</v>
      </c>
      <c r="F1715" s="3" t="s">
        <v>4525</v>
      </c>
      <c r="G1715" s="3" t="s">
        <v>4526</v>
      </c>
      <c r="H1715" s="3" t="s">
        <v>4705</v>
      </c>
      <c r="I1715" s="3" t="s">
        <v>4975</v>
      </c>
      <c r="J1715" s="3" t="s">
        <v>4528</v>
      </c>
      <c r="K1715" s="6">
        <v>12601</v>
      </c>
      <c r="L1715" s="6">
        <v>12489</v>
      </c>
      <c r="M1715" s="6">
        <v>5673</v>
      </c>
      <c r="N1715" s="6">
        <v>4716</v>
      </c>
      <c r="O1715" s="6">
        <v>4039</v>
      </c>
      <c r="P1715" s="6">
        <v>3082</v>
      </c>
      <c r="Q1715" s="6">
        <v>3137</v>
      </c>
      <c r="R1715" s="6">
        <v>2226</v>
      </c>
      <c r="S1715" s="6">
        <v>4182.7489999999998</v>
      </c>
      <c r="T1715" s="6">
        <v>4258.3239999999996</v>
      </c>
      <c r="U1715" s="6">
        <v>16347.200999999999</v>
      </c>
      <c r="V1715" s="6">
        <v>16337.748</v>
      </c>
      <c r="W1715" s="6">
        <v>66275</v>
      </c>
      <c r="X1715" s="6">
        <v>66002</v>
      </c>
      <c r="Y1715" s="6" t="s">
        <v>4474</v>
      </c>
      <c r="Z1715" s="6" t="s">
        <v>4474</v>
      </c>
      <c r="AA1715" s="6" t="s">
        <v>4474</v>
      </c>
      <c r="AB1715" s="6" t="s">
        <v>4474</v>
      </c>
      <c r="AC1715" s="6">
        <v>11267253</v>
      </c>
      <c r="AD1715" s="6">
        <v>11266761</v>
      </c>
      <c r="AF1715">
        <f t="shared" si="520"/>
        <v>4.7333081855903431E-2</v>
      </c>
      <c r="AG1715">
        <f t="shared" si="521"/>
        <v>3.3726250719675159E-2</v>
      </c>
      <c r="AH1715">
        <f t="shared" si="522"/>
        <v>0.24665712561297623</v>
      </c>
      <c r="AI1715">
        <f t="shared" si="523"/>
        <v>0.24753413532923244</v>
      </c>
      <c r="AJ1715" t="e">
        <f t="shared" si="524"/>
        <v>#VALUE!</v>
      </c>
      <c r="AK1715" t="e">
        <f t="shared" si="525"/>
        <v>#VALUE!</v>
      </c>
      <c r="AL1715">
        <f t="shared" si="526"/>
        <v>0.32053011665740816</v>
      </c>
      <c r="AM1715">
        <f t="shared" si="527"/>
        <v>0.24677716390423574</v>
      </c>
      <c r="AN1715">
        <f t="shared" si="528"/>
        <v>0.19013202565069784</v>
      </c>
      <c r="AO1715">
        <f t="shared" si="529"/>
        <v>0.18922153874125028</v>
      </c>
      <c r="AP1715">
        <f t="shared" si="530"/>
        <v>1</v>
      </c>
      <c r="AQ1715">
        <f t="shared" si="531"/>
        <v>1</v>
      </c>
      <c r="AR1715">
        <f t="shared" si="532"/>
        <v>1</v>
      </c>
      <c r="AS1715">
        <f t="shared" si="533"/>
        <v>1</v>
      </c>
      <c r="AT1715">
        <f t="shared" si="534"/>
        <v>1</v>
      </c>
      <c r="AU1715">
        <f t="shared" si="535"/>
        <v>0</v>
      </c>
      <c r="AV1715">
        <f t="shared" si="536"/>
        <v>1</v>
      </c>
      <c r="AW1715">
        <f t="shared" si="537"/>
        <v>1</v>
      </c>
      <c r="AX1715">
        <f t="shared" si="538"/>
        <v>0</v>
      </c>
      <c r="AY1715">
        <f t="shared" si="539"/>
        <v>7</v>
      </c>
    </row>
    <row r="1716" spans="1:51" x14ac:dyDescent="0.3">
      <c r="A1716" s="1" t="s">
        <v>1710</v>
      </c>
      <c r="B1716" s="2">
        <v>4994862</v>
      </c>
      <c r="C1716" s="3" t="s">
        <v>5337</v>
      </c>
      <c r="D1716" s="5">
        <v>22.18</v>
      </c>
      <c r="E1716" s="5">
        <v>786.06416832000002</v>
      </c>
      <c r="F1716" s="3" t="s">
        <v>4485</v>
      </c>
      <c r="G1716" s="3" t="s">
        <v>4607</v>
      </c>
      <c r="H1716" s="3" t="s">
        <v>4891</v>
      </c>
      <c r="I1716" s="3" t="s">
        <v>4891</v>
      </c>
      <c r="J1716" s="3" t="s">
        <v>4752</v>
      </c>
      <c r="K1716" s="6">
        <v>701476</v>
      </c>
      <c r="L1716" s="6">
        <v>701942</v>
      </c>
      <c r="M1716" s="6">
        <v>453656</v>
      </c>
      <c r="N1716" s="6">
        <v>454639</v>
      </c>
      <c r="O1716" s="6">
        <v>380814</v>
      </c>
      <c r="P1716" s="6">
        <v>382782</v>
      </c>
      <c r="Q1716" s="6">
        <v>328113</v>
      </c>
      <c r="R1716" s="6">
        <v>332037</v>
      </c>
      <c r="S1716" s="6">
        <v>429766</v>
      </c>
      <c r="T1716" s="6">
        <v>398875</v>
      </c>
      <c r="U1716" s="6">
        <v>489152</v>
      </c>
      <c r="V1716" s="6">
        <v>465800</v>
      </c>
      <c r="W1716" s="6">
        <v>2238005</v>
      </c>
      <c r="X1716" s="6">
        <v>2202514</v>
      </c>
      <c r="Y1716" s="6">
        <v>419253</v>
      </c>
      <c r="Z1716" s="6">
        <v>373277</v>
      </c>
      <c r="AA1716" s="6">
        <v>255508</v>
      </c>
      <c r="AB1716" s="6">
        <v>262978</v>
      </c>
      <c r="AC1716" s="6">
        <v>35440224</v>
      </c>
      <c r="AD1716" s="6">
        <v>35260029</v>
      </c>
      <c r="AF1716">
        <f t="shared" si="520"/>
        <v>0.14660959202504015</v>
      </c>
      <c r="AG1716">
        <f t="shared" si="521"/>
        <v>0.15075363879639359</v>
      </c>
      <c r="AH1716">
        <f t="shared" si="522"/>
        <v>0.21856608899443924</v>
      </c>
      <c r="AI1716">
        <f t="shared" si="523"/>
        <v>0.21148560236166489</v>
      </c>
      <c r="AJ1716">
        <f t="shared" si="524"/>
        <v>1.6408605601390172</v>
      </c>
      <c r="AK1716">
        <f t="shared" si="525"/>
        <v>1.4194229175064075</v>
      </c>
      <c r="AL1716">
        <f t="shared" si="526"/>
        <v>0.54287530863493549</v>
      </c>
      <c r="AM1716">
        <f t="shared" si="527"/>
        <v>0.54531855908322913</v>
      </c>
      <c r="AN1716">
        <f t="shared" si="528"/>
        <v>0.31343808436531645</v>
      </c>
      <c r="AO1716">
        <f t="shared" si="529"/>
        <v>0.31870035786378659</v>
      </c>
      <c r="AP1716">
        <f t="shared" si="530"/>
        <v>1</v>
      </c>
      <c r="AQ1716">
        <f t="shared" si="531"/>
        <v>1</v>
      </c>
      <c r="AR1716">
        <f t="shared" si="532"/>
        <v>0</v>
      </c>
      <c r="AS1716">
        <f t="shared" si="533"/>
        <v>1</v>
      </c>
      <c r="AT1716">
        <f t="shared" si="534"/>
        <v>0</v>
      </c>
      <c r="AU1716">
        <f t="shared" si="535"/>
        <v>1</v>
      </c>
      <c r="AV1716">
        <f t="shared" si="536"/>
        <v>0</v>
      </c>
      <c r="AW1716">
        <f t="shared" si="537"/>
        <v>0</v>
      </c>
      <c r="AX1716">
        <f t="shared" si="538"/>
        <v>0</v>
      </c>
      <c r="AY1716">
        <f t="shared" si="539"/>
        <v>4</v>
      </c>
    </row>
    <row r="1717" spans="1:51" x14ac:dyDescent="0.3">
      <c r="A1717" s="1" t="s">
        <v>1711</v>
      </c>
      <c r="B1717" s="2">
        <v>106426164</v>
      </c>
      <c r="C1717" s="3" t="s">
        <v>5338</v>
      </c>
      <c r="D1717" s="5">
        <v>11.85</v>
      </c>
      <c r="E1717" s="5">
        <v>47.995237349999996</v>
      </c>
      <c r="F1717" s="3" t="s">
        <v>4480</v>
      </c>
      <c r="G1717" s="3" t="s">
        <v>4491</v>
      </c>
      <c r="H1717" s="3" t="s">
        <v>4492</v>
      </c>
      <c r="I1717" s="3" t="s">
        <v>4493</v>
      </c>
      <c r="J1717" s="3" t="s">
        <v>4494</v>
      </c>
      <c r="K1717" s="6" t="s">
        <v>4474</v>
      </c>
      <c r="L1717" s="6" t="s">
        <v>4474</v>
      </c>
      <c r="M1717" s="6" t="s">
        <v>4474</v>
      </c>
      <c r="N1717" s="6" t="s">
        <v>4474</v>
      </c>
      <c r="O1717" s="6">
        <v>-2324.1790000000001</v>
      </c>
      <c r="P1717" s="6">
        <v>-2818.13</v>
      </c>
      <c r="Q1717" s="6">
        <v>-432.65499999999997</v>
      </c>
      <c r="R1717" s="6">
        <v>-216.09</v>
      </c>
      <c r="S1717" s="6">
        <v>-2236.3530000000001</v>
      </c>
      <c r="T1717" s="6">
        <v>-1609.15</v>
      </c>
      <c r="U1717" s="6" t="s">
        <v>4474</v>
      </c>
      <c r="V1717" s="6" t="s">
        <v>4474</v>
      </c>
      <c r="W1717" s="6">
        <v>13342.114</v>
      </c>
      <c r="X1717" s="6">
        <v>14089.476000000001</v>
      </c>
      <c r="Y1717" s="6">
        <v>422.38900000000001</v>
      </c>
      <c r="Z1717" s="6">
        <v>1403.3430000000001</v>
      </c>
      <c r="AA1717" s="6">
        <v>5172</v>
      </c>
      <c r="AB1717" s="6">
        <v>5812</v>
      </c>
      <c r="AC1717" s="6">
        <v>4050231</v>
      </c>
      <c r="AD1717" s="6">
        <v>4050231</v>
      </c>
      <c r="AF1717">
        <f t="shared" si="520"/>
        <v>-3.2427769692269154E-2</v>
      </c>
      <c r="AG1717">
        <f t="shared" si="521"/>
        <v>-1.5336979175094943E-2</v>
      </c>
      <c r="AH1717" t="e">
        <f t="shared" si="522"/>
        <v>#VALUE!</v>
      </c>
      <c r="AI1717" t="e">
        <f t="shared" si="523"/>
        <v>#VALUE!</v>
      </c>
      <c r="AJ1717">
        <f t="shared" si="524"/>
        <v>8.1668406805877808E-2</v>
      </c>
      <c r="AK1717">
        <f t="shared" si="525"/>
        <v>0.24145612525808674</v>
      </c>
      <c r="AL1717" t="e">
        <f t="shared" si="526"/>
        <v>#VALUE!</v>
      </c>
      <c r="AM1717" t="e">
        <f t="shared" si="527"/>
        <v>#VALUE!</v>
      </c>
      <c r="AN1717" t="e">
        <f t="shared" si="528"/>
        <v>#VALUE!</v>
      </c>
      <c r="AO1717" t="e">
        <f t="shared" si="529"/>
        <v>#VALUE!</v>
      </c>
      <c r="AP1717">
        <f t="shared" si="530"/>
        <v>0</v>
      </c>
      <c r="AQ1717">
        <f t="shared" si="531"/>
        <v>0</v>
      </c>
      <c r="AR1717">
        <f t="shared" si="532"/>
        <v>0</v>
      </c>
      <c r="AS1717">
        <f t="shared" si="533"/>
        <v>0</v>
      </c>
      <c r="AT1717">
        <f t="shared" si="534"/>
        <v>0</v>
      </c>
      <c r="AU1717">
        <f t="shared" si="535"/>
        <v>0</v>
      </c>
      <c r="AV1717">
        <f t="shared" si="536"/>
        <v>0</v>
      </c>
      <c r="AW1717">
        <f t="shared" si="537"/>
        <v>0</v>
      </c>
      <c r="AX1717">
        <f t="shared" si="538"/>
        <v>0</v>
      </c>
      <c r="AY1717">
        <f t="shared" si="539"/>
        <v>0</v>
      </c>
    </row>
    <row r="1718" spans="1:51" x14ac:dyDescent="0.3">
      <c r="A1718" s="1" t="s">
        <v>1712</v>
      </c>
      <c r="B1718" s="2">
        <v>5000843</v>
      </c>
      <c r="C1718" s="3" t="s">
        <v>5338</v>
      </c>
      <c r="D1718" s="5">
        <v>11.42</v>
      </c>
      <c r="E1718" s="5">
        <v>276.61096892</v>
      </c>
      <c r="F1718" s="3" t="s">
        <v>4651</v>
      </c>
      <c r="G1718" s="3" t="s">
        <v>4651</v>
      </c>
      <c r="H1718" s="3" t="s">
        <v>4701</v>
      </c>
      <c r="I1718" s="3" t="s">
        <v>4701</v>
      </c>
      <c r="J1718" s="3" t="s">
        <v>4702</v>
      </c>
      <c r="K1718" s="6">
        <v>51809</v>
      </c>
      <c r="L1718" s="6">
        <v>52020</v>
      </c>
      <c r="M1718" s="6">
        <v>21465</v>
      </c>
      <c r="N1718" s="6">
        <v>21570</v>
      </c>
      <c r="O1718" s="6">
        <v>9710</v>
      </c>
      <c r="P1718" s="6">
        <v>9563</v>
      </c>
      <c r="Q1718" s="6">
        <v>6489</v>
      </c>
      <c r="R1718" s="6">
        <v>6198</v>
      </c>
      <c r="S1718" s="6">
        <v>18527</v>
      </c>
      <c r="T1718" s="6">
        <v>26309</v>
      </c>
      <c r="U1718" s="6">
        <v>120427</v>
      </c>
      <c r="V1718" s="6">
        <v>119070</v>
      </c>
      <c r="W1718" s="6">
        <v>402917</v>
      </c>
      <c r="X1718" s="6">
        <v>384460</v>
      </c>
      <c r="Y1718" s="6">
        <v>28100</v>
      </c>
      <c r="Z1718" s="6">
        <v>26880</v>
      </c>
      <c r="AA1718" s="6">
        <v>17292</v>
      </c>
      <c r="AB1718" s="6">
        <v>14434</v>
      </c>
      <c r="AC1718" s="6">
        <v>24221626</v>
      </c>
      <c r="AD1718" s="6">
        <v>24217410</v>
      </c>
      <c r="AF1718">
        <f t="shared" si="520"/>
        <v>1.6105053894474544E-2</v>
      </c>
      <c r="AG1718">
        <f t="shared" si="521"/>
        <v>1.6121313010456224E-2</v>
      </c>
      <c r="AH1718">
        <f t="shared" si="522"/>
        <v>0.29888786027891601</v>
      </c>
      <c r="AI1718">
        <f t="shared" si="523"/>
        <v>0.30970712167715758</v>
      </c>
      <c r="AJ1718">
        <f t="shared" si="524"/>
        <v>1.625028915105251</v>
      </c>
      <c r="AK1718">
        <f t="shared" si="525"/>
        <v>1.8622696411251212</v>
      </c>
      <c r="AL1718">
        <f t="shared" si="526"/>
        <v>0.18741917427473992</v>
      </c>
      <c r="AM1718">
        <f t="shared" si="527"/>
        <v>0.18383314109957707</v>
      </c>
      <c r="AN1718">
        <f t="shared" si="528"/>
        <v>0.12858479537969358</v>
      </c>
      <c r="AO1718">
        <f t="shared" si="529"/>
        <v>0.13530666389221246</v>
      </c>
      <c r="AP1718">
        <f t="shared" si="530"/>
        <v>1</v>
      </c>
      <c r="AQ1718">
        <f t="shared" si="531"/>
        <v>1</v>
      </c>
      <c r="AR1718">
        <f t="shared" si="532"/>
        <v>0</v>
      </c>
      <c r="AS1718">
        <f t="shared" si="533"/>
        <v>1</v>
      </c>
      <c r="AT1718">
        <f t="shared" si="534"/>
        <v>1</v>
      </c>
      <c r="AU1718">
        <f t="shared" si="535"/>
        <v>0</v>
      </c>
      <c r="AV1718">
        <f t="shared" si="536"/>
        <v>1</v>
      </c>
      <c r="AW1718">
        <f t="shared" si="537"/>
        <v>0</v>
      </c>
      <c r="AX1718">
        <f t="shared" si="538"/>
        <v>0</v>
      </c>
      <c r="AY1718">
        <f t="shared" si="539"/>
        <v>5</v>
      </c>
    </row>
    <row r="1719" spans="1:51" x14ac:dyDescent="0.3">
      <c r="A1719" s="1" t="s">
        <v>1713</v>
      </c>
      <c r="B1719" s="2">
        <v>19951321</v>
      </c>
      <c r="C1719" s="3" t="s">
        <v>5338</v>
      </c>
      <c r="D1719" s="5">
        <v>29.7578</v>
      </c>
      <c r="E1719" s="5">
        <v>16.069212</v>
      </c>
      <c r="F1719" s="3" t="s">
        <v>4480</v>
      </c>
      <c r="G1719" s="3" t="s">
        <v>4491</v>
      </c>
      <c r="H1719" s="3" t="s">
        <v>4492</v>
      </c>
      <c r="I1719" s="3" t="s">
        <v>4493</v>
      </c>
      <c r="J1719" s="3"/>
      <c r="K1719" s="6" t="s">
        <v>4474</v>
      </c>
      <c r="L1719" s="6" t="s">
        <v>4474</v>
      </c>
      <c r="M1719" s="6" t="s">
        <v>4474</v>
      </c>
      <c r="N1719" s="6" t="s">
        <v>4474</v>
      </c>
      <c r="O1719" s="6" t="s">
        <v>4474</v>
      </c>
      <c r="P1719" s="6" t="s">
        <v>4474</v>
      </c>
      <c r="Q1719" s="6" t="s">
        <v>4474</v>
      </c>
      <c r="R1719" s="6" t="s">
        <v>4474</v>
      </c>
      <c r="S1719" s="6" t="s">
        <v>4474</v>
      </c>
      <c r="T1719" s="6" t="s">
        <v>4474</v>
      </c>
      <c r="U1719" s="6" t="s">
        <v>4474</v>
      </c>
      <c r="V1719" s="6" t="s">
        <v>4474</v>
      </c>
      <c r="W1719" s="6" t="s">
        <v>4474</v>
      </c>
      <c r="X1719" s="6" t="s">
        <v>4474</v>
      </c>
      <c r="Y1719" s="6" t="s">
        <v>4474</v>
      </c>
      <c r="Z1719" s="6" t="s">
        <v>4474</v>
      </c>
      <c r="AA1719" s="6" t="s">
        <v>4474</v>
      </c>
      <c r="AB1719" s="6" t="s">
        <v>4474</v>
      </c>
      <c r="AC1719" s="6" t="s">
        <v>4474</v>
      </c>
      <c r="AD1719" s="6" t="s">
        <v>4474</v>
      </c>
      <c r="AF1719" t="e">
        <f t="shared" si="520"/>
        <v>#VALUE!</v>
      </c>
      <c r="AG1719" t="e">
        <f t="shared" si="521"/>
        <v>#VALUE!</v>
      </c>
      <c r="AH1719" t="e">
        <f t="shared" si="522"/>
        <v>#VALUE!</v>
      </c>
      <c r="AI1719" t="e">
        <f t="shared" si="523"/>
        <v>#VALUE!</v>
      </c>
      <c r="AJ1719" t="e">
        <f t="shared" si="524"/>
        <v>#VALUE!</v>
      </c>
      <c r="AK1719" t="e">
        <f t="shared" si="525"/>
        <v>#VALUE!</v>
      </c>
      <c r="AL1719" t="e">
        <f t="shared" si="526"/>
        <v>#VALUE!</v>
      </c>
      <c r="AM1719" t="e">
        <f t="shared" si="527"/>
        <v>#VALUE!</v>
      </c>
      <c r="AN1719" t="e">
        <f t="shared" si="528"/>
        <v>#VALUE!</v>
      </c>
      <c r="AO1719" t="e">
        <f t="shared" si="529"/>
        <v>#VALUE!</v>
      </c>
      <c r="AP1719">
        <f t="shared" si="530"/>
        <v>0</v>
      </c>
      <c r="AQ1719">
        <f t="shared" si="531"/>
        <v>0</v>
      </c>
      <c r="AR1719">
        <f t="shared" si="532"/>
        <v>0</v>
      </c>
      <c r="AS1719">
        <f t="shared" si="533"/>
        <v>0</v>
      </c>
      <c r="AT1719">
        <f t="shared" si="534"/>
        <v>0</v>
      </c>
      <c r="AU1719">
        <f t="shared" si="535"/>
        <v>0</v>
      </c>
      <c r="AV1719">
        <f t="shared" si="536"/>
        <v>0</v>
      </c>
      <c r="AW1719">
        <f t="shared" si="537"/>
        <v>0</v>
      </c>
      <c r="AX1719">
        <f t="shared" si="538"/>
        <v>0</v>
      </c>
      <c r="AY1719">
        <f t="shared" si="539"/>
        <v>0</v>
      </c>
    </row>
    <row r="1720" spans="1:51" x14ac:dyDescent="0.3">
      <c r="A1720" s="1" t="s">
        <v>1714</v>
      </c>
      <c r="B1720" s="2">
        <v>5738177</v>
      </c>
      <c r="C1720" s="3" t="s">
        <v>5338</v>
      </c>
      <c r="D1720" s="5">
        <v>30.14</v>
      </c>
      <c r="E1720" s="5">
        <v>57.567399999999999</v>
      </c>
      <c r="F1720" s="3" t="s">
        <v>4480</v>
      </c>
      <c r="G1720" s="3" t="s">
        <v>4491</v>
      </c>
      <c r="H1720" s="3" t="s">
        <v>4492</v>
      </c>
      <c r="I1720" s="3" t="s">
        <v>4493</v>
      </c>
      <c r="J1720" s="3"/>
      <c r="K1720" s="6" t="s">
        <v>4474</v>
      </c>
      <c r="L1720" s="6" t="s">
        <v>4474</v>
      </c>
      <c r="M1720" s="6" t="s">
        <v>4474</v>
      </c>
      <c r="N1720" s="6" t="s">
        <v>4474</v>
      </c>
      <c r="O1720" s="6" t="s">
        <v>4474</v>
      </c>
      <c r="P1720" s="6" t="s">
        <v>4474</v>
      </c>
      <c r="Q1720" s="6" t="s">
        <v>4474</v>
      </c>
      <c r="R1720" s="6" t="s">
        <v>4474</v>
      </c>
      <c r="S1720" s="6" t="s">
        <v>4474</v>
      </c>
      <c r="T1720" s="6" t="s">
        <v>4474</v>
      </c>
      <c r="U1720" s="6" t="s">
        <v>4474</v>
      </c>
      <c r="V1720" s="6" t="s">
        <v>4474</v>
      </c>
      <c r="W1720" s="6" t="s">
        <v>4474</v>
      </c>
      <c r="X1720" s="6" t="s">
        <v>4474</v>
      </c>
      <c r="Y1720" s="6" t="s">
        <v>4474</v>
      </c>
      <c r="Z1720" s="6" t="s">
        <v>4474</v>
      </c>
      <c r="AA1720" s="6" t="s">
        <v>4474</v>
      </c>
      <c r="AB1720" s="6" t="s">
        <v>4474</v>
      </c>
      <c r="AC1720" s="6" t="s">
        <v>4474</v>
      </c>
      <c r="AD1720" s="6" t="s">
        <v>4474</v>
      </c>
      <c r="AF1720" t="e">
        <f t="shared" si="520"/>
        <v>#VALUE!</v>
      </c>
      <c r="AG1720" t="e">
        <f t="shared" si="521"/>
        <v>#VALUE!</v>
      </c>
      <c r="AH1720" t="e">
        <f t="shared" si="522"/>
        <v>#VALUE!</v>
      </c>
      <c r="AI1720" t="e">
        <f t="shared" si="523"/>
        <v>#VALUE!</v>
      </c>
      <c r="AJ1720" t="e">
        <f t="shared" si="524"/>
        <v>#VALUE!</v>
      </c>
      <c r="AK1720" t="e">
        <f t="shared" si="525"/>
        <v>#VALUE!</v>
      </c>
      <c r="AL1720" t="e">
        <f t="shared" si="526"/>
        <v>#VALUE!</v>
      </c>
      <c r="AM1720" t="e">
        <f t="shared" si="527"/>
        <v>#VALUE!</v>
      </c>
      <c r="AN1720" t="e">
        <f t="shared" si="528"/>
        <v>#VALUE!</v>
      </c>
      <c r="AO1720" t="e">
        <f t="shared" si="529"/>
        <v>#VALUE!</v>
      </c>
      <c r="AP1720">
        <f t="shared" si="530"/>
        <v>0</v>
      </c>
      <c r="AQ1720">
        <f t="shared" si="531"/>
        <v>0</v>
      </c>
      <c r="AR1720">
        <f t="shared" si="532"/>
        <v>0</v>
      </c>
      <c r="AS1720">
        <f t="shared" si="533"/>
        <v>0</v>
      </c>
      <c r="AT1720">
        <f t="shared" si="534"/>
        <v>0</v>
      </c>
      <c r="AU1720">
        <f t="shared" si="535"/>
        <v>0</v>
      </c>
      <c r="AV1720">
        <f t="shared" si="536"/>
        <v>0</v>
      </c>
      <c r="AW1720">
        <f t="shared" si="537"/>
        <v>0</v>
      </c>
      <c r="AX1720">
        <f t="shared" si="538"/>
        <v>0</v>
      </c>
      <c r="AY1720">
        <f t="shared" si="539"/>
        <v>0</v>
      </c>
    </row>
    <row r="1721" spans="1:51" x14ac:dyDescent="0.3">
      <c r="A1721" s="1" t="s">
        <v>1715</v>
      </c>
      <c r="B1721" s="2">
        <v>28745499</v>
      </c>
      <c r="C1721" s="3" t="s">
        <v>5338</v>
      </c>
      <c r="D1721" s="5">
        <v>9.84</v>
      </c>
      <c r="E1721" s="7">
        <v>4.4279999999999999</v>
      </c>
      <c r="F1721" s="3" t="s">
        <v>4480</v>
      </c>
      <c r="G1721" s="3" t="s">
        <v>4491</v>
      </c>
      <c r="H1721" s="3" t="s">
        <v>4492</v>
      </c>
      <c r="I1721" s="3" t="s">
        <v>4493</v>
      </c>
      <c r="J1721" s="3"/>
      <c r="K1721" s="6" t="s">
        <v>4474</v>
      </c>
      <c r="L1721" s="6" t="s">
        <v>4474</v>
      </c>
      <c r="M1721" s="6" t="s">
        <v>4474</v>
      </c>
      <c r="N1721" s="6" t="s">
        <v>4474</v>
      </c>
      <c r="O1721" s="6" t="s">
        <v>4474</v>
      </c>
      <c r="P1721" s="6" t="s">
        <v>4474</v>
      </c>
      <c r="Q1721" s="6" t="s">
        <v>4474</v>
      </c>
      <c r="R1721" s="6" t="s">
        <v>4474</v>
      </c>
      <c r="S1721" s="6" t="s">
        <v>4474</v>
      </c>
      <c r="T1721" s="6" t="s">
        <v>4474</v>
      </c>
      <c r="U1721" s="6" t="s">
        <v>4474</v>
      </c>
      <c r="V1721" s="6" t="s">
        <v>4474</v>
      </c>
      <c r="W1721" s="6" t="s">
        <v>4474</v>
      </c>
      <c r="X1721" s="6" t="s">
        <v>4474</v>
      </c>
      <c r="Y1721" s="6" t="s">
        <v>4474</v>
      </c>
      <c r="Z1721" s="6" t="s">
        <v>4474</v>
      </c>
      <c r="AA1721" s="6" t="s">
        <v>4474</v>
      </c>
      <c r="AB1721" s="6" t="s">
        <v>4474</v>
      </c>
      <c r="AC1721" s="6" t="s">
        <v>4474</v>
      </c>
      <c r="AD1721" s="6" t="s">
        <v>4474</v>
      </c>
      <c r="AF1721" t="e">
        <f t="shared" si="520"/>
        <v>#VALUE!</v>
      </c>
      <c r="AG1721" t="e">
        <f t="shared" si="521"/>
        <v>#VALUE!</v>
      </c>
      <c r="AH1721" t="e">
        <f t="shared" si="522"/>
        <v>#VALUE!</v>
      </c>
      <c r="AI1721" t="e">
        <f t="shared" si="523"/>
        <v>#VALUE!</v>
      </c>
      <c r="AJ1721" t="e">
        <f t="shared" si="524"/>
        <v>#VALUE!</v>
      </c>
      <c r="AK1721" t="e">
        <f t="shared" si="525"/>
        <v>#VALUE!</v>
      </c>
      <c r="AL1721" t="e">
        <f t="shared" si="526"/>
        <v>#VALUE!</v>
      </c>
      <c r="AM1721" t="e">
        <f t="shared" si="527"/>
        <v>#VALUE!</v>
      </c>
      <c r="AN1721" t="e">
        <f t="shared" si="528"/>
        <v>#VALUE!</v>
      </c>
      <c r="AO1721" t="e">
        <f t="shared" si="529"/>
        <v>#VALUE!</v>
      </c>
      <c r="AP1721">
        <f t="shared" si="530"/>
        <v>0</v>
      </c>
      <c r="AQ1721">
        <f t="shared" si="531"/>
        <v>0</v>
      </c>
      <c r="AR1721">
        <f t="shared" si="532"/>
        <v>0</v>
      </c>
      <c r="AS1721">
        <f t="shared" si="533"/>
        <v>0</v>
      </c>
      <c r="AT1721">
        <f t="shared" si="534"/>
        <v>0</v>
      </c>
      <c r="AU1721">
        <f t="shared" si="535"/>
        <v>0</v>
      </c>
      <c r="AV1721">
        <f t="shared" si="536"/>
        <v>0</v>
      </c>
      <c r="AW1721">
        <f t="shared" si="537"/>
        <v>0</v>
      </c>
      <c r="AX1721">
        <f t="shared" si="538"/>
        <v>0</v>
      </c>
      <c r="AY1721">
        <f t="shared" si="539"/>
        <v>0</v>
      </c>
    </row>
    <row r="1722" spans="1:51" x14ac:dyDescent="0.3">
      <c r="A1722" s="1" t="s">
        <v>1716</v>
      </c>
      <c r="B1722" s="2">
        <v>6154552</v>
      </c>
      <c r="C1722" s="3" t="s">
        <v>5338</v>
      </c>
      <c r="D1722" s="5">
        <v>11.535</v>
      </c>
      <c r="E1722" s="5">
        <v>32.528700000000001</v>
      </c>
      <c r="F1722" s="3" t="s">
        <v>4480</v>
      </c>
      <c r="G1722" s="3" t="s">
        <v>4491</v>
      </c>
      <c r="H1722" s="3" t="s">
        <v>4492</v>
      </c>
      <c r="I1722" s="3" t="s">
        <v>4493</v>
      </c>
      <c r="J1722" s="3"/>
      <c r="K1722" s="6" t="s">
        <v>4474</v>
      </c>
      <c r="L1722" s="6" t="s">
        <v>4474</v>
      </c>
      <c r="M1722" s="6" t="s">
        <v>4474</v>
      </c>
      <c r="N1722" s="6" t="s">
        <v>4474</v>
      </c>
      <c r="O1722" s="6" t="s">
        <v>4474</v>
      </c>
      <c r="P1722" s="6" t="s">
        <v>4474</v>
      </c>
      <c r="Q1722" s="6" t="s">
        <v>4474</v>
      </c>
      <c r="R1722" s="6" t="s">
        <v>4474</v>
      </c>
      <c r="S1722" s="6" t="s">
        <v>4474</v>
      </c>
      <c r="T1722" s="6" t="s">
        <v>4474</v>
      </c>
      <c r="U1722" s="6" t="s">
        <v>4474</v>
      </c>
      <c r="V1722" s="6" t="s">
        <v>4474</v>
      </c>
      <c r="W1722" s="6" t="s">
        <v>4474</v>
      </c>
      <c r="X1722" s="6" t="s">
        <v>4474</v>
      </c>
      <c r="Y1722" s="6" t="s">
        <v>4474</v>
      </c>
      <c r="Z1722" s="6" t="s">
        <v>4474</v>
      </c>
      <c r="AA1722" s="6" t="s">
        <v>4474</v>
      </c>
      <c r="AB1722" s="6" t="s">
        <v>4474</v>
      </c>
      <c r="AC1722" s="6" t="s">
        <v>4474</v>
      </c>
      <c r="AD1722" s="6" t="s">
        <v>4474</v>
      </c>
      <c r="AF1722" t="e">
        <f t="shared" si="520"/>
        <v>#VALUE!</v>
      </c>
      <c r="AG1722" t="e">
        <f t="shared" si="521"/>
        <v>#VALUE!</v>
      </c>
      <c r="AH1722" t="e">
        <f t="shared" si="522"/>
        <v>#VALUE!</v>
      </c>
      <c r="AI1722" t="e">
        <f t="shared" si="523"/>
        <v>#VALUE!</v>
      </c>
      <c r="AJ1722" t="e">
        <f t="shared" si="524"/>
        <v>#VALUE!</v>
      </c>
      <c r="AK1722" t="e">
        <f t="shared" si="525"/>
        <v>#VALUE!</v>
      </c>
      <c r="AL1722" t="e">
        <f t="shared" si="526"/>
        <v>#VALUE!</v>
      </c>
      <c r="AM1722" t="e">
        <f t="shared" si="527"/>
        <v>#VALUE!</v>
      </c>
      <c r="AN1722" t="e">
        <f t="shared" si="528"/>
        <v>#VALUE!</v>
      </c>
      <c r="AO1722" t="e">
        <f t="shared" si="529"/>
        <v>#VALUE!</v>
      </c>
      <c r="AP1722">
        <f t="shared" si="530"/>
        <v>0</v>
      </c>
      <c r="AQ1722">
        <f t="shared" si="531"/>
        <v>0</v>
      </c>
      <c r="AR1722">
        <f t="shared" si="532"/>
        <v>0</v>
      </c>
      <c r="AS1722">
        <f t="shared" si="533"/>
        <v>0</v>
      </c>
      <c r="AT1722">
        <f t="shared" si="534"/>
        <v>0</v>
      </c>
      <c r="AU1722">
        <f t="shared" si="535"/>
        <v>0</v>
      </c>
      <c r="AV1722">
        <f t="shared" si="536"/>
        <v>0</v>
      </c>
      <c r="AW1722">
        <f t="shared" si="537"/>
        <v>0</v>
      </c>
      <c r="AX1722">
        <f t="shared" si="538"/>
        <v>0</v>
      </c>
      <c r="AY1722">
        <f t="shared" si="539"/>
        <v>0</v>
      </c>
    </row>
    <row r="1723" spans="1:51" x14ac:dyDescent="0.3">
      <c r="A1723" s="1" t="s">
        <v>1717</v>
      </c>
      <c r="B1723" s="2">
        <v>10554508</v>
      </c>
      <c r="C1723" s="3" t="s">
        <v>5338</v>
      </c>
      <c r="D1723" s="5">
        <v>38</v>
      </c>
      <c r="E1723" s="5">
        <v>2618.9600759999998</v>
      </c>
      <c r="F1723" s="3" t="s">
        <v>4480</v>
      </c>
      <c r="G1723" s="3" t="s">
        <v>4491</v>
      </c>
      <c r="H1723" s="3" t="s">
        <v>4492</v>
      </c>
      <c r="I1723" s="3" t="s">
        <v>4493</v>
      </c>
      <c r="J1723" s="3"/>
      <c r="K1723" s="6" t="s">
        <v>4474</v>
      </c>
      <c r="L1723" s="6" t="s">
        <v>4474</v>
      </c>
      <c r="M1723" s="6" t="s">
        <v>4474</v>
      </c>
      <c r="N1723" s="6" t="s">
        <v>4474</v>
      </c>
      <c r="O1723" s="6" t="s">
        <v>4474</v>
      </c>
      <c r="P1723" s="6" t="s">
        <v>4474</v>
      </c>
      <c r="Q1723" s="6" t="s">
        <v>4474</v>
      </c>
      <c r="R1723" s="6" t="s">
        <v>4474</v>
      </c>
      <c r="S1723" s="6" t="s">
        <v>4474</v>
      </c>
      <c r="T1723" s="6" t="s">
        <v>4474</v>
      </c>
      <c r="U1723" s="6" t="s">
        <v>4474</v>
      </c>
      <c r="V1723" s="6" t="s">
        <v>4474</v>
      </c>
      <c r="W1723" s="6" t="s">
        <v>4474</v>
      </c>
      <c r="X1723" s="6" t="s">
        <v>4474</v>
      </c>
      <c r="Y1723" s="6" t="s">
        <v>4474</v>
      </c>
      <c r="Z1723" s="6" t="s">
        <v>4474</v>
      </c>
      <c r="AA1723" s="6" t="s">
        <v>4474</v>
      </c>
      <c r="AB1723" s="6" t="s">
        <v>4474</v>
      </c>
      <c r="AC1723" s="6" t="s">
        <v>4474</v>
      </c>
      <c r="AD1723" s="6" t="s">
        <v>4474</v>
      </c>
      <c r="AF1723" t="e">
        <f t="shared" si="520"/>
        <v>#VALUE!</v>
      </c>
      <c r="AG1723" t="e">
        <f t="shared" si="521"/>
        <v>#VALUE!</v>
      </c>
      <c r="AH1723" t="e">
        <f t="shared" si="522"/>
        <v>#VALUE!</v>
      </c>
      <c r="AI1723" t="e">
        <f t="shared" si="523"/>
        <v>#VALUE!</v>
      </c>
      <c r="AJ1723" t="e">
        <f t="shared" si="524"/>
        <v>#VALUE!</v>
      </c>
      <c r="AK1723" t="e">
        <f t="shared" si="525"/>
        <v>#VALUE!</v>
      </c>
      <c r="AL1723" t="e">
        <f t="shared" si="526"/>
        <v>#VALUE!</v>
      </c>
      <c r="AM1723" t="e">
        <f t="shared" si="527"/>
        <v>#VALUE!</v>
      </c>
      <c r="AN1723" t="e">
        <f t="shared" si="528"/>
        <v>#VALUE!</v>
      </c>
      <c r="AO1723" t="e">
        <f t="shared" si="529"/>
        <v>#VALUE!</v>
      </c>
      <c r="AP1723">
        <f t="shared" si="530"/>
        <v>0</v>
      </c>
      <c r="AQ1723">
        <f t="shared" si="531"/>
        <v>0</v>
      </c>
      <c r="AR1723">
        <f t="shared" si="532"/>
        <v>0</v>
      </c>
      <c r="AS1723">
        <f t="shared" si="533"/>
        <v>0</v>
      </c>
      <c r="AT1723">
        <f t="shared" si="534"/>
        <v>0</v>
      </c>
      <c r="AU1723">
        <f t="shared" si="535"/>
        <v>0</v>
      </c>
      <c r="AV1723">
        <f t="shared" si="536"/>
        <v>0</v>
      </c>
      <c r="AW1723">
        <f t="shared" si="537"/>
        <v>0</v>
      </c>
      <c r="AX1723">
        <f t="shared" si="538"/>
        <v>0</v>
      </c>
      <c r="AY1723">
        <f t="shared" si="539"/>
        <v>0</v>
      </c>
    </row>
    <row r="1724" spans="1:51" x14ac:dyDescent="0.3">
      <c r="A1724" s="1" t="s">
        <v>1718</v>
      </c>
      <c r="B1724" s="2">
        <v>9772063</v>
      </c>
      <c r="C1724" s="3" t="s">
        <v>5338</v>
      </c>
      <c r="D1724" s="5">
        <v>22.83</v>
      </c>
      <c r="E1724" s="5">
        <v>374.18374566</v>
      </c>
      <c r="F1724" s="3" t="s">
        <v>4480</v>
      </c>
      <c r="G1724" s="3" t="s">
        <v>4491</v>
      </c>
      <c r="H1724" s="3" t="s">
        <v>4492</v>
      </c>
      <c r="I1724" s="3" t="s">
        <v>4493</v>
      </c>
      <c r="J1724" s="3"/>
      <c r="K1724" s="6" t="s">
        <v>4474</v>
      </c>
      <c r="L1724" s="6" t="s">
        <v>4474</v>
      </c>
      <c r="M1724" s="6" t="s">
        <v>4474</v>
      </c>
      <c r="N1724" s="6" t="s">
        <v>4474</v>
      </c>
      <c r="O1724" s="6" t="s">
        <v>4474</v>
      </c>
      <c r="P1724" s="6" t="s">
        <v>4474</v>
      </c>
      <c r="Q1724" s="6" t="s">
        <v>4474</v>
      </c>
      <c r="R1724" s="6" t="s">
        <v>4474</v>
      </c>
      <c r="S1724" s="6" t="s">
        <v>4474</v>
      </c>
      <c r="T1724" s="6" t="s">
        <v>4474</v>
      </c>
      <c r="U1724" s="6" t="s">
        <v>4474</v>
      </c>
      <c r="V1724" s="6" t="s">
        <v>4474</v>
      </c>
      <c r="W1724" s="6" t="s">
        <v>4474</v>
      </c>
      <c r="X1724" s="6" t="s">
        <v>4474</v>
      </c>
      <c r="Y1724" s="6" t="s">
        <v>4474</v>
      </c>
      <c r="Z1724" s="6" t="s">
        <v>4474</v>
      </c>
      <c r="AA1724" s="6" t="s">
        <v>4474</v>
      </c>
      <c r="AB1724" s="6" t="s">
        <v>4474</v>
      </c>
      <c r="AC1724" s="6" t="s">
        <v>4474</v>
      </c>
      <c r="AD1724" s="6" t="s">
        <v>4474</v>
      </c>
      <c r="AF1724" t="e">
        <f t="shared" si="520"/>
        <v>#VALUE!</v>
      </c>
      <c r="AG1724" t="e">
        <f t="shared" si="521"/>
        <v>#VALUE!</v>
      </c>
      <c r="AH1724" t="e">
        <f t="shared" si="522"/>
        <v>#VALUE!</v>
      </c>
      <c r="AI1724" t="e">
        <f t="shared" si="523"/>
        <v>#VALUE!</v>
      </c>
      <c r="AJ1724" t="e">
        <f t="shared" si="524"/>
        <v>#VALUE!</v>
      </c>
      <c r="AK1724" t="e">
        <f t="shared" si="525"/>
        <v>#VALUE!</v>
      </c>
      <c r="AL1724" t="e">
        <f t="shared" si="526"/>
        <v>#VALUE!</v>
      </c>
      <c r="AM1724" t="e">
        <f t="shared" si="527"/>
        <v>#VALUE!</v>
      </c>
      <c r="AN1724" t="e">
        <f t="shared" si="528"/>
        <v>#VALUE!</v>
      </c>
      <c r="AO1724" t="e">
        <f t="shared" si="529"/>
        <v>#VALUE!</v>
      </c>
      <c r="AP1724">
        <f t="shared" si="530"/>
        <v>0</v>
      </c>
      <c r="AQ1724">
        <f t="shared" si="531"/>
        <v>0</v>
      </c>
      <c r="AR1724">
        <f t="shared" si="532"/>
        <v>0</v>
      </c>
      <c r="AS1724">
        <f t="shared" si="533"/>
        <v>0</v>
      </c>
      <c r="AT1724">
        <f t="shared" si="534"/>
        <v>0</v>
      </c>
      <c r="AU1724">
        <f t="shared" si="535"/>
        <v>0</v>
      </c>
      <c r="AV1724">
        <f t="shared" si="536"/>
        <v>0</v>
      </c>
      <c r="AW1724">
        <f t="shared" si="537"/>
        <v>0</v>
      </c>
      <c r="AX1724">
        <f t="shared" si="538"/>
        <v>0</v>
      </c>
      <c r="AY1724">
        <f t="shared" si="539"/>
        <v>0</v>
      </c>
    </row>
    <row r="1725" spans="1:51" x14ac:dyDescent="0.3">
      <c r="A1725" s="1" t="s">
        <v>1719</v>
      </c>
      <c r="B1725" s="2">
        <v>100182408</v>
      </c>
      <c r="C1725" s="3" t="s">
        <v>5338</v>
      </c>
      <c r="D1725" s="5">
        <v>68.06</v>
      </c>
      <c r="E1725" s="5">
        <v>31.792391380000002</v>
      </c>
      <c r="F1725" s="3" t="s">
        <v>4480</v>
      </c>
      <c r="G1725" s="3" t="s">
        <v>4491</v>
      </c>
      <c r="H1725" s="3" t="s">
        <v>4492</v>
      </c>
      <c r="I1725" s="3" t="s">
        <v>4493</v>
      </c>
      <c r="J1725" s="3"/>
      <c r="K1725" s="6" t="s">
        <v>4474</v>
      </c>
      <c r="L1725" s="6" t="s">
        <v>4474</v>
      </c>
      <c r="M1725" s="6" t="s">
        <v>4474</v>
      </c>
      <c r="N1725" s="6" t="s">
        <v>4474</v>
      </c>
      <c r="O1725" s="6" t="s">
        <v>4474</v>
      </c>
      <c r="P1725" s="6" t="s">
        <v>4474</v>
      </c>
      <c r="Q1725" s="6" t="s">
        <v>4474</v>
      </c>
      <c r="R1725" s="6" t="s">
        <v>4474</v>
      </c>
      <c r="S1725" s="6" t="s">
        <v>4474</v>
      </c>
      <c r="T1725" s="6" t="s">
        <v>4474</v>
      </c>
      <c r="U1725" s="6" t="s">
        <v>4474</v>
      </c>
      <c r="V1725" s="6" t="s">
        <v>4474</v>
      </c>
      <c r="W1725" s="6" t="s">
        <v>4474</v>
      </c>
      <c r="X1725" s="6" t="s">
        <v>4474</v>
      </c>
      <c r="Y1725" s="6" t="s">
        <v>4474</v>
      </c>
      <c r="Z1725" s="6" t="s">
        <v>4474</v>
      </c>
      <c r="AA1725" s="6" t="s">
        <v>4474</v>
      </c>
      <c r="AB1725" s="6" t="s">
        <v>4474</v>
      </c>
      <c r="AC1725" s="6" t="s">
        <v>4474</v>
      </c>
      <c r="AD1725" s="6" t="s">
        <v>4474</v>
      </c>
      <c r="AF1725" t="e">
        <f t="shared" si="520"/>
        <v>#VALUE!</v>
      </c>
      <c r="AG1725" t="e">
        <f t="shared" si="521"/>
        <v>#VALUE!</v>
      </c>
      <c r="AH1725" t="e">
        <f t="shared" si="522"/>
        <v>#VALUE!</v>
      </c>
      <c r="AI1725" t="e">
        <f t="shared" si="523"/>
        <v>#VALUE!</v>
      </c>
      <c r="AJ1725" t="e">
        <f t="shared" si="524"/>
        <v>#VALUE!</v>
      </c>
      <c r="AK1725" t="e">
        <f t="shared" si="525"/>
        <v>#VALUE!</v>
      </c>
      <c r="AL1725" t="e">
        <f t="shared" si="526"/>
        <v>#VALUE!</v>
      </c>
      <c r="AM1725" t="e">
        <f t="shared" si="527"/>
        <v>#VALUE!</v>
      </c>
      <c r="AN1725" t="e">
        <f t="shared" si="528"/>
        <v>#VALUE!</v>
      </c>
      <c r="AO1725" t="e">
        <f t="shared" si="529"/>
        <v>#VALUE!</v>
      </c>
      <c r="AP1725">
        <f t="shared" si="530"/>
        <v>0</v>
      </c>
      <c r="AQ1725">
        <f t="shared" si="531"/>
        <v>0</v>
      </c>
      <c r="AR1725">
        <f t="shared" si="532"/>
        <v>0</v>
      </c>
      <c r="AS1725">
        <f t="shared" si="533"/>
        <v>0</v>
      </c>
      <c r="AT1725">
        <f t="shared" si="534"/>
        <v>0</v>
      </c>
      <c r="AU1725">
        <f t="shared" si="535"/>
        <v>0</v>
      </c>
      <c r="AV1725">
        <f t="shared" si="536"/>
        <v>0</v>
      </c>
      <c r="AW1725">
        <f t="shared" si="537"/>
        <v>0</v>
      </c>
      <c r="AX1725">
        <f t="shared" si="538"/>
        <v>0</v>
      </c>
      <c r="AY1725">
        <f t="shared" si="539"/>
        <v>0</v>
      </c>
    </row>
    <row r="1726" spans="1:51" x14ac:dyDescent="0.3">
      <c r="A1726" s="1" t="s">
        <v>1720</v>
      </c>
      <c r="B1726" s="2">
        <v>28745196</v>
      </c>
      <c r="C1726" s="3" t="s">
        <v>5338</v>
      </c>
      <c r="D1726" s="5">
        <v>52.89</v>
      </c>
      <c r="E1726" s="5">
        <v>173.78913539999999</v>
      </c>
      <c r="F1726" s="3" t="s">
        <v>4480</v>
      </c>
      <c r="G1726" s="3" t="s">
        <v>4491</v>
      </c>
      <c r="H1726" s="3" t="s">
        <v>4492</v>
      </c>
      <c r="I1726" s="3" t="s">
        <v>4493</v>
      </c>
      <c r="J1726" s="3"/>
      <c r="K1726" s="6" t="s">
        <v>4474</v>
      </c>
      <c r="L1726" s="6" t="s">
        <v>4474</v>
      </c>
      <c r="M1726" s="6" t="s">
        <v>4474</v>
      </c>
      <c r="N1726" s="6" t="s">
        <v>4474</v>
      </c>
      <c r="O1726" s="6" t="s">
        <v>4474</v>
      </c>
      <c r="P1726" s="6" t="s">
        <v>4474</v>
      </c>
      <c r="Q1726" s="6" t="s">
        <v>4474</v>
      </c>
      <c r="R1726" s="6" t="s">
        <v>4474</v>
      </c>
      <c r="S1726" s="6" t="s">
        <v>4474</v>
      </c>
      <c r="T1726" s="6" t="s">
        <v>4474</v>
      </c>
      <c r="U1726" s="6" t="s">
        <v>4474</v>
      </c>
      <c r="V1726" s="6" t="s">
        <v>4474</v>
      </c>
      <c r="W1726" s="6" t="s">
        <v>4474</v>
      </c>
      <c r="X1726" s="6" t="s">
        <v>4474</v>
      </c>
      <c r="Y1726" s="6" t="s">
        <v>4474</v>
      </c>
      <c r="Z1726" s="6" t="s">
        <v>4474</v>
      </c>
      <c r="AA1726" s="6" t="s">
        <v>4474</v>
      </c>
      <c r="AB1726" s="6" t="s">
        <v>4474</v>
      </c>
      <c r="AC1726" s="6" t="s">
        <v>4474</v>
      </c>
      <c r="AD1726" s="6" t="s">
        <v>4474</v>
      </c>
      <c r="AF1726" t="e">
        <f t="shared" si="520"/>
        <v>#VALUE!</v>
      </c>
      <c r="AG1726" t="e">
        <f t="shared" si="521"/>
        <v>#VALUE!</v>
      </c>
      <c r="AH1726" t="e">
        <f t="shared" si="522"/>
        <v>#VALUE!</v>
      </c>
      <c r="AI1726" t="e">
        <f t="shared" si="523"/>
        <v>#VALUE!</v>
      </c>
      <c r="AJ1726" t="e">
        <f t="shared" si="524"/>
        <v>#VALUE!</v>
      </c>
      <c r="AK1726" t="e">
        <f t="shared" si="525"/>
        <v>#VALUE!</v>
      </c>
      <c r="AL1726" t="e">
        <f t="shared" si="526"/>
        <v>#VALUE!</v>
      </c>
      <c r="AM1726" t="e">
        <f t="shared" si="527"/>
        <v>#VALUE!</v>
      </c>
      <c r="AN1726" t="e">
        <f t="shared" si="528"/>
        <v>#VALUE!</v>
      </c>
      <c r="AO1726" t="e">
        <f t="shared" si="529"/>
        <v>#VALUE!</v>
      </c>
      <c r="AP1726">
        <f t="shared" si="530"/>
        <v>0</v>
      </c>
      <c r="AQ1726">
        <f t="shared" si="531"/>
        <v>0</v>
      </c>
      <c r="AR1726">
        <f t="shared" si="532"/>
        <v>0</v>
      </c>
      <c r="AS1726">
        <f t="shared" si="533"/>
        <v>0</v>
      </c>
      <c r="AT1726">
        <f t="shared" si="534"/>
        <v>0</v>
      </c>
      <c r="AU1726">
        <f t="shared" si="535"/>
        <v>0</v>
      </c>
      <c r="AV1726">
        <f t="shared" si="536"/>
        <v>0</v>
      </c>
      <c r="AW1726">
        <f t="shared" si="537"/>
        <v>0</v>
      </c>
      <c r="AX1726">
        <f t="shared" si="538"/>
        <v>0</v>
      </c>
      <c r="AY1726">
        <f t="shared" si="539"/>
        <v>0</v>
      </c>
    </row>
    <row r="1727" spans="1:51" x14ac:dyDescent="0.3">
      <c r="A1727" s="1" t="s">
        <v>1721</v>
      </c>
      <c r="B1727" s="2">
        <v>27703951</v>
      </c>
      <c r="C1727" s="3" t="s">
        <v>5338</v>
      </c>
      <c r="D1727" s="5">
        <v>16.377199999999998</v>
      </c>
      <c r="E1727" s="7">
        <v>9.4987759999999994</v>
      </c>
      <c r="F1727" s="3" t="s">
        <v>4480</v>
      </c>
      <c r="G1727" s="3" t="s">
        <v>4491</v>
      </c>
      <c r="H1727" s="3" t="s">
        <v>4492</v>
      </c>
      <c r="I1727" s="3" t="s">
        <v>4493</v>
      </c>
      <c r="J1727" s="3"/>
      <c r="K1727" s="6" t="s">
        <v>4474</v>
      </c>
      <c r="L1727" s="6" t="s">
        <v>4474</v>
      </c>
      <c r="M1727" s="6" t="s">
        <v>4474</v>
      </c>
      <c r="N1727" s="6" t="s">
        <v>4474</v>
      </c>
      <c r="O1727" s="6" t="s">
        <v>4474</v>
      </c>
      <c r="P1727" s="6" t="s">
        <v>4474</v>
      </c>
      <c r="Q1727" s="6" t="s">
        <v>4474</v>
      </c>
      <c r="R1727" s="6" t="s">
        <v>4474</v>
      </c>
      <c r="S1727" s="6" t="s">
        <v>4474</v>
      </c>
      <c r="T1727" s="6" t="s">
        <v>4474</v>
      </c>
      <c r="U1727" s="6" t="s">
        <v>4474</v>
      </c>
      <c r="V1727" s="6" t="s">
        <v>4474</v>
      </c>
      <c r="W1727" s="6" t="s">
        <v>4474</v>
      </c>
      <c r="X1727" s="6" t="s">
        <v>4474</v>
      </c>
      <c r="Y1727" s="6" t="s">
        <v>4474</v>
      </c>
      <c r="Z1727" s="6" t="s">
        <v>4474</v>
      </c>
      <c r="AA1727" s="6" t="s">
        <v>4474</v>
      </c>
      <c r="AB1727" s="6" t="s">
        <v>4474</v>
      </c>
      <c r="AC1727" s="6" t="s">
        <v>4474</v>
      </c>
      <c r="AD1727" s="6" t="s">
        <v>4474</v>
      </c>
      <c r="AF1727" t="e">
        <f t="shared" si="520"/>
        <v>#VALUE!</v>
      </c>
      <c r="AG1727" t="e">
        <f t="shared" si="521"/>
        <v>#VALUE!</v>
      </c>
      <c r="AH1727" t="e">
        <f t="shared" si="522"/>
        <v>#VALUE!</v>
      </c>
      <c r="AI1727" t="e">
        <f t="shared" si="523"/>
        <v>#VALUE!</v>
      </c>
      <c r="AJ1727" t="e">
        <f t="shared" si="524"/>
        <v>#VALUE!</v>
      </c>
      <c r="AK1727" t="e">
        <f t="shared" si="525"/>
        <v>#VALUE!</v>
      </c>
      <c r="AL1727" t="e">
        <f t="shared" si="526"/>
        <v>#VALUE!</v>
      </c>
      <c r="AM1727" t="e">
        <f t="shared" si="527"/>
        <v>#VALUE!</v>
      </c>
      <c r="AN1727" t="e">
        <f t="shared" si="528"/>
        <v>#VALUE!</v>
      </c>
      <c r="AO1727" t="e">
        <f t="shared" si="529"/>
        <v>#VALUE!</v>
      </c>
      <c r="AP1727">
        <f t="shared" si="530"/>
        <v>0</v>
      </c>
      <c r="AQ1727">
        <f t="shared" si="531"/>
        <v>0</v>
      </c>
      <c r="AR1727">
        <f t="shared" si="532"/>
        <v>0</v>
      </c>
      <c r="AS1727">
        <f t="shared" si="533"/>
        <v>0</v>
      </c>
      <c r="AT1727">
        <f t="shared" si="534"/>
        <v>0</v>
      </c>
      <c r="AU1727">
        <f t="shared" si="535"/>
        <v>0</v>
      </c>
      <c r="AV1727">
        <f t="shared" si="536"/>
        <v>0</v>
      </c>
      <c r="AW1727">
        <f t="shared" si="537"/>
        <v>0</v>
      </c>
      <c r="AX1727">
        <f t="shared" si="538"/>
        <v>0</v>
      </c>
      <c r="AY1727">
        <f t="shared" si="539"/>
        <v>0</v>
      </c>
    </row>
    <row r="1728" spans="1:51" x14ac:dyDescent="0.3">
      <c r="A1728" s="1" t="s">
        <v>1722</v>
      </c>
      <c r="B1728" s="2">
        <v>25469327</v>
      </c>
      <c r="C1728" s="3" t="s">
        <v>5338</v>
      </c>
      <c r="D1728" s="5">
        <v>6.94</v>
      </c>
      <c r="E1728" s="5">
        <v>30.397200000000002</v>
      </c>
      <c r="F1728" s="3" t="s">
        <v>4480</v>
      </c>
      <c r="G1728" s="3" t="s">
        <v>4491</v>
      </c>
      <c r="H1728" s="3" t="s">
        <v>4492</v>
      </c>
      <c r="I1728" s="3" t="s">
        <v>4493</v>
      </c>
      <c r="J1728" s="3"/>
      <c r="K1728" s="6" t="s">
        <v>4474</v>
      </c>
      <c r="L1728" s="6" t="s">
        <v>4474</v>
      </c>
      <c r="M1728" s="6" t="s">
        <v>4474</v>
      </c>
      <c r="N1728" s="6" t="s">
        <v>4474</v>
      </c>
      <c r="O1728" s="6" t="s">
        <v>4474</v>
      </c>
      <c r="P1728" s="6" t="s">
        <v>4474</v>
      </c>
      <c r="Q1728" s="6" t="s">
        <v>4474</v>
      </c>
      <c r="R1728" s="6" t="s">
        <v>4474</v>
      </c>
      <c r="S1728" s="6" t="s">
        <v>4474</v>
      </c>
      <c r="T1728" s="6" t="s">
        <v>4474</v>
      </c>
      <c r="U1728" s="6" t="s">
        <v>4474</v>
      </c>
      <c r="V1728" s="6" t="s">
        <v>4474</v>
      </c>
      <c r="W1728" s="6" t="s">
        <v>4474</v>
      </c>
      <c r="X1728" s="6" t="s">
        <v>4474</v>
      </c>
      <c r="Y1728" s="6" t="s">
        <v>4474</v>
      </c>
      <c r="Z1728" s="6" t="s">
        <v>4474</v>
      </c>
      <c r="AA1728" s="6" t="s">
        <v>4474</v>
      </c>
      <c r="AB1728" s="6" t="s">
        <v>4474</v>
      </c>
      <c r="AC1728" s="6" t="s">
        <v>4474</v>
      </c>
      <c r="AD1728" s="6" t="s">
        <v>4474</v>
      </c>
      <c r="AF1728" t="e">
        <f t="shared" si="520"/>
        <v>#VALUE!</v>
      </c>
      <c r="AG1728" t="e">
        <f t="shared" si="521"/>
        <v>#VALUE!</v>
      </c>
      <c r="AH1728" t="e">
        <f t="shared" si="522"/>
        <v>#VALUE!</v>
      </c>
      <c r="AI1728" t="e">
        <f t="shared" si="523"/>
        <v>#VALUE!</v>
      </c>
      <c r="AJ1728" t="e">
        <f t="shared" si="524"/>
        <v>#VALUE!</v>
      </c>
      <c r="AK1728" t="e">
        <f t="shared" si="525"/>
        <v>#VALUE!</v>
      </c>
      <c r="AL1728" t="e">
        <f t="shared" si="526"/>
        <v>#VALUE!</v>
      </c>
      <c r="AM1728" t="e">
        <f t="shared" si="527"/>
        <v>#VALUE!</v>
      </c>
      <c r="AN1728" t="e">
        <f t="shared" si="528"/>
        <v>#VALUE!</v>
      </c>
      <c r="AO1728" t="e">
        <f t="shared" si="529"/>
        <v>#VALUE!</v>
      </c>
      <c r="AP1728">
        <f t="shared" si="530"/>
        <v>0</v>
      </c>
      <c r="AQ1728">
        <f t="shared" si="531"/>
        <v>0</v>
      </c>
      <c r="AR1728">
        <f t="shared" si="532"/>
        <v>0</v>
      </c>
      <c r="AS1728">
        <f t="shared" si="533"/>
        <v>0</v>
      </c>
      <c r="AT1728">
        <f t="shared" si="534"/>
        <v>0</v>
      </c>
      <c r="AU1728">
        <f t="shared" si="535"/>
        <v>0</v>
      </c>
      <c r="AV1728">
        <f t="shared" si="536"/>
        <v>0</v>
      </c>
      <c r="AW1728">
        <f t="shared" si="537"/>
        <v>0</v>
      </c>
      <c r="AX1728">
        <f t="shared" si="538"/>
        <v>0</v>
      </c>
      <c r="AY1728">
        <f t="shared" si="539"/>
        <v>0</v>
      </c>
    </row>
    <row r="1729" spans="1:51" x14ac:dyDescent="0.3">
      <c r="A1729" s="1" t="s">
        <v>1723</v>
      </c>
      <c r="B1729" s="2">
        <v>14345194</v>
      </c>
      <c r="C1729" s="3" t="s">
        <v>5338</v>
      </c>
      <c r="D1729" s="5">
        <v>23.44</v>
      </c>
      <c r="E1729" s="5">
        <v>341.52080000000001</v>
      </c>
      <c r="F1729" s="3" t="s">
        <v>4480</v>
      </c>
      <c r="G1729" s="3" t="s">
        <v>4491</v>
      </c>
      <c r="H1729" s="3" t="s">
        <v>4492</v>
      </c>
      <c r="I1729" s="3" t="s">
        <v>4493</v>
      </c>
      <c r="J1729" s="3"/>
      <c r="K1729" s="6" t="s">
        <v>4474</v>
      </c>
      <c r="L1729" s="6" t="s">
        <v>4474</v>
      </c>
      <c r="M1729" s="6" t="s">
        <v>4474</v>
      </c>
      <c r="N1729" s="6" t="s">
        <v>4474</v>
      </c>
      <c r="O1729" s="6" t="s">
        <v>4474</v>
      </c>
      <c r="P1729" s="6" t="s">
        <v>4474</v>
      </c>
      <c r="Q1729" s="6" t="s">
        <v>4474</v>
      </c>
      <c r="R1729" s="6" t="s">
        <v>4474</v>
      </c>
      <c r="S1729" s="6" t="s">
        <v>4474</v>
      </c>
      <c r="T1729" s="6" t="s">
        <v>4474</v>
      </c>
      <c r="U1729" s="6" t="s">
        <v>4474</v>
      </c>
      <c r="V1729" s="6" t="s">
        <v>4474</v>
      </c>
      <c r="W1729" s="6" t="s">
        <v>4474</v>
      </c>
      <c r="X1729" s="6" t="s">
        <v>4474</v>
      </c>
      <c r="Y1729" s="6" t="s">
        <v>4474</v>
      </c>
      <c r="Z1729" s="6" t="s">
        <v>4474</v>
      </c>
      <c r="AA1729" s="6" t="s">
        <v>4474</v>
      </c>
      <c r="AB1729" s="6" t="s">
        <v>4474</v>
      </c>
      <c r="AC1729" s="6" t="s">
        <v>4474</v>
      </c>
      <c r="AD1729" s="6" t="s">
        <v>4474</v>
      </c>
      <c r="AF1729" t="e">
        <f t="shared" si="520"/>
        <v>#VALUE!</v>
      </c>
      <c r="AG1729" t="e">
        <f t="shared" si="521"/>
        <v>#VALUE!</v>
      </c>
      <c r="AH1729" t="e">
        <f t="shared" si="522"/>
        <v>#VALUE!</v>
      </c>
      <c r="AI1729" t="e">
        <f t="shared" si="523"/>
        <v>#VALUE!</v>
      </c>
      <c r="AJ1729" t="e">
        <f t="shared" si="524"/>
        <v>#VALUE!</v>
      </c>
      <c r="AK1729" t="e">
        <f t="shared" si="525"/>
        <v>#VALUE!</v>
      </c>
      <c r="AL1729" t="e">
        <f t="shared" si="526"/>
        <v>#VALUE!</v>
      </c>
      <c r="AM1729" t="e">
        <f t="shared" si="527"/>
        <v>#VALUE!</v>
      </c>
      <c r="AN1729" t="e">
        <f t="shared" si="528"/>
        <v>#VALUE!</v>
      </c>
      <c r="AO1729" t="e">
        <f t="shared" si="529"/>
        <v>#VALUE!</v>
      </c>
      <c r="AP1729">
        <f t="shared" si="530"/>
        <v>0</v>
      </c>
      <c r="AQ1729">
        <f t="shared" si="531"/>
        <v>0</v>
      </c>
      <c r="AR1729">
        <f t="shared" si="532"/>
        <v>0</v>
      </c>
      <c r="AS1729">
        <f t="shared" si="533"/>
        <v>0</v>
      </c>
      <c r="AT1729">
        <f t="shared" si="534"/>
        <v>0</v>
      </c>
      <c r="AU1729">
        <f t="shared" si="535"/>
        <v>0</v>
      </c>
      <c r="AV1729">
        <f t="shared" si="536"/>
        <v>0</v>
      </c>
      <c r="AW1729">
        <f t="shared" si="537"/>
        <v>0</v>
      </c>
      <c r="AX1729">
        <f t="shared" si="538"/>
        <v>0</v>
      </c>
      <c r="AY1729">
        <f t="shared" si="539"/>
        <v>0</v>
      </c>
    </row>
    <row r="1730" spans="1:51" x14ac:dyDescent="0.3">
      <c r="A1730" s="1" t="s">
        <v>1724</v>
      </c>
      <c r="B1730" s="2">
        <v>5738293</v>
      </c>
      <c r="C1730" s="3" t="s">
        <v>5338</v>
      </c>
      <c r="D1730" s="5">
        <v>38.85</v>
      </c>
      <c r="E1730" s="5">
        <v>625.09649999999999</v>
      </c>
      <c r="F1730" s="3" t="s">
        <v>4480</v>
      </c>
      <c r="G1730" s="3" t="s">
        <v>4491</v>
      </c>
      <c r="H1730" s="3" t="s">
        <v>4492</v>
      </c>
      <c r="I1730" s="3" t="s">
        <v>4493</v>
      </c>
      <c r="J1730" s="3"/>
      <c r="K1730" s="6" t="s">
        <v>4474</v>
      </c>
      <c r="L1730" s="6" t="s">
        <v>4474</v>
      </c>
      <c r="M1730" s="6" t="s">
        <v>4474</v>
      </c>
      <c r="N1730" s="6" t="s">
        <v>4474</v>
      </c>
      <c r="O1730" s="6" t="s">
        <v>4474</v>
      </c>
      <c r="P1730" s="6" t="s">
        <v>4474</v>
      </c>
      <c r="Q1730" s="6" t="s">
        <v>4474</v>
      </c>
      <c r="R1730" s="6" t="s">
        <v>4474</v>
      </c>
      <c r="S1730" s="6" t="s">
        <v>4474</v>
      </c>
      <c r="T1730" s="6" t="s">
        <v>4474</v>
      </c>
      <c r="U1730" s="6" t="s">
        <v>4474</v>
      </c>
      <c r="V1730" s="6" t="s">
        <v>4474</v>
      </c>
      <c r="W1730" s="6" t="s">
        <v>4474</v>
      </c>
      <c r="X1730" s="6" t="s">
        <v>4474</v>
      </c>
      <c r="Y1730" s="6" t="s">
        <v>4474</v>
      </c>
      <c r="Z1730" s="6" t="s">
        <v>4474</v>
      </c>
      <c r="AA1730" s="6" t="s">
        <v>4474</v>
      </c>
      <c r="AB1730" s="6" t="s">
        <v>4474</v>
      </c>
      <c r="AC1730" s="6" t="s">
        <v>4474</v>
      </c>
      <c r="AD1730" s="6" t="s">
        <v>4474</v>
      </c>
      <c r="AF1730" t="e">
        <f t="shared" si="520"/>
        <v>#VALUE!</v>
      </c>
      <c r="AG1730" t="e">
        <f t="shared" si="521"/>
        <v>#VALUE!</v>
      </c>
      <c r="AH1730" t="e">
        <f t="shared" si="522"/>
        <v>#VALUE!</v>
      </c>
      <c r="AI1730" t="e">
        <f t="shared" si="523"/>
        <v>#VALUE!</v>
      </c>
      <c r="AJ1730" t="e">
        <f t="shared" si="524"/>
        <v>#VALUE!</v>
      </c>
      <c r="AK1730" t="e">
        <f t="shared" si="525"/>
        <v>#VALUE!</v>
      </c>
      <c r="AL1730" t="e">
        <f t="shared" si="526"/>
        <v>#VALUE!</v>
      </c>
      <c r="AM1730" t="e">
        <f t="shared" si="527"/>
        <v>#VALUE!</v>
      </c>
      <c r="AN1730" t="e">
        <f t="shared" si="528"/>
        <v>#VALUE!</v>
      </c>
      <c r="AO1730" t="e">
        <f t="shared" si="529"/>
        <v>#VALUE!</v>
      </c>
      <c r="AP1730">
        <f t="shared" si="530"/>
        <v>0</v>
      </c>
      <c r="AQ1730">
        <f t="shared" si="531"/>
        <v>0</v>
      </c>
      <c r="AR1730">
        <f t="shared" si="532"/>
        <v>0</v>
      </c>
      <c r="AS1730">
        <f t="shared" si="533"/>
        <v>0</v>
      </c>
      <c r="AT1730">
        <f t="shared" si="534"/>
        <v>0</v>
      </c>
      <c r="AU1730">
        <f t="shared" si="535"/>
        <v>0</v>
      </c>
      <c r="AV1730">
        <f t="shared" si="536"/>
        <v>0</v>
      </c>
      <c r="AW1730">
        <f t="shared" si="537"/>
        <v>0</v>
      </c>
      <c r="AX1730">
        <f t="shared" si="538"/>
        <v>0</v>
      </c>
      <c r="AY1730">
        <f t="shared" si="539"/>
        <v>0</v>
      </c>
    </row>
    <row r="1731" spans="1:51" x14ac:dyDescent="0.3">
      <c r="A1731" s="1" t="s">
        <v>1725</v>
      </c>
      <c r="B1731" s="2">
        <v>19222248</v>
      </c>
      <c r="C1731" s="3" t="s">
        <v>5338</v>
      </c>
      <c r="D1731" s="5">
        <v>31.56</v>
      </c>
      <c r="E1731" s="5">
        <v>786.47519999999997</v>
      </c>
      <c r="F1731" s="3" t="s">
        <v>4480</v>
      </c>
      <c r="G1731" s="3" t="s">
        <v>4491</v>
      </c>
      <c r="H1731" s="3" t="s">
        <v>4492</v>
      </c>
      <c r="I1731" s="3" t="s">
        <v>4493</v>
      </c>
      <c r="J1731" s="3"/>
      <c r="K1731" s="6" t="s">
        <v>4474</v>
      </c>
      <c r="L1731" s="6" t="s">
        <v>4474</v>
      </c>
      <c r="M1731" s="6" t="s">
        <v>4474</v>
      </c>
      <c r="N1731" s="6" t="s">
        <v>4474</v>
      </c>
      <c r="O1731" s="6" t="s">
        <v>4474</v>
      </c>
      <c r="P1731" s="6" t="s">
        <v>4474</v>
      </c>
      <c r="Q1731" s="6" t="s">
        <v>4474</v>
      </c>
      <c r="R1731" s="6" t="s">
        <v>4474</v>
      </c>
      <c r="S1731" s="6" t="s">
        <v>4474</v>
      </c>
      <c r="T1731" s="6" t="s">
        <v>4474</v>
      </c>
      <c r="U1731" s="6" t="s">
        <v>4474</v>
      </c>
      <c r="V1731" s="6" t="s">
        <v>4474</v>
      </c>
      <c r="W1731" s="6" t="s">
        <v>4474</v>
      </c>
      <c r="X1731" s="6" t="s">
        <v>4474</v>
      </c>
      <c r="Y1731" s="6" t="s">
        <v>4474</v>
      </c>
      <c r="Z1731" s="6" t="s">
        <v>4474</v>
      </c>
      <c r="AA1731" s="6" t="s">
        <v>4474</v>
      </c>
      <c r="AB1731" s="6" t="s">
        <v>4474</v>
      </c>
      <c r="AC1731" s="6" t="s">
        <v>4474</v>
      </c>
      <c r="AD1731" s="6" t="s">
        <v>4474</v>
      </c>
      <c r="AF1731" t="e">
        <f t="shared" si="520"/>
        <v>#VALUE!</v>
      </c>
      <c r="AG1731" t="e">
        <f t="shared" si="521"/>
        <v>#VALUE!</v>
      </c>
      <c r="AH1731" t="e">
        <f t="shared" si="522"/>
        <v>#VALUE!</v>
      </c>
      <c r="AI1731" t="e">
        <f t="shared" si="523"/>
        <v>#VALUE!</v>
      </c>
      <c r="AJ1731" t="e">
        <f t="shared" si="524"/>
        <v>#VALUE!</v>
      </c>
      <c r="AK1731" t="e">
        <f t="shared" si="525"/>
        <v>#VALUE!</v>
      </c>
      <c r="AL1731" t="e">
        <f t="shared" si="526"/>
        <v>#VALUE!</v>
      </c>
      <c r="AM1731" t="e">
        <f t="shared" si="527"/>
        <v>#VALUE!</v>
      </c>
      <c r="AN1731" t="e">
        <f t="shared" si="528"/>
        <v>#VALUE!</v>
      </c>
      <c r="AO1731" t="e">
        <f t="shared" si="529"/>
        <v>#VALUE!</v>
      </c>
      <c r="AP1731">
        <f t="shared" si="530"/>
        <v>0</v>
      </c>
      <c r="AQ1731">
        <f t="shared" si="531"/>
        <v>0</v>
      </c>
      <c r="AR1731">
        <f t="shared" si="532"/>
        <v>0</v>
      </c>
      <c r="AS1731">
        <f t="shared" si="533"/>
        <v>0</v>
      </c>
      <c r="AT1731">
        <f t="shared" si="534"/>
        <v>0</v>
      </c>
      <c r="AU1731">
        <f t="shared" si="535"/>
        <v>0</v>
      </c>
      <c r="AV1731">
        <f t="shared" si="536"/>
        <v>0</v>
      </c>
      <c r="AW1731">
        <f t="shared" si="537"/>
        <v>0</v>
      </c>
      <c r="AX1731">
        <f t="shared" si="538"/>
        <v>0</v>
      </c>
      <c r="AY1731">
        <f t="shared" si="539"/>
        <v>0</v>
      </c>
    </row>
    <row r="1732" spans="1:51" x14ac:dyDescent="0.3">
      <c r="A1732" s="1" t="s">
        <v>1726</v>
      </c>
      <c r="B1732" s="2">
        <v>25469325</v>
      </c>
      <c r="C1732" s="3" t="s">
        <v>5338</v>
      </c>
      <c r="D1732" s="5">
        <v>16.170000000000002</v>
      </c>
      <c r="E1732" s="5">
        <v>155.55539999999999</v>
      </c>
      <c r="F1732" s="3" t="s">
        <v>4480</v>
      </c>
      <c r="G1732" s="3" t="s">
        <v>4491</v>
      </c>
      <c r="H1732" s="3" t="s">
        <v>4492</v>
      </c>
      <c r="I1732" s="3" t="s">
        <v>4493</v>
      </c>
      <c r="J1732" s="3"/>
      <c r="K1732" s="6" t="s">
        <v>4474</v>
      </c>
      <c r="L1732" s="6" t="s">
        <v>4474</v>
      </c>
      <c r="M1732" s="6" t="s">
        <v>4474</v>
      </c>
      <c r="N1732" s="6" t="s">
        <v>4474</v>
      </c>
      <c r="O1732" s="6" t="s">
        <v>4474</v>
      </c>
      <c r="P1732" s="6" t="s">
        <v>4474</v>
      </c>
      <c r="Q1732" s="6" t="s">
        <v>4474</v>
      </c>
      <c r="R1732" s="6" t="s">
        <v>4474</v>
      </c>
      <c r="S1732" s="6" t="s">
        <v>4474</v>
      </c>
      <c r="T1732" s="6" t="s">
        <v>4474</v>
      </c>
      <c r="U1732" s="6" t="s">
        <v>4474</v>
      </c>
      <c r="V1732" s="6" t="s">
        <v>4474</v>
      </c>
      <c r="W1732" s="6" t="s">
        <v>4474</v>
      </c>
      <c r="X1732" s="6" t="s">
        <v>4474</v>
      </c>
      <c r="Y1732" s="6" t="s">
        <v>4474</v>
      </c>
      <c r="Z1732" s="6" t="s">
        <v>4474</v>
      </c>
      <c r="AA1732" s="6" t="s">
        <v>4474</v>
      </c>
      <c r="AB1732" s="6" t="s">
        <v>4474</v>
      </c>
      <c r="AC1732" s="6" t="s">
        <v>4474</v>
      </c>
      <c r="AD1732" s="6" t="s">
        <v>4474</v>
      </c>
      <c r="AF1732" t="e">
        <f t="shared" si="520"/>
        <v>#VALUE!</v>
      </c>
      <c r="AG1732" t="e">
        <f t="shared" si="521"/>
        <v>#VALUE!</v>
      </c>
      <c r="AH1732" t="e">
        <f t="shared" si="522"/>
        <v>#VALUE!</v>
      </c>
      <c r="AI1732" t="e">
        <f t="shared" si="523"/>
        <v>#VALUE!</v>
      </c>
      <c r="AJ1732" t="e">
        <f t="shared" si="524"/>
        <v>#VALUE!</v>
      </c>
      <c r="AK1732" t="e">
        <f t="shared" si="525"/>
        <v>#VALUE!</v>
      </c>
      <c r="AL1732" t="e">
        <f t="shared" si="526"/>
        <v>#VALUE!</v>
      </c>
      <c r="AM1732" t="e">
        <f t="shared" si="527"/>
        <v>#VALUE!</v>
      </c>
      <c r="AN1732" t="e">
        <f t="shared" si="528"/>
        <v>#VALUE!</v>
      </c>
      <c r="AO1732" t="e">
        <f t="shared" si="529"/>
        <v>#VALUE!</v>
      </c>
      <c r="AP1732">
        <f t="shared" si="530"/>
        <v>0</v>
      </c>
      <c r="AQ1732">
        <f t="shared" si="531"/>
        <v>0</v>
      </c>
      <c r="AR1732">
        <f t="shared" si="532"/>
        <v>0</v>
      </c>
      <c r="AS1732">
        <f t="shared" si="533"/>
        <v>0</v>
      </c>
      <c r="AT1732">
        <f t="shared" si="534"/>
        <v>0</v>
      </c>
      <c r="AU1732">
        <f t="shared" si="535"/>
        <v>0</v>
      </c>
      <c r="AV1732">
        <f t="shared" si="536"/>
        <v>0</v>
      </c>
      <c r="AW1732">
        <f t="shared" si="537"/>
        <v>0</v>
      </c>
      <c r="AX1732">
        <f t="shared" si="538"/>
        <v>0</v>
      </c>
      <c r="AY1732">
        <f t="shared" si="539"/>
        <v>0</v>
      </c>
    </row>
    <row r="1733" spans="1:51" x14ac:dyDescent="0.3">
      <c r="A1733" s="1" t="s">
        <v>1727</v>
      </c>
      <c r="B1733" s="2">
        <v>5736252</v>
      </c>
      <c r="C1733" s="3" t="s">
        <v>5338</v>
      </c>
      <c r="D1733" s="5">
        <v>33.47</v>
      </c>
      <c r="E1733" s="5">
        <v>66.94</v>
      </c>
      <c r="F1733" s="3" t="s">
        <v>4480</v>
      </c>
      <c r="G1733" s="3" t="s">
        <v>4491</v>
      </c>
      <c r="H1733" s="3" t="s">
        <v>4492</v>
      </c>
      <c r="I1733" s="3" t="s">
        <v>4493</v>
      </c>
      <c r="J1733" s="3"/>
      <c r="K1733" s="6" t="s">
        <v>4474</v>
      </c>
      <c r="L1733" s="6" t="s">
        <v>4474</v>
      </c>
      <c r="M1733" s="6" t="s">
        <v>4474</v>
      </c>
      <c r="N1733" s="6" t="s">
        <v>4474</v>
      </c>
      <c r="O1733" s="6" t="s">
        <v>4474</v>
      </c>
      <c r="P1733" s="6" t="s">
        <v>4474</v>
      </c>
      <c r="Q1733" s="6" t="s">
        <v>4474</v>
      </c>
      <c r="R1733" s="6" t="s">
        <v>4474</v>
      </c>
      <c r="S1733" s="6" t="s">
        <v>4474</v>
      </c>
      <c r="T1733" s="6" t="s">
        <v>4474</v>
      </c>
      <c r="U1733" s="6" t="s">
        <v>4474</v>
      </c>
      <c r="V1733" s="6" t="s">
        <v>4474</v>
      </c>
      <c r="W1733" s="6" t="s">
        <v>4474</v>
      </c>
      <c r="X1733" s="6" t="s">
        <v>4474</v>
      </c>
      <c r="Y1733" s="6" t="s">
        <v>4474</v>
      </c>
      <c r="Z1733" s="6" t="s">
        <v>4474</v>
      </c>
      <c r="AA1733" s="6" t="s">
        <v>4474</v>
      </c>
      <c r="AB1733" s="6" t="s">
        <v>4474</v>
      </c>
      <c r="AC1733" s="6" t="s">
        <v>4474</v>
      </c>
      <c r="AD1733" s="6" t="s">
        <v>4474</v>
      </c>
      <c r="AF1733" t="e">
        <f t="shared" si="520"/>
        <v>#VALUE!</v>
      </c>
      <c r="AG1733" t="e">
        <f t="shared" si="521"/>
        <v>#VALUE!</v>
      </c>
      <c r="AH1733" t="e">
        <f t="shared" si="522"/>
        <v>#VALUE!</v>
      </c>
      <c r="AI1733" t="e">
        <f t="shared" si="523"/>
        <v>#VALUE!</v>
      </c>
      <c r="AJ1733" t="e">
        <f t="shared" si="524"/>
        <v>#VALUE!</v>
      </c>
      <c r="AK1733" t="e">
        <f t="shared" si="525"/>
        <v>#VALUE!</v>
      </c>
      <c r="AL1733" t="e">
        <f t="shared" si="526"/>
        <v>#VALUE!</v>
      </c>
      <c r="AM1733" t="e">
        <f t="shared" si="527"/>
        <v>#VALUE!</v>
      </c>
      <c r="AN1733" t="e">
        <f t="shared" si="528"/>
        <v>#VALUE!</v>
      </c>
      <c r="AO1733" t="e">
        <f t="shared" si="529"/>
        <v>#VALUE!</v>
      </c>
      <c r="AP1733">
        <f t="shared" si="530"/>
        <v>0</v>
      </c>
      <c r="AQ1733">
        <f t="shared" si="531"/>
        <v>0</v>
      </c>
      <c r="AR1733">
        <f t="shared" si="532"/>
        <v>0</v>
      </c>
      <c r="AS1733">
        <f t="shared" si="533"/>
        <v>0</v>
      </c>
      <c r="AT1733">
        <f t="shared" si="534"/>
        <v>0</v>
      </c>
      <c r="AU1733">
        <f t="shared" si="535"/>
        <v>0</v>
      </c>
      <c r="AV1733">
        <f t="shared" si="536"/>
        <v>0</v>
      </c>
      <c r="AW1733">
        <f t="shared" si="537"/>
        <v>0</v>
      </c>
      <c r="AX1733">
        <f t="shared" si="538"/>
        <v>0</v>
      </c>
      <c r="AY1733">
        <f t="shared" si="539"/>
        <v>0</v>
      </c>
    </row>
    <row r="1734" spans="1:51" x14ac:dyDescent="0.3">
      <c r="A1734" s="1" t="s">
        <v>1728</v>
      </c>
      <c r="B1734" s="2">
        <v>7061835</v>
      </c>
      <c r="C1734" s="3" t="s">
        <v>5338</v>
      </c>
      <c r="D1734" s="5">
        <v>14.52</v>
      </c>
      <c r="E1734" s="7">
        <v>4.9367999999999999</v>
      </c>
      <c r="F1734" s="3" t="s">
        <v>4480</v>
      </c>
      <c r="G1734" s="3" t="s">
        <v>4491</v>
      </c>
      <c r="H1734" s="3" t="s">
        <v>4492</v>
      </c>
      <c r="I1734" s="3" t="s">
        <v>4493</v>
      </c>
      <c r="J1734" s="3"/>
      <c r="K1734" s="6" t="s">
        <v>4474</v>
      </c>
      <c r="L1734" s="6" t="s">
        <v>4474</v>
      </c>
      <c r="M1734" s="6" t="s">
        <v>4474</v>
      </c>
      <c r="N1734" s="6" t="s">
        <v>4474</v>
      </c>
      <c r="O1734" s="6" t="s">
        <v>4474</v>
      </c>
      <c r="P1734" s="6" t="s">
        <v>4474</v>
      </c>
      <c r="Q1734" s="6" t="s">
        <v>4474</v>
      </c>
      <c r="R1734" s="6" t="s">
        <v>4474</v>
      </c>
      <c r="S1734" s="6" t="s">
        <v>4474</v>
      </c>
      <c r="T1734" s="6" t="s">
        <v>4474</v>
      </c>
      <c r="U1734" s="6" t="s">
        <v>4474</v>
      </c>
      <c r="V1734" s="6" t="s">
        <v>4474</v>
      </c>
      <c r="W1734" s="6" t="s">
        <v>4474</v>
      </c>
      <c r="X1734" s="6" t="s">
        <v>4474</v>
      </c>
      <c r="Y1734" s="6" t="s">
        <v>4474</v>
      </c>
      <c r="Z1734" s="6" t="s">
        <v>4474</v>
      </c>
      <c r="AA1734" s="6" t="s">
        <v>4474</v>
      </c>
      <c r="AB1734" s="6" t="s">
        <v>4474</v>
      </c>
      <c r="AC1734" s="6" t="s">
        <v>4474</v>
      </c>
      <c r="AD1734" s="6" t="s">
        <v>4474</v>
      </c>
      <c r="AF1734" t="e">
        <f t="shared" ref="AF1734:AF1797" si="540">Q1734/W1734</f>
        <v>#VALUE!</v>
      </c>
      <c r="AG1734" t="e">
        <f t="shared" ref="AG1734:AG1797" si="541">R1734/X1734</f>
        <v>#VALUE!</v>
      </c>
      <c r="AH1734" t="e">
        <f t="shared" ref="AH1734:AH1797" si="542">U1734/W1734</f>
        <v>#VALUE!</v>
      </c>
      <c r="AI1734" t="e">
        <f t="shared" ref="AI1734:AI1797" si="543">V1734/X1734</f>
        <v>#VALUE!</v>
      </c>
      <c r="AJ1734" t="e">
        <f t="shared" ref="AJ1734:AJ1797" si="544">Y1734/AA1734</f>
        <v>#VALUE!</v>
      </c>
      <c r="AK1734" t="e">
        <f t="shared" ref="AK1734:AK1797" si="545">Z1734/AB1734</f>
        <v>#VALUE!</v>
      </c>
      <c r="AL1734" t="e">
        <f t="shared" ref="AL1734:AL1797" si="546">O1734/K1734</f>
        <v>#VALUE!</v>
      </c>
      <c r="AM1734" t="e">
        <f t="shared" ref="AM1734:AM1797" si="547">P1734/L1734</f>
        <v>#VALUE!</v>
      </c>
      <c r="AN1734" t="e">
        <f t="shared" ref="AN1734:AN1797" si="548">K1734/W1734</f>
        <v>#VALUE!</v>
      </c>
      <c r="AO1734" t="e">
        <f t="shared" ref="AO1734:AO1797" si="549">L1734/X1734</f>
        <v>#VALUE!</v>
      </c>
      <c r="AP1734">
        <f t="shared" ref="AP1734:AP1797" si="550">IF(OR(Q1734&lt;0, Q1734="NA"), 0, 1)</f>
        <v>0</v>
      </c>
      <c r="AQ1734">
        <f t="shared" ref="AQ1734:AQ1797" si="551">IF(OR(S1734&lt;0, S1734="NA"), 0, 1)</f>
        <v>0</v>
      </c>
      <c r="AR1734">
        <f t="shared" ref="AR1734:AR1797" si="552">IFERROR(IF((AF1734-AG1734)&gt;0,1,0),0)</f>
        <v>0</v>
      </c>
      <c r="AS1734">
        <f t="shared" ref="AS1734:AS1797" si="553">IFERROR(IF((S1734-Q1734)&gt;0,1,0),0)</f>
        <v>0</v>
      </c>
      <c r="AT1734">
        <f t="shared" ref="AT1734:AT1797" si="554">IFERROR(IF((AH1734-AI1734)&lt;0,1,0),0)</f>
        <v>0</v>
      </c>
      <c r="AU1734">
        <f t="shared" ref="AU1734:AU1797" si="555">IFERROR(IF((AJ1734-AK1734)&gt;0,1,0),0)</f>
        <v>0</v>
      </c>
      <c r="AV1734">
        <f t="shared" ref="AV1734:AV1797" si="556">IFERROR(IF((AL1734-AM1734)&gt;0,1,0),0)</f>
        <v>0</v>
      </c>
      <c r="AW1734">
        <f t="shared" ref="AW1734:AW1797" si="557">IFERROR(IF((AN1734-AO1734)&gt;0,1,0),0)</f>
        <v>0</v>
      </c>
      <c r="AX1734">
        <f t="shared" ref="AX1734:AX1797" si="558">IFERROR(IF((AC1734-AD1734)&lt;0,1,0),0)</f>
        <v>0</v>
      </c>
      <c r="AY1734">
        <f t="shared" ref="AY1734:AY1797" si="559">SUM(AP1734:AX1734)</f>
        <v>0</v>
      </c>
    </row>
    <row r="1735" spans="1:51" x14ac:dyDescent="0.3">
      <c r="A1735" s="1" t="s">
        <v>1729</v>
      </c>
      <c r="B1735" s="2">
        <v>13320219</v>
      </c>
      <c r="C1735" s="3" t="s">
        <v>5338</v>
      </c>
      <c r="D1735" s="5">
        <v>27.21</v>
      </c>
      <c r="E1735" s="5">
        <v>65.576154419999995</v>
      </c>
      <c r="F1735" s="3" t="s">
        <v>4480</v>
      </c>
      <c r="G1735" s="3" t="s">
        <v>4491</v>
      </c>
      <c r="H1735" s="3" t="s">
        <v>4492</v>
      </c>
      <c r="I1735" s="3" t="s">
        <v>4493</v>
      </c>
      <c r="J1735" s="3"/>
      <c r="K1735" s="6" t="s">
        <v>4474</v>
      </c>
      <c r="L1735" s="6" t="s">
        <v>4474</v>
      </c>
      <c r="M1735" s="6" t="s">
        <v>4474</v>
      </c>
      <c r="N1735" s="6" t="s">
        <v>4474</v>
      </c>
      <c r="O1735" s="6" t="s">
        <v>4474</v>
      </c>
      <c r="P1735" s="6" t="s">
        <v>4474</v>
      </c>
      <c r="Q1735" s="6" t="s">
        <v>4474</v>
      </c>
      <c r="R1735" s="6" t="s">
        <v>4474</v>
      </c>
      <c r="S1735" s="6" t="s">
        <v>4474</v>
      </c>
      <c r="T1735" s="6" t="s">
        <v>4474</v>
      </c>
      <c r="U1735" s="6" t="s">
        <v>4474</v>
      </c>
      <c r="V1735" s="6" t="s">
        <v>4474</v>
      </c>
      <c r="W1735" s="6" t="s">
        <v>4474</v>
      </c>
      <c r="X1735" s="6" t="s">
        <v>4474</v>
      </c>
      <c r="Y1735" s="6" t="s">
        <v>4474</v>
      </c>
      <c r="Z1735" s="6" t="s">
        <v>4474</v>
      </c>
      <c r="AA1735" s="6" t="s">
        <v>4474</v>
      </c>
      <c r="AB1735" s="6" t="s">
        <v>4474</v>
      </c>
      <c r="AC1735" s="6" t="s">
        <v>4474</v>
      </c>
      <c r="AD1735" s="6" t="s">
        <v>4474</v>
      </c>
      <c r="AF1735" t="e">
        <f t="shared" si="540"/>
        <v>#VALUE!</v>
      </c>
      <c r="AG1735" t="e">
        <f t="shared" si="541"/>
        <v>#VALUE!</v>
      </c>
      <c r="AH1735" t="e">
        <f t="shared" si="542"/>
        <v>#VALUE!</v>
      </c>
      <c r="AI1735" t="e">
        <f t="shared" si="543"/>
        <v>#VALUE!</v>
      </c>
      <c r="AJ1735" t="e">
        <f t="shared" si="544"/>
        <v>#VALUE!</v>
      </c>
      <c r="AK1735" t="e">
        <f t="shared" si="545"/>
        <v>#VALUE!</v>
      </c>
      <c r="AL1735" t="e">
        <f t="shared" si="546"/>
        <v>#VALUE!</v>
      </c>
      <c r="AM1735" t="e">
        <f t="shared" si="547"/>
        <v>#VALUE!</v>
      </c>
      <c r="AN1735" t="e">
        <f t="shared" si="548"/>
        <v>#VALUE!</v>
      </c>
      <c r="AO1735" t="e">
        <f t="shared" si="549"/>
        <v>#VALUE!</v>
      </c>
      <c r="AP1735">
        <f t="shared" si="550"/>
        <v>0</v>
      </c>
      <c r="AQ1735">
        <f t="shared" si="551"/>
        <v>0</v>
      </c>
      <c r="AR1735">
        <f t="shared" si="552"/>
        <v>0</v>
      </c>
      <c r="AS1735">
        <f t="shared" si="553"/>
        <v>0</v>
      </c>
      <c r="AT1735">
        <f t="shared" si="554"/>
        <v>0</v>
      </c>
      <c r="AU1735">
        <f t="shared" si="555"/>
        <v>0</v>
      </c>
      <c r="AV1735">
        <f t="shared" si="556"/>
        <v>0</v>
      </c>
      <c r="AW1735">
        <f t="shared" si="557"/>
        <v>0</v>
      </c>
      <c r="AX1735">
        <f t="shared" si="558"/>
        <v>0</v>
      </c>
      <c r="AY1735">
        <f t="shared" si="559"/>
        <v>0</v>
      </c>
    </row>
    <row r="1736" spans="1:51" x14ac:dyDescent="0.3">
      <c r="A1736" s="1" t="s">
        <v>1730</v>
      </c>
      <c r="B1736" s="2">
        <v>5737771</v>
      </c>
      <c r="C1736" s="3" t="s">
        <v>5338</v>
      </c>
      <c r="D1736" s="5">
        <v>30.48</v>
      </c>
      <c r="E1736" s="5">
        <v>306.32400000000001</v>
      </c>
      <c r="F1736" s="3" t="s">
        <v>4480</v>
      </c>
      <c r="G1736" s="3" t="s">
        <v>4491</v>
      </c>
      <c r="H1736" s="3" t="s">
        <v>4492</v>
      </c>
      <c r="I1736" s="3" t="s">
        <v>4493</v>
      </c>
      <c r="J1736" s="3"/>
      <c r="K1736" s="6" t="s">
        <v>4474</v>
      </c>
      <c r="L1736" s="6" t="s">
        <v>4474</v>
      </c>
      <c r="M1736" s="6" t="s">
        <v>4474</v>
      </c>
      <c r="N1736" s="6" t="s">
        <v>4474</v>
      </c>
      <c r="O1736" s="6" t="s">
        <v>4474</v>
      </c>
      <c r="P1736" s="6" t="s">
        <v>4474</v>
      </c>
      <c r="Q1736" s="6" t="s">
        <v>4474</v>
      </c>
      <c r="R1736" s="6" t="s">
        <v>4474</v>
      </c>
      <c r="S1736" s="6" t="s">
        <v>4474</v>
      </c>
      <c r="T1736" s="6" t="s">
        <v>4474</v>
      </c>
      <c r="U1736" s="6" t="s">
        <v>4474</v>
      </c>
      <c r="V1736" s="6" t="s">
        <v>4474</v>
      </c>
      <c r="W1736" s="6" t="s">
        <v>4474</v>
      </c>
      <c r="X1736" s="6" t="s">
        <v>4474</v>
      </c>
      <c r="Y1736" s="6" t="s">
        <v>4474</v>
      </c>
      <c r="Z1736" s="6" t="s">
        <v>4474</v>
      </c>
      <c r="AA1736" s="6" t="s">
        <v>4474</v>
      </c>
      <c r="AB1736" s="6" t="s">
        <v>4474</v>
      </c>
      <c r="AC1736" s="6" t="s">
        <v>4474</v>
      </c>
      <c r="AD1736" s="6" t="s">
        <v>4474</v>
      </c>
      <c r="AF1736" t="e">
        <f t="shared" si="540"/>
        <v>#VALUE!</v>
      </c>
      <c r="AG1736" t="e">
        <f t="shared" si="541"/>
        <v>#VALUE!</v>
      </c>
      <c r="AH1736" t="e">
        <f t="shared" si="542"/>
        <v>#VALUE!</v>
      </c>
      <c r="AI1736" t="e">
        <f t="shared" si="543"/>
        <v>#VALUE!</v>
      </c>
      <c r="AJ1736" t="e">
        <f t="shared" si="544"/>
        <v>#VALUE!</v>
      </c>
      <c r="AK1736" t="e">
        <f t="shared" si="545"/>
        <v>#VALUE!</v>
      </c>
      <c r="AL1736" t="e">
        <f t="shared" si="546"/>
        <v>#VALUE!</v>
      </c>
      <c r="AM1736" t="e">
        <f t="shared" si="547"/>
        <v>#VALUE!</v>
      </c>
      <c r="AN1736" t="e">
        <f t="shared" si="548"/>
        <v>#VALUE!</v>
      </c>
      <c r="AO1736" t="e">
        <f t="shared" si="549"/>
        <v>#VALUE!</v>
      </c>
      <c r="AP1736">
        <f t="shared" si="550"/>
        <v>0</v>
      </c>
      <c r="AQ1736">
        <f t="shared" si="551"/>
        <v>0</v>
      </c>
      <c r="AR1736">
        <f t="shared" si="552"/>
        <v>0</v>
      </c>
      <c r="AS1736">
        <f t="shared" si="553"/>
        <v>0</v>
      </c>
      <c r="AT1736">
        <f t="shared" si="554"/>
        <v>0</v>
      </c>
      <c r="AU1736">
        <f t="shared" si="555"/>
        <v>0</v>
      </c>
      <c r="AV1736">
        <f t="shared" si="556"/>
        <v>0</v>
      </c>
      <c r="AW1736">
        <f t="shared" si="557"/>
        <v>0</v>
      </c>
      <c r="AX1736">
        <f t="shared" si="558"/>
        <v>0</v>
      </c>
      <c r="AY1736">
        <f t="shared" si="559"/>
        <v>0</v>
      </c>
    </row>
    <row r="1737" spans="1:51" x14ac:dyDescent="0.3">
      <c r="A1737" s="1" t="s">
        <v>1731</v>
      </c>
      <c r="B1737" s="2">
        <v>14362272</v>
      </c>
      <c r="C1737" s="3" t="s">
        <v>5338</v>
      </c>
      <c r="D1737" s="5">
        <v>9.8801000000000005</v>
      </c>
      <c r="E1737" s="5">
        <v>68.864296999999993</v>
      </c>
      <c r="F1737" s="3" t="s">
        <v>4480</v>
      </c>
      <c r="G1737" s="3" t="s">
        <v>4491</v>
      </c>
      <c r="H1737" s="3" t="s">
        <v>4492</v>
      </c>
      <c r="I1737" s="3" t="s">
        <v>4493</v>
      </c>
      <c r="J1737" s="3"/>
      <c r="K1737" s="6" t="s">
        <v>4474</v>
      </c>
      <c r="L1737" s="6" t="s">
        <v>4474</v>
      </c>
      <c r="M1737" s="6" t="s">
        <v>4474</v>
      </c>
      <c r="N1737" s="6" t="s">
        <v>4474</v>
      </c>
      <c r="O1737" s="6" t="s">
        <v>4474</v>
      </c>
      <c r="P1737" s="6" t="s">
        <v>4474</v>
      </c>
      <c r="Q1737" s="6" t="s">
        <v>4474</v>
      </c>
      <c r="R1737" s="6" t="s">
        <v>4474</v>
      </c>
      <c r="S1737" s="6" t="s">
        <v>4474</v>
      </c>
      <c r="T1737" s="6" t="s">
        <v>4474</v>
      </c>
      <c r="U1737" s="6" t="s">
        <v>4474</v>
      </c>
      <c r="V1737" s="6" t="s">
        <v>4474</v>
      </c>
      <c r="W1737" s="6" t="s">
        <v>4474</v>
      </c>
      <c r="X1737" s="6" t="s">
        <v>4474</v>
      </c>
      <c r="Y1737" s="6" t="s">
        <v>4474</v>
      </c>
      <c r="Z1737" s="6" t="s">
        <v>4474</v>
      </c>
      <c r="AA1737" s="6" t="s">
        <v>4474</v>
      </c>
      <c r="AB1737" s="6" t="s">
        <v>4474</v>
      </c>
      <c r="AC1737" s="6" t="s">
        <v>4474</v>
      </c>
      <c r="AD1737" s="6" t="s">
        <v>4474</v>
      </c>
      <c r="AF1737" t="e">
        <f t="shared" si="540"/>
        <v>#VALUE!</v>
      </c>
      <c r="AG1737" t="e">
        <f t="shared" si="541"/>
        <v>#VALUE!</v>
      </c>
      <c r="AH1737" t="e">
        <f t="shared" si="542"/>
        <v>#VALUE!</v>
      </c>
      <c r="AI1737" t="e">
        <f t="shared" si="543"/>
        <v>#VALUE!</v>
      </c>
      <c r="AJ1737" t="e">
        <f t="shared" si="544"/>
        <v>#VALUE!</v>
      </c>
      <c r="AK1737" t="e">
        <f t="shared" si="545"/>
        <v>#VALUE!</v>
      </c>
      <c r="AL1737" t="e">
        <f t="shared" si="546"/>
        <v>#VALUE!</v>
      </c>
      <c r="AM1737" t="e">
        <f t="shared" si="547"/>
        <v>#VALUE!</v>
      </c>
      <c r="AN1737" t="e">
        <f t="shared" si="548"/>
        <v>#VALUE!</v>
      </c>
      <c r="AO1737" t="e">
        <f t="shared" si="549"/>
        <v>#VALUE!</v>
      </c>
      <c r="AP1737">
        <f t="shared" si="550"/>
        <v>0</v>
      </c>
      <c r="AQ1737">
        <f t="shared" si="551"/>
        <v>0</v>
      </c>
      <c r="AR1737">
        <f t="shared" si="552"/>
        <v>0</v>
      </c>
      <c r="AS1737">
        <f t="shared" si="553"/>
        <v>0</v>
      </c>
      <c r="AT1737">
        <f t="shared" si="554"/>
        <v>0</v>
      </c>
      <c r="AU1737">
        <f t="shared" si="555"/>
        <v>0</v>
      </c>
      <c r="AV1737">
        <f t="shared" si="556"/>
        <v>0</v>
      </c>
      <c r="AW1737">
        <f t="shared" si="557"/>
        <v>0</v>
      </c>
      <c r="AX1737">
        <f t="shared" si="558"/>
        <v>0</v>
      </c>
      <c r="AY1737">
        <f t="shared" si="559"/>
        <v>0</v>
      </c>
    </row>
    <row r="1738" spans="1:51" x14ac:dyDescent="0.3">
      <c r="A1738" s="1" t="s">
        <v>1732</v>
      </c>
      <c r="B1738" s="2">
        <v>28745197</v>
      </c>
      <c r="C1738" s="3" t="s">
        <v>5338</v>
      </c>
      <c r="D1738" s="5">
        <v>23.06</v>
      </c>
      <c r="E1738" s="5">
        <v>35.279378700000002</v>
      </c>
      <c r="F1738" s="3" t="s">
        <v>4480</v>
      </c>
      <c r="G1738" s="3" t="s">
        <v>4491</v>
      </c>
      <c r="H1738" s="3" t="s">
        <v>4492</v>
      </c>
      <c r="I1738" s="3" t="s">
        <v>4493</v>
      </c>
      <c r="J1738" s="3"/>
      <c r="K1738" s="6" t="s">
        <v>4474</v>
      </c>
      <c r="L1738" s="6" t="s">
        <v>4474</v>
      </c>
      <c r="M1738" s="6" t="s">
        <v>4474</v>
      </c>
      <c r="N1738" s="6" t="s">
        <v>4474</v>
      </c>
      <c r="O1738" s="6" t="s">
        <v>4474</v>
      </c>
      <c r="P1738" s="6" t="s">
        <v>4474</v>
      </c>
      <c r="Q1738" s="6" t="s">
        <v>4474</v>
      </c>
      <c r="R1738" s="6" t="s">
        <v>4474</v>
      </c>
      <c r="S1738" s="6" t="s">
        <v>4474</v>
      </c>
      <c r="T1738" s="6" t="s">
        <v>4474</v>
      </c>
      <c r="U1738" s="6" t="s">
        <v>4474</v>
      </c>
      <c r="V1738" s="6" t="s">
        <v>4474</v>
      </c>
      <c r="W1738" s="6" t="s">
        <v>4474</v>
      </c>
      <c r="X1738" s="6" t="s">
        <v>4474</v>
      </c>
      <c r="Y1738" s="6" t="s">
        <v>4474</v>
      </c>
      <c r="Z1738" s="6" t="s">
        <v>4474</v>
      </c>
      <c r="AA1738" s="6" t="s">
        <v>4474</v>
      </c>
      <c r="AB1738" s="6" t="s">
        <v>4474</v>
      </c>
      <c r="AC1738" s="6" t="s">
        <v>4474</v>
      </c>
      <c r="AD1738" s="6" t="s">
        <v>4474</v>
      </c>
      <c r="AF1738" t="e">
        <f t="shared" si="540"/>
        <v>#VALUE!</v>
      </c>
      <c r="AG1738" t="e">
        <f t="shared" si="541"/>
        <v>#VALUE!</v>
      </c>
      <c r="AH1738" t="e">
        <f t="shared" si="542"/>
        <v>#VALUE!</v>
      </c>
      <c r="AI1738" t="e">
        <f t="shared" si="543"/>
        <v>#VALUE!</v>
      </c>
      <c r="AJ1738" t="e">
        <f t="shared" si="544"/>
        <v>#VALUE!</v>
      </c>
      <c r="AK1738" t="e">
        <f t="shared" si="545"/>
        <v>#VALUE!</v>
      </c>
      <c r="AL1738" t="e">
        <f t="shared" si="546"/>
        <v>#VALUE!</v>
      </c>
      <c r="AM1738" t="e">
        <f t="shared" si="547"/>
        <v>#VALUE!</v>
      </c>
      <c r="AN1738" t="e">
        <f t="shared" si="548"/>
        <v>#VALUE!</v>
      </c>
      <c r="AO1738" t="e">
        <f t="shared" si="549"/>
        <v>#VALUE!</v>
      </c>
      <c r="AP1738">
        <f t="shared" si="550"/>
        <v>0</v>
      </c>
      <c r="AQ1738">
        <f t="shared" si="551"/>
        <v>0</v>
      </c>
      <c r="AR1738">
        <f t="shared" si="552"/>
        <v>0</v>
      </c>
      <c r="AS1738">
        <f t="shared" si="553"/>
        <v>0</v>
      </c>
      <c r="AT1738">
        <f t="shared" si="554"/>
        <v>0</v>
      </c>
      <c r="AU1738">
        <f t="shared" si="555"/>
        <v>0</v>
      </c>
      <c r="AV1738">
        <f t="shared" si="556"/>
        <v>0</v>
      </c>
      <c r="AW1738">
        <f t="shared" si="557"/>
        <v>0</v>
      </c>
      <c r="AX1738">
        <f t="shared" si="558"/>
        <v>0</v>
      </c>
      <c r="AY1738">
        <f t="shared" si="559"/>
        <v>0</v>
      </c>
    </row>
    <row r="1739" spans="1:51" x14ac:dyDescent="0.3">
      <c r="A1739" s="1" t="s">
        <v>1733</v>
      </c>
      <c r="B1739" s="2">
        <v>5737770</v>
      </c>
      <c r="C1739" s="3" t="s">
        <v>5338</v>
      </c>
      <c r="D1739" s="5">
        <v>34.58</v>
      </c>
      <c r="E1739" s="5">
        <v>227.19059999999999</v>
      </c>
      <c r="F1739" s="3" t="s">
        <v>4480</v>
      </c>
      <c r="G1739" s="3" t="s">
        <v>4491</v>
      </c>
      <c r="H1739" s="3" t="s">
        <v>4492</v>
      </c>
      <c r="I1739" s="3" t="s">
        <v>4493</v>
      </c>
      <c r="J1739" s="3"/>
      <c r="K1739" s="6" t="s">
        <v>4474</v>
      </c>
      <c r="L1739" s="6" t="s">
        <v>4474</v>
      </c>
      <c r="M1739" s="6" t="s">
        <v>4474</v>
      </c>
      <c r="N1739" s="6" t="s">
        <v>4474</v>
      </c>
      <c r="O1739" s="6" t="s">
        <v>4474</v>
      </c>
      <c r="P1739" s="6" t="s">
        <v>4474</v>
      </c>
      <c r="Q1739" s="6" t="s">
        <v>4474</v>
      </c>
      <c r="R1739" s="6" t="s">
        <v>4474</v>
      </c>
      <c r="S1739" s="6" t="s">
        <v>4474</v>
      </c>
      <c r="T1739" s="6" t="s">
        <v>4474</v>
      </c>
      <c r="U1739" s="6" t="s">
        <v>4474</v>
      </c>
      <c r="V1739" s="6" t="s">
        <v>4474</v>
      </c>
      <c r="W1739" s="6" t="s">
        <v>4474</v>
      </c>
      <c r="X1739" s="6" t="s">
        <v>4474</v>
      </c>
      <c r="Y1739" s="6" t="s">
        <v>4474</v>
      </c>
      <c r="Z1739" s="6" t="s">
        <v>4474</v>
      </c>
      <c r="AA1739" s="6" t="s">
        <v>4474</v>
      </c>
      <c r="AB1739" s="6" t="s">
        <v>4474</v>
      </c>
      <c r="AC1739" s="6" t="s">
        <v>4474</v>
      </c>
      <c r="AD1739" s="6" t="s">
        <v>4474</v>
      </c>
      <c r="AF1739" t="e">
        <f t="shared" si="540"/>
        <v>#VALUE!</v>
      </c>
      <c r="AG1739" t="e">
        <f t="shared" si="541"/>
        <v>#VALUE!</v>
      </c>
      <c r="AH1739" t="e">
        <f t="shared" si="542"/>
        <v>#VALUE!</v>
      </c>
      <c r="AI1739" t="e">
        <f t="shared" si="543"/>
        <v>#VALUE!</v>
      </c>
      <c r="AJ1739" t="e">
        <f t="shared" si="544"/>
        <v>#VALUE!</v>
      </c>
      <c r="AK1739" t="e">
        <f t="shared" si="545"/>
        <v>#VALUE!</v>
      </c>
      <c r="AL1739" t="e">
        <f t="shared" si="546"/>
        <v>#VALUE!</v>
      </c>
      <c r="AM1739" t="e">
        <f t="shared" si="547"/>
        <v>#VALUE!</v>
      </c>
      <c r="AN1739" t="e">
        <f t="shared" si="548"/>
        <v>#VALUE!</v>
      </c>
      <c r="AO1739" t="e">
        <f t="shared" si="549"/>
        <v>#VALUE!</v>
      </c>
      <c r="AP1739">
        <f t="shared" si="550"/>
        <v>0</v>
      </c>
      <c r="AQ1739">
        <f t="shared" si="551"/>
        <v>0</v>
      </c>
      <c r="AR1739">
        <f t="shared" si="552"/>
        <v>0</v>
      </c>
      <c r="AS1739">
        <f t="shared" si="553"/>
        <v>0</v>
      </c>
      <c r="AT1739">
        <f t="shared" si="554"/>
        <v>0</v>
      </c>
      <c r="AU1739">
        <f t="shared" si="555"/>
        <v>0</v>
      </c>
      <c r="AV1739">
        <f t="shared" si="556"/>
        <v>0</v>
      </c>
      <c r="AW1739">
        <f t="shared" si="557"/>
        <v>0</v>
      </c>
      <c r="AX1739">
        <f t="shared" si="558"/>
        <v>0</v>
      </c>
      <c r="AY1739">
        <f t="shared" si="559"/>
        <v>0</v>
      </c>
    </row>
    <row r="1740" spans="1:51" x14ac:dyDescent="0.3">
      <c r="A1740" s="1" t="s">
        <v>1734</v>
      </c>
      <c r="B1740" s="2">
        <v>5738176</v>
      </c>
      <c r="C1740" s="3" t="s">
        <v>5338</v>
      </c>
      <c r="D1740" s="5">
        <v>44.68</v>
      </c>
      <c r="E1740" s="5">
        <v>121.08280000000001</v>
      </c>
      <c r="F1740" s="3" t="s">
        <v>4480</v>
      </c>
      <c r="G1740" s="3" t="s">
        <v>4491</v>
      </c>
      <c r="H1740" s="3" t="s">
        <v>4492</v>
      </c>
      <c r="I1740" s="3" t="s">
        <v>4493</v>
      </c>
      <c r="J1740" s="3"/>
      <c r="K1740" s="6" t="s">
        <v>4474</v>
      </c>
      <c r="L1740" s="6" t="s">
        <v>4474</v>
      </c>
      <c r="M1740" s="6" t="s">
        <v>4474</v>
      </c>
      <c r="N1740" s="6" t="s">
        <v>4474</v>
      </c>
      <c r="O1740" s="6" t="s">
        <v>4474</v>
      </c>
      <c r="P1740" s="6" t="s">
        <v>4474</v>
      </c>
      <c r="Q1740" s="6" t="s">
        <v>4474</v>
      </c>
      <c r="R1740" s="6" t="s">
        <v>4474</v>
      </c>
      <c r="S1740" s="6" t="s">
        <v>4474</v>
      </c>
      <c r="T1740" s="6" t="s">
        <v>4474</v>
      </c>
      <c r="U1740" s="6" t="s">
        <v>4474</v>
      </c>
      <c r="V1740" s="6" t="s">
        <v>4474</v>
      </c>
      <c r="W1740" s="6" t="s">
        <v>4474</v>
      </c>
      <c r="X1740" s="6" t="s">
        <v>4474</v>
      </c>
      <c r="Y1740" s="6" t="s">
        <v>4474</v>
      </c>
      <c r="Z1740" s="6" t="s">
        <v>4474</v>
      </c>
      <c r="AA1740" s="6" t="s">
        <v>4474</v>
      </c>
      <c r="AB1740" s="6" t="s">
        <v>4474</v>
      </c>
      <c r="AC1740" s="6" t="s">
        <v>4474</v>
      </c>
      <c r="AD1740" s="6" t="s">
        <v>4474</v>
      </c>
      <c r="AF1740" t="e">
        <f t="shared" si="540"/>
        <v>#VALUE!</v>
      </c>
      <c r="AG1740" t="e">
        <f t="shared" si="541"/>
        <v>#VALUE!</v>
      </c>
      <c r="AH1740" t="e">
        <f t="shared" si="542"/>
        <v>#VALUE!</v>
      </c>
      <c r="AI1740" t="e">
        <f t="shared" si="543"/>
        <v>#VALUE!</v>
      </c>
      <c r="AJ1740" t="e">
        <f t="shared" si="544"/>
        <v>#VALUE!</v>
      </c>
      <c r="AK1740" t="e">
        <f t="shared" si="545"/>
        <v>#VALUE!</v>
      </c>
      <c r="AL1740" t="e">
        <f t="shared" si="546"/>
        <v>#VALUE!</v>
      </c>
      <c r="AM1740" t="e">
        <f t="shared" si="547"/>
        <v>#VALUE!</v>
      </c>
      <c r="AN1740" t="e">
        <f t="shared" si="548"/>
        <v>#VALUE!</v>
      </c>
      <c r="AO1740" t="e">
        <f t="shared" si="549"/>
        <v>#VALUE!</v>
      </c>
      <c r="AP1740">
        <f t="shared" si="550"/>
        <v>0</v>
      </c>
      <c r="AQ1740">
        <f t="shared" si="551"/>
        <v>0</v>
      </c>
      <c r="AR1740">
        <f t="shared" si="552"/>
        <v>0</v>
      </c>
      <c r="AS1740">
        <f t="shared" si="553"/>
        <v>0</v>
      </c>
      <c r="AT1740">
        <f t="shared" si="554"/>
        <v>0</v>
      </c>
      <c r="AU1740">
        <f t="shared" si="555"/>
        <v>0</v>
      </c>
      <c r="AV1740">
        <f t="shared" si="556"/>
        <v>0</v>
      </c>
      <c r="AW1740">
        <f t="shared" si="557"/>
        <v>0</v>
      </c>
      <c r="AX1740">
        <f t="shared" si="558"/>
        <v>0</v>
      </c>
      <c r="AY1740">
        <f t="shared" si="559"/>
        <v>0</v>
      </c>
    </row>
    <row r="1741" spans="1:51" x14ac:dyDescent="0.3">
      <c r="A1741" s="1" t="s">
        <v>1735</v>
      </c>
      <c r="B1741" s="2">
        <v>5738669</v>
      </c>
      <c r="C1741" s="3" t="s">
        <v>5338</v>
      </c>
      <c r="D1741" s="5">
        <v>13.78</v>
      </c>
      <c r="E1741" s="7">
        <v>7.8545999999999996</v>
      </c>
      <c r="F1741" s="3" t="s">
        <v>4480</v>
      </c>
      <c r="G1741" s="3" t="s">
        <v>4491</v>
      </c>
      <c r="H1741" s="3" t="s">
        <v>4492</v>
      </c>
      <c r="I1741" s="3" t="s">
        <v>4493</v>
      </c>
      <c r="J1741" s="3"/>
      <c r="K1741" s="6" t="s">
        <v>4474</v>
      </c>
      <c r="L1741" s="6" t="s">
        <v>4474</v>
      </c>
      <c r="M1741" s="6" t="s">
        <v>4474</v>
      </c>
      <c r="N1741" s="6" t="s">
        <v>4474</v>
      </c>
      <c r="O1741" s="6" t="s">
        <v>4474</v>
      </c>
      <c r="P1741" s="6" t="s">
        <v>4474</v>
      </c>
      <c r="Q1741" s="6" t="s">
        <v>4474</v>
      </c>
      <c r="R1741" s="6" t="s">
        <v>4474</v>
      </c>
      <c r="S1741" s="6" t="s">
        <v>4474</v>
      </c>
      <c r="T1741" s="6" t="s">
        <v>4474</v>
      </c>
      <c r="U1741" s="6" t="s">
        <v>4474</v>
      </c>
      <c r="V1741" s="6" t="s">
        <v>4474</v>
      </c>
      <c r="W1741" s="6" t="s">
        <v>4474</v>
      </c>
      <c r="X1741" s="6" t="s">
        <v>4474</v>
      </c>
      <c r="Y1741" s="6" t="s">
        <v>4474</v>
      </c>
      <c r="Z1741" s="6" t="s">
        <v>4474</v>
      </c>
      <c r="AA1741" s="6" t="s">
        <v>4474</v>
      </c>
      <c r="AB1741" s="6" t="s">
        <v>4474</v>
      </c>
      <c r="AC1741" s="6" t="s">
        <v>4474</v>
      </c>
      <c r="AD1741" s="6" t="s">
        <v>4474</v>
      </c>
      <c r="AF1741" t="e">
        <f t="shared" si="540"/>
        <v>#VALUE!</v>
      </c>
      <c r="AG1741" t="e">
        <f t="shared" si="541"/>
        <v>#VALUE!</v>
      </c>
      <c r="AH1741" t="e">
        <f t="shared" si="542"/>
        <v>#VALUE!</v>
      </c>
      <c r="AI1741" t="e">
        <f t="shared" si="543"/>
        <v>#VALUE!</v>
      </c>
      <c r="AJ1741" t="e">
        <f t="shared" si="544"/>
        <v>#VALUE!</v>
      </c>
      <c r="AK1741" t="e">
        <f t="shared" si="545"/>
        <v>#VALUE!</v>
      </c>
      <c r="AL1741" t="e">
        <f t="shared" si="546"/>
        <v>#VALUE!</v>
      </c>
      <c r="AM1741" t="e">
        <f t="shared" si="547"/>
        <v>#VALUE!</v>
      </c>
      <c r="AN1741" t="e">
        <f t="shared" si="548"/>
        <v>#VALUE!</v>
      </c>
      <c r="AO1741" t="e">
        <f t="shared" si="549"/>
        <v>#VALUE!</v>
      </c>
      <c r="AP1741">
        <f t="shared" si="550"/>
        <v>0</v>
      </c>
      <c r="AQ1741">
        <f t="shared" si="551"/>
        <v>0</v>
      </c>
      <c r="AR1741">
        <f t="shared" si="552"/>
        <v>0</v>
      </c>
      <c r="AS1741">
        <f t="shared" si="553"/>
        <v>0</v>
      </c>
      <c r="AT1741">
        <f t="shared" si="554"/>
        <v>0</v>
      </c>
      <c r="AU1741">
        <f t="shared" si="555"/>
        <v>0</v>
      </c>
      <c r="AV1741">
        <f t="shared" si="556"/>
        <v>0</v>
      </c>
      <c r="AW1741">
        <f t="shared" si="557"/>
        <v>0</v>
      </c>
      <c r="AX1741">
        <f t="shared" si="558"/>
        <v>0</v>
      </c>
      <c r="AY1741">
        <f t="shared" si="559"/>
        <v>0</v>
      </c>
    </row>
    <row r="1742" spans="1:51" x14ac:dyDescent="0.3">
      <c r="A1742" s="1" t="s">
        <v>1736</v>
      </c>
      <c r="B1742" s="2">
        <v>28961086</v>
      </c>
      <c r="C1742" s="3" t="s">
        <v>5338</v>
      </c>
      <c r="D1742" s="5">
        <v>29.09</v>
      </c>
      <c r="E1742" s="7">
        <v>1.7454000000000001</v>
      </c>
      <c r="F1742" s="3" t="s">
        <v>4480</v>
      </c>
      <c r="G1742" s="3" t="s">
        <v>4491</v>
      </c>
      <c r="H1742" s="3" t="s">
        <v>4492</v>
      </c>
      <c r="I1742" s="3" t="s">
        <v>4493</v>
      </c>
      <c r="J1742" s="3"/>
      <c r="K1742" s="6" t="s">
        <v>4474</v>
      </c>
      <c r="L1742" s="6" t="s">
        <v>4474</v>
      </c>
      <c r="M1742" s="6" t="s">
        <v>4474</v>
      </c>
      <c r="N1742" s="6" t="s">
        <v>4474</v>
      </c>
      <c r="O1742" s="6" t="s">
        <v>4474</v>
      </c>
      <c r="P1742" s="6" t="s">
        <v>4474</v>
      </c>
      <c r="Q1742" s="6" t="s">
        <v>4474</v>
      </c>
      <c r="R1742" s="6" t="s">
        <v>4474</v>
      </c>
      <c r="S1742" s="6" t="s">
        <v>4474</v>
      </c>
      <c r="T1742" s="6" t="s">
        <v>4474</v>
      </c>
      <c r="U1742" s="6" t="s">
        <v>4474</v>
      </c>
      <c r="V1742" s="6" t="s">
        <v>4474</v>
      </c>
      <c r="W1742" s="6" t="s">
        <v>4474</v>
      </c>
      <c r="X1742" s="6" t="s">
        <v>4474</v>
      </c>
      <c r="Y1742" s="6" t="s">
        <v>4474</v>
      </c>
      <c r="Z1742" s="6" t="s">
        <v>4474</v>
      </c>
      <c r="AA1742" s="6" t="s">
        <v>4474</v>
      </c>
      <c r="AB1742" s="6" t="s">
        <v>4474</v>
      </c>
      <c r="AC1742" s="6" t="s">
        <v>4474</v>
      </c>
      <c r="AD1742" s="6" t="s">
        <v>4474</v>
      </c>
      <c r="AF1742" t="e">
        <f t="shared" si="540"/>
        <v>#VALUE!</v>
      </c>
      <c r="AG1742" t="e">
        <f t="shared" si="541"/>
        <v>#VALUE!</v>
      </c>
      <c r="AH1742" t="e">
        <f t="shared" si="542"/>
        <v>#VALUE!</v>
      </c>
      <c r="AI1742" t="e">
        <f t="shared" si="543"/>
        <v>#VALUE!</v>
      </c>
      <c r="AJ1742" t="e">
        <f t="shared" si="544"/>
        <v>#VALUE!</v>
      </c>
      <c r="AK1742" t="e">
        <f t="shared" si="545"/>
        <v>#VALUE!</v>
      </c>
      <c r="AL1742" t="e">
        <f t="shared" si="546"/>
        <v>#VALUE!</v>
      </c>
      <c r="AM1742" t="e">
        <f t="shared" si="547"/>
        <v>#VALUE!</v>
      </c>
      <c r="AN1742" t="e">
        <f t="shared" si="548"/>
        <v>#VALUE!</v>
      </c>
      <c r="AO1742" t="e">
        <f t="shared" si="549"/>
        <v>#VALUE!</v>
      </c>
      <c r="AP1742">
        <f t="shared" si="550"/>
        <v>0</v>
      </c>
      <c r="AQ1742">
        <f t="shared" si="551"/>
        <v>0</v>
      </c>
      <c r="AR1742">
        <f t="shared" si="552"/>
        <v>0</v>
      </c>
      <c r="AS1742">
        <f t="shared" si="553"/>
        <v>0</v>
      </c>
      <c r="AT1742">
        <f t="shared" si="554"/>
        <v>0</v>
      </c>
      <c r="AU1742">
        <f t="shared" si="555"/>
        <v>0</v>
      </c>
      <c r="AV1742">
        <f t="shared" si="556"/>
        <v>0</v>
      </c>
      <c r="AW1742">
        <f t="shared" si="557"/>
        <v>0</v>
      </c>
      <c r="AX1742">
        <f t="shared" si="558"/>
        <v>0</v>
      </c>
      <c r="AY1742">
        <f t="shared" si="559"/>
        <v>0</v>
      </c>
    </row>
    <row r="1743" spans="1:51" x14ac:dyDescent="0.3">
      <c r="A1743" s="1" t="s">
        <v>1737</v>
      </c>
      <c r="B1743" s="2">
        <v>21371248</v>
      </c>
      <c r="C1743" s="3" t="s">
        <v>5338</v>
      </c>
      <c r="D1743" s="5">
        <v>27.88</v>
      </c>
      <c r="E1743" s="5">
        <v>93.955600000000004</v>
      </c>
      <c r="F1743" s="3" t="s">
        <v>4480</v>
      </c>
      <c r="G1743" s="3" t="s">
        <v>4491</v>
      </c>
      <c r="H1743" s="3" t="s">
        <v>4492</v>
      </c>
      <c r="I1743" s="3" t="s">
        <v>4493</v>
      </c>
      <c r="J1743" s="3"/>
      <c r="K1743" s="6" t="s">
        <v>4474</v>
      </c>
      <c r="L1743" s="6" t="s">
        <v>4474</v>
      </c>
      <c r="M1743" s="6" t="s">
        <v>4474</v>
      </c>
      <c r="N1743" s="6" t="s">
        <v>4474</v>
      </c>
      <c r="O1743" s="6" t="s">
        <v>4474</v>
      </c>
      <c r="P1743" s="6" t="s">
        <v>4474</v>
      </c>
      <c r="Q1743" s="6" t="s">
        <v>4474</v>
      </c>
      <c r="R1743" s="6" t="s">
        <v>4474</v>
      </c>
      <c r="S1743" s="6" t="s">
        <v>4474</v>
      </c>
      <c r="T1743" s="6" t="s">
        <v>4474</v>
      </c>
      <c r="U1743" s="6" t="s">
        <v>4474</v>
      </c>
      <c r="V1743" s="6" t="s">
        <v>4474</v>
      </c>
      <c r="W1743" s="6" t="s">
        <v>4474</v>
      </c>
      <c r="X1743" s="6" t="s">
        <v>4474</v>
      </c>
      <c r="Y1743" s="6" t="s">
        <v>4474</v>
      </c>
      <c r="Z1743" s="6" t="s">
        <v>4474</v>
      </c>
      <c r="AA1743" s="6" t="s">
        <v>4474</v>
      </c>
      <c r="AB1743" s="6" t="s">
        <v>4474</v>
      </c>
      <c r="AC1743" s="6" t="s">
        <v>4474</v>
      </c>
      <c r="AD1743" s="6" t="s">
        <v>4474</v>
      </c>
      <c r="AF1743" t="e">
        <f t="shared" si="540"/>
        <v>#VALUE!</v>
      </c>
      <c r="AG1743" t="e">
        <f t="shared" si="541"/>
        <v>#VALUE!</v>
      </c>
      <c r="AH1743" t="e">
        <f t="shared" si="542"/>
        <v>#VALUE!</v>
      </c>
      <c r="AI1743" t="e">
        <f t="shared" si="543"/>
        <v>#VALUE!</v>
      </c>
      <c r="AJ1743" t="e">
        <f t="shared" si="544"/>
        <v>#VALUE!</v>
      </c>
      <c r="AK1743" t="e">
        <f t="shared" si="545"/>
        <v>#VALUE!</v>
      </c>
      <c r="AL1743" t="e">
        <f t="shared" si="546"/>
        <v>#VALUE!</v>
      </c>
      <c r="AM1743" t="e">
        <f t="shared" si="547"/>
        <v>#VALUE!</v>
      </c>
      <c r="AN1743" t="e">
        <f t="shared" si="548"/>
        <v>#VALUE!</v>
      </c>
      <c r="AO1743" t="e">
        <f t="shared" si="549"/>
        <v>#VALUE!</v>
      </c>
      <c r="AP1743">
        <f t="shared" si="550"/>
        <v>0</v>
      </c>
      <c r="AQ1743">
        <f t="shared" si="551"/>
        <v>0</v>
      </c>
      <c r="AR1743">
        <f t="shared" si="552"/>
        <v>0</v>
      </c>
      <c r="AS1743">
        <f t="shared" si="553"/>
        <v>0</v>
      </c>
      <c r="AT1743">
        <f t="shared" si="554"/>
        <v>0</v>
      </c>
      <c r="AU1743">
        <f t="shared" si="555"/>
        <v>0</v>
      </c>
      <c r="AV1743">
        <f t="shared" si="556"/>
        <v>0</v>
      </c>
      <c r="AW1743">
        <f t="shared" si="557"/>
        <v>0</v>
      </c>
      <c r="AX1743">
        <f t="shared" si="558"/>
        <v>0</v>
      </c>
      <c r="AY1743">
        <f t="shared" si="559"/>
        <v>0</v>
      </c>
    </row>
    <row r="1744" spans="1:51" x14ac:dyDescent="0.3">
      <c r="A1744" s="1" t="s">
        <v>1738</v>
      </c>
      <c r="B1744" s="2">
        <v>5734930</v>
      </c>
      <c r="C1744" s="3" t="s">
        <v>5338</v>
      </c>
      <c r="D1744" s="5">
        <v>18.18</v>
      </c>
      <c r="E1744" s="5">
        <v>8471.6981818200002</v>
      </c>
      <c r="F1744" s="3" t="s">
        <v>4480</v>
      </c>
      <c r="G1744" s="3" t="s">
        <v>4491</v>
      </c>
      <c r="H1744" s="3" t="s">
        <v>4492</v>
      </c>
      <c r="I1744" s="3" t="s">
        <v>4493</v>
      </c>
      <c r="J1744" s="3"/>
      <c r="K1744" s="6" t="s">
        <v>4474</v>
      </c>
      <c r="L1744" s="6" t="s">
        <v>4474</v>
      </c>
      <c r="M1744" s="6" t="s">
        <v>4474</v>
      </c>
      <c r="N1744" s="6" t="s">
        <v>4474</v>
      </c>
      <c r="O1744" s="6" t="s">
        <v>4474</v>
      </c>
      <c r="P1744" s="6" t="s">
        <v>4474</v>
      </c>
      <c r="Q1744" s="6" t="s">
        <v>4474</v>
      </c>
      <c r="R1744" s="6" t="s">
        <v>4474</v>
      </c>
      <c r="S1744" s="6" t="s">
        <v>4474</v>
      </c>
      <c r="T1744" s="6" t="s">
        <v>4474</v>
      </c>
      <c r="U1744" s="6" t="s">
        <v>4474</v>
      </c>
      <c r="V1744" s="6" t="s">
        <v>4474</v>
      </c>
      <c r="W1744" s="6" t="s">
        <v>4474</v>
      </c>
      <c r="X1744" s="6" t="s">
        <v>4474</v>
      </c>
      <c r="Y1744" s="6" t="s">
        <v>4474</v>
      </c>
      <c r="Z1744" s="6" t="s">
        <v>4474</v>
      </c>
      <c r="AA1744" s="6" t="s">
        <v>4474</v>
      </c>
      <c r="AB1744" s="6" t="s">
        <v>4474</v>
      </c>
      <c r="AC1744" s="6" t="s">
        <v>4474</v>
      </c>
      <c r="AD1744" s="6" t="s">
        <v>4474</v>
      </c>
      <c r="AF1744" t="e">
        <f t="shared" si="540"/>
        <v>#VALUE!</v>
      </c>
      <c r="AG1744" t="e">
        <f t="shared" si="541"/>
        <v>#VALUE!</v>
      </c>
      <c r="AH1744" t="e">
        <f t="shared" si="542"/>
        <v>#VALUE!</v>
      </c>
      <c r="AI1744" t="e">
        <f t="shared" si="543"/>
        <v>#VALUE!</v>
      </c>
      <c r="AJ1744" t="e">
        <f t="shared" si="544"/>
        <v>#VALUE!</v>
      </c>
      <c r="AK1744" t="e">
        <f t="shared" si="545"/>
        <v>#VALUE!</v>
      </c>
      <c r="AL1744" t="e">
        <f t="shared" si="546"/>
        <v>#VALUE!</v>
      </c>
      <c r="AM1744" t="e">
        <f t="shared" si="547"/>
        <v>#VALUE!</v>
      </c>
      <c r="AN1744" t="e">
        <f t="shared" si="548"/>
        <v>#VALUE!</v>
      </c>
      <c r="AO1744" t="e">
        <f t="shared" si="549"/>
        <v>#VALUE!</v>
      </c>
      <c r="AP1744">
        <f t="shared" si="550"/>
        <v>0</v>
      </c>
      <c r="AQ1744">
        <f t="shared" si="551"/>
        <v>0</v>
      </c>
      <c r="AR1744">
        <f t="shared" si="552"/>
        <v>0</v>
      </c>
      <c r="AS1744">
        <f t="shared" si="553"/>
        <v>0</v>
      </c>
      <c r="AT1744">
        <f t="shared" si="554"/>
        <v>0</v>
      </c>
      <c r="AU1744">
        <f t="shared" si="555"/>
        <v>0</v>
      </c>
      <c r="AV1744">
        <f t="shared" si="556"/>
        <v>0</v>
      </c>
      <c r="AW1744">
        <f t="shared" si="557"/>
        <v>0</v>
      </c>
      <c r="AX1744">
        <f t="shared" si="558"/>
        <v>0</v>
      </c>
      <c r="AY1744">
        <f t="shared" si="559"/>
        <v>0</v>
      </c>
    </row>
    <row r="1745" spans="1:51" x14ac:dyDescent="0.3">
      <c r="A1745" s="1" t="s">
        <v>1739</v>
      </c>
      <c r="B1745" s="2">
        <v>28961085</v>
      </c>
      <c r="C1745" s="3" t="s">
        <v>5338</v>
      </c>
      <c r="D1745" s="5">
        <v>17.260000000000002</v>
      </c>
      <c r="E1745" s="5">
        <v>17.6052</v>
      </c>
      <c r="F1745" s="3" t="s">
        <v>4480</v>
      </c>
      <c r="G1745" s="3" t="s">
        <v>4491</v>
      </c>
      <c r="H1745" s="3" t="s">
        <v>4492</v>
      </c>
      <c r="I1745" s="3" t="s">
        <v>4493</v>
      </c>
      <c r="J1745" s="3"/>
      <c r="K1745" s="6" t="s">
        <v>4474</v>
      </c>
      <c r="L1745" s="6" t="s">
        <v>4474</v>
      </c>
      <c r="M1745" s="6" t="s">
        <v>4474</v>
      </c>
      <c r="N1745" s="6" t="s">
        <v>4474</v>
      </c>
      <c r="O1745" s="6" t="s">
        <v>4474</v>
      </c>
      <c r="P1745" s="6" t="s">
        <v>4474</v>
      </c>
      <c r="Q1745" s="6" t="s">
        <v>4474</v>
      </c>
      <c r="R1745" s="6" t="s">
        <v>4474</v>
      </c>
      <c r="S1745" s="6" t="s">
        <v>4474</v>
      </c>
      <c r="T1745" s="6" t="s">
        <v>4474</v>
      </c>
      <c r="U1745" s="6" t="s">
        <v>4474</v>
      </c>
      <c r="V1745" s="6" t="s">
        <v>4474</v>
      </c>
      <c r="W1745" s="6" t="s">
        <v>4474</v>
      </c>
      <c r="X1745" s="6" t="s">
        <v>4474</v>
      </c>
      <c r="Y1745" s="6" t="s">
        <v>4474</v>
      </c>
      <c r="Z1745" s="6" t="s">
        <v>4474</v>
      </c>
      <c r="AA1745" s="6" t="s">
        <v>4474</v>
      </c>
      <c r="AB1745" s="6" t="s">
        <v>4474</v>
      </c>
      <c r="AC1745" s="6" t="s">
        <v>4474</v>
      </c>
      <c r="AD1745" s="6" t="s">
        <v>4474</v>
      </c>
      <c r="AF1745" t="e">
        <f t="shared" si="540"/>
        <v>#VALUE!</v>
      </c>
      <c r="AG1745" t="e">
        <f t="shared" si="541"/>
        <v>#VALUE!</v>
      </c>
      <c r="AH1745" t="e">
        <f t="shared" si="542"/>
        <v>#VALUE!</v>
      </c>
      <c r="AI1745" t="e">
        <f t="shared" si="543"/>
        <v>#VALUE!</v>
      </c>
      <c r="AJ1745" t="e">
        <f t="shared" si="544"/>
        <v>#VALUE!</v>
      </c>
      <c r="AK1745" t="e">
        <f t="shared" si="545"/>
        <v>#VALUE!</v>
      </c>
      <c r="AL1745" t="e">
        <f t="shared" si="546"/>
        <v>#VALUE!</v>
      </c>
      <c r="AM1745" t="e">
        <f t="shared" si="547"/>
        <v>#VALUE!</v>
      </c>
      <c r="AN1745" t="e">
        <f t="shared" si="548"/>
        <v>#VALUE!</v>
      </c>
      <c r="AO1745" t="e">
        <f t="shared" si="549"/>
        <v>#VALUE!</v>
      </c>
      <c r="AP1745">
        <f t="shared" si="550"/>
        <v>0</v>
      </c>
      <c r="AQ1745">
        <f t="shared" si="551"/>
        <v>0</v>
      </c>
      <c r="AR1745">
        <f t="shared" si="552"/>
        <v>0</v>
      </c>
      <c r="AS1745">
        <f t="shared" si="553"/>
        <v>0</v>
      </c>
      <c r="AT1745">
        <f t="shared" si="554"/>
        <v>0</v>
      </c>
      <c r="AU1745">
        <f t="shared" si="555"/>
        <v>0</v>
      </c>
      <c r="AV1745">
        <f t="shared" si="556"/>
        <v>0</v>
      </c>
      <c r="AW1745">
        <f t="shared" si="557"/>
        <v>0</v>
      </c>
      <c r="AX1745">
        <f t="shared" si="558"/>
        <v>0</v>
      </c>
      <c r="AY1745">
        <f t="shared" si="559"/>
        <v>0</v>
      </c>
    </row>
    <row r="1746" spans="1:51" x14ac:dyDescent="0.3">
      <c r="A1746" s="1" t="s">
        <v>1740</v>
      </c>
      <c r="B1746" s="2">
        <v>28961278</v>
      </c>
      <c r="C1746" s="3" t="s">
        <v>5338</v>
      </c>
      <c r="D1746" s="5">
        <v>31.12</v>
      </c>
      <c r="E1746" s="5">
        <v>3.4232</v>
      </c>
      <c r="F1746" s="3" t="s">
        <v>4480</v>
      </c>
      <c r="G1746" s="3" t="s">
        <v>4491</v>
      </c>
      <c r="H1746" s="3" t="s">
        <v>4492</v>
      </c>
      <c r="I1746" s="3" t="s">
        <v>4493</v>
      </c>
      <c r="J1746" s="3"/>
      <c r="K1746" s="6" t="s">
        <v>4474</v>
      </c>
      <c r="L1746" s="6" t="s">
        <v>4474</v>
      </c>
      <c r="M1746" s="6" t="s">
        <v>4474</v>
      </c>
      <c r="N1746" s="6" t="s">
        <v>4474</v>
      </c>
      <c r="O1746" s="6" t="s">
        <v>4474</v>
      </c>
      <c r="P1746" s="6" t="s">
        <v>4474</v>
      </c>
      <c r="Q1746" s="6" t="s">
        <v>4474</v>
      </c>
      <c r="R1746" s="6" t="s">
        <v>4474</v>
      </c>
      <c r="S1746" s="6" t="s">
        <v>4474</v>
      </c>
      <c r="T1746" s="6" t="s">
        <v>4474</v>
      </c>
      <c r="U1746" s="6" t="s">
        <v>4474</v>
      </c>
      <c r="V1746" s="6" t="s">
        <v>4474</v>
      </c>
      <c r="W1746" s="6" t="s">
        <v>4474</v>
      </c>
      <c r="X1746" s="6" t="s">
        <v>4474</v>
      </c>
      <c r="Y1746" s="6" t="s">
        <v>4474</v>
      </c>
      <c r="Z1746" s="6" t="s">
        <v>4474</v>
      </c>
      <c r="AA1746" s="6" t="s">
        <v>4474</v>
      </c>
      <c r="AB1746" s="6" t="s">
        <v>4474</v>
      </c>
      <c r="AC1746" s="6" t="s">
        <v>4474</v>
      </c>
      <c r="AD1746" s="6" t="s">
        <v>4474</v>
      </c>
      <c r="AF1746" t="e">
        <f t="shared" si="540"/>
        <v>#VALUE!</v>
      </c>
      <c r="AG1746" t="e">
        <f t="shared" si="541"/>
        <v>#VALUE!</v>
      </c>
      <c r="AH1746" t="e">
        <f t="shared" si="542"/>
        <v>#VALUE!</v>
      </c>
      <c r="AI1746" t="e">
        <f t="shared" si="543"/>
        <v>#VALUE!</v>
      </c>
      <c r="AJ1746" t="e">
        <f t="shared" si="544"/>
        <v>#VALUE!</v>
      </c>
      <c r="AK1746" t="e">
        <f t="shared" si="545"/>
        <v>#VALUE!</v>
      </c>
      <c r="AL1746" t="e">
        <f t="shared" si="546"/>
        <v>#VALUE!</v>
      </c>
      <c r="AM1746" t="e">
        <f t="shared" si="547"/>
        <v>#VALUE!</v>
      </c>
      <c r="AN1746" t="e">
        <f t="shared" si="548"/>
        <v>#VALUE!</v>
      </c>
      <c r="AO1746" t="e">
        <f t="shared" si="549"/>
        <v>#VALUE!</v>
      </c>
      <c r="AP1746">
        <f t="shared" si="550"/>
        <v>0</v>
      </c>
      <c r="AQ1746">
        <f t="shared" si="551"/>
        <v>0</v>
      </c>
      <c r="AR1746">
        <f t="shared" si="552"/>
        <v>0</v>
      </c>
      <c r="AS1746">
        <f t="shared" si="553"/>
        <v>0</v>
      </c>
      <c r="AT1746">
        <f t="shared" si="554"/>
        <v>0</v>
      </c>
      <c r="AU1746">
        <f t="shared" si="555"/>
        <v>0</v>
      </c>
      <c r="AV1746">
        <f t="shared" si="556"/>
        <v>0</v>
      </c>
      <c r="AW1746">
        <f t="shared" si="557"/>
        <v>0</v>
      </c>
      <c r="AX1746">
        <f t="shared" si="558"/>
        <v>0</v>
      </c>
      <c r="AY1746">
        <f t="shared" si="559"/>
        <v>0</v>
      </c>
    </row>
    <row r="1747" spans="1:51" x14ac:dyDescent="0.3">
      <c r="A1747" s="1" t="s">
        <v>1741</v>
      </c>
      <c r="B1747" s="2">
        <v>5737542</v>
      </c>
      <c r="C1747" s="3" t="s">
        <v>5338</v>
      </c>
      <c r="D1747" s="7">
        <v>8.4867000000000008</v>
      </c>
      <c r="E1747" s="5">
        <v>27.836376000000001</v>
      </c>
      <c r="F1747" s="3" t="s">
        <v>4480</v>
      </c>
      <c r="G1747" s="3" t="s">
        <v>4491</v>
      </c>
      <c r="H1747" s="3" t="s">
        <v>4492</v>
      </c>
      <c r="I1747" s="3" t="s">
        <v>4493</v>
      </c>
      <c r="J1747" s="3"/>
      <c r="K1747" s="6" t="s">
        <v>4474</v>
      </c>
      <c r="L1747" s="6" t="s">
        <v>4474</v>
      </c>
      <c r="M1747" s="6" t="s">
        <v>4474</v>
      </c>
      <c r="N1747" s="6" t="s">
        <v>4474</v>
      </c>
      <c r="O1747" s="6" t="s">
        <v>4474</v>
      </c>
      <c r="P1747" s="6" t="s">
        <v>4474</v>
      </c>
      <c r="Q1747" s="6" t="s">
        <v>4474</v>
      </c>
      <c r="R1747" s="6" t="s">
        <v>4474</v>
      </c>
      <c r="S1747" s="6" t="s">
        <v>4474</v>
      </c>
      <c r="T1747" s="6" t="s">
        <v>4474</v>
      </c>
      <c r="U1747" s="6" t="s">
        <v>4474</v>
      </c>
      <c r="V1747" s="6" t="s">
        <v>4474</v>
      </c>
      <c r="W1747" s="6" t="s">
        <v>4474</v>
      </c>
      <c r="X1747" s="6" t="s">
        <v>4474</v>
      </c>
      <c r="Y1747" s="6" t="s">
        <v>4474</v>
      </c>
      <c r="Z1747" s="6" t="s">
        <v>4474</v>
      </c>
      <c r="AA1747" s="6" t="s">
        <v>4474</v>
      </c>
      <c r="AB1747" s="6" t="s">
        <v>4474</v>
      </c>
      <c r="AC1747" s="6" t="s">
        <v>4474</v>
      </c>
      <c r="AD1747" s="6" t="s">
        <v>4474</v>
      </c>
      <c r="AF1747" t="e">
        <f t="shared" si="540"/>
        <v>#VALUE!</v>
      </c>
      <c r="AG1747" t="e">
        <f t="shared" si="541"/>
        <v>#VALUE!</v>
      </c>
      <c r="AH1747" t="e">
        <f t="shared" si="542"/>
        <v>#VALUE!</v>
      </c>
      <c r="AI1747" t="e">
        <f t="shared" si="543"/>
        <v>#VALUE!</v>
      </c>
      <c r="AJ1747" t="e">
        <f t="shared" si="544"/>
        <v>#VALUE!</v>
      </c>
      <c r="AK1747" t="e">
        <f t="shared" si="545"/>
        <v>#VALUE!</v>
      </c>
      <c r="AL1747" t="e">
        <f t="shared" si="546"/>
        <v>#VALUE!</v>
      </c>
      <c r="AM1747" t="e">
        <f t="shared" si="547"/>
        <v>#VALUE!</v>
      </c>
      <c r="AN1747" t="e">
        <f t="shared" si="548"/>
        <v>#VALUE!</v>
      </c>
      <c r="AO1747" t="e">
        <f t="shared" si="549"/>
        <v>#VALUE!</v>
      </c>
      <c r="AP1747">
        <f t="shared" si="550"/>
        <v>0</v>
      </c>
      <c r="AQ1747">
        <f t="shared" si="551"/>
        <v>0</v>
      </c>
      <c r="AR1747">
        <f t="shared" si="552"/>
        <v>0</v>
      </c>
      <c r="AS1747">
        <f t="shared" si="553"/>
        <v>0</v>
      </c>
      <c r="AT1747">
        <f t="shared" si="554"/>
        <v>0</v>
      </c>
      <c r="AU1747">
        <f t="shared" si="555"/>
        <v>0</v>
      </c>
      <c r="AV1747">
        <f t="shared" si="556"/>
        <v>0</v>
      </c>
      <c r="AW1747">
        <f t="shared" si="557"/>
        <v>0</v>
      </c>
      <c r="AX1747">
        <f t="shared" si="558"/>
        <v>0</v>
      </c>
      <c r="AY1747">
        <f t="shared" si="559"/>
        <v>0</v>
      </c>
    </row>
    <row r="1748" spans="1:51" x14ac:dyDescent="0.3">
      <c r="A1748" s="1" t="s">
        <v>1742</v>
      </c>
      <c r="B1748" s="2">
        <v>5738410</v>
      </c>
      <c r="C1748" s="3" t="s">
        <v>5338</v>
      </c>
      <c r="D1748" s="5">
        <v>31.46</v>
      </c>
      <c r="E1748" s="5">
        <v>2552.0351999999998</v>
      </c>
      <c r="F1748" s="3" t="s">
        <v>4480</v>
      </c>
      <c r="G1748" s="3" t="s">
        <v>4491</v>
      </c>
      <c r="H1748" s="3" t="s">
        <v>4492</v>
      </c>
      <c r="I1748" s="3" t="s">
        <v>4493</v>
      </c>
      <c r="J1748" s="3"/>
      <c r="K1748" s="6" t="s">
        <v>4474</v>
      </c>
      <c r="L1748" s="6" t="s">
        <v>4474</v>
      </c>
      <c r="M1748" s="6" t="s">
        <v>4474</v>
      </c>
      <c r="N1748" s="6" t="s">
        <v>4474</v>
      </c>
      <c r="O1748" s="6" t="s">
        <v>4474</v>
      </c>
      <c r="P1748" s="6" t="s">
        <v>4474</v>
      </c>
      <c r="Q1748" s="6" t="s">
        <v>4474</v>
      </c>
      <c r="R1748" s="6" t="s">
        <v>4474</v>
      </c>
      <c r="S1748" s="6" t="s">
        <v>4474</v>
      </c>
      <c r="T1748" s="6" t="s">
        <v>4474</v>
      </c>
      <c r="U1748" s="6" t="s">
        <v>4474</v>
      </c>
      <c r="V1748" s="6" t="s">
        <v>4474</v>
      </c>
      <c r="W1748" s="6" t="s">
        <v>4474</v>
      </c>
      <c r="X1748" s="6" t="s">
        <v>4474</v>
      </c>
      <c r="Y1748" s="6" t="s">
        <v>4474</v>
      </c>
      <c r="Z1748" s="6" t="s">
        <v>4474</v>
      </c>
      <c r="AA1748" s="6" t="s">
        <v>4474</v>
      </c>
      <c r="AB1748" s="6" t="s">
        <v>4474</v>
      </c>
      <c r="AC1748" s="6" t="s">
        <v>4474</v>
      </c>
      <c r="AD1748" s="6" t="s">
        <v>4474</v>
      </c>
      <c r="AF1748" t="e">
        <f t="shared" si="540"/>
        <v>#VALUE!</v>
      </c>
      <c r="AG1748" t="e">
        <f t="shared" si="541"/>
        <v>#VALUE!</v>
      </c>
      <c r="AH1748" t="e">
        <f t="shared" si="542"/>
        <v>#VALUE!</v>
      </c>
      <c r="AI1748" t="e">
        <f t="shared" si="543"/>
        <v>#VALUE!</v>
      </c>
      <c r="AJ1748" t="e">
        <f t="shared" si="544"/>
        <v>#VALUE!</v>
      </c>
      <c r="AK1748" t="e">
        <f t="shared" si="545"/>
        <v>#VALUE!</v>
      </c>
      <c r="AL1748" t="e">
        <f t="shared" si="546"/>
        <v>#VALUE!</v>
      </c>
      <c r="AM1748" t="e">
        <f t="shared" si="547"/>
        <v>#VALUE!</v>
      </c>
      <c r="AN1748" t="e">
        <f t="shared" si="548"/>
        <v>#VALUE!</v>
      </c>
      <c r="AO1748" t="e">
        <f t="shared" si="549"/>
        <v>#VALUE!</v>
      </c>
      <c r="AP1748">
        <f t="shared" si="550"/>
        <v>0</v>
      </c>
      <c r="AQ1748">
        <f t="shared" si="551"/>
        <v>0</v>
      </c>
      <c r="AR1748">
        <f t="shared" si="552"/>
        <v>0</v>
      </c>
      <c r="AS1748">
        <f t="shared" si="553"/>
        <v>0</v>
      </c>
      <c r="AT1748">
        <f t="shared" si="554"/>
        <v>0</v>
      </c>
      <c r="AU1748">
        <f t="shared" si="555"/>
        <v>0</v>
      </c>
      <c r="AV1748">
        <f t="shared" si="556"/>
        <v>0</v>
      </c>
      <c r="AW1748">
        <f t="shared" si="557"/>
        <v>0</v>
      </c>
      <c r="AX1748">
        <f t="shared" si="558"/>
        <v>0</v>
      </c>
      <c r="AY1748">
        <f t="shared" si="559"/>
        <v>0</v>
      </c>
    </row>
    <row r="1749" spans="1:51" x14ac:dyDescent="0.3">
      <c r="A1749" s="1" t="s">
        <v>1743</v>
      </c>
      <c r="B1749" s="2">
        <v>5737470</v>
      </c>
      <c r="C1749" s="3" t="s">
        <v>5338</v>
      </c>
      <c r="D1749" s="5">
        <v>70.260000000000005</v>
      </c>
      <c r="E1749" s="5">
        <v>893.70719999999994</v>
      </c>
      <c r="F1749" s="3" t="s">
        <v>4480</v>
      </c>
      <c r="G1749" s="3" t="s">
        <v>4491</v>
      </c>
      <c r="H1749" s="3" t="s">
        <v>4492</v>
      </c>
      <c r="I1749" s="3" t="s">
        <v>4493</v>
      </c>
      <c r="J1749" s="3"/>
      <c r="K1749" s="6" t="s">
        <v>4474</v>
      </c>
      <c r="L1749" s="6" t="s">
        <v>4474</v>
      </c>
      <c r="M1749" s="6" t="s">
        <v>4474</v>
      </c>
      <c r="N1749" s="6" t="s">
        <v>4474</v>
      </c>
      <c r="O1749" s="6" t="s">
        <v>4474</v>
      </c>
      <c r="P1749" s="6" t="s">
        <v>4474</v>
      </c>
      <c r="Q1749" s="6" t="s">
        <v>4474</v>
      </c>
      <c r="R1749" s="6" t="s">
        <v>4474</v>
      </c>
      <c r="S1749" s="6" t="s">
        <v>4474</v>
      </c>
      <c r="T1749" s="6" t="s">
        <v>4474</v>
      </c>
      <c r="U1749" s="6" t="s">
        <v>4474</v>
      </c>
      <c r="V1749" s="6" t="s">
        <v>4474</v>
      </c>
      <c r="W1749" s="6" t="s">
        <v>4474</v>
      </c>
      <c r="X1749" s="6" t="s">
        <v>4474</v>
      </c>
      <c r="Y1749" s="6" t="s">
        <v>4474</v>
      </c>
      <c r="Z1749" s="6" t="s">
        <v>4474</v>
      </c>
      <c r="AA1749" s="6" t="s">
        <v>4474</v>
      </c>
      <c r="AB1749" s="6" t="s">
        <v>4474</v>
      </c>
      <c r="AC1749" s="6" t="s">
        <v>4474</v>
      </c>
      <c r="AD1749" s="6" t="s">
        <v>4474</v>
      </c>
      <c r="AF1749" t="e">
        <f t="shared" si="540"/>
        <v>#VALUE!</v>
      </c>
      <c r="AG1749" t="e">
        <f t="shared" si="541"/>
        <v>#VALUE!</v>
      </c>
      <c r="AH1749" t="e">
        <f t="shared" si="542"/>
        <v>#VALUE!</v>
      </c>
      <c r="AI1749" t="e">
        <f t="shared" si="543"/>
        <v>#VALUE!</v>
      </c>
      <c r="AJ1749" t="e">
        <f t="shared" si="544"/>
        <v>#VALUE!</v>
      </c>
      <c r="AK1749" t="e">
        <f t="shared" si="545"/>
        <v>#VALUE!</v>
      </c>
      <c r="AL1749" t="e">
        <f t="shared" si="546"/>
        <v>#VALUE!</v>
      </c>
      <c r="AM1749" t="e">
        <f t="shared" si="547"/>
        <v>#VALUE!</v>
      </c>
      <c r="AN1749" t="e">
        <f t="shared" si="548"/>
        <v>#VALUE!</v>
      </c>
      <c r="AO1749" t="e">
        <f t="shared" si="549"/>
        <v>#VALUE!</v>
      </c>
      <c r="AP1749">
        <f t="shared" si="550"/>
        <v>0</v>
      </c>
      <c r="AQ1749">
        <f t="shared" si="551"/>
        <v>0</v>
      </c>
      <c r="AR1749">
        <f t="shared" si="552"/>
        <v>0</v>
      </c>
      <c r="AS1749">
        <f t="shared" si="553"/>
        <v>0</v>
      </c>
      <c r="AT1749">
        <f t="shared" si="554"/>
        <v>0</v>
      </c>
      <c r="AU1749">
        <f t="shared" si="555"/>
        <v>0</v>
      </c>
      <c r="AV1749">
        <f t="shared" si="556"/>
        <v>0</v>
      </c>
      <c r="AW1749">
        <f t="shared" si="557"/>
        <v>0</v>
      </c>
      <c r="AX1749">
        <f t="shared" si="558"/>
        <v>0</v>
      </c>
      <c r="AY1749">
        <f t="shared" si="559"/>
        <v>0</v>
      </c>
    </row>
    <row r="1750" spans="1:51" x14ac:dyDescent="0.3">
      <c r="A1750" s="1" t="s">
        <v>1744</v>
      </c>
      <c r="B1750" s="2">
        <v>5732653</v>
      </c>
      <c r="C1750" s="3" t="s">
        <v>5338</v>
      </c>
      <c r="D1750" s="5">
        <v>42.1</v>
      </c>
      <c r="E1750" s="5">
        <v>111.986</v>
      </c>
      <c r="F1750" s="3" t="s">
        <v>4480</v>
      </c>
      <c r="G1750" s="3" t="s">
        <v>4491</v>
      </c>
      <c r="H1750" s="3" t="s">
        <v>4492</v>
      </c>
      <c r="I1750" s="3" t="s">
        <v>4493</v>
      </c>
      <c r="J1750" s="3"/>
      <c r="K1750" s="6" t="s">
        <v>4474</v>
      </c>
      <c r="L1750" s="6" t="s">
        <v>4474</v>
      </c>
      <c r="M1750" s="6" t="s">
        <v>4474</v>
      </c>
      <c r="N1750" s="6" t="s">
        <v>4474</v>
      </c>
      <c r="O1750" s="6" t="s">
        <v>4474</v>
      </c>
      <c r="P1750" s="6" t="s">
        <v>4474</v>
      </c>
      <c r="Q1750" s="6" t="s">
        <v>4474</v>
      </c>
      <c r="R1750" s="6" t="s">
        <v>4474</v>
      </c>
      <c r="S1750" s="6" t="s">
        <v>4474</v>
      </c>
      <c r="T1750" s="6" t="s">
        <v>4474</v>
      </c>
      <c r="U1750" s="6" t="s">
        <v>4474</v>
      </c>
      <c r="V1750" s="6" t="s">
        <v>4474</v>
      </c>
      <c r="W1750" s="6" t="s">
        <v>4474</v>
      </c>
      <c r="X1750" s="6" t="s">
        <v>4474</v>
      </c>
      <c r="Y1750" s="6" t="s">
        <v>4474</v>
      </c>
      <c r="Z1750" s="6" t="s">
        <v>4474</v>
      </c>
      <c r="AA1750" s="6" t="s">
        <v>4474</v>
      </c>
      <c r="AB1750" s="6" t="s">
        <v>4474</v>
      </c>
      <c r="AC1750" s="6" t="s">
        <v>4474</v>
      </c>
      <c r="AD1750" s="6" t="s">
        <v>4474</v>
      </c>
      <c r="AF1750" t="e">
        <f t="shared" si="540"/>
        <v>#VALUE!</v>
      </c>
      <c r="AG1750" t="e">
        <f t="shared" si="541"/>
        <v>#VALUE!</v>
      </c>
      <c r="AH1750" t="e">
        <f t="shared" si="542"/>
        <v>#VALUE!</v>
      </c>
      <c r="AI1750" t="e">
        <f t="shared" si="543"/>
        <v>#VALUE!</v>
      </c>
      <c r="AJ1750" t="e">
        <f t="shared" si="544"/>
        <v>#VALUE!</v>
      </c>
      <c r="AK1750" t="e">
        <f t="shared" si="545"/>
        <v>#VALUE!</v>
      </c>
      <c r="AL1750" t="e">
        <f t="shared" si="546"/>
        <v>#VALUE!</v>
      </c>
      <c r="AM1750" t="e">
        <f t="shared" si="547"/>
        <v>#VALUE!</v>
      </c>
      <c r="AN1750" t="e">
        <f t="shared" si="548"/>
        <v>#VALUE!</v>
      </c>
      <c r="AO1750" t="e">
        <f t="shared" si="549"/>
        <v>#VALUE!</v>
      </c>
      <c r="AP1750">
        <f t="shared" si="550"/>
        <v>0</v>
      </c>
      <c r="AQ1750">
        <f t="shared" si="551"/>
        <v>0</v>
      </c>
      <c r="AR1750">
        <f t="shared" si="552"/>
        <v>0</v>
      </c>
      <c r="AS1750">
        <f t="shared" si="553"/>
        <v>0</v>
      </c>
      <c r="AT1750">
        <f t="shared" si="554"/>
        <v>0</v>
      </c>
      <c r="AU1750">
        <f t="shared" si="555"/>
        <v>0</v>
      </c>
      <c r="AV1750">
        <f t="shared" si="556"/>
        <v>0</v>
      </c>
      <c r="AW1750">
        <f t="shared" si="557"/>
        <v>0</v>
      </c>
      <c r="AX1750">
        <f t="shared" si="558"/>
        <v>0</v>
      </c>
      <c r="AY1750">
        <f t="shared" si="559"/>
        <v>0</v>
      </c>
    </row>
    <row r="1751" spans="1:51" x14ac:dyDescent="0.3">
      <c r="A1751" s="1" t="s">
        <v>1745</v>
      </c>
      <c r="B1751" s="2">
        <v>29445081</v>
      </c>
      <c r="C1751" s="3" t="s">
        <v>5338</v>
      </c>
      <c r="D1751" s="5">
        <v>8.84</v>
      </c>
      <c r="E1751" s="7">
        <v>5.7460000000000004</v>
      </c>
      <c r="F1751" s="3" t="s">
        <v>4480</v>
      </c>
      <c r="G1751" s="3" t="s">
        <v>4491</v>
      </c>
      <c r="H1751" s="3" t="s">
        <v>4492</v>
      </c>
      <c r="I1751" s="3" t="s">
        <v>4493</v>
      </c>
      <c r="J1751" s="3"/>
      <c r="K1751" s="6" t="s">
        <v>4474</v>
      </c>
      <c r="L1751" s="6" t="s">
        <v>4474</v>
      </c>
      <c r="M1751" s="6" t="s">
        <v>4474</v>
      </c>
      <c r="N1751" s="6" t="s">
        <v>4474</v>
      </c>
      <c r="O1751" s="6" t="s">
        <v>4474</v>
      </c>
      <c r="P1751" s="6" t="s">
        <v>4474</v>
      </c>
      <c r="Q1751" s="6" t="s">
        <v>4474</v>
      </c>
      <c r="R1751" s="6" t="s">
        <v>4474</v>
      </c>
      <c r="S1751" s="6" t="s">
        <v>4474</v>
      </c>
      <c r="T1751" s="6" t="s">
        <v>4474</v>
      </c>
      <c r="U1751" s="6" t="s">
        <v>4474</v>
      </c>
      <c r="V1751" s="6" t="s">
        <v>4474</v>
      </c>
      <c r="W1751" s="6" t="s">
        <v>4474</v>
      </c>
      <c r="X1751" s="6" t="s">
        <v>4474</v>
      </c>
      <c r="Y1751" s="6" t="s">
        <v>4474</v>
      </c>
      <c r="Z1751" s="6" t="s">
        <v>4474</v>
      </c>
      <c r="AA1751" s="6" t="s">
        <v>4474</v>
      </c>
      <c r="AB1751" s="6" t="s">
        <v>4474</v>
      </c>
      <c r="AC1751" s="6" t="s">
        <v>4474</v>
      </c>
      <c r="AD1751" s="6" t="s">
        <v>4474</v>
      </c>
      <c r="AF1751" t="e">
        <f t="shared" si="540"/>
        <v>#VALUE!</v>
      </c>
      <c r="AG1751" t="e">
        <f t="shared" si="541"/>
        <v>#VALUE!</v>
      </c>
      <c r="AH1751" t="e">
        <f t="shared" si="542"/>
        <v>#VALUE!</v>
      </c>
      <c r="AI1751" t="e">
        <f t="shared" si="543"/>
        <v>#VALUE!</v>
      </c>
      <c r="AJ1751" t="e">
        <f t="shared" si="544"/>
        <v>#VALUE!</v>
      </c>
      <c r="AK1751" t="e">
        <f t="shared" si="545"/>
        <v>#VALUE!</v>
      </c>
      <c r="AL1751" t="e">
        <f t="shared" si="546"/>
        <v>#VALUE!</v>
      </c>
      <c r="AM1751" t="e">
        <f t="shared" si="547"/>
        <v>#VALUE!</v>
      </c>
      <c r="AN1751" t="e">
        <f t="shared" si="548"/>
        <v>#VALUE!</v>
      </c>
      <c r="AO1751" t="e">
        <f t="shared" si="549"/>
        <v>#VALUE!</v>
      </c>
      <c r="AP1751">
        <f t="shared" si="550"/>
        <v>0</v>
      </c>
      <c r="AQ1751">
        <f t="shared" si="551"/>
        <v>0</v>
      </c>
      <c r="AR1751">
        <f t="shared" si="552"/>
        <v>0</v>
      </c>
      <c r="AS1751">
        <f t="shared" si="553"/>
        <v>0</v>
      </c>
      <c r="AT1751">
        <f t="shared" si="554"/>
        <v>0</v>
      </c>
      <c r="AU1751">
        <f t="shared" si="555"/>
        <v>0</v>
      </c>
      <c r="AV1751">
        <f t="shared" si="556"/>
        <v>0</v>
      </c>
      <c r="AW1751">
        <f t="shared" si="557"/>
        <v>0</v>
      </c>
      <c r="AX1751">
        <f t="shared" si="558"/>
        <v>0</v>
      </c>
      <c r="AY1751">
        <f t="shared" si="559"/>
        <v>0</v>
      </c>
    </row>
    <row r="1752" spans="1:51" x14ac:dyDescent="0.3">
      <c r="A1752" s="1" t="s">
        <v>1746</v>
      </c>
      <c r="B1752" s="2">
        <v>5736929</v>
      </c>
      <c r="C1752" s="3" t="s">
        <v>5338</v>
      </c>
      <c r="D1752" s="5">
        <v>19.52</v>
      </c>
      <c r="E1752" s="5">
        <v>195.96504736</v>
      </c>
      <c r="F1752" s="3" t="s">
        <v>4480</v>
      </c>
      <c r="G1752" s="3" t="s">
        <v>4491</v>
      </c>
      <c r="H1752" s="3" t="s">
        <v>4492</v>
      </c>
      <c r="I1752" s="3" t="s">
        <v>4493</v>
      </c>
      <c r="J1752" s="3"/>
      <c r="K1752" s="6" t="s">
        <v>4474</v>
      </c>
      <c r="L1752" s="6" t="s">
        <v>4474</v>
      </c>
      <c r="M1752" s="6" t="s">
        <v>4474</v>
      </c>
      <c r="N1752" s="6" t="s">
        <v>4474</v>
      </c>
      <c r="O1752" s="6" t="s">
        <v>4474</v>
      </c>
      <c r="P1752" s="6" t="s">
        <v>4474</v>
      </c>
      <c r="Q1752" s="6" t="s">
        <v>4474</v>
      </c>
      <c r="R1752" s="6" t="s">
        <v>4474</v>
      </c>
      <c r="S1752" s="6" t="s">
        <v>4474</v>
      </c>
      <c r="T1752" s="6" t="s">
        <v>4474</v>
      </c>
      <c r="U1752" s="6" t="s">
        <v>4474</v>
      </c>
      <c r="V1752" s="6" t="s">
        <v>4474</v>
      </c>
      <c r="W1752" s="6" t="s">
        <v>4474</v>
      </c>
      <c r="X1752" s="6" t="s">
        <v>4474</v>
      </c>
      <c r="Y1752" s="6" t="s">
        <v>4474</v>
      </c>
      <c r="Z1752" s="6" t="s">
        <v>4474</v>
      </c>
      <c r="AA1752" s="6" t="s">
        <v>4474</v>
      </c>
      <c r="AB1752" s="6" t="s">
        <v>4474</v>
      </c>
      <c r="AC1752" s="6" t="s">
        <v>4474</v>
      </c>
      <c r="AD1752" s="6" t="s">
        <v>4474</v>
      </c>
      <c r="AF1752" t="e">
        <f t="shared" si="540"/>
        <v>#VALUE!</v>
      </c>
      <c r="AG1752" t="e">
        <f t="shared" si="541"/>
        <v>#VALUE!</v>
      </c>
      <c r="AH1752" t="e">
        <f t="shared" si="542"/>
        <v>#VALUE!</v>
      </c>
      <c r="AI1752" t="e">
        <f t="shared" si="543"/>
        <v>#VALUE!</v>
      </c>
      <c r="AJ1752" t="e">
        <f t="shared" si="544"/>
        <v>#VALUE!</v>
      </c>
      <c r="AK1752" t="e">
        <f t="shared" si="545"/>
        <v>#VALUE!</v>
      </c>
      <c r="AL1752" t="e">
        <f t="shared" si="546"/>
        <v>#VALUE!</v>
      </c>
      <c r="AM1752" t="e">
        <f t="shared" si="547"/>
        <v>#VALUE!</v>
      </c>
      <c r="AN1752" t="e">
        <f t="shared" si="548"/>
        <v>#VALUE!</v>
      </c>
      <c r="AO1752" t="e">
        <f t="shared" si="549"/>
        <v>#VALUE!</v>
      </c>
      <c r="AP1752">
        <f t="shared" si="550"/>
        <v>0</v>
      </c>
      <c r="AQ1752">
        <f t="shared" si="551"/>
        <v>0</v>
      </c>
      <c r="AR1752">
        <f t="shared" si="552"/>
        <v>0</v>
      </c>
      <c r="AS1752">
        <f t="shared" si="553"/>
        <v>0</v>
      </c>
      <c r="AT1752">
        <f t="shared" si="554"/>
        <v>0</v>
      </c>
      <c r="AU1752">
        <f t="shared" si="555"/>
        <v>0</v>
      </c>
      <c r="AV1752">
        <f t="shared" si="556"/>
        <v>0</v>
      </c>
      <c r="AW1752">
        <f t="shared" si="557"/>
        <v>0</v>
      </c>
      <c r="AX1752">
        <f t="shared" si="558"/>
        <v>0</v>
      </c>
      <c r="AY1752">
        <f t="shared" si="559"/>
        <v>0</v>
      </c>
    </row>
    <row r="1753" spans="1:51" x14ac:dyDescent="0.3">
      <c r="A1753" s="1" t="s">
        <v>1747</v>
      </c>
      <c r="B1753" s="2">
        <v>20711461</v>
      </c>
      <c r="C1753" s="3" t="s">
        <v>5338</v>
      </c>
      <c r="D1753" s="5">
        <v>10.1</v>
      </c>
      <c r="E1753" s="5">
        <v>38.582000000000001</v>
      </c>
      <c r="F1753" s="3" t="s">
        <v>4480</v>
      </c>
      <c r="G1753" s="3" t="s">
        <v>4491</v>
      </c>
      <c r="H1753" s="3" t="s">
        <v>4492</v>
      </c>
      <c r="I1753" s="3" t="s">
        <v>4493</v>
      </c>
      <c r="J1753" s="3"/>
      <c r="K1753" s="6" t="s">
        <v>4474</v>
      </c>
      <c r="L1753" s="6" t="s">
        <v>4474</v>
      </c>
      <c r="M1753" s="6" t="s">
        <v>4474</v>
      </c>
      <c r="N1753" s="6" t="s">
        <v>4474</v>
      </c>
      <c r="O1753" s="6" t="s">
        <v>4474</v>
      </c>
      <c r="P1753" s="6" t="s">
        <v>4474</v>
      </c>
      <c r="Q1753" s="6" t="s">
        <v>4474</v>
      </c>
      <c r="R1753" s="6" t="s">
        <v>4474</v>
      </c>
      <c r="S1753" s="6" t="s">
        <v>4474</v>
      </c>
      <c r="T1753" s="6" t="s">
        <v>4474</v>
      </c>
      <c r="U1753" s="6" t="s">
        <v>4474</v>
      </c>
      <c r="V1753" s="6" t="s">
        <v>4474</v>
      </c>
      <c r="W1753" s="6" t="s">
        <v>4474</v>
      </c>
      <c r="X1753" s="6" t="s">
        <v>4474</v>
      </c>
      <c r="Y1753" s="6" t="s">
        <v>4474</v>
      </c>
      <c r="Z1753" s="6" t="s">
        <v>4474</v>
      </c>
      <c r="AA1753" s="6" t="s">
        <v>4474</v>
      </c>
      <c r="AB1753" s="6" t="s">
        <v>4474</v>
      </c>
      <c r="AC1753" s="6" t="s">
        <v>4474</v>
      </c>
      <c r="AD1753" s="6" t="s">
        <v>4474</v>
      </c>
      <c r="AF1753" t="e">
        <f t="shared" si="540"/>
        <v>#VALUE!</v>
      </c>
      <c r="AG1753" t="e">
        <f t="shared" si="541"/>
        <v>#VALUE!</v>
      </c>
      <c r="AH1753" t="e">
        <f t="shared" si="542"/>
        <v>#VALUE!</v>
      </c>
      <c r="AI1753" t="e">
        <f t="shared" si="543"/>
        <v>#VALUE!</v>
      </c>
      <c r="AJ1753" t="e">
        <f t="shared" si="544"/>
        <v>#VALUE!</v>
      </c>
      <c r="AK1753" t="e">
        <f t="shared" si="545"/>
        <v>#VALUE!</v>
      </c>
      <c r="AL1753" t="e">
        <f t="shared" si="546"/>
        <v>#VALUE!</v>
      </c>
      <c r="AM1753" t="e">
        <f t="shared" si="547"/>
        <v>#VALUE!</v>
      </c>
      <c r="AN1753" t="e">
        <f t="shared" si="548"/>
        <v>#VALUE!</v>
      </c>
      <c r="AO1753" t="e">
        <f t="shared" si="549"/>
        <v>#VALUE!</v>
      </c>
      <c r="AP1753">
        <f t="shared" si="550"/>
        <v>0</v>
      </c>
      <c r="AQ1753">
        <f t="shared" si="551"/>
        <v>0</v>
      </c>
      <c r="AR1753">
        <f t="shared" si="552"/>
        <v>0</v>
      </c>
      <c r="AS1753">
        <f t="shared" si="553"/>
        <v>0</v>
      </c>
      <c r="AT1753">
        <f t="shared" si="554"/>
        <v>0</v>
      </c>
      <c r="AU1753">
        <f t="shared" si="555"/>
        <v>0</v>
      </c>
      <c r="AV1753">
        <f t="shared" si="556"/>
        <v>0</v>
      </c>
      <c r="AW1753">
        <f t="shared" si="557"/>
        <v>0</v>
      </c>
      <c r="AX1753">
        <f t="shared" si="558"/>
        <v>0</v>
      </c>
      <c r="AY1753">
        <f t="shared" si="559"/>
        <v>0</v>
      </c>
    </row>
    <row r="1754" spans="1:51" x14ac:dyDescent="0.3">
      <c r="A1754" s="1" t="s">
        <v>1748</v>
      </c>
      <c r="B1754" s="2">
        <v>19144702</v>
      </c>
      <c r="C1754" s="3" t="s">
        <v>5338</v>
      </c>
      <c r="D1754" s="5">
        <v>23.2239</v>
      </c>
      <c r="E1754" s="5">
        <v>13.934340000000001</v>
      </c>
      <c r="F1754" s="3" t="s">
        <v>4480</v>
      </c>
      <c r="G1754" s="3" t="s">
        <v>4491</v>
      </c>
      <c r="H1754" s="3" t="s">
        <v>4492</v>
      </c>
      <c r="I1754" s="3" t="s">
        <v>4493</v>
      </c>
      <c r="J1754" s="3"/>
      <c r="K1754" s="6" t="s">
        <v>4474</v>
      </c>
      <c r="L1754" s="6" t="s">
        <v>4474</v>
      </c>
      <c r="M1754" s="6" t="s">
        <v>4474</v>
      </c>
      <c r="N1754" s="6" t="s">
        <v>4474</v>
      </c>
      <c r="O1754" s="6" t="s">
        <v>4474</v>
      </c>
      <c r="P1754" s="6" t="s">
        <v>4474</v>
      </c>
      <c r="Q1754" s="6" t="s">
        <v>4474</v>
      </c>
      <c r="R1754" s="6" t="s">
        <v>4474</v>
      </c>
      <c r="S1754" s="6" t="s">
        <v>4474</v>
      </c>
      <c r="T1754" s="6" t="s">
        <v>4474</v>
      </c>
      <c r="U1754" s="6" t="s">
        <v>4474</v>
      </c>
      <c r="V1754" s="6" t="s">
        <v>4474</v>
      </c>
      <c r="W1754" s="6" t="s">
        <v>4474</v>
      </c>
      <c r="X1754" s="6" t="s">
        <v>4474</v>
      </c>
      <c r="Y1754" s="6" t="s">
        <v>4474</v>
      </c>
      <c r="Z1754" s="6" t="s">
        <v>4474</v>
      </c>
      <c r="AA1754" s="6" t="s">
        <v>4474</v>
      </c>
      <c r="AB1754" s="6" t="s">
        <v>4474</v>
      </c>
      <c r="AC1754" s="6" t="s">
        <v>4474</v>
      </c>
      <c r="AD1754" s="6" t="s">
        <v>4474</v>
      </c>
      <c r="AF1754" t="e">
        <f t="shared" si="540"/>
        <v>#VALUE!</v>
      </c>
      <c r="AG1754" t="e">
        <f t="shared" si="541"/>
        <v>#VALUE!</v>
      </c>
      <c r="AH1754" t="e">
        <f t="shared" si="542"/>
        <v>#VALUE!</v>
      </c>
      <c r="AI1754" t="e">
        <f t="shared" si="543"/>
        <v>#VALUE!</v>
      </c>
      <c r="AJ1754" t="e">
        <f t="shared" si="544"/>
        <v>#VALUE!</v>
      </c>
      <c r="AK1754" t="e">
        <f t="shared" si="545"/>
        <v>#VALUE!</v>
      </c>
      <c r="AL1754" t="e">
        <f t="shared" si="546"/>
        <v>#VALUE!</v>
      </c>
      <c r="AM1754" t="e">
        <f t="shared" si="547"/>
        <v>#VALUE!</v>
      </c>
      <c r="AN1754" t="e">
        <f t="shared" si="548"/>
        <v>#VALUE!</v>
      </c>
      <c r="AO1754" t="e">
        <f t="shared" si="549"/>
        <v>#VALUE!</v>
      </c>
      <c r="AP1754">
        <f t="shared" si="550"/>
        <v>0</v>
      </c>
      <c r="AQ1754">
        <f t="shared" si="551"/>
        <v>0</v>
      </c>
      <c r="AR1754">
        <f t="shared" si="552"/>
        <v>0</v>
      </c>
      <c r="AS1754">
        <f t="shared" si="553"/>
        <v>0</v>
      </c>
      <c r="AT1754">
        <f t="shared" si="554"/>
        <v>0</v>
      </c>
      <c r="AU1754">
        <f t="shared" si="555"/>
        <v>0</v>
      </c>
      <c r="AV1754">
        <f t="shared" si="556"/>
        <v>0</v>
      </c>
      <c r="AW1754">
        <f t="shared" si="557"/>
        <v>0</v>
      </c>
      <c r="AX1754">
        <f t="shared" si="558"/>
        <v>0</v>
      </c>
      <c r="AY1754">
        <f t="shared" si="559"/>
        <v>0</v>
      </c>
    </row>
    <row r="1755" spans="1:51" x14ac:dyDescent="0.3">
      <c r="A1755" s="1" t="s">
        <v>1749</v>
      </c>
      <c r="B1755" s="2">
        <v>19144700</v>
      </c>
      <c r="C1755" s="3" t="s">
        <v>5338</v>
      </c>
      <c r="D1755" s="5">
        <v>23.07</v>
      </c>
      <c r="E1755" s="5">
        <v>96.201899999999995</v>
      </c>
      <c r="F1755" s="3" t="s">
        <v>4480</v>
      </c>
      <c r="G1755" s="3" t="s">
        <v>4491</v>
      </c>
      <c r="H1755" s="3" t="s">
        <v>4492</v>
      </c>
      <c r="I1755" s="3" t="s">
        <v>4493</v>
      </c>
      <c r="J1755" s="3"/>
      <c r="K1755" s="6" t="s">
        <v>4474</v>
      </c>
      <c r="L1755" s="6" t="s">
        <v>4474</v>
      </c>
      <c r="M1755" s="6" t="s">
        <v>4474</v>
      </c>
      <c r="N1755" s="6" t="s">
        <v>4474</v>
      </c>
      <c r="O1755" s="6" t="s">
        <v>4474</v>
      </c>
      <c r="P1755" s="6" t="s">
        <v>4474</v>
      </c>
      <c r="Q1755" s="6" t="s">
        <v>4474</v>
      </c>
      <c r="R1755" s="6" t="s">
        <v>4474</v>
      </c>
      <c r="S1755" s="6" t="s">
        <v>4474</v>
      </c>
      <c r="T1755" s="6" t="s">
        <v>4474</v>
      </c>
      <c r="U1755" s="6" t="s">
        <v>4474</v>
      </c>
      <c r="V1755" s="6" t="s">
        <v>4474</v>
      </c>
      <c r="W1755" s="6" t="s">
        <v>4474</v>
      </c>
      <c r="X1755" s="6" t="s">
        <v>4474</v>
      </c>
      <c r="Y1755" s="6" t="s">
        <v>4474</v>
      </c>
      <c r="Z1755" s="6" t="s">
        <v>4474</v>
      </c>
      <c r="AA1755" s="6" t="s">
        <v>4474</v>
      </c>
      <c r="AB1755" s="6" t="s">
        <v>4474</v>
      </c>
      <c r="AC1755" s="6" t="s">
        <v>4474</v>
      </c>
      <c r="AD1755" s="6" t="s">
        <v>4474</v>
      </c>
      <c r="AF1755" t="e">
        <f t="shared" si="540"/>
        <v>#VALUE!</v>
      </c>
      <c r="AG1755" t="e">
        <f t="shared" si="541"/>
        <v>#VALUE!</v>
      </c>
      <c r="AH1755" t="e">
        <f t="shared" si="542"/>
        <v>#VALUE!</v>
      </c>
      <c r="AI1755" t="e">
        <f t="shared" si="543"/>
        <v>#VALUE!</v>
      </c>
      <c r="AJ1755" t="e">
        <f t="shared" si="544"/>
        <v>#VALUE!</v>
      </c>
      <c r="AK1755" t="e">
        <f t="shared" si="545"/>
        <v>#VALUE!</v>
      </c>
      <c r="AL1755" t="e">
        <f t="shared" si="546"/>
        <v>#VALUE!</v>
      </c>
      <c r="AM1755" t="e">
        <f t="shared" si="547"/>
        <v>#VALUE!</v>
      </c>
      <c r="AN1755" t="e">
        <f t="shared" si="548"/>
        <v>#VALUE!</v>
      </c>
      <c r="AO1755" t="e">
        <f t="shared" si="549"/>
        <v>#VALUE!</v>
      </c>
      <c r="AP1755">
        <f t="shared" si="550"/>
        <v>0</v>
      </c>
      <c r="AQ1755">
        <f t="shared" si="551"/>
        <v>0</v>
      </c>
      <c r="AR1755">
        <f t="shared" si="552"/>
        <v>0</v>
      </c>
      <c r="AS1755">
        <f t="shared" si="553"/>
        <v>0</v>
      </c>
      <c r="AT1755">
        <f t="shared" si="554"/>
        <v>0</v>
      </c>
      <c r="AU1755">
        <f t="shared" si="555"/>
        <v>0</v>
      </c>
      <c r="AV1755">
        <f t="shared" si="556"/>
        <v>0</v>
      </c>
      <c r="AW1755">
        <f t="shared" si="557"/>
        <v>0</v>
      </c>
      <c r="AX1755">
        <f t="shared" si="558"/>
        <v>0</v>
      </c>
      <c r="AY1755">
        <f t="shared" si="559"/>
        <v>0</v>
      </c>
    </row>
    <row r="1756" spans="1:51" x14ac:dyDescent="0.3">
      <c r="A1756" s="1" t="s">
        <v>1750</v>
      </c>
      <c r="B1756" s="2">
        <v>29444607</v>
      </c>
      <c r="C1756" s="3" t="s">
        <v>5338</v>
      </c>
      <c r="D1756" s="7">
        <v>9.9450000000000003</v>
      </c>
      <c r="E1756" s="7">
        <v>1.7901</v>
      </c>
      <c r="F1756" s="3" t="s">
        <v>4480</v>
      </c>
      <c r="G1756" s="3" t="s">
        <v>4491</v>
      </c>
      <c r="H1756" s="3" t="s">
        <v>4492</v>
      </c>
      <c r="I1756" s="3" t="s">
        <v>4493</v>
      </c>
      <c r="J1756" s="3"/>
      <c r="K1756" s="6" t="s">
        <v>4474</v>
      </c>
      <c r="L1756" s="6" t="s">
        <v>4474</v>
      </c>
      <c r="M1756" s="6" t="s">
        <v>4474</v>
      </c>
      <c r="N1756" s="6" t="s">
        <v>4474</v>
      </c>
      <c r="O1756" s="6" t="s">
        <v>4474</v>
      </c>
      <c r="P1756" s="6" t="s">
        <v>4474</v>
      </c>
      <c r="Q1756" s="6" t="s">
        <v>4474</v>
      </c>
      <c r="R1756" s="6" t="s">
        <v>4474</v>
      </c>
      <c r="S1756" s="6" t="s">
        <v>4474</v>
      </c>
      <c r="T1756" s="6" t="s">
        <v>4474</v>
      </c>
      <c r="U1756" s="6" t="s">
        <v>4474</v>
      </c>
      <c r="V1756" s="6" t="s">
        <v>4474</v>
      </c>
      <c r="W1756" s="6" t="s">
        <v>4474</v>
      </c>
      <c r="X1756" s="6" t="s">
        <v>4474</v>
      </c>
      <c r="Y1756" s="6" t="s">
        <v>4474</v>
      </c>
      <c r="Z1756" s="6" t="s">
        <v>4474</v>
      </c>
      <c r="AA1756" s="6" t="s">
        <v>4474</v>
      </c>
      <c r="AB1756" s="6" t="s">
        <v>4474</v>
      </c>
      <c r="AC1756" s="6" t="s">
        <v>4474</v>
      </c>
      <c r="AD1756" s="6" t="s">
        <v>4474</v>
      </c>
      <c r="AF1756" t="e">
        <f t="shared" si="540"/>
        <v>#VALUE!</v>
      </c>
      <c r="AG1756" t="e">
        <f t="shared" si="541"/>
        <v>#VALUE!</v>
      </c>
      <c r="AH1756" t="e">
        <f t="shared" si="542"/>
        <v>#VALUE!</v>
      </c>
      <c r="AI1756" t="e">
        <f t="shared" si="543"/>
        <v>#VALUE!</v>
      </c>
      <c r="AJ1756" t="e">
        <f t="shared" si="544"/>
        <v>#VALUE!</v>
      </c>
      <c r="AK1756" t="e">
        <f t="shared" si="545"/>
        <v>#VALUE!</v>
      </c>
      <c r="AL1756" t="e">
        <f t="shared" si="546"/>
        <v>#VALUE!</v>
      </c>
      <c r="AM1756" t="e">
        <f t="shared" si="547"/>
        <v>#VALUE!</v>
      </c>
      <c r="AN1756" t="e">
        <f t="shared" si="548"/>
        <v>#VALUE!</v>
      </c>
      <c r="AO1756" t="e">
        <f t="shared" si="549"/>
        <v>#VALUE!</v>
      </c>
      <c r="AP1756">
        <f t="shared" si="550"/>
        <v>0</v>
      </c>
      <c r="AQ1756">
        <f t="shared" si="551"/>
        <v>0</v>
      </c>
      <c r="AR1756">
        <f t="shared" si="552"/>
        <v>0</v>
      </c>
      <c r="AS1756">
        <f t="shared" si="553"/>
        <v>0</v>
      </c>
      <c r="AT1756">
        <f t="shared" si="554"/>
        <v>0</v>
      </c>
      <c r="AU1756">
        <f t="shared" si="555"/>
        <v>0</v>
      </c>
      <c r="AV1756">
        <f t="shared" si="556"/>
        <v>0</v>
      </c>
      <c r="AW1756">
        <f t="shared" si="557"/>
        <v>0</v>
      </c>
      <c r="AX1756">
        <f t="shared" si="558"/>
        <v>0</v>
      </c>
      <c r="AY1756">
        <f t="shared" si="559"/>
        <v>0</v>
      </c>
    </row>
    <row r="1757" spans="1:51" x14ac:dyDescent="0.3">
      <c r="A1757" s="1" t="s">
        <v>1751</v>
      </c>
      <c r="B1757" s="2">
        <v>27875239</v>
      </c>
      <c r="C1757" s="3" t="s">
        <v>5335</v>
      </c>
      <c r="D1757" s="5">
        <v>53.09</v>
      </c>
      <c r="E1757" s="5">
        <v>8865.6152078300001</v>
      </c>
      <c r="F1757" s="3" t="s">
        <v>4475</v>
      </c>
      <c r="G1757" s="3" t="s">
        <v>4476</v>
      </c>
      <c r="H1757" s="3" t="s">
        <v>4637</v>
      </c>
      <c r="I1757" s="3" t="s">
        <v>4637</v>
      </c>
      <c r="J1757" s="3" t="s">
        <v>4479</v>
      </c>
      <c r="K1757" s="6">
        <v>675253</v>
      </c>
      <c r="L1757" s="6">
        <v>632887</v>
      </c>
      <c r="M1757" s="6">
        <v>86164</v>
      </c>
      <c r="N1757" s="6">
        <v>72149</v>
      </c>
      <c r="O1757" s="6">
        <v>-84004</v>
      </c>
      <c r="P1757" s="6">
        <v>-98573</v>
      </c>
      <c r="Q1757" s="6">
        <v>-99155</v>
      </c>
      <c r="R1757" s="6">
        <v>-109682</v>
      </c>
      <c r="S1757" s="6">
        <v>133601</v>
      </c>
      <c r="T1757" s="6">
        <v>129955</v>
      </c>
      <c r="U1757" s="6" t="s">
        <v>4474</v>
      </c>
      <c r="V1757" s="6" t="s">
        <v>4474</v>
      </c>
      <c r="W1757" s="6">
        <v>1167062</v>
      </c>
      <c r="X1757" s="6">
        <v>1130578</v>
      </c>
      <c r="Y1757" s="6">
        <v>594692</v>
      </c>
      <c r="Z1757" s="6">
        <v>521412</v>
      </c>
      <c r="AA1757" s="6">
        <v>272790</v>
      </c>
      <c r="AB1757" s="6">
        <v>228964</v>
      </c>
      <c r="AC1757" s="6">
        <v>167687940</v>
      </c>
      <c r="AD1757" s="6">
        <v>166982796</v>
      </c>
      <c r="AF1757">
        <f t="shared" si="540"/>
        <v>-8.4961210287028452E-2</v>
      </c>
      <c r="AG1757">
        <f t="shared" si="541"/>
        <v>-9.701409367597813E-2</v>
      </c>
      <c r="AH1757" t="e">
        <f t="shared" si="542"/>
        <v>#VALUE!</v>
      </c>
      <c r="AI1757" t="e">
        <f t="shared" si="543"/>
        <v>#VALUE!</v>
      </c>
      <c r="AJ1757">
        <f t="shared" si="544"/>
        <v>2.180035925070567</v>
      </c>
      <c r="AK1757">
        <f t="shared" si="545"/>
        <v>2.2772662951381002</v>
      </c>
      <c r="AL1757">
        <f t="shared" si="546"/>
        <v>-0.12440374200484855</v>
      </c>
      <c r="AM1757">
        <f t="shared" si="547"/>
        <v>-0.15575134265674598</v>
      </c>
      <c r="AN1757">
        <f t="shared" si="548"/>
        <v>0.57859222560583756</v>
      </c>
      <c r="AO1757">
        <f t="shared" si="549"/>
        <v>0.55979065575307496</v>
      </c>
      <c r="AP1757">
        <f t="shared" si="550"/>
        <v>0</v>
      </c>
      <c r="AQ1757">
        <f t="shared" si="551"/>
        <v>1</v>
      </c>
      <c r="AR1757">
        <f t="shared" si="552"/>
        <v>1</v>
      </c>
      <c r="AS1757">
        <f t="shared" si="553"/>
        <v>1</v>
      </c>
      <c r="AT1757">
        <f t="shared" si="554"/>
        <v>0</v>
      </c>
      <c r="AU1757">
        <f t="shared" si="555"/>
        <v>0</v>
      </c>
      <c r="AV1757">
        <f t="shared" si="556"/>
        <v>1</v>
      </c>
      <c r="AW1757">
        <f t="shared" si="557"/>
        <v>1</v>
      </c>
      <c r="AX1757">
        <f t="shared" si="558"/>
        <v>0</v>
      </c>
      <c r="AY1757">
        <f t="shared" si="559"/>
        <v>5</v>
      </c>
    </row>
    <row r="1758" spans="1:51" x14ac:dyDescent="0.3">
      <c r="A1758" s="1" t="s">
        <v>1752</v>
      </c>
      <c r="B1758" s="2">
        <v>5258643</v>
      </c>
      <c r="C1758" s="3" t="s">
        <v>5335</v>
      </c>
      <c r="D1758" s="5">
        <v>40.79</v>
      </c>
      <c r="E1758" s="5">
        <v>22542.780889260001</v>
      </c>
      <c r="F1758" s="3" t="s">
        <v>4500</v>
      </c>
      <c r="G1758" s="3" t="s">
        <v>4539</v>
      </c>
      <c r="H1758" s="3" t="s">
        <v>4539</v>
      </c>
      <c r="I1758" s="3" t="s">
        <v>4582</v>
      </c>
      <c r="J1758" s="3" t="s">
        <v>5377</v>
      </c>
      <c r="K1758" s="6">
        <v>6774000</v>
      </c>
      <c r="L1758" s="6">
        <v>6887000</v>
      </c>
      <c r="M1758" s="6">
        <v>2343000</v>
      </c>
      <c r="N1758" s="6">
        <v>2412000</v>
      </c>
      <c r="O1758" s="6">
        <v>826000</v>
      </c>
      <c r="P1758" s="6">
        <v>918000</v>
      </c>
      <c r="Q1758" s="6">
        <v>745000</v>
      </c>
      <c r="R1758" s="6">
        <v>816000</v>
      </c>
      <c r="S1758" s="6">
        <v>1949000</v>
      </c>
      <c r="T1758" s="6">
        <v>1990000</v>
      </c>
      <c r="U1758" s="6">
        <v>1772000</v>
      </c>
      <c r="V1758" s="6">
        <v>1687000</v>
      </c>
      <c r="W1758" s="6">
        <v>18105000</v>
      </c>
      <c r="X1758" s="6">
        <v>17927000</v>
      </c>
      <c r="Y1758" s="6">
        <v>6598000</v>
      </c>
      <c r="Z1758" s="6">
        <v>6280000</v>
      </c>
      <c r="AA1758" s="6">
        <v>2723000</v>
      </c>
      <c r="AB1758" s="6">
        <v>2834000</v>
      </c>
      <c r="AC1758" s="6">
        <v>552654594</v>
      </c>
      <c r="AD1758" s="6">
        <v>551777466</v>
      </c>
      <c r="AF1758">
        <f t="shared" si="540"/>
        <v>4.114885390776029E-2</v>
      </c>
      <c r="AG1758">
        <f t="shared" si="541"/>
        <v>4.5517933842806939E-2</v>
      </c>
      <c r="AH1758">
        <f t="shared" si="542"/>
        <v>9.7873515603424471E-2</v>
      </c>
      <c r="AI1758">
        <f t="shared" si="543"/>
        <v>9.4103865677469742E-2</v>
      </c>
      <c r="AJ1758">
        <f t="shared" si="544"/>
        <v>2.4230627983841351</v>
      </c>
      <c r="AK1758">
        <f t="shared" si="545"/>
        <v>2.2159491884262525</v>
      </c>
      <c r="AL1758">
        <f t="shared" si="546"/>
        <v>0.1219368172423974</v>
      </c>
      <c r="AM1758">
        <f t="shared" si="547"/>
        <v>0.1332946130390591</v>
      </c>
      <c r="AN1758">
        <f t="shared" si="548"/>
        <v>0.37415078707539356</v>
      </c>
      <c r="AO1758">
        <f t="shared" si="549"/>
        <v>0.38416913036202377</v>
      </c>
      <c r="AP1758">
        <f t="shared" si="550"/>
        <v>1</v>
      </c>
      <c r="AQ1758">
        <f t="shared" si="551"/>
        <v>1</v>
      </c>
      <c r="AR1758">
        <f t="shared" si="552"/>
        <v>0</v>
      </c>
      <c r="AS1758">
        <f t="shared" si="553"/>
        <v>1</v>
      </c>
      <c r="AT1758">
        <f t="shared" si="554"/>
        <v>0</v>
      </c>
      <c r="AU1758">
        <f t="shared" si="555"/>
        <v>1</v>
      </c>
      <c r="AV1758">
        <f t="shared" si="556"/>
        <v>0</v>
      </c>
      <c r="AW1758">
        <f t="shared" si="557"/>
        <v>0</v>
      </c>
      <c r="AX1758">
        <f t="shared" si="558"/>
        <v>0</v>
      </c>
      <c r="AY1758">
        <f t="shared" si="559"/>
        <v>4</v>
      </c>
    </row>
    <row r="1759" spans="1:51" x14ac:dyDescent="0.3">
      <c r="A1759" s="1" t="s">
        <v>1753</v>
      </c>
      <c r="B1759" s="2">
        <v>100495687</v>
      </c>
      <c r="C1759" s="3" t="s">
        <v>5375</v>
      </c>
      <c r="D1759" s="5">
        <v>11.77</v>
      </c>
      <c r="E1759" s="5">
        <v>43.813954469999999</v>
      </c>
      <c r="F1759" s="3" t="s">
        <v>4480</v>
      </c>
      <c r="G1759" s="3" t="s">
        <v>4491</v>
      </c>
      <c r="H1759" s="3" t="s">
        <v>4492</v>
      </c>
      <c r="I1759" s="3" t="s">
        <v>4493</v>
      </c>
      <c r="J1759" s="3" t="s">
        <v>4494</v>
      </c>
      <c r="K1759" s="6" t="s">
        <v>4474</v>
      </c>
      <c r="L1759" s="6" t="s">
        <v>4474</v>
      </c>
      <c r="M1759" s="6" t="s">
        <v>4474</v>
      </c>
      <c r="N1759" s="6" t="s">
        <v>4474</v>
      </c>
      <c r="O1759" s="6">
        <v>-1730.537</v>
      </c>
      <c r="P1759" s="6">
        <v>-1689.665</v>
      </c>
      <c r="Q1759" s="6">
        <v>-613.78300000000002</v>
      </c>
      <c r="R1759" s="6">
        <v>-242.739</v>
      </c>
      <c r="S1759" s="6">
        <v>-1985.62</v>
      </c>
      <c r="T1759" s="6">
        <v>-1922.8979999999999</v>
      </c>
      <c r="U1759" s="6" t="s">
        <v>4474</v>
      </c>
      <c r="V1759" s="6" t="s">
        <v>4474</v>
      </c>
      <c r="W1759" s="6">
        <v>29937.223000000002</v>
      </c>
      <c r="X1759" s="6">
        <v>29564.904999999999</v>
      </c>
      <c r="Y1759" s="6">
        <v>125.967</v>
      </c>
      <c r="Z1759" s="6">
        <v>283.142</v>
      </c>
      <c r="AA1759" s="6">
        <v>5932</v>
      </c>
      <c r="AB1759" s="6">
        <v>5429</v>
      </c>
      <c r="AC1759" s="6">
        <v>6007567</v>
      </c>
      <c r="AD1759" s="6">
        <v>6007567</v>
      </c>
      <c r="AF1759">
        <f t="shared" si="540"/>
        <v>-2.050233583789652E-2</v>
      </c>
      <c r="AG1759">
        <f t="shared" si="541"/>
        <v>-8.2103764581689005E-3</v>
      </c>
      <c r="AH1759" t="e">
        <f t="shared" si="542"/>
        <v>#VALUE!</v>
      </c>
      <c r="AI1759" t="e">
        <f t="shared" si="543"/>
        <v>#VALUE!</v>
      </c>
      <c r="AJ1759">
        <f t="shared" si="544"/>
        <v>2.1235165205664194E-2</v>
      </c>
      <c r="AK1759">
        <f t="shared" si="545"/>
        <v>5.2153619451095964E-2</v>
      </c>
      <c r="AL1759" t="e">
        <f t="shared" si="546"/>
        <v>#VALUE!</v>
      </c>
      <c r="AM1759" t="e">
        <f t="shared" si="547"/>
        <v>#VALUE!</v>
      </c>
      <c r="AN1759" t="e">
        <f t="shared" si="548"/>
        <v>#VALUE!</v>
      </c>
      <c r="AO1759" t="e">
        <f t="shared" si="549"/>
        <v>#VALUE!</v>
      </c>
      <c r="AP1759">
        <f t="shared" si="550"/>
        <v>0</v>
      </c>
      <c r="AQ1759">
        <f t="shared" si="551"/>
        <v>0</v>
      </c>
      <c r="AR1759">
        <f t="shared" si="552"/>
        <v>0</v>
      </c>
      <c r="AS1759">
        <f t="shared" si="553"/>
        <v>0</v>
      </c>
      <c r="AT1759">
        <f t="shared" si="554"/>
        <v>0</v>
      </c>
      <c r="AU1759">
        <f t="shared" si="555"/>
        <v>0</v>
      </c>
      <c r="AV1759">
        <f t="shared" si="556"/>
        <v>0</v>
      </c>
      <c r="AW1759">
        <f t="shared" si="557"/>
        <v>0</v>
      </c>
      <c r="AX1759">
        <f t="shared" si="558"/>
        <v>0</v>
      </c>
      <c r="AY1759">
        <f t="shared" si="559"/>
        <v>0</v>
      </c>
    </row>
    <row r="1760" spans="1:51" x14ac:dyDescent="0.3">
      <c r="A1760" s="1" t="s">
        <v>1754</v>
      </c>
      <c r="B1760" s="2">
        <v>4972792</v>
      </c>
      <c r="C1760" s="3" t="s">
        <v>5337</v>
      </c>
      <c r="D1760" s="5">
        <v>207.77</v>
      </c>
      <c r="E1760" s="5">
        <v>8963.7731151299995</v>
      </c>
      <c r="F1760" s="3" t="s">
        <v>4500</v>
      </c>
      <c r="G1760" s="3" t="s">
        <v>4501</v>
      </c>
      <c r="H1760" s="3" t="s">
        <v>4533</v>
      </c>
      <c r="I1760" s="3" t="s">
        <v>4534</v>
      </c>
      <c r="J1760" s="3" t="s">
        <v>4850</v>
      </c>
      <c r="K1760" s="6">
        <v>2353911</v>
      </c>
      <c r="L1760" s="6">
        <v>2284526</v>
      </c>
      <c r="M1760" s="6">
        <v>356467</v>
      </c>
      <c r="N1760" s="6">
        <v>343024</v>
      </c>
      <c r="O1760" s="6">
        <v>245579</v>
      </c>
      <c r="P1760" s="6">
        <v>237246</v>
      </c>
      <c r="Q1760" s="6">
        <v>170889</v>
      </c>
      <c r="R1760" s="6">
        <v>169171</v>
      </c>
      <c r="S1760" s="6">
        <v>271954</v>
      </c>
      <c r="T1760" s="6">
        <v>268822</v>
      </c>
      <c r="U1760" s="6">
        <v>1220</v>
      </c>
      <c r="V1760" s="6">
        <v>1777</v>
      </c>
      <c r="W1760" s="6">
        <v>2899044</v>
      </c>
      <c r="X1760" s="6">
        <v>2618991</v>
      </c>
      <c r="Y1760" s="6">
        <v>933333</v>
      </c>
      <c r="Z1760" s="6">
        <v>853579</v>
      </c>
      <c r="AA1760" s="6">
        <v>686262</v>
      </c>
      <c r="AB1760" s="6">
        <v>551247</v>
      </c>
      <c r="AC1760" s="6">
        <v>43419000</v>
      </c>
      <c r="AD1760" s="6">
        <v>43244000</v>
      </c>
      <c r="AF1760">
        <f t="shared" si="540"/>
        <v>5.8946673455111412E-2</v>
      </c>
      <c r="AG1760">
        <f t="shared" si="541"/>
        <v>6.4593960040336143E-2</v>
      </c>
      <c r="AH1760">
        <f t="shared" si="542"/>
        <v>4.208283834257086E-4</v>
      </c>
      <c r="AI1760">
        <f t="shared" si="543"/>
        <v>6.7850557714784052E-4</v>
      </c>
      <c r="AJ1760">
        <f t="shared" si="544"/>
        <v>1.3600243055859134</v>
      </c>
      <c r="AK1760">
        <f t="shared" si="545"/>
        <v>1.5484510573300172</v>
      </c>
      <c r="AL1760">
        <f t="shared" si="546"/>
        <v>0.1043280735762737</v>
      </c>
      <c r="AM1760">
        <f t="shared" si="547"/>
        <v>0.10384911355791092</v>
      </c>
      <c r="AN1760">
        <f t="shared" si="548"/>
        <v>0.81196111545737149</v>
      </c>
      <c r="AO1760">
        <f t="shared" si="549"/>
        <v>0.87229242101251969</v>
      </c>
      <c r="AP1760">
        <f t="shared" si="550"/>
        <v>1</v>
      </c>
      <c r="AQ1760">
        <f t="shared" si="551"/>
        <v>1</v>
      </c>
      <c r="AR1760">
        <f t="shared" si="552"/>
        <v>0</v>
      </c>
      <c r="AS1760">
        <f t="shared" si="553"/>
        <v>1</v>
      </c>
      <c r="AT1760">
        <f t="shared" si="554"/>
        <v>1</v>
      </c>
      <c r="AU1760">
        <f t="shared" si="555"/>
        <v>0</v>
      </c>
      <c r="AV1760">
        <f t="shared" si="556"/>
        <v>1</v>
      </c>
      <c r="AW1760">
        <f t="shared" si="557"/>
        <v>0</v>
      </c>
      <c r="AX1760">
        <f t="shared" si="558"/>
        <v>0</v>
      </c>
      <c r="AY1760">
        <f t="shared" si="559"/>
        <v>5</v>
      </c>
    </row>
    <row r="1761" spans="1:51" x14ac:dyDescent="0.3">
      <c r="A1761" s="1" t="s">
        <v>1755</v>
      </c>
      <c r="B1761" s="2">
        <v>103323</v>
      </c>
      <c r="C1761" s="3" t="s">
        <v>5337</v>
      </c>
      <c r="D1761" s="7">
        <v>112.94</v>
      </c>
      <c r="E1761" s="5">
        <v>9480.7555281599998</v>
      </c>
      <c r="F1761" s="3" t="s">
        <v>4480</v>
      </c>
      <c r="G1761" s="3" t="s">
        <v>4509</v>
      </c>
      <c r="H1761" s="3" t="s">
        <v>4509</v>
      </c>
      <c r="I1761" s="3" t="s">
        <v>4596</v>
      </c>
      <c r="J1761" s="3" t="s">
        <v>4597</v>
      </c>
      <c r="K1761" s="6">
        <v>5727483</v>
      </c>
      <c r="L1761" s="6">
        <v>5656194</v>
      </c>
      <c r="M1761" s="6" t="s">
        <v>4474</v>
      </c>
      <c r="N1761" s="6" t="s">
        <v>4474</v>
      </c>
      <c r="O1761" s="6">
        <v>1468004</v>
      </c>
      <c r="P1761" s="6">
        <v>1404428</v>
      </c>
      <c r="Q1761" s="6">
        <v>1090368</v>
      </c>
      <c r="R1761" s="6">
        <v>1044457</v>
      </c>
      <c r="S1761" s="6">
        <v>1456910</v>
      </c>
      <c r="T1761" s="6">
        <v>1403207</v>
      </c>
      <c r="U1761" s="6">
        <v>2254870</v>
      </c>
      <c r="V1761" s="6">
        <v>1492614</v>
      </c>
      <c r="W1761" s="6">
        <v>29556820</v>
      </c>
      <c r="X1761" s="6">
        <v>28298806</v>
      </c>
      <c r="Y1761" s="6" t="s">
        <v>4474</v>
      </c>
      <c r="Z1761" s="6" t="s">
        <v>4474</v>
      </c>
      <c r="AA1761" s="6" t="s">
        <v>4474</v>
      </c>
      <c r="AB1761" s="6" t="s">
        <v>4474</v>
      </c>
      <c r="AC1761" s="6">
        <v>84275281</v>
      </c>
      <c r="AD1761" s="6">
        <v>90041840</v>
      </c>
      <c r="AF1761">
        <f t="shared" si="540"/>
        <v>3.6890572125147431E-2</v>
      </c>
      <c r="AG1761">
        <f t="shared" si="541"/>
        <v>3.6908164959327257E-2</v>
      </c>
      <c r="AH1761">
        <f t="shared" si="542"/>
        <v>7.6289330178280337E-2</v>
      </c>
      <c r="AI1761">
        <f t="shared" si="543"/>
        <v>5.2744769514303888E-2</v>
      </c>
      <c r="AJ1761" t="e">
        <f t="shared" si="544"/>
        <v>#VALUE!</v>
      </c>
      <c r="AK1761" t="e">
        <f t="shared" si="545"/>
        <v>#VALUE!</v>
      </c>
      <c r="AL1761">
        <f t="shared" si="546"/>
        <v>0.25630874853753383</v>
      </c>
      <c r="AM1761">
        <f t="shared" si="547"/>
        <v>0.24829912128190795</v>
      </c>
      <c r="AN1761">
        <f t="shared" si="548"/>
        <v>0.19377872856416894</v>
      </c>
      <c r="AO1761">
        <f t="shared" si="549"/>
        <v>0.19987394521168136</v>
      </c>
      <c r="AP1761">
        <f t="shared" si="550"/>
        <v>1</v>
      </c>
      <c r="AQ1761">
        <f t="shared" si="551"/>
        <v>1</v>
      </c>
      <c r="AR1761">
        <f t="shared" si="552"/>
        <v>0</v>
      </c>
      <c r="AS1761">
        <f t="shared" si="553"/>
        <v>1</v>
      </c>
      <c r="AT1761">
        <f t="shared" si="554"/>
        <v>0</v>
      </c>
      <c r="AU1761">
        <f t="shared" si="555"/>
        <v>0</v>
      </c>
      <c r="AV1761">
        <f t="shared" si="556"/>
        <v>1</v>
      </c>
      <c r="AW1761">
        <f t="shared" si="557"/>
        <v>0</v>
      </c>
      <c r="AX1761">
        <f t="shared" si="558"/>
        <v>1</v>
      </c>
      <c r="AY1761">
        <f t="shared" si="559"/>
        <v>5</v>
      </c>
    </row>
    <row r="1762" spans="1:51" x14ac:dyDescent="0.3">
      <c r="A1762" s="1" t="s">
        <v>1756</v>
      </c>
      <c r="B1762" s="2">
        <v>4657653</v>
      </c>
      <c r="C1762" s="3" t="s">
        <v>5337</v>
      </c>
      <c r="D1762" s="5">
        <v>87.18</v>
      </c>
      <c r="E1762" s="5">
        <v>11871.06887556</v>
      </c>
      <c r="F1762" s="3" t="s">
        <v>4470</v>
      </c>
      <c r="G1762" s="3" t="s">
        <v>4512</v>
      </c>
      <c r="H1762" s="3" t="s">
        <v>4513</v>
      </c>
      <c r="I1762" s="3" t="s">
        <v>4514</v>
      </c>
      <c r="J1762" s="3" t="s">
        <v>4515</v>
      </c>
      <c r="K1762" s="6">
        <v>2478596</v>
      </c>
      <c r="L1762" s="6">
        <v>2236530</v>
      </c>
      <c r="M1762" s="6">
        <v>652000</v>
      </c>
      <c r="N1762" s="6">
        <v>579852</v>
      </c>
      <c r="O1762" s="6">
        <v>395042</v>
      </c>
      <c r="P1762" s="6">
        <v>352453</v>
      </c>
      <c r="Q1762" s="6">
        <v>91513</v>
      </c>
      <c r="R1762" s="6">
        <v>40675</v>
      </c>
      <c r="S1762" s="6">
        <v>414973</v>
      </c>
      <c r="T1762" s="6">
        <v>261803</v>
      </c>
      <c r="U1762" s="6" t="s">
        <v>4474</v>
      </c>
      <c r="V1762" s="6" t="s">
        <v>4474</v>
      </c>
      <c r="W1762" s="6">
        <v>5086044</v>
      </c>
      <c r="X1762" s="6">
        <v>4993793</v>
      </c>
      <c r="Y1762" s="6">
        <v>2056529</v>
      </c>
      <c r="Z1762" s="6">
        <v>1923891</v>
      </c>
      <c r="AA1762" s="6">
        <v>818065</v>
      </c>
      <c r="AB1762" s="6">
        <v>794146</v>
      </c>
      <c r="AC1762" s="6">
        <v>135904330</v>
      </c>
      <c r="AD1762" s="6">
        <v>135358428</v>
      </c>
      <c r="AF1762">
        <f t="shared" si="540"/>
        <v>1.7992962703429226E-2</v>
      </c>
      <c r="AG1762">
        <f t="shared" si="541"/>
        <v>8.1451113412189888E-3</v>
      </c>
      <c r="AH1762" t="e">
        <f t="shared" si="542"/>
        <v>#VALUE!</v>
      </c>
      <c r="AI1762" t="e">
        <f t="shared" si="543"/>
        <v>#VALUE!</v>
      </c>
      <c r="AJ1762">
        <f t="shared" si="544"/>
        <v>2.5138943726965461</v>
      </c>
      <c r="AK1762">
        <f t="shared" si="545"/>
        <v>2.422591060082151</v>
      </c>
      <c r="AL1762">
        <f t="shared" si="546"/>
        <v>0.15938135944704179</v>
      </c>
      <c r="AM1762">
        <f t="shared" si="547"/>
        <v>0.15758921185944297</v>
      </c>
      <c r="AN1762">
        <f t="shared" si="548"/>
        <v>0.48733278752602222</v>
      </c>
      <c r="AO1762">
        <f t="shared" si="549"/>
        <v>0.44786197585682869</v>
      </c>
      <c r="AP1762">
        <f t="shared" si="550"/>
        <v>1</v>
      </c>
      <c r="AQ1762">
        <f t="shared" si="551"/>
        <v>1</v>
      </c>
      <c r="AR1762">
        <f t="shared" si="552"/>
        <v>1</v>
      </c>
      <c r="AS1762">
        <f t="shared" si="553"/>
        <v>1</v>
      </c>
      <c r="AT1762">
        <f t="shared" si="554"/>
        <v>0</v>
      </c>
      <c r="AU1762">
        <f t="shared" si="555"/>
        <v>1</v>
      </c>
      <c r="AV1762">
        <f t="shared" si="556"/>
        <v>1</v>
      </c>
      <c r="AW1762">
        <f t="shared" si="557"/>
        <v>1</v>
      </c>
      <c r="AX1762">
        <f t="shared" si="558"/>
        <v>0</v>
      </c>
      <c r="AY1762">
        <f t="shared" si="559"/>
        <v>7</v>
      </c>
    </row>
    <row r="1763" spans="1:51" x14ac:dyDescent="0.3">
      <c r="A1763" s="1" t="s">
        <v>1757</v>
      </c>
      <c r="B1763" s="2">
        <v>4631236</v>
      </c>
      <c r="C1763" s="3" t="s">
        <v>5337</v>
      </c>
      <c r="D1763" s="5">
        <v>80.489999999999995</v>
      </c>
      <c r="E1763" s="5">
        <v>3124.2559729499999</v>
      </c>
      <c r="F1763" s="3" t="s">
        <v>4485</v>
      </c>
      <c r="G1763" s="3" t="s">
        <v>4486</v>
      </c>
      <c r="H1763" s="3" t="s">
        <v>4590</v>
      </c>
      <c r="I1763" s="3" t="s">
        <v>4590</v>
      </c>
      <c r="J1763" s="3" t="s">
        <v>4848</v>
      </c>
      <c r="K1763" s="6">
        <v>5590609</v>
      </c>
      <c r="L1763" s="6">
        <v>5540763</v>
      </c>
      <c r="M1763" s="6">
        <v>529559</v>
      </c>
      <c r="N1763" s="6">
        <v>550456</v>
      </c>
      <c r="O1763" s="6">
        <v>381042</v>
      </c>
      <c r="P1763" s="6">
        <v>411080</v>
      </c>
      <c r="Q1763" s="6">
        <v>219076</v>
      </c>
      <c r="R1763" s="6">
        <v>246497</v>
      </c>
      <c r="S1763" s="6">
        <v>401164</v>
      </c>
      <c r="T1763" s="6">
        <v>403663</v>
      </c>
      <c r="U1763" s="6">
        <v>1264220</v>
      </c>
      <c r="V1763" s="6">
        <v>1187456</v>
      </c>
      <c r="W1763" s="6">
        <v>4023009</v>
      </c>
      <c r="X1763" s="6">
        <v>3893302</v>
      </c>
      <c r="Y1763" s="6">
        <v>1670350</v>
      </c>
      <c r="Z1763" s="6">
        <v>1633266</v>
      </c>
      <c r="AA1763" s="6">
        <v>748697</v>
      </c>
      <c r="AB1763" s="6">
        <v>708200</v>
      </c>
      <c r="AC1763" s="6">
        <v>38870000</v>
      </c>
      <c r="AD1763" s="6">
        <v>39282000</v>
      </c>
      <c r="AF1763">
        <f t="shared" si="540"/>
        <v>5.4455756872529987E-2</v>
      </c>
      <c r="AG1763">
        <f t="shared" si="541"/>
        <v>6.3313095156758967E-2</v>
      </c>
      <c r="AH1763">
        <f t="shared" si="542"/>
        <v>0.31424737056268082</v>
      </c>
      <c r="AI1763">
        <f t="shared" si="543"/>
        <v>0.30499971489496575</v>
      </c>
      <c r="AJ1763">
        <f t="shared" si="544"/>
        <v>2.2310093402270881</v>
      </c>
      <c r="AK1763">
        <f t="shared" si="545"/>
        <v>2.3062214063823778</v>
      </c>
      <c r="AL1763">
        <f t="shared" si="546"/>
        <v>6.8157511999139983E-2</v>
      </c>
      <c r="AM1763">
        <f t="shared" si="547"/>
        <v>7.4191947932080837E-2</v>
      </c>
      <c r="AN1763">
        <f t="shared" si="548"/>
        <v>1.3896585863964013</v>
      </c>
      <c r="AO1763">
        <f t="shared" si="549"/>
        <v>1.4231526349612744</v>
      </c>
      <c r="AP1763">
        <f t="shared" si="550"/>
        <v>1</v>
      </c>
      <c r="AQ1763">
        <f t="shared" si="551"/>
        <v>1</v>
      </c>
      <c r="AR1763">
        <f t="shared" si="552"/>
        <v>0</v>
      </c>
      <c r="AS1763">
        <f t="shared" si="553"/>
        <v>1</v>
      </c>
      <c r="AT1763">
        <f t="shared" si="554"/>
        <v>0</v>
      </c>
      <c r="AU1763">
        <f t="shared" si="555"/>
        <v>0</v>
      </c>
      <c r="AV1763">
        <f t="shared" si="556"/>
        <v>0</v>
      </c>
      <c r="AW1763">
        <f t="shared" si="557"/>
        <v>0</v>
      </c>
      <c r="AX1763">
        <f t="shared" si="558"/>
        <v>1</v>
      </c>
      <c r="AY1763">
        <f t="shared" si="559"/>
        <v>4</v>
      </c>
    </row>
    <row r="1764" spans="1:51" x14ac:dyDescent="0.3">
      <c r="A1764" s="1" t="s">
        <v>1758</v>
      </c>
      <c r="B1764" s="2">
        <v>4972972</v>
      </c>
      <c r="C1764" s="3" t="s">
        <v>5337</v>
      </c>
      <c r="D1764" s="5">
        <v>193.49</v>
      </c>
      <c r="E1764" s="5">
        <v>27164.331018550001</v>
      </c>
      <c r="F1764" s="3" t="s">
        <v>4500</v>
      </c>
      <c r="G1764" s="3" t="s">
        <v>4501</v>
      </c>
      <c r="H1764" s="3" t="s">
        <v>4533</v>
      </c>
      <c r="I1764" s="3" t="s">
        <v>4618</v>
      </c>
      <c r="J1764" s="3" t="s">
        <v>4620</v>
      </c>
      <c r="K1764" s="6">
        <v>4480900</v>
      </c>
      <c r="L1764" s="6">
        <v>4403000</v>
      </c>
      <c r="M1764" s="6">
        <v>1015600</v>
      </c>
      <c r="N1764" s="6">
        <v>944600</v>
      </c>
      <c r="O1764" s="6">
        <v>873800</v>
      </c>
      <c r="P1764" s="6">
        <v>795000</v>
      </c>
      <c r="Q1764" s="6">
        <v>1852400</v>
      </c>
      <c r="R1764" s="6">
        <v>1792900</v>
      </c>
      <c r="S1764" s="6">
        <v>1244900</v>
      </c>
      <c r="T1764" s="6">
        <v>1171300</v>
      </c>
      <c r="U1764" s="6">
        <v>3783600</v>
      </c>
      <c r="V1764" s="6">
        <v>3787700</v>
      </c>
      <c r="W1764" s="6">
        <v>7997200</v>
      </c>
      <c r="X1764" s="6">
        <v>7721900</v>
      </c>
      <c r="Y1764" s="6">
        <v>1554200</v>
      </c>
      <c r="Z1764" s="6">
        <v>1297200</v>
      </c>
      <c r="AA1764" s="6">
        <v>2784500</v>
      </c>
      <c r="AB1764" s="6">
        <v>2707200</v>
      </c>
      <c r="AC1764" s="6">
        <v>140349000</v>
      </c>
      <c r="AD1764" s="6">
        <v>141455000</v>
      </c>
      <c r="AF1764">
        <f t="shared" si="540"/>
        <v>0.23163107087480619</v>
      </c>
      <c r="AG1764">
        <f t="shared" si="541"/>
        <v>0.23218378896385605</v>
      </c>
      <c r="AH1764">
        <f t="shared" si="542"/>
        <v>0.47311559045665985</v>
      </c>
      <c r="AI1764">
        <f t="shared" si="543"/>
        <v>0.49051399267019774</v>
      </c>
      <c r="AJ1764">
        <f t="shared" si="544"/>
        <v>0.55816124977554316</v>
      </c>
      <c r="AK1764">
        <f t="shared" si="545"/>
        <v>0.47916666666666669</v>
      </c>
      <c r="AL1764">
        <f t="shared" si="546"/>
        <v>0.19500546765158785</v>
      </c>
      <c r="AM1764">
        <f t="shared" si="547"/>
        <v>0.18055870997047468</v>
      </c>
      <c r="AN1764">
        <f t="shared" si="548"/>
        <v>0.56030860801280447</v>
      </c>
      <c r="AO1764">
        <f t="shared" si="549"/>
        <v>0.57019645424053667</v>
      </c>
      <c r="AP1764">
        <f t="shared" si="550"/>
        <v>1</v>
      </c>
      <c r="AQ1764">
        <f t="shared" si="551"/>
        <v>1</v>
      </c>
      <c r="AR1764">
        <f t="shared" si="552"/>
        <v>0</v>
      </c>
      <c r="AS1764">
        <f t="shared" si="553"/>
        <v>0</v>
      </c>
      <c r="AT1764">
        <f t="shared" si="554"/>
        <v>1</v>
      </c>
      <c r="AU1764">
        <f t="shared" si="555"/>
        <v>1</v>
      </c>
      <c r="AV1764">
        <f t="shared" si="556"/>
        <v>1</v>
      </c>
      <c r="AW1764">
        <f t="shared" si="557"/>
        <v>0</v>
      </c>
      <c r="AX1764">
        <f t="shared" si="558"/>
        <v>1</v>
      </c>
      <c r="AY1764">
        <f t="shared" si="559"/>
        <v>6</v>
      </c>
    </row>
    <row r="1765" spans="1:51" x14ac:dyDescent="0.3">
      <c r="A1765" s="1" t="s">
        <v>1759</v>
      </c>
      <c r="B1765" s="2">
        <v>4309485</v>
      </c>
      <c r="C1765" s="3" t="s">
        <v>5335</v>
      </c>
      <c r="D1765" s="5">
        <v>7.12</v>
      </c>
      <c r="E1765" s="5">
        <v>931.14818167999999</v>
      </c>
      <c r="F1765" s="3" t="s">
        <v>4665</v>
      </c>
      <c r="G1765" s="3" t="s">
        <v>4722</v>
      </c>
      <c r="H1765" s="3" t="s">
        <v>5069</v>
      </c>
      <c r="I1765" s="3" t="s">
        <v>5069</v>
      </c>
      <c r="J1765" s="3" t="s">
        <v>5001</v>
      </c>
      <c r="K1765" s="6">
        <v>404720</v>
      </c>
      <c r="L1765" s="6">
        <v>402140</v>
      </c>
      <c r="M1765" s="6">
        <v>121378</v>
      </c>
      <c r="N1765" s="6">
        <v>129646</v>
      </c>
      <c r="O1765" s="6">
        <v>106956</v>
      </c>
      <c r="P1765" s="6">
        <v>114547</v>
      </c>
      <c r="Q1765" s="6">
        <v>56426</v>
      </c>
      <c r="R1765" s="6">
        <v>66709</v>
      </c>
      <c r="S1765" s="6">
        <v>105892</v>
      </c>
      <c r="T1765" s="6">
        <v>99435</v>
      </c>
      <c r="U1765" s="6">
        <v>583864</v>
      </c>
      <c r="V1765" s="6">
        <v>585060</v>
      </c>
      <c r="W1765" s="6">
        <v>810737</v>
      </c>
      <c r="X1765" s="6">
        <v>802677</v>
      </c>
      <c r="Y1765" s="6">
        <v>347414</v>
      </c>
      <c r="Z1765" s="6">
        <v>344937</v>
      </c>
      <c r="AA1765" s="6">
        <v>97014</v>
      </c>
      <c r="AB1765" s="6">
        <v>87365</v>
      </c>
      <c r="AC1765" s="6">
        <v>126140650</v>
      </c>
      <c r="AD1765" s="6">
        <v>126882774</v>
      </c>
      <c r="AF1765">
        <f t="shared" si="540"/>
        <v>6.9598402441235566E-2</v>
      </c>
      <c r="AG1765">
        <f t="shared" si="541"/>
        <v>8.3108149355220096E-2</v>
      </c>
      <c r="AH1765">
        <f t="shared" si="542"/>
        <v>0.72016449230761637</v>
      </c>
      <c r="AI1765">
        <f t="shared" si="543"/>
        <v>0.72888596533848604</v>
      </c>
      <c r="AJ1765">
        <f t="shared" si="544"/>
        <v>3.581070773290453</v>
      </c>
      <c r="AK1765">
        <f t="shared" si="545"/>
        <v>3.9482286957019403</v>
      </c>
      <c r="AL1765">
        <f t="shared" si="546"/>
        <v>0.26427159517691245</v>
      </c>
      <c r="AM1765">
        <f t="shared" si="547"/>
        <v>0.28484358681056349</v>
      </c>
      <c r="AN1765">
        <f t="shared" si="548"/>
        <v>0.49920011051672736</v>
      </c>
      <c r="AO1765">
        <f t="shared" si="549"/>
        <v>0.50099853365675107</v>
      </c>
      <c r="AP1765">
        <f t="shared" si="550"/>
        <v>1</v>
      </c>
      <c r="AQ1765">
        <f t="shared" si="551"/>
        <v>1</v>
      </c>
      <c r="AR1765">
        <f t="shared" si="552"/>
        <v>0</v>
      </c>
      <c r="AS1765">
        <f t="shared" si="553"/>
        <v>1</v>
      </c>
      <c r="AT1765">
        <f t="shared" si="554"/>
        <v>1</v>
      </c>
      <c r="AU1765">
        <f t="shared" si="555"/>
        <v>0</v>
      </c>
      <c r="AV1765">
        <f t="shared" si="556"/>
        <v>0</v>
      </c>
      <c r="AW1765">
        <f t="shared" si="557"/>
        <v>0</v>
      </c>
      <c r="AX1765">
        <f t="shared" si="558"/>
        <v>1</v>
      </c>
      <c r="AY1765">
        <f t="shared" si="559"/>
        <v>5</v>
      </c>
    </row>
    <row r="1766" spans="1:51" x14ac:dyDescent="0.3">
      <c r="A1766" s="1" t="s">
        <v>1760</v>
      </c>
      <c r="B1766" s="2">
        <v>4328018</v>
      </c>
      <c r="C1766" s="3" t="s">
        <v>5336</v>
      </c>
      <c r="D1766" s="5">
        <v>14.26</v>
      </c>
      <c r="E1766" s="5">
        <v>144.46271250000001</v>
      </c>
      <c r="F1766" s="3" t="s">
        <v>4480</v>
      </c>
      <c r="G1766" s="3" t="s">
        <v>4509</v>
      </c>
      <c r="H1766" s="3" t="s">
        <v>4509</v>
      </c>
      <c r="I1766" s="3" t="s">
        <v>4510</v>
      </c>
      <c r="J1766" s="3" t="s">
        <v>4727</v>
      </c>
      <c r="K1766" s="6">
        <v>686459</v>
      </c>
      <c r="L1766" s="6">
        <v>700204</v>
      </c>
      <c r="M1766" s="6">
        <v>111363</v>
      </c>
      <c r="N1766" s="6">
        <v>38021</v>
      </c>
      <c r="O1766" s="6">
        <v>5553</v>
      </c>
      <c r="P1766" s="6">
        <v>-67635</v>
      </c>
      <c r="Q1766" s="6">
        <v>-67588</v>
      </c>
      <c r="R1766" s="6">
        <v>-139158</v>
      </c>
      <c r="S1766" s="6">
        <v>35090</v>
      </c>
      <c r="T1766" s="6">
        <v>53817</v>
      </c>
      <c r="U1766" s="6">
        <v>416332</v>
      </c>
      <c r="V1766" s="6">
        <v>413328</v>
      </c>
      <c r="W1766" s="6">
        <v>1341153</v>
      </c>
      <c r="X1766" s="6">
        <v>1257075</v>
      </c>
      <c r="Y1766" s="6">
        <v>334043</v>
      </c>
      <c r="Z1766" s="6">
        <v>301172</v>
      </c>
      <c r="AA1766" s="6">
        <v>281971</v>
      </c>
      <c r="AB1766" s="6">
        <v>234038</v>
      </c>
      <c r="AC1766" s="6">
        <v>22896000</v>
      </c>
      <c r="AD1766" s="6">
        <v>22839000</v>
      </c>
      <c r="AF1766">
        <f t="shared" si="540"/>
        <v>-5.0395443323766935E-2</v>
      </c>
      <c r="AG1766">
        <f t="shared" si="541"/>
        <v>-0.11069983891175944</v>
      </c>
      <c r="AH1766">
        <f t="shared" si="542"/>
        <v>0.31042841495340201</v>
      </c>
      <c r="AI1766">
        <f t="shared" si="543"/>
        <v>0.3288013841656226</v>
      </c>
      <c r="AJ1766">
        <f t="shared" si="544"/>
        <v>1.1846714733075387</v>
      </c>
      <c r="AK1766">
        <f t="shared" si="545"/>
        <v>1.2868508532802365</v>
      </c>
      <c r="AL1766">
        <f t="shared" si="546"/>
        <v>8.0893396400950387E-3</v>
      </c>
      <c r="AM1766">
        <f t="shared" si="547"/>
        <v>-9.6593278530256899E-2</v>
      </c>
      <c r="AN1766">
        <f t="shared" si="548"/>
        <v>0.51184242215466846</v>
      </c>
      <c r="AO1766">
        <f t="shared" si="549"/>
        <v>0.55701052045422905</v>
      </c>
      <c r="AP1766">
        <f t="shared" si="550"/>
        <v>0</v>
      </c>
      <c r="AQ1766">
        <f t="shared" si="551"/>
        <v>1</v>
      </c>
      <c r="AR1766">
        <f t="shared" si="552"/>
        <v>1</v>
      </c>
      <c r="AS1766">
        <f t="shared" si="553"/>
        <v>1</v>
      </c>
      <c r="AT1766">
        <f t="shared" si="554"/>
        <v>1</v>
      </c>
      <c r="AU1766">
        <f t="shared" si="555"/>
        <v>0</v>
      </c>
      <c r="AV1766">
        <f t="shared" si="556"/>
        <v>1</v>
      </c>
      <c r="AW1766">
        <f t="shared" si="557"/>
        <v>0</v>
      </c>
      <c r="AX1766">
        <f t="shared" si="558"/>
        <v>0</v>
      </c>
      <c r="AY1766">
        <f t="shared" si="559"/>
        <v>5</v>
      </c>
    </row>
    <row r="1767" spans="1:51" x14ac:dyDescent="0.3">
      <c r="A1767" s="1" t="s">
        <v>1761</v>
      </c>
      <c r="B1767" s="2">
        <v>4980493</v>
      </c>
      <c r="C1767" s="3" t="s">
        <v>5335</v>
      </c>
      <c r="D1767" s="5">
        <v>41.39</v>
      </c>
      <c r="E1767" s="7">
        <v>4319.8743000000004</v>
      </c>
      <c r="F1767" s="3" t="s">
        <v>4654</v>
      </c>
      <c r="G1767" s="3" t="s">
        <v>4654</v>
      </c>
      <c r="H1767" s="3" t="s">
        <v>4655</v>
      </c>
      <c r="I1767" s="3" t="s">
        <v>4725</v>
      </c>
      <c r="J1767" s="3" t="s">
        <v>4752</v>
      </c>
      <c r="K1767" s="6">
        <v>274134</v>
      </c>
      <c r="L1767" s="6">
        <v>276579</v>
      </c>
      <c r="M1767" s="6">
        <v>82679</v>
      </c>
      <c r="N1767" s="6">
        <v>204208</v>
      </c>
      <c r="O1767" s="6">
        <v>30001</v>
      </c>
      <c r="P1767" s="6">
        <v>152685</v>
      </c>
      <c r="Q1767" s="6">
        <v>34685</v>
      </c>
      <c r="R1767" s="6">
        <v>184534</v>
      </c>
      <c r="S1767" s="6">
        <v>184252</v>
      </c>
      <c r="T1767" s="6">
        <v>140817</v>
      </c>
      <c r="U1767" s="6">
        <v>1027988</v>
      </c>
      <c r="V1767" s="6">
        <v>756729</v>
      </c>
      <c r="W1767" s="6">
        <v>4332974</v>
      </c>
      <c r="X1767" s="6">
        <v>4121018</v>
      </c>
      <c r="Y1767" s="6">
        <v>915202</v>
      </c>
      <c r="Z1767" s="6">
        <v>725106</v>
      </c>
      <c r="AA1767" s="6">
        <v>591923</v>
      </c>
      <c r="AB1767" s="6">
        <v>584421</v>
      </c>
      <c r="AC1767" s="6">
        <v>104370000</v>
      </c>
      <c r="AD1767" s="6">
        <v>104003000</v>
      </c>
      <c r="AF1767">
        <f t="shared" si="540"/>
        <v>8.0048945597181054E-3</v>
      </c>
      <c r="AG1767">
        <f t="shared" si="541"/>
        <v>4.4778741563370993E-2</v>
      </c>
      <c r="AH1767">
        <f t="shared" si="542"/>
        <v>0.23724767330706345</v>
      </c>
      <c r="AI1767">
        <f t="shared" si="543"/>
        <v>0.18362671553485085</v>
      </c>
      <c r="AJ1767">
        <f t="shared" si="544"/>
        <v>1.5461504283496332</v>
      </c>
      <c r="AK1767">
        <f t="shared" si="545"/>
        <v>1.2407254359442936</v>
      </c>
      <c r="AL1767">
        <f t="shared" si="546"/>
        <v>0.10943917937942758</v>
      </c>
      <c r="AM1767">
        <f t="shared" si="547"/>
        <v>0.55204842016205136</v>
      </c>
      <c r="AN1767">
        <f t="shared" si="548"/>
        <v>6.3266938596908268E-2</v>
      </c>
      <c r="AO1767">
        <f t="shared" si="549"/>
        <v>6.7114242160553533E-2</v>
      </c>
      <c r="AP1767">
        <f t="shared" si="550"/>
        <v>1</v>
      </c>
      <c r="AQ1767">
        <f t="shared" si="551"/>
        <v>1</v>
      </c>
      <c r="AR1767">
        <f t="shared" si="552"/>
        <v>0</v>
      </c>
      <c r="AS1767">
        <f t="shared" si="553"/>
        <v>1</v>
      </c>
      <c r="AT1767">
        <f t="shared" si="554"/>
        <v>0</v>
      </c>
      <c r="AU1767">
        <f t="shared" si="555"/>
        <v>1</v>
      </c>
      <c r="AV1767">
        <f t="shared" si="556"/>
        <v>0</v>
      </c>
      <c r="AW1767">
        <f t="shared" si="557"/>
        <v>0</v>
      </c>
      <c r="AX1767">
        <f t="shared" si="558"/>
        <v>0</v>
      </c>
      <c r="AY1767">
        <f t="shared" si="559"/>
        <v>4</v>
      </c>
    </row>
    <row r="1768" spans="1:51" x14ac:dyDescent="0.3">
      <c r="A1768" s="1" t="s">
        <v>1762</v>
      </c>
      <c r="B1768" s="2">
        <v>4173268</v>
      </c>
      <c r="C1768" s="3" t="s">
        <v>5338</v>
      </c>
      <c r="D1768" s="5">
        <v>31.414999999999999</v>
      </c>
      <c r="E1768" s="5">
        <v>861.68049566499997</v>
      </c>
      <c r="F1768" s="3" t="s">
        <v>4475</v>
      </c>
      <c r="G1768" s="3" t="s">
        <v>4529</v>
      </c>
      <c r="H1768" s="3" t="s">
        <v>4530</v>
      </c>
      <c r="I1768" s="3" t="s">
        <v>4531</v>
      </c>
      <c r="J1768" s="3" t="s">
        <v>5023</v>
      </c>
      <c r="K1768" s="6">
        <v>733305</v>
      </c>
      <c r="L1768" s="6">
        <v>829798</v>
      </c>
      <c r="M1768" s="6">
        <v>142073</v>
      </c>
      <c r="N1768" s="6">
        <v>153063</v>
      </c>
      <c r="O1768" s="6">
        <v>52953</v>
      </c>
      <c r="P1768" s="6">
        <v>64356</v>
      </c>
      <c r="Q1768" s="6">
        <v>38381</v>
      </c>
      <c r="R1768" s="6">
        <v>274430</v>
      </c>
      <c r="S1768" s="6">
        <v>60690</v>
      </c>
      <c r="T1768" s="6">
        <v>65636</v>
      </c>
      <c r="U1768" s="6">
        <v>382313</v>
      </c>
      <c r="V1768" s="6">
        <v>383572</v>
      </c>
      <c r="W1768" s="6">
        <v>1101584</v>
      </c>
      <c r="X1768" s="6">
        <v>1181221</v>
      </c>
      <c r="Y1768" s="6">
        <v>105492</v>
      </c>
      <c r="Z1768" s="6">
        <v>130114</v>
      </c>
      <c r="AA1768" s="6">
        <v>94752</v>
      </c>
      <c r="AB1768" s="6">
        <v>169322</v>
      </c>
      <c r="AC1768" s="6">
        <v>27563000</v>
      </c>
      <c r="AD1768" s="6">
        <v>28315000</v>
      </c>
      <c r="AF1768">
        <f t="shared" si="540"/>
        <v>3.4841646211273947E-2</v>
      </c>
      <c r="AG1768">
        <f t="shared" si="541"/>
        <v>0.23232739682074735</v>
      </c>
      <c r="AH1768">
        <f t="shared" si="542"/>
        <v>0.347057509912998</v>
      </c>
      <c r="AI1768">
        <f t="shared" si="543"/>
        <v>0.32472500912191704</v>
      </c>
      <c r="AJ1768">
        <f t="shared" si="544"/>
        <v>1.1133485309017224</v>
      </c>
      <c r="AK1768">
        <f t="shared" si="545"/>
        <v>0.76844119488312213</v>
      </c>
      <c r="AL1768">
        <f t="shared" si="546"/>
        <v>7.2211426350563546E-2</v>
      </c>
      <c r="AM1768">
        <f t="shared" si="547"/>
        <v>7.755622452693306E-2</v>
      </c>
      <c r="AN1768">
        <f t="shared" si="548"/>
        <v>0.66568232654069048</v>
      </c>
      <c r="AO1768">
        <f t="shared" si="549"/>
        <v>0.70249174371264989</v>
      </c>
      <c r="AP1768">
        <f t="shared" si="550"/>
        <v>1</v>
      </c>
      <c r="AQ1768">
        <f t="shared" si="551"/>
        <v>1</v>
      </c>
      <c r="AR1768">
        <f t="shared" si="552"/>
        <v>0</v>
      </c>
      <c r="AS1768">
        <f t="shared" si="553"/>
        <v>1</v>
      </c>
      <c r="AT1768">
        <f t="shared" si="554"/>
        <v>0</v>
      </c>
      <c r="AU1768">
        <f t="shared" si="555"/>
        <v>1</v>
      </c>
      <c r="AV1768">
        <f t="shared" si="556"/>
        <v>0</v>
      </c>
      <c r="AW1768">
        <f t="shared" si="557"/>
        <v>0</v>
      </c>
      <c r="AX1768">
        <f t="shared" si="558"/>
        <v>1</v>
      </c>
      <c r="AY1768">
        <f t="shared" si="559"/>
        <v>5</v>
      </c>
    </row>
    <row r="1769" spans="1:51" x14ac:dyDescent="0.3">
      <c r="A1769" s="1" t="s">
        <v>1763</v>
      </c>
      <c r="B1769" s="2">
        <v>4994991</v>
      </c>
      <c r="C1769" s="3" t="s">
        <v>5335</v>
      </c>
      <c r="D1769" s="7">
        <v>9.25</v>
      </c>
      <c r="E1769" s="5">
        <v>1844.4804602500001</v>
      </c>
      <c r="F1769" s="3" t="s">
        <v>4485</v>
      </c>
      <c r="G1769" s="3" t="s">
        <v>4607</v>
      </c>
      <c r="H1769" s="3" t="s">
        <v>4891</v>
      </c>
      <c r="I1769" s="3" t="s">
        <v>4891</v>
      </c>
      <c r="J1769" s="3" t="s">
        <v>5070</v>
      </c>
      <c r="K1769" s="6">
        <v>1011652</v>
      </c>
      <c r="L1769" s="6">
        <v>972693</v>
      </c>
      <c r="M1769" s="6">
        <v>485733</v>
      </c>
      <c r="N1769" s="6">
        <v>439571</v>
      </c>
      <c r="O1769" s="6">
        <v>345176</v>
      </c>
      <c r="P1769" s="6">
        <v>299575</v>
      </c>
      <c r="Q1769" s="6">
        <v>241680</v>
      </c>
      <c r="R1769" s="6">
        <v>214081</v>
      </c>
      <c r="S1769" s="6">
        <v>390458</v>
      </c>
      <c r="T1769" s="6">
        <v>337026</v>
      </c>
      <c r="U1769" s="6">
        <v>1141526</v>
      </c>
      <c r="V1769" s="6">
        <v>994205</v>
      </c>
      <c r="W1769" s="6">
        <v>3445797</v>
      </c>
      <c r="X1769" s="6">
        <v>3461860</v>
      </c>
      <c r="Y1769" s="6">
        <v>306965</v>
      </c>
      <c r="Z1769" s="6">
        <v>284483</v>
      </c>
      <c r="AA1769" s="6">
        <v>252434</v>
      </c>
      <c r="AB1769" s="6">
        <v>243384</v>
      </c>
      <c r="AC1769" s="6">
        <v>200028293</v>
      </c>
      <c r="AD1769" s="6">
        <v>200028293</v>
      </c>
      <c r="AF1769">
        <f t="shared" si="540"/>
        <v>7.0137619830767745E-2</v>
      </c>
      <c r="AG1769">
        <f t="shared" si="541"/>
        <v>6.1839877984667203E-2</v>
      </c>
      <c r="AH1769">
        <f t="shared" si="542"/>
        <v>0.3312806877480014</v>
      </c>
      <c r="AI1769">
        <f t="shared" si="543"/>
        <v>0.28718810119415572</v>
      </c>
      <c r="AJ1769">
        <f t="shared" si="544"/>
        <v>1.2160208212839791</v>
      </c>
      <c r="AK1769">
        <f t="shared" si="545"/>
        <v>1.1688648391019951</v>
      </c>
      <c r="AL1769">
        <f t="shared" si="546"/>
        <v>0.34120033371159253</v>
      </c>
      <c r="AM1769">
        <f t="shared" si="547"/>
        <v>0.30798515050483555</v>
      </c>
      <c r="AN1769">
        <f t="shared" si="548"/>
        <v>0.29359013313900961</v>
      </c>
      <c r="AO1769">
        <f t="shared" si="549"/>
        <v>0.28097410062798611</v>
      </c>
      <c r="AP1769">
        <f t="shared" si="550"/>
        <v>1</v>
      </c>
      <c r="AQ1769">
        <f t="shared" si="551"/>
        <v>1</v>
      </c>
      <c r="AR1769">
        <f t="shared" si="552"/>
        <v>1</v>
      </c>
      <c r="AS1769">
        <f t="shared" si="553"/>
        <v>1</v>
      </c>
      <c r="AT1769">
        <f t="shared" si="554"/>
        <v>0</v>
      </c>
      <c r="AU1769">
        <f t="shared" si="555"/>
        <v>1</v>
      </c>
      <c r="AV1769">
        <f t="shared" si="556"/>
        <v>1</v>
      </c>
      <c r="AW1769">
        <f t="shared" si="557"/>
        <v>1</v>
      </c>
      <c r="AX1769">
        <f t="shared" si="558"/>
        <v>0</v>
      </c>
      <c r="AY1769">
        <f t="shared" si="559"/>
        <v>7</v>
      </c>
    </row>
    <row r="1770" spans="1:51" x14ac:dyDescent="0.3">
      <c r="A1770" s="1" t="s">
        <v>1764</v>
      </c>
      <c r="B1770" s="2">
        <v>101333763</v>
      </c>
      <c r="C1770" s="3" t="s">
        <v>5338</v>
      </c>
      <c r="D1770" s="7">
        <v>11.285</v>
      </c>
      <c r="E1770" s="5">
        <v>51.166426985000001</v>
      </c>
      <c r="F1770" s="3" t="s">
        <v>4480</v>
      </c>
      <c r="G1770" s="3" t="s">
        <v>4491</v>
      </c>
      <c r="H1770" s="3" t="s">
        <v>4492</v>
      </c>
      <c r="I1770" s="3" t="s">
        <v>4493</v>
      </c>
      <c r="J1770" s="3" t="s">
        <v>4494</v>
      </c>
      <c r="K1770" s="6" t="s">
        <v>4474</v>
      </c>
      <c r="L1770" s="6" t="s">
        <v>4474</v>
      </c>
      <c r="M1770" s="6" t="s">
        <v>4474</v>
      </c>
      <c r="N1770" s="6" t="s">
        <v>4474</v>
      </c>
      <c r="O1770" s="6">
        <v>-1220.377</v>
      </c>
      <c r="P1770" s="6">
        <v>-1470.759</v>
      </c>
      <c r="Q1770" s="6">
        <v>1918.181</v>
      </c>
      <c r="R1770" s="6">
        <v>2121.085</v>
      </c>
      <c r="S1770" s="8">
        <v>10.073</v>
      </c>
      <c r="T1770" s="6">
        <v>-47.857999999999997</v>
      </c>
      <c r="U1770" s="6" t="s">
        <v>4474</v>
      </c>
      <c r="V1770" s="6" t="s">
        <v>4474</v>
      </c>
      <c r="W1770" s="6">
        <v>27960.870999999999</v>
      </c>
      <c r="X1770" s="6">
        <v>57791.953000000001</v>
      </c>
      <c r="Y1770" s="8">
        <v>129.5</v>
      </c>
      <c r="Z1770" s="6">
        <v>151.25</v>
      </c>
      <c r="AA1770" s="6">
        <v>2566</v>
      </c>
      <c r="AB1770" s="6">
        <v>2222</v>
      </c>
      <c r="AC1770" s="6">
        <v>4534021</v>
      </c>
      <c r="AD1770" s="6">
        <v>7335393</v>
      </c>
      <c r="AF1770">
        <f t="shared" si="540"/>
        <v>6.8602333596832515E-2</v>
      </c>
      <c r="AG1770">
        <f t="shared" si="541"/>
        <v>3.6702082035538756E-2</v>
      </c>
      <c r="AH1770" t="e">
        <f t="shared" si="542"/>
        <v>#VALUE!</v>
      </c>
      <c r="AI1770" t="e">
        <f t="shared" si="543"/>
        <v>#VALUE!</v>
      </c>
      <c r="AJ1770">
        <f t="shared" si="544"/>
        <v>5.0467653936087292E-2</v>
      </c>
      <c r="AK1770">
        <f t="shared" si="545"/>
        <v>6.8069306930693074E-2</v>
      </c>
      <c r="AL1770" t="e">
        <f t="shared" si="546"/>
        <v>#VALUE!</v>
      </c>
      <c r="AM1770" t="e">
        <f t="shared" si="547"/>
        <v>#VALUE!</v>
      </c>
      <c r="AN1770" t="e">
        <f t="shared" si="548"/>
        <v>#VALUE!</v>
      </c>
      <c r="AO1770" t="e">
        <f t="shared" si="549"/>
        <v>#VALUE!</v>
      </c>
      <c r="AP1770">
        <f t="shared" si="550"/>
        <v>1</v>
      </c>
      <c r="AQ1770">
        <f t="shared" si="551"/>
        <v>1</v>
      </c>
      <c r="AR1770">
        <f t="shared" si="552"/>
        <v>1</v>
      </c>
      <c r="AS1770">
        <f t="shared" si="553"/>
        <v>0</v>
      </c>
      <c r="AT1770">
        <f t="shared" si="554"/>
        <v>0</v>
      </c>
      <c r="AU1770">
        <f t="shared" si="555"/>
        <v>0</v>
      </c>
      <c r="AV1770">
        <f t="shared" si="556"/>
        <v>0</v>
      </c>
      <c r="AW1770">
        <f t="shared" si="557"/>
        <v>0</v>
      </c>
      <c r="AX1770">
        <f t="shared" si="558"/>
        <v>1</v>
      </c>
      <c r="AY1770">
        <f t="shared" si="559"/>
        <v>4</v>
      </c>
    </row>
    <row r="1771" spans="1:51" x14ac:dyDescent="0.3">
      <c r="A1771" s="1" t="s">
        <v>1765</v>
      </c>
      <c r="B1771" s="2">
        <v>29200170</v>
      </c>
      <c r="C1771" s="3" t="s">
        <v>5336</v>
      </c>
      <c r="D1771" s="7">
        <v>11.29</v>
      </c>
      <c r="E1771" s="5">
        <v>38.861546089999997</v>
      </c>
      <c r="F1771" s="3" t="s">
        <v>4480</v>
      </c>
      <c r="G1771" s="3" t="s">
        <v>4491</v>
      </c>
      <c r="H1771" s="3" t="s">
        <v>4492</v>
      </c>
      <c r="I1771" s="3" t="s">
        <v>4493</v>
      </c>
      <c r="J1771" s="3" t="s">
        <v>4494</v>
      </c>
      <c r="K1771" s="6" t="s">
        <v>4474</v>
      </c>
      <c r="L1771" s="6" t="s">
        <v>4474</v>
      </c>
      <c r="M1771" s="6" t="s">
        <v>4474</v>
      </c>
      <c r="N1771" s="6" t="s">
        <v>4474</v>
      </c>
      <c r="O1771" s="6">
        <v>-859.68899999999996</v>
      </c>
      <c r="P1771" s="6">
        <v>-1100.261</v>
      </c>
      <c r="Q1771" s="6">
        <v>1335.672</v>
      </c>
      <c r="R1771" s="6">
        <v>1329.9749999999999</v>
      </c>
      <c r="S1771" s="6">
        <v>-1549.222</v>
      </c>
      <c r="T1771" s="6">
        <v>-1151.116</v>
      </c>
      <c r="U1771" s="6" t="s">
        <v>4474</v>
      </c>
      <c r="V1771" s="6" t="s">
        <v>4474</v>
      </c>
      <c r="W1771" s="6">
        <v>18397.505000000001</v>
      </c>
      <c r="X1771" s="6">
        <v>18468.897000000001</v>
      </c>
      <c r="Y1771" s="6">
        <v>109.746</v>
      </c>
      <c r="Z1771" s="6">
        <v>485.166</v>
      </c>
      <c r="AA1771" s="6">
        <v>3908</v>
      </c>
      <c r="AB1771" s="6">
        <v>4010</v>
      </c>
      <c r="AC1771" s="6">
        <v>3442121</v>
      </c>
      <c r="AD1771" s="6">
        <v>3442121</v>
      </c>
      <c r="AF1771">
        <f t="shared" si="540"/>
        <v>7.2600714064216851E-2</v>
      </c>
      <c r="AG1771">
        <f t="shared" si="541"/>
        <v>7.2011609572569482E-2</v>
      </c>
      <c r="AH1771" t="e">
        <f t="shared" si="542"/>
        <v>#VALUE!</v>
      </c>
      <c r="AI1771" t="e">
        <f t="shared" si="543"/>
        <v>#VALUE!</v>
      </c>
      <c r="AJ1771">
        <f t="shared" si="544"/>
        <v>2.8082395087001024E-2</v>
      </c>
      <c r="AK1771">
        <f t="shared" si="545"/>
        <v>0.12098902743142144</v>
      </c>
      <c r="AL1771" t="e">
        <f t="shared" si="546"/>
        <v>#VALUE!</v>
      </c>
      <c r="AM1771" t="e">
        <f t="shared" si="547"/>
        <v>#VALUE!</v>
      </c>
      <c r="AN1771" t="e">
        <f t="shared" si="548"/>
        <v>#VALUE!</v>
      </c>
      <c r="AO1771" t="e">
        <f t="shared" si="549"/>
        <v>#VALUE!</v>
      </c>
      <c r="AP1771">
        <f t="shared" si="550"/>
        <v>1</v>
      </c>
      <c r="AQ1771">
        <f t="shared" si="551"/>
        <v>0</v>
      </c>
      <c r="AR1771">
        <f t="shared" si="552"/>
        <v>1</v>
      </c>
      <c r="AS1771">
        <f t="shared" si="553"/>
        <v>0</v>
      </c>
      <c r="AT1771">
        <f t="shared" si="554"/>
        <v>0</v>
      </c>
      <c r="AU1771">
        <f t="shared" si="555"/>
        <v>0</v>
      </c>
      <c r="AV1771">
        <f t="shared" si="556"/>
        <v>0</v>
      </c>
      <c r="AW1771">
        <f t="shared" si="557"/>
        <v>0</v>
      </c>
      <c r="AX1771">
        <f t="shared" si="558"/>
        <v>0</v>
      </c>
      <c r="AY1771">
        <f t="shared" si="559"/>
        <v>2</v>
      </c>
    </row>
    <row r="1772" spans="1:51" x14ac:dyDescent="0.3">
      <c r="A1772" s="1" t="s">
        <v>1766</v>
      </c>
      <c r="B1772" s="2">
        <v>4383959</v>
      </c>
      <c r="C1772" s="3" t="s">
        <v>5337</v>
      </c>
      <c r="D1772" s="5">
        <v>11.92</v>
      </c>
      <c r="E1772" s="5">
        <v>1398.18288624</v>
      </c>
      <c r="F1772" s="3" t="s">
        <v>4480</v>
      </c>
      <c r="G1772" s="3" t="s">
        <v>4491</v>
      </c>
      <c r="H1772" s="3" t="s">
        <v>4492</v>
      </c>
      <c r="I1772" s="3" t="s">
        <v>4493</v>
      </c>
      <c r="J1772" s="3" t="s">
        <v>4494</v>
      </c>
      <c r="K1772" s="6">
        <v>445944</v>
      </c>
      <c r="L1772" s="6">
        <v>455587</v>
      </c>
      <c r="M1772" s="6" t="s">
        <v>4474</v>
      </c>
      <c r="N1772" s="6" t="s">
        <v>4474</v>
      </c>
      <c r="O1772" s="6">
        <v>377404</v>
      </c>
      <c r="P1772" s="6">
        <v>381060</v>
      </c>
      <c r="Q1772" s="6">
        <v>75872</v>
      </c>
      <c r="R1772" s="6">
        <v>90386</v>
      </c>
      <c r="S1772" s="6">
        <v>72124</v>
      </c>
      <c r="T1772" s="6">
        <v>127793</v>
      </c>
      <c r="U1772" s="6">
        <v>1521084</v>
      </c>
      <c r="V1772" s="6">
        <v>1943587</v>
      </c>
      <c r="W1772" s="6">
        <v>3545494</v>
      </c>
      <c r="X1772" s="6">
        <v>3629325</v>
      </c>
      <c r="Y1772" s="6">
        <v>85746</v>
      </c>
      <c r="Z1772" s="6">
        <v>95542</v>
      </c>
      <c r="AA1772" s="6">
        <v>438322</v>
      </c>
      <c r="AB1772" s="6">
        <v>89844</v>
      </c>
      <c r="AC1772" s="6">
        <v>117161940</v>
      </c>
      <c r="AD1772" s="6">
        <v>116744389</v>
      </c>
      <c r="AF1772">
        <f t="shared" si="540"/>
        <v>2.1399556733137894E-2</v>
      </c>
      <c r="AG1772">
        <f t="shared" si="541"/>
        <v>2.4904355493101334E-2</v>
      </c>
      <c r="AH1772">
        <f t="shared" si="542"/>
        <v>0.42901891809716786</v>
      </c>
      <c r="AI1772">
        <f t="shared" si="543"/>
        <v>0.53552299670048842</v>
      </c>
      <c r="AJ1772">
        <f t="shared" si="544"/>
        <v>0.19562330889163673</v>
      </c>
      <c r="AK1772">
        <f t="shared" si="545"/>
        <v>1.0634210409153644</v>
      </c>
      <c r="AL1772">
        <f t="shared" si="546"/>
        <v>0.84630357174891913</v>
      </c>
      <c r="AM1772">
        <f t="shared" si="547"/>
        <v>0.8364154376661318</v>
      </c>
      <c r="AN1772">
        <f t="shared" si="548"/>
        <v>0.12577767724328401</v>
      </c>
      <c r="AO1772">
        <f t="shared" si="549"/>
        <v>0.1255294028503923</v>
      </c>
      <c r="AP1772">
        <f t="shared" si="550"/>
        <v>1</v>
      </c>
      <c r="AQ1772">
        <f t="shared" si="551"/>
        <v>1</v>
      </c>
      <c r="AR1772">
        <f t="shared" si="552"/>
        <v>0</v>
      </c>
      <c r="AS1772">
        <f t="shared" si="553"/>
        <v>0</v>
      </c>
      <c r="AT1772">
        <f t="shared" si="554"/>
        <v>1</v>
      </c>
      <c r="AU1772">
        <f t="shared" si="555"/>
        <v>0</v>
      </c>
      <c r="AV1772">
        <f t="shared" si="556"/>
        <v>1</v>
      </c>
      <c r="AW1772">
        <f t="shared" si="557"/>
        <v>1</v>
      </c>
      <c r="AX1772">
        <f t="shared" si="558"/>
        <v>0</v>
      </c>
      <c r="AY1772">
        <f t="shared" si="559"/>
        <v>5</v>
      </c>
    </row>
    <row r="1773" spans="1:51" x14ac:dyDescent="0.3">
      <c r="A1773" s="1" t="s">
        <v>1767</v>
      </c>
      <c r="B1773" s="2">
        <v>116212654</v>
      </c>
      <c r="C1773" s="3" t="s">
        <v>5338</v>
      </c>
      <c r="D1773" s="5">
        <v>49.97</v>
      </c>
      <c r="E1773" s="5">
        <v>84.948999999999998</v>
      </c>
      <c r="F1773" s="3" t="s">
        <v>4480</v>
      </c>
      <c r="G1773" s="3" t="s">
        <v>4491</v>
      </c>
      <c r="H1773" s="3" t="s">
        <v>4492</v>
      </c>
      <c r="I1773" s="3" t="s">
        <v>4493</v>
      </c>
      <c r="J1773" s="3"/>
      <c r="K1773" s="6" t="s">
        <v>4474</v>
      </c>
      <c r="L1773" s="6" t="s">
        <v>4474</v>
      </c>
      <c r="M1773" s="6" t="s">
        <v>4474</v>
      </c>
      <c r="N1773" s="6" t="s">
        <v>4474</v>
      </c>
      <c r="O1773" s="6" t="s">
        <v>4474</v>
      </c>
      <c r="P1773" s="6" t="s">
        <v>4474</v>
      </c>
      <c r="Q1773" s="6" t="s">
        <v>4474</v>
      </c>
      <c r="R1773" s="6" t="s">
        <v>4474</v>
      </c>
      <c r="S1773" s="6" t="s">
        <v>4474</v>
      </c>
      <c r="T1773" s="6" t="s">
        <v>4474</v>
      </c>
      <c r="U1773" s="6" t="s">
        <v>4474</v>
      </c>
      <c r="V1773" s="6" t="s">
        <v>4474</v>
      </c>
      <c r="W1773" s="6" t="s">
        <v>4474</v>
      </c>
      <c r="X1773" s="6" t="s">
        <v>4474</v>
      </c>
      <c r="Y1773" s="6" t="s">
        <v>4474</v>
      </c>
      <c r="Z1773" s="6" t="s">
        <v>4474</v>
      </c>
      <c r="AA1773" s="6" t="s">
        <v>4474</v>
      </c>
      <c r="AB1773" s="6" t="s">
        <v>4474</v>
      </c>
      <c r="AC1773" s="6" t="s">
        <v>4474</v>
      </c>
      <c r="AD1773" s="6" t="s">
        <v>4474</v>
      </c>
      <c r="AF1773" t="e">
        <f t="shared" si="540"/>
        <v>#VALUE!</v>
      </c>
      <c r="AG1773" t="e">
        <f t="shared" si="541"/>
        <v>#VALUE!</v>
      </c>
      <c r="AH1773" t="e">
        <f t="shared" si="542"/>
        <v>#VALUE!</v>
      </c>
      <c r="AI1773" t="e">
        <f t="shared" si="543"/>
        <v>#VALUE!</v>
      </c>
      <c r="AJ1773" t="e">
        <f t="shared" si="544"/>
        <v>#VALUE!</v>
      </c>
      <c r="AK1773" t="e">
        <f t="shared" si="545"/>
        <v>#VALUE!</v>
      </c>
      <c r="AL1773" t="e">
        <f t="shared" si="546"/>
        <v>#VALUE!</v>
      </c>
      <c r="AM1773" t="e">
        <f t="shared" si="547"/>
        <v>#VALUE!</v>
      </c>
      <c r="AN1773" t="e">
        <f t="shared" si="548"/>
        <v>#VALUE!</v>
      </c>
      <c r="AO1773" t="e">
        <f t="shared" si="549"/>
        <v>#VALUE!</v>
      </c>
      <c r="AP1773">
        <f t="shared" si="550"/>
        <v>0</v>
      </c>
      <c r="AQ1773">
        <f t="shared" si="551"/>
        <v>0</v>
      </c>
      <c r="AR1773">
        <f t="shared" si="552"/>
        <v>0</v>
      </c>
      <c r="AS1773">
        <f t="shared" si="553"/>
        <v>0</v>
      </c>
      <c r="AT1773">
        <f t="shared" si="554"/>
        <v>0</v>
      </c>
      <c r="AU1773">
        <f t="shared" si="555"/>
        <v>0</v>
      </c>
      <c r="AV1773">
        <f t="shared" si="556"/>
        <v>0</v>
      </c>
      <c r="AW1773">
        <f t="shared" si="557"/>
        <v>0</v>
      </c>
      <c r="AX1773">
        <f t="shared" si="558"/>
        <v>0</v>
      </c>
      <c r="AY1773">
        <f t="shared" si="559"/>
        <v>0</v>
      </c>
    </row>
    <row r="1774" spans="1:51" x14ac:dyDescent="0.3">
      <c r="A1774" s="1" t="s">
        <v>1768</v>
      </c>
      <c r="B1774" s="2">
        <v>114119624</v>
      </c>
      <c r="C1774" s="3" t="s">
        <v>5338</v>
      </c>
      <c r="D1774" s="5">
        <v>48.18</v>
      </c>
      <c r="E1774" s="5">
        <v>362.31360000000001</v>
      </c>
      <c r="F1774" s="3" t="s">
        <v>4480</v>
      </c>
      <c r="G1774" s="3" t="s">
        <v>4491</v>
      </c>
      <c r="H1774" s="3" t="s">
        <v>4492</v>
      </c>
      <c r="I1774" s="3" t="s">
        <v>4493</v>
      </c>
      <c r="J1774" s="3"/>
      <c r="K1774" s="6" t="s">
        <v>4474</v>
      </c>
      <c r="L1774" s="6" t="s">
        <v>4474</v>
      </c>
      <c r="M1774" s="6" t="s">
        <v>4474</v>
      </c>
      <c r="N1774" s="6" t="s">
        <v>4474</v>
      </c>
      <c r="O1774" s="6" t="s">
        <v>4474</v>
      </c>
      <c r="P1774" s="6" t="s">
        <v>4474</v>
      </c>
      <c r="Q1774" s="6" t="s">
        <v>4474</v>
      </c>
      <c r="R1774" s="6" t="s">
        <v>4474</v>
      </c>
      <c r="S1774" s="6" t="s">
        <v>4474</v>
      </c>
      <c r="T1774" s="6" t="s">
        <v>4474</v>
      </c>
      <c r="U1774" s="6" t="s">
        <v>4474</v>
      </c>
      <c r="V1774" s="6" t="s">
        <v>4474</v>
      </c>
      <c r="W1774" s="6" t="s">
        <v>4474</v>
      </c>
      <c r="X1774" s="6" t="s">
        <v>4474</v>
      </c>
      <c r="Y1774" s="6" t="s">
        <v>4474</v>
      </c>
      <c r="Z1774" s="6" t="s">
        <v>4474</v>
      </c>
      <c r="AA1774" s="6" t="s">
        <v>4474</v>
      </c>
      <c r="AB1774" s="6" t="s">
        <v>4474</v>
      </c>
      <c r="AC1774" s="6" t="s">
        <v>4474</v>
      </c>
      <c r="AD1774" s="6" t="s">
        <v>4474</v>
      </c>
      <c r="AF1774" t="e">
        <f t="shared" si="540"/>
        <v>#VALUE!</v>
      </c>
      <c r="AG1774" t="e">
        <f t="shared" si="541"/>
        <v>#VALUE!</v>
      </c>
      <c r="AH1774" t="e">
        <f t="shared" si="542"/>
        <v>#VALUE!</v>
      </c>
      <c r="AI1774" t="e">
        <f t="shared" si="543"/>
        <v>#VALUE!</v>
      </c>
      <c r="AJ1774" t="e">
        <f t="shared" si="544"/>
        <v>#VALUE!</v>
      </c>
      <c r="AK1774" t="e">
        <f t="shared" si="545"/>
        <v>#VALUE!</v>
      </c>
      <c r="AL1774" t="e">
        <f t="shared" si="546"/>
        <v>#VALUE!</v>
      </c>
      <c r="AM1774" t="e">
        <f t="shared" si="547"/>
        <v>#VALUE!</v>
      </c>
      <c r="AN1774" t="e">
        <f t="shared" si="548"/>
        <v>#VALUE!</v>
      </c>
      <c r="AO1774" t="e">
        <f t="shared" si="549"/>
        <v>#VALUE!</v>
      </c>
      <c r="AP1774">
        <f t="shared" si="550"/>
        <v>0</v>
      </c>
      <c r="AQ1774">
        <f t="shared" si="551"/>
        <v>0</v>
      </c>
      <c r="AR1774">
        <f t="shared" si="552"/>
        <v>0</v>
      </c>
      <c r="AS1774">
        <f t="shared" si="553"/>
        <v>0</v>
      </c>
      <c r="AT1774">
        <f t="shared" si="554"/>
        <v>0</v>
      </c>
      <c r="AU1774">
        <f t="shared" si="555"/>
        <v>0</v>
      </c>
      <c r="AV1774">
        <f t="shared" si="556"/>
        <v>0</v>
      </c>
      <c r="AW1774">
        <f t="shared" si="557"/>
        <v>0</v>
      </c>
      <c r="AX1774">
        <f t="shared" si="558"/>
        <v>0</v>
      </c>
      <c r="AY1774">
        <f t="shared" si="559"/>
        <v>0</v>
      </c>
    </row>
    <row r="1775" spans="1:51" x14ac:dyDescent="0.3">
      <c r="A1775" s="1" t="s">
        <v>1769</v>
      </c>
      <c r="B1775" s="2">
        <v>114121509</v>
      </c>
      <c r="C1775" s="3" t="s">
        <v>5338</v>
      </c>
      <c r="D1775" s="5">
        <v>48.78</v>
      </c>
      <c r="E1775" s="5">
        <v>387.80099999999999</v>
      </c>
      <c r="F1775" s="3" t="s">
        <v>4480</v>
      </c>
      <c r="G1775" s="3" t="s">
        <v>4491</v>
      </c>
      <c r="H1775" s="3" t="s">
        <v>4492</v>
      </c>
      <c r="I1775" s="3" t="s">
        <v>4493</v>
      </c>
      <c r="J1775" s="3"/>
      <c r="K1775" s="6" t="s">
        <v>4474</v>
      </c>
      <c r="L1775" s="6" t="s">
        <v>4474</v>
      </c>
      <c r="M1775" s="6" t="s">
        <v>4474</v>
      </c>
      <c r="N1775" s="6" t="s">
        <v>4474</v>
      </c>
      <c r="O1775" s="6" t="s">
        <v>4474</v>
      </c>
      <c r="P1775" s="6" t="s">
        <v>4474</v>
      </c>
      <c r="Q1775" s="6" t="s">
        <v>4474</v>
      </c>
      <c r="R1775" s="6" t="s">
        <v>4474</v>
      </c>
      <c r="S1775" s="6" t="s">
        <v>4474</v>
      </c>
      <c r="T1775" s="6" t="s">
        <v>4474</v>
      </c>
      <c r="U1775" s="6" t="s">
        <v>4474</v>
      </c>
      <c r="V1775" s="6" t="s">
        <v>4474</v>
      </c>
      <c r="W1775" s="6" t="s">
        <v>4474</v>
      </c>
      <c r="X1775" s="6" t="s">
        <v>4474</v>
      </c>
      <c r="Y1775" s="6" t="s">
        <v>4474</v>
      </c>
      <c r="Z1775" s="6" t="s">
        <v>4474</v>
      </c>
      <c r="AA1775" s="6" t="s">
        <v>4474</v>
      </c>
      <c r="AB1775" s="6" t="s">
        <v>4474</v>
      </c>
      <c r="AC1775" s="6" t="s">
        <v>4474</v>
      </c>
      <c r="AD1775" s="6" t="s">
        <v>4474</v>
      </c>
      <c r="AF1775" t="e">
        <f t="shared" si="540"/>
        <v>#VALUE!</v>
      </c>
      <c r="AG1775" t="e">
        <f t="shared" si="541"/>
        <v>#VALUE!</v>
      </c>
      <c r="AH1775" t="e">
        <f t="shared" si="542"/>
        <v>#VALUE!</v>
      </c>
      <c r="AI1775" t="e">
        <f t="shared" si="543"/>
        <v>#VALUE!</v>
      </c>
      <c r="AJ1775" t="e">
        <f t="shared" si="544"/>
        <v>#VALUE!</v>
      </c>
      <c r="AK1775" t="e">
        <f t="shared" si="545"/>
        <v>#VALUE!</v>
      </c>
      <c r="AL1775" t="e">
        <f t="shared" si="546"/>
        <v>#VALUE!</v>
      </c>
      <c r="AM1775" t="e">
        <f t="shared" si="547"/>
        <v>#VALUE!</v>
      </c>
      <c r="AN1775" t="e">
        <f t="shared" si="548"/>
        <v>#VALUE!</v>
      </c>
      <c r="AO1775" t="e">
        <f t="shared" si="549"/>
        <v>#VALUE!</v>
      </c>
      <c r="AP1775">
        <f t="shared" si="550"/>
        <v>0</v>
      </c>
      <c r="AQ1775">
        <f t="shared" si="551"/>
        <v>0</v>
      </c>
      <c r="AR1775">
        <f t="shared" si="552"/>
        <v>0</v>
      </c>
      <c r="AS1775">
        <f t="shared" si="553"/>
        <v>0</v>
      </c>
      <c r="AT1775">
        <f t="shared" si="554"/>
        <v>0</v>
      </c>
      <c r="AU1775">
        <f t="shared" si="555"/>
        <v>0</v>
      </c>
      <c r="AV1775">
        <f t="shared" si="556"/>
        <v>0</v>
      </c>
      <c r="AW1775">
        <f t="shared" si="557"/>
        <v>0</v>
      </c>
      <c r="AX1775">
        <f t="shared" si="558"/>
        <v>0</v>
      </c>
      <c r="AY1775">
        <f t="shared" si="559"/>
        <v>0</v>
      </c>
    </row>
    <row r="1776" spans="1:51" x14ac:dyDescent="0.3">
      <c r="A1776" s="1" t="s">
        <v>1770</v>
      </c>
      <c r="B1776" s="2">
        <v>4246291</v>
      </c>
      <c r="C1776" s="3" t="s">
        <v>5335</v>
      </c>
      <c r="D1776" s="5">
        <v>15.03</v>
      </c>
      <c r="E1776" s="5">
        <v>3972.08523384</v>
      </c>
      <c r="F1776" s="3" t="s">
        <v>4480</v>
      </c>
      <c r="G1776" s="3" t="s">
        <v>4491</v>
      </c>
      <c r="H1776" s="3" t="s">
        <v>4492</v>
      </c>
      <c r="I1776" s="3" t="s">
        <v>4493</v>
      </c>
      <c r="J1776" s="3" t="s">
        <v>4494</v>
      </c>
      <c r="K1776" s="6">
        <v>724677</v>
      </c>
      <c r="L1776" s="6">
        <v>664811</v>
      </c>
      <c r="M1776" s="6" t="s">
        <v>4474</v>
      </c>
      <c r="N1776" s="6" t="s">
        <v>4474</v>
      </c>
      <c r="O1776" s="6">
        <v>596027</v>
      </c>
      <c r="P1776" s="6">
        <v>535099</v>
      </c>
      <c r="Q1776" s="6">
        <v>273785</v>
      </c>
      <c r="R1776" s="6">
        <v>280150</v>
      </c>
      <c r="S1776" s="6">
        <v>343914</v>
      </c>
      <c r="T1776" s="6">
        <v>608065</v>
      </c>
      <c r="U1776" s="6">
        <v>4599430</v>
      </c>
      <c r="V1776" s="6">
        <v>4315465</v>
      </c>
      <c r="W1776" s="6">
        <v>8705978</v>
      </c>
      <c r="X1776" s="6">
        <v>8477205</v>
      </c>
      <c r="Y1776" s="6">
        <v>465950</v>
      </c>
      <c r="Z1776" s="6">
        <v>589555</v>
      </c>
      <c r="AA1776" s="6">
        <v>89017</v>
      </c>
      <c r="AB1776" s="6">
        <v>107197</v>
      </c>
      <c r="AC1776" s="6">
        <v>264277128</v>
      </c>
      <c r="AD1776" s="6">
        <v>264609056</v>
      </c>
      <c r="AF1776">
        <f t="shared" si="540"/>
        <v>3.1447931524752303E-2</v>
      </c>
      <c r="AG1776">
        <f t="shared" si="541"/>
        <v>3.3047449011791033E-2</v>
      </c>
      <c r="AH1776">
        <f t="shared" si="542"/>
        <v>0.52830710116657775</v>
      </c>
      <c r="AI1776">
        <f t="shared" si="543"/>
        <v>0.50906696251889627</v>
      </c>
      <c r="AJ1776">
        <f t="shared" si="544"/>
        <v>5.2343934304683373</v>
      </c>
      <c r="AK1776">
        <f t="shared" si="545"/>
        <v>5.4997341343507751</v>
      </c>
      <c r="AL1776">
        <f t="shared" si="546"/>
        <v>0.82247263263495318</v>
      </c>
      <c r="AM1776">
        <f t="shared" si="547"/>
        <v>0.80488890827618675</v>
      </c>
      <c r="AN1776">
        <f t="shared" si="548"/>
        <v>8.3239011171404295E-2</v>
      </c>
      <c r="AO1776">
        <f t="shared" si="549"/>
        <v>7.8423371854284524E-2</v>
      </c>
      <c r="AP1776">
        <f t="shared" si="550"/>
        <v>1</v>
      </c>
      <c r="AQ1776">
        <f t="shared" si="551"/>
        <v>1</v>
      </c>
      <c r="AR1776">
        <f t="shared" si="552"/>
        <v>0</v>
      </c>
      <c r="AS1776">
        <f t="shared" si="553"/>
        <v>1</v>
      </c>
      <c r="AT1776">
        <f t="shared" si="554"/>
        <v>0</v>
      </c>
      <c r="AU1776">
        <f t="shared" si="555"/>
        <v>0</v>
      </c>
      <c r="AV1776">
        <f t="shared" si="556"/>
        <v>1</v>
      </c>
      <c r="AW1776">
        <f t="shared" si="557"/>
        <v>1</v>
      </c>
      <c r="AX1776">
        <f t="shared" si="558"/>
        <v>1</v>
      </c>
      <c r="AY1776">
        <f t="shared" si="559"/>
        <v>6</v>
      </c>
    </row>
    <row r="1777" spans="1:51" x14ac:dyDescent="0.3">
      <c r="A1777" s="1" t="s">
        <v>1771</v>
      </c>
      <c r="B1777" s="2">
        <v>10437493</v>
      </c>
      <c r="C1777" s="3" t="s">
        <v>5335</v>
      </c>
      <c r="D1777" s="7">
        <v>103.91</v>
      </c>
      <c r="E1777" s="5">
        <v>2534.6702914900002</v>
      </c>
      <c r="F1777" s="3" t="s">
        <v>4480</v>
      </c>
      <c r="G1777" s="3" t="s">
        <v>4509</v>
      </c>
      <c r="H1777" s="3" t="s">
        <v>4509</v>
      </c>
      <c r="I1777" s="3" t="s">
        <v>4510</v>
      </c>
      <c r="J1777" s="3" t="s">
        <v>4727</v>
      </c>
      <c r="K1777" s="6">
        <v>283597</v>
      </c>
      <c r="L1777" s="6">
        <v>276592</v>
      </c>
      <c r="M1777" s="6">
        <v>44863</v>
      </c>
      <c r="N1777" s="6">
        <v>41141</v>
      </c>
      <c r="O1777" s="6">
        <v>34231</v>
      </c>
      <c r="P1777" s="6">
        <v>30863</v>
      </c>
      <c r="Q1777" s="6">
        <v>30714</v>
      </c>
      <c r="R1777" s="6">
        <v>29380</v>
      </c>
      <c r="S1777" s="6">
        <v>72432</v>
      </c>
      <c r="T1777" s="6">
        <v>65479</v>
      </c>
      <c r="U1777" s="6">
        <v>84639</v>
      </c>
      <c r="V1777" s="6">
        <v>87028</v>
      </c>
      <c r="W1777" s="6">
        <v>358063</v>
      </c>
      <c r="X1777" s="6">
        <v>338207</v>
      </c>
      <c r="Y1777" s="6">
        <v>76753</v>
      </c>
      <c r="Z1777" s="6">
        <v>52697</v>
      </c>
      <c r="AA1777" s="6">
        <v>49472</v>
      </c>
      <c r="AB1777" s="6">
        <v>46428</v>
      </c>
      <c r="AC1777" s="6">
        <v>37091000</v>
      </c>
      <c r="AD1777" s="6">
        <v>36953000</v>
      </c>
      <c r="AF1777">
        <f t="shared" si="540"/>
        <v>8.5778201042833249E-2</v>
      </c>
      <c r="AG1777">
        <f t="shared" si="541"/>
        <v>8.6869875549589456E-2</v>
      </c>
      <c r="AH1777">
        <f t="shared" si="542"/>
        <v>0.23638019007828232</v>
      </c>
      <c r="AI1777">
        <f t="shared" si="543"/>
        <v>0.25732169943259603</v>
      </c>
      <c r="AJ1777">
        <f t="shared" si="544"/>
        <v>1.5514432406209573</v>
      </c>
      <c r="AK1777">
        <f t="shared" si="545"/>
        <v>1.1350262772464892</v>
      </c>
      <c r="AL1777">
        <f t="shared" si="546"/>
        <v>0.12070296935440079</v>
      </c>
      <c r="AM1777">
        <f t="shared" si="547"/>
        <v>0.11158312604847573</v>
      </c>
      <c r="AN1777">
        <f t="shared" si="548"/>
        <v>0.79203101130248033</v>
      </c>
      <c r="AO1777">
        <f t="shared" si="549"/>
        <v>0.81781867317944335</v>
      </c>
      <c r="AP1777">
        <f t="shared" si="550"/>
        <v>1</v>
      </c>
      <c r="AQ1777">
        <f t="shared" si="551"/>
        <v>1</v>
      </c>
      <c r="AR1777">
        <f t="shared" si="552"/>
        <v>0</v>
      </c>
      <c r="AS1777">
        <f t="shared" si="553"/>
        <v>1</v>
      </c>
      <c r="AT1777">
        <f t="shared" si="554"/>
        <v>1</v>
      </c>
      <c r="AU1777">
        <f t="shared" si="555"/>
        <v>1</v>
      </c>
      <c r="AV1777">
        <f t="shared" si="556"/>
        <v>1</v>
      </c>
      <c r="AW1777">
        <f t="shared" si="557"/>
        <v>0</v>
      </c>
      <c r="AX1777">
        <f t="shared" si="558"/>
        <v>0</v>
      </c>
      <c r="AY1777">
        <f t="shared" si="559"/>
        <v>6</v>
      </c>
    </row>
    <row r="1778" spans="1:51" x14ac:dyDescent="0.3">
      <c r="A1778" s="1" t="s">
        <v>1772</v>
      </c>
      <c r="B1778" s="2">
        <v>101390141</v>
      </c>
      <c r="C1778" s="3" t="s">
        <v>5338</v>
      </c>
      <c r="D1778" s="5">
        <v>10.18</v>
      </c>
      <c r="E1778" s="5">
        <v>194.99766586000001</v>
      </c>
      <c r="F1778" s="3" t="s">
        <v>4480</v>
      </c>
      <c r="G1778" s="3" t="s">
        <v>4491</v>
      </c>
      <c r="H1778" s="3" t="s">
        <v>4492</v>
      </c>
      <c r="I1778" s="3" t="s">
        <v>4493</v>
      </c>
      <c r="J1778" s="3" t="s">
        <v>4494</v>
      </c>
      <c r="K1778" s="6" t="s">
        <v>4474</v>
      </c>
      <c r="L1778" s="6" t="s">
        <v>4474</v>
      </c>
      <c r="M1778" s="6" t="s">
        <v>4474</v>
      </c>
      <c r="N1778" s="6" t="s">
        <v>4474</v>
      </c>
      <c r="O1778" s="6">
        <v>-2185.681</v>
      </c>
      <c r="P1778" s="6">
        <v>-2094.277</v>
      </c>
      <c r="Q1778" s="6">
        <v>9252.4869999999992</v>
      </c>
      <c r="R1778" s="6">
        <v>13467.859</v>
      </c>
      <c r="S1778" s="6">
        <v>-5137.9570000000003</v>
      </c>
      <c r="T1778" s="6">
        <v>-4261.6610000000001</v>
      </c>
      <c r="U1778" s="6" t="s">
        <v>4474</v>
      </c>
      <c r="V1778" s="6" t="s">
        <v>4474</v>
      </c>
      <c r="W1778" s="6">
        <v>65866.157999999996</v>
      </c>
      <c r="X1778" s="6">
        <v>65449.271999999997</v>
      </c>
      <c r="Y1778" s="6">
        <v>1104.95</v>
      </c>
      <c r="Z1778" s="6">
        <v>1420.617</v>
      </c>
      <c r="AA1778" s="6">
        <v>7039</v>
      </c>
      <c r="AB1778" s="6">
        <v>6770</v>
      </c>
      <c r="AC1778" s="6">
        <v>19154977</v>
      </c>
      <c r="AD1778" s="6">
        <v>19154977</v>
      </c>
      <c r="AF1778">
        <f t="shared" si="540"/>
        <v>0.14047406560437303</v>
      </c>
      <c r="AG1778">
        <f t="shared" si="541"/>
        <v>0.20577553559342876</v>
      </c>
      <c r="AH1778" t="e">
        <f t="shared" si="542"/>
        <v>#VALUE!</v>
      </c>
      <c r="AI1778" t="e">
        <f t="shared" si="543"/>
        <v>#VALUE!</v>
      </c>
      <c r="AJ1778">
        <f t="shared" si="544"/>
        <v>0.15697542264526212</v>
      </c>
      <c r="AK1778">
        <f t="shared" si="545"/>
        <v>0.20984002954209749</v>
      </c>
      <c r="AL1778" t="e">
        <f t="shared" si="546"/>
        <v>#VALUE!</v>
      </c>
      <c r="AM1778" t="e">
        <f t="shared" si="547"/>
        <v>#VALUE!</v>
      </c>
      <c r="AN1778" t="e">
        <f t="shared" si="548"/>
        <v>#VALUE!</v>
      </c>
      <c r="AO1778" t="e">
        <f t="shared" si="549"/>
        <v>#VALUE!</v>
      </c>
      <c r="AP1778">
        <f t="shared" si="550"/>
        <v>1</v>
      </c>
      <c r="AQ1778">
        <f t="shared" si="551"/>
        <v>0</v>
      </c>
      <c r="AR1778">
        <f t="shared" si="552"/>
        <v>0</v>
      </c>
      <c r="AS1778">
        <f t="shared" si="553"/>
        <v>0</v>
      </c>
      <c r="AT1778">
        <f t="shared" si="554"/>
        <v>0</v>
      </c>
      <c r="AU1778">
        <f t="shared" si="555"/>
        <v>0</v>
      </c>
      <c r="AV1778">
        <f t="shared" si="556"/>
        <v>0</v>
      </c>
      <c r="AW1778">
        <f t="shared" si="557"/>
        <v>0</v>
      </c>
      <c r="AX1778">
        <f t="shared" si="558"/>
        <v>0</v>
      </c>
      <c r="AY1778">
        <f t="shared" si="559"/>
        <v>1</v>
      </c>
    </row>
    <row r="1779" spans="1:51" x14ac:dyDescent="0.3">
      <c r="A1779" s="1" t="s">
        <v>1773</v>
      </c>
      <c r="B1779" s="2">
        <v>27854483</v>
      </c>
      <c r="C1779" s="3" t="s">
        <v>5338</v>
      </c>
      <c r="D1779" s="7">
        <v>10.1501</v>
      </c>
      <c r="E1779" s="5">
        <v>364.76921874999999</v>
      </c>
      <c r="F1779" s="3" t="s">
        <v>4480</v>
      </c>
      <c r="G1779" s="3" t="s">
        <v>4491</v>
      </c>
      <c r="H1779" s="3" t="s">
        <v>4492</v>
      </c>
      <c r="I1779" s="3" t="s">
        <v>4493</v>
      </c>
      <c r="J1779" s="3" t="s">
        <v>4494</v>
      </c>
      <c r="K1779" s="6" t="s">
        <v>4474</v>
      </c>
      <c r="L1779" s="6" t="s">
        <v>4474</v>
      </c>
      <c r="M1779" s="6" t="s">
        <v>4474</v>
      </c>
      <c r="N1779" s="6" t="s">
        <v>4474</v>
      </c>
      <c r="O1779" s="6">
        <v>-392.72199999999998</v>
      </c>
      <c r="P1779" s="6">
        <v>-249.876</v>
      </c>
      <c r="Q1779" s="6">
        <v>5355.26</v>
      </c>
      <c r="R1779" s="6">
        <v>1698.1869999999999</v>
      </c>
      <c r="S1779" s="6">
        <v>-565.32000000000005</v>
      </c>
      <c r="T1779" s="6">
        <v>-507.178</v>
      </c>
      <c r="U1779" s="6" t="s">
        <v>4474</v>
      </c>
      <c r="V1779" s="6" t="s">
        <v>4474</v>
      </c>
      <c r="W1779" s="6">
        <v>294096.533</v>
      </c>
      <c r="X1779" s="6">
        <v>290451.30699999997</v>
      </c>
      <c r="Y1779" s="6">
        <v>848.55100000000004</v>
      </c>
      <c r="Z1779" s="6">
        <v>1003.244</v>
      </c>
      <c r="AA1779" s="6">
        <v>559</v>
      </c>
      <c r="AB1779" s="6">
        <v>570</v>
      </c>
      <c r="AC1779" s="6">
        <v>35937500</v>
      </c>
      <c r="AD1779" s="6">
        <v>35937500</v>
      </c>
      <c r="AF1779">
        <f t="shared" si="540"/>
        <v>1.8209191197775868E-2</v>
      </c>
      <c r="AG1779">
        <f t="shared" si="541"/>
        <v>5.8467183967603909E-3</v>
      </c>
      <c r="AH1779" t="e">
        <f t="shared" si="542"/>
        <v>#VALUE!</v>
      </c>
      <c r="AI1779" t="e">
        <f t="shared" si="543"/>
        <v>#VALUE!</v>
      </c>
      <c r="AJ1779">
        <f t="shared" si="544"/>
        <v>1.5179803220035779</v>
      </c>
      <c r="AK1779">
        <f t="shared" si="545"/>
        <v>1.7600771929824561</v>
      </c>
      <c r="AL1779" t="e">
        <f t="shared" si="546"/>
        <v>#VALUE!</v>
      </c>
      <c r="AM1779" t="e">
        <f t="shared" si="547"/>
        <v>#VALUE!</v>
      </c>
      <c r="AN1779" t="e">
        <f t="shared" si="548"/>
        <v>#VALUE!</v>
      </c>
      <c r="AO1779" t="e">
        <f t="shared" si="549"/>
        <v>#VALUE!</v>
      </c>
      <c r="AP1779">
        <f t="shared" si="550"/>
        <v>1</v>
      </c>
      <c r="AQ1779">
        <f t="shared" si="551"/>
        <v>0</v>
      </c>
      <c r="AR1779">
        <f t="shared" si="552"/>
        <v>1</v>
      </c>
      <c r="AS1779">
        <f t="shared" si="553"/>
        <v>0</v>
      </c>
      <c r="AT1779">
        <f t="shared" si="554"/>
        <v>0</v>
      </c>
      <c r="AU1779">
        <f t="shared" si="555"/>
        <v>0</v>
      </c>
      <c r="AV1779">
        <f t="shared" si="556"/>
        <v>0</v>
      </c>
      <c r="AW1779">
        <f t="shared" si="557"/>
        <v>0</v>
      </c>
      <c r="AX1779">
        <f t="shared" si="558"/>
        <v>0</v>
      </c>
      <c r="AY1779">
        <f t="shared" si="559"/>
        <v>2</v>
      </c>
    </row>
    <row r="1780" spans="1:51" x14ac:dyDescent="0.3">
      <c r="A1780" s="1" t="s">
        <v>1774</v>
      </c>
      <c r="B1780" s="2">
        <v>4992927</v>
      </c>
      <c r="C1780" s="3" t="s">
        <v>5337</v>
      </c>
      <c r="D1780" s="5">
        <v>81.86</v>
      </c>
      <c r="E1780" s="5">
        <v>13822.02629136</v>
      </c>
      <c r="F1780" s="3" t="s">
        <v>4485</v>
      </c>
      <c r="G1780" s="3" t="s">
        <v>4486</v>
      </c>
      <c r="H1780" s="3" t="s">
        <v>4598</v>
      </c>
      <c r="I1780" s="3" t="s">
        <v>4615</v>
      </c>
      <c r="J1780" s="3" t="s">
        <v>5042</v>
      </c>
      <c r="K1780" s="6">
        <v>2131288</v>
      </c>
      <c r="L1780" s="6">
        <v>2151748</v>
      </c>
      <c r="M1780" s="6">
        <v>647114</v>
      </c>
      <c r="N1780" s="6">
        <v>659569</v>
      </c>
      <c r="O1780" s="6">
        <v>564918</v>
      </c>
      <c r="P1780" s="6">
        <v>582040</v>
      </c>
      <c r="Q1780" s="6">
        <v>487330</v>
      </c>
      <c r="R1780" s="6">
        <v>498254</v>
      </c>
      <c r="S1780" s="6">
        <v>596133</v>
      </c>
      <c r="T1780" s="6">
        <v>626616</v>
      </c>
      <c r="U1780" s="6" t="s">
        <v>4474</v>
      </c>
      <c r="V1780" s="6" t="s">
        <v>4474</v>
      </c>
      <c r="W1780" s="6">
        <v>2975643</v>
      </c>
      <c r="X1780" s="6">
        <v>2879897</v>
      </c>
      <c r="Y1780" s="6">
        <v>1612495</v>
      </c>
      <c r="Z1780" s="6">
        <v>1524232</v>
      </c>
      <c r="AA1780" s="6">
        <v>360373</v>
      </c>
      <c r="AB1780" s="6">
        <v>362335</v>
      </c>
      <c r="AC1780" s="6">
        <v>168829000</v>
      </c>
      <c r="AD1780" s="6">
        <v>168927000</v>
      </c>
      <c r="AF1780">
        <f t="shared" si="540"/>
        <v>0.16377300637206815</v>
      </c>
      <c r="AG1780">
        <f t="shared" si="541"/>
        <v>0.17301104865903191</v>
      </c>
      <c r="AH1780" t="e">
        <f t="shared" si="542"/>
        <v>#VALUE!</v>
      </c>
      <c r="AI1780" t="e">
        <f t="shared" si="543"/>
        <v>#VALUE!</v>
      </c>
      <c r="AJ1780">
        <f t="shared" si="544"/>
        <v>4.4745166813274029</v>
      </c>
      <c r="AK1780">
        <f t="shared" si="545"/>
        <v>4.2066927015055127</v>
      </c>
      <c r="AL1780">
        <f t="shared" si="546"/>
        <v>0.26505943823640915</v>
      </c>
      <c r="AM1780">
        <f t="shared" si="547"/>
        <v>0.27049635923909304</v>
      </c>
      <c r="AN1780">
        <f t="shared" si="548"/>
        <v>0.71624452261242355</v>
      </c>
      <c r="AO1780">
        <f t="shared" si="549"/>
        <v>0.74716144362107395</v>
      </c>
      <c r="AP1780">
        <f t="shared" si="550"/>
        <v>1</v>
      </c>
      <c r="AQ1780">
        <f t="shared" si="551"/>
        <v>1</v>
      </c>
      <c r="AR1780">
        <f t="shared" si="552"/>
        <v>0</v>
      </c>
      <c r="AS1780">
        <f t="shared" si="553"/>
        <v>1</v>
      </c>
      <c r="AT1780">
        <f t="shared" si="554"/>
        <v>0</v>
      </c>
      <c r="AU1780">
        <f t="shared" si="555"/>
        <v>1</v>
      </c>
      <c r="AV1780">
        <f t="shared" si="556"/>
        <v>0</v>
      </c>
      <c r="AW1780">
        <f t="shared" si="557"/>
        <v>0</v>
      </c>
      <c r="AX1780">
        <f t="shared" si="558"/>
        <v>1</v>
      </c>
      <c r="AY1780">
        <f t="shared" si="559"/>
        <v>5</v>
      </c>
    </row>
    <row r="1781" spans="1:51" x14ac:dyDescent="0.3">
      <c r="A1781" s="1" t="s">
        <v>1775</v>
      </c>
      <c r="B1781" s="2">
        <v>4992153</v>
      </c>
      <c r="C1781" s="3" t="s">
        <v>5337</v>
      </c>
      <c r="D1781" s="5">
        <v>42.37</v>
      </c>
      <c r="E1781" s="5">
        <v>461.40624936</v>
      </c>
      <c r="F1781" s="3" t="s">
        <v>4485</v>
      </c>
      <c r="G1781" s="3" t="s">
        <v>4486</v>
      </c>
      <c r="H1781" s="3" t="s">
        <v>4598</v>
      </c>
      <c r="I1781" s="3" t="s">
        <v>4615</v>
      </c>
      <c r="J1781" s="3" t="s">
        <v>5071</v>
      </c>
      <c r="K1781" s="6">
        <v>196402</v>
      </c>
      <c r="L1781" s="6">
        <v>187915</v>
      </c>
      <c r="M1781" s="6">
        <v>15103</v>
      </c>
      <c r="N1781" s="6">
        <v>12049</v>
      </c>
      <c r="O1781" s="6">
        <v>9281</v>
      </c>
      <c r="P1781" s="6">
        <v>6445</v>
      </c>
      <c r="Q1781" s="6">
        <v>7752</v>
      </c>
      <c r="R1781" s="6">
        <v>4882</v>
      </c>
      <c r="S1781" s="6">
        <v>38871</v>
      </c>
      <c r="T1781" s="6">
        <v>28233</v>
      </c>
      <c r="U1781" s="6" t="s">
        <v>4474</v>
      </c>
      <c r="V1781" s="6" t="s">
        <v>4474</v>
      </c>
      <c r="W1781" s="6">
        <v>249530</v>
      </c>
      <c r="X1781" s="6">
        <v>244165</v>
      </c>
      <c r="Y1781" s="6">
        <v>138205</v>
      </c>
      <c r="Z1781" s="6">
        <v>135190</v>
      </c>
      <c r="AA1781" s="6">
        <v>127808</v>
      </c>
      <c r="AB1781" s="6">
        <v>126187</v>
      </c>
      <c r="AC1781" s="6">
        <v>10890000</v>
      </c>
      <c r="AD1781" s="6">
        <v>10871000</v>
      </c>
      <c r="AF1781">
        <f t="shared" si="540"/>
        <v>3.1066404841101271E-2</v>
      </c>
      <c r="AG1781">
        <f t="shared" si="541"/>
        <v>1.999467573157496E-2</v>
      </c>
      <c r="AH1781" t="e">
        <f t="shared" si="542"/>
        <v>#VALUE!</v>
      </c>
      <c r="AI1781" t="e">
        <f t="shared" si="543"/>
        <v>#VALUE!</v>
      </c>
      <c r="AJ1781">
        <f t="shared" si="544"/>
        <v>1.0813485853780671</v>
      </c>
      <c r="AK1781">
        <f t="shared" si="545"/>
        <v>1.0713464936958641</v>
      </c>
      <c r="AL1781">
        <f t="shared" si="546"/>
        <v>4.7255119601633387E-2</v>
      </c>
      <c r="AM1781">
        <f t="shared" si="547"/>
        <v>3.4297421706622679E-2</v>
      </c>
      <c r="AN1781">
        <f t="shared" si="548"/>
        <v>0.78708772492285495</v>
      </c>
      <c r="AO1781">
        <f t="shared" si="549"/>
        <v>0.76962300083959623</v>
      </c>
      <c r="AP1781">
        <f t="shared" si="550"/>
        <v>1</v>
      </c>
      <c r="AQ1781">
        <f t="shared" si="551"/>
        <v>1</v>
      </c>
      <c r="AR1781">
        <f t="shared" si="552"/>
        <v>1</v>
      </c>
      <c r="AS1781">
        <f t="shared" si="553"/>
        <v>1</v>
      </c>
      <c r="AT1781">
        <f t="shared" si="554"/>
        <v>0</v>
      </c>
      <c r="AU1781">
        <f t="shared" si="555"/>
        <v>1</v>
      </c>
      <c r="AV1781">
        <f t="shared" si="556"/>
        <v>1</v>
      </c>
      <c r="AW1781">
        <f t="shared" si="557"/>
        <v>1</v>
      </c>
      <c r="AX1781">
        <f t="shared" si="558"/>
        <v>0</v>
      </c>
      <c r="AY1781">
        <f t="shared" si="559"/>
        <v>7</v>
      </c>
    </row>
    <row r="1782" spans="1:51" x14ac:dyDescent="0.3">
      <c r="A1782" s="1" t="s">
        <v>1776</v>
      </c>
      <c r="B1782" s="2">
        <v>4004261</v>
      </c>
      <c r="C1782" s="3" t="s">
        <v>5337</v>
      </c>
      <c r="D1782" s="5">
        <v>868.45</v>
      </c>
      <c r="E1782" s="5">
        <v>3763.5053670500001</v>
      </c>
      <c r="F1782" s="3" t="s">
        <v>4475</v>
      </c>
      <c r="G1782" s="3" t="s">
        <v>4529</v>
      </c>
      <c r="H1782" s="3" t="s">
        <v>4569</v>
      </c>
      <c r="I1782" s="3" t="s">
        <v>4572</v>
      </c>
      <c r="J1782" s="3" t="s">
        <v>5072</v>
      </c>
      <c r="K1782" s="6">
        <v>4711917</v>
      </c>
      <c r="L1782" s="6">
        <v>4616274</v>
      </c>
      <c r="M1782" s="6">
        <v>496876</v>
      </c>
      <c r="N1782" s="6">
        <v>454367</v>
      </c>
      <c r="O1782" s="6">
        <v>367889</v>
      </c>
      <c r="P1782" s="6">
        <v>321131</v>
      </c>
      <c r="Q1782" s="6">
        <v>236708</v>
      </c>
      <c r="R1782" s="6">
        <v>141068</v>
      </c>
      <c r="S1782" s="6">
        <v>348025</v>
      </c>
      <c r="T1782" s="6">
        <v>250744</v>
      </c>
      <c r="U1782" s="6">
        <v>734344</v>
      </c>
      <c r="V1782" s="6">
        <v>734205</v>
      </c>
      <c r="W1782" s="6">
        <v>7420816</v>
      </c>
      <c r="X1782" s="6">
        <v>7234053</v>
      </c>
      <c r="Y1782" s="6">
        <v>2084634</v>
      </c>
      <c r="Z1782" s="6">
        <v>1939266</v>
      </c>
      <c r="AA1782" s="6">
        <v>1331863</v>
      </c>
      <c r="AB1782" s="6">
        <v>1208039</v>
      </c>
      <c r="AC1782" s="6">
        <v>4333589</v>
      </c>
      <c r="AD1782" s="6">
        <v>4399812</v>
      </c>
      <c r="AF1782">
        <f t="shared" si="540"/>
        <v>3.1897839806296235E-2</v>
      </c>
      <c r="AG1782">
        <f t="shared" si="541"/>
        <v>1.9500548309502295E-2</v>
      </c>
      <c r="AH1782">
        <f t="shared" si="542"/>
        <v>9.89573114331362E-2</v>
      </c>
      <c r="AI1782">
        <f t="shared" si="543"/>
        <v>0.10149289754996266</v>
      </c>
      <c r="AJ1782">
        <f t="shared" si="544"/>
        <v>1.5652015259827774</v>
      </c>
      <c r="AK1782">
        <f t="shared" si="545"/>
        <v>1.605300822241666</v>
      </c>
      <c r="AL1782">
        <f t="shared" si="546"/>
        <v>7.8076290393060827E-2</v>
      </c>
      <c r="AM1782">
        <f t="shared" si="547"/>
        <v>6.9564978162041505E-2</v>
      </c>
      <c r="AN1782">
        <f t="shared" si="548"/>
        <v>0.6349594168619731</v>
      </c>
      <c r="AO1782">
        <f t="shared" si="549"/>
        <v>0.63813107258130397</v>
      </c>
      <c r="AP1782">
        <f t="shared" si="550"/>
        <v>1</v>
      </c>
      <c r="AQ1782">
        <f t="shared" si="551"/>
        <v>1</v>
      </c>
      <c r="AR1782">
        <f t="shared" si="552"/>
        <v>1</v>
      </c>
      <c r="AS1782">
        <f t="shared" si="553"/>
        <v>1</v>
      </c>
      <c r="AT1782">
        <f t="shared" si="554"/>
        <v>1</v>
      </c>
      <c r="AU1782">
        <f t="shared" si="555"/>
        <v>0</v>
      </c>
      <c r="AV1782">
        <f t="shared" si="556"/>
        <v>1</v>
      </c>
      <c r="AW1782">
        <f t="shared" si="557"/>
        <v>0</v>
      </c>
      <c r="AX1782">
        <f t="shared" si="558"/>
        <v>1</v>
      </c>
      <c r="AY1782">
        <f t="shared" si="559"/>
        <v>7</v>
      </c>
    </row>
    <row r="1783" spans="1:51" x14ac:dyDescent="0.3">
      <c r="A1783" s="1" t="s">
        <v>1777</v>
      </c>
      <c r="B1783" s="2">
        <v>5311902</v>
      </c>
      <c r="C1783" s="3" t="s">
        <v>5335</v>
      </c>
      <c r="D1783" s="5">
        <v>18.57</v>
      </c>
      <c r="E1783" s="5">
        <v>623.96633603999999</v>
      </c>
      <c r="F1783" s="3" t="s">
        <v>4470</v>
      </c>
      <c r="G1783" s="3" t="s">
        <v>4471</v>
      </c>
      <c r="H1783" s="3" t="s">
        <v>4489</v>
      </c>
      <c r="I1783" s="3" t="s">
        <v>4489</v>
      </c>
      <c r="J1783" s="3" t="s">
        <v>4825</v>
      </c>
      <c r="K1783" s="6">
        <v>117669</v>
      </c>
      <c r="L1783" s="6">
        <v>109739</v>
      </c>
      <c r="M1783" s="6">
        <v>-631006</v>
      </c>
      <c r="N1783" s="6">
        <v>-659862</v>
      </c>
      <c r="O1783" s="6">
        <v>-789550</v>
      </c>
      <c r="P1783" s="6">
        <v>-818975</v>
      </c>
      <c r="Q1783" s="6">
        <v>-2117466</v>
      </c>
      <c r="R1783" s="6">
        <v>-2883226</v>
      </c>
      <c r="S1783" s="6">
        <v>-612564</v>
      </c>
      <c r="T1783" s="6">
        <v>-665494</v>
      </c>
      <c r="U1783" s="6" t="s">
        <v>4474</v>
      </c>
      <c r="V1783" s="6" t="s">
        <v>4474</v>
      </c>
      <c r="W1783" s="6">
        <v>3117954</v>
      </c>
      <c r="X1783" s="6">
        <v>3269640</v>
      </c>
      <c r="Y1783" s="6">
        <v>909696</v>
      </c>
      <c r="Z1783" s="6">
        <v>1018682</v>
      </c>
      <c r="AA1783" s="6">
        <v>94268</v>
      </c>
      <c r="AB1783" s="6">
        <v>88178</v>
      </c>
      <c r="AC1783" s="6">
        <v>33203744</v>
      </c>
      <c r="AD1783" s="6">
        <v>31049148</v>
      </c>
      <c r="AF1783">
        <f t="shared" si="540"/>
        <v>-0.67912034622704509</v>
      </c>
      <c r="AG1783">
        <f t="shared" si="541"/>
        <v>-0.88181757013004491</v>
      </c>
      <c r="AH1783" t="e">
        <f t="shared" si="542"/>
        <v>#VALUE!</v>
      </c>
      <c r="AI1783" t="e">
        <f t="shared" si="543"/>
        <v>#VALUE!</v>
      </c>
      <c r="AJ1783">
        <f t="shared" si="544"/>
        <v>9.6501039589256159</v>
      </c>
      <c r="AK1783">
        <f t="shared" si="545"/>
        <v>11.552564131642814</v>
      </c>
      <c r="AL1783">
        <f t="shared" si="546"/>
        <v>-6.7099235992487403</v>
      </c>
      <c r="AM1783">
        <f t="shared" si="547"/>
        <v>-7.4629347816182028</v>
      </c>
      <c r="AN1783">
        <f t="shared" si="548"/>
        <v>3.7739171264232894E-2</v>
      </c>
      <c r="AO1783">
        <f t="shared" si="549"/>
        <v>3.3563022228746894E-2</v>
      </c>
      <c r="AP1783">
        <f t="shared" si="550"/>
        <v>0</v>
      </c>
      <c r="AQ1783">
        <f t="shared" si="551"/>
        <v>0</v>
      </c>
      <c r="AR1783">
        <f t="shared" si="552"/>
        <v>1</v>
      </c>
      <c r="AS1783">
        <f t="shared" si="553"/>
        <v>1</v>
      </c>
      <c r="AT1783">
        <f t="shared" si="554"/>
        <v>0</v>
      </c>
      <c r="AU1783">
        <f t="shared" si="555"/>
        <v>0</v>
      </c>
      <c r="AV1783">
        <f t="shared" si="556"/>
        <v>1</v>
      </c>
      <c r="AW1783">
        <f t="shared" si="557"/>
        <v>1</v>
      </c>
      <c r="AX1783">
        <f t="shared" si="558"/>
        <v>0</v>
      </c>
      <c r="AY1783">
        <f t="shared" si="559"/>
        <v>4</v>
      </c>
    </row>
    <row r="1784" spans="1:51" x14ac:dyDescent="0.3">
      <c r="A1784" s="1" t="s">
        <v>1778</v>
      </c>
      <c r="B1784" s="2">
        <v>4253482</v>
      </c>
      <c r="C1784" s="3" t="s">
        <v>5335</v>
      </c>
      <c r="D1784" s="5">
        <v>161.13</v>
      </c>
      <c r="E1784" s="5">
        <v>4631.3243025299998</v>
      </c>
      <c r="F1784" s="3" t="s">
        <v>4475</v>
      </c>
      <c r="G1784" s="3" t="s">
        <v>4529</v>
      </c>
      <c r="H1784" s="3" t="s">
        <v>4569</v>
      </c>
      <c r="I1784" s="3" t="s">
        <v>4572</v>
      </c>
      <c r="J1784" s="3" t="s">
        <v>5073</v>
      </c>
      <c r="K1784" s="6">
        <v>1018713</v>
      </c>
      <c r="L1784" s="6">
        <v>1002335</v>
      </c>
      <c r="M1784" s="6">
        <v>308857</v>
      </c>
      <c r="N1784" s="6">
        <v>301149</v>
      </c>
      <c r="O1784" s="6">
        <v>273171</v>
      </c>
      <c r="P1784" s="6">
        <v>266534</v>
      </c>
      <c r="Q1784" s="6">
        <v>225064</v>
      </c>
      <c r="R1784" s="6">
        <v>219336</v>
      </c>
      <c r="S1784" s="6">
        <v>270526</v>
      </c>
      <c r="T1784" s="6">
        <v>270060</v>
      </c>
      <c r="U1784" s="6" t="s">
        <v>4474</v>
      </c>
      <c r="V1784" s="6" t="s">
        <v>4474</v>
      </c>
      <c r="W1784" s="6">
        <v>992926</v>
      </c>
      <c r="X1784" s="6">
        <v>992691</v>
      </c>
      <c r="Y1784" s="6">
        <v>393375</v>
      </c>
      <c r="Z1784" s="6">
        <v>389825</v>
      </c>
      <c r="AA1784" s="6">
        <v>106551</v>
      </c>
      <c r="AB1784" s="6">
        <v>107467</v>
      </c>
      <c r="AC1784" s="6">
        <v>28871000</v>
      </c>
      <c r="AD1784" s="6">
        <v>29140000</v>
      </c>
      <c r="AF1784">
        <f t="shared" si="540"/>
        <v>0.22666744550953444</v>
      </c>
      <c r="AG1784">
        <f t="shared" si="541"/>
        <v>0.22095093034992763</v>
      </c>
      <c r="AH1784" t="e">
        <f t="shared" si="542"/>
        <v>#VALUE!</v>
      </c>
      <c r="AI1784" t="e">
        <f t="shared" si="543"/>
        <v>#VALUE!</v>
      </c>
      <c r="AJ1784">
        <f t="shared" si="544"/>
        <v>3.691894022580736</v>
      </c>
      <c r="AK1784">
        <f t="shared" si="545"/>
        <v>3.6273925949361199</v>
      </c>
      <c r="AL1784">
        <f t="shared" si="546"/>
        <v>0.2681530519390643</v>
      </c>
      <c r="AM1784">
        <f t="shared" si="547"/>
        <v>0.26591309292801307</v>
      </c>
      <c r="AN1784">
        <f t="shared" si="548"/>
        <v>1.0259707168510039</v>
      </c>
      <c r="AO1784">
        <f t="shared" si="549"/>
        <v>1.0097150069860612</v>
      </c>
      <c r="AP1784">
        <f t="shared" si="550"/>
        <v>1</v>
      </c>
      <c r="AQ1784">
        <f t="shared" si="551"/>
        <v>1</v>
      </c>
      <c r="AR1784">
        <f t="shared" si="552"/>
        <v>1</v>
      </c>
      <c r="AS1784">
        <f t="shared" si="553"/>
        <v>1</v>
      </c>
      <c r="AT1784">
        <f t="shared" si="554"/>
        <v>0</v>
      </c>
      <c r="AU1784">
        <f t="shared" si="555"/>
        <v>1</v>
      </c>
      <c r="AV1784">
        <f t="shared" si="556"/>
        <v>1</v>
      </c>
      <c r="AW1784">
        <f t="shared" si="557"/>
        <v>1</v>
      </c>
      <c r="AX1784">
        <f t="shared" si="558"/>
        <v>1</v>
      </c>
      <c r="AY1784">
        <f t="shared" si="559"/>
        <v>8</v>
      </c>
    </row>
    <row r="1785" spans="1:51" x14ac:dyDescent="0.3">
      <c r="A1785" s="1" t="s">
        <v>1779</v>
      </c>
      <c r="B1785" s="2">
        <v>4288785</v>
      </c>
      <c r="C1785" s="3" t="s">
        <v>5337</v>
      </c>
      <c r="D1785" s="5">
        <v>88.36</v>
      </c>
      <c r="E1785" s="5">
        <v>3862.4410063599998</v>
      </c>
      <c r="F1785" s="3" t="s">
        <v>4485</v>
      </c>
      <c r="G1785" s="3" t="s">
        <v>4486</v>
      </c>
      <c r="H1785" s="3" t="s">
        <v>4588</v>
      </c>
      <c r="I1785" s="3" t="s">
        <v>4588</v>
      </c>
      <c r="J1785" s="3" t="s">
        <v>5074</v>
      </c>
      <c r="K1785" s="6">
        <v>3963969</v>
      </c>
      <c r="L1785" s="6">
        <v>3805279</v>
      </c>
      <c r="M1785" s="6">
        <v>241307</v>
      </c>
      <c r="N1785" s="6">
        <v>225512</v>
      </c>
      <c r="O1785" s="6">
        <v>122052</v>
      </c>
      <c r="P1785" s="6">
        <v>116302</v>
      </c>
      <c r="Q1785" s="6">
        <v>115101</v>
      </c>
      <c r="R1785" s="6">
        <v>88620</v>
      </c>
      <c r="S1785" s="6">
        <v>433058</v>
      </c>
      <c r="T1785" s="6">
        <v>324739</v>
      </c>
      <c r="U1785" s="6">
        <v>737458</v>
      </c>
      <c r="V1785" s="6">
        <v>737436</v>
      </c>
      <c r="W1785" s="6">
        <v>3130925</v>
      </c>
      <c r="X1785" s="6">
        <v>2881369</v>
      </c>
      <c r="Y1785" s="6">
        <v>1814102</v>
      </c>
      <c r="Z1785" s="6">
        <v>1706168</v>
      </c>
      <c r="AA1785" s="6">
        <v>1164826</v>
      </c>
      <c r="AB1785" s="6">
        <v>1016403</v>
      </c>
      <c r="AC1785" s="6">
        <v>43704841</v>
      </c>
      <c r="AD1785" s="6">
        <v>43686508</v>
      </c>
      <c r="AF1785">
        <f t="shared" si="540"/>
        <v>3.6762618076127664E-2</v>
      </c>
      <c r="AG1785">
        <f t="shared" si="541"/>
        <v>3.0756213452702519E-2</v>
      </c>
      <c r="AH1785">
        <f t="shared" si="542"/>
        <v>0.2355399762051151</v>
      </c>
      <c r="AI1785">
        <f t="shared" si="543"/>
        <v>0.25593250985902882</v>
      </c>
      <c r="AJ1785">
        <f t="shared" si="544"/>
        <v>1.5574017063492744</v>
      </c>
      <c r="AK1785">
        <f t="shared" si="545"/>
        <v>1.678633376721635</v>
      </c>
      <c r="AL1785">
        <f t="shared" si="546"/>
        <v>3.0790351791348518E-2</v>
      </c>
      <c r="AM1785">
        <f t="shared" si="547"/>
        <v>3.0563330573132746E-2</v>
      </c>
      <c r="AN1785">
        <f t="shared" si="548"/>
        <v>1.2660696120156183</v>
      </c>
      <c r="AO1785">
        <f t="shared" si="549"/>
        <v>1.3206496634065266</v>
      </c>
      <c r="AP1785">
        <f t="shared" si="550"/>
        <v>1</v>
      </c>
      <c r="AQ1785">
        <f t="shared" si="551"/>
        <v>1</v>
      </c>
      <c r="AR1785">
        <f t="shared" si="552"/>
        <v>1</v>
      </c>
      <c r="AS1785">
        <f t="shared" si="553"/>
        <v>1</v>
      </c>
      <c r="AT1785">
        <f t="shared" si="554"/>
        <v>1</v>
      </c>
      <c r="AU1785">
        <f t="shared" si="555"/>
        <v>0</v>
      </c>
      <c r="AV1785">
        <f t="shared" si="556"/>
        <v>1</v>
      </c>
      <c r="AW1785">
        <f t="shared" si="557"/>
        <v>0</v>
      </c>
      <c r="AX1785">
        <f t="shared" si="558"/>
        <v>0</v>
      </c>
      <c r="AY1785">
        <f t="shared" si="559"/>
        <v>6</v>
      </c>
    </row>
    <row r="1786" spans="1:51" x14ac:dyDescent="0.3">
      <c r="A1786" s="1" t="s">
        <v>1780</v>
      </c>
      <c r="B1786" s="2">
        <v>109424615</v>
      </c>
      <c r="C1786" s="3" t="s">
        <v>5337</v>
      </c>
      <c r="D1786" s="7">
        <v>6.8</v>
      </c>
      <c r="E1786" s="5">
        <v>889.05887359999997</v>
      </c>
      <c r="F1786" s="3" t="s">
        <v>4654</v>
      </c>
      <c r="G1786" s="3" t="s">
        <v>4654</v>
      </c>
      <c r="H1786" s="3" t="s">
        <v>4655</v>
      </c>
      <c r="I1786" s="3" t="s">
        <v>4717</v>
      </c>
      <c r="J1786" s="3" t="s">
        <v>4949</v>
      </c>
      <c r="K1786" s="6">
        <v>358521</v>
      </c>
      <c r="L1786" s="6">
        <v>371050</v>
      </c>
      <c r="M1786" s="6">
        <v>299406</v>
      </c>
      <c r="N1786" s="6">
        <v>287475</v>
      </c>
      <c r="O1786" s="6">
        <v>125150</v>
      </c>
      <c r="P1786" s="6">
        <v>113101</v>
      </c>
      <c r="Q1786" s="6">
        <v>47920</v>
      </c>
      <c r="R1786" s="6">
        <v>56823</v>
      </c>
      <c r="S1786" s="6">
        <v>297711</v>
      </c>
      <c r="T1786" s="6">
        <v>280049</v>
      </c>
      <c r="U1786" s="6">
        <v>195000</v>
      </c>
      <c r="V1786" s="6">
        <v>165000</v>
      </c>
      <c r="W1786" s="6">
        <v>1035875</v>
      </c>
      <c r="X1786" s="6">
        <v>990490</v>
      </c>
      <c r="Y1786" s="6">
        <v>132094</v>
      </c>
      <c r="Z1786" s="6">
        <v>150598</v>
      </c>
      <c r="AA1786" s="6">
        <v>84464</v>
      </c>
      <c r="AB1786" s="6">
        <v>67336</v>
      </c>
      <c r="AC1786" s="6">
        <v>130743952</v>
      </c>
      <c r="AD1786" s="6">
        <v>130743952</v>
      </c>
      <c r="AF1786">
        <f t="shared" si="540"/>
        <v>4.6260407867744657E-2</v>
      </c>
      <c r="AG1786">
        <f t="shared" si="541"/>
        <v>5.7368575149673397E-2</v>
      </c>
      <c r="AH1786">
        <f t="shared" si="542"/>
        <v>0.18824665138168215</v>
      </c>
      <c r="AI1786">
        <f t="shared" si="543"/>
        <v>0.16658421589314379</v>
      </c>
      <c r="AJ1786">
        <f t="shared" si="544"/>
        <v>1.5639088842583824</v>
      </c>
      <c r="AK1786">
        <f t="shared" si="545"/>
        <v>2.2365153855292861</v>
      </c>
      <c r="AL1786">
        <f t="shared" si="546"/>
        <v>0.34907299711871831</v>
      </c>
      <c r="AM1786">
        <f t="shared" si="547"/>
        <v>0.30481336747069127</v>
      </c>
      <c r="AN1786">
        <f t="shared" si="548"/>
        <v>0.34610450102570289</v>
      </c>
      <c r="AO1786">
        <f t="shared" si="549"/>
        <v>0.37461256549788491</v>
      </c>
      <c r="AP1786">
        <f t="shared" si="550"/>
        <v>1</v>
      </c>
      <c r="AQ1786">
        <f t="shared" si="551"/>
        <v>1</v>
      </c>
      <c r="AR1786">
        <f t="shared" si="552"/>
        <v>0</v>
      </c>
      <c r="AS1786">
        <f t="shared" si="553"/>
        <v>1</v>
      </c>
      <c r="AT1786">
        <f t="shared" si="554"/>
        <v>0</v>
      </c>
      <c r="AU1786">
        <f t="shared" si="555"/>
        <v>0</v>
      </c>
      <c r="AV1786">
        <f t="shared" si="556"/>
        <v>1</v>
      </c>
      <c r="AW1786">
        <f t="shared" si="557"/>
        <v>0</v>
      </c>
      <c r="AX1786">
        <f t="shared" si="558"/>
        <v>0</v>
      </c>
      <c r="AY1786">
        <f t="shared" si="559"/>
        <v>4</v>
      </c>
    </row>
    <row r="1787" spans="1:51" x14ac:dyDescent="0.3">
      <c r="A1787" s="1" t="s">
        <v>1781</v>
      </c>
      <c r="B1787" s="2">
        <v>106127250</v>
      </c>
      <c r="C1787" s="3" t="s">
        <v>5338</v>
      </c>
      <c r="D1787" s="5">
        <v>18</v>
      </c>
      <c r="E1787" s="5">
        <v>24.660018000000001</v>
      </c>
      <c r="F1787" s="3" t="s">
        <v>4480</v>
      </c>
      <c r="G1787" s="3" t="s">
        <v>4491</v>
      </c>
      <c r="H1787" s="3" t="s">
        <v>4492</v>
      </c>
      <c r="I1787" s="3" t="s">
        <v>4493</v>
      </c>
      <c r="J1787" s="3"/>
      <c r="K1787" s="6" t="s">
        <v>4474</v>
      </c>
      <c r="L1787" s="6" t="s">
        <v>4474</v>
      </c>
      <c r="M1787" s="6" t="s">
        <v>4474</v>
      </c>
      <c r="N1787" s="6" t="s">
        <v>4474</v>
      </c>
      <c r="O1787" s="6" t="s">
        <v>4474</v>
      </c>
      <c r="P1787" s="6" t="s">
        <v>4474</v>
      </c>
      <c r="Q1787" s="6" t="s">
        <v>4474</v>
      </c>
      <c r="R1787" s="6" t="s">
        <v>4474</v>
      </c>
      <c r="S1787" s="6" t="s">
        <v>4474</v>
      </c>
      <c r="T1787" s="6" t="s">
        <v>4474</v>
      </c>
      <c r="U1787" s="6" t="s">
        <v>4474</v>
      </c>
      <c r="V1787" s="6" t="s">
        <v>4474</v>
      </c>
      <c r="W1787" s="6" t="s">
        <v>4474</v>
      </c>
      <c r="X1787" s="6" t="s">
        <v>4474</v>
      </c>
      <c r="Y1787" s="6" t="s">
        <v>4474</v>
      </c>
      <c r="Z1787" s="6" t="s">
        <v>4474</v>
      </c>
      <c r="AA1787" s="6" t="s">
        <v>4474</v>
      </c>
      <c r="AB1787" s="6" t="s">
        <v>4474</v>
      </c>
      <c r="AC1787" s="6" t="s">
        <v>4474</v>
      </c>
      <c r="AD1787" s="6" t="s">
        <v>4474</v>
      </c>
      <c r="AF1787" t="e">
        <f t="shared" si="540"/>
        <v>#VALUE!</v>
      </c>
      <c r="AG1787" t="e">
        <f t="shared" si="541"/>
        <v>#VALUE!</v>
      </c>
      <c r="AH1787" t="e">
        <f t="shared" si="542"/>
        <v>#VALUE!</v>
      </c>
      <c r="AI1787" t="e">
        <f t="shared" si="543"/>
        <v>#VALUE!</v>
      </c>
      <c r="AJ1787" t="e">
        <f t="shared" si="544"/>
        <v>#VALUE!</v>
      </c>
      <c r="AK1787" t="e">
        <f t="shared" si="545"/>
        <v>#VALUE!</v>
      </c>
      <c r="AL1787" t="e">
        <f t="shared" si="546"/>
        <v>#VALUE!</v>
      </c>
      <c r="AM1787" t="e">
        <f t="shared" si="547"/>
        <v>#VALUE!</v>
      </c>
      <c r="AN1787" t="e">
        <f t="shared" si="548"/>
        <v>#VALUE!</v>
      </c>
      <c r="AO1787" t="e">
        <f t="shared" si="549"/>
        <v>#VALUE!</v>
      </c>
      <c r="AP1787">
        <f t="shared" si="550"/>
        <v>0</v>
      </c>
      <c r="AQ1787">
        <f t="shared" si="551"/>
        <v>0</v>
      </c>
      <c r="AR1787">
        <f t="shared" si="552"/>
        <v>0</v>
      </c>
      <c r="AS1787">
        <f t="shared" si="553"/>
        <v>0</v>
      </c>
      <c r="AT1787">
        <f t="shared" si="554"/>
        <v>0</v>
      </c>
      <c r="AU1787">
        <f t="shared" si="555"/>
        <v>0</v>
      </c>
      <c r="AV1787">
        <f t="shared" si="556"/>
        <v>0</v>
      </c>
      <c r="AW1787">
        <f t="shared" si="557"/>
        <v>0</v>
      </c>
      <c r="AX1787">
        <f t="shared" si="558"/>
        <v>0</v>
      </c>
      <c r="AY1787">
        <f t="shared" si="559"/>
        <v>0</v>
      </c>
    </row>
    <row r="1788" spans="1:51" x14ac:dyDescent="0.3">
      <c r="A1788" s="1" t="s">
        <v>1782</v>
      </c>
      <c r="B1788" s="2">
        <v>112165649</v>
      </c>
      <c r="C1788" s="3" t="s">
        <v>5338</v>
      </c>
      <c r="D1788" s="5">
        <v>16.3</v>
      </c>
      <c r="E1788" s="7">
        <v>3.9119999999999999</v>
      </c>
      <c r="F1788" s="3" t="s">
        <v>4480</v>
      </c>
      <c r="G1788" s="3" t="s">
        <v>4491</v>
      </c>
      <c r="H1788" s="3" t="s">
        <v>4492</v>
      </c>
      <c r="I1788" s="3" t="s">
        <v>4493</v>
      </c>
      <c r="J1788" s="3"/>
      <c r="K1788" s="6" t="s">
        <v>4474</v>
      </c>
      <c r="L1788" s="6" t="s">
        <v>4474</v>
      </c>
      <c r="M1788" s="6" t="s">
        <v>4474</v>
      </c>
      <c r="N1788" s="6" t="s">
        <v>4474</v>
      </c>
      <c r="O1788" s="6" t="s">
        <v>4474</v>
      </c>
      <c r="P1788" s="6" t="s">
        <v>4474</v>
      </c>
      <c r="Q1788" s="6" t="s">
        <v>4474</v>
      </c>
      <c r="R1788" s="6" t="s">
        <v>4474</v>
      </c>
      <c r="S1788" s="6" t="s">
        <v>4474</v>
      </c>
      <c r="T1788" s="6" t="s">
        <v>4474</v>
      </c>
      <c r="U1788" s="6" t="s">
        <v>4474</v>
      </c>
      <c r="V1788" s="6" t="s">
        <v>4474</v>
      </c>
      <c r="W1788" s="6" t="s">
        <v>4474</v>
      </c>
      <c r="X1788" s="6" t="s">
        <v>4474</v>
      </c>
      <c r="Y1788" s="6" t="s">
        <v>4474</v>
      </c>
      <c r="Z1788" s="6" t="s">
        <v>4474</v>
      </c>
      <c r="AA1788" s="6" t="s">
        <v>4474</v>
      </c>
      <c r="AB1788" s="6" t="s">
        <v>4474</v>
      </c>
      <c r="AC1788" s="6" t="s">
        <v>4474</v>
      </c>
      <c r="AD1788" s="6" t="s">
        <v>4474</v>
      </c>
      <c r="AF1788" t="e">
        <f t="shared" si="540"/>
        <v>#VALUE!</v>
      </c>
      <c r="AG1788" t="e">
        <f t="shared" si="541"/>
        <v>#VALUE!</v>
      </c>
      <c r="AH1788" t="e">
        <f t="shared" si="542"/>
        <v>#VALUE!</v>
      </c>
      <c r="AI1788" t="e">
        <f t="shared" si="543"/>
        <v>#VALUE!</v>
      </c>
      <c r="AJ1788" t="e">
        <f t="shared" si="544"/>
        <v>#VALUE!</v>
      </c>
      <c r="AK1788" t="e">
        <f t="shared" si="545"/>
        <v>#VALUE!</v>
      </c>
      <c r="AL1788" t="e">
        <f t="shared" si="546"/>
        <v>#VALUE!</v>
      </c>
      <c r="AM1788" t="e">
        <f t="shared" si="547"/>
        <v>#VALUE!</v>
      </c>
      <c r="AN1788" t="e">
        <f t="shared" si="548"/>
        <v>#VALUE!</v>
      </c>
      <c r="AO1788" t="e">
        <f t="shared" si="549"/>
        <v>#VALUE!</v>
      </c>
      <c r="AP1788">
        <f t="shared" si="550"/>
        <v>0</v>
      </c>
      <c r="AQ1788">
        <f t="shared" si="551"/>
        <v>0</v>
      </c>
      <c r="AR1788">
        <f t="shared" si="552"/>
        <v>0</v>
      </c>
      <c r="AS1788">
        <f t="shared" si="553"/>
        <v>0</v>
      </c>
      <c r="AT1788">
        <f t="shared" si="554"/>
        <v>0</v>
      </c>
      <c r="AU1788">
        <f t="shared" si="555"/>
        <v>0</v>
      </c>
      <c r="AV1788">
        <f t="shared" si="556"/>
        <v>0</v>
      </c>
      <c r="AW1788">
        <f t="shared" si="557"/>
        <v>0</v>
      </c>
      <c r="AX1788">
        <f t="shared" si="558"/>
        <v>0</v>
      </c>
      <c r="AY1788">
        <f t="shared" si="559"/>
        <v>0</v>
      </c>
    </row>
    <row r="1789" spans="1:51" x14ac:dyDescent="0.3">
      <c r="A1789" s="1" t="s">
        <v>1783</v>
      </c>
      <c r="B1789" s="2">
        <v>112897174</v>
      </c>
      <c r="C1789" s="3" t="s">
        <v>5338</v>
      </c>
      <c r="D1789" s="7">
        <v>11.53</v>
      </c>
      <c r="E1789" s="5">
        <v>3.2284115299999998</v>
      </c>
      <c r="F1789" s="3" t="s">
        <v>4480</v>
      </c>
      <c r="G1789" s="3" t="s">
        <v>4491</v>
      </c>
      <c r="H1789" s="3" t="s">
        <v>4492</v>
      </c>
      <c r="I1789" s="3" t="s">
        <v>4493</v>
      </c>
      <c r="J1789" s="3"/>
      <c r="K1789" s="6" t="s">
        <v>4474</v>
      </c>
      <c r="L1789" s="6" t="s">
        <v>4474</v>
      </c>
      <c r="M1789" s="6" t="s">
        <v>4474</v>
      </c>
      <c r="N1789" s="6" t="s">
        <v>4474</v>
      </c>
      <c r="O1789" s="6" t="s">
        <v>4474</v>
      </c>
      <c r="P1789" s="6" t="s">
        <v>4474</v>
      </c>
      <c r="Q1789" s="6" t="s">
        <v>4474</v>
      </c>
      <c r="R1789" s="6" t="s">
        <v>4474</v>
      </c>
      <c r="S1789" s="6" t="s">
        <v>4474</v>
      </c>
      <c r="T1789" s="6" t="s">
        <v>4474</v>
      </c>
      <c r="U1789" s="6" t="s">
        <v>4474</v>
      </c>
      <c r="V1789" s="6" t="s">
        <v>4474</v>
      </c>
      <c r="W1789" s="6" t="s">
        <v>4474</v>
      </c>
      <c r="X1789" s="6" t="s">
        <v>4474</v>
      </c>
      <c r="Y1789" s="6" t="s">
        <v>4474</v>
      </c>
      <c r="Z1789" s="6" t="s">
        <v>4474</v>
      </c>
      <c r="AA1789" s="6" t="s">
        <v>4474</v>
      </c>
      <c r="AB1789" s="6" t="s">
        <v>4474</v>
      </c>
      <c r="AC1789" s="6" t="s">
        <v>4474</v>
      </c>
      <c r="AD1789" s="6" t="s">
        <v>4474</v>
      </c>
      <c r="AF1789" t="e">
        <f t="shared" si="540"/>
        <v>#VALUE!</v>
      </c>
      <c r="AG1789" t="e">
        <f t="shared" si="541"/>
        <v>#VALUE!</v>
      </c>
      <c r="AH1789" t="e">
        <f t="shared" si="542"/>
        <v>#VALUE!</v>
      </c>
      <c r="AI1789" t="e">
        <f t="shared" si="543"/>
        <v>#VALUE!</v>
      </c>
      <c r="AJ1789" t="e">
        <f t="shared" si="544"/>
        <v>#VALUE!</v>
      </c>
      <c r="AK1789" t="e">
        <f t="shared" si="545"/>
        <v>#VALUE!</v>
      </c>
      <c r="AL1789" t="e">
        <f t="shared" si="546"/>
        <v>#VALUE!</v>
      </c>
      <c r="AM1789" t="e">
        <f t="shared" si="547"/>
        <v>#VALUE!</v>
      </c>
      <c r="AN1789" t="e">
        <f t="shared" si="548"/>
        <v>#VALUE!</v>
      </c>
      <c r="AO1789" t="e">
        <f t="shared" si="549"/>
        <v>#VALUE!</v>
      </c>
      <c r="AP1789">
        <f t="shared" si="550"/>
        <v>0</v>
      </c>
      <c r="AQ1789">
        <f t="shared" si="551"/>
        <v>0</v>
      </c>
      <c r="AR1789">
        <f t="shared" si="552"/>
        <v>0</v>
      </c>
      <c r="AS1789">
        <f t="shared" si="553"/>
        <v>0</v>
      </c>
      <c r="AT1789">
        <f t="shared" si="554"/>
        <v>0</v>
      </c>
      <c r="AU1789">
        <f t="shared" si="555"/>
        <v>0</v>
      </c>
      <c r="AV1789">
        <f t="shared" si="556"/>
        <v>0</v>
      </c>
      <c r="AW1789">
        <f t="shared" si="557"/>
        <v>0</v>
      </c>
      <c r="AX1789">
        <f t="shared" si="558"/>
        <v>0</v>
      </c>
      <c r="AY1789">
        <f t="shared" si="559"/>
        <v>0</v>
      </c>
    </row>
    <row r="1790" spans="1:51" x14ac:dyDescent="0.3">
      <c r="A1790" s="1" t="s">
        <v>1784</v>
      </c>
      <c r="B1790" s="2">
        <v>106127647</v>
      </c>
      <c r="C1790" s="3" t="s">
        <v>5338</v>
      </c>
      <c r="D1790" s="5">
        <v>29.46</v>
      </c>
      <c r="E1790" s="5">
        <v>21.80042946</v>
      </c>
      <c r="F1790" s="3" t="s">
        <v>4480</v>
      </c>
      <c r="G1790" s="3" t="s">
        <v>4491</v>
      </c>
      <c r="H1790" s="3" t="s">
        <v>4492</v>
      </c>
      <c r="I1790" s="3" t="s">
        <v>4493</v>
      </c>
      <c r="J1790" s="3"/>
      <c r="K1790" s="6" t="s">
        <v>4474</v>
      </c>
      <c r="L1790" s="6" t="s">
        <v>4474</v>
      </c>
      <c r="M1790" s="6" t="s">
        <v>4474</v>
      </c>
      <c r="N1790" s="6" t="s">
        <v>4474</v>
      </c>
      <c r="O1790" s="6" t="s">
        <v>4474</v>
      </c>
      <c r="P1790" s="6" t="s">
        <v>4474</v>
      </c>
      <c r="Q1790" s="6" t="s">
        <v>4474</v>
      </c>
      <c r="R1790" s="6" t="s">
        <v>4474</v>
      </c>
      <c r="S1790" s="6" t="s">
        <v>4474</v>
      </c>
      <c r="T1790" s="6" t="s">
        <v>4474</v>
      </c>
      <c r="U1790" s="6" t="s">
        <v>4474</v>
      </c>
      <c r="V1790" s="6" t="s">
        <v>4474</v>
      </c>
      <c r="W1790" s="6" t="s">
        <v>4474</v>
      </c>
      <c r="X1790" s="6" t="s">
        <v>4474</v>
      </c>
      <c r="Y1790" s="6" t="s">
        <v>4474</v>
      </c>
      <c r="Z1790" s="6" t="s">
        <v>4474</v>
      </c>
      <c r="AA1790" s="6" t="s">
        <v>4474</v>
      </c>
      <c r="AB1790" s="6" t="s">
        <v>4474</v>
      </c>
      <c r="AC1790" s="6" t="s">
        <v>4474</v>
      </c>
      <c r="AD1790" s="6" t="s">
        <v>4474</v>
      </c>
      <c r="AF1790" t="e">
        <f t="shared" si="540"/>
        <v>#VALUE!</v>
      </c>
      <c r="AG1790" t="e">
        <f t="shared" si="541"/>
        <v>#VALUE!</v>
      </c>
      <c r="AH1790" t="e">
        <f t="shared" si="542"/>
        <v>#VALUE!</v>
      </c>
      <c r="AI1790" t="e">
        <f t="shared" si="543"/>
        <v>#VALUE!</v>
      </c>
      <c r="AJ1790" t="e">
        <f t="shared" si="544"/>
        <v>#VALUE!</v>
      </c>
      <c r="AK1790" t="e">
        <f t="shared" si="545"/>
        <v>#VALUE!</v>
      </c>
      <c r="AL1790" t="e">
        <f t="shared" si="546"/>
        <v>#VALUE!</v>
      </c>
      <c r="AM1790" t="e">
        <f t="shared" si="547"/>
        <v>#VALUE!</v>
      </c>
      <c r="AN1790" t="e">
        <f t="shared" si="548"/>
        <v>#VALUE!</v>
      </c>
      <c r="AO1790" t="e">
        <f t="shared" si="549"/>
        <v>#VALUE!</v>
      </c>
      <c r="AP1790">
        <f t="shared" si="550"/>
        <v>0</v>
      </c>
      <c r="AQ1790">
        <f t="shared" si="551"/>
        <v>0</v>
      </c>
      <c r="AR1790">
        <f t="shared" si="552"/>
        <v>0</v>
      </c>
      <c r="AS1790">
        <f t="shared" si="553"/>
        <v>0</v>
      </c>
      <c r="AT1790">
        <f t="shared" si="554"/>
        <v>0</v>
      </c>
      <c r="AU1790">
        <f t="shared" si="555"/>
        <v>0</v>
      </c>
      <c r="AV1790">
        <f t="shared" si="556"/>
        <v>0</v>
      </c>
      <c r="AW1790">
        <f t="shared" si="557"/>
        <v>0</v>
      </c>
      <c r="AX1790">
        <f t="shared" si="558"/>
        <v>0</v>
      </c>
      <c r="AY1790">
        <f t="shared" si="559"/>
        <v>0</v>
      </c>
    </row>
    <row r="1791" spans="1:51" x14ac:dyDescent="0.3">
      <c r="A1791" s="1" t="s">
        <v>1785</v>
      </c>
      <c r="B1791" s="2">
        <v>106433860</v>
      </c>
      <c r="C1791" s="3" t="s">
        <v>5338</v>
      </c>
      <c r="D1791" s="5">
        <v>7.16</v>
      </c>
      <c r="E1791" s="5">
        <v>285.1112</v>
      </c>
      <c r="F1791" s="3" t="s">
        <v>4480</v>
      </c>
      <c r="G1791" s="3" t="s">
        <v>4491</v>
      </c>
      <c r="H1791" s="3" t="s">
        <v>4492</v>
      </c>
      <c r="I1791" s="3" t="s">
        <v>4493</v>
      </c>
      <c r="J1791" s="3"/>
      <c r="K1791" s="6" t="s">
        <v>4474</v>
      </c>
      <c r="L1791" s="6" t="s">
        <v>4474</v>
      </c>
      <c r="M1791" s="6" t="s">
        <v>4474</v>
      </c>
      <c r="N1791" s="6" t="s">
        <v>4474</v>
      </c>
      <c r="O1791" s="6" t="s">
        <v>4474</v>
      </c>
      <c r="P1791" s="6" t="s">
        <v>4474</v>
      </c>
      <c r="Q1791" s="6" t="s">
        <v>4474</v>
      </c>
      <c r="R1791" s="6" t="s">
        <v>4474</v>
      </c>
      <c r="S1791" s="6" t="s">
        <v>4474</v>
      </c>
      <c r="T1791" s="6" t="s">
        <v>4474</v>
      </c>
      <c r="U1791" s="6" t="s">
        <v>4474</v>
      </c>
      <c r="V1791" s="6" t="s">
        <v>4474</v>
      </c>
      <c r="W1791" s="6" t="s">
        <v>4474</v>
      </c>
      <c r="X1791" s="6" t="s">
        <v>4474</v>
      </c>
      <c r="Y1791" s="6" t="s">
        <v>4474</v>
      </c>
      <c r="Z1791" s="6" t="s">
        <v>4474</v>
      </c>
      <c r="AA1791" s="6" t="s">
        <v>4474</v>
      </c>
      <c r="AB1791" s="6" t="s">
        <v>4474</v>
      </c>
      <c r="AC1791" s="6" t="s">
        <v>4474</v>
      </c>
      <c r="AD1791" s="6" t="s">
        <v>4474</v>
      </c>
      <c r="AF1791" t="e">
        <f t="shared" si="540"/>
        <v>#VALUE!</v>
      </c>
      <c r="AG1791" t="e">
        <f t="shared" si="541"/>
        <v>#VALUE!</v>
      </c>
      <c r="AH1791" t="e">
        <f t="shared" si="542"/>
        <v>#VALUE!</v>
      </c>
      <c r="AI1791" t="e">
        <f t="shared" si="543"/>
        <v>#VALUE!</v>
      </c>
      <c r="AJ1791" t="e">
        <f t="shared" si="544"/>
        <v>#VALUE!</v>
      </c>
      <c r="AK1791" t="e">
        <f t="shared" si="545"/>
        <v>#VALUE!</v>
      </c>
      <c r="AL1791" t="e">
        <f t="shared" si="546"/>
        <v>#VALUE!</v>
      </c>
      <c r="AM1791" t="e">
        <f t="shared" si="547"/>
        <v>#VALUE!</v>
      </c>
      <c r="AN1791" t="e">
        <f t="shared" si="548"/>
        <v>#VALUE!</v>
      </c>
      <c r="AO1791" t="e">
        <f t="shared" si="549"/>
        <v>#VALUE!</v>
      </c>
      <c r="AP1791">
        <f t="shared" si="550"/>
        <v>0</v>
      </c>
      <c r="AQ1791">
        <f t="shared" si="551"/>
        <v>0</v>
      </c>
      <c r="AR1791">
        <f t="shared" si="552"/>
        <v>0</v>
      </c>
      <c r="AS1791">
        <f t="shared" si="553"/>
        <v>0</v>
      </c>
      <c r="AT1791">
        <f t="shared" si="554"/>
        <v>0</v>
      </c>
      <c r="AU1791">
        <f t="shared" si="555"/>
        <v>0</v>
      </c>
      <c r="AV1791">
        <f t="shared" si="556"/>
        <v>0</v>
      </c>
      <c r="AW1791">
        <f t="shared" si="557"/>
        <v>0</v>
      </c>
      <c r="AX1791">
        <f t="shared" si="558"/>
        <v>0</v>
      </c>
      <c r="AY1791">
        <f t="shared" si="559"/>
        <v>0</v>
      </c>
    </row>
    <row r="1792" spans="1:51" x14ac:dyDescent="0.3">
      <c r="A1792" s="1" t="s">
        <v>1786</v>
      </c>
      <c r="B1792" s="2">
        <v>106433460</v>
      </c>
      <c r="C1792" s="3" t="s">
        <v>5338</v>
      </c>
      <c r="D1792" s="5">
        <v>34.11</v>
      </c>
      <c r="E1792" s="5">
        <v>29.675699999999999</v>
      </c>
      <c r="F1792" s="3" t="s">
        <v>4480</v>
      </c>
      <c r="G1792" s="3" t="s">
        <v>4491</v>
      </c>
      <c r="H1792" s="3" t="s">
        <v>4492</v>
      </c>
      <c r="I1792" s="3" t="s">
        <v>4493</v>
      </c>
      <c r="J1792" s="3"/>
      <c r="K1792" s="6" t="s">
        <v>4474</v>
      </c>
      <c r="L1792" s="6" t="s">
        <v>4474</v>
      </c>
      <c r="M1792" s="6" t="s">
        <v>4474</v>
      </c>
      <c r="N1792" s="6" t="s">
        <v>4474</v>
      </c>
      <c r="O1792" s="6" t="s">
        <v>4474</v>
      </c>
      <c r="P1792" s="6" t="s">
        <v>4474</v>
      </c>
      <c r="Q1792" s="6" t="s">
        <v>4474</v>
      </c>
      <c r="R1792" s="6" t="s">
        <v>4474</v>
      </c>
      <c r="S1792" s="6" t="s">
        <v>4474</v>
      </c>
      <c r="T1792" s="6" t="s">
        <v>4474</v>
      </c>
      <c r="U1792" s="6" t="s">
        <v>4474</v>
      </c>
      <c r="V1792" s="6" t="s">
        <v>4474</v>
      </c>
      <c r="W1792" s="6" t="s">
        <v>4474</v>
      </c>
      <c r="X1792" s="6" t="s">
        <v>4474</v>
      </c>
      <c r="Y1792" s="6" t="s">
        <v>4474</v>
      </c>
      <c r="Z1792" s="6" t="s">
        <v>4474</v>
      </c>
      <c r="AA1792" s="6" t="s">
        <v>4474</v>
      </c>
      <c r="AB1792" s="6" t="s">
        <v>4474</v>
      </c>
      <c r="AC1792" s="6" t="s">
        <v>4474</v>
      </c>
      <c r="AD1792" s="6" t="s">
        <v>4474</v>
      </c>
      <c r="AF1792" t="e">
        <f t="shared" si="540"/>
        <v>#VALUE!</v>
      </c>
      <c r="AG1792" t="e">
        <f t="shared" si="541"/>
        <v>#VALUE!</v>
      </c>
      <c r="AH1792" t="e">
        <f t="shared" si="542"/>
        <v>#VALUE!</v>
      </c>
      <c r="AI1792" t="e">
        <f t="shared" si="543"/>
        <v>#VALUE!</v>
      </c>
      <c r="AJ1792" t="e">
        <f t="shared" si="544"/>
        <v>#VALUE!</v>
      </c>
      <c r="AK1792" t="e">
        <f t="shared" si="545"/>
        <v>#VALUE!</v>
      </c>
      <c r="AL1792" t="e">
        <f t="shared" si="546"/>
        <v>#VALUE!</v>
      </c>
      <c r="AM1792" t="e">
        <f t="shared" si="547"/>
        <v>#VALUE!</v>
      </c>
      <c r="AN1792" t="e">
        <f t="shared" si="548"/>
        <v>#VALUE!</v>
      </c>
      <c r="AO1792" t="e">
        <f t="shared" si="549"/>
        <v>#VALUE!</v>
      </c>
      <c r="AP1792">
        <f t="shared" si="550"/>
        <v>0</v>
      </c>
      <c r="AQ1792">
        <f t="shared" si="551"/>
        <v>0</v>
      </c>
      <c r="AR1792">
        <f t="shared" si="552"/>
        <v>0</v>
      </c>
      <c r="AS1792">
        <f t="shared" si="553"/>
        <v>0</v>
      </c>
      <c r="AT1792">
        <f t="shared" si="554"/>
        <v>0</v>
      </c>
      <c r="AU1792">
        <f t="shared" si="555"/>
        <v>0</v>
      </c>
      <c r="AV1792">
        <f t="shared" si="556"/>
        <v>0</v>
      </c>
      <c r="AW1792">
        <f t="shared" si="557"/>
        <v>0</v>
      </c>
      <c r="AX1792">
        <f t="shared" si="558"/>
        <v>0</v>
      </c>
      <c r="AY1792">
        <f t="shared" si="559"/>
        <v>0</v>
      </c>
    </row>
    <row r="1793" spans="1:51" x14ac:dyDescent="0.3">
      <c r="A1793" s="1" t="s">
        <v>1787</v>
      </c>
      <c r="B1793" s="2">
        <v>106429760</v>
      </c>
      <c r="C1793" s="3" t="s">
        <v>5338</v>
      </c>
      <c r="D1793" s="5">
        <v>14.46</v>
      </c>
      <c r="E1793" s="5">
        <v>44.392214459999998</v>
      </c>
      <c r="F1793" s="3" t="s">
        <v>4480</v>
      </c>
      <c r="G1793" s="3" t="s">
        <v>4491</v>
      </c>
      <c r="H1793" s="3" t="s">
        <v>4492</v>
      </c>
      <c r="I1793" s="3" t="s">
        <v>4493</v>
      </c>
      <c r="J1793" s="3"/>
      <c r="K1793" s="6" t="s">
        <v>4474</v>
      </c>
      <c r="L1793" s="6" t="s">
        <v>4474</v>
      </c>
      <c r="M1793" s="6" t="s">
        <v>4474</v>
      </c>
      <c r="N1793" s="6" t="s">
        <v>4474</v>
      </c>
      <c r="O1793" s="6" t="s">
        <v>4474</v>
      </c>
      <c r="P1793" s="6" t="s">
        <v>4474</v>
      </c>
      <c r="Q1793" s="6" t="s">
        <v>4474</v>
      </c>
      <c r="R1793" s="6" t="s">
        <v>4474</v>
      </c>
      <c r="S1793" s="6" t="s">
        <v>4474</v>
      </c>
      <c r="T1793" s="6" t="s">
        <v>4474</v>
      </c>
      <c r="U1793" s="6" t="s">
        <v>4474</v>
      </c>
      <c r="V1793" s="6" t="s">
        <v>4474</v>
      </c>
      <c r="W1793" s="6" t="s">
        <v>4474</v>
      </c>
      <c r="X1793" s="6" t="s">
        <v>4474</v>
      </c>
      <c r="Y1793" s="6" t="s">
        <v>4474</v>
      </c>
      <c r="Z1793" s="6" t="s">
        <v>4474</v>
      </c>
      <c r="AA1793" s="6" t="s">
        <v>4474</v>
      </c>
      <c r="AB1793" s="6" t="s">
        <v>4474</v>
      </c>
      <c r="AC1793" s="6" t="s">
        <v>4474</v>
      </c>
      <c r="AD1793" s="6" t="s">
        <v>4474</v>
      </c>
      <c r="AF1793" t="e">
        <f t="shared" si="540"/>
        <v>#VALUE!</v>
      </c>
      <c r="AG1793" t="e">
        <f t="shared" si="541"/>
        <v>#VALUE!</v>
      </c>
      <c r="AH1793" t="e">
        <f t="shared" si="542"/>
        <v>#VALUE!</v>
      </c>
      <c r="AI1793" t="e">
        <f t="shared" si="543"/>
        <v>#VALUE!</v>
      </c>
      <c r="AJ1793" t="e">
        <f t="shared" si="544"/>
        <v>#VALUE!</v>
      </c>
      <c r="AK1793" t="e">
        <f t="shared" si="545"/>
        <v>#VALUE!</v>
      </c>
      <c r="AL1793" t="e">
        <f t="shared" si="546"/>
        <v>#VALUE!</v>
      </c>
      <c r="AM1793" t="e">
        <f t="shared" si="547"/>
        <v>#VALUE!</v>
      </c>
      <c r="AN1793" t="e">
        <f t="shared" si="548"/>
        <v>#VALUE!</v>
      </c>
      <c r="AO1793" t="e">
        <f t="shared" si="549"/>
        <v>#VALUE!</v>
      </c>
      <c r="AP1793">
        <f t="shared" si="550"/>
        <v>0</v>
      </c>
      <c r="AQ1793">
        <f t="shared" si="551"/>
        <v>0</v>
      </c>
      <c r="AR1793">
        <f t="shared" si="552"/>
        <v>0</v>
      </c>
      <c r="AS1793">
        <f t="shared" si="553"/>
        <v>0</v>
      </c>
      <c r="AT1793">
        <f t="shared" si="554"/>
        <v>0</v>
      </c>
      <c r="AU1793">
        <f t="shared" si="555"/>
        <v>0</v>
      </c>
      <c r="AV1793">
        <f t="shared" si="556"/>
        <v>0</v>
      </c>
      <c r="AW1793">
        <f t="shared" si="557"/>
        <v>0</v>
      </c>
      <c r="AX1793">
        <f t="shared" si="558"/>
        <v>0</v>
      </c>
      <c r="AY1793">
        <f t="shared" si="559"/>
        <v>0</v>
      </c>
    </row>
    <row r="1794" spans="1:51" x14ac:dyDescent="0.3">
      <c r="A1794" s="1" t="s">
        <v>1788</v>
      </c>
      <c r="B1794" s="2">
        <v>106127347</v>
      </c>
      <c r="C1794" s="3" t="s">
        <v>5338</v>
      </c>
      <c r="D1794" s="5">
        <v>35.380000000000003</v>
      </c>
      <c r="E1794" s="5">
        <v>915.28063538000004</v>
      </c>
      <c r="F1794" s="3" t="s">
        <v>4480</v>
      </c>
      <c r="G1794" s="3" t="s">
        <v>4491</v>
      </c>
      <c r="H1794" s="3" t="s">
        <v>4492</v>
      </c>
      <c r="I1794" s="3" t="s">
        <v>4493</v>
      </c>
      <c r="J1794" s="3"/>
      <c r="K1794" s="6" t="s">
        <v>4474</v>
      </c>
      <c r="L1794" s="6" t="s">
        <v>4474</v>
      </c>
      <c r="M1794" s="6" t="s">
        <v>4474</v>
      </c>
      <c r="N1794" s="6" t="s">
        <v>4474</v>
      </c>
      <c r="O1794" s="6" t="s">
        <v>4474</v>
      </c>
      <c r="P1794" s="6" t="s">
        <v>4474</v>
      </c>
      <c r="Q1794" s="6" t="s">
        <v>4474</v>
      </c>
      <c r="R1794" s="6" t="s">
        <v>4474</v>
      </c>
      <c r="S1794" s="6" t="s">
        <v>4474</v>
      </c>
      <c r="T1794" s="6" t="s">
        <v>4474</v>
      </c>
      <c r="U1794" s="6" t="s">
        <v>4474</v>
      </c>
      <c r="V1794" s="6" t="s">
        <v>4474</v>
      </c>
      <c r="W1794" s="6" t="s">
        <v>4474</v>
      </c>
      <c r="X1794" s="6" t="s">
        <v>4474</v>
      </c>
      <c r="Y1794" s="6" t="s">
        <v>4474</v>
      </c>
      <c r="Z1794" s="6" t="s">
        <v>4474</v>
      </c>
      <c r="AA1794" s="6" t="s">
        <v>4474</v>
      </c>
      <c r="AB1794" s="6" t="s">
        <v>4474</v>
      </c>
      <c r="AC1794" s="6" t="s">
        <v>4474</v>
      </c>
      <c r="AD1794" s="6" t="s">
        <v>4474</v>
      </c>
      <c r="AF1794" t="e">
        <f t="shared" si="540"/>
        <v>#VALUE!</v>
      </c>
      <c r="AG1794" t="e">
        <f t="shared" si="541"/>
        <v>#VALUE!</v>
      </c>
      <c r="AH1794" t="e">
        <f t="shared" si="542"/>
        <v>#VALUE!</v>
      </c>
      <c r="AI1794" t="e">
        <f t="shared" si="543"/>
        <v>#VALUE!</v>
      </c>
      <c r="AJ1794" t="e">
        <f t="shared" si="544"/>
        <v>#VALUE!</v>
      </c>
      <c r="AK1794" t="e">
        <f t="shared" si="545"/>
        <v>#VALUE!</v>
      </c>
      <c r="AL1794" t="e">
        <f t="shared" si="546"/>
        <v>#VALUE!</v>
      </c>
      <c r="AM1794" t="e">
        <f t="shared" si="547"/>
        <v>#VALUE!</v>
      </c>
      <c r="AN1794" t="e">
        <f t="shared" si="548"/>
        <v>#VALUE!</v>
      </c>
      <c r="AO1794" t="e">
        <f t="shared" si="549"/>
        <v>#VALUE!</v>
      </c>
      <c r="AP1794">
        <f t="shared" si="550"/>
        <v>0</v>
      </c>
      <c r="AQ1794">
        <f t="shared" si="551"/>
        <v>0</v>
      </c>
      <c r="AR1794">
        <f t="shared" si="552"/>
        <v>0</v>
      </c>
      <c r="AS1794">
        <f t="shared" si="553"/>
        <v>0</v>
      </c>
      <c r="AT1794">
        <f t="shared" si="554"/>
        <v>0</v>
      </c>
      <c r="AU1794">
        <f t="shared" si="555"/>
        <v>0</v>
      </c>
      <c r="AV1794">
        <f t="shared" si="556"/>
        <v>0</v>
      </c>
      <c r="AW1794">
        <f t="shared" si="557"/>
        <v>0</v>
      </c>
      <c r="AX1794">
        <f t="shared" si="558"/>
        <v>0</v>
      </c>
      <c r="AY1794">
        <f t="shared" si="559"/>
        <v>0</v>
      </c>
    </row>
    <row r="1795" spans="1:51" x14ac:dyDescent="0.3">
      <c r="A1795" s="1" t="s">
        <v>1789</v>
      </c>
      <c r="B1795" s="2">
        <v>124157720</v>
      </c>
      <c r="C1795" s="3" t="s">
        <v>5338</v>
      </c>
      <c r="D1795" s="5">
        <v>23.37</v>
      </c>
      <c r="E1795" s="5">
        <v>6.0762</v>
      </c>
      <c r="F1795" s="3" t="s">
        <v>4480</v>
      </c>
      <c r="G1795" s="3" t="s">
        <v>4491</v>
      </c>
      <c r="H1795" s="3" t="s">
        <v>4492</v>
      </c>
      <c r="I1795" s="3" t="s">
        <v>4493</v>
      </c>
      <c r="J1795" s="3"/>
      <c r="K1795" s="6" t="s">
        <v>4474</v>
      </c>
      <c r="L1795" s="6" t="s">
        <v>4474</v>
      </c>
      <c r="M1795" s="6" t="s">
        <v>4474</v>
      </c>
      <c r="N1795" s="6" t="s">
        <v>4474</v>
      </c>
      <c r="O1795" s="6" t="s">
        <v>4474</v>
      </c>
      <c r="P1795" s="6" t="s">
        <v>4474</v>
      </c>
      <c r="Q1795" s="6" t="s">
        <v>4474</v>
      </c>
      <c r="R1795" s="6" t="s">
        <v>4474</v>
      </c>
      <c r="S1795" s="6" t="s">
        <v>4474</v>
      </c>
      <c r="T1795" s="6" t="s">
        <v>4474</v>
      </c>
      <c r="U1795" s="6" t="s">
        <v>4474</v>
      </c>
      <c r="V1795" s="6" t="s">
        <v>4474</v>
      </c>
      <c r="W1795" s="6" t="s">
        <v>4474</v>
      </c>
      <c r="X1795" s="6" t="s">
        <v>4474</v>
      </c>
      <c r="Y1795" s="6" t="s">
        <v>4474</v>
      </c>
      <c r="Z1795" s="6" t="s">
        <v>4474</v>
      </c>
      <c r="AA1795" s="6" t="s">
        <v>4474</v>
      </c>
      <c r="AB1795" s="6" t="s">
        <v>4474</v>
      </c>
      <c r="AC1795" s="6" t="s">
        <v>4474</v>
      </c>
      <c r="AD1795" s="6" t="s">
        <v>4474</v>
      </c>
      <c r="AF1795" t="e">
        <f t="shared" si="540"/>
        <v>#VALUE!</v>
      </c>
      <c r="AG1795" t="e">
        <f t="shared" si="541"/>
        <v>#VALUE!</v>
      </c>
      <c r="AH1795" t="e">
        <f t="shared" si="542"/>
        <v>#VALUE!</v>
      </c>
      <c r="AI1795" t="e">
        <f t="shared" si="543"/>
        <v>#VALUE!</v>
      </c>
      <c r="AJ1795" t="e">
        <f t="shared" si="544"/>
        <v>#VALUE!</v>
      </c>
      <c r="AK1795" t="e">
        <f t="shared" si="545"/>
        <v>#VALUE!</v>
      </c>
      <c r="AL1795" t="e">
        <f t="shared" si="546"/>
        <v>#VALUE!</v>
      </c>
      <c r="AM1795" t="e">
        <f t="shared" si="547"/>
        <v>#VALUE!</v>
      </c>
      <c r="AN1795" t="e">
        <f t="shared" si="548"/>
        <v>#VALUE!</v>
      </c>
      <c r="AO1795" t="e">
        <f t="shared" si="549"/>
        <v>#VALUE!</v>
      </c>
      <c r="AP1795">
        <f t="shared" si="550"/>
        <v>0</v>
      </c>
      <c r="AQ1795">
        <f t="shared" si="551"/>
        <v>0</v>
      </c>
      <c r="AR1795">
        <f t="shared" si="552"/>
        <v>0</v>
      </c>
      <c r="AS1795">
        <f t="shared" si="553"/>
        <v>0</v>
      </c>
      <c r="AT1795">
        <f t="shared" si="554"/>
        <v>0</v>
      </c>
      <c r="AU1795">
        <f t="shared" si="555"/>
        <v>0</v>
      </c>
      <c r="AV1795">
        <f t="shared" si="556"/>
        <v>0</v>
      </c>
      <c r="AW1795">
        <f t="shared" si="557"/>
        <v>0</v>
      </c>
      <c r="AX1795">
        <f t="shared" si="558"/>
        <v>0</v>
      </c>
      <c r="AY1795">
        <f t="shared" si="559"/>
        <v>0</v>
      </c>
    </row>
    <row r="1796" spans="1:51" x14ac:dyDescent="0.3">
      <c r="A1796" s="1" t="s">
        <v>1790</v>
      </c>
      <c r="B1796" s="2">
        <v>106429861</v>
      </c>
      <c r="C1796" s="3" t="s">
        <v>5338</v>
      </c>
      <c r="D1796" s="5">
        <v>35.32</v>
      </c>
      <c r="E1796" s="5">
        <v>141.98657660000001</v>
      </c>
      <c r="F1796" s="3" t="s">
        <v>4480</v>
      </c>
      <c r="G1796" s="3" t="s">
        <v>4491</v>
      </c>
      <c r="H1796" s="3" t="s">
        <v>4492</v>
      </c>
      <c r="I1796" s="3" t="s">
        <v>4493</v>
      </c>
      <c r="J1796" s="3"/>
      <c r="K1796" s="6" t="s">
        <v>4474</v>
      </c>
      <c r="L1796" s="6" t="s">
        <v>4474</v>
      </c>
      <c r="M1796" s="6" t="s">
        <v>4474</v>
      </c>
      <c r="N1796" s="6" t="s">
        <v>4474</v>
      </c>
      <c r="O1796" s="6" t="s">
        <v>4474</v>
      </c>
      <c r="P1796" s="6" t="s">
        <v>4474</v>
      </c>
      <c r="Q1796" s="6" t="s">
        <v>4474</v>
      </c>
      <c r="R1796" s="6" t="s">
        <v>4474</v>
      </c>
      <c r="S1796" s="6" t="s">
        <v>4474</v>
      </c>
      <c r="T1796" s="6" t="s">
        <v>4474</v>
      </c>
      <c r="U1796" s="6" t="s">
        <v>4474</v>
      </c>
      <c r="V1796" s="6" t="s">
        <v>4474</v>
      </c>
      <c r="W1796" s="6" t="s">
        <v>4474</v>
      </c>
      <c r="X1796" s="6" t="s">
        <v>4474</v>
      </c>
      <c r="Y1796" s="6" t="s">
        <v>4474</v>
      </c>
      <c r="Z1796" s="6" t="s">
        <v>4474</v>
      </c>
      <c r="AA1796" s="6" t="s">
        <v>4474</v>
      </c>
      <c r="AB1796" s="6" t="s">
        <v>4474</v>
      </c>
      <c r="AC1796" s="6" t="s">
        <v>4474</v>
      </c>
      <c r="AD1796" s="6" t="s">
        <v>4474</v>
      </c>
      <c r="AF1796" t="e">
        <f t="shared" si="540"/>
        <v>#VALUE!</v>
      </c>
      <c r="AG1796" t="e">
        <f t="shared" si="541"/>
        <v>#VALUE!</v>
      </c>
      <c r="AH1796" t="e">
        <f t="shared" si="542"/>
        <v>#VALUE!</v>
      </c>
      <c r="AI1796" t="e">
        <f t="shared" si="543"/>
        <v>#VALUE!</v>
      </c>
      <c r="AJ1796" t="e">
        <f t="shared" si="544"/>
        <v>#VALUE!</v>
      </c>
      <c r="AK1796" t="e">
        <f t="shared" si="545"/>
        <v>#VALUE!</v>
      </c>
      <c r="AL1796" t="e">
        <f t="shared" si="546"/>
        <v>#VALUE!</v>
      </c>
      <c r="AM1796" t="e">
        <f t="shared" si="547"/>
        <v>#VALUE!</v>
      </c>
      <c r="AN1796" t="e">
        <f t="shared" si="548"/>
        <v>#VALUE!</v>
      </c>
      <c r="AO1796" t="e">
        <f t="shared" si="549"/>
        <v>#VALUE!</v>
      </c>
      <c r="AP1796">
        <f t="shared" si="550"/>
        <v>0</v>
      </c>
      <c r="AQ1796">
        <f t="shared" si="551"/>
        <v>0</v>
      </c>
      <c r="AR1796">
        <f t="shared" si="552"/>
        <v>0</v>
      </c>
      <c r="AS1796">
        <f t="shared" si="553"/>
        <v>0</v>
      </c>
      <c r="AT1796">
        <f t="shared" si="554"/>
        <v>0</v>
      </c>
      <c r="AU1796">
        <f t="shared" si="555"/>
        <v>0</v>
      </c>
      <c r="AV1796">
        <f t="shared" si="556"/>
        <v>0</v>
      </c>
      <c r="AW1796">
        <f t="shared" si="557"/>
        <v>0</v>
      </c>
      <c r="AX1796">
        <f t="shared" si="558"/>
        <v>0</v>
      </c>
      <c r="AY1796">
        <f t="shared" si="559"/>
        <v>0</v>
      </c>
    </row>
    <row r="1797" spans="1:51" x14ac:dyDescent="0.3">
      <c r="A1797" s="1" t="s">
        <v>1791</v>
      </c>
      <c r="B1797" s="2">
        <v>106433760</v>
      </c>
      <c r="C1797" s="3" t="s">
        <v>5338</v>
      </c>
      <c r="D1797" s="5">
        <v>22.73</v>
      </c>
      <c r="E1797" s="5">
        <v>18.184000000000001</v>
      </c>
      <c r="F1797" s="3" t="s">
        <v>4480</v>
      </c>
      <c r="G1797" s="3" t="s">
        <v>4491</v>
      </c>
      <c r="H1797" s="3" t="s">
        <v>4492</v>
      </c>
      <c r="I1797" s="3" t="s">
        <v>4493</v>
      </c>
      <c r="J1797" s="3"/>
      <c r="K1797" s="6" t="s">
        <v>4474</v>
      </c>
      <c r="L1797" s="6" t="s">
        <v>4474</v>
      </c>
      <c r="M1797" s="6" t="s">
        <v>4474</v>
      </c>
      <c r="N1797" s="6" t="s">
        <v>4474</v>
      </c>
      <c r="O1797" s="6" t="s">
        <v>4474</v>
      </c>
      <c r="P1797" s="6" t="s">
        <v>4474</v>
      </c>
      <c r="Q1797" s="6" t="s">
        <v>4474</v>
      </c>
      <c r="R1797" s="6" t="s">
        <v>4474</v>
      </c>
      <c r="S1797" s="6" t="s">
        <v>4474</v>
      </c>
      <c r="T1797" s="6" t="s">
        <v>4474</v>
      </c>
      <c r="U1797" s="6" t="s">
        <v>4474</v>
      </c>
      <c r="V1797" s="6" t="s">
        <v>4474</v>
      </c>
      <c r="W1797" s="6" t="s">
        <v>4474</v>
      </c>
      <c r="X1797" s="6" t="s">
        <v>4474</v>
      </c>
      <c r="Y1797" s="6" t="s">
        <v>4474</v>
      </c>
      <c r="Z1797" s="6" t="s">
        <v>4474</v>
      </c>
      <c r="AA1797" s="6" t="s">
        <v>4474</v>
      </c>
      <c r="AB1797" s="6" t="s">
        <v>4474</v>
      </c>
      <c r="AC1797" s="6" t="s">
        <v>4474</v>
      </c>
      <c r="AD1797" s="6" t="s">
        <v>4474</v>
      </c>
      <c r="AF1797" t="e">
        <f t="shared" si="540"/>
        <v>#VALUE!</v>
      </c>
      <c r="AG1797" t="e">
        <f t="shared" si="541"/>
        <v>#VALUE!</v>
      </c>
      <c r="AH1797" t="e">
        <f t="shared" si="542"/>
        <v>#VALUE!</v>
      </c>
      <c r="AI1797" t="e">
        <f t="shared" si="543"/>
        <v>#VALUE!</v>
      </c>
      <c r="AJ1797" t="e">
        <f t="shared" si="544"/>
        <v>#VALUE!</v>
      </c>
      <c r="AK1797" t="e">
        <f t="shared" si="545"/>
        <v>#VALUE!</v>
      </c>
      <c r="AL1797" t="e">
        <f t="shared" si="546"/>
        <v>#VALUE!</v>
      </c>
      <c r="AM1797" t="e">
        <f t="shared" si="547"/>
        <v>#VALUE!</v>
      </c>
      <c r="AN1797" t="e">
        <f t="shared" si="548"/>
        <v>#VALUE!</v>
      </c>
      <c r="AO1797" t="e">
        <f t="shared" si="549"/>
        <v>#VALUE!</v>
      </c>
      <c r="AP1797">
        <f t="shared" si="550"/>
        <v>0</v>
      </c>
      <c r="AQ1797">
        <f t="shared" si="551"/>
        <v>0</v>
      </c>
      <c r="AR1797">
        <f t="shared" si="552"/>
        <v>0</v>
      </c>
      <c r="AS1797">
        <f t="shared" si="553"/>
        <v>0</v>
      </c>
      <c r="AT1797">
        <f t="shared" si="554"/>
        <v>0</v>
      </c>
      <c r="AU1797">
        <f t="shared" si="555"/>
        <v>0</v>
      </c>
      <c r="AV1797">
        <f t="shared" si="556"/>
        <v>0</v>
      </c>
      <c r="AW1797">
        <f t="shared" si="557"/>
        <v>0</v>
      </c>
      <c r="AX1797">
        <f t="shared" si="558"/>
        <v>0</v>
      </c>
      <c r="AY1797">
        <f t="shared" si="559"/>
        <v>0</v>
      </c>
    </row>
    <row r="1798" spans="1:51" x14ac:dyDescent="0.3">
      <c r="A1798" s="1" t="s">
        <v>1792</v>
      </c>
      <c r="B1798" s="2">
        <v>124158307</v>
      </c>
      <c r="C1798" s="3" t="s">
        <v>5338</v>
      </c>
      <c r="D1798" s="5">
        <v>17.170000000000002</v>
      </c>
      <c r="E1798" s="5">
        <v>3.2623000000000002</v>
      </c>
      <c r="F1798" s="3" t="s">
        <v>4480</v>
      </c>
      <c r="G1798" s="3" t="s">
        <v>4491</v>
      </c>
      <c r="H1798" s="3" t="s">
        <v>4492</v>
      </c>
      <c r="I1798" s="3" t="s">
        <v>4493</v>
      </c>
      <c r="J1798" s="3"/>
      <c r="K1798" s="6" t="s">
        <v>4474</v>
      </c>
      <c r="L1798" s="6" t="s">
        <v>4474</v>
      </c>
      <c r="M1798" s="6" t="s">
        <v>4474</v>
      </c>
      <c r="N1798" s="6" t="s">
        <v>4474</v>
      </c>
      <c r="O1798" s="6" t="s">
        <v>4474</v>
      </c>
      <c r="P1798" s="6" t="s">
        <v>4474</v>
      </c>
      <c r="Q1798" s="6" t="s">
        <v>4474</v>
      </c>
      <c r="R1798" s="6" t="s">
        <v>4474</v>
      </c>
      <c r="S1798" s="6" t="s">
        <v>4474</v>
      </c>
      <c r="T1798" s="6" t="s">
        <v>4474</v>
      </c>
      <c r="U1798" s="6" t="s">
        <v>4474</v>
      </c>
      <c r="V1798" s="6" t="s">
        <v>4474</v>
      </c>
      <c r="W1798" s="6" t="s">
        <v>4474</v>
      </c>
      <c r="X1798" s="6" t="s">
        <v>4474</v>
      </c>
      <c r="Y1798" s="6" t="s">
        <v>4474</v>
      </c>
      <c r="Z1798" s="6" t="s">
        <v>4474</v>
      </c>
      <c r="AA1798" s="6" t="s">
        <v>4474</v>
      </c>
      <c r="AB1798" s="6" t="s">
        <v>4474</v>
      </c>
      <c r="AC1798" s="6" t="s">
        <v>4474</v>
      </c>
      <c r="AD1798" s="6" t="s">
        <v>4474</v>
      </c>
      <c r="AF1798" t="e">
        <f t="shared" ref="AF1798:AF1861" si="560">Q1798/W1798</f>
        <v>#VALUE!</v>
      </c>
      <c r="AG1798" t="e">
        <f t="shared" ref="AG1798:AG1861" si="561">R1798/X1798</f>
        <v>#VALUE!</v>
      </c>
      <c r="AH1798" t="e">
        <f t="shared" ref="AH1798:AH1861" si="562">U1798/W1798</f>
        <v>#VALUE!</v>
      </c>
      <c r="AI1798" t="e">
        <f t="shared" ref="AI1798:AI1861" si="563">V1798/X1798</f>
        <v>#VALUE!</v>
      </c>
      <c r="AJ1798" t="e">
        <f t="shared" ref="AJ1798:AJ1861" si="564">Y1798/AA1798</f>
        <v>#VALUE!</v>
      </c>
      <c r="AK1798" t="e">
        <f t="shared" ref="AK1798:AK1861" si="565">Z1798/AB1798</f>
        <v>#VALUE!</v>
      </c>
      <c r="AL1798" t="e">
        <f t="shared" ref="AL1798:AL1861" si="566">O1798/K1798</f>
        <v>#VALUE!</v>
      </c>
      <c r="AM1798" t="e">
        <f t="shared" ref="AM1798:AM1861" si="567">P1798/L1798</f>
        <v>#VALUE!</v>
      </c>
      <c r="AN1798" t="e">
        <f t="shared" ref="AN1798:AN1861" si="568">K1798/W1798</f>
        <v>#VALUE!</v>
      </c>
      <c r="AO1798" t="e">
        <f t="shared" ref="AO1798:AO1861" si="569">L1798/X1798</f>
        <v>#VALUE!</v>
      </c>
      <c r="AP1798">
        <f t="shared" ref="AP1798:AP1861" si="570">IF(OR(Q1798&lt;0, Q1798="NA"), 0, 1)</f>
        <v>0</v>
      </c>
      <c r="AQ1798">
        <f t="shared" ref="AQ1798:AQ1861" si="571">IF(OR(S1798&lt;0, S1798="NA"), 0, 1)</f>
        <v>0</v>
      </c>
      <c r="AR1798">
        <f t="shared" ref="AR1798:AR1861" si="572">IFERROR(IF((AF1798-AG1798)&gt;0,1,0),0)</f>
        <v>0</v>
      </c>
      <c r="AS1798">
        <f t="shared" ref="AS1798:AS1861" si="573">IFERROR(IF((S1798-Q1798)&gt;0,1,0),0)</f>
        <v>0</v>
      </c>
      <c r="AT1798">
        <f t="shared" ref="AT1798:AT1861" si="574">IFERROR(IF((AH1798-AI1798)&lt;0,1,0),0)</f>
        <v>0</v>
      </c>
      <c r="AU1798">
        <f t="shared" ref="AU1798:AU1861" si="575">IFERROR(IF((AJ1798-AK1798)&gt;0,1,0),0)</f>
        <v>0</v>
      </c>
      <c r="AV1798">
        <f t="shared" ref="AV1798:AV1861" si="576">IFERROR(IF((AL1798-AM1798)&gt;0,1,0),0)</f>
        <v>0</v>
      </c>
      <c r="AW1798">
        <f t="shared" ref="AW1798:AW1861" si="577">IFERROR(IF((AN1798-AO1798)&gt;0,1,0),0)</f>
        <v>0</v>
      </c>
      <c r="AX1798">
        <f t="shared" ref="AX1798:AX1861" si="578">IFERROR(IF((AC1798-AD1798)&lt;0,1,0),0)</f>
        <v>0</v>
      </c>
      <c r="AY1798">
        <f t="shared" ref="AY1798:AY1861" si="579">SUM(AP1798:AX1798)</f>
        <v>0</v>
      </c>
    </row>
    <row r="1799" spans="1:51" x14ac:dyDescent="0.3">
      <c r="A1799" s="1" t="s">
        <v>1793</v>
      </c>
      <c r="B1799" s="2">
        <v>106430068</v>
      </c>
      <c r="C1799" s="3" t="s">
        <v>5338</v>
      </c>
      <c r="D1799" s="5">
        <v>64.52</v>
      </c>
      <c r="E1799" s="5">
        <v>4930.61878712</v>
      </c>
      <c r="F1799" s="3" t="s">
        <v>4480</v>
      </c>
      <c r="G1799" s="3" t="s">
        <v>4491</v>
      </c>
      <c r="H1799" s="3" t="s">
        <v>4492</v>
      </c>
      <c r="I1799" s="3" t="s">
        <v>4493</v>
      </c>
      <c r="J1799" s="3"/>
      <c r="K1799" s="6" t="s">
        <v>4474</v>
      </c>
      <c r="L1799" s="6" t="s">
        <v>4474</v>
      </c>
      <c r="M1799" s="6" t="s">
        <v>4474</v>
      </c>
      <c r="N1799" s="6" t="s">
        <v>4474</v>
      </c>
      <c r="O1799" s="6" t="s">
        <v>4474</v>
      </c>
      <c r="P1799" s="6" t="s">
        <v>4474</v>
      </c>
      <c r="Q1799" s="6" t="s">
        <v>4474</v>
      </c>
      <c r="R1799" s="6" t="s">
        <v>4474</v>
      </c>
      <c r="S1799" s="6" t="s">
        <v>4474</v>
      </c>
      <c r="T1799" s="6" t="s">
        <v>4474</v>
      </c>
      <c r="U1799" s="6" t="s">
        <v>4474</v>
      </c>
      <c r="V1799" s="6" t="s">
        <v>4474</v>
      </c>
      <c r="W1799" s="6" t="s">
        <v>4474</v>
      </c>
      <c r="X1799" s="6" t="s">
        <v>4474</v>
      </c>
      <c r="Y1799" s="6" t="s">
        <v>4474</v>
      </c>
      <c r="Z1799" s="6" t="s">
        <v>4474</v>
      </c>
      <c r="AA1799" s="6" t="s">
        <v>4474</v>
      </c>
      <c r="AB1799" s="6" t="s">
        <v>4474</v>
      </c>
      <c r="AC1799" s="6" t="s">
        <v>4474</v>
      </c>
      <c r="AD1799" s="6" t="s">
        <v>4474</v>
      </c>
      <c r="AF1799" t="e">
        <f t="shared" si="560"/>
        <v>#VALUE!</v>
      </c>
      <c r="AG1799" t="e">
        <f t="shared" si="561"/>
        <v>#VALUE!</v>
      </c>
      <c r="AH1799" t="e">
        <f t="shared" si="562"/>
        <v>#VALUE!</v>
      </c>
      <c r="AI1799" t="e">
        <f t="shared" si="563"/>
        <v>#VALUE!</v>
      </c>
      <c r="AJ1799" t="e">
        <f t="shared" si="564"/>
        <v>#VALUE!</v>
      </c>
      <c r="AK1799" t="e">
        <f t="shared" si="565"/>
        <v>#VALUE!</v>
      </c>
      <c r="AL1799" t="e">
        <f t="shared" si="566"/>
        <v>#VALUE!</v>
      </c>
      <c r="AM1799" t="e">
        <f t="shared" si="567"/>
        <v>#VALUE!</v>
      </c>
      <c r="AN1799" t="e">
        <f t="shared" si="568"/>
        <v>#VALUE!</v>
      </c>
      <c r="AO1799" t="e">
        <f t="shared" si="569"/>
        <v>#VALUE!</v>
      </c>
      <c r="AP1799">
        <f t="shared" si="570"/>
        <v>0</v>
      </c>
      <c r="AQ1799">
        <f t="shared" si="571"/>
        <v>0</v>
      </c>
      <c r="AR1799">
        <f t="shared" si="572"/>
        <v>0</v>
      </c>
      <c r="AS1799">
        <f t="shared" si="573"/>
        <v>0</v>
      </c>
      <c r="AT1799">
        <f t="shared" si="574"/>
        <v>0</v>
      </c>
      <c r="AU1799">
        <f t="shared" si="575"/>
        <v>0</v>
      </c>
      <c r="AV1799">
        <f t="shared" si="576"/>
        <v>0</v>
      </c>
      <c r="AW1799">
        <f t="shared" si="577"/>
        <v>0</v>
      </c>
      <c r="AX1799">
        <f t="shared" si="578"/>
        <v>0</v>
      </c>
      <c r="AY1799">
        <f t="shared" si="579"/>
        <v>0</v>
      </c>
    </row>
    <row r="1800" spans="1:51" x14ac:dyDescent="0.3">
      <c r="A1800" s="1" t="s">
        <v>1794</v>
      </c>
      <c r="B1800" s="2">
        <v>106433960</v>
      </c>
      <c r="C1800" s="3" t="s">
        <v>5338</v>
      </c>
      <c r="D1800" s="5">
        <v>94.79</v>
      </c>
      <c r="E1800" s="5">
        <v>208.53809479</v>
      </c>
      <c r="F1800" s="3" t="s">
        <v>4480</v>
      </c>
      <c r="G1800" s="3" t="s">
        <v>4491</v>
      </c>
      <c r="H1800" s="3" t="s">
        <v>4492</v>
      </c>
      <c r="I1800" s="3" t="s">
        <v>4493</v>
      </c>
      <c r="J1800" s="3"/>
      <c r="K1800" s="6" t="s">
        <v>4474</v>
      </c>
      <c r="L1800" s="6" t="s">
        <v>4474</v>
      </c>
      <c r="M1800" s="6" t="s">
        <v>4474</v>
      </c>
      <c r="N1800" s="6" t="s">
        <v>4474</v>
      </c>
      <c r="O1800" s="6" t="s">
        <v>4474</v>
      </c>
      <c r="P1800" s="6" t="s">
        <v>4474</v>
      </c>
      <c r="Q1800" s="6" t="s">
        <v>4474</v>
      </c>
      <c r="R1800" s="6" t="s">
        <v>4474</v>
      </c>
      <c r="S1800" s="6" t="s">
        <v>4474</v>
      </c>
      <c r="T1800" s="6" t="s">
        <v>4474</v>
      </c>
      <c r="U1800" s="6" t="s">
        <v>4474</v>
      </c>
      <c r="V1800" s="6" t="s">
        <v>4474</v>
      </c>
      <c r="W1800" s="6" t="s">
        <v>4474</v>
      </c>
      <c r="X1800" s="6" t="s">
        <v>4474</v>
      </c>
      <c r="Y1800" s="6" t="s">
        <v>4474</v>
      </c>
      <c r="Z1800" s="6" t="s">
        <v>4474</v>
      </c>
      <c r="AA1800" s="6" t="s">
        <v>4474</v>
      </c>
      <c r="AB1800" s="6" t="s">
        <v>4474</v>
      </c>
      <c r="AC1800" s="6" t="s">
        <v>4474</v>
      </c>
      <c r="AD1800" s="6" t="s">
        <v>4474</v>
      </c>
      <c r="AF1800" t="e">
        <f t="shared" si="560"/>
        <v>#VALUE!</v>
      </c>
      <c r="AG1800" t="e">
        <f t="shared" si="561"/>
        <v>#VALUE!</v>
      </c>
      <c r="AH1800" t="e">
        <f t="shared" si="562"/>
        <v>#VALUE!</v>
      </c>
      <c r="AI1800" t="e">
        <f t="shared" si="563"/>
        <v>#VALUE!</v>
      </c>
      <c r="AJ1800" t="e">
        <f t="shared" si="564"/>
        <v>#VALUE!</v>
      </c>
      <c r="AK1800" t="e">
        <f t="shared" si="565"/>
        <v>#VALUE!</v>
      </c>
      <c r="AL1800" t="e">
        <f t="shared" si="566"/>
        <v>#VALUE!</v>
      </c>
      <c r="AM1800" t="e">
        <f t="shared" si="567"/>
        <v>#VALUE!</v>
      </c>
      <c r="AN1800" t="e">
        <f t="shared" si="568"/>
        <v>#VALUE!</v>
      </c>
      <c r="AO1800" t="e">
        <f t="shared" si="569"/>
        <v>#VALUE!</v>
      </c>
      <c r="AP1800">
        <f t="shared" si="570"/>
        <v>0</v>
      </c>
      <c r="AQ1800">
        <f t="shared" si="571"/>
        <v>0</v>
      </c>
      <c r="AR1800">
        <f t="shared" si="572"/>
        <v>0</v>
      </c>
      <c r="AS1800">
        <f t="shared" si="573"/>
        <v>0</v>
      </c>
      <c r="AT1800">
        <f t="shared" si="574"/>
        <v>0</v>
      </c>
      <c r="AU1800">
        <f t="shared" si="575"/>
        <v>0</v>
      </c>
      <c r="AV1800">
        <f t="shared" si="576"/>
        <v>0</v>
      </c>
      <c r="AW1800">
        <f t="shared" si="577"/>
        <v>0</v>
      </c>
      <c r="AX1800">
        <f t="shared" si="578"/>
        <v>0</v>
      </c>
      <c r="AY1800">
        <f t="shared" si="579"/>
        <v>0</v>
      </c>
    </row>
    <row r="1801" spans="1:51" x14ac:dyDescent="0.3">
      <c r="A1801" s="1" t="s">
        <v>1795</v>
      </c>
      <c r="B1801" s="2">
        <v>112165913</v>
      </c>
      <c r="C1801" s="3" t="s">
        <v>5338</v>
      </c>
      <c r="D1801" s="5">
        <v>42.45</v>
      </c>
      <c r="E1801" s="5">
        <v>208.85400000000001</v>
      </c>
      <c r="F1801" s="3" t="s">
        <v>4480</v>
      </c>
      <c r="G1801" s="3" t="s">
        <v>4491</v>
      </c>
      <c r="H1801" s="3" t="s">
        <v>4492</v>
      </c>
      <c r="I1801" s="3" t="s">
        <v>4493</v>
      </c>
      <c r="J1801" s="3"/>
      <c r="K1801" s="6" t="s">
        <v>4474</v>
      </c>
      <c r="L1801" s="6" t="s">
        <v>4474</v>
      </c>
      <c r="M1801" s="6" t="s">
        <v>4474</v>
      </c>
      <c r="N1801" s="6" t="s">
        <v>4474</v>
      </c>
      <c r="O1801" s="6" t="s">
        <v>4474</v>
      </c>
      <c r="P1801" s="6" t="s">
        <v>4474</v>
      </c>
      <c r="Q1801" s="6" t="s">
        <v>4474</v>
      </c>
      <c r="R1801" s="6" t="s">
        <v>4474</v>
      </c>
      <c r="S1801" s="6" t="s">
        <v>4474</v>
      </c>
      <c r="T1801" s="6" t="s">
        <v>4474</v>
      </c>
      <c r="U1801" s="6" t="s">
        <v>4474</v>
      </c>
      <c r="V1801" s="6" t="s">
        <v>4474</v>
      </c>
      <c r="W1801" s="6" t="s">
        <v>4474</v>
      </c>
      <c r="X1801" s="6" t="s">
        <v>4474</v>
      </c>
      <c r="Y1801" s="6" t="s">
        <v>4474</v>
      </c>
      <c r="Z1801" s="6" t="s">
        <v>4474</v>
      </c>
      <c r="AA1801" s="6" t="s">
        <v>4474</v>
      </c>
      <c r="AB1801" s="6" t="s">
        <v>4474</v>
      </c>
      <c r="AC1801" s="6" t="s">
        <v>4474</v>
      </c>
      <c r="AD1801" s="6" t="s">
        <v>4474</v>
      </c>
      <c r="AF1801" t="e">
        <f t="shared" si="560"/>
        <v>#VALUE!</v>
      </c>
      <c r="AG1801" t="e">
        <f t="shared" si="561"/>
        <v>#VALUE!</v>
      </c>
      <c r="AH1801" t="e">
        <f t="shared" si="562"/>
        <v>#VALUE!</v>
      </c>
      <c r="AI1801" t="e">
        <f t="shared" si="563"/>
        <v>#VALUE!</v>
      </c>
      <c r="AJ1801" t="e">
        <f t="shared" si="564"/>
        <v>#VALUE!</v>
      </c>
      <c r="AK1801" t="e">
        <f t="shared" si="565"/>
        <v>#VALUE!</v>
      </c>
      <c r="AL1801" t="e">
        <f t="shared" si="566"/>
        <v>#VALUE!</v>
      </c>
      <c r="AM1801" t="e">
        <f t="shared" si="567"/>
        <v>#VALUE!</v>
      </c>
      <c r="AN1801" t="e">
        <f t="shared" si="568"/>
        <v>#VALUE!</v>
      </c>
      <c r="AO1801" t="e">
        <f t="shared" si="569"/>
        <v>#VALUE!</v>
      </c>
      <c r="AP1801">
        <f t="shared" si="570"/>
        <v>0</v>
      </c>
      <c r="AQ1801">
        <f t="shared" si="571"/>
        <v>0</v>
      </c>
      <c r="AR1801">
        <f t="shared" si="572"/>
        <v>0</v>
      </c>
      <c r="AS1801">
        <f t="shared" si="573"/>
        <v>0</v>
      </c>
      <c r="AT1801">
        <f t="shared" si="574"/>
        <v>0</v>
      </c>
      <c r="AU1801">
        <f t="shared" si="575"/>
        <v>0</v>
      </c>
      <c r="AV1801">
        <f t="shared" si="576"/>
        <v>0</v>
      </c>
      <c r="AW1801">
        <f t="shared" si="577"/>
        <v>0</v>
      </c>
      <c r="AX1801">
        <f t="shared" si="578"/>
        <v>0</v>
      </c>
      <c r="AY1801">
        <f t="shared" si="579"/>
        <v>0</v>
      </c>
    </row>
    <row r="1802" spans="1:51" x14ac:dyDescent="0.3">
      <c r="A1802" s="1" t="s">
        <v>1796</v>
      </c>
      <c r="B1802" s="2">
        <v>124157618</v>
      </c>
      <c r="C1802" s="3" t="s">
        <v>5338</v>
      </c>
      <c r="D1802" s="5">
        <v>25.63</v>
      </c>
      <c r="E1802" s="5">
        <v>2.3067000000000002</v>
      </c>
      <c r="F1802" s="3" t="s">
        <v>4480</v>
      </c>
      <c r="G1802" s="3" t="s">
        <v>4491</v>
      </c>
      <c r="H1802" s="3" t="s">
        <v>4492</v>
      </c>
      <c r="I1802" s="3" t="s">
        <v>4493</v>
      </c>
      <c r="J1802" s="3"/>
      <c r="K1802" s="6" t="s">
        <v>4474</v>
      </c>
      <c r="L1802" s="6" t="s">
        <v>4474</v>
      </c>
      <c r="M1802" s="6" t="s">
        <v>4474</v>
      </c>
      <c r="N1802" s="6" t="s">
        <v>4474</v>
      </c>
      <c r="O1802" s="6" t="s">
        <v>4474</v>
      </c>
      <c r="P1802" s="6" t="s">
        <v>4474</v>
      </c>
      <c r="Q1802" s="6" t="s">
        <v>4474</v>
      </c>
      <c r="R1802" s="6" t="s">
        <v>4474</v>
      </c>
      <c r="S1802" s="6" t="s">
        <v>4474</v>
      </c>
      <c r="T1802" s="6" t="s">
        <v>4474</v>
      </c>
      <c r="U1802" s="6" t="s">
        <v>4474</v>
      </c>
      <c r="V1802" s="6" t="s">
        <v>4474</v>
      </c>
      <c r="W1802" s="6" t="s">
        <v>4474</v>
      </c>
      <c r="X1802" s="6" t="s">
        <v>4474</v>
      </c>
      <c r="Y1802" s="6" t="s">
        <v>4474</v>
      </c>
      <c r="Z1802" s="6" t="s">
        <v>4474</v>
      </c>
      <c r="AA1802" s="6" t="s">
        <v>4474</v>
      </c>
      <c r="AB1802" s="6" t="s">
        <v>4474</v>
      </c>
      <c r="AC1802" s="6" t="s">
        <v>4474</v>
      </c>
      <c r="AD1802" s="6" t="s">
        <v>4474</v>
      </c>
      <c r="AF1802" t="e">
        <f t="shared" si="560"/>
        <v>#VALUE!</v>
      </c>
      <c r="AG1802" t="e">
        <f t="shared" si="561"/>
        <v>#VALUE!</v>
      </c>
      <c r="AH1802" t="e">
        <f t="shared" si="562"/>
        <v>#VALUE!</v>
      </c>
      <c r="AI1802" t="e">
        <f t="shared" si="563"/>
        <v>#VALUE!</v>
      </c>
      <c r="AJ1802" t="e">
        <f t="shared" si="564"/>
        <v>#VALUE!</v>
      </c>
      <c r="AK1802" t="e">
        <f t="shared" si="565"/>
        <v>#VALUE!</v>
      </c>
      <c r="AL1802" t="e">
        <f t="shared" si="566"/>
        <v>#VALUE!</v>
      </c>
      <c r="AM1802" t="e">
        <f t="shared" si="567"/>
        <v>#VALUE!</v>
      </c>
      <c r="AN1802" t="e">
        <f t="shared" si="568"/>
        <v>#VALUE!</v>
      </c>
      <c r="AO1802" t="e">
        <f t="shared" si="569"/>
        <v>#VALUE!</v>
      </c>
      <c r="AP1802">
        <f t="shared" si="570"/>
        <v>0</v>
      </c>
      <c r="AQ1802">
        <f t="shared" si="571"/>
        <v>0</v>
      </c>
      <c r="AR1802">
        <f t="shared" si="572"/>
        <v>0</v>
      </c>
      <c r="AS1802">
        <f t="shared" si="573"/>
        <v>0</v>
      </c>
      <c r="AT1802">
        <f t="shared" si="574"/>
        <v>0</v>
      </c>
      <c r="AU1802">
        <f t="shared" si="575"/>
        <v>0</v>
      </c>
      <c r="AV1802">
        <f t="shared" si="576"/>
        <v>0</v>
      </c>
      <c r="AW1802">
        <f t="shared" si="577"/>
        <v>0</v>
      </c>
      <c r="AX1802">
        <f t="shared" si="578"/>
        <v>0</v>
      </c>
      <c r="AY1802">
        <f t="shared" si="579"/>
        <v>0</v>
      </c>
    </row>
    <row r="1803" spans="1:51" x14ac:dyDescent="0.3">
      <c r="A1803" s="1" t="s">
        <v>1797</v>
      </c>
      <c r="B1803" s="2">
        <v>106438790</v>
      </c>
      <c r="C1803" s="3" t="s">
        <v>5338</v>
      </c>
      <c r="D1803" s="5">
        <v>18.93</v>
      </c>
      <c r="E1803" s="5">
        <v>23.094618929999999</v>
      </c>
      <c r="F1803" s="3" t="s">
        <v>4480</v>
      </c>
      <c r="G1803" s="3" t="s">
        <v>4491</v>
      </c>
      <c r="H1803" s="3" t="s">
        <v>4492</v>
      </c>
      <c r="I1803" s="3" t="s">
        <v>4493</v>
      </c>
      <c r="J1803" s="3"/>
      <c r="K1803" s="6" t="s">
        <v>4474</v>
      </c>
      <c r="L1803" s="6" t="s">
        <v>4474</v>
      </c>
      <c r="M1803" s="6" t="s">
        <v>4474</v>
      </c>
      <c r="N1803" s="6" t="s">
        <v>4474</v>
      </c>
      <c r="O1803" s="6" t="s">
        <v>4474</v>
      </c>
      <c r="P1803" s="6" t="s">
        <v>4474</v>
      </c>
      <c r="Q1803" s="6" t="s">
        <v>4474</v>
      </c>
      <c r="R1803" s="6" t="s">
        <v>4474</v>
      </c>
      <c r="S1803" s="6" t="s">
        <v>4474</v>
      </c>
      <c r="T1803" s="6" t="s">
        <v>4474</v>
      </c>
      <c r="U1803" s="6" t="s">
        <v>4474</v>
      </c>
      <c r="V1803" s="6" t="s">
        <v>4474</v>
      </c>
      <c r="W1803" s="6" t="s">
        <v>4474</v>
      </c>
      <c r="X1803" s="6" t="s">
        <v>4474</v>
      </c>
      <c r="Y1803" s="6" t="s">
        <v>4474</v>
      </c>
      <c r="Z1803" s="6" t="s">
        <v>4474</v>
      </c>
      <c r="AA1803" s="6" t="s">
        <v>4474</v>
      </c>
      <c r="AB1803" s="6" t="s">
        <v>4474</v>
      </c>
      <c r="AC1803" s="6" t="s">
        <v>4474</v>
      </c>
      <c r="AD1803" s="6" t="s">
        <v>4474</v>
      </c>
      <c r="AF1803" t="e">
        <f t="shared" si="560"/>
        <v>#VALUE!</v>
      </c>
      <c r="AG1803" t="e">
        <f t="shared" si="561"/>
        <v>#VALUE!</v>
      </c>
      <c r="AH1803" t="e">
        <f t="shared" si="562"/>
        <v>#VALUE!</v>
      </c>
      <c r="AI1803" t="e">
        <f t="shared" si="563"/>
        <v>#VALUE!</v>
      </c>
      <c r="AJ1803" t="e">
        <f t="shared" si="564"/>
        <v>#VALUE!</v>
      </c>
      <c r="AK1803" t="e">
        <f t="shared" si="565"/>
        <v>#VALUE!</v>
      </c>
      <c r="AL1803" t="e">
        <f t="shared" si="566"/>
        <v>#VALUE!</v>
      </c>
      <c r="AM1803" t="e">
        <f t="shared" si="567"/>
        <v>#VALUE!</v>
      </c>
      <c r="AN1803" t="e">
        <f t="shared" si="568"/>
        <v>#VALUE!</v>
      </c>
      <c r="AO1803" t="e">
        <f t="shared" si="569"/>
        <v>#VALUE!</v>
      </c>
      <c r="AP1803">
        <f t="shared" si="570"/>
        <v>0</v>
      </c>
      <c r="AQ1803">
        <f t="shared" si="571"/>
        <v>0</v>
      </c>
      <c r="AR1803">
        <f t="shared" si="572"/>
        <v>0</v>
      </c>
      <c r="AS1803">
        <f t="shared" si="573"/>
        <v>0</v>
      </c>
      <c r="AT1803">
        <f t="shared" si="574"/>
        <v>0</v>
      </c>
      <c r="AU1803">
        <f t="shared" si="575"/>
        <v>0</v>
      </c>
      <c r="AV1803">
        <f t="shared" si="576"/>
        <v>0</v>
      </c>
      <c r="AW1803">
        <f t="shared" si="577"/>
        <v>0</v>
      </c>
      <c r="AX1803">
        <f t="shared" si="578"/>
        <v>0</v>
      </c>
      <c r="AY1803">
        <f t="shared" si="579"/>
        <v>0</v>
      </c>
    </row>
    <row r="1804" spans="1:51" x14ac:dyDescent="0.3">
      <c r="A1804" s="1" t="s">
        <v>1798</v>
      </c>
      <c r="B1804" s="2">
        <v>112165815</v>
      </c>
      <c r="C1804" s="3" t="s">
        <v>5338</v>
      </c>
      <c r="D1804" s="5">
        <v>29.8</v>
      </c>
      <c r="E1804" s="5">
        <v>66.679794599999994</v>
      </c>
      <c r="F1804" s="3" t="s">
        <v>4480</v>
      </c>
      <c r="G1804" s="3" t="s">
        <v>4491</v>
      </c>
      <c r="H1804" s="3" t="s">
        <v>4492</v>
      </c>
      <c r="I1804" s="3" t="s">
        <v>4493</v>
      </c>
      <c r="J1804" s="3"/>
      <c r="K1804" s="6" t="s">
        <v>4474</v>
      </c>
      <c r="L1804" s="6" t="s">
        <v>4474</v>
      </c>
      <c r="M1804" s="6" t="s">
        <v>4474</v>
      </c>
      <c r="N1804" s="6" t="s">
        <v>4474</v>
      </c>
      <c r="O1804" s="6" t="s">
        <v>4474</v>
      </c>
      <c r="P1804" s="6" t="s">
        <v>4474</v>
      </c>
      <c r="Q1804" s="6" t="s">
        <v>4474</v>
      </c>
      <c r="R1804" s="6" t="s">
        <v>4474</v>
      </c>
      <c r="S1804" s="6" t="s">
        <v>4474</v>
      </c>
      <c r="T1804" s="6" t="s">
        <v>4474</v>
      </c>
      <c r="U1804" s="6" t="s">
        <v>4474</v>
      </c>
      <c r="V1804" s="6" t="s">
        <v>4474</v>
      </c>
      <c r="W1804" s="6" t="s">
        <v>4474</v>
      </c>
      <c r="X1804" s="6" t="s">
        <v>4474</v>
      </c>
      <c r="Y1804" s="6" t="s">
        <v>4474</v>
      </c>
      <c r="Z1804" s="6" t="s">
        <v>4474</v>
      </c>
      <c r="AA1804" s="6" t="s">
        <v>4474</v>
      </c>
      <c r="AB1804" s="6" t="s">
        <v>4474</v>
      </c>
      <c r="AC1804" s="6" t="s">
        <v>4474</v>
      </c>
      <c r="AD1804" s="6" t="s">
        <v>4474</v>
      </c>
      <c r="AF1804" t="e">
        <f t="shared" si="560"/>
        <v>#VALUE!</v>
      </c>
      <c r="AG1804" t="e">
        <f t="shared" si="561"/>
        <v>#VALUE!</v>
      </c>
      <c r="AH1804" t="e">
        <f t="shared" si="562"/>
        <v>#VALUE!</v>
      </c>
      <c r="AI1804" t="e">
        <f t="shared" si="563"/>
        <v>#VALUE!</v>
      </c>
      <c r="AJ1804" t="e">
        <f t="shared" si="564"/>
        <v>#VALUE!</v>
      </c>
      <c r="AK1804" t="e">
        <f t="shared" si="565"/>
        <v>#VALUE!</v>
      </c>
      <c r="AL1804" t="e">
        <f t="shared" si="566"/>
        <v>#VALUE!</v>
      </c>
      <c r="AM1804" t="e">
        <f t="shared" si="567"/>
        <v>#VALUE!</v>
      </c>
      <c r="AN1804" t="e">
        <f t="shared" si="568"/>
        <v>#VALUE!</v>
      </c>
      <c r="AO1804" t="e">
        <f t="shared" si="569"/>
        <v>#VALUE!</v>
      </c>
      <c r="AP1804">
        <f t="shared" si="570"/>
        <v>0</v>
      </c>
      <c r="AQ1804">
        <f t="shared" si="571"/>
        <v>0</v>
      </c>
      <c r="AR1804">
        <f t="shared" si="572"/>
        <v>0</v>
      </c>
      <c r="AS1804">
        <f t="shared" si="573"/>
        <v>0</v>
      </c>
      <c r="AT1804">
        <f t="shared" si="574"/>
        <v>0</v>
      </c>
      <c r="AU1804">
        <f t="shared" si="575"/>
        <v>0</v>
      </c>
      <c r="AV1804">
        <f t="shared" si="576"/>
        <v>0</v>
      </c>
      <c r="AW1804">
        <f t="shared" si="577"/>
        <v>0</v>
      </c>
      <c r="AX1804">
        <f t="shared" si="578"/>
        <v>0</v>
      </c>
      <c r="AY1804">
        <f t="shared" si="579"/>
        <v>0</v>
      </c>
    </row>
    <row r="1805" spans="1:51" x14ac:dyDescent="0.3">
      <c r="A1805" s="1" t="s">
        <v>1799</v>
      </c>
      <c r="B1805" s="2">
        <v>4239834</v>
      </c>
      <c r="C1805" s="3" t="s">
        <v>5337</v>
      </c>
      <c r="D1805" s="5">
        <v>26.83</v>
      </c>
      <c r="E1805" s="5">
        <v>8052.75939277</v>
      </c>
      <c r="F1805" s="3" t="s">
        <v>4583</v>
      </c>
      <c r="G1805" s="3" t="s">
        <v>4583</v>
      </c>
      <c r="H1805" s="3" t="s">
        <v>4682</v>
      </c>
      <c r="I1805" s="3" t="s">
        <v>4683</v>
      </c>
      <c r="J1805" s="3" t="s">
        <v>5075</v>
      </c>
      <c r="K1805" s="6">
        <v>8961000</v>
      </c>
      <c r="L1805" s="6">
        <v>9094000</v>
      </c>
      <c r="M1805" s="6">
        <v>1747000</v>
      </c>
      <c r="N1805" s="6">
        <v>1777000</v>
      </c>
      <c r="O1805" s="6">
        <v>1193000</v>
      </c>
      <c r="P1805" s="6">
        <v>1206000</v>
      </c>
      <c r="Q1805" s="6">
        <v>716000</v>
      </c>
      <c r="R1805" s="6">
        <v>721000</v>
      </c>
      <c r="S1805" s="6">
        <v>793000</v>
      </c>
      <c r="T1805" s="6">
        <v>1017000</v>
      </c>
      <c r="U1805" s="6">
        <v>5230000</v>
      </c>
      <c r="V1805" s="6">
        <v>4789000</v>
      </c>
      <c r="W1805" s="6">
        <v>11231000</v>
      </c>
      <c r="X1805" s="6">
        <v>10828000</v>
      </c>
      <c r="Y1805" s="6">
        <v>2990000</v>
      </c>
      <c r="Z1805" s="6">
        <v>2840000</v>
      </c>
      <c r="AA1805" s="6">
        <v>1729000</v>
      </c>
      <c r="AB1805" s="6">
        <v>1963000</v>
      </c>
      <c r="AC1805" s="6">
        <v>300135726</v>
      </c>
      <c r="AD1805" s="6">
        <v>300101971</v>
      </c>
      <c r="AF1805">
        <f t="shared" si="560"/>
        <v>6.3752114682575009E-2</v>
      </c>
      <c r="AG1805">
        <f t="shared" si="561"/>
        <v>6.6586627262652381E-2</v>
      </c>
      <c r="AH1805">
        <f t="shared" si="562"/>
        <v>0.46567536283501026</v>
      </c>
      <c r="AI1805">
        <f t="shared" si="563"/>
        <v>0.4422792759512375</v>
      </c>
      <c r="AJ1805">
        <f t="shared" si="564"/>
        <v>1.7293233082706767</v>
      </c>
      <c r="AK1805">
        <f t="shared" si="565"/>
        <v>1.446765155374427</v>
      </c>
      <c r="AL1805">
        <f t="shared" si="566"/>
        <v>0.13313246289476621</v>
      </c>
      <c r="AM1805">
        <f t="shared" si="567"/>
        <v>0.13261491093028371</v>
      </c>
      <c r="AN1805">
        <f t="shared" si="568"/>
        <v>0.79788086546166859</v>
      </c>
      <c r="AO1805">
        <f t="shared" si="569"/>
        <v>0.83985962319911345</v>
      </c>
      <c r="AP1805">
        <f t="shared" si="570"/>
        <v>1</v>
      </c>
      <c r="AQ1805">
        <f t="shared" si="571"/>
        <v>1</v>
      </c>
      <c r="AR1805">
        <f t="shared" si="572"/>
        <v>0</v>
      </c>
      <c r="AS1805">
        <f t="shared" si="573"/>
        <v>1</v>
      </c>
      <c r="AT1805">
        <f t="shared" si="574"/>
        <v>0</v>
      </c>
      <c r="AU1805">
        <f t="shared" si="575"/>
        <v>1</v>
      </c>
      <c r="AV1805">
        <f t="shared" si="576"/>
        <v>1</v>
      </c>
      <c r="AW1805">
        <f t="shared" si="577"/>
        <v>0</v>
      </c>
      <c r="AX1805">
        <f t="shared" si="578"/>
        <v>0</v>
      </c>
      <c r="AY1805">
        <f t="shared" si="579"/>
        <v>5</v>
      </c>
    </row>
    <row r="1806" spans="1:51" x14ac:dyDescent="0.3">
      <c r="A1806" s="1" t="s">
        <v>1800</v>
      </c>
      <c r="B1806" s="2">
        <v>4969617</v>
      </c>
      <c r="C1806" s="3" t="s">
        <v>5338</v>
      </c>
      <c r="D1806" s="5">
        <v>60.14</v>
      </c>
      <c r="E1806" s="5">
        <v>417.90684599999997</v>
      </c>
      <c r="F1806" s="3" t="s">
        <v>4665</v>
      </c>
      <c r="G1806" s="3" t="s">
        <v>4666</v>
      </c>
      <c r="H1806" s="3" t="s">
        <v>4776</v>
      </c>
      <c r="I1806" s="3" t="s">
        <v>4993</v>
      </c>
      <c r="J1806" s="3" t="s">
        <v>4504</v>
      </c>
      <c r="K1806" s="6">
        <v>372598.63225841662</v>
      </c>
      <c r="L1806" s="6">
        <v>413524.19457361946</v>
      </c>
      <c r="M1806" s="6">
        <v>61703.095581156296</v>
      </c>
      <c r="N1806" s="6">
        <v>72009.677245229817</v>
      </c>
      <c r="O1806" s="6">
        <v>59827.225247462346</v>
      </c>
      <c r="P1806" s="6">
        <v>70187.592675806343</v>
      </c>
      <c r="Q1806" s="6">
        <v>62041.603631165017</v>
      </c>
      <c r="R1806" s="6">
        <v>67524.343925979512</v>
      </c>
      <c r="S1806" s="6" t="s">
        <v>4474</v>
      </c>
      <c r="T1806" s="6" t="s">
        <v>4474</v>
      </c>
      <c r="U1806" s="6" t="s">
        <v>4474</v>
      </c>
      <c r="V1806" s="6" t="s">
        <v>4474</v>
      </c>
      <c r="W1806" s="6">
        <v>475354.2305906</v>
      </c>
      <c r="X1806" s="6">
        <v>445478.22931785195</v>
      </c>
      <c r="Y1806" s="6">
        <v>453437.99727427075</v>
      </c>
      <c r="Z1806" s="6">
        <v>424616.11030478956</v>
      </c>
      <c r="AA1806" s="6">
        <v>63227.019742502336</v>
      </c>
      <c r="AB1806" s="6">
        <v>70094.339622641506</v>
      </c>
      <c r="AC1806" s="6">
        <v>6948900</v>
      </c>
      <c r="AD1806" s="6">
        <v>6948900</v>
      </c>
      <c r="AF1806">
        <f t="shared" si="560"/>
        <v>0.13051656983063331</v>
      </c>
      <c r="AG1806">
        <f t="shared" si="561"/>
        <v>0.15157720283969345</v>
      </c>
      <c r="AH1806" t="e">
        <f t="shared" si="562"/>
        <v>#VALUE!</v>
      </c>
      <c r="AI1806" t="e">
        <f t="shared" si="563"/>
        <v>#VALUE!</v>
      </c>
      <c r="AJ1806">
        <f t="shared" si="564"/>
        <v>7.1715858049444261</v>
      </c>
      <c r="AK1806">
        <f t="shared" si="565"/>
        <v>6.0577803085205515</v>
      </c>
      <c r="AL1806">
        <f t="shared" si="566"/>
        <v>0.16056748486926553</v>
      </c>
      <c r="AM1806">
        <f t="shared" si="567"/>
        <v>0.16973031710557115</v>
      </c>
      <c r="AN1806">
        <f t="shared" si="568"/>
        <v>0.78383363033391851</v>
      </c>
      <c r="AO1806">
        <f t="shared" si="569"/>
        <v>0.92827026633116783</v>
      </c>
      <c r="AP1806">
        <f t="shared" si="570"/>
        <v>1</v>
      </c>
      <c r="AQ1806">
        <f t="shared" si="571"/>
        <v>0</v>
      </c>
      <c r="AR1806">
        <f t="shared" si="572"/>
        <v>0</v>
      </c>
      <c r="AS1806">
        <f t="shared" si="573"/>
        <v>0</v>
      </c>
      <c r="AT1806">
        <f t="shared" si="574"/>
        <v>0</v>
      </c>
      <c r="AU1806">
        <f t="shared" si="575"/>
        <v>1</v>
      </c>
      <c r="AV1806">
        <f t="shared" si="576"/>
        <v>0</v>
      </c>
      <c r="AW1806">
        <f t="shared" si="577"/>
        <v>0</v>
      </c>
      <c r="AX1806">
        <f t="shared" si="578"/>
        <v>0</v>
      </c>
      <c r="AY1806">
        <f t="shared" si="579"/>
        <v>2</v>
      </c>
    </row>
    <row r="1807" spans="1:51" x14ac:dyDescent="0.3">
      <c r="A1807" s="1" t="s">
        <v>1801</v>
      </c>
      <c r="B1807" s="2">
        <v>4846928</v>
      </c>
      <c r="C1807" s="3" t="s">
        <v>5338</v>
      </c>
      <c r="D1807" s="7">
        <v>10.228</v>
      </c>
      <c r="E1807" s="5">
        <v>106.881454464</v>
      </c>
      <c r="F1807" s="3" t="s">
        <v>4480</v>
      </c>
      <c r="G1807" s="3" t="s">
        <v>4491</v>
      </c>
      <c r="H1807" s="3" t="s">
        <v>4492</v>
      </c>
      <c r="I1807" s="3" t="s">
        <v>4493</v>
      </c>
      <c r="J1807" s="3" t="s">
        <v>4927</v>
      </c>
      <c r="K1807" s="6">
        <v>39468</v>
      </c>
      <c r="L1807" s="6">
        <v>36895</v>
      </c>
      <c r="M1807" s="6" t="s">
        <v>4474</v>
      </c>
      <c r="N1807" s="6" t="s">
        <v>4474</v>
      </c>
      <c r="O1807" s="6">
        <v>27326</v>
      </c>
      <c r="P1807" s="6">
        <v>25282</v>
      </c>
      <c r="Q1807" s="6">
        <v>5901</v>
      </c>
      <c r="R1807" s="6">
        <v>10187</v>
      </c>
      <c r="S1807" s="6">
        <v>-112002</v>
      </c>
      <c r="T1807" s="6">
        <v>-47105</v>
      </c>
      <c r="U1807" s="6">
        <v>229967</v>
      </c>
      <c r="V1807" s="6">
        <v>173765</v>
      </c>
      <c r="W1807" s="6">
        <v>427026</v>
      </c>
      <c r="X1807" s="6">
        <v>326519</v>
      </c>
      <c r="Y1807" s="6">
        <v>8007</v>
      </c>
      <c r="Z1807" s="6">
        <v>8152</v>
      </c>
      <c r="AA1807" s="6">
        <v>71233</v>
      </c>
      <c r="AB1807" s="6">
        <v>26745</v>
      </c>
      <c r="AC1807" s="6">
        <v>10449888</v>
      </c>
      <c r="AD1807" s="6">
        <v>10449888</v>
      </c>
      <c r="AF1807">
        <f t="shared" si="560"/>
        <v>1.3818830703516883E-2</v>
      </c>
      <c r="AG1807">
        <f t="shared" si="561"/>
        <v>3.119879700721857E-2</v>
      </c>
      <c r="AH1807">
        <f t="shared" si="562"/>
        <v>0.53853161165830654</v>
      </c>
      <c r="AI1807">
        <f t="shared" si="563"/>
        <v>0.532174237946337</v>
      </c>
      <c r="AJ1807">
        <f t="shared" si="564"/>
        <v>0.11240576699001867</v>
      </c>
      <c r="AK1807">
        <f t="shared" si="565"/>
        <v>0.30480463638063188</v>
      </c>
      <c r="AL1807">
        <f t="shared" si="566"/>
        <v>0.69235836627140979</v>
      </c>
      <c r="AM1807">
        <f t="shared" si="567"/>
        <v>0.68524190269684238</v>
      </c>
      <c r="AN1807">
        <f t="shared" si="568"/>
        <v>9.2425285579800759E-2</v>
      </c>
      <c r="AO1807">
        <f t="shared" si="569"/>
        <v>0.1129949558831186</v>
      </c>
      <c r="AP1807">
        <f t="shared" si="570"/>
        <v>1</v>
      </c>
      <c r="AQ1807">
        <f t="shared" si="571"/>
        <v>0</v>
      </c>
      <c r="AR1807">
        <f t="shared" si="572"/>
        <v>0</v>
      </c>
      <c r="AS1807">
        <f t="shared" si="573"/>
        <v>0</v>
      </c>
      <c r="AT1807">
        <f t="shared" si="574"/>
        <v>0</v>
      </c>
      <c r="AU1807">
        <f t="shared" si="575"/>
        <v>0</v>
      </c>
      <c r="AV1807">
        <f t="shared" si="576"/>
        <v>1</v>
      </c>
      <c r="AW1807">
        <f t="shared" si="577"/>
        <v>0</v>
      </c>
      <c r="AX1807">
        <f t="shared" si="578"/>
        <v>0</v>
      </c>
      <c r="AY1807">
        <f t="shared" si="579"/>
        <v>2</v>
      </c>
    </row>
    <row r="1808" spans="1:51" x14ac:dyDescent="0.3">
      <c r="A1808" s="1" t="s">
        <v>1802</v>
      </c>
      <c r="B1808" s="2">
        <v>4990467</v>
      </c>
      <c r="C1808" s="3" t="s">
        <v>5335</v>
      </c>
      <c r="D1808" s="7">
        <v>11.23</v>
      </c>
      <c r="E1808" s="5">
        <v>755.46531241000002</v>
      </c>
      <c r="F1808" s="3" t="s">
        <v>4485</v>
      </c>
      <c r="G1808" s="3" t="s">
        <v>4486</v>
      </c>
      <c r="H1808" s="3" t="s">
        <v>4588</v>
      </c>
      <c r="I1808" s="3" t="s">
        <v>4588</v>
      </c>
      <c r="J1808" s="3" t="s">
        <v>5076</v>
      </c>
      <c r="K1808" s="6">
        <v>741648</v>
      </c>
      <c r="L1808" s="6">
        <v>667660</v>
      </c>
      <c r="M1808" s="6">
        <v>125891</v>
      </c>
      <c r="N1808" s="6">
        <v>104518</v>
      </c>
      <c r="O1808" s="6">
        <v>83374</v>
      </c>
      <c r="P1808" s="6">
        <v>61557</v>
      </c>
      <c r="Q1808" s="6">
        <v>59107</v>
      </c>
      <c r="R1808" s="6">
        <v>44101</v>
      </c>
      <c r="S1808" s="6">
        <v>81429</v>
      </c>
      <c r="T1808" s="6">
        <v>70137</v>
      </c>
      <c r="U1808" s="6">
        <v>412531</v>
      </c>
      <c r="V1808" s="6">
        <v>411475</v>
      </c>
      <c r="W1808" s="6">
        <v>1145339</v>
      </c>
      <c r="X1808" s="6">
        <v>1127667</v>
      </c>
      <c r="Y1808" s="6">
        <v>214732</v>
      </c>
      <c r="Z1808" s="6">
        <v>219266</v>
      </c>
      <c r="AA1808" s="6">
        <v>177722</v>
      </c>
      <c r="AB1808" s="6">
        <v>165764</v>
      </c>
      <c r="AC1808" s="6">
        <v>67272000</v>
      </c>
      <c r="AD1808" s="6">
        <v>67189000</v>
      </c>
      <c r="AF1808">
        <f t="shared" si="560"/>
        <v>5.1606554915182318E-2</v>
      </c>
      <c r="AG1808">
        <f t="shared" si="561"/>
        <v>3.9108176438611753E-2</v>
      </c>
      <c r="AH1808">
        <f t="shared" si="562"/>
        <v>0.36018244380048176</v>
      </c>
      <c r="AI1808">
        <f t="shared" si="563"/>
        <v>0.36489052175863973</v>
      </c>
      <c r="AJ1808">
        <f t="shared" si="564"/>
        <v>1.2082465873667863</v>
      </c>
      <c r="AK1808">
        <f t="shared" si="565"/>
        <v>1.3227600685311647</v>
      </c>
      <c r="AL1808">
        <f t="shared" si="566"/>
        <v>0.11241721139947793</v>
      </c>
      <c r="AM1808">
        <f t="shared" si="567"/>
        <v>9.2198124794056854E-2</v>
      </c>
      <c r="AN1808">
        <f t="shared" si="568"/>
        <v>0.64753579507901149</v>
      </c>
      <c r="AO1808">
        <f t="shared" si="569"/>
        <v>0.59207195031866677</v>
      </c>
      <c r="AP1808">
        <f t="shared" si="570"/>
        <v>1</v>
      </c>
      <c r="AQ1808">
        <f t="shared" si="571"/>
        <v>1</v>
      </c>
      <c r="AR1808">
        <f t="shared" si="572"/>
        <v>1</v>
      </c>
      <c r="AS1808">
        <f t="shared" si="573"/>
        <v>1</v>
      </c>
      <c r="AT1808">
        <f t="shared" si="574"/>
        <v>1</v>
      </c>
      <c r="AU1808">
        <f t="shared" si="575"/>
        <v>0</v>
      </c>
      <c r="AV1808">
        <f t="shared" si="576"/>
        <v>1</v>
      </c>
      <c r="AW1808">
        <f t="shared" si="577"/>
        <v>1</v>
      </c>
      <c r="AX1808">
        <f t="shared" si="578"/>
        <v>0</v>
      </c>
      <c r="AY1808">
        <f t="shared" si="579"/>
        <v>7</v>
      </c>
    </row>
    <row r="1809" spans="1:51" x14ac:dyDescent="0.3">
      <c r="A1809" s="1" t="s">
        <v>1803</v>
      </c>
      <c r="B1809" s="2">
        <v>101830</v>
      </c>
      <c r="C1809" s="3" t="s">
        <v>5335</v>
      </c>
      <c r="D1809" s="5">
        <v>57.805</v>
      </c>
      <c r="E1809" s="5">
        <v>674.85921277499995</v>
      </c>
      <c r="F1809" s="3" t="s">
        <v>4480</v>
      </c>
      <c r="G1809" s="3" t="s">
        <v>4481</v>
      </c>
      <c r="H1809" s="3" t="s">
        <v>4481</v>
      </c>
      <c r="I1809" s="3" t="s">
        <v>4482</v>
      </c>
      <c r="J1809" s="3" t="s">
        <v>4484</v>
      </c>
      <c r="K1809" s="6">
        <v>212250</v>
      </c>
      <c r="L1809" s="6">
        <v>211873</v>
      </c>
      <c r="M1809" s="6" t="s">
        <v>4474</v>
      </c>
      <c r="N1809" s="6" t="s">
        <v>4474</v>
      </c>
      <c r="O1809" s="6">
        <v>207735</v>
      </c>
      <c r="P1809" s="6">
        <v>200563</v>
      </c>
      <c r="Q1809" s="6">
        <v>60030</v>
      </c>
      <c r="R1809" s="6">
        <v>59419</v>
      </c>
      <c r="S1809" s="6">
        <v>48093</v>
      </c>
      <c r="T1809" s="6">
        <v>38222</v>
      </c>
      <c r="U1809" s="6">
        <v>74802</v>
      </c>
      <c r="V1809" s="6">
        <v>74727</v>
      </c>
      <c r="W1809" s="6">
        <v>6036521</v>
      </c>
      <c r="X1809" s="6">
        <v>5958766</v>
      </c>
      <c r="Y1809" s="6" t="s">
        <v>4474</v>
      </c>
      <c r="Z1809" s="6" t="s">
        <v>4474</v>
      </c>
      <c r="AA1809" s="6" t="s">
        <v>4474</v>
      </c>
      <c r="AB1809" s="6" t="s">
        <v>4474</v>
      </c>
      <c r="AC1809" s="6">
        <v>11680968</v>
      </c>
      <c r="AD1809" s="6">
        <v>11582606</v>
      </c>
      <c r="AF1809">
        <f t="shared" si="560"/>
        <v>9.9444696705271139E-3</v>
      </c>
      <c r="AG1809">
        <f t="shared" si="561"/>
        <v>9.9716954819168927E-3</v>
      </c>
      <c r="AH1809">
        <f t="shared" si="562"/>
        <v>1.2391574550970667E-2</v>
      </c>
      <c r="AI1809">
        <f t="shared" si="563"/>
        <v>1.2540683759019905E-2</v>
      </c>
      <c r="AJ1809" t="e">
        <f t="shared" si="564"/>
        <v>#VALUE!</v>
      </c>
      <c r="AK1809" t="e">
        <f t="shared" si="565"/>
        <v>#VALUE!</v>
      </c>
      <c r="AL1809">
        <f t="shared" si="566"/>
        <v>0.97872791519434632</v>
      </c>
      <c r="AM1809">
        <f t="shared" si="567"/>
        <v>0.94661896513477417</v>
      </c>
      <c r="AN1809">
        <f t="shared" si="568"/>
        <v>3.5160980969005162E-2</v>
      </c>
      <c r="AO1809">
        <f t="shared" si="569"/>
        <v>3.5556522944515695E-2</v>
      </c>
      <c r="AP1809">
        <f t="shared" si="570"/>
        <v>1</v>
      </c>
      <c r="AQ1809">
        <f t="shared" si="571"/>
        <v>1</v>
      </c>
      <c r="AR1809">
        <f t="shared" si="572"/>
        <v>0</v>
      </c>
      <c r="AS1809">
        <f t="shared" si="573"/>
        <v>0</v>
      </c>
      <c r="AT1809">
        <f t="shared" si="574"/>
        <v>1</v>
      </c>
      <c r="AU1809">
        <f t="shared" si="575"/>
        <v>0</v>
      </c>
      <c r="AV1809">
        <f t="shared" si="576"/>
        <v>1</v>
      </c>
      <c r="AW1809">
        <f t="shared" si="577"/>
        <v>0</v>
      </c>
      <c r="AX1809">
        <f t="shared" si="578"/>
        <v>0</v>
      </c>
      <c r="AY1809">
        <f t="shared" si="579"/>
        <v>4</v>
      </c>
    </row>
    <row r="1810" spans="1:51" x14ac:dyDescent="0.3">
      <c r="A1810" s="1" t="s">
        <v>1804</v>
      </c>
      <c r="B1810" s="2">
        <v>4984693</v>
      </c>
      <c r="C1810" s="3" t="s">
        <v>5337</v>
      </c>
      <c r="D1810" s="5">
        <v>55.99</v>
      </c>
      <c r="E1810" s="5">
        <v>2491.45690552</v>
      </c>
      <c r="F1810" s="3" t="s">
        <v>4475</v>
      </c>
      <c r="G1810" s="3" t="s">
        <v>4548</v>
      </c>
      <c r="H1810" s="3" t="s">
        <v>4810</v>
      </c>
      <c r="I1810" s="3" t="s">
        <v>4817</v>
      </c>
      <c r="J1810" s="3" t="s">
        <v>4818</v>
      </c>
      <c r="K1810" s="6">
        <v>1982011</v>
      </c>
      <c r="L1810" s="6">
        <v>1877329</v>
      </c>
      <c r="M1810" s="6">
        <v>439010</v>
      </c>
      <c r="N1810" s="6">
        <v>416925</v>
      </c>
      <c r="O1810" s="6">
        <v>434283</v>
      </c>
      <c r="P1810" s="6">
        <v>412589</v>
      </c>
      <c r="Q1810" s="6">
        <v>382329</v>
      </c>
      <c r="R1810" s="6">
        <v>363542</v>
      </c>
      <c r="S1810" s="6">
        <v>-22379</v>
      </c>
      <c r="T1810" s="6">
        <v>6353</v>
      </c>
      <c r="U1810" s="6">
        <v>297276</v>
      </c>
      <c r="V1810" s="6">
        <v>309477</v>
      </c>
      <c r="W1810" s="6">
        <v>2172070</v>
      </c>
      <c r="X1810" s="6">
        <v>2064402</v>
      </c>
      <c r="Y1810" s="6">
        <v>2047892</v>
      </c>
      <c r="Z1810" s="6">
        <v>1979464</v>
      </c>
      <c r="AA1810" s="6">
        <v>278721</v>
      </c>
      <c r="AB1810" s="6">
        <v>244254</v>
      </c>
      <c r="AC1810" s="6">
        <v>44498248</v>
      </c>
      <c r="AD1810" s="6">
        <v>44594451</v>
      </c>
      <c r="AF1810">
        <f t="shared" si="560"/>
        <v>0.176020570239449</v>
      </c>
      <c r="AG1810">
        <f t="shared" si="561"/>
        <v>0.17610039129975655</v>
      </c>
      <c r="AH1810">
        <f t="shared" si="562"/>
        <v>0.13686299244499486</v>
      </c>
      <c r="AI1810">
        <f t="shared" si="563"/>
        <v>0.14991120915403106</v>
      </c>
      <c r="AJ1810">
        <f t="shared" si="564"/>
        <v>7.3474621574979997</v>
      </c>
      <c r="AK1810">
        <f t="shared" si="565"/>
        <v>8.1041211198178953</v>
      </c>
      <c r="AL1810">
        <f t="shared" si="566"/>
        <v>0.21911230563301617</v>
      </c>
      <c r="AM1810">
        <f t="shared" si="567"/>
        <v>0.2197744774623947</v>
      </c>
      <c r="AN1810">
        <f t="shared" si="568"/>
        <v>0.91249867637783311</v>
      </c>
      <c r="AO1810">
        <f t="shared" si="569"/>
        <v>0.90938150612138524</v>
      </c>
      <c r="AP1810">
        <f t="shared" si="570"/>
        <v>1</v>
      </c>
      <c r="AQ1810">
        <f t="shared" si="571"/>
        <v>0</v>
      </c>
      <c r="AR1810">
        <f t="shared" si="572"/>
        <v>0</v>
      </c>
      <c r="AS1810">
        <f t="shared" si="573"/>
        <v>0</v>
      </c>
      <c r="AT1810">
        <f t="shared" si="574"/>
        <v>1</v>
      </c>
      <c r="AU1810">
        <f t="shared" si="575"/>
        <v>0</v>
      </c>
      <c r="AV1810">
        <f t="shared" si="576"/>
        <v>0</v>
      </c>
      <c r="AW1810">
        <f t="shared" si="577"/>
        <v>1</v>
      </c>
      <c r="AX1810">
        <f t="shared" si="578"/>
        <v>1</v>
      </c>
      <c r="AY1810">
        <f t="shared" si="579"/>
        <v>4</v>
      </c>
    </row>
    <row r="1811" spans="1:51" x14ac:dyDescent="0.3">
      <c r="A1811" s="1" t="s">
        <v>1805</v>
      </c>
      <c r="B1811" s="2">
        <v>4252469</v>
      </c>
      <c r="C1811" s="3" t="s">
        <v>5337</v>
      </c>
      <c r="D1811" s="7">
        <v>8.92</v>
      </c>
      <c r="E1811" s="5">
        <v>479.77864848000002</v>
      </c>
      <c r="F1811" s="3" t="s">
        <v>4480</v>
      </c>
      <c r="G1811" s="3" t="s">
        <v>4491</v>
      </c>
      <c r="H1811" s="3" t="s">
        <v>4663</v>
      </c>
      <c r="I1811" s="3" t="s">
        <v>4663</v>
      </c>
      <c r="J1811" s="3" t="s">
        <v>4832</v>
      </c>
      <c r="K1811" s="6">
        <v>1629683</v>
      </c>
      <c r="L1811" s="6">
        <v>1574307</v>
      </c>
      <c r="M1811" s="6" t="s">
        <v>4474</v>
      </c>
      <c r="N1811" s="6" t="s">
        <v>4474</v>
      </c>
      <c r="O1811" s="6" t="s">
        <v>4474</v>
      </c>
      <c r="P1811" s="6" t="s">
        <v>4474</v>
      </c>
      <c r="Q1811" s="6">
        <v>-55408</v>
      </c>
      <c r="R1811" s="6">
        <v>-53833</v>
      </c>
      <c r="S1811" s="6">
        <v>69466</v>
      </c>
      <c r="T1811" s="6">
        <v>90427</v>
      </c>
      <c r="U1811" s="6">
        <v>43675</v>
      </c>
      <c r="V1811" s="6" t="s">
        <v>4474</v>
      </c>
      <c r="W1811" s="6">
        <v>5285287</v>
      </c>
      <c r="X1811" s="6">
        <v>5517354</v>
      </c>
      <c r="Y1811" s="6">
        <v>2174662</v>
      </c>
      <c r="Z1811" s="6">
        <v>2362272</v>
      </c>
      <c r="AA1811" s="6">
        <v>4306082</v>
      </c>
      <c r="AB1811" s="6">
        <v>4644338</v>
      </c>
      <c r="AC1811" s="6">
        <v>53751000</v>
      </c>
      <c r="AD1811" s="6">
        <v>53707000</v>
      </c>
      <c r="AF1811">
        <f t="shared" si="560"/>
        <v>-1.0483442053383288E-2</v>
      </c>
      <c r="AG1811">
        <f t="shared" si="561"/>
        <v>-9.7570320845825741E-3</v>
      </c>
      <c r="AH1811">
        <f t="shared" si="562"/>
        <v>8.2635058417830486E-3</v>
      </c>
      <c r="AI1811" t="e">
        <f t="shared" si="563"/>
        <v>#VALUE!</v>
      </c>
      <c r="AJ1811">
        <f t="shared" si="564"/>
        <v>0.50502103768576634</v>
      </c>
      <c r="AK1811">
        <f t="shared" si="565"/>
        <v>0.5086348151232748</v>
      </c>
      <c r="AL1811" t="e">
        <f t="shared" si="566"/>
        <v>#VALUE!</v>
      </c>
      <c r="AM1811" t="e">
        <f t="shared" si="567"/>
        <v>#VALUE!</v>
      </c>
      <c r="AN1811">
        <f t="shared" si="568"/>
        <v>0.3083433312136124</v>
      </c>
      <c r="AO1811">
        <f t="shared" si="569"/>
        <v>0.28533731930196976</v>
      </c>
      <c r="AP1811">
        <f t="shared" si="570"/>
        <v>0</v>
      </c>
      <c r="AQ1811">
        <f t="shared" si="571"/>
        <v>1</v>
      </c>
      <c r="AR1811">
        <f t="shared" si="572"/>
        <v>0</v>
      </c>
      <c r="AS1811">
        <f t="shared" si="573"/>
        <v>1</v>
      </c>
      <c r="AT1811">
        <f t="shared" si="574"/>
        <v>0</v>
      </c>
      <c r="AU1811">
        <f t="shared" si="575"/>
        <v>0</v>
      </c>
      <c r="AV1811">
        <f t="shared" si="576"/>
        <v>0</v>
      </c>
      <c r="AW1811">
        <f t="shared" si="577"/>
        <v>1</v>
      </c>
      <c r="AX1811">
        <f t="shared" si="578"/>
        <v>0</v>
      </c>
      <c r="AY1811">
        <f t="shared" si="579"/>
        <v>3</v>
      </c>
    </row>
    <row r="1812" spans="1:51" x14ac:dyDescent="0.3">
      <c r="A1812" s="1" t="s">
        <v>1806</v>
      </c>
      <c r="B1812" s="2">
        <v>4611941</v>
      </c>
      <c r="C1812" s="3" t="s">
        <v>5335</v>
      </c>
      <c r="D1812" s="5">
        <v>9.4700000000000006</v>
      </c>
      <c r="E1812" s="5">
        <v>612.24670301000003</v>
      </c>
      <c r="F1812" s="3" t="s">
        <v>4654</v>
      </c>
      <c r="G1812" s="3" t="s">
        <v>4654</v>
      </c>
      <c r="H1812" s="3" t="s">
        <v>4655</v>
      </c>
      <c r="I1812" s="3" t="s">
        <v>4888</v>
      </c>
      <c r="J1812" s="3" t="s">
        <v>5077</v>
      </c>
      <c r="K1812" s="6">
        <v>2587166</v>
      </c>
      <c r="L1812" s="6">
        <v>2821201</v>
      </c>
      <c r="M1812" s="6">
        <v>75957</v>
      </c>
      <c r="N1812" s="6">
        <v>63980</v>
      </c>
      <c r="O1812" s="6">
        <v>-17517</v>
      </c>
      <c r="P1812" s="6">
        <v>-27323</v>
      </c>
      <c r="Q1812" s="6">
        <v>-14545</v>
      </c>
      <c r="R1812" s="6">
        <v>-36890</v>
      </c>
      <c r="S1812" s="6">
        <v>108736</v>
      </c>
      <c r="T1812" s="6">
        <v>159062</v>
      </c>
      <c r="U1812" s="6">
        <v>431189</v>
      </c>
      <c r="V1812" s="6">
        <v>483773</v>
      </c>
      <c r="W1812" s="6">
        <v>1759954</v>
      </c>
      <c r="X1812" s="6">
        <v>1763600</v>
      </c>
      <c r="Y1812" s="6">
        <v>561367</v>
      </c>
      <c r="Z1812" s="6">
        <v>551820</v>
      </c>
      <c r="AA1812" s="6">
        <v>316122</v>
      </c>
      <c r="AB1812" s="6">
        <v>328464</v>
      </c>
      <c r="AC1812" s="6">
        <v>64652419</v>
      </c>
      <c r="AD1812" s="6">
        <v>64655686</v>
      </c>
      <c r="AF1812">
        <f t="shared" si="560"/>
        <v>-8.2644205473552147E-3</v>
      </c>
      <c r="AG1812">
        <f t="shared" si="561"/>
        <v>-2.0917441596733952E-2</v>
      </c>
      <c r="AH1812">
        <f t="shared" si="562"/>
        <v>0.24500015341310058</v>
      </c>
      <c r="AI1812">
        <f t="shared" si="563"/>
        <v>0.27430993422544797</v>
      </c>
      <c r="AJ1812">
        <f t="shared" si="564"/>
        <v>1.7757922574196039</v>
      </c>
      <c r="AK1812">
        <f t="shared" si="565"/>
        <v>1.6800014613473622</v>
      </c>
      <c r="AL1812">
        <f t="shared" si="566"/>
        <v>-6.770729052561761E-3</v>
      </c>
      <c r="AM1812">
        <f t="shared" si="567"/>
        <v>-9.6848824312766087E-3</v>
      </c>
      <c r="AN1812">
        <f t="shared" si="568"/>
        <v>1.4700191027720042</v>
      </c>
      <c r="AO1812">
        <f t="shared" si="569"/>
        <v>1.5996830347017463</v>
      </c>
      <c r="AP1812">
        <f t="shared" si="570"/>
        <v>0</v>
      </c>
      <c r="AQ1812">
        <f t="shared" si="571"/>
        <v>1</v>
      </c>
      <c r="AR1812">
        <f t="shared" si="572"/>
        <v>1</v>
      </c>
      <c r="AS1812">
        <f t="shared" si="573"/>
        <v>1</v>
      </c>
      <c r="AT1812">
        <f t="shared" si="574"/>
        <v>1</v>
      </c>
      <c r="AU1812">
        <f t="shared" si="575"/>
        <v>1</v>
      </c>
      <c r="AV1812">
        <f t="shared" si="576"/>
        <v>1</v>
      </c>
      <c r="AW1812">
        <f t="shared" si="577"/>
        <v>0</v>
      </c>
      <c r="AX1812">
        <f t="shared" si="578"/>
        <v>1</v>
      </c>
      <c r="AY1812">
        <f t="shared" si="579"/>
        <v>7</v>
      </c>
    </row>
    <row r="1813" spans="1:51" x14ac:dyDescent="0.3">
      <c r="A1813" s="1" t="s">
        <v>1807</v>
      </c>
      <c r="B1813" s="2">
        <v>4040227</v>
      </c>
      <c r="C1813" s="3" t="s">
        <v>5336</v>
      </c>
      <c r="D1813" s="5">
        <v>26.25</v>
      </c>
      <c r="E1813" s="5">
        <v>446.95423499999998</v>
      </c>
      <c r="F1813" s="3" t="s">
        <v>4480</v>
      </c>
      <c r="G1813" s="3" t="s">
        <v>4481</v>
      </c>
      <c r="H1813" s="3" t="s">
        <v>4481</v>
      </c>
      <c r="I1813" s="3" t="s">
        <v>4482</v>
      </c>
      <c r="J1813" s="3" t="s">
        <v>4483</v>
      </c>
      <c r="K1813" s="6">
        <v>65022</v>
      </c>
      <c r="L1813" s="6">
        <v>64887</v>
      </c>
      <c r="M1813" s="6" t="s">
        <v>4474</v>
      </c>
      <c r="N1813" s="6" t="s">
        <v>4474</v>
      </c>
      <c r="O1813" s="6">
        <v>82157</v>
      </c>
      <c r="P1813" s="6">
        <v>79504</v>
      </c>
      <c r="Q1813" s="6">
        <v>24561</v>
      </c>
      <c r="R1813" s="6">
        <v>24769</v>
      </c>
      <c r="S1813" s="6">
        <v>20800</v>
      </c>
      <c r="T1813" s="6">
        <v>24908</v>
      </c>
      <c r="U1813" s="6">
        <v>49727</v>
      </c>
      <c r="V1813" s="6">
        <v>83837</v>
      </c>
      <c r="W1813" s="6">
        <v>2874621</v>
      </c>
      <c r="X1813" s="6">
        <v>2825788</v>
      </c>
      <c r="Y1813" s="6" t="s">
        <v>4474</v>
      </c>
      <c r="Z1813" s="6" t="s">
        <v>4474</v>
      </c>
      <c r="AA1813" s="6" t="s">
        <v>4474</v>
      </c>
      <c r="AB1813" s="6" t="s">
        <v>4474</v>
      </c>
      <c r="AC1813" s="6">
        <v>17026828</v>
      </c>
      <c r="AD1813" s="6">
        <v>17026828</v>
      </c>
      <c r="AF1813">
        <f t="shared" si="560"/>
        <v>8.5440828547485043E-3</v>
      </c>
      <c r="AG1813">
        <f t="shared" si="561"/>
        <v>8.7653426230134748E-3</v>
      </c>
      <c r="AH1813">
        <f t="shared" si="562"/>
        <v>1.7298628236557097E-2</v>
      </c>
      <c r="AI1813">
        <f t="shared" si="563"/>
        <v>2.9668538474931595E-2</v>
      </c>
      <c r="AJ1813" t="e">
        <f t="shared" si="564"/>
        <v>#VALUE!</v>
      </c>
      <c r="AK1813" t="e">
        <f t="shared" si="565"/>
        <v>#VALUE!</v>
      </c>
      <c r="AL1813">
        <f t="shared" si="566"/>
        <v>1.263526191135308</v>
      </c>
      <c r="AM1813">
        <f t="shared" si="567"/>
        <v>1.2252685437761031</v>
      </c>
      <c r="AN1813">
        <f t="shared" si="568"/>
        <v>2.261932964380348E-2</v>
      </c>
      <c r="AO1813">
        <f t="shared" si="569"/>
        <v>2.296244445797066E-2</v>
      </c>
      <c r="AP1813">
        <f t="shared" si="570"/>
        <v>1</v>
      </c>
      <c r="AQ1813">
        <f t="shared" si="571"/>
        <v>1</v>
      </c>
      <c r="AR1813">
        <f t="shared" si="572"/>
        <v>0</v>
      </c>
      <c r="AS1813">
        <f t="shared" si="573"/>
        <v>0</v>
      </c>
      <c r="AT1813">
        <f t="shared" si="574"/>
        <v>1</v>
      </c>
      <c r="AU1813">
        <f t="shared" si="575"/>
        <v>0</v>
      </c>
      <c r="AV1813">
        <f t="shared" si="576"/>
        <v>1</v>
      </c>
      <c r="AW1813">
        <f t="shared" si="577"/>
        <v>0</v>
      </c>
      <c r="AX1813">
        <f t="shared" si="578"/>
        <v>0</v>
      </c>
      <c r="AY1813">
        <f t="shared" si="579"/>
        <v>4</v>
      </c>
    </row>
    <row r="1814" spans="1:51" x14ac:dyDescent="0.3">
      <c r="A1814" s="1" t="s">
        <v>1808</v>
      </c>
      <c r="B1814" s="2">
        <v>108606569</v>
      </c>
      <c r="C1814" s="3" t="s">
        <v>5337</v>
      </c>
      <c r="D1814" s="5">
        <v>7.16</v>
      </c>
      <c r="E1814" s="5">
        <v>497.39420224000003</v>
      </c>
      <c r="F1814" s="3" t="s">
        <v>4654</v>
      </c>
      <c r="G1814" s="3" t="s">
        <v>4654</v>
      </c>
      <c r="H1814" s="3" t="s">
        <v>4655</v>
      </c>
      <c r="I1814" s="3" t="s">
        <v>4717</v>
      </c>
      <c r="J1814" s="3" t="s">
        <v>4718</v>
      </c>
      <c r="K1814" s="6">
        <v>547518.11097054661</v>
      </c>
      <c r="L1814" s="6">
        <v>526708.1672293545</v>
      </c>
      <c r="M1814" s="6">
        <v>144597.21829632795</v>
      </c>
      <c r="N1814" s="6">
        <v>103690.83048189084</v>
      </c>
      <c r="O1814" s="6">
        <v>92840.893617383845</v>
      </c>
      <c r="P1814" s="6">
        <v>54394.850906854175</v>
      </c>
      <c r="Q1814" s="6">
        <v>28073.818380034551</v>
      </c>
      <c r="R1814" s="6">
        <v>-117683.01337218608</v>
      </c>
      <c r="S1814" s="6">
        <v>80771.768565493738</v>
      </c>
      <c r="T1814" s="6">
        <v>125224.64787715896</v>
      </c>
      <c r="U1814" s="6">
        <v>161455.27221584809</v>
      </c>
      <c r="V1814" s="6">
        <v>201258.17411317723</v>
      </c>
      <c r="W1814" s="6">
        <v>861437.50693956099</v>
      </c>
      <c r="X1814" s="6">
        <v>911194.24250173534</v>
      </c>
      <c r="Y1814" s="6">
        <v>87645.730782042257</v>
      </c>
      <c r="Z1814" s="6">
        <v>149625.54341869726</v>
      </c>
      <c r="AA1814" s="6">
        <v>130758.35523150375</v>
      </c>
      <c r="AB1814" s="6">
        <v>193157.49095824352</v>
      </c>
      <c r="AC1814" s="6">
        <v>69468064</v>
      </c>
      <c r="AD1814" s="6">
        <v>69276410</v>
      </c>
      <c r="AF1814">
        <f t="shared" si="560"/>
        <v>3.2589500867883883E-2</v>
      </c>
      <c r="AG1814">
        <f t="shared" si="561"/>
        <v>-0.12915249886685051</v>
      </c>
      <c r="AH1814">
        <f t="shared" si="562"/>
        <v>0.18742540336959798</v>
      </c>
      <c r="AI1814">
        <f t="shared" si="563"/>
        <v>0.22087296508877352</v>
      </c>
      <c r="AJ1814">
        <f t="shared" si="564"/>
        <v>0.67028780399438426</v>
      </c>
      <c r="AK1814">
        <f t="shared" si="565"/>
        <v>0.77462977323019311</v>
      </c>
      <c r="AL1814">
        <f t="shared" si="566"/>
        <v>0.16956679926589344</v>
      </c>
      <c r="AM1814">
        <f t="shared" si="567"/>
        <v>0.10327322470237678</v>
      </c>
      <c r="AN1814">
        <f t="shared" si="568"/>
        <v>0.63558657077252245</v>
      </c>
      <c r="AO1814">
        <f t="shared" si="569"/>
        <v>0.57804158834810837</v>
      </c>
      <c r="AP1814">
        <f t="shared" si="570"/>
        <v>1</v>
      </c>
      <c r="AQ1814">
        <f t="shared" si="571"/>
        <v>1</v>
      </c>
      <c r="AR1814">
        <f t="shared" si="572"/>
        <v>1</v>
      </c>
      <c r="AS1814">
        <f t="shared" si="573"/>
        <v>1</v>
      </c>
      <c r="AT1814">
        <f t="shared" si="574"/>
        <v>1</v>
      </c>
      <c r="AU1814">
        <f t="shared" si="575"/>
        <v>0</v>
      </c>
      <c r="AV1814">
        <f t="shared" si="576"/>
        <v>1</v>
      </c>
      <c r="AW1814">
        <f t="shared" si="577"/>
        <v>1</v>
      </c>
      <c r="AX1814">
        <f t="shared" si="578"/>
        <v>0</v>
      </c>
      <c r="AY1814">
        <f t="shared" si="579"/>
        <v>7</v>
      </c>
    </row>
    <row r="1815" spans="1:51" x14ac:dyDescent="0.3">
      <c r="A1815" s="1" t="s">
        <v>1809</v>
      </c>
      <c r="B1815" s="2">
        <v>4150752</v>
      </c>
      <c r="C1815" s="3" t="s">
        <v>5335</v>
      </c>
      <c r="D1815" s="5">
        <v>13.65</v>
      </c>
      <c r="E1815" s="5">
        <v>475.46352945000001</v>
      </c>
      <c r="F1815" s="3" t="s">
        <v>4480</v>
      </c>
      <c r="G1815" s="3" t="s">
        <v>4509</v>
      </c>
      <c r="H1815" s="3" t="s">
        <v>4509</v>
      </c>
      <c r="I1815" s="3" t="s">
        <v>4870</v>
      </c>
      <c r="J1815" s="3" t="s">
        <v>4871</v>
      </c>
      <c r="K1815" s="6">
        <v>709669</v>
      </c>
      <c r="L1815" s="6">
        <v>688583</v>
      </c>
      <c r="M1815" s="6">
        <v>96700</v>
      </c>
      <c r="N1815" s="6">
        <v>73685</v>
      </c>
      <c r="O1815" s="6">
        <v>96700</v>
      </c>
      <c r="P1815" s="6">
        <v>73685</v>
      </c>
      <c r="Q1815" s="6">
        <v>87840</v>
      </c>
      <c r="R1815" s="6">
        <v>66080</v>
      </c>
      <c r="S1815" s="6">
        <v>104107</v>
      </c>
      <c r="T1815" s="6">
        <v>47610</v>
      </c>
      <c r="U1815" s="6">
        <v>61645</v>
      </c>
      <c r="V1815" s="6">
        <v>58782</v>
      </c>
      <c r="W1815" s="6">
        <v>2001686</v>
      </c>
      <c r="X1815" s="6">
        <v>1899948</v>
      </c>
      <c r="Y1815" s="6" t="s">
        <v>4474</v>
      </c>
      <c r="Z1815" s="6" t="s">
        <v>4474</v>
      </c>
      <c r="AA1815" s="6" t="s">
        <v>4474</v>
      </c>
      <c r="AB1815" s="6" t="s">
        <v>4474</v>
      </c>
      <c r="AC1815" s="6">
        <v>34832493</v>
      </c>
      <c r="AD1815" s="6">
        <v>35321144</v>
      </c>
      <c r="AF1815">
        <f t="shared" si="560"/>
        <v>4.3883006625414778E-2</v>
      </c>
      <c r="AG1815">
        <f t="shared" si="561"/>
        <v>3.47798992393476E-2</v>
      </c>
      <c r="AH1815">
        <f t="shared" si="562"/>
        <v>3.0796538518029302E-2</v>
      </c>
      <c r="AI1815">
        <f t="shared" si="563"/>
        <v>3.0938741481345806E-2</v>
      </c>
      <c r="AJ1815" t="e">
        <f t="shared" si="564"/>
        <v>#VALUE!</v>
      </c>
      <c r="AK1815" t="e">
        <f t="shared" si="565"/>
        <v>#VALUE!</v>
      </c>
      <c r="AL1815">
        <f t="shared" si="566"/>
        <v>0.13626070745657481</v>
      </c>
      <c r="AM1815">
        <f t="shared" si="567"/>
        <v>0.10700961249406389</v>
      </c>
      <c r="AN1815">
        <f t="shared" si="568"/>
        <v>0.35453562646688841</v>
      </c>
      <c r="AO1815">
        <f t="shared" si="569"/>
        <v>0.36242202418171443</v>
      </c>
      <c r="AP1815">
        <f t="shared" si="570"/>
        <v>1</v>
      </c>
      <c r="AQ1815">
        <f t="shared" si="571"/>
        <v>1</v>
      </c>
      <c r="AR1815">
        <f t="shared" si="572"/>
        <v>1</v>
      </c>
      <c r="AS1815">
        <f t="shared" si="573"/>
        <v>1</v>
      </c>
      <c r="AT1815">
        <f t="shared" si="574"/>
        <v>1</v>
      </c>
      <c r="AU1815">
        <f t="shared" si="575"/>
        <v>0</v>
      </c>
      <c r="AV1815">
        <f t="shared" si="576"/>
        <v>1</v>
      </c>
      <c r="AW1815">
        <f t="shared" si="577"/>
        <v>0</v>
      </c>
      <c r="AX1815">
        <f t="shared" si="578"/>
        <v>1</v>
      </c>
      <c r="AY1815">
        <f t="shared" si="579"/>
        <v>7</v>
      </c>
    </row>
    <row r="1816" spans="1:51" x14ac:dyDescent="0.3">
      <c r="A1816" s="1" t="s">
        <v>1810</v>
      </c>
      <c r="B1816" s="2">
        <v>19850752</v>
      </c>
      <c r="C1816" s="3" t="s">
        <v>5336</v>
      </c>
      <c r="D1816" s="5">
        <v>12.26</v>
      </c>
      <c r="E1816" s="5">
        <v>161.15344578</v>
      </c>
      <c r="F1816" s="3" t="s">
        <v>4470</v>
      </c>
      <c r="G1816" s="3" t="s">
        <v>4471</v>
      </c>
      <c r="H1816" s="3" t="s">
        <v>4489</v>
      </c>
      <c r="I1816" s="3" t="s">
        <v>4489</v>
      </c>
      <c r="J1816" s="3" t="s">
        <v>4495</v>
      </c>
      <c r="K1816" s="6" t="s">
        <v>4474</v>
      </c>
      <c r="L1816" s="6" t="s">
        <v>4474</v>
      </c>
      <c r="M1816" s="6">
        <v>-10760.076999999999</v>
      </c>
      <c r="N1816" s="6">
        <v>-10533.950999999999</v>
      </c>
      <c r="O1816" s="6">
        <v>-10763.689</v>
      </c>
      <c r="P1816" s="6">
        <v>-10537.563</v>
      </c>
      <c r="Q1816" s="6">
        <v>-10495.329</v>
      </c>
      <c r="R1816" s="6">
        <v>-10218.405000000001</v>
      </c>
      <c r="S1816" s="6">
        <v>-7568.5320000000002</v>
      </c>
      <c r="T1816" s="6">
        <v>-6785.223</v>
      </c>
      <c r="U1816" s="6" t="s">
        <v>4474</v>
      </c>
      <c r="V1816" s="6" t="s">
        <v>4474</v>
      </c>
      <c r="W1816" s="6">
        <v>5825.049</v>
      </c>
      <c r="X1816" s="6">
        <v>7228.46</v>
      </c>
      <c r="Y1816" s="6">
        <v>5822.3670000000002</v>
      </c>
      <c r="Z1816" s="6">
        <v>7224.875</v>
      </c>
      <c r="AA1816" s="6">
        <v>842</v>
      </c>
      <c r="AB1816" s="6">
        <v>1353</v>
      </c>
      <c r="AC1816" s="6">
        <v>13144653</v>
      </c>
      <c r="AD1816" s="6">
        <v>13067687</v>
      </c>
      <c r="AF1816">
        <f t="shared" si="560"/>
        <v>-1.8017580624643672</v>
      </c>
      <c r="AG1816">
        <f t="shared" si="561"/>
        <v>-1.4136351311344326</v>
      </c>
      <c r="AH1816" t="e">
        <f t="shared" si="562"/>
        <v>#VALUE!</v>
      </c>
      <c r="AI1816" t="e">
        <f t="shared" si="563"/>
        <v>#VALUE!</v>
      </c>
      <c r="AJ1816">
        <f t="shared" si="564"/>
        <v>6.9149251781472687</v>
      </c>
      <c r="AK1816">
        <f t="shared" si="565"/>
        <v>5.3398928307464892</v>
      </c>
      <c r="AL1816" t="e">
        <f t="shared" si="566"/>
        <v>#VALUE!</v>
      </c>
      <c r="AM1816" t="e">
        <f t="shared" si="567"/>
        <v>#VALUE!</v>
      </c>
      <c r="AN1816" t="e">
        <f t="shared" si="568"/>
        <v>#VALUE!</v>
      </c>
      <c r="AO1816" t="e">
        <f t="shared" si="569"/>
        <v>#VALUE!</v>
      </c>
      <c r="AP1816">
        <f t="shared" si="570"/>
        <v>0</v>
      </c>
      <c r="AQ1816">
        <f t="shared" si="571"/>
        <v>0</v>
      </c>
      <c r="AR1816">
        <f t="shared" si="572"/>
        <v>0</v>
      </c>
      <c r="AS1816">
        <f t="shared" si="573"/>
        <v>1</v>
      </c>
      <c r="AT1816">
        <f t="shared" si="574"/>
        <v>0</v>
      </c>
      <c r="AU1816">
        <f t="shared" si="575"/>
        <v>1</v>
      </c>
      <c r="AV1816">
        <f t="shared" si="576"/>
        <v>0</v>
      </c>
      <c r="AW1816">
        <f t="shared" si="577"/>
        <v>0</v>
      </c>
      <c r="AX1816">
        <f t="shared" si="578"/>
        <v>0</v>
      </c>
      <c r="AY1816">
        <f t="shared" si="579"/>
        <v>2</v>
      </c>
    </row>
    <row r="1817" spans="1:51" x14ac:dyDescent="0.3">
      <c r="A1817" s="1" t="s">
        <v>1811</v>
      </c>
      <c r="B1817" s="2">
        <v>4982540</v>
      </c>
      <c r="C1817" s="3" t="s">
        <v>5337</v>
      </c>
      <c r="D1817" s="5">
        <v>59.03</v>
      </c>
      <c r="E1817" s="5">
        <v>2864.2563460800002</v>
      </c>
      <c r="F1817" s="3" t="s">
        <v>4583</v>
      </c>
      <c r="G1817" s="3" t="s">
        <v>4583</v>
      </c>
      <c r="H1817" s="3" t="s">
        <v>4682</v>
      </c>
      <c r="I1817" s="3" t="s">
        <v>4737</v>
      </c>
      <c r="J1817" s="3" t="s">
        <v>5078</v>
      </c>
      <c r="K1817" s="6">
        <v>5448100</v>
      </c>
      <c r="L1817" s="6">
        <v>5339400</v>
      </c>
      <c r="M1817" s="6">
        <v>704100</v>
      </c>
      <c r="N1817" s="6">
        <v>707500</v>
      </c>
      <c r="O1817" s="6">
        <v>446100</v>
      </c>
      <c r="P1817" s="6">
        <v>452900</v>
      </c>
      <c r="Q1817" s="6">
        <v>295500</v>
      </c>
      <c r="R1817" s="6">
        <v>293200</v>
      </c>
      <c r="S1817" s="6">
        <v>356000</v>
      </c>
      <c r="T1817" s="6">
        <v>372300</v>
      </c>
      <c r="U1817" s="6">
        <v>2626200</v>
      </c>
      <c r="V1817" s="6">
        <v>2793400</v>
      </c>
      <c r="W1817" s="6">
        <v>6647600</v>
      </c>
      <c r="X1817" s="6">
        <v>6834900</v>
      </c>
      <c r="Y1817" s="6">
        <v>1549400</v>
      </c>
      <c r="Z1817" s="6">
        <v>1713300</v>
      </c>
      <c r="AA1817" s="6">
        <v>1014400</v>
      </c>
      <c r="AB1817" s="6">
        <v>1010200</v>
      </c>
      <c r="AC1817" s="6">
        <v>47181397</v>
      </c>
      <c r="AD1817" s="6">
        <v>47178995</v>
      </c>
      <c r="AF1817">
        <f t="shared" si="560"/>
        <v>4.4452133100667909E-2</v>
      </c>
      <c r="AG1817">
        <f t="shared" si="561"/>
        <v>4.2897482040702865E-2</v>
      </c>
      <c r="AH1817">
        <f t="shared" si="562"/>
        <v>0.3950598712317227</v>
      </c>
      <c r="AI1817">
        <f t="shared" si="563"/>
        <v>0.40869654274385875</v>
      </c>
      <c r="AJ1817">
        <f t="shared" si="564"/>
        <v>1.5274053627760253</v>
      </c>
      <c r="AK1817">
        <f t="shared" si="565"/>
        <v>1.6960007919223916</v>
      </c>
      <c r="AL1817">
        <f t="shared" si="566"/>
        <v>8.188175694278739E-2</v>
      </c>
      <c r="AM1817">
        <f t="shared" si="567"/>
        <v>8.4822264673933404E-2</v>
      </c>
      <c r="AN1817">
        <f t="shared" si="568"/>
        <v>0.81955893856429385</v>
      </c>
      <c r="AO1817">
        <f t="shared" si="569"/>
        <v>0.78119650616687886</v>
      </c>
      <c r="AP1817">
        <f t="shared" si="570"/>
        <v>1</v>
      </c>
      <c r="AQ1817">
        <f t="shared" si="571"/>
        <v>1</v>
      </c>
      <c r="AR1817">
        <f t="shared" si="572"/>
        <v>1</v>
      </c>
      <c r="AS1817">
        <f t="shared" si="573"/>
        <v>1</v>
      </c>
      <c r="AT1817">
        <f t="shared" si="574"/>
        <v>1</v>
      </c>
      <c r="AU1817">
        <f t="shared" si="575"/>
        <v>0</v>
      </c>
      <c r="AV1817">
        <f t="shared" si="576"/>
        <v>0</v>
      </c>
      <c r="AW1817">
        <f t="shared" si="577"/>
        <v>1</v>
      </c>
      <c r="AX1817">
        <f t="shared" si="578"/>
        <v>0</v>
      </c>
      <c r="AY1817">
        <f t="shared" si="579"/>
        <v>6</v>
      </c>
    </row>
    <row r="1818" spans="1:51" x14ac:dyDescent="0.3">
      <c r="A1818" s="1" t="s">
        <v>1812</v>
      </c>
      <c r="B1818" s="2">
        <v>4087060</v>
      </c>
      <c r="C1818" s="3" t="s">
        <v>5337</v>
      </c>
      <c r="D1818" s="5">
        <v>11.41</v>
      </c>
      <c r="E1818" s="5">
        <v>265.74394322000001</v>
      </c>
      <c r="F1818" s="3" t="s">
        <v>4480</v>
      </c>
      <c r="G1818" s="3" t="s">
        <v>4491</v>
      </c>
      <c r="H1818" s="3" t="s">
        <v>4491</v>
      </c>
      <c r="I1818" s="3" t="s">
        <v>4831</v>
      </c>
      <c r="J1818" s="3" t="s">
        <v>5079</v>
      </c>
      <c r="K1818" s="6">
        <v>34307.527999999998</v>
      </c>
      <c r="L1818" s="6">
        <v>34334.514999999999</v>
      </c>
      <c r="M1818" s="6" t="s">
        <v>4474</v>
      </c>
      <c r="N1818" s="6" t="s">
        <v>4474</v>
      </c>
      <c r="O1818" s="6" t="s">
        <v>4474</v>
      </c>
      <c r="P1818" s="6" t="s">
        <v>4474</v>
      </c>
      <c r="Q1818" s="6">
        <v>17394.734</v>
      </c>
      <c r="R1818" s="6">
        <v>31759.819</v>
      </c>
      <c r="S1818" s="6">
        <v>18089.034</v>
      </c>
      <c r="T1818" s="6">
        <v>20342.678</v>
      </c>
      <c r="U1818" s="6">
        <v>992958.33400000003</v>
      </c>
      <c r="V1818" s="6">
        <v>953865.16500000004</v>
      </c>
      <c r="W1818" s="6">
        <v>1549249.1850000001</v>
      </c>
      <c r="X1818" s="6">
        <v>1528641.72</v>
      </c>
      <c r="Y1818" s="6">
        <v>320231.63799999998</v>
      </c>
      <c r="Z1818" s="6">
        <v>345538.18400000001</v>
      </c>
      <c r="AA1818" s="6">
        <v>140760</v>
      </c>
      <c r="AB1818" s="6">
        <v>163235</v>
      </c>
      <c r="AC1818" s="6">
        <v>23290442</v>
      </c>
      <c r="AD1818" s="6">
        <v>23290442</v>
      </c>
      <c r="AF1818">
        <f t="shared" si="560"/>
        <v>1.1227847765496807E-2</v>
      </c>
      <c r="AG1818">
        <f t="shared" si="561"/>
        <v>2.0776496274090964E-2</v>
      </c>
      <c r="AH1818">
        <f t="shared" si="562"/>
        <v>0.64092874381599241</v>
      </c>
      <c r="AI1818">
        <f t="shared" si="563"/>
        <v>0.62399524526911387</v>
      </c>
      <c r="AJ1818">
        <f t="shared" si="564"/>
        <v>2.2750187411196361</v>
      </c>
      <c r="AK1818">
        <f t="shared" si="565"/>
        <v>2.1168143106564155</v>
      </c>
      <c r="AL1818" t="e">
        <f t="shared" si="566"/>
        <v>#VALUE!</v>
      </c>
      <c r="AM1818" t="e">
        <f t="shared" si="567"/>
        <v>#VALUE!</v>
      </c>
      <c r="AN1818">
        <f t="shared" si="568"/>
        <v>2.2144615812723503E-2</v>
      </c>
      <c r="AO1818">
        <f t="shared" si="569"/>
        <v>2.2460799382081498E-2</v>
      </c>
      <c r="AP1818">
        <f t="shared" si="570"/>
        <v>1</v>
      </c>
      <c r="AQ1818">
        <f t="shared" si="571"/>
        <v>1</v>
      </c>
      <c r="AR1818">
        <f t="shared" si="572"/>
        <v>0</v>
      </c>
      <c r="AS1818">
        <f t="shared" si="573"/>
        <v>1</v>
      </c>
      <c r="AT1818">
        <f t="shared" si="574"/>
        <v>0</v>
      </c>
      <c r="AU1818">
        <f t="shared" si="575"/>
        <v>1</v>
      </c>
      <c r="AV1818">
        <f t="shared" si="576"/>
        <v>0</v>
      </c>
      <c r="AW1818">
        <f t="shared" si="577"/>
        <v>0</v>
      </c>
      <c r="AX1818">
        <f t="shared" si="578"/>
        <v>0</v>
      </c>
      <c r="AY1818">
        <f t="shared" si="579"/>
        <v>4</v>
      </c>
    </row>
    <row r="1819" spans="1:51" x14ac:dyDescent="0.3">
      <c r="A1819" s="1" t="s">
        <v>1813</v>
      </c>
      <c r="B1819" s="2">
        <v>5149304</v>
      </c>
      <c r="C1819" s="3" t="s">
        <v>5336</v>
      </c>
      <c r="D1819" s="5">
        <v>20.48</v>
      </c>
      <c r="E1819" s="5">
        <v>1708.64625664</v>
      </c>
      <c r="F1819" s="3" t="s">
        <v>4500</v>
      </c>
      <c r="G1819" s="3" t="s">
        <v>4501</v>
      </c>
      <c r="H1819" s="3" t="s">
        <v>4533</v>
      </c>
      <c r="I1819" s="3" t="s">
        <v>4534</v>
      </c>
      <c r="J1819" s="3" t="s">
        <v>5080</v>
      </c>
      <c r="K1819" s="6">
        <v>328358</v>
      </c>
      <c r="L1819" s="6">
        <v>318342</v>
      </c>
      <c r="M1819" s="6">
        <v>11970</v>
      </c>
      <c r="N1819" s="6">
        <v>8897</v>
      </c>
      <c r="O1819" s="6">
        <v>-280</v>
      </c>
      <c r="P1819" s="6">
        <v>-2407</v>
      </c>
      <c r="Q1819" s="6">
        <v>2419</v>
      </c>
      <c r="R1819" s="6">
        <v>-1187</v>
      </c>
      <c r="S1819" s="6">
        <v>30686</v>
      </c>
      <c r="T1819" s="6">
        <v>32431</v>
      </c>
      <c r="U1819" s="6" t="s">
        <v>4474</v>
      </c>
      <c r="V1819" s="6" t="s">
        <v>4474</v>
      </c>
      <c r="W1819" s="6">
        <v>477252</v>
      </c>
      <c r="X1819" s="6">
        <v>443622</v>
      </c>
      <c r="Y1819" s="6">
        <v>322995</v>
      </c>
      <c r="Z1819" s="6">
        <v>330412</v>
      </c>
      <c r="AA1819" s="6">
        <v>54234</v>
      </c>
      <c r="AB1819" s="6">
        <v>46267</v>
      </c>
      <c r="AC1819" s="6">
        <v>76742933</v>
      </c>
      <c r="AD1819" s="6">
        <v>76658080</v>
      </c>
      <c r="AF1819">
        <f t="shared" si="560"/>
        <v>5.0686010744847585E-3</v>
      </c>
      <c r="AG1819">
        <f t="shared" si="561"/>
        <v>-2.6757013854137083E-3</v>
      </c>
      <c r="AH1819" t="e">
        <f t="shared" si="562"/>
        <v>#VALUE!</v>
      </c>
      <c r="AI1819" t="e">
        <f t="shared" si="563"/>
        <v>#VALUE!</v>
      </c>
      <c r="AJ1819">
        <f t="shared" si="564"/>
        <v>5.9555813696205329</v>
      </c>
      <c r="AK1819">
        <f t="shared" si="565"/>
        <v>7.1414182894935916</v>
      </c>
      <c r="AL1819">
        <f t="shared" si="566"/>
        <v>-8.5272781537224613E-4</v>
      </c>
      <c r="AM1819">
        <f t="shared" si="567"/>
        <v>-7.5610506939078103E-3</v>
      </c>
      <c r="AN1819">
        <f t="shared" si="568"/>
        <v>0.68801807011809279</v>
      </c>
      <c r="AO1819">
        <f t="shared" si="569"/>
        <v>0.71759741401463406</v>
      </c>
      <c r="AP1819">
        <f t="shared" si="570"/>
        <v>1</v>
      </c>
      <c r="AQ1819">
        <f t="shared" si="571"/>
        <v>1</v>
      </c>
      <c r="AR1819">
        <f t="shared" si="572"/>
        <v>1</v>
      </c>
      <c r="AS1819">
        <f t="shared" si="573"/>
        <v>1</v>
      </c>
      <c r="AT1819">
        <f t="shared" si="574"/>
        <v>0</v>
      </c>
      <c r="AU1819">
        <f t="shared" si="575"/>
        <v>0</v>
      </c>
      <c r="AV1819">
        <f t="shared" si="576"/>
        <v>1</v>
      </c>
      <c r="AW1819">
        <f t="shared" si="577"/>
        <v>0</v>
      </c>
      <c r="AX1819">
        <f t="shared" si="578"/>
        <v>0</v>
      </c>
      <c r="AY1819">
        <f t="shared" si="579"/>
        <v>5</v>
      </c>
    </row>
    <row r="1820" spans="1:51" x14ac:dyDescent="0.3">
      <c r="A1820" s="1" t="s">
        <v>1814</v>
      </c>
      <c r="B1820" s="2">
        <v>4987594</v>
      </c>
      <c r="C1820" s="3" t="s">
        <v>5337</v>
      </c>
      <c r="D1820" s="5">
        <v>72.209999999999994</v>
      </c>
      <c r="E1820" s="5">
        <v>3451.9274898899998</v>
      </c>
      <c r="F1820" s="3" t="s">
        <v>4485</v>
      </c>
      <c r="G1820" s="3" t="s">
        <v>4486</v>
      </c>
      <c r="H1820" s="3" t="s">
        <v>4496</v>
      </c>
      <c r="I1820" s="3" t="s">
        <v>4496</v>
      </c>
      <c r="J1820" s="3" t="s">
        <v>5081</v>
      </c>
      <c r="K1820" s="6">
        <v>2623520</v>
      </c>
      <c r="L1820" s="6">
        <v>2605232</v>
      </c>
      <c r="M1820" s="6">
        <v>501105</v>
      </c>
      <c r="N1820" s="6">
        <v>476547</v>
      </c>
      <c r="O1820" s="6">
        <v>440401</v>
      </c>
      <c r="P1820" s="6">
        <v>415988</v>
      </c>
      <c r="Q1820" s="6">
        <v>209897</v>
      </c>
      <c r="R1820" s="6">
        <v>189371</v>
      </c>
      <c r="S1820" s="6">
        <v>377266</v>
      </c>
      <c r="T1820" s="6">
        <v>426798</v>
      </c>
      <c r="U1820" s="6">
        <v>1515642</v>
      </c>
      <c r="V1820" s="6">
        <v>1499115</v>
      </c>
      <c r="W1820" s="6">
        <v>2370954</v>
      </c>
      <c r="X1820" s="6">
        <v>2378864</v>
      </c>
      <c r="Y1820" s="6">
        <v>929476</v>
      </c>
      <c r="Z1820" s="6">
        <v>966399</v>
      </c>
      <c r="AA1820" s="6">
        <v>348990</v>
      </c>
      <c r="AB1820" s="6">
        <v>386708</v>
      </c>
      <c r="AC1820" s="6">
        <v>48285148</v>
      </c>
      <c r="AD1820" s="6">
        <v>49246000</v>
      </c>
      <c r="AF1820">
        <f t="shared" si="560"/>
        <v>8.8528499498514102E-2</v>
      </c>
      <c r="AG1820">
        <f t="shared" si="561"/>
        <v>7.9605643702204076E-2</v>
      </c>
      <c r="AH1820">
        <f t="shared" si="562"/>
        <v>0.63925407241135845</v>
      </c>
      <c r="AI1820">
        <f t="shared" si="563"/>
        <v>0.63018104439766209</v>
      </c>
      <c r="AJ1820">
        <f t="shared" si="564"/>
        <v>2.663331327545202</v>
      </c>
      <c r="AK1820">
        <f t="shared" si="565"/>
        <v>2.499040619795815</v>
      </c>
      <c r="AL1820">
        <f t="shared" si="566"/>
        <v>0.16786645422943222</v>
      </c>
      <c r="AM1820">
        <f t="shared" si="567"/>
        <v>0.15967407125353902</v>
      </c>
      <c r="AN1820">
        <f t="shared" si="568"/>
        <v>1.1065250527846597</v>
      </c>
      <c r="AO1820">
        <f t="shared" si="569"/>
        <v>1.095158025006894</v>
      </c>
      <c r="AP1820">
        <f t="shared" si="570"/>
        <v>1</v>
      </c>
      <c r="AQ1820">
        <f t="shared" si="571"/>
        <v>1</v>
      </c>
      <c r="AR1820">
        <f t="shared" si="572"/>
        <v>1</v>
      </c>
      <c r="AS1820">
        <f t="shared" si="573"/>
        <v>1</v>
      </c>
      <c r="AT1820">
        <f t="shared" si="574"/>
        <v>0</v>
      </c>
      <c r="AU1820">
        <f t="shared" si="575"/>
        <v>1</v>
      </c>
      <c r="AV1820">
        <f t="shared" si="576"/>
        <v>1</v>
      </c>
      <c r="AW1820">
        <f t="shared" si="577"/>
        <v>1</v>
      </c>
      <c r="AX1820">
        <f t="shared" si="578"/>
        <v>1</v>
      </c>
      <c r="AY1820">
        <f t="shared" si="579"/>
        <v>8</v>
      </c>
    </row>
    <row r="1821" spans="1:51" x14ac:dyDescent="0.3">
      <c r="A1821" s="1" t="s">
        <v>1815</v>
      </c>
      <c r="B1821" s="2">
        <v>5264620</v>
      </c>
      <c r="C1821" s="3" t="s">
        <v>5337</v>
      </c>
      <c r="D1821" s="5">
        <v>16.420000000000002</v>
      </c>
      <c r="E1821" s="5">
        <v>2899.9754602200001</v>
      </c>
      <c r="F1821" s="3" t="s">
        <v>4665</v>
      </c>
      <c r="G1821" s="3" t="s">
        <v>4666</v>
      </c>
      <c r="H1821" s="3" t="s">
        <v>4667</v>
      </c>
      <c r="I1821" s="3" t="s">
        <v>4667</v>
      </c>
      <c r="J1821" s="3" t="s">
        <v>4504</v>
      </c>
      <c r="K1821" s="6">
        <v>319101</v>
      </c>
      <c r="L1821" s="6">
        <v>300034</v>
      </c>
      <c r="M1821" s="6">
        <v>106136</v>
      </c>
      <c r="N1821" s="6">
        <v>95833</v>
      </c>
      <c r="O1821" s="6">
        <v>92202</v>
      </c>
      <c r="P1821" s="6">
        <v>80387</v>
      </c>
      <c r="Q1821" s="6">
        <v>-51912</v>
      </c>
      <c r="R1821" s="6">
        <v>-77030</v>
      </c>
      <c r="S1821" s="6">
        <v>78455</v>
      </c>
      <c r="T1821" s="6">
        <v>57663</v>
      </c>
      <c r="U1821" s="6">
        <v>279136</v>
      </c>
      <c r="V1821" s="6">
        <v>282691</v>
      </c>
      <c r="W1821" s="6">
        <v>456345</v>
      </c>
      <c r="X1821" s="6">
        <v>435042</v>
      </c>
      <c r="Y1821" s="6">
        <v>92670</v>
      </c>
      <c r="Z1821" s="6">
        <v>67984</v>
      </c>
      <c r="AA1821" s="6">
        <v>63348</v>
      </c>
      <c r="AB1821" s="6">
        <v>59872</v>
      </c>
      <c r="AC1821" s="6">
        <v>176188289</v>
      </c>
      <c r="AD1821" s="6">
        <v>175953103</v>
      </c>
      <c r="AF1821">
        <f t="shared" si="560"/>
        <v>-0.11375603983828025</v>
      </c>
      <c r="AG1821">
        <f t="shared" si="561"/>
        <v>-0.17706336399703937</v>
      </c>
      <c r="AH1821">
        <f t="shared" si="562"/>
        <v>0.61167756850628363</v>
      </c>
      <c r="AI1821">
        <f t="shared" si="563"/>
        <v>0.64980162834852728</v>
      </c>
      <c r="AJ1821">
        <f t="shared" si="564"/>
        <v>1.4628717560143967</v>
      </c>
      <c r="AK1821">
        <f t="shared" si="565"/>
        <v>1.135489043292357</v>
      </c>
      <c r="AL1821">
        <f t="shared" si="566"/>
        <v>0.2889429992384856</v>
      </c>
      <c r="AM1821">
        <f t="shared" si="567"/>
        <v>0.26792630168580894</v>
      </c>
      <c r="AN1821">
        <f t="shared" si="568"/>
        <v>0.69925385399204554</v>
      </c>
      <c r="AO1821">
        <f t="shared" si="569"/>
        <v>0.68966674482004031</v>
      </c>
      <c r="AP1821">
        <f t="shared" si="570"/>
        <v>0</v>
      </c>
      <c r="AQ1821">
        <f t="shared" si="571"/>
        <v>1</v>
      </c>
      <c r="AR1821">
        <f t="shared" si="572"/>
        <v>1</v>
      </c>
      <c r="AS1821">
        <f t="shared" si="573"/>
        <v>1</v>
      </c>
      <c r="AT1821">
        <f t="shared" si="574"/>
        <v>1</v>
      </c>
      <c r="AU1821">
        <f t="shared" si="575"/>
        <v>1</v>
      </c>
      <c r="AV1821">
        <f t="shared" si="576"/>
        <v>1</v>
      </c>
      <c r="AW1821">
        <f t="shared" si="577"/>
        <v>1</v>
      </c>
      <c r="AX1821">
        <f t="shared" si="578"/>
        <v>0</v>
      </c>
      <c r="AY1821">
        <f t="shared" si="579"/>
        <v>7</v>
      </c>
    </row>
    <row r="1822" spans="1:51" x14ac:dyDescent="0.3">
      <c r="A1822" s="1" t="s">
        <v>1816</v>
      </c>
      <c r="B1822" s="2">
        <v>5033015</v>
      </c>
      <c r="C1822" s="3" t="s">
        <v>5335</v>
      </c>
      <c r="D1822" s="5">
        <v>16.73</v>
      </c>
      <c r="E1822" s="5">
        <v>1625.0913864500001</v>
      </c>
      <c r="F1822" s="3" t="s">
        <v>4559</v>
      </c>
      <c r="G1822" s="3" t="s">
        <v>4626</v>
      </c>
      <c r="H1822" s="3" t="s">
        <v>4626</v>
      </c>
      <c r="I1822" s="3" t="s">
        <v>4627</v>
      </c>
      <c r="J1822" s="3" t="s">
        <v>5082</v>
      </c>
      <c r="K1822" s="6">
        <v>4263465</v>
      </c>
      <c r="L1822" s="6">
        <v>4159195</v>
      </c>
      <c r="M1822" s="6">
        <v>197776</v>
      </c>
      <c r="N1822" s="6">
        <v>180772</v>
      </c>
      <c r="O1822" s="6">
        <v>94226</v>
      </c>
      <c r="P1822" s="6">
        <v>83151</v>
      </c>
      <c r="Q1822" s="6">
        <v>51260</v>
      </c>
      <c r="R1822" s="6">
        <v>54222</v>
      </c>
      <c r="S1822" s="6">
        <v>99694</v>
      </c>
      <c r="T1822" s="6">
        <v>195765</v>
      </c>
      <c r="U1822" s="6">
        <v>419904</v>
      </c>
      <c r="V1822" s="6">
        <v>373555</v>
      </c>
      <c r="W1822" s="6">
        <v>3138517</v>
      </c>
      <c r="X1822" s="6">
        <v>3080676</v>
      </c>
      <c r="Y1822" s="6">
        <v>513972</v>
      </c>
      <c r="Z1822" s="6">
        <v>475268</v>
      </c>
      <c r="AA1822" s="6">
        <v>352284</v>
      </c>
      <c r="AB1822" s="6">
        <v>368679</v>
      </c>
      <c r="AC1822" s="6">
        <v>98643576</v>
      </c>
      <c r="AD1822" s="6">
        <v>99154749</v>
      </c>
      <c r="AF1822">
        <f t="shared" si="560"/>
        <v>1.6332554515396922E-2</v>
      </c>
      <c r="AG1822">
        <f t="shared" si="561"/>
        <v>1.760068244761864E-2</v>
      </c>
      <c r="AH1822">
        <f t="shared" si="562"/>
        <v>0.13379057688710941</v>
      </c>
      <c r="AI1822">
        <f t="shared" si="563"/>
        <v>0.12125747725499209</v>
      </c>
      <c r="AJ1822">
        <f t="shared" si="564"/>
        <v>1.4589706032632763</v>
      </c>
      <c r="AK1822">
        <f t="shared" si="565"/>
        <v>1.2891105812915842</v>
      </c>
      <c r="AL1822">
        <f t="shared" si="566"/>
        <v>2.2100802985365191E-2</v>
      </c>
      <c r="AM1822">
        <f t="shared" si="567"/>
        <v>1.9992089815457078E-2</v>
      </c>
      <c r="AN1822">
        <f t="shared" si="568"/>
        <v>1.3584329796524919</v>
      </c>
      <c r="AO1822">
        <f t="shared" si="569"/>
        <v>1.3500916681923059</v>
      </c>
      <c r="AP1822">
        <f t="shared" si="570"/>
        <v>1</v>
      </c>
      <c r="AQ1822">
        <f t="shared" si="571"/>
        <v>1</v>
      </c>
      <c r="AR1822">
        <f t="shared" si="572"/>
        <v>0</v>
      </c>
      <c r="AS1822">
        <f t="shared" si="573"/>
        <v>1</v>
      </c>
      <c r="AT1822">
        <f t="shared" si="574"/>
        <v>0</v>
      </c>
      <c r="AU1822">
        <f t="shared" si="575"/>
        <v>1</v>
      </c>
      <c r="AV1822">
        <f t="shared" si="576"/>
        <v>1</v>
      </c>
      <c r="AW1822">
        <f t="shared" si="577"/>
        <v>1</v>
      </c>
      <c r="AX1822">
        <f t="shared" si="578"/>
        <v>1</v>
      </c>
      <c r="AY1822">
        <f t="shared" si="579"/>
        <v>7</v>
      </c>
    </row>
    <row r="1823" spans="1:51" x14ac:dyDescent="0.3">
      <c r="A1823" s="1" t="s">
        <v>1817</v>
      </c>
      <c r="B1823" s="2">
        <v>4186601</v>
      </c>
      <c r="C1823" s="3" t="s">
        <v>5337</v>
      </c>
      <c r="D1823" s="5">
        <v>428.28</v>
      </c>
      <c r="E1823" s="5">
        <v>5567.3539089599999</v>
      </c>
      <c r="F1823" s="3" t="s">
        <v>4475</v>
      </c>
      <c r="G1823" s="3" t="s">
        <v>4476</v>
      </c>
      <c r="H1823" s="3" t="s">
        <v>4477</v>
      </c>
      <c r="I1823" s="3" t="s">
        <v>4577</v>
      </c>
      <c r="J1823" s="3" t="s">
        <v>4765</v>
      </c>
      <c r="K1823" s="6">
        <v>18868200</v>
      </c>
      <c r="L1823" s="6">
        <v>18352100</v>
      </c>
      <c r="M1823" s="6">
        <v>1064100</v>
      </c>
      <c r="N1823" s="6">
        <v>1078100</v>
      </c>
      <c r="O1823" s="6">
        <v>959100</v>
      </c>
      <c r="P1823" s="6">
        <v>979600</v>
      </c>
      <c r="Q1823" s="6">
        <v>512000</v>
      </c>
      <c r="R1823" s="6">
        <v>558700</v>
      </c>
      <c r="S1823" s="6">
        <v>171400</v>
      </c>
      <c r="T1823" s="6">
        <v>81000</v>
      </c>
      <c r="U1823" s="6">
        <v>2355600</v>
      </c>
      <c r="V1823" s="6">
        <v>1935200</v>
      </c>
      <c r="W1823" s="6">
        <v>9976500</v>
      </c>
      <c r="X1823" s="6">
        <v>8850300</v>
      </c>
      <c r="Y1823" s="6">
        <v>3625700</v>
      </c>
      <c r="Z1823" s="6">
        <v>3170700</v>
      </c>
      <c r="AA1823" s="6">
        <v>3623900</v>
      </c>
      <c r="AB1823" s="6">
        <v>3097700</v>
      </c>
      <c r="AC1823" s="6">
        <v>13019832</v>
      </c>
      <c r="AD1823" s="6">
        <v>13086392</v>
      </c>
      <c r="AF1823">
        <f t="shared" si="560"/>
        <v>5.1320603418032379E-2</v>
      </c>
      <c r="AG1823">
        <f t="shared" si="561"/>
        <v>6.3127803577279873E-2</v>
      </c>
      <c r="AH1823">
        <f t="shared" si="562"/>
        <v>0.23611486994436925</v>
      </c>
      <c r="AI1823">
        <f t="shared" si="563"/>
        <v>0.21865925448854842</v>
      </c>
      <c r="AJ1823">
        <f t="shared" si="564"/>
        <v>1.0004967024476392</v>
      </c>
      <c r="AK1823">
        <f t="shared" si="565"/>
        <v>1.0235658714530136</v>
      </c>
      <c r="AL1823">
        <f t="shared" si="566"/>
        <v>5.0831557859255257E-2</v>
      </c>
      <c r="AM1823">
        <f t="shared" si="567"/>
        <v>5.3378087521319083E-2</v>
      </c>
      <c r="AN1823">
        <f t="shared" si="568"/>
        <v>1.891264471508044</v>
      </c>
      <c r="AO1823">
        <f t="shared" si="569"/>
        <v>2.0736133238421295</v>
      </c>
      <c r="AP1823">
        <f t="shared" si="570"/>
        <v>1</v>
      </c>
      <c r="AQ1823">
        <f t="shared" si="571"/>
        <v>1</v>
      </c>
      <c r="AR1823">
        <f t="shared" si="572"/>
        <v>0</v>
      </c>
      <c r="AS1823">
        <f t="shared" si="573"/>
        <v>0</v>
      </c>
      <c r="AT1823">
        <f t="shared" si="574"/>
        <v>0</v>
      </c>
      <c r="AU1823">
        <f t="shared" si="575"/>
        <v>0</v>
      </c>
      <c r="AV1823">
        <f t="shared" si="576"/>
        <v>0</v>
      </c>
      <c r="AW1823">
        <f t="shared" si="577"/>
        <v>0</v>
      </c>
      <c r="AX1823">
        <f t="shared" si="578"/>
        <v>1</v>
      </c>
      <c r="AY1823">
        <f t="shared" si="579"/>
        <v>3</v>
      </c>
    </row>
    <row r="1824" spans="1:51" x14ac:dyDescent="0.3">
      <c r="A1824" s="1" t="s">
        <v>1818</v>
      </c>
      <c r="B1824" s="2">
        <v>4258132</v>
      </c>
      <c r="C1824" s="3" t="s">
        <v>5335</v>
      </c>
      <c r="D1824" s="7">
        <v>11.51</v>
      </c>
      <c r="E1824" s="5">
        <v>457.72786142000001</v>
      </c>
      <c r="F1824" s="3" t="s">
        <v>4475</v>
      </c>
      <c r="G1824" s="3" t="s">
        <v>4476</v>
      </c>
      <c r="H1824" s="3" t="s">
        <v>4637</v>
      </c>
      <c r="I1824" s="3" t="s">
        <v>4637</v>
      </c>
      <c r="J1824" s="3" t="s">
        <v>4499</v>
      </c>
      <c r="K1824" s="6">
        <v>499894</v>
      </c>
      <c r="L1824" s="6">
        <v>511889</v>
      </c>
      <c r="M1824" s="6">
        <v>14235</v>
      </c>
      <c r="N1824" s="6">
        <v>26362</v>
      </c>
      <c r="O1824" s="6">
        <v>16921</v>
      </c>
      <c r="P1824" s="6">
        <v>23375</v>
      </c>
      <c r="Q1824" s="6">
        <v>22093</v>
      </c>
      <c r="R1824" s="6">
        <v>-33235</v>
      </c>
      <c r="S1824" s="6">
        <v>43431</v>
      </c>
      <c r="T1824" s="6">
        <v>45834</v>
      </c>
      <c r="U1824" s="6">
        <v>227650</v>
      </c>
      <c r="V1824" s="6">
        <v>227255</v>
      </c>
      <c r="W1824" s="6">
        <v>548014</v>
      </c>
      <c r="X1824" s="6">
        <v>572844</v>
      </c>
      <c r="Y1824" s="6">
        <v>246611</v>
      </c>
      <c r="Z1824" s="6">
        <v>271291</v>
      </c>
      <c r="AA1824" s="6">
        <v>264248</v>
      </c>
      <c r="AB1824" s="6">
        <v>289872</v>
      </c>
      <c r="AC1824" s="6">
        <v>39762909</v>
      </c>
      <c r="AD1824" s="6">
        <v>39704141</v>
      </c>
      <c r="AF1824">
        <f t="shared" si="560"/>
        <v>4.0314663493998329E-2</v>
      </c>
      <c r="AG1824">
        <f t="shared" si="561"/>
        <v>-5.8017540552052563E-2</v>
      </c>
      <c r="AH1824">
        <f t="shared" si="562"/>
        <v>0.41540909538807402</v>
      </c>
      <c r="AI1824">
        <f t="shared" si="563"/>
        <v>0.39671359043648879</v>
      </c>
      <c r="AJ1824">
        <f t="shared" si="564"/>
        <v>0.93325588083921163</v>
      </c>
      <c r="AK1824">
        <f t="shared" si="565"/>
        <v>0.93589929348126066</v>
      </c>
      <c r="AL1824">
        <f t="shared" si="566"/>
        <v>3.3849176025317368E-2</v>
      </c>
      <c r="AM1824">
        <f t="shared" si="567"/>
        <v>4.5664196730150479E-2</v>
      </c>
      <c r="AN1824">
        <f t="shared" si="568"/>
        <v>0.91219202429135027</v>
      </c>
      <c r="AO1824">
        <f t="shared" si="569"/>
        <v>0.89359232181885473</v>
      </c>
      <c r="AP1824">
        <f t="shared" si="570"/>
        <v>1</v>
      </c>
      <c r="AQ1824">
        <f t="shared" si="571"/>
        <v>1</v>
      </c>
      <c r="AR1824">
        <f t="shared" si="572"/>
        <v>1</v>
      </c>
      <c r="AS1824">
        <f t="shared" si="573"/>
        <v>1</v>
      </c>
      <c r="AT1824">
        <f t="shared" si="574"/>
        <v>0</v>
      </c>
      <c r="AU1824">
        <f t="shared" si="575"/>
        <v>0</v>
      </c>
      <c r="AV1824">
        <f t="shared" si="576"/>
        <v>0</v>
      </c>
      <c r="AW1824">
        <f t="shared" si="577"/>
        <v>1</v>
      </c>
      <c r="AX1824">
        <f t="shared" si="578"/>
        <v>0</v>
      </c>
      <c r="AY1824">
        <f t="shared" si="579"/>
        <v>5</v>
      </c>
    </row>
    <row r="1825" spans="1:51" x14ac:dyDescent="0.3">
      <c r="A1825" s="1" t="s">
        <v>1819</v>
      </c>
      <c r="B1825" s="2">
        <v>118673913</v>
      </c>
      <c r="C1825" s="3" t="s">
        <v>5338</v>
      </c>
      <c r="D1825" s="5">
        <v>9.92</v>
      </c>
      <c r="E1825" s="5">
        <v>289.39120000000003</v>
      </c>
      <c r="F1825" s="3" t="s">
        <v>4480</v>
      </c>
      <c r="G1825" s="3" t="s">
        <v>4491</v>
      </c>
      <c r="H1825" s="3" t="s">
        <v>4492</v>
      </c>
      <c r="I1825" s="3" t="s">
        <v>4493</v>
      </c>
      <c r="J1825" s="3" t="s">
        <v>4494</v>
      </c>
      <c r="K1825" s="6" t="s">
        <v>4474</v>
      </c>
      <c r="L1825" s="6" t="s">
        <v>4474</v>
      </c>
      <c r="M1825" s="6" t="s">
        <v>4474</v>
      </c>
      <c r="N1825" s="6" t="s">
        <v>4474</v>
      </c>
      <c r="O1825" s="6">
        <v>-127.59</v>
      </c>
      <c r="P1825" s="6">
        <v>-24.747</v>
      </c>
      <c r="Q1825" s="6">
        <v>-127.59</v>
      </c>
      <c r="R1825" s="6">
        <v>-24.747</v>
      </c>
      <c r="S1825" s="6">
        <v>-37.5</v>
      </c>
      <c r="T1825" s="6">
        <v>-37.5</v>
      </c>
      <c r="U1825" s="6" t="s">
        <v>4474</v>
      </c>
      <c r="V1825" s="6" t="s">
        <v>4474</v>
      </c>
      <c r="W1825" s="8">
        <v>749.79200000000003</v>
      </c>
      <c r="X1825" s="6">
        <v>8.5020000000000007</v>
      </c>
      <c r="Y1825" s="8" t="s">
        <v>4474</v>
      </c>
      <c r="Z1825" s="6">
        <v>8.5020000000000007</v>
      </c>
      <c r="AA1825" s="6">
        <v>744</v>
      </c>
      <c r="AB1825" s="6" t="s">
        <v>4474</v>
      </c>
      <c r="AC1825" s="6">
        <v>5750000</v>
      </c>
      <c r="AD1825" s="6">
        <v>5750000</v>
      </c>
      <c r="AF1825">
        <f t="shared" si="560"/>
        <v>-0.17016719303486832</v>
      </c>
      <c r="AG1825">
        <f t="shared" si="561"/>
        <v>-2.9107268877911077</v>
      </c>
      <c r="AH1825" t="e">
        <f t="shared" si="562"/>
        <v>#VALUE!</v>
      </c>
      <c r="AI1825" t="e">
        <f t="shared" si="563"/>
        <v>#VALUE!</v>
      </c>
      <c r="AJ1825" t="e">
        <f t="shared" si="564"/>
        <v>#VALUE!</v>
      </c>
      <c r="AK1825" t="e">
        <f t="shared" si="565"/>
        <v>#VALUE!</v>
      </c>
      <c r="AL1825" t="e">
        <f t="shared" si="566"/>
        <v>#VALUE!</v>
      </c>
      <c r="AM1825" t="e">
        <f t="shared" si="567"/>
        <v>#VALUE!</v>
      </c>
      <c r="AN1825" t="e">
        <f t="shared" si="568"/>
        <v>#VALUE!</v>
      </c>
      <c r="AO1825" t="e">
        <f t="shared" si="569"/>
        <v>#VALUE!</v>
      </c>
      <c r="AP1825">
        <f t="shared" si="570"/>
        <v>0</v>
      </c>
      <c r="AQ1825">
        <f t="shared" si="571"/>
        <v>0</v>
      </c>
      <c r="AR1825">
        <f t="shared" si="572"/>
        <v>1</v>
      </c>
      <c r="AS1825">
        <f t="shared" si="573"/>
        <v>1</v>
      </c>
      <c r="AT1825">
        <f t="shared" si="574"/>
        <v>0</v>
      </c>
      <c r="AU1825">
        <f t="shared" si="575"/>
        <v>0</v>
      </c>
      <c r="AV1825">
        <f t="shared" si="576"/>
        <v>0</v>
      </c>
      <c r="AW1825">
        <f t="shared" si="577"/>
        <v>0</v>
      </c>
      <c r="AX1825">
        <f t="shared" si="578"/>
        <v>0</v>
      </c>
      <c r="AY1825">
        <f t="shared" si="579"/>
        <v>2</v>
      </c>
    </row>
    <row r="1826" spans="1:51" x14ac:dyDescent="0.3">
      <c r="A1826" s="1" t="s">
        <v>1820</v>
      </c>
      <c r="B1826" s="2">
        <v>1023307</v>
      </c>
      <c r="C1826" s="3" t="s">
        <v>5337</v>
      </c>
      <c r="D1826" s="5">
        <v>33.380000000000003</v>
      </c>
      <c r="E1826" s="5">
        <v>381.12309304000001</v>
      </c>
      <c r="F1826" s="3" t="s">
        <v>4480</v>
      </c>
      <c r="G1826" s="3" t="s">
        <v>4481</v>
      </c>
      <c r="H1826" s="3" t="s">
        <v>4481</v>
      </c>
      <c r="I1826" s="3" t="s">
        <v>4482</v>
      </c>
      <c r="J1826" s="3" t="s">
        <v>4484</v>
      </c>
      <c r="K1826" s="6">
        <v>116178</v>
      </c>
      <c r="L1826" s="6">
        <v>115074</v>
      </c>
      <c r="M1826" s="6" t="s">
        <v>4474</v>
      </c>
      <c r="N1826" s="6" t="s">
        <v>4474</v>
      </c>
      <c r="O1826" s="6">
        <v>101077</v>
      </c>
      <c r="P1826" s="6">
        <v>99911</v>
      </c>
      <c r="Q1826" s="6">
        <v>27349</v>
      </c>
      <c r="R1826" s="6">
        <v>26260</v>
      </c>
      <c r="S1826" s="6">
        <v>67945</v>
      </c>
      <c r="T1826" s="6">
        <v>39158</v>
      </c>
      <c r="U1826" s="6">
        <v>34668</v>
      </c>
      <c r="V1826" s="6">
        <v>34635</v>
      </c>
      <c r="W1826" s="6">
        <v>3097105</v>
      </c>
      <c r="X1826" s="6">
        <v>3081617</v>
      </c>
      <c r="Y1826" s="6" t="s">
        <v>4474</v>
      </c>
      <c r="Z1826" s="6" t="s">
        <v>4474</v>
      </c>
      <c r="AA1826" s="6" t="s">
        <v>4474</v>
      </c>
      <c r="AB1826" s="6" t="s">
        <v>4474</v>
      </c>
      <c r="AC1826" s="6">
        <v>11408908</v>
      </c>
      <c r="AD1826" s="6">
        <v>11417270</v>
      </c>
      <c r="AF1826">
        <f t="shared" si="560"/>
        <v>8.8305046164079033E-3</v>
      </c>
      <c r="AG1826">
        <f t="shared" si="561"/>
        <v>8.5215002383488923E-3</v>
      </c>
      <c r="AH1826">
        <f t="shared" si="562"/>
        <v>1.1193679258533372E-2</v>
      </c>
      <c r="AI1826">
        <f t="shared" si="563"/>
        <v>1.123922927476062E-2</v>
      </c>
      <c r="AJ1826" t="e">
        <f t="shared" si="564"/>
        <v>#VALUE!</v>
      </c>
      <c r="AK1826" t="e">
        <f t="shared" si="565"/>
        <v>#VALUE!</v>
      </c>
      <c r="AL1826">
        <f t="shared" si="566"/>
        <v>0.87001842001067331</v>
      </c>
      <c r="AM1826">
        <f t="shared" si="567"/>
        <v>0.86823261553435183</v>
      </c>
      <c r="AN1826">
        <f t="shared" si="568"/>
        <v>3.7511805379539923E-2</v>
      </c>
      <c r="AO1826">
        <f t="shared" si="569"/>
        <v>3.73420837177365E-2</v>
      </c>
      <c r="AP1826">
        <f t="shared" si="570"/>
        <v>1</v>
      </c>
      <c r="AQ1826">
        <f t="shared" si="571"/>
        <v>1</v>
      </c>
      <c r="AR1826">
        <f t="shared" si="572"/>
        <v>1</v>
      </c>
      <c r="AS1826">
        <f t="shared" si="573"/>
        <v>1</v>
      </c>
      <c r="AT1826">
        <f t="shared" si="574"/>
        <v>1</v>
      </c>
      <c r="AU1826">
        <f t="shared" si="575"/>
        <v>0</v>
      </c>
      <c r="AV1826">
        <f t="shared" si="576"/>
        <v>1</v>
      </c>
      <c r="AW1826">
        <f t="shared" si="577"/>
        <v>1</v>
      </c>
      <c r="AX1826">
        <f t="shared" si="578"/>
        <v>1</v>
      </c>
      <c r="AY1826">
        <f t="shared" si="579"/>
        <v>8</v>
      </c>
    </row>
    <row r="1827" spans="1:51" x14ac:dyDescent="0.3">
      <c r="A1827" s="1" t="s">
        <v>1821</v>
      </c>
      <c r="B1827" s="2">
        <v>5273761</v>
      </c>
      <c r="C1827" s="3" t="s">
        <v>5335</v>
      </c>
      <c r="D1827" s="5">
        <v>38.1</v>
      </c>
      <c r="E1827" s="5">
        <v>4707.4307171999999</v>
      </c>
      <c r="F1827" s="3" t="s">
        <v>4470</v>
      </c>
      <c r="G1827" s="3" t="s">
        <v>4512</v>
      </c>
      <c r="H1827" s="3" t="s">
        <v>4522</v>
      </c>
      <c r="I1827" s="3" t="s">
        <v>4557</v>
      </c>
      <c r="J1827" s="3" t="s">
        <v>4473</v>
      </c>
      <c r="K1827" s="6">
        <v>692256</v>
      </c>
      <c r="L1827" s="6">
        <v>643810</v>
      </c>
      <c r="M1827" s="6">
        <v>-386309</v>
      </c>
      <c r="N1827" s="6">
        <v>-382205</v>
      </c>
      <c r="O1827" s="6">
        <v>-429110</v>
      </c>
      <c r="P1827" s="6">
        <v>-425445</v>
      </c>
      <c r="Q1827" s="6">
        <v>-512410</v>
      </c>
      <c r="R1827" s="6">
        <v>-490758</v>
      </c>
      <c r="S1827" s="6">
        <v>-254073</v>
      </c>
      <c r="T1827" s="6">
        <v>-280805</v>
      </c>
      <c r="U1827" s="6">
        <v>1141901</v>
      </c>
      <c r="V1827" s="6">
        <v>1141256</v>
      </c>
      <c r="W1827" s="6">
        <v>1538727</v>
      </c>
      <c r="X1827" s="6">
        <v>1609340</v>
      </c>
      <c r="Y1827" s="6">
        <v>1226715</v>
      </c>
      <c r="Z1827" s="6">
        <v>1289974</v>
      </c>
      <c r="AA1827" s="6">
        <v>197345</v>
      </c>
      <c r="AB1827" s="6">
        <v>201569</v>
      </c>
      <c r="AC1827" s="6">
        <v>123158418</v>
      </c>
      <c r="AD1827" s="6">
        <v>122969580</v>
      </c>
      <c r="AF1827">
        <f t="shared" si="560"/>
        <v>-0.33300903929027048</v>
      </c>
      <c r="AG1827">
        <f t="shared" si="561"/>
        <v>-0.30494364149278586</v>
      </c>
      <c r="AH1827">
        <f t="shared" si="562"/>
        <v>0.74210759933373494</v>
      </c>
      <c r="AI1827">
        <f t="shared" si="563"/>
        <v>0.70914536393801186</v>
      </c>
      <c r="AJ1827">
        <f t="shared" si="564"/>
        <v>6.2160936431123162</v>
      </c>
      <c r="AK1827">
        <f t="shared" si="565"/>
        <v>6.3996646309700402</v>
      </c>
      <c r="AL1827">
        <f t="shared" si="566"/>
        <v>-0.61987183931955814</v>
      </c>
      <c r="AM1827">
        <f t="shared" si="567"/>
        <v>-0.66082384554449292</v>
      </c>
      <c r="AN1827">
        <f t="shared" si="568"/>
        <v>0.44988877169244446</v>
      </c>
      <c r="AO1827">
        <f t="shared" si="569"/>
        <v>0.40004598158251209</v>
      </c>
      <c r="AP1827">
        <f t="shared" si="570"/>
        <v>0</v>
      </c>
      <c r="AQ1827">
        <f t="shared" si="571"/>
        <v>0</v>
      </c>
      <c r="AR1827">
        <f t="shared" si="572"/>
        <v>0</v>
      </c>
      <c r="AS1827">
        <f t="shared" si="573"/>
        <v>1</v>
      </c>
      <c r="AT1827">
        <f t="shared" si="574"/>
        <v>0</v>
      </c>
      <c r="AU1827">
        <f t="shared" si="575"/>
        <v>0</v>
      </c>
      <c r="AV1827">
        <f t="shared" si="576"/>
        <v>1</v>
      </c>
      <c r="AW1827">
        <f t="shared" si="577"/>
        <v>1</v>
      </c>
      <c r="AX1827">
        <f t="shared" si="578"/>
        <v>0</v>
      </c>
      <c r="AY1827">
        <f t="shared" si="579"/>
        <v>3</v>
      </c>
    </row>
    <row r="1828" spans="1:51" x14ac:dyDescent="0.3">
      <c r="A1828" s="1" t="s">
        <v>1822</v>
      </c>
      <c r="B1828" s="2">
        <v>5101543</v>
      </c>
      <c r="C1828" s="3" t="s">
        <v>5337</v>
      </c>
      <c r="D1828" s="5">
        <v>21.03</v>
      </c>
      <c r="E1828" s="5">
        <v>1331.0776989599999</v>
      </c>
      <c r="F1828" s="3" t="s">
        <v>4559</v>
      </c>
      <c r="G1828" s="3" t="s">
        <v>4626</v>
      </c>
      <c r="H1828" s="3" t="s">
        <v>4626</v>
      </c>
      <c r="I1828" s="3" t="s">
        <v>5083</v>
      </c>
      <c r="J1828" s="3" t="s">
        <v>5084</v>
      </c>
      <c r="K1828" s="6">
        <v>1170907</v>
      </c>
      <c r="L1828" s="6">
        <v>1119255</v>
      </c>
      <c r="M1828" s="6">
        <v>-44818</v>
      </c>
      <c r="N1828" s="6">
        <v>53109</v>
      </c>
      <c r="O1828" s="6">
        <v>-64151</v>
      </c>
      <c r="P1828" s="6">
        <v>34132</v>
      </c>
      <c r="Q1828" s="6">
        <v>-68315</v>
      </c>
      <c r="R1828" s="6">
        <v>30507</v>
      </c>
      <c r="S1828" s="6">
        <v>50177</v>
      </c>
      <c r="T1828" s="6">
        <v>67152</v>
      </c>
      <c r="U1828" s="6">
        <v>28666</v>
      </c>
      <c r="V1828" s="6">
        <v>30027</v>
      </c>
      <c r="W1828" s="6">
        <v>348027</v>
      </c>
      <c r="X1828" s="6">
        <v>305118</v>
      </c>
      <c r="Y1828" s="6">
        <v>180265</v>
      </c>
      <c r="Z1828" s="6">
        <v>146680</v>
      </c>
      <c r="AA1828" s="6">
        <v>158318</v>
      </c>
      <c r="AB1828" s="6">
        <v>162595</v>
      </c>
      <c r="AC1828" s="6">
        <v>63294232</v>
      </c>
      <c r="AD1828" s="6">
        <v>61143311</v>
      </c>
      <c r="AF1828">
        <f t="shared" si="560"/>
        <v>-0.19629224169389156</v>
      </c>
      <c r="AG1828">
        <f t="shared" si="561"/>
        <v>9.9984268381413097E-2</v>
      </c>
      <c r="AH1828">
        <f t="shared" si="562"/>
        <v>8.2367172661891169E-2</v>
      </c>
      <c r="AI1828">
        <f t="shared" si="563"/>
        <v>9.841110652272235E-2</v>
      </c>
      <c r="AJ1828">
        <f t="shared" si="564"/>
        <v>1.1386260564180952</v>
      </c>
      <c r="AK1828">
        <f t="shared" si="565"/>
        <v>0.90211876133952462</v>
      </c>
      <c r="AL1828">
        <f t="shared" si="566"/>
        <v>-5.478744255521574E-2</v>
      </c>
      <c r="AM1828">
        <f t="shared" si="567"/>
        <v>3.0495284809985212E-2</v>
      </c>
      <c r="AN1828">
        <f t="shared" si="568"/>
        <v>3.3644142552158312</v>
      </c>
      <c r="AO1828">
        <f t="shared" si="569"/>
        <v>3.6682693253102077</v>
      </c>
      <c r="AP1828">
        <f t="shared" si="570"/>
        <v>0</v>
      </c>
      <c r="AQ1828">
        <f t="shared" si="571"/>
        <v>1</v>
      </c>
      <c r="AR1828">
        <f t="shared" si="572"/>
        <v>0</v>
      </c>
      <c r="AS1828">
        <f t="shared" si="573"/>
        <v>1</v>
      </c>
      <c r="AT1828">
        <f t="shared" si="574"/>
        <v>1</v>
      </c>
      <c r="AU1828">
        <f t="shared" si="575"/>
        <v>1</v>
      </c>
      <c r="AV1828">
        <f t="shared" si="576"/>
        <v>0</v>
      </c>
      <c r="AW1828">
        <f t="shared" si="577"/>
        <v>0</v>
      </c>
      <c r="AX1828">
        <f t="shared" si="578"/>
        <v>0</v>
      </c>
      <c r="AY1828">
        <f t="shared" si="579"/>
        <v>4</v>
      </c>
    </row>
    <row r="1829" spans="1:51" x14ac:dyDescent="0.3">
      <c r="A1829" s="1" t="s">
        <v>1823</v>
      </c>
      <c r="B1829" s="2">
        <v>4910854</v>
      </c>
      <c r="C1829" s="3" t="s">
        <v>5337</v>
      </c>
      <c r="D1829" s="5">
        <v>13.07</v>
      </c>
      <c r="E1829" s="5">
        <v>672.54091186999995</v>
      </c>
      <c r="F1829" s="3" t="s">
        <v>4475</v>
      </c>
      <c r="G1829" s="3" t="s">
        <v>4476</v>
      </c>
      <c r="H1829" s="3" t="s">
        <v>4477</v>
      </c>
      <c r="I1829" s="3" t="s">
        <v>4498</v>
      </c>
      <c r="J1829" s="3" t="s">
        <v>4692</v>
      </c>
      <c r="K1829" s="6">
        <v>2954071</v>
      </c>
      <c r="L1829" s="6">
        <v>2866723</v>
      </c>
      <c r="M1829" s="6">
        <v>285697</v>
      </c>
      <c r="N1829" s="6">
        <v>297881</v>
      </c>
      <c r="O1829" s="6">
        <v>219293</v>
      </c>
      <c r="P1829" s="6">
        <v>233784</v>
      </c>
      <c r="Q1829" s="6">
        <v>106660</v>
      </c>
      <c r="R1829" s="6">
        <v>186719</v>
      </c>
      <c r="S1829" s="6">
        <v>227945</v>
      </c>
      <c r="T1829" s="6">
        <v>304842</v>
      </c>
      <c r="U1829" s="6">
        <v>573769</v>
      </c>
      <c r="V1829" s="6">
        <v>530857</v>
      </c>
      <c r="W1829" s="6">
        <v>2794661</v>
      </c>
      <c r="X1829" s="6">
        <v>2776645</v>
      </c>
      <c r="Y1829" s="6">
        <v>1303750</v>
      </c>
      <c r="Z1829" s="6">
        <v>1255857</v>
      </c>
      <c r="AA1829" s="6">
        <v>848783</v>
      </c>
      <c r="AB1829" s="6">
        <v>855514</v>
      </c>
      <c r="AC1829" s="6">
        <v>51445203</v>
      </c>
      <c r="AD1829" s="6">
        <v>51418318</v>
      </c>
      <c r="AF1829">
        <f t="shared" si="560"/>
        <v>3.8165630822486162E-2</v>
      </c>
      <c r="AG1829">
        <f t="shared" si="561"/>
        <v>6.7246263026062028E-2</v>
      </c>
      <c r="AH1829">
        <f t="shared" si="562"/>
        <v>0.20530898023051811</v>
      </c>
      <c r="AI1829">
        <f t="shared" si="563"/>
        <v>0.19118648584892919</v>
      </c>
      <c r="AJ1829">
        <f t="shared" si="564"/>
        <v>1.5360227525763357</v>
      </c>
      <c r="AK1829">
        <f t="shared" si="565"/>
        <v>1.46795610591995</v>
      </c>
      <c r="AL1829">
        <f t="shared" si="566"/>
        <v>7.4234167019005301E-2</v>
      </c>
      <c r="AM1829">
        <f t="shared" si="567"/>
        <v>8.1550955568431269E-2</v>
      </c>
      <c r="AN1829">
        <f t="shared" si="568"/>
        <v>1.0570409076449703</v>
      </c>
      <c r="AO1829">
        <f t="shared" si="569"/>
        <v>1.032441309566041</v>
      </c>
      <c r="AP1829">
        <f t="shared" si="570"/>
        <v>1</v>
      </c>
      <c r="AQ1829">
        <f t="shared" si="571"/>
        <v>1</v>
      </c>
      <c r="AR1829">
        <f t="shared" si="572"/>
        <v>0</v>
      </c>
      <c r="AS1829">
        <f t="shared" si="573"/>
        <v>1</v>
      </c>
      <c r="AT1829">
        <f t="shared" si="574"/>
        <v>0</v>
      </c>
      <c r="AU1829">
        <f t="shared" si="575"/>
        <v>1</v>
      </c>
      <c r="AV1829">
        <f t="shared" si="576"/>
        <v>0</v>
      </c>
      <c r="AW1829">
        <f t="shared" si="577"/>
        <v>1</v>
      </c>
      <c r="AX1829">
        <f t="shared" si="578"/>
        <v>0</v>
      </c>
      <c r="AY1829">
        <f t="shared" si="579"/>
        <v>5</v>
      </c>
    </row>
    <row r="1830" spans="1:51" x14ac:dyDescent="0.3">
      <c r="A1830" s="1" t="s">
        <v>1824</v>
      </c>
      <c r="B1830" s="2">
        <v>29152511</v>
      </c>
      <c r="C1830" s="3" t="s">
        <v>5337</v>
      </c>
      <c r="D1830" s="5">
        <v>14.92</v>
      </c>
      <c r="E1830" s="5">
        <v>492.06283836</v>
      </c>
      <c r="F1830" s="3" t="s">
        <v>4480</v>
      </c>
      <c r="G1830" s="3" t="s">
        <v>4491</v>
      </c>
      <c r="H1830" s="3" t="s">
        <v>4492</v>
      </c>
      <c r="I1830" s="3" t="s">
        <v>4493</v>
      </c>
      <c r="J1830" s="3"/>
      <c r="K1830" s="6" t="s">
        <v>4474</v>
      </c>
      <c r="L1830" s="6" t="s">
        <v>4474</v>
      </c>
      <c r="M1830" s="6" t="s">
        <v>4474</v>
      </c>
      <c r="N1830" s="6" t="s">
        <v>4474</v>
      </c>
      <c r="O1830" s="6" t="s">
        <v>4474</v>
      </c>
      <c r="P1830" s="6" t="s">
        <v>4474</v>
      </c>
      <c r="Q1830" s="6" t="s">
        <v>4474</v>
      </c>
      <c r="R1830" s="6" t="s">
        <v>4474</v>
      </c>
      <c r="S1830" s="6" t="s">
        <v>4474</v>
      </c>
      <c r="T1830" s="6" t="s">
        <v>4474</v>
      </c>
      <c r="U1830" s="6" t="s">
        <v>4474</v>
      </c>
      <c r="V1830" s="6" t="s">
        <v>4474</v>
      </c>
      <c r="W1830" s="6" t="s">
        <v>4474</v>
      </c>
      <c r="X1830" s="6" t="s">
        <v>4474</v>
      </c>
      <c r="Y1830" s="6" t="s">
        <v>4474</v>
      </c>
      <c r="Z1830" s="6" t="s">
        <v>4474</v>
      </c>
      <c r="AA1830" s="6" t="s">
        <v>4474</v>
      </c>
      <c r="AB1830" s="6" t="s">
        <v>4474</v>
      </c>
      <c r="AC1830" s="6" t="s">
        <v>4474</v>
      </c>
      <c r="AD1830" s="6" t="s">
        <v>4474</v>
      </c>
      <c r="AF1830" t="e">
        <f t="shared" si="560"/>
        <v>#VALUE!</v>
      </c>
      <c r="AG1830" t="e">
        <f t="shared" si="561"/>
        <v>#VALUE!</v>
      </c>
      <c r="AH1830" t="e">
        <f t="shared" si="562"/>
        <v>#VALUE!</v>
      </c>
      <c r="AI1830" t="e">
        <f t="shared" si="563"/>
        <v>#VALUE!</v>
      </c>
      <c r="AJ1830" t="e">
        <f t="shared" si="564"/>
        <v>#VALUE!</v>
      </c>
      <c r="AK1830" t="e">
        <f t="shared" si="565"/>
        <v>#VALUE!</v>
      </c>
      <c r="AL1830" t="e">
        <f t="shared" si="566"/>
        <v>#VALUE!</v>
      </c>
      <c r="AM1830" t="e">
        <f t="shared" si="567"/>
        <v>#VALUE!</v>
      </c>
      <c r="AN1830" t="e">
        <f t="shared" si="568"/>
        <v>#VALUE!</v>
      </c>
      <c r="AO1830" t="e">
        <f t="shared" si="569"/>
        <v>#VALUE!</v>
      </c>
      <c r="AP1830">
        <f t="shared" si="570"/>
        <v>0</v>
      </c>
      <c r="AQ1830">
        <f t="shared" si="571"/>
        <v>0</v>
      </c>
      <c r="AR1830">
        <f t="shared" si="572"/>
        <v>0</v>
      </c>
      <c r="AS1830">
        <f t="shared" si="573"/>
        <v>0</v>
      </c>
      <c r="AT1830">
        <f t="shared" si="574"/>
        <v>0</v>
      </c>
      <c r="AU1830">
        <f t="shared" si="575"/>
        <v>0</v>
      </c>
      <c r="AV1830">
        <f t="shared" si="576"/>
        <v>0</v>
      </c>
      <c r="AW1830">
        <f t="shared" si="577"/>
        <v>0</v>
      </c>
      <c r="AX1830">
        <f t="shared" si="578"/>
        <v>0</v>
      </c>
      <c r="AY1830">
        <f t="shared" si="579"/>
        <v>0</v>
      </c>
    </row>
    <row r="1831" spans="1:51" x14ac:dyDescent="0.3">
      <c r="A1831" s="1" t="s">
        <v>1825</v>
      </c>
      <c r="B1831" s="2">
        <v>5727697</v>
      </c>
      <c r="C1831" s="3" t="s">
        <v>5337</v>
      </c>
      <c r="D1831" s="5">
        <v>15.21</v>
      </c>
      <c r="E1831" s="5">
        <v>2084.1527292300002</v>
      </c>
      <c r="F1831" s="3" t="s">
        <v>4480</v>
      </c>
      <c r="G1831" s="3" t="s">
        <v>4491</v>
      </c>
      <c r="H1831" s="3" t="s">
        <v>4492</v>
      </c>
      <c r="I1831" s="3" t="s">
        <v>4493</v>
      </c>
      <c r="J1831" s="3" t="s">
        <v>4553</v>
      </c>
      <c r="K1831" s="6" t="s">
        <v>4474</v>
      </c>
      <c r="L1831" s="6" t="s">
        <v>4474</v>
      </c>
      <c r="M1831" s="6" t="s">
        <v>4474</v>
      </c>
      <c r="N1831" s="6" t="s">
        <v>4474</v>
      </c>
      <c r="O1831" s="6" t="s">
        <v>4474</v>
      </c>
      <c r="P1831" s="6" t="s">
        <v>4474</v>
      </c>
      <c r="Q1831" s="6" t="s">
        <v>4474</v>
      </c>
      <c r="R1831" s="6" t="s">
        <v>4474</v>
      </c>
      <c r="S1831" s="6" t="s">
        <v>4474</v>
      </c>
      <c r="T1831" s="6" t="s">
        <v>4474</v>
      </c>
      <c r="U1831" s="6" t="s">
        <v>4474</v>
      </c>
      <c r="V1831" s="6" t="s">
        <v>4474</v>
      </c>
      <c r="W1831" s="6" t="s">
        <v>4474</v>
      </c>
      <c r="X1831" s="6" t="s">
        <v>4474</v>
      </c>
      <c r="Y1831" s="6" t="s">
        <v>4474</v>
      </c>
      <c r="Z1831" s="6" t="s">
        <v>4474</v>
      </c>
      <c r="AA1831" s="6" t="s">
        <v>4474</v>
      </c>
      <c r="AB1831" s="6" t="s">
        <v>4474</v>
      </c>
      <c r="AC1831" s="6" t="s">
        <v>4474</v>
      </c>
      <c r="AD1831" s="6" t="s">
        <v>4474</v>
      </c>
      <c r="AF1831" t="e">
        <f t="shared" si="560"/>
        <v>#VALUE!</v>
      </c>
      <c r="AG1831" t="e">
        <f t="shared" si="561"/>
        <v>#VALUE!</v>
      </c>
      <c r="AH1831" t="e">
        <f t="shared" si="562"/>
        <v>#VALUE!</v>
      </c>
      <c r="AI1831" t="e">
        <f t="shared" si="563"/>
        <v>#VALUE!</v>
      </c>
      <c r="AJ1831" t="e">
        <f t="shared" si="564"/>
        <v>#VALUE!</v>
      </c>
      <c r="AK1831" t="e">
        <f t="shared" si="565"/>
        <v>#VALUE!</v>
      </c>
      <c r="AL1831" t="e">
        <f t="shared" si="566"/>
        <v>#VALUE!</v>
      </c>
      <c r="AM1831" t="e">
        <f t="shared" si="567"/>
        <v>#VALUE!</v>
      </c>
      <c r="AN1831" t="e">
        <f t="shared" si="568"/>
        <v>#VALUE!</v>
      </c>
      <c r="AO1831" t="e">
        <f t="shared" si="569"/>
        <v>#VALUE!</v>
      </c>
      <c r="AP1831">
        <f t="shared" si="570"/>
        <v>0</v>
      </c>
      <c r="AQ1831">
        <f t="shared" si="571"/>
        <v>0</v>
      </c>
      <c r="AR1831">
        <f t="shared" si="572"/>
        <v>0</v>
      </c>
      <c r="AS1831">
        <f t="shared" si="573"/>
        <v>0</v>
      </c>
      <c r="AT1831">
        <f t="shared" si="574"/>
        <v>0</v>
      </c>
      <c r="AU1831">
        <f t="shared" si="575"/>
        <v>0</v>
      </c>
      <c r="AV1831">
        <f t="shared" si="576"/>
        <v>0</v>
      </c>
      <c r="AW1831">
        <f t="shared" si="577"/>
        <v>0</v>
      </c>
      <c r="AX1831">
        <f t="shared" si="578"/>
        <v>0</v>
      </c>
      <c r="AY1831">
        <f t="shared" si="579"/>
        <v>0</v>
      </c>
    </row>
    <row r="1832" spans="1:51" x14ac:dyDescent="0.3">
      <c r="A1832" s="1" t="s">
        <v>1826</v>
      </c>
      <c r="B1832" s="2">
        <v>5731290</v>
      </c>
      <c r="C1832" s="3" t="s">
        <v>5337</v>
      </c>
      <c r="D1832" s="5">
        <v>15.49</v>
      </c>
      <c r="E1832" s="5">
        <v>336.02151846999999</v>
      </c>
      <c r="F1832" s="3" t="s">
        <v>4480</v>
      </c>
      <c r="G1832" s="3" t="s">
        <v>4491</v>
      </c>
      <c r="H1832" s="3" t="s">
        <v>4492</v>
      </c>
      <c r="I1832" s="3" t="s">
        <v>4493</v>
      </c>
      <c r="J1832" s="3"/>
      <c r="K1832" s="6" t="s">
        <v>4474</v>
      </c>
      <c r="L1832" s="6" t="s">
        <v>4474</v>
      </c>
      <c r="M1832" s="6" t="s">
        <v>4474</v>
      </c>
      <c r="N1832" s="6" t="s">
        <v>4474</v>
      </c>
      <c r="O1832" s="6" t="s">
        <v>4474</v>
      </c>
      <c r="P1832" s="6" t="s">
        <v>4474</v>
      </c>
      <c r="Q1832" s="6" t="s">
        <v>4474</v>
      </c>
      <c r="R1832" s="6" t="s">
        <v>4474</v>
      </c>
      <c r="S1832" s="6" t="s">
        <v>4474</v>
      </c>
      <c r="T1832" s="6" t="s">
        <v>4474</v>
      </c>
      <c r="U1832" s="6" t="s">
        <v>4474</v>
      </c>
      <c r="V1832" s="6" t="s">
        <v>4474</v>
      </c>
      <c r="W1832" s="6" t="s">
        <v>4474</v>
      </c>
      <c r="X1832" s="6" t="s">
        <v>4474</v>
      </c>
      <c r="Y1832" s="6" t="s">
        <v>4474</v>
      </c>
      <c r="Z1832" s="6" t="s">
        <v>4474</v>
      </c>
      <c r="AA1832" s="6" t="s">
        <v>4474</v>
      </c>
      <c r="AB1832" s="6" t="s">
        <v>4474</v>
      </c>
      <c r="AC1832" s="6" t="s">
        <v>4474</v>
      </c>
      <c r="AD1832" s="6" t="s">
        <v>4474</v>
      </c>
      <c r="AF1832" t="e">
        <f t="shared" si="560"/>
        <v>#VALUE!</v>
      </c>
      <c r="AG1832" t="e">
        <f t="shared" si="561"/>
        <v>#VALUE!</v>
      </c>
      <c r="AH1832" t="e">
        <f t="shared" si="562"/>
        <v>#VALUE!</v>
      </c>
      <c r="AI1832" t="e">
        <f t="shared" si="563"/>
        <v>#VALUE!</v>
      </c>
      <c r="AJ1832" t="e">
        <f t="shared" si="564"/>
        <v>#VALUE!</v>
      </c>
      <c r="AK1832" t="e">
        <f t="shared" si="565"/>
        <v>#VALUE!</v>
      </c>
      <c r="AL1832" t="e">
        <f t="shared" si="566"/>
        <v>#VALUE!</v>
      </c>
      <c r="AM1832" t="e">
        <f t="shared" si="567"/>
        <v>#VALUE!</v>
      </c>
      <c r="AN1832" t="e">
        <f t="shared" si="568"/>
        <v>#VALUE!</v>
      </c>
      <c r="AO1832" t="e">
        <f t="shared" si="569"/>
        <v>#VALUE!</v>
      </c>
      <c r="AP1832">
        <f t="shared" si="570"/>
        <v>0</v>
      </c>
      <c r="AQ1832">
        <f t="shared" si="571"/>
        <v>0</v>
      </c>
      <c r="AR1832">
        <f t="shared" si="572"/>
        <v>0</v>
      </c>
      <c r="AS1832">
        <f t="shared" si="573"/>
        <v>0</v>
      </c>
      <c r="AT1832">
        <f t="shared" si="574"/>
        <v>0</v>
      </c>
      <c r="AU1832">
        <f t="shared" si="575"/>
        <v>0</v>
      </c>
      <c r="AV1832">
        <f t="shared" si="576"/>
        <v>0</v>
      </c>
      <c r="AW1832">
        <f t="shared" si="577"/>
        <v>0</v>
      </c>
      <c r="AX1832">
        <f t="shared" si="578"/>
        <v>0</v>
      </c>
      <c r="AY1832">
        <f t="shared" si="579"/>
        <v>0</v>
      </c>
    </row>
    <row r="1833" spans="1:51" x14ac:dyDescent="0.3">
      <c r="A1833" s="1" t="s">
        <v>1827</v>
      </c>
      <c r="B1833" s="2">
        <v>4298345</v>
      </c>
      <c r="C1833" s="3" t="s">
        <v>5337</v>
      </c>
      <c r="D1833" s="5">
        <v>169.52</v>
      </c>
      <c r="E1833" s="5">
        <v>14158.18444664</v>
      </c>
      <c r="F1833" s="3" t="s">
        <v>4500</v>
      </c>
      <c r="G1833" s="3" t="s">
        <v>4501</v>
      </c>
      <c r="H1833" s="3" t="s">
        <v>4502</v>
      </c>
      <c r="I1833" s="3" t="s">
        <v>4538</v>
      </c>
      <c r="J1833" s="3" t="s">
        <v>4504</v>
      </c>
      <c r="K1833" s="6">
        <v>1035991</v>
      </c>
      <c r="L1833" s="6">
        <v>980497</v>
      </c>
      <c r="M1833" s="6">
        <v>-12786</v>
      </c>
      <c r="N1833" s="6">
        <v>-41864</v>
      </c>
      <c r="O1833" s="6">
        <v>-23898</v>
      </c>
      <c r="P1833" s="6">
        <v>-52573</v>
      </c>
      <c r="Q1833" s="6">
        <v>30107</v>
      </c>
      <c r="R1833" s="6">
        <v>-6103</v>
      </c>
      <c r="S1833" s="6">
        <v>205526</v>
      </c>
      <c r="T1833" s="6">
        <v>195748</v>
      </c>
      <c r="U1833" s="6">
        <v>671820</v>
      </c>
      <c r="V1833" s="6" t="s">
        <v>4474</v>
      </c>
      <c r="W1833" s="6">
        <v>2596697</v>
      </c>
      <c r="X1833" s="6">
        <v>2226294</v>
      </c>
      <c r="Y1833" s="6">
        <v>1637292</v>
      </c>
      <c r="Z1833" s="6">
        <v>1295534</v>
      </c>
      <c r="AA1833" s="6">
        <v>615237</v>
      </c>
      <c r="AB1833" s="6">
        <v>837635</v>
      </c>
      <c r="AC1833" s="6">
        <v>83519129</v>
      </c>
      <c r="AD1833" s="6">
        <v>83025637</v>
      </c>
      <c r="AF1833">
        <f t="shared" si="560"/>
        <v>1.1594344661699073E-2</v>
      </c>
      <c r="AG1833">
        <f t="shared" si="561"/>
        <v>-2.7413270664162054E-3</v>
      </c>
      <c r="AH1833">
        <f t="shared" si="562"/>
        <v>0.25872098284859574</v>
      </c>
      <c r="AI1833" t="e">
        <f t="shared" si="563"/>
        <v>#VALUE!</v>
      </c>
      <c r="AJ1833">
        <f t="shared" si="564"/>
        <v>2.6612378644327306</v>
      </c>
      <c r="AK1833">
        <f t="shared" si="565"/>
        <v>1.5466569567890549</v>
      </c>
      <c r="AL1833">
        <f t="shared" si="566"/>
        <v>-2.3067767963235203E-2</v>
      </c>
      <c r="AM1833">
        <f t="shared" si="567"/>
        <v>-5.3618726013440123E-2</v>
      </c>
      <c r="AN1833">
        <f t="shared" si="568"/>
        <v>0.39896491581420551</v>
      </c>
      <c r="AO1833">
        <f t="shared" si="569"/>
        <v>0.44041667452726369</v>
      </c>
      <c r="AP1833">
        <f t="shared" si="570"/>
        <v>1</v>
      </c>
      <c r="AQ1833">
        <f t="shared" si="571"/>
        <v>1</v>
      </c>
      <c r="AR1833">
        <f t="shared" si="572"/>
        <v>1</v>
      </c>
      <c r="AS1833">
        <f t="shared" si="573"/>
        <v>1</v>
      </c>
      <c r="AT1833">
        <f t="shared" si="574"/>
        <v>0</v>
      </c>
      <c r="AU1833">
        <f t="shared" si="575"/>
        <v>1</v>
      </c>
      <c r="AV1833">
        <f t="shared" si="576"/>
        <v>1</v>
      </c>
      <c r="AW1833">
        <f t="shared" si="577"/>
        <v>0</v>
      </c>
      <c r="AX1833">
        <f t="shared" si="578"/>
        <v>0</v>
      </c>
      <c r="AY1833">
        <f t="shared" si="579"/>
        <v>6</v>
      </c>
    </row>
    <row r="1834" spans="1:51" x14ac:dyDescent="0.3">
      <c r="A1834" s="1" t="s">
        <v>1828</v>
      </c>
      <c r="B1834" s="2">
        <v>25883524</v>
      </c>
      <c r="C1834" s="3" t="s">
        <v>5337</v>
      </c>
      <c r="D1834" s="5">
        <v>12.8</v>
      </c>
      <c r="E1834" s="5">
        <v>792.13841920000004</v>
      </c>
      <c r="F1834" s="3" t="s">
        <v>4480</v>
      </c>
      <c r="G1834" s="3" t="s">
        <v>4491</v>
      </c>
      <c r="H1834" s="3" t="s">
        <v>4491</v>
      </c>
      <c r="I1834" s="3" t="s">
        <v>4831</v>
      </c>
      <c r="J1834" s="3" t="s">
        <v>5032</v>
      </c>
      <c r="K1834" s="6">
        <v>829864</v>
      </c>
      <c r="L1834" s="6">
        <v>913919</v>
      </c>
      <c r="M1834" s="6">
        <v>-7740</v>
      </c>
      <c r="N1834" s="6">
        <v>142361</v>
      </c>
      <c r="O1834" s="6">
        <v>-22734</v>
      </c>
      <c r="P1834" s="6">
        <v>127456</v>
      </c>
      <c r="Q1834" s="6">
        <v>-94081</v>
      </c>
      <c r="R1834" s="6">
        <v>27113</v>
      </c>
      <c r="S1834" s="6">
        <v>-842765</v>
      </c>
      <c r="T1834" s="6">
        <v>-626762</v>
      </c>
      <c r="U1834" s="6">
        <v>1716725</v>
      </c>
      <c r="V1834" s="6">
        <v>1700204</v>
      </c>
      <c r="W1834" s="6">
        <v>4644441</v>
      </c>
      <c r="X1834" s="6">
        <v>4579844</v>
      </c>
      <c r="Y1834" s="6">
        <v>3021587</v>
      </c>
      <c r="Z1834" s="6">
        <v>2834810</v>
      </c>
      <c r="AA1834" s="6">
        <v>1337534</v>
      </c>
      <c r="AB1834" s="6">
        <v>1200426</v>
      </c>
      <c r="AC1834" s="6">
        <v>61384839</v>
      </c>
      <c r="AD1834" s="6">
        <v>61394226</v>
      </c>
      <c r="AF1834">
        <f t="shared" si="560"/>
        <v>-2.0256689664052144E-2</v>
      </c>
      <c r="AG1834">
        <f t="shared" si="561"/>
        <v>5.9200706399606621E-3</v>
      </c>
      <c r="AH1834">
        <f t="shared" si="562"/>
        <v>0.36963005881655081</v>
      </c>
      <c r="AI1834">
        <f t="shared" si="563"/>
        <v>0.37123622551335811</v>
      </c>
      <c r="AJ1834">
        <f t="shared" si="564"/>
        <v>2.2590730403862631</v>
      </c>
      <c r="AK1834">
        <f t="shared" si="565"/>
        <v>2.3615033329834576</v>
      </c>
      <c r="AL1834">
        <f t="shared" si="566"/>
        <v>-2.7394850240521337E-2</v>
      </c>
      <c r="AM1834">
        <f t="shared" si="567"/>
        <v>0.13946093691016381</v>
      </c>
      <c r="AN1834">
        <f t="shared" si="568"/>
        <v>0.1786789841877634</v>
      </c>
      <c r="AO1834">
        <f t="shared" si="569"/>
        <v>0.1995524301701106</v>
      </c>
      <c r="AP1834">
        <f t="shared" si="570"/>
        <v>0</v>
      </c>
      <c r="AQ1834">
        <f t="shared" si="571"/>
        <v>0</v>
      </c>
      <c r="AR1834">
        <f t="shared" si="572"/>
        <v>0</v>
      </c>
      <c r="AS1834">
        <f t="shared" si="573"/>
        <v>0</v>
      </c>
      <c r="AT1834">
        <f t="shared" si="574"/>
        <v>1</v>
      </c>
      <c r="AU1834">
        <f t="shared" si="575"/>
        <v>0</v>
      </c>
      <c r="AV1834">
        <f t="shared" si="576"/>
        <v>0</v>
      </c>
      <c r="AW1834">
        <f t="shared" si="577"/>
        <v>0</v>
      </c>
      <c r="AX1834">
        <f t="shared" si="578"/>
        <v>1</v>
      </c>
      <c r="AY1834">
        <f t="shared" si="579"/>
        <v>2</v>
      </c>
    </row>
    <row r="1835" spans="1:51" x14ac:dyDescent="0.3">
      <c r="A1835" s="1" t="s">
        <v>1829</v>
      </c>
      <c r="B1835" s="2">
        <v>4569754</v>
      </c>
      <c r="C1835" s="3" t="s">
        <v>5335</v>
      </c>
      <c r="D1835" s="7">
        <v>7.16</v>
      </c>
      <c r="E1835" s="5">
        <v>117.08782368</v>
      </c>
      <c r="F1835" s="3" t="s">
        <v>4654</v>
      </c>
      <c r="G1835" s="3" t="s">
        <v>4654</v>
      </c>
      <c r="H1835" s="3" t="s">
        <v>4747</v>
      </c>
      <c r="I1835" s="3" t="s">
        <v>4748</v>
      </c>
      <c r="J1835" s="3" t="s">
        <v>4864</v>
      </c>
      <c r="K1835" s="6">
        <v>166333</v>
      </c>
      <c r="L1835" s="6">
        <v>133716</v>
      </c>
      <c r="M1835" s="6">
        <v>12637</v>
      </c>
      <c r="N1835" s="6">
        <v>-22637</v>
      </c>
      <c r="O1835" s="6">
        <v>7645</v>
      </c>
      <c r="P1835" s="6">
        <v>-27811</v>
      </c>
      <c r="Q1835" s="6">
        <v>17536</v>
      </c>
      <c r="R1835" s="6">
        <v>-18016</v>
      </c>
      <c r="S1835" s="6">
        <v>23312</v>
      </c>
      <c r="T1835" s="6">
        <v>19687</v>
      </c>
      <c r="U1835" s="6">
        <v>18925</v>
      </c>
      <c r="V1835" s="6">
        <v>18925</v>
      </c>
      <c r="W1835" s="6">
        <v>130768</v>
      </c>
      <c r="X1835" s="6">
        <v>133263</v>
      </c>
      <c r="Y1835" s="6">
        <v>102483</v>
      </c>
      <c r="Z1835" s="6">
        <v>105341</v>
      </c>
      <c r="AA1835" s="6">
        <v>22253</v>
      </c>
      <c r="AB1835" s="6">
        <v>27105</v>
      </c>
      <c r="AC1835" s="6">
        <v>16405000</v>
      </c>
      <c r="AD1835" s="6">
        <v>16516000</v>
      </c>
      <c r="AF1835">
        <f t="shared" si="560"/>
        <v>0.13410008564786491</v>
      </c>
      <c r="AG1835">
        <f t="shared" si="561"/>
        <v>-0.13519131341782789</v>
      </c>
      <c r="AH1835">
        <f t="shared" si="562"/>
        <v>0.14472195032423835</v>
      </c>
      <c r="AI1835">
        <f t="shared" si="563"/>
        <v>0.1420124115470911</v>
      </c>
      <c r="AJ1835">
        <f t="shared" si="564"/>
        <v>4.605356581135128</v>
      </c>
      <c r="AK1835">
        <f t="shared" si="565"/>
        <v>3.8864047223759455</v>
      </c>
      <c r="AL1835">
        <f t="shared" si="566"/>
        <v>4.5962015955943798E-2</v>
      </c>
      <c r="AM1835">
        <f t="shared" si="567"/>
        <v>-0.20798558138143527</v>
      </c>
      <c r="AN1835">
        <f t="shared" si="568"/>
        <v>1.2719702067784167</v>
      </c>
      <c r="AO1835">
        <f t="shared" si="569"/>
        <v>1.0033992931271245</v>
      </c>
      <c r="AP1835">
        <f t="shared" si="570"/>
        <v>1</v>
      </c>
      <c r="AQ1835">
        <f t="shared" si="571"/>
        <v>1</v>
      </c>
      <c r="AR1835">
        <f t="shared" si="572"/>
        <v>1</v>
      </c>
      <c r="AS1835">
        <f t="shared" si="573"/>
        <v>1</v>
      </c>
      <c r="AT1835">
        <f t="shared" si="574"/>
        <v>0</v>
      </c>
      <c r="AU1835">
        <f t="shared" si="575"/>
        <v>1</v>
      </c>
      <c r="AV1835">
        <f t="shared" si="576"/>
        <v>1</v>
      </c>
      <c r="AW1835">
        <f t="shared" si="577"/>
        <v>1</v>
      </c>
      <c r="AX1835">
        <f t="shared" si="578"/>
        <v>1</v>
      </c>
      <c r="AY1835">
        <f t="shared" si="579"/>
        <v>8</v>
      </c>
    </row>
    <row r="1836" spans="1:51" x14ac:dyDescent="0.3">
      <c r="A1836" s="1" t="s">
        <v>1830</v>
      </c>
      <c r="B1836" s="2">
        <v>4188868</v>
      </c>
      <c r="C1836" s="3" t="s">
        <v>5337</v>
      </c>
      <c r="D1836" s="5">
        <v>188.04</v>
      </c>
      <c r="E1836" s="5">
        <v>3333.5353239599999</v>
      </c>
      <c r="F1836" s="3" t="s">
        <v>4654</v>
      </c>
      <c r="G1836" s="3" t="s">
        <v>4654</v>
      </c>
      <c r="H1836" s="3" t="s">
        <v>4655</v>
      </c>
      <c r="I1836" s="3" t="s">
        <v>4717</v>
      </c>
      <c r="J1836" s="3" t="s">
        <v>4718</v>
      </c>
      <c r="K1836" s="6">
        <v>886642</v>
      </c>
      <c r="L1836" s="6">
        <v>896577</v>
      </c>
      <c r="M1836" s="6">
        <v>746440</v>
      </c>
      <c r="N1836" s="6">
        <v>734799</v>
      </c>
      <c r="O1836" s="6">
        <v>391214</v>
      </c>
      <c r="P1836" s="6">
        <v>413324</v>
      </c>
      <c r="Q1836" s="6">
        <v>257587</v>
      </c>
      <c r="R1836" s="6">
        <v>879998</v>
      </c>
      <c r="S1836" s="6">
        <v>656686</v>
      </c>
      <c r="T1836" s="6">
        <v>623262</v>
      </c>
      <c r="U1836" s="6">
        <v>694389</v>
      </c>
      <c r="V1836" s="6">
        <v>679503</v>
      </c>
      <c r="W1836" s="6">
        <v>3178156</v>
      </c>
      <c r="X1836" s="6">
        <v>3238243</v>
      </c>
      <c r="Y1836" s="6">
        <v>223445</v>
      </c>
      <c r="Z1836" s="6">
        <v>270271</v>
      </c>
      <c r="AA1836" s="6">
        <v>327077</v>
      </c>
      <c r="AB1836" s="6">
        <v>341704</v>
      </c>
      <c r="AC1836" s="6">
        <v>17825000</v>
      </c>
      <c r="AD1836" s="6">
        <v>18137000</v>
      </c>
      <c r="AF1836">
        <f t="shared" si="560"/>
        <v>8.1049199598761043E-2</v>
      </c>
      <c r="AG1836">
        <f t="shared" si="561"/>
        <v>0.27175168756637474</v>
      </c>
      <c r="AH1836">
        <f t="shared" si="562"/>
        <v>0.21848801632141404</v>
      </c>
      <c r="AI1836">
        <f t="shared" si="563"/>
        <v>0.20983693935260572</v>
      </c>
      <c r="AJ1836">
        <f t="shared" si="564"/>
        <v>0.68315717705616719</v>
      </c>
      <c r="AK1836">
        <f t="shared" si="565"/>
        <v>0.79095064734389997</v>
      </c>
      <c r="AL1836">
        <f t="shared" si="566"/>
        <v>0.44123107184184823</v>
      </c>
      <c r="AM1836">
        <f t="shared" si="567"/>
        <v>0.46100223405240154</v>
      </c>
      <c r="AN1836">
        <f t="shared" si="568"/>
        <v>0.27898001230902447</v>
      </c>
      <c r="AO1836">
        <f t="shared" si="569"/>
        <v>0.27687143923417729</v>
      </c>
      <c r="AP1836">
        <f t="shared" si="570"/>
        <v>1</v>
      </c>
      <c r="AQ1836">
        <f t="shared" si="571"/>
        <v>1</v>
      </c>
      <c r="AR1836">
        <f t="shared" si="572"/>
        <v>0</v>
      </c>
      <c r="AS1836">
        <f t="shared" si="573"/>
        <v>1</v>
      </c>
      <c r="AT1836">
        <f t="shared" si="574"/>
        <v>0</v>
      </c>
      <c r="AU1836">
        <f t="shared" si="575"/>
        <v>0</v>
      </c>
      <c r="AV1836">
        <f t="shared" si="576"/>
        <v>0</v>
      </c>
      <c r="AW1836">
        <f t="shared" si="577"/>
        <v>1</v>
      </c>
      <c r="AX1836">
        <f t="shared" si="578"/>
        <v>1</v>
      </c>
      <c r="AY1836">
        <f t="shared" si="579"/>
        <v>5</v>
      </c>
    </row>
    <row r="1837" spans="1:51" x14ac:dyDescent="0.3">
      <c r="A1837" s="1" t="s">
        <v>1831</v>
      </c>
      <c r="B1837" s="2">
        <v>29191991</v>
      </c>
      <c r="C1837" s="3" t="s">
        <v>5337</v>
      </c>
      <c r="D1837" s="5">
        <v>42.87</v>
      </c>
      <c r="E1837" s="5">
        <v>5122.2173043299999</v>
      </c>
      <c r="F1837" s="3" t="s">
        <v>4485</v>
      </c>
      <c r="G1837" s="3" t="s">
        <v>4607</v>
      </c>
      <c r="H1837" s="3" t="s">
        <v>4608</v>
      </c>
      <c r="I1837" s="3" t="s">
        <v>4608</v>
      </c>
      <c r="J1837" s="3" t="s">
        <v>5085</v>
      </c>
      <c r="K1837" s="6">
        <v>11049000</v>
      </c>
      <c r="L1837" s="6">
        <v>10363000</v>
      </c>
      <c r="M1837" s="6">
        <v>769000</v>
      </c>
      <c r="N1837" s="6">
        <v>744000</v>
      </c>
      <c r="O1837" s="6">
        <v>374000</v>
      </c>
      <c r="P1837" s="6">
        <v>359000</v>
      </c>
      <c r="Q1837" s="6">
        <v>111000</v>
      </c>
      <c r="R1837" s="6">
        <v>144000</v>
      </c>
      <c r="S1837" s="6">
        <v>578000</v>
      </c>
      <c r="T1837" s="6">
        <v>623000</v>
      </c>
      <c r="U1837" s="6">
        <v>2351000</v>
      </c>
      <c r="V1837" s="6">
        <v>2370000</v>
      </c>
      <c r="W1837" s="6">
        <v>11900000</v>
      </c>
      <c r="X1837" s="6">
        <v>11360000</v>
      </c>
      <c r="Y1837" s="6">
        <v>2959000</v>
      </c>
      <c r="Z1837" s="6">
        <v>2797000</v>
      </c>
      <c r="AA1837" s="6">
        <v>3432000</v>
      </c>
      <c r="AB1837" s="6">
        <v>3269000</v>
      </c>
      <c r="AC1837" s="6">
        <v>119472000</v>
      </c>
      <c r="AD1837" s="6">
        <v>119437000</v>
      </c>
      <c r="AF1837">
        <f t="shared" si="560"/>
        <v>9.3277310924369753E-3</v>
      </c>
      <c r="AG1837">
        <f t="shared" si="561"/>
        <v>1.2676056338028169E-2</v>
      </c>
      <c r="AH1837">
        <f t="shared" si="562"/>
        <v>0.19756302521008404</v>
      </c>
      <c r="AI1837">
        <f t="shared" si="563"/>
        <v>0.20862676056338028</v>
      </c>
      <c r="AJ1837">
        <f t="shared" si="564"/>
        <v>0.86217948717948723</v>
      </c>
      <c r="AK1837">
        <f t="shared" si="565"/>
        <v>0.85561333741205259</v>
      </c>
      <c r="AL1837">
        <f t="shared" si="566"/>
        <v>3.3849217123721603E-2</v>
      </c>
      <c r="AM1837">
        <f t="shared" si="567"/>
        <v>3.4642478046897615E-2</v>
      </c>
      <c r="AN1837">
        <f t="shared" si="568"/>
        <v>0.92848739495798316</v>
      </c>
      <c r="AO1837">
        <f t="shared" si="569"/>
        <v>0.91223591549295779</v>
      </c>
      <c r="AP1837">
        <f t="shared" si="570"/>
        <v>1</v>
      </c>
      <c r="AQ1837">
        <f t="shared" si="571"/>
        <v>1</v>
      </c>
      <c r="AR1837">
        <f t="shared" si="572"/>
        <v>0</v>
      </c>
      <c r="AS1837">
        <f t="shared" si="573"/>
        <v>1</v>
      </c>
      <c r="AT1837">
        <f t="shared" si="574"/>
        <v>1</v>
      </c>
      <c r="AU1837">
        <f t="shared" si="575"/>
        <v>1</v>
      </c>
      <c r="AV1837">
        <f t="shared" si="576"/>
        <v>0</v>
      </c>
      <c r="AW1837">
        <f t="shared" si="577"/>
        <v>1</v>
      </c>
      <c r="AX1837">
        <f t="shared" si="578"/>
        <v>0</v>
      </c>
      <c r="AY1837">
        <f t="shared" si="579"/>
        <v>6</v>
      </c>
    </row>
    <row r="1838" spans="1:51" x14ac:dyDescent="0.3">
      <c r="A1838" s="1" t="s">
        <v>1832</v>
      </c>
      <c r="B1838" s="2">
        <v>5195079</v>
      </c>
      <c r="C1838" s="3" t="s">
        <v>5336</v>
      </c>
      <c r="D1838" s="5">
        <v>9.99</v>
      </c>
      <c r="E1838" s="5">
        <v>857.36449728000002</v>
      </c>
      <c r="F1838" s="3" t="s">
        <v>4470</v>
      </c>
      <c r="G1838" s="3" t="s">
        <v>4471</v>
      </c>
      <c r="H1838" s="3" t="s">
        <v>4489</v>
      </c>
      <c r="I1838" s="3" t="s">
        <v>4489</v>
      </c>
      <c r="J1838" s="3" t="s">
        <v>4544</v>
      </c>
      <c r="K1838" s="6">
        <v>105033</v>
      </c>
      <c r="L1838" s="6">
        <v>111587</v>
      </c>
      <c r="M1838" s="6">
        <v>11802</v>
      </c>
      <c r="N1838" s="6">
        <v>20081</v>
      </c>
      <c r="O1838" s="6">
        <v>10377</v>
      </c>
      <c r="P1838" s="6">
        <v>18908</v>
      </c>
      <c r="Q1838" s="6">
        <v>-83648</v>
      </c>
      <c r="R1838" s="6">
        <v>-78994</v>
      </c>
      <c r="S1838" s="6">
        <v>2477</v>
      </c>
      <c r="T1838" s="6">
        <v>8333</v>
      </c>
      <c r="U1838" s="6" t="s">
        <v>4474</v>
      </c>
      <c r="V1838" s="6" t="s">
        <v>4474</v>
      </c>
      <c r="W1838" s="6">
        <v>125240</v>
      </c>
      <c r="X1838" s="6">
        <v>120929</v>
      </c>
      <c r="Y1838" s="6">
        <v>54809</v>
      </c>
      <c r="Z1838" s="6">
        <v>53519</v>
      </c>
      <c r="AA1838" s="6">
        <v>14716</v>
      </c>
      <c r="AB1838" s="6">
        <v>15574</v>
      </c>
      <c r="AC1838" s="6">
        <v>85769526</v>
      </c>
      <c r="AD1838" s="6">
        <v>85537774</v>
      </c>
      <c r="AF1838">
        <f t="shared" si="560"/>
        <v>-0.66790162887256466</v>
      </c>
      <c r="AG1838">
        <f t="shared" si="561"/>
        <v>-0.65322627326778526</v>
      </c>
      <c r="AH1838" t="e">
        <f t="shared" si="562"/>
        <v>#VALUE!</v>
      </c>
      <c r="AI1838" t="e">
        <f t="shared" si="563"/>
        <v>#VALUE!</v>
      </c>
      <c r="AJ1838">
        <f t="shared" si="564"/>
        <v>3.7244495786898613</v>
      </c>
      <c r="AK1838">
        <f t="shared" si="565"/>
        <v>3.4364325157313473</v>
      </c>
      <c r="AL1838">
        <f t="shared" si="566"/>
        <v>9.879752077918369E-2</v>
      </c>
      <c r="AM1838">
        <f t="shared" si="567"/>
        <v>0.16944626166130464</v>
      </c>
      <c r="AN1838">
        <f t="shared" si="568"/>
        <v>0.83865378473331209</v>
      </c>
      <c r="AO1838">
        <f t="shared" si="569"/>
        <v>0.92274805877829136</v>
      </c>
      <c r="AP1838">
        <f t="shared" si="570"/>
        <v>0</v>
      </c>
      <c r="AQ1838">
        <f t="shared" si="571"/>
        <v>1</v>
      </c>
      <c r="AR1838">
        <f t="shared" si="572"/>
        <v>0</v>
      </c>
      <c r="AS1838">
        <f t="shared" si="573"/>
        <v>1</v>
      </c>
      <c r="AT1838">
        <f t="shared" si="574"/>
        <v>0</v>
      </c>
      <c r="AU1838">
        <f t="shared" si="575"/>
        <v>1</v>
      </c>
      <c r="AV1838">
        <f t="shared" si="576"/>
        <v>0</v>
      </c>
      <c r="AW1838">
        <f t="shared" si="577"/>
        <v>0</v>
      </c>
      <c r="AX1838">
        <f t="shared" si="578"/>
        <v>0</v>
      </c>
      <c r="AY1838">
        <f t="shared" si="579"/>
        <v>3</v>
      </c>
    </row>
    <row r="1839" spans="1:51" x14ac:dyDescent="0.3">
      <c r="A1839" s="1" t="s">
        <v>1833</v>
      </c>
      <c r="B1839" s="2">
        <v>4096690</v>
      </c>
      <c r="C1839" s="3" t="s">
        <v>5336</v>
      </c>
      <c r="D1839" s="5">
        <v>9.0601000000000003</v>
      </c>
      <c r="E1839" s="5">
        <v>19.925950410799999</v>
      </c>
      <c r="F1839" s="3" t="s">
        <v>4525</v>
      </c>
      <c r="G1839" s="3" t="s">
        <v>4698</v>
      </c>
      <c r="H1839" s="3" t="s">
        <v>4698</v>
      </c>
      <c r="I1839" s="3" t="s">
        <v>4699</v>
      </c>
      <c r="J1839" s="3" t="s">
        <v>4861</v>
      </c>
      <c r="K1839" s="6">
        <v>0</v>
      </c>
      <c r="L1839" s="6">
        <v>0</v>
      </c>
      <c r="M1839" s="6">
        <v>0</v>
      </c>
      <c r="N1839" s="6">
        <v>0</v>
      </c>
      <c r="O1839" s="6">
        <v>0</v>
      </c>
      <c r="P1839" s="6">
        <v>0</v>
      </c>
      <c r="Q1839" s="6">
        <v>0</v>
      </c>
      <c r="R1839" s="6">
        <v>0</v>
      </c>
      <c r="S1839" s="6">
        <v>-3440.9369999999999</v>
      </c>
      <c r="T1839" s="6">
        <v>-2392.69</v>
      </c>
      <c r="U1839" s="6" t="s">
        <v>4474</v>
      </c>
      <c r="V1839" s="6">
        <v>17936.96</v>
      </c>
      <c r="W1839" s="6">
        <v>57177</v>
      </c>
      <c r="X1839" s="6">
        <v>60845</v>
      </c>
      <c r="Y1839" s="6" t="s">
        <v>4474</v>
      </c>
      <c r="Z1839" s="6" t="s">
        <v>4474</v>
      </c>
      <c r="AA1839" s="6" t="s">
        <v>4474</v>
      </c>
      <c r="AB1839" s="6" t="s">
        <v>4474</v>
      </c>
      <c r="AC1839" s="6">
        <v>2199308</v>
      </c>
      <c r="AD1839" s="6">
        <v>2199308</v>
      </c>
      <c r="AF1839">
        <f t="shared" si="560"/>
        <v>0</v>
      </c>
      <c r="AG1839">
        <f t="shared" si="561"/>
        <v>0</v>
      </c>
      <c r="AH1839" t="e">
        <f t="shared" si="562"/>
        <v>#VALUE!</v>
      </c>
      <c r="AI1839">
        <f t="shared" si="563"/>
        <v>0.29479760046018572</v>
      </c>
      <c r="AJ1839" t="e">
        <f t="shared" si="564"/>
        <v>#VALUE!</v>
      </c>
      <c r="AK1839" t="e">
        <f t="shared" si="565"/>
        <v>#VALUE!</v>
      </c>
      <c r="AL1839" t="e">
        <f t="shared" si="566"/>
        <v>#DIV/0!</v>
      </c>
      <c r="AM1839" t="e">
        <f t="shared" si="567"/>
        <v>#DIV/0!</v>
      </c>
      <c r="AN1839">
        <f t="shared" si="568"/>
        <v>0</v>
      </c>
      <c r="AO1839">
        <f t="shared" si="569"/>
        <v>0</v>
      </c>
      <c r="AP1839">
        <f t="shared" si="570"/>
        <v>1</v>
      </c>
      <c r="AQ1839">
        <f t="shared" si="571"/>
        <v>0</v>
      </c>
      <c r="AR1839">
        <f t="shared" si="572"/>
        <v>0</v>
      </c>
      <c r="AS1839">
        <f t="shared" si="573"/>
        <v>0</v>
      </c>
      <c r="AT1839">
        <f t="shared" si="574"/>
        <v>0</v>
      </c>
      <c r="AU1839">
        <f t="shared" si="575"/>
        <v>0</v>
      </c>
      <c r="AV1839">
        <f t="shared" si="576"/>
        <v>0</v>
      </c>
      <c r="AW1839">
        <f t="shared" si="577"/>
        <v>0</v>
      </c>
      <c r="AX1839">
        <f t="shared" si="578"/>
        <v>0</v>
      </c>
      <c r="AY1839">
        <f t="shared" si="579"/>
        <v>1</v>
      </c>
    </row>
    <row r="1840" spans="1:51" x14ac:dyDescent="0.3">
      <c r="A1840" s="1" t="s">
        <v>1834</v>
      </c>
      <c r="B1840" s="2">
        <v>4982351</v>
      </c>
      <c r="C1840" s="3" t="s">
        <v>5335</v>
      </c>
      <c r="D1840" s="5">
        <v>30.39</v>
      </c>
      <c r="E1840" s="5">
        <v>9522.2336619899997</v>
      </c>
      <c r="F1840" s="3" t="s">
        <v>4475</v>
      </c>
      <c r="G1840" s="3" t="s">
        <v>4529</v>
      </c>
      <c r="H1840" s="3" t="s">
        <v>4530</v>
      </c>
      <c r="I1840" s="3" t="s">
        <v>4611</v>
      </c>
      <c r="J1840" s="3" t="s">
        <v>4785</v>
      </c>
      <c r="K1840" s="6">
        <v>3256798.9108717861</v>
      </c>
      <c r="L1840" s="6">
        <v>3226310.02757423</v>
      </c>
      <c r="M1840" s="6">
        <v>886134.82220164023</v>
      </c>
      <c r="N1840" s="6">
        <v>913414.92582537653</v>
      </c>
      <c r="O1840" s="6">
        <v>702408.70250680088</v>
      </c>
      <c r="P1840" s="6">
        <v>726189.79245425633</v>
      </c>
      <c r="Q1840" s="6">
        <v>525487.2539117703</v>
      </c>
      <c r="R1840" s="6">
        <v>532317.61292794836</v>
      </c>
      <c r="S1840" s="6">
        <v>1003341.8101248787</v>
      </c>
      <c r="T1840" s="6">
        <v>929617.10082864657</v>
      </c>
      <c r="U1840" s="6">
        <v>641385.70104782947</v>
      </c>
      <c r="V1840" s="6">
        <v>718325.55835363094</v>
      </c>
      <c r="W1840" s="6">
        <v>8844393.7557915747</v>
      </c>
      <c r="X1840" s="6">
        <v>8594035.9713220224</v>
      </c>
      <c r="Y1840" s="6">
        <v>1551357.9014897712</v>
      </c>
      <c r="Z1840" s="6">
        <v>1577976.8539542309</v>
      </c>
      <c r="AA1840" s="6">
        <v>1768907.2635255542</v>
      </c>
      <c r="AB1840" s="6">
        <v>1631920.0759608638</v>
      </c>
      <c r="AC1840" s="6">
        <v>310286842</v>
      </c>
      <c r="AD1840" s="6">
        <v>313334441</v>
      </c>
      <c r="AF1840">
        <f t="shared" si="560"/>
        <v>5.941472851857884E-2</v>
      </c>
      <c r="AG1840">
        <f t="shared" si="561"/>
        <v>6.1940351972492598E-2</v>
      </c>
      <c r="AH1840">
        <f t="shared" si="562"/>
        <v>7.2518899401989065E-2</v>
      </c>
      <c r="AI1840">
        <f t="shared" si="563"/>
        <v>8.358419265996285E-2</v>
      </c>
      <c r="AJ1840">
        <f t="shared" si="564"/>
        <v>0.87701482914248874</v>
      </c>
      <c r="AK1840">
        <f t="shared" si="565"/>
        <v>0.96694493633527268</v>
      </c>
      <c r="AL1840">
        <f t="shared" si="566"/>
        <v>0.21567456933310591</v>
      </c>
      <c r="AM1840">
        <f t="shared" si="567"/>
        <v>0.22508369817151688</v>
      </c>
      <c r="AN1840">
        <f t="shared" si="568"/>
        <v>0.36823314302793636</v>
      </c>
      <c r="AO1840">
        <f t="shared" si="569"/>
        <v>0.37541267436397824</v>
      </c>
      <c r="AP1840">
        <f t="shared" si="570"/>
        <v>1</v>
      </c>
      <c r="AQ1840">
        <f t="shared" si="571"/>
        <v>1</v>
      </c>
      <c r="AR1840">
        <f t="shared" si="572"/>
        <v>0</v>
      </c>
      <c r="AS1840">
        <f t="shared" si="573"/>
        <v>1</v>
      </c>
      <c r="AT1840">
        <f t="shared" si="574"/>
        <v>1</v>
      </c>
      <c r="AU1840">
        <f t="shared" si="575"/>
        <v>0</v>
      </c>
      <c r="AV1840">
        <f t="shared" si="576"/>
        <v>0</v>
      </c>
      <c r="AW1840">
        <f t="shared" si="577"/>
        <v>0</v>
      </c>
      <c r="AX1840">
        <f t="shared" si="578"/>
        <v>1</v>
      </c>
      <c r="AY1840">
        <f t="shared" si="579"/>
        <v>5</v>
      </c>
    </row>
    <row r="1841" spans="1:51" x14ac:dyDescent="0.3">
      <c r="A1841" s="1" t="s">
        <v>1835</v>
      </c>
      <c r="B1841" s="2">
        <v>4993180</v>
      </c>
      <c r="C1841" s="3" t="s">
        <v>5335</v>
      </c>
      <c r="D1841" s="5">
        <v>43.94</v>
      </c>
      <c r="E1841" s="5">
        <v>1586.5468088600001</v>
      </c>
      <c r="F1841" s="3" t="s">
        <v>4485</v>
      </c>
      <c r="G1841" s="3" t="s">
        <v>4486</v>
      </c>
      <c r="H1841" s="3" t="s">
        <v>4590</v>
      </c>
      <c r="I1841" s="3" t="s">
        <v>4590</v>
      </c>
      <c r="J1841" s="3" t="s">
        <v>5086</v>
      </c>
      <c r="K1841" s="6">
        <v>1518307</v>
      </c>
      <c r="L1841" s="6">
        <v>1534141</v>
      </c>
      <c r="M1841" s="6">
        <v>303555</v>
      </c>
      <c r="N1841" s="6">
        <v>323956</v>
      </c>
      <c r="O1841" s="6">
        <v>249960</v>
      </c>
      <c r="P1841" s="6">
        <v>275020</v>
      </c>
      <c r="Q1841" s="6">
        <v>143742</v>
      </c>
      <c r="R1841" s="6">
        <v>161553</v>
      </c>
      <c r="S1841" s="6">
        <v>495137</v>
      </c>
      <c r="T1841" s="6">
        <v>486933</v>
      </c>
      <c r="U1841" s="6">
        <v>1520256</v>
      </c>
      <c r="V1841" s="6">
        <v>1530868</v>
      </c>
      <c r="W1841" s="6">
        <v>2892666</v>
      </c>
      <c r="X1841" s="6">
        <v>2850817</v>
      </c>
      <c r="Y1841" s="6">
        <v>299814</v>
      </c>
      <c r="Z1841" s="6">
        <v>296649</v>
      </c>
      <c r="AA1841" s="6">
        <v>191595</v>
      </c>
      <c r="AB1841" s="6">
        <v>199248</v>
      </c>
      <c r="AC1841" s="6">
        <v>36107963</v>
      </c>
      <c r="AD1841" s="6">
        <v>36100235</v>
      </c>
      <c r="AF1841">
        <f t="shared" si="560"/>
        <v>4.969187593728415E-2</v>
      </c>
      <c r="AG1841">
        <f t="shared" si="561"/>
        <v>5.6669018039390111E-2</v>
      </c>
      <c r="AH1841">
        <f t="shared" si="562"/>
        <v>0.52555531817361567</v>
      </c>
      <c r="AI1841">
        <f t="shared" si="563"/>
        <v>0.53699272875109139</v>
      </c>
      <c r="AJ1841">
        <f t="shared" si="564"/>
        <v>1.5648320676426837</v>
      </c>
      <c r="AK1841">
        <f t="shared" si="565"/>
        <v>1.4888430498675018</v>
      </c>
      <c r="AL1841">
        <f t="shared" si="566"/>
        <v>0.16463073673506082</v>
      </c>
      <c r="AM1841">
        <f t="shared" si="567"/>
        <v>0.17926644291496022</v>
      </c>
      <c r="AN1841">
        <f t="shared" si="568"/>
        <v>0.52488154525963249</v>
      </c>
      <c r="AO1841">
        <f t="shared" si="569"/>
        <v>0.53814082068403546</v>
      </c>
      <c r="AP1841">
        <f t="shared" si="570"/>
        <v>1</v>
      </c>
      <c r="AQ1841">
        <f t="shared" si="571"/>
        <v>1</v>
      </c>
      <c r="AR1841">
        <f t="shared" si="572"/>
        <v>0</v>
      </c>
      <c r="AS1841">
        <f t="shared" si="573"/>
        <v>1</v>
      </c>
      <c r="AT1841">
        <f t="shared" si="574"/>
        <v>1</v>
      </c>
      <c r="AU1841">
        <f t="shared" si="575"/>
        <v>1</v>
      </c>
      <c r="AV1841">
        <f t="shared" si="576"/>
        <v>0</v>
      </c>
      <c r="AW1841">
        <f t="shared" si="577"/>
        <v>0</v>
      </c>
      <c r="AX1841">
        <f t="shared" si="578"/>
        <v>0</v>
      </c>
      <c r="AY1841">
        <f t="shared" si="579"/>
        <v>5</v>
      </c>
    </row>
    <row r="1842" spans="1:51" x14ac:dyDescent="0.3">
      <c r="A1842" s="1" t="s">
        <v>1836</v>
      </c>
      <c r="B1842" s="2">
        <v>4001615</v>
      </c>
      <c r="C1842" s="3" t="s">
        <v>5337</v>
      </c>
      <c r="D1842" s="5">
        <v>54.58</v>
      </c>
      <c r="E1842" s="5">
        <v>7479.9849799599997</v>
      </c>
      <c r="F1842" s="3" t="s">
        <v>4475</v>
      </c>
      <c r="G1842" s="3" t="s">
        <v>4529</v>
      </c>
      <c r="H1842" s="3" t="s">
        <v>4569</v>
      </c>
      <c r="I1842" s="3" t="s">
        <v>4570</v>
      </c>
      <c r="J1842" s="3" t="s">
        <v>5087</v>
      </c>
      <c r="K1842" s="6">
        <v>3620357</v>
      </c>
      <c r="L1842" s="6">
        <v>3610347</v>
      </c>
      <c r="M1842" s="6">
        <v>903662</v>
      </c>
      <c r="N1842" s="6">
        <v>927061</v>
      </c>
      <c r="O1842" s="6">
        <v>783272</v>
      </c>
      <c r="P1842" s="6">
        <v>805277</v>
      </c>
      <c r="Q1842" s="6">
        <v>586223</v>
      </c>
      <c r="R1842" s="6">
        <v>595317</v>
      </c>
      <c r="S1842" s="6">
        <v>727268</v>
      </c>
      <c r="T1842" s="6">
        <v>720860</v>
      </c>
      <c r="U1842" s="6">
        <v>1491621</v>
      </c>
      <c r="V1842" s="6">
        <v>1491095</v>
      </c>
      <c r="W1842" s="6">
        <v>2549967</v>
      </c>
      <c r="X1842" s="6">
        <v>3218810</v>
      </c>
      <c r="Y1842" s="6">
        <v>611603</v>
      </c>
      <c r="Z1842" s="6">
        <v>1239476</v>
      </c>
      <c r="AA1842" s="6">
        <v>795885</v>
      </c>
      <c r="AB1842" s="6">
        <v>977328</v>
      </c>
      <c r="AC1842" s="6">
        <v>137042300</v>
      </c>
      <c r="AD1842" s="6">
        <v>139591162</v>
      </c>
      <c r="AF1842">
        <f t="shared" si="560"/>
        <v>0.22989434765234218</v>
      </c>
      <c r="AG1842">
        <f t="shared" si="561"/>
        <v>0.18494940676833985</v>
      </c>
      <c r="AH1842">
        <f t="shared" si="562"/>
        <v>0.58495698179623501</v>
      </c>
      <c r="AI1842">
        <f t="shared" si="563"/>
        <v>0.46324418030265846</v>
      </c>
      <c r="AJ1842">
        <f t="shared" si="564"/>
        <v>0.76845649811216443</v>
      </c>
      <c r="AK1842">
        <f t="shared" si="565"/>
        <v>1.2682292945664095</v>
      </c>
      <c r="AL1842">
        <f t="shared" si="566"/>
        <v>0.21635214427748423</v>
      </c>
      <c r="AM1842">
        <f t="shared" si="567"/>
        <v>0.22304698135663967</v>
      </c>
      <c r="AN1842">
        <f t="shared" si="568"/>
        <v>1.4197662165824108</v>
      </c>
      <c r="AO1842">
        <f t="shared" si="569"/>
        <v>1.1216402956372076</v>
      </c>
      <c r="AP1842">
        <f t="shared" si="570"/>
        <v>1</v>
      </c>
      <c r="AQ1842">
        <f t="shared" si="571"/>
        <v>1</v>
      </c>
      <c r="AR1842">
        <f t="shared" si="572"/>
        <v>1</v>
      </c>
      <c r="AS1842">
        <f t="shared" si="573"/>
        <v>1</v>
      </c>
      <c r="AT1842">
        <f t="shared" si="574"/>
        <v>0</v>
      </c>
      <c r="AU1842">
        <f t="shared" si="575"/>
        <v>0</v>
      </c>
      <c r="AV1842">
        <f t="shared" si="576"/>
        <v>0</v>
      </c>
      <c r="AW1842">
        <f t="shared" si="577"/>
        <v>1</v>
      </c>
      <c r="AX1842">
        <f t="shared" si="578"/>
        <v>1</v>
      </c>
      <c r="AY1842">
        <f t="shared" si="579"/>
        <v>6</v>
      </c>
    </row>
    <row r="1843" spans="1:51" x14ac:dyDescent="0.3">
      <c r="A1843" s="1" t="s">
        <v>1837</v>
      </c>
      <c r="B1843" s="2">
        <v>4191821</v>
      </c>
      <c r="C1843" s="3" t="s">
        <v>5337</v>
      </c>
      <c r="D1843" s="5">
        <v>63.22</v>
      </c>
      <c r="E1843" s="5">
        <v>3453.52677928</v>
      </c>
      <c r="F1843" s="3" t="s">
        <v>4583</v>
      </c>
      <c r="G1843" s="3" t="s">
        <v>4583</v>
      </c>
      <c r="H1843" s="3" t="s">
        <v>4584</v>
      </c>
      <c r="I1843" s="3" t="s">
        <v>4624</v>
      </c>
      <c r="J1843" s="3" t="s">
        <v>5088</v>
      </c>
      <c r="K1843" s="6">
        <v>3548331</v>
      </c>
      <c r="L1843" s="6">
        <v>3531038</v>
      </c>
      <c r="M1843" s="6">
        <v>594385</v>
      </c>
      <c r="N1843" s="6">
        <v>584307</v>
      </c>
      <c r="O1843" s="6">
        <v>424982</v>
      </c>
      <c r="P1843" s="6">
        <v>416769</v>
      </c>
      <c r="Q1843" s="6">
        <v>182648</v>
      </c>
      <c r="R1843" s="6">
        <v>164959</v>
      </c>
      <c r="S1843" s="6">
        <v>378491</v>
      </c>
      <c r="T1843" s="6">
        <v>398976</v>
      </c>
      <c r="U1843" s="6">
        <v>2137113</v>
      </c>
      <c r="V1843" s="6">
        <v>2133305</v>
      </c>
      <c r="W1843" s="6">
        <v>4978245</v>
      </c>
      <c r="X1843" s="6">
        <v>4919110</v>
      </c>
      <c r="Y1843" s="6">
        <v>1330292</v>
      </c>
      <c r="Z1843" s="6">
        <v>1291063</v>
      </c>
      <c r="AA1843" s="6">
        <v>704947</v>
      </c>
      <c r="AB1843" s="6">
        <v>684067</v>
      </c>
      <c r="AC1843" s="6">
        <v>54612541</v>
      </c>
      <c r="AD1843" s="6">
        <v>54507836</v>
      </c>
      <c r="AF1843">
        <f t="shared" si="560"/>
        <v>3.6689234860879688E-2</v>
      </c>
      <c r="AG1843">
        <f t="shared" si="561"/>
        <v>3.353431819983696E-2</v>
      </c>
      <c r="AH1843">
        <f t="shared" si="562"/>
        <v>0.42929044271625844</v>
      </c>
      <c r="AI1843">
        <f t="shared" si="563"/>
        <v>0.4336770269418655</v>
      </c>
      <c r="AJ1843">
        <f t="shared" si="564"/>
        <v>1.8870808727464619</v>
      </c>
      <c r="AK1843">
        <f t="shared" si="565"/>
        <v>1.8873341353990178</v>
      </c>
      <c r="AL1843">
        <f t="shared" si="566"/>
        <v>0.1197695479931269</v>
      </c>
      <c r="AM1843">
        <f t="shared" si="567"/>
        <v>0.11803016563401469</v>
      </c>
      <c r="AN1843">
        <f t="shared" si="568"/>
        <v>0.71276745118008455</v>
      </c>
      <c r="AO1843">
        <f t="shared" si="569"/>
        <v>0.7178205000498058</v>
      </c>
      <c r="AP1843">
        <f t="shared" si="570"/>
        <v>1</v>
      </c>
      <c r="AQ1843">
        <f t="shared" si="571"/>
        <v>1</v>
      </c>
      <c r="AR1843">
        <f t="shared" si="572"/>
        <v>1</v>
      </c>
      <c r="AS1843">
        <f t="shared" si="573"/>
        <v>1</v>
      </c>
      <c r="AT1843">
        <f t="shared" si="574"/>
        <v>1</v>
      </c>
      <c r="AU1843">
        <f t="shared" si="575"/>
        <v>0</v>
      </c>
      <c r="AV1843">
        <f t="shared" si="576"/>
        <v>1</v>
      </c>
      <c r="AW1843">
        <f t="shared" si="577"/>
        <v>0</v>
      </c>
      <c r="AX1843">
        <f t="shared" si="578"/>
        <v>0</v>
      </c>
      <c r="AY1843">
        <f t="shared" si="579"/>
        <v>6</v>
      </c>
    </row>
    <row r="1844" spans="1:51" x14ac:dyDescent="0.3">
      <c r="A1844" s="1" t="s">
        <v>1838</v>
      </c>
      <c r="B1844" s="2">
        <v>4376922</v>
      </c>
      <c r="C1844" s="3" t="s">
        <v>5337</v>
      </c>
      <c r="D1844" s="5">
        <v>26.47</v>
      </c>
      <c r="E1844" s="5">
        <v>3136.1525767600001</v>
      </c>
      <c r="F1844" s="3" t="s">
        <v>4480</v>
      </c>
      <c r="G1844" s="3" t="s">
        <v>4491</v>
      </c>
      <c r="H1844" s="3" t="s">
        <v>4491</v>
      </c>
      <c r="I1844" s="3" t="s">
        <v>4805</v>
      </c>
      <c r="J1844" s="3" t="s">
        <v>4494</v>
      </c>
      <c r="K1844" s="6">
        <v>139077</v>
      </c>
      <c r="L1844" s="6">
        <v>154509</v>
      </c>
      <c r="M1844" s="6" t="s">
        <v>4474</v>
      </c>
      <c r="N1844" s="6" t="s">
        <v>4474</v>
      </c>
      <c r="O1844" s="6" t="s">
        <v>4474</v>
      </c>
      <c r="P1844" s="6" t="s">
        <v>4474</v>
      </c>
      <c r="Q1844" s="6">
        <v>223306</v>
      </c>
      <c r="R1844" s="6">
        <v>264129</v>
      </c>
      <c r="S1844" s="6">
        <v>25404</v>
      </c>
      <c r="T1844" s="6">
        <v>30077</v>
      </c>
      <c r="U1844" s="6">
        <v>3900316</v>
      </c>
      <c r="V1844" s="6">
        <v>3387952</v>
      </c>
      <c r="W1844" s="6">
        <v>6672524</v>
      </c>
      <c r="X1844" s="6">
        <v>6658742</v>
      </c>
      <c r="Y1844" s="6">
        <v>2993943</v>
      </c>
      <c r="Z1844" s="6">
        <v>3012868</v>
      </c>
      <c r="AA1844" s="6">
        <v>449109</v>
      </c>
      <c r="AB1844" s="6">
        <v>947623</v>
      </c>
      <c r="AC1844" s="6">
        <v>117881416</v>
      </c>
      <c r="AD1844" s="6">
        <v>114854209</v>
      </c>
      <c r="AF1844">
        <f t="shared" si="560"/>
        <v>3.3466496336318909E-2</v>
      </c>
      <c r="AG1844">
        <f t="shared" si="561"/>
        <v>3.9666501570416755E-2</v>
      </c>
      <c r="AH1844">
        <f t="shared" si="562"/>
        <v>0.58453382857821123</v>
      </c>
      <c r="AI1844">
        <f t="shared" si="563"/>
        <v>0.50879760771629234</v>
      </c>
      <c r="AJ1844">
        <f t="shared" si="564"/>
        <v>6.6664061508453401</v>
      </c>
      <c r="AK1844">
        <f t="shared" si="565"/>
        <v>3.1793951814170827</v>
      </c>
      <c r="AL1844" t="e">
        <f t="shared" si="566"/>
        <v>#VALUE!</v>
      </c>
      <c r="AM1844" t="e">
        <f t="shared" si="567"/>
        <v>#VALUE!</v>
      </c>
      <c r="AN1844">
        <f t="shared" si="568"/>
        <v>2.084323713185595E-2</v>
      </c>
      <c r="AO1844">
        <f t="shared" si="569"/>
        <v>2.320393251458008E-2</v>
      </c>
      <c r="AP1844">
        <f t="shared" si="570"/>
        <v>1</v>
      </c>
      <c r="AQ1844">
        <f t="shared" si="571"/>
        <v>1</v>
      </c>
      <c r="AR1844">
        <f t="shared" si="572"/>
        <v>0</v>
      </c>
      <c r="AS1844">
        <f t="shared" si="573"/>
        <v>0</v>
      </c>
      <c r="AT1844">
        <f t="shared" si="574"/>
        <v>0</v>
      </c>
      <c r="AU1844">
        <f t="shared" si="575"/>
        <v>1</v>
      </c>
      <c r="AV1844">
        <f t="shared" si="576"/>
        <v>0</v>
      </c>
      <c r="AW1844">
        <f t="shared" si="577"/>
        <v>0</v>
      </c>
      <c r="AX1844">
        <f t="shared" si="578"/>
        <v>0</v>
      </c>
      <c r="AY1844">
        <f t="shared" si="579"/>
        <v>3</v>
      </c>
    </row>
    <row r="1845" spans="1:51" x14ac:dyDescent="0.3">
      <c r="A1845" s="1" t="s">
        <v>1839</v>
      </c>
      <c r="B1845" s="2">
        <v>4068708</v>
      </c>
      <c r="C1845" s="3" t="s">
        <v>5337</v>
      </c>
      <c r="D1845" s="5">
        <v>79.41</v>
      </c>
      <c r="E1845" s="5">
        <v>3988.2788666699998</v>
      </c>
      <c r="F1845" s="3" t="s">
        <v>4470</v>
      </c>
      <c r="G1845" s="3" t="s">
        <v>4512</v>
      </c>
      <c r="H1845" s="3" t="s">
        <v>4513</v>
      </c>
      <c r="I1845" s="3" t="s">
        <v>4643</v>
      </c>
      <c r="J1845" s="3" t="s">
        <v>4669</v>
      </c>
      <c r="K1845" s="6">
        <v>1361223</v>
      </c>
      <c r="L1845" s="6">
        <v>1333895</v>
      </c>
      <c r="M1845" s="6">
        <v>333442</v>
      </c>
      <c r="N1845" s="6">
        <v>314078</v>
      </c>
      <c r="O1845" s="6">
        <v>232519</v>
      </c>
      <c r="P1845" s="6">
        <v>219218</v>
      </c>
      <c r="Q1845" s="6">
        <v>123812</v>
      </c>
      <c r="R1845" s="6">
        <v>114889</v>
      </c>
      <c r="S1845" s="6">
        <v>84943</v>
      </c>
      <c r="T1845" s="6">
        <v>135244</v>
      </c>
      <c r="U1845" s="6">
        <v>1221304</v>
      </c>
      <c r="V1845" s="6">
        <v>1218477</v>
      </c>
      <c r="W1845" s="6">
        <v>2525224</v>
      </c>
      <c r="X1845" s="6">
        <v>2540977</v>
      </c>
      <c r="Y1845" s="6">
        <v>955902</v>
      </c>
      <c r="Z1845" s="6">
        <v>978578</v>
      </c>
      <c r="AA1845" s="6">
        <v>273946</v>
      </c>
      <c r="AB1845" s="6">
        <v>260076</v>
      </c>
      <c r="AC1845" s="6">
        <v>50381127</v>
      </c>
      <c r="AD1845" s="6">
        <v>51152886</v>
      </c>
      <c r="AF1845">
        <f t="shared" si="560"/>
        <v>4.9030105844075612E-2</v>
      </c>
      <c r="AG1845">
        <f t="shared" si="561"/>
        <v>4.5214498202856619E-2</v>
      </c>
      <c r="AH1845">
        <f t="shared" si="562"/>
        <v>0.48364184721830616</v>
      </c>
      <c r="AI1845">
        <f t="shared" si="563"/>
        <v>0.47953090484486871</v>
      </c>
      <c r="AJ1845">
        <f t="shared" si="564"/>
        <v>3.4893811189066457</v>
      </c>
      <c r="AK1845">
        <f t="shared" si="565"/>
        <v>3.7626616835078979</v>
      </c>
      <c r="AL1845">
        <f t="shared" si="566"/>
        <v>0.17081624392182618</v>
      </c>
      <c r="AM1845">
        <f t="shared" si="567"/>
        <v>0.16434426997627249</v>
      </c>
      <c r="AN1845">
        <f t="shared" si="568"/>
        <v>0.53905039711328584</v>
      </c>
      <c r="AO1845">
        <f t="shared" si="569"/>
        <v>0.5249535906857874</v>
      </c>
      <c r="AP1845">
        <f t="shared" si="570"/>
        <v>1</v>
      </c>
      <c r="AQ1845">
        <f t="shared" si="571"/>
        <v>1</v>
      </c>
      <c r="AR1845">
        <f t="shared" si="572"/>
        <v>1</v>
      </c>
      <c r="AS1845">
        <f t="shared" si="573"/>
        <v>0</v>
      </c>
      <c r="AT1845">
        <f t="shared" si="574"/>
        <v>0</v>
      </c>
      <c r="AU1845">
        <f t="shared" si="575"/>
        <v>0</v>
      </c>
      <c r="AV1845">
        <f t="shared" si="576"/>
        <v>1</v>
      </c>
      <c r="AW1845">
        <f t="shared" si="577"/>
        <v>1</v>
      </c>
      <c r="AX1845">
        <f t="shared" si="578"/>
        <v>1</v>
      </c>
      <c r="AY1845">
        <f t="shared" si="579"/>
        <v>6</v>
      </c>
    </row>
    <row r="1846" spans="1:51" x14ac:dyDescent="0.3">
      <c r="A1846" s="1" t="s">
        <v>1840</v>
      </c>
      <c r="B1846" s="2">
        <v>7672524</v>
      </c>
      <c r="C1846" s="3" t="s">
        <v>5337</v>
      </c>
      <c r="D1846" s="7">
        <v>9.31</v>
      </c>
      <c r="E1846" s="5">
        <v>838.20156021000003</v>
      </c>
      <c r="F1846" s="3" t="s">
        <v>4480</v>
      </c>
      <c r="G1846" s="3" t="s">
        <v>4509</v>
      </c>
      <c r="H1846" s="3" t="s">
        <v>4509</v>
      </c>
      <c r="I1846" s="3" t="s">
        <v>4510</v>
      </c>
      <c r="J1846" s="3" t="s">
        <v>4727</v>
      </c>
      <c r="K1846" s="6">
        <v>1153350</v>
      </c>
      <c r="L1846" s="6">
        <v>1105550</v>
      </c>
      <c r="M1846" s="6" t="s">
        <v>4474</v>
      </c>
      <c r="N1846" s="6" t="s">
        <v>4474</v>
      </c>
      <c r="O1846" s="6" t="s">
        <v>4474</v>
      </c>
      <c r="P1846" s="6" t="s">
        <v>4474</v>
      </c>
      <c r="Q1846" s="6">
        <v>78905</v>
      </c>
      <c r="R1846" s="6">
        <v>78521</v>
      </c>
      <c r="S1846" s="6">
        <v>191127</v>
      </c>
      <c r="T1846" s="6">
        <v>185404</v>
      </c>
      <c r="U1846" s="6">
        <v>122867</v>
      </c>
      <c r="V1846" s="6">
        <v>98029</v>
      </c>
      <c r="W1846" s="6">
        <v>1818012</v>
      </c>
      <c r="X1846" s="6">
        <v>1729631</v>
      </c>
      <c r="Y1846" s="6">
        <v>1008870</v>
      </c>
      <c r="Z1846" s="6">
        <v>1012801</v>
      </c>
      <c r="AA1846" s="6">
        <v>1001016</v>
      </c>
      <c r="AB1846" s="6">
        <v>970215</v>
      </c>
      <c r="AC1846" s="6">
        <v>341014269</v>
      </c>
      <c r="AD1846" s="6">
        <v>336737192</v>
      </c>
      <c r="AF1846">
        <f t="shared" si="560"/>
        <v>4.340180372846824E-2</v>
      </c>
      <c r="AG1846">
        <f t="shared" si="561"/>
        <v>4.539754433171006E-2</v>
      </c>
      <c r="AH1846">
        <f t="shared" si="562"/>
        <v>6.7583162267355765E-2</v>
      </c>
      <c r="AI1846">
        <f t="shared" si="563"/>
        <v>5.6676250599116226E-2</v>
      </c>
      <c r="AJ1846">
        <f t="shared" si="564"/>
        <v>1.0078460284351098</v>
      </c>
      <c r="AK1846">
        <f t="shared" si="565"/>
        <v>1.0438933638420349</v>
      </c>
      <c r="AL1846" t="e">
        <f t="shared" si="566"/>
        <v>#VALUE!</v>
      </c>
      <c r="AM1846" t="e">
        <f t="shared" si="567"/>
        <v>#VALUE!</v>
      </c>
      <c r="AN1846">
        <f t="shared" si="568"/>
        <v>0.63440175312374181</v>
      </c>
      <c r="AO1846">
        <f t="shared" si="569"/>
        <v>0.63918257709303317</v>
      </c>
      <c r="AP1846">
        <f t="shared" si="570"/>
        <v>1</v>
      </c>
      <c r="AQ1846">
        <f t="shared" si="571"/>
        <v>1</v>
      </c>
      <c r="AR1846">
        <f t="shared" si="572"/>
        <v>0</v>
      </c>
      <c r="AS1846">
        <f t="shared" si="573"/>
        <v>1</v>
      </c>
      <c r="AT1846">
        <f t="shared" si="574"/>
        <v>0</v>
      </c>
      <c r="AU1846">
        <f t="shared" si="575"/>
        <v>0</v>
      </c>
      <c r="AV1846">
        <f t="shared" si="576"/>
        <v>0</v>
      </c>
      <c r="AW1846">
        <f t="shared" si="577"/>
        <v>0</v>
      </c>
      <c r="AX1846">
        <f t="shared" si="578"/>
        <v>0</v>
      </c>
      <c r="AY1846">
        <f t="shared" si="579"/>
        <v>3</v>
      </c>
    </row>
    <row r="1847" spans="1:51" x14ac:dyDescent="0.3">
      <c r="A1847" s="1" t="s">
        <v>1841</v>
      </c>
      <c r="B1847" s="2">
        <v>4187964</v>
      </c>
      <c r="C1847" s="3" t="s">
        <v>5336</v>
      </c>
      <c r="D1847" s="5">
        <v>11.83</v>
      </c>
      <c r="E1847" s="5">
        <v>504.16038764000001</v>
      </c>
      <c r="F1847" s="3" t="s">
        <v>4654</v>
      </c>
      <c r="G1847" s="3" t="s">
        <v>4654</v>
      </c>
      <c r="H1847" s="3" t="s">
        <v>4655</v>
      </c>
      <c r="I1847" s="3" t="s">
        <v>4656</v>
      </c>
      <c r="J1847" s="3" t="s">
        <v>4657</v>
      </c>
      <c r="K1847" s="6">
        <v>429359</v>
      </c>
      <c r="L1847" s="6">
        <v>490083</v>
      </c>
      <c r="M1847" s="6">
        <v>50289</v>
      </c>
      <c r="N1847" s="6">
        <v>71830</v>
      </c>
      <c r="O1847" s="6">
        <v>-10109</v>
      </c>
      <c r="P1847" s="6">
        <v>8982</v>
      </c>
      <c r="Q1847" s="6">
        <v>-20594</v>
      </c>
      <c r="R1847" s="6">
        <v>-6073</v>
      </c>
      <c r="S1847" s="6">
        <v>6872</v>
      </c>
      <c r="T1847" s="6">
        <v>55062</v>
      </c>
      <c r="U1847" s="6">
        <v>42918</v>
      </c>
      <c r="V1847" s="6">
        <v>24734</v>
      </c>
      <c r="W1847" s="6">
        <v>579730</v>
      </c>
      <c r="X1847" s="6">
        <v>595169</v>
      </c>
      <c r="Y1847" s="6">
        <v>99797</v>
      </c>
      <c r="Z1847" s="6">
        <v>103907</v>
      </c>
      <c r="AA1847" s="6">
        <v>171600</v>
      </c>
      <c r="AB1847" s="6">
        <v>195539</v>
      </c>
      <c r="AC1847" s="6">
        <v>42599000</v>
      </c>
      <c r="AD1847" s="6">
        <v>42599000</v>
      </c>
      <c r="AF1847">
        <f t="shared" si="560"/>
        <v>-3.5523433322408711E-2</v>
      </c>
      <c r="AG1847">
        <f t="shared" si="561"/>
        <v>-1.0203824459943309E-2</v>
      </c>
      <c r="AH1847">
        <f t="shared" si="562"/>
        <v>7.4031014437755505E-2</v>
      </c>
      <c r="AI1847">
        <f t="shared" si="563"/>
        <v>4.1557944046144879E-2</v>
      </c>
      <c r="AJ1847">
        <f t="shared" si="564"/>
        <v>0.58156759906759903</v>
      </c>
      <c r="AK1847">
        <f t="shared" si="565"/>
        <v>0.53138760042753619</v>
      </c>
      <c r="AL1847">
        <f t="shared" si="566"/>
        <v>-2.3544399907769489E-2</v>
      </c>
      <c r="AM1847">
        <f t="shared" si="567"/>
        <v>1.8327507789496881E-2</v>
      </c>
      <c r="AN1847">
        <f t="shared" si="568"/>
        <v>0.74061890880237347</v>
      </c>
      <c r="AO1847">
        <f t="shared" si="569"/>
        <v>0.82343502433762517</v>
      </c>
      <c r="AP1847">
        <f t="shared" si="570"/>
        <v>0</v>
      </c>
      <c r="AQ1847">
        <f t="shared" si="571"/>
        <v>1</v>
      </c>
      <c r="AR1847">
        <f t="shared" si="572"/>
        <v>0</v>
      </c>
      <c r="AS1847">
        <f t="shared" si="573"/>
        <v>1</v>
      </c>
      <c r="AT1847">
        <f t="shared" si="574"/>
        <v>0</v>
      </c>
      <c r="AU1847">
        <f t="shared" si="575"/>
        <v>1</v>
      </c>
      <c r="AV1847">
        <f t="shared" si="576"/>
        <v>0</v>
      </c>
      <c r="AW1847">
        <f t="shared" si="577"/>
        <v>0</v>
      </c>
      <c r="AX1847">
        <f t="shared" si="578"/>
        <v>0</v>
      </c>
      <c r="AY1847">
        <f t="shared" si="579"/>
        <v>3</v>
      </c>
    </row>
    <row r="1848" spans="1:51" x14ac:dyDescent="0.3">
      <c r="A1848" s="1" t="s">
        <v>1842</v>
      </c>
      <c r="B1848" s="2">
        <v>4010641</v>
      </c>
      <c r="C1848" s="3" t="s">
        <v>5337</v>
      </c>
      <c r="D1848" s="5">
        <v>27.8</v>
      </c>
      <c r="E1848" s="5">
        <v>24422.355183</v>
      </c>
      <c r="F1848" s="3" t="s">
        <v>4654</v>
      </c>
      <c r="G1848" s="3" t="s">
        <v>4654</v>
      </c>
      <c r="H1848" s="3" t="s">
        <v>4747</v>
      </c>
      <c r="I1848" s="3" t="s">
        <v>4748</v>
      </c>
      <c r="J1848" s="3" t="s">
        <v>4864</v>
      </c>
      <c r="K1848" s="6">
        <v>23073000</v>
      </c>
      <c r="L1848" s="6">
        <v>23180000</v>
      </c>
      <c r="M1848" s="6">
        <v>5112000</v>
      </c>
      <c r="N1848" s="6">
        <v>5160000</v>
      </c>
      <c r="O1848" s="6">
        <v>4052000</v>
      </c>
      <c r="P1848" s="6">
        <v>4114000</v>
      </c>
      <c r="Q1848" s="6">
        <v>2569000</v>
      </c>
      <c r="R1848" s="6">
        <v>2713000</v>
      </c>
      <c r="S1848" s="6">
        <v>3819000</v>
      </c>
      <c r="T1848" s="6">
        <v>3852000</v>
      </c>
      <c r="U1848" s="6">
        <v>7639000</v>
      </c>
      <c r="V1848" s="6">
        <v>7638000</v>
      </c>
      <c r="W1848" s="6">
        <v>25331000</v>
      </c>
      <c r="X1848" s="6">
        <v>25152000</v>
      </c>
      <c r="Y1848" s="6">
        <v>12043000</v>
      </c>
      <c r="Z1848" s="6">
        <v>11878000</v>
      </c>
      <c r="AA1848" s="6">
        <v>5460000</v>
      </c>
      <c r="AB1848" s="6">
        <v>5576000</v>
      </c>
      <c r="AC1848" s="6">
        <v>878000000</v>
      </c>
      <c r="AD1848" s="6">
        <v>883000000</v>
      </c>
      <c r="AF1848">
        <f t="shared" si="560"/>
        <v>0.10141723579803404</v>
      </c>
      <c r="AG1848">
        <f t="shared" si="561"/>
        <v>0.10786418575063614</v>
      </c>
      <c r="AH1848">
        <f t="shared" si="562"/>
        <v>0.30156724961509612</v>
      </c>
      <c r="AI1848">
        <f t="shared" si="563"/>
        <v>0.30367366412213742</v>
      </c>
      <c r="AJ1848">
        <f t="shared" si="564"/>
        <v>2.2056776556776558</v>
      </c>
      <c r="AK1848">
        <f t="shared" si="565"/>
        <v>2.1302008608321379</v>
      </c>
      <c r="AL1848">
        <f t="shared" si="566"/>
        <v>0.17561652147531748</v>
      </c>
      <c r="AM1848">
        <f t="shared" si="567"/>
        <v>0.17748058671268335</v>
      </c>
      <c r="AN1848">
        <f t="shared" si="568"/>
        <v>0.91086021080889035</v>
      </c>
      <c r="AO1848">
        <f t="shared" si="569"/>
        <v>0.92159669211195927</v>
      </c>
      <c r="AP1848">
        <f t="shared" si="570"/>
        <v>1</v>
      </c>
      <c r="AQ1848">
        <f t="shared" si="571"/>
        <v>1</v>
      </c>
      <c r="AR1848">
        <f t="shared" si="572"/>
        <v>0</v>
      </c>
      <c r="AS1848">
        <f t="shared" si="573"/>
        <v>1</v>
      </c>
      <c r="AT1848">
        <f t="shared" si="574"/>
        <v>1</v>
      </c>
      <c r="AU1848">
        <f t="shared" si="575"/>
        <v>1</v>
      </c>
      <c r="AV1848">
        <f t="shared" si="576"/>
        <v>0</v>
      </c>
      <c r="AW1848">
        <f t="shared" si="577"/>
        <v>0</v>
      </c>
      <c r="AX1848">
        <f t="shared" si="578"/>
        <v>1</v>
      </c>
      <c r="AY1848">
        <f t="shared" si="579"/>
        <v>6</v>
      </c>
    </row>
    <row r="1849" spans="1:51" x14ac:dyDescent="0.3">
      <c r="A1849" s="1" t="s">
        <v>1843</v>
      </c>
      <c r="B1849" s="2">
        <v>4274880</v>
      </c>
      <c r="C1849" s="3" t="s">
        <v>5335</v>
      </c>
      <c r="D1849" s="5">
        <v>54.14</v>
      </c>
      <c r="E1849" s="5">
        <v>6888.0697799999998</v>
      </c>
      <c r="F1849" s="3" t="s">
        <v>4470</v>
      </c>
      <c r="G1849" s="3" t="s">
        <v>4471</v>
      </c>
      <c r="H1849" s="3" t="s">
        <v>4489</v>
      </c>
      <c r="I1849" s="3" t="s">
        <v>4489</v>
      </c>
      <c r="J1849" s="3" t="s">
        <v>4495</v>
      </c>
      <c r="K1849" s="6">
        <v>947355</v>
      </c>
      <c r="L1849" s="6">
        <v>873304</v>
      </c>
      <c r="M1849" s="6">
        <v>552999</v>
      </c>
      <c r="N1849" s="6">
        <v>480799</v>
      </c>
      <c r="O1849" s="6">
        <v>477009</v>
      </c>
      <c r="P1849" s="6">
        <v>404591</v>
      </c>
      <c r="Q1849" s="6">
        <v>392467</v>
      </c>
      <c r="R1849" s="6">
        <v>337293</v>
      </c>
      <c r="S1849" s="6">
        <v>402951</v>
      </c>
      <c r="T1849" s="6">
        <v>419986</v>
      </c>
      <c r="U1849" s="6">
        <v>1504154</v>
      </c>
      <c r="V1849" s="6">
        <v>1502515</v>
      </c>
      <c r="W1849" s="6">
        <v>2118030</v>
      </c>
      <c r="X1849" s="6">
        <v>1969453</v>
      </c>
      <c r="Y1849" s="6">
        <v>1126976</v>
      </c>
      <c r="Z1849" s="6">
        <v>987797</v>
      </c>
      <c r="AA1849" s="6">
        <v>108815</v>
      </c>
      <c r="AB1849" s="6">
        <v>133360</v>
      </c>
      <c r="AC1849" s="6">
        <v>127183000</v>
      </c>
      <c r="AD1849" s="6">
        <v>126535000</v>
      </c>
      <c r="AF1849">
        <f t="shared" si="560"/>
        <v>0.18529813081023405</v>
      </c>
      <c r="AG1849">
        <f t="shared" si="561"/>
        <v>0.17126227434724262</v>
      </c>
      <c r="AH1849">
        <f t="shared" si="562"/>
        <v>0.71016652266492919</v>
      </c>
      <c r="AI1849">
        <f t="shared" si="563"/>
        <v>0.76290980287419907</v>
      </c>
      <c r="AJ1849">
        <f t="shared" si="564"/>
        <v>10.35680742544686</v>
      </c>
      <c r="AK1849">
        <f t="shared" si="565"/>
        <v>7.4069961007798444</v>
      </c>
      <c r="AL1849">
        <f t="shared" si="566"/>
        <v>0.50351663315230299</v>
      </c>
      <c r="AM1849">
        <f t="shared" si="567"/>
        <v>0.46328769821276439</v>
      </c>
      <c r="AN1849">
        <f t="shared" si="568"/>
        <v>0.44728119998300309</v>
      </c>
      <c r="AO1849">
        <f t="shared" si="569"/>
        <v>0.44342464633580997</v>
      </c>
      <c r="AP1849">
        <f t="shared" si="570"/>
        <v>1</v>
      </c>
      <c r="AQ1849">
        <f t="shared" si="571"/>
        <v>1</v>
      </c>
      <c r="AR1849">
        <f t="shared" si="572"/>
        <v>1</v>
      </c>
      <c r="AS1849">
        <f t="shared" si="573"/>
        <v>1</v>
      </c>
      <c r="AT1849">
        <f t="shared" si="574"/>
        <v>1</v>
      </c>
      <c r="AU1849">
        <f t="shared" si="575"/>
        <v>1</v>
      </c>
      <c r="AV1849">
        <f t="shared" si="576"/>
        <v>1</v>
      </c>
      <c r="AW1849">
        <f t="shared" si="577"/>
        <v>1</v>
      </c>
      <c r="AX1849">
        <f t="shared" si="578"/>
        <v>0</v>
      </c>
      <c r="AY1849">
        <f t="shared" si="579"/>
        <v>8</v>
      </c>
    </row>
    <row r="1850" spans="1:51" x14ac:dyDescent="0.3">
      <c r="A1850" s="1" t="s">
        <v>1844</v>
      </c>
      <c r="B1850" s="2">
        <v>7793614</v>
      </c>
      <c r="C1850" s="3" t="s">
        <v>5337</v>
      </c>
      <c r="D1850" s="5">
        <v>15.51</v>
      </c>
      <c r="E1850" s="5">
        <v>212.56324716</v>
      </c>
      <c r="F1850" s="3" t="s">
        <v>4475</v>
      </c>
      <c r="G1850" s="3" t="s">
        <v>4548</v>
      </c>
      <c r="H1850" s="3" t="s">
        <v>4810</v>
      </c>
      <c r="I1850" s="3" t="s">
        <v>4964</v>
      </c>
      <c r="J1850" s="3" t="s">
        <v>4497</v>
      </c>
      <c r="K1850" s="6">
        <v>647834</v>
      </c>
      <c r="L1850" s="6">
        <v>644781</v>
      </c>
      <c r="M1850" s="6">
        <v>50578</v>
      </c>
      <c r="N1850" s="6">
        <v>54917</v>
      </c>
      <c r="O1850" s="6">
        <v>45550</v>
      </c>
      <c r="P1850" s="6">
        <v>50055</v>
      </c>
      <c r="Q1850" s="6">
        <v>26329</v>
      </c>
      <c r="R1850" s="6">
        <v>34733</v>
      </c>
      <c r="S1850" s="6">
        <v>55130</v>
      </c>
      <c r="T1850" s="6">
        <v>68447</v>
      </c>
      <c r="U1850" s="6" t="s">
        <v>4474</v>
      </c>
      <c r="V1850" s="6" t="s">
        <v>4474</v>
      </c>
      <c r="W1850" s="6">
        <v>408669</v>
      </c>
      <c r="X1850" s="6">
        <v>369896</v>
      </c>
      <c r="Y1850" s="6">
        <v>305365</v>
      </c>
      <c r="Z1850" s="6">
        <v>264992</v>
      </c>
      <c r="AA1850" s="6">
        <v>213441</v>
      </c>
      <c r="AB1850" s="6">
        <v>177645</v>
      </c>
      <c r="AC1850" s="6">
        <v>13718000</v>
      </c>
      <c r="AD1850" s="6">
        <v>13926000</v>
      </c>
      <c r="AF1850">
        <f t="shared" si="560"/>
        <v>6.4426222688777471E-2</v>
      </c>
      <c r="AG1850">
        <f t="shared" si="561"/>
        <v>9.389936630836776E-2</v>
      </c>
      <c r="AH1850" t="e">
        <f t="shared" si="562"/>
        <v>#VALUE!</v>
      </c>
      <c r="AI1850" t="e">
        <f t="shared" si="563"/>
        <v>#VALUE!</v>
      </c>
      <c r="AJ1850">
        <f t="shared" si="564"/>
        <v>1.4306763930079038</v>
      </c>
      <c r="AK1850">
        <f t="shared" si="565"/>
        <v>1.4916941090376876</v>
      </c>
      <c r="AL1850">
        <f t="shared" si="566"/>
        <v>7.031122170185572E-2</v>
      </c>
      <c r="AM1850">
        <f t="shared" si="567"/>
        <v>7.76310095986079E-2</v>
      </c>
      <c r="AN1850">
        <f t="shared" si="568"/>
        <v>1.5852291218565637</v>
      </c>
      <c r="AO1850">
        <f t="shared" si="569"/>
        <v>1.7431413153967601</v>
      </c>
      <c r="AP1850">
        <f t="shared" si="570"/>
        <v>1</v>
      </c>
      <c r="AQ1850">
        <f t="shared" si="571"/>
        <v>1</v>
      </c>
      <c r="AR1850">
        <f t="shared" si="572"/>
        <v>0</v>
      </c>
      <c r="AS1850">
        <f t="shared" si="573"/>
        <v>1</v>
      </c>
      <c r="AT1850">
        <f t="shared" si="574"/>
        <v>0</v>
      </c>
      <c r="AU1850">
        <f t="shared" si="575"/>
        <v>0</v>
      </c>
      <c r="AV1850">
        <f t="shared" si="576"/>
        <v>0</v>
      </c>
      <c r="AW1850">
        <f t="shared" si="577"/>
        <v>0</v>
      </c>
      <c r="AX1850">
        <f t="shared" si="578"/>
        <v>1</v>
      </c>
      <c r="AY1850">
        <f t="shared" si="579"/>
        <v>4</v>
      </c>
    </row>
    <row r="1851" spans="1:51" x14ac:dyDescent="0.3">
      <c r="A1851" s="1" t="s">
        <v>1845</v>
      </c>
      <c r="B1851" s="2">
        <v>4426691</v>
      </c>
      <c r="C1851" s="3" t="s">
        <v>5337</v>
      </c>
      <c r="D1851" s="5">
        <v>18.309999999999999</v>
      </c>
      <c r="E1851" s="5">
        <v>1856.50073982</v>
      </c>
      <c r="F1851" s="3" t="s">
        <v>4480</v>
      </c>
      <c r="G1851" s="3" t="s">
        <v>4509</v>
      </c>
      <c r="H1851" s="3" t="s">
        <v>4509</v>
      </c>
      <c r="I1851" s="3" t="s">
        <v>4677</v>
      </c>
      <c r="J1851" s="3" t="s">
        <v>4691</v>
      </c>
      <c r="K1851" s="6">
        <v>2254594</v>
      </c>
      <c r="L1851" s="6">
        <v>2138016</v>
      </c>
      <c r="M1851" s="6">
        <v>685260</v>
      </c>
      <c r="N1851" s="6">
        <v>673738</v>
      </c>
      <c r="O1851" s="6">
        <v>668759</v>
      </c>
      <c r="P1851" s="6">
        <v>659667</v>
      </c>
      <c r="Q1851" s="6">
        <v>672098</v>
      </c>
      <c r="R1851" s="6">
        <v>663711</v>
      </c>
      <c r="S1851" s="6">
        <v>510699</v>
      </c>
      <c r="T1851" s="6">
        <v>521882</v>
      </c>
      <c r="U1851" s="6">
        <v>149916</v>
      </c>
      <c r="V1851" s="6">
        <v>149887</v>
      </c>
      <c r="W1851" s="6">
        <v>7826547</v>
      </c>
      <c r="X1851" s="6">
        <v>7623103</v>
      </c>
      <c r="Y1851" s="6" t="s">
        <v>4474</v>
      </c>
      <c r="Z1851" s="6" t="s">
        <v>4474</v>
      </c>
      <c r="AA1851" s="6" t="s">
        <v>4474</v>
      </c>
      <c r="AB1851" s="6" t="s">
        <v>4474</v>
      </c>
      <c r="AC1851" s="6">
        <v>101392722</v>
      </c>
      <c r="AD1851" s="6">
        <v>101922771</v>
      </c>
      <c r="AF1851">
        <f t="shared" si="560"/>
        <v>8.5874140920638442E-2</v>
      </c>
      <c r="AG1851">
        <f t="shared" si="561"/>
        <v>8.7065726384649406E-2</v>
      </c>
      <c r="AH1851">
        <f t="shared" si="562"/>
        <v>1.9154807349907949E-2</v>
      </c>
      <c r="AI1851">
        <f t="shared" si="563"/>
        <v>1.9662203173694492E-2</v>
      </c>
      <c r="AJ1851" t="e">
        <f t="shared" si="564"/>
        <v>#VALUE!</v>
      </c>
      <c r="AK1851" t="e">
        <f t="shared" si="565"/>
        <v>#VALUE!</v>
      </c>
      <c r="AL1851">
        <f t="shared" si="566"/>
        <v>0.29662058889538429</v>
      </c>
      <c r="AM1851">
        <f t="shared" si="567"/>
        <v>0.30854165731219974</v>
      </c>
      <c r="AN1851">
        <f t="shared" si="568"/>
        <v>0.28807007739172841</v>
      </c>
      <c r="AO1851">
        <f t="shared" si="569"/>
        <v>0.28046531707626149</v>
      </c>
      <c r="AP1851">
        <f t="shared" si="570"/>
        <v>1</v>
      </c>
      <c r="AQ1851">
        <f t="shared" si="571"/>
        <v>1</v>
      </c>
      <c r="AR1851">
        <f t="shared" si="572"/>
        <v>0</v>
      </c>
      <c r="AS1851">
        <f t="shared" si="573"/>
        <v>0</v>
      </c>
      <c r="AT1851">
        <f t="shared" si="574"/>
        <v>1</v>
      </c>
      <c r="AU1851">
        <f t="shared" si="575"/>
        <v>0</v>
      </c>
      <c r="AV1851">
        <f t="shared" si="576"/>
        <v>0</v>
      </c>
      <c r="AW1851">
        <f t="shared" si="577"/>
        <v>1</v>
      </c>
      <c r="AX1851">
        <f t="shared" si="578"/>
        <v>1</v>
      </c>
      <c r="AY1851">
        <f t="shared" si="579"/>
        <v>5</v>
      </c>
    </row>
    <row r="1852" spans="1:51" x14ac:dyDescent="0.3">
      <c r="A1852" s="1" t="s">
        <v>1846</v>
      </c>
      <c r="B1852" s="2">
        <v>4921111</v>
      </c>
      <c r="C1852" s="3" t="s">
        <v>5335</v>
      </c>
      <c r="D1852" s="5">
        <v>138.05000000000001</v>
      </c>
      <c r="E1852" s="5">
        <v>5766.2837545499997</v>
      </c>
      <c r="F1852" s="3" t="s">
        <v>4480</v>
      </c>
      <c r="G1852" s="3" t="s">
        <v>4491</v>
      </c>
      <c r="H1852" s="3" t="s">
        <v>4492</v>
      </c>
      <c r="I1852" s="3" t="s">
        <v>4493</v>
      </c>
      <c r="J1852" s="3" t="s">
        <v>4658</v>
      </c>
      <c r="K1852" s="6">
        <v>648658</v>
      </c>
      <c r="L1852" s="6">
        <v>625536</v>
      </c>
      <c r="M1852" s="6">
        <v>301212</v>
      </c>
      <c r="N1852" s="6">
        <v>289116</v>
      </c>
      <c r="O1852" s="6">
        <v>292082</v>
      </c>
      <c r="P1852" s="6">
        <v>280490</v>
      </c>
      <c r="Q1852" s="6">
        <v>274365</v>
      </c>
      <c r="R1852" s="6">
        <v>262950</v>
      </c>
      <c r="S1852" s="6">
        <v>182428</v>
      </c>
      <c r="T1852" s="6">
        <v>142622</v>
      </c>
      <c r="U1852" s="6">
        <v>208051</v>
      </c>
      <c r="V1852" s="6">
        <v>209436</v>
      </c>
      <c r="W1852" s="6">
        <v>1424330</v>
      </c>
      <c r="X1852" s="6">
        <v>1371913</v>
      </c>
      <c r="Y1852" s="6">
        <v>328355</v>
      </c>
      <c r="Z1852" s="6">
        <v>319254</v>
      </c>
      <c r="AA1852" s="6">
        <v>111038</v>
      </c>
      <c r="AB1852" s="6">
        <v>120582</v>
      </c>
      <c r="AC1852" s="6">
        <v>41770189</v>
      </c>
      <c r="AD1852" s="6">
        <v>40533548</v>
      </c>
      <c r="AF1852">
        <f t="shared" si="560"/>
        <v>0.19262741078261358</v>
      </c>
      <c r="AG1852">
        <f t="shared" si="561"/>
        <v>0.19166667274090995</v>
      </c>
      <c r="AH1852">
        <f t="shared" si="562"/>
        <v>0.1460693799891879</v>
      </c>
      <c r="AI1852">
        <f t="shared" si="563"/>
        <v>0.15265982609684434</v>
      </c>
      <c r="AJ1852">
        <f t="shared" si="564"/>
        <v>2.9571407986455087</v>
      </c>
      <c r="AK1852">
        <f t="shared" si="565"/>
        <v>2.6476090958849579</v>
      </c>
      <c r="AL1852">
        <f t="shared" si="566"/>
        <v>0.45028659170163632</v>
      </c>
      <c r="AM1852">
        <f t="shared" si="567"/>
        <v>0.44839945262942499</v>
      </c>
      <c r="AN1852">
        <f t="shared" si="568"/>
        <v>0.45541272036676894</v>
      </c>
      <c r="AO1852">
        <f t="shared" si="569"/>
        <v>0.45595894200288212</v>
      </c>
      <c r="AP1852">
        <f t="shared" si="570"/>
        <v>1</v>
      </c>
      <c r="AQ1852">
        <f t="shared" si="571"/>
        <v>1</v>
      </c>
      <c r="AR1852">
        <f t="shared" si="572"/>
        <v>1</v>
      </c>
      <c r="AS1852">
        <f t="shared" si="573"/>
        <v>0</v>
      </c>
      <c r="AT1852">
        <f t="shared" si="574"/>
        <v>1</v>
      </c>
      <c r="AU1852">
        <f t="shared" si="575"/>
        <v>1</v>
      </c>
      <c r="AV1852">
        <f t="shared" si="576"/>
        <v>1</v>
      </c>
      <c r="AW1852">
        <f t="shared" si="577"/>
        <v>0</v>
      </c>
      <c r="AX1852">
        <f t="shared" si="578"/>
        <v>0</v>
      </c>
      <c r="AY1852">
        <f t="shared" si="579"/>
        <v>6</v>
      </c>
    </row>
    <row r="1853" spans="1:51" x14ac:dyDescent="0.3">
      <c r="A1853" s="1" t="s">
        <v>1847</v>
      </c>
      <c r="B1853" s="2">
        <v>100308</v>
      </c>
      <c r="C1853" s="3" t="s">
        <v>5335</v>
      </c>
      <c r="D1853" s="5">
        <v>55.47</v>
      </c>
      <c r="E1853" s="5">
        <v>4773.7677254399996</v>
      </c>
      <c r="F1853" s="3" t="s">
        <v>4480</v>
      </c>
      <c r="G1853" s="3" t="s">
        <v>4481</v>
      </c>
      <c r="H1853" s="3" t="s">
        <v>4481</v>
      </c>
      <c r="I1853" s="3" t="s">
        <v>4482</v>
      </c>
      <c r="J1853" s="3" t="s">
        <v>4484</v>
      </c>
      <c r="K1853" s="6">
        <v>1373570</v>
      </c>
      <c r="L1853" s="6">
        <v>1361119</v>
      </c>
      <c r="M1853" s="6" t="s">
        <v>4474</v>
      </c>
      <c r="N1853" s="6" t="s">
        <v>4474</v>
      </c>
      <c r="O1853" s="6">
        <v>1113435</v>
      </c>
      <c r="P1853" s="6">
        <v>1079095</v>
      </c>
      <c r="Q1853" s="6">
        <v>389344</v>
      </c>
      <c r="R1853" s="6">
        <v>371510</v>
      </c>
      <c r="S1853" s="6">
        <v>527029</v>
      </c>
      <c r="T1853" s="6">
        <v>552271</v>
      </c>
      <c r="U1853" s="6">
        <v>236431</v>
      </c>
      <c r="V1853" s="6">
        <v>236393</v>
      </c>
      <c r="W1853" s="6">
        <v>35238107</v>
      </c>
      <c r="X1853" s="6">
        <v>35412291</v>
      </c>
      <c r="Y1853" s="6" t="s">
        <v>4474</v>
      </c>
      <c r="Z1853" s="6" t="s">
        <v>4474</v>
      </c>
      <c r="AA1853" s="6" t="s">
        <v>4474</v>
      </c>
      <c r="AB1853" s="6" t="s">
        <v>4474</v>
      </c>
      <c r="AC1853" s="6">
        <v>86135698</v>
      </c>
      <c r="AD1853" s="6">
        <v>86354666</v>
      </c>
      <c r="AF1853">
        <f t="shared" si="560"/>
        <v>1.1048947663391793E-2</v>
      </c>
      <c r="AG1853">
        <f t="shared" si="561"/>
        <v>1.049099026098029E-2</v>
      </c>
      <c r="AH1853">
        <f t="shared" si="562"/>
        <v>6.7095261388473567E-3</v>
      </c>
      <c r="AI1853">
        <f t="shared" si="563"/>
        <v>6.6754506224971435E-3</v>
      </c>
      <c r="AJ1853" t="e">
        <f t="shared" si="564"/>
        <v>#VALUE!</v>
      </c>
      <c r="AK1853" t="e">
        <f t="shared" si="565"/>
        <v>#VALUE!</v>
      </c>
      <c r="AL1853">
        <f t="shared" si="566"/>
        <v>0.81061394759640937</v>
      </c>
      <c r="AM1853">
        <f t="shared" si="567"/>
        <v>0.7927998947924465</v>
      </c>
      <c r="AN1853">
        <f t="shared" si="568"/>
        <v>3.8979676178405386E-2</v>
      </c>
      <c r="AO1853">
        <f t="shared" si="569"/>
        <v>3.8436344036594523E-2</v>
      </c>
      <c r="AP1853">
        <f t="shared" si="570"/>
        <v>1</v>
      </c>
      <c r="AQ1853">
        <f t="shared" si="571"/>
        <v>1</v>
      </c>
      <c r="AR1853">
        <f t="shared" si="572"/>
        <v>1</v>
      </c>
      <c r="AS1853">
        <f t="shared" si="573"/>
        <v>1</v>
      </c>
      <c r="AT1853">
        <f t="shared" si="574"/>
        <v>0</v>
      </c>
      <c r="AU1853">
        <f t="shared" si="575"/>
        <v>0</v>
      </c>
      <c r="AV1853">
        <f t="shared" si="576"/>
        <v>1</v>
      </c>
      <c r="AW1853">
        <f t="shared" si="577"/>
        <v>1</v>
      </c>
      <c r="AX1853">
        <f t="shared" si="578"/>
        <v>1</v>
      </c>
      <c r="AY1853">
        <f t="shared" si="579"/>
        <v>7</v>
      </c>
    </row>
    <row r="1854" spans="1:51" x14ac:dyDescent="0.3">
      <c r="A1854" s="1" t="s">
        <v>1848</v>
      </c>
      <c r="B1854" s="2">
        <v>4189200</v>
      </c>
      <c r="C1854" s="3" t="s">
        <v>5337</v>
      </c>
      <c r="D1854" s="7">
        <v>8.1999999999999993</v>
      </c>
      <c r="E1854" s="5">
        <v>2890.4670277999999</v>
      </c>
      <c r="F1854" s="3" t="s">
        <v>4475</v>
      </c>
      <c r="G1854" s="3" t="s">
        <v>4548</v>
      </c>
      <c r="H1854" s="3" t="s">
        <v>4647</v>
      </c>
      <c r="I1854" s="3" t="s">
        <v>4687</v>
      </c>
      <c r="J1854" s="3" t="s">
        <v>4893</v>
      </c>
      <c r="K1854" s="6">
        <v>5466904</v>
      </c>
      <c r="L1854" s="6">
        <v>5491095</v>
      </c>
      <c r="M1854" s="6">
        <v>596850</v>
      </c>
      <c r="N1854" s="6">
        <v>536730</v>
      </c>
      <c r="O1854" s="6">
        <v>490799</v>
      </c>
      <c r="P1854" s="6">
        <v>427586</v>
      </c>
      <c r="Q1854" s="6">
        <v>-229610</v>
      </c>
      <c r="R1854" s="6">
        <v>-298360</v>
      </c>
      <c r="S1854" s="6">
        <v>471217</v>
      </c>
      <c r="T1854" s="6" t="s">
        <v>4474</v>
      </c>
      <c r="U1854" s="6">
        <v>3216545</v>
      </c>
      <c r="V1854" s="6" t="s">
        <v>4474</v>
      </c>
      <c r="W1854" s="6">
        <v>5461598</v>
      </c>
      <c r="X1854" s="6">
        <v>5379844</v>
      </c>
      <c r="Y1854" s="6">
        <v>2339702</v>
      </c>
      <c r="Z1854" s="6">
        <v>2285908</v>
      </c>
      <c r="AA1854" s="6">
        <v>1575462</v>
      </c>
      <c r="AB1854" s="6">
        <v>1566480</v>
      </c>
      <c r="AC1854" s="6">
        <v>351779995</v>
      </c>
      <c r="AD1854" s="6">
        <v>351643593</v>
      </c>
      <c r="AF1854">
        <f t="shared" si="560"/>
        <v>-4.2040809301600007E-2</v>
      </c>
      <c r="AG1854">
        <f t="shared" si="561"/>
        <v>-5.5458857171323185E-2</v>
      </c>
      <c r="AH1854">
        <f t="shared" si="562"/>
        <v>0.58893843889645481</v>
      </c>
      <c r="AI1854" t="e">
        <f t="shared" si="563"/>
        <v>#VALUE!</v>
      </c>
      <c r="AJ1854">
        <f t="shared" si="564"/>
        <v>1.4850894531254959</v>
      </c>
      <c r="AK1854">
        <f t="shared" si="565"/>
        <v>1.4592640825289822</v>
      </c>
      <c r="AL1854">
        <f t="shared" si="566"/>
        <v>8.9776407268172265E-2</v>
      </c>
      <c r="AM1854">
        <f t="shared" si="567"/>
        <v>7.7868986058336268E-2</v>
      </c>
      <c r="AN1854">
        <f t="shared" si="568"/>
        <v>1.0009715105359274</v>
      </c>
      <c r="AO1854">
        <f t="shared" si="569"/>
        <v>1.0206792241559421</v>
      </c>
      <c r="AP1854">
        <f t="shared" si="570"/>
        <v>0</v>
      </c>
      <c r="AQ1854">
        <f t="shared" si="571"/>
        <v>1</v>
      </c>
      <c r="AR1854">
        <f t="shared" si="572"/>
        <v>1</v>
      </c>
      <c r="AS1854">
        <f t="shared" si="573"/>
        <v>1</v>
      </c>
      <c r="AT1854">
        <f t="shared" si="574"/>
        <v>0</v>
      </c>
      <c r="AU1854">
        <f t="shared" si="575"/>
        <v>1</v>
      </c>
      <c r="AV1854">
        <f t="shared" si="576"/>
        <v>1</v>
      </c>
      <c r="AW1854">
        <f t="shared" si="577"/>
        <v>0</v>
      </c>
      <c r="AX1854">
        <f t="shared" si="578"/>
        <v>0</v>
      </c>
      <c r="AY1854">
        <f t="shared" si="579"/>
        <v>5</v>
      </c>
    </row>
    <row r="1855" spans="1:51" x14ac:dyDescent="0.3">
      <c r="A1855" s="1" t="s">
        <v>1849</v>
      </c>
      <c r="B1855" s="2">
        <v>4054775</v>
      </c>
      <c r="C1855" s="3" t="s">
        <v>5335</v>
      </c>
      <c r="D1855" s="5">
        <v>21.65</v>
      </c>
      <c r="E1855" s="5">
        <v>649.49841954999999</v>
      </c>
      <c r="F1855" s="3" t="s">
        <v>4480</v>
      </c>
      <c r="G1855" s="3" t="s">
        <v>4481</v>
      </c>
      <c r="H1855" s="3" t="s">
        <v>4481</v>
      </c>
      <c r="I1855" s="3" t="s">
        <v>4482</v>
      </c>
      <c r="J1855" s="3" t="s">
        <v>4484</v>
      </c>
      <c r="K1855" s="6">
        <v>232214</v>
      </c>
      <c r="L1855" s="6">
        <v>236668</v>
      </c>
      <c r="M1855" s="6" t="s">
        <v>4474</v>
      </c>
      <c r="N1855" s="6" t="s">
        <v>4474</v>
      </c>
      <c r="O1855" s="6">
        <v>284146</v>
      </c>
      <c r="P1855" s="6">
        <v>278558</v>
      </c>
      <c r="Q1855" s="6">
        <v>63140</v>
      </c>
      <c r="R1855" s="6">
        <v>67044</v>
      </c>
      <c r="S1855" s="6">
        <v>45800</v>
      </c>
      <c r="T1855" s="6">
        <v>69702</v>
      </c>
      <c r="U1855" s="6">
        <v>108500</v>
      </c>
      <c r="V1855" s="6">
        <v>108400</v>
      </c>
      <c r="W1855" s="6">
        <v>7712299</v>
      </c>
      <c r="X1855" s="6">
        <v>7586347</v>
      </c>
      <c r="Y1855" s="6" t="s">
        <v>4474</v>
      </c>
      <c r="Z1855" s="6" t="s">
        <v>4474</v>
      </c>
      <c r="AA1855" s="6" t="s">
        <v>4474</v>
      </c>
      <c r="AB1855" s="6" t="s">
        <v>4474</v>
      </c>
      <c r="AC1855" s="6">
        <v>30196755</v>
      </c>
      <c r="AD1855" s="6">
        <v>30272110</v>
      </c>
      <c r="AF1855">
        <f t="shared" si="560"/>
        <v>8.1869232507712688E-3</v>
      </c>
      <c r="AG1855">
        <f t="shared" si="561"/>
        <v>8.8374549700929849E-3</v>
      </c>
      <c r="AH1855">
        <f t="shared" si="562"/>
        <v>1.4068437958642424E-2</v>
      </c>
      <c r="AI1855">
        <f t="shared" si="563"/>
        <v>1.4288827020435527E-2</v>
      </c>
      <c r="AJ1855" t="e">
        <f t="shared" si="564"/>
        <v>#VALUE!</v>
      </c>
      <c r="AK1855" t="e">
        <f t="shared" si="565"/>
        <v>#VALUE!</v>
      </c>
      <c r="AL1855">
        <f t="shared" si="566"/>
        <v>1.2236385403119536</v>
      </c>
      <c r="AM1855">
        <f t="shared" si="567"/>
        <v>1.1769990028225192</v>
      </c>
      <c r="AN1855">
        <f t="shared" si="568"/>
        <v>3.0109569144038631E-2</v>
      </c>
      <c r="AO1855">
        <f t="shared" si="569"/>
        <v>3.1196569310631323E-2</v>
      </c>
      <c r="AP1855">
        <f t="shared" si="570"/>
        <v>1</v>
      </c>
      <c r="AQ1855">
        <f t="shared" si="571"/>
        <v>1</v>
      </c>
      <c r="AR1855">
        <f t="shared" si="572"/>
        <v>0</v>
      </c>
      <c r="AS1855">
        <f t="shared" si="573"/>
        <v>0</v>
      </c>
      <c r="AT1855">
        <f t="shared" si="574"/>
        <v>1</v>
      </c>
      <c r="AU1855">
        <f t="shared" si="575"/>
        <v>0</v>
      </c>
      <c r="AV1855">
        <f t="shared" si="576"/>
        <v>1</v>
      </c>
      <c r="AW1855">
        <f t="shared" si="577"/>
        <v>0</v>
      </c>
      <c r="AX1855">
        <f t="shared" si="578"/>
        <v>1</v>
      </c>
      <c r="AY1855">
        <f t="shared" si="579"/>
        <v>5</v>
      </c>
    </row>
    <row r="1856" spans="1:51" x14ac:dyDescent="0.3">
      <c r="A1856" s="1" t="s">
        <v>1850</v>
      </c>
      <c r="B1856" s="2">
        <v>4770326</v>
      </c>
      <c r="C1856" s="3" t="s">
        <v>5335</v>
      </c>
      <c r="D1856" s="5">
        <v>21.27</v>
      </c>
      <c r="E1856" s="5">
        <v>152.13582327</v>
      </c>
      <c r="F1856" s="3" t="s">
        <v>4480</v>
      </c>
      <c r="G1856" s="3" t="s">
        <v>4481</v>
      </c>
      <c r="H1856" s="3" t="s">
        <v>4481</v>
      </c>
      <c r="I1856" s="3" t="s">
        <v>4482</v>
      </c>
      <c r="J1856" s="3" t="s">
        <v>4484</v>
      </c>
      <c r="K1856" s="6">
        <v>66349</v>
      </c>
      <c r="L1856" s="6">
        <v>63824</v>
      </c>
      <c r="M1856" s="6" t="s">
        <v>4474</v>
      </c>
      <c r="N1856" s="6" t="s">
        <v>4474</v>
      </c>
      <c r="O1856" s="6">
        <v>95404</v>
      </c>
      <c r="P1856" s="6">
        <v>91617</v>
      </c>
      <c r="Q1856" s="6">
        <v>12207</v>
      </c>
      <c r="R1856" s="6">
        <v>12191</v>
      </c>
      <c r="S1856" s="6">
        <v>10697</v>
      </c>
      <c r="T1856" s="6">
        <v>9216</v>
      </c>
      <c r="U1856" s="6">
        <v>24675</v>
      </c>
      <c r="V1856" s="6">
        <v>26950</v>
      </c>
      <c r="W1856" s="6">
        <v>2327814</v>
      </c>
      <c r="X1856" s="6">
        <v>2331098</v>
      </c>
      <c r="Y1856" s="6" t="s">
        <v>4474</v>
      </c>
      <c r="Z1856" s="6" t="s">
        <v>4474</v>
      </c>
      <c r="AA1856" s="6" t="s">
        <v>4474</v>
      </c>
      <c r="AB1856" s="6" t="s">
        <v>4474</v>
      </c>
      <c r="AC1856" s="6">
        <v>7153366</v>
      </c>
      <c r="AD1856" s="6">
        <v>7127163</v>
      </c>
      <c r="AF1856">
        <f t="shared" si="560"/>
        <v>5.2439756784691564E-3</v>
      </c>
      <c r="AG1856">
        <f t="shared" si="561"/>
        <v>5.2297243616527492E-3</v>
      </c>
      <c r="AH1856">
        <f t="shared" si="562"/>
        <v>1.0600073717229985E-2</v>
      </c>
      <c r="AI1856">
        <f t="shared" si="563"/>
        <v>1.1561075510338905E-2</v>
      </c>
      <c r="AJ1856" t="e">
        <f t="shared" si="564"/>
        <v>#VALUE!</v>
      </c>
      <c r="AK1856" t="e">
        <f t="shared" si="565"/>
        <v>#VALUE!</v>
      </c>
      <c r="AL1856">
        <f t="shared" si="566"/>
        <v>1.4379116490075208</v>
      </c>
      <c r="AM1856">
        <f t="shared" si="567"/>
        <v>1.4354631486588116</v>
      </c>
      <c r="AN1856">
        <f t="shared" si="568"/>
        <v>2.8502706831387732E-2</v>
      </c>
      <c r="AO1856">
        <f t="shared" si="569"/>
        <v>2.7379372295802236E-2</v>
      </c>
      <c r="AP1856">
        <f t="shared" si="570"/>
        <v>1</v>
      </c>
      <c r="AQ1856">
        <f t="shared" si="571"/>
        <v>1</v>
      </c>
      <c r="AR1856">
        <f t="shared" si="572"/>
        <v>1</v>
      </c>
      <c r="AS1856">
        <f t="shared" si="573"/>
        <v>0</v>
      </c>
      <c r="AT1856">
        <f t="shared" si="574"/>
        <v>1</v>
      </c>
      <c r="AU1856">
        <f t="shared" si="575"/>
        <v>0</v>
      </c>
      <c r="AV1856">
        <f t="shared" si="576"/>
        <v>1</v>
      </c>
      <c r="AW1856">
        <f t="shared" si="577"/>
        <v>1</v>
      </c>
      <c r="AX1856">
        <f t="shared" si="578"/>
        <v>0</v>
      </c>
      <c r="AY1856">
        <f t="shared" si="579"/>
        <v>6</v>
      </c>
    </row>
    <row r="1857" spans="1:51" x14ac:dyDescent="0.3">
      <c r="A1857" s="1" t="s">
        <v>1851</v>
      </c>
      <c r="B1857" s="2">
        <v>101232708</v>
      </c>
      <c r="C1857" s="3" t="s">
        <v>5337</v>
      </c>
      <c r="D1857" s="5">
        <v>22.91</v>
      </c>
      <c r="E1857" s="5">
        <v>270.91075000000001</v>
      </c>
      <c r="F1857" s="3" t="s">
        <v>4480</v>
      </c>
      <c r="G1857" s="3" t="s">
        <v>4491</v>
      </c>
      <c r="H1857" s="3" t="s">
        <v>4492</v>
      </c>
      <c r="I1857" s="3" t="s">
        <v>4493</v>
      </c>
      <c r="J1857" s="3"/>
      <c r="K1857" s="6" t="s">
        <v>4474</v>
      </c>
      <c r="L1857" s="6" t="s">
        <v>4474</v>
      </c>
      <c r="M1857" s="6" t="s">
        <v>4474</v>
      </c>
      <c r="N1857" s="6" t="s">
        <v>4474</v>
      </c>
      <c r="O1857" s="6" t="s">
        <v>4474</v>
      </c>
      <c r="P1857" s="6" t="s">
        <v>4474</v>
      </c>
      <c r="Q1857" s="6" t="s">
        <v>4474</v>
      </c>
      <c r="R1857" s="6" t="s">
        <v>4474</v>
      </c>
      <c r="S1857" s="6" t="s">
        <v>4474</v>
      </c>
      <c r="T1857" s="6" t="s">
        <v>4474</v>
      </c>
      <c r="U1857" s="6" t="s">
        <v>4474</v>
      </c>
      <c r="V1857" s="6" t="s">
        <v>4474</v>
      </c>
      <c r="W1857" s="6" t="s">
        <v>4474</v>
      </c>
      <c r="X1857" s="6" t="s">
        <v>4474</v>
      </c>
      <c r="Y1857" s="6" t="s">
        <v>4474</v>
      </c>
      <c r="Z1857" s="6" t="s">
        <v>4474</v>
      </c>
      <c r="AA1857" s="6" t="s">
        <v>4474</v>
      </c>
      <c r="AB1857" s="6" t="s">
        <v>4474</v>
      </c>
      <c r="AC1857" s="6" t="s">
        <v>4474</v>
      </c>
      <c r="AD1857" s="6" t="s">
        <v>4474</v>
      </c>
      <c r="AF1857" t="e">
        <f t="shared" si="560"/>
        <v>#VALUE!</v>
      </c>
      <c r="AG1857" t="e">
        <f t="shared" si="561"/>
        <v>#VALUE!</v>
      </c>
      <c r="AH1857" t="e">
        <f t="shared" si="562"/>
        <v>#VALUE!</v>
      </c>
      <c r="AI1857" t="e">
        <f t="shared" si="563"/>
        <v>#VALUE!</v>
      </c>
      <c r="AJ1857" t="e">
        <f t="shared" si="564"/>
        <v>#VALUE!</v>
      </c>
      <c r="AK1857" t="e">
        <f t="shared" si="565"/>
        <v>#VALUE!</v>
      </c>
      <c r="AL1857" t="e">
        <f t="shared" si="566"/>
        <v>#VALUE!</v>
      </c>
      <c r="AM1857" t="e">
        <f t="shared" si="567"/>
        <v>#VALUE!</v>
      </c>
      <c r="AN1857" t="e">
        <f t="shared" si="568"/>
        <v>#VALUE!</v>
      </c>
      <c r="AO1857" t="e">
        <f t="shared" si="569"/>
        <v>#VALUE!</v>
      </c>
      <c r="AP1857">
        <f t="shared" si="570"/>
        <v>0</v>
      </c>
      <c r="AQ1857">
        <f t="shared" si="571"/>
        <v>0</v>
      </c>
      <c r="AR1857">
        <f t="shared" si="572"/>
        <v>0</v>
      </c>
      <c r="AS1857">
        <f t="shared" si="573"/>
        <v>0</v>
      </c>
      <c r="AT1857">
        <f t="shared" si="574"/>
        <v>0</v>
      </c>
      <c r="AU1857">
        <f t="shared" si="575"/>
        <v>0</v>
      </c>
      <c r="AV1857">
        <f t="shared" si="576"/>
        <v>0</v>
      </c>
      <c r="AW1857">
        <f t="shared" si="577"/>
        <v>0</v>
      </c>
      <c r="AX1857">
        <f t="shared" si="578"/>
        <v>0</v>
      </c>
      <c r="AY1857">
        <f t="shared" si="579"/>
        <v>0</v>
      </c>
    </row>
    <row r="1858" spans="1:51" x14ac:dyDescent="0.3">
      <c r="A1858" s="1" t="s">
        <v>1852</v>
      </c>
      <c r="B1858" s="2">
        <v>105722580</v>
      </c>
      <c r="C1858" s="3" t="s">
        <v>5337</v>
      </c>
      <c r="D1858" s="5">
        <v>15.24</v>
      </c>
      <c r="E1858" s="5">
        <v>273.96998292000001</v>
      </c>
      <c r="F1858" s="3" t="s">
        <v>4480</v>
      </c>
      <c r="G1858" s="3" t="s">
        <v>4491</v>
      </c>
      <c r="H1858" s="3" t="s">
        <v>4492</v>
      </c>
      <c r="I1858" s="3" t="s">
        <v>4493</v>
      </c>
      <c r="J1858" s="3"/>
      <c r="K1858" s="6" t="s">
        <v>4474</v>
      </c>
      <c r="L1858" s="6" t="s">
        <v>4474</v>
      </c>
      <c r="M1858" s="6" t="s">
        <v>4474</v>
      </c>
      <c r="N1858" s="6" t="s">
        <v>4474</v>
      </c>
      <c r="O1858" s="6" t="s">
        <v>4474</v>
      </c>
      <c r="P1858" s="6" t="s">
        <v>4474</v>
      </c>
      <c r="Q1858" s="6" t="s">
        <v>4474</v>
      </c>
      <c r="R1858" s="6" t="s">
        <v>4474</v>
      </c>
      <c r="S1858" s="6" t="s">
        <v>4474</v>
      </c>
      <c r="T1858" s="6" t="s">
        <v>4474</v>
      </c>
      <c r="U1858" s="6" t="s">
        <v>4474</v>
      </c>
      <c r="V1858" s="6" t="s">
        <v>4474</v>
      </c>
      <c r="W1858" s="6" t="s">
        <v>4474</v>
      </c>
      <c r="X1858" s="6" t="s">
        <v>4474</v>
      </c>
      <c r="Y1858" s="6" t="s">
        <v>4474</v>
      </c>
      <c r="Z1858" s="6" t="s">
        <v>4474</v>
      </c>
      <c r="AA1858" s="6" t="s">
        <v>4474</v>
      </c>
      <c r="AB1858" s="6" t="s">
        <v>4474</v>
      </c>
      <c r="AC1858" s="6" t="s">
        <v>4474</v>
      </c>
      <c r="AD1858" s="6" t="s">
        <v>4474</v>
      </c>
      <c r="AF1858" t="e">
        <f t="shared" si="560"/>
        <v>#VALUE!</v>
      </c>
      <c r="AG1858" t="e">
        <f t="shared" si="561"/>
        <v>#VALUE!</v>
      </c>
      <c r="AH1858" t="e">
        <f t="shared" si="562"/>
        <v>#VALUE!</v>
      </c>
      <c r="AI1858" t="e">
        <f t="shared" si="563"/>
        <v>#VALUE!</v>
      </c>
      <c r="AJ1858" t="e">
        <f t="shared" si="564"/>
        <v>#VALUE!</v>
      </c>
      <c r="AK1858" t="e">
        <f t="shared" si="565"/>
        <v>#VALUE!</v>
      </c>
      <c r="AL1858" t="e">
        <f t="shared" si="566"/>
        <v>#VALUE!</v>
      </c>
      <c r="AM1858" t="e">
        <f t="shared" si="567"/>
        <v>#VALUE!</v>
      </c>
      <c r="AN1858" t="e">
        <f t="shared" si="568"/>
        <v>#VALUE!</v>
      </c>
      <c r="AO1858" t="e">
        <f t="shared" si="569"/>
        <v>#VALUE!</v>
      </c>
      <c r="AP1858">
        <f t="shared" si="570"/>
        <v>0</v>
      </c>
      <c r="AQ1858">
        <f t="shared" si="571"/>
        <v>0</v>
      </c>
      <c r="AR1858">
        <f t="shared" si="572"/>
        <v>0</v>
      </c>
      <c r="AS1858">
        <f t="shared" si="573"/>
        <v>0</v>
      </c>
      <c r="AT1858">
        <f t="shared" si="574"/>
        <v>0</v>
      </c>
      <c r="AU1858">
        <f t="shared" si="575"/>
        <v>0</v>
      </c>
      <c r="AV1858">
        <f t="shared" si="576"/>
        <v>0</v>
      </c>
      <c r="AW1858">
        <f t="shared" si="577"/>
        <v>0</v>
      </c>
      <c r="AX1858">
        <f t="shared" si="578"/>
        <v>0</v>
      </c>
      <c r="AY1858">
        <f t="shared" si="579"/>
        <v>0</v>
      </c>
    </row>
    <row r="1859" spans="1:51" x14ac:dyDescent="0.3">
      <c r="A1859" s="1" t="s">
        <v>1853</v>
      </c>
      <c r="B1859" s="2">
        <v>101114500</v>
      </c>
      <c r="C1859" s="3" t="s">
        <v>5337</v>
      </c>
      <c r="D1859" s="5">
        <v>26.93</v>
      </c>
      <c r="E1859" s="5">
        <v>687.38824999999997</v>
      </c>
      <c r="F1859" s="3" t="s">
        <v>4480</v>
      </c>
      <c r="G1859" s="3" t="s">
        <v>4491</v>
      </c>
      <c r="H1859" s="3" t="s">
        <v>4492</v>
      </c>
      <c r="I1859" s="3" t="s">
        <v>4493</v>
      </c>
      <c r="J1859" s="3"/>
      <c r="K1859" s="6" t="s">
        <v>4474</v>
      </c>
      <c r="L1859" s="6" t="s">
        <v>4474</v>
      </c>
      <c r="M1859" s="6" t="s">
        <v>4474</v>
      </c>
      <c r="N1859" s="6" t="s">
        <v>4474</v>
      </c>
      <c r="O1859" s="6" t="s">
        <v>4474</v>
      </c>
      <c r="P1859" s="6" t="s">
        <v>4474</v>
      </c>
      <c r="Q1859" s="6" t="s">
        <v>4474</v>
      </c>
      <c r="R1859" s="6" t="s">
        <v>4474</v>
      </c>
      <c r="S1859" s="6" t="s">
        <v>4474</v>
      </c>
      <c r="T1859" s="6" t="s">
        <v>4474</v>
      </c>
      <c r="U1859" s="6" t="s">
        <v>4474</v>
      </c>
      <c r="V1859" s="6" t="s">
        <v>4474</v>
      </c>
      <c r="W1859" s="6" t="s">
        <v>4474</v>
      </c>
      <c r="X1859" s="6" t="s">
        <v>4474</v>
      </c>
      <c r="Y1859" s="6" t="s">
        <v>4474</v>
      </c>
      <c r="Z1859" s="6" t="s">
        <v>4474</v>
      </c>
      <c r="AA1859" s="6" t="s">
        <v>4474</v>
      </c>
      <c r="AB1859" s="6" t="s">
        <v>4474</v>
      </c>
      <c r="AC1859" s="6" t="s">
        <v>4474</v>
      </c>
      <c r="AD1859" s="6" t="s">
        <v>4474</v>
      </c>
      <c r="AF1859" t="e">
        <f t="shared" si="560"/>
        <v>#VALUE!</v>
      </c>
      <c r="AG1859" t="e">
        <f t="shared" si="561"/>
        <v>#VALUE!</v>
      </c>
      <c r="AH1859" t="e">
        <f t="shared" si="562"/>
        <v>#VALUE!</v>
      </c>
      <c r="AI1859" t="e">
        <f t="shared" si="563"/>
        <v>#VALUE!</v>
      </c>
      <c r="AJ1859" t="e">
        <f t="shared" si="564"/>
        <v>#VALUE!</v>
      </c>
      <c r="AK1859" t="e">
        <f t="shared" si="565"/>
        <v>#VALUE!</v>
      </c>
      <c r="AL1859" t="e">
        <f t="shared" si="566"/>
        <v>#VALUE!</v>
      </c>
      <c r="AM1859" t="e">
        <f t="shared" si="567"/>
        <v>#VALUE!</v>
      </c>
      <c r="AN1859" t="e">
        <f t="shared" si="568"/>
        <v>#VALUE!</v>
      </c>
      <c r="AO1859" t="e">
        <f t="shared" si="569"/>
        <v>#VALUE!</v>
      </c>
      <c r="AP1859">
        <f t="shared" si="570"/>
        <v>0</v>
      </c>
      <c r="AQ1859">
        <f t="shared" si="571"/>
        <v>0</v>
      </c>
      <c r="AR1859">
        <f t="shared" si="572"/>
        <v>0</v>
      </c>
      <c r="AS1859">
        <f t="shared" si="573"/>
        <v>0</v>
      </c>
      <c r="AT1859">
        <f t="shared" si="574"/>
        <v>0</v>
      </c>
      <c r="AU1859">
        <f t="shared" si="575"/>
        <v>0</v>
      </c>
      <c r="AV1859">
        <f t="shared" si="576"/>
        <v>0</v>
      </c>
      <c r="AW1859">
        <f t="shared" si="577"/>
        <v>0</v>
      </c>
      <c r="AX1859">
        <f t="shared" si="578"/>
        <v>0</v>
      </c>
      <c r="AY1859">
        <f t="shared" si="579"/>
        <v>0</v>
      </c>
    </row>
    <row r="1860" spans="1:51" x14ac:dyDescent="0.3">
      <c r="A1860" s="1" t="s">
        <v>1854</v>
      </c>
      <c r="B1860" s="2">
        <v>4669068</v>
      </c>
      <c r="C1860" s="3" t="s">
        <v>5335</v>
      </c>
      <c r="D1860" s="5">
        <v>11.36</v>
      </c>
      <c r="E1860" s="5">
        <v>469.32935744000002</v>
      </c>
      <c r="F1860" s="3" t="s">
        <v>4480</v>
      </c>
      <c r="G1860" s="3" t="s">
        <v>4481</v>
      </c>
      <c r="H1860" s="3" t="s">
        <v>4481</v>
      </c>
      <c r="I1860" s="3" t="s">
        <v>4482</v>
      </c>
      <c r="J1860" s="3" t="s">
        <v>4484</v>
      </c>
      <c r="K1860" s="6">
        <v>163536</v>
      </c>
      <c r="L1860" s="6">
        <v>163753</v>
      </c>
      <c r="M1860" s="6" t="s">
        <v>4474</v>
      </c>
      <c r="N1860" s="6" t="s">
        <v>4474</v>
      </c>
      <c r="O1860" s="6">
        <v>163036</v>
      </c>
      <c r="P1860" s="6">
        <v>164608</v>
      </c>
      <c r="Q1860" s="6">
        <v>11409</v>
      </c>
      <c r="R1860" s="6">
        <v>15897</v>
      </c>
      <c r="S1860" s="6">
        <v>-15723</v>
      </c>
      <c r="T1860" s="6">
        <v>-12629</v>
      </c>
      <c r="U1860" s="6" t="s">
        <v>4474</v>
      </c>
      <c r="V1860" s="6" t="s">
        <v>4474</v>
      </c>
      <c r="W1860" s="6">
        <v>5775967</v>
      </c>
      <c r="X1860" s="6">
        <v>5787035</v>
      </c>
      <c r="Y1860" s="6" t="s">
        <v>4474</v>
      </c>
      <c r="Z1860" s="6" t="s">
        <v>4474</v>
      </c>
      <c r="AA1860" s="6" t="s">
        <v>4474</v>
      </c>
      <c r="AB1860" s="6" t="s">
        <v>4474</v>
      </c>
      <c r="AC1860" s="6">
        <v>44130134</v>
      </c>
      <c r="AD1860" s="6">
        <v>44459490</v>
      </c>
      <c r="AF1860">
        <f t="shared" si="560"/>
        <v>1.9752536674811335E-3</v>
      </c>
      <c r="AG1860">
        <f t="shared" si="561"/>
        <v>2.7470025669449035E-3</v>
      </c>
      <c r="AH1860" t="e">
        <f t="shared" si="562"/>
        <v>#VALUE!</v>
      </c>
      <c r="AI1860" t="e">
        <f t="shared" si="563"/>
        <v>#VALUE!</v>
      </c>
      <c r="AJ1860" t="e">
        <f t="shared" si="564"/>
        <v>#VALUE!</v>
      </c>
      <c r="AK1860" t="e">
        <f t="shared" si="565"/>
        <v>#VALUE!</v>
      </c>
      <c r="AL1860">
        <f t="shared" si="566"/>
        <v>0.99694256922023283</v>
      </c>
      <c r="AM1860">
        <f t="shared" si="567"/>
        <v>1.0052212783887928</v>
      </c>
      <c r="AN1860">
        <f t="shared" si="568"/>
        <v>2.8313181152177635E-2</v>
      </c>
      <c r="AO1860">
        <f t="shared" si="569"/>
        <v>2.8296528360377982E-2</v>
      </c>
      <c r="AP1860">
        <f t="shared" si="570"/>
        <v>1</v>
      </c>
      <c r="AQ1860">
        <f t="shared" si="571"/>
        <v>0</v>
      </c>
      <c r="AR1860">
        <f t="shared" si="572"/>
        <v>0</v>
      </c>
      <c r="AS1860">
        <f t="shared" si="573"/>
        <v>0</v>
      </c>
      <c r="AT1860">
        <f t="shared" si="574"/>
        <v>0</v>
      </c>
      <c r="AU1860">
        <f t="shared" si="575"/>
        <v>0</v>
      </c>
      <c r="AV1860">
        <f t="shared" si="576"/>
        <v>0</v>
      </c>
      <c r="AW1860">
        <f t="shared" si="577"/>
        <v>1</v>
      </c>
      <c r="AX1860">
        <f t="shared" si="578"/>
        <v>1</v>
      </c>
      <c r="AY1860">
        <f t="shared" si="579"/>
        <v>3</v>
      </c>
    </row>
    <row r="1861" spans="1:51" x14ac:dyDescent="0.3">
      <c r="A1861" s="1" t="s">
        <v>1855</v>
      </c>
      <c r="B1861" s="2">
        <v>4001590</v>
      </c>
      <c r="C1861" s="3" t="s">
        <v>5337</v>
      </c>
      <c r="D1861" s="5">
        <v>28.23</v>
      </c>
      <c r="E1861" s="5">
        <v>3594.4329668400001</v>
      </c>
      <c r="F1861" s="3" t="s">
        <v>4475</v>
      </c>
      <c r="G1861" s="3" t="s">
        <v>4564</v>
      </c>
      <c r="H1861" s="3" t="s">
        <v>5035</v>
      </c>
      <c r="I1861" s="3" t="s">
        <v>5089</v>
      </c>
      <c r="J1861" s="3" t="s">
        <v>5090</v>
      </c>
      <c r="K1861" s="6">
        <v>5552403</v>
      </c>
      <c r="L1861" s="6">
        <v>5950769</v>
      </c>
      <c r="M1861" s="6">
        <v>820746</v>
      </c>
      <c r="N1861" s="6">
        <v>928388</v>
      </c>
      <c r="O1861" s="6">
        <v>655658</v>
      </c>
      <c r="P1861" s="6">
        <v>762125</v>
      </c>
      <c r="Q1861" s="6">
        <v>586889</v>
      </c>
      <c r="R1861" s="6">
        <v>667026</v>
      </c>
      <c r="S1861" s="6">
        <v>978775</v>
      </c>
      <c r="T1861" s="6">
        <v>922009</v>
      </c>
      <c r="U1861" s="6">
        <v>296859</v>
      </c>
      <c r="V1861" s="6">
        <v>751738</v>
      </c>
      <c r="W1861" s="6">
        <v>13026659</v>
      </c>
      <c r="X1861" s="6">
        <v>12760242</v>
      </c>
      <c r="Y1861" s="6">
        <v>5889936</v>
      </c>
      <c r="Z1861" s="6">
        <v>5637640</v>
      </c>
      <c r="AA1861" s="6">
        <v>4169517</v>
      </c>
      <c r="AB1861" s="6">
        <v>3764342</v>
      </c>
      <c r="AC1861" s="6">
        <v>127326708</v>
      </c>
      <c r="AD1861" s="6">
        <v>131620992</v>
      </c>
      <c r="AF1861">
        <f t="shared" si="560"/>
        <v>4.5052918019885223E-2</v>
      </c>
      <c r="AG1861">
        <f t="shared" si="561"/>
        <v>5.2273773491129716E-2</v>
      </c>
      <c r="AH1861">
        <f t="shared" si="562"/>
        <v>2.2788575336162558E-2</v>
      </c>
      <c r="AI1861">
        <f t="shared" si="563"/>
        <v>5.8912519057240452E-2</v>
      </c>
      <c r="AJ1861">
        <f t="shared" si="564"/>
        <v>1.4126182960760203</v>
      </c>
      <c r="AK1861">
        <f t="shared" si="565"/>
        <v>1.4976428815447693</v>
      </c>
      <c r="AL1861">
        <f t="shared" si="566"/>
        <v>0.11808544876875832</v>
      </c>
      <c r="AM1861">
        <f t="shared" si="567"/>
        <v>0.12807168283628553</v>
      </c>
      <c r="AN1861">
        <f t="shared" si="568"/>
        <v>0.42623384860231622</v>
      </c>
      <c r="AO1861">
        <f t="shared" si="569"/>
        <v>0.46635236228278432</v>
      </c>
      <c r="AP1861">
        <f t="shared" si="570"/>
        <v>1</v>
      </c>
      <c r="AQ1861">
        <f t="shared" si="571"/>
        <v>1</v>
      </c>
      <c r="AR1861">
        <f t="shared" si="572"/>
        <v>0</v>
      </c>
      <c r="AS1861">
        <f t="shared" si="573"/>
        <v>1</v>
      </c>
      <c r="AT1861">
        <f t="shared" si="574"/>
        <v>1</v>
      </c>
      <c r="AU1861">
        <f t="shared" si="575"/>
        <v>0</v>
      </c>
      <c r="AV1861">
        <f t="shared" si="576"/>
        <v>0</v>
      </c>
      <c r="AW1861">
        <f t="shared" si="577"/>
        <v>0</v>
      </c>
      <c r="AX1861">
        <f t="shared" si="578"/>
        <v>1</v>
      </c>
      <c r="AY1861">
        <f t="shared" si="579"/>
        <v>5</v>
      </c>
    </row>
    <row r="1862" spans="1:51" x14ac:dyDescent="0.3">
      <c r="A1862" s="1" t="s">
        <v>1856</v>
      </c>
      <c r="B1862" s="2">
        <v>4228400</v>
      </c>
      <c r="C1862" s="3" t="s">
        <v>5335</v>
      </c>
      <c r="D1862" s="5">
        <v>12.44</v>
      </c>
      <c r="E1862" s="5">
        <v>1449.6109572800001</v>
      </c>
      <c r="F1862" s="3" t="s">
        <v>4500</v>
      </c>
      <c r="G1862" s="3" t="s">
        <v>4574</v>
      </c>
      <c r="H1862" s="3" t="s">
        <v>4575</v>
      </c>
      <c r="I1862" s="3" t="s">
        <v>4575</v>
      </c>
      <c r="J1862" s="3" t="s">
        <v>4614</v>
      </c>
      <c r="K1862" s="6">
        <v>623648</v>
      </c>
      <c r="L1862" s="6">
        <v>555095</v>
      </c>
      <c r="M1862" s="6">
        <v>64939</v>
      </c>
      <c r="N1862" s="6">
        <v>18483</v>
      </c>
      <c r="O1862" s="6">
        <v>52691</v>
      </c>
      <c r="P1862" s="6">
        <v>6006</v>
      </c>
      <c r="Q1862" s="6">
        <v>84938</v>
      </c>
      <c r="R1862" s="6">
        <v>56725</v>
      </c>
      <c r="S1862" s="6">
        <v>19653</v>
      </c>
      <c r="T1862" s="6">
        <v>21977</v>
      </c>
      <c r="U1862" s="6">
        <v>122277</v>
      </c>
      <c r="V1862" s="6">
        <v>119050</v>
      </c>
      <c r="W1862" s="6">
        <v>759861</v>
      </c>
      <c r="X1862" s="6">
        <v>713696</v>
      </c>
      <c r="Y1862" s="6">
        <v>336368</v>
      </c>
      <c r="Z1862" s="6">
        <v>284551</v>
      </c>
      <c r="AA1862" s="6">
        <v>161662</v>
      </c>
      <c r="AB1862" s="6">
        <v>151901</v>
      </c>
      <c r="AC1862" s="6">
        <v>116511000</v>
      </c>
      <c r="AD1862" s="6">
        <v>115998000</v>
      </c>
      <c r="AF1862">
        <f t="shared" ref="AF1862:AF1925" si="580">Q1862/W1862</f>
        <v>0.11178097046696699</v>
      </c>
      <c r="AG1862">
        <f t="shared" ref="AG1862:AG1925" si="581">R1862/X1862</f>
        <v>7.9480619199210872E-2</v>
      </c>
      <c r="AH1862">
        <f t="shared" ref="AH1862:AH1925" si="582">U1862/W1862</f>
        <v>0.16092022093514471</v>
      </c>
      <c r="AI1862">
        <f t="shared" ref="AI1862:AI1925" si="583">V1862/X1862</f>
        <v>0.16680771645070169</v>
      </c>
      <c r="AJ1862">
        <f t="shared" ref="AJ1862:AJ1925" si="584">Y1862/AA1862</f>
        <v>2.0806868651878609</v>
      </c>
      <c r="AK1862">
        <f t="shared" ref="AK1862:AK1925" si="585">Z1862/AB1862</f>
        <v>1.8732661404467383</v>
      </c>
      <c r="AL1862">
        <f t="shared" ref="AL1862:AL1925" si="586">O1862/K1862</f>
        <v>8.4488365231669152E-2</v>
      </c>
      <c r="AM1862">
        <f t="shared" ref="AM1862:AM1925" si="587">P1862/L1862</f>
        <v>1.0819769588989272E-2</v>
      </c>
      <c r="AN1862">
        <f t="shared" ref="AN1862:AN1925" si="588">K1862/W1862</f>
        <v>0.82073958263419233</v>
      </c>
      <c r="AO1862">
        <f t="shared" ref="AO1862:AO1925" si="589">L1862/X1862</f>
        <v>0.77777513114827601</v>
      </c>
      <c r="AP1862">
        <f t="shared" ref="AP1862:AP1925" si="590">IF(OR(Q1862&lt;0, Q1862="NA"), 0, 1)</f>
        <v>1</v>
      </c>
      <c r="AQ1862">
        <f t="shared" ref="AQ1862:AQ1925" si="591">IF(OR(S1862&lt;0, S1862="NA"), 0, 1)</f>
        <v>1</v>
      </c>
      <c r="AR1862">
        <f t="shared" ref="AR1862:AR1925" si="592">IFERROR(IF((AF1862-AG1862)&gt;0,1,0),0)</f>
        <v>1</v>
      </c>
      <c r="AS1862">
        <f t="shared" ref="AS1862:AS1925" si="593">IFERROR(IF((S1862-Q1862)&gt;0,1,0),0)</f>
        <v>0</v>
      </c>
      <c r="AT1862">
        <f t="shared" ref="AT1862:AT1925" si="594">IFERROR(IF((AH1862-AI1862)&lt;0,1,0),0)</f>
        <v>1</v>
      </c>
      <c r="AU1862">
        <f t="shared" ref="AU1862:AU1925" si="595">IFERROR(IF((AJ1862-AK1862)&gt;0,1,0),0)</f>
        <v>1</v>
      </c>
      <c r="AV1862">
        <f t="shared" ref="AV1862:AV1925" si="596">IFERROR(IF((AL1862-AM1862)&gt;0,1,0),0)</f>
        <v>1</v>
      </c>
      <c r="AW1862">
        <f t="shared" ref="AW1862:AW1925" si="597">IFERROR(IF((AN1862-AO1862)&gt;0,1,0),0)</f>
        <v>1</v>
      </c>
      <c r="AX1862">
        <f t="shared" ref="AX1862:AX1925" si="598">IFERROR(IF((AC1862-AD1862)&lt;0,1,0),0)</f>
        <v>0</v>
      </c>
      <c r="AY1862">
        <f t="shared" ref="AY1862:AY1925" si="599">SUM(AP1862:AX1862)</f>
        <v>7</v>
      </c>
    </row>
    <row r="1863" spans="1:51" x14ac:dyDescent="0.3">
      <c r="A1863" s="1" t="s">
        <v>1857</v>
      </c>
      <c r="B1863" s="2">
        <v>22795304</v>
      </c>
      <c r="C1863" s="3" t="s">
        <v>5338</v>
      </c>
      <c r="D1863" s="5">
        <v>36.450000000000003</v>
      </c>
      <c r="E1863" s="5">
        <v>2078.7907756499999</v>
      </c>
      <c r="F1863" s="3" t="s">
        <v>4470</v>
      </c>
      <c r="G1863" s="3" t="s">
        <v>4471</v>
      </c>
      <c r="H1863" s="3" t="s">
        <v>4673</v>
      </c>
      <c r="I1863" s="3" t="s">
        <v>4673</v>
      </c>
      <c r="J1863" s="3" t="s">
        <v>4544</v>
      </c>
      <c r="K1863" s="6">
        <v>681879</v>
      </c>
      <c r="L1863" s="6">
        <v>656109</v>
      </c>
      <c r="M1863" s="6">
        <v>199564</v>
      </c>
      <c r="N1863" s="6">
        <v>202501</v>
      </c>
      <c r="O1863" s="6">
        <v>175295</v>
      </c>
      <c r="P1863" s="6">
        <v>178094</v>
      </c>
      <c r="Q1863" s="6">
        <v>122625</v>
      </c>
      <c r="R1863" s="6">
        <v>114993</v>
      </c>
      <c r="S1863" s="6">
        <v>220924</v>
      </c>
      <c r="T1863" s="6">
        <v>213523</v>
      </c>
      <c r="U1863" s="6">
        <v>167847</v>
      </c>
      <c r="V1863" s="6">
        <v>171422</v>
      </c>
      <c r="W1863" s="6">
        <v>928135</v>
      </c>
      <c r="X1863" s="6">
        <v>858383</v>
      </c>
      <c r="Y1863" s="6">
        <v>522405</v>
      </c>
      <c r="Z1863" s="6">
        <v>458344</v>
      </c>
      <c r="AA1863" s="6">
        <v>161279</v>
      </c>
      <c r="AB1863" s="6">
        <v>146582</v>
      </c>
      <c r="AC1863" s="6">
        <v>57030897</v>
      </c>
      <c r="AD1863" s="6">
        <v>56833771</v>
      </c>
      <c r="AF1863">
        <f t="shared" si="580"/>
        <v>0.13211978860833823</v>
      </c>
      <c r="AG1863">
        <f t="shared" si="581"/>
        <v>0.13396467544208121</v>
      </c>
      <c r="AH1863">
        <f t="shared" si="582"/>
        <v>0.18084330404520893</v>
      </c>
      <c r="AI1863">
        <f t="shared" si="583"/>
        <v>0.19970339580350496</v>
      </c>
      <c r="AJ1863">
        <f t="shared" si="584"/>
        <v>3.2391383875148034</v>
      </c>
      <c r="AK1863">
        <f t="shared" si="585"/>
        <v>3.1268777885415671</v>
      </c>
      <c r="AL1863">
        <f t="shared" si="586"/>
        <v>0.25707640211826438</v>
      </c>
      <c r="AM1863">
        <f t="shared" si="587"/>
        <v>0.27143965408186749</v>
      </c>
      <c r="AN1863">
        <f t="shared" si="588"/>
        <v>0.73467652873773748</v>
      </c>
      <c r="AO1863">
        <f t="shared" si="589"/>
        <v>0.76435460627715135</v>
      </c>
      <c r="AP1863">
        <f t="shared" si="590"/>
        <v>1</v>
      </c>
      <c r="AQ1863">
        <f t="shared" si="591"/>
        <v>1</v>
      </c>
      <c r="AR1863">
        <f t="shared" si="592"/>
        <v>0</v>
      </c>
      <c r="AS1863">
        <f t="shared" si="593"/>
        <v>1</v>
      </c>
      <c r="AT1863">
        <f t="shared" si="594"/>
        <v>1</v>
      </c>
      <c r="AU1863">
        <f t="shared" si="595"/>
        <v>1</v>
      </c>
      <c r="AV1863">
        <f t="shared" si="596"/>
        <v>0</v>
      </c>
      <c r="AW1863">
        <f t="shared" si="597"/>
        <v>0</v>
      </c>
      <c r="AX1863">
        <f t="shared" si="598"/>
        <v>0</v>
      </c>
      <c r="AY1863">
        <f t="shared" si="599"/>
        <v>5</v>
      </c>
    </row>
    <row r="1864" spans="1:51" x14ac:dyDescent="0.3">
      <c r="A1864" s="1" t="s">
        <v>1858</v>
      </c>
      <c r="B1864" s="2">
        <v>4811105</v>
      </c>
      <c r="C1864" s="3" t="s">
        <v>5338</v>
      </c>
      <c r="D1864" s="5">
        <v>34.74</v>
      </c>
      <c r="E1864" s="5">
        <v>1237.2553033199999</v>
      </c>
      <c r="F1864" s="3" t="s">
        <v>4470</v>
      </c>
      <c r="G1864" s="3" t="s">
        <v>4471</v>
      </c>
      <c r="H1864" s="3" t="s">
        <v>4673</v>
      </c>
      <c r="I1864" s="3" t="s">
        <v>4673</v>
      </c>
      <c r="J1864" s="3" t="s">
        <v>4544</v>
      </c>
      <c r="K1864" s="6">
        <v>169138</v>
      </c>
      <c r="L1864" s="6">
        <v>154146</v>
      </c>
      <c r="M1864" s="6">
        <v>2844</v>
      </c>
      <c r="N1864" s="6">
        <v>3185</v>
      </c>
      <c r="O1864" s="6">
        <v>-8572</v>
      </c>
      <c r="P1864" s="6">
        <v>-8149</v>
      </c>
      <c r="Q1864" s="6">
        <v>-33406</v>
      </c>
      <c r="R1864" s="6">
        <v>-33577</v>
      </c>
      <c r="S1864" s="6">
        <v>4273</v>
      </c>
      <c r="T1864" s="6">
        <v>114</v>
      </c>
      <c r="U1864" s="6">
        <v>186057</v>
      </c>
      <c r="V1864" s="6">
        <v>185023</v>
      </c>
      <c r="W1864" s="6">
        <v>351539</v>
      </c>
      <c r="X1864" s="6">
        <v>306630</v>
      </c>
      <c r="Y1864" s="6">
        <v>147062</v>
      </c>
      <c r="Z1864" s="6">
        <v>139390</v>
      </c>
      <c r="AA1864" s="6">
        <v>95005</v>
      </c>
      <c r="AB1864" s="6">
        <v>53551</v>
      </c>
      <c r="AC1864" s="6">
        <v>35611365</v>
      </c>
      <c r="AD1864" s="6">
        <v>35479492</v>
      </c>
      <c r="AF1864">
        <f t="shared" si="580"/>
        <v>-9.5027863195833173E-2</v>
      </c>
      <c r="AG1864">
        <f t="shared" si="581"/>
        <v>-0.10950331017839089</v>
      </c>
      <c r="AH1864">
        <f t="shared" si="582"/>
        <v>0.52926417836996753</v>
      </c>
      <c r="AI1864">
        <f t="shared" si="583"/>
        <v>0.60340801617584716</v>
      </c>
      <c r="AJ1864">
        <f t="shared" si="584"/>
        <v>1.5479395821272564</v>
      </c>
      <c r="AK1864">
        <f t="shared" si="585"/>
        <v>2.6029392541689229</v>
      </c>
      <c r="AL1864">
        <f t="shared" si="586"/>
        <v>-5.0680509406520122E-2</v>
      </c>
      <c r="AM1864">
        <f t="shared" si="587"/>
        <v>-5.2865465208309002E-2</v>
      </c>
      <c r="AN1864">
        <f t="shared" si="588"/>
        <v>0.4811358057000788</v>
      </c>
      <c r="AO1864">
        <f t="shared" si="589"/>
        <v>0.50271010664318561</v>
      </c>
      <c r="AP1864">
        <f t="shared" si="590"/>
        <v>0</v>
      </c>
      <c r="AQ1864">
        <f t="shared" si="591"/>
        <v>1</v>
      </c>
      <c r="AR1864">
        <f t="shared" si="592"/>
        <v>1</v>
      </c>
      <c r="AS1864">
        <f t="shared" si="593"/>
        <v>1</v>
      </c>
      <c r="AT1864">
        <f t="shared" si="594"/>
        <v>1</v>
      </c>
      <c r="AU1864">
        <f t="shared" si="595"/>
        <v>0</v>
      </c>
      <c r="AV1864">
        <f t="shared" si="596"/>
        <v>1</v>
      </c>
      <c r="AW1864">
        <f t="shared" si="597"/>
        <v>0</v>
      </c>
      <c r="AX1864">
        <f t="shared" si="598"/>
        <v>0</v>
      </c>
      <c r="AY1864">
        <f t="shared" si="599"/>
        <v>5</v>
      </c>
    </row>
    <row r="1865" spans="1:51" x14ac:dyDescent="0.3">
      <c r="A1865" s="1" t="s">
        <v>1859</v>
      </c>
      <c r="B1865" s="2">
        <v>4121781</v>
      </c>
      <c r="C1865" s="3" t="s">
        <v>5338</v>
      </c>
      <c r="D1865" s="7">
        <v>5.13</v>
      </c>
      <c r="E1865" s="5">
        <v>37.392482790000003</v>
      </c>
      <c r="F1865" s="3" t="s">
        <v>4665</v>
      </c>
      <c r="G1865" s="3" t="s">
        <v>4666</v>
      </c>
      <c r="H1865" s="3" t="s">
        <v>4679</v>
      </c>
      <c r="I1865" s="3" t="s">
        <v>4851</v>
      </c>
      <c r="J1865" s="3" t="s">
        <v>5091</v>
      </c>
      <c r="K1865" s="6">
        <v>187604</v>
      </c>
      <c r="L1865" s="6">
        <v>187093</v>
      </c>
      <c r="M1865" s="6">
        <v>-21786</v>
      </c>
      <c r="N1865" s="6">
        <v>-27835</v>
      </c>
      <c r="O1865" s="6">
        <v>-26079</v>
      </c>
      <c r="P1865" s="6">
        <v>-32041</v>
      </c>
      <c r="Q1865" s="6">
        <v>-29840</v>
      </c>
      <c r="R1865" s="6">
        <v>-29364</v>
      </c>
      <c r="S1865" s="6">
        <v>-2665</v>
      </c>
      <c r="T1865" s="6">
        <v>1806</v>
      </c>
      <c r="U1865" s="6" t="s">
        <v>4474</v>
      </c>
      <c r="V1865" s="6" t="s">
        <v>4474</v>
      </c>
      <c r="W1865" s="6">
        <v>108127</v>
      </c>
      <c r="X1865" s="6">
        <v>109733</v>
      </c>
      <c r="Y1865" s="6">
        <v>53823</v>
      </c>
      <c r="Z1865" s="6">
        <v>55037</v>
      </c>
      <c r="AA1865" s="6">
        <v>36943</v>
      </c>
      <c r="AB1865" s="6">
        <v>36402</v>
      </c>
      <c r="AC1865" s="6">
        <v>7353162</v>
      </c>
      <c r="AD1865" s="6">
        <v>7279945</v>
      </c>
      <c r="AF1865">
        <f t="shared" si="580"/>
        <v>-0.27597177393250527</v>
      </c>
      <c r="AG1865">
        <f t="shared" si="581"/>
        <v>-0.2675949805436833</v>
      </c>
      <c r="AH1865" t="e">
        <f t="shared" si="582"/>
        <v>#VALUE!</v>
      </c>
      <c r="AI1865" t="e">
        <f t="shared" si="583"/>
        <v>#VALUE!</v>
      </c>
      <c r="AJ1865">
        <f t="shared" si="584"/>
        <v>1.45692012018515</v>
      </c>
      <c r="AK1865">
        <f t="shared" si="585"/>
        <v>1.5119224218449536</v>
      </c>
      <c r="AL1865">
        <f t="shared" si="586"/>
        <v>-0.1390108952900791</v>
      </c>
      <c r="AM1865">
        <f t="shared" si="587"/>
        <v>-0.1712570753582443</v>
      </c>
      <c r="AN1865">
        <f t="shared" si="588"/>
        <v>1.7350338028429533</v>
      </c>
      <c r="AO1865">
        <f t="shared" si="589"/>
        <v>1.7049839155039961</v>
      </c>
      <c r="AP1865">
        <f t="shared" si="590"/>
        <v>0</v>
      </c>
      <c r="AQ1865">
        <f t="shared" si="591"/>
        <v>0</v>
      </c>
      <c r="AR1865">
        <f t="shared" si="592"/>
        <v>0</v>
      </c>
      <c r="AS1865">
        <f t="shared" si="593"/>
        <v>1</v>
      </c>
      <c r="AT1865">
        <f t="shared" si="594"/>
        <v>0</v>
      </c>
      <c r="AU1865">
        <f t="shared" si="595"/>
        <v>0</v>
      </c>
      <c r="AV1865">
        <f t="shared" si="596"/>
        <v>1</v>
      </c>
      <c r="AW1865">
        <f t="shared" si="597"/>
        <v>1</v>
      </c>
      <c r="AX1865">
        <f t="shared" si="598"/>
        <v>0</v>
      </c>
      <c r="AY1865">
        <f t="shared" si="599"/>
        <v>3</v>
      </c>
    </row>
    <row r="1866" spans="1:51" x14ac:dyDescent="0.3">
      <c r="A1866" s="1" t="s">
        <v>1860</v>
      </c>
      <c r="B1866" s="2">
        <v>4095387</v>
      </c>
      <c r="C1866" s="3" t="s">
        <v>5335</v>
      </c>
      <c r="D1866" s="5">
        <v>57.4</v>
      </c>
      <c r="E1866" s="5">
        <v>8007.3813932000003</v>
      </c>
      <c r="F1866" s="3" t="s">
        <v>4475</v>
      </c>
      <c r="G1866" s="3" t="s">
        <v>4548</v>
      </c>
      <c r="H1866" s="3" t="s">
        <v>4549</v>
      </c>
      <c r="I1866" s="3" t="s">
        <v>4549</v>
      </c>
      <c r="J1866" s="3" t="s">
        <v>5058</v>
      </c>
      <c r="K1866" s="6">
        <v>4322800</v>
      </c>
      <c r="L1866" s="6">
        <v>4544900</v>
      </c>
      <c r="M1866" s="6">
        <v>755400</v>
      </c>
      <c r="N1866" s="6">
        <v>797500</v>
      </c>
      <c r="O1866" s="6">
        <v>572600</v>
      </c>
      <c r="P1866" s="6">
        <v>603600</v>
      </c>
      <c r="Q1866" s="6">
        <v>-639900</v>
      </c>
      <c r="R1866" s="6">
        <v>-1033600</v>
      </c>
      <c r="S1866" s="6">
        <v>978300</v>
      </c>
      <c r="T1866" s="6">
        <v>971500</v>
      </c>
      <c r="U1866" s="6">
        <v>3462600</v>
      </c>
      <c r="V1866" s="6">
        <v>3461400</v>
      </c>
      <c r="W1866" s="6">
        <v>7229900</v>
      </c>
      <c r="X1866" s="6">
        <v>6864100</v>
      </c>
      <c r="Y1866" s="6">
        <v>3021600</v>
      </c>
      <c r="Z1866" s="6">
        <v>2674400</v>
      </c>
      <c r="AA1866" s="6">
        <v>2052800</v>
      </c>
      <c r="AB1866" s="6">
        <v>1830100</v>
      </c>
      <c r="AC1866" s="6">
        <v>139488268</v>
      </c>
      <c r="AD1866" s="6">
        <v>139380740</v>
      </c>
      <c r="AF1866">
        <f t="shared" si="580"/>
        <v>-8.8507448235798564E-2</v>
      </c>
      <c r="AG1866">
        <f t="shared" si="581"/>
        <v>-0.15058055681006979</v>
      </c>
      <c r="AH1866">
        <f t="shared" si="582"/>
        <v>0.47892778599980634</v>
      </c>
      <c r="AI1866">
        <f t="shared" si="583"/>
        <v>0.50427587010678754</v>
      </c>
      <c r="AJ1866">
        <f t="shared" si="584"/>
        <v>1.4719407638347624</v>
      </c>
      <c r="AK1866">
        <f t="shared" si="585"/>
        <v>1.4613409103327688</v>
      </c>
      <c r="AL1866">
        <f t="shared" si="586"/>
        <v>0.13246044230591283</v>
      </c>
      <c r="AM1866">
        <f t="shared" si="587"/>
        <v>0.1328082026007173</v>
      </c>
      <c r="AN1866">
        <f t="shared" si="588"/>
        <v>0.59790591847743402</v>
      </c>
      <c r="AO1866">
        <f t="shared" si="589"/>
        <v>0.6621261345260121</v>
      </c>
      <c r="AP1866">
        <f t="shared" si="590"/>
        <v>0</v>
      </c>
      <c r="AQ1866">
        <f t="shared" si="591"/>
        <v>1</v>
      </c>
      <c r="AR1866">
        <f t="shared" si="592"/>
        <v>1</v>
      </c>
      <c r="AS1866">
        <f t="shared" si="593"/>
        <v>1</v>
      </c>
      <c r="AT1866">
        <f t="shared" si="594"/>
        <v>1</v>
      </c>
      <c r="AU1866">
        <f t="shared" si="595"/>
        <v>1</v>
      </c>
      <c r="AV1866">
        <f t="shared" si="596"/>
        <v>0</v>
      </c>
      <c r="AW1866">
        <f t="shared" si="597"/>
        <v>0</v>
      </c>
      <c r="AX1866">
        <f t="shared" si="598"/>
        <v>0</v>
      </c>
      <c r="AY1866">
        <f t="shared" si="599"/>
        <v>5</v>
      </c>
    </row>
    <row r="1867" spans="1:51" x14ac:dyDescent="0.3">
      <c r="A1867" s="1" t="s">
        <v>1861</v>
      </c>
      <c r="B1867" s="2">
        <v>5288518</v>
      </c>
      <c r="C1867" s="3" t="s">
        <v>5335</v>
      </c>
      <c r="D1867" s="5">
        <v>34.28</v>
      </c>
      <c r="E1867" s="5">
        <v>7008.4558093200003</v>
      </c>
      <c r="F1867" s="3" t="s">
        <v>4500</v>
      </c>
      <c r="G1867" s="3" t="s">
        <v>4501</v>
      </c>
      <c r="H1867" s="3" t="s">
        <v>4502</v>
      </c>
      <c r="I1867" s="3" t="s">
        <v>4538</v>
      </c>
      <c r="J1867" s="3" t="s">
        <v>4504</v>
      </c>
      <c r="K1867" s="6">
        <v>654890</v>
      </c>
      <c r="L1867" s="6">
        <v>627625</v>
      </c>
      <c r="M1867" s="6">
        <v>-154531</v>
      </c>
      <c r="N1867" s="6">
        <v>-203085</v>
      </c>
      <c r="O1867" s="6">
        <v>-159290</v>
      </c>
      <c r="P1867" s="6">
        <v>-207083</v>
      </c>
      <c r="Q1867" s="6">
        <v>-122218</v>
      </c>
      <c r="R1867" s="6">
        <v>-148685</v>
      </c>
      <c r="S1867" s="6">
        <v>68029</v>
      </c>
      <c r="T1867" s="6">
        <v>38519</v>
      </c>
      <c r="U1867" s="6" t="s">
        <v>4474</v>
      </c>
      <c r="V1867" s="6" t="s">
        <v>4474</v>
      </c>
      <c r="W1867" s="6">
        <v>1692917</v>
      </c>
      <c r="X1867" s="6">
        <v>1678800</v>
      </c>
      <c r="Y1867" s="6">
        <v>1552826</v>
      </c>
      <c r="Z1867" s="6">
        <v>1535667</v>
      </c>
      <c r="AA1867" s="6">
        <v>410119</v>
      </c>
      <c r="AB1867" s="6">
        <v>414051</v>
      </c>
      <c r="AC1867" s="6">
        <v>204271000</v>
      </c>
      <c r="AD1867" s="6">
        <v>202852000</v>
      </c>
      <c r="AF1867">
        <f t="shared" si="580"/>
        <v>-7.2193734246865024E-2</v>
      </c>
      <c r="AG1867">
        <f t="shared" si="581"/>
        <v>-8.8566237788896829E-2</v>
      </c>
      <c r="AH1867" t="e">
        <f t="shared" si="582"/>
        <v>#VALUE!</v>
      </c>
      <c r="AI1867" t="e">
        <f t="shared" si="583"/>
        <v>#VALUE!</v>
      </c>
      <c r="AJ1867">
        <f t="shared" si="584"/>
        <v>3.7862815426741996</v>
      </c>
      <c r="AK1867">
        <f t="shared" si="585"/>
        <v>3.7088836882413037</v>
      </c>
      <c r="AL1867">
        <f t="shared" si="586"/>
        <v>-0.24323168776435738</v>
      </c>
      <c r="AM1867">
        <f t="shared" si="587"/>
        <v>-0.32994702250547697</v>
      </c>
      <c r="AN1867">
        <f t="shared" si="588"/>
        <v>0.38684117413907476</v>
      </c>
      <c r="AO1867">
        <f t="shared" si="589"/>
        <v>0.37385334762925898</v>
      </c>
      <c r="AP1867">
        <f t="shared" si="590"/>
        <v>0</v>
      </c>
      <c r="AQ1867">
        <f t="shared" si="591"/>
        <v>1</v>
      </c>
      <c r="AR1867">
        <f t="shared" si="592"/>
        <v>1</v>
      </c>
      <c r="AS1867">
        <f t="shared" si="593"/>
        <v>1</v>
      </c>
      <c r="AT1867">
        <f t="shared" si="594"/>
        <v>0</v>
      </c>
      <c r="AU1867">
        <f t="shared" si="595"/>
        <v>1</v>
      </c>
      <c r="AV1867">
        <f t="shared" si="596"/>
        <v>1</v>
      </c>
      <c r="AW1867">
        <f t="shared" si="597"/>
        <v>1</v>
      </c>
      <c r="AX1867">
        <f t="shared" si="598"/>
        <v>0</v>
      </c>
      <c r="AY1867">
        <f t="shared" si="599"/>
        <v>6</v>
      </c>
    </row>
    <row r="1868" spans="1:51" x14ac:dyDescent="0.3">
      <c r="A1868" s="1" t="s">
        <v>1862</v>
      </c>
      <c r="B1868" s="2">
        <v>4068902</v>
      </c>
      <c r="C1868" s="3" t="s">
        <v>5337</v>
      </c>
      <c r="D1868" s="5">
        <v>21.71</v>
      </c>
      <c r="E1868" s="5">
        <v>356.95776462150002</v>
      </c>
      <c r="F1868" s="3" t="s">
        <v>4475</v>
      </c>
      <c r="G1868" s="3" t="s">
        <v>4476</v>
      </c>
      <c r="H1868" s="3" t="s">
        <v>4477</v>
      </c>
      <c r="I1868" s="3" t="s">
        <v>4753</v>
      </c>
      <c r="J1868" s="3" t="s">
        <v>4754</v>
      </c>
      <c r="K1868" s="6">
        <v>749290</v>
      </c>
      <c r="L1868" s="6">
        <v>793724</v>
      </c>
      <c r="M1868" s="6">
        <v>48739</v>
      </c>
      <c r="N1868" s="6">
        <v>64259</v>
      </c>
      <c r="O1868" s="6">
        <v>28235</v>
      </c>
      <c r="P1868" s="6">
        <v>44526</v>
      </c>
      <c r="Q1868" s="6">
        <v>26761</v>
      </c>
      <c r="R1868" s="6">
        <v>38986</v>
      </c>
      <c r="S1868" s="6">
        <v>59818</v>
      </c>
      <c r="T1868" s="6">
        <v>74617</v>
      </c>
      <c r="U1868" s="6" t="s">
        <v>4474</v>
      </c>
      <c r="V1868" s="6" t="s">
        <v>4474</v>
      </c>
      <c r="W1868" s="6">
        <v>659302</v>
      </c>
      <c r="X1868" s="6">
        <v>642105</v>
      </c>
      <c r="Y1868" s="6">
        <v>250112</v>
      </c>
      <c r="Z1868" s="6">
        <v>240410</v>
      </c>
      <c r="AA1868" s="6">
        <v>137798</v>
      </c>
      <c r="AB1868" s="6">
        <v>130440</v>
      </c>
      <c r="AC1868" s="6">
        <v>16409000</v>
      </c>
      <c r="AD1868" s="6">
        <v>16409000</v>
      </c>
      <c r="AF1868">
        <f t="shared" si="580"/>
        <v>4.0589896587603251E-2</v>
      </c>
      <c r="AG1868">
        <f t="shared" si="581"/>
        <v>6.0715926522920703E-2</v>
      </c>
      <c r="AH1868" t="e">
        <f t="shared" si="582"/>
        <v>#VALUE!</v>
      </c>
      <c r="AI1868" t="e">
        <f t="shared" si="583"/>
        <v>#VALUE!</v>
      </c>
      <c r="AJ1868">
        <f t="shared" si="584"/>
        <v>1.815062627904614</v>
      </c>
      <c r="AK1868">
        <f t="shared" si="585"/>
        <v>1.8430696105489113</v>
      </c>
      <c r="AL1868">
        <f t="shared" si="586"/>
        <v>3.7682339281186188E-2</v>
      </c>
      <c r="AM1868">
        <f t="shared" si="587"/>
        <v>5.6097585558708064E-2</v>
      </c>
      <c r="AN1868">
        <f t="shared" si="588"/>
        <v>1.1364898028521073</v>
      </c>
      <c r="AO1868">
        <f t="shared" si="589"/>
        <v>1.2361280475934622</v>
      </c>
      <c r="AP1868">
        <f t="shared" si="590"/>
        <v>1</v>
      </c>
      <c r="AQ1868">
        <f t="shared" si="591"/>
        <v>1</v>
      </c>
      <c r="AR1868">
        <f t="shared" si="592"/>
        <v>0</v>
      </c>
      <c r="AS1868">
        <f t="shared" si="593"/>
        <v>1</v>
      </c>
      <c r="AT1868">
        <f t="shared" si="594"/>
        <v>0</v>
      </c>
      <c r="AU1868">
        <f t="shared" si="595"/>
        <v>0</v>
      </c>
      <c r="AV1868">
        <f t="shared" si="596"/>
        <v>0</v>
      </c>
      <c r="AW1868">
        <f t="shared" si="597"/>
        <v>0</v>
      </c>
      <c r="AX1868">
        <f t="shared" si="598"/>
        <v>0</v>
      </c>
      <c r="AY1868">
        <f t="shared" si="599"/>
        <v>3</v>
      </c>
    </row>
    <row r="1869" spans="1:51" x14ac:dyDescent="0.3">
      <c r="A1869" s="1" t="s">
        <v>1863</v>
      </c>
      <c r="B1869" s="2">
        <v>1031123</v>
      </c>
      <c r="C1869" s="3" t="s">
        <v>5337</v>
      </c>
      <c r="D1869" s="7">
        <v>8.3000000000000007</v>
      </c>
      <c r="E1869" s="5">
        <v>1431.4645464</v>
      </c>
      <c r="F1869" s="3" t="s">
        <v>4651</v>
      </c>
      <c r="G1869" s="3" t="s">
        <v>4651</v>
      </c>
      <c r="H1869" s="3" t="s">
        <v>4652</v>
      </c>
      <c r="I1869" s="3" t="s">
        <v>4652</v>
      </c>
      <c r="J1869" s="3" t="s">
        <v>4653</v>
      </c>
      <c r="K1869" s="6">
        <v>3689272</v>
      </c>
      <c r="L1869" s="6">
        <v>3652762</v>
      </c>
      <c r="M1869" s="6">
        <v>-3111501</v>
      </c>
      <c r="N1869" s="6">
        <v>-1153977</v>
      </c>
      <c r="O1869" s="6">
        <v>-3430842</v>
      </c>
      <c r="P1869" s="6">
        <v>-1471423</v>
      </c>
      <c r="Q1869" s="6">
        <v>-1308975</v>
      </c>
      <c r="R1869" s="6">
        <v>-1163455</v>
      </c>
      <c r="S1869" s="6">
        <v>427244</v>
      </c>
      <c r="T1869" s="6">
        <v>373301</v>
      </c>
      <c r="U1869" s="6">
        <v>2836539</v>
      </c>
      <c r="V1869" s="6">
        <v>2838224</v>
      </c>
      <c r="W1869" s="6">
        <v>17731228</v>
      </c>
      <c r="X1869" s="6">
        <v>17055414</v>
      </c>
      <c r="Y1869" s="6">
        <v>7735229</v>
      </c>
      <c r="Z1869" s="6">
        <v>7099591</v>
      </c>
      <c r="AA1869" s="6">
        <v>851394</v>
      </c>
      <c r="AB1869" s="6">
        <v>827302</v>
      </c>
      <c r="AC1869" s="6">
        <v>172465608</v>
      </c>
      <c r="AD1869" s="6">
        <v>110303446</v>
      </c>
      <c r="AF1869">
        <f t="shared" si="580"/>
        <v>-7.3823144116132278E-2</v>
      </c>
      <c r="AG1869">
        <f t="shared" si="581"/>
        <v>-6.8216168777843797E-2</v>
      </c>
      <c r="AH1869">
        <f t="shared" si="582"/>
        <v>0.15997419919252068</v>
      </c>
      <c r="AI1869">
        <f t="shared" si="583"/>
        <v>0.16641190885193405</v>
      </c>
      <c r="AJ1869">
        <f t="shared" si="584"/>
        <v>9.085369405938966</v>
      </c>
      <c r="AK1869">
        <f t="shared" si="585"/>
        <v>8.5816195295067583</v>
      </c>
      <c r="AL1869">
        <f t="shared" si="586"/>
        <v>-0.92995094967245573</v>
      </c>
      <c r="AM1869">
        <f t="shared" si="587"/>
        <v>-0.40282476657389671</v>
      </c>
      <c r="AN1869">
        <f t="shared" si="588"/>
        <v>0.20806635614859839</v>
      </c>
      <c r="AO1869">
        <f t="shared" si="589"/>
        <v>0.21417023356923495</v>
      </c>
      <c r="AP1869">
        <f t="shared" si="590"/>
        <v>0</v>
      </c>
      <c r="AQ1869">
        <f t="shared" si="591"/>
        <v>1</v>
      </c>
      <c r="AR1869">
        <f t="shared" si="592"/>
        <v>0</v>
      </c>
      <c r="AS1869">
        <f t="shared" si="593"/>
        <v>1</v>
      </c>
      <c r="AT1869">
        <f t="shared" si="594"/>
        <v>1</v>
      </c>
      <c r="AU1869">
        <f t="shared" si="595"/>
        <v>1</v>
      </c>
      <c r="AV1869">
        <f t="shared" si="596"/>
        <v>0</v>
      </c>
      <c r="AW1869">
        <f t="shared" si="597"/>
        <v>0</v>
      </c>
      <c r="AX1869">
        <f t="shared" si="598"/>
        <v>0</v>
      </c>
      <c r="AY1869">
        <f t="shared" si="599"/>
        <v>4</v>
      </c>
    </row>
    <row r="1870" spans="1:51" x14ac:dyDescent="0.3">
      <c r="A1870" s="1" t="s">
        <v>1864</v>
      </c>
      <c r="B1870" s="2">
        <v>4986299</v>
      </c>
      <c r="C1870" s="3" t="s">
        <v>5335</v>
      </c>
      <c r="D1870" s="7">
        <v>110.83</v>
      </c>
      <c r="E1870" s="5">
        <v>2317.5378683499998</v>
      </c>
      <c r="F1870" s="3" t="s">
        <v>4583</v>
      </c>
      <c r="G1870" s="3" t="s">
        <v>4583</v>
      </c>
      <c r="H1870" s="3" t="s">
        <v>4584</v>
      </c>
      <c r="I1870" s="3" t="s">
        <v>4585</v>
      </c>
      <c r="J1870" s="3" t="s">
        <v>4741</v>
      </c>
      <c r="K1870" s="6">
        <v>934424</v>
      </c>
      <c r="L1870" s="6">
        <v>923921</v>
      </c>
      <c r="M1870" s="6">
        <v>148647</v>
      </c>
      <c r="N1870" s="6">
        <v>145365</v>
      </c>
      <c r="O1870" s="6">
        <v>112094</v>
      </c>
      <c r="P1870" s="6">
        <v>111340</v>
      </c>
      <c r="Q1870" s="6">
        <v>81714</v>
      </c>
      <c r="R1870" s="6">
        <v>80812</v>
      </c>
      <c r="S1870" s="6">
        <v>126085</v>
      </c>
      <c r="T1870" s="6">
        <v>142219</v>
      </c>
      <c r="U1870" s="6">
        <v>93862</v>
      </c>
      <c r="V1870" s="6">
        <v>123840</v>
      </c>
      <c r="W1870" s="6">
        <v>689697</v>
      </c>
      <c r="X1870" s="6">
        <v>702738</v>
      </c>
      <c r="Y1870" s="6">
        <v>209875</v>
      </c>
      <c r="Z1870" s="6">
        <v>221987</v>
      </c>
      <c r="AA1870" s="6">
        <v>92341</v>
      </c>
      <c r="AB1870" s="6">
        <v>97992</v>
      </c>
      <c r="AC1870" s="6">
        <v>20766764</v>
      </c>
      <c r="AD1870" s="6">
        <v>20734331</v>
      </c>
      <c r="AF1870">
        <f t="shared" si="580"/>
        <v>0.11847811430236756</v>
      </c>
      <c r="AG1870">
        <f t="shared" si="581"/>
        <v>0.11499591597437452</v>
      </c>
      <c r="AH1870">
        <f t="shared" si="582"/>
        <v>0.13609164604166757</v>
      </c>
      <c r="AI1870">
        <f t="shared" si="583"/>
        <v>0.17622499423682794</v>
      </c>
      <c r="AJ1870">
        <f t="shared" si="584"/>
        <v>2.2728257220519597</v>
      </c>
      <c r="AK1870">
        <f t="shared" si="585"/>
        <v>2.2653583966038044</v>
      </c>
      <c r="AL1870">
        <f t="shared" si="586"/>
        <v>0.1199605318356549</v>
      </c>
      <c r="AM1870">
        <f t="shared" si="587"/>
        <v>0.12050813868285276</v>
      </c>
      <c r="AN1870">
        <f t="shared" si="588"/>
        <v>1.3548326294010269</v>
      </c>
      <c r="AO1870">
        <f t="shared" si="589"/>
        <v>1.3147446132128902</v>
      </c>
      <c r="AP1870">
        <f t="shared" si="590"/>
        <v>1</v>
      </c>
      <c r="AQ1870">
        <f t="shared" si="591"/>
        <v>1</v>
      </c>
      <c r="AR1870">
        <f t="shared" si="592"/>
        <v>1</v>
      </c>
      <c r="AS1870">
        <f t="shared" si="593"/>
        <v>1</v>
      </c>
      <c r="AT1870">
        <f t="shared" si="594"/>
        <v>1</v>
      </c>
      <c r="AU1870">
        <f t="shared" si="595"/>
        <v>1</v>
      </c>
      <c r="AV1870">
        <f t="shared" si="596"/>
        <v>0</v>
      </c>
      <c r="AW1870">
        <f t="shared" si="597"/>
        <v>1</v>
      </c>
      <c r="AX1870">
        <f t="shared" si="598"/>
        <v>0</v>
      </c>
      <c r="AY1870">
        <f t="shared" si="599"/>
        <v>7</v>
      </c>
    </row>
    <row r="1871" spans="1:51" x14ac:dyDescent="0.3">
      <c r="A1871" s="1" t="s">
        <v>1865</v>
      </c>
      <c r="B1871" s="2">
        <v>1023919</v>
      </c>
      <c r="C1871" s="3" t="s">
        <v>5335</v>
      </c>
      <c r="D1871" s="5">
        <v>29.83</v>
      </c>
      <c r="E1871" s="5">
        <v>208.41394708999999</v>
      </c>
      <c r="F1871" s="3" t="s">
        <v>4480</v>
      </c>
      <c r="G1871" s="3" t="s">
        <v>4481</v>
      </c>
      <c r="H1871" s="3" t="s">
        <v>4481</v>
      </c>
      <c r="I1871" s="3" t="s">
        <v>4482</v>
      </c>
      <c r="J1871" s="3" t="s">
        <v>4484</v>
      </c>
      <c r="K1871" s="6">
        <v>59556</v>
      </c>
      <c r="L1871" s="6">
        <v>60265</v>
      </c>
      <c r="M1871" s="6" t="s">
        <v>4474</v>
      </c>
      <c r="N1871" s="6" t="s">
        <v>4474</v>
      </c>
      <c r="O1871" s="6">
        <v>44558</v>
      </c>
      <c r="P1871" s="6">
        <v>41260</v>
      </c>
      <c r="Q1871" s="6">
        <v>6216</v>
      </c>
      <c r="R1871" s="6">
        <v>4221</v>
      </c>
      <c r="S1871" s="6">
        <v>28945</v>
      </c>
      <c r="T1871" s="6">
        <v>24354</v>
      </c>
      <c r="U1871" s="6">
        <v>100</v>
      </c>
      <c r="V1871" s="6" t="s">
        <v>4474</v>
      </c>
      <c r="W1871" s="6">
        <v>1809769</v>
      </c>
      <c r="X1871" s="6">
        <v>1847810</v>
      </c>
      <c r="Y1871" s="6" t="s">
        <v>4474</v>
      </c>
      <c r="Z1871" s="6" t="s">
        <v>4474</v>
      </c>
      <c r="AA1871" s="6" t="s">
        <v>4474</v>
      </c>
      <c r="AB1871" s="6" t="s">
        <v>4474</v>
      </c>
      <c r="AC1871" s="6">
        <v>6986723</v>
      </c>
      <c r="AD1871" s="6">
        <v>6991723</v>
      </c>
      <c r="AF1871">
        <f t="shared" si="580"/>
        <v>3.4346924939039182E-3</v>
      </c>
      <c r="AG1871">
        <f t="shared" si="581"/>
        <v>2.2843257694243457E-3</v>
      </c>
      <c r="AH1871">
        <f t="shared" si="582"/>
        <v>5.5255670751350037E-5</v>
      </c>
      <c r="AI1871" t="e">
        <f t="shared" si="583"/>
        <v>#VALUE!</v>
      </c>
      <c r="AJ1871" t="e">
        <f t="shared" si="584"/>
        <v>#VALUE!</v>
      </c>
      <c r="AK1871" t="e">
        <f t="shared" si="585"/>
        <v>#VALUE!</v>
      </c>
      <c r="AL1871">
        <f t="shared" si="586"/>
        <v>0.74816978977768822</v>
      </c>
      <c r="AM1871">
        <f t="shared" si="587"/>
        <v>0.68464282751182282</v>
      </c>
      <c r="AN1871">
        <f t="shared" si="588"/>
        <v>3.2908067272674028E-2</v>
      </c>
      <c r="AO1871">
        <f t="shared" si="589"/>
        <v>3.2614283936118975E-2</v>
      </c>
      <c r="AP1871">
        <f t="shared" si="590"/>
        <v>1</v>
      </c>
      <c r="AQ1871">
        <f t="shared" si="591"/>
        <v>1</v>
      </c>
      <c r="AR1871">
        <f t="shared" si="592"/>
        <v>1</v>
      </c>
      <c r="AS1871">
        <f t="shared" si="593"/>
        <v>1</v>
      </c>
      <c r="AT1871">
        <f t="shared" si="594"/>
        <v>0</v>
      </c>
      <c r="AU1871">
        <f t="shared" si="595"/>
        <v>0</v>
      </c>
      <c r="AV1871">
        <f t="shared" si="596"/>
        <v>1</v>
      </c>
      <c r="AW1871">
        <f t="shared" si="597"/>
        <v>1</v>
      </c>
      <c r="AX1871">
        <f t="shared" si="598"/>
        <v>1</v>
      </c>
      <c r="AY1871">
        <f t="shared" si="599"/>
        <v>7</v>
      </c>
    </row>
    <row r="1872" spans="1:51" x14ac:dyDescent="0.3">
      <c r="A1872" s="1" t="s">
        <v>1866</v>
      </c>
      <c r="B1872" s="2">
        <v>111613766</v>
      </c>
      <c r="C1872" s="3" t="s">
        <v>5337</v>
      </c>
      <c r="D1872" s="7">
        <v>10.8</v>
      </c>
      <c r="E1872" s="5">
        <v>319.11408</v>
      </c>
      <c r="F1872" s="3" t="s">
        <v>4480</v>
      </c>
      <c r="G1872" s="3" t="s">
        <v>4491</v>
      </c>
      <c r="H1872" s="3" t="s">
        <v>4492</v>
      </c>
      <c r="I1872" s="3" t="s">
        <v>4493</v>
      </c>
      <c r="J1872" s="3"/>
      <c r="K1872" s="6" t="s">
        <v>4474</v>
      </c>
      <c r="L1872" s="6" t="s">
        <v>4474</v>
      </c>
      <c r="M1872" s="6" t="s">
        <v>4474</v>
      </c>
      <c r="N1872" s="6" t="s">
        <v>4474</v>
      </c>
      <c r="O1872" s="6">
        <v>-995.76099999999997</v>
      </c>
      <c r="P1872" s="6">
        <v>-920.43899999999996</v>
      </c>
      <c r="Q1872" s="6">
        <v>12532.504999999999</v>
      </c>
      <c r="R1872" s="6">
        <v>10519.717000000001</v>
      </c>
      <c r="S1872" s="6">
        <v>-414.24</v>
      </c>
      <c r="T1872" s="6">
        <v>-1038.819</v>
      </c>
      <c r="U1872" s="6" t="s">
        <v>4474</v>
      </c>
      <c r="V1872" s="6" t="s">
        <v>4474</v>
      </c>
      <c r="W1872" s="6">
        <v>247154.76699999999</v>
      </c>
      <c r="X1872" s="6">
        <v>244085.24799999999</v>
      </c>
      <c r="Y1872" s="6">
        <v>260.04199999999997</v>
      </c>
      <c r="Z1872" s="6">
        <v>324.55799999999999</v>
      </c>
      <c r="AA1872" s="6">
        <v>541</v>
      </c>
      <c r="AB1872" s="6">
        <v>349</v>
      </c>
      <c r="AC1872" s="6">
        <v>29547600</v>
      </c>
      <c r="AD1872" s="6">
        <v>29547600</v>
      </c>
      <c r="AF1872">
        <f t="shared" si="580"/>
        <v>5.070711421884086E-2</v>
      </c>
      <c r="AG1872">
        <f t="shared" si="581"/>
        <v>4.3098536622745841E-2</v>
      </c>
      <c r="AH1872" t="e">
        <f t="shared" si="582"/>
        <v>#VALUE!</v>
      </c>
      <c r="AI1872" t="e">
        <f t="shared" si="583"/>
        <v>#VALUE!</v>
      </c>
      <c r="AJ1872">
        <f t="shared" si="584"/>
        <v>0.48066913123844729</v>
      </c>
      <c r="AK1872">
        <f t="shared" si="585"/>
        <v>0.92996561604584527</v>
      </c>
      <c r="AL1872" t="e">
        <f t="shared" si="586"/>
        <v>#VALUE!</v>
      </c>
      <c r="AM1872" t="e">
        <f t="shared" si="587"/>
        <v>#VALUE!</v>
      </c>
      <c r="AN1872" t="e">
        <f t="shared" si="588"/>
        <v>#VALUE!</v>
      </c>
      <c r="AO1872" t="e">
        <f t="shared" si="589"/>
        <v>#VALUE!</v>
      </c>
      <c r="AP1872">
        <f t="shared" si="590"/>
        <v>1</v>
      </c>
      <c r="AQ1872">
        <f t="shared" si="591"/>
        <v>0</v>
      </c>
      <c r="AR1872">
        <f t="shared" si="592"/>
        <v>1</v>
      </c>
      <c r="AS1872">
        <f t="shared" si="593"/>
        <v>0</v>
      </c>
      <c r="AT1872">
        <f t="shared" si="594"/>
        <v>0</v>
      </c>
      <c r="AU1872">
        <f t="shared" si="595"/>
        <v>0</v>
      </c>
      <c r="AV1872">
        <f t="shared" si="596"/>
        <v>0</v>
      </c>
      <c r="AW1872">
        <f t="shared" si="597"/>
        <v>0</v>
      </c>
      <c r="AX1872">
        <f t="shared" si="598"/>
        <v>0</v>
      </c>
      <c r="AY1872">
        <f t="shared" si="599"/>
        <v>2</v>
      </c>
    </row>
    <row r="1873" spans="1:51" x14ac:dyDescent="0.3">
      <c r="A1873" s="1" t="s">
        <v>1867</v>
      </c>
      <c r="B1873" s="2">
        <v>4984717</v>
      </c>
      <c r="C1873" s="3" t="s">
        <v>5338</v>
      </c>
      <c r="D1873" s="5">
        <v>60.99</v>
      </c>
      <c r="E1873" s="5">
        <v>774.50505713999996</v>
      </c>
      <c r="F1873" s="3" t="s">
        <v>4583</v>
      </c>
      <c r="G1873" s="3" t="s">
        <v>4583</v>
      </c>
      <c r="H1873" s="3" t="s">
        <v>4602</v>
      </c>
      <c r="I1873" s="3" t="s">
        <v>4635</v>
      </c>
      <c r="J1873" s="3" t="s">
        <v>5092</v>
      </c>
      <c r="K1873" s="6">
        <v>614334</v>
      </c>
      <c r="L1873" s="6">
        <v>604312</v>
      </c>
      <c r="M1873" s="6">
        <v>71550</v>
      </c>
      <c r="N1873" s="6">
        <v>73285</v>
      </c>
      <c r="O1873" s="6">
        <v>53771</v>
      </c>
      <c r="P1873" s="6">
        <v>55153</v>
      </c>
      <c r="Q1873" s="6">
        <v>37506</v>
      </c>
      <c r="R1873" s="6">
        <v>38140</v>
      </c>
      <c r="S1873" s="6">
        <v>41886</v>
      </c>
      <c r="T1873" s="6">
        <v>33043</v>
      </c>
      <c r="U1873" s="6">
        <v>90631</v>
      </c>
      <c r="V1873" s="6">
        <v>103733</v>
      </c>
      <c r="W1873" s="6">
        <v>685757</v>
      </c>
      <c r="X1873" s="6">
        <v>697860</v>
      </c>
      <c r="Y1873" s="6">
        <v>513900</v>
      </c>
      <c r="Z1873" s="6">
        <v>528564</v>
      </c>
      <c r="AA1873" s="6">
        <v>66381</v>
      </c>
      <c r="AB1873" s="6">
        <v>69312</v>
      </c>
      <c r="AC1873" s="6">
        <v>12696757</v>
      </c>
      <c r="AD1873" s="6">
        <v>12696757</v>
      </c>
      <c r="AF1873">
        <f t="shared" si="580"/>
        <v>5.4692843091649082E-2</v>
      </c>
      <c r="AG1873">
        <f t="shared" si="581"/>
        <v>5.465279568967988E-2</v>
      </c>
      <c r="AH1873">
        <f t="shared" si="582"/>
        <v>0.13216197574359431</v>
      </c>
      <c r="AI1873">
        <f t="shared" si="583"/>
        <v>0.14864442724901844</v>
      </c>
      <c r="AJ1873">
        <f t="shared" si="584"/>
        <v>7.7416730691010986</v>
      </c>
      <c r="AK1873">
        <f t="shared" si="585"/>
        <v>7.6258656509695291</v>
      </c>
      <c r="AL1873">
        <f t="shared" si="586"/>
        <v>8.752730599315682E-2</v>
      </c>
      <c r="AM1873">
        <f t="shared" si="587"/>
        <v>9.1265769999602855E-2</v>
      </c>
      <c r="AN1873">
        <f t="shared" si="588"/>
        <v>0.89584794613835517</v>
      </c>
      <c r="AO1873">
        <f t="shared" si="589"/>
        <v>0.86595019058263834</v>
      </c>
      <c r="AP1873">
        <f t="shared" si="590"/>
        <v>1</v>
      </c>
      <c r="AQ1873">
        <f t="shared" si="591"/>
        <v>1</v>
      </c>
      <c r="AR1873">
        <f t="shared" si="592"/>
        <v>1</v>
      </c>
      <c r="AS1873">
        <f t="shared" si="593"/>
        <v>1</v>
      </c>
      <c r="AT1873">
        <f t="shared" si="594"/>
        <v>1</v>
      </c>
      <c r="AU1873">
        <f t="shared" si="595"/>
        <v>1</v>
      </c>
      <c r="AV1873">
        <f t="shared" si="596"/>
        <v>0</v>
      </c>
      <c r="AW1873">
        <f t="shared" si="597"/>
        <v>1</v>
      </c>
      <c r="AX1873">
        <f t="shared" si="598"/>
        <v>0</v>
      </c>
      <c r="AY1873">
        <f t="shared" si="599"/>
        <v>7</v>
      </c>
    </row>
    <row r="1874" spans="1:51" x14ac:dyDescent="0.3">
      <c r="A1874" s="1" t="s">
        <v>1868</v>
      </c>
      <c r="B1874" s="2">
        <v>27766644</v>
      </c>
      <c r="C1874" s="3" t="s">
        <v>5337</v>
      </c>
      <c r="D1874" s="5">
        <v>14.31</v>
      </c>
      <c r="E1874" s="5">
        <v>3082.7254536</v>
      </c>
      <c r="F1874" s="3" t="s">
        <v>4485</v>
      </c>
      <c r="G1874" s="3" t="s">
        <v>4486</v>
      </c>
      <c r="H1874" s="3" t="s">
        <v>4496</v>
      </c>
      <c r="I1874" s="3" t="s">
        <v>4496</v>
      </c>
      <c r="J1874" s="3" t="s">
        <v>4696</v>
      </c>
      <c r="K1874" s="6">
        <v>1003000</v>
      </c>
      <c r="L1874" s="6">
        <v>995735</v>
      </c>
      <c r="M1874" s="6">
        <v>249741</v>
      </c>
      <c r="N1874" s="6">
        <v>241510</v>
      </c>
      <c r="O1874" s="6">
        <v>197272</v>
      </c>
      <c r="P1874" s="6">
        <v>189468</v>
      </c>
      <c r="Q1874" s="6">
        <v>94958</v>
      </c>
      <c r="R1874" s="6">
        <v>90245</v>
      </c>
      <c r="S1874" s="6">
        <v>243365</v>
      </c>
      <c r="T1874" s="6">
        <v>227863</v>
      </c>
      <c r="U1874" s="6">
        <v>961960</v>
      </c>
      <c r="V1874" s="6">
        <v>957696</v>
      </c>
      <c r="W1874" s="6">
        <v>2889864</v>
      </c>
      <c r="X1874" s="6">
        <v>2862671</v>
      </c>
      <c r="Y1874" s="6">
        <v>649552</v>
      </c>
      <c r="Z1874" s="6">
        <v>610216</v>
      </c>
      <c r="AA1874" s="6">
        <v>248175</v>
      </c>
      <c r="AB1874" s="6">
        <v>235440</v>
      </c>
      <c r="AC1874" s="6">
        <v>215412560</v>
      </c>
      <c r="AD1874" s="6">
        <v>215071798</v>
      </c>
      <c r="AF1874">
        <f t="shared" si="580"/>
        <v>3.2858985751578619E-2</v>
      </c>
      <c r="AG1874">
        <f t="shared" si="581"/>
        <v>3.1524754329086364E-2</v>
      </c>
      <c r="AH1874">
        <f t="shared" si="582"/>
        <v>0.33287379613711926</v>
      </c>
      <c r="AI1874">
        <f t="shared" si="583"/>
        <v>0.33454630308547506</v>
      </c>
      <c r="AJ1874">
        <f t="shared" si="584"/>
        <v>2.6173143950841142</v>
      </c>
      <c r="AK1874">
        <f t="shared" si="585"/>
        <v>2.5918110771321778</v>
      </c>
      <c r="AL1874">
        <f t="shared" si="586"/>
        <v>0.19668195413758724</v>
      </c>
      <c r="AM1874">
        <f t="shared" si="587"/>
        <v>0.1902795422476864</v>
      </c>
      <c r="AN1874">
        <f t="shared" si="588"/>
        <v>0.3470751564779519</v>
      </c>
      <c r="AO1874">
        <f t="shared" si="589"/>
        <v>0.34783424291509574</v>
      </c>
      <c r="AP1874">
        <f t="shared" si="590"/>
        <v>1</v>
      </c>
      <c r="AQ1874">
        <f t="shared" si="591"/>
        <v>1</v>
      </c>
      <c r="AR1874">
        <f t="shared" si="592"/>
        <v>1</v>
      </c>
      <c r="AS1874">
        <f t="shared" si="593"/>
        <v>1</v>
      </c>
      <c r="AT1874">
        <f t="shared" si="594"/>
        <v>1</v>
      </c>
      <c r="AU1874">
        <f t="shared" si="595"/>
        <v>1</v>
      </c>
      <c r="AV1874">
        <f t="shared" si="596"/>
        <v>1</v>
      </c>
      <c r="AW1874">
        <f t="shared" si="597"/>
        <v>0</v>
      </c>
      <c r="AX1874">
        <f t="shared" si="598"/>
        <v>0</v>
      </c>
      <c r="AY1874">
        <f t="shared" si="599"/>
        <v>7</v>
      </c>
    </row>
    <row r="1875" spans="1:51" x14ac:dyDescent="0.3">
      <c r="A1875" s="1" t="s">
        <v>1869</v>
      </c>
      <c r="B1875" s="2">
        <v>1021441</v>
      </c>
      <c r="C1875" s="3" t="s">
        <v>5335</v>
      </c>
      <c r="D1875" s="5">
        <v>21.21</v>
      </c>
      <c r="E1875" s="5">
        <v>669.37415285999998</v>
      </c>
      <c r="F1875" s="3" t="s">
        <v>4480</v>
      </c>
      <c r="G1875" s="3" t="s">
        <v>4481</v>
      </c>
      <c r="H1875" s="3" t="s">
        <v>4481</v>
      </c>
      <c r="I1875" s="3" t="s">
        <v>4482</v>
      </c>
      <c r="J1875" s="3" t="s">
        <v>4484</v>
      </c>
      <c r="K1875" s="6">
        <v>222241</v>
      </c>
      <c r="L1875" s="6">
        <v>222978</v>
      </c>
      <c r="M1875" s="6" t="s">
        <v>4474</v>
      </c>
      <c r="N1875" s="6" t="s">
        <v>4474</v>
      </c>
      <c r="O1875" s="6">
        <v>156554</v>
      </c>
      <c r="P1875" s="6">
        <v>153037</v>
      </c>
      <c r="Q1875" s="6">
        <v>69954</v>
      </c>
      <c r="R1875" s="6">
        <v>71489</v>
      </c>
      <c r="S1875" s="6">
        <v>85072</v>
      </c>
      <c r="T1875" s="6">
        <v>76267</v>
      </c>
      <c r="U1875" s="6">
        <v>39533</v>
      </c>
      <c r="V1875" s="6">
        <v>39514</v>
      </c>
      <c r="W1875" s="6">
        <v>4990728</v>
      </c>
      <c r="X1875" s="6">
        <v>5006199</v>
      </c>
      <c r="Y1875" s="6" t="s">
        <v>4474</v>
      </c>
      <c r="Z1875" s="6" t="s">
        <v>4474</v>
      </c>
      <c r="AA1875" s="6" t="s">
        <v>4474</v>
      </c>
      <c r="AB1875" s="6" t="s">
        <v>4474</v>
      </c>
      <c r="AC1875" s="6">
        <v>31559366</v>
      </c>
      <c r="AD1875" s="6">
        <v>31559366</v>
      </c>
      <c r="AF1875">
        <f t="shared" si="580"/>
        <v>1.4016792740457905E-2</v>
      </c>
      <c r="AG1875">
        <f t="shared" si="581"/>
        <v>1.4280095537552542E-2</v>
      </c>
      <c r="AH1875">
        <f t="shared" si="582"/>
        <v>7.9212892387643639E-3</v>
      </c>
      <c r="AI1875">
        <f t="shared" si="583"/>
        <v>7.8930142409440775E-3</v>
      </c>
      <c r="AJ1875" t="e">
        <f t="shared" si="584"/>
        <v>#VALUE!</v>
      </c>
      <c r="AK1875" t="e">
        <f t="shared" si="585"/>
        <v>#VALUE!</v>
      </c>
      <c r="AL1875">
        <f t="shared" si="586"/>
        <v>0.70443347537133116</v>
      </c>
      <c r="AM1875">
        <f t="shared" si="587"/>
        <v>0.68633228390244783</v>
      </c>
      <c r="AN1875">
        <f t="shared" si="588"/>
        <v>4.4530777874490453E-2</v>
      </c>
      <c r="AO1875">
        <f t="shared" si="589"/>
        <v>4.4540378838316255E-2</v>
      </c>
      <c r="AP1875">
        <f t="shared" si="590"/>
        <v>1</v>
      </c>
      <c r="AQ1875">
        <f t="shared" si="591"/>
        <v>1</v>
      </c>
      <c r="AR1875">
        <f t="shared" si="592"/>
        <v>0</v>
      </c>
      <c r="AS1875">
        <f t="shared" si="593"/>
        <v>1</v>
      </c>
      <c r="AT1875">
        <f t="shared" si="594"/>
        <v>0</v>
      </c>
      <c r="AU1875">
        <f t="shared" si="595"/>
        <v>0</v>
      </c>
      <c r="AV1875">
        <f t="shared" si="596"/>
        <v>1</v>
      </c>
      <c r="AW1875">
        <f t="shared" si="597"/>
        <v>0</v>
      </c>
      <c r="AX1875">
        <f t="shared" si="598"/>
        <v>0</v>
      </c>
      <c r="AY1875">
        <f t="shared" si="599"/>
        <v>4</v>
      </c>
    </row>
    <row r="1876" spans="1:51" x14ac:dyDescent="0.3">
      <c r="A1876" s="1" t="s">
        <v>1870</v>
      </c>
      <c r="B1876" s="2">
        <v>4283738</v>
      </c>
      <c r="C1876" s="3" t="s">
        <v>5337</v>
      </c>
      <c r="D1876" s="5">
        <v>308.18</v>
      </c>
      <c r="E1876" s="5">
        <v>78061.100277999998</v>
      </c>
      <c r="F1876" s="3" t="s">
        <v>4470</v>
      </c>
      <c r="G1876" s="3" t="s">
        <v>4512</v>
      </c>
      <c r="H1876" s="3" t="s">
        <v>4522</v>
      </c>
      <c r="I1876" s="3" t="s">
        <v>4523</v>
      </c>
      <c r="J1876" s="3" t="s">
        <v>4524</v>
      </c>
      <c r="K1876" s="6">
        <v>69621000</v>
      </c>
      <c r="L1876" s="6">
        <v>68347000</v>
      </c>
      <c r="M1876" s="6">
        <v>13747000</v>
      </c>
      <c r="N1876" s="6">
        <v>13356000</v>
      </c>
      <c r="O1876" s="6">
        <v>10502000</v>
      </c>
      <c r="P1876" s="6">
        <v>10184000</v>
      </c>
      <c r="Q1876" s="6">
        <v>6832000</v>
      </c>
      <c r="R1876" s="6">
        <v>6625000</v>
      </c>
      <c r="S1876" s="6">
        <v>10629000</v>
      </c>
      <c r="T1876" s="6">
        <v>9593000</v>
      </c>
      <c r="U1876" s="6">
        <v>38283000</v>
      </c>
      <c r="V1876" s="6">
        <v>36306000</v>
      </c>
      <c r="W1876" s="6">
        <v>59459000</v>
      </c>
      <c r="X1876" s="6">
        <v>57379000</v>
      </c>
      <c r="Y1876" s="6">
        <v>16662000</v>
      </c>
      <c r="Z1876" s="6">
        <v>15173000</v>
      </c>
      <c r="AA1876" s="6">
        <v>14900000</v>
      </c>
      <c r="AB1876" s="6">
        <v>14301000</v>
      </c>
      <c r="AC1876" s="6">
        <v>254517700</v>
      </c>
      <c r="AD1876" s="6">
        <v>259237600</v>
      </c>
      <c r="AF1876">
        <f t="shared" si="580"/>
        <v>0.11490270606636506</v>
      </c>
      <c r="AG1876">
        <f t="shared" si="581"/>
        <v>0.1154603600620436</v>
      </c>
      <c r="AH1876">
        <f t="shared" si="582"/>
        <v>0.64385542979195753</v>
      </c>
      <c r="AI1876">
        <f t="shared" si="583"/>
        <v>0.63274020111887619</v>
      </c>
      <c r="AJ1876">
        <f t="shared" si="584"/>
        <v>1.1182550335570469</v>
      </c>
      <c r="AK1876">
        <f t="shared" si="585"/>
        <v>1.0609747570099992</v>
      </c>
      <c r="AL1876">
        <f t="shared" si="586"/>
        <v>0.15084529093233365</v>
      </c>
      <c r="AM1876">
        <f t="shared" si="587"/>
        <v>0.14900434547236893</v>
      </c>
      <c r="AN1876">
        <f t="shared" si="588"/>
        <v>1.1709076842866513</v>
      </c>
      <c r="AO1876">
        <f t="shared" si="589"/>
        <v>1.1911500723261124</v>
      </c>
      <c r="AP1876">
        <f t="shared" si="590"/>
        <v>1</v>
      </c>
      <c r="AQ1876">
        <f t="shared" si="591"/>
        <v>1</v>
      </c>
      <c r="AR1876">
        <f t="shared" si="592"/>
        <v>0</v>
      </c>
      <c r="AS1876">
        <f t="shared" si="593"/>
        <v>1</v>
      </c>
      <c r="AT1876">
        <f t="shared" si="594"/>
        <v>0</v>
      </c>
      <c r="AU1876">
        <f t="shared" si="595"/>
        <v>1</v>
      </c>
      <c r="AV1876">
        <f t="shared" si="596"/>
        <v>1</v>
      </c>
      <c r="AW1876">
        <f t="shared" si="597"/>
        <v>0</v>
      </c>
      <c r="AX1876">
        <f t="shared" si="598"/>
        <v>1</v>
      </c>
      <c r="AY1876">
        <f t="shared" si="599"/>
        <v>6</v>
      </c>
    </row>
    <row r="1877" spans="1:51" x14ac:dyDescent="0.3">
      <c r="A1877" s="1" t="s">
        <v>1871</v>
      </c>
      <c r="B1877" s="2">
        <v>4189837</v>
      </c>
      <c r="C1877" s="3" t="s">
        <v>5337</v>
      </c>
      <c r="D1877" s="5">
        <v>113.15</v>
      </c>
      <c r="E1877" s="5">
        <v>1192.2905163999999</v>
      </c>
      <c r="F1877" s="3" t="s">
        <v>4480</v>
      </c>
      <c r="G1877" s="3" t="s">
        <v>4509</v>
      </c>
      <c r="H1877" s="3" t="s">
        <v>4509</v>
      </c>
      <c r="I1877" s="3" t="s">
        <v>4677</v>
      </c>
      <c r="J1877" s="3" t="s">
        <v>4691</v>
      </c>
      <c r="K1877" s="6">
        <v>750846</v>
      </c>
      <c r="L1877" s="6">
        <v>707173</v>
      </c>
      <c r="M1877" s="6">
        <v>238637</v>
      </c>
      <c r="N1877" s="6">
        <v>243863</v>
      </c>
      <c r="O1877" s="6">
        <v>234540</v>
      </c>
      <c r="P1877" s="6">
        <v>239954</v>
      </c>
      <c r="Q1877" s="6">
        <v>164360</v>
      </c>
      <c r="R1877" s="6">
        <v>170637</v>
      </c>
      <c r="S1877" s="6">
        <v>410466</v>
      </c>
      <c r="T1877" s="6">
        <v>377699</v>
      </c>
      <c r="U1877" s="6">
        <v>230545</v>
      </c>
      <c r="V1877" s="6">
        <v>232382</v>
      </c>
      <c r="W1877" s="6">
        <v>1987374</v>
      </c>
      <c r="X1877" s="6">
        <v>1911381</v>
      </c>
      <c r="Y1877" s="6" t="s">
        <v>4474</v>
      </c>
      <c r="Z1877" s="6" t="s">
        <v>4474</v>
      </c>
      <c r="AA1877" s="6" t="s">
        <v>4474</v>
      </c>
      <c r="AB1877" s="6" t="s">
        <v>4474</v>
      </c>
      <c r="AC1877" s="6">
        <v>10479076</v>
      </c>
      <c r="AD1877" s="6">
        <v>10472741</v>
      </c>
      <c r="AF1877">
        <f t="shared" si="580"/>
        <v>8.2702098346863748E-2</v>
      </c>
      <c r="AG1877">
        <f t="shared" si="581"/>
        <v>8.9274194940726109E-2</v>
      </c>
      <c r="AH1877">
        <f t="shared" si="582"/>
        <v>0.11600483854573926</v>
      </c>
      <c r="AI1877">
        <f t="shared" si="583"/>
        <v>0.12157806319095983</v>
      </c>
      <c r="AJ1877" t="e">
        <f t="shared" si="584"/>
        <v>#VALUE!</v>
      </c>
      <c r="AK1877" t="e">
        <f t="shared" si="585"/>
        <v>#VALUE!</v>
      </c>
      <c r="AL1877">
        <f t="shared" si="586"/>
        <v>0.3123676492915991</v>
      </c>
      <c r="AM1877">
        <f t="shared" si="587"/>
        <v>0.33931442518308813</v>
      </c>
      <c r="AN1877">
        <f t="shared" si="588"/>
        <v>0.37780810255140701</v>
      </c>
      <c r="AO1877">
        <f t="shared" si="589"/>
        <v>0.36998013478212871</v>
      </c>
      <c r="AP1877">
        <f t="shared" si="590"/>
        <v>1</v>
      </c>
      <c r="AQ1877">
        <f t="shared" si="591"/>
        <v>1</v>
      </c>
      <c r="AR1877">
        <f t="shared" si="592"/>
        <v>0</v>
      </c>
      <c r="AS1877">
        <f t="shared" si="593"/>
        <v>1</v>
      </c>
      <c r="AT1877">
        <f t="shared" si="594"/>
        <v>1</v>
      </c>
      <c r="AU1877">
        <f t="shared" si="595"/>
        <v>0</v>
      </c>
      <c r="AV1877">
        <f t="shared" si="596"/>
        <v>0</v>
      </c>
      <c r="AW1877">
        <f t="shared" si="597"/>
        <v>1</v>
      </c>
      <c r="AX1877">
        <f t="shared" si="598"/>
        <v>0</v>
      </c>
      <c r="AY1877">
        <f t="shared" si="599"/>
        <v>5</v>
      </c>
    </row>
    <row r="1878" spans="1:51" x14ac:dyDescent="0.3">
      <c r="A1878" s="1" t="s">
        <v>1872</v>
      </c>
      <c r="B1878" s="2">
        <v>118367076</v>
      </c>
      <c r="C1878" s="3" t="s">
        <v>5338</v>
      </c>
      <c r="D1878" s="7">
        <v>10.029999999999999</v>
      </c>
      <c r="E1878" s="5">
        <v>288.36250000000001</v>
      </c>
      <c r="F1878" s="3" t="s">
        <v>4480</v>
      </c>
      <c r="G1878" s="3" t="s">
        <v>4491</v>
      </c>
      <c r="H1878" s="3" t="s">
        <v>4492</v>
      </c>
      <c r="I1878" s="3" t="s">
        <v>4493</v>
      </c>
      <c r="J1878" s="3" t="s">
        <v>4494</v>
      </c>
      <c r="K1878" s="6" t="s">
        <v>4474</v>
      </c>
      <c r="L1878" s="6" t="s">
        <v>4474</v>
      </c>
      <c r="M1878" s="6" t="s">
        <v>4474</v>
      </c>
      <c r="N1878" s="6" t="s">
        <v>4474</v>
      </c>
      <c r="O1878" s="6" t="s">
        <v>4474</v>
      </c>
      <c r="P1878" s="6" t="s">
        <v>4474</v>
      </c>
      <c r="Q1878" s="6" t="s">
        <v>4474</v>
      </c>
      <c r="R1878" s="6" t="s">
        <v>4474</v>
      </c>
      <c r="S1878" s="6" t="s">
        <v>4474</v>
      </c>
      <c r="T1878" s="6" t="s">
        <v>4474</v>
      </c>
      <c r="U1878" s="6" t="s">
        <v>4474</v>
      </c>
      <c r="V1878" s="6" t="s">
        <v>4474</v>
      </c>
      <c r="W1878" s="6" t="s">
        <v>4474</v>
      </c>
      <c r="X1878" s="6" t="s">
        <v>4474</v>
      </c>
      <c r="Y1878" s="6" t="s">
        <v>4474</v>
      </c>
      <c r="Z1878" s="6" t="s">
        <v>4474</v>
      </c>
      <c r="AA1878" s="6" t="s">
        <v>4474</v>
      </c>
      <c r="AB1878" s="6" t="s">
        <v>4474</v>
      </c>
      <c r="AC1878" s="6" t="s">
        <v>4474</v>
      </c>
      <c r="AD1878" s="6" t="s">
        <v>4474</v>
      </c>
      <c r="AF1878" t="e">
        <f t="shared" si="580"/>
        <v>#VALUE!</v>
      </c>
      <c r="AG1878" t="e">
        <f t="shared" si="581"/>
        <v>#VALUE!</v>
      </c>
      <c r="AH1878" t="e">
        <f t="shared" si="582"/>
        <v>#VALUE!</v>
      </c>
      <c r="AI1878" t="e">
        <f t="shared" si="583"/>
        <v>#VALUE!</v>
      </c>
      <c r="AJ1878" t="e">
        <f t="shared" si="584"/>
        <v>#VALUE!</v>
      </c>
      <c r="AK1878" t="e">
        <f t="shared" si="585"/>
        <v>#VALUE!</v>
      </c>
      <c r="AL1878" t="e">
        <f t="shared" si="586"/>
        <v>#VALUE!</v>
      </c>
      <c r="AM1878" t="e">
        <f t="shared" si="587"/>
        <v>#VALUE!</v>
      </c>
      <c r="AN1878" t="e">
        <f t="shared" si="588"/>
        <v>#VALUE!</v>
      </c>
      <c r="AO1878" t="e">
        <f t="shared" si="589"/>
        <v>#VALUE!</v>
      </c>
      <c r="AP1878">
        <f t="shared" si="590"/>
        <v>0</v>
      </c>
      <c r="AQ1878">
        <f t="shared" si="591"/>
        <v>0</v>
      </c>
      <c r="AR1878">
        <f t="shared" si="592"/>
        <v>0</v>
      </c>
      <c r="AS1878">
        <f t="shared" si="593"/>
        <v>0</v>
      </c>
      <c r="AT1878">
        <f t="shared" si="594"/>
        <v>0</v>
      </c>
      <c r="AU1878">
        <f t="shared" si="595"/>
        <v>0</v>
      </c>
      <c r="AV1878">
        <f t="shared" si="596"/>
        <v>0</v>
      </c>
      <c r="AW1878">
        <f t="shared" si="597"/>
        <v>0</v>
      </c>
      <c r="AX1878">
        <f t="shared" si="598"/>
        <v>0</v>
      </c>
      <c r="AY1878">
        <f t="shared" si="599"/>
        <v>0</v>
      </c>
    </row>
    <row r="1879" spans="1:51" x14ac:dyDescent="0.3">
      <c r="A1879" s="1" t="s">
        <v>1873</v>
      </c>
      <c r="B1879" s="2">
        <v>6500463</v>
      </c>
      <c r="C1879" s="3" t="s">
        <v>5335</v>
      </c>
      <c r="D1879" s="5">
        <v>6.49</v>
      </c>
      <c r="E1879" s="5">
        <v>394.90130041999998</v>
      </c>
      <c r="F1879" s="3" t="s">
        <v>4470</v>
      </c>
      <c r="G1879" s="3" t="s">
        <v>4512</v>
      </c>
      <c r="H1879" s="3" t="s">
        <v>4710</v>
      </c>
      <c r="I1879" s="3" t="s">
        <v>4710</v>
      </c>
      <c r="J1879" s="3" t="s">
        <v>4620</v>
      </c>
      <c r="K1879" s="6">
        <v>302062</v>
      </c>
      <c r="L1879" s="6">
        <v>299482</v>
      </c>
      <c r="M1879" s="6">
        <v>-32081</v>
      </c>
      <c r="N1879" s="6">
        <v>-41704</v>
      </c>
      <c r="O1879" s="6">
        <v>-64250</v>
      </c>
      <c r="P1879" s="6">
        <v>-74480</v>
      </c>
      <c r="Q1879" s="6">
        <v>-79141</v>
      </c>
      <c r="R1879" s="6">
        <v>-86447</v>
      </c>
      <c r="S1879" s="6">
        <v>-955</v>
      </c>
      <c r="T1879" s="6">
        <v>-4048</v>
      </c>
      <c r="U1879" s="6">
        <v>114611</v>
      </c>
      <c r="V1879" s="6" t="s">
        <v>4474</v>
      </c>
      <c r="W1879" s="6">
        <v>813050</v>
      </c>
      <c r="X1879" s="6">
        <v>691720</v>
      </c>
      <c r="Y1879" s="6">
        <v>457414</v>
      </c>
      <c r="Z1879" s="6">
        <v>376067</v>
      </c>
      <c r="AA1879" s="6">
        <v>323780</v>
      </c>
      <c r="AB1879" s="6">
        <v>318024</v>
      </c>
      <c r="AC1879" s="6">
        <v>60847658</v>
      </c>
      <c r="AD1879" s="6">
        <v>60075178</v>
      </c>
      <c r="AF1879">
        <f t="shared" si="580"/>
        <v>-9.7338417071520814E-2</v>
      </c>
      <c r="AG1879">
        <f t="shared" si="581"/>
        <v>-0.12497397791013705</v>
      </c>
      <c r="AH1879">
        <f t="shared" si="582"/>
        <v>0.1409642703400775</v>
      </c>
      <c r="AI1879" t="e">
        <f t="shared" si="583"/>
        <v>#VALUE!</v>
      </c>
      <c r="AJ1879">
        <f t="shared" si="584"/>
        <v>1.4127308666378404</v>
      </c>
      <c r="AK1879">
        <f t="shared" si="585"/>
        <v>1.1825113827887204</v>
      </c>
      <c r="AL1879">
        <f t="shared" si="586"/>
        <v>-0.21270467652336275</v>
      </c>
      <c r="AM1879">
        <f t="shared" si="587"/>
        <v>-0.24869608190141645</v>
      </c>
      <c r="AN1879">
        <f t="shared" si="588"/>
        <v>0.37151712686796629</v>
      </c>
      <c r="AO1879">
        <f t="shared" si="589"/>
        <v>0.43295263979644943</v>
      </c>
      <c r="AP1879">
        <f t="shared" si="590"/>
        <v>0</v>
      </c>
      <c r="AQ1879">
        <f t="shared" si="591"/>
        <v>0</v>
      </c>
      <c r="AR1879">
        <f t="shared" si="592"/>
        <v>1</v>
      </c>
      <c r="AS1879">
        <f t="shared" si="593"/>
        <v>1</v>
      </c>
      <c r="AT1879">
        <f t="shared" si="594"/>
        <v>0</v>
      </c>
      <c r="AU1879">
        <f t="shared" si="595"/>
        <v>1</v>
      </c>
      <c r="AV1879">
        <f t="shared" si="596"/>
        <v>1</v>
      </c>
      <c r="AW1879">
        <f t="shared" si="597"/>
        <v>0</v>
      </c>
      <c r="AX1879">
        <f t="shared" si="598"/>
        <v>0</v>
      </c>
      <c r="AY1879">
        <f t="shared" si="599"/>
        <v>4</v>
      </c>
    </row>
    <row r="1880" spans="1:51" x14ac:dyDescent="0.3">
      <c r="A1880" s="1" t="s">
        <v>1874</v>
      </c>
      <c r="B1880" s="2">
        <v>101214275</v>
      </c>
      <c r="C1880" s="3" t="s">
        <v>5375</v>
      </c>
      <c r="D1880" s="5">
        <v>11.69</v>
      </c>
      <c r="E1880" s="5">
        <v>67.682610030000006</v>
      </c>
      <c r="F1880" s="3" t="s">
        <v>4480</v>
      </c>
      <c r="G1880" s="3" t="s">
        <v>4491</v>
      </c>
      <c r="H1880" s="3" t="s">
        <v>4492</v>
      </c>
      <c r="I1880" s="3" t="s">
        <v>4493</v>
      </c>
      <c r="J1880" s="3" t="s">
        <v>4494</v>
      </c>
      <c r="K1880" s="6" t="s">
        <v>4474</v>
      </c>
      <c r="L1880" s="6" t="s">
        <v>4474</v>
      </c>
      <c r="M1880" s="6" t="s">
        <v>4474</v>
      </c>
      <c r="N1880" s="6" t="s">
        <v>4474</v>
      </c>
      <c r="O1880" s="6">
        <v>-753.59699999999998</v>
      </c>
      <c r="P1880" s="6" t="s">
        <v>4474</v>
      </c>
      <c r="Q1880" s="6">
        <v>-24.936</v>
      </c>
      <c r="R1880" s="6" t="s">
        <v>4474</v>
      </c>
      <c r="S1880" s="6">
        <v>-323.428</v>
      </c>
      <c r="T1880" s="6">
        <v>-1E-3</v>
      </c>
      <c r="U1880" s="6" t="s">
        <v>4474</v>
      </c>
      <c r="V1880" s="6" t="s">
        <v>4474</v>
      </c>
      <c r="W1880" s="6">
        <v>6847.4769999999999</v>
      </c>
      <c r="X1880" s="6" t="s">
        <v>4474</v>
      </c>
      <c r="Y1880" s="6">
        <v>20.462</v>
      </c>
      <c r="Z1880" s="6" t="s">
        <v>4474</v>
      </c>
      <c r="AA1880" s="6">
        <v>1185</v>
      </c>
      <c r="AB1880" s="6" t="s">
        <v>4474</v>
      </c>
      <c r="AC1880" s="6">
        <v>5982451</v>
      </c>
      <c r="AD1880" s="6" t="s">
        <v>4474</v>
      </c>
      <c r="AF1880">
        <f t="shared" si="580"/>
        <v>-3.6416332614187677E-3</v>
      </c>
      <c r="AG1880" t="e">
        <f t="shared" si="581"/>
        <v>#VALUE!</v>
      </c>
      <c r="AH1880" t="e">
        <f t="shared" si="582"/>
        <v>#VALUE!</v>
      </c>
      <c r="AI1880" t="e">
        <f t="shared" si="583"/>
        <v>#VALUE!</v>
      </c>
      <c r="AJ1880">
        <f t="shared" si="584"/>
        <v>1.7267510548523206E-2</v>
      </c>
      <c r="AK1880" t="e">
        <f t="shared" si="585"/>
        <v>#VALUE!</v>
      </c>
      <c r="AL1880" t="e">
        <f t="shared" si="586"/>
        <v>#VALUE!</v>
      </c>
      <c r="AM1880" t="e">
        <f t="shared" si="587"/>
        <v>#VALUE!</v>
      </c>
      <c r="AN1880" t="e">
        <f t="shared" si="588"/>
        <v>#VALUE!</v>
      </c>
      <c r="AO1880" t="e">
        <f t="shared" si="589"/>
        <v>#VALUE!</v>
      </c>
      <c r="AP1880">
        <f t="shared" si="590"/>
        <v>0</v>
      </c>
      <c r="AQ1880">
        <f t="shared" si="591"/>
        <v>0</v>
      </c>
      <c r="AR1880">
        <f t="shared" si="592"/>
        <v>0</v>
      </c>
      <c r="AS1880">
        <f t="shared" si="593"/>
        <v>0</v>
      </c>
      <c r="AT1880">
        <f t="shared" si="594"/>
        <v>0</v>
      </c>
      <c r="AU1880">
        <f t="shared" si="595"/>
        <v>0</v>
      </c>
      <c r="AV1880">
        <f t="shared" si="596"/>
        <v>0</v>
      </c>
      <c r="AW1880">
        <f t="shared" si="597"/>
        <v>0</v>
      </c>
      <c r="AX1880">
        <f t="shared" si="598"/>
        <v>0</v>
      </c>
      <c r="AY1880">
        <f t="shared" si="599"/>
        <v>0</v>
      </c>
    </row>
    <row r="1881" spans="1:51" x14ac:dyDescent="0.3">
      <c r="A1881" s="1" t="s">
        <v>1875</v>
      </c>
      <c r="B1881" s="2">
        <v>103057</v>
      </c>
      <c r="C1881" s="3" t="s">
        <v>5337</v>
      </c>
      <c r="D1881" s="5">
        <v>16.12</v>
      </c>
      <c r="E1881" s="5">
        <v>5684.667625</v>
      </c>
      <c r="F1881" s="3" t="s">
        <v>4525</v>
      </c>
      <c r="G1881" s="3" t="s">
        <v>4526</v>
      </c>
      <c r="H1881" s="3" t="s">
        <v>4634</v>
      </c>
      <c r="I1881" s="3" t="s">
        <v>4634</v>
      </c>
      <c r="J1881" s="3" t="s">
        <v>4528</v>
      </c>
      <c r="K1881" s="6">
        <v>1293261</v>
      </c>
      <c r="L1881" s="6">
        <v>1319505</v>
      </c>
      <c r="M1881" s="6">
        <v>344849</v>
      </c>
      <c r="N1881" s="6">
        <v>396198</v>
      </c>
      <c r="O1881" s="6">
        <v>-350022</v>
      </c>
      <c r="P1881" s="6">
        <v>-318436</v>
      </c>
      <c r="Q1881" s="6">
        <v>-597369</v>
      </c>
      <c r="R1881" s="6">
        <v>-571438</v>
      </c>
      <c r="S1881" s="6">
        <v>490921</v>
      </c>
      <c r="T1881" s="6">
        <v>489802</v>
      </c>
      <c r="U1881" s="6">
        <v>4658223</v>
      </c>
      <c r="V1881" s="6">
        <v>4948403</v>
      </c>
      <c r="W1881" s="6">
        <v>11244585</v>
      </c>
      <c r="X1881" s="6">
        <v>11803627</v>
      </c>
      <c r="Y1881" s="6" t="s">
        <v>4474</v>
      </c>
      <c r="Z1881" s="6" t="s">
        <v>4474</v>
      </c>
      <c r="AA1881" s="6" t="s">
        <v>4474</v>
      </c>
      <c r="AB1881" s="6" t="s">
        <v>4474</v>
      </c>
      <c r="AC1881" s="6">
        <v>355834383</v>
      </c>
      <c r="AD1881" s="6">
        <v>364327234</v>
      </c>
      <c r="AF1881">
        <f t="shared" si="580"/>
        <v>-5.3125037518058693E-2</v>
      </c>
      <c r="AG1881">
        <f t="shared" si="581"/>
        <v>-4.8412068595525763E-2</v>
      </c>
      <c r="AH1881">
        <f t="shared" si="582"/>
        <v>0.41426366557769806</v>
      </c>
      <c r="AI1881">
        <f t="shared" si="583"/>
        <v>0.41922732732913365</v>
      </c>
      <c r="AJ1881" t="e">
        <f t="shared" si="584"/>
        <v>#VALUE!</v>
      </c>
      <c r="AK1881" t="e">
        <f t="shared" si="585"/>
        <v>#VALUE!</v>
      </c>
      <c r="AL1881">
        <f t="shared" si="586"/>
        <v>-0.27065070391823459</v>
      </c>
      <c r="AM1881">
        <f t="shared" si="587"/>
        <v>-0.24132989264913737</v>
      </c>
      <c r="AN1881">
        <f t="shared" si="588"/>
        <v>0.11501189239087081</v>
      </c>
      <c r="AO1881">
        <f t="shared" si="589"/>
        <v>0.11178809699764318</v>
      </c>
      <c r="AP1881">
        <f t="shared" si="590"/>
        <v>0</v>
      </c>
      <c r="AQ1881">
        <f t="shared" si="591"/>
        <v>1</v>
      </c>
      <c r="AR1881">
        <f t="shared" si="592"/>
        <v>0</v>
      </c>
      <c r="AS1881">
        <f t="shared" si="593"/>
        <v>1</v>
      </c>
      <c r="AT1881">
        <f t="shared" si="594"/>
        <v>1</v>
      </c>
      <c r="AU1881">
        <f t="shared" si="595"/>
        <v>0</v>
      </c>
      <c r="AV1881">
        <f t="shared" si="596"/>
        <v>0</v>
      </c>
      <c r="AW1881">
        <f t="shared" si="597"/>
        <v>1</v>
      </c>
      <c r="AX1881">
        <f t="shared" si="598"/>
        <v>1</v>
      </c>
      <c r="AY1881">
        <f t="shared" si="599"/>
        <v>5</v>
      </c>
    </row>
    <row r="1882" spans="1:51" x14ac:dyDescent="0.3">
      <c r="A1882" s="1" t="s">
        <v>1876</v>
      </c>
      <c r="B1882" s="2">
        <v>4672250</v>
      </c>
      <c r="C1882" s="3" t="s">
        <v>5335</v>
      </c>
      <c r="D1882" s="5">
        <v>11.56</v>
      </c>
      <c r="E1882" s="5">
        <v>847.24461891999999</v>
      </c>
      <c r="F1882" s="3" t="s">
        <v>4485</v>
      </c>
      <c r="G1882" s="3" t="s">
        <v>4517</v>
      </c>
      <c r="H1882" s="3" t="s">
        <v>4518</v>
      </c>
      <c r="I1882" s="3" t="s">
        <v>4551</v>
      </c>
      <c r="J1882" s="3" t="s">
        <v>5093</v>
      </c>
      <c r="K1882" s="6">
        <v>1701710</v>
      </c>
      <c r="L1882" s="6">
        <v>1684949</v>
      </c>
      <c r="M1882" s="6">
        <v>66880</v>
      </c>
      <c r="N1882" s="6">
        <v>45431</v>
      </c>
      <c r="O1882" s="6">
        <v>59718</v>
      </c>
      <c r="P1882" s="6">
        <v>38592</v>
      </c>
      <c r="Q1882" s="6">
        <v>51059</v>
      </c>
      <c r="R1882" s="6">
        <v>31982</v>
      </c>
      <c r="S1882" s="6">
        <v>44043</v>
      </c>
      <c r="T1882" s="6">
        <v>42671</v>
      </c>
      <c r="U1882" s="6" t="s">
        <v>4474</v>
      </c>
      <c r="V1882" s="6" t="s">
        <v>4474</v>
      </c>
      <c r="W1882" s="6">
        <v>805841</v>
      </c>
      <c r="X1882" s="6">
        <v>799702</v>
      </c>
      <c r="Y1882" s="6">
        <v>578118</v>
      </c>
      <c r="Z1882" s="6">
        <v>573212</v>
      </c>
      <c r="AA1882" s="6">
        <v>197204</v>
      </c>
      <c r="AB1882" s="6">
        <v>209483</v>
      </c>
      <c r="AC1882" s="6">
        <v>73291000</v>
      </c>
      <c r="AD1882" s="6">
        <v>73383000</v>
      </c>
      <c r="AF1882">
        <f t="shared" si="580"/>
        <v>6.3361134516610601E-2</v>
      </c>
      <c r="AG1882">
        <f t="shared" si="581"/>
        <v>3.999239716794506E-2</v>
      </c>
      <c r="AH1882" t="e">
        <f t="shared" si="582"/>
        <v>#VALUE!</v>
      </c>
      <c r="AI1882" t="e">
        <f t="shared" si="583"/>
        <v>#VALUE!</v>
      </c>
      <c r="AJ1882">
        <f t="shared" si="584"/>
        <v>2.9315733960771588</v>
      </c>
      <c r="AK1882">
        <f t="shared" si="585"/>
        <v>2.7363175054777713</v>
      </c>
      <c r="AL1882">
        <f t="shared" si="586"/>
        <v>3.5092935929153614E-2</v>
      </c>
      <c r="AM1882">
        <f t="shared" si="587"/>
        <v>2.290395733045926E-2</v>
      </c>
      <c r="AN1882">
        <f t="shared" si="588"/>
        <v>2.1117193093922997</v>
      </c>
      <c r="AO1882">
        <f t="shared" si="589"/>
        <v>2.1069710967335333</v>
      </c>
      <c r="AP1882">
        <f t="shared" si="590"/>
        <v>1</v>
      </c>
      <c r="AQ1882">
        <f t="shared" si="591"/>
        <v>1</v>
      </c>
      <c r="AR1882">
        <f t="shared" si="592"/>
        <v>1</v>
      </c>
      <c r="AS1882">
        <f t="shared" si="593"/>
        <v>0</v>
      </c>
      <c r="AT1882">
        <f t="shared" si="594"/>
        <v>0</v>
      </c>
      <c r="AU1882">
        <f t="shared" si="595"/>
        <v>1</v>
      </c>
      <c r="AV1882">
        <f t="shared" si="596"/>
        <v>1</v>
      </c>
      <c r="AW1882">
        <f t="shared" si="597"/>
        <v>1</v>
      </c>
      <c r="AX1882">
        <f t="shared" si="598"/>
        <v>1</v>
      </c>
      <c r="AY1882">
        <f t="shared" si="599"/>
        <v>7</v>
      </c>
    </row>
    <row r="1883" spans="1:51" x14ac:dyDescent="0.3">
      <c r="A1883" s="1" t="s">
        <v>1877</v>
      </c>
      <c r="B1883" s="2">
        <v>4328204</v>
      </c>
      <c r="C1883" s="3" t="s">
        <v>5335</v>
      </c>
      <c r="D1883" s="5">
        <v>101.82</v>
      </c>
      <c r="E1883" s="5">
        <v>8823.9923466599994</v>
      </c>
      <c r="F1883" s="3" t="s">
        <v>4470</v>
      </c>
      <c r="G1883" s="3" t="s">
        <v>4512</v>
      </c>
      <c r="H1883" s="3" t="s">
        <v>4522</v>
      </c>
      <c r="I1883" s="3" t="s">
        <v>4645</v>
      </c>
      <c r="J1883" s="3" t="s">
        <v>4909</v>
      </c>
      <c r="K1883" s="6">
        <v>1150344</v>
      </c>
      <c r="L1883" s="6">
        <v>1099131</v>
      </c>
      <c r="M1883" s="6">
        <v>319188</v>
      </c>
      <c r="N1883" s="6">
        <v>328266</v>
      </c>
      <c r="O1883" s="6">
        <v>158008</v>
      </c>
      <c r="P1883" s="6">
        <v>170027</v>
      </c>
      <c r="Q1883" s="6">
        <v>96702</v>
      </c>
      <c r="R1883" s="6">
        <v>105672</v>
      </c>
      <c r="S1883" s="6">
        <v>341181</v>
      </c>
      <c r="T1883" s="6">
        <v>307739</v>
      </c>
      <c r="U1883" s="6">
        <v>1081039</v>
      </c>
      <c r="V1883" s="6">
        <v>1101400</v>
      </c>
      <c r="W1883" s="6">
        <v>3488347</v>
      </c>
      <c r="X1883" s="6">
        <v>3514466</v>
      </c>
      <c r="Y1883" s="6">
        <v>495246</v>
      </c>
      <c r="Z1883" s="6">
        <v>495627</v>
      </c>
      <c r="AA1883" s="6">
        <v>154539</v>
      </c>
      <c r="AB1883" s="6">
        <v>120908</v>
      </c>
      <c r="AC1883" s="6">
        <v>86823000</v>
      </c>
      <c r="AD1883" s="6">
        <v>87324000</v>
      </c>
      <c r="AF1883">
        <f t="shared" si="580"/>
        <v>2.7721439409554152E-2</v>
      </c>
      <c r="AG1883">
        <f t="shared" si="581"/>
        <v>3.0067725793904394E-2</v>
      </c>
      <c r="AH1883">
        <f t="shared" si="582"/>
        <v>0.30990007588121249</v>
      </c>
      <c r="AI1883">
        <f t="shared" si="583"/>
        <v>0.31339042688135266</v>
      </c>
      <c r="AJ1883">
        <f t="shared" si="584"/>
        <v>3.2046667831421196</v>
      </c>
      <c r="AK1883">
        <f t="shared" si="585"/>
        <v>4.0992076620240185</v>
      </c>
      <c r="AL1883">
        <f t="shared" si="586"/>
        <v>0.13735717315863777</v>
      </c>
      <c r="AM1883">
        <f t="shared" si="587"/>
        <v>0.15469220684340629</v>
      </c>
      <c r="AN1883">
        <f t="shared" si="588"/>
        <v>0.32976765212864434</v>
      </c>
      <c r="AO1883">
        <f t="shared" si="589"/>
        <v>0.31274480959554024</v>
      </c>
      <c r="AP1883">
        <f t="shared" si="590"/>
        <v>1</v>
      </c>
      <c r="AQ1883">
        <f t="shared" si="591"/>
        <v>1</v>
      </c>
      <c r="AR1883">
        <f t="shared" si="592"/>
        <v>0</v>
      </c>
      <c r="AS1883">
        <f t="shared" si="593"/>
        <v>1</v>
      </c>
      <c r="AT1883">
        <f t="shared" si="594"/>
        <v>1</v>
      </c>
      <c r="AU1883">
        <f t="shared" si="595"/>
        <v>0</v>
      </c>
      <c r="AV1883">
        <f t="shared" si="596"/>
        <v>0</v>
      </c>
      <c r="AW1883">
        <f t="shared" si="597"/>
        <v>1</v>
      </c>
      <c r="AX1883">
        <f t="shared" si="598"/>
        <v>1</v>
      </c>
      <c r="AY1883">
        <f t="shared" si="599"/>
        <v>6</v>
      </c>
    </row>
    <row r="1884" spans="1:51" x14ac:dyDescent="0.3">
      <c r="A1884" s="1" t="s">
        <v>1878</v>
      </c>
      <c r="B1884" s="2">
        <v>102953</v>
      </c>
      <c r="C1884" s="3" t="s">
        <v>5337</v>
      </c>
      <c r="D1884" s="5">
        <v>20</v>
      </c>
      <c r="E1884" s="5">
        <v>13988.85958</v>
      </c>
      <c r="F1884" s="3" t="s">
        <v>4525</v>
      </c>
      <c r="G1884" s="3" t="s">
        <v>4526</v>
      </c>
      <c r="H1884" s="3" t="s">
        <v>4634</v>
      </c>
      <c r="I1884" s="3" t="s">
        <v>4634</v>
      </c>
      <c r="J1884" s="3" t="s">
        <v>4528</v>
      </c>
      <c r="K1884" s="6">
        <v>2563981</v>
      </c>
      <c r="L1884" s="6">
        <v>2423672</v>
      </c>
      <c r="M1884" s="6">
        <v>1584046</v>
      </c>
      <c r="N1884" s="6">
        <v>1439903</v>
      </c>
      <c r="O1884" s="6">
        <v>612766</v>
      </c>
      <c r="P1884" s="6">
        <v>564083</v>
      </c>
      <c r="Q1884" s="6">
        <v>332026</v>
      </c>
      <c r="R1884" s="6">
        <v>307944</v>
      </c>
      <c r="S1884" s="6">
        <v>1018214</v>
      </c>
      <c r="T1884" s="6">
        <v>953269</v>
      </c>
      <c r="U1884" s="6">
        <v>8555888</v>
      </c>
      <c r="V1884" s="6">
        <v>8574463</v>
      </c>
      <c r="W1884" s="6">
        <v>19969766</v>
      </c>
      <c r="X1884" s="6">
        <v>20179708</v>
      </c>
      <c r="Y1884" s="6" t="s">
        <v>4474</v>
      </c>
      <c r="Z1884" s="6" t="s">
        <v>4474</v>
      </c>
      <c r="AA1884" s="6" t="s">
        <v>4474</v>
      </c>
      <c r="AB1884" s="6" t="s">
        <v>4474</v>
      </c>
      <c r="AC1884" s="6">
        <v>699405171</v>
      </c>
      <c r="AD1884" s="6">
        <v>700316807</v>
      </c>
      <c r="AF1884">
        <f t="shared" si="580"/>
        <v>1.662643418055074E-2</v>
      </c>
      <c r="AG1884">
        <f t="shared" si="581"/>
        <v>1.5260082058670027E-2</v>
      </c>
      <c r="AH1884">
        <f t="shared" si="582"/>
        <v>0.42844207588611705</v>
      </c>
      <c r="AI1884">
        <f t="shared" si="583"/>
        <v>0.42490520675522164</v>
      </c>
      <c r="AJ1884" t="e">
        <f t="shared" si="584"/>
        <v>#VALUE!</v>
      </c>
      <c r="AK1884" t="e">
        <f t="shared" si="585"/>
        <v>#VALUE!</v>
      </c>
      <c r="AL1884">
        <f t="shared" si="586"/>
        <v>0.23899007051924331</v>
      </c>
      <c r="AM1884">
        <f t="shared" si="587"/>
        <v>0.23273900098693223</v>
      </c>
      <c r="AN1884">
        <f t="shared" si="588"/>
        <v>0.12839314191262932</v>
      </c>
      <c r="AO1884">
        <f t="shared" si="589"/>
        <v>0.12010441380023933</v>
      </c>
      <c r="AP1884">
        <f t="shared" si="590"/>
        <v>1</v>
      </c>
      <c r="AQ1884">
        <f t="shared" si="591"/>
        <v>1</v>
      </c>
      <c r="AR1884">
        <f t="shared" si="592"/>
        <v>1</v>
      </c>
      <c r="AS1884">
        <f t="shared" si="593"/>
        <v>1</v>
      </c>
      <c r="AT1884">
        <f t="shared" si="594"/>
        <v>0</v>
      </c>
      <c r="AU1884">
        <f t="shared" si="595"/>
        <v>0</v>
      </c>
      <c r="AV1884">
        <f t="shared" si="596"/>
        <v>1</v>
      </c>
      <c r="AW1884">
        <f t="shared" si="597"/>
        <v>1</v>
      </c>
      <c r="AX1884">
        <f t="shared" si="598"/>
        <v>1</v>
      </c>
      <c r="AY1884">
        <f t="shared" si="599"/>
        <v>7</v>
      </c>
    </row>
    <row r="1885" spans="1:51" x14ac:dyDescent="0.3">
      <c r="A1885" s="1" t="s">
        <v>1879</v>
      </c>
      <c r="B1885" s="2">
        <v>4627536</v>
      </c>
      <c r="C1885" s="3" t="s">
        <v>5335</v>
      </c>
      <c r="D1885" s="5">
        <v>30.95</v>
      </c>
      <c r="E1885" s="5">
        <v>941.34062885000003</v>
      </c>
      <c r="F1885" s="3" t="s">
        <v>4470</v>
      </c>
      <c r="G1885" s="3" t="s">
        <v>4512</v>
      </c>
      <c r="H1885" s="3" t="s">
        <v>4710</v>
      </c>
      <c r="I1885" s="3" t="s">
        <v>4710</v>
      </c>
      <c r="J1885" s="3" t="s">
        <v>4504</v>
      </c>
      <c r="K1885" s="6">
        <v>287992</v>
      </c>
      <c r="L1885" s="6">
        <v>285235</v>
      </c>
      <c r="M1885" s="6">
        <v>40157</v>
      </c>
      <c r="N1885" s="6">
        <v>38855</v>
      </c>
      <c r="O1885" s="6">
        <v>20852</v>
      </c>
      <c r="P1885" s="6">
        <v>19221</v>
      </c>
      <c r="Q1885" s="6">
        <v>19708</v>
      </c>
      <c r="R1885" s="6">
        <v>17851</v>
      </c>
      <c r="S1885" s="6">
        <v>60312</v>
      </c>
      <c r="T1885" s="6">
        <v>65870</v>
      </c>
      <c r="U1885" s="6" t="s">
        <v>4474</v>
      </c>
      <c r="V1885" s="6" t="s">
        <v>4474</v>
      </c>
      <c r="W1885" s="6">
        <v>502831</v>
      </c>
      <c r="X1885" s="6">
        <v>499555</v>
      </c>
      <c r="Y1885" s="6">
        <v>145648</v>
      </c>
      <c r="Z1885" s="6">
        <v>139112</v>
      </c>
      <c r="AA1885" s="6">
        <v>110572</v>
      </c>
      <c r="AB1885" s="6">
        <v>111883</v>
      </c>
      <c r="AC1885" s="6">
        <v>30415000</v>
      </c>
      <c r="AD1885" s="6">
        <v>30408000</v>
      </c>
      <c r="AF1885">
        <f t="shared" si="580"/>
        <v>3.9194083101479427E-2</v>
      </c>
      <c r="AG1885">
        <f t="shared" si="581"/>
        <v>3.573380308474542E-2</v>
      </c>
      <c r="AH1885" t="e">
        <f t="shared" si="582"/>
        <v>#VALUE!</v>
      </c>
      <c r="AI1885" t="e">
        <f t="shared" si="583"/>
        <v>#VALUE!</v>
      </c>
      <c r="AJ1885">
        <f t="shared" si="584"/>
        <v>1.3172231668053396</v>
      </c>
      <c r="AK1885">
        <f t="shared" si="585"/>
        <v>1.2433703064808774</v>
      </c>
      <c r="AL1885">
        <f t="shared" si="586"/>
        <v>7.2404789021917271E-2</v>
      </c>
      <c r="AM1885">
        <f t="shared" si="587"/>
        <v>6.738654092239732E-2</v>
      </c>
      <c r="AN1885">
        <f t="shared" si="588"/>
        <v>0.5727411396672043</v>
      </c>
      <c r="AO1885">
        <f t="shared" si="589"/>
        <v>0.57097817057180889</v>
      </c>
      <c r="AP1885">
        <f t="shared" si="590"/>
        <v>1</v>
      </c>
      <c r="AQ1885">
        <f t="shared" si="591"/>
        <v>1</v>
      </c>
      <c r="AR1885">
        <f t="shared" si="592"/>
        <v>1</v>
      </c>
      <c r="AS1885">
        <f t="shared" si="593"/>
        <v>1</v>
      </c>
      <c r="AT1885">
        <f t="shared" si="594"/>
        <v>0</v>
      </c>
      <c r="AU1885">
        <f t="shared" si="595"/>
        <v>1</v>
      </c>
      <c r="AV1885">
        <f t="shared" si="596"/>
        <v>1</v>
      </c>
      <c r="AW1885">
        <f t="shared" si="597"/>
        <v>1</v>
      </c>
      <c r="AX1885">
        <f t="shared" si="598"/>
        <v>0</v>
      </c>
      <c r="AY1885">
        <f t="shared" si="599"/>
        <v>7</v>
      </c>
    </row>
    <row r="1886" spans="1:51" x14ac:dyDescent="0.3">
      <c r="A1886" s="1" t="s">
        <v>1880</v>
      </c>
      <c r="B1886" s="2">
        <v>4994753</v>
      </c>
      <c r="C1886" s="3" t="s">
        <v>5335</v>
      </c>
      <c r="D1886" s="7">
        <v>10.83</v>
      </c>
      <c r="E1886" s="5">
        <v>850.11991079999996</v>
      </c>
      <c r="F1886" s="3" t="s">
        <v>4485</v>
      </c>
      <c r="G1886" s="3" t="s">
        <v>4607</v>
      </c>
      <c r="H1886" s="3" t="s">
        <v>4742</v>
      </c>
      <c r="I1886" s="3" t="s">
        <v>4743</v>
      </c>
      <c r="J1886" s="3" t="s">
        <v>4960</v>
      </c>
      <c r="K1886" s="6">
        <v>1080282</v>
      </c>
      <c r="L1886" s="6">
        <v>1115447</v>
      </c>
      <c r="M1886" s="6">
        <v>151440</v>
      </c>
      <c r="N1886" s="6">
        <v>156707</v>
      </c>
      <c r="O1886" s="6">
        <v>-37276</v>
      </c>
      <c r="P1886" s="6">
        <v>-38168</v>
      </c>
      <c r="Q1886" s="6">
        <v>-22774</v>
      </c>
      <c r="R1886" s="6">
        <v>-24194</v>
      </c>
      <c r="S1886" s="6">
        <v>147376</v>
      </c>
      <c r="T1886" s="6">
        <v>138977</v>
      </c>
      <c r="U1886" s="6">
        <v>192109</v>
      </c>
      <c r="V1886" s="6">
        <v>219306</v>
      </c>
      <c r="W1886" s="6">
        <v>1361453</v>
      </c>
      <c r="X1886" s="6">
        <v>1413434</v>
      </c>
      <c r="Y1886" s="6">
        <v>157128</v>
      </c>
      <c r="Z1886" s="6">
        <v>164118</v>
      </c>
      <c r="AA1886" s="6">
        <v>134725</v>
      </c>
      <c r="AB1886" s="6">
        <v>133837</v>
      </c>
      <c r="AC1886" s="6">
        <v>78495000</v>
      </c>
      <c r="AD1886" s="6">
        <v>78452000</v>
      </c>
      <c r="AF1886">
        <f t="shared" si="580"/>
        <v>-1.6727716638033043E-2</v>
      </c>
      <c r="AG1886">
        <f t="shared" si="581"/>
        <v>-1.7117177031258621E-2</v>
      </c>
      <c r="AH1886">
        <f t="shared" si="582"/>
        <v>0.14110586263352462</v>
      </c>
      <c r="AI1886">
        <f t="shared" si="583"/>
        <v>0.155158288253997</v>
      </c>
      <c r="AJ1886">
        <f t="shared" si="584"/>
        <v>1.1662868806828726</v>
      </c>
      <c r="AK1886">
        <f t="shared" si="585"/>
        <v>1.2262528299349209</v>
      </c>
      <c r="AL1886">
        <f t="shared" si="586"/>
        <v>-3.4505804965740426E-2</v>
      </c>
      <c r="AM1886">
        <f t="shared" si="587"/>
        <v>-3.4217672377082911E-2</v>
      </c>
      <c r="AN1886">
        <f t="shared" si="588"/>
        <v>0.79347726289486309</v>
      </c>
      <c r="AO1886">
        <f t="shared" si="589"/>
        <v>0.78917515780715619</v>
      </c>
      <c r="AP1886">
        <f t="shared" si="590"/>
        <v>0</v>
      </c>
      <c r="AQ1886">
        <f t="shared" si="591"/>
        <v>1</v>
      </c>
      <c r="AR1886">
        <f t="shared" si="592"/>
        <v>1</v>
      </c>
      <c r="AS1886">
        <f t="shared" si="593"/>
        <v>1</v>
      </c>
      <c r="AT1886">
        <f t="shared" si="594"/>
        <v>1</v>
      </c>
      <c r="AU1886">
        <f t="shared" si="595"/>
        <v>0</v>
      </c>
      <c r="AV1886">
        <f t="shared" si="596"/>
        <v>0</v>
      </c>
      <c r="AW1886">
        <f t="shared" si="597"/>
        <v>1</v>
      </c>
      <c r="AX1886">
        <f t="shared" si="598"/>
        <v>0</v>
      </c>
      <c r="AY1886">
        <f t="shared" si="599"/>
        <v>5</v>
      </c>
    </row>
    <row r="1887" spans="1:51" x14ac:dyDescent="0.3">
      <c r="A1887" s="1" t="s">
        <v>1881</v>
      </c>
      <c r="B1887" s="2">
        <v>1021344</v>
      </c>
      <c r="C1887" s="3" t="s">
        <v>5335</v>
      </c>
      <c r="D1887" s="5">
        <v>62.3</v>
      </c>
      <c r="E1887" s="5">
        <v>2671.7665253999999</v>
      </c>
      <c r="F1887" s="3" t="s">
        <v>4480</v>
      </c>
      <c r="G1887" s="3" t="s">
        <v>4481</v>
      </c>
      <c r="H1887" s="3" t="s">
        <v>4481</v>
      </c>
      <c r="I1887" s="3" t="s">
        <v>4482</v>
      </c>
      <c r="J1887" s="3" t="s">
        <v>4484</v>
      </c>
      <c r="K1887" s="6">
        <v>580051</v>
      </c>
      <c r="L1887" s="6">
        <v>577301</v>
      </c>
      <c r="M1887" s="6" t="s">
        <v>4474</v>
      </c>
      <c r="N1887" s="6" t="s">
        <v>4474</v>
      </c>
      <c r="O1887" s="6">
        <v>496033</v>
      </c>
      <c r="P1887" s="6">
        <v>476696</v>
      </c>
      <c r="Q1887" s="6">
        <v>85239</v>
      </c>
      <c r="R1887" s="6">
        <v>69177</v>
      </c>
      <c r="S1887" s="6">
        <v>196988</v>
      </c>
      <c r="T1887" s="6">
        <v>272709</v>
      </c>
      <c r="U1887" s="6">
        <v>223314</v>
      </c>
      <c r="V1887" s="6">
        <v>223219</v>
      </c>
      <c r="W1887" s="6">
        <v>18272293</v>
      </c>
      <c r="X1887" s="6">
        <v>18812670</v>
      </c>
      <c r="Y1887" s="6" t="s">
        <v>4474</v>
      </c>
      <c r="Z1887" s="6" t="s">
        <v>4474</v>
      </c>
      <c r="AA1887" s="6" t="s">
        <v>4474</v>
      </c>
      <c r="AB1887" s="6" t="s">
        <v>4474</v>
      </c>
      <c r="AC1887" s="6">
        <v>42883865</v>
      </c>
      <c r="AD1887" s="6">
        <v>42852180</v>
      </c>
      <c r="AF1887">
        <f t="shared" si="580"/>
        <v>4.6649317630797623E-3</v>
      </c>
      <c r="AG1887">
        <f t="shared" si="581"/>
        <v>3.6771494955261533E-3</v>
      </c>
      <c r="AH1887">
        <f t="shared" si="582"/>
        <v>1.2221454636262674E-2</v>
      </c>
      <c r="AI1887">
        <f t="shared" si="583"/>
        <v>1.1865354572211174E-2</v>
      </c>
      <c r="AJ1887" t="e">
        <f t="shared" si="584"/>
        <v>#VALUE!</v>
      </c>
      <c r="AK1887" t="e">
        <f t="shared" si="585"/>
        <v>#VALUE!</v>
      </c>
      <c r="AL1887">
        <f t="shared" si="586"/>
        <v>0.85515411575878675</v>
      </c>
      <c r="AM1887">
        <f t="shared" si="587"/>
        <v>0.82573215705498515</v>
      </c>
      <c r="AN1887">
        <f t="shared" si="588"/>
        <v>3.1744839030328598E-2</v>
      </c>
      <c r="AO1887">
        <f t="shared" si="589"/>
        <v>3.0686819042698352E-2</v>
      </c>
      <c r="AP1887">
        <f t="shared" si="590"/>
        <v>1</v>
      </c>
      <c r="AQ1887">
        <f t="shared" si="591"/>
        <v>1</v>
      </c>
      <c r="AR1887">
        <f t="shared" si="592"/>
        <v>1</v>
      </c>
      <c r="AS1887">
        <f t="shared" si="593"/>
        <v>1</v>
      </c>
      <c r="AT1887">
        <f t="shared" si="594"/>
        <v>0</v>
      </c>
      <c r="AU1887">
        <f t="shared" si="595"/>
        <v>0</v>
      </c>
      <c r="AV1887">
        <f t="shared" si="596"/>
        <v>1</v>
      </c>
      <c r="AW1887">
        <f t="shared" si="597"/>
        <v>1</v>
      </c>
      <c r="AX1887">
        <f t="shared" si="598"/>
        <v>0</v>
      </c>
      <c r="AY1887">
        <f t="shared" si="599"/>
        <v>6</v>
      </c>
    </row>
    <row r="1888" spans="1:51" x14ac:dyDescent="0.3">
      <c r="A1888" s="1" t="s">
        <v>1882</v>
      </c>
      <c r="B1888" s="2">
        <v>4130678</v>
      </c>
      <c r="C1888" s="3" t="s">
        <v>5337</v>
      </c>
      <c r="D1888" s="7">
        <v>5.1100000000000003</v>
      </c>
      <c r="E1888" s="5">
        <v>3210.3424970400001</v>
      </c>
      <c r="F1888" s="3" t="s">
        <v>4583</v>
      </c>
      <c r="G1888" s="3" t="s">
        <v>4583</v>
      </c>
      <c r="H1888" s="3" t="s">
        <v>4602</v>
      </c>
      <c r="I1888" s="3" t="s">
        <v>5064</v>
      </c>
      <c r="J1888" s="3" t="s">
        <v>4604</v>
      </c>
      <c r="K1888" s="6">
        <v>840960</v>
      </c>
      <c r="L1888" s="6">
        <v>777781</v>
      </c>
      <c r="M1888" s="6">
        <v>261561</v>
      </c>
      <c r="N1888" s="6">
        <v>227876</v>
      </c>
      <c r="O1888" s="6">
        <v>60329</v>
      </c>
      <c r="P1888" s="6">
        <v>33667</v>
      </c>
      <c r="Q1888" s="6">
        <v>-19057</v>
      </c>
      <c r="R1888" s="6">
        <v>-43233</v>
      </c>
      <c r="S1888" s="6">
        <v>151691</v>
      </c>
      <c r="T1888" s="6">
        <v>106917</v>
      </c>
      <c r="U1888" s="6">
        <v>484956</v>
      </c>
      <c r="V1888" s="6">
        <v>569141</v>
      </c>
      <c r="W1888" s="6">
        <v>2955711</v>
      </c>
      <c r="X1888" s="6">
        <v>2939764</v>
      </c>
      <c r="Y1888" s="6">
        <v>205967</v>
      </c>
      <c r="Z1888" s="6">
        <v>200230</v>
      </c>
      <c r="AA1888" s="6">
        <v>188572</v>
      </c>
      <c r="AB1888" s="6">
        <v>155525</v>
      </c>
      <c r="AC1888" s="6">
        <v>628265774</v>
      </c>
      <c r="AD1888" s="6">
        <v>618504691</v>
      </c>
      <c r="AF1888">
        <f t="shared" si="580"/>
        <v>-6.4475180421901873E-3</v>
      </c>
      <c r="AG1888">
        <f t="shared" si="581"/>
        <v>-1.4706282545129472E-2</v>
      </c>
      <c r="AH1888">
        <f t="shared" si="582"/>
        <v>0.16407422782538617</v>
      </c>
      <c r="AI1888">
        <f t="shared" si="583"/>
        <v>0.19360091490337319</v>
      </c>
      <c r="AJ1888">
        <f t="shared" si="584"/>
        <v>1.0922459325880831</v>
      </c>
      <c r="AK1888">
        <f t="shared" si="585"/>
        <v>1.2874457482719821</v>
      </c>
      <c r="AL1888">
        <f t="shared" si="586"/>
        <v>7.1738251522070015E-2</v>
      </c>
      <c r="AM1888">
        <f t="shared" si="587"/>
        <v>4.3285963529579662E-2</v>
      </c>
      <c r="AN1888">
        <f t="shared" si="588"/>
        <v>0.28452037428557797</v>
      </c>
      <c r="AO1888">
        <f t="shared" si="589"/>
        <v>0.26457259834462904</v>
      </c>
      <c r="AP1888">
        <f t="shared" si="590"/>
        <v>0</v>
      </c>
      <c r="AQ1888">
        <f t="shared" si="591"/>
        <v>1</v>
      </c>
      <c r="AR1888">
        <f t="shared" si="592"/>
        <v>1</v>
      </c>
      <c r="AS1888">
        <f t="shared" si="593"/>
        <v>1</v>
      </c>
      <c r="AT1888">
        <f t="shared" si="594"/>
        <v>1</v>
      </c>
      <c r="AU1888">
        <f t="shared" si="595"/>
        <v>0</v>
      </c>
      <c r="AV1888">
        <f t="shared" si="596"/>
        <v>1</v>
      </c>
      <c r="AW1888">
        <f t="shared" si="597"/>
        <v>1</v>
      </c>
      <c r="AX1888">
        <f t="shared" si="598"/>
        <v>0</v>
      </c>
      <c r="AY1888">
        <f t="shared" si="599"/>
        <v>6</v>
      </c>
    </row>
    <row r="1889" spans="1:51" x14ac:dyDescent="0.3">
      <c r="A1889" s="1" t="s">
        <v>1883</v>
      </c>
      <c r="B1889" s="2">
        <v>4987565</v>
      </c>
      <c r="C1889" s="3" t="s">
        <v>5337</v>
      </c>
      <c r="D1889" s="5">
        <v>226.3</v>
      </c>
      <c r="E1889" s="5">
        <v>27433.82654192</v>
      </c>
      <c r="F1889" s="3" t="s">
        <v>4485</v>
      </c>
      <c r="G1889" s="3" t="s">
        <v>4486</v>
      </c>
      <c r="H1889" s="3" t="s">
        <v>4505</v>
      </c>
      <c r="I1889" s="3" t="s">
        <v>4505</v>
      </c>
      <c r="J1889" s="3" t="s">
        <v>5094</v>
      </c>
      <c r="K1889" s="6">
        <v>3857669</v>
      </c>
      <c r="L1889" s="6">
        <v>3780451</v>
      </c>
      <c r="M1889" s="6">
        <v>997402</v>
      </c>
      <c r="N1889" s="6">
        <v>984435</v>
      </c>
      <c r="O1889" s="6">
        <v>822071</v>
      </c>
      <c r="P1889" s="6">
        <v>810061</v>
      </c>
      <c r="Q1889" s="6">
        <v>559086</v>
      </c>
      <c r="R1889" s="6">
        <v>521765</v>
      </c>
      <c r="S1889" s="6">
        <v>672370</v>
      </c>
      <c r="T1889" s="6">
        <v>615125</v>
      </c>
      <c r="U1889" s="6">
        <v>2203467</v>
      </c>
      <c r="V1889" s="6">
        <v>2228591</v>
      </c>
      <c r="W1889" s="6">
        <v>7592822</v>
      </c>
      <c r="X1889" s="6">
        <v>7422436</v>
      </c>
      <c r="Y1889" s="6">
        <v>2062292</v>
      </c>
      <c r="Z1889" s="6">
        <v>2026935</v>
      </c>
      <c r="AA1889" s="6">
        <v>663851</v>
      </c>
      <c r="AB1889" s="6">
        <v>614705</v>
      </c>
      <c r="AC1889" s="6">
        <v>138813000</v>
      </c>
      <c r="AD1889" s="6">
        <v>138583000</v>
      </c>
      <c r="AF1889">
        <f t="shared" si="580"/>
        <v>7.3633492264141051E-2</v>
      </c>
      <c r="AG1889">
        <f t="shared" si="581"/>
        <v>7.0295654957482967E-2</v>
      </c>
      <c r="AH1889">
        <f t="shared" si="582"/>
        <v>0.29020395842283675</v>
      </c>
      <c r="AI1889">
        <f t="shared" si="583"/>
        <v>0.30025061853008905</v>
      </c>
      <c r="AJ1889">
        <f t="shared" si="584"/>
        <v>3.1065585500360773</v>
      </c>
      <c r="AK1889">
        <f t="shared" si="585"/>
        <v>3.2974109532214642</v>
      </c>
      <c r="AL1889">
        <f t="shared" si="586"/>
        <v>0.21310045003861139</v>
      </c>
      <c r="AM1889">
        <f t="shared" si="587"/>
        <v>0.21427628608332711</v>
      </c>
      <c r="AN1889">
        <f t="shared" si="588"/>
        <v>0.50806788306113326</v>
      </c>
      <c r="AO1889">
        <f t="shared" si="589"/>
        <v>0.5093275307459707</v>
      </c>
      <c r="AP1889">
        <f t="shared" si="590"/>
        <v>1</v>
      </c>
      <c r="AQ1889">
        <f t="shared" si="591"/>
        <v>1</v>
      </c>
      <c r="AR1889">
        <f t="shared" si="592"/>
        <v>1</v>
      </c>
      <c r="AS1889">
        <f t="shared" si="593"/>
        <v>1</v>
      </c>
      <c r="AT1889">
        <f t="shared" si="594"/>
        <v>1</v>
      </c>
      <c r="AU1889">
        <f t="shared" si="595"/>
        <v>0</v>
      </c>
      <c r="AV1889">
        <f t="shared" si="596"/>
        <v>0</v>
      </c>
      <c r="AW1889">
        <f t="shared" si="597"/>
        <v>0</v>
      </c>
      <c r="AX1889">
        <f t="shared" si="598"/>
        <v>0</v>
      </c>
      <c r="AY1889">
        <f t="shared" si="599"/>
        <v>5</v>
      </c>
    </row>
    <row r="1890" spans="1:51" x14ac:dyDescent="0.3">
      <c r="A1890" s="1" t="s">
        <v>1884</v>
      </c>
      <c r="B1890" s="2">
        <v>4996608</v>
      </c>
      <c r="C1890" s="3" t="s">
        <v>5335</v>
      </c>
      <c r="D1890" s="5">
        <v>44.36</v>
      </c>
      <c r="E1890" s="5">
        <v>905.35472923999998</v>
      </c>
      <c r="F1890" s="3" t="s">
        <v>4485</v>
      </c>
      <c r="G1890" s="3" t="s">
        <v>4517</v>
      </c>
      <c r="H1890" s="3" t="s">
        <v>4640</v>
      </c>
      <c r="I1890" s="3" t="s">
        <v>4641</v>
      </c>
      <c r="J1890" s="3" t="s">
        <v>4715</v>
      </c>
      <c r="K1890" s="6">
        <v>1075544</v>
      </c>
      <c r="L1890" s="6">
        <v>1060145</v>
      </c>
      <c r="M1890" s="6">
        <v>96480</v>
      </c>
      <c r="N1890" s="6">
        <v>99618</v>
      </c>
      <c r="O1890" s="6">
        <v>77754</v>
      </c>
      <c r="P1890" s="6">
        <v>81102</v>
      </c>
      <c r="Q1890" s="6">
        <v>38559</v>
      </c>
      <c r="R1890" s="6">
        <v>38717</v>
      </c>
      <c r="S1890" s="6">
        <v>114068</v>
      </c>
      <c r="T1890" s="6">
        <v>122397</v>
      </c>
      <c r="U1890" s="6" t="s">
        <v>4474</v>
      </c>
      <c r="V1890" s="6" t="s">
        <v>4474</v>
      </c>
      <c r="W1890" s="6">
        <v>1145780</v>
      </c>
      <c r="X1890" s="6">
        <v>1016325</v>
      </c>
      <c r="Y1890" s="6">
        <v>683084</v>
      </c>
      <c r="Z1890" s="6">
        <v>563419</v>
      </c>
      <c r="AA1890" s="6">
        <v>395391</v>
      </c>
      <c r="AB1890" s="6">
        <v>306749</v>
      </c>
      <c r="AC1890" s="6">
        <v>20409259</v>
      </c>
      <c r="AD1890" s="6">
        <v>20317376</v>
      </c>
      <c r="AF1890">
        <f t="shared" si="580"/>
        <v>3.3653057305940058E-2</v>
      </c>
      <c r="AG1890">
        <f t="shared" si="581"/>
        <v>3.8095097532777407E-2</v>
      </c>
      <c r="AH1890" t="e">
        <f t="shared" si="582"/>
        <v>#VALUE!</v>
      </c>
      <c r="AI1890" t="e">
        <f t="shared" si="583"/>
        <v>#VALUE!</v>
      </c>
      <c r="AJ1890">
        <f t="shared" si="584"/>
        <v>1.7276164606680475</v>
      </c>
      <c r="AK1890">
        <f t="shared" si="585"/>
        <v>1.8367427440676254</v>
      </c>
      <c r="AL1890">
        <f t="shared" si="586"/>
        <v>7.2292718847392579E-2</v>
      </c>
      <c r="AM1890">
        <f t="shared" si="587"/>
        <v>7.650085601497908E-2</v>
      </c>
      <c r="AN1890">
        <f t="shared" si="588"/>
        <v>0.93870027404911938</v>
      </c>
      <c r="AO1890">
        <f t="shared" si="589"/>
        <v>1.0431161291909576</v>
      </c>
      <c r="AP1890">
        <f t="shared" si="590"/>
        <v>1</v>
      </c>
      <c r="AQ1890">
        <f t="shared" si="591"/>
        <v>1</v>
      </c>
      <c r="AR1890">
        <f t="shared" si="592"/>
        <v>0</v>
      </c>
      <c r="AS1890">
        <f t="shared" si="593"/>
        <v>1</v>
      </c>
      <c r="AT1890">
        <f t="shared" si="594"/>
        <v>0</v>
      </c>
      <c r="AU1890">
        <f t="shared" si="595"/>
        <v>0</v>
      </c>
      <c r="AV1890">
        <f t="shared" si="596"/>
        <v>0</v>
      </c>
      <c r="AW1890">
        <f t="shared" si="597"/>
        <v>0</v>
      </c>
      <c r="AX1890">
        <f t="shared" si="598"/>
        <v>0</v>
      </c>
      <c r="AY1890">
        <f t="shared" si="599"/>
        <v>3</v>
      </c>
    </row>
    <row r="1891" spans="1:51" x14ac:dyDescent="0.3">
      <c r="A1891" s="1" t="s">
        <v>1885</v>
      </c>
      <c r="B1891" s="2">
        <v>4914317</v>
      </c>
      <c r="C1891" s="3" t="s">
        <v>5335</v>
      </c>
      <c r="D1891" s="5">
        <v>61.23</v>
      </c>
      <c r="E1891" s="5">
        <v>1399.4568989700001</v>
      </c>
      <c r="F1891" s="3" t="s">
        <v>4475</v>
      </c>
      <c r="G1891" s="3" t="s">
        <v>4548</v>
      </c>
      <c r="H1891" s="3" t="s">
        <v>4810</v>
      </c>
      <c r="I1891" s="3" t="s">
        <v>4964</v>
      </c>
      <c r="J1891" s="3" t="s">
        <v>4497</v>
      </c>
      <c r="K1891" s="6">
        <v>1910975</v>
      </c>
      <c r="L1891" s="6">
        <v>1929883</v>
      </c>
      <c r="M1891" s="6">
        <v>278163</v>
      </c>
      <c r="N1891" s="6">
        <v>273863</v>
      </c>
      <c r="O1891" s="6">
        <v>222851</v>
      </c>
      <c r="P1891" s="6">
        <v>219342</v>
      </c>
      <c r="Q1891" s="6">
        <v>115568</v>
      </c>
      <c r="R1891" s="6">
        <v>141850</v>
      </c>
      <c r="S1891" s="6">
        <v>151844</v>
      </c>
      <c r="T1891" s="6">
        <v>218251</v>
      </c>
      <c r="U1891" s="6">
        <v>725297</v>
      </c>
      <c r="V1891" s="6">
        <v>705682</v>
      </c>
      <c r="W1891" s="6">
        <v>2973131</v>
      </c>
      <c r="X1891" s="6">
        <v>2880377</v>
      </c>
      <c r="Y1891" s="6">
        <v>996308</v>
      </c>
      <c r="Z1891" s="6">
        <v>900635</v>
      </c>
      <c r="AA1891" s="6">
        <v>517772</v>
      </c>
      <c r="AB1891" s="6">
        <v>508696</v>
      </c>
      <c r="AC1891" s="6">
        <v>22853038</v>
      </c>
      <c r="AD1891" s="6">
        <v>22814811</v>
      </c>
      <c r="AF1891">
        <f t="shared" si="580"/>
        <v>3.8870806567218197E-2</v>
      </c>
      <c r="AG1891">
        <f t="shared" si="581"/>
        <v>4.9247025649767372E-2</v>
      </c>
      <c r="AH1891">
        <f t="shared" si="582"/>
        <v>0.24395056928201281</v>
      </c>
      <c r="AI1891">
        <f t="shared" si="583"/>
        <v>0.24499640151271865</v>
      </c>
      <c r="AJ1891">
        <f t="shared" si="584"/>
        <v>1.9242214719992583</v>
      </c>
      <c r="AK1891">
        <f t="shared" si="585"/>
        <v>1.770477849245915</v>
      </c>
      <c r="AL1891">
        <f t="shared" si="586"/>
        <v>0.11661638692290585</v>
      </c>
      <c r="AM1891">
        <f t="shared" si="587"/>
        <v>0.11365559466558335</v>
      </c>
      <c r="AN1891">
        <f t="shared" si="588"/>
        <v>0.6427483350044112</v>
      </c>
      <c r="AO1891">
        <f t="shared" si="589"/>
        <v>0.67001055764575257</v>
      </c>
      <c r="AP1891">
        <f t="shared" si="590"/>
        <v>1</v>
      </c>
      <c r="AQ1891">
        <f t="shared" si="591"/>
        <v>1</v>
      </c>
      <c r="AR1891">
        <f t="shared" si="592"/>
        <v>0</v>
      </c>
      <c r="AS1891">
        <f t="shared" si="593"/>
        <v>1</v>
      </c>
      <c r="AT1891">
        <f t="shared" si="594"/>
        <v>1</v>
      </c>
      <c r="AU1891">
        <f t="shared" si="595"/>
        <v>1</v>
      </c>
      <c r="AV1891">
        <f t="shared" si="596"/>
        <v>1</v>
      </c>
      <c r="AW1891">
        <f t="shared" si="597"/>
        <v>0</v>
      </c>
      <c r="AX1891">
        <f t="shared" si="598"/>
        <v>0</v>
      </c>
      <c r="AY1891">
        <f t="shared" si="599"/>
        <v>6</v>
      </c>
    </row>
    <row r="1892" spans="1:51" x14ac:dyDescent="0.3">
      <c r="A1892" s="1" t="s">
        <v>1886</v>
      </c>
      <c r="B1892" s="2">
        <v>4100653</v>
      </c>
      <c r="C1892" s="3" t="s">
        <v>5337</v>
      </c>
      <c r="D1892" s="5">
        <v>43.65</v>
      </c>
      <c r="E1892" s="5">
        <v>1451.0296251</v>
      </c>
      <c r="F1892" s="3" t="s">
        <v>4485</v>
      </c>
      <c r="G1892" s="3" t="s">
        <v>4486</v>
      </c>
      <c r="H1892" s="3" t="s">
        <v>4598</v>
      </c>
      <c r="I1892" s="3" t="s">
        <v>4615</v>
      </c>
      <c r="J1892" s="3" t="s">
        <v>4965</v>
      </c>
      <c r="K1892" s="6">
        <v>819800</v>
      </c>
      <c r="L1892" s="6">
        <v>826700</v>
      </c>
      <c r="M1892" s="6">
        <v>156400</v>
      </c>
      <c r="N1892" s="6">
        <v>148300</v>
      </c>
      <c r="O1892" s="6">
        <v>92500</v>
      </c>
      <c r="P1892" s="6">
        <v>84100</v>
      </c>
      <c r="Q1892" s="6">
        <v>37600</v>
      </c>
      <c r="R1892" s="6">
        <v>29600</v>
      </c>
      <c r="S1892" s="6">
        <v>120100</v>
      </c>
      <c r="T1892" s="6">
        <v>97100</v>
      </c>
      <c r="U1892" s="6">
        <v>462400</v>
      </c>
      <c r="V1892" s="6">
        <v>482100</v>
      </c>
      <c r="W1892" s="6">
        <v>1571700</v>
      </c>
      <c r="X1892" s="6">
        <v>1580900</v>
      </c>
      <c r="Y1892" s="6">
        <v>405900</v>
      </c>
      <c r="Z1892" s="6">
        <v>422600</v>
      </c>
      <c r="AA1892" s="6">
        <v>134000</v>
      </c>
      <c r="AB1892" s="6">
        <v>144700</v>
      </c>
      <c r="AC1892" s="6">
        <v>33200000</v>
      </c>
      <c r="AD1892" s="6">
        <v>33200000</v>
      </c>
      <c r="AF1892">
        <f t="shared" si="580"/>
        <v>2.3923140548450721E-2</v>
      </c>
      <c r="AG1892">
        <f t="shared" si="581"/>
        <v>1.8723511923587829E-2</v>
      </c>
      <c r="AH1892">
        <f t="shared" si="582"/>
        <v>0.29420372844690462</v>
      </c>
      <c r="AI1892">
        <f t="shared" si="583"/>
        <v>0.30495287494465179</v>
      </c>
      <c r="AJ1892">
        <f t="shared" si="584"/>
        <v>3.0291044776119405</v>
      </c>
      <c r="AK1892">
        <f t="shared" si="585"/>
        <v>2.9205252246026263</v>
      </c>
      <c r="AL1892">
        <f t="shared" si="586"/>
        <v>0.11283239814588925</v>
      </c>
      <c r="AM1892">
        <f t="shared" si="587"/>
        <v>0.101729768960929</v>
      </c>
      <c r="AN1892">
        <f t="shared" si="588"/>
        <v>0.52160081440478467</v>
      </c>
      <c r="AO1892">
        <f t="shared" si="589"/>
        <v>0.52292997659561014</v>
      </c>
      <c r="AP1892">
        <f t="shared" si="590"/>
        <v>1</v>
      </c>
      <c r="AQ1892">
        <f t="shared" si="591"/>
        <v>1</v>
      </c>
      <c r="AR1892">
        <f t="shared" si="592"/>
        <v>1</v>
      </c>
      <c r="AS1892">
        <f t="shared" si="593"/>
        <v>1</v>
      </c>
      <c r="AT1892">
        <f t="shared" si="594"/>
        <v>1</v>
      </c>
      <c r="AU1892">
        <f t="shared" si="595"/>
        <v>1</v>
      </c>
      <c r="AV1892">
        <f t="shared" si="596"/>
        <v>1</v>
      </c>
      <c r="AW1892">
        <f t="shared" si="597"/>
        <v>0</v>
      </c>
      <c r="AX1892">
        <f t="shared" si="598"/>
        <v>0</v>
      </c>
      <c r="AY1892">
        <f t="shared" si="599"/>
        <v>7</v>
      </c>
    </row>
    <row r="1893" spans="1:51" x14ac:dyDescent="0.3">
      <c r="A1893" s="1" t="s">
        <v>1887</v>
      </c>
      <c r="B1893" s="2">
        <v>115758482</v>
      </c>
      <c r="C1893" s="3" t="s">
        <v>5338</v>
      </c>
      <c r="D1893" s="5">
        <v>10.69</v>
      </c>
      <c r="E1893" s="5">
        <v>251.31120999999999</v>
      </c>
      <c r="F1893" s="3" t="s">
        <v>4480</v>
      </c>
      <c r="G1893" s="3" t="s">
        <v>4491</v>
      </c>
      <c r="H1893" s="3" t="s">
        <v>4492</v>
      </c>
      <c r="I1893" s="3" t="s">
        <v>4493</v>
      </c>
      <c r="J1893" s="3" t="s">
        <v>4494</v>
      </c>
      <c r="K1893" s="6" t="s">
        <v>4474</v>
      </c>
      <c r="L1893" s="6" t="s">
        <v>4474</v>
      </c>
      <c r="M1893" s="6" t="s">
        <v>4474</v>
      </c>
      <c r="N1893" s="6" t="s">
        <v>4474</v>
      </c>
      <c r="O1893" s="6">
        <v>-41.692</v>
      </c>
      <c r="P1893" s="6">
        <v>-3.52</v>
      </c>
      <c r="Q1893" s="6">
        <v>-41.692</v>
      </c>
      <c r="R1893" s="6">
        <v>-3.52</v>
      </c>
      <c r="S1893" s="6">
        <v>0</v>
      </c>
      <c r="T1893" s="6">
        <v>0</v>
      </c>
      <c r="U1893" s="6" t="s">
        <v>4474</v>
      </c>
      <c r="V1893" s="6" t="s">
        <v>4474</v>
      </c>
      <c r="W1893" s="6">
        <v>332.89400000000001</v>
      </c>
      <c r="X1893" s="6">
        <v>144.578</v>
      </c>
      <c r="Y1893" s="6" t="s">
        <v>4474</v>
      </c>
      <c r="Z1893" s="6" t="s">
        <v>4474</v>
      </c>
      <c r="AA1893" s="6">
        <v>396</v>
      </c>
      <c r="AB1893" s="6">
        <v>166</v>
      </c>
      <c r="AC1893" s="6">
        <v>4000000</v>
      </c>
      <c r="AD1893" s="6">
        <v>2875000</v>
      </c>
      <c r="AF1893">
        <f t="shared" si="580"/>
        <v>-0.12524106772726454</v>
      </c>
      <c r="AG1893">
        <f t="shared" si="581"/>
        <v>-2.4346719417892071E-2</v>
      </c>
      <c r="AH1893" t="e">
        <f t="shared" si="582"/>
        <v>#VALUE!</v>
      </c>
      <c r="AI1893" t="e">
        <f t="shared" si="583"/>
        <v>#VALUE!</v>
      </c>
      <c r="AJ1893" t="e">
        <f t="shared" si="584"/>
        <v>#VALUE!</v>
      </c>
      <c r="AK1893" t="e">
        <f t="shared" si="585"/>
        <v>#VALUE!</v>
      </c>
      <c r="AL1893" t="e">
        <f t="shared" si="586"/>
        <v>#VALUE!</v>
      </c>
      <c r="AM1893" t="e">
        <f t="shared" si="587"/>
        <v>#VALUE!</v>
      </c>
      <c r="AN1893" t="e">
        <f t="shared" si="588"/>
        <v>#VALUE!</v>
      </c>
      <c r="AO1893" t="e">
        <f t="shared" si="589"/>
        <v>#VALUE!</v>
      </c>
      <c r="AP1893">
        <f t="shared" si="590"/>
        <v>0</v>
      </c>
      <c r="AQ1893">
        <f t="shared" si="591"/>
        <v>1</v>
      </c>
      <c r="AR1893">
        <f t="shared" si="592"/>
        <v>0</v>
      </c>
      <c r="AS1893">
        <f t="shared" si="593"/>
        <v>1</v>
      </c>
      <c r="AT1893">
        <f t="shared" si="594"/>
        <v>0</v>
      </c>
      <c r="AU1893">
        <f t="shared" si="595"/>
        <v>0</v>
      </c>
      <c r="AV1893">
        <f t="shared" si="596"/>
        <v>0</v>
      </c>
      <c r="AW1893">
        <f t="shared" si="597"/>
        <v>0</v>
      </c>
      <c r="AX1893">
        <f t="shared" si="598"/>
        <v>0</v>
      </c>
      <c r="AY1893">
        <f t="shared" si="599"/>
        <v>2</v>
      </c>
    </row>
    <row r="1894" spans="1:51" x14ac:dyDescent="0.3">
      <c r="A1894" s="1" t="s">
        <v>1888</v>
      </c>
      <c r="B1894" s="2">
        <v>4277586</v>
      </c>
      <c r="C1894" s="3" t="s">
        <v>5337</v>
      </c>
      <c r="D1894" s="5">
        <v>8.9499999999999993</v>
      </c>
      <c r="E1894" s="5">
        <v>1361.3263429000001</v>
      </c>
      <c r="F1894" s="3" t="s">
        <v>4654</v>
      </c>
      <c r="G1894" s="3" t="s">
        <v>4654</v>
      </c>
      <c r="H1894" s="3" t="s">
        <v>4747</v>
      </c>
      <c r="I1894" s="3" t="s">
        <v>4748</v>
      </c>
      <c r="J1894" s="3" t="s">
        <v>4864</v>
      </c>
      <c r="K1894" s="6">
        <v>1338584</v>
      </c>
      <c r="L1894" s="6">
        <v>1391835</v>
      </c>
      <c r="M1894" s="6">
        <v>274045</v>
      </c>
      <c r="N1894" s="6">
        <v>282577</v>
      </c>
      <c r="O1894" s="6">
        <v>122914</v>
      </c>
      <c r="P1894" s="6">
        <v>131101</v>
      </c>
      <c r="Q1894" s="6">
        <v>7183</v>
      </c>
      <c r="R1894" s="6">
        <v>-6771</v>
      </c>
      <c r="S1894" s="6">
        <v>202788</v>
      </c>
      <c r="T1894" s="6">
        <v>178668</v>
      </c>
      <c r="U1894" s="6">
        <v>305487</v>
      </c>
      <c r="V1894" s="6">
        <v>309664</v>
      </c>
      <c r="W1894" s="6">
        <v>2661149</v>
      </c>
      <c r="X1894" s="6">
        <v>2596937</v>
      </c>
      <c r="Y1894" s="6">
        <v>693937</v>
      </c>
      <c r="Z1894" s="6">
        <v>623915</v>
      </c>
      <c r="AA1894" s="6">
        <v>303219</v>
      </c>
      <c r="AB1894" s="6">
        <v>300174</v>
      </c>
      <c r="AC1894" s="6">
        <v>152101000</v>
      </c>
      <c r="AD1894" s="6">
        <v>152051000</v>
      </c>
      <c r="AF1894">
        <f t="shared" si="580"/>
        <v>2.6992100028972446E-3</v>
      </c>
      <c r="AG1894">
        <f t="shared" si="581"/>
        <v>-2.6073023719866903E-3</v>
      </c>
      <c r="AH1894">
        <f t="shared" si="582"/>
        <v>0.11479515051581103</v>
      </c>
      <c r="AI1894">
        <f t="shared" si="583"/>
        <v>0.11924201472734995</v>
      </c>
      <c r="AJ1894">
        <f t="shared" si="584"/>
        <v>2.2885670093232946</v>
      </c>
      <c r="AK1894">
        <f t="shared" si="585"/>
        <v>2.0785111302111443</v>
      </c>
      <c r="AL1894">
        <f t="shared" si="586"/>
        <v>9.1823897491677769E-2</v>
      </c>
      <c r="AM1894">
        <f t="shared" si="587"/>
        <v>9.4192917982375779E-2</v>
      </c>
      <c r="AN1894">
        <f t="shared" si="588"/>
        <v>0.50300979013200686</v>
      </c>
      <c r="AO1894">
        <f t="shared" si="589"/>
        <v>0.53595254717384366</v>
      </c>
      <c r="AP1894">
        <f t="shared" si="590"/>
        <v>1</v>
      </c>
      <c r="AQ1894">
        <f t="shared" si="591"/>
        <v>1</v>
      </c>
      <c r="AR1894">
        <f t="shared" si="592"/>
        <v>1</v>
      </c>
      <c r="AS1894">
        <f t="shared" si="593"/>
        <v>1</v>
      </c>
      <c r="AT1894">
        <f t="shared" si="594"/>
        <v>1</v>
      </c>
      <c r="AU1894">
        <f t="shared" si="595"/>
        <v>1</v>
      </c>
      <c r="AV1894">
        <f t="shared" si="596"/>
        <v>0</v>
      </c>
      <c r="AW1894">
        <f t="shared" si="597"/>
        <v>0</v>
      </c>
      <c r="AX1894">
        <f t="shared" si="598"/>
        <v>0</v>
      </c>
      <c r="AY1894">
        <f t="shared" si="599"/>
        <v>6</v>
      </c>
    </row>
    <row r="1895" spans="1:51" x14ac:dyDescent="0.3">
      <c r="A1895" s="1" t="s">
        <v>1889</v>
      </c>
      <c r="B1895" s="2">
        <v>4561237</v>
      </c>
      <c r="C1895" s="3" t="s">
        <v>5335</v>
      </c>
      <c r="D1895" s="5">
        <v>6.7</v>
      </c>
      <c r="E1895" s="5">
        <v>1153.1352311999999</v>
      </c>
      <c r="F1895" s="3" t="s">
        <v>4665</v>
      </c>
      <c r="G1895" s="3" t="s">
        <v>4666</v>
      </c>
      <c r="H1895" s="3" t="s">
        <v>4667</v>
      </c>
      <c r="I1895" s="3" t="s">
        <v>4667</v>
      </c>
      <c r="J1895" s="3" t="s">
        <v>4788</v>
      </c>
      <c r="K1895" s="6">
        <v>1517775.9173663002</v>
      </c>
      <c r="L1895" s="6">
        <v>1564491.7119247294</v>
      </c>
      <c r="M1895" s="6">
        <v>272127.12953168282</v>
      </c>
      <c r="N1895" s="6">
        <v>301183.89289732522</v>
      </c>
      <c r="O1895" s="6">
        <v>263588.10052645532</v>
      </c>
      <c r="P1895" s="6">
        <v>292070.23869804991</v>
      </c>
      <c r="Q1895" s="6">
        <v>181199.64252506747</v>
      </c>
      <c r="R1895" s="6">
        <v>193540.24265893325</v>
      </c>
      <c r="S1895" s="6">
        <v>226669.0102973454</v>
      </c>
      <c r="T1895" s="6">
        <v>259476.30939595882</v>
      </c>
      <c r="U1895" s="6" t="s">
        <v>4474</v>
      </c>
      <c r="V1895" s="6">
        <v>269473.36553413427</v>
      </c>
      <c r="W1895" s="6">
        <v>2587872.122032932</v>
      </c>
      <c r="X1895" s="6">
        <v>2404669.6665703398</v>
      </c>
      <c r="Y1895" s="6">
        <v>1628207.8551571744</v>
      </c>
      <c r="Z1895" s="6">
        <v>1208786.6903356316</v>
      </c>
      <c r="AA1895" s="6">
        <v>891116.68686292681</v>
      </c>
      <c r="AB1895" s="6">
        <v>474220.23146045773</v>
      </c>
      <c r="AC1895" s="6">
        <v>172109736</v>
      </c>
      <c r="AD1895" s="6">
        <v>176325490</v>
      </c>
      <c r="AF1895">
        <f t="shared" si="580"/>
        <v>7.0018777582689845E-2</v>
      </c>
      <c r="AG1895">
        <f t="shared" si="581"/>
        <v>8.0485168233094581E-2</v>
      </c>
      <c r="AH1895" t="e">
        <f t="shared" si="582"/>
        <v>#VALUE!</v>
      </c>
      <c r="AI1895">
        <f t="shared" si="583"/>
        <v>0.1120625295359053</v>
      </c>
      <c r="AJ1895">
        <f t="shared" si="584"/>
        <v>1.8271544895978682</v>
      </c>
      <c r="AK1895">
        <f t="shared" si="585"/>
        <v>2.5489985667902166</v>
      </c>
      <c r="AL1895">
        <f t="shared" si="586"/>
        <v>0.17366733620588931</v>
      </c>
      <c r="AM1895">
        <f t="shared" si="587"/>
        <v>0.18668698368413086</v>
      </c>
      <c r="AN1895">
        <f t="shared" si="588"/>
        <v>0.58649571763769937</v>
      </c>
      <c r="AO1895">
        <f t="shared" si="589"/>
        <v>0.6506056668299417</v>
      </c>
      <c r="AP1895">
        <f t="shared" si="590"/>
        <v>1</v>
      </c>
      <c r="AQ1895">
        <f t="shared" si="591"/>
        <v>1</v>
      </c>
      <c r="AR1895">
        <f t="shared" si="592"/>
        <v>0</v>
      </c>
      <c r="AS1895">
        <f t="shared" si="593"/>
        <v>1</v>
      </c>
      <c r="AT1895">
        <f t="shared" si="594"/>
        <v>0</v>
      </c>
      <c r="AU1895">
        <f t="shared" si="595"/>
        <v>0</v>
      </c>
      <c r="AV1895">
        <f t="shared" si="596"/>
        <v>0</v>
      </c>
      <c r="AW1895">
        <f t="shared" si="597"/>
        <v>0</v>
      </c>
      <c r="AX1895">
        <f t="shared" si="598"/>
        <v>1</v>
      </c>
      <c r="AY1895">
        <f t="shared" si="599"/>
        <v>4</v>
      </c>
    </row>
    <row r="1896" spans="1:51" x14ac:dyDescent="0.3">
      <c r="A1896" s="1" t="s">
        <v>1890</v>
      </c>
      <c r="B1896" s="2">
        <v>4005497</v>
      </c>
      <c r="C1896" s="3" t="s">
        <v>5337</v>
      </c>
      <c r="D1896" s="5">
        <v>35.25</v>
      </c>
      <c r="E1896" s="5">
        <v>3481.1282729999998</v>
      </c>
      <c r="F1896" s="3" t="s">
        <v>4654</v>
      </c>
      <c r="G1896" s="3" t="s">
        <v>4654</v>
      </c>
      <c r="H1896" s="3" t="s">
        <v>4747</v>
      </c>
      <c r="I1896" s="3" t="s">
        <v>5095</v>
      </c>
      <c r="J1896" s="3" t="s">
        <v>5096</v>
      </c>
      <c r="K1896" s="6">
        <v>2756607</v>
      </c>
      <c r="L1896" s="6">
        <v>2722420</v>
      </c>
      <c r="M1896" s="6">
        <v>836055</v>
      </c>
      <c r="N1896" s="6">
        <v>806225</v>
      </c>
      <c r="O1896" s="6">
        <v>457911</v>
      </c>
      <c r="P1896" s="6">
        <v>419380</v>
      </c>
      <c r="Q1896" s="6">
        <v>344165</v>
      </c>
      <c r="R1896" s="6">
        <v>346311</v>
      </c>
      <c r="S1896" s="6">
        <v>684663</v>
      </c>
      <c r="T1896" s="6">
        <v>730589</v>
      </c>
      <c r="U1896" s="6">
        <v>1782182</v>
      </c>
      <c r="V1896" s="6">
        <v>545589</v>
      </c>
      <c r="W1896" s="6">
        <v>5781898</v>
      </c>
      <c r="X1896" s="6">
        <v>4484982</v>
      </c>
      <c r="Y1896" s="6">
        <v>1192069</v>
      </c>
      <c r="Z1896" s="6">
        <v>970319</v>
      </c>
      <c r="AA1896" s="6">
        <v>446949</v>
      </c>
      <c r="AB1896" s="6">
        <v>456792</v>
      </c>
      <c r="AC1896" s="6">
        <v>98755412</v>
      </c>
      <c r="AD1896" s="6">
        <v>98755412</v>
      </c>
      <c r="AF1896">
        <f t="shared" si="580"/>
        <v>5.9524571343181773E-2</v>
      </c>
      <c r="AG1896">
        <f t="shared" si="581"/>
        <v>7.7215694511148542E-2</v>
      </c>
      <c r="AH1896">
        <f t="shared" si="582"/>
        <v>0.30823476996654042</v>
      </c>
      <c r="AI1896">
        <f t="shared" si="583"/>
        <v>0.12164797985811314</v>
      </c>
      <c r="AJ1896">
        <f t="shared" si="584"/>
        <v>2.6671253319729993</v>
      </c>
      <c r="AK1896">
        <f t="shared" si="585"/>
        <v>2.1242031384087285</v>
      </c>
      <c r="AL1896">
        <f t="shared" si="586"/>
        <v>0.1661139944867005</v>
      </c>
      <c r="AM1896">
        <f t="shared" si="587"/>
        <v>0.15404676721446361</v>
      </c>
      <c r="AN1896">
        <f t="shared" si="588"/>
        <v>0.47676506918662348</v>
      </c>
      <c r="AO1896">
        <f t="shared" si="589"/>
        <v>0.60700801028855855</v>
      </c>
      <c r="AP1896">
        <f t="shared" si="590"/>
        <v>1</v>
      </c>
      <c r="AQ1896">
        <f t="shared" si="591"/>
        <v>1</v>
      </c>
      <c r="AR1896">
        <f t="shared" si="592"/>
        <v>0</v>
      </c>
      <c r="AS1896">
        <f t="shared" si="593"/>
        <v>1</v>
      </c>
      <c r="AT1896">
        <f t="shared" si="594"/>
        <v>0</v>
      </c>
      <c r="AU1896">
        <f t="shared" si="595"/>
        <v>1</v>
      </c>
      <c r="AV1896">
        <f t="shared" si="596"/>
        <v>1</v>
      </c>
      <c r="AW1896">
        <f t="shared" si="597"/>
        <v>0</v>
      </c>
      <c r="AX1896">
        <f t="shared" si="598"/>
        <v>0</v>
      </c>
      <c r="AY1896">
        <f t="shared" si="599"/>
        <v>5</v>
      </c>
    </row>
    <row r="1897" spans="1:51" x14ac:dyDescent="0.3">
      <c r="A1897" s="1" t="s">
        <v>1891</v>
      </c>
      <c r="B1897" s="2">
        <v>4072318</v>
      </c>
      <c r="C1897" s="3" t="s">
        <v>5338</v>
      </c>
      <c r="D1897" s="7">
        <v>11.86</v>
      </c>
      <c r="E1897" s="5">
        <v>92.274583340000007</v>
      </c>
      <c r="F1897" s="3" t="s">
        <v>4480</v>
      </c>
      <c r="G1897" s="3" t="s">
        <v>4491</v>
      </c>
      <c r="H1897" s="3" t="s">
        <v>4492</v>
      </c>
      <c r="I1897" s="3" t="s">
        <v>4493</v>
      </c>
      <c r="J1897" s="3" t="s">
        <v>4658</v>
      </c>
      <c r="K1897" s="6">
        <v>29646</v>
      </c>
      <c r="L1897" s="6">
        <v>27126</v>
      </c>
      <c r="M1897" s="6">
        <v>9111</v>
      </c>
      <c r="N1897" s="6">
        <v>7935</v>
      </c>
      <c r="O1897" s="6">
        <v>8867</v>
      </c>
      <c r="P1897" s="6">
        <v>7684</v>
      </c>
      <c r="Q1897" s="6">
        <v>7097</v>
      </c>
      <c r="R1897" s="6">
        <v>6110</v>
      </c>
      <c r="S1897" s="6">
        <v>9277</v>
      </c>
      <c r="T1897" s="6">
        <v>8329</v>
      </c>
      <c r="U1897" s="6">
        <v>39477</v>
      </c>
      <c r="V1897" s="6">
        <v>39397</v>
      </c>
      <c r="W1897" s="6">
        <v>152099</v>
      </c>
      <c r="X1897" s="6">
        <v>149460</v>
      </c>
      <c r="Y1897" s="6">
        <v>68276</v>
      </c>
      <c r="Z1897" s="6">
        <v>65597</v>
      </c>
      <c r="AA1897" s="6">
        <v>4954</v>
      </c>
      <c r="AB1897" s="6">
        <v>3773</v>
      </c>
      <c r="AC1897" s="6">
        <v>7778335</v>
      </c>
      <c r="AD1897" s="6">
        <v>7681007</v>
      </c>
      <c r="AF1897">
        <f t="shared" si="580"/>
        <v>4.6660398819190131E-2</v>
      </c>
      <c r="AG1897">
        <f t="shared" si="581"/>
        <v>4.0880503144654086E-2</v>
      </c>
      <c r="AH1897">
        <f t="shared" si="582"/>
        <v>0.25954805751517102</v>
      </c>
      <c r="AI1897">
        <f t="shared" si="583"/>
        <v>0.26359561086578348</v>
      </c>
      <c r="AJ1897">
        <f t="shared" si="584"/>
        <v>13.781994348001614</v>
      </c>
      <c r="AK1897">
        <f t="shared" si="585"/>
        <v>17.385899814471244</v>
      </c>
      <c r="AL1897">
        <f t="shared" si="586"/>
        <v>0.29909599946029819</v>
      </c>
      <c r="AM1897">
        <f t="shared" si="587"/>
        <v>0.28327066283270663</v>
      </c>
      <c r="AN1897">
        <f t="shared" si="588"/>
        <v>0.19491252407971124</v>
      </c>
      <c r="AO1897">
        <f t="shared" si="589"/>
        <v>0.18149337615415495</v>
      </c>
      <c r="AP1897">
        <f t="shared" si="590"/>
        <v>1</v>
      </c>
      <c r="AQ1897">
        <f t="shared" si="591"/>
        <v>1</v>
      </c>
      <c r="AR1897">
        <f t="shared" si="592"/>
        <v>1</v>
      </c>
      <c r="AS1897">
        <f t="shared" si="593"/>
        <v>1</v>
      </c>
      <c r="AT1897">
        <f t="shared" si="594"/>
        <v>1</v>
      </c>
      <c r="AU1897">
        <f t="shared" si="595"/>
        <v>0</v>
      </c>
      <c r="AV1897">
        <f t="shared" si="596"/>
        <v>1</v>
      </c>
      <c r="AW1897">
        <f t="shared" si="597"/>
        <v>1</v>
      </c>
      <c r="AX1897">
        <f t="shared" si="598"/>
        <v>0</v>
      </c>
      <c r="AY1897">
        <f t="shared" si="599"/>
        <v>7</v>
      </c>
    </row>
    <row r="1898" spans="1:51" x14ac:dyDescent="0.3">
      <c r="A1898" s="1" t="s">
        <v>1892</v>
      </c>
      <c r="B1898" s="2">
        <v>27884091</v>
      </c>
      <c r="C1898" s="3" t="s">
        <v>5338</v>
      </c>
      <c r="D1898" s="5">
        <v>10.64</v>
      </c>
      <c r="E1898" s="5">
        <v>155.77780344000001</v>
      </c>
      <c r="F1898" s="3" t="s">
        <v>4480</v>
      </c>
      <c r="G1898" s="3" t="s">
        <v>4491</v>
      </c>
      <c r="H1898" s="3" t="s">
        <v>4492</v>
      </c>
      <c r="I1898" s="3" t="s">
        <v>4493</v>
      </c>
      <c r="J1898" s="3" t="s">
        <v>4494</v>
      </c>
      <c r="K1898" s="6" t="s">
        <v>4474</v>
      </c>
      <c r="L1898" s="6" t="s">
        <v>4474</v>
      </c>
      <c r="M1898" s="6" t="s">
        <v>4474</v>
      </c>
      <c r="N1898" s="6" t="s">
        <v>4474</v>
      </c>
      <c r="O1898" s="6">
        <v>-6597</v>
      </c>
      <c r="P1898" s="6">
        <v>-6084</v>
      </c>
      <c r="Q1898" s="6">
        <v>-16395</v>
      </c>
      <c r="R1898" s="6">
        <v>-6173</v>
      </c>
      <c r="S1898" s="6">
        <v>-3899</v>
      </c>
      <c r="T1898" s="6">
        <v>-3968</v>
      </c>
      <c r="U1898" s="6" t="s">
        <v>4474</v>
      </c>
      <c r="V1898" s="6" t="s">
        <v>4474</v>
      </c>
      <c r="W1898" s="6">
        <v>57719</v>
      </c>
      <c r="X1898" s="6">
        <v>57326</v>
      </c>
      <c r="Y1898" s="6">
        <v>22310</v>
      </c>
      <c r="Z1898" s="6">
        <v>1156</v>
      </c>
      <c r="AA1898" s="6">
        <v>40178</v>
      </c>
      <c r="AB1898" s="6">
        <v>13597</v>
      </c>
      <c r="AC1898" s="6">
        <v>14640771</v>
      </c>
      <c r="AD1898" s="6">
        <v>16633232</v>
      </c>
      <c r="AF1898">
        <f t="shared" si="580"/>
        <v>-0.28404858019023199</v>
      </c>
      <c r="AG1898">
        <f t="shared" si="581"/>
        <v>-0.10768237797857866</v>
      </c>
      <c r="AH1898" t="e">
        <f t="shared" si="582"/>
        <v>#VALUE!</v>
      </c>
      <c r="AI1898" t="e">
        <f t="shared" si="583"/>
        <v>#VALUE!</v>
      </c>
      <c r="AJ1898">
        <f t="shared" si="584"/>
        <v>0.55527900841256406</v>
      </c>
      <c r="AK1898">
        <f t="shared" si="585"/>
        <v>8.5018754136941974E-2</v>
      </c>
      <c r="AL1898" t="e">
        <f t="shared" si="586"/>
        <v>#VALUE!</v>
      </c>
      <c r="AM1898" t="e">
        <f t="shared" si="587"/>
        <v>#VALUE!</v>
      </c>
      <c r="AN1898" t="e">
        <f t="shared" si="588"/>
        <v>#VALUE!</v>
      </c>
      <c r="AO1898" t="e">
        <f t="shared" si="589"/>
        <v>#VALUE!</v>
      </c>
      <c r="AP1898">
        <f t="shared" si="590"/>
        <v>0</v>
      </c>
      <c r="AQ1898">
        <f t="shared" si="591"/>
        <v>0</v>
      </c>
      <c r="AR1898">
        <f t="shared" si="592"/>
        <v>0</v>
      </c>
      <c r="AS1898">
        <f t="shared" si="593"/>
        <v>1</v>
      </c>
      <c r="AT1898">
        <f t="shared" si="594"/>
        <v>0</v>
      </c>
      <c r="AU1898">
        <f t="shared" si="595"/>
        <v>1</v>
      </c>
      <c r="AV1898">
        <f t="shared" si="596"/>
        <v>0</v>
      </c>
      <c r="AW1898">
        <f t="shared" si="597"/>
        <v>0</v>
      </c>
      <c r="AX1898">
        <f t="shared" si="598"/>
        <v>1</v>
      </c>
      <c r="AY1898">
        <f t="shared" si="599"/>
        <v>3</v>
      </c>
    </row>
    <row r="1899" spans="1:51" x14ac:dyDescent="0.3">
      <c r="A1899" s="1" t="s">
        <v>1893</v>
      </c>
      <c r="B1899" s="2">
        <v>4811795</v>
      </c>
      <c r="C1899" s="3" t="s">
        <v>5335</v>
      </c>
      <c r="D1899" s="5">
        <v>70.7</v>
      </c>
      <c r="E1899" s="5">
        <v>8814.9674857999998</v>
      </c>
      <c r="F1899" s="3" t="s">
        <v>4470</v>
      </c>
      <c r="G1899" s="3" t="s">
        <v>4512</v>
      </c>
      <c r="H1899" s="3" t="s">
        <v>4522</v>
      </c>
      <c r="I1899" s="3" t="s">
        <v>4554</v>
      </c>
      <c r="J1899" s="3" t="s">
        <v>4555</v>
      </c>
      <c r="K1899" s="6">
        <v>12499000</v>
      </c>
      <c r="L1899" s="6">
        <v>12487000</v>
      </c>
      <c r="M1899" s="6">
        <v>922000</v>
      </c>
      <c r="N1899" s="6">
        <v>887000</v>
      </c>
      <c r="O1899" s="6">
        <v>633000</v>
      </c>
      <c r="P1899" s="6">
        <v>603000</v>
      </c>
      <c r="Q1899" s="6">
        <v>319000</v>
      </c>
      <c r="R1899" s="6">
        <v>363000</v>
      </c>
      <c r="S1899" s="6">
        <v>612000</v>
      </c>
      <c r="T1899" s="6">
        <v>692000</v>
      </c>
      <c r="U1899" s="6">
        <v>1899000</v>
      </c>
      <c r="V1899" s="6">
        <v>1884000</v>
      </c>
      <c r="W1899" s="6">
        <v>10605000</v>
      </c>
      <c r="X1899" s="6">
        <v>10251000</v>
      </c>
      <c r="Y1899" s="6">
        <v>4147000</v>
      </c>
      <c r="Z1899" s="6">
        <v>3941000</v>
      </c>
      <c r="AA1899" s="6">
        <v>2929000</v>
      </c>
      <c r="AB1899" s="6">
        <v>2549000</v>
      </c>
      <c r="AC1899" s="6">
        <v>125154194</v>
      </c>
      <c r="AD1899" s="6">
        <v>127080545</v>
      </c>
      <c r="AF1899">
        <f t="shared" si="580"/>
        <v>3.008015087223008E-2</v>
      </c>
      <c r="AG1899">
        <f t="shared" si="581"/>
        <v>3.5411179397131988E-2</v>
      </c>
      <c r="AH1899">
        <f t="shared" si="582"/>
        <v>0.17906647807637907</v>
      </c>
      <c r="AI1899">
        <f t="shared" si="583"/>
        <v>0.18378694761486683</v>
      </c>
      <c r="AJ1899">
        <f t="shared" si="584"/>
        <v>1.4158415841584158</v>
      </c>
      <c r="AK1899">
        <f t="shared" si="585"/>
        <v>1.5460965084346803</v>
      </c>
      <c r="AL1899">
        <f t="shared" si="586"/>
        <v>5.0644051524121929E-2</v>
      </c>
      <c r="AM1899">
        <f t="shared" si="587"/>
        <v>4.829022183070393E-2</v>
      </c>
      <c r="AN1899">
        <f t="shared" si="588"/>
        <v>1.1785950023573786</v>
      </c>
      <c r="AO1899">
        <f t="shared" si="589"/>
        <v>1.2181250609696614</v>
      </c>
      <c r="AP1899">
        <f t="shared" si="590"/>
        <v>1</v>
      </c>
      <c r="AQ1899">
        <f t="shared" si="591"/>
        <v>1</v>
      </c>
      <c r="AR1899">
        <f t="shared" si="592"/>
        <v>0</v>
      </c>
      <c r="AS1899">
        <f t="shared" si="593"/>
        <v>1</v>
      </c>
      <c r="AT1899">
        <f t="shared" si="594"/>
        <v>1</v>
      </c>
      <c r="AU1899">
        <f t="shared" si="595"/>
        <v>0</v>
      </c>
      <c r="AV1899">
        <f t="shared" si="596"/>
        <v>1</v>
      </c>
      <c r="AW1899">
        <f t="shared" si="597"/>
        <v>0</v>
      </c>
      <c r="AX1899">
        <f t="shared" si="598"/>
        <v>1</v>
      </c>
      <c r="AY1899">
        <f t="shared" si="599"/>
        <v>6</v>
      </c>
    </row>
    <row r="1900" spans="1:51" x14ac:dyDescent="0.3">
      <c r="A1900" s="1" t="s">
        <v>1894</v>
      </c>
      <c r="B1900" s="2">
        <v>4910447</v>
      </c>
      <c r="C1900" s="3" t="s">
        <v>5337</v>
      </c>
      <c r="D1900" s="5">
        <v>6.46</v>
      </c>
      <c r="E1900" s="5">
        <v>651.11618434000002</v>
      </c>
      <c r="F1900" s="3" t="s">
        <v>4559</v>
      </c>
      <c r="G1900" s="3" t="s">
        <v>4821</v>
      </c>
      <c r="H1900" s="3" t="s">
        <v>4822</v>
      </c>
      <c r="I1900" s="3" t="s">
        <v>4822</v>
      </c>
      <c r="J1900" s="3" t="s">
        <v>4544</v>
      </c>
      <c r="K1900" s="6">
        <v>5000700</v>
      </c>
      <c r="L1900" s="6">
        <v>5041700</v>
      </c>
      <c r="M1900" s="6">
        <v>545600</v>
      </c>
      <c r="N1900" s="6">
        <v>524900</v>
      </c>
      <c r="O1900" s="6">
        <v>425000</v>
      </c>
      <c r="P1900" s="6">
        <v>406500</v>
      </c>
      <c r="Q1900" s="6">
        <v>86600</v>
      </c>
      <c r="R1900" s="6">
        <v>82000</v>
      </c>
      <c r="S1900" s="6">
        <v>311900</v>
      </c>
      <c r="T1900" s="6">
        <v>292000</v>
      </c>
      <c r="U1900" s="6">
        <v>1977900</v>
      </c>
      <c r="V1900" s="6">
        <v>2321000</v>
      </c>
      <c r="W1900" s="6">
        <v>2653500</v>
      </c>
      <c r="X1900" s="6">
        <v>2602200</v>
      </c>
      <c r="Y1900" s="6">
        <v>1244600</v>
      </c>
      <c r="Z1900" s="6">
        <v>1213800</v>
      </c>
      <c r="AA1900" s="6">
        <v>1285000</v>
      </c>
      <c r="AB1900" s="6">
        <v>976200</v>
      </c>
      <c r="AC1900" s="6">
        <v>100700000</v>
      </c>
      <c r="AD1900" s="6">
        <v>100700000</v>
      </c>
      <c r="AF1900">
        <f t="shared" si="580"/>
        <v>3.2636140945920482E-2</v>
      </c>
      <c r="AG1900">
        <f t="shared" si="581"/>
        <v>3.1511797709630314E-2</v>
      </c>
      <c r="AH1900">
        <f t="shared" si="582"/>
        <v>0.74539287733182591</v>
      </c>
      <c r="AI1900">
        <f t="shared" si="583"/>
        <v>0.89193759126892624</v>
      </c>
      <c r="AJ1900">
        <f t="shared" si="584"/>
        <v>0.96856031128404674</v>
      </c>
      <c r="AK1900">
        <f t="shared" si="585"/>
        <v>1.2433927473878303</v>
      </c>
      <c r="AL1900">
        <f t="shared" si="586"/>
        <v>8.4988101665766799E-2</v>
      </c>
      <c r="AM1900">
        <f t="shared" si="587"/>
        <v>8.0627566098736531E-2</v>
      </c>
      <c r="AN1900">
        <f t="shared" si="588"/>
        <v>1.884567552289429</v>
      </c>
      <c r="AO1900">
        <f t="shared" si="589"/>
        <v>1.9374759818615017</v>
      </c>
      <c r="AP1900">
        <f t="shared" si="590"/>
        <v>1</v>
      </c>
      <c r="AQ1900">
        <f t="shared" si="591"/>
        <v>1</v>
      </c>
      <c r="AR1900">
        <f t="shared" si="592"/>
        <v>1</v>
      </c>
      <c r="AS1900">
        <f t="shared" si="593"/>
        <v>1</v>
      </c>
      <c r="AT1900">
        <f t="shared" si="594"/>
        <v>1</v>
      </c>
      <c r="AU1900">
        <f t="shared" si="595"/>
        <v>0</v>
      </c>
      <c r="AV1900">
        <f t="shared" si="596"/>
        <v>1</v>
      </c>
      <c r="AW1900">
        <f t="shared" si="597"/>
        <v>0</v>
      </c>
      <c r="AX1900">
        <f t="shared" si="598"/>
        <v>0</v>
      </c>
      <c r="AY1900">
        <f t="shared" si="599"/>
        <v>6</v>
      </c>
    </row>
    <row r="1901" spans="1:51" x14ac:dyDescent="0.3">
      <c r="A1901" s="1" t="s">
        <v>1895</v>
      </c>
      <c r="B1901" s="2">
        <v>4993702</v>
      </c>
      <c r="C1901" s="3" t="s">
        <v>5337</v>
      </c>
      <c r="D1901" s="5">
        <v>183.48</v>
      </c>
      <c r="E1901" s="5">
        <v>5211.6747236399997</v>
      </c>
      <c r="F1901" s="3" t="s">
        <v>4485</v>
      </c>
      <c r="G1901" s="3" t="s">
        <v>4486</v>
      </c>
      <c r="H1901" s="3" t="s">
        <v>4590</v>
      </c>
      <c r="I1901" s="3" t="s">
        <v>4590</v>
      </c>
      <c r="J1901" s="3" t="s">
        <v>4979</v>
      </c>
      <c r="K1901" s="6">
        <v>3449000</v>
      </c>
      <c r="L1901" s="6">
        <v>3392000</v>
      </c>
      <c r="M1901" s="6">
        <v>826000</v>
      </c>
      <c r="N1901" s="6">
        <v>796000</v>
      </c>
      <c r="O1901" s="6">
        <v>705000</v>
      </c>
      <c r="P1901" s="6">
        <v>679000</v>
      </c>
      <c r="Q1901" s="6">
        <v>348000</v>
      </c>
      <c r="R1901" s="6">
        <v>339000</v>
      </c>
      <c r="S1901" s="6">
        <v>1184000</v>
      </c>
      <c r="T1901" s="6">
        <v>1128000</v>
      </c>
      <c r="U1901" s="6">
        <v>4196000</v>
      </c>
      <c r="V1901" s="6">
        <v>3895000</v>
      </c>
      <c r="W1901" s="6">
        <v>8172000</v>
      </c>
      <c r="X1901" s="6">
        <v>7575000</v>
      </c>
      <c r="Y1901" s="6">
        <v>851000</v>
      </c>
      <c r="Z1901" s="6">
        <v>717000</v>
      </c>
      <c r="AA1901" s="6">
        <v>697000</v>
      </c>
      <c r="AB1901" s="6">
        <v>585000</v>
      </c>
      <c r="AC1901" s="6">
        <v>28400000</v>
      </c>
      <c r="AD1901" s="6">
        <v>28400000</v>
      </c>
      <c r="AF1901">
        <f t="shared" si="580"/>
        <v>4.2584434654919234E-2</v>
      </c>
      <c r="AG1901">
        <f t="shared" si="581"/>
        <v>4.4752475247524751E-2</v>
      </c>
      <c r="AH1901">
        <f t="shared" si="582"/>
        <v>0.51346059716103765</v>
      </c>
      <c r="AI1901">
        <f t="shared" si="583"/>
        <v>0.51419141914191424</v>
      </c>
      <c r="AJ1901">
        <f t="shared" si="584"/>
        <v>1.2209469153515065</v>
      </c>
      <c r="AK1901">
        <f t="shared" si="585"/>
        <v>1.2256410256410257</v>
      </c>
      <c r="AL1901">
        <f t="shared" si="586"/>
        <v>0.204407074514352</v>
      </c>
      <c r="AM1901">
        <f t="shared" si="587"/>
        <v>0.20017688679245282</v>
      </c>
      <c r="AN1901">
        <f t="shared" si="588"/>
        <v>0.42205090553108177</v>
      </c>
      <c r="AO1901">
        <f t="shared" si="589"/>
        <v>0.44778877887788782</v>
      </c>
      <c r="AP1901">
        <f t="shared" si="590"/>
        <v>1</v>
      </c>
      <c r="AQ1901">
        <f t="shared" si="591"/>
        <v>1</v>
      </c>
      <c r="AR1901">
        <f t="shared" si="592"/>
        <v>0</v>
      </c>
      <c r="AS1901">
        <f t="shared" si="593"/>
        <v>1</v>
      </c>
      <c r="AT1901">
        <f t="shared" si="594"/>
        <v>1</v>
      </c>
      <c r="AU1901">
        <f t="shared" si="595"/>
        <v>0</v>
      </c>
      <c r="AV1901">
        <f t="shared" si="596"/>
        <v>1</v>
      </c>
      <c r="AW1901">
        <f t="shared" si="597"/>
        <v>0</v>
      </c>
      <c r="AX1901">
        <f t="shared" si="598"/>
        <v>0</v>
      </c>
      <c r="AY1901">
        <f t="shared" si="599"/>
        <v>5</v>
      </c>
    </row>
    <row r="1902" spans="1:51" x14ac:dyDescent="0.3">
      <c r="A1902" s="1" t="s">
        <v>1896</v>
      </c>
      <c r="B1902" s="2">
        <v>4102290</v>
      </c>
      <c r="C1902" s="3" t="s">
        <v>5337</v>
      </c>
      <c r="D1902" s="5">
        <v>19.86</v>
      </c>
      <c r="E1902" s="5">
        <v>3181.3876992</v>
      </c>
      <c r="F1902" s="3" t="s">
        <v>4480</v>
      </c>
      <c r="G1902" s="3" t="s">
        <v>4491</v>
      </c>
      <c r="H1902" s="3" t="s">
        <v>4492</v>
      </c>
      <c r="I1902" s="3" t="s">
        <v>4493</v>
      </c>
      <c r="J1902" s="3" t="s">
        <v>4927</v>
      </c>
      <c r="K1902" s="6">
        <v>494410</v>
      </c>
      <c r="L1902" s="6">
        <v>485906</v>
      </c>
      <c r="M1902" s="6">
        <v>414927</v>
      </c>
      <c r="N1902" s="6">
        <v>405114</v>
      </c>
      <c r="O1902" s="6">
        <v>414531</v>
      </c>
      <c r="P1902" s="6">
        <v>404750</v>
      </c>
      <c r="Q1902" s="6">
        <v>321705</v>
      </c>
      <c r="R1902" s="6">
        <v>280961</v>
      </c>
      <c r="S1902" s="6">
        <v>42033</v>
      </c>
      <c r="T1902" s="6">
        <v>-165887</v>
      </c>
      <c r="U1902" s="6">
        <v>1739209</v>
      </c>
      <c r="V1902" s="6">
        <v>1642152</v>
      </c>
      <c r="W1902" s="6">
        <v>3656359</v>
      </c>
      <c r="X1902" s="6">
        <v>3672136</v>
      </c>
      <c r="Y1902" s="6">
        <v>75625</v>
      </c>
      <c r="Z1902" s="6">
        <v>72339</v>
      </c>
      <c r="AA1902" s="6">
        <v>47458</v>
      </c>
      <c r="AB1902" s="6">
        <v>155522</v>
      </c>
      <c r="AC1902" s="6">
        <v>160246154</v>
      </c>
      <c r="AD1902" s="6">
        <v>160169093</v>
      </c>
      <c r="AF1902">
        <f t="shared" si="580"/>
        <v>8.7985069299814381E-2</v>
      </c>
      <c r="AG1902">
        <f t="shared" si="581"/>
        <v>7.6511599788243137E-2</v>
      </c>
      <c r="AH1902">
        <f t="shared" si="582"/>
        <v>0.47566691345133233</v>
      </c>
      <c r="AI1902">
        <f t="shared" si="583"/>
        <v>0.44719258763836633</v>
      </c>
      <c r="AJ1902">
        <f t="shared" si="584"/>
        <v>1.5935142652450587</v>
      </c>
      <c r="AK1902">
        <f t="shared" si="585"/>
        <v>0.46513676521649672</v>
      </c>
      <c r="AL1902">
        <f t="shared" si="586"/>
        <v>0.83843571125179506</v>
      </c>
      <c r="AM1902">
        <f t="shared" si="587"/>
        <v>0.83298004140718573</v>
      </c>
      <c r="AN1902">
        <f t="shared" si="588"/>
        <v>0.13521921671258211</v>
      </c>
      <c r="AO1902">
        <f t="shared" si="589"/>
        <v>0.13232244121677411</v>
      </c>
      <c r="AP1902">
        <f t="shared" si="590"/>
        <v>1</v>
      </c>
      <c r="AQ1902">
        <f t="shared" si="591"/>
        <v>1</v>
      </c>
      <c r="AR1902">
        <f t="shared" si="592"/>
        <v>1</v>
      </c>
      <c r="AS1902">
        <f t="shared" si="593"/>
        <v>0</v>
      </c>
      <c r="AT1902">
        <f t="shared" si="594"/>
        <v>0</v>
      </c>
      <c r="AU1902">
        <f t="shared" si="595"/>
        <v>1</v>
      </c>
      <c r="AV1902">
        <f t="shared" si="596"/>
        <v>1</v>
      </c>
      <c r="AW1902">
        <f t="shared" si="597"/>
        <v>1</v>
      </c>
      <c r="AX1902">
        <f t="shared" si="598"/>
        <v>0</v>
      </c>
      <c r="AY1902">
        <f t="shared" si="599"/>
        <v>6</v>
      </c>
    </row>
    <row r="1903" spans="1:51" x14ac:dyDescent="0.3">
      <c r="A1903" s="1" t="s">
        <v>1897</v>
      </c>
      <c r="B1903" s="2">
        <v>4019167</v>
      </c>
      <c r="C1903" s="3" t="s">
        <v>5335</v>
      </c>
      <c r="D1903" s="5">
        <v>8.77</v>
      </c>
      <c r="E1903" s="5">
        <v>537.63051982000002</v>
      </c>
      <c r="F1903" s="3" t="s">
        <v>4480</v>
      </c>
      <c r="G1903" s="3" t="s">
        <v>4481</v>
      </c>
      <c r="H1903" s="3" t="s">
        <v>4481</v>
      </c>
      <c r="I1903" s="3" t="s">
        <v>4482</v>
      </c>
      <c r="J1903" s="3" t="s">
        <v>4484</v>
      </c>
      <c r="K1903" s="6">
        <v>170025</v>
      </c>
      <c r="L1903" s="6">
        <v>175358</v>
      </c>
      <c r="M1903" s="6" t="s">
        <v>4474</v>
      </c>
      <c r="N1903" s="6" t="s">
        <v>4474</v>
      </c>
      <c r="O1903" s="6">
        <v>135596</v>
      </c>
      <c r="P1903" s="6">
        <v>137294</v>
      </c>
      <c r="Q1903" s="6">
        <v>43235</v>
      </c>
      <c r="R1903" s="6">
        <v>48523</v>
      </c>
      <c r="S1903" s="6">
        <v>18571</v>
      </c>
      <c r="T1903" s="6">
        <v>30111</v>
      </c>
      <c r="U1903" s="6">
        <v>39615</v>
      </c>
      <c r="V1903" s="6">
        <v>39577</v>
      </c>
      <c r="W1903" s="6">
        <v>5551596</v>
      </c>
      <c r="X1903" s="6">
        <v>5263024</v>
      </c>
      <c r="Y1903" s="6" t="s">
        <v>4474</v>
      </c>
      <c r="Z1903" s="6" t="s">
        <v>4474</v>
      </c>
      <c r="AA1903" s="6" t="s">
        <v>4474</v>
      </c>
      <c r="AB1903" s="6" t="s">
        <v>4474</v>
      </c>
      <c r="AC1903" s="6">
        <v>61297344</v>
      </c>
      <c r="AD1903" s="6">
        <v>61292094</v>
      </c>
      <c r="AF1903">
        <f t="shared" si="580"/>
        <v>7.7878505568488776E-3</v>
      </c>
      <c r="AG1903">
        <f t="shared" si="581"/>
        <v>9.2196045467396685E-3</v>
      </c>
      <c r="AH1903">
        <f t="shared" si="582"/>
        <v>7.1357858172676827E-3</v>
      </c>
      <c r="AI1903">
        <f t="shared" si="583"/>
        <v>7.51982130425398E-3</v>
      </c>
      <c r="AJ1903" t="e">
        <f t="shared" si="584"/>
        <v>#VALUE!</v>
      </c>
      <c r="AK1903" t="e">
        <f t="shared" si="585"/>
        <v>#VALUE!</v>
      </c>
      <c r="AL1903">
        <f t="shared" si="586"/>
        <v>0.79750624908101753</v>
      </c>
      <c r="AM1903">
        <f t="shared" si="587"/>
        <v>0.78293548055976914</v>
      </c>
      <c r="AN1903">
        <f t="shared" si="588"/>
        <v>3.0626327996489656E-2</v>
      </c>
      <c r="AO1903">
        <f t="shared" si="589"/>
        <v>3.3318867631992558E-2</v>
      </c>
      <c r="AP1903">
        <f t="shared" si="590"/>
        <v>1</v>
      </c>
      <c r="AQ1903">
        <f t="shared" si="591"/>
        <v>1</v>
      </c>
      <c r="AR1903">
        <f t="shared" si="592"/>
        <v>0</v>
      </c>
      <c r="AS1903">
        <f t="shared" si="593"/>
        <v>0</v>
      </c>
      <c r="AT1903">
        <f t="shared" si="594"/>
        <v>1</v>
      </c>
      <c r="AU1903">
        <f t="shared" si="595"/>
        <v>0</v>
      </c>
      <c r="AV1903">
        <f t="shared" si="596"/>
        <v>1</v>
      </c>
      <c r="AW1903">
        <f t="shared" si="597"/>
        <v>0</v>
      </c>
      <c r="AX1903">
        <f t="shared" si="598"/>
        <v>0</v>
      </c>
      <c r="AY1903">
        <f t="shared" si="599"/>
        <v>4</v>
      </c>
    </row>
    <row r="1904" spans="1:51" x14ac:dyDescent="0.3">
      <c r="A1904" s="1" t="s">
        <v>1898</v>
      </c>
      <c r="B1904" s="2">
        <v>1024198</v>
      </c>
      <c r="C1904" s="3" t="s">
        <v>5335</v>
      </c>
      <c r="D1904" s="5">
        <v>23.26</v>
      </c>
      <c r="E1904" s="5">
        <v>794.41131714000005</v>
      </c>
      <c r="F1904" s="3" t="s">
        <v>4480</v>
      </c>
      <c r="G1904" s="3" t="s">
        <v>4481</v>
      </c>
      <c r="H1904" s="3" t="s">
        <v>4481</v>
      </c>
      <c r="I1904" s="3" t="s">
        <v>4482</v>
      </c>
      <c r="J1904" s="3" t="s">
        <v>4484</v>
      </c>
      <c r="K1904" s="6">
        <v>209028</v>
      </c>
      <c r="L1904" s="6">
        <v>216992</v>
      </c>
      <c r="M1904" s="6" t="s">
        <v>4474</v>
      </c>
      <c r="N1904" s="6" t="s">
        <v>4474</v>
      </c>
      <c r="O1904" s="6">
        <v>138048</v>
      </c>
      <c r="P1904" s="6">
        <v>137769</v>
      </c>
      <c r="Q1904" s="6">
        <v>37563</v>
      </c>
      <c r="R1904" s="6">
        <v>44359</v>
      </c>
      <c r="S1904" s="6">
        <v>74823</v>
      </c>
      <c r="T1904" s="6">
        <v>81750</v>
      </c>
      <c r="U1904" s="6" t="s">
        <v>4474</v>
      </c>
      <c r="V1904" s="6" t="s">
        <v>4474</v>
      </c>
      <c r="W1904" s="6">
        <v>7153363</v>
      </c>
      <c r="X1904" s="6">
        <v>7059857</v>
      </c>
      <c r="Y1904" s="6" t="s">
        <v>4474</v>
      </c>
      <c r="Z1904" s="6" t="s">
        <v>4474</v>
      </c>
      <c r="AA1904" s="6" t="s">
        <v>4474</v>
      </c>
      <c r="AB1904" s="6" t="s">
        <v>4474</v>
      </c>
      <c r="AC1904" s="6">
        <v>34153539</v>
      </c>
      <c r="AD1904" s="6">
        <v>34496197</v>
      </c>
      <c r="AF1904">
        <f t="shared" si="580"/>
        <v>5.2510965821250784E-3</v>
      </c>
      <c r="AG1904">
        <f t="shared" si="581"/>
        <v>6.283271743322846E-3</v>
      </c>
      <c r="AH1904" t="e">
        <f t="shared" si="582"/>
        <v>#VALUE!</v>
      </c>
      <c r="AI1904" t="e">
        <f t="shared" si="583"/>
        <v>#VALUE!</v>
      </c>
      <c r="AJ1904" t="e">
        <f t="shared" si="584"/>
        <v>#VALUE!</v>
      </c>
      <c r="AK1904" t="e">
        <f t="shared" si="585"/>
        <v>#VALUE!</v>
      </c>
      <c r="AL1904">
        <f t="shared" si="586"/>
        <v>0.66042826798323673</v>
      </c>
      <c r="AM1904">
        <f t="shared" si="587"/>
        <v>0.63490359091579418</v>
      </c>
      <c r="AN1904">
        <f t="shared" si="588"/>
        <v>2.9220941255183052E-2</v>
      </c>
      <c r="AO1904">
        <f t="shared" si="589"/>
        <v>3.0736033321921392E-2</v>
      </c>
      <c r="AP1904">
        <f t="shared" si="590"/>
        <v>1</v>
      </c>
      <c r="AQ1904">
        <f t="shared" si="591"/>
        <v>1</v>
      </c>
      <c r="AR1904">
        <f t="shared" si="592"/>
        <v>0</v>
      </c>
      <c r="AS1904">
        <f t="shared" si="593"/>
        <v>1</v>
      </c>
      <c r="AT1904">
        <f t="shared" si="594"/>
        <v>0</v>
      </c>
      <c r="AU1904">
        <f t="shared" si="595"/>
        <v>0</v>
      </c>
      <c r="AV1904">
        <f t="shared" si="596"/>
        <v>1</v>
      </c>
      <c r="AW1904">
        <f t="shared" si="597"/>
        <v>0</v>
      </c>
      <c r="AX1904">
        <f t="shared" si="598"/>
        <v>1</v>
      </c>
      <c r="AY1904">
        <f t="shared" si="599"/>
        <v>5</v>
      </c>
    </row>
    <row r="1905" spans="1:51" x14ac:dyDescent="0.3">
      <c r="A1905" s="1" t="s">
        <v>1899</v>
      </c>
      <c r="B1905" s="2">
        <v>4343264</v>
      </c>
      <c r="C1905" s="3" t="s">
        <v>5337</v>
      </c>
      <c r="D1905" s="5">
        <v>10.99</v>
      </c>
      <c r="E1905" s="5">
        <v>320.18730877000002</v>
      </c>
      <c r="F1905" s="3" t="s">
        <v>4480</v>
      </c>
      <c r="G1905" s="3" t="s">
        <v>4509</v>
      </c>
      <c r="H1905" s="3" t="s">
        <v>4509</v>
      </c>
      <c r="I1905" s="3" t="s">
        <v>4677</v>
      </c>
      <c r="J1905" s="3" t="s">
        <v>4691</v>
      </c>
      <c r="K1905" s="6">
        <v>793687</v>
      </c>
      <c r="L1905" s="6">
        <v>768138</v>
      </c>
      <c r="M1905" s="6">
        <v>107219</v>
      </c>
      <c r="N1905" s="6">
        <v>85990</v>
      </c>
      <c r="O1905" s="6">
        <v>98260</v>
      </c>
      <c r="P1905" s="6">
        <v>77076</v>
      </c>
      <c r="Q1905" s="6">
        <v>72189</v>
      </c>
      <c r="R1905" s="6">
        <v>56613</v>
      </c>
      <c r="S1905" s="6">
        <v>242930</v>
      </c>
      <c r="T1905" s="6">
        <v>202834</v>
      </c>
      <c r="U1905" s="6">
        <v>116019</v>
      </c>
      <c r="V1905" s="6">
        <v>115805</v>
      </c>
      <c r="W1905" s="6">
        <v>2374388</v>
      </c>
      <c r="X1905" s="6">
        <v>2599349</v>
      </c>
      <c r="Y1905" s="6" t="s">
        <v>4474</v>
      </c>
      <c r="Z1905" s="6" t="s">
        <v>4474</v>
      </c>
      <c r="AA1905" s="6" t="s">
        <v>4474</v>
      </c>
      <c r="AB1905" s="6" t="s">
        <v>4474</v>
      </c>
      <c r="AC1905" s="6">
        <v>30684198</v>
      </c>
      <c r="AD1905" s="6">
        <v>30684198</v>
      </c>
      <c r="AF1905">
        <f t="shared" si="580"/>
        <v>3.0403202846375571E-2</v>
      </c>
      <c r="AG1905">
        <f t="shared" si="581"/>
        <v>2.1779684067049096E-2</v>
      </c>
      <c r="AH1905">
        <f t="shared" si="582"/>
        <v>4.8862696408506108E-2</v>
      </c>
      <c r="AI1905">
        <f t="shared" si="583"/>
        <v>4.4551539635501042E-2</v>
      </c>
      <c r="AJ1905" t="e">
        <f t="shared" si="584"/>
        <v>#VALUE!</v>
      </c>
      <c r="AK1905" t="e">
        <f t="shared" si="585"/>
        <v>#VALUE!</v>
      </c>
      <c r="AL1905">
        <f t="shared" si="586"/>
        <v>0.12380195215494269</v>
      </c>
      <c r="AM1905">
        <f t="shared" si="587"/>
        <v>0.10034134491458566</v>
      </c>
      <c r="AN1905">
        <f t="shared" si="588"/>
        <v>0.33427013613613277</v>
      </c>
      <c r="AO1905">
        <f t="shared" si="589"/>
        <v>0.295511683887004</v>
      </c>
      <c r="AP1905">
        <f t="shared" si="590"/>
        <v>1</v>
      </c>
      <c r="AQ1905">
        <f t="shared" si="591"/>
        <v>1</v>
      </c>
      <c r="AR1905">
        <f t="shared" si="592"/>
        <v>1</v>
      </c>
      <c r="AS1905">
        <f t="shared" si="593"/>
        <v>1</v>
      </c>
      <c r="AT1905">
        <f t="shared" si="594"/>
        <v>0</v>
      </c>
      <c r="AU1905">
        <f t="shared" si="595"/>
        <v>0</v>
      </c>
      <c r="AV1905">
        <f t="shared" si="596"/>
        <v>1</v>
      </c>
      <c r="AW1905">
        <f t="shared" si="597"/>
        <v>1</v>
      </c>
      <c r="AX1905">
        <f t="shared" si="598"/>
        <v>0</v>
      </c>
      <c r="AY1905">
        <f t="shared" si="599"/>
        <v>6</v>
      </c>
    </row>
    <row r="1906" spans="1:51" x14ac:dyDescent="0.3">
      <c r="A1906" s="1" t="s">
        <v>1900</v>
      </c>
      <c r="B1906" s="2">
        <v>3009150</v>
      </c>
      <c r="C1906" s="3" t="s">
        <v>5337</v>
      </c>
      <c r="D1906" s="5">
        <v>144.83000000000001</v>
      </c>
      <c r="E1906" s="5">
        <v>44476.893414029997</v>
      </c>
      <c r="F1906" s="3" t="s">
        <v>4654</v>
      </c>
      <c r="G1906" s="3" t="s">
        <v>4654</v>
      </c>
      <c r="H1906" s="3" t="s">
        <v>4655</v>
      </c>
      <c r="I1906" s="3" t="s">
        <v>4717</v>
      </c>
      <c r="J1906" s="3" t="s">
        <v>4718</v>
      </c>
      <c r="K1906" s="6">
        <v>12463000</v>
      </c>
      <c r="L1906" s="6">
        <v>12098000</v>
      </c>
      <c r="M1906" s="6">
        <v>6985000</v>
      </c>
      <c r="N1906" s="6">
        <v>6724000</v>
      </c>
      <c r="O1906" s="6">
        <v>4554000</v>
      </c>
      <c r="P1906" s="6">
        <v>4427000</v>
      </c>
      <c r="Q1906" s="6">
        <v>3015000</v>
      </c>
      <c r="R1906" s="6">
        <v>3023000</v>
      </c>
      <c r="S1906" s="6">
        <v>5632000</v>
      </c>
      <c r="T1906" s="6">
        <v>5108000</v>
      </c>
      <c r="U1906" s="6">
        <v>8576000</v>
      </c>
      <c r="V1906" s="6">
        <v>8548000</v>
      </c>
      <c r="W1906" s="6">
        <v>26233000</v>
      </c>
      <c r="X1906" s="6">
        <v>25810000</v>
      </c>
      <c r="Y1906" s="6">
        <v>3707000</v>
      </c>
      <c r="Z1906" s="6">
        <v>3833000</v>
      </c>
      <c r="AA1906" s="6">
        <v>2940000</v>
      </c>
      <c r="AB1906" s="6">
        <v>3021000</v>
      </c>
      <c r="AC1906" s="6">
        <v>307097241</v>
      </c>
      <c r="AD1906" s="6">
        <v>307093909</v>
      </c>
      <c r="AF1906">
        <f t="shared" si="580"/>
        <v>0.11493157473411351</v>
      </c>
      <c r="AG1906">
        <f t="shared" si="581"/>
        <v>0.11712514529252228</v>
      </c>
      <c r="AH1906">
        <f t="shared" si="582"/>
        <v>0.32691647924370071</v>
      </c>
      <c r="AI1906">
        <f t="shared" si="583"/>
        <v>0.33118946144905076</v>
      </c>
      <c r="AJ1906">
        <f t="shared" si="584"/>
        <v>1.2608843537414967</v>
      </c>
      <c r="AK1906">
        <f t="shared" si="585"/>
        <v>1.2687851704733533</v>
      </c>
      <c r="AL1906">
        <f t="shared" si="586"/>
        <v>0.36540158870255957</v>
      </c>
      <c r="AM1906">
        <f t="shared" si="587"/>
        <v>0.36592825260373618</v>
      </c>
      <c r="AN1906">
        <f t="shared" si="588"/>
        <v>0.4750886288262875</v>
      </c>
      <c r="AO1906">
        <f t="shared" si="589"/>
        <v>0.46873304920573422</v>
      </c>
      <c r="AP1906">
        <f t="shared" si="590"/>
        <v>1</v>
      </c>
      <c r="AQ1906">
        <f t="shared" si="591"/>
        <v>1</v>
      </c>
      <c r="AR1906">
        <f t="shared" si="592"/>
        <v>0</v>
      </c>
      <c r="AS1906">
        <f t="shared" si="593"/>
        <v>1</v>
      </c>
      <c r="AT1906">
        <f t="shared" si="594"/>
        <v>1</v>
      </c>
      <c r="AU1906">
        <f t="shared" si="595"/>
        <v>0</v>
      </c>
      <c r="AV1906">
        <f t="shared" si="596"/>
        <v>0</v>
      </c>
      <c r="AW1906">
        <f t="shared" si="597"/>
        <v>1</v>
      </c>
      <c r="AX1906">
        <f t="shared" si="598"/>
        <v>0</v>
      </c>
      <c r="AY1906">
        <f t="shared" si="599"/>
        <v>5</v>
      </c>
    </row>
    <row r="1907" spans="1:51" x14ac:dyDescent="0.3">
      <c r="A1907" s="1" t="s">
        <v>1901</v>
      </c>
      <c r="B1907" s="2">
        <v>4561493</v>
      </c>
      <c r="C1907" s="3" t="s">
        <v>5337</v>
      </c>
      <c r="D1907" s="5">
        <v>38.869999999999997</v>
      </c>
      <c r="E1907" s="5">
        <v>4045.25465721</v>
      </c>
      <c r="F1907" s="3" t="s">
        <v>4654</v>
      </c>
      <c r="G1907" s="3" t="s">
        <v>4654</v>
      </c>
      <c r="H1907" s="3" t="s">
        <v>4655</v>
      </c>
      <c r="I1907" s="3" t="s">
        <v>4725</v>
      </c>
      <c r="J1907" s="3" t="s">
        <v>5011</v>
      </c>
      <c r="K1907" s="6">
        <v>1456100</v>
      </c>
      <c r="L1907" s="6">
        <v>1440700</v>
      </c>
      <c r="M1907" s="6">
        <v>1088300</v>
      </c>
      <c r="N1907" s="6">
        <v>1072800</v>
      </c>
      <c r="O1907" s="6">
        <v>886100</v>
      </c>
      <c r="P1907" s="6">
        <v>874400</v>
      </c>
      <c r="Q1907" s="6">
        <v>639700</v>
      </c>
      <c r="R1907" s="6">
        <v>639800</v>
      </c>
      <c r="S1907" s="6">
        <v>929400</v>
      </c>
      <c r="T1907" s="6">
        <v>920000</v>
      </c>
      <c r="U1907" s="6">
        <v>3469800</v>
      </c>
      <c r="V1907" s="6">
        <v>3442800</v>
      </c>
      <c r="W1907" s="6">
        <v>4146900</v>
      </c>
      <c r="X1907" s="6">
        <v>4050100</v>
      </c>
      <c r="Y1907" s="6">
        <v>154200</v>
      </c>
      <c r="Z1907" s="6">
        <v>214100</v>
      </c>
      <c r="AA1907" s="6">
        <v>220900</v>
      </c>
      <c r="AB1907" s="6">
        <v>192200</v>
      </c>
      <c r="AC1907" s="6">
        <v>104071383</v>
      </c>
      <c r="AD1907" s="6">
        <v>91421383</v>
      </c>
      <c r="AF1907">
        <f t="shared" si="580"/>
        <v>0.15425980853167426</v>
      </c>
      <c r="AG1907">
        <f t="shared" si="581"/>
        <v>0.15797140811337992</v>
      </c>
      <c r="AH1907">
        <f t="shared" si="582"/>
        <v>0.83672140635173264</v>
      </c>
      <c r="AI1907">
        <f t="shared" si="583"/>
        <v>0.85005308510900968</v>
      </c>
      <c r="AJ1907">
        <f t="shared" si="584"/>
        <v>0.69805341783612496</v>
      </c>
      <c r="AK1907">
        <f t="shared" si="585"/>
        <v>1.1139438085327784</v>
      </c>
      <c r="AL1907">
        <f t="shared" si="586"/>
        <v>0.60854336927408836</v>
      </c>
      <c r="AM1907">
        <f t="shared" si="587"/>
        <v>0.6069271881724162</v>
      </c>
      <c r="AN1907">
        <f t="shared" si="588"/>
        <v>0.35112975957944487</v>
      </c>
      <c r="AO1907">
        <f t="shared" si="589"/>
        <v>0.35571961186143553</v>
      </c>
      <c r="AP1907">
        <f t="shared" si="590"/>
        <v>1</v>
      </c>
      <c r="AQ1907">
        <f t="shared" si="591"/>
        <v>1</v>
      </c>
      <c r="AR1907">
        <f t="shared" si="592"/>
        <v>0</v>
      </c>
      <c r="AS1907">
        <f t="shared" si="593"/>
        <v>1</v>
      </c>
      <c r="AT1907">
        <f t="shared" si="594"/>
        <v>1</v>
      </c>
      <c r="AU1907">
        <f t="shared" si="595"/>
        <v>0</v>
      </c>
      <c r="AV1907">
        <f t="shared" si="596"/>
        <v>1</v>
      </c>
      <c r="AW1907">
        <f t="shared" si="597"/>
        <v>0</v>
      </c>
      <c r="AX1907">
        <f t="shared" si="598"/>
        <v>0</v>
      </c>
      <c r="AY1907">
        <f t="shared" si="599"/>
        <v>5</v>
      </c>
    </row>
    <row r="1908" spans="1:51" x14ac:dyDescent="0.3">
      <c r="A1908" s="1" t="s">
        <v>1902</v>
      </c>
      <c r="B1908" s="2">
        <v>4641383</v>
      </c>
      <c r="C1908" s="3" t="s">
        <v>5337</v>
      </c>
      <c r="D1908" s="5">
        <v>21.98</v>
      </c>
      <c r="E1908" s="5">
        <v>28911.04004516</v>
      </c>
      <c r="F1908" s="3" t="s">
        <v>4500</v>
      </c>
      <c r="G1908" s="3" t="s">
        <v>4574</v>
      </c>
      <c r="H1908" s="3" t="s">
        <v>4734</v>
      </c>
      <c r="I1908" s="3" t="s">
        <v>4734</v>
      </c>
      <c r="J1908" s="3" t="s">
        <v>4958</v>
      </c>
      <c r="K1908" s="6">
        <v>30127000</v>
      </c>
      <c r="L1908" s="6">
        <v>29020000</v>
      </c>
      <c r="M1908" s="6">
        <v>5059000</v>
      </c>
      <c r="N1908" s="6">
        <v>4909000</v>
      </c>
      <c r="O1908" s="6">
        <v>2495000</v>
      </c>
      <c r="P1908" s="6">
        <v>2330000</v>
      </c>
      <c r="Q1908" s="6">
        <v>2579000</v>
      </c>
      <c r="R1908" s="6">
        <v>1855000</v>
      </c>
      <c r="S1908" s="6">
        <v>4341000</v>
      </c>
      <c r="T1908" s="6">
        <v>5154000</v>
      </c>
      <c r="U1908" s="6">
        <v>13472000</v>
      </c>
      <c r="V1908" s="6">
        <v>8021000</v>
      </c>
      <c r="W1908" s="6">
        <v>71262000</v>
      </c>
      <c r="X1908" s="6">
        <v>60852000</v>
      </c>
      <c r="Y1908" s="6">
        <v>33457000</v>
      </c>
      <c r="Z1908" s="6">
        <v>22405000</v>
      </c>
      <c r="AA1908" s="6">
        <v>25973000</v>
      </c>
      <c r="AB1908" s="6">
        <v>23865000</v>
      </c>
      <c r="AC1908" s="6">
        <v>1297258235</v>
      </c>
      <c r="AD1908" s="6">
        <v>1298356235</v>
      </c>
      <c r="AF1908">
        <f t="shared" si="580"/>
        <v>3.6190396003480119E-2</v>
      </c>
      <c r="AG1908">
        <f t="shared" si="581"/>
        <v>3.048379675277723E-2</v>
      </c>
      <c r="AH1908">
        <f t="shared" si="582"/>
        <v>0.18904886194605822</v>
      </c>
      <c r="AI1908">
        <f t="shared" si="583"/>
        <v>0.13181160849273649</v>
      </c>
      <c r="AJ1908">
        <f t="shared" si="584"/>
        <v>1.2881453817425788</v>
      </c>
      <c r="AK1908">
        <f t="shared" si="585"/>
        <v>0.93882254347370631</v>
      </c>
      <c r="AL1908">
        <f t="shared" si="586"/>
        <v>8.2816078600590828E-2</v>
      </c>
      <c r="AM1908">
        <f t="shared" si="587"/>
        <v>8.0289455547898E-2</v>
      </c>
      <c r="AN1908">
        <f t="shared" si="588"/>
        <v>0.4227638853807078</v>
      </c>
      <c r="AO1908">
        <f t="shared" si="589"/>
        <v>0.47689476105962009</v>
      </c>
      <c r="AP1908">
        <f t="shared" si="590"/>
        <v>1</v>
      </c>
      <c r="AQ1908">
        <f t="shared" si="591"/>
        <v>1</v>
      </c>
      <c r="AR1908">
        <f t="shared" si="592"/>
        <v>1</v>
      </c>
      <c r="AS1908">
        <f t="shared" si="593"/>
        <v>1</v>
      </c>
      <c r="AT1908">
        <f t="shared" si="594"/>
        <v>0</v>
      </c>
      <c r="AU1908">
        <f t="shared" si="595"/>
        <v>1</v>
      </c>
      <c r="AV1908">
        <f t="shared" si="596"/>
        <v>1</v>
      </c>
      <c r="AW1908">
        <f t="shared" si="597"/>
        <v>0</v>
      </c>
      <c r="AX1908">
        <f t="shared" si="598"/>
        <v>1</v>
      </c>
      <c r="AY1908">
        <f t="shared" si="599"/>
        <v>7</v>
      </c>
    </row>
    <row r="1909" spans="1:51" x14ac:dyDescent="0.3">
      <c r="A1909" s="1" t="s">
        <v>1903</v>
      </c>
      <c r="B1909" s="2">
        <v>4987800</v>
      </c>
      <c r="C1909" s="3" t="s">
        <v>5337</v>
      </c>
      <c r="D1909" s="5">
        <v>65.78</v>
      </c>
      <c r="E1909" s="5">
        <v>5328.3199798400001</v>
      </c>
      <c r="F1909" s="3" t="s">
        <v>4485</v>
      </c>
      <c r="G1909" s="3" t="s">
        <v>4486</v>
      </c>
      <c r="H1909" s="3" t="s">
        <v>4505</v>
      </c>
      <c r="I1909" s="3" t="s">
        <v>4505</v>
      </c>
      <c r="J1909" s="3" t="s">
        <v>4593</v>
      </c>
      <c r="K1909" s="6">
        <v>1886700</v>
      </c>
      <c r="L1909" s="6">
        <v>1849700</v>
      </c>
      <c r="M1909" s="6">
        <v>352000</v>
      </c>
      <c r="N1909" s="6">
        <v>342400</v>
      </c>
      <c r="O1909" s="6">
        <v>227400</v>
      </c>
      <c r="P1909" s="6">
        <v>217300</v>
      </c>
      <c r="Q1909" s="6">
        <v>108100</v>
      </c>
      <c r="R1909" s="6">
        <v>107000</v>
      </c>
      <c r="S1909" s="6">
        <v>286300</v>
      </c>
      <c r="T1909" s="6">
        <v>264200</v>
      </c>
      <c r="U1909" s="6">
        <v>803400</v>
      </c>
      <c r="V1909" s="6">
        <v>793300</v>
      </c>
      <c r="W1909" s="6">
        <v>2862300</v>
      </c>
      <c r="X1909" s="6">
        <v>2827600</v>
      </c>
      <c r="Y1909" s="6">
        <v>828000</v>
      </c>
      <c r="Z1909" s="6">
        <v>807600</v>
      </c>
      <c r="AA1909" s="6">
        <v>300000</v>
      </c>
      <c r="AB1909" s="6">
        <v>293700</v>
      </c>
      <c r="AC1909" s="6">
        <v>81000000</v>
      </c>
      <c r="AD1909" s="6">
        <v>81700000</v>
      </c>
      <c r="AF1909">
        <f t="shared" si="580"/>
        <v>3.7766830870279149E-2</v>
      </c>
      <c r="AG1909">
        <f t="shared" si="581"/>
        <v>3.7841278823030129E-2</v>
      </c>
      <c r="AH1909">
        <f t="shared" si="582"/>
        <v>0.28068336652342524</v>
      </c>
      <c r="AI1909">
        <f t="shared" si="583"/>
        <v>0.28055594850756826</v>
      </c>
      <c r="AJ1909">
        <f t="shared" si="584"/>
        <v>2.76</v>
      </c>
      <c r="AK1909">
        <f t="shared" si="585"/>
        <v>2.7497446373850867</v>
      </c>
      <c r="AL1909">
        <f t="shared" si="586"/>
        <v>0.1205279058673875</v>
      </c>
      <c r="AM1909">
        <f t="shared" si="587"/>
        <v>0.1174785100286533</v>
      </c>
      <c r="AN1909">
        <f t="shared" si="588"/>
        <v>0.6591552248192013</v>
      </c>
      <c r="AO1909">
        <f t="shared" si="589"/>
        <v>0.65415900410241901</v>
      </c>
      <c r="AP1909">
        <f t="shared" si="590"/>
        <v>1</v>
      </c>
      <c r="AQ1909">
        <f t="shared" si="591"/>
        <v>1</v>
      </c>
      <c r="AR1909">
        <f t="shared" si="592"/>
        <v>0</v>
      </c>
      <c r="AS1909">
        <f t="shared" si="593"/>
        <v>1</v>
      </c>
      <c r="AT1909">
        <f t="shared" si="594"/>
        <v>0</v>
      </c>
      <c r="AU1909">
        <f t="shared" si="595"/>
        <v>1</v>
      </c>
      <c r="AV1909">
        <f t="shared" si="596"/>
        <v>1</v>
      </c>
      <c r="AW1909">
        <f t="shared" si="597"/>
        <v>1</v>
      </c>
      <c r="AX1909">
        <f t="shared" si="598"/>
        <v>1</v>
      </c>
      <c r="AY1909">
        <f t="shared" si="599"/>
        <v>7</v>
      </c>
    </row>
    <row r="1910" spans="1:51" x14ac:dyDescent="0.3">
      <c r="A1910" s="1" t="s">
        <v>1904</v>
      </c>
      <c r="B1910" s="2">
        <v>4010647</v>
      </c>
      <c r="C1910" s="3" t="s">
        <v>5337</v>
      </c>
      <c r="D1910" s="5">
        <v>36.85</v>
      </c>
      <c r="E1910" s="5">
        <v>6933.3961515499996</v>
      </c>
      <c r="F1910" s="3" t="s">
        <v>4654</v>
      </c>
      <c r="G1910" s="3" t="s">
        <v>4654</v>
      </c>
      <c r="H1910" s="3" t="s">
        <v>4655</v>
      </c>
      <c r="I1910" s="3" t="s">
        <v>4888</v>
      </c>
      <c r="J1910" s="3" t="s">
        <v>4889</v>
      </c>
      <c r="K1910" s="6">
        <v>29740252</v>
      </c>
      <c r="L1910" s="6">
        <v>31438583</v>
      </c>
      <c r="M1910" s="6">
        <v>1034617</v>
      </c>
      <c r="N1910" s="6">
        <v>2208719</v>
      </c>
      <c r="O1910" s="6">
        <v>447884</v>
      </c>
      <c r="P1910" s="6">
        <v>1636140</v>
      </c>
      <c r="Q1910" s="6">
        <v>362365</v>
      </c>
      <c r="R1910" s="6">
        <v>1261507</v>
      </c>
      <c r="S1910" s="6">
        <v>1481058</v>
      </c>
      <c r="T1910" s="6">
        <v>2172386</v>
      </c>
      <c r="U1910" s="6">
        <v>2286805</v>
      </c>
      <c r="V1910" s="6">
        <v>2635719</v>
      </c>
      <c r="W1910" s="6">
        <v>16887661</v>
      </c>
      <c r="X1910" s="6">
        <v>17381762</v>
      </c>
      <c r="Y1910" s="6">
        <v>5356142</v>
      </c>
      <c r="Z1910" s="6">
        <v>5843016</v>
      </c>
      <c r="AA1910" s="6">
        <v>2962839</v>
      </c>
      <c r="AB1910" s="6">
        <v>2759433</v>
      </c>
      <c r="AC1910" s="6">
        <v>188151863</v>
      </c>
      <c r="AD1910" s="6">
        <v>190815375</v>
      </c>
      <c r="AF1910">
        <f t="shared" si="580"/>
        <v>2.1457382404822076E-2</v>
      </c>
      <c r="AG1910">
        <f t="shared" si="581"/>
        <v>7.2576474122704016E-2</v>
      </c>
      <c r="AH1910">
        <f t="shared" si="582"/>
        <v>0.1354127726746765</v>
      </c>
      <c r="AI1910">
        <f t="shared" si="583"/>
        <v>0.151637043471197</v>
      </c>
      <c r="AJ1910">
        <f t="shared" si="584"/>
        <v>1.8077735577262213</v>
      </c>
      <c r="AK1910">
        <f t="shared" si="585"/>
        <v>2.1174697845535659</v>
      </c>
      <c r="AL1910">
        <f t="shared" si="586"/>
        <v>1.50598589413432E-2</v>
      </c>
      <c r="AM1910">
        <f t="shared" si="587"/>
        <v>5.2042421886508053E-2</v>
      </c>
      <c r="AN1910">
        <f t="shared" si="588"/>
        <v>1.7610640099893051</v>
      </c>
      <c r="AO1910">
        <f t="shared" si="589"/>
        <v>1.8087109350594031</v>
      </c>
      <c r="AP1910">
        <f t="shared" si="590"/>
        <v>1</v>
      </c>
      <c r="AQ1910">
        <f t="shared" si="591"/>
        <v>1</v>
      </c>
      <c r="AR1910">
        <f t="shared" si="592"/>
        <v>0</v>
      </c>
      <c r="AS1910">
        <f t="shared" si="593"/>
        <v>1</v>
      </c>
      <c r="AT1910">
        <f t="shared" si="594"/>
        <v>1</v>
      </c>
      <c r="AU1910">
        <f t="shared" si="595"/>
        <v>0</v>
      </c>
      <c r="AV1910">
        <f t="shared" si="596"/>
        <v>0</v>
      </c>
      <c r="AW1910">
        <f t="shared" si="597"/>
        <v>0</v>
      </c>
      <c r="AX1910">
        <f t="shared" si="598"/>
        <v>1</v>
      </c>
      <c r="AY1910">
        <f t="shared" si="599"/>
        <v>5</v>
      </c>
    </row>
    <row r="1911" spans="1:51" x14ac:dyDescent="0.3">
      <c r="A1911" s="1" t="s">
        <v>1905</v>
      </c>
      <c r="B1911" s="2">
        <v>5721537</v>
      </c>
      <c r="C1911" s="3" t="s">
        <v>5337</v>
      </c>
      <c r="D1911" s="7">
        <v>6.51</v>
      </c>
      <c r="E1911" s="5">
        <v>121.8440895</v>
      </c>
      <c r="F1911" s="3" t="s">
        <v>4480</v>
      </c>
      <c r="G1911" s="3" t="s">
        <v>4491</v>
      </c>
      <c r="H1911" s="3" t="s">
        <v>4492</v>
      </c>
      <c r="I1911" s="3" t="s">
        <v>4493</v>
      </c>
      <c r="J1911" s="3" t="s">
        <v>4553</v>
      </c>
      <c r="K1911" s="6">
        <v>7723.1629999999996</v>
      </c>
      <c r="L1911" s="6">
        <v>7614.4849999999997</v>
      </c>
      <c r="M1911" s="6" t="s">
        <v>4474</v>
      </c>
      <c r="N1911" s="6" t="s">
        <v>4474</v>
      </c>
      <c r="O1911" s="6">
        <v>6330.4319999999998</v>
      </c>
      <c r="P1911" s="6">
        <v>6373.2929999999997</v>
      </c>
      <c r="Q1911" s="6">
        <v>18115.305</v>
      </c>
      <c r="R1911" s="6">
        <v>5897.2190000000001</v>
      </c>
      <c r="S1911" s="6" t="s">
        <v>4474</v>
      </c>
      <c r="T1911" s="6" t="s">
        <v>4474</v>
      </c>
      <c r="U1911" s="6" t="s">
        <v>4474</v>
      </c>
      <c r="V1911" s="6" t="s">
        <v>4474</v>
      </c>
      <c r="W1911" s="6">
        <v>213764.86199999999</v>
      </c>
      <c r="X1911" s="6">
        <v>131152.22500000001</v>
      </c>
      <c r="Y1911" s="6">
        <v>1870.3420000000001</v>
      </c>
      <c r="Z1911" s="6">
        <v>795.42399999999998</v>
      </c>
      <c r="AA1911" s="6">
        <v>2161</v>
      </c>
      <c r="AB1911" s="6">
        <v>843</v>
      </c>
      <c r="AC1911" s="6">
        <v>29391450</v>
      </c>
      <c r="AD1911" s="6">
        <v>17530463</v>
      </c>
      <c r="AF1911">
        <f t="shared" si="580"/>
        <v>8.4744072671775222E-2</v>
      </c>
      <c r="AG1911">
        <f t="shared" si="581"/>
        <v>4.4964688933031821E-2</v>
      </c>
      <c r="AH1911" t="e">
        <f t="shared" si="582"/>
        <v>#VALUE!</v>
      </c>
      <c r="AI1911" t="e">
        <f t="shared" si="583"/>
        <v>#VALUE!</v>
      </c>
      <c r="AJ1911">
        <f t="shared" si="584"/>
        <v>0.86549838037945404</v>
      </c>
      <c r="AK1911">
        <f t="shared" si="585"/>
        <v>0.94356346381969158</v>
      </c>
      <c r="AL1911">
        <f t="shared" si="586"/>
        <v>0.81966831465294732</v>
      </c>
      <c r="AM1911">
        <f t="shared" si="587"/>
        <v>0.83699593603506994</v>
      </c>
      <c r="AN1911">
        <f t="shared" si="588"/>
        <v>3.6129244665103095E-2</v>
      </c>
      <c r="AO1911">
        <f t="shared" si="589"/>
        <v>5.8058374533867037E-2</v>
      </c>
      <c r="AP1911">
        <f t="shared" si="590"/>
        <v>1</v>
      </c>
      <c r="AQ1911">
        <f t="shared" si="591"/>
        <v>0</v>
      </c>
      <c r="AR1911">
        <f t="shared" si="592"/>
        <v>1</v>
      </c>
      <c r="AS1911">
        <f t="shared" si="593"/>
        <v>0</v>
      </c>
      <c r="AT1911">
        <f t="shared" si="594"/>
        <v>0</v>
      </c>
      <c r="AU1911">
        <f t="shared" si="595"/>
        <v>0</v>
      </c>
      <c r="AV1911">
        <f t="shared" si="596"/>
        <v>0</v>
      </c>
      <c r="AW1911">
        <f t="shared" si="597"/>
        <v>0</v>
      </c>
      <c r="AX1911">
        <f t="shared" si="598"/>
        <v>0</v>
      </c>
      <c r="AY1911">
        <f t="shared" si="599"/>
        <v>2</v>
      </c>
    </row>
    <row r="1912" spans="1:51" x14ac:dyDescent="0.3">
      <c r="A1912" s="1" t="s">
        <v>1906</v>
      </c>
      <c r="B1912" s="2">
        <v>11035860</v>
      </c>
      <c r="C1912" s="3" t="s">
        <v>5337</v>
      </c>
      <c r="D1912" s="5">
        <v>7.47</v>
      </c>
      <c r="E1912" s="5">
        <v>170.72843363999999</v>
      </c>
      <c r="F1912" s="3" t="s">
        <v>4480</v>
      </c>
      <c r="G1912" s="3" t="s">
        <v>4491</v>
      </c>
      <c r="H1912" s="3" t="s">
        <v>4492</v>
      </c>
      <c r="I1912" s="3" t="s">
        <v>4493</v>
      </c>
      <c r="J1912" s="3"/>
      <c r="K1912" s="6" t="s">
        <v>4474</v>
      </c>
      <c r="L1912" s="6" t="s">
        <v>4474</v>
      </c>
      <c r="M1912" s="6" t="s">
        <v>4474</v>
      </c>
      <c r="N1912" s="6" t="s">
        <v>4474</v>
      </c>
      <c r="O1912" s="6" t="s">
        <v>4474</v>
      </c>
      <c r="P1912" s="6" t="s">
        <v>4474</v>
      </c>
      <c r="Q1912" s="6" t="s">
        <v>4474</v>
      </c>
      <c r="R1912" s="6" t="s">
        <v>4474</v>
      </c>
      <c r="S1912" s="6" t="s">
        <v>4474</v>
      </c>
      <c r="T1912" s="6" t="s">
        <v>4474</v>
      </c>
      <c r="U1912" s="6" t="s">
        <v>4474</v>
      </c>
      <c r="V1912" s="6" t="s">
        <v>4474</v>
      </c>
      <c r="W1912" s="6" t="s">
        <v>4474</v>
      </c>
      <c r="X1912" s="6" t="s">
        <v>4474</v>
      </c>
      <c r="Y1912" s="6" t="s">
        <v>4474</v>
      </c>
      <c r="Z1912" s="6" t="s">
        <v>4474</v>
      </c>
      <c r="AA1912" s="6" t="s">
        <v>4474</v>
      </c>
      <c r="AB1912" s="6" t="s">
        <v>4474</v>
      </c>
      <c r="AC1912" s="6" t="s">
        <v>4474</v>
      </c>
      <c r="AD1912" s="6" t="s">
        <v>4474</v>
      </c>
      <c r="AF1912" t="e">
        <f t="shared" si="580"/>
        <v>#VALUE!</v>
      </c>
      <c r="AG1912" t="e">
        <f t="shared" si="581"/>
        <v>#VALUE!</v>
      </c>
      <c r="AH1912" t="e">
        <f t="shared" si="582"/>
        <v>#VALUE!</v>
      </c>
      <c r="AI1912" t="e">
        <f t="shared" si="583"/>
        <v>#VALUE!</v>
      </c>
      <c r="AJ1912" t="e">
        <f t="shared" si="584"/>
        <v>#VALUE!</v>
      </c>
      <c r="AK1912" t="e">
        <f t="shared" si="585"/>
        <v>#VALUE!</v>
      </c>
      <c r="AL1912" t="e">
        <f t="shared" si="586"/>
        <v>#VALUE!</v>
      </c>
      <c r="AM1912" t="e">
        <f t="shared" si="587"/>
        <v>#VALUE!</v>
      </c>
      <c r="AN1912" t="e">
        <f t="shared" si="588"/>
        <v>#VALUE!</v>
      </c>
      <c r="AO1912" t="e">
        <f t="shared" si="589"/>
        <v>#VALUE!</v>
      </c>
      <c r="AP1912">
        <f t="shared" si="590"/>
        <v>0</v>
      </c>
      <c r="AQ1912">
        <f t="shared" si="591"/>
        <v>0</v>
      </c>
      <c r="AR1912">
        <f t="shared" si="592"/>
        <v>0</v>
      </c>
      <c r="AS1912">
        <f t="shared" si="593"/>
        <v>0</v>
      </c>
      <c r="AT1912">
        <f t="shared" si="594"/>
        <v>0</v>
      </c>
      <c r="AU1912">
        <f t="shared" si="595"/>
        <v>0</v>
      </c>
      <c r="AV1912">
        <f t="shared" si="596"/>
        <v>0</v>
      </c>
      <c r="AW1912">
        <f t="shared" si="597"/>
        <v>0</v>
      </c>
      <c r="AX1912">
        <f t="shared" si="598"/>
        <v>0</v>
      </c>
      <c r="AY1912">
        <f t="shared" si="599"/>
        <v>0</v>
      </c>
    </row>
    <row r="1913" spans="1:51" x14ac:dyDescent="0.3">
      <c r="A1913" s="1" t="s">
        <v>1907</v>
      </c>
      <c r="B1913" s="2">
        <v>19515131</v>
      </c>
      <c r="C1913" s="3" t="s">
        <v>5338</v>
      </c>
      <c r="D1913" s="5">
        <v>14.55</v>
      </c>
      <c r="E1913" s="5">
        <v>1842.39696555</v>
      </c>
      <c r="F1913" s="3" t="s">
        <v>4654</v>
      </c>
      <c r="G1913" s="3" t="s">
        <v>4654</v>
      </c>
      <c r="H1913" s="3" t="s">
        <v>4655</v>
      </c>
      <c r="I1913" s="3" t="s">
        <v>4717</v>
      </c>
      <c r="J1913" s="3" t="s">
        <v>4718</v>
      </c>
      <c r="K1913" s="6">
        <v>1135761</v>
      </c>
      <c r="L1913" s="6">
        <v>1209769</v>
      </c>
      <c r="M1913" s="6">
        <v>899726</v>
      </c>
      <c r="N1913" s="6">
        <v>954268</v>
      </c>
      <c r="O1913" s="6">
        <v>370520</v>
      </c>
      <c r="P1913" s="6">
        <v>443202</v>
      </c>
      <c r="Q1913" s="6">
        <v>181092</v>
      </c>
      <c r="R1913" s="6">
        <v>169938</v>
      </c>
      <c r="S1913" s="6">
        <v>785520</v>
      </c>
      <c r="T1913" s="6">
        <v>766483</v>
      </c>
      <c r="U1913" s="6">
        <v>953825</v>
      </c>
      <c r="V1913" s="6">
        <v>979266</v>
      </c>
      <c r="W1913" s="6">
        <v>3061466</v>
      </c>
      <c r="X1913" s="6">
        <v>3056457</v>
      </c>
      <c r="Y1913" s="6">
        <v>248747</v>
      </c>
      <c r="Z1913" s="6">
        <v>258640</v>
      </c>
      <c r="AA1913" s="6">
        <v>259628</v>
      </c>
      <c r="AB1913" s="6">
        <v>278861</v>
      </c>
      <c r="AC1913" s="6">
        <v>126625221</v>
      </c>
      <c r="AD1913" s="6">
        <v>127495868</v>
      </c>
      <c r="AF1913">
        <f t="shared" si="580"/>
        <v>5.9152053297341863E-2</v>
      </c>
      <c r="AG1913">
        <f t="shared" si="581"/>
        <v>5.5599669813774573E-2</v>
      </c>
      <c r="AH1913">
        <f t="shared" si="582"/>
        <v>0.31155825346419003</v>
      </c>
      <c r="AI1913">
        <f t="shared" si="583"/>
        <v>0.32039253292292352</v>
      </c>
      <c r="AJ1913">
        <f t="shared" si="584"/>
        <v>0.95809003651378122</v>
      </c>
      <c r="AK1913">
        <f t="shared" si="585"/>
        <v>0.92748717102785971</v>
      </c>
      <c r="AL1913">
        <f t="shared" si="586"/>
        <v>0.32623060661530023</v>
      </c>
      <c r="AM1913">
        <f t="shared" si="587"/>
        <v>0.36635258466699017</v>
      </c>
      <c r="AN1913">
        <f t="shared" si="588"/>
        <v>0.3709859916784965</v>
      </c>
      <c r="AO1913">
        <f t="shared" si="589"/>
        <v>0.39580762955277959</v>
      </c>
      <c r="AP1913">
        <f t="shared" si="590"/>
        <v>1</v>
      </c>
      <c r="AQ1913">
        <f t="shared" si="591"/>
        <v>1</v>
      </c>
      <c r="AR1913">
        <f t="shared" si="592"/>
        <v>1</v>
      </c>
      <c r="AS1913">
        <f t="shared" si="593"/>
        <v>1</v>
      </c>
      <c r="AT1913">
        <f t="shared" si="594"/>
        <v>1</v>
      </c>
      <c r="AU1913">
        <f t="shared" si="595"/>
        <v>1</v>
      </c>
      <c r="AV1913">
        <f t="shared" si="596"/>
        <v>0</v>
      </c>
      <c r="AW1913">
        <f t="shared" si="597"/>
        <v>0</v>
      </c>
      <c r="AX1913">
        <f t="shared" si="598"/>
        <v>1</v>
      </c>
      <c r="AY1913">
        <f t="shared" si="599"/>
        <v>7</v>
      </c>
    </row>
    <row r="1914" spans="1:51" x14ac:dyDescent="0.3">
      <c r="A1914" s="1" t="s">
        <v>1908</v>
      </c>
      <c r="B1914" s="2">
        <v>103169</v>
      </c>
      <c r="C1914" s="3" t="s">
        <v>5337</v>
      </c>
      <c r="D1914" s="5">
        <v>28.84</v>
      </c>
      <c r="E1914" s="5">
        <v>3057.6290858399998</v>
      </c>
      <c r="F1914" s="3" t="s">
        <v>4525</v>
      </c>
      <c r="G1914" s="3" t="s">
        <v>4526</v>
      </c>
      <c r="H1914" s="3" t="s">
        <v>4860</v>
      </c>
      <c r="I1914" s="3" t="s">
        <v>4860</v>
      </c>
      <c r="J1914" s="3" t="s">
        <v>4528</v>
      </c>
      <c r="K1914" s="6">
        <v>841977</v>
      </c>
      <c r="L1914" s="6">
        <v>842915</v>
      </c>
      <c r="M1914" s="6">
        <v>597544</v>
      </c>
      <c r="N1914" s="6">
        <v>597670</v>
      </c>
      <c r="O1914" s="6">
        <v>292017</v>
      </c>
      <c r="P1914" s="6">
        <v>296494</v>
      </c>
      <c r="Q1914" s="6">
        <v>146787</v>
      </c>
      <c r="R1914" s="6">
        <v>154489</v>
      </c>
      <c r="S1914" s="6">
        <v>402649</v>
      </c>
      <c r="T1914" s="6">
        <v>408207</v>
      </c>
      <c r="U1914" s="6">
        <v>3295521</v>
      </c>
      <c r="V1914" s="6">
        <v>3191429</v>
      </c>
      <c r="W1914" s="6">
        <v>6027910</v>
      </c>
      <c r="X1914" s="6">
        <v>5971473</v>
      </c>
      <c r="Y1914" s="6" t="s">
        <v>4474</v>
      </c>
      <c r="Z1914" s="6" t="s">
        <v>4474</v>
      </c>
      <c r="AA1914" s="6" t="s">
        <v>4474</v>
      </c>
      <c r="AB1914" s="6" t="s">
        <v>4474</v>
      </c>
      <c r="AC1914" s="6">
        <v>106020426</v>
      </c>
      <c r="AD1914" s="6">
        <v>106010262</v>
      </c>
      <c r="AF1914">
        <f t="shared" si="580"/>
        <v>2.4351226212733768E-2</v>
      </c>
      <c r="AG1914">
        <f t="shared" si="581"/>
        <v>2.5871171149898863E-2</v>
      </c>
      <c r="AH1914">
        <f t="shared" si="582"/>
        <v>0.54671038552334061</v>
      </c>
      <c r="AI1914">
        <f t="shared" si="583"/>
        <v>0.53444585615642903</v>
      </c>
      <c r="AJ1914" t="e">
        <f t="shared" si="584"/>
        <v>#VALUE!</v>
      </c>
      <c r="AK1914" t="e">
        <f t="shared" si="585"/>
        <v>#VALUE!</v>
      </c>
      <c r="AL1914">
        <f t="shared" si="586"/>
        <v>0.34682301298016455</v>
      </c>
      <c r="AM1914">
        <f t="shared" si="587"/>
        <v>0.35174839693207499</v>
      </c>
      <c r="AN1914">
        <f t="shared" si="588"/>
        <v>0.13967975633345553</v>
      </c>
      <c r="AO1914">
        <f t="shared" si="589"/>
        <v>0.14115696411923825</v>
      </c>
      <c r="AP1914">
        <f t="shared" si="590"/>
        <v>1</v>
      </c>
      <c r="AQ1914">
        <f t="shared" si="591"/>
        <v>1</v>
      </c>
      <c r="AR1914">
        <f t="shared" si="592"/>
        <v>0</v>
      </c>
      <c r="AS1914">
        <f t="shared" si="593"/>
        <v>1</v>
      </c>
      <c r="AT1914">
        <f t="shared" si="594"/>
        <v>0</v>
      </c>
      <c r="AU1914">
        <f t="shared" si="595"/>
        <v>0</v>
      </c>
      <c r="AV1914">
        <f t="shared" si="596"/>
        <v>0</v>
      </c>
      <c r="AW1914">
        <f t="shared" si="597"/>
        <v>0</v>
      </c>
      <c r="AX1914">
        <f t="shared" si="598"/>
        <v>0</v>
      </c>
      <c r="AY1914">
        <f t="shared" si="599"/>
        <v>3</v>
      </c>
    </row>
    <row r="1915" spans="1:51" x14ac:dyDescent="0.3">
      <c r="A1915" s="1" t="s">
        <v>1909</v>
      </c>
      <c r="B1915" s="2">
        <v>4992571</v>
      </c>
      <c r="C1915" s="3" t="s">
        <v>5337</v>
      </c>
      <c r="D1915" s="5">
        <v>31.66</v>
      </c>
      <c r="E1915" s="5">
        <v>2229.2772579799998</v>
      </c>
      <c r="F1915" s="3" t="s">
        <v>4485</v>
      </c>
      <c r="G1915" s="3" t="s">
        <v>4486</v>
      </c>
      <c r="H1915" s="3" t="s">
        <v>4598</v>
      </c>
      <c r="I1915" s="3" t="s">
        <v>4615</v>
      </c>
      <c r="J1915" s="3" t="s">
        <v>4623</v>
      </c>
      <c r="K1915" s="6">
        <v>3182800</v>
      </c>
      <c r="L1915" s="6">
        <v>3108000</v>
      </c>
      <c r="M1915" s="6">
        <v>511700</v>
      </c>
      <c r="N1915" s="6">
        <v>500300</v>
      </c>
      <c r="O1915" s="6">
        <v>353700</v>
      </c>
      <c r="P1915" s="6">
        <v>349000</v>
      </c>
      <c r="Q1915" s="6">
        <v>-202000</v>
      </c>
      <c r="R1915" s="6">
        <v>-198700</v>
      </c>
      <c r="S1915" s="6">
        <v>168000</v>
      </c>
      <c r="T1915" s="6">
        <v>47500</v>
      </c>
      <c r="U1915" s="6">
        <v>1872400</v>
      </c>
      <c r="V1915" s="6">
        <v>2068900</v>
      </c>
      <c r="W1915" s="6">
        <v>5238700</v>
      </c>
      <c r="X1915" s="6">
        <v>5271500</v>
      </c>
      <c r="Y1915" s="6">
        <v>1509900</v>
      </c>
      <c r="Z1915" s="6">
        <v>1637100</v>
      </c>
      <c r="AA1915" s="6">
        <v>1189100</v>
      </c>
      <c r="AB1915" s="6">
        <v>1213600</v>
      </c>
      <c r="AC1915" s="6">
        <v>70200000</v>
      </c>
      <c r="AD1915" s="6">
        <v>70200000</v>
      </c>
      <c r="AF1915">
        <f t="shared" si="580"/>
        <v>-3.8559184530513296E-2</v>
      </c>
      <c r="AG1915">
        <f t="shared" si="581"/>
        <v>-3.7693256188940531E-2</v>
      </c>
      <c r="AH1915">
        <f t="shared" si="582"/>
        <v>0.35741691641055989</v>
      </c>
      <c r="AI1915">
        <f t="shared" si="583"/>
        <v>0.39246893673527461</v>
      </c>
      <c r="AJ1915">
        <f t="shared" si="584"/>
        <v>1.2697838701538979</v>
      </c>
      <c r="AK1915">
        <f t="shared" si="585"/>
        <v>1.3489617666446936</v>
      </c>
      <c r="AL1915">
        <f t="shared" si="586"/>
        <v>0.11112856604247832</v>
      </c>
      <c r="AM1915">
        <f t="shared" si="587"/>
        <v>0.1122908622908623</v>
      </c>
      <c r="AN1915">
        <f t="shared" si="588"/>
        <v>0.60755530952335501</v>
      </c>
      <c r="AO1915">
        <f t="shared" si="589"/>
        <v>0.58958550697145029</v>
      </c>
      <c r="AP1915">
        <f t="shared" si="590"/>
        <v>0</v>
      </c>
      <c r="AQ1915">
        <f t="shared" si="591"/>
        <v>1</v>
      </c>
      <c r="AR1915">
        <f t="shared" si="592"/>
        <v>0</v>
      </c>
      <c r="AS1915">
        <f t="shared" si="593"/>
        <v>1</v>
      </c>
      <c r="AT1915">
        <f t="shared" si="594"/>
        <v>1</v>
      </c>
      <c r="AU1915">
        <f t="shared" si="595"/>
        <v>0</v>
      </c>
      <c r="AV1915">
        <f t="shared" si="596"/>
        <v>0</v>
      </c>
      <c r="AW1915">
        <f t="shared" si="597"/>
        <v>1</v>
      </c>
      <c r="AX1915">
        <f t="shared" si="598"/>
        <v>0</v>
      </c>
      <c r="AY1915">
        <f t="shared" si="599"/>
        <v>4</v>
      </c>
    </row>
    <row r="1916" spans="1:51" x14ac:dyDescent="0.3">
      <c r="A1916" s="1" t="s">
        <v>1910</v>
      </c>
      <c r="B1916" s="2">
        <v>8685694</v>
      </c>
      <c r="C1916" s="3" t="s">
        <v>5338</v>
      </c>
      <c r="D1916" s="5">
        <v>9.49</v>
      </c>
      <c r="E1916" s="5">
        <v>1865.64871337</v>
      </c>
      <c r="F1916" s="3" t="s">
        <v>4485</v>
      </c>
      <c r="G1916" s="3" t="s">
        <v>4486</v>
      </c>
      <c r="H1916" s="3" t="s">
        <v>4598</v>
      </c>
      <c r="I1916" s="3" t="s">
        <v>4615</v>
      </c>
      <c r="J1916" s="3" t="s">
        <v>5097</v>
      </c>
      <c r="K1916" s="6">
        <v>1470841</v>
      </c>
      <c r="L1916" s="6">
        <v>1476488</v>
      </c>
      <c r="M1916" s="6">
        <v>226271</v>
      </c>
      <c r="N1916" s="6">
        <v>221671</v>
      </c>
      <c r="O1916" s="6">
        <v>99863</v>
      </c>
      <c r="P1916" s="6">
        <v>98548</v>
      </c>
      <c r="Q1916" s="6">
        <v>8418</v>
      </c>
      <c r="R1916" s="6">
        <v>6041</v>
      </c>
      <c r="S1916" s="6">
        <v>206745</v>
      </c>
      <c r="T1916" s="6">
        <v>199465</v>
      </c>
      <c r="U1916" s="6">
        <v>724939</v>
      </c>
      <c r="V1916" s="6">
        <v>726177</v>
      </c>
      <c r="W1916" s="6">
        <v>2397567</v>
      </c>
      <c r="X1916" s="6">
        <v>2385116</v>
      </c>
      <c r="Y1916" s="6">
        <v>624404</v>
      </c>
      <c r="Z1916" s="6">
        <v>617773</v>
      </c>
      <c r="AA1916" s="6">
        <v>269112</v>
      </c>
      <c r="AB1916" s="6">
        <v>266559</v>
      </c>
      <c r="AC1916" s="6">
        <v>196514508</v>
      </c>
      <c r="AD1916" s="6">
        <v>196156159</v>
      </c>
      <c r="AF1916">
        <f t="shared" si="580"/>
        <v>3.511059336402278E-3</v>
      </c>
      <c r="AG1916">
        <f t="shared" si="581"/>
        <v>2.5327908579708494E-3</v>
      </c>
      <c r="AH1916">
        <f t="shared" si="582"/>
        <v>0.30236443861631396</v>
      </c>
      <c r="AI1916">
        <f t="shared" si="583"/>
        <v>0.30446192134889877</v>
      </c>
      <c r="AJ1916">
        <f t="shared" si="584"/>
        <v>2.3202384137459497</v>
      </c>
      <c r="AK1916">
        <f t="shared" si="585"/>
        <v>2.3175844747316727</v>
      </c>
      <c r="AL1916">
        <f t="shared" si="586"/>
        <v>6.7895170178149777E-2</v>
      </c>
      <c r="AM1916">
        <f t="shared" si="587"/>
        <v>6.6744870259697331E-2</v>
      </c>
      <c r="AN1916">
        <f t="shared" si="588"/>
        <v>0.61347232423536024</v>
      </c>
      <c r="AO1916">
        <f t="shared" si="589"/>
        <v>0.61904242812508914</v>
      </c>
      <c r="AP1916">
        <f t="shared" si="590"/>
        <v>1</v>
      </c>
      <c r="AQ1916">
        <f t="shared" si="591"/>
        <v>1</v>
      </c>
      <c r="AR1916">
        <f t="shared" si="592"/>
        <v>1</v>
      </c>
      <c r="AS1916">
        <f t="shared" si="593"/>
        <v>1</v>
      </c>
      <c r="AT1916">
        <f t="shared" si="594"/>
        <v>1</v>
      </c>
      <c r="AU1916">
        <f t="shared" si="595"/>
        <v>1</v>
      </c>
      <c r="AV1916">
        <f t="shared" si="596"/>
        <v>1</v>
      </c>
      <c r="AW1916">
        <f t="shared" si="597"/>
        <v>0</v>
      </c>
      <c r="AX1916">
        <f t="shared" si="598"/>
        <v>0</v>
      </c>
      <c r="AY1916">
        <f t="shared" si="599"/>
        <v>7</v>
      </c>
    </row>
    <row r="1917" spans="1:51" x14ac:dyDescent="0.3">
      <c r="A1917" s="1" t="s">
        <v>1911</v>
      </c>
      <c r="B1917" s="2">
        <v>4383039</v>
      </c>
      <c r="C1917" s="3" t="s">
        <v>5337</v>
      </c>
      <c r="D1917" s="5">
        <v>27.35</v>
      </c>
      <c r="E1917" s="5">
        <v>1776.7036436999999</v>
      </c>
      <c r="F1917" s="3" t="s">
        <v>4480</v>
      </c>
      <c r="G1917" s="3" t="s">
        <v>4481</v>
      </c>
      <c r="H1917" s="3" t="s">
        <v>4481</v>
      </c>
      <c r="I1917" s="3" t="s">
        <v>4482</v>
      </c>
      <c r="J1917" s="3" t="s">
        <v>4484</v>
      </c>
      <c r="K1917" s="6">
        <v>1177884</v>
      </c>
      <c r="L1917" s="6">
        <v>1184897</v>
      </c>
      <c r="M1917" s="6" t="s">
        <v>4474</v>
      </c>
      <c r="N1917" s="6" t="s">
        <v>4474</v>
      </c>
      <c r="O1917" s="6">
        <v>569208</v>
      </c>
      <c r="P1917" s="6">
        <v>574392</v>
      </c>
      <c r="Q1917" s="6">
        <v>116288</v>
      </c>
      <c r="R1917" s="6">
        <v>122694</v>
      </c>
      <c r="S1917" s="6">
        <v>414232</v>
      </c>
      <c r="T1917" s="6">
        <v>402185</v>
      </c>
      <c r="U1917" s="6">
        <v>347533</v>
      </c>
      <c r="V1917" s="6">
        <v>347402</v>
      </c>
      <c r="W1917" s="6">
        <v>15926405</v>
      </c>
      <c r="X1917" s="6">
        <v>15620490</v>
      </c>
      <c r="Y1917" s="6" t="s">
        <v>4474</v>
      </c>
      <c r="Z1917" s="6" t="s">
        <v>4474</v>
      </c>
      <c r="AA1917" s="6" t="s">
        <v>4474</v>
      </c>
      <c r="AB1917" s="6" t="s">
        <v>4474</v>
      </c>
      <c r="AC1917" s="6">
        <v>64959743</v>
      </c>
      <c r="AD1917" s="6">
        <v>64952838</v>
      </c>
      <c r="AF1917">
        <f t="shared" si="580"/>
        <v>7.3015850092974528E-3</v>
      </c>
      <c r="AG1917">
        <f t="shared" si="581"/>
        <v>7.8546831757518483E-3</v>
      </c>
      <c r="AH1917">
        <f t="shared" si="582"/>
        <v>2.1821183123247212E-2</v>
      </c>
      <c r="AI1917">
        <f t="shared" si="583"/>
        <v>2.2240147396144425E-2</v>
      </c>
      <c r="AJ1917" t="e">
        <f t="shared" si="584"/>
        <v>#VALUE!</v>
      </c>
      <c r="AK1917" t="e">
        <f t="shared" si="585"/>
        <v>#VALUE!</v>
      </c>
      <c r="AL1917">
        <f t="shared" si="586"/>
        <v>0.4832462279817028</v>
      </c>
      <c r="AM1917">
        <f t="shared" si="587"/>
        <v>0.48476112269674071</v>
      </c>
      <c r="AN1917">
        <f t="shared" si="588"/>
        <v>7.3957933381701646E-2</v>
      </c>
      <c r="AO1917">
        <f t="shared" si="589"/>
        <v>7.5855302874621736E-2</v>
      </c>
      <c r="AP1917">
        <f t="shared" si="590"/>
        <v>1</v>
      </c>
      <c r="AQ1917">
        <f t="shared" si="591"/>
        <v>1</v>
      </c>
      <c r="AR1917">
        <f t="shared" si="592"/>
        <v>0</v>
      </c>
      <c r="AS1917">
        <f t="shared" si="593"/>
        <v>1</v>
      </c>
      <c r="AT1917">
        <f t="shared" si="594"/>
        <v>1</v>
      </c>
      <c r="AU1917">
        <f t="shared" si="595"/>
        <v>0</v>
      </c>
      <c r="AV1917">
        <f t="shared" si="596"/>
        <v>0</v>
      </c>
      <c r="AW1917">
        <f t="shared" si="597"/>
        <v>0</v>
      </c>
      <c r="AX1917">
        <f t="shared" si="598"/>
        <v>0</v>
      </c>
      <c r="AY1917">
        <f t="shared" si="599"/>
        <v>4</v>
      </c>
    </row>
    <row r="1918" spans="1:51" x14ac:dyDescent="0.3">
      <c r="A1918" s="1" t="s">
        <v>1912</v>
      </c>
      <c r="B1918" s="2">
        <v>4813313</v>
      </c>
      <c r="C1918" s="3" t="s">
        <v>5337</v>
      </c>
      <c r="D1918" s="5">
        <v>38.15</v>
      </c>
      <c r="E1918" s="5">
        <v>3757.3413870999998</v>
      </c>
      <c r="F1918" s="3" t="s">
        <v>4475</v>
      </c>
      <c r="G1918" s="3" t="s">
        <v>4529</v>
      </c>
      <c r="H1918" s="3" t="s">
        <v>4530</v>
      </c>
      <c r="I1918" s="3" t="s">
        <v>4611</v>
      </c>
      <c r="J1918" s="3" t="s">
        <v>5098</v>
      </c>
      <c r="K1918" s="6">
        <v>4238000</v>
      </c>
      <c r="L1918" s="6">
        <v>3983000</v>
      </c>
      <c r="M1918" s="6">
        <v>984000</v>
      </c>
      <c r="N1918" s="6">
        <v>961000</v>
      </c>
      <c r="O1918" s="6">
        <v>729000</v>
      </c>
      <c r="P1918" s="6">
        <v>721000</v>
      </c>
      <c r="Q1918" s="6">
        <v>102000</v>
      </c>
      <c r="R1918" s="6">
        <v>162000</v>
      </c>
      <c r="S1918" s="6">
        <v>204000</v>
      </c>
      <c r="T1918" s="6">
        <v>205000</v>
      </c>
      <c r="U1918" s="6">
        <v>6485000</v>
      </c>
      <c r="V1918" s="6">
        <v>6367000</v>
      </c>
      <c r="W1918" s="6">
        <v>11154000</v>
      </c>
      <c r="X1918" s="6">
        <v>11467000</v>
      </c>
      <c r="Y1918" s="6">
        <v>6230000</v>
      </c>
      <c r="Z1918" s="6">
        <v>6086000</v>
      </c>
      <c r="AA1918" s="6">
        <v>1343000</v>
      </c>
      <c r="AB1918" s="6">
        <v>1347000</v>
      </c>
      <c r="AC1918" s="6">
        <v>99850114</v>
      </c>
      <c r="AD1918" s="6">
        <v>102485583</v>
      </c>
      <c r="AF1918">
        <f t="shared" si="580"/>
        <v>9.1447014523937595E-3</v>
      </c>
      <c r="AG1918">
        <f t="shared" si="581"/>
        <v>1.4127496293712393E-2</v>
      </c>
      <c r="AH1918">
        <f t="shared" si="582"/>
        <v>0.58140577371346602</v>
      </c>
      <c r="AI1918">
        <f t="shared" si="583"/>
        <v>0.55524548704979504</v>
      </c>
      <c r="AJ1918">
        <f t="shared" si="584"/>
        <v>4.6388682055100521</v>
      </c>
      <c r="AK1918">
        <f t="shared" si="585"/>
        <v>4.51818856718634</v>
      </c>
      <c r="AL1918">
        <f t="shared" si="586"/>
        <v>0.17201510146295423</v>
      </c>
      <c r="AM1918">
        <f t="shared" si="587"/>
        <v>0.18101933216168717</v>
      </c>
      <c r="AN1918">
        <f t="shared" si="588"/>
        <v>0.37995337995337997</v>
      </c>
      <c r="AO1918">
        <f t="shared" si="589"/>
        <v>0.34734455393738556</v>
      </c>
      <c r="AP1918">
        <f t="shared" si="590"/>
        <v>1</v>
      </c>
      <c r="AQ1918">
        <f t="shared" si="591"/>
        <v>1</v>
      </c>
      <c r="AR1918">
        <f t="shared" si="592"/>
        <v>0</v>
      </c>
      <c r="AS1918">
        <f t="shared" si="593"/>
        <v>1</v>
      </c>
      <c r="AT1918">
        <f t="shared" si="594"/>
        <v>0</v>
      </c>
      <c r="AU1918">
        <f t="shared" si="595"/>
        <v>1</v>
      </c>
      <c r="AV1918">
        <f t="shared" si="596"/>
        <v>0</v>
      </c>
      <c r="AW1918">
        <f t="shared" si="597"/>
        <v>1</v>
      </c>
      <c r="AX1918">
        <f t="shared" si="598"/>
        <v>1</v>
      </c>
      <c r="AY1918">
        <f t="shared" si="599"/>
        <v>6</v>
      </c>
    </row>
    <row r="1919" spans="1:51" x14ac:dyDescent="0.3">
      <c r="A1919" s="1" t="s">
        <v>1913</v>
      </c>
      <c r="B1919" s="2">
        <v>4019144</v>
      </c>
      <c r="C1919" s="3" t="s">
        <v>5337</v>
      </c>
      <c r="D1919" s="5">
        <v>241.47</v>
      </c>
      <c r="E1919" s="5">
        <v>58865.509754819999</v>
      </c>
      <c r="F1919" s="3" t="s">
        <v>4475</v>
      </c>
      <c r="G1919" s="3" t="s">
        <v>4529</v>
      </c>
      <c r="H1919" s="3" t="s">
        <v>4530</v>
      </c>
      <c r="I1919" s="3" t="s">
        <v>4611</v>
      </c>
      <c r="J1919" s="3" t="s">
        <v>4785</v>
      </c>
      <c r="K1919" s="6">
        <v>4695000</v>
      </c>
      <c r="L1919" s="6">
        <v>4622000</v>
      </c>
      <c r="M1919" s="6">
        <v>2457000</v>
      </c>
      <c r="N1919" s="6">
        <v>2488000</v>
      </c>
      <c r="O1919" s="6">
        <v>2317000</v>
      </c>
      <c r="P1919" s="6">
        <v>2345000</v>
      </c>
      <c r="Q1919" s="6">
        <v>1184000</v>
      </c>
      <c r="R1919" s="6">
        <v>1219000</v>
      </c>
      <c r="S1919" s="6">
        <v>1896000</v>
      </c>
      <c r="T1919" s="6">
        <v>1919000</v>
      </c>
      <c r="U1919" s="6">
        <v>10497000</v>
      </c>
      <c r="V1919" s="6">
        <v>9509000</v>
      </c>
      <c r="W1919" s="6">
        <v>16689000</v>
      </c>
      <c r="X1919" s="6">
        <v>15737000</v>
      </c>
      <c r="Y1919" s="6">
        <v>3573000</v>
      </c>
      <c r="Z1919" s="6">
        <v>2689000</v>
      </c>
      <c r="AA1919" s="6">
        <v>4491000</v>
      </c>
      <c r="AB1919" s="6">
        <v>4226000</v>
      </c>
      <c r="AC1919" s="6">
        <v>244611310</v>
      </c>
      <c r="AD1919" s="6">
        <v>247793154</v>
      </c>
      <c r="AF1919">
        <f t="shared" si="580"/>
        <v>7.0944933788723116E-2</v>
      </c>
      <c r="AG1919">
        <f t="shared" si="581"/>
        <v>7.7460761263264913E-2</v>
      </c>
      <c r="AH1919">
        <f t="shared" si="582"/>
        <v>0.62897717059140756</v>
      </c>
      <c r="AI1919">
        <f t="shared" si="583"/>
        <v>0.60424477346381145</v>
      </c>
      <c r="AJ1919">
        <f t="shared" si="584"/>
        <v>0.79559118236472948</v>
      </c>
      <c r="AK1919">
        <f t="shared" si="585"/>
        <v>0.63629910080454333</v>
      </c>
      <c r="AL1919">
        <f t="shared" si="586"/>
        <v>0.49350372736954207</v>
      </c>
      <c r="AM1919">
        <f t="shared" si="587"/>
        <v>0.50735612289052356</v>
      </c>
      <c r="AN1919">
        <f t="shared" si="588"/>
        <v>0.28132302714362756</v>
      </c>
      <c r="AO1919">
        <f t="shared" si="589"/>
        <v>0.29370273876850733</v>
      </c>
      <c r="AP1919">
        <f t="shared" si="590"/>
        <v>1</v>
      </c>
      <c r="AQ1919">
        <f t="shared" si="591"/>
        <v>1</v>
      </c>
      <c r="AR1919">
        <f t="shared" si="592"/>
        <v>0</v>
      </c>
      <c r="AS1919">
        <f t="shared" si="593"/>
        <v>1</v>
      </c>
      <c r="AT1919">
        <f t="shared" si="594"/>
        <v>0</v>
      </c>
      <c r="AU1919">
        <f t="shared" si="595"/>
        <v>1</v>
      </c>
      <c r="AV1919">
        <f t="shared" si="596"/>
        <v>0</v>
      </c>
      <c r="AW1919">
        <f t="shared" si="597"/>
        <v>0</v>
      </c>
      <c r="AX1919">
        <f t="shared" si="598"/>
        <v>1</v>
      </c>
      <c r="AY1919">
        <f t="shared" si="599"/>
        <v>5</v>
      </c>
    </row>
    <row r="1920" spans="1:51" x14ac:dyDescent="0.3">
      <c r="A1920" s="1" t="s">
        <v>1914</v>
      </c>
      <c r="B1920" s="2">
        <v>4400570</v>
      </c>
      <c r="C1920" s="3" t="s">
        <v>5335</v>
      </c>
      <c r="D1920" s="7">
        <v>7.48</v>
      </c>
      <c r="E1920" s="5">
        <v>1306.93590148</v>
      </c>
      <c r="F1920" s="3" t="s">
        <v>4500</v>
      </c>
      <c r="G1920" s="3" t="s">
        <v>4539</v>
      </c>
      <c r="H1920" s="3" t="s">
        <v>4539</v>
      </c>
      <c r="I1920" s="3" t="s">
        <v>4582</v>
      </c>
      <c r="J1920" s="3" t="s">
        <v>5377</v>
      </c>
      <c r="K1920" s="6">
        <v>897257</v>
      </c>
      <c r="L1920" s="6">
        <v>913365</v>
      </c>
      <c r="M1920" s="6">
        <v>78846</v>
      </c>
      <c r="N1920" s="6">
        <v>83534</v>
      </c>
      <c r="O1920" s="6">
        <v>61823</v>
      </c>
      <c r="P1920" s="6">
        <v>67057</v>
      </c>
      <c r="Q1920" s="6">
        <v>78024</v>
      </c>
      <c r="R1920" s="6">
        <v>76021</v>
      </c>
      <c r="S1920" s="6">
        <v>149301</v>
      </c>
      <c r="T1920" s="6">
        <v>168482</v>
      </c>
      <c r="U1920" s="6">
        <v>30000</v>
      </c>
      <c r="V1920" s="6">
        <v>31500</v>
      </c>
      <c r="W1920" s="6">
        <v>1627983</v>
      </c>
      <c r="X1920" s="6">
        <v>1674866</v>
      </c>
      <c r="Y1920" s="6">
        <v>1170810</v>
      </c>
      <c r="Z1920" s="6">
        <v>1208352</v>
      </c>
      <c r="AA1920" s="6">
        <v>713775</v>
      </c>
      <c r="AB1920" s="6">
        <v>763470</v>
      </c>
      <c r="AC1920" s="6">
        <v>87363500</v>
      </c>
      <c r="AD1920" s="6">
        <v>87362000</v>
      </c>
      <c r="AF1920">
        <f t="shared" si="580"/>
        <v>4.7926790390317345E-2</v>
      </c>
      <c r="AG1920">
        <f t="shared" si="581"/>
        <v>4.5389302786013927E-2</v>
      </c>
      <c r="AH1920">
        <f t="shared" si="582"/>
        <v>1.8427710854474526E-2</v>
      </c>
      <c r="AI1920">
        <f t="shared" si="583"/>
        <v>1.8807474747233509E-2</v>
      </c>
      <c r="AJ1920">
        <f t="shared" si="584"/>
        <v>1.6403068193758537</v>
      </c>
      <c r="AK1920">
        <f t="shared" si="585"/>
        <v>1.5827105190773705</v>
      </c>
      <c r="AL1920">
        <f t="shared" si="586"/>
        <v>6.8902220879859394E-2</v>
      </c>
      <c r="AM1920">
        <f t="shared" si="587"/>
        <v>7.3417527494484686E-2</v>
      </c>
      <c r="AN1920">
        <f t="shared" si="588"/>
        <v>0.55114641860510827</v>
      </c>
      <c r="AO1920">
        <f t="shared" si="589"/>
        <v>0.54533616420656938</v>
      </c>
      <c r="AP1920">
        <f t="shared" si="590"/>
        <v>1</v>
      </c>
      <c r="AQ1920">
        <f t="shared" si="591"/>
        <v>1</v>
      </c>
      <c r="AR1920">
        <f t="shared" si="592"/>
        <v>1</v>
      </c>
      <c r="AS1920">
        <f t="shared" si="593"/>
        <v>1</v>
      </c>
      <c r="AT1920">
        <f t="shared" si="594"/>
        <v>1</v>
      </c>
      <c r="AU1920">
        <f t="shared" si="595"/>
        <v>1</v>
      </c>
      <c r="AV1920">
        <f t="shared" si="596"/>
        <v>0</v>
      </c>
      <c r="AW1920">
        <f t="shared" si="597"/>
        <v>1</v>
      </c>
      <c r="AX1920">
        <f t="shared" si="598"/>
        <v>0</v>
      </c>
      <c r="AY1920">
        <f t="shared" si="599"/>
        <v>7</v>
      </c>
    </row>
    <row r="1921" spans="1:51" x14ac:dyDescent="0.3">
      <c r="A1921" s="1" t="s">
        <v>1915</v>
      </c>
      <c r="B1921" s="2">
        <v>9098887</v>
      </c>
      <c r="C1921" s="3" t="s">
        <v>5337</v>
      </c>
      <c r="D1921" s="5">
        <v>25.9</v>
      </c>
      <c r="E1921" s="5">
        <v>5658.6090525999998</v>
      </c>
      <c r="F1921" s="3" t="s">
        <v>4470</v>
      </c>
      <c r="G1921" s="3" t="s">
        <v>4512</v>
      </c>
      <c r="H1921" s="3" t="s">
        <v>4522</v>
      </c>
      <c r="I1921" s="3" t="s">
        <v>4557</v>
      </c>
      <c r="J1921" s="3" t="s">
        <v>5099</v>
      </c>
      <c r="K1921" s="6">
        <v>1241994</v>
      </c>
      <c r="L1921" s="6">
        <v>1067137</v>
      </c>
      <c r="M1921" s="6">
        <v>59722</v>
      </c>
      <c r="N1921" s="6">
        <v>26789</v>
      </c>
      <c r="O1921" s="6">
        <v>46037</v>
      </c>
      <c r="P1921" s="6">
        <v>15124</v>
      </c>
      <c r="Q1921" s="6">
        <v>101258</v>
      </c>
      <c r="R1921" s="6">
        <v>18103</v>
      </c>
      <c r="S1921" s="6">
        <v>186682</v>
      </c>
      <c r="T1921" s="6">
        <v>126606</v>
      </c>
      <c r="U1921" s="6" t="s">
        <v>4474</v>
      </c>
      <c r="V1921" s="6" t="s">
        <v>4474</v>
      </c>
      <c r="W1921" s="6">
        <v>602261</v>
      </c>
      <c r="X1921" s="6">
        <v>480500</v>
      </c>
      <c r="Y1921" s="6">
        <v>326375</v>
      </c>
      <c r="Z1921" s="6">
        <v>290918</v>
      </c>
      <c r="AA1921" s="6">
        <v>152645</v>
      </c>
      <c r="AB1921" s="6">
        <v>108671</v>
      </c>
      <c r="AC1921" s="6">
        <v>217816177</v>
      </c>
      <c r="AD1921" s="6">
        <v>216795274</v>
      </c>
      <c r="AF1921">
        <f t="shared" si="580"/>
        <v>0.16812976433805277</v>
      </c>
      <c r="AG1921">
        <f t="shared" si="581"/>
        <v>3.7675338189386058E-2</v>
      </c>
      <c r="AH1921" t="e">
        <f t="shared" si="582"/>
        <v>#VALUE!</v>
      </c>
      <c r="AI1921" t="e">
        <f t="shared" si="583"/>
        <v>#VALUE!</v>
      </c>
      <c r="AJ1921">
        <f t="shared" si="584"/>
        <v>2.1381309574502931</v>
      </c>
      <c r="AK1921">
        <f t="shared" si="585"/>
        <v>2.6770527555649619</v>
      </c>
      <c r="AL1921">
        <f t="shared" si="586"/>
        <v>3.7067006764928009E-2</v>
      </c>
      <c r="AM1921">
        <f t="shared" si="587"/>
        <v>1.4172500812922801E-2</v>
      </c>
      <c r="AN1921">
        <f t="shared" si="588"/>
        <v>2.0622188718844487</v>
      </c>
      <c r="AO1921">
        <f t="shared" si="589"/>
        <v>2.2208886576482829</v>
      </c>
      <c r="AP1921">
        <f t="shared" si="590"/>
        <v>1</v>
      </c>
      <c r="AQ1921">
        <f t="shared" si="591"/>
        <v>1</v>
      </c>
      <c r="AR1921">
        <f t="shared" si="592"/>
        <v>1</v>
      </c>
      <c r="AS1921">
        <f t="shared" si="593"/>
        <v>1</v>
      </c>
      <c r="AT1921">
        <f t="shared" si="594"/>
        <v>0</v>
      </c>
      <c r="AU1921">
        <f t="shared" si="595"/>
        <v>0</v>
      </c>
      <c r="AV1921">
        <f t="shared" si="596"/>
        <v>1</v>
      </c>
      <c r="AW1921">
        <f t="shared" si="597"/>
        <v>0</v>
      </c>
      <c r="AX1921">
        <f t="shared" si="598"/>
        <v>0</v>
      </c>
      <c r="AY1921">
        <f t="shared" si="599"/>
        <v>5</v>
      </c>
    </row>
    <row r="1922" spans="1:51" x14ac:dyDescent="0.3">
      <c r="A1922" s="1" t="s">
        <v>1916</v>
      </c>
      <c r="B1922" s="2">
        <v>101852</v>
      </c>
      <c r="C1922" s="3" t="s">
        <v>5338</v>
      </c>
      <c r="D1922" s="5">
        <v>232.28</v>
      </c>
      <c r="E1922" s="5">
        <v>506.42847</v>
      </c>
      <c r="F1922" s="3" t="s">
        <v>4480</v>
      </c>
      <c r="G1922" s="3" t="s">
        <v>4481</v>
      </c>
      <c r="H1922" s="3" t="s">
        <v>4481</v>
      </c>
      <c r="I1922" s="3" t="s">
        <v>4482</v>
      </c>
      <c r="J1922" s="3" t="s">
        <v>4483</v>
      </c>
      <c r="K1922" s="6">
        <v>59008</v>
      </c>
      <c r="L1922" s="6">
        <v>55549</v>
      </c>
      <c r="M1922" s="6" t="s">
        <v>4474</v>
      </c>
      <c r="N1922" s="6" t="s">
        <v>4474</v>
      </c>
      <c r="O1922" s="6">
        <v>181818</v>
      </c>
      <c r="P1922" s="6">
        <v>174545</v>
      </c>
      <c r="Q1922" s="6">
        <v>23131</v>
      </c>
      <c r="R1922" s="6">
        <v>20582</v>
      </c>
      <c r="S1922" s="6">
        <v>15869</v>
      </c>
      <c r="T1922" s="6">
        <v>17869</v>
      </c>
      <c r="U1922" s="6" t="s">
        <v>4474</v>
      </c>
      <c r="V1922" s="6" t="s">
        <v>4474</v>
      </c>
      <c r="W1922" s="6">
        <v>4449756</v>
      </c>
      <c r="X1922" s="6">
        <v>4520731</v>
      </c>
      <c r="Y1922" s="6" t="s">
        <v>4474</v>
      </c>
      <c r="Z1922" s="6" t="s">
        <v>4474</v>
      </c>
      <c r="AA1922" s="6" t="s">
        <v>4474</v>
      </c>
      <c r="AB1922" s="6" t="s">
        <v>4474</v>
      </c>
      <c r="AC1922" s="6">
        <v>2180250</v>
      </c>
      <c r="AD1922" s="6">
        <v>2180250</v>
      </c>
      <c r="AF1922">
        <f t="shared" si="580"/>
        <v>5.1982625564188237E-3</v>
      </c>
      <c r="AG1922">
        <f t="shared" si="581"/>
        <v>4.5528035178381545E-3</v>
      </c>
      <c r="AH1922" t="e">
        <f t="shared" si="582"/>
        <v>#VALUE!</v>
      </c>
      <c r="AI1922" t="e">
        <f t="shared" si="583"/>
        <v>#VALUE!</v>
      </c>
      <c r="AJ1922" t="e">
        <f t="shared" si="584"/>
        <v>#VALUE!</v>
      </c>
      <c r="AK1922" t="e">
        <f t="shared" si="585"/>
        <v>#VALUE!</v>
      </c>
      <c r="AL1922">
        <f t="shared" si="586"/>
        <v>3.0812432212581347</v>
      </c>
      <c r="AM1922">
        <f t="shared" si="587"/>
        <v>3.142180777331725</v>
      </c>
      <c r="AN1922">
        <f t="shared" si="588"/>
        <v>1.3260951836460247E-2</v>
      </c>
      <c r="AO1922">
        <f t="shared" si="589"/>
        <v>1.2287614547293347E-2</v>
      </c>
      <c r="AP1922">
        <f t="shared" si="590"/>
        <v>1</v>
      </c>
      <c r="AQ1922">
        <f t="shared" si="591"/>
        <v>1</v>
      </c>
      <c r="AR1922">
        <f t="shared" si="592"/>
        <v>1</v>
      </c>
      <c r="AS1922">
        <f t="shared" si="593"/>
        <v>0</v>
      </c>
      <c r="AT1922">
        <f t="shared" si="594"/>
        <v>0</v>
      </c>
      <c r="AU1922">
        <f t="shared" si="595"/>
        <v>0</v>
      </c>
      <c r="AV1922">
        <f t="shared" si="596"/>
        <v>0</v>
      </c>
      <c r="AW1922">
        <f t="shared" si="597"/>
        <v>1</v>
      </c>
      <c r="AX1922">
        <f t="shared" si="598"/>
        <v>0</v>
      </c>
      <c r="AY1922">
        <f t="shared" si="599"/>
        <v>4</v>
      </c>
    </row>
    <row r="1923" spans="1:51" x14ac:dyDescent="0.3">
      <c r="A1923" s="1" t="s">
        <v>1917</v>
      </c>
      <c r="B1923" s="2">
        <v>7389138</v>
      </c>
      <c r="C1923" s="3" t="s">
        <v>5337</v>
      </c>
      <c r="D1923" s="5">
        <v>24.55</v>
      </c>
      <c r="E1923" s="5">
        <v>598.03088049999997</v>
      </c>
      <c r="F1923" s="3" t="s">
        <v>4480</v>
      </c>
      <c r="G1923" s="3" t="s">
        <v>4509</v>
      </c>
      <c r="H1923" s="3" t="s">
        <v>4509</v>
      </c>
      <c r="I1923" s="3" t="s">
        <v>4510</v>
      </c>
      <c r="J1923" s="3" t="s">
        <v>4511</v>
      </c>
      <c r="K1923" s="6">
        <v>334700</v>
      </c>
      <c r="L1923" s="6">
        <v>296900</v>
      </c>
      <c r="M1923" s="6" t="s">
        <v>4474</v>
      </c>
      <c r="N1923" s="6" t="s">
        <v>4474</v>
      </c>
      <c r="O1923" s="6" t="s">
        <v>4474</v>
      </c>
      <c r="P1923" s="6" t="s">
        <v>4474</v>
      </c>
      <c r="Q1923" s="6">
        <v>-114800</v>
      </c>
      <c r="R1923" s="6">
        <v>-159900</v>
      </c>
      <c r="S1923" s="6">
        <v>5400</v>
      </c>
      <c r="T1923" s="6">
        <v>-40300</v>
      </c>
      <c r="U1923" s="6" t="s">
        <v>4474</v>
      </c>
      <c r="V1923" s="6" t="s">
        <v>4474</v>
      </c>
      <c r="W1923" s="6">
        <v>1545400</v>
      </c>
      <c r="X1923" s="6">
        <v>1510300</v>
      </c>
      <c r="Y1923" s="6">
        <v>0</v>
      </c>
      <c r="Z1923" s="6">
        <v>0</v>
      </c>
      <c r="AA1923" s="6">
        <v>0</v>
      </c>
      <c r="AB1923" s="6">
        <v>0</v>
      </c>
      <c r="AC1923" s="6">
        <v>25232297</v>
      </c>
      <c r="AD1923" s="6">
        <v>24891528</v>
      </c>
      <c r="AF1923">
        <f t="shared" si="580"/>
        <v>-7.4284974763815195E-2</v>
      </c>
      <c r="AG1923">
        <f t="shared" si="581"/>
        <v>-0.10587300536317287</v>
      </c>
      <c r="AH1923" t="e">
        <f t="shared" si="582"/>
        <v>#VALUE!</v>
      </c>
      <c r="AI1923" t="e">
        <f t="shared" si="583"/>
        <v>#VALUE!</v>
      </c>
      <c r="AJ1923" t="e">
        <f t="shared" si="584"/>
        <v>#DIV/0!</v>
      </c>
      <c r="AK1923" t="e">
        <f t="shared" si="585"/>
        <v>#DIV/0!</v>
      </c>
      <c r="AL1923" t="e">
        <f t="shared" si="586"/>
        <v>#VALUE!</v>
      </c>
      <c r="AM1923" t="e">
        <f t="shared" si="587"/>
        <v>#VALUE!</v>
      </c>
      <c r="AN1923">
        <f t="shared" si="588"/>
        <v>0.21657823217290023</v>
      </c>
      <c r="AO1923">
        <f t="shared" si="589"/>
        <v>0.19658346023968748</v>
      </c>
      <c r="AP1923">
        <f t="shared" si="590"/>
        <v>0</v>
      </c>
      <c r="AQ1923">
        <f t="shared" si="591"/>
        <v>1</v>
      </c>
      <c r="AR1923">
        <f t="shared" si="592"/>
        <v>1</v>
      </c>
      <c r="AS1923">
        <f t="shared" si="593"/>
        <v>1</v>
      </c>
      <c r="AT1923">
        <f t="shared" si="594"/>
        <v>0</v>
      </c>
      <c r="AU1923">
        <f t="shared" si="595"/>
        <v>0</v>
      </c>
      <c r="AV1923">
        <f t="shared" si="596"/>
        <v>0</v>
      </c>
      <c r="AW1923">
        <f t="shared" si="597"/>
        <v>1</v>
      </c>
      <c r="AX1923">
        <f t="shared" si="598"/>
        <v>0</v>
      </c>
      <c r="AY1923">
        <f t="shared" si="599"/>
        <v>4</v>
      </c>
    </row>
    <row r="1924" spans="1:51" x14ac:dyDescent="0.3">
      <c r="A1924" s="1" t="s">
        <v>1918</v>
      </c>
      <c r="B1924" s="2">
        <v>7456728</v>
      </c>
      <c r="C1924" s="3" t="s">
        <v>5336</v>
      </c>
      <c r="D1924" s="5">
        <v>13.03</v>
      </c>
      <c r="E1924" s="7">
        <v>182.42</v>
      </c>
      <c r="F1924" s="3" t="s">
        <v>4485</v>
      </c>
      <c r="G1924" s="3" t="s">
        <v>4517</v>
      </c>
      <c r="H1924" s="3" t="s">
        <v>4640</v>
      </c>
      <c r="I1924" s="3" t="s">
        <v>4641</v>
      </c>
      <c r="J1924" s="3" t="s">
        <v>5100</v>
      </c>
      <c r="K1924" s="6">
        <v>36279</v>
      </c>
      <c r="L1924" s="6">
        <v>36133</v>
      </c>
      <c r="M1924" s="6">
        <v>13909</v>
      </c>
      <c r="N1924" s="6">
        <v>12788</v>
      </c>
      <c r="O1924" s="6">
        <v>11120</v>
      </c>
      <c r="P1924" s="6">
        <v>9997</v>
      </c>
      <c r="Q1924" s="6">
        <v>1466</v>
      </c>
      <c r="R1924" s="6">
        <v>5155</v>
      </c>
      <c r="S1924" s="6">
        <v>12218</v>
      </c>
      <c r="T1924" s="6">
        <v>10070</v>
      </c>
      <c r="U1924" s="6" t="s">
        <v>4474</v>
      </c>
      <c r="V1924" s="6" t="s">
        <v>4474</v>
      </c>
      <c r="W1924" s="6">
        <v>102660</v>
      </c>
      <c r="X1924" s="6">
        <v>107616</v>
      </c>
      <c r="Y1924" s="6">
        <v>58043</v>
      </c>
      <c r="Z1924" s="6">
        <v>57650</v>
      </c>
      <c r="AA1924" s="6">
        <v>34650</v>
      </c>
      <c r="AB1924" s="6">
        <v>37011</v>
      </c>
      <c r="AC1924" s="6">
        <v>14028000</v>
      </c>
      <c r="AD1924" s="6">
        <v>13973000</v>
      </c>
      <c r="AF1924">
        <f t="shared" si="580"/>
        <v>1.4280148061562439E-2</v>
      </c>
      <c r="AG1924">
        <f t="shared" si="581"/>
        <v>4.7901798988997921E-2</v>
      </c>
      <c r="AH1924" t="e">
        <f t="shared" si="582"/>
        <v>#VALUE!</v>
      </c>
      <c r="AI1924" t="e">
        <f t="shared" si="583"/>
        <v>#VALUE!</v>
      </c>
      <c r="AJ1924">
        <f t="shared" si="584"/>
        <v>1.675122655122655</v>
      </c>
      <c r="AK1924">
        <f t="shared" si="585"/>
        <v>1.55764502445219</v>
      </c>
      <c r="AL1924">
        <f t="shared" si="586"/>
        <v>0.3065134099616858</v>
      </c>
      <c r="AM1924">
        <f t="shared" si="587"/>
        <v>0.27667229402485261</v>
      </c>
      <c r="AN1924">
        <f t="shared" si="588"/>
        <v>0.35338983050847456</v>
      </c>
      <c r="AO1924">
        <f t="shared" si="589"/>
        <v>0.33575862325304789</v>
      </c>
      <c r="AP1924">
        <f t="shared" si="590"/>
        <v>1</v>
      </c>
      <c r="AQ1924">
        <f t="shared" si="591"/>
        <v>1</v>
      </c>
      <c r="AR1924">
        <f t="shared" si="592"/>
        <v>0</v>
      </c>
      <c r="AS1924">
        <f t="shared" si="593"/>
        <v>1</v>
      </c>
      <c r="AT1924">
        <f t="shared" si="594"/>
        <v>0</v>
      </c>
      <c r="AU1924">
        <f t="shared" si="595"/>
        <v>1</v>
      </c>
      <c r="AV1924">
        <f t="shared" si="596"/>
        <v>1</v>
      </c>
      <c r="AW1924">
        <f t="shared" si="597"/>
        <v>1</v>
      </c>
      <c r="AX1924">
        <f t="shared" si="598"/>
        <v>0</v>
      </c>
      <c r="AY1924">
        <f t="shared" si="599"/>
        <v>6</v>
      </c>
    </row>
    <row r="1925" spans="1:51" x14ac:dyDescent="0.3">
      <c r="A1925" s="1" t="s">
        <v>1919</v>
      </c>
      <c r="B1925" s="2">
        <v>4032515</v>
      </c>
      <c r="C1925" s="3" t="s">
        <v>5337</v>
      </c>
      <c r="D1925" s="5">
        <v>47.13</v>
      </c>
      <c r="E1925" s="5">
        <v>2253.0030384299998</v>
      </c>
      <c r="F1925" s="3" t="s">
        <v>4485</v>
      </c>
      <c r="G1925" s="3" t="s">
        <v>4517</v>
      </c>
      <c r="H1925" s="3" t="s">
        <v>4518</v>
      </c>
      <c r="I1925" s="3" t="s">
        <v>4536</v>
      </c>
      <c r="J1925" s="3" t="s">
        <v>5101</v>
      </c>
      <c r="K1925" s="6">
        <v>2563700</v>
      </c>
      <c r="L1925" s="6">
        <v>2603200</v>
      </c>
      <c r="M1925" s="6">
        <v>308900</v>
      </c>
      <c r="N1925" s="6">
        <v>300700</v>
      </c>
      <c r="O1925" s="6">
        <v>222500</v>
      </c>
      <c r="P1925" s="6">
        <v>216800</v>
      </c>
      <c r="Q1925" s="6">
        <v>123900</v>
      </c>
      <c r="R1925" s="6">
        <v>114200</v>
      </c>
      <c r="S1925" s="6">
        <v>280500</v>
      </c>
      <c r="T1925" s="6">
        <v>274700</v>
      </c>
      <c r="U1925" s="6">
        <v>294500</v>
      </c>
      <c r="V1925" s="6">
        <v>411700</v>
      </c>
      <c r="W1925" s="6">
        <v>1913400</v>
      </c>
      <c r="X1925" s="6">
        <v>1940800</v>
      </c>
      <c r="Y1925" s="6">
        <v>561700</v>
      </c>
      <c r="Z1925" s="6">
        <v>568100</v>
      </c>
      <c r="AA1925" s="6">
        <v>514300</v>
      </c>
      <c r="AB1925" s="6">
        <v>474200</v>
      </c>
      <c r="AC1925" s="6">
        <v>47804011</v>
      </c>
      <c r="AD1925" s="6">
        <v>47138842</v>
      </c>
      <c r="AF1925">
        <f t="shared" si="580"/>
        <v>6.4753841329570405E-2</v>
      </c>
      <c r="AG1925">
        <f t="shared" si="581"/>
        <v>5.8841714756801319E-2</v>
      </c>
      <c r="AH1925">
        <f t="shared" si="582"/>
        <v>0.15391449775269153</v>
      </c>
      <c r="AI1925">
        <f t="shared" si="583"/>
        <v>0.21212901896125308</v>
      </c>
      <c r="AJ1925">
        <f t="shared" si="584"/>
        <v>1.0921641065525958</v>
      </c>
      <c r="AK1925">
        <f t="shared" si="585"/>
        <v>1.1980177140447068</v>
      </c>
      <c r="AL1925">
        <f t="shared" si="586"/>
        <v>8.678862581425284E-2</v>
      </c>
      <c r="AM1925">
        <f t="shared" si="587"/>
        <v>8.328211432083589E-2</v>
      </c>
      <c r="AN1925">
        <f t="shared" si="588"/>
        <v>1.3398662067523779</v>
      </c>
      <c r="AO1925">
        <f t="shared" si="589"/>
        <v>1.3413025556471558</v>
      </c>
      <c r="AP1925">
        <f t="shared" si="590"/>
        <v>1</v>
      </c>
      <c r="AQ1925">
        <f t="shared" si="591"/>
        <v>1</v>
      </c>
      <c r="AR1925">
        <f t="shared" si="592"/>
        <v>1</v>
      </c>
      <c r="AS1925">
        <f t="shared" si="593"/>
        <v>1</v>
      </c>
      <c r="AT1925">
        <f t="shared" si="594"/>
        <v>1</v>
      </c>
      <c r="AU1925">
        <f t="shared" si="595"/>
        <v>0</v>
      </c>
      <c r="AV1925">
        <f t="shared" si="596"/>
        <v>1</v>
      </c>
      <c r="AW1925">
        <f t="shared" si="597"/>
        <v>0</v>
      </c>
      <c r="AX1925">
        <f t="shared" si="598"/>
        <v>0</v>
      </c>
      <c r="AY1925">
        <f t="shared" si="599"/>
        <v>6</v>
      </c>
    </row>
    <row r="1926" spans="1:51" x14ac:dyDescent="0.3">
      <c r="A1926" s="1" t="s">
        <v>1920</v>
      </c>
      <c r="B1926" s="2">
        <v>4080680</v>
      </c>
      <c r="C1926" s="3" t="s">
        <v>5335</v>
      </c>
      <c r="D1926" s="5">
        <v>70.290000000000006</v>
      </c>
      <c r="E1926" s="5">
        <v>15951.698142929999</v>
      </c>
      <c r="F1926" s="3" t="s">
        <v>4470</v>
      </c>
      <c r="G1926" s="3" t="s">
        <v>4512</v>
      </c>
      <c r="H1926" s="3" t="s">
        <v>4513</v>
      </c>
      <c r="I1926" s="3" t="s">
        <v>4514</v>
      </c>
      <c r="J1926" s="3" t="s">
        <v>5102</v>
      </c>
      <c r="K1926" s="6">
        <v>4030300</v>
      </c>
      <c r="L1926" s="6">
        <v>3987600</v>
      </c>
      <c r="M1926" s="6">
        <v>1272000</v>
      </c>
      <c r="N1926" s="6">
        <v>1242700</v>
      </c>
      <c r="O1926" s="6">
        <v>970200</v>
      </c>
      <c r="P1926" s="6">
        <v>940000</v>
      </c>
      <c r="Q1926" s="6">
        <v>789500</v>
      </c>
      <c r="R1926" s="6">
        <v>701500</v>
      </c>
      <c r="S1926" s="6">
        <v>1285200</v>
      </c>
      <c r="T1926" s="6">
        <v>1176900</v>
      </c>
      <c r="U1926" s="6">
        <v>2497100</v>
      </c>
      <c r="V1926" s="6">
        <v>2505600</v>
      </c>
      <c r="W1926" s="6">
        <v>9156000</v>
      </c>
      <c r="X1926" s="6">
        <v>8890100</v>
      </c>
      <c r="Y1926" s="6">
        <v>3823300</v>
      </c>
      <c r="Z1926" s="6">
        <v>3997000</v>
      </c>
      <c r="AA1926" s="6">
        <v>1037200</v>
      </c>
      <c r="AB1926" s="6">
        <v>1002400</v>
      </c>
      <c r="AC1926" s="6">
        <v>231725000</v>
      </c>
      <c r="AD1926" s="6">
        <v>232056000</v>
      </c>
      <c r="AF1926">
        <f t="shared" ref="AF1926:AF1989" si="600">Q1926/W1926</f>
        <v>8.6227610310179115E-2</v>
      </c>
      <c r="AG1926">
        <f t="shared" ref="AG1926:AG1989" si="601">R1926/X1926</f>
        <v>7.8907998785165523E-2</v>
      </c>
      <c r="AH1926">
        <f t="shared" ref="AH1926:AH1989" si="602">U1926/W1926</f>
        <v>0.27272826561817387</v>
      </c>
      <c r="AI1926">
        <f t="shared" ref="AI1926:AI1989" si="603">V1926/X1926</f>
        <v>0.28184159908212508</v>
      </c>
      <c r="AJ1926">
        <f t="shared" ref="AJ1926:AJ1989" si="604">Y1926/AA1926</f>
        <v>3.6861743154647129</v>
      </c>
      <c r="AK1926">
        <f t="shared" ref="AK1926:AK1989" si="605">Z1926/AB1926</f>
        <v>3.9874301675977653</v>
      </c>
      <c r="AL1926">
        <f t="shared" ref="AL1926:AL1989" si="606">O1926/K1926</f>
        <v>0.24072649678683969</v>
      </c>
      <c r="AM1926">
        <f t="shared" ref="AM1926:AM1989" si="607">P1926/L1926</f>
        <v>0.23573076537265522</v>
      </c>
      <c r="AN1926">
        <f t="shared" ref="AN1926:AN1989" si="608">K1926/W1926</f>
        <v>0.44018130187854959</v>
      </c>
      <c r="AO1926">
        <f t="shared" ref="AO1926:AO1989" si="609">L1926/X1926</f>
        <v>0.44854388589554672</v>
      </c>
      <c r="AP1926">
        <f t="shared" ref="AP1926:AP1989" si="610">IF(OR(Q1926&lt;0, Q1926="NA"), 0, 1)</f>
        <v>1</v>
      </c>
      <c r="AQ1926">
        <f t="shared" ref="AQ1926:AQ1989" si="611">IF(OR(S1926&lt;0, S1926="NA"), 0, 1)</f>
        <v>1</v>
      </c>
      <c r="AR1926">
        <f t="shared" ref="AR1926:AR1989" si="612">IFERROR(IF((AF1926-AG1926)&gt;0,1,0),0)</f>
        <v>1</v>
      </c>
      <c r="AS1926">
        <f t="shared" ref="AS1926:AS1989" si="613">IFERROR(IF((S1926-Q1926)&gt;0,1,0),0)</f>
        <v>1</v>
      </c>
      <c r="AT1926">
        <f t="shared" ref="AT1926:AT1989" si="614">IFERROR(IF((AH1926-AI1926)&lt;0,1,0),0)</f>
        <v>1</v>
      </c>
      <c r="AU1926">
        <f t="shared" ref="AU1926:AU1989" si="615">IFERROR(IF((AJ1926-AK1926)&gt;0,1,0),0)</f>
        <v>0</v>
      </c>
      <c r="AV1926">
        <f t="shared" ref="AV1926:AV1989" si="616">IFERROR(IF((AL1926-AM1926)&gt;0,1,0),0)</f>
        <v>1</v>
      </c>
      <c r="AW1926">
        <f t="shared" ref="AW1926:AW1989" si="617">IFERROR(IF((AN1926-AO1926)&gt;0,1,0),0)</f>
        <v>0</v>
      </c>
      <c r="AX1926">
        <f t="shared" ref="AX1926:AX1989" si="618">IFERROR(IF((AC1926-AD1926)&lt;0,1,0),0)</f>
        <v>1</v>
      </c>
      <c r="AY1926">
        <f t="shared" ref="AY1926:AY1989" si="619">SUM(AP1926:AX1926)</f>
        <v>7</v>
      </c>
    </row>
    <row r="1927" spans="1:51" x14ac:dyDescent="0.3">
      <c r="A1927" s="1" t="s">
        <v>1921</v>
      </c>
      <c r="B1927" s="2">
        <v>4208452</v>
      </c>
      <c r="C1927" s="3" t="s">
        <v>5335</v>
      </c>
      <c r="D1927" s="5">
        <v>43.09</v>
      </c>
      <c r="E1927" s="5">
        <v>347.99828719999999</v>
      </c>
      <c r="F1927" s="3" t="s">
        <v>4480</v>
      </c>
      <c r="G1927" s="3" t="s">
        <v>4481</v>
      </c>
      <c r="H1927" s="3" t="s">
        <v>4481</v>
      </c>
      <c r="I1927" s="3" t="s">
        <v>4482</v>
      </c>
      <c r="J1927" s="3" t="s">
        <v>4484</v>
      </c>
      <c r="K1927" s="6">
        <v>132439</v>
      </c>
      <c r="L1927" s="6">
        <v>132273</v>
      </c>
      <c r="M1927" s="6" t="s">
        <v>4474</v>
      </c>
      <c r="N1927" s="6" t="s">
        <v>4474</v>
      </c>
      <c r="O1927" s="6">
        <v>107091</v>
      </c>
      <c r="P1927" s="6">
        <v>103206</v>
      </c>
      <c r="Q1927" s="6">
        <v>36139</v>
      </c>
      <c r="R1927" s="6">
        <v>36456</v>
      </c>
      <c r="S1927" s="6">
        <v>53086</v>
      </c>
      <c r="T1927" s="6">
        <v>48571</v>
      </c>
      <c r="U1927" s="6">
        <v>194941</v>
      </c>
      <c r="V1927" s="6">
        <v>194887</v>
      </c>
      <c r="W1927" s="6">
        <v>3441990</v>
      </c>
      <c r="X1927" s="6">
        <v>3410881</v>
      </c>
      <c r="Y1927" s="6" t="s">
        <v>4474</v>
      </c>
      <c r="Z1927" s="6" t="s">
        <v>4474</v>
      </c>
      <c r="AA1927" s="6" t="s">
        <v>4474</v>
      </c>
      <c r="AB1927" s="6" t="s">
        <v>4474</v>
      </c>
      <c r="AC1927" s="6">
        <v>8070539</v>
      </c>
      <c r="AD1927" s="6">
        <v>8081344</v>
      </c>
      <c r="AF1927">
        <f t="shared" si="600"/>
        <v>1.0499449446395834E-2</v>
      </c>
      <c r="AG1927">
        <f t="shared" si="601"/>
        <v>1.0688147724883981E-2</v>
      </c>
      <c r="AH1927">
        <f t="shared" si="602"/>
        <v>5.6636132005031974E-2</v>
      </c>
      <c r="AI1927">
        <f t="shared" si="603"/>
        <v>5.7136851153704864E-2</v>
      </c>
      <c r="AJ1927" t="e">
        <f t="shared" si="604"/>
        <v>#VALUE!</v>
      </c>
      <c r="AK1927" t="e">
        <f t="shared" si="605"/>
        <v>#VALUE!</v>
      </c>
      <c r="AL1927">
        <f t="shared" si="606"/>
        <v>0.80860622626265677</v>
      </c>
      <c r="AM1927">
        <f t="shared" si="607"/>
        <v>0.78024993762899453</v>
      </c>
      <c r="AN1927">
        <f t="shared" si="608"/>
        <v>3.8477450544597745E-2</v>
      </c>
      <c r="AO1927">
        <f t="shared" si="609"/>
        <v>3.8779717029119455E-2</v>
      </c>
      <c r="AP1927">
        <f t="shared" si="610"/>
        <v>1</v>
      </c>
      <c r="AQ1927">
        <f t="shared" si="611"/>
        <v>1</v>
      </c>
      <c r="AR1927">
        <f t="shared" si="612"/>
        <v>0</v>
      </c>
      <c r="AS1927">
        <f t="shared" si="613"/>
        <v>1</v>
      </c>
      <c r="AT1927">
        <f t="shared" si="614"/>
        <v>1</v>
      </c>
      <c r="AU1927">
        <f t="shared" si="615"/>
        <v>0</v>
      </c>
      <c r="AV1927">
        <f t="shared" si="616"/>
        <v>1</v>
      </c>
      <c r="AW1927">
        <f t="shared" si="617"/>
        <v>0</v>
      </c>
      <c r="AX1927">
        <f t="shared" si="618"/>
        <v>1</v>
      </c>
      <c r="AY1927">
        <f t="shared" si="619"/>
        <v>6</v>
      </c>
    </row>
    <row r="1928" spans="1:51" x14ac:dyDescent="0.3">
      <c r="A1928" s="1" t="s">
        <v>1922</v>
      </c>
      <c r="B1928" s="2">
        <v>1022914</v>
      </c>
      <c r="C1928" s="3" t="s">
        <v>5337</v>
      </c>
      <c r="D1928" s="5">
        <v>27.57</v>
      </c>
      <c r="E1928" s="5">
        <v>5480.8659880200003</v>
      </c>
      <c r="F1928" s="3" t="s">
        <v>4480</v>
      </c>
      <c r="G1928" s="3" t="s">
        <v>4481</v>
      </c>
      <c r="H1928" s="3" t="s">
        <v>4481</v>
      </c>
      <c r="I1928" s="3" t="s">
        <v>4482</v>
      </c>
      <c r="J1928" s="3" t="s">
        <v>4484</v>
      </c>
      <c r="K1928" s="6">
        <v>1002217</v>
      </c>
      <c r="L1928" s="6">
        <v>989315</v>
      </c>
      <c r="M1928" s="6" t="s">
        <v>4474</v>
      </c>
      <c r="N1928" s="6" t="s">
        <v>4474</v>
      </c>
      <c r="O1928" s="6">
        <v>954562</v>
      </c>
      <c r="P1928" s="6">
        <v>929466</v>
      </c>
      <c r="Q1928" s="6">
        <v>387920</v>
      </c>
      <c r="R1928" s="6">
        <v>386335</v>
      </c>
      <c r="S1928" s="6">
        <v>501037</v>
      </c>
      <c r="T1928" s="6">
        <v>471538</v>
      </c>
      <c r="U1928" s="6">
        <v>439394</v>
      </c>
      <c r="V1928" s="6">
        <v>439542</v>
      </c>
      <c r="W1928" s="6">
        <v>22823117</v>
      </c>
      <c r="X1928" s="6">
        <v>22919905</v>
      </c>
      <c r="Y1928" s="6" t="s">
        <v>4474</v>
      </c>
      <c r="Z1928" s="6" t="s">
        <v>4474</v>
      </c>
      <c r="AA1928" s="6" t="s">
        <v>4474</v>
      </c>
      <c r="AB1928" s="6" t="s">
        <v>4474</v>
      </c>
      <c r="AC1928" s="6">
        <v>198878950</v>
      </c>
      <c r="AD1928" s="6">
        <v>199746265</v>
      </c>
      <c r="AF1928">
        <f t="shared" si="600"/>
        <v>1.6996801970563441E-2</v>
      </c>
      <c r="AG1928">
        <f t="shared" si="601"/>
        <v>1.6855872657412847E-2</v>
      </c>
      <c r="AH1928">
        <f t="shared" si="602"/>
        <v>1.9252146847426668E-2</v>
      </c>
      <c r="AI1928">
        <f t="shared" si="603"/>
        <v>1.9177304617972894E-2</v>
      </c>
      <c r="AJ1928" t="e">
        <f t="shared" si="604"/>
        <v>#VALUE!</v>
      </c>
      <c r="AK1928" t="e">
        <f t="shared" si="605"/>
        <v>#VALUE!</v>
      </c>
      <c r="AL1928">
        <f t="shared" si="606"/>
        <v>0.95245041742456971</v>
      </c>
      <c r="AM1928">
        <f t="shared" si="607"/>
        <v>0.93950460672283342</v>
      </c>
      <c r="AN1928">
        <f t="shared" si="608"/>
        <v>4.3912363065921278E-2</v>
      </c>
      <c r="AO1928">
        <f t="shared" si="609"/>
        <v>4.3164009623949139E-2</v>
      </c>
      <c r="AP1928">
        <f t="shared" si="610"/>
        <v>1</v>
      </c>
      <c r="AQ1928">
        <f t="shared" si="611"/>
        <v>1</v>
      </c>
      <c r="AR1928">
        <f t="shared" si="612"/>
        <v>1</v>
      </c>
      <c r="AS1928">
        <f t="shared" si="613"/>
        <v>1</v>
      </c>
      <c r="AT1928">
        <f t="shared" si="614"/>
        <v>0</v>
      </c>
      <c r="AU1928">
        <f t="shared" si="615"/>
        <v>0</v>
      </c>
      <c r="AV1928">
        <f t="shared" si="616"/>
        <v>1</v>
      </c>
      <c r="AW1928">
        <f t="shared" si="617"/>
        <v>1</v>
      </c>
      <c r="AX1928">
        <f t="shared" si="618"/>
        <v>1</v>
      </c>
      <c r="AY1928">
        <f t="shared" si="619"/>
        <v>7</v>
      </c>
    </row>
    <row r="1929" spans="1:51" x14ac:dyDescent="0.3">
      <c r="A1929" s="1" t="s">
        <v>1923</v>
      </c>
      <c r="B1929" s="2">
        <v>4095277</v>
      </c>
      <c r="C1929" s="3" t="s">
        <v>5336</v>
      </c>
      <c r="D1929" s="7">
        <v>13.49</v>
      </c>
      <c r="E1929" s="5">
        <v>40.984171349999997</v>
      </c>
      <c r="F1929" s="3" t="s">
        <v>4480</v>
      </c>
      <c r="G1929" s="3" t="s">
        <v>4481</v>
      </c>
      <c r="H1929" s="3" t="s">
        <v>4481</v>
      </c>
      <c r="I1929" s="3" t="s">
        <v>4482</v>
      </c>
      <c r="J1929" s="3" t="s">
        <v>4483</v>
      </c>
      <c r="K1929" s="6">
        <v>20178</v>
      </c>
      <c r="L1929" s="6">
        <v>20950</v>
      </c>
      <c r="M1929" s="6" t="s">
        <v>4474</v>
      </c>
      <c r="N1929" s="6" t="s">
        <v>4474</v>
      </c>
      <c r="O1929" s="6">
        <v>16914</v>
      </c>
      <c r="P1929" s="6">
        <v>16982</v>
      </c>
      <c r="Q1929" s="6">
        <v>3314</v>
      </c>
      <c r="R1929" s="6">
        <v>3593</v>
      </c>
      <c r="S1929" s="6">
        <v>744</v>
      </c>
      <c r="T1929" s="6">
        <v>2318</v>
      </c>
      <c r="U1929" s="6">
        <v>5500</v>
      </c>
      <c r="V1929" s="6">
        <v>7000</v>
      </c>
      <c r="W1929" s="6">
        <v>628404</v>
      </c>
      <c r="X1929" s="6">
        <v>637512</v>
      </c>
      <c r="Y1929" s="6" t="s">
        <v>4474</v>
      </c>
      <c r="Z1929" s="6" t="s">
        <v>4474</v>
      </c>
      <c r="AA1929" s="6" t="s">
        <v>4474</v>
      </c>
      <c r="AB1929" s="6" t="s">
        <v>4474</v>
      </c>
      <c r="AC1929" s="6">
        <v>3129668</v>
      </c>
      <c r="AD1929" s="6">
        <v>3142168</v>
      </c>
      <c r="AF1929">
        <f t="shared" si="600"/>
        <v>5.2736774431734997E-3</v>
      </c>
      <c r="AG1929">
        <f t="shared" si="601"/>
        <v>5.6359723424813961E-3</v>
      </c>
      <c r="AH1929">
        <f t="shared" si="602"/>
        <v>8.7523313027924703E-3</v>
      </c>
      <c r="AI1929">
        <f t="shared" si="603"/>
        <v>1.0980185471018585E-2</v>
      </c>
      <c r="AJ1929" t="e">
        <f t="shared" si="604"/>
        <v>#VALUE!</v>
      </c>
      <c r="AK1929" t="e">
        <f t="shared" si="605"/>
        <v>#VALUE!</v>
      </c>
      <c r="AL1929">
        <f t="shared" si="606"/>
        <v>0.83823966696402019</v>
      </c>
      <c r="AM1929">
        <f t="shared" si="607"/>
        <v>0.81059665871121722</v>
      </c>
      <c r="AN1929">
        <f t="shared" si="608"/>
        <v>3.2109916550499364E-2</v>
      </c>
      <c r="AO1929">
        <f t="shared" si="609"/>
        <v>3.2862126516834192E-2</v>
      </c>
      <c r="AP1929">
        <f t="shared" si="610"/>
        <v>1</v>
      </c>
      <c r="AQ1929">
        <f t="shared" si="611"/>
        <v>1</v>
      </c>
      <c r="AR1929">
        <f t="shared" si="612"/>
        <v>0</v>
      </c>
      <c r="AS1929">
        <f t="shared" si="613"/>
        <v>0</v>
      </c>
      <c r="AT1929">
        <f t="shared" si="614"/>
        <v>1</v>
      </c>
      <c r="AU1929">
        <f t="shared" si="615"/>
        <v>0</v>
      </c>
      <c r="AV1929">
        <f t="shared" si="616"/>
        <v>1</v>
      </c>
      <c r="AW1929">
        <f t="shared" si="617"/>
        <v>0</v>
      </c>
      <c r="AX1929">
        <f t="shared" si="618"/>
        <v>1</v>
      </c>
      <c r="AY1929">
        <f t="shared" si="619"/>
        <v>5</v>
      </c>
    </row>
    <row r="1930" spans="1:51" x14ac:dyDescent="0.3">
      <c r="A1930" s="1" t="s">
        <v>1924</v>
      </c>
      <c r="B1930" s="2">
        <v>103809</v>
      </c>
      <c r="C1930" s="3" t="s">
        <v>5335</v>
      </c>
      <c r="D1930" s="5">
        <v>9.6199999999999992</v>
      </c>
      <c r="E1930" s="5">
        <v>181.40977530000001</v>
      </c>
      <c r="F1930" s="3" t="s">
        <v>4480</v>
      </c>
      <c r="G1930" s="3" t="s">
        <v>4481</v>
      </c>
      <c r="H1930" s="3" t="s">
        <v>4481</v>
      </c>
      <c r="I1930" s="3" t="s">
        <v>4482</v>
      </c>
      <c r="J1930" s="3" t="s">
        <v>4484</v>
      </c>
      <c r="K1930" s="6">
        <v>170155</v>
      </c>
      <c r="L1930" s="6">
        <v>179854</v>
      </c>
      <c r="M1930" s="6" t="s">
        <v>4474</v>
      </c>
      <c r="N1930" s="6" t="s">
        <v>4474</v>
      </c>
      <c r="O1930" s="6">
        <v>247258</v>
      </c>
      <c r="P1930" s="6">
        <v>248720</v>
      </c>
      <c r="Q1930" s="6">
        <v>-24436</v>
      </c>
      <c r="R1930" s="6">
        <v>-14859</v>
      </c>
      <c r="S1930" s="6">
        <v>-37526</v>
      </c>
      <c r="T1930" s="6">
        <v>9398</v>
      </c>
      <c r="U1930" s="6">
        <v>2060687</v>
      </c>
      <c r="V1930" s="6">
        <v>2051000</v>
      </c>
      <c r="W1930" s="6">
        <v>9201285</v>
      </c>
      <c r="X1930" s="6">
        <v>9266039</v>
      </c>
      <c r="Y1930" s="6" t="s">
        <v>4474</v>
      </c>
      <c r="Z1930" s="6" t="s">
        <v>4474</v>
      </c>
      <c r="AA1930" s="6" t="s">
        <v>4474</v>
      </c>
      <c r="AB1930" s="6" t="s">
        <v>4474</v>
      </c>
      <c r="AC1930" s="6">
        <v>18857565</v>
      </c>
      <c r="AD1930" s="6">
        <v>18857565</v>
      </c>
      <c r="AF1930">
        <f t="shared" si="600"/>
        <v>-2.6557160222729758E-3</v>
      </c>
      <c r="AG1930">
        <f t="shared" si="601"/>
        <v>-1.6035978264283153E-3</v>
      </c>
      <c r="AH1930">
        <f t="shared" si="602"/>
        <v>0.2239564365194644</v>
      </c>
      <c r="AI1930">
        <f t="shared" si="603"/>
        <v>0.22134592785547308</v>
      </c>
      <c r="AJ1930" t="e">
        <f t="shared" si="604"/>
        <v>#VALUE!</v>
      </c>
      <c r="AK1930" t="e">
        <f t="shared" si="605"/>
        <v>#VALUE!</v>
      </c>
      <c r="AL1930">
        <f t="shared" si="606"/>
        <v>1.4531339073197966</v>
      </c>
      <c r="AM1930">
        <f t="shared" si="607"/>
        <v>1.3828994628976836</v>
      </c>
      <c r="AN1930">
        <f t="shared" si="608"/>
        <v>1.849252577221551E-2</v>
      </c>
      <c r="AO1930">
        <f t="shared" si="609"/>
        <v>1.941001975061836E-2</v>
      </c>
      <c r="AP1930">
        <f t="shared" si="610"/>
        <v>0</v>
      </c>
      <c r="AQ1930">
        <f t="shared" si="611"/>
        <v>0</v>
      </c>
      <c r="AR1930">
        <f t="shared" si="612"/>
        <v>0</v>
      </c>
      <c r="AS1930">
        <f t="shared" si="613"/>
        <v>0</v>
      </c>
      <c r="AT1930">
        <f t="shared" si="614"/>
        <v>0</v>
      </c>
      <c r="AU1930">
        <f t="shared" si="615"/>
        <v>0</v>
      </c>
      <c r="AV1930">
        <f t="shared" si="616"/>
        <v>1</v>
      </c>
      <c r="AW1930">
        <f t="shared" si="617"/>
        <v>0</v>
      </c>
      <c r="AX1930">
        <f t="shared" si="618"/>
        <v>0</v>
      </c>
      <c r="AY1930">
        <f t="shared" si="619"/>
        <v>1</v>
      </c>
    </row>
    <row r="1931" spans="1:51" x14ac:dyDescent="0.3">
      <c r="A1931" s="1" t="s">
        <v>1925</v>
      </c>
      <c r="B1931" s="2">
        <v>4309281</v>
      </c>
      <c r="C1931" s="3" t="s">
        <v>5335</v>
      </c>
      <c r="D1931" s="5">
        <v>32</v>
      </c>
      <c r="E1931" s="5">
        <v>555.44384000000002</v>
      </c>
      <c r="F1931" s="3" t="s">
        <v>4480</v>
      </c>
      <c r="G1931" s="3" t="s">
        <v>4481</v>
      </c>
      <c r="H1931" s="3" t="s">
        <v>4481</v>
      </c>
      <c r="I1931" s="3" t="s">
        <v>4482</v>
      </c>
      <c r="J1931" s="3" t="s">
        <v>4484</v>
      </c>
      <c r="K1931" s="6">
        <v>197770</v>
      </c>
      <c r="L1931" s="6">
        <v>197109</v>
      </c>
      <c r="M1931" s="6" t="s">
        <v>4474</v>
      </c>
      <c r="N1931" s="6" t="s">
        <v>4474</v>
      </c>
      <c r="O1931" s="6">
        <v>159491</v>
      </c>
      <c r="P1931" s="6">
        <v>156478</v>
      </c>
      <c r="Q1931" s="6">
        <v>54061</v>
      </c>
      <c r="R1931" s="6">
        <v>55782</v>
      </c>
      <c r="S1931" s="6">
        <v>116684</v>
      </c>
      <c r="T1931" s="6">
        <v>39944</v>
      </c>
      <c r="U1931" s="6">
        <v>6013</v>
      </c>
      <c r="V1931" s="6">
        <v>12513</v>
      </c>
      <c r="W1931" s="6">
        <v>4637293</v>
      </c>
      <c r="X1931" s="6">
        <v>4670864</v>
      </c>
      <c r="Y1931" s="6" t="s">
        <v>4474</v>
      </c>
      <c r="Z1931" s="6" t="s">
        <v>4474</v>
      </c>
      <c r="AA1931" s="6" t="s">
        <v>4474</v>
      </c>
      <c r="AB1931" s="6" t="s">
        <v>4474</v>
      </c>
      <c r="AC1931" s="6">
        <v>17514922</v>
      </c>
      <c r="AD1931" s="6">
        <v>17437326</v>
      </c>
      <c r="AF1931">
        <f t="shared" si="600"/>
        <v>1.1657878853029126E-2</v>
      </c>
      <c r="AG1931">
        <f t="shared" si="601"/>
        <v>1.1942544248772818E-2</v>
      </c>
      <c r="AH1931">
        <f t="shared" si="602"/>
        <v>1.2966616515281654E-3</v>
      </c>
      <c r="AI1931">
        <f t="shared" si="603"/>
        <v>2.6789476208256115E-3</v>
      </c>
      <c r="AJ1931" t="e">
        <f t="shared" si="604"/>
        <v>#VALUE!</v>
      </c>
      <c r="AK1931" t="e">
        <f t="shared" si="605"/>
        <v>#VALUE!</v>
      </c>
      <c r="AL1931">
        <f t="shared" si="606"/>
        <v>0.80644688274257981</v>
      </c>
      <c r="AM1931">
        <f t="shared" si="607"/>
        <v>0.79386532324754322</v>
      </c>
      <c r="AN1931">
        <f t="shared" si="608"/>
        <v>4.2647725731369573E-2</v>
      </c>
      <c r="AO1931">
        <f t="shared" si="609"/>
        <v>4.2199687252722405E-2</v>
      </c>
      <c r="AP1931">
        <f t="shared" si="610"/>
        <v>1</v>
      </c>
      <c r="AQ1931">
        <f t="shared" si="611"/>
        <v>1</v>
      </c>
      <c r="AR1931">
        <f t="shared" si="612"/>
        <v>0</v>
      </c>
      <c r="AS1931">
        <f t="shared" si="613"/>
        <v>1</v>
      </c>
      <c r="AT1931">
        <f t="shared" si="614"/>
        <v>1</v>
      </c>
      <c r="AU1931">
        <f t="shared" si="615"/>
        <v>0</v>
      </c>
      <c r="AV1931">
        <f t="shared" si="616"/>
        <v>1</v>
      </c>
      <c r="AW1931">
        <f t="shared" si="617"/>
        <v>1</v>
      </c>
      <c r="AX1931">
        <f t="shared" si="618"/>
        <v>0</v>
      </c>
      <c r="AY1931">
        <f t="shared" si="619"/>
        <v>6</v>
      </c>
    </row>
    <row r="1932" spans="1:51" x14ac:dyDescent="0.3">
      <c r="A1932" s="1" t="s">
        <v>1926</v>
      </c>
      <c r="B1932" s="2">
        <v>4121346</v>
      </c>
      <c r="C1932" s="3" t="s">
        <v>5335</v>
      </c>
      <c r="D1932" s="5">
        <v>219.1</v>
      </c>
      <c r="E1932" s="5">
        <v>142469.200958</v>
      </c>
      <c r="F1932" s="3" t="s">
        <v>4485</v>
      </c>
      <c r="G1932" s="3" t="s">
        <v>4486</v>
      </c>
      <c r="H1932" s="3" t="s">
        <v>4487</v>
      </c>
      <c r="I1932" s="3" t="s">
        <v>4487</v>
      </c>
      <c r="J1932" s="3" t="s">
        <v>4587</v>
      </c>
      <c r="K1932" s="6">
        <v>37850000</v>
      </c>
      <c r="L1932" s="6">
        <v>37334000</v>
      </c>
      <c r="M1932" s="6">
        <v>9164000</v>
      </c>
      <c r="N1932" s="6">
        <v>9048000</v>
      </c>
      <c r="O1932" s="6">
        <v>7906000</v>
      </c>
      <c r="P1932" s="6">
        <v>7839000</v>
      </c>
      <c r="Q1932" s="6">
        <v>5698000</v>
      </c>
      <c r="R1932" s="6">
        <v>5798000</v>
      </c>
      <c r="S1932" s="6">
        <v>6771000</v>
      </c>
      <c r="T1932" s="6">
        <v>6583000</v>
      </c>
      <c r="U1932" s="6">
        <v>25845000</v>
      </c>
      <c r="V1932" s="6">
        <v>20767000</v>
      </c>
      <c r="W1932" s="6">
        <v>73492000</v>
      </c>
      <c r="X1932" s="6">
        <v>69329000</v>
      </c>
      <c r="Y1932" s="6">
        <v>28164000</v>
      </c>
      <c r="Z1932" s="6">
        <v>25369000</v>
      </c>
      <c r="AA1932" s="6">
        <v>19534000</v>
      </c>
      <c r="AB1932" s="6">
        <v>21044000</v>
      </c>
      <c r="AC1932" s="6">
        <v>650247380</v>
      </c>
      <c r="AD1932" s="6">
        <v>649671200</v>
      </c>
      <c r="AF1932">
        <f t="shared" si="600"/>
        <v>7.7532248407989987E-2</v>
      </c>
      <c r="AG1932">
        <f t="shared" si="601"/>
        <v>8.3630226889180578E-2</v>
      </c>
      <c r="AH1932">
        <f t="shared" si="602"/>
        <v>0.35167093016927015</v>
      </c>
      <c r="AI1932">
        <f t="shared" si="603"/>
        <v>0.29954275988403123</v>
      </c>
      <c r="AJ1932">
        <f t="shared" si="604"/>
        <v>1.4417937954336029</v>
      </c>
      <c r="AK1932">
        <f t="shared" si="605"/>
        <v>1.2055217639232085</v>
      </c>
      <c r="AL1932">
        <f t="shared" si="606"/>
        <v>0.20887714663143989</v>
      </c>
      <c r="AM1932">
        <f t="shared" si="607"/>
        <v>0.20996946483098516</v>
      </c>
      <c r="AN1932">
        <f t="shared" si="608"/>
        <v>0.51502204321558809</v>
      </c>
      <c r="AO1932">
        <f t="shared" si="609"/>
        <v>0.53850481039680365</v>
      </c>
      <c r="AP1932">
        <f t="shared" si="610"/>
        <v>1</v>
      </c>
      <c r="AQ1932">
        <f t="shared" si="611"/>
        <v>1</v>
      </c>
      <c r="AR1932">
        <f t="shared" si="612"/>
        <v>0</v>
      </c>
      <c r="AS1932">
        <f t="shared" si="613"/>
        <v>1</v>
      </c>
      <c r="AT1932">
        <f t="shared" si="614"/>
        <v>0</v>
      </c>
      <c r="AU1932">
        <f t="shared" si="615"/>
        <v>1</v>
      </c>
      <c r="AV1932">
        <f t="shared" si="616"/>
        <v>0</v>
      </c>
      <c r="AW1932">
        <f t="shared" si="617"/>
        <v>0</v>
      </c>
      <c r="AX1932">
        <f t="shared" si="618"/>
        <v>0</v>
      </c>
      <c r="AY1932">
        <f t="shared" si="619"/>
        <v>4</v>
      </c>
    </row>
    <row r="1933" spans="1:51" x14ac:dyDescent="0.3">
      <c r="A1933" s="1" t="s">
        <v>1927</v>
      </c>
      <c r="B1933" s="2">
        <v>4910587</v>
      </c>
      <c r="C1933" s="3" t="s">
        <v>5335</v>
      </c>
      <c r="D1933" s="5">
        <v>12.89</v>
      </c>
      <c r="E1933" s="5">
        <v>135.87905848</v>
      </c>
      <c r="F1933" s="3" t="s">
        <v>4475</v>
      </c>
      <c r="G1933" s="3" t="s">
        <v>4548</v>
      </c>
      <c r="H1933" s="3" t="s">
        <v>4810</v>
      </c>
      <c r="I1933" s="3" t="s">
        <v>4811</v>
      </c>
      <c r="J1933" s="3" t="s">
        <v>5103</v>
      </c>
      <c r="K1933" s="6">
        <v>389779</v>
      </c>
      <c r="L1933" s="6">
        <v>402257</v>
      </c>
      <c r="M1933" s="6">
        <v>-4404</v>
      </c>
      <c r="N1933" s="6">
        <v>9614</v>
      </c>
      <c r="O1933" s="6">
        <v>-13264</v>
      </c>
      <c r="P1933" s="6">
        <v>813</v>
      </c>
      <c r="Q1933" s="6">
        <v>-9581</v>
      </c>
      <c r="R1933" s="6">
        <v>1589</v>
      </c>
      <c r="S1933" s="6">
        <v>-5633</v>
      </c>
      <c r="T1933" s="6">
        <v>9373</v>
      </c>
      <c r="U1933" s="6">
        <v>20553</v>
      </c>
      <c r="V1933" s="6" t="s">
        <v>4474</v>
      </c>
      <c r="W1933" s="6">
        <v>326864</v>
      </c>
      <c r="X1933" s="6">
        <v>332428</v>
      </c>
      <c r="Y1933" s="6">
        <v>150719</v>
      </c>
      <c r="Z1933" s="6">
        <v>154326</v>
      </c>
      <c r="AA1933" s="6">
        <v>47766</v>
      </c>
      <c r="AB1933" s="6">
        <v>66453</v>
      </c>
      <c r="AC1933" s="6">
        <v>10541000</v>
      </c>
      <c r="AD1933" s="6">
        <v>10532000</v>
      </c>
      <c r="AF1933">
        <f t="shared" si="600"/>
        <v>-2.9311885065348278E-2</v>
      </c>
      <c r="AG1933">
        <f t="shared" si="601"/>
        <v>4.7799824322860892E-3</v>
      </c>
      <c r="AH1933">
        <f t="shared" si="602"/>
        <v>6.2879362670713201E-2</v>
      </c>
      <c r="AI1933" t="e">
        <f t="shared" si="603"/>
        <v>#VALUE!</v>
      </c>
      <c r="AJ1933">
        <f t="shared" si="604"/>
        <v>3.1553615542436044</v>
      </c>
      <c r="AK1933">
        <f t="shared" si="605"/>
        <v>2.3223330775134308</v>
      </c>
      <c r="AL1933">
        <f t="shared" si="606"/>
        <v>-3.4029539816152227E-2</v>
      </c>
      <c r="AM1933">
        <f t="shared" si="607"/>
        <v>2.0210959660117785E-3</v>
      </c>
      <c r="AN1933">
        <f t="shared" si="608"/>
        <v>1.1924806647412991</v>
      </c>
      <c r="AO1933">
        <f t="shared" si="609"/>
        <v>1.2100575162140372</v>
      </c>
      <c r="AP1933">
        <f t="shared" si="610"/>
        <v>0</v>
      </c>
      <c r="AQ1933">
        <f t="shared" si="611"/>
        <v>0</v>
      </c>
      <c r="AR1933">
        <f t="shared" si="612"/>
        <v>0</v>
      </c>
      <c r="AS1933">
        <f t="shared" si="613"/>
        <v>1</v>
      </c>
      <c r="AT1933">
        <f t="shared" si="614"/>
        <v>0</v>
      </c>
      <c r="AU1933">
        <f t="shared" si="615"/>
        <v>1</v>
      </c>
      <c r="AV1933">
        <f t="shared" si="616"/>
        <v>0</v>
      </c>
      <c r="AW1933">
        <f t="shared" si="617"/>
        <v>0</v>
      </c>
      <c r="AX1933">
        <f t="shared" si="618"/>
        <v>0</v>
      </c>
      <c r="AY1933">
        <f t="shared" si="619"/>
        <v>2</v>
      </c>
    </row>
    <row r="1934" spans="1:51" x14ac:dyDescent="0.3">
      <c r="A1934" s="1" t="s">
        <v>1928</v>
      </c>
      <c r="B1934" s="2">
        <v>4055174</v>
      </c>
      <c r="C1934" s="3" t="s">
        <v>5335</v>
      </c>
      <c r="D1934" s="5">
        <v>11.45</v>
      </c>
      <c r="E1934" s="5">
        <v>1382.4612523000001</v>
      </c>
      <c r="F1934" s="3" t="s">
        <v>4480</v>
      </c>
      <c r="G1934" s="3" t="s">
        <v>4481</v>
      </c>
      <c r="H1934" s="3" t="s">
        <v>4481</v>
      </c>
      <c r="I1934" s="3" t="s">
        <v>4482</v>
      </c>
      <c r="J1934" s="3" t="s">
        <v>4786</v>
      </c>
      <c r="K1934" s="6">
        <v>492146</v>
      </c>
      <c r="L1934" s="6">
        <v>519181</v>
      </c>
      <c r="M1934" s="6" t="s">
        <v>4474</v>
      </c>
      <c r="N1934" s="6" t="s">
        <v>4474</v>
      </c>
      <c r="O1934" s="6">
        <v>681094</v>
      </c>
      <c r="P1934" s="6">
        <v>699144</v>
      </c>
      <c r="Q1934" s="6">
        <v>101774</v>
      </c>
      <c r="R1934" s="6">
        <v>107664</v>
      </c>
      <c r="S1934" s="6">
        <v>145642</v>
      </c>
      <c r="T1934" s="6">
        <v>275404</v>
      </c>
      <c r="U1934" s="6">
        <v>109249</v>
      </c>
      <c r="V1934" s="6">
        <v>444</v>
      </c>
      <c r="W1934" s="6">
        <v>17354189</v>
      </c>
      <c r="X1934" s="6">
        <v>17375091</v>
      </c>
      <c r="Y1934" s="6" t="s">
        <v>4474</v>
      </c>
      <c r="Z1934" s="6" t="s">
        <v>4474</v>
      </c>
      <c r="AA1934" s="6" t="s">
        <v>4474</v>
      </c>
      <c r="AB1934" s="6" t="s">
        <v>4474</v>
      </c>
      <c r="AC1934" s="6">
        <v>120737908</v>
      </c>
      <c r="AD1934" s="6">
        <v>120731342</v>
      </c>
      <c r="AF1934">
        <f t="shared" si="600"/>
        <v>5.864520664146276E-3</v>
      </c>
      <c r="AG1934">
        <f t="shared" si="601"/>
        <v>6.1964567552480736E-3</v>
      </c>
      <c r="AH1934">
        <f t="shared" si="602"/>
        <v>6.2952524027484087E-3</v>
      </c>
      <c r="AI1934">
        <f t="shared" si="603"/>
        <v>2.5553822998682425E-5</v>
      </c>
      <c r="AJ1934" t="e">
        <f t="shared" si="604"/>
        <v>#VALUE!</v>
      </c>
      <c r="AK1934" t="e">
        <f t="shared" si="605"/>
        <v>#VALUE!</v>
      </c>
      <c r="AL1934">
        <f t="shared" si="606"/>
        <v>1.3839267209324062</v>
      </c>
      <c r="AM1934">
        <f t="shared" si="607"/>
        <v>1.3466286324037282</v>
      </c>
      <c r="AN1934">
        <f t="shared" si="608"/>
        <v>2.8358916685763881E-2</v>
      </c>
      <c r="AO1934">
        <f t="shared" si="609"/>
        <v>2.9880764365493109E-2</v>
      </c>
      <c r="AP1934">
        <f t="shared" si="610"/>
        <v>1</v>
      </c>
      <c r="AQ1934">
        <f t="shared" si="611"/>
        <v>1</v>
      </c>
      <c r="AR1934">
        <f t="shared" si="612"/>
        <v>0</v>
      </c>
      <c r="AS1934">
        <f t="shared" si="613"/>
        <v>1</v>
      </c>
      <c r="AT1934">
        <f t="shared" si="614"/>
        <v>0</v>
      </c>
      <c r="AU1934">
        <f t="shared" si="615"/>
        <v>0</v>
      </c>
      <c r="AV1934">
        <f t="shared" si="616"/>
        <v>1</v>
      </c>
      <c r="AW1934">
        <f t="shared" si="617"/>
        <v>0</v>
      </c>
      <c r="AX1934">
        <f t="shared" si="618"/>
        <v>0</v>
      </c>
      <c r="AY1934">
        <f t="shared" si="619"/>
        <v>4</v>
      </c>
    </row>
    <row r="1935" spans="1:51" x14ac:dyDescent="0.3">
      <c r="A1935" s="1" t="s">
        <v>1929</v>
      </c>
      <c r="B1935" s="2">
        <v>103363</v>
      </c>
      <c r="C1935" s="3" t="s">
        <v>5337</v>
      </c>
      <c r="D1935" s="5">
        <v>37.159999999999997</v>
      </c>
      <c r="E1935" s="5">
        <v>1514.56687124</v>
      </c>
      <c r="F1935" s="3" t="s">
        <v>4480</v>
      </c>
      <c r="G1935" s="3" t="s">
        <v>4509</v>
      </c>
      <c r="H1935" s="3" t="s">
        <v>4509</v>
      </c>
      <c r="I1935" s="3" t="s">
        <v>4695</v>
      </c>
      <c r="J1935" s="3" t="s">
        <v>4691</v>
      </c>
      <c r="K1935" s="6">
        <v>1589100</v>
      </c>
      <c r="L1935" s="6">
        <v>1555700</v>
      </c>
      <c r="M1935" s="6">
        <v>188300</v>
      </c>
      <c r="N1935" s="6">
        <v>158200</v>
      </c>
      <c r="O1935" s="6">
        <v>162200</v>
      </c>
      <c r="P1935" s="6">
        <v>131900</v>
      </c>
      <c r="Q1935" s="6">
        <v>104100</v>
      </c>
      <c r="R1935" s="6">
        <v>81500</v>
      </c>
      <c r="S1935" s="6">
        <v>361500</v>
      </c>
      <c r="T1935" s="6">
        <v>262900</v>
      </c>
      <c r="U1935" s="6">
        <v>546700</v>
      </c>
      <c r="V1935" s="6">
        <v>546500</v>
      </c>
      <c r="W1935" s="6">
        <v>14713600</v>
      </c>
      <c r="X1935" s="6">
        <v>14282100</v>
      </c>
      <c r="Y1935" s="6" t="s">
        <v>4474</v>
      </c>
      <c r="Z1935" s="6" t="s">
        <v>4474</v>
      </c>
      <c r="AA1935" s="6" t="s">
        <v>4474</v>
      </c>
      <c r="AB1935" s="6" t="s">
        <v>4474</v>
      </c>
      <c r="AC1935" s="6">
        <v>40727063</v>
      </c>
      <c r="AD1935" s="6">
        <v>40840930</v>
      </c>
      <c r="AF1935">
        <f t="shared" si="600"/>
        <v>7.0750869943453677E-3</v>
      </c>
      <c r="AG1935">
        <f t="shared" si="601"/>
        <v>5.7064437302637569E-3</v>
      </c>
      <c r="AH1935">
        <f t="shared" si="602"/>
        <v>3.7156100478468901E-2</v>
      </c>
      <c r="AI1935">
        <f t="shared" si="603"/>
        <v>3.8264680964283961E-2</v>
      </c>
      <c r="AJ1935" t="e">
        <f t="shared" si="604"/>
        <v>#VALUE!</v>
      </c>
      <c r="AK1935" t="e">
        <f t="shared" si="605"/>
        <v>#VALUE!</v>
      </c>
      <c r="AL1935">
        <f t="shared" si="606"/>
        <v>0.10207035428859103</v>
      </c>
      <c r="AM1935">
        <f t="shared" si="607"/>
        <v>8.4784984251462359E-2</v>
      </c>
      <c r="AN1935">
        <f t="shared" si="608"/>
        <v>0.10800212048716834</v>
      </c>
      <c r="AO1935">
        <f t="shared" si="609"/>
        <v>0.10892655841928008</v>
      </c>
      <c r="AP1935">
        <f t="shared" si="610"/>
        <v>1</v>
      </c>
      <c r="AQ1935">
        <f t="shared" si="611"/>
        <v>1</v>
      </c>
      <c r="AR1935">
        <f t="shared" si="612"/>
        <v>1</v>
      </c>
      <c r="AS1935">
        <f t="shared" si="613"/>
        <v>1</v>
      </c>
      <c r="AT1935">
        <f t="shared" si="614"/>
        <v>1</v>
      </c>
      <c r="AU1935">
        <f t="shared" si="615"/>
        <v>0</v>
      </c>
      <c r="AV1935">
        <f t="shared" si="616"/>
        <v>1</v>
      </c>
      <c r="AW1935">
        <f t="shared" si="617"/>
        <v>0</v>
      </c>
      <c r="AX1935">
        <f t="shared" si="618"/>
        <v>1</v>
      </c>
      <c r="AY1935">
        <f t="shared" si="619"/>
        <v>7</v>
      </c>
    </row>
    <row r="1936" spans="1:51" x14ac:dyDescent="0.3">
      <c r="A1936" s="1" t="s">
        <v>1930</v>
      </c>
      <c r="B1936" s="2">
        <v>100750</v>
      </c>
      <c r="C1936" s="3" t="s">
        <v>5335</v>
      </c>
      <c r="D1936" s="5">
        <v>15.03</v>
      </c>
      <c r="E1936" s="5">
        <v>657.03972653999995</v>
      </c>
      <c r="F1936" s="3" t="s">
        <v>4480</v>
      </c>
      <c r="G1936" s="3" t="s">
        <v>4481</v>
      </c>
      <c r="H1936" s="3" t="s">
        <v>4481</v>
      </c>
      <c r="I1936" s="3" t="s">
        <v>4482</v>
      </c>
      <c r="J1936" s="3" t="s">
        <v>4484</v>
      </c>
      <c r="K1936" s="6">
        <v>189070</v>
      </c>
      <c r="L1936" s="6">
        <v>184456</v>
      </c>
      <c r="M1936" s="6" t="s">
        <v>4474</v>
      </c>
      <c r="N1936" s="6" t="s">
        <v>4474</v>
      </c>
      <c r="O1936" s="6">
        <v>199400</v>
      </c>
      <c r="P1936" s="6">
        <v>192841</v>
      </c>
      <c r="Q1936" s="6">
        <v>21096</v>
      </c>
      <c r="R1936" s="6">
        <v>19121</v>
      </c>
      <c r="S1936" s="6">
        <v>69721</v>
      </c>
      <c r="T1936" s="6">
        <v>67285</v>
      </c>
      <c r="U1936" s="6">
        <v>1320846</v>
      </c>
      <c r="V1936" s="6">
        <v>1413003</v>
      </c>
      <c r="W1936" s="6">
        <v>7927457</v>
      </c>
      <c r="X1936" s="6">
        <v>7912527</v>
      </c>
      <c r="Y1936" s="6" t="s">
        <v>4474</v>
      </c>
      <c r="Z1936" s="6" t="s">
        <v>4474</v>
      </c>
      <c r="AA1936" s="6" t="s">
        <v>4474</v>
      </c>
      <c r="AB1936" s="6" t="s">
        <v>4474</v>
      </c>
      <c r="AC1936" s="6">
        <v>43712059</v>
      </c>
      <c r="AD1936" s="6">
        <v>43712059</v>
      </c>
      <c r="AF1936">
        <f t="shared" si="600"/>
        <v>2.6611308014663467E-3</v>
      </c>
      <c r="AG1936">
        <f t="shared" si="601"/>
        <v>2.4165478361084895E-3</v>
      </c>
      <c r="AH1936">
        <f t="shared" si="602"/>
        <v>0.16661660857952304</v>
      </c>
      <c r="AI1936">
        <f t="shared" si="603"/>
        <v>0.17857796883347127</v>
      </c>
      <c r="AJ1936" t="e">
        <f t="shared" si="604"/>
        <v>#VALUE!</v>
      </c>
      <c r="AK1936" t="e">
        <f t="shared" si="605"/>
        <v>#VALUE!</v>
      </c>
      <c r="AL1936">
        <f t="shared" si="606"/>
        <v>1.0546358491563972</v>
      </c>
      <c r="AM1936">
        <f t="shared" si="607"/>
        <v>1.0454579954026977</v>
      </c>
      <c r="AN1936">
        <f t="shared" si="608"/>
        <v>2.3850018990957629E-2</v>
      </c>
      <c r="AO1936">
        <f t="shared" si="609"/>
        <v>2.3311895175839526E-2</v>
      </c>
      <c r="AP1936">
        <f t="shared" si="610"/>
        <v>1</v>
      </c>
      <c r="AQ1936">
        <f t="shared" si="611"/>
        <v>1</v>
      </c>
      <c r="AR1936">
        <f t="shared" si="612"/>
        <v>1</v>
      </c>
      <c r="AS1936">
        <f t="shared" si="613"/>
        <v>1</v>
      </c>
      <c r="AT1936">
        <f t="shared" si="614"/>
        <v>1</v>
      </c>
      <c r="AU1936">
        <f t="shared" si="615"/>
        <v>0</v>
      </c>
      <c r="AV1936">
        <f t="shared" si="616"/>
        <v>1</v>
      </c>
      <c r="AW1936">
        <f t="shared" si="617"/>
        <v>1</v>
      </c>
      <c r="AX1936">
        <f t="shared" si="618"/>
        <v>0</v>
      </c>
      <c r="AY1936">
        <f t="shared" si="619"/>
        <v>7</v>
      </c>
    </row>
    <row r="1937" spans="1:51" x14ac:dyDescent="0.3">
      <c r="A1937" s="1" t="s">
        <v>1931</v>
      </c>
      <c r="B1937" s="2">
        <v>107995512</v>
      </c>
      <c r="C1937" s="3" t="s">
        <v>5336</v>
      </c>
      <c r="D1937" s="7">
        <v>11.42</v>
      </c>
      <c r="E1937" s="5">
        <v>89.445893799999993</v>
      </c>
      <c r="F1937" s="3" t="s">
        <v>4480</v>
      </c>
      <c r="G1937" s="3" t="s">
        <v>4491</v>
      </c>
      <c r="H1937" s="3" t="s">
        <v>4492</v>
      </c>
      <c r="I1937" s="3" t="s">
        <v>4493</v>
      </c>
      <c r="J1937" s="3"/>
      <c r="K1937" s="6" t="s">
        <v>4474</v>
      </c>
      <c r="L1937" s="6" t="s">
        <v>4474</v>
      </c>
      <c r="M1937" s="6" t="s">
        <v>4474</v>
      </c>
      <c r="N1937" s="6" t="s">
        <v>4474</v>
      </c>
      <c r="O1937" s="6">
        <v>-1034.931</v>
      </c>
      <c r="P1937" s="6">
        <v>-677.76499999999999</v>
      </c>
      <c r="Q1937" s="6">
        <v>2320.0630000000001</v>
      </c>
      <c r="R1937" s="6">
        <v>2817.7020000000002</v>
      </c>
      <c r="S1937" s="6">
        <v>-761.29499999999996</v>
      </c>
      <c r="T1937" s="6">
        <v>-652.75199999999995</v>
      </c>
      <c r="U1937" s="6" t="s">
        <v>4474</v>
      </c>
      <c r="V1937" s="6" t="s">
        <v>4474</v>
      </c>
      <c r="W1937" s="6">
        <v>62252.188999999998</v>
      </c>
      <c r="X1937" s="6">
        <v>61210.296000000002</v>
      </c>
      <c r="Y1937" s="6">
        <v>148.41999999999999</v>
      </c>
      <c r="Z1937" s="6">
        <v>82.265000000000001</v>
      </c>
      <c r="AA1937" s="6">
        <v>1625</v>
      </c>
      <c r="AB1937" s="6">
        <v>880</v>
      </c>
      <c r="AC1937" s="6">
        <v>7832390</v>
      </c>
      <c r="AD1937" s="6">
        <v>7832390</v>
      </c>
      <c r="AF1937">
        <f t="shared" si="600"/>
        <v>3.7268777809564259E-2</v>
      </c>
      <c r="AG1937">
        <f t="shared" si="601"/>
        <v>4.6033137954438252E-2</v>
      </c>
      <c r="AH1937" t="e">
        <f t="shared" si="602"/>
        <v>#VALUE!</v>
      </c>
      <c r="AI1937" t="e">
        <f t="shared" si="603"/>
        <v>#VALUE!</v>
      </c>
      <c r="AJ1937">
        <f t="shared" si="604"/>
        <v>9.133538461538461E-2</v>
      </c>
      <c r="AK1937">
        <f t="shared" si="605"/>
        <v>9.348295454545455E-2</v>
      </c>
      <c r="AL1937" t="e">
        <f t="shared" si="606"/>
        <v>#VALUE!</v>
      </c>
      <c r="AM1937" t="e">
        <f t="shared" si="607"/>
        <v>#VALUE!</v>
      </c>
      <c r="AN1937" t="e">
        <f t="shared" si="608"/>
        <v>#VALUE!</v>
      </c>
      <c r="AO1937" t="e">
        <f t="shared" si="609"/>
        <v>#VALUE!</v>
      </c>
      <c r="AP1937">
        <f t="shared" si="610"/>
        <v>1</v>
      </c>
      <c r="AQ1937">
        <f t="shared" si="611"/>
        <v>0</v>
      </c>
      <c r="AR1937">
        <f t="shared" si="612"/>
        <v>0</v>
      </c>
      <c r="AS1937">
        <f t="shared" si="613"/>
        <v>0</v>
      </c>
      <c r="AT1937">
        <f t="shared" si="614"/>
        <v>0</v>
      </c>
      <c r="AU1937">
        <f t="shared" si="615"/>
        <v>0</v>
      </c>
      <c r="AV1937">
        <f t="shared" si="616"/>
        <v>0</v>
      </c>
      <c r="AW1937">
        <f t="shared" si="617"/>
        <v>0</v>
      </c>
      <c r="AX1937">
        <f t="shared" si="618"/>
        <v>0</v>
      </c>
      <c r="AY1937">
        <f t="shared" si="619"/>
        <v>1</v>
      </c>
    </row>
    <row r="1938" spans="1:51" x14ac:dyDescent="0.3">
      <c r="A1938" s="1" t="s">
        <v>1932</v>
      </c>
      <c r="B1938" s="2">
        <v>120923973</v>
      </c>
      <c r="C1938" s="3" t="s">
        <v>5338</v>
      </c>
      <c r="D1938" s="5">
        <v>10.052300000000001</v>
      </c>
      <c r="E1938" s="5">
        <v>81.911166550000004</v>
      </c>
      <c r="F1938" s="3" t="s">
        <v>4480</v>
      </c>
      <c r="G1938" s="3" t="s">
        <v>4491</v>
      </c>
      <c r="H1938" s="3" t="s">
        <v>4492</v>
      </c>
      <c r="I1938" s="3" t="s">
        <v>4493</v>
      </c>
      <c r="J1938" s="3" t="s">
        <v>4494</v>
      </c>
      <c r="K1938" s="6" t="s">
        <v>4474</v>
      </c>
      <c r="L1938" s="6" t="s">
        <v>4474</v>
      </c>
      <c r="M1938" s="6" t="s">
        <v>4474</v>
      </c>
      <c r="N1938" s="6" t="s">
        <v>4474</v>
      </c>
      <c r="O1938" s="6">
        <v>-46.128</v>
      </c>
      <c r="P1938" s="6">
        <v>-5.673</v>
      </c>
      <c r="Q1938" s="6">
        <v>-46.128</v>
      </c>
      <c r="R1938" s="6">
        <v>-5.673</v>
      </c>
      <c r="S1938" s="6">
        <v>0</v>
      </c>
      <c r="T1938" s="6">
        <v>0</v>
      </c>
      <c r="U1938" s="6" t="s">
        <v>4474</v>
      </c>
      <c r="V1938" s="6" t="s">
        <v>4474</v>
      </c>
      <c r="W1938" s="6">
        <v>192.893</v>
      </c>
      <c r="X1938" s="6" t="s">
        <v>4474</v>
      </c>
      <c r="Y1938" s="6">
        <v>41.2</v>
      </c>
      <c r="Z1938" s="6" t="s">
        <v>4474</v>
      </c>
      <c r="AA1938" s="6">
        <v>217</v>
      </c>
      <c r="AB1938" s="6">
        <v>4</v>
      </c>
      <c r="AC1938" s="6" t="s">
        <v>4474</v>
      </c>
      <c r="AD1938" s="6">
        <v>1500000</v>
      </c>
      <c r="AF1938">
        <f t="shared" si="600"/>
        <v>-0.23913776031271222</v>
      </c>
      <c r="AG1938" t="e">
        <f t="shared" si="601"/>
        <v>#VALUE!</v>
      </c>
      <c r="AH1938" t="e">
        <f t="shared" si="602"/>
        <v>#VALUE!</v>
      </c>
      <c r="AI1938" t="e">
        <f t="shared" si="603"/>
        <v>#VALUE!</v>
      </c>
      <c r="AJ1938">
        <f t="shared" si="604"/>
        <v>0.18986175115207374</v>
      </c>
      <c r="AK1938" t="e">
        <f t="shared" si="605"/>
        <v>#VALUE!</v>
      </c>
      <c r="AL1938" t="e">
        <f t="shared" si="606"/>
        <v>#VALUE!</v>
      </c>
      <c r="AM1938" t="e">
        <f t="shared" si="607"/>
        <v>#VALUE!</v>
      </c>
      <c r="AN1938" t="e">
        <f t="shared" si="608"/>
        <v>#VALUE!</v>
      </c>
      <c r="AO1938" t="e">
        <f t="shared" si="609"/>
        <v>#VALUE!</v>
      </c>
      <c r="AP1938">
        <f t="shared" si="610"/>
        <v>0</v>
      </c>
      <c r="AQ1938">
        <f t="shared" si="611"/>
        <v>1</v>
      </c>
      <c r="AR1938">
        <f t="shared" si="612"/>
        <v>0</v>
      </c>
      <c r="AS1938">
        <f t="shared" si="613"/>
        <v>1</v>
      </c>
      <c r="AT1938">
        <f t="shared" si="614"/>
        <v>0</v>
      </c>
      <c r="AU1938">
        <f t="shared" si="615"/>
        <v>0</v>
      </c>
      <c r="AV1938">
        <f t="shared" si="616"/>
        <v>0</v>
      </c>
      <c r="AW1938">
        <f t="shared" si="617"/>
        <v>0</v>
      </c>
      <c r="AX1938">
        <f t="shared" si="618"/>
        <v>0</v>
      </c>
      <c r="AY1938">
        <f t="shared" si="619"/>
        <v>2</v>
      </c>
    </row>
    <row r="1939" spans="1:51" x14ac:dyDescent="0.3">
      <c r="A1939" s="1" t="s">
        <v>1933</v>
      </c>
      <c r="B1939" s="2">
        <v>4253923</v>
      </c>
      <c r="C1939" s="3" t="s">
        <v>5335</v>
      </c>
      <c r="D1939" s="7">
        <v>9.2200000000000006</v>
      </c>
      <c r="E1939" s="5">
        <v>367.65530933999997</v>
      </c>
      <c r="F1939" s="3" t="s">
        <v>4480</v>
      </c>
      <c r="G1939" s="3" t="s">
        <v>4491</v>
      </c>
      <c r="H1939" s="3" t="s">
        <v>4492</v>
      </c>
      <c r="I1939" s="3" t="s">
        <v>4493</v>
      </c>
      <c r="J1939" s="3" t="s">
        <v>4927</v>
      </c>
      <c r="K1939" s="6">
        <v>104553</v>
      </c>
      <c r="L1939" s="6">
        <v>109128</v>
      </c>
      <c r="M1939" s="6" t="s">
        <v>4474</v>
      </c>
      <c r="N1939" s="6" t="s">
        <v>4474</v>
      </c>
      <c r="O1939" s="6">
        <v>86035</v>
      </c>
      <c r="P1939" s="6">
        <v>90520</v>
      </c>
      <c r="Q1939" s="6">
        <v>-3862</v>
      </c>
      <c r="R1939" s="6">
        <v>-23122</v>
      </c>
      <c r="S1939" s="6">
        <v>41297</v>
      </c>
      <c r="T1939" s="6">
        <v>45828</v>
      </c>
      <c r="U1939" s="6">
        <v>433969</v>
      </c>
      <c r="V1939" s="6">
        <v>442744</v>
      </c>
      <c r="W1939" s="6">
        <v>793074</v>
      </c>
      <c r="X1939" s="6">
        <v>787405</v>
      </c>
      <c r="Y1939" s="6">
        <v>71357</v>
      </c>
      <c r="Z1939" s="6">
        <v>101287</v>
      </c>
      <c r="AA1939" s="6">
        <v>16572</v>
      </c>
      <c r="AB1939" s="6">
        <v>15883</v>
      </c>
      <c r="AC1939" s="6">
        <v>37803064</v>
      </c>
      <c r="AD1939" s="6">
        <v>36043815</v>
      </c>
      <c r="AF1939">
        <f t="shared" si="600"/>
        <v>-4.8696590734282046E-3</v>
      </c>
      <c r="AG1939">
        <f t="shared" si="601"/>
        <v>-2.9364812263066656E-2</v>
      </c>
      <c r="AH1939">
        <f t="shared" si="602"/>
        <v>0.54719862207057601</v>
      </c>
      <c r="AI1939">
        <f t="shared" si="603"/>
        <v>0.56228243407141176</v>
      </c>
      <c r="AJ1939">
        <f t="shared" si="604"/>
        <v>4.3058773835384985</v>
      </c>
      <c r="AK1939">
        <f t="shared" si="605"/>
        <v>6.3770698230812819</v>
      </c>
      <c r="AL1939">
        <f t="shared" si="606"/>
        <v>0.82288408749629371</v>
      </c>
      <c r="AM1939">
        <f t="shared" si="607"/>
        <v>0.82948464188842463</v>
      </c>
      <c r="AN1939">
        <f t="shared" si="608"/>
        <v>0.13183259065358341</v>
      </c>
      <c r="AO1939">
        <f t="shared" si="609"/>
        <v>0.13859195712498651</v>
      </c>
      <c r="AP1939">
        <f t="shared" si="610"/>
        <v>0</v>
      </c>
      <c r="AQ1939">
        <f t="shared" si="611"/>
        <v>1</v>
      </c>
      <c r="AR1939">
        <f t="shared" si="612"/>
        <v>1</v>
      </c>
      <c r="AS1939">
        <f t="shared" si="613"/>
        <v>1</v>
      </c>
      <c r="AT1939">
        <f t="shared" si="614"/>
        <v>1</v>
      </c>
      <c r="AU1939">
        <f t="shared" si="615"/>
        <v>0</v>
      </c>
      <c r="AV1939">
        <f t="shared" si="616"/>
        <v>0</v>
      </c>
      <c r="AW1939">
        <f t="shared" si="617"/>
        <v>0</v>
      </c>
      <c r="AX1939">
        <f t="shared" si="618"/>
        <v>0</v>
      </c>
      <c r="AY1939">
        <f t="shared" si="619"/>
        <v>4</v>
      </c>
    </row>
    <row r="1940" spans="1:51" x14ac:dyDescent="0.3">
      <c r="A1940" s="1" t="s">
        <v>1934</v>
      </c>
      <c r="B1940" s="2">
        <v>4068867</v>
      </c>
      <c r="C1940" s="3" t="s">
        <v>5337</v>
      </c>
      <c r="D1940" s="5">
        <v>30.26</v>
      </c>
      <c r="E1940" s="5">
        <v>16613.13101972</v>
      </c>
      <c r="F1940" s="3" t="s">
        <v>4559</v>
      </c>
      <c r="G1940" s="3" t="s">
        <v>4560</v>
      </c>
      <c r="H1940" s="3" t="s">
        <v>4561</v>
      </c>
      <c r="I1940" s="3" t="s">
        <v>4562</v>
      </c>
      <c r="J1940" s="3" t="s">
        <v>5104</v>
      </c>
      <c r="K1940" s="6">
        <v>11920797</v>
      </c>
      <c r="L1940" s="6">
        <v>11980786</v>
      </c>
      <c r="M1940" s="6">
        <v>1356363</v>
      </c>
      <c r="N1940" s="6">
        <v>1353831</v>
      </c>
      <c r="O1940" s="6">
        <v>1098607</v>
      </c>
      <c r="P1940" s="6">
        <v>1096492</v>
      </c>
      <c r="Q1940" s="6">
        <v>804631</v>
      </c>
      <c r="R1940" s="6">
        <v>780154</v>
      </c>
      <c r="S1940" s="6">
        <v>1266738</v>
      </c>
      <c r="T1940" s="6">
        <v>1177208</v>
      </c>
      <c r="U1940" s="6">
        <v>2830786</v>
      </c>
      <c r="V1940" s="6">
        <v>2822021</v>
      </c>
      <c r="W1940" s="6">
        <v>13434729</v>
      </c>
      <c r="X1940" s="6">
        <v>13113781</v>
      </c>
      <c r="Y1940" s="6">
        <v>3246476</v>
      </c>
      <c r="Z1940" s="6">
        <v>2997446</v>
      </c>
      <c r="AA1940" s="6">
        <v>1399299</v>
      </c>
      <c r="AB1940" s="6">
        <v>1309746</v>
      </c>
      <c r="AC1940" s="6">
        <v>548605305</v>
      </c>
      <c r="AD1940" s="6">
        <v>548328587</v>
      </c>
      <c r="AF1940">
        <f t="shared" si="600"/>
        <v>5.9891866817708049E-2</v>
      </c>
      <c r="AG1940">
        <f t="shared" si="601"/>
        <v>5.9491156669460928E-2</v>
      </c>
      <c r="AH1940">
        <f t="shared" si="602"/>
        <v>0.21070659482599166</v>
      </c>
      <c r="AI1940">
        <f t="shared" si="603"/>
        <v>0.21519506845508554</v>
      </c>
      <c r="AJ1940">
        <f t="shared" si="604"/>
        <v>2.3200731223276798</v>
      </c>
      <c r="AK1940">
        <f t="shared" si="605"/>
        <v>2.2885704556455986</v>
      </c>
      <c r="AL1940">
        <f t="shared" si="606"/>
        <v>9.2158854814824887E-2</v>
      </c>
      <c r="AM1940">
        <f t="shared" si="607"/>
        <v>9.1520873505294226E-2</v>
      </c>
      <c r="AN1940">
        <f t="shared" si="608"/>
        <v>0.88731205519664746</v>
      </c>
      <c r="AO1940">
        <f t="shared" si="609"/>
        <v>0.91360272067987103</v>
      </c>
      <c r="AP1940">
        <f t="shared" si="610"/>
        <v>1</v>
      </c>
      <c r="AQ1940">
        <f t="shared" si="611"/>
        <v>1</v>
      </c>
      <c r="AR1940">
        <f t="shared" si="612"/>
        <v>1</v>
      </c>
      <c r="AS1940">
        <f t="shared" si="613"/>
        <v>1</v>
      </c>
      <c r="AT1940">
        <f t="shared" si="614"/>
        <v>1</v>
      </c>
      <c r="AU1940">
        <f t="shared" si="615"/>
        <v>1</v>
      </c>
      <c r="AV1940">
        <f t="shared" si="616"/>
        <v>1</v>
      </c>
      <c r="AW1940">
        <f t="shared" si="617"/>
        <v>0</v>
      </c>
      <c r="AX1940">
        <f t="shared" si="618"/>
        <v>0</v>
      </c>
      <c r="AY1940">
        <f t="shared" si="619"/>
        <v>7</v>
      </c>
    </row>
    <row r="1941" spans="1:51" x14ac:dyDescent="0.3">
      <c r="A1941" s="1" t="s">
        <v>1935</v>
      </c>
      <c r="B1941" s="2">
        <v>4041118</v>
      </c>
      <c r="C1941" s="3" t="s">
        <v>5335</v>
      </c>
      <c r="D1941" s="5">
        <v>17.16</v>
      </c>
      <c r="E1941" s="5">
        <v>11995.34234184</v>
      </c>
      <c r="F1941" s="3" t="s">
        <v>4525</v>
      </c>
      <c r="G1941" s="3" t="s">
        <v>4526</v>
      </c>
      <c r="H1941" s="3" t="s">
        <v>4733</v>
      </c>
      <c r="I1941" s="3" t="s">
        <v>4733</v>
      </c>
      <c r="J1941" s="3" t="s">
        <v>4528</v>
      </c>
      <c r="K1941" s="6">
        <v>5652000</v>
      </c>
      <c r="L1941" s="6">
        <v>5552000</v>
      </c>
      <c r="M1941" s="6">
        <v>1717000</v>
      </c>
      <c r="N1941" s="6">
        <v>1721000</v>
      </c>
      <c r="O1941" s="6">
        <v>966000</v>
      </c>
      <c r="P1941" s="6">
        <v>993000</v>
      </c>
      <c r="Q1941" s="6">
        <v>732000</v>
      </c>
      <c r="R1941" s="6">
        <v>761000</v>
      </c>
      <c r="S1941" s="6">
        <v>1474000</v>
      </c>
      <c r="T1941" s="6">
        <v>1439000</v>
      </c>
      <c r="U1941" s="6">
        <v>5081000</v>
      </c>
      <c r="V1941" s="6">
        <v>4396000</v>
      </c>
      <c r="W1941" s="6">
        <v>13080000</v>
      </c>
      <c r="X1941" s="6">
        <v>12407000</v>
      </c>
      <c r="Y1941" s="6" t="s">
        <v>4474</v>
      </c>
      <c r="Z1941" s="6" t="s">
        <v>4474</v>
      </c>
      <c r="AA1941" s="6" t="s">
        <v>4474</v>
      </c>
      <c r="AB1941" s="6" t="s">
        <v>4474</v>
      </c>
      <c r="AC1941" s="6">
        <v>699000000</v>
      </c>
      <c r="AD1941" s="6">
        <v>702300000</v>
      </c>
      <c r="AF1941">
        <f t="shared" si="600"/>
        <v>5.5963302752293581E-2</v>
      </c>
      <c r="AG1941">
        <f t="shared" si="601"/>
        <v>6.1336342387361971E-2</v>
      </c>
      <c r="AH1941">
        <f t="shared" si="602"/>
        <v>0.38845565749235472</v>
      </c>
      <c r="AI1941">
        <f t="shared" si="603"/>
        <v>0.35431611187233014</v>
      </c>
      <c r="AJ1941" t="e">
        <f t="shared" si="604"/>
        <v>#VALUE!</v>
      </c>
      <c r="AK1941" t="e">
        <f t="shared" si="605"/>
        <v>#VALUE!</v>
      </c>
      <c r="AL1941">
        <f t="shared" si="606"/>
        <v>0.17091295116772823</v>
      </c>
      <c r="AM1941">
        <f t="shared" si="607"/>
        <v>0.17885446685878961</v>
      </c>
      <c r="AN1941">
        <f t="shared" si="608"/>
        <v>0.43211009174311926</v>
      </c>
      <c r="AO1941">
        <f t="shared" si="609"/>
        <v>0.44748932054485369</v>
      </c>
      <c r="AP1941">
        <f t="shared" si="610"/>
        <v>1</v>
      </c>
      <c r="AQ1941">
        <f t="shared" si="611"/>
        <v>1</v>
      </c>
      <c r="AR1941">
        <f t="shared" si="612"/>
        <v>0</v>
      </c>
      <c r="AS1941">
        <f t="shared" si="613"/>
        <v>1</v>
      </c>
      <c r="AT1941">
        <f t="shared" si="614"/>
        <v>0</v>
      </c>
      <c r="AU1941">
        <f t="shared" si="615"/>
        <v>0</v>
      </c>
      <c r="AV1941">
        <f t="shared" si="616"/>
        <v>0</v>
      </c>
      <c r="AW1941">
        <f t="shared" si="617"/>
        <v>0</v>
      </c>
      <c r="AX1941">
        <f t="shared" si="618"/>
        <v>1</v>
      </c>
      <c r="AY1941">
        <f t="shared" si="619"/>
        <v>4</v>
      </c>
    </row>
    <row r="1942" spans="1:51" x14ac:dyDescent="0.3">
      <c r="A1942" s="1" t="s">
        <v>1936</v>
      </c>
      <c r="B1942" s="2">
        <v>105600</v>
      </c>
      <c r="C1942" s="3" t="s">
        <v>5337</v>
      </c>
      <c r="D1942" s="7">
        <v>164.95</v>
      </c>
      <c r="E1942" s="5">
        <v>11573.497531450001</v>
      </c>
      <c r="F1942" s="3" t="s">
        <v>4480</v>
      </c>
      <c r="G1942" s="3" t="s">
        <v>4491</v>
      </c>
      <c r="H1942" s="3" t="s">
        <v>4492</v>
      </c>
      <c r="I1942" s="3" t="s">
        <v>4836</v>
      </c>
      <c r="J1942" s="3" t="s">
        <v>4658</v>
      </c>
      <c r="K1942" s="6">
        <v>2120152</v>
      </c>
      <c r="L1942" s="6">
        <v>2012184</v>
      </c>
      <c r="M1942" s="6" t="s">
        <v>4474</v>
      </c>
      <c r="N1942" s="6" t="s">
        <v>4474</v>
      </c>
      <c r="O1942" s="6" t="s">
        <v>4474</v>
      </c>
      <c r="P1942" s="6" t="s">
        <v>4474</v>
      </c>
      <c r="Q1942" s="6">
        <v>334369</v>
      </c>
      <c r="R1942" s="6">
        <v>307851</v>
      </c>
      <c r="S1942" s="6">
        <v>550917</v>
      </c>
      <c r="T1942" s="6">
        <v>397515</v>
      </c>
      <c r="U1942" s="6">
        <v>18500</v>
      </c>
      <c r="V1942" s="6" t="s">
        <v>4474</v>
      </c>
      <c r="W1942" s="6">
        <v>3212751</v>
      </c>
      <c r="X1942" s="6">
        <v>2942916</v>
      </c>
      <c r="Y1942" s="6" t="s">
        <v>4474</v>
      </c>
      <c r="Z1942" s="6" t="s">
        <v>4474</v>
      </c>
      <c r="AA1942" s="6" t="s">
        <v>4474</v>
      </c>
      <c r="AB1942" s="6" t="s">
        <v>4474</v>
      </c>
      <c r="AC1942" s="6">
        <v>69486677</v>
      </c>
      <c r="AD1942" s="6">
        <v>69510292</v>
      </c>
      <c r="AF1942">
        <f t="shared" si="600"/>
        <v>0.10407560374271146</v>
      </c>
      <c r="AG1942">
        <f t="shared" si="601"/>
        <v>0.10460747095737696</v>
      </c>
      <c r="AH1942">
        <f t="shared" si="602"/>
        <v>5.7583049542277009E-3</v>
      </c>
      <c r="AI1942" t="e">
        <f t="shared" si="603"/>
        <v>#VALUE!</v>
      </c>
      <c r="AJ1942" t="e">
        <f t="shared" si="604"/>
        <v>#VALUE!</v>
      </c>
      <c r="AK1942" t="e">
        <f t="shared" si="605"/>
        <v>#VALUE!</v>
      </c>
      <c r="AL1942" t="e">
        <f t="shared" si="606"/>
        <v>#VALUE!</v>
      </c>
      <c r="AM1942" t="e">
        <f t="shared" si="607"/>
        <v>#VALUE!</v>
      </c>
      <c r="AN1942">
        <f t="shared" si="608"/>
        <v>0.65991793326031178</v>
      </c>
      <c r="AO1942">
        <f t="shared" si="609"/>
        <v>0.68373816989679626</v>
      </c>
      <c r="AP1942">
        <f t="shared" si="610"/>
        <v>1</v>
      </c>
      <c r="AQ1942">
        <f t="shared" si="611"/>
        <v>1</v>
      </c>
      <c r="AR1942">
        <f t="shared" si="612"/>
        <v>0</v>
      </c>
      <c r="AS1942">
        <f t="shared" si="613"/>
        <v>1</v>
      </c>
      <c r="AT1942">
        <f t="shared" si="614"/>
        <v>0</v>
      </c>
      <c r="AU1942">
        <f t="shared" si="615"/>
        <v>0</v>
      </c>
      <c r="AV1942">
        <f t="shared" si="616"/>
        <v>0</v>
      </c>
      <c r="AW1942">
        <f t="shared" si="617"/>
        <v>0</v>
      </c>
      <c r="AX1942">
        <f t="shared" si="618"/>
        <v>1</v>
      </c>
      <c r="AY1942">
        <f t="shared" si="619"/>
        <v>4</v>
      </c>
    </row>
    <row r="1943" spans="1:51" x14ac:dyDescent="0.3">
      <c r="A1943" s="1" t="s">
        <v>1937</v>
      </c>
      <c r="B1943" s="2">
        <v>4094394</v>
      </c>
      <c r="C1943" s="3" t="s">
        <v>5337</v>
      </c>
      <c r="D1943" s="5">
        <v>119.55</v>
      </c>
      <c r="E1943" s="5">
        <v>727.90342905</v>
      </c>
      <c r="F1943" s="3" t="s">
        <v>4475</v>
      </c>
      <c r="G1943" s="3" t="s">
        <v>4548</v>
      </c>
      <c r="H1943" s="3" t="s">
        <v>4810</v>
      </c>
      <c r="I1943" s="3" t="s">
        <v>4817</v>
      </c>
      <c r="J1943" s="3" t="s">
        <v>5105</v>
      </c>
      <c r="K1943" s="6">
        <v>3004918</v>
      </c>
      <c r="L1943" s="6">
        <v>2912312</v>
      </c>
      <c r="M1943" s="6">
        <v>267841</v>
      </c>
      <c r="N1943" s="6">
        <v>284267</v>
      </c>
      <c r="O1943" s="6">
        <v>260111</v>
      </c>
      <c r="P1943" s="6">
        <v>277013</v>
      </c>
      <c r="Q1943" s="6">
        <v>242008</v>
      </c>
      <c r="R1943" s="6">
        <v>244924</v>
      </c>
      <c r="S1943" s="6">
        <v>23640</v>
      </c>
      <c r="T1943" s="6">
        <v>51492</v>
      </c>
      <c r="U1943" s="6">
        <v>986893</v>
      </c>
      <c r="V1943" s="6">
        <v>1014106</v>
      </c>
      <c r="W1943" s="6">
        <v>2605574</v>
      </c>
      <c r="X1943" s="6">
        <v>2540505</v>
      </c>
      <c r="Y1943" s="6">
        <v>2141925</v>
      </c>
      <c r="Z1943" s="6">
        <v>2081914</v>
      </c>
      <c r="AA1943" s="6">
        <v>564925</v>
      </c>
      <c r="AB1943" s="6">
        <v>560521</v>
      </c>
      <c r="AC1943" s="6">
        <v>6054969</v>
      </c>
      <c r="AD1943" s="6">
        <v>6049983</v>
      </c>
      <c r="AF1943">
        <f t="shared" si="600"/>
        <v>9.2880877687603572E-2</v>
      </c>
      <c r="AG1943">
        <f t="shared" si="601"/>
        <v>9.6407603999992125E-2</v>
      </c>
      <c r="AH1943">
        <f t="shared" si="602"/>
        <v>0.37876222283458461</v>
      </c>
      <c r="AI1943">
        <f t="shared" si="603"/>
        <v>0.39917496718172174</v>
      </c>
      <c r="AJ1943">
        <f t="shared" si="604"/>
        <v>3.7915209983626146</v>
      </c>
      <c r="AK1943">
        <f t="shared" si="605"/>
        <v>3.7142479942767532</v>
      </c>
      <c r="AL1943">
        <f t="shared" si="606"/>
        <v>8.6561763083052509E-2</v>
      </c>
      <c r="AM1943">
        <f t="shared" si="607"/>
        <v>9.5117899455827534E-2</v>
      </c>
      <c r="AN1943">
        <f t="shared" si="608"/>
        <v>1.15326526899639</v>
      </c>
      <c r="AO1943">
        <f t="shared" si="609"/>
        <v>1.146351611195412</v>
      </c>
      <c r="AP1943">
        <f t="shared" si="610"/>
        <v>1</v>
      </c>
      <c r="AQ1943">
        <f t="shared" si="611"/>
        <v>1</v>
      </c>
      <c r="AR1943">
        <f t="shared" si="612"/>
        <v>0</v>
      </c>
      <c r="AS1943">
        <f t="shared" si="613"/>
        <v>0</v>
      </c>
      <c r="AT1943">
        <f t="shared" si="614"/>
        <v>1</v>
      </c>
      <c r="AU1943">
        <f t="shared" si="615"/>
        <v>1</v>
      </c>
      <c r="AV1943">
        <f t="shared" si="616"/>
        <v>0</v>
      </c>
      <c r="AW1943">
        <f t="shared" si="617"/>
        <v>1</v>
      </c>
      <c r="AX1943">
        <f t="shared" si="618"/>
        <v>0</v>
      </c>
      <c r="AY1943">
        <f t="shared" si="619"/>
        <v>5</v>
      </c>
    </row>
    <row r="1944" spans="1:51" x14ac:dyDescent="0.3">
      <c r="A1944" s="1" t="s">
        <v>1938</v>
      </c>
      <c r="B1944" s="2">
        <v>4265772</v>
      </c>
      <c r="C1944" s="3" t="s">
        <v>5337</v>
      </c>
      <c r="D1944" s="5">
        <v>78.62</v>
      </c>
      <c r="E1944" s="5">
        <v>3910.8588139200001</v>
      </c>
      <c r="F1944" s="3" t="s">
        <v>4525</v>
      </c>
      <c r="G1944" s="3" t="s">
        <v>4698</v>
      </c>
      <c r="H1944" s="3" t="s">
        <v>4698</v>
      </c>
      <c r="I1944" s="3" t="s">
        <v>4719</v>
      </c>
      <c r="J1944" s="3" t="s">
        <v>5043</v>
      </c>
      <c r="K1944" s="6">
        <v>1145218</v>
      </c>
      <c r="L1944" s="6">
        <v>1096863</v>
      </c>
      <c r="M1944" s="6">
        <v>475428</v>
      </c>
      <c r="N1944" s="6">
        <v>-313538</v>
      </c>
      <c r="O1944" s="6">
        <v>271550</v>
      </c>
      <c r="P1944" s="6">
        <v>-529302</v>
      </c>
      <c r="Q1944" s="6">
        <v>75461</v>
      </c>
      <c r="R1944" s="6">
        <v>-541171</v>
      </c>
      <c r="S1944" s="6">
        <v>160754</v>
      </c>
      <c r="T1944" s="6">
        <v>-195883</v>
      </c>
      <c r="U1944" s="6">
        <v>5298760</v>
      </c>
      <c r="V1944" s="6">
        <v>5511985</v>
      </c>
      <c r="W1944" s="6">
        <v>9438588</v>
      </c>
      <c r="X1944" s="6">
        <v>9903491</v>
      </c>
      <c r="Y1944" s="6" t="s">
        <v>4474</v>
      </c>
      <c r="Z1944" s="6" t="s">
        <v>4474</v>
      </c>
      <c r="AA1944" s="6" t="s">
        <v>4474</v>
      </c>
      <c r="AB1944" s="6" t="s">
        <v>4474</v>
      </c>
      <c r="AC1944" s="6">
        <v>50132370</v>
      </c>
      <c r="AD1944" s="6">
        <v>50236422</v>
      </c>
      <c r="AF1944">
        <f t="shared" si="600"/>
        <v>7.994945854189207E-3</v>
      </c>
      <c r="AG1944">
        <f t="shared" si="601"/>
        <v>-5.4644468299107858E-2</v>
      </c>
      <c r="AH1944">
        <f t="shared" si="602"/>
        <v>0.56139329314935671</v>
      </c>
      <c r="AI1944">
        <f t="shared" si="603"/>
        <v>0.55656990045227483</v>
      </c>
      <c r="AJ1944" t="e">
        <f t="shared" si="604"/>
        <v>#VALUE!</v>
      </c>
      <c r="AK1944" t="e">
        <f t="shared" si="605"/>
        <v>#VALUE!</v>
      </c>
      <c r="AL1944">
        <f t="shared" si="606"/>
        <v>0.23711642674145883</v>
      </c>
      <c r="AM1944">
        <f t="shared" si="607"/>
        <v>-0.48255980920133146</v>
      </c>
      <c r="AN1944">
        <f t="shared" si="608"/>
        <v>0.12133361473135601</v>
      </c>
      <c r="AO1944">
        <f t="shared" si="609"/>
        <v>0.11075518723650074</v>
      </c>
      <c r="AP1944">
        <f t="shared" si="610"/>
        <v>1</v>
      </c>
      <c r="AQ1944">
        <f t="shared" si="611"/>
        <v>1</v>
      </c>
      <c r="AR1944">
        <f t="shared" si="612"/>
        <v>1</v>
      </c>
      <c r="AS1944">
        <f t="shared" si="613"/>
        <v>1</v>
      </c>
      <c r="AT1944">
        <f t="shared" si="614"/>
        <v>0</v>
      </c>
      <c r="AU1944">
        <f t="shared" si="615"/>
        <v>0</v>
      </c>
      <c r="AV1944">
        <f t="shared" si="616"/>
        <v>1</v>
      </c>
      <c r="AW1944">
        <f t="shared" si="617"/>
        <v>1</v>
      </c>
      <c r="AX1944">
        <f t="shared" si="618"/>
        <v>1</v>
      </c>
      <c r="AY1944">
        <f t="shared" si="619"/>
        <v>7</v>
      </c>
    </row>
    <row r="1945" spans="1:51" x14ac:dyDescent="0.3">
      <c r="A1945" s="1" t="s">
        <v>1939</v>
      </c>
      <c r="B1945" s="2">
        <v>6661591</v>
      </c>
      <c r="C1945" s="3" t="s">
        <v>5337</v>
      </c>
      <c r="D1945" s="7">
        <v>114.75</v>
      </c>
      <c r="E1945" s="5">
        <v>46618.409472749998</v>
      </c>
      <c r="F1945" s="3" t="s">
        <v>4485</v>
      </c>
      <c r="G1945" s="3" t="s">
        <v>4486</v>
      </c>
      <c r="H1945" s="3" t="s">
        <v>4505</v>
      </c>
      <c r="I1945" s="3" t="s">
        <v>4505</v>
      </c>
      <c r="J1945" s="3" t="s">
        <v>4879</v>
      </c>
      <c r="K1945" s="6">
        <v>7270000</v>
      </c>
      <c r="L1945" s="6">
        <v>7093000</v>
      </c>
      <c r="M1945" s="6">
        <v>1772000</v>
      </c>
      <c r="N1945" s="6">
        <v>1665000</v>
      </c>
      <c r="O1945" s="6">
        <v>1500000</v>
      </c>
      <c r="P1945" s="6">
        <v>1393000</v>
      </c>
      <c r="Q1945" s="6">
        <v>1077000</v>
      </c>
      <c r="R1945" s="6">
        <v>933000</v>
      </c>
      <c r="S1945" s="6">
        <v>1276000</v>
      </c>
      <c r="T1945" s="6">
        <v>1223000</v>
      </c>
      <c r="U1945" s="6">
        <v>3393000</v>
      </c>
      <c r="V1945" s="6">
        <v>2877000</v>
      </c>
      <c r="W1945" s="6">
        <v>10558000</v>
      </c>
      <c r="X1945" s="6">
        <v>10679000</v>
      </c>
      <c r="Y1945" s="6">
        <v>3391000</v>
      </c>
      <c r="Z1945" s="6">
        <v>3603000</v>
      </c>
      <c r="AA1945" s="6">
        <v>1517000</v>
      </c>
      <c r="AB1945" s="6">
        <v>2358000</v>
      </c>
      <c r="AC1945" s="6">
        <v>407129690</v>
      </c>
      <c r="AD1945" s="6">
        <v>407883027</v>
      </c>
      <c r="AF1945">
        <f t="shared" si="600"/>
        <v>0.10200795605228263</v>
      </c>
      <c r="AG1945">
        <f t="shared" si="601"/>
        <v>8.7367731060960768E-2</v>
      </c>
      <c r="AH1945">
        <f t="shared" si="602"/>
        <v>0.32136768327334725</v>
      </c>
      <c r="AI1945">
        <f t="shared" si="603"/>
        <v>0.2694072478696507</v>
      </c>
      <c r="AJ1945">
        <f t="shared" si="604"/>
        <v>2.2353328938694794</v>
      </c>
      <c r="AK1945">
        <f t="shared" si="605"/>
        <v>1.5279898218829517</v>
      </c>
      <c r="AL1945">
        <f t="shared" si="606"/>
        <v>0.2063273727647868</v>
      </c>
      <c r="AM1945">
        <f t="shared" si="607"/>
        <v>0.19639080783871424</v>
      </c>
      <c r="AN1945">
        <f t="shared" si="608"/>
        <v>0.68857738207993935</v>
      </c>
      <c r="AO1945">
        <f t="shared" si="609"/>
        <v>0.66420076786215942</v>
      </c>
      <c r="AP1945">
        <f t="shared" si="610"/>
        <v>1</v>
      </c>
      <c r="AQ1945">
        <f t="shared" si="611"/>
        <v>1</v>
      </c>
      <c r="AR1945">
        <f t="shared" si="612"/>
        <v>1</v>
      </c>
      <c r="AS1945">
        <f t="shared" si="613"/>
        <v>1</v>
      </c>
      <c r="AT1945">
        <f t="shared" si="614"/>
        <v>0</v>
      </c>
      <c r="AU1945">
        <f t="shared" si="615"/>
        <v>1</v>
      </c>
      <c r="AV1945">
        <f t="shared" si="616"/>
        <v>1</v>
      </c>
      <c r="AW1945">
        <f t="shared" si="617"/>
        <v>1</v>
      </c>
      <c r="AX1945">
        <f t="shared" si="618"/>
        <v>1</v>
      </c>
      <c r="AY1945">
        <f t="shared" si="619"/>
        <v>8</v>
      </c>
    </row>
    <row r="1946" spans="1:51" x14ac:dyDescent="0.3">
      <c r="A1946" s="1" t="s">
        <v>1940</v>
      </c>
      <c r="B1946" s="2">
        <v>105223</v>
      </c>
      <c r="C1946" s="3" t="s">
        <v>5337</v>
      </c>
      <c r="D1946" s="5">
        <v>32.619999999999997</v>
      </c>
      <c r="E1946" s="5">
        <v>30590.962148319999</v>
      </c>
      <c r="F1946" s="3" t="s">
        <v>4500</v>
      </c>
      <c r="G1946" s="3" t="s">
        <v>4574</v>
      </c>
      <c r="H1946" s="3" t="s">
        <v>4734</v>
      </c>
      <c r="I1946" s="3" t="s">
        <v>4734</v>
      </c>
      <c r="J1946" s="3" t="s">
        <v>4958</v>
      </c>
      <c r="K1946" s="6">
        <v>53559000</v>
      </c>
      <c r="L1946" s="6">
        <v>53321000</v>
      </c>
      <c r="M1946" s="6">
        <v>5044000</v>
      </c>
      <c r="N1946" s="6">
        <v>5045000</v>
      </c>
      <c r="O1946" s="6">
        <v>4214000</v>
      </c>
      <c r="P1946" s="6">
        <v>4211000</v>
      </c>
      <c r="Q1946" s="6">
        <v>2775000</v>
      </c>
      <c r="R1946" s="6">
        <v>2843000</v>
      </c>
      <c r="S1946" s="6">
        <v>3749000</v>
      </c>
      <c r="T1946" s="6">
        <v>4101000</v>
      </c>
      <c r="U1946" s="6">
        <v>8256000</v>
      </c>
      <c r="V1946" s="6">
        <v>8229000</v>
      </c>
      <c r="W1946" s="6">
        <v>39909000</v>
      </c>
      <c r="X1946" s="6">
        <v>38059000</v>
      </c>
      <c r="Y1946" s="6">
        <v>20760000</v>
      </c>
      <c r="Z1946" s="6">
        <v>19315000</v>
      </c>
      <c r="AA1946" s="6">
        <v>28687000</v>
      </c>
      <c r="AB1946" s="6">
        <v>27043000</v>
      </c>
      <c r="AC1946" s="6">
        <v>939000000</v>
      </c>
      <c r="AD1946" s="6">
        <v>963717799</v>
      </c>
      <c r="AF1946">
        <f t="shared" si="600"/>
        <v>6.9533188002706151E-2</v>
      </c>
      <c r="AG1946">
        <f t="shared" si="601"/>
        <v>7.4699808192543155E-2</v>
      </c>
      <c r="AH1946">
        <f t="shared" si="602"/>
        <v>0.20687063068480793</v>
      </c>
      <c r="AI1946">
        <f t="shared" si="603"/>
        <v>0.21621692635119158</v>
      </c>
      <c r="AJ1946">
        <f t="shared" si="604"/>
        <v>0.72367274375152513</v>
      </c>
      <c r="AK1946">
        <f t="shared" si="605"/>
        <v>0.71423288836297749</v>
      </c>
      <c r="AL1946">
        <f t="shared" si="606"/>
        <v>7.8679586997516759E-2</v>
      </c>
      <c r="AM1946">
        <f t="shared" si="607"/>
        <v>7.8974512856097967E-2</v>
      </c>
      <c r="AN1946">
        <f t="shared" si="608"/>
        <v>1.3420281139592574</v>
      </c>
      <c r="AO1946">
        <f t="shared" si="609"/>
        <v>1.401008959772984</v>
      </c>
      <c r="AP1946">
        <f t="shared" si="610"/>
        <v>1</v>
      </c>
      <c r="AQ1946">
        <f t="shared" si="611"/>
        <v>1</v>
      </c>
      <c r="AR1946">
        <f t="shared" si="612"/>
        <v>0</v>
      </c>
      <c r="AS1946">
        <f t="shared" si="613"/>
        <v>1</v>
      </c>
      <c r="AT1946">
        <f t="shared" si="614"/>
        <v>1</v>
      </c>
      <c r="AU1946">
        <f t="shared" si="615"/>
        <v>1</v>
      </c>
      <c r="AV1946">
        <f t="shared" si="616"/>
        <v>0</v>
      </c>
      <c r="AW1946">
        <f t="shared" si="617"/>
        <v>0</v>
      </c>
      <c r="AX1946">
        <f t="shared" si="618"/>
        <v>1</v>
      </c>
      <c r="AY1946">
        <f t="shared" si="619"/>
        <v>6</v>
      </c>
    </row>
    <row r="1947" spans="1:51" x14ac:dyDescent="0.3">
      <c r="A1947" s="1" t="s">
        <v>1941</v>
      </c>
      <c r="B1947" s="2">
        <v>4995234</v>
      </c>
      <c r="C1947" s="3" t="s">
        <v>5335</v>
      </c>
      <c r="D1947" s="5">
        <v>43.7</v>
      </c>
      <c r="E1947" s="5">
        <v>2681.5457947999998</v>
      </c>
      <c r="F1947" s="3" t="s">
        <v>4485</v>
      </c>
      <c r="G1947" s="3" t="s">
        <v>4607</v>
      </c>
      <c r="H1947" s="3" t="s">
        <v>4608</v>
      </c>
      <c r="I1947" s="3" t="s">
        <v>4608</v>
      </c>
      <c r="J1947" s="3" t="s">
        <v>5027</v>
      </c>
      <c r="K1947" s="6">
        <v>3957903</v>
      </c>
      <c r="L1947" s="6">
        <v>3995846</v>
      </c>
      <c r="M1947" s="6">
        <v>330755</v>
      </c>
      <c r="N1947" s="6">
        <v>339799</v>
      </c>
      <c r="O1947" s="6">
        <v>137607</v>
      </c>
      <c r="P1947" s="6">
        <v>147724</v>
      </c>
      <c r="Q1947" s="6">
        <v>108456</v>
      </c>
      <c r="R1947" s="6">
        <v>115311</v>
      </c>
      <c r="S1947" s="6">
        <v>293296</v>
      </c>
      <c r="T1947" s="6">
        <v>351242</v>
      </c>
      <c r="U1947" s="6">
        <v>187240</v>
      </c>
      <c r="V1947" s="6">
        <v>209875</v>
      </c>
      <c r="W1947" s="6">
        <v>2833125</v>
      </c>
      <c r="X1947" s="6">
        <v>2858703</v>
      </c>
      <c r="Y1947" s="6">
        <v>805396</v>
      </c>
      <c r="Z1947" s="6">
        <v>836707</v>
      </c>
      <c r="AA1947" s="6">
        <v>617913</v>
      </c>
      <c r="AB1947" s="6">
        <v>635154</v>
      </c>
      <c r="AC1947" s="6">
        <v>61393540</v>
      </c>
      <c r="AD1947" s="6">
        <v>62227906</v>
      </c>
      <c r="AF1947">
        <f t="shared" si="600"/>
        <v>3.8281403044341494E-2</v>
      </c>
      <c r="AG1947">
        <f t="shared" si="601"/>
        <v>4.0336824077212639E-2</v>
      </c>
      <c r="AH1947">
        <f t="shared" si="602"/>
        <v>6.6089565409221271E-2</v>
      </c>
      <c r="AI1947">
        <f t="shared" si="603"/>
        <v>7.3416161105228486E-2</v>
      </c>
      <c r="AJ1947">
        <f t="shared" si="604"/>
        <v>1.3034132636795148</v>
      </c>
      <c r="AK1947">
        <f t="shared" si="605"/>
        <v>1.3173293406008622</v>
      </c>
      <c r="AL1947">
        <f t="shared" si="606"/>
        <v>3.476765347710644E-2</v>
      </c>
      <c r="AM1947">
        <f t="shared" si="607"/>
        <v>3.6969392714333839E-2</v>
      </c>
      <c r="AN1947">
        <f t="shared" si="608"/>
        <v>1.397009662475182</v>
      </c>
      <c r="AO1947">
        <f t="shared" si="609"/>
        <v>1.3977828406798467</v>
      </c>
      <c r="AP1947">
        <f t="shared" si="610"/>
        <v>1</v>
      </c>
      <c r="AQ1947">
        <f t="shared" si="611"/>
        <v>1</v>
      </c>
      <c r="AR1947">
        <f t="shared" si="612"/>
        <v>0</v>
      </c>
      <c r="AS1947">
        <f t="shared" si="613"/>
        <v>1</v>
      </c>
      <c r="AT1947">
        <f t="shared" si="614"/>
        <v>1</v>
      </c>
      <c r="AU1947">
        <f t="shared" si="615"/>
        <v>0</v>
      </c>
      <c r="AV1947">
        <f t="shared" si="616"/>
        <v>0</v>
      </c>
      <c r="AW1947">
        <f t="shared" si="617"/>
        <v>0</v>
      </c>
      <c r="AX1947">
        <f t="shared" si="618"/>
        <v>1</v>
      </c>
      <c r="AY1947">
        <f t="shared" si="619"/>
        <v>5</v>
      </c>
    </row>
    <row r="1948" spans="1:51" x14ac:dyDescent="0.3">
      <c r="A1948" s="1" t="s">
        <v>1942</v>
      </c>
      <c r="B1948" s="2">
        <v>4992018</v>
      </c>
      <c r="C1948" s="3" t="s">
        <v>5337</v>
      </c>
      <c r="D1948" s="5">
        <v>420.51</v>
      </c>
      <c r="E1948" s="5">
        <v>22569.00255999</v>
      </c>
      <c r="F1948" s="3" t="s">
        <v>4485</v>
      </c>
      <c r="G1948" s="3" t="s">
        <v>4486</v>
      </c>
      <c r="H1948" s="3" t="s">
        <v>4545</v>
      </c>
      <c r="I1948" s="3" t="s">
        <v>4546</v>
      </c>
      <c r="J1948" s="3" t="s">
        <v>5106</v>
      </c>
      <c r="K1948" s="6">
        <v>5640000</v>
      </c>
      <c r="L1948" s="6">
        <v>5573200</v>
      </c>
      <c r="M1948" s="6">
        <v>1266200</v>
      </c>
      <c r="N1948" s="6">
        <v>1226800</v>
      </c>
      <c r="O1948" s="6">
        <v>1072100</v>
      </c>
      <c r="P1948" s="6">
        <v>1044400</v>
      </c>
      <c r="Q1948" s="6">
        <v>757700</v>
      </c>
      <c r="R1948" s="6">
        <v>738700</v>
      </c>
      <c r="S1948" s="6">
        <v>904300</v>
      </c>
      <c r="T1948" s="6">
        <v>871200</v>
      </c>
      <c r="U1948" s="6">
        <v>1640300</v>
      </c>
      <c r="V1948" s="6">
        <v>1892700</v>
      </c>
      <c r="W1948" s="6">
        <v>6935000</v>
      </c>
      <c r="X1948" s="6">
        <v>6871700</v>
      </c>
      <c r="Y1948" s="6">
        <v>2319100</v>
      </c>
      <c r="Z1948" s="6">
        <v>2274700</v>
      </c>
      <c r="AA1948" s="6">
        <v>1396700</v>
      </c>
      <c r="AB1948" s="6">
        <v>1258500</v>
      </c>
      <c r="AC1948" s="6">
        <v>53670549</v>
      </c>
      <c r="AD1948" s="6">
        <v>53680930</v>
      </c>
      <c r="AF1948">
        <f t="shared" si="600"/>
        <v>0.10925739005046864</v>
      </c>
      <c r="AG1948">
        <f t="shared" si="601"/>
        <v>0.10749887218592197</v>
      </c>
      <c r="AH1948">
        <f t="shared" si="602"/>
        <v>0.23652487382840665</v>
      </c>
      <c r="AI1948">
        <f t="shared" si="603"/>
        <v>0.27543402651454518</v>
      </c>
      <c r="AJ1948">
        <f t="shared" si="604"/>
        <v>1.6604138326054272</v>
      </c>
      <c r="AK1948">
        <f t="shared" si="605"/>
        <v>1.8074692093762414</v>
      </c>
      <c r="AL1948">
        <f t="shared" si="606"/>
        <v>0.1900886524822695</v>
      </c>
      <c r="AM1948">
        <f t="shared" si="607"/>
        <v>0.18739682767530325</v>
      </c>
      <c r="AN1948">
        <f t="shared" si="608"/>
        <v>0.8132660418168709</v>
      </c>
      <c r="AO1948">
        <f t="shared" si="609"/>
        <v>0.81103657028100762</v>
      </c>
      <c r="AP1948">
        <f t="shared" si="610"/>
        <v>1</v>
      </c>
      <c r="AQ1948">
        <f t="shared" si="611"/>
        <v>1</v>
      </c>
      <c r="AR1948">
        <f t="shared" si="612"/>
        <v>1</v>
      </c>
      <c r="AS1948">
        <f t="shared" si="613"/>
        <v>1</v>
      </c>
      <c r="AT1948">
        <f t="shared" si="614"/>
        <v>1</v>
      </c>
      <c r="AU1948">
        <f t="shared" si="615"/>
        <v>0</v>
      </c>
      <c r="AV1948">
        <f t="shared" si="616"/>
        <v>1</v>
      </c>
      <c r="AW1948">
        <f t="shared" si="617"/>
        <v>1</v>
      </c>
      <c r="AX1948">
        <f t="shared" si="618"/>
        <v>1</v>
      </c>
      <c r="AY1948">
        <f t="shared" si="619"/>
        <v>8</v>
      </c>
    </row>
    <row r="1949" spans="1:51" x14ac:dyDescent="0.3">
      <c r="A1949" s="1" t="s">
        <v>1943</v>
      </c>
      <c r="B1949" s="2">
        <v>4296620</v>
      </c>
      <c r="C1949" s="3" t="s">
        <v>5337</v>
      </c>
      <c r="D1949" s="7">
        <v>699.14</v>
      </c>
      <c r="E1949" s="5">
        <v>36092.101331520003</v>
      </c>
      <c r="F1949" s="3" t="s">
        <v>4500</v>
      </c>
      <c r="G1949" s="3" t="s">
        <v>4501</v>
      </c>
      <c r="H1949" s="3" t="s">
        <v>4502</v>
      </c>
      <c r="I1949" s="3" t="s">
        <v>4538</v>
      </c>
      <c r="J1949" s="3" t="s">
        <v>4504</v>
      </c>
      <c r="K1949" s="6">
        <v>2506280</v>
      </c>
      <c r="L1949" s="6">
        <v>2394116</v>
      </c>
      <c r="M1949" s="6">
        <v>-57176</v>
      </c>
      <c r="N1949" s="6">
        <v>-62344</v>
      </c>
      <c r="O1949" s="6">
        <v>-77288</v>
      </c>
      <c r="P1949" s="6">
        <v>-86356</v>
      </c>
      <c r="Q1949" s="6">
        <v>-24550</v>
      </c>
      <c r="R1949" s="6">
        <v>-36273</v>
      </c>
      <c r="S1949" s="6">
        <v>508770</v>
      </c>
      <c r="T1949" s="6">
        <v>438274</v>
      </c>
      <c r="U1949" s="6" t="s">
        <v>4474</v>
      </c>
      <c r="V1949" s="6" t="s">
        <v>4474</v>
      </c>
      <c r="W1949" s="6">
        <v>3557058</v>
      </c>
      <c r="X1949" s="6">
        <v>3356002</v>
      </c>
      <c r="Y1949" s="6">
        <v>2438701</v>
      </c>
      <c r="Z1949" s="6">
        <v>2236204</v>
      </c>
      <c r="AA1949" s="6">
        <v>1488544</v>
      </c>
      <c r="AB1949" s="6">
        <v>1437251</v>
      </c>
      <c r="AC1949" s="6">
        <v>51407000</v>
      </c>
      <c r="AD1949" s="6">
        <v>51122000</v>
      </c>
      <c r="AF1949">
        <f t="shared" si="600"/>
        <v>-6.90177107036208E-3</v>
      </c>
      <c r="AG1949">
        <f t="shared" si="601"/>
        <v>-1.0808396419310834E-2</v>
      </c>
      <c r="AH1949" t="e">
        <f t="shared" si="602"/>
        <v>#VALUE!</v>
      </c>
      <c r="AI1949" t="e">
        <f t="shared" si="603"/>
        <v>#VALUE!</v>
      </c>
      <c r="AJ1949">
        <f t="shared" si="604"/>
        <v>1.6383130092224347</v>
      </c>
      <c r="AK1949">
        <f t="shared" si="605"/>
        <v>1.5558896810647549</v>
      </c>
      <c r="AL1949">
        <f t="shared" si="606"/>
        <v>-3.0837735608152322E-2</v>
      </c>
      <c r="AM1949">
        <f t="shared" si="607"/>
        <v>-3.6070098524883507E-2</v>
      </c>
      <c r="AN1949">
        <f t="shared" si="608"/>
        <v>0.70459351520273217</v>
      </c>
      <c r="AO1949">
        <f t="shared" si="609"/>
        <v>0.71338336508738676</v>
      </c>
      <c r="AP1949">
        <f t="shared" si="610"/>
        <v>0</v>
      </c>
      <c r="AQ1949">
        <f t="shared" si="611"/>
        <v>1</v>
      </c>
      <c r="AR1949">
        <f t="shared" si="612"/>
        <v>1</v>
      </c>
      <c r="AS1949">
        <f t="shared" si="613"/>
        <v>1</v>
      </c>
      <c r="AT1949">
        <f t="shared" si="614"/>
        <v>0</v>
      </c>
      <c r="AU1949">
        <f t="shared" si="615"/>
        <v>1</v>
      </c>
      <c r="AV1949">
        <f t="shared" si="616"/>
        <v>1</v>
      </c>
      <c r="AW1949">
        <f t="shared" si="617"/>
        <v>0</v>
      </c>
      <c r="AX1949">
        <f t="shared" si="618"/>
        <v>0</v>
      </c>
      <c r="AY1949">
        <f t="shared" si="619"/>
        <v>5</v>
      </c>
    </row>
    <row r="1950" spans="1:51" x14ac:dyDescent="0.3">
      <c r="A1950" s="1" t="s">
        <v>1944</v>
      </c>
      <c r="B1950" s="2">
        <v>29161904</v>
      </c>
      <c r="C1950" s="3" t="s">
        <v>5338</v>
      </c>
      <c r="D1950" s="5">
        <v>12.56</v>
      </c>
      <c r="E1950" s="5">
        <v>27.394465279999999</v>
      </c>
      <c r="F1950" s="3" t="s">
        <v>4480</v>
      </c>
      <c r="G1950" s="3" t="s">
        <v>4491</v>
      </c>
      <c r="H1950" s="3" t="s">
        <v>4492</v>
      </c>
      <c r="I1950" s="3" t="s">
        <v>4493</v>
      </c>
      <c r="J1950" s="3"/>
      <c r="K1950" s="6" t="s">
        <v>4474</v>
      </c>
      <c r="L1950" s="6" t="s">
        <v>4474</v>
      </c>
      <c r="M1950" s="6" t="s">
        <v>4474</v>
      </c>
      <c r="N1950" s="6" t="s">
        <v>4474</v>
      </c>
      <c r="O1950" s="6">
        <v>-940.94200000000001</v>
      </c>
      <c r="P1950" s="6">
        <v>-1344.3219999999999</v>
      </c>
      <c r="Q1950" s="6">
        <v>-722.95899999999995</v>
      </c>
      <c r="R1950" s="6">
        <v>-420.78899999999999</v>
      </c>
      <c r="S1950" s="6">
        <v>-1152.633</v>
      </c>
      <c r="T1950" s="6">
        <v>-1278.5070000000001</v>
      </c>
      <c r="U1950" s="6" t="s">
        <v>4474</v>
      </c>
      <c r="V1950" s="6" t="s">
        <v>4474</v>
      </c>
      <c r="W1950" s="6">
        <v>1547.4490000000001</v>
      </c>
      <c r="X1950" s="6">
        <v>1441.873</v>
      </c>
      <c r="Y1950" s="6">
        <v>433.755</v>
      </c>
      <c r="Z1950" s="6">
        <v>251.13300000000001</v>
      </c>
      <c r="AA1950" s="6">
        <v>4628</v>
      </c>
      <c r="AB1950" s="6">
        <v>3999</v>
      </c>
      <c r="AC1950" s="6">
        <v>2181088</v>
      </c>
      <c r="AD1950" s="6">
        <v>2184288</v>
      </c>
      <c r="AF1950">
        <f t="shared" si="600"/>
        <v>-0.46719407230868348</v>
      </c>
      <c r="AG1950">
        <f t="shared" si="601"/>
        <v>-0.29183499517641287</v>
      </c>
      <c r="AH1950" t="e">
        <f t="shared" si="602"/>
        <v>#VALUE!</v>
      </c>
      <c r="AI1950" t="e">
        <f t="shared" si="603"/>
        <v>#VALUE!</v>
      </c>
      <c r="AJ1950">
        <f t="shared" si="604"/>
        <v>9.3724070872947277E-2</v>
      </c>
      <c r="AK1950">
        <f t="shared" si="605"/>
        <v>6.2798949737434356E-2</v>
      </c>
      <c r="AL1950" t="e">
        <f t="shared" si="606"/>
        <v>#VALUE!</v>
      </c>
      <c r="AM1950" t="e">
        <f t="shared" si="607"/>
        <v>#VALUE!</v>
      </c>
      <c r="AN1950" t="e">
        <f t="shared" si="608"/>
        <v>#VALUE!</v>
      </c>
      <c r="AO1950" t="e">
        <f t="shared" si="609"/>
        <v>#VALUE!</v>
      </c>
      <c r="AP1950">
        <f t="shared" si="610"/>
        <v>0</v>
      </c>
      <c r="AQ1950">
        <f t="shared" si="611"/>
        <v>0</v>
      </c>
      <c r="AR1950">
        <f t="shared" si="612"/>
        <v>0</v>
      </c>
      <c r="AS1950">
        <f t="shared" si="613"/>
        <v>0</v>
      </c>
      <c r="AT1950">
        <f t="shared" si="614"/>
        <v>0</v>
      </c>
      <c r="AU1950">
        <f t="shared" si="615"/>
        <v>1</v>
      </c>
      <c r="AV1950">
        <f t="shared" si="616"/>
        <v>0</v>
      </c>
      <c r="AW1950">
        <f t="shared" si="617"/>
        <v>0</v>
      </c>
      <c r="AX1950">
        <f t="shared" si="618"/>
        <v>1</v>
      </c>
      <c r="AY1950">
        <f t="shared" si="619"/>
        <v>2</v>
      </c>
    </row>
    <row r="1951" spans="1:51" x14ac:dyDescent="0.3">
      <c r="A1951" s="1" t="s">
        <v>1945</v>
      </c>
      <c r="B1951" s="2">
        <v>4335346</v>
      </c>
      <c r="C1951" s="3" t="s">
        <v>5335</v>
      </c>
      <c r="D1951" s="5">
        <v>12.99</v>
      </c>
      <c r="E1951" s="5">
        <v>35.478093149999999</v>
      </c>
      <c r="F1951" s="3" t="s">
        <v>4485</v>
      </c>
      <c r="G1951" s="3" t="s">
        <v>4517</v>
      </c>
      <c r="H1951" s="3" t="s">
        <v>4640</v>
      </c>
      <c r="I1951" s="3" t="s">
        <v>4641</v>
      </c>
      <c r="J1951" s="3" t="s">
        <v>5107</v>
      </c>
      <c r="K1951" s="6">
        <v>140427</v>
      </c>
      <c r="L1951" s="6">
        <v>142972</v>
      </c>
      <c r="M1951" s="6">
        <v>-3669</v>
      </c>
      <c r="N1951" s="6">
        <v>-1877</v>
      </c>
      <c r="O1951" s="6">
        <v>-4938</v>
      </c>
      <c r="P1951" s="6">
        <v>-3217</v>
      </c>
      <c r="Q1951" s="6">
        <v>-3452</v>
      </c>
      <c r="R1951" s="6">
        <v>-2073</v>
      </c>
      <c r="S1951" s="6">
        <v>-1471</v>
      </c>
      <c r="T1951" s="6">
        <v>-3438</v>
      </c>
      <c r="U1951" s="6" t="s">
        <v>4474</v>
      </c>
      <c r="V1951" s="6" t="s">
        <v>4474</v>
      </c>
      <c r="W1951" s="6">
        <v>57154</v>
      </c>
      <c r="X1951" s="6">
        <v>56130</v>
      </c>
      <c r="Y1951" s="6">
        <v>43021</v>
      </c>
      <c r="Z1951" s="6">
        <v>42018</v>
      </c>
      <c r="AA1951" s="6">
        <v>13141</v>
      </c>
      <c r="AB1951" s="6">
        <v>12734</v>
      </c>
      <c r="AC1951" s="6">
        <v>2731000</v>
      </c>
      <c r="AD1951" s="6">
        <v>2751000</v>
      </c>
      <c r="AF1951">
        <f t="shared" si="600"/>
        <v>-6.0398222346642404E-2</v>
      </c>
      <c r="AG1951">
        <f t="shared" si="601"/>
        <v>-3.6932121859967929E-2</v>
      </c>
      <c r="AH1951" t="e">
        <f t="shared" si="602"/>
        <v>#VALUE!</v>
      </c>
      <c r="AI1951" t="e">
        <f t="shared" si="603"/>
        <v>#VALUE!</v>
      </c>
      <c r="AJ1951">
        <f t="shared" si="604"/>
        <v>3.2737995586332853</v>
      </c>
      <c r="AK1951">
        <f t="shared" si="605"/>
        <v>3.2996701743364221</v>
      </c>
      <c r="AL1951">
        <f t="shared" si="606"/>
        <v>-3.5164177829049972E-2</v>
      </c>
      <c r="AM1951">
        <f t="shared" si="607"/>
        <v>-2.2500909268947766E-2</v>
      </c>
      <c r="AN1951">
        <f t="shared" si="608"/>
        <v>2.4569933862896733</v>
      </c>
      <c r="AO1951">
        <f t="shared" si="609"/>
        <v>2.5471583823267414</v>
      </c>
      <c r="AP1951">
        <f t="shared" si="610"/>
        <v>0</v>
      </c>
      <c r="AQ1951">
        <f t="shared" si="611"/>
        <v>0</v>
      </c>
      <c r="AR1951">
        <f t="shared" si="612"/>
        <v>0</v>
      </c>
      <c r="AS1951">
        <f t="shared" si="613"/>
        <v>1</v>
      </c>
      <c r="AT1951">
        <f t="shared" si="614"/>
        <v>0</v>
      </c>
      <c r="AU1951">
        <f t="shared" si="615"/>
        <v>0</v>
      </c>
      <c r="AV1951">
        <f t="shared" si="616"/>
        <v>0</v>
      </c>
      <c r="AW1951">
        <f t="shared" si="617"/>
        <v>0</v>
      </c>
      <c r="AX1951">
        <f t="shared" si="618"/>
        <v>1</v>
      </c>
      <c r="AY1951">
        <f t="shared" si="619"/>
        <v>2</v>
      </c>
    </row>
    <row r="1952" spans="1:51" x14ac:dyDescent="0.3">
      <c r="A1952" s="1" t="s">
        <v>1946</v>
      </c>
      <c r="B1952" s="2">
        <v>4989255</v>
      </c>
      <c r="C1952" s="3" t="s">
        <v>5336</v>
      </c>
      <c r="D1952" s="5">
        <v>5.68</v>
      </c>
      <c r="E1952" s="5">
        <v>256.72751976000001</v>
      </c>
      <c r="F1952" s="3" t="s">
        <v>4485</v>
      </c>
      <c r="G1952" s="3" t="s">
        <v>4486</v>
      </c>
      <c r="H1952" s="3" t="s">
        <v>4590</v>
      </c>
      <c r="I1952" s="3" t="s">
        <v>4590</v>
      </c>
      <c r="J1952" s="3" t="s">
        <v>5108</v>
      </c>
      <c r="K1952" s="6">
        <v>247331</v>
      </c>
      <c r="L1952" s="6">
        <v>261884</v>
      </c>
      <c r="M1952" s="6">
        <v>43403</v>
      </c>
      <c r="N1952" s="6">
        <v>59348</v>
      </c>
      <c r="O1952" s="6">
        <v>37287</v>
      </c>
      <c r="P1952" s="6">
        <v>53436</v>
      </c>
      <c r="Q1952" s="6">
        <v>30898</v>
      </c>
      <c r="R1952" s="6">
        <v>36674</v>
      </c>
      <c r="S1952" s="6">
        <v>86132</v>
      </c>
      <c r="T1952" s="6">
        <v>78136</v>
      </c>
      <c r="U1952" s="6" t="s">
        <v>4474</v>
      </c>
      <c r="V1952" s="6" t="s">
        <v>4474</v>
      </c>
      <c r="W1952" s="6">
        <v>309428</v>
      </c>
      <c r="X1952" s="6">
        <v>300917</v>
      </c>
      <c r="Y1952" s="6">
        <v>203510</v>
      </c>
      <c r="Z1952" s="6">
        <v>194613</v>
      </c>
      <c r="AA1952" s="6">
        <v>46563</v>
      </c>
      <c r="AB1952" s="6">
        <v>42308</v>
      </c>
      <c r="AC1952" s="6">
        <v>45198507</v>
      </c>
      <c r="AD1952" s="6">
        <v>45516146</v>
      </c>
      <c r="AF1952">
        <f t="shared" si="600"/>
        <v>9.9855216722468554E-2</v>
      </c>
      <c r="AG1952">
        <f t="shared" si="601"/>
        <v>0.12187413805135636</v>
      </c>
      <c r="AH1952" t="e">
        <f t="shared" si="602"/>
        <v>#VALUE!</v>
      </c>
      <c r="AI1952" t="e">
        <f t="shared" si="603"/>
        <v>#VALUE!</v>
      </c>
      <c r="AJ1952">
        <f t="shared" si="604"/>
        <v>4.3706376307368515</v>
      </c>
      <c r="AK1952">
        <f t="shared" si="605"/>
        <v>4.5999101824714002</v>
      </c>
      <c r="AL1952">
        <f t="shared" si="606"/>
        <v>0.1507574869304697</v>
      </c>
      <c r="AM1952">
        <f t="shared" si="607"/>
        <v>0.2040445388034397</v>
      </c>
      <c r="AN1952">
        <f t="shared" si="608"/>
        <v>0.7993168039091485</v>
      </c>
      <c r="AO1952">
        <f t="shared" si="609"/>
        <v>0.87028649095930111</v>
      </c>
      <c r="AP1952">
        <f t="shared" si="610"/>
        <v>1</v>
      </c>
      <c r="AQ1952">
        <f t="shared" si="611"/>
        <v>1</v>
      </c>
      <c r="AR1952">
        <f t="shared" si="612"/>
        <v>0</v>
      </c>
      <c r="AS1952">
        <f t="shared" si="613"/>
        <v>1</v>
      </c>
      <c r="AT1952">
        <f t="shared" si="614"/>
        <v>0</v>
      </c>
      <c r="AU1952">
        <f t="shared" si="615"/>
        <v>0</v>
      </c>
      <c r="AV1952">
        <f t="shared" si="616"/>
        <v>0</v>
      </c>
      <c r="AW1952">
        <f t="shared" si="617"/>
        <v>0</v>
      </c>
      <c r="AX1952">
        <f t="shared" si="618"/>
        <v>1</v>
      </c>
      <c r="AY1952">
        <f t="shared" si="619"/>
        <v>4</v>
      </c>
    </row>
    <row r="1953" spans="1:51" x14ac:dyDescent="0.3">
      <c r="A1953" s="1" t="s">
        <v>1947</v>
      </c>
      <c r="B1953" s="2">
        <v>111564</v>
      </c>
      <c r="C1953" s="3" t="s">
        <v>5337</v>
      </c>
      <c r="D1953" s="5">
        <v>287.36</v>
      </c>
      <c r="E1953" s="5">
        <v>34601.403524480003</v>
      </c>
      <c r="F1953" s="3" t="s">
        <v>4470</v>
      </c>
      <c r="G1953" s="3" t="s">
        <v>4512</v>
      </c>
      <c r="H1953" s="3" t="s">
        <v>4522</v>
      </c>
      <c r="I1953" s="3" t="s">
        <v>4645</v>
      </c>
      <c r="J1953" s="3" t="s">
        <v>4909</v>
      </c>
      <c r="K1953" s="6">
        <v>115010000</v>
      </c>
      <c r="L1953" s="6">
        <v>112036000</v>
      </c>
      <c r="M1953" s="6">
        <v>3600000</v>
      </c>
      <c r="N1953" s="6">
        <v>3984000</v>
      </c>
      <c r="O1953" s="6">
        <v>2634000</v>
      </c>
      <c r="P1953" s="6">
        <v>3026000</v>
      </c>
      <c r="Q1953" s="6">
        <v>1357000</v>
      </c>
      <c r="R1953" s="6">
        <v>1707000</v>
      </c>
      <c r="S1953" s="6">
        <v>-3640000</v>
      </c>
      <c r="T1953" s="6">
        <v>-4246000</v>
      </c>
      <c r="U1953" s="6">
        <v>11886000</v>
      </c>
      <c r="V1953" s="6">
        <v>11766000</v>
      </c>
      <c r="W1953" s="6">
        <v>50007000</v>
      </c>
      <c r="X1953" s="6">
        <v>50093000</v>
      </c>
      <c r="Y1953" s="6">
        <v>32926000</v>
      </c>
      <c r="Z1953" s="6">
        <v>32858000</v>
      </c>
      <c r="AA1953" s="6">
        <v>18727000</v>
      </c>
      <c r="AB1953" s="6">
        <v>19790000</v>
      </c>
      <c r="AC1953" s="6">
        <v>120411343</v>
      </c>
      <c r="AD1953" s="6">
        <v>120401661</v>
      </c>
      <c r="AF1953">
        <f t="shared" si="600"/>
        <v>2.7136200931869539E-2</v>
      </c>
      <c r="AG1953">
        <f t="shared" si="601"/>
        <v>3.4076617491465871E-2</v>
      </c>
      <c r="AH1953">
        <f t="shared" si="602"/>
        <v>0.2376867238586598</v>
      </c>
      <c r="AI1953">
        <f t="shared" si="603"/>
        <v>0.23488311740163295</v>
      </c>
      <c r="AJ1953">
        <f t="shared" si="604"/>
        <v>1.7582100710204518</v>
      </c>
      <c r="AK1953">
        <f t="shared" si="605"/>
        <v>1.6603335017685701</v>
      </c>
      <c r="AL1953">
        <f t="shared" si="606"/>
        <v>2.2902356316842013E-2</v>
      </c>
      <c r="AM1953">
        <f t="shared" si="607"/>
        <v>2.7009175622121462E-2</v>
      </c>
      <c r="AN1953">
        <f t="shared" si="608"/>
        <v>2.2998780170776092</v>
      </c>
      <c r="AO1953">
        <f t="shared" si="609"/>
        <v>2.2365599984029703</v>
      </c>
      <c r="AP1953">
        <f t="shared" si="610"/>
        <v>1</v>
      </c>
      <c r="AQ1953">
        <f t="shared" si="611"/>
        <v>0</v>
      </c>
      <c r="AR1953">
        <f t="shared" si="612"/>
        <v>0</v>
      </c>
      <c r="AS1953">
        <f t="shared" si="613"/>
        <v>0</v>
      </c>
      <c r="AT1953">
        <f t="shared" si="614"/>
        <v>0</v>
      </c>
      <c r="AU1953">
        <f t="shared" si="615"/>
        <v>1</v>
      </c>
      <c r="AV1953">
        <f t="shared" si="616"/>
        <v>0</v>
      </c>
      <c r="AW1953">
        <f t="shared" si="617"/>
        <v>1</v>
      </c>
      <c r="AX1953">
        <f t="shared" si="618"/>
        <v>0</v>
      </c>
      <c r="AY1953">
        <f t="shared" si="619"/>
        <v>3</v>
      </c>
    </row>
    <row r="1954" spans="1:51" x14ac:dyDescent="0.3">
      <c r="A1954" s="1" t="s">
        <v>1948</v>
      </c>
      <c r="B1954" s="2">
        <v>100307</v>
      </c>
      <c r="C1954" s="3" t="s">
        <v>5335</v>
      </c>
      <c r="D1954" s="5">
        <v>16.22</v>
      </c>
      <c r="E1954" s="5">
        <v>23564.600778240001</v>
      </c>
      <c r="F1954" s="3"/>
      <c r="G1954" s="3"/>
      <c r="H1954" s="3"/>
      <c r="I1954" s="3"/>
      <c r="J1954" s="3" t="s">
        <v>4484</v>
      </c>
      <c r="K1954" s="6">
        <v>7152000</v>
      </c>
      <c r="L1954" s="6">
        <v>7155000</v>
      </c>
      <c r="M1954" s="6" t="s">
        <v>4474</v>
      </c>
      <c r="N1954" s="6" t="s">
        <v>4474</v>
      </c>
      <c r="O1954" s="6">
        <v>6476000</v>
      </c>
      <c r="P1954" s="6">
        <v>6267000</v>
      </c>
      <c r="Q1954" s="6">
        <v>1674000</v>
      </c>
      <c r="R1954" s="6">
        <v>1704000</v>
      </c>
      <c r="S1954" s="6">
        <v>1229000</v>
      </c>
      <c r="T1954" s="6">
        <v>2666000</v>
      </c>
      <c r="U1954" s="6">
        <v>10674000</v>
      </c>
      <c r="V1954" s="6">
        <v>11527000</v>
      </c>
      <c r="W1954" s="6">
        <v>200535000</v>
      </c>
      <c r="X1954" s="6">
        <v>196310000</v>
      </c>
      <c r="Y1954" s="6" t="s">
        <v>4474</v>
      </c>
      <c r="Z1954" s="6" t="s">
        <v>4474</v>
      </c>
      <c r="AA1954" s="6" t="s">
        <v>4474</v>
      </c>
      <c r="AB1954" s="6" t="s">
        <v>4474</v>
      </c>
      <c r="AC1954" s="6">
        <v>1452811392</v>
      </c>
      <c r="AD1954" s="6">
        <v>1452432838</v>
      </c>
      <c r="AF1954">
        <f t="shared" si="600"/>
        <v>8.3476699827960202E-3</v>
      </c>
      <c r="AG1954">
        <f t="shared" si="601"/>
        <v>8.6801487443329429E-3</v>
      </c>
      <c r="AH1954">
        <f t="shared" si="602"/>
        <v>5.3227616126860645E-2</v>
      </c>
      <c r="AI1954">
        <f t="shared" si="603"/>
        <v>5.8718353624369619E-2</v>
      </c>
      <c r="AJ1954" t="e">
        <f t="shared" si="604"/>
        <v>#VALUE!</v>
      </c>
      <c r="AK1954" t="e">
        <f t="shared" si="605"/>
        <v>#VALUE!</v>
      </c>
      <c r="AL1954">
        <f t="shared" si="606"/>
        <v>0.90548098434004476</v>
      </c>
      <c r="AM1954">
        <f t="shared" si="607"/>
        <v>0.87589098532494758</v>
      </c>
      <c r="AN1954">
        <f t="shared" si="608"/>
        <v>3.5664597202483356E-2</v>
      </c>
      <c r="AO1954">
        <f t="shared" si="609"/>
        <v>3.6447455554989558E-2</v>
      </c>
      <c r="AP1954">
        <f t="shared" si="610"/>
        <v>1</v>
      </c>
      <c r="AQ1954">
        <f t="shared" si="611"/>
        <v>1</v>
      </c>
      <c r="AR1954">
        <f t="shared" si="612"/>
        <v>0</v>
      </c>
      <c r="AS1954">
        <f t="shared" si="613"/>
        <v>0</v>
      </c>
      <c r="AT1954">
        <f t="shared" si="614"/>
        <v>1</v>
      </c>
      <c r="AU1954">
        <f t="shared" si="615"/>
        <v>0</v>
      </c>
      <c r="AV1954">
        <f t="shared" si="616"/>
        <v>1</v>
      </c>
      <c r="AW1954">
        <f t="shared" si="617"/>
        <v>0</v>
      </c>
      <c r="AX1954">
        <f t="shared" si="618"/>
        <v>0</v>
      </c>
      <c r="AY1954">
        <f t="shared" si="619"/>
        <v>4</v>
      </c>
    </row>
    <row r="1955" spans="1:51" x14ac:dyDescent="0.3">
      <c r="A1955" s="1" t="s">
        <v>1949</v>
      </c>
      <c r="B1955" s="2">
        <v>4436418</v>
      </c>
      <c r="C1955" s="3" t="s">
        <v>5337</v>
      </c>
      <c r="D1955" s="5">
        <v>195.14</v>
      </c>
      <c r="E1955" s="5">
        <v>7635.7007735799998</v>
      </c>
      <c r="F1955" s="3" t="s">
        <v>4485</v>
      </c>
      <c r="G1955" s="3" t="s">
        <v>4486</v>
      </c>
      <c r="H1955" s="3" t="s">
        <v>4505</v>
      </c>
      <c r="I1955" s="3" t="s">
        <v>4505</v>
      </c>
      <c r="J1955" s="3" t="s">
        <v>5109</v>
      </c>
      <c r="K1955" s="6">
        <v>11708000</v>
      </c>
      <c r="L1955" s="6">
        <v>11775000</v>
      </c>
      <c r="M1955" s="6">
        <v>1071000</v>
      </c>
      <c r="N1955" s="6">
        <v>1160000</v>
      </c>
      <c r="O1955" s="6">
        <v>741000</v>
      </c>
      <c r="P1955" s="6">
        <v>827000</v>
      </c>
      <c r="Q1955" s="6">
        <v>701000</v>
      </c>
      <c r="R1955" s="6">
        <v>748000</v>
      </c>
      <c r="S1955" s="6">
        <v>564000</v>
      </c>
      <c r="T1955" s="6">
        <v>686000</v>
      </c>
      <c r="U1955" s="6">
        <v>1709000</v>
      </c>
      <c r="V1955" s="6">
        <v>1715000</v>
      </c>
      <c r="W1955" s="6">
        <v>11082000</v>
      </c>
      <c r="X1955" s="6">
        <v>11310000</v>
      </c>
      <c r="Y1955" s="6">
        <v>2629000</v>
      </c>
      <c r="Z1955" s="6">
        <v>2912000</v>
      </c>
      <c r="AA1955" s="6">
        <v>3336000</v>
      </c>
      <c r="AB1955" s="6">
        <v>3563000</v>
      </c>
      <c r="AC1955" s="6">
        <v>39129037</v>
      </c>
      <c r="AD1955" s="6">
        <v>39260208</v>
      </c>
      <c r="AF1955">
        <f t="shared" si="600"/>
        <v>6.3255730012633099E-2</v>
      </c>
      <c r="AG1955">
        <f t="shared" si="601"/>
        <v>6.6136162687886829E-2</v>
      </c>
      <c r="AH1955">
        <f t="shared" si="602"/>
        <v>0.15421404078686157</v>
      </c>
      <c r="AI1955">
        <f t="shared" si="603"/>
        <v>0.15163572060123784</v>
      </c>
      <c r="AJ1955">
        <f t="shared" si="604"/>
        <v>0.78806954436450838</v>
      </c>
      <c r="AK1955">
        <f t="shared" si="605"/>
        <v>0.81728880157170924</v>
      </c>
      <c r="AL1955">
        <f t="shared" si="606"/>
        <v>6.3290058079945338E-2</v>
      </c>
      <c r="AM1955">
        <f t="shared" si="607"/>
        <v>7.023354564755839E-2</v>
      </c>
      <c r="AN1955">
        <f t="shared" si="608"/>
        <v>1.0564879985562172</v>
      </c>
      <c r="AO1955">
        <f t="shared" si="609"/>
        <v>1.0411140583554377</v>
      </c>
      <c r="AP1955">
        <f t="shared" si="610"/>
        <v>1</v>
      </c>
      <c r="AQ1955">
        <f t="shared" si="611"/>
        <v>1</v>
      </c>
      <c r="AR1955">
        <f t="shared" si="612"/>
        <v>0</v>
      </c>
      <c r="AS1955">
        <f t="shared" si="613"/>
        <v>0</v>
      </c>
      <c r="AT1955">
        <f t="shared" si="614"/>
        <v>0</v>
      </c>
      <c r="AU1955">
        <f t="shared" si="615"/>
        <v>0</v>
      </c>
      <c r="AV1955">
        <f t="shared" si="616"/>
        <v>0</v>
      </c>
      <c r="AW1955">
        <f t="shared" si="617"/>
        <v>1</v>
      </c>
      <c r="AX1955">
        <f t="shared" si="618"/>
        <v>1</v>
      </c>
      <c r="AY1955">
        <f t="shared" si="619"/>
        <v>4</v>
      </c>
    </row>
    <row r="1956" spans="1:51" x14ac:dyDescent="0.3">
      <c r="A1956" s="1" t="s">
        <v>1950</v>
      </c>
      <c r="B1956" s="2">
        <v>4060605</v>
      </c>
      <c r="C1956" s="3" t="s">
        <v>5337</v>
      </c>
      <c r="D1956" s="5">
        <v>16.7</v>
      </c>
      <c r="E1956" s="5">
        <v>2888.9700907000001</v>
      </c>
      <c r="F1956" s="3" t="s">
        <v>4583</v>
      </c>
      <c r="G1956" s="3" t="s">
        <v>4583</v>
      </c>
      <c r="H1956" s="3" t="s">
        <v>4584</v>
      </c>
      <c r="I1956" s="3" t="s">
        <v>5110</v>
      </c>
      <c r="J1956" s="3" t="s">
        <v>5077</v>
      </c>
      <c r="K1956" s="6">
        <v>5987000</v>
      </c>
      <c r="L1956" s="6">
        <v>5953000</v>
      </c>
      <c r="M1956" s="6">
        <v>313000</v>
      </c>
      <c r="N1956" s="6">
        <v>294000</v>
      </c>
      <c r="O1956" s="6">
        <v>39000</v>
      </c>
      <c r="P1956" s="6">
        <v>26000</v>
      </c>
      <c r="Q1956" s="6">
        <v>-61000</v>
      </c>
      <c r="R1956" s="6">
        <v>-29000</v>
      </c>
      <c r="S1956" s="6">
        <v>274000</v>
      </c>
      <c r="T1956" s="6">
        <v>308000</v>
      </c>
      <c r="U1956" s="6">
        <v>1513000</v>
      </c>
      <c r="V1956" s="6">
        <v>1344000</v>
      </c>
      <c r="W1956" s="6">
        <v>7334000</v>
      </c>
      <c r="X1956" s="6">
        <v>7317000</v>
      </c>
      <c r="Y1956" s="6">
        <v>2293000</v>
      </c>
      <c r="Z1956" s="6">
        <v>2254000</v>
      </c>
      <c r="AA1956" s="6">
        <v>1560000</v>
      </c>
      <c r="AB1956" s="6">
        <v>1729000</v>
      </c>
      <c r="AC1956" s="6">
        <v>172140587</v>
      </c>
      <c r="AD1956" s="6">
        <v>172130480</v>
      </c>
      <c r="AF1956">
        <f t="shared" si="600"/>
        <v>-8.3174256885737655E-3</v>
      </c>
      <c r="AG1956">
        <f t="shared" si="601"/>
        <v>-3.9633729670630041E-3</v>
      </c>
      <c r="AH1956">
        <f t="shared" si="602"/>
        <v>0.20629942732478865</v>
      </c>
      <c r="AI1956">
        <f t="shared" si="603"/>
        <v>0.18368183681836819</v>
      </c>
      <c r="AJ1956">
        <f t="shared" si="604"/>
        <v>1.469871794871795</v>
      </c>
      <c r="AK1956">
        <f t="shared" si="605"/>
        <v>1.3036437246963564</v>
      </c>
      <c r="AL1956">
        <f t="shared" si="606"/>
        <v>6.5141139134792048E-3</v>
      </c>
      <c r="AM1956">
        <f t="shared" si="607"/>
        <v>4.3675457752393749E-3</v>
      </c>
      <c r="AN1956">
        <f t="shared" si="608"/>
        <v>0.81633487864739573</v>
      </c>
      <c r="AO1956">
        <f t="shared" si="609"/>
        <v>0.81358480251469179</v>
      </c>
      <c r="AP1956">
        <f t="shared" si="610"/>
        <v>0</v>
      </c>
      <c r="AQ1956">
        <f t="shared" si="611"/>
        <v>1</v>
      </c>
      <c r="AR1956">
        <f t="shared" si="612"/>
        <v>0</v>
      </c>
      <c r="AS1956">
        <f t="shared" si="613"/>
        <v>1</v>
      </c>
      <c r="AT1956">
        <f t="shared" si="614"/>
        <v>0</v>
      </c>
      <c r="AU1956">
        <f t="shared" si="615"/>
        <v>1</v>
      </c>
      <c r="AV1956">
        <f t="shared" si="616"/>
        <v>1</v>
      </c>
      <c r="AW1956">
        <f t="shared" si="617"/>
        <v>1</v>
      </c>
      <c r="AX1956">
        <f t="shared" si="618"/>
        <v>0</v>
      </c>
      <c r="AY1956">
        <f t="shared" si="619"/>
        <v>5</v>
      </c>
    </row>
    <row r="1957" spans="1:51" x14ac:dyDescent="0.3">
      <c r="A1957" s="1" t="s">
        <v>1951</v>
      </c>
      <c r="B1957" s="2">
        <v>4216960</v>
      </c>
      <c r="C1957" s="3" t="s">
        <v>5335</v>
      </c>
      <c r="D1957" s="5">
        <v>18.260000000000002</v>
      </c>
      <c r="E1957" s="5">
        <v>117.71033274</v>
      </c>
      <c r="F1957" s="3" t="s">
        <v>4485</v>
      </c>
      <c r="G1957" s="3" t="s">
        <v>4486</v>
      </c>
      <c r="H1957" s="3" t="s">
        <v>4598</v>
      </c>
      <c r="I1957" s="3" t="s">
        <v>4615</v>
      </c>
      <c r="J1957" s="3" t="s">
        <v>5111</v>
      </c>
      <c r="K1957" s="6">
        <v>186584</v>
      </c>
      <c r="L1957" s="6">
        <v>198987</v>
      </c>
      <c r="M1957" s="6">
        <v>-6754</v>
      </c>
      <c r="N1957" s="6">
        <v>-2986</v>
      </c>
      <c r="O1957" s="6">
        <v>-8686</v>
      </c>
      <c r="P1957" s="6">
        <v>-5016</v>
      </c>
      <c r="Q1957" s="6">
        <v>-16608</v>
      </c>
      <c r="R1957" s="6">
        <v>-12744</v>
      </c>
      <c r="S1957" s="6">
        <v>-2519</v>
      </c>
      <c r="T1957" s="6">
        <v>2049</v>
      </c>
      <c r="U1957" s="6" t="s">
        <v>4474</v>
      </c>
      <c r="V1957" s="6" t="s">
        <v>4474</v>
      </c>
      <c r="W1957" s="6">
        <v>268643</v>
      </c>
      <c r="X1957" s="6">
        <v>272376</v>
      </c>
      <c r="Y1957" s="6">
        <v>228577</v>
      </c>
      <c r="Z1957" s="6">
        <v>233212</v>
      </c>
      <c r="AA1957" s="6">
        <v>47789</v>
      </c>
      <c r="AB1957" s="6">
        <v>51233</v>
      </c>
      <c r="AC1957" s="6">
        <v>6435624</v>
      </c>
      <c r="AD1957" s="6">
        <v>6493846</v>
      </c>
      <c r="AF1957">
        <f t="shared" si="600"/>
        <v>-6.1821823014186116E-2</v>
      </c>
      <c r="AG1957">
        <f t="shared" si="601"/>
        <v>-4.6788263283108644E-2</v>
      </c>
      <c r="AH1957" t="e">
        <f t="shared" si="602"/>
        <v>#VALUE!</v>
      </c>
      <c r="AI1957" t="e">
        <f t="shared" si="603"/>
        <v>#VALUE!</v>
      </c>
      <c r="AJ1957">
        <f t="shared" si="604"/>
        <v>4.7830463077277194</v>
      </c>
      <c r="AK1957">
        <f t="shared" si="605"/>
        <v>4.5519879764995217</v>
      </c>
      <c r="AL1957">
        <f t="shared" si="606"/>
        <v>-4.6552759079020706E-2</v>
      </c>
      <c r="AM1957">
        <f t="shared" si="607"/>
        <v>-2.5207676883414496E-2</v>
      </c>
      <c r="AN1957">
        <f t="shared" si="608"/>
        <v>0.69454257136794928</v>
      </c>
      <c r="AO1957">
        <f t="shared" si="609"/>
        <v>0.73055996123006428</v>
      </c>
      <c r="AP1957">
        <f t="shared" si="610"/>
        <v>0</v>
      </c>
      <c r="AQ1957">
        <f t="shared" si="611"/>
        <v>0</v>
      </c>
      <c r="AR1957">
        <f t="shared" si="612"/>
        <v>0</v>
      </c>
      <c r="AS1957">
        <f t="shared" si="613"/>
        <v>1</v>
      </c>
      <c r="AT1957">
        <f t="shared" si="614"/>
        <v>0</v>
      </c>
      <c r="AU1957">
        <f t="shared" si="615"/>
        <v>1</v>
      </c>
      <c r="AV1957">
        <f t="shared" si="616"/>
        <v>0</v>
      </c>
      <c r="AW1957">
        <f t="shared" si="617"/>
        <v>0</v>
      </c>
      <c r="AX1957">
        <f t="shared" si="618"/>
        <v>1</v>
      </c>
      <c r="AY1957">
        <f t="shared" si="619"/>
        <v>3</v>
      </c>
    </row>
    <row r="1958" spans="1:51" x14ac:dyDescent="0.3">
      <c r="A1958" s="1" t="s">
        <v>1952</v>
      </c>
      <c r="B1958" s="2">
        <v>4158666</v>
      </c>
      <c r="C1958" s="3" t="s">
        <v>5335</v>
      </c>
      <c r="D1958" s="5">
        <v>124.1</v>
      </c>
      <c r="E1958" s="5">
        <v>2028.2796033</v>
      </c>
      <c r="F1958" s="3" t="s">
        <v>4485</v>
      </c>
      <c r="G1958" s="3" t="s">
        <v>4517</v>
      </c>
      <c r="H1958" s="3" t="s">
        <v>4640</v>
      </c>
      <c r="I1958" s="3" t="s">
        <v>4685</v>
      </c>
      <c r="J1958" s="3" t="s">
        <v>4895</v>
      </c>
      <c r="K1958" s="6">
        <v>1436892</v>
      </c>
      <c r="L1958" s="6">
        <v>1425021</v>
      </c>
      <c r="M1958" s="6">
        <v>166139</v>
      </c>
      <c r="N1958" s="6">
        <v>164033</v>
      </c>
      <c r="O1958" s="6">
        <v>148028</v>
      </c>
      <c r="P1958" s="6">
        <v>146139</v>
      </c>
      <c r="Q1958" s="6">
        <v>85469</v>
      </c>
      <c r="R1958" s="6">
        <v>79836</v>
      </c>
      <c r="S1958" s="6">
        <v>142072</v>
      </c>
      <c r="T1958" s="6">
        <v>125639</v>
      </c>
      <c r="U1958" s="6">
        <v>430082</v>
      </c>
      <c r="V1958" s="6">
        <v>496628</v>
      </c>
      <c r="W1958" s="6">
        <v>1328780</v>
      </c>
      <c r="X1958" s="6">
        <v>1325913</v>
      </c>
      <c r="Y1958" s="6">
        <v>437809</v>
      </c>
      <c r="Z1958" s="6">
        <v>435536</v>
      </c>
      <c r="AA1958" s="6">
        <v>271266</v>
      </c>
      <c r="AB1958" s="6">
        <v>225751</v>
      </c>
      <c r="AC1958" s="6">
        <v>16333513</v>
      </c>
      <c r="AD1958" s="6">
        <v>16386432</v>
      </c>
      <c r="AF1958">
        <f t="shared" si="600"/>
        <v>6.4321407606977826E-2</v>
      </c>
      <c r="AG1958">
        <f t="shared" si="601"/>
        <v>6.0212095363722962E-2</v>
      </c>
      <c r="AH1958">
        <f t="shared" si="602"/>
        <v>0.32366682219780551</v>
      </c>
      <c r="AI1958">
        <f t="shared" si="603"/>
        <v>0.37455549496837276</v>
      </c>
      <c r="AJ1958">
        <f t="shared" si="604"/>
        <v>1.6139471957414493</v>
      </c>
      <c r="AK1958">
        <f t="shared" si="605"/>
        <v>1.9292760607926431</v>
      </c>
      <c r="AL1958">
        <f t="shared" si="606"/>
        <v>0.10301957280018262</v>
      </c>
      <c r="AM1958">
        <f t="shared" si="607"/>
        <v>0.1025521729153465</v>
      </c>
      <c r="AN1958">
        <f t="shared" si="608"/>
        <v>1.0813618507202094</v>
      </c>
      <c r="AO1958">
        <f t="shared" si="609"/>
        <v>1.0747469856619551</v>
      </c>
      <c r="AP1958">
        <f t="shared" si="610"/>
        <v>1</v>
      </c>
      <c r="AQ1958">
        <f t="shared" si="611"/>
        <v>1</v>
      </c>
      <c r="AR1958">
        <f t="shared" si="612"/>
        <v>1</v>
      </c>
      <c r="AS1958">
        <f t="shared" si="613"/>
        <v>1</v>
      </c>
      <c r="AT1958">
        <f t="shared" si="614"/>
        <v>1</v>
      </c>
      <c r="AU1958">
        <f t="shared" si="615"/>
        <v>0</v>
      </c>
      <c r="AV1958">
        <f t="shared" si="616"/>
        <v>1</v>
      </c>
      <c r="AW1958">
        <f t="shared" si="617"/>
        <v>1</v>
      </c>
      <c r="AX1958">
        <f t="shared" si="618"/>
        <v>1</v>
      </c>
      <c r="AY1958">
        <f t="shared" si="619"/>
        <v>8</v>
      </c>
    </row>
    <row r="1959" spans="1:51" x14ac:dyDescent="0.3">
      <c r="A1959" s="1" t="s">
        <v>1953</v>
      </c>
      <c r="B1959" s="2">
        <v>100181855</v>
      </c>
      <c r="C1959" s="3" t="s">
        <v>5335</v>
      </c>
      <c r="D1959" s="5">
        <v>22.93</v>
      </c>
      <c r="E1959" s="5">
        <v>2148.05325597</v>
      </c>
      <c r="F1959" s="3" t="s">
        <v>4500</v>
      </c>
      <c r="G1959" s="3" t="s">
        <v>4501</v>
      </c>
      <c r="H1959" s="3" t="s">
        <v>4502</v>
      </c>
      <c r="I1959" s="3" t="s">
        <v>4538</v>
      </c>
      <c r="J1959" s="3" t="s">
        <v>4504</v>
      </c>
      <c r="K1959" s="6">
        <v>194021</v>
      </c>
      <c r="L1959" s="6">
        <v>96780</v>
      </c>
      <c r="M1959" s="6">
        <v>244525</v>
      </c>
      <c r="N1959" s="6">
        <v>38098</v>
      </c>
      <c r="O1959" s="6">
        <v>201274</v>
      </c>
      <c r="P1959" s="6">
        <v>22158</v>
      </c>
      <c r="Q1959" s="6">
        <v>180573</v>
      </c>
      <c r="R1959" s="6">
        <v>21850</v>
      </c>
      <c r="S1959" s="6">
        <v>-85794</v>
      </c>
      <c r="T1959" s="6">
        <v>-79396</v>
      </c>
      <c r="U1959" s="6">
        <v>232341</v>
      </c>
      <c r="V1959" s="6">
        <v>263858</v>
      </c>
      <c r="W1959" s="6">
        <v>1099223</v>
      </c>
      <c r="X1959" s="6" t="s">
        <v>4474</v>
      </c>
      <c r="Y1959" s="6">
        <v>110252</v>
      </c>
      <c r="Z1959" s="6" t="s">
        <v>4474</v>
      </c>
      <c r="AA1959" s="6">
        <v>110478</v>
      </c>
      <c r="AB1959" s="6" t="s">
        <v>4474</v>
      </c>
      <c r="AC1959" s="6">
        <v>93512499</v>
      </c>
      <c r="AD1959" s="6">
        <v>56833107</v>
      </c>
      <c r="AF1959">
        <f t="shared" si="600"/>
        <v>0.16427330941947174</v>
      </c>
      <c r="AG1959" t="e">
        <f t="shared" si="601"/>
        <v>#VALUE!</v>
      </c>
      <c r="AH1959">
        <f t="shared" si="602"/>
        <v>0.21136839385638764</v>
      </c>
      <c r="AI1959" t="e">
        <f t="shared" si="603"/>
        <v>#VALUE!</v>
      </c>
      <c r="AJ1959">
        <f t="shared" si="604"/>
        <v>0.99795434385126447</v>
      </c>
      <c r="AK1959" t="e">
        <f t="shared" si="605"/>
        <v>#VALUE!</v>
      </c>
      <c r="AL1959">
        <f t="shared" si="606"/>
        <v>1.037382551373305</v>
      </c>
      <c r="AM1959">
        <f t="shared" si="607"/>
        <v>0.22895226286422815</v>
      </c>
      <c r="AN1959">
        <f t="shared" si="608"/>
        <v>0.17650740568565251</v>
      </c>
      <c r="AO1959" t="e">
        <f t="shared" si="609"/>
        <v>#VALUE!</v>
      </c>
      <c r="AP1959">
        <f t="shared" si="610"/>
        <v>1</v>
      </c>
      <c r="AQ1959">
        <f t="shared" si="611"/>
        <v>0</v>
      </c>
      <c r="AR1959">
        <f t="shared" si="612"/>
        <v>0</v>
      </c>
      <c r="AS1959">
        <f t="shared" si="613"/>
        <v>0</v>
      </c>
      <c r="AT1959">
        <f t="shared" si="614"/>
        <v>0</v>
      </c>
      <c r="AU1959">
        <f t="shared" si="615"/>
        <v>0</v>
      </c>
      <c r="AV1959">
        <f t="shared" si="616"/>
        <v>1</v>
      </c>
      <c r="AW1959">
        <f t="shared" si="617"/>
        <v>0</v>
      </c>
      <c r="AX1959">
        <f t="shared" si="618"/>
        <v>0</v>
      </c>
      <c r="AY1959">
        <f t="shared" si="619"/>
        <v>2</v>
      </c>
    </row>
    <row r="1960" spans="1:51" x14ac:dyDescent="0.3">
      <c r="A1960" s="1" t="s">
        <v>1954</v>
      </c>
      <c r="B1960" s="2">
        <v>4239194</v>
      </c>
      <c r="C1960" s="3" t="s">
        <v>5337</v>
      </c>
      <c r="D1960" s="5">
        <v>152.38999999999999</v>
      </c>
      <c r="E1960" s="5">
        <v>14635.290404490001</v>
      </c>
      <c r="F1960" s="3" t="s">
        <v>4475</v>
      </c>
      <c r="G1960" s="3" t="s">
        <v>4529</v>
      </c>
      <c r="H1960" s="3" t="s">
        <v>4530</v>
      </c>
      <c r="I1960" s="3" t="s">
        <v>4611</v>
      </c>
      <c r="J1960" s="3" t="s">
        <v>4785</v>
      </c>
      <c r="K1960" s="6">
        <v>6462000</v>
      </c>
      <c r="L1960" s="6">
        <v>6568000</v>
      </c>
      <c r="M1960" s="6">
        <v>673000</v>
      </c>
      <c r="N1960" s="6">
        <v>694000</v>
      </c>
      <c r="O1960" s="6">
        <v>316000</v>
      </c>
      <c r="P1960" s="6">
        <v>318000</v>
      </c>
      <c r="Q1960" s="6">
        <v>1378000</v>
      </c>
      <c r="R1960" s="6">
        <v>975000</v>
      </c>
      <c r="S1960" s="6">
        <v>772000</v>
      </c>
      <c r="T1960" s="6">
        <v>848000</v>
      </c>
      <c r="U1960" s="6">
        <v>2682000</v>
      </c>
      <c r="V1960" s="6">
        <v>2679000</v>
      </c>
      <c r="W1960" s="6">
        <v>11865000</v>
      </c>
      <c r="X1960" s="6">
        <v>12757000</v>
      </c>
      <c r="Y1960" s="6">
        <v>2316000</v>
      </c>
      <c r="Z1960" s="6">
        <v>3084000</v>
      </c>
      <c r="AA1960" s="6">
        <v>2936000</v>
      </c>
      <c r="AB1960" s="6">
        <v>3744000</v>
      </c>
      <c r="AC1960" s="6">
        <v>96025973</v>
      </c>
      <c r="AD1960" s="6">
        <v>100306803</v>
      </c>
      <c r="AF1960">
        <f t="shared" si="600"/>
        <v>0.11613990729034977</v>
      </c>
      <c r="AG1960">
        <f t="shared" si="601"/>
        <v>7.642862742023987E-2</v>
      </c>
      <c r="AH1960">
        <f t="shared" si="602"/>
        <v>0.22604298356510746</v>
      </c>
      <c r="AI1960">
        <f t="shared" si="603"/>
        <v>0.21000235165007447</v>
      </c>
      <c r="AJ1960">
        <f t="shared" si="604"/>
        <v>0.78882833787465945</v>
      </c>
      <c r="AK1960">
        <f t="shared" si="605"/>
        <v>0.82371794871794868</v>
      </c>
      <c r="AL1960">
        <f t="shared" si="606"/>
        <v>4.8901268956979264E-2</v>
      </c>
      <c r="AM1960">
        <f t="shared" si="607"/>
        <v>4.8416565164433614E-2</v>
      </c>
      <c r="AN1960">
        <f t="shared" si="608"/>
        <v>0.54462705436156766</v>
      </c>
      <c r="AO1960">
        <f t="shared" si="609"/>
        <v>0.51485458963706199</v>
      </c>
      <c r="AP1960">
        <f t="shared" si="610"/>
        <v>1</v>
      </c>
      <c r="AQ1960">
        <f t="shared" si="611"/>
        <v>1</v>
      </c>
      <c r="AR1960">
        <f t="shared" si="612"/>
        <v>1</v>
      </c>
      <c r="AS1960">
        <f t="shared" si="613"/>
        <v>0</v>
      </c>
      <c r="AT1960">
        <f t="shared" si="614"/>
        <v>0</v>
      </c>
      <c r="AU1960">
        <f t="shared" si="615"/>
        <v>0</v>
      </c>
      <c r="AV1960">
        <f t="shared" si="616"/>
        <v>1</v>
      </c>
      <c r="AW1960">
        <f t="shared" si="617"/>
        <v>1</v>
      </c>
      <c r="AX1960">
        <f t="shared" si="618"/>
        <v>1</v>
      </c>
      <c r="AY1960">
        <f t="shared" si="619"/>
        <v>6</v>
      </c>
    </row>
    <row r="1961" spans="1:51" x14ac:dyDescent="0.3">
      <c r="A1961" s="1" t="s">
        <v>1955</v>
      </c>
      <c r="B1961" s="2">
        <v>4574295</v>
      </c>
      <c r="C1961" s="3" t="s">
        <v>5337</v>
      </c>
      <c r="D1961" s="5">
        <v>51.23</v>
      </c>
      <c r="E1961" s="5">
        <v>895.95178753000005</v>
      </c>
      <c r="F1961" s="3" t="s">
        <v>4485</v>
      </c>
      <c r="G1961" s="3" t="s">
        <v>4486</v>
      </c>
      <c r="H1961" s="3" t="s">
        <v>4598</v>
      </c>
      <c r="I1961" s="3" t="s">
        <v>4615</v>
      </c>
      <c r="J1961" s="3" t="s">
        <v>5112</v>
      </c>
      <c r="K1961" s="6">
        <v>4267900</v>
      </c>
      <c r="L1961" s="6">
        <v>4253000</v>
      </c>
      <c r="M1961" s="6">
        <v>305400</v>
      </c>
      <c r="N1961" s="6">
        <v>330300</v>
      </c>
      <c r="O1961" s="6">
        <v>258300</v>
      </c>
      <c r="P1961" s="6">
        <v>283600</v>
      </c>
      <c r="Q1961" s="6">
        <v>159200</v>
      </c>
      <c r="R1961" s="6">
        <v>177800</v>
      </c>
      <c r="S1961" s="6">
        <v>135600</v>
      </c>
      <c r="T1961" s="6">
        <v>125800</v>
      </c>
      <c r="U1961" s="6">
        <v>222100</v>
      </c>
      <c r="V1961" s="6">
        <v>222400</v>
      </c>
      <c r="W1961" s="6">
        <v>2172400</v>
      </c>
      <c r="X1961" s="6">
        <v>2115900</v>
      </c>
      <c r="Y1961" s="6">
        <v>1559300</v>
      </c>
      <c r="Z1961" s="6">
        <v>1529300</v>
      </c>
      <c r="AA1961" s="6">
        <v>1148700</v>
      </c>
      <c r="AB1961" s="6">
        <v>1171600</v>
      </c>
      <c r="AC1961" s="6">
        <v>17499983</v>
      </c>
      <c r="AD1961" s="6">
        <v>17492982</v>
      </c>
      <c r="AF1961">
        <f t="shared" si="600"/>
        <v>7.3283004971460133E-2</v>
      </c>
      <c r="AG1961">
        <f t="shared" si="601"/>
        <v>8.4030436220993432E-2</v>
      </c>
      <c r="AH1961">
        <f t="shared" si="602"/>
        <v>0.10223715706131467</v>
      </c>
      <c r="AI1961">
        <f t="shared" si="603"/>
        <v>0.10510893709532587</v>
      </c>
      <c r="AJ1961">
        <f t="shared" si="604"/>
        <v>1.3574475494036737</v>
      </c>
      <c r="AK1961">
        <f t="shared" si="605"/>
        <v>1.3053089791737795</v>
      </c>
      <c r="AL1961">
        <f t="shared" si="606"/>
        <v>6.0521567984254551E-2</v>
      </c>
      <c r="AM1961">
        <f t="shared" si="607"/>
        <v>6.668234187632259E-2</v>
      </c>
      <c r="AN1961">
        <f t="shared" si="608"/>
        <v>1.9646013625483336</v>
      </c>
      <c r="AO1961">
        <f t="shared" si="609"/>
        <v>2.0100193770972163</v>
      </c>
      <c r="AP1961">
        <f t="shared" si="610"/>
        <v>1</v>
      </c>
      <c r="AQ1961">
        <f t="shared" si="611"/>
        <v>1</v>
      </c>
      <c r="AR1961">
        <f t="shared" si="612"/>
        <v>0</v>
      </c>
      <c r="AS1961">
        <f t="shared" si="613"/>
        <v>0</v>
      </c>
      <c r="AT1961">
        <f t="shared" si="614"/>
        <v>1</v>
      </c>
      <c r="AU1961">
        <f t="shared" si="615"/>
        <v>1</v>
      </c>
      <c r="AV1961">
        <f t="shared" si="616"/>
        <v>0</v>
      </c>
      <c r="AW1961">
        <f t="shared" si="617"/>
        <v>0</v>
      </c>
      <c r="AX1961">
        <f t="shared" si="618"/>
        <v>0</v>
      </c>
      <c r="AY1961">
        <f t="shared" si="619"/>
        <v>4</v>
      </c>
    </row>
    <row r="1962" spans="1:51" x14ac:dyDescent="0.3">
      <c r="A1962" s="1" t="s">
        <v>1956</v>
      </c>
      <c r="B1962" s="2">
        <v>10544137</v>
      </c>
      <c r="C1962" s="3" t="s">
        <v>5335</v>
      </c>
      <c r="D1962" s="5">
        <v>23.33</v>
      </c>
      <c r="E1962" s="5">
        <v>546.91347833999998</v>
      </c>
      <c r="F1962" s="3" t="s">
        <v>4480</v>
      </c>
      <c r="G1962" s="3" t="s">
        <v>4491</v>
      </c>
      <c r="H1962" s="3" t="s">
        <v>4491</v>
      </c>
      <c r="I1962" s="3" t="s">
        <v>4594</v>
      </c>
      <c r="J1962" s="3" t="s">
        <v>4504</v>
      </c>
      <c r="K1962" s="6">
        <v>229923</v>
      </c>
      <c r="L1962" s="6">
        <v>371160</v>
      </c>
      <c r="M1962" s="6">
        <v>33225</v>
      </c>
      <c r="N1962" s="6">
        <v>60168</v>
      </c>
      <c r="O1962" s="6">
        <v>9325</v>
      </c>
      <c r="P1962" s="6">
        <v>33236</v>
      </c>
      <c r="Q1962" s="6">
        <v>175130</v>
      </c>
      <c r="R1962" s="6">
        <v>35</v>
      </c>
      <c r="S1962" s="6">
        <v>48409</v>
      </c>
      <c r="T1962" s="6">
        <v>41399</v>
      </c>
      <c r="U1962" s="6" t="s">
        <v>4474</v>
      </c>
      <c r="V1962" s="6">
        <v>347892</v>
      </c>
      <c r="W1962" s="6">
        <v>730675</v>
      </c>
      <c r="X1962" s="6">
        <v>861722</v>
      </c>
      <c r="Y1962" s="6">
        <v>153393</v>
      </c>
      <c r="Z1962" s="6">
        <v>308036</v>
      </c>
      <c r="AA1962" s="6">
        <v>164731</v>
      </c>
      <c r="AB1962" s="6">
        <v>103287</v>
      </c>
      <c r="AC1962" s="6">
        <v>23882035</v>
      </c>
      <c r="AD1962" s="6">
        <v>23442698</v>
      </c>
      <c r="AF1962">
        <f t="shared" si="600"/>
        <v>0.2396824853731139</v>
      </c>
      <c r="AG1962">
        <f t="shared" si="601"/>
        <v>4.0616347267448201E-5</v>
      </c>
      <c r="AH1962" t="e">
        <f t="shared" si="602"/>
        <v>#VALUE!</v>
      </c>
      <c r="AI1962">
        <f t="shared" si="603"/>
        <v>0.40371720810191686</v>
      </c>
      <c r="AJ1962">
        <f t="shared" si="604"/>
        <v>0.93117263902969083</v>
      </c>
      <c r="AK1962">
        <f t="shared" si="605"/>
        <v>2.9823307870303135</v>
      </c>
      <c r="AL1962">
        <f t="shared" si="606"/>
        <v>4.0557056057897646E-2</v>
      </c>
      <c r="AM1962">
        <f t="shared" si="607"/>
        <v>8.9546287315443479E-2</v>
      </c>
      <c r="AN1962">
        <f t="shared" si="608"/>
        <v>0.31467204981695007</v>
      </c>
      <c r="AO1962">
        <f t="shared" si="609"/>
        <v>0.43071895576531644</v>
      </c>
      <c r="AP1962">
        <f t="shared" si="610"/>
        <v>1</v>
      </c>
      <c r="AQ1962">
        <f t="shared" si="611"/>
        <v>1</v>
      </c>
      <c r="AR1962">
        <f t="shared" si="612"/>
        <v>1</v>
      </c>
      <c r="AS1962">
        <f t="shared" si="613"/>
        <v>0</v>
      </c>
      <c r="AT1962">
        <f t="shared" si="614"/>
        <v>0</v>
      </c>
      <c r="AU1962">
        <f t="shared" si="615"/>
        <v>0</v>
      </c>
      <c r="AV1962">
        <f t="shared" si="616"/>
        <v>0</v>
      </c>
      <c r="AW1962">
        <f t="shared" si="617"/>
        <v>0</v>
      </c>
      <c r="AX1962">
        <f t="shared" si="618"/>
        <v>0</v>
      </c>
      <c r="AY1962">
        <f t="shared" si="619"/>
        <v>3</v>
      </c>
    </row>
    <row r="1963" spans="1:51" x14ac:dyDescent="0.3">
      <c r="A1963" s="1" t="s">
        <v>1957</v>
      </c>
      <c r="B1963" s="2">
        <v>19880854</v>
      </c>
      <c r="C1963" s="3" t="s">
        <v>5335</v>
      </c>
      <c r="D1963" s="5">
        <v>41.49</v>
      </c>
      <c r="E1963" s="5">
        <v>3579.28305228</v>
      </c>
      <c r="F1963" s="3" t="s">
        <v>4665</v>
      </c>
      <c r="G1963" s="3" t="s">
        <v>4666</v>
      </c>
      <c r="H1963" s="3" t="s">
        <v>4667</v>
      </c>
      <c r="I1963" s="3" t="s">
        <v>4667</v>
      </c>
      <c r="J1963" s="3" t="s">
        <v>5113</v>
      </c>
      <c r="K1963" s="6">
        <v>3875960</v>
      </c>
      <c r="L1963" s="6">
        <v>4048582</v>
      </c>
      <c r="M1963" s="6">
        <v>201457</v>
      </c>
      <c r="N1963" s="6">
        <v>184824</v>
      </c>
      <c r="O1963" s="6">
        <v>-169475</v>
      </c>
      <c r="P1963" s="6">
        <v>-206557</v>
      </c>
      <c r="Q1963" s="6">
        <v>-7290</v>
      </c>
      <c r="R1963" s="6">
        <v>-161867</v>
      </c>
      <c r="S1963" s="6">
        <v>291309</v>
      </c>
      <c r="T1963" s="6">
        <v>210351</v>
      </c>
      <c r="U1963" s="6">
        <v>1963856</v>
      </c>
      <c r="V1963" s="6">
        <v>1971107</v>
      </c>
      <c r="W1963" s="6">
        <v>9837191</v>
      </c>
      <c r="X1963" s="6">
        <v>10204147</v>
      </c>
      <c r="Y1963" s="6">
        <v>2400905</v>
      </c>
      <c r="Z1963" s="6">
        <v>2368288</v>
      </c>
      <c r="AA1963" s="6">
        <v>874516</v>
      </c>
      <c r="AB1963" s="6">
        <v>885019</v>
      </c>
      <c r="AC1963" s="6">
        <v>86262000</v>
      </c>
      <c r="AD1963" s="6">
        <v>86122000</v>
      </c>
      <c r="AF1963">
        <f t="shared" si="600"/>
        <v>-7.4106520855394598E-4</v>
      </c>
      <c r="AG1963">
        <f t="shared" si="601"/>
        <v>-1.5862864382490766E-2</v>
      </c>
      <c r="AH1963">
        <f t="shared" si="602"/>
        <v>0.19963585133195036</v>
      </c>
      <c r="AI1963">
        <f t="shared" si="603"/>
        <v>0.19316724857060566</v>
      </c>
      <c r="AJ1963">
        <f t="shared" si="604"/>
        <v>2.7454100325208457</v>
      </c>
      <c r="AK1963">
        <f t="shared" si="605"/>
        <v>2.6759741881247749</v>
      </c>
      <c r="AL1963">
        <f t="shared" si="606"/>
        <v>-4.3724651441191344E-2</v>
      </c>
      <c r="AM1963">
        <f t="shared" si="607"/>
        <v>-5.1019591550819525E-2</v>
      </c>
      <c r="AN1963">
        <f t="shared" si="608"/>
        <v>0.39401085126841595</v>
      </c>
      <c r="AO1963">
        <f t="shared" si="609"/>
        <v>0.39675849436508509</v>
      </c>
      <c r="AP1963">
        <f t="shared" si="610"/>
        <v>0</v>
      </c>
      <c r="AQ1963">
        <f t="shared" si="611"/>
        <v>1</v>
      </c>
      <c r="AR1963">
        <f t="shared" si="612"/>
        <v>1</v>
      </c>
      <c r="AS1963">
        <f t="shared" si="613"/>
        <v>1</v>
      </c>
      <c r="AT1963">
        <f t="shared" si="614"/>
        <v>0</v>
      </c>
      <c r="AU1963">
        <f t="shared" si="615"/>
        <v>1</v>
      </c>
      <c r="AV1963">
        <f t="shared" si="616"/>
        <v>1</v>
      </c>
      <c r="AW1963">
        <f t="shared" si="617"/>
        <v>0</v>
      </c>
      <c r="AX1963">
        <f t="shared" si="618"/>
        <v>0</v>
      </c>
      <c r="AY1963">
        <f t="shared" si="619"/>
        <v>5</v>
      </c>
    </row>
    <row r="1964" spans="1:51" x14ac:dyDescent="0.3">
      <c r="A1964" s="1" t="s">
        <v>1958</v>
      </c>
      <c r="B1964" s="2">
        <v>114686883</v>
      </c>
      <c r="C1964" s="3" t="s">
        <v>5338</v>
      </c>
      <c r="D1964" s="7">
        <v>10.15</v>
      </c>
      <c r="E1964" s="5">
        <v>159.8532635</v>
      </c>
      <c r="F1964" s="3" t="s">
        <v>4480</v>
      </c>
      <c r="G1964" s="3" t="s">
        <v>4491</v>
      </c>
      <c r="H1964" s="3" t="s">
        <v>4492</v>
      </c>
      <c r="I1964" s="3" t="s">
        <v>4493</v>
      </c>
      <c r="J1964" s="3" t="s">
        <v>4494</v>
      </c>
      <c r="K1964" s="6" t="s">
        <v>4474</v>
      </c>
      <c r="L1964" s="6" t="s">
        <v>4474</v>
      </c>
      <c r="M1964" s="6" t="s">
        <v>4474</v>
      </c>
      <c r="N1964" s="6" t="s">
        <v>4474</v>
      </c>
      <c r="O1964" s="6">
        <v>-523.97400000000005</v>
      </c>
      <c r="P1964" s="6">
        <v>-365.21600000000001</v>
      </c>
      <c r="Q1964" s="6">
        <v>1867.3869999999999</v>
      </c>
      <c r="R1964" s="6">
        <v>824.63</v>
      </c>
      <c r="S1964" s="6">
        <v>-820.95899999999995</v>
      </c>
      <c r="T1964" s="6">
        <v>-767.17200000000003</v>
      </c>
      <c r="U1964" s="6" t="s">
        <v>4474</v>
      </c>
      <c r="V1964" s="6" t="s">
        <v>4474</v>
      </c>
      <c r="W1964" s="6">
        <v>119800.38800000001</v>
      </c>
      <c r="X1964" s="6">
        <v>118394.455</v>
      </c>
      <c r="Y1964" s="6">
        <v>1198.5150000000001</v>
      </c>
      <c r="Z1964" s="6">
        <v>1235.538</v>
      </c>
      <c r="AA1964" s="6">
        <v>722</v>
      </c>
      <c r="AB1964" s="6">
        <v>352</v>
      </c>
      <c r="AC1964" s="6">
        <v>4249090</v>
      </c>
      <c r="AD1964" s="6">
        <v>15749090</v>
      </c>
      <c r="AF1964">
        <f t="shared" si="600"/>
        <v>1.5587487078923316E-2</v>
      </c>
      <c r="AG1964">
        <f t="shared" si="601"/>
        <v>6.9651066006427408E-3</v>
      </c>
      <c r="AH1964" t="e">
        <f t="shared" si="602"/>
        <v>#VALUE!</v>
      </c>
      <c r="AI1964" t="e">
        <f t="shared" si="603"/>
        <v>#VALUE!</v>
      </c>
      <c r="AJ1964">
        <f t="shared" si="604"/>
        <v>1.659993074792244</v>
      </c>
      <c r="AK1964">
        <f t="shared" si="605"/>
        <v>3.5100511363636362</v>
      </c>
      <c r="AL1964" t="e">
        <f t="shared" si="606"/>
        <v>#VALUE!</v>
      </c>
      <c r="AM1964" t="e">
        <f t="shared" si="607"/>
        <v>#VALUE!</v>
      </c>
      <c r="AN1964" t="e">
        <f t="shared" si="608"/>
        <v>#VALUE!</v>
      </c>
      <c r="AO1964" t="e">
        <f t="shared" si="609"/>
        <v>#VALUE!</v>
      </c>
      <c r="AP1964">
        <f t="shared" si="610"/>
        <v>1</v>
      </c>
      <c r="AQ1964">
        <f t="shared" si="611"/>
        <v>0</v>
      </c>
      <c r="AR1964">
        <f t="shared" si="612"/>
        <v>1</v>
      </c>
      <c r="AS1964">
        <f t="shared" si="613"/>
        <v>0</v>
      </c>
      <c r="AT1964">
        <f t="shared" si="614"/>
        <v>0</v>
      </c>
      <c r="AU1964">
        <f t="shared" si="615"/>
        <v>0</v>
      </c>
      <c r="AV1964">
        <f t="shared" si="616"/>
        <v>0</v>
      </c>
      <c r="AW1964">
        <f t="shared" si="617"/>
        <v>0</v>
      </c>
      <c r="AX1964">
        <f t="shared" si="618"/>
        <v>1</v>
      </c>
      <c r="AY1964">
        <f t="shared" si="619"/>
        <v>3</v>
      </c>
    </row>
    <row r="1965" spans="1:51" x14ac:dyDescent="0.3">
      <c r="A1965" s="1" t="s">
        <v>1959</v>
      </c>
      <c r="B1965" s="2">
        <v>10206300</v>
      </c>
      <c r="C1965" s="3" t="s">
        <v>5338</v>
      </c>
      <c r="D1965" s="5">
        <v>21.23</v>
      </c>
      <c r="E1965" s="5">
        <v>280.28837441000002</v>
      </c>
      <c r="F1965" s="3" t="s">
        <v>4485</v>
      </c>
      <c r="G1965" s="3" t="s">
        <v>4517</v>
      </c>
      <c r="H1965" s="3" t="s">
        <v>4640</v>
      </c>
      <c r="I1965" s="3" t="s">
        <v>4865</v>
      </c>
      <c r="J1965" s="3" t="s">
        <v>4620</v>
      </c>
      <c r="K1965" s="6">
        <v>513677</v>
      </c>
      <c r="L1965" s="6">
        <v>508569</v>
      </c>
      <c r="M1965" s="6">
        <v>62010</v>
      </c>
      <c r="N1965" s="6">
        <v>61922</v>
      </c>
      <c r="O1965" s="6">
        <v>43222</v>
      </c>
      <c r="P1965" s="6">
        <v>42461</v>
      </c>
      <c r="Q1965" s="6">
        <v>33761</v>
      </c>
      <c r="R1965" s="6">
        <v>33655</v>
      </c>
      <c r="S1965" s="6">
        <v>34978</v>
      </c>
      <c r="T1965" s="6">
        <v>35900</v>
      </c>
      <c r="U1965" s="6" t="s">
        <v>4474</v>
      </c>
      <c r="V1965" s="6" t="s">
        <v>4474</v>
      </c>
      <c r="W1965" s="6">
        <v>306275</v>
      </c>
      <c r="X1965" s="6">
        <v>293904</v>
      </c>
      <c r="Y1965" s="6">
        <v>188530</v>
      </c>
      <c r="Z1965" s="6">
        <v>179958</v>
      </c>
      <c r="AA1965" s="6">
        <v>77772</v>
      </c>
      <c r="AB1965" s="6">
        <v>70996</v>
      </c>
      <c r="AC1965" s="6">
        <v>16765381</v>
      </c>
      <c r="AD1965" s="6">
        <v>17017476</v>
      </c>
      <c r="AF1965">
        <f t="shared" si="600"/>
        <v>0.1102310015508938</v>
      </c>
      <c r="AG1965">
        <f t="shared" si="601"/>
        <v>0.11451018019489358</v>
      </c>
      <c r="AH1965" t="e">
        <f t="shared" si="602"/>
        <v>#VALUE!</v>
      </c>
      <c r="AI1965" t="e">
        <f t="shared" si="603"/>
        <v>#VALUE!</v>
      </c>
      <c r="AJ1965">
        <f t="shared" si="604"/>
        <v>2.4241372216221775</v>
      </c>
      <c r="AK1965">
        <f t="shared" si="605"/>
        <v>2.5347625218322158</v>
      </c>
      <c r="AL1965">
        <f t="shared" si="606"/>
        <v>8.4142369621376861E-2</v>
      </c>
      <c r="AM1965">
        <f t="shared" si="607"/>
        <v>8.3491129030672337E-2</v>
      </c>
      <c r="AN1965">
        <f t="shared" si="608"/>
        <v>1.6771757407558567</v>
      </c>
      <c r="AO1965">
        <f t="shared" si="609"/>
        <v>1.7303915564265884</v>
      </c>
      <c r="AP1965">
        <f t="shared" si="610"/>
        <v>1</v>
      </c>
      <c r="AQ1965">
        <f t="shared" si="611"/>
        <v>1</v>
      </c>
      <c r="AR1965">
        <f t="shared" si="612"/>
        <v>0</v>
      </c>
      <c r="AS1965">
        <f t="shared" si="613"/>
        <v>1</v>
      </c>
      <c r="AT1965">
        <f t="shared" si="614"/>
        <v>0</v>
      </c>
      <c r="AU1965">
        <f t="shared" si="615"/>
        <v>0</v>
      </c>
      <c r="AV1965">
        <f t="shared" si="616"/>
        <v>1</v>
      </c>
      <c r="AW1965">
        <f t="shared" si="617"/>
        <v>0</v>
      </c>
      <c r="AX1965">
        <f t="shared" si="618"/>
        <v>1</v>
      </c>
      <c r="AY1965">
        <f t="shared" si="619"/>
        <v>5</v>
      </c>
    </row>
    <row r="1966" spans="1:51" x14ac:dyDescent="0.3">
      <c r="A1966" s="1" t="s">
        <v>1960</v>
      </c>
      <c r="B1966" s="2">
        <v>5259205</v>
      </c>
      <c r="C1966" s="3" t="s">
        <v>5337</v>
      </c>
      <c r="D1966" s="5">
        <v>67.27</v>
      </c>
      <c r="E1966" s="5">
        <v>2060.3193246999999</v>
      </c>
      <c r="F1966" s="3" t="s">
        <v>4665</v>
      </c>
      <c r="G1966" s="3" t="s">
        <v>4666</v>
      </c>
      <c r="H1966" s="3" t="s">
        <v>4679</v>
      </c>
      <c r="I1966" s="3" t="s">
        <v>4851</v>
      </c>
      <c r="J1966" s="3" t="s">
        <v>4504</v>
      </c>
      <c r="K1966" s="6">
        <v>368548</v>
      </c>
      <c r="L1966" s="6">
        <v>355214</v>
      </c>
      <c r="M1966" s="6">
        <v>43663</v>
      </c>
      <c r="N1966" s="6">
        <v>33651</v>
      </c>
      <c r="O1966" s="6">
        <v>41688</v>
      </c>
      <c r="P1966" s="6">
        <v>31218</v>
      </c>
      <c r="Q1966" s="6">
        <v>11216</v>
      </c>
      <c r="R1966" s="6">
        <v>2390</v>
      </c>
      <c r="S1966" s="6">
        <v>117598</v>
      </c>
      <c r="T1966" s="6">
        <v>76031</v>
      </c>
      <c r="U1966" s="6" t="s">
        <v>4474</v>
      </c>
      <c r="V1966" s="6" t="s">
        <v>4474</v>
      </c>
      <c r="W1966" s="6">
        <v>598266</v>
      </c>
      <c r="X1966" s="6">
        <v>556050</v>
      </c>
      <c r="Y1966" s="6">
        <v>576058</v>
      </c>
      <c r="Z1966" s="6">
        <v>534234</v>
      </c>
      <c r="AA1966" s="6">
        <v>211472</v>
      </c>
      <c r="AB1966" s="6">
        <v>190166</v>
      </c>
      <c r="AC1966" s="6">
        <v>30613115</v>
      </c>
      <c r="AD1966" s="6">
        <v>30610370</v>
      </c>
      <c r="AF1966">
        <f t="shared" si="600"/>
        <v>1.8747513647775403E-2</v>
      </c>
      <c r="AG1966">
        <f t="shared" si="601"/>
        <v>4.2981746245841198E-3</v>
      </c>
      <c r="AH1966" t="e">
        <f t="shared" si="602"/>
        <v>#VALUE!</v>
      </c>
      <c r="AI1966" t="e">
        <f t="shared" si="603"/>
        <v>#VALUE!</v>
      </c>
      <c r="AJ1966">
        <f t="shared" si="604"/>
        <v>2.7240391162896271</v>
      </c>
      <c r="AK1966">
        <f t="shared" si="605"/>
        <v>2.809303450669415</v>
      </c>
      <c r="AL1966">
        <f t="shared" si="606"/>
        <v>0.11311416694704625</v>
      </c>
      <c r="AM1966">
        <f t="shared" si="607"/>
        <v>8.7885049575748705E-2</v>
      </c>
      <c r="AN1966">
        <f t="shared" si="608"/>
        <v>0.61602698465231187</v>
      </c>
      <c r="AO1966">
        <f t="shared" si="609"/>
        <v>0.63881665317867098</v>
      </c>
      <c r="AP1966">
        <f t="shared" si="610"/>
        <v>1</v>
      </c>
      <c r="AQ1966">
        <f t="shared" si="611"/>
        <v>1</v>
      </c>
      <c r="AR1966">
        <f t="shared" si="612"/>
        <v>1</v>
      </c>
      <c r="AS1966">
        <f t="shared" si="613"/>
        <v>1</v>
      </c>
      <c r="AT1966">
        <f t="shared" si="614"/>
        <v>0</v>
      </c>
      <c r="AU1966">
        <f t="shared" si="615"/>
        <v>0</v>
      </c>
      <c r="AV1966">
        <f t="shared" si="616"/>
        <v>1</v>
      </c>
      <c r="AW1966">
        <f t="shared" si="617"/>
        <v>0</v>
      </c>
      <c r="AX1966">
        <f t="shared" si="618"/>
        <v>0</v>
      </c>
      <c r="AY1966">
        <f t="shared" si="619"/>
        <v>5</v>
      </c>
    </row>
    <row r="1967" spans="1:51" x14ac:dyDescent="0.3">
      <c r="A1967" s="1" t="s">
        <v>1961</v>
      </c>
      <c r="B1967" s="2">
        <v>4044522</v>
      </c>
      <c r="C1967" s="3" t="s">
        <v>5335</v>
      </c>
      <c r="D1967" s="5">
        <v>9.1300000000000008</v>
      </c>
      <c r="E1967" s="5">
        <v>4601.5513067700003</v>
      </c>
      <c r="F1967" s="3" t="s">
        <v>4485</v>
      </c>
      <c r="G1967" s="3" t="s">
        <v>4486</v>
      </c>
      <c r="H1967" s="3" t="s">
        <v>4487</v>
      </c>
      <c r="I1967" s="3" t="s">
        <v>4487</v>
      </c>
      <c r="J1967" s="3" t="s">
        <v>4867</v>
      </c>
      <c r="K1967" s="6">
        <v>10055000</v>
      </c>
      <c r="L1967" s="6">
        <v>10282000</v>
      </c>
      <c r="M1967" s="6">
        <v>376000</v>
      </c>
      <c r="N1967" s="6">
        <v>437000</v>
      </c>
      <c r="O1967" s="6">
        <v>-138000</v>
      </c>
      <c r="P1967" s="6">
        <v>-82000</v>
      </c>
      <c r="Q1967" s="6">
        <v>-637000</v>
      </c>
      <c r="R1967" s="6">
        <v>-747000</v>
      </c>
      <c r="S1967" s="6">
        <v>703000</v>
      </c>
      <c r="T1967" s="6">
        <v>2384000</v>
      </c>
      <c r="U1967" s="6">
        <v>6382000</v>
      </c>
      <c r="V1967" s="6">
        <v>6558000</v>
      </c>
      <c r="W1967" s="6">
        <v>17443000</v>
      </c>
      <c r="X1967" s="6">
        <v>17988000</v>
      </c>
      <c r="Y1967" s="6">
        <v>9119000</v>
      </c>
      <c r="Z1967" s="6">
        <v>9900000</v>
      </c>
      <c r="AA1967" s="6">
        <v>5237000</v>
      </c>
      <c r="AB1967" s="6">
        <v>5063000</v>
      </c>
      <c r="AC1967" s="6">
        <v>504003429</v>
      </c>
      <c r="AD1967" s="6">
        <v>475462962</v>
      </c>
      <c r="AF1967">
        <f t="shared" si="600"/>
        <v>-3.6518947428767989E-2</v>
      </c>
      <c r="AG1967">
        <f t="shared" si="601"/>
        <v>-4.1527685123415613E-2</v>
      </c>
      <c r="AH1967">
        <f t="shared" si="602"/>
        <v>0.36587742934128303</v>
      </c>
      <c r="AI1967">
        <f t="shared" si="603"/>
        <v>0.36457638425617078</v>
      </c>
      <c r="AJ1967">
        <f t="shared" si="604"/>
        <v>1.7412640824899752</v>
      </c>
      <c r="AK1967">
        <f t="shared" si="605"/>
        <v>1.9553624333399171</v>
      </c>
      <c r="AL1967">
        <f t="shared" si="606"/>
        <v>-1.372451516658379E-2</v>
      </c>
      <c r="AM1967">
        <f t="shared" si="607"/>
        <v>-7.9751021202100758E-3</v>
      </c>
      <c r="AN1967">
        <f t="shared" si="608"/>
        <v>0.57644900533165166</v>
      </c>
      <c r="AO1967">
        <f t="shared" si="609"/>
        <v>0.57160329108294416</v>
      </c>
      <c r="AP1967">
        <f t="shared" si="610"/>
        <v>0</v>
      </c>
      <c r="AQ1967">
        <f t="shared" si="611"/>
        <v>1</v>
      </c>
      <c r="AR1967">
        <f t="shared" si="612"/>
        <v>1</v>
      </c>
      <c r="AS1967">
        <f t="shared" si="613"/>
        <v>1</v>
      </c>
      <c r="AT1967">
        <f t="shared" si="614"/>
        <v>0</v>
      </c>
      <c r="AU1967">
        <f t="shared" si="615"/>
        <v>0</v>
      </c>
      <c r="AV1967">
        <f t="shared" si="616"/>
        <v>0</v>
      </c>
      <c r="AW1967">
        <f t="shared" si="617"/>
        <v>1</v>
      </c>
      <c r="AX1967">
        <f t="shared" si="618"/>
        <v>0</v>
      </c>
      <c r="AY1967">
        <f t="shared" si="619"/>
        <v>4</v>
      </c>
    </row>
    <row r="1968" spans="1:51" x14ac:dyDescent="0.3">
      <c r="A1968" s="1" t="s">
        <v>1962</v>
      </c>
      <c r="B1968" s="2">
        <v>4834672</v>
      </c>
      <c r="C1968" s="3" t="s">
        <v>5336</v>
      </c>
      <c r="D1968" s="5">
        <v>23.46</v>
      </c>
      <c r="E1968" s="5">
        <v>69.505786560000004</v>
      </c>
      <c r="F1968" s="3" t="s">
        <v>4480</v>
      </c>
      <c r="G1968" s="3" t="s">
        <v>4509</v>
      </c>
      <c r="H1968" s="3" t="s">
        <v>4509</v>
      </c>
      <c r="I1968" s="3" t="s">
        <v>4677</v>
      </c>
      <c r="J1968" s="3" t="s">
        <v>4691</v>
      </c>
      <c r="K1968" s="6">
        <v>89821</v>
      </c>
      <c r="L1968" s="6">
        <v>85212</v>
      </c>
      <c r="M1968" s="6" t="s">
        <v>4474</v>
      </c>
      <c r="N1968" s="6" t="s">
        <v>4474</v>
      </c>
      <c r="O1968" s="6" t="s">
        <v>4474</v>
      </c>
      <c r="P1968" s="6" t="s">
        <v>4474</v>
      </c>
      <c r="Q1968" s="6" t="s">
        <v>4474</v>
      </c>
      <c r="R1968" s="6" t="s">
        <v>4474</v>
      </c>
      <c r="S1968" s="6">
        <v>13924.861999999999</v>
      </c>
      <c r="T1968" s="6">
        <v>8612.5660000000007</v>
      </c>
      <c r="U1968" s="6">
        <v>15000</v>
      </c>
      <c r="V1968" s="6">
        <v>15000</v>
      </c>
      <c r="W1968" s="6">
        <v>232927</v>
      </c>
      <c r="X1968" s="6">
        <v>219840</v>
      </c>
      <c r="Y1968" s="6" t="s">
        <v>4474</v>
      </c>
      <c r="Z1968" s="6" t="s">
        <v>4474</v>
      </c>
      <c r="AA1968" s="6" t="s">
        <v>4474</v>
      </c>
      <c r="AB1968" s="6" t="s">
        <v>4474</v>
      </c>
      <c r="AC1968" s="6">
        <v>3138580</v>
      </c>
      <c r="AD1968" s="6">
        <v>3142973</v>
      </c>
      <c r="AF1968" t="e">
        <f t="shared" si="600"/>
        <v>#VALUE!</v>
      </c>
      <c r="AG1968" t="e">
        <f t="shared" si="601"/>
        <v>#VALUE!</v>
      </c>
      <c r="AH1968">
        <f t="shared" si="602"/>
        <v>6.4397858556543466E-2</v>
      </c>
      <c r="AI1968">
        <f t="shared" si="603"/>
        <v>6.8231441048034941E-2</v>
      </c>
      <c r="AJ1968" t="e">
        <f t="shared" si="604"/>
        <v>#VALUE!</v>
      </c>
      <c r="AK1968" t="e">
        <f t="shared" si="605"/>
        <v>#VALUE!</v>
      </c>
      <c r="AL1968" t="e">
        <f t="shared" si="606"/>
        <v>#VALUE!</v>
      </c>
      <c r="AM1968" t="e">
        <f t="shared" si="607"/>
        <v>#VALUE!</v>
      </c>
      <c r="AN1968">
        <f t="shared" si="608"/>
        <v>0.38561867022715274</v>
      </c>
      <c r="AO1968">
        <f t="shared" si="609"/>
        <v>0.38760917030567688</v>
      </c>
      <c r="AP1968">
        <f t="shared" si="610"/>
        <v>0</v>
      </c>
      <c r="AQ1968">
        <f t="shared" si="611"/>
        <v>1</v>
      </c>
      <c r="AR1968">
        <f t="shared" si="612"/>
        <v>0</v>
      </c>
      <c r="AS1968">
        <f t="shared" si="613"/>
        <v>0</v>
      </c>
      <c r="AT1968">
        <f t="shared" si="614"/>
        <v>1</v>
      </c>
      <c r="AU1968">
        <f t="shared" si="615"/>
        <v>0</v>
      </c>
      <c r="AV1968">
        <f t="shared" si="616"/>
        <v>0</v>
      </c>
      <c r="AW1968">
        <f t="shared" si="617"/>
        <v>0</v>
      </c>
      <c r="AX1968">
        <f t="shared" si="618"/>
        <v>1</v>
      </c>
      <c r="AY1968">
        <f t="shared" si="619"/>
        <v>3</v>
      </c>
    </row>
    <row r="1969" spans="1:51" x14ac:dyDescent="0.3">
      <c r="A1969" s="1" t="s">
        <v>1963</v>
      </c>
      <c r="B1969" s="2">
        <v>4098304</v>
      </c>
      <c r="C1969" s="3" t="s">
        <v>5335</v>
      </c>
      <c r="D1969" s="7">
        <v>124.97</v>
      </c>
      <c r="E1969" s="5">
        <v>2344.7758687</v>
      </c>
      <c r="F1969" s="3" t="s">
        <v>4485</v>
      </c>
      <c r="G1969" s="3" t="s">
        <v>4517</v>
      </c>
      <c r="H1969" s="3" t="s">
        <v>4640</v>
      </c>
      <c r="I1969" s="3" t="s">
        <v>4685</v>
      </c>
      <c r="J1969" s="3" t="s">
        <v>4895</v>
      </c>
      <c r="K1969" s="6">
        <v>2001815</v>
      </c>
      <c r="L1969" s="6">
        <v>1986336</v>
      </c>
      <c r="M1969" s="6">
        <v>228670</v>
      </c>
      <c r="N1969" s="6">
        <v>215997</v>
      </c>
      <c r="O1969" s="6">
        <v>173962</v>
      </c>
      <c r="P1969" s="6">
        <v>159839</v>
      </c>
      <c r="Q1969" s="6">
        <v>107769</v>
      </c>
      <c r="R1969" s="6">
        <v>98830</v>
      </c>
      <c r="S1969" s="6">
        <v>183015</v>
      </c>
      <c r="T1969" s="6">
        <v>183139</v>
      </c>
      <c r="U1969" s="6">
        <v>409313</v>
      </c>
      <c r="V1969" s="6">
        <v>422272</v>
      </c>
      <c r="W1969" s="6">
        <v>2028178</v>
      </c>
      <c r="X1969" s="6">
        <v>2005777</v>
      </c>
      <c r="Y1969" s="6">
        <v>493115</v>
      </c>
      <c r="Z1969" s="6">
        <v>464591</v>
      </c>
      <c r="AA1969" s="6">
        <v>407790</v>
      </c>
      <c r="AB1969" s="6">
        <v>392043</v>
      </c>
      <c r="AC1969" s="6">
        <v>18762710</v>
      </c>
      <c r="AD1969" s="6">
        <v>18757022</v>
      </c>
      <c r="AF1969">
        <f t="shared" si="600"/>
        <v>5.3135868745248199E-2</v>
      </c>
      <c r="AG1969">
        <f t="shared" si="601"/>
        <v>4.9272675875732946E-2</v>
      </c>
      <c r="AH1969">
        <f t="shared" si="602"/>
        <v>0.20181315446671841</v>
      </c>
      <c r="AI1969">
        <f t="shared" si="603"/>
        <v>0.21052789018918852</v>
      </c>
      <c r="AJ1969">
        <f t="shared" si="604"/>
        <v>1.2092375977831726</v>
      </c>
      <c r="AK1969">
        <f t="shared" si="605"/>
        <v>1.185051129595478</v>
      </c>
      <c r="AL1969">
        <f t="shared" si="606"/>
        <v>8.6902136311297493E-2</v>
      </c>
      <c r="AM1969">
        <f t="shared" si="607"/>
        <v>8.0469266025486125E-2</v>
      </c>
      <c r="AN1969">
        <f t="shared" si="608"/>
        <v>0.98700163397887164</v>
      </c>
      <c r="AO1969">
        <f t="shared" si="609"/>
        <v>0.99030749679550623</v>
      </c>
      <c r="AP1969">
        <f t="shared" si="610"/>
        <v>1</v>
      </c>
      <c r="AQ1969">
        <f t="shared" si="611"/>
        <v>1</v>
      </c>
      <c r="AR1969">
        <f t="shared" si="612"/>
        <v>1</v>
      </c>
      <c r="AS1969">
        <f t="shared" si="613"/>
        <v>1</v>
      </c>
      <c r="AT1969">
        <f t="shared" si="614"/>
        <v>1</v>
      </c>
      <c r="AU1969">
        <f t="shared" si="615"/>
        <v>1</v>
      </c>
      <c r="AV1969">
        <f t="shared" si="616"/>
        <v>1</v>
      </c>
      <c r="AW1969">
        <f t="shared" si="617"/>
        <v>0</v>
      </c>
      <c r="AX1969">
        <f t="shared" si="618"/>
        <v>0</v>
      </c>
      <c r="AY1969">
        <f t="shared" si="619"/>
        <v>7</v>
      </c>
    </row>
    <row r="1970" spans="1:51" x14ac:dyDescent="0.3">
      <c r="A1970" s="1" t="s">
        <v>1964</v>
      </c>
      <c r="B1970" s="2">
        <v>4973411</v>
      </c>
      <c r="C1970" s="3" t="s">
        <v>5335</v>
      </c>
      <c r="D1970" s="5">
        <v>30.56</v>
      </c>
      <c r="E1970" s="5">
        <v>1030.8908704</v>
      </c>
      <c r="F1970" s="3" t="s">
        <v>4500</v>
      </c>
      <c r="G1970" s="3" t="s">
        <v>4539</v>
      </c>
      <c r="H1970" s="3" t="s">
        <v>4539</v>
      </c>
      <c r="I1970" s="3" t="s">
        <v>4540</v>
      </c>
      <c r="J1970" s="3" t="s">
        <v>5377</v>
      </c>
      <c r="K1970" s="6">
        <v>819230</v>
      </c>
      <c r="L1970" s="6">
        <v>804852</v>
      </c>
      <c r="M1970" s="6">
        <v>17094</v>
      </c>
      <c r="N1970" s="6">
        <v>13946</v>
      </c>
      <c r="O1970" s="6">
        <v>-14215</v>
      </c>
      <c r="P1970" s="6">
        <v>-19165</v>
      </c>
      <c r="Q1970" s="6">
        <v>-28776</v>
      </c>
      <c r="R1970" s="6">
        <v>-36425</v>
      </c>
      <c r="S1970" s="6">
        <v>67942</v>
      </c>
      <c r="T1970" s="6">
        <v>63858</v>
      </c>
      <c r="U1970" s="6">
        <v>122782</v>
      </c>
      <c r="V1970" s="6">
        <v>122665</v>
      </c>
      <c r="W1970" s="6">
        <v>975902</v>
      </c>
      <c r="X1970" s="6">
        <v>947689</v>
      </c>
      <c r="Y1970" s="6">
        <v>447061</v>
      </c>
      <c r="Z1970" s="6">
        <v>418636</v>
      </c>
      <c r="AA1970" s="6">
        <v>122939</v>
      </c>
      <c r="AB1970" s="6">
        <v>98116</v>
      </c>
      <c r="AC1970" s="6">
        <v>33724917</v>
      </c>
      <c r="AD1970" s="6">
        <v>33629331</v>
      </c>
      <c r="AF1970">
        <f t="shared" si="600"/>
        <v>-2.9486567298765656E-2</v>
      </c>
      <c r="AG1970">
        <f t="shared" si="601"/>
        <v>-3.843560492946526E-2</v>
      </c>
      <c r="AH1970">
        <f t="shared" si="602"/>
        <v>0.12581386245750087</v>
      </c>
      <c r="AI1970">
        <f t="shared" si="603"/>
        <v>0.12943592254421019</v>
      </c>
      <c r="AJ1970">
        <f t="shared" si="604"/>
        <v>3.6364457169815925</v>
      </c>
      <c r="AK1970">
        <f t="shared" si="605"/>
        <v>4.2667454849361981</v>
      </c>
      <c r="AL1970">
        <f t="shared" si="606"/>
        <v>-1.7351659485126278E-2</v>
      </c>
      <c r="AM1970">
        <f t="shared" si="607"/>
        <v>-2.3811831243508122E-2</v>
      </c>
      <c r="AN1970">
        <f t="shared" si="608"/>
        <v>0.83945928996968955</v>
      </c>
      <c r="AO1970">
        <f t="shared" si="609"/>
        <v>0.84927861355360246</v>
      </c>
      <c r="AP1970">
        <f t="shared" si="610"/>
        <v>0</v>
      </c>
      <c r="AQ1970">
        <f t="shared" si="611"/>
        <v>1</v>
      </c>
      <c r="AR1970">
        <f t="shared" si="612"/>
        <v>1</v>
      </c>
      <c r="AS1970">
        <f t="shared" si="613"/>
        <v>1</v>
      </c>
      <c r="AT1970">
        <f t="shared" si="614"/>
        <v>1</v>
      </c>
      <c r="AU1970">
        <f t="shared" si="615"/>
        <v>0</v>
      </c>
      <c r="AV1970">
        <f t="shared" si="616"/>
        <v>1</v>
      </c>
      <c r="AW1970">
        <f t="shared" si="617"/>
        <v>0</v>
      </c>
      <c r="AX1970">
        <f t="shared" si="618"/>
        <v>0</v>
      </c>
      <c r="AY1970">
        <f t="shared" si="619"/>
        <v>5</v>
      </c>
    </row>
    <row r="1971" spans="1:51" x14ac:dyDescent="0.3">
      <c r="A1971" s="1" t="s">
        <v>1965</v>
      </c>
      <c r="B1971" s="2">
        <v>4812451</v>
      </c>
      <c r="C1971" s="3" t="s">
        <v>5335</v>
      </c>
      <c r="D1971" s="5">
        <v>217.99</v>
      </c>
      <c r="E1971" s="5">
        <v>17997.11619434</v>
      </c>
      <c r="F1971" s="3" t="s">
        <v>4470</v>
      </c>
      <c r="G1971" s="3" t="s">
        <v>4471</v>
      </c>
      <c r="H1971" s="3" t="s">
        <v>4472</v>
      </c>
      <c r="I1971" s="3" t="s">
        <v>4472</v>
      </c>
      <c r="J1971" s="3" t="s">
        <v>4664</v>
      </c>
      <c r="K1971" s="6">
        <v>8306823</v>
      </c>
      <c r="L1971" s="6">
        <v>8331892</v>
      </c>
      <c r="M1971" s="6">
        <v>1685050</v>
      </c>
      <c r="N1971" s="6">
        <v>1719507</v>
      </c>
      <c r="O1971" s="6">
        <v>1143472</v>
      </c>
      <c r="P1971" s="6">
        <v>1124926</v>
      </c>
      <c r="Q1971" s="6">
        <v>747894</v>
      </c>
      <c r="R1971" s="6">
        <v>714431</v>
      </c>
      <c r="S1971" s="6">
        <v>1388469</v>
      </c>
      <c r="T1971" s="6">
        <v>1327311</v>
      </c>
      <c r="U1971" s="6">
        <v>3402368</v>
      </c>
      <c r="V1971" s="6">
        <v>3408157</v>
      </c>
      <c r="W1971" s="6">
        <v>17211112</v>
      </c>
      <c r="X1971" s="6">
        <v>16968861</v>
      </c>
      <c r="Y1971" s="6">
        <v>3779012</v>
      </c>
      <c r="Z1971" s="6">
        <v>3603716</v>
      </c>
      <c r="AA1971" s="6">
        <v>2818910</v>
      </c>
      <c r="AB1971" s="6">
        <v>2742331</v>
      </c>
      <c r="AC1971" s="6">
        <v>82559366</v>
      </c>
      <c r="AD1971" s="6">
        <v>82816600</v>
      </c>
      <c r="AF1971">
        <f t="shared" si="600"/>
        <v>4.3454135909405507E-2</v>
      </c>
      <c r="AG1971">
        <f t="shared" si="601"/>
        <v>4.2102472287326768E-2</v>
      </c>
      <c r="AH1971">
        <f t="shared" si="602"/>
        <v>0.19768437971933481</v>
      </c>
      <c r="AI1971">
        <f t="shared" si="603"/>
        <v>0.20084771747496782</v>
      </c>
      <c r="AJ1971">
        <f t="shared" si="604"/>
        <v>1.3405933499118454</v>
      </c>
      <c r="AK1971">
        <f t="shared" si="605"/>
        <v>1.3141068674787981</v>
      </c>
      <c r="AL1971">
        <f t="shared" si="606"/>
        <v>0.13765455216753747</v>
      </c>
      <c r="AM1971">
        <f t="shared" si="607"/>
        <v>0.13501447210309495</v>
      </c>
      <c r="AN1971">
        <f t="shared" si="608"/>
        <v>0.48264301574471191</v>
      </c>
      <c r="AO1971">
        <f t="shared" si="609"/>
        <v>0.49101068127082897</v>
      </c>
      <c r="AP1971">
        <f t="shared" si="610"/>
        <v>1</v>
      </c>
      <c r="AQ1971">
        <f t="shared" si="611"/>
        <v>1</v>
      </c>
      <c r="AR1971">
        <f t="shared" si="612"/>
        <v>1</v>
      </c>
      <c r="AS1971">
        <f t="shared" si="613"/>
        <v>1</v>
      </c>
      <c r="AT1971">
        <f t="shared" si="614"/>
        <v>1</v>
      </c>
      <c r="AU1971">
        <f t="shared" si="615"/>
        <v>1</v>
      </c>
      <c r="AV1971">
        <f t="shared" si="616"/>
        <v>1</v>
      </c>
      <c r="AW1971">
        <f t="shared" si="617"/>
        <v>0</v>
      </c>
      <c r="AX1971">
        <f t="shared" si="618"/>
        <v>1</v>
      </c>
      <c r="AY1971">
        <f t="shared" si="619"/>
        <v>8</v>
      </c>
    </row>
    <row r="1972" spans="1:51" x14ac:dyDescent="0.3">
      <c r="A1972" s="1" t="s">
        <v>1966</v>
      </c>
      <c r="B1972" s="2">
        <v>4810460</v>
      </c>
      <c r="C1972" s="3" t="s">
        <v>5335</v>
      </c>
      <c r="D1972" s="5">
        <v>158.15</v>
      </c>
      <c r="E1972" s="5">
        <v>3872.1866679</v>
      </c>
      <c r="F1972" s="3" t="s">
        <v>4470</v>
      </c>
      <c r="G1972" s="3" t="s">
        <v>4512</v>
      </c>
      <c r="H1972" s="3" t="s">
        <v>4513</v>
      </c>
      <c r="I1972" s="3" t="s">
        <v>4643</v>
      </c>
      <c r="J1972" s="3" t="s">
        <v>4515</v>
      </c>
      <c r="K1972" s="6">
        <v>2340097</v>
      </c>
      <c r="L1972" s="6">
        <v>2304277</v>
      </c>
      <c r="M1972" s="6">
        <v>269586</v>
      </c>
      <c r="N1972" s="6">
        <v>265606</v>
      </c>
      <c r="O1972" s="6">
        <v>45908</v>
      </c>
      <c r="P1972" s="6">
        <v>39232</v>
      </c>
      <c r="Q1972" s="6">
        <v>-111007</v>
      </c>
      <c r="R1972" s="6">
        <v>-70786</v>
      </c>
      <c r="S1972" s="6">
        <v>255110</v>
      </c>
      <c r="T1972" s="6">
        <v>254174</v>
      </c>
      <c r="U1972" s="6">
        <v>1543342</v>
      </c>
      <c r="V1972" s="6">
        <v>1554822</v>
      </c>
      <c r="W1972" s="6">
        <v>4305038</v>
      </c>
      <c r="X1972" s="6">
        <v>4286667</v>
      </c>
      <c r="Y1972" s="6">
        <v>1258055</v>
      </c>
      <c r="Z1972" s="6">
        <v>1235991</v>
      </c>
      <c r="AA1972" s="6">
        <v>549557</v>
      </c>
      <c r="AB1972" s="6">
        <v>511907</v>
      </c>
      <c r="AC1972" s="6">
        <v>24459000</v>
      </c>
      <c r="AD1972" s="6">
        <v>24425000</v>
      </c>
      <c r="AF1972">
        <f t="shared" si="600"/>
        <v>-2.578537053563755E-2</v>
      </c>
      <c r="AG1972">
        <f t="shared" si="601"/>
        <v>-1.6513062479544132E-2</v>
      </c>
      <c r="AH1972">
        <f t="shared" si="602"/>
        <v>0.35849671942500855</v>
      </c>
      <c r="AI1972">
        <f t="shared" si="603"/>
        <v>0.36271116930706304</v>
      </c>
      <c r="AJ1972">
        <f t="shared" si="604"/>
        <v>2.2892165871784003</v>
      </c>
      <c r="AK1972">
        <f t="shared" si="605"/>
        <v>2.4144834901652059</v>
      </c>
      <c r="AL1972">
        <f t="shared" si="606"/>
        <v>1.9617990194423566E-2</v>
      </c>
      <c r="AM1972">
        <f t="shared" si="607"/>
        <v>1.7025730847463217E-2</v>
      </c>
      <c r="AN1972">
        <f t="shared" si="608"/>
        <v>0.54357174083016224</v>
      </c>
      <c r="AO1972">
        <f t="shared" si="609"/>
        <v>0.53754513704936724</v>
      </c>
      <c r="AP1972">
        <f t="shared" si="610"/>
        <v>0</v>
      </c>
      <c r="AQ1972">
        <f t="shared" si="611"/>
        <v>1</v>
      </c>
      <c r="AR1972">
        <f t="shared" si="612"/>
        <v>0</v>
      </c>
      <c r="AS1972">
        <f t="shared" si="613"/>
        <v>1</v>
      </c>
      <c r="AT1972">
        <f t="shared" si="614"/>
        <v>1</v>
      </c>
      <c r="AU1972">
        <f t="shared" si="615"/>
        <v>0</v>
      </c>
      <c r="AV1972">
        <f t="shared" si="616"/>
        <v>1</v>
      </c>
      <c r="AW1972">
        <f t="shared" si="617"/>
        <v>1</v>
      </c>
      <c r="AX1972">
        <f t="shared" si="618"/>
        <v>0</v>
      </c>
      <c r="AY1972">
        <f t="shared" si="619"/>
        <v>5</v>
      </c>
    </row>
    <row r="1973" spans="1:51" x14ac:dyDescent="0.3">
      <c r="A1973" s="1" t="s">
        <v>1967</v>
      </c>
      <c r="B1973" s="2">
        <v>4056949</v>
      </c>
      <c r="C1973" s="3" t="s">
        <v>5337</v>
      </c>
      <c r="D1973" s="5">
        <v>105.58</v>
      </c>
      <c r="E1973" s="5">
        <v>5624.2269621200003</v>
      </c>
      <c r="F1973" s="3" t="s">
        <v>4651</v>
      </c>
      <c r="G1973" s="3" t="s">
        <v>4651</v>
      </c>
      <c r="H1973" s="3" t="s">
        <v>4652</v>
      </c>
      <c r="I1973" s="3" t="s">
        <v>4652</v>
      </c>
      <c r="J1973" s="3" t="s">
        <v>4653</v>
      </c>
      <c r="K1973" s="6">
        <v>1840455</v>
      </c>
      <c r="L1973" s="6">
        <v>1822834</v>
      </c>
      <c r="M1973" s="6">
        <v>539924</v>
      </c>
      <c r="N1973" s="6">
        <v>524899</v>
      </c>
      <c r="O1973" s="6">
        <v>318054</v>
      </c>
      <c r="P1973" s="6">
        <v>308631</v>
      </c>
      <c r="Q1973" s="6">
        <v>283310</v>
      </c>
      <c r="R1973" s="6">
        <v>275117</v>
      </c>
      <c r="S1973" s="6">
        <v>562978</v>
      </c>
      <c r="T1973" s="6">
        <v>516295</v>
      </c>
      <c r="U1973" s="6">
        <v>3053948</v>
      </c>
      <c r="V1973" s="6">
        <v>2776129</v>
      </c>
      <c r="W1973" s="6">
        <v>9105118</v>
      </c>
      <c r="X1973" s="6">
        <v>8677133</v>
      </c>
      <c r="Y1973" s="6">
        <v>1033358</v>
      </c>
      <c r="Z1973" s="6">
        <v>814439</v>
      </c>
      <c r="AA1973" s="6">
        <v>606184</v>
      </c>
      <c r="AB1973" s="6">
        <v>525632</v>
      </c>
      <c r="AC1973" s="6">
        <v>53270000</v>
      </c>
      <c r="AD1973" s="6">
        <v>53253000</v>
      </c>
      <c r="AF1973">
        <f t="shared" si="600"/>
        <v>3.1115467147158335E-2</v>
      </c>
      <c r="AG1973">
        <f t="shared" si="601"/>
        <v>3.1705979382821492E-2</v>
      </c>
      <c r="AH1973">
        <f t="shared" si="602"/>
        <v>0.33541004081440789</v>
      </c>
      <c r="AI1973">
        <f t="shared" si="603"/>
        <v>0.31993620473490497</v>
      </c>
      <c r="AJ1973">
        <f t="shared" si="604"/>
        <v>1.7046936243780766</v>
      </c>
      <c r="AK1973">
        <f t="shared" si="605"/>
        <v>1.5494471417265312</v>
      </c>
      <c r="AL1973">
        <f t="shared" si="606"/>
        <v>0.17281270120703848</v>
      </c>
      <c r="AM1973">
        <f t="shared" si="607"/>
        <v>0.16931382671159304</v>
      </c>
      <c r="AN1973">
        <f t="shared" si="608"/>
        <v>0.20213411841559878</v>
      </c>
      <c r="AO1973">
        <f t="shared" si="609"/>
        <v>0.21007330416624939</v>
      </c>
      <c r="AP1973">
        <f t="shared" si="610"/>
        <v>1</v>
      </c>
      <c r="AQ1973">
        <f t="shared" si="611"/>
        <v>1</v>
      </c>
      <c r="AR1973">
        <f t="shared" si="612"/>
        <v>0</v>
      </c>
      <c r="AS1973">
        <f t="shared" si="613"/>
        <v>1</v>
      </c>
      <c r="AT1973">
        <f t="shared" si="614"/>
        <v>0</v>
      </c>
      <c r="AU1973">
        <f t="shared" si="615"/>
        <v>1</v>
      </c>
      <c r="AV1973">
        <f t="shared" si="616"/>
        <v>1</v>
      </c>
      <c r="AW1973">
        <f t="shared" si="617"/>
        <v>0</v>
      </c>
      <c r="AX1973">
        <f t="shared" si="618"/>
        <v>0</v>
      </c>
      <c r="AY1973">
        <f t="shared" si="619"/>
        <v>5</v>
      </c>
    </row>
    <row r="1974" spans="1:51" x14ac:dyDescent="0.3">
      <c r="A1974" s="1" t="s">
        <v>1968</v>
      </c>
      <c r="B1974" s="2">
        <v>4991112</v>
      </c>
      <c r="C1974" s="3" t="s">
        <v>5336</v>
      </c>
      <c r="D1974" s="5">
        <v>7.34</v>
      </c>
      <c r="E1974" s="5">
        <v>59.804675840000002</v>
      </c>
      <c r="F1974" s="3" t="s">
        <v>4485</v>
      </c>
      <c r="G1974" s="3" t="s">
        <v>4486</v>
      </c>
      <c r="H1974" s="3" t="s">
        <v>4545</v>
      </c>
      <c r="I1974" s="3" t="s">
        <v>4546</v>
      </c>
      <c r="J1974" s="3" t="s">
        <v>4983</v>
      </c>
      <c r="K1974" s="6">
        <v>142.107</v>
      </c>
      <c r="L1974" s="8">
        <v>143.11000000000001</v>
      </c>
      <c r="M1974" s="6">
        <v>-10468.707</v>
      </c>
      <c r="N1974" s="6">
        <v>-10423.469999999999</v>
      </c>
      <c r="O1974" s="6">
        <v>-10797.489</v>
      </c>
      <c r="P1974" s="6">
        <v>-10737.664000000001</v>
      </c>
      <c r="Q1974" s="6">
        <v>-10227.787</v>
      </c>
      <c r="R1974" s="6">
        <v>-10277.92</v>
      </c>
      <c r="S1974" s="6">
        <v>-8145.5510000000004</v>
      </c>
      <c r="T1974" s="6">
        <v>-7694.0159999999996</v>
      </c>
      <c r="U1974" s="6" t="s">
        <v>4474</v>
      </c>
      <c r="V1974" s="6" t="s">
        <v>4474</v>
      </c>
      <c r="W1974" s="6">
        <v>22601.404999999999</v>
      </c>
      <c r="X1974" s="6">
        <v>23419.699000000001</v>
      </c>
      <c r="Y1974" s="6">
        <v>19021.298999999999</v>
      </c>
      <c r="Z1974" s="6">
        <v>20463.080000000002</v>
      </c>
      <c r="AA1974" s="6">
        <v>907</v>
      </c>
      <c r="AB1974" s="6">
        <v>880</v>
      </c>
      <c r="AC1974" s="6">
        <v>8142776</v>
      </c>
      <c r="AD1974" s="6">
        <v>7693917</v>
      </c>
      <c r="AF1974">
        <f t="shared" si="600"/>
        <v>-0.45252881402726958</v>
      </c>
      <c r="AG1974">
        <f t="shared" si="601"/>
        <v>-0.4388579033402607</v>
      </c>
      <c r="AH1974" t="e">
        <f t="shared" si="602"/>
        <v>#VALUE!</v>
      </c>
      <c r="AI1974" t="e">
        <f t="shared" si="603"/>
        <v>#VALUE!</v>
      </c>
      <c r="AJ1974">
        <f t="shared" si="604"/>
        <v>20.971663726571112</v>
      </c>
      <c r="AK1974">
        <f t="shared" si="605"/>
        <v>23.253500000000003</v>
      </c>
      <c r="AL1974">
        <f t="shared" si="606"/>
        <v>-75.981401338428086</v>
      </c>
      <c r="AM1974">
        <f t="shared" si="607"/>
        <v>-75.030843407169314</v>
      </c>
      <c r="AN1974">
        <f t="shared" si="608"/>
        <v>6.2875294699599434E-3</v>
      </c>
      <c r="AO1974">
        <f t="shared" si="609"/>
        <v>6.1106677758753433E-3</v>
      </c>
      <c r="AP1974">
        <f t="shared" si="610"/>
        <v>0</v>
      </c>
      <c r="AQ1974">
        <f t="shared" si="611"/>
        <v>0</v>
      </c>
      <c r="AR1974">
        <f t="shared" si="612"/>
        <v>0</v>
      </c>
      <c r="AS1974">
        <f t="shared" si="613"/>
        <v>1</v>
      </c>
      <c r="AT1974">
        <f t="shared" si="614"/>
        <v>0</v>
      </c>
      <c r="AU1974">
        <f t="shared" si="615"/>
        <v>0</v>
      </c>
      <c r="AV1974">
        <f t="shared" si="616"/>
        <v>0</v>
      </c>
      <c r="AW1974">
        <f t="shared" si="617"/>
        <v>1</v>
      </c>
      <c r="AX1974">
        <f t="shared" si="618"/>
        <v>0</v>
      </c>
      <c r="AY1974">
        <f t="shared" si="619"/>
        <v>2</v>
      </c>
    </row>
    <row r="1975" spans="1:51" x14ac:dyDescent="0.3">
      <c r="A1975" s="1" t="s">
        <v>1969</v>
      </c>
      <c r="B1975" s="2">
        <v>5326575</v>
      </c>
      <c r="C1975" s="3" t="s">
        <v>5335</v>
      </c>
      <c r="D1975" s="5">
        <v>22.97</v>
      </c>
      <c r="E1975" s="5">
        <v>1985.3384230300001</v>
      </c>
      <c r="F1975" s="3" t="s">
        <v>4470</v>
      </c>
      <c r="G1975" s="3" t="s">
        <v>4471</v>
      </c>
      <c r="H1975" s="3" t="s">
        <v>4489</v>
      </c>
      <c r="I1975" s="3" t="s">
        <v>4489</v>
      </c>
      <c r="J1975" s="3" t="s">
        <v>4495</v>
      </c>
      <c r="K1975" s="6">
        <v>3922</v>
      </c>
      <c r="L1975" s="6">
        <v>11961</v>
      </c>
      <c r="M1975" s="6">
        <v>-222310</v>
      </c>
      <c r="N1975" s="6">
        <v>-188878</v>
      </c>
      <c r="O1975" s="6">
        <v>-224754</v>
      </c>
      <c r="P1975" s="6">
        <v>-191385</v>
      </c>
      <c r="Q1975" s="6">
        <v>-178120</v>
      </c>
      <c r="R1975" s="6">
        <v>-153739</v>
      </c>
      <c r="S1975" s="6">
        <v>-149677</v>
      </c>
      <c r="T1975" s="6">
        <v>-130617</v>
      </c>
      <c r="U1975" s="6" t="s">
        <v>4474</v>
      </c>
      <c r="V1975" s="6" t="s">
        <v>4474</v>
      </c>
      <c r="W1975" s="6">
        <v>1239873</v>
      </c>
      <c r="X1975" s="6">
        <v>973663</v>
      </c>
      <c r="Y1975" s="6">
        <v>932214</v>
      </c>
      <c r="Z1975" s="6">
        <v>713179</v>
      </c>
      <c r="AA1975" s="6">
        <v>40659</v>
      </c>
      <c r="AB1975" s="6">
        <v>40742</v>
      </c>
      <c r="AC1975" s="6">
        <v>86357856</v>
      </c>
      <c r="AD1975" s="6">
        <v>76090834</v>
      </c>
      <c r="AF1975">
        <f t="shared" si="600"/>
        <v>-0.14365987484202011</v>
      </c>
      <c r="AG1975">
        <f t="shared" si="601"/>
        <v>-0.15789754771414749</v>
      </c>
      <c r="AH1975" t="e">
        <f t="shared" si="602"/>
        <v>#VALUE!</v>
      </c>
      <c r="AI1975" t="e">
        <f t="shared" si="603"/>
        <v>#VALUE!</v>
      </c>
      <c r="AJ1975">
        <f t="shared" si="604"/>
        <v>22.927617501660148</v>
      </c>
      <c r="AK1975">
        <f t="shared" si="605"/>
        <v>17.504761671002896</v>
      </c>
      <c r="AL1975">
        <f t="shared" si="606"/>
        <v>-57.305966343702195</v>
      </c>
      <c r="AM1975">
        <f t="shared" si="607"/>
        <v>-16.000752445447706</v>
      </c>
      <c r="AN1975">
        <f t="shared" si="608"/>
        <v>3.1632272014956372E-3</v>
      </c>
      <c r="AO1975">
        <f t="shared" si="609"/>
        <v>1.22845378739872E-2</v>
      </c>
      <c r="AP1975">
        <f t="shared" si="610"/>
        <v>0</v>
      </c>
      <c r="AQ1975">
        <f t="shared" si="611"/>
        <v>0</v>
      </c>
      <c r="AR1975">
        <f t="shared" si="612"/>
        <v>1</v>
      </c>
      <c r="AS1975">
        <f t="shared" si="613"/>
        <v>1</v>
      </c>
      <c r="AT1975">
        <f t="shared" si="614"/>
        <v>0</v>
      </c>
      <c r="AU1975">
        <f t="shared" si="615"/>
        <v>1</v>
      </c>
      <c r="AV1975">
        <f t="shared" si="616"/>
        <v>0</v>
      </c>
      <c r="AW1975">
        <f t="shared" si="617"/>
        <v>0</v>
      </c>
      <c r="AX1975">
        <f t="shared" si="618"/>
        <v>0</v>
      </c>
      <c r="AY1975">
        <f t="shared" si="619"/>
        <v>3</v>
      </c>
    </row>
    <row r="1976" spans="1:51" x14ac:dyDescent="0.3">
      <c r="A1976" s="1" t="s">
        <v>1970</v>
      </c>
      <c r="B1976" s="2">
        <v>4992897</v>
      </c>
      <c r="C1976" s="3" t="s">
        <v>5337</v>
      </c>
      <c r="D1976" s="5">
        <v>210.03</v>
      </c>
      <c r="E1976" s="5">
        <v>15904.16637924</v>
      </c>
      <c r="F1976" s="3" t="s">
        <v>4485</v>
      </c>
      <c r="G1976" s="3" t="s">
        <v>4486</v>
      </c>
      <c r="H1976" s="3" t="s">
        <v>4598</v>
      </c>
      <c r="I1976" s="3" t="s">
        <v>4615</v>
      </c>
      <c r="J1976" s="3" t="s">
        <v>5042</v>
      </c>
      <c r="K1976" s="6">
        <v>3194800</v>
      </c>
      <c r="L1976" s="6">
        <v>3190000</v>
      </c>
      <c r="M1976" s="6">
        <v>862700</v>
      </c>
      <c r="N1976" s="6">
        <v>865400</v>
      </c>
      <c r="O1976" s="6">
        <v>698200</v>
      </c>
      <c r="P1976" s="6">
        <v>706300</v>
      </c>
      <c r="Q1976" s="6">
        <v>489700</v>
      </c>
      <c r="R1976" s="6">
        <v>579800</v>
      </c>
      <c r="S1976" s="6">
        <v>696500</v>
      </c>
      <c r="T1976" s="6">
        <v>717800</v>
      </c>
      <c r="U1976" s="6">
        <v>2075100</v>
      </c>
      <c r="V1976" s="6">
        <v>1297300</v>
      </c>
      <c r="W1976" s="6">
        <v>6967500</v>
      </c>
      <c r="X1976" s="6">
        <v>5903300</v>
      </c>
      <c r="Y1976" s="6">
        <v>1677800</v>
      </c>
      <c r="Z1976" s="6">
        <v>1629500</v>
      </c>
      <c r="AA1976" s="6">
        <v>564600</v>
      </c>
      <c r="AB1976" s="6">
        <v>477400</v>
      </c>
      <c r="AC1976" s="6">
        <v>75900000</v>
      </c>
      <c r="AD1976" s="6">
        <v>75900000</v>
      </c>
      <c r="AF1976">
        <f t="shared" si="600"/>
        <v>7.0283458916397562E-2</v>
      </c>
      <c r="AG1976">
        <f t="shared" si="601"/>
        <v>9.8216251926888348E-2</v>
      </c>
      <c r="AH1976">
        <f t="shared" si="602"/>
        <v>0.29782561894510223</v>
      </c>
      <c r="AI1976">
        <f t="shared" si="603"/>
        <v>0.2197584401944675</v>
      </c>
      <c r="AJ1976">
        <f t="shared" si="604"/>
        <v>2.9716613531703859</v>
      </c>
      <c r="AK1976">
        <f t="shared" si="605"/>
        <v>3.413280268118978</v>
      </c>
      <c r="AL1976">
        <f t="shared" si="606"/>
        <v>0.21854263177663705</v>
      </c>
      <c r="AM1976">
        <f t="shared" si="607"/>
        <v>0.22141065830721002</v>
      </c>
      <c r="AN1976">
        <f t="shared" si="608"/>
        <v>0.45852888410477216</v>
      </c>
      <c r="AO1976">
        <f t="shared" si="609"/>
        <v>0.54037572205376649</v>
      </c>
      <c r="AP1976">
        <f t="shared" si="610"/>
        <v>1</v>
      </c>
      <c r="AQ1976">
        <f t="shared" si="611"/>
        <v>1</v>
      </c>
      <c r="AR1976">
        <f t="shared" si="612"/>
        <v>0</v>
      </c>
      <c r="AS1976">
        <f t="shared" si="613"/>
        <v>1</v>
      </c>
      <c r="AT1976">
        <f t="shared" si="614"/>
        <v>0</v>
      </c>
      <c r="AU1976">
        <f t="shared" si="615"/>
        <v>0</v>
      </c>
      <c r="AV1976">
        <f t="shared" si="616"/>
        <v>0</v>
      </c>
      <c r="AW1976">
        <f t="shared" si="617"/>
        <v>0</v>
      </c>
      <c r="AX1976">
        <f t="shared" si="618"/>
        <v>0</v>
      </c>
      <c r="AY1976">
        <f t="shared" si="619"/>
        <v>3</v>
      </c>
    </row>
    <row r="1977" spans="1:51" x14ac:dyDescent="0.3">
      <c r="A1977" s="1" t="s">
        <v>1971</v>
      </c>
      <c r="B1977" s="2">
        <v>4811348</v>
      </c>
      <c r="C1977" s="3" t="s">
        <v>5335</v>
      </c>
      <c r="D1977" s="5">
        <v>422.62</v>
      </c>
      <c r="E1977" s="5">
        <v>34606.096699679998</v>
      </c>
      <c r="F1977" s="3" t="s">
        <v>4470</v>
      </c>
      <c r="G1977" s="3" t="s">
        <v>4512</v>
      </c>
      <c r="H1977" s="3" t="s">
        <v>4513</v>
      </c>
      <c r="I1977" s="3" t="s">
        <v>4514</v>
      </c>
      <c r="J1977" s="3" t="s">
        <v>4515</v>
      </c>
      <c r="K1977" s="6">
        <v>3844817</v>
      </c>
      <c r="L1977" s="6">
        <v>3784801</v>
      </c>
      <c r="M1977" s="6">
        <v>1299420</v>
      </c>
      <c r="N1977" s="6">
        <v>1265663</v>
      </c>
      <c r="O1977" s="6">
        <v>1173453</v>
      </c>
      <c r="P1977" s="6">
        <v>1144844</v>
      </c>
      <c r="Q1977" s="6">
        <v>866239</v>
      </c>
      <c r="R1977" s="6">
        <v>845629</v>
      </c>
      <c r="S1977" s="6">
        <v>916827</v>
      </c>
      <c r="T1977" s="6">
        <v>969181</v>
      </c>
      <c r="U1977" s="6">
        <v>524758</v>
      </c>
      <c r="V1977" s="6">
        <v>524743</v>
      </c>
      <c r="W1977" s="6">
        <v>3350766</v>
      </c>
      <c r="X1977" s="6">
        <v>3414867</v>
      </c>
      <c r="Y1977" s="6">
        <v>1433744</v>
      </c>
      <c r="Z1977" s="6">
        <v>1528612</v>
      </c>
      <c r="AA1977" s="6">
        <v>1009224</v>
      </c>
      <c r="AB1977" s="6">
        <v>1116702</v>
      </c>
      <c r="AC1977" s="6">
        <v>82037000</v>
      </c>
      <c r="AD1977" s="6">
        <v>82477000</v>
      </c>
      <c r="AF1977">
        <f t="shared" si="600"/>
        <v>0.25851969370585709</v>
      </c>
      <c r="AG1977">
        <f t="shared" si="601"/>
        <v>0.24763160615040058</v>
      </c>
      <c r="AH1977">
        <f t="shared" si="602"/>
        <v>0.15660836954893298</v>
      </c>
      <c r="AI1977">
        <f t="shared" si="603"/>
        <v>0.15366425690956631</v>
      </c>
      <c r="AJ1977">
        <f t="shared" si="604"/>
        <v>1.4206400164879154</v>
      </c>
      <c r="AK1977">
        <f t="shared" si="605"/>
        <v>1.3688629553811134</v>
      </c>
      <c r="AL1977">
        <f t="shared" si="606"/>
        <v>0.30520386275861766</v>
      </c>
      <c r="AM1977">
        <f t="shared" si="607"/>
        <v>0.30248459562338947</v>
      </c>
      <c r="AN1977">
        <f t="shared" si="608"/>
        <v>1.1474441963419708</v>
      </c>
      <c r="AO1977">
        <f t="shared" si="609"/>
        <v>1.1083304269243868</v>
      </c>
      <c r="AP1977">
        <f t="shared" si="610"/>
        <v>1</v>
      </c>
      <c r="AQ1977">
        <f t="shared" si="611"/>
        <v>1</v>
      </c>
      <c r="AR1977">
        <f t="shared" si="612"/>
        <v>1</v>
      </c>
      <c r="AS1977">
        <f t="shared" si="613"/>
        <v>1</v>
      </c>
      <c r="AT1977">
        <f t="shared" si="614"/>
        <v>0</v>
      </c>
      <c r="AU1977">
        <f t="shared" si="615"/>
        <v>1</v>
      </c>
      <c r="AV1977">
        <f t="shared" si="616"/>
        <v>1</v>
      </c>
      <c r="AW1977">
        <f t="shared" si="617"/>
        <v>1</v>
      </c>
      <c r="AX1977">
        <f t="shared" si="618"/>
        <v>1</v>
      </c>
      <c r="AY1977">
        <f t="shared" si="619"/>
        <v>8</v>
      </c>
    </row>
    <row r="1978" spans="1:51" x14ac:dyDescent="0.3">
      <c r="A1978" s="1" t="s">
        <v>1972</v>
      </c>
      <c r="B1978" s="2">
        <v>4120081</v>
      </c>
      <c r="C1978" s="3" t="s">
        <v>5337</v>
      </c>
      <c r="D1978" s="5">
        <v>46.04</v>
      </c>
      <c r="E1978" s="5">
        <v>1162.4724773999999</v>
      </c>
      <c r="F1978" s="3" t="s">
        <v>4665</v>
      </c>
      <c r="G1978" s="3" t="s">
        <v>4722</v>
      </c>
      <c r="H1978" s="3" t="s">
        <v>4723</v>
      </c>
      <c r="I1978" s="3" t="s">
        <v>4772</v>
      </c>
      <c r="J1978" s="3" t="s">
        <v>5001</v>
      </c>
      <c r="K1978" s="6">
        <v>1214139</v>
      </c>
      <c r="L1978" s="6">
        <v>1205778</v>
      </c>
      <c r="M1978" s="6">
        <v>83681</v>
      </c>
      <c r="N1978" s="6">
        <v>76888</v>
      </c>
      <c r="O1978" s="6">
        <v>75936</v>
      </c>
      <c r="P1978" s="6">
        <v>69337</v>
      </c>
      <c r="Q1978" s="6">
        <v>78271</v>
      </c>
      <c r="R1978" s="6">
        <v>68264</v>
      </c>
      <c r="S1978" s="6">
        <v>63480</v>
      </c>
      <c r="T1978" s="6">
        <v>78191</v>
      </c>
      <c r="U1978" s="6" t="s">
        <v>4474</v>
      </c>
      <c r="V1978" s="6" t="s">
        <v>4474</v>
      </c>
      <c r="W1978" s="6">
        <v>554634</v>
      </c>
      <c r="X1978" s="6">
        <v>550095</v>
      </c>
      <c r="Y1978" s="6">
        <v>431723</v>
      </c>
      <c r="Z1978" s="6">
        <v>422525</v>
      </c>
      <c r="AA1978" s="6">
        <v>269823</v>
      </c>
      <c r="AB1978" s="6">
        <v>279344</v>
      </c>
      <c r="AC1978" s="6">
        <v>25248000</v>
      </c>
      <c r="AD1978" s="6">
        <v>25258000</v>
      </c>
      <c r="AF1978">
        <f t="shared" si="600"/>
        <v>0.14112189299610192</v>
      </c>
      <c r="AG1978">
        <f t="shared" si="601"/>
        <v>0.12409492905770822</v>
      </c>
      <c r="AH1978" t="e">
        <f t="shared" si="602"/>
        <v>#VALUE!</v>
      </c>
      <c r="AI1978" t="e">
        <f t="shared" si="603"/>
        <v>#VALUE!</v>
      </c>
      <c r="AJ1978">
        <f t="shared" si="604"/>
        <v>1.6000229780263358</v>
      </c>
      <c r="AK1978">
        <f t="shared" si="605"/>
        <v>1.5125615728277679</v>
      </c>
      <c r="AL1978">
        <f t="shared" si="606"/>
        <v>6.254308608816618E-2</v>
      </c>
      <c r="AM1978">
        <f t="shared" si="607"/>
        <v>5.7503951805390377E-2</v>
      </c>
      <c r="AN1978">
        <f t="shared" si="608"/>
        <v>2.1890814483064509</v>
      </c>
      <c r="AO1978">
        <f t="shared" si="609"/>
        <v>2.1919450276770376</v>
      </c>
      <c r="AP1978">
        <f t="shared" si="610"/>
        <v>1</v>
      </c>
      <c r="AQ1978">
        <f t="shared" si="611"/>
        <v>1</v>
      </c>
      <c r="AR1978">
        <f t="shared" si="612"/>
        <v>1</v>
      </c>
      <c r="AS1978">
        <f t="shared" si="613"/>
        <v>0</v>
      </c>
      <c r="AT1978">
        <f t="shared" si="614"/>
        <v>0</v>
      </c>
      <c r="AU1978">
        <f t="shared" si="615"/>
        <v>1</v>
      </c>
      <c r="AV1978">
        <f t="shared" si="616"/>
        <v>1</v>
      </c>
      <c r="AW1978">
        <f t="shared" si="617"/>
        <v>0</v>
      </c>
      <c r="AX1978">
        <f t="shared" si="618"/>
        <v>1</v>
      </c>
      <c r="AY1978">
        <f t="shared" si="619"/>
        <v>6</v>
      </c>
    </row>
    <row r="1979" spans="1:51" x14ac:dyDescent="0.3">
      <c r="A1979" s="1" t="s">
        <v>1973</v>
      </c>
      <c r="B1979" s="2">
        <v>4990350</v>
      </c>
      <c r="C1979" s="3" t="s">
        <v>5338</v>
      </c>
      <c r="D1979" s="7">
        <v>221.89</v>
      </c>
      <c r="E1979" s="5">
        <v>4431.5138563</v>
      </c>
      <c r="F1979" s="3" t="s">
        <v>4485</v>
      </c>
      <c r="G1979" s="3" t="s">
        <v>4486</v>
      </c>
      <c r="H1979" s="3" t="s">
        <v>4588</v>
      </c>
      <c r="I1979" s="3" t="s">
        <v>4588</v>
      </c>
      <c r="J1979" s="3" t="s">
        <v>5006</v>
      </c>
      <c r="K1979" s="6">
        <v>2884358</v>
      </c>
      <c r="L1979" s="6">
        <v>2757613</v>
      </c>
      <c r="M1979" s="6">
        <v>337009</v>
      </c>
      <c r="N1979" s="6">
        <v>316668</v>
      </c>
      <c r="O1979" s="6">
        <v>299906</v>
      </c>
      <c r="P1979" s="6">
        <v>281340</v>
      </c>
      <c r="Q1979" s="6">
        <v>232501</v>
      </c>
      <c r="R1979" s="6">
        <v>208034</v>
      </c>
      <c r="S1979" s="6">
        <v>234404</v>
      </c>
      <c r="T1979" s="6">
        <v>198901</v>
      </c>
      <c r="U1979" s="6" t="s">
        <v>4474</v>
      </c>
      <c r="V1979" s="6" t="s">
        <v>4474</v>
      </c>
      <c r="W1979" s="6">
        <v>1244026</v>
      </c>
      <c r="X1979" s="6">
        <v>1155336</v>
      </c>
      <c r="Y1979" s="6">
        <v>871694</v>
      </c>
      <c r="Z1979" s="6">
        <v>788555</v>
      </c>
      <c r="AA1979" s="6">
        <v>522554</v>
      </c>
      <c r="AB1979" s="6">
        <v>474191</v>
      </c>
      <c r="AC1979" s="6">
        <v>19971670</v>
      </c>
      <c r="AD1979" s="6">
        <v>20085953</v>
      </c>
      <c r="AF1979">
        <f t="shared" si="600"/>
        <v>0.18689400382307123</v>
      </c>
      <c r="AG1979">
        <f t="shared" si="601"/>
        <v>0.18006363516760493</v>
      </c>
      <c r="AH1979" t="e">
        <f t="shared" si="602"/>
        <v>#VALUE!</v>
      </c>
      <c r="AI1979" t="e">
        <f t="shared" si="603"/>
        <v>#VALUE!</v>
      </c>
      <c r="AJ1979">
        <f t="shared" si="604"/>
        <v>1.6681414743739402</v>
      </c>
      <c r="AK1979">
        <f t="shared" si="605"/>
        <v>1.6629480525779696</v>
      </c>
      <c r="AL1979">
        <f t="shared" si="606"/>
        <v>0.10397669082686685</v>
      </c>
      <c r="AM1979">
        <f t="shared" si="607"/>
        <v>0.10202301773309018</v>
      </c>
      <c r="AN1979">
        <f t="shared" si="608"/>
        <v>2.3185672968249862</v>
      </c>
      <c r="AO1979">
        <f t="shared" si="609"/>
        <v>2.3868493667643005</v>
      </c>
      <c r="AP1979">
        <f t="shared" si="610"/>
        <v>1</v>
      </c>
      <c r="AQ1979">
        <f t="shared" si="611"/>
        <v>1</v>
      </c>
      <c r="AR1979">
        <f t="shared" si="612"/>
        <v>1</v>
      </c>
      <c r="AS1979">
        <f t="shared" si="613"/>
        <v>1</v>
      </c>
      <c r="AT1979">
        <f t="shared" si="614"/>
        <v>0</v>
      </c>
      <c r="AU1979">
        <f t="shared" si="615"/>
        <v>1</v>
      </c>
      <c r="AV1979">
        <f t="shared" si="616"/>
        <v>1</v>
      </c>
      <c r="AW1979">
        <f t="shared" si="617"/>
        <v>0</v>
      </c>
      <c r="AX1979">
        <f t="shared" si="618"/>
        <v>1</v>
      </c>
      <c r="AY1979">
        <f t="shared" si="619"/>
        <v>7</v>
      </c>
    </row>
    <row r="1980" spans="1:51" x14ac:dyDescent="0.3">
      <c r="A1980" s="1" t="s">
        <v>1974</v>
      </c>
      <c r="B1980" s="2">
        <v>4282019</v>
      </c>
      <c r="C1980" s="3" t="s">
        <v>5336</v>
      </c>
      <c r="D1980" s="5">
        <v>23.32</v>
      </c>
      <c r="E1980" s="5">
        <v>75.163205039999994</v>
      </c>
      <c r="F1980" s="3" t="s">
        <v>4480</v>
      </c>
      <c r="G1980" s="3" t="s">
        <v>4481</v>
      </c>
      <c r="H1980" s="3" t="s">
        <v>4481</v>
      </c>
      <c r="I1980" s="3" t="s">
        <v>4482</v>
      </c>
      <c r="J1980" s="3" t="s">
        <v>4483</v>
      </c>
      <c r="K1980" s="6">
        <v>22633</v>
      </c>
      <c r="L1980" s="6">
        <v>22115</v>
      </c>
      <c r="M1980" s="6" t="s">
        <v>4474</v>
      </c>
      <c r="N1980" s="6" t="s">
        <v>4474</v>
      </c>
      <c r="O1980" s="6">
        <v>27204</v>
      </c>
      <c r="P1980" s="6">
        <v>25610</v>
      </c>
      <c r="Q1980" s="6">
        <v>1957</v>
      </c>
      <c r="R1980" s="6">
        <v>1790</v>
      </c>
      <c r="S1980" s="6">
        <v>3448</v>
      </c>
      <c r="T1980" s="6">
        <v>2283</v>
      </c>
      <c r="U1980" s="6">
        <v>25175</v>
      </c>
      <c r="V1980" s="6">
        <v>25250</v>
      </c>
      <c r="W1980" s="6">
        <v>893425</v>
      </c>
      <c r="X1980" s="6">
        <v>887745</v>
      </c>
      <c r="Y1980" s="6" t="s">
        <v>4474</v>
      </c>
      <c r="Z1980" s="6" t="s">
        <v>4474</v>
      </c>
      <c r="AA1980" s="6" t="s">
        <v>4474</v>
      </c>
      <c r="AB1980" s="6" t="s">
        <v>4474</v>
      </c>
      <c r="AC1980" s="6">
        <v>3353026</v>
      </c>
      <c r="AD1980" s="6">
        <v>3353026</v>
      </c>
      <c r="AF1980">
        <f t="shared" si="600"/>
        <v>2.1904468757869993E-3</v>
      </c>
      <c r="AG1980">
        <f t="shared" si="601"/>
        <v>2.0163447836935157E-3</v>
      </c>
      <c r="AH1980">
        <f t="shared" si="602"/>
        <v>2.8178078741920139E-2</v>
      </c>
      <c r="AI1980">
        <f t="shared" si="603"/>
        <v>2.8442852395676687E-2</v>
      </c>
      <c r="AJ1980" t="e">
        <f t="shared" si="604"/>
        <v>#VALUE!</v>
      </c>
      <c r="AK1980" t="e">
        <f t="shared" si="605"/>
        <v>#VALUE!</v>
      </c>
      <c r="AL1980">
        <f t="shared" si="606"/>
        <v>1.2019617372862634</v>
      </c>
      <c r="AM1980">
        <f t="shared" si="607"/>
        <v>1.1580375310874971</v>
      </c>
      <c r="AN1980">
        <f t="shared" si="608"/>
        <v>2.5332848308475809E-2</v>
      </c>
      <c r="AO1980">
        <f t="shared" si="609"/>
        <v>2.4911432900213464E-2</v>
      </c>
      <c r="AP1980">
        <f t="shared" si="610"/>
        <v>1</v>
      </c>
      <c r="AQ1980">
        <f t="shared" si="611"/>
        <v>1</v>
      </c>
      <c r="AR1980">
        <f t="shared" si="612"/>
        <v>1</v>
      </c>
      <c r="AS1980">
        <f t="shared" si="613"/>
        <v>1</v>
      </c>
      <c r="AT1980">
        <f t="shared" si="614"/>
        <v>1</v>
      </c>
      <c r="AU1980">
        <f t="shared" si="615"/>
        <v>0</v>
      </c>
      <c r="AV1980">
        <f t="shared" si="616"/>
        <v>1</v>
      </c>
      <c r="AW1980">
        <f t="shared" si="617"/>
        <v>1</v>
      </c>
      <c r="AX1980">
        <f t="shared" si="618"/>
        <v>0</v>
      </c>
      <c r="AY1980">
        <f t="shared" si="619"/>
        <v>7</v>
      </c>
    </row>
    <row r="1981" spans="1:51" x14ac:dyDescent="0.3">
      <c r="A1981" s="1" t="s">
        <v>1975</v>
      </c>
      <c r="B1981" s="2">
        <v>5307819</v>
      </c>
      <c r="C1981" s="3" t="s">
        <v>5335</v>
      </c>
      <c r="D1981" s="5">
        <v>1.7749999999999999</v>
      </c>
      <c r="E1981" s="5">
        <v>105.548921275</v>
      </c>
      <c r="F1981" s="3" t="s">
        <v>4470</v>
      </c>
      <c r="G1981" s="3" t="s">
        <v>4471</v>
      </c>
      <c r="H1981" s="3" t="s">
        <v>4489</v>
      </c>
      <c r="I1981" s="3" t="s">
        <v>4489</v>
      </c>
      <c r="J1981" s="3" t="s">
        <v>4495</v>
      </c>
      <c r="K1981" s="6">
        <v>2918</v>
      </c>
      <c r="L1981" s="6">
        <v>2911</v>
      </c>
      <c r="M1981" s="6">
        <v>-223953</v>
      </c>
      <c r="N1981" s="6">
        <v>-226374</v>
      </c>
      <c r="O1981" s="6">
        <v>-232893</v>
      </c>
      <c r="P1981" s="6">
        <v>-235266</v>
      </c>
      <c r="Q1981" s="6">
        <v>-219843</v>
      </c>
      <c r="R1981" s="6">
        <v>-220402</v>
      </c>
      <c r="S1981" s="6">
        <v>-166184</v>
      </c>
      <c r="T1981" s="6">
        <v>-167920</v>
      </c>
      <c r="U1981" s="6" t="s">
        <v>4474</v>
      </c>
      <c r="V1981" s="6" t="s">
        <v>4474</v>
      </c>
      <c r="W1981" s="6">
        <v>304508</v>
      </c>
      <c r="X1981" s="6">
        <v>336501</v>
      </c>
      <c r="Y1981" s="6">
        <v>229631</v>
      </c>
      <c r="Z1981" s="6">
        <v>266018</v>
      </c>
      <c r="AA1981" s="6">
        <v>43964</v>
      </c>
      <c r="AB1981" s="6">
        <v>37655</v>
      </c>
      <c r="AC1981" s="6">
        <v>59447298</v>
      </c>
      <c r="AD1981" s="6">
        <v>59239567</v>
      </c>
      <c r="AF1981">
        <f t="shared" si="600"/>
        <v>-0.7219613277812077</v>
      </c>
      <c r="AG1981">
        <f t="shared" si="601"/>
        <v>-0.65498170882107332</v>
      </c>
      <c r="AH1981" t="e">
        <f t="shared" si="602"/>
        <v>#VALUE!</v>
      </c>
      <c r="AI1981" t="e">
        <f t="shared" si="603"/>
        <v>#VALUE!</v>
      </c>
      <c r="AJ1981">
        <f t="shared" si="604"/>
        <v>5.2231598580656904</v>
      </c>
      <c r="AK1981">
        <f t="shared" si="605"/>
        <v>7.0646129332094008</v>
      </c>
      <c r="AL1981">
        <f t="shared" si="606"/>
        <v>-79.812542837559974</v>
      </c>
      <c r="AM1981">
        <f t="shared" si="607"/>
        <v>-80.819649604946747</v>
      </c>
      <c r="AN1981">
        <f t="shared" si="608"/>
        <v>9.5826710628292202E-3</v>
      </c>
      <c r="AO1981">
        <f t="shared" si="609"/>
        <v>8.6507915281083866E-3</v>
      </c>
      <c r="AP1981">
        <f t="shared" si="610"/>
        <v>0</v>
      </c>
      <c r="AQ1981">
        <f t="shared" si="611"/>
        <v>0</v>
      </c>
      <c r="AR1981">
        <f t="shared" si="612"/>
        <v>0</v>
      </c>
      <c r="AS1981">
        <f t="shared" si="613"/>
        <v>1</v>
      </c>
      <c r="AT1981">
        <f t="shared" si="614"/>
        <v>0</v>
      </c>
      <c r="AU1981">
        <f t="shared" si="615"/>
        <v>0</v>
      </c>
      <c r="AV1981">
        <f t="shared" si="616"/>
        <v>1</v>
      </c>
      <c r="AW1981">
        <f t="shared" si="617"/>
        <v>1</v>
      </c>
      <c r="AX1981">
        <f t="shared" si="618"/>
        <v>0</v>
      </c>
      <c r="AY1981">
        <f t="shared" si="619"/>
        <v>3</v>
      </c>
    </row>
    <row r="1982" spans="1:51" x14ac:dyDescent="0.3">
      <c r="A1982" s="1" t="s">
        <v>1976</v>
      </c>
      <c r="B1982" s="2">
        <v>4992234</v>
      </c>
      <c r="C1982" s="3" t="s">
        <v>5337</v>
      </c>
      <c r="D1982" s="5">
        <v>249.7</v>
      </c>
      <c r="E1982" s="5">
        <v>73736.41</v>
      </c>
      <c r="F1982" s="3" t="s">
        <v>4485</v>
      </c>
      <c r="G1982" s="3" t="s">
        <v>4486</v>
      </c>
      <c r="H1982" s="3" t="s">
        <v>4598</v>
      </c>
      <c r="I1982" s="3" t="s">
        <v>4615</v>
      </c>
      <c r="J1982" s="3" t="s">
        <v>5018</v>
      </c>
      <c r="K1982" s="6">
        <v>15949000</v>
      </c>
      <c r="L1982" s="6">
        <v>16014000</v>
      </c>
      <c r="M1982" s="6">
        <v>4652000</v>
      </c>
      <c r="N1982" s="6">
        <v>4663000</v>
      </c>
      <c r="O1982" s="6">
        <v>4253000</v>
      </c>
      <c r="P1982" s="6">
        <v>4271000</v>
      </c>
      <c r="Q1982" s="6">
        <v>3455000</v>
      </c>
      <c r="R1982" s="6">
        <v>3067000</v>
      </c>
      <c r="S1982" s="6">
        <v>3206000</v>
      </c>
      <c r="T1982" s="6">
        <v>3297000</v>
      </c>
      <c r="U1982" s="6">
        <v>6578000</v>
      </c>
      <c r="V1982" s="6">
        <v>6429000</v>
      </c>
      <c r="W1982" s="6">
        <v>15824000</v>
      </c>
      <c r="X1982" s="6">
        <v>15577000</v>
      </c>
      <c r="Y1982" s="6">
        <v>6304000</v>
      </c>
      <c r="Z1982" s="6">
        <v>6256000</v>
      </c>
      <c r="AA1982" s="6">
        <v>4627000</v>
      </c>
      <c r="AB1982" s="6">
        <v>4804000</v>
      </c>
      <c r="AC1982" s="6">
        <v>295300000</v>
      </c>
      <c r="AD1982" s="6">
        <v>296900000</v>
      </c>
      <c r="AF1982">
        <f t="shared" si="600"/>
        <v>0.21833923154701718</v>
      </c>
      <c r="AG1982">
        <f t="shared" si="601"/>
        <v>0.1968928548500995</v>
      </c>
      <c r="AH1982">
        <f t="shared" si="602"/>
        <v>0.41569767441860467</v>
      </c>
      <c r="AI1982">
        <f t="shared" si="603"/>
        <v>0.41272388778327018</v>
      </c>
      <c r="AJ1982">
        <f t="shared" si="604"/>
        <v>1.3624378647071536</v>
      </c>
      <c r="AK1982">
        <f t="shared" si="605"/>
        <v>1.3022481265611989</v>
      </c>
      <c r="AL1982">
        <f t="shared" si="606"/>
        <v>0.26666248667628062</v>
      </c>
      <c r="AM1982">
        <f t="shared" si="607"/>
        <v>0.26670413388285252</v>
      </c>
      <c r="AN1982">
        <f t="shared" si="608"/>
        <v>1.0078993933265925</v>
      </c>
      <c r="AO1982">
        <f t="shared" si="609"/>
        <v>1.0280541824484817</v>
      </c>
      <c r="AP1982">
        <f t="shared" si="610"/>
        <v>1</v>
      </c>
      <c r="AQ1982">
        <f t="shared" si="611"/>
        <v>1</v>
      </c>
      <c r="AR1982">
        <f t="shared" si="612"/>
        <v>1</v>
      </c>
      <c r="AS1982">
        <f t="shared" si="613"/>
        <v>0</v>
      </c>
      <c r="AT1982">
        <f t="shared" si="614"/>
        <v>0</v>
      </c>
      <c r="AU1982">
        <f t="shared" si="615"/>
        <v>1</v>
      </c>
      <c r="AV1982">
        <f t="shared" si="616"/>
        <v>0</v>
      </c>
      <c r="AW1982">
        <f t="shared" si="617"/>
        <v>0</v>
      </c>
      <c r="AX1982">
        <f t="shared" si="618"/>
        <v>1</v>
      </c>
      <c r="AY1982">
        <f t="shared" si="619"/>
        <v>5</v>
      </c>
    </row>
    <row r="1983" spans="1:51" x14ac:dyDescent="0.3">
      <c r="A1983" s="1" t="s">
        <v>1977</v>
      </c>
      <c r="B1983" s="2">
        <v>4094034</v>
      </c>
      <c r="C1983" s="3" t="s">
        <v>5335</v>
      </c>
      <c r="D1983" s="7">
        <v>144.22</v>
      </c>
      <c r="E1983" s="5">
        <v>22873.292000000001</v>
      </c>
      <c r="F1983" s="3" t="s">
        <v>4470</v>
      </c>
      <c r="G1983" s="3" t="s">
        <v>4471</v>
      </c>
      <c r="H1983" s="3" t="s">
        <v>4472</v>
      </c>
      <c r="I1983" s="3" t="s">
        <v>4472</v>
      </c>
      <c r="J1983" s="3" t="s">
        <v>4601</v>
      </c>
      <c r="K1983" s="6">
        <v>4390000</v>
      </c>
      <c r="L1983" s="6">
        <v>4429000</v>
      </c>
      <c r="M1983" s="6">
        <v>730000</v>
      </c>
      <c r="N1983" s="6">
        <v>635000</v>
      </c>
      <c r="O1983" s="6">
        <v>338000</v>
      </c>
      <c r="P1983" s="6">
        <v>205000</v>
      </c>
      <c r="Q1983" s="6">
        <v>-1585000</v>
      </c>
      <c r="R1983" s="6">
        <v>-3044000</v>
      </c>
      <c r="S1983" s="6">
        <v>697000</v>
      </c>
      <c r="T1983" s="6">
        <v>520000</v>
      </c>
      <c r="U1983" s="6">
        <v>1988000</v>
      </c>
      <c r="V1983" s="6">
        <v>1490000</v>
      </c>
      <c r="W1983" s="6">
        <v>6014000</v>
      </c>
      <c r="X1983" s="6">
        <v>6081000</v>
      </c>
      <c r="Y1983" s="6">
        <v>2373000</v>
      </c>
      <c r="Z1983" s="6">
        <v>2459000</v>
      </c>
      <c r="AA1983" s="6">
        <v>975000</v>
      </c>
      <c r="AB1983" s="6">
        <v>2208000</v>
      </c>
      <c r="AC1983" s="6">
        <v>158000000</v>
      </c>
      <c r="AD1983" s="6">
        <v>159000000</v>
      </c>
      <c r="AF1983">
        <f t="shared" si="600"/>
        <v>-0.26355171267043564</v>
      </c>
      <c r="AG1983">
        <f t="shared" si="601"/>
        <v>-0.50057556322973196</v>
      </c>
      <c r="AH1983">
        <f t="shared" si="602"/>
        <v>0.33056202194878614</v>
      </c>
      <c r="AI1983">
        <f t="shared" si="603"/>
        <v>0.24502548922874529</v>
      </c>
      <c r="AJ1983">
        <f t="shared" si="604"/>
        <v>2.433846153846154</v>
      </c>
      <c r="AK1983">
        <f t="shared" si="605"/>
        <v>1.113677536231884</v>
      </c>
      <c r="AL1983">
        <f t="shared" si="606"/>
        <v>7.6993166287015941E-2</v>
      </c>
      <c r="AM1983">
        <f t="shared" si="607"/>
        <v>4.6285843305486567E-2</v>
      </c>
      <c r="AN1983">
        <f t="shared" si="608"/>
        <v>0.72996341868972403</v>
      </c>
      <c r="AO1983">
        <f t="shared" si="609"/>
        <v>0.7283341555665187</v>
      </c>
      <c r="AP1983">
        <f t="shared" si="610"/>
        <v>0</v>
      </c>
      <c r="AQ1983">
        <f t="shared" si="611"/>
        <v>1</v>
      </c>
      <c r="AR1983">
        <f t="shared" si="612"/>
        <v>1</v>
      </c>
      <c r="AS1983">
        <f t="shared" si="613"/>
        <v>1</v>
      </c>
      <c r="AT1983">
        <f t="shared" si="614"/>
        <v>0</v>
      </c>
      <c r="AU1983">
        <f t="shared" si="615"/>
        <v>1</v>
      </c>
      <c r="AV1983">
        <f t="shared" si="616"/>
        <v>1</v>
      </c>
      <c r="AW1983">
        <f t="shared" si="617"/>
        <v>1</v>
      </c>
      <c r="AX1983">
        <f t="shared" si="618"/>
        <v>1</v>
      </c>
      <c r="AY1983">
        <f t="shared" si="619"/>
        <v>7</v>
      </c>
    </row>
    <row r="1984" spans="1:51" x14ac:dyDescent="0.3">
      <c r="A1984" s="1" t="s">
        <v>1978</v>
      </c>
      <c r="B1984" s="2">
        <v>4121705</v>
      </c>
      <c r="C1984" s="3" t="s">
        <v>5337</v>
      </c>
      <c r="D1984" s="5">
        <v>22.81</v>
      </c>
      <c r="E1984" s="5">
        <v>1201.6910412100001</v>
      </c>
      <c r="F1984" s="3" t="s">
        <v>4665</v>
      </c>
      <c r="G1984" s="3" t="s">
        <v>4666</v>
      </c>
      <c r="H1984" s="3" t="s">
        <v>4776</v>
      </c>
      <c r="I1984" s="3" t="s">
        <v>4777</v>
      </c>
      <c r="J1984" s="3" t="s">
        <v>4800</v>
      </c>
      <c r="K1984" s="6">
        <v>345554</v>
      </c>
      <c r="L1984" s="6">
        <v>357998</v>
      </c>
      <c r="M1984" s="6">
        <v>79047</v>
      </c>
      <c r="N1984" s="6">
        <v>81174</v>
      </c>
      <c r="O1984" s="6">
        <v>41254</v>
      </c>
      <c r="P1984" s="6">
        <v>43472</v>
      </c>
      <c r="Q1984" s="6">
        <v>29147</v>
      </c>
      <c r="R1984" s="6">
        <v>28823</v>
      </c>
      <c r="S1984" s="6">
        <v>63359</v>
      </c>
      <c r="T1984" s="6">
        <v>56830</v>
      </c>
      <c r="U1984" s="6">
        <v>276277</v>
      </c>
      <c r="V1984" s="6">
        <v>282870</v>
      </c>
      <c r="W1984" s="6">
        <v>847560</v>
      </c>
      <c r="X1984" s="6">
        <v>827399</v>
      </c>
      <c r="Y1984" s="6">
        <v>405823</v>
      </c>
      <c r="Z1984" s="6">
        <v>391538</v>
      </c>
      <c r="AA1984" s="6">
        <v>122487</v>
      </c>
      <c r="AB1984" s="6">
        <v>111735</v>
      </c>
      <c r="AC1984" s="6">
        <v>52682641</v>
      </c>
      <c r="AD1984" s="6">
        <v>52676567</v>
      </c>
      <c r="AF1984">
        <f t="shared" si="600"/>
        <v>3.4389305771862756E-2</v>
      </c>
      <c r="AG1984">
        <f t="shared" si="601"/>
        <v>3.4835671785921909E-2</v>
      </c>
      <c r="AH1984">
        <f t="shared" si="602"/>
        <v>0.32596748312803814</v>
      </c>
      <c r="AI1984">
        <f t="shared" si="603"/>
        <v>0.34187858578509278</v>
      </c>
      <c r="AJ1984">
        <f t="shared" si="604"/>
        <v>3.3131924204201262</v>
      </c>
      <c r="AK1984">
        <f t="shared" si="605"/>
        <v>3.5041661073074684</v>
      </c>
      <c r="AL1984">
        <f t="shared" si="606"/>
        <v>0.11938510334130122</v>
      </c>
      <c r="AM1984">
        <f t="shared" si="607"/>
        <v>0.12143084598237978</v>
      </c>
      <c r="AN1984">
        <f t="shared" si="608"/>
        <v>0.40770446930010856</v>
      </c>
      <c r="AO1984">
        <f t="shared" si="609"/>
        <v>0.43267879221512234</v>
      </c>
      <c r="AP1984">
        <f t="shared" si="610"/>
        <v>1</v>
      </c>
      <c r="AQ1984">
        <f t="shared" si="611"/>
        <v>1</v>
      </c>
      <c r="AR1984">
        <f t="shared" si="612"/>
        <v>0</v>
      </c>
      <c r="AS1984">
        <f t="shared" si="613"/>
        <v>1</v>
      </c>
      <c r="AT1984">
        <f t="shared" si="614"/>
        <v>1</v>
      </c>
      <c r="AU1984">
        <f t="shared" si="615"/>
        <v>0</v>
      </c>
      <c r="AV1984">
        <f t="shared" si="616"/>
        <v>0</v>
      </c>
      <c r="AW1984">
        <f t="shared" si="617"/>
        <v>0</v>
      </c>
      <c r="AX1984">
        <f t="shared" si="618"/>
        <v>0</v>
      </c>
      <c r="AY1984">
        <f t="shared" si="619"/>
        <v>4</v>
      </c>
    </row>
    <row r="1985" spans="1:51" x14ac:dyDescent="0.3">
      <c r="A1985" s="1" t="s">
        <v>1979</v>
      </c>
      <c r="B1985" s="2">
        <v>5983110</v>
      </c>
      <c r="C1985" s="3" t="s">
        <v>5336</v>
      </c>
      <c r="D1985" s="7">
        <v>6.25</v>
      </c>
      <c r="E1985" s="5">
        <v>745.97441249999997</v>
      </c>
      <c r="F1985" s="3" t="s">
        <v>4470</v>
      </c>
      <c r="G1985" s="3" t="s">
        <v>4471</v>
      </c>
      <c r="H1985" s="3" t="s">
        <v>4489</v>
      </c>
      <c r="I1985" s="3" t="s">
        <v>4489</v>
      </c>
      <c r="J1985" s="3" t="s">
        <v>4495</v>
      </c>
      <c r="K1985" s="6">
        <v>125242.05328851039</v>
      </c>
      <c r="L1985" s="6">
        <v>76658.925632195882</v>
      </c>
      <c r="M1985" s="6">
        <v>-65212.525703677718</v>
      </c>
      <c r="N1985" s="6">
        <v>-102965.102649241</v>
      </c>
      <c r="O1985" s="6">
        <v>-72900.278143554591</v>
      </c>
      <c r="P1985" s="6">
        <v>-109263.65810854419</v>
      </c>
      <c r="Q1985" s="6">
        <v>-60496.864862912626</v>
      </c>
      <c r="R1985" s="6">
        <v>-79733.027403677886</v>
      </c>
      <c r="S1985" s="6">
        <v>-22203.400100332692</v>
      </c>
      <c r="T1985" s="6">
        <v>-18684.741027649558</v>
      </c>
      <c r="U1985" s="6" t="s">
        <v>4474</v>
      </c>
      <c r="V1985" s="6" t="s">
        <v>4474</v>
      </c>
      <c r="W1985" s="6">
        <v>643802.14142315416</v>
      </c>
      <c r="X1985" s="6">
        <v>671774.34908389591</v>
      </c>
      <c r="Y1985" s="6">
        <v>571912.78161945124</v>
      </c>
      <c r="Z1985" s="6">
        <v>599076.39558555663</v>
      </c>
      <c r="AA1985" s="6">
        <v>143778.71960740577</v>
      </c>
      <c r="AB1985" s="6">
        <v>160233.5797707061</v>
      </c>
      <c r="AC1985" s="6">
        <v>103114172</v>
      </c>
      <c r="AD1985" s="6">
        <v>103105906</v>
      </c>
      <c r="AF1985">
        <f t="shared" si="600"/>
        <v>-9.3968101331849463E-2</v>
      </c>
      <c r="AG1985">
        <f t="shared" si="601"/>
        <v>-0.11869019338474364</v>
      </c>
      <c r="AH1985" t="e">
        <f t="shared" si="602"/>
        <v>#VALUE!</v>
      </c>
      <c r="AI1985" t="e">
        <f t="shared" si="603"/>
        <v>#VALUE!</v>
      </c>
      <c r="AJ1985">
        <f t="shared" si="604"/>
        <v>3.9777289934218687</v>
      </c>
      <c r="AK1985">
        <f t="shared" si="605"/>
        <v>3.738769341874741</v>
      </c>
      <c r="AL1985">
        <f t="shared" si="606"/>
        <v>-0.58207507965092109</v>
      </c>
      <c r="AM1985">
        <f t="shared" si="607"/>
        <v>-1.4253220640318325</v>
      </c>
      <c r="AN1985">
        <f t="shared" si="608"/>
        <v>0.19453500575760294</v>
      </c>
      <c r="AO1985">
        <f t="shared" si="609"/>
        <v>0.11411410057072925</v>
      </c>
      <c r="AP1985">
        <f t="shared" si="610"/>
        <v>0</v>
      </c>
      <c r="AQ1985">
        <f t="shared" si="611"/>
        <v>0</v>
      </c>
      <c r="AR1985">
        <f t="shared" si="612"/>
        <v>1</v>
      </c>
      <c r="AS1985">
        <f t="shared" si="613"/>
        <v>1</v>
      </c>
      <c r="AT1985">
        <f t="shared" si="614"/>
        <v>0</v>
      </c>
      <c r="AU1985">
        <f t="shared" si="615"/>
        <v>1</v>
      </c>
      <c r="AV1985">
        <f t="shared" si="616"/>
        <v>1</v>
      </c>
      <c r="AW1985">
        <f t="shared" si="617"/>
        <v>1</v>
      </c>
      <c r="AX1985">
        <f t="shared" si="618"/>
        <v>0</v>
      </c>
      <c r="AY1985">
        <f t="shared" si="619"/>
        <v>5</v>
      </c>
    </row>
    <row r="1986" spans="1:51" x14ac:dyDescent="0.3">
      <c r="A1986" s="1" t="s">
        <v>1980</v>
      </c>
      <c r="B1986" s="2">
        <v>4344006</v>
      </c>
      <c r="C1986" s="3" t="s">
        <v>5335</v>
      </c>
      <c r="D1986" s="5">
        <v>8.7899999999999991</v>
      </c>
      <c r="E1986" s="5">
        <v>283.70344695</v>
      </c>
      <c r="F1986" s="3" t="s">
        <v>4500</v>
      </c>
      <c r="G1986" s="3" t="s">
        <v>4574</v>
      </c>
      <c r="H1986" s="3" t="s">
        <v>4734</v>
      </c>
      <c r="I1986" s="3" t="s">
        <v>4734</v>
      </c>
      <c r="J1986" s="3" t="s">
        <v>4958</v>
      </c>
      <c r="K1986" s="6">
        <v>163133</v>
      </c>
      <c r="L1986" s="6">
        <v>70692</v>
      </c>
      <c r="M1986" s="6">
        <v>57588</v>
      </c>
      <c r="N1986" s="6">
        <v>31346</v>
      </c>
      <c r="O1986" s="6">
        <v>55575</v>
      </c>
      <c r="P1986" s="6">
        <v>31282</v>
      </c>
      <c r="Q1986" s="6">
        <v>58261</v>
      </c>
      <c r="R1986" s="6">
        <v>44353</v>
      </c>
      <c r="S1986" s="6">
        <v>-44181</v>
      </c>
      <c r="T1986" s="6">
        <v>46974</v>
      </c>
      <c r="U1986" s="6">
        <v>186644</v>
      </c>
      <c r="V1986" s="6" t="s">
        <v>4474</v>
      </c>
      <c r="W1986" s="6">
        <v>1187666</v>
      </c>
      <c r="X1986" s="6">
        <v>244702</v>
      </c>
      <c r="Y1986" s="6">
        <v>678641</v>
      </c>
      <c r="Z1986" s="6">
        <v>193836</v>
      </c>
      <c r="AA1986" s="6">
        <v>437809</v>
      </c>
      <c r="AB1986" s="6">
        <v>30108</v>
      </c>
      <c r="AC1986" s="6">
        <v>31960747</v>
      </c>
      <c r="AD1986" s="6">
        <v>31782399</v>
      </c>
      <c r="AF1986">
        <f t="shared" si="600"/>
        <v>4.9055037358988134E-2</v>
      </c>
      <c r="AG1986">
        <f t="shared" si="601"/>
        <v>0.18125311603501401</v>
      </c>
      <c r="AH1986">
        <f t="shared" si="602"/>
        <v>0.15715192655174098</v>
      </c>
      <c r="AI1986" t="e">
        <f t="shared" si="603"/>
        <v>#VALUE!</v>
      </c>
      <c r="AJ1986">
        <f t="shared" si="604"/>
        <v>1.5500846259441903</v>
      </c>
      <c r="AK1986">
        <f t="shared" si="605"/>
        <v>6.4380231167795934</v>
      </c>
      <c r="AL1986">
        <f t="shared" si="606"/>
        <v>0.34067294784010593</v>
      </c>
      <c r="AM1986">
        <f t="shared" si="607"/>
        <v>0.44251117523906525</v>
      </c>
      <c r="AN1986">
        <f t="shared" si="608"/>
        <v>0.13735595697780353</v>
      </c>
      <c r="AO1986">
        <f t="shared" si="609"/>
        <v>0.28889016027658132</v>
      </c>
      <c r="AP1986">
        <f t="shared" si="610"/>
        <v>1</v>
      </c>
      <c r="AQ1986">
        <f t="shared" si="611"/>
        <v>0</v>
      </c>
      <c r="AR1986">
        <f t="shared" si="612"/>
        <v>0</v>
      </c>
      <c r="AS1986">
        <f t="shared" si="613"/>
        <v>0</v>
      </c>
      <c r="AT1986">
        <f t="shared" si="614"/>
        <v>0</v>
      </c>
      <c r="AU1986">
        <f t="shared" si="615"/>
        <v>0</v>
      </c>
      <c r="AV1986">
        <f t="shared" si="616"/>
        <v>0</v>
      </c>
      <c r="AW1986">
        <f t="shared" si="617"/>
        <v>0</v>
      </c>
      <c r="AX1986">
        <f t="shared" si="618"/>
        <v>0</v>
      </c>
      <c r="AY1986">
        <f t="shared" si="619"/>
        <v>1</v>
      </c>
    </row>
    <row r="1987" spans="1:51" x14ac:dyDescent="0.3">
      <c r="A1987" s="1" t="s">
        <v>1981</v>
      </c>
      <c r="B1987" s="2">
        <v>5221051</v>
      </c>
      <c r="C1987" s="3" t="s">
        <v>5335</v>
      </c>
      <c r="D1987" s="5">
        <v>30.03</v>
      </c>
      <c r="E1987" s="5">
        <v>1502.4840830999999</v>
      </c>
      <c r="F1987" s="3" t="s">
        <v>4470</v>
      </c>
      <c r="G1987" s="3" t="s">
        <v>4471</v>
      </c>
      <c r="H1987" s="3" t="s">
        <v>4489</v>
      </c>
      <c r="I1987" s="3" t="s">
        <v>4489</v>
      </c>
      <c r="J1987" s="3" t="s">
        <v>4495</v>
      </c>
      <c r="K1987" s="6">
        <v>296312</v>
      </c>
      <c r="L1987" s="6">
        <v>280914</v>
      </c>
      <c r="M1987" s="6">
        <v>-64888</v>
      </c>
      <c r="N1987" s="6">
        <v>-70488</v>
      </c>
      <c r="O1987" s="6">
        <v>-68958</v>
      </c>
      <c r="P1987" s="6">
        <v>-74600</v>
      </c>
      <c r="Q1987" s="6">
        <v>-47046</v>
      </c>
      <c r="R1987" s="6">
        <v>-54876</v>
      </c>
      <c r="S1987" s="6">
        <v>22279</v>
      </c>
      <c r="T1987" s="6">
        <v>11241</v>
      </c>
      <c r="U1987" s="6">
        <v>390488</v>
      </c>
      <c r="V1987" s="6">
        <v>438121</v>
      </c>
      <c r="W1987" s="6">
        <v>1084638</v>
      </c>
      <c r="X1987" s="6">
        <v>1023365</v>
      </c>
      <c r="Y1987" s="6">
        <v>1005905</v>
      </c>
      <c r="Z1987" s="6">
        <v>956859</v>
      </c>
      <c r="AA1987" s="6">
        <v>266249</v>
      </c>
      <c r="AB1987" s="6">
        <v>185096</v>
      </c>
      <c r="AC1987" s="6">
        <v>50025570</v>
      </c>
      <c r="AD1987" s="6">
        <v>50017556</v>
      </c>
      <c r="AF1987">
        <f t="shared" si="600"/>
        <v>-4.3374840269287999E-2</v>
      </c>
      <c r="AG1987">
        <f t="shared" si="601"/>
        <v>-5.3623096353695894E-2</v>
      </c>
      <c r="AH1987">
        <f t="shared" si="602"/>
        <v>0.36001689042795842</v>
      </c>
      <c r="AI1987">
        <f t="shared" si="603"/>
        <v>0.42811802240647279</v>
      </c>
      <c r="AJ1987">
        <f t="shared" si="604"/>
        <v>3.7780611382577964</v>
      </c>
      <c r="AK1987">
        <f t="shared" si="605"/>
        <v>5.1695282448026969</v>
      </c>
      <c r="AL1987">
        <f t="shared" si="606"/>
        <v>-0.23272091579146306</v>
      </c>
      <c r="AM1987">
        <f t="shared" si="607"/>
        <v>-0.26556170215795583</v>
      </c>
      <c r="AN1987">
        <f t="shared" si="608"/>
        <v>0.27318976469568651</v>
      </c>
      <c r="AO1987">
        <f t="shared" si="609"/>
        <v>0.27450030047930113</v>
      </c>
      <c r="AP1987">
        <f t="shared" si="610"/>
        <v>0</v>
      </c>
      <c r="AQ1987">
        <f t="shared" si="611"/>
        <v>1</v>
      </c>
      <c r="AR1987">
        <f t="shared" si="612"/>
        <v>1</v>
      </c>
      <c r="AS1987">
        <f t="shared" si="613"/>
        <v>1</v>
      </c>
      <c r="AT1987">
        <f t="shared" si="614"/>
        <v>1</v>
      </c>
      <c r="AU1987">
        <f t="shared" si="615"/>
        <v>0</v>
      </c>
      <c r="AV1987">
        <f t="shared" si="616"/>
        <v>1</v>
      </c>
      <c r="AW1987">
        <f t="shared" si="617"/>
        <v>0</v>
      </c>
      <c r="AX1987">
        <f t="shared" si="618"/>
        <v>0</v>
      </c>
      <c r="AY1987">
        <f t="shared" si="619"/>
        <v>5</v>
      </c>
    </row>
    <row r="1988" spans="1:51" x14ac:dyDescent="0.3">
      <c r="A1988" s="1" t="s">
        <v>1982</v>
      </c>
      <c r="B1988" s="2">
        <v>5200558</v>
      </c>
      <c r="C1988" s="3" t="s">
        <v>5336</v>
      </c>
      <c r="D1988" s="7">
        <v>10.039999999999999</v>
      </c>
      <c r="E1988" s="5">
        <v>626.66512379999995</v>
      </c>
      <c r="F1988" s="3" t="s">
        <v>4470</v>
      </c>
      <c r="G1988" s="3" t="s">
        <v>4471</v>
      </c>
      <c r="H1988" s="3" t="s">
        <v>4489</v>
      </c>
      <c r="I1988" s="3" t="s">
        <v>4489</v>
      </c>
      <c r="J1988" s="3" t="s">
        <v>4495</v>
      </c>
      <c r="K1988" s="6">
        <v>10129</v>
      </c>
      <c r="L1988" s="6">
        <v>10784</v>
      </c>
      <c r="M1988" s="6">
        <v>-110441</v>
      </c>
      <c r="N1988" s="6">
        <v>-71558</v>
      </c>
      <c r="O1988" s="6">
        <v>-111709</v>
      </c>
      <c r="P1988" s="6">
        <v>-72526</v>
      </c>
      <c r="Q1988" s="6">
        <v>-305348</v>
      </c>
      <c r="R1988" s="6">
        <v>-262593</v>
      </c>
      <c r="S1988" s="6">
        <v>-86193</v>
      </c>
      <c r="T1988" s="6">
        <v>-60640</v>
      </c>
      <c r="U1988" s="6" t="s">
        <v>4474</v>
      </c>
      <c r="V1988" s="6" t="s">
        <v>4474</v>
      </c>
      <c r="W1988" s="6">
        <v>256898</v>
      </c>
      <c r="X1988" s="6">
        <v>296215</v>
      </c>
      <c r="Y1988" s="6">
        <v>244040</v>
      </c>
      <c r="Z1988" s="6">
        <v>284284</v>
      </c>
      <c r="AA1988" s="6">
        <v>39528</v>
      </c>
      <c r="AB1988" s="6">
        <v>39900</v>
      </c>
      <c r="AC1988" s="6">
        <v>60422062</v>
      </c>
      <c r="AD1988" s="6">
        <v>60013655</v>
      </c>
      <c r="AF1988">
        <f t="shared" si="600"/>
        <v>-1.1885962522090479</v>
      </c>
      <c r="AG1988">
        <f t="shared" si="601"/>
        <v>-0.88649460695778404</v>
      </c>
      <c r="AH1988" t="e">
        <f t="shared" si="602"/>
        <v>#VALUE!</v>
      </c>
      <c r="AI1988" t="e">
        <f t="shared" si="603"/>
        <v>#VALUE!</v>
      </c>
      <c r="AJ1988">
        <f t="shared" si="604"/>
        <v>6.1738514470754904</v>
      </c>
      <c r="AK1988">
        <f t="shared" si="605"/>
        <v>7.1249122807017544</v>
      </c>
      <c r="AL1988">
        <f t="shared" si="606"/>
        <v>-11.028630664428867</v>
      </c>
      <c r="AM1988">
        <f t="shared" si="607"/>
        <v>-6.7253338278931754</v>
      </c>
      <c r="AN1988">
        <f t="shared" si="608"/>
        <v>3.9428099868430273E-2</v>
      </c>
      <c r="AO1988">
        <f t="shared" si="609"/>
        <v>3.6405988893202575E-2</v>
      </c>
      <c r="AP1988">
        <f t="shared" si="610"/>
        <v>0</v>
      </c>
      <c r="AQ1988">
        <f t="shared" si="611"/>
        <v>0</v>
      </c>
      <c r="AR1988">
        <f t="shared" si="612"/>
        <v>0</v>
      </c>
      <c r="AS1988">
        <f t="shared" si="613"/>
        <v>1</v>
      </c>
      <c r="AT1988">
        <f t="shared" si="614"/>
        <v>0</v>
      </c>
      <c r="AU1988">
        <f t="shared" si="615"/>
        <v>0</v>
      </c>
      <c r="AV1988">
        <f t="shared" si="616"/>
        <v>0</v>
      </c>
      <c r="AW1988">
        <f t="shared" si="617"/>
        <v>1</v>
      </c>
      <c r="AX1988">
        <f t="shared" si="618"/>
        <v>0</v>
      </c>
      <c r="AY1988">
        <f t="shared" si="619"/>
        <v>2</v>
      </c>
    </row>
    <row r="1989" spans="1:51" x14ac:dyDescent="0.3">
      <c r="A1989" s="1" t="s">
        <v>1983</v>
      </c>
      <c r="B1989" s="2">
        <v>13433787</v>
      </c>
      <c r="C1989" s="3" t="s">
        <v>5335</v>
      </c>
      <c r="D1989" s="5">
        <v>22.75</v>
      </c>
      <c r="E1989" s="5">
        <v>3339.3505372499999</v>
      </c>
      <c r="F1989" s="3" t="s">
        <v>4470</v>
      </c>
      <c r="G1989" s="3" t="s">
        <v>4471</v>
      </c>
      <c r="H1989" s="3" t="s">
        <v>4489</v>
      </c>
      <c r="I1989" s="3" t="s">
        <v>4489</v>
      </c>
      <c r="J1989" s="3" t="s">
        <v>4495</v>
      </c>
      <c r="K1989" s="6" t="s">
        <v>4474</v>
      </c>
      <c r="L1989" s="6" t="s">
        <v>4474</v>
      </c>
      <c r="M1989" s="6">
        <v>-352165</v>
      </c>
      <c r="N1989" s="6">
        <v>-298255</v>
      </c>
      <c r="O1989" s="6">
        <v>-352456</v>
      </c>
      <c r="P1989" s="6">
        <v>-298513</v>
      </c>
      <c r="Q1989" s="6">
        <v>-323006</v>
      </c>
      <c r="R1989" s="6">
        <v>-272549</v>
      </c>
      <c r="S1989" s="6">
        <v>-271643</v>
      </c>
      <c r="T1989" s="6">
        <v>-243056</v>
      </c>
      <c r="U1989" s="6" t="s">
        <v>4474</v>
      </c>
      <c r="V1989" s="6" t="s">
        <v>4474</v>
      </c>
      <c r="W1989" s="6">
        <v>515707</v>
      </c>
      <c r="X1989" s="6">
        <v>589678</v>
      </c>
      <c r="Y1989" s="6">
        <v>507372</v>
      </c>
      <c r="Z1989" s="6">
        <v>589047</v>
      </c>
      <c r="AA1989" s="6">
        <v>66653</v>
      </c>
      <c r="AB1989" s="6">
        <v>45018</v>
      </c>
      <c r="AC1989" s="6">
        <v>146565049</v>
      </c>
      <c r="AD1989" s="6">
        <v>146195673</v>
      </c>
      <c r="AF1989">
        <f t="shared" si="600"/>
        <v>-0.62633627234068956</v>
      </c>
      <c r="AG1989">
        <f t="shared" si="601"/>
        <v>-0.46219970899372198</v>
      </c>
      <c r="AH1989" t="e">
        <f t="shared" si="602"/>
        <v>#VALUE!</v>
      </c>
      <c r="AI1989" t="e">
        <f t="shared" si="603"/>
        <v>#VALUE!</v>
      </c>
      <c r="AJ1989">
        <f t="shared" si="604"/>
        <v>7.612140488800204</v>
      </c>
      <c r="AK1989">
        <f t="shared" si="605"/>
        <v>13.084699453551913</v>
      </c>
      <c r="AL1989" t="e">
        <f t="shared" si="606"/>
        <v>#VALUE!</v>
      </c>
      <c r="AM1989" t="e">
        <f t="shared" si="607"/>
        <v>#VALUE!</v>
      </c>
      <c r="AN1989" t="e">
        <f t="shared" si="608"/>
        <v>#VALUE!</v>
      </c>
      <c r="AO1989" t="e">
        <f t="shared" si="609"/>
        <v>#VALUE!</v>
      </c>
      <c r="AP1989">
        <f t="shared" si="610"/>
        <v>0</v>
      </c>
      <c r="AQ1989">
        <f t="shared" si="611"/>
        <v>0</v>
      </c>
      <c r="AR1989">
        <f t="shared" si="612"/>
        <v>0</v>
      </c>
      <c r="AS1989">
        <f t="shared" si="613"/>
        <v>1</v>
      </c>
      <c r="AT1989">
        <f t="shared" si="614"/>
        <v>0</v>
      </c>
      <c r="AU1989">
        <f t="shared" si="615"/>
        <v>0</v>
      </c>
      <c r="AV1989">
        <f t="shared" si="616"/>
        <v>0</v>
      </c>
      <c r="AW1989">
        <f t="shared" si="617"/>
        <v>0</v>
      </c>
      <c r="AX1989">
        <f t="shared" si="618"/>
        <v>0</v>
      </c>
      <c r="AY1989">
        <f t="shared" si="619"/>
        <v>1</v>
      </c>
    </row>
    <row r="1990" spans="1:51" x14ac:dyDescent="0.3">
      <c r="A1990" s="1" t="s">
        <v>1984</v>
      </c>
      <c r="B1990" s="2">
        <v>4329961</v>
      </c>
      <c r="C1990" s="3" t="s">
        <v>5335</v>
      </c>
      <c r="D1990" s="5">
        <v>146.32</v>
      </c>
      <c r="E1990" s="5">
        <v>4139.1822455199999</v>
      </c>
      <c r="F1990" s="3" t="s">
        <v>4500</v>
      </c>
      <c r="G1990" s="3" t="s">
        <v>4539</v>
      </c>
      <c r="H1990" s="3" t="s">
        <v>4539</v>
      </c>
      <c r="I1990" s="3" t="s">
        <v>4582</v>
      </c>
      <c r="J1990" s="3" t="s">
        <v>5377</v>
      </c>
      <c r="K1990" s="6">
        <v>345169</v>
      </c>
      <c r="L1990" s="6">
        <v>314976</v>
      </c>
      <c r="M1990" s="6">
        <v>470</v>
      </c>
      <c r="N1990" s="6">
        <v>-14175</v>
      </c>
      <c r="O1990" s="6">
        <v>-12227</v>
      </c>
      <c r="P1990" s="6">
        <v>-27292</v>
      </c>
      <c r="Q1990" s="6">
        <v>28348</v>
      </c>
      <c r="R1990" s="6">
        <v>12365</v>
      </c>
      <c r="S1990" s="6">
        <v>117114</v>
      </c>
      <c r="T1990" s="6">
        <v>105341</v>
      </c>
      <c r="U1990" s="6" t="s">
        <v>4474</v>
      </c>
      <c r="V1990" s="6" t="s">
        <v>4474</v>
      </c>
      <c r="W1990" s="6">
        <v>476447</v>
      </c>
      <c r="X1990" s="6">
        <v>446087</v>
      </c>
      <c r="Y1990" s="6">
        <v>329087</v>
      </c>
      <c r="Z1990" s="6">
        <v>358318</v>
      </c>
      <c r="AA1990" s="6">
        <v>331095</v>
      </c>
      <c r="AB1990" s="6">
        <v>318922</v>
      </c>
      <c r="AC1990" s="6">
        <v>28268000</v>
      </c>
      <c r="AD1990" s="6">
        <v>28073000</v>
      </c>
      <c r="AF1990">
        <f t="shared" ref="AF1990:AF2053" si="620">Q1990/W1990</f>
        <v>5.9498748024439232E-2</v>
      </c>
      <c r="AG1990">
        <f t="shared" ref="AG1990:AG2053" si="621">R1990/X1990</f>
        <v>2.7718808214541108E-2</v>
      </c>
      <c r="AH1990" t="e">
        <f t="shared" ref="AH1990:AH2053" si="622">U1990/W1990</f>
        <v>#VALUE!</v>
      </c>
      <c r="AI1990" t="e">
        <f t="shared" ref="AI1990:AI2053" si="623">V1990/X1990</f>
        <v>#VALUE!</v>
      </c>
      <c r="AJ1990">
        <f t="shared" ref="AJ1990:AJ2053" si="624">Y1990/AA1990</f>
        <v>0.99393527537413728</v>
      </c>
      <c r="AK1990">
        <f t="shared" ref="AK1990:AK2053" si="625">Z1990/AB1990</f>
        <v>1.1235286370962179</v>
      </c>
      <c r="AL1990">
        <f t="shared" ref="AL1990:AL2053" si="626">O1990/K1990</f>
        <v>-3.5423227462489389E-2</v>
      </c>
      <c r="AM1990">
        <f t="shared" ref="AM1990:AM2053" si="627">P1990/L1990</f>
        <v>-8.6647871583866706E-2</v>
      </c>
      <c r="AN1990">
        <f t="shared" ref="AN1990:AN2053" si="628">K1990/W1990</f>
        <v>0.72446463090333235</v>
      </c>
      <c r="AO1990">
        <f t="shared" ref="AO1990:AO2053" si="629">L1990/X1990</f>
        <v>0.70608648088825721</v>
      </c>
      <c r="AP1990">
        <f t="shared" ref="AP1990:AP2053" si="630">IF(OR(Q1990&lt;0, Q1990="NA"), 0, 1)</f>
        <v>1</v>
      </c>
      <c r="AQ1990">
        <f t="shared" ref="AQ1990:AQ2053" si="631">IF(OR(S1990&lt;0, S1990="NA"), 0, 1)</f>
        <v>1</v>
      </c>
      <c r="AR1990">
        <f t="shared" ref="AR1990:AR2053" si="632">IFERROR(IF((AF1990-AG1990)&gt;0,1,0),0)</f>
        <v>1</v>
      </c>
      <c r="AS1990">
        <f t="shared" ref="AS1990:AS2053" si="633">IFERROR(IF((S1990-Q1990)&gt;0,1,0),0)</f>
        <v>1</v>
      </c>
      <c r="AT1990">
        <f t="shared" ref="AT1990:AT2053" si="634">IFERROR(IF((AH1990-AI1990)&lt;0,1,0),0)</f>
        <v>0</v>
      </c>
      <c r="AU1990">
        <f t="shared" ref="AU1990:AU2053" si="635">IFERROR(IF((AJ1990-AK1990)&gt;0,1,0),0)</f>
        <v>0</v>
      </c>
      <c r="AV1990">
        <f t="shared" ref="AV1990:AV2053" si="636">IFERROR(IF((AL1990-AM1990)&gt;0,1,0),0)</f>
        <v>1</v>
      </c>
      <c r="AW1990">
        <f t="shared" ref="AW1990:AW2053" si="637">IFERROR(IF((AN1990-AO1990)&gt;0,1,0),0)</f>
        <v>1</v>
      </c>
      <c r="AX1990">
        <f t="shared" ref="AX1990:AX2053" si="638">IFERROR(IF((AC1990-AD1990)&lt;0,1,0),0)</f>
        <v>0</v>
      </c>
      <c r="AY1990">
        <f t="shared" ref="AY1990:AY2053" si="639">SUM(AP1990:AX1990)</f>
        <v>6</v>
      </c>
    </row>
    <row r="1991" spans="1:51" x14ac:dyDescent="0.3">
      <c r="A1991" s="1" t="s">
        <v>1985</v>
      </c>
      <c r="B1991" s="2">
        <v>8595858</v>
      </c>
      <c r="C1991" s="3" t="s">
        <v>5335</v>
      </c>
      <c r="D1991" s="5">
        <v>79.34</v>
      </c>
      <c r="E1991" s="5">
        <v>4644.8934957199999</v>
      </c>
      <c r="F1991" s="3" t="s">
        <v>4470</v>
      </c>
      <c r="G1991" s="3" t="s">
        <v>4512</v>
      </c>
      <c r="H1991" s="3" t="s">
        <v>4513</v>
      </c>
      <c r="I1991" s="3" t="s">
        <v>4514</v>
      </c>
      <c r="J1991" s="3" t="s">
        <v>4515</v>
      </c>
      <c r="K1991" s="6">
        <v>574498</v>
      </c>
      <c r="L1991" s="6">
        <v>547474</v>
      </c>
      <c r="M1991" s="6">
        <v>-26132</v>
      </c>
      <c r="N1991" s="6">
        <v>-14877</v>
      </c>
      <c r="O1991" s="6">
        <v>-32015</v>
      </c>
      <c r="P1991" s="6">
        <v>-20559</v>
      </c>
      <c r="Q1991" s="6">
        <v>-78582</v>
      </c>
      <c r="R1991" s="6">
        <v>-57053</v>
      </c>
      <c r="S1991" s="6">
        <v>14178</v>
      </c>
      <c r="T1991" s="6">
        <v>27405</v>
      </c>
      <c r="U1991" s="6" t="s">
        <v>4474</v>
      </c>
      <c r="V1991" s="6" t="s">
        <v>4474</v>
      </c>
      <c r="W1991" s="6">
        <v>697239</v>
      </c>
      <c r="X1991" s="6">
        <v>672930</v>
      </c>
      <c r="Y1991" s="6">
        <v>263386</v>
      </c>
      <c r="Z1991" s="6">
        <v>249352</v>
      </c>
      <c r="AA1991" s="6">
        <v>148780</v>
      </c>
      <c r="AB1991" s="6">
        <v>138261</v>
      </c>
      <c r="AC1991" s="6">
        <v>58435576</v>
      </c>
      <c r="AD1991" s="6">
        <v>58166309</v>
      </c>
      <c r="AF1991">
        <f t="shared" si="620"/>
        <v>-0.11270453890272919</v>
      </c>
      <c r="AG1991">
        <f t="shared" si="621"/>
        <v>-8.4782964052724646E-2</v>
      </c>
      <c r="AH1991" t="e">
        <f t="shared" si="622"/>
        <v>#VALUE!</v>
      </c>
      <c r="AI1991" t="e">
        <f t="shared" si="623"/>
        <v>#VALUE!</v>
      </c>
      <c r="AJ1991">
        <f t="shared" si="624"/>
        <v>1.7703051485414707</v>
      </c>
      <c r="AK1991">
        <f t="shared" si="625"/>
        <v>1.8034876067726979</v>
      </c>
      <c r="AL1991">
        <f t="shared" si="626"/>
        <v>-5.5726912887425192E-2</v>
      </c>
      <c r="AM1991">
        <f t="shared" si="627"/>
        <v>-3.7552468245067347E-2</v>
      </c>
      <c r="AN1991">
        <f t="shared" si="628"/>
        <v>0.82396136762286676</v>
      </c>
      <c r="AO1991">
        <f t="shared" si="629"/>
        <v>0.81356753302720941</v>
      </c>
      <c r="AP1991">
        <f t="shared" si="630"/>
        <v>0</v>
      </c>
      <c r="AQ1991">
        <f t="shared" si="631"/>
        <v>1</v>
      </c>
      <c r="AR1991">
        <f t="shared" si="632"/>
        <v>0</v>
      </c>
      <c r="AS1991">
        <f t="shared" si="633"/>
        <v>1</v>
      </c>
      <c r="AT1991">
        <f t="shared" si="634"/>
        <v>0</v>
      </c>
      <c r="AU1991">
        <f t="shared" si="635"/>
        <v>0</v>
      </c>
      <c r="AV1991">
        <f t="shared" si="636"/>
        <v>0</v>
      </c>
      <c r="AW1991">
        <f t="shared" si="637"/>
        <v>1</v>
      </c>
      <c r="AX1991">
        <f t="shared" si="638"/>
        <v>0</v>
      </c>
      <c r="AY1991">
        <f t="shared" si="639"/>
        <v>3</v>
      </c>
    </row>
    <row r="1992" spans="1:51" x14ac:dyDescent="0.3">
      <c r="A1992" s="1" t="s">
        <v>1986</v>
      </c>
      <c r="B1992" s="2">
        <v>29295508</v>
      </c>
      <c r="C1992" s="3" t="s">
        <v>5375</v>
      </c>
      <c r="D1992" s="5">
        <v>11.49</v>
      </c>
      <c r="E1992" s="5">
        <v>44.830349159999997</v>
      </c>
      <c r="F1992" s="3" t="s">
        <v>4480</v>
      </c>
      <c r="G1992" s="3" t="s">
        <v>4491</v>
      </c>
      <c r="H1992" s="3" t="s">
        <v>4492</v>
      </c>
      <c r="I1992" s="3" t="s">
        <v>4493</v>
      </c>
      <c r="J1992" s="3" t="s">
        <v>4494</v>
      </c>
      <c r="K1992" s="6" t="s">
        <v>4474</v>
      </c>
      <c r="L1992" s="6" t="s">
        <v>4474</v>
      </c>
      <c r="M1992" s="6" t="s">
        <v>4474</v>
      </c>
      <c r="N1992" s="6" t="s">
        <v>4474</v>
      </c>
      <c r="O1992" s="6">
        <v>-1151.7529999999999</v>
      </c>
      <c r="P1992" s="6">
        <v>-1365.768</v>
      </c>
      <c r="Q1992" s="6">
        <v>585.654</v>
      </c>
      <c r="R1992" s="6">
        <v>647.14200000000005</v>
      </c>
      <c r="S1992" s="6">
        <v>-1020.679</v>
      </c>
      <c r="T1992" s="6">
        <v>-1088.4269999999999</v>
      </c>
      <c r="U1992" s="6" t="s">
        <v>4474</v>
      </c>
      <c r="V1992" s="6" t="s">
        <v>4474</v>
      </c>
      <c r="W1992" s="6">
        <v>14735.632</v>
      </c>
      <c r="X1992" s="6">
        <v>14502.924999999999</v>
      </c>
      <c r="Y1992" s="6">
        <v>31.545000000000002</v>
      </c>
      <c r="Z1992" s="6">
        <v>136.66300000000001</v>
      </c>
      <c r="AA1992" s="6">
        <v>3630</v>
      </c>
      <c r="AB1992" s="6">
        <v>3398</v>
      </c>
      <c r="AC1992" s="6">
        <v>3901684</v>
      </c>
      <c r="AD1992" s="6">
        <v>3901684</v>
      </c>
      <c r="AF1992">
        <f t="shared" si="620"/>
        <v>3.9744070698833955E-2</v>
      </c>
      <c r="AG1992">
        <f t="shared" si="621"/>
        <v>4.4621481528726109E-2</v>
      </c>
      <c r="AH1992" t="e">
        <f t="shared" si="622"/>
        <v>#VALUE!</v>
      </c>
      <c r="AI1992" t="e">
        <f t="shared" si="623"/>
        <v>#VALUE!</v>
      </c>
      <c r="AJ1992">
        <f t="shared" si="624"/>
        <v>8.6900826446280992E-3</v>
      </c>
      <c r="AK1992">
        <f t="shared" si="625"/>
        <v>4.0218658034137732E-2</v>
      </c>
      <c r="AL1992" t="e">
        <f t="shared" si="626"/>
        <v>#VALUE!</v>
      </c>
      <c r="AM1992" t="e">
        <f t="shared" si="627"/>
        <v>#VALUE!</v>
      </c>
      <c r="AN1992" t="e">
        <f t="shared" si="628"/>
        <v>#VALUE!</v>
      </c>
      <c r="AO1992" t="e">
        <f t="shared" si="629"/>
        <v>#VALUE!</v>
      </c>
      <c r="AP1992">
        <f t="shared" si="630"/>
        <v>1</v>
      </c>
      <c r="AQ1992">
        <f t="shared" si="631"/>
        <v>0</v>
      </c>
      <c r="AR1992">
        <f t="shared" si="632"/>
        <v>0</v>
      </c>
      <c r="AS1992">
        <f t="shared" si="633"/>
        <v>0</v>
      </c>
      <c r="AT1992">
        <f t="shared" si="634"/>
        <v>0</v>
      </c>
      <c r="AU1992">
        <f t="shared" si="635"/>
        <v>0</v>
      </c>
      <c r="AV1992">
        <f t="shared" si="636"/>
        <v>0</v>
      </c>
      <c r="AW1992">
        <f t="shared" si="637"/>
        <v>0</v>
      </c>
      <c r="AX1992">
        <f t="shared" si="638"/>
        <v>0</v>
      </c>
      <c r="AY1992">
        <f t="shared" si="639"/>
        <v>1</v>
      </c>
    </row>
    <row r="1993" spans="1:51" x14ac:dyDescent="0.3">
      <c r="A1993" s="1" t="s">
        <v>1987</v>
      </c>
      <c r="B1993" s="2">
        <v>4810794</v>
      </c>
      <c r="C1993" s="3" t="s">
        <v>5335</v>
      </c>
      <c r="D1993" s="5">
        <v>72.37</v>
      </c>
      <c r="E1993" s="5">
        <v>13942.098520130001</v>
      </c>
      <c r="F1993" s="3" t="s">
        <v>4470</v>
      </c>
      <c r="G1993" s="3" t="s">
        <v>4471</v>
      </c>
      <c r="H1993" s="3" t="s">
        <v>4489</v>
      </c>
      <c r="I1993" s="3" t="s">
        <v>4489</v>
      </c>
      <c r="J1993" s="3" t="s">
        <v>4495</v>
      </c>
      <c r="K1993" s="6">
        <v>4075860</v>
      </c>
      <c r="L1993" s="6">
        <v>3857014</v>
      </c>
      <c r="M1993" s="6">
        <v>80491</v>
      </c>
      <c r="N1993" s="6">
        <v>124190</v>
      </c>
      <c r="O1993" s="6">
        <v>-11286</v>
      </c>
      <c r="P1993" s="6">
        <v>33543</v>
      </c>
      <c r="Q1993" s="6">
        <v>32482</v>
      </c>
      <c r="R1993" s="6">
        <v>97295</v>
      </c>
      <c r="S1993" s="6">
        <v>101848</v>
      </c>
      <c r="T1993" s="6">
        <v>-61188</v>
      </c>
      <c r="U1993" s="6" t="s">
        <v>4474</v>
      </c>
      <c r="V1993" s="6" t="s">
        <v>4474</v>
      </c>
      <c r="W1993" s="6">
        <v>5012434</v>
      </c>
      <c r="X1993" s="6">
        <v>4661803</v>
      </c>
      <c r="Y1993" s="6">
        <v>2808708</v>
      </c>
      <c r="Z1993" s="6">
        <v>2567085</v>
      </c>
      <c r="AA1993" s="6">
        <v>1501650</v>
      </c>
      <c r="AB1993" s="6">
        <v>1337055</v>
      </c>
      <c r="AC1993" s="6">
        <v>192798328</v>
      </c>
      <c r="AD1993" s="6">
        <v>191572449</v>
      </c>
      <c r="AF1993">
        <f t="shared" si="620"/>
        <v>6.4802848276904997E-3</v>
      </c>
      <c r="AG1993">
        <f t="shared" si="621"/>
        <v>2.0870680292582076E-2</v>
      </c>
      <c r="AH1993" t="e">
        <f t="shared" si="622"/>
        <v>#VALUE!</v>
      </c>
      <c r="AI1993" t="e">
        <f t="shared" si="623"/>
        <v>#VALUE!</v>
      </c>
      <c r="AJ1993">
        <f t="shared" si="624"/>
        <v>1.8704145440015982</v>
      </c>
      <c r="AK1993">
        <f t="shared" si="625"/>
        <v>1.9199546765091937</v>
      </c>
      <c r="AL1993">
        <f t="shared" si="626"/>
        <v>-2.7689861771503436E-3</v>
      </c>
      <c r="AM1993">
        <f t="shared" si="627"/>
        <v>8.6966238649898598E-3</v>
      </c>
      <c r="AN1993">
        <f t="shared" si="628"/>
        <v>0.81314985893081082</v>
      </c>
      <c r="AO1993">
        <f t="shared" si="629"/>
        <v>0.82736529192675023</v>
      </c>
      <c r="AP1993">
        <f t="shared" si="630"/>
        <v>1</v>
      </c>
      <c r="AQ1993">
        <f t="shared" si="631"/>
        <v>1</v>
      </c>
      <c r="AR1993">
        <f t="shared" si="632"/>
        <v>0</v>
      </c>
      <c r="AS1993">
        <f t="shared" si="633"/>
        <v>1</v>
      </c>
      <c r="AT1993">
        <f t="shared" si="634"/>
        <v>0</v>
      </c>
      <c r="AU1993">
        <f t="shared" si="635"/>
        <v>0</v>
      </c>
      <c r="AV1993">
        <f t="shared" si="636"/>
        <v>0</v>
      </c>
      <c r="AW1993">
        <f t="shared" si="637"/>
        <v>0</v>
      </c>
      <c r="AX1993">
        <f t="shared" si="638"/>
        <v>0</v>
      </c>
      <c r="AY1993">
        <f t="shared" si="639"/>
        <v>3</v>
      </c>
    </row>
    <row r="1994" spans="1:51" x14ac:dyDescent="0.3">
      <c r="A1994" s="1" t="s">
        <v>1988</v>
      </c>
      <c r="B1994" s="2">
        <v>4235858</v>
      </c>
      <c r="C1994" s="3" t="s">
        <v>5337</v>
      </c>
      <c r="D1994" s="5">
        <v>18.7</v>
      </c>
      <c r="E1994" s="5">
        <v>4202.3920201999999</v>
      </c>
      <c r="F1994" s="3" t="s">
        <v>4525</v>
      </c>
      <c r="G1994" s="3" t="s">
        <v>4526</v>
      </c>
      <c r="H1994" s="3" t="s">
        <v>4693</v>
      </c>
      <c r="I1994" s="3" t="s">
        <v>4728</v>
      </c>
      <c r="J1994" s="3" t="s">
        <v>4528</v>
      </c>
      <c r="K1994" s="6">
        <v>641630</v>
      </c>
      <c r="L1994" s="6">
        <v>649953</v>
      </c>
      <c r="M1994" s="6">
        <v>368002</v>
      </c>
      <c r="N1994" s="6">
        <v>293776</v>
      </c>
      <c r="O1994" s="6">
        <v>127885</v>
      </c>
      <c r="P1994" s="6">
        <v>74481</v>
      </c>
      <c r="Q1994" s="6">
        <v>-520</v>
      </c>
      <c r="R1994" s="6">
        <v>-9152</v>
      </c>
      <c r="S1994" s="6">
        <v>255497</v>
      </c>
      <c r="T1994" s="6">
        <v>262056</v>
      </c>
      <c r="U1994" s="6">
        <v>2272000</v>
      </c>
      <c r="V1994" s="6">
        <v>2235080</v>
      </c>
      <c r="W1994" s="6">
        <v>5948204</v>
      </c>
      <c r="X1994" s="6">
        <v>5940261</v>
      </c>
      <c r="Y1994" s="6">
        <v>67064</v>
      </c>
      <c r="Z1994" s="6" t="s">
        <v>4474</v>
      </c>
      <c r="AA1994" s="6">
        <v>163050</v>
      </c>
      <c r="AB1994" s="6" t="s">
        <v>4474</v>
      </c>
      <c r="AC1994" s="6">
        <v>224820656</v>
      </c>
      <c r="AD1994" s="6">
        <v>225122235</v>
      </c>
      <c r="AF1994">
        <f t="shared" si="620"/>
        <v>-8.7421346006290299E-5</v>
      </c>
      <c r="AG1994">
        <f t="shared" si="621"/>
        <v>-1.5406730445009066E-3</v>
      </c>
      <c r="AH1994">
        <f t="shared" si="622"/>
        <v>0.38196403485825303</v>
      </c>
      <c r="AI1994">
        <f t="shared" si="623"/>
        <v>0.3762595616589911</v>
      </c>
      <c r="AJ1994">
        <f t="shared" si="624"/>
        <v>0.41130941429009504</v>
      </c>
      <c r="AK1994" t="e">
        <f t="shared" si="625"/>
        <v>#VALUE!</v>
      </c>
      <c r="AL1994">
        <f t="shared" si="626"/>
        <v>0.19931268799775573</v>
      </c>
      <c r="AM1994">
        <f t="shared" si="627"/>
        <v>0.11459443990565471</v>
      </c>
      <c r="AN1994">
        <f t="shared" si="628"/>
        <v>0.10786953507310779</v>
      </c>
      <c r="AO1994">
        <f t="shared" si="629"/>
        <v>0.10941488934577118</v>
      </c>
      <c r="AP1994">
        <f t="shared" si="630"/>
        <v>0</v>
      </c>
      <c r="AQ1994">
        <f t="shared" si="631"/>
        <v>1</v>
      </c>
      <c r="AR1994">
        <f t="shared" si="632"/>
        <v>1</v>
      </c>
      <c r="AS1994">
        <f t="shared" si="633"/>
        <v>1</v>
      </c>
      <c r="AT1994">
        <f t="shared" si="634"/>
        <v>0</v>
      </c>
      <c r="AU1994">
        <f t="shared" si="635"/>
        <v>0</v>
      </c>
      <c r="AV1994">
        <f t="shared" si="636"/>
        <v>1</v>
      </c>
      <c r="AW1994">
        <f t="shared" si="637"/>
        <v>0</v>
      </c>
      <c r="AX1994">
        <f t="shared" si="638"/>
        <v>1</v>
      </c>
      <c r="AY1994">
        <f t="shared" si="639"/>
        <v>5</v>
      </c>
    </row>
    <row r="1995" spans="1:51" x14ac:dyDescent="0.3">
      <c r="A1995" s="1" t="s">
        <v>1989</v>
      </c>
      <c r="B1995" s="2">
        <v>100325</v>
      </c>
      <c r="C1995" s="3" t="s">
        <v>5335</v>
      </c>
      <c r="D1995" s="5">
        <v>61.04</v>
      </c>
      <c r="E1995" s="5">
        <v>2593.8647683200002</v>
      </c>
      <c r="F1995" s="3" t="s">
        <v>4480</v>
      </c>
      <c r="G1995" s="3" t="s">
        <v>4481</v>
      </c>
      <c r="H1995" s="3" t="s">
        <v>4481</v>
      </c>
      <c r="I1995" s="3" t="s">
        <v>4482</v>
      </c>
      <c r="J1995" s="3" t="s">
        <v>4484</v>
      </c>
      <c r="K1995" s="6">
        <v>689610</v>
      </c>
      <c r="L1995" s="6">
        <v>695857</v>
      </c>
      <c r="M1995" s="6" t="s">
        <v>4474</v>
      </c>
      <c r="N1995" s="6" t="s">
        <v>4474</v>
      </c>
      <c r="O1995" s="6">
        <v>536551</v>
      </c>
      <c r="P1995" s="6">
        <v>539610</v>
      </c>
      <c r="Q1995" s="6">
        <v>196849</v>
      </c>
      <c r="R1995" s="6">
        <v>214710</v>
      </c>
      <c r="S1995" s="6">
        <v>240536</v>
      </c>
      <c r="T1995" s="6">
        <v>251558</v>
      </c>
      <c r="U1995" s="6" t="s">
        <v>4474</v>
      </c>
      <c r="V1995" s="6" t="s">
        <v>4474</v>
      </c>
      <c r="W1995" s="6">
        <v>19408117</v>
      </c>
      <c r="X1995" s="6">
        <v>19411037</v>
      </c>
      <c r="Y1995" s="6" t="s">
        <v>4474</v>
      </c>
      <c r="Z1995" s="6" t="s">
        <v>4474</v>
      </c>
      <c r="AA1995" s="6" t="s">
        <v>4474</v>
      </c>
      <c r="AB1995" s="6" t="s">
        <v>4474</v>
      </c>
      <c r="AC1995" s="6">
        <v>42480765</v>
      </c>
      <c r="AD1995" s="6">
        <v>42469867</v>
      </c>
      <c r="AF1995">
        <f t="shared" si="620"/>
        <v>1.0142611980337918E-2</v>
      </c>
      <c r="AG1995">
        <f t="shared" si="621"/>
        <v>1.1061232843974282E-2</v>
      </c>
      <c r="AH1995" t="e">
        <f t="shared" si="622"/>
        <v>#VALUE!</v>
      </c>
      <c r="AI1995" t="e">
        <f t="shared" si="623"/>
        <v>#VALUE!</v>
      </c>
      <c r="AJ1995" t="e">
        <f t="shared" si="624"/>
        <v>#VALUE!</v>
      </c>
      <c r="AK1995" t="e">
        <f t="shared" si="625"/>
        <v>#VALUE!</v>
      </c>
      <c r="AL1995">
        <f t="shared" si="626"/>
        <v>0.77804991226925369</v>
      </c>
      <c r="AM1995">
        <f t="shared" si="627"/>
        <v>0.77546105018703559</v>
      </c>
      <c r="AN1995">
        <f t="shared" si="628"/>
        <v>3.5532040537472026E-2</v>
      </c>
      <c r="AO1995">
        <f t="shared" si="629"/>
        <v>3.5848522672951473E-2</v>
      </c>
      <c r="AP1995">
        <f t="shared" si="630"/>
        <v>1</v>
      </c>
      <c r="AQ1995">
        <f t="shared" si="631"/>
        <v>1</v>
      </c>
      <c r="AR1995">
        <f t="shared" si="632"/>
        <v>0</v>
      </c>
      <c r="AS1995">
        <f t="shared" si="633"/>
        <v>1</v>
      </c>
      <c r="AT1995">
        <f t="shared" si="634"/>
        <v>0</v>
      </c>
      <c r="AU1995">
        <f t="shared" si="635"/>
        <v>0</v>
      </c>
      <c r="AV1995">
        <f t="shared" si="636"/>
        <v>1</v>
      </c>
      <c r="AW1995">
        <f t="shared" si="637"/>
        <v>0</v>
      </c>
      <c r="AX1995">
        <f t="shared" si="638"/>
        <v>0</v>
      </c>
      <c r="AY1995">
        <f t="shared" si="639"/>
        <v>4</v>
      </c>
    </row>
    <row r="1996" spans="1:51" x14ac:dyDescent="0.3">
      <c r="A1996" s="1" t="s">
        <v>1990</v>
      </c>
      <c r="B1996" s="2">
        <v>100319</v>
      </c>
      <c r="C1996" s="3" t="s">
        <v>5335</v>
      </c>
      <c r="D1996" s="5">
        <v>32.85</v>
      </c>
      <c r="E1996" s="5">
        <v>686.37046229999999</v>
      </c>
      <c r="F1996" s="3" t="s">
        <v>4480</v>
      </c>
      <c r="G1996" s="3" t="s">
        <v>4481</v>
      </c>
      <c r="H1996" s="3" t="s">
        <v>4481</v>
      </c>
      <c r="I1996" s="3" t="s">
        <v>4482</v>
      </c>
      <c r="J1996" s="3" t="s">
        <v>4484</v>
      </c>
      <c r="K1996" s="6">
        <v>207153</v>
      </c>
      <c r="L1996" s="6">
        <v>210829</v>
      </c>
      <c r="M1996" s="6" t="s">
        <v>4474</v>
      </c>
      <c r="N1996" s="6" t="s">
        <v>4474</v>
      </c>
      <c r="O1996" s="6">
        <v>179876</v>
      </c>
      <c r="P1996" s="6">
        <v>180762</v>
      </c>
      <c r="Q1996" s="6">
        <v>62072</v>
      </c>
      <c r="R1996" s="6">
        <v>65805</v>
      </c>
      <c r="S1996" s="6">
        <v>63583</v>
      </c>
      <c r="T1996" s="6">
        <v>72093</v>
      </c>
      <c r="U1996" s="6">
        <v>39567</v>
      </c>
      <c r="V1996" s="6">
        <v>89560</v>
      </c>
      <c r="W1996" s="6">
        <v>5259268</v>
      </c>
      <c r="X1996" s="6">
        <v>5277500</v>
      </c>
      <c r="Y1996" s="6" t="s">
        <v>4474</v>
      </c>
      <c r="Z1996" s="6" t="s">
        <v>4474</v>
      </c>
      <c r="AA1996" s="6" t="s">
        <v>4474</v>
      </c>
      <c r="AB1996" s="6" t="s">
        <v>4474</v>
      </c>
      <c r="AC1996" s="6">
        <v>20893800</v>
      </c>
      <c r="AD1996" s="6">
        <v>20899358</v>
      </c>
      <c r="AF1996">
        <f t="shared" si="620"/>
        <v>1.1802402919950076E-2</v>
      </c>
      <c r="AG1996">
        <f t="shared" si="621"/>
        <v>1.2468972051160588E-2</v>
      </c>
      <c r="AH1996">
        <f t="shared" si="622"/>
        <v>7.5232903134048309E-3</v>
      </c>
      <c r="AI1996">
        <f t="shared" si="623"/>
        <v>1.6970156324017053E-2</v>
      </c>
      <c r="AJ1996" t="e">
        <f t="shared" si="624"/>
        <v>#VALUE!</v>
      </c>
      <c r="AK1996" t="e">
        <f t="shared" si="625"/>
        <v>#VALUE!</v>
      </c>
      <c r="AL1996">
        <f t="shared" si="626"/>
        <v>0.86832437859939271</v>
      </c>
      <c r="AM1996">
        <f t="shared" si="627"/>
        <v>0.85738679213960134</v>
      </c>
      <c r="AN1996">
        <f t="shared" si="628"/>
        <v>3.9388181016825917E-2</v>
      </c>
      <c r="AO1996">
        <f t="shared" si="629"/>
        <v>3.9948649928943626E-2</v>
      </c>
      <c r="AP1996">
        <f t="shared" si="630"/>
        <v>1</v>
      </c>
      <c r="AQ1996">
        <f t="shared" si="631"/>
        <v>1</v>
      </c>
      <c r="AR1996">
        <f t="shared" si="632"/>
        <v>0</v>
      </c>
      <c r="AS1996">
        <f t="shared" si="633"/>
        <v>1</v>
      </c>
      <c r="AT1996">
        <f t="shared" si="634"/>
        <v>1</v>
      </c>
      <c r="AU1996">
        <f t="shared" si="635"/>
        <v>0</v>
      </c>
      <c r="AV1996">
        <f t="shared" si="636"/>
        <v>1</v>
      </c>
      <c r="AW1996">
        <f t="shared" si="637"/>
        <v>0</v>
      </c>
      <c r="AX1996">
        <f t="shared" si="638"/>
        <v>1</v>
      </c>
      <c r="AY1996">
        <f t="shared" si="639"/>
        <v>6</v>
      </c>
    </row>
    <row r="1997" spans="1:51" x14ac:dyDescent="0.3">
      <c r="A1997" s="1" t="s">
        <v>1991</v>
      </c>
      <c r="B1997" s="2">
        <v>4087983</v>
      </c>
      <c r="C1997" s="3" t="s">
        <v>5338</v>
      </c>
      <c r="D1997" s="5">
        <v>60.67</v>
      </c>
      <c r="E1997" s="5">
        <v>2513.9262455600001</v>
      </c>
      <c r="F1997" s="3" t="s">
        <v>4480</v>
      </c>
      <c r="G1997" s="3" t="s">
        <v>4481</v>
      </c>
      <c r="H1997" s="3" t="s">
        <v>4481</v>
      </c>
      <c r="I1997" s="3" t="s">
        <v>4482</v>
      </c>
      <c r="J1997" s="3" t="s">
        <v>4484</v>
      </c>
      <c r="K1997" s="6">
        <v>473484</v>
      </c>
      <c r="L1997" s="6">
        <v>475676</v>
      </c>
      <c r="M1997" s="6" t="s">
        <v>4474</v>
      </c>
      <c r="N1997" s="6" t="s">
        <v>4474</v>
      </c>
      <c r="O1997" s="6">
        <v>113521</v>
      </c>
      <c r="P1997" s="6">
        <v>107656</v>
      </c>
      <c r="Q1997" s="6">
        <v>-434009</v>
      </c>
      <c r="R1997" s="6">
        <v>-421671</v>
      </c>
      <c r="S1997" s="6">
        <v>56302</v>
      </c>
      <c r="T1997" s="6">
        <v>34775</v>
      </c>
      <c r="U1997" s="6">
        <v>454762</v>
      </c>
      <c r="V1997" s="6">
        <v>427129</v>
      </c>
      <c r="W1997" s="6">
        <v>18583149</v>
      </c>
      <c r="X1997" s="6">
        <v>18359162</v>
      </c>
      <c r="Y1997" s="6" t="s">
        <v>4474</v>
      </c>
      <c r="Z1997" s="6" t="s">
        <v>4474</v>
      </c>
      <c r="AA1997" s="6" t="s">
        <v>4474</v>
      </c>
      <c r="AB1997" s="6" t="s">
        <v>4474</v>
      </c>
      <c r="AC1997" s="6">
        <v>41439096</v>
      </c>
      <c r="AD1997" s="6">
        <v>41376169</v>
      </c>
      <c r="AF1997">
        <f t="shared" si="620"/>
        <v>-2.335497605922441E-2</v>
      </c>
      <c r="AG1997">
        <f t="shared" si="621"/>
        <v>-2.2967878381377101E-2</v>
      </c>
      <c r="AH1997">
        <f t="shared" si="622"/>
        <v>2.4471740499955093E-2</v>
      </c>
      <c r="AI1997">
        <f t="shared" si="623"/>
        <v>2.3265168638960755E-2</v>
      </c>
      <c r="AJ1997" t="e">
        <f t="shared" si="624"/>
        <v>#VALUE!</v>
      </c>
      <c r="AK1997" t="e">
        <f t="shared" si="625"/>
        <v>#VALUE!</v>
      </c>
      <c r="AL1997">
        <f t="shared" si="626"/>
        <v>0.23975678164415271</v>
      </c>
      <c r="AM1997">
        <f t="shared" si="627"/>
        <v>0.22632211841673744</v>
      </c>
      <c r="AN1997">
        <f t="shared" si="628"/>
        <v>2.5479212376761335E-2</v>
      </c>
      <c r="AO1997">
        <f t="shared" si="629"/>
        <v>2.5909461444917802E-2</v>
      </c>
      <c r="AP1997">
        <f t="shared" si="630"/>
        <v>0</v>
      </c>
      <c r="AQ1997">
        <f t="shared" si="631"/>
        <v>1</v>
      </c>
      <c r="AR1997">
        <f t="shared" si="632"/>
        <v>0</v>
      </c>
      <c r="AS1997">
        <f t="shared" si="633"/>
        <v>1</v>
      </c>
      <c r="AT1997">
        <f t="shared" si="634"/>
        <v>0</v>
      </c>
      <c r="AU1997">
        <f t="shared" si="635"/>
        <v>0</v>
      </c>
      <c r="AV1997">
        <f t="shared" si="636"/>
        <v>1</v>
      </c>
      <c r="AW1997">
        <f t="shared" si="637"/>
        <v>0</v>
      </c>
      <c r="AX1997">
        <f t="shared" si="638"/>
        <v>0</v>
      </c>
      <c r="AY1997">
        <f t="shared" si="639"/>
        <v>3</v>
      </c>
    </row>
    <row r="1998" spans="1:51" x14ac:dyDescent="0.3">
      <c r="A1998" s="1" t="s">
        <v>1992</v>
      </c>
      <c r="B1998" s="2">
        <v>4189608</v>
      </c>
      <c r="C1998" s="3" t="s">
        <v>5335</v>
      </c>
      <c r="D1998" s="5">
        <v>6.59</v>
      </c>
      <c r="E1998" s="5">
        <v>1560.5273217500001</v>
      </c>
      <c r="F1998" s="3" t="s">
        <v>4500</v>
      </c>
      <c r="G1998" s="3" t="s">
        <v>4574</v>
      </c>
      <c r="H1998" s="3" t="s">
        <v>4575</v>
      </c>
      <c r="I1998" s="3" t="s">
        <v>4575</v>
      </c>
      <c r="J1998" s="3" t="s">
        <v>4576</v>
      </c>
      <c r="K1998" s="6">
        <v>1457515</v>
      </c>
      <c r="L1998" s="6">
        <v>1495486</v>
      </c>
      <c r="M1998" s="6">
        <v>15429</v>
      </c>
      <c r="N1998" s="6">
        <v>31710</v>
      </c>
      <c r="O1998" s="6">
        <v>-45596</v>
      </c>
      <c r="P1998" s="6">
        <v>-33459</v>
      </c>
      <c r="Q1998" s="6">
        <v>-111122</v>
      </c>
      <c r="R1998" s="6">
        <v>-106222</v>
      </c>
      <c r="S1998" s="6">
        <v>88287</v>
      </c>
      <c r="T1998" s="6">
        <v>13931</v>
      </c>
      <c r="U1998" s="6">
        <v>667205</v>
      </c>
      <c r="V1998" s="6">
        <v>660420</v>
      </c>
      <c r="W1998" s="6">
        <v>1505757</v>
      </c>
      <c r="X1998" s="6">
        <v>1518835</v>
      </c>
      <c r="Y1998" s="6">
        <v>922075</v>
      </c>
      <c r="Z1998" s="6">
        <v>950787</v>
      </c>
      <c r="AA1998" s="6">
        <v>584426</v>
      </c>
      <c r="AB1998" s="6">
        <v>604449</v>
      </c>
      <c r="AC1998" s="6">
        <v>236296000</v>
      </c>
      <c r="AD1998" s="6">
        <v>235135000</v>
      </c>
      <c r="AF1998">
        <f t="shared" si="620"/>
        <v>-7.3798096239964348E-2</v>
      </c>
      <c r="AG1998">
        <f t="shared" si="621"/>
        <v>-6.9936497381216531E-2</v>
      </c>
      <c r="AH1998">
        <f t="shared" si="622"/>
        <v>0.44310270515096395</v>
      </c>
      <c r="AI1998">
        <f t="shared" si="623"/>
        <v>0.4348201088334151</v>
      </c>
      <c r="AJ1998">
        <f t="shared" si="624"/>
        <v>1.5777446588618576</v>
      </c>
      <c r="AK1998">
        <f t="shared" si="625"/>
        <v>1.5729813433391402</v>
      </c>
      <c r="AL1998">
        <f t="shared" si="626"/>
        <v>-3.1283383018356585E-2</v>
      </c>
      <c r="AM1998">
        <f t="shared" si="627"/>
        <v>-2.2373328804147948E-2</v>
      </c>
      <c r="AN1998">
        <f t="shared" si="628"/>
        <v>0.96796162993099155</v>
      </c>
      <c r="AO1998">
        <f t="shared" si="629"/>
        <v>0.98462703321953993</v>
      </c>
      <c r="AP1998">
        <f t="shared" si="630"/>
        <v>0</v>
      </c>
      <c r="AQ1998">
        <f t="shared" si="631"/>
        <v>1</v>
      </c>
      <c r="AR1998">
        <f t="shared" si="632"/>
        <v>0</v>
      </c>
      <c r="AS1998">
        <f t="shared" si="633"/>
        <v>1</v>
      </c>
      <c r="AT1998">
        <f t="shared" si="634"/>
        <v>0</v>
      </c>
      <c r="AU1998">
        <f t="shared" si="635"/>
        <v>1</v>
      </c>
      <c r="AV1998">
        <f t="shared" si="636"/>
        <v>0</v>
      </c>
      <c r="AW1998">
        <f t="shared" si="637"/>
        <v>0</v>
      </c>
      <c r="AX1998">
        <f t="shared" si="638"/>
        <v>0</v>
      </c>
      <c r="AY1998">
        <f t="shared" si="639"/>
        <v>3</v>
      </c>
    </row>
    <row r="1999" spans="1:51" x14ac:dyDescent="0.3">
      <c r="A1999" s="1" t="s">
        <v>1993</v>
      </c>
      <c r="B1999" s="2">
        <v>110699829</v>
      </c>
      <c r="C1999" s="3" t="s">
        <v>5338</v>
      </c>
      <c r="D1999" s="5">
        <v>12.56</v>
      </c>
      <c r="E1999" s="5">
        <v>106.19918344</v>
      </c>
      <c r="F1999" s="3" t="s">
        <v>4480</v>
      </c>
      <c r="G1999" s="3" t="s">
        <v>4491</v>
      </c>
      <c r="H1999" s="3" t="s">
        <v>4492</v>
      </c>
      <c r="I1999" s="3" t="s">
        <v>4493</v>
      </c>
      <c r="J1999" s="3" t="s">
        <v>4494</v>
      </c>
      <c r="K1999" s="6" t="s">
        <v>4474</v>
      </c>
      <c r="L1999" s="6" t="s">
        <v>4474</v>
      </c>
      <c r="M1999" s="6" t="s">
        <v>4474</v>
      </c>
      <c r="N1999" s="6" t="s">
        <v>4474</v>
      </c>
      <c r="O1999" s="6">
        <v>-3224.0169999999998</v>
      </c>
      <c r="P1999" s="6">
        <v>-1726.6880000000001</v>
      </c>
      <c r="Q1999" s="6">
        <v>11890.413</v>
      </c>
      <c r="R1999" s="6">
        <v>13237.171</v>
      </c>
      <c r="S1999" s="6">
        <v>-1085.9880000000001</v>
      </c>
      <c r="T1999" s="6">
        <v>-803.75199999999995</v>
      </c>
      <c r="U1999" s="6" t="s">
        <v>4474</v>
      </c>
      <c r="V1999" s="6" t="s">
        <v>4474</v>
      </c>
      <c r="W1999" s="6">
        <v>269361.59399999998</v>
      </c>
      <c r="X1999" s="6">
        <v>265770.86</v>
      </c>
      <c r="Y1999" s="6">
        <v>222.94800000000001</v>
      </c>
      <c r="Z1999" s="6">
        <v>60.064999999999998</v>
      </c>
      <c r="AA1999" s="6">
        <v>2726</v>
      </c>
      <c r="AB1999" s="6">
        <v>646</v>
      </c>
      <c r="AC1999" s="6">
        <v>31250000</v>
      </c>
      <c r="AD1999" s="6">
        <v>31250000</v>
      </c>
      <c r="AF1999">
        <f t="shared" si="620"/>
        <v>4.4142941179654595E-2</v>
      </c>
      <c r="AG1999">
        <f t="shared" si="621"/>
        <v>4.98067056711936E-2</v>
      </c>
      <c r="AH1999" t="e">
        <f t="shared" si="622"/>
        <v>#VALUE!</v>
      </c>
      <c r="AI1999" t="e">
        <f t="shared" si="623"/>
        <v>#VALUE!</v>
      </c>
      <c r="AJ1999">
        <f t="shared" si="624"/>
        <v>8.178576669112253E-2</v>
      </c>
      <c r="AK1999">
        <f t="shared" si="625"/>
        <v>9.297987616099071E-2</v>
      </c>
      <c r="AL1999" t="e">
        <f t="shared" si="626"/>
        <v>#VALUE!</v>
      </c>
      <c r="AM1999" t="e">
        <f t="shared" si="627"/>
        <v>#VALUE!</v>
      </c>
      <c r="AN1999" t="e">
        <f t="shared" si="628"/>
        <v>#VALUE!</v>
      </c>
      <c r="AO1999" t="e">
        <f t="shared" si="629"/>
        <v>#VALUE!</v>
      </c>
      <c r="AP1999">
        <f t="shared" si="630"/>
        <v>1</v>
      </c>
      <c r="AQ1999">
        <f t="shared" si="631"/>
        <v>0</v>
      </c>
      <c r="AR1999">
        <f t="shared" si="632"/>
        <v>0</v>
      </c>
      <c r="AS1999">
        <f t="shared" si="633"/>
        <v>0</v>
      </c>
      <c r="AT1999">
        <f t="shared" si="634"/>
        <v>0</v>
      </c>
      <c r="AU1999">
        <f t="shared" si="635"/>
        <v>0</v>
      </c>
      <c r="AV1999">
        <f t="shared" si="636"/>
        <v>0</v>
      </c>
      <c r="AW1999">
        <f t="shared" si="637"/>
        <v>0</v>
      </c>
      <c r="AX1999">
        <f t="shared" si="638"/>
        <v>0</v>
      </c>
      <c r="AY1999">
        <f t="shared" si="639"/>
        <v>1</v>
      </c>
    </row>
    <row r="2000" spans="1:51" x14ac:dyDescent="0.3">
      <c r="A2000" s="1" t="s">
        <v>1994</v>
      </c>
      <c r="B2000" s="2">
        <v>11210307</v>
      </c>
      <c r="C2000" s="3" t="s">
        <v>5337</v>
      </c>
      <c r="D2000" s="5">
        <v>24.16</v>
      </c>
      <c r="E2000" s="5">
        <v>7377.7471728</v>
      </c>
      <c r="F2000" s="3" t="s">
        <v>4500</v>
      </c>
      <c r="G2000" s="3" t="s">
        <v>4501</v>
      </c>
      <c r="H2000" s="3" t="s">
        <v>4502</v>
      </c>
      <c r="I2000" s="3" t="s">
        <v>4538</v>
      </c>
      <c r="J2000" s="3" t="s">
        <v>4504</v>
      </c>
      <c r="K2000" s="6">
        <v>1656891</v>
      </c>
      <c r="L2000" s="6">
        <v>1642973</v>
      </c>
      <c r="M2000" s="6">
        <v>281398</v>
      </c>
      <c r="N2000" s="6">
        <v>266310</v>
      </c>
      <c r="O2000" s="6">
        <v>138886</v>
      </c>
      <c r="P2000" s="6">
        <v>118870</v>
      </c>
      <c r="Q2000" s="6">
        <v>64438</v>
      </c>
      <c r="R2000" s="6">
        <v>157699</v>
      </c>
      <c r="S2000" s="6">
        <v>364034</v>
      </c>
      <c r="T2000" s="6">
        <v>316254</v>
      </c>
      <c r="U2000" s="6">
        <v>1794259</v>
      </c>
      <c r="V2000" s="6">
        <v>1798140</v>
      </c>
      <c r="W2000" s="6">
        <v>5173844</v>
      </c>
      <c r="X2000" s="6">
        <v>5121805</v>
      </c>
      <c r="Y2000" s="6">
        <v>1841037</v>
      </c>
      <c r="Z2000" s="6">
        <v>1783137</v>
      </c>
      <c r="AA2000" s="6">
        <v>847057</v>
      </c>
      <c r="AB2000" s="6">
        <v>878873</v>
      </c>
      <c r="AC2000" s="6">
        <v>305310000</v>
      </c>
      <c r="AD2000" s="6">
        <v>302860000</v>
      </c>
      <c r="AF2000">
        <f t="shared" si="620"/>
        <v>1.2454569561819027E-2</v>
      </c>
      <c r="AG2000">
        <f t="shared" si="621"/>
        <v>3.0789731354473666E-2</v>
      </c>
      <c r="AH2000">
        <f t="shared" si="622"/>
        <v>0.34679418242993026</v>
      </c>
      <c r="AI2000">
        <f t="shared" si="623"/>
        <v>0.35107545093965897</v>
      </c>
      <c r="AJ2000">
        <f t="shared" si="624"/>
        <v>2.1734511372906429</v>
      </c>
      <c r="AK2000">
        <f t="shared" si="625"/>
        <v>2.0288904085118098</v>
      </c>
      <c r="AL2000">
        <f t="shared" si="626"/>
        <v>8.3823256931204279E-2</v>
      </c>
      <c r="AM2000">
        <f t="shared" si="627"/>
        <v>7.2350549887307949E-2</v>
      </c>
      <c r="AN2000">
        <f t="shared" si="628"/>
        <v>0.32024371047909445</v>
      </c>
      <c r="AO2000">
        <f t="shared" si="629"/>
        <v>0.32078007655504259</v>
      </c>
      <c r="AP2000">
        <f t="shared" si="630"/>
        <v>1</v>
      </c>
      <c r="AQ2000">
        <f t="shared" si="631"/>
        <v>1</v>
      </c>
      <c r="AR2000">
        <f t="shared" si="632"/>
        <v>0</v>
      </c>
      <c r="AS2000">
        <f t="shared" si="633"/>
        <v>1</v>
      </c>
      <c r="AT2000">
        <f t="shared" si="634"/>
        <v>1</v>
      </c>
      <c r="AU2000">
        <f t="shared" si="635"/>
        <v>1</v>
      </c>
      <c r="AV2000">
        <f t="shared" si="636"/>
        <v>1</v>
      </c>
      <c r="AW2000">
        <f t="shared" si="637"/>
        <v>0</v>
      </c>
      <c r="AX2000">
        <f t="shared" si="638"/>
        <v>0</v>
      </c>
      <c r="AY2000">
        <f t="shared" si="639"/>
        <v>6</v>
      </c>
    </row>
    <row r="2001" spans="1:51" x14ac:dyDescent="0.3">
      <c r="A2001" s="1" t="s">
        <v>1995</v>
      </c>
      <c r="B2001" s="2">
        <v>4380458</v>
      </c>
      <c r="C2001" s="3" t="s">
        <v>5337</v>
      </c>
      <c r="D2001" s="5">
        <v>88.18</v>
      </c>
      <c r="E2001" s="5">
        <v>35537.635548320002</v>
      </c>
      <c r="F2001" s="3" t="s">
        <v>4485</v>
      </c>
      <c r="G2001" s="3" t="s">
        <v>4486</v>
      </c>
      <c r="H2001" s="3" t="s">
        <v>4598</v>
      </c>
      <c r="I2001" s="3" t="s">
        <v>4615</v>
      </c>
      <c r="J2001" s="3" t="s">
        <v>5018</v>
      </c>
      <c r="K2001" s="6">
        <v>7157800</v>
      </c>
      <c r="L2001" s="6">
        <v>7035700</v>
      </c>
      <c r="M2001" s="6">
        <v>1901100</v>
      </c>
      <c r="N2001" s="6">
        <v>1830700</v>
      </c>
      <c r="O2001" s="6">
        <v>1425100</v>
      </c>
      <c r="P2001" s="6">
        <v>1363300</v>
      </c>
      <c r="Q2001" s="6">
        <v>845900</v>
      </c>
      <c r="R2001" s="6">
        <v>832100</v>
      </c>
      <c r="S2001" s="6">
        <v>1451900</v>
      </c>
      <c r="T2001" s="6">
        <v>1445200</v>
      </c>
      <c r="U2001" s="6">
        <v>4810800</v>
      </c>
      <c r="V2001" s="6">
        <v>4739600</v>
      </c>
      <c r="W2001" s="6">
        <v>18206200</v>
      </c>
      <c r="X2001" s="6">
        <v>17838500</v>
      </c>
      <c r="Y2001" s="6">
        <v>4191200</v>
      </c>
      <c r="Z2001" s="6">
        <v>3843200</v>
      </c>
      <c r="AA2001" s="6">
        <v>1775600</v>
      </c>
      <c r="AB2001" s="6">
        <v>1764600</v>
      </c>
      <c r="AC2001" s="6">
        <v>403361623</v>
      </c>
      <c r="AD2001" s="6">
        <v>403775598</v>
      </c>
      <c r="AF2001">
        <f t="shared" si="620"/>
        <v>4.6462194197581047E-2</v>
      </c>
      <c r="AG2001">
        <f t="shared" si="621"/>
        <v>4.6646298735880262E-2</v>
      </c>
      <c r="AH2001">
        <f t="shared" si="622"/>
        <v>0.26423965462315036</v>
      </c>
      <c r="AI2001">
        <f t="shared" si="623"/>
        <v>0.26569498556492976</v>
      </c>
      <c r="AJ2001">
        <f t="shared" si="624"/>
        <v>2.3604415408875874</v>
      </c>
      <c r="AK2001">
        <f t="shared" si="625"/>
        <v>2.1779440099739316</v>
      </c>
      <c r="AL2001">
        <f t="shared" si="626"/>
        <v>0.19909748805498897</v>
      </c>
      <c r="AM2001">
        <f t="shared" si="627"/>
        <v>0.19376892135821597</v>
      </c>
      <c r="AN2001">
        <f t="shared" si="628"/>
        <v>0.39315178345838231</v>
      </c>
      <c r="AO2001">
        <f t="shared" si="629"/>
        <v>0.39441096504750961</v>
      </c>
      <c r="AP2001">
        <f t="shared" si="630"/>
        <v>1</v>
      </c>
      <c r="AQ2001">
        <f t="shared" si="631"/>
        <v>1</v>
      </c>
      <c r="AR2001">
        <f t="shared" si="632"/>
        <v>0</v>
      </c>
      <c r="AS2001">
        <f t="shared" si="633"/>
        <v>1</v>
      </c>
      <c r="AT2001">
        <f t="shared" si="634"/>
        <v>1</v>
      </c>
      <c r="AU2001">
        <f t="shared" si="635"/>
        <v>1</v>
      </c>
      <c r="AV2001">
        <f t="shared" si="636"/>
        <v>1</v>
      </c>
      <c r="AW2001">
        <f t="shared" si="637"/>
        <v>0</v>
      </c>
      <c r="AX2001">
        <f t="shared" si="638"/>
        <v>1</v>
      </c>
      <c r="AY2001">
        <f t="shared" si="639"/>
        <v>7</v>
      </c>
    </row>
    <row r="2002" spans="1:51" x14ac:dyDescent="0.3">
      <c r="A2002" s="1" t="s">
        <v>1996</v>
      </c>
      <c r="B2002" s="2">
        <v>4986155</v>
      </c>
      <c r="C2002" s="3" t="s">
        <v>5337</v>
      </c>
      <c r="D2002" s="5">
        <v>39.68</v>
      </c>
      <c r="E2002" s="5">
        <v>1442.33260544</v>
      </c>
      <c r="F2002" s="3" t="s">
        <v>4583</v>
      </c>
      <c r="G2002" s="3" t="s">
        <v>4583</v>
      </c>
      <c r="H2002" s="3" t="s">
        <v>4584</v>
      </c>
      <c r="I2002" s="3" t="s">
        <v>4624</v>
      </c>
      <c r="J2002" s="3" t="s">
        <v>5004</v>
      </c>
      <c r="K2002" s="6">
        <v>1479300</v>
      </c>
      <c r="L2002" s="6">
        <v>1548400</v>
      </c>
      <c r="M2002" s="6">
        <v>339400</v>
      </c>
      <c r="N2002" s="6">
        <v>348800</v>
      </c>
      <c r="O2002" s="6">
        <v>233100</v>
      </c>
      <c r="P2002" s="6">
        <v>230600</v>
      </c>
      <c r="Q2002" s="6">
        <v>-563700</v>
      </c>
      <c r="R2002" s="6">
        <v>-431300</v>
      </c>
      <c r="S2002" s="6">
        <v>110300</v>
      </c>
      <c r="T2002" s="6">
        <v>169000</v>
      </c>
      <c r="U2002" s="6">
        <v>1299000</v>
      </c>
      <c r="V2002" s="6">
        <v>1300400</v>
      </c>
      <c r="W2002" s="6">
        <v>2211600</v>
      </c>
      <c r="X2002" s="6">
        <v>2276200</v>
      </c>
      <c r="Y2002" s="6">
        <v>636800</v>
      </c>
      <c r="Z2002" s="6">
        <v>685800</v>
      </c>
      <c r="AA2002" s="6">
        <v>360800</v>
      </c>
      <c r="AB2002" s="6">
        <v>357800</v>
      </c>
      <c r="AC2002" s="6">
        <v>36345623</v>
      </c>
      <c r="AD2002" s="6">
        <v>36340277</v>
      </c>
      <c r="AF2002">
        <f t="shared" si="620"/>
        <v>-0.25488334237655996</v>
      </c>
      <c r="AG2002">
        <f t="shared" si="621"/>
        <v>-0.18948247078464106</v>
      </c>
      <c r="AH2002">
        <f t="shared" si="622"/>
        <v>0.58735756918068371</v>
      </c>
      <c r="AI2002">
        <f t="shared" si="623"/>
        <v>0.57130304894121786</v>
      </c>
      <c r="AJ2002">
        <f t="shared" si="624"/>
        <v>1.7649667405764966</v>
      </c>
      <c r="AK2002">
        <f t="shared" si="625"/>
        <v>1.9167132476243711</v>
      </c>
      <c r="AL2002">
        <f t="shared" si="626"/>
        <v>0.15757452849320625</v>
      </c>
      <c r="AM2002">
        <f t="shared" si="627"/>
        <v>0.14892792560061999</v>
      </c>
      <c r="AN2002">
        <f t="shared" si="628"/>
        <v>0.66888225718936511</v>
      </c>
      <c r="AO2002">
        <f t="shared" si="629"/>
        <v>0.68025656796415079</v>
      </c>
      <c r="AP2002">
        <f t="shared" si="630"/>
        <v>0</v>
      </c>
      <c r="AQ2002">
        <f t="shared" si="631"/>
        <v>1</v>
      </c>
      <c r="AR2002">
        <f t="shared" si="632"/>
        <v>0</v>
      </c>
      <c r="AS2002">
        <f t="shared" si="633"/>
        <v>1</v>
      </c>
      <c r="AT2002">
        <f t="shared" si="634"/>
        <v>0</v>
      </c>
      <c r="AU2002">
        <f t="shared" si="635"/>
        <v>0</v>
      </c>
      <c r="AV2002">
        <f t="shared" si="636"/>
        <v>1</v>
      </c>
      <c r="AW2002">
        <f t="shared" si="637"/>
        <v>0</v>
      </c>
      <c r="AX2002">
        <f t="shared" si="638"/>
        <v>0</v>
      </c>
      <c r="AY2002">
        <f t="shared" si="639"/>
        <v>3</v>
      </c>
    </row>
    <row r="2003" spans="1:51" x14ac:dyDescent="0.3">
      <c r="A2003" s="1" t="s">
        <v>1997</v>
      </c>
      <c r="B2003" s="2">
        <v>3009783</v>
      </c>
      <c r="C2003" s="3" t="s">
        <v>5335</v>
      </c>
      <c r="D2003" s="5">
        <v>64.209999999999994</v>
      </c>
      <c r="E2003" s="5">
        <v>1219.6288829600001</v>
      </c>
      <c r="F2003" s="3" t="s">
        <v>4559</v>
      </c>
      <c r="G2003" s="3" t="s">
        <v>4626</v>
      </c>
      <c r="H2003" s="3" t="s">
        <v>4626</v>
      </c>
      <c r="I2003" s="3" t="s">
        <v>4627</v>
      </c>
      <c r="J2003" s="3" t="s">
        <v>5082</v>
      </c>
      <c r="K2003" s="6">
        <v>5639609.4340000004</v>
      </c>
      <c r="L2003" s="6">
        <v>5827075.4840000002</v>
      </c>
      <c r="M2003" s="6">
        <v>294560.76299999998</v>
      </c>
      <c r="N2003" s="6">
        <v>326619.25300000003</v>
      </c>
      <c r="O2003" s="6">
        <v>172938.18400000001</v>
      </c>
      <c r="P2003" s="6">
        <v>209924.98499999999</v>
      </c>
      <c r="Q2003" s="6">
        <v>105541.30100000001</v>
      </c>
      <c r="R2003" s="6">
        <v>159654.95600000001</v>
      </c>
      <c r="S2003" s="6">
        <v>262516.70799999998</v>
      </c>
      <c r="T2003" s="6">
        <v>278689.78000000003</v>
      </c>
      <c r="U2003" s="6">
        <v>515101.56199999998</v>
      </c>
      <c r="V2003" s="6">
        <v>518349.28100000002</v>
      </c>
      <c r="W2003" s="6">
        <v>2527882.7149999999</v>
      </c>
      <c r="X2003" s="6">
        <v>2545721.5589999999</v>
      </c>
      <c r="Y2003" s="6">
        <v>925547.755</v>
      </c>
      <c r="Z2003" s="6">
        <v>962712.08900000004</v>
      </c>
      <c r="AA2003" s="6">
        <v>320622</v>
      </c>
      <c r="AB2003" s="6">
        <v>322379</v>
      </c>
      <c r="AC2003" s="6">
        <v>18994376</v>
      </c>
      <c r="AD2003" s="6">
        <v>18994376</v>
      </c>
      <c r="AF2003">
        <f t="shared" si="620"/>
        <v>4.1750869363415072E-2</v>
      </c>
      <c r="AG2003">
        <f t="shared" si="621"/>
        <v>6.2715011166702389E-2</v>
      </c>
      <c r="AH2003">
        <f t="shared" si="622"/>
        <v>0.20376798296197851</v>
      </c>
      <c r="AI2003">
        <f t="shared" si="623"/>
        <v>0.20361585860301859</v>
      </c>
      <c r="AJ2003">
        <f t="shared" si="624"/>
        <v>2.8867256613707108</v>
      </c>
      <c r="AK2003">
        <f t="shared" si="625"/>
        <v>2.9862741958998571</v>
      </c>
      <c r="AL2003">
        <f t="shared" si="626"/>
        <v>3.066492210566793E-2</v>
      </c>
      <c r="AM2003">
        <f t="shared" si="627"/>
        <v>3.6025787820393368E-2</v>
      </c>
      <c r="AN2003">
        <f t="shared" si="628"/>
        <v>2.2309616662733505</v>
      </c>
      <c r="AO2003">
        <f t="shared" si="629"/>
        <v>2.2889681172708332</v>
      </c>
      <c r="AP2003">
        <f t="shared" si="630"/>
        <v>1</v>
      </c>
      <c r="AQ2003">
        <f t="shared" si="631"/>
        <v>1</v>
      </c>
      <c r="AR2003">
        <f t="shared" si="632"/>
        <v>0</v>
      </c>
      <c r="AS2003">
        <f t="shared" si="633"/>
        <v>1</v>
      </c>
      <c r="AT2003">
        <f t="shared" si="634"/>
        <v>0</v>
      </c>
      <c r="AU2003">
        <f t="shared" si="635"/>
        <v>0</v>
      </c>
      <c r="AV2003">
        <f t="shared" si="636"/>
        <v>0</v>
      </c>
      <c r="AW2003">
        <f t="shared" si="637"/>
        <v>0</v>
      </c>
      <c r="AX2003">
        <f t="shared" si="638"/>
        <v>0</v>
      </c>
      <c r="AY2003">
        <f t="shared" si="639"/>
        <v>3</v>
      </c>
    </row>
    <row r="2004" spans="1:51" x14ac:dyDescent="0.3">
      <c r="A2004" s="1" t="s">
        <v>1998</v>
      </c>
      <c r="B2004" s="2">
        <v>4068983</v>
      </c>
      <c r="C2004" s="3" t="s">
        <v>5337</v>
      </c>
      <c r="D2004" s="5">
        <v>19.95</v>
      </c>
      <c r="E2004" s="5">
        <v>4684.77034095</v>
      </c>
      <c r="F2004" s="3" t="s">
        <v>4500</v>
      </c>
      <c r="G2004" s="3" t="s">
        <v>4574</v>
      </c>
      <c r="H2004" s="3" t="s">
        <v>4580</v>
      </c>
      <c r="I2004" s="3" t="s">
        <v>4763</v>
      </c>
      <c r="J2004" s="3" t="s">
        <v>4904</v>
      </c>
      <c r="K2004" s="6">
        <v>47658502</v>
      </c>
      <c r="L2004" s="6">
        <v>47821247</v>
      </c>
      <c r="M2004" s="6">
        <v>1137224</v>
      </c>
      <c r="N2004" s="6">
        <v>1143836</v>
      </c>
      <c r="O2004" s="6">
        <v>950944</v>
      </c>
      <c r="P2004" s="6">
        <v>961465</v>
      </c>
      <c r="Q2004" s="6">
        <v>317630</v>
      </c>
      <c r="R2004" s="6">
        <v>327444</v>
      </c>
      <c r="S2004" s="6">
        <v>22938</v>
      </c>
      <c r="T2004" s="6">
        <v>43970</v>
      </c>
      <c r="U2004" s="6">
        <v>3344033</v>
      </c>
      <c r="V2004" s="6">
        <v>3423377</v>
      </c>
      <c r="W2004" s="6">
        <v>18562723</v>
      </c>
      <c r="X2004" s="6">
        <v>17611572</v>
      </c>
      <c r="Y2004" s="6">
        <v>15481854</v>
      </c>
      <c r="Z2004" s="6">
        <v>14569023</v>
      </c>
      <c r="AA2004" s="6">
        <v>11037714</v>
      </c>
      <c r="AB2004" s="6">
        <v>10159772</v>
      </c>
      <c r="AC2004" s="6">
        <v>222400000</v>
      </c>
      <c r="AD2004" s="6">
        <v>222400007</v>
      </c>
      <c r="AF2004">
        <f t="shared" si="620"/>
        <v>1.7111174906828057E-2</v>
      </c>
      <c r="AG2004">
        <f t="shared" si="621"/>
        <v>1.8592548126879303E-2</v>
      </c>
      <c r="AH2004">
        <f t="shared" si="622"/>
        <v>0.18014776172655272</v>
      </c>
      <c r="AI2004">
        <f t="shared" si="623"/>
        <v>0.19438225048848565</v>
      </c>
      <c r="AJ2004">
        <f t="shared" si="624"/>
        <v>1.4026322841849317</v>
      </c>
      <c r="AK2004">
        <f t="shared" si="625"/>
        <v>1.4339911368089757</v>
      </c>
      <c r="AL2004">
        <f t="shared" si="626"/>
        <v>1.9953291859656018E-2</v>
      </c>
      <c r="AM2004">
        <f t="shared" si="627"/>
        <v>2.0105393738477795E-2</v>
      </c>
      <c r="AN2004">
        <f t="shared" si="628"/>
        <v>2.5674305434606763</v>
      </c>
      <c r="AO2004">
        <f t="shared" si="629"/>
        <v>2.7153309767010008</v>
      </c>
      <c r="AP2004">
        <f t="shared" si="630"/>
        <v>1</v>
      </c>
      <c r="AQ2004">
        <f t="shared" si="631"/>
        <v>1</v>
      </c>
      <c r="AR2004">
        <f t="shared" si="632"/>
        <v>0</v>
      </c>
      <c r="AS2004">
        <f t="shared" si="633"/>
        <v>0</v>
      </c>
      <c r="AT2004">
        <f t="shared" si="634"/>
        <v>1</v>
      </c>
      <c r="AU2004">
        <f t="shared" si="635"/>
        <v>0</v>
      </c>
      <c r="AV2004">
        <f t="shared" si="636"/>
        <v>0</v>
      </c>
      <c r="AW2004">
        <f t="shared" si="637"/>
        <v>0</v>
      </c>
      <c r="AX2004">
        <f t="shared" si="638"/>
        <v>1</v>
      </c>
      <c r="AY2004">
        <f t="shared" si="639"/>
        <v>4</v>
      </c>
    </row>
    <row r="2005" spans="1:51" x14ac:dyDescent="0.3">
      <c r="A2005" s="1" t="s">
        <v>1999</v>
      </c>
      <c r="B2005" s="2">
        <v>4059483</v>
      </c>
      <c r="C2005" s="3" t="s">
        <v>5337</v>
      </c>
      <c r="D2005" s="5">
        <v>131.82</v>
      </c>
      <c r="E2005" s="5">
        <v>8589.0790502399996</v>
      </c>
      <c r="F2005" s="3" t="s">
        <v>4559</v>
      </c>
      <c r="G2005" s="3" t="s">
        <v>4560</v>
      </c>
      <c r="H2005" s="3" t="s">
        <v>4561</v>
      </c>
      <c r="I2005" s="3" t="s">
        <v>4638</v>
      </c>
      <c r="J2005" s="3" t="s">
        <v>5114</v>
      </c>
      <c r="K2005" s="6">
        <v>7551000</v>
      </c>
      <c r="L2005" s="6">
        <v>7714000</v>
      </c>
      <c r="M2005" s="6">
        <v>1170000</v>
      </c>
      <c r="N2005" s="6">
        <v>1118000</v>
      </c>
      <c r="O2005" s="6">
        <v>956000</v>
      </c>
      <c r="P2005" s="6">
        <v>901000</v>
      </c>
      <c r="Q2005" s="6">
        <v>690000</v>
      </c>
      <c r="R2005" s="6">
        <v>661000</v>
      </c>
      <c r="S2005" s="6">
        <v>1410000</v>
      </c>
      <c r="T2005" s="6">
        <v>1299000</v>
      </c>
      <c r="U2005" s="6">
        <v>1741000</v>
      </c>
      <c r="V2005" s="6">
        <v>1741000</v>
      </c>
      <c r="W2005" s="6">
        <v>7525000</v>
      </c>
      <c r="X2005" s="6">
        <v>7221000</v>
      </c>
      <c r="Y2005" s="6">
        <v>3351000</v>
      </c>
      <c r="Z2005" s="6">
        <v>3099000</v>
      </c>
      <c r="AA2005" s="6">
        <v>1255000</v>
      </c>
      <c r="AB2005" s="6">
        <v>1230000</v>
      </c>
      <c r="AC2005" s="6">
        <v>65100000</v>
      </c>
      <c r="AD2005" s="6">
        <v>65200000</v>
      </c>
      <c r="AF2005">
        <f t="shared" si="620"/>
        <v>9.1694352159468445E-2</v>
      </c>
      <c r="AG2005">
        <f t="shared" si="621"/>
        <v>9.1538568065364909E-2</v>
      </c>
      <c r="AH2005">
        <f t="shared" si="622"/>
        <v>0.23136212624584718</v>
      </c>
      <c r="AI2005">
        <f t="shared" si="623"/>
        <v>0.24110234039606704</v>
      </c>
      <c r="AJ2005">
        <f t="shared" si="624"/>
        <v>2.6701195219123508</v>
      </c>
      <c r="AK2005">
        <f t="shared" si="625"/>
        <v>2.5195121951219512</v>
      </c>
      <c r="AL2005">
        <f t="shared" si="626"/>
        <v>0.12660574758310159</v>
      </c>
      <c r="AM2005">
        <f t="shared" si="627"/>
        <v>0.11680062224526834</v>
      </c>
      <c r="AN2005">
        <f t="shared" si="628"/>
        <v>1.003455149501661</v>
      </c>
      <c r="AO2005">
        <f t="shared" si="629"/>
        <v>1.0682730923694779</v>
      </c>
      <c r="AP2005">
        <f t="shared" si="630"/>
        <v>1</v>
      </c>
      <c r="AQ2005">
        <f t="shared" si="631"/>
        <v>1</v>
      </c>
      <c r="AR2005">
        <f t="shared" si="632"/>
        <v>1</v>
      </c>
      <c r="AS2005">
        <f t="shared" si="633"/>
        <v>1</v>
      </c>
      <c r="AT2005">
        <f t="shared" si="634"/>
        <v>1</v>
      </c>
      <c r="AU2005">
        <f t="shared" si="635"/>
        <v>1</v>
      </c>
      <c r="AV2005">
        <f t="shared" si="636"/>
        <v>1</v>
      </c>
      <c r="AW2005">
        <f t="shared" si="637"/>
        <v>0</v>
      </c>
      <c r="AX2005">
        <f t="shared" si="638"/>
        <v>1</v>
      </c>
      <c r="AY2005">
        <f t="shared" si="639"/>
        <v>8</v>
      </c>
    </row>
    <row r="2006" spans="1:51" x14ac:dyDescent="0.3">
      <c r="A2006" s="1" t="s">
        <v>2000</v>
      </c>
      <c r="B2006" s="2">
        <v>117705748</v>
      </c>
      <c r="C2006" s="3" t="s">
        <v>5335</v>
      </c>
      <c r="D2006" s="5">
        <v>13.64</v>
      </c>
      <c r="E2006" s="5">
        <v>197.45133056</v>
      </c>
      <c r="F2006" s="3" t="s">
        <v>4470</v>
      </c>
      <c r="G2006" s="3" t="s">
        <v>4471</v>
      </c>
      <c r="H2006" s="3" t="s">
        <v>4489</v>
      </c>
      <c r="I2006" s="3" t="s">
        <v>4489</v>
      </c>
      <c r="J2006" s="3" t="s">
        <v>4495</v>
      </c>
      <c r="K2006" s="6">
        <v>1568</v>
      </c>
      <c r="L2006" s="6">
        <v>1687</v>
      </c>
      <c r="M2006" s="6">
        <v>-301441</v>
      </c>
      <c r="N2006" s="6">
        <v>-300927</v>
      </c>
      <c r="O2006" s="6">
        <v>-303335</v>
      </c>
      <c r="P2006" s="6">
        <v>-302365</v>
      </c>
      <c r="Q2006" s="6">
        <v>1728230</v>
      </c>
      <c r="R2006" s="6">
        <v>1720305</v>
      </c>
      <c r="S2006" s="6">
        <v>-143208</v>
      </c>
      <c r="T2006" s="6">
        <v>-167172</v>
      </c>
      <c r="U2006" s="6" t="s">
        <v>4474</v>
      </c>
      <c r="V2006" s="6" t="s">
        <v>4474</v>
      </c>
      <c r="W2006" s="6">
        <v>222562</v>
      </c>
      <c r="X2006" s="6">
        <v>258418</v>
      </c>
      <c r="Y2006" s="6">
        <v>207446</v>
      </c>
      <c r="Z2006" s="6">
        <v>242057</v>
      </c>
      <c r="AA2006" s="6">
        <v>44095</v>
      </c>
      <c r="AB2006" s="6">
        <v>39052</v>
      </c>
      <c r="AC2006" s="6">
        <v>14475904</v>
      </c>
      <c r="AD2006" s="6">
        <v>14475904</v>
      </c>
      <c r="AF2006">
        <f t="shared" si="620"/>
        <v>7.7651620671992525</v>
      </c>
      <c r="AG2006">
        <f t="shared" si="621"/>
        <v>6.6570633624592714</v>
      </c>
      <c r="AH2006" t="e">
        <f t="shared" si="622"/>
        <v>#VALUE!</v>
      </c>
      <c r="AI2006" t="e">
        <f t="shared" si="623"/>
        <v>#VALUE!</v>
      </c>
      <c r="AJ2006">
        <f t="shared" si="624"/>
        <v>4.7045243224855424</v>
      </c>
      <c r="AK2006">
        <f t="shared" si="625"/>
        <v>6.1983253098432858</v>
      </c>
      <c r="AL2006">
        <f t="shared" si="626"/>
        <v>-193.45344387755102</v>
      </c>
      <c r="AM2006">
        <f t="shared" si="627"/>
        <v>-179.23236514522821</v>
      </c>
      <c r="AN2006">
        <f t="shared" si="628"/>
        <v>7.0452278466225145E-3</v>
      </c>
      <c r="AO2006">
        <f t="shared" si="629"/>
        <v>6.5281830213065649E-3</v>
      </c>
      <c r="AP2006">
        <f t="shared" si="630"/>
        <v>1</v>
      </c>
      <c r="AQ2006">
        <f t="shared" si="631"/>
        <v>0</v>
      </c>
      <c r="AR2006">
        <f t="shared" si="632"/>
        <v>1</v>
      </c>
      <c r="AS2006">
        <f t="shared" si="633"/>
        <v>0</v>
      </c>
      <c r="AT2006">
        <f t="shared" si="634"/>
        <v>0</v>
      </c>
      <c r="AU2006">
        <f t="shared" si="635"/>
        <v>0</v>
      </c>
      <c r="AV2006">
        <f t="shared" si="636"/>
        <v>0</v>
      </c>
      <c r="AW2006">
        <f t="shared" si="637"/>
        <v>1</v>
      </c>
      <c r="AX2006">
        <f t="shared" si="638"/>
        <v>0</v>
      </c>
      <c r="AY2006">
        <f t="shared" si="639"/>
        <v>3</v>
      </c>
    </row>
    <row r="2007" spans="1:51" x14ac:dyDescent="0.3">
      <c r="A2007" s="1" t="s">
        <v>2001</v>
      </c>
      <c r="B2007" s="2">
        <v>5194153</v>
      </c>
      <c r="C2007" s="3" t="s">
        <v>5335</v>
      </c>
      <c r="D2007" s="5">
        <v>15.97</v>
      </c>
      <c r="E2007" s="5">
        <v>1351.3672665500001</v>
      </c>
      <c r="F2007" s="3" t="s">
        <v>4470</v>
      </c>
      <c r="G2007" s="3" t="s">
        <v>4512</v>
      </c>
      <c r="H2007" s="3" t="s">
        <v>4513</v>
      </c>
      <c r="I2007" s="3" t="s">
        <v>4514</v>
      </c>
      <c r="J2007" s="3" t="s">
        <v>4515</v>
      </c>
      <c r="K2007" s="6">
        <v>423746</v>
      </c>
      <c r="L2007" s="6">
        <v>416626</v>
      </c>
      <c r="M2007" s="6">
        <v>136513</v>
      </c>
      <c r="N2007" s="6">
        <v>134653</v>
      </c>
      <c r="O2007" s="6">
        <v>135911</v>
      </c>
      <c r="P2007" s="6">
        <v>134060</v>
      </c>
      <c r="Q2007" s="6">
        <v>153669</v>
      </c>
      <c r="R2007" s="6">
        <v>149199</v>
      </c>
      <c r="S2007" s="6">
        <v>161491</v>
      </c>
      <c r="T2007" s="6">
        <v>168886</v>
      </c>
      <c r="U2007" s="6" t="s">
        <v>4474</v>
      </c>
      <c r="V2007" s="6" t="s">
        <v>4474</v>
      </c>
      <c r="W2007" s="6">
        <v>824033</v>
      </c>
      <c r="X2007" s="6">
        <v>859836</v>
      </c>
      <c r="Y2007" s="6">
        <v>808396</v>
      </c>
      <c r="Z2007" s="6">
        <v>842992</v>
      </c>
      <c r="AA2007" s="6">
        <v>75698</v>
      </c>
      <c r="AB2007" s="6">
        <v>97690</v>
      </c>
      <c r="AC2007" s="6">
        <v>77022000</v>
      </c>
      <c r="AD2007" s="6">
        <v>83878000</v>
      </c>
      <c r="AF2007">
        <f t="shared" si="620"/>
        <v>0.18648403644028819</v>
      </c>
      <c r="AG2007">
        <f t="shared" si="621"/>
        <v>0.17352029921985124</v>
      </c>
      <c r="AH2007" t="e">
        <f t="shared" si="622"/>
        <v>#VALUE!</v>
      </c>
      <c r="AI2007" t="e">
        <f t="shared" si="623"/>
        <v>#VALUE!</v>
      </c>
      <c r="AJ2007">
        <f t="shared" si="624"/>
        <v>10.679225342809586</v>
      </c>
      <c r="AK2007">
        <f t="shared" si="625"/>
        <v>8.6292558091923439</v>
      </c>
      <c r="AL2007">
        <f t="shared" si="626"/>
        <v>0.32073695090927112</v>
      </c>
      <c r="AM2007">
        <f t="shared" si="627"/>
        <v>0.32177540527955528</v>
      </c>
      <c r="AN2007">
        <f t="shared" si="628"/>
        <v>0.5142342600357025</v>
      </c>
      <c r="AO2007">
        <f t="shared" si="629"/>
        <v>0.48454123809656724</v>
      </c>
      <c r="AP2007">
        <f t="shared" si="630"/>
        <v>1</v>
      </c>
      <c r="AQ2007">
        <f t="shared" si="631"/>
        <v>1</v>
      </c>
      <c r="AR2007">
        <f t="shared" si="632"/>
        <v>1</v>
      </c>
      <c r="AS2007">
        <f t="shared" si="633"/>
        <v>1</v>
      </c>
      <c r="AT2007">
        <f t="shared" si="634"/>
        <v>0</v>
      </c>
      <c r="AU2007">
        <f t="shared" si="635"/>
        <v>1</v>
      </c>
      <c r="AV2007">
        <f t="shared" si="636"/>
        <v>0</v>
      </c>
      <c r="AW2007">
        <f t="shared" si="637"/>
        <v>1</v>
      </c>
      <c r="AX2007">
        <f t="shared" si="638"/>
        <v>1</v>
      </c>
      <c r="AY2007">
        <f t="shared" si="639"/>
        <v>7</v>
      </c>
    </row>
    <row r="2008" spans="1:51" x14ac:dyDescent="0.3">
      <c r="A2008" s="1" t="s">
        <v>2002</v>
      </c>
      <c r="B2008" s="2">
        <v>4965590</v>
      </c>
      <c r="C2008" s="3" t="s">
        <v>5338</v>
      </c>
      <c r="D2008" s="5">
        <v>33.43</v>
      </c>
      <c r="E2008" s="5">
        <v>969.48083131999999</v>
      </c>
      <c r="F2008" s="3" t="s">
        <v>4485</v>
      </c>
      <c r="G2008" s="3" t="s">
        <v>4517</v>
      </c>
      <c r="H2008" s="3" t="s">
        <v>4640</v>
      </c>
      <c r="I2008" s="3" t="s">
        <v>4685</v>
      </c>
      <c r="J2008" s="3" t="s">
        <v>5115</v>
      </c>
      <c r="K2008" s="6">
        <v>137393</v>
      </c>
      <c r="L2008" s="6">
        <v>107338</v>
      </c>
      <c r="M2008" s="6">
        <v>17779</v>
      </c>
      <c r="N2008" s="6">
        <v>7083</v>
      </c>
      <c r="O2008" s="6">
        <v>15623</v>
      </c>
      <c r="P2008" s="6">
        <v>5025</v>
      </c>
      <c r="Q2008" s="6">
        <v>20028</v>
      </c>
      <c r="R2008" s="6">
        <v>3020</v>
      </c>
      <c r="S2008" s="6">
        <v>17798</v>
      </c>
      <c r="T2008" s="6">
        <v>8033</v>
      </c>
      <c r="U2008" s="6" t="s">
        <v>4474</v>
      </c>
      <c r="V2008" s="6" t="s">
        <v>4474</v>
      </c>
      <c r="W2008" s="6">
        <v>88170</v>
      </c>
      <c r="X2008" s="6">
        <v>65973</v>
      </c>
      <c r="Y2008" s="6">
        <v>54785</v>
      </c>
      <c r="Z2008" s="6">
        <v>38337</v>
      </c>
      <c r="AA2008" s="6">
        <v>29793</v>
      </c>
      <c r="AB2008" s="6">
        <v>26374</v>
      </c>
      <c r="AC2008" s="6">
        <v>29000000</v>
      </c>
      <c r="AD2008" s="6">
        <v>28988000</v>
      </c>
      <c r="AF2008">
        <f t="shared" si="620"/>
        <v>0.22715209254848587</v>
      </c>
      <c r="AG2008">
        <f t="shared" si="621"/>
        <v>4.5776302426750334E-2</v>
      </c>
      <c r="AH2008" t="e">
        <f t="shared" si="622"/>
        <v>#VALUE!</v>
      </c>
      <c r="AI2008" t="e">
        <f t="shared" si="623"/>
        <v>#VALUE!</v>
      </c>
      <c r="AJ2008">
        <f t="shared" si="624"/>
        <v>1.8388547645420066</v>
      </c>
      <c r="AK2008">
        <f t="shared" si="625"/>
        <v>1.4535906574656858</v>
      </c>
      <c r="AL2008">
        <f t="shared" si="626"/>
        <v>0.11371030547407801</v>
      </c>
      <c r="AM2008">
        <f t="shared" si="627"/>
        <v>4.6814734763084835E-2</v>
      </c>
      <c r="AN2008">
        <f t="shared" si="628"/>
        <v>1.558273789270727</v>
      </c>
      <c r="AO2008">
        <f t="shared" si="629"/>
        <v>1.6269989238021616</v>
      </c>
      <c r="AP2008">
        <f t="shared" si="630"/>
        <v>1</v>
      </c>
      <c r="AQ2008">
        <f t="shared" si="631"/>
        <v>1</v>
      </c>
      <c r="AR2008">
        <f t="shared" si="632"/>
        <v>1</v>
      </c>
      <c r="AS2008">
        <f t="shared" si="633"/>
        <v>0</v>
      </c>
      <c r="AT2008">
        <f t="shared" si="634"/>
        <v>0</v>
      </c>
      <c r="AU2008">
        <f t="shared" si="635"/>
        <v>1</v>
      </c>
      <c r="AV2008">
        <f t="shared" si="636"/>
        <v>1</v>
      </c>
      <c r="AW2008">
        <f t="shared" si="637"/>
        <v>0</v>
      </c>
      <c r="AX2008">
        <f t="shared" si="638"/>
        <v>0</v>
      </c>
      <c r="AY2008">
        <f t="shared" si="639"/>
        <v>5</v>
      </c>
    </row>
    <row r="2009" spans="1:51" x14ac:dyDescent="0.3">
      <c r="A2009" s="1" t="s">
        <v>2003</v>
      </c>
      <c r="B2009" s="2">
        <v>4985857</v>
      </c>
      <c r="C2009" s="3" t="s">
        <v>5335</v>
      </c>
      <c r="D2009" s="7">
        <v>107.92</v>
      </c>
      <c r="E2009" s="5">
        <v>2691.6970403199998</v>
      </c>
      <c r="F2009" s="3" t="s">
        <v>4583</v>
      </c>
      <c r="G2009" s="3" t="s">
        <v>4583</v>
      </c>
      <c r="H2009" s="3" t="s">
        <v>4584</v>
      </c>
      <c r="I2009" s="3" t="s">
        <v>4624</v>
      </c>
      <c r="J2009" s="3" t="s">
        <v>4625</v>
      </c>
      <c r="K2009" s="6">
        <v>1873300</v>
      </c>
      <c r="L2009" s="6">
        <v>1894000</v>
      </c>
      <c r="M2009" s="6">
        <v>240300</v>
      </c>
      <c r="N2009" s="6">
        <v>234900</v>
      </c>
      <c r="O2009" s="6">
        <v>197900</v>
      </c>
      <c r="P2009" s="6">
        <v>193700</v>
      </c>
      <c r="Q2009" s="6">
        <v>143800</v>
      </c>
      <c r="R2009" s="6">
        <v>149600</v>
      </c>
      <c r="S2009" s="6">
        <v>231200</v>
      </c>
      <c r="T2009" s="6">
        <v>215800</v>
      </c>
      <c r="U2009" s="6" t="s">
        <v>4474</v>
      </c>
      <c r="V2009" s="6" t="s">
        <v>4474</v>
      </c>
      <c r="W2009" s="6">
        <v>1797700</v>
      </c>
      <c r="X2009" s="6">
        <v>1700300</v>
      </c>
      <c r="Y2009" s="6">
        <v>965600</v>
      </c>
      <c r="Z2009" s="6">
        <v>876800</v>
      </c>
      <c r="AA2009" s="6">
        <v>373100</v>
      </c>
      <c r="AB2009" s="6">
        <v>332800</v>
      </c>
      <c r="AC2009" s="6">
        <v>24941596</v>
      </c>
      <c r="AD2009" s="6">
        <v>24941421</v>
      </c>
      <c r="AF2009">
        <f t="shared" si="620"/>
        <v>7.9991099738554824E-2</v>
      </c>
      <c r="AG2009">
        <f t="shared" si="621"/>
        <v>8.7984473328236196E-2</v>
      </c>
      <c r="AH2009" t="e">
        <f t="shared" si="622"/>
        <v>#VALUE!</v>
      </c>
      <c r="AI2009" t="e">
        <f t="shared" si="623"/>
        <v>#VALUE!</v>
      </c>
      <c r="AJ2009">
        <f t="shared" si="624"/>
        <v>2.5880461002412223</v>
      </c>
      <c r="AK2009">
        <f t="shared" si="625"/>
        <v>2.6346153846153846</v>
      </c>
      <c r="AL2009">
        <f t="shared" si="626"/>
        <v>0.10564244915389953</v>
      </c>
      <c r="AM2009">
        <f t="shared" si="627"/>
        <v>0.10227032734952482</v>
      </c>
      <c r="AN2009">
        <f t="shared" si="628"/>
        <v>1.0420537353284753</v>
      </c>
      <c r="AO2009">
        <f t="shared" si="629"/>
        <v>1.1139210727518674</v>
      </c>
      <c r="AP2009">
        <f t="shared" si="630"/>
        <v>1</v>
      </c>
      <c r="AQ2009">
        <f t="shared" si="631"/>
        <v>1</v>
      </c>
      <c r="AR2009">
        <f t="shared" si="632"/>
        <v>0</v>
      </c>
      <c r="AS2009">
        <f t="shared" si="633"/>
        <v>1</v>
      </c>
      <c r="AT2009">
        <f t="shared" si="634"/>
        <v>0</v>
      </c>
      <c r="AU2009">
        <f t="shared" si="635"/>
        <v>0</v>
      </c>
      <c r="AV2009">
        <f t="shared" si="636"/>
        <v>1</v>
      </c>
      <c r="AW2009">
        <f t="shared" si="637"/>
        <v>0</v>
      </c>
      <c r="AX2009">
        <f t="shared" si="638"/>
        <v>0</v>
      </c>
      <c r="AY2009">
        <f t="shared" si="639"/>
        <v>4</v>
      </c>
    </row>
    <row r="2010" spans="1:51" x14ac:dyDescent="0.3">
      <c r="A2010" s="1" t="s">
        <v>2004</v>
      </c>
      <c r="B2010" s="2">
        <v>27722606</v>
      </c>
      <c r="C2010" s="3" t="s">
        <v>5335</v>
      </c>
      <c r="D2010" s="7">
        <v>3.62</v>
      </c>
      <c r="E2010" s="5">
        <v>490.34798327999999</v>
      </c>
      <c r="F2010" s="3" t="s">
        <v>4470</v>
      </c>
      <c r="G2010" s="3" t="s">
        <v>4512</v>
      </c>
      <c r="H2010" s="3" t="s">
        <v>4522</v>
      </c>
      <c r="I2010" s="3" t="s">
        <v>4557</v>
      </c>
      <c r="J2010" s="3" t="s">
        <v>4558</v>
      </c>
      <c r="K2010" s="6">
        <v>786512</v>
      </c>
      <c r="L2010" s="6">
        <v>763855</v>
      </c>
      <c r="M2010" s="6">
        <v>2733</v>
      </c>
      <c r="N2010" s="6">
        <v>-4230</v>
      </c>
      <c r="O2010" s="6">
        <v>-17358</v>
      </c>
      <c r="P2010" s="6">
        <v>-23180</v>
      </c>
      <c r="Q2010" s="6">
        <v>-17969</v>
      </c>
      <c r="R2010" s="6">
        <v>-23221</v>
      </c>
      <c r="S2010" s="6">
        <v>-11429</v>
      </c>
      <c r="T2010" s="6">
        <v>-36898</v>
      </c>
      <c r="U2010" s="6">
        <v>60637</v>
      </c>
      <c r="V2010" s="6">
        <v>61478</v>
      </c>
      <c r="W2010" s="6">
        <v>527719</v>
      </c>
      <c r="X2010" s="6">
        <v>547661</v>
      </c>
      <c r="Y2010" s="6">
        <v>158554</v>
      </c>
      <c r="Z2010" s="6">
        <v>173142</v>
      </c>
      <c r="AA2010" s="6">
        <v>131347</v>
      </c>
      <c r="AB2010" s="6">
        <v>138599</v>
      </c>
      <c r="AC2010" s="6">
        <v>135538698</v>
      </c>
      <c r="AD2010" s="6">
        <v>136116299</v>
      </c>
      <c r="AF2010">
        <f t="shared" si="620"/>
        <v>-3.4050318445991143E-2</v>
      </c>
      <c r="AG2010">
        <f t="shared" si="621"/>
        <v>-4.2400316984411893E-2</v>
      </c>
      <c r="AH2010">
        <f t="shared" si="622"/>
        <v>0.11490395456672964</v>
      </c>
      <c r="AI2010">
        <f t="shared" si="623"/>
        <v>0.1122555741599274</v>
      </c>
      <c r="AJ2010">
        <f t="shared" si="624"/>
        <v>1.2071383434718723</v>
      </c>
      <c r="AK2010">
        <f t="shared" si="625"/>
        <v>1.2492297924227447</v>
      </c>
      <c r="AL2010">
        <f t="shared" si="626"/>
        <v>-2.2069593343776065E-2</v>
      </c>
      <c r="AM2010">
        <f t="shared" si="627"/>
        <v>-3.034607353489864E-2</v>
      </c>
      <c r="AN2010">
        <f t="shared" si="628"/>
        <v>1.490399246568723</v>
      </c>
      <c r="AO2010">
        <f t="shared" si="629"/>
        <v>1.3947588015213792</v>
      </c>
      <c r="AP2010">
        <f t="shared" si="630"/>
        <v>0</v>
      </c>
      <c r="AQ2010">
        <f t="shared" si="631"/>
        <v>0</v>
      </c>
      <c r="AR2010">
        <f t="shared" si="632"/>
        <v>1</v>
      </c>
      <c r="AS2010">
        <f t="shared" si="633"/>
        <v>1</v>
      </c>
      <c r="AT2010">
        <f t="shared" si="634"/>
        <v>0</v>
      </c>
      <c r="AU2010">
        <f t="shared" si="635"/>
        <v>0</v>
      </c>
      <c r="AV2010">
        <f t="shared" si="636"/>
        <v>1</v>
      </c>
      <c r="AW2010">
        <f t="shared" si="637"/>
        <v>1</v>
      </c>
      <c r="AX2010">
        <f t="shared" si="638"/>
        <v>1</v>
      </c>
      <c r="AY2010">
        <f t="shared" si="639"/>
        <v>5</v>
      </c>
    </row>
    <row r="2011" spans="1:51" x14ac:dyDescent="0.3">
      <c r="A2011" s="1" t="s">
        <v>2005</v>
      </c>
      <c r="B2011" s="2">
        <v>20676534</v>
      </c>
      <c r="C2011" s="3" t="s">
        <v>5336</v>
      </c>
      <c r="D2011" s="5">
        <v>5.58</v>
      </c>
      <c r="E2011" s="5">
        <v>13.627743840000001</v>
      </c>
      <c r="F2011" s="3" t="s">
        <v>4470</v>
      </c>
      <c r="G2011" s="3" t="s">
        <v>4512</v>
      </c>
      <c r="H2011" s="3" t="s">
        <v>4513</v>
      </c>
      <c r="I2011" s="3" t="s">
        <v>4643</v>
      </c>
      <c r="J2011" s="3" t="s">
        <v>4813</v>
      </c>
      <c r="K2011" s="6">
        <v>1561.5060000000001</v>
      </c>
      <c r="L2011" s="6">
        <v>1529.7819999999999</v>
      </c>
      <c r="M2011" s="6">
        <v>-8163.183</v>
      </c>
      <c r="N2011" s="6">
        <v>-8012.5429999999997</v>
      </c>
      <c r="O2011" s="6">
        <v>-8291.52</v>
      </c>
      <c r="P2011" s="6">
        <v>-8126.2529999999997</v>
      </c>
      <c r="Q2011" s="6">
        <v>-8034.098</v>
      </c>
      <c r="R2011" s="6">
        <v>-7864.5259999999998</v>
      </c>
      <c r="S2011" s="6">
        <v>-6137.37</v>
      </c>
      <c r="T2011" s="6">
        <v>-6076.7330000000002</v>
      </c>
      <c r="U2011" s="6" t="s">
        <v>4474</v>
      </c>
      <c r="V2011" s="6" t="s">
        <v>4474</v>
      </c>
      <c r="W2011" s="6">
        <v>11596.838</v>
      </c>
      <c r="X2011" s="6">
        <v>7859.18</v>
      </c>
      <c r="Y2011" s="6">
        <v>10992.143</v>
      </c>
      <c r="Z2011" s="6">
        <v>7286.625</v>
      </c>
      <c r="AA2011" s="6">
        <v>653</v>
      </c>
      <c r="AB2011" s="6">
        <v>495</v>
      </c>
      <c r="AC2011" s="6">
        <v>2420934</v>
      </c>
      <c r="AD2011" s="6">
        <v>1527034</v>
      </c>
      <c r="AF2011">
        <f t="shared" si="620"/>
        <v>-0.69278349839844278</v>
      </c>
      <c r="AG2011">
        <f t="shared" si="621"/>
        <v>-1.0006802236365626</v>
      </c>
      <c r="AH2011" t="e">
        <f t="shared" si="622"/>
        <v>#VALUE!</v>
      </c>
      <c r="AI2011" t="e">
        <f t="shared" si="623"/>
        <v>#VALUE!</v>
      </c>
      <c r="AJ2011">
        <f t="shared" si="624"/>
        <v>16.833297090352222</v>
      </c>
      <c r="AK2011">
        <f t="shared" si="625"/>
        <v>14.720454545454546</v>
      </c>
      <c r="AL2011">
        <f t="shared" si="626"/>
        <v>-5.3099507782871154</v>
      </c>
      <c r="AM2011">
        <f t="shared" si="627"/>
        <v>-5.3120333485424718</v>
      </c>
      <c r="AN2011">
        <f t="shared" si="628"/>
        <v>0.13464928974604976</v>
      </c>
      <c r="AO2011">
        <f t="shared" si="629"/>
        <v>0.19464906008005922</v>
      </c>
      <c r="AP2011">
        <f t="shared" si="630"/>
        <v>0</v>
      </c>
      <c r="AQ2011">
        <f t="shared" si="631"/>
        <v>0</v>
      </c>
      <c r="AR2011">
        <f t="shared" si="632"/>
        <v>1</v>
      </c>
      <c r="AS2011">
        <f t="shared" si="633"/>
        <v>1</v>
      </c>
      <c r="AT2011">
        <f t="shared" si="634"/>
        <v>0</v>
      </c>
      <c r="AU2011">
        <f t="shared" si="635"/>
        <v>1</v>
      </c>
      <c r="AV2011">
        <f t="shared" si="636"/>
        <v>1</v>
      </c>
      <c r="AW2011">
        <f t="shared" si="637"/>
        <v>0</v>
      </c>
      <c r="AX2011">
        <f t="shared" si="638"/>
        <v>0</v>
      </c>
      <c r="AY2011">
        <f t="shared" si="639"/>
        <v>4</v>
      </c>
    </row>
    <row r="2012" spans="1:51" x14ac:dyDescent="0.3">
      <c r="A2012" s="1" t="s">
        <v>2006</v>
      </c>
      <c r="B2012" s="2">
        <v>4835257</v>
      </c>
      <c r="C2012" s="3" t="s">
        <v>5337</v>
      </c>
      <c r="D2012" s="5">
        <v>65.03</v>
      </c>
      <c r="E2012" s="5">
        <v>1842.4190999899999</v>
      </c>
      <c r="F2012" s="3" t="s">
        <v>4525</v>
      </c>
      <c r="G2012" s="3" t="s">
        <v>4526</v>
      </c>
      <c r="H2012" s="3" t="s">
        <v>4713</v>
      </c>
      <c r="I2012" s="3" t="s">
        <v>4713</v>
      </c>
      <c r="J2012" s="3" t="s">
        <v>4974</v>
      </c>
      <c r="K2012" s="6">
        <v>321185</v>
      </c>
      <c r="L2012" s="6">
        <v>321875</v>
      </c>
      <c r="M2012" s="6">
        <v>250215</v>
      </c>
      <c r="N2012" s="6">
        <v>250231</v>
      </c>
      <c r="O2012" s="6">
        <v>180550</v>
      </c>
      <c r="P2012" s="6">
        <v>181832</v>
      </c>
      <c r="Q2012" s="6">
        <v>163269</v>
      </c>
      <c r="R2012" s="6">
        <v>164648</v>
      </c>
      <c r="S2012" s="6">
        <v>266721</v>
      </c>
      <c r="T2012" s="6">
        <v>264934</v>
      </c>
      <c r="U2012" s="6">
        <v>297503</v>
      </c>
      <c r="V2012" s="6">
        <v>297146</v>
      </c>
      <c r="W2012" s="6">
        <v>2395331</v>
      </c>
      <c r="X2012" s="6">
        <v>2384175</v>
      </c>
      <c r="Y2012" s="6" t="s">
        <v>4474</v>
      </c>
      <c r="Z2012" s="6" t="s">
        <v>4474</v>
      </c>
      <c r="AA2012" s="6" t="s">
        <v>4474</v>
      </c>
      <c r="AB2012" s="6" t="s">
        <v>4474</v>
      </c>
      <c r="AC2012" s="6">
        <v>28331833</v>
      </c>
      <c r="AD2012" s="6">
        <v>28331833</v>
      </c>
      <c r="AF2012">
        <f t="shared" si="620"/>
        <v>6.8161352230652048E-2</v>
      </c>
      <c r="AG2012">
        <f t="shared" si="621"/>
        <v>6.9058689064351406E-2</v>
      </c>
      <c r="AH2012">
        <f t="shared" si="622"/>
        <v>0.12420120643034303</v>
      </c>
      <c r="AI2012">
        <f t="shared" si="623"/>
        <v>0.1246326297356528</v>
      </c>
      <c r="AJ2012" t="e">
        <f t="shared" si="624"/>
        <v>#VALUE!</v>
      </c>
      <c r="AK2012" t="e">
        <f t="shared" si="625"/>
        <v>#VALUE!</v>
      </c>
      <c r="AL2012">
        <f t="shared" si="626"/>
        <v>0.56213708610302471</v>
      </c>
      <c r="AM2012">
        <f t="shared" si="627"/>
        <v>0.56491495145631065</v>
      </c>
      <c r="AN2012">
        <f t="shared" si="628"/>
        <v>0.13408794024708903</v>
      </c>
      <c r="AO2012">
        <f t="shared" si="629"/>
        <v>0.13500477104239411</v>
      </c>
      <c r="AP2012">
        <f t="shared" si="630"/>
        <v>1</v>
      </c>
      <c r="AQ2012">
        <f t="shared" si="631"/>
        <v>1</v>
      </c>
      <c r="AR2012">
        <f t="shared" si="632"/>
        <v>0</v>
      </c>
      <c r="AS2012">
        <f t="shared" si="633"/>
        <v>1</v>
      </c>
      <c r="AT2012">
        <f t="shared" si="634"/>
        <v>1</v>
      </c>
      <c r="AU2012">
        <f t="shared" si="635"/>
        <v>0</v>
      </c>
      <c r="AV2012">
        <f t="shared" si="636"/>
        <v>0</v>
      </c>
      <c r="AW2012">
        <f t="shared" si="637"/>
        <v>0</v>
      </c>
      <c r="AX2012">
        <f t="shared" si="638"/>
        <v>0</v>
      </c>
      <c r="AY2012">
        <f t="shared" si="639"/>
        <v>4</v>
      </c>
    </row>
    <row r="2013" spans="1:51" x14ac:dyDescent="0.3">
      <c r="A2013" s="1" t="s">
        <v>2007</v>
      </c>
      <c r="B2013" s="2">
        <v>4987824</v>
      </c>
      <c r="C2013" s="3" t="s">
        <v>5335</v>
      </c>
      <c r="D2013" s="7">
        <v>8.49</v>
      </c>
      <c r="E2013" s="5">
        <v>148.88418881999999</v>
      </c>
      <c r="F2013" s="3" t="s">
        <v>4485</v>
      </c>
      <c r="G2013" s="3" t="s">
        <v>4486</v>
      </c>
      <c r="H2013" s="3" t="s">
        <v>4505</v>
      </c>
      <c r="I2013" s="3" t="s">
        <v>4505</v>
      </c>
      <c r="J2013" s="3" t="s">
        <v>4879</v>
      </c>
      <c r="K2013" s="6">
        <v>47198.02</v>
      </c>
      <c r="L2013" s="6">
        <v>44805.81</v>
      </c>
      <c r="M2013" s="6">
        <v>11577.846</v>
      </c>
      <c r="N2013" s="6">
        <v>10971.112999999999</v>
      </c>
      <c r="O2013" s="6">
        <v>9661.5370000000003</v>
      </c>
      <c r="P2013" s="6">
        <v>9094.83</v>
      </c>
      <c r="Q2013" s="6">
        <v>6998.38</v>
      </c>
      <c r="R2013" s="6">
        <v>6452.808</v>
      </c>
      <c r="S2013" s="6">
        <v>5796.2219999999998</v>
      </c>
      <c r="T2013" s="6">
        <v>6509.14</v>
      </c>
      <c r="U2013" s="6">
        <v>28027.002</v>
      </c>
      <c r="V2013" s="6" t="s">
        <v>4474</v>
      </c>
      <c r="W2013" s="6">
        <v>82382.260999999999</v>
      </c>
      <c r="X2013" s="6">
        <v>59782.945</v>
      </c>
      <c r="Y2013" s="6">
        <v>34685.697999999997</v>
      </c>
      <c r="Z2013" s="6">
        <v>26372.873</v>
      </c>
      <c r="AA2013" s="6">
        <v>7265</v>
      </c>
      <c r="AB2013" s="6">
        <v>16153</v>
      </c>
      <c r="AC2013" s="6">
        <v>17471548</v>
      </c>
      <c r="AD2013" s="6">
        <v>17493705</v>
      </c>
      <c r="AF2013">
        <f t="shared" si="620"/>
        <v>8.4950084096380898E-2</v>
      </c>
      <c r="AG2013">
        <f t="shared" si="621"/>
        <v>0.10793727207650945</v>
      </c>
      <c r="AH2013">
        <f t="shared" si="622"/>
        <v>0.3402067588312489</v>
      </c>
      <c r="AI2013" t="e">
        <f t="shared" si="623"/>
        <v>#VALUE!</v>
      </c>
      <c r="AJ2013">
        <f t="shared" si="624"/>
        <v>4.7743562284927732</v>
      </c>
      <c r="AK2013">
        <f t="shared" si="625"/>
        <v>1.6326919457685878</v>
      </c>
      <c r="AL2013">
        <f t="shared" si="626"/>
        <v>0.20470216759092863</v>
      </c>
      <c r="AM2013">
        <f t="shared" si="627"/>
        <v>0.20298327382096207</v>
      </c>
      <c r="AN2013">
        <f t="shared" si="628"/>
        <v>0.57291484146083338</v>
      </c>
      <c r="AO2013">
        <f t="shared" si="629"/>
        <v>0.74947478750001351</v>
      </c>
      <c r="AP2013">
        <f t="shared" si="630"/>
        <v>1</v>
      </c>
      <c r="AQ2013">
        <f t="shared" si="631"/>
        <v>1</v>
      </c>
      <c r="AR2013">
        <f t="shared" si="632"/>
        <v>0</v>
      </c>
      <c r="AS2013">
        <f t="shared" si="633"/>
        <v>0</v>
      </c>
      <c r="AT2013">
        <f t="shared" si="634"/>
        <v>0</v>
      </c>
      <c r="AU2013">
        <f t="shared" si="635"/>
        <v>1</v>
      </c>
      <c r="AV2013">
        <f t="shared" si="636"/>
        <v>1</v>
      </c>
      <c r="AW2013">
        <f t="shared" si="637"/>
        <v>0</v>
      </c>
      <c r="AX2013">
        <f t="shared" si="638"/>
        <v>1</v>
      </c>
      <c r="AY2013">
        <f t="shared" si="639"/>
        <v>5</v>
      </c>
    </row>
    <row r="2014" spans="1:51" x14ac:dyDescent="0.3">
      <c r="A2014" s="1" t="s">
        <v>2008</v>
      </c>
      <c r="B2014" s="2">
        <v>118325408</v>
      </c>
      <c r="C2014" s="3" t="s">
        <v>5338</v>
      </c>
      <c r="D2014" s="5">
        <v>26.474699999999999</v>
      </c>
      <c r="E2014" s="7">
        <v>9.2661449999999999</v>
      </c>
      <c r="F2014" s="3" t="s">
        <v>4480</v>
      </c>
      <c r="G2014" s="3" t="s">
        <v>4491</v>
      </c>
      <c r="H2014" s="3" t="s">
        <v>4492</v>
      </c>
      <c r="I2014" s="3" t="s">
        <v>4493</v>
      </c>
      <c r="J2014" s="3"/>
      <c r="K2014" s="6" t="s">
        <v>4474</v>
      </c>
      <c r="L2014" s="6" t="s">
        <v>4474</v>
      </c>
      <c r="M2014" s="6" t="s">
        <v>4474</v>
      </c>
      <c r="N2014" s="6" t="s">
        <v>4474</v>
      </c>
      <c r="O2014" s="6" t="s">
        <v>4474</v>
      </c>
      <c r="P2014" s="6" t="s">
        <v>4474</v>
      </c>
      <c r="Q2014" s="6" t="s">
        <v>4474</v>
      </c>
      <c r="R2014" s="6" t="s">
        <v>4474</v>
      </c>
      <c r="S2014" s="6" t="s">
        <v>4474</v>
      </c>
      <c r="T2014" s="6" t="s">
        <v>4474</v>
      </c>
      <c r="U2014" s="6" t="s">
        <v>4474</v>
      </c>
      <c r="V2014" s="6" t="s">
        <v>4474</v>
      </c>
      <c r="W2014" s="6" t="s">
        <v>4474</v>
      </c>
      <c r="X2014" s="6" t="s">
        <v>4474</v>
      </c>
      <c r="Y2014" s="6" t="s">
        <v>4474</v>
      </c>
      <c r="Z2014" s="6" t="s">
        <v>4474</v>
      </c>
      <c r="AA2014" s="6" t="s">
        <v>4474</v>
      </c>
      <c r="AB2014" s="6" t="s">
        <v>4474</v>
      </c>
      <c r="AC2014" s="6" t="s">
        <v>4474</v>
      </c>
      <c r="AD2014" s="6" t="s">
        <v>4474</v>
      </c>
      <c r="AF2014" t="e">
        <f t="shared" si="620"/>
        <v>#VALUE!</v>
      </c>
      <c r="AG2014" t="e">
        <f t="shared" si="621"/>
        <v>#VALUE!</v>
      </c>
      <c r="AH2014" t="e">
        <f t="shared" si="622"/>
        <v>#VALUE!</v>
      </c>
      <c r="AI2014" t="e">
        <f t="shared" si="623"/>
        <v>#VALUE!</v>
      </c>
      <c r="AJ2014" t="e">
        <f t="shared" si="624"/>
        <v>#VALUE!</v>
      </c>
      <c r="AK2014" t="e">
        <f t="shared" si="625"/>
        <v>#VALUE!</v>
      </c>
      <c r="AL2014" t="e">
        <f t="shared" si="626"/>
        <v>#VALUE!</v>
      </c>
      <c r="AM2014" t="e">
        <f t="shared" si="627"/>
        <v>#VALUE!</v>
      </c>
      <c r="AN2014" t="e">
        <f t="shared" si="628"/>
        <v>#VALUE!</v>
      </c>
      <c r="AO2014" t="e">
        <f t="shared" si="629"/>
        <v>#VALUE!</v>
      </c>
      <c r="AP2014">
        <f t="shared" si="630"/>
        <v>0</v>
      </c>
      <c r="AQ2014">
        <f t="shared" si="631"/>
        <v>0</v>
      </c>
      <c r="AR2014">
        <f t="shared" si="632"/>
        <v>0</v>
      </c>
      <c r="AS2014">
        <f t="shared" si="633"/>
        <v>0</v>
      </c>
      <c r="AT2014">
        <f t="shared" si="634"/>
        <v>0</v>
      </c>
      <c r="AU2014">
        <f t="shared" si="635"/>
        <v>0</v>
      </c>
      <c r="AV2014">
        <f t="shared" si="636"/>
        <v>0</v>
      </c>
      <c r="AW2014">
        <f t="shared" si="637"/>
        <v>0</v>
      </c>
      <c r="AX2014">
        <f t="shared" si="638"/>
        <v>0</v>
      </c>
      <c r="AY2014">
        <f t="shared" si="639"/>
        <v>0</v>
      </c>
    </row>
    <row r="2015" spans="1:51" x14ac:dyDescent="0.3">
      <c r="A2015" s="1" t="s">
        <v>2009</v>
      </c>
      <c r="B2015" s="2">
        <v>118295177</v>
      </c>
      <c r="C2015" s="3" t="s">
        <v>5338</v>
      </c>
      <c r="D2015" s="5">
        <v>26.398</v>
      </c>
      <c r="E2015" s="5">
        <v>98.992500000000007</v>
      </c>
      <c r="F2015" s="3" t="s">
        <v>4480</v>
      </c>
      <c r="G2015" s="3" t="s">
        <v>4491</v>
      </c>
      <c r="H2015" s="3" t="s">
        <v>4492</v>
      </c>
      <c r="I2015" s="3" t="s">
        <v>4493</v>
      </c>
      <c r="J2015" s="3"/>
      <c r="K2015" s="6" t="s">
        <v>4474</v>
      </c>
      <c r="L2015" s="6" t="s">
        <v>4474</v>
      </c>
      <c r="M2015" s="6" t="s">
        <v>4474</v>
      </c>
      <c r="N2015" s="6" t="s">
        <v>4474</v>
      </c>
      <c r="O2015" s="6" t="s">
        <v>4474</v>
      </c>
      <c r="P2015" s="6" t="s">
        <v>4474</v>
      </c>
      <c r="Q2015" s="6" t="s">
        <v>4474</v>
      </c>
      <c r="R2015" s="6" t="s">
        <v>4474</v>
      </c>
      <c r="S2015" s="6" t="s">
        <v>4474</v>
      </c>
      <c r="T2015" s="6" t="s">
        <v>4474</v>
      </c>
      <c r="U2015" s="6" t="s">
        <v>4474</v>
      </c>
      <c r="V2015" s="6" t="s">
        <v>4474</v>
      </c>
      <c r="W2015" s="6" t="s">
        <v>4474</v>
      </c>
      <c r="X2015" s="6" t="s">
        <v>4474</v>
      </c>
      <c r="Y2015" s="6" t="s">
        <v>4474</v>
      </c>
      <c r="Z2015" s="6" t="s">
        <v>4474</v>
      </c>
      <c r="AA2015" s="6" t="s">
        <v>4474</v>
      </c>
      <c r="AB2015" s="6" t="s">
        <v>4474</v>
      </c>
      <c r="AC2015" s="6" t="s">
        <v>4474</v>
      </c>
      <c r="AD2015" s="6" t="s">
        <v>4474</v>
      </c>
      <c r="AF2015" t="e">
        <f t="shared" si="620"/>
        <v>#VALUE!</v>
      </c>
      <c r="AG2015" t="e">
        <f t="shared" si="621"/>
        <v>#VALUE!</v>
      </c>
      <c r="AH2015" t="e">
        <f t="shared" si="622"/>
        <v>#VALUE!</v>
      </c>
      <c r="AI2015" t="e">
        <f t="shared" si="623"/>
        <v>#VALUE!</v>
      </c>
      <c r="AJ2015" t="e">
        <f t="shared" si="624"/>
        <v>#VALUE!</v>
      </c>
      <c r="AK2015" t="e">
        <f t="shared" si="625"/>
        <v>#VALUE!</v>
      </c>
      <c r="AL2015" t="e">
        <f t="shared" si="626"/>
        <v>#VALUE!</v>
      </c>
      <c r="AM2015" t="e">
        <f t="shared" si="627"/>
        <v>#VALUE!</v>
      </c>
      <c r="AN2015" t="e">
        <f t="shared" si="628"/>
        <v>#VALUE!</v>
      </c>
      <c r="AO2015" t="e">
        <f t="shared" si="629"/>
        <v>#VALUE!</v>
      </c>
      <c r="AP2015">
        <f t="shared" si="630"/>
        <v>0</v>
      </c>
      <c r="AQ2015">
        <f t="shared" si="631"/>
        <v>0</v>
      </c>
      <c r="AR2015">
        <f t="shared" si="632"/>
        <v>0</v>
      </c>
      <c r="AS2015">
        <f t="shared" si="633"/>
        <v>0</v>
      </c>
      <c r="AT2015">
        <f t="shared" si="634"/>
        <v>0</v>
      </c>
      <c r="AU2015">
        <f t="shared" si="635"/>
        <v>0</v>
      </c>
      <c r="AV2015">
        <f t="shared" si="636"/>
        <v>0</v>
      </c>
      <c r="AW2015">
        <f t="shared" si="637"/>
        <v>0</v>
      </c>
      <c r="AX2015">
        <f t="shared" si="638"/>
        <v>0</v>
      </c>
      <c r="AY2015">
        <f t="shared" si="639"/>
        <v>0</v>
      </c>
    </row>
    <row r="2016" spans="1:51" x14ac:dyDescent="0.3">
      <c r="A2016" s="1" t="s">
        <v>2010</v>
      </c>
      <c r="B2016" s="2">
        <v>8390123</v>
      </c>
      <c r="C2016" s="3" t="s">
        <v>5337</v>
      </c>
      <c r="D2016" s="5">
        <v>15.75</v>
      </c>
      <c r="E2016" s="5">
        <v>1089.3260700000001</v>
      </c>
      <c r="F2016" s="3" t="s">
        <v>4654</v>
      </c>
      <c r="G2016" s="3" t="s">
        <v>4654</v>
      </c>
      <c r="H2016" s="3" t="s">
        <v>4747</v>
      </c>
      <c r="I2016" s="3" t="s">
        <v>4748</v>
      </c>
      <c r="J2016" s="3" t="s">
        <v>4749</v>
      </c>
      <c r="K2016" s="6">
        <v>543306</v>
      </c>
      <c r="L2016" s="6">
        <v>530575</v>
      </c>
      <c r="M2016" s="6">
        <v>98130</v>
      </c>
      <c r="N2016" s="6">
        <v>114247</v>
      </c>
      <c r="O2016" s="6">
        <v>72879</v>
      </c>
      <c r="P2016" s="6">
        <v>91014</v>
      </c>
      <c r="Q2016" s="6">
        <v>126985</v>
      </c>
      <c r="R2016" s="6">
        <v>59765</v>
      </c>
      <c r="S2016" s="6">
        <v>78479</v>
      </c>
      <c r="T2016" s="6">
        <v>88711</v>
      </c>
      <c r="U2016" s="6">
        <v>7163</v>
      </c>
      <c r="V2016" s="6">
        <v>9733</v>
      </c>
      <c r="W2016" s="6">
        <v>1132783</v>
      </c>
      <c r="X2016" s="6">
        <v>471629</v>
      </c>
      <c r="Y2016" s="6">
        <v>677332</v>
      </c>
      <c r="Z2016" s="6">
        <v>294982</v>
      </c>
      <c r="AA2016" s="6">
        <v>174805</v>
      </c>
      <c r="AB2016" s="6">
        <v>80698</v>
      </c>
      <c r="AC2016" s="6">
        <v>67131395</v>
      </c>
      <c r="AD2016" s="6">
        <v>15393464</v>
      </c>
      <c r="AF2016">
        <f t="shared" si="620"/>
        <v>0.11210002268748737</v>
      </c>
      <c r="AG2016">
        <f t="shared" si="621"/>
        <v>0.12672036706818282</v>
      </c>
      <c r="AH2016">
        <f t="shared" si="622"/>
        <v>6.3233646691378664E-3</v>
      </c>
      <c r="AI2016">
        <f t="shared" si="623"/>
        <v>2.0636983730856245E-2</v>
      </c>
      <c r="AJ2016">
        <f t="shared" si="624"/>
        <v>3.8747861903263638</v>
      </c>
      <c r="AK2016">
        <f t="shared" si="625"/>
        <v>3.6553817938486706</v>
      </c>
      <c r="AL2016">
        <f t="shared" si="626"/>
        <v>0.13413987697540614</v>
      </c>
      <c r="AM2016">
        <f t="shared" si="627"/>
        <v>0.17153842529331387</v>
      </c>
      <c r="AN2016">
        <f t="shared" si="628"/>
        <v>0.47962054515295516</v>
      </c>
      <c r="AO2016">
        <f t="shared" si="629"/>
        <v>1.1249838326311572</v>
      </c>
      <c r="AP2016">
        <f t="shared" si="630"/>
        <v>1</v>
      </c>
      <c r="AQ2016">
        <f t="shared" si="631"/>
        <v>1</v>
      </c>
      <c r="AR2016">
        <f t="shared" si="632"/>
        <v>0</v>
      </c>
      <c r="AS2016">
        <f t="shared" si="633"/>
        <v>0</v>
      </c>
      <c r="AT2016">
        <f t="shared" si="634"/>
        <v>1</v>
      </c>
      <c r="AU2016">
        <f t="shared" si="635"/>
        <v>1</v>
      </c>
      <c r="AV2016">
        <f t="shared" si="636"/>
        <v>0</v>
      </c>
      <c r="AW2016">
        <f t="shared" si="637"/>
        <v>0</v>
      </c>
      <c r="AX2016">
        <f t="shared" si="638"/>
        <v>0</v>
      </c>
      <c r="AY2016">
        <f t="shared" si="639"/>
        <v>4</v>
      </c>
    </row>
    <row r="2017" spans="1:51" x14ac:dyDescent="0.3">
      <c r="A2017" s="1" t="s">
        <v>2011</v>
      </c>
      <c r="B2017" s="2">
        <v>4076899</v>
      </c>
      <c r="C2017" s="3" t="s">
        <v>5335</v>
      </c>
      <c r="D2017" s="5">
        <v>17.559999999999999</v>
      </c>
      <c r="E2017" s="5">
        <v>1099.27498236</v>
      </c>
      <c r="F2017" s="3" t="s">
        <v>4470</v>
      </c>
      <c r="G2017" s="3" t="s">
        <v>4471</v>
      </c>
      <c r="H2017" s="3" t="s">
        <v>4673</v>
      </c>
      <c r="I2017" s="3" t="s">
        <v>4673</v>
      </c>
      <c r="J2017" s="3" t="s">
        <v>4544</v>
      </c>
      <c r="K2017" s="6">
        <v>352745</v>
      </c>
      <c r="L2017" s="6">
        <v>330496</v>
      </c>
      <c r="M2017" s="6">
        <v>221190</v>
      </c>
      <c r="N2017" s="6">
        <v>199531</v>
      </c>
      <c r="O2017" s="6">
        <v>181339</v>
      </c>
      <c r="P2017" s="6">
        <v>159677</v>
      </c>
      <c r="Q2017" s="6">
        <v>64591</v>
      </c>
      <c r="R2017" s="6">
        <v>145424</v>
      </c>
      <c r="S2017" s="6">
        <v>162707</v>
      </c>
      <c r="T2017" s="6">
        <v>157963</v>
      </c>
      <c r="U2017" s="6">
        <v>325836</v>
      </c>
      <c r="V2017" s="6">
        <v>517150</v>
      </c>
      <c r="W2017" s="6">
        <v>1231612</v>
      </c>
      <c r="X2017" s="6">
        <v>1224917</v>
      </c>
      <c r="Y2017" s="6">
        <v>400621</v>
      </c>
      <c r="Z2017" s="6">
        <v>358277</v>
      </c>
      <c r="AA2017" s="6">
        <v>223750</v>
      </c>
      <c r="AB2017" s="6">
        <v>28206</v>
      </c>
      <c r="AC2017" s="6">
        <v>62601000</v>
      </c>
      <c r="AD2017" s="6">
        <v>62562000</v>
      </c>
      <c r="AF2017">
        <f t="shared" si="620"/>
        <v>5.2444276281816027E-2</v>
      </c>
      <c r="AG2017">
        <f t="shared" si="621"/>
        <v>0.11872151337600834</v>
      </c>
      <c r="AH2017">
        <f t="shared" si="622"/>
        <v>0.26456059213453587</v>
      </c>
      <c r="AI2017">
        <f t="shared" si="623"/>
        <v>0.42219187095942012</v>
      </c>
      <c r="AJ2017">
        <f t="shared" si="624"/>
        <v>1.7904849162011174</v>
      </c>
      <c r="AK2017">
        <f t="shared" si="625"/>
        <v>12.702155569736936</v>
      </c>
      <c r="AL2017">
        <f t="shared" si="626"/>
        <v>0.51407957589760311</v>
      </c>
      <c r="AM2017">
        <f t="shared" si="627"/>
        <v>0.48314351762199848</v>
      </c>
      <c r="AN2017">
        <f t="shared" si="628"/>
        <v>0.28640919380454233</v>
      </c>
      <c r="AO2017">
        <f t="shared" si="629"/>
        <v>0.26981093412859808</v>
      </c>
      <c r="AP2017">
        <f t="shared" si="630"/>
        <v>1</v>
      </c>
      <c r="AQ2017">
        <f t="shared" si="631"/>
        <v>1</v>
      </c>
      <c r="AR2017">
        <f t="shared" si="632"/>
        <v>0</v>
      </c>
      <c r="AS2017">
        <f t="shared" si="633"/>
        <v>1</v>
      </c>
      <c r="AT2017">
        <f t="shared" si="634"/>
        <v>1</v>
      </c>
      <c r="AU2017">
        <f t="shared" si="635"/>
        <v>0</v>
      </c>
      <c r="AV2017">
        <f t="shared" si="636"/>
        <v>1</v>
      </c>
      <c r="AW2017">
        <f t="shared" si="637"/>
        <v>1</v>
      </c>
      <c r="AX2017">
        <f t="shared" si="638"/>
        <v>0</v>
      </c>
      <c r="AY2017">
        <f t="shared" si="639"/>
        <v>6</v>
      </c>
    </row>
    <row r="2018" spans="1:51" x14ac:dyDescent="0.3">
      <c r="A2018" s="1" t="s">
        <v>2012</v>
      </c>
      <c r="B2018" s="2">
        <v>114260159</v>
      </c>
      <c r="C2018" s="3" t="s">
        <v>5338</v>
      </c>
      <c r="D2018" s="7">
        <v>11.44</v>
      </c>
      <c r="E2018" s="5">
        <v>566.82537911999998</v>
      </c>
      <c r="F2018" s="3" t="s">
        <v>4480</v>
      </c>
      <c r="G2018" s="3" t="s">
        <v>4491</v>
      </c>
      <c r="H2018" s="3" t="s">
        <v>4492</v>
      </c>
      <c r="I2018" s="3" t="s">
        <v>4493</v>
      </c>
      <c r="J2018" s="3" t="s">
        <v>4995</v>
      </c>
      <c r="K2018" s="6">
        <v>988</v>
      </c>
      <c r="L2018" s="6">
        <v>945</v>
      </c>
      <c r="M2018" s="6" t="s">
        <v>4474</v>
      </c>
      <c r="N2018" s="6" t="s">
        <v>4474</v>
      </c>
      <c r="O2018" s="6">
        <v>-45462</v>
      </c>
      <c r="P2018" s="6">
        <v>-37503</v>
      </c>
      <c r="Q2018" s="6">
        <v>-39514</v>
      </c>
      <c r="R2018" s="6">
        <v>-50788</v>
      </c>
      <c r="S2018" s="6">
        <v>-25987</v>
      </c>
      <c r="T2018" s="6">
        <v>-28480</v>
      </c>
      <c r="U2018" s="6">
        <v>282</v>
      </c>
      <c r="V2018" s="6">
        <v>403</v>
      </c>
      <c r="W2018" s="6">
        <v>55731</v>
      </c>
      <c r="X2018" s="6">
        <v>32392</v>
      </c>
      <c r="Y2018" s="6">
        <v>21215</v>
      </c>
      <c r="Z2018" s="6">
        <v>12221</v>
      </c>
      <c r="AA2018" s="6">
        <v>41601</v>
      </c>
      <c r="AB2018" s="6">
        <v>14632</v>
      </c>
      <c r="AC2018" s="6">
        <v>12445125</v>
      </c>
      <c r="AD2018" s="6">
        <v>12445125</v>
      </c>
      <c r="AF2018">
        <f t="shared" si="620"/>
        <v>-0.70901293714449765</v>
      </c>
      <c r="AG2018">
        <f t="shared" si="621"/>
        <v>-1.5679180044455421</v>
      </c>
      <c r="AH2018">
        <f t="shared" si="622"/>
        <v>5.0600204554018414E-3</v>
      </c>
      <c r="AI2018">
        <f t="shared" si="623"/>
        <v>1.2441343541615213E-2</v>
      </c>
      <c r="AJ2018">
        <f t="shared" si="624"/>
        <v>0.50996370279560588</v>
      </c>
      <c r="AK2018">
        <f t="shared" si="625"/>
        <v>0.83522416621104434</v>
      </c>
      <c r="AL2018">
        <f t="shared" si="626"/>
        <v>-46.01417004048583</v>
      </c>
      <c r="AM2018">
        <f t="shared" si="627"/>
        <v>-39.685714285714283</v>
      </c>
      <c r="AN2018">
        <f t="shared" si="628"/>
        <v>1.7728014928854677E-2</v>
      </c>
      <c r="AO2018">
        <f t="shared" si="629"/>
        <v>2.9173870091380588E-2</v>
      </c>
      <c r="AP2018">
        <f t="shared" si="630"/>
        <v>0</v>
      </c>
      <c r="AQ2018">
        <f t="shared" si="631"/>
        <v>0</v>
      </c>
      <c r="AR2018">
        <f t="shared" si="632"/>
        <v>1</v>
      </c>
      <c r="AS2018">
        <f t="shared" si="633"/>
        <v>1</v>
      </c>
      <c r="AT2018">
        <f t="shared" si="634"/>
        <v>1</v>
      </c>
      <c r="AU2018">
        <f t="shared" si="635"/>
        <v>0</v>
      </c>
      <c r="AV2018">
        <f t="shared" si="636"/>
        <v>0</v>
      </c>
      <c r="AW2018">
        <f t="shared" si="637"/>
        <v>0</v>
      </c>
      <c r="AX2018">
        <f t="shared" si="638"/>
        <v>0</v>
      </c>
      <c r="AY2018">
        <f t="shared" si="639"/>
        <v>3</v>
      </c>
    </row>
    <row r="2019" spans="1:51" x14ac:dyDescent="0.3">
      <c r="A2019" s="1" t="s">
        <v>2013</v>
      </c>
      <c r="B2019" s="2">
        <v>4654100</v>
      </c>
      <c r="C2019" s="3" t="s">
        <v>5335</v>
      </c>
      <c r="D2019" s="7">
        <v>10.33</v>
      </c>
      <c r="E2019" s="5">
        <v>246.04420629000001</v>
      </c>
      <c r="F2019" s="3" t="s">
        <v>4470</v>
      </c>
      <c r="G2019" s="3" t="s">
        <v>4512</v>
      </c>
      <c r="H2019" s="3" t="s">
        <v>4513</v>
      </c>
      <c r="I2019" s="3" t="s">
        <v>4514</v>
      </c>
      <c r="J2019" s="3" t="s">
        <v>4515</v>
      </c>
      <c r="K2019" s="6">
        <v>331520</v>
      </c>
      <c r="L2019" s="6">
        <v>326653</v>
      </c>
      <c r="M2019" s="6">
        <v>-29176</v>
      </c>
      <c r="N2019" s="6">
        <v>-34312</v>
      </c>
      <c r="O2019" s="6">
        <v>-50244</v>
      </c>
      <c r="P2019" s="6">
        <v>-54680</v>
      </c>
      <c r="Q2019" s="6">
        <v>-52686</v>
      </c>
      <c r="R2019" s="6">
        <v>-92442</v>
      </c>
      <c r="S2019" s="6">
        <v>5784</v>
      </c>
      <c r="T2019" s="6">
        <v>977</v>
      </c>
      <c r="U2019" s="6" t="s">
        <v>4474</v>
      </c>
      <c r="V2019" s="6" t="s">
        <v>4474</v>
      </c>
      <c r="W2019" s="6">
        <v>306172</v>
      </c>
      <c r="X2019" s="6">
        <v>308919</v>
      </c>
      <c r="Y2019" s="6">
        <v>192554</v>
      </c>
      <c r="Z2019" s="6">
        <v>194791</v>
      </c>
      <c r="AA2019" s="6">
        <v>72396</v>
      </c>
      <c r="AB2019" s="6">
        <v>72185</v>
      </c>
      <c r="AC2019" s="6">
        <v>23817704</v>
      </c>
      <c r="AD2019" s="6">
        <v>23718774</v>
      </c>
      <c r="AF2019">
        <f t="shared" si="620"/>
        <v>-0.17207974602511006</v>
      </c>
      <c r="AG2019">
        <f t="shared" si="621"/>
        <v>-0.2992434910122071</v>
      </c>
      <c r="AH2019" t="e">
        <f t="shared" si="622"/>
        <v>#VALUE!</v>
      </c>
      <c r="AI2019" t="e">
        <f t="shared" si="623"/>
        <v>#VALUE!</v>
      </c>
      <c r="AJ2019">
        <f t="shared" si="624"/>
        <v>2.6597325819106028</v>
      </c>
      <c r="AK2019">
        <f t="shared" si="625"/>
        <v>2.6984969176421694</v>
      </c>
      <c r="AL2019">
        <f t="shared" si="626"/>
        <v>-0.15155646718146717</v>
      </c>
      <c r="AM2019">
        <f t="shared" si="627"/>
        <v>-0.16739475835213513</v>
      </c>
      <c r="AN2019">
        <f t="shared" si="628"/>
        <v>1.0827900657146963</v>
      </c>
      <c r="AO2019">
        <f t="shared" si="629"/>
        <v>1.0574066341014958</v>
      </c>
      <c r="AP2019">
        <f t="shared" si="630"/>
        <v>0</v>
      </c>
      <c r="AQ2019">
        <f t="shared" si="631"/>
        <v>1</v>
      </c>
      <c r="AR2019">
        <f t="shared" si="632"/>
        <v>1</v>
      </c>
      <c r="AS2019">
        <f t="shared" si="633"/>
        <v>1</v>
      </c>
      <c r="AT2019">
        <f t="shared" si="634"/>
        <v>0</v>
      </c>
      <c r="AU2019">
        <f t="shared" si="635"/>
        <v>0</v>
      </c>
      <c r="AV2019">
        <f t="shared" si="636"/>
        <v>1</v>
      </c>
      <c r="AW2019">
        <f t="shared" si="637"/>
        <v>1</v>
      </c>
      <c r="AX2019">
        <f t="shared" si="638"/>
        <v>0</v>
      </c>
      <c r="AY2019">
        <f t="shared" si="639"/>
        <v>5</v>
      </c>
    </row>
    <row r="2020" spans="1:51" x14ac:dyDescent="0.3">
      <c r="A2020" s="1" t="s">
        <v>2014</v>
      </c>
      <c r="B2020" s="2">
        <v>4963475</v>
      </c>
      <c r="C2020" s="3" t="s">
        <v>5335</v>
      </c>
      <c r="D2020" s="5">
        <v>10.6</v>
      </c>
      <c r="E2020" s="5">
        <v>158.57169640000001</v>
      </c>
      <c r="F2020" s="3" t="s">
        <v>4500</v>
      </c>
      <c r="G2020" s="3" t="s">
        <v>4574</v>
      </c>
      <c r="H2020" s="3" t="s">
        <v>4575</v>
      </c>
      <c r="I2020" s="3" t="s">
        <v>4575</v>
      </c>
      <c r="J2020" s="3" t="s">
        <v>4736</v>
      </c>
      <c r="K2020" s="6">
        <v>207478</v>
      </c>
      <c r="L2020" s="6">
        <v>194803</v>
      </c>
      <c r="M2020" s="6">
        <v>2093</v>
      </c>
      <c r="N2020" s="6">
        <v>-16687</v>
      </c>
      <c r="O2020" s="6">
        <v>-3101</v>
      </c>
      <c r="P2020" s="6">
        <v>-23159</v>
      </c>
      <c r="Q2020" s="6">
        <v>-9201</v>
      </c>
      <c r="R2020" s="6">
        <v>-39975</v>
      </c>
      <c r="S2020" s="6">
        <v>30137</v>
      </c>
      <c r="T2020" s="6">
        <v>27787</v>
      </c>
      <c r="U2020" s="6" t="s">
        <v>4474</v>
      </c>
      <c r="V2020" s="6" t="s">
        <v>4474</v>
      </c>
      <c r="W2020" s="6">
        <v>113390</v>
      </c>
      <c r="X2020" s="6">
        <v>149563</v>
      </c>
      <c r="Y2020" s="6">
        <v>85100</v>
      </c>
      <c r="Z2020" s="6">
        <v>93126</v>
      </c>
      <c r="AA2020" s="6">
        <v>188854</v>
      </c>
      <c r="AB2020" s="6">
        <v>239101</v>
      </c>
      <c r="AC2020" s="6">
        <v>12542691</v>
      </c>
      <c r="AD2020" s="6">
        <v>11910151</v>
      </c>
      <c r="AF2020">
        <f t="shared" si="620"/>
        <v>-8.1144721756768678E-2</v>
      </c>
      <c r="AG2020">
        <f t="shared" si="621"/>
        <v>-0.26727867186403054</v>
      </c>
      <c r="AH2020" t="e">
        <f t="shared" si="622"/>
        <v>#VALUE!</v>
      </c>
      <c r="AI2020" t="e">
        <f t="shared" si="623"/>
        <v>#VALUE!</v>
      </c>
      <c r="AJ2020">
        <f t="shared" si="624"/>
        <v>0.45061264257045125</v>
      </c>
      <c r="AK2020">
        <f t="shared" si="625"/>
        <v>0.38948394193248881</v>
      </c>
      <c r="AL2020">
        <f t="shared" si="626"/>
        <v>-1.4946162966675985E-2</v>
      </c>
      <c r="AM2020">
        <f t="shared" si="627"/>
        <v>-0.11888420609538868</v>
      </c>
      <c r="AN2020">
        <f t="shared" si="628"/>
        <v>1.8297733486198078</v>
      </c>
      <c r="AO2020">
        <f t="shared" si="629"/>
        <v>1.3024812286461225</v>
      </c>
      <c r="AP2020">
        <f t="shared" si="630"/>
        <v>0</v>
      </c>
      <c r="AQ2020">
        <f t="shared" si="631"/>
        <v>1</v>
      </c>
      <c r="AR2020">
        <f t="shared" si="632"/>
        <v>1</v>
      </c>
      <c r="AS2020">
        <f t="shared" si="633"/>
        <v>1</v>
      </c>
      <c r="AT2020">
        <f t="shared" si="634"/>
        <v>0</v>
      </c>
      <c r="AU2020">
        <f t="shared" si="635"/>
        <v>1</v>
      </c>
      <c r="AV2020">
        <f t="shared" si="636"/>
        <v>1</v>
      </c>
      <c r="AW2020">
        <f t="shared" si="637"/>
        <v>1</v>
      </c>
      <c r="AX2020">
        <f t="shared" si="638"/>
        <v>0</v>
      </c>
      <c r="AY2020">
        <f t="shared" si="639"/>
        <v>6</v>
      </c>
    </row>
    <row r="2021" spans="1:51" x14ac:dyDescent="0.3">
      <c r="A2021" s="1" t="s">
        <v>2015</v>
      </c>
      <c r="B2021" s="2">
        <v>29584650</v>
      </c>
      <c r="C2021" s="3" t="s">
        <v>5338</v>
      </c>
      <c r="D2021" s="5">
        <v>9.5</v>
      </c>
      <c r="E2021" s="5">
        <v>61.931260000000002</v>
      </c>
      <c r="F2021" s="3" t="s">
        <v>4480</v>
      </c>
      <c r="G2021" s="3" t="s">
        <v>4491</v>
      </c>
      <c r="H2021" s="3" t="s">
        <v>4492</v>
      </c>
      <c r="I2021" s="3" t="s">
        <v>4493</v>
      </c>
      <c r="J2021" s="3" t="s">
        <v>4494</v>
      </c>
      <c r="K2021" s="6" t="s">
        <v>4474</v>
      </c>
      <c r="L2021" s="6" t="s">
        <v>4474</v>
      </c>
      <c r="M2021" s="6" t="s">
        <v>4474</v>
      </c>
      <c r="N2021" s="6" t="s">
        <v>4474</v>
      </c>
      <c r="O2021" s="6">
        <v>-3202.607</v>
      </c>
      <c r="P2021" s="6">
        <v>-3704.8519999999999</v>
      </c>
      <c r="Q2021" s="6">
        <v>-3593.7249999999999</v>
      </c>
      <c r="R2021" s="6">
        <v>-3585.2350000000001</v>
      </c>
      <c r="S2021" s="6">
        <v>-1565.962</v>
      </c>
      <c r="T2021" s="6">
        <v>-2752.3510000000001</v>
      </c>
      <c r="U2021" s="6">
        <v>35</v>
      </c>
      <c r="V2021" s="6" t="s">
        <v>4474</v>
      </c>
      <c r="W2021" s="6">
        <v>6321.3649999999998</v>
      </c>
      <c r="X2021" s="6">
        <v>6479.6019999999999</v>
      </c>
      <c r="Y2021" s="6">
        <v>380.61900000000003</v>
      </c>
      <c r="Z2021" s="6">
        <v>603.24900000000002</v>
      </c>
      <c r="AA2021" s="6">
        <v>5655</v>
      </c>
      <c r="AB2021" s="6">
        <v>5837</v>
      </c>
      <c r="AC2021" s="6">
        <v>6519080</v>
      </c>
      <c r="AD2021" s="6">
        <v>6519080</v>
      </c>
      <c r="AF2021">
        <f t="shared" si="620"/>
        <v>-0.56850458722127262</v>
      </c>
      <c r="AG2021">
        <f t="shared" si="621"/>
        <v>-0.55331099039724974</v>
      </c>
      <c r="AH2021">
        <f t="shared" si="622"/>
        <v>5.5367788444426165E-3</v>
      </c>
      <c r="AI2021" t="e">
        <f t="shared" si="623"/>
        <v>#VALUE!</v>
      </c>
      <c r="AJ2021">
        <f t="shared" si="624"/>
        <v>6.7306631299734757E-2</v>
      </c>
      <c r="AK2021">
        <f t="shared" si="625"/>
        <v>0.10334915196162413</v>
      </c>
      <c r="AL2021" t="e">
        <f t="shared" si="626"/>
        <v>#VALUE!</v>
      </c>
      <c r="AM2021" t="e">
        <f t="shared" si="627"/>
        <v>#VALUE!</v>
      </c>
      <c r="AN2021" t="e">
        <f t="shared" si="628"/>
        <v>#VALUE!</v>
      </c>
      <c r="AO2021" t="e">
        <f t="shared" si="629"/>
        <v>#VALUE!</v>
      </c>
      <c r="AP2021">
        <f t="shared" si="630"/>
        <v>0</v>
      </c>
      <c r="AQ2021">
        <f t="shared" si="631"/>
        <v>0</v>
      </c>
      <c r="AR2021">
        <f t="shared" si="632"/>
        <v>0</v>
      </c>
      <c r="AS2021">
        <f t="shared" si="633"/>
        <v>1</v>
      </c>
      <c r="AT2021">
        <f t="shared" si="634"/>
        <v>0</v>
      </c>
      <c r="AU2021">
        <f t="shared" si="635"/>
        <v>0</v>
      </c>
      <c r="AV2021">
        <f t="shared" si="636"/>
        <v>0</v>
      </c>
      <c r="AW2021">
        <f t="shared" si="637"/>
        <v>0</v>
      </c>
      <c r="AX2021">
        <f t="shared" si="638"/>
        <v>0</v>
      </c>
      <c r="AY2021">
        <f t="shared" si="639"/>
        <v>1</v>
      </c>
    </row>
    <row r="2022" spans="1:51" x14ac:dyDescent="0.3">
      <c r="A2022" s="1" t="s">
        <v>2016</v>
      </c>
      <c r="B2022" s="2">
        <v>4150271</v>
      </c>
      <c r="C2022" s="3" t="s">
        <v>5335</v>
      </c>
      <c r="D2022" s="7">
        <v>159.6</v>
      </c>
      <c r="E2022" s="5">
        <v>5069.1966863999996</v>
      </c>
      <c r="F2022" s="3" t="s">
        <v>4500</v>
      </c>
      <c r="G2022" s="3" t="s">
        <v>4574</v>
      </c>
      <c r="H2022" s="3" t="s">
        <v>4580</v>
      </c>
      <c r="I2022" s="3" t="s">
        <v>4763</v>
      </c>
      <c r="J2022" s="3" t="s">
        <v>4904</v>
      </c>
      <c r="K2022" s="6">
        <v>8865044</v>
      </c>
      <c r="L2022" s="6">
        <v>9043444</v>
      </c>
      <c r="M2022" s="6">
        <v>538145</v>
      </c>
      <c r="N2022" s="6">
        <v>556425</v>
      </c>
      <c r="O2022" s="6">
        <v>448010</v>
      </c>
      <c r="P2022" s="6">
        <v>476646</v>
      </c>
      <c r="Q2022" s="6">
        <v>303287</v>
      </c>
      <c r="R2022" s="6">
        <v>305326</v>
      </c>
      <c r="S2022" s="6">
        <v>623520</v>
      </c>
      <c r="T2022" s="6">
        <v>724535</v>
      </c>
      <c r="U2022" s="6">
        <v>754362</v>
      </c>
      <c r="V2022" s="6">
        <v>663054</v>
      </c>
      <c r="W2022" s="6">
        <v>7286443</v>
      </c>
      <c r="X2022" s="6">
        <v>7352813</v>
      </c>
      <c r="Y2022" s="6">
        <v>4660508</v>
      </c>
      <c r="Z2022" s="6">
        <v>4899483</v>
      </c>
      <c r="AA2022" s="6">
        <v>3744129</v>
      </c>
      <c r="AB2022" s="6">
        <v>4011423</v>
      </c>
      <c r="AC2022" s="6">
        <v>31761000</v>
      </c>
      <c r="AD2022" s="6">
        <v>32584000</v>
      </c>
      <c r="AF2022">
        <f t="shared" si="620"/>
        <v>4.1623464288405194E-2</v>
      </c>
      <c r="AG2022">
        <f t="shared" si="621"/>
        <v>4.1525059864843561E-2</v>
      </c>
      <c r="AH2022">
        <f t="shared" si="622"/>
        <v>0.10352952737021343</v>
      </c>
      <c r="AI2022">
        <f t="shared" si="623"/>
        <v>9.0176915963999085E-2</v>
      </c>
      <c r="AJ2022">
        <f t="shared" si="624"/>
        <v>1.2447509153664311</v>
      </c>
      <c r="AK2022">
        <f t="shared" si="625"/>
        <v>1.2213827861085704</v>
      </c>
      <c r="AL2022">
        <f t="shared" si="626"/>
        <v>5.0536692203670956E-2</v>
      </c>
      <c r="AM2022">
        <f t="shared" si="627"/>
        <v>5.2706247752515527E-2</v>
      </c>
      <c r="AN2022">
        <f t="shared" si="628"/>
        <v>1.2166490563365417</v>
      </c>
      <c r="AO2022">
        <f t="shared" si="629"/>
        <v>1.2299298241366943</v>
      </c>
      <c r="AP2022">
        <f t="shared" si="630"/>
        <v>1</v>
      </c>
      <c r="AQ2022">
        <f t="shared" si="631"/>
        <v>1</v>
      </c>
      <c r="AR2022">
        <f t="shared" si="632"/>
        <v>1</v>
      </c>
      <c r="AS2022">
        <f t="shared" si="633"/>
        <v>1</v>
      </c>
      <c r="AT2022">
        <f t="shared" si="634"/>
        <v>0</v>
      </c>
      <c r="AU2022">
        <f t="shared" si="635"/>
        <v>1</v>
      </c>
      <c r="AV2022">
        <f t="shared" si="636"/>
        <v>0</v>
      </c>
      <c r="AW2022">
        <f t="shared" si="637"/>
        <v>0</v>
      </c>
      <c r="AX2022">
        <f t="shared" si="638"/>
        <v>1</v>
      </c>
      <c r="AY2022">
        <f t="shared" si="639"/>
        <v>6</v>
      </c>
    </row>
    <row r="2023" spans="1:51" x14ac:dyDescent="0.3">
      <c r="A2023" s="1" t="s">
        <v>2017</v>
      </c>
      <c r="B2023" s="2">
        <v>5721587</v>
      </c>
      <c r="C2023" s="3" t="s">
        <v>5337</v>
      </c>
      <c r="D2023" s="5">
        <v>17.059999999999999</v>
      </c>
      <c r="E2023" s="5">
        <v>182.77077460000001</v>
      </c>
      <c r="F2023" s="3" t="s">
        <v>4480</v>
      </c>
      <c r="G2023" s="3" t="s">
        <v>4491</v>
      </c>
      <c r="H2023" s="3" t="s">
        <v>4492</v>
      </c>
      <c r="I2023" s="3" t="s">
        <v>4493</v>
      </c>
      <c r="J2023" s="3"/>
      <c r="K2023" s="6">
        <v>10293.715</v>
      </c>
      <c r="L2023" s="6">
        <v>10153.286</v>
      </c>
      <c r="M2023" s="6" t="s">
        <v>4474</v>
      </c>
      <c r="N2023" s="6" t="s">
        <v>4474</v>
      </c>
      <c r="O2023" s="6">
        <v>8651.3029999999999</v>
      </c>
      <c r="P2023" s="6">
        <v>8521.2880000000005</v>
      </c>
      <c r="Q2023" s="6">
        <v>25791.968000000001</v>
      </c>
      <c r="R2023" s="6">
        <v>17807.138999999999</v>
      </c>
      <c r="S2023" s="6" t="s">
        <v>4474</v>
      </c>
      <c r="T2023" s="6" t="s">
        <v>4474</v>
      </c>
      <c r="U2023" s="6" t="s">
        <v>4474</v>
      </c>
      <c r="V2023" s="6" t="s">
        <v>4474</v>
      </c>
      <c r="W2023" s="6">
        <v>197441.31</v>
      </c>
      <c r="X2023" s="6">
        <v>197441.31</v>
      </c>
      <c r="Y2023" s="6">
        <v>3440.2489999999998</v>
      </c>
      <c r="Z2023" s="6">
        <v>3440.2489999999998</v>
      </c>
      <c r="AA2023" s="6">
        <v>1395</v>
      </c>
      <c r="AB2023" s="6">
        <v>1395</v>
      </c>
      <c r="AC2023" s="6">
        <v>10713411</v>
      </c>
      <c r="AD2023" s="6">
        <v>10713411</v>
      </c>
      <c r="AF2023">
        <f t="shared" si="620"/>
        <v>0.1306310619596274</v>
      </c>
      <c r="AG2023">
        <f t="shared" si="621"/>
        <v>9.0189530245722127E-2</v>
      </c>
      <c r="AH2023" t="e">
        <f t="shared" si="622"/>
        <v>#VALUE!</v>
      </c>
      <c r="AI2023" t="e">
        <f t="shared" si="623"/>
        <v>#VALUE!</v>
      </c>
      <c r="AJ2023">
        <f t="shared" si="624"/>
        <v>2.466128315412186</v>
      </c>
      <c r="AK2023">
        <f t="shared" si="625"/>
        <v>2.466128315412186</v>
      </c>
      <c r="AL2023">
        <f t="shared" si="626"/>
        <v>0.84044516484087617</v>
      </c>
      <c r="AM2023">
        <f t="shared" si="627"/>
        <v>0.83926405697623419</v>
      </c>
      <c r="AN2023">
        <f t="shared" si="628"/>
        <v>5.2135568792569295E-2</v>
      </c>
      <c r="AO2023">
        <f t="shared" si="629"/>
        <v>5.1424324524589109E-2</v>
      </c>
      <c r="AP2023">
        <f t="shared" si="630"/>
        <v>1</v>
      </c>
      <c r="AQ2023">
        <f t="shared" si="631"/>
        <v>0</v>
      </c>
      <c r="AR2023">
        <f t="shared" si="632"/>
        <v>1</v>
      </c>
      <c r="AS2023">
        <f t="shared" si="633"/>
        <v>0</v>
      </c>
      <c r="AT2023">
        <f t="shared" si="634"/>
        <v>0</v>
      </c>
      <c r="AU2023">
        <f t="shared" si="635"/>
        <v>0</v>
      </c>
      <c r="AV2023">
        <f t="shared" si="636"/>
        <v>1</v>
      </c>
      <c r="AW2023">
        <f t="shared" si="637"/>
        <v>1</v>
      </c>
      <c r="AX2023">
        <f t="shared" si="638"/>
        <v>0</v>
      </c>
      <c r="AY2023">
        <f t="shared" si="639"/>
        <v>4</v>
      </c>
    </row>
    <row r="2024" spans="1:51" x14ac:dyDescent="0.3">
      <c r="A2024" s="1" t="s">
        <v>2018</v>
      </c>
      <c r="B2024" s="2">
        <v>4810503</v>
      </c>
      <c r="C2024" s="3" t="s">
        <v>5335</v>
      </c>
      <c r="D2024" s="5">
        <v>68.930000000000007</v>
      </c>
      <c r="E2024" s="5">
        <v>12331.76455853</v>
      </c>
      <c r="F2024" s="3" t="s">
        <v>4470</v>
      </c>
      <c r="G2024" s="3" t="s">
        <v>4471</v>
      </c>
      <c r="H2024" s="3" t="s">
        <v>4489</v>
      </c>
      <c r="I2024" s="3" t="s">
        <v>4489</v>
      </c>
      <c r="J2024" s="3" t="s">
        <v>4495</v>
      </c>
      <c r="K2024" s="6">
        <v>342958</v>
      </c>
      <c r="L2024" s="6">
        <v>328605</v>
      </c>
      <c r="M2024" s="6">
        <v>-695056</v>
      </c>
      <c r="N2024" s="6">
        <v>-634946</v>
      </c>
      <c r="O2024" s="6">
        <v>-703928</v>
      </c>
      <c r="P2024" s="6">
        <v>-643852</v>
      </c>
      <c r="Q2024" s="6">
        <v>-864285</v>
      </c>
      <c r="R2024" s="6">
        <v>-802694</v>
      </c>
      <c r="S2024" s="6">
        <v>-618722</v>
      </c>
      <c r="T2024" s="6">
        <v>-574139</v>
      </c>
      <c r="U2024" s="6">
        <v>1114880</v>
      </c>
      <c r="V2024" s="6">
        <v>1105202</v>
      </c>
      <c r="W2024" s="6">
        <v>2052972</v>
      </c>
      <c r="X2024" s="6">
        <v>1810118</v>
      </c>
      <c r="Y2024" s="6">
        <v>1649845</v>
      </c>
      <c r="Z2024" s="6">
        <v>1418184</v>
      </c>
      <c r="AA2024" s="6">
        <v>259188</v>
      </c>
      <c r="AB2024" s="6">
        <v>524151</v>
      </c>
      <c r="AC2024" s="6">
        <v>178846991</v>
      </c>
      <c r="AD2024" s="6">
        <v>166666599</v>
      </c>
      <c r="AF2024">
        <f t="shared" si="620"/>
        <v>-0.42099210315581509</v>
      </c>
      <c r="AG2024">
        <f t="shared" si="621"/>
        <v>-0.44344843816811941</v>
      </c>
      <c r="AH2024">
        <f t="shared" si="622"/>
        <v>0.54305660281776857</v>
      </c>
      <c r="AI2024">
        <f t="shared" si="623"/>
        <v>0.61056903472591295</v>
      </c>
      <c r="AJ2024">
        <f t="shared" si="624"/>
        <v>6.3654374430915013</v>
      </c>
      <c r="AK2024">
        <f t="shared" si="625"/>
        <v>2.7056783255206991</v>
      </c>
      <c r="AL2024">
        <f t="shared" si="626"/>
        <v>-2.0525195504988951</v>
      </c>
      <c r="AM2024">
        <f t="shared" si="627"/>
        <v>-1.9593493708251548</v>
      </c>
      <c r="AN2024">
        <f t="shared" si="628"/>
        <v>0.16705439723483809</v>
      </c>
      <c r="AO2024">
        <f t="shared" si="629"/>
        <v>0.1815378886901296</v>
      </c>
      <c r="AP2024">
        <f t="shared" si="630"/>
        <v>0</v>
      </c>
      <c r="AQ2024">
        <f t="shared" si="631"/>
        <v>0</v>
      </c>
      <c r="AR2024">
        <f t="shared" si="632"/>
        <v>1</v>
      </c>
      <c r="AS2024">
        <f t="shared" si="633"/>
        <v>1</v>
      </c>
      <c r="AT2024">
        <f t="shared" si="634"/>
        <v>1</v>
      </c>
      <c r="AU2024">
        <f t="shared" si="635"/>
        <v>1</v>
      </c>
      <c r="AV2024">
        <f t="shared" si="636"/>
        <v>0</v>
      </c>
      <c r="AW2024">
        <f t="shared" si="637"/>
        <v>0</v>
      </c>
      <c r="AX2024">
        <f t="shared" si="638"/>
        <v>0</v>
      </c>
      <c r="AY2024">
        <f t="shared" si="639"/>
        <v>4</v>
      </c>
    </row>
    <row r="2025" spans="1:51" x14ac:dyDescent="0.3">
      <c r="A2025" s="1" t="s">
        <v>2019</v>
      </c>
      <c r="B2025" s="2">
        <v>4099023</v>
      </c>
      <c r="C2025" s="3" t="s">
        <v>5337</v>
      </c>
      <c r="D2025" s="5">
        <v>77.11</v>
      </c>
      <c r="E2025" s="5">
        <v>2882.6177037900002</v>
      </c>
      <c r="F2025" s="3" t="s">
        <v>4485</v>
      </c>
      <c r="G2025" s="3" t="s">
        <v>4517</v>
      </c>
      <c r="H2025" s="3" t="s">
        <v>4640</v>
      </c>
      <c r="I2025" s="3" t="s">
        <v>4641</v>
      </c>
      <c r="J2025" s="3" t="s">
        <v>5116</v>
      </c>
      <c r="K2025" s="6">
        <v>6547871</v>
      </c>
      <c r="L2025" s="6">
        <v>6537871</v>
      </c>
      <c r="M2025" s="6">
        <v>184457</v>
      </c>
      <c r="N2025" s="6">
        <v>242457</v>
      </c>
      <c r="O2025" s="6">
        <v>154549</v>
      </c>
      <c r="P2025" s="6">
        <v>212549</v>
      </c>
      <c r="Q2025" s="6">
        <v>119382</v>
      </c>
      <c r="R2025" s="6">
        <v>161382</v>
      </c>
      <c r="S2025" s="6">
        <v>-40512</v>
      </c>
      <c r="T2025" s="6">
        <v>319488</v>
      </c>
      <c r="U2025" s="6">
        <v>369000</v>
      </c>
      <c r="V2025" s="6">
        <v>369000</v>
      </c>
      <c r="W2025" s="6">
        <v>1933000</v>
      </c>
      <c r="X2025" s="6">
        <v>2095000</v>
      </c>
      <c r="Y2025" s="6">
        <v>1433000</v>
      </c>
      <c r="Z2025" s="6">
        <v>1621000</v>
      </c>
      <c r="AA2025" s="6">
        <v>1233000</v>
      </c>
      <c r="AB2025" s="6">
        <v>1383000</v>
      </c>
      <c r="AC2025" s="6">
        <v>37383189</v>
      </c>
      <c r="AD2025" s="6">
        <v>37538464</v>
      </c>
      <c r="AF2025">
        <f t="shared" si="620"/>
        <v>6.1759958613554058E-2</v>
      </c>
      <c r="AG2025">
        <f t="shared" si="621"/>
        <v>7.7031980906921246E-2</v>
      </c>
      <c r="AH2025">
        <f t="shared" si="622"/>
        <v>0.1908949818934299</v>
      </c>
      <c r="AI2025">
        <f t="shared" si="623"/>
        <v>0.17613365155131264</v>
      </c>
      <c r="AJ2025">
        <f t="shared" si="624"/>
        <v>1.1622060016220601</v>
      </c>
      <c r="AK2025">
        <f t="shared" si="625"/>
        <v>1.1720896601590745</v>
      </c>
      <c r="AL2025">
        <f t="shared" si="626"/>
        <v>2.3602939031633335E-2</v>
      </c>
      <c r="AM2025">
        <f t="shared" si="627"/>
        <v>3.251043038322414E-2</v>
      </c>
      <c r="AN2025">
        <f t="shared" si="628"/>
        <v>3.3874138644593894</v>
      </c>
      <c r="AO2025">
        <f t="shared" si="629"/>
        <v>3.1207021479713606</v>
      </c>
      <c r="AP2025">
        <f t="shared" si="630"/>
        <v>1</v>
      </c>
      <c r="AQ2025">
        <f t="shared" si="631"/>
        <v>0</v>
      </c>
      <c r="AR2025">
        <f t="shared" si="632"/>
        <v>0</v>
      </c>
      <c r="AS2025">
        <f t="shared" si="633"/>
        <v>0</v>
      </c>
      <c r="AT2025">
        <f t="shared" si="634"/>
        <v>0</v>
      </c>
      <c r="AU2025">
        <f t="shared" si="635"/>
        <v>0</v>
      </c>
      <c r="AV2025">
        <f t="shared" si="636"/>
        <v>0</v>
      </c>
      <c r="AW2025">
        <f t="shared" si="637"/>
        <v>1</v>
      </c>
      <c r="AX2025">
        <f t="shared" si="638"/>
        <v>1</v>
      </c>
      <c r="AY2025">
        <f t="shared" si="639"/>
        <v>3</v>
      </c>
    </row>
    <row r="2026" spans="1:51" x14ac:dyDescent="0.3">
      <c r="A2026" s="1" t="s">
        <v>2020</v>
      </c>
      <c r="B2026" s="2">
        <v>5176271</v>
      </c>
      <c r="C2026" s="3" t="s">
        <v>5337</v>
      </c>
      <c r="D2026" s="7">
        <v>175.43</v>
      </c>
      <c r="E2026" s="5">
        <v>5257.0957230200002</v>
      </c>
      <c r="F2026" s="3" t="s">
        <v>4470</v>
      </c>
      <c r="G2026" s="3" t="s">
        <v>4512</v>
      </c>
      <c r="H2026" s="3" t="s">
        <v>4513</v>
      </c>
      <c r="I2026" s="3" t="s">
        <v>4514</v>
      </c>
      <c r="J2026" s="3" t="s">
        <v>4515</v>
      </c>
      <c r="K2026" s="6">
        <v>755594</v>
      </c>
      <c r="L2026" s="6">
        <v>705705</v>
      </c>
      <c r="M2026" s="6">
        <v>18385</v>
      </c>
      <c r="N2026" s="6">
        <v>-10477</v>
      </c>
      <c r="O2026" s="6">
        <v>13496</v>
      </c>
      <c r="P2026" s="6">
        <v>-14293</v>
      </c>
      <c r="Q2026" s="6">
        <v>33048</v>
      </c>
      <c r="R2026" s="6">
        <v>6011</v>
      </c>
      <c r="S2026" s="6">
        <v>78332</v>
      </c>
      <c r="T2026" s="6">
        <v>29687</v>
      </c>
      <c r="U2026" s="6" t="s">
        <v>4474</v>
      </c>
      <c r="V2026" s="6" t="s">
        <v>4474</v>
      </c>
      <c r="W2026" s="6">
        <v>796194</v>
      </c>
      <c r="X2026" s="6">
        <v>728389</v>
      </c>
      <c r="Y2026" s="6">
        <v>582520</v>
      </c>
      <c r="Z2026" s="6">
        <v>607160</v>
      </c>
      <c r="AA2026" s="6">
        <v>74264</v>
      </c>
      <c r="AB2026" s="6">
        <v>65657</v>
      </c>
      <c r="AC2026" s="6">
        <v>29963260</v>
      </c>
      <c r="AD2026" s="6">
        <v>29805301</v>
      </c>
      <c r="AF2026">
        <f t="shared" si="620"/>
        <v>4.1507471797074584E-2</v>
      </c>
      <c r="AG2026">
        <f t="shared" si="621"/>
        <v>8.2524585077479208E-3</v>
      </c>
      <c r="AH2026" t="e">
        <f t="shared" si="622"/>
        <v>#VALUE!</v>
      </c>
      <c r="AI2026" t="e">
        <f t="shared" si="623"/>
        <v>#VALUE!</v>
      </c>
      <c r="AJ2026">
        <f t="shared" si="624"/>
        <v>7.8439082193256491</v>
      </c>
      <c r="AK2026">
        <f t="shared" si="625"/>
        <v>9.2474526706977169</v>
      </c>
      <c r="AL2026">
        <f t="shared" si="626"/>
        <v>1.7861444108873283E-2</v>
      </c>
      <c r="AM2026">
        <f t="shared" si="627"/>
        <v>-2.0253505359888339E-2</v>
      </c>
      <c r="AN2026">
        <f t="shared" si="628"/>
        <v>0.94900740271843298</v>
      </c>
      <c r="AO2026">
        <f t="shared" si="629"/>
        <v>0.96885730015143012</v>
      </c>
      <c r="AP2026">
        <f t="shared" si="630"/>
        <v>1</v>
      </c>
      <c r="AQ2026">
        <f t="shared" si="631"/>
        <v>1</v>
      </c>
      <c r="AR2026">
        <f t="shared" si="632"/>
        <v>1</v>
      </c>
      <c r="AS2026">
        <f t="shared" si="633"/>
        <v>1</v>
      </c>
      <c r="AT2026">
        <f t="shared" si="634"/>
        <v>0</v>
      </c>
      <c r="AU2026">
        <f t="shared" si="635"/>
        <v>0</v>
      </c>
      <c r="AV2026">
        <f t="shared" si="636"/>
        <v>1</v>
      </c>
      <c r="AW2026">
        <f t="shared" si="637"/>
        <v>0</v>
      </c>
      <c r="AX2026">
        <f t="shared" si="638"/>
        <v>0</v>
      </c>
      <c r="AY2026">
        <f t="shared" si="639"/>
        <v>5</v>
      </c>
    </row>
    <row r="2027" spans="1:51" x14ac:dyDescent="0.3">
      <c r="A2027" s="1" t="s">
        <v>2021</v>
      </c>
      <c r="B2027" s="2">
        <v>5974472</v>
      </c>
      <c r="C2027" s="3" t="s">
        <v>5336</v>
      </c>
      <c r="D2027" s="7">
        <v>8.85</v>
      </c>
      <c r="E2027" s="5">
        <v>235.21797269999999</v>
      </c>
      <c r="F2027" s="3" t="s">
        <v>4475</v>
      </c>
      <c r="G2027" s="3" t="s">
        <v>4529</v>
      </c>
      <c r="H2027" s="3" t="s">
        <v>4530</v>
      </c>
      <c r="I2027" s="3" t="s">
        <v>4531</v>
      </c>
      <c r="J2027" s="3" t="s">
        <v>4504</v>
      </c>
      <c r="K2027" s="6">
        <v>297900</v>
      </c>
      <c r="L2027" s="6">
        <v>317400</v>
      </c>
      <c r="M2027" s="6">
        <v>74900</v>
      </c>
      <c r="N2027" s="6">
        <v>60700</v>
      </c>
      <c r="O2027" s="6">
        <v>43100</v>
      </c>
      <c r="P2027" s="6">
        <v>29900</v>
      </c>
      <c r="Q2027" s="6">
        <v>-300</v>
      </c>
      <c r="R2027" s="6">
        <v>-300</v>
      </c>
      <c r="S2027" s="6">
        <v>27300</v>
      </c>
      <c r="T2027" s="6">
        <v>10900</v>
      </c>
      <c r="U2027" s="6">
        <v>312400</v>
      </c>
      <c r="V2027" s="6">
        <v>294000</v>
      </c>
      <c r="W2027" s="6">
        <v>388600</v>
      </c>
      <c r="X2027" s="6">
        <v>326600</v>
      </c>
      <c r="Y2027" s="6">
        <v>165400</v>
      </c>
      <c r="Z2027" s="6">
        <v>135500</v>
      </c>
      <c r="AA2027" s="6">
        <v>109300</v>
      </c>
      <c r="AB2027" s="6">
        <v>87700</v>
      </c>
      <c r="AC2027" s="6">
        <v>26574804</v>
      </c>
      <c r="AD2027" s="6">
        <v>26571308</v>
      </c>
      <c r="AF2027">
        <f t="shared" si="620"/>
        <v>-7.7200205867215647E-4</v>
      </c>
      <c r="AG2027">
        <f t="shared" si="621"/>
        <v>-9.1855480710349051E-4</v>
      </c>
      <c r="AH2027">
        <f t="shared" si="622"/>
        <v>0.80391147709727229</v>
      </c>
      <c r="AI2027">
        <f t="shared" si="623"/>
        <v>0.90018371096142069</v>
      </c>
      <c r="AJ2027">
        <f t="shared" si="624"/>
        <v>1.5132662397072278</v>
      </c>
      <c r="AK2027">
        <f t="shared" si="625"/>
        <v>1.5450399087799316</v>
      </c>
      <c r="AL2027">
        <f t="shared" si="626"/>
        <v>0.14467942262504196</v>
      </c>
      <c r="AM2027">
        <f t="shared" si="627"/>
        <v>9.420289855072464E-2</v>
      </c>
      <c r="AN2027">
        <f t="shared" si="628"/>
        <v>0.76659804426145139</v>
      </c>
      <c r="AO2027">
        <f t="shared" si="629"/>
        <v>0.971830985915493</v>
      </c>
      <c r="AP2027">
        <f t="shared" si="630"/>
        <v>0</v>
      </c>
      <c r="AQ2027">
        <f t="shared" si="631"/>
        <v>1</v>
      </c>
      <c r="AR2027">
        <f t="shared" si="632"/>
        <v>1</v>
      </c>
      <c r="AS2027">
        <f t="shared" si="633"/>
        <v>1</v>
      </c>
      <c r="AT2027">
        <f t="shared" si="634"/>
        <v>1</v>
      </c>
      <c r="AU2027">
        <f t="shared" si="635"/>
        <v>0</v>
      </c>
      <c r="AV2027">
        <f t="shared" si="636"/>
        <v>1</v>
      </c>
      <c r="AW2027">
        <f t="shared" si="637"/>
        <v>0</v>
      </c>
      <c r="AX2027">
        <f t="shared" si="638"/>
        <v>0</v>
      </c>
      <c r="AY2027">
        <f t="shared" si="639"/>
        <v>5</v>
      </c>
    </row>
    <row r="2028" spans="1:51" x14ac:dyDescent="0.3">
      <c r="A2028" s="1" t="s">
        <v>2022</v>
      </c>
      <c r="B2028" s="2">
        <v>4985176</v>
      </c>
      <c r="C2028" s="3" t="s">
        <v>5337</v>
      </c>
      <c r="D2028" s="7">
        <v>174.99</v>
      </c>
      <c r="E2028" s="5">
        <v>4895.8513210800002</v>
      </c>
      <c r="F2028" s="3" t="s">
        <v>4475</v>
      </c>
      <c r="G2028" s="3" t="s">
        <v>4548</v>
      </c>
      <c r="H2028" s="3" t="s">
        <v>4810</v>
      </c>
      <c r="I2028" s="3" t="s">
        <v>4817</v>
      </c>
      <c r="J2028" s="3" t="s">
        <v>4941</v>
      </c>
      <c r="K2028" s="6">
        <v>2911800</v>
      </c>
      <c r="L2028" s="6">
        <v>2857700</v>
      </c>
      <c r="M2028" s="6">
        <v>487400</v>
      </c>
      <c r="N2028" s="6">
        <v>487400</v>
      </c>
      <c r="O2028" s="6">
        <v>388300</v>
      </c>
      <c r="P2028" s="6">
        <v>389600</v>
      </c>
      <c r="Q2028" s="6">
        <v>254500</v>
      </c>
      <c r="R2028" s="6">
        <v>253900</v>
      </c>
      <c r="S2028" s="6">
        <v>354900</v>
      </c>
      <c r="T2028" s="6">
        <v>365900</v>
      </c>
      <c r="U2028" s="6">
        <v>840800</v>
      </c>
      <c r="V2028" s="6">
        <v>844000</v>
      </c>
      <c r="W2028" s="6">
        <v>2072500</v>
      </c>
      <c r="X2028" s="6">
        <v>2025200</v>
      </c>
      <c r="Y2028" s="6">
        <v>1124800</v>
      </c>
      <c r="Z2028" s="6">
        <v>1087400</v>
      </c>
      <c r="AA2028" s="6">
        <v>376700</v>
      </c>
      <c r="AB2028" s="6">
        <v>352600</v>
      </c>
      <c r="AC2028" s="6">
        <v>27977904</v>
      </c>
      <c r="AD2028" s="6">
        <v>28070622</v>
      </c>
      <c r="AF2028">
        <f t="shared" si="620"/>
        <v>0.12279855247285887</v>
      </c>
      <c r="AG2028">
        <f t="shared" si="621"/>
        <v>0.12537033379419316</v>
      </c>
      <c r="AH2028">
        <f t="shared" si="622"/>
        <v>0.40569360675512667</v>
      </c>
      <c r="AI2028">
        <f t="shared" si="623"/>
        <v>0.41674896306537623</v>
      </c>
      <c r="AJ2028">
        <f t="shared" si="624"/>
        <v>2.9859304486328644</v>
      </c>
      <c r="AK2028">
        <f t="shared" si="625"/>
        <v>3.0839478162223481</v>
      </c>
      <c r="AL2028">
        <f t="shared" si="626"/>
        <v>0.13335393914417198</v>
      </c>
      <c r="AM2028">
        <f t="shared" si="627"/>
        <v>0.13633341498407811</v>
      </c>
      <c r="AN2028">
        <f t="shared" si="628"/>
        <v>1.4049698431845596</v>
      </c>
      <c r="AO2028">
        <f t="shared" si="629"/>
        <v>1.4110705115544144</v>
      </c>
      <c r="AP2028">
        <f t="shared" si="630"/>
        <v>1</v>
      </c>
      <c r="AQ2028">
        <f t="shared" si="631"/>
        <v>1</v>
      </c>
      <c r="AR2028">
        <f t="shared" si="632"/>
        <v>0</v>
      </c>
      <c r="AS2028">
        <f t="shared" si="633"/>
        <v>1</v>
      </c>
      <c r="AT2028">
        <f t="shared" si="634"/>
        <v>1</v>
      </c>
      <c r="AU2028">
        <f t="shared" si="635"/>
        <v>0</v>
      </c>
      <c r="AV2028">
        <f t="shared" si="636"/>
        <v>0</v>
      </c>
      <c r="AW2028">
        <f t="shared" si="637"/>
        <v>0</v>
      </c>
      <c r="AX2028">
        <f t="shared" si="638"/>
        <v>1</v>
      </c>
      <c r="AY2028">
        <f t="shared" si="639"/>
        <v>5</v>
      </c>
    </row>
    <row r="2029" spans="1:51" x14ac:dyDescent="0.3">
      <c r="A2029" s="1" t="s">
        <v>2023</v>
      </c>
      <c r="B2029" s="2">
        <v>4987231</v>
      </c>
      <c r="C2029" s="3" t="s">
        <v>5337</v>
      </c>
      <c r="D2029" s="5">
        <v>24.29</v>
      </c>
      <c r="E2029" s="5">
        <v>471.97005128000001</v>
      </c>
      <c r="F2029" s="3" t="s">
        <v>4485</v>
      </c>
      <c r="G2029" s="3" t="s">
        <v>4486</v>
      </c>
      <c r="H2029" s="3" t="s">
        <v>4496</v>
      </c>
      <c r="I2029" s="3" t="s">
        <v>4496</v>
      </c>
      <c r="J2029" s="3" t="s">
        <v>5117</v>
      </c>
      <c r="K2029" s="6">
        <v>529198</v>
      </c>
      <c r="L2029" s="6">
        <v>552418</v>
      </c>
      <c r="M2029" s="6">
        <v>35454</v>
      </c>
      <c r="N2029" s="6">
        <v>35987</v>
      </c>
      <c r="O2029" s="6">
        <v>20041</v>
      </c>
      <c r="P2029" s="6">
        <v>21106</v>
      </c>
      <c r="Q2029" s="6">
        <v>19305</v>
      </c>
      <c r="R2029" s="6">
        <v>20262</v>
      </c>
      <c r="S2029" s="6">
        <v>58207</v>
      </c>
      <c r="T2029" s="6">
        <v>80852</v>
      </c>
      <c r="U2029" s="6" t="s">
        <v>4474</v>
      </c>
      <c r="V2029" s="6" t="s">
        <v>4474</v>
      </c>
      <c r="W2029" s="6">
        <v>422552</v>
      </c>
      <c r="X2029" s="6">
        <v>414615</v>
      </c>
      <c r="Y2029" s="6">
        <v>267294</v>
      </c>
      <c r="Z2029" s="6">
        <v>257124</v>
      </c>
      <c r="AA2029" s="6">
        <v>47034</v>
      </c>
      <c r="AB2029" s="6">
        <v>44715</v>
      </c>
      <c r="AC2029" s="6">
        <v>19452000</v>
      </c>
      <c r="AD2029" s="6">
        <v>19445000</v>
      </c>
      <c r="AF2029">
        <f t="shared" si="620"/>
        <v>4.5686684715727295E-2</v>
      </c>
      <c r="AG2029">
        <f t="shared" si="621"/>
        <v>4.8869433088527911E-2</v>
      </c>
      <c r="AH2029" t="e">
        <f t="shared" si="622"/>
        <v>#VALUE!</v>
      </c>
      <c r="AI2029" t="e">
        <f t="shared" si="623"/>
        <v>#VALUE!</v>
      </c>
      <c r="AJ2029">
        <f t="shared" si="624"/>
        <v>5.6829952800102053</v>
      </c>
      <c r="AK2029">
        <f t="shared" si="625"/>
        <v>5.7502851392150287</v>
      </c>
      <c r="AL2029">
        <f t="shared" si="626"/>
        <v>3.7870513494004138E-2</v>
      </c>
      <c r="AM2029">
        <f t="shared" si="627"/>
        <v>3.8206575455542721E-2</v>
      </c>
      <c r="AN2029">
        <f t="shared" si="628"/>
        <v>1.2523855052159261</v>
      </c>
      <c r="AO2029">
        <f t="shared" si="629"/>
        <v>1.3323637591500548</v>
      </c>
      <c r="AP2029">
        <f t="shared" si="630"/>
        <v>1</v>
      </c>
      <c r="AQ2029">
        <f t="shared" si="631"/>
        <v>1</v>
      </c>
      <c r="AR2029">
        <f t="shared" si="632"/>
        <v>0</v>
      </c>
      <c r="AS2029">
        <f t="shared" si="633"/>
        <v>1</v>
      </c>
      <c r="AT2029">
        <f t="shared" si="634"/>
        <v>0</v>
      </c>
      <c r="AU2029">
        <f t="shared" si="635"/>
        <v>0</v>
      </c>
      <c r="AV2029">
        <f t="shared" si="636"/>
        <v>0</v>
      </c>
      <c r="AW2029">
        <f t="shared" si="637"/>
        <v>0</v>
      </c>
      <c r="AX2029">
        <f t="shared" si="638"/>
        <v>0</v>
      </c>
      <c r="AY2029">
        <f t="shared" si="639"/>
        <v>3</v>
      </c>
    </row>
    <row r="2030" spans="1:51" x14ac:dyDescent="0.3">
      <c r="A2030" s="1" t="s">
        <v>2024</v>
      </c>
      <c r="B2030" s="2">
        <v>19303233</v>
      </c>
      <c r="C2030" s="3" t="s">
        <v>5336</v>
      </c>
      <c r="D2030" s="5">
        <v>19.02</v>
      </c>
      <c r="E2030" s="5">
        <v>124.12237073999999</v>
      </c>
      <c r="F2030" s="3" t="s">
        <v>4470</v>
      </c>
      <c r="G2030" s="3" t="s">
        <v>4471</v>
      </c>
      <c r="H2030" s="3" t="s">
        <v>4489</v>
      </c>
      <c r="I2030" s="3" t="s">
        <v>4489</v>
      </c>
      <c r="J2030" s="3" t="s">
        <v>4544</v>
      </c>
      <c r="K2030" s="6" t="s">
        <v>4474</v>
      </c>
      <c r="L2030" s="6" t="s">
        <v>4474</v>
      </c>
      <c r="M2030" s="6">
        <v>-56910</v>
      </c>
      <c r="N2030" s="6">
        <v>-66022</v>
      </c>
      <c r="O2030" s="6">
        <v>-60815</v>
      </c>
      <c r="P2030" s="6">
        <v>-69979</v>
      </c>
      <c r="Q2030" s="6">
        <v>-75165</v>
      </c>
      <c r="R2030" s="6">
        <v>-119576</v>
      </c>
      <c r="S2030" s="6">
        <v>-58518</v>
      </c>
      <c r="T2030" s="6">
        <v>-52811</v>
      </c>
      <c r="U2030" s="6">
        <v>82173</v>
      </c>
      <c r="V2030" s="6">
        <v>81926</v>
      </c>
      <c r="W2030" s="6">
        <v>272562</v>
      </c>
      <c r="X2030" s="6">
        <v>294316</v>
      </c>
      <c r="Y2030" s="6">
        <v>132573</v>
      </c>
      <c r="Z2030" s="6">
        <v>154926</v>
      </c>
      <c r="AA2030" s="6">
        <v>10280</v>
      </c>
      <c r="AB2030" s="6">
        <v>10289</v>
      </c>
      <c r="AC2030" s="6">
        <v>6525266</v>
      </c>
      <c r="AD2030" s="6">
        <v>6503913</v>
      </c>
      <c r="AF2030">
        <f t="shared" si="620"/>
        <v>-0.27577211790344947</v>
      </c>
      <c r="AG2030">
        <f t="shared" si="621"/>
        <v>-0.40628440179942649</v>
      </c>
      <c r="AH2030">
        <f t="shared" si="622"/>
        <v>0.30148369912166773</v>
      </c>
      <c r="AI2030">
        <f t="shared" si="623"/>
        <v>0.27836067356174998</v>
      </c>
      <c r="AJ2030">
        <f t="shared" si="624"/>
        <v>12.896206225680935</v>
      </c>
      <c r="AK2030">
        <f t="shared" si="625"/>
        <v>15.057439984449411</v>
      </c>
      <c r="AL2030" t="e">
        <f t="shared" si="626"/>
        <v>#VALUE!</v>
      </c>
      <c r="AM2030" t="e">
        <f t="shared" si="627"/>
        <v>#VALUE!</v>
      </c>
      <c r="AN2030" t="e">
        <f t="shared" si="628"/>
        <v>#VALUE!</v>
      </c>
      <c r="AO2030" t="e">
        <f t="shared" si="629"/>
        <v>#VALUE!</v>
      </c>
      <c r="AP2030">
        <f t="shared" si="630"/>
        <v>0</v>
      </c>
      <c r="AQ2030">
        <f t="shared" si="631"/>
        <v>0</v>
      </c>
      <c r="AR2030">
        <f t="shared" si="632"/>
        <v>1</v>
      </c>
      <c r="AS2030">
        <f t="shared" si="633"/>
        <v>1</v>
      </c>
      <c r="AT2030">
        <f t="shared" si="634"/>
        <v>0</v>
      </c>
      <c r="AU2030">
        <f t="shared" si="635"/>
        <v>0</v>
      </c>
      <c r="AV2030">
        <f t="shared" si="636"/>
        <v>0</v>
      </c>
      <c r="AW2030">
        <f t="shared" si="637"/>
        <v>0</v>
      </c>
      <c r="AX2030">
        <f t="shared" si="638"/>
        <v>0</v>
      </c>
      <c r="AY2030">
        <f t="shared" si="639"/>
        <v>2</v>
      </c>
    </row>
    <row r="2031" spans="1:51" x14ac:dyDescent="0.3">
      <c r="A2031" s="1" t="s">
        <v>2025</v>
      </c>
      <c r="B2031" s="2">
        <v>4811052</v>
      </c>
      <c r="C2031" s="3" t="s">
        <v>5335</v>
      </c>
      <c r="D2031" s="7">
        <v>267.99</v>
      </c>
      <c r="E2031" s="5">
        <v>18798.098252250002</v>
      </c>
      <c r="F2031" s="3" t="s">
        <v>4470</v>
      </c>
      <c r="G2031" s="3" t="s">
        <v>4512</v>
      </c>
      <c r="H2031" s="3" t="s">
        <v>4513</v>
      </c>
      <c r="I2031" s="3" t="s">
        <v>4514</v>
      </c>
      <c r="J2031" s="3" t="s">
        <v>4853</v>
      </c>
      <c r="K2031" s="6">
        <v>1983900</v>
      </c>
      <c r="L2031" s="6">
        <v>1872700</v>
      </c>
      <c r="M2031" s="6">
        <v>424100</v>
      </c>
      <c r="N2031" s="6">
        <v>364000</v>
      </c>
      <c r="O2031" s="6">
        <v>346000</v>
      </c>
      <c r="P2031" s="6">
        <v>288500</v>
      </c>
      <c r="Q2031" s="6">
        <v>420900</v>
      </c>
      <c r="R2031" s="6">
        <v>395300</v>
      </c>
      <c r="S2031" s="6">
        <v>327800</v>
      </c>
      <c r="T2031" s="6">
        <v>285300</v>
      </c>
      <c r="U2031" s="6">
        <v>1356300</v>
      </c>
      <c r="V2031" s="6">
        <v>1359900</v>
      </c>
      <c r="W2031" s="6">
        <v>3025400</v>
      </c>
      <c r="X2031" s="6">
        <v>2881600</v>
      </c>
      <c r="Y2031" s="6">
        <v>1860900</v>
      </c>
      <c r="Z2031" s="6">
        <v>1748800</v>
      </c>
      <c r="AA2031" s="6">
        <v>506200</v>
      </c>
      <c r="AB2031" s="6">
        <v>486000</v>
      </c>
      <c r="AC2031" s="6">
        <v>70141692</v>
      </c>
      <c r="AD2031" s="6">
        <v>70112039</v>
      </c>
      <c r="AF2031">
        <f t="shared" si="620"/>
        <v>0.13912209955708335</v>
      </c>
      <c r="AG2031">
        <f t="shared" si="621"/>
        <v>0.13718073292615213</v>
      </c>
      <c r="AH2031">
        <f t="shared" si="622"/>
        <v>0.44830435644873406</v>
      </c>
      <c r="AI2031">
        <f t="shared" si="623"/>
        <v>0.47192531926707387</v>
      </c>
      <c r="AJ2031">
        <f t="shared" si="624"/>
        <v>3.6762149348083764</v>
      </c>
      <c r="AK2031">
        <f t="shared" si="625"/>
        <v>3.5983539094650205</v>
      </c>
      <c r="AL2031">
        <f t="shared" si="626"/>
        <v>0.17440395181208732</v>
      </c>
      <c r="AM2031">
        <f t="shared" si="627"/>
        <v>0.1540556415870134</v>
      </c>
      <c r="AN2031">
        <f t="shared" si="628"/>
        <v>0.65574800026442781</v>
      </c>
      <c r="AO2031">
        <f t="shared" si="629"/>
        <v>0.64988200999444756</v>
      </c>
      <c r="AP2031">
        <f t="shared" si="630"/>
        <v>1</v>
      </c>
      <c r="AQ2031">
        <f t="shared" si="631"/>
        <v>1</v>
      </c>
      <c r="AR2031">
        <f t="shared" si="632"/>
        <v>1</v>
      </c>
      <c r="AS2031">
        <f t="shared" si="633"/>
        <v>0</v>
      </c>
      <c r="AT2031">
        <f t="shared" si="634"/>
        <v>1</v>
      </c>
      <c r="AU2031">
        <f t="shared" si="635"/>
        <v>1</v>
      </c>
      <c r="AV2031">
        <f t="shared" si="636"/>
        <v>1</v>
      </c>
      <c r="AW2031">
        <f t="shared" si="637"/>
        <v>1</v>
      </c>
      <c r="AX2031">
        <f t="shared" si="638"/>
        <v>0</v>
      </c>
      <c r="AY2031">
        <f t="shared" si="639"/>
        <v>7</v>
      </c>
    </row>
    <row r="2032" spans="1:51" x14ac:dyDescent="0.3">
      <c r="A2032" s="1" t="s">
        <v>2026</v>
      </c>
      <c r="B2032" s="2">
        <v>5131475</v>
      </c>
      <c r="C2032" s="3" t="s">
        <v>5335</v>
      </c>
      <c r="D2032" s="5">
        <v>65.489999999999995</v>
      </c>
      <c r="E2032" s="5">
        <v>5067.9765259799997</v>
      </c>
      <c r="F2032" s="3" t="s">
        <v>4500</v>
      </c>
      <c r="G2032" s="3" t="s">
        <v>4501</v>
      </c>
      <c r="H2032" s="3" t="s">
        <v>4502</v>
      </c>
      <c r="I2032" s="3" t="s">
        <v>4538</v>
      </c>
      <c r="J2032" s="3" t="s">
        <v>4504</v>
      </c>
      <c r="K2032" s="6">
        <v>447753</v>
      </c>
      <c r="L2032" s="6">
        <v>430523</v>
      </c>
      <c r="M2032" s="6">
        <v>-12112</v>
      </c>
      <c r="N2032" s="6">
        <v>-19692</v>
      </c>
      <c r="O2032" s="6">
        <v>-25574</v>
      </c>
      <c r="P2032" s="6">
        <v>-32796</v>
      </c>
      <c r="Q2032" s="6">
        <v>-21220</v>
      </c>
      <c r="R2032" s="6">
        <v>-32021</v>
      </c>
      <c r="S2032" s="6">
        <v>80065</v>
      </c>
      <c r="T2032" s="6">
        <v>67231</v>
      </c>
      <c r="U2032" s="6" t="s">
        <v>4474</v>
      </c>
      <c r="V2032" s="6" t="s">
        <v>4474</v>
      </c>
      <c r="W2032" s="6">
        <v>742422</v>
      </c>
      <c r="X2032" s="6">
        <v>732999</v>
      </c>
      <c r="Y2032" s="6">
        <v>356581</v>
      </c>
      <c r="Z2032" s="6">
        <v>342654</v>
      </c>
      <c r="AA2032" s="6">
        <v>273260</v>
      </c>
      <c r="AB2032" s="6">
        <v>300647</v>
      </c>
      <c r="AC2032" s="6">
        <v>77285000</v>
      </c>
      <c r="AD2032" s="6">
        <v>74624000</v>
      </c>
      <c r="AF2032">
        <f t="shared" si="620"/>
        <v>-2.8582127146016687E-2</v>
      </c>
      <c r="AG2032">
        <f t="shared" si="621"/>
        <v>-4.3684916350499793E-2</v>
      </c>
      <c r="AH2032" t="e">
        <f t="shared" si="622"/>
        <v>#VALUE!</v>
      </c>
      <c r="AI2032" t="e">
        <f t="shared" si="623"/>
        <v>#VALUE!</v>
      </c>
      <c r="AJ2032">
        <f t="shared" si="624"/>
        <v>1.3049147332211082</v>
      </c>
      <c r="AK2032">
        <f t="shared" si="625"/>
        <v>1.1397219995542947</v>
      </c>
      <c r="AL2032">
        <f t="shared" si="626"/>
        <v>-5.7116311895174347E-2</v>
      </c>
      <c r="AM2032">
        <f t="shared" si="627"/>
        <v>-7.6177114811519939E-2</v>
      </c>
      <c r="AN2032">
        <f t="shared" si="628"/>
        <v>0.60309769915223421</v>
      </c>
      <c r="AO2032">
        <f t="shared" si="629"/>
        <v>0.58734459392168337</v>
      </c>
      <c r="AP2032">
        <f t="shared" si="630"/>
        <v>0</v>
      </c>
      <c r="AQ2032">
        <f t="shared" si="631"/>
        <v>1</v>
      </c>
      <c r="AR2032">
        <f t="shared" si="632"/>
        <v>1</v>
      </c>
      <c r="AS2032">
        <f t="shared" si="633"/>
        <v>1</v>
      </c>
      <c r="AT2032">
        <f t="shared" si="634"/>
        <v>0</v>
      </c>
      <c r="AU2032">
        <f t="shared" si="635"/>
        <v>1</v>
      </c>
      <c r="AV2032">
        <f t="shared" si="636"/>
        <v>1</v>
      </c>
      <c r="AW2032">
        <f t="shared" si="637"/>
        <v>1</v>
      </c>
      <c r="AX2032">
        <f t="shared" si="638"/>
        <v>0</v>
      </c>
      <c r="AY2032">
        <f t="shared" si="639"/>
        <v>6</v>
      </c>
    </row>
    <row r="2033" spans="1:51" x14ac:dyDescent="0.3">
      <c r="A2033" s="1" t="s">
        <v>2027</v>
      </c>
      <c r="B2033" s="2">
        <v>4812583</v>
      </c>
      <c r="C2033" s="3" t="s">
        <v>5337</v>
      </c>
      <c r="D2033" s="5">
        <v>135.15</v>
      </c>
      <c r="E2033" s="5">
        <v>4533.2042732999998</v>
      </c>
      <c r="F2033" s="3" t="s">
        <v>4470</v>
      </c>
      <c r="G2033" s="3" t="s">
        <v>4512</v>
      </c>
      <c r="H2033" s="3" t="s">
        <v>4513</v>
      </c>
      <c r="I2033" s="3" t="s">
        <v>4514</v>
      </c>
      <c r="J2033" s="3" t="s">
        <v>4515</v>
      </c>
      <c r="K2033" s="6">
        <v>1712620</v>
      </c>
      <c r="L2033" s="6">
        <v>1678006</v>
      </c>
      <c r="M2033" s="6">
        <v>329731</v>
      </c>
      <c r="N2033" s="6">
        <v>314663</v>
      </c>
      <c r="O2033" s="6">
        <v>221902</v>
      </c>
      <c r="P2033" s="6">
        <v>210981</v>
      </c>
      <c r="Q2033" s="6">
        <v>113550</v>
      </c>
      <c r="R2033" s="6">
        <v>105368</v>
      </c>
      <c r="S2033" s="6">
        <v>197561</v>
      </c>
      <c r="T2033" s="6">
        <v>188354</v>
      </c>
      <c r="U2033" s="6">
        <v>1074339</v>
      </c>
      <c r="V2033" s="6">
        <v>1118529</v>
      </c>
      <c r="W2033" s="6">
        <v>3167649</v>
      </c>
      <c r="X2033" s="6">
        <v>3126412</v>
      </c>
      <c r="Y2033" s="6">
        <v>730032</v>
      </c>
      <c r="Z2033" s="6">
        <v>676980</v>
      </c>
      <c r="AA2033" s="6">
        <v>222398</v>
      </c>
      <c r="AB2033" s="6">
        <v>205991</v>
      </c>
      <c r="AC2033" s="6">
        <v>33541478</v>
      </c>
      <c r="AD2033" s="6">
        <v>33531179</v>
      </c>
      <c r="AF2033">
        <f t="shared" si="620"/>
        <v>3.5846774689998799E-2</v>
      </c>
      <c r="AG2033">
        <f t="shared" si="621"/>
        <v>3.3702531848009795E-2</v>
      </c>
      <c r="AH2033">
        <f t="shared" si="622"/>
        <v>0.33915973644807235</v>
      </c>
      <c r="AI2033">
        <f t="shared" si="623"/>
        <v>0.35776762627574354</v>
      </c>
      <c r="AJ2033">
        <f t="shared" si="624"/>
        <v>3.2825475049236053</v>
      </c>
      <c r="AK2033">
        <f t="shared" si="625"/>
        <v>3.2864542625648694</v>
      </c>
      <c r="AL2033">
        <f t="shared" si="626"/>
        <v>0.12956873095023999</v>
      </c>
      <c r="AM2033">
        <f t="shared" si="627"/>
        <v>0.12573316185996952</v>
      </c>
      <c r="AN2033">
        <f t="shared" si="628"/>
        <v>0.54065965010643535</v>
      </c>
      <c r="AO2033">
        <f t="shared" si="629"/>
        <v>0.53671940870237189</v>
      </c>
      <c r="AP2033">
        <f t="shared" si="630"/>
        <v>1</v>
      </c>
      <c r="AQ2033">
        <f t="shared" si="631"/>
        <v>1</v>
      </c>
      <c r="AR2033">
        <f t="shared" si="632"/>
        <v>1</v>
      </c>
      <c r="AS2033">
        <f t="shared" si="633"/>
        <v>1</v>
      </c>
      <c r="AT2033">
        <f t="shared" si="634"/>
        <v>1</v>
      </c>
      <c r="AU2033">
        <f t="shared" si="635"/>
        <v>0</v>
      </c>
      <c r="AV2033">
        <f t="shared" si="636"/>
        <v>1</v>
      </c>
      <c r="AW2033">
        <f t="shared" si="637"/>
        <v>1</v>
      </c>
      <c r="AX2033">
        <f t="shared" si="638"/>
        <v>0</v>
      </c>
      <c r="AY2033">
        <f t="shared" si="639"/>
        <v>7</v>
      </c>
    </row>
    <row r="2034" spans="1:51" x14ac:dyDescent="0.3">
      <c r="A2034" s="1" t="s">
        <v>2028</v>
      </c>
      <c r="B2034" s="2">
        <v>4810798</v>
      </c>
      <c r="C2034" s="3" t="s">
        <v>5335</v>
      </c>
      <c r="D2034" s="5">
        <v>22.29</v>
      </c>
      <c r="E2034" s="5">
        <v>1719.97494996</v>
      </c>
      <c r="F2034" s="3" t="s">
        <v>4470</v>
      </c>
      <c r="G2034" s="3" t="s">
        <v>4512</v>
      </c>
      <c r="H2034" s="3" t="s">
        <v>4513</v>
      </c>
      <c r="I2034" s="3" t="s">
        <v>4514</v>
      </c>
      <c r="J2034" s="3" t="s">
        <v>4473</v>
      </c>
      <c r="K2034" s="6">
        <v>1564920</v>
      </c>
      <c r="L2034" s="6">
        <v>1566507</v>
      </c>
      <c r="M2034" s="6">
        <v>321060</v>
      </c>
      <c r="N2034" s="6">
        <v>356384</v>
      </c>
      <c r="O2034" s="6">
        <v>193871</v>
      </c>
      <c r="P2034" s="6">
        <v>220398</v>
      </c>
      <c r="Q2034" s="6">
        <v>-6545</v>
      </c>
      <c r="R2034" s="6">
        <v>23648</v>
      </c>
      <c r="S2034" s="6">
        <v>137392</v>
      </c>
      <c r="T2034" s="6">
        <v>141677</v>
      </c>
      <c r="U2034" s="6">
        <v>1206776</v>
      </c>
      <c r="V2034" s="6">
        <v>1802401</v>
      </c>
      <c r="W2034" s="6">
        <v>4065803</v>
      </c>
      <c r="X2034" s="6">
        <v>4074495</v>
      </c>
      <c r="Y2034" s="6">
        <v>1099522</v>
      </c>
      <c r="Z2034" s="6">
        <v>1112286</v>
      </c>
      <c r="AA2034" s="6">
        <v>912563</v>
      </c>
      <c r="AB2034" s="6">
        <v>328316</v>
      </c>
      <c r="AC2034" s="6">
        <v>77134000</v>
      </c>
      <c r="AD2034" s="6">
        <v>77583000</v>
      </c>
      <c r="AF2034">
        <f t="shared" si="620"/>
        <v>-1.6097681073086916E-3</v>
      </c>
      <c r="AG2034">
        <f t="shared" si="621"/>
        <v>5.8039094415381536E-3</v>
      </c>
      <c r="AH2034">
        <f t="shared" si="622"/>
        <v>0.29681123261505782</v>
      </c>
      <c r="AI2034">
        <f t="shared" si="623"/>
        <v>0.44236181416347303</v>
      </c>
      <c r="AJ2034">
        <f t="shared" si="624"/>
        <v>1.2048724307253307</v>
      </c>
      <c r="AK2034">
        <f t="shared" si="625"/>
        <v>3.3878519475139806</v>
      </c>
      <c r="AL2034">
        <f t="shared" si="626"/>
        <v>0.1238855660353245</v>
      </c>
      <c r="AM2034">
        <f t="shared" si="627"/>
        <v>0.14069391327328892</v>
      </c>
      <c r="AN2034">
        <f t="shared" si="628"/>
        <v>0.38489813697318831</v>
      </c>
      <c r="AO2034">
        <f t="shared" si="629"/>
        <v>0.38446654125235152</v>
      </c>
      <c r="AP2034">
        <f t="shared" si="630"/>
        <v>0</v>
      </c>
      <c r="AQ2034">
        <f t="shared" si="631"/>
        <v>1</v>
      </c>
      <c r="AR2034">
        <f t="shared" si="632"/>
        <v>0</v>
      </c>
      <c r="AS2034">
        <f t="shared" si="633"/>
        <v>1</v>
      </c>
      <c r="AT2034">
        <f t="shared" si="634"/>
        <v>1</v>
      </c>
      <c r="AU2034">
        <f t="shared" si="635"/>
        <v>0</v>
      </c>
      <c r="AV2034">
        <f t="shared" si="636"/>
        <v>0</v>
      </c>
      <c r="AW2034">
        <f t="shared" si="637"/>
        <v>1</v>
      </c>
      <c r="AX2034">
        <f t="shared" si="638"/>
        <v>1</v>
      </c>
      <c r="AY2034">
        <f t="shared" si="639"/>
        <v>5</v>
      </c>
    </row>
    <row r="2035" spans="1:51" x14ac:dyDescent="0.3">
      <c r="A2035" s="1" t="s">
        <v>2029</v>
      </c>
      <c r="B2035" s="2">
        <v>5183399</v>
      </c>
      <c r="C2035" s="3" t="s">
        <v>5335</v>
      </c>
      <c r="D2035" s="7">
        <v>9.77</v>
      </c>
      <c r="E2035" s="5">
        <v>1589.2902671899999</v>
      </c>
      <c r="F2035" s="3" t="s">
        <v>4665</v>
      </c>
      <c r="G2035" s="3" t="s">
        <v>4666</v>
      </c>
      <c r="H2035" s="3" t="s">
        <v>4679</v>
      </c>
      <c r="I2035" s="3" t="s">
        <v>4851</v>
      </c>
      <c r="J2035" s="3" t="s">
        <v>4966</v>
      </c>
      <c r="K2035" s="6">
        <v>511358</v>
      </c>
      <c r="L2035" s="6">
        <v>498161</v>
      </c>
      <c r="M2035" s="6">
        <v>89461</v>
      </c>
      <c r="N2035" s="6">
        <v>83477</v>
      </c>
      <c r="O2035" s="6">
        <v>50193</v>
      </c>
      <c r="P2035" s="6">
        <v>43892</v>
      </c>
      <c r="Q2035" s="6">
        <v>32688</v>
      </c>
      <c r="R2035" s="6">
        <v>2850</v>
      </c>
      <c r="S2035" s="6">
        <v>107755</v>
      </c>
      <c r="T2035" s="6">
        <v>104359</v>
      </c>
      <c r="U2035" s="6">
        <v>64073</v>
      </c>
      <c r="V2035" s="6">
        <v>93957</v>
      </c>
      <c r="W2035" s="6">
        <v>1134698</v>
      </c>
      <c r="X2035" s="6">
        <v>1144122</v>
      </c>
      <c r="Y2035" s="6">
        <v>224874</v>
      </c>
      <c r="Z2035" s="6">
        <v>229682</v>
      </c>
      <c r="AA2035" s="6">
        <v>60572</v>
      </c>
      <c r="AB2035" s="6">
        <v>61137</v>
      </c>
      <c r="AC2035" s="6">
        <v>161955151</v>
      </c>
      <c r="AD2035" s="6">
        <v>160786740</v>
      </c>
      <c r="AF2035">
        <f t="shared" si="620"/>
        <v>2.8807665123231026E-2</v>
      </c>
      <c r="AG2035">
        <f t="shared" si="621"/>
        <v>2.4909930933938863E-3</v>
      </c>
      <c r="AH2035">
        <f t="shared" si="622"/>
        <v>5.6467007080298018E-2</v>
      </c>
      <c r="AI2035">
        <f t="shared" si="623"/>
        <v>8.212148704421382E-2</v>
      </c>
      <c r="AJ2035">
        <f t="shared" si="624"/>
        <v>3.7125074291751963</v>
      </c>
      <c r="AK2035">
        <f t="shared" si="625"/>
        <v>3.7568411927310792</v>
      </c>
      <c r="AL2035">
        <f t="shared" si="626"/>
        <v>9.8156281900351611E-2</v>
      </c>
      <c r="AM2035">
        <f t="shared" si="627"/>
        <v>8.8108061450013153E-2</v>
      </c>
      <c r="AN2035">
        <f t="shared" si="628"/>
        <v>0.45065559294191054</v>
      </c>
      <c r="AO2035">
        <f t="shared" si="629"/>
        <v>0.43540898610462869</v>
      </c>
      <c r="AP2035">
        <f t="shared" si="630"/>
        <v>1</v>
      </c>
      <c r="AQ2035">
        <f t="shared" si="631"/>
        <v>1</v>
      </c>
      <c r="AR2035">
        <f t="shared" si="632"/>
        <v>1</v>
      </c>
      <c r="AS2035">
        <f t="shared" si="633"/>
        <v>1</v>
      </c>
      <c r="AT2035">
        <f t="shared" si="634"/>
        <v>1</v>
      </c>
      <c r="AU2035">
        <f t="shared" si="635"/>
        <v>0</v>
      </c>
      <c r="AV2035">
        <f t="shared" si="636"/>
        <v>1</v>
      </c>
      <c r="AW2035">
        <f t="shared" si="637"/>
        <v>1</v>
      </c>
      <c r="AX2035">
        <f t="shared" si="638"/>
        <v>0</v>
      </c>
      <c r="AY2035">
        <f t="shared" si="639"/>
        <v>7</v>
      </c>
    </row>
    <row r="2036" spans="1:51" x14ac:dyDescent="0.3">
      <c r="A2036" s="1" t="s">
        <v>2030</v>
      </c>
      <c r="B2036" s="2">
        <v>100013225</v>
      </c>
      <c r="C2036" s="3" t="s">
        <v>5375</v>
      </c>
      <c r="D2036" s="5">
        <v>11.31</v>
      </c>
      <c r="E2036" s="5">
        <v>80.641623269999997</v>
      </c>
      <c r="F2036" s="3" t="s">
        <v>4480</v>
      </c>
      <c r="G2036" s="3" t="s">
        <v>4491</v>
      </c>
      <c r="H2036" s="3" t="s">
        <v>4492</v>
      </c>
      <c r="I2036" s="3" t="s">
        <v>4493</v>
      </c>
      <c r="J2036" s="3" t="s">
        <v>4494</v>
      </c>
      <c r="K2036" s="6" t="s">
        <v>4474</v>
      </c>
      <c r="L2036" s="6" t="s">
        <v>4474</v>
      </c>
      <c r="M2036" s="6" t="s">
        <v>4474</v>
      </c>
      <c r="N2036" s="6" t="s">
        <v>4474</v>
      </c>
      <c r="O2036" s="6">
        <v>-1910.2919999999999</v>
      </c>
      <c r="P2036" s="6">
        <v>-1764.1489999999999</v>
      </c>
      <c r="Q2036" s="6">
        <v>321.10399999999998</v>
      </c>
      <c r="R2036" s="6">
        <v>689.65099999999995</v>
      </c>
      <c r="S2036" s="6">
        <v>1538.3130000000001</v>
      </c>
      <c r="T2036" s="6">
        <v>2096.6170000000002</v>
      </c>
      <c r="U2036" s="6" t="s">
        <v>4474</v>
      </c>
      <c r="V2036" s="6" t="s">
        <v>4474</v>
      </c>
      <c r="W2036" s="6">
        <v>50345.281999999999</v>
      </c>
      <c r="X2036" s="6">
        <v>49494.760999999999</v>
      </c>
      <c r="Y2036" s="6">
        <v>47.731999999999999</v>
      </c>
      <c r="Z2036" s="6">
        <v>105.93899999999999</v>
      </c>
      <c r="AA2036" s="6">
        <v>6789</v>
      </c>
      <c r="AB2036" s="6">
        <v>5944</v>
      </c>
      <c r="AC2036" s="6">
        <v>7130117</v>
      </c>
      <c r="AD2036" s="6">
        <v>7130117</v>
      </c>
      <c r="AF2036">
        <f t="shared" si="620"/>
        <v>6.3780355823610246E-3</v>
      </c>
      <c r="AG2036">
        <f t="shared" si="621"/>
        <v>1.3933818167138942E-2</v>
      </c>
      <c r="AH2036" t="e">
        <f t="shared" si="622"/>
        <v>#VALUE!</v>
      </c>
      <c r="AI2036" t="e">
        <f t="shared" si="623"/>
        <v>#VALUE!</v>
      </c>
      <c r="AJ2036">
        <f t="shared" si="624"/>
        <v>7.0307850935336577E-3</v>
      </c>
      <c r="AK2036">
        <f t="shared" si="625"/>
        <v>1.7822846567967697E-2</v>
      </c>
      <c r="AL2036" t="e">
        <f t="shared" si="626"/>
        <v>#VALUE!</v>
      </c>
      <c r="AM2036" t="e">
        <f t="shared" si="627"/>
        <v>#VALUE!</v>
      </c>
      <c r="AN2036" t="e">
        <f t="shared" si="628"/>
        <v>#VALUE!</v>
      </c>
      <c r="AO2036" t="e">
        <f t="shared" si="629"/>
        <v>#VALUE!</v>
      </c>
      <c r="AP2036">
        <f t="shared" si="630"/>
        <v>1</v>
      </c>
      <c r="AQ2036">
        <f t="shared" si="631"/>
        <v>1</v>
      </c>
      <c r="AR2036">
        <f t="shared" si="632"/>
        <v>0</v>
      </c>
      <c r="AS2036">
        <f t="shared" si="633"/>
        <v>1</v>
      </c>
      <c r="AT2036">
        <f t="shared" si="634"/>
        <v>0</v>
      </c>
      <c r="AU2036">
        <f t="shared" si="635"/>
        <v>0</v>
      </c>
      <c r="AV2036">
        <f t="shared" si="636"/>
        <v>0</v>
      </c>
      <c r="AW2036">
        <f t="shared" si="637"/>
        <v>0</v>
      </c>
      <c r="AX2036">
        <f t="shared" si="638"/>
        <v>0</v>
      </c>
      <c r="AY2036">
        <f t="shared" si="639"/>
        <v>3</v>
      </c>
    </row>
    <row r="2037" spans="1:51" x14ac:dyDescent="0.3">
      <c r="A2037" s="1" t="s">
        <v>2031</v>
      </c>
      <c r="B2037" s="2">
        <v>4025746</v>
      </c>
      <c r="C2037" s="3" t="s">
        <v>5335</v>
      </c>
      <c r="D2037" s="5">
        <v>19.2</v>
      </c>
      <c r="E2037" s="5">
        <v>82809.600000000006</v>
      </c>
      <c r="F2037" s="3" t="s">
        <v>4500</v>
      </c>
      <c r="G2037" s="3" t="s">
        <v>4539</v>
      </c>
      <c r="H2037" s="3" t="s">
        <v>4539</v>
      </c>
      <c r="I2037" s="3" t="s">
        <v>4582</v>
      </c>
      <c r="J2037" s="3" t="s">
        <v>5377</v>
      </c>
      <c r="K2037" s="6">
        <v>54247000</v>
      </c>
      <c r="L2037" s="6">
        <v>55121000</v>
      </c>
      <c r="M2037" s="6">
        <v>10439000</v>
      </c>
      <c r="N2037" s="6">
        <v>10589000</v>
      </c>
      <c r="O2037" s="6">
        <v>-806000</v>
      </c>
      <c r="P2037" s="6">
        <v>509000</v>
      </c>
      <c r="Q2037" s="6">
        <v>-16420000</v>
      </c>
      <c r="R2037" s="6">
        <v>879000</v>
      </c>
      <c r="S2037" s="6">
        <v>9747000</v>
      </c>
      <c r="T2037" s="6">
        <v>11517000</v>
      </c>
      <c r="U2037" s="6">
        <v>46471000</v>
      </c>
      <c r="V2037" s="6">
        <v>48334000</v>
      </c>
      <c r="W2037" s="6">
        <v>193542000</v>
      </c>
      <c r="X2037" s="6">
        <v>206205000</v>
      </c>
      <c r="Y2037" s="6">
        <v>46137000</v>
      </c>
      <c r="Z2037" s="6">
        <v>50829000</v>
      </c>
      <c r="AA2037" s="6">
        <v>35159000</v>
      </c>
      <c r="AB2037" s="6">
        <v>32027000</v>
      </c>
      <c r="AC2037" s="6">
        <v>4309000000</v>
      </c>
      <c r="AD2037" s="6">
        <v>4276000000</v>
      </c>
      <c r="AF2037">
        <f t="shared" si="620"/>
        <v>-8.4839466369056843E-2</v>
      </c>
      <c r="AG2037">
        <f t="shared" si="621"/>
        <v>4.2627482359787593E-3</v>
      </c>
      <c r="AH2037">
        <f t="shared" si="622"/>
        <v>0.24010809023364438</v>
      </c>
      <c r="AI2037">
        <f t="shared" si="623"/>
        <v>0.23439780800659538</v>
      </c>
      <c r="AJ2037">
        <f t="shared" si="624"/>
        <v>1.3122386871071419</v>
      </c>
      <c r="AK2037">
        <f t="shared" si="625"/>
        <v>1.5870671620819934</v>
      </c>
      <c r="AL2037">
        <f t="shared" si="626"/>
        <v>-1.4857964495732482E-2</v>
      </c>
      <c r="AM2037">
        <f t="shared" si="627"/>
        <v>9.2342301482193721E-3</v>
      </c>
      <c r="AN2037">
        <f t="shared" si="628"/>
        <v>0.28028541608539748</v>
      </c>
      <c r="AO2037">
        <f t="shared" si="629"/>
        <v>0.26731165587643363</v>
      </c>
      <c r="AP2037">
        <f t="shared" si="630"/>
        <v>0</v>
      </c>
      <c r="AQ2037">
        <f t="shared" si="631"/>
        <v>1</v>
      </c>
      <c r="AR2037">
        <f t="shared" si="632"/>
        <v>0</v>
      </c>
      <c r="AS2037">
        <f t="shared" si="633"/>
        <v>1</v>
      </c>
      <c r="AT2037">
        <f t="shared" si="634"/>
        <v>0</v>
      </c>
      <c r="AU2037">
        <f t="shared" si="635"/>
        <v>0</v>
      </c>
      <c r="AV2037">
        <f t="shared" si="636"/>
        <v>0</v>
      </c>
      <c r="AW2037">
        <f t="shared" si="637"/>
        <v>1</v>
      </c>
      <c r="AX2037">
        <f t="shared" si="638"/>
        <v>0</v>
      </c>
      <c r="AY2037">
        <f t="shared" si="639"/>
        <v>3</v>
      </c>
    </row>
    <row r="2038" spans="1:51" x14ac:dyDescent="0.3">
      <c r="A2038" s="1" t="s">
        <v>2032</v>
      </c>
      <c r="B2038" s="2">
        <v>4811109</v>
      </c>
      <c r="C2038" s="3" t="s">
        <v>5338</v>
      </c>
      <c r="D2038" s="5">
        <v>10.050000000000001</v>
      </c>
      <c r="E2038" s="5">
        <v>1023.5781486</v>
      </c>
      <c r="F2038" s="3" t="s">
        <v>4470</v>
      </c>
      <c r="G2038" s="3" t="s">
        <v>4471</v>
      </c>
      <c r="H2038" s="3" t="s">
        <v>4489</v>
      </c>
      <c r="I2038" s="3" t="s">
        <v>4489</v>
      </c>
      <c r="J2038" s="3" t="s">
        <v>4495</v>
      </c>
      <c r="K2038" s="6">
        <v>43086</v>
      </c>
      <c r="L2038" s="6">
        <v>45967</v>
      </c>
      <c r="M2038" s="6">
        <v>-527523</v>
      </c>
      <c r="N2038" s="6">
        <v>-514178</v>
      </c>
      <c r="O2038" s="6">
        <v>-537708</v>
      </c>
      <c r="P2038" s="6">
        <v>-524045</v>
      </c>
      <c r="Q2038" s="6">
        <v>-522284</v>
      </c>
      <c r="R2038" s="6">
        <v>-508796</v>
      </c>
      <c r="S2038" s="6">
        <v>-356739</v>
      </c>
      <c r="T2038" s="6">
        <v>-373283</v>
      </c>
      <c r="U2038" s="6" t="s">
        <v>4474</v>
      </c>
      <c r="V2038" s="6" t="s">
        <v>4474</v>
      </c>
      <c r="W2038" s="6">
        <v>1173351</v>
      </c>
      <c r="X2038" s="6">
        <v>1191536</v>
      </c>
      <c r="Y2038" s="6">
        <v>710902</v>
      </c>
      <c r="Z2038" s="6">
        <v>757211</v>
      </c>
      <c r="AA2038" s="6">
        <v>105683</v>
      </c>
      <c r="AB2038" s="6">
        <v>105090</v>
      </c>
      <c r="AC2038" s="6">
        <v>101796365</v>
      </c>
      <c r="AD2038" s="6">
        <v>98289150</v>
      </c>
      <c r="AF2038">
        <f t="shared" si="620"/>
        <v>-0.44512170697429843</v>
      </c>
      <c r="AG2038">
        <f t="shared" si="621"/>
        <v>-0.42700849995300183</v>
      </c>
      <c r="AH2038" t="e">
        <f t="shared" si="622"/>
        <v>#VALUE!</v>
      </c>
      <c r="AI2038" t="e">
        <f t="shared" si="623"/>
        <v>#VALUE!</v>
      </c>
      <c r="AJ2038">
        <f t="shared" si="624"/>
        <v>6.7267393999034848</v>
      </c>
      <c r="AK2038">
        <f t="shared" si="625"/>
        <v>7.2053573127795225</v>
      </c>
      <c r="AL2038">
        <f t="shared" si="626"/>
        <v>-12.479877454393538</v>
      </c>
      <c r="AM2038">
        <f t="shared" si="627"/>
        <v>-11.400461200426394</v>
      </c>
      <c r="AN2038">
        <f t="shared" si="628"/>
        <v>3.6720469833834889E-2</v>
      </c>
      <c r="AO2038">
        <f t="shared" si="629"/>
        <v>3.8577936377918919E-2</v>
      </c>
      <c r="AP2038">
        <f t="shared" si="630"/>
        <v>0</v>
      </c>
      <c r="AQ2038">
        <f t="shared" si="631"/>
        <v>0</v>
      </c>
      <c r="AR2038">
        <f t="shared" si="632"/>
        <v>0</v>
      </c>
      <c r="AS2038">
        <f t="shared" si="633"/>
        <v>1</v>
      </c>
      <c r="AT2038">
        <f t="shared" si="634"/>
        <v>0</v>
      </c>
      <c r="AU2038">
        <f t="shared" si="635"/>
        <v>0</v>
      </c>
      <c r="AV2038">
        <f t="shared" si="636"/>
        <v>0</v>
      </c>
      <c r="AW2038">
        <f t="shared" si="637"/>
        <v>0</v>
      </c>
      <c r="AX2038">
        <f t="shared" si="638"/>
        <v>0</v>
      </c>
      <c r="AY2038">
        <f t="shared" si="639"/>
        <v>1</v>
      </c>
    </row>
    <row r="2039" spans="1:51" x14ac:dyDescent="0.3">
      <c r="A2039" s="1" t="s">
        <v>2033</v>
      </c>
      <c r="B2039" s="2">
        <v>4403916</v>
      </c>
      <c r="C2039" s="3" t="s">
        <v>5335</v>
      </c>
      <c r="D2039" s="5">
        <v>4.33</v>
      </c>
      <c r="E2039" s="5">
        <v>1900.80060742</v>
      </c>
      <c r="F2039" s="3" t="s">
        <v>4480</v>
      </c>
      <c r="G2039" s="3" t="s">
        <v>4481</v>
      </c>
      <c r="H2039" s="3" t="s">
        <v>4481</v>
      </c>
      <c r="I2039" s="3" t="s">
        <v>4807</v>
      </c>
      <c r="J2039" s="3" t="s">
        <v>4484</v>
      </c>
      <c r="K2039" s="6">
        <v>1137865.675599948</v>
      </c>
      <c r="L2039" s="6">
        <v>1091212.1835693964</v>
      </c>
      <c r="M2039" s="6" t="s">
        <v>4474</v>
      </c>
      <c r="N2039" s="6" t="s">
        <v>4474</v>
      </c>
      <c r="O2039" s="6">
        <v>814162.18478439888</v>
      </c>
      <c r="P2039" s="6">
        <v>797383.28842174972</v>
      </c>
      <c r="Q2039" s="6">
        <v>162512.18817933992</v>
      </c>
      <c r="R2039" s="6">
        <v>136503.63682954217</v>
      </c>
      <c r="S2039" s="6">
        <v>-1362934.0562862265</v>
      </c>
      <c r="T2039" s="6">
        <v>-1342713.6727213552</v>
      </c>
      <c r="U2039" s="6">
        <v>605107.98501432454</v>
      </c>
      <c r="V2039" s="6">
        <v>471468.76576122199</v>
      </c>
      <c r="W2039" s="6">
        <v>12842150.33423933</v>
      </c>
      <c r="X2039" s="6">
        <v>11991760.933784856</v>
      </c>
      <c r="Y2039" s="6" t="s">
        <v>4474</v>
      </c>
      <c r="Z2039" s="6" t="s">
        <v>4474</v>
      </c>
      <c r="AA2039" s="6" t="s">
        <v>4474</v>
      </c>
      <c r="AB2039" s="6" t="s">
        <v>4474</v>
      </c>
      <c r="AC2039" s="6">
        <v>438983974</v>
      </c>
      <c r="AD2039" s="6">
        <v>438843748</v>
      </c>
      <c r="AF2039">
        <f t="shared" si="620"/>
        <v>1.2654593191146122E-2</v>
      </c>
      <c r="AG2039">
        <f t="shared" si="621"/>
        <v>1.1383118591445994E-2</v>
      </c>
      <c r="AH2039">
        <f t="shared" si="622"/>
        <v>4.7118899036791756E-2</v>
      </c>
      <c r="AI2039">
        <f t="shared" si="623"/>
        <v>3.9316057780382753E-2</v>
      </c>
      <c r="AJ2039" t="e">
        <f t="shared" si="624"/>
        <v>#VALUE!</v>
      </c>
      <c r="AK2039" t="e">
        <f t="shared" si="625"/>
        <v>#VALUE!</v>
      </c>
      <c r="AL2039">
        <f t="shared" si="626"/>
        <v>0.71551695621289035</v>
      </c>
      <c r="AM2039">
        <f t="shared" si="627"/>
        <v>0.73073165826785291</v>
      </c>
      <c r="AN2039">
        <f t="shared" si="628"/>
        <v>8.8603983443972537E-2</v>
      </c>
      <c r="AO2039">
        <f t="shared" si="629"/>
        <v>9.099682603704029E-2</v>
      </c>
      <c r="AP2039">
        <f t="shared" si="630"/>
        <v>1</v>
      </c>
      <c r="AQ2039">
        <f t="shared" si="631"/>
        <v>0</v>
      </c>
      <c r="AR2039">
        <f t="shared" si="632"/>
        <v>1</v>
      </c>
      <c r="AS2039">
        <f t="shared" si="633"/>
        <v>0</v>
      </c>
      <c r="AT2039">
        <f t="shared" si="634"/>
        <v>0</v>
      </c>
      <c r="AU2039">
        <f t="shared" si="635"/>
        <v>0</v>
      </c>
      <c r="AV2039">
        <f t="shared" si="636"/>
        <v>0</v>
      </c>
      <c r="AW2039">
        <f t="shared" si="637"/>
        <v>0</v>
      </c>
      <c r="AX2039">
        <f t="shared" si="638"/>
        <v>0</v>
      </c>
      <c r="AY2039">
        <f t="shared" si="639"/>
        <v>2</v>
      </c>
    </row>
    <row r="2040" spans="1:51" x14ac:dyDescent="0.3">
      <c r="A2040" s="1" t="s">
        <v>2034</v>
      </c>
      <c r="B2040" s="2">
        <v>4153870</v>
      </c>
      <c r="C2040" s="3" t="s">
        <v>5335</v>
      </c>
      <c r="D2040" s="5">
        <v>183.26</v>
      </c>
      <c r="E2040" s="5">
        <v>19953.180017539999</v>
      </c>
      <c r="F2040" s="3" t="s">
        <v>4480</v>
      </c>
      <c r="G2040" s="3" t="s">
        <v>4491</v>
      </c>
      <c r="H2040" s="3" t="s">
        <v>4492</v>
      </c>
      <c r="I2040" s="3" t="s">
        <v>4836</v>
      </c>
      <c r="J2040" s="3" t="s">
        <v>4732</v>
      </c>
      <c r="K2040" s="6">
        <v>4937000</v>
      </c>
      <c r="L2040" s="6">
        <v>4717000</v>
      </c>
      <c r="M2040" s="6">
        <v>7669000</v>
      </c>
      <c r="N2040" s="6">
        <v>7422000</v>
      </c>
      <c r="O2040" s="6">
        <v>7571000</v>
      </c>
      <c r="P2040" s="6">
        <v>7326000</v>
      </c>
      <c r="Q2040" s="6">
        <v>3177000</v>
      </c>
      <c r="R2040" s="6">
        <v>3115000</v>
      </c>
      <c r="S2040" s="6">
        <v>9255000</v>
      </c>
      <c r="T2040" s="6">
        <v>6652000</v>
      </c>
      <c r="U2040" s="6" t="s">
        <v>4474</v>
      </c>
      <c r="V2040" s="6" t="s">
        <v>4474</v>
      </c>
      <c r="W2040" s="6">
        <v>148526000</v>
      </c>
      <c r="X2040" s="6">
        <v>136648000</v>
      </c>
      <c r="Y2040" s="6" t="s">
        <v>4474</v>
      </c>
      <c r="Z2040" s="6" t="s">
        <v>4474</v>
      </c>
      <c r="AA2040" s="6" t="s">
        <v>4474</v>
      </c>
      <c r="AB2040" s="6" t="s">
        <v>4474</v>
      </c>
      <c r="AC2040" s="6">
        <v>108867297</v>
      </c>
      <c r="AD2040" s="6">
        <v>108486069</v>
      </c>
      <c r="AF2040">
        <f t="shared" si="620"/>
        <v>2.139019430941384E-2</v>
      </c>
      <c r="AG2040">
        <f t="shared" si="621"/>
        <v>2.2795796499034016E-2</v>
      </c>
      <c r="AH2040" t="e">
        <f t="shared" si="622"/>
        <v>#VALUE!</v>
      </c>
      <c r="AI2040" t="e">
        <f t="shared" si="623"/>
        <v>#VALUE!</v>
      </c>
      <c r="AJ2040" t="e">
        <f t="shared" si="624"/>
        <v>#VALUE!</v>
      </c>
      <c r="AK2040" t="e">
        <f t="shared" si="625"/>
        <v>#VALUE!</v>
      </c>
      <c r="AL2040">
        <f t="shared" si="626"/>
        <v>1.5335223820133685</v>
      </c>
      <c r="AM2040">
        <f t="shared" si="627"/>
        <v>1.5531057875768497</v>
      </c>
      <c r="AN2040">
        <f t="shared" si="628"/>
        <v>3.3239971452809609E-2</v>
      </c>
      <c r="AO2040">
        <f t="shared" si="629"/>
        <v>3.4519348984251505E-2</v>
      </c>
      <c r="AP2040">
        <f t="shared" si="630"/>
        <v>1</v>
      </c>
      <c r="AQ2040">
        <f t="shared" si="631"/>
        <v>1</v>
      </c>
      <c r="AR2040">
        <f t="shared" si="632"/>
        <v>0</v>
      </c>
      <c r="AS2040">
        <f t="shared" si="633"/>
        <v>1</v>
      </c>
      <c r="AT2040">
        <f t="shared" si="634"/>
        <v>0</v>
      </c>
      <c r="AU2040">
        <f t="shared" si="635"/>
        <v>0</v>
      </c>
      <c r="AV2040">
        <f t="shared" si="636"/>
        <v>0</v>
      </c>
      <c r="AW2040">
        <f t="shared" si="637"/>
        <v>0</v>
      </c>
      <c r="AX2040">
        <f t="shared" si="638"/>
        <v>0</v>
      </c>
      <c r="AY2040">
        <f t="shared" si="639"/>
        <v>3</v>
      </c>
    </row>
    <row r="2041" spans="1:51" x14ac:dyDescent="0.3">
      <c r="A2041" s="1" t="s">
        <v>2035</v>
      </c>
      <c r="B2041" s="2">
        <v>4099823</v>
      </c>
      <c r="C2041" s="3" t="s">
        <v>5337</v>
      </c>
      <c r="D2041" s="5">
        <v>143.88999999999999</v>
      </c>
      <c r="E2041" s="5">
        <v>82618.256153330003</v>
      </c>
      <c r="F2041" s="3" t="s">
        <v>4480</v>
      </c>
      <c r="G2041" s="3" t="s">
        <v>4491</v>
      </c>
      <c r="H2041" s="3" t="s">
        <v>4492</v>
      </c>
      <c r="I2041" s="3" t="s">
        <v>4802</v>
      </c>
      <c r="J2041" s="3" t="s">
        <v>4932</v>
      </c>
      <c r="K2041" s="6">
        <v>9157000</v>
      </c>
      <c r="L2041" s="6">
        <v>8811000</v>
      </c>
      <c r="M2041" s="6">
        <v>5558000</v>
      </c>
      <c r="N2041" s="6">
        <v>5344000</v>
      </c>
      <c r="O2041" s="6">
        <v>4318000</v>
      </c>
      <c r="P2041" s="6">
        <v>4178000</v>
      </c>
      <c r="Q2041" s="6">
        <v>2483000</v>
      </c>
      <c r="R2041" s="6">
        <v>2371000</v>
      </c>
      <c r="S2041" s="6">
        <v>4072000</v>
      </c>
      <c r="T2041" s="6">
        <v>3942000</v>
      </c>
      <c r="U2041" s="6">
        <v>18581000</v>
      </c>
      <c r="V2041" s="6">
        <v>18573000</v>
      </c>
      <c r="W2041" s="6">
        <v>135201000</v>
      </c>
      <c r="X2041" s="6">
        <v>137682000</v>
      </c>
      <c r="Y2041" s="6">
        <v>84695000</v>
      </c>
      <c r="Z2041" s="6">
        <v>86991000</v>
      </c>
      <c r="AA2041" s="6">
        <v>84562000</v>
      </c>
      <c r="AB2041" s="6">
        <v>87464000</v>
      </c>
      <c r="AC2041" s="6">
        <v>574000000</v>
      </c>
      <c r="AD2041" s="6">
        <v>573000000</v>
      </c>
      <c r="AF2041">
        <f t="shared" si="620"/>
        <v>1.8365248777745726E-2</v>
      </c>
      <c r="AG2041">
        <f t="shared" si="621"/>
        <v>1.7220842230647435E-2</v>
      </c>
      <c r="AH2041">
        <f t="shared" si="622"/>
        <v>0.13743241544071419</v>
      </c>
      <c r="AI2041">
        <f t="shared" si="623"/>
        <v>0.13489780799233014</v>
      </c>
      <c r="AJ2041">
        <f t="shared" si="624"/>
        <v>1.0015728104822497</v>
      </c>
      <c r="AK2041">
        <f t="shared" si="625"/>
        <v>0.99459206073355899</v>
      </c>
      <c r="AL2041">
        <f t="shared" si="626"/>
        <v>0.47155181828109644</v>
      </c>
      <c r="AM2041">
        <f t="shared" si="627"/>
        <v>0.47418000226988993</v>
      </c>
      <c r="AN2041">
        <f t="shared" si="628"/>
        <v>6.7728788988247135E-2</v>
      </c>
      <c r="AO2041">
        <f t="shared" si="629"/>
        <v>6.3995293502418615E-2</v>
      </c>
      <c r="AP2041">
        <f t="shared" si="630"/>
        <v>1</v>
      </c>
      <c r="AQ2041">
        <f t="shared" si="631"/>
        <v>1</v>
      </c>
      <c r="AR2041">
        <f t="shared" si="632"/>
        <v>1</v>
      </c>
      <c r="AS2041">
        <f t="shared" si="633"/>
        <v>1</v>
      </c>
      <c r="AT2041">
        <f t="shared" si="634"/>
        <v>0</v>
      </c>
      <c r="AU2041">
        <f t="shared" si="635"/>
        <v>1</v>
      </c>
      <c r="AV2041">
        <f t="shared" si="636"/>
        <v>0</v>
      </c>
      <c r="AW2041">
        <f t="shared" si="637"/>
        <v>1</v>
      </c>
      <c r="AX2041">
        <f t="shared" si="638"/>
        <v>0</v>
      </c>
      <c r="AY2041">
        <f t="shared" si="639"/>
        <v>6</v>
      </c>
    </row>
    <row r="2042" spans="1:51" x14ac:dyDescent="0.3">
      <c r="A2042" s="1" t="s">
        <v>2036</v>
      </c>
      <c r="B2042" s="2">
        <v>4103938</v>
      </c>
      <c r="C2042" s="3" t="s">
        <v>5335</v>
      </c>
      <c r="D2042" s="7">
        <v>179.83</v>
      </c>
      <c r="E2042" s="5">
        <v>4557.5636852199996</v>
      </c>
      <c r="F2042" s="3" t="s">
        <v>4500</v>
      </c>
      <c r="G2042" s="3" t="s">
        <v>4501</v>
      </c>
      <c r="H2042" s="3" t="s">
        <v>4502</v>
      </c>
      <c r="I2042" s="3" t="s">
        <v>4538</v>
      </c>
      <c r="J2042" s="3" t="s">
        <v>4504</v>
      </c>
      <c r="K2042" s="6">
        <v>721232</v>
      </c>
      <c r="L2042" s="6">
        <v>732659</v>
      </c>
      <c r="M2042" s="6">
        <v>369207</v>
      </c>
      <c r="N2042" s="6">
        <v>393096</v>
      </c>
      <c r="O2042" s="6">
        <v>297948</v>
      </c>
      <c r="P2042" s="6">
        <v>319859</v>
      </c>
      <c r="Q2042" s="6">
        <v>264592</v>
      </c>
      <c r="R2042" s="6">
        <v>277556</v>
      </c>
      <c r="S2042" s="6">
        <v>55909</v>
      </c>
      <c r="T2042" s="6">
        <v>288888</v>
      </c>
      <c r="U2042" s="6">
        <v>18302</v>
      </c>
      <c r="V2042" s="6">
        <v>17687</v>
      </c>
      <c r="W2042" s="6">
        <v>1725350</v>
      </c>
      <c r="X2042" s="6">
        <v>1636295</v>
      </c>
      <c r="Y2042" s="6">
        <v>1153736</v>
      </c>
      <c r="Z2042" s="6">
        <v>1057118</v>
      </c>
      <c r="AA2042" s="6">
        <v>711771</v>
      </c>
      <c r="AB2042" s="6">
        <v>699347</v>
      </c>
      <c r="AC2042" s="6">
        <v>25242000</v>
      </c>
      <c r="AD2042" s="6">
        <v>25129000</v>
      </c>
      <c r="AF2042">
        <f t="shared" si="620"/>
        <v>0.15335555104761353</v>
      </c>
      <c r="AG2042">
        <f t="shared" si="621"/>
        <v>0.16962467036811821</v>
      </c>
      <c r="AH2042">
        <f t="shared" si="622"/>
        <v>1.0607702784942186E-2</v>
      </c>
      <c r="AI2042">
        <f t="shared" si="623"/>
        <v>1.0809175607087964E-2</v>
      </c>
      <c r="AJ2042">
        <f t="shared" si="624"/>
        <v>1.620937071052347</v>
      </c>
      <c r="AK2042">
        <f t="shared" si="625"/>
        <v>1.5115786583770288</v>
      </c>
      <c r="AL2042">
        <f t="shared" si="626"/>
        <v>0.41310978991503428</v>
      </c>
      <c r="AM2042">
        <f t="shared" si="627"/>
        <v>0.43657281218138316</v>
      </c>
      <c r="AN2042">
        <f t="shared" si="628"/>
        <v>0.41802069145390791</v>
      </c>
      <c r="AO2042">
        <f t="shared" si="629"/>
        <v>0.44775483638341496</v>
      </c>
      <c r="AP2042">
        <f t="shared" si="630"/>
        <v>1</v>
      </c>
      <c r="AQ2042">
        <f t="shared" si="631"/>
        <v>1</v>
      </c>
      <c r="AR2042">
        <f t="shared" si="632"/>
        <v>0</v>
      </c>
      <c r="AS2042">
        <f t="shared" si="633"/>
        <v>0</v>
      </c>
      <c r="AT2042">
        <f t="shared" si="634"/>
        <v>1</v>
      </c>
      <c r="AU2042">
        <f t="shared" si="635"/>
        <v>1</v>
      </c>
      <c r="AV2042">
        <f t="shared" si="636"/>
        <v>0</v>
      </c>
      <c r="AW2042">
        <f t="shared" si="637"/>
        <v>0</v>
      </c>
      <c r="AX2042">
        <f t="shared" si="638"/>
        <v>0</v>
      </c>
      <c r="AY2042">
        <f t="shared" si="639"/>
        <v>4</v>
      </c>
    </row>
    <row r="2043" spans="1:51" x14ac:dyDescent="0.3">
      <c r="A2043" s="1" t="s">
        <v>2037</v>
      </c>
      <c r="B2043" s="2">
        <v>4994421</v>
      </c>
      <c r="C2043" s="3" t="s">
        <v>5335</v>
      </c>
      <c r="D2043" s="5">
        <v>23.01</v>
      </c>
      <c r="E2043" s="5">
        <v>1341.5651687100001</v>
      </c>
      <c r="F2043" s="3" t="s">
        <v>4485</v>
      </c>
      <c r="G2043" s="3" t="s">
        <v>4517</v>
      </c>
      <c r="H2043" s="3" t="s">
        <v>4518</v>
      </c>
      <c r="I2043" s="3" t="s">
        <v>4536</v>
      </c>
      <c r="J2043" s="3" t="s">
        <v>5118</v>
      </c>
      <c r="K2043" s="6">
        <v>1305766</v>
      </c>
      <c r="L2043" s="6">
        <v>1272502</v>
      </c>
      <c r="M2043" s="6">
        <v>181951</v>
      </c>
      <c r="N2043" s="6">
        <v>171174</v>
      </c>
      <c r="O2043" s="6">
        <v>137341</v>
      </c>
      <c r="P2043" s="6">
        <v>126030</v>
      </c>
      <c r="Q2043" s="6">
        <v>84735</v>
      </c>
      <c r="R2043" s="6">
        <v>66171</v>
      </c>
      <c r="S2043" s="6">
        <v>138204</v>
      </c>
      <c r="T2043" s="6">
        <v>128268</v>
      </c>
      <c r="U2043" s="6">
        <v>329347</v>
      </c>
      <c r="V2043" s="6">
        <v>379027</v>
      </c>
      <c r="W2043" s="6">
        <v>1243264</v>
      </c>
      <c r="X2043" s="6">
        <v>1216117</v>
      </c>
      <c r="Y2043" s="6">
        <v>608161</v>
      </c>
      <c r="Z2043" s="6">
        <v>591818</v>
      </c>
      <c r="AA2043" s="6">
        <v>236386</v>
      </c>
      <c r="AB2043" s="6">
        <v>214703</v>
      </c>
      <c r="AC2043" s="6">
        <v>58304101</v>
      </c>
      <c r="AD2043" s="6">
        <v>58303000</v>
      </c>
      <c r="AF2043">
        <f t="shared" si="620"/>
        <v>6.8155275146710589E-2</v>
      </c>
      <c r="AG2043">
        <f t="shared" si="621"/>
        <v>5.4411705452682597E-2</v>
      </c>
      <c r="AH2043">
        <f t="shared" si="622"/>
        <v>0.26490512071450634</v>
      </c>
      <c r="AI2043">
        <f t="shared" si="623"/>
        <v>0.31166984755578614</v>
      </c>
      <c r="AJ2043">
        <f t="shared" si="624"/>
        <v>2.572745424855956</v>
      </c>
      <c r="AK2043">
        <f t="shared" si="625"/>
        <v>2.7564496071317124</v>
      </c>
      <c r="AL2043">
        <f t="shared" si="626"/>
        <v>0.10518040751558855</v>
      </c>
      <c r="AM2043">
        <f t="shared" si="627"/>
        <v>9.9041101703572956E-2</v>
      </c>
      <c r="AN2043">
        <f t="shared" si="628"/>
        <v>1.0502725084937712</v>
      </c>
      <c r="AO2043">
        <f t="shared" si="629"/>
        <v>1.0463647823359101</v>
      </c>
      <c r="AP2043">
        <f t="shared" si="630"/>
        <v>1</v>
      </c>
      <c r="AQ2043">
        <f t="shared" si="631"/>
        <v>1</v>
      </c>
      <c r="AR2043">
        <f t="shared" si="632"/>
        <v>1</v>
      </c>
      <c r="AS2043">
        <f t="shared" si="633"/>
        <v>1</v>
      </c>
      <c r="AT2043">
        <f t="shared" si="634"/>
        <v>1</v>
      </c>
      <c r="AU2043">
        <f t="shared" si="635"/>
        <v>0</v>
      </c>
      <c r="AV2043">
        <f t="shared" si="636"/>
        <v>1</v>
      </c>
      <c r="AW2043">
        <f t="shared" si="637"/>
        <v>1</v>
      </c>
      <c r="AX2043">
        <f t="shared" si="638"/>
        <v>0</v>
      </c>
      <c r="AY2043">
        <f t="shared" si="639"/>
        <v>7</v>
      </c>
    </row>
    <row r="2044" spans="1:51" x14ac:dyDescent="0.3">
      <c r="A2044" s="1" t="s">
        <v>2038</v>
      </c>
      <c r="B2044" s="2">
        <v>101236</v>
      </c>
      <c r="C2044" s="3" t="s">
        <v>5335</v>
      </c>
      <c r="D2044" s="5">
        <v>63.58</v>
      </c>
      <c r="E2044" s="5">
        <v>3954.8546597999998</v>
      </c>
      <c r="F2044" s="3" t="s">
        <v>4480</v>
      </c>
      <c r="G2044" s="3" t="s">
        <v>4481</v>
      </c>
      <c r="H2044" s="3" t="s">
        <v>4481</v>
      </c>
      <c r="I2044" s="3" t="s">
        <v>4482</v>
      </c>
      <c r="J2044" s="3" t="s">
        <v>4484</v>
      </c>
      <c r="K2044" s="6">
        <v>836410</v>
      </c>
      <c r="L2044" s="6">
        <v>837339</v>
      </c>
      <c r="M2044" s="6" t="s">
        <v>4474</v>
      </c>
      <c r="N2044" s="6" t="s">
        <v>4474</v>
      </c>
      <c r="O2044" s="6">
        <v>711421</v>
      </c>
      <c r="P2044" s="6">
        <v>697727</v>
      </c>
      <c r="Q2044" s="6">
        <v>401257</v>
      </c>
      <c r="R2044" s="6">
        <v>404851</v>
      </c>
      <c r="S2044" s="6">
        <v>491838</v>
      </c>
      <c r="T2044" s="6">
        <v>489082</v>
      </c>
      <c r="U2044" s="6" t="s">
        <v>4474</v>
      </c>
      <c r="V2044" s="6" t="s">
        <v>4474</v>
      </c>
      <c r="W2044" s="6">
        <v>15892312</v>
      </c>
      <c r="X2044" s="6">
        <v>15491734</v>
      </c>
      <c r="Y2044" s="6" t="s">
        <v>4474</v>
      </c>
      <c r="Z2044" s="6" t="s">
        <v>4474</v>
      </c>
      <c r="AA2044" s="6" t="s">
        <v>4474</v>
      </c>
      <c r="AB2044" s="6" t="s">
        <v>4474</v>
      </c>
      <c r="AC2044" s="6">
        <v>62198587</v>
      </c>
      <c r="AD2044" s="6">
        <v>62179834</v>
      </c>
      <c r="AF2044">
        <f t="shared" si="620"/>
        <v>2.5248497512507934E-2</v>
      </c>
      <c r="AG2044">
        <f t="shared" si="621"/>
        <v>2.6133356020701104E-2</v>
      </c>
      <c r="AH2044" t="e">
        <f t="shared" si="622"/>
        <v>#VALUE!</v>
      </c>
      <c r="AI2044" t="e">
        <f t="shared" si="623"/>
        <v>#VALUE!</v>
      </c>
      <c r="AJ2044" t="e">
        <f t="shared" si="624"/>
        <v>#VALUE!</v>
      </c>
      <c r="AK2044" t="e">
        <f t="shared" si="625"/>
        <v>#VALUE!</v>
      </c>
      <c r="AL2044">
        <f t="shared" si="626"/>
        <v>0.85056491433627046</v>
      </c>
      <c r="AM2044">
        <f t="shared" si="627"/>
        <v>0.83326705193476003</v>
      </c>
      <c r="AN2044">
        <f t="shared" si="628"/>
        <v>5.2629850206816979E-2</v>
      </c>
      <c r="AO2044">
        <f t="shared" si="629"/>
        <v>5.4050695680677191E-2</v>
      </c>
      <c r="AP2044">
        <f t="shared" si="630"/>
        <v>1</v>
      </c>
      <c r="AQ2044">
        <f t="shared" si="631"/>
        <v>1</v>
      </c>
      <c r="AR2044">
        <f t="shared" si="632"/>
        <v>0</v>
      </c>
      <c r="AS2044">
        <f t="shared" si="633"/>
        <v>1</v>
      </c>
      <c r="AT2044">
        <f t="shared" si="634"/>
        <v>0</v>
      </c>
      <c r="AU2044">
        <f t="shared" si="635"/>
        <v>0</v>
      </c>
      <c r="AV2044">
        <f t="shared" si="636"/>
        <v>1</v>
      </c>
      <c r="AW2044">
        <f t="shared" si="637"/>
        <v>0</v>
      </c>
      <c r="AX2044">
        <f t="shared" si="638"/>
        <v>0</v>
      </c>
      <c r="AY2044">
        <f t="shared" si="639"/>
        <v>4</v>
      </c>
    </row>
    <row r="2045" spans="1:51" x14ac:dyDescent="0.3">
      <c r="A2045" s="1" t="s">
        <v>2039</v>
      </c>
      <c r="B2045" s="2">
        <v>4000193</v>
      </c>
      <c r="C2045" s="3" t="s">
        <v>5337</v>
      </c>
      <c r="D2045" s="5">
        <v>217.4</v>
      </c>
      <c r="E2045" s="5">
        <v>201017.85604479999</v>
      </c>
      <c r="F2045" s="3" t="s">
        <v>4500</v>
      </c>
      <c r="G2045" s="3" t="s">
        <v>4501</v>
      </c>
      <c r="H2045" s="3" t="s">
        <v>4533</v>
      </c>
      <c r="I2045" s="3" t="s">
        <v>4534</v>
      </c>
      <c r="J2045" s="3" t="s">
        <v>4850</v>
      </c>
      <c r="K2045" s="6">
        <v>62580000</v>
      </c>
      <c r="L2045" s="6">
        <v>62365000</v>
      </c>
      <c r="M2045" s="6">
        <v>11951000</v>
      </c>
      <c r="N2045" s="6">
        <v>14626000</v>
      </c>
      <c r="O2045" s="6">
        <v>7245000</v>
      </c>
      <c r="P2045" s="6">
        <v>9995000</v>
      </c>
      <c r="Q2045" s="6">
        <v>6397000</v>
      </c>
      <c r="R2045" s="6">
        <v>8430000</v>
      </c>
      <c r="S2045" s="6">
        <v>13578000</v>
      </c>
      <c r="T2045" s="6">
        <v>13753000</v>
      </c>
      <c r="U2045" s="6">
        <v>52102000</v>
      </c>
      <c r="V2045" s="6">
        <v>52106000</v>
      </c>
      <c r="W2045" s="6">
        <v>134339000</v>
      </c>
      <c r="X2045" s="6">
        <v>133848000</v>
      </c>
      <c r="Y2045" s="6">
        <v>30543000</v>
      </c>
      <c r="Z2045" s="6">
        <v>33299000</v>
      </c>
      <c r="AA2045" s="6">
        <v>28853000</v>
      </c>
      <c r="AB2045" s="6">
        <v>29648000</v>
      </c>
      <c r="AC2045" s="6">
        <v>924645152</v>
      </c>
      <c r="AD2045" s="6">
        <v>921148195</v>
      </c>
      <c r="AF2045">
        <f t="shared" si="620"/>
        <v>4.761833868050231E-2</v>
      </c>
      <c r="AG2045">
        <f t="shared" si="621"/>
        <v>6.2981889904966823E-2</v>
      </c>
      <c r="AH2045">
        <f t="shared" si="622"/>
        <v>0.38783971892004554</v>
      </c>
      <c r="AI2045">
        <f t="shared" si="623"/>
        <v>0.38929233160002391</v>
      </c>
      <c r="AJ2045">
        <f t="shared" si="624"/>
        <v>1.0585727653970125</v>
      </c>
      <c r="AK2045">
        <f t="shared" si="625"/>
        <v>1.1231449001618996</v>
      </c>
      <c r="AL2045">
        <f t="shared" si="626"/>
        <v>0.11577181208053691</v>
      </c>
      <c r="AM2045">
        <f t="shared" si="627"/>
        <v>0.1602661749378658</v>
      </c>
      <c r="AN2045">
        <f t="shared" si="628"/>
        <v>0.4658364287362568</v>
      </c>
      <c r="AO2045">
        <f t="shared" si="629"/>
        <v>0.46593897555436015</v>
      </c>
      <c r="AP2045">
        <f t="shared" si="630"/>
        <v>1</v>
      </c>
      <c r="AQ2045">
        <f t="shared" si="631"/>
        <v>1</v>
      </c>
      <c r="AR2045">
        <f t="shared" si="632"/>
        <v>0</v>
      </c>
      <c r="AS2045">
        <f t="shared" si="633"/>
        <v>1</v>
      </c>
      <c r="AT2045">
        <f t="shared" si="634"/>
        <v>1</v>
      </c>
      <c r="AU2045">
        <f t="shared" si="635"/>
        <v>0</v>
      </c>
      <c r="AV2045">
        <f t="shared" si="636"/>
        <v>0</v>
      </c>
      <c r="AW2045">
        <f t="shared" si="637"/>
        <v>0</v>
      </c>
      <c r="AX2045">
        <f t="shared" si="638"/>
        <v>0</v>
      </c>
      <c r="AY2045">
        <f t="shared" si="639"/>
        <v>4</v>
      </c>
    </row>
    <row r="2046" spans="1:51" x14ac:dyDescent="0.3">
      <c r="A2046" s="1" t="s">
        <v>2040</v>
      </c>
      <c r="B2046" s="2">
        <v>4985791</v>
      </c>
      <c r="C2046" s="3" t="s">
        <v>5337</v>
      </c>
      <c r="D2046" s="5">
        <v>83.3</v>
      </c>
      <c r="E2046" s="5">
        <v>21298.338005699999</v>
      </c>
      <c r="F2046" s="3" t="s">
        <v>4583</v>
      </c>
      <c r="G2046" s="3" t="s">
        <v>4583</v>
      </c>
      <c r="H2046" s="3" t="s">
        <v>4584</v>
      </c>
      <c r="I2046" s="3" t="s">
        <v>4624</v>
      </c>
      <c r="J2046" s="3" t="s">
        <v>5119</v>
      </c>
      <c r="K2046" s="6">
        <v>11416000</v>
      </c>
      <c r="L2046" s="6">
        <v>11311000</v>
      </c>
      <c r="M2046" s="6">
        <v>1893500</v>
      </c>
      <c r="N2046" s="6">
        <v>1821000</v>
      </c>
      <c r="O2046" s="6">
        <v>834500</v>
      </c>
      <c r="P2046" s="6">
        <v>718000</v>
      </c>
      <c r="Q2046" s="6">
        <v>-2316000</v>
      </c>
      <c r="R2046" s="6">
        <v>-2349000</v>
      </c>
      <c r="S2046" s="6">
        <v>1346000</v>
      </c>
      <c r="T2046" s="6">
        <v>1400000</v>
      </c>
      <c r="U2046" s="6">
        <v>8631000</v>
      </c>
      <c r="V2046" s="6">
        <v>8596000</v>
      </c>
      <c r="W2046" s="6">
        <v>29928000</v>
      </c>
      <c r="X2046" s="6">
        <v>29543000</v>
      </c>
      <c r="Y2046" s="6">
        <v>8423000</v>
      </c>
      <c r="Z2046" s="6">
        <v>8149000</v>
      </c>
      <c r="AA2046" s="6">
        <v>3218000</v>
      </c>
      <c r="AB2046" s="6">
        <v>3425000</v>
      </c>
      <c r="AC2046" s="6">
        <v>255700000</v>
      </c>
      <c r="AD2046" s="6">
        <v>255656988</v>
      </c>
      <c r="AF2046">
        <f t="shared" si="620"/>
        <v>-7.7385725741780279E-2</v>
      </c>
      <c r="AG2046">
        <f t="shared" si="621"/>
        <v>-7.9511220932200519E-2</v>
      </c>
      <c r="AH2046">
        <f t="shared" si="622"/>
        <v>0.28839214113873296</v>
      </c>
      <c r="AI2046">
        <f t="shared" si="623"/>
        <v>0.29096571099752905</v>
      </c>
      <c r="AJ2046">
        <f t="shared" si="624"/>
        <v>2.617464263517713</v>
      </c>
      <c r="AK2046">
        <f t="shared" si="625"/>
        <v>2.3792700729927008</v>
      </c>
      <c r="AL2046">
        <f t="shared" si="626"/>
        <v>7.3099159074982475E-2</v>
      </c>
      <c r="AM2046">
        <f t="shared" si="627"/>
        <v>6.3478030236053404E-2</v>
      </c>
      <c r="AN2046">
        <f t="shared" si="628"/>
        <v>0.38144881047848167</v>
      </c>
      <c r="AO2046">
        <f t="shared" si="629"/>
        <v>0.38286565345428697</v>
      </c>
      <c r="AP2046">
        <f t="shared" si="630"/>
        <v>0</v>
      </c>
      <c r="AQ2046">
        <f t="shared" si="631"/>
        <v>1</v>
      </c>
      <c r="AR2046">
        <f t="shared" si="632"/>
        <v>1</v>
      </c>
      <c r="AS2046">
        <f t="shared" si="633"/>
        <v>1</v>
      </c>
      <c r="AT2046">
        <f t="shared" si="634"/>
        <v>1</v>
      </c>
      <c r="AU2046">
        <f t="shared" si="635"/>
        <v>1</v>
      </c>
      <c r="AV2046">
        <f t="shared" si="636"/>
        <v>1</v>
      </c>
      <c r="AW2046">
        <f t="shared" si="637"/>
        <v>0</v>
      </c>
      <c r="AX2046">
        <f t="shared" si="638"/>
        <v>0</v>
      </c>
      <c r="AY2046">
        <f t="shared" si="639"/>
        <v>6</v>
      </c>
    </row>
    <row r="2047" spans="1:51" x14ac:dyDescent="0.3">
      <c r="A2047" s="1" t="s">
        <v>2041</v>
      </c>
      <c r="B2047" s="2">
        <v>4988308</v>
      </c>
      <c r="C2047" s="3" t="s">
        <v>5337</v>
      </c>
      <c r="D2047" s="5">
        <v>17.3</v>
      </c>
      <c r="E2047" s="5">
        <v>3492.1363070000002</v>
      </c>
      <c r="F2047" s="3" t="s">
        <v>4475</v>
      </c>
      <c r="G2047" s="3" t="s">
        <v>4529</v>
      </c>
      <c r="H2047" s="3" t="s">
        <v>4530</v>
      </c>
      <c r="I2047" s="3" t="s">
        <v>4531</v>
      </c>
      <c r="J2047" s="3" t="s">
        <v>4937</v>
      </c>
      <c r="K2047" s="6">
        <v>4320000</v>
      </c>
      <c r="L2047" s="6">
        <v>4335000</v>
      </c>
      <c r="M2047" s="6">
        <v>1566000</v>
      </c>
      <c r="N2047" s="6">
        <v>1589000</v>
      </c>
      <c r="O2047" s="6">
        <v>1039000</v>
      </c>
      <c r="P2047" s="6">
        <v>1055000</v>
      </c>
      <c r="Q2047" s="6">
        <v>220000</v>
      </c>
      <c r="R2047" s="6">
        <v>304000</v>
      </c>
      <c r="S2047" s="6">
        <v>1149000</v>
      </c>
      <c r="T2047" s="6">
        <v>1184000</v>
      </c>
      <c r="U2047" s="6">
        <v>5406000</v>
      </c>
      <c r="V2047" s="6">
        <v>4833000</v>
      </c>
      <c r="W2047" s="6">
        <v>10252000</v>
      </c>
      <c r="X2047" s="6">
        <v>10042000</v>
      </c>
      <c r="Y2047" s="6">
        <v>6056000</v>
      </c>
      <c r="Z2047" s="6">
        <v>1963000</v>
      </c>
      <c r="AA2047" s="6">
        <v>2563000</v>
      </c>
      <c r="AB2047" s="6">
        <v>2331000</v>
      </c>
      <c r="AC2047" s="6">
        <v>202000000</v>
      </c>
      <c r="AD2047" s="6">
        <v>202000000</v>
      </c>
      <c r="AF2047">
        <f t="shared" si="620"/>
        <v>2.1459227467811159E-2</v>
      </c>
      <c r="AG2047">
        <f t="shared" si="621"/>
        <v>3.0272854013144793E-2</v>
      </c>
      <c r="AH2047">
        <f t="shared" si="622"/>
        <v>0.52731174404994152</v>
      </c>
      <c r="AI2047">
        <f t="shared" si="623"/>
        <v>0.48127862975502889</v>
      </c>
      <c r="AJ2047">
        <f t="shared" si="624"/>
        <v>2.3628560280920796</v>
      </c>
      <c r="AK2047">
        <f t="shared" si="625"/>
        <v>0.84212784212784209</v>
      </c>
      <c r="AL2047">
        <f t="shared" si="626"/>
        <v>0.24050925925925926</v>
      </c>
      <c r="AM2047">
        <f t="shared" si="627"/>
        <v>0.24336793540945789</v>
      </c>
      <c r="AN2047">
        <f t="shared" si="628"/>
        <v>0.42138119391338275</v>
      </c>
      <c r="AO2047">
        <f t="shared" si="629"/>
        <v>0.43168691495717987</v>
      </c>
      <c r="AP2047">
        <f t="shared" si="630"/>
        <v>1</v>
      </c>
      <c r="AQ2047">
        <f t="shared" si="631"/>
        <v>1</v>
      </c>
      <c r="AR2047">
        <f t="shared" si="632"/>
        <v>0</v>
      </c>
      <c r="AS2047">
        <f t="shared" si="633"/>
        <v>1</v>
      </c>
      <c r="AT2047">
        <f t="shared" si="634"/>
        <v>0</v>
      </c>
      <c r="AU2047">
        <f t="shared" si="635"/>
        <v>1</v>
      </c>
      <c r="AV2047">
        <f t="shared" si="636"/>
        <v>0</v>
      </c>
      <c r="AW2047">
        <f t="shared" si="637"/>
        <v>0</v>
      </c>
      <c r="AX2047">
        <f t="shared" si="638"/>
        <v>0</v>
      </c>
      <c r="AY2047">
        <f t="shared" si="639"/>
        <v>4</v>
      </c>
    </row>
    <row r="2048" spans="1:51" x14ac:dyDescent="0.3">
      <c r="A2048" s="1" t="s">
        <v>2042</v>
      </c>
      <c r="B2048" s="2">
        <v>4402898</v>
      </c>
      <c r="C2048" s="3" t="s">
        <v>5336</v>
      </c>
      <c r="D2048" s="5">
        <v>23.55</v>
      </c>
      <c r="E2048" s="5">
        <v>1044.1616662500001</v>
      </c>
      <c r="F2048" s="3" t="s">
        <v>4480</v>
      </c>
      <c r="G2048" s="3" t="s">
        <v>4509</v>
      </c>
      <c r="H2048" s="3" t="s">
        <v>4509</v>
      </c>
      <c r="I2048" s="3" t="s">
        <v>4677</v>
      </c>
      <c r="J2048" s="3" t="s">
        <v>4691</v>
      </c>
      <c r="K2048" s="6">
        <v>521700</v>
      </c>
      <c r="L2048" s="6">
        <v>486600</v>
      </c>
      <c r="M2048" s="6" t="s">
        <v>4474</v>
      </c>
      <c r="N2048" s="6" t="s">
        <v>4474</v>
      </c>
      <c r="O2048" s="6" t="s">
        <v>4474</v>
      </c>
      <c r="P2048" s="6" t="s">
        <v>4474</v>
      </c>
      <c r="Q2048" s="6">
        <v>138200</v>
      </c>
      <c r="R2048" s="6">
        <v>114600</v>
      </c>
      <c r="S2048" s="6" t="s">
        <v>4474</v>
      </c>
      <c r="T2048" s="6">
        <v>229524</v>
      </c>
      <c r="U2048" s="6" t="s">
        <v>4474</v>
      </c>
      <c r="V2048" s="6" t="s">
        <v>4474</v>
      </c>
      <c r="W2048" s="6">
        <v>2009900</v>
      </c>
      <c r="X2048" s="6">
        <v>1958350</v>
      </c>
      <c r="Y2048" s="6" t="s">
        <v>4474</v>
      </c>
      <c r="Z2048" s="6" t="s">
        <v>4474</v>
      </c>
      <c r="AA2048" s="6" t="s">
        <v>4474</v>
      </c>
      <c r="AB2048" s="6" t="s">
        <v>4474</v>
      </c>
      <c r="AC2048" s="6">
        <v>45340740</v>
      </c>
      <c r="AD2048" s="6">
        <v>45669974</v>
      </c>
      <c r="AF2048">
        <f t="shared" si="620"/>
        <v>6.8759639783073784E-2</v>
      </c>
      <c r="AG2048">
        <f t="shared" si="621"/>
        <v>5.8518650905098682E-2</v>
      </c>
      <c r="AH2048" t="e">
        <f t="shared" si="622"/>
        <v>#VALUE!</v>
      </c>
      <c r="AI2048" t="e">
        <f t="shared" si="623"/>
        <v>#VALUE!</v>
      </c>
      <c r="AJ2048" t="e">
        <f t="shared" si="624"/>
        <v>#VALUE!</v>
      </c>
      <c r="AK2048" t="e">
        <f t="shared" si="625"/>
        <v>#VALUE!</v>
      </c>
      <c r="AL2048" t="e">
        <f t="shared" si="626"/>
        <v>#VALUE!</v>
      </c>
      <c r="AM2048" t="e">
        <f t="shared" si="627"/>
        <v>#VALUE!</v>
      </c>
      <c r="AN2048">
        <f t="shared" si="628"/>
        <v>0.259565152495149</v>
      </c>
      <c r="AO2048">
        <f t="shared" si="629"/>
        <v>0.24847448106824624</v>
      </c>
      <c r="AP2048">
        <f t="shared" si="630"/>
        <v>1</v>
      </c>
      <c r="AQ2048">
        <f t="shared" si="631"/>
        <v>0</v>
      </c>
      <c r="AR2048">
        <f t="shared" si="632"/>
        <v>1</v>
      </c>
      <c r="AS2048">
        <f t="shared" si="633"/>
        <v>0</v>
      </c>
      <c r="AT2048">
        <f t="shared" si="634"/>
        <v>0</v>
      </c>
      <c r="AU2048">
        <f t="shared" si="635"/>
        <v>0</v>
      </c>
      <c r="AV2048">
        <f t="shared" si="636"/>
        <v>0</v>
      </c>
      <c r="AW2048">
        <f t="shared" si="637"/>
        <v>1</v>
      </c>
      <c r="AX2048">
        <f t="shared" si="638"/>
        <v>1</v>
      </c>
      <c r="AY2048">
        <f t="shared" si="639"/>
        <v>4</v>
      </c>
    </row>
    <row r="2049" spans="1:51" x14ac:dyDescent="0.3">
      <c r="A2049" s="1" t="s">
        <v>2043</v>
      </c>
      <c r="B2049" s="2">
        <v>4143023</v>
      </c>
      <c r="C2049" s="3" t="s">
        <v>5336</v>
      </c>
      <c r="D2049" s="5">
        <v>20.12</v>
      </c>
      <c r="E2049" s="5">
        <v>625.70501908000006</v>
      </c>
      <c r="F2049" s="3" t="s">
        <v>4480</v>
      </c>
      <c r="G2049" s="3" t="s">
        <v>4491</v>
      </c>
      <c r="H2049" s="3" t="s">
        <v>4491</v>
      </c>
      <c r="I2049" s="3" t="s">
        <v>4594</v>
      </c>
      <c r="J2049" s="3" t="s">
        <v>4792</v>
      </c>
      <c r="K2049" s="6">
        <v>665673</v>
      </c>
      <c r="L2049" s="6">
        <v>666164</v>
      </c>
      <c r="M2049" s="6">
        <v>113665</v>
      </c>
      <c r="N2049" s="6">
        <v>111263</v>
      </c>
      <c r="O2049" s="6">
        <v>100329</v>
      </c>
      <c r="P2049" s="6">
        <v>97836</v>
      </c>
      <c r="Q2049" s="6">
        <v>60935</v>
      </c>
      <c r="R2049" s="6">
        <v>58470</v>
      </c>
      <c r="S2049" s="6">
        <v>119053</v>
      </c>
      <c r="T2049" s="6">
        <v>172183</v>
      </c>
      <c r="U2049" s="6">
        <v>138228</v>
      </c>
      <c r="V2049" s="6">
        <v>202944</v>
      </c>
      <c r="W2049" s="6">
        <v>480923</v>
      </c>
      <c r="X2049" s="6">
        <v>612399</v>
      </c>
      <c r="Y2049" s="6">
        <v>325841</v>
      </c>
      <c r="Z2049" s="6">
        <v>462664</v>
      </c>
      <c r="AA2049" s="6">
        <v>180890</v>
      </c>
      <c r="AB2049" s="6">
        <v>246379</v>
      </c>
      <c r="AC2049" s="6">
        <v>31546388</v>
      </c>
      <c r="AD2049" s="6">
        <v>32594845</v>
      </c>
      <c r="AF2049">
        <f t="shared" si="620"/>
        <v>0.12670427490471448</v>
      </c>
      <c r="AG2049">
        <f t="shared" si="621"/>
        <v>9.5476968447041885E-2</v>
      </c>
      <c r="AH2049">
        <f t="shared" si="622"/>
        <v>0.28742231084809833</v>
      </c>
      <c r="AI2049">
        <f t="shared" si="623"/>
        <v>0.33139178868678754</v>
      </c>
      <c r="AJ2049">
        <f t="shared" si="624"/>
        <v>1.8013212449554978</v>
      </c>
      <c r="AK2049">
        <f t="shared" si="625"/>
        <v>1.8778548496422178</v>
      </c>
      <c r="AL2049">
        <f t="shared" si="626"/>
        <v>0.15071814539571232</v>
      </c>
      <c r="AM2049">
        <f t="shared" si="627"/>
        <v>0.14686473601095226</v>
      </c>
      <c r="AN2049">
        <f t="shared" si="628"/>
        <v>1.3841571311831624</v>
      </c>
      <c r="AO2049">
        <f t="shared" si="629"/>
        <v>1.0877940688995247</v>
      </c>
      <c r="AP2049">
        <f t="shared" si="630"/>
        <v>1</v>
      </c>
      <c r="AQ2049">
        <f t="shared" si="631"/>
        <v>1</v>
      </c>
      <c r="AR2049">
        <f t="shared" si="632"/>
        <v>1</v>
      </c>
      <c r="AS2049">
        <f t="shared" si="633"/>
        <v>1</v>
      </c>
      <c r="AT2049">
        <f t="shared" si="634"/>
        <v>1</v>
      </c>
      <c r="AU2049">
        <f t="shared" si="635"/>
        <v>0</v>
      </c>
      <c r="AV2049">
        <f t="shared" si="636"/>
        <v>1</v>
      </c>
      <c r="AW2049">
        <f t="shared" si="637"/>
        <v>1</v>
      </c>
      <c r="AX2049">
        <f t="shared" si="638"/>
        <v>1</v>
      </c>
      <c r="AY2049">
        <f t="shared" si="639"/>
        <v>8</v>
      </c>
    </row>
    <row r="2050" spans="1:51" x14ac:dyDescent="0.3">
      <c r="A2050" s="1" t="s">
        <v>2044</v>
      </c>
      <c r="B2050" s="2">
        <v>4060689</v>
      </c>
      <c r="C2050" s="3" t="s">
        <v>5337</v>
      </c>
      <c r="D2050" s="5">
        <v>53.89</v>
      </c>
      <c r="E2050" s="5">
        <v>18721.83253254</v>
      </c>
      <c r="F2050" s="3" t="s">
        <v>4583</v>
      </c>
      <c r="G2050" s="3" t="s">
        <v>4583</v>
      </c>
      <c r="H2050" s="3" t="s">
        <v>4682</v>
      </c>
      <c r="I2050" s="3" t="s">
        <v>4683</v>
      </c>
      <c r="J2050" s="3" t="s">
        <v>5075</v>
      </c>
      <c r="K2050" s="6">
        <v>18640000</v>
      </c>
      <c r="L2050" s="6">
        <v>18567000</v>
      </c>
      <c r="M2050" s="6">
        <v>1955000</v>
      </c>
      <c r="N2050" s="6">
        <v>2070000</v>
      </c>
      <c r="O2050" s="6">
        <v>877000</v>
      </c>
      <c r="P2050" s="6">
        <v>1001000</v>
      </c>
      <c r="Q2050" s="6">
        <v>420000</v>
      </c>
      <c r="R2050" s="6">
        <v>435000</v>
      </c>
      <c r="S2050" s="6">
        <v>1773000</v>
      </c>
      <c r="T2050" s="6">
        <v>1720000</v>
      </c>
      <c r="U2050" s="6">
        <v>5268000</v>
      </c>
      <c r="V2050" s="6">
        <v>5289000</v>
      </c>
      <c r="W2050" s="6">
        <v>23161000</v>
      </c>
      <c r="X2050" s="6">
        <v>23063000</v>
      </c>
      <c r="Y2050" s="6">
        <v>6643000</v>
      </c>
      <c r="Z2050" s="6">
        <v>6557000</v>
      </c>
      <c r="AA2050" s="6">
        <v>4353000</v>
      </c>
      <c r="AB2050" s="6">
        <v>4114000</v>
      </c>
      <c r="AC2050" s="6">
        <v>347400000</v>
      </c>
      <c r="AD2050" s="6">
        <v>347300000</v>
      </c>
      <c r="AF2050">
        <f t="shared" si="620"/>
        <v>1.8133932040930875E-2</v>
      </c>
      <c r="AG2050">
        <f t="shared" si="621"/>
        <v>1.8861379699085114E-2</v>
      </c>
      <c r="AH2050">
        <f t="shared" si="622"/>
        <v>0.22745131902767585</v>
      </c>
      <c r="AI2050">
        <f t="shared" si="623"/>
        <v>0.22932836144473834</v>
      </c>
      <c r="AJ2050">
        <f t="shared" si="624"/>
        <v>1.5260739719733518</v>
      </c>
      <c r="AK2050">
        <f t="shared" si="625"/>
        <v>1.5938259601361207</v>
      </c>
      <c r="AL2050">
        <f t="shared" si="626"/>
        <v>4.7049356223175964E-2</v>
      </c>
      <c r="AM2050">
        <f t="shared" si="627"/>
        <v>5.3912856142618627E-2</v>
      </c>
      <c r="AN2050">
        <f t="shared" si="628"/>
        <v>0.80480117438797982</v>
      </c>
      <c r="AO2050">
        <f t="shared" si="629"/>
        <v>0.80505571694922606</v>
      </c>
      <c r="AP2050">
        <f t="shared" si="630"/>
        <v>1</v>
      </c>
      <c r="AQ2050">
        <f t="shared" si="631"/>
        <v>1</v>
      </c>
      <c r="AR2050">
        <f t="shared" si="632"/>
        <v>0</v>
      </c>
      <c r="AS2050">
        <f t="shared" si="633"/>
        <v>1</v>
      </c>
      <c r="AT2050">
        <f t="shared" si="634"/>
        <v>1</v>
      </c>
      <c r="AU2050">
        <f t="shared" si="635"/>
        <v>0</v>
      </c>
      <c r="AV2050">
        <f t="shared" si="636"/>
        <v>0</v>
      </c>
      <c r="AW2050">
        <f t="shared" si="637"/>
        <v>0</v>
      </c>
      <c r="AX2050">
        <f t="shared" si="638"/>
        <v>0</v>
      </c>
      <c r="AY2050">
        <f t="shared" si="639"/>
        <v>4</v>
      </c>
    </row>
    <row r="2051" spans="1:51" x14ac:dyDescent="0.3">
      <c r="A2051" s="1" t="s">
        <v>2045</v>
      </c>
      <c r="B2051" s="2">
        <v>4805115</v>
      </c>
      <c r="C2051" s="3" t="s">
        <v>5337</v>
      </c>
      <c r="D2051" s="5">
        <v>41.39</v>
      </c>
      <c r="E2051" s="5">
        <v>2036.09156482</v>
      </c>
      <c r="F2051" s="3" t="s">
        <v>4654</v>
      </c>
      <c r="G2051" s="3" t="s">
        <v>4654</v>
      </c>
      <c r="H2051" s="3" t="s">
        <v>4655</v>
      </c>
      <c r="I2051" s="3" t="s">
        <v>4725</v>
      </c>
      <c r="J2051" s="3" t="s">
        <v>4752</v>
      </c>
      <c r="K2051" s="6">
        <v>1007734</v>
      </c>
      <c r="L2051" s="6">
        <v>1024252</v>
      </c>
      <c r="M2051" s="6">
        <v>605357</v>
      </c>
      <c r="N2051" s="6">
        <v>626325</v>
      </c>
      <c r="O2051" s="6">
        <v>490488</v>
      </c>
      <c r="P2051" s="6">
        <v>517397</v>
      </c>
      <c r="Q2051" s="6">
        <v>513015</v>
      </c>
      <c r="R2051" s="6">
        <v>519264</v>
      </c>
      <c r="S2051" s="6">
        <v>578999</v>
      </c>
      <c r="T2051" s="6">
        <v>598327</v>
      </c>
      <c r="U2051" s="6">
        <v>44758</v>
      </c>
      <c r="V2051" s="6">
        <v>94983</v>
      </c>
      <c r="W2051" s="6">
        <v>2587846</v>
      </c>
      <c r="X2051" s="6">
        <v>2674670</v>
      </c>
      <c r="Y2051" s="6">
        <v>372270</v>
      </c>
      <c r="Z2051" s="6">
        <v>434615</v>
      </c>
      <c r="AA2051" s="6">
        <v>103292</v>
      </c>
      <c r="AB2051" s="6">
        <v>111733</v>
      </c>
      <c r="AC2051" s="6">
        <v>49192838</v>
      </c>
      <c r="AD2051" s="6">
        <v>49674286</v>
      </c>
      <c r="AF2051">
        <f t="shared" si="620"/>
        <v>0.19824015803104203</v>
      </c>
      <c r="AG2051">
        <f t="shared" si="621"/>
        <v>0.19414133332336325</v>
      </c>
      <c r="AH2051">
        <f t="shared" si="622"/>
        <v>1.7295465031535881E-2</v>
      </c>
      <c r="AI2051">
        <f t="shared" si="623"/>
        <v>3.5512044476514862E-2</v>
      </c>
      <c r="AJ2051">
        <f t="shared" si="624"/>
        <v>3.6040545250358207</v>
      </c>
      <c r="AK2051">
        <f t="shared" si="625"/>
        <v>3.8897639909426935</v>
      </c>
      <c r="AL2051">
        <f t="shared" si="626"/>
        <v>0.48672367906610275</v>
      </c>
      <c r="AM2051">
        <f t="shared" si="627"/>
        <v>0.50514619449119946</v>
      </c>
      <c r="AN2051">
        <f t="shared" si="628"/>
        <v>0.38941034358304166</v>
      </c>
      <c r="AO2051">
        <f t="shared" si="629"/>
        <v>0.3829451857612341</v>
      </c>
      <c r="AP2051">
        <f t="shared" si="630"/>
        <v>1</v>
      </c>
      <c r="AQ2051">
        <f t="shared" si="631"/>
        <v>1</v>
      </c>
      <c r="AR2051">
        <f t="shared" si="632"/>
        <v>1</v>
      </c>
      <c r="AS2051">
        <f t="shared" si="633"/>
        <v>1</v>
      </c>
      <c r="AT2051">
        <f t="shared" si="634"/>
        <v>1</v>
      </c>
      <c r="AU2051">
        <f t="shared" si="635"/>
        <v>0</v>
      </c>
      <c r="AV2051">
        <f t="shared" si="636"/>
        <v>0</v>
      </c>
      <c r="AW2051">
        <f t="shared" si="637"/>
        <v>1</v>
      </c>
      <c r="AX2051">
        <f t="shared" si="638"/>
        <v>1</v>
      </c>
      <c r="AY2051">
        <f t="shared" si="639"/>
        <v>7</v>
      </c>
    </row>
    <row r="2052" spans="1:51" x14ac:dyDescent="0.3">
      <c r="A2052" s="1" t="s">
        <v>2046</v>
      </c>
      <c r="B2052" s="2">
        <v>4913056</v>
      </c>
      <c r="C2052" s="3" t="s">
        <v>5335</v>
      </c>
      <c r="D2052" s="5">
        <v>128.86000000000001</v>
      </c>
      <c r="E2052" s="5">
        <v>4127.4218807999996</v>
      </c>
      <c r="F2052" s="3" t="s">
        <v>4559</v>
      </c>
      <c r="G2052" s="3" t="s">
        <v>4821</v>
      </c>
      <c r="H2052" s="3" t="s">
        <v>4822</v>
      </c>
      <c r="I2052" s="3" t="s">
        <v>4822</v>
      </c>
      <c r="J2052" s="3" t="s">
        <v>4959</v>
      </c>
      <c r="K2052" s="6">
        <v>1419560</v>
      </c>
      <c r="L2052" s="6">
        <v>1362900</v>
      </c>
      <c r="M2052" s="6">
        <v>280427</v>
      </c>
      <c r="N2052" s="6">
        <v>259867</v>
      </c>
      <c r="O2052" s="6">
        <v>257676</v>
      </c>
      <c r="P2052" s="6">
        <v>238883</v>
      </c>
      <c r="Q2052" s="6">
        <v>184966</v>
      </c>
      <c r="R2052" s="6">
        <v>174251</v>
      </c>
      <c r="S2052" s="6">
        <v>131177</v>
      </c>
      <c r="T2052" s="6">
        <v>72550</v>
      </c>
      <c r="U2052" s="6">
        <v>134585</v>
      </c>
      <c r="V2052" s="6">
        <v>108482</v>
      </c>
      <c r="W2052" s="6">
        <v>1480600</v>
      </c>
      <c r="X2052" s="6">
        <v>1363992</v>
      </c>
      <c r="Y2052" s="6">
        <v>956440</v>
      </c>
      <c r="Z2052" s="6">
        <v>857388</v>
      </c>
      <c r="AA2052" s="6">
        <v>339582</v>
      </c>
      <c r="AB2052" s="6">
        <v>332436</v>
      </c>
      <c r="AC2052" s="6">
        <v>32029580</v>
      </c>
      <c r="AD2052" s="6">
        <v>32024280</v>
      </c>
      <c r="AF2052">
        <f t="shared" si="620"/>
        <v>0.1249263811968121</v>
      </c>
      <c r="AG2052">
        <f t="shared" si="621"/>
        <v>0.12775074927125674</v>
      </c>
      <c r="AH2052">
        <f t="shared" si="622"/>
        <v>9.0898959881129268E-2</v>
      </c>
      <c r="AI2052">
        <f t="shared" si="623"/>
        <v>7.953272453210869E-2</v>
      </c>
      <c r="AJ2052">
        <f t="shared" si="624"/>
        <v>2.8165214881825302</v>
      </c>
      <c r="AK2052">
        <f t="shared" si="625"/>
        <v>2.5791069559253512</v>
      </c>
      <c r="AL2052">
        <f t="shared" si="626"/>
        <v>0.18151821691228268</v>
      </c>
      <c r="AM2052">
        <f t="shared" si="627"/>
        <v>0.17527551544500697</v>
      </c>
      <c r="AN2052">
        <f t="shared" si="628"/>
        <v>0.95877347021477777</v>
      </c>
      <c r="AO2052">
        <f t="shared" si="629"/>
        <v>0.99919940879418645</v>
      </c>
      <c r="AP2052">
        <f t="shared" si="630"/>
        <v>1</v>
      </c>
      <c r="AQ2052">
        <f t="shared" si="631"/>
        <v>1</v>
      </c>
      <c r="AR2052">
        <f t="shared" si="632"/>
        <v>0</v>
      </c>
      <c r="AS2052">
        <f t="shared" si="633"/>
        <v>0</v>
      </c>
      <c r="AT2052">
        <f t="shared" si="634"/>
        <v>0</v>
      </c>
      <c r="AU2052">
        <f t="shared" si="635"/>
        <v>1</v>
      </c>
      <c r="AV2052">
        <f t="shared" si="636"/>
        <v>1</v>
      </c>
      <c r="AW2052">
        <f t="shared" si="637"/>
        <v>0</v>
      </c>
      <c r="AX2052">
        <f t="shared" si="638"/>
        <v>0</v>
      </c>
      <c r="AY2052">
        <f t="shared" si="639"/>
        <v>4</v>
      </c>
    </row>
    <row r="2053" spans="1:51" x14ac:dyDescent="0.3">
      <c r="A2053" s="1" t="s">
        <v>2047</v>
      </c>
      <c r="B2053" s="2">
        <v>4811582</v>
      </c>
      <c r="C2053" s="3" t="s">
        <v>5335</v>
      </c>
      <c r="D2053" s="5">
        <v>127.19</v>
      </c>
      <c r="E2053" s="5">
        <v>13484.31533057</v>
      </c>
      <c r="F2053" s="3" t="s">
        <v>4470</v>
      </c>
      <c r="G2053" s="3" t="s">
        <v>4471</v>
      </c>
      <c r="H2053" s="3" t="s">
        <v>4673</v>
      </c>
      <c r="I2053" s="3" t="s">
        <v>4673</v>
      </c>
      <c r="J2053" s="3" t="s">
        <v>4544</v>
      </c>
      <c r="K2053" s="6">
        <v>613728</v>
      </c>
      <c r="L2053" s="6">
        <v>564526</v>
      </c>
      <c r="M2053" s="6">
        <v>-121086</v>
      </c>
      <c r="N2053" s="6">
        <v>-111953</v>
      </c>
      <c r="O2053" s="6">
        <v>-121621</v>
      </c>
      <c r="P2053" s="6">
        <v>-112485</v>
      </c>
      <c r="Q2053" s="6">
        <v>-86370</v>
      </c>
      <c r="R2053" s="6">
        <v>-84304</v>
      </c>
      <c r="S2053" s="6">
        <v>-62160</v>
      </c>
      <c r="T2053" s="6">
        <v>-60905</v>
      </c>
      <c r="U2053" s="6" t="s">
        <v>4474</v>
      </c>
      <c r="V2053" s="6" t="s">
        <v>4474</v>
      </c>
      <c r="W2053" s="6">
        <v>1324445</v>
      </c>
      <c r="X2053" s="6">
        <v>1320504</v>
      </c>
      <c r="Y2053" s="6">
        <v>1271731</v>
      </c>
      <c r="Z2053" s="6">
        <v>1264251</v>
      </c>
      <c r="AA2053" s="6">
        <v>166113</v>
      </c>
      <c r="AB2053" s="6">
        <v>161775</v>
      </c>
      <c r="AC2053" s="6">
        <v>105998786</v>
      </c>
      <c r="AD2053" s="6">
        <v>105624902</v>
      </c>
      <c r="AF2053">
        <f t="shared" si="620"/>
        <v>-6.5212220968028117E-2</v>
      </c>
      <c r="AG2053">
        <f t="shared" si="621"/>
        <v>-6.3842290519377454E-2</v>
      </c>
      <c r="AH2053" t="e">
        <f t="shared" si="622"/>
        <v>#VALUE!</v>
      </c>
      <c r="AI2053" t="e">
        <f t="shared" si="623"/>
        <v>#VALUE!</v>
      </c>
      <c r="AJ2053">
        <f t="shared" si="624"/>
        <v>7.6558186294871566</v>
      </c>
      <c r="AK2053">
        <f t="shared" si="625"/>
        <v>7.8148725081131198</v>
      </c>
      <c r="AL2053">
        <f t="shared" si="626"/>
        <v>-0.19816759215808957</v>
      </c>
      <c r="AM2053">
        <f t="shared" si="627"/>
        <v>-0.1992556587296245</v>
      </c>
      <c r="AN2053">
        <f t="shared" si="628"/>
        <v>0.46338504052640916</v>
      </c>
      <c r="AO2053">
        <f t="shared" si="629"/>
        <v>0.42750798180088817</v>
      </c>
      <c r="AP2053">
        <f t="shared" si="630"/>
        <v>0</v>
      </c>
      <c r="AQ2053">
        <f t="shared" si="631"/>
        <v>0</v>
      </c>
      <c r="AR2053">
        <f t="shared" si="632"/>
        <v>0</v>
      </c>
      <c r="AS2053">
        <f t="shared" si="633"/>
        <v>1</v>
      </c>
      <c r="AT2053">
        <f t="shared" si="634"/>
        <v>0</v>
      </c>
      <c r="AU2053">
        <f t="shared" si="635"/>
        <v>0</v>
      </c>
      <c r="AV2053">
        <f t="shared" si="636"/>
        <v>1</v>
      </c>
      <c r="AW2053">
        <f t="shared" si="637"/>
        <v>1</v>
      </c>
      <c r="AX2053">
        <f t="shared" si="638"/>
        <v>0</v>
      </c>
      <c r="AY2053">
        <f t="shared" si="639"/>
        <v>3</v>
      </c>
    </row>
    <row r="2054" spans="1:51" x14ac:dyDescent="0.3">
      <c r="A2054" s="1" t="s">
        <v>2048</v>
      </c>
      <c r="B2054" s="2">
        <v>4351319</v>
      </c>
      <c r="C2054" s="3" t="s">
        <v>5337</v>
      </c>
      <c r="D2054" s="5">
        <v>25.2</v>
      </c>
      <c r="E2054" s="5">
        <v>309.87341279999998</v>
      </c>
      <c r="F2054" s="3" t="s">
        <v>4583</v>
      </c>
      <c r="G2054" s="3" t="s">
        <v>4583</v>
      </c>
      <c r="H2054" s="3" t="s">
        <v>4584</v>
      </c>
      <c r="I2054" s="3" t="s">
        <v>4708</v>
      </c>
      <c r="J2054" s="3" t="s">
        <v>4782</v>
      </c>
      <c r="K2054" s="6">
        <v>206359</v>
      </c>
      <c r="L2054" s="6">
        <v>203715</v>
      </c>
      <c r="M2054" s="6">
        <v>35844</v>
      </c>
      <c r="N2054" s="6">
        <v>32331</v>
      </c>
      <c r="O2054" s="6">
        <v>-3167</v>
      </c>
      <c r="P2054" s="6">
        <v>-7596</v>
      </c>
      <c r="Q2054" s="6">
        <v>-43084</v>
      </c>
      <c r="R2054" s="6">
        <v>-48447</v>
      </c>
      <c r="S2054" s="6">
        <v>69540</v>
      </c>
      <c r="T2054" s="6">
        <v>73559</v>
      </c>
      <c r="U2054" s="6" t="s">
        <v>4474</v>
      </c>
      <c r="V2054" s="6" t="s">
        <v>4474</v>
      </c>
      <c r="W2054" s="6">
        <v>806219</v>
      </c>
      <c r="X2054" s="6">
        <v>796991</v>
      </c>
      <c r="Y2054" s="6">
        <v>190256</v>
      </c>
      <c r="Z2054" s="6">
        <v>183187</v>
      </c>
      <c r="AA2054" s="6">
        <v>43190</v>
      </c>
      <c r="AB2054" s="6">
        <v>33439</v>
      </c>
      <c r="AC2054" s="6">
        <v>12041421</v>
      </c>
      <c r="AD2054" s="6">
        <v>11926421</v>
      </c>
      <c r="AF2054">
        <f t="shared" ref="AF2054:AF2117" si="640">Q2054/W2054</f>
        <v>-5.3439574110756505E-2</v>
      </c>
      <c r="AG2054">
        <f t="shared" ref="AG2054:AG2117" si="641">R2054/X2054</f>
        <v>-6.0787386557690115E-2</v>
      </c>
      <c r="AH2054" t="e">
        <f t="shared" ref="AH2054:AH2117" si="642">U2054/W2054</f>
        <v>#VALUE!</v>
      </c>
      <c r="AI2054" t="e">
        <f t="shared" ref="AI2054:AI2117" si="643">V2054/X2054</f>
        <v>#VALUE!</v>
      </c>
      <c r="AJ2054">
        <f t="shared" ref="AJ2054:AJ2117" si="644">Y2054/AA2054</f>
        <v>4.4050937717064134</v>
      </c>
      <c r="AK2054">
        <f t="shared" ref="AK2054:AK2117" si="645">Z2054/AB2054</f>
        <v>5.4782439666257963</v>
      </c>
      <c r="AL2054">
        <f t="shared" ref="AL2054:AL2117" si="646">O2054/K2054</f>
        <v>-1.5347040836600294E-2</v>
      </c>
      <c r="AM2054">
        <f t="shared" ref="AM2054:AM2117" si="647">P2054/L2054</f>
        <v>-3.7287386790368901E-2</v>
      </c>
      <c r="AN2054">
        <f t="shared" ref="AN2054:AN2117" si="648">K2054/W2054</f>
        <v>0.25595898881073259</v>
      </c>
      <c r="AO2054">
        <f t="shared" ref="AO2054:AO2117" si="649">L2054/X2054</f>
        <v>0.25560514485107111</v>
      </c>
      <c r="AP2054">
        <f t="shared" ref="AP2054:AP2117" si="650">IF(OR(Q2054&lt;0, Q2054="NA"), 0, 1)</f>
        <v>0</v>
      </c>
      <c r="AQ2054">
        <f t="shared" ref="AQ2054:AQ2117" si="651">IF(OR(S2054&lt;0, S2054="NA"), 0, 1)</f>
        <v>1</v>
      </c>
      <c r="AR2054">
        <f t="shared" ref="AR2054:AR2117" si="652">IFERROR(IF((AF2054-AG2054)&gt;0,1,0),0)</f>
        <v>1</v>
      </c>
      <c r="AS2054">
        <f t="shared" ref="AS2054:AS2117" si="653">IFERROR(IF((S2054-Q2054)&gt;0,1,0),0)</f>
        <v>1</v>
      </c>
      <c r="AT2054">
        <f t="shared" ref="AT2054:AT2117" si="654">IFERROR(IF((AH2054-AI2054)&lt;0,1,0),0)</f>
        <v>0</v>
      </c>
      <c r="AU2054">
        <f t="shared" ref="AU2054:AU2117" si="655">IFERROR(IF((AJ2054-AK2054)&gt;0,1,0),0)</f>
        <v>0</v>
      </c>
      <c r="AV2054">
        <f t="shared" ref="AV2054:AV2117" si="656">IFERROR(IF((AL2054-AM2054)&gt;0,1,0),0)</f>
        <v>1</v>
      </c>
      <c r="AW2054">
        <f t="shared" ref="AW2054:AW2117" si="657">IFERROR(IF((AN2054-AO2054)&gt;0,1,0),0)</f>
        <v>1</v>
      </c>
      <c r="AX2054">
        <f t="shared" ref="AX2054:AX2117" si="658">IFERROR(IF((AC2054-AD2054)&lt;0,1,0),0)</f>
        <v>0</v>
      </c>
      <c r="AY2054">
        <f t="shared" ref="AY2054:AY2117" si="659">SUM(AP2054:AX2054)</f>
        <v>5</v>
      </c>
    </row>
    <row r="2055" spans="1:51" x14ac:dyDescent="0.3">
      <c r="A2055" s="1" t="s">
        <v>2049</v>
      </c>
      <c r="B2055" s="2">
        <v>4048157</v>
      </c>
      <c r="C2055" s="3" t="s">
        <v>5335</v>
      </c>
      <c r="D2055" s="5">
        <v>613.22</v>
      </c>
      <c r="E2055" s="5">
        <v>171650.57028448</v>
      </c>
      <c r="F2055" s="3" t="s">
        <v>4500</v>
      </c>
      <c r="G2055" s="3" t="s">
        <v>4501</v>
      </c>
      <c r="H2055" s="3" t="s">
        <v>4502</v>
      </c>
      <c r="I2055" s="3" t="s">
        <v>4538</v>
      </c>
      <c r="J2055" s="3" t="s">
        <v>4504</v>
      </c>
      <c r="K2055" s="6">
        <v>16590000</v>
      </c>
      <c r="L2055" s="6">
        <v>16285000</v>
      </c>
      <c r="M2055" s="6">
        <v>4480000</v>
      </c>
      <c r="N2055" s="6">
        <v>4496000</v>
      </c>
      <c r="O2055" s="6">
        <v>3826000</v>
      </c>
      <c r="P2055" s="6">
        <v>3853000</v>
      </c>
      <c r="Q2055" s="6">
        <v>2919000</v>
      </c>
      <c r="R2055" s="6">
        <v>2963000</v>
      </c>
      <c r="S2055" s="6">
        <v>5343000</v>
      </c>
      <c r="T2055" s="6">
        <v>4884000</v>
      </c>
      <c r="U2055" s="6">
        <v>5625000</v>
      </c>
      <c r="V2055" s="6">
        <v>5539000</v>
      </c>
      <c r="W2055" s="6">
        <v>33193000</v>
      </c>
      <c r="X2055" s="6">
        <v>32132000</v>
      </c>
      <c r="Y2055" s="6">
        <v>10726000</v>
      </c>
      <c r="Z2055" s="6">
        <v>9678000</v>
      </c>
      <c r="AA2055" s="6">
        <v>8619000</v>
      </c>
      <c r="AB2055" s="6">
        <v>7491000</v>
      </c>
      <c r="AC2055" s="6">
        <v>280121000</v>
      </c>
      <c r="AD2055" s="6">
        <v>280268000</v>
      </c>
      <c r="AF2055">
        <f t="shared" si="640"/>
        <v>8.7940228361401501E-2</v>
      </c>
      <c r="AG2055">
        <f t="shared" si="641"/>
        <v>9.2213369849371341E-2</v>
      </c>
      <c r="AH2055">
        <f t="shared" si="642"/>
        <v>0.16946344108697617</v>
      </c>
      <c r="AI2055">
        <f t="shared" si="643"/>
        <v>0.17238267148014441</v>
      </c>
      <c r="AJ2055">
        <f t="shared" si="644"/>
        <v>1.244459914143172</v>
      </c>
      <c r="AK2055">
        <f t="shared" si="645"/>
        <v>1.2919503404084902</v>
      </c>
      <c r="AL2055">
        <f t="shared" si="646"/>
        <v>0.23062085593731163</v>
      </c>
      <c r="AM2055">
        <f t="shared" si="647"/>
        <v>0.23659809640773719</v>
      </c>
      <c r="AN2055">
        <f t="shared" si="648"/>
        <v>0.49980417557918838</v>
      </c>
      <c r="AO2055">
        <f t="shared" si="649"/>
        <v>0.50681563550354791</v>
      </c>
      <c r="AP2055">
        <f t="shared" si="650"/>
        <v>1</v>
      </c>
      <c r="AQ2055">
        <f t="shared" si="651"/>
        <v>1</v>
      </c>
      <c r="AR2055">
        <f t="shared" si="652"/>
        <v>0</v>
      </c>
      <c r="AS2055">
        <f t="shared" si="653"/>
        <v>1</v>
      </c>
      <c r="AT2055">
        <f t="shared" si="654"/>
        <v>1</v>
      </c>
      <c r="AU2055">
        <f t="shared" si="655"/>
        <v>0</v>
      </c>
      <c r="AV2055">
        <f t="shared" si="656"/>
        <v>0</v>
      </c>
      <c r="AW2055">
        <f t="shared" si="657"/>
        <v>0</v>
      </c>
      <c r="AX2055">
        <f t="shared" si="658"/>
        <v>1</v>
      </c>
      <c r="AY2055">
        <f t="shared" si="659"/>
        <v>5</v>
      </c>
    </row>
    <row r="2056" spans="1:51" x14ac:dyDescent="0.3">
      <c r="A2056" s="1" t="s">
        <v>2050</v>
      </c>
      <c r="B2056" s="2">
        <v>28587405</v>
      </c>
      <c r="C2056" s="3" t="s">
        <v>5338</v>
      </c>
      <c r="D2056" s="5">
        <v>16.91</v>
      </c>
      <c r="E2056" s="5">
        <v>1544.45443963</v>
      </c>
      <c r="F2056" s="3" t="s">
        <v>4485</v>
      </c>
      <c r="G2056" s="3" t="s">
        <v>4486</v>
      </c>
      <c r="H2056" s="3" t="s">
        <v>4505</v>
      </c>
      <c r="I2056" s="3" t="s">
        <v>4505</v>
      </c>
      <c r="J2056" s="3" t="s">
        <v>5094</v>
      </c>
      <c r="K2056" s="6">
        <v>203899</v>
      </c>
      <c r="L2056" s="6">
        <v>158152</v>
      </c>
      <c r="M2056" s="6">
        <v>-38849</v>
      </c>
      <c r="N2056" s="6">
        <v>-54326</v>
      </c>
      <c r="O2056" s="6">
        <v>-40600</v>
      </c>
      <c r="P2056" s="6">
        <v>-55924</v>
      </c>
      <c r="Q2056" s="6">
        <v>-173928</v>
      </c>
      <c r="R2056" s="6">
        <v>-79206</v>
      </c>
      <c r="S2056" s="6">
        <v>-77968</v>
      </c>
      <c r="T2056" s="6">
        <v>-67207</v>
      </c>
      <c r="U2056" s="6" t="s">
        <v>4474</v>
      </c>
      <c r="V2056" s="6" t="s">
        <v>4474</v>
      </c>
      <c r="W2056" s="6">
        <v>224798</v>
      </c>
      <c r="X2056" s="6">
        <v>140121</v>
      </c>
      <c r="Y2056" s="6">
        <v>168267</v>
      </c>
      <c r="Z2056" s="6">
        <v>83111</v>
      </c>
      <c r="AA2056" s="6">
        <v>95314</v>
      </c>
      <c r="AB2056" s="6">
        <v>85010</v>
      </c>
      <c r="AC2056" s="6">
        <v>80101656</v>
      </c>
      <c r="AD2056" s="6">
        <v>61219364</v>
      </c>
      <c r="AF2056">
        <f t="shared" si="640"/>
        <v>-0.77370795113835533</v>
      </c>
      <c r="AG2056">
        <f t="shared" si="641"/>
        <v>-0.56526858929068446</v>
      </c>
      <c r="AH2056" t="e">
        <f t="shared" si="642"/>
        <v>#VALUE!</v>
      </c>
      <c r="AI2056" t="e">
        <f t="shared" si="643"/>
        <v>#VALUE!</v>
      </c>
      <c r="AJ2056">
        <f t="shared" si="644"/>
        <v>1.765396479006232</v>
      </c>
      <c r="AK2056">
        <f t="shared" si="645"/>
        <v>0.97766145159393014</v>
      </c>
      <c r="AL2056">
        <f t="shared" si="646"/>
        <v>-0.19911819086900867</v>
      </c>
      <c r="AM2056">
        <f t="shared" si="647"/>
        <v>-0.35360918609944864</v>
      </c>
      <c r="AN2056">
        <f t="shared" si="648"/>
        <v>0.90703209103283833</v>
      </c>
      <c r="AO2056">
        <f t="shared" si="649"/>
        <v>1.1286816394401982</v>
      </c>
      <c r="AP2056">
        <f t="shared" si="650"/>
        <v>0</v>
      </c>
      <c r="AQ2056">
        <f t="shared" si="651"/>
        <v>0</v>
      </c>
      <c r="AR2056">
        <f t="shared" si="652"/>
        <v>0</v>
      </c>
      <c r="AS2056">
        <f t="shared" si="653"/>
        <v>1</v>
      </c>
      <c r="AT2056">
        <f t="shared" si="654"/>
        <v>0</v>
      </c>
      <c r="AU2056">
        <f t="shared" si="655"/>
        <v>1</v>
      </c>
      <c r="AV2056">
        <f t="shared" si="656"/>
        <v>1</v>
      </c>
      <c r="AW2056">
        <f t="shared" si="657"/>
        <v>0</v>
      </c>
      <c r="AX2056">
        <f t="shared" si="658"/>
        <v>0</v>
      </c>
      <c r="AY2056">
        <f t="shared" si="659"/>
        <v>3</v>
      </c>
    </row>
    <row r="2057" spans="1:51" x14ac:dyDescent="0.3">
      <c r="A2057" s="1" t="s">
        <v>2051</v>
      </c>
      <c r="B2057" s="2">
        <v>4410647</v>
      </c>
      <c r="C2057" s="3" t="s">
        <v>5335</v>
      </c>
      <c r="D2057" s="5">
        <v>539.75</v>
      </c>
      <c r="E2057" s="5">
        <v>192247.85543875</v>
      </c>
      <c r="F2057" s="3" t="s">
        <v>4470</v>
      </c>
      <c r="G2057" s="3" t="s">
        <v>4512</v>
      </c>
      <c r="H2057" s="3" t="s">
        <v>4513</v>
      </c>
      <c r="I2057" s="3" t="s">
        <v>4514</v>
      </c>
      <c r="J2057" s="3" t="s">
        <v>4853</v>
      </c>
      <c r="K2057" s="6">
        <v>7866900</v>
      </c>
      <c r="L2057" s="6">
        <v>7572500</v>
      </c>
      <c r="M2057" s="6">
        <v>2505100</v>
      </c>
      <c r="N2057" s="6">
        <v>2386000</v>
      </c>
      <c r="O2057" s="6">
        <v>2064200</v>
      </c>
      <c r="P2057" s="6">
        <v>1952700</v>
      </c>
      <c r="Q2057" s="6">
        <v>2260200</v>
      </c>
      <c r="R2057" s="6">
        <v>2109400</v>
      </c>
      <c r="S2057" s="6">
        <v>1820700</v>
      </c>
      <c r="T2057" s="6">
        <v>1662600</v>
      </c>
      <c r="U2057" s="6" t="s">
        <v>4474</v>
      </c>
      <c r="V2057" s="6" t="s">
        <v>4474</v>
      </c>
      <c r="W2057" s="6">
        <v>17743400</v>
      </c>
      <c r="X2057" s="6">
        <v>16649900</v>
      </c>
      <c r="Y2057" s="6">
        <v>7215600</v>
      </c>
      <c r="Z2057" s="6">
        <v>7654300</v>
      </c>
      <c r="AA2057" s="6">
        <v>1676800</v>
      </c>
      <c r="AB2057" s="6">
        <v>1487500</v>
      </c>
      <c r="AC2057" s="6">
        <v>356200000</v>
      </c>
      <c r="AD2057" s="6">
        <v>355300000</v>
      </c>
      <c r="AF2057">
        <f t="shared" si="640"/>
        <v>0.12738257605644915</v>
      </c>
      <c r="AG2057">
        <f t="shared" si="641"/>
        <v>0.12669145160030992</v>
      </c>
      <c r="AH2057" t="e">
        <f t="shared" si="642"/>
        <v>#VALUE!</v>
      </c>
      <c r="AI2057" t="e">
        <f t="shared" si="643"/>
        <v>#VALUE!</v>
      </c>
      <c r="AJ2057">
        <f t="shared" si="644"/>
        <v>4.3031965648854964</v>
      </c>
      <c r="AK2057">
        <f t="shared" si="645"/>
        <v>5.1457478991596641</v>
      </c>
      <c r="AL2057">
        <f t="shared" si="646"/>
        <v>0.26239052231501608</v>
      </c>
      <c r="AM2057">
        <f t="shared" si="647"/>
        <v>0.25786728293166061</v>
      </c>
      <c r="AN2057">
        <f t="shared" si="648"/>
        <v>0.44337049269023976</v>
      </c>
      <c r="AO2057">
        <f t="shared" si="649"/>
        <v>0.45480753638159988</v>
      </c>
      <c r="AP2057">
        <f t="shared" si="650"/>
        <v>1</v>
      </c>
      <c r="AQ2057">
        <f t="shared" si="651"/>
        <v>1</v>
      </c>
      <c r="AR2057">
        <f t="shared" si="652"/>
        <v>1</v>
      </c>
      <c r="AS2057">
        <f t="shared" si="653"/>
        <v>0</v>
      </c>
      <c r="AT2057">
        <f t="shared" si="654"/>
        <v>0</v>
      </c>
      <c r="AU2057">
        <f t="shared" si="655"/>
        <v>0</v>
      </c>
      <c r="AV2057">
        <f t="shared" si="656"/>
        <v>1</v>
      </c>
      <c r="AW2057">
        <f t="shared" si="657"/>
        <v>0</v>
      </c>
      <c r="AX2057">
        <f t="shared" si="658"/>
        <v>0</v>
      </c>
      <c r="AY2057">
        <f t="shared" si="659"/>
        <v>4</v>
      </c>
    </row>
    <row r="2058" spans="1:51" x14ac:dyDescent="0.3">
      <c r="A2058" s="1" t="s">
        <v>2052</v>
      </c>
      <c r="B2058" s="2">
        <v>4098709</v>
      </c>
      <c r="C2058" s="3" t="s">
        <v>5337</v>
      </c>
      <c r="D2058" s="5">
        <v>28.86</v>
      </c>
      <c r="E2058" s="5">
        <v>2225.9842386599998</v>
      </c>
      <c r="F2058" s="3" t="s">
        <v>4525</v>
      </c>
      <c r="G2058" s="3" t="s">
        <v>4526</v>
      </c>
      <c r="H2058" s="3" t="s">
        <v>4527</v>
      </c>
      <c r="I2058" s="3" t="s">
        <v>4527</v>
      </c>
      <c r="J2058" s="3" t="s">
        <v>4528</v>
      </c>
      <c r="K2058" s="6">
        <v>272577</v>
      </c>
      <c r="L2058" s="6">
        <v>268664</v>
      </c>
      <c r="M2058" s="6">
        <v>158373</v>
      </c>
      <c r="N2058" s="6">
        <v>160359</v>
      </c>
      <c r="O2058" s="6">
        <v>45190</v>
      </c>
      <c r="P2058" s="6">
        <v>44992</v>
      </c>
      <c r="Q2058" s="6">
        <v>6749</v>
      </c>
      <c r="R2058" s="6">
        <v>6466</v>
      </c>
      <c r="S2058" s="6">
        <v>129710</v>
      </c>
      <c r="T2058" s="6">
        <v>127598</v>
      </c>
      <c r="U2058" s="6">
        <v>740109</v>
      </c>
      <c r="V2058" s="6">
        <v>739749</v>
      </c>
      <c r="W2058" s="6">
        <v>2620481</v>
      </c>
      <c r="X2058" s="6">
        <v>2460075</v>
      </c>
      <c r="Y2058" s="6" t="s">
        <v>4474</v>
      </c>
      <c r="Z2058" s="6" t="s">
        <v>4474</v>
      </c>
      <c r="AA2058" s="6" t="s">
        <v>4474</v>
      </c>
      <c r="AB2058" s="6" t="s">
        <v>4474</v>
      </c>
      <c r="AC2058" s="6">
        <v>77130431</v>
      </c>
      <c r="AD2058" s="6">
        <v>67917128</v>
      </c>
      <c r="AF2058">
        <f t="shared" si="640"/>
        <v>2.5754813715497269E-3</v>
      </c>
      <c r="AG2058">
        <f t="shared" si="641"/>
        <v>2.6283751511640904E-3</v>
      </c>
      <c r="AH2058">
        <f t="shared" si="642"/>
        <v>0.28243249998759767</v>
      </c>
      <c r="AI2058">
        <f t="shared" si="643"/>
        <v>0.30070180787171125</v>
      </c>
      <c r="AJ2058" t="e">
        <f t="shared" si="644"/>
        <v>#VALUE!</v>
      </c>
      <c r="AK2058" t="e">
        <f t="shared" si="645"/>
        <v>#VALUE!</v>
      </c>
      <c r="AL2058">
        <f t="shared" si="646"/>
        <v>0.16578801586340741</v>
      </c>
      <c r="AM2058">
        <f t="shared" si="647"/>
        <v>0.16746568204150911</v>
      </c>
      <c r="AN2058">
        <f t="shared" si="648"/>
        <v>0.10401792647990961</v>
      </c>
      <c r="AO2058">
        <f t="shared" si="649"/>
        <v>0.10920967856671036</v>
      </c>
      <c r="AP2058">
        <f t="shared" si="650"/>
        <v>1</v>
      </c>
      <c r="AQ2058">
        <f t="shared" si="651"/>
        <v>1</v>
      </c>
      <c r="AR2058">
        <f t="shared" si="652"/>
        <v>0</v>
      </c>
      <c r="AS2058">
        <f t="shared" si="653"/>
        <v>1</v>
      </c>
      <c r="AT2058">
        <f t="shared" si="654"/>
        <v>1</v>
      </c>
      <c r="AU2058">
        <f t="shared" si="655"/>
        <v>0</v>
      </c>
      <c r="AV2058">
        <f t="shared" si="656"/>
        <v>0</v>
      </c>
      <c r="AW2058">
        <f t="shared" si="657"/>
        <v>0</v>
      </c>
      <c r="AX2058">
        <f t="shared" si="658"/>
        <v>0</v>
      </c>
      <c r="AY2058">
        <f t="shared" si="659"/>
        <v>4</v>
      </c>
    </row>
    <row r="2059" spans="1:51" x14ac:dyDescent="0.3">
      <c r="A2059" s="1" t="s">
        <v>2053</v>
      </c>
      <c r="B2059" s="2">
        <v>19727565</v>
      </c>
      <c r="C2059" s="3" t="s">
        <v>5338</v>
      </c>
      <c r="D2059" s="5">
        <v>22.4497</v>
      </c>
      <c r="E2059" s="5">
        <v>53.879280000000001</v>
      </c>
      <c r="F2059" s="3" t="s">
        <v>4480</v>
      </c>
      <c r="G2059" s="3" t="s">
        <v>4491</v>
      </c>
      <c r="H2059" s="3" t="s">
        <v>4492</v>
      </c>
      <c r="I2059" s="3" t="s">
        <v>4493</v>
      </c>
      <c r="J2059" s="3"/>
      <c r="K2059" s="6" t="s">
        <v>4474</v>
      </c>
      <c r="L2059" s="6" t="s">
        <v>4474</v>
      </c>
      <c r="M2059" s="6" t="s">
        <v>4474</v>
      </c>
      <c r="N2059" s="6" t="s">
        <v>4474</v>
      </c>
      <c r="O2059" s="6" t="s">
        <v>4474</v>
      </c>
      <c r="P2059" s="6" t="s">
        <v>4474</v>
      </c>
      <c r="Q2059" s="6" t="s">
        <v>4474</v>
      </c>
      <c r="R2059" s="6" t="s">
        <v>4474</v>
      </c>
      <c r="S2059" s="6" t="s">
        <v>4474</v>
      </c>
      <c r="T2059" s="6" t="s">
        <v>4474</v>
      </c>
      <c r="U2059" s="6" t="s">
        <v>4474</v>
      </c>
      <c r="V2059" s="6" t="s">
        <v>4474</v>
      </c>
      <c r="W2059" s="6" t="s">
        <v>4474</v>
      </c>
      <c r="X2059" s="6" t="s">
        <v>4474</v>
      </c>
      <c r="Y2059" s="6" t="s">
        <v>4474</v>
      </c>
      <c r="Z2059" s="6" t="s">
        <v>4474</v>
      </c>
      <c r="AA2059" s="6" t="s">
        <v>4474</v>
      </c>
      <c r="AB2059" s="6" t="s">
        <v>4474</v>
      </c>
      <c r="AC2059" s="6" t="s">
        <v>4474</v>
      </c>
      <c r="AD2059" s="6" t="s">
        <v>4474</v>
      </c>
      <c r="AF2059" t="e">
        <f t="shared" si="640"/>
        <v>#VALUE!</v>
      </c>
      <c r="AG2059" t="e">
        <f t="shared" si="641"/>
        <v>#VALUE!</v>
      </c>
      <c r="AH2059" t="e">
        <f t="shared" si="642"/>
        <v>#VALUE!</v>
      </c>
      <c r="AI2059" t="e">
        <f t="shared" si="643"/>
        <v>#VALUE!</v>
      </c>
      <c r="AJ2059" t="e">
        <f t="shared" si="644"/>
        <v>#VALUE!</v>
      </c>
      <c r="AK2059" t="e">
        <f t="shared" si="645"/>
        <v>#VALUE!</v>
      </c>
      <c r="AL2059" t="e">
        <f t="shared" si="646"/>
        <v>#VALUE!</v>
      </c>
      <c r="AM2059" t="e">
        <f t="shared" si="647"/>
        <v>#VALUE!</v>
      </c>
      <c r="AN2059" t="e">
        <f t="shared" si="648"/>
        <v>#VALUE!</v>
      </c>
      <c r="AO2059" t="e">
        <f t="shared" si="649"/>
        <v>#VALUE!</v>
      </c>
      <c r="AP2059">
        <f t="shared" si="650"/>
        <v>0</v>
      </c>
      <c r="AQ2059">
        <f t="shared" si="651"/>
        <v>0</v>
      </c>
      <c r="AR2059">
        <f t="shared" si="652"/>
        <v>0</v>
      </c>
      <c r="AS2059">
        <f t="shared" si="653"/>
        <v>0</v>
      </c>
      <c r="AT2059">
        <f t="shared" si="654"/>
        <v>0</v>
      </c>
      <c r="AU2059">
        <f t="shared" si="655"/>
        <v>0</v>
      </c>
      <c r="AV2059">
        <f t="shared" si="656"/>
        <v>0</v>
      </c>
      <c r="AW2059">
        <f t="shared" si="657"/>
        <v>0</v>
      </c>
      <c r="AX2059">
        <f t="shared" si="658"/>
        <v>0</v>
      </c>
      <c r="AY2059">
        <f t="shared" si="659"/>
        <v>0</v>
      </c>
    </row>
    <row r="2060" spans="1:51" x14ac:dyDescent="0.3">
      <c r="A2060" s="1" t="s">
        <v>2054</v>
      </c>
      <c r="B2060" s="2">
        <v>117348598</v>
      </c>
      <c r="C2060" s="3" t="s">
        <v>5338</v>
      </c>
      <c r="D2060" s="5">
        <v>49.87</v>
      </c>
      <c r="E2060" s="5">
        <v>143.62559999999999</v>
      </c>
      <c r="F2060" s="3" t="s">
        <v>4480</v>
      </c>
      <c r="G2060" s="3" t="s">
        <v>4491</v>
      </c>
      <c r="H2060" s="3" t="s">
        <v>4492</v>
      </c>
      <c r="I2060" s="3" t="s">
        <v>4493</v>
      </c>
      <c r="J2060" s="3"/>
      <c r="K2060" s="6" t="s">
        <v>4474</v>
      </c>
      <c r="L2060" s="6" t="s">
        <v>4474</v>
      </c>
      <c r="M2060" s="6" t="s">
        <v>4474</v>
      </c>
      <c r="N2060" s="6" t="s">
        <v>4474</v>
      </c>
      <c r="O2060" s="6" t="s">
        <v>4474</v>
      </c>
      <c r="P2060" s="6" t="s">
        <v>4474</v>
      </c>
      <c r="Q2060" s="6" t="s">
        <v>4474</v>
      </c>
      <c r="R2060" s="6" t="s">
        <v>4474</v>
      </c>
      <c r="S2060" s="6" t="s">
        <v>4474</v>
      </c>
      <c r="T2060" s="6" t="s">
        <v>4474</v>
      </c>
      <c r="U2060" s="6" t="s">
        <v>4474</v>
      </c>
      <c r="V2060" s="6" t="s">
        <v>4474</v>
      </c>
      <c r="W2060" s="6" t="s">
        <v>4474</v>
      </c>
      <c r="X2060" s="6" t="s">
        <v>4474</v>
      </c>
      <c r="Y2060" s="6" t="s">
        <v>4474</v>
      </c>
      <c r="Z2060" s="6" t="s">
        <v>4474</v>
      </c>
      <c r="AA2060" s="6" t="s">
        <v>4474</v>
      </c>
      <c r="AB2060" s="6" t="s">
        <v>4474</v>
      </c>
      <c r="AC2060" s="6" t="s">
        <v>4474</v>
      </c>
      <c r="AD2060" s="6" t="s">
        <v>4474</v>
      </c>
      <c r="AF2060" t="e">
        <f t="shared" si="640"/>
        <v>#VALUE!</v>
      </c>
      <c r="AG2060" t="e">
        <f t="shared" si="641"/>
        <v>#VALUE!</v>
      </c>
      <c r="AH2060" t="e">
        <f t="shared" si="642"/>
        <v>#VALUE!</v>
      </c>
      <c r="AI2060" t="e">
        <f t="shared" si="643"/>
        <v>#VALUE!</v>
      </c>
      <c r="AJ2060" t="e">
        <f t="shared" si="644"/>
        <v>#VALUE!</v>
      </c>
      <c r="AK2060" t="e">
        <f t="shared" si="645"/>
        <v>#VALUE!</v>
      </c>
      <c r="AL2060" t="e">
        <f t="shared" si="646"/>
        <v>#VALUE!</v>
      </c>
      <c r="AM2060" t="e">
        <f t="shared" si="647"/>
        <v>#VALUE!</v>
      </c>
      <c r="AN2060" t="e">
        <f t="shared" si="648"/>
        <v>#VALUE!</v>
      </c>
      <c r="AO2060" t="e">
        <f t="shared" si="649"/>
        <v>#VALUE!</v>
      </c>
      <c r="AP2060">
        <f t="shared" si="650"/>
        <v>0</v>
      </c>
      <c r="AQ2060">
        <f t="shared" si="651"/>
        <v>0</v>
      </c>
      <c r="AR2060">
        <f t="shared" si="652"/>
        <v>0</v>
      </c>
      <c r="AS2060">
        <f t="shared" si="653"/>
        <v>0</v>
      </c>
      <c r="AT2060">
        <f t="shared" si="654"/>
        <v>0</v>
      </c>
      <c r="AU2060">
        <f t="shared" si="655"/>
        <v>0</v>
      </c>
      <c r="AV2060">
        <f t="shared" si="656"/>
        <v>0</v>
      </c>
      <c r="AW2060">
        <f t="shared" si="657"/>
        <v>0</v>
      </c>
      <c r="AX2060">
        <f t="shared" si="658"/>
        <v>0</v>
      </c>
      <c r="AY2060">
        <f t="shared" si="659"/>
        <v>0</v>
      </c>
    </row>
    <row r="2061" spans="1:51" x14ac:dyDescent="0.3">
      <c r="A2061" s="1" t="s">
        <v>2055</v>
      </c>
      <c r="B2061" s="2">
        <v>5738663</v>
      </c>
      <c r="C2061" s="3" t="s">
        <v>5338</v>
      </c>
      <c r="D2061" s="5">
        <v>25.16</v>
      </c>
      <c r="E2061" s="5">
        <v>1132.2</v>
      </c>
      <c r="F2061" s="3" t="s">
        <v>4480</v>
      </c>
      <c r="G2061" s="3" t="s">
        <v>4491</v>
      </c>
      <c r="H2061" s="3" t="s">
        <v>4492</v>
      </c>
      <c r="I2061" s="3" t="s">
        <v>4493</v>
      </c>
      <c r="J2061" s="3"/>
      <c r="K2061" s="6" t="s">
        <v>4474</v>
      </c>
      <c r="L2061" s="6" t="s">
        <v>4474</v>
      </c>
      <c r="M2061" s="6" t="s">
        <v>4474</v>
      </c>
      <c r="N2061" s="6" t="s">
        <v>4474</v>
      </c>
      <c r="O2061" s="6" t="s">
        <v>4474</v>
      </c>
      <c r="P2061" s="6" t="s">
        <v>4474</v>
      </c>
      <c r="Q2061" s="6" t="s">
        <v>4474</v>
      </c>
      <c r="R2061" s="6" t="s">
        <v>4474</v>
      </c>
      <c r="S2061" s="6" t="s">
        <v>4474</v>
      </c>
      <c r="T2061" s="6" t="s">
        <v>4474</v>
      </c>
      <c r="U2061" s="6" t="s">
        <v>4474</v>
      </c>
      <c r="V2061" s="6" t="s">
        <v>4474</v>
      </c>
      <c r="W2061" s="6" t="s">
        <v>4474</v>
      </c>
      <c r="X2061" s="6" t="s">
        <v>4474</v>
      </c>
      <c r="Y2061" s="6" t="s">
        <v>4474</v>
      </c>
      <c r="Z2061" s="6" t="s">
        <v>4474</v>
      </c>
      <c r="AA2061" s="6" t="s">
        <v>4474</v>
      </c>
      <c r="AB2061" s="6" t="s">
        <v>4474</v>
      </c>
      <c r="AC2061" s="6" t="s">
        <v>4474</v>
      </c>
      <c r="AD2061" s="6" t="s">
        <v>4474</v>
      </c>
      <c r="AF2061" t="e">
        <f t="shared" si="640"/>
        <v>#VALUE!</v>
      </c>
      <c r="AG2061" t="e">
        <f t="shared" si="641"/>
        <v>#VALUE!</v>
      </c>
      <c r="AH2061" t="e">
        <f t="shared" si="642"/>
        <v>#VALUE!</v>
      </c>
      <c r="AI2061" t="e">
        <f t="shared" si="643"/>
        <v>#VALUE!</v>
      </c>
      <c r="AJ2061" t="e">
        <f t="shared" si="644"/>
        <v>#VALUE!</v>
      </c>
      <c r="AK2061" t="e">
        <f t="shared" si="645"/>
        <v>#VALUE!</v>
      </c>
      <c r="AL2061" t="e">
        <f t="shared" si="646"/>
        <v>#VALUE!</v>
      </c>
      <c r="AM2061" t="e">
        <f t="shared" si="647"/>
        <v>#VALUE!</v>
      </c>
      <c r="AN2061" t="e">
        <f t="shared" si="648"/>
        <v>#VALUE!</v>
      </c>
      <c r="AO2061" t="e">
        <f t="shared" si="649"/>
        <v>#VALUE!</v>
      </c>
      <c r="AP2061">
        <f t="shared" si="650"/>
        <v>0</v>
      </c>
      <c r="AQ2061">
        <f t="shared" si="651"/>
        <v>0</v>
      </c>
      <c r="AR2061">
        <f t="shared" si="652"/>
        <v>0</v>
      </c>
      <c r="AS2061">
        <f t="shared" si="653"/>
        <v>0</v>
      </c>
      <c r="AT2061">
        <f t="shared" si="654"/>
        <v>0</v>
      </c>
      <c r="AU2061">
        <f t="shared" si="655"/>
        <v>0</v>
      </c>
      <c r="AV2061">
        <f t="shared" si="656"/>
        <v>0</v>
      </c>
      <c r="AW2061">
        <f t="shared" si="657"/>
        <v>0</v>
      </c>
      <c r="AX2061">
        <f t="shared" si="658"/>
        <v>0</v>
      </c>
      <c r="AY2061">
        <f t="shared" si="659"/>
        <v>0</v>
      </c>
    </row>
    <row r="2062" spans="1:51" x14ac:dyDescent="0.3">
      <c r="A2062" s="1" t="s">
        <v>2056</v>
      </c>
      <c r="B2062" s="2">
        <v>106468135</v>
      </c>
      <c r="C2062" s="3" t="s">
        <v>5338</v>
      </c>
      <c r="D2062" s="5">
        <v>35.6</v>
      </c>
      <c r="E2062" s="5">
        <v>39.159999999999997</v>
      </c>
      <c r="F2062" s="3" t="s">
        <v>4480</v>
      </c>
      <c r="G2062" s="3" t="s">
        <v>4491</v>
      </c>
      <c r="H2062" s="3" t="s">
        <v>4492</v>
      </c>
      <c r="I2062" s="3" t="s">
        <v>4493</v>
      </c>
      <c r="J2062" s="3"/>
      <c r="K2062" s="6" t="s">
        <v>4474</v>
      </c>
      <c r="L2062" s="6" t="s">
        <v>4474</v>
      </c>
      <c r="M2062" s="6" t="s">
        <v>4474</v>
      </c>
      <c r="N2062" s="6" t="s">
        <v>4474</v>
      </c>
      <c r="O2062" s="6" t="s">
        <v>4474</v>
      </c>
      <c r="P2062" s="6" t="s">
        <v>4474</v>
      </c>
      <c r="Q2062" s="6" t="s">
        <v>4474</v>
      </c>
      <c r="R2062" s="6" t="s">
        <v>4474</v>
      </c>
      <c r="S2062" s="6" t="s">
        <v>4474</v>
      </c>
      <c r="T2062" s="6" t="s">
        <v>4474</v>
      </c>
      <c r="U2062" s="6" t="s">
        <v>4474</v>
      </c>
      <c r="V2062" s="6" t="s">
        <v>4474</v>
      </c>
      <c r="W2062" s="6" t="s">
        <v>4474</v>
      </c>
      <c r="X2062" s="6" t="s">
        <v>4474</v>
      </c>
      <c r="Y2062" s="6" t="s">
        <v>4474</v>
      </c>
      <c r="Z2062" s="6" t="s">
        <v>4474</v>
      </c>
      <c r="AA2062" s="6" t="s">
        <v>4474</v>
      </c>
      <c r="AB2062" s="6" t="s">
        <v>4474</v>
      </c>
      <c r="AC2062" s="6" t="s">
        <v>4474</v>
      </c>
      <c r="AD2062" s="6" t="s">
        <v>4474</v>
      </c>
      <c r="AF2062" t="e">
        <f t="shared" si="640"/>
        <v>#VALUE!</v>
      </c>
      <c r="AG2062" t="e">
        <f t="shared" si="641"/>
        <v>#VALUE!</v>
      </c>
      <c r="AH2062" t="e">
        <f t="shared" si="642"/>
        <v>#VALUE!</v>
      </c>
      <c r="AI2062" t="e">
        <f t="shared" si="643"/>
        <v>#VALUE!</v>
      </c>
      <c r="AJ2062" t="e">
        <f t="shared" si="644"/>
        <v>#VALUE!</v>
      </c>
      <c r="AK2062" t="e">
        <f t="shared" si="645"/>
        <v>#VALUE!</v>
      </c>
      <c r="AL2062" t="e">
        <f t="shared" si="646"/>
        <v>#VALUE!</v>
      </c>
      <c r="AM2062" t="e">
        <f t="shared" si="647"/>
        <v>#VALUE!</v>
      </c>
      <c r="AN2062" t="e">
        <f t="shared" si="648"/>
        <v>#VALUE!</v>
      </c>
      <c r="AO2062" t="e">
        <f t="shared" si="649"/>
        <v>#VALUE!</v>
      </c>
      <c r="AP2062">
        <f t="shared" si="650"/>
        <v>0</v>
      </c>
      <c r="AQ2062">
        <f t="shared" si="651"/>
        <v>0</v>
      </c>
      <c r="AR2062">
        <f t="shared" si="652"/>
        <v>0</v>
      </c>
      <c r="AS2062">
        <f t="shared" si="653"/>
        <v>0</v>
      </c>
      <c r="AT2062">
        <f t="shared" si="654"/>
        <v>0</v>
      </c>
      <c r="AU2062">
        <f t="shared" si="655"/>
        <v>0</v>
      </c>
      <c r="AV2062">
        <f t="shared" si="656"/>
        <v>0</v>
      </c>
      <c r="AW2062">
        <f t="shared" si="657"/>
        <v>0</v>
      </c>
      <c r="AX2062">
        <f t="shared" si="658"/>
        <v>0</v>
      </c>
      <c r="AY2062">
        <f t="shared" si="659"/>
        <v>0</v>
      </c>
    </row>
    <row r="2063" spans="1:51" x14ac:dyDescent="0.3">
      <c r="A2063" s="1" t="s">
        <v>2057</v>
      </c>
      <c r="B2063" s="2">
        <v>5721492</v>
      </c>
      <c r="C2063" s="3" t="s">
        <v>5337</v>
      </c>
      <c r="D2063" s="5">
        <v>15.31</v>
      </c>
      <c r="E2063" s="5">
        <v>174.81640826</v>
      </c>
      <c r="F2063" s="3" t="s">
        <v>4480</v>
      </c>
      <c r="G2063" s="3" t="s">
        <v>4491</v>
      </c>
      <c r="H2063" s="3" t="s">
        <v>4492</v>
      </c>
      <c r="I2063" s="3" t="s">
        <v>4493</v>
      </c>
      <c r="J2063" s="3"/>
      <c r="K2063" s="6">
        <v>9861.7189999999991</v>
      </c>
      <c r="L2063" s="6">
        <v>9602.6769999999997</v>
      </c>
      <c r="M2063" s="6" t="s">
        <v>4474</v>
      </c>
      <c r="N2063" s="6" t="s">
        <v>4474</v>
      </c>
      <c r="O2063" s="6">
        <v>8841.2980000000007</v>
      </c>
      <c r="P2063" s="6">
        <v>8491.7880000000005</v>
      </c>
      <c r="Q2063" s="6">
        <v>188.19200000000001</v>
      </c>
      <c r="R2063" s="6">
        <v>-10957.620999999999</v>
      </c>
      <c r="S2063" s="6" t="s">
        <v>4474</v>
      </c>
      <c r="T2063" s="6" t="s">
        <v>4474</v>
      </c>
      <c r="U2063" s="6" t="s">
        <v>4474</v>
      </c>
      <c r="V2063" s="6" t="s">
        <v>4474</v>
      </c>
      <c r="W2063" s="6">
        <v>181562.008</v>
      </c>
      <c r="X2063" s="6">
        <v>181562.008</v>
      </c>
      <c r="Y2063" s="6">
        <v>2848.1660000000002</v>
      </c>
      <c r="Z2063" s="6">
        <v>2848.1660000000002</v>
      </c>
      <c r="AA2063" s="6">
        <v>328</v>
      </c>
      <c r="AB2063" s="6">
        <v>328</v>
      </c>
      <c r="AC2063" s="6">
        <v>11418446</v>
      </c>
      <c r="AD2063" s="6">
        <v>11418446</v>
      </c>
      <c r="AF2063">
        <f t="shared" si="640"/>
        <v>1.0365164060093454E-3</v>
      </c>
      <c r="AG2063">
        <f t="shared" si="641"/>
        <v>-6.0351948740289318E-2</v>
      </c>
      <c r="AH2063" t="e">
        <f t="shared" si="642"/>
        <v>#VALUE!</v>
      </c>
      <c r="AI2063" t="e">
        <f t="shared" si="643"/>
        <v>#VALUE!</v>
      </c>
      <c r="AJ2063">
        <f t="shared" si="644"/>
        <v>8.6834329268292691</v>
      </c>
      <c r="AK2063">
        <f t="shared" si="645"/>
        <v>8.6834329268292691</v>
      </c>
      <c r="AL2063">
        <f t="shared" si="646"/>
        <v>0.896527065920252</v>
      </c>
      <c r="AM2063">
        <f t="shared" si="647"/>
        <v>0.88431465517376051</v>
      </c>
      <c r="AN2063">
        <f t="shared" si="648"/>
        <v>5.4315983330609559E-2</v>
      </c>
      <c r="AO2063">
        <f t="shared" si="649"/>
        <v>5.2889242115013398E-2</v>
      </c>
      <c r="AP2063">
        <f t="shared" si="650"/>
        <v>1</v>
      </c>
      <c r="AQ2063">
        <f t="shared" si="651"/>
        <v>0</v>
      </c>
      <c r="AR2063">
        <f t="shared" si="652"/>
        <v>1</v>
      </c>
      <c r="AS2063">
        <f t="shared" si="653"/>
        <v>0</v>
      </c>
      <c r="AT2063">
        <f t="shared" si="654"/>
        <v>0</v>
      </c>
      <c r="AU2063">
        <f t="shared" si="655"/>
        <v>0</v>
      </c>
      <c r="AV2063">
        <f t="shared" si="656"/>
        <v>1</v>
      </c>
      <c r="AW2063">
        <f t="shared" si="657"/>
        <v>1</v>
      </c>
      <c r="AX2063">
        <f t="shared" si="658"/>
        <v>0</v>
      </c>
      <c r="AY2063">
        <f t="shared" si="659"/>
        <v>4</v>
      </c>
    </row>
    <row r="2064" spans="1:51" x14ac:dyDescent="0.3">
      <c r="A2064" s="1" t="s">
        <v>2058</v>
      </c>
      <c r="B2064" s="2">
        <v>5738508</v>
      </c>
      <c r="C2064" s="3" t="s">
        <v>5338</v>
      </c>
      <c r="D2064" s="5" t="s">
        <v>4474</v>
      </c>
      <c r="E2064" s="5" t="s">
        <v>4474</v>
      </c>
      <c r="F2064" s="3" t="s">
        <v>4480</v>
      </c>
      <c r="G2064" s="3" t="s">
        <v>4491</v>
      </c>
      <c r="H2064" s="3" t="s">
        <v>4492</v>
      </c>
      <c r="I2064" s="3" t="s">
        <v>4493</v>
      </c>
      <c r="J2064" s="3"/>
      <c r="K2064" s="6" t="s">
        <v>4474</v>
      </c>
      <c r="L2064" s="6" t="s">
        <v>4474</v>
      </c>
      <c r="M2064" s="6" t="s">
        <v>4474</v>
      </c>
      <c r="N2064" s="6" t="s">
        <v>4474</v>
      </c>
      <c r="O2064" s="6" t="s">
        <v>4474</v>
      </c>
      <c r="P2064" s="6" t="s">
        <v>4474</v>
      </c>
      <c r="Q2064" s="6" t="s">
        <v>4474</v>
      </c>
      <c r="R2064" s="6" t="s">
        <v>4474</v>
      </c>
      <c r="S2064" s="6" t="s">
        <v>4474</v>
      </c>
      <c r="T2064" s="6" t="s">
        <v>4474</v>
      </c>
      <c r="U2064" s="6" t="s">
        <v>4474</v>
      </c>
      <c r="V2064" s="6" t="s">
        <v>4474</v>
      </c>
      <c r="W2064" s="6" t="s">
        <v>4474</v>
      </c>
      <c r="X2064" s="6" t="s">
        <v>4474</v>
      </c>
      <c r="Y2064" s="6" t="s">
        <v>4474</v>
      </c>
      <c r="Z2064" s="6" t="s">
        <v>4474</v>
      </c>
      <c r="AA2064" s="6" t="s">
        <v>4474</v>
      </c>
      <c r="AB2064" s="6" t="s">
        <v>4474</v>
      </c>
      <c r="AC2064" s="6" t="s">
        <v>4474</v>
      </c>
      <c r="AD2064" s="6" t="s">
        <v>4474</v>
      </c>
      <c r="AF2064" t="e">
        <f t="shared" si="640"/>
        <v>#VALUE!</v>
      </c>
      <c r="AG2064" t="e">
        <f t="shared" si="641"/>
        <v>#VALUE!</v>
      </c>
      <c r="AH2064" t="e">
        <f t="shared" si="642"/>
        <v>#VALUE!</v>
      </c>
      <c r="AI2064" t="e">
        <f t="shared" si="643"/>
        <v>#VALUE!</v>
      </c>
      <c r="AJ2064" t="e">
        <f t="shared" si="644"/>
        <v>#VALUE!</v>
      </c>
      <c r="AK2064" t="e">
        <f t="shared" si="645"/>
        <v>#VALUE!</v>
      </c>
      <c r="AL2064" t="e">
        <f t="shared" si="646"/>
        <v>#VALUE!</v>
      </c>
      <c r="AM2064" t="e">
        <f t="shared" si="647"/>
        <v>#VALUE!</v>
      </c>
      <c r="AN2064" t="e">
        <f t="shared" si="648"/>
        <v>#VALUE!</v>
      </c>
      <c r="AO2064" t="e">
        <f t="shared" si="649"/>
        <v>#VALUE!</v>
      </c>
      <c r="AP2064">
        <f t="shared" si="650"/>
        <v>0</v>
      </c>
      <c r="AQ2064">
        <f t="shared" si="651"/>
        <v>0</v>
      </c>
      <c r="AR2064">
        <f t="shared" si="652"/>
        <v>0</v>
      </c>
      <c r="AS2064">
        <f t="shared" si="653"/>
        <v>0</v>
      </c>
      <c r="AT2064">
        <f t="shared" si="654"/>
        <v>0</v>
      </c>
      <c r="AU2064">
        <f t="shared" si="655"/>
        <v>0</v>
      </c>
      <c r="AV2064">
        <f t="shared" si="656"/>
        <v>0</v>
      </c>
      <c r="AW2064">
        <f t="shared" si="657"/>
        <v>0</v>
      </c>
      <c r="AX2064">
        <f t="shared" si="658"/>
        <v>0</v>
      </c>
      <c r="AY2064">
        <f t="shared" si="659"/>
        <v>0</v>
      </c>
    </row>
    <row r="2065" spans="1:51" x14ac:dyDescent="0.3">
      <c r="A2065" s="1" t="s">
        <v>2059</v>
      </c>
      <c r="B2065" s="2">
        <v>7261637</v>
      </c>
      <c r="C2065" s="3" t="s">
        <v>5338</v>
      </c>
      <c r="D2065" s="5">
        <v>23.08</v>
      </c>
      <c r="E2065" s="5">
        <v>1008.596</v>
      </c>
      <c r="F2065" s="3" t="s">
        <v>4480</v>
      </c>
      <c r="G2065" s="3" t="s">
        <v>4491</v>
      </c>
      <c r="H2065" s="3" t="s">
        <v>4492</v>
      </c>
      <c r="I2065" s="3" t="s">
        <v>4493</v>
      </c>
      <c r="J2065" s="3"/>
      <c r="K2065" s="6" t="s">
        <v>4474</v>
      </c>
      <c r="L2065" s="6" t="s">
        <v>4474</v>
      </c>
      <c r="M2065" s="6" t="s">
        <v>4474</v>
      </c>
      <c r="N2065" s="6" t="s">
        <v>4474</v>
      </c>
      <c r="O2065" s="6" t="s">
        <v>4474</v>
      </c>
      <c r="P2065" s="6" t="s">
        <v>4474</v>
      </c>
      <c r="Q2065" s="6" t="s">
        <v>4474</v>
      </c>
      <c r="R2065" s="6" t="s">
        <v>4474</v>
      </c>
      <c r="S2065" s="6" t="s">
        <v>4474</v>
      </c>
      <c r="T2065" s="6" t="s">
        <v>4474</v>
      </c>
      <c r="U2065" s="6" t="s">
        <v>4474</v>
      </c>
      <c r="V2065" s="6" t="s">
        <v>4474</v>
      </c>
      <c r="W2065" s="6" t="s">
        <v>4474</v>
      </c>
      <c r="X2065" s="6" t="s">
        <v>4474</v>
      </c>
      <c r="Y2065" s="6" t="s">
        <v>4474</v>
      </c>
      <c r="Z2065" s="6" t="s">
        <v>4474</v>
      </c>
      <c r="AA2065" s="6" t="s">
        <v>4474</v>
      </c>
      <c r="AB2065" s="6" t="s">
        <v>4474</v>
      </c>
      <c r="AC2065" s="6" t="s">
        <v>4474</v>
      </c>
      <c r="AD2065" s="6" t="s">
        <v>4474</v>
      </c>
      <c r="AF2065" t="e">
        <f t="shared" si="640"/>
        <v>#VALUE!</v>
      </c>
      <c r="AG2065" t="e">
        <f t="shared" si="641"/>
        <v>#VALUE!</v>
      </c>
      <c r="AH2065" t="e">
        <f t="shared" si="642"/>
        <v>#VALUE!</v>
      </c>
      <c r="AI2065" t="e">
        <f t="shared" si="643"/>
        <v>#VALUE!</v>
      </c>
      <c r="AJ2065" t="e">
        <f t="shared" si="644"/>
        <v>#VALUE!</v>
      </c>
      <c r="AK2065" t="e">
        <f t="shared" si="645"/>
        <v>#VALUE!</v>
      </c>
      <c r="AL2065" t="e">
        <f t="shared" si="646"/>
        <v>#VALUE!</v>
      </c>
      <c r="AM2065" t="e">
        <f t="shared" si="647"/>
        <v>#VALUE!</v>
      </c>
      <c r="AN2065" t="e">
        <f t="shared" si="648"/>
        <v>#VALUE!</v>
      </c>
      <c r="AO2065" t="e">
        <f t="shared" si="649"/>
        <v>#VALUE!</v>
      </c>
      <c r="AP2065">
        <f t="shared" si="650"/>
        <v>0</v>
      </c>
      <c r="AQ2065">
        <f t="shared" si="651"/>
        <v>0</v>
      </c>
      <c r="AR2065">
        <f t="shared" si="652"/>
        <v>0</v>
      </c>
      <c r="AS2065">
        <f t="shared" si="653"/>
        <v>0</v>
      </c>
      <c r="AT2065">
        <f t="shared" si="654"/>
        <v>0</v>
      </c>
      <c r="AU2065">
        <f t="shared" si="655"/>
        <v>0</v>
      </c>
      <c r="AV2065">
        <f t="shared" si="656"/>
        <v>0</v>
      </c>
      <c r="AW2065">
        <f t="shared" si="657"/>
        <v>0</v>
      </c>
      <c r="AX2065">
        <f t="shared" si="658"/>
        <v>0</v>
      </c>
      <c r="AY2065">
        <f t="shared" si="659"/>
        <v>0</v>
      </c>
    </row>
    <row r="2066" spans="1:51" x14ac:dyDescent="0.3">
      <c r="A2066" s="1" t="s">
        <v>2060</v>
      </c>
      <c r="B2066" s="2">
        <v>10829282</v>
      </c>
      <c r="C2066" s="3" t="s">
        <v>5338</v>
      </c>
      <c r="D2066" s="5">
        <v>23.32</v>
      </c>
      <c r="E2066" s="5">
        <v>939.79602332000002</v>
      </c>
      <c r="F2066" s="3" t="s">
        <v>4480</v>
      </c>
      <c r="G2066" s="3" t="s">
        <v>4491</v>
      </c>
      <c r="H2066" s="3" t="s">
        <v>4492</v>
      </c>
      <c r="I2066" s="3" t="s">
        <v>4493</v>
      </c>
      <c r="J2066" s="3"/>
      <c r="K2066" s="6" t="s">
        <v>4474</v>
      </c>
      <c r="L2066" s="6" t="s">
        <v>4474</v>
      </c>
      <c r="M2066" s="6" t="s">
        <v>4474</v>
      </c>
      <c r="N2066" s="6" t="s">
        <v>4474</v>
      </c>
      <c r="O2066" s="6" t="s">
        <v>4474</v>
      </c>
      <c r="P2066" s="6" t="s">
        <v>4474</v>
      </c>
      <c r="Q2066" s="6" t="s">
        <v>4474</v>
      </c>
      <c r="R2066" s="6" t="s">
        <v>4474</v>
      </c>
      <c r="S2066" s="6" t="s">
        <v>4474</v>
      </c>
      <c r="T2066" s="6" t="s">
        <v>4474</v>
      </c>
      <c r="U2066" s="6" t="s">
        <v>4474</v>
      </c>
      <c r="V2066" s="6" t="s">
        <v>4474</v>
      </c>
      <c r="W2066" s="6" t="s">
        <v>4474</v>
      </c>
      <c r="X2066" s="6" t="s">
        <v>4474</v>
      </c>
      <c r="Y2066" s="6" t="s">
        <v>4474</v>
      </c>
      <c r="Z2066" s="6" t="s">
        <v>4474</v>
      </c>
      <c r="AA2066" s="6" t="s">
        <v>4474</v>
      </c>
      <c r="AB2066" s="6" t="s">
        <v>4474</v>
      </c>
      <c r="AC2066" s="6" t="s">
        <v>4474</v>
      </c>
      <c r="AD2066" s="6" t="s">
        <v>4474</v>
      </c>
      <c r="AF2066" t="e">
        <f t="shared" si="640"/>
        <v>#VALUE!</v>
      </c>
      <c r="AG2066" t="e">
        <f t="shared" si="641"/>
        <v>#VALUE!</v>
      </c>
      <c r="AH2066" t="e">
        <f t="shared" si="642"/>
        <v>#VALUE!</v>
      </c>
      <c r="AI2066" t="e">
        <f t="shared" si="643"/>
        <v>#VALUE!</v>
      </c>
      <c r="AJ2066" t="e">
        <f t="shared" si="644"/>
        <v>#VALUE!</v>
      </c>
      <c r="AK2066" t="e">
        <f t="shared" si="645"/>
        <v>#VALUE!</v>
      </c>
      <c r="AL2066" t="e">
        <f t="shared" si="646"/>
        <v>#VALUE!</v>
      </c>
      <c r="AM2066" t="e">
        <f t="shared" si="647"/>
        <v>#VALUE!</v>
      </c>
      <c r="AN2066" t="e">
        <f t="shared" si="648"/>
        <v>#VALUE!</v>
      </c>
      <c r="AO2066" t="e">
        <f t="shared" si="649"/>
        <v>#VALUE!</v>
      </c>
      <c r="AP2066">
        <f t="shared" si="650"/>
        <v>0</v>
      </c>
      <c r="AQ2066">
        <f t="shared" si="651"/>
        <v>0</v>
      </c>
      <c r="AR2066">
        <f t="shared" si="652"/>
        <v>0</v>
      </c>
      <c r="AS2066">
        <f t="shared" si="653"/>
        <v>0</v>
      </c>
      <c r="AT2066">
        <f t="shared" si="654"/>
        <v>0</v>
      </c>
      <c r="AU2066">
        <f t="shared" si="655"/>
        <v>0</v>
      </c>
      <c r="AV2066">
        <f t="shared" si="656"/>
        <v>0</v>
      </c>
      <c r="AW2066">
        <f t="shared" si="657"/>
        <v>0</v>
      </c>
      <c r="AX2066">
        <f t="shared" si="658"/>
        <v>0</v>
      </c>
      <c r="AY2066">
        <f t="shared" si="659"/>
        <v>0</v>
      </c>
    </row>
    <row r="2067" spans="1:51" x14ac:dyDescent="0.3">
      <c r="A2067" s="1" t="s">
        <v>2061</v>
      </c>
      <c r="B2067" s="2">
        <v>16351345</v>
      </c>
      <c r="C2067" s="3" t="s">
        <v>5338</v>
      </c>
      <c r="D2067" s="5">
        <v>22.445</v>
      </c>
      <c r="E2067" s="5">
        <v>374.83152244500002</v>
      </c>
      <c r="F2067" s="3" t="s">
        <v>4480</v>
      </c>
      <c r="G2067" s="3" t="s">
        <v>4491</v>
      </c>
      <c r="H2067" s="3" t="s">
        <v>4492</v>
      </c>
      <c r="I2067" s="3" t="s">
        <v>4493</v>
      </c>
      <c r="J2067" s="3"/>
      <c r="K2067" s="6" t="s">
        <v>4474</v>
      </c>
      <c r="L2067" s="6" t="s">
        <v>4474</v>
      </c>
      <c r="M2067" s="6" t="s">
        <v>4474</v>
      </c>
      <c r="N2067" s="6" t="s">
        <v>4474</v>
      </c>
      <c r="O2067" s="6" t="s">
        <v>4474</v>
      </c>
      <c r="P2067" s="6" t="s">
        <v>4474</v>
      </c>
      <c r="Q2067" s="6" t="s">
        <v>4474</v>
      </c>
      <c r="R2067" s="6" t="s">
        <v>4474</v>
      </c>
      <c r="S2067" s="6" t="s">
        <v>4474</v>
      </c>
      <c r="T2067" s="6" t="s">
        <v>4474</v>
      </c>
      <c r="U2067" s="6" t="s">
        <v>4474</v>
      </c>
      <c r="V2067" s="6" t="s">
        <v>4474</v>
      </c>
      <c r="W2067" s="6" t="s">
        <v>4474</v>
      </c>
      <c r="X2067" s="6" t="s">
        <v>4474</v>
      </c>
      <c r="Y2067" s="6" t="s">
        <v>4474</v>
      </c>
      <c r="Z2067" s="6" t="s">
        <v>4474</v>
      </c>
      <c r="AA2067" s="6" t="s">
        <v>4474</v>
      </c>
      <c r="AB2067" s="6" t="s">
        <v>4474</v>
      </c>
      <c r="AC2067" s="6" t="s">
        <v>4474</v>
      </c>
      <c r="AD2067" s="6" t="s">
        <v>4474</v>
      </c>
      <c r="AF2067" t="e">
        <f t="shared" si="640"/>
        <v>#VALUE!</v>
      </c>
      <c r="AG2067" t="e">
        <f t="shared" si="641"/>
        <v>#VALUE!</v>
      </c>
      <c r="AH2067" t="e">
        <f t="shared" si="642"/>
        <v>#VALUE!</v>
      </c>
      <c r="AI2067" t="e">
        <f t="shared" si="643"/>
        <v>#VALUE!</v>
      </c>
      <c r="AJ2067" t="e">
        <f t="shared" si="644"/>
        <v>#VALUE!</v>
      </c>
      <c r="AK2067" t="e">
        <f t="shared" si="645"/>
        <v>#VALUE!</v>
      </c>
      <c r="AL2067" t="e">
        <f t="shared" si="646"/>
        <v>#VALUE!</v>
      </c>
      <c r="AM2067" t="e">
        <f t="shared" si="647"/>
        <v>#VALUE!</v>
      </c>
      <c r="AN2067" t="e">
        <f t="shared" si="648"/>
        <v>#VALUE!</v>
      </c>
      <c r="AO2067" t="e">
        <f t="shared" si="649"/>
        <v>#VALUE!</v>
      </c>
      <c r="AP2067">
        <f t="shared" si="650"/>
        <v>0</v>
      </c>
      <c r="AQ2067">
        <f t="shared" si="651"/>
        <v>0</v>
      </c>
      <c r="AR2067">
        <f t="shared" si="652"/>
        <v>0</v>
      </c>
      <c r="AS2067">
        <f t="shared" si="653"/>
        <v>0</v>
      </c>
      <c r="AT2067">
        <f t="shared" si="654"/>
        <v>0</v>
      </c>
      <c r="AU2067">
        <f t="shared" si="655"/>
        <v>0</v>
      </c>
      <c r="AV2067">
        <f t="shared" si="656"/>
        <v>0</v>
      </c>
      <c r="AW2067">
        <f t="shared" si="657"/>
        <v>0</v>
      </c>
      <c r="AX2067">
        <f t="shared" si="658"/>
        <v>0</v>
      </c>
      <c r="AY2067">
        <f t="shared" si="659"/>
        <v>0</v>
      </c>
    </row>
    <row r="2068" spans="1:51" x14ac:dyDescent="0.3">
      <c r="A2068" s="1" t="s">
        <v>2062</v>
      </c>
      <c r="B2068" s="2">
        <v>29444352</v>
      </c>
      <c r="C2068" s="3" t="s">
        <v>5338</v>
      </c>
      <c r="D2068" s="5">
        <v>21.3</v>
      </c>
      <c r="E2068" s="5">
        <v>178.92</v>
      </c>
      <c r="F2068" s="3" t="s">
        <v>4480</v>
      </c>
      <c r="G2068" s="3" t="s">
        <v>4491</v>
      </c>
      <c r="H2068" s="3" t="s">
        <v>4492</v>
      </c>
      <c r="I2068" s="3" t="s">
        <v>4493</v>
      </c>
      <c r="J2068" s="3"/>
      <c r="K2068" s="6" t="s">
        <v>4474</v>
      </c>
      <c r="L2068" s="6" t="s">
        <v>4474</v>
      </c>
      <c r="M2068" s="6" t="s">
        <v>4474</v>
      </c>
      <c r="N2068" s="6" t="s">
        <v>4474</v>
      </c>
      <c r="O2068" s="6" t="s">
        <v>4474</v>
      </c>
      <c r="P2068" s="6" t="s">
        <v>4474</v>
      </c>
      <c r="Q2068" s="6" t="s">
        <v>4474</v>
      </c>
      <c r="R2068" s="6" t="s">
        <v>4474</v>
      </c>
      <c r="S2068" s="6" t="s">
        <v>4474</v>
      </c>
      <c r="T2068" s="6" t="s">
        <v>4474</v>
      </c>
      <c r="U2068" s="6" t="s">
        <v>4474</v>
      </c>
      <c r="V2068" s="6" t="s">
        <v>4474</v>
      </c>
      <c r="W2068" s="6" t="s">
        <v>4474</v>
      </c>
      <c r="X2068" s="6" t="s">
        <v>4474</v>
      </c>
      <c r="Y2068" s="6" t="s">
        <v>4474</v>
      </c>
      <c r="Z2068" s="6" t="s">
        <v>4474</v>
      </c>
      <c r="AA2068" s="6" t="s">
        <v>4474</v>
      </c>
      <c r="AB2068" s="6" t="s">
        <v>4474</v>
      </c>
      <c r="AC2068" s="6" t="s">
        <v>4474</v>
      </c>
      <c r="AD2068" s="6" t="s">
        <v>4474</v>
      </c>
      <c r="AF2068" t="e">
        <f t="shared" si="640"/>
        <v>#VALUE!</v>
      </c>
      <c r="AG2068" t="e">
        <f t="shared" si="641"/>
        <v>#VALUE!</v>
      </c>
      <c r="AH2068" t="e">
        <f t="shared" si="642"/>
        <v>#VALUE!</v>
      </c>
      <c r="AI2068" t="e">
        <f t="shared" si="643"/>
        <v>#VALUE!</v>
      </c>
      <c r="AJ2068" t="e">
        <f t="shared" si="644"/>
        <v>#VALUE!</v>
      </c>
      <c r="AK2068" t="e">
        <f t="shared" si="645"/>
        <v>#VALUE!</v>
      </c>
      <c r="AL2068" t="e">
        <f t="shared" si="646"/>
        <v>#VALUE!</v>
      </c>
      <c r="AM2068" t="e">
        <f t="shared" si="647"/>
        <v>#VALUE!</v>
      </c>
      <c r="AN2068" t="e">
        <f t="shared" si="648"/>
        <v>#VALUE!</v>
      </c>
      <c r="AO2068" t="e">
        <f t="shared" si="649"/>
        <v>#VALUE!</v>
      </c>
      <c r="AP2068">
        <f t="shared" si="650"/>
        <v>0</v>
      </c>
      <c r="AQ2068">
        <f t="shared" si="651"/>
        <v>0</v>
      </c>
      <c r="AR2068">
        <f t="shared" si="652"/>
        <v>0</v>
      </c>
      <c r="AS2068">
        <f t="shared" si="653"/>
        <v>0</v>
      </c>
      <c r="AT2068">
        <f t="shared" si="654"/>
        <v>0</v>
      </c>
      <c r="AU2068">
        <f t="shared" si="655"/>
        <v>0</v>
      </c>
      <c r="AV2068">
        <f t="shared" si="656"/>
        <v>0</v>
      </c>
      <c r="AW2068">
        <f t="shared" si="657"/>
        <v>0</v>
      </c>
      <c r="AX2068">
        <f t="shared" si="658"/>
        <v>0</v>
      </c>
      <c r="AY2068">
        <f t="shared" si="659"/>
        <v>0</v>
      </c>
    </row>
    <row r="2069" spans="1:51" x14ac:dyDescent="0.3">
      <c r="A2069" s="1" t="s">
        <v>2063</v>
      </c>
      <c r="B2069" s="2">
        <v>112325895</v>
      </c>
      <c r="C2069" s="3" t="s">
        <v>5338</v>
      </c>
      <c r="D2069" s="5">
        <v>26.024999999999999</v>
      </c>
      <c r="E2069" s="5">
        <v>28.627500000000001</v>
      </c>
      <c r="F2069" s="3" t="s">
        <v>4480</v>
      </c>
      <c r="G2069" s="3" t="s">
        <v>4491</v>
      </c>
      <c r="H2069" s="3" t="s">
        <v>4492</v>
      </c>
      <c r="I2069" s="3" t="s">
        <v>4493</v>
      </c>
      <c r="J2069" s="3"/>
      <c r="K2069" s="6" t="s">
        <v>4474</v>
      </c>
      <c r="L2069" s="6" t="s">
        <v>4474</v>
      </c>
      <c r="M2069" s="6" t="s">
        <v>4474</v>
      </c>
      <c r="N2069" s="6" t="s">
        <v>4474</v>
      </c>
      <c r="O2069" s="6" t="s">
        <v>4474</v>
      </c>
      <c r="P2069" s="6" t="s">
        <v>4474</v>
      </c>
      <c r="Q2069" s="6" t="s">
        <v>4474</v>
      </c>
      <c r="R2069" s="6" t="s">
        <v>4474</v>
      </c>
      <c r="S2069" s="6" t="s">
        <v>4474</v>
      </c>
      <c r="T2069" s="6" t="s">
        <v>4474</v>
      </c>
      <c r="U2069" s="6" t="s">
        <v>4474</v>
      </c>
      <c r="V2069" s="6" t="s">
        <v>4474</v>
      </c>
      <c r="W2069" s="6" t="s">
        <v>4474</v>
      </c>
      <c r="X2069" s="6" t="s">
        <v>4474</v>
      </c>
      <c r="Y2069" s="6" t="s">
        <v>4474</v>
      </c>
      <c r="Z2069" s="6" t="s">
        <v>4474</v>
      </c>
      <c r="AA2069" s="6" t="s">
        <v>4474</v>
      </c>
      <c r="AB2069" s="6" t="s">
        <v>4474</v>
      </c>
      <c r="AC2069" s="6" t="s">
        <v>4474</v>
      </c>
      <c r="AD2069" s="6" t="s">
        <v>4474</v>
      </c>
      <c r="AF2069" t="e">
        <f t="shared" si="640"/>
        <v>#VALUE!</v>
      </c>
      <c r="AG2069" t="e">
        <f t="shared" si="641"/>
        <v>#VALUE!</v>
      </c>
      <c r="AH2069" t="e">
        <f t="shared" si="642"/>
        <v>#VALUE!</v>
      </c>
      <c r="AI2069" t="e">
        <f t="shared" si="643"/>
        <v>#VALUE!</v>
      </c>
      <c r="AJ2069" t="e">
        <f t="shared" si="644"/>
        <v>#VALUE!</v>
      </c>
      <c r="AK2069" t="e">
        <f t="shared" si="645"/>
        <v>#VALUE!</v>
      </c>
      <c r="AL2069" t="e">
        <f t="shared" si="646"/>
        <v>#VALUE!</v>
      </c>
      <c r="AM2069" t="e">
        <f t="shared" si="647"/>
        <v>#VALUE!</v>
      </c>
      <c r="AN2069" t="e">
        <f t="shared" si="648"/>
        <v>#VALUE!</v>
      </c>
      <c r="AO2069" t="e">
        <f t="shared" si="649"/>
        <v>#VALUE!</v>
      </c>
      <c r="AP2069">
        <f t="shared" si="650"/>
        <v>0</v>
      </c>
      <c r="AQ2069">
        <f t="shared" si="651"/>
        <v>0</v>
      </c>
      <c r="AR2069">
        <f t="shared" si="652"/>
        <v>0</v>
      </c>
      <c r="AS2069">
        <f t="shared" si="653"/>
        <v>0</v>
      </c>
      <c r="AT2069">
        <f t="shared" si="654"/>
        <v>0</v>
      </c>
      <c r="AU2069">
        <f t="shared" si="655"/>
        <v>0</v>
      </c>
      <c r="AV2069">
        <f t="shared" si="656"/>
        <v>0</v>
      </c>
      <c r="AW2069">
        <f t="shared" si="657"/>
        <v>0</v>
      </c>
      <c r="AX2069">
        <f t="shared" si="658"/>
        <v>0</v>
      </c>
      <c r="AY2069">
        <f t="shared" si="659"/>
        <v>0</v>
      </c>
    </row>
    <row r="2070" spans="1:51" x14ac:dyDescent="0.3">
      <c r="A2070" s="1" t="s">
        <v>2064</v>
      </c>
      <c r="B2070" s="2">
        <v>112233982</v>
      </c>
      <c r="C2070" s="3" t="s">
        <v>5338</v>
      </c>
      <c r="D2070" s="5">
        <v>24.954999999999998</v>
      </c>
      <c r="E2070" s="7">
        <v>7.4865000000000004</v>
      </c>
      <c r="F2070" s="3" t="s">
        <v>4480</v>
      </c>
      <c r="G2070" s="3" t="s">
        <v>4491</v>
      </c>
      <c r="H2070" s="3" t="s">
        <v>4492</v>
      </c>
      <c r="I2070" s="3" t="s">
        <v>4493</v>
      </c>
      <c r="J2070" s="3"/>
      <c r="K2070" s="6" t="s">
        <v>4474</v>
      </c>
      <c r="L2070" s="6" t="s">
        <v>4474</v>
      </c>
      <c r="M2070" s="6" t="s">
        <v>4474</v>
      </c>
      <c r="N2070" s="6" t="s">
        <v>4474</v>
      </c>
      <c r="O2070" s="6" t="s">
        <v>4474</v>
      </c>
      <c r="P2070" s="6" t="s">
        <v>4474</v>
      </c>
      <c r="Q2070" s="6" t="s">
        <v>4474</v>
      </c>
      <c r="R2070" s="6" t="s">
        <v>4474</v>
      </c>
      <c r="S2070" s="6" t="s">
        <v>4474</v>
      </c>
      <c r="T2070" s="6" t="s">
        <v>4474</v>
      </c>
      <c r="U2070" s="6" t="s">
        <v>4474</v>
      </c>
      <c r="V2070" s="6" t="s">
        <v>4474</v>
      </c>
      <c r="W2070" s="6" t="s">
        <v>4474</v>
      </c>
      <c r="X2070" s="6" t="s">
        <v>4474</v>
      </c>
      <c r="Y2070" s="6" t="s">
        <v>4474</v>
      </c>
      <c r="Z2070" s="6" t="s">
        <v>4474</v>
      </c>
      <c r="AA2070" s="6" t="s">
        <v>4474</v>
      </c>
      <c r="AB2070" s="6" t="s">
        <v>4474</v>
      </c>
      <c r="AC2070" s="6" t="s">
        <v>4474</v>
      </c>
      <c r="AD2070" s="6" t="s">
        <v>4474</v>
      </c>
      <c r="AF2070" t="e">
        <f t="shared" si="640"/>
        <v>#VALUE!</v>
      </c>
      <c r="AG2070" t="e">
        <f t="shared" si="641"/>
        <v>#VALUE!</v>
      </c>
      <c r="AH2070" t="e">
        <f t="shared" si="642"/>
        <v>#VALUE!</v>
      </c>
      <c r="AI2070" t="e">
        <f t="shared" si="643"/>
        <v>#VALUE!</v>
      </c>
      <c r="AJ2070" t="e">
        <f t="shared" si="644"/>
        <v>#VALUE!</v>
      </c>
      <c r="AK2070" t="e">
        <f t="shared" si="645"/>
        <v>#VALUE!</v>
      </c>
      <c r="AL2070" t="e">
        <f t="shared" si="646"/>
        <v>#VALUE!</v>
      </c>
      <c r="AM2070" t="e">
        <f t="shared" si="647"/>
        <v>#VALUE!</v>
      </c>
      <c r="AN2070" t="e">
        <f t="shared" si="648"/>
        <v>#VALUE!</v>
      </c>
      <c r="AO2070" t="e">
        <f t="shared" si="649"/>
        <v>#VALUE!</v>
      </c>
      <c r="AP2070">
        <f t="shared" si="650"/>
        <v>0</v>
      </c>
      <c r="AQ2070">
        <f t="shared" si="651"/>
        <v>0</v>
      </c>
      <c r="AR2070">
        <f t="shared" si="652"/>
        <v>0</v>
      </c>
      <c r="AS2070">
        <f t="shared" si="653"/>
        <v>0</v>
      </c>
      <c r="AT2070">
        <f t="shared" si="654"/>
        <v>0</v>
      </c>
      <c r="AU2070">
        <f t="shared" si="655"/>
        <v>0</v>
      </c>
      <c r="AV2070">
        <f t="shared" si="656"/>
        <v>0</v>
      </c>
      <c r="AW2070">
        <f t="shared" si="657"/>
        <v>0</v>
      </c>
      <c r="AX2070">
        <f t="shared" si="658"/>
        <v>0</v>
      </c>
      <c r="AY2070">
        <f t="shared" si="659"/>
        <v>0</v>
      </c>
    </row>
    <row r="2071" spans="1:51" x14ac:dyDescent="0.3">
      <c r="A2071" s="1" t="s">
        <v>2065</v>
      </c>
      <c r="B2071" s="2">
        <v>5721529</v>
      </c>
      <c r="C2071" s="3" t="s">
        <v>5337</v>
      </c>
      <c r="D2071" s="7">
        <v>10.83</v>
      </c>
      <c r="E2071" s="5">
        <v>518.65438574999996</v>
      </c>
      <c r="F2071" s="3" t="s">
        <v>4480</v>
      </c>
      <c r="G2071" s="3" t="s">
        <v>4491</v>
      </c>
      <c r="H2071" s="3" t="s">
        <v>4492</v>
      </c>
      <c r="I2071" s="3" t="s">
        <v>4493</v>
      </c>
      <c r="J2071" s="3"/>
      <c r="K2071" s="6">
        <v>38288.673000000003</v>
      </c>
      <c r="L2071" s="6">
        <v>38556.281999999999</v>
      </c>
      <c r="M2071" s="6" t="s">
        <v>4474</v>
      </c>
      <c r="N2071" s="6" t="s">
        <v>4474</v>
      </c>
      <c r="O2071" s="6">
        <v>32968.928</v>
      </c>
      <c r="P2071" s="6">
        <v>33348.557999999997</v>
      </c>
      <c r="Q2071" s="6">
        <v>50688.262999999999</v>
      </c>
      <c r="R2071" s="6">
        <v>47360.461000000003</v>
      </c>
      <c r="S2071" s="6">
        <v>41102.148000000001</v>
      </c>
      <c r="T2071" s="6">
        <v>44171.74</v>
      </c>
      <c r="U2071" s="6">
        <v>319431.94300000003</v>
      </c>
      <c r="V2071" s="6">
        <v>319431.94300000003</v>
      </c>
      <c r="W2071" s="6">
        <v>883597.52099999995</v>
      </c>
      <c r="X2071" s="6">
        <v>883597.52099999995</v>
      </c>
      <c r="Y2071" s="8">
        <v>9721.09</v>
      </c>
      <c r="Z2071" s="8">
        <v>9721.09</v>
      </c>
      <c r="AA2071" s="6">
        <v>20409</v>
      </c>
      <c r="AB2071" s="6">
        <v>20409</v>
      </c>
      <c r="AC2071" s="6">
        <v>47890525</v>
      </c>
      <c r="AD2071" s="6">
        <v>47890525</v>
      </c>
      <c r="AF2071">
        <f t="shared" si="640"/>
        <v>5.7365782265475597E-2</v>
      </c>
      <c r="AG2071">
        <f t="shared" si="641"/>
        <v>5.3599585642114998E-2</v>
      </c>
      <c r="AH2071">
        <f t="shared" si="642"/>
        <v>0.36151294611882467</v>
      </c>
      <c r="AI2071">
        <f t="shared" si="643"/>
        <v>0.36151294611882467</v>
      </c>
      <c r="AJ2071">
        <f t="shared" si="644"/>
        <v>0.47631388113087364</v>
      </c>
      <c r="AK2071">
        <f t="shared" si="645"/>
        <v>0.47631388113087364</v>
      </c>
      <c r="AL2071">
        <f t="shared" si="646"/>
        <v>0.86106217366164661</v>
      </c>
      <c r="AM2071">
        <f t="shared" si="647"/>
        <v>0.86493189358870226</v>
      </c>
      <c r="AN2071">
        <f t="shared" si="648"/>
        <v>4.3332707584633437E-2</v>
      </c>
      <c r="AO2071">
        <f t="shared" si="649"/>
        <v>4.3635570589157416E-2</v>
      </c>
      <c r="AP2071">
        <f t="shared" si="650"/>
        <v>1</v>
      </c>
      <c r="AQ2071">
        <f t="shared" si="651"/>
        <v>1</v>
      </c>
      <c r="AR2071">
        <f t="shared" si="652"/>
        <v>1</v>
      </c>
      <c r="AS2071">
        <f t="shared" si="653"/>
        <v>0</v>
      </c>
      <c r="AT2071">
        <f t="shared" si="654"/>
        <v>0</v>
      </c>
      <c r="AU2071">
        <f t="shared" si="655"/>
        <v>0</v>
      </c>
      <c r="AV2071">
        <f t="shared" si="656"/>
        <v>0</v>
      </c>
      <c r="AW2071">
        <f t="shared" si="657"/>
        <v>0</v>
      </c>
      <c r="AX2071">
        <f t="shared" si="658"/>
        <v>0</v>
      </c>
      <c r="AY2071">
        <f t="shared" si="659"/>
        <v>3</v>
      </c>
    </row>
    <row r="2072" spans="1:51" x14ac:dyDescent="0.3">
      <c r="A2072" s="1" t="s">
        <v>2066</v>
      </c>
      <c r="B2072" s="2">
        <v>105601136</v>
      </c>
      <c r="C2072" s="3" t="s">
        <v>5338</v>
      </c>
      <c r="D2072" s="5">
        <v>14.88</v>
      </c>
      <c r="E2072" s="5">
        <v>7.44</v>
      </c>
      <c r="F2072" s="3" t="s">
        <v>4480</v>
      </c>
      <c r="G2072" s="3" t="s">
        <v>4491</v>
      </c>
      <c r="H2072" s="3" t="s">
        <v>4492</v>
      </c>
      <c r="I2072" s="3" t="s">
        <v>4493</v>
      </c>
      <c r="J2072" s="3"/>
      <c r="K2072" s="6" t="s">
        <v>4474</v>
      </c>
      <c r="L2072" s="6" t="s">
        <v>4474</v>
      </c>
      <c r="M2072" s="6" t="s">
        <v>4474</v>
      </c>
      <c r="N2072" s="6" t="s">
        <v>4474</v>
      </c>
      <c r="O2072" s="6" t="s">
        <v>4474</v>
      </c>
      <c r="P2072" s="6" t="s">
        <v>4474</v>
      </c>
      <c r="Q2072" s="6" t="s">
        <v>4474</v>
      </c>
      <c r="R2072" s="6" t="s">
        <v>4474</v>
      </c>
      <c r="S2072" s="6" t="s">
        <v>4474</v>
      </c>
      <c r="T2072" s="6" t="s">
        <v>4474</v>
      </c>
      <c r="U2072" s="6" t="s">
        <v>4474</v>
      </c>
      <c r="V2072" s="6" t="s">
        <v>4474</v>
      </c>
      <c r="W2072" s="6" t="s">
        <v>4474</v>
      </c>
      <c r="X2072" s="6" t="s">
        <v>4474</v>
      </c>
      <c r="Y2072" s="6" t="s">
        <v>4474</v>
      </c>
      <c r="Z2072" s="6" t="s">
        <v>4474</v>
      </c>
      <c r="AA2072" s="6" t="s">
        <v>4474</v>
      </c>
      <c r="AB2072" s="6" t="s">
        <v>4474</v>
      </c>
      <c r="AC2072" s="6" t="s">
        <v>4474</v>
      </c>
      <c r="AD2072" s="6" t="s">
        <v>4474</v>
      </c>
      <c r="AF2072" t="e">
        <f t="shared" si="640"/>
        <v>#VALUE!</v>
      </c>
      <c r="AG2072" t="e">
        <f t="shared" si="641"/>
        <v>#VALUE!</v>
      </c>
      <c r="AH2072" t="e">
        <f t="shared" si="642"/>
        <v>#VALUE!</v>
      </c>
      <c r="AI2072" t="e">
        <f t="shared" si="643"/>
        <v>#VALUE!</v>
      </c>
      <c r="AJ2072" t="e">
        <f t="shared" si="644"/>
        <v>#VALUE!</v>
      </c>
      <c r="AK2072" t="e">
        <f t="shared" si="645"/>
        <v>#VALUE!</v>
      </c>
      <c r="AL2072" t="e">
        <f t="shared" si="646"/>
        <v>#VALUE!</v>
      </c>
      <c r="AM2072" t="e">
        <f t="shared" si="647"/>
        <v>#VALUE!</v>
      </c>
      <c r="AN2072" t="e">
        <f t="shared" si="648"/>
        <v>#VALUE!</v>
      </c>
      <c r="AO2072" t="e">
        <f t="shared" si="649"/>
        <v>#VALUE!</v>
      </c>
      <c r="AP2072">
        <f t="shared" si="650"/>
        <v>0</v>
      </c>
      <c r="AQ2072">
        <f t="shared" si="651"/>
        <v>0</v>
      </c>
      <c r="AR2072">
        <f t="shared" si="652"/>
        <v>0</v>
      </c>
      <c r="AS2072">
        <f t="shared" si="653"/>
        <v>0</v>
      </c>
      <c r="AT2072">
        <f t="shared" si="654"/>
        <v>0</v>
      </c>
      <c r="AU2072">
        <f t="shared" si="655"/>
        <v>0</v>
      </c>
      <c r="AV2072">
        <f t="shared" si="656"/>
        <v>0</v>
      </c>
      <c r="AW2072">
        <f t="shared" si="657"/>
        <v>0</v>
      </c>
      <c r="AX2072">
        <f t="shared" si="658"/>
        <v>0</v>
      </c>
      <c r="AY2072">
        <f t="shared" si="659"/>
        <v>0</v>
      </c>
    </row>
    <row r="2073" spans="1:51" x14ac:dyDescent="0.3">
      <c r="A2073" s="1" t="s">
        <v>2067</v>
      </c>
      <c r="B2073" s="2">
        <v>5726616</v>
      </c>
      <c r="C2073" s="3" t="s">
        <v>5338</v>
      </c>
      <c r="D2073" s="5">
        <v>114.81</v>
      </c>
      <c r="E2073" s="5">
        <v>1214.6898000000001</v>
      </c>
      <c r="F2073" s="3" t="s">
        <v>4480</v>
      </c>
      <c r="G2073" s="3" t="s">
        <v>4491</v>
      </c>
      <c r="H2073" s="3" t="s">
        <v>4492</v>
      </c>
      <c r="I2073" s="3" t="s">
        <v>4493</v>
      </c>
      <c r="J2073" s="3"/>
      <c r="K2073" s="6" t="s">
        <v>4474</v>
      </c>
      <c r="L2073" s="6" t="s">
        <v>4474</v>
      </c>
      <c r="M2073" s="6" t="s">
        <v>4474</v>
      </c>
      <c r="N2073" s="6" t="s">
        <v>4474</v>
      </c>
      <c r="O2073" s="6" t="s">
        <v>4474</v>
      </c>
      <c r="P2073" s="6" t="s">
        <v>4474</v>
      </c>
      <c r="Q2073" s="6" t="s">
        <v>4474</v>
      </c>
      <c r="R2073" s="6" t="s">
        <v>4474</v>
      </c>
      <c r="S2073" s="6" t="s">
        <v>4474</v>
      </c>
      <c r="T2073" s="6" t="s">
        <v>4474</v>
      </c>
      <c r="U2073" s="6" t="s">
        <v>4474</v>
      </c>
      <c r="V2073" s="6" t="s">
        <v>4474</v>
      </c>
      <c r="W2073" s="6" t="s">
        <v>4474</v>
      </c>
      <c r="X2073" s="6" t="s">
        <v>4474</v>
      </c>
      <c r="Y2073" s="6" t="s">
        <v>4474</v>
      </c>
      <c r="Z2073" s="6" t="s">
        <v>4474</v>
      </c>
      <c r="AA2073" s="6" t="s">
        <v>4474</v>
      </c>
      <c r="AB2073" s="6" t="s">
        <v>4474</v>
      </c>
      <c r="AC2073" s="6" t="s">
        <v>4474</v>
      </c>
      <c r="AD2073" s="6" t="s">
        <v>4474</v>
      </c>
      <c r="AF2073" t="e">
        <f t="shared" si="640"/>
        <v>#VALUE!</v>
      </c>
      <c r="AG2073" t="e">
        <f t="shared" si="641"/>
        <v>#VALUE!</v>
      </c>
      <c r="AH2073" t="e">
        <f t="shared" si="642"/>
        <v>#VALUE!</v>
      </c>
      <c r="AI2073" t="e">
        <f t="shared" si="643"/>
        <v>#VALUE!</v>
      </c>
      <c r="AJ2073" t="e">
        <f t="shared" si="644"/>
        <v>#VALUE!</v>
      </c>
      <c r="AK2073" t="e">
        <f t="shared" si="645"/>
        <v>#VALUE!</v>
      </c>
      <c r="AL2073" t="e">
        <f t="shared" si="646"/>
        <v>#VALUE!</v>
      </c>
      <c r="AM2073" t="e">
        <f t="shared" si="647"/>
        <v>#VALUE!</v>
      </c>
      <c r="AN2073" t="e">
        <f t="shared" si="648"/>
        <v>#VALUE!</v>
      </c>
      <c r="AO2073" t="e">
        <f t="shared" si="649"/>
        <v>#VALUE!</v>
      </c>
      <c r="AP2073">
        <f t="shared" si="650"/>
        <v>0</v>
      </c>
      <c r="AQ2073">
        <f t="shared" si="651"/>
        <v>0</v>
      </c>
      <c r="AR2073">
        <f t="shared" si="652"/>
        <v>0</v>
      </c>
      <c r="AS2073">
        <f t="shared" si="653"/>
        <v>0</v>
      </c>
      <c r="AT2073">
        <f t="shared" si="654"/>
        <v>0</v>
      </c>
      <c r="AU2073">
        <f t="shared" si="655"/>
        <v>0</v>
      </c>
      <c r="AV2073">
        <f t="shared" si="656"/>
        <v>0</v>
      </c>
      <c r="AW2073">
        <f t="shared" si="657"/>
        <v>0</v>
      </c>
      <c r="AX2073">
        <f t="shared" si="658"/>
        <v>0</v>
      </c>
      <c r="AY2073">
        <f t="shared" si="659"/>
        <v>0</v>
      </c>
    </row>
    <row r="2074" spans="1:51" x14ac:dyDescent="0.3">
      <c r="A2074" s="1" t="s">
        <v>2068</v>
      </c>
      <c r="B2074" s="2">
        <v>5724656</v>
      </c>
      <c r="C2074" s="3" t="s">
        <v>5338</v>
      </c>
      <c r="D2074" s="5">
        <v>45.466900000000003</v>
      </c>
      <c r="E2074" s="5">
        <v>697.91691500000002</v>
      </c>
      <c r="F2074" s="3" t="s">
        <v>4480</v>
      </c>
      <c r="G2074" s="3" t="s">
        <v>4491</v>
      </c>
      <c r="H2074" s="3" t="s">
        <v>4492</v>
      </c>
      <c r="I2074" s="3" t="s">
        <v>4493</v>
      </c>
      <c r="J2074" s="3"/>
      <c r="K2074" s="6">
        <v>14666.267</v>
      </c>
      <c r="L2074" s="6">
        <v>14944.62</v>
      </c>
      <c r="M2074" s="6" t="s">
        <v>4474</v>
      </c>
      <c r="N2074" s="6" t="s">
        <v>4474</v>
      </c>
      <c r="O2074" s="6">
        <v>11289.218000000001</v>
      </c>
      <c r="P2074" s="6">
        <v>11617.876</v>
      </c>
      <c r="Q2074" s="6">
        <v>164989.98199999999</v>
      </c>
      <c r="R2074" s="6">
        <v>116905.057</v>
      </c>
      <c r="S2074" s="6" t="s">
        <v>4474</v>
      </c>
      <c r="T2074" s="6" t="s">
        <v>4474</v>
      </c>
      <c r="U2074" s="6" t="s">
        <v>4474</v>
      </c>
      <c r="V2074" s="6" t="s">
        <v>4474</v>
      </c>
      <c r="W2074" s="6">
        <v>711901.44700000004</v>
      </c>
      <c r="X2074" s="6">
        <v>711901.44700000004</v>
      </c>
      <c r="Y2074" s="6">
        <v>12165.290999999999</v>
      </c>
      <c r="Z2074" s="6">
        <v>12165.290999999999</v>
      </c>
      <c r="AA2074" s="6">
        <v>11853</v>
      </c>
      <c r="AB2074" s="6">
        <v>11853</v>
      </c>
      <c r="AC2074" s="6">
        <v>15300000</v>
      </c>
      <c r="AD2074" s="6">
        <v>15300000</v>
      </c>
      <c r="AF2074">
        <f t="shared" si="640"/>
        <v>0.23175958230634131</v>
      </c>
      <c r="AG2074">
        <f t="shared" si="641"/>
        <v>0.16421522598759375</v>
      </c>
      <c r="AH2074" t="e">
        <f t="shared" si="642"/>
        <v>#VALUE!</v>
      </c>
      <c r="AI2074" t="e">
        <f t="shared" si="643"/>
        <v>#VALUE!</v>
      </c>
      <c r="AJ2074">
        <f t="shared" si="644"/>
        <v>1.0263470007593014</v>
      </c>
      <c r="AK2074">
        <f t="shared" si="645"/>
        <v>1.0263470007593014</v>
      </c>
      <c r="AL2074">
        <f t="shared" si="646"/>
        <v>0.76974038451638727</v>
      </c>
      <c r="AM2074">
        <f t="shared" si="647"/>
        <v>0.77739520978117871</v>
      </c>
      <c r="AN2074">
        <f t="shared" si="648"/>
        <v>2.0601541213049395E-2</v>
      </c>
      <c r="AO2074">
        <f t="shared" si="649"/>
        <v>2.0992540558777653E-2</v>
      </c>
      <c r="AP2074">
        <f t="shared" si="650"/>
        <v>1</v>
      </c>
      <c r="AQ2074">
        <f t="shared" si="651"/>
        <v>0</v>
      </c>
      <c r="AR2074">
        <f t="shared" si="652"/>
        <v>1</v>
      </c>
      <c r="AS2074">
        <f t="shared" si="653"/>
        <v>0</v>
      </c>
      <c r="AT2074">
        <f t="shared" si="654"/>
        <v>0</v>
      </c>
      <c r="AU2074">
        <f t="shared" si="655"/>
        <v>0</v>
      </c>
      <c r="AV2074">
        <f t="shared" si="656"/>
        <v>0</v>
      </c>
      <c r="AW2074">
        <f t="shared" si="657"/>
        <v>0</v>
      </c>
      <c r="AX2074">
        <f t="shared" si="658"/>
        <v>0</v>
      </c>
      <c r="AY2074">
        <f t="shared" si="659"/>
        <v>2</v>
      </c>
    </row>
    <row r="2075" spans="1:51" x14ac:dyDescent="0.3">
      <c r="A2075" s="1" t="s">
        <v>2069</v>
      </c>
      <c r="B2075" s="2">
        <v>5726482</v>
      </c>
      <c r="C2075" s="3" t="s">
        <v>5338</v>
      </c>
      <c r="D2075" s="5">
        <v>88.73</v>
      </c>
      <c r="E2075" s="5">
        <v>55.012599999999999</v>
      </c>
      <c r="F2075" s="3" t="s">
        <v>4480</v>
      </c>
      <c r="G2075" s="3" t="s">
        <v>4491</v>
      </c>
      <c r="H2075" s="3" t="s">
        <v>4492</v>
      </c>
      <c r="I2075" s="3" t="s">
        <v>4493</v>
      </c>
      <c r="J2075" s="3"/>
      <c r="K2075" s="6" t="s">
        <v>4474</v>
      </c>
      <c r="L2075" s="6" t="s">
        <v>4474</v>
      </c>
      <c r="M2075" s="6" t="s">
        <v>4474</v>
      </c>
      <c r="N2075" s="6" t="s">
        <v>4474</v>
      </c>
      <c r="O2075" s="6" t="s">
        <v>4474</v>
      </c>
      <c r="P2075" s="6" t="s">
        <v>4474</v>
      </c>
      <c r="Q2075" s="6" t="s">
        <v>4474</v>
      </c>
      <c r="R2075" s="6" t="s">
        <v>4474</v>
      </c>
      <c r="S2075" s="6" t="s">
        <v>4474</v>
      </c>
      <c r="T2075" s="6" t="s">
        <v>4474</v>
      </c>
      <c r="U2075" s="6" t="s">
        <v>4474</v>
      </c>
      <c r="V2075" s="6" t="s">
        <v>4474</v>
      </c>
      <c r="W2075" s="6" t="s">
        <v>4474</v>
      </c>
      <c r="X2075" s="6" t="s">
        <v>4474</v>
      </c>
      <c r="Y2075" s="6" t="s">
        <v>4474</v>
      </c>
      <c r="Z2075" s="6" t="s">
        <v>4474</v>
      </c>
      <c r="AA2075" s="6" t="s">
        <v>4474</v>
      </c>
      <c r="AB2075" s="6" t="s">
        <v>4474</v>
      </c>
      <c r="AC2075" s="6" t="s">
        <v>4474</v>
      </c>
      <c r="AD2075" s="6" t="s">
        <v>4474</v>
      </c>
      <c r="AF2075" t="e">
        <f t="shared" si="640"/>
        <v>#VALUE!</v>
      </c>
      <c r="AG2075" t="e">
        <f t="shared" si="641"/>
        <v>#VALUE!</v>
      </c>
      <c r="AH2075" t="e">
        <f t="shared" si="642"/>
        <v>#VALUE!</v>
      </c>
      <c r="AI2075" t="e">
        <f t="shared" si="643"/>
        <v>#VALUE!</v>
      </c>
      <c r="AJ2075" t="e">
        <f t="shared" si="644"/>
        <v>#VALUE!</v>
      </c>
      <c r="AK2075" t="e">
        <f t="shared" si="645"/>
        <v>#VALUE!</v>
      </c>
      <c r="AL2075" t="e">
        <f t="shared" si="646"/>
        <v>#VALUE!</v>
      </c>
      <c r="AM2075" t="e">
        <f t="shared" si="647"/>
        <v>#VALUE!</v>
      </c>
      <c r="AN2075" t="e">
        <f t="shared" si="648"/>
        <v>#VALUE!</v>
      </c>
      <c r="AO2075" t="e">
        <f t="shared" si="649"/>
        <v>#VALUE!</v>
      </c>
      <c r="AP2075">
        <f t="shared" si="650"/>
        <v>0</v>
      </c>
      <c r="AQ2075">
        <f t="shared" si="651"/>
        <v>0</v>
      </c>
      <c r="AR2075">
        <f t="shared" si="652"/>
        <v>0</v>
      </c>
      <c r="AS2075">
        <f t="shared" si="653"/>
        <v>0</v>
      </c>
      <c r="AT2075">
        <f t="shared" si="654"/>
        <v>0</v>
      </c>
      <c r="AU2075">
        <f t="shared" si="655"/>
        <v>0</v>
      </c>
      <c r="AV2075">
        <f t="shared" si="656"/>
        <v>0</v>
      </c>
      <c r="AW2075">
        <f t="shared" si="657"/>
        <v>0</v>
      </c>
      <c r="AX2075">
        <f t="shared" si="658"/>
        <v>0</v>
      </c>
      <c r="AY2075">
        <f t="shared" si="659"/>
        <v>0</v>
      </c>
    </row>
    <row r="2076" spans="1:51" x14ac:dyDescent="0.3">
      <c r="A2076" s="1" t="s">
        <v>2070</v>
      </c>
      <c r="B2076" s="2">
        <v>5726481</v>
      </c>
      <c r="C2076" s="3" t="s">
        <v>5338</v>
      </c>
      <c r="D2076" s="5">
        <v>96.99</v>
      </c>
      <c r="E2076" s="5">
        <v>66.923100000000005</v>
      </c>
      <c r="F2076" s="3" t="s">
        <v>4480</v>
      </c>
      <c r="G2076" s="3" t="s">
        <v>4491</v>
      </c>
      <c r="H2076" s="3" t="s">
        <v>4492</v>
      </c>
      <c r="I2076" s="3" t="s">
        <v>4493</v>
      </c>
      <c r="J2076" s="3"/>
      <c r="K2076" s="6" t="s">
        <v>4474</v>
      </c>
      <c r="L2076" s="6" t="s">
        <v>4474</v>
      </c>
      <c r="M2076" s="6" t="s">
        <v>4474</v>
      </c>
      <c r="N2076" s="6" t="s">
        <v>4474</v>
      </c>
      <c r="O2076" s="6" t="s">
        <v>4474</v>
      </c>
      <c r="P2076" s="6" t="s">
        <v>4474</v>
      </c>
      <c r="Q2076" s="6" t="s">
        <v>4474</v>
      </c>
      <c r="R2076" s="6" t="s">
        <v>4474</v>
      </c>
      <c r="S2076" s="6" t="s">
        <v>4474</v>
      </c>
      <c r="T2076" s="6" t="s">
        <v>4474</v>
      </c>
      <c r="U2076" s="6" t="s">
        <v>4474</v>
      </c>
      <c r="V2076" s="6" t="s">
        <v>4474</v>
      </c>
      <c r="W2076" s="6" t="s">
        <v>4474</v>
      </c>
      <c r="X2076" s="6" t="s">
        <v>4474</v>
      </c>
      <c r="Y2076" s="6" t="s">
        <v>4474</v>
      </c>
      <c r="Z2076" s="6" t="s">
        <v>4474</v>
      </c>
      <c r="AA2076" s="6" t="s">
        <v>4474</v>
      </c>
      <c r="AB2076" s="6" t="s">
        <v>4474</v>
      </c>
      <c r="AC2076" s="6" t="s">
        <v>4474</v>
      </c>
      <c r="AD2076" s="6" t="s">
        <v>4474</v>
      </c>
      <c r="AF2076" t="e">
        <f t="shared" si="640"/>
        <v>#VALUE!</v>
      </c>
      <c r="AG2076" t="e">
        <f t="shared" si="641"/>
        <v>#VALUE!</v>
      </c>
      <c r="AH2076" t="e">
        <f t="shared" si="642"/>
        <v>#VALUE!</v>
      </c>
      <c r="AI2076" t="e">
        <f t="shared" si="643"/>
        <v>#VALUE!</v>
      </c>
      <c r="AJ2076" t="e">
        <f t="shared" si="644"/>
        <v>#VALUE!</v>
      </c>
      <c r="AK2076" t="e">
        <f t="shared" si="645"/>
        <v>#VALUE!</v>
      </c>
      <c r="AL2076" t="e">
        <f t="shared" si="646"/>
        <v>#VALUE!</v>
      </c>
      <c r="AM2076" t="e">
        <f t="shared" si="647"/>
        <v>#VALUE!</v>
      </c>
      <c r="AN2076" t="e">
        <f t="shared" si="648"/>
        <v>#VALUE!</v>
      </c>
      <c r="AO2076" t="e">
        <f t="shared" si="649"/>
        <v>#VALUE!</v>
      </c>
      <c r="AP2076">
        <f t="shared" si="650"/>
        <v>0</v>
      </c>
      <c r="AQ2076">
        <f t="shared" si="651"/>
        <v>0</v>
      </c>
      <c r="AR2076">
        <f t="shared" si="652"/>
        <v>0</v>
      </c>
      <c r="AS2076">
        <f t="shared" si="653"/>
        <v>0</v>
      </c>
      <c r="AT2076">
        <f t="shared" si="654"/>
        <v>0</v>
      </c>
      <c r="AU2076">
        <f t="shared" si="655"/>
        <v>0</v>
      </c>
      <c r="AV2076">
        <f t="shared" si="656"/>
        <v>0</v>
      </c>
      <c r="AW2076">
        <f t="shared" si="657"/>
        <v>0</v>
      </c>
      <c r="AX2076">
        <f t="shared" si="658"/>
        <v>0</v>
      </c>
      <c r="AY2076">
        <f t="shared" si="659"/>
        <v>0</v>
      </c>
    </row>
    <row r="2077" spans="1:51" x14ac:dyDescent="0.3">
      <c r="A2077" s="1" t="s">
        <v>2071</v>
      </c>
      <c r="B2077" s="2">
        <v>5726483</v>
      </c>
      <c r="C2077" s="3" t="s">
        <v>5338</v>
      </c>
      <c r="D2077" s="5">
        <v>104.43</v>
      </c>
      <c r="E2077" s="5">
        <v>90.854100000000003</v>
      </c>
      <c r="F2077" s="3" t="s">
        <v>4480</v>
      </c>
      <c r="G2077" s="3" t="s">
        <v>4491</v>
      </c>
      <c r="H2077" s="3" t="s">
        <v>4492</v>
      </c>
      <c r="I2077" s="3" t="s">
        <v>4493</v>
      </c>
      <c r="J2077" s="3"/>
      <c r="K2077" s="6" t="s">
        <v>4474</v>
      </c>
      <c r="L2077" s="6" t="s">
        <v>4474</v>
      </c>
      <c r="M2077" s="6" t="s">
        <v>4474</v>
      </c>
      <c r="N2077" s="6" t="s">
        <v>4474</v>
      </c>
      <c r="O2077" s="6" t="s">
        <v>4474</v>
      </c>
      <c r="P2077" s="6" t="s">
        <v>4474</v>
      </c>
      <c r="Q2077" s="6" t="s">
        <v>4474</v>
      </c>
      <c r="R2077" s="6" t="s">
        <v>4474</v>
      </c>
      <c r="S2077" s="6" t="s">
        <v>4474</v>
      </c>
      <c r="T2077" s="6" t="s">
        <v>4474</v>
      </c>
      <c r="U2077" s="6" t="s">
        <v>4474</v>
      </c>
      <c r="V2077" s="6" t="s">
        <v>4474</v>
      </c>
      <c r="W2077" s="6" t="s">
        <v>4474</v>
      </c>
      <c r="X2077" s="6" t="s">
        <v>4474</v>
      </c>
      <c r="Y2077" s="6" t="s">
        <v>4474</v>
      </c>
      <c r="Z2077" s="6" t="s">
        <v>4474</v>
      </c>
      <c r="AA2077" s="6" t="s">
        <v>4474</v>
      </c>
      <c r="AB2077" s="6" t="s">
        <v>4474</v>
      </c>
      <c r="AC2077" s="6" t="s">
        <v>4474</v>
      </c>
      <c r="AD2077" s="6" t="s">
        <v>4474</v>
      </c>
      <c r="AF2077" t="e">
        <f t="shared" si="640"/>
        <v>#VALUE!</v>
      </c>
      <c r="AG2077" t="e">
        <f t="shared" si="641"/>
        <v>#VALUE!</v>
      </c>
      <c r="AH2077" t="e">
        <f t="shared" si="642"/>
        <v>#VALUE!</v>
      </c>
      <c r="AI2077" t="e">
        <f t="shared" si="643"/>
        <v>#VALUE!</v>
      </c>
      <c r="AJ2077" t="e">
        <f t="shared" si="644"/>
        <v>#VALUE!</v>
      </c>
      <c r="AK2077" t="e">
        <f t="shared" si="645"/>
        <v>#VALUE!</v>
      </c>
      <c r="AL2077" t="e">
        <f t="shared" si="646"/>
        <v>#VALUE!</v>
      </c>
      <c r="AM2077" t="e">
        <f t="shared" si="647"/>
        <v>#VALUE!</v>
      </c>
      <c r="AN2077" t="e">
        <f t="shared" si="648"/>
        <v>#VALUE!</v>
      </c>
      <c r="AO2077" t="e">
        <f t="shared" si="649"/>
        <v>#VALUE!</v>
      </c>
      <c r="AP2077">
        <f t="shared" si="650"/>
        <v>0</v>
      </c>
      <c r="AQ2077">
        <f t="shared" si="651"/>
        <v>0</v>
      </c>
      <c r="AR2077">
        <f t="shared" si="652"/>
        <v>0</v>
      </c>
      <c r="AS2077">
        <f t="shared" si="653"/>
        <v>0</v>
      </c>
      <c r="AT2077">
        <f t="shared" si="654"/>
        <v>0</v>
      </c>
      <c r="AU2077">
        <f t="shared" si="655"/>
        <v>0</v>
      </c>
      <c r="AV2077">
        <f t="shared" si="656"/>
        <v>0</v>
      </c>
      <c r="AW2077">
        <f t="shared" si="657"/>
        <v>0</v>
      </c>
      <c r="AX2077">
        <f t="shared" si="658"/>
        <v>0</v>
      </c>
      <c r="AY2077">
        <f t="shared" si="659"/>
        <v>0</v>
      </c>
    </row>
    <row r="2078" spans="1:51" x14ac:dyDescent="0.3">
      <c r="A2078" s="1" t="s">
        <v>2072</v>
      </c>
      <c r="B2078" s="2">
        <v>5726485</v>
      </c>
      <c r="C2078" s="3" t="s">
        <v>5338</v>
      </c>
      <c r="D2078" s="5">
        <v>54.86</v>
      </c>
      <c r="E2078" s="5">
        <v>70.769400000000005</v>
      </c>
      <c r="F2078" s="3" t="s">
        <v>4480</v>
      </c>
      <c r="G2078" s="3" t="s">
        <v>4491</v>
      </c>
      <c r="H2078" s="3" t="s">
        <v>4492</v>
      </c>
      <c r="I2078" s="3" t="s">
        <v>4493</v>
      </c>
      <c r="J2078" s="3"/>
      <c r="K2078" s="6" t="s">
        <v>4474</v>
      </c>
      <c r="L2078" s="6" t="s">
        <v>4474</v>
      </c>
      <c r="M2078" s="6" t="s">
        <v>4474</v>
      </c>
      <c r="N2078" s="6" t="s">
        <v>4474</v>
      </c>
      <c r="O2078" s="6" t="s">
        <v>4474</v>
      </c>
      <c r="P2078" s="6" t="s">
        <v>4474</v>
      </c>
      <c r="Q2078" s="6" t="s">
        <v>4474</v>
      </c>
      <c r="R2078" s="6" t="s">
        <v>4474</v>
      </c>
      <c r="S2078" s="6" t="s">
        <v>4474</v>
      </c>
      <c r="T2078" s="6" t="s">
        <v>4474</v>
      </c>
      <c r="U2078" s="6" t="s">
        <v>4474</v>
      </c>
      <c r="V2078" s="6" t="s">
        <v>4474</v>
      </c>
      <c r="W2078" s="6" t="s">
        <v>4474</v>
      </c>
      <c r="X2078" s="6" t="s">
        <v>4474</v>
      </c>
      <c r="Y2078" s="6" t="s">
        <v>4474</v>
      </c>
      <c r="Z2078" s="6" t="s">
        <v>4474</v>
      </c>
      <c r="AA2078" s="6" t="s">
        <v>4474</v>
      </c>
      <c r="AB2078" s="6" t="s">
        <v>4474</v>
      </c>
      <c r="AC2078" s="6" t="s">
        <v>4474</v>
      </c>
      <c r="AD2078" s="6" t="s">
        <v>4474</v>
      </c>
      <c r="AF2078" t="e">
        <f t="shared" si="640"/>
        <v>#VALUE!</v>
      </c>
      <c r="AG2078" t="e">
        <f t="shared" si="641"/>
        <v>#VALUE!</v>
      </c>
      <c r="AH2078" t="e">
        <f t="shared" si="642"/>
        <v>#VALUE!</v>
      </c>
      <c r="AI2078" t="e">
        <f t="shared" si="643"/>
        <v>#VALUE!</v>
      </c>
      <c r="AJ2078" t="e">
        <f t="shared" si="644"/>
        <v>#VALUE!</v>
      </c>
      <c r="AK2078" t="e">
        <f t="shared" si="645"/>
        <v>#VALUE!</v>
      </c>
      <c r="AL2078" t="e">
        <f t="shared" si="646"/>
        <v>#VALUE!</v>
      </c>
      <c r="AM2078" t="e">
        <f t="shared" si="647"/>
        <v>#VALUE!</v>
      </c>
      <c r="AN2078" t="e">
        <f t="shared" si="648"/>
        <v>#VALUE!</v>
      </c>
      <c r="AO2078" t="e">
        <f t="shared" si="649"/>
        <v>#VALUE!</v>
      </c>
      <c r="AP2078">
        <f t="shared" si="650"/>
        <v>0</v>
      </c>
      <c r="AQ2078">
        <f t="shared" si="651"/>
        <v>0</v>
      </c>
      <c r="AR2078">
        <f t="shared" si="652"/>
        <v>0</v>
      </c>
      <c r="AS2078">
        <f t="shared" si="653"/>
        <v>0</v>
      </c>
      <c r="AT2078">
        <f t="shared" si="654"/>
        <v>0</v>
      </c>
      <c r="AU2078">
        <f t="shared" si="655"/>
        <v>0</v>
      </c>
      <c r="AV2078">
        <f t="shared" si="656"/>
        <v>0</v>
      </c>
      <c r="AW2078">
        <f t="shared" si="657"/>
        <v>0</v>
      </c>
      <c r="AX2078">
        <f t="shared" si="658"/>
        <v>0</v>
      </c>
      <c r="AY2078">
        <f t="shared" si="659"/>
        <v>0</v>
      </c>
    </row>
    <row r="2079" spans="1:51" x14ac:dyDescent="0.3">
      <c r="A2079" s="1" t="s">
        <v>2073</v>
      </c>
      <c r="B2079" s="2">
        <v>5726488</v>
      </c>
      <c r="C2079" s="3" t="s">
        <v>5338</v>
      </c>
      <c r="D2079" s="5">
        <v>153.88999999999999</v>
      </c>
      <c r="E2079" s="5">
        <v>387.80279999999999</v>
      </c>
      <c r="F2079" s="3" t="s">
        <v>4480</v>
      </c>
      <c r="G2079" s="3" t="s">
        <v>4491</v>
      </c>
      <c r="H2079" s="3" t="s">
        <v>4492</v>
      </c>
      <c r="I2079" s="3" t="s">
        <v>4493</v>
      </c>
      <c r="J2079" s="3"/>
      <c r="K2079" s="6" t="s">
        <v>4474</v>
      </c>
      <c r="L2079" s="6" t="s">
        <v>4474</v>
      </c>
      <c r="M2079" s="6" t="s">
        <v>4474</v>
      </c>
      <c r="N2079" s="6" t="s">
        <v>4474</v>
      </c>
      <c r="O2079" s="6" t="s">
        <v>4474</v>
      </c>
      <c r="P2079" s="6" t="s">
        <v>4474</v>
      </c>
      <c r="Q2079" s="6" t="s">
        <v>4474</v>
      </c>
      <c r="R2079" s="6" t="s">
        <v>4474</v>
      </c>
      <c r="S2079" s="6" t="s">
        <v>4474</v>
      </c>
      <c r="T2079" s="6" t="s">
        <v>4474</v>
      </c>
      <c r="U2079" s="6" t="s">
        <v>4474</v>
      </c>
      <c r="V2079" s="6" t="s">
        <v>4474</v>
      </c>
      <c r="W2079" s="6" t="s">
        <v>4474</v>
      </c>
      <c r="X2079" s="6" t="s">
        <v>4474</v>
      </c>
      <c r="Y2079" s="6" t="s">
        <v>4474</v>
      </c>
      <c r="Z2079" s="6" t="s">
        <v>4474</v>
      </c>
      <c r="AA2079" s="6" t="s">
        <v>4474</v>
      </c>
      <c r="AB2079" s="6" t="s">
        <v>4474</v>
      </c>
      <c r="AC2079" s="6" t="s">
        <v>4474</v>
      </c>
      <c r="AD2079" s="6" t="s">
        <v>4474</v>
      </c>
      <c r="AF2079" t="e">
        <f t="shared" si="640"/>
        <v>#VALUE!</v>
      </c>
      <c r="AG2079" t="e">
        <f t="shared" si="641"/>
        <v>#VALUE!</v>
      </c>
      <c r="AH2079" t="e">
        <f t="shared" si="642"/>
        <v>#VALUE!</v>
      </c>
      <c r="AI2079" t="e">
        <f t="shared" si="643"/>
        <v>#VALUE!</v>
      </c>
      <c r="AJ2079" t="e">
        <f t="shared" si="644"/>
        <v>#VALUE!</v>
      </c>
      <c r="AK2079" t="e">
        <f t="shared" si="645"/>
        <v>#VALUE!</v>
      </c>
      <c r="AL2079" t="e">
        <f t="shared" si="646"/>
        <v>#VALUE!</v>
      </c>
      <c r="AM2079" t="e">
        <f t="shared" si="647"/>
        <v>#VALUE!</v>
      </c>
      <c r="AN2079" t="e">
        <f t="shared" si="648"/>
        <v>#VALUE!</v>
      </c>
      <c r="AO2079" t="e">
        <f t="shared" si="649"/>
        <v>#VALUE!</v>
      </c>
      <c r="AP2079">
        <f t="shared" si="650"/>
        <v>0</v>
      </c>
      <c r="AQ2079">
        <f t="shared" si="651"/>
        <v>0</v>
      </c>
      <c r="AR2079">
        <f t="shared" si="652"/>
        <v>0</v>
      </c>
      <c r="AS2079">
        <f t="shared" si="653"/>
        <v>0</v>
      </c>
      <c r="AT2079">
        <f t="shared" si="654"/>
        <v>0</v>
      </c>
      <c r="AU2079">
        <f t="shared" si="655"/>
        <v>0</v>
      </c>
      <c r="AV2079">
        <f t="shared" si="656"/>
        <v>0</v>
      </c>
      <c r="AW2079">
        <f t="shared" si="657"/>
        <v>0</v>
      </c>
      <c r="AX2079">
        <f t="shared" si="658"/>
        <v>0</v>
      </c>
      <c r="AY2079">
        <f t="shared" si="659"/>
        <v>0</v>
      </c>
    </row>
    <row r="2080" spans="1:51" x14ac:dyDescent="0.3">
      <c r="A2080" s="1" t="s">
        <v>2074</v>
      </c>
      <c r="B2080" s="2">
        <v>5726921</v>
      </c>
      <c r="C2080" s="3" t="s">
        <v>5338</v>
      </c>
      <c r="D2080" s="5">
        <v>106.95</v>
      </c>
      <c r="E2080" s="5">
        <v>1314.4155000000001</v>
      </c>
      <c r="F2080" s="3" t="s">
        <v>4480</v>
      </c>
      <c r="G2080" s="3" t="s">
        <v>4491</v>
      </c>
      <c r="H2080" s="3" t="s">
        <v>4492</v>
      </c>
      <c r="I2080" s="3" t="s">
        <v>4493</v>
      </c>
      <c r="J2080" s="3"/>
      <c r="K2080" s="6" t="s">
        <v>4474</v>
      </c>
      <c r="L2080" s="6" t="s">
        <v>4474</v>
      </c>
      <c r="M2080" s="6" t="s">
        <v>4474</v>
      </c>
      <c r="N2080" s="6" t="s">
        <v>4474</v>
      </c>
      <c r="O2080" s="6" t="s">
        <v>4474</v>
      </c>
      <c r="P2080" s="6" t="s">
        <v>4474</v>
      </c>
      <c r="Q2080" s="6" t="s">
        <v>4474</v>
      </c>
      <c r="R2080" s="6" t="s">
        <v>4474</v>
      </c>
      <c r="S2080" s="6" t="s">
        <v>4474</v>
      </c>
      <c r="T2080" s="6" t="s">
        <v>4474</v>
      </c>
      <c r="U2080" s="6" t="s">
        <v>4474</v>
      </c>
      <c r="V2080" s="6" t="s">
        <v>4474</v>
      </c>
      <c r="W2080" s="6" t="s">
        <v>4474</v>
      </c>
      <c r="X2080" s="6" t="s">
        <v>4474</v>
      </c>
      <c r="Y2080" s="6" t="s">
        <v>4474</v>
      </c>
      <c r="Z2080" s="6" t="s">
        <v>4474</v>
      </c>
      <c r="AA2080" s="6" t="s">
        <v>4474</v>
      </c>
      <c r="AB2080" s="6" t="s">
        <v>4474</v>
      </c>
      <c r="AC2080" s="6" t="s">
        <v>4474</v>
      </c>
      <c r="AD2080" s="6" t="s">
        <v>4474</v>
      </c>
      <c r="AF2080" t="e">
        <f t="shared" si="640"/>
        <v>#VALUE!</v>
      </c>
      <c r="AG2080" t="e">
        <f t="shared" si="641"/>
        <v>#VALUE!</v>
      </c>
      <c r="AH2080" t="e">
        <f t="shared" si="642"/>
        <v>#VALUE!</v>
      </c>
      <c r="AI2080" t="e">
        <f t="shared" si="643"/>
        <v>#VALUE!</v>
      </c>
      <c r="AJ2080" t="e">
        <f t="shared" si="644"/>
        <v>#VALUE!</v>
      </c>
      <c r="AK2080" t="e">
        <f t="shared" si="645"/>
        <v>#VALUE!</v>
      </c>
      <c r="AL2080" t="e">
        <f t="shared" si="646"/>
        <v>#VALUE!</v>
      </c>
      <c r="AM2080" t="e">
        <f t="shared" si="647"/>
        <v>#VALUE!</v>
      </c>
      <c r="AN2080" t="e">
        <f t="shared" si="648"/>
        <v>#VALUE!</v>
      </c>
      <c r="AO2080" t="e">
        <f t="shared" si="649"/>
        <v>#VALUE!</v>
      </c>
      <c r="AP2080">
        <f t="shared" si="650"/>
        <v>0</v>
      </c>
      <c r="AQ2080">
        <f t="shared" si="651"/>
        <v>0</v>
      </c>
      <c r="AR2080">
        <f t="shared" si="652"/>
        <v>0</v>
      </c>
      <c r="AS2080">
        <f t="shared" si="653"/>
        <v>0</v>
      </c>
      <c r="AT2080">
        <f t="shared" si="654"/>
        <v>0</v>
      </c>
      <c r="AU2080">
        <f t="shared" si="655"/>
        <v>0</v>
      </c>
      <c r="AV2080">
        <f t="shared" si="656"/>
        <v>0</v>
      </c>
      <c r="AW2080">
        <f t="shared" si="657"/>
        <v>0</v>
      </c>
      <c r="AX2080">
        <f t="shared" si="658"/>
        <v>0</v>
      </c>
      <c r="AY2080">
        <f t="shared" si="659"/>
        <v>0</v>
      </c>
    </row>
    <row r="2081" spans="1:51" x14ac:dyDescent="0.3">
      <c r="A2081" s="1" t="s">
        <v>2075</v>
      </c>
      <c r="B2081" s="2">
        <v>5726490</v>
      </c>
      <c r="C2081" s="3" t="s">
        <v>5338</v>
      </c>
      <c r="D2081" s="5">
        <v>65.42</v>
      </c>
      <c r="E2081" s="5">
        <v>517.47220000000004</v>
      </c>
      <c r="F2081" s="3" t="s">
        <v>4480</v>
      </c>
      <c r="G2081" s="3" t="s">
        <v>4491</v>
      </c>
      <c r="H2081" s="3" t="s">
        <v>4492</v>
      </c>
      <c r="I2081" s="3" t="s">
        <v>4493</v>
      </c>
      <c r="J2081" s="3"/>
      <c r="K2081" s="6" t="s">
        <v>4474</v>
      </c>
      <c r="L2081" s="6" t="s">
        <v>4474</v>
      </c>
      <c r="M2081" s="6" t="s">
        <v>4474</v>
      </c>
      <c r="N2081" s="6" t="s">
        <v>4474</v>
      </c>
      <c r="O2081" s="6" t="s">
        <v>4474</v>
      </c>
      <c r="P2081" s="6" t="s">
        <v>4474</v>
      </c>
      <c r="Q2081" s="6" t="s">
        <v>4474</v>
      </c>
      <c r="R2081" s="6" t="s">
        <v>4474</v>
      </c>
      <c r="S2081" s="6" t="s">
        <v>4474</v>
      </c>
      <c r="T2081" s="6" t="s">
        <v>4474</v>
      </c>
      <c r="U2081" s="6" t="s">
        <v>4474</v>
      </c>
      <c r="V2081" s="6" t="s">
        <v>4474</v>
      </c>
      <c r="W2081" s="6" t="s">
        <v>4474</v>
      </c>
      <c r="X2081" s="6" t="s">
        <v>4474</v>
      </c>
      <c r="Y2081" s="6" t="s">
        <v>4474</v>
      </c>
      <c r="Z2081" s="6" t="s">
        <v>4474</v>
      </c>
      <c r="AA2081" s="6" t="s">
        <v>4474</v>
      </c>
      <c r="AB2081" s="6" t="s">
        <v>4474</v>
      </c>
      <c r="AC2081" s="6" t="s">
        <v>4474</v>
      </c>
      <c r="AD2081" s="6" t="s">
        <v>4474</v>
      </c>
      <c r="AF2081" t="e">
        <f t="shared" si="640"/>
        <v>#VALUE!</v>
      </c>
      <c r="AG2081" t="e">
        <f t="shared" si="641"/>
        <v>#VALUE!</v>
      </c>
      <c r="AH2081" t="e">
        <f t="shared" si="642"/>
        <v>#VALUE!</v>
      </c>
      <c r="AI2081" t="e">
        <f t="shared" si="643"/>
        <v>#VALUE!</v>
      </c>
      <c r="AJ2081" t="e">
        <f t="shared" si="644"/>
        <v>#VALUE!</v>
      </c>
      <c r="AK2081" t="e">
        <f t="shared" si="645"/>
        <v>#VALUE!</v>
      </c>
      <c r="AL2081" t="e">
        <f t="shared" si="646"/>
        <v>#VALUE!</v>
      </c>
      <c r="AM2081" t="e">
        <f t="shared" si="647"/>
        <v>#VALUE!</v>
      </c>
      <c r="AN2081" t="e">
        <f t="shared" si="648"/>
        <v>#VALUE!</v>
      </c>
      <c r="AO2081" t="e">
        <f t="shared" si="649"/>
        <v>#VALUE!</v>
      </c>
      <c r="AP2081">
        <f t="shared" si="650"/>
        <v>0</v>
      </c>
      <c r="AQ2081">
        <f t="shared" si="651"/>
        <v>0</v>
      </c>
      <c r="AR2081">
        <f t="shared" si="652"/>
        <v>0</v>
      </c>
      <c r="AS2081">
        <f t="shared" si="653"/>
        <v>0</v>
      </c>
      <c r="AT2081">
        <f t="shared" si="654"/>
        <v>0</v>
      </c>
      <c r="AU2081">
        <f t="shared" si="655"/>
        <v>0</v>
      </c>
      <c r="AV2081">
        <f t="shared" si="656"/>
        <v>0</v>
      </c>
      <c r="AW2081">
        <f t="shared" si="657"/>
        <v>0</v>
      </c>
      <c r="AX2081">
        <f t="shared" si="658"/>
        <v>0</v>
      </c>
      <c r="AY2081">
        <f t="shared" si="659"/>
        <v>0</v>
      </c>
    </row>
    <row r="2082" spans="1:51" x14ac:dyDescent="0.3">
      <c r="A2082" s="1" t="s">
        <v>2076</v>
      </c>
      <c r="B2082" s="2">
        <v>5724664</v>
      </c>
      <c r="C2082" s="3" t="s">
        <v>5338</v>
      </c>
      <c r="D2082" s="5">
        <v>38.44</v>
      </c>
      <c r="E2082" s="5">
        <v>41.5152</v>
      </c>
      <c r="F2082" s="3" t="s">
        <v>4480</v>
      </c>
      <c r="G2082" s="3" t="s">
        <v>4491</v>
      </c>
      <c r="H2082" s="3" t="s">
        <v>4492</v>
      </c>
      <c r="I2082" s="3" t="s">
        <v>4493</v>
      </c>
      <c r="J2082" s="3"/>
      <c r="K2082" s="6">
        <v>1227.2049999999999</v>
      </c>
      <c r="L2082" s="6">
        <v>1191.519</v>
      </c>
      <c r="M2082" s="6" t="s">
        <v>4474</v>
      </c>
      <c r="N2082" s="6" t="s">
        <v>4474</v>
      </c>
      <c r="O2082" s="6">
        <v>944.11800000000005</v>
      </c>
      <c r="P2082" s="6">
        <v>927.42100000000005</v>
      </c>
      <c r="Q2082" s="6">
        <v>14034.745999999999</v>
      </c>
      <c r="R2082" s="6">
        <v>7616.81</v>
      </c>
      <c r="S2082" s="6" t="s">
        <v>4474</v>
      </c>
      <c r="T2082" s="6" t="s">
        <v>4474</v>
      </c>
      <c r="U2082" s="6" t="s">
        <v>4474</v>
      </c>
      <c r="V2082" s="6" t="s">
        <v>4474</v>
      </c>
      <c r="W2082" s="6">
        <v>60560.531999999999</v>
      </c>
      <c r="X2082" s="6">
        <v>60560.531999999999</v>
      </c>
      <c r="Y2082" s="6">
        <v>7220.2359999999999</v>
      </c>
      <c r="Z2082" s="6">
        <v>7220.2359999999999</v>
      </c>
      <c r="AA2082" s="6">
        <v>7167</v>
      </c>
      <c r="AB2082" s="6">
        <v>7167</v>
      </c>
      <c r="AC2082" s="6">
        <v>1340000</v>
      </c>
      <c r="AD2082" s="6">
        <v>1340000</v>
      </c>
      <c r="AF2082">
        <f t="shared" si="640"/>
        <v>0.2317474027473867</v>
      </c>
      <c r="AG2082">
        <f t="shared" si="641"/>
        <v>0.12577184757888191</v>
      </c>
      <c r="AH2082" t="e">
        <f t="shared" si="642"/>
        <v>#VALUE!</v>
      </c>
      <c r="AI2082" t="e">
        <f t="shared" si="643"/>
        <v>#VALUE!</v>
      </c>
      <c r="AJ2082">
        <f t="shared" si="644"/>
        <v>1.0074279335844845</v>
      </c>
      <c r="AK2082">
        <f t="shared" si="645"/>
        <v>1.0074279335844845</v>
      </c>
      <c r="AL2082">
        <f t="shared" si="646"/>
        <v>0.76932378860907513</v>
      </c>
      <c r="AM2082">
        <f t="shared" si="647"/>
        <v>0.7783518349266777</v>
      </c>
      <c r="AN2082">
        <f t="shared" si="648"/>
        <v>2.0264105341743034E-2</v>
      </c>
      <c r="AO2082">
        <f t="shared" si="649"/>
        <v>1.9674843675415533E-2</v>
      </c>
      <c r="AP2082">
        <f t="shared" si="650"/>
        <v>1</v>
      </c>
      <c r="AQ2082">
        <f t="shared" si="651"/>
        <v>0</v>
      </c>
      <c r="AR2082">
        <f t="shared" si="652"/>
        <v>1</v>
      </c>
      <c r="AS2082">
        <f t="shared" si="653"/>
        <v>0</v>
      </c>
      <c r="AT2082">
        <f t="shared" si="654"/>
        <v>0</v>
      </c>
      <c r="AU2082">
        <f t="shared" si="655"/>
        <v>0</v>
      </c>
      <c r="AV2082">
        <f t="shared" si="656"/>
        <v>0</v>
      </c>
      <c r="AW2082">
        <f t="shared" si="657"/>
        <v>1</v>
      </c>
      <c r="AX2082">
        <f t="shared" si="658"/>
        <v>0</v>
      </c>
      <c r="AY2082">
        <f t="shared" si="659"/>
        <v>3</v>
      </c>
    </row>
    <row r="2083" spans="1:51" x14ac:dyDescent="0.3">
      <c r="A2083" s="1" t="s">
        <v>2077</v>
      </c>
      <c r="B2083" s="2">
        <v>5726484</v>
      </c>
      <c r="C2083" s="3" t="s">
        <v>5338</v>
      </c>
      <c r="D2083" s="5">
        <v>46.736699999999999</v>
      </c>
      <c r="E2083" s="5">
        <v>62.159810999999998</v>
      </c>
      <c r="F2083" s="3" t="s">
        <v>4480</v>
      </c>
      <c r="G2083" s="3" t="s">
        <v>4491</v>
      </c>
      <c r="H2083" s="3" t="s">
        <v>4492</v>
      </c>
      <c r="I2083" s="3" t="s">
        <v>4493</v>
      </c>
      <c r="J2083" s="3"/>
      <c r="K2083" s="6" t="s">
        <v>4474</v>
      </c>
      <c r="L2083" s="6" t="s">
        <v>4474</v>
      </c>
      <c r="M2083" s="6" t="s">
        <v>4474</v>
      </c>
      <c r="N2083" s="6" t="s">
        <v>4474</v>
      </c>
      <c r="O2083" s="6" t="s">
        <v>4474</v>
      </c>
      <c r="P2083" s="6" t="s">
        <v>4474</v>
      </c>
      <c r="Q2083" s="6" t="s">
        <v>4474</v>
      </c>
      <c r="R2083" s="6" t="s">
        <v>4474</v>
      </c>
      <c r="S2083" s="6" t="s">
        <v>4474</v>
      </c>
      <c r="T2083" s="6" t="s">
        <v>4474</v>
      </c>
      <c r="U2083" s="6" t="s">
        <v>4474</v>
      </c>
      <c r="V2083" s="6" t="s">
        <v>4474</v>
      </c>
      <c r="W2083" s="6" t="s">
        <v>4474</v>
      </c>
      <c r="X2083" s="6" t="s">
        <v>4474</v>
      </c>
      <c r="Y2083" s="6" t="s">
        <v>4474</v>
      </c>
      <c r="Z2083" s="6" t="s">
        <v>4474</v>
      </c>
      <c r="AA2083" s="6" t="s">
        <v>4474</v>
      </c>
      <c r="AB2083" s="6" t="s">
        <v>4474</v>
      </c>
      <c r="AC2083" s="6" t="s">
        <v>4474</v>
      </c>
      <c r="AD2083" s="6" t="s">
        <v>4474</v>
      </c>
      <c r="AF2083" t="e">
        <f t="shared" si="640"/>
        <v>#VALUE!</v>
      </c>
      <c r="AG2083" t="e">
        <f t="shared" si="641"/>
        <v>#VALUE!</v>
      </c>
      <c r="AH2083" t="e">
        <f t="shared" si="642"/>
        <v>#VALUE!</v>
      </c>
      <c r="AI2083" t="e">
        <f t="shared" si="643"/>
        <v>#VALUE!</v>
      </c>
      <c r="AJ2083" t="e">
        <f t="shared" si="644"/>
        <v>#VALUE!</v>
      </c>
      <c r="AK2083" t="e">
        <f t="shared" si="645"/>
        <v>#VALUE!</v>
      </c>
      <c r="AL2083" t="e">
        <f t="shared" si="646"/>
        <v>#VALUE!</v>
      </c>
      <c r="AM2083" t="e">
        <f t="shared" si="647"/>
        <v>#VALUE!</v>
      </c>
      <c r="AN2083" t="e">
        <f t="shared" si="648"/>
        <v>#VALUE!</v>
      </c>
      <c r="AO2083" t="e">
        <f t="shared" si="649"/>
        <v>#VALUE!</v>
      </c>
      <c r="AP2083">
        <f t="shared" si="650"/>
        <v>0</v>
      </c>
      <c r="AQ2083">
        <f t="shared" si="651"/>
        <v>0</v>
      </c>
      <c r="AR2083">
        <f t="shared" si="652"/>
        <v>0</v>
      </c>
      <c r="AS2083">
        <f t="shared" si="653"/>
        <v>0</v>
      </c>
      <c r="AT2083">
        <f t="shared" si="654"/>
        <v>0</v>
      </c>
      <c r="AU2083">
        <f t="shared" si="655"/>
        <v>0</v>
      </c>
      <c r="AV2083">
        <f t="shared" si="656"/>
        <v>0</v>
      </c>
      <c r="AW2083">
        <f t="shared" si="657"/>
        <v>0</v>
      </c>
      <c r="AX2083">
        <f t="shared" si="658"/>
        <v>0</v>
      </c>
      <c r="AY2083">
        <f t="shared" si="659"/>
        <v>0</v>
      </c>
    </row>
    <row r="2084" spans="1:51" x14ac:dyDescent="0.3">
      <c r="A2084" s="1" t="s">
        <v>2078</v>
      </c>
      <c r="B2084" s="2">
        <v>5726487</v>
      </c>
      <c r="C2084" s="3" t="s">
        <v>5338</v>
      </c>
      <c r="D2084" s="5">
        <v>39.549999999999997</v>
      </c>
      <c r="E2084" s="5">
        <v>117.4635</v>
      </c>
      <c r="F2084" s="3" t="s">
        <v>4480</v>
      </c>
      <c r="G2084" s="3" t="s">
        <v>4491</v>
      </c>
      <c r="H2084" s="3" t="s">
        <v>4492</v>
      </c>
      <c r="I2084" s="3" t="s">
        <v>4493</v>
      </c>
      <c r="J2084" s="3"/>
      <c r="K2084" s="6" t="s">
        <v>4474</v>
      </c>
      <c r="L2084" s="6" t="s">
        <v>4474</v>
      </c>
      <c r="M2084" s="6" t="s">
        <v>4474</v>
      </c>
      <c r="N2084" s="6" t="s">
        <v>4474</v>
      </c>
      <c r="O2084" s="6" t="s">
        <v>4474</v>
      </c>
      <c r="P2084" s="6" t="s">
        <v>4474</v>
      </c>
      <c r="Q2084" s="6" t="s">
        <v>4474</v>
      </c>
      <c r="R2084" s="6" t="s">
        <v>4474</v>
      </c>
      <c r="S2084" s="6" t="s">
        <v>4474</v>
      </c>
      <c r="T2084" s="6" t="s">
        <v>4474</v>
      </c>
      <c r="U2084" s="6" t="s">
        <v>4474</v>
      </c>
      <c r="V2084" s="6" t="s">
        <v>4474</v>
      </c>
      <c r="W2084" s="6" t="s">
        <v>4474</v>
      </c>
      <c r="X2084" s="6" t="s">
        <v>4474</v>
      </c>
      <c r="Y2084" s="6" t="s">
        <v>4474</v>
      </c>
      <c r="Z2084" s="6" t="s">
        <v>4474</v>
      </c>
      <c r="AA2084" s="6" t="s">
        <v>4474</v>
      </c>
      <c r="AB2084" s="6" t="s">
        <v>4474</v>
      </c>
      <c r="AC2084" s="6" t="s">
        <v>4474</v>
      </c>
      <c r="AD2084" s="6" t="s">
        <v>4474</v>
      </c>
      <c r="AF2084" t="e">
        <f t="shared" si="640"/>
        <v>#VALUE!</v>
      </c>
      <c r="AG2084" t="e">
        <f t="shared" si="641"/>
        <v>#VALUE!</v>
      </c>
      <c r="AH2084" t="e">
        <f t="shared" si="642"/>
        <v>#VALUE!</v>
      </c>
      <c r="AI2084" t="e">
        <f t="shared" si="643"/>
        <v>#VALUE!</v>
      </c>
      <c r="AJ2084" t="e">
        <f t="shared" si="644"/>
        <v>#VALUE!</v>
      </c>
      <c r="AK2084" t="e">
        <f t="shared" si="645"/>
        <v>#VALUE!</v>
      </c>
      <c r="AL2084" t="e">
        <f t="shared" si="646"/>
        <v>#VALUE!</v>
      </c>
      <c r="AM2084" t="e">
        <f t="shared" si="647"/>
        <v>#VALUE!</v>
      </c>
      <c r="AN2084" t="e">
        <f t="shared" si="648"/>
        <v>#VALUE!</v>
      </c>
      <c r="AO2084" t="e">
        <f t="shared" si="649"/>
        <v>#VALUE!</v>
      </c>
      <c r="AP2084">
        <f t="shared" si="650"/>
        <v>0</v>
      </c>
      <c r="AQ2084">
        <f t="shared" si="651"/>
        <v>0</v>
      </c>
      <c r="AR2084">
        <f t="shared" si="652"/>
        <v>0</v>
      </c>
      <c r="AS2084">
        <f t="shared" si="653"/>
        <v>0</v>
      </c>
      <c r="AT2084">
        <f t="shared" si="654"/>
        <v>0</v>
      </c>
      <c r="AU2084">
        <f t="shared" si="655"/>
        <v>0</v>
      </c>
      <c r="AV2084">
        <f t="shared" si="656"/>
        <v>0</v>
      </c>
      <c r="AW2084">
        <f t="shared" si="657"/>
        <v>0</v>
      </c>
      <c r="AX2084">
        <f t="shared" si="658"/>
        <v>0</v>
      </c>
      <c r="AY2084">
        <f t="shared" si="659"/>
        <v>0</v>
      </c>
    </row>
    <row r="2085" spans="1:51" x14ac:dyDescent="0.3">
      <c r="A2085" s="1" t="s">
        <v>2079</v>
      </c>
      <c r="B2085" s="2">
        <v>5726434</v>
      </c>
      <c r="C2085" s="3" t="s">
        <v>5338</v>
      </c>
      <c r="D2085" s="5">
        <v>41.02</v>
      </c>
      <c r="E2085" s="5">
        <v>2510.0138000000002</v>
      </c>
      <c r="F2085" s="3" t="s">
        <v>4480</v>
      </c>
      <c r="G2085" s="3" t="s">
        <v>4491</v>
      </c>
      <c r="H2085" s="3" t="s">
        <v>4492</v>
      </c>
      <c r="I2085" s="3" t="s">
        <v>4493</v>
      </c>
      <c r="J2085" s="3"/>
      <c r="K2085" s="6" t="s">
        <v>4474</v>
      </c>
      <c r="L2085" s="6" t="s">
        <v>4474</v>
      </c>
      <c r="M2085" s="6" t="s">
        <v>4474</v>
      </c>
      <c r="N2085" s="6" t="s">
        <v>4474</v>
      </c>
      <c r="O2085" s="6" t="s">
        <v>4474</v>
      </c>
      <c r="P2085" s="6" t="s">
        <v>4474</v>
      </c>
      <c r="Q2085" s="6" t="s">
        <v>4474</v>
      </c>
      <c r="R2085" s="6" t="s">
        <v>4474</v>
      </c>
      <c r="S2085" s="6" t="s">
        <v>4474</v>
      </c>
      <c r="T2085" s="6" t="s">
        <v>4474</v>
      </c>
      <c r="U2085" s="6" t="s">
        <v>4474</v>
      </c>
      <c r="V2085" s="6" t="s">
        <v>4474</v>
      </c>
      <c r="W2085" s="6" t="s">
        <v>4474</v>
      </c>
      <c r="X2085" s="6" t="s">
        <v>4474</v>
      </c>
      <c r="Y2085" s="6" t="s">
        <v>4474</v>
      </c>
      <c r="Z2085" s="6" t="s">
        <v>4474</v>
      </c>
      <c r="AA2085" s="6" t="s">
        <v>4474</v>
      </c>
      <c r="AB2085" s="6" t="s">
        <v>4474</v>
      </c>
      <c r="AC2085" s="6" t="s">
        <v>4474</v>
      </c>
      <c r="AD2085" s="6" t="s">
        <v>4474</v>
      </c>
      <c r="AF2085" t="e">
        <f t="shared" si="640"/>
        <v>#VALUE!</v>
      </c>
      <c r="AG2085" t="e">
        <f t="shared" si="641"/>
        <v>#VALUE!</v>
      </c>
      <c r="AH2085" t="e">
        <f t="shared" si="642"/>
        <v>#VALUE!</v>
      </c>
      <c r="AI2085" t="e">
        <f t="shared" si="643"/>
        <v>#VALUE!</v>
      </c>
      <c r="AJ2085" t="e">
        <f t="shared" si="644"/>
        <v>#VALUE!</v>
      </c>
      <c r="AK2085" t="e">
        <f t="shared" si="645"/>
        <v>#VALUE!</v>
      </c>
      <c r="AL2085" t="e">
        <f t="shared" si="646"/>
        <v>#VALUE!</v>
      </c>
      <c r="AM2085" t="e">
        <f t="shared" si="647"/>
        <v>#VALUE!</v>
      </c>
      <c r="AN2085" t="e">
        <f t="shared" si="648"/>
        <v>#VALUE!</v>
      </c>
      <c r="AO2085" t="e">
        <f t="shared" si="649"/>
        <v>#VALUE!</v>
      </c>
      <c r="AP2085">
        <f t="shared" si="650"/>
        <v>0</v>
      </c>
      <c r="AQ2085">
        <f t="shared" si="651"/>
        <v>0</v>
      </c>
      <c r="AR2085">
        <f t="shared" si="652"/>
        <v>0</v>
      </c>
      <c r="AS2085">
        <f t="shared" si="653"/>
        <v>0</v>
      </c>
      <c r="AT2085">
        <f t="shared" si="654"/>
        <v>0</v>
      </c>
      <c r="AU2085">
        <f t="shared" si="655"/>
        <v>0</v>
      </c>
      <c r="AV2085">
        <f t="shared" si="656"/>
        <v>0</v>
      </c>
      <c r="AW2085">
        <f t="shared" si="657"/>
        <v>0</v>
      </c>
      <c r="AX2085">
        <f t="shared" si="658"/>
        <v>0</v>
      </c>
      <c r="AY2085">
        <f t="shared" si="659"/>
        <v>0</v>
      </c>
    </row>
    <row r="2086" spans="1:51" x14ac:dyDescent="0.3">
      <c r="A2086" s="1" t="s">
        <v>2080</v>
      </c>
      <c r="B2086" s="2">
        <v>5724484</v>
      </c>
      <c r="C2086" s="3" t="s">
        <v>5338</v>
      </c>
      <c r="D2086" s="5">
        <v>24.56</v>
      </c>
      <c r="E2086" s="5">
        <v>131.88720000000001</v>
      </c>
      <c r="F2086" s="3" t="s">
        <v>4480</v>
      </c>
      <c r="G2086" s="3" t="s">
        <v>4491</v>
      </c>
      <c r="H2086" s="3" t="s">
        <v>4492</v>
      </c>
      <c r="I2086" s="3" t="s">
        <v>4493</v>
      </c>
      <c r="J2086" s="3"/>
      <c r="K2086" s="6">
        <v>4942.2060000000001</v>
      </c>
      <c r="L2086" s="6">
        <v>4472.5770000000002</v>
      </c>
      <c r="M2086" s="6" t="s">
        <v>4474</v>
      </c>
      <c r="N2086" s="6" t="s">
        <v>4474</v>
      </c>
      <c r="O2086" s="6">
        <v>3886.0419999999999</v>
      </c>
      <c r="P2086" s="6">
        <v>3402.7539999999999</v>
      </c>
      <c r="Q2086" s="6">
        <v>10233.901</v>
      </c>
      <c r="R2086" s="6">
        <v>-50.966000000000001</v>
      </c>
      <c r="S2086" s="6" t="s">
        <v>4474</v>
      </c>
      <c r="T2086" s="6" t="s">
        <v>4474</v>
      </c>
      <c r="U2086" s="6" t="s">
        <v>4474</v>
      </c>
      <c r="V2086" s="6" t="s">
        <v>4474</v>
      </c>
      <c r="W2086" s="6">
        <v>219252.58300000001</v>
      </c>
      <c r="X2086" s="6">
        <v>219252.58300000001</v>
      </c>
      <c r="Y2086" s="6">
        <v>56943.974999999999</v>
      </c>
      <c r="Z2086" s="6">
        <v>56943.974999999999</v>
      </c>
      <c r="AA2086" s="6">
        <v>54214</v>
      </c>
      <c r="AB2086" s="6">
        <v>54214</v>
      </c>
      <c r="AC2086" s="6">
        <v>6040000</v>
      </c>
      <c r="AD2086" s="6">
        <v>6040000</v>
      </c>
      <c r="AF2086">
        <f t="shared" si="640"/>
        <v>4.6676307571710568E-2</v>
      </c>
      <c r="AG2086">
        <f t="shared" si="641"/>
        <v>-2.324533617923215E-4</v>
      </c>
      <c r="AH2086" t="e">
        <f t="shared" si="642"/>
        <v>#VALUE!</v>
      </c>
      <c r="AI2086" t="e">
        <f t="shared" si="643"/>
        <v>#VALUE!</v>
      </c>
      <c r="AJ2086">
        <f t="shared" si="644"/>
        <v>1.0503555354705427</v>
      </c>
      <c r="AK2086">
        <f t="shared" si="645"/>
        <v>1.0503555354705427</v>
      </c>
      <c r="AL2086">
        <f t="shared" si="646"/>
        <v>0.78629705034553388</v>
      </c>
      <c r="AM2086">
        <f t="shared" si="647"/>
        <v>0.76080389448856889</v>
      </c>
      <c r="AN2086">
        <f t="shared" si="648"/>
        <v>2.2541152913122121E-2</v>
      </c>
      <c r="AO2086">
        <f t="shared" si="649"/>
        <v>2.0399198672154298E-2</v>
      </c>
      <c r="AP2086">
        <f t="shared" si="650"/>
        <v>1</v>
      </c>
      <c r="AQ2086">
        <f t="shared" si="651"/>
        <v>0</v>
      </c>
      <c r="AR2086">
        <f t="shared" si="652"/>
        <v>1</v>
      </c>
      <c r="AS2086">
        <f t="shared" si="653"/>
        <v>0</v>
      </c>
      <c r="AT2086">
        <f t="shared" si="654"/>
        <v>0</v>
      </c>
      <c r="AU2086">
        <f t="shared" si="655"/>
        <v>0</v>
      </c>
      <c r="AV2086">
        <f t="shared" si="656"/>
        <v>1</v>
      </c>
      <c r="AW2086">
        <f t="shared" si="657"/>
        <v>1</v>
      </c>
      <c r="AX2086">
        <f t="shared" si="658"/>
        <v>0</v>
      </c>
      <c r="AY2086">
        <f t="shared" si="659"/>
        <v>4</v>
      </c>
    </row>
    <row r="2087" spans="1:51" x14ac:dyDescent="0.3">
      <c r="A2087" s="1" t="s">
        <v>2081</v>
      </c>
      <c r="B2087" s="2">
        <v>5724483</v>
      </c>
      <c r="C2087" s="3" t="s">
        <v>5338</v>
      </c>
      <c r="D2087" s="5">
        <v>21.02</v>
      </c>
      <c r="E2087" s="5">
        <v>1179.0118</v>
      </c>
      <c r="F2087" s="3" t="s">
        <v>4480</v>
      </c>
      <c r="G2087" s="3" t="s">
        <v>4491</v>
      </c>
      <c r="H2087" s="3" t="s">
        <v>4492</v>
      </c>
      <c r="I2087" s="3" t="s">
        <v>4493</v>
      </c>
      <c r="J2087" s="3"/>
      <c r="K2087" s="6">
        <v>59190.77</v>
      </c>
      <c r="L2087" s="6">
        <v>62951.413999999997</v>
      </c>
      <c r="M2087" s="6" t="s">
        <v>4474</v>
      </c>
      <c r="N2087" s="6" t="s">
        <v>4474</v>
      </c>
      <c r="O2087" s="6">
        <v>52879.873</v>
      </c>
      <c r="P2087" s="6">
        <v>56494.985999999997</v>
      </c>
      <c r="Q2087" s="6">
        <v>264723.35800000001</v>
      </c>
      <c r="R2087" s="6">
        <v>161585.342</v>
      </c>
      <c r="S2087" s="6" t="s">
        <v>4474</v>
      </c>
      <c r="T2087" s="6" t="s">
        <v>4474</v>
      </c>
      <c r="U2087" s="6" t="s">
        <v>4474</v>
      </c>
      <c r="V2087" s="6" t="s">
        <v>4474</v>
      </c>
      <c r="W2087" s="6">
        <v>1285515.818</v>
      </c>
      <c r="X2087" s="6">
        <v>1285515.818</v>
      </c>
      <c r="Y2087" s="6">
        <v>67821.044999999998</v>
      </c>
      <c r="Z2087" s="6">
        <v>67821.044999999998</v>
      </c>
      <c r="AA2087" s="6">
        <v>66906</v>
      </c>
      <c r="AB2087" s="6">
        <v>66906</v>
      </c>
      <c r="AC2087" s="6">
        <v>56430000</v>
      </c>
      <c r="AD2087" s="6">
        <v>56430000</v>
      </c>
      <c r="AF2087">
        <f t="shared" si="640"/>
        <v>0.20592773289390984</v>
      </c>
      <c r="AG2087">
        <f t="shared" si="641"/>
        <v>0.12569689126921346</v>
      </c>
      <c r="AH2087" t="e">
        <f t="shared" si="642"/>
        <v>#VALUE!</v>
      </c>
      <c r="AI2087" t="e">
        <f t="shared" si="643"/>
        <v>#VALUE!</v>
      </c>
      <c r="AJ2087">
        <f t="shared" si="644"/>
        <v>1.0136765760918303</v>
      </c>
      <c r="AK2087">
        <f t="shared" si="645"/>
        <v>1.0136765760918303</v>
      </c>
      <c r="AL2087">
        <f t="shared" si="646"/>
        <v>0.89338038684071863</v>
      </c>
      <c r="AM2087">
        <f t="shared" si="647"/>
        <v>0.8974379193452271</v>
      </c>
      <c r="AN2087">
        <f t="shared" si="648"/>
        <v>4.6044373138938693E-2</v>
      </c>
      <c r="AO2087">
        <f t="shared" si="649"/>
        <v>4.8969770047590344E-2</v>
      </c>
      <c r="AP2087">
        <f t="shared" si="650"/>
        <v>1</v>
      </c>
      <c r="AQ2087">
        <f t="shared" si="651"/>
        <v>0</v>
      </c>
      <c r="AR2087">
        <f t="shared" si="652"/>
        <v>1</v>
      </c>
      <c r="AS2087">
        <f t="shared" si="653"/>
        <v>0</v>
      </c>
      <c r="AT2087">
        <f t="shared" si="654"/>
        <v>0</v>
      </c>
      <c r="AU2087">
        <f t="shared" si="655"/>
        <v>0</v>
      </c>
      <c r="AV2087">
        <f t="shared" si="656"/>
        <v>0</v>
      </c>
      <c r="AW2087">
        <f t="shared" si="657"/>
        <v>0</v>
      </c>
      <c r="AX2087">
        <f t="shared" si="658"/>
        <v>0</v>
      </c>
      <c r="AY2087">
        <f t="shared" si="659"/>
        <v>2</v>
      </c>
    </row>
    <row r="2088" spans="1:51" x14ac:dyDescent="0.3">
      <c r="A2088" s="1" t="s">
        <v>2082</v>
      </c>
      <c r="B2088" s="2">
        <v>5724655</v>
      </c>
      <c r="C2088" s="3" t="s">
        <v>5338</v>
      </c>
      <c r="D2088" s="5">
        <v>18.260000000000002</v>
      </c>
      <c r="E2088" s="5">
        <v>808.37019999999995</v>
      </c>
      <c r="F2088" s="3" t="s">
        <v>4480</v>
      </c>
      <c r="G2088" s="3" t="s">
        <v>4491</v>
      </c>
      <c r="H2088" s="3" t="s">
        <v>4492</v>
      </c>
      <c r="I2088" s="3" t="s">
        <v>4493</v>
      </c>
      <c r="J2088" s="3"/>
      <c r="K2088" s="6" t="s">
        <v>4474</v>
      </c>
      <c r="L2088" s="6" t="s">
        <v>4474</v>
      </c>
      <c r="M2088" s="6" t="s">
        <v>4474</v>
      </c>
      <c r="N2088" s="6" t="s">
        <v>4474</v>
      </c>
      <c r="O2088" s="6" t="s">
        <v>4474</v>
      </c>
      <c r="P2088" s="6" t="s">
        <v>4474</v>
      </c>
      <c r="Q2088" s="6" t="s">
        <v>4474</v>
      </c>
      <c r="R2088" s="6" t="s">
        <v>4474</v>
      </c>
      <c r="S2088" s="6" t="s">
        <v>4474</v>
      </c>
      <c r="T2088" s="6" t="s">
        <v>4474</v>
      </c>
      <c r="U2088" s="6" t="s">
        <v>4474</v>
      </c>
      <c r="V2088" s="6" t="s">
        <v>4474</v>
      </c>
      <c r="W2088" s="6" t="s">
        <v>4474</v>
      </c>
      <c r="X2088" s="6" t="s">
        <v>4474</v>
      </c>
      <c r="Y2088" s="6" t="s">
        <v>4474</v>
      </c>
      <c r="Z2088" s="6" t="s">
        <v>4474</v>
      </c>
      <c r="AA2088" s="6" t="s">
        <v>4474</v>
      </c>
      <c r="AB2088" s="6" t="s">
        <v>4474</v>
      </c>
      <c r="AC2088" s="6" t="s">
        <v>4474</v>
      </c>
      <c r="AD2088" s="6" t="s">
        <v>4474</v>
      </c>
      <c r="AF2088" t="e">
        <f t="shared" si="640"/>
        <v>#VALUE!</v>
      </c>
      <c r="AG2088" t="e">
        <f t="shared" si="641"/>
        <v>#VALUE!</v>
      </c>
      <c r="AH2088" t="e">
        <f t="shared" si="642"/>
        <v>#VALUE!</v>
      </c>
      <c r="AI2088" t="e">
        <f t="shared" si="643"/>
        <v>#VALUE!</v>
      </c>
      <c r="AJ2088" t="e">
        <f t="shared" si="644"/>
        <v>#VALUE!</v>
      </c>
      <c r="AK2088" t="e">
        <f t="shared" si="645"/>
        <v>#VALUE!</v>
      </c>
      <c r="AL2088" t="e">
        <f t="shared" si="646"/>
        <v>#VALUE!</v>
      </c>
      <c r="AM2088" t="e">
        <f t="shared" si="647"/>
        <v>#VALUE!</v>
      </c>
      <c r="AN2088" t="e">
        <f t="shared" si="648"/>
        <v>#VALUE!</v>
      </c>
      <c r="AO2088" t="e">
        <f t="shared" si="649"/>
        <v>#VALUE!</v>
      </c>
      <c r="AP2088">
        <f t="shared" si="650"/>
        <v>0</v>
      </c>
      <c r="AQ2088">
        <f t="shared" si="651"/>
        <v>0</v>
      </c>
      <c r="AR2088">
        <f t="shared" si="652"/>
        <v>0</v>
      </c>
      <c r="AS2088">
        <f t="shared" si="653"/>
        <v>0</v>
      </c>
      <c r="AT2088">
        <f t="shared" si="654"/>
        <v>0</v>
      </c>
      <c r="AU2088">
        <f t="shared" si="655"/>
        <v>0</v>
      </c>
      <c r="AV2088">
        <f t="shared" si="656"/>
        <v>0</v>
      </c>
      <c r="AW2088">
        <f t="shared" si="657"/>
        <v>0</v>
      </c>
      <c r="AX2088">
        <f t="shared" si="658"/>
        <v>0</v>
      </c>
      <c r="AY2088">
        <f t="shared" si="659"/>
        <v>0</v>
      </c>
    </row>
    <row r="2089" spans="1:51" x14ac:dyDescent="0.3">
      <c r="A2089" s="1" t="s">
        <v>2083</v>
      </c>
      <c r="B2089" s="2">
        <v>5728541</v>
      </c>
      <c r="C2089" s="3" t="s">
        <v>5338</v>
      </c>
      <c r="D2089" s="5">
        <v>46.1</v>
      </c>
      <c r="E2089" s="5">
        <v>824.26800000000003</v>
      </c>
      <c r="F2089" s="3" t="s">
        <v>4480</v>
      </c>
      <c r="G2089" s="3" t="s">
        <v>4491</v>
      </c>
      <c r="H2089" s="3" t="s">
        <v>4492</v>
      </c>
      <c r="I2089" s="3" t="s">
        <v>4493</v>
      </c>
      <c r="J2089" s="3"/>
      <c r="K2089" s="6" t="s">
        <v>4474</v>
      </c>
      <c r="L2089" s="6" t="s">
        <v>4474</v>
      </c>
      <c r="M2089" s="6" t="s">
        <v>4474</v>
      </c>
      <c r="N2089" s="6" t="s">
        <v>4474</v>
      </c>
      <c r="O2089" s="6" t="s">
        <v>4474</v>
      </c>
      <c r="P2089" s="6" t="s">
        <v>4474</v>
      </c>
      <c r="Q2089" s="6" t="s">
        <v>4474</v>
      </c>
      <c r="R2089" s="6" t="s">
        <v>4474</v>
      </c>
      <c r="S2089" s="6" t="s">
        <v>4474</v>
      </c>
      <c r="T2089" s="6" t="s">
        <v>4474</v>
      </c>
      <c r="U2089" s="6" t="s">
        <v>4474</v>
      </c>
      <c r="V2089" s="6" t="s">
        <v>4474</v>
      </c>
      <c r="W2089" s="6" t="s">
        <v>4474</v>
      </c>
      <c r="X2089" s="6" t="s">
        <v>4474</v>
      </c>
      <c r="Y2089" s="6" t="s">
        <v>4474</v>
      </c>
      <c r="Z2089" s="6" t="s">
        <v>4474</v>
      </c>
      <c r="AA2089" s="6" t="s">
        <v>4474</v>
      </c>
      <c r="AB2089" s="6" t="s">
        <v>4474</v>
      </c>
      <c r="AC2089" s="6" t="s">
        <v>4474</v>
      </c>
      <c r="AD2089" s="6" t="s">
        <v>4474</v>
      </c>
      <c r="AF2089" t="e">
        <f t="shared" si="640"/>
        <v>#VALUE!</v>
      </c>
      <c r="AG2089" t="e">
        <f t="shared" si="641"/>
        <v>#VALUE!</v>
      </c>
      <c r="AH2089" t="e">
        <f t="shared" si="642"/>
        <v>#VALUE!</v>
      </c>
      <c r="AI2089" t="e">
        <f t="shared" si="643"/>
        <v>#VALUE!</v>
      </c>
      <c r="AJ2089" t="e">
        <f t="shared" si="644"/>
        <v>#VALUE!</v>
      </c>
      <c r="AK2089" t="e">
        <f t="shared" si="645"/>
        <v>#VALUE!</v>
      </c>
      <c r="AL2089" t="e">
        <f t="shared" si="646"/>
        <v>#VALUE!</v>
      </c>
      <c r="AM2089" t="e">
        <f t="shared" si="647"/>
        <v>#VALUE!</v>
      </c>
      <c r="AN2089" t="e">
        <f t="shared" si="648"/>
        <v>#VALUE!</v>
      </c>
      <c r="AO2089" t="e">
        <f t="shared" si="649"/>
        <v>#VALUE!</v>
      </c>
      <c r="AP2089">
        <f t="shared" si="650"/>
        <v>0</v>
      </c>
      <c r="AQ2089">
        <f t="shared" si="651"/>
        <v>0</v>
      </c>
      <c r="AR2089">
        <f t="shared" si="652"/>
        <v>0</v>
      </c>
      <c r="AS2089">
        <f t="shared" si="653"/>
        <v>0</v>
      </c>
      <c r="AT2089">
        <f t="shared" si="654"/>
        <v>0</v>
      </c>
      <c r="AU2089">
        <f t="shared" si="655"/>
        <v>0</v>
      </c>
      <c r="AV2089">
        <f t="shared" si="656"/>
        <v>0</v>
      </c>
      <c r="AW2089">
        <f t="shared" si="657"/>
        <v>0</v>
      </c>
      <c r="AX2089">
        <f t="shared" si="658"/>
        <v>0</v>
      </c>
      <c r="AY2089">
        <f t="shared" si="659"/>
        <v>0</v>
      </c>
    </row>
    <row r="2090" spans="1:51" x14ac:dyDescent="0.3">
      <c r="A2090" s="1" t="s">
        <v>2084</v>
      </c>
      <c r="B2090" s="2">
        <v>5724685</v>
      </c>
      <c r="C2090" s="3" t="s">
        <v>5338</v>
      </c>
      <c r="D2090" s="5">
        <v>65.37</v>
      </c>
      <c r="E2090" s="5">
        <v>2115.3732</v>
      </c>
      <c r="F2090" s="3" t="s">
        <v>4480</v>
      </c>
      <c r="G2090" s="3" t="s">
        <v>4491</v>
      </c>
      <c r="H2090" s="3" t="s">
        <v>4492</v>
      </c>
      <c r="I2090" s="3" t="s">
        <v>4493</v>
      </c>
      <c r="J2090" s="3"/>
      <c r="K2090" s="6" t="s">
        <v>4474</v>
      </c>
      <c r="L2090" s="6" t="s">
        <v>4474</v>
      </c>
      <c r="M2090" s="6" t="s">
        <v>4474</v>
      </c>
      <c r="N2090" s="6" t="s">
        <v>4474</v>
      </c>
      <c r="O2090" s="6" t="s">
        <v>4474</v>
      </c>
      <c r="P2090" s="6" t="s">
        <v>4474</v>
      </c>
      <c r="Q2090" s="6" t="s">
        <v>4474</v>
      </c>
      <c r="R2090" s="6" t="s">
        <v>4474</v>
      </c>
      <c r="S2090" s="6" t="s">
        <v>4474</v>
      </c>
      <c r="T2090" s="6" t="s">
        <v>4474</v>
      </c>
      <c r="U2090" s="6" t="s">
        <v>4474</v>
      </c>
      <c r="V2090" s="6" t="s">
        <v>4474</v>
      </c>
      <c r="W2090" s="6" t="s">
        <v>4474</v>
      </c>
      <c r="X2090" s="6" t="s">
        <v>4474</v>
      </c>
      <c r="Y2090" s="6" t="s">
        <v>4474</v>
      </c>
      <c r="Z2090" s="6" t="s">
        <v>4474</v>
      </c>
      <c r="AA2090" s="6" t="s">
        <v>4474</v>
      </c>
      <c r="AB2090" s="6" t="s">
        <v>4474</v>
      </c>
      <c r="AC2090" s="6" t="s">
        <v>4474</v>
      </c>
      <c r="AD2090" s="6" t="s">
        <v>4474</v>
      </c>
      <c r="AF2090" t="e">
        <f t="shared" si="640"/>
        <v>#VALUE!</v>
      </c>
      <c r="AG2090" t="e">
        <f t="shared" si="641"/>
        <v>#VALUE!</v>
      </c>
      <c r="AH2090" t="e">
        <f t="shared" si="642"/>
        <v>#VALUE!</v>
      </c>
      <c r="AI2090" t="e">
        <f t="shared" si="643"/>
        <v>#VALUE!</v>
      </c>
      <c r="AJ2090" t="e">
        <f t="shared" si="644"/>
        <v>#VALUE!</v>
      </c>
      <c r="AK2090" t="e">
        <f t="shared" si="645"/>
        <v>#VALUE!</v>
      </c>
      <c r="AL2090" t="e">
        <f t="shared" si="646"/>
        <v>#VALUE!</v>
      </c>
      <c r="AM2090" t="e">
        <f t="shared" si="647"/>
        <v>#VALUE!</v>
      </c>
      <c r="AN2090" t="e">
        <f t="shared" si="648"/>
        <v>#VALUE!</v>
      </c>
      <c r="AO2090" t="e">
        <f t="shared" si="649"/>
        <v>#VALUE!</v>
      </c>
      <c r="AP2090">
        <f t="shared" si="650"/>
        <v>0</v>
      </c>
      <c r="AQ2090">
        <f t="shared" si="651"/>
        <v>0</v>
      </c>
      <c r="AR2090">
        <f t="shared" si="652"/>
        <v>0</v>
      </c>
      <c r="AS2090">
        <f t="shared" si="653"/>
        <v>0</v>
      </c>
      <c r="AT2090">
        <f t="shared" si="654"/>
        <v>0</v>
      </c>
      <c r="AU2090">
        <f t="shared" si="655"/>
        <v>0</v>
      </c>
      <c r="AV2090">
        <f t="shared" si="656"/>
        <v>0</v>
      </c>
      <c r="AW2090">
        <f t="shared" si="657"/>
        <v>0</v>
      </c>
      <c r="AX2090">
        <f t="shared" si="658"/>
        <v>0</v>
      </c>
      <c r="AY2090">
        <f t="shared" si="659"/>
        <v>0</v>
      </c>
    </row>
    <row r="2091" spans="1:51" x14ac:dyDescent="0.3">
      <c r="A2091" s="1" t="s">
        <v>2085</v>
      </c>
      <c r="B2091" s="2">
        <v>5728140</v>
      </c>
      <c r="C2091" s="3" t="s">
        <v>5338</v>
      </c>
      <c r="D2091" s="5">
        <v>35.950000000000003</v>
      </c>
      <c r="E2091" s="5">
        <v>168.965</v>
      </c>
      <c r="F2091" s="3" t="s">
        <v>4480</v>
      </c>
      <c r="G2091" s="3" t="s">
        <v>4491</v>
      </c>
      <c r="H2091" s="3" t="s">
        <v>4492</v>
      </c>
      <c r="I2091" s="3" t="s">
        <v>4493</v>
      </c>
      <c r="J2091" s="3"/>
      <c r="K2091" s="6" t="s">
        <v>4474</v>
      </c>
      <c r="L2091" s="6" t="s">
        <v>4474</v>
      </c>
      <c r="M2091" s="6" t="s">
        <v>4474</v>
      </c>
      <c r="N2091" s="6" t="s">
        <v>4474</v>
      </c>
      <c r="O2091" s="6" t="s">
        <v>4474</v>
      </c>
      <c r="P2091" s="6" t="s">
        <v>4474</v>
      </c>
      <c r="Q2091" s="6" t="s">
        <v>4474</v>
      </c>
      <c r="R2091" s="6" t="s">
        <v>4474</v>
      </c>
      <c r="S2091" s="6" t="s">
        <v>4474</v>
      </c>
      <c r="T2091" s="6" t="s">
        <v>4474</v>
      </c>
      <c r="U2091" s="6" t="s">
        <v>4474</v>
      </c>
      <c r="V2091" s="6" t="s">
        <v>4474</v>
      </c>
      <c r="W2091" s="6" t="s">
        <v>4474</v>
      </c>
      <c r="X2091" s="6" t="s">
        <v>4474</v>
      </c>
      <c r="Y2091" s="6" t="s">
        <v>4474</v>
      </c>
      <c r="Z2091" s="6" t="s">
        <v>4474</v>
      </c>
      <c r="AA2091" s="6" t="s">
        <v>4474</v>
      </c>
      <c r="AB2091" s="6" t="s">
        <v>4474</v>
      </c>
      <c r="AC2091" s="6" t="s">
        <v>4474</v>
      </c>
      <c r="AD2091" s="6" t="s">
        <v>4474</v>
      </c>
      <c r="AF2091" t="e">
        <f t="shared" si="640"/>
        <v>#VALUE!</v>
      </c>
      <c r="AG2091" t="e">
        <f t="shared" si="641"/>
        <v>#VALUE!</v>
      </c>
      <c r="AH2091" t="e">
        <f t="shared" si="642"/>
        <v>#VALUE!</v>
      </c>
      <c r="AI2091" t="e">
        <f t="shared" si="643"/>
        <v>#VALUE!</v>
      </c>
      <c r="AJ2091" t="e">
        <f t="shared" si="644"/>
        <v>#VALUE!</v>
      </c>
      <c r="AK2091" t="e">
        <f t="shared" si="645"/>
        <v>#VALUE!</v>
      </c>
      <c r="AL2091" t="e">
        <f t="shared" si="646"/>
        <v>#VALUE!</v>
      </c>
      <c r="AM2091" t="e">
        <f t="shared" si="647"/>
        <v>#VALUE!</v>
      </c>
      <c r="AN2091" t="e">
        <f t="shared" si="648"/>
        <v>#VALUE!</v>
      </c>
      <c r="AO2091" t="e">
        <f t="shared" si="649"/>
        <v>#VALUE!</v>
      </c>
      <c r="AP2091">
        <f t="shared" si="650"/>
        <v>0</v>
      </c>
      <c r="AQ2091">
        <f t="shared" si="651"/>
        <v>0</v>
      </c>
      <c r="AR2091">
        <f t="shared" si="652"/>
        <v>0</v>
      </c>
      <c r="AS2091">
        <f t="shared" si="653"/>
        <v>0</v>
      </c>
      <c r="AT2091">
        <f t="shared" si="654"/>
        <v>0</v>
      </c>
      <c r="AU2091">
        <f t="shared" si="655"/>
        <v>0</v>
      </c>
      <c r="AV2091">
        <f t="shared" si="656"/>
        <v>0</v>
      </c>
      <c r="AW2091">
        <f t="shared" si="657"/>
        <v>0</v>
      </c>
      <c r="AX2091">
        <f t="shared" si="658"/>
        <v>0</v>
      </c>
      <c r="AY2091">
        <f t="shared" si="659"/>
        <v>0</v>
      </c>
    </row>
    <row r="2092" spans="1:51" x14ac:dyDescent="0.3">
      <c r="A2092" s="1" t="s">
        <v>2086</v>
      </c>
      <c r="B2092" s="2">
        <v>5728162</v>
      </c>
      <c r="C2092" s="3" t="s">
        <v>5338</v>
      </c>
      <c r="D2092" s="5">
        <v>18.224699999999999</v>
      </c>
      <c r="E2092" s="5">
        <v>109.34820000000001</v>
      </c>
      <c r="F2092" s="3" t="s">
        <v>4480</v>
      </c>
      <c r="G2092" s="3" t="s">
        <v>4491</v>
      </c>
      <c r="H2092" s="3" t="s">
        <v>4492</v>
      </c>
      <c r="I2092" s="3" t="s">
        <v>4493</v>
      </c>
      <c r="J2092" s="3"/>
      <c r="K2092" s="6" t="s">
        <v>4474</v>
      </c>
      <c r="L2092" s="6" t="s">
        <v>4474</v>
      </c>
      <c r="M2092" s="6" t="s">
        <v>4474</v>
      </c>
      <c r="N2092" s="6" t="s">
        <v>4474</v>
      </c>
      <c r="O2092" s="6" t="s">
        <v>4474</v>
      </c>
      <c r="P2092" s="6" t="s">
        <v>4474</v>
      </c>
      <c r="Q2092" s="6" t="s">
        <v>4474</v>
      </c>
      <c r="R2092" s="6" t="s">
        <v>4474</v>
      </c>
      <c r="S2092" s="6" t="s">
        <v>4474</v>
      </c>
      <c r="T2092" s="6" t="s">
        <v>4474</v>
      </c>
      <c r="U2092" s="6" t="s">
        <v>4474</v>
      </c>
      <c r="V2092" s="6" t="s">
        <v>4474</v>
      </c>
      <c r="W2092" s="6" t="s">
        <v>4474</v>
      </c>
      <c r="X2092" s="6" t="s">
        <v>4474</v>
      </c>
      <c r="Y2092" s="6" t="s">
        <v>4474</v>
      </c>
      <c r="Z2092" s="6" t="s">
        <v>4474</v>
      </c>
      <c r="AA2092" s="6" t="s">
        <v>4474</v>
      </c>
      <c r="AB2092" s="6" t="s">
        <v>4474</v>
      </c>
      <c r="AC2092" s="6" t="s">
        <v>4474</v>
      </c>
      <c r="AD2092" s="6" t="s">
        <v>4474</v>
      </c>
      <c r="AF2092" t="e">
        <f t="shared" si="640"/>
        <v>#VALUE!</v>
      </c>
      <c r="AG2092" t="e">
        <f t="shared" si="641"/>
        <v>#VALUE!</v>
      </c>
      <c r="AH2092" t="e">
        <f t="shared" si="642"/>
        <v>#VALUE!</v>
      </c>
      <c r="AI2092" t="e">
        <f t="shared" si="643"/>
        <v>#VALUE!</v>
      </c>
      <c r="AJ2092" t="e">
        <f t="shared" si="644"/>
        <v>#VALUE!</v>
      </c>
      <c r="AK2092" t="e">
        <f t="shared" si="645"/>
        <v>#VALUE!</v>
      </c>
      <c r="AL2092" t="e">
        <f t="shared" si="646"/>
        <v>#VALUE!</v>
      </c>
      <c r="AM2092" t="e">
        <f t="shared" si="647"/>
        <v>#VALUE!</v>
      </c>
      <c r="AN2092" t="e">
        <f t="shared" si="648"/>
        <v>#VALUE!</v>
      </c>
      <c r="AO2092" t="e">
        <f t="shared" si="649"/>
        <v>#VALUE!</v>
      </c>
      <c r="AP2092">
        <f t="shared" si="650"/>
        <v>0</v>
      </c>
      <c r="AQ2092">
        <f t="shared" si="651"/>
        <v>0</v>
      </c>
      <c r="AR2092">
        <f t="shared" si="652"/>
        <v>0</v>
      </c>
      <c r="AS2092">
        <f t="shared" si="653"/>
        <v>0</v>
      </c>
      <c r="AT2092">
        <f t="shared" si="654"/>
        <v>0</v>
      </c>
      <c r="AU2092">
        <f t="shared" si="655"/>
        <v>0</v>
      </c>
      <c r="AV2092">
        <f t="shared" si="656"/>
        <v>0</v>
      </c>
      <c r="AW2092">
        <f t="shared" si="657"/>
        <v>0</v>
      </c>
      <c r="AX2092">
        <f t="shared" si="658"/>
        <v>0</v>
      </c>
      <c r="AY2092">
        <f t="shared" si="659"/>
        <v>0</v>
      </c>
    </row>
    <row r="2093" spans="1:51" x14ac:dyDescent="0.3">
      <c r="A2093" s="1" t="s">
        <v>2087</v>
      </c>
      <c r="B2093" s="2">
        <v>5733452</v>
      </c>
      <c r="C2093" s="3" t="s">
        <v>5338</v>
      </c>
      <c r="D2093" s="5">
        <v>86.58</v>
      </c>
      <c r="E2093" s="5">
        <v>958.44060000000002</v>
      </c>
      <c r="F2093" s="3" t="s">
        <v>4480</v>
      </c>
      <c r="G2093" s="3" t="s">
        <v>4491</v>
      </c>
      <c r="H2093" s="3" t="s">
        <v>4492</v>
      </c>
      <c r="I2093" s="3" t="s">
        <v>4493</v>
      </c>
      <c r="J2093" s="3"/>
      <c r="K2093" s="6" t="s">
        <v>4474</v>
      </c>
      <c r="L2093" s="6" t="s">
        <v>4474</v>
      </c>
      <c r="M2093" s="6" t="s">
        <v>4474</v>
      </c>
      <c r="N2093" s="6" t="s">
        <v>4474</v>
      </c>
      <c r="O2093" s="6" t="s">
        <v>4474</v>
      </c>
      <c r="P2093" s="6" t="s">
        <v>4474</v>
      </c>
      <c r="Q2093" s="6" t="s">
        <v>4474</v>
      </c>
      <c r="R2093" s="6" t="s">
        <v>4474</v>
      </c>
      <c r="S2093" s="6" t="s">
        <v>4474</v>
      </c>
      <c r="T2093" s="6" t="s">
        <v>4474</v>
      </c>
      <c r="U2093" s="6" t="s">
        <v>4474</v>
      </c>
      <c r="V2093" s="6" t="s">
        <v>4474</v>
      </c>
      <c r="W2093" s="6" t="s">
        <v>4474</v>
      </c>
      <c r="X2093" s="6" t="s">
        <v>4474</v>
      </c>
      <c r="Y2093" s="6" t="s">
        <v>4474</v>
      </c>
      <c r="Z2093" s="6" t="s">
        <v>4474</v>
      </c>
      <c r="AA2093" s="6" t="s">
        <v>4474</v>
      </c>
      <c r="AB2093" s="6" t="s">
        <v>4474</v>
      </c>
      <c r="AC2093" s="6" t="s">
        <v>4474</v>
      </c>
      <c r="AD2093" s="6" t="s">
        <v>4474</v>
      </c>
      <c r="AF2093" t="e">
        <f t="shared" si="640"/>
        <v>#VALUE!</v>
      </c>
      <c r="AG2093" t="e">
        <f t="shared" si="641"/>
        <v>#VALUE!</v>
      </c>
      <c r="AH2093" t="e">
        <f t="shared" si="642"/>
        <v>#VALUE!</v>
      </c>
      <c r="AI2093" t="e">
        <f t="shared" si="643"/>
        <v>#VALUE!</v>
      </c>
      <c r="AJ2093" t="e">
        <f t="shared" si="644"/>
        <v>#VALUE!</v>
      </c>
      <c r="AK2093" t="e">
        <f t="shared" si="645"/>
        <v>#VALUE!</v>
      </c>
      <c r="AL2093" t="e">
        <f t="shared" si="646"/>
        <v>#VALUE!</v>
      </c>
      <c r="AM2093" t="e">
        <f t="shared" si="647"/>
        <v>#VALUE!</v>
      </c>
      <c r="AN2093" t="e">
        <f t="shared" si="648"/>
        <v>#VALUE!</v>
      </c>
      <c r="AO2093" t="e">
        <f t="shared" si="649"/>
        <v>#VALUE!</v>
      </c>
      <c r="AP2093">
        <f t="shared" si="650"/>
        <v>0</v>
      </c>
      <c r="AQ2093">
        <f t="shared" si="651"/>
        <v>0</v>
      </c>
      <c r="AR2093">
        <f t="shared" si="652"/>
        <v>0</v>
      </c>
      <c r="AS2093">
        <f t="shared" si="653"/>
        <v>0</v>
      </c>
      <c r="AT2093">
        <f t="shared" si="654"/>
        <v>0</v>
      </c>
      <c r="AU2093">
        <f t="shared" si="655"/>
        <v>0</v>
      </c>
      <c r="AV2093">
        <f t="shared" si="656"/>
        <v>0</v>
      </c>
      <c r="AW2093">
        <f t="shared" si="657"/>
        <v>0</v>
      </c>
      <c r="AX2093">
        <f t="shared" si="658"/>
        <v>0</v>
      </c>
      <c r="AY2093">
        <f t="shared" si="659"/>
        <v>0</v>
      </c>
    </row>
    <row r="2094" spans="1:51" x14ac:dyDescent="0.3">
      <c r="A2094" s="1" t="s">
        <v>2088</v>
      </c>
      <c r="B2094" s="2">
        <v>5727949</v>
      </c>
      <c r="C2094" s="3" t="s">
        <v>5338</v>
      </c>
      <c r="D2094" s="5">
        <v>26.57</v>
      </c>
      <c r="E2094" s="5">
        <v>976.18179999999995</v>
      </c>
      <c r="F2094" s="3" t="s">
        <v>4480</v>
      </c>
      <c r="G2094" s="3" t="s">
        <v>4491</v>
      </c>
      <c r="H2094" s="3" t="s">
        <v>4492</v>
      </c>
      <c r="I2094" s="3" t="s">
        <v>4493</v>
      </c>
      <c r="J2094" s="3"/>
      <c r="K2094" s="6" t="s">
        <v>4474</v>
      </c>
      <c r="L2094" s="6" t="s">
        <v>4474</v>
      </c>
      <c r="M2094" s="6" t="s">
        <v>4474</v>
      </c>
      <c r="N2094" s="6" t="s">
        <v>4474</v>
      </c>
      <c r="O2094" s="6" t="s">
        <v>4474</v>
      </c>
      <c r="P2094" s="6" t="s">
        <v>4474</v>
      </c>
      <c r="Q2094" s="6" t="s">
        <v>4474</v>
      </c>
      <c r="R2094" s="6" t="s">
        <v>4474</v>
      </c>
      <c r="S2094" s="6" t="s">
        <v>4474</v>
      </c>
      <c r="T2094" s="6" t="s">
        <v>4474</v>
      </c>
      <c r="U2094" s="6" t="s">
        <v>4474</v>
      </c>
      <c r="V2094" s="6" t="s">
        <v>4474</v>
      </c>
      <c r="W2094" s="6" t="s">
        <v>4474</v>
      </c>
      <c r="X2094" s="6" t="s">
        <v>4474</v>
      </c>
      <c r="Y2094" s="6" t="s">
        <v>4474</v>
      </c>
      <c r="Z2094" s="6" t="s">
        <v>4474</v>
      </c>
      <c r="AA2094" s="6" t="s">
        <v>4474</v>
      </c>
      <c r="AB2094" s="6" t="s">
        <v>4474</v>
      </c>
      <c r="AC2094" s="6" t="s">
        <v>4474</v>
      </c>
      <c r="AD2094" s="6" t="s">
        <v>4474</v>
      </c>
      <c r="AF2094" t="e">
        <f t="shared" si="640"/>
        <v>#VALUE!</v>
      </c>
      <c r="AG2094" t="e">
        <f t="shared" si="641"/>
        <v>#VALUE!</v>
      </c>
      <c r="AH2094" t="e">
        <f t="shared" si="642"/>
        <v>#VALUE!</v>
      </c>
      <c r="AI2094" t="e">
        <f t="shared" si="643"/>
        <v>#VALUE!</v>
      </c>
      <c r="AJ2094" t="e">
        <f t="shared" si="644"/>
        <v>#VALUE!</v>
      </c>
      <c r="AK2094" t="e">
        <f t="shared" si="645"/>
        <v>#VALUE!</v>
      </c>
      <c r="AL2094" t="e">
        <f t="shared" si="646"/>
        <v>#VALUE!</v>
      </c>
      <c r="AM2094" t="e">
        <f t="shared" si="647"/>
        <v>#VALUE!</v>
      </c>
      <c r="AN2094" t="e">
        <f t="shared" si="648"/>
        <v>#VALUE!</v>
      </c>
      <c r="AO2094" t="e">
        <f t="shared" si="649"/>
        <v>#VALUE!</v>
      </c>
      <c r="AP2094">
        <f t="shared" si="650"/>
        <v>0</v>
      </c>
      <c r="AQ2094">
        <f t="shared" si="651"/>
        <v>0</v>
      </c>
      <c r="AR2094">
        <f t="shared" si="652"/>
        <v>0</v>
      </c>
      <c r="AS2094">
        <f t="shared" si="653"/>
        <v>0</v>
      </c>
      <c r="AT2094">
        <f t="shared" si="654"/>
        <v>0</v>
      </c>
      <c r="AU2094">
        <f t="shared" si="655"/>
        <v>0</v>
      </c>
      <c r="AV2094">
        <f t="shared" si="656"/>
        <v>0</v>
      </c>
      <c r="AW2094">
        <f t="shared" si="657"/>
        <v>0</v>
      </c>
      <c r="AX2094">
        <f t="shared" si="658"/>
        <v>0</v>
      </c>
      <c r="AY2094">
        <f t="shared" si="659"/>
        <v>0</v>
      </c>
    </row>
    <row r="2095" spans="1:51" x14ac:dyDescent="0.3">
      <c r="A2095" s="1" t="s">
        <v>2089</v>
      </c>
      <c r="B2095" s="2">
        <v>29493134</v>
      </c>
      <c r="C2095" s="3" t="s">
        <v>5338</v>
      </c>
      <c r="D2095" s="5">
        <v>34.36</v>
      </c>
      <c r="E2095" s="5">
        <v>68.72</v>
      </c>
      <c r="F2095" s="3" t="s">
        <v>4480</v>
      </c>
      <c r="G2095" s="3" t="s">
        <v>4491</v>
      </c>
      <c r="H2095" s="3" t="s">
        <v>4492</v>
      </c>
      <c r="I2095" s="3" t="s">
        <v>4493</v>
      </c>
      <c r="J2095" s="3"/>
      <c r="K2095" s="6" t="s">
        <v>4474</v>
      </c>
      <c r="L2095" s="6" t="s">
        <v>4474</v>
      </c>
      <c r="M2095" s="6" t="s">
        <v>4474</v>
      </c>
      <c r="N2095" s="6" t="s">
        <v>4474</v>
      </c>
      <c r="O2095" s="6" t="s">
        <v>4474</v>
      </c>
      <c r="P2095" s="6" t="s">
        <v>4474</v>
      </c>
      <c r="Q2095" s="6" t="s">
        <v>4474</v>
      </c>
      <c r="R2095" s="6" t="s">
        <v>4474</v>
      </c>
      <c r="S2095" s="6" t="s">
        <v>4474</v>
      </c>
      <c r="T2095" s="6" t="s">
        <v>4474</v>
      </c>
      <c r="U2095" s="6" t="s">
        <v>4474</v>
      </c>
      <c r="V2095" s="6" t="s">
        <v>4474</v>
      </c>
      <c r="W2095" s="6" t="s">
        <v>4474</v>
      </c>
      <c r="X2095" s="6" t="s">
        <v>4474</v>
      </c>
      <c r="Y2095" s="6" t="s">
        <v>4474</v>
      </c>
      <c r="Z2095" s="6" t="s">
        <v>4474</v>
      </c>
      <c r="AA2095" s="6" t="s">
        <v>4474</v>
      </c>
      <c r="AB2095" s="6" t="s">
        <v>4474</v>
      </c>
      <c r="AC2095" s="6" t="s">
        <v>4474</v>
      </c>
      <c r="AD2095" s="6" t="s">
        <v>4474</v>
      </c>
      <c r="AF2095" t="e">
        <f t="shared" si="640"/>
        <v>#VALUE!</v>
      </c>
      <c r="AG2095" t="e">
        <f t="shared" si="641"/>
        <v>#VALUE!</v>
      </c>
      <c r="AH2095" t="e">
        <f t="shared" si="642"/>
        <v>#VALUE!</v>
      </c>
      <c r="AI2095" t="e">
        <f t="shared" si="643"/>
        <v>#VALUE!</v>
      </c>
      <c r="AJ2095" t="e">
        <f t="shared" si="644"/>
        <v>#VALUE!</v>
      </c>
      <c r="AK2095" t="e">
        <f t="shared" si="645"/>
        <v>#VALUE!</v>
      </c>
      <c r="AL2095" t="e">
        <f t="shared" si="646"/>
        <v>#VALUE!</v>
      </c>
      <c r="AM2095" t="e">
        <f t="shared" si="647"/>
        <v>#VALUE!</v>
      </c>
      <c r="AN2095" t="e">
        <f t="shared" si="648"/>
        <v>#VALUE!</v>
      </c>
      <c r="AO2095" t="e">
        <f t="shared" si="649"/>
        <v>#VALUE!</v>
      </c>
      <c r="AP2095">
        <f t="shared" si="650"/>
        <v>0</v>
      </c>
      <c r="AQ2095">
        <f t="shared" si="651"/>
        <v>0</v>
      </c>
      <c r="AR2095">
        <f t="shared" si="652"/>
        <v>0</v>
      </c>
      <c r="AS2095">
        <f t="shared" si="653"/>
        <v>0</v>
      </c>
      <c r="AT2095">
        <f t="shared" si="654"/>
        <v>0</v>
      </c>
      <c r="AU2095">
        <f t="shared" si="655"/>
        <v>0</v>
      </c>
      <c r="AV2095">
        <f t="shared" si="656"/>
        <v>0</v>
      </c>
      <c r="AW2095">
        <f t="shared" si="657"/>
        <v>0</v>
      </c>
      <c r="AX2095">
        <f t="shared" si="658"/>
        <v>0</v>
      </c>
      <c r="AY2095">
        <f t="shared" si="659"/>
        <v>0</v>
      </c>
    </row>
    <row r="2096" spans="1:51" x14ac:dyDescent="0.3">
      <c r="A2096" s="1" t="s">
        <v>2090</v>
      </c>
      <c r="B2096" s="2">
        <v>29493412</v>
      </c>
      <c r="C2096" s="3" t="s">
        <v>5338</v>
      </c>
      <c r="D2096" s="5">
        <v>23.84</v>
      </c>
      <c r="E2096" s="7">
        <v>5.96</v>
      </c>
      <c r="F2096" s="3" t="s">
        <v>4480</v>
      </c>
      <c r="G2096" s="3" t="s">
        <v>4491</v>
      </c>
      <c r="H2096" s="3" t="s">
        <v>4492</v>
      </c>
      <c r="I2096" s="3" t="s">
        <v>4493</v>
      </c>
      <c r="J2096" s="3"/>
      <c r="K2096" s="6" t="s">
        <v>4474</v>
      </c>
      <c r="L2096" s="6" t="s">
        <v>4474</v>
      </c>
      <c r="M2096" s="6" t="s">
        <v>4474</v>
      </c>
      <c r="N2096" s="6" t="s">
        <v>4474</v>
      </c>
      <c r="O2096" s="6" t="s">
        <v>4474</v>
      </c>
      <c r="P2096" s="6" t="s">
        <v>4474</v>
      </c>
      <c r="Q2096" s="6" t="s">
        <v>4474</v>
      </c>
      <c r="R2096" s="6" t="s">
        <v>4474</v>
      </c>
      <c r="S2096" s="6" t="s">
        <v>4474</v>
      </c>
      <c r="T2096" s="6" t="s">
        <v>4474</v>
      </c>
      <c r="U2096" s="6" t="s">
        <v>4474</v>
      </c>
      <c r="V2096" s="6" t="s">
        <v>4474</v>
      </c>
      <c r="W2096" s="6" t="s">
        <v>4474</v>
      </c>
      <c r="X2096" s="6" t="s">
        <v>4474</v>
      </c>
      <c r="Y2096" s="6" t="s">
        <v>4474</v>
      </c>
      <c r="Z2096" s="6" t="s">
        <v>4474</v>
      </c>
      <c r="AA2096" s="6" t="s">
        <v>4474</v>
      </c>
      <c r="AB2096" s="6" t="s">
        <v>4474</v>
      </c>
      <c r="AC2096" s="6" t="s">
        <v>4474</v>
      </c>
      <c r="AD2096" s="6" t="s">
        <v>4474</v>
      </c>
      <c r="AF2096" t="e">
        <f t="shared" si="640"/>
        <v>#VALUE!</v>
      </c>
      <c r="AG2096" t="e">
        <f t="shared" si="641"/>
        <v>#VALUE!</v>
      </c>
      <c r="AH2096" t="e">
        <f t="shared" si="642"/>
        <v>#VALUE!</v>
      </c>
      <c r="AI2096" t="e">
        <f t="shared" si="643"/>
        <v>#VALUE!</v>
      </c>
      <c r="AJ2096" t="e">
        <f t="shared" si="644"/>
        <v>#VALUE!</v>
      </c>
      <c r="AK2096" t="e">
        <f t="shared" si="645"/>
        <v>#VALUE!</v>
      </c>
      <c r="AL2096" t="e">
        <f t="shared" si="646"/>
        <v>#VALUE!</v>
      </c>
      <c r="AM2096" t="e">
        <f t="shared" si="647"/>
        <v>#VALUE!</v>
      </c>
      <c r="AN2096" t="e">
        <f t="shared" si="648"/>
        <v>#VALUE!</v>
      </c>
      <c r="AO2096" t="e">
        <f t="shared" si="649"/>
        <v>#VALUE!</v>
      </c>
      <c r="AP2096">
        <f t="shared" si="650"/>
        <v>0</v>
      </c>
      <c r="AQ2096">
        <f t="shared" si="651"/>
        <v>0</v>
      </c>
      <c r="AR2096">
        <f t="shared" si="652"/>
        <v>0</v>
      </c>
      <c r="AS2096">
        <f t="shared" si="653"/>
        <v>0</v>
      </c>
      <c r="AT2096">
        <f t="shared" si="654"/>
        <v>0</v>
      </c>
      <c r="AU2096">
        <f t="shared" si="655"/>
        <v>0</v>
      </c>
      <c r="AV2096">
        <f t="shared" si="656"/>
        <v>0</v>
      </c>
      <c r="AW2096">
        <f t="shared" si="657"/>
        <v>0</v>
      </c>
      <c r="AX2096">
        <f t="shared" si="658"/>
        <v>0</v>
      </c>
      <c r="AY2096">
        <f t="shared" si="659"/>
        <v>0</v>
      </c>
    </row>
    <row r="2097" spans="1:51" x14ac:dyDescent="0.3">
      <c r="A2097" s="1" t="s">
        <v>2091</v>
      </c>
      <c r="B2097" s="2">
        <v>5727449</v>
      </c>
      <c r="C2097" s="3" t="s">
        <v>5338</v>
      </c>
      <c r="D2097" s="5">
        <v>38.880000000000003</v>
      </c>
      <c r="E2097" s="5">
        <v>252.72</v>
      </c>
      <c r="F2097" s="3" t="s">
        <v>4480</v>
      </c>
      <c r="G2097" s="3" t="s">
        <v>4491</v>
      </c>
      <c r="H2097" s="3" t="s">
        <v>4492</v>
      </c>
      <c r="I2097" s="3" t="s">
        <v>4493</v>
      </c>
      <c r="J2097" s="3"/>
      <c r="K2097" s="6" t="s">
        <v>4474</v>
      </c>
      <c r="L2097" s="6" t="s">
        <v>4474</v>
      </c>
      <c r="M2097" s="6" t="s">
        <v>4474</v>
      </c>
      <c r="N2097" s="6" t="s">
        <v>4474</v>
      </c>
      <c r="O2097" s="6" t="s">
        <v>4474</v>
      </c>
      <c r="P2097" s="6" t="s">
        <v>4474</v>
      </c>
      <c r="Q2097" s="6" t="s">
        <v>4474</v>
      </c>
      <c r="R2097" s="6" t="s">
        <v>4474</v>
      </c>
      <c r="S2097" s="6" t="s">
        <v>4474</v>
      </c>
      <c r="T2097" s="6" t="s">
        <v>4474</v>
      </c>
      <c r="U2097" s="6" t="s">
        <v>4474</v>
      </c>
      <c r="V2097" s="6" t="s">
        <v>4474</v>
      </c>
      <c r="W2097" s="6" t="s">
        <v>4474</v>
      </c>
      <c r="X2097" s="6" t="s">
        <v>4474</v>
      </c>
      <c r="Y2097" s="6" t="s">
        <v>4474</v>
      </c>
      <c r="Z2097" s="6" t="s">
        <v>4474</v>
      </c>
      <c r="AA2097" s="6" t="s">
        <v>4474</v>
      </c>
      <c r="AB2097" s="6" t="s">
        <v>4474</v>
      </c>
      <c r="AC2097" s="6" t="s">
        <v>4474</v>
      </c>
      <c r="AD2097" s="6" t="s">
        <v>4474</v>
      </c>
      <c r="AF2097" t="e">
        <f t="shared" si="640"/>
        <v>#VALUE!</v>
      </c>
      <c r="AG2097" t="e">
        <f t="shared" si="641"/>
        <v>#VALUE!</v>
      </c>
      <c r="AH2097" t="e">
        <f t="shared" si="642"/>
        <v>#VALUE!</v>
      </c>
      <c r="AI2097" t="e">
        <f t="shared" si="643"/>
        <v>#VALUE!</v>
      </c>
      <c r="AJ2097" t="e">
        <f t="shared" si="644"/>
        <v>#VALUE!</v>
      </c>
      <c r="AK2097" t="e">
        <f t="shared" si="645"/>
        <v>#VALUE!</v>
      </c>
      <c r="AL2097" t="e">
        <f t="shared" si="646"/>
        <v>#VALUE!</v>
      </c>
      <c r="AM2097" t="e">
        <f t="shared" si="647"/>
        <v>#VALUE!</v>
      </c>
      <c r="AN2097" t="e">
        <f t="shared" si="648"/>
        <v>#VALUE!</v>
      </c>
      <c r="AO2097" t="e">
        <f t="shared" si="649"/>
        <v>#VALUE!</v>
      </c>
      <c r="AP2097">
        <f t="shared" si="650"/>
        <v>0</v>
      </c>
      <c r="AQ2097">
        <f t="shared" si="651"/>
        <v>0</v>
      </c>
      <c r="AR2097">
        <f t="shared" si="652"/>
        <v>0</v>
      </c>
      <c r="AS2097">
        <f t="shared" si="653"/>
        <v>0</v>
      </c>
      <c r="AT2097">
        <f t="shared" si="654"/>
        <v>0</v>
      </c>
      <c r="AU2097">
        <f t="shared" si="655"/>
        <v>0</v>
      </c>
      <c r="AV2097">
        <f t="shared" si="656"/>
        <v>0</v>
      </c>
      <c r="AW2097">
        <f t="shared" si="657"/>
        <v>0</v>
      </c>
      <c r="AX2097">
        <f t="shared" si="658"/>
        <v>0</v>
      </c>
      <c r="AY2097">
        <f t="shared" si="659"/>
        <v>0</v>
      </c>
    </row>
    <row r="2098" spans="1:51" x14ac:dyDescent="0.3">
      <c r="A2098" s="1" t="s">
        <v>2092</v>
      </c>
      <c r="B2098" s="2">
        <v>5735017</v>
      </c>
      <c r="C2098" s="3" t="s">
        <v>5338</v>
      </c>
      <c r="D2098" s="5">
        <v>39.44</v>
      </c>
      <c r="E2098" s="5">
        <v>80.852000000000004</v>
      </c>
      <c r="F2098" s="3" t="s">
        <v>4480</v>
      </c>
      <c r="G2098" s="3" t="s">
        <v>4491</v>
      </c>
      <c r="H2098" s="3" t="s">
        <v>4492</v>
      </c>
      <c r="I2098" s="3" t="s">
        <v>4493</v>
      </c>
      <c r="J2098" s="3"/>
      <c r="K2098" s="6" t="s">
        <v>4474</v>
      </c>
      <c r="L2098" s="6" t="s">
        <v>4474</v>
      </c>
      <c r="M2098" s="6" t="s">
        <v>4474</v>
      </c>
      <c r="N2098" s="6" t="s">
        <v>4474</v>
      </c>
      <c r="O2098" s="6" t="s">
        <v>4474</v>
      </c>
      <c r="P2098" s="6" t="s">
        <v>4474</v>
      </c>
      <c r="Q2098" s="6" t="s">
        <v>4474</v>
      </c>
      <c r="R2098" s="6" t="s">
        <v>4474</v>
      </c>
      <c r="S2098" s="6" t="s">
        <v>4474</v>
      </c>
      <c r="T2098" s="6" t="s">
        <v>4474</v>
      </c>
      <c r="U2098" s="6" t="s">
        <v>4474</v>
      </c>
      <c r="V2098" s="6" t="s">
        <v>4474</v>
      </c>
      <c r="W2098" s="6" t="s">
        <v>4474</v>
      </c>
      <c r="X2098" s="6" t="s">
        <v>4474</v>
      </c>
      <c r="Y2098" s="6" t="s">
        <v>4474</v>
      </c>
      <c r="Z2098" s="6" t="s">
        <v>4474</v>
      </c>
      <c r="AA2098" s="6" t="s">
        <v>4474</v>
      </c>
      <c r="AB2098" s="6" t="s">
        <v>4474</v>
      </c>
      <c r="AC2098" s="6" t="s">
        <v>4474</v>
      </c>
      <c r="AD2098" s="6" t="s">
        <v>4474</v>
      </c>
      <c r="AF2098" t="e">
        <f t="shared" si="640"/>
        <v>#VALUE!</v>
      </c>
      <c r="AG2098" t="e">
        <f t="shared" si="641"/>
        <v>#VALUE!</v>
      </c>
      <c r="AH2098" t="e">
        <f t="shared" si="642"/>
        <v>#VALUE!</v>
      </c>
      <c r="AI2098" t="e">
        <f t="shared" si="643"/>
        <v>#VALUE!</v>
      </c>
      <c r="AJ2098" t="e">
        <f t="shared" si="644"/>
        <v>#VALUE!</v>
      </c>
      <c r="AK2098" t="e">
        <f t="shared" si="645"/>
        <v>#VALUE!</v>
      </c>
      <c r="AL2098" t="e">
        <f t="shared" si="646"/>
        <v>#VALUE!</v>
      </c>
      <c r="AM2098" t="e">
        <f t="shared" si="647"/>
        <v>#VALUE!</v>
      </c>
      <c r="AN2098" t="e">
        <f t="shared" si="648"/>
        <v>#VALUE!</v>
      </c>
      <c r="AO2098" t="e">
        <f t="shared" si="649"/>
        <v>#VALUE!</v>
      </c>
      <c r="AP2098">
        <f t="shared" si="650"/>
        <v>0</v>
      </c>
      <c r="AQ2098">
        <f t="shared" si="651"/>
        <v>0</v>
      </c>
      <c r="AR2098">
        <f t="shared" si="652"/>
        <v>0</v>
      </c>
      <c r="AS2098">
        <f t="shared" si="653"/>
        <v>0</v>
      </c>
      <c r="AT2098">
        <f t="shared" si="654"/>
        <v>0</v>
      </c>
      <c r="AU2098">
        <f t="shared" si="655"/>
        <v>0</v>
      </c>
      <c r="AV2098">
        <f t="shared" si="656"/>
        <v>0</v>
      </c>
      <c r="AW2098">
        <f t="shared" si="657"/>
        <v>0</v>
      </c>
      <c r="AX2098">
        <f t="shared" si="658"/>
        <v>0</v>
      </c>
      <c r="AY2098">
        <f t="shared" si="659"/>
        <v>0</v>
      </c>
    </row>
    <row r="2099" spans="1:51" x14ac:dyDescent="0.3">
      <c r="A2099" s="1" t="s">
        <v>2093</v>
      </c>
      <c r="B2099" s="2">
        <v>5732619</v>
      </c>
      <c r="C2099" s="3" t="s">
        <v>5338</v>
      </c>
      <c r="D2099" s="5">
        <v>65.39</v>
      </c>
      <c r="E2099" s="5">
        <v>2841.1954999999998</v>
      </c>
      <c r="F2099" s="3" t="s">
        <v>4480</v>
      </c>
      <c r="G2099" s="3" t="s">
        <v>4491</v>
      </c>
      <c r="H2099" s="3" t="s">
        <v>4492</v>
      </c>
      <c r="I2099" s="3" t="s">
        <v>4493</v>
      </c>
      <c r="J2099" s="3"/>
      <c r="K2099" s="6" t="s">
        <v>4474</v>
      </c>
      <c r="L2099" s="6" t="s">
        <v>4474</v>
      </c>
      <c r="M2099" s="6" t="s">
        <v>4474</v>
      </c>
      <c r="N2099" s="6" t="s">
        <v>4474</v>
      </c>
      <c r="O2099" s="6" t="s">
        <v>4474</v>
      </c>
      <c r="P2099" s="6" t="s">
        <v>4474</v>
      </c>
      <c r="Q2099" s="6" t="s">
        <v>4474</v>
      </c>
      <c r="R2099" s="6" t="s">
        <v>4474</v>
      </c>
      <c r="S2099" s="6" t="s">
        <v>4474</v>
      </c>
      <c r="T2099" s="6" t="s">
        <v>4474</v>
      </c>
      <c r="U2099" s="6" t="s">
        <v>4474</v>
      </c>
      <c r="V2099" s="6" t="s">
        <v>4474</v>
      </c>
      <c r="W2099" s="6" t="s">
        <v>4474</v>
      </c>
      <c r="X2099" s="6" t="s">
        <v>4474</v>
      </c>
      <c r="Y2099" s="6" t="s">
        <v>4474</v>
      </c>
      <c r="Z2099" s="6" t="s">
        <v>4474</v>
      </c>
      <c r="AA2099" s="6" t="s">
        <v>4474</v>
      </c>
      <c r="AB2099" s="6" t="s">
        <v>4474</v>
      </c>
      <c r="AC2099" s="6" t="s">
        <v>4474</v>
      </c>
      <c r="AD2099" s="6" t="s">
        <v>4474</v>
      </c>
      <c r="AF2099" t="e">
        <f t="shared" si="640"/>
        <v>#VALUE!</v>
      </c>
      <c r="AG2099" t="e">
        <f t="shared" si="641"/>
        <v>#VALUE!</v>
      </c>
      <c r="AH2099" t="e">
        <f t="shared" si="642"/>
        <v>#VALUE!</v>
      </c>
      <c r="AI2099" t="e">
        <f t="shared" si="643"/>
        <v>#VALUE!</v>
      </c>
      <c r="AJ2099" t="e">
        <f t="shared" si="644"/>
        <v>#VALUE!</v>
      </c>
      <c r="AK2099" t="e">
        <f t="shared" si="645"/>
        <v>#VALUE!</v>
      </c>
      <c r="AL2099" t="e">
        <f t="shared" si="646"/>
        <v>#VALUE!</v>
      </c>
      <c r="AM2099" t="e">
        <f t="shared" si="647"/>
        <v>#VALUE!</v>
      </c>
      <c r="AN2099" t="e">
        <f t="shared" si="648"/>
        <v>#VALUE!</v>
      </c>
      <c r="AO2099" t="e">
        <f t="shared" si="649"/>
        <v>#VALUE!</v>
      </c>
      <c r="AP2099">
        <f t="shared" si="650"/>
        <v>0</v>
      </c>
      <c r="AQ2099">
        <f t="shared" si="651"/>
        <v>0</v>
      </c>
      <c r="AR2099">
        <f t="shared" si="652"/>
        <v>0</v>
      </c>
      <c r="AS2099">
        <f t="shared" si="653"/>
        <v>0</v>
      </c>
      <c r="AT2099">
        <f t="shared" si="654"/>
        <v>0</v>
      </c>
      <c r="AU2099">
        <f t="shared" si="655"/>
        <v>0</v>
      </c>
      <c r="AV2099">
        <f t="shared" si="656"/>
        <v>0</v>
      </c>
      <c r="AW2099">
        <f t="shared" si="657"/>
        <v>0</v>
      </c>
      <c r="AX2099">
        <f t="shared" si="658"/>
        <v>0</v>
      </c>
      <c r="AY2099">
        <f t="shared" si="659"/>
        <v>0</v>
      </c>
    </row>
    <row r="2100" spans="1:51" x14ac:dyDescent="0.3">
      <c r="A2100" s="1" t="s">
        <v>2094</v>
      </c>
      <c r="B2100" s="2">
        <v>5731611</v>
      </c>
      <c r="C2100" s="3" t="s">
        <v>5338</v>
      </c>
      <c r="D2100" s="5">
        <v>14.31</v>
      </c>
      <c r="E2100" s="5">
        <v>398.5335</v>
      </c>
      <c r="F2100" s="3" t="s">
        <v>4480</v>
      </c>
      <c r="G2100" s="3" t="s">
        <v>4491</v>
      </c>
      <c r="H2100" s="3" t="s">
        <v>4492</v>
      </c>
      <c r="I2100" s="3" t="s">
        <v>4493</v>
      </c>
      <c r="J2100" s="3"/>
      <c r="K2100" s="6" t="s">
        <v>4474</v>
      </c>
      <c r="L2100" s="6" t="s">
        <v>4474</v>
      </c>
      <c r="M2100" s="6" t="s">
        <v>4474</v>
      </c>
      <c r="N2100" s="6" t="s">
        <v>4474</v>
      </c>
      <c r="O2100" s="6" t="s">
        <v>4474</v>
      </c>
      <c r="P2100" s="6" t="s">
        <v>4474</v>
      </c>
      <c r="Q2100" s="6" t="s">
        <v>4474</v>
      </c>
      <c r="R2100" s="6" t="s">
        <v>4474</v>
      </c>
      <c r="S2100" s="6" t="s">
        <v>4474</v>
      </c>
      <c r="T2100" s="6" t="s">
        <v>4474</v>
      </c>
      <c r="U2100" s="6" t="s">
        <v>4474</v>
      </c>
      <c r="V2100" s="6" t="s">
        <v>4474</v>
      </c>
      <c r="W2100" s="6" t="s">
        <v>4474</v>
      </c>
      <c r="X2100" s="6" t="s">
        <v>4474</v>
      </c>
      <c r="Y2100" s="6" t="s">
        <v>4474</v>
      </c>
      <c r="Z2100" s="6" t="s">
        <v>4474</v>
      </c>
      <c r="AA2100" s="6" t="s">
        <v>4474</v>
      </c>
      <c r="AB2100" s="6" t="s">
        <v>4474</v>
      </c>
      <c r="AC2100" s="6" t="s">
        <v>4474</v>
      </c>
      <c r="AD2100" s="6" t="s">
        <v>4474</v>
      </c>
      <c r="AF2100" t="e">
        <f t="shared" si="640"/>
        <v>#VALUE!</v>
      </c>
      <c r="AG2100" t="e">
        <f t="shared" si="641"/>
        <v>#VALUE!</v>
      </c>
      <c r="AH2100" t="e">
        <f t="shared" si="642"/>
        <v>#VALUE!</v>
      </c>
      <c r="AI2100" t="e">
        <f t="shared" si="643"/>
        <v>#VALUE!</v>
      </c>
      <c r="AJ2100" t="e">
        <f t="shared" si="644"/>
        <v>#VALUE!</v>
      </c>
      <c r="AK2100" t="e">
        <f t="shared" si="645"/>
        <v>#VALUE!</v>
      </c>
      <c r="AL2100" t="e">
        <f t="shared" si="646"/>
        <v>#VALUE!</v>
      </c>
      <c r="AM2100" t="e">
        <f t="shared" si="647"/>
        <v>#VALUE!</v>
      </c>
      <c r="AN2100" t="e">
        <f t="shared" si="648"/>
        <v>#VALUE!</v>
      </c>
      <c r="AO2100" t="e">
        <f t="shared" si="649"/>
        <v>#VALUE!</v>
      </c>
      <c r="AP2100">
        <f t="shared" si="650"/>
        <v>0</v>
      </c>
      <c r="AQ2100">
        <f t="shared" si="651"/>
        <v>0</v>
      </c>
      <c r="AR2100">
        <f t="shared" si="652"/>
        <v>0</v>
      </c>
      <c r="AS2100">
        <f t="shared" si="653"/>
        <v>0</v>
      </c>
      <c r="AT2100">
        <f t="shared" si="654"/>
        <v>0</v>
      </c>
      <c r="AU2100">
        <f t="shared" si="655"/>
        <v>0</v>
      </c>
      <c r="AV2100">
        <f t="shared" si="656"/>
        <v>0</v>
      </c>
      <c r="AW2100">
        <f t="shared" si="657"/>
        <v>0</v>
      </c>
      <c r="AX2100">
        <f t="shared" si="658"/>
        <v>0</v>
      </c>
      <c r="AY2100">
        <f t="shared" si="659"/>
        <v>0</v>
      </c>
    </row>
    <row r="2101" spans="1:51" x14ac:dyDescent="0.3">
      <c r="A2101" s="1" t="s">
        <v>2095</v>
      </c>
      <c r="B2101" s="2">
        <v>5731612</v>
      </c>
      <c r="C2101" s="3" t="s">
        <v>5338</v>
      </c>
      <c r="D2101" s="5">
        <v>17.21</v>
      </c>
      <c r="E2101" s="5">
        <v>217.53440000000001</v>
      </c>
      <c r="F2101" s="3" t="s">
        <v>4480</v>
      </c>
      <c r="G2101" s="3" t="s">
        <v>4491</v>
      </c>
      <c r="H2101" s="3" t="s">
        <v>4492</v>
      </c>
      <c r="I2101" s="3" t="s">
        <v>4493</v>
      </c>
      <c r="J2101" s="3"/>
      <c r="K2101" s="6" t="s">
        <v>4474</v>
      </c>
      <c r="L2101" s="6" t="s">
        <v>4474</v>
      </c>
      <c r="M2101" s="6" t="s">
        <v>4474</v>
      </c>
      <c r="N2101" s="6" t="s">
        <v>4474</v>
      </c>
      <c r="O2101" s="6" t="s">
        <v>4474</v>
      </c>
      <c r="P2101" s="6" t="s">
        <v>4474</v>
      </c>
      <c r="Q2101" s="6" t="s">
        <v>4474</v>
      </c>
      <c r="R2101" s="6" t="s">
        <v>4474</v>
      </c>
      <c r="S2101" s="6" t="s">
        <v>4474</v>
      </c>
      <c r="T2101" s="6" t="s">
        <v>4474</v>
      </c>
      <c r="U2101" s="6" t="s">
        <v>4474</v>
      </c>
      <c r="V2101" s="6" t="s">
        <v>4474</v>
      </c>
      <c r="W2101" s="6" t="s">
        <v>4474</v>
      </c>
      <c r="X2101" s="6" t="s">
        <v>4474</v>
      </c>
      <c r="Y2101" s="6" t="s">
        <v>4474</v>
      </c>
      <c r="Z2101" s="6" t="s">
        <v>4474</v>
      </c>
      <c r="AA2101" s="6" t="s">
        <v>4474</v>
      </c>
      <c r="AB2101" s="6" t="s">
        <v>4474</v>
      </c>
      <c r="AC2101" s="6" t="s">
        <v>4474</v>
      </c>
      <c r="AD2101" s="6" t="s">
        <v>4474</v>
      </c>
      <c r="AF2101" t="e">
        <f t="shared" si="640"/>
        <v>#VALUE!</v>
      </c>
      <c r="AG2101" t="e">
        <f t="shared" si="641"/>
        <v>#VALUE!</v>
      </c>
      <c r="AH2101" t="e">
        <f t="shared" si="642"/>
        <v>#VALUE!</v>
      </c>
      <c r="AI2101" t="e">
        <f t="shared" si="643"/>
        <v>#VALUE!</v>
      </c>
      <c r="AJ2101" t="e">
        <f t="shared" si="644"/>
        <v>#VALUE!</v>
      </c>
      <c r="AK2101" t="e">
        <f t="shared" si="645"/>
        <v>#VALUE!</v>
      </c>
      <c r="AL2101" t="e">
        <f t="shared" si="646"/>
        <v>#VALUE!</v>
      </c>
      <c r="AM2101" t="e">
        <f t="shared" si="647"/>
        <v>#VALUE!</v>
      </c>
      <c r="AN2101" t="e">
        <f t="shared" si="648"/>
        <v>#VALUE!</v>
      </c>
      <c r="AO2101" t="e">
        <f t="shared" si="649"/>
        <v>#VALUE!</v>
      </c>
      <c r="AP2101">
        <f t="shared" si="650"/>
        <v>0</v>
      </c>
      <c r="AQ2101">
        <f t="shared" si="651"/>
        <v>0</v>
      </c>
      <c r="AR2101">
        <f t="shared" si="652"/>
        <v>0</v>
      </c>
      <c r="AS2101">
        <f t="shared" si="653"/>
        <v>0</v>
      </c>
      <c r="AT2101">
        <f t="shared" si="654"/>
        <v>0</v>
      </c>
      <c r="AU2101">
        <f t="shared" si="655"/>
        <v>0</v>
      </c>
      <c r="AV2101">
        <f t="shared" si="656"/>
        <v>0</v>
      </c>
      <c r="AW2101">
        <f t="shared" si="657"/>
        <v>0</v>
      </c>
      <c r="AX2101">
        <f t="shared" si="658"/>
        <v>0</v>
      </c>
      <c r="AY2101">
        <f t="shared" si="659"/>
        <v>0</v>
      </c>
    </row>
    <row r="2102" spans="1:51" x14ac:dyDescent="0.3">
      <c r="A2102" s="1" t="s">
        <v>2096</v>
      </c>
      <c r="B2102" s="2">
        <v>5731609</v>
      </c>
      <c r="C2102" s="3" t="s">
        <v>5338</v>
      </c>
      <c r="D2102" s="5">
        <v>110.81</v>
      </c>
      <c r="E2102" s="5">
        <v>433.26710000000003</v>
      </c>
      <c r="F2102" s="3" t="s">
        <v>4480</v>
      </c>
      <c r="G2102" s="3" t="s">
        <v>4491</v>
      </c>
      <c r="H2102" s="3" t="s">
        <v>4492</v>
      </c>
      <c r="I2102" s="3" t="s">
        <v>4493</v>
      </c>
      <c r="J2102" s="3"/>
      <c r="K2102" s="6" t="s">
        <v>4474</v>
      </c>
      <c r="L2102" s="6" t="s">
        <v>4474</v>
      </c>
      <c r="M2102" s="6" t="s">
        <v>4474</v>
      </c>
      <c r="N2102" s="6" t="s">
        <v>4474</v>
      </c>
      <c r="O2102" s="6" t="s">
        <v>4474</v>
      </c>
      <c r="P2102" s="6" t="s">
        <v>4474</v>
      </c>
      <c r="Q2102" s="6" t="s">
        <v>4474</v>
      </c>
      <c r="R2102" s="6" t="s">
        <v>4474</v>
      </c>
      <c r="S2102" s="6" t="s">
        <v>4474</v>
      </c>
      <c r="T2102" s="6" t="s">
        <v>4474</v>
      </c>
      <c r="U2102" s="6" t="s">
        <v>4474</v>
      </c>
      <c r="V2102" s="6" t="s">
        <v>4474</v>
      </c>
      <c r="W2102" s="6" t="s">
        <v>4474</v>
      </c>
      <c r="X2102" s="6" t="s">
        <v>4474</v>
      </c>
      <c r="Y2102" s="6" t="s">
        <v>4474</v>
      </c>
      <c r="Z2102" s="6" t="s">
        <v>4474</v>
      </c>
      <c r="AA2102" s="6" t="s">
        <v>4474</v>
      </c>
      <c r="AB2102" s="6" t="s">
        <v>4474</v>
      </c>
      <c r="AC2102" s="6" t="s">
        <v>4474</v>
      </c>
      <c r="AD2102" s="6" t="s">
        <v>4474</v>
      </c>
      <c r="AF2102" t="e">
        <f t="shared" si="640"/>
        <v>#VALUE!</v>
      </c>
      <c r="AG2102" t="e">
        <f t="shared" si="641"/>
        <v>#VALUE!</v>
      </c>
      <c r="AH2102" t="e">
        <f t="shared" si="642"/>
        <v>#VALUE!</v>
      </c>
      <c r="AI2102" t="e">
        <f t="shared" si="643"/>
        <v>#VALUE!</v>
      </c>
      <c r="AJ2102" t="e">
        <f t="shared" si="644"/>
        <v>#VALUE!</v>
      </c>
      <c r="AK2102" t="e">
        <f t="shared" si="645"/>
        <v>#VALUE!</v>
      </c>
      <c r="AL2102" t="e">
        <f t="shared" si="646"/>
        <v>#VALUE!</v>
      </c>
      <c r="AM2102" t="e">
        <f t="shared" si="647"/>
        <v>#VALUE!</v>
      </c>
      <c r="AN2102" t="e">
        <f t="shared" si="648"/>
        <v>#VALUE!</v>
      </c>
      <c r="AO2102" t="e">
        <f t="shared" si="649"/>
        <v>#VALUE!</v>
      </c>
      <c r="AP2102">
        <f t="shared" si="650"/>
        <v>0</v>
      </c>
      <c r="AQ2102">
        <f t="shared" si="651"/>
        <v>0</v>
      </c>
      <c r="AR2102">
        <f t="shared" si="652"/>
        <v>0</v>
      </c>
      <c r="AS2102">
        <f t="shared" si="653"/>
        <v>0</v>
      </c>
      <c r="AT2102">
        <f t="shared" si="654"/>
        <v>0</v>
      </c>
      <c r="AU2102">
        <f t="shared" si="655"/>
        <v>0</v>
      </c>
      <c r="AV2102">
        <f t="shared" si="656"/>
        <v>0</v>
      </c>
      <c r="AW2102">
        <f t="shared" si="657"/>
        <v>0</v>
      </c>
      <c r="AX2102">
        <f t="shared" si="658"/>
        <v>0</v>
      </c>
      <c r="AY2102">
        <f t="shared" si="659"/>
        <v>0</v>
      </c>
    </row>
    <row r="2103" spans="1:51" x14ac:dyDescent="0.3">
      <c r="A2103" s="1" t="s">
        <v>2097</v>
      </c>
      <c r="B2103" s="2">
        <v>5732622</v>
      </c>
      <c r="C2103" s="3" t="s">
        <v>5338</v>
      </c>
      <c r="D2103" s="5">
        <v>58.43</v>
      </c>
      <c r="E2103" s="5">
        <v>53.171300000000002</v>
      </c>
      <c r="F2103" s="3" t="s">
        <v>4480</v>
      </c>
      <c r="G2103" s="3" t="s">
        <v>4491</v>
      </c>
      <c r="H2103" s="3" t="s">
        <v>4492</v>
      </c>
      <c r="I2103" s="3" t="s">
        <v>4493</v>
      </c>
      <c r="J2103" s="3"/>
      <c r="K2103" s="6" t="s">
        <v>4474</v>
      </c>
      <c r="L2103" s="6" t="s">
        <v>4474</v>
      </c>
      <c r="M2103" s="6" t="s">
        <v>4474</v>
      </c>
      <c r="N2103" s="6" t="s">
        <v>4474</v>
      </c>
      <c r="O2103" s="6" t="s">
        <v>4474</v>
      </c>
      <c r="P2103" s="6" t="s">
        <v>4474</v>
      </c>
      <c r="Q2103" s="6" t="s">
        <v>4474</v>
      </c>
      <c r="R2103" s="6" t="s">
        <v>4474</v>
      </c>
      <c r="S2103" s="6" t="s">
        <v>4474</v>
      </c>
      <c r="T2103" s="6" t="s">
        <v>4474</v>
      </c>
      <c r="U2103" s="6" t="s">
        <v>4474</v>
      </c>
      <c r="V2103" s="6" t="s">
        <v>4474</v>
      </c>
      <c r="W2103" s="6" t="s">
        <v>4474</v>
      </c>
      <c r="X2103" s="6" t="s">
        <v>4474</v>
      </c>
      <c r="Y2103" s="6" t="s">
        <v>4474</v>
      </c>
      <c r="Z2103" s="6" t="s">
        <v>4474</v>
      </c>
      <c r="AA2103" s="6" t="s">
        <v>4474</v>
      </c>
      <c r="AB2103" s="6" t="s">
        <v>4474</v>
      </c>
      <c r="AC2103" s="6" t="s">
        <v>4474</v>
      </c>
      <c r="AD2103" s="6" t="s">
        <v>4474</v>
      </c>
      <c r="AF2103" t="e">
        <f t="shared" si="640"/>
        <v>#VALUE!</v>
      </c>
      <c r="AG2103" t="e">
        <f t="shared" si="641"/>
        <v>#VALUE!</v>
      </c>
      <c r="AH2103" t="e">
        <f t="shared" si="642"/>
        <v>#VALUE!</v>
      </c>
      <c r="AI2103" t="e">
        <f t="shared" si="643"/>
        <v>#VALUE!</v>
      </c>
      <c r="AJ2103" t="e">
        <f t="shared" si="644"/>
        <v>#VALUE!</v>
      </c>
      <c r="AK2103" t="e">
        <f t="shared" si="645"/>
        <v>#VALUE!</v>
      </c>
      <c r="AL2103" t="e">
        <f t="shared" si="646"/>
        <v>#VALUE!</v>
      </c>
      <c r="AM2103" t="e">
        <f t="shared" si="647"/>
        <v>#VALUE!</v>
      </c>
      <c r="AN2103" t="e">
        <f t="shared" si="648"/>
        <v>#VALUE!</v>
      </c>
      <c r="AO2103" t="e">
        <f t="shared" si="649"/>
        <v>#VALUE!</v>
      </c>
      <c r="AP2103">
        <f t="shared" si="650"/>
        <v>0</v>
      </c>
      <c r="AQ2103">
        <f t="shared" si="651"/>
        <v>0</v>
      </c>
      <c r="AR2103">
        <f t="shared" si="652"/>
        <v>0</v>
      </c>
      <c r="AS2103">
        <f t="shared" si="653"/>
        <v>0</v>
      </c>
      <c r="AT2103">
        <f t="shared" si="654"/>
        <v>0</v>
      </c>
      <c r="AU2103">
        <f t="shared" si="655"/>
        <v>0</v>
      </c>
      <c r="AV2103">
        <f t="shared" si="656"/>
        <v>0</v>
      </c>
      <c r="AW2103">
        <f t="shared" si="657"/>
        <v>0</v>
      </c>
      <c r="AX2103">
        <f t="shared" si="658"/>
        <v>0</v>
      </c>
      <c r="AY2103">
        <f t="shared" si="659"/>
        <v>0</v>
      </c>
    </row>
    <row r="2104" spans="1:51" x14ac:dyDescent="0.3">
      <c r="A2104" s="1" t="s">
        <v>2098</v>
      </c>
      <c r="B2104" s="2">
        <v>24791749</v>
      </c>
      <c r="C2104" s="3" t="s">
        <v>5338</v>
      </c>
      <c r="D2104" s="5">
        <v>208.14</v>
      </c>
      <c r="E2104" s="5">
        <v>38535.039599999996</v>
      </c>
      <c r="F2104" s="3" t="s">
        <v>4480</v>
      </c>
      <c r="G2104" s="3" t="s">
        <v>4491</v>
      </c>
      <c r="H2104" s="3" t="s">
        <v>4492</v>
      </c>
      <c r="I2104" s="3" t="s">
        <v>4493</v>
      </c>
      <c r="J2104" s="3"/>
      <c r="K2104" s="6" t="s">
        <v>4474</v>
      </c>
      <c r="L2104" s="6" t="s">
        <v>4474</v>
      </c>
      <c r="M2104" s="6" t="s">
        <v>4474</v>
      </c>
      <c r="N2104" s="6" t="s">
        <v>4474</v>
      </c>
      <c r="O2104" s="6" t="s">
        <v>4474</v>
      </c>
      <c r="P2104" s="6" t="s">
        <v>4474</v>
      </c>
      <c r="Q2104" s="6" t="s">
        <v>4474</v>
      </c>
      <c r="R2104" s="6" t="s">
        <v>4474</v>
      </c>
      <c r="S2104" s="6" t="s">
        <v>4474</v>
      </c>
      <c r="T2104" s="6" t="s">
        <v>4474</v>
      </c>
      <c r="U2104" s="6" t="s">
        <v>4474</v>
      </c>
      <c r="V2104" s="6" t="s">
        <v>4474</v>
      </c>
      <c r="W2104" s="6" t="s">
        <v>4474</v>
      </c>
      <c r="X2104" s="6" t="s">
        <v>4474</v>
      </c>
      <c r="Y2104" s="6" t="s">
        <v>4474</v>
      </c>
      <c r="Z2104" s="6" t="s">
        <v>4474</v>
      </c>
      <c r="AA2104" s="6" t="s">
        <v>4474</v>
      </c>
      <c r="AB2104" s="6" t="s">
        <v>4474</v>
      </c>
      <c r="AC2104" s="6" t="s">
        <v>4474</v>
      </c>
      <c r="AD2104" s="6" t="s">
        <v>4474</v>
      </c>
      <c r="AF2104" t="e">
        <f t="shared" si="640"/>
        <v>#VALUE!</v>
      </c>
      <c r="AG2104" t="e">
        <f t="shared" si="641"/>
        <v>#VALUE!</v>
      </c>
      <c r="AH2104" t="e">
        <f t="shared" si="642"/>
        <v>#VALUE!</v>
      </c>
      <c r="AI2104" t="e">
        <f t="shared" si="643"/>
        <v>#VALUE!</v>
      </c>
      <c r="AJ2104" t="e">
        <f t="shared" si="644"/>
        <v>#VALUE!</v>
      </c>
      <c r="AK2104" t="e">
        <f t="shared" si="645"/>
        <v>#VALUE!</v>
      </c>
      <c r="AL2104" t="e">
        <f t="shared" si="646"/>
        <v>#VALUE!</v>
      </c>
      <c r="AM2104" t="e">
        <f t="shared" si="647"/>
        <v>#VALUE!</v>
      </c>
      <c r="AN2104" t="e">
        <f t="shared" si="648"/>
        <v>#VALUE!</v>
      </c>
      <c r="AO2104" t="e">
        <f t="shared" si="649"/>
        <v>#VALUE!</v>
      </c>
      <c r="AP2104">
        <f t="shared" si="650"/>
        <v>0</v>
      </c>
      <c r="AQ2104">
        <f t="shared" si="651"/>
        <v>0</v>
      </c>
      <c r="AR2104">
        <f t="shared" si="652"/>
        <v>0</v>
      </c>
      <c r="AS2104">
        <f t="shared" si="653"/>
        <v>0</v>
      </c>
      <c r="AT2104">
        <f t="shared" si="654"/>
        <v>0</v>
      </c>
      <c r="AU2104">
        <f t="shared" si="655"/>
        <v>0</v>
      </c>
      <c r="AV2104">
        <f t="shared" si="656"/>
        <v>0</v>
      </c>
      <c r="AW2104">
        <f t="shared" si="657"/>
        <v>0</v>
      </c>
      <c r="AX2104">
        <f t="shared" si="658"/>
        <v>0</v>
      </c>
      <c r="AY2104">
        <f t="shared" si="659"/>
        <v>0</v>
      </c>
    </row>
    <row r="2105" spans="1:51" x14ac:dyDescent="0.3">
      <c r="A2105" s="1" t="s">
        <v>2099</v>
      </c>
      <c r="B2105" s="2">
        <v>28836832</v>
      </c>
      <c r="C2105" s="3" t="s">
        <v>5338</v>
      </c>
      <c r="D2105" s="5">
        <v>21.61</v>
      </c>
      <c r="E2105" s="5">
        <v>38.249699999999997</v>
      </c>
      <c r="F2105" s="3" t="s">
        <v>4480</v>
      </c>
      <c r="G2105" s="3" t="s">
        <v>4491</v>
      </c>
      <c r="H2105" s="3" t="s">
        <v>4492</v>
      </c>
      <c r="I2105" s="3" t="s">
        <v>4493</v>
      </c>
      <c r="J2105" s="3"/>
      <c r="K2105" s="6" t="s">
        <v>4474</v>
      </c>
      <c r="L2105" s="6" t="s">
        <v>4474</v>
      </c>
      <c r="M2105" s="6" t="s">
        <v>4474</v>
      </c>
      <c r="N2105" s="6" t="s">
        <v>4474</v>
      </c>
      <c r="O2105" s="6" t="s">
        <v>4474</v>
      </c>
      <c r="P2105" s="6" t="s">
        <v>4474</v>
      </c>
      <c r="Q2105" s="6" t="s">
        <v>4474</v>
      </c>
      <c r="R2105" s="6" t="s">
        <v>4474</v>
      </c>
      <c r="S2105" s="6" t="s">
        <v>4474</v>
      </c>
      <c r="T2105" s="6" t="s">
        <v>4474</v>
      </c>
      <c r="U2105" s="6" t="s">
        <v>4474</v>
      </c>
      <c r="V2105" s="6" t="s">
        <v>4474</v>
      </c>
      <c r="W2105" s="6" t="s">
        <v>4474</v>
      </c>
      <c r="X2105" s="6" t="s">
        <v>4474</v>
      </c>
      <c r="Y2105" s="6" t="s">
        <v>4474</v>
      </c>
      <c r="Z2105" s="6" t="s">
        <v>4474</v>
      </c>
      <c r="AA2105" s="6" t="s">
        <v>4474</v>
      </c>
      <c r="AB2105" s="6" t="s">
        <v>4474</v>
      </c>
      <c r="AC2105" s="6" t="s">
        <v>4474</v>
      </c>
      <c r="AD2105" s="6" t="s">
        <v>4474</v>
      </c>
      <c r="AF2105" t="e">
        <f t="shared" si="640"/>
        <v>#VALUE!</v>
      </c>
      <c r="AG2105" t="e">
        <f t="shared" si="641"/>
        <v>#VALUE!</v>
      </c>
      <c r="AH2105" t="e">
        <f t="shared" si="642"/>
        <v>#VALUE!</v>
      </c>
      <c r="AI2105" t="e">
        <f t="shared" si="643"/>
        <v>#VALUE!</v>
      </c>
      <c r="AJ2105" t="e">
        <f t="shared" si="644"/>
        <v>#VALUE!</v>
      </c>
      <c r="AK2105" t="e">
        <f t="shared" si="645"/>
        <v>#VALUE!</v>
      </c>
      <c r="AL2105" t="e">
        <f t="shared" si="646"/>
        <v>#VALUE!</v>
      </c>
      <c r="AM2105" t="e">
        <f t="shared" si="647"/>
        <v>#VALUE!</v>
      </c>
      <c r="AN2105" t="e">
        <f t="shared" si="648"/>
        <v>#VALUE!</v>
      </c>
      <c r="AO2105" t="e">
        <f t="shared" si="649"/>
        <v>#VALUE!</v>
      </c>
      <c r="AP2105">
        <f t="shared" si="650"/>
        <v>0</v>
      </c>
      <c r="AQ2105">
        <f t="shared" si="651"/>
        <v>0</v>
      </c>
      <c r="AR2105">
        <f t="shared" si="652"/>
        <v>0</v>
      </c>
      <c r="AS2105">
        <f t="shared" si="653"/>
        <v>0</v>
      </c>
      <c r="AT2105">
        <f t="shared" si="654"/>
        <v>0</v>
      </c>
      <c r="AU2105">
        <f t="shared" si="655"/>
        <v>0</v>
      </c>
      <c r="AV2105">
        <f t="shared" si="656"/>
        <v>0</v>
      </c>
      <c r="AW2105">
        <f t="shared" si="657"/>
        <v>0</v>
      </c>
      <c r="AX2105">
        <f t="shared" si="658"/>
        <v>0</v>
      </c>
      <c r="AY2105">
        <f t="shared" si="659"/>
        <v>0</v>
      </c>
    </row>
    <row r="2106" spans="1:51" x14ac:dyDescent="0.3">
      <c r="A2106" s="1" t="s">
        <v>2100</v>
      </c>
      <c r="B2106" s="2">
        <v>114257706</v>
      </c>
      <c r="C2106" s="3" t="s">
        <v>5338</v>
      </c>
      <c r="D2106" s="5">
        <v>33.357100000000003</v>
      </c>
      <c r="E2106" s="7">
        <v>11.341414</v>
      </c>
      <c r="F2106" s="3" t="s">
        <v>4480</v>
      </c>
      <c r="G2106" s="3" t="s">
        <v>4491</v>
      </c>
      <c r="H2106" s="3" t="s">
        <v>4492</v>
      </c>
      <c r="I2106" s="3" t="s">
        <v>4493</v>
      </c>
      <c r="J2106" s="3"/>
      <c r="K2106" s="6" t="s">
        <v>4474</v>
      </c>
      <c r="L2106" s="6" t="s">
        <v>4474</v>
      </c>
      <c r="M2106" s="6" t="s">
        <v>4474</v>
      </c>
      <c r="N2106" s="6" t="s">
        <v>4474</v>
      </c>
      <c r="O2106" s="6" t="s">
        <v>4474</v>
      </c>
      <c r="P2106" s="6" t="s">
        <v>4474</v>
      </c>
      <c r="Q2106" s="6" t="s">
        <v>4474</v>
      </c>
      <c r="R2106" s="6" t="s">
        <v>4474</v>
      </c>
      <c r="S2106" s="6" t="s">
        <v>4474</v>
      </c>
      <c r="T2106" s="6" t="s">
        <v>4474</v>
      </c>
      <c r="U2106" s="6" t="s">
        <v>4474</v>
      </c>
      <c r="V2106" s="6" t="s">
        <v>4474</v>
      </c>
      <c r="W2106" s="6" t="s">
        <v>4474</v>
      </c>
      <c r="X2106" s="6" t="s">
        <v>4474</v>
      </c>
      <c r="Y2106" s="6" t="s">
        <v>4474</v>
      </c>
      <c r="Z2106" s="6" t="s">
        <v>4474</v>
      </c>
      <c r="AA2106" s="6" t="s">
        <v>4474</v>
      </c>
      <c r="AB2106" s="6" t="s">
        <v>4474</v>
      </c>
      <c r="AC2106" s="6" t="s">
        <v>4474</v>
      </c>
      <c r="AD2106" s="6" t="s">
        <v>4474</v>
      </c>
      <c r="AF2106" t="e">
        <f t="shared" si="640"/>
        <v>#VALUE!</v>
      </c>
      <c r="AG2106" t="e">
        <f t="shared" si="641"/>
        <v>#VALUE!</v>
      </c>
      <c r="AH2106" t="e">
        <f t="shared" si="642"/>
        <v>#VALUE!</v>
      </c>
      <c r="AI2106" t="e">
        <f t="shared" si="643"/>
        <v>#VALUE!</v>
      </c>
      <c r="AJ2106" t="e">
        <f t="shared" si="644"/>
        <v>#VALUE!</v>
      </c>
      <c r="AK2106" t="e">
        <f t="shared" si="645"/>
        <v>#VALUE!</v>
      </c>
      <c r="AL2106" t="e">
        <f t="shared" si="646"/>
        <v>#VALUE!</v>
      </c>
      <c r="AM2106" t="e">
        <f t="shared" si="647"/>
        <v>#VALUE!</v>
      </c>
      <c r="AN2106" t="e">
        <f t="shared" si="648"/>
        <v>#VALUE!</v>
      </c>
      <c r="AO2106" t="e">
        <f t="shared" si="649"/>
        <v>#VALUE!</v>
      </c>
      <c r="AP2106">
        <f t="shared" si="650"/>
        <v>0</v>
      </c>
      <c r="AQ2106">
        <f t="shared" si="651"/>
        <v>0</v>
      </c>
      <c r="AR2106">
        <f t="shared" si="652"/>
        <v>0</v>
      </c>
      <c r="AS2106">
        <f t="shared" si="653"/>
        <v>0</v>
      </c>
      <c r="AT2106">
        <f t="shared" si="654"/>
        <v>0</v>
      </c>
      <c r="AU2106">
        <f t="shared" si="655"/>
        <v>0</v>
      </c>
      <c r="AV2106">
        <f t="shared" si="656"/>
        <v>0</v>
      </c>
      <c r="AW2106">
        <f t="shared" si="657"/>
        <v>0</v>
      </c>
      <c r="AX2106">
        <f t="shared" si="658"/>
        <v>0</v>
      </c>
      <c r="AY2106">
        <f t="shared" si="659"/>
        <v>0</v>
      </c>
    </row>
    <row r="2107" spans="1:51" x14ac:dyDescent="0.3">
      <c r="A2107" s="1" t="s">
        <v>2101</v>
      </c>
      <c r="B2107" s="2">
        <v>24791747</v>
      </c>
      <c r="C2107" s="3" t="s">
        <v>5338</v>
      </c>
      <c r="D2107" s="5">
        <v>31.22</v>
      </c>
      <c r="E2107" s="5">
        <v>658.4298</v>
      </c>
      <c r="F2107" s="3" t="s">
        <v>4480</v>
      </c>
      <c r="G2107" s="3" t="s">
        <v>4491</v>
      </c>
      <c r="H2107" s="3" t="s">
        <v>4492</v>
      </c>
      <c r="I2107" s="3" t="s">
        <v>4493</v>
      </c>
      <c r="J2107" s="3"/>
      <c r="K2107" s="6" t="s">
        <v>4474</v>
      </c>
      <c r="L2107" s="6" t="s">
        <v>4474</v>
      </c>
      <c r="M2107" s="6" t="s">
        <v>4474</v>
      </c>
      <c r="N2107" s="6" t="s">
        <v>4474</v>
      </c>
      <c r="O2107" s="6" t="s">
        <v>4474</v>
      </c>
      <c r="P2107" s="6" t="s">
        <v>4474</v>
      </c>
      <c r="Q2107" s="6" t="s">
        <v>4474</v>
      </c>
      <c r="R2107" s="6" t="s">
        <v>4474</v>
      </c>
      <c r="S2107" s="6" t="s">
        <v>4474</v>
      </c>
      <c r="T2107" s="6" t="s">
        <v>4474</v>
      </c>
      <c r="U2107" s="6" t="s">
        <v>4474</v>
      </c>
      <c r="V2107" s="6" t="s">
        <v>4474</v>
      </c>
      <c r="W2107" s="6" t="s">
        <v>4474</v>
      </c>
      <c r="X2107" s="6" t="s">
        <v>4474</v>
      </c>
      <c r="Y2107" s="6" t="s">
        <v>4474</v>
      </c>
      <c r="Z2107" s="6" t="s">
        <v>4474</v>
      </c>
      <c r="AA2107" s="6" t="s">
        <v>4474</v>
      </c>
      <c r="AB2107" s="6" t="s">
        <v>4474</v>
      </c>
      <c r="AC2107" s="6" t="s">
        <v>4474</v>
      </c>
      <c r="AD2107" s="6" t="s">
        <v>4474</v>
      </c>
      <c r="AF2107" t="e">
        <f t="shared" si="640"/>
        <v>#VALUE!</v>
      </c>
      <c r="AG2107" t="e">
        <f t="shared" si="641"/>
        <v>#VALUE!</v>
      </c>
      <c r="AH2107" t="e">
        <f t="shared" si="642"/>
        <v>#VALUE!</v>
      </c>
      <c r="AI2107" t="e">
        <f t="shared" si="643"/>
        <v>#VALUE!</v>
      </c>
      <c r="AJ2107" t="e">
        <f t="shared" si="644"/>
        <v>#VALUE!</v>
      </c>
      <c r="AK2107" t="e">
        <f t="shared" si="645"/>
        <v>#VALUE!</v>
      </c>
      <c r="AL2107" t="e">
        <f t="shared" si="646"/>
        <v>#VALUE!</v>
      </c>
      <c r="AM2107" t="e">
        <f t="shared" si="647"/>
        <v>#VALUE!</v>
      </c>
      <c r="AN2107" t="e">
        <f t="shared" si="648"/>
        <v>#VALUE!</v>
      </c>
      <c r="AO2107" t="e">
        <f t="shared" si="649"/>
        <v>#VALUE!</v>
      </c>
      <c r="AP2107">
        <f t="shared" si="650"/>
        <v>0</v>
      </c>
      <c r="AQ2107">
        <f t="shared" si="651"/>
        <v>0</v>
      </c>
      <c r="AR2107">
        <f t="shared" si="652"/>
        <v>0</v>
      </c>
      <c r="AS2107">
        <f t="shared" si="653"/>
        <v>0</v>
      </c>
      <c r="AT2107">
        <f t="shared" si="654"/>
        <v>0</v>
      </c>
      <c r="AU2107">
        <f t="shared" si="655"/>
        <v>0</v>
      </c>
      <c r="AV2107">
        <f t="shared" si="656"/>
        <v>0</v>
      </c>
      <c r="AW2107">
        <f t="shared" si="657"/>
        <v>0</v>
      </c>
      <c r="AX2107">
        <f t="shared" si="658"/>
        <v>0</v>
      </c>
      <c r="AY2107">
        <f t="shared" si="659"/>
        <v>0</v>
      </c>
    </row>
    <row r="2108" spans="1:51" x14ac:dyDescent="0.3">
      <c r="A2108" s="1" t="s">
        <v>2102</v>
      </c>
      <c r="B2108" s="2">
        <v>106466846</v>
      </c>
      <c r="C2108" s="3" t="s">
        <v>5338</v>
      </c>
      <c r="D2108" s="5">
        <v>28.33</v>
      </c>
      <c r="E2108" s="7">
        <v>8.7822999999999993</v>
      </c>
      <c r="F2108" s="3" t="s">
        <v>4480</v>
      </c>
      <c r="G2108" s="3" t="s">
        <v>4491</v>
      </c>
      <c r="H2108" s="3" t="s">
        <v>4492</v>
      </c>
      <c r="I2108" s="3" t="s">
        <v>4493</v>
      </c>
      <c r="J2108" s="3"/>
      <c r="K2108" s="6" t="s">
        <v>4474</v>
      </c>
      <c r="L2108" s="6" t="s">
        <v>4474</v>
      </c>
      <c r="M2108" s="6" t="s">
        <v>4474</v>
      </c>
      <c r="N2108" s="6" t="s">
        <v>4474</v>
      </c>
      <c r="O2108" s="6" t="s">
        <v>4474</v>
      </c>
      <c r="P2108" s="6" t="s">
        <v>4474</v>
      </c>
      <c r="Q2108" s="6" t="s">
        <v>4474</v>
      </c>
      <c r="R2108" s="6" t="s">
        <v>4474</v>
      </c>
      <c r="S2108" s="6" t="s">
        <v>4474</v>
      </c>
      <c r="T2108" s="6" t="s">
        <v>4474</v>
      </c>
      <c r="U2108" s="6" t="s">
        <v>4474</v>
      </c>
      <c r="V2108" s="6" t="s">
        <v>4474</v>
      </c>
      <c r="W2108" s="6" t="s">
        <v>4474</v>
      </c>
      <c r="X2108" s="6" t="s">
        <v>4474</v>
      </c>
      <c r="Y2108" s="6" t="s">
        <v>4474</v>
      </c>
      <c r="Z2108" s="6" t="s">
        <v>4474</v>
      </c>
      <c r="AA2108" s="6" t="s">
        <v>4474</v>
      </c>
      <c r="AB2108" s="6" t="s">
        <v>4474</v>
      </c>
      <c r="AC2108" s="6" t="s">
        <v>4474</v>
      </c>
      <c r="AD2108" s="6" t="s">
        <v>4474</v>
      </c>
      <c r="AF2108" t="e">
        <f t="shared" si="640"/>
        <v>#VALUE!</v>
      </c>
      <c r="AG2108" t="e">
        <f t="shared" si="641"/>
        <v>#VALUE!</v>
      </c>
      <c r="AH2108" t="e">
        <f t="shared" si="642"/>
        <v>#VALUE!</v>
      </c>
      <c r="AI2108" t="e">
        <f t="shared" si="643"/>
        <v>#VALUE!</v>
      </c>
      <c r="AJ2108" t="e">
        <f t="shared" si="644"/>
        <v>#VALUE!</v>
      </c>
      <c r="AK2108" t="e">
        <f t="shared" si="645"/>
        <v>#VALUE!</v>
      </c>
      <c r="AL2108" t="e">
        <f t="shared" si="646"/>
        <v>#VALUE!</v>
      </c>
      <c r="AM2108" t="e">
        <f t="shared" si="647"/>
        <v>#VALUE!</v>
      </c>
      <c r="AN2108" t="e">
        <f t="shared" si="648"/>
        <v>#VALUE!</v>
      </c>
      <c r="AO2108" t="e">
        <f t="shared" si="649"/>
        <v>#VALUE!</v>
      </c>
      <c r="AP2108">
        <f t="shared" si="650"/>
        <v>0</v>
      </c>
      <c r="AQ2108">
        <f t="shared" si="651"/>
        <v>0</v>
      </c>
      <c r="AR2108">
        <f t="shared" si="652"/>
        <v>0</v>
      </c>
      <c r="AS2108">
        <f t="shared" si="653"/>
        <v>0</v>
      </c>
      <c r="AT2108">
        <f t="shared" si="654"/>
        <v>0</v>
      </c>
      <c r="AU2108">
        <f t="shared" si="655"/>
        <v>0</v>
      </c>
      <c r="AV2108">
        <f t="shared" si="656"/>
        <v>0</v>
      </c>
      <c r="AW2108">
        <f t="shared" si="657"/>
        <v>0</v>
      </c>
      <c r="AX2108">
        <f t="shared" si="658"/>
        <v>0</v>
      </c>
      <c r="AY2108">
        <f t="shared" si="659"/>
        <v>0</v>
      </c>
    </row>
    <row r="2109" spans="1:51" x14ac:dyDescent="0.3">
      <c r="A2109" s="1" t="s">
        <v>2103</v>
      </c>
      <c r="B2109" s="2">
        <v>28836925</v>
      </c>
      <c r="C2109" s="3" t="s">
        <v>5338</v>
      </c>
      <c r="D2109" s="5">
        <v>39.49</v>
      </c>
      <c r="E2109" s="5">
        <v>473.09019999999998</v>
      </c>
      <c r="F2109" s="3" t="s">
        <v>4480</v>
      </c>
      <c r="G2109" s="3" t="s">
        <v>4491</v>
      </c>
      <c r="H2109" s="3" t="s">
        <v>4492</v>
      </c>
      <c r="I2109" s="3" t="s">
        <v>4493</v>
      </c>
      <c r="J2109" s="3"/>
      <c r="K2109" s="6" t="s">
        <v>4474</v>
      </c>
      <c r="L2109" s="6" t="s">
        <v>4474</v>
      </c>
      <c r="M2109" s="6" t="s">
        <v>4474</v>
      </c>
      <c r="N2109" s="6" t="s">
        <v>4474</v>
      </c>
      <c r="O2109" s="6" t="s">
        <v>4474</v>
      </c>
      <c r="P2109" s="6" t="s">
        <v>4474</v>
      </c>
      <c r="Q2109" s="6" t="s">
        <v>4474</v>
      </c>
      <c r="R2109" s="6" t="s">
        <v>4474</v>
      </c>
      <c r="S2109" s="6" t="s">
        <v>4474</v>
      </c>
      <c r="T2109" s="6" t="s">
        <v>4474</v>
      </c>
      <c r="U2109" s="6" t="s">
        <v>4474</v>
      </c>
      <c r="V2109" s="6" t="s">
        <v>4474</v>
      </c>
      <c r="W2109" s="6" t="s">
        <v>4474</v>
      </c>
      <c r="X2109" s="6" t="s">
        <v>4474</v>
      </c>
      <c r="Y2109" s="6" t="s">
        <v>4474</v>
      </c>
      <c r="Z2109" s="6" t="s">
        <v>4474</v>
      </c>
      <c r="AA2109" s="6" t="s">
        <v>4474</v>
      </c>
      <c r="AB2109" s="6" t="s">
        <v>4474</v>
      </c>
      <c r="AC2109" s="6" t="s">
        <v>4474</v>
      </c>
      <c r="AD2109" s="6" t="s">
        <v>4474</v>
      </c>
      <c r="AF2109" t="e">
        <f t="shared" si="640"/>
        <v>#VALUE!</v>
      </c>
      <c r="AG2109" t="e">
        <f t="shared" si="641"/>
        <v>#VALUE!</v>
      </c>
      <c r="AH2109" t="e">
        <f t="shared" si="642"/>
        <v>#VALUE!</v>
      </c>
      <c r="AI2109" t="e">
        <f t="shared" si="643"/>
        <v>#VALUE!</v>
      </c>
      <c r="AJ2109" t="e">
        <f t="shared" si="644"/>
        <v>#VALUE!</v>
      </c>
      <c r="AK2109" t="e">
        <f t="shared" si="645"/>
        <v>#VALUE!</v>
      </c>
      <c r="AL2109" t="e">
        <f t="shared" si="646"/>
        <v>#VALUE!</v>
      </c>
      <c r="AM2109" t="e">
        <f t="shared" si="647"/>
        <v>#VALUE!</v>
      </c>
      <c r="AN2109" t="e">
        <f t="shared" si="648"/>
        <v>#VALUE!</v>
      </c>
      <c r="AO2109" t="e">
        <f t="shared" si="649"/>
        <v>#VALUE!</v>
      </c>
      <c r="AP2109">
        <f t="shared" si="650"/>
        <v>0</v>
      </c>
      <c r="AQ2109">
        <f t="shared" si="651"/>
        <v>0</v>
      </c>
      <c r="AR2109">
        <f t="shared" si="652"/>
        <v>0</v>
      </c>
      <c r="AS2109">
        <f t="shared" si="653"/>
        <v>0</v>
      </c>
      <c r="AT2109">
        <f t="shared" si="654"/>
        <v>0</v>
      </c>
      <c r="AU2109">
        <f t="shared" si="655"/>
        <v>0</v>
      </c>
      <c r="AV2109">
        <f t="shared" si="656"/>
        <v>0</v>
      </c>
      <c r="AW2109">
        <f t="shared" si="657"/>
        <v>0</v>
      </c>
      <c r="AX2109">
        <f t="shared" si="658"/>
        <v>0</v>
      </c>
      <c r="AY2109">
        <f t="shared" si="659"/>
        <v>0</v>
      </c>
    </row>
    <row r="2110" spans="1:51" x14ac:dyDescent="0.3">
      <c r="A2110" s="1" t="s">
        <v>2104</v>
      </c>
      <c r="B2110" s="2">
        <v>5731008</v>
      </c>
      <c r="C2110" s="3" t="s">
        <v>5338</v>
      </c>
      <c r="D2110" s="5">
        <v>107.4302</v>
      </c>
      <c r="E2110" s="5">
        <v>25.783248</v>
      </c>
      <c r="F2110" s="3" t="s">
        <v>4480</v>
      </c>
      <c r="G2110" s="3" t="s">
        <v>4491</v>
      </c>
      <c r="H2110" s="3" t="s">
        <v>4492</v>
      </c>
      <c r="I2110" s="3" t="s">
        <v>4493</v>
      </c>
      <c r="J2110" s="3"/>
      <c r="K2110" s="6" t="s">
        <v>4474</v>
      </c>
      <c r="L2110" s="6" t="s">
        <v>4474</v>
      </c>
      <c r="M2110" s="6" t="s">
        <v>4474</v>
      </c>
      <c r="N2110" s="6" t="s">
        <v>4474</v>
      </c>
      <c r="O2110" s="6" t="s">
        <v>4474</v>
      </c>
      <c r="P2110" s="6" t="s">
        <v>4474</v>
      </c>
      <c r="Q2110" s="6" t="s">
        <v>4474</v>
      </c>
      <c r="R2110" s="6" t="s">
        <v>4474</v>
      </c>
      <c r="S2110" s="6" t="s">
        <v>4474</v>
      </c>
      <c r="T2110" s="6" t="s">
        <v>4474</v>
      </c>
      <c r="U2110" s="6" t="s">
        <v>4474</v>
      </c>
      <c r="V2110" s="6" t="s">
        <v>4474</v>
      </c>
      <c r="W2110" s="6" t="s">
        <v>4474</v>
      </c>
      <c r="X2110" s="6" t="s">
        <v>4474</v>
      </c>
      <c r="Y2110" s="6" t="s">
        <v>4474</v>
      </c>
      <c r="Z2110" s="6" t="s">
        <v>4474</v>
      </c>
      <c r="AA2110" s="6" t="s">
        <v>4474</v>
      </c>
      <c r="AB2110" s="6" t="s">
        <v>4474</v>
      </c>
      <c r="AC2110" s="6" t="s">
        <v>4474</v>
      </c>
      <c r="AD2110" s="6" t="s">
        <v>4474</v>
      </c>
      <c r="AF2110" t="e">
        <f t="shared" si="640"/>
        <v>#VALUE!</v>
      </c>
      <c r="AG2110" t="e">
        <f t="shared" si="641"/>
        <v>#VALUE!</v>
      </c>
      <c r="AH2110" t="e">
        <f t="shared" si="642"/>
        <v>#VALUE!</v>
      </c>
      <c r="AI2110" t="e">
        <f t="shared" si="643"/>
        <v>#VALUE!</v>
      </c>
      <c r="AJ2110" t="e">
        <f t="shared" si="644"/>
        <v>#VALUE!</v>
      </c>
      <c r="AK2110" t="e">
        <f t="shared" si="645"/>
        <v>#VALUE!</v>
      </c>
      <c r="AL2110" t="e">
        <f t="shared" si="646"/>
        <v>#VALUE!</v>
      </c>
      <c r="AM2110" t="e">
        <f t="shared" si="647"/>
        <v>#VALUE!</v>
      </c>
      <c r="AN2110" t="e">
        <f t="shared" si="648"/>
        <v>#VALUE!</v>
      </c>
      <c r="AO2110" t="e">
        <f t="shared" si="649"/>
        <v>#VALUE!</v>
      </c>
      <c r="AP2110">
        <f t="shared" si="650"/>
        <v>0</v>
      </c>
      <c r="AQ2110">
        <f t="shared" si="651"/>
        <v>0</v>
      </c>
      <c r="AR2110">
        <f t="shared" si="652"/>
        <v>0</v>
      </c>
      <c r="AS2110">
        <f t="shared" si="653"/>
        <v>0</v>
      </c>
      <c r="AT2110">
        <f t="shared" si="654"/>
        <v>0</v>
      </c>
      <c r="AU2110">
        <f t="shared" si="655"/>
        <v>0</v>
      </c>
      <c r="AV2110">
        <f t="shared" si="656"/>
        <v>0</v>
      </c>
      <c r="AW2110">
        <f t="shared" si="657"/>
        <v>0</v>
      </c>
      <c r="AX2110">
        <f t="shared" si="658"/>
        <v>0</v>
      </c>
      <c r="AY2110">
        <f t="shared" si="659"/>
        <v>0</v>
      </c>
    </row>
    <row r="2111" spans="1:51" x14ac:dyDescent="0.3">
      <c r="A2111" s="1" t="s">
        <v>2105</v>
      </c>
      <c r="B2111" s="2">
        <v>5731009</v>
      </c>
      <c r="C2111" s="3" t="s">
        <v>5338</v>
      </c>
      <c r="D2111" s="5">
        <v>36.690300000000001</v>
      </c>
      <c r="E2111" s="5">
        <v>50.265711000000003</v>
      </c>
      <c r="F2111" s="3" t="s">
        <v>4480</v>
      </c>
      <c r="G2111" s="3" t="s">
        <v>4491</v>
      </c>
      <c r="H2111" s="3" t="s">
        <v>4492</v>
      </c>
      <c r="I2111" s="3" t="s">
        <v>4493</v>
      </c>
      <c r="J2111" s="3"/>
      <c r="K2111" s="6" t="s">
        <v>4474</v>
      </c>
      <c r="L2111" s="6" t="s">
        <v>4474</v>
      </c>
      <c r="M2111" s="6" t="s">
        <v>4474</v>
      </c>
      <c r="N2111" s="6" t="s">
        <v>4474</v>
      </c>
      <c r="O2111" s="6" t="s">
        <v>4474</v>
      </c>
      <c r="P2111" s="6" t="s">
        <v>4474</v>
      </c>
      <c r="Q2111" s="6" t="s">
        <v>4474</v>
      </c>
      <c r="R2111" s="6" t="s">
        <v>4474</v>
      </c>
      <c r="S2111" s="6" t="s">
        <v>4474</v>
      </c>
      <c r="T2111" s="6" t="s">
        <v>4474</v>
      </c>
      <c r="U2111" s="6" t="s">
        <v>4474</v>
      </c>
      <c r="V2111" s="6" t="s">
        <v>4474</v>
      </c>
      <c r="W2111" s="6" t="s">
        <v>4474</v>
      </c>
      <c r="X2111" s="6" t="s">
        <v>4474</v>
      </c>
      <c r="Y2111" s="6" t="s">
        <v>4474</v>
      </c>
      <c r="Z2111" s="6" t="s">
        <v>4474</v>
      </c>
      <c r="AA2111" s="6" t="s">
        <v>4474</v>
      </c>
      <c r="AB2111" s="6" t="s">
        <v>4474</v>
      </c>
      <c r="AC2111" s="6" t="s">
        <v>4474</v>
      </c>
      <c r="AD2111" s="6" t="s">
        <v>4474</v>
      </c>
      <c r="AF2111" t="e">
        <f t="shared" si="640"/>
        <v>#VALUE!</v>
      </c>
      <c r="AG2111" t="e">
        <f t="shared" si="641"/>
        <v>#VALUE!</v>
      </c>
      <c r="AH2111" t="e">
        <f t="shared" si="642"/>
        <v>#VALUE!</v>
      </c>
      <c r="AI2111" t="e">
        <f t="shared" si="643"/>
        <v>#VALUE!</v>
      </c>
      <c r="AJ2111" t="e">
        <f t="shared" si="644"/>
        <v>#VALUE!</v>
      </c>
      <c r="AK2111" t="e">
        <f t="shared" si="645"/>
        <v>#VALUE!</v>
      </c>
      <c r="AL2111" t="e">
        <f t="shared" si="646"/>
        <v>#VALUE!</v>
      </c>
      <c r="AM2111" t="e">
        <f t="shared" si="647"/>
        <v>#VALUE!</v>
      </c>
      <c r="AN2111" t="e">
        <f t="shared" si="648"/>
        <v>#VALUE!</v>
      </c>
      <c r="AO2111" t="e">
        <f t="shared" si="649"/>
        <v>#VALUE!</v>
      </c>
      <c r="AP2111">
        <f t="shared" si="650"/>
        <v>0</v>
      </c>
      <c r="AQ2111">
        <f t="shared" si="651"/>
        <v>0</v>
      </c>
      <c r="AR2111">
        <f t="shared" si="652"/>
        <v>0</v>
      </c>
      <c r="AS2111">
        <f t="shared" si="653"/>
        <v>0</v>
      </c>
      <c r="AT2111">
        <f t="shared" si="654"/>
        <v>0</v>
      </c>
      <c r="AU2111">
        <f t="shared" si="655"/>
        <v>0</v>
      </c>
      <c r="AV2111">
        <f t="shared" si="656"/>
        <v>0</v>
      </c>
      <c r="AW2111">
        <f t="shared" si="657"/>
        <v>0</v>
      </c>
      <c r="AX2111">
        <f t="shared" si="658"/>
        <v>0</v>
      </c>
      <c r="AY2111">
        <f t="shared" si="659"/>
        <v>0</v>
      </c>
    </row>
    <row r="2112" spans="1:51" x14ac:dyDescent="0.3">
      <c r="A2112" s="1" t="s">
        <v>2106</v>
      </c>
      <c r="B2112" s="2">
        <v>5731010</v>
      </c>
      <c r="C2112" s="3" t="s">
        <v>5338</v>
      </c>
      <c r="D2112" s="5">
        <v>51.16</v>
      </c>
      <c r="E2112" s="5">
        <v>95.360705199999998</v>
      </c>
      <c r="F2112" s="3" t="s">
        <v>4480</v>
      </c>
      <c r="G2112" s="3" t="s">
        <v>4491</v>
      </c>
      <c r="H2112" s="3" t="s">
        <v>4492</v>
      </c>
      <c r="I2112" s="3" t="s">
        <v>4493</v>
      </c>
      <c r="J2112" s="3"/>
      <c r="K2112" s="6" t="s">
        <v>4474</v>
      </c>
      <c r="L2112" s="6" t="s">
        <v>4474</v>
      </c>
      <c r="M2112" s="6" t="s">
        <v>4474</v>
      </c>
      <c r="N2112" s="6" t="s">
        <v>4474</v>
      </c>
      <c r="O2112" s="6" t="s">
        <v>4474</v>
      </c>
      <c r="P2112" s="6" t="s">
        <v>4474</v>
      </c>
      <c r="Q2112" s="6" t="s">
        <v>4474</v>
      </c>
      <c r="R2112" s="6" t="s">
        <v>4474</v>
      </c>
      <c r="S2112" s="6" t="s">
        <v>4474</v>
      </c>
      <c r="T2112" s="6" t="s">
        <v>4474</v>
      </c>
      <c r="U2112" s="6" t="s">
        <v>4474</v>
      </c>
      <c r="V2112" s="6" t="s">
        <v>4474</v>
      </c>
      <c r="W2112" s="6" t="s">
        <v>4474</v>
      </c>
      <c r="X2112" s="6" t="s">
        <v>4474</v>
      </c>
      <c r="Y2112" s="6" t="s">
        <v>4474</v>
      </c>
      <c r="Z2112" s="6" t="s">
        <v>4474</v>
      </c>
      <c r="AA2112" s="6" t="s">
        <v>4474</v>
      </c>
      <c r="AB2112" s="6" t="s">
        <v>4474</v>
      </c>
      <c r="AC2112" s="6" t="s">
        <v>4474</v>
      </c>
      <c r="AD2112" s="6" t="s">
        <v>4474</v>
      </c>
      <c r="AF2112" t="e">
        <f t="shared" si="640"/>
        <v>#VALUE!</v>
      </c>
      <c r="AG2112" t="e">
        <f t="shared" si="641"/>
        <v>#VALUE!</v>
      </c>
      <c r="AH2112" t="e">
        <f t="shared" si="642"/>
        <v>#VALUE!</v>
      </c>
      <c r="AI2112" t="e">
        <f t="shared" si="643"/>
        <v>#VALUE!</v>
      </c>
      <c r="AJ2112" t="e">
        <f t="shared" si="644"/>
        <v>#VALUE!</v>
      </c>
      <c r="AK2112" t="e">
        <f t="shared" si="645"/>
        <v>#VALUE!</v>
      </c>
      <c r="AL2112" t="e">
        <f t="shared" si="646"/>
        <v>#VALUE!</v>
      </c>
      <c r="AM2112" t="e">
        <f t="shared" si="647"/>
        <v>#VALUE!</v>
      </c>
      <c r="AN2112" t="e">
        <f t="shared" si="648"/>
        <v>#VALUE!</v>
      </c>
      <c r="AO2112" t="e">
        <f t="shared" si="649"/>
        <v>#VALUE!</v>
      </c>
      <c r="AP2112">
        <f t="shared" si="650"/>
        <v>0</v>
      </c>
      <c r="AQ2112">
        <f t="shared" si="651"/>
        <v>0</v>
      </c>
      <c r="AR2112">
        <f t="shared" si="652"/>
        <v>0</v>
      </c>
      <c r="AS2112">
        <f t="shared" si="653"/>
        <v>0</v>
      </c>
      <c r="AT2112">
        <f t="shared" si="654"/>
        <v>0</v>
      </c>
      <c r="AU2112">
        <f t="shared" si="655"/>
        <v>0</v>
      </c>
      <c r="AV2112">
        <f t="shared" si="656"/>
        <v>0</v>
      </c>
      <c r="AW2112">
        <f t="shared" si="657"/>
        <v>0</v>
      </c>
      <c r="AX2112">
        <f t="shared" si="658"/>
        <v>0</v>
      </c>
      <c r="AY2112">
        <f t="shared" si="659"/>
        <v>0</v>
      </c>
    </row>
    <row r="2113" spans="1:51" x14ac:dyDescent="0.3">
      <c r="A2113" s="1" t="s">
        <v>2107</v>
      </c>
      <c r="B2113" s="2">
        <v>5731011</v>
      </c>
      <c r="C2113" s="3" t="s">
        <v>5338</v>
      </c>
      <c r="D2113" s="5">
        <v>52.95</v>
      </c>
      <c r="E2113" s="5">
        <v>18.003</v>
      </c>
      <c r="F2113" s="3" t="s">
        <v>4480</v>
      </c>
      <c r="G2113" s="3" t="s">
        <v>4491</v>
      </c>
      <c r="H2113" s="3" t="s">
        <v>4492</v>
      </c>
      <c r="I2113" s="3" t="s">
        <v>4493</v>
      </c>
      <c r="J2113" s="3"/>
      <c r="K2113" s="6" t="s">
        <v>4474</v>
      </c>
      <c r="L2113" s="6" t="s">
        <v>4474</v>
      </c>
      <c r="M2113" s="6" t="s">
        <v>4474</v>
      </c>
      <c r="N2113" s="6" t="s">
        <v>4474</v>
      </c>
      <c r="O2113" s="6" t="s">
        <v>4474</v>
      </c>
      <c r="P2113" s="6" t="s">
        <v>4474</v>
      </c>
      <c r="Q2113" s="6" t="s">
        <v>4474</v>
      </c>
      <c r="R2113" s="6" t="s">
        <v>4474</v>
      </c>
      <c r="S2113" s="6" t="s">
        <v>4474</v>
      </c>
      <c r="T2113" s="6" t="s">
        <v>4474</v>
      </c>
      <c r="U2113" s="6" t="s">
        <v>4474</v>
      </c>
      <c r="V2113" s="6" t="s">
        <v>4474</v>
      </c>
      <c r="W2113" s="6" t="s">
        <v>4474</v>
      </c>
      <c r="X2113" s="6" t="s">
        <v>4474</v>
      </c>
      <c r="Y2113" s="6" t="s">
        <v>4474</v>
      </c>
      <c r="Z2113" s="6" t="s">
        <v>4474</v>
      </c>
      <c r="AA2113" s="6" t="s">
        <v>4474</v>
      </c>
      <c r="AB2113" s="6" t="s">
        <v>4474</v>
      </c>
      <c r="AC2113" s="6" t="s">
        <v>4474</v>
      </c>
      <c r="AD2113" s="6" t="s">
        <v>4474</v>
      </c>
      <c r="AF2113" t="e">
        <f t="shared" si="640"/>
        <v>#VALUE!</v>
      </c>
      <c r="AG2113" t="e">
        <f t="shared" si="641"/>
        <v>#VALUE!</v>
      </c>
      <c r="AH2113" t="e">
        <f t="shared" si="642"/>
        <v>#VALUE!</v>
      </c>
      <c r="AI2113" t="e">
        <f t="shared" si="643"/>
        <v>#VALUE!</v>
      </c>
      <c r="AJ2113" t="e">
        <f t="shared" si="644"/>
        <v>#VALUE!</v>
      </c>
      <c r="AK2113" t="e">
        <f t="shared" si="645"/>
        <v>#VALUE!</v>
      </c>
      <c r="AL2113" t="e">
        <f t="shared" si="646"/>
        <v>#VALUE!</v>
      </c>
      <c r="AM2113" t="e">
        <f t="shared" si="647"/>
        <v>#VALUE!</v>
      </c>
      <c r="AN2113" t="e">
        <f t="shared" si="648"/>
        <v>#VALUE!</v>
      </c>
      <c r="AO2113" t="e">
        <f t="shared" si="649"/>
        <v>#VALUE!</v>
      </c>
      <c r="AP2113">
        <f t="shared" si="650"/>
        <v>0</v>
      </c>
      <c r="AQ2113">
        <f t="shared" si="651"/>
        <v>0</v>
      </c>
      <c r="AR2113">
        <f t="shared" si="652"/>
        <v>0</v>
      </c>
      <c r="AS2113">
        <f t="shared" si="653"/>
        <v>0</v>
      </c>
      <c r="AT2113">
        <f t="shared" si="654"/>
        <v>0</v>
      </c>
      <c r="AU2113">
        <f t="shared" si="655"/>
        <v>0</v>
      </c>
      <c r="AV2113">
        <f t="shared" si="656"/>
        <v>0</v>
      </c>
      <c r="AW2113">
        <f t="shared" si="657"/>
        <v>0</v>
      </c>
      <c r="AX2113">
        <f t="shared" si="658"/>
        <v>0</v>
      </c>
      <c r="AY2113">
        <f t="shared" si="659"/>
        <v>0</v>
      </c>
    </row>
    <row r="2114" spans="1:51" x14ac:dyDescent="0.3">
      <c r="A2114" s="1" t="s">
        <v>2108</v>
      </c>
      <c r="B2114" s="2">
        <v>5731016</v>
      </c>
      <c r="C2114" s="3" t="s">
        <v>5338</v>
      </c>
      <c r="D2114" s="5">
        <v>44.71</v>
      </c>
      <c r="E2114" s="5">
        <v>179.73419999999999</v>
      </c>
      <c r="F2114" s="3" t="s">
        <v>4480</v>
      </c>
      <c r="G2114" s="3" t="s">
        <v>4491</v>
      </c>
      <c r="H2114" s="3" t="s">
        <v>4492</v>
      </c>
      <c r="I2114" s="3" t="s">
        <v>4493</v>
      </c>
      <c r="J2114" s="3"/>
      <c r="K2114" s="6" t="s">
        <v>4474</v>
      </c>
      <c r="L2114" s="6" t="s">
        <v>4474</v>
      </c>
      <c r="M2114" s="6" t="s">
        <v>4474</v>
      </c>
      <c r="N2114" s="6" t="s">
        <v>4474</v>
      </c>
      <c r="O2114" s="6" t="s">
        <v>4474</v>
      </c>
      <c r="P2114" s="6" t="s">
        <v>4474</v>
      </c>
      <c r="Q2114" s="6" t="s">
        <v>4474</v>
      </c>
      <c r="R2114" s="6" t="s">
        <v>4474</v>
      </c>
      <c r="S2114" s="6" t="s">
        <v>4474</v>
      </c>
      <c r="T2114" s="6" t="s">
        <v>4474</v>
      </c>
      <c r="U2114" s="6" t="s">
        <v>4474</v>
      </c>
      <c r="V2114" s="6" t="s">
        <v>4474</v>
      </c>
      <c r="W2114" s="6" t="s">
        <v>4474</v>
      </c>
      <c r="X2114" s="6" t="s">
        <v>4474</v>
      </c>
      <c r="Y2114" s="6" t="s">
        <v>4474</v>
      </c>
      <c r="Z2114" s="6" t="s">
        <v>4474</v>
      </c>
      <c r="AA2114" s="6" t="s">
        <v>4474</v>
      </c>
      <c r="AB2114" s="6" t="s">
        <v>4474</v>
      </c>
      <c r="AC2114" s="6" t="s">
        <v>4474</v>
      </c>
      <c r="AD2114" s="6" t="s">
        <v>4474</v>
      </c>
      <c r="AF2114" t="e">
        <f t="shared" si="640"/>
        <v>#VALUE!</v>
      </c>
      <c r="AG2114" t="e">
        <f t="shared" si="641"/>
        <v>#VALUE!</v>
      </c>
      <c r="AH2114" t="e">
        <f t="shared" si="642"/>
        <v>#VALUE!</v>
      </c>
      <c r="AI2114" t="e">
        <f t="shared" si="643"/>
        <v>#VALUE!</v>
      </c>
      <c r="AJ2114" t="e">
        <f t="shared" si="644"/>
        <v>#VALUE!</v>
      </c>
      <c r="AK2114" t="e">
        <f t="shared" si="645"/>
        <v>#VALUE!</v>
      </c>
      <c r="AL2114" t="e">
        <f t="shared" si="646"/>
        <v>#VALUE!</v>
      </c>
      <c r="AM2114" t="e">
        <f t="shared" si="647"/>
        <v>#VALUE!</v>
      </c>
      <c r="AN2114" t="e">
        <f t="shared" si="648"/>
        <v>#VALUE!</v>
      </c>
      <c r="AO2114" t="e">
        <f t="shared" si="649"/>
        <v>#VALUE!</v>
      </c>
      <c r="AP2114">
        <f t="shared" si="650"/>
        <v>0</v>
      </c>
      <c r="AQ2114">
        <f t="shared" si="651"/>
        <v>0</v>
      </c>
      <c r="AR2114">
        <f t="shared" si="652"/>
        <v>0</v>
      </c>
      <c r="AS2114">
        <f t="shared" si="653"/>
        <v>0</v>
      </c>
      <c r="AT2114">
        <f t="shared" si="654"/>
        <v>0</v>
      </c>
      <c r="AU2114">
        <f t="shared" si="655"/>
        <v>0</v>
      </c>
      <c r="AV2114">
        <f t="shared" si="656"/>
        <v>0</v>
      </c>
      <c r="AW2114">
        <f t="shared" si="657"/>
        <v>0</v>
      </c>
      <c r="AX2114">
        <f t="shared" si="658"/>
        <v>0</v>
      </c>
      <c r="AY2114">
        <f t="shared" si="659"/>
        <v>0</v>
      </c>
    </row>
    <row r="2115" spans="1:51" x14ac:dyDescent="0.3">
      <c r="A2115" s="1" t="s">
        <v>2109</v>
      </c>
      <c r="B2115" s="2">
        <v>5731015</v>
      </c>
      <c r="C2115" s="3" t="s">
        <v>5338</v>
      </c>
      <c r="D2115" s="5">
        <v>134.59</v>
      </c>
      <c r="E2115" s="5">
        <v>212.65219999999999</v>
      </c>
      <c r="F2115" s="3" t="s">
        <v>4480</v>
      </c>
      <c r="G2115" s="3" t="s">
        <v>4491</v>
      </c>
      <c r="H2115" s="3" t="s">
        <v>4492</v>
      </c>
      <c r="I2115" s="3" t="s">
        <v>4493</v>
      </c>
      <c r="J2115" s="3"/>
      <c r="K2115" s="6" t="s">
        <v>4474</v>
      </c>
      <c r="L2115" s="6" t="s">
        <v>4474</v>
      </c>
      <c r="M2115" s="6" t="s">
        <v>4474</v>
      </c>
      <c r="N2115" s="6" t="s">
        <v>4474</v>
      </c>
      <c r="O2115" s="6" t="s">
        <v>4474</v>
      </c>
      <c r="P2115" s="6" t="s">
        <v>4474</v>
      </c>
      <c r="Q2115" s="6" t="s">
        <v>4474</v>
      </c>
      <c r="R2115" s="6" t="s">
        <v>4474</v>
      </c>
      <c r="S2115" s="6" t="s">
        <v>4474</v>
      </c>
      <c r="T2115" s="6" t="s">
        <v>4474</v>
      </c>
      <c r="U2115" s="6" t="s">
        <v>4474</v>
      </c>
      <c r="V2115" s="6" t="s">
        <v>4474</v>
      </c>
      <c r="W2115" s="6" t="s">
        <v>4474</v>
      </c>
      <c r="X2115" s="6" t="s">
        <v>4474</v>
      </c>
      <c r="Y2115" s="6" t="s">
        <v>4474</v>
      </c>
      <c r="Z2115" s="6" t="s">
        <v>4474</v>
      </c>
      <c r="AA2115" s="6" t="s">
        <v>4474</v>
      </c>
      <c r="AB2115" s="6" t="s">
        <v>4474</v>
      </c>
      <c r="AC2115" s="6" t="s">
        <v>4474</v>
      </c>
      <c r="AD2115" s="6" t="s">
        <v>4474</v>
      </c>
      <c r="AF2115" t="e">
        <f t="shared" si="640"/>
        <v>#VALUE!</v>
      </c>
      <c r="AG2115" t="e">
        <f t="shared" si="641"/>
        <v>#VALUE!</v>
      </c>
      <c r="AH2115" t="e">
        <f t="shared" si="642"/>
        <v>#VALUE!</v>
      </c>
      <c r="AI2115" t="e">
        <f t="shared" si="643"/>
        <v>#VALUE!</v>
      </c>
      <c r="AJ2115" t="e">
        <f t="shared" si="644"/>
        <v>#VALUE!</v>
      </c>
      <c r="AK2115" t="e">
        <f t="shared" si="645"/>
        <v>#VALUE!</v>
      </c>
      <c r="AL2115" t="e">
        <f t="shared" si="646"/>
        <v>#VALUE!</v>
      </c>
      <c r="AM2115" t="e">
        <f t="shared" si="647"/>
        <v>#VALUE!</v>
      </c>
      <c r="AN2115" t="e">
        <f t="shared" si="648"/>
        <v>#VALUE!</v>
      </c>
      <c r="AO2115" t="e">
        <f t="shared" si="649"/>
        <v>#VALUE!</v>
      </c>
      <c r="AP2115">
        <f t="shared" si="650"/>
        <v>0</v>
      </c>
      <c r="AQ2115">
        <f t="shared" si="651"/>
        <v>0</v>
      </c>
      <c r="AR2115">
        <f t="shared" si="652"/>
        <v>0</v>
      </c>
      <c r="AS2115">
        <f t="shared" si="653"/>
        <v>0</v>
      </c>
      <c r="AT2115">
        <f t="shared" si="654"/>
        <v>0</v>
      </c>
      <c r="AU2115">
        <f t="shared" si="655"/>
        <v>0</v>
      </c>
      <c r="AV2115">
        <f t="shared" si="656"/>
        <v>0</v>
      </c>
      <c r="AW2115">
        <f t="shared" si="657"/>
        <v>0</v>
      </c>
      <c r="AX2115">
        <f t="shared" si="658"/>
        <v>0</v>
      </c>
      <c r="AY2115">
        <f t="shared" si="659"/>
        <v>0</v>
      </c>
    </row>
    <row r="2116" spans="1:51" x14ac:dyDescent="0.3">
      <c r="A2116" s="1" t="s">
        <v>2110</v>
      </c>
      <c r="B2116" s="2">
        <v>5731014</v>
      </c>
      <c r="C2116" s="3" t="s">
        <v>5338</v>
      </c>
      <c r="D2116" s="5">
        <v>47.08</v>
      </c>
      <c r="E2116" s="5">
        <v>306.49079999999998</v>
      </c>
      <c r="F2116" s="3" t="s">
        <v>4480</v>
      </c>
      <c r="G2116" s="3" t="s">
        <v>4491</v>
      </c>
      <c r="H2116" s="3" t="s">
        <v>4492</v>
      </c>
      <c r="I2116" s="3" t="s">
        <v>4493</v>
      </c>
      <c r="J2116" s="3"/>
      <c r="K2116" s="6" t="s">
        <v>4474</v>
      </c>
      <c r="L2116" s="6" t="s">
        <v>4474</v>
      </c>
      <c r="M2116" s="6" t="s">
        <v>4474</v>
      </c>
      <c r="N2116" s="6" t="s">
        <v>4474</v>
      </c>
      <c r="O2116" s="6" t="s">
        <v>4474</v>
      </c>
      <c r="P2116" s="6" t="s">
        <v>4474</v>
      </c>
      <c r="Q2116" s="6" t="s">
        <v>4474</v>
      </c>
      <c r="R2116" s="6" t="s">
        <v>4474</v>
      </c>
      <c r="S2116" s="6" t="s">
        <v>4474</v>
      </c>
      <c r="T2116" s="6" t="s">
        <v>4474</v>
      </c>
      <c r="U2116" s="6" t="s">
        <v>4474</v>
      </c>
      <c r="V2116" s="6" t="s">
        <v>4474</v>
      </c>
      <c r="W2116" s="6" t="s">
        <v>4474</v>
      </c>
      <c r="X2116" s="6" t="s">
        <v>4474</v>
      </c>
      <c r="Y2116" s="6" t="s">
        <v>4474</v>
      </c>
      <c r="Z2116" s="6" t="s">
        <v>4474</v>
      </c>
      <c r="AA2116" s="6" t="s">
        <v>4474</v>
      </c>
      <c r="AB2116" s="6" t="s">
        <v>4474</v>
      </c>
      <c r="AC2116" s="6" t="s">
        <v>4474</v>
      </c>
      <c r="AD2116" s="6" t="s">
        <v>4474</v>
      </c>
      <c r="AF2116" t="e">
        <f t="shared" si="640"/>
        <v>#VALUE!</v>
      </c>
      <c r="AG2116" t="e">
        <f t="shared" si="641"/>
        <v>#VALUE!</v>
      </c>
      <c r="AH2116" t="e">
        <f t="shared" si="642"/>
        <v>#VALUE!</v>
      </c>
      <c r="AI2116" t="e">
        <f t="shared" si="643"/>
        <v>#VALUE!</v>
      </c>
      <c r="AJ2116" t="e">
        <f t="shared" si="644"/>
        <v>#VALUE!</v>
      </c>
      <c r="AK2116" t="e">
        <f t="shared" si="645"/>
        <v>#VALUE!</v>
      </c>
      <c r="AL2116" t="e">
        <f t="shared" si="646"/>
        <v>#VALUE!</v>
      </c>
      <c r="AM2116" t="e">
        <f t="shared" si="647"/>
        <v>#VALUE!</v>
      </c>
      <c r="AN2116" t="e">
        <f t="shared" si="648"/>
        <v>#VALUE!</v>
      </c>
      <c r="AO2116" t="e">
        <f t="shared" si="649"/>
        <v>#VALUE!</v>
      </c>
      <c r="AP2116">
        <f t="shared" si="650"/>
        <v>0</v>
      </c>
      <c r="AQ2116">
        <f t="shared" si="651"/>
        <v>0</v>
      </c>
      <c r="AR2116">
        <f t="shared" si="652"/>
        <v>0</v>
      </c>
      <c r="AS2116">
        <f t="shared" si="653"/>
        <v>0</v>
      </c>
      <c r="AT2116">
        <f t="shared" si="654"/>
        <v>0</v>
      </c>
      <c r="AU2116">
        <f t="shared" si="655"/>
        <v>0</v>
      </c>
      <c r="AV2116">
        <f t="shared" si="656"/>
        <v>0</v>
      </c>
      <c r="AW2116">
        <f t="shared" si="657"/>
        <v>0</v>
      </c>
      <c r="AX2116">
        <f t="shared" si="658"/>
        <v>0</v>
      </c>
      <c r="AY2116">
        <f t="shared" si="659"/>
        <v>0</v>
      </c>
    </row>
    <row r="2117" spans="1:51" x14ac:dyDescent="0.3">
      <c r="A2117" s="1" t="s">
        <v>2111</v>
      </c>
      <c r="B2117" s="2">
        <v>5731013</v>
      </c>
      <c r="C2117" s="3" t="s">
        <v>5338</v>
      </c>
      <c r="D2117" s="5">
        <v>72.183700000000002</v>
      </c>
      <c r="E2117" s="5">
        <v>17.324088</v>
      </c>
      <c r="F2117" s="3" t="s">
        <v>4480</v>
      </c>
      <c r="G2117" s="3" t="s">
        <v>4491</v>
      </c>
      <c r="H2117" s="3" t="s">
        <v>4492</v>
      </c>
      <c r="I2117" s="3" t="s">
        <v>4493</v>
      </c>
      <c r="J2117" s="3"/>
      <c r="K2117" s="6" t="s">
        <v>4474</v>
      </c>
      <c r="L2117" s="6" t="s">
        <v>4474</v>
      </c>
      <c r="M2117" s="6" t="s">
        <v>4474</v>
      </c>
      <c r="N2117" s="6" t="s">
        <v>4474</v>
      </c>
      <c r="O2117" s="6" t="s">
        <v>4474</v>
      </c>
      <c r="P2117" s="6" t="s">
        <v>4474</v>
      </c>
      <c r="Q2117" s="6" t="s">
        <v>4474</v>
      </c>
      <c r="R2117" s="6" t="s">
        <v>4474</v>
      </c>
      <c r="S2117" s="6" t="s">
        <v>4474</v>
      </c>
      <c r="T2117" s="6" t="s">
        <v>4474</v>
      </c>
      <c r="U2117" s="6" t="s">
        <v>4474</v>
      </c>
      <c r="V2117" s="6" t="s">
        <v>4474</v>
      </c>
      <c r="W2117" s="6" t="s">
        <v>4474</v>
      </c>
      <c r="X2117" s="6" t="s">
        <v>4474</v>
      </c>
      <c r="Y2117" s="6" t="s">
        <v>4474</v>
      </c>
      <c r="Z2117" s="6" t="s">
        <v>4474</v>
      </c>
      <c r="AA2117" s="6" t="s">
        <v>4474</v>
      </c>
      <c r="AB2117" s="6" t="s">
        <v>4474</v>
      </c>
      <c r="AC2117" s="6" t="s">
        <v>4474</v>
      </c>
      <c r="AD2117" s="6" t="s">
        <v>4474</v>
      </c>
      <c r="AF2117" t="e">
        <f t="shared" si="640"/>
        <v>#VALUE!</v>
      </c>
      <c r="AG2117" t="e">
        <f t="shared" si="641"/>
        <v>#VALUE!</v>
      </c>
      <c r="AH2117" t="e">
        <f t="shared" si="642"/>
        <v>#VALUE!</v>
      </c>
      <c r="AI2117" t="e">
        <f t="shared" si="643"/>
        <v>#VALUE!</v>
      </c>
      <c r="AJ2117" t="e">
        <f t="shared" si="644"/>
        <v>#VALUE!</v>
      </c>
      <c r="AK2117" t="e">
        <f t="shared" si="645"/>
        <v>#VALUE!</v>
      </c>
      <c r="AL2117" t="e">
        <f t="shared" si="646"/>
        <v>#VALUE!</v>
      </c>
      <c r="AM2117" t="e">
        <f t="shared" si="647"/>
        <v>#VALUE!</v>
      </c>
      <c r="AN2117" t="e">
        <f t="shared" si="648"/>
        <v>#VALUE!</v>
      </c>
      <c r="AO2117" t="e">
        <f t="shared" si="649"/>
        <v>#VALUE!</v>
      </c>
      <c r="AP2117">
        <f t="shared" si="650"/>
        <v>0</v>
      </c>
      <c r="AQ2117">
        <f t="shared" si="651"/>
        <v>0</v>
      </c>
      <c r="AR2117">
        <f t="shared" si="652"/>
        <v>0</v>
      </c>
      <c r="AS2117">
        <f t="shared" si="653"/>
        <v>0</v>
      </c>
      <c r="AT2117">
        <f t="shared" si="654"/>
        <v>0</v>
      </c>
      <c r="AU2117">
        <f t="shared" si="655"/>
        <v>0</v>
      </c>
      <c r="AV2117">
        <f t="shared" si="656"/>
        <v>0</v>
      </c>
      <c r="AW2117">
        <f t="shared" si="657"/>
        <v>0</v>
      </c>
      <c r="AX2117">
        <f t="shared" si="658"/>
        <v>0</v>
      </c>
      <c r="AY2117">
        <f t="shared" si="659"/>
        <v>0</v>
      </c>
    </row>
    <row r="2118" spans="1:51" x14ac:dyDescent="0.3">
      <c r="A2118" s="1" t="s">
        <v>2112</v>
      </c>
      <c r="B2118" s="2">
        <v>5731012</v>
      </c>
      <c r="C2118" s="3" t="s">
        <v>5338</v>
      </c>
      <c r="D2118" s="5">
        <v>57.230699999999999</v>
      </c>
      <c r="E2118" s="5">
        <v>16.024595999999999</v>
      </c>
      <c r="F2118" s="3" t="s">
        <v>4480</v>
      </c>
      <c r="G2118" s="3" t="s">
        <v>4491</v>
      </c>
      <c r="H2118" s="3" t="s">
        <v>4492</v>
      </c>
      <c r="I2118" s="3" t="s">
        <v>4493</v>
      </c>
      <c r="J2118" s="3"/>
      <c r="K2118" s="6" t="s">
        <v>4474</v>
      </c>
      <c r="L2118" s="6" t="s">
        <v>4474</v>
      </c>
      <c r="M2118" s="6" t="s">
        <v>4474</v>
      </c>
      <c r="N2118" s="6" t="s">
        <v>4474</v>
      </c>
      <c r="O2118" s="6" t="s">
        <v>4474</v>
      </c>
      <c r="P2118" s="6" t="s">
        <v>4474</v>
      </c>
      <c r="Q2118" s="6" t="s">
        <v>4474</v>
      </c>
      <c r="R2118" s="6" t="s">
        <v>4474</v>
      </c>
      <c r="S2118" s="6" t="s">
        <v>4474</v>
      </c>
      <c r="T2118" s="6" t="s">
        <v>4474</v>
      </c>
      <c r="U2118" s="6" t="s">
        <v>4474</v>
      </c>
      <c r="V2118" s="6" t="s">
        <v>4474</v>
      </c>
      <c r="W2118" s="6" t="s">
        <v>4474</v>
      </c>
      <c r="X2118" s="6" t="s">
        <v>4474</v>
      </c>
      <c r="Y2118" s="6" t="s">
        <v>4474</v>
      </c>
      <c r="Z2118" s="6" t="s">
        <v>4474</v>
      </c>
      <c r="AA2118" s="6" t="s">
        <v>4474</v>
      </c>
      <c r="AB2118" s="6" t="s">
        <v>4474</v>
      </c>
      <c r="AC2118" s="6" t="s">
        <v>4474</v>
      </c>
      <c r="AD2118" s="6" t="s">
        <v>4474</v>
      </c>
      <c r="AF2118" t="e">
        <f t="shared" ref="AF2118:AF2181" si="660">Q2118/W2118</f>
        <v>#VALUE!</v>
      </c>
      <c r="AG2118" t="e">
        <f t="shared" ref="AG2118:AG2181" si="661">R2118/X2118</f>
        <v>#VALUE!</v>
      </c>
      <c r="AH2118" t="e">
        <f t="shared" ref="AH2118:AH2181" si="662">U2118/W2118</f>
        <v>#VALUE!</v>
      </c>
      <c r="AI2118" t="e">
        <f t="shared" ref="AI2118:AI2181" si="663">V2118/X2118</f>
        <v>#VALUE!</v>
      </c>
      <c r="AJ2118" t="e">
        <f t="shared" ref="AJ2118:AJ2181" si="664">Y2118/AA2118</f>
        <v>#VALUE!</v>
      </c>
      <c r="AK2118" t="e">
        <f t="shared" ref="AK2118:AK2181" si="665">Z2118/AB2118</f>
        <v>#VALUE!</v>
      </c>
      <c r="AL2118" t="e">
        <f t="shared" ref="AL2118:AL2181" si="666">O2118/K2118</f>
        <v>#VALUE!</v>
      </c>
      <c r="AM2118" t="e">
        <f t="shared" ref="AM2118:AM2181" si="667">P2118/L2118</f>
        <v>#VALUE!</v>
      </c>
      <c r="AN2118" t="e">
        <f t="shared" ref="AN2118:AN2181" si="668">K2118/W2118</f>
        <v>#VALUE!</v>
      </c>
      <c r="AO2118" t="e">
        <f t="shared" ref="AO2118:AO2181" si="669">L2118/X2118</f>
        <v>#VALUE!</v>
      </c>
      <c r="AP2118">
        <f t="shared" ref="AP2118:AP2181" si="670">IF(OR(Q2118&lt;0, Q2118="NA"), 0, 1)</f>
        <v>0</v>
      </c>
      <c r="AQ2118">
        <f t="shared" ref="AQ2118:AQ2181" si="671">IF(OR(S2118&lt;0, S2118="NA"), 0, 1)</f>
        <v>0</v>
      </c>
      <c r="AR2118">
        <f t="shared" ref="AR2118:AR2181" si="672">IFERROR(IF((AF2118-AG2118)&gt;0,1,0),0)</f>
        <v>0</v>
      </c>
      <c r="AS2118">
        <f t="shared" ref="AS2118:AS2181" si="673">IFERROR(IF((S2118-Q2118)&gt;0,1,0),0)</f>
        <v>0</v>
      </c>
      <c r="AT2118">
        <f t="shared" ref="AT2118:AT2181" si="674">IFERROR(IF((AH2118-AI2118)&lt;0,1,0),0)</f>
        <v>0</v>
      </c>
      <c r="AU2118">
        <f t="shared" ref="AU2118:AU2181" si="675">IFERROR(IF((AJ2118-AK2118)&gt;0,1,0),0)</f>
        <v>0</v>
      </c>
      <c r="AV2118">
        <f t="shared" ref="AV2118:AV2181" si="676">IFERROR(IF((AL2118-AM2118)&gt;0,1,0),0)</f>
        <v>0</v>
      </c>
      <c r="AW2118">
        <f t="shared" ref="AW2118:AW2181" si="677">IFERROR(IF((AN2118-AO2118)&gt;0,1,0),0)</f>
        <v>0</v>
      </c>
      <c r="AX2118">
        <f t="shared" ref="AX2118:AX2181" si="678">IFERROR(IF((AC2118-AD2118)&lt;0,1,0),0)</f>
        <v>0</v>
      </c>
      <c r="AY2118">
        <f t="shared" ref="AY2118:AY2181" si="679">SUM(AP2118:AX2118)</f>
        <v>0</v>
      </c>
    </row>
    <row r="2119" spans="1:51" x14ac:dyDescent="0.3">
      <c r="A2119" s="1" t="s">
        <v>2113</v>
      </c>
      <c r="B2119" s="2">
        <v>22298239</v>
      </c>
      <c r="C2119" s="3" t="s">
        <v>5338</v>
      </c>
      <c r="D2119" s="5">
        <v>21.74</v>
      </c>
      <c r="E2119" s="5">
        <v>317.404</v>
      </c>
      <c r="F2119" s="3" t="s">
        <v>4480</v>
      </c>
      <c r="G2119" s="3" t="s">
        <v>4491</v>
      </c>
      <c r="H2119" s="3" t="s">
        <v>4492</v>
      </c>
      <c r="I2119" s="3" t="s">
        <v>4493</v>
      </c>
      <c r="J2119" s="3"/>
      <c r="K2119" s="6" t="s">
        <v>4474</v>
      </c>
      <c r="L2119" s="6" t="s">
        <v>4474</v>
      </c>
      <c r="M2119" s="6" t="s">
        <v>4474</v>
      </c>
      <c r="N2119" s="6" t="s">
        <v>4474</v>
      </c>
      <c r="O2119" s="6" t="s">
        <v>4474</v>
      </c>
      <c r="P2119" s="6" t="s">
        <v>4474</v>
      </c>
      <c r="Q2119" s="6" t="s">
        <v>4474</v>
      </c>
      <c r="R2119" s="6" t="s">
        <v>4474</v>
      </c>
      <c r="S2119" s="6" t="s">
        <v>4474</v>
      </c>
      <c r="T2119" s="6" t="s">
        <v>4474</v>
      </c>
      <c r="U2119" s="6" t="s">
        <v>4474</v>
      </c>
      <c r="V2119" s="6" t="s">
        <v>4474</v>
      </c>
      <c r="W2119" s="6" t="s">
        <v>4474</v>
      </c>
      <c r="X2119" s="6" t="s">
        <v>4474</v>
      </c>
      <c r="Y2119" s="6" t="s">
        <v>4474</v>
      </c>
      <c r="Z2119" s="6" t="s">
        <v>4474</v>
      </c>
      <c r="AA2119" s="6" t="s">
        <v>4474</v>
      </c>
      <c r="AB2119" s="6" t="s">
        <v>4474</v>
      </c>
      <c r="AC2119" s="6" t="s">
        <v>4474</v>
      </c>
      <c r="AD2119" s="6" t="s">
        <v>4474</v>
      </c>
      <c r="AF2119" t="e">
        <f t="shared" si="660"/>
        <v>#VALUE!</v>
      </c>
      <c r="AG2119" t="e">
        <f t="shared" si="661"/>
        <v>#VALUE!</v>
      </c>
      <c r="AH2119" t="e">
        <f t="shared" si="662"/>
        <v>#VALUE!</v>
      </c>
      <c r="AI2119" t="e">
        <f t="shared" si="663"/>
        <v>#VALUE!</v>
      </c>
      <c r="AJ2119" t="e">
        <f t="shared" si="664"/>
        <v>#VALUE!</v>
      </c>
      <c r="AK2119" t="e">
        <f t="shared" si="665"/>
        <v>#VALUE!</v>
      </c>
      <c r="AL2119" t="e">
        <f t="shared" si="666"/>
        <v>#VALUE!</v>
      </c>
      <c r="AM2119" t="e">
        <f t="shared" si="667"/>
        <v>#VALUE!</v>
      </c>
      <c r="AN2119" t="e">
        <f t="shared" si="668"/>
        <v>#VALUE!</v>
      </c>
      <c r="AO2119" t="e">
        <f t="shared" si="669"/>
        <v>#VALUE!</v>
      </c>
      <c r="AP2119">
        <f t="shared" si="670"/>
        <v>0</v>
      </c>
      <c r="AQ2119">
        <f t="shared" si="671"/>
        <v>0</v>
      </c>
      <c r="AR2119">
        <f t="shared" si="672"/>
        <v>0</v>
      </c>
      <c r="AS2119">
        <f t="shared" si="673"/>
        <v>0</v>
      </c>
      <c r="AT2119">
        <f t="shared" si="674"/>
        <v>0</v>
      </c>
      <c r="AU2119">
        <f t="shared" si="675"/>
        <v>0</v>
      </c>
      <c r="AV2119">
        <f t="shared" si="676"/>
        <v>0</v>
      </c>
      <c r="AW2119">
        <f t="shared" si="677"/>
        <v>0</v>
      </c>
      <c r="AX2119">
        <f t="shared" si="678"/>
        <v>0</v>
      </c>
      <c r="AY2119">
        <f t="shared" si="679"/>
        <v>0</v>
      </c>
    </row>
    <row r="2120" spans="1:51" x14ac:dyDescent="0.3">
      <c r="A2120" s="1" t="s">
        <v>2114</v>
      </c>
      <c r="B2120" s="2">
        <v>5736151</v>
      </c>
      <c r="C2120" s="3" t="s">
        <v>5338</v>
      </c>
      <c r="D2120" s="5" t="s">
        <v>4474</v>
      </c>
      <c r="E2120" s="5" t="s">
        <v>4474</v>
      </c>
      <c r="F2120" s="3" t="s">
        <v>4480</v>
      </c>
      <c r="G2120" s="3" t="s">
        <v>4491</v>
      </c>
      <c r="H2120" s="3" t="s">
        <v>4492</v>
      </c>
      <c r="I2120" s="3" t="s">
        <v>4493</v>
      </c>
      <c r="J2120" s="3"/>
      <c r="K2120" s="6" t="s">
        <v>4474</v>
      </c>
      <c r="L2120" s="6" t="s">
        <v>4474</v>
      </c>
      <c r="M2120" s="6" t="s">
        <v>4474</v>
      </c>
      <c r="N2120" s="6" t="s">
        <v>4474</v>
      </c>
      <c r="O2120" s="6" t="s">
        <v>4474</v>
      </c>
      <c r="P2120" s="6" t="s">
        <v>4474</v>
      </c>
      <c r="Q2120" s="6" t="s">
        <v>4474</v>
      </c>
      <c r="R2120" s="6" t="s">
        <v>4474</v>
      </c>
      <c r="S2120" s="6" t="s">
        <v>4474</v>
      </c>
      <c r="T2120" s="6" t="s">
        <v>4474</v>
      </c>
      <c r="U2120" s="6" t="s">
        <v>4474</v>
      </c>
      <c r="V2120" s="6" t="s">
        <v>4474</v>
      </c>
      <c r="W2120" s="6" t="s">
        <v>4474</v>
      </c>
      <c r="X2120" s="6" t="s">
        <v>4474</v>
      </c>
      <c r="Y2120" s="6" t="s">
        <v>4474</v>
      </c>
      <c r="Z2120" s="6" t="s">
        <v>4474</v>
      </c>
      <c r="AA2120" s="6" t="s">
        <v>4474</v>
      </c>
      <c r="AB2120" s="6" t="s">
        <v>4474</v>
      </c>
      <c r="AC2120" s="6" t="s">
        <v>4474</v>
      </c>
      <c r="AD2120" s="6" t="s">
        <v>4474</v>
      </c>
      <c r="AF2120" t="e">
        <f t="shared" si="660"/>
        <v>#VALUE!</v>
      </c>
      <c r="AG2120" t="e">
        <f t="shared" si="661"/>
        <v>#VALUE!</v>
      </c>
      <c r="AH2120" t="e">
        <f t="shared" si="662"/>
        <v>#VALUE!</v>
      </c>
      <c r="AI2120" t="e">
        <f t="shared" si="663"/>
        <v>#VALUE!</v>
      </c>
      <c r="AJ2120" t="e">
        <f t="shared" si="664"/>
        <v>#VALUE!</v>
      </c>
      <c r="AK2120" t="e">
        <f t="shared" si="665"/>
        <v>#VALUE!</v>
      </c>
      <c r="AL2120" t="e">
        <f t="shared" si="666"/>
        <v>#VALUE!</v>
      </c>
      <c r="AM2120" t="e">
        <f t="shared" si="667"/>
        <v>#VALUE!</v>
      </c>
      <c r="AN2120" t="e">
        <f t="shared" si="668"/>
        <v>#VALUE!</v>
      </c>
      <c r="AO2120" t="e">
        <f t="shared" si="669"/>
        <v>#VALUE!</v>
      </c>
      <c r="AP2120">
        <f t="shared" si="670"/>
        <v>0</v>
      </c>
      <c r="AQ2120">
        <f t="shared" si="671"/>
        <v>0</v>
      </c>
      <c r="AR2120">
        <f t="shared" si="672"/>
        <v>0</v>
      </c>
      <c r="AS2120">
        <f t="shared" si="673"/>
        <v>0</v>
      </c>
      <c r="AT2120">
        <f t="shared" si="674"/>
        <v>0</v>
      </c>
      <c r="AU2120">
        <f t="shared" si="675"/>
        <v>0</v>
      </c>
      <c r="AV2120">
        <f t="shared" si="676"/>
        <v>0</v>
      </c>
      <c r="AW2120">
        <f t="shared" si="677"/>
        <v>0</v>
      </c>
      <c r="AX2120">
        <f t="shared" si="678"/>
        <v>0</v>
      </c>
      <c r="AY2120">
        <f t="shared" si="679"/>
        <v>0</v>
      </c>
    </row>
    <row r="2121" spans="1:51" x14ac:dyDescent="0.3">
      <c r="A2121" s="1" t="s">
        <v>2115</v>
      </c>
      <c r="B2121" s="2">
        <v>19067689</v>
      </c>
      <c r="C2121" s="3" t="s">
        <v>5338</v>
      </c>
      <c r="D2121" s="5" t="s">
        <v>4474</v>
      </c>
      <c r="E2121" s="5" t="s">
        <v>4474</v>
      </c>
      <c r="F2121" s="3" t="s">
        <v>4480</v>
      </c>
      <c r="G2121" s="3" t="s">
        <v>4491</v>
      </c>
      <c r="H2121" s="3" t="s">
        <v>4492</v>
      </c>
      <c r="I2121" s="3" t="s">
        <v>4493</v>
      </c>
      <c r="J2121" s="3"/>
      <c r="K2121" s="6" t="s">
        <v>4474</v>
      </c>
      <c r="L2121" s="6" t="s">
        <v>4474</v>
      </c>
      <c r="M2121" s="6" t="s">
        <v>4474</v>
      </c>
      <c r="N2121" s="6" t="s">
        <v>4474</v>
      </c>
      <c r="O2121" s="6" t="s">
        <v>4474</v>
      </c>
      <c r="P2121" s="6" t="s">
        <v>4474</v>
      </c>
      <c r="Q2121" s="6" t="s">
        <v>4474</v>
      </c>
      <c r="R2121" s="6" t="s">
        <v>4474</v>
      </c>
      <c r="S2121" s="6" t="s">
        <v>4474</v>
      </c>
      <c r="T2121" s="6" t="s">
        <v>4474</v>
      </c>
      <c r="U2121" s="6" t="s">
        <v>4474</v>
      </c>
      <c r="V2121" s="6" t="s">
        <v>4474</v>
      </c>
      <c r="W2121" s="6" t="s">
        <v>4474</v>
      </c>
      <c r="X2121" s="6" t="s">
        <v>4474</v>
      </c>
      <c r="Y2121" s="6" t="s">
        <v>4474</v>
      </c>
      <c r="Z2121" s="6" t="s">
        <v>4474</v>
      </c>
      <c r="AA2121" s="6" t="s">
        <v>4474</v>
      </c>
      <c r="AB2121" s="6" t="s">
        <v>4474</v>
      </c>
      <c r="AC2121" s="6" t="s">
        <v>4474</v>
      </c>
      <c r="AD2121" s="6" t="s">
        <v>4474</v>
      </c>
      <c r="AF2121" t="e">
        <f t="shared" si="660"/>
        <v>#VALUE!</v>
      </c>
      <c r="AG2121" t="e">
        <f t="shared" si="661"/>
        <v>#VALUE!</v>
      </c>
      <c r="AH2121" t="e">
        <f t="shared" si="662"/>
        <v>#VALUE!</v>
      </c>
      <c r="AI2121" t="e">
        <f t="shared" si="663"/>
        <v>#VALUE!</v>
      </c>
      <c r="AJ2121" t="e">
        <f t="shared" si="664"/>
        <v>#VALUE!</v>
      </c>
      <c r="AK2121" t="e">
        <f t="shared" si="665"/>
        <v>#VALUE!</v>
      </c>
      <c r="AL2121" t="e">
        <f t="shared" si="666"/>
        <v>#VALUE!</v>
      </c>
      <c r="AM2121" t="e">
        <f t="shared" si="667"/>
        <v>#VALUE!</v>
      </c>
      <c r="AN2121" t="e">
        <f t="shared" si="668"/>
        <v>#VALUE!</v>
      </c>
      <c r="AO2121" t="e">
        <f t="shared" si="669"/>
        <v>#VALUE!</v>
      </c>
      <c r="AP2121">
        <f t="shared" si="670"/>
        <v>0</v>
      </c>
      <c r="AQ2121">
        <f t="shared" si="671"/>
        <v>0</v>
      </c>
      <c r="AR2121">
        <f t="shared" si="672"/>
        <v>0</v>
      </c>
      <c r="AS2121">
        <f t="shared" si="673"/>
        <v>0</v>
      </c>
      <c r="AT2121">
        <f t="shared" si="674"/>
        <v>0</v>
      </c>
      <c r="AU2121">
        <f t="shared" si="675"/>
        <v>0</v>
      </c>
      <c r="AV2121">
        <f t="shared" si="676"/>
        <v>0</v>
      </c>
      <c r="AW2121">
        <f t="shared" si="677"/>
        <v>0</v>
      </c>
      <c r="AX2121">
        <f t="shared" si="678"/>
        <v>0</v>
      </c>
      <c r="AY2121">
        <f t="shared" si="679"/>
        <v>0</v>
      </c>
    </row>
    <row r="2122" spans="1:51" x14ac:dyDescent="0.3">
      <c r="A2122" s="1" t="s">
        <v>2116</v>
      </c>
      <c r="B2122" s="2">
        <v>10532799</v>
      </c>
      <c r="C2122" s="3" t="s">
        <v>5338</v>
      </c>
      <c r="D2122" s="5">
        <v>20.68</v>
      </c>
      <c r="E2122" s="5">
        <v>3979.866</v>
      </c>
      <c r="F2122" s="3" t="s">
        <v>4480</v>
      </c>
      <c r="G2122" s="3" t="s">
        <v>4491</v>
      </c>
      <c r="H2122" s="3" t="s">
        <v>4492</v>
      </c>
      <c r="I2122" s="3" t="s">
        <v>4493</v>
      </c>
      <c r="J2122" s="3"/>
      <c r="K2122" s="6" t="s">
        <v>4474</v>
      </c>
      <c r="L2122" s="6" t="s">
        <v>4474</v>
      </c>
      <c r="M2122" s="6" t="s">
        <v>4474</v>
      </c>
      <c r="N2122" s="6" t="s">
        <v>4474</v>
      </c>
      <c r="O2122" s="6" t="s">
        <v>4474</v>
      </c>
      <c r="P2122" s="6" t="s">
        <v>4474</v>
      </c>
      <c r="Q2122" s="6" t="s">
        <v>4474</v>
      </c>
      <c r="R2122" s="6" t="s">
        <v>4474</v>
      </c>
      <c r="S2122" s="6" t="s">
        <v>4474</v>
      </c>
      <c r="T2122" s="6" t="s">
        <v>4474</v>
      </c>
      <c r="U2122" s="6" t="s">
        <v>4474</v>
      </c>
      <c r="V2122" s="6" t="s">
        <v>4474</v>
      </c>
      <c r="W2122" s="6" t="s">
        <v>4474</v>
      </c>
      <c r="X2122" s="6" t="s">
        <v>4474</v>
      </c>
      <c r="Y2122" s="6" t="s">
        <v>4474</v>
      </c>
      <c r="Z2122" s="6" t="s">
        <v>4474</v>
      </c>
      <c r="AA2122" s="6" t="s">
        <v>4474</v>
      </c>
      <c r="AB2122" s="6" t="s">
        <v>4474</v>
      </c>
      <c r="AC2122" s="6" t="s">
        <v>4474</v>
      </c>
      <c r="AD2122" s="6" t="s">
        <v>4474</v>
      </c>
      <c r="AF2122" t="e">
        <f t="shared" si="660"/>
        <v>#VALUE!</v>
      </c>
      <c r="AG2122" t="e">
        <f t="shared" si="661"/>
        <v>#VALUE!</v>
      </c>
      <c r="AH2122" t="e">
        <f t="shared" si="662"/>
        <v>#VALUE!</v>
      </c>
      <c r="AI2122" t="e">
        <f t="shared" si="663"/>
        <v>#VALUE!</v>
      </c>
      <c r="AJ2122" t="e">
        <f t="shared" si="664"/>
        <v>#VALUE!</v>
      </c>
      <c r="AK2122" t="e">
        <f t="shared" si="665"/>
        <v>#VALUE!</v>
      </c>
      <c r="AL2122" t="e">
        <f t="shared" si="666"/>
        <v>#VALUE!</v>
      </c>
      <c r="AM2122" t="e">
        <f t="shared" si="667"/>
        <v>#VALUE!</v>
      </c>
      <c r="AN2122" t="e">
        <f t="shared" si="668"/>
        <v>#VALUE!</v>
      </c>
      <c r="AO2122" t="e">
        <f t="shared" si="669"/>
        <v>#VALUE!</v>
      </c>
      <c r="AP2122">
        <f t="shared" si="670"/>
        <v>0</v>
      </c>
      <c r="AQ2122">
        <f t="shared" si="671"/>
        <v>0</v>
      </c>
      <c r="AR2122">
        <f t="shared" si="672"/>
        <v>0</v>
      </c>
      <c r="AS2122">
        <f t="shared" si="673"/>
        <v>0</v>
      </c>
      <c r="AT2122">
        <f t="shared" si="674"/>
        <v>0</v>
      </c>
      <c r="AU2122">
        <f t="shared" si="675"/>
        <v>0</v>
      </c>
      <c r="AV2122">
        <f t="shared" si="676"/>
        <v>0</v>
      </c>
      <c r="AW2122">
        <f t="shared" si="677"/>
        <v>0</v>
      </c>
      <c r="AX2122">
        <f t="shared" si="678"/>
        <v>0</v>
      </c>
      <c r="AY2122">
        <f t="shared" si="679"/>
        <v>0</v>
      </c>
    </row>
    <row r="2123" spans="1:51" x14ac:dyDescent="0.3">
      <c r="A2123" s="1" t="s">
        <v>2117</v>
      </c>
      <c r="B2123" s="2">
        <v>19067693</v>
      </c>
      <c r="C2123" s="3" t="s">
        <v>5338</v>
      </c>
      <c r="D2123" s="5">
        <v>24.53</v>
      </c>
      <c r="E2123" s="5">
        <v>247.75299999999999</v>
      </c>
      <c r="F2123" s="3" t="s">
        <v>4480</v>
      </c>
      <c r="G2123" s="3" t="s">
        <v>4491</v>
      </c>
      <c r="H2123" s="3" t="s">
        <v>4492</v>
      </c>
      <c r="I2123" s="3" t="s">
        <v>4493</v>
      </c>
      <c r="J2123" s="3"/>
      <c r="K2123" s="6" t="s">
        <v>4474</v>
      </c>
      <c r="L2123" s="6" t="s">
        <v>4474</v>
      </c>
      <c r="M2123" s="6" t="s">
        <v>4474</v>
      </c>
      <c r="N2123" s="6" t="s">
        <v>4474</v>
      </c>
      <c r="O2123" s="6" t="s">
        <v>4474</v>
      </c>
      <c r="P2123" s="6" t="s">
        <v>4474</v>
      </c>
      <c r="Q2123" s="6" t="s">
        <v>4474</v>
      </c>
      <c r="R2123" s="6" t="s">
        <v>4474</v>
      </c>
      <c r="S2123" s="6" t="s">
        <v>4474</v>
      </c>
      <c r="T2123" s="6" t="s">
        <v>4474</v>
      </c>
      <c r="U2123" s="6" t="s">
        <v>4474</v>
      </c>
      <c r="V2123" s="6" t="s">
        <v>4474</v>
      </c>
      <c r="W2123" s="6" t="s">
        <v>4474</v>
      </c>
      <c r="X2123" s="6" t="s">
        <v>4474</v>
      </c>
      <c r="Y2123" s="6" t="s">
        <v>4474</v>
      </c>
      <c r="Z2123" s="6" t="s">
        <v>4474</v>
      </c>
      <c r="AA2123" s="6" t="s">
        <v>4474</v>
      </c>
      <c r="AB2123" s="6" t="s">
        <v>4474</v>
      </c>
      <c r="AC2123" s="6" t="s">
        <v>4474</v>
      </c>
      <c r="AD2123" s="6" t="s">
        <v>4474</v>
      </c>
      <c r="AF2123" t="e">
        <f t="shared" si="660"/>
        <v>#VALUE!</v>
      </c>
      <c r="AG2123" t="e">
        <f t="shared" si="661"/>
        <v>#VALUE!</v>
      </c>
      <c r="AH2123" t="e">
        <f t="shared" si="662"/>
        <v>#VALUE!</v>
      </c>
      <c r="AI2123" t="e">
        <f t="shared" si="663"/>
        <v>#VALUE!</v>
      </c>
      <c r="AJ2123" t="e">
        <f t="shared" si="664"/>
        <v>#VALUE!</v>
      </c>
      <c r="AK2123" t="e">
        <f t="shared" si="665"/>
        <v>#VALUE!</v>
      </c>
      <c r="AL2123" t="e">
        <f t="shared" si="666"/>
        <v>#VALUE!</v>
      </c>
      <c r="AM2123" t="e">
        <f t="shared" si="667"/>
        <v>#VALUE!</v>
      </c>
      <c r="AN2123" t="e">
        <f t="shared" si="668"/>
        <v>#VALUE!</v>
      </c>
      <c r="AO2123" t="e">
        <f t="shared" si="669"/>
        <v>#VALUE!</v>
      </c>
      <c r="AP2123">
        <f t="shared" si="670"/>
        <v>0</v>
      </c>
      <c r="AQ2123">
        <f t="shared" si="671"/>
        <v>0</v>
      </c>
      <c r="AR2123">
        <f t="shared" si="672"/>
        <v>0</v>
      </c>
      <c r="AS2123">
        <f t="shared" si="673"/>
        <v>0</v>
      </c>
      <c r="AT2123">
        <f t="shared" si="674"/>
        <v>0</v>
      </c>
      <c r="AU2123">
        <f t="shared" si="675"/>
        <v>0</v>
      </c>
      <c r="AV2123">
        <f t="shared" si="676"/>
        <v>0</v>
      </c>
      <c r="AW2123">
        <f t="shared" si="677"/>
        <v>0</v>
      </c>
      <c r="AX2123">
        <f t="shared" si="678"/>
        <v>0</v>
      </c>
      <c r="AY2123">
        <f t="shared" si="679"/>
        <v>0</v>
      </c>
    </row>
    <row r="2124" spans="1:51" x14ac:dyDescent="0.3">
      <c r="A2124" s="1" t="s">
        <v>2118</v>
      </c>
      <c r="B2124" s="2">
        <v>5738507</v>
      </c>
      <c r="C2124" s="3" t="s">
        <v>5338</v>
      </c>
      <c r="D2124" s="5">
        <v>19.440000000000001</v>
      </c>
      <c r="E2124" s="5">
        <v>4222.3680000000004</v>
      </c>
      <c r="F2124" s="3" t="s">
        <v>4480</v>
      </c>
      <c r="G2124" s="3" t="s">
        <v>4491</v>
      </c>
      <c r="H2124" s="3" t="s">
        <v>4492</v>
      </c>
      <c r="I2124" s="3" t="s">
        <v>4493</v>
      </c>
      <c r="J2124" s="3"/>
      <c r="K2124" s="6" t="s">
        <v>4474</v>
      </c>
      <c r="L2124" s="6" t="s">
        <v>4474</v>
      </c>
      <c r="M2124" s="6" t="s">
        <v>4474</v>
      </c>
      <c r="N2124" s="6" t="s">
        <v>4474</v>
      </c>
      <c r="O2124" s="6" t="s">
        <v>4474</v>
      </c>
      <c r="P2124" s="6" t="s">
        <v>4474</v>
      </c>
      <c r="Q2124" s="6" t="s">
        <v>4474</v>
      </c>
      <c r="R2124" s="6" t="s">
        <v>4474</v>
      </c>
      <c r="S2124" s="6" t="s">
        <v>4474</v>
      </c>
      <c r="T2124" s="6" t="s">
        <v>4474</v>
      </c>
      <c r="U2124" s="6" t="s">
        <v>4474</v>
      </c>
      <c r="V2124" s="6" t="s">
        <v>4474</v>
      </c>
      <c r="W2124" s="6" t="s">
        <v>4474</v>
      </c>
      <c r="X2124" s="6" t="s">
        <v>4474</v>
      </c>
      <c r="Y2124" s="6" t="s">
        <v>4474</v>
      </c>
      <c r="Z2124" s="6" t="s">
        <v>4474</v>
      </c>
      <c r="AA2124" s="6" t="s">
        <v>4474</v>
      </c>
      <c r="AB2124" s="6" t="s">
        <v>4474</v>
      </c>
      <c r="AC2124" s="6" t="s">
        <v>4474</v>
      </c>
      <c r="AD2124" s="6" t="s">
        <v>4474</v>
      </c>
      <c r="AF2124" t="e">
        <f t="shared" si="660"/>
        <v>#VALUE!</v>
      </c>
      <c r="AG2124" t="e">
        <f t="shared" si="661"/>
        <v>#VALUE!</v>
      </c>
      <c r="AH2124" t="e">
        <f t="shared" si="662"/>
        <v>#VALUE!</v>
      </c>
      <c r="AI2124" t="e">
        <f t="shared" si="663"/>
        <v>#VALUE!</v>
      </c>
      <c r="AJ2124" t="e">
        <f t="shared" si="664"/>
        <v>#VALUE!</v>
      </c>
      <c r="AK2124" t="e">
        <f t="shared" si="665"/>
        <v>#VALUE!</v>
      </c>
      <c r="AL2124" t="e">
        <f t="shared" si="666"/>
        <v>#VALUE!</v>
      </c>
      <c r="AM2124" t="e">
        <f t="shared" si="667"/>
        <v>#VALUE!</v>
      </c>
      <c r="AN2124" t="e">
        <f t="shared" si="668"/>
        <v>#VALUE!</v>
      </c>
      <c r="AO2124" t="e">
        <f t="shared" si="669"/>
        <v>#VALUE!</v>
      </c>
      <c r="AP2124">
        <f t="shared" si="670"/>
        <v>0</v>
      </c>
      <c r="AQ2124">
        <f t="shared" si="671"/>
        <v>0</v>
      </c>
      <c r="AR2124">
        <f t="shared" si="672"/>
        <v>0</v>
      </c>
      <c r="AS2124">
        <f t="shared" si="673"/>
        <v>0</v>
      </c>
      <c r="AT2124">
        <f t="shared" si="674"/>
        <v>0</v>
      </c>
      <c r="AU2124">
        <f t="shared" si="675"/>
        <v>0</v>
      </c>
      <c r="AV2124">
        <f t="shared" si="676"/>
        <v>0</v>
      </c>
      <c r="AW2124">
        <f t="shared" si="677"/>
        <v>0</v>
      </c>
      <c r="AX2124">
        <f t="shared" si="678"/>
        <v>0</v>
      </c>
      <c r="AY2124">
        <f t="shared" si="679"/>
        <v>0</v>
      </c>
    </row>
    <row r="2125" spans="1:51" x14ac:dyDescent="0.3">
      <c r="A2125" s="1" t="s">
        <v>2119</v>
      </c>
      <c r="B2125" s="2">
        <v>19067687</v>
      </c>
      <c r="C2125" s="3" t="s">
        <v>5338</v>
      </c>
      <c r="D2125" s="5">
        <v>23.59</v>
      </c>
      <c r="E2125" s="5">
        <v>238.25899999999999</v>
      </c>
      <c r="F2125" s="3" t="s">
        <v>4480</v>
      </c>
      <c r="G2125" s="3" t="s">
        <v>4491</v>
      </c>
      <c r="H2125" s="3" t="s">
        <v>4492</v>
      </c>
      <c r="I2125" s="3" t="s">
        <v>4493</v>
      </c>
      <c r="J2125" s="3"/>
      <c r="K2125" s="6" t="s">
        <v>4474</v>
      </c>
      <c r="L2125" s="6" t="s">
        <v>4474</v>
      </c>
      <c r="M2125" s="6" t="s">
        <v>4474</v>
      </c>
      <c r="N2125" s="6" t="s">
        <v>4474</v>
      </c>
      <c r="O2125" s="6" t="s">
        <v>4474</v>
      </c>
      <c r="P2125" s="6" t="s">
        <v>4474</v>
      </c>
      <c r="Q2125" s="6" t="s">
        <v>4474</v>
      </c>
      <c r="R2125" s="6" t="s">
        <v>4474</v>
      </c>
      <c r="S2125" s="6" t="s">
        <v>4474</v>
      </c>
      <c r="T2125" s="6" t="s">
        <v>4474</v>
      </c>
      <c r="U2125" s="6" t="s">
        <v>4474</v>
      </c>
      <c r="V2125" s="6" t="s">
        <v>4474</v>
      </c>
      <c r="W2125" s="6" t="s">
        <v>4474</v>
      </c>
      <c r="X2125" s="6" t="s">
        <v>4474</v>
      </c>
      <c r="Y2125" s="6" t="s">
        <v>4474</v>
      </c>
      <c r="Z2125" s="6" t="s">
        <v>4474</v>
      </c>
      <c r="AA2125" s="6" t="s">
        <v>4474</v>
      </c>
      <c r="AB2125" s="6" t="s">
        <v>4474</v>
      </c>
      <c r="AC2125" s="6" t="s">
        <v>4474</v>
      </c>
      <c r="AD2125" s="6" t="s">
        <v>4474</v>
      </c>
      <c r="AF2125" t="e">
        <f t="shared" si="660"/>
        <v>#VALUE!</v>
      </c>
      <c r="AG2125" t="e">
        <f t="shared" si="661"/>
        <v>#VALUE!</v>
      </c>
      <c r="AH2125" t="e">
        <f t="shared" si="662"/>
        <v>#VALUE!</v>
      </c>
      <c r="AI2125" t="e">
        <f t="shared" si="663"/>
        <v>#VALUE!</v>
      </c>
      <c r="AJ2125" t="e">
        <f t="shared" si="664"/>
        <v>#VALUE!</v>
      </c>
      <c r="AK2125" t="e">
        <f t="shared" si="665"/>
        <v>#VALUE!</v>
      </c>
      <c r="AL2125" t="e">
        <f t="shared" si="666"/>
        <v>#VALUE!</v>
      </c>
      <c r="AM2125" t="e">
        <f t="shared" si="667"/>
        <v>#VALUE!</v>
      </c>
      <c r="AN2125" t="e">
        <f t="shared" si="668"/>
        <v>#VALUE!</v>
      </c>
      <c r="AO2125" t="e">
        <f t="shared" si="669"/>
        <v>#VALUE!</v>
      </c>
      <c r="AP2125">
        <f t="shared" si="670"/>
        <v>0</v>
      </c>
      <c r="AQ2125">
        <f t="shared" si="671"/>
        <v>0</v>
      </c>
      <c r="AR2125">
        <f t="shared" si="672"/>
        <v>0</v>
      </c>
      <c r="AS2125">
        <f t="shared" si="673"/>
        <v>0</v>
      </c>
      <c r="AT2125">
        <f t="shared" si="674"/>
        <v>0</v>
      </c>
      <c r="AU2125">
        <f t="shared" si="675"/>
        <v>0</v>
      </c>
      <c r="AV2125">
        <f t="shared" si="676"/>
        <v>0</v>
      </c>
      <c r="AW2125">
        <f t="shared" si="677"/>
        <v>0</v>
      </c>
      <c r="AX2125">
        <f t="shared" si="678"/>
        <v>0</v>
      </c>
      <c r="AY2125">
        <f t="shared" si="679"/>
        <v>0</v>
      </c>
    </row>
    <row r="2126" spans="1:51" x14ac:dyDescent="0.3">
      <c r="A2126" s="1" t="s">
        <v>2120</v>
      </c>
      <c r="B2126" s="2">
        <v>7261629</v>
      </c>
      <c r="C2126" s="3" t="s">
        <v>5338</v>
      </c>
      <c r="D2126" s="5">
        <v>19.43</v>
      </c>
      <c r="E2126" s="5">
        <v>2521.0425</v>
      </c>
      <c r="F2126" s="3" t="s">
        <v>4480</v>
      </c>
      <c r="G2126" s="3" t="s">
        <v>4491</v>
      </c>
      <c r="H2126" s="3" t="s">
        <v>4492</v>
      </c>
      <c r="I2126" s="3" t="s">
        <v>4493</v>
      </c>
      <c r="J2126" s="3"/>
      <c r="K2126" s="6" t="s">
        <v>4474</v>
      </c>
      <c r="L2126" s="6" t="s">
        <v>4474</v>
      </c>
      <c r="M2126" s="6" t="s">
        <v>4474</v>
      </c>
      <c r="N2126" s="6" t="s">
        <v>4474</v>
      </c>
      <c r="O2126" s="6" t="s">
        <v>4474</v>
      </c>
      <c r="P2126" s="6" t="s">
        <v>4474</v>
      </c>
      <c r="Q2126" s="6" t="s">
        <v>4474</v>
      </c>
      <c r="R2126" s="6" t="s">
        <v>4474</v>
      </c>
      <c r="S2126" s="6" t="s">
        <v>4474</v>
      </c>
      <c r="T2126" s="6" t="s">
        <v>4474</v>
      </c>
      <c r="U2126" s="6" t="s">
        <v>4474</v>
      </c>
      <c r="V2126" s="6" t="s">
        <v>4474</v>
      </c>
      <c r="W2126" s="6" t="s">
        <v>4474</v>
      </c>
      <c r="X2126" s="6" t="s">
        <v>4474</v>
      </c>
      <c r="Y2126" s="6" t="s">
        <v>4474</v>
      </c>
      <c r="Z2126" s="6" t="s">
        <v>4474</v>
      </c>
      <c r="AA2126" s="6" t="s">
        <v>4474</v>
      </c>
      <c r="AB2126" s="6" t="s">
        <v>4474</v>
      </c>
      <c r="AC2126" s="6" t="s">
        <v>4474</v>
      </c>
      <c r="AD2126" s="6" t="s">
        <v>4474</v>
      </c>
      <c r="AF2126" t="e">
        <f t="shared" si="660"/>
        <v>#VALUE!</v>
      </c>
      <c r="AG2126" t="e">
        <f t="shared" si="661"/>
        <v>#VALUE!</v>
      </c>
      <c r="AH2126" t="e">
        <f t="shared" si="662"/>
        <v>#VALUE!</v>
      </c>
      <c r="AI2126" t="e">
        <f t="shared" si="663"/>
        <v>#VALUE!</v>
      </c>
      <c r="AJ2126" t="e">
        <f t="shared" si="664"/>
        <v>#VALUE!</v>
      </c>
      <c r="AK2126" t="e">
        <f t="shared" si="665"/>
        <v>#VALUE!</v>
      </c>
      <c r="AL2126" t="e">
        <f t="shared" si="666"/>
        <v>#VALUE!</v>
      </c>
      <c r="AM2126" t="e">
        <f t="shared" si="667"/>
        <v>#VALUE!</v>
      </c>
      <c r="AN2126" t="e">
        <f t="shared" si="668"/>
        <v>#VALUE!</v>
      </c>
      <c r="AO2126" t="e">
        <f t="shared" si="669"/>
        <v>#VALUE!</v>
      </c>
      <c r="AP2126">
        <f t="shared" si="670"/>
        <v>0</v>
      </c>
      <c r="AQ2126">
        <f t="shared" si="671"/>
        <v>0</v>
      </c>
      <c r="AR2126">
        <f t="shared" si="672"/>
        <v>0</v>
      </c>
      <c r="AS2126">
        <f t="shared" si="673"/>
        <v>0</v>
      </c>
      <c r="AT2126">
        <f t="shared" si="674"/>
        <v>0</v>
      </c>
      <c r="AU2126">
        <f t="shared" si="675"/>
        <v>0</v>
      </c>
      <c r="AV2126">
        <f t="shared" si="676"/>
        <v>0</v>
      </c>
      <c r="AW2126">
        <f t="shared" si="677"/>
        <v>0</v>
      </c>
      <c r="AX2126">
        <f t="shared" si="678"/>
        <v>0</v>
      </c>
      <c r="AY2126">
        <f t="shared" si="679"/>
        <v>0</v>
      </c>
    </row>
    <row r="2127" spans="1:51" x14ac:dyDescent="0.3">
      <c r="A2127" s="1" t="s">
        <v>2121</v>
      </c>
      <c r="B2127" s="2">
        <v>19067697</v>
      </c>
      <c r="C2127" s="3" t="s">
        <v>5338</v>
      </c>
      <c r="D2127" s="5">
        <v>23.53</v>
      </c>
      <c r="E2127" s="5">
        <v>200.005</v>
      </c>
      <c r="F2127" s="3" t="s">
        <v>4480</v>
      </c>
      <c r="G2127" s="3" t="s">
        <v>4491</v>
      </c>
      <c r="H2127" s="3" t="s">
        <v>4492</v>
      </c>
      <c r="I2127" s="3" t="s">
        <v>4493</v>
      </c>
      <c r="J2127" s="3"/>
      <c r="K2127" s="6" t="s">
        <v>4474</v>
      </c>
      <c r="L2127" s="6" t="s">
        <v>4474</v>
      </c>
      <c r="M2127" s="6" t="s">
        <v>4474</v>
      </c>
      <c r="N2127" s="6" t="s">
        <v>4474</v>
      </c>
      <c r="O2127" s="6" t="s">
        <v>4474</v>
      </c>
      <c r="P2127" s="6" t="s">
        <v>4474</v>
      </c>
      <c r="Q2127" s="6" t="s">
        <v>4474</v>
      </c>
      <c r="R2127" s="6" t="s">
        <v>4474</v>
      </c>
      <c r="S2127" s="6" t="s">
        <v>4474</v>
      </c>
      <c r="T2127" s="6" t="s">
        <v>4474</v>
      </c>
      <c r="U2127" s="6" t="s">
        <v>4474</v>
      </c>
      <c r="V2127" s="6" t="s">
        <v>4474</v>
      </c>
      <c r="W2127" s="6" t="s">
        <v>4474</v>
      </c>
      <c r="X2127" s="6" t="s">
        <v>4474</v>
      </c>
      <c r="Y2127" s="6" t="s">
        <v>4474</v>
      </c>
      <c r="Z2127" s="6" t="s">
        <v>4474</v>
      </c>
      <c r="AA2127" s="6" t="s">
        <v>4474</v>
      </c>
      <c r="AB2127" s="6" t="s">
        <v>4474</v>
      </c>
      <c r="AC2127" s="6" t="s">
        <v>4474</v>
      </c>
      <c r="AD2127" s="6" t="s">
        <v>4474</v>
      </c>
      <c r="AF2127" t="e">
        <f t="shared" si="660"/>
        <v>#VALUE!</v>
      </c>
      <c r="AG2127" t="e">
        <f t="shared" si="661"/>
        <v>#VALUE!</v>
      </c>
      <c r="AH2127" t="e">
        <f t="shared" si="662"/>
        <v>#VALUE!</v>
      </c>
      <c r="AI2127" t="e">
        <f t="shared" si="663"/>
        <v>#VALUE!</v>
      </c>
      <c r="AJ2127" t="e">
        <f t="shared" si="664"/>
        <v>#VALUE!</v>
      </c>
      <c r="AK2127" t="e">
        <f t="shared" si="665"/>
        <v>#VALUE!</v>
      </c>
      <c r="AL2127" t="e">
        <f t="shared" si="666"/>
        <v>#VALUE!</v>
      </c>
      <c r="AM2127" t="e">
        <f t="shared" si="667"/>
        <v>#VALUE!</v>
      </c>
      <c r="AN2127" t="e">
        <f t="shared" si="668"/>
        <v>#VALUE!</v>
      </c>
      <c r="AO2127" t="e">
        <f t="shared" si="669"/>
        <v>#VALUE!</v>
      </c>
      <c r="AP2127">
        <f t="shared" si="670"/>
        <v>0</v>
      </c>
      <c r="AQ2127">
        <f t="shared" si="671"/>
        <v>0</v>
      </c>
      <c r="AR2127">
        <f t="shared" si="672"/>
        <v>0</v>
      </c>
      <c r="AS2127">
        <f t="shared" si="673"/>
        <v>0</v>
      </c>
      <c r="AT2127">
        <f t="shared" si="674"/>
        <v>0</v>
      </c>
      <c r="AU2127">
        <f t="shared" si="675"/>
        <v>0</v>
      </c>
      <c r="AV2127">
        <f t="shared" si="676"/>
        <v>0</v>
      </c>
      <c r="AW2127">
        <f t="shared" si="677"/>
        <v>0</v>
      </c>
      <c r="AX2127">
        <f t="shared" si="678"/>
        <v>0</v>
      </c>
      <c r="AY2127">
        <f t="shared" si="679"/>
        <v>0</v>
      </c>
    </row>
    <row r="2128" spans="1:51" x14ac:dyDescent="0.3">
      <c r="A2128" s="1" t="s">
        <v>2122</v>
      </c>
      <c r="B2128" s="2">
        <v>10829284</v>
      </c>
      <c r="C2128" s="3" t="s">
        <v>5338</v>
      </c>
      <c r="D2128" s="5">
        <v>20.045000000000002</v>
      </c>
      <c r="E2128" s="5">
        <v>2285.130020045</v>
      </c>
      <c r="F2128" s="3" t="s">
        <v>4480</v>
      </c>
      <c r="G2128" s="3" t="s">
        <v>4491</v>
      </c>
      <c r="H2128" s="3" t="s">
        <v>4492</v>
      </c>
      <c r="I2128" s="3" t="s">
        <v>4493</v>
      </c>
      <c r="J2128" s="3"/>
      <c r="K2128" s="6" t="s">
        <v>4474</v>
      </c>
      <c r="L2128" s="6" t="s">
        <v>4474</v>
      </c>
      <c r="M2128" s="6" t="s">
        <v>4474</v>
      </c>
      <c r="N2128" s="6" t="s">
        <v>4474</v>
      </c>
      <c r="O2128" s="6" t="s">
        <v>4474</v>
      </c>
      <c r="P2128" s="6" t="s">
        <v>4474</v>
      </c>
      <c r="Q2128" s="6" t="s">
        <v>4474</v>
      </c>
      <c r="R2128" s="6" t="s">
        <v>4474</v>
      </c>
      <c r="S2128" s="6" t="s">
        <v>4474</v>
      </c>
      <c r="T2128" s="6" t="s">
        <v>4474</v>
      </c>
      <c r="U2128" s="6" t="s">
        <v>4474</v>
      </c>
      <c r="V2128" s="6" t="s">
        <v>4474</v>
      </c>
      <c r="W2128" s="6" t="s">
        <v>4474</v>
      </c>
      <c r="X2128" s="6" t="s">
        <v>4474</v>
      </c>
      <c r="Y2128" s="6" t="s">
        <v>4474</v>
      </c>
      <c r="Z2128" s="6" t="s">
        <v>4474</v>
      </c>
      <c r="AA2128" s="6" t="s">
        <v>4474</v>
      </c>
      <c r="AB2128" s="6" t="s">
        <v>4474</v>
      </c>
      <c r="AC2128" s="6" t="s">
        <v>4474</v>
      </c>
      <c r="AD2128" s="6" t="s">
        <v>4474</v>
      </c>
      <c r="AF2128" t="e">
        <f t="shared" si="660"/>
        <v>#VALUE!</v>
      </c>
      <c r="AG2128" t="e">
        <f t="shared" si="661"/>
        <v>#VALUE!</v>
      </c>
      <c r="AH2128" t="e">
        <f t="shared" si="662"/>
        <v>#VALUE!</v>
      </c>
      <c r="AI2128" t="e">
        <f t="shared" si="663"/>
        <v>#VALUE!</v>
      </c>
      <c r="AJ2128" t="e">
        <f t="shared" si="664"/>
        <v>#VALUE!</v>
      </c>
      <c r="AK2128" t="e">
        <f t="shared" si="665"/>
        <v>#VALUE!</v>
      </c>
      <c r="AL2128" t="e">
        <f t="shared" si="666"/>
        <v>#VALUE!</v>
      </c>
      <c r="AM2128" t="e">
        <f t="shared" si="667"/>
        <v>#VALUE!</v>
      </c>
      <c r="AN2128" t="e">
        <f t="shared" si="668"/>
        <v>#VALUE!</v>
      </c>
      <c r="AO2128" t="e">
        <f t="shared" si="669"/>
        <v>#VALUE!</v>
      </c>
      <c r="AP2128">
        <f t="shared" si="670"/>
        <v>0</v>
      </c>
      <c r="AQ2128">
        <f t="shared" si="671"/>
        <v>0</v>
      </c>
      <c r="AR2128">
        <f t="shared" si="672"/>
        <v>0</v>
      </c>
      <c r="AS2128">
        <f t="shared" si="673"/>
        <v>0</v>
      </c>
      <c r="AT2128">
        <f t="shared" si="674"/>
        <v>0</v>
      </c>
      <c r="AU2128">
        <f t="shared" si="675"/>
        <v>0</v>
      </c>
      <c r="AV2128">
        <f t="shared" si="676"/>
        <v>0</v>
      </c>
      <c r="AW2128">
        <f t="shared" si="677"/>
        <v>0</v>
      </c>
      <c r="AX2128">
        <f t="shared" si="678"/>
        <v>0</v>
      </c>
      <c r="AY2128">
        <f t="shared" si="679"/>
        <v>0</v>
      </c>
    </row>
    <row r="2129" spans="1:51" x14ac:dyDescent="0.3">
      <c r="A2129" s="1" t="s">
        <v>2123</v>
      </c>
      <c r="B2129" s="2">
        <v>19067691</v>
      </c>
      <c r="C2129" s="3" t="s">
        <v>5338</v>
      </c>
      <c r="D2129" s="5">
        <v>23.18</v>
      </c>
      <c r="E2129" s="5">
        <v>146.03399999999999</v>
      </c>
      <c r="F2129" s="3" t="s">
        <v>4480</v>
      </c>
      <c r="G2129" s="3" t="s">
        <v>4491</v>
      </c>
      <c r="H2129" s="3" t="s">
        <v>4492</v>
      </c>
      <c r="I2129" s="3" t="s">
        <v>4493</v>
      </c>
      <c r="J2129" s="3"/>
      <c r="K2129" s="6" t="s">
        <v>4474</v>
      </c>
      <c r="L2129" s="6" t="s">
        <v>4474</v>
      </c>
      <c r="M2129" s="6" t="s">
        <v>4474</v>
      </c>
      <c r="N2129" s="6" t="s">
        <v>4474</v>
      </c>
      <c r="O2129" s="6" t="s">
        <v>4474</v>
      </c>
      <c r="P2129" s="6" t="s">
        <v>4474</v>
      </c>
      <c r="Q2129" s="6" t="s">
        <v>4474</v>
      </c>
      <c r="R2129" s="6" t="s">
        <v>4474</v>
      </c>
      <c r="S2129" s="6" t="s">
        <v>4474</v>
      </c>
      <c r="T2129" s="6" t="s">
        <v>4474</v>
      </c>
      <c r="U2129" s="6" t="s">
        <v>4474</v>
      </c>
      <c r="V2129" s="6" t="s">
        <v>4474</v>
      </c>
      <c r="W2129" s="6" t="s">
        <v>4474</v>
      </c>
      <c r="X2129" s="6" t="s">
        <v>4474</v>
      </c>
      <c r="Y2129" s="6" t="s">
        <v>4474</v>
      </c>
      <c r="Z2129" s="6" t="s">
        <v>4474</v>
      </c>
      <c r="AA2129" s="6" t="s">
        <v>4474</v>
      </c>
      <c r="AB2129" s="6" t="s">
        <v>4474</v>
      </c>
      <c r="AC2129" s="6" t="s">
        <v>4474</v>
      </c>
      <c r="AD2129" s="6" t="s">
        <v>4474</v>
      </c>
      <c r="AF2129" t="e">
        <f t="shared" si="660"/>
        <v>#VALUE!</v>
      </c>
      <c r="AG2129" t="e">
        <f t="shared" si="661"/>
        <v>#VALUE!</v>
      </c>
      <c r="AH2129" t="e">
        <f t="shared" si="662"/>
        <v>#VALUE!</v>
      </c>
      <c r="AI2129" t="e">
        <f t="shared" si="663"/>
        <v>#VALUE!</v>
      </c>
      <c r="AJ2129" t="e">
        <f t="shared" si="664"/>
        <v>#VALUE!</v>
      </c>
      <c r="AK2129" t="e">
        <f t="shared" si="665"/>
        <v>#VALUE!</v>
      </c>
      <c r="AL2129" t="e">
        <f t="shared" si="666"/>
        <v>#VALUE!</v>
      </c>
      <c r="AM2129" t="e">
        <f t="shared" si="667"/>
        <v>#VALUE!</v>
      </c>
      <c r="AN2129" t="e">
        <f t="shared" si="668"/>
        <v>#VALUE!</v>
      </c>
      <c r="AO2129" t="e">
        <f t="shared" si="669"/>
        <v>#VALUE!</v>
      </c>
      <c r="AP2129">
        <f t="shared" si="670"/>
        <v>0</v>
      </c>
      <c r="AQ2129">
        <f t="shared" si="671"/>
        <v>0</v>
      </c>
      <c r="AR2129">
        <f t="shared" si="672"/>
        <v>0</v>
      </c>
      <c r="AS2129">
        <f t="shared" si="673"/>
        <v>0</v>
      </c>
      <c r="AT2129">
        <f t="shared" si="674"/>
        <v>0</v>
      </c>
      <c r="AU2129">
        <f t="shared" si="675"/>
        <v>0</v>
      </c>
      <c r="AV2129">
        <f t="shared" si="676"/>
        <v>0</v>
      </c>
      <c r="AW2129">
        <f t="shared" si="677"/>
        <v>0</v>
      </c>
      <c r="AX2129">
        <f t="shared" si="678"/>
        <v>0</v>
      </c>
      <c r="AY2129">
        <f t="shared" si="679"/>
        <v>0</v>
      </c>
    </row>
    <row r="2130" spans="1:51" x14ac:dyDescent="0.3">
      <c r="A2130" s="1" t="s">
        <v>2124</v>
      </c>
      <c r="B2130" s="2">
        <v>16351304</v>
      </c>
      <c r="C2130" s="3" t="s">
        <v>5338</v>
      </c>
      <c r="D2130" s="5">
        <v>18.18</v>
      </c>
      <c r="E2130" s="5">
        <v>1641.6540181800001</v>
      </c>
      <c r="F2130" s="3" t="s">
        <v>4480</v>
      </c>
      <c r="G2130" s="3" t="s">
        <v>4491</v>
      </c>
      <c r="H2130" s="3" t="s">
        <v>4492</v>
      </c>
      <c r="I2130" s="3" t="s">
        <v>4493</v>
      </c>
      <c r="J2130" s="3"/>
      <c r="K2130" s="6" t="s">
        <v>4474</v>
      </c>
      <c r="L2130" s="6" t="s">
        <v>4474</v>
      </c>
      <c r="M2130" s="6" t="s">
        <v>4474</v>
      </c>
      <c r="N2130" s="6" t="s">
        <v>4474</v>
      </c>
      <c r="O2130" s="6" t="s">
        <v>4474</v>
      </c>
      <c r="P2130" s="6" t="s">
        <v>4474</v>
      </c>
      <c r="Q2130" s="6" t="s">
        <v>4474</v>
      </c>
      <c r="R2130" s="6" t="s">
        <v>4474</v>
      </c>
      <c r="S2130" s="6" t="s">
        <v>4474</v>
      </c>
      <c r="T2130" s="6" t="s">
        <v>4474</v>
      </c>
      <c r="U2130" s="6" t="s">
        <v>4474</v>
      </c>
      <c r="V2130" s="6" t="s">
        <v>4474</v>
      </c>
      <c r="W2130" s="6" t="s">
        <v>4474</v>
      </c>
      <c r="X2130" s="6" t="s">
        <v>4474</v>
      </c>
      <c r="Y2130" s="6" t="s">
        <v>4474</v>
      </c>
      <c r="Z2130" s="6" t="s">
        <v>4474</v>
      </c>
      <c r="AA2130" s="6" t="s">
        <v>4474</v>
      </c>
      <c r="AB2130" s="6" t="s">
        <v>4474</v>
      </c>
      <c r="AC2130" s="6" t="s">
        <v>4474</v>
      </c>
      <c r="AD2130" s="6" t="s">
        <v>4474</v>
      </c>
      <c r="AF2130" t="e">
        <f t="shared" si="660"/>
        <v>#VALUE!</v>
      </c>
      <c r="AG2130" t="e">
        <f t="shared" si="661"/>
        <v>#VALUE!</v>
      </c>
      <c r="AH2130" t="e">
        <f t="shared" si="662"/>
        <v>#VALUE!</v>
      </c>
      <c r="AI2130" t="e">
        <f t="shared" si="663"/>
        <v>#VALUE!</v>
      </c>
      <c r="AJ2130" t="e">
        <f t="shared" si="664"/>
        <v>#VALUE!</v>
      </c>
      <c r="AK2130" t="e">
        <f t="shared" si="665"/>
        <v>#VALUE!</v>
      </c>
      <c r="AL2130" t="e">
        <f t="shared" si="666"/>
        <v>#VALUE!</v>
      </c>
      <c r="AM2130" t="e">
        <f t="shared" si="667"/>
        <v>#VALUE!</v>
      </c>
      <c r="AN2130" t="e">
        <f t="shared" si="668"/>
        <v>#VALUE!</v>
      </c>
      <c r="AO2130" t="e">
        <f t="shared" si="669"/>
        <v>#VALUE!</v>
      </c>
      <c r="AP2130">
        <f t="shared" si="670"/>
        <v>0</v>
      </c>
      <c r="AQ2130">
        <f t="shared" si="671"/>
        <v>0</v>
      </c>
      <c r="AR2130">
        <f t="shared" si="672"/>
        <v>0</v>
      </c>
      <c r="AS2130">
        <f t="shared" si="673"/>
        <v>0</v>
      </c>
      <c r="AT2130">
        <f t="shared" si="674"/>
        <v>0</v>
      </c>
      <c r="AU2130">
        <f t="shared" si="675"/>
        <v>0</v>
      </c>
      <c r="AV2130">
        <f t="shared" si="676"/>
        <v>0</v>
      </c>
      <c r="AW2130">
        <f t="shared" si="677"/>
        <v>0</v>
      </c>
      <c r="AX2130">
        <f t="shared" si="678"/>
        <v>0</v>
      </c>
      <c r="AY2130">
        <f t="shared" si="679"/>
        <v>0</v>
      </c>
    </row>
    <row r="2131" spans="1:51" x14ac:dyDescent="0.3">
      <c r="A2131" s="1" t="s">
        <v>2125</v>
      </c>
      <c r="B2131" s="2">
        <v>19067703</v>
      </c>
      <c r="C2131" s="3" t="s">
        <v>5338</v>
      </c>
      <c r="D2131" s="5">
        <v>22.7791</v>
      </c>
      <c r="E2131" s="5">
        <v>161.73160999999999</v>
      </c>
      <c r="F2131" s="3" t="s">
        <v>4480</v>
      </c>
      <c r="G2131" s="3" t="s">
        <v>4491</v>
      </c>
      <c r="H2131" s="3" t="s">
        <v>4492</v>
      </c>
      <c r="I2131" s="3" t="s">
        <v>4493</v>
      </c>
      <c r="J2131" s="3"/>
      <c r="K2131" s="6" t="s">
        <v>4474</v>
      </c>
      <c r="L2131" s="6" t="s">
        <v>4474</v>
      </c>
      <c r="M2131" s="6" t="s">
        <v>4474</v>
      </c>
      <c r="N2131" s="6" t="s">
        <v>4474</v>
      </c>
      <c r="O2131" s="6" t="s">
        <v>4474</v>
      </c>
      <c r="P2131" s="6" t="s">
        <v>4474</v>
      </c>
      <c r="Q2131" s="6" t="s">
        <v>4474</v>
      </c>
      <c r="R2131" s="6" t="s">
        <v>4474</v>
      </c>
      <c r="S2131" s="6" t="s">
        <v>4474</v>
      </c>
      <c r="T2131" s="6" t="s">
        <v>4474</v>
      </c>
      <c r="U2131" s="6" t="s">
        <v>4474</v>
      </c>
      <c r="V2131" s="6" t="s">
        <v>4474</v>
      </c>
      <c r="W2131" s="6" t="s">
        <v>4474</v>
      </c>
      <c r="X2131" s="6" t="s">
        <v>4474</v>
      </c>
      <c r="Y2131" s="6" t="s">
        <v>4474</v>
      </c>
      <c r="Z2131" s="6" t="s">
        <v>4474</v>
      </c>
      <c r="AA2131" s="6" t="s">
        <v>4474</v>
      </c>
      <c r="AB2131" s="6" t="s">
        <v>4474</v>
      </c>
      <c r="AC2131" s="6" t="s">
        <v>4474</v>
      </c>
      <c r="AD2131" s="6" t="s">
        <v>4474</v>
      </c>
      <c r="AF2131" t="e">
        <f t="shared" si="660"/>
        <v>#VALUE!</v>
      </c>
      <c r="AG2131" t="e">
        <f t="shared" si="661"/>
        <v>#VALUE!</v>
      </c>
      <c r="AH2131" t="e">
        <f t="shared" si="662"/>
        <v>#VALUE!</v>
      </c>
      <c r="AI2131" t="e">
        <f t="shared" si="663"/>
        <v>#VALUE!</v>
      </c>
      <c r="AJ2131" t="e">
        <f t="shared" si="664"/>
        <v>#VALUE!</v>
      </c>
      <c r="AK2131" t="e">
        <f t="shared" si="665"/>
        <v>#VALUE!</v>
      </c>
      <c r="AL2131" t="e">
        <f t="shared" si="666"/>
        <v>#VALUE!</v>
      </c>
      <c r="AM2131" t="e">
        <f t="shared" si="667"/>
        <v>#VALUE!</v>
      </c>
      <c r="AN2131" t="e">
        <f t="shared" si="668"/>
        <v>#VALUE!</v>
      </c>
      <c r="AO2131" t="e">
        <f t="shared" si="669"/>
        <v>#VALUE!</v>
      </c>
      <c r="AP2131">
        <f t="shared" si="670"/>
        <v>0</v>
      </c>
      <c r="AQ2131">
        <f t="shared" si="671"/>
        <v>0</v>
      </c>
      <c r="AR2131">
        <f t="shared" si="672"/>
        <v>0</v>
      </c>
      <c r="AS2131">
        <f t="shared" si="673"/>
        <v>0</v>
      </c>
      <c r="AT2131">
        <f t="shared" si="674"/>
        <v>0</v>
      </c>
      <c r="AU2131">
        <f t="shared" si="675"/>
        <v>0</v>
      </c>
      <c r="AV2131">
        <f t="shared" si="676"/>
        <v>0</v>
      </c>
      <c r="AW2131">
        <f t="shared" si="677"/>
        <v>0</v>
      </c>
      <c r="AX2131">
        <f t="shared" si="678"/>
        <v>0</v>
      </c>
      <c r="AY2131">
        <f t="shared" si="679"/>
        <v>0</v>
      </c>
    </row>
    <row r="2132" spans="1:51" x14ac:dyDescent="0.3">
      <c r="A2132" s="1" t="s">
        <v>2126</v>
      </c>
      <c r="B2132" s="2">
        <v>22298265</v>
      </c>
      <c r="C2132" s="3" t="s">
        <v>5338</v>
      </c>
      <c r="D2132" s="5">
        <v>16.195</v>
      </c>
      <c r="E2132" s="5">
        <v>1241.3467499999999</v>
      </c>
      <c r="F2132" s="3" t="s">
        <v>4480</v>
      </c>
      <c r="G2132" s="3" t="s">
        <v>4491</v>
      </c>
      <c r="H2132" s="3" t="s">
        <v>4492</v>
      </c>
      <c r="I2132" s="3" t="s">
        <v>4493</v>
      </c>
      <c r="J2132" s="3"/>
      <c r="K2132" s="6" t="s">
        <v>4474</v>
      </c>
      <c r="L2132" s="6" t="s">
        <v>4474</v>
      </c>
      <c r="M2132" s="6" t="s">
        <v>4474</v>
      </c>
      <c r="N2132" s="6" t="s">
        <v>4474</v>
      </c>
      <c r="O2132" s="6" t="s">
        <v>4474</v>
      </c>
      <c r="P2132" s="6" t="s">
        <v>4474</v>
      </c>
      <c r="Q2132" s="6" t="s">
        <v>4474</v>
      </c>
      <c r="R2132" s="6" t="s">
        <v>4474</v>
      </c>
      <c r="S2132" s="6" t="s">
        <v>4474</v>
      </c>
      <c r="T2132" s="6" t="s">
        <v>4474</v>
      </c>
      <c r="U2132" s="6" t="s">
        <v>4474</v>
      </c>
      <c r="V2132" s="6" t="s">
        <v>4474</v>
      </c>
      <c r="W2132" s="6" t="s">
        <v>4474</v>
      </c>
      <c r="X2132" s="6" t="s">
        <v>4474</v>
      </c>
      <c r="Y2132" s="6" t="s">
        <v>4474</v>
      </c>
      <c r="Z2132" s="6" t="s">
        <v>4474</v>
      </c>
      <c r="AA2132" s="6" t="s">
        <v>4474</v>
      </c>
      <c r="AB2132" s="6" t="s">
        <v>4474</v>
      </c>
      <c r="AC2132" s="6" t="s">
        <v>4474</v>
      </c>
      <c r="AD2132" s="6" t="s">
        <v>4474</v>
      </c>
      <c r="AF2132" t="e">
        <f t="shared" si="660"/>
        <v>#VALUE!</v>
      </c>
      <c r="AG2132" t="e">
        <f t="shared" si="661"/>
        <v>#VALUE!</v>
      </c>
      <c r="AH2132" t="e">
        <f t="shared" si="662"/>
        <v>#VALUE!</v>
      </c>
      <c r="AI2132" t="e">
        <f t="shared" si="663"/>
        <v>#VALUE!</v>
      </c>
      <c r="AJ2132" t="e">
        <f t="shared" si="664"/>
        <v>#VALUE!</v>
      </c>
      <c r="AK2132" t="e">
        <f t="shared" si="665"/>
        <v>#VALUE!</v>
      </c>
      <c r="AL2132" t="e">
        <f t="shared" si="666"/>
        <v>#VALUE!</v>
      </c>
      <c r="AM2132" t="e">
        <f t="shared" si="667"/>
        <v>#VALUE!</v>
      </c>
      <c r="AN2132" t="e">
        <f t="shared" si="668"/>
        <v>#VALUE!</v>
      </c>
      <c r="AO2132" t="e">
        <f t="shared" si="669"/>
        <v>#VALUE!</v>
      </c>
      <c r="AP2132">
        <f t="shared" si="670"/>
        <v>0</v>
      </c>
      <c r="AQ2132">
        <f t="shared" si="671"/>
        <v>0</v>
      </c>
      <c r="AR2132">
        <f t="shared" si="672"/>
        <v>0</v>
      </c>
      <c r="AS2132">
        <f t="shared" si="673"/>
        <v>0</v>
      </c>
      <c r="AT2132">
        <f t="shared" si="674"/>
        <v>0</v>
      </c>
      <c r="AU2132">
        <f t="shared" si="675"/>
        <v>0</v>
      </c>
      <c r="AV2132">
        <f t="shared" si="676"/>
        <v>0</v>
      </c>
      <c r="AW2132">
        <f t="shared" si="677"/>
        <v>0</v>
      </c>
      <c r="AX2132">
        <f t="shared" si="678"/>
        <v>0</v>
      </c>
      <c r="AY2132">
        <f t="shared" si="679"/>
        <v>0</v>
      </c>
    </row>
    <row r="2133" spans="1:51" x14ac:dyDescent="0.3">
      <c r="A2133" s="1" t="s">
        <v>2127</v>
      </c>
      <c r="B2133" s="2">
        <v>19150751</v>
      </c>
      <c r="C2133" s="3" t="s">
        <v>5338</v>
      </c>
      <c r="D2133" s="5">
        <v>21.6646</v>
      </c>
      <c r="E2133" s="5">
        <v>140.81989999999999</v>
      </c>
      <c r="F2133" s="3" t="s">
        <v>4480</v>
      </c>
      <c r="G2133" s="3" t="s">
        <v>4491</v>
      </c>
      <c r="H2133" s="3" t="s">
        <v>4492</v>
      </c>
      <c r="I2133" s="3" t="s">
        <v>4493</v>
      </c>
      <c r="J2133" s="3"/>
      <c r="K2133" s="6" t="s">
        <v>4474</v>
      </c>
      <c r="L2133" s="6" t="s">
        <v>4474</v>
      </c>
      <c r="M2133" s="6" t="s">
        <v>4474</v>
      </c>
      <c r="N2133" s="6" t="s">
        <v>4474</v>
      </c>
      <c r="O2133" s="6" t="s">
        <v>4474</v>
      </c>
      <c r="P2133" s="6" t="s">
        <v>4474</v>
      </c>
      <c r="Q2133" s="6" t="s">
        <v>4474</v>
      </c>
      <c r="R2133" s="6" t="s">
        <v>4474</v>
      </c>
      <c r="S2133" s="6" t="s">
        <v>4474</v>
      </c>
      <c r="T2133" s="6" t="s">
        <v>4474</v>
      </c>
      <c r="U2133" s="6" t="s">
        <v>4474</v>
      </c>
      <c r="V2133" s="6" t="s">
        <v>4474</v>
      </c>
      <c r="W2133" s="6" t="s">
        <v>4474</v>
      </c>
      <c r="X2133" s="6" t="s">
        <v>4474</v>
      </c>
      <c r="Y2133" s="6" t="s">
        <v>4474</v>
      </c>
      <c r="Z2133" s="6" t="s">
        <v>4474</v>
      </c>
      <c r="AA2133" s="6" t="s">
        <v>4474</v>
      </c>
      <c r="AB2133" s="6" t="s">
        <v>4474</v>
      </c>
      <c r="AC2133" s="6" t="s">
        <v>4474</v>
      </c>
      <c r="AD2133" s="6" t="s">
        <v>4474</v>
      </c>
      <c r="AF2133" t="e">
        <f t="shared" si="660"/>
        <v>#VALUE!</v>
      </c>
      <c r="AG2133" t="e">
        <f t="shared" si="661"/>
        <v>#VALUE!</v>
      </c>
      <c r="AH2133" t="e">
        <f t="shared" si="662"/>
        <v>#VALUE!</v>
      </c>
      <c r="AI2133" t="e">
        <f t="shared" si="663"/>
        <v>#VALUE!</v>
      </c>
      <c r="AJ2133" t="e">
        <f t="shared" si="664"/>
        <v>#VALUE!</v>
      </c>
      <c r="AK2133" t="e">
        <f t="shared" si="665"/>
        <v>#VALUE!</v>
      </c>
      <c r="AL2133" t="e">
        <f t="shared" si="666"/>
        <v>#VALUE!</v>
      </c>
      <c r="AM2133" t="e">
        <f t="shared" si="667"/>
        <v>#VALUE!</v>
      </c>
      <c r="AN2133" t="e">
        <f t="shared" si="668"/>
        <v>#VALUE!</v>
      </c>
      <c r="AO2133" t="e">
        <f t="shared" si="669"/>
        <v>#VALUE!</v>
      </c>
      <c r="AP2133">
        <f t="shared" si="670"/>
        <v>0</v>
      </c>
      <c r="AQ2133">
        <f t="shared" si="671"/>
        <v>0</v>
      </c>
      <c r="AR2133">
        <f t="shared" si="672"/>
        <v>0</v>
      </c>
      <c r="AS2133">
        <f t="shared" si="673"/>
        <v>0</v>
      </c>
      <c r="AT2133">
        <f t="shared" si="674"/>
        <v>0</v>
      </c>
      <c r="AU2133">
        <f t="shared" si="675"/>
        <v>0</v>
      </c>
      <c r="AV2133">
        <f t="shared" si="676"/>
        <v>0</v>
      </c>
      <c r="AW2133">
        <f t="shared" si="677"/>
        <v>0</v>
      </c>
      <c r="AX2133">
        <f t="shared" si="678"/>
        <v>0</v>
      </c>
      <c r="AY2133">
        <f t="shared" si="679"/>
        <v>0</v>
      </c>
    </row>
    <row r="2134" spans="1:51" x14ac:dyDescent="0.3">
      <c r="A2134" s="1" t="s">
        <v>2128</v>
      </c>
      <c r="B2134" s="2">
        <v>29444706</v>
      </c>
      <c r="C2134" s="3" t="s">
        <v>5338</v>
      </c>
      <c r="D2134" s="5">
        <v>15.87</v>
      </c>
      <c r="E2134" s="5">
        <v>811.75049999999999</v>
      </c>
      <c r="F2134" s="3" t="s">
        <v>4480</v>
      </c>
      <c r="G2134" s="3" t="s">
        <v>4491</v>
      </c>
      <c r="H2134" s="3" t="s">
        <v>4492</v>
      </c>
      <c r="I2134" s="3" t="s">
        <v>4493</v>
      </c>
      <c r="J2134" s="3"/>
      <c r="K2134" s="6" t="s">
        <v>4474</v>
      </c>
      <c r="L2134" s="6" t="s">
        <v>4474</v>
      </c>
      <c r="M2134" s="6" t="s">
        <v>4474</v>
      </c>
      <c r="N2134" s="6" t="s">
        <v>4474</v>
      </c>
      <c r="O2134" s="6" t="s">
        <v>4474</v>
      </c>
      <c r="P2134" s="6" t="s">
        <v>4474</v>
      </c>
      <c r="Q2134" s="6" t="s">
        <v>4474</v>
      </c>
      <c r="R2134" s="6" t="s">
        <v>4474</v>
      </c>
      <c r="S2134" s="6" t="s">
        <v>4474</v>
      </c>
      <c r="T2134" s="6" t="s">
        <v>4474</v>
      </c>
      <c r="U2134" s="6" t="s">
        <v>4474</v>
      </c>
      <c r="V2134" s="6" t="s">
        <v>4474</v>
      </c>
      <c r="W2134" s="6" t="s">
        <v>4474</v>
      </c>
      <c r="X2134" s="6" t="s">
        <v>4474</v>
      </c>
      <c r="Y2134" s="6" t="s">
        <v>4474</v>
      </c>
      <c r="Z2134" s="6" t="s">
        <v>4474</v>
      </c>
      <c r="AA2134" s="6" t="s">
        <v>4474</v>
      </c>
      <c r="AB2134" s="6" t="s">
        <v>4474</v>
      </c>
      <c r="AC2134" s="6" t="s">
        <v>4474</v>
      </c>
      <c r="AD2134" s="6" t="s">
        <v>4474</v>
      </c>
      <c r="AF2134" t="e">
        <f t="shared" si="660"/>
        <v>#VALUE!</v>
      </c>
      <c r="AG2134" t="e">
        <f t="shared" si="661"/>
        <v>#VALUE!</v>
      </c>
      <c r="AH2134" t="e">
        <f t="shared" si="662"/>
        <v>#VALUE!</v>
      </c>
      <c r="AI2134" t="e">
        <f t="shared" si="663"/>
        <v>#VALUE!</v>
      </c>
      <c r="AJ2134" t="e">
        <f t="shared" si="664"/>
        <v>#VALUE!</v>
      </c>
      <c r="AK2134" t="e">
        <f t="shared" si="665"/>
        <v>#VALUE!</v>
      </c>
      <c r="AL2134" t="e">
        <f t="shared" si="666"/>
        <v>#VALUE!</v>
      </c>
      <c r="AM2134" t="e">
        <f t="shared" si="667"/>
        <v>#VALUE!</v>
      </c>
      <c r="AN2134" t="e">
        <f t="shared" si="668"/>
        <v>#VALUE!</v>
      </c>
      <c r="AO2134" t="e">
        <f t="shared" si="669"/>
        <v>#VALUE!</v>
      </c>
      <c r="AP2134">
        <f t="shared" si="670"/>
        <v>0</v>
      </c>
      <c r="AQ2134">
        <f t="shared" si="671"/>
        <v>0</v>
      </c>
      <c r="AR2134">
        <f t="shared" si="672"/>
        <v>0</v>
      </c>
      <c r="AS2134">
        <f t="shared" si="673"/>
        <v>0</v>
      </c>
      <c r="AT2134">
        <f t="shared" si="674"/>
        <v>0</v>
      </c>
      <c r="AU2134">
        <f t="shared" si="675"/>
        <v>0</v>
      </c>
      <c r="AV2134">
        <f t="shared" si="676"/>
        <v>0</v>
      </c>
      <c r="AW2134">
        <f t="shared" si="677"/>
        <v>0</v>
      </c>
      <c r="AX2134">
        <f t="shared" si="678"/>
        <v>0</v>
      </c>
      <c r="AY2134">
        <f t="shared" si="679"/>
        <v>0</v>
      </c>
    </row>
    <row r="2135" spans="1:51" x14ac:dyDescent="0.3">
      <c r="A2135" s="1" t="s">
        <v>2129</v>
      </c>
      <c r="B2135" s="2">
        <v>29444608</v>
      </c>
      <c r="C2135" s="3" t="s">
        <v>5338</v>
      </c>
      <c r="D2135" s="5">
        <v>20.795000000000002</v>
      </c>
      <c r="E2135" s="5">
        <v>89.418499999999995</v>
      </c>
      <c r="F2135" s="3" t="s">
        <v>4480</v>
      </c>
      <c r="G2135" s="3" t="s">
        <v>4491</v>
      </c>
      <c r="H2135" s="3" t="s">
        <v>4492</v>
      </c>
      <c r="I2135" s="3" t="s">
        <v>4493</v>
      </c>
      <c r="J2135" s="3"/>
      <c r="K2135" s="6" t="s">
        <v>4474</v>
      </c>
      <c r="L2135" s="6" t="s">
        <v>4474</v>
      </c>
      <c r="M2135" s="6" t="s">
        <v>4474</v>
      </c>
      <c r="N2135" s="6" t="s">
        <v>4474</v>
      </c>
      <c r="O2135" s="6" t="s">
        <v>4474</v>
      </c>
      <c r="P2135" s="6" t="s">
        <v>4474</v>
      </c>
      <c r="Q2135" s="6" t="s">
        <v>4474</v>
      </c>
      <c r="R2135" s="6" t="s">
        <v>4474</v>
      </c>
      <c r="S2135" s="6" t="s">
        <v>4474</v>
      </c>
      <c r="T2135" s="6" t="s">
        <v>4474</v>
      </c>
      <c r="U2135" s="6" t="s">
        <v>4474</v>
      </c>
      <c r="V2135" s="6" t="s">
        <v>4474</v>
      </c>
      <c r="W2135" s="6" t="s">
        <v>4474</v>
      </c>
      <c r="X2135" s="6" t="s">
        <v>4474</v>
      </c>
      <c r="Y2135" s="6" t="s">
        <v>4474</v>
      </c>
      <c r="Z2135" s="6" t="s">
        <v>4474</v>
      </c>
      <c r="AA2135" s="6" t="s">
        <v>4474</v>
      </c>
      <c r="AB2135" s="6" t="s">
        <v>4474</v>
      </c>
      <c r="AC2135" s="6" t="s">
        <v>4474</v>
      </c>
      <c r="AD2135" s="6" t="s">
        <v>4474</v>
      </c>
      <c r="AF2135" t="e">
        <f t="shared" si="660"/>
        <v>#VALUE!</v>
      </c>
      <c r="AG2135" t="e">
        <f t="shared" si="661"/>
        <v>#VALUE!</v>
      </c>
      <c r="AH2135" t="e">
        <f t="shared" si="662"/>
        <v>#VALUE!</v>
      </c>
      <c r="AI2135" t="e">
        <f t="shared" si="663"/>
        <v>#VALUE!</v>
      </c>
      <c r="AJ2135" t="e">
        <f t="shared" si="664"/>
        <v>#VALUE!</v>
      </c>
      <c r="AK2135" t="e">
        <f t="shared" si="665"/>
        <v>#VALUE!</v>
      </c>
      <c r="AL2135" t="e">
        <f t="shared" si="666"/>
        <v>#VALUE!</v>
      </c>
      <c r="AM2135" t="e">
        <f t="shared" si="667"/>
        <v>#VALUE!</v>
      </c>
      <c r="AN2135" t="e">
        <f t="shared" si="668"/>
        <v>#VALUE!</v>
      </c>
      <c r="AO2135" t="e">
        <f t="shared" si="669"/>
        <v>#VALUE!</v>
      </c>
      <c r="AP2135">
        <f t="shared" si="670"/>
        <v>0</v>
      </c>
      <c r="AQ2135">
        <f t="shared" si="671"/>
        <v>0</v>
      </c>
      <c r="AR2135">
        <f t="shared" si="672"/>
        <v>0</v>
      </c>
      <c r="AS2135">
        <f t="shared" si="673"/>
        <v>0</v>
      </c>
      <c r="AT2135">
        <f t="shared" si="674"/>
        <v>0</v>
      </c>
      <c r="AU2135">
        <f t="shared" si="675"/>
        <v>0</v>
      </c>
      <c r="AV2135">
        <f t="shared" si="676"/>
        <v>0</v>
      </c>
      <c r="AW2135">
        <f t="shared" si="677"/>
        <v>0</v>
      </c>
      <c r="AX2135">
        <f t="shared" si="678"/>
        <v>0</v>
      </c>
      <c r="AY2135">
        <f t="shared" si="679"/>
        <v>0</v>
      </c>
    </row>
    <row r="2136" spans="1:51" x14ac:dyDescent="0.3">
      <c r="A2136" s="1" t="s">
        <v>2130</v>
      </c>
      <c r="B2136" s="2">
        <v>106466647</v>
      </c>
      <c r="C2136" s="3" t="s">
        <v>5338</v>
      </c>
      <c r="D2136" s="5">
        <v>19.82</v>
      </c>
      <c r="E2136" s="5">
        <v>710.54700000000003</v>
      </c>
      <c r="F2136" s="3" t="s">
        <v>4480</v>
      </c>
      <c r="G2136" s="3" t="s">
        <v>4491</v>
      </c>
      <c r="H2136" s="3" t="s">
        <v>4492</v>
      </c>
      <c r="I2136" s="3" t="s">
        <v>4493</v>
      </c>
      <c r="J2136" s="3"/>
      <c r="K2136" s="6" t="s">
        <v>4474</v>
      </c>
      <c r="L2136" s="6" t="s">
        <v>4474</v>
      </c>
      <c r="M2136" s="6" t="s">
        <v>4474</v>
      </c>
      <c r="N2136" s="6" t="s">
        <v>4474</v>
      </c>
      <c r="O2136" s="6" t="s">
        <v>4474</v>
      </c>
      <c r="P2136" s="6" t="s">
        <v>4474</v>
      </c>
      <c r="Q2136" s="6" t="s">
        <v>4474</v>
      </c>
      <c r="R2136" s="6" t="s">
        <v>4474</v>
      </c>
      <c r="S2136" s="6" t="s">
        <v>4474</v>
      </c>
      <c r="T2136" s="6" t="s">
        <v>4474</v>
      </c>
      <c r="U2136" s="6" t="s">
        <v>4474</v>
      </c>
      <c r="V2136" s="6" t="s">
        <v>4474</v>
      </c>
      <c r="W2136" s="6" t="s">
        <v>4474</v>
      </c>
      <c r="X2136" s="6" t="s">
        <v>4474</v>
      </c>
      <c r="Y2136" s="6" t="s">
        <v>4474</v>
      </c>
      <c r="Z2136" s="6" t="s">
        <v>4474</v>
      </c>
      <c r="AA2136" s="6" t="s">
        <v>4474</v>
      </c>
      <c r="AB2136" s="6" t="s">
        <v>4474</v>
      </c>
      <c r="AC2136" s="6" t="s">
        <v>4474</v>
      </c>
      <c r="AD2136" s="6" t="s">
        <v>4474</v>
      </c>
      <c r="AF2136" t="e">
        <f t="shared" si="660"/>
        <v>#VALUE!</v>
      </c>
      <c r="AG2136" t="e">
        <f t="shared" si="661"/>
        <v>#VALUE!</v>
      </c>
      <c r="AH2136" t="e">
        <f t="shared" si="662"/>
        <v>#VALUE!</v>
      </c>
      <c r="AI2136" t="e">
        <f t="shared" si="663"/>
        <v>#VALUE!</v>
      </c>
      <c r="AJ2136" t="e">
        <f t="shared" si="664"/>
        <v>#VALUE!</v>
      </c>
      <c r="AK2136" t="e">
        <f t="shared" si="665"/>
        <v>#VALUE!</v>
      </c>
      <c r="AL2136" t="e">
        <f t="shared" si="666"/>
        <v>#VALUE!</v>
      </c>
      <c r="AM2136" t="e">
        <f t="shared" si="667"/>
        <v>#VALUE!</v>
      </c>
      <c r="AN2136" t="e">
        <f t="shared" si="668"/>
        <v>#VALUE!</v>
      </c>
      <c r="AO2136" t="e">
        <f t="shared" si="669"/>
        <v>#VALUE!</v>
      </c>
      <c r="AP2136">
        <f t="shared" si="670"/>
        <v>0</v>
      </c>
      <c r="AQ2136">
        <f t="shared" si="671"/>
        <v>0</v>
      </c>
      <c r="AR2136">
        <f t="shared" si="672"/>
        <v>0</v>
      </c>
      <c r="AS2136">
        <f t="shared" si="673"/>
        <v>0</v>
      </c>
      <c r="AT2136">
        <f t="shared" si="674"/>
        <v>0</v>
      </c>
      <c r="AU2136">
        <f t="shared" si="675"/>
        <v>0</v>
      </c>
      <c r="AV2136">
        <f t="shared" si="676"/>
        <v>0</v>
      </c>
      <c r="AW2136">
        <f t="shared" si="677"/>
        <v>0</v>
      </c>
      <c r="AX2136">
        <f t="shared" si="678"/>
        <v>0</v>
      </c>
      <c r="AY2136">
        <f t="shared" si="679"/>
        <v>0</v>
      </c>
    </row>
    <row r="2137" spans="1:51" x14ac:dyDescent="0.3">
      <c r="A2137" s="1" t="s">
        <v>2131</v>
      </c>
      <c r="B2137" s="2">
        <v>106477942</v>
      </c>
      <c r="C2137" s="3" t="s">
        <v>5338</v>
      </c>
      <c r="D2137" s="5">
        <v>24.8</v>
      </c>
      <c r="E2137" s="5">
        <v>91.76</v>
      </c>
      <c r="F2137" s="3" t="s">
        <v>4480</v>
      </c>
      <c r="G2137" s="3" t="s">
        <v>4491</v>
      </c>
      <c r="H2137" s="3" t="s">
        <v>4492</v>
      </c>
      <c r="I2137" s="3" t="s">
        <v>4493</v>
      </c>
      <c r="J2137" s="3"/>
      <c r="K2137" s="6" t="s">
        <v>4474</v>
      </c>
      <c r="L2137" s="6" t="s">
        <v>4474</v>
      </c>
      <c r="M2137" s="6" t="s">
        <v>4474</v>
      </c>
      <c r="N2137" s="6" t="s">
        <v>4474</v>
      </c>
      <c r="O2137" s="6" t="s">
        <v>4474</v>
      </c>
      <c r="P2137" s="6" t="s">
        <v>4474</v>
      </c>
      <c r="Q2137" s="6" t="s">
        <v>4474</v>
      </c>
      <c r="R2137" s="6" t="s">
        <v>4474</v>
      </c>
      <c r="S2137" s="6" t="s">
        <v>4474</v>
      </c>
      <c r="T2137" s="6" t="s">
        <v>4474</v>
      </c>
      <c r="U2137" s="6" t="s">
        <v>4474</v>
      </c>
      <c r="V2137" s="6" t="s">
        <v>4474</v>
      </c>
      <c r="W2137" s="6" t="s">
        <v>4474</v>
      </c>
      <c r="X2137" s="6" t="s">
        <v>4474</v>
      </c>
      <c r="Y2137" s="6" t="s">
        <v>4474</v>
      </c>
      <c r="Z2137" s="6" t="s">
        <v>4474</v>
      </c>
      <c r="AA2137" s="6" t="s">
        <v>4474</v>
      </c>
      <c r="AB2137" s="6" t="s">
        <v>4474</v>
      </c>
      <c r="AC2137" s="6" t="s">
        <v>4474</v>
      </c>
      <c r="AD2137" s="6" t="s">
        <v>4474</v>
      </c>
      <c r="AF2137" t="e">
        <f t="shared" si="660"/>
        <v>#VALUE!</v>
      </c>
      <c r="AG2137" t="e">
        <f t="shared" si="661"/>
        <v>#VALUE!</v>
      </c>
      <c r="AH2137" t="e">
        <f t="shared" si="662"/>
        <v>#VALUE!</v>
      </c>
      <c r="AI2137" t="e">
        <f t="shared" si="663"/>
        <v>#VALUE!</v>
      </c>
      <c r="AJ2137" t="e">
        <f t="shared" si="664"/>
        <v>#VALUE!</v>
      </c>
      <c r="AK2137" t="e">
        <f t="shared" si="665"/>
        <v>#VALUE!</v>
      </c>
      <c r="AL2137" t="e">
        <f t="shared" si="666"/>
        <v>#VALUE!</v>
      </c>
      <c r="AM2137" t="e">
        <f t="shared" si="667"/>
        <v>#VALUE!</v>
      </c>
      <c r="AN2137" t="e">
        <f t="shared" si="668"/>
        <v>#VALUE!</v>
      </c>
      <c r="AO2137" t="e">
        <f t="shared" si="669"/>
        <v>#VALUE!</v>
      </c>
      <c r="AP2137">
        <f t="shared" si="670"/>
        <v>0</v>
      </c>
      <c r="AQ2137">
        <f t="shared" si="671"/>
        <v>0</v>
      </c>
      <c r="AR2137">
        <f t="shared" si="672"/>
        <v>0</v>
      </c>
      <c r="AS2137">
        <f t="shared" si="673"/>
        <v>0</v>
      </c>
      <c r="AT2137">
        <f t="shared" si="674"/>
        <v>0</v>
      </c>
      <c r="AU2137">
        <f t="shared" si="675"/>
        <v>0</v>
      </c>
      <c r="AV2137">
        <f t="shared" si="676"/>
        <v>0</v>
      </c>
      <c r="AW2137">
        <f t="shared" si="677"/>
        <v>0</v>
      </c>
      <c r="AX2137">
        <f t="shared" si="678"/>
        <v>0</v>
      </c>
      <c r="AY2137">
        <f t="shared" si="679"/>
        <v>0</v>
      </c>
    </row>
    <row r="2138" spans="1:51" x14ac:dyDescent="0.3">
      <c r="A2138" s="1" t="s">
        <v>2132</v>
      </c>
      <c r="B2138" s="2">
        <v>112325990</v>
      </c>
      <c r="C2138" s="3" t="s">
        <v>5338</v>
      </c>
      <c r="D2138" s="5">
        <v>20.309999999999999</v>
      </c>
      <c r="E2138" s="5">
        <v>411.27749999999997</v>
      </c>
      <c r="F2138" s="3" t="s">
        <v>4480</v>
      </c>
      <c r="G2138" s="3" t="s">
        <v>4491</v>
      </c>
      <c r="H2138" s="3" t="s">
        <v>4492</v>
      </c>
      <c r="I2138" s="3" t="s">
        <v>4493</v>
      </c>
      <c r="J2138" s="3"/>
      <c r="K2138" s="6" t="s">
        <v>4474</v>
      </c>
      <c r="L2138" s="6" t="s">
        <v>4474</v>
      </c>
      <c r="M2138" s="6" t="s">
        <v>4474</v>
      </c>
      <c r="N2138" s="6" t="s">
        <v>4474</v>
      </c>
      <c r="O2138" s="6" t="s">
        <v>4474</v>
      </c>
      <c r="P2138" s="6" t="s">
        <v>4474</v>
      </c>
      <c r="Q2138" s="6" t="s">
        <v>4474</v>
      </c>
      <c r="R2138" s="6" t="s">
        <v>4474</v>
      </c>
      <c r="S2138" s="6" t="s">
        <v>4474</v>
      </c>
      <c r="T2138" s="6" t="s">
        <v>4474</v>
      </c>
      <c r="U2138" s="6" t="s">
        <v>4474</v>
      </c>
      <c r="V2138" s="6" t="s">
        <v>4474</v>
      </c>
      <c r="W2138" s="6" t="s">
        <v>4474</v>
      </c>
      <c r="X2138" s="6" t="s">
        <v>4474</v>
      </c>
      <c r="Y2138" s="6" t="s">
        <v>4474</v>
      </c>
      <c r="Z2138" s="6" t="s">
        <v>4474</v>
      </c>
      <c r="AA2138" s="6" t="s">
        <v>4474</v>
      </c>
      <c r="AB2138" s="6" t="s">
        <v>4474</v>
      </c>
      <c r="AC2138" s="6" t="s">
        <v>4474</v>
      </c>
      <c r="AD2138" s="6" t="s">
        <v>4474</v>
      </c>
      <c r="AF2138" t="e">
        <f t="shared" si="660"/>
        <v>#VALUE!</v>
      </c>
      <c r="AG2138" t="e">
        <f t="shared" si="661"/>
        <v>#VALUE!</v>
      </c>
      <c r="AH2138" t="e">
        <f t="shared" si="662"/>
        <v>#VALUE!</v>
      </c>
      <c r="AI2138" t="e">
        <f t="shared" si="663"/>
        <v>#VALUE!</v>
      </c>
      <c r="AJ2138" t="e">
        <f t="shared" si="664"/>
        <v>#VALUE!</v>
      </c>
      <c r="AK2138" t="e">
        <f t="shared" si="665"/>
        <v>#VALUE!</v>
      </c>
      <c r="AL2138" t="e">
        <f t="shared" si="666"/>
        <v>#VALUE!</v>
      </c>
      <c r="AM2138" t="e">
        <f t="shared" si="667"/>
        <v>#VALUE!</v>
      </c>
      <c r="AN2138" t="e">
        <f t="shared" si="668"/>
        <v>#VALUE!</v>
      </c>
      <c r="AO2138" t="e">
        <f t="shared" si="669"/>
        <v>#VALUE!</v>
      </c>
      <c r="AP2138">
        <f t="shared" si="670"/>
        <v>0</v>
      </c>
      <c r="AQ2138">
        <f t="shared" si="671"/>
        <v>0</v>
      </c>
      <c r="AR2138">
        <f t="shared" si="672"/>
        <v>0</v>
      </c>
      <c r="AS2138">
        <f t="shared" si="673"/>
        <v>0</v>
      </c>
      <c r="AT2138">
        <f t="shared" si="674"/>
        <v>0</v>
      </c>
      <c r="AU2138">
        <f t="shared" si="675"/>
        <v>0</v>
      </c>
      <c r="AV2138">
        <f t="shared" si="676"/>
        <v>0</v>
      </c>
      <c r="AW2138">
        <f t="shared" si="677"/>
        <v>0</v>
      </c>
      <c r="AX2138">
        <f t="shared" si="678"/>
        <v>0</v>
      </c>
      <c r="AY2138">
        <f t="shared" si="679"/>
        <v>0</v>
      </c>
    </row>
    <row r="2139" spans="1:51" x14ac:dyDescent="0.3">
      <c r="A2139" s="1" t="s">
        <v>2133</v>
      </c>
      <c r="B2139" s="2">
        <v>112326183</v>
      </c>
      <c r="C2139" s="3" t="s">
        <v>5338</v>
      </c>
      <c r="D2139" s="5">
        <v>25.54</v>
      </c>
      <c r="E2139" s="5">
        <v>63.85</v>
      </c>
      <c r="F2139" s="3" t="s">
        <v>4480</v>
      </c>
      <c r="G2139" s="3" t="s">
        <v>4491</v>
      </c>
      <c r="H2139" s="3" t="s">
        <v>4492</v>
      </c>
      <c r="I2139" s="3" t="s">
        <v>4493</v>
      </c>
      <c r="J2139" s="3"/>
      <c r="K2139" s="6" t="s">
        <v>4474</v>
      </c>
      <c r="L2139" s="6" t="s">
        <v>4474</v>
      </c>
      <c r="M2139" s="6" t="s">
        <v>4474</v>
      </c>
      <c r="N2139" s="6" t="s">
        <v>4474</v>
      </c>
      <c r="O2139" s="6" t="s">
        <v>4474</v>
      </c>
      <c r="P2139" s="6" t="s">
        <v>4474</v>
      </c>
      <c r="Q2139" s="6" t="s">
        <v>4474</v>
      </c>
      <c r="R2139" s="6" t="s">
        <v>4474</v>
      </c>
      <c r="S2139" s="6" t="s">
        <v>4474</v>
      </c>
      <c r="T2139" s="6" t="s">
        <v>4474</v>
      </c>
      <c r="U2139" s="6" t="s">
        <v>4474</v>
      </c>
      <c r="V2139" s="6" t="s">
        <v>4474</v>
      </c>
      <c r="W2139" s="6" t="s">
        <v>4474</v>
      </c>
      <c r="X2139" s="6" t="s">
        <v>4474</v>
      </c>
      <c r="Y2139" s="6" t="s">
        <v>4474</v>
      </c>
      <c r="Z2139" s="6" t="s">
        <v>4474</v>
      </c>
      <c r="AA2139" s="6" t="s">
        <v>4474</v>
      </c>
      <c r="AB2139" s="6" t="s">
        <v>4474</v>
      </c>
      <c r="AC2139" s="6" t="s">
        <v>4474</v>
      </c>
      <c r="AD2139" s="6" t="s">
        <v>4474</v>
      </c>
      <c r="AF2139" t="e">
        <f t="shared" si="660"/>
        <v>#VALUE!</v>
      </c>
      <c r="AG2139" t="e">
        <f t="shared" si="661"/>
        <v>#VALUE!</v>
      </c>
      <c r="AH2139" t="e">
        <f t="shared" si="662"/>
        <v>#VALUE!</v>
      </c>
      <c r="AI2139" t="e">
        <f t="shared" si="663"/>
        <v>#VALUE!</v>
      </c>
      <c r="AJ2139" t="e">
        <f t="shared" si="664"/>
        <v>#VALUE!</v>
      </c>
      <c r="AK2139" t="e">
        <f t="shared" si="665"/>
        <v>#VALUE!</v>
      </c>
      <c r="AL2139" t="e">
        <f t="shared" si="666"/>
        <v>#VALUE!</v>
      </c>
      <c r="AM2139" t="e">
        <f t="shared" si="667"/>
        <v>#VALUE!</v>
      </c>
      <c r="AN2139" t="e">
        <f t="shared" si="668"/>
        <v>#VALUE!</v>
      </c>
      <c r="AO2139" t="e">
        <f t="shared" si="669"/>
        <v>#VALUE!</v>
      </c>
      <c r="AP2139">
        <f t="shared" si="670"/>
        <v>0</v>
      </c>
      <c r="AQ2139">
        <f t="shared" si="671"/>
        <v>0</v>
      </c>
      <c r="AR2139">
        <f t="shared" si="672"/>
        <v>0</v>
      </c>
      <c r="AS2139">
        <f t="shared" si="673"/>
        <v>0</v>
      </c>
      <c r="AT2139">
        <f t="shared" si="674"/>
        <v>0</v>
      </c>
      <c r="AU2139">
        <f t="shared" si="675"/>
        <v>0</v>
      </c>
      <c r="AV2139">
        <f t="shared" si="676"/>
        <v>0</v>
      </c>
      <c r="AW2139">
        <f t="shared" si="677"/>
        <v>0</v>
      </c>
      <c r="AX2139">
        <f t="shared" si="678"/>
        <v>0</v>
      </c>
      <c r="AY2139">
        <f t="shared" si="679"/>
        <v>0</v>
      </c>
    </row>
    <row r="2140" spans="1:51" x14ac:dyDescent="0.3">
      <c r="A2140" s="1" t="s">
        <v>2134</v>
      </c>
      <c r="B2140" s="2">
        <v>117192736</v>
      </c>
      <c r="C2140" s="3" t="s">
        <v>5338</v>
      </c>
      <c r="D2140" s="5">
        <v>19.905000000000001</v>
      </c>
      <c r="E2140" s="5">
        <v>128.38724999999999</v>
      </c>
      <c r="F2140" s="3" t="s">
        <v>4480</v>
      </c>
      <c r="G2140" s="3" t="s">
        <v>4491</v>
      </c>
      <c r="H2140" s="3" t="s">
        <v>4492</v>
      </c>
      <c r="I2140" s="3" t="s">
        <v>4493</v>
      </c>
      <c r="J2140" s="3"/>
      <c r="K2140" s="6" t="s">
        <v>4474</v>
      </c>
      <c r="L2140" s="6" t="s">
        <v>4474</v>
      </c>
      <c r="M2140" s="6" t="s">
        <v>4474</v>
      </c>
      <c r="N2140" s="6" t="s">
        <v>4474</v>
      </c>
      <c r="O2140" s="6" t="s">
        <v>4474</v>
      </c>
      <c r="P2140" s="6" t="s">
        <v>4474</v>
      </c>
      <c r="Q2140" s="6" t="s">
        <v>4474</v>
      </c>
      <c r="R2140" s="6" t="s">
        <v>4474</v>
      </c>
      <c r="S2140" s="6" t="s">
        <v>4474</v>
      </c>
      <c r="T2140" s="6" t="s">
        <v>4474</v>
      </c>
      <c r="U2140" s="6" t="s">
        <v>4474</v>
      </c>
      <c r="V2140" s="6" t="s">
        <v>4474</v>
      </c>
      <c r="W2140" s="6" t="s">
        <v>4474</v>
      </c>
      <c r="X2140" s="6" t="s">
        <v>4474</v>
      </c>
      <c r="Y2140" s="6" t="s">
        <v>4474</v>
      </c>
      <c r="Z2140" s="6" t="s">
        <v>4474</v>
      </c>
      <c r="AA2140" s="6" t="s">
        <v>4474</v>
      </c>
      <c r="AB2140" s="6" t="s">
        <v>4474</v>
      </c>
      <c r="AC2140" s="6" t="s">
        <v>4474</v>
      </c>
      <c r="AD2140" s="6" t="s">
        <v>4474</v>
      </c>
      <c r="AF2140" t="e">
        <f t="shared" si="660"/>
        <v>#VALUE!</v>
      </c>
      <c r="AG2140" t="e">
        <f t="shared" si="661"/>
        <v>#VALUE!</v>
      </c>
      <c r="AH2140" t="e">
        <f t="shared" si="662"/>
        <v>#VALUE!</v>
      </c>
      <c r="AI2140" t="e">
        <f t="shared" si="663"/>
        <v>#VALUE!</v>
      </c>
      <c r="AJ2140" t="e">
        <f t="shared" si="664"/>
        <v>#VALUE!</v>
      </c>
      <c r="AK2140" t="e">
        <f t="shared" si="665"/>
        <v>#VALUE!</v>
      </c>
      <c r="AL2140" t="e">
        <f t="shared" si="666"/>
        <v>#VALUE!</v>
      </c>
      <c r="AM2140" t="e">
        <f t="shared" si="667"/>
        <v>#VALUE!</v>
      </c>
      <c r="AN2140" t="e">
        <f t="shared" si="668"/>
        <v>#VALUE!</v>
      </c>
      <c r="AO2140" t="e">
        <f t="shared" si="669"/>
        <v>#VALUE!</v>
      </c>
      <c r="AP2140">
        <f t="shared" si="670"/>
        <v>0</v>
      </c>
      <c r="AQ2140">
        <f t="shared" si="671"/>
        <v>0</v>
      </c>
      <c r="AR2140">
        <f t="shared" si="672"/>
        <v>0</v>
      </c>
      <c r="AS2140">
        <f t="shared" si="673"/>
        <v>0</v>
      </c>
      <c r="AT2140">
        <f t="shared" si="674"/>
        <v>0</v>
      </c>
      <c r="AU2140">
        <f t="shared" si="675"/>
        <v>0</v>
      </c>
      <c r="AV2140">
        <f t="shared" si="676"/>
        <v>0</v>
      </c>
      <c r="AW2140">
        <f t="shared" si="677"/>
        <v>0</v>
      </c>
      <c r="AX2140">
        <f t="shared" si="678"/>
        <v>0</v>
      </c>
      <c r="AY2140">
        <f t="shared" si="679"/>
        <v>0</v>
      </c>
    </row>
    <row r="2141" spans="1:51" x14ac:dyDescent="0.3">
      <c r="A2141" s="1" t="s">
        <v>2135</v>
      </c>
      <c r="B2141" s="2">
        <v>119890996</v>
      </c>
      <c r="C2141" s="3" t="s">
        <v>5338</v>
      </c>
      <c r="D2141" s="5">
        <v>24.25</v>
      </c>
      <c r="E2141" s="7">
        <v>14.55</v>
      </c>
      <c r="F2141" s="3" t="s">
        <v>4480</v>
      </c>
      <c r="G2141" s="3" t="s">
        <v>4491</v>
      </c>
      <c r="H2141" s="3" t="s">
        <v>4492</v>
      </c>
      <c r="I2141" s="3" t="s">
        <v>4493</v>
      </c>
      <c r="J2141" s="3"/>
      <c r="K2141" s="6" t="s">
        <v>4474</v>
      </c>
      <c r="L2141" s="6" t="s">
        <v>4474</v>
      </c>
      <c r="M2141" s="6" t="s">
        <v>4474</v>
      </c>
      <c r="N2141" s="6" t="s">
        <v>4474</v>
      </c>
      <c r="O2141" s="6" t="s">
        <v>4474</v>
      </c>
      <c r="P2141" s="6" t="s">
        <v>4474</v>
      </c>
      <c r="Q2141" s="6" t="s">
        <v>4474</v>
      </c>
      <c r="R2141" s="6" t="s">
        <v>4474</v>
      </c>
      <c r="S2141" s="6" t="s">
        <v>4474</v>
      </c>
      <c r="T2141" s="6" t="s">
        <v>4474</v>
      </c>
      <c r="U2141" s="6" t="s">
        <v>4474</v>
      </c>
      <c r="V2141" s="6" t="s">
        <v>4474</v>
      </c>
      <c r="W2141" s="6" t="s">
        <v>4474</v>
      </c>
      <c r="X2141" s="6" t="s">
        <v>4474</v>
      </c>
      <c r="Y2141" s="6" t="s">
        <v>4474</v>
      </c>
      <c r="Z2141" s="6" t="s">
        <v>4474</v>
      </c>
      <c r="AA2141" s="6" t="s">
        <v>4474</v>
      </c>
      <c r="AB2141" s="6" t="s">
        <v>4474</v>
      </c>
      <c r="AC2141" s="6" t="s">
        <v>4474</v>
      </c>
      <c r="AD2141" s="6" t="s">
        <v>4474</v>
      </c>
      <c r="AF2141" t="e">
        <f t="shared" si="660"/>
        <v>#VALUE!</v>
      </c>
      <c r="AG2141" t="e">
        <f t="shared" si="661"/>
        <v>#VALUE!</v>
      </c>
      <c r="AH2141" t="e">
        <f t="shared" si="662"/>
        <v>#VALUE!</v>
      </c>
      <c r="AI2141" t="e">
        <f t="shared" si="663"/>
        <v>#VALUE!</v>
      </c>
      <c r="AJ2141" t="e">
        <f t="shared" si="664"/>
        <v>#VALUE!</v>
      </c>
      <c r="AK2141" t="e">
        <f t="shared" si="665"/>
        <v>#VALUE!</v>
      </c>
      <c r="AL2141" t="e">
        <f t="shared" si="666"/>
        <v>#VALUE!</v>
      </c>
      <c r="AM2141" t="e">
        <f t="shared" si="667"/>
        <v>#VALUE!</v>
      </c>
      <c r="AN2141" t="e">
        <f t="shared" si="668"/>
        <v>#VALUE!</v>
      </c>
      <c r="AO2141" t="e">
        <f t="shared" si="669"/>
        <v>#VALUE!</v>
      </c>
      <c r="AP2141">
        <f t="shared" si="670"/>
        <v>0</v>
      </c>
      <c r="AQ2141">
        <f t="shared" si="671"/>
        <v>0</v>
      </c>
      <c r="AR2141">
        <f t="shared" si="672"/>
        <v>0</v>
      </c>
      <c r="AS2141">
        <f t="shared" si="673"/>
        <v>0</v>
      </c>
      <c r="AT2141">
        <f t="shared" si="674"/>
        <v>0</v>
      </c>
      <c r="AU2141">
        <f t="shared" si="675"/>
        <v>0</v>
      </c>
      <c r="AV2141">
        <f t="shared" si="676"/>
        <v>0</v>
      </c>
      <c r="AW2141">
        <f t="shared" si="677"/>
        <v>0</v>
      </c>
      <c r="AX2141">
        <f t="shared" si="678"/>
        <v>0</v>
      </c>
      <c r="AY2141">
        <f t="shared" si="679"/>
        <v>0</v>
      </c>
    </row>
    <row r="2142" spans="1:51" x14ac:dyDescent="0.3">
      <c r="A2142" s="1" t="s">
        <v>2136</v>
      </c>
      <c r="B2142" s="2">
        <v>10821779</v>
      </c>
      <c r="C2142" s="3" t="s">
        <v>5338</v>
      </c>
      <c r="D2142" s="5">
        <v>49.67</v>
      </c>
      <c r="E2142" s="5">
        <v>633.29254966999997</v>
      </c>
      <c r="F2142" s="3" t="s">
        <v>4480</v>
      </c>
      <c r="G2142" s="3" t="s">
        <v>4491</v>
      </c>
      <c r="H2142" s="3" t="s">
        <v>4492</v>
      </c>
      <c r="I2142" s="3" t="s">
        <v>4493</v>
      </c>
      <c r="J2142" s="3"/>
      <c r="K2142" s="6" t="s">
        <v>4474</v>
      </c>
      <c r="L2142" s="6" t="s">
        <v>4474</v>
      </c>
      <c r="M2142" s="6" t="s">
        <v>4474</v>
      </c>
      <c r="N2142" s="6" t="s">
        <v>4474</v>
      </c>
      <c r="O2142" s="6" t="s">
        <v>4474</v>
      </c>
      <c r="P2142" s="6" t="s">
        <v>4474</v>
      </c>
      <c r="Q2142" s="6" t="s">
        <v>4474</v>
      </c>
      <c r="R2142" s="6" t="s">
        <v>4474</v>
      </c>
      <c r="S2142" s="6" t="s">
        <v>4474</v>
      </c>
      <c r="T2142" s="6" t="s">
        <v>4474</v>
      </c>
      <c r="U2142" s="6" t="s">
        <v>4474</v>
      </c>
      <c r="V2142" s="6" t="s">
        <v>4474</v>
      </c>
      <c r="W2142" s="6" t="s">
        <v>4474</v>
      </c>
      <c r="X2142" s="6" t="s">
        <v>4474</v>
      </c>
      <c r="Y2142" s="6" t="s">
        <v>4474</v>
      </c>
      <c r="Z2142" s="6" t="s">
        <v>4474</v>
      </c>
      <c r="AA2142" s="6" t="s">
        <v>4474</v>
      </c>
      <c r="AB2142" s="6" t="s">
        <v>4474</v>
      </c>
      <c r="AC2142" s="6" t="s">
        <v>4474</v>
      </c>
      <c r="AD2142" s="6" t="s">
        <v>4474</v>
      </c>
      <c r="AF2142" t="e">
        <f t="shared" si="660"/>
        <v>#VALUE!</v>
      </c>
      <c r="AG2142" t="e">
        <f t="shared" si="661"/>
        <v>#VALUE!</v>
      </c>
      <c r="AH2142" t="e">
        <f t="shared" si="662"/>
        <v>#VALUE!</v>
      </c>
      <c r="AI2142" t="e">
        <f t="shared" si="663"/>
        <v>#VALUE!</v>
      </c>
      <c r="AJ2142" t="e">
        <f t="shared" si="664"/>
        <v>#VALUE!</v>
      </c>
      <c r="AK2142" t="e">
        <f t="shared" si="665"/>
        <v>#VALUE!</v>
      </c>
      <c r="AL2142" t="e">
        <f t="shared" si="666"/>
        <v>#VALUE!</v>
      </c>
      <c r="AM2142" t="e">
        <f t="shared" si="667"/>
        <v>#VALUE!</v>
      </c>
      <c r="AN2142" t="e">
        <f t="shared" si="668"/>
        <v>#VALUE!</v>
      </c>
      <c r="AO2142" t="e">
        <f t="shared" si="669"/>
        <v>#VALUE!</v>
      </c>
      <c r="AP2142">
        <f t="shared" si="670"/>
        <v>0</v>
      </c>
      <c r="AQ2142">
        <f t="shared" si="671"/>
        <v>0</v>
      </c>
      <c r="AR2142">
        <f t="shared" si="672"/>
        <v>0</v>
      </c>
      <c r="AS2142">
        <f t="shared" si="673"/>
        <v>0</v>
      </c>
      <c r="AT2142">
        <f t="shared" si="674"/>
        <v>0</v>
      </c>
      <c r="AU2142">
        <f t="shared" si="675"/>
        <v>0</v>
      </c>
      <c r="AV2142">
        <f t="shared" si="676"/>
        <v>0</v>
      </c>
      <c r="AW2142">
        <f t="shared" si="677"/>
        <v>0</v>
      </c>
      <c r="AX2142">
        <f t="shared" si="678"/>
        <v>0</v>
      </c>
      <c r="AY2142">
        <f t="shared" si="679"/>
        <v>0</v>
      </c>
    </row>
    <row r="2143" spans="1:51" x14ac:dyDescent="0.3">
      <c r="A2143" s="1" t="s">
        <v>2137</v>
      </c>
      <c r="B2143" s="2">
        <v>8568145</v>
      </c>
      <c r="C2143" s="3" t="s">
        <v>5337</v>
      </c>
      <c r="D2143" s="7" t="s">
        <v>4474</v>
      </c>
      <c r="E2143" s="5" t="s">
        <v>4474</v>
      </c>
      <c r="F2143" s="3" t="s">
        <v>4480</v>
      </c>
      <c r="G2143" s="3" t="s">
        <v>4491</v>
      </c>
      <c r="H2143" s="3" t="s">
        <v>4492</v>
      </c>
      <c r="I2143" s="3" t="s">
        <v>4493</v>
      </c>
      <c r="J2143" s="3"/>
      <c r="K2143" s="6" t="s">
        <v>4474</v>
      </c>
      <c r="L2143" s="6" t="s">
        <v>4474</v>
      </c>
      <c r="M2143" s="6" t="s">
        <v>4474</v>
      </c>
      <c r="N2143" s="6" t="s">
        <v>4474</v>
      </c>
      <c r="O2143" s="6" t="s">
        <v>4474</v>
      </c>
      <c r="P2143" s="6" t="s">
        <v>4474</v>
      </c>
      <c r="Q2143" s="6" t="s">
        <v>4474</v>
      </c>
      <c r="R2143" s="6" t="s">
        <v>4474</v>
      </c>
      <c r="S2143" s="6" t="s">
        <v>4474</v>
      </c>
      <c r="T2143" s="6" t="s">
        <v>4474</v>
      </c>
      <c r="U2143" s="6" t="s">
        <v>4474</v>
      </c>
      <c r="V2143" s="6" t="s">
        <v>4474</v>
      </c>
      <c r="W2143" s="6" t="s">
        <v>4474</v>
      </c>
      <c r="X2143" s="6" t="s">
        <v>4474</v>
      </c>
      <c r="Y2143" s="6" t="s">
        <v>4474</v>
      </c>
      <c r="Z2143" s="6" t="s">
        <v>4474</v>
      </c>
      <c r="AA2143" s="6" t="s">
        <v>4474</v>
      </c>
      <c r="AB2143" s="6" t="s">
        <v>4474</v>
      </c>
      <c r="AC2143" s="6" t="s">
        <v>4474</v>
      </c>
      <c r="AD2143" s="6" t="s">
        <v>4474</v>
      </c>
      <c r="AF2143" t="e">
        <f t="shared" si="660"/>
        <v>#VALUE!</v>
      </c>
      <c r="AG2143" t="e">
        <f t="shared" si="661"/>
        <v>#VALUE!</v>
      </c>
      <c r="AH2143" t="e">
        <f t="shared" si="662"/>
        <v>#VALUE!</v>
      </c>
      <c r="AI2143" t="e">
        <f t="shared" si="663"/>
        <v>#VALUE!</v>
      </c>
      <c r="AJ2143" t="e">
        <f t="shared" si="664"/>
        <v>#VALUE!</v>
      </c>
      <c r="AK2143" t="e">
        <f t="shared" si="665"/>
        <v>#VALUE!</v>
      </c>
      <c r="AL2143" t="e">
        <f t="shared" si="666"/>
        <v>#VALUE!</v>
      </c>
      <c r="AM2143" t="e">
        <f t="shared" si="667"/>
        <v>#VALUE!</v>
      </c>
      <c r="AN2143" t="e">
        <f t="shared" si="668"/>
        <v>#VALUE!</v>
      </c>
      <c r="AO2143" t="e">
        <f t="shared" si="669"/>
        <v>#VALUE!</v>
      </c>
      <c r="AP2143">
        <f t="shared" si="670"/>
        <v>0</v>
      </c>
      <c r="AQ2143">
        <f t="shared" si="671"/>
        <v>0</v>
      </c>
      <c r="AR2143">
        <f t="shared" si="672"/>
        <v>0</v>
      </c>
      <c r="AS2143">
        <f t="shared" si="673"/>
        <v>0</v>
      </c>
      <c r="AT2143">
        <f t="shared" si="674"/>
        <v>0</v>
      </c>
      <c r="AU2143">
        <f t="shared" si="675"/>
        <v>0</v>
      </c>
      <c r="AV2143">
        <f t="shared" si="676"/>
        <v>0</v>
      </c>
      <c r="AW2143">
        <f t="shared" si="677"/>
        <v>0</v>
      </c>
      <c r="AX2143">
        <f t="shared" si="678"/>
        <v>0</v>
      </c>
      <c r="AY2143">
        <f t="shared" si="679"/>
        <v>0</v>
      </c>
    </row>
    <row r="2144" spans="1:51" x14ac:dyDescent="0.3">
      <c r="A2144" s="1" t="s">
        <v>2138</v>
      </c>
      <c r="B2144" s="2">
        <v>5721673</v>
      </c>
      <c r="C2144" s="3" t="s">
        <v>5337</v>
      </c>
      <c r="D2144" s="7">
        <v>10.98</v>
      </c>
      <c r="E2144" s="5">
        <v>71.348446260000003</v>
      </c>
      <c r="F2144" s="3" t="s">
        <v>4480</v>
      </c>
      <c r="G2144" s="3" t="s">
        <v>4491</v>
      </c>
      <c r="H2144" s="3" t="s">
        <v>4492</v>
      </c>
      <c r="I2144" s="3" t="s">
        <v>4493</v>
      </c>
      <c r="J2144" s="3" t="s">
        <v>4494</v>
      </c>
      <c r="K2144" s="6">
        <v>7710.56</v>
      </c>
      <c r="L2144" s="6">
        <v>7658.0259999999998</v>
      </c>
      <c r="M2144" s="6" t="s">
        <v>4474</v>
      </c>
      <c r="N2144" s="6" t="s">
        <v>4474</v>
      </c>
      <c r="O2144" s="6">
        <v>6632.1620000000003</v>
      </c>
      <c r="P2144" s="6">
        <v>6634.8940000000002</v>
      </c>
      <c r="Q2144" s="6">
        <v>8806.5360000000001</v>
      </c>
      <c r="R2144" s="6">
        <v>7839.0159999999996</v>
      </c>
      <c r="S2144" s="6">
        <v>6004.5339999999997</v>
      </c>
      <c r="T2144" s="6">
        <v>7080.3909999999996</v>
      </c>
      <c r="U2144" s="6" t="s">
        <v>4474</v>
      </c>
      <c r="V2144" s="6" t="s">
        <v>4474</v>
      </c>
      <c r="W2144" s="6">
        <v>107697.485</v>
      </c>
      <c r="X2144" s="6">
        <v>107697.485</v>
      </c>
      <c r="Y2144" s="6">
        <v>2758.0189999999998</v>
      </c>
      <c r="Z2144" s="6">
        <v>2758.0189999999998</v>
      </c>
      <c r="AA2144" s="6">
        <v>32031</v>
      </c>
      <c r="AB2144" s="6">
        <v>32031</v>
      </c>
      <c r="AC2144" s="6">
        <v>6498037</v>
      </c>
      <c r="AD2144" s="6">
        <v>6498037</v>
      </c>
      <c r="AF2144">
        <f t="shared" si="660"/>
        <v>8.1771045999820699E-2</v>
      </c>
      <c r="AG2144">
        <f t="shared" si="661"/>
        <v>7.2787363604637556E-2</v>
      </c>
      <c r="AH2144" t="e">
        <f t="shared" si="662"/>
        <v>#VALUE!</v>
      </c>
      <c r="AI2144" t="e">
        <f t="shared" si="663"/>
        <v>#VALUE!</v>
      </c>
      <c r="AJ2144">
        <f t="shared" si="664"/>
        <v>8.6104679841403631E-2</v>
      </c>
      <c r="AK2144">
        <f t="shared" si="665"/>
        <v>8.6104679841403631E-2</v>
      </c>
      <c r="AL2144">
        <f t="shared" si="666"/>
        <v>0.86014011952439251</v>
      </c>
      <c r="AM2144">
        <f t="shared" si="667"/>
        <v>0.86639742408813969</v>
      </c>
      <c r="AN2144">
        <f t="shared" si="668"/>
        <v>7.1594615231729886E-2</v>
      </c>
      <c r="AO2144">
        <f t="shared" si="669"/>
        <v>7.1106822968057232E-2</v>
      </c>
      <c r="AP2144">
        <f t="shared" si="670"/>
        <v>1</v>
      </c>
      <c r="AQ2144">
        <f t="shared" si="671"/>
        <v>1</v>
      </c>
      <c r="AR2144">
        <f t="shared" si="672"/>
        <v>1</v>
      </c>
      <c r="AS2144">
        <f t="shared" si="673"/>
        <v>0</v>
      </c>
      <c r="AT2144">
        <f t="shared" si="674"/>
        <v>0</v>
      </c>
      <c r="AU2144">
        <f t="shared" si="675"/>
        <v>0</v>
      </c>
      <c r="AV2144">
        <f t="shared" si="676"/>
        <v>0</v>
      </c>
      <c r="AW2144">
        <f t="shared" si="677"/>
        <v>1</v>
      </c>
      <c r="AX2144">
        <f t="shared" si="678"/>
        <v>0</v>
      </c>
      <c r="AY2144">
        <f t="shared" si="679"/>
        <v>4</v>
      </c>
    </row>
    <row r="2145" spans="1:51" x14ac:dyDescent="0.3">
      <c r="A2145" s="1" t="s">
        <v>2139</v>
      </c>
      <c r="B2145" s="2">
        <v>103661</v>
      </c>
      <c r="C2145" s="3" t="s">
        <v>5337</v>
      </c>
      <c r="D2145" s="5">
        <v>16.420000000000002</v>
      </c>
      <c r="E2145" s="5">
        <v>7379.8040118400004</v>
      </c>
      <c r="F2145" s="3" t="s">
        <v>4480</v>
      </c>
      <c r="G2145" s="3" t="s">
        <v>4491</v>
      </c>
      <c r="H2145" s="3" t="s">
        <v>4492</v>
      </c>
      <c r="I2145" s="3" t="s">
        <v>4493</v>
      </c>
      <c r="J2145" s="3" t="s">
        <v>4658</v>
      </c>
      <c r="K2145" s="6">
        <v>5887400</v>
      </c>
      <c r="L2145" s="6">
        <v>5814000</v>
      </c>
      <c r="M2145" s="6">
        <v>1053000</v>
      </c>
      <c r="N2145" s="6">
        <v>1050800</v>
      </c>
      <c r="O2145" s="6">
        <v>871100</v>
      </c>
      <c r="P2145" s="6">
        <v>870700</v>
      </c>
      <c r="Q2145" s="6">
        <v>-153400</v>
      </c>
      <c r="R2145" s="6">
        <v>-88300</v>
      </c>
      <c r="S2145" s="6">
        <v>1587400</v>
      </c>
      <c r="T2145" s="6">
        <v>1503100</v>
      </c>
      <c r="U2145" s="6">
        <v>890300</v>
      </c>
      <c r="V2145" s="6">
        <v>890100</v>
      </c>
      <c r="W2145" s="6">
        <v>27502600</v>
      </c>
      <c r="X2145" s="6">
        <v>27167600</v>
      </c>
      <c r="Y2145" s="6">
        <v>10362300</v>
      </c>
      <c r="Z2145" s="6">
        <v>10354100</v>
      </c>
      <c r="AA2145" s="6">
        <v>2342100</v>
      </c>
      <c r="AB2145" s="6">
        <v>1952600</v>
      </c>
      <c r="AC2145" s="6">
        <v>449439952</v>
      </c>
      <c r="AD2145" s="6">
        <v>450032426</v>
      </c>
      <c r="AF2145">
        <f t="shared" si="660"/>
        <v>-5.5776544763040583E-3</v>
      </c>
      <c r="AG2145">
        <f t="shared" si="661"/>
        <v>-3.2501950853222219E-3</v>
      </c>
      <c r="AH2145">
        <f t="shared" si="662"/>
        <v>3.2371484877793372E-2</v>
      </c>
      <c r="AI2145">
        <f t="shared" si="663"/>
        <v>3.2763291567897056E-2</v>
      </c>
      <c r="AJ2145">
        <f t="shared" si="664"/>
        <v>4.424362751376969</v>
      </c>
      <c r="AK2145">
        <f t="shared" si="665"/>
        <v>5.3027245723650518</v>
      </c>
      <c r="AL2145">
        <f t="shared" si="666"/>
        <v>0.14796005027686246</v>
      </c>
      <c r="AM2145">
        <f t="shared" si="667"/>
        <v>0.14975920192638459</v>
      </c>
      <c r="AN2145">
        <f t="shared" si="668"/>
        <v>0.21406703366227192</v>
      </c>
      <c r="AO2145">
        <f t="shared" si="669"/>
        <v>0.21400491762246204</v>
      </c>
      <c r="AP2145">
        <f t="shared" si="670"/>
        <v>0</v>
      </c>
      <c r="AQ2145">
        <f t="shared" si="671"/>
        <v>1</v>
      </c>
      <c r="AR2145">
        <f t="shared" si="672"/>
        <v>0</v>
      </c>
      <c r="AS2145">
        <f t="shared" si="673"/>
        <v>1</v>
      </c>
      <c r="AT2145">
        <f t="shared" si="674"/>
        <v>1</v>
      </c>
      <c r="AU2145">
        <f t="shared" si="675"/>
        <v>0</v>
      </c>
      <c r="AV2145">
        <f t="shared" si="676"/>
        <v>0</v>
      </c>
      <c r="AW2145">
        <f t="shared" si="677"/>
        <v>1</v>
      </c>
      <c r="AX2145">
        <f t="shared" si="678"/>
        <v>1</v>
      </c>
      <c r="AY2145">
        <f t="shared" si="679"/>
        <v>5</v>
      </c>
    </row>
    <row r="2146" spans="1:51" x14ac:dyDescent="0.3">
      <c r="A2146" s="1" t="s">
        <v>2140</v>
      </c>
      <c r="B2146" s="2">
        <v>4209142</v>
      </c>
      <c r="C2146" s="3" t="s">
        <v>5337</v>
      </c>
      <c r="D2146" s="7">
        <v>7.6</v>
      </c>
      <c r="E2146" s="5">
        <v>461.5501812</v>
      </c>
      <c r="F2146" s="3" t="s">
        <v>4480</v>
      </c>
      <c r="G2146" s="3" t="s">
        <v>4491</v>
      </c>
      <c r="H2146" s="3" t="s">
        <v>4542</v>
      </c>
      <c r="I2146" s="3" t="s">
        <v>4543</v>
      </c>
      <c r="J2146" s="3" t="s">
        <v>4494</v>
      </c>
      <c r="K2146" s="6">
        <v>102893</v>
      </c>
      <c r="L2146" s="6">
        <v>-6215</v>
      </c>
      <c r="M2146" s="6">
        <v>325543</v>
      </c>
      <c r="N2146" s="6">
        <v>217420</v>
      </c>
      <c r="O2146" s="6">
        <v>325543</v>
      </c>
      <c r="P2146" s="6">
        <v>217420</v>
      </c>
      <c r="Q2146" s="6">
        <v>83575</v>
      </c>
      <c r="R2146" s="6">
        <v>-25744</v>
      </c>
      <c r="S2146" s="6">
        <v>152977</v>
      </c>
      <c r="T2146" s="6">
        <v>174519</v>
      </c>
      <c r="U2146" s="6" t="s">
        <v>4474</v>
      </c>
      <c r="V2146" s="6" t="s">
        <v>4474</v>
      </c>
      <c r="W2146" s="6">
        <v>6082230</v>
      </c>
      <c r="X2146" s="6">
        <v>5066529</v>
      </c>
      <c r="Y2146" s="6" t="s">
        <v>4474</v>
      </c>
      <c r="Z2146" s="6" t="s">
        <v>4474</v>
      </c>
      <c r="AA2146" s="6" t="s">
        <v>4474</v>
      </c>
      <c r="AB2146" s="6" t="s">
        <v>4474</v>
      </c>
      <c r="AC2146" s="6">
        <v>60730287</v>
      </c>
      <c r="AD2146" s="6">
        <v>50637604</v>
      </c>
      <c r="AF2146">
        <f t="shared" si="660"/>
        <v>1.3740848340164709E-2</v>
      </c>
      <c r="AG2146">
        <f t="shared" si="661"/>
        <v>-5.0811906928786947E-3</v>
      </c>
      <c r="AH2146" t="e">
        <f t="shared" si="662"/>
        <v>#VALUE!</v>
      </c>
      <c r="AI2146" t="e">
        <f t="shared" si="663"/>
        <v>#VALUE!</v>
      </c>
      <c r="AJ2146" t="e">
        <f t="shared" si="664"/>
        <v>#VALUE!</v>
      </c>
      <c r="AK2146" t="e">
        <f t="shared" si="665"/>
        <v>#VALUE!</v>
      </c>
      <c r="AL2146">
        <f t="shared" si="666"/>
        <v>3.1638984187456871</v>
      </c>
      <c r="AM2146">
        <f t="shared" si="667"/>
        <v>-34.983105390185038</v>
      </c>
      <c r="AN2146">
        <f t="shared" si="668"/>
        <v>1.6916986039659795E-2</v>
      </c>
      <c r="AO2146">
        <f t="shared" si="669"/>
        <v>-1.226678066976425E-3</v>
      </c>
      <c r="AP2146">
        <f t="shared" si="670"/>
        <v>1</v>
      </c>
      <c r="AQ2146">
        <f t="shared" si="671"/>
        <v>1</v>
      </c>
      <c r="AR2146">
        <f t="shared" si="672"/>
        <v>1</v>
      </c>
      <c r="AS2146">
        <f t="shared" si="673"/>
        <v>1</v>
      </c>
      <c r="AT2146">
        <f t="shared" si="674"/>
        <v>0</v>
      </c>
      <c r="AU2146">
        <f t="shared" si="675"/>
        <v>0</v>
      </c>
      <c r="AV2146">
        <f t="shared" si="676"/>
        <v>1</v>
      </c>
      <c r="AW2146">
        <f t="shared" si="677"/>
        <v>1</v>
      </c>
      <c r="AX2146">
        <f t="shared" si="678"/>
        <v>0</v>
      </c>
      <c r="AY2146">
        <f t="shared" si="679"/>
        <v>6</v>
      </c>
    </row>
    <row r="2147" spans="1:51" x14ac:dyDescent="0.3">
      <c r="A2147" s="1" t="s">
        <v>2141</v>
      </c>
      <c r="B2147" s="2">
        <v>5721735</v>
      </c>
      <c r="C2147" s="3" t="s">
        <v>5337</v>
      </c>
      <c r="D2147" s="5">
        <v>5.96</v>
      </c>
      <c r="E2147" s="5">
        <v>284.02572507999997</v>
      </c>
      <c r="F2147" s="3" t="s">
        <v>4480</v>
      </c>
      <c r="G2147" s="3" t="s">
        <v>4491</v>
      </c>
      <c r="H2147" s="3" t="s">
        <v>4492</v>
      </c>
      <c r="I2147" s="3" t="s">
        <v>4493</v>
      </c>
      <c r="J2147" s="3"/>
      <c r="K2147" s="6">
        <v>21647.345000000001</v>
      </c>
      <c r="L2147" s="6">
        <v>21437.345000000001</v>
      </c>
      <c r="M2147" s="6" t="s">
        <v>4474</v>
      </c>
      <c r="N2147" s="6" t="s">
        <v>4474</v>
      </c>
      <c r="O2147" s="6">
        <v>18745.344000000001</v>
      </c>
      <c r="P2147" s="6">
        <v>18653.964</v>
      </c>
      <c r="Q2147" s="6">
        <v>33097.199000000001</v>
      </c>
      <c r="R2147" s="6">
        <v>27500.351999999999</v>
      </c>
      <c r="S2147" s="6">
        <v>20782.163</v>
      </c>
      <c r="T2147" s="6">
        <v>-5818.357</v>
      </c>
      <c r="U2147" s="6">
        <v>114600</v>
      </c>
      <c r="V2147" s="6">
        <v>114600</v>
      </c>
      <c r="W2147" s="6">
        <v>438956.53</v>
      </c>
      <c r="X2147" s="6">
        <v>438956.53</v>
      </c>
      <c r="Y2147" s="6">
        <v>8735.7350000000006</v>
      </c>
      <c r="Z2147" s="6">
        <v>8735.7350000000006</v>
      </c>
      <c r="AA2147" s="6">
        <v>14626</v>
      </c>
      <c r="AB2147" s="6">
        <v>14626</v>
      </c>
      <c r="AC2147" s="6">
        <v>47660795</v>
      </c>
      <c r="AD2147" s="6">
        <v>47660795</v>
      </c>
      <c r="AF2147">
        <f t="shared" si="660"/>
        <v>7.5399718965338092E-2</v>
      </c>
      <c r="AG2147">
        <f t="shared" si="661"/>
        <v>6.2649374415275239E-2</v>
      </c>
      <c r="AH2147">
        <f t="shared" si="662"/>
        <v>0.26107368763827249</v>
      </c>
      <c r="AI2147">
        <f t="shared" si="663"/>
        <v>0.26107368763827249</v>
      </c>
      <c r="AJ2147">
        <f t="shared" si="664"/>
        <v>0.59727437440175035</v>
      </c>
      <c r="AK2147">
        <f t="shared" si="665"/>
        <v>0.59727437440175035</v>
      </c>
      <c r="AL2147">
        <f t="shared" si="666"/>
        <v>0.86594194345773123</v>
      </c>
      <c r="AM2147">
        <f t="shared" si="667"/>
        <v>0.87016204665269881</v>
      </c>
      <c r="AN2147">
        <f t="shared" si="668"/>
        <v>4.9315464107573474E-2</v>
      </c>
      <c r="AO2147">
        <f t="shared" si="669"/>
        <v>4.8837056826560934E-2</v>
      </c>
      <c r="AP2147">
        <f t="shared" si="670"/>
        <v>1</v>
      </c>
      <c r="AQ2147">
        <f t="shared" si="671"/>
        <v>1</v>
      </c>
      <c r="AR2147">
        <f t="shared" si="672"/>
        <v>1</v>
      </c>
      <c r="AS2147">
        <f t="shared" si="673"/>
        <v>0</v>
      </c>
      <c r="AT2147">
        <f t="shared" si="674"/>
        <v>0</v>
      </c>
      <c r="AU2147">
        <f t="shared" si="675"/>
        <v>0</v>
      </c>
      <c r="AV2147">
        <f t="shared" si="676"/>
        <v>0</v>
      </c>
      <c r="AW2147">
        <f t="shared" si="677"/>
        <v>1</v>
      </c>
      <c r="AX2147">
        <f t="shared" si="678"/>
        <v>0</v>
      </c>
      <c r="AY2147">
        <f t="shared" si="679"/>
        <v>4</v>
      </c>
    </row>
    <row r="2148" spans="1:51" x14ac:dyDescent="0.3">
      <c r="A2148" s="1" t="s">
        <v>2142</v>
      </c>
      <c r="B2148" s="2">
        <v>5721442</v>
      </c>
      <c r="C2148" s="3" t="s">
        <v>5337</v>
      </c>
      <c r="D2148" s="5">
        <v>9.56</v>
      </c>
      <c r="E2148" s="5">
        <v>644.73294859999999</v>
      </c>
      <c r="F2148" s="3" t="s">
        <v>4480</v>
      </c>
      <c r="G2148" s="3" t="s">
        <v>4491</v>
      </c>
      <c r="H2148" s="3" t="s">
        <v>4492</v>
      </c>
      <c r="I2148" s="3" t="s">
        <v>4493</v>
      </c>
      <c r="J2148" s="3"/>
      <c r="K2148" s="6">
        <v>53994.716999999997</v>
      </c>
      <c r="L2148" s="6">
        <v>54090.008000000002</v>
      </c>
      <c r="M2148" s="6" t="s">
        <v>4474</v>
      </c>
      <c r="N2148" s="6" t="s">
        <v>4474</v>
      </c>
      <c r="O2148" s="6">
        <v>46870.2</v>
      </c>
      <c r="P2148" s="6">
        <v>47109.205000000002</v>
      </c>
      <c r="Q2148" s="6">
        <v>65031.760999999999</v>
      </c>
      <c r="R2148" s="6">
        <v>61104.917000000001</v>
      </c>
      <c r="S2148" s="6">
        <v>65739.163</v>
      </c>
      <c r="T2148" s="6">
        <v>59824.991999999998</v>
      </c>
      <c r="U2148" s="6">
        <v>397953.717</v>
      </c>
      <c r="V2148" s="6">
        <v>397953.717</v>
      </c>
      <c r="W2148" s="6">
        <v>1155670.9580000001</v>
      </c>
      <c r="X2148" s="6">
        <v>1155670.9580000001</v>
      </c>
      <c r="Y2148" s="6">
        <v>12500.303</v>
      </c>
      <c r="Z2148" s="6">
        <v>12500.303</v>
      </c>
      <c r="AA2148" s="6">
        <v>16641</v>
      </c>
      <c r="AB2148" s="6">
        <v>16641</v>
      </c>
      <c r="AC2148" s="6">
        <v>67440685</v>
      </c>
      <c r="AD2148" s="6">
        <v>67440685</v>
      </c>
      <c r="AF2148">
        <f t="shared" si="660"/>
        <v>5.6271865750216414E-2</v>
      </c>
      <c r="AG2148">
        <f t="shared" si="661"/>
        <v>5.2873974704485044E-2</v>
      </c>
      <c r="AH2148">
        <f t="shared" si="662"/>
        <v>0.34434863508960822</v>
      </c>
      <c r="AI2148">
        <f t="shared" si="663"/>
        <v>0.34434863508960822</v>
      </c>
      <c r="AJ2148">
        <f t="shared" si="664"/>
        <v>0.75117498948380501</v>
      </c>
      <c r="AK2148">
        <f t="shared" si="665"/>
        <v>0.75117498948380501</v>
      </c>
      <c r="AL2148">
        <f t="shared" si="666"/>
        <v>0.8680515910473241</v>
      </c>
      <c r="AM2148">
        <f t="shared" si="667"/>
        <v>0.87094098784381768</v>
      </c>
      <c r="AN2148">
        <f t="shared" si="668"/>
        <v>4.6721531441304934E-2</v>
      </c>
      <c r="AO2148">
        <f t="shared" si="669"/>
        <v>4.6803986572101774E-2</v>
      </c>
      <c r="AP2148">
        <f t="shared" si="670"/>
        <v>1</v>
      </c>
      <c r="AQ2148">
        <f t="shared" si="671"/>
        <v>1</v>
      </c>
      <c r="AR2148">
        <f t="shared" si="672"/>
        <v>1</v>
      </c>
      <c r="AS2148">
        <f t="shared" si="673"/>
        <v>1</v>
      </c>
      <c r="AT2148">
        <f t="shared" si="674"/>
        <v>0</v>
      </c>
      <c r="AU2148">
        <f t="shared" si="675"/>
        <v>0</v>
      </c>
      <c r="AV2148">
        <f t="shared" si="676"/>
        <v>0</v>
      </c>
      <c r="AW2148">
        <f t="shared" si="677"/>
        <v>0</v>
      </c>
      <c r="AX2148">
        <f t="shared" si="678"/>
        <v>0</v>
      </c>
      <c r="AY2148">
        <f t="shared" si="679"/>
        <v>4</v>
      </c>
    </row>
    <row r="2149" spans="1:51" x14ac:dyDescent="0.3">
      <c r="A2149" s="1" t="s">
        <v>2143</v>
      </c>
      <c r="B2149" s="2">
        <v>5721449</v>
      </c>
      <c r="C2149" s="3" t="s">
        <v>5337</v>
      </c>
      <c r="D2149" s="5">
        <v>9.68</v>
      </c>
      <c r="E2149" s="5">
        <v>535.64777551999998</v>
      </c>
      <c r="F2149" s="3" t="s">
        <v>4480</v>
      </c>
      <c r="G2149" s="3" t="s">
        <v>4491</v>
      </c>
      <c r="H2149" s="3" t="s">
        <v>4492</v>
      </c>
      <c r="I2149" s="3" t="s">
        <v>4493</v>
      </c>
      <c r="J2149" s="3"/>
      <c r="K2149" s="6">
        <v>42742.415000000001</v>
      </c>
      <c r="L2149" s="6">
        <v>42893.934000000001</v>
      </c>
      <c r="M2149" s="6" t="s">
        <v>4474</v>
      </c>
      <c r="N2149" s="6" t="s">
        <v>4474</v>
      </c>
      <c r="O2149" s="6">
        <v>37026.296999999999</v>
      </c>
      <c r="P2149" s="6">
        <v>37298.160000000003</v>
      </c>
      <c r="Q2149" s="6">
        <v>53227.622000000003</v>
      </c>
      <c r="R2149" s="6">
        <v>50155.527999999998</v>
      </c>
      <c r="S2149" s="6">
        <v>53268.711000000003</v>
      </c>
      <c r="T2149" s="6">
        <v>68488.362999999998</v>
      </c>
      <c r="U2149" s="6">
        <v>315660.58500000002</v>
      </c>
      <c r="V2149" s="6">
        <v>315660.58500000002</v>
      </c>
      <c r="W2149" s="6">
        <v>933383.41299999994</v>
      </c>
      <c r="X2149" s="6">
        <v>933383.41299999994</v>
      </c>
      <c r="Y2149" s="6">
        <v>9839.1319999999996</v>
      </c>
      <c r="Z2149" s="6">
        <v>9839.1319999999996</v>
      </c>
      <c r="AA2149" s="6">
        <v>7827</v>
      </c>
      <c r="AB2149" s="6">
        <v>7827</v>
      </c>
      <c r="AC2149" s="6">
        <v>55335515</v>
      </c>
      <c r="AD2149" s="6">
        <v>55335515</v>
      </c>
      <c r="AF2149">
        <f t="shared" si="660"/>
        <v>5.7026535139424003E-2</v>
      </c>
      <c r="AG2149">
        <f t="shared" si="661"/>
        <v>5.3735182457115296E-2</v>
      </c>
      <c r="AH2149">
        <f t="shared" si="662"/>
        <v>0.33818962347469961</v>
      </c>
      <c r="AI2149">
        <f t="shared" si="663"/>
        <v>0.33818962347469961</v>
      </c>
      <c r="AJ2149">
        <f t="shared" si="664"/>
        <v>1.2570757633831608</v>
      </c>
      <c r="AK2149">
        <f t="shared" si="665"/>
        <v>1.2570757633831608</v>
      </c>
      <c r="AL2149">
        <f t="shared" si="666"/>
        <v>0.86626590940170312</v>
      </c>
      <c r="AM2149">
        <f t="shared" si="667"/>
        <v>0.86954393131672192</v>
      </c>
      <c r="AN2149">
        <f t="shared" si="668"/>
        <v>4.5792987538337583E-2</v>
      </c>
      <c r="AO2149">
        <f t="shared" si="669"/>
        <v>4.5955320613780826E-2</v>
      </c>
      <c r="AP2149">
        <f t="shared" si="670"/>
        <v>1</v>
      </c>
      <c r="AQ2149">
        <f t="shared" si="671"/>
        <v>1</v>
      </c>
      <c r="AR2149">
        <f t="shared" si="672"/>
        <v>1</v>
      </c>
      <c r="AS2149">
        <f t="shared" si="673"/>
        <v>1</v>
      </c>
      <c r="AT2149">
        <f t="shared" si="674"/>
        <v>0</v>
      </c>
      <c r="AU2149">
        <f t="shared" si="675"/>
        <v>0</v>
      </c>
      <c r="AV2149">
        <f t="shared" si="676"/>
        <v>0</v>
      </c>
      <c r="AW2149">
        <f t="shared" si="677"/>
        <v>0</v>
      </c>
      <c r="AX2149">
        <f t="shared" si="678"/>
        <v>0</v>
      </c>
      <c r="AY2149">
        <f t="shared" si="679"/>
        <v>4</v>
      </c>
    </row>
    <row r="2150" spans="1:51" x14ac:dyDescent="0.3">
      <c r="A2150" s="1" t="s">
        <v>2144</v>
      </c>
      <c r="B2150" s="2">
        <v>5736326</v>
      </c>
      <c r="C2150" s="3" t="s">
        <v>5338</v>
      </c>
      <c r="D2150" s="5">
        <v>13.52</v>
      </c>
      <c r="E2150" s="5">
        <v>4289.8959999999997</v>
      </c>
      <c r="F2150" s="3" t="s">
        <v>4480</v>
      </c>
      <c r="G2150" s="3" t="s">
        <v>4491</v>
      </c>
      <c r="H2150" s="3" t="s">
        <v>4492</v>
      </c>
      <c r="I2150" s="3" t="s">
        <v>4493</v>
      </c>
      <c r="J2150" s="3"/>
      <c r="K2150" s="6" t="s">
        <v>4474</v>
      </c>
      <c r="L2150" s="6" t="s">
        <v>4474</v>
      </c>
      <c r="M2150" s="6" t="s">
        <v>4474</v>
      </c>
      <c r="N2150" s="6" t="s">
        <v>4474</v>
      </c>
      <c r="O2150" s="6" t="s">
        <v>4474</v>
      </c>
      <c r="P2150" s="6" t="s">
        <v>4474</v>
      </c>
      <c r="Q2150" s="6" t="s">
        <v>4474</v>
      </c>
      <c r="R2150" s="6" t="s">
        <v>4474</v>
      </c>
      <c r="S2150" s="6" t="s">
        <v>4474</v>
      </c>
      <c r="T2150" s="6" t="s">
        <v>4474</v>
      </c>
      <c r="U2150" s="6" t="s">
        <v>4474</v>
      </c>
      <c r="V2150" s="6" t="s">
        <v>4474</v>
      </c>
      <c r="W2150" s="6" t="s">
        <v>4474</v>
      </c>
      <c r="X2150" s="6" t="s">
        <v>4474</v>
      </c>
      <c r="Y2150" s="6" t="s">
        <v>4474</v>
      </c>
      <c r="Z2150" s="6" t="s">
        <v>4474</v>
      </c>
      <c r="AA2150" s="6" t="s">
        <v>4474</v>
      </c>
      <c r="AB2150" s="6" t="s">
        <v>4474</v>
      </c>
      <c r="AC2150" s="6" t="s">
        <v>4474</v>
      </c>
      <c r="AD2150" s="6" t="s">
        <v>4474</v>
      </c>
      <c r="AF2150" t="e">
        <f t="shared" si="660"/>
        <v>#VALUE!</v>
      </c>
      <c r="AG2150" t="e">
        <f t="shared" si="661"/>
        <v>#VALUE!</v>
      </c>
      <c r="AH2150" t="e">
        <f t="shared" si="662"/>
        <v>#VALUE!</v>
      </c>
      <c r="AI2150" t="e">
        <f t="shared" si="663"/>
        <v>#VALUE!</v>
      </c>
      <c r="AJ2150" t="e">
        <f t="shared" si="664"/>
        <v>#VALUE!</v>
      </c>
      <c r="AK2150" t="e">
        <f t="shared" si="665"/>
        <v>#VALUE!</v>
      </c>
      <c r="AL2150" t="e">
        <f t="shared" si="666"/>
        <v>#VALUE!</v>
      </c>
      <c r="AM2150" t="e">
        <f t="shared" si="667"/>
        <v>#VALUE!</v>
      </c>
      <c r="AN2150" t="e">
        <f t="shared" si="668"/>
        <v>#VALUE!</v>
      </c>
      <c r="AO2150" t="e">
        <f t="shared" si="669"/>
        <v>#VALUE!</v>
      </c>
      <c r="AP2150">
        <f t="shared" si="670"/>
        <v>0</v>
      </c>
      <c r="AQ2150">
        <f t="shared" si="671"/>
        <v>0</v>
      </c>
      <c r="AR2150">
        <f t="shared" si="672"/>
        <v>0</v>
      </c>
      <c r="AS2150">
        <f t="shared" si="673"/>
        <v>0</v>
      </c>
      <c r="AT2150">
        <f t="shared" si="674"/>
        <v>0</v>
      </c>
      <c r="AU2150">
        <f t="shared" si="675"/>
        <v>0</v>
      </c>
      <c r="AV2150">
        <f t="shared" si="676"/>
        <v>0</v>
      </c>
      <c r="AW2150">
        <f t="shared" si="677"/>
        <v>0</v>
      </c>
      <c r="AX2150">
        <f t="shared" si="678"/>
        <v>0</v>
      </c>
      <c r="AY2150">
        <f t="shared" si="679"/>
        <v>0</v>
      </c>
    </row>
    <row r="2151" spans="1:51" x14ac:dyDescent="0.3">
      <c r="A2151" s="1" t="s">
        <v>2145</v>
      </c>
      <c r="B2151" s="2">
        <v>5721768</v>
      </c>
      <c r="C2151" s="3" t="s">
        <v>5338</v>
      </c>
      <c r="D2151" s="5">
        <v>505.56</v>
      </c>
      <c r="E2151" s="5">
        <v>314357.20799999998</v>
      </c>
      <c r="F2151" s="3" t="s">
        <v>4480</v>
      </c>
      <c r="G2151" s="3" t="s">
        <v>4491</v>
      </c>
      <c r="H2151" s="3" t="s">
        <v>4492</v>
      </c>
      <c r="I2151" s="3" t="s">
        <v>4493</v>
      </c>
      <c r="J2151" s="3" t="s">
        <v>4721</v>
      </c>
      <c r="K2151" s="6">
        <v>1527283.632</v>
      </c>
      <c r="L2151" s="6">
        <v>1442298.324</v>
      </c>
      <c r="M2151" s="6" t="s">
        <v>4474</v>
      </c>
      <c r="N2151" s="6" t="s">
        <v>4474</v>
      </c>
      <c r="O2151" s="6">
        <v>1183053.4939999999</v>
      </c>
      <c r="P2151" s="6">
        <v>1080710.8799999999</v>
      </c>
      <c r="Q2151" s="6">
        <v>50036580.598999999</v>
      </c>
      <c r="R2151" s="6">
        <v>-48948521.638999999</v>
      </c>
      <c r="S2151" s="6" t="s">
        <v>4474</v>
      </c>
      <c r="T2151" s="6" t="s">
        <v>4474</v>
      </c>
      <c r="U2151" s="6" t="s">
        <v>4474</v>
      </c>
      <c r="V2151" s="6" t="s">
        <v>4474</v>
      </c>
      <c r="W2151" s="6">
        <v>199447993.33500001</v>
      </c>
      <c r="X2151" s="6">
        <v>154964445.317</v>
      </c>
      <c r="Y2151" s="6">
        <v>2920558.4509999999</v>
      </c>
      <c r="Z2151" s="6">
        <v>7215325.466</v>
      </c>
      <c r="AA2151" s="6">
        <v>1418307</v>
      </c>
      <c r="AB2151" s="6">
        <v>3975306</v>
      </c>
      <c r="AC2151" s="6">
        <v>548600000</v>
      </c>
      <c r="AD2151" s="6">
        <v>553100000</v>
      </c>
      <c r="AF2151">
        <f t="shared" si="660"/>
        <v>0.25087532725865413</v>
      </c>
      <c r="AG2151">
        <f t="shared" si="661"/>
        <v>-0.31586936951162836</v>
      </c>
      <c r="AH2151" t="e">
        <f t="shared" si="662"/>
        <v>#VALUE!</v>
      </c>
      <c r="AI2151" t="e">
        <f t="shared" si="663"/>
        <v>#VALUE!</v>
      </c>
      <c r="AJ2151">
        <f t="shared" si="664"/>
        <v>2.0591863757282449</v>
      </c>
      <c r="AK2151">
        <f t="shared" si="665"/>
        <v>1.8150364942975459</v>
      </c>
      <c r="AL2151">
        <f t="shared" si="666"/>
        <v>0.7746128284310716</v>
      </c>
      <c r="AM2151">
        <f t="shared" si="667"/>
        <v>0.74929774375859282</v>
      </c>
      <c r="AN2151">
        <f t="shared" si="668"/>
        <v>7.6575532621916105E-3</v>
      </c>
      <c r="AO2151">
        <f t="shared" si="669"/>
        <v>9.3072854295679925E-3</v>
      </c>
      <c r="AP2151">
        <f t="shared" si="670"/>
        <v>1</v>
      </c>
      <c r="AQ2151">
        <f t="shared" si="671"/>
        <v>0</v>
      </c>
      <c r="AR2151">
        <f t="shared" si="672"/>
        <v>1</v>
      </c>
      <c r="AS2151">
        <f t="shared" si="673"/>
        <v>0</v>
      </c>
      <c r="AT2151">
        <f t="shared" si="674"/>
        <v>0</v>
      </c>
      <c r="AU2151">
        <f t="shared" si="675"/>
        <v>1</v>
      </c>
      <c r="AV2151">
        <f t="shared" si="676"/>
        <v>1</v>
      </c>
      <c r="AW2151">
        <f t="shared" si="677"/>
        <v>0</v>
      </c>
      <c r="AX2151">
        <f t="shared" si="678"/>
        <v>1</v>
      </c>
      <c r="AY2151">
        <f t="shared" si="679"/>
        <v>5</v>
      </c>
    </row>
    <row r="2152" spans="1:51" x14ac:dyDescent="0.3">
      <c r="A2152" s="1" t="s">
        <v>2146</v>
      </c>
      <c r="B2152" s="2">
        <v>5721734</v>
      </c>
      <c r="C2152" s="3" t="s">
        <v>5337</v>
      </c>
      <c r="D2152" s="5">
        <v>9.68</v>
      </c>
      <c r="E2152" s="5">
        <v>511.91515496</v>
      </c>
      <c r="F2152" s="3" t="s">
        <v>4480</v>
      </c>
      <c r="G2152" s="3" t="s">
        <v>4491</v>
      </c>
      <c r="H2152" s="3" t="s">
        <v>4492</v>
      </c>
      <c r="I2152" s="3" t="s">
        <v>4493</v>
      </c>
      <c r="J2152" s="3"/>
      <c r="K2152" s="6">
        <v>40827.733</v>
      </c>
      <c r="L2152" s="6">
        <v>40611.370999999999</v>
      </c>
      <c r="M2152" s="6" t="s">
        <v>4474</v>
      </c>
      <c r="N2152" s="6" t="s">
        <v>4474</v>
      </c>
      <c r="O2152" s="6">
        <v>35560.565000000002</v>
      </c>
      <c r="P2152" s="6">
        <v>35408.815999999999</v>
      </c>
      <c r="Q2152" s="6">
        <v>52347.885000000002</v>
      </c>
      <c r="R2152" s="6">
        <v>48543.197</v>
      </c>
      <c r="S2152" s="6">
        <v>43047.093000000001</v>
      </c>
      <c r="T2152" s="6">
        <v>47307.737999999998</v>
      </c>
      <c r="U2152" s="6">
        <v>273146.98200000002</v>
      </c>
      <c r="V2152" s="6">
        <v>273146.98200000002</v>
      </c>
      <c r="W2152" s="6">
        <v>873981.24399999995</v>
      </c>
      <c r="X2152" s="6">
        <v>873981.24399999995</v>
      </c>
      <c r="Y2152" s="6">
        <v>7801.4279999999999</v>
      </c>
      <c r="Z2152" s="6">
        <v>7801.4279999999999</v>
      </c>
      <c r="AA2152" s="6">
        <v>14293</v>
      </c>
      <c r="AB2152" s="6">
        <v>14293</v>
      </c>
      <c r="AC2152" s="6">
        <v>52883797</v>
      </c>
      <c r="AD2152" s="6">
        <v>52883797</v>
      </c>
      <c r="AF2152">
        <f t="shared" si="660"/>
        <v>5.9895890626229506E-2</v>
      </c>
      <c r="AG2152">
        <f t="shared" si="661"/>
        <v>5.5542607273617879E-2</v>
      </c>
      <c r="AH2152">
        <f t="shared" si="662"/>
        <v>0.31253185794911642</v>
      </c>
      <c r="AI2152">
        <f t="shared" si="663"/>
        <v>0.31253185794911642</v>
      </c>
      <c r="AJ2152">
        <f t="shared" si="664"/>
        <v>0.54582159098859584</v>
      </c>
      <c r="AK2152">
        <f t="shared" si="665"/>
        <v>0.54582159098859584</v>
      </c>
      <c r="AL2152">
        <f t="shared" si="666"/>
        <v>0.87099043681901223</v>
      </c>
      <c r="AM2152">
        <f t="shared" si="667"/>
        <v>0.87189413034098262</v>
      </c>
      <c r="AN2152">
        <f t="shared" si="668"/>
        <v>4.671465581245357E-2</v>
      </c>
      <c r="AO2152">
        <f t="shared" si="669"/>
        <v>4.6467096724103159E-2</v>
      </c>
      <c r="AP2152">
        <f t="shared" si="670"/>
        <v>1</v>
      </c>
      <c r="AQ2152">
        <f t="shared" si="671"/>
        <v>1</v>
      </c>
      <c r="AR2152">
        <f t="shared" si="672"/>
        <v>1</v>
      </c>
      <c r="AS2152">
        <f t="shared" si="673"/>
        <v>0</v>
      </c>
      <c r="AT2152">
        <f t="shared" si="674"/>
        <v>0</v>
      </c>
      <c r="AU2152">
        <f t="shared" si="675"/>
        <v>0</v>
      </c>
      <c r="AV2152">
        <f t="shared" si="676"/>
        <v>0</v>
      </c>
      <c r="AW2152">
        <f t="shared" si="677"/>
        <v>1</v>
      </c>
      <c r="AX2152">
        <f t="shared" si="678"/>
        <v>0</v>
      </c>
      <c r="AY2152">
        <f t="shared" si="679"/>
        <v>4</v>
      </c>
    </row>
    <row r="2153" spans="1:51" x14ac:dyDescent="0.3">
      <c r="A2153" s="1" t="s">
        <v>2147</v>
      </c>
      <c r="B2153" s="2">
        <v>10702054</v>
      </c>
      <c r="C2153" s="3" t="s">
        <v>5337</v>
      </c>
      <c r="D2153" s="7">
        <v>9.9499999999999993</v>
      </c>
      <c r="E2153" s="5">
        <v>539.60808159999999</v>
      </c>
      <c r="F2153" s="3" t="s">
        <v>4480</v>
      </c>
      <c r="G2153" s="3" t="s">
        <v>4491</v>
      </c>
      <c r="H2153" s="3" t="s">
        <v>4492</v>
      </c>
      <c r="I2153" s="3" t="s">
        <v>4493</v>
      </c>
      <c r="J2153" s="3"/>
      <c r="K2153" s="6">
        <v>43119.671999999999</v>
      </c>
      <c r="L2153" s="6">
        <v>43268.169000000002</v>
      </c>
      <c r="M2153" s="6" t="s">
        <v>4474</v>
      </c>
      <c r="N2153" s="6" t="s">
        <v>4474</v>
      </c>
      <c r="O2153" s="6">
        <v>37328.525000000001</v>
      </c>
      <c r="P2153" s="6">
        <v>37576.154000000002</v>
      </c>
      <c r="Q2153" s="6">
        <v>53307.150999999998</v>
      </c>
      <c r="R2153" s="6">
        <v>50250.264999999999</v>
      </c>
      <c r="S2153" s="6">
        <v>65551.180999999997</v>
      </c>
      <c r="T2153" s="6">
        <v>59522.355000000003</v>
      </c>
      <c r="U2153" s="6">
        <v>292678.89600000001</v>
      </c>
      <c r="V2153" s="6">
        <v>292678.89600000001</v>
      </c>
      <c r="W2153" s="6">
        <v>921026.31900000002</v>
      </c>
      <c r="X2153" s="6">
        <v>921026.31900000002</v>
      </c>
      <c r="Y2153" s="6">
        <v>9810.9259999999995</v>
      </c>
      <c r="Z2153" s="6">
        <v>9810.9259999999995</v>
      </c>
      <c r="AA2153" s="6">
        <v>12820</v>
      </c>
      <c r="AB2153" s="6">
        <v>12820</v>
      </c>
      <c r="AC2153" s="6">
        <v>54231968</v>
      </c>
      <c r="AD2153" s="6">
        <v>54231968</v>
      </c>
      <c r="AF2153">
        <f t="shared" si="660"/>
        <v>5.7877988826506049E-2</v>
      </c>
      <c r="AG2153">
        <f t="shared" si="661"/>
        <v>5.4558989209514651E-2</v>
      </c>
      <c r="AH2153">
        <f t="shared" si="662"/>
        <v>0.31777473668480477</v>
      </c>
      <c r="AI2153">
        <f t="shared" si="663"/>
        <v>0.31777473668480477</v>
      </c>
      <c r="AJ2153">
        <f t="shared" si="664"/>
        <v>0.76528283931357255</v>
      </c>
      <c r="AK2153">
        <f t="shared" si="665"/>
        <v>0.76528283931357255</v>
      </c>
      <c r="AL2153">
        <f t="shared" si="666"/>
        <v>0.8656959403587301</v>
      </c>
      <c r="AM2153">
        <f t="shared" si="667"/>
        <v>0.86844798077773988</v>
      </c>
      <c r="AN2153">
        <f t="shared" si="668"/>
        <v>4.6816981350562253E-2</v>
      </c>
      <c r="AO2153">
        <f t="shared" si="669"/>
        <v>4.6978211270855115E-2</v>
      </c>
      <c r="AP2153">
        <f t="shared" si="670"/>
        <v>1</v>
      </c>
      <c r="AQ2153">
        <f t="shared" si="671"/>
        <v>1</v>
      </c>
      <c r="AR2153">
        <f t="shared" si="672"/>
        <v>1</v>
      </c>
      <c r="AS2153">
        <f t="shared" si="673"/>
        <v>1</v>
      </c>
      <c r="AT2153">
        <f t="shared" si="674"/>
        <v>0</v>
      </c>
      <c r="AU2153">
        <f t="shared" si="675"/>
        <v>0</v>
      </c>
      <c r="AV2153">
        <f t="shared" si="676"/>
        <v>0</v>
      </c>
      <c r="AW2153">
        <f t="shared" si="677"/>
        <v>0</v>
      </c>
      <c r="AX2153">
        <f t="shared" si="678"/>
        <v>0</v>
      </c>
      <c r="AY2153">
        <f t="shared" si="679"/>
        <v>4</v>
      </c>
    </row>
    <row r="2154" spans="1:51" x14ac:dyDescent="0.3">
      <c r="A2154" s="1" t="s">
        <v>2148</v>
      </c>
      <c r="B2154" s="2">
        <v>5721467</v>
      </c>
      <c r="C2154" s="3" t="s">
        <v>5337</v>
      </c>
      <c r="D2154" s="7">
        <v>10.24</v>
      </c>
      <c r="E2154" s="5">
        <v>199.45219072</v>
      </c>
      <c r="F2154" s="3" t="s">
        <v>4480</v>
      </c>
      <c r="G2154" s="3" t="s">
        <v>4491</v>
      </c>
      <c r="H2154" s="3" t="s">
        <v>4492</v>
      </c>
      <c r="I2154" s="3" t="s">
        <v>4493</v>
      </c>
      <c r="J2154" s="3"/>
      <c r="K2154" s="6">
        <v>15808.619000000001</v>
      </c>
      <c r="L2154" s="6">
        <v>15586.023999999999</v>
      </c>
      <c r="M2154" s="6" t="s">
        <v>4474</v>
      </c>
      <c r="N2154" s="6" t="s">
        <v>4474</v>
      </c>
      <c r="O2154" s="6">
        <v>13397.598</v>
      </c>
      <c r="P2154" s="6">
        <v>13272.796</v>
      </c>
      <c r="Q2154" s="6">
        <v>18950.447</v>
      </c>
      <c r="R2154" s="6">
        <v>17672.644</v>
      </c>
      <c r="S2154" s="6">
        <v>13016.662</v>
      </c>
      <c r="T2154" s="6">
        <v>11309.902</v>
      </c>
      <c r="U2154" s="6">
        <v>131470.75200000001</v>
      </c>
      <c r="V2154" s="6">
        <v>131470.75200000001</v>
      </c>
      <c r="W2154" s="6">
        <v>367491.90299999999</v>
      </c>
      <c r="X2154" s="6">
        <v>367491.90299999999</v>
      </c>
      <c r="Y2154" s="6">
        <v>3734.72</v>
      </c>
      <c r="Z2154" s="6">
        <v>3734.72</v>
      </c>
      <c r="AA2154" s="6">
        <v>1474</v>
      </c>
      <c r="AB2154" s="6">
        <v>1474</v>
      </c>
      <c r="AC2154" s="6">
        <v>19477753</v>
      </c>
      <c r="AD2154" s="6">
        <v>19477753</v>
      </c>
      <c r="AF2154">
        <f t="shared" si="660"/>
        <v>5.1566978334213802E-2</v>
      </c>
      <c r="AG2154">
        <f t="shared" si="661"/>
        <v>4.8089886758675066E-2</v>
      </c>
      <c r="AH2154">
        <f t="shared" si="662"/>
        <v>0.3577514250701736</v>
      </c>
      <c r="AI2154">
        <f t="shared" si="663"/>
        <v>0.3577514250701736</v>
      </c>
      <c r="AJ2154">
        <f t="shared" si="664"/>
        <v>2.533731343283582</v>
      </c>
      <c r="AK2154">
        <f t="shared" si="665"/>
        <v>2.533731343283582</v>
      </c>
      <c r="AL2154">
        <f t="shared" si="666"/>
        <v>0.84748693102161543</v>
      </c>
      <c r="AM2154">
        <f t="shared" si="667"/>
        <v>0.8515831876044847</v>
      </c>
      <c r="AN2154">
        <f t="shared" si="668"/>
        <v>4.3017598131951225E-2</v>
      </c>
      <c r="AO2154">
        <f t="shared" si="669"/>
        <v>4.2411884106192128E-2</v>
      </c>
      <c r="AP2154">
        <f t="shared" si="670"/>
        <v>1</v>
      </c>
      <c r="AQ2154">
        <f t="shared" si="671"/>
        <v>1</v>
      </c>
      <c r="AR2154">
        <f t="shared" si="672"/>
        <v>1</v>
      </c>
      <c r="AS2154">
        <f t="shared" si="673"/>
        <v>0</v>
      </c>
      <c r="AT2154">
        <f t="shared" si="674"/>
        <v>0</v>
      </c>
      <c r="AU2154">
        <f t="shared" si="675"/>
        <v>0</v>
      </c>
      <c r="AV2154">
        <f t="shared" si="676"/>
        <v>0</v>
      </c>
      <c r="AW2154">
        <f t="shared" si="677"/>
        <v>1</v>
      </c>
      <c r="AX2154">
        <f t="shared" si="678"/>
        <v>0</v>
      </c>
      <c r="AY2154">
        <f t="shared" si="679"/>
        <v>4</v>
      </c>
    </row>
    <row r="2155" spans="1:51" x14ac:dyDescent="0.3">
      <c r="A2155" s="1" t="s">
        <v>2149</v>
      </c>
      <c r="B2155" s="2">
        <v>5721743</v>
      </c>
      <c r="C2155" s="3" t="s">
        <v>5337</v>
      </c>
      <c r="D2155" s="5">
        <v>11.84</v>
      </c>
      <c r="E2155" s="5">
        <v>557.29031775999999</v>
      </c>
      <c r="F2155" s="3" t="s">
        <v>4480</v>
      </c>
      <c r="G2155" s="3" t="s">
        <v>4491</v>
      </c>
      <c r="H2155" s="3" t="s">
        <v>4492</v>
      </c>
      <c r="I2155" s="3" t="s">
        <v>4493</v>
      </c>
      <c r="J2155" s="3"/>
      <c r="K2155" s="6">
        <v>44288.949000000001</v>
      </c>
      <c r="L2155" s="6">
        <v>44442.500999999997</v>
      </c>
      <c r="M2155" s="6" t="s">
        <v>4474</v>
      </c>
      <c r="N2155" s="6" t="s">
        <v>4474</v>
      </c>
      <c r="O2155" s="6">
        <v>38581.815999999999</v>
      </c>
      <c r="P2155" s="6">
        <v>38806.78</v>
      </c>
      <c r="Q2155" s="6">
        <v>54920.800999999999</v>
      </c>
      <c r="R2155" s="6">
        <v>50622.713000000003</v>
      </c>
      <c r="S2155" s="6">
        <v>49723.642999999996</v>
      </c>
      <c r="T2155" s="6">
        <v>57831.718000000001</v>
      </c>
      <c r="U2155" s="6">
        <v>291608.72600000002</v>
      </c>
      <c r="V2155" s="6">
        <v>291608.72600000002</v>
      </c>
      <c r="W2155" s="6">
        <v>947304.63199999998</v>
      </c>
      <c r="X2155" s="6">
        <v>947304.63199999998</v>
      </c>
      <c r="Y2155" s="6">
        <v>8309.3780000000006</v>
      </c>
      <c r="Z2155" s="6">
        <v>8309.3780000000006</v>
      </c>
      <c r="AA2155" s="6">
        <v>18336</v>
      </c>
      <c r="AB2155" s="6">
        <v>18336</v>
      </c>
      <c r="AC2155" s="6">
        <v>47068439</v>
      </c>
      <c r="AD2155" s="6">
        <v>47068439</v>
      </c>
      <c r="AF2155">
        <f t="shared" si="660"/>
        <v>5.7975860293270474E-2</v>
      </c>
      <c r="AG2155">
        <f t="shared" si="661"/>
        <v>5.3438684125425032E-2</v>
      </c>
      <c r="AH2155">
        <f t="shared" si="662"/>
        <v>0.3078299378567802</v>
      </c>
      <c r="AI2155">
        <f t="shared" si="663"/>
        <v>0.3078299378567802</v>
      </c>
      <c r="AJ2155">
        <f t="shared" si="664"/>
        <v>0.45317288394415361</v>
      </c>
      <c r="AK2155">
        <f t="shared" si="665"/>
        <v>0.45317288394415361</v>
      </c>
      <c r="AL2155">
        <f t="shared" si="666"/>
        <v>0.8711386671198722</v>
      </c>
      <c r="AM2155">
        <f t="shared" si="667"/>
        <v>0.87319073244775314</v>
      </c>
      <c r="AN2155">
        <f t="shared" si="668"/>
        <v>4.67525941538941E-2</v>
      </c>
      <c r="AO2155">
        <f t="shared" si="669"/>
        <v>4.6914687734789837E-2</v>
      </c>
      <c r="AP2155">
        <f t="shared" si="670"/>
        <v>1</v>
      </c>
      <c r="AQ2155">
        <f t="shared" si="671"/>
        <v>1</v>
      </c>
      <c r="AR2155">
        <f t="shared" si="672"/>
        <v>1</v>
      </c>
      <c r="AS2155">
        <f t="shared" si="673"/>
        <v>0</v>
      </c>
      <c r="AT2155">
        <f t="shared" si="674"/>
        <v>0</v>
      </c>
      <c r="AU2155">
        <f t="shared" si="675"/>
        <v>0</v>
      </c>
      <c r="AV2155">
        <f t="shared" si="676"/>
        <v>0</v>
      </c>
      <c r="AW2155">
        <f t="shared" si="677"/>
        <v>0</v>
      </c>
      <c r="AX2155">
        <f t="shared" si="678"/>
        <v>0</v>
      </c>
      <c r="AY2155">
        <f t="shared" si="679"/>
        <v>3</v>
      </c>
    </row>
    <row r="2156" spans="1:51" x14ac:dyDescent="0.3">
      <c r="A2156" s="1" t="s">
        <v>2150</v>
      </c>
      <c r="B2156" s="2">
        <v>4410473</v>
      </c>
      <c r="C2156" s="3" t="s">
        <v>5338</v>
      </c>
      <c r="D2156" s="5">
        <v>19.27</v>
      </c>
      <c r="E2156" s="5">
        <v>189.39351851000001</v>
      </c>
      <c r="F2156" s="3" t="s">
        <v>4480</v>
      </c>
      <c r="G2156" s="3" t="s">
        <v>4481</v>
      </c>
      <c r="H2156" s="3" t="s">
        <v>4481</v>
      </c>
      <c r="I2156" s="3" t="s">
        <v>4482</v>
      </c>
      <c r="J2156" s="3" t="s">
        <v>4484</v>
      </c>
      <c r="K2156" s="6">
        <v>79340</v>
      </c>
      <c r="L2156" s="6">
        <v>78508</v>
      </c>
      <c r="M2156" s="6" t="s">
        <v>4474</v>
      </c>
      <c r="N2156" s="6" t="s">
        <v>4474</v>
      </c>
      <c r="O2156" s="6">
        <v>95725</v>
      </c>
      <c r="P2156" s="6">
        <v>89625</v>
      </c>
      <c r="Q2156" s="6">
        <v>17683</v>
      </c>
      <c r="R2156" s="6">
        <v>15083</v>
      </c>
      <c r="S2156" s="6">
        <v>16514</v>
      </c>
      <c r="T2156" s="6">
        <v>21634</v>
      </c>
      <c r="U2156" s="6">
        <v>36494</v>
      </c>
      <c r="V2156" s="6">
        <v>36475</v>
      </c>
      <c r="W2156" s="6">
        <v>2802573</v>
      </c>
      <c r="X2156" s="6">
        <v>2787578</v>
      </c>
      <c r="Y2156" s="6" t="s">
        <v>4474</v>
      </c>
      <c r="Z2156" s="6" t="s">
        <v>4474</v>
      </c>
      <c r="AA2156" s="6" t="s">
        <v>4474</v>
      </c>
      <c r="AB2156" s="6" t="s">
        <v>4474</v>
      </c>
      <c r="AC2156" s="6">
        <v>9827622</v>
      </c>
      <c r="AD2156" s="6">
        <v>9828825</v>
      </c>
      <c r="AF2156">
        <f t="shared" si="660"/>
        <v>6.3095591087190235E-3</v>
      </c>
      <c r="AG2156">
        <f t="shared" si="661"/>
        <v>5.4107902989620378E-3</v>
      </c>
      <c r="AH2156">
        <f t="shared" si="662"/>
        <v>1.302160550322864E-2</v>
      </c>
      <c r="AI2156">
        <f t="shared" si="663"/>
        <v>1.308483565302926E-2</v>
      </c>
      <c r="AJ2156" t="e">
        <f t="shared" si="664"/>
        <v>#VALUE!</v>
      </c>
      <c r="AK2156" t="e">
        <f t="shared" si="665"/>
        <v>#VALUE!</v>
      </c>
      <c r="AL2156">
        <f t="shared" si="666"/>
        <v>1.2065162591378875</v>
      </c>
      <c r="AM2156">
        <f t="shared" si="667"/>
        <v>1.141603403474805</v>
      </c>
      <c r="AN2156">
        <f t="shared" si="668"/>
        <v>2.8309699693817074E-2</v>
      </c>
      <c r="AO2156">
        <f t="shared" si="669"/>
        <v>2.8163516859438551E-2</v>
      </c>
      <c r="AP2156">
        <f t="shared" si="670"/>
        <v>1</v>
      </c>
      <c r="AQ2156">
        <f t="shared" si="671"/>
        <v>1</v>
      </c>
      <c r="AR2156">
        <f t="shared" si="672"/>
        <v>1</v>
      </c>
      <c r="AS2156">
        <f t="shared" si="673"/>
        <v>0</v>
      </c>
      <c r="AT2156">
        <f t="shared" si="674"/>
        <v>1</v>
      </c>
      <c r="AU2156">
        <f t="shared" si="675"/>
        <v>0</v>
      </c>
      <c r="AV2156">
        <f t="shared" si="676"/>
        <v>1</v>
      </c>
      <c r="AW2156">
        <f t="shared" si="677"/>
        <v>1</v>
      </c>
      <c r="AX2156">
        <f t="shared" si="678"/>
        <v>1</v>
      </c>
      <c r="AY2156">
        <f t="shared" si="679"/>
        <v>7</v>
      </c>
    </row>
    <row r="2157" spans="1:51" x14ac:dyDescent="0.3">
      <c r="A2157" s="1" t="s">
        <v>2151</v>
      </c>
      <c r="B2157" s="2">
        <v>28873779</v>
      </c>
      <c r="C2157" s="3" t="s">
        <v>5338</v>
      </c>
      <c r="D2157" s="5">
        <v>11.85</v>
      </c>
      <c r="E2157" s="5">
        <v>94.138651499999995</v>
      </c>
      <c r="F2157" s="3" t="s">
        <v>4480</v>
      </c>
      <c r="G2157" s="3" t="s">
        <v>4491</v>
      </c>
      <c r="H2157" s="3" t="s">
        <v>4492</v>
      </c>
      <c r="I2157" s="3" t="s">
        <v>4493</v>
      </c>
      <c r="J2157" s="3" t="s">
        <v>4494</v>
      </c>
      <c r="K2157" s="6" t="s">
        <v>4474</v>
      </c>
      <c r="L2157" s="6" t="s">
        <v>4474</v>
      </c>
      <c r="M2157" s="6" t="s">
        <v>4474</v>
      </c>
      <c r="N2157" s="6" t="s">
        <v>4474</v>
      </c>
      <c r="O2157" s="6">
        <v>-1594.874</v>
      </c>
      <c r="P2157" s="6">
        <v>-1441.7760000000001</v>
      </c>
      <c r="Q2157" s="6">
        <v>3893.723</v>
      </c>
      <c r="R2157" s="6">
        <v>5332.9759999999997</v>
      </c>
      <c r="S2157" s="6">
        <v>-737.21199999999999</v>
      </c>
      <c r="T2157" s="6">
        <v>-618.34199999999998</v>
      </c>
      <c r="U2157" s="6" t="s">
        <v>4474</v>
      </c>
      <c r="V2157" s="6" t="s">
        <v>4474</v>
      </c>
      <c r="W2157" s="6">
        <v>17249.528999999999</v>
      </c>
      <c r="X2157" s="6">
        <v>111776.45</v>
      </c>
      <c r="Y2157" s="6">
        <v>80.203000000000003</v>
      </c>
      <c r="Z2157" s="6">
        <v>325.41000000000003</v>
      </c>
      <c r="AA2157" s="6">
        <v>3203</v>
      </c>
      <c r="AB2157" s="6">
        <v>2633</v>
      </c>
      <c r="AC2157" s="6">
        <v>7944130</v>
      </c>
      <c r="AD2157" s="6">
        <v>16258196</v>
      </c>
      <c r="AF2157">
        <f t="shared" si="660"/>
        <v>0.2257292358533384</v>
      </c>
      <c r="AG2157">
        <f t="shared" si="661"/>
        <v>4.7711087621766478E-2</v>
      </c>
      <c r="AH2157" t="e">
        <f t="shared" si="662"/>
        <v>#VALUE!</v>
      </c>
      <c r="AI2157" t="e">
        <f t="shared" si="663"/>
        <v>#VALUE!</v>
      </c>
      <c r="AJ2157">
        <f t="shared" si="664"/>
        <v>2.5039962535123323E-2</v>
      </c>
      <c r="AK2157">
        <f t="shared" si="665"/>
        <v>0.12358906190657046</v>
      </c>
      <c r="AL2157" t="e">
        <f t="shared" si="666"/>
        <v>#VALUE!</v>
      </c>
      <c r="AM2157" t="e">
        <f t="shared" si="667"/>
        <v>#VALUE!</v>
      </c>
      <c r="AN2157" t="e">
        <f t="shared" si="668"/>
        <v>#VALUE!</v>
      </c>
      <c r="AO2157" t="e">
        <f t="shared" si="669"/>
        <v>#VALUE!</v>
      </c>
      <c r="AP2157">
        <f t="shared" si="670"/>
        <v>1</v>
      </c>
      <c r="AQ2157">
        <f t="shared" si="671"/>
        <v>0</v>
      </c>
      <c r="AR2157">
        <f t="shared" si="672"/>
        <v>1</v>
      </c>
      <c r="AS2157">
        <f t="shared" si="673"/>
        <v>0</v>
      </c>
      <c r="AT2157">
        <f t="shared" si="674"/>
        <v>0</v>
      </c>
      <c r="AU2157">
        <f t="shared" si="675"/>
        <v>0</v>
      </c>
      <c r="AV2157">
        <f t="shared" si="676"/>
        <v>0</v>
      </c>
      <c r="AW2157">
        <f t="shared" si="677"/>
        <v>0</v>
      </c>
      <c r="AX2157">
        <f t="shared" si="678"/>
        <v>1</v>
      </c>
      <c r="AY2157">
        <f t="shared" si="679"/>
        <v>3</v>
      </c>
    </row>
    <row r="2158" spans="1:51" x14ac:dyDescent="0.3">
      <c r="A2158" s="1" t="s">
        <v>2152</v>
      </c>
      <c r="B2158" s="2">
        <v>28857221</v>
      </c>
      <c r="C2158" s="3" t="s">
        <v>5375</v>
      </c>
      <c r="D2158" s="5">
        <v>10.51</v>
      </c>
      <c r="E2158" s="5">
        <v>189.29229935000001</v>
      </c>
      <c r="F2158" s="3" t="s">
        <v>4480</v>
      </c>
      <c r="G2158" s="3" t="s">
        <v>4491</v>
      </c>
      <c r="H2158" s="3" t="s">
        <v>4492</v>
      </c>
      <c r="I2158" s="3" t="s">
        <v>4493</v>
      </c>
      <c r="J2158" s="3" t="s">
        <v>4494</v>
      </c>
      <c r="K2158" s="6" t="s">
        <v>4474</v>
      </c>
      <c r="L2158" s="6" t="s">
        <v>4474</v>
      </c>
      <c r="M2158" s="6" t="s">
        <v>4474</v>
      </c>
      <c r="N2158" s="6" t="s">
        <v>4474</v>
      </c>
      <c r="O2158" s="6">
        <v>-10403.567999999999</v>
      </c>
      <c r="P2158" s="6">
        <v>-9507.875</v>
      </c>
      <c r="Q2158" s="6">
        <v>40253.357000000004</v>
      </c>
      <c r="R2158" s="6">
        <v>5111.0860000000002</v>
      </c>
      <c r="S2158" s="6">
        <v>8617.5499999999993</v>
      </c>
      <c r="T2158" s="6">
        <v>-9751.3760000000002</v>
      </c>
      <c r="U2158" s="6" t="s">
        <v>4474</v>
      </c>
      <c r="V2158" s="6" t="s">
        <v>4474</v>
      </c>
      <c r="W2158" s="6">
        <v>129009.71400000001</v>
      </c>
      <c r="X2158" s="6">
        <v>107009.713</v>
      </c>
      <c r="Y2158" s="6">
        <v>21100.703000000001</v>
      </c>
      <c r="Z2158" s="6">
        <v>250.61</v>
      </c>
      <c r="AA2158" s="6">
        <v>9742</v>
      </c>
      <c r="AB2158" s="6">
        <v>18575</v>
      </c>
      <c r="AC2158" s="6">
        <v>18010685</v>
      </c>
      <c r="AD2158" s="6">
        <v>18010685</v>
      </c>
      <c r="AF2158">
        <f t="shared" si="660"/>
        <v>0.31201803144839158</v>
      </c>
      <c r="AG2158">
        <f t="shared" si="661"/>
        <v>4.7762823174752368E-2</v>
      </c>
      <c r="AH2158" t="e">
        <f t="shared" si="662"/>
        <v>#VALUE!</v>
      </c>
      <c r="AI2158" t="e">
        <f t="shared" si="663"/>
        <v>#VALUE!</v>
      </c>
      <c r="AJ2158">
        <f t="shared" si="664"/>
        <v>2.1659518579347159</v>
      </c>
      <c r="AK2158">
        <f t="shared" si="665"/>
        <v>1.3491790040376851E-2</v>
      </c>
      <c r="AL2158" t="e">
        <f t="shared" si="666"/>
        <v>#VALUE!</v>
      </c>
      <c r="AM2158" t="e">
        <f t="shared" si="667"/>
        <v>#VALUE!</v>
      </c>
      <c r="AN2158" t="e">
        <f t="shared" si="668"/>
        <v>#VALUE!</v>
      </c>
      <c r="AO2158" t="e">
        <f t="shared" si="669"/>
        <v>#VALUE!</v>
      </c>
      <c r="AP2158">
        <f t="shared" si="670"/>
        <v>1</v>
      </c>
      <c r="AQ2158">
        <f t="shared" si="671"/>
        <v>1</v>
      </c>
      <c r="AR2158">
        <f t="shared" si="672"/>
        <v>1</v>
      </c>
      <c r="AS2158">
        <f t="shared" si="673"/>
        <v>0</v>
      </c>
      <c r="AT2158">
        <f t="shared" si="674"/>
        <v>0</v>
      </c>
      <c r="AU2158">
        <f t="shared" si="675"/>
        <v>1</v>
      </c>
      <c r="AV2158">
        <f t="shared" si="676"/>
        <v>0</v>
      </c>
      <c r="AW2158">
        <f t="shared" si="677"/>
        <v>0</v>
      </c>
      <c r="AX2158">
        <f t="shared" si="678"/>
        <v>0</v>
      </c>
      <c r="AY2158">
        <f t="shared" si="679"/>
        <v>4</v>
      </c>
    </row>
    <row r="2159" spans="1:51" x14ac:dyDescent="0.3">
      <c r="A2159" s="1" t="s">
        <v>2153</v>
      </c>
      <c r="B2159" s="2">
        <v>105883069</v>
      </c>
      <c r="C2159" s="3" t="s">
        <v>5338</v>
      </c>
      <c r="D2159" s="5">
        <v>43.12</v>
      </c>
      <c r="E2159" s="5">
        <v>59.780705599999997</v>
      </c>
      <c r="F2159" s="3" t="s">
        <v>4480</v>
      </c>
      <c r="G2159" s="3" t="s">
        <v>4491</v>
      </c>
      <c r="H2159" s="3" t="s">
        <v>4492</v>
      </c>
      <c r="I2159" s="3" t="s">
        <v>4493</v>
      </c>
      <c r="J2159" s="3"/>
      <c r="K2159" s="6" t="s">
        <v>4474</v>
      </c>
      <c r="L2159" s="6" t="s">
        <v>4474</v>
      </c>
      <c r="M2159" s="6" t="s">
        <v>4474</v>
      </c>
      <c r="N2159" s="6" t="s">
        <v>4474</v>
      </c>
      <c r="O2159" s="6" t="s">
        <v>4474</v>
      </c>
      <c r="P2159" s="6" t="s">
        <v>4474</v>
      </c>
      <c r="Q2159" s="6" t="s">
        <v>4474</v>
      </c>
      <c r="R2159" s="6" t="s">
        <v>4474</v>
      </c>
      <c r="S2159" s="6" t="s">
        <v>4474</v>
      </c>
      <c r="T2159" s="6" t="s">
        <v>4474</v>
      </c>
      <c r="U2159" s="6" t="s">
        <v>4474</v>
      </c>
      <c r="V2159" s="6" t="s">
        <v>4474</v>
      </c>
      <c r="W2159" s="6" t="s">
        <v>4474</v>
      </c>
      <c r="X2159" s="6" t="s">
        <v>4474</v>
      </c>
      <c r="Y2159" s="6" t="s">
        <v>4474</v>
      </c>
      <c r="Z2159" s="6" t="s">
        <v>4474</v>
      </c>
      <c r="AA2159" s="6" t="s">
        <v>4474</v>
      </c>
      <c r="AB2159" s="6" t="s">
        <v>4474</v>
      </c>
      <c r="AC2159" s="6" t="s">
        <v>4474</v>
      </c>
      <c r="AD2159" s="6" t="s">
        <v>4474</v>
      </c>
      <c r="AF2159" t="e">
        <f t="shared" si="660"/>
        <v>#VALUE!</v>
      </c>
      <c r="AG2159" t="e">
        <f t="shared" si="661"/>
        <v>#VALUE!</v>
      </c>
      <c r="AH2159" t="e">
        <f t="shared" si="662"/>
        <v>#VALUE!</v>
      </c>
      <c r="AI2159" t="e">
        <f t="shared" si="663"/>
        <v>#VALUE!</v>
      </c>
      <c r="AJ2159" t="e">
        <f t="shared" si="664"/>
        <v>#VALUE!</v>
      </c>
      <c r="AK2159" t="e">
        <f t="shared" si="665"/>
        <v>#VALUE!</v>
      </c>
      <c r="AL2159" t="e">
        <f t="shared" si="666"/>
        <v>#VALUE!</v>
      </c>
      <c r="AM2159" t="e">
        <f t="shared" si="667"/>
        <v>#VALUE!</v>
      </c>
      <c r="AN2159" t="e">
        <f t="shared" si="668"/>
        <v>#VALUE!</v>
      </c>
      <c r="AO2159" t="e">
        <f t="shared" si="669"/>
        <v>#VALUE!</v>
      </c>
      <c r="AP2159">
        <f t="shared" si="670"/>
        <v>0</v>
      </c>
      <c r="AQ2159">
        <f t="shared" si="671"/>
        <v>0</v>
      </c>
      <c r="AR2159">
        <f t="shared" si="672"/>
        <v>0</v>
      </c>
      <c r="AS2159">
        <f t="shared" si="673"/>
        <v>0</v>
      </c>
      <c r="AT2159">
        <f t="shared" si="674"/>
        <v>0</v>
      </c>
      <c r="AU2159">
        <f t="shared" si="675"/>
        <v>0</v>
      </c>
      <c r="AV2159">
        <f t="shared" si="676"/>
        <v>0</v>
      </c>
      <c r="AW2159">
        <f t="shared" si="677"/>
        <v>0</v>
      </c>
      <c r="AX2159">
        <f t="shared" si="678"/>
        <v>0</v>
      </c>
      <c r="AY2159">
        <f t="shared" si="679"/>
        <v>0</v>
      </c>
    </row>
    <row r="2160" spans="1:51" x14ac:dyDescent="0.3">
      <c r="A2160" s="1" t="s">
        <v>2154</v>
      </c>
      <c r="B2160" s="2">
        <v>101213845</v>
      </c>
      <c r="C2160" s="3" t="s">
        <v>5338</v>
      </c>
      <c r="D2160" s="5">
        <v>14.79</v>
      </c>
      <c r="E2160" s="5">
        <v>54.580261710000002</v>
      </c>
      <c r="F2160" s="3" t="s">
        <v>4480</v>
      </c>
      <c r="G2160" s="3" t="s">
        <v>4491</v>
      </c>
      <c r="H2160" s="3" t="s">
        <v>4492</v>
      </c>
      <c r="I2160" s="3" t="s">
        <v>4493</v>
      </c>
      <c r="J2160" s="3"/>
      <c r="K2160" s="6" t="s">
        <v>4474</v>
      </c>
      <c r="L2160" s="6" t="s">
        <v>4474</v>
      </c>
      <c r="M2160" s="6" t="s">
        <v>4474</v>
      </c>
      <c r="N2160" s="6" t="s">
        <v>4474</v>
      </c>
      <c r="O2160" s="6" t="s">
        <v>4474</v>
      </c>
      <c r="P2160" s="6" t="s">
        <v>4474</v>
      </c>
      <c r="Q2160" s="6" t="s">
        <v>4474</v>
      </c>
      <c r="R2160" s="6" t="s">
        <v>4474</v>
      </c>
      <c r="S2160" s="6" t="s">
        <v>4474</v>
      </c>
      <c r="T2160" s="6" t="s">
        <v>4474</v>
      </c>
      <c r="U2160" s="6" t="s">
        <v>4474</v>
      </c>
      <c r="V2160" s="6" t="s">
        <v>4474</v>
      </c>
      <c r="W2160" s="6" t="s">
        <v>4474</v>
      </c>
      <c r="X2160" s="6" t="s">
        <v>4474</v>
      </c>
      <c r="Y2160" s="6" t="s">
        <v>4474</v>
      </c>
      <c r="Z2160" s="6" t="s">
        <v>4474</v>
      </c>
      <c r="AA2160" s="6" t="s">
        <v>4474</v>
      </c>
      <c r="AB2160" s="6" t="s">
        <v>4474</v>
      </c>
      <c r="AC2160" s="6" t="s">
        <v>4474</v>
      </c>
      <c r="AD2160" s="6" t="s">
        <v>4474</v>
      </c>
      <c r="AF2160" t="e">
        <f t="shared" si="660"/>
        <v>#VALUE!</v>
      </c>
      <c r="AG2160" t="e">
        <f t="shared" si="661"/>
        <v>#VALUE!</v>
      </c>
      <c r="AH2160" t="e">
        <f t="shared" si="662"/>
        <v>#VALUE!</v>
      </c>
      <c r="AI2160" t="e">
        <f t="shared" si="663"/>
        <v>#VALUE!</v>
      </c>
      <c r="AJ2160" t="e">
        <f t="shared" si="664"/>
        <v>#VALUE!</v>
      </c>
      <c r="AK2160" t="e">
        <f t="shared" si="665"/>
        <v>#VALUE!</v>
      </c>
      <c r="AL2160" t="e">
        <f t="shared" si="666"/>
        <v>#VALUE!</v>
      </c>
      <c r="AM2160" t="e">
        <f t="shared" si="667"/>
        <v>#VALUE!</v>
      </c>
      <c r="AN2160" t="e">
        <f t="shared" si="668"/>
        <v>#VALUE!</v>
      </c>
      <c r="AO2160" t="e">
        <f t="shared" si="669"/>
        <v>#VALUE!</v>
      </c>
      <c r="AP2160">
        <f t="shared" si="670"/>
        <v>0</v>
      </c>
      <c r="AQ2160">
        <f t="shared" si="671"/>
        <v>0</v>
      </c>
      <c r="AR2160">
        <f t="shared" si="672"/>
        <v>0</v>
      </c>
      <c r="AS2160">
        <f t="shared" si="673"/>
        <v>0</v>
      </c>
      <c r="AT2160">
        <f t="shared" si="674"/>
        <v>0</v>
      </c>
      <c r="AU2160">
        <f t="shared" si="675"/>
        <v>0</v>
      </c>
      <c r="AV2160">
        <f t="shared" si="676"/>
        <v>0</v>
      </c>
      <c r="AW2160">
        <f t="shared" si="677"/>
        <v>0</v>
      </c>
      <c r="AX2160">
        <f t="shared" si="678"/>
        <v>0</v>
      </c>
      <c r="AY2160">
        <f t="shared" si="679"/>
        <v>0</v>
      </c>
    </row>
    <row r="2161" spans="1:51" x14ac:dyDescent="0.3">
      <c r="A2161" s="1" t="s">
        <v>2155</v>
      </c>
      <c r="B2161" s="2">
        <v>105996831</v>
      </c>
      <c r="C2161" s="3" t="s">
        <v>5338</v>
      </c>
      <c r="D2161" s="5">
        <v>25.35</v>
      </c>
      <c r="E2161" s="5">
        <v>42.592436249999999</v>
      </c>
      <c r="F2161" s="3" t="s">
        <v>4480</v>
      </c>
      <c r="G2161" s="3" t="s">
        <v>4491</v>
      </c>
      <c r="H2161" s="3" t="s">
        <v>4492</v>
      </c>
      <c r="I2161" s="3" t="s">
        <v>4493</v>
      </c>
      <c r="J2161" s="3"/>
      <c r="K2161" s="6" t="s">
        <v>4474</v>
      </c>
      <c r="L2161" s="6" t="s">
        <v>4474</v>
      </c>
      <c r="M2161" s="6" t="s">
        <v>4474</v>
      </c>
      <c r="N2161" s="6" t="s">
        <v>4474</v>
      </c>
      <c r="O2161" s="6" t="s">
        <v>4474</v>
      </c>
      <c r="P2161" s="6" t="s">
        <v>4474</v>
      </c>
      <c r="Q2161" s="6" t="s">
        <v>4474</v>
      </c>
      <c r="R2161" s="6" t="s">
        <v>4474</v>
      </c>
      <c r="S2161" s="6" t="s">
        <v>4474</v>
      </c>
      <c r="T2161" s="6" t="s">
        <v>4474</v>
      </c>
      <c r="U2161" s="6" t="s">
        <v>4474</v>
      </c>
      <c r="V2161" s="6" t="s">
        <v>4474</v>
      </c>
      <c r="W2161" s="6" t="s">
        <v>4474</v>
      </c>
      <c r="X2161" s="6" t="s">
        <v>4474</v>
      </c>
      <c r="Y2161" s="6" t="s">
        <v>4474</v>
      </c>
      <c r="Z2161" s="6" t="s">
        <v>4474</v>
      </c>
      <c r="AA2161" s="6" t="s">
        <v>4474</v>
      </c>
      <c r="AB2161" s="6" t="s">
        <v>4474</v>
      </c>
      <c r="AC2161" s="6" t="s">
        <v>4474</v>
      </c>
      <c r="AD2161" s="6" t="s">
        <v>4474</v>
      </c>
      <c r="AF2161" t="e">
        <f t="shared" si="660"/>
        <v>#VALUE!</v>
      </c>
      <c r="AG2161" t="e">
        <f t="shared" si="661"/>
        <v>#VALUE!</v>
      </c>
      <c r="AH2161" t="e">
        <f t="shared" si="662"/>
        <v>#VALUE!</v>
      </c>
      <c r="AI2161" t="e">
        <f t="shared" si="663"/>
        <v>#VALUE!</v>
      </c>
      <c r="AJ2161" t="e">
        <f t="shared" si="664"/>
        <v>#VALUE!</v>
      </c>
      <c r="AK2161" t="e">
        <f t="shared" si="665"/>
        <v>#VALUE!</v>
      </c>
      <c r="AL2161" t="e">
        <f t="shared" si="666"/>
        <v>#VALUE!</v>
      </c>
      <c r="AM2161" t="e">
        <f t="shared" si="667"/>
        <v>#VALUE!</v>
      </c>
      <c r="AN2161" t="e">
        <f t="shared" si="668"/>
        <v>#VALUE!</v>
      </c>
      <c r="AO2161" t="e">
        <f t="shared" si="669"/>
        <v>#VALUE!</v>
      </c>
      <c r="AP2161">
        <f t="shared" si="670"/>
        <v>0</v>
      </c>
      <c r="AQ2161">
        <f t="shared" si="671"/>
        <v>0</v>
      </c>
      <c r="AR2161">
        <f t="shared" si="672"/>
        <v>0</v>
      </c>
      <c r="AS2161">
        <f t="shared" si="673"/>
        <v>0</v>
      </c>
      <c r="AT2161">
        <f t="shared" si="674"/>
        <v>0</v>
      </c>
      <c r="AU2161">
        <f t="shared" si="675"/>
        <v>0</v>
      </c>
      <c r="AV2161">
        <f t="shared" si="676"/>
        <v>0</v>
      </c>
      <c r="AW2161">
        <f t="shared" si="677"/>
        <v>0</v>
      </c>
      <c r="AX2161">
        <f t="shared" si="678"/>
        <v>0</v>
      </c>
      <c r="AY2161">
        <f t="shared" si="679"/>
        <v>0</v>
      </c>
    </row>
    <row r="2162" spans="1:51" x14ac:dyDescent="0.3">
      <c r="A2162" s="1" t="s">
        <v>2156</v>
      </c>
      <c r="B2162" s="2">
        <v>120309836</v>
      </c>
      <c r="C2162" s="3" t="s">
        <v>5338</v>
      </c>
      <c r="D2162" s="5">
        <v>28.08</v>
      </c>
      <c r="E2162" s="5" t="s">
        <v>4474</v>
      </c>
      <c r="F2162" s="3" t="s">
        <v>4480</v>
      </c>
      <c r="G2162" s="3" t="s">
        <v>4491</v>
      </c>
      <c r="H2162" s="3" t="s">
        <v>4492</v>
      </c>
      <c r="I2162" s="3" t="s">
        <v>4493</v>
      </c>
      <c r="J2162" s="3"/>
      <c r="K2162" s="6" t="s">
        <v>4474</v>
      </c>
      <c r="L2162" s="6" t="s">
        <v>4474</v>
      </c>
      <c r="M2162" s="6" t="s">
        <v>4474</v>
      </c>
      <c r="N2162" s="6" t="s">
        <v>4474</v>
      </c>
      <c r="O2162" s="6" t="s">
        <v>4474</v>
      </c>
      <c r="P2162" s="6" t="s">
        <v>4474</v>
      </c>
      <c r="Q2162" s="6" t="s">
        <v>4474</v>
      </c>
      <c r="R2162" s="6" t="s">
        <v>4474</v>
      </c>
      <c r="S2162" s="6" t="s">
        <v>4474</v>
      </c>
      <c r="T2162" s="6" t="s">
        <v>4474</v>
      </c>
      <c r="U2162" s="6" t="s">
        <v>4474</v>
      </c>
      <c r="V2162" s="6" t="s">
        <v>4474</v>
      </c>
      <c r="W2162" s="6" t="s">
        <v>4474</v>
      </c>
      <c r="X2162" s="6" t="s">
        <v>4474</v>
      </c>
      <c r="Y2162" s="6" t="s">
        <v>4474</v>
      </c>
      <c r="Z2162" s="6" t="s">
        <v>4474</v>
      </c>
      <c r="AA2162" s="6" t="s">
        <v>4474</v>
      </c>
      <c r="AB2162" s="6" t="s">
        <v>4474</v>
      </c>
      <c r="AC2162" s="6" t="s">
        <v>4474</v>
      </c>
      <c r="AD2162" s="6" t="s">
        <v>4474</v>
      </c>
      <c r="AF2162" t="e">
        <f t="shared" si="660"/>
        <v>#VALUE!</v>
      </c>
      <c r="AG2162" t="e">
        <f t="shared" si="661"/>
        <v>#VALUE!</v>
      </c>
      <c r="AH2162" t="e">
        <f t="shared" si="662"/>
        <v>#VALUE!</v>
      </c>
      <c r="AI2162" t="e">
        <f t="shared" si="663"/>
        <v>#VALUE!</v>
      </c>
      <c r="AJ2162" t="e">
        <f t="shared" si="664"/>
        <v>#VALUE!</v>
      </c>
      <c r="AK2162" t="e">
        <f t="shared" si="665"/>
        <v>#VALUE!</v>
      </c>
      <c r="AL2162" t="e">
        <f t="shared" si="666"/>
        <v>#VALUE!</v>
      </c>
      <c r="AM2162" t="e">
        <f t="shared" si="667"/>
        <v>#VALUE!</v>
      </c>
      <c r="AN2162" t="e">
        <f t="shared" si="668"/>
        <v>#VALUE!</v>
      </c>
      <c r="AO2162" t="e">
        <f t="shared" si="669"/>
        <v>#VALUE!</v>
      </c>
      <c r="AP2162">
        <f t="shared" si="670"/>
        <v>0</v>
      </c>
      <c r="AQ2162">
        <f t="shared" si="671"/>
        <v>0</v>
      </c>
      <c r="AR2162">
        <f t="shared" si="672"/>
        <v>0</v>
      </c>
      <c r="AS2162">
        <f t="shared" si="673"/>
        <v>0</v>
      </c>
      <c r="AT2162">
        <f t="shared" si="674"/>
        <v>0</v>
      </c>
      <c r="AU2162">
        <f t="shared" si="675"/>
        <v>0</v>
      </c>
      <c r="AV2162">
        <f t="shared" si="676"/>
        <v>0</v>
      </c>
      <c r="AW2162">
        <f t="shared" si="677"/>
        <v>0</v>
      </c>
      <c r="AX2162">
        <f t="shared" si="678"/>
        <v>0</v>
      </c>
      <c r="AY2162">
        <f t="shared" si="679"/>
        <v>0</v>
      </c>
    </row>
    <row r="2163" spans="1:51" x14ac:dyDescent="0.3">
      <c r="A2163" s="1" t="s">
        <v>2157</v>
      </c>
      <c r="B2163" s="2">
        <v>119975382</v>
      </c>
      <c r="C2163" s="3" t="s">
        <v>5338</v>
      </c>
      <c r="D2163" s="5">
        <v>19.482500000000002</v>
      </c>
      <c r="E2163" s="5">
        <v>0.87671250000000001</v>
      </c>
      <c r="F2163" s="3" t="s">
        <v>4480</v>
      </c>
      <c r="G2163" s="3" t="s">
        <v>4491</v>
      </c>
      <c r="H2163" s="3" t="s">
        <v>4492</v>
      </c>
      <c r="I2163" s="3" t="s">
        <v>4493</v>
      </c>
      <c r="J2163" s="3"/>
      <c r="K2163" s="6" t="s">
        <v>4474</v>
      </c>
      <c r="L2163" s="6" t="s">
        <v>4474</v>
      </c>
      <c r="M2163" s="6" t="s">
        <v>4474</v>
      </c>
      <c r="N2163" s="6" t="s">
        <v>4474</v>
      </c>
      <c r="O2163" s="6" t="s">
        <v>4474</v>
      </c>
      <c r="P2163" s="6" t="s">
        <v>4474</v>
      </c>
      <c r="Q2163" s="6" t="s">
        <v>4474</v>
      </c>
      <c r="R2163" s="6" t="s">
        <v>4474</v>
      </c>
      <c r="S2163" s="6" t="s">
        <v>4474</v>
      </c>
      <c r="T2163" s="6" t="s">
        <v>4474</v>
      </c>
      <c r="U2163" s="6" t="s">
        <v>4474</v>
      </c>
      <c r="V2163" s="6" t="s">
        <v>4474</v>
      </c>
      <c r="W2163" s="6" t="s">
        <v>4474</v>
      </c>
      <c r="X2163" s="6" t="s">
        <v>4474</v>
      </c>
      <c r="Y2163" s="6" t="s">
        <v>4474</v>
      </c>
      <c r="Z2163" s="6" t="s">
        <v>4474</v>
      </c>
      <c r="AA2163" s="6" t="s">
        <v>4474</v>
      </c>
      <c r="AB2163" s="6" t="s">
        <v>4474</v>
      </c>
      <c r="AC2163" s="6" t="s">
        <v>4474</v>
      </c>
      <c r="AD2163" s="6" t="s">
        <v>4474</v>
      </c>
      <c r="AF2163" t="e">
        <f t="shared" si="660"/>
        <v>#VALUE!</v>
      </c>
      <c r="AG2163" t="e">
        <f t="shared" si="661"/>
        <v>#VALUE!</v>
      </c>
      <c r="AH2163" t="e">
        <f t="shared" si="662"/>
        <v>#VALUE!</v>
      </c>
      <c r="AI2163" t="e">
        <f t="shared" si="663"/>
        <v>#VALUE!</v>
      </c>
      <c r="AJ2163" t="e">
        <f t="shared" si="664"/>
        <v>#VALUE!</v>
      </c>
      <c r="AK2163" t="e">
        <f t="shared" si="665"/>
        <v>#VALUE!</v>
      </c>
      <c r="AL2163" t="e">
        <f t="shared" si="666"/>
        <v>#VALUE!</v>
      </c>
      <c r="AM2163" t="e">
        <f t="shared" si="667"/>
        <v>#VALUE!</v>
      </c>
      <c r="AN2163" t="e">
        <f t="shared" si="668"/>
        <v>#VALUE!</v>
      </c>
      <c r="AO2163" t="e">
        <f t="shared" si="669"/>
        <v>#VALUE!</v>
      </c>
      <c r="AP2163">
        <f t="shared" si="670"/>
        <v>0</v>
      </c>
      <c r="AQ2163">
        <f t="shared" si="671"/>
        <v>0</v>
      </c>
      <c r="AR2163">
        <f t="shared" si="672"/>
        <v>0</v>
      </c>
      <c r="AS2163">
        <f t="shared" si="673"/>
        <v>0</v>
      </c>
      <c r="AT2163">
        <f t="shared" si="674"/>
        <v>0</v>
      </c>
      <c r="AU2163">
        <f t="shared" si="675"/>
        <v>0</v>
      </c>
      <c r="AV2163">
        <f t="shared" si="676"/>
        <v>0</v>
      </c>
      <c r="AW2163">
        <f t="shared" si="677"/>
        <v>0</v>
      </c>
      <c r="AX2163">
        <f t="shared" si="678"/>
        <v>0</v>
      </c>
      <c r="AY2163">
        <f t="shared" si="679"/>
        <v>0</v>
      </c>
    </row>
    <row r="2164" spans="1:51" x14ac:dyDescent="0.3">
      <c r="A2164" s="1" t="s">
        <v>2158</v>
      </c>
      <c r="B2164" s="2">
        <v>117758170</v>
      </c>
      <c r="C2164" s="3" t="s">
        <v>5338</v>
      </c>
      <c r="D2164" s="5">
        <v>27.42</v>
      </c>
      <c r="E2164" s="7">
        <v>16.726199999999999</v>
      </c>
      <c r="F2164" s="3" t="s">
        <v>4480</v>
      </c>
      <c r="G2164" s="3" t="s">
        <v>4491</v>
      </c>
      <c r="H2164" s="3" t="s">
        <v>4492</v>
      </c>
      <c r="I2164" s="3" t="s">
        <v>4493</v>
      </c>
      <c r="J2164" s="3"/>
      <c r="K2164" s="6" t="s">
        <v>4474</v>
      </c>
      <c r="L2164" s="6" t="s">
        <v>4474</v>
      </c>
      <c r="M2164" s="6" t="s">
        <v>4474</v>
      </c>
      <c r="N2164" s="6" t="s">
        <v>4474</v>
      </c>
      <c r="O2164" s="6" t="s">
        <v>4474</v>
      </c>
      <c r="P2164" s="6" t="s">
        <v>4474</v>
      </c>
      <c r="Q2164" s="6" t="s">
        <v>4474</v>
      </c>
      <c r="R2164" s="6" t="s">
        <v>4474</v>
      </c>
      <c r="S2164" s="6" t="s">
        <v>4474</v>
      </c>
      <c r="T2164" s="6" t="s">
        <v>4474</v>
      </c>
      <c r="U2164" s="6" t="s">
        <v>4474</v>
      </c>
      <c r="V2164" s="6" t="s">
        <v>4474</v>
      </c>
      <c r="W2164" s="6" t="s">
        <v>4474</v>
      </c>
      <c r="X2164" s="6" t="s">
        <v>4474</v>
      </c>
      <c r="Y2164" s="6" t="s">
        <v>4474</v>
      </c>
      <c r="Z2164" s="6" t="s">
        <v>4474</v>
      </c>
      <c r="AA2164" s="6" t="s">
        <v>4474</v>
      </c>
      <c r="AB2164" s="6" t="s">
        <v>4474</v>
      </c>
      <c r="AC2164" s="6" t="s">
        <v>4474</v>
      </c>
      <c r="AD2164" s="6" t="s">
        <v>4474</v>
      </c>
      <c r="AF2164" t="e">
        <f t="shared" si="660"/>
        <v>#VALUE!</v>
      </c>
      <c r="AG2164" t="e">
        <f t="shared" si="661"/>
        <v>#VALUE!</v>
      </c>
      <c r="AH2164" t="e">
        <f t="shared" si="662"/>
        <v>#VALUE!</v>
      </c>
      <c r="AI2164" t="e">
        <f t="shared" si="663"/>
        <v>#VALUE!</v>
      </c>
      <c r="AJ2164" t="e">
        <f t="shared" si="664"/>
        <v>#VALUE!</v>
      </c>
      <c r="AK2164" t="e">
        <f t="shared" si="665"/>
        <v>#VALUE!</v>
      </c>
      <c r="AL2164" t="e">
        <f t="shared" si="666"/>
        <v>#VALUE!</v>
      </c>
      <c r="AM2164" t="e">
        <f t="shared" si="667"/>
        <v>#VALUE!</v>
      </c>
      <c r="AN2164" t="e">
        <f t="shared" si="668"/>
        <v>#VALUE!</v>
      </c>
      <c r="AO2164" t="e">
        <f t="shared" si="669"/>
        <v>#VALUE!</v>
      </c>
      <c r="AP2164">
        <f t="shared" si="670"/>
        <v>0</v>
      </c>
      <c r="AQ2164">
        <f t="shared" si="671"/>
        <v>0</v>
      </c>
      <c r="AR2164">
        <f t="shared" si="672"/>
        <v>0</v>
      </c>
      <c r="AS2164">
        <f t="shared" si="673"/>
        <v>0</v>
      </c>
      <c r="AT2164">
        <f t="shared" si="674"/>
        <v>0</v>
      </c>
      <c r="AU2164">
        <f t="shared" si="675"/>
        <v>0</v>
      </c>
      <c r="AV2164">
        <f t="shared" si="676"/>
        <v>0</v>
      </c>
      <c r="AW2164">
        <f t="shared" si="677"/>
        <v>0</v>
      </c>
      <c r="AX2164">
        <f t="shared" si="678"/>
        <v>0</v>
      </c>
      <c r="AY2164">
        <f t="shared" si="679"/>
        <v>0</v>
      </c>
    </row>
    <row r="2165" spans="1:51" x14ac:dyDescent="0.3">
      <c r="A2165" s="1" t="s">
        <v>2159</v>
      </c>
      <c r="B2165" s="2">
        <v>117879401</v>
      </c>
      <c r="C2165" s="3" t="s">
        <v>5338</v>
      </c>
      <c r="D2165" s="5">
        <v>27.08</v>
      </c>
      <c r="E2165" s="5">
        <v>1.3540000000000001</v>
      </c>
      <c r="F2165" s="3" t="s">
        <v>4480</v>
      </c>
      <c r="G2165" s="3" t="s">
        <v>4491</v>
      </c>
      <c r="H2165" s="3" t="s">
        <v>4492</v>
      </c>
      <c r="I2165" s="3" t="s">
        <v>4493</v>
      </c>
      <c r="J2165" s="3"/>
      <c r="K2165" s="6" t="s">
        <v>4474</v>
      </c>
      <c r="L2165" s="6" t="s">
        <v>4474</v>
      </c>
      <c r="M2165" s="6" t="s">
        <v>4474</v>
      </c>
      <c r="N2165" s="6" t="s">
        <v>4474</v>
      </c>
      <c r="O2165" s="6" t="s">
        <v>4474</v>
      </c>
      <c r="P2165" s="6" t="s">
        <v>4474</v>
      </c>
      <c r="Q2165" s="6" t="s">
        <v>4474</v>
      </c>
      <c r="R2165" s="6" t="s">
        <v>4474</v>
      </c>
      <c r="S2165" s="6" t="s">
        <v>4474</v>
      </c>
      <c r="T2165" s="6" t="s">
        <v>4474</v>
      </c>
      <c r="U2165" s="6" t="s">
        <v>4474</v>
      </c>
      <c r="V2165" s="6" t="s">
        <v>4474</v>
      </c>
      <c r="W2165" s="6" t="s">
        <v>4474</v>
      </c>
      <c r="X2165" s="6" t="s">
        <v>4474</v>
      </c>
      <c r="Y2165" s="6" t="s">
        <v>4474</v>
      </c>
      <c r="Z2165" s="6" t="s">
        <v>4474</v>
      </c>
      <c r="AA2165" s="6" t="s">
        <v>4474</v>
      </c>
      <c r="AB2165" s="6" t="s">
        <v>4474</v>
      </c>
      <c r="AC2165" s="6" t="s">
        <v>4474</v>
      </c>
      <c r="AD2165" s="6" t="s">
        <v>4474</v>
      </c>
      <c r="AF2165" t="e">
        <f t="shared" si="660"/>
        <v>#VALUE!</v>
      </c>
      <c r="AG2165" t="e">
        <f t="shared" si="661"/>
        <v>#VALUE!</v>
      </c>
      <c r="AH2165" t="e">
        <f t="shared" si="662"/>
        <v>#VALUE!</v>
      </c>
      <c r="AI2165" t="e">
        <f t="shared" si="663"/>
        <v>#VALUE!</v>
      </c>
      <c r="AJ2165" t="e">
        <f t="shared" si="664"/>
        <v>#VALUE!</v>
      </c>
      <c r="AK2165" t="e">
        <f t="shared" si="665"/>
        <v>#VALUE!</v>
      </c>
      <c r="AL2165" t="e">
        <f t="shared" si="666"/>
        <v>#VALUE!</v>
      </c>
      <c r="AM2165" t="e">
        <f t="shared" si="667"/>
        <v>#VALUE!</v>
      </c>
      <c r="AN2165" t="e">
        <f t="shared" si="668"/>
        <v>#VALUE!</v>
      </c>
      <c r="AO2165" t="e">
        <f t="shared" si="669"/>
        <v>#VALUE!</v>
      </c>
      <c r="AP2165">
        <f t="shared" si="670"/>
        <v>0</v>
      </c>
      <c r="AQ2165">
        <f t="shared" si="671"/>
        <v>0</v>
      </c>
      <c r="AR2165">
        <f t="shared" si="672"/>
        <v>0</v>
      </c>
      <c r="AS2165">
        <f t="shared" si="673"/>
        <v>0</v>
      </c>
      <c r="AT2165">
        <f t="shared" si="674"/>
        <v>0</v>
      </c>
      <c r="AU2165">
        <f t="shared" si="675"/>
        <v>0</v>
      </c>
      <c r="AV2165">
        <f t="shared" si="676"/>
        <v>0</v>
      </c>
      <c r="AW2165">
        <f t="shared" si="677"/>
        <v>0</v>
      </c>
      <c r="AX2165">
        <f t="shared" si="678"/>
        <v>0</v>
      </c>
      <c r="AY2165">
        <f t="shared" si="679"/>
        <v>0</v>
      </c>
    </row>
    <row r="2166" spans="1:51" x14ac:dyDescent="0.3">
      <c r="A2166" s="1" t="s">
        <v>2160</v>
      </c>
      <c r="B2166" s="2">
        <v>117880352</v>
      </c>
      <c r="C2166" s="3" t="s">
        <v>5338</v>
      </c>
      <c r="D2166" s="5">
        <v>21.54</v>
      </c>
      <c r="E2166" s="5" t="s">
        <v>4474</v>
      </c>
      <c r="F2166" s="3" t="s">
        <v>4480</v>
      </c>
      <c r="G2166" s="3" t="s">
        <v>4491</v>
      </c>
      <c r="H2166" s="3" t="s">
        <v>4492</v>
      </c>
      <c r="I2166" s="3" t="s">
        <v>4493</v>
      </c>
      <c r="J2166" s="3"/>
      <c r="K2166" s="6" t="s">
        <v>4474</v>
      </c>
      <c r="L2166" s="6" t="s">
        <v>4474</v>
      </c>
      <c r="M2166" s="6" t="s">
        <v>4474</v>
      </c>
      <c r="N2166" s="6" t="s">
        <v>4474</v>
      </c>
      <c r="O2166" s="6" t="s">
        <v>4474</v>
      </c>
      <c r="P2166" s="6" t="s">
        <v>4474</v>
      </c>
      <c r="Q2166" s="6" t="s">
        <v>4474</v>
      </c>
      <c r="R2166" s="6" t="s">
        <v>4474</v>
      </c>
      <c r="S2166" s="6" t="s">
        <v>4474</v>
      </c>
      <c r="T2166" s="6" t="s">
        <v>4474</v>
      </c>
      <c r="U2166" s="6" t="s">
        <v>4474</v>
      </c>
      <c r="V2166" s="6" t="s">
        <v>4474</v>
      </c>
      <c r="W2166" s="6" t="s">
        <v>4474</v>
      </c>
      <c r="X2166" s="6" t="s">
        <v>4474</v>
      </c>
      <c r="Y2166" s="6" t="s">
        <v>4474</v>
      </c>
      <c r="Z2166" s="6" t="s">
        <v>4474</v>
      </c>
      <c r="AA2166" s="6" t="s">
        <v>4474</v>
      </c>
      <c r="AB2166" s="6" t="s">
        <v>4474</v>
      </c>
      <c r="AC2166" s="6" t="s">
        <v>4474</v>
      </c>
      <c r="AD2166" s="6" t="s">
        <v>4474</v>
      </c>
      <c r="AF2166" t="e">
        <f t="shared" si="660"/>
        <v>#VALUE!</v>
      </c>
      <c r="AG2166" t="e">
        <f t="shared" si="661"/>
        <v>#VALUE!</v>
      </c>
      <c r="AH2166" t="e">
        <f t="shared" si="662"/>
        <v>#VALUE!</v>
      </c>
      <c r="AI2166" t="e">
        <f t="shared" si="663"/>
        <v>#VALUE!</v>
      </c>
      <c r="AJ2166" t="e">
        <f t="shared" si="664"/>
        <v>#VALUE!</v>
      </c>
      <c r="AK2166" t="e">
        <f t="shared" si="665"/>
        <v>#VALUE!</v>
      </c>
      <c r="AL2166" t="e">
        <f t="shared" si="666"/>
        <v>#VALUE!</v>
      </c>
      <c r="AM2166" t="e">
        <f t="shared" si="667"/>
        <v>#VALUE!</v>
      </c>
      <c r="AN2166" t="e">
        <f t="shared" si="668"/>
        <v>#VALUE!</v>
      </c>
      <c r="AO2166" t="e">
        <f t="shared" si="669"/>
        <v>#VALUE!</v>
      </c>
      <c r="AP2166">
        <f t="shared" si="670"/>
        <v>0</v>
      </c>
      <c r="AQ2166">
        <f t="shared" si="671"/>
        <v>0</v>
      </c>
      <c r="AR2166">
        <f t="shared" si="672"/>
        <v>0</v>
      </c>
      <c r="AS2166">
        <f t="shared" si="673"/>
        <v>0</v>
      </c>
      <c r="AT2166">
        <f t="shared" si="674"/>
        <v>0</v>
      </c>
      <c r="AU2166">
        <f t="shared" si="675"/>
        <v>0</v>
      </c>
      <c r="AV2166">
        <f t="shared" si="676"/>
        <v>0</v>
      </c>
      <c r="AW2166">
        <f t="shared" si="677"/>
        <v>0</v>
      </c>
      <c r="AX2166">
        <f t="shared" si="678"/>
        <v>0</v>
      </c>
      <c r="AY2166">
        <f t="shared" si="679"/>
        <v>0</v>
      </c>
    </row>
    <row r="2167" spans="1:51" x14ac:dyDescent="0.3">
      <c r="A2167" s="1" t="s">
        <v>2161</v>
      </c>
      <c r="B2167" s="2">
        <v>117879900</v>
      </c>
      <c r="C2167" s="3" t="s">
        <v>5338</v>
      </c>
      <c r="D2167" s="5">
        <v>20.703299999999999</v>
      </c>
      <c r="E2167" s="5" t="s">
        <v>4474</v>
      </c>
      <c r="F2167" s="3" t="s">
        <v>4480</v>
      </c>
      <c r="G2167" s="3" t="s">
        <v>4491</v>
      </c>
      <c r="H2167" s="3" t="s">
        <v>4492</v>
      </c>
      <c r="I2167" s="3" t="s">
        <v>4493</v>
      </c>
      <c r="J2167" s="3"/>
      <c r="K2167" s="6" t="s">
        <v>4474</v>
      </c>
      <c r="L2167" s="6" t="s">
        <v>4474</v>
      </c>
      <c r="M2167" s="6" t="s">
        <v>4474</v>
      </c>
      <c r="N2167" s="6" t="s">
        <v>4474</v>
      </c>
      <c r="O2167" s="6" t="s">
        <v>4474</v>
      </c>
      <c r="P2167" s="6" t="s">
        <v>4474</v>
      </c>
      <c r="Q2167" s="6" t="s">
        <v>4474</v>
      </c>
      <c r="R2167" s="6" t="s">
        <v>4474</v>
      </c>
      <c r="S2167" s="6" t="s">
        <v>4474</v>
      </c>
      <c r="T2167" s="6" t="s">
        <v>4474</v>
      </c>
      <c r="U2167" s="6" t="s">
        <v>4474</v>
      </c>
      <c r="V2167" s="6" t="s">
        <v>4474</v>
      </c>
      <c r="W2167" s="6" t="s">
        <v>4474</v>
      </c>
      <c r="X2167" s="6" t="s">
        <v>4474</v>
      </c>
      <c r="Y2167" s="6" t="s">
        <v>4474</v>
      </c>
      <c r="Z2167" s="6" t="s">
        <v>4474</v>
      </c>
      <c r="AA2167" s="6" t="s">
        <v>4474</v>
      </c>
      <c r="AB2167" s="6" t="s">
        <v>4474</v>
      </c>
      <c r="AC2167" s="6" t="s">
        <v>4474</v>
      </c>
      <c r="AD2167" s="6" t="s">
        <v>4474</v>
      </c>
      <c r="AF2167" t="e">
        <f t="shared" si="660"/>
        <v>#VALUE!</v>
      </c>
      <c r="AG2167" t="e">
        <f t="shared" si="661"/>
        <v>#VALUE!</v>
      </c>
      <c r="AH2167" t="e">
        <f t="shared" si="662"/>
        <v>#VALUE!</v>
      </c>
      <c r="AI2167" t="e">
        <f t="shared" si="663"/>
        <v>#VALUE!</v>
      </c>
      <c r="AJ2167" t="e">
        <f t="shared" si="664"/>
        <v>#VALUE!</v>
      </c>
      <c r="AK2167" t="e">
        <f t="shared" si="665"/>
        <v>#VALUE!</v>
      </c>
      <c r="AL2167" t="e">
        <f t="shared" si="666"/>
        <v>#VALUE!</v>
      </c>
      <c r="AM2167" t="e">
        <f t="shared" si="667"/>
        <v>#VALUE!</v>
      </c>
      <c r="AN2167" t="e">
        <f t="shared" si="668"/>
        <v>#VALUE!</v>
      </c>
      <c r="AO2167" t="e">
        <f t="shared" si="669"/>
        <v>#VALUE!</v>
      </c>
      <c r="AP2167">
        <f t="shared" si="670"/>
        <v>0</v>
      </c>
      <c r="AQ2167">
        <f t="shared" si="671"/>
        <v>0</v>
      </c>
      <c r="AR2167">
        <f t="shared" si="672"/>
        <v>0</v>
      </c>
      <c r="AS2167">
        <f t="shared" si="673"/>
        <v>0</v>
      </c>
      <c r="AT2167">
        <f t="shared" si="674"/>
        <v>0</v>
      </c>
      <c r="AU2167">
        <f t="shared" si="675"/>
        <v>0</v>
      </c>
      <c r="AV2167">
        <f t="shared" si="676"/>
        <v>0</v>
      </c>
      <c r="AW2167">
        <f t="shared" si="677"/>
        <v>0</v>
      </c>
      <c r="AX2167">
        <f t="shared" si="678"/>
        <v>0</v>
      </c>
      <c r="AY2167">
        <f t="shared" si="679"/>
        <v>0</v>
      </c>
    </row>
    <row r="2168" spans="1:51" x14ac:dyDescent="0.3">
      <c r="A2168" s="1" t="s">
        <v>2162</v>
      </c>
      <c r="B2168" s="2">
        <v>117881177</v>
      </c>
      <c r="C2168" s="3" t="s">
        <v>5338</v>
      </c>
      <c r="D2168" s="5">
        <v>25.99</v>
      </c>
      <c r="E2168" s="5" t="s">
        <v>4474</v>
      </c>
      <c r="F2168" s="3" t="s">
        <v>4480</v>
      </c>
      <c r="G2168" s="3" t="s">
        <v>4491</v>
      </c>
      <c r="H2168" s="3" t="s">
        <v>4492</v>
      </c>
      <c r="I2168" s="3" t="s">
        <v>4493</v>
      </c>
      <c r="J2168" s="3"/>
      <c r="K2168" s="6" t="s">
        <v>4474</v>
      </c>
      <c r="L2168" s="6" t="s">
        <v>4474</v>
      </c>
      <c r="M2168" s="6" t="s">
        <v>4474</v>
      </c>
      <c r="N2168" s="6" t="s">
        <v>4474</v>
      </c>
      <c r="O2168" s="6" t="s">
        <v>4474</v>
      </c>
      <c r="P2168" s="6" t="s">
        <v>4474</v>
      </c>
      <c r="Q2168" s="6" t="s">
        <v>4474</v>
      </c>
      <c r="R2168" s="6" t="s">
        <v>4474</v>
      </c>
      <c r="S2168" s="6" t="s">
        <v>4474</v>
      </c>
      <c r="T2168" s="6" t="s">
        <v>4474</v>
      </c>
      <c r="U2168" s="6" t="s">
        <v>4474</v>
      </c>
      <c r="V2168" s="6" t="s">
        <v>4474</v>
      </c>
      <c r="W2168" s="6" t="s">
        <v>4474</v>
      </c>
      <c r="X2168" s="6" t="s">
        <v>4474</v>
      </c>
      <c r="Y2168" s="6" t="s">
        <v>4474</v>
      </c>
      <c r="Z2168" s="6" t="s">
        <v>4474</v>
      </c>
      <c r="AA2168" s="6" t="s">
        <v>4474</v>
      </c>
      <c r="AB2168" s="6" t="s">
        <v>4474</v>
      </c>
      <c r="AC2168" s="6" t="s">
        <v>4474</v>
      </c>
      <c r="AD2168" s="6" t="s">
        <v>4474</v>
      </c>
      <c r="AF2168" t="e">
        <f t="shared" si="660"/>
        <v>#VALUE!</v>
      </c>
      <c r="AG2168" t="e">
        <f t="shared" si="661"/>
        <v>#VALUE!</v>
      </c>
      <c r="AH2168" t="e">
        <f t="shared" si="662"/>
        <v>#VALUE!</v>
      </c>
      <c r="AI2168" t="e">
        <f t="shared" si="663"/>
        <v>#VALUE!</v>
      </c>
      <c r="AJ2168" t="e">
        <f t="shared" si="664"/>
        <v>#VALUE!</v>
      </c>
      <c r="AK2168" t="e">
        <f t="shared" si="665"/>
        <v>#VALUE!</v>
      </c>
      <c r="AL2168" t="e">
        <f t="shared" si="666"/>
        <v>#VALUE!</v>
      </c>
      <c r="AM2168" t="e">
        <f t="shared" si="667"/>
        <v>#VALUE!</v>
      </c>
      <c r="AN2168" t="e">
        <f t="shared" si="668"/>
        <v>#VALUE!</v>
      </c>
      <c r="AO2168" t="e">
        <f t="shared" si="669"/>
        <v>#VALUE!</v>
      </c>
      <c r="AP2168">
        <f t="shared" si="670"/>
        <v>0</v>
      </c>
      <c r="AQ2168">
        <f t="shared" si="671"/>
        <v>0</v>
      </c>
      <c r="AR2168">
        <f t="shared" si="672"/>
        <v>0</v>
      </c>
      <c r="AS2168">
        <f t="shared" si="673"/>
        <v>0</v>
      </c>
      <c r="AT2168">
        <f t="shared" si="674"/>
        <v>0</v>
      </c>
      <c r="AU2168">
        <f t="shared" si="675"/>
        <v>0</v>
      </c>
      <c r="AV2168">
        <f t="shared" si="676"/>
        <v>0</v>
      </c>
      <c r="AW2168">
        <f t="shared" si="677"/>
        <v>0</v>
      </c>
      <c r="AX2168">
        <f t="shared" si="678"/>
        <v>0</v>
      </c>
      <c r="AY2168">
        <f t="shared" si="679"/>
        <v>0</v>
      </c>
    </row>
    <row r="2169" spans="1:51" x14ac:dyDescent="0.3">
      <c r="A2169" s="1" t="s">
        <v>2163</v>
      </c>
      <c r="B2169" s="2">
        <v>118470480</v>
      </c>
      <c r="C2169" s="3" t="s">
        <v>5338</v>
      </c>
      <c r="D2169" s="5">
        <v>25.245100000000001</v>
      </c>
      <c r="E2169" s="5">
        <v>7.5735299999999999</v>
      </c>
      <c r="F2169" s="3" t="s">
        <v>4480</v>
      </c>
      <c r="G2169" s="3" t="s">
        <v>4491</v>
      </c>
      <c r="H2169" s="3" t="s">
        <v>4492</v>
      </c>
      <c r="I2169" s="3" t="s">
        <v>4493</v>
      </c>
      <c r="J2169" s="3"/>
      <c r="K2169" s="6" t="s">
        <v>4474</v>
      </c>
      <c r="L2169" s="6" t="s">
        <v>4474</v>
      </c>
      <c r="M2169" s="6" t="s">
        <v>4474</v>
      </c>
      <c r="N2169" s="6" t="s">
        <v>4474</v>
      </c>
      <c r="O2169" s="6" t="s">
        <v>4474</v>
      </c>
      <c r="P2169" s="6" t="s">
        <v>4474</v>
      </c>
      <c r="Q2169" s="6" t="s">
        <v>4474</v>
      </c>
      <c r="R2169" s="6" t="s">
        <v>4474</v>
      </c>
      <c r="S2169" s="6" t="s">
        <v>4474</v>
      </c>
      <c r="T2169" s="6" t="s">
        <v>4474</v>
      </c>
      <c r="U2169" s="6" t="s">
        <v>4474</v>
      </c>
      <c r="V2169" s="6" t="s">
        <v>4474</v>
      </c>
      <c r="W2169" s="6" t="s">
        <v>4474</v>
      </c>
      <c r="X2169" s="6" t="s">
        <v>4474</v>
      </c>
      <c r="Y2169" s="6" t="s">
        <v>4474</v>
      </c>
      <c r="Z2169" s="6" t="s">
        <v>4474</v>
      </c>
      <c r="AA2169" s="6" t="s">
        <v>4474</v>
      </c>
      <c r="AB2169" s="6" t="s">
        <v>4474</v>
      </c>
      <c r="AC2169" s="6" t="s">
        <v>4474</v>
      </c>
      <c r="AD2169" s="6" t="s">
        <v>4474</v>
      </c>
      <c r="AF2169" t="e">
        <f t="shared" si="660"/>
        <v>#VALUE!</v>
      </c>
      <c r="AG2169" t="e">
        <f t="shared" si="661"/>
        <v>#VALUE!</v>
      </c>
      <c r="AH2169" t="e">
        <f t="shared" si="662"/>
        <v>#VALUE!</v>
      </c>
      <c r="AI2169" t="e">
        <f t="shared" si="663"/>
        <v>#VALUE!</v>
      </c>
      <c r="AJ2169" t="e">
        <f t="shared" si="664"/>
        <v>#VALUE!</v>
      </c>
      <c r="AK2169" t="e">
        <f t="shared" si="665"/>
        <v>#VALUE!</v>
      </c>
      <c r="AL2169" t="e">
        <f t="shared" si="666"/>
        <v>#VALUE!</v>
      </c>
      <c r="AM2169" t="e">
        <f t="shared" si="667"/>
        <v>#VALUE!</v>
      </c>
      <c r="AN2169" t="e">
        <f t="shared" si="668"/>
        <v>#VALUE!</v>
      </c>
      <c r="AO2169" t="e">
        <f t="shared" si="669"/>
        <v>#VALUE!</v>
      </c>
      <c r="AP2169">
        <f t="shared" si="670"/>
        <v>0</v>
      </c>
      <c r="AQ2169">
        <f t="shared" si="671"/>
        <v>0</v>
      </c>
      <c r="AR2169">
        <f t="shared" si="672"/>
        <v>0</v>
      </c>
      <c r="AS2169">
        <f t="shared" si="673"/>
        <v>0</v>
      </c>
      <c r="AT2169">
        <f t="shared" si="674"/>
        <v>0</v>
      </c>
      <c r="AU2169">
        <f t="shared" si="675"/>
        <v>0</v>
      </c>
      <c r="AV2169">
        <f t="shared" si="676"/>
        <v>0</v>
      </c>
      <c r="AW2169">
        <f t="shared" si="677"/>
        <v>0</v>
      </c>
      <c r="AX2169">
        <f t="shared" si="678"/>
        <v>0</v>
      </c>
      <c r="AY2169">
        <f t="shared" si="679"/>
        <v>0</v>
      </c>
    </row>
    <row r="2170" spans="1:51" x14ac:dyDescent="0.3">
      <c r="A2170" s="1" t="s">
        <v>2164</v>
      </c>
      <c r="B2170" s="2">
        <v>117880676</v>
      </c>
      <c r="C2170" s="3" t="s">
        <v>5338</v>
      </c>
      <c r="D2170" s="5">
        <v>25.9116</v>
      </c>
      <c r="E2170" s="5" t="s">
        <v>4474</v>
      </c>
      <c r="F2170" s="3" t="s">
        <v>4480</v>
      </c>
      <c r="G2170" s="3" t="s">
        <v>4491</v>
      </c>
      <c r="H2170" s="3" t="s">
        <v>4492</v>
      </c>
      <c r="I2170" s="3" t="s">
        <v>4493</v>
      </c>
      <c r="J2170" s="3"/>
      <c r="K2170" s="6" t="s">
        <v>4474</v>
      </c>
      <c r="L2170" s="6" t="s">
        <v>4474</v>
      </c>
      <c r="M2170" s="6" t="s">
        <v>4474</v>
      </c>
      <c r="N2170" s="6" t="s">
        <v>4474</v>
      </c>
      <c r="O2170" s="6" t="s">
        <v>4474</v>
      </c>
      <c r="P2170" s="6" t="s">
        <v>4474</v>
      </c>
      <c r="Q2170" s="6" t="s">
        <v>4474</v>
      </c>
      <c r="R2170" s="6" t="s">
        <v>4474</v>
      </c>
      <c r="S2170" s="6" t="s">
        <v>4474</v>
      </c>
      <c r="T2170" s="6" t="s">
        <v>4474</v>
      </c>
      <c r="U2170" s="6" t="s">
        <v>4474</v>
      </c>
      <c r="V2170" s="6" t="s">
        <v>4474</v>
      </c>
      <c r="W2170" s="6" t="s">
        <v>4474</v>
      </c>
      <c r="X2170" s="6" t="s">
        <v>4474</v>
      </c>
      <c r="Y2170" s="6" t="s">
        <v>4474</v>
      </c>
      <c r="Z2170" s="6" t="s">
        <v>4474</v>
      </c>
      <c r="AA2170" s="6" t="s">
        <v>4474</v>
      </c>
      <c r="AB2170" s="6" t="s">
        <v>4474</v>
      </c>
      <c r="AC2170" s="6" t="s">
        <v>4474</v>
      </c>
      <c r="AD2170" s="6" t="s">
        <v>4474</v>
      </c>
      <c r="AF2170" t="e">
        <f t="shared" si="660"/>
        <v>#VALUE!</v>
      </c>
      <c r="AG2170" t="e">
        <f t="shared" si="661"/>
        <v>#VALUE!</v>
      </c>
      <c r="AH2170" t="e">
        <f t="shared" si="662"/>
        <v>#VALUE!</v>
      </c>
      <c r="AI2170" t="e">
        <f t="shared" si="663"/>
        <v>#VALUE!</v>
      </c>
      <c r="AJ2170" t="e">
        <f t="shared" si="664"/>
        <v>#VALUE!</v>
      </c>
      <c r="AK2170" t="e">
        <f t="shared" si="665"/>
        <v>#VALUE!</v>
      </c>
      <c r="AL2170" t="e">
        <f t="shared" si="666"/>
        <v>#VALUE!</v>
      </c>
      <c r="AM2170" t="e">
        <f t="shared" si="667"/>
        <v>#VALUE!</v>
      </c>
      <c r="AN2170" t="e">
        <f t="shared" si="668"/>
        <v>#VALUE!</v>
      </c>
      <c r="AO2170" t="e">
        <f t="shared" si="669"/>
        <v>#VALUE!</v>
      </c>
      <c r="AP2170">
        <f t="shared" si="670"/>
        <v>0</v>
      </c>
      <c r="AQ2170">
        <f t="shared" si="671"/>
        <v>0</v>
      </c>
      <c r="AR2170">
        <f t="shared" si="672"/>
        <v>0</v>
      </c>
      <c r="AS2170">
        <f t="shared" si="673"/>
        <v>0</v>
      </c>
      <c r="AT2170">
        <f t="shared" si="674"/>
        <v>0</v>
      </c>
      <c r="AU2170">
        <f t="shared" si="675"/>
        <v>0</v>
      </c>
      <c r="AV2170">
        <f t="shared" si="676"/>
        <v>0</v>
      </c>
      <c r="AW2170">
        <f t="shared" si="677"/>
        <v>0</v>
      </c>
      <c r="AX2170">
        <f t="shared" si="678"/>
        <v>0</v>
      </c>
      <c r="AY2170">
        <f t="shared" si="679"/>
        <v>0</v>
      </c>
    </row>
    <row r="2171" spans="1:51" x14ac:dyDescent="0.3">
      <c r="A2171" s="1" t="s">
        <v>2165</v>
      </c>
      <c r="B2171" s="2">
        <v>118707361</v>
      </c>
      <c r="C2171" s="3" t="s">
        <v>5338</v>
      </c>
      <c r="D2171" s="5">
        <v>18.8</v>
      </c>
      <c r="E2171" s="5">
        <v>1.1279999999999999</v>
      </c>
      <c r="F2171" s="3" t="s">
        <v>4480</v>
      </c>
      <c r="G2171" s="3" t="s">
        <v>4491</v>
      </c>
      <c r="H2171" s="3" t="s">
        <v>4492</v>
      </c>
      <c r="I2171" s="3" t="s">
        <v>4493</v>
      </c>
      <c r="J2171" s="3"/>
      <c r="K2171" s="6" t="s">
        <v>4474</v>
      </c>
      <c r="L2171" s="6" t="s">
        <v>4474</v>
      </c>
      <c r="M2171" s="6" t="s">
        <v>4474</v>
      </c>
      <c r="N2171" s="6" t="s">
        <v>4474</v>
      </c>
      <c r="O2171" s="6" t="s">
        <v>4474</v>
      </c>
      <c r="P2171" s="6" t="s">
        <v>4474</v>
      </c>
      <c r="Q2171" s="6" t="s">
        <v>4474</v>
      </c>
      <c r="R2171" s="6" t="s">
        <v>4474</v>
      </c>
      <c r="S2171" s="6" t="s">
        <v>4474</v>
      </c>
      <c r="T2171" s="6" t="s">
        <v>4474</v>
      </c>
      <c r="U2171" s="6" t="s">
        <v>4474</v>
      </c>
      <c r="V2171" s="6" t="s">
        <v>4474</v>
      </c>
      <c r="W2171" s="6" t="s">
        <v>4474</v>
      </c>
      <c r="X2171" s="6" t="s">
        <v>4474</v>
      </c>
      <c r="Y2171" s="6" t="s">
        <v>4474</v>
      </c>
      <c r="Z2171" s="6" t="s">
        <v>4474</v>
      </c>
      <c r="AA2171" s="6" t="s">
        <v>4474</v>
      </c>
      <c r="AB2171" s="6" t="s">
        <v>4474</v>
      </c>
      <c r="AC2171" s="6" t="s">
        <v>4474</v>
      </c>
      <c r="AD2171" s="6" t="s">
        <v>4474</v>
      </c>
      <c r="AF2171" t="e">
        <f t="shared" si="660"/>
        <v>#VALUE!</v>
      </c>
      <c r="AG2171" t="e">
        <f t="shared" si="661"/>
        <v>#VALUE!</v>
      </c>
      <c r="AH2171" t="e">
        <f t="shared" si="662"/>
        <v>#VALUE!</v>
      </c>
      <c r="AI2171" t="e">
        <f t="shared" si="663"/>
        <v>#VALUE!</v>
      </c>
      <c r="AJ2171" t="e">
        <f t="shared" si="664"/>
        <v>#VALUE!</v>
      </c>
      <c r="AK2171" t="e">
        <f t="shared" si="665"/>
        <v>#VALUE!</v>
      </c>
      <c r="AL2171" t="e">
        <f t="shared" si="666"/>
        <v>#VALUE!</v>
      </c>
      <c r="AM2171" t="e">
        <f t="shared" si="667"/>
        <v>#VALUE!</v>
      </c>
      <c r="AN2171" t="e">
        <f t="shared" si="668"/>
        <v>#VALUE!</v>
      </c>
      <c r="AO2171" t="e">
        <f t="shared" si="669"/>
        <v>#VALUE!</v>
      </c>
      <c r="AP2171">
        <f t="shared" si="670"/>
        <v>0</v>
      </c>
      <c r="AQ2171">
        <f t="shared" si="671"/>
        <v>0</v>
      </c>
      <c r="AR2171">
        <f t="shared" si="672"/>
        <v>0</v>
      </c>
      <c r="AS2171">
        <f t="shared" si="673"/>
        <v>0</v>
      </c>
      <c r="AT2171">
        <f t="shared" si="674"/>
        <v>0</v>
      </c>
      <c r="AU2171">
        <f t="shared" si="675"/>
        <v>0</v>
      </c>
      <c r="AV2171">
        <f t="shared" si="676"/>
        <v>0</v>
      </c>
      <c r="AW2171">
        <f t="shared" si="677"/>
        <v>0</v>
      </c>
      <c r="AX2171">
        <f t="shared" si="678"/>
        <v>0</v>
      </c>
      <c r="AY2171">
        <f t="shared" si="679"/>
        <v>0</v>
      </c>
    </row>
    <row r="2172" spans="1:51" x14ac:dyDescent="0.3">
      <c r="A2172" s="1" t="s">
        <v>2166</v>
      </c>
      <c r="B2172" s="2">
        <v>117760434</v>
      </c>
      <c r="C2172" s="3" t="s">
        <v>5338</v>
      </c>
      <c r="D2172" s="5">
        <v>59.19</v>
      </c>
      <c r="E2172" s="5">
        <v>2.6635499999999999</v>
      </c>
      <c r="F2172" s="3" t="s">
        <v>4480</v>
      </c>
      <c r="G2172" s="3" t="s">
        <v>4491</v>
      </c>
      <c r="H2172" s="3" t="s">
        <v>4492</v>
      </c>
      <c r="I2172" s="3" t="s">
        <v>4493</v>
      </c>
      <c r="J2172" s="3"/>
      <c r="K2172" s="6" t="s">
        <v>4474</v>
      </c>
      <c r="L2172" s="6" t="s">
        <v>4474</v>
      </c>
      <c r="M2172" s="6" t="s">
        <v>4474</v>
      </c>
      <c r="N2172" s="6" t="s">
        <v>4474</v>
      </c>
      <c r="O2172" s="6" t="s">
        <v>4474</v>
      </c>
      <c r="P2172" s="6" t="s">
        <v>4474</v>
      </c>
      <c r="Q2172" s="6" t="s">
        <v>4474</v>
      </c>
      <c r="R2172" s="6" t="s">
        <v>4474</v>
      </c>
      <c r="S2172" s="6" t="s">
        <v>4474</v>
      </c>
      <c r="T2172" s="6" t="s">
        <v>4474</v>
      </c>
      <c r="U2172" s="6" t="s">
        <v>4474</v>
      </c>
      <c r="V2172" s="6" t="s">
        <v>4474</v>
      </c>
      <c r="W2172" s="6" t="s">
        <v>4474</v>
      </c>
      <c r="X2172" s="6" t="s">
        <v>4474</v>
      </c>
      <c r="Y2172" s="6" t="s">
        <v>4474</v>
      </c>
      <c r="Z2172" s="6" t="s">
        <v>4474</v>
      </c>
      <c r="AA2172" s="6" t="s">
        <v>4474</v>
      </c>
      <c r="AB2172" s="6" t="s">
        <v>4474</v>
      </c>
      <c r="AC2172" s="6" t="s">
        <v>4474</v>
      </c>
      <c r="AD2172" s="6" t="s">
        <v>4474</v>
      </c>
      <c r="AF2172" t="e">
        <f t="shared" si="660"/>
        <v>#VALUE!</v>
      </c>
      <c r="AG2172" t="e">
        <f t="shared" si="661"/>
        <v>#VALUE!</v>
      </c>
      <c r="AH2172" t="e">
        <f t="shared" si="662"/>
        <v>#VALUE!</v>
      </c>
      <c r="AI2172" t="e">
        <f t="shared" si="663"/>
        <v>#VALUE!</v>
      </c>
      <c r="AJ2172" t="e">
        <f t="shared" si="664"/>
        <v>#VALUE!</v>
      </c>
      <c r="AK2172" t="e">
        <f t="shared" si="665"/>
        <v>#VALUE!</v>
      </c>
      <c r="AL2172" t="e">
        <f t="shared" si="666"/>
        <v>#VALUE!</v>
      </c>
      <c r="AM2172" t="e">
        <f t="shared" si="667"/>
        <v>#VALUE!</v>
      </c>
      <c r="AN2172" t="e">
        <f t="shared" si="668"/>
        <v>#VALUE!</v>
      </c>
      <c r="AO2172" t="e">
        <f t="shared" si="669"/>
        <v>#VALUE!</v>
      </c>
      <c r="AP2172">
        <f t="shared" si="670"/>
        <v>0</v>
      </c>
      <c r="AQ2172">
        <f t="shared" si="671"/>
        <v>0</v>
      </c>
      <c r="AR2172">
        <f t="shared" si="672"/>
        <v>0</v>
      </c>
      <c r="AS2172">
        <f t="shared" si="673"/>
        <v>0</v>
      </c>
      <c r="AT2172">
        <f t="shared" si="674"/>
        <v>0</v>
      </c>
      <c r="AU2172">
        <f t="shared" si="675"/>
        <v>0</v>
      </c>
      <c r="AV2172">
        <f t="shared" si="676"/>
        <v>0</v>
      </c>
      <c r="AW2172">
        <f t="shared" si="677"/>
        <v>0</v>
      </c>
      <c r="AX2172">
        <f t="shared" si="678"/>
        <v>0</v>
      </c>
      <c r="AY2172">
        <f t="shared" si="679"/>
        <v>0</v>
      </c>
    </row>
    <row r="2173" spans="1:51" x14ac:dyDescent="0.3">
      <c r="A2173" s="1" t="s">
        <v>2167</v>
      </c>
      <c r="B2173" s="2">
        <v>99872859</v>
      </c>
      <c r="C2173" s="3" t="s">
        <v>5338</v>
      </c>
      <c r="D2173" s="5">
        <v>41.58</v>
      </c>
      <c r="E2173" s="5">
        <v>58.765346639999997</v>
      </c>
      <c r="F2173" s="3" t="s">
        <v>4480</v>
      </c>
      <c r="G2173" s="3" t="s">
        <v>4491</v>
      </c>
      <c r="H2173" s="3" t="s">
        <v>4492</v>
      </c>
      <c r="I2173" s="3" t="s">
        <v>4493</v>
      </c>
      <c r="J2173" s="3"/>
      <c r="K2173" s="6" t="s">
        <v>4474</v>
      </c>
      <c r="L2173" s="6" t="s">
        <v>4474</v>
      </c>
      <c r="M2173" s="6" t="s">
        <v>4474</v>
      </c>
      <c r="N2173" s="6" t="s">
        <v>4474</v>
      </c>
      <c r="O2173" s="6" t="s">
        <v>4474</v>
      </c>
      <c r="P2173" s="6" t="s">
        <v>4474</v>
      </c>
      <c r="Q2173" s="6" t="s">
        <v>4474</v>
      </c>
      <c r="R2173" s="6" t="s">
        <v>4474</v>
      </c>
      <c r="S2173" s="6" t="s">
        <v>4474</v>
      </c>
      <c r="T2173" s="6" t="s">
        <v>4474</v>
      </c>
      <c r="U2173" s="6" t="s">
        <v>4474</v>
      </c>
      <c r="V2173" s="6" t="s">
        <v>4474</v>
      </c>
      <c r="W2173" s="6" t="s">
        <v>4474</v>
      </c>
      <c r="X2173" s="6" t="s">
        <v>4474</v>
      </c>
      <c r="Y2173" s="6" t="s">
        <v>4474</v>
      </c>
      <c r="Z2173" s="6" t="s">
        <v>4474</v>
      </c>
      <c r="AA2173" s="6" t="s">
        <v>4474</v>
      </c>
      <c r="AB2173" s="6" t="s">
        <v>4474</v>
      </c>
      <c r="AC2173" s="6" t="s">
        <v>4474</v>
      </c>
      <c r="AD2173" s="6" t="s">
        <v>4474</v>
      </c>
      <c r="AF2173" t="e">
        <f t="shared" si="660"/>
        <v>#VALUE!</v>
      </c>
      <c r="AG2173" t="e">
        <f t="shared" si="661"/>
        <v>#VALUE!</v>
      </c>
      <c r="AH2173" t="e">
        <f t="shared" si="662"/>
        <v>#VALUE!</v>
      </c>
      <c r="AI2173" t="e">
        <f t="shared" si="663"/>
        <v>#VALUE!</v>
      </c>
      <c r="AJ2173" t="e">
        <f t="shared" si="664"/>
        <v>#VALUE!</v>
      </c>
      <c r="AK2173" t="e">
        <f t="shared" si="665"/>
        <v>#VALUE!</v>
      </c>
      <c r="AL2173" t="e">
        <f t="shared" si="666"/>
        <v>#VALUE!</v>
      </c>
      <c r="AM2173" t="e">
        <f t="shared" si="667"/>
        <v>#VALUE!</v>
      </c>
      <c r="AN2173" t="e">
        <f t="shared" si="668"/>
        <v>#VALUE!</v>
      </c>
      <c r="AO2173" t="e">
        <f t="shared" si="669"/>
        <v>#VALUE!</v>
      </c>
      <c r="AP2173">
        <f t="shared" si="670"/>
        <v>0</v>
      </c>
      <c r="AQ2173">
        <f t="shared" si="671"/>
        <v>0</v>
      </c>
      <c r="AR2173">
        <f t="shared" si="672"/>
        <v>0</v>
      </c>
      <c r="AS2173">
        <f t="shared" si="673"/>
        <v>0</v>
      </c>
      <c r="AT2173">
        <f t="shared" si="674"/>
        <v>0</v>
      </c>
      <c r="AU2173">
        <f t="shared" si="675"/>
        <v>0</v>
      </c>
      <c r="AV2173">
        <f t="shared" si="676"/>
        <v>0</v>
      </c>
      <c r="AW2173">
        <f t="shared" si="677"/>
        <v>0</v>
      </c>
      <c r="AX2173">
        <f t="shared" si="678"/>
        <v>0</v>
      </c>
      <c r="AY2173">
        <f t="shared" si="679"/>
        <v>0</v>
      </c>
    </row>
    <row r="2174" spans="1:51" x14ac:dyDescent="0.3">
      <c r="A2174" s="1" t="s">
        <v>2168</v>
      </c>
      <c r="B2174" s="2">
        <v>105998018</v>
      </c>
      <c r="C2174" s="3" t="s">
        <v>5338</v>
      </c>
      <c r="D2174" s="5">
        <v>25.9</v>
      </c>
      <c r="E2174" s="5">
        <v>159.52159649999999</v>
      </c>
      <c r="F2174" s="3" t="s">
        <v>4480</v>
      </c>
      <c r="G2174" s="3" t="s">
        <v>4491</v>
      </c>
      <c r="H2174" s="3" t="s">
        <v>4492</v>
      </c>
      <c r="I2174" s="3" t="s">
        <v>4493</v>
      </c>
      <c r="J2174" s="3"/>
      <c r="K2174" s="6" t="s">
        <v>4474</v>
      </c>
      <c r="L2174" s="6" t="s">
        <v>4474</v>
      </c>
      <c r="M2174" s="6" t="s">
        <v>4474</v>
      </c>
      <c r="N2174" s="6" t="s">
        <v>4474</v>
      </c>
      <c r="O2174" s="6" t="s">
        <v>4474</v>
      </c>
      <c r="P2174" s="6" t="s">
        <v>4474</v>
      </c>
      <c r="Q2174" s="6" t="s">
        <v>4474</v>
      </c>
      <c r="R2174" s="6" t="s">
        <v>4474</v>
      </c>
      <c r="S2174" s="6" t="s">
        <v>4474</v>
      </c>
      <c r="T2174" s="6" t="s">
        <v>4474</v>
      </c>
      <c r="U2174" s="6" t="s">
        <v>4474</v>
      </c>
      <c r="V2174" s="6" t="s">
        <v>4474</v>
      </c>
      <c r="W2174" s="6" t="s">
        <v>4474</v>
      </c>
      <c r="X2174" s="6" t="s">
        <v>4474</v>
      </c>
      <c r="Y2174" s="6" t="s">
        <v>4474</v>
      </c>
      <c r="Z2174" s="6" t="s">
        <v>4474</v>
      </c>
      <c r="AA2174" s="6" t="s">
        <v>4474</v>
      </c>
      <c r="AB2174" s="6" t="s">
        <v>4474</v>
      </c>
      <c r="AC2174" s="6" t="s">
        <v>4474</v>
      </c>
      <c r="AD2174" s="6" t="s">
        <v>4474</v>
      </c>
      <c r="AF2174" t="e">
        <f t="shared" si="660"/>
        <v>#VALUE!</v>
      </c>
      <c r="AG2174" t="e">
        <f t="shared" si="661"/>
        <v>#VALUE!</v>
      </c>
      <c r="AH2174" t="e">
        <f t="shared" si="662"/>
        <v>#VALUE!</v>
      </c>
      <c r="AI2174" t="e">
        <f t="shared" si="663"/>
        <v>#VALUE!</v>
      </c>
      <c r="AJ2174" t="e">
        <f t="shared" si="664"/>
        <v>#VALUE!</v>
      </c>
      <c r="AK2174" t="e">
        <f t="shared" si="665"/>
        <v>#VALUE!</v>
      </c>
      <c r="AL2174" t="e">
        <f t="shared" si="666"/>
        <v>#VALUE!</v>
      </c>
      <c r="AM2174" t="e">
        <f t="shared" si="667"/>
        <v>#VALUE!</v>
      </c>
      <c r="AN2174" t="e">
        <f t="shared" si="668"/>
        <v>#VALUE!</v>
      </c>
      <c r="AO2174" t="e">
        <f t="shared" si="669"/>
        <v>#VALUE!</v>
      </c>
      <c r="AP2174">
        <f t="shared" si="670"/>
        <v>0</v>
      </c>
      <c r="AQ2174">
        <f t="shared" si="671"/>
        <v>0</v>
      </c>
      <c r="AR2174">
        <f t="shared" si="672"/>
        <v>0</v>
      </c>
      <c r="AS2174">
        <f t="shared" si="673"/>
        <v>0</v>
      </c>
      <c r="AT2174">
        <f t="shared" si="674"/>
        <v>0</v>
      </c>
      <c r="AU2174">
        <f t="shared" si="675"/>
        <v>0</v>
      </c>
      <c r="AV2174">
        <f t="shared" si="676"/>
        <v>0</v>
      </c>
      <c r="AW2174">
        <f t="shared" si="677"/>
        <v>0</v>
      </c>
      <c r="AX2174">
        <f t="shared" si="678"/>
        <v>0</v>
      </c>
      <c r="AY2174">
        <f t="shared" si="679"/>
        <v>0</v>
      </c>
    </row>
    <row r="2175" spans="1:51" x14ac:dyDescent="0.3">
      <c r="A2175" s="1" t="s">
        <v>2169</v>
      </c>
      <c r="B2175" s="2">
        <v>103413</v>
      </c>
      <c r="C2175" s="3" t="s">
        <v>5335</v>
      </c>
      <c r="D2175" s="7">
        <v>217.54</v>
      </c>
      <c r="E2175" s="5">
        <v>409.86646137999998</v>
      </c>
      <c r="F2175" s="3" t="s">
        <v>4480</v>
      </c>
      <c r="G2175" s="3" t="s">
        <v>4509</v>
      </c>
      <c r="H2175" s="3" t="s">
        <v>4509</v>
      </c>
      <c r="I2175" s="3" t="s">
        <v>4677</v>
      </c>
      <c r="J2175" s="3" t="s">
        <v>5038</v>
      </c>
      <c r="K2175" s="6">
        <v>241353</v>
      </c>
      <c r="L2175" s="6">
        <v>233934</v>
      </c>
      <c r="M2175" s="6" t="s">
        <v>4474</v>
      </c>
      <c r="N2175" s="6" t="s">
        <v>4474</v>
      </c>
      <c r="O2175" s="6" t="s">
        <v>4474</v>
      </c>
      <c r="P2175" s="6" t="s">
        <v>4474</v>
      </c>
      <c r="Q2175" s="6">
        <v>28547</v>
      </c>
      <c r="R2175" s="6">
        <v>26316</v>
      </c>
      <c r="S2175" s="6">
        <v>31840</v>
      </c>
      <c r="T2175" s="6">
        <v>24721</v>
      </c>
      <c r="U2175" s="6" t="s">
        <v>4474</v>
      </c>
      <c r="V2175" s="6" t="s">
        <v>4474</v>
      </c>
      <c r="W2175" s="6">
        <v>351986</v>
      </c>
      <c r="X2175" s="6">
        <v>340332</v>
      </c>
      <c r="Y2175" s="6" t="s">
        <v>4474</v>
      </c>
      <c r="Z2175" s="6" t="s">
        <v>4474</v>
      </c>
      <c r="AA2175" s="6" t="s">
        <v>4474</v>
      </c>
      <c r="AB2175" s="6" t="s">
        <v>4474</v>
      </c>
      <c r="AC2175" s="6">
        <v>1884000</v>
      </c>
      <c r="AD2175" s="6">
        <v>1884000</v>
      </c>
      <c r="AF2175">
        <f t="shared" si="660"/>
        <v>8.1102657492059346E-2</v>
      </c>
      <c r="AG2175">
        <f t="shared" si="661"/>
        <v>7.7324494904975144E-2</v>
      </c>
      <c r="AH2175" t="e">
        <f t="shared" si="662"/>
        <v>#VALUE!</v>
      </c>
      <c r="AI2175" t="e">
        <f t="shared" si="663"/>
        <v>#VALUE!</v>
      </c>
      <c r="AJ2175" t="e">
        <f t="shared" si="664"/>
        <v>#VALUE!</v>
      </c>
      <c r="AK2175" t="e">
        <f t="shared" si="665"/>
        <v>#VALUE!</v>
      </c>
      <c r="AL2175" t="e">
        <f t="shared" si="666"/>
        <v>#VALUE!</v>
      </c>
      <c r="AM2175" t="e">
        <f t="shared" si="667"/>
        <v>#VALUE!</v>
      </c>
      <c r="AN2175">
        <f t="shared" si="668"/>
        <v>0.68568920354786833</v>
      </c>
      <c r="AO2175">
        <f t="shared" si="669"/>
        <v>0.68736997990197812</v>
      </c>
      <c r="AP2175">
        <f t="shared" si="670"/>
        <v>1</v>
      </c>
      <c r="AQ2175">
        <f t="shared" si="671"/>
        <v>1</v>
      </c>
      <c r="AR2175">
        <f t="shared" si="672"/>
        <v>1</v>
      </c>
      <c r="AS2175">
        <f t="shared" si="673"/>
        <v>1</v>
      </c>
      <c r="AT2175">
        <f t="shared" si="674"/>
        <v>0</v>
      </c>
      <c r="AU2175">
        <f t="shared" si="675"/>
        <v>0</v>
      </c>
      <c r="AV2175">
        <f t="shared" si="676"/>
        <v>0</v>
      </c>
      <c r="AW2175">
        <f t="shared" si="677"/>
        <v>0</v>
      </c>
      <c r="AX2175">
        <f t="shared" si="678"/>
        <v>0</v>
      </c>
      <c r="AY2175">
        <f t="shared" si="679"/>
        <v>4</v>
      </c>
    </row>
    <row r="2176" spans="1:51" x14ac:dyDescent="0.3">
      <c r="A2176" s="1" t="s">
        <v>2170</v>
      </c>
      <c r="B2176" s="2">
        <v>4426247</v>
      </c>
      <c r="C2176" s="3" t="s">
        <v>5337</v>
      </c>
      <c r="D2176" s="5">
        <v>30.94</v>
      </c>
      <c r="E2176" s="5">
        <v>18954.013489320001</v>
      </c>
      <c r="F2176" s="3" t="s">
        <v>4525</v>
      </c>
      <c r="G2176" s="3" t="s">
        <v>4526</v>
      </c>
      <c r="H2176" s="3" t="s">
        <v>4693</v>
      </c>
      <c r="I2176" s="3" t="s">
        <v>4694</v>
      </c>
      <c r="J2176" s="3" t="s">
        <v>4974</v>
      </c>
      <c r="K2176" s="6">
        <v>2554368</v>
      </c>
      <c r="L2176" s="6">
        <v>2517946</v>
      </c>
      <c r="M2176" s="6">
        <v>1508447</v>
      </c>
      <c r="N2176" s="6">
        <v>1531043</v>
      </c>
      <c r="O2176" s="6">
        <v>802874</v>
      </c>
      <c r="P2176" s="6">
        <v>835253</v>
      </c>
      <c r="Q2176" s="6">
        <v>441736</v>
      </c>
      <c r="R2176" s="6">
        <v>478379</v>
      </c>
      <c r="S2176" s="6">
        <v>1036541</v>
      </c>
      <c r="T2176" s="6">
        <v>1143729</v>
      </c>
      <c r="U2176" s="6">
        <v>8378741</v>
      </c>
      <c r="V2176" s="6">
        <v>8543776</v>
      </c>
      <c r="W2176" s="6">
        <v>19632848</v>
      </c>
      <c r="X2176" s="6">
        <v>19239443</v>
      </c>
      <c r="Y2176" s="6" t="s">
        <v>4474</v>
      </c>
      <c r="Z2176" s="6" t="s">
        <v>4474</v>
      </c>
      <c r="AA2176" s="6" t="s">
        <v>4474</v>
      </c>
      <c r="AB2176" s="6" t="s">
        <v>4474</v>
      </c>
      <c r="AC2176" s="6">
        <v>612605478</v>
      </c>
      <c r="AD2176" s="6">
        <v>612594044</v>
      </c>
      <c r="AF2176">
        <f t="shared" si="660"/>
        <v>2.2499843120060828E-2</v>
      </c>
      <c r="AG2176">
        <f t="shared" si="661"/>
        <v>2.4864493218436728E-2</v>
      </c>
      <c r="AH2176">
        <f t="shared" si="662"/>
        <v>0.42677155143257872</v>
      </c>
      <c r="AI2176">
        <f t="shared" si="663"/>
        <v>0.44407605771123415</v>
      </c>
      <c r="AJ2176" t="e">
        <f t="shared" si="664"/>
        <v>#VALUE!</v>
      </c>
      <c r="AK2176" t="e">
        <f t="shared" si="665"/>
        <v>#VALUE!</v>
      </c>
      <c r="AL2176">
        <f t="shared" si="666"/>
        <v>0.31431414737422331</v>
      </c>
      <c r="AM2176">
        <f t="shared" si="667"/>
        <v>0.33171998128633418</v>
      </c>
      <c r="AN2176">
        <f t="shared" si="668"/>
        <v>0.13010684950038834</v>
      </c>
      <c r="AO2176">
        <f t="shared" si="669"/>
        <v>0.13087416304099864</v>
      </c>
      <c r="AP2176">
        <f t="shared" si="670"/>
        <v>1</v>
      </c>
      <c r="AQ2176">
        <f t="shared" si="671"/>
        <v>1</v>
      </c>
      <c r="AR2176">
        <f t="shared" si="672"/>
        <v>0</v>
      </c>
      <c r="AS2176">
        <f t="shared" si="673"/>
        <v>1</v>
      </c>
      <c r="AT2176">
        <f t="shared" si="674"/>
        <v>1</v>
      </c>
      <c r="AU2176">
        <f t="shared" si="675"/>
        <v>0</v>
      </c>
      <c r="AV2176">
        <f t="shared" si="676"/>
        <v>0</v>
      </c>
      <c r="AW2176">
        <f t="shared" si="677"/>
        <v>0</v>
      </c>
      <c r="AX2176">
        <f t="shared" si="678"/>
        <v>0</v>
      </c>
      <c r="AY2176">
        <f t="shared" si="679"/>
        <v>4</v>
      </c>
    </row>
    <row r="2177" spans="1:51" x14ac:dyDescent="0.3">
      <c r="A2177" s="1" t="s">
        <v>2171</v>
      </c>
      <c r="B2177" s="2">
        <v>100585045</v>
      </c>
      <c r="C2177" s="3" t="s">
        <v>5336</v>
      </c>
      <c r="D2177" s="7">
        <v>11</v>
      </c>
      <c r="E2177" s="5">
        <v>104.816767</v>
      </c>
      <c r="F2177" s="3" t="s">
        <v>4470</v>
      </c>
      <c r="G2177" s="3" t="s">
        <v>4471</v>
      </c>
      <c r="H2177" s="3" t="s">
        <v>4489</v>
      </c>
      <c r="I2177" s="3" t="s">
        <v>4489</v>
      </c>
      <c r="J2177" s="3" t="s">
        <v>4495</v>
      </c>
      <c r="K2177" s="6">
        <v>-0.7</v>
      </c>
      <c r="L2177" s="6">
        <v>-0.7</v>
      </c>
      <c r="M2177" s="6">
        <v>-4675.0550000000003</v>
      </c>
      <c r="N2177" s="6">
        <v>-3474.3290000000002</v>
      </c>
      <c r="O2177" s="6">
        <v>-4933.8360000000002</v>
      </c>
      <c r="P2177" s="6">
        <v>-3713.9549999999999</v>
      </c>
      <c r="Q2177" s="6">
        <v>-5123.9250000000002</v>
      </c>
      <c r="R2177" s="6">
        <v>-3988.1480000000001</v>
      </c>
      <c r="S2177" s="6">
        <v>-3581.4029999999998</v>
      </c>
      <c r="T2177" s="6">
        <v>-3073.8589999999999</v>
      </c>
      <c r="U2177" s="6" t="s">
        <v>4474</v>
      </c>
      <c r="V2177" s="6" t="s">
        <v>4474</v>
      </c>
      <c r="W2177" s="6">
        <v>3560.3649999999998</v>
      </c>
      <c r="X2177" s="6">
        <v>4053.8389999999999</v>
      </c>
      <c r="Y2177" s="6">
        <v>1422.5909999999999</v>
      </c>
      <c r="Z2177" s="6">
        <v>1781.692</v>
      </c>
      <c r="AA2177" s="6">
        <v>5802</v>
      </c>
      <c r="AB2177" s="6">
        <v>4933</v>
      </c>
      <c r="AC2177" s="6">
        <v>6252349</v>
      </c>
      <c r="AD2177" s="6">
        <v>6252347</v>
      </c>
      <c r="AF2177">
        <f t="shared" si="660"/>
        <v>-1.4391572212399573</v>
      </c>
      <c r="AG2177">
        <f t="shared" si="661"/>
        <v>-0.98379536039788462</v>
      </c>
      <c r="AH2177" t="e">
        <f t="shared" si="662"/>
        <v>#VALUE!</v>
      </c>
      <c r="AI2177" t="e">
        <f t="shared" si="663"/>
        <v>#VALUE!</v>
      </c>
      <c r="AJ2177">
        <f t="shared" si="664"/>
        <v>0.2451897621509824</v>
      </c>
      <c r="AK2177">
        <f t="shared" si="665"/>
        <v>0.36117818771538618</v>
      </c>
      <c r="AL2177">
        <f t="shared" si="666"/>
        <v>7048.3371428571436</v>
      </c>
      <c r="AM2177">
        <f t="shared" si="667"/>
        <v>5305.6500000000005</v>
      </c>
      <c r="AN2177">
        <f t="shared" si="668"/>
        <v>-1.9660905553222773E-4</v>
      </c>
      <c r="AO2177">
        <f t="shared" si="669"/>
        <v>-1.7267582654367872E-4</v>
      </c>
      <c r="AP2177">
        <f t="shared" si="670"/>
        <v>0</v>
      </c>
      <c r="AQ2177">
        <f t="shared" si="671"/>
        <v>0</v>
      </c>
      <c r="AR2177">
        <f t="shared" si="672"/>
        <v>0</v>
      </c>
      <c r="AS2177">
        <f t="shared" si="673"/>
        <v>1</v>
      </c>
      <c r="AT2177">
        <f t="shared" si="674"/>
        <v>0</v>
      </c>
      <c r="AU2177">
        <f t="shared" si="675"/>
        <v>0</v>
      </c>
      <c r="AV2177">
        <f t="shared" si="676"/>
        <v>1</v>
      </c>
      <c r="AW2177">
        <f t="shared" si="677"/>
        <v>0</v>
      </c>
      <c r="AX2177">
        <f t="shared" si="678"/>
        <v>0</v>
      </c>
      <c r="AY2177">
        <f t="shared" si="679"/>
        <v>2</v>
      </c>
    </row>
    <row r="2178" spans="1:51" x14ac:dyDescent="0.3">
      <c r="A2178" s="1" t="s">
        <v>2172</v>
      </c>
      <c r="B2178" s="2">
        <v>4106589</v>
      </c>
      <c r="C2178" s="3" t="s">
        <v>5335</v>
      </c>
      <c r="D2178" s="5">
        <v>34.94</v>
      </c>
      <c r="E2178" s="5">
        <v>5516.9312077799996</v>
      </c>
      <c r="F2178" s="3" t="s">
        <v>4470</v>
      </c>
      <c r="G2178" s="3" t="s">
        <v>4471</v>
      </c>
      <c r="H2178" s="3" t="s">
        <v>4489</v>
      </c>
      <c r="I2178" s="3" t="s">
        <v>4489</v>
      </c>
      <c r="J2178" s="3" t="s">
        <v>4495</v>
      </c>
      <c r="K2178" s="6">
        <v>803067</v>
      </c>
      <c r="L2178" s="6">
        <v>813460</v>
      </c>
      <c r="M2178" s="6">
        <v>-336270</v>
      </c>
      <c r="N2178" s="6">
        <v>-330675</v>
      </c>
      <c r="O2178" s="6">
        <v>-348720</v>
      </c>
      <c r="P2178" s="6">
        <v>-343330</v>
      </c>
      <c r="Q2178" s="6">
        <v>-358811</v>
      </c>
      <c r="R2178" s="6">
        <v>-365741</v>
      </c>
      <c r="S2178" s="6">
        <v>-351943</v>
      </c>
      <c r="T2178" s="6">
        <v>-345975</v>
      </c>
      <c r="U2178" s="6">
        <v>1771917</v>
      </c>
      <c r="V2178" s="6">
        <v>1766129</v>
      </c>
      <c r="W2178" s="6">
        <v>3081099</v>
      </c>
      <c r="X2178" s="6">
        <v>2691128</v>
      </c>
      <c r="Y2178" s="6">
        <v>2713850</v>
      </c>
      <c r="Z2178" s="6">
        <v>2329383</v>
      </c>
      <c r="AA2178" s="6">
        <v>304566</v>
      </c>
      <c r="AB2178" s="6">
        <v>306162</v>
      </c>
      <c r="AC2178" s="6">
        <v>157813136</v>
      </c>
      <c r="AD2178" s="6">
        <v>146025246</v>
      </c>
      <c r="AF2178">
        <f t="shared" si="660"/>
        <v>-0.11645552447357257</v>
      </c>
      <c r="AG2178">
        <f t="shared" si="661"/>
        <v>-0.13590620735988776</v>
      </c>
      <c r="AH2178">
        <f t="shared" si="662"/>
        <v>0.57509252380400633</v>
      </c>
      <c r="AI2178">
        <f t="shared" si="663"/>
        <v>0.6562783338436522</v>
      </c>
      <c r="AJ2178">
        <f t="shared" si="664"/>
        <v>8.9105481242160973</v>
      </c>
      <c r="AK2178">
        <f t="shared" si="665"/>
        <v>7.6083348031434337</v>
      </c>
      <c r="AL2178">
        <f t="shared" si="666"/>
        <v>-0.43423525060798163</v>
      </c>
      <c r="AM2178">
        <f t="shared" si="667"/>
        <v>-0.42206131831927812</v>
      </c>
      <c r="AN2178">
        <f t="shared" si="668"/>
        <v>0.26064303678654921</v>
      </c>
      <c r="AO2178">
        <f t="shared" si="669"/>
        <v>0.30227473386624493</v>
      </c>
      <c r="AP2178">
        <f t="shared" si="670"/>
        <v>0</v>
      </c>
      <c r="AQ2178">
        <f t="shared" si="671"/>
        <v>0</v>
      </c>
      <c r="AR2178">
        <f t="shared" si="672"/>
        <v>1</v>
      </c>
      <c r="AS2178">
        <f t="shared" si="673"/>
        <v>1</v>
      </c>
      <c r="AT2178">
        <f t="shared" si="674"/>
        <v>1</v>
      </c>
      <c r="AU2178">
        <f t="shared" si="675"/>
        <v>1</v>
      </c>
      <c r="AV2178">
        <f t="shared" si="676"/>
        <v>0</v>
      </c>
      <c r="AW2178">
        <f t="shared" si="677"/>
        <v>0</v>
      </c>
      <c r="AX2178">
        <f t="shared" si="678"/>
        <v>0</v>
      </c>
      <c r="AY2178">
        <f t="shared" si="679"/>
        <v>4</v>
      </c>
    </row>
    <row r="2179" spans="1:51" x14ac:dyDescent="0.3">
      <c r="A2179" s="1" t="s">
        <v>2173</v>
      </c>
      <c r="B2179" s="2">
        <v>6910410</v>
      </c>
      <c r="C2179" s="3" t="s">
        <v>5337</v>
      </c>
      <c r="D2179" s="5">
        <v>27.86</v>
      </c>
      <c r="E2179" s="5">
        <v>6028.6878621200003</v>
      </c>
      <c r="F2179" s="3" t="s">
        <v>4500</v>
      </c>
      <c r="G2179" s="3" t="s">
        <v>4574</v>
      </c>
      <c r="H2179" s="3" t="s">
        <v>4734</v>
      </c>
      <c r="I2179" s="3" t="s">
        <v>4734</v>
      </c>
      <c r="J2179" s="3" t="s">
        <v>5000</v>
      </c>
      <c r="K2179" s="6">
        <v>37469</v>
      </c>
      <c r="L2179" s="6">
        <v>31205</v>
      </c>
      <c r="M2179" s="6">
        <v>-194644</v>
      </c>
      <c r="N2179" s="6">
        <v>-185244</v>
      </c>
      <c r="O2179" s="6">
        <v>-209400</v>
      </c>
      <c r="P2179" s="6">
        <v>-198459</v>
      </c>
      <c r="Q2179" s="6">
        <v>-171553</v>
      </c>
      <c r="R2179" s="6">
        <v>-163868</v>
      </c>
      <c r="S2179" s="6">
        <v>-92885</v>
      </c>
      <c r="T2179" s="6">
        <v>-95954</v>
      </c>
      <c r="U2179" s="6" t="s">
        <v>4474</v>
      </c>
      <c r="V2179" s="6" t="s">
        <v>4474</v>
      </c>
      <c r="W2179" s="6">
        <v>497911</v>
      </c>
      <c r="X2179" s="6">
        <v>517435</v>
      </c>
      <c r="Y2179" s="6">
        <v>395400</v>
      </c>
      <c r="Z2179" s="6">
        <v>404855</v>
      </c>
      <c r="AA2179" s="6">
        <v>32324</v>
      </c>
      <c r="AB2179" s="6">
        <v>30788</v>
      </c>
      <c r="AC2179" s="6">
        <v>215975686</v>
      </c>
      <c r="AD2179" s="6">
        <v>213722503</v>
      </c>
      <c r="AF2179">
        <f t="shared" si="660"/>
        <v>-0.3445455111455662</v>
      </c>
      <c r="AG2179">
        <f t="shared" si="661"/>
        <v>-0.31669291795104698</v>
      </c>
      <c r="AH2179" t="e">
        <f t="shared" si="662"/>
        <v>#VALUE!</v>
      </c>
      <c r="AI2179" t="e">
        <f t="shared" si="663"/>
        <v>#VALUE!</v>
      </c>
      <c r="AJ2179">
        <f t="shared" si="664"/>
        <v>12.232396980571711</v>
      </c>
      <c r="AK2179">
        <f t="shared" si="665"/>
        <v>13.149766142652982</v>
      </c>
      <c r="AL2179">
        <f t="shared" si="666"/>
        <v>-5.5886199258053324</v>
      </c>
      <c r="AM2179">
        <f t="shared" si="667"/>
        <v>-6.3598461784970359</v>
      </c>
      <c r="AN2179">
        <f t="shared" si="668"/>
        <v>7.5252404546194002E-2</v>
      </c>
      <c r="AO2179">
        <f t="shared" si="669"/>
        <v>6.0307091712002471E-2</v>
      </c>
      <c r="AP2179">
        <f t="shared" si="670"/>
        <v>0</v>
      </c>
      <c r="AQ2179">
        <f t="shared" si="671"/>
        <v>0</v>
      </c>
      <c r="AR2179">
        <f t="shared" si="672"/>
        <v>0</v>
      </c>
      <c r="AS2179">
        <f t="shared" si="673"/>
        <v>1</v>
      </c>
      <c r="AT2179">
        <f t="shared" si="674"/>
        <v>0</v>
      </c>
      <c r="AU2179">
        <f t="shared" si="675"/>
        <v>0</v>
      </c>
      <c r="AV2179">
        <f t="shared" si="676"/>
        <v>1</v>
      </c>
      <c r="AW2179">
        <f t="shared" si="677"/>
        <v>1</v>
      </c>
      <c r="AX2179">
        <f t="shared" si="678"/>
        <v>0</v>
      </c>
      <c r="AY2179">
        <f t="shared" si="679"/>
        <v>3</v>
      </c>
    </row>
    <row r="2180" spans="1:51" x14ac:dyDescent="0.3">
      <c r="A2180" s="1" t="s">
        <v>2174</v>
      </c>
      <c r="B2180" s="2">
        <v>4811516</v>
      </c>
      <c r="C2180" s="3" t="s">
        <v>5338</v>
      </c>
      <c r="D2180" s="7">
        <v>5.78</v>
      </c>
      <c r="E2180" s="5">
        <v>1761.6329662000001</v>
      </c>
      <c r="F2180" s="3" t="s">
        <v>4470</v>
      </c>
      <c r="G2180" s="3" t="s">
        <v>4471</v>
      </c>
      <c r="H2180" s="3" t="s">
        <v>4489</v>
      </c>
      <c r="I2180" s="3" t="s">
        <v>4489</v>
      </c>
      <c r="J2180" s="3" t="s">
        <v>4495</v>
      </c>
      <c r="K2180" s="6">
        <v>90858</v>
      </c>
      <c r="L2180" s="6">
        <v>32772</v>
      </c>
      <c r="M2180" s="6">
        <v>-408322</v>
      </c>
      <c r="N2180" s="6">
        <v>-439253</v>
      </c>
      <c r="O2180" s="6">
        <v>-429958</v>
      </c>
      <c r="P2180" s="6">
        <v>-459253</v>
      </c>
      <c r="Q2180" s="6">
        <v>-409997</v>
      </c>
      <c r="R2180" s="6">
        <v>-440216</v>
      </c>
      <c r="S2180" s="6">
        <v>-363651</v>
      </c>
      <c r="T2180" s="6">
        <v>-388761</v>
      </c>
      <c r="U2180" s="6">
        <v>1000</v>
      </c>
      <c r="V2180" s="6">
        <v>1000</v>
      </c>
      <c r="W2180" s="6">
        <v>991115</v>
      </c>
      <c r="X2180" s="6">
        <v>964322</v>
      </c>
      <c r="Y2180" s="6">
        <v>498578</v>
      </c>
      <c r="Z2180" s="6">
        <v>482257</v>
      </c>
      <c r="AA2180" s="6">
        <v>118056</v>
      </c>
      <c r="AB2180" s="6">
        <v>93639</v>
      </c>
      <c r="AC2180" s="6">
        <v>304620470</v>
      </c>
      <c r="AD2180" s="6">
        <v>297305999</v>
      </c>
      <c r="AF2180">
        <f t="shared" si="660"/>
        <v>-0.41367247998466372</v>
      </c>
      <c r="AG2180">
        <f t="shared" si="661"/>
        <v>-0.45650311825303164</v>
      </c>
      <c r="AH2180">
        <f t="shared" si="662"/>
        <v>1.0089646509234549E-3</v>
      </c>
      <c r="AI2180">
        <f t="shared" si="663"/>
        <v>1.0369980151857989E-3</v>
      </c>
      <c r="AJ2180">
        <f t="shared" si="664"/>
        <v>4.2232330419461954</v>
      </c>
      <c r="AK2180">
        <f t="shared" si="665"/>
        <v>5.150172470872179</v>
      </c>
      <c r="AL2180">
        <f t="shared" si="666"/>
        <v>-4.7321974949921852</v>
      </c>
      <c r="AM2180">
        <f t="shared" si="667"/>
        <v>-14.01357866471378</v>
      </c>
      <c r="AN2180">
        <f t="shared" si="668"/>
        <v>9.1672510253603262E-2</v>
      </c>
      <c r="AO2180">
        <f t="shared" si="669"/>
        <v>3.3984498953669E-2</v>
      </c>
      <c r="AP2180">
        <f t="shared" si="670"/>
        <v>0</v>
      </c>
      <c r="AQ2180">
        <f t="shared" si="671"/>
        <v>0</v>
      </c>
      <c r="AR2180">
        <f t="shared" si="672"/>
        <v>1</v>
      </c>
      <c r="AS2180">
        <f t="shared" si="673"/>
        <v>1</v>
      </c>
      <c r="AT2180">
        <f t="shared" si="674"/>
        <v>1</v>
      </c>
      <c r="AU2180">
        <f t="shared" si="675"/>
        <v>0</v>
      </c>
      <c r="AV2180">
        <f t="shared" si="676"/>
        <v>1</v>
      </c>
      <c r="AW2180">
        <f t="shared" si="677"/>
        <v>1</v>
      </c>
      <c r="AX2180">
        <f t="shared" si="678"/>
        <v>0</v>
      </c>
      <c r="AY2180">
        <f t="shared" si="679"/>
        <v>5</v>
      </c>
    </row>
    <row r="2181" spans="1:51" x14ac:dyDescent="0.3">
      <c r="A2181" s="1" t="s">
        <v>2175</v>
      </c>
      <c r="B2181" s="2">
        <v>4966118</v>
      </c>
      <c r="C2181" s="3" t="s">
        <v>5335</v>
      </c>
      <c r="D2181" s="5">
        <v>72.31</v>
      </c>
      <c r="E2181" s="5">
        <v>3127.2686647999999</v>
      </c>
      <c r="F2181" s="3" t="s">
        <v>4500</v>
      </c>
      <c r="G2181" s="3" t="s">
        <v>4574</v>
      </c>
      <c r="H2181" s="3" t="s">
        <v>4580</v>
      </c>
      <c r="I2181" s="3" t="s">
        <v>4824</v>
      </c>
      <c r="J2181" s="3" t="s">
        <v>4991</v>
      </c>
      <c r="K2181" s="6">
        <v>1041690</v>
      </c>
      <c r="L2181" s="6">
        <v>1109948</v>
      </c>
      <c r="M2181" s="6">
        <v>93483</v>
      </c>
      <c r="N2181" s="6">
        <v>178675</v>
      </c>
      <c r="O2181" s="6">
        <v>29917</v>
      </c>
      <c r="P2181" s="6">
        <v>112891</v>
      </c>
      <c r="Q2181" s="6">
        <v>-147913</v>
      </c>
      <c r="R2181" s="6">
        <v>140675</v>
      </c>
      <c r="S2181" s="6">
        <v>280174</v>
      </c>
      <c r="T2181" s="6">
        <v>300094</v>
      </c>
      <c r="U2181" s="6" t="s">
        <v>4474</v>
      </c>
      <c r="V2181" s="6" t="s">
        <v>4474</v>
      </c>
      <c r="W2181" s="6">
        <v>2355130</v>
      </c>
      <c r="X2181" s="6">
        <v>2495431</v>
      </c>
      <c r="Y2181" s="6">
        <v>1570414</v>
      </c>
      <c r="Z2181" s="6">
        <v>1717952</v>
      </c>
      <c r="AA2181" s="6">
        <v>194182</v>
      </c>
      <c r="AB2181" s="6">
        <v>190483</v>
      </c>
      <c r="AC2181" s="6">
        <v>43248080</v>
      </c>
      <c r="AD2181" s="6">
        <v>44225282</v>
      </c>
      <c r="AF2181">
        <f t="shared" si="660"/>
        <v>-6.2804601019901235E-2</v>
      </c>
      <c r="AG2181">
        <f t="shared" si="661"/>
        <v>5.6373027344775312E-2</v>
      </c>
      <c r="AH2181" t="e">
        <f t="shared" si="662"/>
        <v>#VALUE!</v>
      </c>
      <c r="AI2181" t="e">
        <f t="shared" si="663"/>
        <v>#VALUE!</v>
      </c>
      <c r="AJ2181">
        <f t="shared" si="664"/>
        <v>8.0873304425744923</v>
      </c>
      <c r="AK2181">
        <f t="shared" si="665"/>
        <v>9.0189255734107512</v>
      </c>
      <c r="AL2181">
        <f t="shared" si="666"/>
        <v>2.8719676679242384E-2</v>
      </c>
      <c r="AM2181">
        <f t="shared" si="667"/>
        <v>0.10170836831995733</v>
      </c>
      <c r="AN2181">
        <f t="shared" si="668"/>
        <v>0.44230679410478402</v>
      </c>
      <c r="AO2181">
        <f t="shared" si="669"/>
        <v>0.44479210204569875</v>
      </c>
      <c r="AP2181">
        <f t="shared" si="670"/>
        <v>0</v>
      </c>
      <c r="AQ2181">
        <f t="shared" si="671"/>
        <v>1</v>
      </c>
      <c r="AR2181">
        <f t="shared" si="672"/>
        <v>0</v>
      </c>
      <c r="AS2181">
        <f t="shared" si="673"/>
        <v>1</v>
      </c>
      <c r="AT2181">
        <f t="shared" si="674"/>
        <v>0</v>
      </c>
      <c r="AU2181">
        <f t="shared" si="675"/>
        <v>0</v>
      </c>
      <c r="AV2181">
        <f t="shared" si="676"/>
        <v>0</v>
      </c>
      <c r="AW2181">
        <f t="shared" si="677"/>
        <v>0</v>
      </c>
      <c r="AX2181">
        <f t="shared" si="678"/>
        <v>1</v>
      </c>
      <c r="AY2181">
        <f t="shared" si="679"/>
        <v>3</v>
      </c>
    </row>
    <row r="2182" spans="1:51" x14ac:dyDescent="0.3">
      <c r="A2182" s="1" t="s">
        <v>2176</v>
      </c>
      <c r="B2182" s="2">
        <v>4326091</v>
      </c>
      <c r="C2182" s="3" t="s">
        <v>5337</v>
      </c>
      <c r="D2182" s="5">
        <v>204.64</v>
      </c>
      <c r="E2182" s="5">
        <v>37142.160000000003</v>
      </c>
      <c r="F2182" s="3" t="s">
        <v>4470</v>
      </c>
      <c r="G2182" s="3" t="s">
        <v>4471</v>
      </c>
      <c r="H2182" s="3" t="s">
        <v>4472</v>
      </c>
      <c r="I2182" s="3" t="s">
        <v>4472</v>
      </c>
      <c r="J2182" s="3" t="s">
        <v>4556</v>
      </c>
      <c r="K2182" s="6">
        <v>15315000</v>
      </c>
      <c r="L2182" s="6">
        <v>15155000</v>
      </c>
      <c r="M2182" s="6">
        <v>2827000</v>
      </c>
      <c r="N2182" s="6">
        <v>2779000</v>
      </c>
      <c r="O2182" s="6">
        <v>2175000</v>
      </c>
      <c r="P2182" s="6">
        <v>2108000</v>
      </c>
      <c r="Q2182" s="6">
        <v>1405000</v>
      </c>
      <c r="R2182" s="6">
        <v>1423000</v>
      </c>
      <c r="S2182" s="6">
        <v>2578000</v>
      </c>
      <c r="T2182" s="6">
        <v>2440000</v>
      </c>
      <c r="U2182" s="6">
        <v>12293000</v>
      </c>
      <c r="V2182" s="6">
        <v>12091000</v>
      </c>
      <c r="W2182" s="6">
        <v>27180000</v>
      </c>
      <c r="X2182" s="6">
        <v>26398000</v>
      </c>
      <c r="Y2182" s="6">
        <v>5632000</v>
      </c>
      <c r="Z2182" s="6">
        <v>5622000</v>
      </c>
      <c r="AA2182" s="6">
        <v>6992000</v>
      </c>
      <c r="AB2182" s="6">
        <v>6620000</v>
      </c>
      <c r="AC2182" s="6">
        <v>181600000</v>
      </c>
      <c r="AD2182" s="6">
        <v>182300000</v>
      </c>
      <c r="AF2182">
        <f t="shared" ref="AF2182:AF2245" si="680">Q2182/W2182</f>
        <v>5.1692420897718909E-2</v>
      </c>
      <c r="AG2182">
        <f t="shared" ref="AG2182:AG2245" si="681">R2182/X2182</f>
        <v>5.3905598909008257E-2</v>
      </c>
      <c r="AH2182">
        <f t="shared" ref="AH2182:AH2245" si="682">U2182/W2182</f>
        <v>0.45228108903605591</v>
      </c>
      <c r="AI2182">
        <f t="shared" ref="AI2182:AI2245" si="683">V2182/X2182</f>
        <v>0.45802712326691414</v>
      </c>
      <c r="AJ2182">
        <f t="shared" ref="AJ2182:AJ2245" si="684">Y2182/AA2182</f>
        <v>0.80549199084668188</v>
      </c>
      <c r="AK2182">
        <f t="shared" ref="AK2182:AK2245" si="685">Z2182/AB2182</f>
        <v>0.84924471299093651</v>
      </c>
      <c r="AL2182">
        <f t="shared" ref="AL2182:AL2245" si="686">O2182/K2182</f>
        <v>0.14201762977473065</v>
      </c>
      <c r="AM2182">
        <f t="shared" ref="AM2182:AM2245" si="687">P2182/L2182</f>
        <v>0.13909600791817883</v>
      </c>
      <c r="AN2182">
        <f t="shared" ref="AN2182:AN2245" si="688">K2182/W2182</f>
        <v>0.56346578366445921</v>
      </c>
      <c r="AO2182">
        <f t="shared" ref="AO2182:AO2245" si="689">L2182/X2182</f>
        <v>0.57409652246382303</v>
      </c>
      <c r="AP2182">
        <f t="shared" ref="AP2182:AP2245" si="690">IF(OR(Q2182&lt;0, Q2182="NA"), 0, 1)</f>
        <v>1</v>
      </c>
      <c r="AQ2182">
        <f t="shared" ref="AQ2182:AQ2245" si="691">IF(OR(S2182&lt;0, S2182="NA"), 0, 1)</f>
        <v>1</v>
      </c>
      <c r="AR2182">
        <f t="shared" ref="AR2182:AR2245" si="692">IFERROR(IF((AF2182-AG2182)&gt;0,1,0),0)</f>
        <v>0</v>
      </c>
      <c r="AS2182">
        <f t="shared" ref="AS2182:AS2245" si="693">IFERROR(IF((S2182-Q2182)&gt;0,1,0),0)</f>
        <v>1</v>
      </c>
      <c r="AT2182">
        <f t="shared" ref="AT2182:AT2245" si="694">IFERROR(IF((AH2182-AI2182)&lt;0,1,0),0)</f>
        <v>1</v>
      </c>
      <c r="AU2182">
        <f t="shared" ref="AU2182:AU2245" si="695">IFERROR(IF((AJ2182-AK2182)&gt;0,1,0),0)</f>
        <v>0</v>
      </c>
      <c r="AV2182">
        <f t="shared" ref="AV2182:AV2245" si="696">IFERROR(IF((AL2182-AM2182)&gt;0,1,0),0)</f>
        <v>1</v>
      </c>
      <c r="AW2182">
        <f t="shared" ref="AW2182:AW2245" si="697">IFERROR(IF((AN2182-AO2182)&gt;0,1,0),0)</f>
        <v>0</v>
      </c>
      <c r="AX2182">
        <f t="shared" ref="AX2182:AX2245" si="698">IFERROR(IF((AC2182-AD2182)&lt;0,1,0),0)</f>
        <v>1</v>
      </c>
      <c r="AY2182">
        <f t="shared" ref="AY2182:AY2245" si="699">SUM(AP2182:AX2182)</f>
        <v>6</v>
      </c>
    </row>
    <row r="2183" spans="1:51" x14ac:dyDescent="0.3">
      <c r="A2183" s="1" t="s">
        <v>2177</v>
      </c>
      <c r="B2183" s="2">
        <v>4810302</v>
      </c>
      <c r="C2183" s="3" t="s">
        <v>5338</v>
      </c>
      <c r="D2183" s="5">
        <v>56.51</v>
      </c>
      <c r="E2183" s="5">
        <v>716.17615091000005</v>
      </c>
      <c r="F2183" s="3" t="s">
        <v>4470</v>
      </c>
      <c r="G2183" s="3" t="s">
        <v>4512</v>
      </c>
      <c r="H2183" s="3" t="s">
        <v>4513</v>
      </c>
      <c r="I2183" s="3" t="s">
        <v>4514</v>
      </c>
      <c r="J2183" s="3" t="s">
        <v>4853</v>
      </c>
      <c r="K2183" s="6">
        <v>71305.13</v>
      </c>
      <c r="L2183" s="6">
        <v>69483.811000000002</v>
      </c>
      <c r="M2183" s="6">
        <v>22152.508000000002</v>
      </c>
      <c r="N2183" s="6">
        <v>22261.054</v>
      </c>
      <c r="O2183" s="6">
        <v>21324.343000000001</v>
      </c>
      <c r="P2183" s="6">
        <v>21440.562999999998</v>
      </c>
      <c r="Q2183" s="6">
        <v>18626.934000000001</v>
      </c>
      <c r="R2183" s="6">
        <v>18644.623</v>
      </c>
      <c r="S2183" s="6">
        <v>23549.874</v>
      </c>
      <c r="T2183" s="6">
        <v>15826.843999999999</v>
      </c>
      <c r="U2183" s="6" t="s">
        <v>4474</v>
      </c>
      <c r="V2183" s="6" t="s">
        <v>4474</v>
      </c>
      <c r="W2183" s="6">
        <v>94246.760999999999</v>
      </c>
      <c r="X2183" s="6">
        <v>89949.346999999994</v>
      </c>
      <c r="Y2183" s="6">
        <v>74286.226999999999</v>
      </c>
      <c r="Z2183" s="6">
        <v>73578.233999999997</v>
      </c>
      <c r="AA2183" s="6">
        <v>8063</v>
      </c>
      <c r="AB2183" s="6">
        <v>7458</v>
      </c>
      <c r="AC2183" s="6">
        <v>12669912</v>
      </c>
      <c r="AD2183" s="6">
        <v>12669101</v>
      </c>
      <c r="AF2183">
        <f t="shared" si="680"/>
        <v>0.19764004409658176</v>
      </c>
      <c r="AG2183">
        <f t="shared" si="681"/>
        <v>0.20727913677905857</v>
      </c>
      <c r="AH2183" t="e">
        <f t="shared" si="682"/>
        <v>#VALUE!</v>
      </c>
      <c r="AI2183" t="e">
        <f t="shared" si="683"/>
        <v>#VALUE!</v>
      </c>
      <c r="AJ2183">
        <f t="shared" si="684"/>
        <v>9.2132242341560211</v>
      </c>
      <c r="AK2183">
        <f t="shared" si="685"/>
        <v>9.8656790024135148</v>
      </c>
      <c r="AL2183">
        <f t="shared" si="686"/>
        <v>0.29905762741053832</v>
      </c>
      <c r="AM2183">
        <f t="shared" si="687"/>
        <v>0.30856918599355465</v>
      </c>
      <c r="AN2183">
        <f t="shared" si="688"/>
        <v>0.75657910408188989</v>
      </c>
      <c r="AO2183">
        <f t="shared" si="689"/>
        <v>0.77247710314117124</v>
      </c>
      <c r="AP2183">
        <f t="shared" si="690"/>
        <v>1</v>
      </c>
      <c r="AQ2183">
        <f t="shared" si="691"/>
        <v>1</v>
      </c>
      <c r="AR2183">
        <f t="shared" si="692"/>
        <v>0</v>
      </c>
      <c r="AS2183">
        <f t="shared" si="693"/>
        <v>1</v>
      </c>
      <c r="AT2183">
        <f t="shared" si="694"/>
        <v>0</v>
      </c>
      <c r="AU2183">
        <f t="shared" si="695"/>
        <v>0</v>
      </c>
      <c r="AV2183">
        <f t="shared" si="696"/>
        <v>0</v>
      </c>
      <c r="AW2183">
        <f t="shared" si="697"/>
        <v>0</v>
      </c>
      <c r="AX2183">
        <f t="shared" si="698"/>
        <v>0</v>
      </c>
      <c r="AY2183">
        <f t="shared" si="699"/>
        <v>3</v>
      </c>
    </row>
    <row r="2184" spans="1:51" x14ac:dyDescent="0.3">
      <c r="A2184" s="1" t="s">
        <v>2178</v>
      </c>
      <c r="B2184" s="2">
        <v>4971010</v>
      </c>
      <c r="C2184" s="3" t="s">
        <v>5335</v>
      </c>
      <c r="D2184" s="5">
        <v>94.59</v>
      </c>
      <c r="E2184" s="5">
        <v>2960.48103606</v>
      </c>
      <c r="F2184" s="3" t="s">
        <v>4470</v>
      </c>
      <c r="G2184" s="3" t="s">
        <v>4512</v>
      </c>
      <c r="H2184" s="3" t="s">
        <v>4513</v>
      </c>
      <c r="I2184" s="3" t="s">
        <v>4514</v>
      </c>
      <c r="J2184" s="3" t="s">
        <v>4515</v>
      </c>
      <c r="K2184" s="6">
        <v>560025</v>
      </c>
      <c r="L2184" s="6">
        <v>537091</v>
      </c>
      <c r="M2184" s="6">
        <v>-90648</v>
      </c>
      <c r="N2184" s="6">
        <v>-95788</v>
      </c>
      <c r="O2184" s="6">
        <v>-96388</v>
      </c>
      <c r="P2184" s="6">
        <v>-100960</v>
      </c>
      <c r="Q2184" s="6">
        <v>-150655</v>
      </c>
      <c r="R2184" s="6">
        <v>-131589</v>
      </c>
      <c r="S2184" s="6">
        <v>-31814</v>
      </c>
      <c r="T2184" s="6">
        <v>-54965</v>
      </c>
      <c r="U2184" s="6">
        <v>645821</v>
      </c>
      <c r="V2184" s="6">
        <v>644977</v>
      </c>
      <c r="W2184" s="6">
        <v>909688</v>
      </c>
      <c r="X2184" s="6">
        <v>919185</v>
      </c>
      <c r="Y2184" s="6">
        <v>627909</v>
      </c>
      <c r="Z2184" s="6">
        <v>677508</v>
      </c>
      <c r="AA2184" s="6">
        <v>100104</v>
      </c>
      <c r="AB2184" s="6">
        <v>97895</v>
      </c>
      <c r="AC2184" s="6">
        <v>31287000</v>
      </c>
      <c r="AD2184" s="6">
        <v>31210000</v>
      </c>
      <c r="AF2184">
        <f t="shared" si="680"/>
        <v>-0.16561172621821987</v>
      </c>
      <c r="AG2184">
        <f t="shared" si="681"/>
        <v>-0.14315834135674538</v>
      </c>
      <c r="AH2184">
        <f t="shared" si="682"/>
        <v>0.70993681350089266</v>
      </c>
      <c r="AI2184">
        <f t="shared" si="683"/>
        <v>0.7016835566289702</v>
      </c>
      <c r="AJ2184">
        <f t="shared" si="684"/>
        <v>6.2725665308079597</v>
      </c>
      <c r="AK2184">
        <f t="shared" si="685"/>
        <v>6.9207620409622557</v>
      </c>
      <c r="AL2184">
        <f t="shared" si="686"/>
        <v>-0.17211374492210169</v>
      </c>
      <c r="AM2184">
        <f t="shared" si="687"/>
        <v>-0.18797559445233675</v>
      </c>
      <c r="AN2184">
        <f t="shared" si="688"/>
        <v>0.61562315870935969</v>
      </c>
      <c r="AO2184">
        <f t="shared" si="689"/>
        <v>0.58431218960274589</v>
      </c>
      <c r="AP2184">
        <f t="shared" si="690"/>
        <v>0</v>
      </c>
      <c r="AQ2184">
        <f t="shared" si="691"/>
        <v>0</v>
      </c>
      <c r="AR2184">
        <f t="shared" si="692"/>
        <v>0</v>
      </c>
      <c r="AS2184">
        <f t="shared" si="693"/>
        <v>1</v>
      </c>
      <c r="AT2184">
        <f t="shared" si="694"/>
        <v>0</v>
      </c>
      <c r="AU2184">
        <f t="shared" si="695"/>
        <v>0</v>
      </c>
      <c r="AV2184">
        <f t="shared" si="696"/>
        <v>1</v>
      </c>
      <c r="AW2184">
        <f t="shared" si="697"/>
        <v>1</v>
      </c>
      <c r="AX2184">
        <f t="shared" si="698"/>
        <v>0</v>
      </c>
      <c r="AY2184">
        <f t="shared" si="699"/>
        <v>3</v>
      </c>
    </row>
    <row r="2185" spans="1:51" x14ac:dyDescent="0.3">
      <c r="A2185" s="1" t="s">
        <v>2179</v>
      </c>
      <c r="B2185" s="2">
        <v>4217413</v>
      </c>
      <c r="C2185" s="3" t="s">
        <v>5335</v>
      </c>
      <c r="D2185" s="5">
        <v>27.52</v>
      </c>
      <c r="E2185" s="5">
        <v>3133.09096064</v>
      </c>
      <c r="F2185" s="3" t="s">
        <v>4665</v>
      </c>
      <c r="G2185" s="3" t="s">
        <v>4722</v>
      </c>
      <c r="H2185" s="3" t="s">
        <v>4723</v>
      </c>
      <c r="I2185" s="3" t="s">
        <v>4724</v>
      </c>
      <c r="J2185" s="3" t="s">
        <v>4769</v>
      </c>
      <c r="K2185" s="6">
        <v>812431</v>
      </c>
      <c r="L2185" s="6">
        <v>797262</v>
      </c>
      <c r="M2185" s="6">
        <v>401832</v>
      </c>
      <c r="N2185" s="6">
        <v>435500</v>
      </c>
      <c r="O2185" s="6">
        <v>197365</v>
      </c>
      <c r="P2185" s="6">
        <v>205368</v>
      </c>
      <c r="Q2185" s="6">
        <v>114458</v>
      </c>
      <c r="R2185" s="6">
        <v>88370</v>
      </c>
      <c r="S2185" s="6">
        <v>358973</v>
      </c>
      <c r="T2185" s="6">
        <v>311463</v>
      </c>
      <c r="U2185" s="6">
        <v>1776513</v>
      </c>
      <c r="V2185" s="6">
        <v>1634714</v>
      </c>
      <c r="W2185" s="6">
        <v>2751191</v>
      </c>
      <c r="X2185" s="6">
        <v>2717656</v>
      </c>
      <c r="Y2185" s="6">
        <v>354869</v>
      </c>
      <c r="Z2185" s="6">
        <v>264416</v>
      </c>
      <c r="AA2185" s="6">
        <v>135314</v>
      </c>
      <c r="AB2185" s="6">
        <v>117506</v>
      </c>
      <c r="AC2185" s="6">
        <v>114246000</v>
      </c>
      <c r="AD2185" s="6">
        <v>118518000</v>
      </c>
      <c r="AF2185">
        <f t="shared" si="680"/>
        <v>4.160307299638593E-2</v>
      </c>
      <c r="AG2185">
        <f t="shared" si="681"/>
        <v>3.2516992584786304E-2</v>
      </c>
      <c r="AH2185">
        <f t="shared" si="682"/>
        <v>0.64572506961530474</v>
      </c>
      <c r="AI2185">
        <f t="shared" si="683"/>
        <v>0.60151615951393411</v>
      </c>
      <c r="AJ2185">
        <f t="shared" si="684"/>
        <v>2.622559380404097</v>
      </c>
      <c r="AK2185">
        <f t="shared" si="685"/>
        <v>2.2502340306026927</v>
      </c>
      <c r="AL2185">
        <f t="shared" si="686"/>
        <v>0.24293139971271407</v>
      </c>
      <c r="AM2185">
        <f t="shared" si="687"/>
        <v>0.25759160727590175</v>
      </c>
      <c r="AN2185">
        <f t="shared" si="688"/>
        <v>0.29530156212345854</v>
      </c>
      <c r="AO2185">
        <f t="shared" si="689"/>
        <v>0.29336384001507182</v>
      </c>
      <c r="AP2185">
        <f t="shared" si="690"/>
        <v>1</v>
      </c>
      <c r="AQ2185">
        <f t="shared" si="691"/>
        <v>1</v>
      </c>
      <c r="AR2185">
        <f t="shared" si="692"/>
        <v>1</v>
      </c>
      <c r="AS2185">
        <f t="shared" si="693"/>
        <v>1</v>
      </c>
      <c r="AT2185">
        <f t="shared" si="694"/>
        <v>0</v>
      </c>
      <c r="AU2185">
        <f t="shared" si="695"/>
        <v>1</v>
      </c>
      <c r="AV2185">
        <f t="shared" si="696"/>
        <v>0</v>
      </c>
      <c r="AW2185">
        <f t="shared" si="697"/>
        <v>1</v>
      </c>
      <c r="AX2185">
        <f t="shared" si="698"/>
        <v>1</v>
      </c>
      <c r="AY2185">
        <f t="shared" si="699"/>
        <v>7</v>
      </c>
    </row>
    <row r="2186" spans="1:51" x14ac:dyDescent="0.3">
      <c r="A2186" s="1" t="s">
        <v>2180</v>
      </c>
      <c r="B2186" s="2">
        <v>27845249</v>
      </c>
      <c r="C2186" s="3" t="s">
        <v>5335</v>
      </c>
      <c r="D2186" s="5">
        <v>10.46</v>
      </c>
      <c r="E2186" s="5">
        <v>2242.6838521200002</v>
      </c>
      <c r="F2186" s="3" t="s">
        <v>4500</v>
      </c>
      <c r="G2186" s="3" t="s">
        <v>4501</v>
      </c>
      <c r="H2186" s="3" t="s">
        <v>4502</v>
      </c>
      <c r="I2186" s="3" t="s">
        <v>4538</v>
      </c>
      <c r="J2186" s="3" t="s">
        <v>4504</v>
      </c>
      <c r="K2186" s="6">
        <v>208751</v>
      </c>
      <c r="L2186" s="6">
        <v>188758</v>
      </c>
      <c r="M2186" s="6">
        <v>20977</v>
      </c>
      <c r="N2186" s="6">
        <v>23258</v>
      </c>
      <c r="O2186" s="6">
        <v>-55827</v>
      </c>
      <c r="P2186" s="6">
        <v>-27157</v>
      </c>
      <c r="Q2186" s="6">
        <v>-75361</v>
      </c>
      <c r="R2186" s="6">
        <v>-28955</v>
      </c>
      <c r="S2186" s="6">
        <v>45025</v>
      </c>
      <c r="T2186" s="6">
        <v>52716</v>
      </c>
      <c r="U2186" s="6" t="s">
        <v>4474</v>
      </c>
      <c r="V2186" s="6" t="s">
        <v>4474</v>
      </c>
      <c r="W2186" s="6">
        <v>1281211</v>
      </c>
      <c r="X2186" s="6">
        <v>1153033</v>
      </c>
      <c r="Y2186" s="6">
        <v>158789</v>
      </c>
      <c r="Z2186" s="6">
        <v>452386</v>
      </c>
      <c r="AA2186" s="6">
        <v>146039</v>
      </c>
      <c r="AB2186" s="6">
        <v>50997</v>
      </c>
      <c r="AC2186" s="6">
        <v>197129482</v>
      </c>
      <c r="AD2186" s="6">
        <v>187864454</v>
      </c>
      <c r="AF2186">
        <f t="shared" si="680"/>
        <v>-5.8820131890843896E-2</v>
      </c>
      <c r="AG2186">
        <f t="shared" si="681"/>
        <v>-2.511203061837779E-2</v>
      </c>
      <c r="AH2186" t="e">
        <f t="shared" si="682"/>
        <v>#VALUE!</v>
      </c>
      <c r="AI2186" t="e">
        <f t="shared" si="683"/>
        <v>#VALUE!</v>
      </c>
      <c r="AJ2186">
        <f t="shared" si="684"/>
        <v>1.0873054458055724</v>
      </c>
      <c r="AK2186">
        <f t="shared" si="685"/>
        <v>8.8708355393454514</v>
      </c>
      <c r="AL2186">
        <f t="shared" si="686"/>
        <v>-0.2674334494206016</v>
      </c>
      <c r="AM2186">
        <f t="shared" si="687"/>
        <v>-0.14387204780724525</v>
      </c>
      <c r="AN2186">
        <f t="shared" si="688"/>
        <v>0.16293256926454738</v>
      </c>
      <c r="AO2186">
        <f t="shared" si="689"/>
        <v>0.16370563548484734</v>
      </c>
      <c r="AP2186">
        <f t="shared" si="690"/>
        <v>0</v>
      </c>
      <c r="AQ2186">
        <f t="shared" si="691"/>
        <v>1</v>
      </c>
      <c r="AR2186">
        <f t="shared" si="692"/>
        <v>0</v>
      </c>
      <c r="AS2186">
        <f t="shared" si="693"/>
        <v>1</v>
      </c>
      <c r="AT2186">
        <f t="shared" si="694"/>
        <v>0</v>
      </c>
      <c r="AU2186">
        <f t="shared" si="695"/>
        <v>0</v>
      </c>
      <c r="AV2186">
        <f t="shared" si="696"/>
        <v>0</v>
      </c>
      <c r="AW2186">
        <f t="shared" si="697"/>
        <v>0</v>
      </c>
      <c r="AX2186">
        <f t="shared" si="698"/>
        <v>0</v>
      </c>
      <c r="AY2186">
        <f t="shared" si="699"/>
        <v>2</v>
      </c>
    </row>
    <row r="2187" spans="1:51" x14ac:dyDescent="0.3">
      <c r="A2187" s="1" t="s">
        <v>2181</v>
      </c>
      <c r="B2187" s="2">
        <v>4914467</v>
      </c>
      <c r="C2187" s="3" t="s">
        <v>5335</v>
      </c>
      <c r="D2187" s="7">
        <v>8.18</v>
      </c>
      <c r="E2187" s="5">
        <v>249.97104944</v>
      </c>
      <c r="F2187" s="3" t="s">
        <v>4475</v>
      </c>
      <c r="G2187" s="3" t="s">
        <v>4548</v>
      </c>
      <c r="H2187" s="3" t="s">
        <v>4810</v>
      </c>
      <c r="I2187" s="3" t="s">
        <v>4964</v>
      </c>
      <c r="J2187" s="3" t="s">
        <v>4497</v>
      </c>
      <c r="K2187" s="6">
        <v>817355</v>
      </c>
      <c r="L2187" s="6">
        <v>810095</v>
      </c>
      <c r="M2187" s="6">
        <v>-105031</v>
      </c>
      <c r="N2187" s="6">
        <v>-172536</v>
      </c>
      <c r="O2187" s="6">
        <v>-127067</v>
      </c>
      <c r="P2187" s="6">
        <v>-195300</v>
      </c>
      <c r="Q2187" s="6">
        <v>-132003</v>
      </c>
      <c r="R2187" s="6">
        <v>-204837</v>
      </c>
      <c r="S2187" s="6">
        <v>-31632</v>
      </c>
      <c r="T2187" s="6">
        <v>-76915</v>
      </c>
      <c r="U2187" s="6">
        <v>186713</v>
      </c>
      <c r="V2187" s="6">
        <v>172421</v>
      </c>
      <c r="W2187" s="6">
        <v>669915</v>
      </c>
      <c r="X2187" s="6">
        <v>585939</v>
      </c>
      <c r="Y2187" s="6">
        <v>423785</v>
      </c>
      <c r="Z2187" s="6">
        <v>340112</v>
      </c>
      <c r="AA2187" s="6">
        <v>292638</v>
      </c>
      <c r="AB2187" s="6">
        <v>221644</v>
      </c>
      <c r="AC2187" s="6">
        <v>30559000</v>
      </c>
      <c r="AD2187" s="6">
        <v>30077000</v>
      </c>
      <c r="AF2187">
        <f t="shared" si="680"/>
        <v>-0.19704440115537045</v>
      </c>
      <c r="AG2187">
        <f t="shared" si="681"/>
        <v>-0.34958758505578225</v>
      </c>
      <c r="AH2187">
        <f t="shared" si="682"/>
        <v>0.27871147832187665</v>
      </c>
      <c r="AI2187">
        <f t="shared" si="683"/>
        <v>0.29426442001641812</v>
      </c>
      <c r="AJ2187">
        <f t="shared" si="684"/>
        <v>1.4481543750299004</v>
      </c>
      <c r="AK2187">
        <f t="shared" si="685"/>
        <v>1.5344967605710058</v>
      </c>
      <c r="AL2187">
        <f t="shared" si="686"/>
        <v>-0.15546121330388876</v>
      </c>
      <c r="AM2187">
        <f t="shared" si="687"/>
        <v>-0.24108283596368327</v>
      </c>
      <c r="AN2187">
        <f t="shared" si="688"/>
        <v>1.2200876230566564</v>
      </c>
      <c r="AO2187">
        <f t="shared" si="689"/>
        <v>1.3825585939833327</v>
      </c>
      <c r="AP2187">
        <f t="shared" si="690"/>
        <v>0</v>
      </c>
      <c r="AQ2187">
        <f t="shared" si="691"/>
        <v>0</v>
      </c>
      <c r="AR2187">
        <f t="shared" si="692"/>
        <v>1</v>
      </c>
      <c r="AS2187">
        <f t="shared" si="693"/>
        <v>1</v>
      </c>
      <c r="AT2187">
        <f t="shared" si="694"/>
        <v>1</v>
      </c>
      <c r="AU2187">
        <f t="shared" si="695"/>
        <v>0</v>
      </c>
      <c r="AV2187">
        <f t="shared" si="696"/>
        <v>1</v>
      </c>
      <c r="AW2187">
        <f t="shared" si="697"/>
        <v>0</v>
      </c>
      <c r="AX2187">
        <f t="shared" si="698"/>
        <v>0</v>
      </c>
      <c r="AY2187">
        <f t="shared" si="699"/>
        <v>4</v>
      </c>
    </row>
    <row r="2188" spans="1:51" x14ac:dyDescent="0.3">
      <c r="A2188" s="1" t="s">
        <v>2182</v>
      </c>
      <c r="B2188" s="2">
        <v>108074125</v>
      </c>
      <c r="C2188" s="3" t="s">
        <v>5338</v>
      </c>
      <c r="D2188" s="7">
        <v>10.33</v>
      </c>
      <c r="E2188" s="5">
        <v>91.596109999999996</v>
      </c>
      <c r="F2188" s="3" t="s">
        <v>4480</v>
      </c>
      <c r="G2188" s="3" t="s">
        <v>4491</v>
      </c>
      <c r="H2188" s="3" t="s">
        <v>4492</v>
      </c>
      <c r="I2188" s="3" t="s">
        <v>4493</v>
      </c>
      <c r="J2188" s="3" t="s">
        <v>4494</v>
      </c>
      <c r="K2188" s="6" t="s">
        <v>4474</v>
      </c>
      <c r="L2188" s="6" t="s">
        <v>4474</v>
      </c>
      <c r="M2188" s="6" t="s">
        <v>4474</v>
      </c>
      <c r="N2188" s="6" t="s">
        <v>4474</v>
      </c>
      <c r="O2188" s="6">
        <v>-1016.097</v>
      </c>
      <c r="P2188" s="6">
        <v>-862.43</v>
      </c>
      <c r="Q2188" s="6">
        <v>1414.069</v>
      </c>
      <c r="R2188" s="6">
        <v>811.40200000000004</v>
      </c>
      <c r="S2188" s="6">
        <v>-598.51700000000005</v>
      </c>
      <c r="T2188" s="6">
        <v>-510.15499999999997</v>
      </c>
      <c r="U2188" s="6" t="s">
        <v>4474</v>
      </c>
      <c r="V2188" s="6" t="s">
        <v>4474</v>
      </c>
      <c r="W2188" s="6">
        <v>71768.683000000005</v>
      </c>
      <c r="X2188" s="6">
        <v>70992.744999999995</v>
      </c>
      <c r="Y2188" s="6">
        <v>71.299000000000007</v>
      </c>
      <c r="Z2188" s="6">
        <v>239.45500000000001</v>
      </c>
      <c r="AA2188" s="6">
        <v>1519</v>
      </c>
      <c r="AB2188" s="6">
        <v>1209</v>
      </c>
      <c r="AC2188" s="6">
        <v>8867000</v>
      </c>
      <c r="AD2188" s="6">
        <v>8867000</v>
      </c>
      <c r="AF2188">
        <f t="shared" si="680"/>
        <v>1.9703148238069242E-2</v>
      </c>
      <c r="AG2188">
        <f t="shared" si="681"/>
        <v>1.1429365071036486E-2</v>
      </c>
      <c r="AH2188" t="e">
        <f t="shared" si="682"/>
        <v>#VALUE!</v>
      </c>
      <c r="AI2188" t="e">
        <f t="shared" si="683"/>
        <v>#VALUE!</v>
      </c>
      <c r="AJ2188">
        <f t="shared" si="684"/>
        <v>4.6938117182356819E-2</v>
      </c>
      <c r="AK2188">
        <f t="shared" si="685"/>
        <v>0.19806038047973532</v>
      </c>
      <c r="AL2188" t="e">
        <f t="shared" si="686"/>
        <v>#VALUE!</v>
      </c>
      <c r="AM2188" t="e">
        <f t="shared" si="687"/>
        <v>#VALUE!</v>
      </c>
      <c r="AN2188" t="e">
        <f t="shared" si="688"/>
        <v>#VALUE!</v>
      </c>
      <c r="AO2188" t="e">
        <f t="shared" si="689"/>
        <v>#VALUE!</v>
      </c>
      <c r="AP2188">
        <f t="shared" si="690"/>
        <v>1</v>
      </c>
      <c r="AQ2188">
        <f t="shared" si="691"/>
        <v>0</v>
      </c>
      <c r="AR2188">
        <f t="shared" si="692"/>
        <v>1</v>
      </c>
      <c r="AS2188">
        <f t="shared" si="693"/>
        <v>0</v>
      </c>
      <c r="AT2188">
        <f t="shared" si="694"/>
        <v>0</v>
      </c>
      <c r="AU2188">
        <f t="shared" si="695"/>
        <v>0</v>
      </c>
      <c r="AV2188">
        <f t="shared" si="696"/>
        <v>0</v>
      </c>
      <c r="AW2188">
        <f t="shared" si="697"/>
        <v>0</v>
      </c>
      <c r="AX2188">
        <f t="shared" si="698"/>
        <v>0</v>
      </c>
      <c r="AY2188">
        <f t="shared" si="699"/>
        <v>2</v>
      </c>
    </row>
    <row r="2189" spans="1:51" x14ac:dyDescent="0.3">
      <c r="A2189" s="1" t="s">
        <v>2183</v>
      </c>
      <c r="B2189" s="2">
        <v>4094831</v>
      </c>
      <c r="C2189" s="3" t="s">
        <v>5337</v>
      </c>
      <c r="D2189" s="5">
        <v>102.24</v>
      </c>
      <c r="E2189" s="5">
        <v>30003.388331040002</v>
      </c>
      <c r="F2189" s="3" t="s">
        <v>4525</v>
      </c>
      <c r="G2189" s="3" t="s">
        <v>4526</v>
      </c>
      <c r="H2189" s="3" t="s">
        <v>4705</v>
      </c>
      <c r="I2189" s="3" t="s">
        <v>5014</v>
      </c>
      <c r="J2189" s="3" t="s">
        <v>5121</v>
      </c>
      <c r="K2189" s="6">
        <v>5996048</v>
      </c>
      <c r="L2189" s="6">
        <v>5829975</v>
      </c>
      <c r="M2189" s="6">
        <v>1711238</v>
      </c>
      <c r="N2189" s="6">
        <v>1770167</v>
      </c>
      <c r="O2189" s="6">
        <v>845001</v>
      </c>
      <c r="P2189" s="6">
        <v>937413</v>
      </c>
      <c r="Q2189" s="6">
        <v>107175</v>
      </c>
      <c r="R2189" s="6">
        <v>232231</v>
      </c>
      <c r="S2189" s="6">
        <v>1212321</v>
      </c>
      <c r="T2189" s="6">
        <v>1179688</v>
      </c>
      <c r="U2189" s="6">
        <v>12882307</v>
      </c>
      <c r="V2189" s="6">
        <v>12477513</v>
      </c>
      <c r="W2189" s="6">
        <v>18469629</v>
      </c>
      <c r="X2189" s="6">
        <v>17966934</v>
      </c>
      <c r="Y2189" s="6" t="s">
        <v>4474</v>
      </c>
      <c r="Z2189" s="6" t="s">
        <v>4474</v>
      </c>
      <c r="AA2189" s="6" t="s">
        <v>4474</v>
      </c>
      <c r="AB2189" s="6" t="s">
        <v>4474</v>
      </c>
      <c r="AC2189" s="6">
        <v>293425265</v>
      </c>
      <c r="AD2189" s="6">
        <v>293298465</v>
      </c>
      <c r="AF2189">
        <f t="shared" si="680"/>
        <v>5.8027695087973881E-3</v>
      </c>
      <c r="AG2189">
        <f t="shared" si="681"/>
        <v>1.2925466303822344E-2</v>
      </c>
      <c r="AH2189">
        <f t="shared" si="682"/>
        <v>0.69748596466122847</v>
      </c>
      <c r="AI2189">
        <f t="shared" si="683"/>
        <v>0.69447090972783665</v>
      </c>
      <c r="AJ2189" t="e">
        <f t="shared" si="684"/>
        <v>#VALUE!</v>
      </c>
      <c r="AK2189" t="e">
        <f t="shared" si="685"/>
        <v>#VALUE!</v>
      </c>
      <c r="AL2189">
        <f t="shared" si="686"/>
        <v>0.14092632347172671</v>
      </c>
      <c r="AM2189">
        <f t="shared" si="687"/>
        <v>0.16079194164640501</v>
      </c>
      <c r="AN2189">
        <f t="shared" si="688"/>
        <v>0.32464366230637337</v>
      </c>
      <c r="AO2189">
        <f t="shared" si="689"/>
        <v>0.32448357632971769</v>
      </c>
      <c r="AP2189">
        <f t="shared" si="690"/>
        <v>1</v>
      </c>
      <c r="AQ2189">
        <f t="shared" si="691"/>
        <v>1</v>
      </c>
      <c r="AR2189">
        <f t="shared" si="692"/>
        <v>0</v>
      </c>
      <c r="AS2189">
        <f t="shared" si="693"/>
        <v>1</v>
      </c>
      <c r="AT2189">
        <f t="shared" si="694"/>
        <v>0</v>
      </c>
      <c r="AU2189">
        <f t="shared" si="695"/>
        <v>0</v>
      </c>
      <c r="AV2189">
        <f t="shared" si="696"/>
        <v>0</v>
      </c>
      <c r="AW2189">
        <f t="shared" si="697"/>
        <v>1</v>
      </c>
      <c r="AX2189">
        <f t="shared" si="698"/>
        <v>0</v>
      </c>
      <c r="AY2189">
        <f t="shared" si="699"/>
        <v>4</v>
      </c>
    </row>
    <row r="2190" spans="1:51" x14ac:dyDescent="0.3">
      <c r="A2190" s="1" t="s">
        <v>2184</v>
      </c>
      <c r="B2190" s="2">
        <v>111754789</v>
      </c>
      <c r="C2190" s="3" t="s">
        <v>5338</v>
      </c>
      <c r="D2190" s="5">
        <v>53.22</v>
      </c>
      <c r="E2190" s="5">
        <v>52034.258399999999</v>
      </c>
      <c r="F2190" s="3" t="s">
        <v>4480</v>
      </c>
      <c r="G2190" s="3" t="s">
        <v>4491</v>
      </c>
      <c r="H2190" s="3" t="s">
        <v>4492</v>
      </c>
      <c r="I2190" s="3" t="s">
        <v>4493</v>
      </c>
      <c r="J2190" s="3" t="s">
        <v>5122</v>
      </c>
      <c r="K2190" s="6" t="s">
        <v>4474</v>
      </c>
      <c r="L2190" s="6" t="s">
        <v>4474</v>
      </c>
      <c r="M2190" s="6" t="s">
        <v>4474</v>
      </c>
      <c r="N2190" s="6" t="s">
        <v>4474</v>
      </c>
      <c r="O2190" s="6" t="s">
        <v>4474</v>
      </c>
      <c r="P2190" s="6" t="s">
        <v>4474</v>
      </c>
      <c r="Q2190" s="6" t="s">
        <v>4474</v>
      </c>
      <c r="R2190" s="6" t="s">
        <v>4474</v>
      </c>
      <c r="S2190" s="6" t="s">
        <v>4474</v>
      </c>
      <c r="T2190" s="6" t="s">
        <v>4474</v>
      </c>
      <c r="U2190" s="6" t="s">
        <v>4474</v>
      </c>
      <c r="V2190" s="6" t="s">
        <v>4474</v>
      </c>
      <c r="W2190" s="6" t="s">
        <v>4474</v>
      </c>
      <c r="X2190" s="6" t="s">
        <v>4474</v>
      </c>
      <c r="Y2190" s="6" t="s">
        <v>4474</v>
      </c>
      <c r="Z2190" s="6" t="s">
        <v>4474</v>
      </c>
      <c r="AA2190" s="6" t="s">
        <v>4474</v>
      </c>
      <c r="AB2190" s="6" t="s">
        <v>4474</v>
      </c>
      <c r="AC2190" s="6" t="s">
        <v>4474</v>
      </c>
      <c r="AD2190" s="6" t="s">
        <v>4474</v>
      </c>
      <c r="AF2190" t="e">
        <f t="shared" si="680"/>
        <v>#VALUE!</v>
      </c>
      <c r="AG2190" t="e">
        <f t="shared" si="681"/>
        <v>#VALUE!</v>
      </c>
      <c r="AH2190" t="e">
        <f t="shared" si="682"/>
        <v>#VALUE!</v>
      </c>
      <c r="AI2190" t="e">
        <f t="shared" si="683"/>
        <v>#VALUE!</v>
      </c>
      <c r="AJ2190" t="e">
        <f t="shared" si="684"/>
        <v>#VALUE!</v>
      </c>
      <c r="AK2190" t="e">
        <f t="shared" si="685"/>
        <v>#VALUE!</v>
      </c>
      <c r="AL2190" t="e">
        <f t="shared" si="686"/>
        <v>#VALUE!</v>
      </c>
      <c r="AM2190" t="e">
        <f t="shared" si="687"/>
        <v>#VALUE!</v>
      </c>
      <c r="AN2190" t="e">
        <f t="shared" si="688"/>
        <v>#VALUE!</v>
      </c>
      <c r="AO2190" t="e">
        <f t="shared" si="689"/>
        <v>#VALUE!</v>
      </c>
      <c r="AP2190">
        <f t="shared" si="690"/>
        <v>0</v>
      </c>
      <c r="AQ2190">
        <f t="shared" si="691"/>
        <v>0</v>
      </c>
      <c r="AR2190">
        <f t="shared" si="692"/>
        <v>0</v>
      </c>
      <c r="AS2190">
        <f t="shared" si="693"/>
        <v>0</v>
      </c>
      <c r="AT2190">
        <f t="shared" si="694"/>
        <v>0</v>
      </c>
      <c r="AU2190">
        <f t="shared" si="695"/>
        <v>0</v>
      </c>
      <c r="AV2190">
        <f t="shared" si="696"/>
        <v>0</v>
      </c>
      <c r="AW2190">
        <f t="shared" si="697"/>
        <v>0</v>
      </c>
      <c r="AX2190">
        <f t="shared" si="698"/>
        <v>0</v>
      </c>
      <c r="AY2190">
        <f t="shared" si="699"/>
        <v>0</v>
      </c>
    </row>
    <row r="2191" spans="1:51" x14ac:dyDescent="0.3">
      <c r="A2191" s="1" t="s">
        <v>2185</v>
      </c>
      <c r="B2191" s="2">
        <v>119045424</v>
      </c>
      <c r="C2191" s="3" t="s">
        <v>5338</v>
      </c>
      <c r="D2191" s="5">
        <v>23.4</v>
      </c>
      <c r="E2191" s="5">
        <v>3443.5439999999999</v>
      </c>
      <c r="F2191" s="3" t="s">
        <v>4480</v>
      </c>
      <c r="G2191" s="3" t="s">
        <v>4491</v>
      </c>
      <c r="H2191" s="3" t="s">
        <v>4492</v>
      </c>
      <c r="I2191" s="3" t="s">
        <v>4493</v>
      </c>
      <c r="J2191" s="3" t="s">
        <v>4721</v>
      </c>
      <c r="K2191" s="6" t="s">
        <v>4474</v>
      </c>
      <c r="L2191" s="6" t="s">
        <v>4474</v>
      </c>
      <c r="M2191" s="6" t="s">
        <v>4474</v>
      </c>
      <c r="N2191" s="6" t="s">
        <v>4474</v>
      </c>
      <c r="O2191" s="6" t="s">
        <v>4474</v>
      </c>
      <c r="P2191" s="6" t="s">
        <v>4474</v>
      </c>
      <c r="Q2191" s="6" t="s">
        <v>4474</v>
      </c>
      <c r="R2191" s="6" t="s">
        <v>4474</v>
      </c>
      <c r="S2191" s="6" t="s">
        <v>4474</v>
      </c>
      <c r="T2191" s="6" t="s">
        <v>4474</v>
      </c>
      <c r="U2191" s="6" t="s">
        <v>4474</v>
      </c>
      <c r="V2191" s="6" t="s">
        <v>4474</v>
      </c>
      <c r="W2191" s="6" t="s">
        <v>4474</v>
      </c>
      <c r="X2191" s="6" t="s">
        <v>4474</v>
      </c>
      <c r="Y2191" s="6" t="s">
        <v>4474</v>
      </c>
      <c r="Z2191" s="6" t="s">
        <v>4474</v>
      </c>
      <c r="AA2191" s="6" t="s">
        <v>4474</v>
      </c>
      <c r="AB2191" s="6" t="s">
        <v>4474</v>
      </c>
      <c r="AC2191" s="6" t="s">
        <v>4474</v>
      </c>
      <c r="AD2191" s="6" t="s">
        <v>4474</v>
      </c>
      <c r="AF2191" t="e">
        <f t="shared" si="680"/>
        <v>#VALUE!</v>
      </c>
      <c r="AG2191" t="e">
        <f t="shared" si="681"/>
        <v>#VALUE!</v>
      </c>
      <c r="AH2191" t="e">
        <f t="shared" si="682"/>
        <v>#VALUE!</v>
      </c>
      <c r="AI2191" t="e">
        <f t="shared" si="683"/>
        <v>#VALUE!</v>
      </c>
      <c r="AJ2191" t="e">
        <f t="shared" si="684"/>
        <v>#VALUE!</v>
      </c>
      <c r="AK2191" t="e">
        <f t="shared" si="685"/>
        <v>#VALUE!</v>
      </c>
      <c r="AL2191" t="e">
        <f t="shared" si="686"/>
        <v>#VALUE!</v>
      </c>
      <c r="AM2191" t="e">
        <f t="shared" si="687"/>
        <v>#VALUE!</v>
      </c>
      <c r="AN2191" t="e">
        <f t="shared" si="688"/>
        <v>#VALUE!</v>
      </c>
      <c r="AO2191" t="e">
        <f t="shared" si="689"/>
        <v>#VALUE!</v>
      </c>
      <c r="AP2191">
        <f t="shared" si="690"/>
        <v>0</v>
      </c>
      <c r="AQ2191">
        <f t="shared" si="691"/>
        <v>0</v>
      </c>
      <c r="AR2191">
        <f t="shared" si="692"/>
        <v>0</v>
      </c>
      <c r="AS2191">
        <f t="shared" si="693"/>
        <v>0</v>
      </c>
      <c r="AT2191">
        <f t="shared" si="694"/>
        <v>0</v>
      </c>
      <c r="AU2191">
        <f t="shared" si="695"/>
        <v>0</v>
      </c>
      <c r="AV2191">
        <f t="shared" si="696"/>
        <v>0</v>
      </c>
      <c r="AW2191">
        <f t="shared" si="697"/>
        <v>0</v>
      </c>
      <c r="AX2191">
        <f t="shared" si="698"/>
        <v>0</v>
      </c>
      <c r="AY2191">
        <f t="shared" si="699"/>
        <v>0</v>
      </c>
    </row>
    <row r="2192" spans="1:51" x14ac:dyDescent="0.3">
      <c r="A2192" s="1" t="s">
        <v>2186</v>
      </c>
      <c r="B2192" s="2">
        <v>20025923</v>
      </c>
      <c r="C2192" s="3" t="s">
        <v>5338</v>
      </c>
      <c r="D2192" s="5">
        <v>36.46</v>
      </c>
      <c r="E2192" s="5">
        <v>80.212000000000003</v>
      </c>
      <c r="F2192" s="3" t="s">
        <v>4480</v>
      </c>
      <c r="G2192" s="3" t="s">
        <v>4491</v>
      </c>
      <c r="H2192" s="3" t="s">
        <v>4492</v>
      </c>
      <c r="I2192" s="3" t="s">
        <v>4493</v>
      </c>
      <c r="J2192" s="3"/>
      <c r="K2192" s="6" t="s">
        <v>4474</v>
      </c>
      <c r="L2192" s="6" t="s">
        <v>4474</v>
      </c>
      <c r="M2192" s="6" t="s">
        <v>4474</v>
      </c>
      <c r="N2192" s="6" t="s">
        <v>4474</v>
      </c>
      <c r="O2192" s="6" t="s">
        <v>4474</v>
      </c>
      <c r="P2192" s="6" t="s">
        <v>4474</v>
      </c>
      <c r="Q2192" s="6" t="s">
        <v>4474</v>
      </c>
      <c r="R2192" s="6" t="s">
        <v>4474</v>
      </c>
      <c r="S2192" s="6" t="s">
        <v>4474</v>
      </c>
      <c r="T2192" s="6" t="s">
        <v>4474</v>
      </c>
      <c r="U2192" s="6" t="s">
        <v>4474</v>
      </c>
      <c r="V2192" s="6" t="s">
        <v>4474</v>
      </c>
      <c r="W2192" s="6" t="s">
        <v>4474</v>
      </c>
      <c r="X2192" s="6" t="s">
        <v>4474</v>
      </c>
      <c r="Y2192" s="6" t="s">
        <v>4474</v>
      </c>
      <c r="Z2192" s="6" t="s">
        <v>4474</v>
      </c>
      <c r="AA2192" s="6" t="s">
        <v>4474</v>
      </c>
      <c r="AB2192" s="6" t="s">
        <v>4474</v>
      </c>
      <c r="AC2192" s="6" t="s">
        <v>4474</v>
      </c>
      <c r="AD2192" s="6" t="s">
        <v>4474</v>
      </c>
      <c r="AF2192" t="e">
        <f t="shared" si="680"/>
        <v>#VALUE!</v>
      </c>
      <c r="AG2192" t="e">
        <f t="shared" si="681"/>
        <v>#VALUE!</v>
      </c>
      <c r="AH2192" t="e">
        <f t="shared" si="682"/>
        <v>#VALUE!</v>
      </c>
      <c r="AI2192" t="e">
        <f t="shared" si="683"/>
        <v>#VALUE!</v>
      </c>
      <c r="AJ2192" t="e">
        <f t="shared" si="684"/>
        <v>#VALUE!</v>
      </c>
      <c r="AK2192" t="e">
        <f t="shared" si="685"/>
        <v>#VALUE!</v>
      </c>
      <c r="AL2192" t="e">
        <f t="shared" si="686"/>
        <v>#VALUE!</v>
      </c>
      <c r="AM2192" t="e">
        <f t="shared" si="687"/>
        <v>#VALUE!</v>
      </c>
      <c r="AN2192" t="e">
        <f t="shared" si="688"/>
        <v>#VALUE!</v>
      </c>
      <c r="AO2192" t="e">
        <f t="shared" si="689"/>
        <v>#VALUE!</v>
      </c>
      <c r="AP2192">
        <f t="shared" si="690"/>
        <v>0</v>
      </c>
      <c r="AQ2192">
        <f t="shared" si="691"/>
        <v>0</v>
      </c>
      <c r="AR2192">
        <f t="shared" si="692"/>
        <v>0</v>
      </c>
      <c r="AS2192">
        <f t="shared" si="693"/>
        <v>0</v>
      </c>
      <c r="AT2192">
        <f t="shared" si="694"/>
        <v>0</v>
      </c>
      <c r="AU2192">
        <f t="shared" si="695"/>
        <v>0</v>
      </c>
      <c r="AV2192">
        <f t="shared" si="696"/>
        <v>0</v>
      </c>
      <c r="AW2192">
        <f t="shared" si="697"/>
        <v>0</v>
      </c>
      <c r="AX2192">
        <f t="shared" si="698"/>
        <v>0</v>
      </c>
      <c r="AY2192">
        <f t="shared" si="699"/>
        <v>0</v>
      </c>
    </row>
    <row r="2193" spans="1:51" x14ac:dyDescent="0.3">
      <c r="A2193" s="1" t="s">
        <v>2187</v>
      </c>
      <c r="B2193" s="2">
        <v>5734630</v>
      </c>
      <c r="C2193" s="3" t="s">
        <v>5338</v>
      </c>
      <c r="D2193" s="5">
        <v>49.6</v>
      </c>
      <c r="E2193" s="5">
        <v>2152.64</v>
      </c>
      <c r="F2193" s="3" t="s">
        <v>4480</v>
      </c>
      <c r="G2193" s="3" t="s">
        <v>4491</v>
      </c>
      <c r="H2193" s="3" t="s">
        <v>4492</v>
      </c>
      <c r="I2193" s="3" t="s">
        <v>4493</v>
      </c>
      <c r="J2193" s="3"/>
      <c r="K2193" s="6" t="s">
        <v>4474</v>
      </c>
      <c r="L2193" s="6" t="s">
        <v>4474</v>
      </c>
      <c r="M2193" s="6" t="s">
        <v>4474</v>
      </c>
      <c r="N2193" s="6" t="s">
        <v>4474</v>
      </c>
      <c r="O2193" s="6" t="s">
        <v>4474</v>
      </c>
      <c r="P2193" s="6" t="s">
        <v>4474</v>
      </c>
      <c r="Q2193" s="6" t="s">
        <v>4474</v>
      </c>
      <c r="R2193" s="6" t="s">
        <v>4474</v>
      </c>
      <c r="S2193" s="6" t="s">
        <v>4474</v>
      </c>
      <c r="T2193" s="6" t="s">
        <v>4474</v>
      </c>
      <c r="U2193" s="6" t="s">
        <v>4474</v>
      </c>
      <c r="V2193" s="6" t="s">
        <v>4474</v>
      </c>
      <c r="W2193" s="6" t="s">
        <v>4474</v>
      </c>
      <c r="X2193" s="6" t="s">
        <v>4474</v>
      </c>
      <c r="Y2193" s="6" t="s">
        <v>4474</v>
      </c>
      <c r="Z2193" s="6" t="s">
        <v>4474</v>
      </c>
      <c r="AA2193" s="6" t="s">
        <v>4474</v>
      </c>
      <c r="AB2193" s="6" t="s">
        <v>4474</v>
      </c>
      <c r="AC2193" s="6" t="s">
        <v>4474</v>
      </c>
      <c r="AD2193" s="6" t="s">
        <v>4474</v>
      </c>
      <c r="AF2193" t="e">
        <f t="shared" si="680"/>
        <v>#VALUE!</v>
      </c>
      <c r="AG2193" t="e">
        <f t="shared" si="681"/>
        <v>#VALUE!</v>
      </c>
      <c r="AH2193" t="e">
        <f t="shared" si="682"/>
        <v>#VALUE!</v>
      </c>
      <c r="AI2193" t="e">
        <f t="shared" si="683"/>
        <v>#VALUE!</v>
      </c>
      <c r="AJ2193" t="e">
        <f t="shared" si="684"/>
        <v>#VALUE!</v>
      </c>
      <c r="AK2193" t="e">
        <f t="shared" si="685"/>
        <v>#VALUE!</v>
      </c>
      <c r="AL2193" t="e">
        <f t="shared" si="686"/>
        <v>#VALUE!</v>
      </c>
      <c r="AM2193" t="e">
        <f t="shared" si="687"/>
        <v>#VALUE!</v>
      </c>
      <c r="AN2193" t="e">
        <f t="shared" si="688"/>
        <v>#VALUE!</v>
      </c>
      <c r="AO2193" t="e">
        <f t="shared" si="689"/>
        <v>#VALUE!</v>
      </c>
      <c r="AP2193">
        <f t="shared" si="690"/>
        <v>0</v>
      </c>
      <c r="AQ2193">
        <f t="shared" si="691"/>
        <v>0</v>
      </c>
      <c r="AR2193">
        <f t="shared" si="692"/>
        <v>0</v>
      </c>
      <c r="AS2193">
        <f t="shared" si="693"/>
        <v>0</v>
      </c>
      <c r="AT2193">
        <f t="shared" si="694"/>
        <v>0</v>
      </c>
      <c r="AU2193">
        <f t="shared" si="695"/>
        <v>0</v>
      </c>
      <c r="AV2193">
        <f t="shared" si="696"/>
        <v>0</v>
      </c>
      <c r="AW2193">
        <f t="shared" si="697"/>
        <v>0</v>
      </c>
      <c r="AX2193">
        <f t="shared" si="698"/>
        <v>0</v>
      </c>
      <c r="AY2193">
        <f t="shared" si="699"/>
        <v>0</v>
      </c>
    </row>
    <row r="2194" spans="1:51" x14ac:dyDescent="0.3">
      <c r="A2194" s="1" t="s">
        <v>2188</v>
      </c>
      <c r="B2194" s="2">
        <v>5729045</v>
      </c>
      <c r="C2194" s="3" t="s">
        <v>5338</v>
      </c>
      <c r="D2194" s="5">
        <v>66.465000000000003</v>
      </c>
      <c r="E2194" s="5">
        <v>66.465000000000003</v>
      </c>
      <c r="F2194" s="3" t="s">
        <v>4480</v>
      </c>
      <c r="G2194" s="3" t="s">
        <v>4491</v>
      </c>
      <c r="H2194" s="3" t="s">
        <v>4492</v>
      </c>
      <c r="I2194" s="3" t="s">
        <v>4493</v>
      </c>
      <c r="J2194" s="3"/>
      <c r="K2194" s="6" t="s">
        <v>4474</v>
      </c>
      <c r="L2194" s="6" t="s">
        <v>4474</v>
      </c>
      <c r="M2194" s="6" t="s">
        <v>4474</v>
      </c>
      <c r="N2194" s="6" t="s">
        <v>4474</v>
      </c>
      <c r="O2194" s="6" t="s">
        <v>4474</v>
      </c>
      <c r="P2194" s="6" t="s">
        <v>4474</v>
      </c>
      <c r="Q2194" s="6" t="s">
        <v>4474</v>
      </c>
      <c r="R2194" s="6" t="s">
        <v>4474</v>
      </c>
      <c r="S2194" s="6" t="s">
        <v>4474</v>
      </c>
      <c r="T2194" s="6" t="s">
        <v>4474</v>
      </c>
      <c r="U2194" s="6" t="s">
        <v>4474</v>
      </c>
      <c r="V2194" s="6" t="s">
        <v>4474</v>
      </c>
      <c r="W2194" s="6" t="s">
        <v>4474</v>
      </c>
      <c r="X2194" s="6" t="s">
        <v>4474</v>
      </c>
      <c r="Y2194" s="6" t="s">
        <v>4474</v>
      </c>
      <c r="Z2194" s="6" t="s">
        <v>4474</v>
      </c>
      <c r="AA2194" s="6" t="s">
        <v>4474</v>
      </c>
      <c r="AB2194" s="6" t="s">
        <v>4474</v>
      </c>
      <c r="AC2194" s="6" t="s">
        <v>4474</v>
      </c>
      <c r="AD2194" s="6" t="s">
        <v>4474</v>
      </c>
      <c r="AF2194" t="e">
        <f t="shared" si="680"/>
        <v>#VALUE!</v>
      </c>
      <c r="AG2194" t="e">
        <f t="shared" si="681"/>
        <v>#VALUE!</v>
      </c>
      <c r="AH2194" t="e">
        <f t="shared" si="682"/>
        <v>#VALUE!</v>
      </c>
      <c r="AI2194" t="e">
        <f t="shared" si="683"/>
        <v>#VALUE!</v>
      </c>
      <c r="AJ2194" t="e">
        <f t="shared" si="684"/>
        <v>#VALUE!</v>
      </c>
      <c r="AK2194" t="e">
        <f t="shared" si="685"/>
        <v>#VALUE!</v>
      </c>
      <c r="AL2194" t="e">
        <f t="shared" si="686"/>
        <v>#VALUE!</v>
      </c>
      <c r="AM2194" t="e">
        <f t="shared" si="687"/>
        <v>#VALUE!</v>
      </c>
      <c r="AN2194" t="e">
        <f t="shared" si="688"/>
        <v>#VALUE!</v>
      </c>
      <c r="AO2194" t="e">
        <f t="shared" si="689"/>
        <v>#VALUE!</v>
      </c>
      <c r="AP2194">
        <f t="shared" si="690"/>
        <v>0</v>
      </c>
      <c r="AQ2194">
        <f t="shared" si="691"/>
        <v>0</v>
      </c>
      <c r="AR2194">
        <f t="shared" si="692"/>
        <v>0</v>
      </c>
      <c r="AS2194">
        <f t="shared" si="693"/>
        <v>0</v>
      </c>
      <c r="AT2194">
        <f t="shared" si="694"/>
        <v>0</v>
      </c>
      <c r="AU2194">
        <f t="shared" si="695"/>
        <v>0</v>
      </c>
      <c r="AV2194">
        <f t="shared" si="696"/>
        <v>0</v>
      </c>
      <c r="AW2194">
        <f t="shared" si="697"/>
        <v>0</v>
      </c>
      <c r="AX2194">
        <f t="shared" si="698"/>
        <v>0</v>
      </c>
      <c r="AY2194">
        <f t="shared" si="699"/>
        <v>0</v>
      </c>
    </row>
    <row r="2195" spans="1:51" x14ac:dyDescent="0.3">
      <c r="A2195" s="1" t="s">
        <v>2189</v>
      </c>
      <c r="B2195" s="2">
        <v>5721836</v>
      </c>
      <c r="C2195" s="3" t="s">
        <v>5338</v>
      </c>
      <c r="D2195" s="5">
        <v>81.849999999999994</v>
      </c>
      <c r="E2195" s="5">
        <v>22574.23</v>
      </c>
      <c r="F2195" s="3" t="s">
        <v>4480</v>
      </c>
      <c r="G2195" s="3" t="s">
        <v>4491</v>
      </c>
      <c r="H2195" s="3" t="s">
        <v>4492</v>
      </c>
      <c r="I2195" s="3" t="s">
        <v>4493</v>
      </c>
      <c r="J2195" s="3"/>
      <c r="K2195" s="6">
        <v>973533.10100000002</v>
      </c>
      <c r="L2195" s="6">
        <v>932390.33200000005</v>
      </c>
      <c r="M2195" s="6" t="s">
        <v>4474</v>
      </c>
      <c r="N2195" s="6" t="s">
        <v>4474</v>
      </c>
      <c r="O2195" s="6">
        <v>935572.43099999998</v>
      </c>
      <c r="P2195" s="6">
        <v>893440.375</v>
      </c>
      <c r="Q2195" s="6">
        <v>1411039.209</v>
      </c>
      <c r="R2195" s="6">
        <v>1230464.746</v>
      </c>
      <c r="S2195" s="6" t="s">
        <v>4474</v>
      </c>
      <c r="T2195" s="6" t="s">
        <v>4474</v>
      </c>
      <c r="U2195" s="6" t="s">
        <v>4474</v>
      </c>
      <c r="V2195" s="6" t="s">
        <v>4474</v>
      </c>
      <c r="W2195" s="6">
        <v>24951334.973000001</v>
      </c>
      <c r="X2195" s="6">
        <v>24951334.973000001</v>
      </c>
      <c r="Y2195" s="6">
        <v>1493917.6059999999</v>
      </c>
      <c r="Z2195" s="6">
        <v>1493917.6059999999</v>
      </c>
      <c r="AA2195" s="6">
        <v>1218361</v>
      </c>
      <c r="AB2195" s="6">
        <v>1218361</v>
      </c>
      <c r="AC2195" s="6">
        <v>286700000</v>
      </c>
      <c r="AD2195" s="6">
        <v>286700000</v>
      </c>
      <c r="AF2195">
        <f t="shared" si="680"/>
        <v>5.6551651866599308E-2</v>
      </c>
      <c r="AG2195">
        <f t="shared" si="681"/>
        <v>4.9314585665716636E-2</v>
      </c>
      <c r="AH2195" t="e">
        <f t="shared" si="682"/>
        <v>#VALUE!</v>
      </c>
      <c r="AI2195" t="e">
        <f t="shared" si="683"/>
        <v>#VALUE!</v>
      </c>
      <c r="AJ2195">
        <f t="shared" si="684"/>
        <v>1.2261699167980589</v>
      </c>
      <c r="AK2195">
        <f t="shared" si="685"/>
        <v>1.2261699167980589</v>
      </c>
      <c r="AL2195">
        <f t="shared" si="686"/>
        <v>0.96100731453197907</v>
      </c>
      <c r="AM2195">
        <f t="shared" si="687"/>
        <v>0.95822569618836406</v>
      </c>
      <c r="AN2195">
        <f t="shared" si="688"/>
        <v>3.9017275109867522E-2</v>
      </c>
      <c r="AO2195">
        <f t="shared" si="689"/>
        <v>3.7368354559343044E-2</v>
      </c>
      <c r="AP2195">
        <f t="shared" si="690"/>
        <v>1</v>
      </c>
      <c r="AQ2195">
        <f t="shared" si="691"/>
        <v>0</v>
      </c>
      <c r="AR2195">
        <f t="shared" si="692"/>
        <v>1</v>
      </c>
      <c r="AS2195">
        <f t="shared" si="693"/>
        <v>0</v>
      </c>
      <c r="AT2195">
        <f t="shared" si="694"/>
        <v>0</v>
      </c>
      <c r="AU2195">
        <f t="shared" si="695"/>
        <v>0</v>
      </c>
      <c r="AV2195">
        <f t="shared" si="696"/>
        <v>1</v>
      </c>
      <c r="AW2195">
        <f t="shared" si="697"/>
        <v>1</v>
      </c>
      <c r="AX2195">
        <f t="shared" si="698"/>
        <v>0</v>
      </c>
      <c r="AY2195">
        <f t="shared" si="699"/>
        <v>4</v>
      </c>
    </row>
    <row r="2196" spans="1:51" x14ac:dyDescent="0.3">
      <c r="A2196" s="1" t="s">
        <v>2190</v>
      </c>
      <c r="B2196" s="2">
        <v>5726658</v>
      </c>
      <c r="C2196" s="3" t="s">
        <v>5338</v>
      </c>
      <c r="D2196" s="5">
        <v>51.52</v>
      </c>
      <c r="E2196" s="5">
        <v>21076.831999999999</v>
      </c>
      <c r="F2196" s="3" t="s">
        <v>4480</v>
      </c>
      <c r="G2196" s="3" t="s">
        <v>4491</v>
      </c>
      <c r="H2196" s="3" t="s">
        <v>4492</v>
      </c>
      <c r="I2196" s="3" t="s">
        <v>4493</v>
      </c>
      <c r="J2196" s="3"/>
      <c r="K2196" s="6" t="s">
        <v>4474</v>
      </c>
      <c r="L2196" s="6" t="s">
        <v>4474</v>
      </c>
      <c r="M2196" s="6" t="s">
        <v>4474</v>
      </c>
      <c r="N2196" s="6" t="s">
        <v>4474</v>
      </c>
      <c r="O2196" s="6" t="s">
        <v>4474</v>
      </c>
      <c r="P2196" s="6" t="s">
        <v>4474</v>
      </c>
      <c r="Q2196" s="6" t="s">
        <v>4474</v>
      </c>
      <c r="R2196" s="6" t="s">
        <v>4474</v>
      </c>
      <c r="S2196" s="6" t="s">
        <v>4474</v>
      </c>
      <c r="T2196" s="6" t="s">
        <v>4474</v>
      </c>
      <c r="U2196" s="6" t="s">
        <v>4474</v>
      </c>
      <c r="V2196" s="6" t="s">
        <v>4474</v>
      </c>
      <c r="W2196" s="6" t="s">
        <v>4474</v>
      </c>
      <c r="X2196" s="6" t="s">
        <v>4474</v>
      </c>
      <c r="Y2196" s="6" t="s">
        <v>4474</v>
      </c>
      <c r="Z2196" s="6" t="s">
        <v>4474</v>
      </c>
      <c r="AA2196" s="6" t="s">
        <v>4474</v>
      </c>
      <c r="AB2196" s="6" t="s">
        <v>4474</v>
      </c>
      <c r="AC2196" s="6" t="s">
        <v>4474</v>
      </c>
      <c r="AD2196" s="6" t="s">
        <v>4474</v>
      </c>
      <c r="AF2196" t="e">
        <f t="shared" si="680"/>
        <v>#VALUE!</v>
      </c>
      <c r="AG2196" t="e">
        <f t="shared" si="681"/>
        <v>#VALUE!</v>
      </c>
      <c r="AH2196" t="e">
        <f t="shared" si="682"/>
        <v>#VALUE!</v>
      </c>
      <c r="AI2196" t="e">
        <f t="shared" si="683"/>
        <v>#VALUE!</v>
      </c>
      <c r="AJ2196" t="e">
        <f t="shared" si="684"/>
        <v>#VALUE!</v>
      </c>
      <c r="AK2196" t="e">
        <f t="shared" si="685"/>
        <v>#VALUE!</v>
      </c>
      <c r="AL2196" t="e">
        <f t="shared" si="686"/>
        <v>#VALUE!</v>
      </c>
      <c r="AM2196" t="e">
        <f t="shared" si="687"/>
        <v>#VALUE!</v>
      </c>
      <c r="AN2196" t="e">
        <f t="shared" si="688"/>
        <v>#VALUE!</v>
      </c>
      <c r="AO2196" t="e">
        <f t="shared" si="689"/>
        <v>#VALUE!</v>
      </c>
      <c r="AP2196">
        <f t="shared" si="690"/>
        <v>0</v>
      </c>
      <c r="AQ2196">
        <f t="shared" si="691"/>
        <v>0</v>
      </c>
      <c r="AR2196">
        <f t="shared" si="692"/>
        <v>0</v>
      </c>
      <c r="AS2196">
        <f t="shared" si="693"/>
        <v>0</v>
      </c>
      <c r="AT2196">
        <f t="shared" si="694"/>
        <v>0</v>
      </c>
      <c r="AU2196">
        <f t="shared" si="695"/>
        <v>0</v>
      </c>
      <c r="AV2196">
        <f t="shared" si="696"/>
        <v>0</v>
      </c>
      <c r="AW2196">
        <f t="shared" si="697"/>
        <v>0</v>
      </c>
      <c r="AX2196">
        <f t="shared" si="698"/>
        <v>0</v>
      </c>
      <c r="AY2196">
        <f t="shared" si="699"/>
        <v>0</v>
      </c>
    </row>
    <row r="2197" spans="1:51" x14ac:dyDescent="0.3">
      <c r="A2197" s="1" t="s">
        <v>2191</v>
      </c>
      <c r="B2197" s="2">
        <v>5721837</v>
      </c>
      <c r="C2197" s="3" t="s">
        <v>5338</v>
      </c>
      <c r="D2197" s="5">
        <v>85.43</v>
      </c>
      <c r="E2197" s="5">
        <v>50027.807999999997</v>
      </c>
      <c r="F2197" s="3" t="s">
        <v>4480</v>
      </c>
      <c r="G2197" s="3" t="s">
        <v>4491</v>
      </c>
      <c r="H2197" s="3" t="s">
        <v>4492</v>
      </c>
      <c r="I2197" s="3" t="s">
        <v>4493</v>
      </c>
      <c r="J2197" s="3"/>
      <c r="K2197" s="6">
        <v>1987254.1529999999</v>
      </c>
      <c r="L2197" s="6">
        <v>1777171.0160000001</v>
      </c>
      <c r="M2197" s="6" t="s">
        <v>4474</v>
      </c>
      <c r="N2197" s="6" t="s">
        <v>4474</v>
      </c>
      <c r="O2197" s="6">
        <v>1914956.348</v>
      </c>
      <c r="P2197" s="6">
        <v>1710315.1710000001</v>
      </c>
      <c r="Q2197" s="6">
        <v>2881802.648</v>
      </c>
      <c r="R2197" s="6">
        <v>758488.68299999996</v>
      </c>
      <c r="S2197" s="6" t="s">
        <v>4474</v>
      </c>
      <c r="T2197" s="6" t="s">
        <v>4474</v>
      </c>
      <c r="U2197" s="6" t="s">
        <v>4474</v>
      </c>
      <c r="V2197" s="6" t="s">
        <v>4474</v>
      </c>
      <c r="W2197" s="6">
        <v>62458727.68</v>
      </c>
      <c r="X2197" s="6">
        <v>62458727.68</v>
      </c>
      <c r="Y2197" s="6">
        <v>1409512.7819999999</v>
      </c>
      <c r="Z2197" s="6">
        <v>1409512.7819999999</v>
      </c>
      <c r="AA2197" s="6">
        <v>611887</v>
      </c>
      <c r="AB2197" s="6">
        <v>611887</v>
      </c>
      <c r="AC2197" s="6">
        <v>640400000</v>
      </c>
      <c r="AD2197" s="6">
        <v>640400000</v>
      </c>
      <c r="AF2197">
        <f t="shared" si="680"/>
        <v>4.6139310790392331E-2</v>
      </c>
      <c r="AG2197">
        <f t="shared" si="681"/>
        <v>1.2143838198018189E-2</v>
      </c>
      <c r="AH2197" t="e">
        <f t="shared" si="682"/>
        <v>#VALUE!</v>
      </c>
      <c r="AI2197" t="e">
        <f t="shared" si="683"/>
        <v>#VALUE!</v>
      </c>
      <c r="AJ2197">
        <f t="shared" si="684"/>
        <v>2.3035507896065774</v>
      </c>
      <c r="AK2197">
        <f t="shared" si="685"/>
        <v>2.3035507896065774</v>
      </c>
      <c r="AL2197">
        <f t="shared" si="686"/>
        <v>0.96361924573620461</v>
      </c>
      <c r="AM2197">
        <f t="shared" si="687"/>
        <v>0.96238074760499026</v>
      </c>
      <c r="AN2197">
        <f t="shared" si="688"/>
        <v>3.1817077081388284E-2</v>
      </c>
      <c r="AO2197">
        <f t="shared" si="689"/>
        <v>2.8453525744314364E-2</v>
      </c>
      <c r="AP2197">
        <f t="shared" si="690"/>
        <v>1</v>
      </c>
      <c r="AQ2197">
        <f t="shared" si="691"/>
        <v>0</v>
      </c>
      <c r="AR2197">
        <f t="shared" si="692"/>
        <v>1</v>
      </c>
      <c r="AS2197">
        <f t="shared" si="693"/>
        <v>0</v>
      </c>
      <c r="AT2197">
        <f t="shared" si="694"/>
        <v>0</v>
      </c>
      <c r="AU2197">
        <f t="shared" si="695"/>
        <v>0</v>
      </c>
      <c r="AV2197">
        <f t="shared" si="696"/>
        <v>1</v>
      </c>
      <c r="AW2197">
        <f t="shared" si="697"/>
        <v>1</v>
      </c>
      <c r="AX2197">
        <f t="shared" si="698"/>
        <v>0</v>
      </c>
      <c r="AY2197">
        <f t="shared" si="699"/>
        <v>4</v>
      </c>
    </row>
    <row r="2198" spans="1:51" x14ac:dyDescent="0.3">
      <c r="A2198" s="1" t="s">
        <v>2192</v>
      </c>
      <c r="B2198" s="2">
        <v>5726660</v>
      </c>
      <c r="C2198" s="3" t="s">
        <v>5338</v>
      </c>
      <c r="D2198" s="5">
        <v>114.57</v>
      </c>
      <c r="E2198" s="5">
        <v>14687.874</v>
      </c>
      <c r="F2198" s="3" t="s">
        <v>4480</v>
      </c>
      <c r="G2198" s="3" t="s">
        <v>4491</v>
      </c>
      <c r="H2198" s="3" t="s">
        <v>4492</v>
      </c>
      <c r="I2198" s="3" t="s">
        <v>4493</v>
      </c>
      <c r="J2198" s="3"/>
      <c r="K2198" s="6" t="s">
        <v>4474</v>
      </c>
      <c r="L2198" s="6" t="s">
        <v>4474</v>
      </c>
      <c r="M2198" s="6" t="s">
        <v>4474</v>
      </c>
      <c r="N2198" s="6" t="s">
        <v>4474</v>
      </c>
      <c r="O2198" s="6" t="s">
        <v>4474</v>
      </c>
      <c r="P2198" s="6" t="s">
        <v>4474</v>
      </c>
      <c r="Q2198" s="6" t="s">
        <v>4474</v>
      </c>
      <c r="R2198" s="6" t="s">
        <v>4474</v>
      </c>
      <c r="S2198" s="6" t="s">
        <v>4474</v>
      </c>
      <c r="T2198" s="6" t="s">
        <v>4474</v>
      </c>
      <c r="U2198" s="6" t="s">
        <v>4474</v>
      </c>
      <c r="V2198" s="6" t="s">
        <v>4474</v>
      </c>
      <c r="W2198" s="6" t="s">
        <v>4474</v>
      </c>
      <c r="X2198" s="6" t="s">
        <v>4474</v>
      </c>
      <c r="Y2198" s="6" t="s">
        <v>4474</v>
      </c>
      <c r="Z2198" s="6" t="s">
        <v>4474</v>
      </c>
      <c r="AA2198" s="6" t="s">
        <v>4474</v>
      </c>
      <c r="AB2198" s="6" t="s">
        <v>4474</v>
      </c>
      <c r="AC2198" s="6" t="s">
        <v>4474</v>
      </c>
      <c r="AD2198" s="6" t="s">
        <v>4474</v>
      </c>
      <c r="AF2198" t="e">
        <f t="shared" si="680"/>
        <v>#VALUE!</v>
      </c>
      <c r="AG2198" t="e">
        <f t="shared" si="681"/>
        <v>#VALUE!</v>
      </c>
      <c r="AH2198" t="e">
        <f t="shared" si="682"/>
        <v>#VALUE!</v>
      </c>
      <c r="AI2198" t="e">
        <f t="shared" si="683"/>
        <v>#VALUE!</v>
      </c>
      <c r="AJ2198" t="e">
        <f t="shared" si="684"/>
        <v>#VALUE!</v>
      </c>
      <c r="AK2198" t="e">
        <f t="shared" si="685"/>
        <v>#VALUE!</v>
      </c>
      <c r="AL2198" t="e">
        <f t="shared" si="686"/>
        <v>#VALUE!</v>
      </c>
      <c r="AM2198" t="e">
        <f t="shared" si="687"/>
        <v>#VALUE!</v>
      </c>
      <c r="AN2198" t="e">
        <f t="shared" si="688"/>
        <v>#VALUE!</v>
      </c>
      <c r="AO2198" t="e">
        <f t="shared" si="689"/>
        <v>#VALUE!</v>
      </c>
      <c r="AP2198">
        <f t="shared" si="690"/>
        <v>0</v>
      </c>
      <c r="AQ2198">
        <f t="shared" si="691"/>
        <v>0</v>
      </c>
      <c r="AR2198">
        <f t="shared" si="692"/>
        <v>0</v>
      </c>
      <c r="AS2198">
        <f t="shared" si="693"/>
        <v>0</v>
      </c>
      <c r="AT2198">
        <f t="shared" si="694"/>
        <v>0</v>
      </c>
      <c r="AU2198">
        <f t="shared" si="695"/>
        <v>0</v>
      </c>
      <c r="AV2198">
        <f t="shared" si="696"/>
        <v>0</v>
      </c>
      <c r="AW2198">
        <f t="shared" si="697"/>
        <v>0</v>
      </c>
      <c r="AX2198">
        <f t="shared" si="698"/>
        <v>0</v>
      </c>
      <c r="AY2198">
        <f t="shared" si="699"/>
        <v>0</v>
      </c>
    </row>
    <row r="2199" spans="1:51" x14ac:dyDescent="0.3">
      <c r="A2199" s="1" t="s">
        <v>2193</v>
      </c>
      <c r="B2199" s="2">
        <v>5726663</v>
      </c>
      <c r="C2199" s="3" t="s">
        <v>5338</v>
      </c>
      <c r="D2199" s="5">
        <v>50.82</v>
      </c>
      <c r="E2199" s="5">
        <v>14585.34</v>
      </c>
      <c r="F2199" s="3" t="s">
        <v>4480</v>
      </c>
      <c r="G2199" s="3" t="s">
        <v>4491</v>
      </c>
      <c r="H2199" s="3" t="s">
        <v>4492</v>
      </c>
      <c r="I2199" s="3" t="s">
        <v>4493</v>
      </c>
      <c r="J2199" s="3"/>
      <c r="K2199" s="6" t="s">
        <v>4474</v>
      </c>
      <c r="L2199" s="6" t="s">
        <v>4474</v>
      </c>
      <c r="M2199" s="6" t="s">
        <v>4474</v>
      </c>
      <c r="N2199" s="6" t="s">
        <v>4474</v>
      </c>
      <c r="O2199" s="6" t="s">
        <v>4474</v>
      </c>
      <c r="P2199" s="6" t="s">
        <v>4474</v>
      </c>
      <c r="Q2199" s="6" t="s">
        <v>4474</v>
      </c>
      <c r="R2199" s="6" t="s">
        <v>4474</v>
      </c>
      <c r="S2199" s="6" t="s">
        <v>4474</v>
      </c>
      <c r="T2199" s="6" t="s">
        <v>4474</v>
      </c>
      <c r="U2199" s="6" t="s">
        <v>4474</v>
      </c>
      <c r="V2199" s="6" t="s">
        <v>4474</v>
      </c>
      <c r="W2199" s="6" t="s">
        <v>4474</v>
      </c>
      <c r="X2199" s="6" t="s">
        <v>4474</v>
      </c>
      <c r="Y2199" s="6" t="s">
        <v>4474</v>
      </c>
      <c r="Z2199" s="6" t="s">
        <v>4474</v>
      </c>
      <c r="AA2199" s="6" t="s">
        <v>4474</v>
      </c>
      <c r="AB2199" s="6" t="s">
        <v>4474</v>
      </c>
      <c r="AC2199" s="6" t="s">
        <v>4474</v>
      </c>
      <c r="AD2199" s="6" t="s">
        <v>4474</v>
      </c>
      <c r="AF2199" t="e">
        <f t="shared" si="680"/>
        <v>#VALUE!</v>
      </c>
      <c r="AG2199" t="e">
        <f t="shared" si="681"/>
        <v>#VALUE!</v>
      </c>
      <c r="AH2199" t="e">
        <f t="shared" si="682"/>
        <v>#VALUE!</v>
      </c>
      <c r="AI2199" t="e">
        <f t="shared" si="683"/>
        <v>#VALUE!</v>
      </c>
      <c r="AJ2199" t="e">
        <f t="shared" si="684"/>
        <v>#VALUE!</v>
      </c>
      <c r="AK2199" t="e">
        <f t="shared" si="685"/>
        <v>#VALUE!</v>
      </c>
      <c r="AL2199" t="e">
        <f t="shared" si="686"/>
        <v>#VALUE!</v>
      </c>
      <c r="AM2199" t="e">
        <f t="shared" si="687"/>
        <v>#VALUE!</v>
      </c>
      <c r="AN2199" t="e">
        <f t="shared" si="688"/>
        <v>#VALUE!</v>
      </c>
      <c r="AO2199" t="e">
        <f t="shared" si="689"/>
        <v>#VALUE!</v>
      </c>
      <c r="AP2199">
        <f t="shared" si="690"/>
        <v>0</v>
      </c>
      <c r="AQ2199">
        <f t="shared" si="691"/>
        <v>0</v>
      </c>
      <c r="AR2199">
        <f t="shared" si="692"/>
        <v>0</v>
      </c>
      <c r="AS2199">
        <f t="shared" si="693"/>
        <v>0</v>
      </c>
      <c r="AT2199">
        <f t="shared" si="694"/>
        <v>0</v>
      </c>
      <c r="AU2199">
        <f t="shared" si="695"/>
        <v>0</v>
      </c>
      <c r="AV2199">
        <f t="shared" si="696"/>
        <v>0</v>
      </c>
      <c r="AW2199">
        <f t="shared" si="697"/>
        <v>0</v>
      </c>
      <c r="AX2199">
        <f t="shared" si="698"/>
        <v>0</v>
      </c>
      <c r="AY2199">
        <f t="shared" si="699"/>
        <v>0</v>
      </c>
    </row>
    <row r="2200" spans="1:51" x14ac:dyDescent="0.3">
      <c r="A2200" s="1" t="s">
        <v>2194</v>
      </c>
      <c r="B2200" s="2">
        <v>5721838</v>
      </c>
      <c r="C2200" s="3" t="s">
        <v>5338</v>
      </c>
      <c r="D2200" s="5">
        <v>91.17</v>
      </c>
      <c r="E2200" s="5">
        <v>31061.618999999999</v>
      </c>
      <c r="F2200" s="3" t="s">
        <v>4480</v>
      </c>
      <c r="G2200" s="3" t="s">
        <v>4491</v>
      </c>
      <c r="H2200" s="3" t="s">
        <v>4492</v>
      </c>
      <c r="I2200" s="3" t="s">
        <v>4493</v>
      </c>
      <c r="J2200" s="3"/>
      <c r="K2200" s="6">
        <v>897248.74300000002</v>
      </c>
      <c r="L2200" s="6">
        <v>480154.63500000001</v>
      </c>
      <c r="M2200" s="6" t="s">
        <v>4474</v>
      </c>
      <c r="N2200" s="6" t="s">
        <v>4474</v>
      </c>
      <c r="O2200" s="6">
        <v>855368.82</v>
      </c>
      <c r="P2200" s="6">
        <v>448809.72700000001</v>
      </c>
      <c r="Q2200" s="6">
        <v>203521.55900000001</v>
      </c>
      <c r="R2200" s="6">
        <v>-2761808.2379999999</v>
      </c>
      <c r="S2200" s="6" t="s">
        <v>4474</v>
      </c>
      <c r="T2200" s="6" t="s">
        <v>4474</v>
      </c>
      <c r="U2200" s="6" t="s">
        <v>4474</v>
      </c>
      <c r="V2200" s="6" t="s">
        <v>4474</v>
      </c>
      <c r="W2200" s="6">
        <v>29670090.484999999</v>
      </c>
      <c r="X2200" s="6">
        <v>23468605.322999999</v>
      </c>
      <c r="Y2200" s="6">
        <v>2028919.077</v>
      </c>
      <c r="Z2200" s="6">
        <v>622965.103</v>
      </c>
      <c r="AA2200" s="6">
        <v>1805080</v>
      </c>
      <c r="AB2200" s="6">
        <v>486835</v>
      </c>
      <c r="AC2200" s="6">
        <v>296000000</v>
      </c>
      <c r="AD2200" s="6">
        <v>240100000</v>
      </c>
      <c r="AF2200">
        <f t="shared" si="680"/>
        <v>6.8594856191251689E-3</v>
      </c>
      <c r="AG2200">
        <f t="shared" si="681"/>
        <v>-0.11768096995918789</v>
      </c>
      <c r="AH2200" t="e">
        <f t="shared" si="682"/>
        <v>#VALUE!</v>
      </c>
      <c r="AI2200" t="e">
        <f t="shared" si="683"/>
        <v>#VALUE!</v>
      </c>
      <c r="AJ2200">
        <f t="shared" si="684"/>
        <v>1.1240050729053561</v>
      </c>
      <c r="AK2200">
        <f t="shared" si="685"/>
        <v>1.2796226709254677</v>
      </c>
      <c r="AL2200">
        <f t="shared" si="686"/>
        <v>0.95332406612243081</v>
      </c>
      <c r="AM2200">
        <f t="shared" si="687"/>
        <v>0.93471913897071934</v>
      </c>
      <c r="AN2200">
        <f t="shared" si="688"/>
        <v>3.0240849567129319E-2</v>
      </c>
      <c r="AO2200">
        <f t="shared" si="689"/>
        <v>2.0459444794081256E-2</v>
      </c>
      <c r="AP2200">
        <f t="shared" si="690"/>
        <v>1</v>
      </c>
      <c r="AQ2200">
        <f t="shared" si="691"/>
        <v>0</v>
      </c>
      <c r="AR2200">
        <f t="shared" si="692"/>
        <v>1</v>
      </c>
      <c r="AS2200">
        <f t="shared" si="693"/>
        <v>0</v>
      </c>
      <c r="AT2200">
        <f t="shared" si="694"/>
        <v>0</v>
      </c>
      <c r="AU2200">
        <f t="shared" si="695"/>
        <v>0</v>
      </c>
      <c r="AV2200">
        <f t="shared" si="696"/>
        <v>1</v>
      </c>
      <c r="AW2200">
        <f t="shared" si="697"/>
        <v>1</v>
      </c>
      <c r="AX2200">
        <f t="shared" si="698"/>
        <v>0</v>
      </c>
      <c r="AY2200">
        <f t="shared" si="699"/>
        <v>4</v>
      </c>
    </row>
    <row r="2201" spans="1:51" x14ac:dyDescent="0.3">
      <c r="A2201" s="1" t="s">
        <v>2195</v>
      </c>
      <c r="B2201" s="2">
        <v>5728058</v>
      </c>
      <c r="C2201" s="3" t="s">
        <v>5338</v>
      </c>
      <c r="D2201" s="5">
        <v>65.86</v>
      </c>
      <c r="E2201" s="5">
        <v>691.53</v>
      </c>
      <c r="F2201" s="3" t="s">
        <v>4480</v>
      </c>
      <c r="G2201" s="3" t="s">
        <v>4491</v>
      </c>
      <c r="H2201" s="3" t="s">
        <v>4492</v>
      </c>
      <c r="I2201" s="3" t="s">
        <v>4493</v>
      </c>
      <c r="J2201" s="3"/>
      <c r="K2201" s="6" t="s">
        <v>4474</v>
      </c>
      <c r="L2201" s="6" t="s">
        <v>4474</v>
      </c>
      <c r="M2201" s="6" t="s">
        <v>4474</v>
      </c>
      <c r="N2201" s="6" t="s">
        <v>4474</v>
      </c>
      <c r="O2201" s="6" t="s">
        <v>4474</v>
      </c>
      <c r="P2201" s="6" t="s">
        <v>4474</v>
      </c>
      <c r="Q2201" s="6" t="s">
        <v>4474</v>
      </c>
      <c r="R2201" s="6" t="s">
        <v>4474</v>
      </c>
      <c r="S2201" s="6" t="s">
        <v>4474</v>
      </c>
      <c r="T2201" s="6" t="s">
        <v>4474</v>
      </c>
      <c r="U2201" s="6" t="s">
        <v>4474</v>
      </c>
      <c r="V2201" s="6" t="s">
        <v>4474</v>
      </c>
      <c r="W2201" s="6" t="s">
        <v>4474</v>
      </c>
      <c r="X2201" s="6" t="s">
        <v>4474</v>
      </c>
      <c r="Y2201" s="6" t="s">
        <v>4474</v>
      </c>
      <c r="Z2201" s="6" t="s">
        <v>4474</v>
      </c>
      <c r="AA2201" s="6" t="s">
        <v>4474</v>
      </c>
      <c r="AB2201" s="6" t="s">
        <v>4474</v>
      </c>
      <c r="AC2201" s="6" t="s">
        <v>4474</v>
      </c>
      <c r="AD2201" s="6" t="s">
        <v>4474</v>
      </c>
      <c r="AF2201" t="e">
        <f t="shared" si="680"/>
        <v>#VALUE!</v>
      </c>
      <c r="AG2201" t="e">
        <f t="shared" si="681"/>
        <v>#VALUE!</v>
      </c>
      <c r="AH2201" t="e">
        <f t="shared" si="682"/>
        <v>#VALUE!</v>
      </c>
      <c r="AI2201" t="e">
        <f t="shared" si="683"/>
        <v>#VALUE!</v>
      </c>
      <c r="AJ2201" t="e">
        <f t="shared" si="684"/>
        <v>#VALUE!</v>
      </c>
      <c r="AK2201" t="e">
        <f t="shared" si="685"/>
        <v>#VALUE!</v>
      </c>
      <c r="AL2201" t="e">
        <f t="shared" si="686"/>
        <v>#VALUE!</v>
      </c>
      <c r="AM2201" t="e">
        <f t="shared" si="687"/>
        <v>#VALUE!</v>
      </c>
      <c r="AN2201" t="e">
        <f t="shared" si="688"/>
        <v>#VALUE!</v>
      </c>
      <c r="AO2201" t="e">
        <f t="shared" si="689"/>
        <v>#VALUE!</v>
      </c>
      <c r="AP2201">
        <f t="shared" si="690"/>
        <v>0</v>
      </c>
      <c r="AQ2201">
        <f t="shared" si="691"/>
        <v>0</v>
      </c>
      <c r="AR2201">
        <f t="shared" si="692"/>
        <v>0</v>
      </c>
      <c r="AS2201">
        <f t="shared" si="693"/>
        <v>0</v>
      </c>
      <c r="AT2201">
        <f t="shared" si="694"/>
        <v>0</v>
      </c>
      <c r="AU2201">
        <f t="shared" si="695"/>
        <v>0</v>
      </c>
      <c r="AV2201">
        <f t="shared" si="696"/>
        <v>0</v>
      </c>
      <c r="AW2201">
        <f t="shared" si="697"/>
        <v>0</v>
      </c>
      <c r="AX2201">
        <f t="shared" si="698"/>
        <v>0</v>
      </c>
      <c r="AY2201">
        <f t="shared" si="699"/>
        <v>0</v>
      </c>
    </row>
    <row r="2202" spans="1:51" x14ac:dyDescent="0.3">
      <c r="A2202" s="1" t="s">
        <v>2196</v>
      </c>
      <c r="B2202" s="2">
        <v>5721841</v>
      </c>
      <c r="C2202" s="3" t="s">
        <v>5338</v>
      </c>
      <c r="D2202" s="5">
        <v>134.02000000000001</v>
      </c>
      <c r="E2202" s="5">
        <v>6406.1559999999999</v>
      </c>
      <c r="F2202" s="3" t="s">
        <v>4480</v>
      </c>
      <c r="G2202" s="3" t="s">
        <v>4491</v>
      </c>
      <c r="H2202" s="3" t="s">
        <v>4492</v>
      </c>
      <c r="I2202" s="3" t="s">
        <v>4493</v>
      </c>
      <c r="J2202" s="3"/>
      <c r="K2202" s="6">
        <v>54081.855000000003</v>
      </c>
      <c r="L2202" s="6">
        <v>56115.356</v>
      </c>
      <c r="M2202" s="6" t="s">
        <v>4474</v>
      </c>
      <c r="N2202" s="6" t="s">
        <v>4474</v>
      </c>
      <c r="O2202" s="6">
        <v>18031.494999999999</v>
      </c>
      <c r="P2202" s="6">
        <v>19781.362000000001</v>
      </c>
      <c r="Q2202" s="6">
        <v>359145.02100000001</v>
      </c>
      <c r="R2202" s="6">
        <v>133184.519</v>
      </c>
      <c r="S2202" s="6" t="s">
        <v>4474</v>
      </c>
      <c r="T2202" s="6" t="s">
        <v>4474</v>
      </c>
      <c r="U2202" s="6" t="s">
        <v>4474</v>
      </c>
      <c r="V2202" s="6" t="s">
        <v>4474</v>
      </c>
      <c r="W2202" s="6">
        <v>7764006.2939999998</v>
      </c>
      <c r="X2202" s="6">
        <v>7764006.2939999998</v>
      </c>
      <c r="Y2202" s="6">
        <v>809758.09499999997</v>
      </c>
      <c r="Z2202" s="6">
        <v>809758.09499999997</v>
      </c>
      <c r="AA2202" s="6">
        <v>803642</v>
      </c>
      <c r="AB2202" s="6">
        <v>803642</v>
      </c>
      <c r="AC2202" s="6">
        <v>56900000</v>
      </c>
      <c r="AD2202" s="6">
        <v>56900000</v>
      </c>
      <c r="AF2202">
        <f t="shared" si="680"/>
        <v>4.6257693180587214E-2</v>
      </c>
      <c r="AG2202">
        <f t="shared" si="681"/>
        <v>1.7154097247824823E-2</v>
      </c>
      <c r="AH2202" t="e">
        <f t="shared" si="682"/>
        <v>#VALUE!</v>
      </c>
      <c r="AI2202" t="e">
        <f t="shared" si="683"/>
        <v>#VALUE!</v>
      </c>
      <c r="AJ2202">
        <f t="shared" si="684"/>
        <v>1.0076104720758745</v>
      </c>
      <c r="AK2202">
        <f t="shared" si="685"/>
        <v>1.0076104720758745</v>
      </c>
      <c r="AL2202">
        <f t="shared" si="686"/>
        <v>0.33341117829630657</v>
      </c>
      <c r="AM2202">
        <f t="shared" si="687"/>
        <v>0.35251245666159547</v>
      </c>
      <c r="AN2202">
        <f t="shared" si="688"/>
        <v>6.9657149868353786E-3</v>
      </c>
      <c r="AO2202">
        <f t="shared" si="689"/>
        <v>7.2276288651859765E-3</v>
      </c>
      <c r="AP2202">
        <f t="shared" si="690"/>
        <v>1</v>
      </c>
      <c r="AQ2202">
        <f t="shared" si="691"/>
        <v>0</v>
      </c>
      <c r="AR2202">
        <f t="shared" si="692"/>
        <v>1</v>
      </c>
      <c r="AS2202">
        <f t="shared" si="693"/>
        <v>0</v>
      </c>
      <c r="AT2202">
        <f t="shared" si="694"/>
        <v>0</v>
      </c>
      <c r="AU2202">
        <f t="shared" si="695"/>
        <v>0</v>
      </c>
      <c r="AV2202">
        <f t="shared" si="696"/>
        <v>0</v>
      </c>
      <c r="AW2202">
        <f t="shared" si="697"/>
        <v>0</v>
      </c>
      <c r="AX2202">
        <f t="shared" si="698"/>
        <v>0</v>
      </c>
      <c r="AY2202">
        <f t="shared" si="699"/>
        <v>2</v>
      </c>
    </row>
    <row r="2203" spans="1:51" x14ac:dyDescent="0.3">
      <c r="A2203" s="1" t="s">
        <v>2197</v>
      </c>
      <c r="B2203" s="2">
        <v>108140095</v>
      </c>
      <c r="C2203" s="3" t="s">
        <v>5338</v>
      </c>
      <c r="D2203" s="5">
        <v>18.850000000000001</v>
      </c>
      <c r="E2203" s="5">
        <v>3.016</v>
      </c>
      <c r="F2203" s="3" t="s">
        <v>4480</v>
      </c>
      <c r="G2203" s="3" t="s">
        <v>4491</v>
      </c>
      <c r="H2203" s="3" t="s">
        <v>4492</v>
      </c>
      <c r="I2203" s="3" t="s">
        <v>4493</v>
      </c>
      <c r="J2203" s="3"/>
      <c r="K2203" s="6" t="s">
        <v>4474</v>
      </c>
      <c r="L2203" s="6" t="s">
        <v>4474</v>
      </c>
      <c r="M2203" s="6" t="s">
        <v>4474</v>
      </c>
      <c r="N2203" s="6" t="s">
        <v>4474</v>
      </c>
      <c r="O2203" s="6" t="s">
        <v>4474</v>
      </c>
      <c r="P2203" s="6" t="s">
        <v>4474</v>
      </c>
      <c r="Q2203" s="6" t="s">
        <v>4474</v>
      </c>
      <c r="R2203" s="6" t="s">
        <v>4474</v>
      </c>
      <c r="S2203" s="6" t="s">
        <v>4474</v>
      </c>
      <c r="T2203" s="6" t="s">
        <v>4474</v>
      </c>
      <c r="U2203" s="6" t="s">
        <v>4474</v>
      </c>
      <c r="V2203" s="6" t="s">
        <v>4474</v>
      </c>
      <c r="W2203" s="6" t="s">
        <v>4474</v>
      </c>
      <c r="X2203" s="6" t="s">
        <v>4474</v>
      </c>
      <c r="Y2203" s="6" t="s">
        <v>4474</v>
      </c>
      <c r="Z2203" s="6" t="s">
        <v>4474</v>
      </c>
      <c r="AA2203" s="6" t="s">
        <v>4474</v>
      </c>
      <c r="AB2203" s="6" t="s">
        <v>4474</v>
      </c>
      <c r="AC2203" s="6" t="s">
        <v>4474</v>
      </c>
      <c r="AD2203" s="6" t="s">
        <v>4474</v>
      </c>
      <c r="AF2203" t="e">
        <f t="shared" si="680"/>
        <v>#VALUE!</v>
      </c>
      <c r="AG2203" t="e">
        <f t="shared" si="681"/>
        <v>#VALUE!</v>
      </c>
      <c r="AH2203" t="e">
        <f t="shared" si="682"/>
        <v>#VALUE!</v>
      </c>
      <c r="AI2203" t="e">
        <f t="shared" si="683"/>
        <v>#VALUE!</v>
      </c>
      <c r="AJ2203" t="e">
        <f t="shared" si="684"/>
        <v>#VALUE!</v>
      </c>
      <c r="AK2203" t="e">
        <f t="shared" si="685"/>
        <v>#VALUE!</v>
      </c>
      <c r="AL2203" t="e">
        <f t="shared" si="686"/>
        <v>#VALUE!</v>
      </c>
      <c r="AM2203" t="e">
        <f t="shared" si="687"/>
        <v>#VALUE!</v>
      </c>
      <c r="AN2203" t="e">
        <f t="shared" si="688"/>
        <v>#VALUE!</v>
      </c>
      <c r="AO2203" t="e">
        <f t="shared" si="689"/>
        <v>#VALUE!</v>
      </c>
      <c r="AP2203">
        <f t="shared" si="690"/>
        <v>0</v>
      </c>
      <c r="AQ2203">
        <f t="shared" si="691"/>
        <v>0</v>
      </c>
      <c r="AR2203">
        <f t="shared" si="692"/>
        <v>0</v>
      </c>
      <c r="AS2203">
        <f t="shared" si="693"/>
        <v>0</v>
      </c>
      <c r="AT2203">
        <f t="shared" si="694"/>
        <v>0</v>
      </c>
      <c r="AU2203">
        <f t="shared" si="695"/>
        <v>0</v>
      </c>
      <c r="AV2203">
        <f t="shared" si="696"/>
        <v>0</v>
      </c>
      <c r="AW2203">
        <f t="shared" si="697"/>
        <v>0</v>
      </c>
      <c r="AX2203">
        <f t="shared" si="698"/>
        <v>0</v>
      </c>
      <c r="AY2203">
        <f t="shared" si="699"/>
        <v>0</v>
      </c>
    </row>
    <row r="2204" spans="1:51" x14ac:dyDescent="0.3">
      <c r="A2204" s="1" t="s">
        <v>2198</v>
      </c>
      <c r="B2204" s="2">
        <v>5726661</v>
      </c>
      <c r="C2204" s="3" t="s">
        <v>5338</v>
      </c>
      <c r="D2204" s="5">
        <v>49.67</v>
      </c>
      <c r="E2204" s="5">
        <v>12079.744000000001</v>
      </c>
      <c r="F2204" s="3" t="s">
        <v>4480</v>
      </c>
      <c r="G2204" s="3" t="s">
        <v>4491</v>
      </c>
      <c r="H2204" s="3" t="s">
        <v>4492</v>
      </c>
      <c r="I2204" s="3" t="s">
        <v>4493</v>
      </c>
      <c r="J2204" s="3"/>
      <c r="K2204" s="6" t="s">
        <v>4474</v>
      </c>
      <c r="L2204" s="6" t="s">
        <v>4474</v>
      </c>
      <c r="M2204" s="6" t="s">
        <v>4474</v>
      </c>
      <c r="N2204" s="6" t="s">
        <v>4474</v>
      </c>
      <c r="O2204" s="6" t="s">
        <v>4474</v>
      </c>
      <c r="P2204" s="6" t="s">
        <v>4474</v>
      </c>
      <c r="Q2204" s="6" t="s">
        <v>4474</v>
      </c>
      <c r="R2204" s="6" t="s">
        <v>4474</v>
      </c>
      <c r="S2204" s="6" t="s">
        <v>4474</v>
      </c>
      <c r="T2204" s="6" t="s">
        <v>4474</v>
      </c>
      <c r="U2204" s="6" t="s">
        <v>4474</v>
      </c>
      <c r="V2204" s="6" t="s">
        <v>4474</v>
      </c>
      <c r="W2204" s="6" t="s">
        <v>4474</v>
      </c>
      <c r="X2204" s="6" t="s">
        <v>4474</v>
      </c>
      <c r="Y2204" s="6" t="s">
        <v>4474</v>
      </c>
      <c r="Z2204" s="6" t="s">
        <v>4474</v>
      </c>
      <c r="AA2204" s="6" t="s">
        <v>4474</v>
      </c>
      <c r="AB2204" s="6" t="s">
        <v>4474</v>
      </c>
      <c r="AC2204" s="6" t="s">
        <v>4474</v>
      </c>
      <c r="AD2204" s="6" t="s">
        <v>4474</v>
      </c>
      <c r="AF2204" t="e">
        <f t="shared" si="680"/>
        <v>#VALUE!</v>
      </c>
      <c r="AG2204" t="e">
        <f t="shared" si="681"/>
        <v>#VALUE!</v>
      </c>
      <c r="AH2204" t="e">
        <f t="shared" si="682"/>
        <v>#VALUE!</v>
      </c>
      <c r="AI2204" t="e">
        <f t="shared" si="683"/>
        <v>#VALUE!</v>
      </c>
      <c r="AJ2204" t="e">
        <f t="shared" si="684"/>
        <v>#VALUE!</v>
      </c>
      <c r="AK2204" t="e">
        <f t="shared" si="685"/>
        <v>#VALUE!</v>
      </c>
      <c r="AL2204" t="e">
        <f t="shared" si="686"/>
        <v>#VALUE!</v>
      </c>
      <c r="AM2204" t="e">
        <f t="shared" si="687"/>
        <v>#VALUE!</v>
      </c>
      <c r="AN2204" t="e">
        <f t="shared" si="688"/>
        <v>#VALUE!</v>
      </c>
      <c r="AO2204" t="e">
        <f t="shared" si="689"/>
        <v>#VALUE!</v>
      </c>
      <c r="AP2204">
        <f t="shared" si="690"/>
        <v>0</v>
      </c>
      <c r="AQ2204">
        <f t="shared" si="691"/>
        <v>0</v>
      </c>
      <c r="AR2204">
        <f t="shared" si="692"/>
        <v>0</v>
      </c>
      <c r="AS2204">
        <f t="shared" si="693"/>
        <v>0</v>
      </c>
      <c r="AT2204">
        <f t="shared" si="694"/>
        <v>0</v>
      </c>
      <c r="AU2204">
        <f t="shared" si="695"/>
        <v>0</v>
      </c>
      <c r="AV2204">
        <f t="shared" si="696"/>
        <v>0</v>
      </c>
      <c r="AW2204">
        <f t="shared" si="697"/>
        <v>0</v>
      </c>
      <c r="AX2204">
        <f t="shared" si="698"/>
        <v>0</v>
      </c>
      <c r="AY2204">
        <f t="shared" si="699"/>
        <v>0</v>
      </c>
    </row>
    <row r="2205" spans="1:51" x14ac:dyDescent="0.3">
      <c r="A2205" s="1" t="s">
        <v>2199</v>
      </c>
      <c r="B2205" s="2">
        <v>110358212</v>
      </c>
      <c r="C2205" s="3" t="s">
        <v>5338</v>
      </c>
      <c r="D2205" s="5">
        <v>69.89</v>
      </c>
      <c r="E2205" s="5">
        <v>2269.6777499999998</v>
      </c>
      <c r="F2205" s="3" t="s">
        <v>4480</v>
      </c>
      <c r="G2205" s="3" t="s">
        <v>4491</v>
      </c>
      <c r="H2205" s="3" t="s">
        <v>4492</v>
      </c>
      <c r="I2205" s="3" t="s">
        <v>4493</v>
      </c>
      <c r="J2205" s="3"/>
      <c r="K2205" s="6" t="s">
        <v>4474</v>
      </c>
      <c r="L2205" s="6" t="s">
        <v>4474</v>
      </c>
      <c r="M2205" s="6" t="s">
        <v>4474</v>
      </c>
      <c r="N2205" s="6" t="s">
        <v>4474</v>
      </c>
      <c r="O2205" s="6" t="s">
        <v>4474</v>
      </c>
      <c r="P2205" s="6" t="s">
        <v>4474</v>
      </c>
      <c r="Q2205" s="6" t="s">
        <v>4474</v>
      </c>
      <c r="R2205" s="6" t="s">
        <v>4474</v>
      </c>
      <c r="S2205" s="6" t="s">
        <v>4474</v>
      </c>
      <c r="T2205" s="6" t="s">
        <v>4474</v>
      </c>
      <c r="U2205" s="6" t="s">
        <v>4474</v>
      </c>
      <c r="V2205" s="6" t="s">
        <v>4474</v>
      </c>
      <c r="W2205" s="6" t="s">
        <v>4474</v>
      </c>
      <c r="X2205" s="6" t="s">
        <v>4474</v>
      </c>
      <c r="Y2205" s="6" t="s">
        <v>4474</v>
      </c>
      <c r="Z2205" s="6" t="s">
        <v>4474</v>
      </c>
      <c r="AA2205" s="6" t="s">
        <v>4474</v>
      </c>
      <c r="AB2205" s="6" t="s">
        <v>4474</v>
      </c>
      <c r="AC2205" s="6" t="s">
        <v>4474</v>
      </c>
      <c r="AD2205" s="6" t="s">
        <v>4474</v>
      </c>
      <c r="AF2205" t="e">
        <f t="shared" si="680"/>
        <v>#VALUE!</v>
      </c>
      <c r="AG2205" t="e">
        <f t="shared" si="681"/>
        <v>#VALUE!</v>
      </c>
      <c r="AH2205" t="e">
        <f t="shared" si="682"/>
        <v>#VALUE!</v>
      </c>
      <c r="AI2205" t="e">
        <f t="shared" si="683"/>
        <v>#VALUE!</v>
      </c>
      <c r="AJ2205" t="e">
        <f t="shared" si="684"/>
        <v>#VALUE!</v>
      </c>
      <c r="AK2205" t="e">
        <f t="shared" si="685"/>
        <v>#VALUE!</v>
      </c>
      <c r="AL2205" t="e">
        <f t="shared" si="686"/>
        <v>#VALUE!</v>
      </c>
      <c r="AM2205" t="e">
        <f t="shared" si="687"/>
        <v>#VALUE!</v>
      </c>
      <c r="AN2205" t="e">
        <f t="shared" si="688"/>
        <v>#VALUE!</v>
      </c>
      <c r="AO2205" t="e">
        <f t="shared" si="689"/>
        <v>#VALUE!</v>
      </c>
      <c r="AP2205">
        <f t="shared" si="690"/>
        <v>0</v>
      </c>
      <c r="AQ2205">
        <f t="shared" si="691"/>
        <v>0</v>
      </c>
      <c r="AR2205">
        <f t="shared" si="692"/>
        <v>0</v>
      </c>
      <c r="AS2205">
        <f t="shared" si="693"/>
        <v>0</v>
      </c>
      <c r="AT2205">
        <f t="shared" si="694"/>
        <v>0</v>
      </c>
      <c r="AU2205">
        <f t="shared" si="695"/>
        <v>0</v>
      </c>
      <c r="AV2205">
        <f t="shared" si="696"/>
        <v>0</v>
      </c>
      <c r="AW2205">
        <f t="shared" si="697"/>
        <v>0</v>
      </c>
      <c r="AX2205">
        <f t="shared" si="698"/>
        <v>0</v>
      </c>
      <c r="AY2205">
        <f t="shared" si="699"/>
        <v>0</v>
      </c>
    </row>
    <row r="2206" spans="1:51" x14ac:dyDescent="0.3">
      <c r="A2206" s="1" t="s">
        <v>2200</v>
      </c>
      <c r="B2206" s="2">
        <v>109527825</v>
      </c>
      <c r="C2206" s="3" t="s">
        <v>5338</v>
      </c>
      <c r="D2206" s="5">
        <v>26.07</v>
      </c>
      <c r="E2206" s="5">
        <v>32.587499999999999</v>
      </c>
      <c r="F2206" s="3" t="s">
        <v>4480</v>
      </c>
      <c r="G2206" s="3" t="s">
        <v>4491</v>
      </c>
      <c r="H2206" s="3" t="s">
        <v>4492</v>
      </c>
      <c r="I2206" s="3" t="s">
        <v>4493</v>
      </c>
      <c r="J2206" s="3"/>
      <c r="K2206" s="6" t="s">
        <v>4474</v>
      </c>
      <c r="L2206" s="6" t="s">
        <v>4474</v>
      </c>
      <c r="M2206" s="6" t="s">
        <v>4474</v>
      </c>
      <c r="N2206" s="6" t="s">
        <v>4474</v>
      </c>
      <c r="O2206" s="6" t="s">
        <v>4474</v>
      </c>
      <c r="P2206" s="6" t="s">
        <v>4474</v>
      </c>
      <c r="Q2206" s="6" t="s">
        <v>4474</v>
      </c>
      <c r="R2206" s="6" t="s">
        <v>4474</v>
      </c>
      <c r="S2206" s="6" t="s">
        <v>4474</v>
      </c>
      <c r="T2206" s="6" t="s">
        <v>4474</v>
      </c>
      <c r="U2206" s="6" t="s">
        <v>4474</v>
      </c>
      <c r="V2206" s="6" t="s">
        <v>4474</v>
      </c>
      <c r="W2206" s="6" t="s">
        <v>4474</v>
      </c>
      <c r="X2206" s="6" t="s">
        <v>4474</v>
      </c>
      <c r="Y2206" s="6" t="s">
        <v>4474</v>
      </c>
      <c r="Z2206" s="6" t="s">
        <v>4474</v>
      </c>
      <c r="AA2206" s="6" t="s">
        <v>4474</v>
      </c>
      <c r="AB2206" s="6" t="s">
        <v>4474</v>
      </c>
      <c r="AC2206" s="6" t="s">
        <v>4474</v>
      </c>
      <c r="AD2206" s="6" t="s">
        <v>4474</v>
      </c>
      <c r="AF2206" t="e">
        <f t="shared" si="680"/>
        <v>#VALUE!</v>
      </c>
      <c r="AG2206" t="e">
        <f t="shared" si="681"/>
        <v>#VALUE!</v>
      </c>
      <c r="AH2206" t="e">
        <f t="shared" si="682"/>
        <v>#VALUE!</v>
      </c>
      <c r="AI2206" t="e">
        <f t="shared" si="683"/>
        <v>#VALUE!</v>
      </c>
      <c r="AJ2206" t="e">
        <f t="shared" si="684"/>
        <v>#VALUE!</v>
      </c>
      <c r="AK2206" t="e">
        <f t="shared" si="685"/>
        <v>#VALUE!</v>
      </c>
      <c r="AL2206" t="e">
        <f t="shared" si="686"/>
        <v>#VALUE!</v>
      </c>
      <c r="AM2206" t="e">
        <f t="shared" si="687"/>
        <v>#VALUE!</v>
      </c>
      <c r="AN2206" t="e">
        <f t="shared" si="688"/>
        <v>#VALUE!</v>
      </c>
      <c r="AO2206" t="e">
        <f t="shared" si="689"/>
        <v>#VALUE!</v>
      </c>
      <c r="AP2206">
        <f t="shared" si="690"/>
        <v>0</v>
      </c>
      <c r="AQ2206">
        <f t="shared" si="691"/>
        <v>0</v>
      </c>
      <c r="AR2206">
        <f t="shared" si="692"/>
        <v>0</v>
      </c>
      <c r="AS2206">
        <f t="shared" si="693"/>
        <v>0</v>
      </c>
      <c r="AT2206">
        <f t="shared" si="694"/>
        <v>0</v>
      </c>
      <c r="AU2206">
        <f t="shared" si="695"/>
        <v>0</v>
      </c>
      <c r="AV2206">
        <f t="shared" si="696"/>
        <v>0</v>
      </c>
      <c r="AW2206">
        <f t="shared" si="697"/>
        <v>0</v>
      </c>
      <c r="AX2206">
        <f t="shared" si="698"/>
        <v>0</v>
      </c>
      <c r="AY2206">
        <f t="shared" si="699"/>
        <v>0</v>
      </c>
    </row>
    <row r="2207" spans="1:51" x14ac:dyDescent="0.3">
      <c r="A2207" s="1" t="s">
        <v>2201</v>
      </c>
      <c r="B2207" s="2">
        <v>5733695</v>
      </c>
      <c r="C2207" s="3" t="s">
        <v>5338</v>
      </c>
      <c r="D2207" s="5">
        <v>47.59</v>
      </c>
      <c r="E2207" s="5">
        <v>4221.2330000000002</v>
      </c>
      <c r="F2207" s="3" t="s">
        <v>4480</v>
      </c>
      <c r="G2207" s="3" t="s">
        <v>4491</v>
      </c>
      <c r="H2207" s="3" t="s">
        <v>4492</v>
      </c>
      <c r="I2207" s="3" t="s">
        <v>4493</v>
      </c>
      <c r="J2207" s="3"/>
      <c r="K2207" s="6" t="s">
        <v>4474</v>
      </c>
      <c r="L2207" s="6" t="s">
        <v>4474</v>
      </c>
      <c r="M2207" s="6" t="s">
        <v>4474</v>
      </c>
      <c r="N2207" s="6" t="s">
        <v>4474</v>
      </c>
      <c r="O2207" s="6" t="s">
        <v>4474</v>
      </c>
      <c r="P2207" s="6" t="s">
        <v>4474</v>
      </c>
      <c r="Q2207" s="6" t="s">
        <v>4474</v>
      </c>
      <c r="R2207" s="6" t="s">
        <v>4474</v>
      </c>
      <c r="S2207" s="6" t="s">
        <v>4474</v>
      </c>
      <c r="T2207" s="6" t="s">
        <v>4474</v>
      </c>
      <c r="U2207" s="6" t="s">
        <v>4474</v>
      </c>
      <c r="V2207" s="6" t="s">
        <v>4474</v>
      </c>
      <c r="W2207" s="6" t="s">
        <v>4474</v>
      </c>
      <c r="X2207" s="6" t="s">
        <v>4474</v>
      </c>
      <c r="Y2207" s="6" t="s">
        <v>4474</v>
      </c>
      <c r="Z2207" s="6" t="s">
        <v>4474</v>
      </c>
      <c r="AA2207" s="6" t="s">
        <v>4474</v>
      </c>
      <c r="AB2207" s="6" t="s">
        <v>4474</v>
      </c>
      <c r="AC2207" s="6" t="s">
        <v>4474</v>
      </c>
      <c r="AD2207" s="6" t="s">
        <v>4474</v>
      </c>
      <c r="AF2207" t="e">
        <f t="shared" si="680"/>
        <v>#VALUE!</v>
      </c>
      <c r="AG2207" t="e">
        <f t="shared" si="681"/>
        <v>#VALUE!</v>
      </c>
      <c r="AH2207" t="e">
        <f t="shared" si="682"/>
        <v>#VALUE!</v>
      </c>
      <c r="AI2207" t="e">
        <f t="shared" si="683"/>
        <v>#VALUE!</v>
      </c>
      <c r="AJ2207" t="e">
        <f t="shared" si="684"/>
        <v>#VALUE!</v>
      </c>
      <c r="AK2207" t="e">
        <f t="shared" si="685"/>
        <v>#VALUE!</v>
      </c>
      <c r="AL2207" t="e">
        <f t="shared" si="686"/>
        <v>#VALUE!</v>
      </c>
      <c r="AM2207" t="e">
        <f t="shared" si="687"/>
        <v>#VALUE!</v>
      </c>
      <c r="AN2207" t="e">
        <f t="shared" si="688"/>
        <v>#VALUE!</v>
      </c>
      <c r="AO2207" t="e">
        <f t="shared" si="689"/>
        <v>#VALUE!</v>
      </c>
      <c r="AP2207">
        <f t="shared" si="690"/>
        <v>0</v>
      </c>
      <c r="AQ2207">
        <f t="shared" si="691"/>
        <v>0</v>
      </c>
      <c r="AR2207">
        <f t="shared" si="692"/>
        <v>0</v>
      </c>
      <c r="AS2207">
        <f t="shared" si="693"/>
        <v>0</v>
      </c>
      <c r="AT2207">
        <f t="shared" si="694"/>
        <v>0</v>
      </c>
      <c r="AU2207">
        <f t="shared" si="695"/>
        <v>0</v>
      </c>
      <c r="AV2207">
        <f t="shared" si="696"/>
        <v>0</v>
      </c>
      <c r="AW2207">
        <f t="shared" si="697"/>
        <v>0</v>
      </c>
      <c r="AX2207">
        <f t="shared" si="698"/>
        <v>0</v>
      </c>
      <c r="AY2207">
        <f t="shared" si="699"/>
        <v>0</v>
      </c>
    </row>
    <row r="2208" spans="1:51" x14ac:dyDescent="0.3">
      <c r="A2208" s="1" t="s">
        <v>2202</v>
      </c>
      <c r="B2208" s="2">
        <v>5733694</v>
      </c>
      <c r="C2208" s="3" t="s">
        <v>5338</v>
      </c>
      <c r="D2208" s="5">
        <v>65.06</v>
      </c>
      <c r="E2208" s="5">
        <v>36823.96</v>
      </c>
      <c r="F2208" s="3" t="s">
        <v>4480</v>
      </c>
      <c r="G2208" s="3" t="s">
        <v>4491</v>
      </c>
      <c r="H2208" s="3" t="s">
        <v>4492</v>
      </c>
      <c r="I2208" s="3" t="s">
        <v>4493</v>
      </c>
      <c r="J2208" s="3"/>
      <c r="K2208" s="6" t="s">
        <v>4474</v>
      </c>
      <c r="L2208" s="6" t="s">
        <v>4474</v>
      </c>
      <c r="M2208" s="6" t="s">
        <v>4474</v>
      </c>
      <c r="N2208" s="6" t="s">
        <v>4474</v>
      </c>
      <c r="O2208" s="6" t="s">
        <v>4474</v>
      </c>
      <c r="P2208" s="6" t="s">
        <v>4474</v>
      </c>
      <c r="Q2208" s="6" t="s">
        <v>4474</v>
      </c>
      <c r="R2208" s="6" t="s">
        <v>4474</v>
      </c>
      <c r="S2208" s="6" t="s">
        <v>4474</v>
      </c>
      <c r="T2208" s="6" t="s">
        <v>4474</v>
      </c>
      <c r="U2208" s="6" t="s">
        <v>4474</v>
      </c>
      <c r="V2208" s="6" t="s">
        <v>4474</v>
      </c>
      <c r="W2208" s="6" t="s">
        <v>4474</v>
      </c>
      <c r="X2208" s="6" t="s">
        <v>4474</v>
      </c>
      <c r="Y2208" s="6" t="s">
        <v>4474</v>
      </c>
      <c r="Z2208" s="6" t="s">
        <v>4474</v>
      </c>
      <c r="AA2208" s="6" t="s">
        <v>4474</v>
      </c>
      <c r="AB2208" s="6" t="s">
        <v>4474</v>
      </c>
      <c r="AC2208" s="6" t="s">
        <v>4474</v>
      </c>
      <c r="AD2208" s="6" t="s">
        <v>4474</v>
      </c>
      <c r="AF2208" t="e">
        <f t="shared" si="680"/>
        <v>#VALUE!</v>
      </c>
      <c r="AG2208" t="e">
        <f t="shared" si="681"/>
        <v>#VALUE!</v>
      </c>
      <c r="AH2208" t="e">
        <f t="shared" si="682"/>
        <v>#VALUE!</v>
      </c>
      <c r="AI2208" t="e">
        <f t="shared" si="683"/>
        <v>#VALUE!</v>
      </c>
      <c r="AJ2208" t="e">
        <f t="shared" si="684"/>
        <v>#VALUE!</v>
      </c>
      <c r="AK2208" t="e">
        <f t="shared" si="685"/>
        <v>#VALUE!</v>
      </c>
      <c r="AL2208" t="e">
        <f t="shared" si="686"/>
        <v>#VALUE!</v>
      </c>
      <c r="AM2208" t="e">
        <f t="shared" si="687"/>
        <v>#VALUE!</v>
      </c>
      <c r="AN2208" t="e">
        <f t="shared" si="688"/>
        <v>#VALUE!</v>
      </c>
      <c r="AO2208" t="e">
        <f t="shared" si="689"/>
        <v>#VALUE!</v>
      </c>
      <c r="AP2208">
        <f t="shared" si="690"/>
        <v>0</v>
      </c>
      <c r="AQ2208">
        <f t="shared" si="691"/>
        <v>0</v>
      </c>
      <c r="AR2208">
        <f t="shared" si="692"/>
        <v>0</v>
      </c>
      <c r="AS2208">
        <f t="shared" si="693"/>
        <v>0</v>
      </c>
      <c r="AT2208">
        <f t="shared" si="694"/>
        <v>0</v>
      </c>
      <c r="AU2208">
        <f t="shared" si="695"/>
        <v>0</v>
      </c>
      <c r="AV2208">
        <f t="shared" si="696"/>
        <v>0</v>
      </c>
      <c r="AW2208">
        <f t="shared" si="697"/>
        <v>0</v>
      </c>
      <c r="AX2208">
        <f t="shared" si="698"/>
        <v>0</v>
      </c>
      <c r="AY2208">
        <f t="shared" si="699"/>
        <v>0</v>
      </c>
    </row>
    <row r="2209" spans="1:51" x14ac:dyDescent="0.3">
      <c r="A2209" s="1" t="s">
        <v>2203</v>
      </c>
      <c r="B2209" s="2">
        <v>5721849</v>
      </c>
      <c r="C2209" s="3" t="s">
        <v>5338</v>
      </c>
      <c r="D2209" s="5">
        <v>138.24</v>
      </c>
      <c r="E2209" s="5">
        <v>20901.887999999999</v>
      </c>
      <c r="F2209" s="3" t="s">
        <v>4480</v>
      </c>
      <c r="G2209" s="3" t="s">
        <v>4491</v>
      </c>
      <c r="H2209" s="3" t="s">
        <v>4492</v>
      </c>
      <c r="I2209" s="3" t="s">
        <v>4493</v>
      </c>
      <c r="J2209" s="3"/>
      <c r="K2209" s="6">
        <v>138127.71799999999</v>
      </c>
      <c r="L2209" s="6">
        <v>149016.64300000001</v>
      </c>
      <c r="M2209" s="6" t="s">
        <v>4474</v>
      </c>
      <c r="N2209" s="6" t="s">
        <v>4474</v>
      </c>
      <c r="O2209" s="6">
        <v>131474.28200000001</v>
      </c>
      <c r="P2209" s="6">
        <v>142871.606</v>
      </c>
      <c r="Q2209" s="6">
        <v>5504584.9040000001</v>
      </c>
      <c r="R2209" s="6">
        <v>4845578.9919999996</v>
      </c>
      <c r="S2209" s="6" t="s">
        <v>4474</v>
      </c>
      <c r="T2209" s="6" t="s">
        <v>4474</v>
      </c>
      <c r="U2209" s="6" t="s">
        <v>4474</v>
      </c>
      <c r="V2209" s="6" t="s">
        <v>4474</v>
      </c>
      <c r="W2209" s="6">
        <v>20002567.045000002</v>
      </c>
      <c r="X2209" s="6">
        <v>20002567.045000002</v>
      </c>
      <c r="Y2209" s="6">
        <v>118167.132</v>
      </c>
      <c r="Z2209" s="6">
        <v>118167.132</v>
      </c>
      <c r="AA2209" s="6">
        <v>88505</v>
      </c>
      <c r="AB2209" s="6">
        <v>88505</v>
      </c>
      <c r="AC2209" s="6">
        <v>151050000</v>
      </c>
      <c r="AD2209" s="6">
        <v>151050000</v>
      </c>
      <c r="AF2209">
        <f t="shared" si="680"/>
        <v>0.27519392344074001</v>
      </c>
      <c r="AG2209">
        <f t="shared" si="681"/>
        <v>0.24224785654255504</v>
      </c>
      <c r="AH2209" t="e">
        <f t="shared" si="682"/>
        <v>#VALUE!</v>
      </c>
      <c r="AI2209" t="e">
        <f t="shared" si="683"/>
        <v>#VALUE!</v>
      </c>
      <c r="AJ2209">
        <f t="shared" si="684"/>
        <v>1.3351463985085588</v>
      </c>
      <c r="AK2209">
        <f t="shared" si="685"/>
        <v>1.3351463985085588</v>
      </c>
      <c r="AL2209">
        <f t="shared" si="686"/>
        <v>0.9518312754576892</v>
      </c>
      <c r="AM2209">
        <f t="shared" si="687"/>
        <v>0.95876274705772291</v>
      </c>
      <c r="AN2209">
        <f t="shared" si="688"/>
        <v>6.9054995635936377E-3</v>
      </c>
      <c r="AO2209">
        <f t="shared" si="689"/>
        <v>7.4498759416606669E-3</v>
      </c>
      <c r="AP2209">
        <f t="shared" si="690"/>
        <v>1</v>
      </c>
      <c r="AQ2209">
        <f t="shared" si="691"/>
        <v>0</v>
      </c>
      <c r="AR2209">
        <f t="shared" si="692"/>
        <v>1</v>
      </c>
      <c r="AS2209">
        <f t="shared" si="693"/>
        <v>0</v>
      </c>
      <c r="AT2209">
        <f t="shared" si="694"/>
        <v>0</v>
      </c>
      <c r="AU2209">
        <f t="shared" si="695"/>
        <v>0</v>
      </c>
      <c r="AV2209">
        <f t="shared" si="696"/>
        <v>0</v>
      </c>
      <c r="AW2209">
        <f t="shared" si="697"/>
        <v>0</v>
      </c>
      <c r="AX2209">
        <f t="shared" si="698"/>
        <v>0</v>
      </c>
      <c r="AY2209">
        <f t="shared" si="699"/>
        <v>2</v>
      </c>
    </row>
    <row r="2210" spans="1:51" x14ac:dyDescent="0.3">
      <c r="A2210" s="1" t="s">
        <v>2204</v>
      </c>
      <c r="B2210" s="2">
        <v>5721850</v>
      </c>
      <c r="C2210" s="3" t="s">
        <v>5338</v>
      </c>
      <c r="D2210" s="5">
        <v>91.96</v>
      </c>
      <c r="E2210" s="5">
        <v>19734.616000000002</v>
      </c>
      <c r="F2210" s="3" t="s">
        <v>4480</v>
      </c>
      <c r="G2210" s="3" t="s">
        <v>4491</v>
      </c>
      <c r="H2210" s="3" t="s">
        <v>4492</v>
      </c>
      <c r="I2210" s="3" t="s">
        <v>4493</v>
      </c>
      <c r="J2210" s="3"/>
      <c r="K2210" s="6">
        <v>367407.78399999999</v>
      </c>
      <c r="L2210" s="6">
        <v>334673.42099999997</v>
      </c>
      <c r="M2210" s="6" t="s">
        <v>4474</v>
      </c>
      <c r="N2210" s="6" t="s">
        <v>4474</v>
      </c>
      <c r="O2210" s="6">
        <v>360826.80099999998</v>
      </c>
      <c r="P2210" s="6">
        <v>328500.05099999998</v>
      </c>
      <c r="Q2210" s="6">
        <v>4326998.6730000004</v>
      </c>
      <c r="R2210" s="6">
        <v>3850647.6039999998</v>
      </c>
      <c r="S2210" s="6" t="s">
        <v>4474</v>
      </c>
      <c r="T2210" s="6" t="s">
        <v>4474</v>
      </c>
      <c r="U2210" s="6" t="s">
        <v>4474</v>
      </c>
      <c r="V2210" s="6" t="s">
        <v>4474</v>
      </c>
      <c r="W2210" s="6">
        <v>19458219.348999999</v>
      </c>
      <c r="X2210" s="6">
        <v>19458219.348999999</v>
      </c>
      <c r="Y2210" s="6">
        <v>86577.854999999996</v>
      </c>
      <c r="Z2210" s="6">
        <v>86577.854999999996</v>
      </c>
      <c r="AA2210" s="6">
        <v>110673</v>
      </c>
      <c r="AB2210" s="6">
        <v>110673</v>
      </c>
      <c r="AC2210" s="6">
        <v>202700000</v>
      </c>
      <c r="AD2210" s="6">
        <v>202700000</v>
      </c>
      <c r="AF2210">
        <f t="shared" si="680"/>
        <v>0.22237382544576847</v>
      </c>
      <c r="AG2210">
        <f t="shared" si="681"/>
        <v>0.19789311318447508</v>
      </c>
      <c r="AH2210" t="e">
        <f t="shared" si="682"/>
        <v>#VALUE!</v>
      </c>
      <c r="AI2210" t="e">
        <f t="shared" si="683"/>
        <v>#VALUE!</v>
      </c>
      <c r="AJ2210">
        <f t="shared" si="684"/>
        <v>0.78228524572388924</v>
      </c>
      <c r="AK2210">
        <f t="shared" si="685"/>
        <v>0.78228524572388924</v>
      </c>
      <c r="AL2210">
        <f t="shared" si="686"/>
        <v>0.98208806866214893</v>
      </c>
      <c r="AM2210">
        <f t="shared" si="687"/>
        <v>0.98155404758001386</v>
      </c>
      <c r="AN2210">
        <f t="shared" si="688"/>
        <v>1.8881881091492674E-2</v>
      </c>
      <c r="AO2210">
        <f t="shared" si="689"/>
        <v>1.7199591339646377E-2</v>
      </c>
      <c r="AP2210">
        <f t="shared" si="690"/>
        <v>1</v>
      </c>
      <c r="AQ2210">
        <f t="shared" si="691"/>
        <v>0</v>
      </c>
      <c r="AR2210">
        <f t="shared" si="692"/>
        <v>1</v>
      </c>
      <c r="AS2210">
        <f t="shared" si="693"/>
        <v>0</v>
      </c>
      <c r="AT2210">
        <f t="shared" si="694"/>
        <v>0</v>
      </c>
      <c r="AU2210">
        <f t="shared" si="695"/>
        <v>0</v>
      </c>
      <c r="AV2210">
        <f t="shared" si="696"/>
        <v>1</v>
      </c>
      <c r="AW2210">
        <f t="shared" si="697"/>
        <v>1</v>
      </c>
      <c r="AX2210">
        <f t="shared" si="698"/>
        <v>0</v>
      </c>
      <c r="AY2210">
        <f t="shared" si="699"/>
        <v>4</v>
      </c>
    </row>
    <row r="2211" spans="1:51" x14ac:dyDescent="0.3">
      <c r="A2211" s="1" t="s">
        <v>2205</v>
      </c>
      <c r="B2211" s="2">
        <v>5735988</v>
      </c>
      <c r="C2211" s="3" t="s">
        <v>5338</v>
      </c>
      <c r="D2211" s="5">
        <v>44.72</v>
      </c>
      <c r="E2211" s="5">
        <v>31554.432000000001</v>
      </c>
      <c r="F2211" s="3" t="s">
        <v>4480</v>
      </c>
      <c r="G2211" s="3" t="s">
        <v>4491</v>
      </c>
      <c r="H2211" s="3" t="s">
        <v>4492</v>
      </c>
      <c r="I2211" s="3" t="s">
        <v>4493</v>
      </c>
      <c r="J2211" s="3"/>
      <c r="K2211" s="6" t="s">
        <v>4474</v>
      </c>
      <c r="L2211" s="6" t="s">
        <v>4474</v>
      </c>
      <c r="M2211" s="6" t="s">
        <v>4474</v>
      </c>
      <c r="N2211" s="6" t="s">
        <v>4474</v>
      </c>
      <c r="O2211" s="6" t="s">
        <v>4474</v>
      </c>
      <c r="P2211" s="6" t="s">
        <v>4474</v>
      </c>
      <c r="Q2211" s="6" t="s">
        <v>4474</v>
      </c>
      <c r="R2211" s="6" t="s">
        <v>4474</v>
      </c>
      <c r="S2211" s="6" t="s">
        <v>4474</v>
      </c>
      <c r="T2211" s="6" t="s">
        <v>4474</v>
      </c>
      <c r="U2211" s="6" t="s">
        <v>4474</v>
      </c>
      <c r="V2211" s="6" t="s">
        <v>4474</v>
      </c>
      <c r="W2211" s="6" t="s">
        <v>4474</v>
      </c>
      <c r="X2211" s="6" t="s">
        <v>4474</v>
      </c>
      <c r="Y2211" s="6" t="s">
        <v>4474</v>
      </c>
      <c r="Z2211" s="6" t="s">
        <v>4474</v>
      </c>
      <c r="AA2211" s="6" t="s">
        <v>4474</v>
      </c>
      <c r="AB2211" s="6" t="s">
        <v>4474</v>
      </c>
      <c r="AC2211" s="6" t="s">
        <v>4474</v>
      </c>
      <c r="AD2211" s="6" t="s">
        <v>4474</v>
      </c>
      <c r="AF2211" t="e">
        <f t="shared" si="680"/>
        <v>#VALUE!</v>
      </c>
      <c r="AG2211" t="e">
        <f t="shared" si="681"/>
        <v>#VALUE!</v>
      </c>
      <c r="AH2211" t="e">
        <f t="shared" si="682"/>
        <v>#VALUE!</v>
      </c>
      <c r="AI2211" t="e">
        <f t="shared" si="683"/>
        <v>#VALUE!</v>
      </c>
      <c r="AJ2211" t="e">
        <f t="shared" si="684"/>
        <v>#VALUE!</v>
      </c>
      <c r="AK2211" t="e">
        <f t="shared" si="685"/>
        <v>#VALUE!</v>
      </c>
      <c r="AL2211" t="e">
        <f t="shared" si="686"/>
        <v>#VALUE!</v>
      </c>
      <c r="AM2211" t="e">
        <f t="shared" si="687"/>
        <v>#VALUE!</v>
      </c>
      <c r="AN2211" t="e">
        <f t="shared" si="688"/>
        <v>#VALUE!</v>
      </c>
      <c r="AO2211" t="e">
        <f t="shared" si="689"/>
        <v>#VALUE!</v>
      </c>
      <c r="AP2211">
        <f t="shared" si="690"/>
        <v>0</v>
      </c>
      <c r="AQ2211">
        <f t="shared" si="691"/>
        <v>0</v>
      </c>
      <c r="AR2211">
        <f t="shared" si="692"/>
        <v>0</v>
      </c>
      <c r="AS2211">
        <f t="shared" si="693"/>
        <v>0</v>
      </c>
      <c r="AT2211">
        <f t="shared" si="694"/>
        <v>0</v>
      </c>
      <c r="AU2211">
        <f t="shared" si="695"/>
        <v>0</v>
      </c>
      <c r="AV2211">
        <f t="shared" si="696"/>
        <v>0</v>
      </c>
      <c r="AW2211">
        <f t="shared" si="697"/>
        <v>0</v>
      </c>
      <c r="AX2211">
        <f t="shared" si="698"/>
        <v>0</v>
      </c>
      <c r="AY2211">
        <f t="shared" si="699"/>
        <v>0</v>
      </c>
    </row>
    <row r="2212" spans="1:51" x14ac:dyDescent="0.3">
      <c r="A2212" s="1" t="s">
        <v>2206</v>
      </c>
      <c r="B2212" s="2">
        <v>101402276</v>
      </c>
      <c r="C2212" s="3" t="s">
        <v>5338</v>
      </c>
      <c r="D2212" s="5">
        <v>19.98</v>
      </c>
      <c r="E2212" s="7">
        <v>3.996</v>
      </c>
      <c r="F2212" s="3" t="s">
        <v>4480</v>
      </c>
      <c r="G2212" s="3" t="s">
        <v>4491</v>
      </c>
      <c r="H2212" s="3" t="s">
        <v>4492</v>
      </c>
      <c r="I2212" s="3" t="s">
        <v>4493</v>
      </c>
      <c r="J2212" s="3"/>
      <c r="K2212" s="6" t="s">
        <v>4474</v>
      </c>
      <c r="L2212" s="6" t="s">
        <v>4474</v>
      </c>
      <c r="M2212" s="6" t="s">
        <v>4474</v>
      </c>
      <c r="N2212" s="6" t="s">
        <v>4474</v>
      </c>
      <c r="O2212" s="6" t="s">
        <v>4474</v>
      </c>
      <c r="P2212" s="6" t="s">
        <v>4474</v>
      </c>
      <c r="Q2212" s="6" t="s">
        <v>4474</v>
      </c>
      <c r="R2212" s="6" t="s">
        <v>4474</v>
      </c>
      <c r="S2212" s="6" t="s">
        <v>4474</v>
      </c>
      <c r="T2212" s="6" t="s">
        <v>4474</v>
      </c>
      <c r="U2212" s="6" t="s">
        <v>4474</v>
      </c>
      <c r="V2212" s="6" t="s">
        <v>4474</v>
      </c>
      <c r="W2212" s="6" t="s">
        <v>4474</v>
      </c>
      <c r="X2212" s="6" t="s">
        <v>4474</v>
      </c>
      <c r="Y2212" s="6" t="s">
        <v>4474</v>
      </c>
      <c r="Z2212" s="6" t="s">
        <v>4474</v>
      </c>
      <c r="AA2212" s="6" t="s">
        <v>4474</v>
      </c>
      <c r="AB2212" s="6" t="s">
        <v>4474</v>
      </c>
      <c r="AC2212" s="6" t="s">
        <v>4474</v>
      </c>
      <c r="AD2212" s="6" t="s">
        <v>4474</v>
      </c>
      <c r="AF2212" t="e">
        <f t="shared" si="680"/>
        <v>#VALUE!</v>
      </c>
      <c r="AG2212" t="e">
        <f t="shared" si="681"/>
        <v>#VALUE!</v>
      </c>
      <c r="AH2212" t="e">
        <f t="shared" si="682"/>
        <v>#VALUE!</v>
      </c>
      <c r="AI2212" t="e">
        <f t="shared" si="683"/>
        <v>#VALUE!</v>
      </c>
      <c r="AJ2212" t="e">
        <f t="shared" si="684"/>
        <v>#VALUE!</v>
      </c>
      <c r="AK2212" t="e">
        <f t="shared" si="685"/>
        <v>#VALUE!</v>
      </c>
      <c r="AL2212" t="e">
        <f t="shared" si="686"/>
        <v>#VALUE!</v>
      </c>
      <c r="AM2212" t="e">
        <f t="shared" si="687"/>
        <v>#VALUE!</v>
      </c>
      <c r="AN2212" t="e">
        <f t="shared" si="688"/>
        <v>#VALUE!</v>
      </c>
      <c r="AO2212" t="e">
        <f t="shared" si="689"/>
        <v>#VALUE!</v>
      </c>
      <c r="AP2212">
        <f t="shared" si="690"/>
        <v>0</v>
      </c>
      <c r="AQ2212">
        <f t="shared" si="691"/>
        <v>0</v>
      </c>
      <c r="AR2212">
        <f t="shared" si="692"/>
        <v>0</v>
      </c>
      <c r="AS2212">
        <f t="shared" si="693"/>
        <v>0</v>
      </c>
      <c r="AT2212">
        <f t="shared" si="694"/>
        <v>0</v>
      </c>
      <c r="AU2212">
        <f t="shared" si="695"/>
        <v>0</v>
      </c>
      <c r="AV2212">
        <f t="shared" si="696"/>
        <v>0</v>
      </c>
      <c r="AW2212">
        <f t="shared" si="697"/>
        <v>0</v>
      </c>
      <c r="AX2212">
        <f t="shared" si="698"/>
        <v>0</v>
      </c>
      <c r="AY2212">
        <f t="shared" si="699"/>
        <v>0</v>
      </c>
    </row>
    <row r="2213" spans="1:51" x14ac:dyDescent="0.3">
      <c r="A2213" s="1" t="s">
        <v>2207</v>
      </c>
      <c r="B2213" s="2">
        <v>5730166</v>
      </c>
      <c r="C2213" s="3" t="s">
        <v>5338</v>
      </c>
      <c r="D2213" s="5">
        <v>20.315000000000001</v>
      </c>
      <c r="E2213" s="7">
        <v>8.1259999999999994</v>
      </c>
      <c r="F2213" s="3" t="s">
        <v>4480</v>
      </c>
      <c r="G2213" s="3" t="s">
        <v>4491</v>
      </c>
      <c r="H2213" s="3" t="s">
        <v>4492</v>
      </c>
      <c r="I2213" s="3" t="s">
        <v>4493</v>
      </c>
      <c r="J2213" s="3"/>
      <c r="K2213" s="6" t="s">
        <v>4474</v>
      </c>
      <c r="L2213" s="6" t="s">
        <v>4474</v>
      </c>
      <c r="M2213" s="6" t="s">
        <v>4474</v>
      </c>
      <c r="N2213" s="6" t="s">
        <v>4474</v>
      </c>
      <c r="O2213" s="6" t="s">
        <v>4474</v>
      </c>
      <c r="P2213" s="6" t="s">
        <v>4474</v>
      </c>
      <c r="Q2213" s="6" t="s">
        <v>4474</v>
      </c>
      <c r="R2213" s="6" t="s">
        <v>4474</v>
      </c>
      <c r="S2213" s="6" t="s">
        <v>4474</v>
      </c>
      <c r="T2213" s="6" t="s">
        <v>4474</v>
      </c>
      <c r="U2213" s="6" t="s">
        <v>4474</v>
      </c>
      <c r="V2213" s="6" t="s">
        <v>4474</v>
      </c>
      <c r="W2213" s="6" t="s">
        <v>4474</v>
      </c>
      <c r="X2213" s="6" t="s">
        <v>4474</v>
      </c>
      <c r="Y2213" s="6" t="s">
        <v>4474</v>
      </c>
      <c r="Z2213" s="6" t="s">
        <v>4474</v>
      </c>
      <c r="AA2213" s="6" t="s">
        <v>4474</v>
      </c>
      <c r="AB2213" s="6" t="s">
        <v>4474</v>
      </c>
      <c r="AC2213" s="6" t="s">
        <v>4474</v>
      </c>
      <c r="AD2213" s="6" t="s">
        <v>4474</v>
      </c>
      <c r="AF2213" t="e">
        <f t="shared" si="680"/>
        <v>#VALUE!</v>
      </c>
      <c r="AG2213" t="e">
        <f t="shared" si="681"/>
        <v>#VALUE!</v>
      </c>
      <c r="AH2213" t="e">
        <f t="shared" si="682"/>
        <v>#VALUE!</v>
      </c>
      <c r="AI2213" t="e">
        <f t="shared" si="683"/>
        <v>#VALUE!</v>
      </c>
      <c r="AJ2213" t="e">
        <f t="shared" si="684"/>
        <v>#VALUE!</v>
      </c>
      <c r="AK2213" t="e">
        <f t="shared" si="685"/>
        <v>#VALUE!</v>
      </c>
      <c r="AL2213" t="e">
        <f t="shared" si="686"/>
        <v>#VALUE!</v>
      </c>
      <c r="AM2213" t="e">
        <f t="shared" si="687"/>
        <v>#VALUE!</v>
      </c>
      <c r="AN2213" t="e">
        <f t="shared" si="688"/>
        <v>#VALUE!</v>
      </c>
      <c r="AO2213" t="e">
        <f t="shared" si="689"/>
        <v>#VALUE!</v>
      </c>
      <c r="AP2213">
        <f t="shared" si="690"/>
        <v>0</v>
      </c>
      <c r="AQ2213">
        <f t="shared" si="691"/>
        <v>0</v>
      </c>
      <c r="AR2213">
        <f t="shared" si="692"/>
        <v>0</v>
      </c>
      <c r="AS2213">
        <f t="shared" si="693"/>
        <v>0</v>
      </c>
      <c r="AT2213">
        <f t="shared" si="694"/>
        <v>0</v>
      </c>
      <c r="AU2213">
        <f t="shared" si="695"/>
        <v>0</v>
      </c>
      <c r="AV2213">
        <f t="shared" si="696"/>
        <v>0</v>
      </c>
      <c r="AW2213">
        <f t="shared" si="697"/>
        <v>0</v>
      </c>
      <c r="AX2213">
        <f t="shared" si="698"/>
        <v>0</v>
      </c>
      <c r="AY2213">
        <f t="shared" si="699"/>
        <v>0</v>
      </c>
    </row>
    <row r="2214" spans="1:51" x14ac:dyDescent="0.3">
      <c r="A2214" s="1" t="s">
        <v>2208</v>
      </c>
      <c r="B2214" s="2">
        <v>114449661</v>
      </c>
      <c r="C2214" s="3" t="s">
        <v>5338</v>
      </c>
      <c r="D2214" s="5">
        <v>21.774999999999999</v>
      </c>
      <c r="E2214" s="7">
        <v>6.0970000000000004</v>
      </c>
      <c r="F2214" s="3" t="s">
        <v>4480</v>
      </c>
      <c r="G2214" s="3" t="s">
        <v>4491</v>
      </c>
      <c r="H2214" s="3" t="s">
        <v>4492</v>
      </c>
      <c r="I2214" s="3" t="s">
        <v>4493</v>
      </c>
      <c r="J2214" s="3"/>
      <c r="K2214" s="6" t="s">
        <v>4474</v>
      </c>
      <c r="L2214" s="6" t="s">
        <v>4474</v>
      </c>
      <c r="M2214" s="6" t="s">
        <v>4474</v>
      </c>
      <c r="N2214" s="6" t="s">
        <v>4474</v>
      </c>
      <c r="O2214" s="6" t="s">
        <v>4474</v>
      </c>
      <c r="P2214" s="6" t="s">
        <v>4474</v>
      </c>
      <c r="Q2214" s="6" t="s">
        <v>4474</v>
      </c>
      <c r="R2214" s="6" t="s">
        <v>4474</v>
      </c>
      <c r="S2214" s="6" t="s">
        <v>4474</v>
      </c>
      <c r="T2214" s="6" t="s">
        <v>4474</v>
      </c>
      <c r="U2214" s="6" t="s">
        <v>4474</v>
      </c>
      <c r="V2214" s="6" t="s">
        <v>4474</v>
      </c>
      <c r="W2214" s="6" t="s">
        <v>4474</v>
      </c>
      <c r="X2214" s="6" t="s">
        <v>4474</v>
      </c>
      <c r="Y2214" s="6" t="s">
        <v>4474</v>
      </c>
      <c r="Z2214" s="6" t="s">
        <v>4474</v>
      </c>
      <c r="AA2214" s="6" t="s">
        <v>4474</v>
      </c>
      <c r="AB2214" s="6" t="s">
        <v>4474</v>
      </c>
      <c r="AC2214" s="6" t="s">
        <v>4474</v>
      </c>
      <c r="AD2214" s="6" t="s">
        <v>4474</v>
      </c>
      <c r="AF2214" t="e">
        <f t="shared" si="680"/>
        <v>#VALUE!</v>
      </c>
      <c r="AG2214" t="e">
        <f t="shared" si="681"/>
        <v>#VALUE!</v>
      </c>
      <c r="AH2214" t="e">
        <f t="shared" si="682"/>
        <v>#VALUE!</v>
      </c>
      <c r="AI2214" t="e">
        <f t="shared" si="683"/>
        <v>#VALUE!</v>
      </c>
      <c r="AJ2214" t="e">
        <f t="shared" si="684"/>
        <v>#VALUE!</v>
      </c>
      <c r="AK2214" t="e">
        <f t="shared" si="685"/>
        <v>#VALUE!</v>
      </c>
      <c r="AL2214" t="e">
        <f t="shared" si="686"/>
        <v>#VALUE!</v>
      </c>
      <c r="AM2214" t="e">
        <f t="shared" si="687"/>
        <v>#VALUE!</v>
      </c>
      <c r="AN2214" t="e">
        <f t="shared" si="688"/>
        <v>#VALUE!</v>
      </c>
      <c r="AO2214" t="e">
        <f t="shared" si="689"/>
        <v>#VALUE!</v>
      </c>
      <c r="AP2214">
        <f t="shared" si="690"/>
        <v>0</v>
      </c>
      <c r="AQ2214">
        <f t="shared" si="691"/>
        <v>0</v>
      </c>
      <c r="AR2214">
        <f t="shared" si="692"/>
        <v>0</v>
      </c>
      <c r="AS2214">
        <f t="shared" si="693"/>
        <v>0</v>
      </c>
      <c r="AT2214">
        <f t="shared" si="694"/>
        <v>0</v>
      </c>
      <c r="AU2214">
        <f t="shared" si="695"/>
        <v>0</v>
      </c>
      <c r="AV2214">
        <f t="shared" si="696"/>
        <v>0</v>
      </c>
      <c r="AW2214">
        <f t="shared" si="697"/>
        <v>0</v>
      </c>
      <c r="AX2214">
        <f t="shared" si="698"/>
        <v>0</v>
      </c>
      <c r="AY2214">
        <f t="shared" si="699"/>
        <v>0</v>
      </c>
    </row>
    <row r="2215" spans="1:51" x14ac:dyDescent="0.3">
      <c r="A2215" s="1" t="s">
        <v>2209</v>
      </c>
      <c r="B2215" s="2">
        <v>107557988</v>
      </c>
      <c r="C2215" s="3" t="s">
        <v>5338</v>
      </c>
      <c r="D2215" s="5">
        <v>29.72</v>
      </c>
      <c r="E2215" s="5">
        <v>4.7552000000000003</v>
      </c>
      <c r="F2215" s="3" t="s">
        <v>4480</v>
      </c>
      <c r="G2215" s="3" t="s">
        <v>4491</v>
      </c>
      <c r="H2215" s="3" t="s">
        <v>4492</v>
      </c>
      <c r="I2215" s="3" t="s">
        <v>4493</v>
      </c>
      <c r="J2215" s="3"/>
      <c r="K2215" s="6" t="s">
        <v>4474</v>
      </c>
      <c r="L2215" s="6" t="s">
        <v>4474</v>
      </c>
      <c r="M2215" s="6" t="s">
        <v>4474</v>
      </c>
      <c r="N2215" s="6" t="s">
        <v>4474</v>
      </c>
      <c r="O2215" s="6" t="s">
        <v>4474</v>
      </c>
      <c r="P2215" s="6" t="s">
        <v>4474</v>
      </c>
      <c r="Q2215" s="6" t="s">
        <v>4474</v>
      </c>
      <c r="R2215" s="6" t="s">
        <v>4474</v>
      </c>
      <c r="S2215" s="6" t="s">
        <v>4474</v>
      </c>
      <c r="T2215" s="6" t="s">
        <v>4474</v>
      </c>
      <c r="U2215" s="6" t="s">
        <v>4474</v>
      </c>
      <c r="V2215" s="6" t="s">
        <v>4474</v>
      </c>
      <c r="W2215" s="6" t="s">
        <v>4474</v>
      </c>
      <c r="X2215" s="6" t="s">
        <v>4474</v>
      </c>
      <c r="Y2215" s="6" t="s">
        <v>4474</v>
      </c>
      <c r="Z2215" s="6" t="s">
        <v>4474</v>
      </c>
      <c r="AA2215" s="6" t="s">
        <v>4474</v>
      </c>
      <c r="AB2215" s="6" t="s">
        <v>4474</v>
      </c>
      <c r="AC2215" s="6" t="s">
        <v>4474</v>
      </c>
      <c r="AD2215" s="6" t="s">
        <v>4474</v>
      </c>
      <c r="AF2215" t="e">
        <f t="shared" si="680"/>
        <v>#VALUE!</v>
      </c>
      <c r="AG2215" t="e">
        <f t="shared" si="681"/>
        <v>#VALUE!</v>
      </c>
      <c r="AH2215" t="e">
        <f t="shared" si="682"/>
        <v>#VALUE!</v>
      </c>
      <c r="AI2215" t="e">
        <f t="shared" si="683"/>
        <v>#VALUE!</v>
      </c>
      <c r="AJ2215" t="e">
        <f t="shared" si="684"/>
        <v>#VALUE!</v>
      </c>
      <c r="AK2215" t="e">
        <f t="shared" si="685"/>
        <v>#VALUE!</v>
      </c>
      <c r="AL2215" t="e">
        <f t="shared" si="686"/>
        <v>#VALUE!</v>
      </c>
      <c r="AM2215" t="e">
        <f t="shared" si="687"/>
        <v>#VALUE!</v>
      </c>
      <c r="AN2215" t="e">
        <f t="shared" si="688"/>
        <v>#VALUE!</v>
      </c>
      <c r="AO2215" t="e">
        <f t="shared" si="689"/>
        <v>#VALUE!</v>
      </c>
      <c r="AP2215">
        <f t="shared" si="690"/>
        <v>0</v>
      </c>
      <c r="AQ2215">
        <f t="shared" si="691"/>
        <v>0</v>
      </c>
      <c r="AR2215">
        <f t="shared" si="692"/>
        <v>0</v>
      </c>
      <c r="AS2215">
        <f t="shared" si="693"/>
        <v>0</v>
      </c>
      <c r="AT2215">
        <f t="shared" si="694"/>
        <v>0</v>
      </c>
      <c r="AU2215">
        <f t="shared" si="695"/>
        <v>0</v>
      </c>
      <c r="AV2215">
        <f t="shared" si="696"/>
        <v>0</v>
      </c>
      <c r="AW2215">
        <f t="shared" si="697"/>
        <v>0</v>
      </c>
      <c r="AX2215">
        <f t="shared" si="698"/>
        <v>0</v>
      </c>
      <c r="AY2215">
        <f t="shared" si="699"/>
        <v>0</v>
      </c>
    </row>
    <row r="2216" spans="1:51" x14ac:dyDescent="0.3">
      <c r="A2216" s="1" t="s">
        <v>2210</v>
      </c>
      <c r="B2216" s="2">
        <v>106514887</v>
      </c>
      <c r="C2216" s="3" t="s">
        <v>5338</v>
      </c>
      <c r="D2216" s="5">
        <v>24.472200000000001</v>
      </c>
      <c r="E2216" s="7">
        <v>8.8099919999999994</v>
      </c>
      <c r="F2216" s="3" t="s">
        <v>4480</v>
      </c>
      <c r="G2216" s="3" t="s">
        <v>4491</v>
      </c>
      <c r="H2216" s="3" t="s">
        <v>4492</v>
      </c>
      <c r="I2216" s="3" t="s">
        <v>4493</v>
      </c>
      <c r="J2216" s="3"/>
      <c r="K2216" s="6" t="s">
        <v>4474</v>
      </c>
      <c r="L2216" s="6" t="s">
        <v>4474</v>
      </c>
      <c r="M2216" s="6" t="s">
        <v>4474</v>
      </c>
      <c r="N2216" s="6" t="s">
        <v>4474</v>
      </c>
      <c r="O2216" s="6" t="s">
        <v>4474</v>
      </c>
      <c r="P2216" s="6" t="s">
        <v>4474</v>
      </c>
      <c r="Q2216" s="6" t="s">
        <v>4474</v>
      </c>
      <c r="R2216" s="6" t="s">
        <v>4474</v>
      </c>
      <c r="S2216" s="6" t="s">
        <v>4474</v>
      </c>
      <c r="T2216" s="6" t="s">
        <v>4474</v>
      </c>
      <c r="U2216" s="6" t="s">
        <v>4474</v>
      </c>
      <c r="V2216" s="6" t="s">
        <v>4474</v>
      </c>
      <c r="W2216" s="6" t="s">
        <v>4474</v>
      </c>
      <c r="X2216" s="6" t="s">
        <v>4474</v>
      </c>
      <c r="Y2216" s="6" t="s">
        <v>4474</v>
      </c>
      <c r="Z2216" s="6" t="s">
        <v>4474</v>
      </c>
      <c r="AA2216" s="6" t="s">
        <v>4474</v>
      </c>
      <c r="AB2216" s="6" t="s">
        <v>4474</v>
      </c>
      <c r="AC2216" s="6" t="s">
        <v>4474</v>
      </c>
      <c r="AD2216" s="6" t="s">
        <v>4474</v>
      </c>
      <c r="AF2216" t="e">
        <f t="shared" si="680"/>
        <v>#VALUE!</v>
      </c>
      <c r="AG2216" t="e">
        <f t="shared" si="681"/>
        <v>#VALUE!</v>
      </c>
      <c r="AH2216" t="e">
        <f t="shared" si="682"/>
        <v>#VALUE!</v>
      </c>
      <c r="AI2216" t="e">
        <f t="shared" si="683"/>
        <v>#VALUE!</v>
      </c>
      <c r="AJ2216" t="e">
        <f t="shared" si="684"/>
        <v>#VALUE!</v>
      </c>
      <c r="AK2216" t="e">
        <f t="shared" si="685"/>
        <v>#VALUE!</v>
      </c>
      <c r="AL2216" t="e">
        <f t="shared" si="686"/>
        <v>#VALUE!</v>
      </c>
      <c r="AM2216" t="e">
        <f t="shared" si="687"/>
        <v>#VALUE!</v>
      </c>
      <c r="AN2216" t="e">
        <f t="shared" si="688"/>
        <v>#VALUE!</v>
      </c>
      <c r="AO2216" t="e">
        <f t="shared" si="689"/>
        <v>#VALUE!</v>
      </c>
      <c r="AP2216">
        <f t="shared" si="690"/>
        <v>0</v>
      </c>
      <c r="AQ2216">
        <f t="shared" si="691"/>
        <v>0</v>
      </c>
      <c r="AR2216">
        <f t="shared" si="692"/>
        <v>0</v>
      </c>
      <c r="AS2216">
        <f t="shared" si="693"/>
        <v>0</v>
      </c>
      <c r="AT2216">
        <f t="shared" si="694"/>
        <v>0</v>
      </c>
      <c r="AU2216">
        <f t="shared" si="695"/>
        <v>0</v>
      </c>
      <c r="AV2216">
        <f t="shared" si="696"/>
        <v>0</v>
      </c>
      <c r="AW2216">
        <f t="shared" si="697"/>
        <v>0</v>
      </c>
      <c r="AX2216">
        <f t="shared" si="698"/>
        <v>0</v>
      </c>
      <c r="AY2216">
        <f t="shared" si="699"/>
        <v>0</v>
      </c>
    </row>
    <row r="2217" spans="1:51" x14ac:dyDescent="0.3">
      <c r="A2217" s="1" t="s">
        <v>2211</v>
      </c>
      <c r="B2217" s="2">
        <v>5738219</v>
      </c>
      <c r="C2217" s="3" t="s">
        <v>5338</v>
      </c>
      <c r="D2217" s="5">
        <v>46.12</v>
      </c>
      <c r="E2217" s="5">
        <v>161.41999999999999</v>
      </c>
      <c r="F2217" s="3" t="s">
        <v>4480</v>
      </c>
      <c r="G2217" s="3" t="s">
        <v>4491</v>
      </c>
      <c r="H2217" s="3" t="s">
        <v>4492</v>
      </c>
      <c r="I2217" s="3" t="s">
        <v>4493</v>
      </c>
      <c r="J2217" s="3"/>
      <c r="K2217" s="6" t="s">
        <v>4474</v>
      </c>
      <c r="L2217" s="6" t="s">
        <v>4474</v>
      </c>
      <c r="M2217" s="6" t="s">
        <v>4474</v>
      </c>
      <c r="N2217" s="6" t="s">
        <v>4474</v>
      </c>
      <c r="O2217" s="6" t="s">
        <v>4474</v>
      </c>
      <c r="P2217" s="6" t="s">
        <v>4474</v>
      </c>
      <c r="Q2217" s="6" t="s">
        <v>4474</v>
      </c>
      <c r="R2217" s="6" t="s">
        <v>4474</v>
      </c>
      <c r="S2217" s="6" t="s">
        <v>4474</v>
      </c>
      <c r="T2217" s="6" t="s">
        <v>4474</v>
      </c>
      <c r="U2217" s="6" t="s">
        <v>4474</v>
      </c>
      <c r="V2217" s="6" t="s">
        <v>4474</v>
      </c>
      <c r="W2217" s="6" t="s">
        <v>4474</v>
      </c>
      <c r="X2217" s="6" t="s">
        <v>4474</v>
      </c>
      <c r="Y2217" s="6" t="s">
        <v>4474</v>
      </c>
      <c r="Z2217" s="6" t="s">
        <v>4474</v>
      </c>
      <c r="AA2217" s="6" t="s">
        <v>4474</v>
      </c>
      <c r="AB2217" s="6" t="s">
        <v>4474</v>
      </c>
      <c r="AC2217" s="6" t="s">
        <v>4474</v>
      </c>
      <c r="AD2217" s="6" t="s">
        <v>4474</v>
      </c>
      <c r="AF2217" t="e">
        <f t="shared" si="680"/>
        <v>#VALUE!</v>
      </c>
      <c r="AG2217" t="e">
        <f t="shared" si="681"/>
        <v>#VALUE!</v>
      </c>
      <c r="AH2217" t="e">
        <f t="shared" si="682"/>
        <v>#VALUE!</v>
      </c>
      <c r="AI2217" t="e">
        <f t="shared" si="683"/>
        <v>#VALUE!</v>
      </c>
      <c r="AJ2217" t="e">
        <f t="shared" si="684"/>
        <v>#VALUE!</v>
      </c>
      <c r="AK2217" t="e">
        <f t="shared" si="685"/>
        <v>#VALUE!</v>
      </c>
      <c r="AL2217" t="e">
        <f t="shared" si="686"/>
        <v>#VALUE!</v>
      </c>
      <c r="AM2217" t="e">
        <f t="shared" si="687"/>
        <v>#VALUE!</v>
      </c>
      <c r="AN2217" t="e">
        <f t="shared" si="688"/>
        <v>#VALUE!</v>
      </c>
      <c r="AO2217" t="e">
        <f t="shared" si="689"/>
        <v>#VALUE!</v>
      </c>
      <c r="AP2217">
        <f t="shared" si="690"/>
        <v>0</v>
      </c>
      <c r="AQ2217">
        <f t="shared" si="691"/>
        <v>0</v>
      </c>
      <c r="AR2217">
        <f t="shared" si="692"/>
        <v>0</v>
      </c>
      <c r="AS2217">
        <f t="shared" si="693"/>
        <v>0</v>
      </c>
      <c r="AT2217">
        <f t="shared" si="694"/>
        <v>0</v>
      </c>
      <c r="AU2217">
        <f t="shared" si="695"/>
        <v>0</v>
      </c>
      <c r="AV2217">
        <f t="shared" si="696"/>
        <v>0</v>
      </c>
      <c r="AW2217">
        <f t="shared" si="697"/>
        <v>0</v>
      </c>
      <c r="AX2217">
        <f t="shared" si="698"/>
        <v>0</v>
      </c>
      <c r="AY2217">
        <f t="shared" si="699"/>
        <v>0</v>
      </c>
    </row>
    <row r="2218" spans="1:51" x14ac:dyDescent="0.3">
      <c r="A2218" s="1" t="s">
        <v>2212</v>
      </c>
      <c r="B2218" s="2">
        <v>20030829</v>
      </c>
      <c r="C2218" s="3" t="s">
        <v>5338</v>
      </c>
      <c r="D2218" s="5">
        <v>63.91</v>
      </c>
      <c r="E2218" s="5">
        <v>773.31100000000004</v>
      </c>
      <c r="F2218" s="3" t="s">
        <v>4480</v>
      </c>
      <c r="G2218" s="3" t="s">
        <v>4491</v>
      </c>
      <c r="H2218" s="3" t="s">
        <v>4492</v>
      </c>
      <c r="I2218" s="3" t="s">
        <v>4493</v>
      </c>
      <c r="J2218" s="3"/>
      <c r="K2218" s="6" t="s">
        <v>4474</v>
      </c>
      <c r="L2218" s="6" t="s">
        <v>4474</v>
      </c>
      <c r="M2218" s="6" t="s">
        <v>4474</v>
      </c>
      <c r="N2218" s="6" t="s">
        <v>4474</v>
      </c>
      <c r="O2218" s="6" t="s">
        <v>4474</v>
      </c>
      <c r="P2218" s="6" t="s">
        <v>4474</v>
      </c>
      <c r="Q2218" s="6" t="s">
        <v>4474</v>
      </c>
      <c r="R2218" s="6" t="s">
        <v>4474</v>
      </c>
      <c r="S2218" s="6" t="s">
        <v>4474</v>
      </c>
      <c r="T2218" s="6" t="s">
        <v>4474</v>
      </c>
      <c r="U2218" s="6" t="s">
        <v>4474</v>
      </c>
      <c r="V2218" s="6" t="s">
        <v>4474</v>
      </c>
      <c r="W2218" s="6" t="s">
        <v>4474</v>
      </c>
      <c r="X2218" s="6" t="s">
        <v>4474</v>
      </c>
      <c r="Y2218" s="6" t="s">
        <v>4474</v>
      </c>
      <c r="Z2218" s="6" t="s">
        <v>4474</v>
      </c>
      <c r="AA2218" s="6" t="s">
        <v>4474</v>
      </c>
      <c r="AB2218" s="6" t="s">
        <v>4474</v>
      </c>
      <c r="AC2218" s="6" t="s">
        <v>4474</v>
      </c>
      <c r="AD2218" s="6" t="s">
        <v>4474</v>
      </c>
      <c r="AF2218" t="e">
        <f t="shared" si="680"/>
        <v>#VALUE!</v>
      </c>
      <c r="AG2218" t="e">
        <f t="shared" si="681"/>
        <v>#VALUE!</v>
      </c>
      <c r="AH2218" t="e">
        <f t="shared" si="682"/>
        <v>#VALUE!</v>
      </c>
      <c r="AI2218" t="e">
        <f t="shared" si="683"/>
        <v>#VALUE!</v>
      </c>
      <c r="AJ2218" t="e">
        <f t="shared" si="684"/>
        <v>#VALUE!</v>
      </c>
      <c r="AK2218" t="e">
        <f t="shared" si="685"/>
        <v>#VALUE!</v>
      </c>
      <c r="AL2218" t="e">
        <f t="shared" si="686"/>
        <v>#VALUE!</v>
      </c>
      <c r="AM2218" t="e">
        <f t="shared" si="687"/>
        <v>#VALUE!</v>
      </c>
      <c r="AN2218" t="e">
        <f t="shared" si="688"/>
        <v>#VALUE!</v>
      </c>
      <c r="AO2218" t="e">
        <f t="shared" si="689"/>
        <v>#VALUE!</v>
      </c>
      <c r="AP2218">
        <f t="shared" si="690"/>
        <v>0</v>
      </c>
      <c r="AQ2218">
        <f t="shared" si="691"/>
        <v>0</v>
      </c>
      <c r="AR2218">
        <f t="shared" si="692"/>
        <v>0</v>
      </c>
      <c r="AS2218">
        <f t="shared" si="693"/>
        <v>0</v>
      </c>
      <c r="AT2218">
        <f t="shared" si="694"/>
        <v>0</v>
      </c>
      <c r="AU2218">
        <f t="shared" si="695"/>
        <v>0</v>
      </c>
      <c r="AV2218">
        <f t="shared" si="696"/>
        <v>0</v>
      </c>
      <c r="AW2218">
        <f t="shared" si="697"/>
        <v>0</v>
      </c>
      <c r="AX2218">
        <f t="shared" si="698"/>
        <v>0</v>
      </c>
      <c r="AY2218">
        <f t="shared" si="699"/>
        <v>0</v>
      </c>
    </row>
    <row r="2219" spans="1:51" x14ac:dyDescent="0.3">
      <c r="A2219" s="1" t="s">
        <v>2213</v>
      </c>
      <c r="B2219" s="2">
        <v>20025925</v>
      </c>
      <c r="C2219" s="3" t="s">
        <v>5338</v>
      </c>
      <c r="D2219" s="5">
        <v>49.35</v>
      </c>
      <c r="E2219" s="5">
        <v>1290.5025000000001</v>
      </c>
      <c r="F2219" s="3" t="s">
        <v>4480</v>
      </c>
      <c r="G2219" s="3" t="s">
        <v>4491</v>
      </c>
      <c r="H2219" s="3" t="s">
        <v>4492</v>
      </c>
      <c r="I2219" s="3" t="s">
        <v>4493</v>
      </c>
      <c r="J2219" s="3"/>
      <c r="K2219" s="6" t="s">
        <v>4474</v>
      </c>
      <c r="L2219" s="6" t="s">
        <v>4474</v>
      </c>
      <c r="M2219" s="6" t="s">
        <v>4474</v>
      </c>
      <c r="N2219" s="6" t="s">
        <v>4474</v>
      </c>
      <c r="O2219" s="6" t="s">
        <v>4474</v>
      </c>
      <c r="P2219" s="6" t="s">
        <v>4474</v>
      </c>
      <c r="Q2219" s="6" t="s">
        <v>4474</v>
      </c>
      <c r="R2219" s="6" t="s">
        <v>4474</v>
      </c>
      <c r="S2219" s="6" t="s">
        <v>4474</v>
      </c>
      <c r="T2219" s="6" t="s">
        <v>4474</v>
      </c>
      <c r="U2219" s="6" t="s">
        <v>4474</v>
      </c>
      <c r="V2219" s="6" t="s">
        <v>4474</v>
      </c>
      <c r="W2219" s="6" t="s">
        <v>4474</v>
      </c>
      <c r="X2219" s="6" t="s">
        <v>4474</v>
      </c>
      <c r="Y2219" s="6" t="s">
        <v>4474</v>
      </c>
      <c r="Z2219" s="6" t="s">
        <v>4474</v>
      </c>
      <c r="AA2219" s="6" t="s">
        <v>4474</v>
      </c>
      <c r="AB2219" s="6" t="s">
        <v>4474</v>
      </c>
      <c r="AC2219" s="6" t="s">
        <v>4474</v>
      </c>
      <c r="AD2219" s="6" t="s">
        <v>4474</v>
      </c>
      <c r="AF2219" t="e">
        <f t="shared" si="680"/>
        <v>#VALUE!</v>
      </c>
      <c r="AG2219" t="e">
        <f t="shared" si="681"/>
        <v>#VALUE!</v>
      </c>
      <c r="AH2219" t="e">
        <f t="shared" si="682"/>
        <v>#VALUE!</v>
      </c>
      <c r="AI2219" t="e">
        <f t="shared" si="683"/>
        <v>#VALUE!</v>
      </c>
      <c r="AJ2219" t="e">
        <f t="shared" si="684"/>
        <v>#VALUE!</v>
      </c>
      <c r="AK2219" t="e">
        <f t="shared" si="685"/>
        <v>#VALUE!</v>
      </c>
      <c r="AL2219" t="e">
        <f t="shared" si="686"/>
        <v>#VALUE!</v>
      </c>
      <c r="AM2219" t="e">
        <f t="shared" si="687"/>
        <v>#VALUE!</v>
      </c>
      <c r="AN2219" t="e">
        <f t="shared" si="688"/>
        <v>#VALUE!</v>
      </c>
      <c r="AO2219" t="e">
        <f t="shared" si="689"/>
        <v>#VALUE!</v>
      </c>
      <c r="AP2219">
        <f t="shared" si="690"/>
        <v>0</v>
      </c>
      <c r="AQ2219">
        <f t="shared" si="691"/>
        <v>0</v>
      </c>
      <c r="AR2219">
        <f t="shared" si="692"/>
        <v>0</v>
      </c>
      <c r="AS2219">
        <f t="shared" si="693"/>
        <v>0</v>
      </c>
      <c r="AT2219">
        <f t="shared" si="694"/>
        <v>0</v>
      </c>
      <c r="AU2219">
        <f t="shared" si="695"/>
        <v>0</v>
      </c>
      <c r="AV2219">
        <f t="shared" si="696"/>
        <v>0</v>
      </c>
      <c r="AW2219">
        <f t="shared" si="697"/>
        <v>0</v>
      </c>
      <c r="AX2219">
        <f t="shared" si="698"/>
        <v>0</v>
      </c>
      <c r="AY2219">
        <f t="shared" si="699"/>
        <v>0</v>
      </c>
    </row>
    <row r="2220" spans="1:51" x14ac:dyDescent="0.3">
      <c r="A2220" s="1" t="s">
        <v>2214</v>
      </c>
      <c r="B2220" s="2">
        <v>6870350</v>
      </c>
      <c r="C2220" s="3" t="s">
        <v>5338</v>
      </c>
      <c r="D2220" s="5">
        <v>24.6</v>
      </c>
      <c r="E2220" s="5">
        <v>991.38</v>
      </c>
      <c r="F2220" s="3" t="s">
        <v>4480</v>
      </c>
      <c r="G2220" s="3" t="s">
        <v>4491</v>
      </c>
      <c r="H2220" s="3" t="s">
        <v>4492</v>
      </c>
      <c r="I2220" s="3" t="s">
        <v>4493</v>
      </c>
      <c r="J2220" s="3"/>
      <c r="K2220" s="6" t="s">
        <v>4474</v>
      </c>
      <c r="L2220" s="6" t="s">
        <v>4474</v>
      </c>
      <c r="M2220" s="6" t="s">
        <v>4474</v>
      </c>
      <c r="N2220" s="6" t="s">
        <v>4474</v>
      </c>
      <c r="O2220" s="6" t="s">
        <v>4474</v>
      </c>
      <c r="P2220" s="6" t="s">
        <v>4474</v>
      </c>
      <c r="Q2220" s="6" t="s">
        <v>4474</v>
      </c>
      <c r="R2220" s="6" t="s">
        <v>4474</v>
      </c>
      <c r="S2220" s="6" t="s">
        <v>4474</v>
      </c>
      <c r="T2220" s="6" t="s">
        <v>4474</v>
      </c>
      <c r="U2220" s="6" t="s">
        <v>4474</v>
      </c>
      <c r="V2220" s="6" t="s">
        <v>4474</v>
      </c>
      <c r="W2220" s="6" t="s">
        <v>4474</v>
      </c>
      <c r="X2220" s="6" t="s">
        <v>4474</v>
      </c>
      <c r="Y2220" s="6" t="s">
        <v>4474</v>
      </c>
      <c r="Z2220" s="6" t="s">
        <v>4474</v>
      </c>
      <c r="AA2220" s="6" t="s">
        <v>4474</v>
      </c>
      <c r="AB2220" s="6" t="s">
        <v>4474</v>
      </c>
      <c r="AC2220" s="6" t="s">
        <v>4474</v>
      </c>
      <c r="AD2220" s="6" t="s">
        <v>4474</v>
      </c>
      <c r="AF2220" t="e">
        <f t="shared" si="680"/>
        <v>#VALUE!</v>
      </c>
      <c r="AG2220" t="e">
        <f t="shared" si="681"/>
        <v>#VALUE!</v>
      </c>
      <c r="AH2220" t="e">
        <f t="shared" si="682"/>
        <v>#VALUE!</v>
      </c>
      <c r="AI2220" t="e">
        <f t="shared" si="683"/>
        <v>#VALUE!</v>
      </c>
      <c r="AJ2220" t="e">
        <f t="shared" si="684"/>
        <v>#VALUE!</v>
      </c>
      <c r="AK2220" t="e">
        <f t="shared" si="685"/>
        <v>#VALUE!</v>
      </c>
      <c r="AL2220" t="e">
        <f t="shared" si="686"/>
        <v>#VALUE!</v>
      </c>
      <c r="AM2220" t="e">
        <f t="shared" si="687"/>
        <v>#VALUE!</v>
      </c>
      <c r="AN2220" t="e">
        <f t="shared" si="688"/>
        <v>#VALUE!</v>
      </c>
      <c r="AO2220" t="e">
        <f t="shared" si="689"/>
        <v>#VALUE!</v>
      </c>
      <c r="AP2220">
        <f t="shared" si="690"/>
        <v>0</v>
      </c>
      <c r="AQ2220">
        <f t="shared" si="691"/>
        <v>0</v>
      </c>
      <c r="AR2220">
        <f t="shared" si="692"/>
        <v>0</v>
      </c>
      <c r="AS2220">
        <f t="shared" si="693"/>
        <v>0</v>
      </c>
      <c r="AT2220">
        <f t="shared" si="694"/>
        <v>0</v>
      </c>
      <c r="AU2220">
        <f t="shared" si="695"/>
        <v>0</v>
      </c>
      <c r="AV2220">
        <f t="shared" si="696"/>
        <v>0</v>
      </c>
      <c r="AW2220">
        <f t="shared" si="697"/>
        <v>0</v>
      </c>
      <c r="AX2220">
        <f t="shared" si="698"/>
        <v>0</v>
      </c>
      <c r="AY2220">
        <f t="shared" si="699"/>
        <v>0</v>
      </c>
    </row>
    <row r="2221" spans="1:51" x14ac:dyDescent="0.3">
      <c r="A2221" s="1" t="s">
        <v>2215</v>
      </c>
      <c r="B2221" s="2">
        <v>5738194</v>
      </c>
      <c r="C2221" s="3" t="s">
        <v>5338</v>
      </c>
      <c r="D2221" s="5">
        <v>75.319999999999993</v>
      </c>
      <c r="E2221" s="5">
        <v>7946.26</v>
      </c>
      <c r="F2221" s="3" t="s">
        <v>4480</v>
      </c>
      <c r="G2221" s="3" t="s">
        <v>4491</v>
      </c>
      <c r="H2221" s="3" t="s">
        <v>4492</v>
      </c>
      <c r="I2221" s="3" t="s">
        <v>4493</v>
      </c>
      <c r="J2221" s="3"/>
      <c r="K2221" s="6" t="s">
        <v>4474</v>
      </c>
      <c r="L2221" s="6" t="s">
        <v>4474</v>
      </c>
      <c r="M2221" s="6" t="s">
        <v>4474</v>
      </c>
      <c r="N2221" s="6" t="s">
        <v>4474</v>
      </c>
      <c r="O2221" s="6" t="s">
        <v>4474</v>
      </c>
      <c r="P2221" s="6" t="s">
        <v>4474</v>
      </c>
      <c r="Q2221" s="6" t="s">
        <v>4474</v>
      </c>
      <c r="R2221" s="6" t="s">
        <v>4474</v>
      </c>
      <c r="S2221" s="6" t="s">
        <v>4474</v>
      </c>
      <c r="T2221" s="6" t="s">
        <v>4474</v>
      </c>
      <c r="U2221" s="6" t="s">
        <v>4474</v>
      </c>
      <c r="V2221" s="6" t="s">
        <v>4474</v>
      </c>
      <c r="W2221" s="6" t="s">
        <v>4474</v>
      </c>
      <c r="X2221" s="6" t="s">
        <v>4474</v>
      </c>
      <c r="Y2221" s="6" t="s">
        <v>4474</v>
      </c>
      <c r="Z2221" s="6" t="s">
        <v>4474</v>
      </c>
      <c r="AA2221" s="6" t="s">
        <v>4474</v>
      </c>
      <c r="AB2221" s="6" t="s">
        <v>4474</v>
      </c>
      <c r="AC2221" s="6" t="s">
        <v>4474</v>
      </c>
      <c r="AD2221" s="6" t="s">
        <v>4474</v>
      </c>
      <c r="AF2221" t="e">
        <f t="shared" si="680"/>
        <v>#VALUE!</v>
      </c>
      <c r="AG2221" t="e">
        <f t="shared" si="681"/>
        <v>#VALUE!</v>
      </c>
      <c r="AH2221" t="e">
        <f t="shared" si="682"/>
        <v>#VALUE!</v>
      </c>
      <c r="AI2221" t="e">
        <f t="shared" si="683"/>
        <v>#VALUE!</v>
      </c>
      <c r="AJ2221" t="e">
        <f t="shared" si="684"/>
        <v>#VALUE!</v>
      </c>
      <c r="AK2221" t="e">
        <f t="shared" si="685"/>
        <v>#VALUE!</v>
      </c>
      <c r="AL2221" t="e">
        <f t="shared" si="686"/>
        <v>#VALUE!</v>
      </c>
      <c r="AM2221" t="e">
        <f t="shared" si="687"/>
        <v>#VALUE!</v>
      </c>
      <c r="AN2221" t="e">
        <f t="shared" si="688"/>
        <v>#VALUE!</v>
      </c>
      <c r="AO2221" t="e">
        <f t="shared" si="689"/>
        <v>#VALUE!</v>
      </c>
      <c r="AP2221">
        <f t="shared" si="690"/>
        <v>0</v>
      </c>
      <c r="AQ2221">
        <f t="shared" si="691"/>
        <v>0</v>
      </c>
      <c r="AR2221">
        <f t="shared" si="692"/>
        <v>0</v>
      </c>
      <c r="AS2221">
        <f t="shared" si="693"/>
        <v>0</v>
      </c>
      <c r="AT2221">
        <f t="shared" si="694"/>
        <v>0</v>
      </c>
      <c r="AU2221">
        <f t="shared" si="695"/>
        <v>0</v>
      </c>
      <c r="AV2221">
        <f t="shared" si="696"/>
        <v>0</v>
      </c>
      <c r="AW2221">
        <f t="shared" si="697"/>
        <v>0</v>
      </c>
      <c r="AX2221">
        <f t="shared" si="698"/>
        <v>0</v>
      </c>
      <c r="AY2221">
        <f t="shared" si="699"/>
        <v>0</v>
      </c>
    </row>
    <row r="2222" spans="1:51" x14ac:dyDescent="0.3">
      <c r="A2222" s="1" t="s">
        <v>2216</v>
      </c>
      <c r="B2222" s="2">
        <v>5738552</v>
      </c>
      <c r="C2222" s="3" t="s">
        <v>5338</v>
      </c>
      <c r="D2222" s="7">
        <v>127.94</v>
      </c>
      <c r="E2222" s="5">
        <v>13139.438</v>
      </c>
      <c r="F2222" s="3" t="s">
        <v>4480</v>
      </c>
      <c r="G2222" s="3" t="s">
        <v>4491</v>
      </c>
      <c r="H2222" s="3" t="s">
        <v>4492</v>
      </c>
      <c r="I2222" s="3" t="s">
        <v>4493</v>
      </c>
      <c r="J2222" s="3"/>
      <c r="K2222" s="6" t="s">
        <v>4474</v>
      </c>
      <c r="L2222" s="6" t="s">
        <v>4474</v>
      </c>
      <c r="M2222" s="6" t="s">
        <v>4474</v>
      </c>
      <c r="N2222" s="6" t="s">
        <v>4474</v>
      </c>
      <c r="O2222" s="6" t="s">
        <v>4474</v>
      </c>
      <c r="P2222" s="6" t="s">
        <v>4474</v>
      </c>
      <c r="Q2222" s="6" t="s">
        <v>4474</v>
      </c>
      <c r="R2222" s="6" t="s">
        <v>4474</v>
      </c>
      <c r="S2222" s="6" t="s">
        <v>4474</v>
      </c>
      <c r="T2222" s="6" t="s">
        <v>4474</v>
      </c>
      <c r="U2222" s="6" t="s">
        <v>4474</v>
      </c>
      <c r="V2222" s="6" t="s">
        <v>4474</v>
      </c>
      <c r="W2222" s="6" t="s">
        <v>4474</v>
      </c>
      <c r="X2222" s="6" t="s">
        <v>4474</v>
      </c>
      <c r="Y2222" s="6" t="s">
        <v>4474</v>
      </c>
      <c r="Z2222" s="6" t="s">
        <v>4474</v>
      </c>
      <c r="AA2222" s="6" t="s">
        <v>4474</v>
      </c>
      <c r="AB2222" s="6" t="s">
        <v>4474</v>
      </c>
      <c r="AC2222" s="6" t="s">
        <v>4474</v>
      </c>
      <c r="AD2222" s="6" t="s">
        <v>4474</v>
      </c>
      <c r="AF2222" t="e">
        <f t="shared" si="680"/>
        <v>#VALUE!</v>
      </c>
      <c r="AG2222" t="e">
        <f t="shared" si="681"/>
        <v>#VALUE!</v>
      </c>
      <c r="AH2222" t="e">
        <f t="shared" si="682"/>
        <v>#VALUE!</v>
      </c>
      <c r="AI2222" t="e">
        <f t="shared" si="683"/>
        <v>#VALUE!</v>
      </c>
      <c r="AJ2222" t="e">
        <f t="shared" si="684"/>
        <v>#VALUE!</v>
      </c>
      <c r="AK2222" t="e">
        <f t="shared" si="685"/>
        <v>#VALUE!</v>
      </c>
      <c r="AL2222" t="e">
        <f t="shared" si="686"/>
        <v>#VALUE!</v>
      </c>
      <c r="AM2222" t="e">
        <f t="shared" si="687"/>
        <v>#VALUE!</v>
      </c>
      <c r="AN2222" t="e">
        <f t="shared" si="688"/>
        <v>#VALUE!</v>
      </c>
      <c r="AO2222" t="e">
        <f t="shared" si="689"/>
        <v>#VALUE!</v>
      </c>
      <c r="AP2222">
        <f t="shared" si="690"/>
        <v>0</v>
      </c>
      <c r="AQ2222">
        <f t="shared" si="691"/>
        <v>0</v>
      </c>
      <c r="AR2222">
        <f t="shared" si="692"/>
        <v>0</v>
      </c>
      <c r="AS2222">
        <f t="shared" si="693"/>
        <v>0</v>
      </c>
      <c r="AT2222">
        <f t="shared" si="694"/>
        <v>0</v>
      </c>
      <c r="AU2222">
        <f t="shared" si="695"/>
        <v>0</v>
      </c>
      <c r="AV2222">
        <f t="shared" si="696"/>
        <v>0</v>
      </c>
      <c r="AW2222">
        <f t="shared" si="697"/>
        <v>0</v>
      </c>
      <c r="AX2222">
        <f t="shared" si="698"/>
        <v>0</v>
      </c>
      <c r="AY2222">
        <f t="shared" si="699"/>
        <v>0</v>
      </c>
    </row>
    <row r="2223" spans="1:51" x14ac:dyDescent="0.3">
      <c r="A2223" s="1" t="s">
        <v>2217</v>
      </c>
      <c r="B2223" s="2">
        <v>6870344</v>
      </c>
      <c r="C2223" s="3" t="s">
        <v>5338</v>
      </c>
      <c r="D2223" s="5">
        <v>22.420500000000001</v>
      </c>
      <c r="E2223" s="5">
        <v>1099.7255250000001</v>
      </c>
      <c r="F2223" s="3" t="s">
        <v>4480</v>
      </c>
      <c r="G2223" s="3" t="s">
        <v>4491</v>
      </c>
      <c r="H2223" s="3" t="s">
        <v>4492</v>
      </c>
      <c r="I2223" s="3" t="s">
        <v>4493</v>
      </c>
      <c r="J2223" s="3"/>
      <c r="K2223" s="6" t="s">
        <v>4474</v>
      </c>
      <c r="L2223" s="6" t="s">
        <v>4474</v>
      </c>
      <c r="M2223" s="6" t="s">
        <v>4474</v>
      </c>
      <c r="N2223" s="6" t="s">
        <v>4474</v>
      </c>
      <c r="O2223" s="6" t="s">
        <v>4474</v>
      </c>
      <c r="P2223" s="6" t="s">
        <v>4474</v>
      </c>
      <c r="Q2223" s="6" t="s">
        <v>4474</v>
      </c>
      <c r="R2223" s="6" t="s">
        <v>4474</v>
      </c>
      <c r="S2223" s="6" t="s">
        <v>4474</v>
      </c>
      <c r="T2223" s="6" t="s">
        <v>4474</v>
      </c>
      <c r="U2223" s="6" t="s">
        <v>4474</v>
      </c>
      <c r="V2223" s="6" t="s">
        <v>4474</v>
      </c>
      <c r="W2223" s="6" t="s">
        <v>4474</v>
      </c>
      <c r="X2223" s="6" t="s">
        <v>4474</v>
      </c>
      <c r="Y2223" s="6" t="s">
        <v>4474</v>
      </c>
      <c r="Z2223" s="6" t="s">
        <v>4474</v>
      </c>
      <c r="AA2223" s="6" t="s">
        <v>4474</v>
      </c>
      <c r="AB2223" s="6" t="s">
        <v>4474</v>
      </c>
      <c r="AC2223" s="6" t="s">
        <v>4474</v>
      </c>
      <c r="AD2223" s="6" t="s">
        <v>4474</v>
      </c>
      <c r="AF2223" t="e">
        <f t="shared" si="680"/>
        <v>#VALUE!</v>
      </c>
      <c r="AG2223" t="e">
        <f t="shared" si="681"/>
        <v>#VALUE!</v>
      </c>
      <c r="AH2223" t="e">
        <f t="shared" si="682"/>
        <v>#VALUE!</v>
      </c>
      <c r="AI2223" t="e">
        <f t="shared" si="683"/>
        <v>#VALUE!</v>
      </c>
      <c r="AJ2223" t="e">
        <f t="shared" si="684"/>
        <v>#VALUE!</v>
      </c>
      <c r="AK2223" t="e">
        <f t="shared" si="685"/>
        <v>#VALUE!</v>
      </c>
      <c r="AL2223" t="e">
        <f t="shared" si="686"/>
        <v>#VALUE!</v>
      </c>
      <c r="AM2223" t="e">
        <f t="shared" si="687"/>
        <v>#VALUE!</v>
      </c>
      <c r="AN2223" t="e">
        <f t="shared" si="688"/>
        <v>#VALUE!</v>
      </c>
      <c r="AO2223" t="e">
        <f t="shared" si="689"/>
        <v>#VALUE!</v>
      </c>
      <c r="AP2223">
        <f t="shared" si="690"/>
        <v>0</v>
      </c>
      <c r="AQ2223">
        <f t="shared" si="691"/>
        <v>0</v>
      </c>
      <c r="AR2223">
        <f t="shared" si="692"/>
        <v>0</v>
      </c>
      <c r="AS2223">
        <f t="shared" si="693"/>
        <v>0</v>
      </c>
      <c r="AT2223">
        <f t="shared" si="694"/>
        <v>0</v>
      </c>
      <c r="AU2223">
        <f t="shared" si="695"/>
        <v>0</v>
      </c>
      <c r="AV2223">
        <f t="shared" si="696"/>
        <v>0</v>
      </c>
      <c r="AW2223">
        <f t="shared" si="697"/>
        <v>0</v>
      </c>
      <c r="AX2223">
        <f t="shared" si="698"/>
        <v>0</v>
      </c>
      <c r="AY2223">
        <f t="shared" si="699"/>
        <v>0</v>
      </c>
    </row>
    <row r="2224" spans="1:51" x14ac:dyDescent="0.3">
      <c r="A2224" s="1" t="s">
        <v>2218</v>
      </c>
      <c r="B2224" s="2">
        <v>19470189</v>
      </c>
      <c r="C2224" s="3" t="s">
        <v>5338</v>
      </c>
      <c r="D2224" s="5">
        <v>44.39</v>
      </c>
      <c r="E2224" s="5">
        <v>28.8535</v>
      </c>
      <c r="F2224" s="3" t="s">
        <v>4480</v>
      </c>
      <c r="G2224" s="3" t="s">
        <v>4491</v>
      </c>
      <c r="H2224" s="3" t="s">
        <v>4492</v>
      </c>
      <c r="I2224" s="3" t="s">
        <v>4493</v>
      </c>
      <c r="J2224" s="3"/>
      <c r="K2224" s="6" t="s">
        <v>4474</v>
      </c>
      <c r="L2224" s="6" t="s">
        <v>4474</v>
      </c>
      <c r="M2224" s="6" t="s">
        <v>4474</v>
      </c>
      <c r="N2224" s="6" t="s">
        <v>4474</v>
      </c>
      <c r="O2224" s="6" t="s">
        <v>4474</v>
      </c>
      <c r="P2224" s="6" t="s">
        <v>4474</v>
      </c>
      <c r="Q2224" s="6" t="s">
        <v>4474</v>
      </c>
      <c r="R2224" s="6" t="s">
        <v>4474</v>
      </c>
      <c r="S2224" s="6" t="s">
        <v>4474</v>
      </c>
      <c r="T2224" s="6" t="s">
        <v>4474</v>
      </c>
      <c r="U2224" s="6" t="s">
        <v>4474</v>
      </c>
      <c r="V2224" s="6" t="s">
        <v>4474</v>
      </c>
      <c r="W2224" s="6" t="s">
        <v>4474</v>
      </c>
      <c r="X2224" s="6" t="s">
        <v>4474</v>
      </c>
      <c r="Y2224" s="6" t="s">
        <v>4474</v>
      </c>
      <c r="Z2224" s="6" t="s">
        <v>4474</v>
      </c>
      <c r="AA2224" s="6" t="s">
        <v>4474</v>
      </c>
      <c r="AB2224" s="6" t="s">
        <v>4474</v>
      </c>
      <c r="AC2224" s="6" t="s">
        <v>4474</v>
      </c>
      <c r="AD2224" s="6" t="s">
        <v>4474</v>
      </c>
      <c r="AF2224" t="e">
        <f t="shared" si="680"/>
        <v>#VALUE!</v>
      </c>
      <c r="AG2224" t="e">
        <f t="shared" si="681"/>
        <v>#VALUE!</v>
      </c>
      <c r="AH2224" t="e">
        <f t="shared" si="682"/>
        <v>#VALUE!</v>
      </c>
      <c r="AI2224" t="e">
        <f t="shared" si="683"/>
        <v>#VALUE!</v>
      </c>
      <c r="AJ2224" t="e">
        <f t="shared" si="684"/>
        <v>#VALUE!</v>
      </c>
      <c r="AK2224" t="e">
        <f t="shared" si="685"/>
        <v>#VALUE!</v>
      </c>
      <c r="AL2224" t="e">
        <f t="shared" si="686"/>
        <v>#VALUE!</v>
      </c>
      <c r="AM2224" t="e">
        <f t="shared" si="687"/>
        <v>#VALUE!</v>
      </c>
      <c r="AN2224" t="e">
        <f t="shared" si="688"/>
        <v>#VALUE!</v>
      </c>
      <c r="AO2224" t="e">
        <f t="shared" si="689"/>
        <v>#VALUE!</v>
      </c>
      <c r="AP2224">
        <f t="shared" si="690"/>
        <v>0</v>
      </c>
      <c r="AQ2224">
        <f t="shared" si="691"/>
        <v>0</v>
      </c>
      <c r="AR2224">
        <f t="shared" si="692"/>
        <v>0</v>
      </c>
      <c r="AS2224">
        <f t="shared" si="693"/>
        <v>0</v>
      </c>
      <c r="AT2224">
        <f t="shared" si="694"/>
        <v>0</v>
      </c>
      <c r="AU2224">
        <f t="shared" si="695"/>
        <v>0</v>
      </c>
      <c r="AV2224">
        <f t="shared" si="696"/>
        <v>0</v>
      </c>
      <c r="AW2224">
        <f t="shared" si="697"/>
        <v>0</v>
      </c>
      <c r="AX2224">
        <f t="shared" si="698"/>
        <v>0</v>
      </c>
      <c r="AY2224">
        <f t="shared" si="699"/>
        <v>0</v>
      </c>
    </row>
    <row r="2225" spans="1:51" x14ac:dyDescent="0.3">
      <c r="A2225" s="1" t="s">
        <v>2219</v>
      </c>
      <c r="B2225" s="2">
        <v>14519783</v>
      </c>
      <c r="C2225" s="3" t="s">
        <v>5338</v>
      </c>
      <c r="D2225" s="7">
        <v>102.23</v>
      </c>
      <c r="E2225" s="5">
        <v>981.40800000000002</v>
      </c>
      <c r="F2225" s="3" t="s">
        <v>4480</v>
      </c>
      <c r="G2225" s="3" t="s">
        <v>4491</v>
      </c>
      <c r="H2225" s="3" t="s">
        <v>4492</v>
      </c>
      <c r="I2225" s="3" t="s">
        <v>4493</v>
      </c>
      <c r="J2225" s="3"/>
      <c r="K2225" s="6" t="s">
        <v>4474</v>
      </c>
      <c r="L2225" s="6" t="s">
        <v>4474</v>
      </c>
      <c r="M2225" s="6" t="s">
        <v>4474</v>
      </c>
      <c r="N2225" s="6" t="s">
        <v>4474</v>
      </c>
      <c r="O2225" s="6" t="s">
        <v>4474</v>
      </c>
      <c r="P2225" s="6" t="s">
        <v>4474</v>
      </c>
      <c r="Q2225" s="6" t="s">
        <v>4474</v>
      </c>
      <c r="R2225" s="6" t="s">
        <v>4474</v>
      </c>
      <c r="S2225" s="6" t="s">
        <v>4474</v>
      </c>
      <c r="T2225" s="6" t="s">
        <v>4474</v>
      </c>
      <c r="U2225" s="6" t="s">
        <v>4474</v>
      </c>
      <c r="V2225" s="6" t="s">
        <v>4474</v>
      </c>
      <c r="W2225" s="6" t="s">
        <v>4474</v>
      </c>
      <c r="X2225" s="6" t="s">
        <v>4474</v>
      </c>
      <c r="Y2225" s="6" t="s">
        <v>4474</v>
      </c>
      <c r="Z2225" s="6" t="s">
        <v>4474</v>
      </c>
      <c r="AA2225" s="6" t="s">
        <v>4474</v>
      </c>
      <c r="AB2225" s="6" t="s">
        <v>4474</v>
      </c>
      <c r="AC2225" s="6" t="s">
        <v>4474</v>
      </c>
      <c r="AD2225" s="6" t="s">
        <v>4474</v>
      </c>
      <c r="AF2225" t="e">
        <f t="shared" si="680"/>
        <v>#VALUE!</v>
      </c>
      <c r="AG2225" t="e">
        <f t="shared" si="681"/>
        <v>#VALUE!</v>
      </c>
      <c r="AH2225" t="e">
        <f t="shared" si="682"/>
        <v>#VALUE!</v>
      </c>
      <c r="AI2225" t="e">
        <f t="shared" si="683"/>
        <v>#VALUE!</v>
      </c>
      <c r="AJ2225" t="e">
        <f t="shared" si="684"/>
        <v>#VALUE!</v>
      </c>
      <c r="AK2225" t="e">
        <f t="shared" si="685"/>
        <v>#VALUE!</v>
      </c>
      <c r="AL2225" t="e">
        <f t="shared" si="686"/>
        <v>#VALUE!</v>
      </c>
      <c r="AM2225" t="e">
        <f t="shared" si="687"/>
        <v>#VALUE!</v>
      </c>
      <c r="AN2225" t="e">
        <f t="shared" si="688"/>
        <v>#VALUE!</v>
      </c>
      <c r="AO2225" t="e">
        <f t="shared" si="689"/>
        <v>#VALUE!</v>
      </c>
      <c r="AP2225">
        <f t="shared" si="690"/>
        <v>0</v>
      </c>
      <c r="AQ2225">
        <f t="shared" si="691"/>
        <v>0</v>
      </c>
      <c r="AR2225">
        <f t="shared" si="692"/>
        <v>0</v>
      </c>
      <c r="AS2225">
        <f t="shared" si="693"/>
        <v>0</v>
      </c>
      <c r="AT2225">
        <f t="shared" si="694"/>
        <v>0</v>
      </c>
      <c r="AU2225">
        <f t="shared" si="695"/>
        <v>0</v>
      </c>
      <c r="AV2225">
        <f t="shared" si="696"/>
        <v>0</v>
      </c>
      <c r="AW2225">
        <f t="shared" si="697"/>
        <v>0</v>
      </c>
      <c r="AX2225">
        <f t="shared" si="698"/>
        <v>0</v>
      </c>
      <c r="AY2225">
        <f t="shared" si="699"/>
        <v>0</v>
      </c>
    </row>
    <row r="2226" spans="1:51" x14ac:dyDescent="0.3">
      <c r="A2226" s="1" t="s">
        <v>2220</v>
      </c>
      <c r="B2226" s="2">
        <v>29584982</v>
      </c>
      <c r="C2226" s="3" t="s">
        <v>5338</v>
      </c>
      <c r="D2226" s="5">
        <v>27.648700000000002</v>
      </c>
      <c r="E2226" s="7">
        <v>8.2946100000000005</v>
      </c>
      <c r="F2226" s="3" t="s">
        <v>4480</v>
      </c>
      <c r="G2226" s="3" t="s">
        <v>4491</v>
      </c>
      <c r="H2226" s="3" t="s">
        <v>4492</v>
      </c>
      <c r="I2226" s="3" t="s">
        <v>4493</v>
      </c>
      <c r="J2226" s="3"/>
      <c r="K2226" s="6" t="s">
        <v>4474</v>
      </c>
      <c r="L2226" s="6" t="s">
        <v>4474</v>
      </c>
      <c r="M2226" s="6" t="s">
        <v>4474</v>
      </c>
      <c r="N2226" s="6" t="s">
        <v>4474</v>
      </c>
      <c r="O2226" s="6" t="s">
        <v>4474</v>
      </c>
      <c r="P2226" s="6" t="s">
        <v>4474</v>
      </c>
      <c r="Q2226" s="6" t="s">
        <v>4474</v>
      </c>
      <c r="R2226" s="6" t="s">
        <v>4474</v>
      </c>
      <c r="S2226" s="6" t="s">
        <v>4474</v>
      </c>
      <c r="T2226" s="6" t="s">
        <v>4474</v>
      </c>
      <c r="U2226" s="6" t="s">
        <v>4474</v>
      </c>
      <c r="V2226" s="6" t="s">
        <v>4474</v>
      </c>
      <c r="W2226" s="6" t="s">
        <v>4474</v>
      </c>
      <c r="X2226" s="6" t="s">
        <v>4474</v>
      </c>
      <c r="Y2226" s="6" t="s">
        <v>4474</v>
      </c>
      <c r="Z2226" s="6" t="s">
        <v>4474</v>
      </c>
      <c r="AA2226" s="6" t="s">
        <v>4474</v>
      </c>
      <c r="AB2226" s="6" t="s">
        <v>4474</v>
      </c>
      <c r="AC2226" s="6" t="s">
        <v>4474</v>
      </c>
      <c r="AD2226" s="6" t="s">
        <v>4474</v>
      </c>
      <c r="AF2226" t="e">
        <f t="shared" si="680"/>
        <v>#VALUE!</v>
      </c>
      <c r="AG2226" t="e">
        <f t="shared" si="681"/>
        <v>#VALUE!</v>
      </c>
      <c r="AH2226" t="e">
        <f t="shared" si="682"/>
        <v>#VALUE!</v>
      </c>
      <c r="AI2226" t="e">
        <f t="shared" si="683"/>
        <v>#VALUE!</v>
      </c>
      <c r="AJ2226" t="e">
        <f t="shared" si="684"/>
        <v>#VALUE!</v>
      </c>
      <c r="AK2226" t="e">
        <f t="shared" si="685"/>
        <v>#VALUE!</v>
      </c>
      <c r="AL2226" t="e">
        <f t="shared" si="686"/>
        <v>#VALUE!</v>
      </c>
      <c r="AM2226" t="e">
        <f t="shared" si="687"/>
        <v>#VALUE!</v>
      </c>
      <c r="AN2226" t="e">
        <f t="shared" si="688"/>
        <v>#VALUE!</v>
      </c>
      <c r="AO2226" t="e">
        <f t="shared" si="689"/>
        <v>#VALUE!</v>
      </c>
      <c r="AP2226">
        <f t="shared" si="690"/>
        <v>0</v>
      </c>
      <c r="AQ2226">
        <f t="shared" si="691"/>
        <v>0</v>
      </c>
      <c r="AR2226">
        <f t="shared" si="692"/>
        <v>0</v>
      </c>
      <c r="AS2226">
        <f t="shared" si="693"/>
        <v>0</v>
      </c>
      <c r="AT2226">
        <f t="shared" si="694"/>
        <v>0</v>
      </c>
      <c r="AU2226">
        <f t="shared" si="695"/>
        <v>0</v>
      </c>
      <c r="AV2226">
        <f t="shared" si="696"/>
        <v>0</v>
      </c>
      <c r="AW2226">
        <f t="shared" si="697"/>
        <v>0</v>
      </c>
      <c r="AX2226">
        <f t="shared" si="698"/>
        <v>0</v>
      </c>
      <c r="AY2226">
        <f t="shared" si="699"/>
        <v>0</v>
      </c>
    </row>
    <row r="2227" spans="1:51" x14ac:dyDescent="0.3">
      <c r="A2227" s="1" t="s">
        <v>2221</v>
      </c>
      <c r="B2227" s="2">
        <v>5736724</v>
      </c>
      <c r="C2227" s="3" t="s">
        <v>5338</v>
      </c>
      <c r="D2227" s="5">
        <v>59.15</v>
      </c>
      <c r="E2227" s="5">
        <v>3167.4825000000001</v>
      </c>
      <c r="F2227" s="3" t="s">
        <v>4480</v>
      </c>
      <c r="G2227" s="3" t="s">
        <v>4491</v>
      </c>
      <c r="H2227" s="3" t="s">
        <v>4492</v>
      </c>
      <c r="I2227" s="3" t="s">
        <v>4493</v>
      </c>
      <c r="J2227" s="3"/>
      <c r="K2227" s="6" t="s">
        <v>4474</v>
      </c>
      <c r="L2227" s="6" t="s">
        <v>4474</v>
      </c>
      <c r="M2227" s="6" t="s">
        <v>4474</v>
      </c>
      <c r="N2227" s="6" t="s">
        <v>4474</v>
      </c>
      <c r="O2227" s="6" t="s">
        <v>4474</v>
      </c>
      <c r="P2227" s="6" t="s">
        <v>4474</v>
      </c>
      <c r="Q2227" s="6" t="s">
        <v>4474</v>
      </c>
      <c r="R2227" s="6" t="s">
        <v>4474</v>
      </c>
      <c r="S2227" s="6" t="s">
        <v>4474</v>
      </c>
      <c r="T2227" s="6" t="s">
        <v>4474</v>
      </c>
      <c r="U2227" s="6" t="s">
        <v>4474</v>
      </c>
      <c r="V2227" s="6" t="s">
        <v>4474</v>
      </c>
      <c r="W2227" s="6" t="s">
        <v>4474</v>
      </c>
      <c r="X2227" s="6" t="s">
        <v>4474</v>
      </c>
      <c r="Y2227" s="6" t="s">
        <v>4474</v>
      </c>
      <c r="Z2227" s="6" t="s">
        <v>4474</v>
      </c>
      <c r="AA2227" s="6" t="s">
        <v>4474</v>
      </c>
      <c r="AB2227" s="6" t="s">
        <v>4474</v>
      </c>
      <c r="AC2227" s="6" t="s">
        <v>4474</v>
      </c>
      <c r="AD2227" s="6" t="s">
        <v>4474</v>
      </c>
      <c r="AF2227" t="e">
        <f t="shared" si="680"/>
        <v>#VALUE!</v>
      </c>
      <c r="AG2227" t="e">
        <f t="shared" si="681"/>
        <v>#VALUE!</v>
      </c>
      <c r="AH2227" t="e">
        <f t="shared" si="682"/>
        <v>#VALUE!</v>
      </c>
      <c r="AI2227" t="e">
        <f t="shared" si="683"/>
        <v>#VALUE!</v>
      </c>
      <c r="AJ2227" t="e">
        <f t="shared" si="684"/>
        <v>#VALUE!</v>
      </c>
      <c r="AK2227" t="e">
        <f t="shared" si="685"/>
        <v>#VALUE!</v>
      </c>
      <c r="AL2227" t="e">
        <f t="shared" si="686"/>
        <v>#VALUE!</v>
      </c>
      <c r="AM2227" t="e">
        <f t="shared" si="687"/>
        <v>#VALUE!</v>
      </c>
      <c r="AN2227" t="e">
        <f t="shared" si="688"/>
        <v>#VALUE!</v>
      </c>
      <c r="AO2227" t="e">
        <f t="shared" si="689"/>
        <v>#VALUE!</v>
      </c>
      <c r="AP2227">
        <f t="shared" si="690"/>
        <v>0</v>
      </c>
      <c r="AQ2227">
        <f t="shared" si="691"/>
        <v>0</v>
      </c>
      <c r="AR2227">
        <f t="shared" si="692"/>
        <v>0</v>
      </c>
      <c r="AS2227">
        <f t="shared" si="693"/>
        <v>0</v>
      </c>
      <c r="AT2227">
        <f t="shared" si="694"/>
        <v>0</v>
      </c>
      <c r="AU2227">
        <f t="shared" si="695"/>
        <v>0</v>
      </c>
      <c r="AV2227">
        <f t="shared" si="696"/>
        <v>0</v>
      </c>
      <c r="AW2227">
        <f t="shared" si="697"/>
        <v>0</v>
      </c>
      <c r="AX2227">
        <f t="shared" si="698"/>
        <v>0</v>
      </c>
      <c r="AY2227">
        <f t="shared" si="699"/>
        <v>0</v>
      </c>
    </row>
    <row r="2228" spans="1:51" x14ac:dyDescent="0.3">
      <c r="A2228" s="1" t="s">
        <v>2222</v>
      </c>
      <c r="B2228" s="2">
        <v>5738220</v>
      </c>
      <c r="C2228" s="3" t="s">
        <v>5338</v>
      </c>
      <c r="D2228" s="5">
        <v>26.64</v>
      </c>
      <c r="E2228" s="5">
        <v>1918.08</v>
      </c>
      <c r="F2228" s="3" t="s">
        <v>4480</v>
      </c>
      <c r="G2228" s="3" t="s">
        <v>4491</v>
      </c>
      <c r="H2228" s="3" t="s">
        <v>4492</v>
      </c>
      <c r="I2228" s="3" t="s">
        <v>4493</v>
      </c>
      <c r="J2228" s="3"/>
      <c r="K2228" s="6" t="s">
        <v>4474</v>
      </c>
      <c r="L2228" s="6" t="s">
        <v>4474</v>
      </c>
      <c r="M2228" s="6" t="s">
        <v>4474</v>
      </c>
      <c r="N2228" s="6" t="s">
        <v>4474</v>
      </c>
      <c r="O2228" s="6" t="s">
        <v>4474</v>
      </c>
      <c r="P2228" s="6" t="s">
        <v>4474</v>
      </c>
      <c r="Q2228" s="6" t="s">
        <v>4474</v>
      </c>
      <c r="R2228" s="6" t="s">
        <v>4474</v>
      </c>
      <c r="S2228" s="6" t="s">
        <v>4474</v>
      </c>
      <c r="T2228" s="6" t="s">
        <v>4474</v>
      </c>
      <c r="U2228" s="6" t="s">
        <v>4474</v>
      </c>
      <c r="V2228" s="6" t="s">
        <v>4474</v>
      </c>
      <c r="W2228" s="6" t="s">
        <v>4474</v>
      </c>
      <c r="X2228" s="6" t="s">
        <v>4474</v>
      </c>
      <c r="Y2228" s="6" t="s">
        <v>4474</v>
      </c>
      <c r="Z2228" s="6" t="s">
        <v>4474</v>
      </c>
      <c r="AA2228" s="6" t="s">
        <v>4474</v>
      </c>
      <c r="AB2228" s="6" t="s">
        <v>4474</v>
      </c>
      <c r="AC2228" s="6" t="s">
        <v>4474</v>
      </c>
      <c r="AD2228" s="6" t="s">
        <v>4474</v>
      </c>
      <c r="AF2228" t="e">
        <f t="shared" si="680"/>
        <v>#VALUE!</v>
      </c>
      <c r="AG2228" t="e">
        <f t="shared" si="681"/>
        <v>#VALUE!</v>
      </c>
      <c r="AH2228" t="e">
        <f t="shared" si="682"/>
        <v>#VALUE!</v>
      </c>
      <c r="AI2228" t="e">
        <f t="shared" si="683"/>
        <v>#VALUE!</v>
      </c>
      <c r="AJ2228" t="e">
        <f t="shared" si="684"/>
        <v>#VALUE!</v>
      </c>
      <c r="AK2228" t="e">
        <f t="shared" si="685"/>
        <v>#VALUE!</v>
      </c>
      <c r="AL2228" t="e">
        <f t="shared" si="686"/>
        <v>#VALUE!</v>
      </c>
      <c r="AM2228" t="e">
        <f t="shared" si="687"/>
        <v>#VALUE!</v>
      </c>
      <c r="AN2228" t="e">
        <f t="shared" si="688"/>
        <v>#VALUE!</v>
      </c>
      <c r="AO2228" t="e">
        <f t="shared" si="689"/>
        <v>#VALUE!</v>
      </c>
      <c r="AP2228">
        <f t="shared" si="690"/>
        <v>0</v>
      </c>
      <c r="AQ2228">
        <f t="shared" si="691"/>
        <v>0</v>
      </c>
      <c r="AR2228">
        <f t="shared" si="692"/>
        <v>0</v>
      </c>
      <c r="AS2228">
        <f t="shared" si="693"/>
        <v>0</v>
      </c>
      <c r="AT2228">
        <f t="shared" si="694"/>
        <v>0</v>
      </c>
      <c r="AU2228">
        <f t="shared" si="695"/>
        <v>0</v>
      </c>
      <c r="AV2228">
        <f t="shared" si="696"/>
        <v>0</v>
      </c>
      <c r="AW2228">
        <f t="shared" si="697"/>
        <v>0</v>
      </c>
      <c r="AX2228">
        <f t="shared" si="698"/>
        <v>0</v>
      </c>
      <c r="AY2228">
        <f t="shared" si="699"/>
        <v>0</v>
      </c>
    </row>
    <row r="2229" spans="1:51" x14ac:dyDescent="0.3">
      <c r="A2229" s="1" t="s">
        <v>2223</v>
      </c>
      <c r="B2229" s="2">
        <v>5730258</v>
      </c>
      <c r="C2229" s="3" t="s">
        <v>5338</v>
      </c>
      <c r="D2229" s="7">
        <v>11.17</v>
      </c>
      <c r="E2229" s="5">
        <v>1387.3140000000001</v>
      </c>
      <c r="F2229" s="3" t="s">
        <v>4480</v>
      </c>
      <c r="G2229" s="3" t="s">
        <v>4491</v>
      </c>
      <c r="H2229" s="3" t="s">
        <v>4492</v>
      </c>
      <c r="I2229" s="3" t="s">
        <v>4493</v>
      </c>
      <c r="J2229" s="3"/>
      <c r="K2229" s="6" t="s">
        <v>4474</v>
      </c>
      <c r="L2229" s="6" t="s">
        <v>4474</v>
      </c>
      <c r="M2229" s="6" t="s">
        <v>4474</v>
      </c>
      <c r="N2229" s="6" t="s">
        <v>4474</v>
      </c>
      <c r="O2229" s="6" t="s">
        <v>4474</v>
      </c>
      <c r="P2229" s="6" t="s">
        <v>4474</v>
      </c>
      <c r="Q2229" s="6" t="s">
        <v>4474</v>
      </c>
      <c r="R2229" s="6" t="s">
        <v>4474</v>
      </c>
      <c r="S2229" s="6" t="s">
        <v>4474</v>
      </c>
      <c r="T2229" s="6" t="s">
        <v>4474</v>
      </c>
      <c r="U2229" s="6" t="s">
        <v>4474</v>
      </c>
      <c r="V2229" s="6" t="s">
        <v>4474</v>
      </c>
      <c r="W2229" s="6" t="s">
        <v>4474</v>
      </c>
      <c r="X2229" s="6" t="s">
        <v>4474</v>
      </c>
      <c r="Y2229" s="6" t="s">
        <v>4474</v>
      </c>
      <c r="Z2229" s="6" t="s">
        <v>4474</v>
      </c>
      <c r="AA2229" s="6" t="s">
        <v>4474</v>
      </c>
      <c r="AB2229" s="6" t="s">
        <v>4474</v>
      </c>
      <c r="AC2229" s="6" t="s">
        <v>4474</v>
      </c>
      <c r="AD2229" s="6" t="s">
        <v>4474</v>
      </c>
      <c r="AF2229" t="e">
        <f t="shared" si="680"/>
        <v>#VALUE!</v>
      </c>
      <c r="AG2229" t="e">
        <f t="shared" si="681"/>
        <v>#VALUE!</v>
      </c>
      <c r="AH2229" t="e">
        <f t="shared" si="682"/>
        <v>#VALUE!</v>
      </c>
      <c r="AI2229" t="e">
        <f t="shared" si="683"/>
        <v>#VALUE!</v>
      </c>
      <c r="AJ2229" t="e">
        <f t="shared" si="684"/>
        <v>#VALUE!</v>
      </c>
      <c r="AK2229" t="e">
        <f t="shared" si="685"/>
        <v>#VALUE!</v>
      </c>
      <c r="AL2229" t="e">
        <f t="shared" si="686"/>
        <v>#VALUE!</v>
      </c>
      <c r="AM2229" t="e">
        <f t="shared" si="687"/>
        <v>#VALUE!</v>
      </c>
      <c r="AN2229" t="e">
        <f t="shared" si="688"/>
        <v>#VALUE!</v>
      </c>
      <c r="AO2229" t="e">
        <f t="shared" si="689"/>
        <v>#VALUE!</v>
      </c>
      <c r="AP2229">
        <f t="shared" si="690"/>
        <v>0</v>
      </c>
      <c r="AQ2229">
        <f t="shared" si="691"/>
        <v>0</v>
      </c>
      <c r="AR2229">
        <f t="shared" si="692"/>
        <v>0</v>
      </c>
      <c r="AS2229">
        <f t="shared" si="693"/>
        <v>0</v>
      </c>
      <c r="AT2229">
        <f t="shared" si="694"/>
        <v>0</v>
      </c>
      <c r="AU2229">
        <f t="shared" si="695"/>
        <v>0</v>
      </c>
      <c r="AV2229">
        <f t="shared" si="696"/>
        <v>0</v>
      </c>
      <c r="AW2229">
        <f t="shared" si="697"/>
        <v>0</v>
      </c>
      <c r="AX2229">
        <f t="shared" si="698"/>
        <v>0</v>
      </c>
      <c r="AY2229">
        <f t="shared" si="699"/>
        <v>0</v>
      </c>
    </row>
    <row r="2230" spans="1:51" x14ac:dyDescent="0.3">
      <c r="A2230" s="1" t="s">
        <v>2224</v>
      </c>
      <c r="B2230" s="2">
        <v>5728114</v>
      </c>
      <c r="C2230" s="3" t="s">
        <v>5338</v>
      </c>
      <c r="D2230" s="5">
        <v>51.96</v>
      </c>
      <c r="E2230" s="5">
        <v>4931.0039999999999</v>
      </c>
      <c r="F2230" s="3" t="s">
        <v>4480</v>
      </c>
      <c r="G2230" s="3" t="s">
        <v>4491</v>
      </c>
      <c r="H2230" s="3" t="s">
        <v>4492</v>
      </c>
      <c r="I2230" s="3" t="s">
        <v>4493</v>
      </c>
      <c r="J2230" s="3"/>
      <c r="K2230" s="6" t="s">
        <v>4474</v>
      </c>
      <c r="L2230" s="6" t="s">
        <v>4474</v>
      </c>
      <c r="M2230" s="6" t="s">
        <v>4474</v>
      </c>
      <c r="N2230" s="6" t="s">
        <v>4474</v>
      </c>
      <c r="O2230" s="6" t="s">
        <v>4474</v>
      </c>
      <c r="P2230" s="6" t="s">
        <v>4474</v>
      </c>
      <c r="Q2230" s="6" t="s">
        <v>4474</v>
      </c>
      <c r="R2230" s="6" t="s">
        <v>4474</v>
      </c>
      <c r="S2230" s="6" t="s">
        <v>4474</v>
      </c>
      <c r="T2230" s="6" t="s">
        <v>4474</v>
      </c>
      <c r="U2230" s="6" t="s">
        <v>4474</v>
      </c>
      <c r="V2230" s="6" t="s">
        <v>4474</v>
      </c>
      <c r="W2230" s="6" t="s">
        <v>4474</v>
      </c>
      <c r="X2230" s="6" t="s">
        <v>4474</v>
      </c>
      <c r="Y2230" s="6" t="s">
        <v>4474</v>
      </c>
      <c r="Z2230" s="6" t="s">
        <v>4474</v>
      </c>
      <c r="AA2230" s="6" t="s">
        <v>4474</v>
      </c>
      <c r="AB2230" s="6" t="s">
        <v>4474</v>
      </c>
      <c r="AC2230" s="6" t="s">
        <v>4474</v>
      </c>
      <c r="AD2230" s="6" t="s">
        <v>4474</v>
      </c>
      <c r="AF2230" t="e">
        <f t="shared" si="680"/>
        <v>#VALUE!</v>
      </c>
      <c r="AG2230" t="e">
        <f t="shared" si="681"/>
        <v>#VALUE!</v>
      </c>
      <c r="AH2230" t="e">
        <f t="shared" si="682"/>
        <v>#VALUE!</v>
      </c>
      <c r="AI2230" t="e">
        <f t="shared" si="683"/>
        <v>#VALUE!</v>
      </c>
      <c r="AJ2230" t="e">
        <f t="shared" si="684"/>
        <v>#VALUE!</v>
      </c>
      <c r="AK2230" t="e">
        <f t="shared" si="685"/>
        <v>#VALUE!</v>
      </c>
      <c r="AL2230" t="e">
        <f t="shared" si="686"/>
        <v>#VALUE!</v>
      </c>
      <c r="AM2230" t="e">
        <f t="shared" si="687"/>
        <v>#VALUE!</v>
      </c>
      <c r="AN2230" t="e">
        <f t="shared" si="688"/>
        <v>#VALUE!</v>
      </c>
      <c r="AO2230" t="e">
        <f t="shared" si="689"/>
        <v>#VALUE!</v>
      </c>
      <c r="AP2230">
        <f t="shared" si="690"/>
        <v>0</v>
      </c>
      <c r="AQ2230">
        <f t="shared" si="691"/>
        <v>0</v>
      </c>
      <c r="AR2230">
        <f t="shared" si="692"/>
        <v>0</v>
      </c>
      <c r="AS2230">
        <f t="shared" si="693"/>
        <v>0</v>
      </c>
      <c r="AT2230">
        <f t="shared" si="694"/>
        <v>0</v>
      </c>
      <c r="AU2230">
        <f t="shared" si="695"/>
        <v>0</v>
      </c>
      <c r="AV2230">
        <f t="shared" si="696"/>
        <v>0</v>
      </c>
      <c r="AW2230">
        <f t="shared" si="697"/>
        <v>0</v>
      </c>
      <c r="AX2230">
        <f t="shared" si="698"/>
        <v>0</v>
      </c>
      <c r="AY2230">
        <f t="shared" si="699"/>
        <v>0</v>
      </c>
    </row>
    <row r="2231" spans="1:51" x14ac:dyDescent="0.3">
      <c r="A2231" s="1" t="s">
        <v>2225</v>
      </c>
      <c r="B2231" s="2">
        <v>5730677</v>
      </c>
      <c r="C2231" s="3" t="s">
        <v>5338</v>
      </c>
      <c r="D2231" s="5">
        <v>76.071799999999996</v>
      </c>
      <c r="E2231" s="5">
        <v>164.315088</v>
      </c>
      <c r="F2231" s="3" t="s">
        <v>4480</v>
      </c>
      <c r="G2231" s="3" t="s">
        <v>4491</v>
      </c>
      <c r="H2231" s="3" t="s">
        <v>4492</v>
      </c>
      <c r="I2231" s="3" t="s">
        <v>4493</v>
      </c>
      <c r="J2231" s="3"/>
      <c r="K2231" s="6" t="s">
        <v>4474</v>
      </c>
      <c r="L2231" s="6" t="s">
        <v>4474</v>
      </c>
      <c r="M2231" s="6" t="s">
        <v>4474</v>
      </c>
      <c r="N2231" s="6" t="s">
        <v>4474</v>
      </c>
      <c r="O2231" s="6" t="s">
        <v>4474</v>
      </c>
      <c r="P2231" s="6" t="s">
        <v>4474</v>
      </c>
      <c r="Q2231" s="6" t="s">
        <v>4474</v>
      </c>
      <c r="R2231" s="6" t="s">
        <v>4474</v>
      </c>
      <c r="S2231" s="6" t="s">
        <v>4474</v>
      </c>
      <c r="T2231" s="6" t="s">
        <v>4474</v>
      </c>
      <c r="U2231" s="6" t="s">
        <v>4474</v>
      </c>
      <c r="V2231" s="6" t="s">
        <v>4474</v>
      </c>
      <c r="W2231" s="6" t="s">
        <v>4474</v>
      </c>
      <c r="X2231" s="6" t="s">
        <v>4474</v>
      </c>
      <c r="Y2231" s="6" t="s">
        <v>4474</v>
      </c>
      <c r="Z2231" s="6" t="s">
        <v>4474</v>
      </c>
      <c r="AA2231" s="6" t="s">
        <v>4474</v>
      </c>
      <c r="AB2231" s="6" t="s">
        <v>4474</v>
      </c>
      <c r="AC2231" s="6" t="s">
        <v>4474</v>
      </c>
      <c r="AD2231" s="6" t="s">
        <v>4474</v>
      </c>
      <c r="AF2231" t="e">
        <f t="shared" si="680"/>
        <v>#VALUE!</v>
      </c>
      <c r="AG2231" t="e">
        <f t="shared" si="681"/>
        <v>#VALUE!</v>
      </c>
      <c r="AH2231" t="e">
        <f t="shared" si="682"/>
        <v>#VALUE!</v>
      </c>
      <c r="AI2231" t="e">
        <f t="shared" si="683"/>
        <v>#VALUE!</v>
      </c>
      <c r="AJ2231" t="e">
        <f t="shared" si="684"/>
        <v>#VALUE!</v>
      </c>
      <c r="AK2231" t="e">
        <f t="shared" si="685"/>
        <v>#VALUE!</v>
      </c>
      <c r="AL2231" t="e">
        <f t="shared" si="686"/>
        <v>#VALUE!</v>
      </c>
      <c r="AM2231" t="e">
        <f t="shared" si="687"/>
        <v>#VALUE!</v>
      </c>
      <c r="AN2231" t="e">
        <f t="shared" si="688"/>
        <v>#VALUE!</v>
      </c>
      <c r="AO2231" t="e">
        <f t="shared" si="689"/>
        <v>#VALUE!</v>
      </c>
      <c r="AP2231">
        <f t="shared" si="690"/>
        <v>0</v>
      </c>
      <c r="AQ2231">
        <f t="shared" si="691"/>
        <v>0</v>
      </c>
      <c r="AR2231">
        <f t="shared" si="692"/>
        <v>0</v>
      </c>
      <c r="AS2231">
        <f t="shared" si="693"/>
        <v>0</v>
      </c>
      <c r="AT2231">
        <f t="shared" si="694"/>
        <v>0</v>
      </c>
      <c r="AU2231">
        <f t="shared" si="695"/>
        <v>0</v>
      </c>
      <c r="AV2231">
        <f t="shared" si="696"/>
        <v>0</v>
      </c>
      <c r="AW2231">
        <f t="shared" si="697"/>
        <v>0</v>
      </c>
      <c r="AX2231">
        <f t="shared" si="698"/>
        <v>0</v>
      </c>
      <c r="AY2231">
        <f t="shared" si="699"/>
        <v>0</v>
      </c>
    </row>
    <row r="2232" spans="1:51" x14ac:dyDescent="0.3">
      <c r="A2232" s="1" t="s">
        <v>2226</v>
      </c>
      <c r="B2232" s="2">
        <v>5732918</v>
      </c>
      <c r="C2232" s="3" t="s">
        <v>5338</v>
      </c>
      <c r="D2232" s="5">
        <v>42.17</v>
      </c>
      <c r="E2232" s="5">
        <v>333.14299999999997</v>
      </c>
      <c r="F2232" s="3" t="s">
        <v>4480</v>
      </c>
      <c r="G2232" s="3" t="s">
        <v>4491</v>
      </c>
      <c r="H2232" s="3" t="s">
        <v>4492</v>
      </c>
      <c r="I2232" s="3" t="s">
        <v>4493</v>
      </c>
      <c r="J2232" s="3"/>
      <c r="K2232" s="6" t="s">
        <v>4474</v>
      </c>
      <c r="L2232" s="6" t="s">
        <v>4474</v>
      </c>
      <c r="M2232" s="6" t="s">
        <v>4474</v>
      </c>
      <c r="N2232" s="6" t="s">
        <v>4474</v>
      </c>
      <c r="O2232" s="6" t="s">
        <v>4474</v>
      </c>
      <c r="P2232" s="6" t="s">
        <v>4474</v>
      </c>
      <c r="Q2232" s="6" t="s">
        <v>4474</v>
      </c>
      <c r="R2232" s="6" t="s">
        <v>4474</v>
      </c>
      <c r="S2232" s="6" t="s">
        <v>4474</v>
      </c>
      <c r="T2232" s="6" t="s">
        <v>4474</v>
      </c>
      <c r="U2232" s="6" t="s">
        <v>4474</v>
      </c>
      <c r="V2232" s="6" t="s">
        <v>4474</v>
      </c>
      <c r="W2232" s="6" t="s">
        <v>4474</v>
      </c>
      <c r="X2232" s="6" t="s">
        <v>4474</v>
      </c>
      <c r="Y2232" s="6" t="s">
        <v>4474</v>
      </c>
      <c r="Z2232" s="6" t="s">
        <v>4474</v>
      </c>
      <c r="AA2232" s="6" t="s">
        <v>4474</v>
      </c>
      <c r="AB2232" s="6" t="s">
        <v>4474</v>
      </c>
      <c r="AC2232" s="6" t="s">
        <v>4474</v>
      </c>
      <c r="AD2232" s="6" t="s">
        <v>4474</v>
      </c>
      <c r="AF2232" t="e">
        <f t="shared" si="680"/>
        <v>#VALUE!</v>
      </c>
      <c r="AG2232" t="e">
        <f t="shared" si="681"/>
        <v>#VALUE!</v>
      </c>
      <c r="AH2232" t="e">
        <f t="shared" si="682"/>
        <v>#VALUE!</v>
      </c>
      <c r="AI2232" t="e">
        <f t="shared" si="683"/>
        <v>#VALUE!</v>
      </c>
      <c r="AJ2232" t="e">
        <f t="shared" si="684"/>
        <v>#VALUE!</v>
      </c>
      <c r="AK2232" t="e">
        <f t="shared" si="685"/>
        <v>#VALUE!</v>
      </c>
      <c r="AL2232" t="e">
        <f t="shared" si="686"/>
        <v>#VALUE!</v>
      </c>
      <c r="AM2232" t="e">
        <f t="shared" si="687"/>
        <v>#VALUE!</v>
      </c>
      <c r="AN2232" t="e">
        <f t="shared" si="688"/>
        <v>#VALUE!</v>
      </c>
      <c r="AO2232" t="e">
        <f t="shared" si="689"/>
        <v>#VALUE!</v>
      </c>
      <c r="AP2232">
        <f t="shared" si="690"/>
        <v>0</v>
      </c>
      <c r="AQ2232">
        <f t="shared" si="691"/>
        <v>0</v>
      </c>
      <c r="AR2232">
        <f t="shared" si="692"/>
        <v>0</v>
      </c>
      <c r="AS2232">
        <f t="shared" si="693"/>
        <v>0</v>
      </c>
      <c r="AT2232">
        <f t="shared" si="694"/>
        <v>0</v>
      </c>
      <c r="AU2232">
        <f t="shared" si="695"/>
        <v>0</v>
      </c>
      <c r="AV2232">
        <f t="shared" si="696"/>
        <v>0</v>
      </c>
      <c r="AW2232">
        <f t="shared" si="697"/>
        <v>0</v>
      </c>
      <c r="AX2232">
        <f t="shared" si="698"/>
        <v>0</v>
      </c>
      <c r="AY2232">
        <f t="shared" si="699"/>
        <v>0</v>
      </c>
    </row>
    <row r="2233" spans="1:51" x14ac:dyDescent="0.3">
      <c r="A2233" s="1" t="s">
        <v>2227</v>
      </c>
      <c r="B2233" s="2">
        <v>19544302</v>
      </c>
      <c r="C2233" s="3" t="s">
        <v>5338</v>
      </c>
      <c r="D2233" s="5" t="s">
        <v>4474</v>
      </c>
      <c r="E2233" s="5" t="s">
        <v>4474</v>
      </c>
      <c r="F2233" s="3" t="s">
        <v>4480</v>
      </c>
      <c r="G2233" s="3" t="s">
        <v>4491</v>
      </c>
      <c r="H2233" s="3" t="s">
        <v>4492</v>
      </c>
      <c r="I2233" s="3" t="s">
        <v>4493</v>
      </c>
      <c r="J2233" s="3"/>
      <c r="K2233" s="6" t="s">
        <v>4474</v>
      </c>
      <c r="L2233" s="6" t="s">
        <v>4474</v>
      </c>
      <c r="M2233" s="6" t="s">
        <v>4474</v>
      </c>
      <c r="N2233" s="6" t="s">
        <v>4474</v>
      </c>
      <c r="O2233" s="6" t="s">
        <v>4474</v>
      </c>
      <c r="P2233" s="6" t="s">
        <v>4474</v>
      </c>
      <c r="Q2233" s="6" t="s">
        <v>4474</v>
      </c>
      <c r="R2233" s="6" t="s">
        <v>4474</v>
      </c>
      <c r="S2233" s="6" t="s">
        <v>4474</v>
      </c>
      <c r="T2233" s="6" t="s">
        <v>4474</v>
      </c>
      <c r="U2233" s="6" t="s">
        <v>4474</v>
      </c>
      <c r="V2233" s="6" t="s">
        <v>4474</v>
      </c>
      <c r="W2233" s="6" t="s">
        <v>4474</v>
      </c>
      <c r="X2233" s="6" t="s">
        <v>4474</v>
      </c>
      <c r="Y2233" s="6" t="s">
        <v>4474</v>
      </c>
      <c r="Z2233" s="6" t="s">
        <v>4474</v>
      </c>
      <c r="AA2233" s="6" t="s">
        <v>4474</v>
      </c>
      <c r="AB2233" s="6" t="s">
        <v>4474</v>
      </c>
      <c r="AC2233" s="6" t="s">
        <v>4474</v>
      </c>
      <c r="AD2233" s="6" t="s">
        <v>4474</v>
      </c>
      <c r="AF2233" t="e">
        <f t="shared" si="680"/>
        <v>#VALUE!</v>
      </c>
      <c r="AG2233" t="e">
        <f t="shared" si="681"/>
        <v>#VALUE!</v>
      </c>
      <c r="AH2233" t="e">
        <f t="shared" si="682"/>
        <v>#VALUE!</v>
      </c>
      <c r="AI2233" t="e">
        <f t="shared" si="683"/>
        <v>#VALUE!</v>
      </c>
      <c r="AJ2233" t="e">
        <f t="shared" si="684"/>
        <v>#VALUE!</v>
      </c>
      <c r="AK2233" t="e">
        <f t="shared" si="685"/>
        <v>#VALUE!</v>
      </c>
      <c r="AL2233" t="e">
        <f t="shared" si="686"/>
        <v>#VALUE!</v>
      </c>
      <c r="AM2233" t="e">
        <f t="shared" si="687"/>
        <v>#VALUE!</v>
      </c>
      <c r="AN2233" t="e">
        <f t="shared" si="688"/>
        <v>#VALUE!</v>
      </c>
      <c r="AO2233" t="e">
        <f t="shared" si="689"/>
        <v>#VALUE!</v>
      </c>
      <c r="AP2233">
        <f t="shared" si="690"/>
        <v>0</v>
      </c>
      <c r="AQ2233">
        <f t="shared" si="691"/>
        <v>0</v>
      </c>
      <c r="AR2233">
        <f t="shared" si="692"/>
        <v>0</v>
      </c>
      <c r="AS2233">
        <f t="shared" si="693"/>
        <v>0</v>
      </c>
      <c r="AT2233">
        <f t="shared" si="694"/>
        <v>0</v>
      </c>
      <c r="AU2233">
        <f t="shared" si="695"/>
        <v>0</v>
      </c>
      <c r="AV2233">
        <f t="shared" si="696"/>
        <v>0</v>
      </c>
      <c r="AW2233">
        <f t="shared" si="697"/>
        <v>0</v>
      </c>
      <c r="AX2233">
        <f t="shared" si="698"/>
        <v>0</v>
      </c>
      <c r="AY2233">
        <f t="shared" si="699"/>
        <v>0</v>
      </c>
    </row>
    <row r="2234" spans="1:51" x14ac:dyDescent="0.3">
      <c r="A2234" s="1" t="s">
        <v>2228</v>
      </c>
      <c r="B2234" s="2">
        <v>19538393</v>
      </c>
      <c r="C2234" s="3" t="s">
        <v>5338</v>
      </c>
      <c r="D2234" s="5">
        <v>23.32</v>
      </c>
      <c r="E2234" s="5">
        <v>2235.2220000000002</v>
      </c>
      <c r="F2234" s="3" t="s">
        <v>4480</v>
      </c>
      <c r="G2234" s="3" t="s">
        <v>4491</v>
      </c>
      <c r="H2234" s="3" t="s">
        <v>4492</v>
      </c>
      <c r="I2234" s="3" t="s">
        <v>4493</v>
      </c>
      <c r="J2234" s="3"/>
      <c r="K2234" s="6" t="s">
        <v>4474</v>
      </c>
      <c r="L2234" s="6" t="s">
        <v>4474</v>
      </c>
      <c r="M2234" s="6" t="s">
        <v>4474</v>
      </c>
      <c r="N2234" s="6" t="s">
        <v>4474</v>
      </c>
      <c r="O2234" s="6" t="s">
        <v>4474</v>
      </c>
      <c r="P2234" s="6" t="s">
        <v>4474</v>
      </c>
      <c r="Q2234" s="6" t="s">
        <v>4474</v>
      </c>
      <c r="R2234" s="6" t="s">
        <v>4474</v>
      </c>
      <c r="S2234" s="6" t="s">
        <v>4474</v>
      </c>
      <c r="T2234" s="6" t="s">
        <v>4474</v>
      </c>
      <c r="U2234" s="6" t="s">
        <v>4474</v>
      </c>
      <c r="V2234" s="6" t="s">
        <v>4474</v>
      </c>
      <c r="W2234" s="6" t="s">
        <v>4474</v>
      </c>
      <c r="X2234" s="6" t="s">
        <v>4474</v>
      </c>
      <c r="Y2234" s="6" t="s">
        <v>4474</v>
      </c>
      <c r="Z2234" s="6" t="s">
        <v>4474</v>
      </c>
      <c r="AA2234" s="6" t="s">
        <v>4474</v>
      </c>
      <c r="AB2234" s="6" t="s">
        <v>4474</v>
      </c>
      <c r="AC2234" s="6" t="s">
        <v>4474</v>
      </c>
      <c r="AD2234" s="6" t="s">
        <v>4474</v>
      </c>
      <c r="AF2234" t="e">
        <f t="shared" si="680"/>
        <v>#VALUE!</v>
      </c>
      <c r="AG2234" t="e">
        <f t="shared" si="681"/>
        <v>#VALUE!</v>
      </c>
      <c r="AH2234" t="e">
        <f t="shared" si="682"/>
        <v>#VALUE!</v>
      </c>
      <c r="AI2234" t="e">
        <f t="shared" si="683"/>
        <v>#VALUE!</v>
      </c>
      <c r="AJ2234" t="e">
        <f t="shared" si="684"/>
        <v>#VALUE!</v>
      </c>
      <c r="AK2234" t="e">
        <f t="shared" si="685"/>
        <v>#VALUE!</v>
      </c>
      <c r="AL2234" t="e">
        <f t="shared" si="686"/>
        <v>#VALUE!</v>
      </c>
      <c r="AM2234" t="e">
        <f t="shared" si="687"/>
        <v>#VALUE!</v>
      </c>
      <c r="AN2234" t="e">
        <f t="shared" si="688"/>
        <v>#VALUE!</v>
      </c>
      <c r="AO2234" t="e">
        <f t="shared" si="689"/>
        <v>#VALUE!</v>
      </c>
      <c r="AP2234">
        <f t="shared" si="690"/>
        <v>0</v>
      </c>
      <c r="AQ2234">
        <f t="shared" si="691"/>
        <v>0</v>
      </c>
      <c r="AR2234">
        <f t="shared" si="692"/>
        <v>0</v>
      </c>
      <c r="AS2234">
        <f t="shared" si="693"/>
        <v>0</v>
      </c>
      <c r="AT2234">
        <f t="shared" si="694"/>
        <v>0</v>
      </c>
      <c r="AU2234">
        <f t="shared" si="695"/>
        <v>0</v>
      </c>
      <c r="AV2234">
        <f t="shared" si="696"/>
        <v>0</v>
      </c>
      <c r="AW2234">
        <f t="shared" si="697"/>
        <v>0</v>
      </c>
      <c r="AX2234">
        <f t="shared" si="698"/>
        <v>0</v>
      </c>
      <c r="AY2234">
        <f t="shared" si="699"/>
        <v>0</v>
      </c>
    </row>
    <row r="2235" spans="1:51" x14ac:dyDescent="0.3">
      <c r="A2235" s="1" t="s">
        <v>2229</v>
      </c>
      <c r="B2235" s="2">
        <v>19538387</v>
      </c>
      <c r="C2235" s="3" t="s">
        <v>5338</v>
      </c>
      <c r="D2235" s="5">
        <v>22.77</v>
      </c>
      <c r="E2235" s="5">
        <v>1628.0550000000001</v>
      </c>
      <c r="F2235" s="3" t="s">
        <v>4480</v>
      </c>
      <c r="G2235" s="3" t="s">
        <v>4491</v>
      </c>
      <c r="H2235" s="3" t="s">
        <v>4492</v>
      </c>
      <c r="I2235" s="3" t="s">
        <v>4493</v>
      </c>
      <c r="J2235" s="3"/>
      <c r="K2235" s="6" t="s">
        <v>4474</v>
      </c>
      <c r="L2235" s="6" t="s">
        <v>4474</v>
      </c>
      <c r="M2235" s="6" t="s">
        <v>4474</v>
      </c>
      <c r="N2235" s="6" t="s">
        <v>4474</v>
      </c>
      <c r="O2235" s="6" t="s">
        <v>4474</v>
      </c>
      <c r="P2235" s="6" t="s">
        <v>4474</v>
      </c>
      <c r="Q2235" s="6" t="s">
        <v>4474</v>
      </c>
      <c r="R2235" s="6" t="s">
        <v>4474</v>
      </c>
      <c r="S2235" s="6" t="s">
        <v>4474</v>
      </c>
      <c r="T2235" s="6" t="s">
        <v>4474</v>
      </c>
      <c r="U2235" s="6" t="s">
        <v>4474</v>
      </c>
      <c r="V2235" s="6" t="s">
        <v>4474</v>
      </c>
      <c r="W2235" s="6" t="s">
        <v>4474</v>
      </c>
      <c r="X2235" s="6" t="s">
        <v>4474</v>
      </c>
      <c r="Y2235" s="6" t="s">
        <v>4474</v>
      </c>
      <c r="Z2235" s="6" t="s">
        <v>4474</v>
      </c>
      <c r="AA2235" s="6" t="s">
        <v>4474</v>
      </c>
      <c r="AB2235" s="6" t="s">
        <v>4474</v>
      </c>
      <c r="AC2235" s="6" t="s">
        <v>4474</v>
      </c>
      <c r="AD2235" s="6" t="s">
        <v>4474</v>
      </c>
      <c r="AF2235" t="e">
        <f t="shared" si="680"/>
        <v>#VALUE!</v>
      </c>
      <c r="AG2235" t="e">
        <f t="shared" si="681"/>
        <v>#VALUE!</v>
      </c>
      <c r="AH2235" t="e">
        <f t="shared" si="682"/>
        <v>#VALUE!</v>
      </c>
      <c r="AI2235" t="e">
        <f t="shared" si="683"/>
        <v>#VALUE!</v>
      </c>
      <c r="AJ2235" t="e">
        <f t="shared" si="684"/>
        <v>#VALUE!</v>
      </c>
      <c r="AK2235" t="e">
        <f t="shared" si="685"/>
        <v>#VALUE!</v>
      </c>
      <c r="AL2235" t="e">
        <f t="shared" si="686"/>
        <v>#VALUE!</v>
      </c>
      <c r="AM2235" t="e">
        <f t="shared" si="687"/>
        <v>#VALUE!</v>
      </c>
      <c r="AN2235" t="e">
        <f t="shared" si="688"/>
        <v>#VALUE!</v>
      </c>
      <c r="AO2235" t="e">
        <f t="shared" si="689"/>
        <v>#VALUE!</v>
      </c>
      <c r="AP2235">
        <f t="shared" si="690"/>
        <v>0</v>
      </c>
      <c r="AQ2235">
        <f t="shared" si="691"/>
        <v>0</v>
      </c>
      <c r="AR2235">
        <f t="shared" si="692"/>
        <v>0</v>
      </c>
      <c r="AS2235">
        <f t="shared" si="693"/>
        <v>0</v>
      </c>
      <c r="AT2235">
        <f t="shared" si="694"/>
        <v>0</v>
      </c>
      <c r="AU2235">
        <f t="shared" si="695"/>
        <v>0</v>
      </c>
      <c r="AV2235">
        <f t="shared" si="696"/>
        <v>0</v>
      </c>
      <c r="AW2235">
        <f t="shared" si="697"/>
        <v>0</v>
      </c>
      <c r="AX2235">
        <f t="shared" si="698"/>
        <v>0</v>
      </c>
      <c r="AY2235">
        <f t="shared" si="699"/>
        <v>0</v>
      </c>
    </row>
    <row r="2236" spans="1:51" x14ac:dyDescent="0.3">
      <c r="A2236" s="1" t="s">
        <v>2230</v>
      </c>
      <c r="B2236" s="2">
        <v>19543993</v>
      </c>
      <c r="C2236" s="3" t="s">
        <v>5338</v>
      </c>
      <c r="D2236" s="5">
        <v>22.11</v>
      </c>
      <c r="E2236" s="5">
        <v>1295.646</v>
      </c>
      <c r="F2236" s="3" t="s">
        <v>4480</v>
      </c>
      <c r="G2236" s="3" t="s">
        <v>4491</v>
      </c>
      <c r="H2236" s="3" t="s">
        <v>4492</v>
      </c>
      <c r="I2236" s="3" t="s">
        <v>4493</v>
      </c>
      <c r="J2236" s="3"/>
      <c r="K2236" s="6" t="s">
        <v>4474</v>
      </c>
      <c r="L2236" s="6" t="s">
        <v>4474</v>
      </c>
      <c r="M2236" s="6" t="s">
        <v>4474</v>
      </c>
      <c r="N2236" s="6" t="s">
        <v>4474</v>
      </c>
      <c r="O2236" s="6" t="s">
        <v>4474</v>
      </c>
      <c r="P2236" s="6" t="s">
        <v>4474</v>
      </c>
      <c r="Q2236" s="6" t="s">
        <v>4474</v>
      </c>
      <c r="R2236" s="6" t="s">
        <v>4474</v>
      </c>
      <c r="S2236" s="6" t="s">
        <v>4474</v>
      </c>
      <c r="T2236" s="6" t="s">
        <v>4474</v>
      </c>
      <c r="U2236" s="6" t="s">
        <v>4474</v>
      </c>
      <c r="V2236" s="6" t="s">
        <v>4474</v>
      </c>
      <c r="W2236" s="6" t="s">
        <v>4474</v>
      </c>
      <c r="X2236" s="6" t="s">
        <v>4474</v>
      </c>
      <c r="Y2236" s="6" t="s">
        <v>4474</v>
      </c>
      <c r="Z2236" s="6" t="s">
        <v>4474</v>
      </c>
      <c r="AA2236" s="6" t="s">
        <v>4474</v>
      </c>
      <c r="AB2236" s="6" t="s">
        <v>4474</v>
      </c>
      <c r="AC2236" s="6" t="s">
        <v>4474</v>
      </c>
      <c r="AD2236" s="6" t="s">
        <v>4474</v>
      </c>
      <c r="AF2236" t="e">
        <f t="shared" si="680"/>
        <v>#VALUE!</v>
      </c>
      <c r="AG2236" t="e">
        <f t="shared" si="681"/>
        <v>#VALUE!</v>
      </c>
      <c r="AH2236" t="e">
        <f t="shared" si="682"/>
        <v>#VALUE!</v>
      </c>
      <c r="AI2236" t="e">
        <f t="shared" si="683"/>
        <v>#VALUE!</v>
      </c>
      <c r="AJ2236" t="e">
        <f t="shared" si="684"/>
        <v>#VALUE!</v>
      </c>
      <c r="AK2236" t="e">
        <f t="shared" si="685"/>
        <v>#VALUE!</v>
      </c>
      <c r="AL2236" t="e">
        <f t="shared" si="686"/>
        <v>#VALUE!</v>
      </c>
      <c r="AM2236" t="e">
        <f t="shared" si="687"/>
        <v>#VALUE!</v>
      </c>
      <c r="AN2236" t="e">
        <f t="shared" si="688"/>
        <v>#VALUE!</v>
      </c>
      <c r="AO2236" t="e">
        <f t="shared" si="689"/>
        <v>#VALUE!</v>
      </c>
      <c r="AP2236">
        <f t="shared" si="690"/>
        <v>0</v>
      </c>
      <c r="AQ2236">
        <f t="shared" si="691"/>
        <v>0</v>
      </c>
      <c r="AR2236">
        <f t="shared" si="692"/>
        <v>0</v>
      </c>
      <c r="AS2236">
        <f t="shared" si="693"/>
        <v>0</v>
      </c>
      <c r="AT2236">
        <f t="shared" si="694"/>
        <v>0</v>
      </c>
      <c r="AU2236">
        <f t="shared" si="695"/>
        <v>0</v>
      </c>
      <c r="AV2236">
        <f t="shared" si="696"/>
        <v>0</v>
      </c>
      <c r="AW2236">
        <f t="shared" si="697"/>
        <v>0</v>
      </c>
      <c r="AX2236">
        <f t="shared" si="698"/>
        <v>0</v>
      </c>
      <c r="AY2236">
        <f t="shared" si="699"/>
        <v>0</v>
      </c>
    </row>
    <row r="2237" spans="1:51" x14ac:dyDescent="0.3">
      <c r="A2237" s="1" t="s">
        <v>2231</v>
      </c>
      <c r="B2237" s="2">
        <v>19544005</v>
      </c>
      <c r="C2237" s="3" t="s">
        <v>5338</v>
      </c>
      <c r="D2237" s="5">
        <v>21.77</v>
      </c>
      <c r="E2237" s="5">
        <v>865.35749999999996</v>
      </c>
      <c r="F2237" s="3" t="s">
        <v>4480</v>
      </c>
      <c r="G2237" s="3" t="s">
        <v>4491</v>
      </c>
      <c r="H2237" s="3" t="s">
        <v>4492</v>
      </c>
      <c r="I2237" s="3" t="s">
        <v>4493</v>
      </c>
      <c r="J2237" s="3"/>
      <c r="K2237" s="6" t="s">
        <v>4474</v>
      </c>
      <c r="L2237" s="6" t="s">
        <v>4474</v>
      </c>
      <c r="M2237" s="6" t="s">
        <v>4474</v>
      </c>
      <c r="N2237" s="6" t="s">
        <v>4474</v>
      </c>
      <c r="O2237" s="6" t="s">
        <v>4474</v>
      </c>
      <c r="P2237" s="6" t="s">
        <v>4474</v>
      </c>
      <c r="Q2237" s="6" t="s">
        <v>4474</v>
      </c>
      <c r="R2237" s="6" t="s">
        <v>4474</v>
      </c>
      <c r="S2237" s="6" t="s">
        <v>4474</v>
      </c>
      <c r="T2237" s="6" t="s">
        <v>4474</v>
      </c>
      <c r="U2237" s="6" t="s">
        <v>4474</v>
      </c>
      <c r="V2237" s="6" t="s">
        <v>4474</v>
      </c>
      <c r="W2237" s="6" t="s">
        <v>4474</v>
      </c>
      <c r="X2237" s="6" t="s">
        <v>4474</v>
      </c>
      <c r="Y2237" s="6" t="s">
        <v>4474</v>
      </c>
      <c r="Z2237" s="6" t="s">
        <v>4474</v>
      </c>
      <c r="AA2237" s="6" t="s">
        <v>4474</v>
      </c>
      <c r="AB2237" s="6" t="s">
        <v>4474</v>
      </c>
      <c r="AC2237" s="6" t="s">
        <v>4474</v>
      </c>
      <c r="AD2237" s="6" t="s">
        <v>4474</v>
      </c>
      <c r="AF2237" t="e">
        <f t="shared" si="680"/>
        <v>#VALUE!</v>
      </c>
      <c r="AG2237" t="e">
        <f t="shared" si="681"/>
        <v>#VALUE!</v>
      </c>
      <c r="AH2237" t="e">
        <f t="shared" si="682"/>
        <v>#VALUE!</v>
      </c>
      <c r="AI2237" t="e">
        <f t="shared" si="683"/>
        <v>#VALUE!</v>
      </c>
      <c r="AJ2237" t="e">
        <f t="shared" si="684"/>
        <v>#VALUE!</v>
      </c>
      <c r="AK2237" t="e">
        <f t="shared" si="685"/>
        <v>#VALUE!</v>
      </c>
      <c r="AL2237" t="e">
        <f t="shared" si="686"/>
        <v>#VALUE!</v>
      </c>
      <c r="AM2237" t="e">
        <f t="shared" si="687"/>
        <v>#VALUE!</v>
      </c>
      <c r="AN2237" t="e">
        <f t="shared" si="688"/>
        <v>#VALUE!</v>
      </c>
      <c r="AO2237" t="e">
        <f t="shared" si="689"/>
        <v>#VALUE!</v>
      </c>
      <c r="AP2237">
        <f t="shared" si="690"/>
        <v>0</v>
      </c>
      <c r="AQ2237">
        <f t="shared" si="691"/>
        <v>0</v>
      </c>
      <c r="AR2237">
        <f t="shared" si="692"/>
        <v>0</v>
      </c>
      <c r="AS2237">
        <f t="shared" si="693"/>
        <v>0</v>
      </c>
      <c r="AT2237">
        <f t="shared" si="694"/>
        <v>0</v>
      </c>
      <c r="AU2237">
        <f t="shared" si="695"/>
        <v>0</v>
      </c>
      <c r="AV2237">
        <f t="shared" si="696"/>
        <v>0</v>
      </c>
      <c r="AW2237">
        <f t="shared" si="697"/>
        <v>0</v>
      </c>
      <c r="AX2237">
        <f t="shared" si="698"/>
        <v>0</v>
      </c>
      <c r="AY2237">
        <f t="shared" si="699"/>
        <v>0</v>
      </c>
    </row>
    <row r="2238" spans="1:51" x14ac:dyDescent="0.3">
      <c r="A2238" s="1" t="s">
        <v>2232</v>
      </c>
      <c r="B2238" s="2">
        <v>19543989</v>
      </c>
      <c r="C2238" s="3" t="s">
        <v>5338</v>
      </c>
      <c r="D2238" s="5">
        <v>21.16</v>
      </c>
      <c r="E2238" s="5">
        <v>464.46199999999999</v>
      </c>
      <c r="F2238" s="3" t="s">
        <v>4480</v>
      </c>
      <c r="G2238" s="3" t="s">
        <v>4491</v>
      </c>
      <c r="H2238" s="3" t="s">
        <v>4492</v>
      </c>
      <c r="I2238" s="3" t="s">
        <v>4493</v>
      </c>
      <c r="J2238" s="3"/>
      <c r="K2238" s="6" t="s">
        <v>4474</v>
      </c>
      <c r="L2238" s="6" t="s">
        <v>4474</v>
      </c>
      <c r="M2238" s="6" t="s">
        <v>4474</v>
      </c>
      <c r="N2238" s="6" t="s">
        <v>4474</v>
      </c>
      <c r="O2238" s="6" t="s">
        <v>4474</v>
      </c>
      <c r="P2238" s="6" t="s">
        <v>4474</v>
      </c>
      <c r="Q2238" s="6" t="s">
        <v>4474</v>
      </c>
      <c r="R2238" s="6" t="s">
        <v>4474</v>
      </c>
      <c r="S2238" s="6" t="s">
        <v>4474</v>
      </c>
      <c r="T2238" s="6" t="s">
        <v>4474</v>
      </c>
      <c r="U2238" s="6" t="s">
        <v>4474</v>
      </c>
      <c r="V2238" s="6" t="s">
        <v>4474</v>
      </c>
      <c r="W2238" s="6" t="s">
        <v>4474</v>
      </c>
      <c r="X2238" s="6" t="s">
        <v>4474</v>
      </c>
      <c r="Y2238" s="6" t="s">
        <v>4474</v>
      </c>
      <c r="Z2238" s="6" t="s">
        <v>4474</v>
      </c>
      <c r="AA2238" s="6" t="s">
        <v>4474</v>
      </c>
      <c r="AB2238" s="6" t="s">
        <v>4474</v>
      </c>
      <c r="AC2238" s="6" t="s">
        <v>4474</v>
      </c>
      <c r="AD2238" s="6" t="s">
        <v>4474</v>
      </c>
      <c r="AF2238" t="e">
        <f t="shared" si="680"/>
        <v>#VALUE!</v>
      </c>
      <c r="AG2238" t="e">
        <f t="shared" si="681"/>
        <v>#VALUE!</v>
      </c>
      <c r="AH2238" t="e">
        <f t="shared" si="682"/>
        <v>#VALUE!</v>
      </c>
      <c r="AI2238" t="e">
        <f t="shared" si="683"/>
        <v>#VALUE!</v>
      </c>
      <c r="AJ2238" t="e">
        <f t="shared" si="684"/>
        <v>#VALUE!</v>
      </c>
      <c r="AK2238" t="e">
        <f t="shared" si="685"/>
        <v>#VALUE!</v>
      </c>
      <c r="AL2238" t="e">
        <f t="shared" si="686"/>
        <v>#VALUE!</v>
      </c>
      <c r="AM2238" t="e">
        <f t="shared" si="687"/>
        <v>#VALUE!</v>
      </c>
      <c r="AN2238" t="e">
        <f t="shared" si="688"/>
        <v>#VALUE!</v>
      </c>
      <c r="AO2238" t="e">
        <f t="shared" si="689"/>
        <v>#VALUE!</v>
      </c>
      <c r="AP2238">
        <f t="shared" si="690"/>
        <v>0</v>
      </c>
      <c r="AQ2238">
        <f t="shared" si="691"/>
        <v>0</v>
      </c>
      <c r="AR2238">
        <f t="shared" si="692"/>
        <v>0</v>
      </c>
      <c r="AS2238">
        <f t="shared" si="693"/>
        <v>0</v>
      </c>
      <c r="AT2238">
        <f t="shared" si="694"/>
        <v>0</v>
      </c>
      <c r="AU2238">
        <f t="shared" si="695"/>
        <v>0</v>
      </c>
      <c r="AV2238">
        <f t="shared" si="696"/>
        <v>0</v>
      </c>
      <c r="AW2238">
        <f t="shared" si="697"/>
        <v>0</v>
      </c>
      <c r="AX2238">
        <f t="shared" si="698"/>
        <v>0</v>
      </c>
      <c r="AY2238">
        <f t="shared" si="699"/>
        <v>0</v>
      </c>
    </row>
    <row r="2239" spans="1:51" x14ac:dyDescent="0.3">
      <c r="A2239" s="1" t="s">
        <v>2233</v>
      </c>
      <c r="B2239" s="2">
        <v>20091745</v>
      </c>
      <c r="C2239" s="3" t="s">
        <v>5338</v>
      </c>
      <c r="D2239" s="5">
        <v>19</v>
      </c>
      <c r="E2239" s="5">
        <v>321.10000000000002</v>
      </c>
      <c r="F2239" s="3" t="s">
        <v>4480</v>
      </c>
      <c r="G2239" s="3" t="s">
        <v>4491</v>
      </c>
      <c r="H2239" s="3" t="s">
        <v>4492</v>
      </c>
      <c r="I2239" s="3" t="s">
        <v>4493</v>
      </c>
      <c r="J2239" s="3"/>
      <c r="K2239" s="6" t="s">
        <v>4474</v>
      </c>
      <c r="L2239" s="6" t="s">
        <v>4474</v>
      </c>
      <c r="M2239" s="6" t="s">
        <v>4474</v>
      </c>
      <c r="N2239" s="6" t="s">
        <v>4474</v>
      </c>
      <c r="O2239" s="6" t="s">
        <v>4474</v>
      </c>
      <c r="P2239" s="6" t="s">
        <v>4474</v>
      </c>
      <c r="Q2239" s="6" t="s">
        <v>4474</v>
      </c>
      <c r="R2239" s="6" t="s">
        <v>4474</v>
      </c>
      <c r="S2239" s="6" t="s">
        <v>4474</v>
      </c>
      <c r="T2239" s="6" t="s">
        <v>4474</v>
      </c>
      <c r="U2239" s="6" t="s">
        <v>4474</v>
      </c>
      <c r="V2239" s="6" t="s">
        <v>4474</v>
      </c>
      <c r="W2239" s="6" t="s">
        <v>4474</v>
      </c>
      <c r="X2239" s="6" t="s">
        <v>4474</v>
      </c>
      <c r="Y2239" s="6" t="s">
        <v>4474</v>
      </c>
      <c r="Z2239" s="6" t="s">
        <v>4474</v>
      </c>
      <c r="AA2239" s="6" t="s">
        <v>4474</v>
      </c>
      <c r="AB2239" s="6" t="s">
        <v>4474</v>
      </c>
      <c r="AC2239" s="6" t="s">
        <v>4474</v>
      </c>
      <c r="AD2239" s="6" t="s">
        <v>4474</v>
      </c>
      <c r="AF2239" t="e">
        <f t="shared" si="680"/>
        <v>#VALUE!</v>
      </c>
      <c r="AG2239" t="e">
        <f t="shared" si="681"/>
        <v>#VALUE!</v>
      </c>
      <c r="AH2239" t="e">
        <f t="shared" si="682"/>
        <v>#VALUE!</v>
      </c>
      <c r="AI2239" t="e">
        <f t="shared" si="683"/>
        <v>#VALUE!</v>
      </c>
      <c r="AJ2239" t="e">
        <f t="shared" si="684"/>
        <v>#VALUE!</v>
      </c>
      <c r="AK2239" t="e">
        <f t="shared" si="685"/>
        <v>#VALUE!</v>
      </c>
      <c r="AL2239" t="e">
        <f t="shared" si="686"/>
        <v>#VALUE!</v>
      </c>
      <c r="AM2239" t="e">
        <f t="shared" si="687"/>
        <v>#VALUE!</v>
      </c>
      <c r="AN2239" t="e">
        <f t="shared" si="688"/>
        <v>#VALUE!</v>
      </c>
      <c r="AO2239" t="e">
        <f t="shared" si="689"/>
        <v>#VALUE!</v>
      </c>
      <c r="AP2239">
        <f t="shared" si="690"/>
        <v>0</v>
      </c>
      <c r="AQ2239">
        <f t="shared" si="691"/>
        <v>0</v>
      </c>
      <c r="AR2239">
        <f t="shared" si="692"/>
        <v>0</v>
      </c>
      <c r="AS2239">
        <f t="shared" si="693"/>
        <v>0</v>
      </c>
      <c r="AT2239">
        <f t="shared" si="694"/>
        <v>0</v>
      </c>
      <c r="AU2239">
        <f t="shared" si="695"/>
        <v>0</v>
      </c>
      <c r="AV2239">
        <f t="shared" si="696"/>
        <v>0</v>
      </c>
      <c r="AW2239">
        <f t="shared" si="697"/>
        <v>0</v>
      </c>
      <c r="AX2239">
        <f t="shared" si="698"/>
        <v>0</v>
      </c>
      <c r="AY2239">
        <f t="shared" si="699"/>
        <v>0</v>
      </c>
    </row>
    <row r="2240" spans="1:51" x14ac:dyDescent="0.3">
      <c r="A2240" s="1" t="s">
        <v>2234</v>
      </c>
      <c r="B2240" s="2">
        <v>28914867</v>
      </c>
      <c r="C2240" s="3" t="s">
        <v>5338</v>
      </c>
      <c r="D2240" s="5">
        <v>19.55</v>
      </c>
      <c r="E2240" s="5">
        <v>261.97000000000003</v>
      </c>
      <c r="F2240" s="3" t="s">
        <v>4480</v>
      </c>
      <c r="G2240" s="3" t="s">
        <v>4491</v>
      </c>
      <c r="H2240" s="3" t="s">
        <v>4492</v>
      </c>
      <c r="I2240" s="3" t="s">
        <v>4493</v>
      </c>
      <c r="J2240" s="3"/>
      <c r="K2240" s="6" t="s">
        <v>4474</v>
      </c>
      <c r="L2240" s="6" t="s">
        <v>4474</v>
      </c>
      <c r="M2240" s="6" t="s">
        <v>4474</v>
      </c>
      <c r="N2240" s="6" t="s">
        <v>4474</v>
      </c>
      <c r="O2240" s="6" t="s">
        <v>4474</v>
      </c>
      <c r="P2240" s="6" t="s">
        <v>4474</v>
      </c>
      <c r="Q2240" s="6" t="s">
        <v>4474</v>
      </c>
      <c r="R2240" s="6" t="s">
        <v>4474</v>
      </c>
      <c r="S2240" s="6" t="s">
        <v>4474</v>
      </c>
      <c r="T2240" s="6" t="s">
        <v>4474</v>
      </c>
      <c r="U2240" s="6" t="s">
        <v>4474</v>
      </c>
      <c r="V2240" s="6" t="s">
        <v>4474</v>
      </c>
      <c r="W2240" s="6" t="s">
        <v>4474</v>
      </c>
      <c r="X2240" s="6" t="s">
        <v>4474</v>
      </c>
      <c r="Y2240" s="6" t="s">
        <v>4474</v>
      </c>
      <c r="Z2240" s="6" t="s">
        <v>4474</v>
      </c>
      <c r="AA2240" s="6" t="s">
        <v>4474</v>
      </c>
      <c r="AB2240" s="6" t="s">
        <v>4474</v>
      </c>
      <c r="AC2240" s="6" t="s">
        <v>4474</v>
      </c>
      <c r="AD2240" s="6" t="s">
        <v>4474</v>
      </c>
      <c r="AF2240" t="e">
        <f t="shared" si="680"/>
        <v>#VALUE!</v>
      </c>
      <c r="AG2240" t="e">
        <f t="shared" si="681"/>
        <v>#VALUE!</v>
      </c>
      <c r="AH2240" t="e">
        <f t="shared" si="682"/>
        <v>#VALUE!</v>
      </c>
      <c r="AI2240" t="e">
        <f t="shared" si="683"/>
        <v>#VALUE!</v>
      </c>
      <c r="AJ2240" t="e">
        <f t="shared" si="684"/>
        <v>#VALUE!</v>
      </c>
      <c r="AK2240" t="e">
        <f t="shared" si="685"/>
        <v>#VALUE!</v>
      </c>
      <c r="AL2240" t="e">
        <f t="shared" si="686"/>
        <v>#VALUE!</v>
      </c>
      <c r="AM2240" t="e">
        <f t="shared" si="687"/>
        <v>#VALUE!</v>
      </c>
      <c r="AN2240" t="e">
        <f t="shared" si="688"/>
        <v>#VALUE!</v>
      </c>
      <c r="AO2240" t="e">
        <f t="shared" si="689"/>
        <v>#VALUE!</v>
      </c>
      <c r="AP2240">
        <f t="shared" si="690"/>
        <v>0</v>
      </c>
      <c r="AQ2240">
        <f t="shared" si="691"/>
        <v>0</v>
      </c>
      <c r="AR2240">
        <f t="shared" si="692"/>
        <v>0</v>
      </c>
      <c r="AS2240">
        <f t="shared" si="693"/>
        <v>0</v>
      </c>
      <c r="AT2240">
        <f t="shared" si="694"/>
        <v>0</v>
      </c>
      <c r="AU2240">
        <f t="shared" si="695"/>
        <v>0</v>
      </c>
      <c r="AV2240">
        <f t="shared" si="696"/>
        <v>0</v>
      </c>
      <c r="AW2240">
        <f t="shared" si="697"/>
        <v>0</v>
      </c>
      <c r="AX2240">
        <f t="shared" si="698"/>
        <v>0</v>
      </c>
      <c r="AY2240">
        <f t="shared" si="699"/>
        <v>0</v>
      </c>
    </row>
    <row r="2241" spans="1:51" x14ac:dyDescent="0.3">
      <c r="A2241" s="1" t="s">
        <v>2235</v>
      </c>
      <c r="B2241" s="2">
        <v>106174240</v>
      </c>
      <c r="C2241" s="3" t="s">
        <v>5338</v>
      </c>
      <c r="D2241" s="5">
        <v>21.92</v>
      </c>
      <c r="E2241" s="5">
        <v>247.696</v>
      </c>
      <c r="F2241" s="3" t="s">
        <v>4480</v>
      </c>
      <c r="G2241" s="3" t="s">
        <v>4491</v>
      </c>
      <c r="H2241" s="3" t="s">
        <v>4492</v>
      </c>
      <c r="I2241" s="3" t="s">
        <v>4493</v>
      </c>
      <c r="J2241" s="3"/>
      <c r="K2241" s="6" t="s">
        <v>4474</v>
      </c>
      <c r="L2241" s="6" t="s">
        <v>4474</v>
      </c>
      <c r="M2241" s="6" t="s">
        <v>4474</v>
      </c>
      <c r="N2241" s="6" t="s">
        <v>4474</v>
      </c>
      <c r="O2241" s="6" t="s">
        <v>4474</v>
      </c>
      <c r="P2241" s="6" t="s">
        <v>4474</v>
      </c>
      <c r="Q2241" s="6" t="s">
        <v>4474</v>
      </c>
      <c r="R2241" s="6" t="s">
        <v>4474</v>
      </c>
      <c r="S2241" s="6" t="s">
        <v>4474</v>
      </c>
      <c r="T2241" s="6" t="s">
        <v>4474</v>
      </c>
      <c r="U2241" s="6" t="s">
        <v>4474</v>
      </c>
      <c r="V2241" s="6" t="s">
        <v>4474</v>
      </c>
      <c r="W2241" s="6" t="s">
        <v>4474</v>
      </c>
      <c r="X2241" s="6" t="s">
        <v>4474</v>
      </c>
      <c r="Y2241" s="6" t="s">
        <v>4474</v>
      </c>
      <c r="Z2241" s="6" t="s">
        <v>4474</v>
      </c>
      <c r="AA2241" s="6" t="s">
        <v>4474</v>
      </c>
      <c r="AB2241" s="6" t="s">
        <v>4474</v>
      </c>
      <c r="AC2241" s="6" t="s">
        <v>4474</v>
      </c>
      <c r="AD2241" s="6" t="s">
        <v>4474</v>
      </c>
      <c r="AF2241" t="e">
        <f t="shared" si="680"/>
        <v>#VALUE!</v>
      </c>
      <c r="AG2241" t="e">
        <f t="shared" si="681"/>
        <v>#VALUE!</v>
      </c>
      <c r="AH2241" t="e">
        <f t="shared" si="682"/>
        <v>#VALUE!</v>
      </c>
      <c r="AI2241" t="e">
        <f t="shared" si="683"/>
        <v>#VALUE!</v>
      </c>
      <c r="AJ2241" t="e">
        <f t="shared" si="684"/>
        <v>#VALUE!</v>
      </c>
      <c r="AK2241" t="e">
        <f t="shared" si="685"/>
        <v>#VALUE!</v>
      </c>
      <c r="AL2241" t="e">
        <f t="shared" si="686"/>
        <v>#VALUE!</v>
      </c>
      <c r="AM2241" t="e">
        <f t="shared" si="687"/>
        <v>#VALUE!</v>
      </c>
      <c r="AN2241" t="e">
        <f t="shared" si="688"/>
        <v>#VALUE!</v>
      </c>
      <c r="AO2241" t="e">
        <f t="shared" si="689"/>
        <v>#VALUE!</v>
      </c>
      <c r="AP2241">
        <f t="shared" si="690"/>
        <v>0</v>
      </c>
      <c r="AQ2241">
        <f t="shared" si="691"/>
        <v>0</v>
      </c>
      <c r="AR2241">
        <f t="shared" si="692"/>
        <v>0</v>
      </c>
      <c r="AS2241">
        <f t="shared" si="693"/>
        <v>0</v>
      </c>
      <c r="AT2241">
        <f t="shared" si="694"/>
        <v>0</v>
      </c>
      <c r="AU2241">
        <f t="shared" si="695"/>
        <v>0</v>
      </c>
      <c r="AV2241">
        <f t="shared" si="696"/>
        <v>0</v>
      </c>
      <c r="AW2241">
        <f t="shared" si="697"/>
        <v>0</v>
      </c>
      <c r="AX2241">
        <f t="shared" si="698"/>
        <v>0</v>
      </c>
      <c r="AY2241">
        <f t="shared" si="699"/>
        <v>0</v>
      </c>
    </row>
    <row r="2242" spans="1:51" x14ac:dyDescent="0.3">
      <c r="A2242" s="1" t="s">
        <v>2236</v>
      </c>
      <c r="B2242" s="2">
        <v>111612456</v>
      </c>
      <c r="C2242" s="3" t="s">
        <v>5338</v>
      </c>
      <c r="D2242" s="5">
        <v>23.315000000000001</v>
      </c>
      <c r="E2242" s="5">
        <v>256.46499999999997</v>
      </c>
      <c r="F2242" s="3" t="s">
        <v>4480</v>
      </c>
      <c r="G2242" s="3" t="s">
        <v>4491</v>
      </c>
      <c r="H2242" s="3" t="s">
        <v>4492</v>
      </c>
      <c r="I2242" s="3" t="s">
        <v>4493</v>
      </c>
      <c r="J2242" s="3"/>
      <c r="K2242" s="6" t="s">
        <v>4474</v>
      </c>
      <c r="L2242" s="6" t="s">
        <v>4474</v>
      </c>
      <c r="M2242" s="6" t="s">
        <v>4474</v>
      </c>
      <c r="N2242" s="6" t="s">
        <v>4474</v>
      </c>
      <c r="O2242" s="6" t="s">
        <v>4474</v>
      </c>
      <c r="P2242" s="6" t="s">
        <v>4474</v>
      </c>
      <c r="Q2242" s="6" t="s">
        <v>4474</v>
      </c>
      <c r="R2242" s="6" t="s">
        <v>4474</v>
      </c>
      <c r="S2242" s="6" t="s">
        <v>4474</v>
      </c>
      <c r="T2242" s="6" t="s">
        <v>4474</v>
      </c>
      <c r="U2242" s="6" t="s">
        <v>4474</v>
      </c>
      <c r="V2242" s="6" t="s">
        <v>4474</v>
      </c>
      <c r="W2242" s="6" t="s">
        <v>4474</v>
      </c>
      <c r="X2242" s="6" t="s">
        <v>4474</v>
      </c>
      <c r="Y2242" s="6" t="s">
        <v>4474</v>
      </c>
      <c r="Z2242" s="6" t="s">
        <v>4474</v>
      </c>
      <c r="AA2242" s="6" t="s">
        <v>4474</v>
      </c>
      <c r="AB2242" s="6" t="s">
        <v>4474</v>
      </c>
      <c r="AC2242" s="6" t="s">
        <v>4474</v>
      </c>
      <c r="AD2242" s="6" t="s">
        <v>4474</v>
      </c>
      <c r="AF2242" t="e">
        <f t="shared" si="680"/>
        <v>#VALUE!</v>
      </c>
      <c r="AG2242" t="e">
        <f t="shared" si="681"/>
        <v>#VALUE!</v>
      </c>
      <c r="AH2242" t="e">
        <f t="shared" si="682"/>
        <v>#VALUE!</v>
      </c>
      <c r="AI2242" t="e">
        <f t="shared" si="683"/>
        <v>#VALUE!</v>
      </c>
      <c r="AJ2242" t="e">
        <f t="shared" si="684"/>
        <v>#VALUE!</v>
      </c>
      <c r="AK2242" t="e">
        <f t="shared" si="685"/>
        <v>#VALUE!</v>
      </c>
      <c r="AL2242" t="e">
        <f t="shared" si="686"/>
        <v>#VALUE!</v>
      </c>
      <c r="AM2242" t="e">
        <f t="shared" si="687"/>
        <v>#VALUE!</v>
      </c>
      <c r="AN2242" t="e">
        <f t="shared" si="688"/>
        <v>#VALUE!</v>
      </c>
      <c r="AO2242" t="e">
        <f t="shared" si="689"/>
        <v>#VALUE!</v>
      </c>
      <c r="AP2242">
        <f t="shared" si="690"/>
        <v>0</v>
      </c>
      <c r="AQ2242">
        <f t="shared" si="691"/>
        <v>0</v>
      </c>
      <c r="AR2242">
        <f t="shared" si="692"/>
        <v>0</v>
      </c>
      <c r="AS2242">
        <f t="shared" si="693"/>
        <v>0</v>
      </c>
      <c r="AT2242">
        <f t="shared" si="694"/>
        <v>0</v>
      </c>
      <c r="AU2242">
        <f t="shared" si="695"/>
        <v>0</v>
      </c>
      <c r="AV2242">
        <f t="shared" si="696"/>
        <v>0</v>
      </c>
      <c r="AW2242">
        <f t="shared" si="697"/>
        <v>0</v>
      </c>
      <c r="AX2242">
        <f t="shared" si="698"/>
        <v>0</v>
      </c>
      <c r="AY2242">
        <f t="shared" si="699"/>
        <v>0</v>
      </c>
    </row>
    <row r="2243" spans="1:51" x14ac:dyDescent="0.3">
      <c r="A2243" s="1" t="s">
        <v>2237</v>
      </c>
      <c r="B2243" s="2">
        <v>117184962</v>
      </c>
      <c r="C2243" s="3" t="s">
        <v>5338</v>
      </c>
      <c r="D2243" s="5">
        <v>24.475000000000001</v>
      </c>
      <c r="E2243" s="5">
        <v>55.068750000000001</v>
      </c>
      <c r="F2243" s="3" t="s">
        <v>4480</v>
      </c>
      <c r="G2243" s="3" t="s">
        <v>4491</v>
      </c>
      <c r="H2243" s="3" t="s">
        <v>4492</v>
      </c>
      <c r="I2243" s="3" t="s">
        <v>4493</v>
      </c>
      <c r="J2243" s="3"/>
      <c r="K2243" s="6" t="s">
        <v>4474</v>
      </c>
      <c r="L2243" s="6" t="s">
        <v>4474</v>
      </c>
      <c r="M2243" s="6" t="s">
        <v>4474</v>
      </c>
      <c r="N2243" s="6" t="s">
        <v>4474</v>
      </c>
      <c r="O2243" s="6" t="s">
        <v>4474</v>
      </c>
      <c r="P2243" s="6" t="s">
        <v>4474</v>
      </c>
      <c r="Q2243" s="6" t="s">
        <v>4474</v>
      </c>
      <c r="R2243" s="6" t="s">
        <v>4474</v>
      </c>
      <c r="S2243" s="6" t="s">
        <v>4474</v>
      </c>
      <c r="T2243" s="6" t="s">
        <v>4474</v>
      </c>
      <c r="U2243" s="6" t="s">
        <v>4474</v>
      </c>
      <c r="V2243" s="6" t="s">
        <v>4474</v>
      </c>
      <c r="W2243" s="6" t="s">
        <v>4474</v>
      </c>
      <c r="X2243" s="6" t="s">
        <v>4474</v>
      </c>
      <c r="Y2243" s="6" t="s">
        <v>4474</v>
      </c>
      <c r="Z2243" s="6" t="s">
        <v>4474</v>
      </c>
      <c r="AA2243" s="6" t="s">
        <v>4474</v>
      </c>
      <c r="AB2243" s="6" t="s">
        <v>4474</v>
      </c>
      <c r="AC2243" s="6" t="s">
        <v>4474</v>
      </c>
      <c r="AD2243" s="6" t="s">
        <v>4474</v>
      </c>
      <c r="AF2243" t="e">
        <f t="shared" si="680"/>
        <v>#VALUE!</v>
      </c>
      <c r="AG2243" t="e">
        <f t="shared" si="681"/>
        <v>#VALUE!</v>
      </c>
      <c r="AH2243" t="e">
        <f t="shared" si="682"/>
        <v>#VALUE!</v>
      </c>
      <c r="AI2243" t="e">
        <f t="shared" si="683"/>
        <v>#VALUE!</v>
      </c>
      <c r="AJ2243" t="e">
        <f t="shared" si="684"/>
        <v>#VALUE!</v>
      </c>
      <c r="AK2243" t="e">
        <f t="shared" si="685"/>
        <v>#VALUE!</v>
      </c>
      <c r="AL2243" t="e">
        <f t="shared" si="686"/>
        <v>#VALUE!</v>
      </c>
      <c r="AM2243" t="e">
        <f t="shared" si="687"/>
        <v>#VALUE!</v>
      </c>
      <c r="AN2243" t="e">
        <f t="shared" si="688"/>
        <v>#VALUE!</v>
      </c>
      <c r="AO2243" t="e">
        <f t="shared" si="689"/>
        <v>#VALUE!</v>
      </c>
      <c r="AP2243">
        <f t="shared" si="690"/>
        <v>0</v>
      </c>
      <c r="AQ2243">
        <f t="shared" si="691"/>
        <v>0</v>
      </c>
      <c r="AR2243">
        <f t="shared" si="692"/>
        <v>0</v>
      </c>
      <c r="AS2243">
        <f t="shared" si="693"/>
        <v>0</v>
      </c>
      <c r="AT2243">
        <f t="shared" si="694"/>
        <v>0</v>
      </c>
      <c r="AU2243">
        <f t="shared" si="695"/>
        <v>0</v>
      </c>
      <c r="AV2243">
        <f t="shared" si="696"/>
        <v>0</v>
      </c>
      <c r="AW2243">
        <f t="shared" si="697"/>
        <v>0</v>
      </c>
      <c r="AX2243">
        <f t="shared" si="698"/>
        <v>0</v>
      </c>
      <c r="AY2243">
        <f t="shared" si="699"/>
        <v>0</v>
      </c>
    </row>
    <row r="2244" spans="1:51" x14ac:dyDescent="0.3">
      <c r="A2244" s="1" t="s">
        <v>2238</v>
      </c>
      <c r="B2244" s="2">
        <v>117184753</v>
      </c>
      <c r="C2244" s="3" t="s">
        <v>5338</v>
      </c>
      <c r="D2244" s="5">
        <v>23.88</v>
      </c>
      <c r="E2244" s="5">
        <v>46.566000000000003</v>
      </c>
      <c r="F2244" s="3" t="s">
        <v>4480</v>
      </c>
      <c r="G2244" s="3" t="s">
        <v>4491</v>
      </c>
      <c r="H2244" s="3" t="s">
        <v>4492</v>
      </c>
      <c r="I2244" s="3" t="s">
        <v>4493</v>
      </c>
      <c r="J2244" s="3"/>
      <c r="K2244" s="6" t="s">
        <v>4474</v>
      </c>
      <c r="L2244" s="6" t="s">
        <v>4474</v>
      </c>
      <c r="M2244" s="6" t="s">
        <v>4474</v>
      </c>
      <c r="N2244" s="6" t="s">
        <v>4474</v>
      </c>
      <c r="O2244" s="6" t="s">
        <v>4474</v>
      </c>
      <c r="P2244" s="6" t="s">
        <v>4474</v>
      </c>
      <c r="Q2244" s="6" t="s">
        <v>4474</v>
      </c>
      <c r="R2244" s="6" t="s">
        <v>4474</v>
      </c>
      <c r="S2244" s="6" t="s">
        <v>4474</v>
      </c>
      <c r="T2244" s="6" t="s">
        <v>4474</v>
      </c>
      <c r="U2244" s="6" t="s">
        <v>4474</v>
      </c>
      <c r="V2244" s="6" t="s">
        <v>4474</v>
      </c>
      <c r="W2244" s="6" t="s">
        <v>4474</v>
      </c>
      <c r="X2244" s="6" t="s">
        <v>4474</v>
      </c>
      <c r="Y2244" s="6" t="s">
        <v>4474</v>
      </c>
      <c r="Z2244" s="6" t="s">
        <v>4474</v>
      </c>
      <c r="AA2244" s="6" t="s">
        <v>4474</v>
      </c>
      <c r="AB2244" s="6" t="s">
        <v>4474</v>
      </c>
      <c r="AC2244" s="6" t="s">
        <v>4474</v>
      </c>
      <c r="AD2244" s="6" t="s">
        <v>4474</v>
      </c>
      <c r="AF2244" t="e">
        <f t="shared" si="680"/>
        <v>#VALUE!</v>
      </c>
      <c r="AG2244" t="e">
        <f t="shared" si="681"/>
        <v>#VALUE!</v>
      </c>
      <c r="AH2244" t="e">
        <f t="shared" si="682"/>
        <v>#VALUE!</v>
      </c>
      <c r="AI2244" t="e">
        <f t="shared" si="683"/>
        <v>#VALUE!</v>
      </c>
      <c r="AJ2244" t="e">
        <f t="shared" si="684"/>
        <v>#VALUE!</v>
      </c>
      <c r="AK2244" t="e">
        <f t="shared" si="685"/>
        <v>#VALUE!</v>
      </c>
      <c r="AL2244" t="e">
        <f t="shared" si="686"/>
        <v>#VALUE!</v>
      </c>
      <c r="AM2244" t="e">
        <f t="shared" si="687"/>
        <v>#VALUE!</v>
      </c>
      <c r="AN2244" t="e">
        <f t="shared" si="688"/>
        <v>#VALUE!</v>
      </c>
      <c r="AO2244" t="e">
        <f t="shared" si="689"/>
        <v>#VALUE!</v>
      </c>
      <c r="AP2244">
        <f t="shared" si="690"/>
        <v>0</v>
      </c>
      <c r="AQ2244">
        <f t="shared" si="691"/>
        <v>0</v>
      </c>
      <c r="AR2244">
        <f t="shared" si="692"/>
        <v>0</v>
      </c>
      <c r="AS2244">
        <f t="shared" si="693"/>
        <v>0</v>
      </c>
      <c r="AT2244">
        <f t="shared" si="694"/>
        <v>0</v>
      </c>
      <c r="AU2244">
        <f t="shared" si="695"/>
        <v>0</v>
      </c>
      <c r="AV2244">
        <f t="shared" si="696"/>
        <v>0</v>
      </c>
      <c r="AW2244">
        <f t="shared" si="697"/>
        <v>0</v>
      </c>
      <c r="AX2244">
        <f t="shared" si="698"/>
        <v>0</v>
      </c>
      <c r="AY2244">
        <f t="shared" si="699"/>
        <v>0</v>
      </c>
    </row>
    <row r="2245" spans="1:51" x14ac:dyDescent="0.3">
      <c r="A2245" s="1" t="s">
        <v>2239</v>
      </c>
      <c r="B2245" s="2">
        <v>117185134</v>
      </c>
      <c r="C2245" s="3" t="s">
        <v>5338</v>
      </c>
      <c r="D2245" s="5">
        <v>23.22</v>
      </c>
      <c r="E2245" s="7">
        <v>2.3220000000000001</v>
      </c>
      <c r="F2245" s="3" t="s">
        <v>4480</v>
      </c>
      <c r="G2245" s="3" t="s">
        <v>4491</v>
      </c>
      <c r="H2245" s="3" t="s">
        <v>4492</v>
      </c>
      <c r="I2245" s="3" t="s">
        <v>4493</v>
      </c>
      <c r="J2245" s="3"/>
      <c r="K2245" s="6" t="s">
        <v>4474</v>
      </c>
      <c r="L2245" s="6" t="s">
        <v>4474</v>
      </c>
      <c r="M2245" s="6" t="s">
        <v>4474</v>
      </c>
      <c r="N2245" s="6" t="s">
        <v>4474</v>
      </c>
      <c r="O2245" s="6" t="s">
        <v>4474</v>
      </c>
      <c r="P2245" s="6" t="s">
        <v>4474</v>
      </c>
      <c r="Q2245" s="6" t="s">
        <v>4474</v>
      </c>
      <c r="R2245" s="6" t="s">
        <v>4474</v>
      </c>
      <c r="S2245" s="6" t="s">
        <v>4474</v>
      </c>
      <c r="T2245" s="6" t="s">
        <v>4474</v>
      </c>
      <c r="U2245" s="6" t="s">
        <v>4474</v>
      </c>
      <c r="V2245" s="6" t="s">
        <v>4474</v>
      </c>
      <c r="W2245" s="6" t="s">
        <v>4474</v>
      </c>
      <c r="X2245" s="6" t="s">
        <v>4474</v>
      </c>
      <c r="Y2245" s="6" t="s">
        <v>4474</v>
      </c>
      <c r="Z2245" s="6" t="s">
        <v>4474</v>
      </c>
      <c r="AA2245" s="6" t="s">
        <v>4474</v>
      </c>
      <c r="AB2245" s="6" t="s">
        <v>4474</v>
      </c>
      <c r="AC2245" s="6" t="s">
        <v>4474</v>
      </c>
      <c r="AD2245" s="6" t="s">
        <v>4474</v>
      </c>
      <c r="AF2245" t="e">
        <f t="shared" si="680"/>
        <v>#VALUE!</v>
      </c>
      <c r="AG2245" t="e">
        <f t="shared" si="681"/>
        <v>#VALUE!</v>
      </c>
      <c r="AH2245" t="e">
        <f t="shared" si="682"/>
        <v>#VALUE!</v>
      </c>
      <c r="AI2245" t="e">
        <f t="shared" si="683"/>
        <v>#VALUE!</v>
      </c>
      <c r="AJ2245" t="e">
        <f t="shared" si="684"/>
        <v>#VALUE!</v>
      </c>
      <c r="AK2245" t="e">
        <f t="shared" si="685"/>
        <v>#VALUE!</v>
      </c>
      <c r="AL2245" t="e">
        <f t="shared" si="686"/>
        <v>#VALUE!</v>
      </c>
      <c r="AM2245" t="e">
        <f t="shared" si="687"/>
        <v>#VALUE!</v>
      </c>
      <c r="AN2245" t="e">
        <f t="shared" si="688"/>
        <v>#VALUE!</v>
      </c>
      <c r="AO2245" t="e">
        <f t="shared" si="689"/>
        <v>#VALUE!</v>
      </c>
      <c r="AP2245">
        <f t="shared" si="690"/>
        <v>0</v>
      </c>
      <c r="AQ2245">
        <f t="shared" si="691"/>
        <v>0</v>
      </c>
      <c r="AR2245">
        <f t="shared" si="692"/>
        <v>0</v>
      </c>
      <c r="AS2245">
        <f t="shared" si="693"/>
        <v>0</v>
      </c>
      <c r="AT2245">
        <f t="shared" si="694"/>
        <v>0</v>
      </c>
      <c r="AU2245">
        <f t="shared" si="695"/>
        <v>0</v>
      </c>
      <c r="AV2245">
        <f t="shared" si="696"/>
        <v>0</v>
      </c>
      <c r="AW2245">
        <f t="shared" si="697"/>
        <v>0</v>
      </c>
      <c r="AX2245">
        <f t="shared" si="698"/>
        <v>0</v>
      </c>
      <c r="AY2245">
        <f t="shared" si="699"/>
        <v>0</v>
      </c>
    </row>
    <row r="2246" spans="1:51" x14ac:dyDescent="0.3">
      <c r="A2246" s="1" t="s">
        <v>2240</v>
      </c>
      <c r="B2246" s="2">
        <v>5730726</v>
      </c>
      <c r="C2246" s="3" t="s">
        <v>5338</v>
      </c>
      <c r="D2246" s="5">
        <v>49.56</v>
      </c>
      <c r="E2246" s="5">
        <v>889.60199999999998</v>
      </c>
      <c r="F2246" s="3" t="s">
        <v>4480</v>
      </c>
      <c r="G2246" s="3" t="s">
        <v>4491</v>
      </c>
      <c r="H2246" s="3" t="s">
        <v>4492</v>
      </c>
      <c r="I2246" s="3" t="s">
        <v>4493</v>
      </c>
      <c r="J2246" s="3"/>
      <c r="K2246" s="6" t="s">
        <v>4474</v>
      </c>
      <c r="L2246" s="6" t="s">
        <v>4474</v>
      </c>
      <c r="M2246" s="6" t="s">
        <v>4474</v>
      </c>
      <c r="N2246" s="6" t="s">
        <v>4474</v>
      </c>
      <c r="O2246" s="6" t="s">
        <v>4474</v>
      </c>
      <c r="P2246" s="6" t="s">
        <v>4474</v>
      </c>
      <c r="Q2246" s="6" t="s">
        <v>4474</v>
      </c>
      <c r="R2246" s="6" t="s">
        <v>4474</v>
      </c>
      <c r="S2246" s="6" t="s">
        <v>4474</v>
      </c>
      <c r="T2246" s="6" t="s">
        <v>4474</v>
      </c>
      <c r="U2246" s="6" t="s">
        <v>4474</v>
      </c>
      <c r="V2246" s="6" t="s">
        <v>4474</v>
      </c>
      <c r="W2246" s="6" t="s">
        <v>4474</v>
      </c>
      <c r="X2246" s="6" t="s">
        <v>4474</v>
      </c>
      <c r="Y2246" s="6" t="s">
        <v>4474</v>
      </c>
      <c r="Z2246" s="6" t="s">
        <v>4474</v>
      </c>
      <c r="AA2246" s="6" t="s">
        <v>4474</v>
      </c>
      <c r="AB2246" s="6" t="s">
        <v>4474</v>
      </c>
      <c r="AC2246" s="6" t="s">
        <v>4474</v>
      </c>
      <c r="AD2246" s="6" t="s">
        <v>4474</v>
      </c>
      <c r="AF2246" t="e">
        <f t="shared" ref="AF2246:AF2309" si="700">Q2246/W2246</f>
        <v>#VALUE!</v>
      </c>
      <c r="AG2246" t="e">
        <f t="shared" ref="AG2246:AG2309" si="701">R2246/X2246</f>
        <v>#VALUE!</v>
      </c>
      <c r="AH2246" t="e">
        <f t="shared" ref="AH2246:AH2309" si="702">U2246/W2246</f>
        <v>#VALUE!</v>
      </c>
      <c r="AI2246" t="e">
        <f t="shared" ref="AI2246:AI2309" si="703">V2246/X2246</f>
        <v>#VALUE!</v>
      </c>
      <c r="AJ2246" t="e">
        <f t="shared" ref="AJ2246:AJ2309" si="704">Y2246/AA2246</f>
        <v>#VALUE!</v>
      </c>
      <c r="AK2246" t="e">
        <f t="shared" ref="AK2246:AK2309" si="705">Z2246/AB2246</f>
        <v>#VALUE!</v>
      </c>
      <c r="AL2246" t="e">
        <f t="shared" ref="AL2246:AL2309" si="706">O2246/K2246</f>
        <v>#VALUE!</v>
      </c>
      <c r="AM2246" t="e">
        <f t="shared" ref="AM2246:AM2309" si="707">P2246/L2246</f>
        <v>#VALUE!</v>
      </c>
      <c r="AN2246" t="e">
        <f t="shared" ref="AN2246:AN2309" si="708">K2246/W2246</f>
        <v>#VALUE!</v>
      </c>
      <c r="AO2246" t="e">
        <f t="shared" ref="AO2246:AO2309" si="709">L2246/X2246</f>
        <v>#VALUE!</v>
      </c>
      <c r="AP2246">
        <f t="shared" ref="AP2246:AP2309" si="710">IF(OR(Q2246&lt;0, Q2246="NA"), 0, 1)</f>
        <v>0</v>
      </c>
      <c r="AQ2246">
        <f t="shared" ref="AQ2246:AQ2309" si="711">IF(OR(S2246&lt;0, S2246="NA"), 0, 1)</f>
        <v>0</v>
      </c>
      <c r="AR2246">
        <f t="shared" ref="AR2246:AR2309" si="712">IFERROR(IF((AF2246-AG2246)&gt;0,1,0),0)</f>
        <v>0</v>
      </c>
      <c r="AS2246">
        <f t="shared" ref="AS2246:AS2309" si="713">IFERROR(IF((S2246-Q2246)&gt;0,1,0),0)</f>
        <v>0</v>
      </c>
      <c r="AT2246">
        <f t="shared" ref="AT2246:AT2309" si="714">IFERROR(IF((AH2246-AI2246)&lt;0,1,0),0)</f>
        <v>0</v>
      </c>
      <c r="AU2246">
        <f t="shared" ref="AU2246:AU2309" si="715">IFERROR(IF((AJ2246-AK2246)&gt;0,1,0),0)</f>
        <v>0</v>
      </c>
      <c r="AV2246">
        <f t="shared" ref="AV2246:AV2309" si="716">IFERROR(IF((AL2246-AM2246)&gt;0,1,0),0)</f>
        <v>0</v>
      </c>
      <c r="AW2246">
        <f t="shared" ref="AW2246:AW2309" si="717">IFERROR(IF((AN2246-AO2246)&gt;0,1,0),0)</f>
        <v>0</v>
      </c>
      <c r="AX2246">
        <f t="shared" ref="AX2246:AX2309" si="718">IFERROR(IF((AC2246-AD2246)&lt;0,1,0),0)</f>
        <v>0</v>
      </c>
      <c r="AY2246">
        <f t="shared" ref="AY2246:AY2309" si="719">SUM(AP2246:AX2246)</f>
        <v>0</v>
      </c>
    </row>
    <row r="2247" spans="1:51" x14ac:dyDescent="0.3">
      <c r="A2247" s="1" t="s">
        <v>2241</v>
      </c>
      <c r="B2247" s="2">
        <v>5728062</v>
      </c>
      <c r="C2247" s="3" t="s">
        <v>5338</v>
      </c>
      <c r="D2247" s="5">
        <v>18.760000000000002</v>
      </c>
      <c r="E2247" s="5">
        <v>84.42</v>
      </c>
      <c r="F2247" s="3" t="s">
        <v>4480</v>
      </c>
      <c r="G2247" s="3" t="s">
        <v>4491</v>
      </c>
      <c r="H2247" s="3" t="s">
        <v>4492</v>
      </c>
      <c r="I2247" s="3" t="s">
        <v>4493</v>
      </c>
      <c r="J2247" s="3"/>
      <c r="K2247" s="6" t="s">
        <v>4474</v>
      </c>
      <c r="L2247" s="6" t="s">
        <v>4474</v>
      </c>
      <c r="M2247" s="6" t="s">
        <v>4474</v>
      </c>
      <c r="N2247" s="6" t="s">
        <v>4474</v>
      </c>
      <c r="O2247" s="6" t="s">
        <v>4474</v>
      </c>
      <c r="P2247" s="6" t="s">
        <v>4474</v>
      </c>
      <c r="Q2247" s="6" t="s">
        <v>4474</v>
      </c>
      <c r="R2247" s="6" t="s">
        <v>4474</v>
      </c>
      <c r="S2247" s="6" t="s">
        <v>4474</v>
      </c>
      <c r="T2247" s="6" t="s">
        <v>4474</v>
      </c>
      <c r="U2247" s="6" t="s">
        <v>4474</v>
      </c>
      <c r="V2247" s="6" t="s">
        <v>4474</v>
      </c>
      <c r="W2247" s="6" t="s">
        <v>4474</v>
      </c>
      <c r="X2247" s="6" t="s">
        <v>4474</v>
      </c>
      <c r="Y2247" s="6" t="s">
        <v>4474</v>
      </c>
      <c r="Z2247" s="6" t="s">
        <v>4474</v>
      </c>
      <c r="AA2247" s="6" t="s">
        <v>4474</v>
      </c>
      <c r="AB2247" s="6" t="s">
        <v>4474</v>
      </c>
      <c r="AC2247" s="6" t="s">
        <v>4474</v>
      </c>
      <c r="AD2247" s="6" t="s">
        <v>4474</v>
      </c>
      <c r="AF2247" t="e">
        <f t="shared" si="700"/>
        <v>#VALUE!</v>
      </c>
      <c r="AG2247" t="e">
        <f t="shared" si="701"/>
        <v>#VALUE!</v>
      </c>
      <c r="AH2247" t="e">
        <f t="shared" si="702"/>
        <v>#VALUE!</v>
      </c>
      <c r="AI2247" t="e">
        <f t="shared" si="703"/>
        <v>#VALUE!</v>
      </c>
      <c r="AJ2247" t="e">
        <f t="shared" si="704"/>
        <v>#VALUE!</v>
      </c>
      <c r="AK2247" t="e">
        <f t="shared" si="705"/>
        <v>#VALUE!</v>
      </c>
      <c r="AL2247" t="e">
        <f t="shared" si="706"/>
        <v>#VALUE!</v>
      </c>
      <c r="AM2247" t="e">
        <f t="shared" si="707"/>
        <v>#VALUE!</v>
      </c>
      <c r="AN2247" t="e">
        <f t="shared" si="708"/>
        <v>#VALUE!</v>
      </c>
      <c r="AO2247" t="e">
        <f t="shared" si="709"/>
        <v>#VALUE!</v>
      </c>
      <c r="AP2247">
        <f t="shared" si="710"/>
        <v>0</v>
      </c>
      <c r="AQ2247">
        <f t="shared" si="711"/>
        <v>0</v>
      </c>
      <c r="AR2247">
        <f t="shared" si="712"/>
        <v>0</v>
      </c>
      <c r="AS2247">
        <f t="shared" si="713"/>
        <v>0</v>
      </c>
      <c r="AT2247">
        <f t="shared" si="714"/>
        <v>0</v>
      </c>
      <c r="AU2247">
        <f t="shared" si="715"/>
        <v>0</v>
      </c>
      <c r="AV2247">
        <f t="shared" si="716"/>
        <v>0</v>
      </c>
      <c r="AW2247">
        <f t="shared" si="717"/>
        <v>0</v>
      </c>
      <c r="AX2247">
        <f t="shared" si="718"/>
        <v>0</v>
      </c>
      <c r="AY2247">
        <f t="shared" si="719"/>
        <v>0</v>
      </c>
    </row>
    <row r="2248" spans="1:51" x14ac:dyDescent="0.3">
      <c r="A2248" s="1" t="s">
        <v>2242</v>
      </c>
      <c r="B2248" s="2">
        <v>5729044</v>
      </c>
      <c r="C2248" s="3" t="s">
        <v>5338</v>
      </c>
      <c r="D2248" s="5">
        <v>37.39</v>
      </c>
      <c r="E2248" s="5">
        <v>433.72399999999999</v>
      </c>
      <c r="F2248" s="3" t="s">
        <v>4480</v>
      </c>
      <c r="G2248" s="3" t="s">
        <v>4491</v>
      </c>
      <c r="H2248" s="3" t="s">
        <v>4492</v>
      </c>
      <c r="I2248" s="3" t="s">
        <v>4493</v>
      </c>
      <c r="J2248" s="3"/>
      <c r="K2248" s="6" t="s">
        <v>4474</v>
      </c>
      <c r="L2248" s="6" t="s">
        <v>4474</v>
      </c>
      <c r="M2248" s="6" t="s">
        <v>4474</v>
      </c>
      <c r="N2248" s="6" t="s">
        <v>4474</v>
      </c>
      <c r="O2248" s="6" t="s">
        <v>4474</v>
      </c>
      <c r="P2248" s="6" t="s">
        <v>4474</v>
      </c>
      <c r="Q2248" s="6" t="s">
        <v>4474</v>
      </c>
      <c r="R2248" s="6" t="s">
        <v>4474</v>
      </c>
      <c r="S2248" s="6" t="s">
        <v>4474</v>
      </c>
      <c r="T2248" s="6" t="s">
        <v>4474</v>
      </c>
      <c r="U2248" s="6" t="s">
        <v>4474</v>
      </c>
      <c r="V2248" s="6" t="s">
        <v>4474</v>
      </c>
      <c r="W2248" s="6" t="s">
        <v>4474</v>
      </c>
      <c r="X2248" s="6" t="s">
        <v>4474</v>
      </c>
      <c r="Y2248" s="6" t="s">
        <v>4474</v>
      </c>
      <c r="Z2248" s="6" t="s">
        <v>4474</v>
      </c>
      <c r="AA2248" s="6" t="s">
        <v>4474</v>
      </c>
      <c r="AB2248" s="6" t="s">
        <v>4474</v>
      </c>
      <c r="AC2248" s="6" t="s">
        <v>4474</v>
      </c>
      <c r="AD2248" s="6" t="s">
        <v>4474</v>
      </c>
      <c r="AF2248" t="e">
        <f t="shared" si="700"/>
        <v>#VALUE!</v>
      </c>
      <c r="AG2248" t="e">
        <f t="shared" si="701"/>
        <v>#VALUE!</v>
      </c>
      <c r="AH2248" t="e">
        <f t="shared" si="702"/>
        <v>#VALUE!</v>
      </c>
      <c r="AI2248" t="e">
        <f t="shared" si="703"/>
        <v>#VALUE!</v>
      </c>
      <c r="AJ2248" t="e">
        <f t="shared" si="704"/>
        <v>#VALUE!</v>
      </c>
      <c r="AK2248" t="e">
        <f t="shared" si="705"/>
        <v>#VALUE!</v>
      </c>
      <c r="AL2248" t="e">
        <f t="shared" si="706"/>
        <v>#VALUE!</v>
      </c>
      <c r="AM2248" t="e">
        <f t="shared" si="707"/>
        <v>#VALUE!</v>
      </c>
      <c r="AN2248" t="e">
        <f t="shared" si="708"/>
        <v>#VALUE!</v>
      </c>
      <c r="AO2248" t="e">
        <f t="shared" si="709"/>
        <v>#VALUE!</v>
      </c>
      <c r="AP2248">
        <f t="shared" si="710"/>
        <v>0</v>
      </c>
      <c r="AQ2248">
        <f t="shared" si="711"/>
        <v>0</v>
      </c>
      <c r="AR2248">
        <f t="shared" si="712"/>
        <v>0</v>
      </c>
      <c r="AS2248">
        <f t="shared" si="713"/>
        <v>0</v>
      </c>
      <c r="AT2248">
        <f t="shared" si="714"/>
        <v>0</v>
      </c>
      <c r="AU2248">
        <f t="shared" si="715"/>
        <v>0</v>
      </c>
      <c r="AV2248">
        <f t="shared" si="716"/>
        <v>0</v>
      </c>
      <c r="AW2248">
        <f t="shared" si="717"/>
        <v>0</v>
      </c>
      <c r="AX2248">
        <f t="shared" si="718"/>
        <v>0</v>
      </c>
      <c r="AY2248">
        <f t="shared" si="719"/>
        <v>0</v>
      </c>
    </row>
    <row r="2249" spans="1:51" x14ac:dyDescent="0.3">
      <c r="A2249" s="1" t="s">
        <v>2243</v>
      </c>
      <c r="B2249" s="2">
        <v>5728122</v>
      </c>
      <c r="C2249" s="3" t="s">
        <v>5338</v>
      </c>
      <c r="D2249" s="5">
        <v>88.64</v>
      </c>
      <c r="E2249" s="5">
        <v>13420.096</v>
      </c>
      <c r="F2249" s="3" t="s">
        <v>4480</v>
      </c>
      <c r="G2249" s="3" t="s">
        <v>4491</v>
      </c>
      <c r="H2249" s="3" t="s">
        <v>4492</v>
      </c>
      <c r="I2249" s="3" t="s">
        <v>4493</v>
      </c>
      <c r="J2249" s="3"/>
      <c r="K2249" s="6" t="s">
        <v>4474</v>
      </c>
      <c r="L2249" s="6" t="s">
        <v>4474</v>
      </c>
      <c r="M2249" s="6" t="s">
        <v>4474</v>
      </c>
      <c r="N2249" s="6" t="s">
        <v>4474</v>
      </c>
      <c r="O2249" s="6" t="s">
        <v>4474</v>
      </c>
      <c r="P2249" s="6" t="s">
        <v>4474</v>
      </c>
      <c r="Q2249" s="6" t="s">
        <v>4474</v>
      </c>
      <c r="R2249" s="6" t="s">
        <v>4474</v>
      </c>
      <c r="S2249" s="6" t="s">
        <v>4474</v>
      </c>
      <c r="T2249" s="6" t="s">
        <v>4474</v>
      </c>
      <c r="U2249" s="6" t="s">
        <v>4474</v>
      </c>
      <c r="V2249" s="6" t="s">
        <v>4474</v>
      </c>
      <c r="W2249" s="6" t="s">
        <v>4474</v>
      </c>
      <c r="X2249" s="6" t="s">
        <v>4474</v>
      </c>
      <c r="Y2249" s="6" t="s">
        <v>4474</v>
      </c>
      <c r="Z2249" s="6" t="s">
        <v>4474</v>
      </c>
      <c r="AA2249" s="6" t="s">
        <v>4474</v>
      </c>
      <c r="AB2249" s="6" t="s">
        <v>4474</v>
      </c>
      <c r="AC2249" s="6" t="s">
        <v>4474</v>
      </c>
      <c r="AD2249" s="6" t="s">
        <v>4474</v>
      </c>
      <c r="AF2249" t="e">
        <f t="shared" si="700"/>
        <v>#VALUE!</v>
      </c>
      <c r="AG2249" t="e">
        <f t="shared" si="701"/>
        <v>#VALUE!</v>
      </c>
      <c r="AH2249" t="e">
        <f t="shared" si="702"/>
        <v>#VALUE!</v>
      </c>
      <c r="AI2249" t="e">
        <f t="shared" si="703"/>
        <v>#VALUE!</v>
      </c>
      <c r="AJ2249" t="e">
        <f t="shared" si="704"/>
        <v>#VALUE!</v>
      </c>
      <c r="AK2249" t="e">
        <f t="shared" si="705"/>
        <v>#VALUE!</v>
      </c>
      <c r="AL2249" t="e">
        <f t="shared" si="706"/>
        <v>#VALUE!</v>
      </c>
      <c r="AM2249" t="e">
        <f t="shared" si="707"/>
        <v>#VALUE!</v>
      </c>
      <c r="AN2249" t="e">
        <f t="shared" si="708"/>
        <v>#VALUE!</v>
      </c>
      <c r="AO2249" t="e">
        <f t="shared" si="709"/>
        <v>#VALUE!</v>
      </c>
      <c r="AP2249">
        <f t="shared" si="710"/>
        <v>0</v>
      </c>
      <c r="AQ2249">
        <f t="shared" si="711"/>
        <v>0</v>
      </c>
      <c r="AR2249">
        <f t="shared" si="712"/>
        <v>0</v>
      </c>
      <c r="AS2249">
        <f t="shared" si="713"/>
        <v>0</v>
      </c>
      <c r="AT2249">
        <f t="shared" si="714"/>
        <v>0</v>
      </c>
      <c r="AU2249">
        <f t="shared" si="715"/>
        <v>0</v>
      </c>
      <c r="AV2249">
        <f t="shared" si="716"/>
        <v>0</v>
      </c>
      <c r="AW2249">
        <f t="shared" si="717"/>
        <v>0</v>
      </c>
      <c r="AX2249">
        <f t="shared" si="718"/>
        <v>0</v>
      </c>
      <c r="AY2249">
        <f t="shared" si="719"/>
        <v>0</v>
      </c>
    </row>
    <row r="2250" spans="1:51" x14ac:dyDescent="0.3">
      <c r="A2250" s="1" t="s">
        <v>2244</v>
      </c>
      <c r="B2250" s="2">
        <v>109527511</v>
      </c>
      <c r="C2250" s="3" t="s">
        <v>5338</v>
      </c>
      <c r="D2250" s="5">
        <v>9.14</v>
      </c>
      <c r="E2250" s="7">
        <v>4.1130000000000004</v>
      </c>
      <c r="F2250" s="3" t="s">
        <v>4480</v>
      </c>
      <c r="G2250" s="3" t="s">
        <v>4491</v>
      </c>
      <c r="H2250" s="3" t="s">
        <v>4492</v>
      </c>
      <c r="I2250" s="3" t="s">
        <v>4493</v>
      </c>
      <c r="J2250" s="3"/>
      <c r="K2250" s="6" t="s">
        <v>4474</v>
      </c>
      <c r="L2250" s="6" t="s">
        <v>4474</v>
      </c>
      <c r="M2250" s="6" t="s">
        <v>4474</v>
      </c>
      <c r="N2250" s="6" t="s">
        <v>4474</v>
      </c>
      <c r="O2250" s="6" t="s">
        <v>4474</v>
      </c>
      <c r="P2250" s="6" t="s">
        <v>4474</v>
      </c>
      <c r="Q2250" s="6" t="s">
        <v>4474</v>
      </c>
      <c r="R2250" s="6" t="s">
        <v>4474</v>
      </c>
      <c r="S2250" s="6" t="s">
        <v>4474</v>
      </c>
      <c r="T2250" s="6" t="s">
        <v>4474</v>
      </c>
      <c r="U2250" s="6" t="s">
        <v>4474</v>
      </c>
      <c r="V2250" s="6" t="s">
        <v>4474</v>
      </c>
      <c r="W2250" s="6" t="s">
        <v>4474</v>
      </c>
      <c r="X2250" s="6" t="s">
        <v>4474</v>
      </c>
      <c r="Y2250" s="6" t="s">
        <v>4474</v>
      </c>
      <c r="Z2250" s="6" t="s">
        <v>4474</v>
      </c>
      <c r="AA2250" s="6" t="s">
        <v>4474</v>
      </c>
      <c r="AB2250" s="6" t="s">
        <v>4474</v>
      </c>
      <c r="AC2250" s="6" t="s">
        <v>4474</v>
      </c>
      <c r="AD2250" s="6" t="s">
        <v>4474</v>
      </c>
      <c r="AF2250" t="e">
        <f t="shared" si="700"/>
        <v>#VALUE!</v>
      </c>
      <c r="AG2250" t="e">
        <f t="shared" si="701"/>
        <v>#VALUE!</v>
      </c>
      <c r="AH2250" t="e">
        <f t="shared" si="702"/>
        <v>#VALUE!</v>
      </c>
      <c r="AI2250" t="e">
        <f t="shared" si="703"/>
        <v>#VALUE!</v>
      </c>
      <c r="AJ2250" t="e">
        <f t="shared" si="704"/>
        <v>#VALUE!</v>
      </c>
      <c r="AK2250" t="e">
        <f t="shared" si="705"/>
        <v>#VALUE!</v>
      </c>
      <c r="AL2250" t="e">
        <f t="shared" si="706"/>
        <v>#VALUE!</v>
      </c>
      <c r="AM2250" t="e">
        <f t="shared" si="707"/>
        <v>#VALUE!</v>
      </c>
      <c r="AN2250" t="e">
        <f t="shared" si="708"/>
        <v>#VALUE!</v>
      </c>
      <c r="AO2250" t="e">
        <f t="shared" si="709"/>
        <v>#VALUE!</v>
      </c>
      <c r="AP2250">
        <f t="shared" si="710"/>
        <v>0</v>
      </c>
      <c r="AQ2250">
        <f t="shared" si="711"/>
        <v>0</v>
      </c>
      <c r="AR2250">
        <f t="shared" si="712"/>
        <v>0</v>
      </c>
      <c r="AS2250">
        <f t="shared" si="713"/>
        <v>0</v>
      </c>
      <c r="AT2250">
        <f t="shared" si="714"/>
        <v>0</v>
      </c>
      <c r="AU2250">
        <f t="shared" si="715"/>
        <v>0</v>
      </c>
      <c r="AV2250">
        <f t="shared" si="716"/>
        <v>0</v>
      </c>
      <c r="AW2250">
        <f t="shared" si="717"/>
        <v>0</v>
      </c>
      <c r="AX2250">
        <f t="shared" si="718"/>
        <v>0</v>
      </c>
      <c r="AY2250">
        <f t="shared" si="719"/>
        <v>0</v>
      </c>
    </row>
    <row r="2251" spans="1:51" x14ac:dyDescent="0.3">
      <c r="A2251" s="1" t="s">
        <v>2245</v>
      </c>
      <c r="B2251" s="2">
        <v>5726998</v>
      </c>
      <c r="C2251" s="3" t="s">
        <v>5338</v>
      </c>
      <c r="D2251" s="5">
        <v>90.37</v>
      </c>
      <c r="E2251" s="5">
        <v>35623.853999999999</v>
      </c>
      <c r="F2251" s="3" t="s">
        <v>4480</v>
      </c>
      <c r="G2251" s="3" t="s">
        <v>4491</v>
      </c>
      <c r="H2251" s="3" t="s">
        <v>4492</v>
      </c>
      <c r="I2251" s="3" t="s">
        <v>4493</v>
      </c>
      <c r="J2251" s="3"/>
      <c r="K2251" s="6" t="s">
        <v>4474</v>
      </c>
      <c r="L2251" s="6" t="s">
        <v>4474</v>
      </c>
      <c r="M2251" s="6" t="s">
        <v>4474</v>
      </c>
      <c r="N2251" s="6" t="s">
        <v>4474</v>
      </c>
      <c r="O2251" s="6" t="s">
        <v>4474</v>
      </c>
      <c r="P2251" s="6" t="s">
        <v>4474</v>
      </c>
      <c r="Q2251" s="6" t="s">
        <v>4474</v>
      </c>
      <c r="R2251" s="6" t="s">
        <v>4474</v>
      </c>
      <c r="S2251" s="6" t="s">
        <v>4474</v>
      </c>
      <c r="T2251" s="6" t="s">
        <v>4474</v>
      </c>
      <c r="U2251" s="6" t="s">
        <v>4474</v>
      </c>
      <c r="V2251" s="6" t="s">
        <v>4474</v>
      </c>
      <c r="W2251" s="6" t="s">
        <v>4474</v>
      </c>
      <c r="X2251" s="6" t="s">
        <v>4474</v>
      </c>
      <c r="Y2251" s="6" t="s">
        <v>4474</v>
      </c>
      <c r="Z2251" s="6" t="s">
        <v>4474</v>
      </c>
      <c r="AA2251" s="6" t="s">
        <v>4474</v>
      </c>
      <c r="AB2251" s="6" t="s">
        <v>4474</v>
      </c>
      <c r="AC2251" s="6" t="s">
        <v>4474</v>
      </c>
      <c r="AD2251" s="6" t="s">
        <v>4474</v>
      </c>
      <c r="AF2251" t="e">
        <f t="shared" si="700"/>
        <v>#VALUE!</v>
      </c>
      <c r="AG2251" t="e">
        <f t="shared" si="701"/>
        <v>#VALUE!</v>
      </c>
      <c r="AH2251" t="e">
        <f t="shared" si="702"/>
        <v>#VALUE!</v>
      </c>
      <c r="AI2251" t="e">
        <f t="shared" si="703"/>
        <v>#VALUE!</v>
      </c>
      <c r="AJ2251" t="e">
        <f t="shared" si="704"/>
        <v>#VALUE!</v>
      </c>
      <c r="AK2251" t="e">
        <f t="shared" si="705"/>
        <v>#VALUE!</v>
      </c>
      <c r="AL2251" t="e">
        <f t="shared" si="706"/>
        <v>#VALUE!</v>
      </c>
      <c r="AM2251" t="e">
        <f t="shared" si="707"/>
        <v>#VALUE!</v>
      </c>
      <c r="AN2251" t="e">
        <f t="shared" si="708"/>
        <v>#VALUE!</v>
      </c>
      <c r="AO2251" t="e">
        <f t="shared" si="709"/>
        <v>#VALUE!</v>
      </c>
      <c r="AP2251">
        <f t="shared" si="710"/>
        <v>0</v>
      </c>
      <c r="AQ2251">
        <f t="shared" si="711"/>
        <v>0</v>
      </c>
      <c r="AR2251">
        <f t="shared" si="712"/>
        <v>0</v>
      </c>
      <c r="AS2251">
        <f t="shared" si="713"/>
        <v>0</v>
      </c>
      <c r="AT2251">
        <f t="shared" si="714"/>
        <v>0</v>
      </c>
      <c r="AU2251">
        <f t="shared" si="715"/>
        <v>0</v>
      </c>
      <c r="AV2251">
        <f t="shared" si="716"/>
        <v>0</v>
      </c>
      <c r="AW2251">
        <f t="shared" si="717"/>
        <v>0</v>
      </c>
      <c r="AX2251">
        <f t="shared" si="718"/>
        <v>0</v>
      </c>
      <c r="AY2251">
        <f t="shared" si="719"/>
        <v>0</v>
      </c>
    </row>
    <row r="2252" spans="1:51" x14ac:dyDescent="0.3">
      <c r="A2252" s="1" t="s">
        <v>2246</v>
      </c>
      <c r="B2252" s="2">
        <v>5724479</v>
      </c>
      <c r="C2252" s="3" t="s">
        <v>5338</v>
      </c>
      <c r="D2252" s="5">
        <v>74.180000000000007</v>
      </c>
      <c r="E2252" s="5">
        <v>652.78399999999999</v>
      </c>
      <c r="F2252" s="3" t="s">
        <v>4480</v>
      </c>
      <c r="G2252" s="3" t="s">
        <v>4491</v>
      </c>
      <c r="H2252" s="3" t="s">
        <v>4492</v>
      </c>
      <c r="I2252" s="3" t="s">
        <v>4493</v>
      </c>
      <c r="J2252" s="3"/>
      <c r="K2252" s="6">
        <v>14037.07</v>
      </c>
      <c r="L2252" s="6">
        <v>12284.745999999999</v>
      </c>
      <c r="M2252" s="6" t="s">
        <v>4474</v>
      </c>
      <c r="N2252" s="6" t="s">
        <v>4474</v>
      </c>
      <c r="O2252" s="6">
        <v>13707.764999999999</v>
      </c>
      <c r="P2252" s="6">
        <v>11990.406999999999</v>
      </c>
      <c r="Q2252" s="6">
        <v>79191.534</v>
      </c>
      <c r="R2252" s="6">
        <v>-14576.944</v>
      </c>
      <c r="S2252" s="6" t="s">
        <v>4474</v>
      </c>
      <c r="T2252" s="6" t="s">
        <v>4474</v>
      </c>
      <c r="U2252" s="6" t="s">
        <v>4474</v>
      </c>
      <c r="V2252" s="6" t="s">
        <v>4474</v>
      </c>
      <c r="W2252" s="6">
        <v>603863.38699999999</v>
      </c>
      <c r="X2252" s="6">
        <v>529681.00300000003</v>
      </c>
      <c r="Y2252" s="6">
        <v>7101.9290000000001</v>
      </c>
      <c r="Z2252" s="6">
        <v>14853.916999999999</v>
      </c>
      <c r="AA2252" s="6">
        <v>5634</v>
      </c>
      <c r="AB2252" s="6">
        <v>13466</v>
      </c>
      <c r="AC2252" s="6">
        <v>8600000</v>
      </c>
      <c r="AD2252" s="6">
        <v>8300000</v>
      </c>
      <c r="AF2252">
        <f t="shared" si="700"/>
        <v>0.13114147289741215</v>
      </c>
      <c r="AG2252">
        <f t="shared" si="701"/>
        <v>-2.7520231832818817E-2</v>
      </c>
      <c r="AH2252" t="e">
        <f t="shared" si="702"/>
        <v>#VALUE!</v>
      </c>
      <c r="AI2252" t="e">
        <f t="shared" si="703"/>
        <v>#VALUE!</v>
      </c>
      <c r="AJ2252">
        <f t="shared" si="704"/>
        <v>1.2605482783102591</v>
      </c>
      <c r="AK2252">
        <f t="shared" si="705"/>
        <v>1.1030682459527699</v>
      </c>
      <c r="AL2252">
        <f t="shared" si="706"/>
        <v>0.97654033213484004</v>
      </c>
      <c r="AM2252">
        <f t="shared" si="707"/>
        <v>0.97604028605882454</v>
      </c>
      <c r="AN2252">
        <f t="shared" si="708"/>
        <v>2.3245439783551574E-2</v>
      </c>
      <c r="AO2252">
        <f t="shared" si="709"/>
        <v>2.3192725301496225E-2</v>
      </c>
      <c r="AP2252">
        <f t="shared" si="710"/>
        <v>1</v>
      </c>
      <c r="AQ2252">
        <f t="shared" si="711"/>
        <v>0</v>
      </c>
      <c r="AR2252">
        <f t="shared" si="712"/>
        <v>1</v>
      </c>
      <c r="AS2252">
        <f t="shared" si="713"/>
        <v>0</v>
      </c>
      <c r="AT2252">
        <f t="shared" si="714"/>
        <v>0</v>
      </c>
      <c r="AU2252">
        <f t="shared" si="715"/>
        <v>1</v>
      </c>
      <c r="AV2252">
        <f t="shared" si="716"/>
        <v>1</v>
      </c>
      <c r="AW2252">
        <f t="shared" si="717"/>
        <v>1</v>
      </c>
      <c r="AX2252">
        <f t="shared" si="718"/>
        <v>0</v>
      </c>
      <c r="AY2252">
        <f t="shared" si="719"/>
        <v>5</v>
      </c>
    </row>
    <row r="2253" spans="1:51" x14ac:dyDescent="0.3">
      <c r="A2253" s="1" t="s">
        <v>2247</v>
      </c>
      <c r="B2253" s="2">
        <v>5728328</v>
      </c>
      <c r="C2253" s="3" t="s">
        <v>5338</v>
      </c>
      <c r="D2253" s="5">
        <v>116.35</v>
      </c>
      <c r="E2253" s="5">
        <v>18988.32</v>
      </c>
      <c r="F2253" s="3" t="s">
        <v>4480</v>
      </c>
      <c r="G2253" s="3" t="s">
        <v>4491</v>
      </c>
      <c r="H2253" s="3" t="s">
        <v>4492</v>
      </c>
      <c r="I2253" s="3" t="s">
        <v>4493</v>
      </c>
      <c r="J2253" s="3"/>
      <c r="K2253" s="6" t="s">
        <v>4474</v>
      </c>
      <c r="L2253" s="6" t="s">
        <v>4474</v>
      </c>
      <c r="M2253" s="6" t="s">
        <v>4474</v>
      </c>
      <c r="N2253" s="6" t="s">
        <v>4474</v>
      </c>
      <c r="O2253" s="6" t="s">
        <v>4474</v>
      </c>
      <c r="P2253" s="6" t="s">
        <v>4474</v>
      </c>
      <c r="Q2253" s="6" t="s">
        <v>4474</v>
      </c>
      <c r="R2253" s="6" t="s">
        <v>4474</v>
      </c>
      <c r="S2253" s="6" t="s">
        <v>4474</v>
      </c>
      <c r="T2253" s="6" t="s">
        <v>4474</v>
      </c>
      <c r="U2253" s="6" t="s">
        <v>4474</v>
      </c>
      <c r="V2253" s="6" t="s">
        <v>4474</v>
      </c>
      <c r="W2253" s="6" t="s">
        <v>4474</v>
      </c>
      <c r="X2253" s="6" t="s">
        <v>4474</v>
      </c>
      <c r="Y2253" s="6" t="s">
        <v>4474</v>
      </c>
      <c r="Z2253" s="6" t="s">
        <v>4474</v>
      </c>
      <c r="AA2253" s="6" t="s">
        <v>4474</v>
      </c>
      <c r="AB2253" s="6" t="s">
        <v>4474</v>
      </c>
      <c r="AC2253" s="6" t="s">
        <v>4474</v>
      </c>
      <c r="AD2253" s="6" t="s">
        <v>4474</v>
      </c>
      <c r="AF2253" t="e">
        <f t="shared" si="700"/>
        <v>#VALUE!</v>
      </c>
      <c r="AG2253" t="e">
        <f t="shared" si="701"/>
        <v>#VALUE!</v>
      </c>
      <c r="AH2253" t="e">
        <f t="shared" si="702"/>
        <v>#VALUE!</v>
      </c>
      <c r="AI2253" t="e">
        <f t="shared" si="703"/>
        <v>#VALUE!</v>
      </c>
      <c r="AJ2253" t="e">
        <f t="shared" si="704"/>
        <v>#VALUE!</v>
      </c>
      <c r="AK2253" t="e">
        <f t="shared" si="705"/>
        <v>#VALUE!</v>
      </c>
      <c r="AL2253" t="e">
        <f t="shared" si="706"/>
        <v>#VALUE!</v>
      </c>
      <c r="AM2253" t="e">
        <f t="shared" si="707"/>
        <v>#VALUE!</v>
      </c>
      <c r="AN2253" t="e">
        <f t="shared" si="708"/>
        <v>#VALUE!</v>
      </c>
      <c r="AO2253" t="e">
        <f t="shared" si="709"/>
        <v>#VALUE!</v>
      </c>
      <c r="AP2253">
        <f t="shared" si="710"/>
        <v>0</v>
      </c>
      <c r="AQ2253">
        <f t="shared" si="711"/>
        <v>0</v>
      </c>
      <c r="AR2253">
        <f t="shared" si="712"/>
        <v>0</v>
      </c>
      <c r="AS2253">
        <f t="shared" si="713"/>
        <v>0</v>
      </c>
      <c r="AT2253">
        <f t="shared" si="714"/>
        <v>0</v>
      </c>
      <c r="AU2253">
        <f t="shared" si="715"/>
        <v>0</v>
      </c>
      <c r="AV2253">
        <f t="shared" si="716"/>
        <v>0</v>
      </c>
      <c r="AW2253">
        <f t="shared" si="717"/>
        <v>0</v>
      </c>
      <c r="AX2253">
        <f t="shared" si="718"/>
        <v>0</v>
      </c>
      <c r="AY2253">
        <f t="shared" si="719"/>
        <v>0</v>
      </c>
    </row>
    <row r="2254" spans="1:51" x14ac:dyDescent="0.3">
      <c r="A2254" s="1" t="s">
        <v>2248</v>
      </c>
      <c r="B2254" s="2">
        <v>5728327</v>
      </c>
      <c r="C2254" s="3" t="s">
        <v>5338</v>
      </c>
      <c r="D2254" s="5">
        <v>51.39</v>
      </c>
      <c r="E2254" s="7">
        <v>4748.4359999999997</v>
      </c>
      <c r="F2254" s="3" t="s">
        <v>4480</v>
      </c>
      <c r="G2254" s="3" t="s">
        <v>4491</v>
      </c>
      <c r="H2254" s="3" t="s">
        <v>4492</v>
      </c>
      <c r="I2254" s="3" t="s">
        <v>4493</v>
      </c>
      <c r="J2254" s="3"/>
      <c r="K2254" s="6" t="s">
        <v>4474</v>
      </c>
      <c r="L2254" s="6" t="s">
        <v>4474</v>
      </c>
      <c r="M2254" s="6" t="s">
        <v>4474</v>
      </c>
      <c r="N2254" s="6" t="s">
        <v>4474</v>
      </c>
      <c r="O2254" s="6" t="s">
        <v>4474</v>
      </c>
      <c r="P2254" s="6" t="s">
        <v>4474</v>
      </c>
      <c r="Q2254" s="6" t="s">
        <v>4474</v>
      </c>
      <c r="R2254" s="6" t="s">
        <v>4474</v>
      </c>
      <c r="S2254" s="6" t="s">
        <v>4474</v>
      </c>
      <c r="T2254" s="6" t="s">
        <v>4474</v>
      </c>
      <c r="U2254" s="6" t="s">
        <v>4474</v>
      </c>
      <c r="V2254" s="6" t="s">
        <v>4474</v>
      </c>
      <c r="W2254" s="6" t="s">
        <v>4474</v>
      </c>
      <c r="X2254" s="6" t="s">
        <v>4474</v>
      </c>
      <c r="Y2254" s="6" t="s">
        <v>4474</v>
      </c>
      <c r="Z2254" s="6" t="s">
        <v>4474</v>
      </c>
      <c r="AA2254" s="6" t="s">
        <v>4474</v>
      </c>
      <c r="AB2254" s="6" t="s">
        <v>4474</v>
      </c>
      <c r="AC2254" s="6" t="s">
        <v>4474</v>
      </c>
      <c r="AD2254" s="6" t="s">
        <v>4474</v>
      </c>
      <c r="AF2254" t="e">
        <f t="shared" si="700"/>
        <v>#VALUE!</v>
      </c>
      <c r="AG2254" t="e">
        <f t="shared" si="701"/>
        <v>#VALUE!</v>
      </c>
      <c r="AH2254" t="e">
        <f t="shared" si="702"/>
        <v>#VALUE!</v>
      </c>
      <c r="AI2254" t="e">
        <f t="shared" si="703"/>
        <v>#VALUE!</v>
      </c>
      <c r="AJ2254" t="e">
        <f t="shared" si="704"/>
        <v>#VALUE!</v>
      </c>
      <c r="AK2254" t="e">
        <f t="shared" si="705"/>
        <v>#VALUE!</v>
      </c>
      <c r="AL2254" t="e">
        <f t="shared" si="706"/>
        <v>#VALUE!</v>
      </c>
      <c r="AM2254" t="e">
        <f t="shared" si="707"/>
        <v>#VALUE!</v>
      </c>
      <c r="AN2254" t="e">
        <f t="shared" si="708"/>
        <v>#VALUE!</v>
      </c>
      <c r="AO2254" t="e">
        <f t="shared" si="709"/>
        <v>#VALUE!</v>
      </c>
      <c r="AP2254">
        <f t="shared" si="710"/>
        <v>0</v>
      </c>
      <c r="AQ2254">
        <f t="shared" si="711"/>
        <v>0</v>
      </c>
      <c r="AR2254">
        <f t="shared" si="712"/>
        <v>0</v>
      </c>
      <c r="AS2254">
        <f t="shared" si="713"/>
        <v>0</v>
      </c>
      <c r="AT2254">
        <f t="shared" si="714"/>
        <v>0</v>
      </c>
      <c r="AU2254">
        <f t="shared" si="715"/>
        <v>0</v>
      </c>
      <c r="AV2254">
        <f t="shared" si="716"/>
        <v>0</v>
      </c>
      <c r="AW2254">
        <f t="shared" si="717"/>
        <v>0</v>
      </c>
      <c r="AX2254">
        <f t="shared" si="718"/>
        <v>0</v>
      </c>
      <c r="AY2254">
        <f t="shared" si="719"/>
        <v>0</v>
      </c>
    </row>
    <row r="2255" spans="1:51" x14ac:dyDescent="0.3">
      <c r="A2255" s="1" t="s">
        <v>2249</v>
      </c>
      <c r="B2255" s="2">
        <v>5728674</v>
      </c>
      <c r="C2255" s="3" t="s">
        <v>5338</v>
      </c>
      <c r="D2255" s="5">
        <v>69.59</v>
      </c>
      <c r="E2255" s="5">
        <v>2379.9780000000001</v>
      </c>
      <c r="F2255" s="3" t="s">
        <v>4480</v>
      </c>
      <c r="G2255" s="3" t="s">
        <v>4491</v>
      </c>
      <c r="H2255" s="3" t="s">
        <v>4492</v>
      </c>
      <c r="I2255" s="3" t="s">
        <v>4493</v>
      </c>
      <c r="J2255" s="3"/>
      <c r="K2255" s="6" t="s">
        <v>4474</v>
      </c>
      <c r="L2255" s="6" t="s">
        <v>4474</v>
      </c>
      <c r="M2255" s="6" t="s">
        <v>4474</v>
      </c>
      <c r="N2255" s="6" t="s">
        <v>4474</v>
      </c>
      <c r="O2255" s="6" t="s">
        <v>4474</v>
      </c>
      <c r="P2255" s="6" t="s">
        <v>4474</v>
      </c>
      <c r="Q2255" s="6" t="s">
        <v>4474</v>
      </c>
      <c r="R2255" s="6" t="s">
        <v>4474</v>
      </c>
      <c r="S2255" s="6" t="s">
        <v>4474</v>
      </c>
      <c r="T2255" s="6" t="s">
        <v>4474</v>
      </c>
      <c r="U2255" s="6" t="s">
        <v>4474</v>
      </c>
      <c r="V2255" s="6" t="s">
        <v>4474</v>
      </c>
      <c r="W2255" s="6" t="s">
        <v>4474</v>
      </c>
      <c r="X2255" s="6" t="s">
        <v>4474</v>
      </c>
      <c r="Y2255" s="6" t="s">
        <v>4474</v>
      </c>
      <c r="Z2255" s="6" t="s">
        <v>4474</v>
      </c>
      <c r="AA2255" s="6" t="s">
        <v>4474</v>
      </c>
      <c r="AB2255" s="6" t="s">
        <v>4474</v>
      </c>
      <c r="AC2255" s="6" t="s">
        <v>4474</v>
      </c>
      <c r="AD2255" s="6" t="s">
        <v>4474</v>
      </c>
      <c r="AF2255" t="e">
        <f t="shared" si="700"/>
        <v>#VALUE!</v>
      </c>
      <c r="AG2255" t="e">
        <f t="shared" si="701"/>
        <v>#VALUE!</v>
      </c>
      <c r="AH2255" t="e">
        <f t="shared" si="702"/>
        <v>#VALUE!</v>
      </c>
      <c r="AI2255" t="e">
        <f t="shared" si="703"/>
        <v>#VALUE!</v>
      </c>
      <c r="AJ2255" t="e">
        <f t="shared" si="704"/>
        <v>#VALUE!</v>
      </c>
      <c r="AK2255" t="e">
        <f t="shared" si="705"/>
        <v>#VALUE!</v>
      </c>
      <c r="AL2255" t="e">
        <f t="shared" si="706"/>
        <v>#VALUE!</v>
      </c>
      <c r="AM2255" t="e">
        <f t="shared" si="707"/>
        <v>#VALUE!</v>
      </c>
      <c r="AN2255" t="e">
        <f t="shared" si="708"/>
        <v>#VALUE!</v>
      </c>
      <c r="AO2255" t="e">
        <f t="shared" si="709"/>
        <v>#VALUE!</v>
      </c>
      <c r="AP2255">
        <f t="shared" si="710"/>
        <v>0</v>
      </c>
      <c r="AQ2255">
        <f t="shared" si="711"/>
        <v>0</v>
      </c>
      <c r="AR2255">
        <f t="shared" si="712"/>
        <v>0</v>
      </c>
      <c r="AS2255">
        <f t="shared" si="713"/>
        <v>0</v>
      </c>
      <c r="AT2255">
        <f t="shared" si="714"/>
        <v>0</v>
      </c>
      <c r="AU2255">
        <f t="shared" si="715"/>
        <v>0</v>
      </c>
      <c r="AV2255">
        <f t="shared" si="716"/>
        <v>0</v>
      </c>
      <c r="AW2255">
        <f t="shared" si="717"/>
        <v>0</v>
      </c>
      <c r="AX2255">
        <f t="shared" si="718"/>
        <v>0</v>
      </c>
      <c r="AY2255">
        <f t="shared" si="719"/>
        <v>0</v>
      </c>
    </row>
    <row r="2256" spans="1:51" x14ac:dyDescent="0.3">
      <c r="A2256" s="1" t="s">
        <v>2250</v>
      </c>
      <c r="B2256" s="2">
        <v>5731468</v>
      </c>
      <c r="C2256" s="3" t="s">
        <v>5338</v>
      </c>
      <c r="D2256" s="5">
        <v>9.35</v>
      </c>
      <c r="E2256" s="5">
        <v>104.72</v>
      </c>
      <c r="F2256" s="3" t="s">
        <v>4480</v>
      </c>
      <c r="G2256" s="3" t="s">
        <v>4491</v>
      </c>
      <c r="H2256" s="3" t="s">
        <v>4492</v>
      </c>
      <c r="I2256" s="3" t="s">
        <v>4493</v>
      </c>
      <c r="J2256" s="3"/>
      <c r="K2256" s="6" t="s">
        <v>4474</v>
      </c>
      <c r="L2256" s="6" t="s">
        <v>4474</v>
      </c>
      <c r="M2256" s="6" t="s">
        <v>4474</v>
      </c>
      <c r="N2256" s="6" t="s">
        <v>4474</v>
      </c>
      <c r="O2256" s="6" t="s">
        <v>4474</v>
      </c>
      <c r="P2256" s="6" t="s">
        <v>4474</v>
      </c>
      <c r="Q2256" s="6" t="s">
        <v>4474</v>
      </c>
      <c r="R2256" s="6" t="s">
        <v>4474</v>
      </c>
      <c r="S2256" s="6" t="s">
        <v>4474</v>
      </c>
      <c r="T2256" s="6" t="s">
        <v>4474</v>
      </c>
      <c r="U2256" s="6" t="s">
        <v>4474</v>
      </c>
      <c r="V2256" s="6" t="s">
        <v>4474</v>
      </c>
      <c r="W2256" s="6" t="s">
        <v>4474</v>
      </c>
      <c r="X2256" s="6" t="s">
        <v>4474</v>
      </c>
      <c r="Y2256" s="6" t="s">
        <v>4474</v>
      </c>
      <c r="Z2256" s="6" t="s">
        <v>4474</v>
      </c>
      <c r="AA2256" s="6" t="s">
        <v>4474</v>
      </c>
      <c r="AB2256" s="6" t="s">
        <v>4474</v>
      </c>
      <c r="AC2256" s="6" t="s">
        <v>4474</v>
      </c>
      <c r="AD2256" s="6" t="s">
        <v>4474</v>
      </c>
      <c r="AF2256" t="e">
        <f t="shared" si="700"/>
        <v>#VALUE!</v>
      </c>
      <c r="AG2256" t="e">
        <f t="shared" si="701"/>
        <v>#VALUE!</v>
      </c>
      <c r="AH2256" t="e">
        <f t="shared" si="702"/>
        <v>#VALUE!</v>
      </c>
      <c r="AI2256" t="e">
        <f t="shared" si="703"/>
        <v>#VALUE!</v>
      </c>
      <c r="AJ2256" t="e">
        <f t="shared" si="704"/>
        <v>#VALUE!</v>
      </c>
      <c r="AK2256" t="e">
        <f t="shared" si="705"/>
        <v>#VALUE!</v>
      </c>
      <c r="AL2256" t="e">
        <f t="shared" si="706"/>
        <v>#VALUE!</v>
      </c>
      <c r="AM2256" t="e">
        <f t="shared" si="707"/>
        <v>#VALUE!</v>
      </c>
      <c r="AN2256" t="e">
        <f t="shared" si="708"/>
        <v>#VALUE!</v>
      </c>
      <c r="AO2256" t="e">
        <f t="shared" si="709"/>
        <v>#VALUE!</v>
      </c>
      <c r="AP2256">
        <f t="shared" si="710"/>
        <v>0</v>
      </c>
      <c r="AQ2256">
        <f t="shared" si="711"/>
        <v>0</v>
      </c>
      <c r="AR2256">
        <f t="shared" si="712"/>
        <v>0</v>
      </c>
      <c r="AS2256">
        <f t="shared" si="713"/>
        <v>0</v>
      </c>
      <c r="AT2256">
        <f t="shared" si="714"/>
        <v>0</v>
      </c>
      <c r="AU2256">
        <f t="shared" si="715"/>
        <v>0</v>
      </c>
      <c r="AV2256">
        <f t="shared" si="716"/>
        <v>0</v>
      </c>
      <c r="AW2256">
        <f t="shared" si="717"/>
        <v>0</v>
      </c>
      <c r="AX2256">
        <f t="shared" si="718"/>
        <v>0</v>
      </c>
      <c r="AY2256">
        <f t="shared" si="719"/>
        <v>0</v>
      </c>
    </row>
    <row r="2257" spans="1:51" x14ac:dyDescent="0.3">
      <c r="A2257" s="1" t="s">
        <v>2251</v>
      </c>
      <c r="B2257" s="2">
        <v>5732006</v>
      </c>
      <c r="C2257" s="3" t="s">
        <v>5338</v>
      </c>
      <c r="D2257" s="5">
        <v>43.87</v>
      </c>
      <c r="E2257" s="5">
        <v>5053.8239999999996</v>
      </c>
      <c r="F2257" s="3" t="s">
        <v>4480</v>
      </c>
      <c r="G2257" s="3" t="s">
        <v>4491</v>
      </c>
      <c r="H2257" s="3" t="s">
        <v>4492</v>
      </c>
      <c r="I2257" s="3" t="s">
        <v>4493</v>
      </c>
      <c r="J2257" s="3"/>
      <c r="K2257" s="6" t="s">
        <v>4474</v>
      </c>
      <c r="L2257" s="6" t="s">
        <v>4474</v>
      </c>
      <c r="M2257" s="6" t="s">
        <v>4474</v>
      </c>
      <c r="N2257" s="6" t="s">
        <v>4474</v>
      </c>
      <c r="O2257" s="6" t="s">
        <v>4474</v>
      </c>
      <c r="P2257" s="6" t="s">
        <v>4474</v>
      </c>
      <c r="Q2257" s="6" t="s">
        <v>4474</v>
      </c>
      <c r="R2257" s="6" t="s">
        <v>4474</v>
      </c>
      <c r="S2257" s="6" t="s">
        <v>4474</v>
      </c>
      <c r="T2257" s="6" t="s">
        <v>4474</v>
      </c>
      <c r="U2257" s="6" t="s">
        <v>4474</v>
      </c>
      <c r="V2257" s="6" t="s">
        <v>4474</v>
      </c>
      <c r="W2257" s="6" t="s">
        <v>4474</v>
      </c>
      <c r="X2257" s="6" t="s">
        <v>4474</v>
      </c>
      <c r="Y2257" s="6" t="s">
        <v>4474</v>
      </c>
      <c r="Z2257" s="6" t="s">
        <v>4474</v>
      </c>
      <c r="AA2257" s="6" t="s">
        <v>4474</v>
      </c>
      <c r="AB2257" s="6" t="s">
        <v>4474</v>
      </c>
      <c r="AC2257" s="6" t="s">
        <v>4474</v>
      </c>
      <c r="AD2257" s="6" t="s">
        <v>4474</v>
      </c>
      <c r="AF2257" t="e">
        <f t="shared" si="700"/>
        <v>#VALUE!</v>
      </c>
      <c r="AG2257" t="e">
        <f t="shared" si="701"/>
        <v>#VALUE!</v>
      </c>
      <c r="AH2257" t="e">
        <f t="shared" si="702"/>
        <v>#VALUE!</v>
      </c>
      <c r="AI2257" t="e">
        <f t="shared" si="703"/>
        <v>#VALUE!</v>
      </c>
      <c r="AJ2257" t="e">
        <f t="shared" si="704"/>
        <v>#VALUE!</v>
      </c>
      <c r="AK2257" t="e">
        <f t="shared" si="705"/>
        <v>#VALUE!</v>
      </c>
      <c r="AL2257" t="e">
        <f t="shared" si="706"/>
        <v>#VALUE!</v>
      </c>
      <c r="AM2257" t="e">
        <f t="shared" si="707"/>
        <v>#VALUE!</v>
      </c>
      <c r="AN2257" t="e">
        <f t="shared" si="708"/>
        <v>#VALUE!</v>
      </c>
      <c r="AO2257" t="e">
        <f t="shared" si="709"/>
        <v>#VALUE!</v>
      </c>
      <c r="AP2257">
        <f t="shared" si="710"/>
        <v>0</v>
      </c>
      <c r="AQ2257">
        <f t="shared" si="711"/>
        <v>0</v>
      </c>
      <c r="AR2257">
        <f t="shared" si="712"/>
        <v>0</v>
      </c>
      <c r="AS2257">
        <f t="shared" si="713"/>
        <v>0</v>
      </c>
      <c r="AT2257">
        <f t="shared" si="714"/>
        <v>0</v>
      </c>
      <c r="AU2257">
        <f t="shared" si="715"/>
        <v>0</v>
      </c>
      <c r="AV2257">
        <f t="shared" si="716"/>
        <v>0</v>
      </c>
      <c r="AW2257">
        <f t="shared" si="717"/>
        <v>0</v>
      </c>
      <c r="AX2257">
        <f t="shared" si="718"/>
        <v>0</v>
      </c>
      <c r="AY2257">
        <f t="shared" si="719"/>
        <v>0</v>
      </c>
    </row>
    <row r="2258" spans="1:51" x14ac:dyDescent="0.3">
      <c r="A2258" s="1" t="s">
        <v>2252</v>
      </c>
      <c r="B2258" s="2">
        <v>100362189</v>
      </c>
      <c r="C2258" s="3" t="s">
        <v>5338</v>
      </c>
      <c r="D2258" s="5">
        <v>17.035</v>
      </c>
      <c r="E2258" s="7">
        <v>6.8140000000000001</v>
      </c>
      <c r="F2258" s="3" t="s">
        <v>4480</v>
      </c>
      <c r="G2258" s="3" t="s">
        <v>4491</v>
      </c>
      <c r="H2258" s="3" t="s">
        <v>4492</v>
      </c>
      <c r="I2258" s="3" t="s">
        <v>4493</v>
      </c>
      <c r="J2258" s="3"/>
      <c r="K2258" s="6" t="s">
        <v>4474</v>
      </c>
      <c r="L2258" s="6" t="s">
        <v>4474</v>
      </c>
      <c r="M2258" s="6" t="s">
        <v>4474</v>
      </c>
      <c r="N2258" s="6" t="s">
        <v>4474</v>
      </c>
      <c r="O2258" s="6" t="s">
        <v>4474</v>
      </c>
      <c r="P2258" s="6" t="s">
        <v>4474</v>
      </c>
      <c r="Q2258" s="6" t="s">
        <v>4474</v>
      </c>
      <c r="R2258" s="6" t="s">
        <v>4474</v>
      </c>
      <c r="S2258" s="6" t="s">
        <v>4474</v>
      </c>
      <c r="T2258" s="6" t="s">
        <v>4474</v>
      </c>
      <c r="U2258" s="6" t="s">
        <v>4474</v>
      </c>
      <c r="V2258" s="6" t="s">
        <v>4474</v>
      </c>
      <c r="W2258" s="6" t="s">
        <v>4474</v>
      </c>
      <c r="X2258" s="6" t="s">
        <v>4474</v>
      </c>
      <c r="Y2258" s="6" t="s">
        <v>4474</v>
      </c>
      <c r="Z2258" s="6" t="s">
        <v>4474</v>
      </c>
      <c r="AA2258" s="6" t="s">
        <v>4474</v>
      </c>
      <c r="AB2258" s="6" t="s">
        <v>4474</v>
      </c>
      <c r="AC2258" s="6" t="s">
        <v>4474</v>
      </c>
      <c r="AD2258" s="6" t="s">
        <v>4474</v>
      </c>
      <c r="AF2258" t="e">
        <f t="shared" si="700"/>
        <v>#VALUE!</v>
      </c>
      <c r="AG2258" t="e">
        <f t="shared" si="701"/>
        <v>#VALUE!</v>
      </c>
      <c r="AH2258" t="e">
        <f t="shared" si="702"/>
        <v>#VALUE!</v>
      </c>
      <c r="AI2258" t="e">
        <f t="shared" si="703"/>
        <v>#VALUE!</v>
      </c>
      <c r="AJ2258" t="e">
        <f t="shared" si="704"/>
        <v>#VALUE!</v>
      </c>
      <c r="AK2258" t="e">
        <f t="shared" si="705"/>
        <v>#VALUE!</v>
      </c>
      <c r="AL2258" t="e">
        <f t="shared" si="706"/>
        <v>#VALUE!</v>
      </c>
      <c r="AM2258" t="e">
        <f t="shared" si="707"/>
        <v>#VALUE!</v>
      </c>
      <c r="AN2258" t="e">
        <f t="shared" si="708"/>
        <v>#VALUE!</v>
      </c>
      <c r="AO2258" t="e">
        <f t="shared" si="709"/>
        <v>#VALUE!</v>
      </c>
      <c r="AP2258">
        <f t="shared" si="710"/>
        <v>0</v>
      </c>
      <c r="AQ2258">
        <f t="shared" si="711"/>
        <v>0</v>
      </c>
      <c r="AR2258">
        <f t="shared" si="712"/>
        <v>0</v>
      </c>
      <c r="AS2258">
        <f t="shared" si="713"/>
        <v>0</v>
      </c>
      <c r="AT2258">
        <f t="shared" si="714"/>
        <v>0</v>
      </c>
      <c r="AU2258">
        <f t="shared" si="715"/>
        <v>0</v>
      </c>
      <c r="AV2258">
        <f t="shared" si="716"/>
        <v>0</v>
      </c>
      <c r="AW2258">
        <f t="shared" si="717"/>
        <v>0</v>
      </c>
      <c r="AX2258">
        <f t="shared" si="718"/>
        <v>0</v>
      </c>
      <c r="AY2258">
        <f t="shared" si="719"/>
        <v>0</v>
      </c>
    </row>
    <row r="2259" spans="1:51" x14ac:dyDescent="0.3">
      <c r="A2259" s="1" t="s">
        <v>2253</v>
      </c>
      <c r="B2259" s="2">
        <v>5728113</v>
      </c>
      <c r="C2259" s="3" t="s">
        <v>5338</v>
      </c>
      <c r="D2259" s="5">
        <v>59.31</v>
      </c>
      <c r="E2259" s="5">
        <v>8089.884</v>
      </c>
      <c r="F2259" s="3" t="s">
        <v>4480</v>
      </c>
      <c r="G2259" s="3" t="s">
        <v>4491</v>
      </c>
      <c r="H2259" s="3" t="s">
        <v>4492</v>
      </c>
      <c r="I2259" s="3" t="s">
        <v>4493</v>
      </c>
      <c r="J2259" s="3"/>
      <c r="K2259" s="6" t="s">
        <v>4474</v>
      </c>
      <c r="L2259" s="6" t="s">
        <v>4474</v>
      </c>
      <c r="M2259" s="6" t="s">
        <v>4474</v>
      </c>
      <c r="N2259" s="6" t="s">
        <v>4474</v>
      </c>
      <c r="O2259" s="6" t="s">
        <v>4474</v>
      </c>
      <c r="P2259" s="6" t="s">
        <v>4474</v>
      </c>
      <c r="Q2259" s="6" t="s">
        <v>4474</v>
      </c>
      <c r="R2259" s="6" t="s">
        <v>4474</v>
      </c>
      <c r="S2259" s="6" t="s">
        <v>4474</v>
      </c>
      <c r="T2259" s="6" t="s">
        <v>4474</v>
      </c>
      <c r="U2259" s="6" t="s">
        <v>4474</v>
      </c>
      <c r="V2259" s="6" t="s">
        <v>4474</v>
      </c>
      <c r="W2259" s="6" t="s">
        <v>4474</v>
      </c>
      <c r="X2259" s="6" t="s">
        <v>4474</v>
      </c>
      <c r="Y2259" s="6" t="s">
        <v>4474</v>
      </c>
      <c r="Z2259" s="6" t="s">
        <v>4474</v>
      </c>
      <c r="AA2259" s="6" t="s">
        <v>4474</v>
      </c>
      <c r="AB2259" s="6" t="s">
        <v>4474</v>
      </c>
      <c r="AC2259" s="6" t="s">
        <v>4474</v>
      </c>
      <c r="AD2259" s="6" t="s">
        <v>4474</v>
      </c>
      <c r="AF2259" t="e">
        <f t="shared" si="700"/>
        <v>#VALUE!</v>
      </c>
      <c r="AG2259" t="e">
        <f t="shared" si="701"/>
        <v>#VALUE!</v>
      </c>
      <c r="AH2259" t="e">
        <f t="shared" si="702"/>
        <v>#VALUE!</v>
      </c>
      <c r="AI2259" t="e">
        <f t="shared" si="703"/>
        <v>#VALUE!</v>
      </c>
      <c r="AJ2259" t="e">
        <f t="shared" si="704"/>
        <v>#VALUE!</v>
      </c>
      <c r="AK2259" t="e">
        <f t="shared" si="705"/>
        <v>#VALUE!</v>
      </c>
      <c r="AL2259" t="e">
        <f t="shared" si="706"/>
        <v>#VALUE!</v>
      </c>
      <c r="AM2259" t="e">
        <f t="shared" si="707"/>
        <v>#VALUE!</v>
      </c>
      <c r="AN2259" t="e">
        <f t="shared" si="708"/>
        <v>#VALUE!</v>
      </c>
      <c r="AO2259" t="e">
        <f t="shared" si="709"/>
        <v>#VALUE!</v>
      </c>
      <c r="AP2259">
        <f t="shared" si="710"/>
        <v>0</v>
      </c>
      <c r="AQ2259">
        <f t="shared" si="711"/>
        <v>0</v>
      </c>
      <c r="AR2259">
        <f t="shared" si="712"/>
        <v>0</v>
      </c>
      <c r="AS2259">
        <f t="shared" si="713"/>
        <v>0</v>
      </c>
      <c r="AT2259">
        <f t="shared" si="714"/>
        <v>0</v>
      </c>
      <c r="AU2259">
        <f t="shared" si="715"/>
        <v>0</v>
      </c>
      <c r="AV2259">
        <f t="shared" si="716"/>
        <v>0</v>
      </c>
      <c r="AW2259">
        <f t="shared" si="717"/>
        <v>0</v>
      </c>
      <c r="AX2259">
        <f t="shared" si="718"/>
        <v>0</v>
      </c>
      <c r="AY2259">
        <f t="shared" si="719"/>
        <v>0</v>
      </c>
    </row>
    <row r="2260" spans="1:51" x14ac:dyDescent="0.3">
      <c r="A2260" s="1" t="s">
        <v>2254</v>
      </c>
      <c r="B2260" s="2">
        <v>5730887</v>
      </c>
      <c r="C2260" s="3" t="s">
        <v>5338</v>
      </c>
      <c r="D2260" s="5">
        <v>23.37</v>
      </c>
      <c r="E2260" s="5">
        <v>1798.3215</v>
      </c>
      <c r="F2260" s="3" t="s">
        <v>4480</v>
      </c>
      <c r="G2260" s="3" t="s">
        <v>4491</v>
      </c>
      <c r="H2260" s="3" t="s">
        <v>4492</v>
      </c>
      <c r="I2260" s="3" t="s">
        <v>4493</v>
      </c>
      <c r="J2260" s="3"/>
      <c r="K2260" s="6" t="s">
        <v>4474</v>
      </c>
      <c r="L2260" s="6" t="s">
        <v>4474</v>
      </c>
      <c r="M2260" s="6" t="s">
        <v>4474</v>
      </c>
      <c r="N2260" s="6" t="s">
        <v>4474</v>
      </c>
      <c r="O2260" s="6" t="s">
        <v>4474</v>
      </c>
      <c r="P2260" s="6" t="s">
        <v>4474</v>
      </c>
      <c r="Q2260" s="6" t="s">
        <v>4474</v>
      </c>
      <c r="R2260" s="6" t="s">
        <v>4474</v>
      </c>
      <c r="S2260" s="6" t="s">
        <v>4474</v>
      </c>
      <c r="T2260" s="6" t="s">
        <v>4474</v>
      </c>
      <c r="U2260" s="6" t="s">
        <v>4474</v>
      </c>
      <c r="V2260" s="6" t="s">
        <v>4474</v>
      </c>
      <c r="W2260" s="6" t="s">
        <v>4474</v>
      </c>
      <c r="X2260" s="6" t="s">
        <v>4474</v>
      </c>
      <c r="Y2260" s="6" t="s">
        <v>4474</v>
      </c>
      <c r="Z2260" s="6" t="s">
        <v>4474</v>
      </c>
      <c r="AA2260" s="6" t="s">
        <v>4474</v>
      </c>
      <c r="AB2260" s="6" t="s">
        <v>4474</v>
      </c>
      <c r="AC2260" s="6" t="s">
        <v>4474</v>
      </c>
      <c r="AD2260" s="6" t="s">
        <v>4474</v>
      </c>
      <c r="AF2260" t="e">
        <f t="shared" si="700"/>
        <v>#VALUE!</v>
      </c>
      <c r="AG2260" t="e">
        <f t="shared" si="701"/>
        <v>#VALUE!</v>
      </c>
      <c r="AH2260" t="e">
        <f t="shared" si="702"/>
        <v>#VALUE!</v>
      </c>
      <c r="AI2260" t="e">
        <f t="shared" si="703"/>
        <v>#VALUE!</v>
      </c>
      <c r="AJ2260" t="e">
        <f t="shared" si="704"/>
        <v>#VALUE!</v>
      </c>
      <c r="AK2260" t="e">
        <f t="shared" si="705"/>
        <v>#VALUE!</v>
      </c>
      <c r="AL2260" t="e">
        <f t="shared" si="706"/>
        <v>#VALUE!</v>
      </c>
      <c r="AM2260" t="e">
        <f t="shared" si="707"/>
        <v>#VALUE!</v>
      </c>
      <c r="AN2260" t="e">
        <f t="shared" si="708"/>
        <v>#VALUE!</v>
      </c>
      <c r="AO2260" t="e">
        <f t="shared" si="709"/>
        <v>#VALUE!</v>
      </c>
      <c r="AP2260">
        <f t="shared" si="710"/>
        <v>0</v>
      </c>
      <c r="AQ2260">
        <f t="shared" si="711"/>
        <v>0</v>
      </c>
      <c r="AR2260">
        <f t="shared" si="712"/>
        <v>0</v>
      </c>
      <c r="AS2260">
        <f t="shared" si="713"/>
        <v>0</v>
      </c>
      <c r="AT2260">
        <f t="shared" si="714"/>
        <v>0</v>
      </c>
      <c r="AU2260">
        <f t="shared" si="715"/>
        <v>0</v>
      </c>
      <c r="AV2260">
        <f t="shared" si="716"/>
        <v>0</v>
      </c>
      <c r="AW2260">
        <f t="shared" si="717"/>
        <v>0</v>
      </c>
      <c r="AX2260">
        <f t="shared" si="718"/>
        <v>0</v>
      </c>
      <c r="AY2260">
        <f t="shared" si="719"/>
        <v>0</v>
      </c>
    </row>
    <row r="2261" spans="1:51" x14ac:dyDescent="0.3">
      <c r="A2261" s="1" t="s">
        <v>2255</v>
      </c>
      <c r="B2261" s="2">
        <v>5728063</v>
      </c>
      <c r="C2261" s="3" t="s">
        <v>5338</v>
      </c>
      <c r="D2261" s="5">
        <v>51.74</v>
      </c>
      <c r="E2261" s="5">
        <v>85.370999999999995</v>
      </c>
      <c r="F2261" s="3" t="s">
        <v>4480</v>
      </c>
      <c r="G2261" s="3" t="s">
        <v>4491</v>
      </c>
      <c r="H2261" s="3" t="s">
        <v>4492</v>
      </c>
      <c r="I2261" s="3" t="s">
        <v>4493</v>
      </c>
      <c r="J2261" s="3"/>
      <c r="K2261" s="6" t="s">
        <v>4474</v>
      </c>
      <c r="L2261" s="6" t="s">
        <v>4474</v>
      </c>
      <c r="M2261" s="6" t="s">
        <v>4474</v>
      </c>
      <c r="N2261" s="6" t="s">
        <v>4474</v>
      </c>
      <c r="O2261" s="6" t="s">
        <v>4474</v>
      </c>
      <c r="P2261" s="6" t="s">
        <v>4474</v>
      </c>
      <c r="Q2261" s="6" t="s">
        <v>4474</v>
      </c>
      <c r="R2261" s="6" t="s">
        <v>4474</v>
      </c>
      <c r="S2261" s="6" t="s">
        <v>4474</v>
      </c>
      <c r="T2261" s="6" t="s">
        <v>4474</v>
      </c>
      <c r="U2261" s="6" t="s">
        <v>4474</v>
      </c>
      <c r="V2261" s="6" t="s">
        <v>4474</v>
      </c>
      <c r="W2261" s="6" t="s">
        <v>4474</v>
      </c>
      <c r="X2261" s="6" t="s">
        <v>4474</v>
      </c>
      <c r="Y2261" s="6" t="s">
        <v>4474</v>
      </c>
      <c r="Z2261" s="6" t="s">
        <v>4474</v>
      </c>
      <c r="AA2261" s="6" t="s">
        <v>4474</v>
      </c>
      <c r="AB2261" s="6" t="s">
        <v>4474</v>
      </c>
      <c r="AC2261" s="6" t="s">
        <v>4474</v>
      </c>
      <c r="AD2261" s="6" t="s">
        <v>4474</v>
      </c>
      <c r="AF2261" t="e">
        <f t="shared" si="700"/>
        <v>#VALUE!</v>
      </c>
      <c r="AG2261" t="e">
        <f t="shared" si="701"/>
        <v>#VALUE!</v>
      </c>
      <c r="AH2261" t="e">
        <f t="shared" si="702"/>
        <v>#VALUE!</v>
      </c>
      <c r="AI2261" t="e">
        <f t="shared" si="703"/>
        <v>#VALUE!</v>
      </c>
      <c r="AJ2261" t="e">
        <f t="shared" si="704"/>
        <v>#VALUE!</v>
      </c>
      <c r="AK2261" t="e">
        <f t="shared" si="705"/>
        <v>#VALUE!</v>
      </c>
      <c r="AL2261" t="e">
        <f t="shared" si="706"/>
        <v>#VALUE!</v>
      </c>
      <c r="AM2261" t="e">
        <f t="shared" si="707"/>
        <v>#VALUE!</v>
      </c>
      <c r="AN2261" t="e">
        <f t="shared" si="708"/>
        <v>#VALUE!</v>
      </c>
      <c r="AO2261" t="e">
        <f t="shared" si="709"/>
        <v>#VALUE!</v>
      </c>
      <c r="AP2261">
        <f t="shared" si="710"/>
        <v>0</v>
      </c>
      <c r="AQ2261">
        <f t="shared" si="711"/>
        <v>0</v>
      </c>
      <c r="AR2261">
        <f t="shared" si="712"/>
        <v>0</v>
      </c>
      <c r="AS2261">
        <f t="shared" si="713"/>
        <v>0</v>
      </c>
      <c r="AT2261">
        <f t="shared" si="714"/>
        <v>0</v>
      </c>
      <c r="AU2261">
        <f t="shared" si="715"/>
        <v>0</v>
      </c>
      <c r="AV2261">
        <f t="shared" si="716"/>
        <v>0</v>
      </c>
      <c r="AW2261">
        <f t="shared" si="717"/>
        <v>0</v>
      </c>
      <c r="AX2261">
        <f t="shared" si="718"/>
        <v>0</v>
      </c>
      <c r="AY2261">
        <f t="shared" si="719"/>
        <v>0</v>
      </c>
    </row>
    <row r="2262" spans="1:51" x14ac:dyDescent="0.3">
      <c r="A2262" s="1" t="s">
        <v>2256</v>
      </c>
      <c r="B2262" s="2">
        <v>5738048</v>
      </c>
      <c r="C2262" s="3" t="s">
        <v>5338</v>
      </c>
      <c r="D2262" s="5">
        <v>69.64</v>
      </c>
      <c r="E2262" s="5">
        <v>191.51</v>
      </c>
      <c r="F2262" s="3" t="s">
        <v>4480</v>
      </c>
      <c r="G2262" s="3" t="s">
        <v>4491</v>
      </c>
      <c r="H2262" s="3" t="s">
        <v>4492</v>
      </c>
      <c r="I2262" s="3" t="s">
        <v>4493</v>
      </c>
      <c r="J2262" s="3"/>
      <c r="K2262" s="6" t="s">
        <v>4474</v>
      </c>
      <c r="L2262" s="6" t="s">
        <v>4474</v>
      </c>
      <c r="M2262" s="6" t="s">
        <v>4474</v>
      </c>
      <c r="N2262" s="6" t="s">
        <v>4474</v>
      </c>
      <c r="O2262" s="6" t="s">
        <v>4474</v>
      </c>
      <c r="P2262" s="6" t="s">
        <v>4474</v>
      </c>
      <c r="Q2262" s="6" t="s">
        <v>4474</v>
      </c>
      <c r="R2262" s="6" t="s">
        <v>4474</v>
      </c>
      <c r="S2262" s="6" t="s">
        <v>4474</v>
      </c>
      <c r="T2262" s="6" t="s">
        <v>4474</v>
      </c>
      <c r="U2262" s="6" t="s">
        <v>4474</v>
      </c>
      <c r="V2262" s="6" t="s">
        <v>4474</v>
      </c>
      <c r="W2262" s="6" t="s">
        <v>4474</v>
      </c>
      <c r="X2262" s="6" t="s">
        <v>4474</v>
      </c>
      <c r="Y2262" s="6" t="s">
        <v>4474</v>
      </c>
      <c r="Z2262" s="6" t="s">
        <v>4474</v>
      </c>
      <c r="AA2262" s="6" t="s">
        <v>4474</v>
      </c>
      <c r="AB2262" s="6" t="s">
        <v>4474</v>
      </c>
      <c r="AC2262" s="6" t="s">
        <v>4474</v>
      </c>
      <c r="AD2262" s="6" t="s">
        <v>4474</v>
      </c>
      <c r="AF2262" t="e">
        <f t="shared" si="700"/>
        <v>#VALUE!</v>
      </c>
      <c r="AG2262" t="e">
        <f t="shared" si="701"/>
        <v>#VALUE!</v>
      </c>
      <c r="AH2262" t="e">
        <f t="shared" si="702"/>
        <v>#VALUE!</v>
      </c>
      <c r="AI2262" t="e">
        <f t="shared" si="703"/>
        <v>#VALUE!</v>
      </c>
      <c r="AJ2262" t="e">
        <f t="shared" si="704"/>
        <v>#VALUE!</v>
      </c>
      <c r="AK2262" t="e">
        <f t="shared" si="705"/>
        <v>#VALUE!</v>
      </c>
      <c r="AL2262" t="e">
        <f t="shared" si="706"/>
        <v>#VALUE!</v>
      </c>
      <c r="AM2262" t="e">
        <f t="shared" si="707"/>
        <v>#VALUE!</v>
      </c>
      <c r="AN2262" t="e">
        <f t="shared" si="708"/>
        <v>#VALUE!</v>
      </c>
      <c r="AO2262" t="e">
        <f t="shared" si="709"/>
        <v>#VALUE!</v>
      </c>
      <c r="AP2262">
        <f t="shared" si="710"/>
        <v>0</v>
      </c>
      <c r="AQ2262">
        <f t="shared" si="711"/>
        <v>0</v>
      </c>
      <c r="AR2262">
        <f t="shared" si="712"/>
        <v>0</v>
      </c>
      <c r="AS2262">
        <f t="shared" si="713"/>
        <v>0</v>
      </c>
      <c r="AT2262">
        <f t="shared" si="714"/>
        <v>0</v>
      </c>
      <c r="AU2262">
        <f t="shared" si="715"/>
        <v>0</v>
      </c>
      <c r="AV2262">
        <f t="shared" si="716"/>
        <v>0</v>
      </c>
      <c r="AW2262">
        <f t="shared" si="717"/>
        <v>0</v>
      </c>
      <c r="AX2262">
        <f t="shared" si="718"/>
        <v>0</v>
      </c>
      <c r="AY2262">
        <f t="shared" si="719"/>
        <v>0</v>
      </c>
    </row>
    <row r="2263" spans="1:51" x14ac:dyDescent="0.3">
      <c r="A2263" s="1" t="s">
        <v>2257</v>
      </c>
      <c r="B2263" s="2">
        <v>13564143</v>
      </c>
      <c r="C2263" s="3" t="s">
        <v>5338</v>
      </c>
      <c r="D2263" s="5">
        <v>30.38</v>
      </c>
      <c r="E2263" s="5">
        <v>246.078</v>
      </c>
      <c r="F2263" s="3" t="s">
        <v>4480</v>
      </c>
      <c r="G2263" s="3" t="s">
        <v>4491</v>
      </c>
      <c r="H2263" s="3" t="s">
        <v>4492</v>
      </c>
      <c r="I2263" s="3" t="s">
        <v>4493</v>
      </c>
      <c r="J2263" s="3"/>
      <c r="K2263" s="6" t="s">
        <v>4474</v>
      </c>
      <c r="L2263" s="6" t="s">
        <v>4474</v>
      </c>
      <c r="M2263" s="6" t="s">
        <v>4474</v>
      </c>
      <c r="N2263" s="6" t="s">
        <v>4474</v>
      </c>
      <c r="O2263" s="6" t="s">
        <v>4474</v>
      </c>
      <c r="P2263" s="6" t="s">
        <v>4474</v>
      </c>
      <c r="Q2263" s="6" t="s">
        <v>4474</v>
      </c>
      <c r="R2263" s="6" t="s">
        <v>4474</v>
      </c>
      <c r="S2263" s="6" t="s">
        <v>4474</v>
      </c>
      <c r="T2263" s="6" t="s">
        <v>4474</v>
      </c>
      <c r="U2263" s="6" t="s">
        <v>4474</v>
      </c>
      <c r="V2263" s="6" t="s">
        <v>4474</v>
      </c>
      <c r="W2263" s="6" t="s">
        <v>4474</v>
      </c>
      <c r="X2263" s="6" t="s">
        <v>4474</v>
      </c>
      <c r="Y2263" s="6" t="s">
        <v>4474</v>
      </c>
      <c r="Z2263" s="6" t="s">
        <v>4474</v>
      </c>
      <c r="AA2263" s="6" t="s">
        <v>4474</v>
      </c>
      <c r="AB2263" s="6" t="s">
        <v>4474</v>
      </c>
      <c r="AC2263" s="6" t="s">
        <v>4474</v>
      </c>
      <c r="AD2263" s="6" t="s">
        <v>4474</v>
      </c>
      <c r="AF2263" t="e">
        <f t="shared" si="700"/>
        <v>#VALUE!</v>
      </c>
      <c r="AG2263" t="e">
        <f t="shared" si="701"/>
        <v>#VALUE!</v>
      </c>
      <c r="AH2263" t="e">
        <f t="shared" si="702"/>
        <v>#VALUE!</v>
      </c>
      <c r="AI2263" t="e">
        <f t="shared" si="703"/>
        <v>#VALUE!</v>
      </c>
      <c r="AJ2263" t="e">
        <f t="shared" si="704"/>
        <v>#VALUE!</v>
      </c>
      <c r="AK2263" t="e">
        <f t="shared" si="705"/>
        <v>#VALUE!</v>
      </c>
      <c r="AL2263" t="e">
        <f t="shared" si="706"/>
        <v>#VALUE!</v>
      </c>
      <c r="AM2263" t="e">
        <f t="shared" si="707"/>
        <v>#VALUE!</v>
      </c>
      <c r="AN2263" t="e">
        <f t="shared" si="708"/>
        <v>#VALUE!</v>
      </c>
      <c r="AO2263" t="e">
        <f t="shared" si="709"/>
        <v>#VALUE!</v>
      </c>
      <c r="AP2263">
        <f t="shared" si="710"/>
        <v>0</v>
      </c>
      <c r="AQ2263">
        <f t="shared" si="711"/>
        <v>0</v>
      </c>
      <c r="AR2263">
        <f t="shared" si="712"/>
        <v>0</v>
      </c>
      <c r="AS2263">
        <f t="shared" si="713"/>
        <v>0</v>
      </c>
      <c r="AT2263">
        <f t="shared" si="714"/>
        <v>0</v>
      </c>
      <c r="AU2263">
        <f t="shared" si="715"/>
        <v>0</v>
      </c>
      <c r="AV2263">
        <f t="shared" si="716"/>
        <v>0</v>
      </c>
      <c r="AW2263">
        <f t="shared" si="717"/>
        <v>0</v>
      </c>
      <c r="AX2263">
        <f t="shared" si="718"/>
        <v>0</v>
      </c>
      <c r="AY2263">
        <f t="shared" si="719"/>
        <v>0</v>
      </c>
    </row>
    <row r="2264" spans="1:51" x14ac:dyDescent="0.3">
      <c r="A2264" s="1" t="s">
        <v>2258</v>
      </c>
      <c r="B2264" s="2">
        <v>5731393</v>
      </c>
      <c r="C2264" s="3" t="s">
        <v>5338</v>
      </c>
      <c r="D2264" s="5">
        <v>44.23</v>
      </c>
      <c r="E2264" s="5">
        <v>75.191000000000003</v>
      </c>
      <c r="F2264" s="3" t="s">
        <v>4480</v>
      </c>
      <c r="G2264" s="3" t="s">
        <v>4491</v>
      </c>
      <c r="H2264" s="3" t="s">
        <v>4492</v>
      </c>
      <c r="I2264" s="3" t="s">
        <v>4493</v>
      </c>
      <c r="J2264" s="3"/>
      <c r="K2264" s="6" t="s">
        <v>4474</v>
      </c>
      <c r="L2264" s="6" t="s">
        <v>4474</v>
      </c>
      <c r="M2264" s="6" t="s">
        <v>4474</v>
      </c>
      <c r="N2264" s="6" t="s">
        <v>4474</v>
      </c>
      <c r="O2264" s="6" t="s">
        <v>4474</v>
      </c>
      <c r="P2264" s="6" t="s">
        <v>4474</v>
      </c>
      <c r="Q2264" s="6" t="s">
        <v>4474</v>
      </c>
      <c r="R2264" s="6" t="s">
        <v>4474</v>
      </c>
      <c r="S2264" s="6" t="s">
        <v>4474</v>
      </c>
      <c r="T2264" s="6" t="s">
        <v>4474</v>
      </c>
      <c r="U2264" s="6" t="s">
        <v>4474</v>
      </c>
      <c r="V2264" s="6" t="s">
        <v>4474</v>
      </c>
      <c r="W2264" s="6" t="s">
        <v>4474</v>
      </c>
      <c r="X2264" s="6" t="s">
        <v>4474</v>
      </c>
      <c r="Y2264" s="6" t="s">
        <v>4474</v>
      </c>
      <c r="Z2264" s="6" t="s">
        <v>4474</v>
      </c>
      <c r="AA2264" s="6" t="s">
        <v>4474</v>
      </c>
      <c r="AB2264" s="6" t="s">
        <v>4474</v>
      </c>
      <c r="AC2264" s="6" t="s">
        <v>4474</v>
      </c>
      <c r="AD2264" s="6" t="s">
        <v>4474</v>
      </c>
      <c r="AF2264" t="e">
        <f t="shared" si="700"/>
        <v>#VALUE!</v>
      </c>
      <c r="AG2264" t="e">
        <f t="shared" si="701"/>
        <v>#VALUE!</v>
      </c>
      <c r="AH2264" t="e">
        <f t="shared" si="702"/>
        <v>#VALUE!</v>
      </c>
      <c r="AI2264" t="e">
        <f t="shared" si="703"/>
        <v>#VALUE!</v>
      </c>
      <c r="AJ2264" t="e">
        <f t="shared" si="704"/>
        <v>#VALUE!</v>
      </c>
      <c r="AK2264" t="e">
        <f t="shared" si="705"/>
        <v>#VALUE!</v>
      </c>
      <c r="AL2264" t="e">
        <f t="shared" si="706"/>
        <v>#VALUE!</v>
      </c>
      <c r="AM2264" t="e">
        <f t="shared" si="707"/>
        <v>#VALUE!</v>
      </c>
      <c r="AN2264" t="e">
        <f t="shared" si="708"/>
        <v>#VALUE!</v>
      </c>
      <c r="AO2264" t="e">
        <f t="shared" si="709"/>
        <v>#VALUE!</v>
      </c>
      <c r="AP2264">
        <f t="shared" si="710"/>
        <v>0</v>
      </c>
      <c r="AQ2264">
        <f t="shared" si="711"/>
        <v>0</v>
      </c>
      <c r="AR2264">
        <f t="shared" si="712"/>
        <v>0</v>
      </c>
      <c r="AS2264">
        <f t="shared" si="713"/>
        <v>0</v>
      </c>
      <c r="AT2264">
        <f t="shared" si="714"/>
        <v>0</v>
      </c>
      <c r="AU2264">
        <f t="shared" si="715"/>
        <v>0</v>
      </c>
      <c r="AV2264">
        <f t="shared" si="716"/>
        <v>0</v>
      </c>
      <c r="AW2264">
        <f t="shared" si="717"/>
        <v>0</v>
      </c>
      <c r="AX2264">
        <f t="shared" si="718"/>
        <v>0</v>
      </c>
      <c r="AY2264">
        <f t="shared" si="719"/>
        <v>0</v>
      </c>
    </row>
    <row r="2265" spans="1:51" x14ac:dyDescent="0.3">
      <c r="A2265" s="1" t="s">
        <v>2259</v>
      </c>
      <c r="B2265" s="2">
        <v>5735435</v>
      </c>
      <c r="C2265" s="3" t="s">
        <v>5338</v>
      </c>
      <c r="D2265" s="5">
        <v>17.47</v>
      </c>
      <c r="E2265" s="5">
        <v>62.892000000000003</v>
      </c>
      <c r="F2265" s="3" t="s">
        <v>4480</v>
      </c>
      <c r="G2265" s="3" t="s">
        <v>4491</v>
      </c>
      <c r="H2265" s="3" t="s">
        <v>4492</v>
      </c>
      <c r="I2265" s="3" t="s">
        <v>4493</v>
      </c>
      <c r="J2265" s="3"/>
      <c r="K2265" s="6" t="s">
        <v>4474</v>
      </c>
      <c r="L2265" s="6" t="s">
        <v>4474</v>
      </c>
      <c r="M2265" s="6" t="s">
        <v>4474</v>
      </c>
      <c r="N2265" s="6" t="s">
        <v>4474</v>
      </c>
      <c r="O2265" s="6" t="s">
        <v>4474</v>
      </c>
      <c r="P2265" s="6" t="s">
        <v>4474</v>
      </c>
      <c r="Q2265" s="6" t="s">
        <v>4474</v>
      </c>
      <c r="R2265" s="6" t="s">
        <v>4474</v>
      </c>
      <c r="S2265" s="6" t="s">
        <v>4474</v>
      </c>
      <c r="T2265" s="6" t="s">
        <v>4474</v>
      </c>
      <c r="U2265" s="6" t="s">
        <v>4474</v>
      </c>
      <c r="V2265" s="6" t="s">
        <v>4474</v>
      </c>
      <c r="W2265" s="6" t="s">
        <v>4474</v>
      </c>
      <c r="X2265" s="6" t="s">
        <v>4474</v>
      </c>
      <c r="Y2265" s="6" t="s">
        <v>4474</v>
      </c>
      <c r="Z2265" s="6" t="s">
        <v>4474</v>
      </c>
      <c r="AA2265" s="6" t="s">
        <v>4474</v>
      </c>
      <c r="AB2265" s="6" t="s">
        <v>4474</v>
      </c>
      <c r="AC2265" s="6" t="s">
        <v>4474</v>
      </c>
      <c r="AD2265" s="6" t="s">
        <v>4474</v>
      </c>
      <c r="AF2265" t="e">
        <f t="shared" si="700"/>
        <v>#VALUE!</v>
      </c>
      <c r="AG2265" t="e">
        <f t="shared" si="701"/>
        <v>#VALUE!</v>
      </c>
      <c r="AH2265" t="e">
        <f t="shared" si="702"/>
        <v>#VALUE!</v>
      </c>
      <c r="AI2265" t="e">
        <f t="shared" si="703"/>
        <v>#VALUE!</v>
      </c>
      <c r="AJ2265" t="e">
        <f t="shared" si="704"/>
        <v>#VALUE!</v>
      </c>
      <c r="AK2265" t="e">
        <f t="shared" si="705"/>
        <v>#VALUE!</v>
      </c>
      <c r="AL2265" t="e">
        <f t="shared" si="706"/>
        <v>#VALUE!</v>
      </c>
      <c r="AM2265" t="e">
        <f t="shared" si="707"/>
        <v>#VALUE!</v>
      </c>
      <c r="AN2265" t="e">
        <f t="shared" si="708"/>
        <v>#VALUE!</v>
      </c>
      <c r="AO2265" t="e">
        <f t="shared" si="709"/>
        <v>#VALUE!</v>
      </c>
      <c r="AP2265">
        <f t="shared" si="710"/>
        <v>0</v>
      </c>
      <c r="AQ2265">
        <f t="shared" si="711"/>
        <v>0</v>
      </c>
      <c r="AR2265">
        <f t="shared" si="712"/>
        <v>0</v>
      </c>
      <c r="AS2265">
        <f t="shared" si="713"/>
        <v>0</v>
      </c>
      <c r="AT2265">
        <f t="shared" si="714"/>
        <v>0</v>
      </c>
      <c r="AU2265">
        <f t="shared" si="715"/>
        <v>0</v>
      </c>
      <c r="AV2265">
        <f t="shared" si="716"/>
        <v>0</v>
      </c>
      <c r="AW2265">
        <f t="shared" si="717"/>
        <v>0</v>
      </c>
      <c r="AX2265">
        <f t="shared" si="718"/>
        <v>0</v>
      </c>
      <c r="AY2265">
        <f t="shared" si="719"/>
        <v>0</v>
      </c>
    </row>
    <row r="2266" spans="1:51" x14ac:dyDescent="0.3">
      <c r="A2266" s="1" t="s">
        <v>2260</v>
      </c>
      <c r="B2266" s="2">
        <v>5735436</v>
      </c>
      <c r="C2266" s="3" t="s">
        <v>5338</v>
      </c>
      <c r="D2266" s="5">
        <v>16.739999999999998</v>
      </c>
      <c r="E2266" s="5">
        <v>69.471000000000004</v>
      </c>
      <c r="F2266" s="3" t="s">
        <v>4480</v>
      </c>
      <c r="G2266" s="3" t="s">
        <v>4491</v>
      </c>
      <c r="H2266" s="3" t="s">
        <v>4492</v>
      </c>
      <c r="I2266" s="3" t="s">
        <v>4493</v>
      </c>
      <c r="J2266" s="3"/>
      <c r="K2266" s="6" t="s">
        <v>4474</v>
      </c>
      <c r="L2266" s="6" t="s">
        <v>4474</v>
      </c>
      <c r="M2266" s="6" t="s">
        <v>4474</v>
      </c>
      <c r="N2266" s="6" t="s">
        <v>4474</v>
      </c>
      <c r="O2266" s="6" t="s">
        <v>4474</v>
      </c>
      <c r="P2266" s="6" t="s">
        <v>4474</v>
      </c>
      <c r="Q2266" s="6" t="s">
        <v>4474</v>
      </c>
      <c r="R2266" s="6" t="s">
        <v>4474</v>
      </c>
      <c r="S2266" s="6" t="s">
        <v>4474</v>
      </c>
      <c r="T2266" s="6" t="s">
        <v>4474</v>
      </c>
      <c r="U2266" s="6" t="s">
        <v>4474</v>
      </c>
      <c r="V2266" s="6" t="s">
        <v>4474</v>
      </c>
      <c r="W2266" s="6" t="s">
        <v>4474</v>
      </c>
      <c r="X2266" s="6" t="s">
        <v>4474</v>
      </c>
      <c r="Y2266" s="6" t="s">
        <v>4474</v>
      </c>
      <c r="Z2266" s="6" t="s">
        <v>4474</v>
      </c>
      <c r="AA2266" s="6" t="s">
        <v>4474</v>
      </c>
      <c r="AB2266" s="6" t="s">
        <v>4474</v>
      </c>
      <c r="AC2266" s="6" t="s">
        <v>4474</v>
      </c>
      <c r="AD2266" s="6" t="s">
        <v>4474</v>
      </c>
      <c r="AF2266" t="e">
        <f t="shared" si="700"/>
        <v>#VALUE!</v>
      </c>
      <c r="AG2266" t="e">
        <f t="shared" si="701"/>
        <v>#VALUE!</v>
      </c>
      <c r="AH2266" t="e">
        <f t="shared" si="702"/>
        <v>#VALUE!</v>
      </c>
      <c r="AI2266" t="e">
        <f t="shared" si="703"/>
        <v>#VALUE!</v>
      </c>
      <c r="AJ2266" t="e">
        <f t="shared" si="704"/>
        <v>#VALUE!</v>
      </c>
      <c r="AK2266" t="e">
        <f t="shared" si="705"/>
        <v>#VALUE!</v>
      </c>
      <c r="AL2266" t="e">
        <f t="shared" si="706"/>
        <v>#VALUE!</v>
      </c>
      <c r="AM2266" t="e">
        <f t="shared" si="707"/>
        <v>#VALUE!</v>
      </c>
      <c r="AN2266" t="e">
        <f t="shared" si="708"/>
        <v>#VALUE!</v>
      </c>
      <c r="AO2266" t="e">
        <f t="shared" si="709"/>
        <v>#VALUE!</v>
      </c>
      <c r="AP2266">
        <f t="shared" si="710"/>
        <v>0</v>
      </c>
      <c r="AQ2266">
        <f t="shared" si="711"/>
        <v>0</v>
      </c>
      <c r="AR2266">
        <f t="shared" si="712"/>
        <v>0</v>
      </c>
      <c r="AS2266">
        <f t="shared" si="713"/>
        <v>0</v>
      </c>
      <c r="AT2266">
        <f t="shared" si="714"/>
        <v>0</v>
      </c>
      <c r="AU2266">
        <f t="shared" si="715"/>
        <v>0</v>
      </c>
      <c r="AV2266">
        <f t="shared" si="716"/>
        <v>0</v>
      </c>
      <c r="AW2266">
        <f t="shared" si="717"/>
        <v>0</v>
      </c>
      <c r="AX2266">
        <f t="shared" si="718"/>
        <v>0</v>
      </c>
      <c r="AY2266">
        <f t="shared" si="719"/>
        <v>0</v>
      </c>
    </row>
    <row r="2267" spans="1:51" x14ac:dyDescent="0.3">
      <c r="A2267" s="1" t="s">
        <v>2261</v>
      </c>
      <c r="B2267" s="2">
        <v>105948585</v>
      </c>
      <c r="C2267" s="3" t="s">
        <v>5338</v>
      </c>
      <c r="D2267" s="5">
        <v>28.76</v>
      </c>
      <c r="E2267" s="5">
        <v>5.7519999999999998</v>
      </c>
      <c r="F2267" s="3" t="s">
        <v>4480</v>
      </c>
      <c r="G2267" s="3" t="s">
        <v>4491</v>
      </c>
      <c r="H2267" s="3" t="s">
        <v>4492</v>
      </c>
      <c r="I2267" s="3" t="s">
        <v>4493</v>
      </c>
      <c r="J2267" s="3"/>
      <c r="K2267" s="6" t="s">
        <v>4474</v>
      </c>
      <c r="L2267" s="6" t="s">
        <v>4474</v>
      </c>
      <c r="M2267" s="6" t="s">
        <v>4474</v>
      </c>
      <c r="N2267" s="6" t="s">
        <v>4474</v>
      </c>
      <c r="O2267" s="6" t="s">
        <v>4474</v>
      </c>
      <c r="P2267" s="6" t="s">
        <v>4474</v>
      </c>
      <c r="Q2267" s="6" t="s">
        <v>4474</v>
      </c>
      <c r="R2267" s="6" t="s">
        <v>4474</v>
      </c>
      <c r="S2267" s="6" t="s">
        <v>4474</v>
      </c>
      <c r="T2267" s="6" t="s">
        <v>4474</v>
      </c>
      <c r="U2267" s="6" t="s">
        <v>4474</v>
      </c>
      <c r="V2267" s="6" t="s">
        <v>4474</v>
      </c>
      <c r="W2267" s="6" t="s">
        <v>4474</v>
      </c>
      <c r="X2267" s="6" t="s">
        <v>4474</v>
      </c>
      <c r="Y2267" s="6" t="s">
        <v>4474</v>
      </c>
      <c r="Z2267" s="6" t="s">
        <v>4474</v>
      </c>
      <c r="AA2267" s="6" t="s">
        <v>4474</v>
      </c>
      <c r="AB2267" s="6" t="s">
        <v>4474</v>
      </c>
      <c r="AC2267" s="6" t="s">
        <v>4474</v>
      </c>
      <c r="AD2267" s="6" t="s">
        <v>4474</v>
      </c>
      <c r="AF2267" t="e">
        <f t="shared" si="700"/>
        <v>#VALUE!</v>
      </c>
      <c r="AG2267" t="e">
        <f t="shared" si="701"/>
        <v>#VALUE!</v>
      </c>
      <c r="AH2267" t="e">
        <f t="shared" si="702"/>
        <v>#VALUE!</v>
      </c>
      <c r="AI2267" t="e">
        <f t="shared" si="703"/>
        <v>#VALUE!</v>
      </c>
      <c r="AJ2267" t="e">
        <f t="shared" si="704"/>
        <v>#VALUE!</v>
      </c>
      <c r="AK2267" t="e">
        <f t="shared" si="705"/>
        <v>#VALUE!</v>
      </c>
      <c r="AL2267" t="e">
        <f t="shared" si="706"/>
        <v>#VALUE!</v>
      </c>
      <c r="AM2267" t="e">
        <f t="shared" si="707"/>
        <v>#VALUE!</v>
      </c>
      <c r="AN2267" t="e">
        <f t="shared" si="708"/>
        <v>#VALUE!</v>
      </c>
      <c r="AO2267" t="e">
        <f t="shared" si="709"/>
        <v>#VALUE!</v>
      </c>
      <c r="AP2267">
        <f t="shared" si="710"/>
        <v>0</v>
      </c>
      <c r="AQ2267">
        <f t="shared" si="711"/>
        <v>0</v>
      </c>
      <c r="AR2267">
        <f t="shared" si="712"/>
        <v>0</v>
      </c>
      <c r="AS2267">
        <f t="shared" si="713"/>
        <v>0</v>
      </c>
      <c r="AT2267">
        <f t="shared" si="714"/>
        <v>0</v>
      </c>
      <c r="AU2267">
        <f t="shared" si="715"/>
        <v>0</v>
      </c>
      <c r="AV2267">
        <f t="shared" si="716"/>
        <v>0</v>
      </c>
      <c r="AW2267">
        <f t="shared" si="717"/>
        <v>0</v>
      </c>
      <c r="AX2267">
        <f t="shared" si="718"/>
        <v>0</v>
      </c>
      <c r="AY2267">
        <f t="shared" si="719"/>
        <v>0</v>
      </c>
    </row>
    <row r="2268" spans="1:51" x14ac:dyDescent="0.3">
      <c r="A2268" s="1" t="s">
        <v>2262</v>
      </c>
      <c r="B2268" s="2">
        <v>120926193</v>
      </c>
      <c r="C2268" s="3" t="s">
        <v>5338</v>
      </c>
      <c r="D2268" s="5">
        <v>25.8</v>
      </c>
      <c r="E2268" s="5">
        <v>86.688000000000002</v>
      </c>
      <c r="F2268" s="3" t="s">
        <v>4480</v>
      </c>
      <c r="G2268" s="3" t="s">
        <v>4491</v>
      </c>
      <c r="H2268" s="3" t="s">
        <v>4492</v>
      </c>
      <c r="I2268" s="3" t="s">
        <v>4493</v>
      </c>
      <c r="J2268" s="3"/>
      <c r="K2268" s="6" t="s">
        <v>4474</v>
      </c>
      <c r="L2268" s="6" t="s">
        <v>4474</v>
      </c>
      <c r="M2268" s="6" t="s">
        <v>4474</v>
      </c>
      <c r="N2268" s="6" t="s">
        <v>4474</v>
      </c>
      <c r="O2268" s="6" t="s">
        <v>4474</v>
      </c>
      <c r="P2268" s="6" t="s">
        <v>4474</v>
      </c>
      <c r="Q2268" s="6" t="s">
        <v>4474</v>
      </c>
      <c r="R2268" s="6" t="s">
        <v>4474</v>
      </c>
      <c r="S2268" s="6" t="s">
        <v>4474</v>
      </c>
      <c r="T2268" s="6" t="s">
        <v>4474</v>
      </c>
      <c r="U2268" s="6" t="s">
        <v>4474</v>
      </c>
      <c r="V2268" s="6" t="s">
        <v>4474</v>
      </c>
      <c r="W2268" s="6" t="s">
        <v>4474</v>
      </c>
      <c r="X2268" s="6" t="s">
        <v>4474</v>
      </c>
      <c r="Y2268" s="6" t="s">
        <v>4474</v>
      </c>
      <c r="Z2268" s="6" t="s">
        <v>4474</v>
      </c>
      <c r="AA2268" s="6" t="s">
        <v>4474</v>
      </c>
      <c r="AB2268" s="6" t="s">
        <v>4474</v>
      </c>
      <c r="AC2268" s="6" t="s">
        <v>4474</v>
      </c>
      <c r="AD2268" s="6" t="s">
        <v>4474</v>
      </c>
      <c r="AF2268" t="e">
        <f t="shared" si="700"/>
        <v>#VALUE!</v>
      </c>
      <c r="AG2268" t="e">
        <f t="shared" si="701"/>
        <v>#VALUE!</v>
      </c>
      <c r="AH2268" t="e">
        <f t="shared" si="702"/>
        <v>#VALUE!</v>
      </c>
      <c r="AI2268" t="e">
        <f t="shared" si="703"/>
        <v>#VALUE!</v>
      </c>
      <c r="AJ2268" t="e">
        <f t="shared" si="704"/>
        <v>#VALUE!</v>
      </c>
      <c r="AK2268" t="e">
        <f t="shared" si="705"/>
        <v>#VALUE!</v>
      </c>
      <c r="AL2268" t="e">
        <f t="shared" si="706"/>
        <v>#VALUE!</v>
      </c>
      <c r="AM2268" t="e">
        <f t="shared" si="707"/>
        <v>#VALUE!</v>
      </c>
      <c r="AN2268" t="e">
        <f t="shared" si="708"/>
        <v>#VALUE!</v>
      </c>
      <c r="AO2268" t="e">
        <f t="shared" si="709"/>
        <v>#VALUE!</v>
      </c>
      <c r="AP2268">
        <f t="shared" si="710"/>
        <v>0</v>
      </c>
      <c r="AQ2268">
        <f t="shared" si="711"/>
        <v>0</v>
      </c>
      <c r="AR2268">
        <f t="shared" si="712"/>
        <v>0</v>
      </c>
      <c r="AS2268">
        <f t="shared" si="713"/>
        <v>0</v>
      </c>
      <c r="AT2268">
        <f t="shared" si="714"/>
        <v>0</v>
      </c>
      <c r="AU2268">
        <f t="shared" si="715"/>
        <v>0</v>
      </c>
      <c r="AV2268">
        <f t="shared" si="716"/>
        <v>0</v>
      </c>
      <c r="AW2268">
        <f t="shared" si="717"/>
        <v>0</v>
      </c>
      <c r="AX2268">
        <f t="shared" si="718"/>
        <v>0</v>
      </c>
      <c r="AY2268">
        <f t="shared" si="719"/>
        <v>0</v>
      </c>
    </row>
    <row r="2269" spans="1:51" x14ac:dyDescent="0.3">
      <c r="A2269" s="1" t="s">
        <v>2263</v>
      </c>
      <c r="B2269" s="2">
        <v>120926192</v>
      </c>
      <c r="C2269" s="3" t="s">
        <v>5338</v>
      </c>
      <c r="D2269" s="5">
        <v>24.34</v>
      </c>
      <c r="E2269" s="5">
        <v>14.1172</v>
      </c>
      <c r="F2269" s="3" t="s">
        <v>4480</v>
      </c>
      <c r="G2269" s="3" t="s">
        <v>4491</v>
      </c>
      <c r="H2269" s="3" t="s">
        <v>4492</v>
      </c>
      <c r="I2269" s="3" t="s">
        <v>4493</v>
      </c>
      <c r="J2269" s="3"/>
      <c r="K2269" s="6" t="s">
        <v>4474</v>
      </c>
      <c r="L2269" s="6" t="s">
        <v>4474</v>
      </c>
      <c r="M2269" s="6" t="s">
        <v>4474</v>
      </c>
      <c r="N2269" s="6" t="s">
        <v>4474</v>
      </c>
      <c r="O2269" s="6" t="s">
        <v>4474</v>
      </c>
      <c r="P2269" s="6" t="s">
        <v>4474</v>
      </c>
      <c r="Q2269" s="6" t="s">
        <v>4474</v>
      </c>
      <c r="R2269" s="6" t="s">
        <v>4474</v>
      </c>
      <c r="S2269" s="6" t="s">
        <v>4474</v>
      </c>
      <c r="T2269" s="6" t="s">
        <v>4474</v>
      </c>
      <c r="U2269" s="6" t="s">
        <v>4474</v>
      </c>
      <c r="V2269" s="6" t="s">
        <v>4474</v>
      </c>
      <c r="W2269" s="6" t="s">
        <v>4474</v>
      </c>
      <c r="X2269" s="6" t="s">
        <v>4474</v>
      </c>
      <c r="Y2269" s="6" t="s">
        <v>4474</v>
      </c>
      <c r="Z2269" s="6" t="s">
        <v>4474</v>
      </c>
      <c r="AA2269" s="6" t="s">
        <v>4474</v>
      </c>
      <c r="AB2269" s="6" t="s">
        <v>4474</v>
      </c>
      <c r="AC2269" s="6" t="s">
        <v>4474</v>
      </c>
      <c r="AD2269" s="6" t="s">
        <v>4474</v>
      </c>
      <c r="AF2269" t="e">
        <f t="shared" si="700"/>
        <v>#VALUE!</v>
      </c>
      <c r="AG2269" t="e">
        <f t="shared" si="701"/>
        <v>#VALUE!</v>
      </c>
      <c r="AH2269" t="e">
        <f t="shared" si="702"/>
        <v>#VALUE!</v>
      </c>
      <c r="AI2269" t="e">
        <f t="shared" si="703"/>
        <v>#VALUE!</v>
      </c>
      <c r="AJ2269" t="e">
        <f t="shared" si="704"/>
        <v>#VALUE!</v>
      </c>
      <c r="AK2269" t="e">
        <f t="shared" si="705"/>
        <v>#VALUE!</v>
      </c>
      <c r="AL2269" t="e">
        <f t="shared" si="706"/>
        <v>#VALUE!</v>
      </c>
      <c r="AM2269" t="e">
        <f t="shared" si="707"/>
        <v>#VALUE!</v>
      </c>
      <c r="AN2269" t="e">
        <f t="shared" si="708"/>
        <v>#VALUE!</v>
      </c>
      <c r="AO2269" t="e">
        <f t="shared" si="709"/>
        <v>#VALUE!</v>
      </c>
      <c r="AP2269">
        <f t="shared" si="710"/>
        <v>0</v>
      </c>
      <c r="AQ2269">
        <f t="shared" si="711"/>
        <v>0</v>
      </c>
      <c r="AR2269">
        <f t="shared" si="712"/>
        <v>0</v>
      </c>
      <c r="AS2269">
        <f t="shared" si="713"/>
        <v>0</v>
      </c>
      <c r="AT2269">
        <f t="shared" si="714"/>
        <v>0</v>
      </c>
      <c r="AU2269">
        <f t="shared" si="715"/>
        <v>0</v>
      </c>
      <c r="AV2269">
        <f t="shared" si="716"/>
        <v>0</v>
      </c>
      <c r="AW2269">
        <f t="shared" si="717"/>
        <v>0</v>
      </c>
      <c r="AX2269">
        <f t="shared" si="718"/>
        <v>0</v>
      </c>
      <c r="AY2269">
        <f t="shared" si="719"/>
        <v>0</v>
      </c>
    </row>
    <row r="2270" spans="1:51" x14ac:dyDescent="0.3">
      <c r="A2270" s="1" t="s">
        <v>2264</v>
      </c>
      <c r="B2270" s="2">
        <v>100481588</v>
      </c>
      <c r="C2270" s="3" t="s">
        <v>5338</v>
      </c>
      <c r="D2270" s="5">
        <v>63.88</v>
      </c>
      <c r="E2270" s="5">
        <v>1846.1320000000001</v>
      </c>
      <c r="F2270" s="3" t="s">
        <v>4480</v>
      </c>
      <c r="G2270" s="3" t="s">
        <v>4491</v>
      </c>
      <c r="H2270" s="3" t="s">
        <v>4492</v>
      </c>
      <c r="I2270" s="3" t="s">
        <v>4493</v>
      </c>
      <c r="J2270" s="3"/>
      <c r="K2270" s="6" t="s">
        <v>4474</v>
      </c>
      <c r="L2270" s="6" t="s">
        <v>4474</v>
      </c>
      <c r="M2270" s="6" t="s">
        <v>4474</v>
      </c>
      <c r="N2270" s="6" t="s">
        <v>4474</v>
      </c>
      <c r="O2270" s="6" t="s">
        <v>4474</v>
      </c>
      <c r="P2270" s="6" t="s">
        <v>4474</v>
      </c>
      <c r="Q2270" s="6" t="s">
        <v>4474</v>
      </c>
      <c r="R2270" s="6" t="s">
        <v>4474</v>
      </c>
      <c r="S2270" s="6" t="s">
        <v>4474</v>
      </c>
      <c r="T2270" s="6" t="s">
        <v>4474</v>
      </c>
      <c r="U2270" s="6" t="s">
        <v>4474</v>
      </c>
      <c r="V2270" s="6" t="s">
        <v>4474</v>
      </c>
      <c r="W2270" s="6" t="s">
        <v>4474</v>
      </c>
      <c r="X2270" s="6" t="s">
        <v>4474</v>
      </c>
      <c r="Y2270" s="6" t="s">
        <v>4474</v>
      </c>
      <c r="Z2270" s="6" t="s">
        <v>4474</v>
      </c>
      <c r="AA2270" s="6" t="s">
        <v>4474</v>
      </c>
      <c r="AB2270" s="6" t="s">
        <v>4474</v>
      </c>
      <c r="AC2270" s="6" t="s">
        <v>4474</v>
      </c>
      <c r="AD2270" s="6" t="s">
        <v>4474</v>
      </c>
      <c r="AF2270" t="e">
        <f t="shared" si="700"/>
        <v>#VALUE!</v>
      </c>
      <c r="AG2270" t="e">
        <f t="shared" si="701"/>
        <v>#VALUE!</v>
      </c>
      <c r="AH2270" t="e">
        <f t="shared" si="702"/>
        <v>#VALUE!</v>
      </c>
      <c r="AI2270" t="e">
        <f t="shared" si="703"/>
        <v>#VALUE!</v>
      </c>
      <c r="AJ2270" t="e">
        <f t="shared" si="704"/>
        <v>#VALUE!</v>
      </c>
      <c r="AK2270" t="e">
        <f t="shared" si="705"/>
        <v>#VALUE!</v>
      </c>
      <c r="AL2270" t="e">
        <f t="shared" si="706"/>
        <v>#VALUE!</v>
      </c>
      <c r="AM2270" t="e">
        <f t="shared" si="707"/>
        <v>#VALUE!</v>
      </c>
      <c r="AN2270" t="e">
        <f t="shared" si="708"/>
        <v>#VALUE!</v>
      </c>
      <c r="AO2270" t="e">
        <f t="shared" si="709"/>
        <v>#VALUE!</v>
      </c>
      <c r="AP2270">
        <f t="shared" si="710"/>
        <v>0</v>
      </c>
      <c r="AQ2270">
        <f t="shared" si="711"/>
        <v>0</v>
      </c>
      <c r="AR2270">
        <f t="shared" si="712"/>
        <v>0</v>
      </c>
      <c r="AS2270">
        <f t="shared" si="713"/>
        <v>0</v>
      </c>
      <c r="AT2270">
        <f t="shared" si="714"/>
        <v>0</v>
      </c>
      <c r="AU2270">
        <f t="shared" si="715"/>
        <v>0</v>
      </c>
      <c r="AV2270">
        <f t="shared" si="716"/>
        <v>0</v>
      </c>
      <c r="AW2270">
        <f t="shared" si="717"/>
        <v>0</v>
      </c>
      <c r="AX2270">
        <f t="shared" si="718"/>
        <v>0</v>
      </c>
      <c r="AY2270">
        <f t="shared" si="719"/>
        <v>0</v>
      </c>
    </row>
    <row r="2271" spans="1:51" x14ac:dyDescent="0.3">
      <c r="A2271" s="1" t="s">
        <v>2265</v>
      </c>
      <c r="B2271" s="2">
        <v>114637035</v>
      </c>
      <c r="C2271" s="3" t="s">
        <v>5338</v>
      </c>
      <c r="D2271" s="5">
        <v>50.530299999999997</v>
      </c>
      <c r="E2271" s="5">
        <v>45.477269999999997</v>
      </c>
      <c r="F2271" s="3" t="s">
        <v>4480</v>
      </c>
      <c r="G2271" s="3" t="s">
        <v>4491</v>
      </c>
      <c r="H2271" s="3" t="s">
        <v>4492</v>
      </c>
      <c r="I2271" s="3" t="s">
        <v>4493</v>
      </c>
      <c r="J2271" s="3"/>
      <c r="K2271" s="6" t="s">
        <v>4474</v>
      </c>
      <c r="L2271" s="6" t="s">
        <v>4474</v>
      </c>
      <c r="M2271" s="6" t="s">
        <v>4474</v>
      </c>
      <c r="N2271" s="6" t="s">
        <v>4474</v>
      </c>
      <c r="O2271" s="6" t="s">
        <v>4474</v>
      </c>
      <c r="P2271" s="6" t="s">
        <v>4474</v>
      </c>
      <c r="Q2271" s="6" t="s">
        <v>4474</v>
      </c>
      <c r="R2271" s="6" t="s">
        <v>4474</v>
      </c>
      <c r="S2271" s="6" t="s">
        <v>4474</v>
      </c>
      <c r="T2271" s="6" t="s">
        <v>4474</v>
      </c>
      <c r="U2271" s="6" t="s">
        <v>4474</v>
      </c>
      <c r="V2271" s="6" t="s">
        <v>4474</v>
      </c>
      <c r="W2271" s="6" t="s">
        <v>4474</v>
      </c>
      <c r="X2271" s="6" t="s">
        <v>4474</v>
      </c>
      <c r="Y2271" s="6" t="s">
        <v>4474</v>
      </c>
      <c r="Z2271" s="6" t="s">
        <v>4474</v>
      </c>
      <c r="AA2271" s="6" t="s">
        <v>4474</v>
      </c>
      <c r="AB2271" s="6" t="s">
        <v>4474</v>
      </c>
      <c r="AC2271" s="6" t="s">
        <v>4474</v>
      </c>
      <c r="AD2271" s="6" t="s">
        <v>4474</v>
      </c>
      <c r="AF2271" t="e">
        <f t="shared" si="700"/>
        <v>#VALUE!</v>
      </c>
      <c r="AG2271" t="e">
        <f t="shared" si="701"/>
        <v>#VALUE!</v>
      </c>
      <c r="AH2271" t="e">
        <f t="shared" si="702"/>
        <v>#VALUE!</v>
      </c>
      <c r="AI2271" t="e">
        <f t="shared" si="703"/>
        <v>#VALUE!</v>
      </c>
      <c r="AJ2271" t="e">
        <f t="shared" si="704"/>
        <v>#VALUE!</v>
      </c>
      <c r="AK2271" t="e">
        <f t="shared" si="705"/>
        <v>#VALUE!</v>
      </c>
      <c r="AL2271" t="e">
        <f t="shared" si="706"/>
        <v>#VALUE!</v>
      </c>
      <c r="AM2271" t="e">
        <f t="shared" si="707"/>
        <v>#VALUE!</v>
      </c>
      <c r="AN2271" t="e">
        <f t="shared" si="708"/>
        <v>#VALUE!</v>
      </c>
      <c r="AO2271" t="e">
        <f t="shared" si="709"/>
        <v>#VALUE!</v>
      </c>
      <c r="AP2271">
        <f t="shared" si="710"/>
        <v>0</v>
      </c>
      <c r="AQ2271">
        <f t="shared" si="711"/>
        <v>0</v>
      </c>
      <c r="AR2271">
        <f t="shared" si="712"/>
        <v>0</v>
      </c>
      <c r="AS2271">
        <f t="shared" si="713"/>
        <v>0</v>
      </c>
      <c r="AT2271">
        <f t="shared" si="714"/>
        <v>0</v>
      </c>
      <c r="AU2271">
        <f t="shared" si="715"/>
        <v>0</v>
      </c>
      <c r="AV2271">
        <f t="shared" si="716"/>
        <v>0</v>
      </c>
      <c r="AW2271">
        <f t="shared" si="717"/>
        <v>0</v>
      </c>
      <c r="AX2271">
        <f t="shared" si="718"/>
        <v>0</v>
      </c>
      <c r="AY2271">
        <f t="shared" si="719"/>
        <v>0</v>
      </c>
    </row>
    <row r="2272" spans="1:51" x14ac:dyDescent="0.3">
      <c r="A2272" s="1" t="s">
        <v>2266</v>
      </c>
      <c r="B2272" s="2">
        <v>5727026</v>
      </c>
      <c r="C2272" s="3" t="s">
        <v>5381</v>
      </c>
      <c r="D2272" s="5">
        <v>31.438062683549177</v>
      </c>
      <c r="E2272" s="5">
        <v>14461.508834432621</v>
      </c>
      <c r="F2272" s="3" t="s">
        <v>4480</v>
      </c>
      <c r="G2272" s="3" t="s">
        <v>4491</v>
      </c>
      <c r="H2272" s="3" t="s">
        <v>4492</v>
      </c>
      <c r="I2272" s="3" t="s">
        <v>4493</v>
      </c>
      <c r="J2272" s="3"/>
      <c r="K2272" s="6">
        <v>928504.04700000002</v>
      </c>
      <c r="L2272" s="6">
        <v>891216.04700000002</v>
      </c>
      <c r="M2272" s="6" t="s">
        <v>4474</v>
      </c>
      <c r="N2272" s="6" t="s">
        <v>4474</v>
      </c>
      <c r="O2272" s="6">
        <v>868016.44400000002</v>
      </c>
      <c r="P2272" s="6">
        <v>830487.71799999999</v>
      </c>
      <c r="Q2272" s="6">
        <v>1298741.5090000001</v>
      </c>
      <c r="R2272" s="6">
        <v>217164.791</v>
      </c>
      <c r="S2272" s="6" t="s">
        <v>4474</v>
      </c>
      <c r="T2272" s="6" t="s">
        <v>4474</v>
      </c>
      <c r="U2272" s="6" t="s">
        <v>4474</v>
      </c>
      <c r="V2272" s="6" t="s">
        <v>4474</v>
      </c>
      <c r="W2272" s="6">
        <v>15499682.148</v>
      </c>
      <c r="X2272" s="6">
        <v>13137467.942</v>
      </c>
      <c r="Y2272" s="6">
        <v>830434.69499999995</v>
      </c>
      <c r="Z2272" s="6">
        <v>89942.845000000001</v>
      </c>
      <c r="AA2272" s="6">
        <v>655634</v>
      </c>
      <c r="AB2272" s="6">
        <v>415224</v>
      </c>
      <c r="AC2272" s="6">
        <v>461750000</v>
      </c>
      <c r="AD2272" s="6" t="s">
        <v>4474</v>
      </c>
      <c r="AF2272">
        <f t="shared" si="700"/>
        <v>8.3791493051203189E-2</v>
      </c>
      <c r="AG2272">
        <f t="shared" si="701"/>
        <v>1.6530186178855072E-2</v>
      </c>
      <c r="AH2272" t="e">
        <f t="shared" si="702"/>
        <v>#VALUE!</v>
      </c>
      <c r="AI2272" t="e">
        <f t="shared" si="703"/>
        <v>#VALUE!</v>
      </c>
      <c r="AJ2272">
        <f t="shared" si="704"/>
        <v>1.2666132247564952</v>
      </c>
      <c r="AK2272">
        <f t="shared" si="705"/>
        <v>0.21661282825655551</v>
      </c>
      <c r="AL2272">
        <f t="shared" si="706"/>
        <v>0.93485477721348043</v>
      </c>
      <c r="AM2272">
        <f t="shared" si="707"/>
        <v>0.93185902654645536</v>
      </c>
      <c r="AN2272">
        <f t="shared" si="708"/>
        <v>5.9904715344102036E-2</v>
      </c>
      <c r="AO2272">
        <f t="shared" si="709"/>
        <v>6.7837733339071768E-2</v>
      </c>
      <c r="AP2272">
        <f t="shared" si="710"/>
        <v>1</v>
      </c>
      <c r="AQ2272">
        <f t="shared" si="711"/>
        <v>0</v>
      </c>
      <c r="AR2272">
        <f t="shared" si="712"/>
        <v>1</v>
      </c>
      <c r="AS2272">
        <f t="shared" si="713"/>
        <v>0</v>
      </c>
      <c r="AT2272">
        <f t="shared" si="714"/>
        <v>0</v>
      </c>
      <c r="AU2272">
        <f t="shared" si="715"/>
        <v>1</v>
      </c>
      <c r="AV2272">
        <f t="shared" si="716"/>
        <v>1</v>
      </c>
      <c r="AW2272">
        <f t="shared" si="717"/>
        <v>0</v>
      </c>
      <c r="AX2272">
        <f t="shared" si="718"/>
        <v>0</v>
      </c>
      <c r="AY2272">
        <f t="shared" si="719"/>
        <v>4</v>
      </c>
    </row>
    <row r="2273" spans="1:51" x14ac:dyDescent="0.3">
      <c r="A2273" s="1" t="s">
        <v>2267</v>
      </c>
      <c r="B2273" s="2">
        <v>5721870</v>
      </c>
      <c r="C2273" s="3" t="s">
        <v>5338</v>
      </c>
      <c r="D2273" s="5">
        <v>134.15</v>
      </c>
      <c r="E2273" s="5">
        <v>6392.2475000000004</v>
      </c>
      <c r="F2273" s="3" t="s">
        <v>4480</v>
      </c>
      <c r="G2273" s="3" t="s">
        <v>4491</v>
      </c>
      <c r="H2273" s="3" t="s">
        <v>4492</v>
      </c>
      <c r="I2273" s="3" t="s">
        <v>4493</v>
      </c>
      <c r="J2273" s="3"/>
      <c r="K2273" s="6">
        <v>76187.703999999998</v>
      </c>
      <c r="L2273" s="6">
        <v>74240.467000000004</v>
      </c>
      <c r="M2273" s="6" t="s">
        <v>4474</v>
      </c>
      <c r="N2273" s="6" t="s">
        <v>4474</v>
      </c>
      <c r="O2273" s="6">
        <v>66018.981</v>
      </c>
      <c r="P2273" s="6">
        <v>64519.298000000003</v>
      </c>
      <c r="Q2273" s="6">
        <v>1386674.807</v>
      </c>
      <c r="R2273" s="6">
        <v>1178552.24</v>
      </c>
      <c r="S2273" s="6" t="s">
        <v>4474</v>
      </c>
      <c r="T2273" s="6" t="s">
        <v>4474</v>
      </c>
      <c r="U2273" s="6" t="s">
        <v>4474</v>
      </c>
      <c r="V2273" s="6" t="s">
        <v>4474</v>
      </c>
      <c r="W2273" s="6">
        <v>6999237.5360000003</v>
      </c>
      <c r="X2273" s="6">
        <v>6999237.5360000003</v>
      </c>
      <c r="Y2273" s="6">
        <v>530551.18700000003</v>
      </c>
      <c r="Z2273" s="6">
        <v>530551.18700000003</v>
      </c>
      <c r="AA2273" s="6">
        <v>479497</v>
      </c>
      <c r="AB2273" s="6">
        <v>479497</v>
      </c>
      <c r="AC2273" s="6">
        <v>46750000</v>
      </c>
      <c r="AD2273" s="6">
        <v>46750000</v>
      </c>
      <c r="AF2273">
        <f t="shared" si="700"/>
        <v>0.19811798068971836</v>
      </c>
      <c r="AG2273">
        <f t="shared" si="701"/>
        <v>0.1683829465621382</v>
      </c>
      <c r="AH2273" t="e">
        <f t="shared" si="702"/>
        <v>#VALUE!</v>
      </c>
      <c r="AI2273" t="e">
        <f t="shared" si="703"/>
        <v>#VALUE!</v>
      </c>
      <c r="AJ2273">
        <f t="shared" si="704"/>
        <v>1.1064744659507777</v>
      </c>
      <c r="AK2273">
        <f t="shared" si="705"/>
        <v>1.1064744659507777</v>
      </c>
      <c r="AL2273">
        <f t="shared" si="706"/>
        <v>0.86653065434285825</v>
      </c>
      <c r="AM2273">
        <f t="shared" si="707"/>
        <v>0.86905835331019665</v>
      </c>
      <c r="AN2273">
        <f t="shared" si="708"/>
        <v>1.0885143361421131E-2</v>
      </c>
      <c r="AO2273">
        <f t="shared" si="709"/>
        <v>1.0606936343873214E-2</v>
      </c>
      <c r="AP2273">
        <f t="shared" si="710"/>
        <v>1</v>
      </c>
      <c r="AQ2273">
        <f t="shared" si="711"/>
        <v>0</v>
      </c>
      <c r="AR2273">
        <f t="shared" si="712"/>
        <v>1</v>
      </c>
      <c r="AS2273">
        <f t="shared" si="713"/>
        <v>0</v>
      </c>
      <c r="AT2273">
        <f t="shared" si="714"/>
        <v>0</v>
      </c>
      <c r="AU2273">
        <f t="shared" si="715"/>
        <v>0</v>
      </c>
      <c r="AV2273">
        <f t="shared" si="716"/>
        <v>0</v>
      </c>
      <c r="AW2273">
        <f t="shared" si="717"/>
        <v>1</v>
      </c>
      <c r="AX2273">
        <f t="shared" si="718"/>
        <v>0</v>
      </c>
      <c r="AY2273">
        <f t="shared" si="719"/>
        <v>3</v>
      </c>
    </row>
    <row r="2274" spans="1:51" x14ac:dyDescent="0.3">
      <c r="A2274" s="1" t="s">
        <v>2268</v>
      </c>
      <c r="B2274" s="2">
        <v>5724456</v>
      </c>
      <c r="C2274" s="3" t="s">
        <v>5338</v>
      </c>
      <c r="D2274" s="5">
        <v>129.41999999999999</v>
      </c>
      <c r="E2274" s="5">
        <v>19691.253000000001</v>
      </c>
      <c r="F2274" s="3" t="s">
        <v>4480</v>
      </c>
      <c r="G2274" s="3" t="s">
        <v>4491</v>
      </c>
      <c r="H2274" s="3" t="s">
        <v>4492</v>
      </c>
      <c r="I2274" s="3" t="s">
        <v>4493</v>
      </c>
      <c r="J2274" s="3"/>
      <c r="K2274" s="6">
        <v>790144.47499999998</v>
      </c>
      <c r="L2274" s="6">
        <v>810863.24699999997</v>
      </c>
      <c r="M2274" s="6" t="s">
        <v>4474</v>
      </c>
      <c r="N2274" s="6" t="s">
        <v>4474</v>
      </c>
      <c r="O2274" s="6">
        <v>719001.71100000001</v>
      </c>
      <c r="P2274" s="6">
        <v>739349.75</v>
      </c>
      <c r="Q2274" s="6">
        <v>5394375.5829999996</v>
      </c>
      <c r="R2274" s="6">
        <v>3139748.75</v>
      </c>
      <c r="S2274" s="6" t="s">
        <v>4474</v>
      </c>
      <c r="T2274" s="6" t="s">
        <v>4474</v>
      </c>
      <c r="U2274" s="6" t="s">
        <v>4474</v>
      </c>
      <c r="V2274" s="6" t="s">
        <v>4474</v>
      </c>
      <c r="W2274" s="6">
        <v>20086915.438000001</v>
      </c>
      <c r="X2274" s="6">
        <v>20086915.438000001</v>
      </c>
      <c r="Y2274" s="6">
        <v>71389.3</v>
      </c>
      <c r="Z2274" s="6">
        <v>71389.3</v>
      </c>
      <c r="AA2274" s="6">
        <v>6525</v>
      </c>
      <c r="AB2274" s="6">
        <v>6525</v>
      </c>
      <c r="AC2274" s="6">
        <v>148950000</v>
      </c>
      <c r="AD2274" s="6">
        <v>148950000</v>
      </c>
      <c r="AF2274">
        <f t="shared" si="700"/>
        <v>0.26855171465475652</v>
      </c>
      <c r="AG2274">
        <f t="shared" si="701"/>
        <v>0.15630815789965888</v>
      </c>
      <c r="AH2274" t="e">
        <f t="shared" si="702"/>
        <v>#VALUE!</v>
      </c>
      <c r="AI2274" t="e">
        <f t="shared" si="703"/>
        <v>#VALUE!</v>
      </c>
      <c r="AJ2274">
        <f t="shared" si="704"/>
        <v>10.940888888888889</v>
      </c>
      <c r="AK2274">
        <f t="shared" si="705"/>
        <v>10.940888888888889</v>
      </c>
      <c r="AL2274">
        <f t="shared" si="706"/>
        <v>0.90996233441991736</v>
      </c>
      <c r="AM2274">
        <f t="shared" si="707"/>
        <v>0.91180572400514781</v>
      </c>
      <c r="AN2274">
        <f t="shared" si="708"/>
        <v>3.9336277261625814E-2</v>
      </c>
      <c r="AO2274">
        <f t="shared" si="709"/>
        <v>4.0367733388573246E-2</v>
      </c>
      <c r="AP2274">
        <f t="shared" si="710"/>
        <v>1</v>
      </c>
      <c r="AQ2274">
        <f t="shared" si="711"/>
        <v>0</v>
      </c>
      <c r="AR2274">
        <f t="shared" si="712"/>
        <v>1</v>
      </c>
      <c r="AS2274">
        <f t="shared" si="713"/>
        <v>0</v>
      </c>
      <c r="AT2274">
        <f t="shared" si="714"/>
        <v>0</v>
      </c>
      <c r="AU2274">
        <f t="shared" si="715"/>
        <v>0</v>
      </c>
      <c r="AV2274">
        <f t="shared" si="716"/>
        <v>0</v>
      </c>
      <c r="AW2274">
        <f t="shared" si="717"/>
        <v>0</v>
      </c>
      <c r="AX2274">
        <f t="shared" si="718"/>
        <v>0</v>
      </c>
      <c r="AY2274">
        <f t="shared" si="719"/>
        <v>2</v>
      </c>
    </row>
    <row r="2275" spans="1:51" x14ac:dyDescent="0.3">
      <c r="A2275" s="1" t="s">
        <v>2269</v>
      </c>
      <c r="B2275" s="2">
        <v>5721832</v>
      </c>
      <c r="C2275" s="3" t="s">
        <v>5338</v>
      </c>
      <c r="D2275" s="5">
        <v>217.53</v>
      </c>
      <c r="E2275" s="5">
        <v>14182.956</v>
      </c>
      <c r="F2275" s="3" t="s">
        <v>4480</v>
      </c>
      <c r="G2275" s="3" t="s">
        <v>4491</v>
      </c>
      <c r="H2275" s="3" t="s">
        <v>4492</v>
      </c>
      <c r="I2275" s="3" t="s">
        <v>4493</v>
      </c>
      <c r="J2275" s="3"/>
      <c r="K2275" s="6">
        <v>104059.97100000001</v>
      </c>
      <c r="L2275" s="6">
        <v>104619.488</v>
      </c>
      <c r="M2275" s="6" t="s">
        <v>4474</v>
      </c>
      <c r="N2275" s="6" t="s">
        <v>4474</v>
      </c>
      <c r="O2275" s="6">
        <v>77372.729000000007</v>
      </c>
      <c r="P2275" s="6">
        <v>78001.663</v>
      </c>
      <c r="Q2275" s="6">
        <v>2796325.7480000001</v>
      </c>
      <c r="R2275" s="6">
        <v>1125880.091</v>
      </c>
      <c r="S2275" s="6" t="s">
        <v>4474</v>
      </c>
      <c r="T2275" s="6" t="s">
        <v>4474</v>
      </c>
      <c r="U2275" s="6" t="s">
        <v>4474</v>
      </c>
      <c r="V2275" s="6" t="s">
        <v>4474</v>
      </c>
      <c r="W2275" s="6">
        <v>8879981.8619999997</v>
      </c>
      <c r="X2275" s="6">
        <v>8879981.8619999997</v>
      </c>
      <c r="Y2275" s="6">
        <v>458283.75599999999</v>
      </c>
      <c r="Z2275" s="6">
        <v>458283.75599999999</v>
      </c>
      <c r="AA2275" s="6">
        <v>442785</v>
      </c>
      <c r="AB2275" s="6">
        <v>442785</v>
      </c>
      <c r="AC2275" s="6">
        <v>53400000</v>
      </c>
      <c r="AD2275" s="6">
        <v>53400000</v>
      </c>
      <c r="AF2275">
        <f t="shared" si="700"/>
        <v>0.31490219140720133</v>
      </c>
      <c r="AG2275">
        <f t="shared" si="701"/>
        <v>0.12678855751023155</v>
      </c>
      <c r="AH2275" t="e">
        <f t="shared" si="702"/>
        <v>#VALUE!</v>
      </c>
      <c r="AI2275" t="e">
        <f t="shared" si="703"/>
        <v>#VALUE!</v>
      </c>
      <c r="AJ2275">
        <f t="shared" si="704"/>
        <v>1.0350028930519326</v>
      </c>
      <c r="AK2275">
        <f t="shared" si="705"/>
        <v>1.0350028930519326</v>
      </c>
      <c r="AL2275">
        <f t="shared" si="706"/>
        <v>0.74353979014658766</v>
      </c>
      <c r="AM2275">
        <f t="shared" si="707"/>
        <v>0.74557488753911705</v>
      </c>
      <c r="AN2275">
        <f t="shared" si="708"/>
        <v>1.1718489138508559E-2</v>
      </c>
      <c r="AO2275">
        <f t="shared" si="709"/>
        <v>1.1781497938379461E-2</v>
      </c>
      <c r="AP2275">
        <f t="shared" si="710"/>
        <v>1</v>
      </c>
      <c r="AQ2275">
        <f t="shared" si="711"/>
        <v>0</v>
      </c>
      <c r="AR2275">
        <f t="shared" si="712"/>
        <v>1</v>
      </c>
      <c r="AS2275">
        <f t="shared" si="713"/>
        <v>0</v>
      </c>
      <c r="AT2275">
        <f t="shared" si="714"/>
        <v>0</v>
      </c>
      <c r="AU2275">
        <f t="shared" si="715"/>
        <v>0</v>
      </c>
      <c r="AV2275">
        <f t="shared" si="716"/>
        <v>0</v>
      </c>
      <c r="AW2275">
        <f t="shared" si="717"/>
        <v>0</v>
      </c>
      <c r="AX2275">
        <f t="shared" si="718"/>
        <v>0</v>
      </c>
      <c r="AY2275">
        <f t="shared" si="719"/>
        <v>2</v>
      </c>
    </row>
    <row r="2276" spans="1:51" x14ac:dyDescent="0.3">
      <c r="A2276" s="1" t="s">
        <v>2270</v>
      </c>
      <c r="B2276" s="2">
        <v>5726665</v>
      </c>
      <c r="C2276" s="3" t="s">
        <v>5338</v>
      </c>
      <c r="D2276" s="5">
        <v>110.25</v>
      </c>
      <c r="E2276" s="5">
        <v>19035.764999999999</v>
      </c>
      <c r="F2276" s="3" t="s">
        <v>4480</v>
      </c>
      <c r="G2276" s="3" t="s">
        <v>4491</v>
      </c>
      <c r="H2276" s="3" t="s">
        <v>4492</v>
      </c>
      <c r="I2276" s="3" t="s">
        <v>4493</v>
      </c>
      <c r="J2276" s="3"/>
      <c r="K2276" s="6" t="s">
        <v>4474</v>
      </c>
      <c r="L2276" s="6" t="s">
        <v>4474</v>
      </c>
      <c r="M2276" s="6" t="s">
        <v>4474</v>
      </c>
      <c r="N2276" s="6" t="s">
        <v>4474</v>
      </c>
      <c r="O2276" s="6" t="s">
        <v>4474</v>
      </c>
      <c r="P2276" s="6" t="s">
        <v>4474</v>
      </c>
      <c r="Q2276" s="6" t="s">
        <v>4474</v>
      </c>
      <c r="R2276" s="6" t="s">
        <v>4474</v>
      </c>
      <c r="S2276" s="6" t="s">
        <v>4474</v>
      </c>
      <c r="T2276" s="6" t="s">
        <v>4474</v>
      </c>
      <c r="U2276" s="6" t="s">
        <v>4474</v>
      </c>
      <c r="V2276" s="6" t="s">
        <v>4474</v>
      </c>
      <c r="W2276" s="6" t="s">
        <v>4474</v>
      </c>
      <c r="X2276" s="6" t="s">
        <v>4474</v>
      </c>
      <c r="Y2276" s="6" t="s">
        <v>4474</v>
      </c>
      <c r="Z2276" s="6" t="s">
        <v>4474</v>
      </c>
      <c r="AA2276" s="6" t="s">
        <v>4474</v>
      </c>
      <c r="AB2276" s="6" t="s">
        <v>4474</v>
      </c>
      <c r="AC2276" s="6" t="s">
        <v>4474</v>
      </c>
      <c r="AD2276" s="6" t="s">
        <v>4474</v>
      </c>
      <c r="AF2276" t="e">
        <f t="shared" si="700"/>
        <v>#VALUE!</v>
      </c>
      <c r="AG2276" t="e">
        <f t="shared" si="701"/>
        <v>#VALUE!</v>
      </c>
      <c r="AH2276" t="e">
        <f t="shared" si="702"/>
        <v>#VALUE!</v>
      </c>
      <c r="AI2276" t="e">
        <f t="shared" si="703"/>
        <v>#VALUE!</v>
      </c>
      <c r="AJ2276" t="e">
        <f t="shared" si="704"/>
        <v>#VALUE!</v>
      </c>
      <c r="AK2276" t="e">
        <f t="shared" si="705"/>
        <v>#VALUE!</v>
      </c>
      <c r="AL2276" t="e">
        <f t="shared" si="706"/>
        <v>#VALUE!</v>
      </c>
      <c r="AM2276" t="e">
        <f t="shared" si="707"/>
        <v>#VALUE!</v>
      </c>
      <c r="AN2276" t="e">
        <f t="shared" si="708"/>
        <v>#VALUE!</v>
      </c>
      <c r="AO2276" t="e">
        <f t="shared" si="709"/>
        <v>#VALUE!</v>
      </c>
      <c r="AP2276">
        <f t="shared" si="710"/>
        <v>0</v>
      </c>
      <c r="AQ2276">
        <f t="shared" si="711"/>
        <v>0</v>
      </c>
      <c r="AR2276">
        <f t="shared" si="712"/>
        <v>0</v>
      </c>
      <c r="AS2276">
        <f t="shared" si="713"/>
        <v>0</v>
      </c>
      <c r="AT2276">
        <f t="shared" si="714"/>
        <v>0</v>
      </c>
      <c r="AU2276">
        <f t="shared" si="715"/>
        <v>0</v>
      </c>
      <c r="AV2276">
        <f t="shared" si="716"/>
        <v>0</v>
      </c>
      <c r="AW2276">
        <f t="shared" si="717"/>
        <v>0</v>
      </c>
      <c r="AX2276">
        <f t="shared" si="718"/>
        <v>0</v>
      </c>
      <c r="AY2276">
        <f t="shared" si="719"/>
        <v>0</v>
      </c>
    </row>
    <row r="2277" spans="1:51" x14ac:dyDescent="0.3">
      <c r="A2277" s="1" t="s">
        <v>2271</v>
      </c>
      <c r="B2277" s="2">
        <v>11079152</v>
      </c>
      <c r="C2277" s="3" t="s">
        <v>5338</v>
      </c>
      <c r="D2277" s="5">
        <v>46.26</v>
      </c>
      <c r="E2277" s="5">
        <v>393.21</v>
      </c>
      <c r="F2277" s="3" t="s">
        <v>4480</v>
      </c>
      <c r="G2277" s="3" t="s">
        <v>4491</v>
      </c>
      <c r="H2277" s="3" t="s">
        <v>4492</v>
      </c>
      <c r="I2277" s="3" t="s">
        <v>4493</v>
      </c>
      <c r="J2277" s="3"/>
      <c r="K2277" s="6" t="s">
        <v>4474</v>
      </c>
      <c r="L2277" s="6" t="s">
        <v>4474</v>
      </c>
      <c r="M2277" s="6" t="s">
        <v>4474</v>
      </c>
      <c r="N2277" s="6" t="s">
        <v>4474</v>
      </c>
      <c r="O2277" s="6" t="s">
        <v>4474</v>
      </c>
      <c r="P2277" s="6" t="s">
        <v>4474</v>
      </c>
      <c r="Q2277" s="6" t="s">
        <v>4474</v>
      </c>
      <c r="R2277" s="6" t="s">
        <v>4474</v>
      </c>
      <c r="S2277" s="6" t="s">
        <v>4474</v>
      </c>
      <c r="T2277" s="6" t="s">
        <v>4474</v>
      </c>
      <c r="U2277" s="6" t="s">
        <v>4474</v>
      </c>
      <c r="V2277" s="6" t="s">
        <v>4474</v>
      </c>
      <c r="W2277" s="6" t="s">
        <v>4474</v>
      </c>
      <c r="X2277" s="6" t="s">
        <v>4474</v>
      </c>
      <c r="Y2277" s="6" t="s">
        <v>4474</v>
      </c>
      <c r="Z2277" s="6" t="s">
        <v>4474</v>
      </c>
      <c r="AA2277" s="6" t="s">
        <v>4474</v>
      </c>
      <c r="AB2277" s="6" t="s">
        <v>4474</v>
      </c>
      <c r="AC2277" s="6" t="s">
        <v>4474</v>
      </c>
      <c r="AD2277" s="6" t="s">
        <v>4474</v>
      </c>
      <c r="AF2277" t="e">
        <f t="shared" si="700"/>
        <v>#VALUE!</v>
      </c>
      <c r="AG2277" t="e">
        <f t="shared" si="701"/>
        <v>#VALUE!</v>
      </c>
      <c r="AH2277" t="e">
        <f t="shared" si="702"/>
        <v>#VALUE!</v>
      </c>
      <c r="AI2277" t="e">
        <f t="shared" si="703"/>
        <v>#VALUE!</v>
      </c>
      <c r="AJ2277" t="e">
        <f t="shared" si="704"/>
        <v>#VALUE!</v>
      </c>
      <c r="AK2277" t="e">
        <f t="shared" si="705"/>
        <v>#VALUE!</v>
      </c>
      <c r="AL2277" t="e">
        <f t="shared" si="706"/>
        <v>#VALUE!</v>
      </c>
      <c r="AM2277" t="e">
        <f t="shared" si="707"/>
        <v>#VALUE!</v>
      </c>
      <c r="AN2277" t="e">
        <f t="shared" si="708"/>
        <v>#VALUE!</v>
      </c>
      <c r="AO2277" t="e">
        <f t="shared" si="709"/>
        <v>#VALUE!</v>
      </c>
      <c r="AP2277">
        <f t="shared" si="710"/>
        <v>0</v>
      </c>
      <c r="AQ2277">
        <f t="shared" si="711"/>
        <v>0</v>
      </c>
      <c r="AR2277">
        <f t="shared" si="712"/>
        <v>0</v>
      </c>
      <c r="AS2277">
        <f t="shared" si="713"/>
        <v>0</v>
      </c>
      <c r="AT2277">
        <f t="shared" si="714"/>
        <v>0</v>
      </c>
      <c r="AU2277">
        <f t="shared" si="715"/>
        <v>0</v>
      </c>
      <c r="AV2277">
        <f t="shared" si="716"/>
        <v>0</v>
      </c>
      <c r="AW2277">
        <f t="shared" si="717"/>
        <v>0</v>
      </c>
      <c r="AX2277">
        <f t="shared" si="718"/>
        <v>0</v>
      </c>
      <c r="AY2277">
        <f t="shared" si="719"/>
        <v>0</v>
      </c>
    </row>
    <row r="2278" spans="1:51" x14ac:dyDescent="0.3">
      <c r="A2278" s="1" t="s">
        <v>2272</v>
      </c>
      <c r="B2278" s="2">
        <v>5736263</v>
      </c>
      <c r="C2278" s="3" t="s">
        <v>5338</v>
      </c>
      <c r="D2278" s="5">
        <v>26.54</v>
      </c>
      <c r="E2278" s="5">
        <v>716.58</v>
      </c>
      <c r="F2278" s="3" t="s">
        <v>4480</v>
      </c>
      <c r="G2278" s="3" t="s">
        <v>4491</v>
      </c>
      <c r="H2278" s="3" t="s">
        <v>4492</v>
      </c>
      <c r="I2278" s="3" t="s">
        <v>4493</v>
      </c>
      <c r="J2278" s="3"/>
      <c r="K2278" s="6" t="s">
        <v>4474</v>
      </c>
      <c r="L2278" s="6" t="s">
        <v>4474</v>
      </c>
      <c r="M2278" s="6" t="s">
        <v>4474</v>
      </c>
      <c r="N2278" s="6" t="s">
        <v>4474</v>
      </c>
      <c r="O2278" s="6" t="s">
        <v>4474</v>
      </c>
      <c r="P2278" s="6" t="s">
        <v>4474</v>
      </c>
      <c r="Q2278" s="6" t="s">
        <v>4474</v>
      </c>
      <c r="R2278" s="6" t="s">
        <v>4474</v>
      </c>
      <c r="S2278" s="6" t="s">
        <v>4474</v>
      </c>
      <c r="T2278" s="6" t="s">
        <v>4474</v>
      </c>
      <c r="U2278" s="6" t="s">
        <v>4474</v>
      </c>
      <c r="V2278" s="6" t="s">
        <v>4474</v>
      </c>
      <c r="W2278" s="6" t="s">
        <v>4474</v>
      </c>
      <c r="X2278" s="6" t="s">
        <v>4474</v>
      </c>
      <c r="Y2278" s="6" t="s">
        <v>4474</v>
      </c>
      <c r="Z2278" s="6" t="s">
        <v>4474</v>
      </c>
      <c r="AA2278" s="6" t="s">
        <v>4474</v>
      </c>
      <c r="AB2278" s="6" t="s">
        <v>4474</v>
      </c>
      <c r="AC2278" s="6" t="s">
        <v>4474</v>
      </c>
      <c r="AD2278" s="6" t="s">
        <v>4474</v>
      </c>
      <c r="AF2278" t="e">
        <f t="shared" si="700"/>
        <v>#VALUE!</v>
      </c>
      <c r="AG2278" t="e">
        <f t="shared" si="701"/>
        <v>#VALUE!</v>
      </c>
      <c r="AH2278" t="e">
        <f t="shared" si="702"/>
        <v>#VALUE!</v>
      </c>
      <c r="AI2278" t="e">
        <f t="shared" si="703"/>
        <v>#VALUE!</v>
      </c>
      <c r="AJ2278" t="e">
        <f t="shared" si="704"/>
        <v>#VALUE!</v>
      </c>
      <c r="AK2278" t="e">
        <f t="shared" si="705"/>
        <v>#VALUE!</v>
      </c>
      <c r="AL2278" t="e">
        <f t="shared" si="706"/>
        <v>#VALUE!</v>
      </c>
      <c r="AM2278" t="e">
        <f t="shared" si="707"/>
        <v>#VALUE!</v>
      </c>
      <c r="AN2278" t="e">
        <f t="shared" si="708"/>
        <v>#VALUE!</v>
      </c>
      <c r="AO2278" t="e">
        <f t="shared" si="709"/>
        <v>#VALUE!</v>
      </c>
      <c r="AP2278">
        <f t="shared" si="710"/>
        <v>0</v>
      </c>
      <c r="AQ2278">
        <f t="shared" si="711"/>
        <v>0</v>
      </c>
      <c r="AR2278">
        <f t="shared" si="712"/>
        <v>0</v>
      </c>
      <c r="AS2278">
        <f t="shared" si="713"/>
        <v>0</v>
      </c>
      <c r="AT2278">
        <f t="shared" si="714"/>
        <v>0</v>
      </c>
      <c r="AU2278">
        <f t="shared" si="715"/>
        <v>0</v>
      </c>
      <c r="AV2278">
        <f t="shared" si="716"/>
        <v>0</v>
      </c>
      <c r="AW2278">
        <f t="shared" si="717"/>
        <v>0</v>
      </c>
      <c r="AX2278">
        <f t="shared" si="718"/>
        <v>0</v>
      </c>
      <c r="AY2278">
        <f t="shared" si="719"/>
        <v>0</v>
      </c>
    </row>
    <row r="2279" spans="1:51" x14ac:dyDescent="0.3">
      <c r="A2279" s="1" t="s">
        <v>2273</v>
      </c>
      <c r="B2279" s="2">
        <v>110317974</v>
      </c>
      <c r="C2279" s="3" t="s">
        <v>5338</v>
      </c>
      <c r="D2279" s="5">
        <v>22.35</v>
      </c>
      <c r="E2279" s="7">
        <v>8.94</v>
      </c>
      <c r="F2279" s="3" t="s">
        <v>4480</v>
      </c>
      <c r="G2279" s="3" t="s">
        <v>4491</v>
      </c>
      <c r="H2279" s="3" t="s">
        <v>4492</v>
      </c>
      <c r="I2279" s="3" t="s">
        <v>4493</v>
      </c>
      <c r="J2279" s="3"/>
      <c r="K2279" s="6" t="s">
        <v>4474</v>
      </c>
      <c r="L2279" s="6" t="s">
        <v>4474</v>
      </c>
      <c r="M2279" s="6" t="s">
        <v>4474</v>
      </c>
      <c r="N2279" s="6" t="s">
        <v>4474</v>
      </c>
      <c r="O2279" s="6" t="s">
        <v>4474</v>
      </c>
      <c r="P2279" s="6" t="s">
        <v>4474</v>
      </c>
      <c r="Q2279" s="6" t="s">
        <v>4474</v>
      </c>
      <c r="R2279" s="6" t="s">
        <v>4474</v>
      </c>
      <c r="S2279" s="6" t="s">
        <v>4474</v>
      </c>
      <c r="T2279" s="6" t="s">
        <v>4474</v>
      </c>
      <c r="U2279" s="6" t="s">
        <v>4474</v>
      </c>
      <c r="V2279" s="6" t="s">
        <v>4474</v>
      </c>
      <c r="W2279" s="6" t="s">
        <v>4474</v>
      </c>
      <c r="X2279" s="6" t="s">
        <v>4474</v>
      </c>
      <c r="Y2279" s="6" t="s">
        <v>4474</v>
      </c>
      <c r="Z2279" s="6" t="s">
        <v>4474</v>
      </c>
      <c r="AA2279" s="6" t="s">
        <v>4474</v>
      </c>
      <c r="AB2279" s="6" t="s">
        <v>4474</v>
      </c>
      <c r="AC2279" s="6" t="s">
        <v>4474</v>
      </c>
      <c r="AD2279" s="6" t="s">
        <v>4474</v>
      </c>
      <c r="AF2279" t="e">
        <f t="shared" si="700"/>
        <v>#VALUE!</v>
      </c>
      <c r="AG2279" t="e">
        <f t="shared" si="701"/>
        <v>#VALUE!</v>
      </c>
      <c r="AH2279" t="e">
        <f t="shared" si="702"/>
        <v>#VALUE!</v>
      </c>
      <c r="AI2279" t="e">
        <f t="shared" si="703"/>
        <v>#VALUE!</v>
      </c>
      <c r="AJ2279" t="e">
        <f t="shared" si="704"/>
        <v>#VALUE!</v>
      </c>
      <c r="AK2279" t="e">
        <f t="shared" si="705"/>
        <v>#VALUE!</v>
      </c>
      <c r="AL2279" t="e">
        <f t="shared" si="706"/>
        <v>#VALUE!</v>
      </c>
      <c r="AM2279" t="e">
        <f t="shared" si="707"/>
        <v>#VALUE!</v>
      </c>
      <c r="AN2279" t="e">
        <f t="shared" si="708"/>
        <v>#VALUE!</v>
      </c>
      <c r="AO2279" t="e">
        <f t="shared" si="709"/>
        <v>#VALUE!</v>
      </c>
      <c r="AP2279">
        <f t="shared" si="710"/>
        <v>0</v>
      </c>
      <c r="AQ2279">
        <f t="shared" si="711"/>
        <v>0</v>
      </c>
      <c r="AR2279">
        <f t="shared" si="712"/>
        <v>0</v>
      </c>
      <c r="AS2279">
        <f t="shared" si="713"/>
        <v>0</v>
      </c>
      <c r="AT2279">
        <f t="shared" si="714"/>
        <v>0</v>
      </c>
      <c r="AU2279">
        <f t="shared" si="715"/>
        <v>0</v>
      </c>
      <c r="AV2279">
        <f t="shared" si="716"/>
        <v>0</v>
      </c>
      <c r="AW2279">
        <f t="shared" si="717"/>
        <v>0</v>
      </c>
      <c r="AX2279">
        <f t="shared" si="718"/>
        <v>0</v>
      </c>
      <c r="AY2279">
        <f t="shared" si="719"/>
        <v>0</v>
      </c>
    </row>
    <row r="2280" spans="1:51" x14ac:dyDescent="0.3">
      <c r="A2280" s="1" t="s">
        <v>2274</v>
      </c>
      <c r="B2280" s="2">
        <v>5738195</v>
      </c>
      <c r="C2280" s="3" t="s">
        <v>5338</v>
      </c>
      <c r="D2280" s="5">
        <v>32.74</v>
      </c>
      <c r="E2280" s="5">
        <v>4177.6239999999998</v>
      </c>
      <c r="F2280" s="3" t="s">
        <v>4480</v>
      </c>
      <c r="G2280" s="3" t="s">
        <v>4491</v>
      </c>
      <c r="H2280" s="3" t="s">
        <v>4492</v>
      </c>
      <c r="I2280" s="3" t="s">
        <v>4493</v>
      </c>
      <c r="J2280" s="3"/>
      <c r="K2280" s="6" t="s">
        <v>4474</v>
      </c>
      <c r="L2280" s="6" t="s">
        <v>4474</v>
      </c>
      <c r="M2280" s="6" t="s">
        <v>4474</v>
      </c>
      <c r="N2280" s="6" t="s">
        <v>4474</v>
      </c>
      <c r="O2280" s="6" t="s">
        <v>4474</v>
      </c>
      <c r="P2280" s="6" t="s">
        <v>4474</v>
      </c>
      <c r="Q2280" s="6" t="s">
        <v>4474</v>
      </c>
      <c r="R2280" s="6" t="s">
        <v>4474</v>
      </c>
      <c r="S2280" s="6" t="s">
        <v>4474</v>
      </c>
      <c r="T2280" s="6" t="s">
        <v>4474</v>
      </c>
      <c r="U2280" s="6" t="s">
        <v>4474</v>
      </c>
      <c r="V2280" s="6" t="s">
        <v>4474</v>
      </c>
      <c r="W2280" s="6" t="s">
        <v>4474</v>
      </c>
      <c r="X2280" s="6" t="s">
        <v>4474</v>
      </c>
      <c r="Y2280" s="6" t="s">
        <v>4474</v>
      </c>
      <c r="Z2280" s="6" t="s">
        <v>4474</v>
      </c>
      <c r="AA2280" s="6" t="s">
        <v>4474</v>
      </c>
      <c r="AB2280" s="6" t="s">
        <v>4474</v>
      </c>
      <c r="AC2280" s="6" t="s">
        <v>4474</v>
      </c>
      <c r="AD2280" s="6" t="s">
        <v>4474</v>
      </c>
      <c r="AF2280" t="e">
        <f t="shared" si="700"/>
        <v>#VALUE!</v>
      </c>
      <c r="AG2280" t="e">
        <f t="shared" si="701"/>
        <v>#VALUE!</v>
      </c>
      <c r="AH2280" t="e">
        <f t="shared" si="702"/>
        <v>#VALUE!</v>
      </c>
      <c r="AI2280" t="e">
        <f t="shared" si="703"/>
        <v>#VALUE!</v>
      </c>
      <c r="AJ2280" t="e">
        <f t="shared" si="704"/>
        <v>#VALUE!</v>
      </c>
      <c r="AK2280" t="e">
        <f t="shared" si="705"/>
        <v>#VALUE!</v>
      </c>
      <c r="AL2280" t="e">
        <f t="shared" si="706"/>
        <v>#VALUE!</v>
      </c>
      <c r="AM2280" t="e">
        <f t="shared" si="707"/>
        <v>#VALUE!</v>
      </c>
      <c r="AN2280" t="e">
        <f t="shared" si="708"/>
        <v>#VALUE!</v>
      </c>
      <c r="AO2280" t="e">
        <f t="shared" si="709"/>
        <v>#VALUE!</v>
      </c>
      <c r="AP2280">
        <f t="shared" si="710"/>
        <v>0</v>
      </c>
      <c r="AQ2280">
        <f t="shared" si="711"/>
        <v>0</v>
      </c>
      <c r="AR2280">
        <f t="shared" si="712"/>
        <v>0</v>
      </c>
      <c r="AS2280">
        <f t="shared" si="713"/>
        <v>0</v>
      </c>
      <c r="AT2280">
        <f t="shared" si="714"/>
        <v>0</v>
      </c>
      <c r="AU2280">
        <f t="shared" si="715"/>
        <v>0</v>
      </c>
      <c r="AV2280">
        <f t="shared" si="716"/>
        <v>0</v>
      </c>
      <c r="AW2280">
        <f t="shared" si="717"/>
        <v>0</v>
      </c>
      <c r="AX2280">
        <f t="shared" si="718"/>
        <v>0</v>
      </c>
      <c r="AY2280">
        <f t="shared" si="719"/>
        <v>0</v>
      </c>
    </row>
    <row r="2281" spans="1:51" x14ac:dyDescent="0.3">
      <c r="A2281" s="1" t="s">
        <v>2275</v>
      </c>
      <c r="B2281" s="2">
        <v>5732879</v>
      </c>
      <c r="C2281" s="3" t="s">
        <v>5338</v>
      </c>
      <c r="D2281" s="5">
        <v>69.510000000000005</v>
      </c>
      <c r="E2281" s="5">
        <v>437.91300000000001</v>
      </c>
      <c r="F2281" s="3" t="s">
        <v>4480</v>
      </c>
      <c r="G2281" s="3" t="s">
        <v>4491</v>
      </c>
      <c r="H2281" s="3" t="s">
        <v>4492</v>
      </c>
      <c r="I2281" s="3" t="s">
        <v>4493</v>
      </c>
      <c r="J2281" s="3"/>
      <c r="K2281" s="6" t="s">
        <v>4474</v>
      </c>
      <c r="L2281" s="6" t="s">
        <v>4474</v>
      </c>
      <c r="M2281" s="6" t="s">
        <v>4474</v>
      </c>
      <c r="N2281" s="6" t="s">
        <v>4474</v>
      </c>
      <c r="O2281" s="6" t="s">
        <v>4474</v>
      </c>
      <c r="P2281" s="6" t="s">
        <v>4474</v>
      </c>
      <c r="Q2281" s="6" t="s">
        <v>4474</v>
      </c>
      <c r="R2281" s="6" t="s">
        <v>4474</v>
      </c>
      <c r="S2281" s="6" t="s">
        <v>4474</v>
      </c>
      <c r="T2281" s="6" t="s">
        <v>4474</v>
      </c>
      <c r="U2281" s="6" t="s">
        <v>4474</v>
      </c>
      <c r="V2281" s="6" t="s">
        <v>4474</v>
      </c>
      <c r="W2281" s="6" t="s">
        <v>4474</v>
      </c>
      <c r="X2281" s="6" t="s">
        <v>4474</v>
      </c>
      <c r="Y2281" s="6" t="s">
        <v>4474</v>
      </c>
      <c r="Z2281" s="6" t="s">
        <v>4474</v>
      </c>
      <c r="AA2281" s="6" t="s">
        <v>4474</v>
      </c>
      <c r="AB2281" s="6" t="s">
        <v>4474</v>
      </c>
      <c r="AC2281" s="6" t="s">
        <v>4474</v>
      </c>
      <c r="AD2281" s="6" t="s">
        <v>4474</v>
      </c>
      <c r="AF2281" t="e">
        <f t="shared" si="700"/>
        <v>#VALUE!</v>
      </c>
      <c r="AG2281" t="e">
        <f t="shared" si="701"/>
        <v>#VALUE!</v>
      </c>
      <c r="AH2281" t="e">
        <f t="shared" si="702"/>
        <v>#VALUE!</v>
      </c>
      <c r="AI2281" t="e">
        <f t="shared" si="703"/>
        <v>#VALUE!</v>
      </c>
      <c r="AJ2281" t="e">
        <f t="shared" si="704"/>
        <v>#VALUE!</v>
      </c>
      <c r="AK2281" t="e">
        <f t="shared" si="705"/>
        <v>#VALUE!</v>
      </c>
      <c r="AL2281" t="e">
        <f t="shared" si="706"/>
        <v>#VALUE!</v>
      </c>
      <c r="AM2281" t="e">
        <f t="shared" si="707"/>
        <v>#VALUE!</v>
      </c>
      <c r="AN2281" t="e">
        <f t="shared" si="708"/>
        <v>#VALUE!</v>
      </c>
      <c r="AO2281" t="e">
        <f t="shared" si="709"/>
        <v>#VALUE!</v>
      </c>
      <c r="AP2281">
        <f t="shared" si="710"/>
        <v>0</v>
      </c>
      <c r="AQ2281">
        <f t="shared" si="711"/>
        <v>0</v>
      </c>
      <c r="AR2281">
        <f t="shared" si="712"/>
        <v>0</v>
      </c>
      <c r="AS2281">
        <f t="shared" si="713"/>
        <v>0</v>
      </c>
      <c r="AT2281">
        <f t="shared" si="714"/>
        <v>0</v>
      </c>
      <c r="AU2281">
        <f t="shared" si="715"/>
        <v>0</v>
      </c>
      <c r="AV2281">
        <f t="shared" si="716"/>
        <v>0</v>
      </c>
      <c r="AW2281">
        <f t="shared" si="717"/>
        <v>0</v>
      </c>
      <c r="AX2281">
        <f t="shared" si="718"/>
        <v>0</v>
      </c>
      <c r="AY2281">
        <f t="shared" si="719"/>
        <v>0</v>
      </c>
    </row>
    <row r="2282" spans="1:51" x14ac:dyDescent="0.3">
      <c r="A2282" s="1" t="s">
        <v>2276</v>
      </c>
      <c r="B2282" s="2">
        <v>6975730</v>
      </c>
      <c r="C2282" s="3" t="s">
        <v>5338</v>
      </c>
      <c r="D2282" s="5">
        <v>54.86</v>
      </c>
      <c r="E2282" s="5">
        <v>15048.098</v>
      </c>
      <c r="F2282" s="3" t="s">
        <v>4480</v>
      </c>
      <c r="G2282" s="3" t="s">
        <v>4491</v>
      </c>
      <c r="H2282" s="3" t="s">
        <v>4492</v>
      </c>
      <c r="I2282" s="3" t="s">
        <v>4493</v>
      </c>
      <c r="J2282" s="3"/>
      <c r="K2282" s="6" t="s">
        <v>4474</v>
      </c>
      <c r="L2282" s="6" t="s">
        <v>4474</v>
      </c>
      <c r="M2282" s="6" t="s">
        <v>4474</v>
      </c>
      <c r="N2282" s="6" t="s">
        <v>4474</v>
      </c>
      <c r="O2282" s="6" t="s">
        <v>4474</v>
      </c>
      <c r="P2282" s="6" t="s">
        <v>4474</v>
      </c>
      <c r="Q2282" s="6" t="s">
        <v>4474</v>
      </c>
      <c r="R2282" s="6" t="s">
        <v>4474</v>
      </c>
      <c r="S2282" s="6" t="s">
        <v>4474</v>
      </c>
      <c r="T2282" s="6" t="s">
        <v>4474</v>
      </c>
      <c r="U2282" s="6" t="s">
        <v>4474</v>
      </c>
      <c r="V2282" s="6" t="s">
        <v>4474</v>
      </c>
      <c r="W2282" s="6" t="s">
        <v>4474</v>
      </c>
      <c r="X2282" s="6" t="s">
        <v>4474</v>
      </c>
      <c r="Y2282" s="6" t="s">
        <v>4474</v>
      </c>
      <c r="Z2282" s="6" t="s">
        <v>4474</v>
      </c>
      <c r="AA2282" s="6" t="s">
        <v>4474</v>
      </c>
      <c r="AB2282" s="6" t="s">
        <v>4474</v>
      </c>
      <c r="AC2282" s="6" t="s">
        <v>4474</v>
      </c>
      <c r="AD2282" s="6" t="s">
        <v>4474</v>
      </c>
      <c r="AF2282" t="e">
        <f t="shared" si="700"/>
        <v>#VALUE!</v>
      </c>
      <c r="AG2282" t="e">
        <f t="shared" si="701"/>
        <v>#VALUE!</v>
      </c>
      <c r="AH2282" t="e">
        <f t="shared" si="702"/>
        <v>#VALUE!</v>
      </c>
      <c r="AI2282" t="e">
        <f t="shared" si="703"/>
        <v>#VALUE!</v>
      </c>
      <c r="AJ2282" t="e">
        <f t="shared" si="704"/>
        <v>#VALUE!</v>
      </c>
      <c r="AK2282" t="e">
        <f t="shared" si="705"/>
        <v>#VALUE!</v>
      </c>
      <c r="AL2282" t="e">
        <f t="shared" si="706"/>
        <v>#VALUE!</v>
      </c>
      <c r="AM2282" t="e">
        <f t="shared" si="707"/>
        <v>#VALUE!</v>
      </c>
      <c r="AN2282" t="e">
        <f t="shared" si="708"/>
        <v>#VALUE!</v>
      </c>
      <c r="AO2282" t="e">
        <f t="shared" si="709"/>
        <v>#VALUE!</v>
      </c>
      <c r="AP2282">
        <f t="shared" si="710"/>
        <v>0</v>
      </c>
      <c r="AQ2282">
        <f t="shared" si="711"/>
        <v>0</v>
      </c>
      <c r="AR2282">
        <f t="shared" si="712"/>
        <v>0</v>
      </c>
      <c r="AS2282">
        <f t="shared" si="713"/>
        <v>0</v>
      </c>
      <c r="AT2282">
        <f t="shared" si="714"/>
        <v>0</v>
      </c>
      <c r="AU2282">
        <f t="shared" si="715"/>
        <v>0</v>
      </c>
      <c r="AV2282">
        <f t="shared" si="716"/>
        <v>0</v>
      </c>
      <c r="AW2282">
        <f t="shared" si="717"/>
        <v>0</v>
      </c>
      <c r="AX2282">
        <f t="shared" si="718"/>
        <v>0</v>
      </c>
      <c r="AY2282">
        <f t="shared" si="719"/>
        <v>0</v>
      </c>
    </row>
    <row r="2283" spans="1:51" x14ac:dyDescent="0.3">
      <c r="A2283" s="1" t="s">
        <v>2277</v>
      </c>
      <c r="B2283" s="2">
        <v>5732862</v>
      </c>
      <c r="C2283" s="3" t="s">
        <v>5338</v>
      </c>
      <c r="D2283" s="5">
        <v>29.45</v>
      </c>
      <c r="E2283" s="5">
        <v>898.22500000000002</v>
      </c>
      <c r="F2283" s="3" t="s">
        <v>4480</v>
      </c>
      <c r="G2283" s="3" t="s">
        <v>4491</v>
      </c>
      <c r="H2283" s="3" t="s">
        <v>4492</v>
      </c>
      <c r="I2283" s="3" t="s">
        <v>4493</v>
      </c>
      <c r="J2283" s="3"/>
      <c r="K2283" s="6" t="s">
        <v>4474</v>
      </c>
      <c r="L2283" s="6" t="s">
        <v>4474</v>
      </c>
      <c r="M2283" s="6" t="s">
        <v>4474</v>
      </c>
      <c r="N2283" s="6" t="s">
        <v>4474</v>
      </c>
      <c r="O2283" s="6" t="s">
        <v>4474</v>
      </c>
      <c r="P2283" s="6" t="s">
        <v>4474</v>
      </c>
      <c r="Q2283" s="6" t="s">
        <v>4474</v>
      </c>
      <c r="R2283" s="6" t="s">
        <v>4474</v>
      </c>
      <c r="S2283" s="6" t="s">
        <v>4474</v>
      </c>
      <c r="T2283" s="6" t="s">
        <v>4474</v>
      </c>
      <c r="U2283" s="6" t="s">
        <v>4474</v>
      </c>
      <c r="V2283" s="6" t="s">
        <v>4474</v>
      </c>
      <c r="W2283" s="6" t="s">
        <v>4474</v>
      </c>
      <c r="X2283" s="6" t="s">
        <v>4474</v>
      </c>
      <c r="Y2283" s="6" t="s">
        <v>4474</v>
      </c>
      <c r="Z2283" s="6" t="s">
        <v>4474</v>
      </c>
      <c r="AA2283" s="6" t="s">
        <v>4474</v>
      </c>
      <c r="AB2283" s="6" t="s">
        <v>4474</v>
      </c>
      <c r="AC2283" s="6" t="s">
        <v>4474</v>
      </c>
      <c r="AD2283" s="6" t="s">
        <v>4474</v>
      </c>
      <c r="AF2283" t="e">
        <f t="shared" si="700"/>
        <v>#VALUE!</v>
      </c>
      <c r="AG2283" t="e">
        <f t="shared" si="701"/>
        <v>#VALUE!</v>
      </c>
      <c r="AH2283" t="e">
        <f t="shared" si="702"/>
        <v>#VALUE!</v>
      </c>
      <c r="AI2283" t="e">
        <f t="shared" si="703"/>
        <v>#VALUE!</v>
      </c>
      <c r="AJ2283" t="e">
        <f t="shared" si="704"/>
        <v>#VALUE!</v>
      </c>
      <c r="AK2283" t="e">
        <f t="shared" si="705"/>
        <v>#VALUE!</v>
      </c>
      <c r="AL2283" t="e">
        <f t="shared" si="706"/>
        <v>#VALUE!</v>
      </c>
      <c r="AM2283" t="e">
        <f t="shared" si="707"/>
        <v>#VALUE!</v>
      </c>
      <c r="AN2283" t="e">
        <f t="shared" si="708"/>
        <v>#VALUE!</v>
      </c>
      <c r="AO2283" t="e">
        <f t="shared" si="709"/>
        <v>#VALUE!</v>
      </c>
      <c r="AP2283">
        <f t="shared" si="710"/>
        <v>0</v>
      </c>
      <c r="AQ2283">
        <f t="shared" si="711"/>
        <v>0</v>
      </c>
      <c r="AR2283">
        <f t="shared" si="712"/>
        <v>0</v>
      </c>
      <c r="AS2283">
        <f t="shared" si="713"/>
        <v>0</v>
      </c>
      <c r="AT2283">
        <f t="shared" si="714"/>
        <v>0</v>
      </c>
      <c r="AU2283">
        <f t="shared" si="715"/>
        <v>0</v>
      </c>
      <c r="AV2283">
        <f t="shared" si="716"/>
        <v>0</v>
      </c>
      <c r="AW2283">
        <f t="shared" si="717"/>
        <v>0</v>
      </c>
      <c r="AX2283">
        <f t="shared" si="718"/>
        <v>0</v>
      </c>
      <c r="AY2283">
        <f t="shared" si="719"/>
        <v>0</v>
      </c>
    </row>
    <row r="2284" spans="1:51" x14ac:dyDescent="0.3">
      <c r="A2284" s="1" t="s">
        <v>2278</v>
      </c>
      <c r="B2284" s="2">
        <v>5728325</v>
      </c>
      <c r="C2284" s="3" t="s">
        <v>5338</v>
      </c>
      <c r="D2284" s="5">
        <v>35.6</v>
      </c>
      <c r="E2284" s="5">
        <v>178</v>
      </c>
      <c r="F2284" s="3" t="s">
        <v>4480</v>
      </c>
      <c r="G2284" s="3" t="s">
        <v>4491</v>
      </c>
      <c r="H2284" s="3" t="s">
        <v>4492</v>
      </c>
      <c r="I2284" s="3" t="s">
        <v>4493</v>
      </c>
      <c r="J2284" s="3"/>
      <c r="K2284" s="6" t="s">
        <v>4474</v>
      </c>
      <c r="L2284" s="6" t="s">
        <v>4474</v>
      </c>
      <c r="M2284" s="6" t="s">
        <v>4474</v>
      </c>
      <c r="N2284" s="6" t="s">
        <v>4474</v>
      </c>
      <c r="O2284" s="6" t="s">
        <v>4474</v>
      </c>
      <c r="P2284" s="6" t="s">
        <v>4474</v>
      </c>
      <c r="Q2284" s="6" t="s">
        <v>4474</v>
      </c>
      <c r="R2284" s="6" t="s">
        <v>4474</v>
      </c>
      <c r="S2284" s="6" t="s">
        <v>4474</v>
      </c>
      <c r="T2284" s="6" t="s">
        <v>4474</v>
      </c>
      <c r="U2284" s="6" t="s">
        <v>4474</v>
      </c>
      <c r="V2284" s="6" t="s">
        <v>4474</v>
      </c>
      <c r="W2284" s="6" t="s">
        <v>4474</v>
      </c>
      <c r="X2284" s="6" t="s">
        <v>4474</v>
      </c>
      <c r="Y2284" s="6" t="s">
        <v>4474</v>
      </c>
      <c r="Z2284" s="6" t="s">
        <v>4474</v>
      </c>
      <c r="AA2284" s="6" t="s">
        <v>4474</v>
      </c>
      <c r="AB2284" s="6" t="s">
        <v>4474</v>
      </c>
      <c r="AC2284" s="6" t="s">
        <v>4474</v>
      </c>
      <c r="AD2284" s="6" t="s">
        <v>4474</v>
      </c>
      <c r="AF2284" t="e">
        <f t="shared" si="700"/>
        <v>#VALUE!</v>
      </c>
      <c r="AG2284" t="e">
        <f t="shared" si="701"/>
        <v>#VALUE!</v>
      </c>
      <c r="AH2284" t="e">
        <f t="shared" si="702"/>
        <v>#VALUE!</v>
      </c>
      <c r="AI2284" t="e">
        <f t="shared" si="703"/>
        <v>#VALUE!</v>
      </c>
      <c r="AJ2284" t="e">
        <f t="shared" si="704"/>
        <v>#VALUE!</v>
      </c>
      <c r="AK2284" t="e">
        <f t="shared" si="705"/>
        <v>#VALUE!</v>
      </c>
      <c r="AL2284" t="e">
        <f t="shared" si="706"/>
        <v>#VALUE!</v>
      </c>
      <c r="AM2284" t="e">
        <f t="shared" si="707"/>
        <v>#VALUE!</v>
      </c>
      <c r="AN2284" t="e">
        <f t="shared" si="708"/>
        <v>#VALUE!</v>
      </c>
      <c r="AO2284" t="e">
        <f t="shared" si="709"/>
        <v>#VALUE!</v>
      </c>
      <c r="AP2284">
        <f t="shared" si="710"/>
        <v>0</v>
      </c>
      <c r="AQ2284">
        <f t="shared" si="711"/>
        <v>0</v>
      </c>
      <c r="AR2284">
        <f t="shared" si="712"/>
        <v>0</v>
      </c>
      <c r="AS2284">
        <f t="shared" si="713"/>
        <v>0</v>
      </c>
      <c r="AT2284">
        <f t="shared" si="714"/>
        <v>0</v>
      </c>
      <c r="AU2284">
        <f t="shared" si="715"/>
        <v>0</v>
      </c>
      <c r="AV2284">
        <f t="shared" si="716"/>
        <v>0</v>
      </c>
      <c r="AW2284">
        <f t="shared" si="717"/>
        <v>0</v>
      </c>
      <c r="AX2284">
        <f t="shared" si="718"/>
        <v>0</v>
      </c>
      <c r="AY2284">
        <f t="shared" si="719"/>
        <v>0</v>
      </c>
    </row>
    <row r="2285" spans="1:51" x14ac:dyDescent="0.3">
      <c r="A2285" s="1" t="s">
        <v>2279</v>
      </c>
      <c r="B2285" s="2">
        <v>108129648</v>
      </c>
      <c r="C2285" s="3" t="s">
        <v>5336</v>
      </c>
      <c r="D2285" s="5">
        <v>4.55</v>
      </c>
      <c r="E2285" s="5">
        <v>257.74165690000001</v>
      </c>
      <c r="F2285" s="3" t="s">
        <v>4559</v>
      </c>
      <c r="G2285" s="3" t="s">
        <v>4560</v>
      </c>
      <c r="H2285" s="3" t="s">
        <v>4671</v>
      </c>
      <c r="I2285" s="3" t="s">
        <v>4671</v>
      </c>
      <c r="J2285" s="3"/>
      <c r="K2285" s="6">
        <v>148382.35699999999</v>
      </c>
      <c r="L2285" s="6">
        <v>151908.69099999999</v>
      </c>
      <c r="M2285" s="6">
        <v>-17627.482</v>
      </c>
      <c r="N2285" s="6">
        <v>-13418.504000000001</v>
      </c>
      <c r="O2285" s="6">
        <v>-18278.762999999999</v>
      </c>
      <c r="P2285" s="6">
        <v>-13894.138999999999</v>
      </c>
      <c r="Q2285" s="6">
        <v>-19021.251</v>
      </c>
      <c r="R2285" s="6">
        <v>-14767.822</v>
      </c>
      <c r="S2285" s="6">
        <v>-1569.7370000000001</v>
      </c>
      <c r="T2285" s="6">
        <v>-18302.306</v>
      </c>
      <c r="U2285" s="6" t="s">
        <v>4474</v>
      </c>
      <c r="V2285" s="6" t="s">
        <v>4474</v>
      </c>
      <c r="W2285" s="6">
        <v>128952.648</v>
      </c>
      <c r="X2285" s="6">
        <v>122640.966</v>
      </c>
      <c r="Y2285" s="6">
        <v>108514.40300000001</v>
      </c>
      <c r="Z2285" s="6">
        <v>102571.605</v>
      </c>
      <c r="AA2285" s="6">
        <v>96369</v>
      </c>
      <c r="AB2285" s="6">
        <v>85991</v>
      </c>
      <c r="AC2285" s="6">
        <v>56641041</v>
      </c>
      <c r="AD2285" s="6">
        <v>56470636</v>
      </c>
      <c r="AF2285">
        <f t="shared" si="700"/>
        <v>-0.14750570302364013</v>
      </c>
      <c r="AG2285">
        <f t="shared" si="701"/>
        <v>-0.12041508218387648</v>
      </c>
      <c r="AH2285" t="e">
        <f t="shared" si="702"/>
        <v>#VALUE!</v>
      </c>
      <c r="AI2285" t="e">
        <f t="shared" si="703"/>
        <v>#VALUE!</v>
      </c>
      <c r="AJ2285">
        <f t="shared" si="704"/>
        <v>1.1260301860556818</v>
      </c>
      <c r="AK2285">
        <f t="shared" si="705"/>
        <v>1.192817911176751</v>
      </c>
      <c r="AL2285">
        <f t="shared" si="706"/>
        <v>-0.12318690287417391</v>
      </c>
      <c r="AM2285">
        <f t="shared" si="707"/>
        <v>-9.1463753051495914E-2</v>
      </c>
      <c r="AN2285">
        <f t="shared" si="708"/>
        <v>1.1506732068037873</v>
      </c>
      <c r="AO2285">
        <f t="shared" si="709"/>
        <v>1.2386455843800186</v>
      </c>
      <c r="AP2285">
        <f t="shared" si="710"/>
        <v>0</v>
      </c>
      <c r="AQ2285">
        <f t="shared" si="711"/>
        <v>0</v>
      </c>
      <c r="AR2285">
        <f t="shared" si="712"/>
        <v>0</v>
      </c>
      <c r="AS2285">
        <f t="shared" si="713"/>
        <v>1</v>
      </c>
      <c r="AT2285">
        <f t="shared" si="714"/>
        <v>0</v>
      </c>
      <c r="AU2285">
        <f t="shared" si="715"/>
        <v>0</v>
      </c>
      <c r="AV2285">
        <f t="shared" si="716"/>
        <v>0</v>
      </c>
      <c r="AW2285">
        <f t="shared" si="717"/>
        <v>0</v>
      </c>
      <c r="AX2285">
        <f t="shared" si="718"/>
        <v>0</v>
      </c>
      <c r="AY2285">
        <f t="shared" si="719"/>
        <v>1</v>
      </c>
    </row>
    <row r="2286" spans="1:51" x14ac:dyDescent="0.3">
      <c r="A2286" s="1" t="s">
        <v>2280</v>
      </c>
      <c r="B2286" s="2">
        <v>105830922</v>
      </c>
      <c r="C2286" s="3" t="s">
        <v>5338</v>
      </c>
      <c r="D2286" s="7">
        <v>11.33</v>
      </c>
      <c r="E2286" s="5">
        <v>145.18015005999999</v>
      </c>
      <c r="F2286" s="3" t="s">
        <v>4480</v>
      </c>
      <c r="G2286" s="3" t="s">
        <v>4491</v>
      </c>
      <c r="H2286" s="3" t="s">
        <v>4492</v>
      </c>
      <c r="I2286" s="3" t="s">
        <v>4493</v>
      </c>
      <c r="J2286" s="3" t="s">
        <v>4494</v>
      </c>
      <c r="K2286" s="6" t="s">
        <v>4474</v>
      </c>
      <c r="L2286" s="6" t="s">
        <v>4474</v>
      </c>
      <c r="M2286" s="6" t="s">
        <v>4474</v>
      </c>
      <c r="N2286" s="6" t="s">
        <v>4474</v>
      </c>
      <c r="O2286" s="6">
        <v>-1298.81</v>
      </c>
      <c r="P2286" s="6">
        <v>-1291.8340000000001</v>
      </c>
      <c r="Q2286" s="6">
        <v>3849.6709999999998</v>
      </c>
      <c r="R2286" s="6">
        <v>4808.451</v>
      </c>
      <c r="S2286" s="6">
        <v>2785.174</v>
      </c>
      <c r="T2286" s="6">
        <v>1897.6010000000001</v>
      </c>
      <c r="U2286" s="6" t="s">
        <v>4474</v>
      </c>
      <c r="V2286" s="6" t="s">
        <v>4474</v>
      </c>
      <c r="W2286" s="6">
        <v>81564.971000000005</v>
      </c>
      <c r="X2286" s="6">
        <v>80450.752999999997</v>
      </c>
      <c r="Y2286" s="6">
        <v>81564.971000000005</v>
      </c>
      <c r="Z2286" s="6">
        <v>80450.752999999997</v>
      </c>
      <c r="AA2286" s="6">
        <v>6510</v>
      </c>
      <c r="AB2286" s="6">
        <v>6207</v>
      </c>
      <c r="AC2286" s="6">
        <v>12813782</v>
      </c>
      <c r="AD2286" s="6">
        <v>12813782</v>
      </c>
      <c r="AF2286">
        <f t="shared" si="700"/>
        <v>4.7197601529215275E-2</v>
      </c>
      <c r="AG2286">
        <f t="shared" si="701"/>
        <v>5.9768875003568957E-2</v>
      </c>
      <c r="AH2286" t="e">
        <f t="shared" si="702"/>
        <v>#VALUE!</v>
      </c>
      <c r="AI2286" t="e">
        <f t="shared" si="703"/>
        <v>#VALUE!</v>
      </c>
      <c r="AJ2286">
        <f t="shared" si="704"/>
        <v>12.529181413210447</v>
      </c>
      <c r="AK2286">
        <f t="shared" si="705"/>
        <v>12.961294183985823</v>
      </c>
      <c r="AL2286" t="e">
        <f t="shared" si="706"/>
        <v>#VALUE!</v>
      </c>
      <c r="AM2286" t="e">
        <f t="shared" si="707"/>
        <v>#VALUE!</v>
      </c>
      <c r="AN2286" t="e">
        <f t="shared" si="708"/>
        <v>#VALUE!</v>
      </c>
      <c r="AO2286" t="e">
        <f t="shared" si="709"/>
        <v>#VALUE!</v>
      </c>
      <c r="AP2286">
        <f t="shared" si="710"/>
        <v>1</v>
      </c>
      <c r="AQ2286">
        <f t="shared" si="711"/>
        <v>1</v>
      </c>
      <c r="AR2286">
        <f t="shared" si="712"/>
        <v>0</v>
      </c>
      <c r="AS2286">
        <f t="shared" si="713"/>
        <v>0</v>
      </c>
      <c r="AT2286">
        <f t="shared" si="714"/>
        <v>0</v>
      </c>
      <c r="AU2286">
        <f t="shared" si="715"/>
        <v>0</v>
      </c>
      <c r="AV2286">
        <f t="shared" si="716"/>
        <v>0</v>
      </c>
      <c r="AW2286">
        <f t="shared" si="717"/>
        <v>0</v>
      </c>
      <c r="AX2286">
        <f t="shared" si="718"/>
        <v>0</v>
      </c>
      <c r="AY2286">
        <f t="shared" si="719"/>
        <v>2</v>
      </c>
    </row>
    <row r="2287" spans="1:51" x14ac:dyDescent="0.3">
      <c r="A2287" s="1" t="s">
        <v>2281</v>
      </c>
      <c r="B2287" s="2">
        <v>20035436</v>
      </c>
      <c r="C2287" s="3" t="s">
        <v>5338</v>
      </c>
      <c r="D2287" s="7">
        <v>7.8</v>
      </c>
      <c r="E2287" s="5">
        <v>284.96456039999998</v>
      </c>
      <c r="F2287" s="3" t="s">
        <v>4470</v>
      </c>
      <c r="G2287" s="3" t="s">
        <v>4471</v>
      </c>
      <c r="H2287" s="3" t="s">
        <v>4489</v>
      </c>
      <c r="I2287" s="3" t="s">
        <v>4489</v>
      </c>
      <c r="J2287" s="3" t="s">
        <v>4495</v>
      </c>
      <c r="K2287" s="6">
        <v>35000</v>
      </c>
      <c r="L2287" s="6">
        <v>35000</v>
      </c>
      <c r="M2287" s="6">
        <v>-144951</v>
      </c>
      <c r="N2287" s="6">
        <v>-139265</v>
      </c>
      <c r="O2287" s="6">
        <v>-146094</v>
      </c>
      <c r="P2287" s="6">
        <v>-140330</v>
      </c>
      <c r="Q2287" s="6">
        <v>-121253</v>
      </c>
      <c r="R2287" s="6">
        <v>-108135</v>
      </c>
      <c r="S2287" s="6">
        <v>-117443</v>
      </c>
      <c r="T2287" s="6">
        <v>-113982</v>
      </c>
      <c r="U2287" s="6" t="s">
        <v>4474</v>
      </c>
      <c r="V2287" s="6" t="s">
        <v>4474</v>
      </c>
      <c r="W2287" s="6">
        <v>723077</v>
      </c>
      <c r="X2287" s="6">
        <v>751841</v>
      </c>
      <c r="Y2287" s="6">
        <v>544875</v>
      </c>
      <c r="Z2287" s="6">
        <v>626605</v>
      </c>
      <c r="AA2287" s="6">
        <v>36814</v>
      </c>
      <c r="AB2287" s="6">
        <v>34666</v>
      </c>
      <c r="AC2287" s="6">
        <v>36527470</v>
      </c>
      <c r="AD2287" s="6">
        <v>36519945</v>
      </c>
      <c r="AF2287">
        <f t="shared" si="700"/>
        <v>-0.16769030130954241</v>
      </c>
      <c r="AG2287">
        <f t="shared" si="701"/>
        <v>-0.14382695277325924</v>
      </c>
      <c r="AH2287" t="e">
        <f t="shared" si="702"/>
        <v>#VALUE!</v>
      </c>
      <c r="AI2287" t="e">
        <f t="shared" si="703"/>
        <v>#VALUE!</v>
      </c>
      <c r="AJ2287">
        <f t="shared" si="704"/>
        <v>14.800755147498235</v>
      </c>
      <c r="AK2287">
        <f t="shared" si="705"/>
        <v>18.07549183638147</v>
      </c>
      <c r="AL2287">
        <f t="shared" si="706"/>
        <v>-4.1741142857142854</v>
      </c>
      <c r="AM2287">
        <f t="shared" si="707"/>
        <v>-4.0094285714285718</v>
      </c>
      <c r="AN2287">
        <f t="shared" si="708"/>
        <v>4.8404250169760618E-2</v>
      </c>
      <c r="AO2287">
        <f t="shared" si="709"/>
        <v>4.655239605182479E-2</v>
      </c>
      <c r="AP2287">
        <f t="shared" si="710"/>
        <v>0</v>
      </c>
      <c r="AQ2287">
        <f t="shared" si="711"/>
        <v>0</v>
      </c>
      <c r="AR2287">
        <f t="shared" si="712"/>
        <v>0</v>
      </c>
      <c r="AS2287">
        <f t="shared" si="713"/>
        <v>1</v>
      </c>
      <c r="AT2287">
        <f t="shared" si="714"/>
        <v>0</v>
      </c>
      <c r="AU2287">
        <f t="shared" si="715"/>
        <v>0</v>
      </c>
      <c r="AV2287">
        <f t="shared" si="716"/>
        <v>0</v>
      </c>
      <c r="AW2287">
        <f t="shared" si="717"/>
        <v>1</v>
      </c>
      <c r="AX2287">
        <f t="shared" si="718"/>
        <v>0</v>
      </c>
      <c r="AY2287">
        <f t="shared" si="719"/>
        <v>2</v>
      </c>
    </row>
    <row r="2288" spans="1:51" x14ac:dyDescent="0.3">
      <c r="A2288" s="1" t="s">
        <v>2282</v>
      </c>
      <c r="B2288" s="2">
        <v>4092673</v>
      </c>
      <c r="C2288" s="3" t="s">
        <v>5335</v>
      </c>
      <c r="D2288" s="7">
        <v>103.36</v>
      </c>
      <c r="E2288" s="5">
        <v>4660.4579551999996</v>
      </c>
      <c r="F2288" s="3" t="s">
        <v>4500</v>
      </c>
      <c r="G2288" s="3" t="s">
        <v>4574</v>
      </c>
      <c r="H2288" s="3" t="s">
        <v>4580</v>
      </c>
      <c r="I2288" s="3" t="s">
        <v>4581</v>
      </c>
      <c r="J2288" s="3" t="s">
        <v>5123</v>
      </c>
      <c r="K2288" s="6">
        <v>2405146</v>
      </c>
      <c r="L2288" s="6">
        <v>2350456</v>
      </c>
      <c r="M2288" s="6">
        <v>310631</v>
      </c>
      <c r="N2288" s="6">
        <v>290009</v>
      </c>
      <c r="O2288" s="6">
        <v>255902</v>
      </c>
      <c r="P2288" s="6">
        <v>236351</v>
      </c>
      <c r="Q2288" s="6">
        <v>227464</v>
      </c>
      <c r="R2288" s="6">
        <v>188899</v>
      </c>
      <c r="S2288" s="6">
        <v>206221</v>
      </c>
      <c r="T2288" s="6">
        <v>175007</v>
      </c>
      <c r="U2288" s="6">
        <v>1240950</v>
      </c>
      <c r="V2288" s="6">
        <v>1239772</v>
      </c>
      <c r="W2288" s="6">
        <v>3365413</v>
      </c>
      <c r="X2288" s="6">
        <v>3283940</v>
      </c>
      <c r="Y2288" s="6">
        <v>1754534</v>
      </c>
      <c r="Z2288" s="6">
        <v>1689455</v>
      </c>
      <c r="AA2288" s="6">
        <v>521471</v>
      </c>
      <c r="AB2288" s="6">
        <v>535187</v>
      </c>
      <c r="AC2288" s="6">
        <v>45016000</v>
      </c>
      <c r="AD2288" s="6">
        <v>44952000</v>
      </c>
      <c r="AF2288">
        <f t="shared" si="700"/>
        <v>6.75887327944594E-2</v>
      </c>
      <c r="AG2288">
        <f t="shared" si="701"/>
        <v>5.7522061913433252E-2</v>
      </c>
      <c r="AH2288">
        <f t="shared" si="702"/>
        <v>0.36873631854396471</v>
      </c>
      <c r="AI2288">
        <f t="shared" si="703"/>
        <v>0.3775257769630383</v>
      </c>
      <c r="AJ2288">
        <f t="shared" si="704"/>
        <v>3.3645859501295372</v>
      </c>
      <c r="AK2288">
        <f t="shared" si="705"/>
        <v>3.1567564234557266</v>
      </c>
      <c r="AL2288">
        <f t="shared" si="706"/>
        <v>0.1063976989338693</v>
      </c>
      <c r="AM2288">
        <f t="shared" si="707"/>
        <v>0.10055538159403962</v>
      </c>
      <c r="AN2288">
        <f t="shared" si="708"/>
        <v>0.71466592658909922</v>
      </c>
      <c r="AO2288">
        <f t="shared" si="709"/>
        <v>0.71574267495752053</v>
      </c>
      <c r="AP2288">
        <f t="shared" si="710"/>
        <v>1</v>
      </c>
      <c r="AQ2288">
        <f t="shared" si="711"/>
        <v>1</v>
      </c>
      <c r="AR2288">
        <f t="shared" si="712"/>
        <v>1</v>
      </c>
      <c r="AS2288">
        <f t="shared" si="713"/>
        <v>0</v>
      </c>
      <c r="AT2288">
        <f t="shared" si="714"/>
        <v>1</v>
      </c>
      <c r="AU2288">
        <f t="shared" si="715"/>
        <v>1</v>
      </c>
      <c r="AV2288">
        <f t="shared" si="716"/>
        <v>1</v>
      </c>
      <c r="AW2288">
        <f t="shared" si="717"/>
        <v>0</v>
      </c>
      <c r="AX2288">
        <f t="shared" si="718"/>
        <v>0</v>
      </c>
      <c r="AY2288">
        <f t="shared" si="719"/>
        <v>6</v>
      </c>
    </row>
    <row r="2289" spans="1:51" x14ac:dyDescent="0.3">
      <c r="A2289" s="1" t="s">
        <v>2283</v>
      </c>
      <c r="B2289" s="2">
        <v>4022445</v>
      </c>
      <c r="C2289" s="3" t="s">
        <v>5337</v>
      </c>
      <c r="D2289" s="7">
        <v>139.49</v>
      </c>
      <c r="E2289" s="5">
        <v>11368.434999999999</v>
      </c>
      <c r="F2289" s="3" t="s">
        <v>4485</v>
      </c>
      <c r="G2289" s="3" t="s">
        <v>4486</v>
      </c>
      <c r="H2289" s="3" t="s">
        <v>4598</v>
      </c>
      <c r="I2289" s="3" t="s">
        <v>4615</v>
      </c>
      <c r="J2289" s="3" t="s">
        <v>5042</v>
      </c>
      <c r="K2289" s="6">
        <v>3530800</v>
      </c>
      <c r="L2289" s="6">
        <v>3467700</v>
      </c>
      <c r="M2289" s="6">
        <v>721600</v>
      </c>
      <c r="N2289" s="6">
        <v>692200</v>
      </c>
      <c r="O2289" s="6">
        <v>594500</v>
      </c>
      <c r="P2289" s="6">
        <v>570800</v>
      </c>
      <c r="Q2289" s="6">
        <v>486500</v>
      </c>
      <c r="R2289" s="6">
        <v>436600</v>
      </c>
      <c r="S2289" s="6">
        <v>509300</v>
      </c>
      <c r="T2289" s="6">
        <v>555500</v>
      </c>
      <c r="U2289" s="6">
        <v>467800</v>
      </c>
      <c r="V2289" s="6">
        <v>190000</v>
      </c>
      <c r="W2289" s="6">
        <v>4944500</v>
      </c>
      <c r="X2289" s="6">
        <v>4410300</v>
      </c>
      <c r="Y2289" s="6">
        <v>2010800</v>
      </c>
      <c r="Z2289" s="6">
        <v>1925900</v>
      </c>
      <c r="AA2289" s="6">
        <v>1274700</v>
      </c>
      <c r="AB2289" s="6">
        <v>1241400</v>
      </c>
      <c r="AC2289" s="6">
        <v>81500000</v>
      </c>
      <c r="AD2289" s="6">
        <v>81700000</v>
      </c>
      <c r="AF2289">
        <f t="shared" si="700"/>
        <v>9.8392152897158455E-2</v>
      </c>
      <c r="AG2289">
        <f t="shared" si="701"/>
        <v>9.8995533183683648E-2</v>
      </c>
      <c r="AH2289">
        <f t="shared" si="702"/>
        <v>9.4610172919405405E-2</v>
      </c>
      <c r="AI2289">
        <f t="shared" si="703"/>
        <v>4.3080969548556787E-2</v>
      </c>
      <c r="AJ2289">
        <f t="shared" si="704"/>
        <v>1.5774692084412019</v>
      </c>
      <c r="AK2289">
        <f t="shared" si="705"/>
        <v>1.5513935878846463</v>
      </c>
      <c r="AL2289">
        <f t="shared" si="706"/>
        <v>0.16837543899399571</v>
      </c>
      <c r="AM2289">
        <f t="shared" si="707"/>
        <v>0.1646047812671223</v>
      </c>
      <c r="AN2289">
        <f t="shared" si="708"/>
        <v>0.71408635858024072</v>
      </c>
      <c r="AO2289">
        <f t="shared" si="709"/>
        <v>0.78627304265015985</v>
      </c>
      <c r="AP2289">
        <f t="shared" si="710"/>
        <v>1</v>
      </c>
      <c r="AQ2289">
        <f t="shared" si="711"/>
        <v>1</v>
      </c>
      <c r="AR2289">
        <f t="shared" si="712"/>
        <v>0</v>
      </c>
      <c r="AS2289">
        <f t="shared" si="713"/>
        <v>1</v>
      </c>
      <c r="AT2289">
        <f t="shared" si="714"/>
        <v>0</v>
      </c>
      <c r="AU2289">
        <f t="shared" si="715"/>
        <v>1</v>
      </c>
      <c r="AV2289">
        <f t="shared" si="716"/>
        <v>1</v>
      </c>
      <c r="AW2289">
        <f t="shared" si="717"/>
        <v>0</v>
      </c>
      <c r="AX2289">
        <f t="shared" si="718"/>
        <v>1</v>
      </c>
      <c r="AY2289">
        <f t="shared" si="719"/>
        <v>6</v>
      </c>
    </row>
    <row r="2290" spans="1:51" x14ac:dyDescent="0.3">
      <c r="A2290" s="1" t="s">
        <v>2284</v>
      </c>
      <c r="B2290" s="2">
        <v>4970301</v>
      </c>
      <c r="C2290" s="3" t="s">
        <v>5335</v>
      </c>
      <c r="D2290" s="5">
        <v>31.77</v>
      </c>
      <c r="E2290" s="5">
        <v>632.01903660000005</v>
      </c>
      <c r="F2290" s="3" t="s">
        <v>4500</v>
      </c>
      <c r="G2290" s="3" t="s">
        <v>4574</v>
      </c>
      <c r="H2290" s="3" t="s">
        <v>4575</v>
      </c>
      <c r="I2290" s="3" t="s">
        <v>4575</v>
      </c>
      <c r="J2290" s="3" t="s">
        <v>4736</v>
      </c>
      <c r="K2290" s="6">
        <v>331182</v>
      </c>
      <c r="L2290" s="6">
        <v>328756</v>
      </c>
      <c r="M2290" s="6">
        <v>90632</v>
      </c>
      <c r="N2290" s="6">
        <v>89840</v>
      </c>
      <c r="O2290" s="6">
        <v>69639</v>
      </c>
      <c r="P2290" s="6">
        <v>68172</v>
      </c>
      <c r="Q2290" s="6">
        <v>54203</v>
      </c>
      <c r="R2290" s="6">
        <v>53061</v>
      </c>
      <c r="S2290" s="6">
        <v>73354</v>
      </c>
      <c r="T2290" s="6">
        <v>76656</v>
      </c>
      <c r="U2290" s="6" t="s">
        <v>4474</v>
      </c>
      <c r="V2290" s="6" t="s">
        <v>4474</v>
      </c>
      <c r="W2290" s="6">
        <v>320670</v>
      </c>
      <c r="X2290" s="6">
        <v>318754</v>
      </c>
      <c r="Y2290" s="6">
        <v>190525</v>
      </c>
      <c r="Z2290" s="6">
        <v>187411</v>
      </c>
      <c r="AA2290" s="6">
        <v>86770</v>
      </c>
      <c r="AB2290" s="6">
        <v>91921</v>
      </c>
      <c r="AC2290" s="6">
        <v>19894000</v>
      </c>
      <c r="AD2290" s="6">
        <v>19894000</v>
      </c>
      <c r="AF2290">
        <f t="shared" si="700"/>
        <v>0.16903046745875822</v>
      </c>
      <c r="AG2290">
        <f t="shared" si="701"/>
        <v>0.16646379339553385</v>
      </c>
      <c r="AH2290" t="e">
        <f t="shared" si="702"/>
        <v>#VALUE!</v>
      </c>
      <c r="AI2290" t="e">
        <f t="shared" si="703"/>
        <v>#VALUE!</v>
      </c>
      <c r="AJ2290">
        <f t="shared" si="704"/>
        <v>2.1957473781260806</v>
      </c>
      <c r="AK2290">
        <f t="shared" si="705"/>
        <v>2.038826818681259</v>
      </c>
      <c r="AL2290">
        <f t="shared" si="706"/>
        <v>0.21027410910013225</v>
      </c>
      <c r="AM2290">
        <f t="shared" si="707"/>
        <v>0.20736351579895121</v>
      </c>
      <c r="AN2290">
        <f t="shared" si="708"/>
        <v>1.032781364019085</v>
      </c>
      <c r="AO2290">
        <f t="shared" si="709"/>
        <v>1.0313784297608815</v>
      </c>
      <c r="AP2290">
        <f t="shared" si="710"/>
        <v>1</v>
      </c>
      <c r="AQ2290">
        <f t="shared" si="711"/>
        <v>1</v>
      </c>
      <c r="AR2290">
        <f t="shared" si="712"/>
        <v>1</v>
      </c>
      <c r="AS2290">
        <f t="shared" si="713"/>
        <v>1</v>
      </c>
      <c r="AT2290">
        <f t="shared" si="714"/>
        <v>0</v>
      </c>
      <c r="AU2290">
        <f t="shared" si="715"/>
        <v>1</v>
      </c>
      <c r="AV2290">
        <f t="shared" si="716"/>
        <v>1</v>
      </c>
      <c r="AW2290">
        <f t="shared" si="717"/>
        <v>1</v>
      </c>
      <c r="AX2290">
        <f t="shared" si="718"/>
        <v>0</v>
      </c>
      <c r="AY2290">
        <f t="shared" si="719"/>
        <v>7</v>
      </c>
    </row>
    <row r="2291" spans="1:51" x14ac:dyDescent="0.3">
      <c r="A2291" s="1" t="s">
        <v>2285</v>
      </c>
      <c r="B2291" s="2">
        <v>4911217</v>
      </c>
      <c r="C2291" s="3" t="s">
        <v>5335</v>
      </c>
      <c r="D2291" s="5">
        <v>145.56</v>
      </c>
      <c r="E2291" s="5">
        <v>2835.3463550400002</v>
      </c>
      <c r="F2291" s="3" t="s">
        <v>4559</v>
      </c>
      <c r="G2291" s="3" t="s">
        <v>4560</v>
      </c>
      <c r="H2291" s="3" t="s">
        <v>4561</v>
      </c>
      <c r="I2291" s="3" t="s">
        <v>4562</v>
      </c>
      <c r="J2291" s="3" t="s">
        <v>5124</v>
      </c>
      <c r="K2291" s="6">
        <v>1574755</v>
      </c>
      <c r="L2291" s="6">
        <v>1591862</v>
      </c>
      <c r="M2291" s="6">
        <v>193446</v>
      </c>
      <c r="N2291" s="6">
        <v>190226</v>
      </c>
      <c r="O2291" s="6">
        <v>122845</v>
      </c>
      <c r="P2291" s="6">
        <v>121084</v>
      </c>
      <c r="Q2291" s="6">
        <v>86551</v>
      </c>
      <c r="R2291" s="6">
        <v>87331</v>
      </c>
      <c r="S2291" s="6">
        <v>173066</v>
      </c>
      <c r="T2291" s="6">
        <v>193081</v>
      </c>
      <c r="U2291" s="6" t="s">
        <v>4474</v>
      </c>
      <c r="V2291" s="6">
        <v>12000</v>
      </c>
      <c r="W2291" s="6">
        <v>1365101</v>
      </c>
      <c r="X2291" s="6">
        <v>1380675</v>
      </c>
      <c r="Y2291" s="6">
        <v>450414</v>
      </c>
      <c r="Z2291" s="6">
        <v>461144</v>
      </c>
      <c r="AA2291" s="6">
        <v>174073</v>
      </c>
      <c r="AB2291" s="6">
        <v>203190</v>
      </c>
      <c r="AC2291" s="6">
        <v>19460000</v>
      </c>
      <c r="AD2291" s="6">
        <v>19408000</v>
      </c>
      <c r="AF2291">
        <f t="shared" si="700"/>
        <v>6.3402634676848091E-2</v>
      </c>
      <c r="AG2291">
        <f t="shared" si="701"/>
        <v>6.3252394662031253E-2</v>
      </c>
      <c r="AH2291" t="e">
        <f t="shared" si="702"/>
        <v>#VALUE!</v>
      </c>
      <c r="AI2291">
        <f t="shared" si="703"/>
        <v>8.6914009451898536E-3</v>
      </c>
      <c r="AJ2291">
        <f t="shared" si="704"/>
        <v>2.5875006462805836</v>
      </c>
      <c r="AK2291">
        <f t="shared" si="705"/>
        <v>2.2695211378512723</v>
      </c>
      <c r="AL2291">
        <f t="shared" si="706"/>
        <v>7.8008960123955792E-2</v>
      </c>
      <c r="AM2291">
        <f t="shared" si="707"/>
        <v>7.6064382465314204E-2</v>
      </c>
      <c r="AN2291">
        <f t="shared" si="708"/>
        <v>1.1535813101008643</v>
      </c>
      <c r="AO2291">
        <f t="shared" si="709"/>
        <v>1.1529592409509841</v>
      </c>
      <c r="AP2291">
        <f t="shared" si="710"/>
        <v>1</v>
      </c>
      <c r="AQ2291">
        <f t="shared" si="711"/>
        <v>1</v>
      </c>
      <c r="AR2291">
        <f t="shared" si="712"/>
        <v>1</v>
      </c>
      <c r="AS2291">
        <f t="shared" si="713"/>
        <v>1</v>
      </c>
      <c r="AT2291">
        <f t="shared" si="714"/>
        <v>0</v>
      </c>
      <c r="AU2291">
        <f t="shared" si="715"/>
        <v>1</v>
      </c>
      <c r="AV2291">
        <f t="shared" si="716"/>
        <v>1</v>
      </c>
      <c r="AW2291">
        <f t="shared" si="717"/>
        <v>1</v>
      </c>
      <c r="AX2291">
        <f t="shared" si="718"/>
        <v>0</v>
      </c>
      <c r="AY2291">
        <f t="shared" si="719"/>
        <v>7</v>
      </c>
    </row>
    <row r="2292" spans="1:51" x14ac:dyDescent="0.3">
      <c r="A2292" s="1" t="s">
        <v>2286</v>
      </c>
      <c r="B2292" s="2">
        <v>4994170</v>
      </c>
      <c r="C2292" s="3" t="s">
        <v>5335</v>
      </c>
      <c r="D2292" s="5">
        <v>179.23</v>
      </c>
      <c r="E2292" s="5">
        <v>18071.752655420001</v>
      </c>
      <c r="F2292" s="3" t="s">
        <v>4485</v>
      </c>
      <c r="G2292" s="3" t="s">
        <v>4607</v>
      </c>
      <c r="H2292" s="3" t="s">
        <v>4742</v>
      </c>
      <c r="I2292" s="3" t="s">
        <v>4743</v>
      </c>
      <c r="J2292" s="3" t="s">
        <v>4759</v>
      </c>
      <c r="K2292" s="6">
        <v>12244556</v>
      </c>
      <c r="L2292" s="6">
        <v>12340138</v>
      </c>
      <c r="M2292" s="6">
        <v>1577557</v>
      </c>
      <c r="N2292" s="6">
        <v>1594898</v>
      </c>
      <c r="O2292" s="6">
        <v>827464</v>
      </c>
      <c r="P2292" s="6">
        <v>845073</v>
      </c>
      <c r="Q2292" s="6">
        <v>568967</v>
      </c>
      <c r="R2292" s="6">
        <v>604333</v>
      </c>
      <c r="S2292" s="6">
        <v>1380526</v>
      </c>
      <c r="T2292" s="6">
        <v>1474349</v>
      </c>
      <c r="U2292" s="6">
        <v>1032303</v>
      </c>
      <c r="V2292" s="6">
        <v>1483804</v>
      </c>
      <c r="W2292" s="6">
        <v>8325950</v>
      </c>
      <c r="X2292" s="6">
        <v>8415880</v>
      </c>
      <c r="Y2292" s="6">
        <v>1926400</v>
      </c>
      <c r="Z2292" s="6">
        <v>1913710</v>
      </c>
      <c r="AA2292" s="6">
        <v>2041445</v>
      </c>
      <c r="AB2292" s="6">
        <v>1581460</v>
      </c>
      <c r="AC2292" s="6">
        <v>100829954</v>
      </c>
      <c r="AD2292" s="6">
        <v>101986531</v>
      </c>
      <c r="AF2292">
        <f t="shared" si="700"/>
        <v>6.8336586215386838E-2</v>
      </c>
      <c r="AG2292">
        <f t="shared" si="701"/>
        <v>7.1808652214622834E-2</v>
      </c>
      <c r="AH2292">
        <f t="shared" si="702"/>
        <v>0.1239862117836403</v>
      </c>
      <c r="AI2292">
        <f t="shared" si="703"/>
        <v>0.17631002343189303</v>
      </c>
      <c r="AJ2292">
        <f t="shared" si="704"/>
        <v>0.94364531006223529</v>
      </c>
      <c r="AK2292">
        <f t="shared" si="705"/>
        <v>1.2100906757047285</v>
      </c>
      <c r="AL2292">
        <f t="shared" si="706"/>
        <v>6.7578113898127457E-2</v>
      </c>
      <c r="AM2292">
        <f t="shared" si="707"/>
        <v>6.8481649070699216E-2</v>
      </c>
      <c r="AN2292">
        <f t="shared" si="708"/>
        <v>1.4706497156480642</v>
      </c>
      <c r="AO2292">
        <f t="shared" si="709"/>
        <v>1.4662920573962557</v>
      </c>
      <c r="AP2292">
        <f t="shared" si="710"/>
        <v>1</v>
      </c>
      <c r="AQ2292">
        <f t="shared" si="711"/>
        <v>1</v>
      </c>
      <c r="AR2292">
        <f t="shared" si="712"/>
        <v>0</v>
      </c>
      <c r="AS2292">
        <f t="shared" si="713"/>
        <v>1</v>
      </c>
      <c r="AT2292">
        <f t="shared" si="714"/>
        <v>1</v>
      </c>
      <c r="AU2292">
        <f t="shared" si="715"/>
        <v>0</v>
      </c>
      <c r="AV2292">
        <f t="shared" si="716"/>
        <v>0</v>
      </c>
      <c r="AW2292">
        <f t="shared" si="717"/>
        <v>1</v>
      </c>
      <c r="AX2292">
        <f t="shared" si="718"/>
        <v>1</v>
      </c>
      <c r="AY2292">
        <f t="shared" si="719"/>
        <v>6</v>
      </c>
    </row>
    <row r="2293" spans="1:51" x14ac:dyDescent="0.3">
      <c r="A2293" s="1" t="s">
        <v>2287</v>
      </c>
      <c r="B2293" s="2">
        <v>4552929</v>
      </c>
      <c r="C2293" s="3" t="s">
        <v>5337</v>
      </c>
      <c r="D2293" s="5">
        <v>26.68</v>
      </c>
      <c r="E2293" s="5">
        <v>409.28128504</v>
      </c>
      <c r="F2293" s="3" t="s">
        <v>4475</v>
      </c>
      <c r="G2293" s="3" t="s">
        <v>4476</v>
      </c>
      <c r="H2293" s="3" t="s">
        <v>4477</v>
      </c>
      <c r="I2293" s="3" t="s">
        <v>4498</v>
      </c>
      <c r="J2293" s="3" t="s">
        <v>4516</v>
      </c>
      <c r="K2293" s="6">
        <v>614918</v>
      </c>
      <c r="L2293" s="6">
        <v>614539</v>
      </c>
      <c r="M2293" s="6">
        <v>105351</v>
      </c>
      <c r="N2293" s="6">
        <v>108499</v>
      </c>
      <c r="O2293" s="6">
        <v>83195</v>
      </c>
      <c r="P2293" s="6">
        <v>85761</v>
      </c>
      <c r="Q2293" s="6">
        <v>42002</v>
      </c>
      <c r="R2293" s="6">
        <v>41270</v>
      </c>
      <c r="S2293" s="6">
        <v>63578</v>
      </c>
      <c r="T2293" s="6">
        <v>65578</v>
      </c>
      <c r="U2293" s="6">
        <v>69124</v>
      </c>
      <c r="V2293" s="6">
        <v>68831</v>
      </c>
      <c r="W2293" s="6">
        <v>418256</v>
      </c>
      <c r="X2293" s="6">
        <v>390802</v>
      </c>
      <c r="Y2293" s="6">
        <v>125811</v>
      </c>
      <c r="Z2293" s="6">
        <v>105690</v>
      </c>
      <c r="AA2293" s="6">
        <v>129909</v>
      </c>
      <c r="AB2293" s="6">
        <v>119363</v>
      </c>
      <c r="AC2293" s="6">
        <v>15340378</v>
      </c>
      <c r="AD2293" s="6">
        <v>11766868</v>
      </c>
      <c r="AF2293">
        <f t="shared" si="700"/>
        <v>0.10042175127194829</v>
      </c>
      <c r="AG2293">
        <f t="shared" si="701"/>
        <v>0.10560334901049637</v>
      </c>
      <c r="AH2293">
        <f t="shared" si="702"/>
        <v>0.16526720477410964</v>
      </c>
      <c r="AI2293">
        <f t="shared" si="703"/>
        <v>0.17612755308314695</v>
      </c>
      <c r="AJ2293">
        <f t="shared" si="704"/>
        <v>0.96845484146594929</v>
      </c>
      <c r="AK2293">
        <f t="shared" si="705"/>
        <v>0.88545026515754466</v>
      </c>
      <c r="AL2293">
        <f t="shared" si="706"/>
        <v>0.13529446202583109</v>
      </c>
      <c r="AM2293">
        <f t="shared" si="707"/>
        <v>0.13955338880038534</v>
      </c>
      <c r="AN2293">
        <f t="shared" si="708"/>
        <v>1.4701952870968975</v>
      </c>
      <c r="AO2293">
        <f t="shared" si="709"/>
        <v>1.5725073054897365</v>
      </c>
      <c r="AP2293">
        <f t="shared" si="710"/>
        <v>1</v>
      </c>
      <c r="AQ2293">
        <f t="shared" si="711"/>
        <v>1</v>
      </c>
      <c r="AR2293">
        <f t="shared" si="712"/>
        <v>0</v>
      </c>
      <c r="AS2293">
        <f t="shared" si="713"/>
        <v>1</v>
      </c>
      <c r="AT2293">
        <f t="shared" si="714"/>
        <v>1</v>
      </c>
      <c r="AU2293">
        <f t="shared" si="715"/>
        <v>1</v>
      </c>
      <c r="AV2293">
        <f t="shared" si="716"/>
        <v>0</v>
      </c>
      <c r="AW2293">
        <f t="shared" si="717"/>
        <v>0</v>
      </c>
      <c r="AX2293">
        <f t="shared" si="718"/>
        <v>0</v>
      </c>
      <c r="AY2293">
        <f t="shared" si="719"/>
        <v>5</v>
      </c>
    </row>
    <row r="2294" spans="1:51" x14ac:dyDescent="0.3">
      <c r="A2294" s="1" t="s">
        <v>2288</v>
      </c>
      <c r="B2294" s="2">
        <v>111815975</v>
      </c>
      <c r="C2294" s="3" t="s">
        <v>5337</v>
      </c>
      <c r="D2294" s="5">
        <v>51.74</v>
      </c>
      <c r="E2294" s="5">
        <v>1210.7159999999999</v>
      </c>
      <c r="F2294" s="3" t="s">
        <v>4480</v>
      </c>
      <c r="G2294" s="3" t="s">
        <v>4491</v>
      </c>
      <c r="H2294" s="3" t="s">
        <v>4492</v>
      </c>
      <c r="I2294" s="3" t="s">
        <v>4493</v>
      </c>
      <c r="J2294" s="3"/>
      <c r="K2294" s="6" t="s">
        <v>4474</v>
      </c>
      <c r="L2294" s="6" t="s">
        <v>4474</v>
      </c>
      <c r="M2294" s="6" t="s">
        <v>4474</v>
      </c>
      <c r="N2294" s="6" t="s">
        <v>4474</v>
      </c>
      <c r="O2294" s="6" t="s">
        <v>4474</v>
      </c>
      <c r="P2294" s="6" t="s">
        <v>4474</v>
      </c>
      <c r="Q2294" s="6" t="s">
        <v>4474</v>
      </c>
      <c r="R2294" s="6" t="s">
        <v>4474</v>
      </c>
      <c r="S2294" s="6" t="s">
        <v>4474</v>
      </c>
      <c r="T2294" s="6" t="s">
        <v>4474</v>
      </c>
      <c r="U2294" s="6" t="s">
        <v>4474</v>
      </c>
      <c r="V2294" s="6" t="s">
        <v>4474</v>
      </c>
      <c r="W2294" s="6" t="s">
        <v>4474</v>
      </c>
      <c r="X2294" s="6" t="s">
        <v>4474</v>
      </c>
      <c r="Y2294" s="6" t="s">
        <v>4474</v>
      </c>
      <c r="Z2294" s="6" t="s">
        <v>4474</v>
      </c>
      <c r="AA2294" s="6" t="s">
        <v>4474</v>
      </c>
      <c r="AB2294" s="6" t="s">
        <v>4474</v>
      </c>
      <c r="AC2294" s="6" t="s">
        <v>4474</v>
      </c>
      <c r="AD2294" s="6" t="s">
        <v>4474</v>
      </c>
      <c r="AF2294" t="e">
        <f t="shared" si="700"/>
        <v>#VALUE!</v>
      </c>
      <c r="AG2294" t="e">
        <f t="shared" si="701"/>
        <v>#VALUE!</v>
      </c>
      <c r="AH2294" t="e">
        <f t="shared" si="702"/>
        <v>#VALUE!</v>
      </c>
      <c r="AI2294" t="e">
        <f t="shared" si="703"/>
        <v>#VALUE!</v>
      </c>
      <c r="AJ2294" t="e">
        <f t="shared" si="704"/>
        <v>#VALUE!</v>
      </c>
      <c r="AK2294" t="e">
        <f t="shared" si="705"/>
        <v>#VALUE!</v>
      </c>
      <c r="AL2294" t="e">
        <f t="shared" si="706"/>
        <v>#VALUE!</v>
      </c>
      <c r="AM2294" t="e">
        <f t="shared" si="707"/>
        <v>#VALUE!</v>
      </c>
      <c r="AN2294" t="e">
        <f t="shared" si="708"/>
        <v>#VALUE!</v>
      </c>
      <c r="AO2294" t="e">
        <f t="shared" si="709"/>
        <v>#VALUE!</v>
      </c>
      <c r="AP2294">
        <f t="shared" si="710"/>
        <v>0</v>
      </c>
      <c r="AQ2294">
        <f t="shared" si="711"/>
        <v>0</v>
      </c>
      <c r="AR2294">
        <f t="shared" si="712"/>
        <v>0</v>
      </c>
      <c r="AS2294">
        <f t="shared" si="713"/>
        <v>0</v>
      </c>
      <c r="AT2294">
        <f t="shared" si="714"/>
        <v>0</v>
      </c>
      <c r="AU2294">
        <f t="shared" si="715"/>
        <v>0</v>
      </c>
      <c r="AV2294">
        <f t="shared" si="716"/>
        <v>0</v>
      </c>
      <c r="AW2294">
        <f t="shared" si="717"/>
        <v>0</v>
      </c>
      <c r="AX2294">
        <f t="shared" si="718"/>
        <v>0</v>
      </c>
      <c r="AY2294">
        <f t="shared" si="719"/>
        <v>0</v>
      </c>
    </row>
    <row r="2295" spans="1:51" x14ac:dyDescent="0.3">
      <c r="A2295" s="1" t="s">
        <v>2289</v>
      </c>
      <c r="B2295" s="2">
        <v>117761666</v>
      </c>
      <c r="C2295" s="3" t="s">
        <v>5338</v>
      </c>
      <c r="D2295" s="5">
        <v>55.78</v>
      </c>
      <c r="E2295" s="5">
        <v>12.5505</v>
      </c>
      <c r="F2295" s="3" t="s">
        <v>4480</v>
      </c>
      <c r="G2295" s="3" t="s">
        <v>4491</v>
      </c>
      <c r="H2295" s="3" t="s">
        <v>4492</v>
      </c>
      <c r="I2295" s="3" t="s">
        <v>4493</v>
      </c>
      <c r="J2295" s="3"/>
      <c r="K2295" s="6" t="s">
        <v>4474</v>
      </c>
      <c r="L2295" s="6" t="s">
        <v>4474</v>
      </c>
      <c r="M2295" s="6" t="s">
        <v>4474</v>
      </c>
      <c r="N2295" s="6" t="s">
        <v>4474</v>
      </c>
      <c r="O2295" s="6" t="s">
        <v>4474</v>
      </c>
      <c r="P2295" s="6" t="s">
        <v>4474</v>
      </c>
      <c r="Q2295" s="6" t="s">
        <v>4474</v>
      </c>
      <c r="R2295" s="6" t="s">
        <v>4474</v>
      </c>
      <c r="S2295" s="6" t="s">
        <v>4474</v>
      </c>
      <c r="T2295" s="6" t="s">
        <v>4474</v>
      </c>
      <c r="U2295" s="6" t="s">
        <v>4474</v>
      </c>
      <c r="V2295" s="6" t="s">
        <v>4474</v>
      </c>
      <c r="W2295" s="6" t="s">
        <v>4474</v>
      </c>
      <c r="X2295" s="6" t="s">
        <v>4474</v>
      </c>
      <c r="Y2295" s="6" t="s">
        <v>4474</v>
      </c>
      <c r="Z2295" s="6" t="s">
        <v>4474</v>
      </c>
      <c r="AA2295" s="6" t="s">
        <v>4474</v>
      </c>
      <c r="AB2295" s="6" t="s">
        <v>4474</v>
      </c>
      <c r="AC2295" s="6" t="s">
        <v>4474</v>
      </c>
      <c r="AD2295" s="6" t="s">
        <v>4474</v>
      </c>
      <c r="AF2295" t="e">
        <f t="shared" si="700"/>
        <v>#VALUE!</v>
      </c>
      <c r="AG2295" t="e">
        <f t="shared" si="701"/>
        <v>#VALUE!</v>
      </c>
      <c r="AH2295" t="e">
        <f t="shared" si="702"/>
        <v>#VALUE!</v>
      </c>
      <c r="AI2295" t="e">
        <f t="shared" si="703"/>
        <v>#VALUE!</v>
      </c>
      <c r="AJ2295" t="e">
        <f t="shared" si="704"/>
        <v>#VALUE!</v>
      </c>
      <c r="AK2295" t="e">
        <f t="shared" si="705"/>
        <v>#VALUE!</v>
      </c>
      <c r="AL2295" t="e">
        <f t="shared" si="706"/>
        <v>#VALUE!</v>
      </c>
      <c r="AM2295" t="e">
        <f t="shared" si="707"/>
        <v>#VALUE!</v>
      </c>
      <c r="AN2295" t="e">
        <f t="shared" si="708"/>
        <v>#VALUE!</v>
      </c>
      <c r="AO2295" t="e">
        <f t="shared" si="709"/>
        <v>#VALUE!</v>
      </c>
      <c r="AP2295">
        <f t="shared" si="710"/>
        <v>0</v>
      </c>
      <c r="AQ2295">
        <f t="shared" si="711"/>
        <v>0</v>
      </c>
      <c r="AR2295">
        <f t="shared" si="712"/>
        <v>0</v>
      </c>
      <c r="AS2295">
        <f t="shared" si="713"/>
        <v>0</v>
      </c>
      <c r="AT2295">
        <f t="shared" si="714"/>
        <v>0</v>
      </c>
      <c r="AU2295">
        <f t="shared" si="715"/>
        <v>0</v>
      </c>
      <c r="AV2295">
        <f t="shared" si="716"/>
        <v>0</v>
      </c>
      <c r="AW2295">
        <f t="shared" si="717"/>
        <v>0</v>
      </c>
      <c r="AX2295">
        <f t="shared" si="718"/>
        <v>0</v>
      </c>
      <c r="AY2295">
        <f t="shared" si="719"/>
        <v>0</v>
      </c>
    </row>
    <row r="2296" spans="1:51" x14ac:dyDescent="0.3">
      <c r="A2296" s="1" t="s">
        <v>2290</v>
      </c>
      <c r="B2296" s="2">
        <v>117761466</v>
      </c>
      <c r="C2296" s="3" t="s">
        <v>5338</v>
      </c>
      <c r="D2296" s="5">
        <v>55.58</v>
      </c>
      <c r="E2296" s="5">
        <v>6.6696</v>
      </c>
      <c r="F2296" s="3"/>
      <c r="G2296" s="3"/>
      <c r="H2296" s="3"/>
      <c r="I2296" s="3"/>
      <c r="J2296" s="3"/>
      <c r="K2296" s="6" t="s">
        <v>4474</v>
      </c>
      <c r="L2296" s="6" t="s">
        <v>4474</v>
      </c>
      <c r="M2296" s="6" t="s">
        <v>4474</v>
      </c>
      <c r="N2296" s="6" t="s">
        <v>4474</v>
      </c>
      <c r="O2296" s="6" t="s">
        <v>4474</v>
      </c>
      <c r="P2296" s="6" t="s">
        <v>4474</v>
      </c>
      <c r="Q2296" s="6" t="s">
        <v>4474</v>
      </c>
      <c r="R2296" s="6" t="s">
        <v>4474</v>
      </c>
      <c r="S2296" s="6" t="s">
        <v>4474</v>
      </c>
      <c r="T2296" s="6" t="s">
        <v>4474</v>
      </c>
      <c r="U2296" s="6" t="s">
        <v>4474</v>
      </c>
      <c r="V2296" s="6" t="s">
        <v>4474</v>
      </c>
      <c r="W2296" s="6" t="s">
        <v>4474</v>
      </c>
      <c r="X2296" s="6" t="s">
        <v>4474</v>
      </c>
      <c r="Y2296" s="6" t="s">
        <v>4474</v>
      </c>
      <c r="Z2296" s="6" t="s">
        <v>4474</v>
      </c>
      <c r="AA2296" s="6" t="s">
        <v>4474</v>
      </c>
      <c r="AB2296" s="6" t="s">
        <v>4474</v>
      </c>
      <c r="AC2296" s="6" t="s">
        <v>4474</v>
      </c>
      <c r="AD2296" s="6" t="s">
        <v>4474</v>
      </c>
      <c r="AF2296" t="e">
        <f t="shared" si="700"/>
        <v>#VALUE!</v>
      </c>
      <c r="AG2296" t="e">
        <f t="shared" si="701"/>
        <v>#VALUE!</v>
      </c>
      <c r="AH2296" t="e">
        <f t="shared" si="702"/>
        <v>#VALUE!</v>
      </c>
      <c r="AI2296" t="e">
        <f t="shared" si="703"/>
        <v>#VALUE!</v>
      </c>
      <c r="AJ2296" t="e">
        <f t="shared" si="704"/>
        <v>#VALUE!</v>
      </c>
      <c r="AK2296" t="e">
        <f t="shared" si="705"/>
        <v>#VALUE!</v>
      </c>
      <c r="AL2296" t="e">
        <f t="shared" si="706"/>
        <v>#VALUE!</v>
      </c>
      <c r="AM2296" t="e">
        <f t="shared" si="707"/>
        <v>#VALUE!</v>
      </c>
      <c r="AN2296" t="e">
        <f t="shared" si="708"/>
        <v>#VALUE!</v>
      </c>
      <c r="AO2296" t="e">
        <f t="shared" si="709"/>
        <v>#VALUE!</v>
      </c>
      <c r="AP2296">
        <f t="shared" si="710"/>
        <v>0</v>
      </c>
      <c r="AQ2296">
        <f t="shared" si="711"/>
        <v>0</v>
      </c>
      <c r="AR2296">
        <f t="shared" si="712"/>
        <v>0</v>
      </c>
      <c r="AS2296">
        <f t="shared" si="713"/>
        <v>0</v>
      </c>
      <c r="AT2296">
        <f t="shared" si="714"/>
        <v>0</v>
      </c>
      <c r="AU2296">
        <f t="shared" si="715"/>
        <v>0</v>
      </c>
      <c r="AV2296">
        <f t="shared" si="716"/>
        <v>0</v>
      </c>
      <c r="AW2296">
        <f t="shared" si="717"/>
        <v>0</v>
      </c>
      <c r="AX2296">
        <f t="shared" si="718"/>
        <v>0</v>
      </c>
      <c r="AY2296">
        <f t="shared" si="719"/>
        <v>0</v>
      </c>
    </row>
    <row r="2297" spans="1:51" x14ac:dyDescent="0.3">
      <c r="A2297" s="1" t="s">
        <v>2291</v>
      </c>
      <c r="B2297" s="2">
        <v>117762148</v>
      </c>
      <c r="C2297" s="3" t="s">
        <v>5338</v>
      </c>
      <c r="D2297" s="5">
        <v>54.271900000000002</v>
      </c>
      <c r="E2297" s="5">
        <v>7.0553470000000003</v>
      </c>
      <c r="F2297" s="3" t="s">
        <v>4480</v>
      </c>
      <c r="G2297" s="3" t="s">
        <v>4491</v>
      </c>
      <c r="H2297" s="3" t="s">
        <v>4492</v>
      </c>
      <c r="I2297" s="3" t="s">
        <v>4493</v>
      </c>
      <c r="J2297" s="3"/>
      <c r="K2297" s="6" t="s">
        <v>4474</v>
      </c>
      <c r="L2297" s="6" t="s">
        <v>4474</v>
      </c>
      <c r="M2297" s="6" t="s">
        <v>4474</v>
      </c>
      <c r="N2297" s="6" t="s">
        <v>4474</v>
      </c>
      <c r="O2297" s="6" t="s">
        <v>4474</v>
      </c>
      <c r="P2297" s="6" t="s">
        <v>4474</v>
      </c>
      <c r="Q2297" s="6" t="s">
        <v>4474</v>
      </c>
      <c r="R2297" s="6" t="s">
        <v>4474</v>
      </c>
      <c r="S2297" s="6" t="s">
        <v>4474</v>
      </c>
      <c r="T2297" s="6" t="s">
        <v>4474</v>
      </c>
      <c r="U2297" s="6" t="s">
        <v>4474</v>
      </c>
      <c r="V2297" s="6" t="s">
        <v>4474</v>
      </c>
      <c r="W2297" s="6" t="s">
        <v>4474</v>
      </c>
      <c r="X2297" s="6" t="s">
        <v>4474</v>
      </c>
      <c r="Y2297" s="6" t="s">
        <v>4474</v>
      </c>
      <c r="Z2297" s="6" t="s">
        <v>4474</v>
      </c>
      <c r="AA2297" s="6" t="s">
        <v>4474</v>
      </c>
      <c r="AB2297" s="6" t="s">
        <v>4474</v>
      </c>
      <c r="AC2297" s="6" t="s">
        <v>4474</v>
      </c>
      <c r="AD2297" s="6" t="s">
        <v>4474</v>
      </c>
      <c r="AF2297" t="e">
        <f t="shared" si="700"/>
        <v>#VALUE!</v>
      </c>
      <c r="AG2297" t="e">
        <f t="shared" si="701"/>
        <v>#VALUE!</v>
      </c>
      <c r="AH2297" t="e">
        <f t="shared" si="702"/>
        <v>#VALUE!</v>
      </c>
      <c r="AI2297" t="e">
        <f t="shared" si="703"/>
        <v>#VALUE!</v>
      </c>
      <c r="AJ2297" t="e">
        <f t="shared" si="704"/>
        <v>#VALUE!</v>
      </c>
      <c r="AK2297" t="e">
        <f t="shared" si="705"/>
        <v>#VALUE!</v>
      </c>
      <c r="AL2297" t="e">
        <f t="shared" si="706"/>
        <v>#VALUE!</v>
      </c>
      <c r="AM2297" t="e">
        <f t="shared" si="707"/>
        <v>#VALUE!</v>
      </c>
      <c r="AN2297" t="e">
        <f t="shared" si="708"/>
        <v>#VALUE!</v>
      </c>
      <c r="AO2297" t="e">
        <f t="shared" si="709"/>
        <v>#VALUE!</v>
      </c>
      <c r="AP2297">
        <f t="shared" si="710"/>
        <v>0</v>
      </c>
      <c r="AQ2297">
        <f t="shared" si="711"/>
        <v>0</v>
      </c>
      <c r="AR2297">
        <f t="shared" si="712"/>
        <v>0</v>
      </c>
      <c r="AS2297">
        <f t="shared" si="713"/>
        <v>0</v>
      </c>
      <c r="AT2297">
        <f t="shared" si="714"/>
        <v>0</v>
      </c>
      <c r="AU2297">
        <f t="shared" si="715"/>
        <v>0</v>
      </c>
      <c r="AV2297">
        <f t="shared" si="716"/>
        <v>0</v>
      </c>
      <c r="AW2297">
        <f t="shared" si="717"/>
        <v>0</v>
      </c>
      <c r="AX2297">
        <f t="shared" si="718"/>
        <v>0</v>
      </c>
      <c r="AY2297">
        <f t="shared" si="719"/>
        <v>0</v>
      </c>
    </row>
    <row r="2298" spans="1:51" x14ac:dyDescent="0.3">
      <c r="A2298" s="1" t="s">
        <v>2292</v>
      </c>
      <c r="B2298" s="2">
        <v>111463760</v>
      </c>
      <c r="C2298" s="3" t="s">
        <v>5338</v>
      </c>
      <c r="D2298" s="5">
        <v>59.8</v>
      </c>
      <c r="E2298" s="5">
        <v>6476.34</v>
      </c>
      <c r="F2298" s="3" t="s">
        <v>4480</v>
      </c>
      <c r="G2298" s="3" t="s">
        <v>4491</v>
      </c>
      <c r="H2298" s="3" t="s">
        <v>4492</v>
      </c>
      <c r="I2298" s="3" t="s">
        <v>4493</v>
      </c>
      <c r="J2298" s="3"/>
      <c r="K2298" s="6" t="s">
        <v>4474</v>
      </c>
      <c r="L2298" s="6" t="s">
        <v>4474</v>
      </c>
      <c r="M2298" s="6" t="s">
        <v>4474</v>
      </c>
      <c r="N2298" s="6" t="s">
        <v>4474</v>
      </c>
      <c r="O2298" s="6" t="s">
        <v>4474</v>
      </c>
      <c r="P2298" s="6" t="s">
        <v>4474</v>
      </c>
      <c r="Q2298" s="6" t="s">
        <v>4474</v>
      </c>
      <c r="R2298" s="6" t="s">
        <v>4474</v>
      </c>
      <c r="S2298" s="6" t="s">
        <v>4474</v>
      </c>
      <c r="T2298" s="6" t="s">
        <v>4474</v>
      </c>
      <c r="U2298" s="6" t="s">
        <v>4474</v>
      </c>
      <c r="V2298" s="6" t="s">
        <v>4474</v>
      </c>
      <c r="W2298" s="6" t="s">
        <v>4474</v>
      </c>
      <c r="X2298" s="6" t="s">
        <v>4474</v>
      </c>
      <c r="Y2298" s="6" t="s">
        <v>4474</v>
      </c>
      <c r="Z2298" s="6" t="s">
        <v>4474</v>
      </c>
      <c r="AA2298" s="6" t="s">
        <v>4474</v>
      </c>
      <c r="AB2298" s="6" t="s">
        <v>4474</v>
      </c>
      <c r="AC2298" s="6" t="s">
        <v>4474</v>
      </c>
      <c r="AD2298" s="6" t="s">
        <v>4474</v>
      </c>
      <c r="AF2298" t="e">
        <f t="shared" si="700"/>
        <v>#VALUE!</v>
      </c>
      <c r="AG2298" t="e">
        <f t="shared" si="701"/>
        <v>#VALUE!</v>
      </c>
      <c r="AH2298" t="e">
        <f t="shared" si="702"/>
        <v>#VALUE!</v>
      </c>
      <c r="AI2298" t="e">
        <f t="shared" si="703"/>
        <v>#VALUE!</v>
      </c>
      <c r="AJ2298" t="e">
        <f t="shared" si="704"/>
        <v>#VALUE!</v>
      </c>
      <c r="AK2298" t="e">
        <f t="shared" si="705"/>
        <v>#VALUE!</v>
      </c>
      <c r="AL2298" t="e">
        <f t="shared" si="706"/>
        <v>#VALUE!</v>
      </c>
      <c r="AM2298" t="e">
        <f t="shared" si="707"/>
        <v>#VALUE!</v>
      </c>
      <c r="AN2298" t="e">
        <f t="shared" si="708"/>
        <v>#VALUE!</v>
      </c>
      <c r="AO2298" t="e">
        <f t="shared" si="709"/>
        <v>#VALUE!</v>
      </c>
      <c r="AP2298">
        <f t="shared" si="710"/>
        <v>0</v>
      </c>
      <c r="AQ2298">
        <f t="shared" si="711"/>
        <v>0</v>
      </c>
      <c r="AR2298">
        <f t="shared" si="712"/>
        <v>0</v>
      </c>
      <c r="AS2298">
        <f t="shared" si="713"/>
        <v>0</v>
      </c>
      <c r="AT2298">
        <f t="shared" si="714"/>
        <v>0</v>
      </c>
      <c r="AU2298">
        <f t="shared" si="715"/>
        <v>0</v>
      </c>
      <c r="AV2298">
        <f t="shared" si="716"/>
        <v>0</v>
      </c>
      <c r="AW2298">
        <f t="shared" si="717"/>
        <v>0</v>
      </c>
      <c r="AX2298">
        <f t="shared" si="718"/>
        <v>0</v>
      </c>
      <c r="AY2298">
        <f t="shared" si="719"/>
        <v>0</v>
      </c>
    </row>
    <row r="2299" spans="1:51" x14ac:dyDescent="0.3">
      <c r="A2299" s="1" t="s">
        <v>2293</v>
      </c>
      <c r="B2299" s="2">
        <v>111452755</v>
      </c>
      <c r="C2299" s="3" t="s">
        <v>5338</v>
      </c>
      <c r="D2299" s="5">
        <v>54.5</v>
      </c>
      <c r="E2299" s="5">
        <v>106.27500000000001</v>
      </c>
      <c r="F2299" s="3" t="s">
        <v>4480</v>
      </c>
      <c r="G2299" s="3" t="s">
        <v>4491</v>
      </c>
      <c r="H2299" s="3" t="s">
        <v>4492</v>
      </c>
      <c r="I2299" s="3" t="s">
        <v>4493</v>
      </c>
      <c r="J2299" s="3"/>
      <c r="K2299" s="6" t="s">
        <v>4474</v>
      </c>
      <c r="L2299" s="6" t="s">
        <v>4474</v>
      </c>
      <c r="M2299" s="6" t="s">
        <v>4474</v>
      </c>
      <c r="N2299" s="6" t="s">
        <v>4474</v>
      </c>
      <c r="O2299" s="6" t="s">
        <v>4474</v>
      </c>
      <c r="P2299" s="6" t="s">
        <v>4474</v>
      </c>
      <c r="Q2299" s="6" t="s">
        <v>4474</v>
      </c>
      <c r="R2299" s="6" t="s">
        <v>4474</v>
      </c>
      <c r="S2299" s="6" t="s">
        <v>4474</v>
      </c>
      <c r="T2299" s="6" t="s">
        <v>4474</v>
      </c>
      <c r="U2299" s="6" t="s">
        <v>4474</v>
      </c>
      <c r="V2299" s="6" t="s">
        <v>4474</v>
      </c>
      <c r="W2299" s="6" t="s">
        <v>4474</v>
      </c>
      <c r="X2299" s="6" t="s">
        <v>4474</v>
      </c>
      <c r="Y2299" s="6" t="s">
        <v>4474</v>
      </c>
      <c r="Z2299" s="6" t="s">
        <v>4474</v>
      </c>
      <c r="AA2299" s="6" t="s">
        <v>4474</v>
      </c>
      <c r="AB2299" s="6" t="s">
        <v>4474</v>
      </c>
      <c r="AC2299" s="6" t="s">
        <v>4474</v>
      </c>
      <c r="AD2299" s="6" t="s">
        <v>4474</v>
      </c>
      <c r="AF2299" t="e">
        <f t="shared" si="700"/>
        <v>#VALUE!</v>
      </c>
      <c r="AG2299" t="e">
        <f t="shared" si="701"/>
        <v>#VALUE!</v>
      </c>
      <c r="AH2299" t="e">
        <f t="shared" si="702"/>
        <v>#VALUE!</v>
      </c>
      <c r="AI2299" t="e">
        <f t="shared" si="703"/>
        <v>#VALUE!</v>
      </c>
      <c r="AJ2299" t="e">
        <f t="shared" si="704"/>
        <v>#VALUE!</v>
      </c>
      <c r="AK2299" t="e">
        <f t="shared" si="705"/>
        <v>#VALUE!</v>
      </c>
      <c r="AL2299" t="e">
        <f t="shared" si="706"/>
        <v>#VALUE!</v>
      </c>
      <c r="AM2299" t="e">
        <f t="shared" si="707"/>
        <v>#VALUE!</v>
      </c>
      <c r="AN2299" t="e">
        <f t="shared" si="708"/>
        <v>#VALUE!</v>
      </c>
      <c r="AO2299" t="e">
        <f t="shared" si="709"/>
        <v>#VALUE!</v>
      </c>
      <c r="AP2299">
        <f t="shared" si="710"/>
        <v>0</v>
      </c>
      <c r="AQ2299">
        <f t="shared" si="711"/>
        <v>0</v>
      </c>
      <c r="AR2299">
        <f t="shared" si="712"/>
        <v>0</v>
      </c>
      <c r="AS2299">
        <f t="shared" si="713"/>
        <v>0</v>
      </c>
      <c r="AT2299">
        <f t="shared" si="714"/>
        <v>0</v>
      </c>
      <c r="AU2299">
        <f t="shared" si="715"/>
        <v>0</v>
      </c>
      <c r="AV2299">
        <f t="shared" si="716"/>
        <v>0</v>
      </c>
      <c r="AW2299">
        <f t="shared" si="717"/>
        <v>0</v>
      </c>
      <c r="AX2299">
        <f t="shared" si="718"/>
        <v>0</v>
      </c>
      <c r="AY2299">
        <f t="shared" si="719"/>
        <v>0</v>
      </c>
    </row>
    <row r="2300" spans="1:51" x14ac:dyDescent="0.3">
      <c r="A2300" s="1" t="s">
        <v>2294</v>
      </c>
      <c r="B2300" s="2">
        <v>105687986</v>
      </c>
      <c r="C2300" s="3" t="s">
        <v>5338</v>
      </c>
      <c r="D2300" s="5">
        <v>55.83</v>
      </c>
      <c r="E2300" s="5">
        <v>20883.211500000001</v>
      </c>
      <c r="F2300" s="3" t="s">
        <v>4480</v>
      </c>
      <c r="G2300" s="3" t="s">
        <v>4491</v>
      </c>
      <c r="H2300" s="3" t="s">
        <v>4492</v>
      </c>
      <c r="I2300" s="3" t="s">
        <v>4493</v>
      </c>
      <c r="J2300" s="3"/>
      <c r="K2300" s="6" t="s">
        <v>4474</v>
      </c>
      <c r="L2300" s="6" t="s">
        <v>4474</v>
      </c>
      <c r="M2300" s="6" t="s">
        <v>4474</v>
      </c>
      <c r="N2300" s="6" t="s">
        <v>4474</v>
      </c>
      <c r="O2300" s="6" t="s">
        <v>4474</v>
      </c>
      <c r="P2300" s="6" t="s">
        <v>4474</v>
      </c>
      <c r="Q2300" s="6" t="s">
        <v>4474</v>
      </c>
      <c r="R2300" s="6" t="s">
        <v>4474</v>
      </c>
      <c r="S2300" s="6" t="s">
        <v>4474</v>
      </c>
      <c r="T2300" s="6" t="s">
        <v>4474</v>
      </c>
      <c r="U2300" s="6" t="s">
        <v>4474</v>
      </c>
      <c r="V2300" s="6" t="s">
        <v>4474</v>
      </c>
      <c r="W2300" s="6" t="s">
        <v>4474</v>
      </c>
      <c r="X2300" s="6" t="s">
        <v>4474</v>
      </c>
      <c r="Y2300" s="6" t="s">
        <v>4474</v>
      </c>
      <c r="Z2300" s="6" t="s">
        <v>4474</v>
      </c>
      <c r="AA2300" s="6" t="s">
        <v>4474</v>
      </c>
      <c r="AB2300" s="6" t="s">
        <v>4474</v>
      </c>
      <c r="AC2300" s="6" t="s">
        <v>4474</v>
      </c>
      <c r="AD2300" s="6" t="s">
        <v>4474</v>
      </c>
      <c r="AF2300" t="e">
        <f t="shared" si="700"/>
        <v>#VALUE!</v>
      </c>
      <c r="AG2300" t="e">
        <f t="shared" si="701"/>
        <v>#VALUE!</v>
      </c>
      <c r="AH2300" t="e">
        <f t="shared" si="702"/>
        <v>#VALUE!</v>
      </c>
      <c r="AI2300" t="e">
        <f t="shared" si="703"/>
        <v>#VALUE!</v>
      </c>
      <c r="AJ2300" t="e">
        <f t="shared" si="704"/>
        <v>#VALUE!</v>
      </c>
      <c r="AK2300" t="e">
        <f t="shared" si="705"/>
        <v>#VALUE!</v>
      </c>
      <c r="AL2300" t="e">
        <f t="shared" si="706"/>
        <v>#VALUE!</v>
      </c>
      <c r="AM2300" t="e">
        <f t="shared" si="707"/>
        <v>#VALUE!</v>
      </c>
      <c r="AN2300" t="e">
        <f t="shared" si="708"/>
        <v>#VALUE!</v>
      </c>
      <c r="AO2300" t="e">
        <f t="shared" si="709"/>
        <v>#VALUE!</v>
      </c>
      <c r="AP2300">
        <f t="shared" si="710"/>
        <v>0</v>
      </c>
      <c r="AQ2300">
        <f t="shared" si="711"/>
        <v>0</v>
      </c>
      <c r="AR2300">
        <f t="shared" si="712"/>
        <v>0</v>
      </c>
      <c r="AS2300">
        <f t="shared" si="713"/>
        <v>0</v>
      </c>
      <c r="AT2300">
        <f t="shared" si="714"/>
        <v>0</v>
      </c>
      <c r="AU2300">
        <f t="shared" si="715"/>
        <v>0</v>
      </c>
      <c r="AV2300">
        <f t="shared" si="716"/>
        <v>0</v>
      </c>
      <c r="AW2300">
        <f t="shared" si="717"/>
        <v>0</v>
      </c>
      <c r="AX2300">
        <f t="shared" si="718"/>
        <v>0</v>
      </c>
      <c r="AY2300">
        <f t="shared" si="719"/>
        <v>0</v>
      </c>
    </row>
    <row r="2301" spans="1:51" x14ac:dyDescent="0.3">
      <c r="A2301" s="1" t="s">
        <v>2295</v>
      </c>
      <c r="B2301" s="2">
        <v>105797256</v>
      </c>
      <c r="C2301" s="3" t="s">
        <v>5338</v>
      </c>
      <c r="D2301" s="5">
        <v>44.79</v>
      </c>
      <c r="E2301" s="5">
        <v>19.03575</v>
      </c>
      <c r="F2301" s="3" t="s">
        <v>4480</v>
      </c>
      <c r="G2301" s="3" t="s">
        <v>4491</v>
      </c>
      <c r="H2301" s="3" t="s">
        <v>4492</v>
      </c>
      <c r="I2301" s="3" t="s">
        <v>4493</v>
      </c>
      <c r="J2301" s="3"/>
      <c r="K2301" s="6" t="s">
        <v>4474</v>
      </c>
      <c r="L2301" s="6" t="s">
        <v>4474</v>
      </c>
      <c r="M2301" s="6" t="s">
        <v>4474</v>
      </c>
      <c r="N2301" s="6" t="s">
        <v>4474</v>
      </c>
      <c r="O2301" s="6" t="s">
        <v>4474</v>
      </c>
      <c r="P2301" s="6" t="s">
        <v>4474</v>
      </c>
      <c r="Q2301" s="6" t="s">
        <v>4474</v>
      </c>
      <c r="R2301" s="6" t="s">
        <v>4474</v>
      </c>
      <c r="S2301" s="6" t="s">
        <v>4474</v>
      </c>
      <c r="T2301" s="6" t="s">
        <v>4474</v>
      </c>
      <c r="U2301" s="6" t="s">
        <v>4474</v>
      </c>
      <c r="V2301" s="6" t="s">
        <v>4474</v>
      </c>
      <c r="W2301" s="6" t="s">
        <v>4474</v>
      </c>
      <c r="X2301" s="6" t="s">
        <v>4474</v>
      </c>
      <c r="Y2301" s="6" t="s">
        <v>4474</v>
      </c>
      <c r="Z2301" s="6" t="s">
        <v>4474</v>
      </c>
      <c r="AA2301" s="6" t="s">
        <v>4474</v>
      </c>
      <c r="AB2301" s="6" t="s">
        <v>4474</v>
      </c>
      <c r="AC2301" s="6" t="s">
        <v>4474</v>
      </c>
      <c r="AD2301" s="6" t="s">
        <v>4474</v>
      </c>
      <c r="AF2301" t="e">
        <f t="shared" si="700"/>
        <v>#VALUE!</v>
      </c>
      <c r="AG2301" t="e">
        <f t="shared" si="701"/>
        <v>#VALUE!</v>
      </c>
      <c r="AH2301" t="e">
        <f t="shared" si="702"/>
        <v>#VALUE!</v>
      </c>
      <c r="AI2301" t="e">
        <f t="shared" si="703"/>
        <v>#VALUE!</v>
      </c>
      <c r="AJ2301" t="e">
        <f t="shared" si="704"/>
        <v>#VALUE!</v>
      </c>
      <c r="AK2301" t="e">
        <f t="shared" si="705"/>
        <v>#VALUE!</v>
      </c>
      <c r="AL2301" t="e">
        <f t="shared" si="706"/>
        <v>#VALUE!</v>
      </c>
      <c r="AM2301" t="e">
        <f t="shared" si="707"/>
        <v>#VALUE!</v>
      </c>
      <c r="AN2301" t="e">
        <f t="shared" si="708"/>
        <v>#VALUE!</v>
      </c>
      <c r="AO2301" t="e">
        <f t="shared" si="709"/>
        <v>#VALUE!</v>
      </c>
      <c r="AP2301">
        <f t="shared" si="710"/>
        <v>0</v>
      </c>
      <c r="AQ2301">
        <f t="shared" si="711"/>
        <v>0</v>
      </c>
      <c r="AR2301">
        <f t="shared" si="712"/>
        <v>0</v>
      </c>
      <c r="AS2301">
        <f t="shared" si="713"/>
        <v>0</v>
      </c>
      <c r="AT2301">
        <f t="shared" si="714"/>
        <v>0</v>
      </c>
      <c r="AU2301">
        <f t="shared" si="715"/>
        <v>0</v>
      </c>
      <c r="AV2301">
        <f t="shared" si="716"/>
        <v>0</v>
      </c>
      <c r="AW2301">
        <f t="shared" si="717"/>
        <v>0</v>
      </c>
      <c r="AX2301">
        <f t="shared" si="718"/>
        <v>0</v>
      </c>
      <c r="AY2301">
        <f t="shared" si="719"/>
        <v>0</v>
      </c>
    </row>
    <row r="2302" spans="1:51" x14ac:dyDescent="0.3">
      <c r="A2302" s="1" t="s">
        <v>2296</v>
      </c>
      <c r="B2302" s="2">
        <v>111800434</v>
      </c>
      <c r="C2302" s="3" t="s">
        <v>5338</v>
      </c>
      <c r="D2302" s="5">
        <v>75.33</v>
      </c>
      <c r="E2302" s="5">
        <v>967.9905</v>
      </c>
      <c r="F2302" s="3" t="s">
        <v>4480</v>
      </c>
      <c r="G2302" s="3" t="s">
        <v>4491</v>
      </c>
      <c r="H2302" s="3" t="s">
        <v>4492</v>
      </c>
      <c r="I2302" s="3" t="s">
        <v>4493</v>
      </c>
      <c r="J2302" s="3"/>
      <c r="K2302" s="6" t="s">
        <v>4474</v>
      </c>
      <c r="L2302" s="6" t="s">
        <v>4474</v>
      </c>
      <c r="M2302" s="6" t="s">
        <v>4474</v>
      </c>
      <c r="N2302" s="6" t="s">
        <v>4474</v>
      </c>
      <c r="O2302" s="6" t="s">
        <v>4474</v>
      </c>
      <c r="P2302" s="6" t="s">
        <v>4474</v>
      </c>
      <c r="Q2302" s="6" t="s">
        <v>4474</v>
      </c>
      <c r="R2302" s="6" t="s">
        <v>4474</v>
      </c>
      <c r="S2302" s="6" t="s">
        <v>4474</v>
      </c>
      <c r="T2302" s="6" t="s">
        <v>4474</v>
      </c>
      <c r="U2302" s="6" t="s">
        <v>4474</v>
      </c>
      <c r="V2302" s="6" t="s">
        <v>4474</v>
      </c>
      <c r="W2302" s="6" t="s">
        <v>4474</v>
      </c>
      <c r="X2302" s="6" t="s">
        <v>4474</v>
      </c>
      <c r="Y2302" s="6" t="s">
        <v>4474</v>
      </c>
      <c r="Z2302" s="6" t="s">
        <v>4474</v>
      </c>
      <c r="AA2302" s="6" t="s">
        <v>4474</v>
      </c>
      <c r="AB2302" s="6" t="s">
        <v>4474</v>
      </c>
      <c r="AC2302" s="6" t="s">
        <v>4474</v>
      </c>
      <c r="AD2302" s="6" t="s">
        <v>4474</v>
      </c>
      <c r="AF2302" t="e">
        <f t="shared" si="700"/>
        <v>#VALUE!</v>
      </c>
      <c r="AG2302" t="e">
        <f t="shared" si="701"/>
        <v>#VALUE!</v>
      </c>
      <c r="AH2302" t="e">
        <f t="shared" si="702"/>
        <v>#VALUE!</v>
      </c>
      <c r="AI2302" t="e">
        <f t="shared" si="703"/>
        <v>#VALUE!</v>
      </c>
      <c r="AJ2302" t="e">
        <f t="shared" si="704"/>
        <v>#VALUE!</v>
      </c>
      <c r="AK2302" t="e">
        <f t="shared" si="705"/>
        <v>#VALUE!</v>
      </c>
      <c r="AL2302" t="e">
        <f t="shared" si="706"/>
        <v>#VALUE!</v>
      </c>
      <c r="AM2302" t="e">
        <f t="shared" si="707"/>
        <v>#VALUE!</v>
      </c>
      <c r="AN2302" t="e">
        <f t="shared" si="708"/>
        <v>#VALUE!</v>
      </c>
      <c r="AO2302" t="e">
        <f t="shared" si="709"/>
        <v>#VALUE!</v>
      </c>
      <c r="AP2302">
        <f t="shared" si="710"/>
        <v>0</v>
      </c>
      <c r="AQ2302">
        <f t="shared" si="711"/>
        <v>0</v>
      </c>
      <c r="AR2302">
        <f t="shared" si="712"/>
        <v>0</v>
      </c>
      <c r="AS2302">
        <f t="shared" si="713"/>
        <v>0</v>
      </c>
      <c r="AT2302">
        <f t="shared" si="714"/>
        <v>0</v>
      </c>
      <c r="AU2302">
        <f t="shared" si="715"/>
        <v>0</v>
      </c>
      <c r="AV2302">
        <f t="shared" si="716"/>
        <v>0</v>
      </c>
      <c r="AW2302">
        <f t="shared" si="717"/>
        <v>0</v>
      </c>
      <c r="AX2302">
        <f t="shared" si="718"/>
        <v>0</v>
      </c>
      <c r="AY2302">
        <f t="shared" si="719"/>
        <v>0</v>
      </c>
    </row>
    <row r="2303" spans="1:51" x14ac:dyDescent="0.3">
      <c r="A2303" s="1" t="s">
        <v>2297</v>
      </c>
      <c r="B2303" s="2">
        <v>4861694</v>
      </c>
      <c r="C2303" s="3" t="s">
        <v>5336</v>
      </c>
      <c r="D2303" s="5">
        <v>44</v>
      </c>
      <c r="E2303" s="5">
        <v>88.694320000000005</v>
      </c>
      <c r="F2303" s="3" t="s">
        <v>4525</v>
      </c>
      <c r="G2303" s="3" t="s">
        <v>4698</v>
      </c>
      <c r="H2303" s="3" t="s">
        <v>4698</v>
      </c>
      <c r="I2303" s="3" t="s">
        <v>4699</v>
      </c>
      <c r="J2303" s="3" t="s">
        <v>4703</v>
      </c>
      <c r="K2303" s="6">
        <v>21808.592000000001</v>
      </c>
      <c r="L2303" s="6">
        <v>21593.263999999999</v>
      </c>
      <c r="M2303" s="6">
        <v>1224.8109999999999</v>
      </c>
      <c r="N2303" s="6">
        <v>1105.1859999999999</v>
      </c>
      <c r="O2303" s="6">
        <v>-516.28200000000004</v>
      </c>
      <c r="P2303" s="6">
        <v>-620.10500000000002</v>
      </c>
      <c r="Q2303" s="6">
        <v>-187.36699999999999</v>
      </c>
      <c r="R2303" s="6">
        <v>-406.56799999999998</v>
      </c>
      <c r="S2303" s="6">
        <v>1479.9749999999999</v>
      </c>
      <c r="T2303" s="6">
        <v>1434.73</v>
      </c>
      <c r="U2303" s="6">
        <v>3547.7089999999998</v>
      </c>
      <c r="V2303" s="6">
        <v>3874.2460000000001</v>
      </c>
      <c r="W2303" s="6">
        <v>88493.817999999999</v>
      </c>
      <c r="X2303" s="6">
        <v>89525.035000000003</v>
      </c>
      <c r="Y2303" s="6">
        <v>8407.3780000000006</v>
      </c>
      <c r="Z2303" s="6">
        <v>8915.8700000000008</v>
      </c>
      <c r="AA2303" s="6">
        <v>4052</v>
      </c>
      <c r="AB2303" s="6">
        <v>4439</v>
      </c>
      <c r="AC2303" s="6">
        <v>2015780</v>
      </c>
      <c r="AD2303" s="6">
        <v>2015780</v>
      </c>
      <c r="AF2303">
        <f t="shared" si="700"/>
        <v>-2.11728914216358E-3</v>
      </c>
      <c r="AG2303">
        <f t="shared" si="701"/>
        <v>-4.5413888975301712E-3</v>
      </c>
      <c r="AH2303">
        <f t="shared" si="702"/>
        <v>4.0089907749262216E-2</v>
      </c>
      <c r="AI2303">
        <f t="shared" si="703"/>
        <v>4.3275559735888404E-2</v>
      </c>
      <c r="AJ2303">
        <f t="shared" si="704"/>
        <v>2.0748711747285293</v>
      </c>
      <c r="AK2303">
        <f t="shared" si="705"/>
        <v>2.0085312007208831</v>
      </c>
      <c r="AL2303">
        <f t="shared" si="706"/>
        <v>-2.3673330217741706E-2</v>
      </c>
      <c r="AM2303">
        <f t="shared" si="707"/>
        <v>-2.871752042674049E-2</v>
      </c>
      <c r="AN2303">
        <f t="shared" si="708"/>
        <v>0.24644198309988163</v>
      </c>
      <c r="AO2303">
        <f t="shared" si="709"/>
        <v>0.24119805147241771</v>
      </c>
      <c r="AP2303">
        <f t="shared" si="710"/>
        <v>0</v>
      </c>
      <c r="AQ2303">
        <f t="shared" si="711"/>
        <v>1</v>
      </c>
      <c r="AR2303">
        <f t="shared" si="712"/>
        <v>1</v>
      </c>
      <c r="AS2303">
        <f t="shared" si="713"/>
        <v>1</v>
      </c>
      <c r="AT2303">
        <f t="shared" si="714"/>
        <v>1</v>
      </c>
      <c r="AU2303">
        <f t="shared" si="715"/>
        <v>1</v>
      </c>
      <c r="AV2303">
        <f t="shared" si="716"/>
        <v>1</v>
      </c>
      <c r="AW2303">
        <f t="shared" si="717"/>
        <v>1</v>
      </c>
      <c r="AX2303">
        <f t="shared" si="718"/>
        <v>0</v>
      </c>
      <c r="AY2303">
        <f t="shared" si="719"/>
        <v>7</v>
      </c>
    </row>
    <row r="2304" spans="1:51" x14ac:dyDescent="0.3">
      <c r="A2304" s="1" t="s">
        <v>2298</v>
      </c>
      <c r="B2304" s="2">
        <v>4069059</v>
      </c>
      <c r="C2304" s="3" t="s">
        <v>5337</v>
      </c>
      <c r="D2304" s="5">
        <v>153.51</v>
      </c>
      <c r="E2304" s="5">
        <v>16759.99537275</v>
      </c>
      <c r="F2304" s="3" t="s">
        <v>4500</v>
      </c>
      <c r="G2304" s="3" t="s">
        <v>4574</v>
      </c>
      <c r="H2304" s="3" t="s">
        <v>4580</v>
      </c>
      <c r="I2304" s="3" t="s">
        <v>4824</v>
      </c>
      <c r="J2304" s="3" t="s">
        <v>4820</v>
      </c>
      <c r="K2304" s="6">
        <v>27490000</v>
      </c>
      <c r="L2304" s="6">
        <v>28883000</v>
      </c>
      <c r="M2304" s="6">
        <v>1952000</v>
      </c>
      <c r="N2304" s="6">
        <v>2143000</v>
      </c>
      <c r="O2304" s="6">
        <v>1280000</v>
      </c>
      <c r="P2304" s="6">
        <v>1447000</v>
      </c>
      <c r="Q2304" s="6">
        <v>1294000</v>
      </c>
      <c r="R2304" s="6">
        <v>1388000</v>
      </c>
      <c r="S2304" s="6">
        <v>1580000</v>
      </c>
      <c r="T2304" s="6">
        <v>1716000</v>
      </c>
      <c r="U2304" s="6">
        <v>2882000</v>
      </c>
      <c r="V2304" s="6">
        <v>2880000</v>
      </c>
      <c r="W2304" s="6">
        <v>17771000</v>
      </c>
      <c r="X2304" s="6">
        <v>17351000</v>
      </c>
      <c r="Y2304" s="6">
        <v>13228000</v>
      </c>
      <c r="Z2304" s="6">
        <v>12791000</v>
      </c>
      <c r="AA2304" s="6">
        <v>12434000</v>
      </c>
      <c r="AB2304" s="6">
        <v>11782000</v>
      </c>
      <c r="AC2304" s="6">
        <v>111693059</v>
      </c>
      <c r="AD2304" s="6">
        <v>113744167</v>
      </c>
      <c r="AF2304">
        <f t="shared" si="700"/>
        <v>7.2815260818186928E-2</v>
      </c>
      <c r="AG2304">
        <f t="shared" si="701"/>
        <v>7.9995389314736903E-2</v>
      </c>
      <c r="AH2304">
        <f t="shared" si="702"/>
        <v>0.16217432896291711</v>
      </c>
      <c r="AI2304">
        <f t="shared" si="703"/>
        <v>0.1659846694715002</v>
      </c>
      <c r="AJ2304">
        <f t="shared" si="704"/>
        <v>1.063857165835612</v>
      </c>
      <c r="AK2304">
        <f t="shared" si="705"/>
        <v>1.0856391105075538</v>
      </c>
      <c r="AL2304">
        <f t="shared" si="706"/>
        <v>4.6562386322299018E-2</v>
      </c>
      <c r="AM2304">
        <f t="shared" si="707"/>
        <v>5.0098673960461172E-2</v>
      </c>
      <c r="AN2304">
        <f t="shared" si="708"/>
        <v>1.546902256485285</v>
      </c>
      <c r="AO2304">
        <f t="shared" si="709"/>
        <v>1.6646302806754654</v>
      </c>
      <c r="AP2304">
        <f t="shared" si="710"/>
        <v>1</v>
      </c>
      <c r="AQ2304">
        <f t="shared" si="711"/>
        <v>1</v>
      </c>
      <c r="AR2304">
        <f t="shared" si="712"/>
        <v>0</v>
      </c>
      <c r="AS2304">
        <f t="shared" si="713"/>
        <v>1</v>
      </c>
      <c r="AT2304">
        <f t="shared" si="714"/>
        <v>1</v>
      </c>
      <c r="AU2304">
        <f t="shared" si="715"/>
        <v>0</v>
      </c>
      <c r="AV2304">
        <f t="shared" si="716"/>
        <v>0</v>
      </c>
      <c r="AW2304">
        <f t="shared" si="717"/>
        <v>0</v>
      </c>
      <c r="AX2304">
        <f t="shared" si="718"/>
        <v>1</v>
      </c>
      <c r="AY2304">
        <f t="shared" si="719"/>
        <v>5</v>
      </c>
    </row>
    <row r="2305" spans="1:51" x14ac:dyDescent="0.3">
      <c r="A2305" s="1" t="s">
        <v>2299</v>
      </c>
      <c r="B2305" s="2">
        <v>3008229</v>
      </c>
      <c r="C2305" s="3" t="s">
        <v>5335</v>
      </c>
      <c r="D2305" s="5">
        <v>173.25</v>
      </c>
      <c r="E2305" s="5">
        <v>12640.20305625</v>
      </c>
      <c r="F2305" s="3" t="s">
        <v>4480</v>
      </c>
      <c r="G2305" s="3" t="s">
        <v>4491</v>
      </c>
      <c r="H2305" s="3" t="s">
        <v>4491</v>
      </c>
      <c r="I2305" s="3" t="s">
        <v>4594</v>
      </c>
      <c r="J2305" s="3" t="s">
        <v>4792</v>
      </c>
      <c r="K2305" s="6">
        <v>2245157</v>
      </c>
      <c r="L2305" s="6">
        <v>2215543</v>
      </c>
      <c r="M2305" s="6">
        <v>571172</v>
      </c>
      <c r="N2305" s="6">
        <v>551337</v>
      </c>
      <c r="O2305" s="6">
        <v>507967</v>
      </c>
      <c r="P2305" s="6">
        <v>489391</v>
      </c>
      <c r="Q2305" s="6">
        <v>399328</v>
      </c>
      <c r="R2305" s="6">
        <v>381816</v>
      </c>
      <c r="S2305" s="6">
        <v>527798</v>
      </c>
      <c r="T2305" s="6">
        <v>568041</v>
      </c>
      <c r="U2305" s="6">
        <v>50000</v>
      </c>
      <c r="V2305" s="6">
        <v>60000</v>
      </c>
      <c r="W2305" s="6">
        <v>2928511</v>
      </c>
      <c r="X2305" s="6">
        <v>2924481</v>
      </c>
      <c r="Y2305" s="6">
        <v>634503</v>
      </c>
      <c r="Z2305" s="6">
        <v>632018</v>
      </c>
      <c r="AA2305" s="6">
        <v>570690</v>
      </c>
      <c r="AB2305" s="6">
        <v>633814</v>
      </c>
      <c r="AC2305" s="6">
        <v>72959064</v>
      </c>
      <c r="AD2305" s="6">
        <v>72872130</v>
      </c>
      <c r="AF2305">
        <f t="shared" si="700"/>
        <v>0.13635871608472702</v>
      </c>
      <c r="AG2305">
        <f t="shared" si="701"/>
        <v>0.13055855038894082</v>
      </c>
      <c r="AH2305">
        <f t="shared" si="702"/>
        <v>1.7073523029280068E-2</v>
      </c>
      <c r="AI2305">
        <f t="shared" si="703"/>
        <v>2.0516460869467096E-2</v>
      </c>
      <c r="AJ2305">
        <f t="shared" si="704"/>
        <v>1.1118172738264207</v>
      </c>
      <c r="AK2305">
        <f t="shared" si="705"/>
        <v>0.99716636110909507</v>
      </c>
      <c r="AL2305">
        <f t="shared" si="706"/>
        <v>0.22625010188597056</v>
      </c>
      <c r="AM2305">
        <f t="shared" si="707"/>
        <v>0.22088986763064405</v>
      </c>
      <c r="AN2305">
        <f t="shared" si="708"/>
        <v>0.76665479487698696</v>
      </c>
      <c r="AO2305">
        <f t="shared" si="709"/>
        <v>0.75758502106869563</v>
      </c>
      <c r="AP2305">
        <f t="shared" si="710"/>
        <v>1</v>
      </c>
      <c r="AQ2305">
        <f t="shared" si="711"/>
        <v>1</v>
      </c>
      <c r="AR2305">
        <f t="shared" si="712"/>
        <v>1</v>
      </c>
      <c r="AS2305">
        <f t="shared" si="713"/>
        <v>1</v>
      </c>
      <c r="AT2305">
        <f t="shared" si="714"/>
        <v>1</v>
      </c>
      <c r="AU2305">
        <f t="shared" si="715"/>
        <v>1</v>
      </c>
      <c r="AV2305">
        <f t="shared" si="716"/>
        <v>1</v>
      </c>
      <c r="AW2305">
        <f t="shared" si="717"/>
        <v>1</v>
      </c>
      <c r="AX2305">
        <f t="shared" si="718"/>
        <v>0</v>
      </c>
      <c r="AY2305">
        <f t="shared" si="719"/>
        <v>8</v>
      </c>
    </row>
    <row r="2306" spans="1:51" x14ac:dyDescent="0.3">
      <c r="A2306" s="1" t="s">
        <v>2300</v>
      </c>
      <c r="B2306" s="2">
        <v>4069044</v>
      </c>
      <c r="C2306" s="3" t="s">
        <v>5335</v>
      </c>
      <c r="D2306" s="5">
        <v>38.28</v>
      </c>
      <c r="E2306" s="5">
        <v>720.83333916000004</v>
      </c>
      <c r="F2306" s="3" t="s">
        <v>4475</v>
      </c>
      <c r="G2306" s="3" t="s">
        <v>4529</v>
      </c>
      <c r="H2306" s="3" t="s">
        <v>4530</v>
      </c>
      <c r="I2306" s="3" t="s">
        <v>4739</v>
      </c>
      <c r="J2306" s="3" t="s">
        <v>4750</v>
      </c>
      <c r="K2306" s="6">
        <v>1571306</v>
      </c>
      <c r="L2306" s="6">
        <v>1594540</v>
      </c>
      <c r="M2306" s="6">
        <v>326170</v>
      </c>
      <c r="N2306" s="6">
        <v>314346</v>
      </c>
      <c r="O2306" s="6">
        <v>261396</v>
      </c>
      <c r="P2306" s="6">
        <v>248994</v>
      </c>
      <c r="Q2306" s="6">
        <v>-36695</v>
      </c>
      <c r="R2306" s="6">
        <v>-36740</v>
      </c>
      <c r="S2306" s="6">
        <v>68816</v>
      </c>
      <c r="T2306" s="6">
        <v>72198</v>
      </c>
      <c r="U2306" s="6">
        <v>1699433</v>
      </c>
      <c r="V2306" s="6">
        <v>1705927</v>
      </c>
      <c r="W2306" s="6">
        <v>2735629</v>
      </c>
      <c r="X2306" s="6">
        <v>2745219</v>
      </c>
      <c r="Y2306" s="6">
        <v>181277</v>
      </c>
      <c r="Z2306" s="6">
        <v>189273</v>
      </c>
      <c r="AA2306" s="6">
        <v>434259</v>
      </c>
      <c r="AB2306" s="6">
        <v>438501</v>
      </c>
      <c r="AC2306" s="6">
        <v>18829452</v>
      </c>
      <c r="AD2306" s="6">
        <v>19124738</v>
      </c>
      <c r="AF2306">
        <f t="shared" si="700"/>
        <v>-1.3413734099177923E-2</v>
      </c>
      <c r="AG2306">
        <f t="shared" si="701"/>
        <v>-1.3383267418737813E-2</v>
      </c>
      <c r="AH2306">
        <f t="shared" si="702"/>
        <v>0.62122202974160601</v>
      </c>
      <c r="AI2306">
        <f t="shared" si="703"/>
        <v>0.62141745339807131</v>
      </c>
      <c r="AJ2306">
        <f t="shared" si="704"/>
        <v>0.41743982277857222</v>
      </c>
      <c r="AK2306">
        <f t="shared" si="705"/>
        <v>0.43163641588046547</v>
      </c>
      <c r="AL2306">
        <f t="shared" si="706"/>
        <v>0.16635588484992739</v>
      </c>
      <c r="AM2306">
        <f t="shared" si="707"/>
        <v>0.15615412595482084</v>
      </c>
      <c r="AN2306">
        <f t="shared" si="708"/>
        <v>0.57438563489420535</v>
      </c>
      <c r="AO2306">
        <f t="shared" si="709"/>
        <v>0.58084254844513317</v>
      </c>
      <c r="AP2306">
        <f t="shared" si="710"/>
        <v>0</v>
      </c>
      <c r="AQ2306">
        <f t="shared" si="711"/>
        <v>1</v>
      </c>
      <c r="AR2306">
        <f t="shared" si="712"/>
        <v>0</v>
      </c>
      <c r="AS2306">
        <f t="shared" si="713"/>
        <v>1</v>
      </c>
      <c r="AT2306">
        <f t="shared" si="714"/>
        <v>1</v>
      </c>
      <c r="AU2306">
        <f t="shared" si="715"/>
        <v>0</v>
      </c>
      <c r="AV2306">
        <f t="shared" si="716"/>
        <v>1</v>
      </c>
      <c r="AW2306">
        <f t="shared" si="717"/>
        <v>0</v>
      </c>
      <c r="AX2306">
        <f t="shared" si="718"/>
        <v>1</v>
      </c>
      <c r="AY2306">
        <f t="shared" si="719"/>
        <v>5</v>
      </c>
    </row>
    <row r="2307" spans="1:51" x14ac:dyDescent="0.3">
      <c r="A2307" s="1" t="s">
        <v>2301</v>
      </c>
      <c r="B2307" s="2">
        <v>4163030</v>
      </c>
      <c r="C2307" s="3" t="s">
        <v>5337</v>
      </c>
      <c r="D2307" s="5">
        <v>85.45</v>
      </c>
      <c r="E2307" s="5">
        <v>6311.4888446499999</v>
      </c>
      <c r="F2307" s="3" t="s">
        <v>4480</v>
      </c>
      <c r="G2307" s="3" t="s">
        <v>4491</v>
      </c>
      <c r="H2307" s="3" t="s">
        <v>4491</v>
      </c>
      <c r="I2307" s="3" t="s">
        <v>4631</v>
      </c>
      <c r="J2307" s="3" t="s">
        <v>5125</v>
      </c>
      <c r="K2307" s="6">
        <v>3938000</v>
      </c>
      <c r="L2307" s="6">
        <v>4402000</v>
      </c>
      <c r="M2307" s="6" t="s">
        <v>4474</v>
      </c>
      <c r="N2307" s="6" t="s">
        <v>4474</v>
      </c>
      <c r="O2307" s="6">
        <v>-1202000</v>
      </c>
      <c r="P2307" s="6">
        <v>2882000</v>
      </c>
      <c r="Q2307" s="6">
        <v>-942000</v>
      </c>
      <c r="R2307" s="6">
        <v>2314000</v>
      </c>
      <c r="S2307" s="6">
        <v>5902000</v>
      </c>
      <c r="T2307" s="6">
        <v>5667000</v>
      </c>
      <c r="U2307" s="6">
        <v>4399000</v>
      </c>
      <c r="V2307" s="6">
        <v>4075000</v>
      </c>
      <c r="W2307" s="6">
        <v>345662000</v>
      </c>
      <c r="X2307" s="6">
        <v>337776000</v>
      </c>
      <c r="Y2307" s="6" t="s">
        <v>4474</v>
      </c>
      <c r="Z2307" s="6" t="s">
        <v>4474</v>
      </c>
      <c r="AA2307" s="6" t="s">
        <v>4474</v>
      </c>
      <c r="AB2307" s="6" t="s">
        <v>4474</v>
      </c>
      <c r="AC2307" s="6">
        <v>74351061</v>
      </c>
      <c r="AD2307" s="6">
        <v>75700457</v>
      </c>
      <c r="AF2307">
        <f t="shared" si="700"/>
        <v>-2.7252055476158789E-3</v>
      </c>
      <c r="AG2307">
        <f t="shared" si="701"/>
        <v>6.8506939510207948E-3</v>
      </c>
      <c r="AH2307">
        <f t="shared" si="702"/>
        <v>1.2726304887433388E-2</v>
      </c>
      <c r="AI2307">
        <f t="shared" si="703"/>
        <v>1.2064208232674909E-2</v>
      </c>
      <c r="AJ2307" t="e">
        <f t="shared" si="704"/>
        <v>#VALUE!</v>
      </c>
      <c r="AK2307" t="e">
        <f t="shared" si="705"/>
        <v>#VALUE!</v>
      </c>
      <c r="AL2307">
        <f t="shared" si="706"/>
        <v>-0.30523108176739461</v>
      </c>
      <c r="AM2307">
        <f t="shared" si="707"/>
        <v>0.65470240799636525</v>
      </c>
      <c r="AN2307">
        <f t="shared" si="708"/>
        <v>1.139263210882307E-2</v>
      </c>
      <c r="AO2307">
        <f t="shared" si="709"/>
        <v>1.3032305433186491E-2</v>
      </c>
      <c r="AP2307">
        <f t="shared" si="710"/>
        <v>0</v>
      </c>
      <c r="AQ2307">
        <f t="shared" si="711"/>
        <v>1</v>
      </c>
      <c r="AR2307">
        <f t="shared" si="712"/>
        <v>0</v>
      </c>
      <c r="AS2307">
        <f t="shared" si="713"/>
        <v>1</v>
      </c>
      <c r="AT2307">
        <f t="shared" si="714"/>
        <v>0</v>
      </c>
      <c r="AU2307">
        <f t="shared" si="715"/>
        <v>0</v>
      </c>
      <c r="AV2307">
        <f t="shared" si="716"/>
        <v>0</v>
      </c>
      <c r="AW2307">
        <f t="shared" si="717"/>
        <v>0</v>
      </c>
      <c r="AX2307">
        <f t="shared" si="718"/>
        <v>1</v>
      </c>
      <c r="AY2307">
        <f t="shared" si="719"/>
        <v>3</v>
      </c>
    </row>
    <row r="2308" spans="1:51" x14ac:dyDescent="0.3">
      <c r="A2308" s="1" t="s">
        <v>2302</v>
      </c>
      <c r="B2308" s="2">
        <v>4004212</v>
      </c>
      <c r="C2308" s="3" t="s">
        <v>5337</v>
      </c>
      <c r="D2308" s="7">
        <v>134.28</v>
      </c>
      <c r="E2308" s="5">
        <v>16653.016859399999</v>
      </c>
      <c r="F2308" s="3" t="s">
        <v>4485</v>
      </c>
      <c r="G2308" s="3" t="s">
        <v>4517</v>
      </c>
      <c r="H2308" s="3" t="s">
        <v>4640</v>
      </c>
      <c r="I2308" s="3" t="s">
        <v>4685</v>
      </c>
      <c r="J2308" s="3" t="s">
        <v>4850</v>
      </c>
      <c r="K2308" s="6">
        <v>11500941</v>
      </c>
      <c r="L2308" s="6">
        <v>16948610</v>
      </c>
      <c r="M2308" s="6">
        <v>1217830</v>
      </c>
      <c r="N2308" s="6">
        <v>1476304</v>
      </c>
      <c r="O2308" s="6">
        <v>921182</v>
      </c>
      <c r="P2308" s="6">
        <v>1195306</v>
      </c>
      <c r="Q2308" s="6">
        <v>839082</v>
      </c>
      <c r="R2308" s="6">
        <v>680882</v>
      </c>
      <c r="S2308" s="6">
        <v>1054673</v>
      </c>
      <c r="T2308" s="6">
        <v>1077504</v>
      </c>
      <c r="U2308" s="6">
        <v>1348594</v>
      </c>
      <c r="V2308" s="6">
        <v>2091456</v>
      </c>
      <c r="W2308" s="6">
        <v>11759005</v>
      </c>
      <c r="X2308" s="6">
        <v>15048290</v>
      </c>
      <c r="Y2308" s="6">
        <v>4895580</v>
      </c>
      <c r="Z2308" s="6">
        <v>5137609</v>
      </c>
      <c r="AA2308" s="6">
        <v>4079741</v>
      </c>
      <c r="AB2308" s="6">
        <v>4504255</v>
      </c>
      <c r="AC2308" s="6">
        <v>124253511</v>
      </c>
      <c r="AD2308" s="6">
        <v>124253511</v>
      </c>
      <c r="AF2308">
        <f t="shared" si="700"/>
        <v>7.1356547599052814E-2</v>
      </c>
      <c r="AG2308">
        <f t="shared" si="701"/>
        <v>4.5246469864682302E-2</v>
      </c>
      <c r="AH2308">
        <f t="shared" si="702"/>
        <v>0.11468606399946255</v>
      </c>
      <c r="AI2308">
        <f t="shared" si="703"/>
        <v>0.13898296749996178</v>
      </c>
      <c r="AJ2308">
        <f t="shared" si="704"/>
        <v>1.1999732335949758</v>
      </c>
      <c r="AK2308">
        <f t="shared" si="705"/>
        <v>1.1406123765195355</v>
      </c>
      <c r="AL2308">
        <f t="shared" si="706"/>
        <v>8.0096228647725434E-2</v>
      </c>
      <c r="AM2308">
        <f t="shared" si="707"/>
        <v>7.0525311515221609E-2</v>
      </c>
      <c r="AN2308">
        <f t="shared" si="708"/>
        <v>0.97805392548093995</v>
      </c>
      <c r="AO2308">
        <f t="shared" si="709"/>
        <v>1.1262814578932223</v>
      </c>
      <c r="AP2308">
        <f t="shared" si="710"/>
        <v>1</v>
      </c>
      <c r="AQ2308">
        <f t="shared" si="711"/>
        <v>1</v>
      </c>
      <c r="AR2308">
        <f t="shared" si="712"/>
        <v>1</v>
      </c>
      <c r="AS2308">
        <f t="shared" si="713"/>
        <v>1</v>
      </c>
      <c r="AT2308">
        <f t="shared" si="714"/>
        <v>1</v>
      </c>
      <c r="AU2308">
        <f t="shared" si="715"/>
        <v>1</v>
      </c>
      <c r="AV2308">
        <f t="shared" si="716"/>
        <v>1</v>
      </c>
      <c r="AW2308">
        <f t="shared" si="717"/>
        <v>0</v>
      </c>
      <c r="AX2308">
        <f t="shared" si="718"/>
        <v>0</v>
      </c>
      <c r="AY2308">
        <f t="shared" si="719"/>
        <v>7</v>
      </c>
    </row>
    <row r="2309" spans="1:51" x14ac:dyDescent="0.3">
      <c r="A2309" s="1" t="s">
        <v>2303</v>
      </c>
      <c r="B2309" s="2">
        <v>4910639</v>
      </c>
      <c r="C2309" s="3" t="s">
        <v>5335</v>
      </c>
      <c r="D2309" s="5">
        <v>27.68</v>
      </c>
      <c r="E2309" s="5">
        <v>304.21252815999998</v>
      </c>
      <c r="F2309" s="3" t="s">
        <v>4475</v>
      </c>
      <c r="G2309" s="3" t="s">
        <v>4548</v>
      </c>
      <c r="H2309" s="3" t="s">
        <v>4549</v>
      </c>
      <c r="I2309" s="3" t="s">
        <v>4549</v>
      </c>
      <c r="J2309" s="3" t="s">
        <v>5058</v>
      </c>
      <c r="K2309" s="6">
        <v>687697</v>
      </c>
      <c r="L2309" s="6">
        <v>675835</v>
      </c>
      <c r="M2309" s="6">
        <v>49153</v>
      </c>
      <c r="N2309" s="6">
        <v>42027</v>
      </c>
      <c r="O2309" s="6">
        <v>39062</v>
      </c>
      <c r="P2309" s="6">
        <v>33378</v>
      </c>
      <c r="Q2309" s="6">
        <v>32441</v>
      </c>
      <c r="R2309" s="6">
        <v>28290</v>
      </c>
      <c r="S2309" s="6">
        <v>-36447</v>
      </c>
      <c r="T2309" s="6">
        <v>17933</v>
      </c>
      <c r="U2309" s="6" t="s">
        <v>4474</v>
      </c>
      <c r="V2309" s="6" t="s">
        <v>4474</v>
      </c>
      <c r="W2309" s="6">
        <v>523878</v>
      </c>
      <c r="X2309" s="6">
        <v>378251</v>
      </c>
      <c r="Y2309" s="6">
        <v>384299</v>
      </c>
      <c r="Z2309" s="6">
        <v>235692</v>
      </c>
      <c r="AA2309" s="6">
        <v>253929</v>
      </c>
      <c r="AB2309" s="6">
        <v>161757</v>
      </c>
      <c r="AC2309" s="6">
        <v>10990337</v>
      </c>
      <c r="AD2309" s="6">
        <v>10800892</v>
      </c>
      <c r="AF2309">
        <f t="shared" si="700"/>
        <v>6.1924722931674933E-2</v>
      </c>
      <c r="AG2309">
        <f t="shared" si="701"/>
        <v>7.479160663157533E-2</v>
      </c>
      <c r="AH2309" t="e">
        <f t="shared" si="702"/>
        <v>#VALUE!</v>
      </c>
      <c r="AI2309" t="e">
        <f t="shared" si="703"/>
        <v>#VALUE!</v>
      </c>
      <c r="AJ2309">
        <f t="shared" si="704"/>
        <v>1.5134112291231014</v>
      </c>
      <c r="AK2309">
        <f t="shared" si="705"/>
        <v>1.4570745006398487</v>
      </c>
      <c r="AL2309">
        <f t="shared" si="706"/>
        <v>5.6801178425963758E-2</v>
      </c>
      <c r="AM2309">
        <f t="shared" si="707"/>
        <v>4.9387794358090362E-2</v>
      </c>
      <c r="AN2309">
        <f t="shared" si="708"/>
        <v>1.312704484631918</v>
      </c>
      <c r="AO2309">
        <f t="shared" si="709"/>
        <v>1.7867368493407816</v>
      </c>
      <c r="AP2309">
        <f t="shared" si="710"/>
        <v>1</v>
      </c>
      <c r="AQ2309">
        <f t="shared" si="711"/>
        <v>0</v>
      </c>
      <c r="AR2309">
        <f t="shared" si="712"/>
        <v>0</v>
      </c>
      <c r="AS2309">
        <f t="shared" si="713"/>
        <v>0</v>
      </c>
      <c r="AT2309">
        <f t="shared" si="714"/>
        <v>0</v>
      </c>
      <c r="AU2309">
        <f t="shared" si="715"/>
        <v>1</v>
      </c>
      <c r="AV2309">
        <f t="shared" si="716"/>
        <v>1</v>
      </c>
      <c r="AW2309">
        <f t="shared" si="717"/>
        <v>0</v>
      </c>
      <c r="AX2309">
        <f t="shared" si="718"/>
        <v>0</v>
      </c>
      <c r="AY2309">
        <f t="shared" si="719"/>
        <v>3</v>
      </c>
    </row>
    <row r="2310" spans="1:51" x14ac:dyDescent="0.3">
      <c r="A2310" s="1" t="s">
        <v>2304</v>
      </c>
      <c r="B2310" s="2">
        <v>13039048</v>
      </c>
      <c r="C2310" s="3" t="s">
        <v>5335</v>
      </c>
      <c r="D2310" s="5">
        <v>13.97</v>
      </c>
      <c r="E2310" s="5">
        <v>1794.3764544200001</v>
      </c>
      <c r="F2310" s="3" t="s">
        <v>4500</v>
      </c>
      <c r="G2310" s="3" t="s">
        <v>4501</v>
      </c>
      <c r="H2310" s="3" t="s">
        <v>4502</v>
      </c>
      <c r="I2310" s="3" t="s">
        <v>4538</v>
      </c>
      <c r="J2310" s="3" t="s">
        <v>4620</v>
      </c>
      <c r="K2310" s="6">
        <v>615070</v>
      </c>
      <c r="L2310" s="6">
        <v>598409</v>
      </c>
      <c r="M2310" s="6">
        <v>-8790</v>
      </c>
      <c r="N2310" s="6">
        <v>-22247</v>
      </c>
      <c r="O2310" s="6">
        <v>-57168</v>
      </c>
      <c r="P2310" s="6">
        <v>-71576</v>
      </c>
      <c r="Q2310" s="6">
        <v>-69437</v>
      </c>
      <c r="R2310" s="6">
        <v>-89473</v>
      </c>
      <c r="S2310" s="6">
        <v>37435</v>
      </c>
      <c r="T2310" s="6">
        <v>47604</v>
      </c>
      <c r="U2310" s="6">
        <v>368883</v>
      </c>
      <c r="V2310" s="6">
        <v>368248</v>
      </c>
      <c r="W2310" s="6">
        <v>1584210</v>
      </c>
      <c r="X2310" s="6">
        <v>1546741</v>
      </c>
      <c r="Y2310" s="6">
        <v>398735</v>
      </c>
      <c r="Z2310" s="6">
        <v>373999</v>
      </c>
      <c r="AA2310" s="6">
        <v>419028</v>
      </c>
      <c r="AB2310" s="6">
        <v>409043</v>
      </c>
      <c r="AC2310" s="6">
        <v>128271786</v>
      </c>
      <c r="AD2310" s="6">
        <v>127466599</v>
      </c>
      <c r="AF2310">
        <f t="shared" ref="AF2310:AF2373" si="720">Q2310/W2310</f>
        <v>-4.3830679013514624E-2</v>
      </c>
      <c r="AG2310">
        <f t="shared" ref="AG2310:AG2373" si="721">R2310/X2310</f>
        <v>-5.784614230824682E-2</v>
      </c>
      <c r="AH2310">
        <f t="shared" ref="AH2310:AH2373" si="722">U2310/W2310</f>
        <v>0.23284981157801049</v>
      </c>
      <c r="AI2310">
        <f t="shared" ref="AI2310:AI2373" si="723">V2310/X2310</f>
        <v>0.23807993710647096</v>
      </c>
      <c r="AJ2310">
        <f t="shared" ref="AJ2310:AJ2373" si="724">Y2310/AA2310</f>
        <v>0.951571255381502</v>
      </c>
      <c r="AK2310">
        <f t="shared" ref="AK2310:AK2373" si="725">Z2310/AB2310</f>
        <v>0.91432685561175719</v>
      </c>
      <c r="AL2310">
        <f t="shared" ref="AL2310:AL2373" si="726">O2310/K2310</f>
        <v>-9.2945518396280097E-2</v>
      </c>
      <c r="AM2310">
        <f t="shared" ref="AM2310:AM2373" si="727">P2310/L2310</f>
        <v>-0.1196105005105204</v>
      </c>
      <c r="AN2310">
        <f t="shared" ref="AN2310:AN2373" si="728">K2310/W2310</f>
        <v>0.38825029509976583</v>
      </c>
      <c r="AO2310">
        <f t="shared" ref="AO2310:AO2373" si="729">L2310/X2310</f>
        <v>0.3868837769219281</v>
      </c>
      <c r="AP2310">
        <f t="shared" ref="AP2310:AP2373" si="730">IF(OR(Q2310&lt;0, Q2310="NA"), 0, 1)</f>
        <v>0</v>
      </c>
      <c r="AQ2310">
        <f t="shared" ref="AQ2310:AQ2373" si="731">IF(OR(S2310&lt;0, S2310="NA"), 0, 1)</f>
        <v>1</v>
      </c>
      <c r="AR2310">
        <f t="shared" ref="AR2310:AR2373" si="732">IFERROR(IF((AF2310-AG2310)&gt;0,1,0),0)</f>
        <v>1</v>
      </c>
      <c r="AS2310">
        <f t="shared" ref="AS2310:AS2373" si="733">IFERROR(IF((S2310-Q2310)&gt;0,1,0),0)</f>
        <v>1</v>
      </c>
      <c r="AT2310">
        <f t="shared" ref="AT2310:AT2373" si="734">IFERROR(IF((AH2310-AI2310)&lt;0,1,0),0)</f>
        <v>1</v>
      </c>
      <c r="AU2310">
        <f t="shared" ref="AU2310:AU2373" si="735">IFERROR(IF((AJ2310-AK2310)&gt;0,1,0),0)</f>
        <v>1</v>
      </c>
      <c r="AV2310">
        <f t="shared" ref="AV2310:AV2373" si="736">IFERROR(IF((AL2310-AM2310)&gt;0,1,0),0)</f>
        <v>1</v>
      </c>
      <c r="AW2310">
        <f t="shared" ref="AW2310:AW2373" si="737">IFERROR(IF((AN2310-AO2310)&gt;0,1,0),0)</f>
        <v>1</v>
      </c>
      <c r="AX2310">
        <f t="shared" ref="AX2310:AX2373" si="738">IFERROR(IF((AC2310-AD2310)&lt;0,1,0),0)</f>
        <v>0</v>
      </c>
      <c r="AY2310">
        <f t="shared" ref="AY2310:AY2373" si="739">SUM(AP2310:AX2310)</f>
        <v>7</v>
      </c>
    </row>
    <row r="2311" spans="1:51" x14ac:dyDescent="0.3">
      <c r="A2311" s="1" t="s">
        <v>2305</v>
      </c>
      <c r="B2311" s="2">
        <v>119422548</v>
      </c>
      <c r="C2311" s="3" t="s">
        <v>5338</v>
      </c>
      <c r="D2311" s="5">
        <v>27.62</v>
      </c>
      <c r="E2311" s="7">
        <v>16.571999999999999</v>
      </c>
      <c r="F2311" s="3" t="s">
        <v>4480</v>
      </c>
      <c r="G2311" s="3" t="s">
        <v>4491</v>
      </c>
      <c r="H2311" s="3" t="s">
        <v>4492</v>
      </c>
      <c r="I2311" s="3" t="s">
        <v>4493</v>
      </c>
      <c r="J2311" s="3"/>
      <c r="K2311" s="6" t="s">
        <v>4474</v>
      </c>
      <c r="L2311" s="6" t="s">
        <v>4474</v>
      </c>
      <c r="M2311" s="6" t="s">
        <v>4474</v>
      </c>
      <c r="N2311" s="6" t="s">
        <v>4474</v>
      </c>
      <c r="O2311" s="6" t="s">
        <v>4474</v>
      </c>
      <c r="P2311" s="6" t="s">
        <v>4474</v>
      </c>
      <c r="Q2311" s="6" t="s">
        <v>4474</v>
      </c>
      <c r="R2311" s="6" t="s">
        <v>4474</v>
      </c>
      <c r="S2311" s="6" t="s">
        <v>4474</v>
      </c>
      <c r="T2311" s="6" t="s">
        <v>4474</v>
      </c>
      <c r="U2311" s="6" t="s">
        <v>4474</v>
      </c>
      <c r="V2311" s="6" t="s">
        <v>4474</v>
      </c>
      <c r="W2311" s="6" t="s">
        <v>4474</v>
      </c>
      <c r="X2311" s="6" t="s">
        <v>4474</v>
      </c>
      <c r="Y2311" s="6" t="s">
        <v>4474</v>
      </c>
      <c r="Z2311" s="6" t="s">
        <v>4474</v>
      </c>
      <c r="AA2311" s="6" t="s">
        <v>4474</v>
      </c>
      <c r="AB2311" s="6" t="s">
        <v>4474</v>
      </c>
      <c r="AC2311" s="6" t="s">
        <v>4474</v>
      </c>
      <c r="AD2311" s="6" t="s">
        <v>4474</v>
      </c>
      <c r="AF2311" t="e">
        <f t="shared" si="720"/>
        <v>#VALUE!</v>
      </c>
      <c r="AG2311" t="e">
        <f t="shared" si="721"/>
        <v>#VALUE!</v>
      </c>
      <c r="AH2311" t="e">
        <f t="shared" si="722"/>
        <v>#VALUE!</v>
      </c>
      <c r="AI2311" t="e">
        <f t="shared" si="723"/>
        <v>#VALUE!</v>
      </c>
      <c r="AJ2311" t="e">
        <f t="shared" si="724"/>
        <v>#VALUE!</v>
      </c>
      <c r="AK2311" t="e">
        <f t="shared" si="725"/>
        <v>#VALUE!</v>
      </c>
      <c r="AL2311" t="e">
        <f t="shared" si="726"/>
        <v>#VALUE!</v>
      </c>
      <c r="AM2311" t="e">
        <f t="shared" si="727"/>
        <v>#VALUE!</v>
      </c>
      <c r="AN2311" t="e">
        <f t="shared" si="728"/>
        <v>#VALUE!</v>
      </c>
      <c r="AO2311" t="e">
        <f t="shared" si="729"/>
        <v>#VALUE!</v>
      </c>
      <c r="AP2311">
        <f t="shared" si="730"/>
        <v>0</v>
      </c>
      <c r="AQ2311">
        <f t="shared" si="731"/>
        <v>0</v>
      </c>
      <c r="AR2311">
        <f t="shared" si="732"/>
        <v>0</v>
      </c>
      <c r="AS2311">
        <f t="shared" si="733"/>
        <v>0</v>
      </c>
      <c r="AT2311">
        <f t="shared" si="734"/>
        <v>0</v>
      </c>
      <c r="AU2311">
        <f t="shared" si="735"/>
        <v>0</v>
      </c>
      <c r="AV2311">
        <f t="shared" si="736"/>
        <v>0</v>
      </c>
      <c r="AW2311">
        <f t="shared" si="737"/>
        <v>0</v>
      </c>
      <c r="AX2311">
        <f t="shared" si="738"/>
        <v>0</v>
      </c>
      <c r="AY2311">
        <f t="shared" si="739"/>
        <v>0</v>
      </c>
    </row>
    <row r="2312" spans="1:51" x14ac:dyDescent="0.3">
      <c r="A2312" s="1" t="s">
        <v>2306</v>
      </c>
      <c r="B2312" s="2">
        <v>5737789</v>
      </c>
      <c r="C2312" s="3" t="s">
        <v>5338</v>
      </c>
      <c r="D2312" s="5">
        <v>65.02</v>
      </c>
      <c r="E2312" s="5">
        <v>258.58454</v>
      </c>
      <c r="F2312" s="3" t="s">
        <v>4480</v>
      </c>
      <c r="G2312" s="3" t="s">
        <v>4491</v>
      </c>
      <c r="H2312" s="3" t="s">
        <v>4492</v>
      </c>
      <c r="I2312" s="3" t="s">
        <v>4493</v>
      </c>
      <c r="J2312" s="3"/>
      <c r="K2312" s="6" t="s">
        <v>4474</v>
      </c>
      <c r="L2312" s="6" t="s">
        <v>4474</v>
      </c>
      <c r="M2312" s="6" t="s">
        <v>4474</v>
      </c>
      <c r="N2312" s="6" t="s">
        <v>4474</v>
      </c>
      <c r="O2312" s="6" t="s">
        <v>4474</v>
      </c>
      <c r="P2312" s="6" t="s">
        <v>4474</v>
      </c>
      <c r="Q2312" s="6" t="s">
        <v>4474</v>
      </c>
      <c r="R2312" s="6" t="s">
        <v>4474</v>
      </c>
      <c r="S2312" s="6" t="s">
        <v>4474</v>
      </c>
      <c r="T2312" s="6" t="s">
        <v>4474</v>
      </c>
      <c r="U2312" s="6" t="s">
        <v>4474</v>
      </c>
      <c r="V2312" s="6" t="s">
        <v>4474</v>
      </c>
      <c r="W2312" s="6" t="s">
        <v>4474</v>
      </c>
      <c r="X2312" s="6" t="s">
        <v>4474</v>
      </c>
      <c r="Y2312" s="6" t="s">
        <v>4474</v>
      </c>
      <c r="Z2312" s="6" t="s">
        <v>4474</v>
      </c>
      <c r="AA2312" s="6" t="s">
        <v>4474</v>
      </c>
      <c r="AB2312" s="6" t="s">
        <v>4474</v>
      </c>
      <c r="AC2312" s="6" t="s">
        <v>4474</v>
      </c>
      <c r="AD2312" s="6" t="s">
        <v>4474</v>
      </c>
      <c r="AF2312" t="e">
        <f t="shared" si="720"/>
        <v>#VALUE!</v>
      </c>
      <c r="AG2312" t="e">
        <f t="shared" si="721"/>
        <v>#VALUE!</v>
      </c>
      <c r="AH2312" t="e">
        <f t="shared" si="722"/>
        <v>#VALUE!</v>
      </c>
      <c r="AI2312" t="e">
        <f t="shared" si="723"/>
        <v>#VALUE!</v>
      </c>
      <c r="AJ2312" t="e">
        <f t="shared" si="724"/>
        <v>#VALUE!</v>
      </c>
      <c r="AK2312" t="e">
        <f t="shared" si="725"/>
        <v>#VALUE!</v>
      </c>
      <c r="AL2312" t="e">
        <f t="shared" si="726"/>
        <v>#VALUE!</v>
      </c>
      <c r="AM2312" t="e">
        <f t="shared" si="727"/>
        <v>#VALUE!</v>
      </c>
      <c r="AN2312" t="e">
        <f t="shared" si="728"/>
        <v>#VALUE!</v>
      </c>
      <c r="AO2312" t="e">
        <f t="shared" si="729"/>
        <v>#VALUE!</v>
      </c>
      <c r="AP2312">
        <f t="shared" si="730"/>
        <v>0</v>
      </c>
      <c r="AQ2312">
        <f t="shared" si="731"/>
        <v>0</v>
      </c>
      <c r="AR2312">
        <f t="shared" si="732"/>
        <v>0</v>
      </c>
      <c r="AS2312">
        <f t="shared" si="733"/>
        <v>0</v>
      </c>
      <c r="AT2312">
        <f t="shared" si="734"/>
        <v>0</v>
      </c>
      <c r="AU2312">
        <f t="shared" si="735"/>
        <v>0</v>
      </c>
      <c r="AV2312">
        <f t="shared" si="736"/>
        <v>0</v>
      </c>
      <c r="AW2312">
        <f t="shared" si="737"/>
        <v>0</v>
      </c>
      <c r="AX2312">
        <f t="shared" si="738"/>
        <v>0</v>
      </c>
      <c r="AY2312">
        <f t="shared" si="739"/>
        <v>0</v>
      </c>
    </row>
    <row r="2313" spans="1:51" x14ac:dyDescent="0.3">
      <c r="A2313" s="1" t="s">
        <v>2307</v>
      </c>
      <c r="B2313" s="2">
        <v>5737790</v>
      </c>
      <c r="C2313" s="3" t="s">
        <v>5338</v>
      </c>
      <c r="D2313" s="5">
        <v>75.7</v>
      </c>
      <c r="E2313" s="5">
        <v>431.64139999999998</v>
      </c>
      <c r="F2313" s="3" t="s">
        <v>4480</v>
      </c>
      <c r="G2313" s="3" t="s">
        <v>4491</v>
      </c>
      <c r="H2313" s="3" t="s">
        <v>4492</v>
      </c>
      <c r="I2313" s="3" t="s">
        <v>4493</v>
      </c>
      <c r="J2313" s="3"/>
      <c r="K2313" s="6" t="s">
        <v>4474</v>
      </c>
      <c r="L2313" s="6" t="s">
        <v>4474</v>
      </c>
      <c r="M2313" s="6" t="s">
        <v>4474</v>
      </c>
      <c r="N2313" s="6" t="s">
        <v>4474</v>
      </c>
      <c r="O2313" s="6" t="s">
        <v>4474</v>
      </c>
      <c r="P2313" s="6" t="s">
        <v>4474</v>
      </c>
      <c r="Q2313" s="6" t="s">
        <v>4474</v>
      </c>
      <c r="R2313" s="6" t="s">
        <v>4474</v>
      </c>
      <c r="S2313" s="6" t="s">
        <v>4474</v>
      </c>
      <c r="T2313" s="6" t="s">
        <v>4474</v>
      </c>
      <c r="U2313" s="6" t="s">
        <v>4474</v>
      </c>
      <c r="V2313" s="6" t="s">
        <v>4474</v>
      </c>
      <c r="W2313" s="6" t="s">
        <v>4474</v>
      </c>
      <c r="X2313" s="6" t="s">
        <v>4474</v>
      </c>
      <c r="Y2313" s="6" t="s">
        <v>4474</v>
      </c>
      <c r="Z2313" s="6" t="s">
        <v>4474</v>
      </c>
      <c r="AA2313" s="6" t="s">
        <v>4474</v>
      </c>
      <c r="AB2313" s="6" t="s">
        <v>4474</v>
      </c>
      <c r="AC2313" s="6" t="s">
        <v>4474</v>
      </c>
      <c r="AD2313" s="6" t="s">
        <v>4474</v>
      </c>
      <c r="AF2313" t="e">
        <f t="shared" si="720"/>
        <v>#VALUE!</v>
      </c>
      <c r="AG2313" t="e">
        <f t="shared" si="721"/>
        <v>#VALUE!</v>
      </c>
      <c r="AH2313" t="e">
        <f t="shared" si="722"/>
        <v>#VALUE!</v>
      </c>
      <c r="AI2313" t="e">
        <f t="shared" si="723"/>
        <v>#VALUE!</v>
      </c>
      <c r="AJ2313" t="e">
        <f t="shared" si="724"/>
        <v>#VALUE!</v>
      </c>
      <c r="AK2313" t="e">
        <f t="shared" si="725"/>
        <v>#VALUE!</v>
      </c>
      <c r="AL2313" t="e">
        <f t="shared" si="726"/>
        <v>#VALUE!</v>
      </c>
      <c r="AM2313" t="e">
        <f t="shared" si="727"/>
        <v>#VALUE!</v>
      </c>
      <c r="AN2313" t="e">
        <f t="shared" si="728"/>
        <v>#VALUE!</v>
      </c>
      <c r="AO2313" t="e">
        <f t="shared" si="729"/>
        <v>#VALUE!</v>
      </c>
      <c r="AP2313">
        <f t="shared" si="730"/>
        <v>0</v>
      </c>
      <c r="AQ2313">
        <f t="shared" si="731"/>
        <v>0</v>
      </c>
      <c r="AR2313">
        <f t="shared" si="732"/>
        <v>0</v>
      </c>
      <c r="AS2313">
        <f t="shared" si="733"/>
        <v>0</v>
      </c>
      <c r="AT2313">
        <f t="shared" si="734"/>
        <v>0</v>
      </c>
      <c r="AU2313">
        <f t="shared" si="735"/>
        <v>0</v>
      </c>
      <c r="AV2313">
        <f t="shared" si="736"/>
        <v>0</v>
      </c>
      <c r="AW2313">
        <f t="shared" si="737"/>
        <v>0</v>
      </c>
      <c r="AX2313">
        <f t="shared" si="738"/>
        <v>0</v>
      </c>
      <c r="AY2313">
        <f t="shared" si="739"/>
        <v>0</v>
      </c>
    </row>
    <row r="2314" spans="1:51" x14ac:dyDescent="0.3">
      <c r="A2314" s="1" t="s">
        <v>2308</v>
      </c>
      <c r="B2314" s="2">
        <v>4147331</v>
      </c>
      <c r="C2314" s="3" t="s">
        <v>5337</v>
      </c>
      <c r="D2314" s="5">
        <v>40.64</v>
      </c>
      <c r="E2314" s="5">
        <v>6415.6813519999996</v>
      </c>
      <c r="F2314" s="3" t="s">
        <v>4480</v>
      </c>
      <c r="G2314" s="3" t="s">
        <v>4491</v>
      </c>
      <c r="H2314" s="3" t="s">
        <v>4492</v>
      </c>
      <c r="I2314" s="3" t="s">
        <v>4493</v>
      </c>
      <c r="J2314" s="3" t="s">
        <v>5126</v>
      </c>
      <c r="K2314" s="6">
        <v>2333400</v>
      </c>
      <c r="L2314" s="6">
        <v>2229600</v>
      </c>
      <c r="M2314" s="6">
        <v>612700</v>
      </c>
      <c r="N2314" s="6">
        <v>570000</v>
      </c>
      <c r="O2314" s="6">
        <v>591900</v>
      </c>
      <c r="P2314" s="6">
        <v>548900</v>
      </c>
      <c r="Q2314" s="6">
        <v>468400</v>
      </c>
      <c r="R2314" s="6">
        <v>504400</v>
      </c>
      <c r="S2314" s="6">
        <v>608800</v>
      </c>
      <c r="T2314" s="6">
        <v>597200</v>
      </c>
      <c r="U2314" s="6">
        <v>396200</v>
      </c>
      <c r="V2314" s="6">
        <v>303100</v>
      </c>
      <c r="W2314" s="6">
        <v>7263800</v>
      </c>
      <c r="X2314" s="6">
        <v>6413400</v>
      </c>
      <c r="Y2314" s="6">
        <v>3135300</v>
      </c>
      <c r="Z2314" s="6">
        <v>2377700</v>
      </c>
      <c r="AA2314" s="6">
        <v>1016400</v>
      </c>
      <c r="AB2314" s="6">
        <v>586900</v>
      </c>
      <c r="AC2314" s="6">
        <v>158514895</v>
      </c>
      <c r="AD2314" s="6">
        <v>159603194</v>
      </c>
      <c r="AF2314">
        <f t="shared" si="720"/>
        <v>6.4484154299402519E-2</v>
      </c>
      <c r="AG2314">
        <f t="shared" si="721"/>
        <v>7.8647831103626775E-2</v>
      </c>
      <c r="AH2314">
        <f t="shared" si="722"/>
        <v>5.4544453316445939E-2</v>
      </c>
      <c r="AI2314">
        <f t="shared" si="723"/>
        <v>4.7260423488321331E-2</v>
      </c>
      <c r="AJ2314">
        <f t="shared" si="724"/>
        <v>3.084710743801653</v>
      </c>
      <c r="AK2314">
        <f t="shared" si="725"/>
        <v>4.0512864201737946</v>
      </c>
      <c r="AL2314">
        <f t="shared" si="726"/>
        <v>0.25366418102339933</v>
      </c>
      <c r="AM2314">
        <f t="shared" si="727"/>
        <v>0.24618765697883027</v>
      </c>
      <c r="AN2314">
        <f t="shared" si="728"/>
        <v>0.32123681819433353</v>
      </c>
      <c r="AO2314">
        <f t="shared" si="729"/>
        <v>0.34764711385536534</v>
      </c>
      <c r="AP2314">
        <f t="shared" si="730"/>
        <v>1</v>
      </c>
      <c r="AQ2314">
        <f t="shared" si="731"/>
        <v>1</v>
      </c>
      <c r="AR2314">
        <f t="shared" si="732"/>
        <v>0</v>
      </c>
      <c r="AS2314">
        <f t="shared" si="733"/>
        <v>1</v>
      </c>
      <c r="AT2314">
        <f t="shared" si="734"/>
        <v>0</v>
      </c>
      <c r="AU2314">
        <f t="shared" si="735"/>
        <v>0</v>
      </c>
      <c r="AV2314">
        <f t="shared" si="736"/>
        <v>1</v>
      </c>
      <c r="AW2314">
        <f t="shared" si="737"/>
        <v>0</v>
      </c>
      <c r="AX2314">
        <f t="shared" si="738"/>
        <v>1</v>
      </c>
      <c r="AY2314">
        <f t="shared" si="739"/>
        <v>5</v>
      </c>
    </row>
    <row r="2315" spans="1:51" x14ac:dyDescent="0.3">
      <c r="A2315" s="1" t="s">
        <v>2309</v>
      </c>
      <c r="B2315" s="2">
        <v>7195171</v>
      </c>
      <c r="C2315" s="3" t="s">
        <v>5337</v>
      </c>
      <c r="D2315" s="7">
        <v>7.01</v>
      </c>
      <c r="E2315" s="5">
        <v>988.93349979000004</v>
      </c>
      <c r="F2315" s="3" t="s">
        <v>4485</v>
      </c>
      <c r="G2315" s="3" t="s">
        <v>4486</v>
      </c>
      <c r="H2315" s="3" t="s">
        <v>4496</v>
      </c>
      <c r="I2315" s="3" t="s">
        <v>4496</v>
      </c>
      <c r="J2315" s="3" t="s">
        <v>5081</v>
      </c>
      <c r="K2315" s="6">
        <v>996800</v>
      </c>
      <c r="L2315" s="6">
        <v>1046800</v>
      </c>
      <c r="M2315" s="6">
        <v>245700</v>
      </c>
      <c r="N2315" s="6">
        <v>280700</v>
      </c>
      <c r="O2315" s="6">
        <v>202900</v>
      </c>
      <c r="P2315" s="6">
        <v>239400</v>
      </c>
      <c r="Q2315" s="6">
        <v>105800</v>
      </c>
      <c r="R2315" s="6">
        <v>131000</v>
      </c>
      <c r="S2315" s="6">
        <v>171100</v>
      </c>
      <c r="T2315" s="6">
        <v>178000</v>
      </c>
      <c r="U2315" s="6">
        <v>583700</v>
      </c>
      <c r="V2315" s="6">
        <v>583300</v>
      </c>
      <c r="W2315" s="6">
        <v>1295000</v>
      </c>
      <c r="X2315" s="6">
        <v>1335400</v>
      </c>
      <c r="Y2315" s="6">
        <v>375300</v>
      </c>
      <c r="Z2315" s="6">
        <v>406100</v>
      </c>
      <c r="AA2315" s="6">
        <v>134200</v>
      </c>
      <c r="AB2315" s="6">
        <v>144100</v>
      </c>
      <c r="AC2315" s="6">
        <v>141074293</v>
      </c>
      <c r="AD2315" s="6">
        <v>145308710</v>
      </c>
      <c r="AF2315">
        <f t="shared" si="720"/>
        <v>8.1698841698841701E-2</v>
      </c>
      <c r="AG2315">
        <f t="shared" si="721"/>
        <v>9.8097948180320499E-2</v>
      </c>
      <c r="AH2315">
        <f t="shared" si="722"/>
        <v>0.45073359073359076</v>
      </c>
      <c r="AI2315">
        <f t="shared" si="723"/>
        <v>0.43679796315710651</v>
      </c>
      <c r="AJ2315">
        <f t="shared" si="724"/>
        <v>2.7965722801788377</v>
      </c>
      <c r="AK2315">
        <f t="shared" si="725"/>
        <v>2.8181818181818183</v>
      </c>
      <c r="AL2315">
        <f t="shared" si="726"/>
        <v>0.2035513643659711</v>
      </c>
      <c r="AM2315">
        <f t="shared" si="727"/>
        <v>0.22869698127627053</v>
      </c>
      <c r="AN2315">
        <f t="shared" si="728"/>
        <v>0.76972972972972975</v>
      </c>
      <c r="AO2315">
        <f t="shared" si="729"/>
        <v>0.78388497828366033</v>
      </c>
      <c r="AP2315">
        <f t="shared" si="730"/>
        <v>1</v>
      </c>
      <c r="AQ2315">
        <f t="shared" si="731"/>
        <v>1</v>
      </c>
      <c r="AR2315">
        <f t="shared" si="732"/>
        <v>0</v>
      </c>
      <c r="AS2315">
        <f t="shared" si="733"/>
        <v>1</v>
      </c>
      <c r="AT2315">
        <f t="shared" si="734"/>
        <v>0</v>
      </c>
      <c r="AU2315">
        <f t="shared" si="735"/>
        <v>0</v>
      </c>
      <c r="AV2315">
        <f t="shared" si="736"/>
        <v>0</v>
      </c>
      <c r="AW2315">
        <f t="shared" si="737"/>
        <v>0</v>
      </c>
      <c r="AX2315">
        <f t="shared" si="738"/>
        <v>1</v>
      </c>
      <c r="AY2315">
        <f t="shared" si="739"/>
        <v>4</v>
      </c>
    </row>
    <row r="2316" spans="1:51" x14ac:dyDescent="0.3">
      <c r="A2316" s="1" t="s">
        <v>2310</v>
      </c>
      <c r="B2316" s="2">
        <v>21999899</v>
      </c>
      <c r="C2316" s="3" t="s">
        <v>5338</v>
      </c>
      <c r="D2316" s="5">
        <v>45.06</v>
      </c>
      <c r="E2316" s="5">
        <v>2597.8864913399998</v>
      </c>
      <c r="F2316" s="3" t="s">
        <v>4470</v>
      </c>
      <c r="G2316" s="3" t="s">
        <v>4471</v>
      </c>
      <c r="H2316" s="3" t="s">
        <v>4489</v>
      </c>
      <c r="I2316" s="3" t="s">
        <v>4489</v>
      </c>
      <c r="J2316" s="3" t="s">
        <v>4495</v>
      </c>
      <c r="K2316" s="6">
        <v>13049</v>
      </c>
      <c r="L2316" s="6">
        <v>15127</v>
      </c>
      <c r="M2316" s="6">
        <v>-83883</v>
      </c>
      <c r="N2316" s="6">
        <v>-63864</v>
      </c>
      <c r="O2316" s="6">
        <v>-85962</v>
      </c>
      <c r="P2316" s="6">
        <v>-65933</v>
      </c>
      <c r="Q2316" s="6">
        <v>-60536</v>
      </c>
      <c r="R2316" s="6">
        <v>-44045</v>
      </c>
      <c r="S2316" s="6">
        <v>-36990</v>
      </c>
      <c r="T2316" s="6">
        <v>-46468</v>
      </c>
      <c r="U2316" s="6" t="s">
        <v>4474</v>
      </c>
      <c r="V2316" s="6" t="s">
        <v>4474</v>
      </c>
      <c r="W2316" s="6">
        <v>695019</v>
      </c>
      <c r="X2316" s="6">
        <v>691412</v>
      </c>
      <c r="Y2316" s="6">
        <v>666321</v>
      </c>
      <c r="Z2316" s="6">
        <v>661939</v>
      </c>
      <c r="AA2316" s="6">
        <v>17173</v>
      </c>
      <c r="AB2316" s="6">
        <v>11545</v>
      </c>
      <c r="AC2316" s="6">
        <v>52334956</v>
      </c>
      <c r="AD2316" s="6">
        <v>52162215</v>
      </c>
      <c r="AF2316">
        <f t="shared" si="720"/>
        <v>-8.7099777128395048E-2</v>
      </c>
      <c r="AG2316">
        <f t="shared" si="721"/>
        <v>-6.3702973046461442E-2</v>
      </c>
      <c r="AH2316" t="e">
        <f t="shared" si="722"/>
        <v>#VALUE!</v>
      </c>
      <c r="AI2316" t="e">
        <f t="shared" si="723"/>
        <v>#VALUE!</v>
      </c>
      <c r="AJ2316">
        <f t="shared" si="724"/>
        <v>38.800500786117745</v>
      </c>
      <c r="AK2316">
        <f t="shared" si="725"/>
        <v>57.335556517973146</v>
      </c>
      <c r="AL2316">
        <f t="shared" si="726"/>
        <v>-6.5876312361100471</v>
      </c>
      <c r="AM2316">
        <f t="shared" si="727"/>
        <v>-4.3586302637667744</v>
      </c>
      <c r="AN2316">
        <f t="shared" si="728"/>
        <v>1.8775026294245194E-2</v>
      </c>
      <c r="AO2316">
        <f t="shared" si="729"/>
        <v>2.1878416920736117E-2</v>
      </c>
      <c r="AP2316">
        <f t="shared" si="730"/>
        <v>0</v>
      </c>
      <c r="AQ2316">
        <f t="shared" si="731"/>
        <v>0</v>
      </c>
      <c r="AR2316">
        <f t="shared" si="732"/>
        <v>0</v>
      </c>
      <c r="AS2316">
        <f t="shared" si="733"/>
        <v>1</v>
      </c>
      <c r="AT2316">
        <f t="shared" si="734"/>
        <v>0</v>
      </c>
      <c r="AU2316">
        <f t="shared" si="735"/>
        <v>0</v>
      </c>
      <c r="AV2316">
        <f t="shared" si="736"/>
        <v>0</v>
      </c>
      <c r="AW2316">
        <f t="shared" si="737"/>
        <v>0</v>
      </c>
      <c r="AX2316">
        <f t="shared" si="738"/>
        <v>0</v>
      </c>
      <c r="AY2316">
        <f t="shared" si="739"/>
        <v>1</v>
      </c>
    </row>
    <row r="2317" spans="1:51" x14ac:dyDescent="0.3">
      <c r="A2317" s="1" t="s">
        <v>2311</v>
      </c>
      <c r="B2317" s="2">
        <v>5721114</v>
      </c>
      <c r="C2317" s="3" t="s">
        <v>5337</v>
      </c>
      <c r="D2317" s="5">
        <v>7.52</v>
      </c>
      <c r="E2317" s="5">
        <v>213.07087536</v>
      </c>
      <c r="F2317" s="3" t="s">
        <v>4480</v>
      </c>
      <c r="G2317" s="3" t="s">
        <v>4491</v>
      </c>
      <c r="H2317" s="3" t="s">
        <v>4492</v>
      </c>
      <c r="I2317" s="3" t="s">
        <v>4493</v>
      </c>
      <c r="J2317" s="3"/>
      <c r="K2317" s="6">
        <v>6824.6790000000001</v>
      </c>
      <c r="L2317" s="6">
        <v>6560.7370000000001</v>
      </c>
      <c r="M2317" s="6" t="s">
        <v>4474</v>
      </c>
      <c r="N2317" s="6" t="s">
        <v>4474</v>
      </c>
      <c r="O2317" s="6">
        <v>3441.366</v>
      </c>
      <c r="P2317" s="6">
        <v>3278.5729999999999</v>
      </c>
      <c r="Q2317" s="6">
        <v>37349.974999999999</v>
      </c>
      <c r="R2317" s="6">
        <v>42052.385000000002</v>
      </c>
      <c r="S2317" s="6" t="s">
        <v>4474</v>
      </c>
      <c r="T2317" s="6" t="s">
        <v>4474</v>
      </c>
      <c r="U2317" s="6" t="s">
        <v>4474</v>
      </c>
      <c r="V2317" s="6" t="s">
        <v>4474</v>
      </c>
      <c r="W2317" s="6">
        <v>284934.22100000002</v>
      </c>
      <c r="X2317" s="6">
        <v>284934.22100000002</v>
      </c>
      <c r="Y2317" s="6">
        <v>2680.4070000000002</v>
      </c>
      <c r="Z2317" s="6">
        <v>2680.4070000000002</v>
      </c>
      <c r="AA2317" s="6">
        <v>2543</v>
      </c>
      <c r="AB2317" s="6">
        <v>2543</v>
      </c>
      <c r="AC2317" s="6">
        <v>28333893</v>
      </c>
      <c r="AD2317" s="6">
        <v>28333893</v>
      </c>
      <c r="AF2317">
        <f t="shared" si="720"/>
        <v>0.13108279822942009</v>
      </c>
      <c r="AG2317">
        <f t="shared" si="721"/>
        <v>0.14758629150410121</v>
      </c>
      <c r="AH2317" t="e">
        <f t="shared" si="722"/>
        <v>#VALUE!</v>
      </c>
      <c r="AI2317" t="e">
        <f t="shared" si="723"/>
        <v>#VALUE!</v>
      </c>
      <c r="AJ2317">
        <f t="shared" si="724"/>
        <v>1.0540334250884782</v>
      </c>
      <c r="AK2317">
        <f t="shared" si="725"/>
        <v>1.0540334250884782</v>
      </c>
      <c r="AL2317">
        <f t="shared" si="726"/>
        <v>0.50425316707203371</v>
      </c>
      <c r="AM2317">
        <f t="shared" si="727"/>
        <v>0.49972632647825999</v>
      </c>
      <c r="AN2317">
        <f t="shared" si="728"/>
        <v>2.3951770257879975E-2</v>
      </c>
      <c r="AO2317">
        <f t="shared" si="729"/>
        <v>2.3025444177868688E-2</v>
      </c>
      <c r="AP2317">
        <f t="shared" si="730"/>
        <v>1</v>
      </c>
      <c r="AQ2317">
        <f t="shared" si="731"/>
        <v>0</v>
      </c>
      <c r="AR2317">
        <f t="shared" si="732"/>
        <v>0</v>
      </c>
      <c r="AS2317">
        <f t="shared" si="733"/>
        <v>0</v>
      </c>
      <c r="AT2317">
        <f t="shared" si="734"/>
        <v>0</v>
      </c>
      <c r="AU2317">
        <f t="shared" si="735"/>
        <v>0</v>
      </c>
      <c r="AV2317">
        <f t="shared" si="736"/>
        <v>1</v>
      </c>
      <c r="AW2317">
        <f t="shared" si="737"/>
        <v>1</v>
      </c>
      <c r="AX2317">
        <f t="shared" si="738"/>
        <v>0</v>
      </c>
      <c r="AY2317">
        <f t="shared" si="739"/>
        <v>3</v>
      </c>
    </row>
    <row r="2318" spans="1:51" x14ac:dyDescent="0.3">
      <c r="A2318" s="1" t="s">
        <v>2312</v>
      </c>
      <c r="B2318" s="2">
        <v>19548525</v>
      </c>
      <c r="C2318" s="3" t="s">
        <v>5336</v>
      </c>
      <c r="D2318" s="5">
        <v>6.69</v>
      </c>
      <c r="E2318" s="5">
        <v>100.35905157000001</v>
      </c>
      <c r="F2318" s="3" t="s">
        <v>4470</v>
      </c>
      <c r="G2318" s="3" t="s">
        <v>4471</v>
      </c>
      <c r="H2318" s="3" t="s">
        <v>4489</v>
      </c>
      <c r="I2318" s="3" t="s">
        <v>4489</v>
      </c>
      <c r="J2318" s="3" t="s">
        <v>4495</v>
      </c>
      <c r="K2318" s="6" t="s">
        <v>4474</v>
      </c>
      <c r="L2318" s="6" t="s">
        <v>4474</v>
      </c>
      <c r="M2318" s="6">
        <v>-67268</v>
      </c>
      <c r="N2318" s="6">
        <v>-67006</v>
      </c>
      <c r="O2318" s="6">
        <v>-68679</v>
      </c>
      <c r="P2318" s="6">
        <v>-68152</v>
      </c>
      <c r="Q2318" s="6">
        <v>-63529</v>
      </c>
      <c r="R2318" s="6">
        <v>-62436</v>
      </c>
      <c r="S2318" s="6">
        <v>-57947</v>
      </c>
      <c r="T2318" s="6">
        <v>-55876</v>
      </c>
      <c r="U2318" s="6" t="s">
        <v>4474</v>
      </c>
      <c r="V2318" s="6" t="s">
        <v>4474</v>
      </c>
      <c r="W2318" s="6">
        <v>99413</v>
      </c>
      <c r="X2318" s="6">
        <v>113929</v>
      </c>
      <c r="Y2318" s="6">
        <v>94806</v>
      </c>
      <c r="Z2318" s="6">
        <v>108680</v>
      </c>
      <c r="AA2318" s="6">
        <v>12459</v>
      </c>
      <c r="AB2318" s="6">
        <v>10068</v>
      </c>
      <c r="AC2318" s="6">
        <v>15001353</v>
      </c>
      <c r="AD2318" s="6">
        <v>15105300</v>
      </c>
      <c r="AF2318">
        <f t="shared" si="720"/>
        <v>-0.63904117167774843</v>
      </c>
      <c r="AG2318">
        <f t="shared" si="721"/>
        <v>-0.54802552466887267</v>
      </c>
      <c r="AH2318" t="e">
        <f t="shared" si="722"/>
        <v>#VALUE!</v>
      </c>
      <c r="AI2318" t="e">
        <f t="shared" si="723"/>
        <v>#VALUE!</v>
      </c>
      <c r="AJ2318">
        <f t="shared" si="724"/>
        <v>7.6094389597881049</v>
      </c>
      <c r="AK2318">
        <f t="shared" si="725"/>
        <v>10.794596742153358</v>
      </c>
      <c r="AL2318" t="e">
        <f t="shared" si="726"/>
        <v>#VALUE!</v>
      </c>
      <c r="AM2318" t="e">
        <f t="shared" si="727"/>
        <v>#VALUE!</v>
      </c>
      <c r="AN2318" t="e">
        <f t="shared" si="728"/>
        <v>#VALUE!</v>
      </c>
      <c r="AO2318" t="e">
        <f t="shared" si="729"/>
        <v>#VALUE!</v>
      </c>
      <c r="AP2318">
        <f t="shared" si="730"/>
        <v>0</v>
      </c>
      <c r="AQ2318">
        <f t="shared" si="731"/>
        <v>0</v>
      </c>
      <c r="AR2318">
        <f t="shared" si="732"/>
        <v>0</v>
      </c>
      <c r="AS2318">
        <f t="shared" si="733"/>
        <v>1</v>
      </c>
      <c r="AT2318">
        <f t="shared" si="734"/>
        <v>0</v>
      </c>
      <c r="AU2318">
        <f t="shared" si="735"/>
        <v>0</v>
      </c>
      <c r="AV2318">
        <f t="shared" si="736"/>
        <v>0</v>
      </c>
      <c r="AW2318">
        <f t="shared" si="737"/>
        <v>0</v>
      </c>
      <c r="AX2318">
        <f t="shared" si="738"/>
        <v>1</v>
      </c>
      <c r="AY2318">
        <f t="shared" si="739"/>
        <v>2</v>
      </c>
    </row>
    <row r="2319" spans="1:51" x14ac:dyDescent="0.3">
      <c r="A2319" s="1" t="s">
        <v>2313</v>
      </c>
      <c r="B2319" s="2">
        <v>4812460</v>
      </c>
      <c r="C2319" s="3" t="s">
        <v>5335</v>
      </c>
      <c r="D2319" s="5">
        <v>123.16</v>
      </c>
      <c r="E2319" s="5">
        <v>7445.5875507199999</v>
      </c>
      <c r="F2319" s="3" t="s">
        <v>4470</v>
      </c>
      <c r="G2319" s="3" t="s">
        <v>4471</v>
      </c>
      <c r="H2319" s="3" t="s">
        <v>4673</v>
      </c>
      <c r="I2319" s="3" t="s">
        <v>4673</v>
      </c>
      <c r="J2319" s="3" t="s">
        <v>4544</v>
      </c>
      <c r="K2319" s="6">
        <v>3992712</v>
      </c>
      <c r="L2319" s="6">
        <v>3909883</v>
      </c>
      <c r="M2319" s="6">
        <v>1518480</v>
      </c>
      <c r="N2319" s="6">
        <v>1423776</v>
      </c>
      <c r="O2319" s="6">
        <v>867629</v>
      </c>
      <c r="P2319" s="6">
        <v>775599</v>
      </c>
      <c r="Q2319" s="6">
        <v>463159</v>
      </c>
      <c r="R2319" s="6">
        <v>394924</v>
      </c>
      <c r="S2319" s="6">
        <v>1164667</v>
      </c>
      <c r="T2319" s="6">
        <v>1073115</v>
      </c>
      <c r="U2319" s="6">
        <v>6083206</v>
      </c>
      <c r="V2319" s="6">
        <v>5100983</v>
      </c>
      <c r="W2319" s="6">
        <v>12255716</v>
      </c>
      <c r="X2319" s="6">
        <v>11361868</v>
      </c>
      <c r="Y2319" s="6">
        <v>4390423</v>
      </c>
      <c r="Z2319" s="6">
        <v>3681666</v>
      </c>
      <c r="AA2319" s="6">
        <v>1029977</v>
      </c>
      <c r="AB2319" s="6">
        <v>1556025</v>
      </c>
      <c r="AC2319" s="6">
        <v>60443000</v>
      </c>
      <c r="AD2319" s="6">
        <v>61745000</v>
      </c>
      <c r="AF2319">
        <f t="shared" si="720"/>
        <v>3.7791264092607892E-2</v>
      </c>
      <c r="AG2319">
        <f t="shared" si="721"/>
        <v>3.4758721013129178E-2</v>
      </c>
      <c r="AH2319">
        <f t="shared" si="722"/>
        <v>0.4963566388124529</v>
      </c>
      <c r="AI2319">
        <f t="shared" si="723"/>
        <v>0.4489563687942863</v>
      </c>
      <c r="AJ2319">
        <f t="shared" si="724"/>
        <v>4.2626417871467037</v>
      </c>
      <c r="AK2319">
        <f t="shared" si="725"/>
        <v>2.3660712392153083</v>
      </c>
      <c r="AL2319">
        <f t="shared" si="726"/>
        <v>0.21730317638737781</v>
      </c>
      <c r="AM2319">
        <f t="shared" si="727"/>
        <v>0.19836885144644995</v>
      </c>
      <c r="AN2319">
        <f t="shared" si="728"/>
        <v>0.32578365882499233</v>
      </c>
      <c r="AO2319">
        <f t="shared" si="729"/>
        <v>0.34412325508446323</v>
      </c>
      <c r="AP2319">
        <f t="shared" si="730"/>
        <v>1</v>
      </c>
      <c r="AQ2319">
        <f t="shared" si="731"/>
        <v>1</v>
      </c>
      <c r="AR2319">
        <f t="shared" si="732"/>
        <v>1</v>
      </c>
      <c r="AS2319">
        <f t="shared" si="733"/>
        <v>1</v>
      </c>
      <c r="AT2319">
        <f t="shared" si="734"/>
        <v>0</v>
      </c>
      <c r="AU2319">
        <f t="shared" si="735"/>
        <v>1</v>
      </c>
      <c r="AV2319">
        <f t="shared" si="736"/>
        <v>1</v>
      </c>
      <c r="AW2319">
        <f t="shared" si="737"/>
        <v>0</v>
      </c>
      <c r="AX2319">
        <f t="shared" si="738"/>
        <v>1</v>
      </c>
      <c r="AY2319">
        <f t="shared" si="739"/>
        <v>7</v>
      </c>
    </row>
    <row r="2320" spans="1:51" x14ac:dyDescent="0.3">
      <c r="A2320" s="1" t="s">
        <v>2314</v>
      </c>
      <c r="B2320" s="2">
        <v>4899055</v>
      </c>
      <c r="C2320" s="3" t="s">
        <v>5337</v>
      </c>
      <c r="D2320" s="5">
        <v>14.75</v>
      </c>
      <c r="E2320" s="5">
        <v>1246.0469452499999</v>
      </c>
      <c r="F2320" s="3" t="s">
        <v>4525</v>
      </c>
      <c r="G2320" s="3" t="s">
        <v>4526</v>
      </c>
      <c r="H2320" s="3" t="s">
        <v>4860</v>
      </c>
      <c r="I2320" s="3" t="s">
        <v>4860</v>
      </c>
      <c r="J2320" s="3" t="s">
        <v>4703</v>
      </c>
      <c r="K2320" s="6">
        <v>493483</v>
      </c>
      <c r="L2320" s="6">
        <v>510841</v>
      </c>
      <c r="M2320" s="6">
        <v>195387</v>
      </c>
      <c r="N2320" s="6">
        <v>152692</v>
      </c>
      <c r="O2320" s="6">
        <v>-20105</v>
      </c>
      <c r="P2320" s="6">
        <v>-63015</v>
      </c>
      <c r="Q2320" s="6">
        <v>-144577</v>
      </c>
      <c r="R2320" s="6">
        <v>-179369</v>
      </c>
      <c r="S2320" s="6">
        <v>155669</v>
      </c>
      <c r="T2320" s="6">
        <v>154754</v>
      </c>
      <c r="U2320" s="6">
        <v>2547487</v>
      </c>
      <c r="V2320" s="6">
        <v>2599527</v>
      </c>
      <c r="W2320" s="6">
        <v>5182477</v>
      </c>
      <c r="X2320" s="6">
        <v>5325116</v>
      </c>
      <c r="Y2320" s="6" t="s">
        <v>4474</v>
      </c>
      <c r="Z2320" s="6" t="s">
        <v>4474</v>
      </c>
      <c r="AA2320" s="6" t="s">
        <v>4474</v>
      </c>
      <c r="AB2320" s="6" t="s">
        <v>4474</v>
      </c>
      <c r="AC2320" s="6">
        <v>84434000</v>
      </c>
      <c r="AD2320" s="6">
        <v>87306000</v>
      </c>
      <c r="AF2320">
        <f t="shared" si="720"/>
        <v>-2.7897277691729262E-2</v>
      </c>
      <c r="AG2320">
        <f t="shared" si="721"/>
        <v>-3.3683585484334991E-2</v>
      </c>
      <c r="AH2320">
        <f t="shared" si="722"/>
        <v>0.4915578014142658</v>
      </c>
      <c r="AI2320">
        <f t="shared" si="723"/>
        <v>0.48816345033610536</v>
      </c>
      <c r="AJ2320" t="e">
        <f t="shared" si="724"/>
        <v>#VALUE!</v>
      </c>
      <c r="AK2320" t="e">
        <f t="shared" si="725"/>
        <v>#VALUE!</v>
      </c>
      <c r="AL2320">
        <f t="shared" si="726"/>
        <v>-4.0741018434272303E-2</v>
      </c>
      <c r="AM2320">
        <f t="shared" si="727"/>
        <v>-0.12335540804281567</v>
      </c>
      <c r="AN2320">
        <f t="shared" si="728"/>
        <v>9.5221454914319922E-2</v>
      </c>
      <c r="AO2320">
        <f t="shared" si="729"/>
        <v>9.5930492406174808E-2</v>
      </c>
      <c r="AP2320">
        <f t="shared" si="730"/>
        <v>0</v>
      </c>
      <c r="AQ2320">
        <f t="shared" si="731"/>
        <v>1</v>
      </c>
      <c r="AR2320">
        <f t="shared" si="732"/>
        <v>1</v>
      </c>
      <c r="AS2320">
        <f t="shared" si="733"/>
        <v>1</v>
      </c>
      <c r="AT2320">
        <f t="shared" si="734"/>
        <v>0</v>
      </c>
      <c r="AU2320">
        <f t="shared" si="735"/>
        <v>0</v>
      </c>
      <c r="AV2320">
        <f t="shared" si="736"/>
        <v>1</v>
      </c>
      <c r="AW2320">
        <f t="shared" si="737"/>
        <v>0</v>
      </c>
      <c r="AX2320">
        <f t="shared" si="738"/>
        <v>1</v>
      </c>
      <c r="AY2320">
        <f t="shared" si="739"/>
        <v>5</v>
      </c>
    </row>
    <row r="2321" spans="1:51" x14ac:dyDescent="0.3">
      <c r="A2321" s="1" t="s">
        <v>2315</v>
      </c>
      <c r="B2321" s="2">
        <v>4830494</v>
      </c>
      <c r="C2321" s="3" t="s">
        <v>5335</v>
      </c>
      <c r="D2321" s="5">
        <v>33.39</v>
      </c>
      <c r="E2321" s="5">
        <v>48398.805</v>
      </c>
      <c r="F2321" s="3" t="s">
        <v>4475</v>
      </c>
      <c r="G2321" s="3" t="s">
        <v>4476</v>
      </c>
      <c r="H2321" s="3" t="s">
        <v>4637</v>
      </c>
      <c r="I2321" s="3" t="s">
        <v>4637</v>
      </c>
      <c r="J2321" s="3" t="s">
        <v>4951</v>
      </c>
      <c r="K2321" s="6">
        <v>155245099.37116998</v>
      </c>
      <c r="L2321" s="6">
        <v>153051145.8058897</v>
      </c>
      <c r="M2321" s="6">
        <v>6335982.0189546831</v>
      </c>
      <c r="N2321" s="6">
        <v>5910054.9127312638</v>
      </c>
      <c r="O2321" s="6">
        <v>5087672.049236685</v>
      </c>
      <c r="P2321" s="6">
        <v>4693783.9464601483</v>
      </c>
      <c r="Q2321" s="6">
        <v>4958799.9108566316</v>
      </c>
      <c r="R2321" s="6">
        <v>4305901.1072792988</v>
      </c>
      <c r="S2321" s="6">
        <v>7334741.091400099</v>
      </c>
      <c r="T2321" s="6">
        <v>10253068.694377027</v>
      </c>
      <c r="U2321" s="6">
        <v>7676527.1936702551</v>
      </c>
      <c r="V2321" s="6">
        <v>7813648.1856087195</v>
      </c>
      <c r="W2321" s="6">
        <v>91746952.740751296</v>
      </c>
      <c r="X2321" s="6">
        <v>89671799.529372916</v>
      </c>
      <c r="Y2321" s="6">
        <v>44351272.364388056</v>
      </c>
      <c r="Z2321" s="6">
        <v>44338163.453467093</v>
      </c>
      <c r="AA2321" s="6">
        <v>37857723.287475944</v>
      </c>
      <c r="AB2321" s="6">
        <v>38562110.390950754</v>
      </c>
      <c r="AC2321" s="6">
        <v>1449498551</v>
      </c>
      <c r="AD2321" s="6">
        <v>1463998536</v>
      </c>
      <c r="AF2321">
        <f t="shared" si="720"/>
        <v>5.4048660611853525E-2</v>
      </c>
      <c r="AG2321">
        <f t="shared" si="721"/>
        <v>4.8018453180131142E-2</v>
      </c>
      <c r="AH2321">
        <f t="shared" si="722"/>
        <v>8.367065024341204E-2</v>
      </c>
      <c r="AI2321">
        <f t="shared" si="723"/>
        <v>8.713606983039611E-2</v>
      </c>
      <c r="AJ2321">
        <f t="shared" si="724"/>
        <v>1.1715250816221245</v>
      </c>
      <c r="AK2321">
        <f t="shared" si="725"/>
        <v>1.1497857094427018</v>
      </c>
      <c r="AL2321">
        <f t="shared" si="726"/>
        <v>3.2771868933992893E-2</v>
      </c>
      <c r="AM2321">
        <f t="shared" si="727"/>
        <v>3.0668074529890402E-2</v>
      </c>
      <c r="AN2321">
        <f t="shared" si="728"/>
        <v>1.6921008789234118</v>
      </c>
      <c r="AO2321">
        <f t="shared" si="729"/>
        <v>1.7067923986041591</v>
      </c>
      <c r="AP2321">
        <f t="shared" si="730"/>
        <v>1</v>
      </c>
      <c r="AQ2321">
        <f t="shared" si="731"/>
        <v>1</v>
      </c>
      <c r="AR2321">
        <f t="shared" si="732"/>
        <v>1</v>
      </c>
      <c r="AS2321">
        <f t="shared" si="733"/>
        <v>1</v>
      </c>
      <c r="AT2321">
        <f t="shared" si="734"/>
        <v>1</v>
      </c>
      <c r="AU2321">
        <f t="shared" si="735"/>
        <v>1</v>
      </c>
      <c r="AV2321">
        <f t="shared" si="736"/>
        <v>1</v>
      </c>
      <c r="AW2321">
        <f t="shared" si="737"/>
        <v>0</v>
      </c>
      <c r="AX2321">
        <f t="shared" si="738"/>
        <v>1</v>
      </c>
      <c r="AY2321">
        <f t="shared" si="739"/>
        <v>8</v>
      </c>
    </row>
    <row r="2322" spans="1:51" x14ac:dyDescent="0.3">
      <c r="A2322" s="1" t="s">
        <v>2316</v>
      </c>
      <c r="B2322" s="2">
        <v>103464</v>
      </c>
      <c r="C2322" s="3" t="s">
        <v>5337</v>
      </c>
      <c r="D2322" s="5">
        <v>70.88</v>
      </c>
      <c r="E2322" s="5">
        <v>14566.123519999999</v>
      </c>
      <c r="F2322" s="3" t="s">
        <v>4480</v>
      </c>
      <c r="G2322" s="3" t="s">
        <v>4491</v>
      </c>
      <c r="H2322" s="3" t="s">
        <v>4492</v>
      </c>
      <c r="I2322" s="3" t="s">
        <v>4836</v>
      </c>
      <c r="J2322" s="3" t="s">
        <v>5022</v>
      </c>
      <c r="K2322" s="6">
        <v>7034803</v>
      </c>
      <c r="L2322" s="6">
        <v>6275406</v>
      </c>
      <c r="M2322" s="6" t="s">
        <v>4474</v>
      </c>
      <c r="N2322" s="6">
        <v>4315269</v>
      </c>
      <c r="O2322" s="6">
        <v>4485812</v>
      </c>
      <c r="P2322" s="6">
        <v>4145103</v>
      </c>
      <c r="Q2322" s="6">
        <v>716019</v>
      </c>
      <c r="R2322" s="6">
        <v>562551</v>
      </c>
      <c r="S2322" s="6" t="s">
        <v>4474</v>
      </c>
      <c r="T2322" s="6">
        <v>-1962532</v>
      </c>
      <c r="U2322" s="6" t="s">
        <v>4474</v>
      </c>
      <c r="V2322" s="6">
        <v>14915411</v>
      </c>
      <c r="W2322" s="6">
        <v>64360000</v>
      </c>
      <c r="X2322" s="6">
        <v>63275098</v>
      </c>
      <c r="Y2322" s="6" t="s">
        <v>4474</v>
      </c>
      <c r="Z2322" s="6" t="s">
        <v>4474</v>
      </c>
      <c r="AA2322" s="6" t="s">
        <v>4474</v>
      </c>
      <c r="AB2322" s="6" t="s">
        <v>4474</v>
      </c>
      <c r="AC2322" s="6">
        <v>205504000</v>
      </c>
      <c r="AD2322" s="6">
        <v>205495338</v>
      </c>
      <c r="AF2322">
        <f t="shared" si="720"/>
        <v>1.1125217526413921E-2</v>
      </c>
      <c r="AG2322">
        <f t="shared" si="721"/>
        <v>8.8905591264354898E-3</v>
      </c>
      <c r="AH2322" t="e">
        <f t="shared" si="722"/>
        <v>#VALUE!</v>
      </c>
      <c r="AI2322">
        <f t="shared" si="723"/>
        <v>0.23572323823188707</v>
      </c>
      <c r="AJ2322" t="e">
        <f t="shared" si="724"/>
        <v>#VALUE!</v>
      </c>
      <c r="AK2322" t="e">
        <f t="shared" si="725"/>
        <v>#VALUE!</v>
      </c>
      <c r="AL2322">
        <f t="shared" si="726"/>
        <v>0.63765993162850476</v>
      </c>
      <c r="AM2322">
        <f t="shared" si="727"/>
        <v>0.66053144609289027</v>
      </c>
      <c r="AN2322">
        <f t="shared" si="728"/>
        <v>0.10930396208825358</v>
      </c>
      <c r="AO2322">
        <f t="shared" si="729"/>
        <v>9.9176551255598211E-2</v>
      </c>
      <c r="AP2322">
        <f t="shared" si="730"/>
        <v>1</v>
      </c>
      <c r="AQ2322">
        <f t="shared" si="731"/>
        <v>0</v>
      </c>
      <c r="AR2322">
        <f t="shared" si="732"/>
        <v>1</v>
      </c>
      <c r="AS2322">
        <f t="shared" si="733"/>
        <v>0</v>
      </c>
      <c r="AT2322">
        <f t="shared" si="734"/>
        <v>0</v>
      </c>
      <c r="AU2322">
        <f t="shared" si="735"/>
        <v>0</v>
      </c>
      <c r="AV2322">
        <f t="shared" si="736"/>
        <v>0</v>
      </c>
      <c r="AW2322">
        <f t="shared" si="737"/>
        <v>1</v>
      </c>
      <c r="AX2322">
        <f t="shared" si="738"/>
        <v>0</v>
      </c>
      <c r="AY2322">
        <f t="shared" si="739"/>
        <v>3</v>
      </c>
    </row>
    <row r="2323" spans="1:51" x14ac:dyDescent="0.3">
      <c r="A2323" s="1" t="s">
        <v>2317</v>
      </c>
      <c r="B2323" s="2">
        <v>6534026</v>
      </c>
      <c r="C2323" s="3" t="s">
        <v>5337</v>
      </c>
      <c r="D2323" s="7">
        <v>8.49</v>
      </c>
      <c r="E2323" s="5">
        <v>718.42093886999999</v>
      </c>
      <c r="F2323" s="3" t="s">
        <v>4485</v>
      </c>
      <c r="G2323" s="3" t="s">
        <v>4486</v>
      </c>
      <c r="H2323" s="3" t="s">
        <v>4496</v>
      </c>
      <c r="I2323" s="3" t="s">
        <v>4496</v>
      </c>
      <c r="J2323" s="3" t="s">
        <v>5127</v>
      </c>
      <c r="K2323" s="6">
        <v>3900923</v>
      </c>
      <c r="L2323" s="6">
        <v>4043187</v>
      </c>
      <c r="M2323" s="6">
        <v>186113</v>
      </c>
      <c r="N2323" s="6">
        <v>212256</v>
      </c>
      <c r="O2323" s="6">
        <v>54973</v>
      </c>
      <c r="P2323" s="6">
        <v>78038</v>
      </c>
      <c r="Q2323" s="6">
        <v>-155378</v>
      </c>
      <c r="R2323" s="6">
        <v>-37191</v>
      </c>
      <c r="S2323" s="6">
        <v>150230</v>
      </c>
      <c r="T2323" s="6">
        <v>232195</v>
      </c>
      <c r="U2323" s="6">
        <v>1115518</v>
      </c>
      <c r="V2323" s="6">
        <v>1113798</v>
      </c>
      <c r="W2323" s="6">
        <v>2834720</v>
      </c>
      <c r="X2323" s="6">
        <v>2888076</v>
      </c>
      <c r="Y2323" s="6">
        <v>1406820</v>
      </c>
      <c r="Z2323" s="6">
        <v>1418031</v>
      </c>
      <c r="AA2323" s="6">
        <v>693920</v>
      </c>
      <c r="AB2323" s="6">
        <v>697703</v>
      </c>
      <c r="AC2323" s="6">
        <v>84617518</v>
      </c>
      <c r="AD2323" s="6">
        <v>84511647</v>
      </c>
      <c r="AF2323">
        <f t="shared" si="720"/>
        <v>-5.4812468250832531E-2</v>
      </c>
      <c r="AG2323">
        <f t="shared" si="721"/>
        <v>-1.2877431203333985E-2</v>
      </c>
      <c r="AH2323">
        <f t="shared" si="722"/>
        <v>0.39351964215160579</v>
      </c>
      <c r="AI2323">
        <f t="shared" si="723"/>
        <v>0.38565397863491124</v>
      </c>
      <c r="AJ2323">
        <f t="shared" si="724"/>
        <v>2.0273518561217432</v>
      </c>
      <c r="AK2323">
        <f t="shared" si="725"/>
        <v>2.0324278382062282</v>
      </c>
      <c r="AL2323">
        <f t="shared" si="726"/>
        <v>1.4092305846590665E-2</v>
      </c>
      <c r="AM2323">
        <f t="shared" si="727"/>
        <v>1.9301110732696757E-2</v>
      </c>
      <c r="AN2323">
        <f t="shared" si="728"/>
        <v>1.376122862222724</v>
      </c>
      <c r="AO2323">
        <f t="shared" si="729"/>
        <v>1.3999586575976533</v>
      </c>
      <c r="AP2323">
        <f t="shared" si="730"/>
        <v>0</v>
      </c>
      <c r="AQ2323">
        <f t="shared" si="731"/>
        <v>1</v>
      </c>
      <c r="AR2323">
        <f t="shared" si="732"/>
        <v>0</v>
      </c>
      <c r="AS2323">
        <f t="shared" si="733"/>
        <v>1</v>
      </c>
      <c r="AT2323">
        <f t="shared" si="734"/>
        <v>0</v>
      </c>
      <c r="AU2323">
        <f t="shared" si="735"/>
        <v>0</v>
      </c>
      <c r="AV2323">
        <f t="shared" si="736"/>
        <v>0</v>
      </c>
      <c r="AW2323">
        <f t="shared" si="737"/>
        <v>0</v>
      </c>
      <c r="AX2323">
        <f t="shared" si="738"/>
        <v>0</v>
      </c>
      <c r="AY2323">
        <f t="shared" si="739"/>
        <v>2</v>
      </c>
    </row>
    <row r="2324" spans="1:51" x14ac:dyDescent="0.3">
      <c r="A2324" s="1" t="s">
        <v>2318</v>
      </c>
      <c r="B2324" s="2">
        <v>19416257</v>
      </c>
      <c r="C2324" s="3" t="s">
        <v>5336</v>
      </c>
      <c r="D2324" s="5">
        <v>3.52</v>
      </c>
      <c r="E2324" s="5">
        <v>4.5816812799999997</v>
      </c>
      <c r="F2324" s="3" t="s">
        <v>4485</v>
      </c>
      <c r="G2324" s="3" t="s">
        <v>4607</v>
      </c>
      <c r="H2324" s="3" t="s">
        <v>4621</v>
      </c>
      <c r="I2324" s="3" t="s">
        <v>4621</v>
      </c>
      <c r="J2324" s="3" t="s">
        <v>4504</v>
      </c>
      <c r="K2324" s="6">
        <v>15028.925999999999</v>
      </c>
      <c r="L2324" s="6">
        <v>14478.722</v>
      </c>
      <c r="M2324" s="6">
        <v>-12325.495999999999</v>
      </c>
      <c r="N2324" s="6">
        <v>-13709.647000000001</v>
      </c>
      <c r="O2324" s="6">
        <v>-12328.053</v>
      </c>
      <c r="P2324" s="6">
        <v>-13712.63</v>
      </c>
      <c r="Q2324" s="6">
        <v>-12489.11</v>
      </c>
      <c r="R2324" s="6">
        <v>-13897.787</v>
      </c>
      <c r="S2324" s="6">
        <v>-5879.3760000000002</v>
      </c>
      <c r="T2324" s="6">
        <v>-6569.68</v>
      </c>
      <c r="U2324" s="6" t="s">
        <v>4474</v>
      </c>
      <c r="V2324" s="6" t="s">
        <v>4474</v>
      </c>
      <c r="W2324" s="6">
        <v>3357.3649999999998</v>
      </c>
      <c r="X2324" s="6">
        <v>4174.134</v>
      </c>
      <c r="Y2324" s="6">
        <v>1185.9929999999999</v>
      </c>
      <c r="Z2324" s="6">
        <v>1936.8610000000001</v>
      </c>
      <c r="AA2324" s="6">
        <v>6607</v>
      </c>
      <c r="AB2324" s="6">
        <v>5881</v>
      </c>
      <c r="AC2324" s="6">
        <v>148836</v>
      </c>
      <c r="AD2324" s="6">
        <v>65578</v>
      </c>
      <c r="AF2324">
        <f t="shared" si="720"/>
        <v>-3.7199142780126682</v>
      </c>
      <c r="AG2324">
        <f t="shared" si="721"/>
        <v>-3.3295018799108989</v>
      </c>
      <c r="AH2324" t="e">
        <f t="shared" si="722"/>
        <v>#VALUE!</v>
      </c>
      <c r="AI2324" t="e">
        <f t="shared" si="723"/>
        <v>#VALUE!</v>
      </c>
      <c r="AJ2324">
        <f t="shared" si="724"/>
        <v>0.17950552444377174</v>
      </c>
      <c r="AK2324">
        <f t="shared" si="725"/>
        <v>0.32934211868729807</v>
      </c>
      <c r="AL2324">
        <f t="shared" si="726"/>
        <v>-0.82028835593441607</v>
      </c>
      <c r="AM2324">
        <f t="shared" si="727"/>
        <v>-0.94708842396449078</v>
      </c>
      <c r="AN2324">
        <f t="shared" si="728"/>
        <v>4.4764051570204613</v>
      </c>
      <c r="AO2324">
        <f t="shared" si="729"/>
        <v>3.4686768560855974</v>
      </c>
      <c r="AP2324">
        <f t="shared" si="730"/>
        <v>0</v>
      </c>
      <c r="AQ2324">
        <f t="shared" si="731"/>
        <v>0</v>
      </c>
      <c r="AR2324">
        <f t="shared" si="732"/>
        <v>0</v>
      </c>
      <c r="AS2324">
        <f t="shared" si="733"/>
        <v>1</v>
      </c>
      <c r="AT2324">
        <f t="shared" si="734"/>
        <v>0</v>
      </c>
      <c r="AU2324">
        <f t="shared" si="735"/>
        <v>0</v>
      </c>
      <c r="AV2324">
        <f t="shared" si="736"/>
        <v>1</v>
      </c>
      <c r="AW2324">
        <f t="shared" si="737"/>
        <v>1</v>
      </c>
      <c r="AX2324">
        <f t="shared" si="738"/>
        <v>0</v>
      </c>
      <c r="AY2324">
        <f t="shared" si="739"/>
        <v>3</v>
      </c>
    </row>
    <row r="2325" spans="1:51" x14ac:dyDescent="0.3">
      <c r="A2325" s="1" t="s">
        <v>2319</v>
      </c>
      <c r="B2325" s="2">
        <v>4158264</v>
      </c>
      <c r="C2325" s="3" t="s">
        <v>5335</v>
      </c>
      <c r="D2325" s="7">
        <v>7.53</v>
      </c>
      <c r="E2325" s="5">
        <v>2611.98159618</v>
      </c>
      <c r="F2325" s="3" t="s">
        <v>4485</v>
      </c>
      <c r="G2325" s="3" t="s">
        <v>4607</v>
      </c>
      <c r="H2325" s="3" t="s">
        <v>4621</v>
      </c>
      <c r="I2325" s="3" t="s">
        <v>4621</v>
      </c>
      <c r="J2325" s="3" t="s">
        <v>4622</v>
      </c>
      <c r="K2325" s="6">
        <v>9327000</v>
      </c>
      <c r="L2325" s="6">
        <v>9315000</v>
      </c>
      <c r="M2325" s="6">
        <v>436000</v>
      </c>
      <c r="N2325" s="6">
        <v>313000</v>
      </c>
      <c r="O2325" s="6">
        <v>-148000</v>
      </c>
      <c r="P2325" s="6">
        <v>-262000</v>
      </c>
      <c r="Q2325" s="6">
        <v>-854000</v>
      </c>
      <c r="R2325" s="6">
        <v>-947000</v>
      </c>
      <c r="S2325" s="6">
        <v>75000</v>
      </c>
      <c r="T2325" s="6">
        <v>-73000</v>
      </c>
      <c r="U2325" s="6">
        <v>5615000</v>
      </c>
      <c r="V2325" s="6">
        <v>2872000</v>
      </c>
      <c r="W2325" s="6">
        <v>16627000</v>
      </c>
      <c r="X2325" s="6">
        <v>13993000</v>
      </c>
      <c r="Y2325" s="6">
        <v>4555000</v>
      </c>
      <c r="Z2325" s="6">
        <v>2084000</v>
      </c>
      <c r="AA2325" s="6">
        <v>3755000</v>
      </c>
      <c r="AB2325" s="6">
        <v>3894000</v>
      </c>
      <c r="AC2325" s="6">
        <v>346876706</v>
      </c>
      <c r="AD2325" s="6">
        <v>346833127</v>
      </c>
      <c r="AF2325">
        <f t="shared" si="720"/>
        <v>-5.1362242136284354E-2</v>
      </c>
      <c r="AG2325">
        <f t="shared" si="721"/>
        <v>-6.7676695490602443E-2</v>
      </c>
      <c r="AH2325">
        <f t="shared" si="722"/>
        <v>0.33770373488903588</v>
      </c>
      <c r="AI2325">
        <f t="shared" si="723"/>
        <v>0.20524547988279854</v>
      </c>
      <c r="AJ2325">
        <f t="shared" si="724"/>
        <v>1.2130492676431426</v>
      </c>
      <c r="AK2325">
        <f t="shared" si="725"/>
        <v>0.5351823317925013</v>
      </c>
      <c r="AL2325">
        <f t="shared" si="726"/>
        <v>-1.5867910367749545E-2</v>
      </c>
      <c r="AM2325">
        <f t="shared" si="727"/>
        <v>-2.812667740203972E-2</v>
      </c>
      <c r="AN2325">
        <f t="shared" si="728"/>
        <v>0.5609550730739159</v>
      </c>
      <c r="AO2325">
        <f t="shared" si="729"/>
        <v>0.66568998785106837</v>
      </c>
      <c r="AP2325">
        <f t="shared" si="730"/>
        <v>0</v>
      </c>
      <c r="AQ2325">
        <f t="shared" si="731"/>
        <v>1</v>
      </c>
      <c r="AR2325">
        <f t="shared" si="732"/>
        <v>1</v>
      </c>
      <c r="AS2325">
        <f t="shared" si="733"/>
        <v>1</v>
      </c>
      <c r="AT2325">
        <f t="shared" si="734"/>
        <v>0</v>
      </c>
      <c r="AU2325">
        <f t="shared" si="735"/>
        <v>1</v>
      </c>
      <c r="AV2325">
        <f t="shared" si="736"/>
        <v>1</v>
      </c>
      <c r="AW2325">
        <f t="shared" si="737"/>
        <v>0</v>
      </c>
      <c r="AX2325">
        <f t="shared" si="738"/>
        <v>0</v>
      </c>
      <c r="AY2325">
        <f t="shared" si="739"/>
        <v>5</v>
      </c>
    </row>
    <row r="2326" spans="1:51" x14ac:dyDescent="0.3">
      <c r="A2326" s="1" t="s">
        <v>2320</v>
      </c>
      <c r="B2326" s="2">
        <v>5242460</v>
      </c>
      <c r="C2326" s="3" t="s">
        <v>5335</v>
      </c>
      <c r="D2326" s="5">
        <v>31.3</v>
      </c>
      <c r="E2326" s="5">
        <v>3491.9285043</v>
      </c>
      <c r="F2326" s="3" t="s">
        <v>4500</v>
      </c>
      <c r="G2326" s="3" t="s">
        <v>4501</v>
      </c>
      <c r="H2326" s="3" t="s">
        <v>4502</v>
      </c>
      <c r="I2326" s="3" t="s">
        <v>4503</v>
      </c>
      <c r="J2326" s="3" t="s">
        <v>4504</v>
      </c>
      <c r="K2326" s="6">
        <v>409670</v>
      </c>
      <c r="L2326" s="6">
        <v>389250</v>
      </c>
      <c r="M2326" s="6">
        <v>-58172</v>
      </c>
      <c r="N2326" s="6">
        <v>-50506</v>
      </c>
      <c r="O2326" s="6">
        <v>-76568</v>
      </c>
      <c r="P2326" s="6">
        <v>-65759</v>
      </c>
      <c r="Q2326" s="6">
        <v>-57271</v>
      </c>
      <c r="R2326" s="6">
        <v>-48073</v>
      </c>
      <c r="S2326" s="6">
        <v>94399</v>
      </c>
      <c r="T2326" s="6">
        <v>92740</v>
      </c>
      <c r="U2326" s="6" t="s">
        <v>4474</v>
      </c>
      <c r="V2326" s="6" t="s">
        <v>4474</v>
      </c>
      <c r="W2326" s="6">
        <v>1080889</v>
      </c>
      <c r="X2326" s="6">
        <v>1021143</v>
      </c>
      <c r="Y2326" s="6">
        <v>593376</v>
      </c>
      <c r="Z2326" s="6">
        <v>703188</v>
      </c>
      <c r="AA2326" s="6">
        <v>292220</v>
      </c>
      <c r="AB2326" s="6">
        <v>269790</v>
      </c>
      <c r="AC2326" s="6">
        <v>111556211</v>
      </c>
      <c r="AD2326" s="6">
        <v>110022835</v>
      </c>
      <c r="AF2326">
        <f t="shared" si="720"/>
        <v>-5.2985089125710413E-2</v>
      </c>
      <c r="AG2326">
        <f t="shared" si="721"/>
        <v>-4.7077637510123463E-2</v>
      </c>
      <c r="AH2326" t="e">
        <f t="shared" si="722"/>
        <v>#VALUE!</v>
      </c>
      <c r="AI2326" t="e">
        <f t="shared" si="723"/>
        <v>#VALUE!</v>
      </c>
      <c r="AJ2326">
        <f t="shared" si="724"/>
        <v>2.0305797002258572</v>
      </c>
      <c r="AK2326">
        <f t="shared" si="725"/>
        <v>2.6064272211720225</v>
      </c>
      <c r="AL2326">
        <f t="shared" si="726"/>
        <v>-0.18690165254961311</v>
      </c>
      <c r="AM2326">
        <f t="shared" si="727"/>
        <v>-0.16893770070648684</v>
      </c>
      <c r="AN2326">
        <f t="shared" si="728"/>
        <v>0.37901209097326366</v>
      </c>
      <c r="AO2326">
        <f t="shared" si="729"/>
        <v>0.38119048948090523</v>
      </c>
      <c r="AP2326">
        <f t="shared" si="730"/>
        <v>0</v>
      </c>
      <c r="AQ2326">
        <f t="shared" si="731"/>
        <v>1</v>
      </c>
      <c r="AR2326">
        <f t="shared" si="732"/>
        <v>0</v>
      </c>
      <c r="AS2326">
        <f t="shared" si="733"/>
        <v>1</v>
      </c>
      <c r="AT2326">
        <f t="shared" si="734"/>
        <v>0</v>
      </c>
      <c r="AU2326">
        <f t="shared" si="735"/>
        <v>0</v>
      </c>
      <c r="AV2326">
        <f t="shared" si="736"/>
        <v>0</v>
      </c>
      <c r="AW2326">
        <f t="shared" si="737"/>
        <v>0</v>
      </c>
      <c r="AX2326">
        <f t="shared" si="738"/>
        <v>0</v>
      </c>
      <c r="AY2326">
        <f t="shared" si="739"/>
        <v>2</v>
      </c>
    </row>
    <row r="2327" spans="1:51" x14ac:dyDescent="0.3">
      <c r="A2327" s="1" t="s">
        <v>2321</v>
      </c>
      <c r="B2327" s="2">
        <v>13533893</v>
      </c>
      <c r="C2327" s="3" t="s">
        <v>5338</v>
      </c>
      <c r="D2327" s="7">
        <v>7.1</v>
      </c>
      <c r="E2327" s="5">
        <v>376.5306506</v>
      </c>
      <c r="F2327" s="3" t="s">
        <v>4480</v>
      </c>
      <c r="G2327" s="3" t="s">
        <v>4491</v>
      </c>
      <c r="H2327" s="3" t="s">
        <v>4663</v>
      </c>
      <c r="I2327" s="3" t="s">
        <v>4663</v>
      </c>
      <c r="J2327" s="3" t="s">
        <v>4595</v>
      </c>
      <c r="K2327" s="6">
        <v>832819.80752212147</v>
      </c>
      <c r="L2327" s="6">
        <v>833450.1296976991</v>
      </c>
      <c r="M2327" s="6">
        <v>152264.93117113123</v>
      </c>
      <c r="N2327" s="6">
        <v>161555.21048068296</v>
      </c>
      <c r="O2327" s="6">
        <v>151003.15073005238</v>
      </c>
      <c r="P2327" s="6">
        <v>160279.6700195281</v>
      </c>
      <c r="Q2327" s="6">
        <v>159504.68460881154</v>
      </c>
      <c r="R2327" s="6">
        <v>166573.59184772143</v>
      </c>
      <c r="S2327" s="6" t="s">
        <v>4474</v>
      </c>
      <c r="T2327" s="6" t="s">
        <v>4474</v>
      </c>
      <c r="U2327" s="6" t="s">
        <v>4474</v>
      </c>
      <c r="V2327" s="6" t="s">
        <v>4474</v>
      </c>
      <c r="W2327" s="6">
        <v>748076.98339154606</v>
      </c>
      <c r="X2327" s="6">
        <v>761814.80411179469</v>
      </c>
      <c r="Y2327" s="6">
        <v>696151.25810820446</v>
      </c>
      <c r="Z2327" s="6">
        <v>718486.69996834965</v>
      </c>
      <c r="AA2327" s="6">
        <v>229843.89478936489</v>
      </c>
      <c r="AB2327" s="6">
        <v>237907.7736035999</v>
      </c>
      <c r="AC2327" s="6">
        <v>53168243</v>
      </c>
      <c r="AD2327" s="6">
        <v>53083158</v>
      </c>
      <c r="AF2327">
        <f t="shared" si="720"/>
        <v>0.213219612620171</v>
      </c>
      <c r="AG2327">
        <f t="shared" si="721"/>
        <v>0.21865365565051045</v>
      </c>
      <c r="AH2327" t="e">
        <f t="shared" si="722"/>
        <v>#VALUE!</v>
      </c>
      <c r="AI2327" t="e">
        <f t="shared" si="723"/>
        <v>#VALUE!</v>
      </c>
      <c r="AJ2327">
        <f t="shared" si="724"/>
        <v>3.0288003026844641</v>
      </c>
      <c r="AK2327">
        <f t="shared" si="725"/>
        <v>3.0200219567666866</v>
      </c>
      <c r="AL2327">
        <f t="shared" si="726"/>
        <v>0.18131551311120972</v>
      </c>
      <c r="AM2327">
        <f t="shared" si="727"/>
        <v>0.19230865088192281</v>
      </c>
      <c r="AN2327">
        <f t="shared" si="728"/>
        <v>1.1132808868766126</v>
      </c>
      <c r="AO2327">
        <f t="shared" si="729"/>
        <v>1.0940324672075972</v>
      </c>
      <c r="AP2327">
        <f t="shared" si="730"/>
        <v>1</v>
      </c>
      <c r="AQ2327">
        <f t="shared" si="731"/>
        <v>0</v>
      </c>
      <c r="AR2327">
        <f t="shared" si="732"/>
        <v>0</v>
      </c>
      <c r="AS2327">
        <f t="shared" si="733"/>
        <v>0</v>
      </c>
      <c r="AT2327">
        <f t="shared" si="734"/>
        <v>0</v>
      </c>
      <c r="AU2327">
        <f t="shared" si="735"/>
        <v>1</v>
      </c>
      <c r="AV2327">
        <f t="shared" si="736"/>
        <v>0</v>
      </c>
      <c r="AW2327">
        <f t="shared" si="737"/>
        <v>1</v>
      </c>
      <c r="AX2327">
        <f t="shared" si="738"/>
        <v>0</v>
      </c>
      <c r="AY2327">
        <f t="shared" si="739"/>
        <v>3</v>
      </c>
    </row>
    <row r="2328" spans="1:51" x14ac:dyDescent="0.3">
      <c r="A2328" s="1" t="s">
        <v>2322</v>
      </c>
      <c r="B2328" s="2">
        <v>4408960</v>
      </c>
      <c r="C2328" s="3" t="s">
        <v>5337</v>
      </c>
      <c r="D2328" s="5">
        <v>24.59</v>
      </c>
      <c r="E2328" s="5">
        <v>1307.0698435199999</v>
      </c>
      <c r="F2328" s="3" t="s">
        <v>4500</v>
      </c>
      <c r="G2328" s="3" t="s">
        <v>4539</v>
      </c>
      <c r="H2328" s="3" t="s">
        <v>4539</v>
      </c>
      <c r="I2328" s="3" t="s">
        <v>4582</v>
      </c>
      <c r="J2328" s="3" t="s">
        <v>5377</v>
      </c>
      <c r="K2328" s="6">
        <v>14503079.367017083</v>
      </c>
      <c r="L2328" s="6">
        <v>15476782.717874259</v>
      </c>
      <c r="M2328" s="6">
        <v>1659660.8088226088</v>
      </c>
      <c r="N2328" s="6">
        <v>1845021.155215963</v>
      </c>
      <c r="O2328" s="6">
        <v>-14687.535391840507</v>
      </c>
      <c r="P2328" s="6">
        <v>361880.28702239582</v>
      </c>
      <c r="Q2328" s="6">
        <v>162380.69967977158</v>
      </c>
      <c r="R2328" s="6">
        <v>483030.04264748801</v>
      </c>
      <c r="S2328" s="6" t="s">
        <v>4474</v>
      </c>
      <c r="T2328" s="6" t="s">
        <v>4474</v>
      </c>
      <c r="U2328" s="6">
        <v>3872970.9886663342</v>
      </c>
      <c r="V2328" s="6">
        <v>2839924.8647979195</v>
      </c>
      <c r="W2328" s="6">
        <v>18563807.541521136</v>
      </c>
      <c r="X2328" s="6">
        <v>17703040.085868806</v>
      </c>
      <c r="Y2328" s="6">
        <v>10593987.454558415</v>
      </c>
      <c r="Z2328" s="6">
        <v>9991234.7768649645</v>
      </c>
      <c r="AA2328" s="6">
        <v>8694866.6334022377</v>
      </c>
      <c r="AB2328" s="6">
        <v>9284535.0837358441</v>
      </c>
      <c r="AC2328" s="6">
        <v>51225727</v>
      </c>
      <c r="AD2328" s="6">
        <v>52019168</v>
      </c>
      <c r="AF2328">
        <f t="shared" si="720"/>
        <v>8.7471656510432639E-3</v>
      </c>
      <c r="AG2328">
        <f t="shared" si="721"/>
        <v>2.728514652311383E-2</v>
      </c>
      <c r="AH2328">
        <f t="shared" si="722"/>
        <v>0.20863020584563652</v>
      </c>
      <c r="AI2328">
        <f t="shared" si="723"/>
        <v>0.16042017930382749</v>
      </c>
      <c r="AJ2328">
        <f t="shared" si="724"/>
        <v>1.2184186257510272</v>
      </c>
      <c r="AK2328">
        <f t="shared" si="725"/>
        <v>1.0761157868170566</v>
      </c>
      <c r="AL2328">
        <f t="shared" si="726"/>
        <v>-1.0127184041509773E-3</v>
      </c>
      <c r="AM2328">
        <f t="shared" si="727"/>
        <v>2.3382139144749858E-2</v>
      </c>
      <c r="AN2328">
        <f t="shared" si="728"/>
        <v>0.78125564136443781</v>
      </c>
      <c r="AO2328">
        <f t="shared" si="729"/>
        <v>0.87424434689205588</v>
      </c>
      <c r="AP2328">
        <f t="shared" si="730"/>
        <v>1</v>
      </c>
      <c r="AQ2328">
        <f t="shared" si="731"/>
        <v>0</v>
      </c>
      <c r="AR2328">
        <f t="shared" si="732"/>
        <v>0</v>
      </c>
      <c r="AS2328">
        <f t="shared" si="733"/>
        <v>0</v>
      </c>
      <c r="AT2328">
        <f t="shared" si="734"/>
        <v>0</v>
      </c>
      <c r="AU2328">
        <f t="shared" si="735"/>
        <v>1</v>
      </c>
      <c r="AV2328">
        <f t="shared" si="736"/>
        <v>0</v>
      </c>
      <c r="AW2328">
        <f t="shared" si="737"/>
        <v>0</v>
      </c>
      <c r="AX2328">
        <f t="shared" si="738"/>
        <v>1</v>
      </c>
      <c r="AY2328">
        <f t="shared" si="739"/>
        <v>3</v>
      </c>
    </row>
    <row r="2329" spans="1:51" x14ac:dyDescent="0.3">
      <c r="A2329" s="1" t="s">
        <v>2323</v>
      </c>
      <c r="B2329" s="2">
        <v>9992057</v>
      </c>
      <c r="C2329" s="3" t="s">
        <v>5337</v>
      </c>
      <c r="D2329" s="5">
        <v>7.96</v>
      </c>
      <c r="E2329" s="5">
        <v>6090.0810018800003</v>
      </c>
      <c r="F2329" s="3" t="s">
        <v>4485</v>
      </c>
      <c r="G2329" s="3" t="s">
        <v>4607</v>
      </c>
      <c r="H2329" s="3" t="s">
        <v>4621</v>
      </c>
      <c r="I2329" s="3" t="s">
        <v>4621</v>
      </c>
      <c r="J2329" s="3" t="s">
        <v>4610</v>
      </c>
      <c r="K2329" s="6">
        <v>1113</v>
      </c>
      <c r="L2329" s="6">
        <v>1085</v>
      </c>
      <c r="M2329" s="6">
        <v>-540885</v>
      </c>
      <c r="N2329" s="6">
        <v>-513433</v>
      </c>
      <c r="O2329" s="6">
        <v>-575121</v>
      </c>
      <c r="P2329" s="6">
        <v>-546593</v>
      </c>
      <c r="Q2329" s="6">
        <v>-476860</v>
      </c>
      <c r="R2329" s="6">
        <v>-331457</v>
      </c>
      <c r="S2329" s="6">
        <v>-399112</v>
      </c>
      <c r="T2329" s="6">
        <v>-368990</v>
      </c>
      <c r="U2329" s="6" t="s">
        <v>4474</v>
      </c>
      <c r="V2329" s="6" t="s">
        <v>4474</v>
      </c>
      <c r="W2329" s="6">
        <v>964257</v>
      </c>
      <c r="X2329" s="6">
        <v>1077814</v>
      </c>
      <c r="Y2329" s="6">
        <v>737800</v>
      </c>
      <c r="Z2329" s="6">
        <v>857662</v>
      </c>
      <c r="AA2329" s="6">
        <v>45766</v>
      </c>
      <c r="AB2329" s="6">
        <v>43157</v>
      </c>
      <c r="AC2329" s="6">
        <v>717094083</v>
      </c>
      <c r="AD2329" s="6">
        <v>713879586</v>
      </c>
      <c r="AF2329">
        <f t="shared" si="720"/>
        <v>-0.49453620767077655</v>
      </c>
      <c r="AG2329">
        <f t="shared" si="721"/>
        <v>-0.30752708723397543</v>
      </c>
      <c r="AH2329" t="e">
        <f t="shared" si="722"/>
        <v>#VALUE!</v>
      </c>
      <c r="AI2329" t="e">
        <f t="shared" si="723"/>
        <v>#VALUE!</v>
      </c>
      <c r="AJ2329">
        <f t="shared" si="724"/>
        <v>16.121137962679718</v>
      </c>
      <c r="AK2329">
        <f t="shared" si="725"/>
        <v>19.87306810019232</v>
      </c>
      <c r="AL2329">
        <f t="shared" si="726"/>
        <v>-516.73045822102426</v>
      </c>
      <c r="AM2329">
        <f t="shared" si="727"/>
        <v>-503.77235023041476</v>
      </c>
      <c r="AN2329">
        <f t="shared" si="728"/>
        <v>1.1542565934185595E-3</v>
      </c>
      <c r="AO2329">
        <f t="shared" si="729"/>
        <v>1.006667198607552E-3</v>
      </c>
      <c r="AP2329">
        <f t="shared" si="730"/>
        <v>0</v>
      </c>
      <c r="AQ2329">
        <f t="shared" si="731"/>
        <v>0</v>
      </c>
      <c r="AR2329">
        <f t="shared" si="732"/>
        <v>0</v>
      </c>
      <c r="AS2329">
        <f t="shared" si="733"/>
        <v>1</v>
      </c>
      <c r="AT2329">
        <f t="shared" si="734"/>
        <v>0</v>
      </c>
      <c r="AU2329">
        <f t="shared" si="735"/>
        <v>0</v>
      </c>
      <c r="AV2329">
        <f t="shared" si="736"/>
        <v>0</v>
      </c>
      <c r="AW2329">
        <f t="shared" si="737"/>
        <v>1</v>
      </c>
      <c r="AX2329">
        <f t="shared" si="738"/>
        <v>0</v>
      </c>
      <c r="AY2329">
        <f t="shared" si="739"/>
        <v>2</v>
      </c>
    </row>
    <row r="2330" spans="1:51" x14ac:dyDescent="0.3">
      <c r="A2330" s="1" t="s">
        <v>2324</v>
      </c>
      <c r="B2330" s="2">
        <v>4142572</v>
      </c>
      <c r="C2330" s="3" t="s">
        <v>5335</v>
      </c>
      <c r="D2330" s="5">
        <v>87.82</v>
      </c>
      <c r="E2330" s="5">
        <v>1019.01620848</v>
      </c>
      <c r="F2330" s="3" t="s">
        <v>4559</v>
      </c>
      <c r="G2330" s="3" t="s">
        <v>4560</v>
      </c>
      <c r="H2330" s="3" t="s">
        <v>4561</v>
      </c>
      <c r="I2330" s="3" t="s">
        <v>4562</v>
      </c>
      <c r="J2330" s="3" t="s">
        <v>4834</v>
      </c>
      <c r="K2330" s="6">
        <v>1108874</v>
      </c>
      <c r="L2330" s="6">
        <v>1066783</v>
      </c>
      <c r="M2330" s="6">
        <v>99370</v>
      </c>
      <c r="N2330" s="6">
        <v>105697</v>
      </c>
      <c r="O2330" s="6">
        <v>73480</v>
      </c>
      <c r="P2330" s="6">
        <v>81116</v>
      </c>
      <c r="Q2330" s="6">
        <v>54320</v>
      </c>
      <c r="R2330" s="6">
        <v>60249</v>
      </c>
      <c r="S2330" s="6">
        <v>88726</v>
      </c>
      <c r="T2330" s="6">
        <v>101673</v>
      </c>
      <c r="U2330" s="6">
        <v>6169</v>
      </c>
      <c r="V2330" s="6">
        <v>6365</v>
      </c>
      <c r="W2330" s="6">
        <v>519367</v>
      </c>
      <c r="X2330" s="6">
        <v>515575</v>
      </c>
      <c r="Y2330" s="6">
        <v>287489</v>
      </c>
      <c r="Z2330" s="6">
        <v>294085</v>
      </c>
      <c r="AA2330" s="6">
        <v>139833</v>
      </c>
      <c r="AB2330" s="6">
        <v>125940</v>
      </c>
      <c r="AC2330" s="6">
        <v>11603464</v>
      </c>
      <c r="AD2330" s="6">
        <v>11603464</v>
      </c>
      <c r="AF2330">
        <f t="shared" si="720"/>
        <v>0.10458885527959998</v>
      </c>
      <c r="AG2330">
        <f t="shared" si="721"/>
        <v>0.11685787712747903</v>
      </c>
      <c r="AH2330">
        <f t="shared" si="722"/>
        <v>1.1877920622604055E-2</v>
      </c>
      <c r="AI2330">
        <f t="shared" si="723"/>
        <v>1.23454395577753E-2</v>
      </c>
      <c r="AJ2330">
        <f t="shared" si="724"/>
        <v>2.0559453061866657</v>
      </c>
      <c r="AK2330">
        <f t="shared" si="725"/>
        <v>2.3351198983643005</v>
      </c>
      <c r="AL2330">
        <f t="shared" si="726"/>
        <v>6.626541879420024E-2</v>
      </c>
      <c r="AM2330">
        <f t="shared" si="727"/>
        <v>7.6037957110302659E-2</v>
      </c>
      <c r="AN2330">
        <f t="shared" si="728"/>
        <v>2.1350490115852567</v>
      </c>
      <c r="AO2330">
        <f t="shared" si="729"/>
        <v>2.0691131261213207</v>
      </c>
      <c r="AP2330">
        <f t="shared" si="730"/>
        <v>1</v>
      </c>
      <c r="AQ2330">
        <f t="shared" si="731"/>
        <v>1</v>
      </c>
      <c r="AR2330">
        <f t="shared" si="732"/>
        <v>0</v>
      </c>
      <c r="AS2330">
        <f t="shared" si="733"/>
        <v>1</v>
      </c>
      <c r="AT2330">
        <f t="shared" si="734"/>
        <v>1</v>
      </c>
      <c r="AU2330">
        <f t="shared" si="735"/>
        <v>0</v>
      </c>
      <c r="AV2330">
        <f t="shared" si="736"/>
        <v>0</v>
      </c>
      <c r="AW2330">
        <f t="shared" si="737"/>
        <v>1</v>
      </c>
      <c r="AX2330">
        <f t="shared" si="738"/>
        <v>0</v>
      </c>
      <c r="AY2330">
        <f t="shared" si="739"/>
        <v>5</v>
      </c>
    </row>
    <row r="2331" spans="1:51" x14ac:dyDescent="0.3">
      <c r="A2331" s="1" t="s">
        <v>2325</v>
      </c>
      <c r="B2331" s="2">
        <v>4991954</v>
      </c>
      <c r="C2331" s="3" t="s">
        <v>5337</v>
      </c>
      <c r="D2331" s="5">
        <v>123.04</v>
      </c>
      <c r="E2331" s="5">
        <v>6315.5350478399996</v>
      </c>
      <c r="F2331" s="3" t="s">
        <v>4485</v>
      </c>
      <c r="G2331" s="3" t="s">
        <v>4486</v>
      </c>
      <c r="H2331" s="3" t="s">
        <v>4598</v>
      </c>
      <c r="I2331" s="3" t="s">
        <v>4615</v>
      </c>
      <c r="J2331" s="3" t="s">
        <v>5128</v>
      </c>
      <c r="K2331" s="6">
        <v>1693000</v>
      </c>
      <c r="L2331" s="6">
        <v>1642800</v>
      </c>
      <c r="M2331" s="6">
        <v>266600</v>
      </c>
      <c r="N2331" s="6">
        <v>252100</v>
      </c>
      <c r="O2331" s="6">
        <v>192500</v>
      </c>
      <c r="P2331" s="6">
        <v>177100</v>
      </c>
      <c r="Q2331" s="6">
        <v>173500</v>
      </c>
      <c r="R2331" s="6">
        <v>576200</v>
      </c>
      <c r="S2331" s="6">
        <v>76700</v>
      </c>
      <c r="T2331" s="6">
        <v>23600</v>
      </c>
      <c r="U2331" s="6">
        <v>648300</v>
      </c>
      <c r="V2331" s="6">
        <v>647600</v>
      </c>
      <c r="W2331" s="6">
        <v>2789000</v>
      </c>
      <c r="X2331" s="6">
        <v>2690100</v>
      </c>
      <c r="Y2331" s="6">
        <v>1205600</v>
      </c>
      <c r="Z2331" s="6">
        <v>1125400</v>
      </c>
      <c r="AA2331" s="6">
        <v>473400</v>
      </c>
      <c r="AB2331" s="6">
        <v>442900</v>
      </c>
      <c r="AC2331" s="6">
        <v>31840900</v>
      </c>
      <c r="AD2331" s="6">
        <v>31839909</v>
      </c>
      <c r="AF2331">
        <f t="shared" si="720"/>
        <v>6.2208676945141629E-2</v>
      </c>
      <c r="AG2331">
        <f t="shared" si="721"/>
        <v>0.21419278093751162</v>
      </c>
      <c r="AH2331">
        <f t="shared" si="722"/>
        <v>0.23244890641807101</v>
      </c>
      <c r="AI2331">
        <f t="shared" si="723"/>
        <v>0.2407345451841939</v>
      </c>
      <c r="AJ2331">
        <f t="shared" si="724"/>
        <v>2.5466835656949725</v>
      </c>
      <c r="AK2331">
        <f t="shared" si="725"/>
        <v>2.5409799051704676</v>
      </c>
      <c r="AL2331">
        <f t="shared" si="726"/>
        <v>0.11370348493797992</v>
      </c>
      <c r="AM2331">
        <f t="shared" si="727"/>
        <v>0.10780374969564159</v>
      </c>
      <c r="AN2331">
        <f t="shared" si="728"/>
        <v>0.60702760846181425</v>
      </c>
      <c r="AO2331">
        <f t="shared" si="729"/>
        <v>0.61068361770937885</v>
      </c>
      <c r="AP2331">
        <f t="shared" si="730"/>
        <v>1</v>
      </c>
      <c r="AQ2331">
        <f t="shared" si="731"/>
        <v>1</v>
      </c>
      <c r="AR2331">
        <f t="shared" si="732"/>
        <v>0</v>
      </c>
      <c r="AS2331">
        <f t="shared" si="733"/>
        <v>0</v>
      </c>
      <c r="AT2331">
        <f t="shared" si="734"/>
        <v>1</v>
      </c>
      <c r="AU2331">
        <f t="shared" si="735"/>
        <v>1</v>
      </c>
      <c r="AV2331">
        <f t="shared" si="736"/>
        <v>1</v>
      </c>
      <c r="AW2331">
        <f t="shared" si="737"/>
        <v>0</v>
      </c>
      <c r="AX2331">
        <f t="shared" si="738"/>
        <v>0</v>
      </c>
      <c r="AY2331">
        <f t="shared" si="739"/>
        <v>5</v>
      </c>
    </row>
    <row r="2332" spans="1:51" x14ac:dyDescent="0.3">
      <c r="A2332" s="1" t="s">
        <v>2326</v>
      </c>
      <c r="B2332" s="2">
        <v>5721404</v>
      </c>
      <c r="C2332" s="3" t="s">
        <v>5337</v>
      </c>
      <c r="D2332" s="5">
        <v>34.32</v>
      </c>
      <c r="E2332" s="5">
        <v>677.54770512000005</v>
      </c>
      <c r="F2332" s="3" t="s">
        <v>4480</v>
      </c>
      <c r="G2332" s="3" t="s">
        <v>4491</v>
      </c>
      <c r="H2332" s="3" t="s">
        <v>4492</v>
      </c>
      <c r="I2332" s="3" t="s">
        <v>4493</v>
      </c>
      <c r="J2332" s="3"/>
      <c r="K2332" s="6">
        <v>24458.718000000001</v>
      </c>
      <c r="L2332" s="6">
        <v>24252.295999999998</v>
      </c>
      <c r="M2332" s="6" t="s">
        <v>4474</v>
      </c>
      <c r="N2332" s="6" t="s">
        <v>4474</v>
      </c>
      <c r="O2332" s="6">
        <v>15848.921</v>
      </c>
      <c r="P2332" s="6">
        <v>15684.481</v>
      </c>
      <c r="Q2332" s="6">
        <v>131328.43400000001</v>
      </c>
      <c r="R2332" s="6">
        <v>69982.611999999994</v>
      </c>
      <c r="S2332" s="6">
        <v>41999.360999999997</v>
      </c>
      <c r="T2332" s="6">
        <v>40027.33</v>
      </c>
      <c r="U2332" s="6" t="s">
        <v>4474</v>
      </c>
      <c r="V2332" s="6" t="s">
        <v>4474</v>
      </c>
      <c r="W2332" s="6">
        <v>692856.66799999995</v>
      </c>
      <c r="X2332" s="6">
        <v>692856.66799999995</v>
      </c>
      <c r="Y2332" s="6">
        <v>9404.0120000000006</v>
      </c>
      <c r="Z2332" s="6">
        <v>9404.0120000000006</v>
      </c>
      <c r="AA2332" s="6">
        <v>130870</v>
      </c>
      <c r="AB2332" s="6">
        <v>130870</v>
      </c>
      <c r="AC2332" s="6">
        <v>19716350</v>
      </c>
      <c r="AD2332" s="6">
        <v>19716350</v>
      </c>
      <c r="AF2332">
        <f t="shared" si="720"/>
        <v>0.18954632330968635</v>
      </c>
      <c r="AG2332">
        <f t="shared" si="721"/>
        <v>0.10100590097806492</v>
      </c>
      <c r="AH2332" t="e">
        <f t="shared" si="722"/>
        <v>#VALUE!</v>
      </c>
      <c r="AI2332" t="e">
        <f t="shared" si="723"/>
        <v>#VALUE!</v>
      </c>
      <c r="AJ2332">
        <f t="shared" si="724"/>
        <v>7.1857660273553919E-2</v>
      </c>
      <c r="AK2332">
        <f t="shared" si="725"/>
        <v>7.1857660273553919E-2</v>
      </c>
      <c r="AL2332">
        <f t="shared" si="726"/>
        <v>0.64798657885503241</v>
      </c>
      <c r="AM2332">
        <f t="shared" si="727"/>
        <v>0.64672148979214172</v>
      </c>
      <c r="AN2332">
        <f t="shared" si="728"/>
        <v>3.5301266668332047E-2</v>
      </c>
      <c r="AO2332">
        <f t="shared" si="729"/>
        <v>3.5003337804349458E-2</v>
      </c>
      <c r="AP2332">
        <f t="shared" si="730"/>
        <v>1</v>
      </c>
      <c r="AQ2332">
        <f t="shared" si="731"/>
        <v>1</v>
      </c>
      <c r="AR2332">
        <f t="shared" si="732"/>
        <v>1</v>
      </c>
      <c r="AS2332">
        <f t="shared" si="733"/>
        <v>0</v>
      </c>
      <c r="AT2332">
        <f t="shared" si="734"/>
        <v>0</v>
      </c>
      <c r="AU2332">
        <f t="shared" si="735"/>
        <v>0</v>
      </c>
      <c r="AV2332">
        <f t="shared" si="736"/>
        <v>1</v>
      </c>
      <c r="AW2332">
        <f t="shared" si="737"/>
        <v>1</v>
      </c>
      <c r="AX2332">
        <f t="shared" si="738"/>
        <v>0</v>
      </c>
      <c r="AY2332">
        <f t="shared" si="739"/>
        <v>5</v>
      </c>
    </row>
    <row r="2333" spans="1:51" x14ac:dyDescent="0.3">
      <c r="A2333" s="1" t="s">
        <v>2327</v>
      </c>
      <c r="B2333" s="2">
        <v>5731319</v>
      </c>
      <c r="C2333" s="3" t="s">
        <v>5337</v>
      </c>
      <c r="D2333" s="5">
        <v>10.25</v>
      </c>
      <c r="E2333" s="5">
        <v>123.96095800000001</v>
      </c>
      <c r="F2333" s="3" t="s">
        <v>4480</v>
      </c>
      <c r="G2333" s="3" t="s">
        <v>4491</v>
      </c>
      <c r="H2333" s="3" t="s">
        <v>4492</v>
      </c>
      <c r="I2333" s="3" t="s">
        <v>4493</v>
      </c>
      <c r="J2333" s="3" t="s">
        <v>4494</v>
      </c>
      <c r="K2333" s="6" t="s">
        <v>4474</v>
      </c>
      <c r="L2333" s="6" t="s">
        <v>4474</v>
      </c>
      <c r="M2333" s="6" t="s">
        <v>4474</v>
      </c>
      <c r="N2333" s="6" t="s">
        <v>4474</v>
      </c>
      <c r="O2333" s="6" t="s">
        <v>4474</v>
      </c>
      <c r="P2333" s="6" t="s">
        <v>4474</v>
      </c>
      <c r="Q2333" s="6" t="s">
        <v>4474</v>
      </c>
      <c r="R2333" s="6" t="s">
        <v>4474</v>
      </c>
      <c r="S2333" s="6" t="s">
        <v>4474</v>
      </c>
      <c r="T2333" s="6" t="s">
        <v>4474</v>
      </c>
      <c r="U2333" s="6" t="s">
        <v>4474</v>
      </c>
      <c r="V2333" s="6" t="s">
        <v>4474</v>
      </c>
      <c r="W2333" s="6" t="s">
        <v>4474</v>
      </c>
      <c r="X2333" s="6" t="s">
        <v>4474</v>
      </c>
      <c r="Y2333" s="6" t="s">
        <v>4474</v>
      </c>
      <c r="Z2333" s="6" t="s">
        <v>4474</v>
      </c>
      <c r="AA2333" s="6" t="s">
        <v>4474</v>
      </c>
      <c r="AB2333" s="6" t="s">
        <v>4474</v>
      </c>
      <c r="AC2333" s="6" t="s">
        <v>4474</v>
      </c>
      <c r="AD2333" s="6" t="s">
        <v>4474</v>
      </c>
      <c r="AF2333" t="e">
        <f t="shared" si="720"/>
        <v>#VALUE!</v>
      </c>
      <c r="AG2333" t="e">
        <f t="shared" si="721"/>
        <v>#VALUE!</v>
      </c>
      <c r="AH2333" t="e">
        <f t="shared" si="722"/>
        <v>#VALUE!</v>
      </c>
      <c r="AI2333" t="e">
        <f t="shared" si="723"/>
        <v>#VALUE!</v>
      </c>
      <c r="AJ2333" t="e">
        <f t="shared" si="724"/>
        <v>#VALUE!</v>
      </c>
      <c r="AK2333" t="e">
        <f t="shared" si="725"/>
        <v>#VALUE!</v>
      </c>
      <c r="AL2333" t="e">
        <f t="shared" si="726"/>
        <v>#VALUE!</v>
      </c>
      <c r="AM2333" t="e">
        <f t="shared" si="727"/>
        <v>#VALUE!</v>
      </c>
      <c r="AN2333" t="e">
        <f t="shared" si="728"/>
        <v>#VALUE!</v>
      </c>
      <c r="AO2333" t="e">
        <f t="shared" si="729"/>
        <v>#VALUE!</v>
      </c>
      <c r="AP2333">
        <f t="shared" si="730"/>
        <v>0</v>
      </c>
      <c r="AQ2333">
        <f t="shared" si="731"/>
        <v>0</v>
      </c>
      <c r="AR2333">
        <f t="shared" si="732"/>
        <v>0</v>
      </c>
      <c r="AS2333">
        <f t="shared" si="733"/>
        <v>0</v>
      </c>
      <c r="AT2333">
        <f t="shared" si="734"/>
        <v>0</v>
      </c>
      <c r="AU2333">
        <f t="shared" si="735"/>
        <v>0</v>
      </c>
      <c r="AV2333">
        <f t="shared" si="736"/>
        <v>0</v>
      </c>
      <c r="AW2333">
        <f t="shared" si="737"/>
        <v>0</v>
      </c>
      <c r="AX2333">
        <f t="shared" si="738"/>
        <v>0</v>
      </c>
      <c r="AY2333">
        <f t="shared" si="739"/>
        <v>0</v>
      </c>
    </row>
    <row r="2334" spans="1:51" x14ac:dyDescent="0.3">
      <c r="A2334" s="1" t="s">
        <v>2328</v>
      </c>
      <c r="B2334" s="2">
        <v>5721410</v>
      </c>
      <c r="C2334" s="3" t="s">
        <v>5337</v>
      </c>
      <c r="D2334" s="5">
        <v>10.99</v>
      </c>
      <c r="E2334" s="5">
        <v>127.99596914999999</v>
      </c>
      <c r="F2334" s="3" t="s">
        <v>4480</v>
      </c>
      <c r="G2334" s="3" t="s">
        <v>4491</v>
      </c>
      <c r="H2334" s="3" t="s">
        <v>4492</v>
      </c>
      <c r="I2334" s="3" t="s">
        <v>4493</v>
      </c>
      <c r="J2334" s="3" t="s">
        <v>4721</v>
      </c>
      <c r="K2334" s="6">
        <v>12119.236000000001</v>
      </c>
      <c r="L2334" s="6">
        <v>10966.257</v>
      </c>
      <c r="M2334" s="6" t="s">
        <v>4474</v>
      </c>
      <c r="N2334" s="6" t="s">
        <v>4474</v>
      </c>
      <c r="O2334" s="6">
        <v>10577.621999999999</v>
      </c>
      <c r="P2334" s="6">
        <v>9361.5409999999993</v>
      </c>
      <c r="Q2334" s="6">
        <v>18911.238000000001</v>
      </c>
      <c r="R2334" s="6">
        <v>273.28899999999999</v>
      </c>
      <c r="S2334" s="6">
        <v>5411.7160000000003</v>
      </c>
      <c r="T2334" s="6">
        <v>4844.4269999999997</v>
      </c>
      <c r="U2334" s="6" t="s">
        <v>4474</v>
      </c>
      <c r="V2334" s="6" t="s">
        <v>4474</v>
      </c>
      <c r="W2334" s="6">
        <v>233985.79</v>
      </c>
      <c r="X2334" s="6">
        <v>230906.28700000001</v>
      </c>
      <c r="Y2334" s="6">
        <v>10037.441999999999</v>
      </c>
      <c r="Z2334" s="6">
        <v>16947.221000000001</v>
      </c>
      <c r="AA2334" s="6">
        <v>92770</v>
      </c>
      <c r="AB2334" s="6">
        <v>103177</v>
      </c>
      <c r="AC2334" s="6">
        <v>11646585</v>
      </c>
      <c r="AD2334" s="6">
        <v>11646585</v>
      </c>
      <c r="AF2334">
        <f t="shared" si="720"/>
        <v>8.0822164457080917E-2</v>
      </c>
      <c r="AG2334">
        <f t="shared" si="721"/>
        <v>1.1835494111080657E-3</v>
      </c>
      <c r="AH2334" t="e">
        <f t="shared" si="722"/>
        <v>#VALUE!</v>
      </c>
      <c r="AI2334" t="e">
        <f t="shared" si="723"/>
        <v>#VALUE!</v>
      </c>
      <c r="AJ2334">
        <f t="shared" si="724"/>
        <v>0.10819706801767812</v>
      </c>
      <c r="AK2334">
        <f t="shared" si="725"/>
        <v>0.16425386471791195</v>
      </c>
      <c r="AL2334">
        <f t="shared" si="726"/>
        <v>0.87279610694931586</v>
      </c>
      <c r="AM2334">
        <f t="shared" si="727"/>
        <v>0.85366784674114415</v>
      </c>
      <c r="AN2334">
        <f t="shared" si="728"/>
        <v>5.1794752151402015E-2</v>
      </c>
      <c r="AO2334">
        <f t="shared" si="729"/>
        <v>4.7492240867395695E-2</v>
      </c>
      <c r="AP2334">
        <f t="shared" si="730"/>
        <v>1</v>
      </c>
      <c r="AQ2334">
        <f t="shared" si="731"/>
        <v>1</v>
      </c>
      <c r="AR2334">
        <f t="shared" si="732"/>
        <v>1</v>
      </c>
      <c r="AS2334">
        <f t="shared" si="733"/>
        <v>0</v>
      </c>
      <c r="AT2334">
        <f t="shared" si="734"/>
        <v>0</v>
      </c>
      <c r="AU2334">
        <f t="shared" si="735"/>
        <v>0</v>
      </c>
      <c r="AV2334">
        <f t="shared" si="736"/>
        <v>1</v>
      </c>
      <c r="AW2334">
        <f t="shared" si="737"/>
        <v>1</v>
      </c>
      <c r="AX2334">
        <f t="shared" si="738"/>
        <v>0</v>
      </c>
      <c r="AY2334">
        <f t="shared" si="739"/>
        <v>5</v>
      </c>
    </row>
    <row r="2335" spans="1:51" x14ac:dyDescent="0.3">
      <c r="A2335" s="1" t="s">
        <v>2329</v>
      </c>
      <c r="B2335" s="2">
        <v>5721431</v>
      </c>
      <c r="C2335" s="3" t="s">
        <v>5337</v>
      </c>
      <c r="D2335" s="5">
        <v>13.92</v>
      </c>
      <c r="E2335" s="5">
        <v>121.72409424</v>
      </c>
      <c r="F2335" s="3" t="s">
        <v>4480</v>
      </c>
      <c r="G2335" s="3" t="s">
        <v>4491</v>
      </c>
      <c r="H2335" s="3" t="s">
        <v>4492</v>
      </c>
      <c r="I2335" s="3" t="s">
        <v>4493</v>
      </c>
      <c r="J2335" s="3" t="s">
        <v>4494</v>
      </c>
      <c r="K2335" s="6">
        <v>14130.779</v>
      </c>
      <c r="L2335" s="6">
        <v>13924.094999999999</v>
      </c>
      <c r="M2335" s="6" t="s">
        <v>4474</v>
      </c>
      <c r="N2335" s="6" t="s">
        <v>4474</v>
      </c>
      <c r="O2335" s="6">
        <v>12454.178</v>
      </c>
      <c r="P2335" s="6">
        <v>12300.732</v>
      </c>
      <c r="Q2335" s="6">
        <v>20738.008999999998</v>
      </c>
      <c r="R2335" s="6">
        <v>16604.313999999998</v>
      </c>
      <c r="S2335" s="6">
        <v>10158.719999999999</v>
      </c>
      <c r="T2335" s="6">
        <v>8966.2749999999996</v>
      </c>
      <c r="U2335" s="6" t="s">
        <v>4474</v>
      </c>
      <c r="V2335" s="6" t="s">
        <v>4474</v>
      </c>
      <c r="W2335" s="6">
        <v>223048.56</v>
      </c>
      <c r="X2335" s="6">
        <v>223048.56</v>
      </c>
      <c r="Y2335" s="6">
        <v>5555.3329999999996</v>
      </c>
      <c r="Z2335" s="6">
        <v>5555.3329999999996</v>
      </c>
      <c r="AA2335" s="6">
        <v>92773</v>
      </c>
      <c r="AB2335" s="6">
        <v>92773</v>
      </c>
      <c r="AC2335" s="6">
        <v>8744547</v>
      </c>
      <c r="AD2335" s="6">
        <v>8744547</v>
      </c>
      <c r="AF2335">
        <f t="shared" si="720"/>
        <v>9.2975309950443077E-2</v>
      </c>
      <c r="AG2335">
        <f t="shared" si="721"/>
        <v>7.4442596715262363E-2</v>
      </c>
      <c r="AH2335" t="e">
        <f t="shared" si="722"/>
        <v>#VALUE!</v>
      </c>
      <c r="AI2335" t="e">
        <f t="shared" si="723"/>
        <v>#VALUE!</v>
      </c>
      <c r="AJ2335">
        <f t="shared" si="724"/>
        <v>5.9880924406885618E-2</v>
      </c>
      <c r="AK2335">
        <f t="shared" si="725"/>
        <v>5.9880924406885618E-2</v>
      </c>
      <c r="AL2335">
        <f t="shared" si="726"/>
        <v>0.88135112720961806</v>
      </c>
      <c r="AM2335">
        <f t="shared" si="727"/>
        <v>0.88341339239641792</v>
      </c>
      <c r="AN2335">
        <f t="shared" si="728"/>
        <v>6.3352926376211538E-2</v>
      </c>
      <c r="AO2335">
        <f t="shared" si="729"/>
        <v>6.2426294076948982E-2</v>
      </c>
      <c r="AP2335">
        <f t="shared" si="730"/>
        <v>1</v>
      </c>
      <c r="AQ2335">
        <f t="shared" si="731"/>
        <v>1</v>
      </c>
      <c r="AR2335">
        <f t="shared" si="732"/>
        <v>1</v>
      </c>
      <c r="AS2335">
        <f t="shared" si="733"/>
        <v>0</v>
      </c>
      <c r="AT2335">
        <f t="shared" si="734"/>
        <v>0</v>
      </c>
      <c r="AU2335">
        <f t="shared" si="735"/>
        <v>0</v>
      </c>
      <c r="AV2335">
        <f t="shared" si="736"/>
        <v>0</v>
      </c>
      <c r="AW2335">
        <f t="shared" si="737"/>
        <v>1</v>
      </c>
      <c r="AX2335">
        <f t="shared" si="738"/>
        <v>0</v>
      </c>
      <c r="AY2335">
        <f t="shared" si="739"/>
        <v>4</v>
      </c>
    </row>
    <row r="2336" spans="1:51" x14ac:dyDescent="0.3">
      <c r="A2336" s="1" t="s">
        <v>2330</v>
      </c>
      <c r="B2336" s="2">
        <v>5721472</v>
      </c>
      <c r="C2336" s="3" t="s">
        <v>5337</v>
      </c>
      <c r="D2336" s="5">
        <v>16.399999999999999</v>
      </c>
      <c r="E2336" s="5">
        <v>437.84478919999998</v>
      </c>
      <c r="F2336" s="3" t="s">
        <v>4480</v>
      </c>
      <c r="G2336" s="3" t="s">
        <v>4491</v>
      </c>
      <c r="H2336" s="3" t="s">
        <v>4492</v>
      </c>
      <c r="I2336" s="3" t="s">
        <v>4493</v>
      </c>
      <c r="J2336" s="3" t="s">
        <v>4553</v>
      </c>
      <c r="K2336" s="6">
        <v>48135.688999999998</v>
      </c>
      <c r="L2336" s="6">
        <v>47995.631999999998</v>
      </c>
      <c r="M2336" s="6" t="s">
        <v>4474</v>
      </c>
      <c r="N2336" s="6" t="s">
        <v>4474</v>
      </c>
      <c r="O2336" s="6">
        <v>42778.542000000001</v>
      </c>
      <c r="P2336" s="6">
        <v>42667.398999999998</v>
      </c>
      <c r="Q2336" s="6">
        <v>61215.436000000002</v>
      </c>
      <c r="R2336" s="6">
        <v>31076.175999999999</v>
      </c>
      <c r="S2336" s="6">
        <v>37110.192000000003</v>
      </c>
      <c r="T2336" s="6">
        <v>37099.220999999998</v>
      </c>
      <c r="U2336" s="6">
        <v>257100</v>
      </c>
      <c r="V2336" s="6">
        <v>257100</v>
      </c>
      <c r="W2336" s="6">
        <v>689238.14899999998</v>
      </c>
      <c r="X2336" s="6">
        <v>689238.14899999998</v>
      </c>
      <c r="Y2336" s="6">
        <v>11550.646000000001</v>
      </c>
      <c r="Z2336" s="6">
        <v>11550.646000000001</v>
      </c>
      <c r="AA2336" s="6">
        <v>1957</v>
      </c>
      <c r="AB2336" s="6">
        <v>1957</v>
      </c>
      <c r="AC2336" s="6">
        <v>26662744</v>
      </c>
      <c r="AD2336" s="6">
        <v>26662744</v>
      </c>
      <c r="AF2336">
        <f t="shared" si="720"/>
        <v>8.8816087862832446E-2</v>
      </c>
      <c r="AG2336">
        <f t="shared" si="721"/>
        <v>4.5087719020033522E-2</v>
      </c>
      <c r="AH2336">
        <f t="shared" si="722"/>
        <v>0.37302055954537711</v>
      </c>
      <c r="AI2336">
        <f t="shared" si="723"/>
        <v>0.37302055954537711</v>
      </c>
      <c r="AJ2336">
        <f t="shared" si="724"/>
        <v>5.9022207460398572</v>
      </c>
      <c r="AK2336">
        <f t="shared" si="725"/>
        <v>5.9022207460398572</v>
      </c>
      <c r="AL2336">
        <f t="shared" si="726"/>
        <v>0.88870737884316986</v>
      </c>
      <c r="AM2336">
        <f t="shared" si="727"/>
        <v>0.88898504347228935</v>
      </c>
      <c r="AN2336">
        <f t="shared" si="728"/>
        <v>6.9838979560024328E-2</v>
      </c>
      <c r="AO2336">
        <f t="shared" si="729"/>
        <v>6.9635774034904729E-2</v>
      </c>
      <c r="AP2336">
        <f t="shared" si="730"/>
        <v>1</v>
      </c>
      <c r="AQ2336">
        <f t="shared" si="731"/>
        <v>1</v>
      </c>
      <c r="AR2336">
        <f t="shared" si="732"/>
        <v>1</v>
      </c>
      <c r="AS2336">
        <f t="shared" si="733"/>
        <v>0</v>
      </c>
      <c r="AT2336">
        <f t="shared" si="734"/>
        <v>0</v>
      </c>
      <c r="AU2336">
        <f t="shared" si="735"/>
        <v>0</v>
      </c>
      <c r="AV2336">
        <f t="shared" si="736"/>
        <v>0</v>
      </c>
      <c r="AW2336">
        <f t="shared" si="737"/>
        <v>1</v>
      </c>
      <c r="AX2336">
        <f t="shared" si="738"/>
        <v>0</v>
      </c>
      <c r="AY2336">
        <f t="shared" si="739"/>
        <v>4</v>
      </c>
    </row>
    <row r="2337" spans="1:51" x14ac:dyDescent="0.3">
      <c r="A2337" s="1" t="s">
        <v>2331</v>
      </c>
      <c r="B2337" s="2">
        <v>5721265</v>
      </c>
      <c r="C2337" s="3" t="s">
        <v>5337</v>
      </c>
      <c r="D2337" s="5">
        <v>16.059999999999999</v>
      </c>
      <c r="E2337" s="5">
        <v>346.50693044000002</v>
      </c>
      <c r="F2337" s="3" t="s">
        <v>4480</v>
      </c>
      <c r="G2337" s="3" t="s">
        <v>4491</v>
      </c>
      <c r="H2337" s="3" t="s">
        <v>4492</v>
      </c>
      <c r="I2337" s="3" t="s">
        <v>4493</v>
      </c>
      <c r="J2337" s="3"/>
      <c r="K2337" s="6">
        <v>38966.057000000001</v>
      </c>
      <c r="L2337" s="6">
        <v>38818.665999999997</v>
      </c>
      <c r="M2337" s="6" t="s">
        <v>4474</v>
      </c>
      <c r="N2337" s="6" t="s">
        <v>4474</v>
      </c>
      <c r="O2337" s="6">
        <v>34625.860999999997</v>
      </c>
      <c r="P2337" s="6">
        <v>34499.978999999999</v>
      </c>
      <c r="Q2337" s="6">
        <v>49517.618000000002</v>
      </c>
      <c r="R2337" s="6">
        <v>25499.077000000001</v>
      </c>
      <c r="S2337" s="6">
        <v>33716.008000000002</v>
      </c>
      <c r="T2337" s="6">
        <v>32409.042000000001</v>
      </c>
      <c r="U2337" s="6">
        <v>206700</v>
      </c>
      <c r="V2337" s="6">
        <v>206700</v>
      </c>
      <c r="W2337" s="6">
        <v>553280.88100000005</v>
      </c>
      <c r="X2337" s="6">
        <v>553280.88100000005</v>
      </c>
      <c r="Y2337" s="6">
        <v>9337.0609999999997</v>
      </c>
      <c r="Z2337" s="6">
        <v>9337.0609999999997</v>
      </c>
      <c r="AA2337" s="6">
        <v>1573</v>
      </c>
      <c r="AB2337" s="6">
        <v>1573</v>
      </c>
      <c r="AC2337" s="6">
        <v>21561723</v>
      </c>
      <c r="AD2337" s="6">
        <v>21561723</v>
      </c>
      <c r="AF2337">
        <f t="shared" si="720"/>
        <v>8.9498154916363357E-2</v>
      </c>
      <c r="AG2337">
        <f t="shared" si="721"/>
        <v>4.6087038022916971E-2</v>
      </c>
      <c r="AH2337">
        <f t="shared" si="722"/>
        <v>0.37358963068886519</v>
      </c>
      <c r="AI2337">
        <f t="shared" si="723"/>
        <v>0.37358963068886519</v>
      </c>
      <c r="AJ2337">
        <f t="shared" si="724"/>
        <v>5.9358302606484425</v>
      </c>
      <c r="AK2337">
        <f t="shared" si="725"/>
        <v>5.9358302606484425</v>
      </c>
      <c r="AL2337">
        <f t="shared" si="726"/>
        <v>0.88861598185312918</v>
      </c>
      <c r="AM2337">
        <f t="shared" si="727"/>
        <v>0.8887471558141643</v>
      </c>
      <c r="AN2337">
        <f t="shared" si="728"/>
        <v>7.0427260977413017E-2</v>
      </c>
      <c r="AO2337">
        <f t="shared" si="729"/>
        <v>7.0160866447868439E-2</v>
      </c>
      <c r="AP2337">
        <f t="shared" si="730"/>
        <v>1</v>
      </c>
      <c r="AQ2337">
        <f t="shared" si="731"/>
        <v>1</v>
      </c>
      <c r="AR2337">
        <f t="shared" si="732"/>
        <v>1</v>
      </c>
      <c r="AS2337">
        <f t="shared" si="733"/>
        <v>0</v>
      </c>
      <c r="AT2337">
        <f t="shared" si="734"/>
        <v>0</v>
      </c>
      <c r="AU2337">
        <f t="shared" si="735"/>
        <v>0</v>
      </c>
      <c r="AV2337">
        <f t="shared" si="736"/>
        <v>0</v>
      </c>
      <c r="AW2337">
        <f t="shared" si="737"/>
        <v>1</v>
      </c>
      <c r="AX2337">
        <f t="shared" si="738"/>
        <v>0</v>
      </c>
      <c r="AY2337">
        <f t="shared" si="739"/>
        <v>4</v>
      </c>
    </row>
    <row r="2338" spans="1:51" x14ac:dyDescent="0.3">
      <c r="A2338" s="1" t="s">
        <v>2332</v>
      </c>
      <c r="B2338" s="2">
        <v>5721322</v>
      </c>
      <c r="C2338" s="3" t="s">
        <v>5337</v>
      </c>
      <c r="D2338" s="5">
        <v>14.1</v>
      </c>
      <c r="E2338" s="5">
        <v>451.54928519999999</v>
      </c>
      <c r="F2338" s="3" t="s">
        <v>4480</v>
      </c>
      <c r="G2338" s="3" t="s">
        <v>4491</v>
      </c>
      <c r="H2338" s="3" t="s">
        <v>4492</v>
      </c>
      <c r="I2338" s="3" t="s">
        <v>4493</v>
      </c>
      <c r="J2338" s="3"/>
      <c r="K2338" s="6">
        <v>51814.036</v>
      </c>
      <c r="L2338" s="6">
        <v>51521.873</v>
      </c>
      <c r="M2338" s="6" t="s">
        <v>4474</v>
      </c>
      <c r="N2338" s="6" t="s">
        <v>4474</v>
      </c>
      <c r="O2338" s="6">
        <v>46088.79</v>
      </c>
      <c r="P2338" s="6">
        <v>45824.19</v>
      </c>
      <c r="Q2338" s="6">
        <v>65535.762000000002</v>
      </c>
      <c r="R2338" s="6">
        <v>34108.887999999999</v>
      </c>
      <c r="S2338" s="6">
        <v>44639.402000000002</v>
      </c>
      <c r="T2338" s="6">
        <v>42847.631000000001</v>
      </c>
      <c r="U2338" s="6">
        <v>274300</v>
      </c>
      <c r="V2338" s="6">
        <v>274300</v>
      </c>
      <c r="W2338" s="6">
        <v>736964.61499999999</v>
      </c>
      <c r="X2338" s="6">
        <v>736964.61499999999</v>
      </c>
      <c r="Y2338" s="6">
        <v>15121.036</v>
      </c>
      <c r="Z2338" s="6">
        <v>15121.036</v>
      </c>
      <c r="AA2338" s="6">
        <v>2090</v>
      </c>
      <c r="AB2338" s="6">
        <v>2090</v>
      </c>
      <c r="AC2338" s="6">
        <v>31996095</v>
      </c>
      <c r="AD2338" s="6">
        <v>31996095</v>
      </c>
      <c r="AF2338">
        <f t="shared" si="720"/>
        <v>8.8926606062354849E-2</v>
      </c>
      <c r="AG2338">
        <f t="shared" si="721"/>
        <v>4.6282938564153449E-2</v>
      </c>
      <c r="AH2338">
        <f t="shared" si="722"/>
        <v>0.37220240214653999</v>
      </c>
      <c r="AI2338">
        <f t="shared" si="723"/>
        <v>0.37220240214653999</v>
      </c>
      <c r="AJ2338">
        <f t="shared" si="724"/>
        <v>7.2349454545454543</v>
      </c>
      <c r="AK2338">
        <f t="shared" si="725"/>
        <v>7.2349454545454543</v>
      </c>
      <c r="AL2338">
        <f t="shared" si="726"/>
        <v>0.88950395603229981</v>
      </c>
      <c r="AM2338">
        <f t="shared" si="727"/>
        <v>0.88941234725686313</v>
      </c>
      <c r="AN2338">
        <f t="shared" si="728"/>
        <v>7.0307359329592783E-2</v>
      </c>
      <c r="AO2338">
        <f t="shared" si="729"/>
        <v>6.9910918314578782E-2</v>
      </c>
      <c r="AP2338">
        <f t="shared" si="730"/>
        <v>1</v>
      </c>
      <c r="AQ2338">
        <f t="shared" si="731"/>
        <v>1</v>
      </c>
      <c r="AR2338">
        <f t="shared" si="732"/>
        <v>1</v>
      </c>
      <c r="AS2338">
        <f t="shared" si="733"/>
        <v>0</v>
      </c>
      <c r="AT2338">
        <f t="shared" si="734"/>
        <v>0</v>
      </c>
      <c r="AU2338">
        <f t="shared" si="735"/>
        <v>0</v>
      </c>
      <c r="AV2338">
        <f t="shared" si="736"/>
        <v>1</v>
      </c>
      <c r="AW2338">
        <f t="shared" si="737"/>
        <v>1</v>
      </c>
      <c r="AX2338">
        <f t="shared" si="738"/>
        <v>0</v>
      </c>
      <c r="AY2338">
        <f t="shared" si="739"/>
        <v>5</v>
      </c>
    </row>
    <row r="2339" spans="1:51" x14ac:dyDescent="0.3">
      <c r="A2339" s="1" t="s">
        <v>2333</v>
      </c>
      <c r="B2339" s="2">
        <v>5721766</v>
      </c>
      <c r="C2339" s="3" t="s">
        <v>5337</v>
      </c>
      <c r="D2339" s="5">
        <v>12.43</v>
      </c>
      <c r="E2339" s="5">
        <v>611.37234675000002</v>
      </c>
      <c r="F2339" s="3" t="s">
        <v>4480</v>
      </c>
      <c r="G2339" s="3" t="s">
        <v>4491</v>
      </c>
      <c r="H2339" s="3" t="s">
        <v>4492</v>
      </c>
      <c r="I2339" s="3" t="s">
        <v>4493</v>
      </c>
      <c r="J2339" s="3"/>
      <c r="K2339" s="6">
        <v>57277.446000000004</v>
      </c>
      <c r="L2339" s="6">
        <v>56434.006999999998</v>
      </c>
      <c r="M2339" s="6" t="s">
        <v>4474</v>
      </c>
      <c r="N2339" s="6" t="s">
        <v>4474</v>
      </c>
      <c r="O2339" s="6">
        <v>48004.588000000003</v>
      </c>
      <c r="P2339" s="6">
        <v>47245.739000000001</v>
      </c>
      <c r="Q2339" s="6">
        <v>196577.049</v>
      </c>
      <c r="R2339" s="6">
        <v>123827.484</v>
      </c>
      <c r="S2339" s="6">
        <v>48693.374000000003</v>
      </c>
      <c r="T2339" s="6">
        <v>49299.17</v>
      </c>
      <c r="U2339" s="6" t="s">
        <v>4474</v>
      </c>
      <c r="V2339" s="6" t="s">
        <v>4474</v>
      </c>
      <c r="W2339" s="6">
        <v>1044326.012</v>
      </c>
      <c r="X2339" s="6">
        <v>1044326.012</v>
      </c>
      <c r="Y2339" s="6">
        <v>8939.8559999999998</v>
      </c>
      <c r="Z2339" s="6">
        <v>8939.8559999999998</v>
      </c>
      <c r="AA2339" s="6">
        <v>375569</v>
      </c>
      <c r="AB2339" s="6">
        <v>375569</v>
      </c>
      <c r="AC2339" s="6">
        <v>49185225</v>
      </c>
      <c r="AD2339" s="6">
        <v>49185225</v>
      </c>
      <c r="AF2339">
        <f t="shared" si="720"/>
        <v>0.1882334124987782</v>
      </c>
      <c r="AG2339">
        <f t="shared" si="721"/>
        <v>0.1185716745318415</v>
      </c>
      <c r="AH2339" t="e">
        <f t="shared" si="722"/>
        <v>#VALUE!</v>
      </c>
      <c r="AI2339" t="e">
        <f t="shared" si="723"/>
        <v>#VALUE!</v>
      </c>
      <c r="AJ2339">
        <f t="shared" si="724"/>
        <v>2.3803498158793724E-2</v>
      </c>
      <c r="AK2339">
        <f t="shared" si="725"/>
        <v>2.3803498158793724E-2</v>
      </c>
      <c r="AL2339">
        <f t="shared" si="726"/>
        <v>0.83810629405508064</v>
      </c>
      <c r="AM2339">
        <f t="shared" si="727"/>
        <v>0.83718561753022436</v>
      </c>
      <c r="AN2339">
        <f t="shared" si="728"/>
        <v>5.4846327049067133E-2</v>
      </c>
      <c r="AO2339">
        <f t="shared" si="729"/>
        <v>5.4038687489860203E-2</v>
      </c>
      <c r="AP2339">
        <f t="shared" si="730"/>
        <v>1</v>
      </c>
      <c r="AQ2339">
        <f t="shared" si="731"/>
        <v>1</v>
      </c>
      <c r="AR2339">
        <f t="shared" si="732"/>
        <v>1</v>
      </c>
      <c r="AS2339">
        <f t="shared" si="733"/>
        <v>0</v>
      </c>
      <c r="AT2339">
        <f t="shared" si="734"/>
        <v>0</v>
      </c>
      <c r="AU2339">
        <f t="shared" si="735"/>
        <v>0</v>
      </c>
      <c r="AV2339">
        <f t="shared" si="736"/>
        <v>1</v>
      </c>
      <c r="AW2339">
        <f t="shared" si="737"/>
        <v>1</v>
      </c>
      <c r="AX2339">
        <f t="shared" si="738"/>
        <v>0</v>
      </c>
      <c r="AY2339">
        <f t="shared" si="739"/>
        <v>5</v>
      </c>
    </row>
    <row r="2340" spans="1:51" x14ac:dyDescent="0.3">
      <c r="A2340" s="1" t="s">
        <v>2334</v>
      </c>
      <c r="B2340" s="2">
        <v>5721902</v>
      </c>
      <c r="C2340" s="3" t="s">
        <v>5337</v>
      </c>
      <c r="D2340" s="5">
        <v>21.64</v>
      </c>
      <c r="E2340" s="5">
        <v>766.74467135999998</v>
      </c>
      <c r="F2340" s="3" t="s">
        <v>4480</v>
      </c>
      <c r="G2340" s="3" t="s">
        <v>4491</v>
      </c>
      <c r="H2340" s="3" t="s">
        <v>4492</v>
      </c>
      <c r="I2340" s="3" t="s">
        <v>4493</v>
      </c>
      <c r="J2340" s="3" t="s">
        <v>4494</v>
      </c>
      <c r="K2340" s="6">
        <v>66596.601999999999</v>
      </c>
      <c r="L2340" s="6">
        <v>64942.002999999997</v>
      </c>
      <c r="M2340" s="6" t="s">
        <v>4474</v>
      </c>
      <c r="N2340" s="6" t="s">
        <v>4474</v>
      </c>
      <c r="O2340" s="6">
        <v>57175.927000000003</v>
      </c>
      <c r="P2340" s="6">
        <v>55683.631999999998</v>
      </c>
      <c r="Q2340" s="6">
        <v>261041.177</v>
      </c>
      <c r="R2340" s="6">
        <v>150065.057</v>
      </c>
      <c r="S2340" s="6">
        <v>59017.13</v>
      </c>
      <c r="T2340" s="6">
        <v>58846.114999999998</v>
      </c>
      <c r="U2340" s="6" t="s">
        <v>4474</v>
      </c>
      <c r="V2340" s="6" t="s">
        <v>4474</v>
      </c>
      <c r="W2340" s="6">
        <v>1297406.8230000001</v>
      </c>
      <c r="X2340" s="6">
        <v>1297406.8230000001</v>
      </c>
      <c r="Y2340" s="6">
        <v>12361.605</v>
      </c>
      <c r="Z2340" s="6">
        <v>12361.605</v>
      </c>
      <c r="AA2340" s="6">
        <v>420936</v>
      </c>
      <c r="AB2340" s="6">
        <v>420936</v>
      </c>
      <c r="AC2340" s="6">
        <v>35431824</v>
      </c>
      <c r="AD2340" s="6">
        <v>35431824</v>
      </c>
      <c r="AF2340">
        <f t="shared" si="720"/>
        <v>0.20120225389010457</v>
      </c>
      <c r="AG2340">
        <f t="shared" si="721"/>
        <v>0.11566538293131821</v>
      </c>
      <c r="AH2340" t="e">
        <f t="shared" si="722"/>
        <v>#VALUE!</v>
      </c>
      <c r="AI2340" t="e">
        <f t="shared" si="723"/>
        <v>#VALUE!</v>
      </c>
      <c r="AJ2340">
        <f t="shared" si="724"/>
        <v>2.9366946519185814E-2</v>
      </c>
      <c r="AK2340">
        <f t="shared" si="725"/>
        <v>2.9366946519185814E-2</v>
      </c>
      <c r="AL2340">
        <f t="shared" si="726"/>
        <v>0.85854120605132378</v>
      </c>
      <c r="AM2340">
        <f t="shared" si="727"/>
        <v>0.85743631898757422</v>
      </c>
      <c r="AN2340">
        <f t="shared" si="728"/>
        <v>5.133054707235804E-2</v>
      </c>
      <c r="AO2340">
        <f t="shared" si="729"/>
        <v>5.0055234679461824E-2</v>
      </c>
      <c r="AP2340">
        <f t="shared" si="730"/>
        <v>1</v>
      </c>
      <c r="AQ2340">
        <f t="shared" si="731"/>
        <v>1</v>
      </c>
      <c r="AR2340">
        <f t="shared" si="732"/>
        <v>1</v>
      </c>
      <c r="AS2340">
        <f t="shared" si="733"/>
        <v>0</v>
      </c>
      <c r="AT2340">
        <f t="shared" si="734"/>
        <v>0</v>
      </c>
      <c r="AU2340">
        <f t="shared" si="735"/>
        <v>0</v>
      </c>
      <c r="AV2340">
        <f t="shared" si="736"/>
        <v>1</v>
      </c>
      <c r="AW2340">
        <f t="shared" si="737"/>
        <v>1</v>
      </c>
      <c r="AX2340">
        <f t="shared" si="738"/>
        <v>0</v>
      </c>
      <c r="AY2340">
        <f t="shared" si="739"/>
        <v>5</v>
      </c>
    </row>
    <row r="2341" spans="1:51" x14ac:dyDescent="0.3">
      <c r="A2341" s="1" t="s">
        <v>2335</v>
      </c>
      <c r="B2341" s="2">
        <v>4823341</v>
      </c>
      <c r="C2341" s="3" t="s">
        <v>5336</v>
      </c>
      <c r="D2341" s="5">
        <v>18.309999999999999</v>
      </c>
      <c r="E2341" s="5">
        <v>259.9005626</v>
      </c>
      <c r="F2341" s="3" t="s">
        <v>4480</v>
      </c>
      <c r="G2341" s="3" t="s">
        <v>4481</v>
      </c>
      <c r="H2341" s="3" t="s">
        <v>4481</v>
      </c>
      <c r="I2341" s="3" t="s">
        <v>4482</v>
      </c>
      <c r="J2341" s="3" t="s">
        <v>4484</v>
      </c>
      <c r="K2341" s="6">
        <v>51622</v>
      </c>
      <c r="L2341" s="6">
        <v>50127</v>
      </c>
      <c r="M2341" s="6" t="s">
        <v>4474</v>
      </c>
      <c r="N2341" s="6" t="s">
        <v>4474</v>
      </c>
      <c r="O2341" s="6">
        <v>81381</v>
      </c>
      <c r="P2341" s="6">
        <v>63384</v>
      </c>
      <c r="Q2341" s="6">
        <v>16846</v>
      </c>
      <c r="R2341" s="6">
        <v>2474</v>
      </c>
      <c r="S2341" s="6">
        <v>17200</v>
      </c>
      <c r="T2341" s="6">
        <v>17847</v>
      </c>
      <c r="U2341" s="6">
        <v>24770</v>
      </c>
      <c r="V2341" s="6">
        <v>24749</v>
      </c>
      <c r="W2341" s="6">
        <v>2274363</v>
      </c>
      <c r="X2341" s="6">
        <v>2269757</v>
      </c>
      <c r="Y2341" s="6" t="s">
        <v>4474</v>
      </c>
      <c r="Z2341" s="6" t="s">
        <v>4474</v>
      </c>
      <c r="AA2341" s="6" t="s">
        <v>4474</v>
      </c>
      <c r="AB2341" s="6" t="s">
        <v>4474</v>
      </c>
      <c r="AC2341" s="6">
        <v>14238677</v>
      </c>
      <c r="AD2341" s="6">
        <v>14229853</v>
      </c>
      <c r="AF2341">
        <f t="shared" si="720"/>
        <v>7.406909099382992E-3</v>
      </c>
      <c r="AG2341">
        <f t="shared" si="721"/>
        <v>1.08998452257224E-3</v>
      </c>
      <c r="AH2341">
        <f t="shared" si="722"/>
        <v>1.0890961557148089E-2</v>
      </c>
      <c r="AI2341">
        <f t="shared" si="723"/>
        <v>1.090381040789829E-2</v>
      </c>
      <c r="AJ2341" t="e">
        <f t="shared" si="724"/>
        <v>#VALUE!</v>
      </c>
      <c r="AK2341" t="e">
        <f t="shared" si="725"/>
        <v>#VALUE!</v>
      </c>
      <c r="AL2341">
        <f t="shared" si="726"/>
        <v>1.576479020572624</v>
      </c>
      <c r="AM2341">
        <f t="shared" si="727"/>
        <v>1.2644682506433658</v>
      </c>
      <c r="AN2341">
        <f t="shared" si="728"/>
        <v>2.269734426738388E-2</v>
      </c>
      <c r="AO2341">
        <f t="shared" si="729"/>
        <v>2.2084742992311512E-2</v>
      </c>
      <c r="AP2341">
        <f t="shared" si="730"/>
        <v>1</v>
      </c>
      <c r="AQ2341">
        <f t="shared" si="731"/>
        <v>1</v>
      </c>
      <c r="AR2341">
        <f t="shared" si="732"/>
        <v>1</v>
      </c>
      <c r="AS2341">
        <f t="shared" si="733"/>
        <v>1</v>
      </c>
      <c r="AT2341">
        <f t="shared" si="734"/>
        <v>1</v>
      </c>
      <c r="AU2341">
        <f t="shared" si="735"/>
        <v>0</v>
      </c>
      <c r="AV2341">
        <f t="shared" si="736"/>
        <v>1</v>
      </c>
      <c r="AW2341">
        <f t="shared" si="737"/>
        <v>1</v>
      </c>
      <c r="AX2341">
        <f t="shared" si="738"/>
        <v>0</v>
      </c>
      <c r="AY2341">
        <f t="shared" si="739"/>
        <v>7</v>
      </c>
    </row>
    <row r="2342" spans="1:51" x14ac:dyDescent="0.3">
      <c r="A2342" s="1" t="s">
        <v>2336</v>
      </c>
      <c r="B2342" s="2">
        <v>4086121</v>
      </c>
      <c r="C2342" s="3" t="s">
        <v>5337</v>
      </c>
      <c r="D2342" s="5">
        <v>42.23</v>
      </c>
      <c r="E2342" s="5">
        <v>2276.1017200299998</v>
      </c>
      <c r="F2342" s="3" t="s">
        <v>4665</v>
      </c>
      <c r="G2342" s="3" t="s">
        <v>4666</v>
      </c>
      <c r="H2342" s="3" t="s">
        <v>4679</v>
      </c>
      <c r="I2342" s="3" t="s">
        <v>4984</v>
      </c>
      <c r="J2342" s="3" t="s">
        <v>5129</v>
      </c>
      <c r="K2342" s="6">
        <v>1759570</v>
      </c>
      <c r="L2342" s="6">
        <v>1825783</v>
      </c>
      <c r="M2342" s="6">
        <v>288456</v>
      </c>
      <c r="N2342" s="6">
        <v>294114</v>
      </c>
      <c r="O2342" s="6">
        <v>223168</v>
      </c>
      <c r="P2342" s="6">
        <v>227474</v>
      </c>
      <c r="Q2342" s="6">
        <v>-49588</v>
      </c>
      <c r="R2342" s="6">
        <v>-109491</v>
      </c>
      <c r="S2342" s="6">
        <v>197132</v>
      </c>
      <c r="T2342" s="6">
        <v>201261</v>
      </c>
      <c r="U2342" s="6">
        <v>952124</v>
      </c>
      <c r="V2342" s="6">
        <v>910866</v>
      </c>
      <c r="W2342" s="6">
        <v>2608858</v>
      </c>
      <c r="X2342" s="6">
        <v>2652058</v>
      </c>
      <c r="Y2342" s="6">
        <v>370313</v>
      </c>
      <c r="Z2342" s="6">
        <v>392830</v>
      </c>
      <c r="AA2342" s="6">
        <v>561471</v>
      </c>
      <c r="AB2342" s="6">
        <v>688791</v>
      </c>
      <c r="AC2342" s="6">
        <v>54029000</v>
      </c>
      <c r="AD2342" s="6">
        <v>54279000</v>
      </c>
      <c r="AF2342">
        <f t="shared" si="720"/>
        <v>-1.9007550430111566E-2</v>
      </c>
      <c r="AG2342">
        <f t="shared" si="721"/>
        <v>-4.1285296173763919E-2</v>
      </c>
      <c r="AH2342">
        <f t="shared" si="722"/>
        <v>0.36495815410420956</v>
      </c>
      <c r="AI2342">
        <f t="shared" si="723"/>
        <v>0.34345628941750145</v>
      </c>
      <c r="AJ2342">
        <f t="shared" si="724"/>
        <v>0.65954074208641233</v>
      </c>
      <c r="AK2342">
        <f t="shared" si="725"/>
        <v>0.57031813714174551</v>
      </c>
      <c r="AL2342">
        <f t="shared" si="726"/>
        <v>0.12683098711617044</v>
      </c>
      <c r="AM2342">
        <f t="shared" si="727"/>
        <v>0.12458983351252585</v>
      </c>
      <c r="AN2342">
        <f t="shared" si="728"/>
        <v>0.6744598594480804</v>
      </c>
      <c r="AO2342">
        <f t="shared" si="729"/>
        <v>0.68844007182346689</v>
      </c>
      <c r="AP2342">
        <f t="shared" si="730"/>
        <v>0</v>
      </c>
      <c r="AQ2342">
        <f t="shared" si="731"/>
        <v>1</v>
      </c>
      <c r="AR2342">
        <f t="shared" si="732"/>
        <v>1</v>
      </c>
      <c r="AS2342">
        <f t="shared" si="733"/>
        <v>1</v>
      </c>
      <c r="AT2342">
        <f t="shared" si="734"/>
        <v>0</v>
      </c>
      <c r="AU2342">
        <f t="shared" si="735"/>
        <v>1</v>
      </c>
      <c r="AV2342">
        <f t="shared" si="736"/>
        <v>1</v>
      </c>
      <c r="AW2342">
        <f t="shared" si="737"/>
        <v>0</v>
      </c>
      <c r="AX2342">
        <f t="shared" si="738"/>
        <v>1</v>
      </c>
      <c r="AY2342">
        <f t="shared" si="739"/>
        <v>6</v>
      </c>
    </row>
    <row r="2343" spans="1:51" x14ac:dyDescent="0.3">
      <c r="A2343" s="1" t="s">
        <v>2337</v>
      </c>
      <c r="B2343" s="2">
        <v>4044333</v>
      </c>
      <c r="C2343" s="3" t="s">
        <v>5337</v>
      </c>
      <c r="D2343" s="5">
        <v>144.47</v>
      </c>
      <c r="E2343" s="5">
        <v>347829.29076484003</v>
      </c>
      <c r="F2343" s="3" t="s">
        <v>4470</v>
      </c>
      <c r="G2343" s="3" t="s">
        <v>4471</v>
      </c>
      <c r="H2343" s="3" t="s">
        <v>4673</v>
      </c>
      <c r="I2343" s="3" t="s">
        <v>4673</v>
      </c>
      <c r="J2343" s="3" t="s">
        <v>4544</v>
      </c>
      <c r="K2343" s="6">
        <v>87696000</v>
      </c>
      <c r="L2343" s="6">
        <v>86576000</v>
      </c>
      <c r="M2343" s="6">
        <v>30052000</v>
      </c>
      <c r="N2343" s="6">
        <v>31037000</v>
      </c>
      <c r="O2343" s="6">
        <v>23149000</v>
      </c>
      <c r="P2343" s="6">
        <v>24151000</v>
      </c>
      <c r="Q2343" s="6">
        <v>14684000</v>
      </c>
      <c r="R2343" s="6">
        <v>38018000</v>
      </c>
      <c r="S2343" s="6">
        <v>25146000</v>
      </c>
      <c r="T2343" s="6">
        <v>24642000</v>
      </c>
      <c r="U2343" s="6">
        <v>31289000</v>
      </c>
      <c r="V2343" s="6">
        <v>31636000</v>
      </c>
      <c r="W2343" s="6">
        <v>178287000</v>
      </c>
      <c r="X2343" s="6">
        <v>181088000</v>
      </c>
      <c r="Y2343" s="6">
        <v>53249000</v>
      </c>
      <c r="Z2343" s="6">
        <v>57817000</v>
      </c>
      <c r="AA2343" s="6">
        <v>51759000</v>
      </c>
      <c r="AB2343" s="6">
        <v>53933000</v>
      </c>
      <c r="AC2343" s="6">
        <v>2407298000</v>
      </c>
      <c r="AD2343" s="6">
        <v>2406846000</v>
      </c>
      <c r="AF2343">
        <f t="shared" si="720"/>
        <v>8.2361585533437656E-2</v>
      </c>
      <c r="AG2343">
        <f t="shared" si="721"/>
        <v>0.20994212758437886</v>
      </c>
      <c r="AH2343">
        <f t="shared" si="722"/>
        <v>0.17549793310785419</v>
      </c>
      <c r="AI2343">
        <f t="shared" si="723"/>
        <v>0.17469959356776815</v>
      </c>
      <c r="AJ2343">
        <f t="shared" si="724"/>
        <v>1.0287872640506965</v>
      </c>
      <c r="AK2343">
        <f t="shared" si="725"/>
        <v>1.0720152782155639</v>
      </c>
      <c r="AL2343">
        <f t="shared" si="726"/>
        <v>0.26396871008939976</v>
      </c>
      <c r="AM2343">
        <f t="shared" si="727"/>
        <v>0.27895721678063207</v>
      </c>
      <c r="AN2343">
        <f t="shared" si="728"/>
        <v>0.4918810681653738</v>
      </c>
      <c r="AO2343">
        <f t="shared" si="729"/>
        <v>0.47808800141367735</v>
      </c>
      <c r="AP2343">
        <f t="shared" si="730"/>
        <v>1</v>
      </c>
      <c r="AQ2343">
        <f t="shared" si="731"/>
        <v>1</v>
      </c>
      <c r="AR2343">
        <f t="shared" si="732"/>
        <v>0</v>
      </c>
      <c r="AS2343">
        <f t="shared" si="733"/>
        <v>1</v>
      </c>
      <c r="AT2343">
        <f t="shared" si="734"/>
        <v>0</v>
      </c>
      <c r="AU2343">
        <f t="shared" si="735"/>
        <v>0</v>
      </c>
      <c r="AV2343">
        <f t="shared" si="736"/>
        <v>0</v>
      </c>
      <c r="AW2343">
        <f t="shared" si="737"/>
        <v>1</v>
      </c>
      <c r="AX2343">
        <f t="shared" si="738"/>
        <v>0</v>
      </c>
      <c r="AY2343">
        <f t="shared" si="739"/>
        <v>4</v>
      </c>
    </row>
    <row r="2344" spans="1:51" x14ac:dyDescent="0.3">
      <c r="A2344" s="1" t="s">
        <v>2338</v>
      </c>
      <c r="B2344" s="2">
        <v>5234450</v>
      </c>
      <c r="C2344" s="3" t="s">
        <v>5337</v>
      </c>
      <c r="D2344" s="5">
        <v>79.3</v>
      </c>
      <c r="E2344" s="5">
        <v>52511.300871899999</v>
      </c>
      <c r="F2344" s="3" t="s">
        <v>4485</v>
      </c>
      <c r="G2344" s="3" t="s">
        <v>4486</v>
      </c>
      <c r="H2344" s="3" t="s">
        <v>4496</v>
      </c>
      <c r="I2344" s="3" t="s">
        <v>4496</v>
      </c>
      <c r="J2344" s="3" t="s">
        <v>4616</v>
      </c>
      <c r="K2344" s="6">
        <v>22952000</v>
      </c>
      <c r="L2344" s="6">
        <v>26930000</v>
      </c>
      <c r="M2344" s="6">
        <v>3275000</v>
      </c>
      <c r="N2344" s="6">
        <v>3814000</v>
      </c>
      <c r="O2344" s="6">
        <v>2459000</v>
      </c>
      <c r="P2344" s="6">
        <v>2900000</v>
      </c>
      <c r="Q2344" s="6">
        <v>1709000</v>
      </c>
      <c r="R2344" s="6">
        <v>1803000</v>
      </c>
      <c r="S2344" s="6">
        <v>2098000</v>
      </c>
      <c r="T2344" s="6">
        <v>1962000</v>
      </c>
      <c r="U2344" s="6">
        <v>8004000</v>
      </c>
      <c r="V2344" s="6">
        <v>7867000</v>
      </c>
      <c r="W2344" s="6">
        <v>42695000</v>
      </c>
      <c r="X2344" s="6">
        <v>43325000</v>
      </c>
      <c r="Y2344" s="6">
        <v>11179000</v>
      </c>
      <c r="Z2344" s="6">
        <v>12153000</v>
      </c>
      <c r="AA2344" s="6">
        <v>11955000</v>
      </c>
      <c r="AB2344" s="6">
        <v>12724000</v>
      </c>
      <c r="AC2344" s="6">
        <v>662878003</v>
      </c>
      <c r="AD2344" s="6">
        <v>668013549</v>
      </c>
      <c r="AF2344">
        <f t="shared" si="720"/>
        <v>4.0028106335636492E-2</v>
      </c>
      <c r="AG2344">
        <f t="shared" si="721"/>
        <v>4.1615695326024237E-2</v>
      </c>
      <c r="AH2344">
        <f t="shared" si="722"/>
        <v>0.1874692586953976</v>
      </c>
      <c r="AI2344">
        <f t="shared" si="723"/>
        <v>0.18158107328332371</v>
      </c>
      <c r="AJ2344">
        <f t="shared" si="724"/>
        <v>0.9350899205353409</v>
      </c>
      <c r="AK2344">
        <f t="shared" si="725"/>
        <v>0.95512417478780254</v>
      </c>
      <c r="AL2344">
        <f t="shared" si="726"/>
        <v>0.10713663297316138</v>
      </c>
      <c r="AM2344">
        <f t="shared" si="727"/>
        <v>0.10768659487560342</v>
      </c>
      <c r="AN2344">
        <f t="shared" si="728"/>
        <v>0.53758051294062537</v>
      </c>
      <c r="AO2344">
        <f t="shared" si="729"/>
        <v>0.62158107328332368</v>
      </c>
      <c r="AP2344">
        <f t="shared" si="730"/>
        <v>1</v>
      </c>
      <c r="AQ2344">
        <f t="shared" si="731"/>
        <v>1</v>
      </c>
      <c r="AR2344">
        <f t="shared" si="732"/>
        <v>0</v>
      </c>
      <c r="AS2344">
        <f t="shared" si="733"/>
        <v>1</v>
      </c>
      <c r="AT2344">
        <f t="shared" si="734"/>
        <v>0</v>
      </c>
      <c r="AU2344">
        <f t="shared" si="735"/>
        <v>0</v>
      </c>
      <c r="AV2344">
        <f t="shared" si="736"/>
        <v>0</v>
      </c>
      <c r="AW2344">
        <f t="shared" si="737"/>
        <v>0</v>
      </c>
      <c r="AX2344">
        <f t="shared" si="738"/>
        <v>1</v>
      </c>
      <c r="AY2344">
        <f t="shared" si="739"/>
        <v>4</v>
      </c>
    </row>
    <row r="2345" spans="1:51" x14ac:dyDescent="0.3">
      <c r="A2345" s="1" t="s">
        <v>2339</v>
      </c>
      <c r="B2345" s="2">
        <v>4915594</v>
      </c>
      <c r="C2345" s="3" t="s">
        <v>5335</v>
      </c>
      <c r="D2345" s="5">
        <v>32.94</v>
      </c>
      <c r="E2345" s="5">
        <v>336.92576886000001</v>
      </c>
      <c r="F2345" s="3" t="s">
        <v>4475</v>
      </c>
      <c r="G2345" s="3" t="s">
        <v>4548</v>
      </c>
      <c r="H2345" s="3" t="s">
        <v>4549</v>
      </c>
      <c r="I2345" s="3" t="s">
        <v>4549</v>
      </c>
      <c r="J2345" s="3" t="s">
        <v>4696</v>
      </c>
      <c r="K2345" s="6">
        <v>592846</v>
      </c>
      <c r="L2345" s="6">
        <v>583317</v>
      </c>
      <c r="M2345" s="6">
        <v>-16091</v>
      </c>
      <c r="N2345" s="6">
        <v>-8056</v>
      </c>
      <c r="O2345" s="6">
        <v>-32349</v>
      </c>
      <c r="P2345" s="6">
        <v>-23273</v>
      </c>
      <c r="Q2345" s="6">
        <v>-26533</v>
      </c>
      <c r="R2345" s="6">
        <v>-8274</v>
      </c>
      <c r="S2345" s="6">
        <v>40984</v>
      </c>
      <c r="T2345" s="6">
        <v>18402</v>
      </c>
      <c r="U2345" s="6" t="s">
        <v>4474</v>
      </c>
      <c r="V2345" s="6" t="s">
        <v>4474</v>
      </c>
      <c r="W2345" s="6">
        <v>635212</v>
      </c>
      <c r="X2345" s="6">
        <v>679825</v>
      </c>
      <c r="Y2345" s="6">
        <v>428728</v>
      </c>
      <c r="Z2345" s="6">
        <v>461005</v>
      </c>
      <c r="AA2345" s="6">
        <v>90444</v>
      </c>
      <c r="AB2345" s="6">
        <v>99293</v>
      </c>
      <c r="AC2345" s="6">
        <v>10202695</v>
      </c>
      <c r="AD2345" s="6">
        <v>10193746</v>
      </c>
      <c r="AF2345">
        <f t="shared" si="720"/>
        <v>-4.1770306606298373E-2</v>
      </c>
      <c r="AG2345">
        <f t="shared" si="721"/>
        <v>-1.2170779244658552E-2</v>
      </c>
      <c r="AH2345" t="e">
        <f t="shared" si="722"/>
        <v>#VALUE!</v>
      </c>
      <c r="AI2345" t="e">
        <f t="shared" si="723"/>
        <v>#VALUE!</v>
      </c>
      <c r="AJ2345">
        <f t="shared" si="724"/>
        <v>4.7402591658927067</v>
      </c>
      <c r="AK2345">
        <f t="shared" si="725"/>
        <v>4.642875127148943</v>
      </c>
      <c r="AL2345">
        <f t="shared" si="726"/>
        <v>-5.4565603883639256E-2</v>
      </c>
      <c r="AM2345">
        <f t="shared" si="727"/>
        <v>-3.9897688563851216E-2</v>
      </c>
      <c r="AN2345">
        <f t="shared" si="728"/>
        <v>0.93330415672248002</v>
      </c>
      <c r="AO2345">
        <f t="shared" si="729"/>
        <v>0.85803993674842793</v>
      </c>
      <c r="AP2345">
        <f t="shared" si="730"/>
        <v>0</v>
      </c>
      <c r="AQ2345">
        <f t="shared" si="731"/>
        <v>1</v>
      </c>
      <c r="AR2345">
        <f t="shared" si="732"/>
        <v>0</v>
      </c>
      <c r="AS2345">
        <f t="shared" si="733"/>
        <v>1</v>
      </c>
      <c r="AT2345">
        <f t="shared" si="734"/>
        <v>0</v>
      </c>
      <c r="AU2345">
        <f t="shared" si="735"/>
        <v>1</v>
      </c>
      <c r="AV2345">
        <f t="shared" si="736"/>
        <v>0</v>
      </c>
      <c r="AW2345">
        <f t="shared" si="737"/>
        <v>1</v>
      </c>
      <c r="AX2345">
        <f t="shared" si="738"/>
        <v>0</v>
      </c>
      <c r="AY2345">
        <f t="shared" si="739"/>
        <v>4</v>
      </c>
    </row>
    <row r="2346" spans="1:51" x14ac:dyDescent="0.3">
      <c r="A2346" s="1" t="s">
        <v>2340</v>
      </c>
      <c r="B2346" s="2">
        <v>14887727</v>
      </c>
      <c r="C2346" s="3" t="s">
        <v>5335</v>
      </c>
      <c r="D2346" s="5">
        <v>91.5</v>
      </c>
      <c r="E2346" s="5">
        <v>17386.439203499998</v>
      </c>
      <c r="F2346" s="3" t="s">
        <v>4480</v>
      </c>
      <c r="G2346" s="3" t="s">
        <v>4491</v>
      </c>
      <c r="H2346" s="3" t="s">
        <v>4663</v>
      </c>
      <c r="I2346" s="3" t="s">
        <v>4663</v>
      </c>
      <c r="J2346" s="3" t="s">
        <v>5130</v>
      </c>
      <c r="K2346" s="6">
        <v>5156808.9450140409</v>
      </c>
      <c r="L2346" s="6">
        <v>4896169.2937686453</v>
      </c>
      <c r="M2346" s="6">
        <v>3941420.9474397744</v>
      </c>
      <c r="N2346" s="6">
        <v>3781393.0180773214</v>
      </c>
      <c r="O2346" s="6">
        <v>3878504.1451541902</v>
      </c>
      <c r="P2346" s="6">
        <v>3717940.1539921132</v>
      </c>
      <c r="Q2346" s="6">
        <v>2150069.257914905</v>
      </c>
      <c r="R2346" s="6">
        <v>2084286.5379282751</v>
      </c>
      <c r="S2346" s="6">
        <v>1591433.5720148818</v>
      </c>
      <c r="T2346" s="6">
        <v>932620.13758330431</v>
      </c>
      <c r="U2346" s="6">
        <v>288832.47146469116</v>
      </c>
      <c r="V2346" s="6">
        <v>275504.38364846306</v>
      </c>
      <c r="W2346" s="6">
        <v>15858267.175810799</v>
      </c>
      <c r="X2346" s="6">
        <v>15142894.264286466</v>
      </c>
      <c r="Y2346" s="6">
        <v>12153760.834053002</v>
      </c>
      <c r="Z2346" s="6">
        <v>11700515.474807223</v>
      </c>
      <c r="AA2346" s="6">
        <v>2126666.5973009812</v>
      </c>
      <c r="AB2346" s="6">
        <v>2214067.814513573</v>
      </c>
      <c r="AC2346" s="6">
        <v>190015729</v>
      </c>
      <c r="AD2346" s="6">
        <v>190015729</v>
      </c>
      <c r="AF2346">
        <f t="shared" si="720"/>
        <v>0.13558034015182222</v>
      </c>
      <c r="AG2346">
        <f t="shared" si="721"/>
        <v>0.13764122640966528</v>
      </c>
      <c r="AH2346">
        <f t="shared" si="722"/>
        <v>1.8213368980518754E-2</v>
      </c>
      <c r="AI2346">
        <f t="shared" si="723"/>
        <v>1.8193641112467004E-2</v>
      </c>
      <c r="AJ2346">
        <f t="shared" si="724"/>
        <v>5.7149347478714896</v>
      </c>
      <c r="AK2346">
        <f t="shared" si="725"/>
        <v>5.2846238033489534</v>
      </c>
      <c r="AL2346">
        <f t="shared" si="726"/>
        <v>0.75211321313429613</v>
      </c>
      <c r="AM2346">
        <f t="shared" si="727"/>
        <v>0.75935694436136747</v>
      </c>
      <c r="AN2346">
        <f t="shared" si="728"/>
        <v>0.32518111139405648</v>
      </c>
      <c r="AO2346">
        <f t="shared" si="729"/>
        <v>0.3233311418752981</v>
      </c>
      <c r="AP2346">
        <f t="shared" si="730"/>
        <v>1</v>
      </c>
      <c r="AQ2346">
        <f t="shared" si="731"/>
        <v>1</v>
      </c>
      <c r="AR2346">
        <f t="shared" si="732"/>
        <v>0</v>
      </c>
      <c r="AS2346">
        <f t="shared" si="733"/>
        <v>0</v>
      </c>
      <c r="AT2346">
        <f t="shared" si="734"/>
        <v>0</v>
      </c>
      <c r="AU2346">
        <f t="shared" si="735"/>
        <v>1</v>
      </c>
      <c r="AV2346">
        <f t="shared" si="736"/>
        <v>0</v>
      </c>
      <c r="AW2346">
        <f t="shared" si="737"/>
        <v>1</v>
      </c>
      <c r="AX2346">
        <f t="shared" si="738"/>
        <v>0</v>
      </c>
      <c r="AY2346">
        <f t="shared" si="739"/>
        <v>4</v>
      </c>
    </row>
    <row r="2347" spans="1:51" x14ac:dyDescent="0.3">
      <c r="A2347" s="1" t="s">
        <v>2341</v>
      </c>
      <c r="B2347" s="2">
        <v>113071</v>
      </c>
      <c r="C2347" s="3" t="s">
        <v>5337</v>
      </c>
      <c r="D2347" s="7">
        <v>238</v>
      </c>
      <c r="E2347" s="5">
        <v>11291.830507999999</v>
      </c>
      <c r="F2347" s="3" t="s">
        <v>4525</v>
      </c>
      <c r="G2347" s="3" t="s">
        <v>4698</v>
      </c>
      <c r="H2347" s="3" t="s">
        <v>4698</v>
      </c>
      <c r="I2347" s="3" t="s">
        <v>4902</v>
      </c>
      <c r="J2347" s="3" t="s">
        <v>4861</v>
      </c>
      <c r="K2347" s="6">
        <v>22423700</v>
      </c>
      <c r="L2347" s="6">
        <v>21654800</v>
      </c>
      <c r="M2347" s="6" t="s">
        <v>4474</v>
      </c>
      <c r="N2347" s="6" t="s">
        <v>4474</v>
      </c>
      <c r="O2347" s="6">
        <v>705600</v>
      </c>
      <c r="P2347" s="6">
        <v>586200</v>
      </c>
      <c r="Q2347" s="6">
        <v>477300</v>
      </c>
      <c r="R2347" s="6">
        <v>381800</v>
      </c>
      <c r="S2347" s="6">
        <v>587400</v>
      </c>
      <c r="T2347" s="6">
        <v>651500</v>
      </c>
      <c r="U2347" s="6">
        <v>1116500</v>
      </c>
      <c r="V2347" s="6">
        <v>2030000</v>
      </c>
      <c r="W2347" s="6">
        <v>17817200</v>
      </c>
      <c r="X2347" s="6">
        <v>15909000</v>
      </c>
      <c r="Y2347" s="6" t="s">
        <v>4474</v>
      </c>
      <c r="Z2347" s="6" t="s">
        <v>4474</v>
      </c>
      <c r="AA2347" s="6" t="s">
        <v>4474</v>
      </c>
      <c r="AB2347" s="6" t="s">
        <v>4474</v>
      </c>
      <c r="AC2347" s="6">
        <v>47471625</v>
      </c>
      <c r="AD2347" s="6">
        <v>47497305</v>
      </c>
      <c r="AF2347">
        <f t="shared" si="720"/>
        <v>2.6788721011157757E-2</v>
      </c>
      <c r="AG2347">
        <f t="shared" si="721"/>
        <v>2.3998994279967312E-2</v>
      </c>
      <c r="AH2347">
        <f t="shared" si="722"/>
        <v>6.266416720921357E-2</v>
      </c>
      <c r="AI2347">
        <f t="shared" si="723"/>
        <v>0.12760072914702369</v>
      </c>
      <c r="AJ2347" t="e">
        <f t="shared" si="724"/>
        <v>#VALUE!</v>
      </c>
      <c r="AK2347" t="e">
        <f t="shared" si="725"/>
        <v>#VALUE!</v>
      </c>
      <c r="AL2347">
        <f t="shared" si="726"/>
        <v>3.1466707100077151E-2</v>
      </c>
      <c r="AM2347">
        <f t="shared" si="727"/>
        <v>2.7070210761586347E-2</v>
      </c>
      <c r="AN2347">
        <f t="shared" si="728"/>
        <v>1.2585423074332667</v>
      </c>
      <c r="AO2347">
        <f t="shared" si="729"/>
        <v>1.3611666352379157</v>
      </c>
      <c r="AP2347">
        <f t="shared" si="730"/>
        <v>1</v>
      </c>
      <c r="AQ2347">
        <f t="shared" si="731"/>
        <v>1</v>
      </c>
      <c r="AR2347">
        <f t="shared" si="732"/>
        <v>1</v>
      </c>
      <c r="AS2347">
        <f t="shared" si="733"/>
        <v>1</v>
      </c>
      <c r="AT2347">
        <f t="shared" si="734"/>
        <v>1</v>
      </c>
      <c r="AU2347">
        <f t="shared" si="735"/>
        <v>0</v>
      </c>
      <c r="AV2347">
        <f t="shared" si="736"/>
        <v>1</v>
      </c>
      <c r="AW2347">
        <f t="shared" si="737"/>
        <v>0</v>
      </c>
      <c r="AX2347">
        <f t="shared" si="738"/>
        <v>1</v>
      </c>
      <c r="AY2347">
        <f t="shared" si="739"/>
        <v>7</v>
      </c>
    </row>
    <row r="2348" spans="1:51" x14ac:dyDescent="0.3">
      <c r="A2348" s="1" t="s">
        <v>2342</v>
      </c>
      <c r="B2348" s="2">
        <v>6313859</v>
      </c>
      <c r="C2348" s="3" t="s">
        <v>5336</v>
      </c>
      <c r="D2348" s="7">
        <v>3.78</v>
      </c>
      <c r="E2348" s="5">
        <v>78.963958079999998</v>
      </c>
      <c r="F2348" s="3" t="s">
        <v>4470</v>
      </c>
      <c r="G2348" s="3" t="s">
        <v>4471</v>
      </c>
      <c r="H2348" s="3" t="s">
        <v>4673</v>
      </c>
      <c r="I2348" s="3" t="s">
        <v>4673</v>
      </c>
      <c r="J2348" s="3" t="s">
        <v>4544</v>
      </c>
      <c r="K2348" s="6">
        <v>57771</v>
      </c>
      <c r="L2348" s="6">
        <v>77681</v>
      </c>
      <c r="M2348" s="6">
        <v>-14757</v>
      </c>
      <c r="N2348" s="6">
        <v>5382</v>
      </c>
      <c r="O2348" s="6">
        <v>-18015</v>
      </c>
      <c r="P2348" s="6">
        <v>2124</v>
      </c>
      <c r="Q2348" s="6">
        <v>-18336</v>
      </c>
      <c r="R2348" s="6">
        <v>843</v>
      </c>
      <c r="S2348" s="6">
        <v>-27872</v>
      </c>
      <c r="T2348" s="6">
        <v>-7968</v>
      </c>
      <c r="U2348" s="6">
        <v>19785</v>
      </c>
      <c r="V2348" s="6">
        <v>19748</v>
      </c>
      <c r="W2348" s="6">
        <v>64044</v>
      </c>
      <c r="X2348" s="6">
        <v>65189</v>
      </c>
      <c r="Y2348" s="6">
        <v>46162</v>
      </c>
      <c r="Z2348" s="6">
        <v>46470</v>
      </c>
      <c r="AA2348" s="6">
        <v>33333</v>
      </c>
      <c r="AB2348" s="6">
        <v>34146</v>
      </c>
      <c r="AC2348" s="6">
        <v>20728904</v>
      </c>
      <c r="AD2348" s="6">
        <v>20018146</v>
      </c>
      <c r="AF2348">
        <f t="shared" si="720"/>
        <v>-0.28630316657298105</v>
      </c>
      <c r="AG2348">
        <f t="shared" si="721"/>
        <v>1.2931629569405882E-2</v>
      </c>
      <c r="AH2348">
        <f t="shared" si="722"/>
        <v>0.30892823683717446</v>
      </c>
      <c r="AI2348">
        <f t="shared" si="723"/>
        <v>0.30293454417156268</v>
      </c>
      <c r="AJ2348">
        <f t="shared" si="724"/>
        <v>1.3848738487384873</v>
      </c>
      <c r="AK2348">
        <f t="shared" si="725"/>
        <v>1.3609207520646636</v>
      </c>
      <c r="AL2348">
        <f t="shared" si="726"/>
        <v>-0.31183465752713296</v>
      </c>
      <c r="AM2348">
        <f t="shared" si="727"/>
        <v>2.7342593426964122E-2</v>
      </c>
      <c r="AN2348">
        <f t="shared" si="728"/>
        <v>0.90205171444631815</v>
      </c>
      <c r="AO2348">
        <f t="shared" si="729"/>
        <v>1.1916274218042922</v>
      </c>
      <c r="AP2348">
        <f t="shared" si="730"/>
        <v>0</v>
      </c>
      <c r="AQ2348">
        <f t="shared" si="731"/>
        <v>0</v>
      </c>
      <c r="AR2348">
        <f t="shared" si="732"/>
        <v>0</v>
      </c>
      <c r="AS2348">
        <f t="shared" si="733"/>
        <v>0</v>
      </c>
      <c r="AT2348">
        <f t="shared" si="734"/>
        <v>0</v>
      </c>
      <c r="AU2348">
        <f t="shared" si="735"/>
        <v>1</v>
      </c>
      <c r="AV2348">
        <f t="shared" si="736"/>
        <v>0</v>
      </c>
      <c r="AW2348">
        <f t="shared" si="737"/>
        <v>0</v>
      </c>
      <c r="AX2348">
        <f t="shared" si="738"/>
        <v>0</v>
      </c>
      <c r="AY2348">
        <f t="shared" si="739"/>
        <v>1</v>
      </c>
    </row>
    <row r="2349" spans="1:51" x14ac:dyDescent="0.3">
      <c r="A2349" s="1" t="s">
        <v>2343</v>
      </c>
      <c r="B2349" s="2">
        <v>4972653</v>
      </c>
      <c r="C2349" s="3" t="s">
        <v>5335</v>
      </c>
      <c r="D2349" s="5">
        <v>39.619999999999997</v>
      </c>
      <c r="E2349" s="5">
        <v>2132.6878641600001</v>
      </c>
      <c r="F2349" s="3" t="s">
        <v>4665</v>
      </c>
      <c r="G2349" s="3" t="s">
        <v>4666</v>
      </c>
      <c r="H2349" s="3" t="s">
        <v>4667</v>
      </c>
      <c r="I2349" s="3" t="s">
        <v>4667</v>
      </c>
      <c r="J2349" s="3" t="s">
        <v>4788</v>
      </c>
      <c r="K2349" s="6">
        <v>2258181</v>
      </c>
      <c r="L2349" s="6">
        <v>2266596</v>
      </c>
      <c r="M2349" s="6">
        <v>123859.25</v>
      </c>
      <c r="N2349" s="6">
        <v>132829.5</v>
      </c>
      <c r="O2349" s="6">
        <v>25381</v>
      </c>
      <c r="P2349" s="6">
        <v>27191</v>
      </c>
      <c r="Q2349" s="6">
        <v>182597</v>
      </c>
      <c r="R2349" s="6">
        <v>243087</v>
      </c>
      <c r="S2349" s="6" t="s">
        <v>4474</v>
      </c>
      <c r="T2349" s="6" t="s">
        <v>4474</v>
      </c>
      <c r="U2349" s="6" t="s">
        <v>4474</v>
      </c>
      <c r="V2349" s="6">
        <v>593</v>
      </c>
      <c r="W2349" s="6">
        <v>8080143</v>
      </c>
      <c r="X2349" s="6">
        <v>8099842</v>
      </c>
      <c r="Y2349" s="6">
        <v>3287158</v>
      </c>
      <c r="Z2349" s="6">
        <v>3624648</v>
      </c>
      <c r="AA2349" s="6">
        <v>2696040</v>
      </c>
      <c r="AB2349" s="6">
        <v>2693816</v>
      </c>
      <c r="AC2349" s="6">
        <v>53828569</v>
      </c>
      <c r="AD2349" s="6">
        <v>57110165</v>
      </c>
      <c r="AF2349">
        <f t="shared" si="720"/>
        <v>2.2598238669785917E-2</v>
      </c>
      <c r="AG2349">
        <f t="shared" si="721"/>
        <v>3.0011326146855703E-2</v>
      </c>
      <c r="AH2349" t="e">
        <f t="shared" si="722"/>
        <v>#VALUE!</v>
      </c>
      <c r="AI2349">
        <f t="shared" si="723"/>
        <v>7.321130461557151E-5</v>
      </c>
      <c r="AJ2349">
        <f t="shared" si="724"/>
        <v>1.2192541653684663</v>
      </c>
      <c r="AK2349">
        <f t="shared" si="725"/>
        <v>1.3455440163693437</v>
      </c>
      <c r="AL2349">
        <f t="shared" si="726"/>
        <v>1.1239577341231726E-2</v>
      </c>
      <c r="AM2349">
        <f t="shared" si="727"/>
        <v>1.1996403417283009E-2</v>
      </c>
      <c r="AN2349">
        <f t="shared" si="728"/>
        <v>0.27947290041772777</v>
      </c>
      <c r="AO2349">
        <f t="shared" si="729"/>
        <v>0.27983212512046529</v>
      </c>
      <c r="AP2349">
        <f t="shared" si="730"/>
        <v>1</v>
      </c>
      <c r="AQ2349">
        <f t="shared" si="731"/>
        <v>0</v>
      </c>
      <c r="AR2349">
        <f t="shared" si="732"/>
        <v>0</v>
      </c>
      <c r="AS2349">
        <f t="shared" si="733"/>
        <v>0</v>
      </c>
      <c r="AT2349">
        <f t="shared" si="734"/>
        <v>0</v>
      </c>
      <c r="AU2349">
        <f t="shared" si="735"/>
        <v>0</v>
      </c>
      <c r="AV2349">
        <f t="shared" si="736"/>
        <v>0</v>
      </c>
      <c r="AW2349">
        <f t="shared" si="737"/>
        <v>0</v>
      </c>
      <c r="AX2349">
        <f t="shared" si="738"/>
        <v>1</v>
      </c>
      <c r="AY2349">
        <f t="shared" si="739"/>
        <v>2</v>
      </c>
    </row>
    <row r="2350" spans="1:51" x14ac:dyDescent="0.3">
      <c r="A2350" s="1" t="s">
        <v>2344</v>
      </c>
      <c r="B2350" s="2">
        <v>100201</v>
      </c>
      <c r="C2350" s="3" t="s">
        <v>5337</v>
      </c>
      <c r="D2350" s="5">
        <v>244.21</v>
      </c>
      <c r="E2350" s="5">
        <v>687534.28445661999</v>
      </c>
      <c r="F2350" s="3" t="s">
        <v>4480</v>
      </c>
      <c r="G2350" s="3" t="s">
        <v>4481</v>
      </c>
      <c r="H2350" s="3" t="s">
        <v>4481</v>
      </c>
      <c r="I2350" s="3" t="s">
        <v>4807</v>
      </c>
      <c r="J2350" s="3" t="s">
        <v>4484</v>
      </c>
      <c r="K2350" s="6">
        <v>165306000</v>
      </c>
      <c r="L2350" s="6">
        <v>162426000</v>
      </c>
      <c r="M2350" s="6" t="s">
        <v>4474</v>
      </c>
      <c r="N2350" s="6" t="s">
        <v>4474</v>
      </c>
      <c r="O2350" s="6">
        <v>169499000</v>
      </c>
      <c r="P2350" s="6">
        <v>164073000</v>
      </c>
      <c r="Q2350" s="6">
        <v>53773000</v>
      </c>
      <c r="R2350" s="6">
        <v>54026000</v>
      </c>
      <c r="S2350" s="6">
        <v>-129539000</v>
      </c>
      <c r="T2350" s="6">
        <v>-10339000</v>
      </c>
      <c r="U2350" s="6">
        <v>403809000</v>
      </c>
      <c r="V2350" s="6">
        <v>385504000</v>
      </c>
      <c r="W2350" s="6">
        <v>4210048000</v>
      </c>
      <c r="X2350" s="6">
        <v>4143003000</v>
      </c>
      <c r="Y2350" s="6" t="s">
        <v>4474</v>
      </c>
      <c r="Z2350" s="6" t="s">
        <v>4474</v>
      </c>
      <c r="AA2350" s="6" t="s">
        <v>4474</v>
      </c>
      <c r="AB2350" s="6" t="s">
        <v>4474</v>
      </c>
      <c r="AC2350" s="6">
        <v>2815340422</v>
      </c>
      <c r="AD2350" s="6">
        <v>2845164727</v>
      </c>
      <c r="AF2350">
        <f t="shared" si="720"/>
        <v>1.2772538460369099E-2</v>
      </c>
      <c r="AG2350">
        <f t="shared" si="721"/>
        <v>1.3040299512213725E-2</v>
      </c>
      <c r="AH2350">
        <f t="shared" si="722"/>
        <v>9.5915533504606118E-2</v>
      </c>
      <c r="AI2350">
        <f t="shared" si="723"/>
        <v>9.3049413674090989E-2</v>
      </c>
      <c r="AJ2350" t="e">
        <f t="shared" si="724"/>
        <v>#VALUE!</v>
      </c>
      <c r="AK2350" t="e">
        <f t="shared" si="725"/>
        <v>#VALUE!</v>
      </c>
      <c r="AL2350">
        <f t="shared" si="726"/>
        <v>1.0253650805173435</v>
      </c>
      <c r="AM2350">
        <f t="shared" si="727"/>
        <v>1.010140002216394</v>
      </c>
      <c r="AN2350">
        <f t="shared" si="728"/>
        <v>3.926463546258855E-2</v>
      </c>
      <c r="AO2350">
        <f t="shared" si="729"/>
        <v>3.9204895579365982E-2</v>
      </c>
      <c r="AP2350">
        <f t="shared" si="730"/>
        <v>1</v>
      </c>
      <c r="AQ2350">
        <f t="shared" si="731"/>
        <v>0</v>
      </c>
      <c r="AR2350">
        <f t="shared" si="732"/>
        <v>0</v>
      </c>
      <c r="AS2350">
        <f t="shared" si="733"/>
        <v>0</v>
      </c>
      <c r="AT2350">
        <f t="shared" si="734"/>
        <v>0</v>
      </c>
      <c r="AU2350">
        <f t="shared" si="735"/>
        <v>0</v>
      </c>
      <c r="AV2350">
        <f t="shared" si="736"/>
        <v>1</v>
      </c>
      <c r="AW2350">
        <f t="shared" si="737"/>
        <v>1</v>
      </c>
      <c r="AX2350">
        <f t="shared" si="738"/>
        <v>1</v>
      </c>
      <c r="AY2350">
        <f t="shared" si="739"/>
        <v>4</v>
      </c>
    </row>
    <row r="2351" spans="1:51" x14ac:dyDescent="0.3">
      <c r="A2351" s="1" t="s">
        <v>2345</v>
      </c>
      <c r="B2351" s="2">
        <v>4157184</v>
      </c>
      <c r="C2351" s="3" t="s">
        <v>5337</v>
      </c>
      <c r="D2351" s="5">
        <v>38.49</v>
      </c>
      <c r="E2351" s="5">
        <v>12743.617803929999</v>
      </c>
      <c r="F2351" s="3" t="s">
        <v>4500</v>
      </c>
      <c r="G2351" s="3" t="s">
        <v>4574</v>
      </c>
      <c r="H2351" s="3" t="s">
        <v>4575</v>
      </c>
      <c r="I2351" s="3" t="s">
        <v>4575</v>
      </c>
      <c r="J2351" s="3" t="s">
        <v>4923</v>
      </c>
      <c r="K2351" s="6">
        <v>5034300</v>
      </c>
      <c r="L2351" s="6">
        <v>5101100</v>
      </c>
      <c r="M2351" s="6">
        <v>498500</v>
      </c>
      <c r="N2351" s="6">
        <v>547600</v>
      </c>
      <c r="O2351" s="6">
        <v>331600</v>
      </c>
      <c r="P2351" s="6">
        <v>369200</v>
      </c>
      <c r="Q2351" s="6">
        <v>250200</v>
      </c>
      <c r="R2351" s="6">
        <v>233700</v>
      </c>
      <c r="S2351" s="6">
        <v>517400</v>
      </c>
      <c r="T2351" s="6">
        <v>654400</v>
      </c>
      <c r="U2351" s="6">
        <v>1691700</v>
      </c>
      <c r="V2351" s="6">
        <v>1691300</v>
      </c>
      <c r="W2351" s="6">
        <v>9595600</v>
      </c>
      <c r="X2351" s="6">
        <v>9428300</v>
      </c>
      <c r="Y2351" s="6">
        <v>3525500</v>
      </c>
      <c r="Z2351" s="6">
        <v>3444300</v>
      </c>
      <c r="AA2351" s="6">
        <v>2048100</v>
      </c>
      <c r="AB2351" s="6">
        <v>2043600</v>
      </c>
      <c r="AC2351" s="6">
        <v>330900000</v>
      </c>
      <c r="AD2351" s="6">
        <v>325300000</v>
      </c>
      <c r="AF2351">
        <f t="shared" si="720"/>
        <v>2.6074450789945393E-2</v>
      </c>
      <c r="AG2351">
        <f t="shared" si="721"/>
        <v>2.4787077203737684E-2</v>
      </c>
      <c r="AH2351">
        <f t="shared" si="722"/>
        <v>0.17629955396223268</v>
      </c>
      <c r="AI2351">
        <f t="shared" si="723"/>
        <v>0.17938546715738787</v>
      </c>
      <c r="AJ2351">
        <f t="shared" si="724"/>
        <v>1.7213514965089596</v>
      </c>
      <c r="AK2351">
        <f t="shared" si="725"/>
        <v>1.6854081033470347</v>
      </c>
      <c r="AL2351">
        <f t="shared" si="726"/>
        <v>6.5868144528534261E-2</v>
      </c>
      <c r="AM2351">
        <f t="shared" si="727"/>
        <v>7.2376546235125752E-2</v>
      </c>
      <c r="AN2351">
        <f t="shared" si="728"/>
        <v>0.52464671307682686</v>
      </c>
      <c r="AO2351">
        <f t="shared" si="729"/>
        <v>0.54104133300807145</v>
      </c>
      <c r="AP2351">
        <f t="shared" si="730"/>
        <v>1</v>
      </c>
      <c r="AQ2351">
        <f t="shared" si="731"/>
        <v>1</v>
      </c>
      <c r="AR2351">
        <f t="shared" si="732"/>
        <v>1</v>
      </c>
      <c r="AS2351">
        <f t="shared" si="733"/>
        <v>1</v>
      </c>
      <c r="AT2351">
        <f t="shared" si="734"/>
        <v>1</v>
      </c>
      <c r="AU2351">
        <f t="shared" si="735"/>
        <v>1</v>
      </c>
      <c r="AV2351">
        <f t="shared" si="736"/>
        <v>0</v>
      </c>
      <c r="AW2351">
        <f t="shared" si="737"/>
        <v>0</v>
      </c>
      <c r="AX2351">
        <f t="shared" si="738"/>
        <v>0</v>
      </c>
      <c r="AY2351">
        <f t="shared" si="739"/>
        <v>6</v>
      </c>
    </row>
    <row r="2352" spans="1:51" x14ac:dyDescent="0.3">
      <c r="A2352" s="1" t="s">
        <v>2346</v>
      </c>
      <c r="B2352" s="2">
        <v>29367542</v>
      </c>
      <c r="C2352" s="3" t="s">
        <v>5336</v>
      </c>
      <c r="D2352" s="5">
        <v>10.5</v>
      </c>
      <c r="E2352" s="5">
        <v>80.705624999999998</v>
      </c>
      <c r="F2352" s="3" t="s">
        <v>4485</v>
      </c>
      <c r="G2352" s="3" t="s">
        <v>4486</v>
      </c>
      <c r="H2352" s="3" t="s">
        <v>4588</v>
      </c>
      <c r="I2352" s="3" t="s">
        <v>4588</v>
      </c>
      <c r="J2352" s="3" t="s">
        <v>4494</v>
      </c>
      <c r="K2352" s="6" t="s">
        <v>4474</v>
      </c>
      <c r="L2352" s="6" t="s">
        <v>4474</v>
      </c>
      <c r="M2352" s="6" t="s">
        <v>4474</v>
      </c>
      <c r="N2352" s="6" t="s">
        <v>4474</v>
      </c>
      <c r="O2352" s="6">
        <v>-736.41800000000001</v>
      </c>
      <c r="P2352" s="6">
        <v>-636.29200000000003</v>
      </c>
      <c r="Q2352" s="6">
        <v>1372.452</v>
      </c>
      <c r="R2352" s="6">
        <v>696.64099999999996</v>
      </c>
      <c r="S2352" s="6">
        <v>-692.61900000000003</v>
      </c>
      <c r="T2352" s="6">
        <v>-627.10900000000004</v>
      </c>
      <c r="U2352" s="6" t="s">
        <v>4474</v>
      </c>
      <c r="V2352" s="6" t="s">
        <v>4474</v>
      </c>
      <c r="W2352" s="6">
        <v>60549.428</v>
      </c>
      <c r="X2352" s="6">
        <v>59901.163999999997</v>
      </c>
      <c r="Y2352" s="6">
        <v>969.577</v>
      </c>
      <c r="Z2352" s="6">
        <v>1085.98</v>
      </c>
      <c r="AA2352" s="6">
        <v>467</v>
      </c>
      <c r="AB2352" s="6">
        <v>446</v>
      </c>
      <c r="AC2352" s="6">
        <v>7686250</v>
      </c>
      <c r="AD2352" s="6">
        <v>7686250</v>
      </c>
      <c r="AF2352">
        <f t="shared" si="720"/>
        <v>2.2666638568410589E-2</v>
      </c>
      <c r="AG2352">
        <f t="shared" si="721"/>
        <v>1.1629840782392809E-2</v>
      </c>
      <c r="AH2352" t="e">
        <f t="shared" si="722"/>
        <v>#VALUE!</v>
      </c>
      <c r="AI2352" t="e">
        <f t="shared" si="723"/>
        <v>#VALUE!</v>
      </c>
      <c r="AJ2352">
        <f t="shared" si="724"/>
        <v>2.0761820128479656</v>
      </c>
      <c r="AK2352">
        <f t="shared" si="725"/>
        <v>2.4349327354260089</v>
      </c>
      <c r="AL2352" t="e">
        <f t="shared" si="726"/>
        <v>#VALUE!</v>
      </c>
      <c r="AM2352" t="e">
        <f t="shared" si="727"/>
        <v>#VALUE!</v>
      </c>
      <c r="AN2352" t="e">
        <f t="shared" si="728"/>
        <v>#VALUE!</v>
      </c>
      <c r="AO2352" t="e">
        <f t="shared" si="729"/>
        <v>#VALUE!</v>
      </c>
      <c r="AP2352">
        <f t="shared" si="730"/>
        <v>1</v>
      </c>
      <c r="AQ2352">
        <f t="shared" si="731"/>
        <v>0</v>
      </c>
      <c r="AR2352">
        <f t="shared" si="732"/>
        <v>1</v>
      </c>
      <c r="AS2352">
        <f t="shared" si="733"/>
        <v>0</v>
      </c>
      <c r="AT2352">
        <f t="shared" si="734"/>
        <v>0</v>
      </c>
      <c r="AU2352">
        <f t="shared" si="735"/>
        <v>0</v>
      </c>
      <c r="AV2352">
        <f t="shared" si="736"/>
        <v>0</v>
      </c>
      <c r="AW2352">
        <f t="shared" si="737"/>
        <v>0</v>
      </c>
      <c r="AX2352">
        <f t="shared" si="738"/>
        <v>0</v>
      </c>
      <c r="AY2352">
        <f t="shared" si="739"/>
        <v>2</v>
      </c>
    </row>
    <row r="2353" spans="1:51" x14ac:dyDescent="0.3">
      <c r="A2353" s="1" t="s">
        <v>2347</v>
      </c>
      <c r="B2353" s="2">
        <v>4992405</v>
      </c>
      <c r="C2353" s="3" t="s">
        <v>5337</v>
      </c>
      <c r="D2353" s="5">
        <v>348.48</v>
      </c>
      <c r="E2353" s="5">
        <v>4093.0105075199999</v>
      </c>
      <c r="F2353" s="3" t="s">
        <v>4485</v>
      </c>
      <c r="G2353" s="3" t="s">
        <v>4486</v>
      </c>
      <c r="H2353" s="3" t="s">
        <v>4598</v>
      </c>
      <c r="I2353" s="3" t="s">
        <v>4615</v>
      </c>
      <c r="J2353" s="3" t="s">
        <v>4623</v>
      </c>
      <c r="K2353" s="6">
        <v>1034033</v>
      </c>
      <c r="L2353" s="6">
        <v>1006601</v>
      </c>
      <c r="M2353" s="6">
        <v>226764</v>
      </c>
      <c r="N2353" s="6">
        <v>216075</v>
      </c>
      <c r="O2353" s="6">
        <v>181879</v>
      </c>
      <c r="P2353" s="6">
        <v>175731</v>
      </c>
      <c r="Q2353" s="6">
        <v>116019</v>
      </c>
      <c r="R2353" s="6">
        <v>115160</v>
      </c>
      <c r="S2353" s="6">
        <v>162609</v>
      </c>
      <c r="T2353" s="6">
        <v>157098</v>
      </c>
      <c r="U2353" s="6">
        <v>321238</v>
      </c>
      <c r="V2353" s="6">
        <v>340081</v>
      </c>
      <c r="W2353" s="6">
        <v>1489340</v>
      </c>
      <c r="X2353" s="6">
        <v>1456032</v>
      </c>
      <c r="Y2353" s="6">
        <v>469550</v>
      </c>
      <c r="Z2353" s="6">
        <v>455332</v>
      </c>
      <c r="AA2353" s="6">
        <v>205227</v>
      </c>
      <c r="AB2353" s="6">
        <v>201978</v>
      </c>
      <c r="AC2353" s="6">
        <v>11745324</v>
      </c>
      <c r="AD2353" s="6">
        <v>11744521</v>
      </c>
      <c r="AF2353">
        <f t="shared" si="720"/>
        <v>7.7899606537123828E-2</v>
      </c>
      <c r="AG2353">
        <f t="shared" si="721"/>
        <v>7.9091668314982086E-2</v>
      </c>
      <c r="AH2353">
        <f t="shared" si="722"/>
        <v>0.21569151436206641</v>
      </c>
      <c r="AI2353">
        <f t="shared" si="723"/>
        <v>0.23356698204435067</v>
      </c>
      <c r="AJ2353">
        <f t="shared" si="724"/>
        <v>2.2879543140035179</v>
      </c>
      <c r="AK2353">
        <f t="shared" si="725"/>
        <v>2.2543643367099389</v>
      </c>
      <c r="AL2353">
        <f t="shared" si="726"/>
        <v>0.17589283900997357</v>
      </c>
      <c r="AM2353">
        <f t="shared" si="727"/>
        <v>0.17457860661771646</v>
      </c>
      <c r="AN2353">
        <f t="shared" si="728"/>
        <v>0.69428941678864464</v>
      </c>
      <c r="AO2353">
        <f t="shared" si="729"/>
        <v>0.69133164655721857</v>
      </c>
      <c r="AP2353">
        <f t="shared" si="730"/>
        <v>1</v>
      </c>
      <c r="AQ2353">
        <f t="shared" si="731"/>
        <v>1</v>
      </c>
      <c r="AR2353">
        <f t="shared" si="732"/>
        <v>0</v>
      </c>
      <c r="AS2353">
        <f t="shared" si="733"/>
        <v>1</v>
      </c>
      <c r="AT2353">
        <f t="shared" si="734"/>
        <v>1</v>
      </c>
      <c r="AU2353">
        <f t="shared" si="735"/>
        <v>1</v>
      </c>
      <c r="AV2353">
        <f t="shared" si="736"/>
        <v>1</v>
      </c>
      <c r="AW2353">
        <f t="shared" si="737"/>
        <v>1</v>
      </c>
      <c r="AX2353">
        <f t="shared" si="738"/>
        <v>0</v>
      </c>
      <c r="AY2353">
        <f t="shared" si="739"/>
        <v>7</v>
      </c>
    </row>
    <row r="2354" spans="1:51" x14ac:dyDescent="0.3">
      <c r="A2354" s="1" t="s">
        <v>2348</v>
      </c>
      <c r="B2354" s="2">
        <v>29594917</v>
      </c>
      <c r="C2354" s="3" t="s">
        <v>5375</v>
      </c>
      <c r="D2354" s="5">
        <v>12.63</v>
      </c>
      <c r="E2354" s="5">
        <v>46.527732780000001</v>
      </c>
      <c r="F2354" s="3" t="s">
        <v>4480</v>
      </c>
      <c r="G2354" s="3" t="s">
        <v>4491</v>
      </c>
      <c r="H2354" s="3" t="s">
        <v>4492</v>
      </c>
      <c r="I2354" s="3" t="s">
        <v>4493</v>
      </c>
      <c r="J2354" s="3" t="s">
        <v>4494</v>
      </c>
      <c r="K2354" s="6" t="s">
        <v>4474</v>
      </c>
      <c r="L2354" s="6" t="s">
        <v>4474</v>
      </c>
      <c r="M2354" s="6" t="s">
        <v>4474</v>
      </c>
      <c r="N2354" s="6" t="s">
        <v>4474</v>
      </c>
      <c r="O2354" s="6">
        <v>-787.66</v>
      </c>
      <c r="P2354" s="6">
        <v>-914.37</v>
      </c>
      <c r="Q2354" s="6">
        <v>148.12700000000001</v>
      </c>
      <c r="R2354" s="6">
        <v>107.203</v>
      </c>
      <c r="S2354" s="6">
        <v>-619.88699999999994</v>
      </c>
      <c r="T2354" s="6">
        <v>-729.74400000000003</v>
      </c>
      <c r="U2354" s="6" t="s">
        <v>4474</v>
      </c>
      <c r="V2354" s="6" t="s">
        <v>4474</v>
      </c>
      <c r="W2354" s="6">
        <v>16560.52</v>
      </c>
      <c r="X2354" s="6">
        <v>16225.295</v>
      </c>
      <c r="Y2354" s="6">
        <v>44.529000000000003</v>
      </c>
      <c r="Z2354" s="6">
        <v>73.186999999999998</v>
      </c>
      <c r="AA2354" s="6">
        <v>3561</v>
      </c>
      <c r="AB2354" s="6">
        <v>3209</v>
      </c>
      <c r="AC2354" s="6">
        <v>3683906</v>
      </c>
      <c r="AD2354" s="6">
        <v>3683906</v>
      </c>
      <c r="AF2354">
        <f t="shared" si="720"/>
        <v>8.9445862811071159E-3</v>
      </c>
      <c r="AG2354">
        <f t="shared" si="721"/>
        <v>6.607152597225505E-3</v>
      </c>
      <c r="AH2354" t="e">
        <f t="shared" si="722"/>
        <v>#VALUE!</v>
      </c>
      <c r="AI2354" t="e">
        <f t="shared" si="723"/>
        <v>#VALUE!</v>
      </c>
      <c r="AJ2354">
        <f t="shared" si="724"/>
        <v>1.2504633529907331E-2</v>
      </c>
      <c r="AK2354">
        <f t="shared" si="725"/>
        <v>2.2806793393580552E-2</v>
      </c>
      <c r="AL2354" t="e">
        <f t="shared" si="726"/>
        <v>#VALUE!</v>
      </c>
      <c r="AM2354" t="e">
        <f t="shared" si="727"/>
        <v>#VALUE!</v>
      </c>
      <c r="AN2354" t="e">
        <f t="shared" si="728"/>
        <v>#VALUE!</v>
      </c>
      <c r="AO2354" t="e">
        <f t="shared" si="729"/>
        <v>#VALUE!</v>
      </c>
      <c r="AP2354">
        <f t="shared" si="730"/>
        <v>1</v>
      </c>
      <c r="AQ2354">
        <f t="shared" si="731"/>
        <v>0</v>
      </c>
      <c r="AR2354">
        <f t="shared" si="732"/>
        <v>1</v>
      </c>
      <c r="AS2354">
        <f t="shared" si="733"/>
        <v>0</v>
      </c>
      <c r="AT2354">
        <f t="shared" si="734"/>
        <v>0</v>
      </c>
      <c r="AU2354">
        <f t="shared" si="735"/>
        <v>0</v>
      </c>
      <c r="AV2354">
        <f t="shared" si="736"/>
        <v>0</v>
      </c>
      <c r="AW2354">
        <f t="shared" si="737"/>
        <v>0</v>
      </c>
      <c r="AX2354">
        <f t="shared" si="738"/>
        <v>0</v>
      </c>
      <c r="AY2354">
        <f t="shared" si="739"/>
        <v>2</v>
      </c>
    </row>
    <row r="2355" spans="1:51" x14ac:dyDescent="0.3">
      <c r="A2355" s="1" t="s">
        <v>2349</v>
      </c>
      <c r="B2355" s="2">
        <v>4187983</v>
      </c>
      <c r="C2355" s="3" t="s">
        <v>5335</v>
      </c>
      <c r="D2355" s="5">
        <v>71.709999999999994</v>
      </c>
      <c r="E2355" s="5">
        <v>1143.0740367200001</v>
      </c>
      <c r="F2355" s="3" t="s">
        <v>4583</v>
      </c>
      <c r="G2355" s="3" t="s">
        <v>4583</v>
      </c>
      <c r="H2355" s="3" t="s">
        <v>4602</v>
      </c>
      <c r="I2355" s="3" t="s">
        <v>4629</v>
      </c>
      <c r="J2355" s="3" t="s">
        <v>5131</v>
      </c>
      <c r="K2355" s="6">
        <v>2980300</v>
      </c>
      <c r="L2355" s="6">
        <v>2976200</v>
      </c>
      <c r="M2355" s="6">
        <v>206000</v>
      </c>
      <c r="N2355" s="6">
        <v>206100</v>
      </c>
      <c r="O2355" s="6">
        <v>90500</v>
      </c>
      <c r="P2355" s="6">
        <v>92400</v>
      </c>
      <c r="Q2355" s="6">
        <v>47300</v>
      </c>
      <c r="R2355" s="6">
        <v>40700</v>
      </c>
      <c r="S2355" s="6">
        <v>198000</v>
      </c>
      <c r="T2355" s="6">
        <v>253700</v>
      </c>
      <c r="U2355" s="6">
        <v>1041200</v>
      </c>
      <c r="V2355" s="6">
        <v>1040700</v>
      </c>
      <c r="W2355" s="6">
        <v>2311400</v>
      </c>
      <c r="X2355" s="6">
        <v>2315700</v>
      </c>
      <c r="Y2355" s="6">
        <v>994900</v>
      </c>
      <c r="Z2355" s="6">
        <v>1010500</v>
      </c>
      <c r="AA2355" s="6">
        <v>382200</v>
      </c>
      <c r="AB2355" s="6">
        <v>396400</v>
      </c>
      <c r="AC2355" s="6">
        <v>15939982</v>
      </c>
      <c r="AD2355" s="6">
        <v>15939339</v>
      </c>
      <c r="AF2355">
        <f t="shared" si="720"/>
        <v>2.0463788180323614E-2</v>
      </c>
      <c r="AG2355">
        <f t="shared" si="721"/>
        <v>1.757567906032733E-2</v>
      </c>
      <c r="AH2355">
        <f t="shared" si="722"/>
        <v>0.4504629229038678</v>
      </c>
      <c r="AI2355">
        <f t="shared" si="723"/>
        <v>0.44941054540743619</v>
      </c>
      <c r="AJ2355">
        <f t="shared" si="724"/>
        <v>2.6030873888016743</v>
      </c>
      <c r="AK2355">
        <f t="shared" si="725"/>
        <v>2.5491927346115038</v>
      </c>
      <c r="AL2355">
        <f t="shared" si="726"/>
        <v>3.0366070529812435E-2</v>
      </c>
      <c r="AM2355">
        <f t="shared" si="727"/>
        <v>3.1046300651837912E-2</v>
      </c>
      <c r="AN2355">
        <f t="shared" si="728"/>
        <v>1.2893917106515531</v>
      </c>
      <c r="AO2355">
        <f t="shared" si="729"/>
        <v>1.2852269292222653</v>
      </c>
      <c r="AP2355">
        <f t="shared" si="730"/>
        <v>1</v>
      </c>
      <c r="AQ2355">
        <f t="shared" si="731"/>
        <v>1</v>
      </c>
      <c r="AR2355">
        <f t="shared" si="732"/>
        <v>1</v>
      </c>
      <c r="AS2355">
        <f t="shared" si="733"/>
        <v>1</v>
      </c>
      <c r="AT2355">
        <f t="shared" si="734"/>
        <v>0</v>
      </c>
      <c r="AU2355">
        <f t="shared" si="735"/>
        <v>1</v>
      </c>
      <c r="AV2355">
        <f t="shared" si="736"/>
        <v>0</v>
      </c>
      <c r="AW2355">
        <f t="shared" si="737"/>
        <v>1</v>
      </c>
      <c r="AX2355">
        <f t="shared" si="738"/>
        <v>0</v>
      </c>
      <c r="AY2355">
        <f t="shared" si="739"/>
        <v>6</v>
      </c>
    </row>
    <row r="2356" spans="1:51" x14ac:dyDescent="0.3">
      <c r="A2356" s="1" t="s">
        <v>2350</v>
      </c>
      <c r="B2356" s="2">
        <v>5187412</v>
      </c>
      <c r="C2356" s="3" t="s">
        <v>5336</v>
      </c>
      <c r="D2356" s="7">
        <v>6.55</v>
      </c>
      <c r="E2356" s="5">
        <v>30.196410449999998</v>
      </c>
      <c r="F2356" s="3" t="s">
        <v>4470</v>
      </c>
      <c r="G2356" s="3" t="s">
        <v>4471</v>
      </c>
      <c r="H2356" s="3" t="s">
        <v>4489</v>
      </c>
      <c r="I2356" s="3" t="s">
        <v>4489</v>
      </c>
      <c r="J2356" s="3" t="s">
        <v>4544</v>
      </c>
      <c r="K2356" s="6" t="s">
        <v>4474</v>
      </c>
      <c r="L2356" s="6" t="s">
        <v>4474</v>
      </c>
      <c r="M2356" s="6">
        <v>-40056</v>
      </c>
      <c r="N2356" s="6">
        <v>-40978</v>
      </c>
      <c r="O2356" s="6">
        <v>-40316</v>
      </c>
      <c r="P2356" s="6">
        <v>-41254</v>
      </c>
      <c r="Q2356" s="6">
        <v>-38963</v>
      </c>
      <c r="R2356" s="6">
        <v>-38717</v>
      </c>
      <c r="S2356" s="6">
        <v>-32480</v>
      </c>
      <c r="T2356" s="6">
        <v>-30707</v>
      </c>
      <c r="U2356" s="6">
        <v>17162</v>
      </c>
      <c r="V2356" s="6">
        <v>22832</v>
      </c>
      <c r="W2356" s="6">
        <v>54079</v>
      </c>
      <c r="X2356" s="6">
        <v>61606</v>
      </c>
      <c r="Y2356" s="6">
        <v>51279</v>
      </c>
      <c r="Z2356" s="6">
        <v>58853</v>
      </c>
      <c r="AA2356" s="6">
        <v>23867</v>
      </c>
      <c r="AB2356" s="6">
        <v>19190</v>
      </c>
      <c r="AC2356" s="6">
        <v>4610139</v>
      </c>
      <c r="AD2356" s="6">
        <v>4598419</v>
      </c>
      <c r="AF2356">
        <f t="shared" si="720"/>
        <v>-0.72048299709683983</v>
      </c>
      <c r="AG2356">
        <f t="shared" si="721"/>
        <v>-0.62846151348894586</v>
      </c>
      <c r="AH2356">
        <f t="shared" si="722"/>
        <v>0.31735054272453261</v>
      </c>
      <c r="AI2356">
        <f t="shared" si="723"/>
        <v>0.37061325195597833</v>
      </c>
      <c r="AJ2356">
        <f t="shared" si="724"/>
        <v>2.1485314450915491</v>
      </c>
      <c r="AK2356">
        <f t="shared" si="725"/>
        <v>3.0668577384054196</v>
      </c>
      <c r="AL2356" t="e">
        <f t="shared" si="726"/>
        <v>#VALUE!</v>
      </c>
      <c r="AM2356" t="e">
        <f t="shared" si="727"/>
        <v>#VALUE!</v>
      </c>
      <c r="AN2356" t="e">
        <f t="shared" si="728"/>
        <v>#VALUE!</v>
      </c>
      <c r="AO2356" t="e">
        <f t="shared" si="729"/>
        <v>#VALUE!</v>
      </c>
      <c r="AP2356">
        <f t="shared" si="730"/>
        <v>0</v>
      </c>
      <c r="AQ2356">
        <f t="shared" si="731"/>
        <v>0</v>
      </c>
      <c r="AR2356">
        <f t="shared" si="732"/>
        <v>0</v>
      </c>
      <c r="AS2356">
        <f t="shared" si="733"/>
        <v>1</v>
      </c>
      <c r="AT2356">
        <f t="shared" si="734"/>
        <v>1</v>
      </c>
      <c r="AU2356">
        <f t="shared" si="735"/>
        <v>0</v>
      </c>
      <c r="AV2356">
        <f t="shared" si="736"/>
        <v>0</v>
      </c>
      <c r="AW2356">
        <f t="shared" si="737"/>
        <v>0</v>
      </c>
      <c r="AX2356">
        <f t="shared" si="738"/>
        <v>0</v>
      </c>
      <c r="AY2356">
        <f t="shared" si="739"/>
        <v>2</v>
      </c>
    </row>
    <row r="2357" spans="1:51" x14ac:dyDescent="0.3">
      <c r="A2357" s="1" t="s">
        <v>2351</v>
      </c>
      <c r="B2357" s="2">
        <v>4972372</v>
      </c>
      <c r="C2357" s="3" t="s">
        <v>5338</v>
      </c>
      <c r="D2357" s="5">
        <v>7.52</v>
      </c>
      <c r="E2357" s="5">
        <v>371.62325471999998</v>
      </c>
      <c r="F2357" s="3" t="s">
        <v>4470</v>
      </c>
      <c r="G2357" s="3" t="s">
        <v>4471</v>
      </c>
      <c r="H2357" s="3" t="s">
        <v>4489</v>
      </c>
      <c r="I2357" s="3" t="s">
        <v>4489</v>
      </c>
      <c r="J2357" s="3" t="s">
        <v>4495</v>
      </c>
      <c r="K2357" s="6" t="s">
        <v>4474</v>
      </c>
      <c r="L2357" s="6" t="s">
        <v>4474</v>
      </c>
      <c r="M2357" s="6">
        <v>-170755</v>
      </c>
      <c r="N2357" s="6">
        <v>-154720</v>
      </c>
      <c r="O2357" s="6">
        <v>-171632</v>
      </c>
      <c r="P2357" s="6">
        <v>-155567</v>
      </c>
      <c r="Q2357" s="6">
        <v>-156387</v>
      </c>
      <c r="R2357" s="6">
        <v>-141770</v>
      </c>
      <c r="S2357" s="6">
        <v>-122538</v>
      </c>
      <c r="T2357" s="6">
        <v>-102721</v>
      </c>
      <c r="U2357" s="6" t="s">
        <v>4474</v>
      </c>
      <c r="V2357" s="6" t="s">
        <v>4474</v>
      </c>
      <c r="W2357" s="6">
        <v>160831</v>
      </c>
      <c r="X2357" s="6">
        <v>200198</v>
      </c>
      <c r="Y2357" s="6">
        <v>152267</v>
      </c>
      <c r="Z2357" s="6">
        <v>191634</v>
      </c>
      <c r="AA2357" s="6">
        <v>22164</v>
      </c>
      <c r="AB2357" s="6">
        <v>22411</v>
      </c>
      <c r="AC2357" s="6">
        <v>43271501</v>
      </c>
      <c r="AD2357" s="6">
        <v>43081922</v>
      </c>
      <c r="AF2357">
        <f t="shared" si="720"/>
        <v>-0.97236851104575606</v>
      </c>
      <c r="AG2357">
        <f t="shared" si="721"/>
        <v>-0.70814893255676881</v>
      </c>
      <c r="AH2357" t="e">
        <f t="shared" si="722"/>
        <v>#VALUE!</v>
      </c>
      <c r="AI2357" t="e">
        <f t="shared" si="723"/>
        <v>#VALUE!</v>
      </c>
      <c r="AJ2357">
        <f t="shared" si="724"/>
        <v>6.8700144378271073</v>
      </c>
      <c r="AK2357">
        <f t="shared" si="725"/>
        <v>8.5508901878541792</v>
      </c>
      <c r="AL2357" t="e">
        <f t="shared" si="726"/>
        <v>#VALUE!</v>
      </c>
      <c r="AM2357" t="e">
        <f t="shared" si="727"/>
        <v>#VALUE!</v>
      </c>
      <c r="AN2357" t="e">
        <f t="shared" si="728"/>
        <v>#VALUE!</v>
      </c>
      <c r="AO2357" t="e">
        <f t="shared" si="729"/>
        <v>#VALUE!</v>
      </c>
      <c r="AP2357">
        <f t="shared" si="730"/>
        <v>0</v>
      </c>
      <c r="AQ2357">
        <f t="shared" si="731"/>
        <v>0</v>
      </c>
      <c r="AR2357">
        <f t="shared" si="732"/>
        <v>0</v>
      </c>
      <c r="AS2357">
        <f t="shared" si="733"/>
        <v>1</v>
      </c>
      <c r="AT2357">
        <f t="shared" si="734"/>
        <v>0</v>
      </c>
      <c r="AU2357">
        <f t="shared" si="735"/>
        <v>0</v>
      </c>
      <c r="AV2357">
        <f t="shared" si="736"/>
        <v>0</v>
      </c>
      <c r="AW2357">
        <f t="shared" si="737"/>
        <v>0</v>
      </c>
      <c r="AX2357">
        <f t="shared" si="738"/>
        <v>0</v>
      </c>
      <c r="AY2357">
        <f t="shared" si="739"/>
        <v>1</v>
      </c>
    </row>
    <row r="2358" spans="1:51" x14ac:dyDescent="0.3">
      <c r="A2358" s="1" t="s">
        <v>2352</v>
      </c>
      <c r="B2358" s="2">
        <v>28997296</v>
      </c>
      <c r="C2358" s="3" t="s">
        <v>5335</v>
      </c>
      <c r="D2358" s="5">
        <v>13.33</v>
      </c>
      <c r="E2358" s="5">
        <v>5799.3457876700004</v>
      </c>
      <c r="F2358" s="3" t="s">
        <v>4665</v>
      </c>
      <c r="G2358" s="3" t="s">
        <v>4666</v>
      </c>
      <c r="H2358" s="3" t="s">
        <v>4667</v>
      </c>
      <c r="I2358" s="3" t="s">
        <v>4667</v>
      </c>
      <c r="J2358" s="3" t="s">
        <v>4788</v>
      </c>
      <c r="K2358" s="6">
        <v>987691.34433699574</v>
      </c>
      <c r="L2358" s="6">
        <v>942684.50116910436</v>
      </c>
      <c r="M2358" s="6">
        <v>189196.86695282752</v>
      </c>
      <c r="N2358" s="6">
        <v>185268.68611944333</v>
      </c>
      <c r="O2358" s="6">
        <v>140903.49123870954</v>
      </c>
      <c r="P2358" s="6">
        <v>130924.79091680863</v>
      </c>
      <c r="Q2358" s="6">
        <v>201924.03214914861</v>
      </c>
      <c r="R2358" s="6">
        <v>196078.44492931731</v>
      </c>
      <c r="S2358" s="6">
        <v>487884.36367254902</v>
      </c>
      <c r="T2358" s="6">
        <v>486548.26878537756</v>
      </c>
      <c r="U2358" s="6" t="s">
        <v>4474</v>
      </c>
      <c r="V2358" s="6" t="s">
        <v>4474</v>
      </c>
      <c r="W2358" s="6">
        <v>2682075.4152113479</v>
      </c>
      <c r="X2358" s="6">
        <v>2637279.8579862118</v>
      </c>
      <c r="Y2358" s="6">
        <v>2159400.5274787941</v>
      </c>
      <c r="Z2358" s="6">
        <v>2044292.3392368136</v>
      </c>
      <c r="AA2358" s="6">
        <v>568782.3793570461</v>
      </c>
      <c r="AB2358" s="6">
        <v>570515.07520400721</v>
      </c>
      <c r="AC2358" s="6">
        <v>441880619</v>
      </c>
      <c r="AD2358" s="6">
        <v>445490917</v>
      </c>
      <c r="AF2358">
        <f t="shared" si="720"/>
        <v>7.5286485608845932E-2</v>
      </c>
      <c r="AG2358">
        <f t="shared" si="721"/>
        <v>7.4348743966459421E-2</v>
      </c>
      <c r="AH2358" t="e">
        <f t="shared" si="722"/>
        <v>#VALUE!</v>
      </c>
      <c r="AI2358" t="e">
        <f t="shared" si="723"/>
        <v>#VALUE!</v>
      </c>
      <c r="AJ2358">
        <f t="shared" si="724"/>
        <v>3.7965320408128487</v>
      </c>
      <c r="AK2358">
        <f t="shared" si="725"/>
        <v>3.5832398267579642</v>
      </c>
      <c r="AL2358">
        <f t="shared" si="726"/>
        <v>0.14265943712738857</v>
      </c>
      <c r="AM2358">
        <f t="shared" si="727"/>
        <v>0.13888505725344746</v>
      </c>
      <c r="AN2358">
        <f t="shared" si="728"/>
        <v>0.36825636547552693</v>
      </c>
      <c r="AO2358">
        <f t="shared" si="729"/>
        <v>0.35744575924108579</v>
      </c>
      <c r="AP2358">
        <f t="shared" si="730"/>
        <v>1</v>
      </c>
      <c r="AQ2358">
        <f t="shared" si="731"/>
        <v>1</v>
      </c>
      <c r="AR2358">
        <f t="shared" si="732"/>
        <v>1</v>
      </c>
      <c r="AS2358">
        <f t="shared" si="733"/>
        <v>1</v>
      </c>
      <c r="AT2358">
        <f t="shared" si="734"/>
        <v>0</v>
      </c>
      <c r="AU2358">
        <f t="shared" si="735"/>
        <v>1</v>
      </c>
      <c r="AV2358">
        <f t="shared" si="736"/>
        <v>1</v>
      </c>
      <c r="AW2358">
        <f t="shared" si="737"/>
        <v>1</v>
      </c>
      <c r="AX2358">
        <f t="shared" si="738"/>
        <v>1</v>
      </c>
      <c r="AY2358">
        <f t="shared" si="739"/>
        <v>8</v>
      </c>
    </row>
    <row r="2359" spans="1:51" x14ac:dyDescent="0.3">
      <c r="A2359" s="1" t="s">
        <v>2353</v>
      </c>
      <c r="B2359" s="2">
        <v>13546564</v>
      </c>
      <c r="C2359" s="3" t="s">
        <v>5335</v>
      </c>
      <c r="D2359" s="5">
        <v>28.44</v>
      </c>
      <c r="E2359" s="5">
        <v>569.48554620000004</v>
      </c>
      <c r="F2359" s="3" t="s">
        <v>4485</v>
      </c>
      <c r="G2359" s="3" t="s">
        <v>4486</v>
      </c>
      <c r="H2359" s="3" t="s">
        <v>4590</v>
      </c>
      <c r="I2359" s="3" t="s">
        <v>4590</v>
      </c>
      <c r="J2359" s="3" t="s">
        <v>5132</v>
      </c>
      <c r="K2359" s="6">
        <v>416566</v>
      </c>
      <c r="L2359" s="6">
        <v>409323</v>
      </c>
      <c r="M2359" s="6">
        <v>48583</v>
      </c>
      <c r="N2359" s="6">
        <v>46717</v>
      </c>
      <c r="O2359" s="6">
        <v>37878</v>
      </c>
      <c r="P2359" s="6">
        <v>35995</v>
      </c>
      <c r="Q2359" s="6">
        <v>29142</v>
      </c>
      <c r="R2359" s="6">
        <v>29020</v>
      </c>
      <c r="S2359" s="6">
        <v>50023</v>
      </c>
      <c r="T2359" s="6">
        <v>42580</v>
      </c>
      <c r="U2359" s="6">
        <v>47565</v>
      </c>
      <c r="V2359" s="6">
        <v>47844</v>
      </c>
      <c r="W2359" s="6">
        <v>306803</v>
      </c>
      <c r="X2359" s="6">
        <v>310693</v>
      </c>
      <c r="Y2359" s="6">
        <v>170089</v>
      </c>
      <c r="Z2359" s="6">
        <v>169843</v>
      </c>
      <c r="AA2359" s="6">
        <v>54479</v>
      </c>
      <c r="AB2359" s="6">
        <v>55607</v>
      </c>
      <c r="AC2359" s="6">
        <v>20021105</v>
      </c>
      <c r="AD2359" s="6">
        <v>20014665</v>
      </c>
      <c r="AF2359">
        <f t="shared" si="720"/>
        <v>9.4986033382985169E-2</v>
      </c>
      <c r="AG2359">
        <f t="shared" si="721"/>
        <v>9.340409986707135E-2</v>
      </c>
      <c r="AH2359">
        <f t="shared" si="722"/>
        <v>0.15503433799539118</v>
      </c>
      <c r="AI2359">
        <f t="shared" si="723"/>
        <v>0.15399123894004693</v>
      </c>
      <c r="AJ2359">
        <f t="shared" si="724"/>
        <v>3.1221020943849922</v>
      </c>
      <c r="AK2359">
        <f t="shared" si="725"/>
        <v>3.0543456759041128</v>
      </c>
      <c r="AL2359">
        <f t="shared" si="726"/>
        <v>9.0929168487106485E-2</v>
      </c>
      <c r="AM2359">
        <f t="shared" si="727"/>
        <v>8.793788768283238E-2</v>
      </c>
      <c r="AN2359">
        <f t="shared" si="728"/>
        <v>1.3577637767557684</v>
      </c>
      <c r="AO2359">
        <f t="shared" si="729"/>
        <v>1.3174516323187198</v>
      </c>
      <c r="AP2359">
        <f t="shared" si="730"/>
        <v>1</v>
      </c>
      <c r="AQ2359">
        <f t="shared" si="731"/>
        <v>1</v>
      </c>
      <c r="AR2359">
        <f t="shared" si="732"/>
        <v>1</v>
      </c>
      <c r="AS2359">
        <f t="shared" si="733"/>
        <v>1</v>
      </c>
      <c r="AT2359">
        <f t="shared" si="734"/>
        <v>0</v>
      </c>
      <c r="AU2359">
        <f t="shared" si="735"/>
        <v>1</v>
      </c>
      <c r="AV2359">
        <f t="shared" si="736"/>
        <v>1</v>
      </c>
      <c r="AW2359">
        <f t="shared" si="737"/>
        <v>1</v>
      </c>
      <c r="AX2359">
        <f t="shared" si="738"/>
        <v>0</v>
      </c>
      <c r="AY2359">
        <f t="shared" si="739"/>
        <v>7</v>
      </c>
    </row>
    <row r="2360" spans="1:51" x14ac:dyDescent="0.3">
      <c r="A2360" s="1" t="s">
        <v>2354</v>
      </c>
      <c r="B2360" s="2">
        <v>27833777</v>
      </c>
      <c r="C2360" s="3" t="s">
        <v>5336</v>
      </c>
      <c r="D2360" s="5">
        <v>47.79</v>
      </c>
      <c r="E2360" s="5">
        <v>1476.390807</v>
      </c>
      <c r="F2360" s="3" t="s">
        <v>4500</v>
      </c>
      <c r="G2360" s="3" t="s">
        <v>4501</v>
      </c>
      <c r="H2360" s="3" t="s">
        <v>4502</v>
      </c>
      <c r="I2360" s="3" t="s">
        <v>4538</v>
      </c>
      <c r="J2360" s="3" t="s">
        <v>4504</v>
      </c>
      <c r="K2360" s="6">
        <v>233693.29688856439</v>
      </c>
      <c r="L2360" s="6">
        <v>229107.70759515345</v>
      </c>
      <c r="M2360" s="6">
        <v>91958.262471374721</v>
      </c>
      <c r="N2360" s="6">
        <v>88364.613480870306</v>
      </c>
      <c r="O2360" s="6">
        <v>62826.041364714736</v>
      </c>
      <c r="P2360" s="6">
        <v>59641.120030447855</v>
      </c>
      <c r="Q2360" s="6">
        <v>45860.784319504113</v>
      </c>
      <c r="R2360" s="6">
        <v>43652.623032012263</v>
      </c>
      <c r="S2360" s="6" t="s">
        <v>4474</v>
      </c>
      <c r="T2360" s="6">
        <v>77484.137437525715</v>
      </c>
      <c r="U2360" s="6">
        <v>14574.574687278337</v>
      </c>
      <c r="V2360" s="6">
        <v>2115.1710616502046</v>
      </c>
      <c r="W2360" s="6">
        <v>245296.33966470382</v>
      </c>
      <c r="X2360" s="6">
        <v>242575.67465609676</v>
      </c>
      <c r="Y2360" s="6">
        <v>69915.725593073395</v>
      </c>
      <c r="Z2360" s="6">
        <v>85304.106648530607</v>
      </c>
      <c r="AA2360" s="6">
        <v>59484.164067689744</v>
      </c>
      <c r="AB2360" s="6">
        <v>56067.308867364132</v>
      </c>
      <c r="AC2360" s="6">
        <v>30893300</v>
      </c>
      <c r="AD2360" s="6">
        <v>30893300</v>
      </c>
      <c r="AF2360">
        <f t="shared" si="720"/>
        <v>0.18696073647976702</v>
      </c>
      <c r="AG2360">
        <f t="shared" si="721"/>
        <v>0.17995465989695486</v>
      </c>
      <c r="AH2360">
        <f t="shared" si="722"/>
        <v>5.9416193112381374E-2</v>
      </c>
      <c r="AI2360">
        <f t="shared" si="723"/>
        <v>8.719633840651643E-3</v>
      </c>
      <c r="AJ2360">
        <f t="shared" si="724"/>
        <v>1.1753670357292589</v>
      </c>
      <c r="AK2360">
        <f t="shared" si="725"/>
        <v>1.5214589102239708</v>
      </c>
      <c r="AL2360">
        <f t="shared" si="726"/>
        <v>0.26883972369422754</v>
      </c>
      <c r="AM2360">
        <f t="shared" si="727"/>
        <v>0.26031913398495155</v>
      </c>
      <c r="AN2360">
        <f t="shared" si="728"/>
        <v>0.95269785602182389</v>
      </c>
      <c r="AO2360">
        <f t="shared" si="729"/>
        <v>0.94447931730979595</v>
      </c>
      <c r="AP2360">
        <f t="shared" si="730"/>
        <v>1</v>
      </c>
      <c r="AQ2360">
        <f t="shared" si="731"/>
        <v>0</v>
      </c>
      <c r="AR2360">
        <f t="shared" si="732"/>
        <v>1</v>
      </c>
      <c r="AS2360">
        <f t="shared" si="733"/>
        <v>0</v>
      </c>
      <c r="AT2360">
        <f t="shared" si="734"/>
        <v>0</v>
      </c>
      <c r="AU2360">
        <f t="shared" si="735"/>
        <v>0</v>
      </c>
      <c r="AV2360">
        <f t="shared" si="736"/>
        <v>1</v>
      </c>
      <c r="AW2360">
        <f t="shared" si="737"/>
        <v>1</v>
      </c>
      <c r="AX2360">
        <f t="shared" si="738"/>
        <v>0</v>
      </c>
      <c r="AY2360">
        <f t="shared" si="739"/>
        <v>4</v>
      </c>
    </row>
    <row r="2361" spans="1:51" x14ac:dyDescent="0.3">
      <c r="A2361" s="1" t="s">
        <v>2355</v>
      </c>
      <c r="B2361" s="2">
        <v>7631283</v>
      </c>
      <c r="C2361" s="3" t="s">
        <v>5338</v>
      </c>
      <c r="D2361" s="7">
        <v>6.86</v>
      </c>
      <c r="E2361" s="5">
        <v>30.118960340000001</v>
      </c>
      <c r="F2361" s="3" t="s">
        <v>4480</v>
      </c>
      <c r="G2361" s="3" t="s">
        <v>4491</v>
      </c>
      <c r="H2361" s="3" t="s">
        <v>4663</v>
      </c>
      <c r="I2361" s="3" t="s">
        <v>4663</v>
      </c>
      <c r="J2361" s="3" t="s">
        <v>4595</v>
      </c>
      <c r="K2361" s="6">
        <v>241789</v>
      </c>
      <c r="L2361" s="6">
        <v>236293</v>
      </c>
      <c r="M2361" s="6">
        <v>156948</v>
      </c>
      <c r="N2361" s="6">
        <v>153663</v>
      </c>
      <c r="O2361" s="6">
        <v>20018</v>
      </c>
      <c r="P2361" s="6">
        <v>19291</v>
      </c>
      <c r="Q2361" s="6">
        <v>-30975</v>
      </c>
      <c r="R2361" s="6">
        <v>-26141</v>
      </c>
      <c r="S2361" s="6">
        <v>-13764</v>
      </c>
      <c r="T2361" s="6">
        <v>-7511</v>
      </c>
      <c r="U2361" s="6" t="s">
        <v>4474</v>
      </c>
      <c r="V2361" s="6" t="s">
        <v>4474</v>
      </c>
      <c r="W2361" s="6">
        <v>91975</v>
      </c>
      <c r="X2361" s="6">
        <v>106631</v>
      </c>
      <c r="Y2361" s="6">
        <v>89546</v>
      </c>
      <c r="Z2361" s="6">
        <v>103750</v>
      </c>
      <c r="AA2361" s="6">
        <v>130999</v>
      </c>
      <c r="AB2361" s="6">
        <v>138998</v>
      </c>
      <c r="AC2361" s="6">
        <v>4222722</v>
      </c>
      <c r="AD2361" s="6">
        <v>4168919</v>
      </c>
      <c r="AF2361">
        <f t="shared" si="720"/>
        <v>-0.33677629790703995</v>
      </c>
      <c r="AG2361">
        <f t="shared" si="721"/>
        <v>-0.24515384831803133</v>
      </c>
      <c r="AH2361" t="e">
        <f t="shared" si="722"/>
        <v>#VALUE!</v>
      </c>
      <c r="AI2361" t="e">
        <f t="shared" si="723"/>
        <v>#VALUE!</v>
      </c>
      <c r="AJ2361">
        <f t="shared" si="724"/>
        <v>0.68356246994251868</v>
      </c>
      <c r="AK2361">
        <f t="shared" si="725"/>
        <v>0.74641361746212176</v>
      </c>
      <c r="AL2361">
        <f t="shared" si="726"/>
        <v>8.2791193974912011E-2</v>
      </c>
      <c r="AM2361">
        <f t="shared" si="727"/>
        <v>8.1640167080700654E-2</v>
      </c>
      <c r="AN2361">
        <f t="shared" si="728"/>
        <v>2.6288556673008969</v>
      </c>
      <c r="AO2361">
        <f t="shared" si="729"/>
        <v>2.215987845935985</v>
      </c>
      <c r="AP2361">
        <f t="shared" si="730"/>
        <v>0</v>
      </c>
      <c r="AQ2361">
        <f t="shared" si="731"/>
        <v>0</v>
      </c>
      <c r="AR2361">
        <f t="shared" si="732"/>
        <v>0</v>
      </c>
      <c r="AS2361">
        <f t="shared" si="733"/>
        <v>1</v>
      </c>
      <c r="AT2361">
        <f t="shared" si="734"/>
        <v>0</v>
      </c>
      <c r="AU2361">
        <f t="shared" si="735"/>
        <v>0</v>
      </c>
      <c r="AV2361">
        <f t="shared" si="736"/>
        <v>1</v>
      </c>
      <c r="AW2361">
        <f t="shared" si="737"/>
        <v>1</v>
      </c>
      <c r="AX2361">
        <f t="shared" si="738"/>
        <v>0</v>
      </c>
      <c r="AY2361">
        <f t="shared" si="739"/>
        <v>3</v>
      </c>
    </row>
    <row r="2362" spans="1:51" x14ac:dyDescent="0.3">
      <c r="A2362" s="1" t="s">
        <v>2356</v>
      </c>
      <c r="B2362" s="2">
        <v>26431320</v>
      </c>
      <c r="C2362" s="3" t="s">
        <v>5337</v>
      </c>
      <c r="D2362" s="5">
        <v>16.52</v>
      </c>
      <c r="E2362" s="5">
        <v>1174.8439026799999</v>
      </c>
      <c r="F2362" s="3" t="s">
        <v>4480</v>
      </c>
      <c r="G2362" s="3" t="s">
        <v>4491</v>
      </c>
      <c r="H2362" s="3" t="s">
        <v>4492</v>
      </c>
      <c r="I2362" s="3" t="s">
        <v>4493</v>
      </c>
      <c r="J2362" s="3" t="s">
        <v>4552</v>
      </c>
      <c r="K2362" s="6">
        <v>142182</v>
      </c>
      <c r="L2362" s="6">
        <v>119758</v>
      </c>
      <c r="M2362" s="6">
        <v>178268</v>
      </c>
      <c r="N2362" s="6">
        <v>152386</v>
      </c>
      <c r="O2362" s="6">
        <v>178268</v>
      </c>
      <c r="P2362" s="6">
        <v>152386</v>
      </c>
      <c r="Q2362" s="6">
        <v>119285</v>
      </c>
      <c r="R2362" s="6">
        <v>95601</v>
      </c>
      <c r="S2362" s="6" t="s">
        <v>4474</v>
      </c>
      <c r="T2362" s="6" t="s">
        <v>4474</v>
      </c>
      <c r="U2362" s="6" t="s">
        <v>4474</v>
      </c>
      <c r="V2362" s="6" t="s">
        <v>4474</v>
      </c>
      <c r="W2362" s="6">
        <v>2028245</v>
      </c>
      <c r="X2362" s="6">
        <v>1909850</v>
      </c>
      <c r="Y2362" s="6" t="s">
        <v>4474</v>
      </c>
      <c r="Z2362" s="6" t="s">
        <v>4474</v>
      </c>
      <c r="AA2362" s="6" t="s">
        <v>4474</v>
      </c>
      <c r="AB2362" s="6" t="s">
        <v>4474</v>
      </c>
      <c r="AC2362" s="6">
        <v>71047779</v>
      </c>
      <c r="AD2362" s="6">
        <v>71116459</v>
      </c>
      <c r="AF2362">
        <f t="shared" si="720"/>
        <v>5.8811928539205076E-2</v>
      </c>
      <c r="AG2362">
        <f t="shared" si="721"/>
        <v>5.0056810744299289E-2</v>
      </c>
      <c r="AH2362" t="e">
        <f t="shared" si="722"/>
        <v>#VALUE!</v>
      </c>
      <c r="AI2362" t="e">
        <f t="shared" si="723"/>
        <v>#VALUE!</v>
      </c>
      <c r="AJ2362" t="e">
        <f t="shared" si="724"/>
        <v>#VALUE!</v>
      </c>
      <c r="AK2362" t="e">
        <f t="shared" si="725"/>
        <v>#VALUE!</v>
      </c>
      <c r="AL2362">
        <f t="shared" si="726"/>
        <v>1.253801465727026</v>
      </c>
      <c r="AM2362">
        <f t="shared" si="727"/>
        <v>1.2724494397034019</v>
      </c>
      <c r="AN2362">
        <f t="shared" si="728"/>
        <v>7.0100998646613205E-2</v>
      </c>
      <c r="AO2362">
        <f t="shared" si="729"/>
        <v>6.2705448071838102E-2</v>
      </c>
      <c r="AP2362">
        <f t="shared" si="730"/>
        <v>1</v>
      </c>
      <c r="AQ2362">
        <f t="shared" si="731"/>
        <v>0</v>
      </c>
      <c r="AR2362">
        <f t="shared" si="732"/>
        <v>1</v>
      </c>
      <c r="AS2362">
        <f t="shared" si="733"/>
        <v>0</v>
      </c>
      <c r="AT2362">
        <f t="shared" si="734"/>
        <v>0</v>
      </c>
      <c r="AU2362">
        <f t="shared" si="735"/>
        <v>0</v>
      </c>
      <c r="AV2362">
        <f t="shared" si="736"/>
        <v>0</v>
      </c>
      <c r="AW2362">
        <f t="shared" si="737"/>
        <v>1</v>
      </c>
      <c r="AX2362">
        <f t="shared" si="738"/>
        <v>1</v>
      </c>
      <c r="AY2362">
        <f t="shared" si="739"/>
        <v>4</v>
      </c>
    </row>
    <row r="2363" spans="1:51" x14ac:dyDescent="0.3">
      <c r="A2363" s="1" t="s">
        <v>2357</v>
      </c>
      <c r="B2363" s="2">
        <v>4255032</v>
      </c>
      <c r="C2363" s="3" t="s">
        <v>5337</v>
      </c>
      <c r="D2363" s="5">
        <v>12.83</v>
      </c>
      <c r="E2363" s="5">
        <v>2169.8870675399999</v>
      </c>
      <c r="F2363" s="3" t="s">
        <v>4480</v>
      </c>
      <c r="G2363" s="3" t="s">
        <v>4491</v>
      </c>
      <c r="H2363" s="3" t="s">
        <v>4492</v>
      </c>
      <c r="I2363" s="3" t="s">
        <v>4493</v>
      </c>
      <c r="J2363" s="3" t="s">
        <v>4553</v>
      </c>
      <c r="K2363" s="6">
        <v>86680</v>
      </c>
      <c r="L2363" s="6">
        <v>86370</v>
      </c>
      <c r="M2363" s="6" t="s">
        <v>4474</v>
      </c>
      <c r="N2363" s="6" t="s">
        <v>4474</v>
      </c>
      <c r="O2363" s="6">
        <v>48620</v>
      </c>
      <c r="P2363" s="6">
        <v>51971</v>
      </c>
      <c r="Q2363" s="6">
        <v>549666</v>
      </c>
      <c r="R2363" s="6">
        <v>475945</v>
      </c>
      <c r="S2363" s="6">
        <v>69532</v>
      </c>
      <c r="T2363" s="6">
        <v>74116</v>
      </c>
      <c r="U2363" s="6">
        <v>489410</v>
      </c>
      <c r="V2363" s="6">
        <v>514244</v>
      </c>
      <c r="W2363" s="6">
        <v>2982370</v>
      </c>
      <c r="X2363" s="6">
        <v>2741949</v>
      </c>
      <c r="Y2363" s="6">
        <v>2878</v>
      </c>
      <c r="Z2363" s="6">
        <v>7142</v>
      </c>
      <c r="AA2363" s="6">
        <v>114827</v>
      </c>
      <c r="AB2363" s="6">
        <v>63844</v>
      </c>
      <c r="AC2363" s="6">
        <v>169126038</v>
      </c>
      <c r="AD2363" s="6">
        <v>169126038</v>
      </c>
      <c r="AF2363">
        <f t="shared" si="720"/>
        <v>0.18430509963552477</v>
      </c>
      <c r="AG2363">
        <f t="shared" si="721"/>
        <v>0.17357908553368426</v>
      </c>
      <c r="AH2363">
        <f t="shared" si="722"/>
        <v>0.1641010337416216</v>
      </c>
      <c r="AI2363">
        <f t="shared" si="723"/>
        <v>0.18754688726887334</v>
      </c>
      <c r="AJ2363">
        <f t="shared" si="724"/>
        <v>2.5063791616954201E-2</v>
      </c>
      <c r="AK2363">
        <f t="shared" si="725"/>
        <v>0.11186642440949815</v>
      </c>
      <c r="AL2363">
        <f t="shared" si="726"/>
        <v>0.56091370558375631</v>
      </c>
      <c r="AM2363">
        <f t="shared" si="727"/>
        <v>0.60172513604260736</v>
      </c>
      <c r="AN2363">
        <f t="shared" si="728"/>
        <v>2.9064133558210418E-2</v>
      </c>
      <c r="AO2363">
        <f t="shared" si="729"/>
        <v>3.1499491784858141E-2</v>
      </c>
      <c r="AP2363">
        <f t="shared" si="730"/>
        <v>1</v>
      </c>
      <c r="AQ2363">
        <f t="shared" si="731"/>
        <v>1</v>
      </c>
      <c r="AR2363">
        <f t="shared" si="732"/>
        <v>1</v>
      </c>
      <c r="AS2363">
        <f t="shared" si="733"/>
        <v>0</v>
      </c>
      <c r="AT2363">
        <f t="shared" si="734"/>
        <v>1</v>
      </c>
      <c r="AU2363">
        <f t="shared" si="735"/>
        <v>0</v>
      </c>
      <c r="AV2363">
        <f t="shared" si="736"/>
        <v>0</v>
      </c>
      <c r="AW2363">
        <f t="shared" si="737"/>
        <v>0</v>
      </c>
      <c r="AX2363">
        <f t="shared" si="738"/>
        <v>0</v>
      </c>
      <c r="AY2363">
        <f t="shared" si="739"/>
        <v>4</v>
      </c>
    </row>
    <row r="2364" spans="1:51" x14ac:dyDescent="0.3">
      <c r="A2364" s="1" t="s">
        <v>2358</v>
      </c>
      <c r="B2364" s="2">
        <v>4094395</v>
      </c>
      <c r="C2364" s="3" t="s">
        <v>5337</v>
      </c>
      <c r="D2364" s="5">
        <v>64.08</v>
      </c>
      <c r="E2364" s="5">
        <v>4699.2732861599998</v>
      </c>
      <c r="F2364" s="3" t="s">
        <v>4475</v>
      </c>
      <c r="G2364" s="3" t="s">
        <v>4548</v>
      </c>
      <c r="H2364" s="3" t="s">
        <v>4810</v>
      </c>
      <c r="I2364" s="3" t="s">
        <v>4817</v>
      </c>
      <c r="J2364" s="3" t="s">
        <v>5105</v>
      </c>
      <c r="K2364" s="6">
        <v>6995382</v>
      </c>
      <c r="L2364" s="6">
        <v>6604175</v>
      </c>
      <c r="M2364" s="6" t="s">
        <v>4474</v>
      </c>
      <c r="N2364" s="6">
        <v>806252</v>
      </c>
      <c r="O2364" s="6">
        <v>968548</v>
      </c>
      <c r="P2364" s="6">
        <v>768566</v>
      </c>
      <c r="Q2364" s="6">
        <v>655018</v>
      </c>
      <c r="R2364" s="6">
        <v>614715</v>
      </c>
      <c r="S2364" s="6">
        <v>310257</v>
      </c>
      <c r="T2364" s="6">
        <v>563963</v>
      </c>
      <c r="U2364" s="6">
        <v>1691060</v>
      </c>
      <c r="V2364" s="6">
        <v>1695196</v>
      </c>
      <c r="W2364" s="6">
        <v>6936169</v>
      </c>
      <c r="X2364" s="6">
        <v>6839880</v>
      </c>
      <c r="Y2364" s="6" t="s">
        <v>4474</v>
      </c>
      <c r="Z2364" s="6">
        <v>6464045</v>
      </c>
      <c r="AA2364" s="6" t="s">
        <v>4474</v>
      </c>
      <c r="AB2364" s="6">
        <v>988628</v>
      </c>
      <c r="AC2364" s="6">
        <v>72200000</v>
      </c>
      <c r="AD2364" s="6">
        <v>73334477</v>
      </c>
      <c r="AF2364">
        <f t="shared" si="720"/>
        <v>9.4435126941111155E-2</v>
      </c>
      <c r="AG2364">
        <f t="shared" si="721"/>
        <v>8.9872190740188429E-2</v>
      </c>
      <c r="AH2364">
        <f t="shared" si="722"/>
        <v>0.2438031714625177</v>
      </c>
      <c r="AI2364">
        <f t="shared" si="723"/>
        <v>0.24784002058515647</v>
      </c>
      <c r="AJ2364" t="e">
        <f t="shared" si="724"/>
        <v>#VALUE!</v>
      </c>
      <c r="AK2364">
        <f t="shared" si="725"/>
        <v>6.5383996811743144</v>
      </c>
      <c r="AL2364">
        <f t="shared" si="726"/>
        <v>0.13845534096636897</v>
      </c>
      <c r="AM2364">
        <f t="shared" si="727"/>
        <v>0.11637577744381396</v>
      </c>
      <c r="AN2364">
        <f t="shared" si="728"/>
        <v>1.0085368450509207</v>
      </c>
      <c r="AO2364">
        <f t="shared" si="729"/>
        <v>0.96553960010994344</v>
      </c>
      <c r="AP2364">
        <f t="shared" si="730"/>
        <v>1</v>
      </c>
      <c r="AQ2364">
        <f t="shared" si="731"/>
        <v>1</v>
      </c>
      <c r="AR2364">
        <f t="shared" si="732"/>
        <v>1</v>
      </c>
      <c r="AS2364">
        <f t="shared" si="733"/>
        <v>0</v>
      </c>
      <c r="AT2364">
        <f t="shared" si="734"/>
        <v>1</v>
      </c>
      <c r="AU2364">
        <f t="shared" si="735"/>
        <v>0</v>
      </c>
      <c r="AV2364">
        <f t="shared" si="736"/>
        <v>1</v>
      </c>
      <c r="AW2364">
        <f t="shared" si="737"/>
        <v>1</v>
      </c>
      <c r="AX2364">
        <f t="shared" si="738"/>
        <v>1</v>
      </c>
      <c r="AY2364">
        <f t="shared" si="739"/>
        <v>7</v>
      </c>
    </row>
    <row r="2365" spans="1:51" x14ac:dyDescent="0.3">
      <c r="A2365" s="1" t="s">
        <v>2359</v>
      </c>
      <c r="B2365" s="2">
        <v>4236367</v>
      </c>
      <c r="C2365" s="3" t="s">
        <v>5337</v>
      </c>
      <c r="D2365" s="5">
        <v>59.27</v>
      </c>
      <c r="E2365" s="5">
        <v>7897.2533400000002</v>
      </c>
      <c r="F2365" s="3" t="s">
        <v>4485</v>
      </c>
      <c r="G2365" s="3" t="s">
        <v>4517</v>
      </c>
      <c r="H2365" s="3" t="s">
        <v>4640</v>
      </c>
      <c r="I2365" s="3" t="s">
        <v>4685</v>
      </c>
      <c r="J2365" s="3" t="s">
        <v>4970</v>
      </c>
      <c r="K2365" s="6">
        <v>7350000</v>
      </c>
      <c r="L2365" s="6">
        <v>7173000</v>
      </c>
      <c r="M2365" s="6">
        <v>647000</v>
      </c>
      <c r="N2365" s="6">
        <v>600000</v>
      </c>
      <c r="O2365" s="6">
        <v>544000</v>
      </c>
      <c r="P2365" s="6">
        <v>504000</v>
      </c>
      <c r="Q2365" s="6">
        <v>324000</v>
      </c>
      <c r="R2365" s="6">
        <v>204000</v>
      </c>
      <c r="S2365" s="6">
        <v>505000</v>
      </c>
      <c r="T2365" s="6">
        <v>304000</v>
      </c>
      <c r="U2365" s="6">
        <v>2566000</v>
      </c>
      <c r="V2365" s="6">
        <v>1900000</v>
      </c>
      <c r="W2365" s="6">
        <v>6781000</v>
      </c>
      <c r="X2365" s="6">
        <v>5764000</v>
      </c>
      <c r="Y2365" s="6">
        <v>1961000</v>
      </c>
      <c r="Z2365" s="6">
        <v>1825000</v>
      </c>
      <c r="AA2365" s="6">
        <v>1827000</v>
      </c>
      <c r="AB2365" s="6">
        <v>1653000</v>
      </c>
      <c r="AC2365" s="6">
        <v>133231050</v>
      </c>
      <c r="AD2365" s="6">
        <v>133162928</v>
      </c>
      <c r="AF2365">
        <f t="shared" si="720"/>
        <v>4.7780563338740596E-2</v>
      </c>
      <c r="AG2365">
        <f t="shared" si="721"/>
        <v>3.5392088827203329E-2</v>
      </c>
      <c r="AH2365">
        <f t="shared" si="722"/>
        <v>0.37841026397286537</v>
      </c>
      <c r="AI2365">
        <f t="shared" si="723"/>
        <v>0.32963219986120751</v>
      </c>
      <c r="AJ2365">
        <f t="shared" si="724"/>
        <v>1.0733442802408319</v>
      </c>
      <c r="AK2365">
        <f t="shared" si="725"/>
        <v>1.1040532365396249</v>
      </c>
      <c r="AL2365">
        <f t="shared" si="726"/>
        <v>7.4013605442176875E-2</v>
      </c>
      <c r="AM2365">
        <f t="shared" si="727"/>
        <v>7.0263488080301126E-2</v>
      </c>
      <c r="AN2365">
        <f t="shared" si="728"/>
        <v>1.0839109275918006</v>
      </c>
      <c r="AO2365">
        <f t="shared" si="729"/>
        <v>1.2444482997918112</v>
      </c>
      <c r="AP2365">
        <f t="shared" si="730"/>
        <v>1</v>
      </c>
      <c r="AQ2365">
        <f t="shared" si="731"/>
        <v>1</v>
      </c>
      <c r="AR2365">
        <f t="shared" si="732"/>
        <v>1</v>
      </c>
      <c r="AS2365">
        <f t="shared" si="733"/>
        <v>1</v>
      </c>
      <c r="AT2365">
        <f t="shared" si="734"/>
        <v>0</v>
      </c>
      <c r="AU2365">
        <f t="shared" si="735"/>
        <v>0</v>
      </c>
      <c r="AV2365">
        <f t="shared" si="736"/>
        <v>1</v>
      </c>
      <c r="AW2365">
        <f t="shared" si="737"/>
        <v>0</v>
      </c>
      <c r="AX2365">
        <f t="shared" si="738"/>
        <v>0</v>
      </c>
      <c r="AY2365">
        <f t="shared" si="739"/>
        <v>5</v>
      </c>
    </row>
    <row r="2366" spans="1:51" x14ac:dyDescent="0.3">
      <c r="A2366" s="1" t="s">
        <v>2360</v>
      </c>
      <c r="B2366" s="2">
        <v>20079968</v>
      </c>
      <c r="C2366" s="3" t="s">
        <v>5337</v>
      </c>
      <c r="D2366" s="5">
        <v>16.38</v>
      </c>
      <c r="E2366" s="5">
        <v>19665.165920399999</v>
      </c>
      <c r="F2366" s="3" t="s">
        <v>4525</v>
      </c>
      <c r="G2366" s="3" t="s">
        <v>4698</v>
      </c>
      <c r="H2366" s="3" t="s">
        <v>4698</v>
      </c>
      <c r="I2366" s="3" t="s">
        <v>4902</v>
      </c>
      <c r="J2366" s="3" t="s">
        <v>4861</v>
      </c>
      <c r="K2366" s="6">
        <v>11461929.232161084</v>
      </c>
      <c r="L2366" s="6">
        <v>10768585.205747098</v>
      </c>
      <c r="M2366" s="6">
        <v>522613.73851590819</v>
      </c>
      <c r="N2366" s="6">
        <v>568182.44285890472</v>
      </c>
      <c r="O2366" s="6">
        <v>371154.25820965227</v>
      </c>
      <c r="P2366" s="6">
        <v>396351.31446268631</v>
      </c>
      <c r="Q2366" s="6">
        <v>579229.57416218938</v>
      </c>
      <c r="R2366" s="6">
        <v>577860.8190211145</v>
      </c>
      <c r="S2366" s="6">
        <v>843758.94123383868</v>
      </c>
      <c r="T2366" s="6">
        <v>1050179.8391901588</v>
      </c>
      <c r="U2366" s="6" t="s">
        <v>4474</v>
      </c>
      <c r="V2366" s="6" t="s">
        <v>4474</v>
      </c>
      <c r="W2366" s="6">
        <v>17505982.179770477</v>
      </c>
      <c r="X2366" s="6">
        <v>16856981.243721534</v>
      </c>
      <c r="Y2366" s="6">
        <v>9933457.1245277636</v>
      </c>
      <c r="Z2366" s="6">
        <v>9723133.9360662736</v>
      </c>
      <c r="AA2366" s="6">
        <v>6151144.9141064938</v>
      </c>
      <c r="AB2366" s="6">
        <v>5969032.1870398661</v>
      </c>
      <c r="AC2366" s="6">
        <v>1167644261</v>
      </c>
      <c r="AD2366" s="6">
        <v>1181065677</v>
      </c>
      <c r="AF2366">
        <f t="shared" si="720"/>
        <v>3.3087522208924337E-2</v>
      </c>
      <c r="AG2366">
        <f t="shared" si="721"/>
        <v>3.4280207746944111E-2</v>
      </c>
      <c r="AH2366" t="e">
        <f t="shared" si="722"/>
        <v>#VALUE!</v>
      </c>
      <c r="AI2366" t="e">
        <f t="shared" si="723"/>
        <v>#VALUE!</v>
      </c>
      <c r="AJ2366">
        <f t="shared" si="724"/>
        <v>1.614895643532515</v>
      </c>
      <c r="AK2366">
        <f t="shared" si="725"/>
        <v>1.6289297211660914</v>
      </c>
      <c r="AL2366">
        <f t="shared" si="726"/>
        <v>3.2381482269863322E-2</v>
      </c>
      <c r="AM2366">
        <f t="shared" si="727"/>
        <v>3.6806256986401255E-2</v>
      </c>
      <c r="AN2366">
        <f t="shared" si="728"/>
        <v>0.65474356791053023</v>
      </c>
      <c r="AO2366">
        <f t="shared" si="729"/>
        <v>0.63882050113557021</v>
      </c>
      <c r="AP2366">
        <f t="shared" si="730"/>
        <v>1</v>
      </c>
      <c r="AQ2366">
        <f t="shared" si="731"/>
        <v>1</v>
      </c>
      <c r="AR2366">
        <f t="shared" si="732"/>
        <v>0</v>
      </c>
      <c r="AS2366">
        <f t="shared" si="733"/>
        <v>1</v>
      </c>
      <c r="AT2366">
        <f t="shared" si="734"/>
        <v>0</v>
      </c>
      <c r="AU2366">
        <f t="shared" si="735"/>
        <v>0</v>
      </c>
      <c r="AV2366">
        <f t="shared" si="736"/>
        <v>0</v>
      </c>
      <c r="AW2366">
        <f t="shared" si="737"/>
        <v>1</v>
      </c>
      <c r="AX2366">
        <f t="shared" si="738"/>
        <v>1</v>
      </c>
      <c r="AY2366">
        <f t="shared" si="739"/>
        <v>5</v>
      </c>
    </row>
    <row r="2367" spans="1:51" x14ac:dyDescent="0.3">
      <c r="A2367" s="1" t="s">
        <v>2361</v>
      </c>
      <c r="B2367" s="2">
        <v>4072225</v>
      </c>
      <c r="C2367" s="3" t="s">
        <v>5335</v>
      </c>
      <c r="D2367" s="7">
        <v>6.83</v>
      </c>
      <c r="E2367" s="5">
        <v>426.68619831000001</v>
      </c>
      <c r="F2367" s="3" t="s">
        <v>4480</v>
      </c>
      <c r="G2367" s="3" t="s">
        <v>4481</v>
      </c>
      <c r="H2367" s="3" t="s">
        <v>4481</v>
      </c>
      <c r="I2367" s="3" t="s">
        <v>4482</v>
      </c>
      <c r="J2367" s="3" t="s">
        <v>4483</v>
      </c>
      <c r="K2367" s="6">
        <v>152016</v>
      </c>
      <c r="L2367" s="6">
        <v>158114</v>
      </c>
      <c r="M2367" s="6" t="s">
        <v>4474</v>
      </c>
      <c r="N2367" s="6" t="s">
        <v>4474</v>
      </c>
      <c r="O2367" s="6">
        <v>108323</v>
      </c>
      <c r="P2367" s="6">
        <v>105498</v>
      </c>
      <c r="Q2367" s="6">
        <v>-90417</v>
      </c>
      <c r="R2367" s="6">
        <v>-86667</v>
      </c>
      <c r="S2367" s="6">
        <v>34226</v>
      </c>
      <c r="T2367" s="6">
        <v>43971</v>
      </c>
      <c r="U2367" s="6" t="s">
        <v>4474</v>
      </c>
      <c r="V2367" s="6" t="s">
        <v>4474</v>
      </c>
      <c r="W2367" s="6">
        <v>7772379</v>
      </c>
      <c r="X2367" s="6">
        <v>7683461</v>
      </c>
      <c r="Y2367" s="6" t="s">
        <v>4474</v>
      </c>
      <c r="Z2367" s="6" t="s">
        <v>4474</v>
      </c>
      <c r="AA2367" s="6" t="s">
        <v>4474</v>
      </c>
      <c r="AB2367" s="6" t="s">
        <v>4474</v>
      </c>
      <c r="AC2367" s="6">
        <v>64579683</v>
      </c>
      <c r="AD2367" s="6">
        <v>64434424</v>
      </c>
      <c r="AF2367">
        <f t="shared" si="720"/>
        <v>-1.163311773653858E-2</v>
      </c>
      <c r="AG2367">
        <f t="shared" si="721"/>
        <v>-1.127968242436579E-2</v>
      </c>
      <c r="AH2367" t="e">
        <f t="shared" si="722"/>
        <v>#VALUE!</v>
      </c>
      <c r="AI2367" t="e">
        <f t="shared" si="723"/>
        <v>#VALUE!</v>
      </c>
      <c r="AJ2367" t="e">
        <f t="shared" si="724"/>
        <v>#VALUE!</v>
      </c>
      <c r="AK2367" t="e">
        <f t="shared" si="725"/>
        <v>#VALUE!</v>
      </c>
      <c r="AL2367">
        <f t="shared" si="726"/>
        <v>0.71257630775707825</v>
      </c>
      <c r="AM2367">
        <f t="shared" si="727"/>
        <v>0.66722744349014007</v>
      </c>
      <c r="AN2367">
        <f t="shared" si="728"/>
        <v>1.9558490392709876E-2</v>
      </c>
      <c r="AO2367">
        <f t="shared" si="729"/>
        <v>2.0578486700199298E-2</v>
      </c>
      <c r="AP2367">
        <f t="shared" si="730"/>
        <v>0</v>
      </c>
      <c r="AQ2367">
        <f t="shared" si="731"/>
        <v>1</v>
      </c>
      <c r="AR2367">
        <f t="shared" si="732"/>
        <v>0</v>
      </c>
      <c r="AS2367">
        <f t="shared" si="733"/>
        <v>1</v>
      </c>
      <c r="AT2367">
        <f t="shared" si="734"/>
        <v>0</v>
      </c>
      <c r="AU2367">
        <f t="shared" si="735"/>
        <v>0</v>
      </c>
      <c r="AV2367">
        <f t="shared" si="736"/>
        <v>1</v>
      </c>
      <c r="AW2367">
        <f t="shared" si="737"/>
        <v>0</v>
      </c>
      <c r="AX2367">
        <f t="shared" si="738"/>
        <v>0</v>
      </c>
      <c r="AY2367">
        <f t="shared" si="739"/>
        <v>3</v>
      </c>
    </row>
    <row r="2368" spans="1:51" x14ac:dyDescent="0.3">
      <c r="A2368" s="1" t="s">
        <v>2362</v>
      </c>
      <c r="B2368" s="2">
        <v>109782588</v>
      </c>
      <c r="C2368" s="3" t="s">
        <v>5338</v>
      </c>
      <c r="D2368" s="5">
        <v>11</v>
      </c>
      <c r="E2368" s="5">
        <v>213.026825</v>
      </c>
      <c r="F2368" s="3" t="s">
        <v>4480</v>
      </c>
      <c r="G2368" s="3" t="s">
        <v>4491</v>
      </c>
      <c r="H2368" s="3" t="s">
        <v>4492</v>
      </c>
      <c r="I2368" s="3" t="s">
        <v>4493</v>
      </c>
      <c r="J2368" s="3"/>
      <c r="K2368" s="6" t="s">
        <v>4474</v>
      </c>
      <c r="L2368" s="6" t="s">
        <v>4474</v>
      </c>
      <c r="M2368" s="6" t="s">
        <v>4474</v>
      </c>
      <c r="N2368" s="6" t="s">
        <v>4474</v>
      </c>
      <c r="O2368" s="6" t="s">
        <v>4474</v>
      </c>
      <c r="P2368" s="6" t="s">
        <v>4474</v>
      </c>
      <c r="Q2368" s="6">
        <v>8365.9750000000004</v>
      </c>
      <c r="R2368" s="6">
        <v>6500.3630000000003</v>
      </c>
      <c r="S2368" s="6">
        <v>-764.90800000000002</v>
      </c>
      <c r="T2368" s="6">
        <v>-1073.598</v>
      </c>
      <c r="U2368" s="6" t="s">
        <v>4474</v>
      </c>
      <c r="V2368" s="6" t="s">
        <v>4474</v>
      </c>
      <c r="W2368" s="6">
        <v>160985.20600000001</v>
      </c>
      <c r="X2368" s="6">
        <v>159211.49</v>
      </c>
      <c r="Y2368" s="6">
        <v>42.988</v>
      </c>
      <c r="Z2368" s="6">
        <v>334.85399999999998</v>
      </c>
      <c r="AA2368" s="6">
        <v>231</v>
      </c>
      <c r="AB2368" s="6">
        <v>17</v>
      </c>
      <c r="AC2368" s="6">
        <v>19366075</v>
      </c>
      <c r="AD2368" s="6">
        <v>19366075</v>
      </c>
      <c r="AF2368">
        <f t="shared" si="720"/>
        <v>5.1967352826196959E-2</v>
      </c>
      <c r="AG2368">
        <f t="shared" si="721"/>
        <v>4.0828479150593969E-2</v>
      </c>
      <c r="AH2368" t="e">
        <f t="shared" si="722"/>
        <v>#VALUE!</v>
      </c>
      <c r="AI2368" t="e">
        <f t="shared" si="723"/>
        <v>#VALUE!</v>
      </c>
      <c r="AJ2368">
        <f t="shared" si="724"/>
        <v>0.18609523809523809</v>
      </c>
      <c r="AK2368">
        <f t="shared" si="725"/>
        <v>19.697294117647058</v>
      </c>
      <c r="AL2368" t="e">
        <f t="shared" si="726"/>
        <v>#VALUE!</v>
      </c>
      <c r="AM2368" t="e">
        <f t="shared" si="727"/>
        <v>#VALUE!</v>
      </c>
      <c r="AN2368" t="e">
        <f t="shared" si="728"/>
        <v>#VALUE!</v>
      </c>
      <c r="AO2368" t="e">
        <f t="shared" si="729"/>
        <v>#VALUE!</v>
      </c>
      <c r="AP2368">
        <f t="shared" si="730"/>
        <v>1</v>
      </c>
      <c r="AQ2368">
        <f t="shared" si="731"/>
        <v>0</v>
      </c>
      <c r="AR2368">
        <f t="shared" si="732"/>
        <v>1</v>
      </c>
      <c r="AS2368">
        <f t="shared" si="733"/>
        <v>0</v>
      </c>
      <c r="AT2368">
        <f t="shared" si="734"/>
        <v>0</v>
      </c>
      <c r="AU2368">
        <f t="shared" si="735"/>
        <v>0</v>
      </c>
      <c r="AV2368">
        <f t="shared" si="736"/>
        <v>0</v>
      </c>
      <c r="AW2368">
        <f t="shared" si="737"/>
        <v>0</v>
      </c>
      <c r="AX2368">
        <f t="shared" si="738"/>
        <v>0</v>
      </c>
      <c r="AY2368">
        <f t="shared" si="739"/>
        <v>2</v>
      </c>
    </row>
    <row r="2369" spans="1:51" x14ac:dyDescent="0.3">
      <c r="A2369" s="1" t="s">
        <v>2363</v>
      </c>
      <c r="B2369" s="2">
        <v>4133514</v>
      </c>
      <c r="C2369" s="3" t="s">
        <v>5337</v>
      </c>
      <c r="D2369" s="5">
        <v>81.510000000000005</v>
      </c>
      <c r="E2369" s="5">
        <v>28096.325339939998</v>
      </c>
      <c r="F2369" s="3" t="s">
        <v>4559</v>
      </c>
      <c r="G2369" s="3" t="s">
        <v>4560</v>
      </c>
      <c r="H2369" s="3" t="s">
        <v>4561</v>
      </c>
      <c r="I2369" s="3" t="s">
        <v>4562</v>
      </c>
      <c r="J2369" s="3" t="s">
        <v>5133</v>
      </c>
      <c r="K2369" s="6">
        <v>12799000</v>
      </c>
      <c r="L2369" s="6">
        <v>12821000</v>
      </c>
      <c r="M2369" s="6">
        <v>2032000</v>
      </c>
      <c r="N2369" s="6">
        <v>1896000</v>
      </c>
      <c r="O2369" s="6">
        <v>1678000</v>
      </c>
      <c r="P2369" s="6">
        <v>1522000</v>
      </c>
      <c r="Q2369" s="6">
        <v>1018000</v>
      </c>
      <c r="R2369" s="6">
        <v>918000</v>
      </c>
      <c r="S2369" s="6">
        <v>1538000</v>
      </c>
      <c r="T2369" s="6">
        <v>1741000</v>
      </c>
      <c r="U2369" s="6">
        <v>5084000</v>
      </c>
      <c r="V2369" s="6">
        <v>4959000</v>
      </c>
      <c r="W2369" s="6">
        <v>15763000</v>
      </c>
      <c r="X2369" s="6">
        <v>15299000</v>
      </c>
      <c r="Y2369" s="6">
        <v>3855000</v>
      </c>
      <c r="Z2369" s="6">
        <v>3470000</v>
      </c>
      <c r="AA2369" s="6">
        <v>4975000</v>
      </c>
      <c r="AB2369" s="6">
        <v>4774000</v>
      </c>
      <c r="AC2369" s="6">
        <v>344697894</v>
      </c>
      <c r="AD2369" s="6">
        <v>342287795</v>
      </c>
      <c r="AF2369">
        <f t="shared" si="720"/>
        <v>6.4581615174776369E-2</v>
      </c>
      <c r="AG2369">
        <f t="shared" si="721"/>
        <v>6.0003921824955876E-2</v>
      </c>
      <c r="AH2369">
        <f t="shared" si="722"/>
        <v>0.32252743767049419</v>
      </c>
      <c r="AI2369">
        <f t="shared" si="723"/>
        <v>0.32413883260343812</v>
      </c>
      <c r="AJ2369">
        <f t="shared" si="724"/>
        <v>0.77487437185929653</v>
      </c>
      <c r="AK2369">
        <f t="shared" si="725"/>
        <v>0.72685379136992045</v>
      </c>
      <c r="AL2369">
        <f t="shared" si="726"/>
        <v>0.13110399249941401</v>
      </c>
      <c r="AM2369">
        <f t="shared" si="727"/>
        <v>0.11871148896341939</v>
      </c>
      <c r="AN2369">
        <f t="shared" si="728"/>
        <v>0.81196472752648607</v>
      </c>
      <c r="AO2369">
        <f t="shared" si="729"/>
        <v>0.83802862932217792</v>
      </c>
      <c r="AP2369">
        <f t="shared" si="730"/>
        <v>1</v>
      </c>
      <c r="AQ2369">
        <f t="shared" si="731"/>
        <v>1</v>
      </c>
      <c r="AR2369">
        <f t="shared" si="732"/>
        <v>1</v>
      </c>
      <c r="AS2369">
        <f t="shared" si="733"/>
        <v>1</v>
      </c>
      <c r="AT2369">
        <f t="shared" si="734"/>
        <v>1</v>
      </c>
      <c r="AU2369">
        <f t="shared" si="735"/>
        <v>1</v>
      </c>
      <c r="AV2369">
        <f t="shared" si="736"/>
        <v>1</v>
      </c>
      <c r="AW2369">
        <f t="shared" si="737"/>
        <v>0</v>
      </c>
      <c r="AX2369">
        <f t="shared" si="738"/>
        <v>0</v>
      </c>
      <c r="AY2369">
        <f t="shared" si="739"/>
        <v>7</v>
      </c>
    </row>
    <row r="2370" spans="1:51" x14ac:dyDescent="0.3">
      <c r="A2370" s="1" t="s">
        <v>2364</v>
      </c>
      <c r="B2370" s="2">
        <v>4996499</v>
      </c>
      <c r="C2370" s="3" t="s">
        <v>5335</v>
      </c>
      <c r="D2370" s="5">
        <v>13.84</v>
      </c>
      <c r="E2370" s="5">
        <v>494.09249446000001</v>
      </c>
      <c r="F2370" s="3" t="s">
        <v>4485</v>
      </c>
      <c r="G2370" s="3" t="s">
        <v>4517</v>
      </c>
      <c r="H2370" s="3" t="s">
        <v>4640</v>
      </c>
      <c r="I2370" s="3" t="s">
        <v>4641</v>
      </c>
      <c r="J2370" s="3" t="s">
        <v>4715</v>
      </c>
      <c r="K2370" s="6">
        <v>4372900</v>
      </c>
      <c r="L2370" s="6">
        <v>4452800</v>
      </c>
      <c r="M2370" s="6">
        <v>101800</v>
      </c>
      <c r="N2370" s="6">
        <v>112100</v>
      </c>
      <c r="O2370" s="6">
        <v>64800</v>
      </c>
      <c r="P2370" s="6">
        <v>77800</v>
      </c>
      <c r="Q2370" s="6">
        <v>42600</v>
      </c>
      <c r="R2370" s="6">
        <v>48400</v>
      </c>
      <c r="S2370" s="6">
        <v>55200</v>
      </c>
      <c r="T2370" s="6">
        <v>85500</v>
      </c>
      <c r="U2370" s="6">
        <v>228400</v>
      </c>
      <c r="V2370" s="6">
        <v>210400</v>
      </c>
      <c r="W2370" s="6">
        <v>2688900</v>
      </c>
      <c r="X2370" s="6">
        <v>2628200</v>
      </c>
      <c r="Y2370" s="6">
        <v>1357500</v>
      </c>
      <c r="Z2370" s="6">
        <v>1310800</v>
      </c>
      <c r="AA2370" s="6">
        <v>841000</v>
      </c>
      <c r="AB2370" s="6">
        <v>812300</v>
      </c>
      <c r="AC2370" s="6">
        <v>35577825</v>
      </c>
      <c r="AD2370" s="6">
        <v>35577825</v>
      </c>
      <c r="AF2370">
        <f t="shared" si="720"/>
        <v>1.5842909740042398E-2</v>
      </c>
      <c r="AG2370">
        <f t="shared" si="721"/>
        <v>1.8415645689064758E-2</v>
      </c>
      <c r="AH2370">
        <f t="shared" si="722"/>
        <v>8.4941797761166282E-2</v>
      </c>
      <c r="AI2370">
        <f t="shared" si="723"/>
        <v>8.0054790350810437E-2</v>
      </c>
      <c r="AJ2370">
        <f t="shared" si="724"/>
        <v>1.6141498216409036</v>
      </c>
      <c r="AK2370">
        <f t="shared" si="725"/>
        <v>1.6136895235750339</v>
      </c>
      <c r="AL2370">
        <f t="shared" si="726"/>
        <v>1.4818541471334813E-2</v>
      </c>
      <c r="AM2370">
        <f t="shared" si="727"/>
        <v>1.7472152353575278E-2</v>
      </c>
      <c r="AN2370">
        <f t="shared" si="728"/>
        <v>1.6262784038082487</v>
      </c>
      <c r="AO2370">
        <f t="shared" si="729"/>
        <v>1.6942394033939578</v>
      </c>
      <c r="AP2370">
        <f t="shared" si="730"/>
        <v>1</v>
      </c>
      <c r="AQ2370">
        <f t="shared" si="731"/>
        <v>1</v>
      </c>
      <c r="AR2370">
        <f t="shared" si="732"/>
        <v>0</v>
      </c>
      <c r="AS2370">
        <f t="shared" si="733"/>
        <v>1</v>
      </c>
      <c r="AT2370">
        <f t="shared" si="734"/>
        <v>0</v>
      </c>
      <c r="AU2370">
        <f t="shared" si="735"/>
        <v>1</v>
      </c>
      <c r="AV2370">
        <f t="shared" si="736"/>
        <v>0</v>
      </c>
      <c r="AW2370">
        <f t="shared" si="737"/>
        <v>0</v>
      </c>
      <c r="AX2370">
        <f t="shared" si="738"/>
        <v>0</v>
      </c>
      <c r="AY2370">
        <f t="shared" si="739"/>
        <v>4</v>
      </c>
    </row>
    <row r="2371" spans="1:51" x14ac:dyDescent="0.3">
      <c r="A2371" s="1" t="s">
        <v>2365</v>
      </c>
      <c r="B2371" s="2">
        <v>103308</v>
      </c>
      <c r="C2371" s="3" t="s">
        <v>5337</v>
      </c>
      <c r="D2371" s="5">
        <v>63.62</v>
      </c>
      <c r="E2371" s="5">
        <v>4074.5731194999998</v>
      </c>
      <c r="F2371" s="3" t="s">
        <v>4480</v>
      </c>
      <c r="G2371" s="3" t="s">
        <v>4509</v>
      </c>
      <c r="H2371" s="3" t="s">
        <v>4509</v>
      </c>
      <c r="I2371" s="3" t="s">
        <v>4677</v>
      </c>
      <c r="J2371" s="3" t="s">
        <v>4646</v>
      </c>
      <c r="K2371" s="6">
        <v>4639000</v>
      </c>
      <c r="L2371" s="6">
        <v>4659500</v>
      </c>
      <c r="M2371" s="6">
        <v>438200</v>
      </c>
      <c r="N2371" s="6">
        <v>159300</v>
      </c>
      <c r="O2371" s="6">
        <v>388900</v>
      </c>
      <c r="P2371" s="6">
        <v>107100</v>
      </c>
      <c r="Q2371" s="6">
        <v>268100</v>
      </c>
      <c r="R2371" s="6">
        <v>49500</v>
      </c>
      <c r="S2371" s="6">
        <v>178100</v>
      </c>
      <c r="T2371" s="6">
        <v>-2400</v>
      </c>
      <c r="U2371" s="6">
        <v>1462300</v>
      </c>
      <c r="V2371" s="6">
        <v>1487600</v>
      </c>
      <c r="W2371" s="6">
        <v>12873000</v>
      </c>
      <c r="X2371" s="6">
        <v>12544300</v>
      </c>
      <c r="Y2371" s="6" t="s">
        <v>4474</v>
      </c>
      <c r="Z2371" s="6" t="s">
        <v>4474</v>
      </c>
      <c r="AA2371" s="6" t="s">
        <v>4474</v>
      </c>
      <c r="AB2371" s="6" t="s">
        <v>4474</v>
      </c>
      <c r="AC2371" s="6">
        <v>64043801</v>
      </c>
      <c r="AD2371" s="6">
        <v>64426521</v>
      </c>
      <c r="AF2371">
        <f t="shared" si="720"/>
        <v>2.0826536160957042E-2</v>
      </c>
      <c r="AG2371">
        <f t="shared" si="721"/>
        <v>3.9460153216998957E-3</v>
      </c>
      <c r="AH2371">
        <f t="shared" si="722"/>
        <v>0.11359434475258293</v>
      </c>
      <c r="AI2371">
        <f t="shared" si="723"/>
        <v>0.11858772510223767</v>
      </c>
      <c r="AJ2371" t="e">
        <f t="shared" si="724"/>
        <v>#VALUE!</v>
      </c>
      <c r="AK2371" t="e">
        <f t="shared" si="725"/>
        <v>#VALUE!</v>
      </c>
      <c r="AL2371">
        <f t="shared" si="726"/>
        <v>8.3832722569519291E-2</v>
      </c>
      <c r="AM2371">
        <f t="shared" si="727"/>
        <v>2.2985298851808132E-2</v>
      </c>
      <c r="AN2371">
        <f t="shared" si="728"/>
        <v>0.36036665889846964</v>
      </c>
      <c r="AO2371">
        <f t="shared" si="729"/>
        <v>0.37144360386789221</v>
      </c>
      <c r="AP2371">
        <f t="shared" si="730"/>
        <v>1</v>
      </c>
      <c r="AQ2371">
        <f t="shared" si="731"/>
        <v>1</v>
      </c>
      <c r="AR2371">
        <f t="shared" si="732"/>
        <v>1</v>
      </c>
      <c r="AS2371">
        <f t="shared" si="733"/>
        <v>0</v>
      </c>
      <c r="AT2371">
        <f t="shared" si="734"/>
        <v>1</v>
      </c>
      <c r="AU2371">
        <f t="shared" si="735"/>
        <v>0</v>
      </c>
      <c r="AV2371">
        <f t="shared" si="736"/>
        <v>1</v>
      </c>
      <c r="AW2371">
        <f t="shared" si="737"/>
        <v>0</v>
      </c>
      <c r="AX2371">
        <f t="shared" si="738"/>
        <v>1</v>
      </c>
      <c r="AY2371">
        <f t="shared" si="739"/>
        <v>6</v>
      </c>
    </row>
    <row r="2372" spans="1:51" x14ac:dyDescent="0.3">
      <c r="A2372" s="1" t="s">
        <v>2366</v>
      </c>
      <c r="B2372" s="2">
        <v>4096035</v>
      </c>
      <c r="C2372" s="3" t="s">
        <v>5337</v>
      </c>
      <c r="D2372" s="5">
        <v>23.98</v>
      </c>
      <c r="E2372" s="5">
        <v>1863.86665036</v>
      </c>
      <c r="F2372" s="3" t="s">
        <v>4485</v>
      </c>
      <c r="G2372" s="3" t="s">
        <v>4486</v>
      </c>
      <c r="H2372" s="3" t="s">
        <v>4598</v>
      </c>
      <c r="I2372" s="3" t="s">
        <v>4615</v>
      </c>
      <c r="J2372" s="3" t="s">
        <v>5134</v>
      </c>
      <c r="K2372" s="6">
        <v>2036371</v>
      </c>
      <c r="L2372" s="6">
        <v>2046899</v>
      </c>
      <c r="M2372" s="6">
        <v>307284</v>
      </c>
      <c r="N2372" s="6">
        <v>320362</v>
      </c>
      <c r="O2372" s="6">
        <v>172546</v>
      </c>
      <c r="P2372" s="6">
        <v>185675</v>
      </c>
      <c r="Q2372" s="6">
        <v>106738</v>
      </c>
      <c r="R2372" s="6">
        <v>113641</v>
      </c>
      <c r="S2372" s="6">
        <v>297143</v>
      </c>
      <c r="T2372" s="6">
        <v>277108</v>
      </c>
      <c r="U2372" s="6">
        <v>596182</v>
      </c>
      <c r="V2372" s="6">
        <v>595980</v>
      </c>
      <c r="W2372" s="6">
        <v>2521929</v>
      </c>
      <c r="X2372" s="6">
        <v>2503758</v>
      </c>
      <c r="Y2372" s="6">
        <v>1003869</v>
      </c>
      <c r="Z2372" s="6">
        <v>1002592</v>
      </c>
      <c r="AA2372" s="6">
        <v>398386</v>
      </c>
      <c r="AB2372" s="6">
        <v>415961</v>
      </c>
      <c r="AC2372" s="6">
        <v>77716000</v>
      </c>
      <c r="AD2372" s="6">
        <v>77889000</v>
      </c>
      <c r="AF2372">
        <f t="shared" si="720"/>
        <v>4.232395122939623E-2</v>
      </c>
      <c r="AG2372">
        <f t="shared" si="721"/>
        <v>4.5388172499099357E-2</v>
      </c>
      <c r="AH2372">
        <f t="shared" si="722"/>
        <v>0.23639920077052129</v>
      </c>
      <c r="AI2372">
        <f t="shared" si="723"/>
        <v>0.23803418701008644</v>
      </c>
      <c r="AJ2372">
        <f t="shared" si="724"/>
        <v>2.5198400546203934</v>
      </c>
      <c r="AK2372">
        <f t="shared" si="725"/>
        <v>2.4103028889727645</v>
      </c>
      <c r="AL2372">
        <f t="shared" si="726"/>
        <v>8.473210431694421E-2</v>
      </c>
      <c r="AM2372">
        <f t="shared" si="727"/>
        <v>9.0710386785083197E-2</v>
      </c>
      <c r="AN2372">
        <f t="shared" si="728"/>
        <v>0.80746563444093788</v>
      </c>
      <c r="AO2372">
        <f t="shared" si="729"/>
        <v>0.81753068786999383</v>
      </c>
      <c r="AP2372">
        <f t="shared" si="730"/>
        <v>1</v>
      </c>
      <c r="AQ2372">
        <f t="shared" si="731"/>
        <v>1</v>
      </c>
      <c r="AR2372">
        <f t="shared" si="732"/>
        <v>0</v>
      </c>
      <c r="AS2372">
        <f t="shared" si="733"/>
        <v>1</v>
      </c>
      <c r="AT2372">
        <f t="shared" si="734"/>
        <v>1</v>
      </c>
      <c r="AU2372">
        <f t="shared" si="735"/>
        <v>1</v>
      </c>
      <c r="AV2372">
        <f t="shared" si="736"/>
        <v>0</v>
      </c>
      <c r="AW2372">
        <f t="shared" si="737"/>
        <v>0</v>
      </c>
      <c r="AX2372">
        <f t="shared" si="738"/>
        <v>1</v>
      </c>
      <c r="AY2372">
        <f t="shared" si="739"/>
        <v>6</v>
      </c>
    </row>
    <row r="2373" spans="1:51" x14ac:dyDescent="0.3">
      <c r="A2373" s="1" t="s">
        <v>2367</v>
      </c>
      <c r="B2373" s="2">
        <v>4261579</v>
      </c>
      <c r="C2373" s="3" t="s">
        <v>5337</v>
      </c>
      <c r="D2373" s="5">
        <v>8.86</v>
      </c>
      <c r="E2373" s="5">
        <v>1217.4696377800001</v>
      </c>
      <c r="F2373" s="3" t="s">
        <v>4525</v>
      </c>
      <c r="G2373" s="3" t="s">
        <v>4698</v>
      </c>
      <c r="H2373" s="3" t="s">
        <v>4698</v>
      </c>
      <c r="I2373" s="3" t="s">
        <v>4699</v>
      </c>
      <c r="J2373" s="3" t="s">
        <v>4700</v>
      </c>
      <c r="K2373" s="6">
        <v>599100</v>
      </c>
      <c r="L2373" s="6">
        <v>895200</v>
      </c>
      <c r="M2373" s="6">
        <v>237200</v>
      </c>
      <c r="N2373" s="6">
        <v>543000</v>
      </c>
      <c r="O2373" s="6">
        <v>72300</v>
      </c>
      <c r="P2373" s="6">
        <v>369300</v>
      </c>
      <c r="Q2373" s="6">
        <v>101900</v>
      </c>
      <c r="R2373" s="6">
        <v>107000</v>
      </c>
      <c r="S2373" s="6">
        <v>77100</v>
      </c>
      <c r="T2373" s="6">
        <v>82300</v>
      </c>
      <c r="U2373" s="6">
        <v>5174500</v>
      </c>
      <c r="V2373" s="6">
        <v>5162800</v>
      </c>
      <c r="W2373" s="6">
        <v>8271800</v>
      </c>
      <c r="X2373" s="6">
        <v>8084500</v>
      </c>
      <c r="Y2373" s="6">
        <v>759700</v>
      </c>
      <c r="Z2373" s="6" t="s">
        <v>4474</v>
      </c>
      <c r="AA2373" s="6">
        <v>922300</v>
      </c>
      <c r="AB2373" s="6" t="s">
        <v>4474</v>
      </c>
      <c r="AC2373" s="6">
        <v>137790768</v>
      </c>
      <c r="AD2373" s="6">
        <v>137790768</v>
      </c>
      <c r="AF2373">
        <f t="shared" si="720"/>
        <v>1.2318963224449335E-2</v>
      </c>
      <c r="AG2373">
        <f t="shared" si="721"/>
        <v>1.3235203166553281E-2</v>
      </c>
      <c r="AH2373">
        <f t="shared" si="722"/>
        <v>0.6255591286056239</v>
      </c>
      <c r="AI2373">
        <f t="shared" si="723"/>
        <v>0.63860473746057267</v>
      </c>
      <c r="AJ2373">
        <f t="shared" si="724"/>
        <v>0.82370161552640142</v>
      </c>
      <c r="AK2373" t="e">
        <f t="shared" si="725"/>
        <v>#VALUE!</v>
      </c>
      <c r="AL2373">
        <f t="shared" si="726"/>
        <v>0.12068102153229844</v>
      </c>
      <c r="AM2373">
        <f t="shared" si="727"/>
        <v>0.41253351206434319</v>
      </c>
      <c r="AN2373">
        <f t="shared" si="728"/>
        <v>7.2426799487415067E-2</v>
      </c>
      <c r="AO2373">
        <f t="shared" si="729"/>
        <v>0.11073041004391118</v>
      </c>
      <c r="AP2373">
        <f t="shared" si="730"/>
        <v>1</v>
      </c>
      <c r="AQ2373">
        <f t="shared" si="731"/>
        <v>1</v>
      </c>
      <c r="AR2373">
        <f t="shared" si="732"/>
        <v>0</v>
      </c>
      <c r="AS2373">
        <f t="shared" si="733"/>
        <v>0</v>
      </c>
      <c r="AT2373">
        <f t="shared" si="734"/>
        <v>1</v>
      </c>
      <c r="AU2373">
        <f t="shared" si="735"/>
        <v>0</v>
      </c>
      <c r="AV2373">
        <f t="shared" si="736"/>
        <v>0</v>
      </c>
      <c r="AW2373">
        <f t="shared" si="737"/>
        <v>0</v>
      </c>
      <c r="AX2373">
        <f t="shared" si="738"/>
        <v>0</v>
      </c>
      <c r="AY2373">
        <f t="shared" si="739"/>
        <v>3</v>
      </c>
    </row>
    <row r="2374" spans="1:51" x14ac:dyDescent="0.3">
      <c r="A2374" s="1" t="s">
        <v>2368</v>
      </c>
      <c r="B2374" s="2">
        <v>109390153</v>
      </c>
      <c r="C2374" s="3" t="s">
        <v>5337</v>
      </c>
      <c r="D2374" s="5">
        <v>20.97</v>
      </c>
      <c r="E2374" s="5">
        <v>40204.888474860003</v>
      </c>
      <c r="F2374" s="3" t="s">
        <v>4559</v>
      </c>
      <c r="G2374" s="3" t="s">
        <v>4821</v>
      </c>
      <c r="H2374" s="3" t="s">
        <v>4822</v>
      </c>
      <c r="I2374" s="3" t="s">
        <v>4822</v>
      </c>
      <c r="J2374" s="3" t="s">
        <v>4959</v>
      </c>
      <c r="K2374" s="6">
        <v>15459000</v>
      </c>
      <c r="L2374" s="6">
        <v>15475000</v>
      </c>
      <c r="M2374" s="6">
        <v>3565000</v>
      </c>
      <c r="N2374" s="6">
        <v>3627000</v>
      </c>
      <c r="O2374" s="6">
        <v>2919000</v>
      </c>
      <c r="P2374" s="6">
        <v>3010000</v>
      </c>
      <c r="Q2374" s="6">
        <v>1064000</v>
      </c>
      <c r="R2374" s="6">
        <v>1119000</v>
      </c>
      <c r="S2374" s="6">
        <v>1926000</v>
      </c>
      <c r="T2374" s="6">
        <v>2351000</v>
      </c>
      <c r="U2374" s="6">
        <v>6941000</v>
      </c>
      <c r="V2374" s="6">
        <v>6940000</v>
      </c>
      <c r="W2374" s="6">
        <v>26925000</v>
      </c>
      <c r="X2374" s="6">
        <v>26443000</v>
      </c>
      <c r="Y2374" s="6">
        <v>5941000</v>
      </c>
      <c r="Z2374" s="6">
        <v>5881000</v>
      </c>
      <c r="AA2374" s="6">
        <v>5946000</v>
      </c>
      <c r="AB2374" s="6">
        <v>5937000</v>
      </c>
      <c r="AC2374" s="6">
        <v>1916278058</v>
      </c>
      <c r="AD2374" s="6">
        <v>1915063617</v>
      </c>
      <c r="AF2374">
        <f t="shared" ref="AF2374:AF2437" si="740">Q2374/W2374</f>
        <v>3.9517177344475393E-2</v>
      </c>
      <c r="AG2374">
        <f t="shared" ref="AG2374:AG2437" si="741">R2374/X2374</f>
        <v>4.2317437507090723E-2</v>
      </c>
      <c r="AH2374">
        <f t="shared" ref="AH2374:AH2437" si="742">U2374/W2374</f>
        <v>0.25779015784586817</v>
      </c>
      <c r="AI2374">
        <f t="shared" ref="AI2374:AI2437" si="743">V2374/X2374</f>
        <v>0.26245131036569225</v>
      </c>
      <c r="AJ2374">
        <f t="shared" ref="AJ2374:AJ2437" si="744">Y2374/AA2374</f>
        <v>0.99915909855364948</v>
      </c>
      <c r="AK2374">
        <f t="shared" ref="AK2374:AK2437" si="745">Z2374/AB2374</f>
        <v>0.99056762674751553</v>
      </c>
      <c r="AL2374">
        <f t="shared" ref="AL2374:AL2437" si="746">O2374/K2374</f>
        <v>0.18882204541044051</v>
      </c>
      <c r="AM2374">
        <f t="shared" ref="AM2374:AM2437" si="747">P2374/L2374</f>
        <v>0.19450726978998384</v>
      </c>
      <c r="AN2374">
        <f t="shared" ref="AN2374:AN2437" si="748">K2374/W2374</f>
        <v>0.57415041782729803</v>
      </c>
      <c r="AO2374">
        <f t="shared" ref="AO2374:AO2437" si="749">L2374/X2374</f>
        <v>0.58522104148545928</v>
      </c>
      <c r="AP2374">
        <f t="shared" ref="AP2374:AP2437" si="750">IF(OR(Q2374&lt;0, Q2374="NA"), 0, 1)</f>
        <v>1</v>
      </c>
      <c r="AQ2374">
        <f t="shared" ref="AQ2374:AQ2437" si="751">IF(OR(S2374&lt;0, S2374="NA"), 0, 1)</f>
        <v>1</v>
      </c>
      <c r="AR2374">
        <f t="shared" ref="AR2374:AR2437" si="752">IFERROR(IF((AF2374-AG2374)&gt;0,1,0),0)</f>
        <v>0</v>
      </c>
      <c r="AS2374">
        <f t="shared" ref="AS2374:AS2437" si="753">IFERROR(IF((S2374-Q2374)&gt;0,1,0),0)</f>
        <v>1</v>
      </c>
      <c r="AT2374">
        <f t="shared" ref="AT2374:AT2437" si="754">IFERROR(IF((AH2374-AI2374)&lt;0,1,0),0)</f>
        <v>1</v>
      </c>
      <c r="AU2374">
        <f t="shared" ref="AU2374:AU2437" si="755">IFERROR(IF((AJ2374-AK2374)&gt;0,1,0),0)</f>
        <v>1</v>
      </c>
      <c r="AV2374">
        <f t="shared" ref="AV2374:AV2437" si="756">IFERROR(IF((AL2374-AM2374)&gt;0,1,0),0)</f>
        <v>0</v>
      </c>
      <c r="AW2374">
        <f t="shared" ref="AW2374:AW2437" si="757">IFERROR(IF((AN2374-AO2374)&gt;0,1,0),0)</f>
        <v>0</v>
      </c>
      <c r="AX2374">
        <f t="shared" ref="AX2374:AX2437" si="758">IFERROR(IF((AC2374-AD2374)&lt;0,1,0),0)</f>
        <v>0</v>
      </c>
      <c r="AY2374">
        <f t="shared" ref="AY2374:AY2437" si="759">SUM(AP2374:AX2374)</f>
        <v>5</v>
      </c>
    </row>
    <row r="2375" spans="1:51" x14ac:dyDescent="0.3">
      <c r="A2375" s="1" t="s">
        <v>2369</v>
      </c>
      <c r="B2375" s="2">
        <v>5314204</v>
      </c>
      <c r="C2375" s="3" t="s">
        <v>5338</v>
      </c>
      <c r="D2375" s="5">
        <v>12.82</v>
      </c>
      <c r="E2375" s="5">
        <v>519.30498337999995</v>
      </c>
      <c r="F2375" s="3" t="s">
        <v>4470</v>
      </c>
      <c r="G2375" s="3" t="s">
        <v>4471</v>
      </c>
      <c r="H2375" s="3" t="s">
        <v>4489</v>
      </c>
      <c r="I2375" s="3" t="s">
        <v>4489</v>
      </c>
      <c r="J2375" s="3" t="s">
        <v>4544</v>
      </c>
      <c r="K2375" s="6">
        <v>651</v>
      </c>
      <c r="L2375" s="6">
        <v>271</v>
      </c>
      <c r="M2375" s="6">
        <v>-202890</v>
      </c>
      <c r="N2375" s="6">
        <v>-187617</v>
      </c>
      <c r="O2375" s="6">
        <v>-204034</v>
      </c>
      <c r="P2375" s="6">
        <v>-188657</v>
      </c>
      <c r="Q2375" s="6">
        <v>-181570</v>
      </c>
      <c r="R2375" s="6">
        <v>-168054</v>
      </c>
      <c r="S2375" s="6">
        <v>-140320</v>
      </c>
      <c r="T2375" s="6">
        <v>-143802</v>
      </c>
      <c r="U2375" s="6" t="s">
        <v>4474</v>
      </c>
      <c r="V2375" s="6" t="s">
        <v>4474</v>
      </c>
      <c r="W2375" s="6">
        <v>579271</v>
      </c>
      <c r="X2375" s="6">
        <v>455022</v>
      </c>
      <c r="Y2375" s="6">
        <v>552046</v>
      </c>
      <c r="Z2375" s="6">
        <v>432714</v>
      </c>
      <c r="AA2375" s="6">
        <v>29007</v>
      </c>
      <c r="AB2375" s="6">
        <v>21245</v>
      </c>
      <c r="AC2375" s="6">
        <v>39258476</v>
      </c>
      <c r="AD2375" s="6">
        <v>36169558</v>
      </c>
      <c r="AF2375">
        <f t="shared" si="740"/>
        <v>-0.31344569294855085</v>
      </c>
      <c r="AG2375">
        <f t="shared" si="741"/>
        <v>-0.36933159275815236</v>
      </c>
      <c r="AH2375" t="e">
        <f t="shared" si="742"/>
        <v>#VALUE!</v>
      </c>
      <c r="AI2375" t="e">
        <f t="shared" si="743"/>
        <v>#VALUE!</v>
      </c>
      <c r="AJ2375">
        <f t="shared" si="744"/>
        <v>19.031475161167993</v>
      </c>
      <c r="AK2375">
        <f t="shared" si="745"/>
        <v>20.367804189220994</v>
      </c>
      <c r="AL2375">
        <f t="shared" si="746"/>
        <v>-313.41628264208907</v>
      </c>
      <c r="AM2375">
        <f t="shared" si="747"/>
        <v>-696.15129151291512</v>
      </c>
      <c r="AN2375">
        <f t="shared" si="748"/>
        <v>1.1238263265380107E-3</v>
      </c>
      <c r="AO2375">
        <f t="shared" si="749"/>
        <v>5.9557559854248802E-4</v>
      </c>
      <c r="AP2375">
        <f t="shared" si="750"/>
        <v>0</v>
      </c>
      <c r="AQ2375">
        <f t="shared" si="751"/>
        <v>0</v>
      </c>
      <c r="AR2375">
        <f t="shared" si="752"/>
        <v>1</v>
      </c>
      <c r="AS2375">
        <f t="shared" si="753"/>
        <v>1</v>
      </c>
      <c r="AT2375">
        <f t="shared" si="754"/>
        <v>0</v>
      </c>
      <c r="AU2375">
        <f t="shared" si="755"/>
        <v>0</v>
      </c>
      <c r="AV2375">
        <f t="shared" si="756"/>
        <v>1</v>
      </c>
      <c r="AW2375">
        <f t="shared" si="757"/>
        <v>1</v>
      </c>
      <c r="AX2375">
        <f t="shared" si="758"/>
        <v>0</v>
      </c>
      <c r="AY2375">
        <f t="shared" si="759"/>
        <v>4</v>
      </c>
    </row>
    <row r="2376" spans="1:51" x14ac:dyDescent="0.3">
      <c r="A2376" s="1" t="s">
        <v>2370</v>
      </c>
      <c r="B2376" s="2">
        <v>4547508</v>
      </c>
      <c r="C2376" s="3" t="s">
        <v>5335</v>
      </c>
      <c r="D2376" s="5">
        <v>30.78</v>
      </c>
      <c r="E2376" s="5">
        <v>41751.643316219997</v>
      </c>
      <c r="F2376" s="3" t="s">
        <v>4559</v>
      </c>
      <c r="G2376" s="3" t="s">
        <v>4560</v>
      </c>
      <c r="H2376" s="3" t="s">
        <v>4872</v>
      </c>
      <c r="I2376" s="3" t="s">
        <v>4906</v>
      </c>
      <c r="J2376" s="3" t="s">
        <v>5135</v>
      </c>
      <c r="K2376" s="6">
        <v>15148000</v>
      </c>
      <c r="L2376" s="6">
        <v>15062000</v>
      </c>
      <c r="M2376" s="6">
        <v>4230000</v>
      </c>
      <c r="N2376" s="6">
        <v>4228000</v>
      </c>
      <c r="O2376" s="6">
        <v>3498000</v>
      </c>
      <c r="P2376" s="6">
        <v>3494000</v>
      </c>
      <c r="Q2376" s="6">
        <v>2278000</v>
      </c>
      <c r="R2376" s="6">
        <v>2180000</v>
      </c>
      <c r="S2376" s="6">
        <v>1667000</v>
      </c>
      <c r="T2376" s="6">
        <v>1619000</v>
      </c>
      <c r="U2376" s="6">
        <v>12658000</v>
      </c>
      <c r="V2376" s="6">
        <v>12728000</v>
      </c>
      <c r="W2376" s="6">
        <v>52718000</v>
      </c>
      <c r="X2376" s="6">
        <v>52344000</v>
      </c>
      <c r="Y2376" s="6">
        <v>4102000</v>
      </c>
      <c r="Z2376" s="6">
        <v>3819000</v>
      </c>
      <c r="AA2376" s="6">
        <v>7699000</v>
      </c>
      <c r="AB2376" s="6">
        <v>7509000</v>
      </c>
      <c r="AC2376" s="6">
        <v>1356443009</v>
      </c>
      <c r="AD2376" s="6">
        <v>1355763506</v>
      </c>
      <c r="AF2376">
        <f t="shared" si="740"/>
        <v>4.3211047460070567E-2</v>
      </c>
      <c r="AG2376">
        <f t="shared" si="741"/>
        <v>4.1647562280299553E-2</v>
      </c>
      <c r="AH2376">
        <f t="shared" si="742"/>
        <v>0.24010774308585303</v>
      </c>
      <c r="AI2376">
        <f t="shared" si="743"/>
        <v>0.24316062968057467</v>
      </c>
      <c r="AJ2376">
        <f t="shared" si="744"/>
        <v>0.53279646707364592</v>
      </c>
      <c r="AK2376">
        <f t="shared" si="745"/>
        <v>0.50858969236915696</v>
      </c>
      <c r="AL2376">
        <f t="shared" si="746"/>
        <v>0.23092157380512279</v>
      </c>
      <c r="AM2376">
        <f t="shared" si="747"/>
        <v>0.23197450537777187</v>
      </c>
      <c r="AN2376">
        <f t="shared" si="748"/>
        <v>0.28734018741226908</v>
      </c>
      <c r="AO2376">
        <f t="shared" si="749"/>
        <v>0.28775026746140914</v>
      </c>
      <c r="AP2376">
        <f t="shared" si="750"/>
        <v>1</v>
      </c>
      <c r="AQ2376">
        <f t="shared" si="751"/>
        <v>1</v>
      </c>
      <c r="AR2376">
        <f t="shared" si="752"/>
        <v>1</v>
      </c>
      <c r="AS2376">
        <f t="shared" si="753"/>
        <v>0</v>
      </c>
      <c r="AT2376">
        <f t="shared" si="754"/>
        <v>1</v>
      </c>
      <c r="AU2376">
        <f t="shared" si="755"/>
        <v>1</v>
      </c>
      <c r="AV2376">
        <f t="shared" si="756"/>
        <v>0</v>
      </c>
      <c r="AW2376">
        <f t="shared" si="757"/>
        <v>0</v>
      </c>
      <c r="AX2376">
        <f t="shared" si="758"/>
        <v>0</v>
      </c>
      <c r="AY2376">
        <f t="shared" si="759"/>
        <v>5</v>
      </c>
    </row>
    <row r="2377" spans="1:51" x14ac:dyDescent="0.3">
      <c r="A2377" s="1" t="s">
        <v>2371</v>
      </c>
      <c r="B2377" s="2">
        <v>4810607</v>
      </c>
      <c r="C2377" s="3" t="s">
        <v>5338</v>
      </c>
      <c r="D2377" s="5">
        <v>55.2</v>
      </c>
      <c r="E2377" s="5">
        <v>158.52380160000001</v>
      </c>
      <c r="F2377" s="3" t="s">
        <v>4470</v>
      </c>
      <c r="G2377" s="3" t="s">
        <v>4512</v>
      </c>
      <c r="H2377" s="3" t="s">
        <v>4513</v>
      </c>
      <c r="I2377" s="3" t="s">
        <v>4514</v>
      </c>
      <c r="J2377" s="3" t="s">
        <v>4515</v>
      </c>
      <c r="K2377" s="6">
        <v>199637</v>
      </c>
      <c r="L2377" s="6">
        <v>202309</v>
      </c>
      <c r="M2377" s="6">
        <v>15535</v>
      </c>
      <c r="N2377" s="6">
        <v>16134</v>
      </c>
      <c r="O2377" s="6">
        <v>12277</v>
      </c>
      <c r="P2377" s="6">
        <v>12912</v>
      </c>
      <c r="Q2377" s="6">
        <v>18965</v>
      </c>
      <c r="R2377" s="6">
        <v>18780</v>
      </c>
      <c r="S2377" s="6">
        <v>18287</v>
      </c>
      <c r="T2377" s="6">
        <v>10598</v>
      </c>
      <c r="U2377" s="6">
        <v>27032</v>
      </c>
      <c r="V2377" s="6">
        <v>27227</v>
      </c>
      <c r="W2377" s="6">
        <v>134478</v>
      </c>
      <c r="X2377" s="6">
        <v>132018</v>
      </c>
      <c r="Y2377" s="6">
        <v>96436</v>
      </c>
      <c r="Z2377" s="6">
        <v>92699</v>
      </c>
      <c r="AA2377" s="6">
        <v>36471</v>
      </c>
      <c r="AB2377" s="6">
        <v>36687</v>
      </c>
      <c r="AC2377" s="6">
        <v>2872000</v>
      </c>
      <c r="AD2377" s="6">
        <v>2872000</v>
      </c>
      <c r="AF2377">
        <f t="shared" si="740"/>
        <v>0.1410267850503428</v>
      </c>
      <c r="AG2377">
        <f t="shared" si="741"/>
        <v>0.14225332909148752</v>
      </c>
      <c r="AH2377">
        <f t="shared" si="742"/>
        <v>0.20101429230059936</v>
      </c>
      <c r="AI2377">
        <f t="shared" si="743"/>
        <v>0.20623702828402188</v>
      </c>
      <c r="AJ2377">
        <f t="shared" si="744"/>
        <v>2.6441830495462146</v>
      </c>
      <c r="AK2377">
        <f t="shared" si="745"/>
        <v>2.5267533458718345</v>
      </c>
      <c r="AL2377">
        <f t="shared" si="746"/>
        <v>6.1496616358691025E-2</v>
      </c>
      <c r="AM2377">
        <f t="shared" si="747"/>
        <v>6.3823161599335668E-2</v>
      </c>
      <c r="AN2377">
        <f t="shared" si="748"/>
        <v>1.484532786031916</v>
      </c>
      <c r="AO2377">
        <f t="shared" si="749"/>
        <v>1.5324349709888045</v>
      </c>
      <c r="AP2377">
        <f t="shared" si="750"/>
        <v>1</v>
      </c>
      <c r="AQ2377">
        <f t="shared" si="751"/>
        <v>1</v>
      </c>
      <c r="AR2377">
        <f t="shared" si="752"/>
        <v>0</v>
      </c>
      <c r="AS2377">
        <f t="shared" si="753"/>
        <v>0</v>
      </c>
      <c r="AT2377">
        <f t="shared" si="754"/>
        <v>1</v>
      </c>
      <c r="AU2377">
        <f t="shared" si="755"/>
        <v>1</v>
      </c>
      <c r="AV2377">
        <f t="shared" si="756"/>
        <v>0</v>
      </c>
      <c r="AW2377">
        <f t="shared" si="757"/>
        <v>0</v>
      </c>
      <c r="AX2377">
        <f t="shared" si="758"/>
        <v>0</v>
      </c>
      <c r="AY2377">
        <f t="shared" si="759"/>
        <v>4</v>
      </c>
    </row>
    <row r="2378" spans="1:51" x14ac:dyDescent="0.3">
      <c r="A2378" s="1" t="s">
        <v>2372</v>
      </c>
      <c r="B2378" s="2">
        <v>4076163</v>
      </c>
      <c r="C2378" s="3" t="s">
        <v>5338</v>
      </c>
      <c r="D2378" s="5">
        <v>3.7949999999999999</v>
      </c>
      <c r="E2378" s="5">
        <v>40.841300445000002</v>
      </c>
      <c r="F2378" s="3" t="s">
        <v>4500</v>
      </c>
      <c r="G2378" s="3" t="s">
        <v>4574</v>
      </c>
      <c r="H2378" s="3" t="s">
        <v>4580</v>
      </c>
      <c r="I2378" s="3" t="s">
        <v>4824</v>
      </c>
      <c r="J2378" s="3" t="s">
        <v>4819</v>
      </c>
      <c r="K2378" s="6">
        <v>548388</v>
      </c>
      <c r="L2378" s="6">
        <v>566942</v>
      </c>
      <c r="M2378" s="6">
        <v>19196</v>
      </c>
      <c r="N2378" s="6">
        <v>17365</v>
      </c>
      <c r="O2378" s="6">
        <v>7934</v>
      </c>
      <c r="P2378" s="6">
        <v>6327</v>
      </c>
      <c r="Q2378" s="6">
        <v>-1998</v>
      </c>
      <c r="R2378" s="6">
        <v>-2787</v>
      </c>
      <c r="S2378" s="6">
        <v>18100</v>
      </c>
      <c r="T2378" s="6">
        <v>13776</v>
      </c>
      <c r="U2378" s="6">
        <v>109675</v>
      </c>
      <c r="V2378" s="6">
        <v>116383</v>
      </c>
      <c r="W2378" s="6">
        <v>355934</v>
      </c>
      <c r="X2378" s="6">
        <v>355343</v>
      </c>
      <c r="Y2378" s="6">
        <v>288283</v>
      </c>
      <c r="Z2378" s="6">
        <v>288399</v>
      </c>
      <c r="AA2378" s="6">
        <v>112145</v>
      </c>
      <c r="AB2378" s="6">
        <v>104176</v>
      </c>
      <c r="AC2378" s="6">
        <v>10762000</v>
      </c>
      <c r="AD2378" s="6">
        <v>10762000</v>
      </c>
      <c r="AF2378">
        <f t="shared" si="740"/>
        <v>-5.6134002371226125E-3</v>
      </c>
      <c r="AG2378">
        <f t="shared" si="741"/>
        <v>-7.8431262188927327E-3</v>
      </c>
      <c r="AH2378">
        <f t="shared" si="742"/>
        <v>0.30813296847168298</v>
      </c>
      <c r="AI2378">
        <f t="shared" si="743"/>
        <v>0.32752298483437131</v>
      </c>
      <c r="AJ2378">
        <f t="shared" si="744"/>
        <v>2.5706273128538943</v>
      </c>
      <c r="AK2378">
        <f t="shared" si="745"/>
        <v>2.7683823529411766</v>
      </c>
      <c r="AL2378">
        <f t="shared" si="746"/>
        <v>1.4467858523527138E-2</v>
      </c>
      <c r="AM2378">
        <f t="shared" si="747"/>
        <v>1.1159871732910951E-2</v>
      </c>
      <c r="AN2378">
        <f t="shared" si="748"/>
        <v>1.5407013659835813</v>
      </c>
      <c r="AO2378">
        <f t="shared" si="749"/>
        <v>1.5954781717945759</v>
      </c>
      <c r="AP2378">
        <f t="shared" si="750"/>
        <v>0</v>
      </c>
      <c r="AQ2378">
        <f t="shared" si="751"/>
        <v>1</v>
      </c>
      <c r="AR2378">
        <f t="shared" si="752"/>
        <v>1</v>
      </c>
      <c r="AS2378">
        <f t="shared" si="753"/>
        <v>1</v>
      </c>
      <c r="AT2378">
        <f t="shared" si="754"/>
        <v>1</v>
      </c>
      <c r="AU2378">
        <f t="shared" si="755"/>
        <v>0</v>
      </c>
      <c r="AV2378">
        <f t="shared" si="756"/>
        <v>1</v>
      </c>
      <c r="AW2378">
        <f t="shared" si="757"/>
        <v>0</v>
      </c>
      <c r="AX2378">
        <f t="shared" si="758"/>
        <v>0</v>
      </c>
      <c r="AY2378">
        <f t="shared" si="759"/>
        <v>5</v>
      </c>
    </row>
    <row r="2379" spans="1:51" x14ac:dyDescent="0.3">
      <c r="A2379" s="1" t="s">
        <v>2373</v>
      </c>
      <c r="B2379" s="2">
        <v>100334</v>
      </c>
      <c r="C2379" s="3" t="s">
        <v>5337</v>
      </c>
      <c r="D2379" s="5">
        <v>17.02</v>
      </c>
      <c r="E2379" s="5">
        <v>16871.636421719999</v>
      </c>
      <c r="F2379" s="3" t="s">
        <v>4480</v>
      </c>
      <c r="G2379" s="3" t="s">
        <v>4481</v>
      </c>
      <c r="H2379" s="3" t="s">
        <v>4481</v>
      </c>
      <c r="I2379" s="3" t="s">
        <v>4807</v>
      </c>
      <c r="J2379" s="3" t="s">
        <v>4484</v>
      </c>
      <c r="K2379" s="6">
        <v>6168000</v>
      </c>
      <c r="L2379" s="6">
        <v>6125000</v>
      </c>
      <c r="M2379" s="6" t="s">
        <v>4474</v>
      </c>
      <c r="N2379" s="6" t="s">
        <v>4474</v>
      </c>
      <c r="O2379" s="6">
        <v>4874000</v>
      </c>
      <c r="P2379" s="6">
        <v>5652000</v>
      </c>
      <c r="Q2379" s="6">
        <v>148000</v>
      </c>
      <c r="R2379" s="6">
        <v>861000</v>
      </c>
      <c r="S2379" s="6">
        <v>-26000</v>
      </c>
      <c r="T2379" s="6">
        <v>1745000</v>
      </c>
      <c r="U2379" s="6">
        <v>15245000</v>
      </c>
      <c r="V2379" s="6">
        <v>16443000</v>
      </c>
      <c r="W2379" s="6">
        <v>189763000</v>
      </c>
      <c r="X2379" s="6">
        <v>187450000</v>
      </c>
      <c r="Y2379" s="6" t="s">
        <v>4474</v>
      </c>
      <c r="Z2379" s="6" t="s">
        <v>4474</v>
      </c>
      <c r="AA2379" s="6" t="s">
        <v>4474</v>
      </c>
      <c r="AB2379" s="6" t="s">
        <v>4474</v>
      </c>
      <c r="AC2379" s="6">
        <v>991250972</v>
      </c>
      <c r="AD2379" s="6">
        <v>943199530</v>
      </c>
      <c r="AF2379">
        <f t="shared" si="740"/>
        <v>7.7992021626976807E-4</v>
      </c>
      <c r="AG2379">
        <f t="shared" si="741"/>
        <v>4.5932248599626566E-3</v>
      </c>
      <c r="AH2379">
        <f t="shared" si="742"/>
        <v>8.0337052006977119E-2</v>
      </c>
      <c r="AI2379">
        <f t="shared" si="743"/>
        <v>8.7719391837823416E-2</v>
      </c>
      <c r="AJ2379" t="e">
        <f t="shared" si="744"/>
        <v>#VALUE!</v>
      </c>
      <c r="AK2379" t="e">
        <f t="shared" si="745"/>
        <v>#VALUE!</v>
      </c>
      <c r="AL2379">
        <f t="shared" si="746"/>
        <v>0.79020752269779504</v>
      </c>
      <c r="AM2379">
        <f t="shared" si="747"/>
        <v>0.92277551020408166</v>
      </c>
      <c r="AN2379">
        <f t="shared" si="748"/>
        <v>3.2503701986161683E-2</v>
      </c>
      <c r="AO2379">
        <f t="shared" si="749"/>
        <v>3.2675380101360361E-2</v>
      </c>
      <c r="AP2379">
        <f t="shared" si="750"/>
        <v>1</v>
      </c>
      <c r="AQ2379">
        <f t="shared" si="751"/>
        <v>0</v>
      </c>
      <c r="AR2379">
        <f t="shared" si="752"/>
        <v>0</v>
      </c>
      <c r="AS2379">
        <f t="shared" si="753"/>
        <v>0</v>
      </c>
      <c r="AT2379">
        <f t="shared" si="754"/>
        <v>1</v>
      </c>
      <c r="AU2379">
        <f t="shared" si="755"/>
        <v>0</v>
      </c>
      <c r="AV2379">
        <f t="shared" si="756"/>
        <v>0</v>
      </c>
      <c r="AW2379">
        <f t="shared" si="757"/>
        <v>0</v>
      </c>
      <c r="AX2379">
        <f t="shared" si="758"/>
        <v>0</v>
      </c>
      <c r="AY2379">
        <f t="shared" si="759"/>
        <v>2</v>
      </c>
    </row>
    <row r="2380" spans="1:51" x14ac:dyDescent="0.3">
      <c r="A2380" s="1" t="s">
        <v>2374</v>
      </c>
      <c r="B2380" s="2">
        <v>4972803</v>
      </c>
      <c r="C2380" s="3" t="s">
        <v>5337</v>
      </c>
      <c r="D2380" s="5">
        <v>161.11000000000001</v>
      </c>
      <c r="E2380" s="5">
        <v>27899.86400804</v>
      </c>
      <c r="F2380" s="3" t="s">
        <v>4500</v>
      </c>
      <c r="G2380" s="3" t="s">
        <v>4574</v>
      </c>
      <c r="H2380" s="3" t="s">
        <v>4580</v>
      </c>
      <c r="I2380" s="3" t="s">
        <v>4581</v>
      </c>
      <c r="J2380" s="3" t="s">
        <v>4762</v>
      </c>
      <c r="K2380" s="6">
        <v>4979000</v>
      </c>
      <c r="L2380" s="6">
        <v>5003000</v>
      </c>
      <c r="M2380" s="6">
        <v>1114000</v>
      </c>
      <c r="N2380" s="6">
        <v>1187000</v>
      </c>
      <c r="O2380" s="6">
        <v>844000</v>
      </c>
      <c r="P2380" s="6">
        <v>935000</v>
      </c>
      <c r="Q2380" s="6">
        <v>614000</v>
      </c>
      <c r="R2380" s="6">
        <v>913000</v>
      </c>
      <c r="S2380" s="6">
        <v>1052000</v>
      </c>
      <c r="T2380" s="6">
        <v>1071000</v>
      </c>
      <c r="U2380" s="6">
        <v>1790000</v>
      </c>
      <c r="V2380" s="6">
        <v>1196000</v>
      </c>
      <c r="W2380" s="6">
        <v>9269000</v>
      </c>
      <c r="X2380" s="6">
        <v>9323000</v>
      </c>
      <c r="Y2380" s="6">
        <v>4257000</v>
      </c>
      <c r="Z2380" s="6">
        <v>3996000</v>
      </c>
      <c r="AA2380" s="6">
        <v>1427000</v>
      </c>
      <c r="AB2380" s="6">
        <v>1949000</v>
      </c>
      <c r="AC2380" s="6">
        <v>172584000</v>
      </c>
      <c r="AD2380" s="6">
        <v>173520000</v>
      </c>
      <c r="AF2380">
        <f t="shared" si="740"/>
        <v>6.6242313086632865E-2</v>
      </c>
      <c r="AG2380">
        <f t="shared" si="741"/>
        <v>9.792985090636061E-2</v>
      </c>
      <c r="AH2380">
        <f t="shared" si="742"/>
        <v>0.1931168410831805</v>
      </c>
      <c r="AI2380">
        <f t="shared" si="743"/>
        <v>0.12828488683900033</v>
      </c>
      <c r="AJ2380">
        <f t="shared" si="744"/>
        <v>2.9831814996496147</v>
      </c>
      <c r="AK2380">
        <f t="shared" si="745"/>
        <v>2.0502821959979478</v>
      </c>
      <c r="AL2380">
        <f t="shared" si="746"/>
        <v>0.16951195019080137</v>
      </c>
      <c r="AM2380">
        <f t="shared" si="747"/>
        <v>0.18688786727963222</v>
      </c>
      <c r="AN2380">
        <f t="shared" si="748"/>
        <v>0.53716690042075732</v>
      </c>
      <c r="AO2380">
        <f t="shared" si="749"/>
        <v>0.53662984018019955</v>
      </c>
      <c r="AP2380">
        <f t="shared" si="750"/>
        <v>1</v>
      </c>
      <c r="AQ2380">
        <f t="shared" si="751"/>
        <v>1</v>
      </c>
      <c r="AR2380">
        <f t="shared" si="752"/>
        <v>0</v>
      </c>
      <c r="AS2380">
        <f t="shared" si="753"/>
        <v>1</v>
      </c>
      <c r="AT2380">
        <f t="shared" si="754"/>
        <v>0</v>
      </c>
      <c r="AU2380">
        <f t="shared" si="755"/>
        <v>1</v>
      </c>
      <c r="AV2380">
        <f t="shared" si="756"/>
        <v>0</v>
      </c>
      <c r="AW2380">
        <f t="shared" si="757"/>
        <v>1</v>
      </c>
      <c r="AX2380">
        <f t="shared" si="758"/>
        <v>1</v>
      </c>
      <c r="AY2380">
        <f t="shared" si="759"/>
        <v>6</v>
      </c>
    </row>
    <row r="2381" spans="1:51" x14ac:dyDescent="0.3">
      <c r="A2381" s="1" t="s">
        <v>2375</v>
      </c>
      <c r="B2381" s="2">
        <v>5299274</v>
      </c>
      <c r="C2381" s="3" t="s">
        <v>5336</v>
      </c>
      <c r="D2381" s="5">
        <v>6.3</v>
      </c>
      <c r="E2381" s="5">
        <v>45.966198599999998</v>
      </c>
      <c r="F2381" s="3" t="s">
        <v>4470</v>
      </c>
      <c r="G2381" s="3" t="s">
        <v>4471</v>
      </c>
      <c r="H2381" s="3" t="s">
        <v>4489</v>
      </c>
      <c r="I2381" s="3" t="s">
        <v>4489</v>
      </c>
      <c r="J2381" s="3" t="s">
        <v>4495</v>
      </c>
      <c r="K2381" s="6">
        <v>0</v>
      </c>
      <c r="L2381" s="6">
        <v>7000</v>
      </c>
      <c r="M2381" s="6">
        <v>-94901</v>
      </c>
      <c r="N2381" s="6">
        <v>-98462</v>
      </c>
      <c r="O2381" s="6">
        <v>-95962</v>
      </c>
      <c r="P2381" s="6">
        <v>-99541</v>
      </c>
      <c r="Q2381" s="6">
        <v>-95778</v>
      </c>
      <c r="R2381" s="6">
        <v>-98568</v>
      </c>
      <c r="S2381" s="6">
        <v>-76367</v>
      </c>
      <c r="T2381" s="6">
        <v>-79078</v>
      </c>
      <c r="U2381" s="6">
        <v>6349</v>
      </c>
      <c r="V2381" s="6">
        <v>7589</v>
      </c>
      <c r="W2381" s="6">
        <v>164086</v>
      </c>
      <c r="X2381" s="6">
        <v>179921</v>
      </c>
      <c r="Y2381" s="6">
        <v>156379</v>
      </c>
      <c r="Z2381" s="6">
        <v>167617</v>
      </c>
      <c r="AA2381" s="6">
        <v>20429</v>
      </c>
      <c r="AB2381" s="6">
        <v>17495</v>
      </c>
      <c r="AC2381" s="6">
        <v>7296222</v>
      </c>
      <c r="AD2381" s="6">
        <v>7288754</v>
      </c>
      <c r="AF2381">
        <f t="shared" si="740"/>
        <v>-0.58370610533500722</v>
      </c>
      <c r="AG2381">
        <f t="shared" si="741"/>
        <v>-0.54784044108247509</v>
      </c>
      <c r="AH2381">
        <f t="shared" si="742"/>
        <v>3.8693124337237789E-2</v>
      </c>
      <c r="AI2381">
        <f t="shared" si="743"/>
        <v>4.2179623279105828E-2</v>
      </c>
      <c r="AJ2381">
        <f t="shared" si="744"/>
        <v>7.6547554946399723</v>
      </c>
      <c r="AK2381">
        <f t="shared" si="745"/>
        <v>9.5808516719062595</v>
      </c>
      <c r="AL2381" t="e">
        <f t="shared" si="746"/>
        <v>#DIV/0!</v>
      </c>
      <c r="AM2381">
        <f t="shared" si="747"/>
        <v>-14.220142857142857</v>
      </c>
      <c r="AN2381">
        <f t="shared" si="748"/>
        <v>0</v>
      </c>
      <c r="AO2381">
        <f t="shared" si="749"/>
        <v>3.8905964284324787E-2</v>
      </c>
      <c r="AP2381">
        <f t="shared" si="750"/>
        <v>0</v>
      </c>
      <c r="AQ2381">
        <f t="shared" si="751"/>
        <v>0</v>
      </c>
      <c r="AR2381">
        <f t="shared" si="752"/>
        <v>0</v>
      </c>
      <c r="AS2381">
        <f t="shared" si="753"/>
        <v>1</v>
      </c>
      <c r="AT2381">
        <f t="shared" si="754"/>
        <v>1</v>
      </c>
      <c r="AU2381">
        <f t="shared" si="755"/>
        <v>0</v>
      </c>
      <c r="AV2381">
        <f t="shared" si="756"/>
        <v>0</v>
      </c>
      <c r="AW2381">
        <f t="shared" si="757"/>
        <v>0</v>
      </c>
      <c r="AX2381">
        <f t="shared" si="758"/>
        <v>0</v>
      </c>
      <c r="AY2381">
        <f t="shared" si="759"/>
        <v>2</v>
      </c>
    </row>
    <row r="2382" spans="1:51" x14ac:dyDescent="0.3">
      <c r="A2382" s="1" t="s">
        <v>2376</v>
      </c>
      <c r="B2382" s="2">
        <v>4096920</v>
      </c>
      <c r="C2382" s="3" t="s">
        <v>5337</v>
      </c>
      <c r="D2382" s="5">
        <v>55.05</v>
      </c>
      <c r="E2382" s="5">
        <v>1007.5251</v>
      </c>
      <c r="F2382" s="3" t="s">
        <v>4485</v>
      </c>
      <c r="G2382" s="3" t="s">
        <v>4517</v>
      </c>
      <c r="H2382" s="3" t="s">
        <v>4640</v>
      </c>
      <c r="I2382" s="3" t="s">
        <v>4641</v>
      </c>
      <c r="J2382" s="3" t="s">
        <v>5107</v>
      </c>
      <c r="K2382" s="6">
        <v>1424973</v>
      </c>
      <c r="L2382" s="6">
        <v>1444776</v>
      </c>
      <c r="M2382" s="6">
        <v>73285</v>
      </c>
      <c r="N2382" s="6">
        <v>76455</v>
      </c>
      <c r="O2382" s="6">
        <v>70058</v>
      </c>
      <c r="P2382" s="6">
        <v>73212</v>
      </c>
      <c r="Q2382" s="6">
        <v>55069</v>
      </c>
      <c r="R2382" s="6">
        <v>51435</v>
      </c>
      <c r="S2382" s="6">
        <v>87493</v>
      </c>
      <c r="T2382" s="6">
        <v>85139</v>
      </c>
      <c r="U2382" s="6">
        <v>26900</v>
      </c>
      <c r="V2382" s="6">
        <v>36700</v>
      </c>
      <c r="W2382" s="6">
        <v>369850</v>
      </c>
      <c r="X2382" s="6">
        <v>362685</v>
      </c>
      <c r="Y2382" s="6">
        <v>239939</v>
      </c>
      <c r="Z2382" s="6">
        <v>239134</v>
      </c>
      <c r="AA2382" s="6">
        <v>116523</v>
      </c>
      <c r="AB2382" s="6">
        <v>102831</v>
      </c>
      <c r="AC2382" s="6">
        <v>18445000</v>
      </c>
      <c r="AD2382" s="6">
        <v>18600000</v>
      </c>
      <c r="AF2382">
        <f t="shared" si="740"/>
        <v>0.14889549817493578</v>
      </c>
      <c r="AG2382">
        <f t="shared" si="741"/>
        <v>0.14181727945738037</v>
      </c>
      <c r="AH2382">
        <f t="shared" si="742"/>
        <v>7.2732188725158853E-2</v>
      </c>
      <c r="AI2382">
        <f t="shared" si="743"/>
        <v>0.10118973765112976</v>
      </c>
      <c r="AJ2382">
        <f t="shared" si="744"/>
        <v>2.0591557031658985</v>
      </c>
      <c r="AK2382">
        <f t="shared" si="745"/>
        <v>2.3255049547315498</v>
      </c>
      <c r="AL2382">
        <f t="shared" si="746"/>
        <v>4.9164440308693567E-2</v>
      </c>
      <c r="AM2382">
        <f t="shared" si="747"/>
        <v>5.0673599229223078E-2</v>
      </c>
      <c r="AN2382">
        <f t="shared" si="748"/>
        <v>3.8528403406786533</v>
      </c>
      <c r="AO2382">
        <f t="shared" si="749"/>
        <v>3.9835559783283014</v>
      </c>
      <c r="AP2382">
        <f t="shared" si="750"/>
        <v>1</v>
      </c>
      <c r="AQ2382">
        <f t="shared" si="751"/>
        <v>1</v>
      </c>
      <c r="AR2382">
        <f t="shared" si="752"/>
        <v>1</v>
      </c>
      <c r="AS2382">
        <f t="shared" si="753"/>
        <v>1</v>
      </c>
      <c r="AT2382">
        <f t="shared" si="754"/>
        <v>1</v>
      </c>
      <c r="AU2382">
        <f t="shared" si="755"/>
        <v>0</v>
      </c>
      <c r="AV2382">
        <f t="shared" si="756"/>
        <v>0</v>
      </c>
      <c r="AW2382">
        <f t="shared" si="757"/>
        <v>0</v>
      </c>
      <c r="AX2382">
        <f t="shared" si="758"/>
        <v>1</v>
      </c>
      <c r="AY2382">
        <f t="shared" si="759"/>
        <v>6</v>
      </c>
    </row>
    <row r="2383" spans="1:51" x14ac:dyDescent="0.3">
      <c r="A2383" s="1" t="s">
        <v>2377</v>
      </c>
      <c r="B2383" s="2">
        <v>108109</v>
      </c>
      <c r="C2383" s="3" t="s">
        <v>5337</v>
      </c>
      <c r="D2383" s="5">
        <v>36.090000000000003</v>
      </c>
      <c r="E2383" s="5">
        <v>4260.3044646600001</v>
      </c>
      <c r="F2383" s="3" t="s">
        <v>4525</v>
      </c>
      <c r="G2383" s="3" t="s">
        <v>4526</v>
      </c>
      <c r="H2383" s="3" t="s">
        <v>4860</v>
      </c>
      <c r="I2383" s="3" t="s">
        <v>4860</v>
      </c>
      <c r="J2383" s="3" t="s">
        <v>4528</v>
      </c>
      <c r="K2383" s="6">
        <v>1161924</v>
      </c>
      <c r="L2383" s="6">
        <v>1152907</v>
      </c>
      <c r="M2383" s="6">
        <v>718410</v>
      </c>
      <c r="N2383" s="6">
        <v>706248</v>
      </c>
      <c r="O2383" s="6">
        <v>365333</v>
      </c>
      <c r="P2383" s="6">
        <v>359826</v>
      </c>
      <c r="Q2383" s="6">
        <v>220966</v>
      </c>
      <c r="R2383" s="6">
        <v>222030</v>
      </c>
      <c r="S2383" s="6">
        <v>543135</v>
      </c>
      <c r="T2383" s="6">
        <v>575601</v>
      </c>
      <c r="U2383" s="6">
        <v>4595921</v>
      </c>
      <c r="V2383" s="6">
        <v>4593793</v>
      </c>
      <c r="W2383" s="6">
        <v>11380634</v>
      </c>
      <c r="X2383" s="6">
        <v>11543756</v>
      </c>
      <c r="Y2383" s="6" t="s">
        <v>4474</v>
      </c>
      <c r="Z2383" s="6" t="s">
        <v>4474</v>
      </c>
      <c r="AA2383" s="6" t="s">
        <v>4474</v>
      </c>
      <c r="AB2383" s="6" t="s">
        <v>4474</v>
      </c>
      <c r="AC2383" s="6">
        <v>118046674</v>
      </c>
      <c r="AD2383" s="6">
        <v>117385231</v>
      </c>
      <c r="AF2383">
        <f t="shared" si="740"/>
        <v>1.9415965753753262E-2</v>
      </c>
      <c r="AG2383">
        <f t="shared" si="741"/>
        <v>1.9233774518449629E-2</v>
      </c>
      <c r="AH2383">
        <f t="shared" si="742"/>
        <v>0.40383699185827432</v>
      </c>
      <c r="AI2383">
        <f t="shared" si="743"/>
        <v>0.39794612775945715</v>
      </c>
      <c r="AJ2383" t="e">
        <f t="shared" si="744"/>
        <v>#VALUE!</v>
      </c>
      <c r="AK2383" t="e">
        <f t="shared" si="745"/>
        <v>#VALUE!</v>
      </c>
      <c r="AL2383">
        <f t="shared" si="746"/>
        <v>0.31442073664026221</v>
      </c>
      <c r="AM2383">
        <f t="shared" si="747"/>
        <v>0.31210323122333372</v>
      </c>
      <c r="AN2383">
        <f t="shared" si="748"/>
        <v>0.10209659672738795</v>
      </c>
      <c r="AO2383">
        <f t="shared" si="749"/>
        <v>9.9872779708788023E-2</v>
      </c>
      <c r="AP2383">
        <f t="shared" si="750"/>
        <v>1</v>
      </c>
      <c r="AQ2383">
        <f t="shared" si="751"/>
        <v>1</v>
      </c>
      <c r="AR2383">
        <f t="shared" si="752"/>
        <v>1</v>
      </c>
      <c r="AS2383">
        <f t="shared" si="753"/>
        <v>1</v>
      </c>
      <c r="AT2383">
        <f t="shared" si="754"/>
        <v>0</v>
      </c>
      <c r="AU2383">
        <f t="shared" si="755"/>
        <v>0</v>
      </c>
      <c r="AV2383">
        <f t="shared" si="756"/>
        <v>1</v>
      </c>
      <c r="AW2383">
        <f t="shared" si="757"/>
        <v>1</v>
      </c>
      <c r="AX2383">
        <f t="shared" si="758"/>
        <v>0</v>
      </c>
      <c r="AY2383">
        <f t="shared" si="759"/>
        <v>6</v>
      </c>
    </row>
    <row r="2384" spans="1:51" x14ac:dyDescent="0.3">
      <c r="A2384" s="1" t="s">
        <v>2378</v>
      </c>
      <c r="B2384" s="2">
        <v>4967120</v>
      </c>
      <c r="C2384" s="3" t="s">
        <v>5335</v>
      </c>
      <c r="D2384" s="5">
        <v>18.510000000000002</v>
      </c>
      <c r="E2384" s="5">
        <v>456.83885000999999</v>
      </c>
      <c r="F2384" s="3" t="s">
        <v>4500</v>
      </c>
      <c r="G2384" s="3" t="s">
        <v>4574</v>
      </c>
      <c r="H2384" s="3" t="s">
        <v>4580</v>
      </c>
      <c r="I2384" s="3" t="s">
        <v>4824</v>
      </c>
      <c r="J2384" s="3" t="s">
        <v>4819</v>
      </c>
      <c r="K2384" s="6">
        <v>1650685</v>
      </c>
      <c r="L2384" s="6">
        <v>1714510</v>
      </c>
      <c r="M2384" s="6">
        <v>107206</v>
      </c>
      <c r="N2384" s="6">
        <v>114967</v>
      </c>
      <c r="O2384" s="6">
        <v>68998</v>
      </c>
      <c r="P2384" s="6">
        <v>76937</v>
      </c>
      <c r="Q2384" s="6">
        <v>12911</v>
      </c>
      <c r="R2384" s="6">
        <v>20511</v>
      </c>
      <c r="S2384" s="6">
        <v>105890</v>
      </c>
      <c r="T2384" s="6">
        <v>73217</v>
      </c>
      <c r="U2384" s="6">
        <v>200000</v>
      </c>
      <c r="V2384" s="6">
        <v>235000</v>
      </c>
      <c r="W2384" s="6">
        <v>1149056</v>
      </c>
      <c r="X2384" s="6">
        <v>1207919</v>
      </c>
      <c r="Y2384" s="6">
        <v>782694</v>
      </c>
      <c r="Z2384" s="6">
        <v>847006</v>
      </c>
      <c r="AA2384" s="6">
        <v>343727</v>
      </c>
      <c r="AB2384" s="6">
        <v>375322</v>
      </c>
      <c r="AC2384" s="6">
        <v>24679000</v>
      </c>
      <c r="AD2384" s="6">
        <v>24733000</v>
      </c>
      <c r="AF2384">
        <f t="shared" si="740"/>
        <v>1.1236179959897516E-2</v>
      </c>
      <c r="AG2384">
        <f t="shared" si="741"/>
        <v>1.69804432250838E-2</v>
      </c>
      <c r="AH2384">
        <f t="shared" si="742"/>
        <v>0.17405592068619807</v>
      </c>
      <c r="AI2384">
        <f t="shared" si="743"/>
        <v>0.19454946896273673</v>
      </c>
      <c r="AJ2384">
        <f t="shared" si="744"/>
        <v>2.2770803573766392</v>
      </c>
      <c r="AK2384">
        <f t="shared" si="745"/>
        <v>2.2567448750672754</v>
      </c>
      <c r="AL2384">
        <f t="shared" si="746"/>
        <v>4.1799616522837486E-2</v>
      </c>
      <c r="AM2384">
        <f t="shared" si="747"/>
        <v>4.4874045645694687E-2</v>
      </c>
      <c r="AN2384">
        <f t="shared" si="748"/>
        <v>1.4365574871894842</v>
      </c>
      <c r="AO2384">
        <f t="shared" si="749"/>
        <v>1.4193915320480925</v>
      </c>
      <c r="AP2384">
        <f t="shared" si="750"/>
        <v>1</v>
      </c>
      <c r="AQ2384">
        <f t="shared" si="751"/>
        <v>1</v>
      </c>
      <c r="AR2384">
        <f t="shared" si="752"/>
        <v>0</v>
      </c>
      <c r="AS2384">
        <f t="shared" si="753"/>
        <v>1</v>
      </c>
      <c r="AT2384">
        <f t="shared" si="754"/>
        <v>1</v>
      </c>
      <c r="AU2384">
        <f t="shared" si="755"/>
        <v>1</v>
      </c>
      <c r="AV2384">
        <f t="shared" si="756"/>
        <v>0</v>
      </c>
      <c r="AW2384">
        <f t="shared" si="757"/>
        <v>1</v>
      </c>
      <c r="AX2384">
        <f t="shared" si="758"/>
        <v>1</v>
      </c>
      <c r="AY2384">
        <f t="shared" si="759"/>
        <v>7</v>
      </c>
    </row>
    <row r="2385" spans="1:51" x14ac:dyDescent="0.3">
      <c r="A2385" s="1" t="s">
        <v>2379</v>
      </c>
      <c r="B2385" s="2">
        <v>6642859</v>
      </c>
      <c r="C2385" s="3" t="s">
        <v>5337</v>
      </c>
      <c r="D2385" s="5">
        <v>15.92</v>
      </c>
      <c r="E2385" s="5">
        <v>1289.0368439199999</v>
      </c>
      <c r="F2385" s="3" t="s">
        <v>4654</v>
      </c>
      <c r="G2385" s="3" t="s">
        <v>4654</v>
      </c>
      <c r="H2385" s="3" t="s">
        <v>4655</v>
      </c>
      <c r="I2385" s="3" t="s">
        <v>4717</v>
      </c>
      <c r="J2385" s="3" t="s">
        <v>4718</v>
      </c>
      <c r="K2385" s="6">
        <v>325011.60499999998</v>
      </c>
      <c r="L2385" s="6">
        <v>322560.19900000002</v>
      </c>
      <c r="M2385" s="6">
        <v>266702.696</v>
      </c>
      <c r="N2385" s="6">
        <v>254657.13200000001</v>
      </c>
      <c r="O2385" s="6">
        <v>127160.579</v>
      </c>
      <c r="P2385" s="6">
        <v>118246.317</v>
      </c>
      <c r="Q2385" s="6">
        <v>68156.877999999997</v>
      </c>
      <c r="R2385" s="6">
        <v>60832.468999999997</v>
      </c>
      <c r="S2385" s="6">
        <v>253653.77299999999</v>
      </c>
      <c r="T2385" s="6">
        <v>227623.72099999999</v>
      </c>
      <c r="U2385" s="6">
        <v>252159.77600000001</v>
      </c>
      <c r="V2385" s="6">
        <v>265759.77600000001</v>
      </c>
      <c r="W2385" s="6">
        <v>1214671.074</v>
      </c>
      <c r="X2385" s="6">
        <v>1242801.2949999999</v>
      </c>
      <c r="Y2385" s="6">
        <v>92169.89</v>
      </c>
      <c r="Z2385" s="6">
        <v>88930.892000000007</v>
      </c>
      <c r="AA2385" s="6">
        <v>17740</v>
      </c>
      <c r="AB2385" s="6">
        <v>15658</v>
      </c>
      <c r="AC2385" s="6">
        <v>80969651</v>
      </c>
      <c r="AD2385" s="6">
        <v>80969651</v>
      </c>
      <c r="AF2385">
        <f t="shared" si="740"/>
        <v>5.6111386414722506E-2</v>
      </c>
      <c r="AG2385">
        <f t="shared" si="741"/>
        <v>4.8947864187734051E-2</v>
      </c>
      <c r="AH2385">
        <f t="shared" si="742"/>
        <v>0.20759511064145092</v>
      </c>
      <c r="AI2385">
        <f t="shared" si="743"/>
        <v>0.21383931370943737</v>
      </c>
      <c r="AJ2385">
        <f t="shared" si="744"/>
        <v>5.1955969560315669</v>
      </c>
      <c r="AK2385">
        <f t="shared" si="745"/>
        <v>5.6795818112147147</v>
      </c>
      <c r="AL2385">
        <f t="shared" si="746"/>
        <v>0.39124934938861644</v>
      </c>
      <c r="AM2385">
        <f t="shared" si="747"/>
        <v>0.36658681810895083</v>
      </c>
      <c r="AN2385">
        <f t="shared" si="748"/>
        <v>0.26757170064955377</v>
      </c>
      <c r="AO2385">
        <f t="shared" si="749"/>
        <v>0.25954285717090442</v>
      </c>
      <c r="AP2385">
        <f t="shared" si="750"/>
        <v>1</v>
      </c>
      <c r="AQ2385">
        <f t="shared" si="751"/>
        <v>1</v>
      </c>
      <c r="AR2385">
        <f t="shared" si="752"/>
        <v>1</v>
      </c>
      <c r="AS2385">
        <f t="shared" si="753"/>
        <v>1</v>
      </c>
      <c r="AT2385">
        <f t="shared" si="754"/>
        <v>1</v>
      </c>
      <c r="AU2385">
        <f t="shared" si="755"/>
        <v>0</v>
      </c>
      <c r="AV2385">
        <f t="shared" si="756"/>
        <v>1</v>
      </c>
      <c r="AW2385">
        <f t="shared" si="757"/>
        <v>1</v>
      </c>
      <c r="AX2385">
        <f t="shared" si="758"/>
        <v>0</v>
      </c>
      <c r="AY2385">
        <f t="shared" si="759"/>
        <v>7</v>
      </c>
    </row>
    <row r="2386" spans="1:51" x14ac:dyDescent="0.3">
      <c r="A2386" s="1" t="s">
        <v>2380</v>
      </c>
      <c r="B2386" s="2">
        <v>4060881</v>
      </c>
      <c r="C2386" s="3" t="s">
        <v>5337</v>
      </c>
      <c r="D2386" s="7">
        <v>125.43</v>
      </c>
      <c r="E2386" s="5">
        <v>41829.061806149999</v>
      </c>
      <c r="F2386" s="3" t="s">
        <v>4559</v>
      </c>
      <c r="G2386" s="3" t="s">
        <v>4821</v>
      </c>
      <c r="H2386" s="3" t="s">
        <v>4911</v>
      </c>
      <c r="I2386" s="3" t="s">
        <v>4911</v>
      </c>
      <c r="J2386" s="3" t="s">
        <v>5136</v>
      </c>
      <c r="K2386" s="6">
        <v>20100000</v>
      </c>
      <c r="L2386" s="6">
        <v>20280000</v>
      </c>
      <c r="M2386" s="6">
        <v>3898000</v>
      </c>
      <c r="N2386" s="6">
        <v>3927000</v>
      </c>
      <c r="O2386" s="6">
        <v>3147000</v>
      </c>
      <c r="P2386" s="6">
        <v>3178000</v>
      </c>
      <c r="Q2386" s="6">
        <v>2638000</v>
      </c>
      <c r="R2386" s="6">
        <v>2314000</v>
      </c>
      <c r="S2386" s="6">
        <v>3632000</v>
      </c>
      <c r="T2386" s="6">
        <v>3601000</v>
      </c>
      <c r="U2386" s="6">
        <v>6908000</v>
      </c>
      <c r="V2386" s="6">
        <v>7184000</v>
      </c>
      <c r="W2386" s="6">
        <v>17165000</v>
      </c>
      <c r="X2386" s="6">
        <v>17280000</v>
      </c>
      <c r="Y2386" s="6">
        <v>5847000</v>
      </c>
      <c r="Z2386" s="6">
        <v>5949000</v>
      </c>
      <c r="AA2386" s="6">
        <v>7066000</v>
      </c>
      <c r="AB2386" s="6">
        <v>7011000</v>
      </c>
      <c r="AC2386" s="6">
        <v>333500000</v>
      </c>
      <c r="AD2386" s="6">
        <v>337000000</v>
      </c>
      <c r="AF2386">
        <f t="shared" si="740"/>
        <v>0.15368482376929798</v>
      </c>
      <c r="AG2386">
        <f t="shared" si="741"/>
        <v>0.13391203703703702</v>
      </c>
      <c r="AH2386">
        <f t="shared" si="742"/>
        <v>0.40244683949898047</v>
      </c>
      <c r="AI2386">
        <f t="shared" si="743"/>
        <v>0.41574074074074074</v>
      </c>
      <c r="AJ2386">
        <f t="shared" si="744"/>
        <v>0.82748372487970567</v>
      </c>
      <c r="AK2386">
        <f t="shared" si="745"/>
        <v>0.8485237483953787</v>
      </c>
      <c r="AL2386">
        <f t="shared" si="746"/>
        <v>0.15656716417910449</v>
      </c>
      <c r="AM2386">
        <f t="shared" si="747"/>
        <v>0.15670611439842208</v>
      </c>
      <c r="AN2386">
        <f t="shared" si="748"/>
        <v>1.1709874745120885</v>
      </c>
      <c r="AO2386">
        <f t="shared" si="749"/>
        <v>1.1736111111111112</v>
      </c>
      <c r="AP2386">
        <f t="shared" si="750"/>
        <v>1</v>
      </c>
      <c r="AQ2386">
        <f t="shared" si="751"/>
        <v>1</v>
      </c>
      <c r="AR2386">
        <f t="shared" si="752"/>
        <v>1</v>
      </c>
      <c r="AS2386">
        <f t="shared" si="753"/>
        <v>1</v>
      </c>
      <c r="AT2386">
        <f t="shared" si="754"/>
        <v>1</v>
      </c>
      <c r="AU2386">
        <f t="shared" si="755"/>
        <v>0</v>
      </c>
      <c r="AV2386">
        <f t="shared" si="756"/>
        <v>0</v>
      </c>
      <c r="AW2386">
        <f t="shared" si="757"/>
        <v>0</v>
      </c>
      <c r="AX2386">
        <f t="shared" si="758"/>
        <v>1</v>
      </c>
      <c r="AY2386">
        <f t="shared" si="759"/>
        <v>6</v>
      </c>
    </row>
    <row r="2387" spans="1:51" x14ac:dyDescent="0.3">
      <c r="A2387" s="1" t="s">
        <v>2381</v>
      </c>
      <c r="B2387" s="2">
        <v>102965</v>
      </c>
      <c r="C2387" s="3" t="s">
        <v>5337</v>
      </c>
      <c r="D2387" s="5">
        <v>22.07</v>
      </c>
      <c r="E2387" s="5">
        <v>14876.976652490001</v>
      </c>
      <c r="F2387" s="3" t="s">
        <v>4525</v>
      </c>
      <c r="G2387" s="3" t="s">
        <v>4526</v>
      </c>
      <c r="H2387" s="3" t="s">
        <v>4527</v>
      </c>
      <c r="I2387" s="3" t="s">
        <v>4527</v>
      </c>
      <c r="J2387" s="3" t="s">
        <v>4528</v>
      </c>
      <c r="K2387" s="6">
        <v>2113156</v>
      </c>
      <c r="L2387" s="6">
        <v>2029020</v>
      </c>
      <c r="M2387" s="6">
        <v>1329489</v>
      </c>
      <c r="N2387" s="6">
        <v>1277953</v>
      </c>
      <c r="O2387" s="6">
        <v>757652</v>
      </c>
      <c r="P2387" s="6">
        <v>723367</v>
      </c>
      <c r="Q2387" s="6">
        <v>393553</v>
      </c>
      <c r="R2387" s="6">
        <v>375917</v>
      </c>
      <c r="S2387" s="6">
        <v>956278</v>
      </c>
      <c r="T2387" s="6" t="s">
        <v>4474</v>
      </c>
      <c r="U2387" s="6">
        <v>8302215</v>
      </c>
      <c r="V2387" s="6">
        <v>7674709</v>
      </c>
      <c r="W2387" s="6">
        <v>20128996</v>
      </c>
      <c r="X2387" s="6">
        <v>19504177</v>
      </c>
      <c r="Y2387" s="6" t="s">
        <v>4474</v>
      </c>
      <c r="Z2387" s="6" t="s">
        <v>4474</v>
      </c>
      <c r="AA2387" s="6" t="s">
        <v>4474</v>
      </c>
      <c r="AB2387" s="6" t="s">
        <v>4474</v>
      </c>
      <c r="AC2387" s="6">
        <v>674082065</v>
      </c>
      <c r="AD2387" s="6">
        <v>674112166</v>
      </c>
      <c r="AF2387">
        <f t="shared" si="740"/>
        <v>1.9551546435798386E-2</v>
      </c>
      <c r="AG2387">
        <f t="shared" si="741"/>
        <v>1.9273666353622612E-2</v>
      </c>
      <c r="AH2387">
        <f t="shared" si="742"/>
        <v>0.41245052659357673</v>
      </c>
      <c r="AI2387">
        <f t="shared" si="743"/>
        <v>0.39349053282278973</v>
      </c>
      <c r="AJ2387" t="e">
        <f t="shared" si="744"/>
        <v>#VALUE!</v>
      </c>
      <c r="AK2387" t="e">
        <f t="shared" si="745"/>
        <v>#VALUE!</v>
      </c>
      <c r="AL2387">
        <f t="shared" si="746"/>
        <v>0.35854049582709463</v>
      </c>
      <c r="AM2387">
        <f t="shared" si="747"/>
        <v>0.35651053217809581</v>
      </c>
      <c r="AN2387">
        <f t="shared" si="748"/>
        <v>0.10498069551009896</v>
      </c>
      <c r="AO2387">
        <f t="shared" si="749"/>
        <v>0.10403002392769507</v>
      </c>
      <c r="AP2387">
        <f t="shared" si="750"/>
        <v>1</v>
      </c>
      <c r="AQ2387">
        <f t="shared" si="751"/>
        <v>1</v>
      </c>
      <c r="AR2387">
        <f t="shared" si="752"/>
        <v>1</v>
      </c>
      <c r="AS2387">
        <f t="shared" si="753"/>
        <v>1</v>
      </c>
      <c r="AT2387">
        <f t="shared" si="754"/>
        <v>0</v>
      </c>
      <c r="AU2387">
        <f t="shared" si="755"/>
        <v>0</v>
      </c>
      <c r="AV2387">
        <f t="shared" si="756"/>
        <v>1</v>
      </c>
      <c r="AW2387">
        <f t="shared" si="757"/>
        <v>1</v>
      </c>
      <c r="AX2387">
        <f t="shared" si="758"/>
        <v>1</v>
      </c>
      <c r="AY2387">
        <f t="shared" si="759"/>
        <v>7</v>
      </c>
    </row>
    <row r="2388" spans="1:51" x14ac:dyDescent="0.3">
      <c r="A2388" s="1" t="s">
        <v>2382</v>
      </c>
      <c r="B2388" s="2">
        <v>4275772</v>
      </c>
      <c r="C2388" s="3" t="s">
        <v>5337</v>
      </c>
      <c r="D2388" s="5">
        <v>28.52</v>
      </c>
      <c r="E2388" s="5">
        <v>63361.176935399999</v>
      </c>
      <c r="F2388" s="3" t="s">
        <v>4654</v>
      </c>
      <c r="G2388" s="3" t="s">
        <v>4654</v>
      </c>
      <c r="H2388" s="3" t="s">
        <v>4655</v>
      </c>
      <c r="I2388" s="3" t="s">
        <v>4725</v>
      </c>
      <c r="J2388" s="3" t="s">
        <v>4917</v>
      </c>
      <c r="K2388" s="6">
        <v>15151000</v>
      </c>
      <c r="L2388" s="6">
        <v>15359000</v>
      </c>
      <c r="M2388" s="6">
        <v>6569000</v>
      </c>
      <c r="N2388" s="6">
        <v>6462000</v>
      </c>
      <c r="O2388" s="6">
        <v>4302000</v>
      </c>
      <c r="P2388" s="6">
        <v>4221000</v>
      </c>
      <c r="Q2388" s="6">
        <v>2644000</v>
      </c>
      <c r="R2388" s="6">
        <v>2548000</v>
      </c>
      <c r="S2388" s="6">
        <v>6447000</v>
      </c>
      <c r="T2388" s="6">
        <v>6484000</v>
      </c>
      <c r="U2388" s="6">
        <v>30038000</v>
      </c>
      <c r="V2388" s="6">
        <v>28747000</v>
      </c>
      <c r="W2388" s="6">
        <v>70879000</v>
      </c>
      <c r="X2388" s="6">
        <v>70702000</v>
      </c>
      <c r="Y2388" s="6">
        <v>2177000</v>
      </c>
      <c r="Z2388" s="6">
        <v>2190000</v>
      </c>
      <c r="AA2388" s="6">
        <v>4731000</v>
      </c>
      <c r="AB2388" s="6">
        <v>5958000</v>
      </c>
      <c r="AC2388" s="6">
        <v>2221626124</v>
      </c>
      <c r="AD2388" s="6">
        <v>2219403596</v>
      </c>
      <c r="AF2388">
        <f t="shared" si="740"/>
        <v>3.7303009353969442E-2</v>
      </c>
      <c r="AG2388">
        <f t="shared" si="741"/>
        <v>3.6038584481344234E-2</v>
      </c>
      <c r="AH2388">
        <f t="shared" si="742"/>
        <v>0.42379266073166949</v>
      </c>
      <c r="AI2388">
        <f t="shared" si="743"/>
        <v>0.4065938728748833</v>
      </c>
      <c r="AJ2388">
        <f t="shared" si="744"/>
        <v>0.46015641513422112</v>
      </c>
      <c r="AK2388">
        <f t="shared" si="745"/>
        <v>0.36757301107754281</v>
      </c>
      <c r="AL2388">
        <f t="shared" si="746"/>
        <v>0.28394165401623656</v>
      </c>
      <c r="AM2388">
        <f t="shared" si="747"/>
        <v>0.27482257959502571</v>
      </c>
      <c r="AN2388">
        <f t="shared" si="748"/>
        <v>0.21375865912329464</v>
      </c>
      <c r="AO2388">
        <f t="shared" si="749"/>
        <v>0.21723572176176062</v>
      </c>
      <c r="AP2388">
        <f t="shared" si="750"/>
        <v>1</v>
      </c>
      <c r="AQ2388">
        <f t="shared" si="751"/>
        <v>1</v>
      </c>
      <c r="AR2388">
        <f t="shared" si="752"/>
        <v>1</v>
      </c>
      <c r="AS2388">
        <f t="shared" si="753"/>
        <v>1</v>
      </c>
      <c r="AT2388">
        <f t="shared" si="754"/>
        <v>0</v>
      </c>
      <c r="AU2388">
        <f t="shared" si="755"/>
        <v>1</v>
      </c>
      <c r="AV2388">
        <f t="shared" si="756"/>
        <v>1</v>
      </c>
      <c r="AW2388">
        <f t="shared" si="757"/>
        <v>0</v>
      </c>
      <c r="AX2388">
        <f t="shared" si="758"/>
        <v>0</v>
      </c>
      <c r="AY2388">
        <f t="shared" si="759"/>
        <v>6</v>
      </c>
    </row>
    <row r="2389" spans="1:51" x14ac:dyDescent="0.3">
      <c r="A2389" s="1" t="s">
        <v>2383</v>
      </c>
      <c r="B2389" s="2">
        <v>100483481</v>
      </c>
      <c r="C2389" s="3" t="s">
        <v>5337</v>
      </c>
      <c r="D2389" s="5">
        <v>18.02</v>
      </c>
      <c r="E2389" s="5">
        <v>2125.74892378</v>
      </c>
      <c r="F2389" s="3" t="s">
        <v>4475</v>
      </c>
      <c r="G2389" s="3" t="s">
        <v>4529</v>
      </c>
      <c r="H2389" s="3" t="s">
        <v>4569</v>
      </c>
      <c r="I2389" s="3" t="s">
        <v>4572</v>
      </c>
      <c r="J2389" s="3" t="s">
        <v>5137</v>
      </c>
      <c r="K2389" s="6">
        <v>2634075</v>
      </c>
      <c r="L2389" s="6">
        <v>2587067</v>
      </c>
      <c r="M2389" s="6">
        <v>164814</v>
      </c>
      <c r="N2389" s="6">
        <v>236410</v>
      </c>
      <c r="O2389" s="6">
        <v>48958</v>
      </c>
      <c r="P2389" s="6">
        <v>123126</v>
      </c>
      <c r="Q2389" s="6">
        <v>55570</v>
      </c>
      <c r="R2389" s="6">
        <v>57647</v>
      </c>
      <c r="S2389" s="6">
        <v>152512</v>
      </c>
      <c r="T2389" s="6">
        <v>136450</v>
      </c>
      <c r="U2389" s="6">
        <v>1496423</v>
      </c>
      <c r="V2389" s="6">
        <v>1494151</v>
      </c>
      <c r="W2389" s="6">
        <v>3722497</v>
      </c>
      <c r="X2389" s="6">
        <v>3668086</v>
      </c>
      <c r="Y2389" s="6">
        <v>302819</v>
      </c>
      <c r="Z2389" s="6">
        <v>250887</v>
      </c>
      <c r="AA2389" s="6">
        <v>504533</v>
      </c>
      <c r="AB2389" s="6">
        <v>442835</v>
      </c>
      <c r="AC2389" s="6">
        <v>90366089</v>
      </c>
      <c r="AD2389" s="6">
        <v>756816836</v>
      </c>
      <c r="AF2389">
        <f t="shared" si="740"/>
        <v>1.4928151721814685E-2</v>
      </c>
      <c r="AG2389">
        <f t="shared" si="741"/>
        <v>1.5715825637675887E-2</v>
      </c>
      <c r="AH2389">
        <f t="shared" si="742"/>
        <v>0.40199441396460495</v>
      </c>
      <c r="AI2389">
        <f t="shared" si="743"/>
        <v>0.40733805041648424</v>
      </c>
      <c r="AJ2389">
        <f t="shared" si="744"/>
        <v>0.6001966174660528</v>
      </c>
      <c r="AK2389">
        <f t="shared" si="745"/>
        <v>0.56654735962604585</v>
      </c>
      <c r="AL2389">
        <f t="shared" si="746"/>
        <v>1.8586410789366285E-2</v>
      </c>
      <c r="AM2389">
        <f t="shared" si="747"/>
        <v>4.7592891873306724E-2</v>
      </c>
      <c r="AN2389">
        <f t="shared" si="748"/>
        <v>0.70760970391648403</v>
      </c>
      <c r="AO2389">
        <f t="shared" si="749"/>
        <v>0.7052907156484336</v>
      </c>
      <c r="AP2389">
        <f t="shared" si="750"/>
        <v>1</v>
      </c>
      <c r="AQ2389">
        <f t="shared" si="751"/>
        <v>1</v>
      </c>
      <c r="AR2389">
        <f t="shared" si="752"/>
        <v>0</v>
      </c>
      <c r="AS2389">
        <f t="shared" si="753"/>
        <v>1</v>
      </c>
      <c r="AT2389">
        <f t="shared" si="754"/>
        <v>1</v>
      </c>
      <c r="AU2389">
        <f t="shared" si="755"/>
        <v>1</v>
      </c>
      <c r="AV2389">
        <f t="shared" si="756"/>
        <v>0</v>
      </c>
      <c r="AW2389">
        <f t="shared" si="757"/>
        <v>1</v>
      </c>
      <c r="AX2389">
        <f t="shared" si="758"/>
        <v>1</v>
      </c>
      <c r="AY2389">
        <f t="shared" si="759"/>
        <v>7</v>
      </c>
    </row>
    <row r="2390" spans="1:51" x14ac:dyDescent="0.3">
      <c r="A2390" s="1" t="s">
        <v>2384</v>
      </c>
      <c r="B2390" s="2">
        <v>11196767</v>
      </c>
      <c r="C2390" s="3" t="s">
        <v>5337</v>
      </c>
      <c r="D2390" s="5">
        <v>60.6</v>
      </c>
      <c r="E2390" s="5">
        <v>3621.1089437999999</v>
      </c>
      <c r="F2390" s="3" t="s">
        <v>4654</v>
      </c>
      <c r="G2390" s="3" t="s">
        <v>4654</v>
      </c>
      <c r="H2390" s="3" t="s">
        <v>4655</v>
      </c>
      <c r="I2390" s="3" t="s">
        <v>4725</v>
      </c>
      <c r="J2390" s="3" t="s">
        <v>4917</v>
      </c>
      <c r="K2390" s="6">
        <v>1446081</v>
      </c>
      <c r="L2390" s="6">
        <v>1380020</v>
      </c>
      <c r="M2390" s="6">
        <v>531962</v>
      </c>
      <c r="N2390" s="6">
        <v>484599</v>
      </c>
      <c r="O2390" s="6">
        <v>222997</v>
      </c>
      <c r="P2390" s="6">
        <v>193282</v>
      </c>
      <c r="Q2390" s="6">
        <v>495363</v>
      </c>
      <c r="R2390" s="6">
        <v>454840</v>
      </c>
      <c r="S2390" s="6">
        <v>672251</v>
      </c>
      <c r="T2390" s="6">
        <v>632655</v>
      </c>
      <c r="U2390" s="6">
        <v>3279689</v>
      </c>
      <c r="V2390" s="6">
        <v>3258403</v>
      </c>
      <c r="W2390" s="6">
        <v>6860461</v>
      </c>
      <c r="X2390" s="6">
        <v>6860272</v>
      </c>
      <c r="Y2390" s="6">
        <v>285878</v>
      </c>
      <c r="Z2390" s="6">
        <v>299301</v>
      </c>
      <c r="AA2390" s="6">
        <v>398680</v>
      </c>
      <c r="AB2390" s="6">
        <v>398871</v>
      </c>
      <c r="AC2390" s="6">
        <v>59751435</v>
      </c>
      <c r="AD2390" s="6">
        <v>59735864</v>
      </c>
      <c r="AF2390">
        <f t="shared" si="740"/>
        <v>7.2205497560586668E-2</v>
      </c>
      <c r="AG2390">
        <f t="shared" si="741"/>
        <v>6.6300578169495319E-2</v>
      </c>
      <c r="AH2390">
        <f t="shared" si="742"/>
        <v>0.47805664954585414</v>
      </c>
      <c r="AI2390">
        <f t="shared" si="743"/>
        <v>0.47496702754642967</v>
      </c>
      <c r="AJ2390">
        <f t="shared" si="744"/>
        <v>0.71706130229758203</v>
      </c>
      <c r="AK2390">
        <f t="shared" si="745"/>
        <v>0.75037042051189484</v>
      </c>
      <c r="AL2390">
        <f t="shared" si="746"/>
        <v>0.15420782100034508</v>
      </c>
      <c r="AM2390">
        <f t="shared" si="747"/>
        <v>0.14005739047260185</v>
      </c>
      <c r="AN2390">
        <f t="shared" si="748"/>
        <v>0.21078481460648199</v>
      </c>
      <c r="AO2390">
        <f t="shared" si="749"/>
        <v>0.20116112014217513</v>
      </c>
      <c r="AP2390">
        <f t="shared" si="750"/>
        <v>1</v>
      </c>
      <c r="AQ2390">
        <f t="shared" si="751"/>
        <v>1</v>
      </c>
      <c r="AR2390">
        <f t="shared" si="752"/>
        <v>1</v>
      </c>
      <c r="AS2390">
        <f t="shared" si="753"/>
        <v>1</v>
      </c>
      <c r="AT2390">
        <f t="shared" si="754"/>
        <v>0</v>
      </c>
      <c r="AU2390">
        <f t="shared" si="755"/>
        <v>0</v>
      </c>
      <c r="AV2390">
        <f t="shared" si="756"/>
        <v>1</v>
      </c>
      <c r="AW2390">
        <f t="shared" si="757"/>
        <v>1</v>
      </c>
      <c r="AX2390">
        <f t="shared" si="758"/>
        <v>0</v>
      </c>
      <c r="AY2390">
        <f t="shared" si="759"/>
        <v>6</v>
      </c>
    </row>
    <row r="2391" spans="1:51" x14ac:dyDescent="0.3">
      <c r="A2391" s="1" t="s">
        <v>2385</v>
      </c>
      <c r="B2391" s="2">
        <v>5288099</v>
      </c>
      <c r="C2391" s="3" t="s">
        <v>5335</v>
      </c>
      <c r="D2391" s="7">
        <v>9.15</v>
      </c>
      <c r="E2391" s="5">
        <v>2108.1687199500002</v>
      </c>
      <c r="F2391" s="3" t="s">
        <v>4500</v>
      </c>
      <c r="G2391" s="3" t="s">
        <v>4501</v>
      </c>
      <c r="H2391" s="3" t="s">
        <v>4533</v>
      </c>
      <c r="I2391" s="3" t="s">
        <v>4618</v>
      </c>
      <c r="J2391" s="3" t="s">
        <v>4620</v>
      </c>
      <c r="K2391" s="6">
        <v>1010353.1210327796</v>
      </c>
      <c r="L2391" s="6">
        <v>971454.99413068022</v>
      </c>
      <c r="M2391" s="6">
        <v>-2090.7004777065808</v>
      </c>
      <c r="N2391" s="6">
        <v>-37714.647483893845</v>
      </c>
      <c r="O2391" s="6">
        <v>-155328.28300359417</v>
      </c>
      <c r="P2391" s="6">
        <v>-170435.80262414197</v>
      </c>
      <c r="Q2391" s="6">
        <v>-286801.05558132369</v>
      </c>
      <c r="R2391" s="6">
        <v>-248417.8402757782</v>
      </c>
      <c r="S2391" s="6">
        <v>10403.09227405881</v>
      </c>
      <c r="T2391" s="6">
        <v>-18428.935465257899</v>
      </c>
      <c r="U2391" s="6">
        <v>119943.97319837479</v>
      </c>
      <c r="V2391" s="6">
        <v>171945.67146926475</v>
      </c>
      <c r="W2391" s="6">
        <v>2380295.6732482715</v>
      </c>
      <c r="X2391" s="6">
        <v>2265196.9890875067</v>
      </c>
      <c r="Y2391" s="6">
        <v>862280.1340081261</v>
      </c>
      <c r="Z2391" s="6">
        <v>867089.68060658604</v>
      </c>
      <c r="AA2391" s="6">
        <v>1293505.4529902346</v>
      </c>
      <c r="AB2391" s="6">
        <v>1029659.2769956929</v>
      </c>
      <c r="AC2391" s="6">
        <v>243725527</v>
      </c>
      <c r="AD2391" s="6">
        <v>239791623</v>
      </c>
      <c r="AF2391">
        <f t="shared" si="740"/>
        <v>-0.12048967647365443</v>
      </c>
      <c r="AG2391">
        <f t="shared" si="741"/>
        <v>-0.10966721281748162</v>
      </c>
      <c r="AH2391">
        <f t="shared" si="742"/>
        <v>5.0390367275126455E-2</v>
      </c>
      <c r="AI2391">
        <f t="shared" si="743"/>
        <v>7.59076019867614E-2</v>
      </c>
      <c r="AJ2391">
        <f t="shared" si="744"/>
        <v>0.66662272819551538</v>
      </c>
      <c r="AK2391">
        <f t="shared" si="745"/>
        <v>0.84211321160195129</v>
      </c>
      <c r="AL2391">
        <f t="shared" si="746"/>
        <v>-0.15373662907560293</v>
      </c>
      <c r="AM2391">
        <f t="shared" si="747"/>
        <v>-0.17544384830370735</v>
      </c>
      <c r="AN2391">
        <f t="shared" si="748"/>
        <v>0.42446538570311343</v>
      </c>
      <c r="AO2391">
        <f t="shared" si="749"/>
        <v>0.42886115371450018</v>
      </c>
      <c r="AP2391">
        <f t="shared" si="750"/>
        <v>0</v>
      </c>
      <c r="AQ2391">
        <f t="shared" si="751"/>
        <v>1</v>
      </c>
      <c r="AR2391">
        <f t="shared" si="752"/>
        <v>0</v>
      </c>
      <c r="AS2391">
        <f t="shared" si="753"/>
        <v>1</v>
      </c>
      <c r="AT2391">
        <f t="shared" si="754"/>
        <v>1</v>
      </c>
      <c r="AU2391">
        <f t="shared" si="755"/>
        <v>0</v>
      </c>
      <c r="AV2391">
        <f t="shared" si="756"/>
        <v>1</v>
      </c>
      <c r="AW2391">
        <f t="shared" si="757"/>
        <v>0</v>
      </c>
      <c r="AX2391">
        <f t="shared" si="758"/>
        <v>0</v>
      </c>
      <c r="AY2391">
        <f t="shared" si="759"/>
        <v>4</v>
      </c>
    </row>
    <row r="2392" spans="1:51" x14ac:dyDescent="0.3">
      <c r="A2392" s="1" t="s">
        <v>2386</v>
      </c>
      <c r="B2392" s="2">
        <v>4057257</v>
      </c>
      <c r="C2392" s="3" t="s">
        <v>5336</v>
      </c>
      <c r="D2392" s="5">
        <v>13.68</v>
      </c>
      <c r="E2392" s="5">
        <v>168.93612576000001</v>
      </c>
      <c r="F2392" s="3" t="s">
        <v>4480</v>
      </c>
      <c r="G2392" s="3" t="s">
        <v>4509</v>
      </c>
      <c r="H2392" s="3" t="s">
        <v>4509</v>
      </c>
      <c r="I2392" s="3" t="s">
        <v>4677</v>
      </c>
      <c r="J2392" s="3" t="s">
        <v>4691</v>
      </c>
      <c r="K2392" s="6">
        <v>149648</v>
      </c>
      <c r="L2392" s="6">
        <v>143112</v>
      </c>
      <c r="M2392" s="6">
        <v>26872</v>
      </c>
      <c r="N2392" s="6">
        <v>13601</v>
      </c>
      <c r="O2392" s="6">
        <v>24390</v>
      </c>
      <c r="P2392" s="6">
        <v>10997</v>
      </c>
      <c r="Q2392" s="6">
        <v>15866</v>
      </c>
      <c r="R2392" s="6">
        <v>5350</v>
      </c>
      <c r="S2392" s="6">
        <v>39387.072</v>
      </c>
      <c r="T2392" s="6">
        <v>18898.032999999999</v>
      </c>
      <c r="U2392" s="6">
        <v>17297.587</v>
      </c>
      <c r="V2392" s="6">
        <v>25268.864000000001</v>
      </c>
      <c r="W2392" s="6">
        <v>346994</v>
      </c>
      <c r="X2392" s="6">
        <v>319778</v>
      </c>
      <c r="Y2392" s="6" t="s">
        <v>4474</v>
      </c>
      <c r="Z2392" s="6" t="s">
        <v>4474</v>
      </c>
      <c r="AA2392" s="6" t="s">
        <v>4474</v>
      </c>
      <c r="AB2392" s="6" t="s">
        <v>4474</v>
      </c>
      <c r="AC2392" s="6">
        <v>12312296</v>
      </c>
      <c r="AD2392" s="6">
        <v>11064723</v>
      </c>
      <c r="AF2392">
        <f t="shared" si="740"/>
        <v>4.5724133558505332E-2</v>
      </c>
      <c r="AG2392">
        <f t="shared" si="741"/>
        <v>1.6730356684950185E-2</v>
      </c>
      <c r="AH2392">
        <f t="shared" si="742"/>
        <v>4.984981584695989E-2</v>
      </c>
      <c r="AI2392">
        <f t="shared" si="743"/>
        <v>7.9020020138971414E-2</v>
      </c>
      <c r="AJ2392" t="e">
        <f t="shared" si="744"/>
        <v>#VALUE!</v>
      </c>
      <c r="AK2392" t="e">
        <f t="shared" si="745"/>
        <v>#VALUE!</v>
      </c>
      <c r="AL2392">
        <f t="shared" si="746"/>
        <v>0.1629824655190848</v>
      </c>
      <c r="AM2392">
        <f t="shared" si="747"/>
        <v>7.6841914025378724E-2</v>
      </c>
      <c r="AN2392">
        <f t="shared" si="748"/>
        <v>0.43126970495167061</v>
      </c>
      <c r="AO2392">
        <f t="shared" si="749"/>
        <v>0.44753547773768054</v>
      </c>
      <c r="AP2392">
        <f t="shared" si="750"/>
        <v>1</v>
      </c>
      <c r="AQ2392">
        <f t="shared" si="751"/>
        <v>1</v>
      </c>
      <c r="AR2392">
        <f t="shared" si="752"/>
        <v>1</v>
      </c>
      <c r="AS2392">
        <f t="shared" si="753"/>
        <v>1</v>
      </c>
      <c r="AT2392">
        <f t="shared" si="754"/>
        <v>1</v>
      </c>
      <c r="AU2392">
        <f t="shared" si="755"/>
        <v>0</v>
      </c>
      <c r="AV2392">
        <f t="shared" si="756"/>
        <v>1</v>
      </c>
      <c r="AW2392">
        <f t="shared" si="757"/>
        <v>0</v>
      </c>
      <c r="AX2392">
        <f t="shared" si="758"/>
        <v>0</v>
      </c>
      <c r="AY2392">
        <f t="shared" si="759"/>
        <v>6</v>
      </c>
    </row>
    <row r="2393" spans="1:51" x14ac:dyDescent="0.3">
      <c r="A2393" s="1" t="s">
        <v>2387</v>
      </c>
      <c r="B2393" s="2">
        <v>4132847</v>
      </c>
      <c r="C2393" s="3" t="s">
        <v>5337</v>
      </c>
      <c r="D2393" s="5">
        <v>8.0500000000000007</v>
      </c>
      <c r="E2393" s="5">
        <v>221.96096754999999</v>
      </c>
      <c r="F2393" s="3" t="s">
        <v>4480</v>
      </c>
      <c r="G2393" s="3" t="s">
        <v>4509</v>
      </c>
      <c r="H2393" s="3" t="s">
        <v>4509</v>
      </c>
      <c r="I2393" s="3" t="s">
        <v>4677</v>
      </c>
      <c r="J2393" s="3" t="s">
        <v>4691</v>
      </c>
      <c r="K2393" s="6">
        <v>109333</v>
      </c>
      <c r="L2393" s="6">
        <v>106672</v>
      </c>
      <c r="M2393" s="6">
        <v>2454</v>
      </c>
      <c r="N2393" s="6">
        <v>3493</v>
      </c>
      <c r="O2393" s="6">
        <v>-4141</v>
      </c>
      <c r="P2393" s="6">
        <v>-2997</v>
      </c>
      <c r="Q2393" s="6">
        <v>-8310</v>
      </c>
      <c r="R2393" s="6">
        <v>-6674</v>
      </c>
      <c r="S2393" s="6">
        <v>246</v>
      </c>
      <c r="T2393" s="6">
        <v>-957</v>
      </c>
      <c r="U2393" s="6">
        <v>44778</v>
      </c>
      <c r="V2393" s="6">
        <v>33554</v>
      </c>
      <c r="W2393" s="6">
        <v>191124</v>
      </c>
      <c r="X2393" s="6">
        <v>192343</v>
      </c>
      <c r="Y2393" s="6" t="s">
        <v>4474</v>
      </c>
      <c r="Z2393" s="6" t="s">
        <v>4474</v>
      </c>
      <c r="AA2393" s="6" t="s">
        <v>4474</v>
      </c>
      <c r="AB2393" s="6" t="s">
        <v>4474</v>
      </c>
      <c r="AC2393" s="6">
        <v>27123827</v>
      </c>
      <c r="AD2393" s="6">
        <v>27261959</v>
      </c>
      <c r="AF2393">
        <f t="shared" si="740"/>
        <v>-4.3479625792679097E-2</v>
      </c>
      <c r="AG2393">
        <f t="shared" si="741"/>
        <v>-3.4698429368367971E-2</v>
      </c>
      <c r="AH2393">
        <f t="shared" si="742"/>
        <v>0.23428768757455892</v>
      </c>
      <c r="AI2393">
        <f t="shared" si="743"/>
        <v>0.17444877120560665</v>
      </c>
      <c r="AJ2393" t="e">
        <f t="shared" si="744"/>
        <v>#VALUE!</v>
      </c>
      <c r="AK2393" t="e">
        <f t="shared" si="745"/>
        <v>#VALUE!</v>
      </c>
      <c r="AL2393">
        <f t="shared" si="746"/>
        <v>-3.7875115472913029E-2</v>
      </c>
      <c r="AM2393">
        <f t="shared" si="747"/>
        <v>-2.8095470226488676E-2</v>
      </c>
      <c r="AN2393">
        <f t="shared" si="748"/>
        <v>0.57205269877147824</v>
      </c>
      <c r="AO2393">
        <f t="shared" si="749"/>
        <v>0.55459257680289897</v>
      </c>
      <c r="AP2393">
        <f t="shared" si="750"/>
        <v>0</v>
      </c>
      <c r="AQ2393">
        <f t="shared" si="751"/>
        <v>1</v>
      </c>
      <c r="AR2393">
        <f t="shared" si="752"/>
        <v>0</v>
      </c>
      <c r="AS2393">
        <f t="shared" si="753"/>
        <v>1</v>
      </c>
      <c r="AT2393">
        <f t="shared" si="754"/>
        <v>0</v>
      </c>
      <c r="AU2393">
        <f t="shared" si="755"/>
        <v>0</v>
      </c>
      <c r="AV2393">
        <f t="shared" si="756"/>
        <v>0</v>
      </c>
      <c r="AW2393">
        <f t="shared" si="757"/>
        <v>1</v>
      </c>
      <c r="AX2393">
        <f t="shared" si="758"/>
        <v>1</v>
      </c>
      <c r="AY2393">
        <f t="shared" si="759"/>
        <v>4</v>
      </c>
    </row>
    <row r="2394" spans="1:51" x14ac:dyDescent="0.3">
      <c r="A2394" s="1" t="s">
        <v>2388</v>
      </c>
      <c r="B2394" s="2">
        <v>10455656</v>
      </c>
      <c r="C2394" s="3" t="s">
        <v>5335</v>
      </c>
      <c r="D2394" s="5">
        <v>18.170000000000002</v>
      </c>
      <c r="E2394" s="5">
        <v>1311.90243605</v>
      </c>
      <c r="F2394" s="3" t="s">
        <v>4470</v>
      </c>
      <c r="G2394" s="3" t="s">
        <v>4471</v>
      </c>
      <c r="H2394" s="3" t="s">
        <v>4489</v>
      </c>
      <c r="I2394" s="3" t="s">
        <v>4489</v>
      </c>
      <c r="J2394" s="3" t="s">
        <v>4495</v>
      </c>
      <c r="K2394" s="6">
        <v>384098</v>
      </c>
      <c r="L2394" s="6">
        <v>338930</v>
      </c>
      <c r="M2394" s="6">
        <v>-24401</v>
      </c>
      <c r="N2394" s="6">
        <v>-25466</v>
      </c>
      <c r="O2394" s="6">
        <v>-26236</v>
      </c>
      <c r="P2394" s="6">
        <v>-27505</v>
      </c>
      <c r="Q2394" s="6">
        <v>-9068</v>
      </c>
      <c r="R2394" s="6">
        <v>-10230</v>
      </c>
      <c r="S2394" s="6">
        <v>11244</v>
      </c>
      <c r="T2394" s="6">
        <v>30466</v>
      </c>
      <c r="U2394" s="6" t="s">
        <v>4474</v>
      </c>
      <c r="V2394" s="6" t="s">
        <v>4474</v>
      </c>
      <c r="W2394" s="6">
        <v>555298</v>
      </c>
      <c r="X2394" s="6">
        <v>542428</v>
      </c>
      <c r="Y2394" s="6">
        <v>311301</v>
      </c>
      <c r="Z2394" s="6">
        <v>301021</v>
      </c>
      <c r="AA2394" s="6">
        <v>95955</v>
      </c>
      <c r="AB2394" s="6">
        <v>84291</v>
      </c>
      <c r="AC2394" s="6">
        <v>72158189</v>
      </c>
      <c r="AD2394" s="6">
        <v>71082278</v>
      </c>
      <c r="AF2394">
        <f t="shared" si="740"/>
        <v>-1.6329970574358272E-2</v>
      </c>
      <c r="AG2394">
        <f t="shared" si="741"/>
        <v>-1.8859645888486584E-2</v>
      </c>
      <c r="AH2394" t="e">
        <f t="shared" si="742"/>
        <v>#VALUE!</v>
      </c>
      <c r="AI2394" t="e">
        <f t="shared" si="743"/>
        <v>#VALUE!</v>
      </c>
      <c r="AJ2394">
        <f t="shared" si="744"/>
        <v>3.2442394872596529</v>
      </c>
      <c r="AK2394">
        <f t="shared" si="745"/>
        <v>3.5712116358804615</v>
      </c>
      <c r="AL2394">
        <f t="shared" si="746"/>
        <v>-6.8305484537800248E-2</v>
      </c>
      <c r="AM2394">
        <f t="shared" si="747"/>
        <v>-8.1152450358481107E-2</v>
      </c>
      <c r="AN2394">
        <f t="shared" si="748"/>
        <v>0.69169707076200526</v>
      </c>
      <c r="AO2394">
        <f t="shared" si="749"/>
        <v>0.62483868826830469</v>
      </c>
      <c r="AP2394">
        <f t="shared" si="750"/>
        <v>0</v>
      </c>
      <c r="AQ2394">
        <f t="shared" si="751"/>
        <v>1</v>
      </c>
      <c r="AR2394">
        <f t="shared" si="752"/>
        <v>1</v>
      </c>
      <c r="AS2394">
        <f t="shared" si="753"/>
        <v>1</v>
      </c>
      <c r="AT2394">
        <f t="shared" si="754"/>
        <v>0</v>
      </c>
      <c r="AU2394">
        <f t="shared" si="755"/>
        <v>0</v>
      </c>
      <c r="AV2394">
        <f t="shared" si="756"/>
        <v>1</v>
      </c>
      <c r="AW2394">
        <f t="shared" si="757"/>
        <v>1</v>
      </c>
      <c r="AX2394">
        <f t="shared" si="758"/>
        <v>0</v>
      </c>
      <c r="AY2394">
        <f t="shared" si="759"/>
        <v>5</v>
      </c>
    </row>
    <row r="2395" spans="1:51" x14ac:dyDescent="0.3">
      <c r="A2395" s="1" t="s">
        <v>2389</v>
      </c>
      <c r="B2395" s="2">
        <v>4252831</v>
      </c>
      <c r="C2395" s="3" t="s">
        <v>5337</v>
      </c>
      <c r="D2395" s="5">
        <v>417.09</v>
      </c>
      <c r="E2395" s="5">
        <v>9713.1827440199995</v>
      </c>
      <c r="F2395" s="3" t="s">
        <v>4480</v>
      </c>
      <c r="G2395" s="3" t="s">
        <v>4509</v>
      </c>
      <c r="H2395" s="3" t="s">
        <v>4509</v>
      </c>
      <c r="I2395" s="3" t="s">
        <v>4677</v>
      </c>
      <c r="J2395" s="3" t="s">
        <v>4691</v>
      </c>
      <c r="K2395" s="6">
        <v>1526573</v>
      </c>
      <c r="L2395" s="6">
        <v>1422882</v>
      </c>
      <c r="M2395" s="6" t="s">
        <v>4474</v>
      </c>
      <c r="N2395" s="6" t="s">
        <v>4474</v>
      </c>
      <c r="O2395" s="6">
        <v>516095</v>
      </c>
      <c r="P2395" s="6">
        <v>467174</v>
      </c>
      <c r="Q2395" s="6">
        <v>409136</v>
      </c>
      <c r="R2395" s="6">
        <v>371022</v>
      </c>
      <c r="S2395" s="6">
        <v>974851</v>
      </c>
      <c r="T2395" s="6">
        <v>925551</v>
      </c>
      <c r="U2395" s="6">
        <v>184053</v>
      </c>
      <c r="V2395" s="6">
        <v>183984</v>
      </c>
      <c r="W2395" s="6">
        <v>4732243</v>
      </c>
      <c r="X2395" s="6">
        <v>4395291</v>
      </c>
      <c r="Y2395" s="6" t="s">
        <v>4474</v>
      </c>
      <c r="Z2395" s="6" t="s">
        <v>4474</v>
      </c>
      <c r="AA2395" s="6" t="s">
        <v>4474</v>
      </c>
      <c r="AB2395" s="6" t="s">
        <v>4474</v>
      </c>
      <c r="AC2395" s="6">
        <v>23288145</v>
      </c>
      <c r="AD2395" s="6">
        <v>23286248</v>
      </c>
      <c r="AF2395">
        <f t="shared" si="740"/>
        <v>8.6457098673926924E-2</v>
      </c>
      <c r="AG2395">
        <f t="shared" si="741"/>
        <v>8.4413523473189825E-2</v>
      </c>
      <c r="AH2395">
        <f t="shared" si="742"/>
        <v>3.8893395795608972E-2</v>
      </c>
      <c r="AI2395">
        <f t="shared" si="743"/>
        <v>4.185934446661211E-2</v>
      </c>
      <c r="AJ2395" t="e">
        <f t="shared" si="744"/>
        <v>#VALUE!</v>
      </c>
      <c r="AK2395" t="e">
        <f t="shared" si="745"/>
        <v>#VALUE!</v>
      </c>
      <c r="AL2395">
        <f t="shared" si="746"/>
        <v>0.33807423555899391</v>
      </c>
      <c r="AM2395">
        <f t="shared" si="747"/>
        <v>0.32832940468710686</v>
      </c>
      <c r="AN2395">
        <f t="shared" si="748"/>
        <v>0.32258973176145012</v>
      </c>
      <c r="AO2395">
        <f t="shared" si="749"/>
        <v>0.32372873604955849</v>
      </c>
      <c r="AP2395">
        <f t="shared" si="750"/>
        <v>1</v>
      </c>
      <c r="AQ2395">
        <f t="shared" si="751"/>
        <v>1</v>
      </c>
      <c r="AR2395">
        <f t="shared" si="752"/>
        <v>1</v>
      </c>
      <c r="AS2395">
        <f t="shared" si="753"/>
        <v>1</v>
      </c>
      <c r="AT2395">
        <f t="shared" si="754"/>
        <v>1</v>
      </c>
      <c r="AU2395">
        <f t="shared" si="755"/>
        <v>0</v>
      </c>
      <c r="AV2395">
        <f t="shared" si="756"/>
        <v>1</v>
      </c>
      <c r="AW2395">
        <f t="shared" si="757"/>
        <v>0</v>
      </c>
      <c r="AX2395">
        <f t="shared" si="758"/>
        <v>0</v>
      </c>
      <c r="AY2395">
        <f t="shared" si="759"/>
        <v>6</v>
      </c>
    </row>
    <row r="2396" spans="1:51" x14ac:dyDescent="0.3">
      <c r="A2396" s="1" t="s">
        <v>2390</v>
      </c>
      <c r="B2396" s="2">
        <v>4158601</v>
      </c>
      <c r="C2396" s="3" t="s">
        <v>5337</v>
      </c>
      <c r="D2396" s="7">
        <v>104.7</v>
      </c>
      <c r="E2396" s="5">
        <v>6009.78</v>
      </c>
      <c r="F2396" s="3" t="s">
        <v>4485</v>
      </c>
      <c r="G2396" s="3" t="s">
        <v>4607</v>
      </c>
      <c r="H2396" s="3" t="s">
        <v>4891</v>
      </c>
      <c r="I2396" s="3" t="s">
        <v>4891</v>
      </c>
      <c r="J2396" s="3" t="s">
        <v>5070</v>
      </c>
      <c r="K2396" s="6">
        <v>3262737</v>
      </c>
      <c r="L2396" s="6">
        <v>3196360</v>
      </c>
      <c r="M2396" s="6">
        <v>680367</v>
      </c>
      <c r="N2396" s="6">
        <v>638441</v>
      </c>
      <c r="O2396" s="6">
        <v>447685</v>
      </c>
      <c r="P2396" s="6">
        <v>412967</v>
      </c>
      <c r="Q2396" s="6">
        <v>305890</v>
      </c>
      <c r="R2396" s="6">
        <v>278863</v>
      </c>
      <c r="S2396" s="6">
        <v>725111</v>
      </c>
      <c r="T2396" s="6">
        <v>614886</v>
      </c>
      <c r="U2396" s="6">
        <v>970419</v>
      </c>
      <c r="V2396" s="6">
        <v>1039120</v>
      </c>
      <c r="W2396" s="6">
        <v>5870723</v>
      </c>
      <c r="X2396" s="6">
        <v>5865898</v>
      </c>
      <c r="Y2396" s="6">
        <v>1164333</v>
      </c>
      <c r="Z2396" s="6">
        <v>1166615</v>
      </c>
      <c r="AA2396" s="6">
        <v>697978</v>
      </c>
      <c r="AB2396" s="6">
        <v>684623</v>
      </c>
      <c r="AC2396" s="6">
        <v>57528000</v>
      </c>
      <c r="AD2396" s="6">
        <v>57952000</v>
      </c>
      <c r="AF2396">
        <f t="shared" si="740"/>
        <v>5.2104314919985156E-2</v>
      </c>
      <c r="AG2396">
        <f t="shared" si="741"/>
        <v>4.7539694689542847E-2</v>
      </c>
      <c r="AH2396">
        <f t="shared" si="742"/>
        <v>0.16529803910012447</v>
      </c>
      <c r="AI2396">
        <f t="shared" si="743"/>
        <v>0.17714593741657286</v>
      </c>
      <c r="AJ2396">
        <f t="shared" si="744"/>
        <v>1.6681514317070165</v>
      </c>
      <c r="AK2396">
        <f t="shared" si="745"/>
        <v>1.7040254271328892</v>
      </c>
      <c r="AL2396">
        <f t="shared" si="746"/>
        <v>0.13721148839149463</v>
      </c>
      <c r="AM2396">
        <f t="shared" si="747"/>
        <v>0.12919915153487091</v>
      </c>
      <c r="AN2396">
        <f t="shared" si="748"/>
        <v>0.55576408561603063</v>
      </c>
      <c r="AO2396">
        <f t="shared" si="749"/>
        <v>0.54490548591196097</v>
      </c>
      <c r="AP2396">
        <f t="shared" si="750"/>
        <v>1</v>
      </c>
      <c r="AQ2396">
        <f t="shared" si="751"/>
        <v>1</v>
      </c>
      <c r="AR2396">
        <f t="shared" si="752"/>
        <v>1</v>
      </c>
      <c r="AS2396">
        <f t="shared" si="753"/>
        <v>1</v>
      </c>
      <c r="AT2396">
        <f t="shared" si="754"/>
        <v>1</v>
      </c>
      <c r="AU2396">
        <f t="shared" si="755"/>
        <v>0</v>
      </c>
      <c r="AV2396">
        <f t="shared" si="756"/>
        <v>1</v>
      </c>
      <c r="AW2396">
        <f t="shared" si="757"/>
        <v>1</v>
      </c>
      <c r="AX2396">
        <f t="shared" si="758"/>
        <v>1</v>
      </c>
      <c r="AY2396">
        <f t="shared" si="759"/>
        <v>8</v>
      </c>
    </row>
    <row r="2397" spans="1:51" x14ac:dyDescent="0.3">
      <c r="A2397" s="1" t="s">
        <v>2391</v>
      </c>
      <c r="B2397" s="2">
        <v>4092324</v>
      </c>
      <c r="C2397" s="3" t="s">
        <v>5337</v>
      </c>
      <c r="D2397" s="5">
        <v>22.71</v>
      </c>
      <c r="E2397" s="5">
        <v>4988.61778959</v>
      </c>
      <c r="F2397" s="3" t="s">
        <v>4525</v>
      </c>
      <c r="G2397" s="3" t="s">
        <v>4526</v>
      </c>
      <c r="H2397" s="3" t="s">
        <v>4527</v>
      </c>
      <c r="I2397" s="3" t="s">
        <v>4527</v>
      </c>
      <c r="J2397" s="3" t="s">
        <v>4528</v>
      </c>
      <c r="K2397" s="6">
        <v>839035</v>
      </c>
      <c r="L2397" s="6">
        <v>836140</v>
      </c>
      <c r="M2397" s="6">
        <v>510568</v>
      </c>
      <c r="N2397" s="6">
        <v>498843</v>
      </c>
      <c r="O2397" s="6">
        <v>111344</v>
      </c>
      <c r="P2397" s="6">
        <v>90345</v>
      </c>
      <c r="Q2397" s="6">
        <v>-9650</v>
      </c>
      <c r="R2397" s="6">
        <v>-24526</v>
      </c>
      <c r="S2397" s="6">
        <v>411520</v>
      </c>
      <c r="T2397" s="6">
        <v>409909</v>
      </c>
      <c r="U2397" s="6">
        <v>3243525</v>
      </c>
      <c r="V2397" s="6">
        <v>2900958</v>
      </c>
      <c r="W2397" s="6">
        <v>7129734</v>
      </c>
      <c r="X2397" s="6">
        <v>6958920</v>
      </c>
      <c r="Y2397" s="6" t="s">
        <v>4474</v>
      </c>
      <c r="Z2397" s="6" t="s">
        <v>4474</v>
      </c>
      <c r="AA2397" s="6" t="s">
        <v>4474</v>
      </c>
      <c r="AB2397" s="6" t="s">
        <v>4474</v>
      </c>
      <c r="AC2397" s="6">
        <v>219666129</v>
      </c>
      <c r="AD2397" s="6">
        <v>219654953</v>
      </c>
      <c r="AF2397">
        <f t="shared" si="740"/>
        <v>-1.3534866798677202E-3</v>
      </c>
      <c r="AG2397">
        <f t="shared" si="741"/>
        <v>-3.524397463974295E-3</v>
      </c>
      <c r="AH2397">
        <f t="shared" si="742"/>
        <v>0.45492931433346601</v>
      </c>
      <c r="AI2397">
        <f t="shared" si="743"/>
        <v>0.41686899691331414</v>
      </c>
      <c r="AJ2397" t="e">
        <f t="shared" si="744"/>
        <v>#VALUE!</v>
      </c>
      <c r="AK2397" t="e">
        <f t="shared" si="745"/>
        <v>#VALUE!</v>
      </c>
      <c r="AL2397">
        <f t="shared" si="746"/>
        <v>0.13270483352899462</v>
      </c>
      <c r="AM2397">
        <f t="shared" si="747"/>
        <v>0.10805008730595354</v>
      </c>
      <c r="AN2397">
        <f t="shared" si="748"/>
        <v>0.1176811084396697</v>
      </c>
      <c r="AO2397">
        <f t="shared" si="749"/>
        <v>0.12015370201123163</v>
      </c>
      <c r="AP2397">
        <f t="shared" si="750"/>
        <v>0</v>
      </c>
      <c r="AQ2397">
        <f t="shared" si="751"/>
        <v>1</v>
      </c>
      <c r="AR2397">
        <f t="shared" si="752"/>
        <v>1</v>
      </c>
      <c r="AS2397">
        <f t="shared" si="753"/>
        <v>1</v>
      </c>
      <c r="AT2397">
        <f t="shared" si="754"/>
        <v>0</v>
      </c>
      <c r="AU2397">
        <f t="shared" si="755"/>
        <v>0</v>
      </c>
      <c r="AV2397">
        <f t="shared" si="756"/>
        <v>1</v>
      </c>
      <c r="AW2397">
        <f t="shared" si="757"/>
        <v>0</v>
      </c>
      <c r="AX2397">
        <f t="shared" si="758"/>
        <v>0</v>
      </c>
      <c r="AY2397">
        <f t="shared" si="759"/>
        <v>4</v>
      </c>
    </row>
    <row r="2398" spans="1:51" x14ac:dyDescent="0.3">
      <c r="A2398" s="1" t="s">
        <v>2392</v>
      </c>
      <c r="B2398" s="2">
        <v>4165107</v>
      </c>
      <c r="C2398" s="3" t="s">
        <v>5337</v>
      </c>
      <c r="D2398" s="7">
        <v>141.25</v>
      </c>
      <c r="E2398" s="5">
        <v>125462.33339625</v>
      </c>
      <c r="F2398" s="3" t="s">
        <v>4480</v>
      </c>
      <c r="G2398" s="3" t="s">
        <v>4491</v>
      </c>
      <c r="H2398" s="3" t="s">
        <v>4492</v>
      </c>
      <c r="I2398" s="3" t="s">
        <v>4493</v>
      </c>
      <c r="J2398" s="3" t="s">
        <v>4658</v>
      </c>
      <c r="K2398" s="6">
        <v>27816324</v>
      </c>
      <c r="L2398" s="6">
        <v>26611059</v>
      </c>
      <c r="M2398" s="6" t="s">
        <v>4474</v>
      </c>
      <c r="N2398" s="6" t="s">
        <v>4474</v>
      </c>
      <c r="O2398" s="6" t="s">
        <v>4474</v>
      </c>
      <c r="P2398" s="6" t="s">
        <v>4474</v>
      </c>
      <c r="Q2398" s="6">
        <v>5111114</v>
      </c>
      <c r="R2398" s="6">
        <v>6058426</v>
      </c>
      <c r="S2398" s="6">
        <v>7868657</v>
      </c>
      <c r="T2398" s="6">
        <v>7963472</v>
      </c>
      <c r="U2398" s="6">
        <v>49418037</v>
      </c>
      <c r="V2398" s="6">
        <v>49063470</v>
      </c>
      <c r="W2398" s="6">
        <v>360655876</v>
      </c>
      <c r="X2398" s="6">
        <v>348469179</v>
      </c>
      <c r="Y2398" s="6">
        <v>93613285</v>
      </c>
      <c r="Z2398" s="6">
        <v>94063904</v>
      </c>
      <c r="AA2398" s="6">
        <v>55469898</v>
      </c>
      <c r="AB2398" s="6">
        <v>53047975</v>
      </c>
      <c r="AC2398" s="6">
        <v>887448993</v>
      </c>
      <c r="AD2398" s="6">
        <v>887439098</v>
      </c>
      <c r="AF2398">
        <f t="shared" si="740"/>
        <v>1.4171719747607827E-2</v>
      </c>
      <c r="AG2398">
        <f t="shared" si="741"/>
        <v>1.7385830268794016E-2</v>
      </c>
      <c r="AH2398">
        <f t="shared" si="742"/>
        <v>0.13702268641257351</v>
      </c>
      <c r="AI2398">
        <f t="shared" si="743"/>
        <v>0.14079715784562974</v>
      </c>
      <c r="AJ2398">
        <f t="shared" si="744"/>
        <v>1.6876411959510003</v>
      </c>
      <c r="AK2398">
        <f t="shared" si="745"/>
        <v>1.7731855740016467</v>
      </c>
      <c r="AL2398" t="e">
        <f t="shared" si="746"/>
        <v>#VALUE!</v>
      </c>
      <c r="AM2398" t="e">
        <f t="shared" si="747"/>
        <v>#VALUE!</v>
      </c>
      <c r="AN2398">
        <f t="shared" si="748"/>
        <v>7.7127050607100053E-2</v>
      </c>
      <c r="AO2398">
        <f t="shared" si="749"/>
        <v>7.6365603053806949E-2</v>
      </c>
      <c r="AP2398">
        <f t="shared" si="750"/>
        <v>1</v>
      </c>
      <c r="AQ2398">
        <f t="shared" si="751"/>
        <v>1</v>
      </c>
      <c r="AR2398">
        <f t="shared" si="752"/>
        <v>0</v>
      </c>
      <c r="AS2398">
        <f t="shared" si="753"/>
        <v>1</v>
      </c>
      <c r="AT2398">
        <f t="shared" si="754"/>
        <v>1</v>
      </c>
      <c r="AU2398">
        <f t="shared" si="755"/>
        <v>0</v>
      </c>
      <c r="AV2398">
        <f t="shared" si="756"/>
        <v>0</v>
      </c>
      <c r="AW2398">
        <f t="shared" si="757"/>
        <v>1</v>
      </c>
      <c r="AX2398">
        <f t="shared" si="758"/>
        <v>0</v>
      </c>
      <c r="AY2398">
        <f t="shared" si="759"/>
        <v>5</v>
      </c>
    </row>
    <row r="2399" spans="1:51" x14ac:dyDescent="0.3">
      <c r="A2399" s="1" t="s">
        <v>2393</v>
      </c>
      <c r="B2399" s="2">
        <v>5734459</v>
      </c>
      <c r="C2399" s="3" t="s">
        <v>5337</v>
      </c>
      <c r="D2399" s="5">
        <v>13.37</v>
      </c>
      <c r="E2399" s="5">
        <v>363.01825573999997</v>
      </c>
      <c r="F2399" s="3" t="s">
        <v>4480</v>
      </c>
      <c r="G2399" s="3" t="s">
        <v>4491</v>
      </c>
      <c r="H2399" s="3" t="s">
        <v>4492</v>
      </c>
      <c r="I2399" s="3" t="s">
        <v>4493</v>
      </c>
      <c r="J2399" s="3"/>
      <c r="K2399" s="6" t="s">
        <v>4474</v>
      </c>
      <c r="L2399" s="6" t="s">
        <v>4474</v>
      </c>
      <c r="M2399" s="6" t="s">
        <v>4474</v>
      </c>
      <c r="N2399" s="6" t="s">
        <v>4474</v>
      </c>
      <c r="O2399" s="6" t="s">
        <v>4474</v>
      </c>
      <c r="P2399" s="6" t="s">
        <v>4474</v>
      </c>
      <c r="Q2399" s="6" t="s">
        <v>4474</v>
      </c>
      <c r="R2399" s="6" t="s">
        <v>4474</v>
      </c>
      <c r="S2399" s="6" t="s">
        <v>4474</v>
      </c>
      <c r="T2399" s="6" t="s">
        <v>4474</v>
      </c>
      <c r="U2399" s="6" t="s">
        <v>4474</v>
      </c>
      <c r="V2399" s="6" t="s">
        <v>4474</v>
      </c>
      <c r="W2399" s="6" t="s">
        <v>4474</v>
      </c>
      <c r="X2399" s="6" t="s">
        <v>4474</v>
      </c>
      <c r="Y2399" s="6" t="s">
        <v>4474</v>
      </c>
      <c r="Z2399" s="6" t="s">
        <v>4474</v>
      </c>
      <c r="AA2399" s="6" t="s">
        <v>4474</v>
      </c>
      <c r="AB2399" s="6" t="s">
        <v>4474</v>
      </c>
      <c r="AC2399" s="6" t="s">
        <v>4474</v>
      </c>
      <c r="AD2399" s="6" t="s">
        <v>4474</v>
      </c>
      <c r="AF2399" t="e">
        <f t="shared" si="740"/>
        <v>#VALUE!</v>
      </c>
      <c r="AG2399" t="e">
        <f t="shared" si="741"/>
        <v>#VALUE!</v>
      </c>
      <c r="AH2399" t="e">
        <f t="shared" si="742"/>
        <v>#VALUE!</v>
      </c>
      <c r="AI2399" t="e">
        <f t="shared" si="743"/>
        <v>#VALUE!</v>
      </c>
      <c r="AJ2399" t="e">
        <f t="shared" si="744"/>
        <v>#VALUE!</v>
      </c>
      <c r="AK2399" t="e">
        <f t="shared" si="745"/>
        <v>#VALUE!</v>
      </c>
      <c r="AL2399" t="e">
        <f t="shared" si="746"/>
        <v>#VALUE!</v>
      </c>
      <c r="AM2399" t="e">
        <f t="shared" si="747"/>
        <v>#VALUE!</v>
      </c>
      <c r="AN2399" t="e">
        <f t="shared" si="748"/>
        <v>#VALUE!</v>
      </c>
      <c r="AO2399" t="e">
        <f t="shared" si="749"/>
        <v>#VALUE!</v>
      </c>
      <c r="AP2399">
        <f t="shared" si="750"/>
        <v>0</v>
      </c>
      <c r="AQ2399">
        <f t="shared" si="751"/>
        <v>0</v>
      </c>
      <c r="AR2399">
        <f t="shared" si="752"/>
        <v>0</v>
      </c>
      <c r="AS2399">
        <f t="shared" si="753"/>
        <v>0</v>
      </c>
      <c r="AT2399">
        <f t="shared" si="754"/>
        <v>0</v>
      </c>
      <c r="AU2399">
        <f t="shared" si="755"/>
        <v>0</v>
      </c>
      <c r="AV2399">
        <f t="shared" si="756"/>
        <v>0</v>
      </c>
      <c r="AW2399">
        <f t="shared" si="757"/>
        <v>0</v>
      </c>
      <c r="AX2399">
        <f t="shared" si="758"/>
        <v>0</v>
      </c>
      <c r="AY2399">
        <f t="shared" si="759"/>
        <v>0</v>
      </c>
    </row>
    <row r="2400" spans="1:51" x14ac:dyDescent="0.3">
      <c r="A2400" s="1" t="s">
        <v>2394</v>
      </c>
      <c r="B2400" s="2">
        <v>4973646</v>
      </c>
      <c r="C2400" s="3" t="s">
        <v>5337</v>
      </c>
      <c r="D2400" s="7">
        <v>10.01</v>
      </c>
      <c r="E2400" s="5">
        <v>696.42223650999995</v>
      </c>
      <c r="F2400" s="3" t="s">
        <v>4480</v>
      </c>
      <c r="G2400" s="3" t="s">
        <v>4491</v>
      </c>
      <c r="H2400" s="3" t="s">
        <v>4542</v>
      </c>
      <c r="I2400" s="3" t="s">
        <v>4543</v>
      </c>
      <c r="J2400" s="3" t="s">
        <v>4494</v>
      </c>
      <c r="K2400" s="6">
        <v>192098</v>
      </c>
      <c r="L2400" s="6">
        <v>195133</v>
      </c>
      <c r="M2400" s="6">
        <v>445096</v>
      </c>
      <c r="N2400" s="6">
        <v>494804</v>
      </c>
      <c r="O2400" s="6">
        <v>445029</v>
      </c>
      <c r="P2400" s="6">
        <v>494737</v>
      </c>
      <c r="Q2400" s="6">
        <v>1658</v>
      </c>
      <c r="R2400" s="6">
        <v>35820</v>
      </c>
      <c r="S2400" s="6">
        <v>151082</v>
      </c>
      <c r="T2400" s="6">
        <v>143738</v>
      </c>
      <c r="U2400" s="6">
        <v>5031704</v>
      </c>
      <c r="V2400" s="6">
        <v>5158967</v>
      </c>
      <c r="W2400" s="6">
        <v>6774042</v>
      </c>
      <c r="X2400" s="6">
        <v>7063766</v>
      </c>
      <c r="Y2400" s="6" t="s">
        <v>4474</v>
      </c>
      <c r="Z2400" s="6" t="s">
        <v>4474</v>
      </c>
      <c r="AA2400" s="6" t="s">
        <v>4474</v>
      </c>
      <c r="AB2400" s="6" t="s">
        <v>4474</v>
      </c>
      <c r="AC2400" s="6">
        <v>69333208</v>
      </c>
      <c r="AD2400" s="6">
        <v>69333208</v>
      </c>
      <c r="AF2400">
        <f t="shared" si="740"/>
        <v>2.4475785653528575E-4</v>
      </c>
      <c r="AG2400">
        <f t="shared" si="741"/>
        <v>5.0709494057419226E-3</v>
      </c>
      <c r="AH2400">
        <f t="shared" si="742"/>
        <v>0.74279196969844596</v>
      </c>
      <c r="AI2400">
        <f t="shared" si="743"/>
        <v>0.73034228483786123</v>
      </c>
      <c r="AJ2400" t="e">
        <f t="shared" si="744"/>
        <v>#VALUE!</v>
      </c>
      <c r="AK2400" t="e">
        <f t="shared" si="745"/>
        <v>#VALUE!</v>
      </c>
      <c r="AL2400">
        <f t="shared" si="746"/>
        <v>2.3166769044966631</v>
      </c>
      <c r="AM2400">
        <f t="shared" si="747"/>
        <v>2.535383558905977</v>
      </c>
      <c r="AN2400">
        <f t="shared" si="748"/>
        <v>2.8357958217560507E-2</v>
      </c>
      <c r="AO2400">
        <f t="shared" si="749"/>
        <v>2.7624499452558311E-2</v>
      </c>
      <c r="AP2400">
        <f t="shared" si="750"/>
        <v>1</v>
      </c>
      <c r="AQ2400">
        <f t="shared" si="751"/>
        <v>1</v>
      </c>
      <c r="AR2400">
        <f t="shared" si="752"/>
        <v>0</v>
      </c>
      <c r="AS2400">
        <f t="shared" si="753"/>
        <v>1</v>
      </c>
      <c r="AT2400">
        <f t="shared" si="754"/>
        <v>0</v>
      </c>
      <c r="AU2400">
        <f t="shared" si="755"/>
        <v>0</v>
      </c>
      <c r="AV2400">
        <f t="shared" si="756"/>
        <v>0</v>
      </c>
      <c r="AW2400">
        <f t="shared" si="757"/>
        <v>1</v>
      </c>
      <c r="AX2400">
        <f t="shared" si="758"/>
        <v>0</v>
      </c>
      <c r="AY2400">
        <f t="shared" si="759"/>
        <v>4</v>
      </c>
    </row>
    <row r="2401" spans="1:51" x14ac:dyDescent="0.3">
      <c r="A2401" s="1" t="s">
        <v>2395</v>
      </c>
      <c r="B2401" s="2">
        <v>4069171</v>
      </c>
      <c r="C2401" s="3" t="s">
        <v>5335</v>
      </c>
      <c r="D2401" s="5">
        <v>690.99</v>
      </c>
      <c r="E2401" s="5">
        <v>92426.669000220005</v>
      </c>
      <c r="F2401" s="3" t="s">
        <v>4500</v>
      </c>
      <c r="G2401" s="3" t="s">
        <v>4539</v>
      </c>
      <c r="H2401" s="3" t="s">
        <v>4539</v>
      </c>
      <c r="I2401" s="3" t="s">
        <v>4540</v>
      </c>
      <c r="J2401" s="3" t="s">
        <v>4541</v>
      </c>
      <c r="K2401" s="6">
        <v>10256832</v>
      </c>
      <c r="L2401" s="6">
        <v>9812247</v>
      </c>
      <c r="M2401" s="6">
        <v>4249193</v>
      </c>
      <c r="N2401" s="6">
        <v>4035056</v>
      </c>
      <c r="O2401" s="6">
        <v>3854043</v>
      </c>
      <c r="P2401" s="6">
        <v>3633326</v>
      </c>
      <c r="Q2401" s="6">
        <v>2966372</v>
      </c>
      <c r="R2401" s="6">
        <v>2761896</v>
      </c>
      <c r="S2401" s="6">
        <v>3420073</v>
      </c>
      <c r="T2401" s="6">
        <v>3308575</v>
      </c>
      <c r="U2401" s="6">
        <v>5881372</v>
      </c>
      <c r="V2401" s="6">
        <v>5880199</v>
      </c>
      <c r="W2401" s="6">
        <v>15681737</v>
      </c>
      <c r="X2401" s="6">
        <v>15433566</v>
      </c>
      <c r="Y2401" s="6">
        <v>10228439</v>
      </c>
      <c r="Z2401" s="6">
        <v>10031144</v>
      </c>
      <c r="AA2401" s="6">
        <v>4798214</v>
      </c>
      <c r="AB2401" s="6">
        <v>4660774</v>
      </c>
      <c r="AC2401" s="6">
        <v>133819000</v>
      </c>
      <c r="AD2401" s="6">
        <v>134425000</v>
      </c>
      <c r="AF2401">
        <f t="shared" si="740"/>
        <v>0.18916093287369887</v>
      </c>
      <c r="AG2401">
        <f t="shared" si="741"/>
        <v>0.17895384644093271</v>
      </c>
      <c r="AH2401">
        <f t="shared" si="742"/>
        <v>0.37504595313644146</v>
      </c>
      <c r="AI2401">
        <f t="shared" si="743"/>
        <v>0.38100067087541534</v>
      </c>
      <c r="AJ2401">
        <f t="shared" si="744"/>
        <v>2.1317179683940735</v>
      </c>
      <c r="AK2401">
        <f t="shared" si="745"/>
        <v>2.1522485321107609</v>
      </c>
      <c r="AL2401">
        <f t="shared" si="746"/>
        <v>0.37575374150614926</v>
      </c>
      <c r="AM2401">
        <f t="shared" si="747"/>
        <v>0.37028480836244748</v>
      </c>
      <c r="AN2401">
        <f t="shared" si="748"/>
        <v>0.65406223813089071</v>
      </c>
      <c r="AO2401">
        <f t="shared" si="749"/>
        <v>0.63577315832258074</v>
      </c>
      <c r="AP2401">
        <f t="shared" si="750"/>
        <v>1</v>
      </c>
      <c r="AQ2401">
        <f t="shared" si="751"/>
        <v>1</v>
      </c>
      <c r="AR2401">
        <f t="shared" si="752"/>
        <v>1</v>
      </c>
      <c r="AS2401">
        <f t="shared" si="753"/>
        <v>1</v>
      </c>
      <c r="AT2401">
        <f t="shared" si="754"/>
        <v>1</v>
      </c>
      <c r="AU2401">
        <f t="shared" si="755"/>
        <v>0</v>
      </c>
      <c r="AV2401">
        <f t="shared" si="756"/>
        <v>1</v>
      </c>
      <c r="AW2401">
        <f t="shared" si="757"/>
        <v>1</v>
      </c>
      <c r="AX2401">
        <f t="shared" si="758"/>
        <v>1</v>
      </c>
      <c r="AY2401">
        <f t="shared" si="759"/>
        <v>8</v>
      </c>
    </row>
    <row r="2402" spans="1:51" x14ac:dyDescent="0.3">
      <c r="A2402" s="1" t="s">
        <v>2396</v>
      </c>
      <c r="B2402" s="2">
        <v>5303886</v>
      </c>
      <c r="C2402" s="3" t="s">
        <v>5337</v>
      </c>
      <c r="D2402" s="5">
        <v>39.1</v>
      </c>
      <c r="E2402" s="5">
        <v>10542.6737209</v>
      </c>
      <c r="F2402" s="3" t="s">
        <v>4500</v>
      </c>
      <c r="G2402" s="3" t="s">
        <v>4501</v>
      </c>
      <c r="H2402" s="3" t="s">
        <v>4502</v>
      </c>
      <c r="I2402" s="3" t="s">
        <v>4538</v>
      </c>
      <c r="J2402" s="3" t="s">
        <v>4504</v>
      </c>
      <c r="K2402" s="6">
        <v>868918</v>
      </c>
      <c r="L2402" s="6">
        <v>809631</v>
      </c>
      <c r="M2402" s="6">
        <v>-72955</v>
      </c>
      <c r="N2402" s="6">
        <v>-362184</v>
      </c>
      <c r="O2402" s="6">
        <v>-85754</v>
      </c>
      <c r="P2402" s="6">
        <v>-374677</v>
      </c>
      <c r="Q2402" s="6">
        <v>-45464</v>
      </c>
      <c r="R2402" s="6">
        <v>-341222</v>
      </c>
      <c r="S2402" s="6">
        <v>144510</v>
      </c>
      <c r="T2402" s="6">
        <v>129427</v>
      </c>
      <c r="U2402" s="6" t="s">
        <v>4474</v>
      </c>
      <c r="V2402" s="6" t="s">
        <v>4474</v>
      </c>
      <c r="W2402" s="6">
        <v>1193199</v>
      </c>
      <c r="X2402" s="6">
        <v>1149838</v>
      </c>
      <c r="Y2402" s="6">
        <v>916217</v>
      </c>
      <c r="Z2402" s="6">
        <v>872363</v>
      </c>
      <c r="AA2402" s="6">
        <v>142326</v>
      </c>
      <c r="AB2402" s="6">
        <v>131613</v>
      </c>
      <c r="AC2402" s="6">
        <v>269174453</v>
      </c>
      <c r="AD2402" s="6">
        <v>266591767</v>
      </c>
      <c r="AF2402">
        <f t="shared" si="740"/>
        <v>-3.8102613227131432E-2</v>
      </c>
      <c r="AG2402">
        <f t="shared" si="741"/>
        <v>-0.29675658658002257</v>
      </c>
      <c r="AH2402" t="e">
        <f t="shared" si="742"/>
        <v>#VALUE!</v>
      </c>
      <c r="AI2402" t="e">
        <f t="shared" si="743"/>
        <v>#VALUE!</v>
      </c>
      <c r="AJ2402">
        <f t="shared" si="744"/>
        <v>6.4374534519342914</v>
      </c>
      <c r="AK2402">
        <f t="shared" si="745"/>
        <v>6.628243410605335</v>
      </c>
      <c r="AL2402">
        <f t="shared" si="746"/>
        <v>-9.869055538036961E-2</v>
      </c>
      <c r="AM2402">
        <f t="shared" si="747"/>
        <v>-0.46277501726094972</v>
      </c>
      <c r="AN2402">
        <f t="shared" si="748"/>
        <v>0.72822555164729441</v>
      </c>
      <c r="AO2402">
        <f t="shared" si="749"/>
        <v>0.70412614646584992</v>
      </c>
      <c r="AP2402">
        <f t="shared" si="750"/>
        <v>0</v>
      </c>
      <c r="AQ2402">
        <f t="shared" si="751"/>
        <v>1</v>
      </c>
      <c r="AR2402">
        <f t="shared" si="752"/>
        <v>1</v>
      </c>
      <c r="AS2402">
        <f t="shared" si="753"/>
        <v>1</v>
      </c>
      <c r="AT2402">
        <f t="shared" si="754"/>
        <v>0</v>
      </c>
      <c r="AU2402">
        <f t="shared" si="755"/>
        <v>0</v>
      </c>
      <c r="AV2402">
        <f t="shared" si="756"/>
        <v>1</v>
      </c>
      <c r="AW2402">
        <f t="shared" si="757"/>
        <v>1</v>
      </c>
      <c r="AX2402">
        <f t="shared" si="758"/>
        <v>0</v>
      </c>
      <c r="AY2402">
        <f t="shared" si="759"/>
        <v>5</v>
      </c>
    </row>
    <row r="2403" spans="1:51" x14ac:dyDescent="0.3">
      <c r="A2403" s="1" t="s">
        <v>2397</v>
      </c>
      <c r="B2403" s="2">
        <v>10599167</v>
      </c>
      <c r="C2403" s="3" t="s">
        <v>5335</v>
      </c>
      <c r="D2403" s="5">
        <v>5.24</v>
      </c>
      <c r="E2403" s="5">
        <v>88.348160640000003</v>
      </c>
      <c r="F2403" s="3" t="s">
        <v>4654</v>
      </c>
      <c r="G2403" s="3" t="s">
        <v>4654</v>
      </c>
      <c r="H2403" s="3" t="s">
        <v>4747</v>
      </c>
      <c r="I2403" s="3" t="s">
        <v>4748</v>
      </c>
      <c r="J2403" s="3" t="s">
        <v>4864</v>
      </c>
      <c r="K2403" s="6">
        <v>738000</v>
      </c>
      <c r="L2403" s="6">
        <v>769700</v>
      </c>
      <c r="M2403" s="6">
        <v>80200</v>
      </c>
      <c r="N2403" s="6">
        <v>90600</v>
      </c>
      <c r="O2403" s="6">
        <v>-8500</v>
      </c>
      <c r="P2403" s="6">
        <v>6900</v>
      </c>
      <c r="Q2403" s="6">
        <v>-47600</v>
      </c>
      <c r="R2403" s="6">
        <v>-31800</v>
      </c>
      <c r="S2403" s="6">
        <v>66800</v>
      </c>
      <c r="T2403" s="6">
        <v>75600</v>
      </c>
      <c r="U2403" s="6">
        <v>235200</v>
      </c>
      <c r="V2403" s="6">
        <v>284900</v>
      </c>
      <c r="W2403" s="6">
        <v>486800</v>
      </c>
      <c r="X2403" s="6">
        <v>491200</v>
      </c>
      <c r="Y2403" s="6">
        <v>254800</v>
      </c>
      <c r="Z2403" s="6">
        <v>251300</v>
      </c>
      <c r="AA2403" s="6">
        <v>205100</v>
      </c>
      <c r="AB2403" s="6">
        <v>151700</v>
      </c>
      <c r="AC2403" s="6">
        <v>16800000</v>
      </c>
      <c r="AD2403" s="6">
        <v>16800000</v>
      </c>
      <c r="AF2403">
        <f t="shared" si="740"/>
        <v>-9.7781429745275261E-2</v>
      </c>
      <c r="AG2403">
        <f t="shared" si="741"/>
        <v>-6.473941368078176E-2</v>
      </c>
      <c r="AH2403">
        <f t="shared" si="742"/>
        <v>0.48315529991783074</v>
      </c>
      <c r="AI2403">
        <f t="shared" si="743"/>
        <v>0.58000814332247552</v>
      </c>
      <c r="AJ2403">
        <f t="shared" si="744"/>
        <v>1.242320819112628</v>
      </c>
      <c r="AK2403">
        <f t="shared" si="745"/>
        <v>1.6565589980224127</v>
      </c>
      <c r="AL2403">
        <f t="shared" si="746"/>
        <v>-1.1517615176151762E-2</v>
      </c>
      <c r="AM2403">
        <f t="shared" si="747"/>
        <v>8.9645316357022213E-3</v>
      </c>
      <c r="AN2403">
        <f t="shared" si="748"/>
        <v>1.5160230073952341</v>
      </c>
      <c r="AO2403">
        <f t="shared" si="749"/>
        <v>1.5669788273615635</v>
      </c>
      <c r="AP2403">
        <f t="shared" si="750"/>
        <v>0</v>
      </c>
      <c r="AQ2403">
        <f t="shared" si="751"/>
        <v>1</v>
      </c>
      <c r="AR2403">
        <f t="shared" si="752"/>
        <v>0</v>
      </c>
      <c r="AS2403">
        <f t="shared" si="753"/>
        <v>1</v>
      </c>
      <c r="AT2403">
        <f t="shared" si="754"/>
        <v>1</v>
      </c>
      <c r="AU2403">
        <f t="shared" si="755"/>
        <v>0</v>
      </c>
      <c r="AV2403">
        <f t="shared" si="756"/>
        <v>0</v>
      </c>
      <c r="AW2403">
        <f t="shared" si="757"/>
        <v>0</v>
      </c>
      <c r="AX2403">
        <f t="shared" si="758"/>
        <v>0</v>
      </c>
      <c r="AY2403">
        <f t="shared" si="759"/>
        <v>3</v>
      </c>
    </row>
    <row r="2404" spans="1:51" x14ac:dyDescent="0.3">
      <c r="A2404" s="1" t="s">
        <v>2398</v>
      </c>
      <c r="B2404" s="2">
        <v>4095791</v>
      </c>
      <c r="C2404" s="3" t="s">
        <v>5337</v>
      </c>
      <c r="D2404" s="5">
        <v>95.38</v>
      </c>
      <c r="E2404" s="5">
        <v>5399.7198029000001</v>
      </c>
      <c r="F2404" s="3" t="s">
        <v>4583</v>
      </c>
      <c r="G2404" s="3" t="s">
        <v>4583</v>
      </c>
      <c r="H2404" s="3" t="s">
        <v>4962</v>
      </c>
      <c r="I2404" s="3" t="s">
        <v>4962</v>
      </c>
      <c r="J2404" s="3" t="s">
        <v>5138</v>
      </c>
      <c r="K2404" s="6">
        <v>2888677</v>
      </c>
      <c r="L2404" s="6">
        <v>2873757</v>
      </c>
      <c r="M2404" s="6">
        <v>455670</v>
      </c>
      <c r="N2404" s="6">
        <v>455209</v>
      </c>
      <c r="O2404" s="6">
        <v>322857</v>
      </c>
      <c r="P2404" s="6">
        <v>325440</v>
      </c>
      <c r="Q2404" s="6">
        <v>199106</v>
      </c>
      <c r="R2404" s="6">
        <v>197657</v>
      </c>
      <c r="S2404" s="6">
        <v>332689</v>
      </c>
      <c r="T2404" s="6">
        <v>316327</v>
      </c>
      <c r="U2404" s="6">
        <v>669672</v>
      </c>
      <c r="V2404" s="6">
        <v>672466</v>
      </c>
      <c r="W2404" s="6">
        <v>2884117</v>
      </c>
      <c r="X2404" s="6">
        <v>2682862</v>
      </c>
      <c r="Y2404" s="6">
        <v>1159635</v>
      </c>
      <c r="Z2404" s="6">
        <v>949687</v>
      </c>
      <c r="AA2404" s="6">
        <v>426103</v>
      </c>
      <c r="AB2404" s="6">
        <v>378309</v>
      </c>
      <c r="AC2404" s="6">
        <v>56612705</v>
      </c>
      <c r="AD2404" s="6">
        <v>56612705</v>
      </c>
      <c r="AF2404">
        <f t="shared" si="740"/>
        <v>6.9035340799281031E-2</v>
      </c>
      <c r="AG2404">
        <f t="shared" si="741"/>
        <v>7.3673934775623937E-2</v>
      </c>
      <c r="AH2404">
        <f t="shared" si="742"/>
        <v>0.2321930767718508</v>
      </c>
      <c r="AI2404">
        <f t="shared" si="743"/>
        <v>0.25065247485707426</v>
      </c>
      <c r="AJ2404">
        <f t="shared" si="744"/>
        <v>2.7214898745139084</v>
      </c>
      <c r="AK2404">
        <f t="shared" si="745"/>
        <v>2.510347361548364</v>
      </c>
      <c r="AL2404">
        <f t="shared" si="746"/>
        <v>0.11176638994252386</v>
      </c>
      <c r="AM2404">
        <f t="shared" si="747"/>
        <v>0.11324548317759643</v>
      </c>
      <c r="AN2404">
        <f t="shared" si="748"/>
        <v>1.0015810731672814</v>
      </c>
      <c r="AO2404">
        <f t="shared" si="749"/>
        <v>1.0711534920543808</v>
      </c>
      <c r="AP2404">
        <f t="shared" si="750"/>
        <v>1</v>
      </c>
      <c r="AQ2404">
        <f t="shared" si="751"/>
        <v>1</v>
      </c>
      <c r="AR2404">
        <f t="shared" si="752"/>
        <v>0</v>
      </c>
      <c r="AS2404">
        <f t="shared" si="753"/>
        <v>1</v>
      </c>
      <c r="AT2404">
        <f t="shared" si="754"/>
        <v>1</v>
      </c>
      <c r="AU2404">
        <f t="shared" si="755"/>
        <v>1</v>
      </c>
      <c r="AV2404">
        <f t="shared" si="756"/>
        <v>0</v>
      </c>
      <c r="AW2404">
        <f t="shared" si="757"/>
        <v>0</v>
      </c>
      <c r="AX2404">
        <f t="shared" si="758"/>
        <v>0</v>
      </c>
      <c r="AY2404">
        <f t="shared" si="759"/>
        <v>5</v>
      </c>
    </row>
    <row r="2405" spans="1:51" x14ac:dyDescent="0.3">
      <c r="A2405" s="1" t="s">
        <v>2399</v>
      </c>
      <c r="B2405" s="2">
        <v>5274273</v>
      </c>
      <c r="C2405" s="3" t="s">
        <v>5336</v>
      </c>
      <c r="D2405" s="5">
        <v>10.9</v>
      </c>
      <c r="E2405" s="5">
        <v>45.911988100000002</v>
      </c>
      <c r="F2405" s="3" t="s">
        <v>4485</v>
      </c>
      <c r="G2405" s="3" t="s">
        <v>4517</v>
      </c>
      <c r="H2405" s="3" t="s">
        <v>4518</v>
      </c>
      <c r="I2405" s="3" t="s">
        <v>4953</v>
      </c>
      <c r="J2405" s="3" t="s">
        <v>4954</v>
      </c>
      <c r="K2405" s="6">
        <v>11005</v>
      </c>
      <c r="L2405" s="6">
        <v>11794</v>
      </c>
      <c r="M2405" s="6">
        <v>-27177</v>
      </c>
      <c r="N2405" s="6">
        <v>-25960</v>
      </c>
      <c r="O2405" s="6">
        <v>-29674</v>
      </c>
      <c r="P2405" s="6">
        <v>-28449</v>
      </c>
      <c r="Q2405" s="6">
        <v>-31301</v>
      </c>
      <c r="R2405" s="6">
        <v>-28739</v>
      </c>
      <c r="S2405" s="6">
        <v>-23374</v>
      </c>
      <c r="T2405" s="6">
        <v>-25582</v>
      </c>
      <c r="U2405" s="6">
        <v>3932</v>
      </c>
      <c r="V2405" s="6">
        <v>3917</v>
      </c>
      <c r="W2405" s="6">
        <v>24922</v>
      </c>
      <c r="X2405" s="6">
        <v>24550</v>
      </c>
      <c r="Y2405" s="6">
        <v>11529</v>
      </c>
      <c r="Z2405" s="6">
        <v>10726</v>
      </c>
      <c r="AA2405" s="6">
        <v>11523</v>
      </c>
      <c r="AB2405" s="6">
        <v>8899</v>
      </c>
      <c r="AC2405" s="6">
        <v>3572568</v>
      </c>
      <c r="AD2405" s="6">
        <v>2673863</v>
      </c>
      <c r="AF2405">
        <f t="shared" si="740"/>
        <v>-1.2559585908033064</v>
      </c>
      <c r="AG2405">
        <f t="shared" si="741"/>
        <v>-1.170631364562118</v>
      </c>
      <c r="AH2405">
        <f t="shared" si="742"/>
        <v>0.15777224941818474</v>
      </c>
      <c r="AI2405">
        <f t="shared" si="743"/>
        <v>0.1595519348268839</v>
      </c>
      <c r="AJ2405">
        <f t="shared" si="744"/>
        <v>1.0005206977349648</v>
      </c>
      <c r="AK2405">
        <f t="shared" si="745"/>
        <v>1.2053039667378358</v>
      </c>
      <c r="AL2405">
        <f t="shared" si="746"/>
        <v>-2.6964107223989098</v>
      </c>
      <c r="AM2405">
        <f t="shared" si="747"/>
        <v>-2.4121587247753093</v>
      </c>
      <c r="AN2405">
        <f t="shared" si="748"/>
        <v>0.44157772249418187</v>
      </c>
      <c r="AO2405">
        <f t="shared" si="749"/>
        <v>0.48040733197556007</v>
      </c>
      <c r="AP2405">
        <f t="shared" si="750"/>
        <v>0</v>
      </c>
      <c r="AQ2405">
        <f t="shared" si="751"/>
        <v>0</v>
      </c>
      <c r="AR2405">
        <f t="shared" si="752"/>
        <v>0</v>
      </c>
      <c r="AS2405">
        <f t="shared" si="753"/>
        <v>1</v>
      </c>
      <c r="AT2405">
        <f t="shared" si="754"/>
        <v>1</v>
      </c>
      <c r="AU2405">
        <f t="shared" si="755"/>
        <v>0</v>
      </c>
      <c r="AV2405">
        <f t="shared" si="756"/>
        <v>0</v>
      </c>
      <c r="AW2405">
        <f t="shared" si="757"/>
        <v>0</v>
      </c>
      <c r="AX2405">
        <f t="shared" si="758"/>
        <v>0</v>
      </c>
      <c r="AY2405">
        <f t="shared" si="759"/>
        <v>2</v>
      </c>
    </row>
    <row r="2406" spans="1:51" x14ac:dyDescent="0.3">
      <c r="A2406" s="1" t="s">
        <v>2400</v>
      </c>
      <c r="B2406" s="2">
        <v>4994083</v>
      </c>
      <c r="C2406" s="3" t="s">
        <v>5337</v>
      </c>
      <c r="D2406" s="5">
        <v>54.23</v>
      </c>
      <c r="E2406" s="5">
        <v>8779.4573899999996</v>
      </c>
      <c r="F2406" s="3" t="s">
        <v>4485</v>
      </c>
      <c r="G2406" s="3" t="s">
        <v>4607</v>
      </c>
      <c r="H2406" s="3" t="s">
        <v>4742</v>
      </c>
      <c r="I2406" s="3" t="s">
        <v>4743</v>
      </c>
      <c r="J2406" s="3" t="s">
        <v>4759</v>
      </c>
      <c r="K2406" s="6">
        <v>7477716</v>
      </c>
      <c r="L2406" s="6">
        <v>7620976</v>
      </c>
      <c r="M2406" s="6">
        <v>947015</v>
      </c>
      <c r="N2406" s="6">
        <v>950857</v>
      </c>
      <c r="O2406" s="6">
        <v>157148</v>
      </c>
      <c r="P2406" s="6">
        <v>162990</v>
      </c>
      <c r="Q2406" s="6">
        <v>35966</v>
      </c>
      <c r="R2406" s="6">
        <v>65804</v>
      </c>
      <c r="S2406" s="6">
        <v>812915</v>
      </c>
      <c r="T2406" s="6">
        <v>750186</v>
      </c>
      <c r="U2406" s="6">
        <v>2187476</v>
      </c>
      <c r="V2406" s="6">
        <v>1745160</v>
      </c>
      <c r="W2406" s="6">
        <v>12824781</v>
      </c>
      <c r="X2406" s="6">
        <v>12570325</v>
      </c>
      <c r="Y2406" s="6">
        <v>1437623</v>
      </c>
      <c r="Z2406" s="6">
        <v>1450215</v>
      </c>
      <c r="AA2406" s="6">
        <v>1429520</v>
      </c>
      <c r="AB2406" s="6">
        <v>1650100</v>
      </c>
      <c r="AC2406" s="6">
        <v>161871000</v>
      </c>
      <c r="AD2406" s="6">
        <v>161836000</v>
      </c>
      <c r="AF2406">
        <f t="shared" si="740"/>
        <v>2.8044143599801042E-3</v>
      </c>
      <c r="AG2406">
        <f t="shared" si="741"/>
        <v>5.2348686290927243E-3</v>
      </c>
      <c r="AH2406">
        <f t="shared" si="742"/>
        <v>0.17056634339408994</v>
      </c>
      <c r="AI2406">
        <f t="shared" si="743"/>
        <v>0.1388317326719874</v>
      </c>
      <c r="AJ2406">
        <f t="shared" si="744"/>
        <v>1.0056683362247467</v>
      </c>
      <c r="AK2406">
        <f t="shared" si="745"/>
        <v>0.87886491727774074</v>
      </c>
      <c r="AL2406">
        <f t="shared" si="746"/>
        <v>2.1015507943869492E-2</v>
      </c>
      <c r="AM2406">
        <f t="shared" si="747"/>
        <v>2.1387024444113195E-2</v>
      </c>
      <c r="AN2406">
        <f t="shared" si="748"/>
        <v>0.58306773425604697</v>
      </c>
      <c r="AO2406">
        <f t="shared" si="749"/>
        <v>0.60626722061680982</v>
      </c>
      <c r="AP2406">
        <f t="shared" si="750"/>
        <v>1</v>
      </c>
      <c r="AQ2406">
        <f t="shared" si="751"/>
        <v>1</v>
      </c>
      <c r="AR2406">
        <f t="shared" si="752"/>
        <v>0</v>
      </c>
      <c r="AS2406">
        <f t="shared" si="753"/>
        <v>1</v>
      </c>
      <c r="AT2406">
        <f t="shared" si="754"/>
        <v>0</v>
      </c>
      <c r="AU2406">
        <f t="shared" si="755"/>
        <v>1</v>
      </c>
      <c r="AV2406">
        <f t="shared" si="756"/>
        <v>0</v>
      </c>
      <c r="AW2406">
        <f t="shared" si="757"/>
        <v>0</v>
      </c>
      <c r="AX2406">
        <f t="shared" si="758"/>
        <v>0</v>
      </c>
      <c r="AY2406">
        <f t="shared" si="759"/>
        <v>4</v>
      </c>
    </row>
    <row r="2407" spans="1:51" x14ac:dyDescent="0.3">
      <c r="A2407" s="1" t="s">
        <v>2401</v>
      </c>
      <c r="B2407" s="2">
        <v>4980580</v>
      </c>
      <c r="C2407" s="3" t="s">
        <v>5337</v>
      </c>
      <c r="D2407" s="7">
        <v>5.94</v>
      </c>
      <c r="E2407" s="5">
        <v>207.53031816000001</v>
      </c>
      <c r="F2407" s="3" t="s">
        <v>4654</v>
      </c>
      <c r="G2407" s="3" t="s">
        <v>4654</v>
      </c>
      <c r="H2407" s="3" t="s">
        <v>4655</v>
      </c>
      <c r="I2407" s="3" t="s">
        <v>4725</v>
      </c>
      <c r="J2407" s="3" t="s">
        <v>5070</v>
      </c>
      <c r="K2407" s="6">
        <v>299790</v>
      </c>
      <c r="L2407" s="6">
        <v>296181</v>
      </c>
      <c r="M2407" s="6">
        <v>170961</v>
      </c>
      <c r="N2407" s="6">
        <v>168038</v>
      </c>
      <c r="O2407" s="6">
        <v>71448</v>
      </c>
      <c r="P2407" s="6">
        <v>75526</v>
      </c>
      <c r="Q2407" s="6">
        <v>-14467</v>
      </c>
      <c r="R2407" s="6">
        <v>1947</v>
      </c>
      <c r="S2407" s="6">
        <v>130217</v>
      </c>
      <c r="T2407" s="6">
        <v>120152</v>
      </c>
      <c r="U2407" s="6">
        <v>766895</v>
      </c>
      <c r="V2407" s="6">
        <v>806214</v>
      </c>
      <c r="W2407" s="6">
        <v>1594595</v>
      </c>
      <c r="X2407" s="6">
        <v>1517615</v>
      </c>
      <c r="Y2407" s="6">
        <v>91836</v>
      </c>
      <c r="Z2407" s="6">
        <v>84411</v>
      </c>
      <c r="AA2407" s="6">
        <v>209889</v>
      </c>
      <c r="AB2407" s="6">
        <v>111683</v>
      </c>
      <c r="AC2407" s="6">
        <v>34936966</v>
      </c>
      <c r="AD2407" s="6">
        <v>34937764</v>
      </c>
      <c r="AF2407">
        <f t="shared" si="740"/>
        <v>-9.0725231171551405E-3</v>
      </c>
      <c r="AG2407">
        <f t="shared" si="741"/>
        <v>1.2829340774834198E-3</v>
      </c>
      <c r="AH2407">
        <f t="shared" si="742"/>
        <v>0.48093403027100923</v>
      </c>
      <c r="AI2407">
        <f t="shared" si="743"/>
        <v>0.5312375009472099</v>
      </c>
      <c r="AJ2407">
        <f t="shared" si="744"/>
        <v>0.4375455597958921</v>
      </c>
      <c r="AK2407">
        <f t="shared" si="745"/>
        <v>0.75580885183958169</v>
      </c>
      <c r="AL2407">
        <f t="shared" si="746"/>
        <v>0.2383268287801461</v>
      </c>
      <c r="AM2407">
        <f t="shared" si="747"/>
        <v>0.25499947667135975</v>
      </c>
      <c r="AN2407">
        <f t="shared" si="748"/>
        <v>0.18800385050749563</v>
      </c>
      <c r="AO2407">
        <f t="shared" si="749"/>
        <v>0.19516214586703479</v>
      </c>
      <c r="AP2407">
        <f t="shared" si="750"/>
        <v>0</v>
      </c>
      <c r="AQ2407">
        <f t="shared" si="751"/>
        <v>1</v>
      </c>
      <c r="AR2407">
        <f t="shared" si="752"/>
        <v>0</v>
      </c>
      <c r="AS2407">
        <f t="shared" si="753"/>
        <v>1</v>
      </c>
      <c r="AT2407">
        <f t="shared" si="754"/>
        <v>1</v>
      </c>
      <c r="AU2407">
        <f t="shared" si="755"/>
        <v>0</v>
      </c>
      <c r="AV2407">
        <f t="shared" si="756"/>
        <v>0</v>
      </c>
      <c r="AW2407">
        <f t="shared" si="757"/>
        <v>0</v>
      </c>
      <c r="AX2407">
        <f t="shared" si="758"/>
        <v>1</v>
      </c>
      <c r="AY2407">
        <f t="shared" si="759"/>
        <v>4</v>
      </c>
    </row>
    <row r="2408" spans="1:51" x14ac:dyDescent="0.3">
      <c r="A2408" s="1" t="s">
        <v>2402</v>
      </c>
      <c r="B2408" s="2">
        <v>4972814</v>
      </c>
      <c r="C2408" s="3" t="s">
        <v>5337</v>
      </c>
      <c r="D2408" s="5">
        <v>19.329999999999998</v>
      </c>
      <c r="E2408" s="5">
        <v>1702.3715083899999</v>
      </c>
      <c r="F2408" s="3" t="s">
        <v>4500</v>
      </c>
      <c r="G2408" s="3" t="s">
        <v>4574</v>
      </c>
      <c r="H2408" s="3" t="s">
        <v>4580</v>
      </c>
      <c r="I2408" s="3" t="s">
        <v>4613</v>
      </c>
      <c r="J2408" s="3" t="s">
        <v>4820</v>
      </c>
      <c r="K2408" s="6">
        <v>801000</v>
      </c>
      <c r="L2408" s="6">
        <v>766600</v>
      </c>
      <c r="M2408" s="6">
        <v>115300</v>
      </c>
      <c r="N2408" s="6">
        <v>105400</v>
      </c>
      <c r="O2408" s="6">
        <v>61900</v>
      </c>
      <c r="P2408" s="6">
        <v>54700</v>
      </c>
      <c r="Q2408" s="6">
        <v>-208900</v>
      </c>
      <c r="R2408" s="6">
        <v>-192800</v>
      </c>
      <c r="S2408" s="6">
        <v>155400</v>
      </c>
      <c r="T2408" s="6">
        <v>142500</v>
      </c>
      <c r="U2408" s="6">
        <v>175500</v>
      </c>
      <c r="V2408" s="6">
        <v>212400</v>
      </c>
      <c r="W2408" s="6">
        <v>1171300</v>
      </c>
      <c r="X2408" s="6">
        <v>1178100</v>
      </c>
      <c r="Y2408" s="6">
        <v>436000</v>
      </c>
      <c r="Z2408" s="6">
        <v>422900</v>
      </c>
      <c r="AA2408" s="6">
        <v>185900</v>
      </c>
      <c r="AB2408" s="6">
        <v>178900</v>
      </c>
      <c r="AC2408" s="6">
        <v>88380502</v>
      </c>
      <c r="AD2408" s="6">
        <v>88393342</v>
      </c>
      <c r="AF2408">
        <f t="shared" si="740"/>
        <v>-0.17834884316571331</v>
      </c>
      <c r="AG2408">
        <f t="shared" si="741"/>
        <v>-0.16365334012392835</v>
      </c>
      <c r="AH2408">
        <f t="shared" si="742"/>
        <v>0.14983351831298558</v>
      </c>
      <c r="AI2408">
        <f t="shared" si="743"/>
        <v>0.18029029793735676</v>
      </c>
      <c r="AJ2408">
        <f t="shared" si="744"/>
        <v>2.3453469607315762</v>
      </c>
      <c r="AK2408">
        <f t="shared" si="745"/>
        <v>2.3638904415874791</v>
      </c>
      <c r="AL2408">
        <f t="shared" si="746"/>
        <v>7.7278401997503118E-2</v>
      </c>
      <c r="AM2408">
        <f t="shared" si="747"/>
        <v>7.1354030785285683E-2</v>
      </c>
      <c r="AN2408">
        <f t="shared" si="748"/>
        <v>0.68385554512080593</v>
      </c>
      <c r="AO2408">
        <f t="shared" si="749"/>
        <v>0.65070876835582714</v>
      </c>
      <c r="AP2408">
        <f t="shared" si="750"/>
        <v>0</v>
      </c>
      <c r="AQ2408">
        <f t="shared" si="751"/>
        <v>1</v>
      </c>
      <c r="AR2408">
        <f t="shared" si="752"/>
        <v>0</v>
      </c>
      <c r="AS2408">
        <f t="shared" si="753"/>
        <v>1</v>
      </c>
      <c r="AT2408">
        <f t="shared" si="754"/>
        <v>1</v>
      </c>
      <c r="AU2408">
        <f t="shared" si="755"/>
        <v>0</v>
      </c>
      <c r="AV2408">
        <f t="shared" si="756"/>
        <v>1</v>
      </c>
      <c r="AW2408">
        <f t="shared" si="757"/>
        <v>1</v>
      </c>
      <c r="AX2408">
        <f t="shared" si="758"/>
        <v>1</v>
      </c>
      <c r="AY2408">
        <f t="shared" si="759"/>
        <v>6</v>
      </c>
    </row>
    <row r="2409" spans="1:51" x14ac:dyDescent="0.3">
      <c r="A2409" s="1" t="s">
        <v>2403</v>
      </c>
      <c r="B2409" s="2">
        <v>14006300</v>
      </c>
      <c r="C2409" s="3" t="s">
        <v>5337</v>
      </c>
      <c r="D2409" s="5">
        <v>42.82</v>
      </c>
      <c r="E2409" s="5">
        <v>3738.8894041399999</v>
      </c>
      <c r="F2409" s="3" t="s">
        <v>4654</v>
      </c>
      <c r="G2409" s="3" t="s">
        <v>4654</v>
      </c>
      <c r="H2409" s="3" t="s">
        <v>4747</v>
      </c>
      <c r="I2409" s="3" t="s">
        <v>4748</v>
      </c>
      <c r="J2409" s="3" t="s">
        <v>4864</v>
      </c>
      <c r="K2409" s="6">
        <v>1075772</v>
      </c>
      <c r="L2409" s="6">
        <v>982108</v>
      </c>
      <c r="M2409" s="6">
        <v>528632</v>
      </c>
      <c r="N2409" s="6">
        <v>449741</v>
      </c>
      <c r="O2409" s="6">
        <v>292318</v>
      </c>
      <c r="P2409" s="6">
        <v>240792</v>
      </c>
      <c r="Q2409" s="6">
        <v>23860</v>
      </c>
      <c r="R2409" s="6">
        <v>51837</v>
      </c>
      <c r="S2409" s="6">
        <v>272129</v>
      </c>
      <c r="T2409" s="6">
        <v>320982</v>
      </c>
      <c r="U2409" s="6">
        <v>2595398</v>
      </c>
      <c r="V2409" s="6">
        <v>2486767</v>
      </c>
      <c r="W2409" s="6">
        <v>4492008</v>
      </c>
      <c r="X2409" s="6">
        <v>4439280</v>
      </c>
      <c r="Y2409" s="6">
        <v>443357</v>
      </c>
      <c r="Z2409" s="6">
        <v>352359</v>
      </c>
      <c r="AA2409" s="6">
        <v>348788</v>
      </c>
      <c r="AB2409" s="6">
        <v>334434</v>
      </c>
      <c r="AC2409" s="6">
        <v>83509612</v>
      </c>
      <c r="AD2409" s="6">
        <v>84312360</v>
      </c>
      <c r="AF2409">
        <f t="shared" si="740"/>
        <v>5.3116557227858904E-3</v>
      </c>
      <c r="AG2409">
        <f t="shared" si="741"/>
        <v>1.1676893550305455E-2</v>
      </c>
      <c r="AH2409">
        <f t="shared" si="742"/>
        <v>0.57778125061219843</v>
      </c>
      <c r="AI2409">
        <f t="shared" si="743"/>
        <v>0.56017349660305271</v>
      </c>
      <c r="AJ2409">
        <f t="shared" si="744"/>
        <v>1.271136048258541</v>
      </c>
      <c r="AK2409">
        <f t="shared" si="745"/>
        <v>1.0535980193401389</v>
      </c>
      <c r="AL2409">
        <f t="shared" si="746"/>
        <v>0.27172858189281746</v>
      </c>
      <c r="AM2409">
        <f t="shared" si="747"/>
        <v>0.24517873797993703</v>
      </c>
      <c r="AN2409">
        <f t="shared" si="748"/>
        <v>0.23948577117404957</v>
      </c>
      <c r="AO2409">
        <f t="shared" si="749"/>
        <v>0.2212313708529311</v>
      </c>
      <c r="AP2409">
        <f t="shared" si="750"/>
        <v>1</v>
      </c>
      <c r="AQ2409">
        <f t="shared" si="751"/>
        <v>1</v>
      </c>
      <c r="AR2409">
        <f t="shared" si="752"/>
        <v>0</v>
      </c>
      <c r="AS2409">
        <f t="shared" si="753"/>
        <v>1</v>
      </c>
      <c r="AT2409">
        <f t="shared" si="754"/>
        <v>0</v>
      </c>
      <c r="AU2409">
        <f t="shared" si="755"/>
        <v>1</v>
      </c>
      <c r="AV2409">
        <f t="shared" si="756"/>
        <v>1</v>
      </c>
      <c r="AW2409">
        <f t="shared" si="757"/>
        <v>1</v>
      </c>
      <c r="AX2409">
        <f t="shared" si="758"/>
        <v>1</v>
      </c>
      <c r="AY2409">
        <f t="shared" si="759"/>
        <v>7</v>
      </c>
    </row>
    <row r="2410" spans="1:51" x14ac:dyDescent="0.3">
      <c r="A2410" s="1" t="s">
        <v>2404</v>
      </c>
      <c r="B2410" s="2">
        <v>5312027</v>
      </c>
      <c r="C2410" s="3" t="s">
        <v>5338</v>
      </c>
      <c r="D2410" s="5">
        <v>7.81</v>
      </c>
      <c r="E2410" s="5">
        <v>410.03612924999999</v>
      </c>
      <c r="F2410" s="3" t="s">
        <v>4470</v>
      </c>
      <c r="G2410" s="3" t="s">
        <v>4471</v>
      </c>
      <c r="H2410" s="3" t="s">
        <v>4489</v>
      </c>
      <c r="I2410" s="3" t="s">
        <v>4489</v>
      </c>
      <c r="J2410" s="3" t="s">
        <v>4495</v>
      </c>
      <c r="K2410" s="6" t="s">
        <v>4474</v>
      </c>
      <c r="L2410" s="6" t="s">
        <v>4474</v>
      </c>
      <c r="M2410" s="6">
        <v>-185234</v>
      </c>
      <c r="N2410" s="6">
        <v>-192783</v>
      </c>
      <c r="O2410" s="6">
        <v>-204044</v>
      </c>
      <c r="P2410" s="6">
        <v>-211912</v>
      </c>
      <c r="Q2410" s="6">
        <v>-191618</v>
      </c>
      <c r="R2410" s="6">
        <v>-197679</v>
      </c>
      <c r="S2410" s="6">
        <v>-119488</v>
      </c>
      <c r="T2410" s="6">
        <v>-131096</v>
      </c>
      <c r="U2410" s="6" t="s">
        <v>4474</v>
      </c>
      <c r="V2410" s="6" t="s">
        <v>4474</v>
      </c>
      <c r="W2410" s="6">
        <v>372669</v>
      </c>
      <c r="X2410" s="6">
        <v>401578</v>
      </c>
      <c r="Y2410" s="6">
        <v>202493</v>
      </c>
      <c r="Z2410" s="6">
        <v>224628</v>
      </c>
      <c r="AA2410" s="6">
        <v>24060</v>
      </c>
      <c r="AB2410" s="6">
        <v>21203</v>
      </c>
      <c r="AC2410" s="6">
        <v>52500738</v>
      </c>
      <c r="AD2410" s="6">
        <v>52487208</v>
      </c>
      <c r="AF2410">
        <f t="shared" si="740"/>
        <v>-0.51417746042734969</v>
      </c>
      <c r="AG2410">
        <f t="shared" si="741"/>
        <v>-0.49225555184795977</v>
      </c>
      <c r="AH2410" t="e">
        <f t="shared" si="742"/>
        <v>#VALUE!</v>
      </c>
      <c r="AI2410" t="e">
        <f t="shared" si="743"/>
        <v>#VALUE!</v>
      </c>
      <c r="AJ2410">
        <f t="shared" si="744"/>
        <v>8.4161679135494598</v>
      </c>
      <c r="AK2410">
        <f t="shared" si="745"/>
        <v>10.594161203603264</v>
      </c>
      <c r="AL2410" t="e">
        <f t="shared" si="746"/>
        <v>#VALUE!</v>
      </c>
      <c r="AM2410" t="e">
        <f t="shared" si="747"/>
        <v>#VALUE!</v>
      </c>
      <c r="AN2410" t="e">
        <f t="shared" si="748"/>
        <v>#VALUE!</v>
      </c>
      <c r="AO2410" t="e">
        <f t="shared" si="749"/>
        <v>#VALUE!</v>
      </c>
      <c r="AP2410">
        <f t="shared" si="750"/>
        <v>0</v>
      </c>
      <c r="AQ2410">
        <f t="shared" si="751"/>
        <v>0</v>
      </c>
      <c r="AR2410">
        <f t="shared" si="752"/>
        <v>0</v>
      </c>
      <c r="AS2410">
        <f t="shared" si="753"/>
        <v>1</v>
      </c>
      <c r="AT2410">
        <f t="shared" si="754"/>
        <v>0</v>
      </c>
      <c r="AU2410">
        <f t="shared" si="755"/>
        <v>0</v>
      </c>
      <c r="AV2410">
        <f t="shared" si="756"/>
        <v>0</v>
      </c>
      <c r="AW2410">
        <f t="shared" si="757"/>
        <v>0</v>
      </c>
      <c r="AX2410">
        <f t="shared" si="758"/>
        <v>0</v>
      </c>
      <c r="AY2410">
        <f t="shared" si="759"/>
        <v>1</v>
      </c>
    </row>
    <row r="2411" spans="1:51" x14ac:dyDescent="0.3">
      <c r="A2411" s="1" t="s">
        <v>2405</v>
      </c>
      <c r="B2411" s="2">
        <v>4120239</v>
      </c>
      <c r="C2411" s="3" t="s">
        <v>5337</v>
      </c>
      <c r="D2411" s="5">
        <v>13.04</v>
      </c>
      <c r="E2411" s="5">
        <v>1451.5802521600001</v>
      </c>
      <c r="F2411" s="3" t="s">
        <v>4475</v>
      </c>
      <c r="G2411" s="3" t="s">
        <v>4476</v>
      </c>
      <c r="H2411" s="3" t="s">
        <v>4637</v>
      </c>
      <c r="I2411" s="3" t="s">
        <v>4637</v>
      </c>
      <c r="J2411" s="3" t="s">
        <v>4987</v>
      </c>
      <c r="K2411" s="6">
        <v>16780000</v>
      </c>
      <c r="L2411" s="6">
        <v>17124000</v>
      </c>
      <c r="M2411" s="6">
        <v>1353000</v>
      </c>
      <c r="N2411" s="6">
        <v>1416000</v>
      </c>
      <c r="O2411" s="6">
        <v>606000</v>
      </c>
      <c r="P2411" s="6">
        <v>665000</v>
      </c>
      <c r="Q2411" s="6">
        <v>247000</v>
      </c>
      <c r="R2411" s="6">
        <v>284000</v>
      </c>
      <c r="S2411" s="6">
        <v>841000</v>
      </c>
      <c r="T2411" s="6">
        <v>1187000</v>
      </c>
      <c r="U2411" s="6">
        <v>1174000</v>
      </c>
      <c r="V2411" s="6">
        <v>1173000</v>
      </c>
      <c r="W2411" s="6">
        <v>15054000</v>
      </c>
      <c r="X2411" s="6">
        <v>14180000</v>
      </c>
      <c r="Y2411" s="6">
        <v>4617000</v>
      </c>
      <c r="Z2411" s="6">
        <v>3713000</v>
      </c>
      <c r="AA2411" s="6">
        <v>4393000</v>
      </c>
      <c r="AB2411" s="6">
        <v>3438000</v>
      </c>
      <c r="AC2411" s="6">
        <v>111000000</v>
      </c>
      <c r="AD2411" s="6">
        <v>111000000</v>
      </c>
      <c r="AF2411">
        <f t="shared" si="740"/>
        <v>1.6407599309153715E-2</v>
      </c>
      <c r="AG2411">
        <f t="shared" si="741"/>
        <v>2.0028208744710861E-2</v>
      </c>
      <c r="AH2411">
        <f t="shared" si="742"/>
        <v>7.7985917364155707E-2</v>
      </c>
      <c r="AI2411">
        <f t="shared" si="743"/>
        <v>8.272214386459803E-2</v>
      </c>
      <c r="AJ2411">
        <f t="shared" si="744"/>
        <v>1.0509902117004326</v>
      </c>
      <c r="AK2411">
        <f t="shared" si="745"/>
        <v>1.0799883653286795</v>
      </c>
      <c r="AL2411">
        <f t="shared" si="746"/>
        <v>3.6114421930870083E-2</v>
      </c>
      <c r="AM2411">
        <f t="shared" si="747"/>
        <v>3.8834384489605231E-2</v>
      </c>
      <c r="AN2411">
        <f t="shared" si="748"/>
        <v>1.1146539125813737</v>
      </c>
      <c r="AO2411">
        <f t="shared" si="749"/>
        <v>1.2076163610719324</v>
      </c>
      <c r="AP2411">
        <f t="shared" si="750"/>
        <v>1</v>
      </c>
      <c r="AQ2411">
        <f t="shared" si="751"/>
        <v>1</v>
      </c>
      <c r="AR2411">
        <f t="shared" si="752"/>
        <v>0</v>
      </c>
      <c r="AS2411">
        <f t="shared" si="753"/>
        <v>1</v>
      </c>
      <c r="AT2411">
        <f t="shared" si="754"/>
        <v>1</v>
      </c>
      <c r="AU2411">
        <f t="shared" si="755"/>
        <v>0</v>
      </c>
      <c r="AV2411">
        <f t="shared" si="756"/>
        <v>0</v>
      </c>
      <c r="AW2411">
        <f t="shared" si="757"/>
        <v>0</v>
      </c>
      <c r="AX2411">
        <f t="shared" si="758"/>
        <v>0</v>
      </c>
      <c r="AY2411">
        <f t="shared" si="759"/>
        <v>4</v>
      </c>
    </row>
    <row r="2412" spans="1:51" x14ac:dyDescent="0.3">
      <c r="A2412" s="1" t="s">
        <v>2406</v>
      </c>
      <c r="B2412" s="2">
        <v>14750985</v>
      </c>
      <c r="C2412" s="3" t="s">
        <v>5337</v>
      </c>
      <c r="D2412" s="5">
        <v>84.3</v>
      </c>
      <c r="E2412" s="5">
        <v>4648.4260895999996</v>
      </c>
      <c r="F2412" s="3" t="s">
        <v>4475</v>
      </c>
      <c r="G2412" s="3" t="s">
        <v>4548</v>
      </c>
      <c r="H2412" s="3" t="s">
        <v>4647</v>
      </c>
      <c r="I2412" s="3" t="s">
        <v>4687</v>
      </c>
      <c r="J2412" s="3" t="s">
        <v>4893</v>
      </c>
      <c r="K2412" s="6">
        <v>2578094</v>
      </c>
      <c r="L2412" s="6">
        <v>2562440</v>
      </c>
      <c r="M2412" s="6">
        <v>386928</v>
      </c>
      <c r="N2412" s="6">
        <v>371553</v>
      </c>
      <c r="O2412" s="6">
        <v>347235</v>
      </c>
      <c r="P2412" s="6">
        <v>332196</v>
      </c>
      <c r="Q2412" s="6">
        <v>250595</v>
      </c>
      <c r="R2412" s="6">
        <v>239578</v>
      </c>
      <c r="S2412" s="6">
        <v>495281</v>
      </c>
      <c r="T2412" s="6">
        <v>397544</v>
      </c>
      <c r="U2412" s="6">
        <v>744986</v>
      </c>
      <c r="V2412" s="6">
        <v>749654</v>
      </c>
      <c r="W2412" s="6">
        <v>1653123</v>
      </c>
      <c r="X2412" s="6">
        <v>1612439</v>
      </c>
      <c r="Y2412" s="6">
        <v>1066227</v>
      </c>
      <c r="Z2412" s="6">
        <v>1022012</v>
      </c>
      <c r="AA2412" s="6">
        <v>427288</v>
      </c>
      <c r="AB2412" s="6">
        <v>373077</v>
      </c>
      <c r="AC2412" s="6">
        <v>55134865</v>
      </c>
      <c r="AD2412" s="6">
        <v>55673753</v>
      </c>
      <c r="AF2412">
        <f t="shared" si="740"/>
        <v>0.1515888412416983</v>
      </c>
      <c r="AG2412">
        <f t="shared" si="741"/>
        <v>0.14858112461928794</v>
      </c>
      <c r="AH2412">
        <f t="shared" si="742"/>
        <v>0.45065370211411976</v>
      </c>
      <c r="AI2412">
        <f t="shared" si="743"/>
        <v>0.46491929307093166</v>
      </c>
      <c r="AJ2412">
        <f t="shared" si="744"/>
        <v>2.4953356986388573</v>
      </c>
      <c r="AK2412">
        <f t="shared" si="745"/>
        <v>2.739413043419991</v>
      </c>
      <c r="AL2412">
        <f t="shared" si="746"/>
        <v>0.13468671041474825</v>
      </c>
      <c r="AM2412">
        <f t="shared" si="747"/>
        <v>0.12964049889948642</v>
      </c>
      <c r="AN2412">
        <f t="shared" si="748"/>
        <v>1.559529448201979</v>
      </c>
      <c r="AO2412">
        <f t="shared" si="749"/>
        <v>1.589170194965515</v>
      </c>
      <c r="AP2412">
        <f t="shared" si="750"/>
        <v>1</v>
      </c>
      <c r="AQ2412">
        <f t="shared" si="751"/>
        <v>1</v>
      </c>
      <c r="AR2412">
        <f t="shared" si="752"/>
        <v>1</v>
      </c>
      <c r="AS2412">
        <f t="shared" si="753"/>
        <v>1</v>
      </c>
      <c r="AT2412">
        <f t="shared" si="754"/>
        <v>1</v>
      </c>
      <c r="AU2412">
        <f t="shared" si="755"/>
        <v>0</v>
      </c>
      <c r="AV2412">
        <f t="shared" si="756"/>
        <v>1</v>
      </c>
      <c r="AW2412">
        <f t="shared" si="757"/>
        <v>0</v>
      </c>
      <c r="AX2412">
        <f t="shared" si="758"/>
        <v>1</v>
      </c>
      <c r="AY2412">
        <f t="shared" si="759"/>
        <v>7</v>
      </c>
    </row>
    <row r="2413" spans="1:51" x14ac:dyDescent="0.3">
      <c r="A2413" s="1" t="s">
        <v>2407</v>
      </c>
      <c r="B2413" s="2">
        <v>4986779</v>
      </c>
      <c r="C2413" s="3" t="s">
        <v>5337</v>
      </c>
      <c r="D2413" s="5">
        <v>30.21</v>
      </c>
      <c r="E2413" s="5">
        <v>612.32428467</v>
      </c>
      <c r="F2413" s="3" t="s">
        <v>4583</v>
      </c>
      <c r="G2413" s="3" t="s">
        <v>4583</v>
      </c>
      <c r="H2413" s="3" t="s">
        <v>4584</v>
      </c>
      <c r="I2413" s="3" t="s">
        <v>4585</v>
      </c>
      <c r="J2413" s="3" t="s">
        <v>5077</v>
      </c>
      <c r="K2413" s="6">
        <v>2128300</v>
      </c>
      <c r="L2413" s="6">
        <v>2124400</v>
      </c>
      <c r="M2413" s="6">
        <v>255200</v>
      </c>
      <c r="N2413" s="6">
        <v>245500</v>
      </c>
      <c r="O2413" s="6">
        <v>190200</v>
      </c>
      <c r="P2413" s="6">
        <v>184100</v>
      </c>
      <c r="Q2413" s="6">
        <v>71800</v>
      </c>
      <c r="R2413" s="6">
        <v>79000</v>
      </c>
      <c r="S2413" s="6">
        <v>111300</v>
      </c>
      <c r="T2413" s="6">
        <v>163100</v>
      </c>
      <c r="U2413" s="6">
        <v>981600</v>
      </c>
      <c r="V2413" s="6">
        <v>988400</v>
      </c>
      <c r="W2413" s="6">
        <v>1959600</v>
      </c>
      <c r="X2413" s="6">
        <v>1948000</v>
      </c>
      <c r="Y2413" s="6">
        <v>730100</v>
      </c>
      <c r="Z2413" s="6">
        <v>721400</v>
      </c>
      <c r="AA2413" s="6">
        <v>287000</v>
      </c>
      <c r="AB2413" s="6">
        <v>284900</v>
      </c>
      <c r="AC2413" s="6">
        <v>20267369</v>
      </c>
      <c r="AD2413" s="6">
        <v>20519296</v>
      </c>
      <c r="AF2413">
        <f t="shared" si="740"/>
        <v>3.66401306389059E-2</v>
      </c>
      <c r="AG2413">
        <f t="shared" si="741"/>
        <v>4.0554414784394248E-2</v>
      </c>
      <c r="AH2413">
        <f t="shared" si="742"/>
        <v>0.50091855480710346</v>
      </c>
      <c r="AI2413">
        <f t="shared" si="743"/>
        <v>0.50739219712525663</v>
      </c>
      <c r="AJ2413">
        <f t="shared" si="744"/>
        <v>2.5439024390243903</v>
      </c>
      <c r="AK2413">
        <f t="shared" si="745"/>
        <v>2.532116532116532</v>
      </c>
      <c r="AL2413">
        <f t="shared" si="746"/>
        <v>8.9367100502748667E-2</v>
      </c>
      <c r="AM2413">
        <f t="shared" si="747"/>
        <v>8.6659762756543024E-2</v>
      </c>
      <c r="AN2413">
        <f t="shared" si="748"/>
        <v>1.0860889977546437</v>
      </c>
      <c r="AO2413">
        <f t="shared" si="749"/>
        <v>1.0905544147843942</v>
      </c>
      <c r="AP2413">
        <f t="shared" si="750"/>
        <v>1</v>
      </c>
      <c r="AQ2413">
        <f t="shared" si="751"/>
        <v>1</v>
      </c>
      <c r="AR2413">
        <f t="shared" si="752"/>
        <v>0</v>
      </c>
      <c r="AS2413">
        <f t="shared" si="753"/>
        <v>1</v>
      </c>
      <c r="AT2413">
        <f t="shared" si="754"/>
        <v>1</v>
      </c>
      <c r="AU2413">
        <f t="shared" si="755"/>
        <v>1</v>
      </c>
      <c r="AV2413">
        <f t="shared" si="756"/>
        <v>1</v>
      </c>
      <c r="AW2413">
        <f t="shared" si="757"/>
        <v>0</v>
      </c>
      <c r="AX2413">
        <f t="shared" si="758"/>
        <v>1</v>
      </c>
      <c r="AY2413">
        <f t="shared" si="759"/>
        <v>7</v>
      </c>
    </row>
    <row r="2414" spans="1:51" x14ac:dyDescent="0.3">
      <c r="A2414" s="1" t="s">
        <v>2408</v>
      </c>
      <c r="B2414" s="2">
        <v>4996551</v>
      </c>
      <c r="C2414" s="3" t="s">
        <v>5337</v>
      </c>
      <c r="D2414" s="5">
        <v>67.16</v>
      </c>
      <c r="E2414" s="5">
        <v>3464.3150187599999</v>
      </c>
      <c r="F2414" s="3" t="s">
        <v>4485</v>
      </c>
      <c r="G2414" s="3" t="s">
        <v>4517</v>
      </c>
      <c r="H2414" s="3" t="s">
        <v>4640</v>
      </c>
      <c r="I2414" s="3" t="s">
        <v>4641</v>
      </c>
      <c r="J2414" s="3" t="s">
        <v>5139</v>
      </c>
      <c r="K2414" s="6">
        <v>2708790</v>
      </c>
      <c r="L2414" s="6">
        <v>2738428</v>
      </c>
      <c r="M2414" s="6">
        <v>329439</v>
      </c>
      <c r="N2414" s="6">
        <v>329978</v>
      </c>
      <c r="O2414" s="6">
        <v>287273</v>
      </c>
      <c r="P2414" s="6">
        <v>287946</v>
      </c>
      <c r="Q2414" s="6">
        <v>251931</v>
      </c>
      <c r="R2414" s="6">
        <v>189632</v>
      </c>
      <c r="S2414" s="6">
        <v>320670</v>
      </c>
      <c r="T2414" s="6">
        <v>331263</v>
      </c>
      <c r="U2414" s="6">
        <v>397336</v>
      </c>
      <c r="V2414" s="6">
        <v>397140</v>
      </c>
      <c r="W2414" s="6">
        <v>3526653</v>
      </c>
      <c r="X2414" s="6">
        <v>3447569</v>
      </c>
      <c r="Y2414" s="6">
        <v>1482447</v>
      </c>
      <c r="Z2414" s="6">
        <v>1415481</v>
      </c>
      <c r="AA2414" s="6">
        <v>717783</v>
      </c>
      <c r="AB2414" s="6">
        <v>658018</v>
      </c>
      <c r="AC2414" s="6">
        <v>51748000</v>
      </c>
      <c r="AD2414" s="6">
        <v>52154000</v>
      </c>
      <c r="AF2414">
        <f t="shared" si="740"/>
        <v>7.143628817465171E-2</v>
      </c>
      <c r="AG2414">
        <f t="shared" si="741"/>
        <v>5.5004555383808128E-2</v>
      </c>
      <c r="AH2414">
        <f t="shared" si="742"/>
        <v>0.11266659918058283</v>
      </c>
      <c r="AI2414">
        <f t="shared" si="743"/>
        <v>0.11519421366185854</v>
      </c>
      <c r="AJ2414">
        <f t="shared" si="744"/>
        <v>2.0653136114953963</v>
      </c>
      <c r="AK2414">
        <f t="shared" si="745"/>
        <v>2.1511280846420613</v>
      </c>
      <c r="AL2414">
        <f t="shared" si="746"/>
        <v>0.10605214874538078</v>
      </c>
      <c r="AM2414">
        <f t="shared" si="747"/>
        <v>0.10515010801817685</v>
      </c>
      <c r="AN2414">
        <f t="shared" si="748"/>
        <v>0.76809087823497235</v>
      </c>
      <c r="AO2414">
        <f t="shared" si="749"/>
        <v>0.79430694498065157</v>
      </c>
      <c r="AP2414">
        <f t="shared" si="750"/>
        <v>1</v>
      </c>
      <c r="AQ2414">
        <f t="shared" si="751"/>
        <v>1</v>
      </c>
      <c r="AR2414">
        <f t="shared" si="752"/>
        <v>1</v>
      </c>
      <c r="AS2414">
        <f t="shared" si="753"/>
        <v>1</v>
      </c>
      <c r="AT2414">
        <f t="shared" si="754"/>
        <v>1</v>
      </c>
      <c r="AU2414">
        <f t="shared" si="755"/>
        <v>0</v>
      </c>
      <c r="AV2414">
        <f t="shared" si="756"/>
        <v>1</v>
      </c>
      <c r="AW2414">
        <f t="shared" si="757"/>
        <v>0</v>
      </c>
      <c r="AX2414">
        <f t="shared" si="758"/>
        <v>1</v>
      </c>
      <c r="AY2414">
        <f t="shared" si="759"/>
        <v>7</v>
      </c>
    </row>
    <row r="2415" spans="1:51" x14ac:dyDescent="0.3">
      <c r="A2415" s="1" t="s">
        <v>2409</v>
      </c>
      <c r="B2415" s="2">
        <v>4992183</v>
      </c>
      <c r="C2415" s="3" t="s">
        <v>5335</v>
      </c>
      <c r="D2415" s="5">
        <v>29.01</v>
      </c>
      <c r="E2415" s="5">
        <v>1379.48058999</v>
      </c>
      <c r="F2415" s="3" t="s">
        <v>4485</v>
      </c>
      <c r="G2415" s="3" t="s">
        <v>4486</v>
      </c>
      <c r="H2415" s="3" t="s">
        <v>4598</v>
      </c>
      <c r="I2415" s="3" t="s">
        <v>4615</v>
      </c>
      <c r="J2415" s="3" t="s">
        <v>5140</v>
      </c>
      <c r="K2415" s="6">
        <v>199714</v>
      </c>
      <c r="L2415" s="6">
        <v>208206</v>
      </c>
      <c r="M2415" s="6">
        <v>-27757</v>
      </c>
      <c r="N2415" s="6">
        <v>-34625</v>
      </c>
      <c r="O2415" s="6">
        <v>-43173</v>
      </c>
      <c r="P2415" s="6">
        <v>-50708</v>
      </c>
      <c r="Q2415" s="6">
        <v>-41950</v>
      </c>
      <c r="R2415" s="6">
        <v>-49203</v>
      </c>
      <c r="S2415" s="6">
        <v>24656</v>
      </c>
      <c r="T2415" s="6">
        <v>3374</v>
      </c>
      <c r="U2415" s="6" t="s">
        <v>4474</v>
      </c>
      <c r="V2415" s="6" t="s">
        <v>4474</v>
      </c>
      <c r="W2415" s="6">
        <v>850791</v>
      </c>
      <c r="X2415" s="6">
        <v>845760</v>
      </c>
      <c r="Y2415" s="6">
        <v>669178</v>
      </c>
      <c r="Z2415" s="6">
        <v>603157</v>
      </c>
      <c r="AA2415" s="6">
        <v>40546</v>
      </c>
      <c r="AB2415" s="6">
        <v>43567</v>
      </c>
      <c r="AC2415" s="6">
        <v>47604224</v>
      </c>
      <c r="AD2415" s="6">
        <v>47535212</v>
      </c>
      <c r="AF2415">
        <f t="shared" si="740"/>
        <v>-4.9307056609672648E-2</v>
      </c>
      <c r="AG2415">
        <f t="shared" si="741"/>
        <v>-5.8176078320090807E-2</v>
      </c>
      <c r="AH2415" t="e">
        <f t="shared" si="742"/>
        <v>#VALUE!</v>
      </c>
      <c r="AI2415" t="e">
        <f t="shared" si="743"/>
        <v>#VALUE!</v>
      </c>
      <c r="AJ2415">
        <f t="shared" si="744"/>
        <v>16.50416810536181</v>
      </c>
      <c r="AK2415">
        <f t="shared" si="745"/>
        <v>13.844354672114214</v>
      </c>
      <c r="AL2415">
        <f t="shared" si="746"/>
        <v>-0.21617412900447641</v>
      </c>
      <c r="AM2415">
        <f t="shared" si="747"/>
        <v>-0.24354725608291788</v>
      </c>
      <c r="AN2415">
        <f t="shared" si="748"/>
        <v>0.23473920151952712</v>
      </c>
      <c r="AO2415">
        <f t="shared" si="749"/>
        <v>0.24617622020431329</v>
      </c>
      <c r="AP2415">
        <f t="shared" si="750"/>
        <v>0</v>
      </c>
      <c r="AQ2415">
        <f t="shared" si="751"/>
        <v>1</v>
      </c>
      <c r="AR2415">
        <f t="shared" si="752"/>
        <v>1</v>
      </c>
      <c r="AS2415">
        <f t="shared" si="753"/>
        <v>1</v>
      </c>
      <c r="AT2415">
        <f t="shared" si="754"/>
        <v>0</v>
      </c>
      <c r="AU2415">
        <f t="shared" si="755"/>
        <v>1</v>
      </c>
      <c r="AV2415">
        <f t="shared" si="756"/>
        <v>1</v>
      </c>
      <c r="AW2415">
        <f t="shared" si="757"/>
        <v>0</v>
      </c>
      <c r="AX2415">
        <f t="shared" si="758"/>
        <v>0</v>
      </c>
      <c r="AY2415">
        <f t="shared" si="759"/>
        <v>5</v>
      </c>
    </row>
    <row r="2416" spans="1:51" x14ac:dyDescent="0.3">
      <c r="A2416" s="1" t="s">
        <v>2410</v>
      </c>
      <c r="B2416" s="2">
        <v>15110154</v>
      </c>
      <c r="C2416" s="3" t="s">
        <v>5336</v>
      </c>
      <c r="D2416" s="5">
        <v>38.15</v>
      </c>
      <c r="E2416" s="5">
        <v>357.39919529999997</v>
      </c>
      <c r="F2416" s="3" t="s">
        <v>4470</v>
      </c>
      <c r="G2416" s="3" t="s">
        <v>4471</v>
      </c>
      <c r="H2416" s="3" t="s">
        <v>4489</v>
      </c>
      <c r="I2416" s="3" t="s">
        <v>4489</v>
      </c>
      <c r="J2416" s="3" t="s">
        <v>4495</v>
      </c>
      <c r="K2416" s="6" t="s">
        <v>4474</v>
      </c>
      <c r="L2416" s="6" t="s">
        <v>4474</v>
      </c>
      <c r="M2416" s="6">
        <v>-92466</v>
      </c>
      <c r="N2416" s="6">
        <v>-88268</v>
      </c>
      <c r="O2416" s="6">
        <v>-95763</v>
      </c>
      <c r="P2416" s="6">
        <v>-91619</v>
      </c>
      <c r="Q2416" s="6">
        <v>-87808</v>
      </c>
      <c r="R2416" s="6">
        <v>-85301</v>
      </c>
      <c r="S2416" s="6">
        <v>-73686</v>
      </c>
      <c r="T2416" s="6">
        <v>-69363</v>
      </c>
      <c r="U2416" s="6" t="s">
        <v>4474</v>
      </c>
      <c r="V2416" s="6" t="s">
        <v>4474</v>
      </c>
      <c r="W2416" s="6">
        <v>243543</v>
      </c>
      <c r="X2416" s="6">
        <v>249588</v>
      </c>
      <c r="Y2416" s="6">
        <v>152783</v>
      </c>
      <c r="Z2416" s="6">
        <v>163627</v>
      </c>
      <c r="AA2416" s="6">
        <v>13610</v>
      </c>
      <c r="AB2416" s="6">
        <v>12324</v>
      </c>
      <c r="AC2416" s="6">
        <v>9318356</v>
      </c>
      <c r="AD2416" s="6">
        <v>9279937</v>
      </c>
      <c r="AF2416">
        <f t="shared" si="740"/>
        <v>-0.36054413389011386</v>
      </c>
      <c r="AG2416">
        <f t="shared" si="741"/>
        <v>-0.34176723239899354</v>
      </c>
      <c r="AH2416" t="e">
        <f t="shared" si="742"/>
        <v>#VALUE!</v>
      </c>
      <c r="AI2416" t="e">
        <f t="shared" si="743"/>
        <v>#VALUE!</v>
      </c>
      <c r="AJ2416">
        <f t="shared" si="744"/>
        <v>11.225789860396768</v>
      </c>
      <c r="AK2416">
        <f t="shared" si="745"/>
        <v>13.27710159039273</v>
      </c>
      <c r="AL2416" t="e">
        <f t="shared" si="746"/>
        <v>#VALUE!</v>
      </c>
      <c r="AM2416" t="e">
        <f t="shared" si="747"/>
        <v>#VALUE!</v>
      </c>
      <c r="AN2416" t="e">
        <f t="shared" si="748"/>
        <v>#VALUE!</v>
      </c>
      <c r="AO2416" t="e">
        <f t="shared" si="749"/>
        <v>#VALUE!</v>
      </c>
      <c r="AP2416">
        <f t="shared" si="750"/>
        <v>0</v>
      </c>
      <c r="AQ2416">
        <f t="shared" si="751"/>
        <v>0</v>
      </c>
      <c r="AR2416">
        <f t="shared" si="752"/>
        <v>0</v>
      </c>
      <c r="AS2416">
        <f t="shared" si="753"/>
        <v>1</v>
      </c>
      <c r="AT2416">
        <f t="shared" si="754"/>
        <v>0</v>
      </c>
      <c r="AU2416">
        <f t="shared" si="755"/>
        <v>0</v>
      </c>
      <c r="AV2416">
        <f t="shared" si="756"/>
        <v>0</v>
      </c>
      <c r="AW2416">
        <f t="shared" si="757"/>
        <v>0</v>
      </c>
      <c r="AX2416">
        <f t="shared" si="758"/>
        <v>0</v>
      </c>
      <c r="AY2416">
        <f t="shared" si="759"/>
        <v>1</v>
      </c>
    </row>
    <row r="2417" spans="1:51" x14ac:dyDescent="0.3">
      <c r="A2417" s="1" t="s">
        <v>2411</v>
      </c>
      <c r="B2417" s="2">
        <v>4911962</v>
      </c>
      <c r="C2417" s="3" t="s">
        <v>5336</v>
      </c>
      <c r="D2417" s="5">
        <v>7.04</v>
      </c>
      <c r="E2417" s="5">
        <v>65.829596800000004</v>
      </c>
      <c r="F2417" s="3" t="s">
        <v>4475</v>
      </c>
      <c r="G2417" s="3" t="s">
        <v>4548</v>
      </c>
      <c r="H2417" s="3" t="s">
        <v>4810</v>
      </c>
      <c r="I2417" s="3" t="s">
        <v>5062</v>
      </c>
      <c r="J2417" s="3" t="s">
        <v>5141</v>
      </c>
      <c r="K2417" s="6">
        <v>12092.999</v>
      </c>
      <c r="L2417" s="6">
        <v>12265.069</v>
      </c>
      <c r="M2417" s="6">
        <v>-1840.912</v>
      </c>
      <c r="N2417" s="6">
        <v>-1679.8869999999999</v>
      </c>
      <c r="O2417" s="6">
        <v>-2040.703</v>
      </c>
      <c r="P2417" s="6">
        <v>-1872.1590000000001</v>
      </c>
      <c r="Q2417" s="6">
        <v>-1112.837</v>
      </c>
      <c r="R2417" s="6">
        <v>-950.91099999999994</v>
      </c>
      <c r="S2417" s="6">
        <v>724.27</v>
      </c>
      <c r="T2417" s="6">
        <v>-190.53100000000001</v>
      </c>
      <c r="U2417" s="6" t="s">
        <v>4474</v>
      </c>
      <c r="V2417" s="6" t="s">
        <v>4474</v>
      </c>
      <c r="W2417" s="6">
        <v>38101.747000000003</v>
      </c>
      <c r="X2417" s="6">
        <v>37199.478999999999</v>
      </c>
      <c r="Y2417" s="6">
        <v>19337.208999999999</v>
      </c>
      <c r="Z2417" s="6">
        <v>21917.161</v>
      </c>
      <c r="AA2417" s="6">
        <v>2365</v>
      </c>
      <c r="AB2417" s="6">
        <v>1298</v>
      </c>
      <c r="AC2417" s="6">
        <v>9350795</v>
      </c>
      <c r="AD2417" s="6">
        <v>9299795</v>
      </c>
      <c r="AF2417">
        <f t="shared" si="740"/>
        <v>-2.9206980981738184E-2</v>
      </c>
      <c r="AG2417">
        <f t="shared" si="741"/>
        <v>-2.5562481668090029E-2</v>
      </c>
      <c r="AH2417" t="e">
        <f t="shared" si="742"/>
        <v>#VALUE!</v>
      </c>
      <c r="AI2417" t="e">
        <f t="shared" si="743"/>
        <v>#VALUE!</v>
      </c>
      <c r="AJ2417">
        <f t="shared" si="744"/>
        <v>8.1764097251585621</v>
      </c>
      <c r="AK2417">
        <f t="shared" si="745"/>
        <v>16.885332049306626</v>
      </c>
      <c r="AL2417">
        <f t="shared" si="746"/>
        <v>-0.1687507788597353</v>
      </c>
      <c r="AM2417">
        <f t="shared" si="747"/>
        <v>-0.15264153833949082</v>
      </c>
      <c r="AN2417">
        <f t="shared" si="748"/>
        <v>0.31738699540469889</v>
      </c>
      <c r="AO2417">
        <f t="shared" si="749"/>
        <v>0.329710773637448</v>
      </c>
      <c r="AP2417">
        <f t="shared" si="750"/>
        <v>0</v>
      </c>
      <c r="AQ2417">
        <f t="shared" si="751"/>
        <v>1</v>
      </c>
      <c r="AR2417">
        <f t="shared" si="752"/>
        <v>0</v>
      </c>
      <c r="AS2417">
        <f t="shared" si="753"/>
        <v>1</v>
      </c>
      <c r="AT2417">
        <f t="shared" si="754"/>
        <v>0</v>
      </c>
      <c r="AU2417">
        <f t="shared" si="755"/>
        <v>0</v>
      </c>
      <c r="AV2417">
        <f t="shared" si="756"/>
        <v>0</v>
      </c>
      <c r="AW2417">
        <f t="shared" si="757"/>
        <v>0</v>
      </c>
      <c r="AX2417">
        <f t="shared" si="758"/>
        <v>0</v>
      </c>
      <c r="AY2417">
        <f t="shared" si="759"/>
        <v>2</v>
      </c>
    </row>
    <row r="2418" spans="1:51" x14ac:dyDescent="0.3">
      <c r="A2418" s="1" t="s">
        <v>2412</v>
      </c>
      <c r="B2418" s="2">
        <v>117336518</v>
      </c>
      <c r="C2418" s="3" t="s">
        <v>5338</v>
      </c>
      <c r="D2418" s="5">
        <v>28.24</v>
      </c>
      <c r="E2418" s="5">
        <v>12.70805648</v>
      </c>
      <c r="F2418" s="3" t="s">
        <v>4480</v>
      </c>
      <c r="G2418" s="3" t="s">
        <v>4491</v>
      </c>
      <c r="H2418" s="3" t="s">
        <v>4492</v>
      </c>
      <c r="I2418" s="3" t="s">
        <v>4493</v>
      </c>
      <c r="J2418" s="3"/>
      <c r="K2418" s="6" t="s">
        <v>4474</v>
      </c>
      <c r="L2418" s="6" t="s">
        <v>4474</v>
      </c>
      <c r="M2418" s="6" t="s">
        <v>4474</v>
      </c>
      <c r="N2418" s="6" t="s">
        <v>4474</v>
      </c>
      <c r="O2418" s="6" t="s">
        <v>4474</v>
      </c>
      <c r="P2418" s="6" t="s">
        <v>4474</v>
      </c>
      <c r="Q2418" s="6" t="s">
        <v>4474</v>
      </c>
      <c r="R2418" s="6" t="s">
        <v>4474</v>
      </c>
      <c r="S2418" s="6" t="s">
        <v>4474</v>
      </c>
      <c r="T2418" s="6" t="s">
        <v>4474</v>
      </c>
      <c r="U2418" s="6" t="s">
        <v>4474</v>
      </c>
      <c r="V2418" s="6" t="s">
        <v>4474</v>
      </c>
      <c r="W2418" s="6" t="s">
        <v>4474</v>
      </c>
      <c r="X2418" s="6" t="s">
        <v>4474</v>
      </c>
      <c r="Y2418" s="6" t="s">
        <v>4474</v>
      </c>
      <c r="Z2418" s="6" t="s">
        <v>4474</v>
      </c>
      <c r="AA2418" s="6" t="s">
        <v>4474</v>
      </c>
      <c r="AB2418" s="6" t="s">
        <v>4474</v>
      </c>
      <c r="AC2418" s="6" t="s">
        <v>4474</v>
      </c>
      <c r="AD2418" s="6" t="s">
        <v>4474</v>
      </c>
      <c r="AF2418" t="e">
        <f t="shared" si="740"/>
        <v>#VALUE!</v>
      </c>
      <c r="AG2418" t="e">
        <f t="shared" si="741"/>
        <v>#VALUE!</v>
      </c>
      <c r="AH2418" t="e">
        <f t="shared" si="742"/>
        <v>#VALUE!</v>
      </c>
      <c r="AI2418" t="e">
        <f t="shared" si="743"/>
        <v>#VALUE!</v>
      </c>
      <c r="AJ2418" t="e">
        <f t="shared" si="744"/>
        <v>#VALUE!</v>
      </c>
      <c r="AK2418" t="e">
        <f t="shared" si="745"/>
        <v>#VALUE!</v>
      </c>
      <c r="AL2418" t="e">
        <f t="shared" si="746"/>
        <v>#VALUE!</v>
      </c>
      <c r="AM2418" t="e">
        <f t="shared" si="747"/>
        <v>#VALUE!</v>
      </c>
      <c r="AN2418" t="e">
        <f t="shared" si="748"/>
        <v>#VALUE!</v>
      </c>
      <c r="AO2418" t="e">
        <f t="shared" si="749"/>
        <v>#VALUE!</v>
      </c>
      <c r="AP2418">
        <f t="shared" si="750"/>
        <v>0</v>
      </c>
      <c r="AQ2418">
        <f t="shared" si="751"/>
        <v>0</v>
      </c>
      <c r="AR2418">
        <f t="shared" si="752"/>
        <v>0</v>
      </c>
      <c r="AS2418">
        <f t="shared" si="753"/>
        <v>0</v>
      </c>
      <c r="AT2418">
        <f t="shared" si="754"/>
        <v>0</v>
      </c>
      <c r="AU2418">
        <f t="shared" si="755"/>
        <v>0</v>
      </c>
      <c r="AV2418">
        <f t="shared" si="756"/>
        <v>0</v>
      </c>
      <c r="AW2418">
        <f t="shared" si="757"/>
        <v>0</v>
      </c>
      <c r="AX2418">
        <f t="shared" si="758"/>
        <v>0</v>
      </c>
      <c r="AY2418">
        <f t="shared" si="759"/>
        <v>0</v>
      </c>
    </row>
    <row r="2419" spans="1:51" x14ac:dyDescent="0.3">
      <c r="A2419" s="1" t="s">
        <v>2413</v>
      </c>
      <c r="B2419" s="2">
        <v>4225417</v>
      </c>
      <c r="C2419" s="3" t="s">
        <v>5335</v>
      </c>
      <c r="D2419" s="5">
        <v>30.89</v>
      </c>
      <c r="E2419" s="5">
        <v>4666.6723385400001</v>
      </c>
      <c r="F2419" s="3" t="s">
        <v>4485</v>
      </c>
      <c r="G2419" s="3" t="s">
        <v>4486</v>
      </c>
      <c r="H2419" s="3" t="s">
        <v>4505</v>
      </c>
      <c r="I2419" s="3" t="s">
        <v>4505</v>
      </c>
      <c r="J2419" s="3" t="s">
        <v>4996</v>
      </c>
      <c r="K2419" s="6">
        <v>1127000</v>
      </c>
      <c r="L2419" s="6">
        <v>1125700</v>
      </c>
      <c r="M2419" s="6">
        <v>77500</v>
      </c>
      <c r="N2419" s="6">
        <v>80900</v>
      </c>
      <c r="O2419" s="6">
        <v>38300</v>
      </c>
      <c r="P2419" s="6">
        <v>43800</v>
      </c>
      <c r="Q2419" s="6">
        <v>18000</v>
      </c>
      <c r="R2419" s="6">
        <v>17800</v>
      </c>
      <c r="S2419" s="6">
        <v>71500</v>
      </c>
      <c r="T2419" s="6">
        <v>65400</v>
      </c>
      <c r="U2419" s="6">
        <v>177000</v>
      </c>
      <c r="V2419" s="6">
        <v>179500</v>
      </c>
      <c r="W2419" s="6">
        <v>1912400</v>
      </c>
      <c r="X2419" s="6">
        <v>1914200</v>
      </c>
      <c r="Y2419" s="6">
        <v>838400</v>
      </c>
      <c r="Z2419" s="6">
        <v>851200</v>
      </c>
      <c r="AA2419" s="6">
        <v>260500</v>
      </c>
      <c r="AB2419" s="6">
        <v>272300</v>
      </c>
      <c r="AC2419" s="6">
        <v>151015662</v>
      </c>
      <c r="AD2419" s="6">
        <v>150729318</v>
      </c>
      <c r="AF2419">
        <f t="shared" si="740"/>
        <v>9.4122568500313742E-3</v>
      </c>
      <c r="AG2419">
        <f t="shared" si="741"/>
        <v>9.2989238324104068E-3</v>
      </c>
      <c r="AH2419">
        <f t="shared" si="742"/>
        <v>9.2553859025308508E-2</v>
      </c>
      <c r="AI2419">
        <f t="shared" si="743"/>
        <v>9.3772855500992583E-2</v>
      </c>
      <c r="AJ2419">
        <f t="shared" si="744"/>
        <v>3.2184261036468329</v>
      </c>
      <c r="AK2419">
        <f t="shared" si="745"/>
        <v>3.1259640102827762</v>
      </c>
      <c r="AL2419">
        <f t="shared" si="746"/>
        <v>3.3984028393966283E-2</v>
      </c>
      <c r="AM2419">
        <f t="shared" si="747"/>
        <v>3.8909123212223506E-2</v>
      </c>
      <c r="AN2419">
        <f t="shared" si="748"/>
        <v>0.58931185944363107</v>
      </c>
      <c r="AO2419">
        <f t="shared" si="749"/>
        <v>0.58807857068226932</v>
      </c>
      <c r="AP2419">
        <f t="shared" si="750"/>
        <v>1</v>
      </c>
      <c r="AQ2419">
        <f t="shared" si="751"/>
        <v>1</v>
      </c>
      <c r="AR2419">
        <f t="shared" si="752"/>
        <v>1</v>
      </c>
      <c r="AS2419">
        <f t="shared" si="753"/>
        <v>1</v>
      </c>
      <c r="AT2419">
        <f t="shared" si="754"/>
        <v>1</v>
      </c>
      <c r="AU2419">
        <f t="shared" si="755"/>
        <v>1</v>
      </c>
      <c r="AV2419">
        <f t="shared" si="756"/>
        <v>0</v>
      </c>
      <c r="AW2419">
        <f t="shared" si="757"/>
        <v>1</v>
      </c>
      <c r="AX2419">
        <f t="shared" si="758"/>
        <v>0</v>
      </c>
      <c r="AY2419">
        <f t="shared" si="759"/>
        <v>7</v>
      </c>
    </row>
    <row r="2420" spans="1:51" x14ac:dyDescent="0.3">
      <c r="A2420" s="1" t="s">
        <v>2414</v>
      </c>
      <c r="B2420" s="2">
        <v>4910385</v>
      </c>
      <c r="C2420" s="3" t="s">
        <v>5335</v>
      </c>
      <c r="D2420" s="5">
        <v>9.17</v>
      </c>
      <c r="E2420" s="7">
        <v>1558.9</v>
      </c>
      <c r="F2420" s="3" t="s">
        <v>4475</v>
      </c>
      <c r="G2420" s="3" t="s">
        <v>4529</v>
      </c>
      <c r="H2420" s="3" t="s">
        <v>4530</v>
      </c>
      <c r="I2420" s="3" t="s">
        <v>4739</v>
      </c>
      <c r="J2420" s="3" t="s">
        <v>4756</v>
      </c>
      <c r="K2420" s="6">
        <v>1712279</v>
      </c>
      <c r="L2420" s="6">
        <v>1739779</v>
      </c>
      <c r="M2420" s="6">
        <v>145963</v>
      </c>
      <c r="N2420" s="6">
        <v>158704</v>
      </c>
      <c r="O2420" s="6">
        <v>9649</v>
      </c>
      <c r="P2420" s="6">
        <v>21759</v>
      </c>
      <c r="Q2420" s="6">
        <v>27861</v>
      </c>
      <c r="R2420" s="6">
        <v>-49969</v>
      </c>
      <c r="S2420" s="6">
        <v>20299</v>
      </c>
      <c r="T2420" s="6">
        <v>14816</v>
      </c>
      <c r="U2420" s="6">
        <v>769872</v>
      </c>
      <c r="V2420" s="6">
        <v>856699</v>
      </c>
      <c r="W2420" s="6">
        <v>3065124</v>
      </c>
      <c r="X2420" s="6">
        <v>3223486</v>
      </c>
      <c r="Y2420" s="6">
        <v>164326</v>
      </c>
      <c r="Z2420" s="6">
        <v>168170</v>
      </c>
      <c r="AA2420" s="6">
        <v>475471</v>
      </c>
      <c r="AB2420" s="6">
        <v>493574</v>
      </c>
      <c r="AC2420" s="6">
        <v>169799000</v>
      </c>
      <c r="AD2420" s="6">
        <v>169357000</v>
      </c>
      <c r="AF2420">
        <f t="shared" si="740"/>
        <v>9.089681200499555E-3</v>
      </c>
      <c r="AG2420">
        <f t="shared" si="741"/>
        <v>-1.5501540878415479E-2</v>
      </c>
      <c r="AH2420">
        <f t="shared" si="742"/>
        <v>0.25117156761031528</v>
      </c>
      <c r="AI2420">
        <f t="shared" si="743"/>
        <v>0.26576786745777708</v>
      </c>
      <c r="AJ2420">
        <f t="shared" si="744"/>
        <v>0.34560677727979205</v>
      </c>
      <c r="AK2420">
        <f t="shared" si="745"/>
        <v>0.34071891955410943</v>
      </c>
      <c r="AL2420">
        <f t="shared" si="746"/>
        <v>5.6351797808651509E-3</v>
      </c>
      <c r="AM2420">
        <f t="shared" si="747"/>
        <v>1.2506760916185331E-2</v>
      </c>
      <c r="AN2420">
        <f t="shared" si="748"/>
        <v>0.55863286444528837</v>
      </c>
      <c r="AO2420">
        <f t="shared" si="749"/>
        <v>0.53971973199201118</v>
      </c>
      <c r="AP2420">
        <f t="shared" si="750"/>
        <v>1</v>
      </c>
      <c r="AQ2420">
        <f t="shared" si="751"/>
        <v>1</v>
      </c>
      <c r="AR2420">
        <f t="shared" si="752"/>
        <v>1</v>
      </c>
      <c r="AS2420">
        <f t="shared" si="753"/>
        <v>0</v>
      </c>
      <c r="AT2420">
        <f t="shared" si="754"/>
        <v>1</v>
      </c>
      <c r="AU2420">
        <f t="shared" si="755"/>
        <v>1</v>
      </c>
      <c r="AV2420">
        <f t="shared" si="756"/>
        <v>0</v>
      </c>
      <c r="AW2420">
        <f t="shared" si="757"/>
        <v>1</v>
      </c>
      <c r="AX2420">
        <f t="shared" si="758"/>
        <v>0</v>
      </c>
      <c r="AY2420">
        <f t="shared" si="759"/>
        <v>6</v>
      </c>
    </row>
    <row r="2421" spans="1:51" x14ac:dyDescent="0.3">
      <c r="A2421" s="1" t="s">
        <v>2415</v>
      </c>
      <c r="B2421" s="2">
        <v>4492668</v>
      </c>
      <c r="C2421" s="3" t="s">
        <v>5337</v>
      </c>
      <c r="D2421" s="5">
        <v>9.1</v>
      </c>
      <c r="E2421" s="5">
        <v>1046.8304756</v>
      </c>
      <c r="F2421" s="3" t="s">
        <v>4583</v>
      </c>
      <c r="G2421" s="3" t="s">
        <v>4583</v>
      </c>
      <c r="H2421" s="3" t="s">
        <v>4584</v>
      </c>
      <c r="I2421" s="3" t="s">
        <v>4585</v>
      </c>
      <c r="J2421" s="3" t="s">
        <v>5004</v>
      </c>
      <c r="K2421" s="6">
        <v>1864100</v>
      </c>
      <c r="L2421" s="6">
        <v>1776300</v>
      </c>
      <c r="M2421" s="6">
        <v>147100</v>
      </c>
      <c r="N2421" s="6">
        <v>85200</v>
      </c>
      <c r="O2421" s="6">
        <v>88800</v>
      </c>
      <c r="P2421" s="6">
        <v>31800</v>
      </c>
      <c r="Q2421" s="6">
        <v>94100</v>
      </c>
      <c r="R2421" s="6">
        <v>1900</v>
      </c>
      <c r="S2421" s="6">
        <v>87600</v>
      </c>
      <c r="T2421" s="6">
        <v>77000</v>
      </c>
      <c r="U2421" s="6">
        <v>470400</v>
      </c>
      <c r="V2421" s="6">
        <v>423700</v>
      </c>
      <c r="W2421" s="6">
        <v>1921600</v>
      </c>
      <c r="X2421" s="6">
        <v>1656900</v>
      </c>
      <c r="Y2421" s="6">
        <v>1067800</v>
      </c>
      <c r="Z2421" s="6">
        <v>987200</v>
      </c>
      <c r="AA2421" s="6">
        <v>398300</v>
      </c>
      <c r="AB2421" s="6">
        <v>273100</v>
      </c>
      <c r="AC2421" s="6">
        <v>115036316</v>
      </c>
      <c r="AD2421" s="6">
        <v>115036316</v>
      </c>
      <c r="AF2421">
        <f t="shared" si="740"/>
        <v>4.8969608659450457E-2</v>
      </c>
      <c r="AG2421">
        <f t="shared" si="741"/>
        <v>1.146719777898485E-3</v>
      </c>
      <c r="AH2421">
        <f t="shared" si="742"/>
        <v>0.24479600333055787</v>
      </c>
      <c r="AI2421">
        <f t="shared" si="743"/>
        <v>0.25571851047136218</v>
      </c>
      <c r="AJ2421">
        <f t="shared" si="744"/>
        <v>2.680893798644238</v>
      </c>
      <c r="AK2421">
        <f t="shared" si="745"/>
        <v>3.614793116074698</v>
      </c>
      <c r="AL2421">
        <f t="shared" si="746"/>
        <v>4.7636929349283839E-2</v>
      </c>
      <c r="AM2421">
        <f t="shared" si="747"/>
        <v>1.7902381354500931E-2</v>
      </c>
      <c r="AN2421">
        <f t="shared" si="748"/>
        <v>0.97007701915070776</v>
      </c>
      <c r="AO2421">
        <f t="shared" si="749"/>
        <v>1.0720622849900416</v>
      </c>
      <c r="AP2421">
        <f t="shared" si="750"/>
        <v>1</v>
      </c>
      <c r="AQ2421">
        <f t="shared" si="751"/>
        <v>1</v>
      </c>
      <c r="AR2421">
        <f t="shared" si="752"/>
        <v>1</v>
      </c>
      <c r="AS2421">
        <f t="shared" si="753"/>
        <v>0</v>
      </c>
      <c r="AT2421">
        <f t="shared" si="754"/>
        <v>1</v>
      </c>
      <c r="AU2421">
        <f t="shared" si="755"/>
        <v>0</v>
      </c>
      <c r="AV2421">
        <f t="shared" si="756"/>
        <v>1</v>
      </c>
      <c r="AW2421">
        <f t="shared" si="757"/>
        <v>0</v>
      </c>
      <c r="AX2421">
        <f t="shared" si="758"/>
        <v>0</v>
      </c>
      <c r="AY2421">
        <f t="shared" si="759"/>
        <v>5</v>
      </c>
    </row>
    <row r="2422" spans="1:51" x14ac:dyDescent="0.3">
      <c r="A2422" s="1" t="s">
        <v>2416</v>
      </c>
      <c r="B2422" s="2">
        <v>7555494</v>
      </c>
      <c r="C2422" s="3" t="s">
        <v>5335</v>
      </c>
      <c r="D2422" s="5">
        <v>150.31</v>
      </c>
      <c r="E2422" s="5">
        <v>4322.9979698799998</v>
      </c>
      <c r="F2422" s="3" t="s">
        <v>4470</v>
      </c>
      <c r="G2422" s="3" t="s">
        <v>4471</v>
      </c>
      <c r="H2422" s="3" t="s">
        <v>4489</v>
      </c>
      <c r="I2422" s="3" t="s">
        <v>4489</v>
      </c>
      <c r="J2422" s="3" t="s">
        <v>4495</v>
      </c>
      <c r="K2422" s="6">
        <v>241519</v>
      </c>
      <c r="L2422" s="6">
        <v>166234</v>
      </c>
      <c r="M2422" s="6">
        <v>69145</v>
      </c>
      <c r="N2422" s="6">
        <v>8620</v>
      </c>
      <c r="O2422" s="6">
        <v>64954</v>
      </c>
      <c r="P2422" s="6">
        <v>4027</v>
      </c>
      <c r="Q2422" s="6">
        <v>52372</v>
      </c>
      <c r="R2422" s="6">
        <v>105940</v>
      </c>
      <c r="S2422" s="6">
        <v>63345</v>
      </c>
      <c r="T2422" s="6">
        <v>-16738</v>
      </c>
      <c r="U2422" s="6" t="s">
        <v>4474</v>
      </c>
      <c r="V2422" s="6" t="s">
        <v>4474</v>
      </c>
      <c r="W2422" s="6">
        <v>982318</v>
      </c>
      <c r="X2422" s="6">
        <v>917658</v>
      </c>
      <c r="Y2422" s="6">
        <v>713164</v>
      </c>
      <c r="Z2422" s="6">
        <v>682772</v>
      </c>
      <c r="AA2422" s="6">
        <v>89527</v>
      </c>
      <c r="AB2422" s="6">
        <v>71851</v>
      </c>
      <c r="AC2422" s="6">
        <v>28757000</v>
      </c>
      <c r="AD2422" s="6">
        <v>28709000</v>
      </c>
      <c r="AF2422">
        <f t="shared" si="740"/>
        <v>5.3314710714860158E-2</v>
      </c>
      <c r="AG2422">
        <f t="shared" si="741"/>
        <v>0.1154460594251889</v>
      </c>
      <c r="AH2422" t="e">
        <f t="shared" si="742"/>
        <v>#VALUE!</v>
      </c>
      <c r="AI2422" t="e">
        <f t="shared" si="743"/>
        <v>#VALUE!</v>
      </c>
      <c r="AJ2422">
        <f t="shared" si="744"/>
        <v>7.965909725557653</v>
      </c>
      <c r="AK2422">
        <f t="shared" si="745"/>
        <v>9.5026095670206399</v>
      </c>
      <c r="AL2422">
        <f t="shared" si="746"/>
        <v>0.26893950372434466</v>
      </c>
      <c r="AM2422">
        <f t="shared" si="747"/>
        <v>2.4224887808751518E-2</v>
      </c>
      <c r="AN2422">
        <f t="shared" si="748"/>
        <v>0.24586640985912911</v>
      </c>
      <c r="AO2422">
        <f t="shared" si="749"/>
        <v>0.18115027602876016</v>
      </c>
      <c r="AP2422">
        <f t="shared" si="750"/>
        <v>1</v>
      </c>
      <c r="AQ2422">
        <f t="shared" si="751"/>
        <v>1</v>
      </c>
      <c r="AR2422">
        <f t="shared" si="752"/>
        <v>0</v>
      </c>
      <c r="AS2422">
        <f t="shared" si="753"/>
        <v>1</v>
      </c>
      <c r="AT2422">
        <f t="shared" si="754"/>
        <v>0</v>
      </c>
      <c r="AU2422">
        <f t="shared" si="755"/>
        <v>0</v>
      </c>
      <c r="AV2422">
        <f t="shared" si="756"/>
        <v>1</v>
      </c>
      <c r="AW2422">
        <f t="shared" si="757"/>
        <v>1</v>
      </c>
      <c r="AX2422">
        <f t="shared" si="758"/>
        <v>0</v>
      </c>
      <c r="AY2422">
        <f t="shared" si="759"/>
        <v>5</v>
      </c>
    </row>
    <row r="2423" spans="1:51" x14ac:dyDescent="0.3">
      <c r="A2423" s="1" t="s">
        <v>2417</v>
      </c>
      <c r="B2423" s="2">
        <v>4165056</v>
      </c>
      <c r="C2423" s="3" t="s">
        <v>5335</v>
      </c>
      <c r="D2423" s="5">
        <v>45.21</v>
      </c>
      <c r="E2423" s="5">
        <v>2435.5194837600002</v>
      </c>
      <c r="F2423" s="3" t="s">
        <v>4500</v>
      </c>
      <c r="G2423" s="3" t="s">
        <v>4539</v>
      </c>
      <c r="H2423" s="3" t="s">
        <v>4539</v>
      </c>
      <c r="I2423" s="3" t="s">
        <v>4540</v>
      </c>
      <c r="J2423" s="3" t="s">
        <v>4541</v>
      </c>
      <c r="K2423" s="6">
        <v>706232</v>
      </c>
      <c r="L2423" s="6">
        <v>727233</v>
      </c>
      <c r="M2423" s="6">
        <v>42075</v>
      </c>
      <c r="N2423" s="6">
        <v>-3232</v>
      </c>
      <c r="O2423" s="6">
        <v>17340</v>
      </c>
      <c r="P2423" s="6">
        <v>-31239</v>
      </c>
      <c r="Q2423" s="6">
        <v>-69006</v>
      </c>
      <c r="R2423" s="6">
        <v>-57766</v>
      </c>
      <c r="S2423" s="6">
        <v>31037</v>
      </c>
      <c r="T2423" s="6">
        <v>76910</v>
      </c>
      <c r="U2423" s="6" t="s">
        <v>4474</v>
      </c>
      <c r="V2423" s="6" t="s">
        <v>4474</v>
      </c>
      <c r="W2423" s="6">
        <v>1240162</v>
      </c>
      <c r="X2423" s="6">
        <v>1257215</v>
      </c>
      <c r="Y2423" s="6">
        <v>994953</v>
      </c>
      <c r="Z2423" s="6">
        <v>1013088</v>
      </c>
      <c r="AA2423" s="6">
        <v>183794</v>
      </c>
      <c r="AB2423" s="6">
        <v>165977</v>
      </c>
      <c r="AC2423" s="6">
        <v>53854000</v>
      </c>
      <c r="AD2423" s="6">
        <v>54823000</v>
      </c>
      <c r="AF2423">
        <f t="shared" si="740"/>
        <v>-5.5642730546493116E-2</v>
      </c>
      <c r="AG2423">
        <f t="shared" si="741"/>
        <v>-4.5947590507590189E-2</v>
      </c>
      <c r="AH2423" t="e">
        <f t="shared" si="742"/>
        <v>#VALUE!</v>
      </c>
      <c r="AI2423" t="e">
        <f t="shared" si="743"/>
        <v>#VALUE!</v>
      </c>
      <c r="AJ2423">
        <f t="shared" si="744"/>
        <v>5.4134139308138458</v>
      </c>
      <c r="AK2423">
        <f t="shared" si="745"/>
        <v>6.1037854642510707</v>
      </c>
      <c r="AL2423">
        <f t="shared" si="746"/>
        <v>2.4552838160831002E-2</v>
      </c>
      <c r="AM2423">
        <f t="shared" si="747"/>
        <v>-4.2955971469941547E-2</v>
      </c>
      <c r="AN2423">
        <f t="shared" si="748"/>
        <v>0.56946753730561006</v>
      </c>
      <c r="AO2423">
        <f t="shared" si="749"/>
        <v>0.57844760045020138</v>
      </c>
      <c r="AP2423">
        <f t="shared" si="750"/>
        <v>0</v>
      </c>
      <c r="AQ2423">
        <f t="shared" si="751"/>
        <v>1</v>
      </c>
      <c r="AR2423">
        <f t="shared" si="752"/>
        <v>0</v>
      </c>
      <c r="AS2423">
        <f t="shared" si="753"/>
        <v>1</v>
      </c>
      <c r="AT2423">
        <f t="shared" si="754"/>
        <v>0</v>
      </c>
      <c r="AU2423">
        <f t="shared" si="755"/>
        <v>0</v>
      </c>
      <c r="AV2423">
        <f t="shared" si="756"/>
        <v>1</v>
      </c>
      <c r="AW2423">
        <f t="shared" si="757"/>
        <v>0</v>
      </c>
      <c r="AX2423">
        <f t="shared" si="758"/>
        <v>1</v>
      </c>
      <c r="AY2423">
        <f t="shared" si="759"/>
        <v>4</v>
      </c>
    </row>
    <row r="2424" spans="1:51" x14ac:dyDescent="0.3">
      <c r="A2424" s="1" t="s">
        <v>2418</v>
      </c>
      <c r="B2424" s="2">
        <v>4811554</v>
      </c>
      <c r="C2424" s="3" t="s">
        <v>5335</v>
      </c>
      <c r="D2424" s="5">
        <v>7.24</v>
      </c>
      <c r="E2424" s="5">
        <v>563.00954999999999</v>
      </c>
      <c r="F2424" s="3" t="s">
        <v>4470</v>
      </c>
      <c r="G2424" s="3" t="s">
        <v>4471</v>
      </c>
      <c r="H2424" s="3" t="s">
        <v>4489</v>
      </c>
      <c r="I2424" s="3" t="s">
        <v>4489</v>
      </c>
      <c r="J2424" s="3" t="s">
        <v>4544</v>
      </c>
      <c r="K2424" s="6" t="s">
        <v>4474</v>
      </c>
      <c r="L2424" s="6" t="s">
        <v>4474</v>
      </c>
      <c r="M2424" s="6">
        <v>-216644</v>
      </c>
      <c r="N2424" s="6">
        <v>-199225</v>
      </c>
      <c r="O2424" s="6">
        <v>-217502</v>
      </c>
      <c r="P2424" s="6">
        <v>-200091</v>
      </c>
      <c r="Q2424" s="6">
        <v>-197552</v>
      </c>
      <c r="R2424" s="6">
        <v>-181750</v>
      </c>
      <c r="S2424" s="6">
        <v>-169122</v>
      </c>
      <c r="T2424" s="6">
        <v>-154709</v>
      </c>
      <c r="U2424" s="6">
        <v>7757</v>
      </c>
      <c r="V2424" s="6">
        <v>8576</v>
      </c>
      <c r="W2424" s="6">
        <v>478837</v>
      </c>
      <c r="X2424" s="6">
        <v>515116</v>
      </c>
      <c r="Y2424" s="6">
        <v>463189</v>
      </c>
      <c r="Z2424" s="6">
        <v>499768</v>
      </c>
      <c r="AA2424" s="6">
        <v>40372</v>
      </c>
      <c r="AB2424" s="6">
        <v>33451</v>
      </c>
      <c r="AC2424" s="6">
        <v>77749000</v>
      </c>
      <c r="AD2424" s="6">
        <v>76422000</v>
      </c>
      <c r="AF2424">
        <f t="shared" si="740"/>
        <v>-0.41256628038351256</v>
      </c>
      <c r="AG2424">
        <f t="shared" si="741"/>
        <v>-0.35283314826175077</v>
      </c>
      <c r="AH2424">
        <f t="shared" si="742"/>
        <v>1.6199667110102185E-2</v>
      </c>
      <c r="AI2424">
        <f t="shared" si="743"/>
        <v>1.6648677191156942E-2</v>
      </c>
      <c r="AJ2424">
        <f t="shared" si="744"/>
        <v>11.473025859506588</v>
      </c>
      <c r="AK2424">
        <f t="shared" si="745"/>
        <v>14.940300738393471</v>
      </c>
      <c r="AL2424" t="e">
        <f t="shared" si="746"/>
        <v>#VALUE!</v>
      </c>
      <c r="AM2424" t="e">
        <f t="shared" si="747"/>
        <v>#VALUE!</v>
      </c>
      <c r="AN2424" t="e">
        <f t="shared" si="748"/>
        <v>#VALUE!</v>
      </c>
      <c r="AO2424" t="e">
        <f t="shared" si="749"/>
        <v>#VALUE!</v>
      </c>
      <c r="AP2424">
        <f t="shared" si="750"/>
        <v>0</v>
      </c>
      <c r="AQ2424">
        <f t="shared" si="751"/>
        <v>0</v>
      </c>
      <c r="AR2424">
        <f t="shared" si="752"/>
        <v>0</v>
      </c>
      <c r="AS2424">
        <f t="shared" si="753"/>
        <v>1</v>
      </c>
      <c r="AT2424">
        <f t="shared" si="754"/>
        <v>1</v>
      </c>
      <c r="AU2424">
        <f t="shared" si="755"/>
        <v>0</v>
      </c>
      <c r="AV2424">
        <f t="shared" si="756"/>
        <v>0</v>
      </c>
      <c r="AW2424">
        <f t="shared" si="757"/>
        <v>0</v>
      </c>
      <c r="AX2424">
        <f t="shared" si="758"/>
        <v>0</v>
      </c>
      <c r="AY2424">
        <f t="shared" si="759"/>
        <v>2</v>
      </c>
    </row>
    <row r="2425" spans="1:51" x14ac:dyDescent="0.3">
      <c r="A2425" s="1" t="s">
        <v>2419</v>
      </c>
      <c r="B2425" s="2">
        <v>15461477</v>
      </c>
      <c r="C2425" s="3" t="s">
        <v>5338</v>
      </c>
      <c r="D2425" s="5">
        <v>84.35</v>
      </c>
      <c r="E2425" s="5">
        <v>1017.7782342</v>
      </c>
      <c r="F2425" s="3" t="s">
        <v>4475</v>
      </c>
      <c r="G2425" s="3" t="s">
        <v>4529</v>
      </c>
      <c r="H2425" s="3" t="s">
        <v>4530</v>
      </c>
      <c r="I2425" s="3" t="s">
        <v>4739</v>
      </c>
      <c r="J2425" s="3" t="s">
        <v>4839</v>
      </c>
      <c r="K2425" s="6">
        <v>250841</v>
      </c>
      <c r="L2425" s="6">
        <v>237860</v>
      </c>
      <c r="M2425" s="6">
        <v>9252</v>
      </c>
      <c r="N2425" s="6">
        <v>7285</v>
      </c>
      <c r="O2425" s="6">
        <v>-3135</v>
      </c>
      <c r="P2425" s="6">
        <v>-4502</v>
      </c>
      <c r="Q2425" s="6">
        <v>-7718</v>
      </c>
      <c r="R2425" s="6">
        <v>-8804</v>
      </c>
      <c r="S2425" s="6">
        <v>17546</v>
      </c>
      <c r="T2425" s="6">
        <v>15612</v>
      </c>
      <c r="U2425" s="6" t="s">
        <v>4474</v>
      </c>
      <c r="V2425" s="6" t="s">
        <v>4474</v>
      </c>
      <c r="W2425" s="6">
        <v>403769</v>
      </c>
      <c r="X2425" s="6">
        <v>328522</v>
      </c>
      <c r="Y2425" s="6">
        <v>118258</v>
      </c>
      <c r="Z2425" s="6">
        <v>61335</v>
      </c>
      <c r="AA2425" s="6">
        <v>34128</v>
      </c>
      <c r="AB2425" s="6">
        <v>34499</v>
      </c>
      <c r="AC2425" s="6">
        <v>12064000</v>
      </c>
      <c r="AD2425" s="6">
        <v>11253050</v>
      </c>
      <c r="AF2425">
        <f t="shared" si="740"/>
        <v>-1.9114889949451295E-2</v>
      </c>
      <c r="AG2425">
        <f t="shared" si="741"/>
        <v>-2.6798814082466319E-2</v>
      </c>
      <c r="AH2425" t="e">
        <f t="shared" si="742"/>
        <v>#VALUE!</v>
      </c>
      <c r="AI2425" t="e">
        <f t="shared" si="743"/>
        <v>#VALUE!</v>
      </c>
      <c r="AJ2425">
        <f t="shared" si="744"/>
        <v>3.4651312705110175</v>
      </c>
      <c r="AK2425">
        <f t="shared" si="745"/>
        <v>1.777877619641149</v>
      </c>
      <c r="AL2425">
        <f t="shared" si="746"/>
        <v>-1.2497956873078963E-2</v>
      </c>
      <c r="AM2425">
        <f t="shared" si="747"/>
        <v>-1.8927099974775079E-2</v>
      </c>
      <c r="AN2425">
        <f t="shared" si="748"/>
        <v>0.62124878333898836</v>
      </c>
      <c r="AO2425">
        <f t="shared" si="749"/>
        <v>0.72403065852515203</v>
      </c>
      <c r="AP2425">
        <f t="shared" si="750"/>
        <v>0</v>
      </c>
      <c r="AQ2425">
        <f t="shared" si="751"/>
        <v>1</v>
      </c>
      <c r="AR2425">
        <f t="shared" si="752"/>
        <v>1</v>
      </c>
      <c r="AS2425">
        <f t="shared" si="753"/>
        <v>1</v>
      </c>
      <c r="AT2425">
        <f t="shared" si="754"/>
        <v>0</v>
      </c>
      <c r="AU2425">
        <f t="shared" si="755"/>
        <v>1</v>
      </c>
      <c r="AV2425">
        <f t="shared" si="756"/>
        <v>1</v>
      </c>
      <c r="AW2425">
        <f t="shared" si="757"/>
        <v>0</v>
      </c>
      <c r="AX2425">
        <f t="shared" si="758"/>
        <v>0</v>
      </c>
      <c r="AY2425">
        <f t="shared" si="759"/>
        <v>5</v>
      </c>
    </row>
    <row r="2426" spans="1:51" x14ac:dyDescent="0.3">
      <c r="A2426" s="1" t="s">
        <v>2420</v>
      </c>
      <c r="B2426" s="2">
        <v>117240512</v>
      </c>
      <c r="C2426" s="3" t="s">
        <v>5338</v>
      </c>
      <c r="D2426" s="5">
        <v>26.7</v>
      </c>
      <c r="E2426" s="7">
        <v>15.486000000000001</v>
      </c>
      <c r="F2426" s="3" t="s">
        <v>4480</v>
      </c>
      <c r="G2426" s="3" t="s">
        <v>4491</v>
      </c>
      <c r="H2426" s="3" t="s">
        <v>4492</v>
      </c>
      <c r="I2426" s="3" t="s">
        <v>4493</v>
      </c>
      <c r="J2426" s="3"/>
      <c r="K2426" s="6" t="s">
        <v>4474</v>
      </c>
      <c r="L2426" s="6" t="s">
        <v>4474</v>
      </c>
      <c r="M2426" s="6" t="s">
        <v>4474</v>
      </c>
      <c r="N2426" s="6" t="s">
        <v>4474</v>
      </c>
      <c r="O2426" s="6" t="s">
        <v>4474</v>
      </c>
      <c r="P2426" s="6" t="s">
        <v>4474</v>
      </c>
      <c r="Q2426" s="6" t="s">
        <v>4474</v>
      </c>
      <c r="R2426" s="6" t="s">
        <v>4474</v>
      </c>
      <c r="S2426" s="6" t="s">
        <v>4474</v>
      </c>
      <c r="T2426" s="6" t="s">
        <v>4474</v>
      </c>
      <c r="U2426" s="6" t="s">
        <v>4474</v>
      </c>
      <c r="V2426" s="6" t="s">
        <v>4474</v>
      </c>
      <c r="W2426" s="6" t="s">
        <v>4474</v>
      </c>
      <c r="X2426" s="6" t="s">
        <v>4474</v>
      </c>
      <c r="Y2426" s="6" t="s">
        <v>4474</v>
      </c>
      <c r="Z2426" s="6" t="s">
        <v>4474</v>
      </c>
      <c r="AA2426" s="6" t="s">
        <v>4474</v>
      </c>
      <c r="AB2426" s="6" t="s">
        <v>4474</v>
      </c>
      <c r="AC2426" s="6" t="s">
        <v>4474</v>
      </c>
      <c r="AD2426" s="6" t="s">
        <v>4474</v>
      </c>
      <c r="AF2426" t="e">
        <f t="shared" si="740"/>
        <v>#VALUE!</v>
      </c>
      <c r="AG2426" t="e">
        <f t="shared" si="741"/>
        <v>#VALUE!</v>
      </c>
      <c r="AH2426" t="e">
        <f t="shared" si="742"/>
        <v>#VALUE!</v>
      </c>
      <c r="AI2426" t="e">
        <f t="shared" si="743"/>
        <v>#VALUE!</v>
      </c>
      <c r="AJ2426" t="e">
        <f t="shared" si="744"/>
        <v>#VALUE!</v>
      </c>
      <c r="AK2426" t="e">
        <f t="shared" si="745"/>
        <v>#VALUE!</v>
      </c>
      <c r="AL2426" t="e">
        <f t="shared" si="746"/>
        <v>#VALUE!</v>
      </c>
      <c r="AM2426" t="e">
        <f t="shared" si="747"/>
        <v>#VALUE!</v>
      </c>
      <c r="AN2426" t="e">
        <f t="shared" si="748"/>
        <v>#VALUE!</v>
      </c>
      <c r="AO2426" t="e">
        <f t="shared" si="749"/>
        <v>#VALUE!</v>
      </c>
      <c r="AP2426">
        <f t="shared" si="750"/>
        <v>0</v>
      </c>
      <c r="AQ2426">
        <f t="shared" si="751"/>
        <v>0</v>
      </c>
      <c r="AR2426">
        <f t="shared" si="752"/>
        <v>0</v>
      </c>
      <c r="AS2426">
        <f t="shared" si="753"/>
        <v>0</v>
      </c>
      <c r="AT2426">
        <f t="shared" si="754"/>
        <v>0</v>
      </c>
      <c r="AU2426">
        <f t="shared" si="755"/>
        <v>0</v>
      </c>
      <c r="AV2426">
        <f t="shared" si="756"/>
        <v>0</v>
      </c>
      <c r="AW2426">
        <f t="shared" si="757"/>
        <v>0</v>
      </c>
      <c r="AX2426">
        <f t="shared" si="758"/>
        <v>0</v>
      </c>
      <c r="AY2426">
        <f t="shared" si="759"/>
        <v>0</v>
      </c>
    </row>
    <row r="2427" spans="1:51" x14ac:dyDescent="0.3">
      <c r="A2427" s="1" t="s">
        <v>2421</v>
      </c>
      <c r="B2427" s="2">
        <v>4965747</v>
      </c>
      <c r="C2427" s="3" t="s">
        <v>5335</v>
      </c>
      <c r="D2427" s="7">
        <v>5.63</v>
      </c>
      <c r="E2427" s="5">
        <v>111.46905685999999</v>
      </c>
      <c r="F2427" s="3" t="s">
        <v>4500</v>
      </c>
      <c r="G2427" s="3" t="s">
        <v>4574</v>
      </c>
      <c r="H2427" s="3" t="s">
        <v>4575</v>
      </c>
      <c r="I2427" s="3" t="s">
        <v>4575</v>
      </c>
      <c r="J2427" s="3" t="s">
        <v>4923</v>
      </c>
      <c r="K2427" s="6">
        <v>118366</v>
      </c>
      <c r="L2427" s="6">
        <v>122590</v>
      </c>
      <c r="M2427" s="6">
        <v>-4170</v>
      </c>
      <c r="N2427" s="6">
        <v>-2142</v>
      </c>
      <c r="O2427" s="6">
        <v>-17739</v>
      </c>
      <c r="P2427" s="6">
        <v>-15645</v>
      </c>
      <c r="Q2427" s="6">
        <v>-18931</v>
      </c>
      <c r="R2427" s="6">
        <v>-22101</v>
      </c>
      <c r="S2427" s="6">
        <v>-8365</v>
      </c>
      <c r="T2427" s="6">
        <v>-9741</v>
      </c>
      <c r="U2427" s="6" t="s">
        <v>4474</v>
      </c>
      <c r="V2427" s="6" t="s">
        <v>4474</v>
      </c>
      <c r="W2427" s="6">
        <v>166721</v>
      </c>
      <c r="X2427" s="6">
        <v>168903</v>
      </c>
      <c r="Y2427" s="6">
        <v>131666</v>
      </c>
      <c r="Z2427" s="6">
        <v>118492</v>
      </c>
      <c r="AA2427" s="6">
        <v>23615</v>
      </c>
      <c r="AB2427" s="6">
        <v>25102</v>
      </c>
      <c r="AC2427" s="6">
        <v>19799122</v>
      </c>
      <c r="AD2427" s="6">
        <v>19714086</v>
      </c>
      <c r="AF2427">
        <f t="shared" si="740"/>
        <v>-0.11354898303153171</v>
      </c>
      <c r="AG2427">
        <f t="shared" si="741"/>
        <v>-0.13085025132768513</v>
      </c>
      <c r="AH2427" t="e">
        <f t="shared" si="742"/>
        <v>#VALUE!</v>
      </c>
      <c r="AI2427" t="e">
        <f t="shared" si="743"/>
        <v>#VALUE!</v>
      </c>
      <c r="AJ2427">
        <f t="shared" si="744"/>
        <v>5.5755240313360153</v>
      </c>
      <c r="AK2427">
        <f t="shared" si="745"/>
        <v>4.7204206836108673</v>
      </c>
      <c r="AL2427">
        <f t="shared" si="746"/>
        <v>-0.14986567088522043</v>
      </c>
      <c r="AM2427">
        <f t="shared" si="747"/>
        <v>-0.12762052369687577</v>
      </c>
      <c r="AN2427">
        <f t="shared" si="748"/>
        <v>0.70996455155619265</v>
      </c>
      <c r="AO2427">
        <f t="shared" si="749"/>
        <v>0.72580119950504141</v>
      </c>
      <c r="AP2427">
        <f t="shared" si="750"/>
        <v>0</v>
      </c>
      <c r="AQ2427">
        <f t="shared" si="751"/>
        <v>0</v>
      </c>
      <c r="AR2427">
        <f t="shared" si="752"/>
        <v>1</v>
      </c>
      <c r="AS2427">
        <f t="shared" si="753"/>
        <v>1</v>
      </c>
      <c r="AT2427">
        <f t="shared" si="754"/>
        <v>0</v>
      </c>
      <c r="AU2427">
        <f t="shared" si="755"/>
        <v>1</v>
      </c>
      <c r="AV2427">
        <f t="shared" si="756"/>
        <v>0</v>
      </c>
      <c r="AW2427">
        <f t="shared" si="757"/>
        <v>0</v>
      </c>
      <c r="AX2427">
        <f t="shared" si="758"/>
        <v>0</v>
      </c>
      <c r="AY2427">
        <f t="shared" si="759"/>
        <v>3</v>
      </c>
    </row>
    <row r="2428" spans="1:51" x14ac:dyDescent="0.3">
      <c r="A2428" s="1" t="s">
        <v>2422</v>
      </c>
      <c r="B2428" s="2">
        <v>9062112</v>
      </c>
      <c r="C2428" s="3" t="s">
        <v>5338</v>
      </c>
      <c r="D2428" s="5">
        <v>37.22</v>
      </c>
      <c r="E2428" s="5">
        <v>2410.5634982800002</v>
      </c>
      <c r="F2428" s="3" t="s">
        <v>4470</v>
      </c>
      <c r="G2428" s="3" t="s">
        <v>4471</v>
      </c>
      <c r="H2428" s="3" t="s">
        <v>4489</v>
      </c>
      <c r="I2428" s="3" t="s">
        <v>4489</v>
      </c>
      <c r="J2428" s="3" t="s">
        <v>4544</v>
      </c>
      <c r="K2428" s="6">
        <v>87563</v>
      </c>
      <c r="L2428" s="6">
        <v>88550</v>
      </c>
      <c r="M2428" s="6">
        <v>-190490</v>
      </c>
      <c r="N2428" s="6">
        <v>-176967</v>
      </c>
      <c r="O2428" s="6">
        <v>-195267</v>
      </c>
      <c r="P2428" s="6">
        <v>-180652</v>
      </c>
      <c r="Q2428" s="6">
        <v>-167474</v>
      </c>
      <c r="R2428" s="6">
        <v>-157854</v>
      </c>
      <c r="S2428" s="6">
        <v>-124672</v>
      </c>
      <c r="T2428" s="6">
        <v>-106129</v>
      </c>
      <c r="U2428" s="6" t="s">
        <v>4474</v>
      </c>
      <c r="V2428" s="6" t="s">
        <v>4474</v>
      </c>
      <c r="W2428" s="6">
        <v>1034842</v>
      </c>
      <c r="X2428" s="6">
        <v>826021</v>
      </c>
      <c r="Y2428" s="6">
        <v>568715</v>
      </c>
      <c r="Z2428" s="6">
        <v>525407</v>
      </c>
      <c r="AA2428" s="6">
        <v>66532</v>
      </c>
      <c r="AB2428" s="6">
        <v>62143</v>
      </c>
      <c r="AC2428" s="6">
        <v>64748226</v>
      </c>
      <c r="AD2428" s="6">
        <v>61572383</v>
      </c>
      <c r="AF2428">
        <f t="shared" si="740"/>
        <v>-0.16183533331658359</v>
      </c>
      <c r="AG2428">
        <f t="shared" si="741"/>
        <v>-0.19110167901300329</v>
      </c>
      <c r="AH2428" t="e">
        <f t="shared" si="742"/>
        <v>#VALUE!</v>
      </c>
      <c r="AI2428" t="e">
        <f t="shared" si="743"/>
        <v>#VALUE!</v>
      </c>
      <c r="AJ2428">
        <f t="shared" si="744"/>
        <v>8.547991943726327</v>
      </c>
      <c r="AK2428">
        <f t="shared" si="745"/>
        <v>8.4548058510210318</v>
      </c>
      <c r="AL2428">
        <f t="shared" si="746"/>
        <v>-2.2300172447266537</v>
      </c>
      <c r="AM2428">
        <f t="shared" si="747"/>
        <v>-2.0401129305477133</v>
      </c>
      <c r="AN2428">
        <f t="shared" si="748"/>
        <v>8.461484941662592E-2</v>
      </c>
      <c r="AO2428">
        <f t="shared" si="749"/>
        <v>0.10720066438988839</v>
      </c>
      <c r="AP2428">
        <f t="shared" si="750"/>
        <v>0</v>
      </c>
      <c r="AQ2428">
        <f t="shared" si="751"/>
        <v>0</v>
      </c>
      <c r="AR2428">
        <f t="shared" si="752"/>
        <v>1</v>
      </c>
      <c r="AS2428">
        <f t="shared" si="753"/>
        <v>1</v>
      </c>
      <c r="AT2428">
        <f t="shared" si="754"/>
        <v>0</v>
      </c>
      <c r="AU2428">
        <f t="shared" si="755"/>
        <v>1</v>
      </c>
      <c r="AV2428">
        <f t="shared" si="756"/>
        <v>0</v>
      </c>
      <c r="AW2428">
        <f t="shared" si="757"/>
        <v>0</v>
      </c>
      <c r="AX2428">
        <f t="shared" si="758"/>
        <v>0</v>
      </c>
      <c r="AY2428">
        <f t="shared" si="759"/>
        <v>3</v>
      </c>
    </row>
    <row r="2429" spans="1:51" x14ac:dyDescent="0.3">
      <c r="A2429" s="1" t="s">
        <v>2423</v>
      </c>
      <c r="B2429" s="2">
        <v>29724772</v>
      </c>
      <c r="C2429" s="3" t="s">
        <v>5337</v>
      </c>
      <c r="D2429" s="5">
        <v>36.729999999999997</v>
      </c>
      <c r="E2429" s="5">
        <v>8531.3113323599991</v>
      </c>
      <c r="F2429" s="3" t="s">
        <v>4500</v>
      </c>
      <c r="G2429" s="3" t="s">
        <v>4501</v>
      </c>
      <c r="H2429" s="3" t="s">
        <v>4533</v>
      </c>
      <c r="I2429" s="3" t="s">
        <v>4534</v>
      </c>
      <c r="J2429" s="3" t="s">
        <v>4850</v>
      </c>
      <c r="K2429" s="6">
        <v>15299000</v>
      </c>
      <c r="L2429" s="6">
        <v>15598000</v>
      </c>
      <c r="M2429" s="6">
        <v>1003000</v>
      </c>
      <c r="N2429" s="6">
        <v>999000</v>
      </c>
      <c r="O2429" s="6">
        <v>344000</v>
      </c>
      <c r="P2429" s="6">
        <v>260000</v>
      </c>
      <c r="Q2429" s="6">
        <v>-89000</v>
      </c>
      <c r="R2429" s="6">
        <v>-188000</v>
      </c>
      <c r="S2429" s="6">
        <v>682000</v>
      </c>
      <c r="T2429" s="6">
        <v>579000</v>
      </c>
      <c r="U2429" s="6">
        <v>2940000</v>
      </c>
      <c r="V2429" s="6">
        <v>2919000</v>
      </c>
      <c r="W2429" s="6">
        <v>10396000</v>
      </c>
      <c r="X2429" s="6">
        <v>10163000</v>
      </c>
      <c r="Y2429" s="6">
        <v>4387000</v>
      </c>
      <c r="Z2429" s="6">
        <v>4355000</v>
      </c>
      <c r="AA2429" s="6">
        <v>4249000</v>
      </c>
      <c r="AB2429" s="6">
        <v>4231000</v>
      </c>
      <c r="AC2429" s="6">
        <v>232200000</v>
      </c>
      <c r="AD2429" s="6">
        <v>231000000</v>
      </c>
      <c r="AF2429">
        <f t="shared" si="740"/>
        <v>-8.5609849942285491E-3</v>
      </c>
      <c r="AG2429">
        <f t="shared" si="741"/>
        <v>-1.8498474859785497E-2</v>
      </c>
      <c r="AH2429">
        <f t="shared" si="742"/>
        <v>0.28280107733743748</v>
      </c>
      <c r="AI2429">
        <f t="shared" si="743"/>
        <v>0.28721834104103117</v>
      </c>
      <c r="AJ2429">
        <f t="shared" si="744"/>
        <v>1.0324782301718052</v>
      </c>
      <c r="AK2429">
        <f t="shared" si="745"/>
        <v>1.0293074923186007</v>
      </c>
      <c r="AL2429">
        <f t="shared" si="746"/>
        <v>2.2485129747042289E-2</v>
      </c>
      <c r="AM2429">
        <f t="shared" si="747"/>
        <v>1.6668803692781127E-2</v>
      </c>
      <c r="AN2429">
        <f t="shared" si="748"/>
        <v>1.4716237014236244</v>
      </c>
      <c r="AO2429">
        <f t="shared" si="749"/>
        <v>1.5347830365049691</v>
      </c>
      <c r="AP2429">
        <f t="shared" si="750"/>
        <v>0</v>
      </c>
      <c r="AQ2429">
        <f t="shared" si="751"/>
        <v>1</v>
      </c>
      <c r="AR2429">
        <f t="shared" si="752"/>
        <v>1</v>
      </c>
      <c r="AS2429">
        <f t="shared" si="753"/>
        <v>1</v>
      </c>
      <c r="AT2429">
        <f t="shared" si="754"/>
        <v>1</v>
      </c>
      <c r="AU2429">
        <f t="shared" si="755"/>
        <v>1</v>
      </c>
      <c r="AV2429">
        <f t="shared" si="756"/>
        <v>1</v>
      </c>
      <c r="AW2429">
        <f t="shared" si="757"/>
        <v>0</v>
      </c>
      <c r="AX2429">
        <f t="shared" si="758"/>
        <v>0</v>
      </c>
      <c r="AY2429">
        <f t="shared" si="759"/>
        <v>6</v>
      </c>
    </row>
    <row r="2430" spans="1:51" x14ac:dyDescent="0.3">
      <c r="A2430" s="1" t="s">
        <v>2424</v>
      </c>
      <c r="B2430" s="2">
        <v>4992122</v>
      </c>
      <c r="C2430" s="3" t="s">
        <v>5335</v>
      </c>
      <c r="D2430" s="5">
        <v>25.5</v>
      </c>
      <c r="E2430" s="5">
        <v>276.16742249999999</v>
      </c>
      <c r="F2430" s="3" t="s">
        <v>4485</v>
      </c>
      <c r="G2430" s="3" t="s">
        <v>4486</v>
      </c>
      <c r="H2430" s="3" t="s">
        <v>4598</v>
      </c>
      <c r="I2430" s="3" t="s">
        <v>4615</v>
      </c>
      <c r="J2430" s="3" t="s">
        <v>5051</v>
      </c>
      <c r="K2430" s="6">
        <v>537459</v>
      </c>
      <c r="L2430" s="6">
        <v>545338</v>
      </c>
      <c r="M2430" s="6">
        <v>30778</v>
      </c>
      <c r="N2430" s="6">
        <v>24516</v>
      </c>
      <c r="O2430" s="6">
        <v>16521</v>
      </c>
      <c r="P2430" s="6">
        <v>9906</v>
      </c>
      <c r="Q2430" s="6">
        <v>42650</v>
      </c>
      <c r="R2430" s="6">
        <v>7199</v>
      </c>
      <c r="S2430" s="6">
        <v>19993</v>
      </c>
      <c r="T2430" s="6">
        <v>13891</v>
      </c>
      <c r="U2430" s="6">
        <v>68029</v>
      </c>
      <c r="V2430" s="6">
        <v>86615</v>
      </c>
      <c r="W2430" s="6">
        <v>344544</v>
      </c>
      <c r="X2430" s="6">
        <v>333261</v>
      </c>
      <c r="Y2430" s="6">
        <v>173454</v>
      </c>
      <c r="Z2430" s="6">
        <v>191469</v>
      </c>
      <c r="AA2430" s="6">
        <v>76389</v>
      </c>
      <c r="AB2430" s="6">
        <v>80429</v>
      </c>
      <c r="AC2430" s="6">
        <v>10657554</v>
      </c>
      <c r="AD2430" s="6">
        <v>10783036</v>
      </c>
      <c r="AF2430">
        <f t="shared" si="740"/>
        <v>0.12378680226618372</v>
      </c>
      <c r="AG2430">
        <f t="shared" si="741"/>
        <v>2.1601687566201865E-2</v>
      </c>
      <c r="AH2430">
        <f t="shared" si="742"/>
        <v>0.19744647998513978</v>
      </c>
      <c r="AI2430">
        <f t="shared" si="743"/>
        <v>0.25990139860349698</v>
      </c>
      <c r="AJ2430">
        <f t="shared" si="744"/>
        <v>2.2706672426658288</v>
      </c>
      <c r="AK2430">
        <f t="shared" si="745"/>
        <v>2.3805965509952878</v>
      </c>
      <c r="AL2430">
        <f t="shared" si="746"/>
        <v>3.0739088935155985E-2</v>
      </c>
      <c r="AM2430">
        <f t="shared" si="747"/>
        <v>1.8164881229622728E-2</v>
      </c>
      <c r="AN2430">
        <f t="shared" si="748"/>
        <v>1.5599139732516021</v>
      </c>
      <c r="AO2430">
        <f t="shared" si="749"/>
        <v>1.6363690920929841</v>
      </c>
      <c r="AP2430">
        <f t="shared" si="750"/>
        <v>1</v>
      </c>
      <c r="AQ2430">
        <f t="shared" si="751"/>
        <v>1</v>
      </c>
      <c r="AR2430">
        <f t="shared" si="752"/>
        <v>1</v>
      </c>
      <c r="AS2430">
        <f t="shared" si="753"/>
        <v>0</v>
      </c>
      <c r="AT2430">
        <f t="shared" si="754"/>
        <v>1</v>
      </c>
      <c r="AU2430">
        <f t="shared" si="755"/>
        <v>0</v>
      </c>
      <c r="AV2430">
        <f t="shared" si="756"/>
        <v>1</v>
      </c>
      <c r="AW2430">
        <f t="shared" si="757"/>
        <v>0</v>
      </c>
      <c r="AX2430">
        <f t="shared" si="758"/>
        <v>1</v>
      </c>
      <c r="AY2430">
        <f t="shared" si="759"/>
        <v>6</v>
      </c>
    </row>
    <row r="2431" spans="1:51" x14ac:dyDescent="0.3">
      <c r="A2431" s="1" t="s">
        <v>2425</v>
      </c>
      <c r="B2431" s="2">
        <v>4104164</v>
      </c>
      <c r="C2431" s="3" t="s">
        <v>5337</v>
      </c>
      <c r="D2431" s="5">
        <v>213.92</v>
      </c>
      <c r="E2431" s="5">
        <v>40573.856426879996</v>
      </c>
      <c r="F2431" s="3" t="s">
        <v>4485</v>
      </c>
      <c r="G2431" s="3" t="s">
        <v>4486</v>
      </c>
      <c r="H2431" s="3" t="s">
        <v>4505</v>
      </c>
      <c r="I2431" s="3" t="s">
        <v>4505</v>
      </c>
      <c r="J2431" s="3" t="s">
        <v>4936</v>
      </c>
      <c r="K2431" s="6">
        <v>21142000</v>
      </c>
      <c r="L2431" s="6">
        <v>20765000</v>
      </c>
      <c r="M2431" s="6">
        <v>3706000</v>
      </c>
      <c r="N2431" s="6">
        <v>3686000</v>
      </c>
      <c r="O2431" s="6">
        <v>2393000</v>
      </c>
      <c r="P2431" s="6">
        <v>2387000</v>
      </c>
      <c r="Q2431" s="6">
        <v>1182000</v>
      </c>
      <c r="R2431" s="6">
        <v>1160000</v>
      </c>
      <c r="S2431" s="6">
        <v>2219000</v>
      </c>
      <c r="T2431" s="6">
        <v>1982000</v>
      </c>
      <c r="U2431" s="6">
        <v>10793000</v>
      </c>
      <c r="V2431" s="6">
        <v>10232000</v>
      </c>
      <c r="W2431" s="6">
        <v>41889000</v>
      </c>
      <c r="X2431" s="6">
        <v>41657000</v>
      </c>
      <c r="Y2431" s="6">
        <v>8302000</v>
      </c>
      <c r="Z2431" s="6">
        <v>8047000</v>
      </c>
      <c r="AA2431" s="6">
        <v>7973000</v>
      </c>
      <c r="AB2431" s="6">
        <v>8981000</v>
      </c>
      <c r="AC2431" s="6">
        <v>189548670</v>
      </c>
      <c r="AD2431" s="6">
        <v>189779216</v>
      </c>
      <c r="AF2431">
        <f t="shared" si="740"/>
        <v>2.8217431784000574E-2</v>
      </c>
      <c r="AG2431">
        <f t="shared" si="741"/>
        <v>2.7846460378807884E-2</v>
      </c>
      <c r="AH2431">
        <f t="shared" si="742"/>
        <v>0.2576571414929934</v>
      </c>
      <c r="AI2431">
        <f t="shared" si="743"/>
        <v>0.24562498499651919</v>
      </c>
      <c r="AJ2431">
        <f t="shared" si="744"/>
        <v>1.0412642669007901</v>
      </c>
      <c r="AK2431">
        <f t="shared" si="745"/>
        <v>0.89600267230820618</v>
      </c>
      <c r="AL2431">
        <f t="shared" si="746"/>
        <v>0.11318702109544981</v>
      </c>
      <c r="AM2431">
        <f t="shared" si="747"/>
        <v>0.11495304599084999</v>
      </c>
      <c r="AN2431">
        <f t="shared" si="748"/>
        <v>0.50471484160519464</v>
      </c>
      <c r="AO2431">
        <f t="shared" si="749"/>
        <v>0.49847564634995317</v>
      </c>
      <c r="AP2431">
        <f t="shared" si="750"/>
        <v>1</v>
      </c>
      <c r="AQ2431">
        <f t="shared" si="751"/>
        <v>1</v>
      </c>
      <c r="AR2431">
        <f t="shared" si="752"/>
        <v>1</v>
      </c>
      <c r="AS2431">
        <f t="shared" si="753"/>
        <v>1</v>
      </c>
      <c r="AT2431">
        <f t="shared" si="754"/>
        <v>0</v>
      </c>
      <c r="AU2431">
        <f t="shared" si="755"/>
        <v>1</v>
      </c>
      <c r="AV2431">
        <f t="shared" si="756"/>
        <v>0</v>
      </c>
      <c r="AW2431">
        <f t="shared" si="757"/>
        <v>1</v>
      </c>
      <c r="AX2431">
        <f t="shared" si="758"/>
        <v>1</v>
      </c>
      <c r="AY2431">
        <f t="shared" si="759"/>
        <v>7</v>
      </c>
    </row>
    <row r="2432" spans="1:51" x14ac:dyDescent="0.3">
      <c r="A2432" s="1" t="s">
        <v>2426</v>
      </c>
      <c r="B2432" s="2">
        <v>4069312</v>
      </c>
      <c r="C2432" s="3" t="s">
        <v>5337</v>
      </c>
      <c r="D2432" s="5">
        <v>234.1</v>
      </c>
      <c r="E2432" s="5">
        <v>19579.951000100002</v>
      </c>
      <c r="F2432" s="3" t="s">
        <v>4470</v>
      </c>
      <c r="G2432" s="3" t="s">
        <v>4512</v>
      </c>
      <c r="H2432" s="3" t="s">
        <v>4522</v>
      </c>
      <c r="I2432" s="3" t="s">
        <v>4557</v>
      </c>
      <c r="J2432" s="3" t="s">
        <v>5056</v>
      </c>
      <c r="K2432" s="6">
        <v>12712800</v>
      </c>
      <c r="L2432" s="6">
        <v>12487600</v>
      </c>
      <c r="M2432" s="6">
        <v>1673500</v>
      </c>
      <c r="N2432" s="6">
        <v>1655800</v>
      </c>
      <c r="O2432" s="6">
        <v>1125700</v>
      </c>
      <c r="P2432" s="6">
        <v>1123600</v>
      </c>
      <c r="Q2432" s="6">
        <v>436700</v>
      </c>
      <c r="R2432" s="6">
        <v>450700</v>
      </c>
      <c r="S2432" s="6">
        <v>1388200</v>
      </c>
      <c r="T2432" s="6">
        <v>1495800</v>
      </c>
      <c r="U2432" s="6">
        <v>5409200</v>
      </c>
      <c r="V2432" s="6">
        <v>3127000</v>
      </c>
      <c r="W2432" s="6">
        <v>18612500</v>
      </c>
      <c r="X2432" s="6">
        <v>16712300</v>
      </c>
      <c r="Y2432" s="6">
        <v>4909900</v>
      </c>
      <c r="Z2432" s="6">
        <v>3571300</v>
      </c>
      <c r="AA2432" s="6">
        <v>3412000</v>
      </c>
      <c r="AB2432" s="6">
        <v>4064700</v>
      </c>
      <c r="AC2432" s="6">
        <v>83700000</v>
      </c>
      <c r="AD2432" s="6">
        <v>83800000</v>
      </c>
      <c r="AF2432">
        <f t="shared" si="740"/>
        <v>2.346272666218939E-2</v>
      </c>
      <c r="AG2432">
        <f t="shared" si="741"/>
        <v>2.6968161174703662E-2</v>
      </c>
      <c r="AH2432">
        <f t="shared" si="742"/>
        <v>0.29062189388851578</v>
      </c>
      <c r="AI2432">
        <f t="shared" si="743"/>
        <v>0.18710769911980996</v>
      </c>
      <c r="AJ2432">
        <f t="shared" si="744"/>
        <v>1.4390093786635405</v>
      </c>
      <c r="AK2432">
        <f t="shared" si="745"/>
        <v>0.87861342780525009</v>
      </c>
      <c r="AL2432">
        <f t="shared" si="746"/>
        <v>8.8548549493423945E-2</v>
      </c>
      <c r="AM2432">
        <f t="shared" si="747"/>
        <v>8.9977257439379871E-2</v>
      </c>
      <c r="AN2432">
        <f t="shared" si="748"/>
        <v>0.68302484889187376</v>
      </c>
      <c r="AO2432">
        <f t="shared" si="749"/>
        <v>0.74721013864040253</v>
      </c>
      <c r="AP2432">
        <f t="shared" si="750"/>
        <v>1</v>
      </c>
      <c r="AQ2432">
        <f t="shared" si="751"/>
        <v>1</v>
      </c>
      <c r="AR2432">
        <f t="shared" si="752"/>
        <v>0</v>
      </c>
      <c r="AS2432">
        <f t="shared" si="753"/>
        <v>1</v>
      </c>
      <c r="AT2432">
        <f t="shared" si="754"/>
        <v>0</v>
      </c>
      <c r="AU2432">
        <f t="shared" si="755"/>
        <v>1</v>
      </c>
      <c r="AV2432">
        <f t="shared" si="756"/>
        <v>0</v>
      </c>
      <c r="AW2432">
        <f t="shared" si="757"/>
        <v>0</v>
      </c>
      <c r="AX2432">
        <f t="shared" si="758"/>
        <v>1</v>
      </c>
      <c r="AY2432">
        <f t="shared" si="759"/>
        <v>5</v>
      </c>
    </row>
    <row r="2433" spans="1:51" x14ac:dyDescent="0.3">
      <c r="A2433" s="1" t="s">
        <v>2427</v>
      </c>
      <c r="B2433" s="2">
        <v>4422251</v>
      </c>
      <c r="C2433" s="3" t="s">
        <v>5337</v>
      </c>
      <c r="D2433" s="5">
        <v>10.81</v>
      </c>
      <c r="E2433" s="5">
        <v>1379.7665746099999</v>
      </c>
      <c r="F2433" s="3" t="s">
        <v>4480</v>
      </c>
      <c r="G2433" s="3" t="s">
        <v>4491</v>
      </c>
      <c r="H2433" s="3" t="s">
        <v>4542</v>
      </c>
      <c r="I2433" s="3" t="s">
        <v>4543</v>
      </c>
      <c r="J2433" s="3" t="s">
        <v>4494</v>
      </c>
      <c r="K2433" s="6">
        <v>276898</v>
      </c>
      <c r="L2433" s="6">
        <v>284785</v>
      </c>
      <c r="M2433" s="6">
        <v>360233</v>
      </c>
      <c r="N2433" s="6">
        <v>369693</v>
      </c>
      <c r="O2433" s="6">
        <v>327602</v>
      </c>
      <c r="P2433" s="6">
        <v>338064</v>
      </c>
      <c r="Q2433" s="6">
        <v>95142</v>
      </c>
      <c r="R2433" s="6">
        <v>98775</v>
      </c>
      <c r="S2433" s="6">
        <v>252441</v>
      </c>
      <c r="T2433" s="6">
        <v>161546</v>
      </c>
      <c r="U2433" s="6">
        <v>3340807</v>
      </c>
      <c r="V2433" s="6">
        <v>3272971</v>
      </c>
      <c r="W2433" s="6">
        <v>5379139</v>
      </c>
      <c r="X2433" s="6">
        <v>5048187</v>
      </c>
      <c r="Y2433" s="6" t="s">
        <v>4474</v>
      </c>
      <c r="Z2433" s="6" t="s">
        <v>4474</v>
      </c>
      <c r="AA2433" s="6" t="s">
        <v>4474</v>
      </c>
      <c r="AB2433" s="6" t="s">
        <v>4474</v>
      </c>
      <c r="AC2433" s="6">
        <v>127765243</v>
      </c>
      <c r="AD2433" s="6">
        <v>127866107</v>
      </c>
      <c r="AF2433">
        <f t="shared" si="740"/>
        <v>1.7687217229374441E-2</v>
      </c>
      <c r="AG2433">
        <f t="shared" si="741"/>
        <v>1.9566430482864442E-2</v>
      </c>
      <c r="AH2433">
        <f t="shared" si="742"/>
        <v>0.6210672377122064</v>
      </c>
      <c r="AI2433">
        <f t="shared" si="743"/>
        <v>0.64834583187984118</v>
      </c>
      <c r="AJ2433" t="e">
        <f t="shared" si="744"/>
        <v>#VALUE!</v>
      </c>
      <c r="AK2433" t="e">
        <f t="shared" si="745"/>
        <v>#VALUE!</v>
      </c>
      <c r="AL2433">
        <f t="shared" si="746"/>
        <v>1.1831143598003597</v>
      </c>
      <c r="AM2433">
        <f t="shared" si="747"/>
        <v>1.187084993942799</v>
      </c>
      <c r="AN2433">
        <f t="shared" si="748"/>
        <v>5.1476267856249855E-2</v>
      </c>
      <c r="AO2433">
        <f t="shared" si="749"/>
        <v>5.6413322248165532E-2</v>
      </c>
      <c r="AP2433">
        <f t="shared" si="750"/>
        <v>1</v>
      </c>
      <c r="AQ2433">
        <f t="shared" si="751"/>
        <v>1</v>
      </c>
      <c r="AR2433">
        <f t="shared" si="752"/>
        <v>0</v>
      </c>
      <c r="AS2433">
        <f t="shared" si="753"/>
        <v>1</v>
      </c>
      <c r="AT2433">
        <f t="shared" si="754"/>
        <v>1</v>
      </c>
      <c r="AU2433">
        <f t="shared" si="755"/>
        <v>0</v>
      </c>
      <c r="AV2433">
        <f t="shared" si="756"/>
        <v>0</v>
      </c>
      <c r="AW2433">
        <f t="shared" si="757"/>
        <v>0</v>
      </c>
      <c r="AX2433">
        <f t="shared" si="758"/>
        <v>1</v>
      </c>
      <c r="AY2433">
        <f t="shared" si="759"/>
        <v>5</v>
      </c>
    </row>
    <row r="2434" spans="1:51" x14ac:dyDescent="0.3">
      <c r="A2434" s="1" t="s">
        <v>2428</v>
      </c>
      <c r="B2434" s="2">
        <v>4108493</v>
      </c>
      <c r="C2434" s="3" t="s">
        <v>5338</v>
      </c>
      <c r="D2434" s="5">
        <v>13.41</v>
      </c>
      <c r="E2434" s="5">
        <v>75.656765969999995</v>
      </c>
      <c r="F2434" s="3" t="s">
        <v>4480</v>
      </c>
      <c r="G2434" s="3" t="s">
        <v>4481</v>
      </c>
      <c r="H2434" s="3" t="s">
        <v>4481</v>
      </c>
      <c r="I2434" s="3" t="s">
        <v>4482</v>
      </c>
      <c r="J2434" s="3" t="s">
        <v>4483</v>
      </c>
      <c r="K2434" s="6">
        <v>24439</v>
      </c>
      <c r="L2434" s="6">
        <v>25165</v>
      </c>
      <c r="M2434" s="6" t="s">
        <v>4474</v>
      </c>
      <c r="N2434" s="6" t="s">
        <v>4474</v>
      </c>
      <c r="O2434" s="6">
        <v>18976</v>
      </c>
      <c r="P2434" s="6">
        <v>18247</v>
      </c>
      <c r="Q2434" s="6">
        <v>4211</v>
      </c>
      <c r="R2434" s="6">
        <v>4450</v>
      </c>
      <c r="S2434" s="6">
        <v>705</v>
      </c>
      <c r="T2434" s="6">
        <v>3325</v>
      </c>
      <c r="U2434" s="6" t="s">
        <v>4474</v>
      </c>
      <c r="V2434" s="6" t="s">
        <v>4474</v>
      </c>
      <c r="W2434" s="6">
        <v>697596</v>
      </c>
      <c r="X2434" s="6">
        <v>711042</v>
      </c>
      <c r="Y2434" s="6" t="s">
        <v>4474</v>
      </c>
      <c r="Z2434" s="6" t="s">
        <v>4474</v>
      </c>
      <c r="AA2434" s="6" t="s">
        <v>4474</v>
      </c>
      <c r="AB2434" s="6" t="s">
        <v>4474</v>
      </c>
      <c r="AC2434" s="6">
        <v>5737036</v>
      </c>
      <c r="AD2434" s="6">
        <v>5737036</v>
      </c>
      <c r="AF2434">
        <f t="shared" si="740"/>
        <v>6.0364451631029995E-3</v>
      </c>
      <c r="AG2434">
        <f t="shared" si="741"/>
        <v>6.2584207402656949E-3</v>
      </c>
      <c r="AH2434" t="e">
        <f t="shared" si="742"/>
        <v>#VALUE!</v>
      </c>
      <c r="AI2434" t="e">
        <f t="shared" si="743"/>
        <v>#VALUE!</v>
      </c>
      <c r="AJ2434" t="e">
        <f t="shared" si="744"/>
        <v>#VALUE!</v>
      </c>
      <c r="AK2434" t="e">
        <f t="shared" si="745"/>
        <v>#VALUE!</v>
      </c>
      <c r="AL2434">
        <f t="shared" si="746"/>
        <v>0.77646384876631613</v>
      </c>
      <c r="AM2434">
        <f t="shared" si="747"/>
        <v>0.72509437711106695</v>
      </c>
      <c r="AN2434">
        <f t="shared" si="748"/>
        <v>3.5033171061760675E-2</v>
      </c>
      <c r="AO2434">
        <f t="shared" si="749"/>
        <v>3.5391720882873304E-2</v>
      </c>
      <c r="AP2434">
        <f t="shared" si="750"/>
        <v>1</v>
      </c>
      <c r="AQ2434">
        <f t="shared" si="751"/>
        <v>1</v>
      </c>
      <c r="AR2434">
        <f t="shared" si="752"/>
        <v>0</v>
      </c>
      <c r="AS2434">
        <f t="shared" si="753"/>
        <v>0</v>
      </c>
      <c r="AT2434">
        <f t="shared" si="754"/>
        <v>0</v>
      </c>
      <c r="AU2434">
        <f t="shared" si="755"/>
        <v>0</v>
      </c>
      <c r="AV2434">
        <f t="shared" si="756"/>
        <v>1</v>
      </c>
      <c r="AW2434">
        <f t="shared" si="757"/>
        <v>0</v>
      </c>
      <c r="AX2434">
        <f t="shared" si="758"/>
        <v>0</v>
      </c>
      <c r="AY2434">
        <f t="shared" si="759"/>
        <v>3</v>
      </c>
    </row>
    <row r="2435" spans="1:51" x14ac:dyDescent="0.3">
      <c r="A2435" s="1" t="s">
        <v>2429</v>
      </c>
      <c r="B2435" s="2">
        <v>100608</v>
      </c>
      <c r="C2435" s="3" t="s">
        <v>5335</v>
      </c>
      <c r="D2435" s="5">
        <v>66.599999999999994</v>
      </c>
      <c r="E2435" s="5">
        <v>1698.7051944</v>
      </c>
      <c r="F2435" s="3" t="s">
        <v>4480</v>
      </c>
      <c r="G2435" s="3" t="s">
        <v>4481</v>
      </c>
      <c r="H2435" s="3" t="s">
        <v>4481</v>
      </c>
      <c r="I2435" s="3" t="s">
        <v>4482</v>
      </c>
      <c r="J2435" s="3" t="s">
        <v>4484</v>
      </c>
      <c r="K2435" s="6">
        <v>239090</v>
      </c>
      <c r="L2435" s="6">
        <v>237113</v>
      </c>
      <c r="M2435" s="6" t="s">
        <v>4474</v>
      </c>
      <c r="N2435" s="6" t="s">
        <v>4474</v>
      </c>
      <c r="O2435" s="6">
        <v>295671</v>
      </c>
      <c r="P2435" s="6">
        <v>292149</v>
      </c>
      <c r="Q2435" s="6">
        <v>98914</v>
      </c>
      <c r="R2435" s="6">
        <v>100828</v>
      </c>
      <c r="S2435" s="6">
        <v>90302</v>
      </c>
      <c r="T2435" s="6">
        <v>122872</v>
      </c>
      <c r="U2435" s="6" t="s">
        <v>4474</v>
      </c>
      <c r="V2435" s="6" t="s">
        <v>4474</v>
      </c>
      <c r="W2435" s="6">
        <v>6645371</v>
      </c>
      <c r="X2435" s="6">
        <v>6568807</v>
      </c>
      <c r="Y2435" s="6" t="s">
        <v>4474</v>
      </c>
      <c r="Z2435" s="6" t="s">
        <v>4474</v>
      </c>
      <c r="AA2435" s="6" t="s">
        <v>4474</v>
      </c>
      <c r="AB2435" s="6" t="s">
        <v>4474</v>
      </c>
      <c r="AC2435" s="6">
        <v>25506084</v>
      </c>
      <c r="AD2435" s="6">
        <v>25503744</v>
      </c>
      <c r="AF2435">
        <f t="shared" si="740"/>
        <v>1.4884646771414267E-2</v>
      </c>
      <c r="AG2435">
        <f t="shared" si="741"/>
        <v>1.5349514759681628E-2</v>
      </c>
      <c r="AH2435" t="e">
        <f t="shared" si="742"/>
        <v>#VALUE!</v>
      </c>
      <c r="AI2435" t="e">
        <f t="shared" si="743"/>
        <v>#VALUE!</v>
      </c>
      <c r="AJ2435" t="e">
        <f t="shared" si="744"/>
        <v>#VALUE!</v>
      </c>
      <c r="AK2435" t="e">
        <f t="shared" si="745"/>
        <v>#VALUE!</v>
      </c>
      <c r="AL2435">
        <f t="shared" si="746"/>
        <v>1.2366514701576812</v>
      </c>
      <c r="AM2435">
        <f t="shared" si="747"/>
        <v>1.2321087414017788</v>
      </c>
      <c r="AN2435">
        <f t="shared" si="748"/>
        <v>3.5978427690493128E-2</v>
      </c>
      <c r="AO2435">
        <f t="shared" si="749"/>
        <v>3.6096813317852083E-2</v>
      </c>
      <c r="AP2435">
        <f t="shared" si="750"/>
        <v>1</v>
      </c>
      <c r="AQ2435">
        <f t="shared" si="751"/>
        <v>1</v>
      </c>
      <c r="AR2435">
        <f t="shared" si="752"/>
        <v>0</v>
      </c>
      <c r="AS2435">
        <f t="shared" si="753"/>
        <v>0</v>
      </c>
      <c r="AT2435">
        <f t="shared" si="754"/>
        <v>0</v>
      </c>
      <c r="AU2435">
        <f t="shared" si="755"/>
        <v>0</v>
      </c>
      <c r="AV2435">
        <f t="shared" si="756"/>
        <v>1</v>
      </c>
      <c r="AW2435">
        <f t="shared" si="757"/>
        <v>0</v>
      </c>
      <c r="AX2435">
        <f t="shared" si="758"/>
        <v>0</v>
      </c>
      <c r="AY2435">
        <f t="shared" si="759"/>
        <v>3</v>
      </c>
    </row>
    <row r="2436" spans="1:51" x14ac:dyDescent="0.3">
      <c r="A2436" s="1" t="s">
        <v>2430</v>
      </c>
      <c r="B2436" s="2">
        <v>4911109</v>
      </c>
      <c r="C2436" s="3" t="s">
        <v>5338</v>
      </c>
      <c r="D2436" s="5">
        <v>25.82</v>
      </c>
      <c r="E2436" s="5">
        <v>191.21269527999999</v>
      </c>
      <c r="F2436" s="3" t="s">
        <v>4475</v>
      </c>
      <c r="G2436" s="3" t="s">
        <v>4548</v>
      </c>
      <c r="H2436" s="3" t="s">
        <v>4647</v>
      </c>
      <c r="I2436" s="3" t="s">
        <v>4687</v>
      </c>
      <c r="J2436" s="3" t="s">
        <v>5142</v>
      </c>
      <c r="K2436" s="6">
        <v>151822</v>
      </c>
      <c r="L2436" s="6">
        <v>137739</v>
      </c>
      <c r="M2436" s="6">
        <v>2877.1</v>
      </c>
      <c r="N2436" s="6">
        <v>5144</v>
      </c>
      <c r="O2436" s="6">
        <v>-635.9</v>
      </c>
      <c r="P2436" s="6">
        <v>2363</v>
      </c>
      <c r="Q2436" s="6">
        <v>-614</v>
      </c>
      <c r="R2436" s="6">
        <v>1917</v>
      </c>
      <c r="S2436" s="6">
        <v>-9315</v>
      </c>
      <c r="T2436" s="6">
        <v>2955</v>
      </c>
      <c r="U2436" s="6">
        <v>31051</v>
      </c>
      <c r="V2436" s="6">
        <v>29484</v>
      </c>
      <c r="W2436" s="6">
        <v>201213</v>
      </c>
      <c r="X2436" s="6">
        <v>198421</v>
      </c>
      <c r="Y2436" s="6">
        <v>125296</v>
      </c>
      <c r="Z2436" s="6">
        <v>128529</v>
      </c>
      <c r="AA2436" s="6">
        <v>29637</v>
      </c>
      <c r="AB2436" s="6">
        <v>30337</v>
      </c>
      <c r="AC2436" s="6">
        <v>7405604</v>
      </c>
      <c r="AD2436" s="6">
        <v>7396604</v>
      </c>
      <c r="AF2436">
        <f t="shared" si="740"/>
        <v>-3.0514926967939449E-3</v>
      </c>
      <c r="AG2436">
        <f t="shared" si="741"/>
        <v>9.6612757722216898E-3</v>
      </c>
      <c r="AH2436">
        <f t="shared" si="742"/>
        <v>0.1543190549318384</v>
      </c>
      <c r="AI2436">
        <f t="shared" si="743"/>
        <v>0.14859314286290262</v>
      </c>
      <c r="AJ2436">
        <f t="shared" si="744"/>
        <v>4.2276883625198236</v>
      </c>
      <c r="AK2436">
        <f t="shared" si="745"/>
        <v>4.2367076507235391</v>
      </c>
      <c r="AL2436">
        <f t="shared" si="746"/>
        <v>-4.1884575357985006E-3</v>
      </c>
      <c r="AM2436">
        <f t="shared" si="747"/>
        <v>1.71556349327351E-2</v>
      </c>
      <c r="AN2436">
        <f t="shared" si="748"/>
        <v>0.75453375278933266</v>
      </c>
      <c r="AO2436">
        <f t="shared" si="749"/>
        <v>0.69417551569642322</v>
      </c>
      <c r="AP2436">
        <f t="shared" si="750"/>
        <v>0</v>
      </c>
      <c r="AQ2436">
        <f t="shared" si="751"/>
        <v>0</v>
      </c>
      <c r="AR2436">
        <f t="shared" si="752"/>
        <v>0</v>
      </c>
      <c r="AS2436">
        <f t="shared" si="753"/>
        <v>0</v>
      </c>
      <c r="AT2436">
        <f t="shared" si="754"/>
        <v>0</v>
      </c>
      <c r="AU2436">
        <f t="shared" si="755"/>
        <v>0</v>
      </c>
      <c r="AV2436">
        <f t="shared" si="756"/>
        <v>0</v>
      </c>
      <c r="AW2436">
        <f t="shared" si="757"/>
        <v>1</v>
      </c>
      <c r="AX2436">
        <f t="shared" si="758"/>
        <v>0</v>
      </c>
      <c r="AY2436">
        <f t="shared" si="759"/>
        <v>1</v>
      </c>
    </row>
    <row r="2437" spans="1:51" x14ac:dyDescent="0.3">
      <c r="A2437" s="1" t="s">
        <v>2431</v>
      </c>
      <c r="B2437" s="2">
        <v>4069378</v>
      </c>
      <c r="C2437" s="3" t="s">
        <v>5335</v>
      </c>
      <c r="D2437" s="5">
        <v>74.45</v>
      </c>
      <c r="E2437" s="5">
        <v>95793.698250000001</v>
      </c>
      <c r="F2437" s="3" t="s">
        <v>4500</v>
      </c>
      <c r="G2437" s="3" t="s">
        <v>4539</v>
      </c>
      <c r="H2437" s="3" t="s">
        <v>4539</v>
      </c>
      <c r="I2437" s="3" t="s">
        <v>4540</v>
      </c>
      <c r="J2437" s="3" t="s">
        <v>4541</v>
      </c>
      <c r="K2437" s="6">
        <v>15591300</v>
      </c>
      <c r="L2437" s="6">
        <v>14905386</v>
      </c>
      <c r="M2437" s="6">
        <v>4920197</v>
      </c>
      <c r="N2437" s="6">
        <v>4685174</v>
      </c>
      <c r="O2437" s="6">
        <v>4556682</v>
      </c>
      <c r="P2437" s="6">
        <v>4325475</v>
      </c>
      <c r="Q2437" s="6">
        <v>4056818</v>
      </c>
      <c r="R2437" s="6">
        <v>3827772</v>
      </c>
      <c r="S2437" s="6">
        <v>5269577</v>
      </c>
      <c r="T2437" s="6">
        <v>4652269</v>
      </c>
      <c r="U2437" s="6">
        <v>4479087</v>
      </c>
      <c r="V2437" s="6">
        <v>4466045</v>
      </c>
      <c r="W2437" s="6">
        <v>19532489</v>
      </c>
      <c r="X2437" s="6">
        <v>18744728</v>
      </c>
      <c r="Y2437" s="6">
        <v>13492368</v>
      </c>
      <c r="Z2437" s="6">
        <v>12883220</v>
      </c>
      <c r="AA2437" s="6">
        <v>5342668</v>
      </c>
      <c r="AB2437" s="6">
        <v>4338438</v>
      </c>
      <c r="AC2437" s="6">
        <v>1291958000</v>
      </c>
      <c r="AD2437" s="6">
        <v>1303770000</v>
      </c>
      <c r="AF2437">
        <f t="shared" si="740"/>
        <v>0.20769590603634797</v>
      </c>
      <c r="AG2437">
        <f t="shared" si="741"/>
        <v>0.20420525707281537</v>
      </c>
      <c r="AH2437">
        <f t="shared" si="742"/>
        <v>0.22931470740876905</v>
      </c>
      <c r="AI2437">
        <f t="shared" si="743"/>
        <v>0.23825605791665797</v>
      </c>
      <c r="AJ2437">
        <f t="shared" si="744"/>
        <v>2.5253989205393261</v>
      </c>
      <c r="AK2437">
        <f t="shared" si="745"/>
        <v>2.9695526362252957</v>
      </c>
      <c r="AL2437">
        <f t="shared" si="746"/>
        <v>0.29225799003290298</v>
      </c>
      <c r="AM2437">
        <f t="shared" si="747"/>
        <v>0.29019543673676079</v>
      </c>
      <c r="AN2437">
        <f t="shared" si="748"/>
        <v>0.7982239232286269</v>
      </c>
      <c r="AO2437">
        <f t="shared" si="749"/>
        <v>0.79517750270902843</v>
      </c>
      <c r="AP2437">
        <f t="shared" si="750"/>
        <v>1</v>
      </c>
      <c r="AQ2437">
        <f t="shared" si="751"/>
        <v>1</v>
      </c>
      <c r="AR2437">
        <f t="shared" si="752"/>
        <v>1</v>
      </c>
      <c r="AS2437">
        <f t="shared" si="753"/>
        <v>1</v>
      </c>
      <c r="AT2437">
        <f t="shared" si="754"/>
        <v>1</v>
      </c>
      <c r="AU2437">
        <f t="shared" si="755"/>
        <v>0</v>
      </c>
      <c r="AV2437">
        <f t="shared" si="756"/>
        <v>1</v>
      </c>
      <c r="AW2437">
        <f t="shared" si="757"/>
        <v>1</v>
      </c>
      <c r="AX2437">
        <f t="shared" si="758"/>
        <v>1</v>
      </c>
      <c r="AY2437">
        <f t="shared" si="759"/>
        <v>8</v>
      </c>
    </row>
    <row r="2438" spans="1:51" x14ac:dyDescent="0.3">
      <c r="A2438" s="1" t="s">
        <v>2432</v>
      </c>
      <c r="B2438" s="2">
        <v>4417220</v>
      </c>
      <c r="C2438" s="3" t="s">
        <v>5335</v>
      </c>
      <c r="D2438" s="5">
        <v>119.61</v>
      </c>
      <c r="E2438" s="5">
        <v>12243.01729527</v>
      </c>
      <c r="F2438" s="3" t="s">
        <v>4525</v>
      </c>
      <c r="G2438" s="3" t="s">
        <v>4526</v>
      </c>
      <c r="H2438" s="3" t="s">
        <v>4705</v>
      </c>
      <c r="I2438" s="3" t="s">
        <v>5014</v>
      </c>
      <c r="J2438" s="3" t="s">
        <v>4700</v>
      </c>
      <c r="K2438" s="6">
        <v>2190159</v>
      </c>
      <c r="L2438" s="6">
        <v>2166649</v>
      </c>
      <c r="M2438" s="6">
        <v>991570</v>
      </c>
      <c r="N2438" s="6">
        <v>990843</v>
      </c>
      <c r="O2438" s="6">
        <v>693536</v>
      </c>
      <c r="P2438" s="6">
        <v>693284</v>
      </c>
      <c r="Q2438" s="6">
        <v>513240</v>
      </c>
      <c r="R2438" s="6">
        <v>505843</v>
      </c>
      <c r="S2438" s="6">
        <v>848490</v>
      </c>
      <c r="T2438" s="6">
        <v>843644</v>
      </c>
      <c r="U2438" s="6">
        <v>2995705</v>
      </c>
      <c r="V2438" s="6">
        <v>2749360</v>
      </c>
      <c r="W2438" s="6">
        <v>6520068</v>
      </c>
      <c r="X2438" s="6">
        <v>6582421</v>
      </c>
      <c r="Y2438" s="6" t="s">
        <v>4474</v>
      </c>
      <c r="Z2438" s="6" t="s">
        <v>4474</v>
      </c>
      <c r="AA2438" s="6" t="s">
        <v>4474</v>
      </c>
      <c r="AB2438" s="6" t="s">
        <v>4474</v>
      </c>
      <c r="AC2438" s="6">
        <v>102357807</v>
      </c>
      <c r="AD2438" s="6">
        <v>102295158</v>
      </c>
      <c r="AF2438">
        <f t="shared" ref="AF2438:AF2501" si="760">Q2438/W2438</f>
        <v>7.8716970436504649E-2</v>
      </c>
      <c r="AG2438">
        <f t="shared" ref="AG2438:AG2501" si="761">R2438/X2438</f>
        <v>7.6847561102518364E-2</v>
      </c>
      <c r="AH2438">
        <f t="shared" ref="AH2438:AH2501" si="762">U2438/W2438</f>
        <v>0.45945916514981133</v>
      </c>
      <c r="AI2438">
        <f t="shared" ref="AI2438:AI2501" si="763">V2438/X2438</f>
        <v>0.41768218714664407</v>
      </c>
      <c r="AJ2438" t="e">
        <f t="shared" ref="AJ2438:AJ2501" si="764">Y2438/AA2438</f>
        <v>#VALUE!</v>
      </c>
      <c r="AK2438" t="e">
        <f t="shared" ref="AK2438:AK2501" si="765">Z2438/AB2438</f>
        <v>#VALUE!</v>
      </c>
      <c r="AL2438">
        <f t="shared" ref="AL2438:AL2501" si="766">O2438/K2438</f>
        <v>0.3166601146309469</v>
      </c>
      <c r="AM2438">
        <f t="shared" ref="AM2438:AM2501" si="767">P2438/L2438</f>
        <v>0.31997983983561712</v>
      </c>
      <c r="AN2438">
        <f t="shared" ref="AN2438:AN2501" si="768">K2438/W2438</f>
        <v>0.33591045369465472</v>
      </c>
      <c r="AO2438">
        <f t="shared" ref="AO2438:AO2501" si="769">L2438/X2438</f>
        <v>0.32915685581338539</v>
      </c>
      <c r="AP2438">
        <f t="shared" ref="AP2438:AP2501" si="770">IF(OR(Q2438&lt;0, Q2438="NA"), 0, 1)</f>
        <v>1</v>
      </c>
      <c r="AQ2438">
        <f t="shared" ref="AQ2438:AQ2501" si="771">IF(OR(S2438&lt;0, S2438="NA"), 0, 1)</f>
        <v>1</v>
      </c>
      <c r="AR2438">
        <f t="shared" ref="AR2438:AR2501" si="772">IFERROR(IF((AF2438-AG2438)&gt;0,1,0),0)</f>
        <v>1</v>
      </c>
      <c r="AS2438">
        <f t="shared" ref="AS2438:AS2501" si="773">IFERROR(IF((S2438-Q2438)&gt;0,1,0),0)</f>
        <v>1</v>
      </c>
      <c r="AT2438">
        <f t="shared" ref="AT2438:AT2501" si="774">IFERROR(IF((AH2438-AI2438)&lt;0,1,0),0)</f>
        <v>0</v>
      </c>
      <c r="AU2438">
        <f t="shared" ref="AU2438:AU2501" si="775">IFERROR(IF((AJ2438-AK2438)&gt;0,1,0),0)</f>
        <v>0</v>
      </c>
      <c r="AV2438">
        <f t="shared" ref="AV2438:AV2501" si="776">IFERROR(IF((AL2438-AM2438)&gt;0,1,0),0)</f>
        <v>0</v>
      </c>
      <c r="AW2438">
        <f t="shared" ref="AW2438:AW2501" si="777">IFERROR(IF((AN2438-AO2438)&gt;0,1,0),0)</f>
        <v>1</v>
      </c>
      <c r="AX2438">
        <f t="shared" ref="AX2438:AX2501" si="778">IFERROR(IF((AC2438-AD2438)&lt;0,1,0),0)</f>
        <v>0</v>
      </c>
      <c r="AY2438">
        <f t="shared" ref="AY2438:AY2501" si="779">SUM(AP2438:AX2438)</f>
        <v>5</v>
      </c>
    </row>
    <row r="2439" spans="1:51" x14ac:dyDescent="0.3">
      <c r="A2439" s="1" t="s">
        <v>2433</v>
      </c>
      <c r="B2439" s="2">
        <v>4916646</v>
      </c>
      <c r="C2439" s="3" t="s">
        <v>5337</v>
      </c>
      <c r="D2439" s="5">
        <v>60.85</v>
      </c>
      <c r="E2439" s="5">
        <v>8679.6864124500007</v>
      </c>
      <c r="F2439" s="3" t="s">
        <v>4559</v>
      </c>
      <c r="G2439" s="3" t="s">
        <v>4560</v>
      </c>
      <c r="H2439" s="3" t="s">
        <v>4561</v>
      </c>
      <c r="I2439" s="3" t="s">
        <v>4562</v>
      </c>
      <c r="J2439" s="3" t="s">
        <v>5143</v>
      </c>
      <c r="K2439" s="6">
        <v>6325200</v>
      </c>
      <c r="L2439" s="6">
        <v>6456400</v>
      </c>
      <c r="M2439" s="6">
        <v>1205000</v>
      </c>
      <c r="N2439" s="6">
        <v>1294400</v>
      </c>
      <c r="O2439" s="6">
        <v>831700</v>
      </c>
      <c r="P2439" s="6">
        <v>971700</v>
      </c>
      <c r="Q2439" s="6">
        <v>367000</v>
      </c>
      <c r="R2439" s="6">
        <v>618100</v>
      </c>
      <c r="S2439" s="6">
        <v>772300</v>
      </c>
      <c r="T2439" s="6">
        <v>793800</v>
      </c>
      <c r="U2439" s="6">
        <v>3688900</v>
      </c>
      <c r="V2439" s="6">
        <v>3432100</v>
      </c>
      <c r="W2439" s="6">
        <v>7452100</v>
      </c>
      <c r="X2439" s="6">
        <v>7512500</v>
      </c>
      <c r="Y2439" s="6">
        <v>2190900</v>
      </c>
      <c r="Z2439" s="6">
        <v>2063600</v>
      </c>
      <c r="AA2439" s="6">
        <v>1627000</v>
      </c>
      <c r="AB2439" s="6">
        <v>1730300</v>
      </c>
      <c r="AC2439" s="6">
        <v>142640636</v>
      </c>
      <c r="AD2439" s="6">
        <v>142595357</v>
      </c>
      <c r="AF2439">
        <f t="shared" si="760"/>
        <v>4.9247863018478014E-2</v>
      </c>
      <c r="AG2439">
        <f t="shared" si="761"/>
        <v>8.2276206322795337E-2</v>
      </c>
      <c r="AH2439">
        <f t="shared" si="762"/>
        <v>0.49501482803505054</v>
      </c>
      <c r="AI2439">
        <f t="shared" si="763"/>
        <v>0.45685191347753745</v>
      </c>
      <c r="AJ2439">
        <f t="shared" si="764"/>
        <v>1.3465888137676705</v>
      </c>
      <c r="AK2439">
        <f t="shared" si="765"/>
        <v>1.1926255562619199</v>
      </c>
      <c r="AL2439">
        <f t="shared" si="766"/>
        <v>0.13148991336242333</v>
      </c>
      <c r="AM2439">
        <f t="shared" si="767"/>
        <v>0.15050182764388823</v>
      </c>
      <c r="AN2439">
        <f t="shared" si="768"/>
        <v>0.84878088055715839</v>
      </c>
      <c r="AO2439">
        <f t="shared" si="769"/>
        <v>0.85942096505823629</v>
      </c>
      <c r="AP2439">
        <f t="shared" si="770"/>
        <v>1</v>
      </c>
      <c r="AQ2439">
        <f t="shared" si="771"/>
        <v>1</v>
      </c>
      <c r="AR2439">
        <f t="shared" si="772"/>
        <v>0</v>
      </c>
      <c r="AS2439">
        <f t="shared" si="773"/>
        <v>1</v>
      </c>
      <c r="AT2439">
        <f t="shared" si="774"/>
        <v>0</v>
      </c>
      <c r="AU2439">
        <f t="shared" si="775"/>
        <v>1</v>
      </c>
      <c r="AV2439">
        <f t="shared" si="776"/>
        <v>0</v>
      </c>
      <c r="AW2439">
        <f t="shared" si="777"/>
        <v>0</v>
      </c>
      <c r="AX2439">
        <f t="shared" si="778"/>
        <v>0</v>
      </c>
      <c r="AY2439">
        <f t="shared" si="779"/>
        <v>4</v>
      </c>
    </row>
    <row r="2440" spans="1:51" x14ac:dyDescent="0.3">
      <c r="A2440" s="1" t="s">
        <v>2434</v>
      </c>
      <c r="B2440" s="2">
        <v>4912964</v>
      </c>
      <c r="C2440" s="3" t="s">
        <v>5335</v>
      </c>
      <c r="D2440" s="5">
        <v>168.09</v>
      </c>
      <c r="E2440" s="5">
        <v>4633.40085</v>
      </c>
      <c r="F2440" s="3" t="s">
        <v>4559</v>
      </c>
      <c r="G2440" s="3" t="s">
        <v>4560</v>
      </c>
      <c r="H2440" s="3" t="s">
        <v>4561</v>
      </c>
      <c r="I2440" s="3" t="s">
        <v>4562</v>
      </c>
      <c r="J2440" s="3" t="s">
        <v>4834</v>
      </c>
      <c r="K2440" s="6">
        <v>1876745</v>
      </c>
      <c r="L2440" s="6">
        <v>1871759</v>
      </c>
      <c r="M2440" s="6">
        <v>272587</v>
      </c>
      <c r="N2440" s="6">
        <v>272733</v>
      </c>
      <c r="O2440" s="6">
        <v>215926</v>
      </c>
      <c r="P2440" s="6">
        <v>216837</v>
      </c>
      <c r="Q2440" s="6">
        <v>159363</v>
      </c>
      <c r="R2440" s="6">
        <v>158613</v>
      </c>
      <c r="S2440" s="6">
        <v>235830</v>
      </c>
      <c r="T2440" s="6">
        <v>251553</v>
      </c>
      <c r="U2440" s="6" t="s">
        <v>4474</v>
      </c>
      <c r="V2440" s="6" t="s">
        <v>4474</v>
      </c>
      <c r="W2440" s="6">
        <v>1216210</v>
      </c>
      <c r="X2440" s="6">
        <v>1206931</v>
      </c>
      <c r="Y2440" s="6">
        <v>452587</v>
      </c>
      <c r="Z2440" s="6">
        <v>443993</v>
      </c>
      <c r="AA2440" s="6">
        <v>173177</v>
      </c>
      <c r="AB2440" s="6">
        <v>183969</v>
      </c>
      <c r="AC2440" s="6">
        <v>27565702</v>
      </c>
      <c r="AD2440" s="6">
        <v>27527090</v>
      </c>
      <c r="AF2440">
        <f t="shared" si="760"/>
        <v>0.13103246972151192</v>
      </c>
      <c r="AG2440">
        <f t="shared" si="761"/>
        <v>0.1314184489419859</v>
      </c>
      <c r="AH2440" t="e">
        <f t="shared" si="762"/>
        <v>#VALUE!</v>
      </c>
      <c r="AI2440" t="e">
        <f t="shared" si="763"/>
        <v>#VALUE!</v>
      </c>
      <c r="AJ2440">
        <f t="shared" si="764"/>
        <v>2.6134359643601632</v>
      </c>
      <c r="AK2440">
        <f t="shared" si="765"/>
        <v>2.4134120422462479</v>
      </c>
      <c r="AL2440">
        <f t="shared" si="766"/>
        <v>0.11505345691609675</v>
      </c>
      <c r="AM2440">
        <f t="shared" si="767"/>
        <v>0.11584664478706927</v>
      </c>
      <c r="AN2440">
        <f t="shared" si="768"/>
        <v>1.543109331447694</v>
      </c>
      <c r="AO2440">
        <f t="shared" si="769"/>
        <v>1.5508417631165328</v>
      </c>
      <c r="AP2440">
        <f t="shared" si="770"/>
        <v>1</v>
      </c>
      <c r="AQ2440">
        <f t="shared" si="771"/>
        <v>1</v>
      </c>
      <c r="AR2440">
        <f t="shared" si="772"/>
        <v>0</v>
      </c>
      <c r="AS2440">
        <f t="shared" si="773"/>
        <v>1</v>
      </c>
      <c r="AT2440">
        <f t="shared" si="774"/>
        <v>0</v>
      </c>
      <c r="AU2440">
        <f t="shared" si="775"/>
        <v>1</v>
      </c>
      <c r="AV2440">
        <f t="shared" si="776"/>
        <v>0</v>
      </c>
      <c r="AW2440">
        <f t="shared" si="777"/>
        <v>0</v>
      </c>
      <c r="AX2440">
        <f t="shared" si="778"/>
        <v>0</v>
      </c>
      <c r="AY2440">
        <f t="shared" si="779"/>
        <v>4</v>
      </c>
    </row>
    <row r="2441" spans="1:51" x14ac:dyDescent="0.3">
      <c r="A2441" s="1" t="s">
        <v>2435</v>
      </c>
      <c r="B2441" s="2">
        <v>117876626</v>
      </c>
      <c r="C2441" s="3" t="s">
        <v>5337</v>
      </c>
      <c r="D2441" s="5">
        <v>70.28</v>
      </c>
      <c r="E2441" s="5">
        <v>1224.6289999999999</v>
      </c>
      <c r="F2441" s="3" t="s">
        <v>4525</v>
      </c>
      <c r="G2441" s="3" t="s">
        <v>4698</v>
      </c>
      <c r="H2441" s="3" t="s">
        <v>4698</v>
      </c>
      <c r="I2441" s="3" t="s">
        <v>4699</v>
      </c>
      <c r="J2441" s="3" t="s">
        <v>4843</v>
      </c>
      <c r="K2441" s="6">
        <v>90912</v>
      </c>
      <c r="L2441" s="6">
        <v>80223</v>
      </c>
      <c r="M2441" s="6">
        <v>-12845</v>
      </c>
      <c r="N2441" s="6">
        <v>-4003</v>
      </c>
      <c r="O2441" s="6">
        <v>-21505</v>
      </c>
      <c r="P2441" s="6">
        <v>-13188</v>
      </c>
      <c r="Q2441" s="6">
        <v>-234</v>
      </c>
      <c r="R2441" s="6">
        <v>19155</v>
      </c>
      <c r="S2441" s="6">
        <v>53191</v>
      </c>
      <c r="T2441" s="6">
        <v>61950</v>
      </c>
      <c r="U2441" s="6">
        <v>242430</v>
      </c>
      <c r="V2441" s="6">
        <v>360845</v>
      </c>
      <c r="W2441" s="6">
        <v>689888</v>
      </c>
      <c r="X2441" s="6">
        <v>710463</v>
      </c>
      <c r="Y2441" s="6">
        <v>31606</v>
      </c>
      <c r="Z2441" s="6">
        <v>41543</v>
      </c>
      <c r="AA2441" s="6">
        <v>43258</v>
      </c>
      <c r="AB2441" s="6">
        <v>50359</v>
      </c>
      <c r="AC2441" s="6">
        <v>17425000</v>
      </c>
      <c r="AD2441" s="6">
        <v>17425000</v>
      </c>
      <c r="AF2441">
        <f t="shared" si="760"/>
        <v>-3.3918549097824573E-4</v>
      </c>
      <c r="AG2441">
        <f t="shared" si="761"/>
        <v>2.6961291439526056E-2</v>
      </c>
      <c r="AH2441">
        <f t="shared" si="762"/>
        <v>0.35140486571733381</v>
      </c>
      <c r="AI2441">
        <f t="shared" si="763"/>
        <v>0.50790118556490627</v>
      </c>
      <c r="AJ2441">
        <f t="shared" si="764"/>
        <v>0.73063941929816445</v>
      </c>
      <c r="AK2441">
        <f t="shared" si="765"/>
        <v>0.82493695267975931</v>
      </c>
      <c r="AL2441">
        <f t="shared" si="766"/>
        <v>-0.23654743048222457</v>
      </c>
      <c r="AM2441">
        <f t="shared" si="767"/>
        <v>-0.16439175797464567</v>
      </c>
      <c r="AN2441">
        <f t="shared" si="768"/>
        <v>0.13177791177698409</v>
      </c>
      <c r="AO2441">
        <f t="shared" si="769"/>
        <v>0.11291650655980677</v>
      </c>
      <c r="AP2441">
        <f t="shared" si="770"/>
        <v>0</v>
      </c>
      <c r="AQ2441">
        <f t="shared" si="771"/>
        <v>1</v>
      </c>
      <c r="AR2441">
        <f t="shared" si="772"/>
        <v>0</v>
      </c>
      <c r="AS2441">
        <f t="shared" si="773"/>
        <v>1</v>
      </c>
      <c r="AT2441">
        <f t="shared" si="774"/>
        <v>1</v>
      </c>
      <c r="AU2441">
        <f t="shared" si="775"/>
        <v>0</v>
      </c>
      <c r="AV2441">
        <f t="shared" si="776"/>
        <v>0</v>
      </c>
      <c r="AW2441">
        <f t="shared" si="777"/>
        <v>1</v>
      </c>
      <c r="AX2441">
        <f t="shared" si="778"/>
        <v>0</v>
      </c>
      <c r="AY2441">
        <f t="shared" si="779"/>
        <v>4</v>
      </c>
    </row>
    <row r="2442" spans="1:51" x14ac:dyDescent="0.3">
      <c r="A2442" s="1" t="s">
        <v>2436</v>
      </c>
      <c r="B2442" s="2">
        <v>102409</v>
      </c>
      <c r="C2442" s="3" t="s">
        <v>5338</v>
      </c>
      <c r="D2442" s="5">
        <v>23.555</v>
      </c>
      <c r="E2442" s="5">
        <v>136.06032250999999</v>
      </c>
      <c r="F2442" s="3" t="s">
        <v>4480</v>
      </c>
      <c r="G2442" s="3" t="s">
        <v>4481</v>
      </c>
      <c r="H2442" s="3" t="s">
        <v>4481</v>
      </c>
      <c r="I2442" s="3" t="s">
        <v>4482</v>
      </c>
      <c r="J2442" s="3" t="s">
        <v>4786</v>
      </c>
      <c r="K2442" s="6">
        <v>57574</v>
      </c>
      <c r="L2442" s="6">
        <v>56268</v>
      </c>
      <c r="M2442" s="6" t="s">
        <v>4474</v>
      </c>
      <c r="N2442" s="6" t="s">
        <v>4474</v>
      </c>
      <c r="O2442" s="6">
        <v>42443</v>
      </c>
      <c r="P2442" s="6">
        <v>39944</v>
      </c>
      <c r="Q2442" s="6">
        <v>12360</v>
      </c>
      <c r="R2442" s="6">
        <v>11307</v>
      </c>
      <c r="S2442" s="6">
        <v>16562</v>
      </c>
      <c r="T2442" s="6">
        <v>14594</v>
      </c>
      <c r="U2442" s="6">
        <v>5650</v>
      </c>
      <c r="V2442" s="6" t="s">
        <v>4474</v>
      </c>
      <c r="W2442" s="6">
        <v>1563651</v>
      </c>
      <c r="X2442" s="6">
        <v>1560754</v>
      </c>
      <c r="Y2442" s="6" t="s">
        <v>4474</v>
      </c>
      <c r="Z2442" s="6" t="s">
        <v>4474</v>
      </c>
      <c r="AA2442" s="6" t="s">
        <v>4474</v>
      </c>
      <c r="AB2442" s="6" t="s">
        <v>4474</v>
      </c>
      <c r="AC2442" s="6">
        <v>5776282</v>
      </c>
      <c r="AD2442" s="6">
        <v>5743044</v>
      </c>
      <c r="AF2442">
        <f t="shared" si="760"/>
        <v>7.9045771722718178E-3</v>
      </c>
      <c r="AG2442">
        <f t="shared" si="761"/>
        <v>7.2445753783107391E-3</v>
      </c>
      <c r="AH2442">
        <f t="shared" si="762"/>
        <v>3.6133382704964215E-3</v>
      </c>
      <c r="AI2442" t="e">
        <f t="shared" si="763"/>
        <v>#VALUE!</v>
      </c>
      <c r="AJ2442" t="e">
        <f t="shared" si="764"/>
        <v>#VALUE!</v>
      </c>
      <c r="AK2442" t="e">
        <f t="shared" si="765"/>
        <v>#VALUE!</v>
      </c>
      <c r="AL2442">
        <f t="shared" si="766"/>
        <v>0.73719039844374201</v>
      </c>
      <c r="AM2442">
        <f t="shared" si="767"/>
        <v>0.70988839127034908</v>
      </c>
      <c r="AN2442">
        <f t="shared" si="768"/>
        <v>3.6820236740807255E-2</v>
      </c>
      <c r="AO2442">
        <f t="shared" si="769"/>
        <v>3.6051805729794703E-2</v>
      </c>
      <c r="AP2442">
        <f t="shared" si="770"/>
        <v>1</v>
      </c>
      <c r="AQ2442">
        <f t="shared" si="771"/>
        <v>1</v>
      </c>
      <c r="AR2442">
        <f t="shared" si="772"/>
        <v>1</v>
      </c>
      <c r="AS2442">
        <f t="shared" si="773"/>
        <v>1</v>
      </c>
      <c r="AT2442">
        <f t="shared" si="774"/>
        <v>0</v>
      </c>
      <c r="AU2442">
        <f t="shared" si="775"/>
        <v>0</v>
      </c>
      <c r="AV2442">
        <f t="shared" si="776"/>
        <v>1</v>
      </c>
      <c r="AW2442">
        <f t="shared" si="777"/>
        <v>1</v>
      </c>
      <c r="AX2442">
        <f t="shared" si="778"/>
        <v>0</v>
      </c>
      <c r="AY2442">
        <f t="shared" si="779"/>
        <v>6</v>
      </c>
    </row>
    <row r="2443" spans="1:51" x14ac:dyDescent="0.3">
      <c r="A2443" s="1" t="s">
        <v>2437</v>
      </c>
      <c r="B2443" s="2">
        <v>4671097</v>
      </c>
      <c r="C2443" s="3" t="s">
        <v>5336</v>
      </c>
      <c r="D2443" s="5">
        <v>12.9</v>
      </c>
      <c r="E2443" s="5">
        <v>398.99234310000003</v>
      </c>
      <c r="F2443" s="3" t="s">
        <v>4475</v>
      </c>
      <c r="G2443" s="3" t="s">
        <v>4476</v>
      </c>
      <c r="H2443" s="3" t="s">
        <v>4477</v>
      </c>
      <c r="I2443" s="3" t="s">
        <v>4498</v>
      </c>
      <c r="J2443" s="3" t="s">
        <v>4516</v>
      </c>
      <c r="K2443" s="6">
        <v>1436124</v>
      </c>
      <c r="L2443" s="6">
        <v>1442231</v>
      </c>
      <c r="M2443" s="6">
        <v>71168</v>
      </c>
      <c r="N2443" s="6">
        <v>65362</v>
      </c>
      <c r="O2443" s="6">
        <v>35292</v>
      </c>
      <c r="P2443" s="6">
        <v>28044</v>
      </c>
      <c r="Q2443" s="6">
        <v>-20906</v>
      </c>
      <c r="R2443" s="6">
        <v>-132707</v>
      </c>
      <c r="S2443" s="6">
        <v>81686</v>
      </c>
      <c r="T2443" s="6">
        <v>80647</v>
      </c>
      <c r="U2443" s="6">
        <v>287558</v>
      </c>
      <c r="V2443" s="6">
        <v>250227</v>
      </c>
      <c r="W2443" s="6">
        <v>843571</v>
      </c>
      <c r="X2443" s="6">
        <v>802516</v>
      </c>
      <c r="Y2443" s="6">
        <v>453495</v>
      </c>
      <c r="Z2443" s="6">
        <v>414764</v>
      </c>
      <c r="AA2443" s="6">
        <v>260206</v>
      </c>
      <c r="AB2443" s="6">
        <v>253427</v>
      </c>
      <c r="AC2443" s="6">
        <v>31023000</v>
      </c>
      <c r="AD2443" s="6">
        <v>31256000</v>
      </c>
      <c r="AF2443">
        <f t="shared" si="760"/>
        <v>-2.4782739093686244E-2</v>
      </c>
      <c r="AG2443">
        <f t="shared" si="761"/>
        <v>-0.16536368122255507</v>
      </c>
      <c r="AH2443">
        <f t="shared" si="762"/>
        <v>0.34088179892386061</v>
      </c>
      <c r="AI2443">
        <f t="shared" si="763"/>
        <v>0.3118031291587956</v>
      </c>
      <c r="AJ2443">
        <f t="shared" si="764"/>
        <v>1.7428306803071412</v>
      </c>
      <c r="AK2443">
        <f t="shared" si="765"/>
        <v>1.6366211966365067</v>
      </c>
      <c r="AL2443">
        <f t="shared" si="766"/>
        <v>2.4574479641033781E-2</v>
      </c>
      <c r="AM2443">
        <f t="shared" si="767"/>
        <v>1.9444873948764103E-2</v>
      </c>
      <c r="AN2443">
        <f t="shared" si="768"/>
        <v>1.7024340571214516</v>
      </c>
      <c r="AO2443">
        <f t="shared" si="769"/>
        <v>1.7971367549058213</v>
      </c>
      <c r="AP2443">
        <f t="shared" si="770"/>
        <v>0</v>
      </c>
      <c r="AQ2443">
        <f t="shared" si="771"/>
        <v>1</v>
      </c>
      <c r="AR2443">
        <f t="shared" si="772"/>
        <v>1</v>
      </c>
      <c r="AS2443">
        <f t="shared" si="773"/>
        <v>1</v>
      </c>
      <c r="AT2443">
        <f t="shared" si="774"/>
        <v>0</v>
      </c>
      <c r="AU2443">
        <f t="shared" si="775"/>
        <v>1</v>
      </c>
      <c r="AV2443">
        <f t="shared" si="776"/>
        <v>1</v>
      </c>
      <c r="AW2443">
        <f t="shared" si="777"/>
        <v>0</v>
      </c>
      <c r="AX2443">
        <f t="shared" si="778"/>
        <v>1</v>
      </c>
      <c r="AY2443">
        <f t="shared" si="779"/>
        <v>6</v>
      </c>
    </row>
    <row r="2444" spans="1:51" x14ac:dyDescent="0.3">
      <c r="A2444" s="1" t="s">
        <v>2438</v>
      </c>
      <c r="B2444" s="2">
        <v>19747532</v>
      </c>
      <c r="C2444" s="3" t="s">
        <v>5336</v>
      </c>
      <c r="D2444" s="5">
        <v>7.72</v>
      </c>
      <c r="E2444" s="5">
        <v>280.10385675999999</v>
      </c>
      <c r="F2444" s="3" t="s">
        <v>4475</v>
      </c>
      <c r="G2444" s="3" t="s">
        <v>4548</v>
      </c>
      <c r="H2444" s="3" t="s">
        <v>4810</v>
      </c>
      <c r="I2444" s="3" t="s">
        <v>4817</v>
      </c>
      <c r="J2444" s="3" t="s">
        <v>4818</v>
      </c>
      <c r="K2444" s="6">
        <v>1461271</v>
      </c>
      <c r="L2444" s="6">
        <v>1400147</v>
      </c>
      <c r="M2444" s="6">
        <v>67312</v>
      </c>
      <c r="N2444" s="6">
        <v>62318</v>
      </c>
      <c r="O2444" s="6">
        <v>60687</v>
      </c>
      <c r="P2444" s="6">
        <v>56601</v>
      </c>
      <c r="Q2444" s="6">
        <v>28538</v>
      </c>
      <c r="R2444" s="6">
        <v>26630</v>
      </c>
      <c r="S2444" s="6">
        <v>6841</v>
      </c>
      <c r="T2444" s="6">
        <v>38982</v>
      </c>
      <c r="U2444" s="6">
        <v>732138</v>
      </c>
      <c r="V2444" s="6">
        <v>754107</v>
      </c>
      <c r="W2444" s="6">
        <v>1726611</v>
      </c>
      <c r="X2444" s="6">
        <v>1742910</v>
      </c>
      <c r="Y2444" s="6">
        <v>1452558</v>
      </c>
      <c r="Z2444" s="6">
        <v>1463555</v>
      </c>
      <c r="AA2444" s="6">
        <v>289461</v>
      </c>
      <c r="AB2444" s="6">
        <v>294318</v>
      </c>
      <c r="AC2444" s="6">
        <v>36282883</v>
      </c>
      <c r="AD2444" s="6">
        <v>36275392</v>
      </c>
      <c r="AF2444">
        <f t="shared" si="760"/>
        <v>1.6528332091015289E-2</v>
      </c>
      <c r="AG2444">
        <f t="shared" si="761"/>
        <v>1.5279044815853945E-2</v>
      </c>
      <c r="AH2444">
        <f t="shared" si="762"/>
        <v>0.42403181724198447</v>
      </c>
      <c r="AI2444">
        <f t="shared" si="763"/>
        <v>0.43267122226620996</v>
      </c>
      <c r="AJ2444">
        <f t="shared" si="764"/>
        <v>5.0181475224641661</v>
      </c>
      <c r="AK2444">
        <f t="shared" si="765"/>
        <v>4.9726995970345005</v>
      </c>
      <c r="AL2444">
        <f t="shared" si="766"/>
        <v>4.1530284252544535E-2</v>
      </c>
      <c r="AM2444">
        <f t="shared" si="767"/>
        <v>4.0425041084971795E-2</v>
      </c>
      <c r="AN2444">
        <f t="shared" si="768"/>
        <v>0.84632323088408445</v>
      </c>
      <c r="AO2444">
        <f t="shared" si="769"/>
        <v>0.80333866923708053</v>
      </c>
      <c r="AP2444">
        <f t="shared" si="770"/>
        <v>1</v>
      </c>
      <c r="AQ2444">
        <f t="shared" si="771"/>
        <v>1</v>
      </c>
      <c r="AR2444">
        <f t="shared" si="772"/>
        <v>1</v>
      </c>
      <c r="AS2444">
        <f t="shared" si="773"/>
        <v>0</v>
      </c>
      <c r="AT2444">
        <f t="shared" si="774"/>
        <v>1</v>
      </c>
      <c r="AU2444">
        <f t="shared" si="775"/>
        <v>1</v>
      </c>
      <c r="AV2444">
        <f t="shared" si="776"/>
        <v>1</v>
      </c>
      <c r="AW2444">
        <f t="shared" si="777"/>
        <v>1</v>
      </c>
      <c r="AX2444">
        <f t="shared" si="778"/>
        <v>0</v>
      </c>
      <c r="AY2444">
        <f t="shared" si="779"/>
        <v>7</v>
      </c>
    </row>
    <row r="2445" spans="1:51" x14ac:dyDescent="0.3">
      <c r="A2445" s="1" t="s">
        <v>2439</v>
      </c>
      <c r="B2445" s="2">
        <v>4069282</v>
      </c>
      <c r="C2445" s="3" t="s">
        <v>5335</v>
      </c>
      <c r="D2445" s="5">
        <v>168.2</v>
      </c>
      <c r="E2445" s="5">
        <v>5942.7032986000004</v>
      </c>
      <c r="F2445" s="3" t="s">
        <v>4485</v>
      </c>
      <c r="G2445" s="3" t="s">
        <v>4607</v>
      </c>
      <c r="H2445" s="3" t="s">
        <v>4742</v>
      </c>
      <c r="I2445" s="3" t="s">
        <v>4743</v>
      </c>
      <c r="J2445" s="3" t="s">
        <v>4960</v>
      </c>
      <c r="K2445" s="6">
        <v>4828615</v>
      </c>
      <c r="L2445" s="6">
        <v>4903193</v>
      </c>
      <c r="M2445" s="6">
        <v>321427</v>
      </c>
      <c r="N2445" s="6">
        <v>337334</v>
      </c>
      <c r="O2445" s="6">
        <v>263771</v>
      </c>
      <c r="P2445" s="6">
        <v>280690</v>
      </c>
      <c r="Q2445" s="6">
        <v>207740</v>
      </c>
      <c r="R2445" s="6">
        <v>219360</v>
      </c>
      <c r="S2445" s="6">
        <v>315302</v>
      </c>
      <c r="T2445" s="6">
        <v>344258</v>
      </c>
      <c r="U2445" s="6" t="s">
        <v>4474</v>
      </c>
      <c r="V2445" s="6" t="s">
        <v>4474</v>
      </c>
      <c r="W2445" s="6">
        <v>1757255</v>
      </c>
      <c r="X2445" s="6">
        <v>1755204</v>
      </c>
      <c r="Y2445" s="6">
        <v>1311394</v>
      </c>
      <c r="Z2445" s="6">
        <v>1315185</v>
      </c>
      <c r="AA2445" s="6">
        <v>592652</v>
      </c>
      <c r="AB2445" s="6">
        <v>605718</v>
      </c>
      <c r="AC2445" s="6">
        <v>35331173</v>
      </c>
      <c r="AD2445" s="6">
        <v>35451651</v>
      </c>
      <c r="AF2445">
        <f t="shared" si="760"/>
        <v>0.11821847142275879</v>
      </c>
      <c r="AG2445">
        <f t="shared" si="761"/>
        <v>0.12497692575905707</v>
      </c>
      <c r="AH2445" t="e">
        <f t="shared" si="762"/>
        <v>#VALUE!</v>
      </c>
      <c r="AI2445" t="e">
        <f t="shared" si="763"/>
        <v>#VALUE!</v>
      </c>
      <c r="AJ2445">
        <f t="shared" si="764"/>
        <v>2.2127555462564876</v>
      </c>
      <c r="AK2445">
        <f t="shared" si="765"/>
        <v>2.1712826760967974</v>
      </c>
      <c r="AL2445">
        <f t="shared" si="766"/>
        <v>5.4626637244841431E-2</v>
      </c>
      <c r="AM2445">
        <f t="shared" si="767"/>
        <v>5.7246369865514166E-2</v>
      </c>
      <c r="AN2445">
        <f t="shared" si="768"/>
        <v>2.7478169076201233</v>
      </c>
      <c r="AO2445">
        <f t="shared" si="769"/>
        <v>2.7935174486840277</v>
      </c>
      <c r="AP2445">
        <f t="shared" si="770"/>
        <v>1</v>
      </c>
      <c r="AQ2445">
        <f t="shared" si="771"/>
        <v>1</v>
      </c>
      <c r="AR2445">
        <f t="shared" si="772"/>
        <v>0</v>
      </c>
      <c r="AS2445">
        <f t="shared" si="773"/>
        <v>1</v>
      </c>
      <c r="AT2445">
        <f t="shared" si="774"/>
        <v>0</v>
      </c>
      <c r="AU2445">
        <f t="shared" si="775"/>
        <v>1</v>
      </c>
      <c r="AV2445">
        <f t="shared" si="776"/>
        <v>0</v>
      </c>
      <c r="AW2445">
        <f t="shared" si="777"/>
        <v>0</v>
      </c>
      <c r="AX2445">
        <f t="shared" si="778"/>
        <v>1</v>
      </c>
      <c r="AY2445">
        <f t="shared" si="779"/>
        <v>5</v>
      </c>
    </row>
    <row r="2446" spans="1:51" x14ac:dyDescent="0.3">
      <c r="A2446" s="1" t="s">
        <v>2440</v>
      </c>
      <c r="B2446" s="2">
        <v>4810271</v>
      </c>
      <c r="C2446" s="3" t="s">
        <v>5338</v>
      </c>
      <c r="D2446" s="5">
        <v>94.65</v>
      </c>
      <c r="E2446" s="5">
        <v>6580.7155006499997</v>
      </c>
      <c r="F2446" s="3" t="s">
        <v>4470</v>
      </c>
      <c r="G2446" s="3" t="s">
        <v>4512</v>
      </c>
      <c r="H2446" s="3" t="s">
        <v>4513</v>
      </c>
      <c r="I2446" s="3" t="s">
        <v>4643</v>
      </c>
      <c r="J2446" s="3" t="s">
        <v>4669</v>
      </c>
      <c r="K2446" s="6">
        <v>1496799</v>
      </c>
      <c r="L2446" s="6">
        <v>1438011</v>
      </c>
      <c r="M2446" s="6">
        <v>548063</v>
      </c>
      <c r="N2446" s="6">
        <v>516289</v>
      </c>
      <c r="O2446" s="6">
        <v>485709</v>
      </c>
      <c r="P2446" s="6">
        <v>456357</v>
      </c>
      <c r="Q2446" s="6">
        <v>427612</v>
      </c>
      <c r="R2446" s="6">
        <v>428476</v>
      </c>
      <c r="S2446" s="6">
        <v>499307</v>
      </c>
      <c r="T2446" s="6">
        <v>440984</v>
      </c>
      <c r="U2446" s="6" t="s">
        <v>4474</v>
      </c>
      <c r="V2446" s="6">
        <v>562826</v>
      </c>
      <c r="W2446" s="6">
        <v>2049630</v>
      </c>
      <c r="X2446" s="6">
        <v>1939831</v>
      </c>
      <c r="Y2446" s="6">
        <v>1295714</v>
      </c>
      <c r="Z2446" s="6">
        <v>1231146</v>
      </c>
      <c r="AA2446" s="6">
        <v>784079</v>
      </c>
      <c r="AB2446" s="6">
        <v>263285</v>
      </c>
      <c r="AC2446" s="6">
        <v>69515000</v>
      </c>
      <c r="AD2446" s="6">
        <v>69411000</v>
      </c>
      <c r="AF2446">
        <f t="shared" si="760"/>
        <v>0.20862887447978415</v>
      </c>
      <c r="AG2446">
        <f t="shared" si="761"/>
        <v>0.22088315940924752</v>
      </c>
      <c r="AH2446" t="e">
        <f t="shared" si="762"/>
        <v>#VALUE!</v>
      </c>
      <c r="AI2446">
        <f t="shared" si="763"/>
        <v>0.2901417700820329</v>
      </c>
      <c r="AJ2446">
        <f t="shared" si="764"/>
        <v>1.6525299108890814</v>
      </c>
      <c r="AK2446">
        <f t="shared" si="765"/>
        <v>4.676096245513417</v>
      </c>
      <c r="AL2446">
        <f t="shared" si="766"/>
        <v>0.32449847975579887</v>
      </c>
      <c r="AM2446">
        <f t="shared" si="767"/>
        <v>0.31735292706384027</v>
      </c>
      <c r="AN2446">
        <f t="shared" si="768"/>
        <v>0.73027765987031801</v>
      </c>
      <c r="AO2446">
        <f t="shared" si="769"/>
        <v>0.74130736131137198</v>
      </c>
      <c r="AP2446">
        <f t="shared" si="770"/>
        <v>1</v>
      </c>
      <c r="AQ2446">
        <f t="shared" si="771"/>
        <v>1</v>
      </c>
      <c r="AR2446">
        <f t="shared" si="772"/>
        <v>0</v>
      </c>
      <c r="AS2446">
        <f t="shared" si="773"/>
        <v>1</v>
      </c>
      <c r="AT2446">
        <f t="shared" si="774"/>
        <v>0</v>
      </c>
      <c r="AU2446">
        <f t="shared" si="775"/>
        <v>0</v>
      </c>
      <c r="AV2446">
        <f t="shared" si="776"/>
        <v>1</v>
      </c>
      <c r="AW2446">
        <f t="shared" si="777"/>
        <v>0</v>
      </c>
      <c r="AX2446">
        <f t="shared" si="778"/>
        <v>0</v>
      </c>
      <c r="AY2446">
        <f t="shared" si="779"/>
        <v>4</v>
      </c>
    </row>
    <row r="2447" spans="1:51" x14ac:dyDescent="0.3">
      <c r="A2447" s="1" t="s">
        <v>2441</v>
      </c>
      <c r="B2447" s="2">
        <v>10828063</v>
      </c>
      <c r="C2447" s="3" t="s">
        <v>5338</v>
      </c>
      <c r="D2447" s="5">
        <v>3.48</v>
      </c>
      <c r="E2447" s="5">
        <v>222.04706544000001</v>
      </c>
      <c r="F2447" s="3" t="s">
        <v>4470</v>
      </c>
      <c r="G2447" s="3" t="s">
        <v>4471</v>
      </c>
      <c r="H2447" s="3" t="s">
        <v>4489</v>
      </c>
      <c r="I2447" s="3" t="s">
        <v>4489</v>
      </c>
      <c r="J2447" s="3" t="s">
        <v>4495</v>
      </c>
      <c r="K2447" s="6" t="s">
        <v>4474</v>
      </c>
      <c r="L2447" s="6" t="s">
        <v>4474</v>
      </c>
      <c r="M2447" s="6">
        <v>-73437</v>
      </c>
      <c r="N2447" s="6">
        <v>-65510</v>
      </c>
      <c r="O2447" s="6">
        <v>-73759</v>
      </c>
      <c r="P2447" s="6">
        <v>-65834</v>
      </c>
      <c r="Q2447" s="6">
        <v>-64773</v>
      </c>
      <c r="R2447" s="6">
        <v>-58338</v>
      </c>
      <c r="S2447" s="6">
        <v>-58288</v>
      </c>
      <c r="T2447" s="6">
        <v>-42942</v>
      </c>
      <c r="U2447" s="6" t="s">
        <v>4474</v>
      </c>
      <c r="V2447" s="6" t="s">
        <v>4474</v>
      </c>
      <c r="W2447" s="6">
        <v>219021</v>
      </c>
      <c r="X2447" s="6">
        <v>237162</v>
      </c>
      <c r="Y2447" s="6">
        <v>213256</v>
      </c>
      <c r="Z2447" s="6">
        <v>231130</v>
      </c>
      <c r="AA2447" s="6">
        <v>16285</v>
      </c>
      <c r="AB2447" s="6">
        <v>21155</v>
      </c>
      <c r="AC2447" s="6">
        <v>63806628</v>
      </c>
      <c r="AD2447" s="6">
        <v>63802517</v>
      </c>
      <c r="AF2447">
        <f t="shared" si="760"/>
        <v>-0.29573876477598038</v>
      </c>
      <c r="AG2447">
        <f t="shared" si="761"/>
        <v>-0.24598375793761226</v>
      </c>
      <c r="AH2447" t="e">
        <f t="shared" si="762"/>
        <v>#VALUE!</v>
      </c>
      <c r="AI2447" t="e">
        <f t="shared" si="763"/>
        <v>#VALUE!</v>
      </c>
      <c r="AJ2447">
        <f t="shared" si="764"/>
        <v>13.095241019342954</v>
      </c>
      <c r="AK2447">
        <f t="shared" si="765"/>
        <v>10.925549515480974</v>
      </c>
      <c r="AL2447" t="e">
        <f t="shared" si="766"/>
        <v>#VALUE!</v>
      </c>
      <c r="AM2447" t="e">
        <f t="shared" si="767"/>
        <v>#VALUE!</v>
      </c>
      <c r="AN2447" t="e">
        <f t="shared" si="768"/>
        <v>#VALUE!</v>
      </c>
      <c r="AO2447" t="e">
        <f t="shared" si="769"/>
        <v>#VALUE!</v>
      </c>
      <c r="AP2447">
        <f t="shared" si="770"/>
        <v>0</v>
      </c>
      <c r="AQ2447">
        <f t="shared" si="771"/>
        <v>0</v>
      </c>
      <c r="AR2447">
        <f t="shared" si="772"/>
        <v>0</v>
      </c>
      <c r="AS2447">
        <f t="shared" si="773"/>
        <v>1</v>
      </c>
      <c r="AT2447">
        <f t="shared" si="774"/>
        <v>0</v>
      </c>
      <c r="AU2447">
        <f t="shared" si="775"/>
        <v>1</v>
      </c>
      <c r="AV2447">
        <f t="shared" si="776"/>
        <v>0</v>
      </c>
      <c r="AW2447">
        <f t="shared" si="777"/>
        <v>0</v>
      </c>
      <c r="AX2447">
        <f t="shared" si="778"/>
        <v>0</v>
      </c>
      <c r="AY2447">
        <f t="shared" si="779"/>
        <v>2</v>
      </c>
    </row>
    <row r="2448" spans="1:51" x14ac:dyDescent="0.3">
      <c r="A2448" s="1" t="s">
        <v>2442</v>
      </c>
      <c r="B2448" s="2">
        <v>4107929</v>
      </c>
      <c r="C2448" s="3" t="s">
        <v>5337</v>
      </c>
      <c r="D2448" s="5">
        <v>46.87</v>
      </c>
      <c r="E2448" s="5">
        <v>33981.172392439999</v>
      </c>
      <c r="F2448" s="3" t="s">
        <v>4475</v>
      </c>
      <c r="G2448" s="3" t="s">
        <v>4529</v>
      </c>
      <c r="H2448" s="3" t="s">
        <v>4530</v>
      </c>
      <c r="I2448" s="3" t="s">
        <v>4531</v>
      </c>
      <c r="J2448" s="3" t="s">
        <v>4884</v>
      </c>
      <c r="K2448" s="6">
        <v>11317000</v>
      </c>
      <c r="L2448" s="6">
        <v>11430000</v>
      </c>
      <c r="M2448" s="6">
        <v>3863000</v>
      </c>
      <c r="N2448" s="6">
        <v>4031000</v>
      </c>
      <c r="O2448" s="6">
        <v>2568000</v>
      </c>
      <c r="P2448" s="6">
        <v>2745000</v>
      </c>
      <c r="Q2448" s="6">
        <v>1829000</v>
      </c>
      <c r="R2448" s="6">
        <v>1925000</v>
      </c>
      <c r="S2448" s="6">
        <v>3295000</v>
      </c>
      <c r="T2448" s="6">
        <v>3373000</v>
      </c>
      <c r="U2448" s="6">
        <v>11154000</v>
      </c>
      <c r="V2448" s="6">
        <v>12792000</v>
      </c>
      <c r="W2448" s="6">
        <v>21354000</v>
      </c>
      <c r="X2448" s="6">
        <v>21113000</v>
      </c>
      <c r="Y2448" s="6">
        <v>4825000</v>
      </c>
      <c r="Z2448" s="6">
        <v>5332000</v>
      </c>
      <c r="AA2448" s="6">
        <v>5350000</v>
      </c>
      <c r="AB2448" s="6">
        <v>3369000</v>
      </c>
      <c r="AC2448" s="6">
        <v>724982834</v>
      </c>
      <c r="AD2448" s="6">
        <v>735982834</v>
      </c>
      <c r="AF2448">
        <f t="shared" si="760"/>
        <v>8.5651400206050388E-2</v>
      </c>
      <c r="AG2448">
        <f t="shared" si="761"/>
        <v>9.1176052668971719E-2</v>
      </c>
      <c r="AH2448">
        <f t="shared" si="762"/>
        <v>0.52233773531890981</v>
      </c>
      <c r="AI2448">
        <f t="shared" si="763"/>
        <v>0.60588263155401889</v>
      </c>
      <c r="AJ2448">
        <f t="shared" si="764"/>
        <v>0.90186915887850472</v>
      </c>
      <c r="AK2448">
        <f t="shared" si="765"/>
        <v>1.5826654793707331</v>
      </c>
      <c r="AL2448">
        <f t="shared" si="766"/>
        <v>0.22691526022797562</v>
      </c>
      <c r="AM2448">
        <f t="shared" si="767"/>
        <v>0.24015748031496062</v>
      </c>
      <c r="AN2448">
        <f t="shared" si="768"/>
        <v>0.52997096562704882</v>
      </c>
      <c r="AO2448">
        <f t="shared" si="769"/>
        <v>0.54137261402927106</v>
      </c>
      <c r="AP2448">
        <f t="shared" si="770"/>
        <v>1</v>
      </c>
      <c r="AQ2448">
        <f t="shared" si="771"/>
        <v>1</v>
      </c>
      <c r="AR2448">
        <f t="shared" si="772"/>
        <v>0</v>
      </c>
      <c r="AS2448">
        <f t="shared" si="773"/>
        <v>1</v>
      </c>
      <c r="AT2448">
        <f t="shared" si="774"/>
        <v>1</v>
      </c>
      <c r="AU2448">
        <f t="shared" si="775"/>
        <v>0</v>
      </c>
      <c r="AV2448">
        <f t="shared" si="776"/>
        <v>0</v>
      </c>
      <c r="AW2448">
        <f t="shared" si="777"/>
        <v>0</v>
      </c>
      <c r="AX2448">
        <f t="shared" si="778"/>
        <v>1</v>
      </c>
      <c r="AY2448">
        <f t="shared" si="779"/>
        <v>5</v>
      </c>
    </row>
    <row r="2449" spans="1:51" x14ac:dyDescent="0.3">
      <c r="A2449" s="1" t="s">
        <v>2443</v>
      </c>
      <c r="B2449" s="2">
        <v>20089831</v>
      </c>
      <c r="C2449" s="3" t="s">
        <v>5336</v>
      </c>
      <c r="D2449" s="7">
        <v>5.0999999999999996</v>
      </c>
      <c r="E2449" s="5">
        <v>70.418046000000004</v>
      </c>
      <c r="F2449" s="3" t="s">
        <v>4485</v>
      </c>
      <c r="G2449" s="3" t="s">
        <v>4486</v>
      </c>
      <c r="H2449" s="3" t="s">
        <v>4598</v>
      </c>
      <c r="I2449" s="3" t="s">
        <v>4615</v>
      </c>
      <c r="J2449" s="3" t="s">
        <v>5017</v>
      </c>
      <c r="K2449" s="6">
        <v>3077.76</v>
      </c>
      <c r="L2449" s="6">
        <v>3664.268</v>
      </c>
      <c r="M2449" s="6">
        <v>-3297.5880000000002</v>
      </c>
      <c r="N2449" s="6">
        <v>-2927.6489999999999</v>
      </c>
      <c r="O2449" s="6">
        <v>-4154.5010000000002</v>
      </c>
      <c r="P2449" s="6">
        <v>-3698.1550000000002</v>
      </c>
      <c r="Q2449" s="6">
        <v>-4039.5569999999998</v>
      </c>
      <c r="R2449" s="6">
        <v>-3309.3980000000001</v>
      </c>
      <c r="S2449" s="6">
        <v>-3402.904</v>
      </c>
      <c r="T2449" s="6">
        <v>-5422.64</v>
      </c>
      <c r="U2449" s="6" t="s">
        <v>4474</v>
      </c>
      <c r="V2449" s="6" t="s">
        <v>4474</v>
      </c>
      <c r="W2449" s="6">
        <v>10620.812</v>
      </c>
      <c r="X2449" s="6">
        <v>11080.602999999999</v>
      </c>
      <c r="Y2449" s="6">
        <v>4766.5680000000002</v>
      </c>
      <c r="Z2449" s="6">
        <v>5704.7079999999996</v>
      </c>
      <c r="AA2449" s="6">
        <v>887</v>
      </c>
      <c r="AB2449" s="6">
        <v>620</v>
      </c>
      <c r="AC2449" s="6">
        <v>13807460</v>
      </c>
      <c r="AD2449" s="6">
        <v>12245490</v>
      </c>
      <c r="AF2449">
        <f t="shared" si="760"/>
        <v>-0.3803435179909031</v>
      </c>
      <c r="AG2449">
        <f t="shared" si="761"/>
        <v>-0.29866587585531224</v>
      </c>
      <c r="AH2449" t="e">
        <f t="shared" si="762"/>
        <v>#VALUE!</v>
      </c>
      <c r="AI2449" t="e">
        <f t="shared" si="763"/>
        <v>#VALUE!</v>
      </c>
      <c r="AJ2449">
        <f t="shared" si="764"/>
        <v>5.3738083427282977</v>
      </c>
      <c r="AK2449">
        <f t="shared" si="765"/>
        <v>9.2011419354838697</v>
      </c>
      <c r="AL2449">
        <f t="shared" si="766"/>
        <v>-1.3498456669785819</v>
      </c>
      <c r="AM2449">
        <f t="shared" si="767"/>
        <v>-1.0092479589375014</v>
      </c>
      <c r="AN2449">
        <f t="shared" si="768"/>
        <v>0.28978575272775758</v>
      </c>
      <c r="AO2449">
        <f t="shared" si="769"/>
        <v>0.3306921112506242</v>
      </c>
      <c r="AP2449">
        <f t="shared" si="770"/>
        <v>0</v>
      </c>
      <c r="AQ2449">
        <f t="shared" si="771"/>
        <v>0</v>
      </c>
      <c r="AR2449">
        <f t="shared" si="772"/>
        <v>0</v>
      </c>
      <c r="AS2449">
        <f t="shared" si="773"/>
        <v>1</v>
      </c>
      <c r="AT2449">
        <f t="shared" si="774"/>
        <v>0</v>
      </c>
      <c r="AU2449">
        <f t="shared" si="775"/>
        <v>0</v>
      </c>
      <c r="AV2449">
        <f t="shared" si="776"/>
        <v>0</v>
      </c>
      <c r="AW2449">
        <f t="shared" si="777"/>
        <v>0</v>
      </c>
      <c r="AX2449">
        <f t="shared" si="778"/>
        <v>0</v>
      </c>
      <c r="AY2449">
        <f t="shared" si="779"/>
        <v>1</v>
      </c>
    </row>
    <row r="2450" spans="1:51" x14ac:dyDescent="0.3">
      <c r="A2450" s="1" t="s">
        <v>2444</v>
      </c>
      <c r="B2450" s="2">
        <v>28547603</v>
      </c>
      <c r="C2450" s="3" t="s">
        <v>5335</v>
      </c>
      <c r="D2450" s="7">
        <v>6.39</v>
      </c>
      <c r="E2450" s="5">
        <v>738.84103425000001</v>
      </c>
      <c r="F2450" s="3" t="s">
        <v>4475</v>
      </c>
      <c r="G2450" s="3" t="s">
        <v>4548</v>
      </c>
      <c r="H2450" s="3" t="s">
        <v>4549</v>
      </c>
      <c r="I2450" s="3" t="s">
        <v>4549</v>
      </c>
      <c r="J2450" s="3" t="s">
        <v>4550</v>
      </c>
      <c r="K2450" s="6">
        <v>512114</v>
      </c>
      <c r="L2450" s="6">
        <v>522396</v>
      </c>
      <c r="M2450" s="6">
        <v>65541</v>
      </c>
      <c r="N2450" s="6">
        <v>69426</v>
      </c>
      <c r="O2450" s="6">
        <v>22283</v>
      </c>
      <c r="P2450" s="6">
        <v>26992</v>
      </c>
      <c r="Q2450" s="6">
        <v>11422</v>
      </c>
      <c r="R2450" s="6">
        <v>11680</v>
      </c>
      <c r="S2450" s="6">
        <v>83396</v>
      </c>
      <c r="T2450" s="6">
        <v>97991</v>
      </c>
      <c r="U2450" s="6">
        <v>281603</v>
      </c>
      <c r="V2450" s="6">
        <v>279111</v>
      </c>
      <c r="W2450" s="6">
        <v>853411</v>
      </c>
      <c r="X2450" s="6">
        <v>830026</v>
      </c>
      <c r="Y2450" s="6">
        <v>217838</v>
      </c>
      <c r="Z2450" s="6">
        <v>251384</v>
      </c>
      <c r="AA2450" s="6">
        <v>89382</v>
      </c>
      <c r="AB2450" s="6">
        <v>78140</v>
      </c>
      <c r="AC2450" s="6">
        <v>115592865</v>
      </c>
      <c r="AD2450" s="6">
        <v>115577103</v>
      </c>
      <c r="AF2450">
        <f t="shared" si="760"/>
        <v>1.3383938102508638E-2</v>
      </c>
      <c r="AG2450">
        <f t="shared" si="761"/>
        <v>1.4071848351738379E-2</v>
      </c>
      <c r="AH2450">
        <f t="shared" si="762"/>
        <v>0.32997348288222206</v>
      </c>
      <c r="AI2450">
        <f t="shared" si="763"/>
        <v>0.33626777956353177</v>
      </c>
      <c r="AJ2450">
        <f t="shared" si="764"/>
        <v>2.4371573694927391</v>
      </c>
      <c r="AK2450">
        <f t="shared" si="765"/>
        <v>3.2170975172766827</v>
      </c>
      <c r="AL2450">
        <f t="shared" si="766"/>
        <v>4.3511796201626984E-2</v>
      </c>
      <c r="AM2450">
        <f t="shared" si="767"/>
        <v>5.1669614621857748E-2</v>
      </c>
      <c r="AN2450">
        <f t="shared" si="768"/>
        <v>0.600078977186842</v>
      </c>
      <c r="AO2450">
        <f t="shared" si="769"/>
        <v>0.62937305578379477</v>
      </c>
      <c r="AP2450">
        <f t="shared" si="770"/>
        <v>1</v>
      </c>
      <c r="AQ2450">
        <f t="shared" si="771"/>
        <v>1</v>
      </c>
      <c r="AR2450">
        <f t="shared" si="772"/>
        <v>0</v>
      </c>
      <c r="AS2450">
        <f t="shared" si="773"/>
        <v>1</v>
      </c>
      <c r="AT2450">
        <f t="shared" si="774"/>
        <v>1</v>
      </c>
      <c r="AU2450">
        <f t="shared" si="775"/>
        <v>0</v>
      </c>
      <c r="AV2450">
        <f t="shared" si="776"/>
        <v>0</v>
      </c>
      <c r="AW2450">
        <f t="shared" si="777"/>
        <v>0</v>
      </c>
      <c r="AX2450">
        <f t="shared" si="778"/>
        <v>0</v>
      </c>
      <c r="AY2450">
        <f t="shared" si="779"/>
        <v>4</v>
      </c>
    </row>
    <row r="2451" spans="1:51" x14ac:dyDescent="0.3">
      <c r="A2451" s="1" t="s">
        <v>2445</v>
      </c>
      <c r="B2451" s="2">
        <v>4079718</v>
      </c>
      <c r="C2451" s="3" t="s">
        <v>5335</v>
      </c>
      <c r="D2451" s="5">
        <v>55.64</v>
      </c>
      <c r="E2451" s="5">
        <v>7676.7171228799998</v>
      </c>
      <c r="F2451" s="3" t="s">
        <v>4500</v>
      </c>
      <c r="G2451" s="3" t="s">
        <v>4539</v>
      </c>
      <c r="H2451" s="3" t="s">
        <v>4539</v>
      </c>
      <c r="I2451" s="3" t="s">
        <v>4582</v>
      </c>
      <c r="J2451" s="3" t="s">
        <v>5377</v>
      </c>
      <c r="K2451" s="6">
        <v>562578</v>
      </c>
      <c r="L2451" s="6">
        <v>627656</v>
      </c>
      <c r="M2451" s="6">
        <v>139052</v>
      </c>
      <c r="N2451" s="6">
        <v>181717</v>
      </c>
      <c r="O2451" s="6">
        <v>101478</v>
      </c>
      <c r="P2451" s="6">
        <v>145478</v>
      </c>
      <c r="Q2451" s="6">
        <v>143323</v>
      </c>
      <c r="R2451" s="6">
        <v>189921</v>
      </c>
      <c r="S2451" s="6">
        <v>167425</v>
      </c>
      <c r="T2451" s="6">
        <v>205572</v>
      </c>
      <c r="U2451" s="6" t="s">
        <v>4474</v>
      </c>
      <c r="V2451" s="6" t="s">
        <v>4474</v>
      </c>
      <c r="W2451" s="6">
        <v>853661</v>
      </c>
      <c r="X2451" s="6">
        <v>827520</v>
      </c>
      <c r="Y2451" s="6">
        <v>366112</v>
      </c>
      <c r="Z2451" s="6">
        <v>353204</v>
      </c>
      <c r="AA2451" s="6">
        <v>92048</v>
      </c>
      <c r="AB2451" s="6">
        <v>80284</v>
      </c>
      <c r="AC2451" s="6">
        <v>137935000</v>
      </c>
      <c r="AD2451" s="6">
        <v>137765000</v>
      </c>
      <c r="AF2451">
        <f t="shared" si="760"/>
        <v>0.16789217265401604</v>
      </c>
      <c r="AG2451">
        <f t="shared" si="761"/>
        <v>0.22950623549883992</v>
      </c>
      <c r="AH2451" t="e">
        <f t="shared" si="762"/>
        <v>#VALUE!</v>
      </c>
      <c r="AI2451" t="e">
        <f t="shared" si="763"/>
        <v>#VALUE!</v>
      </c>
      <c r="AJ2451">
        <f t="shared" si="764"/>
        <v>3.9774030940378933</v>
      </c>
      <c r="AK2451">
        <f t="shared" si="765"/>
        <v>4.3994320163419856</v>
      </c>
      <c r="AL2451">
        <f t="shared" si="766"/>
        <v>0.1803803205955441</v>
      </c>
      <c r="AM2451">
        <f t="shared" si="767"/>
        <v>0.23177982844105688</v>
      </c>
      <c r="AN2451">
        <f t="shared" si="768"/>
        <v>0.65901804111936702</v>
      </c>
      <c r="AO2451">
        <f t="shared" si="769"/>
        <v>0.75847834493426136</v>
      </c>
      <c r="AP2451">
        <f t="shared" si="770"/>
        <v>1</v>
      </c>
      <c r="AQ2451">
        <f t="shared" si="771"/>
        <v>1</v>
      </c>
      <c r="AR2451">
        <f t="shared" si="772"/>
        <v>0</v>
      </c>
      <c r="AS2451">
        <f t="shared" si="773"/>
        <v>1</v>
      </c>
      <c r="AT2451">
        <f t="shared" si="774"/>
        <v>0</v>
      </c>
      <c r="AU2451">
        <f t="shared" si="775"/>
        <v>0</v>
      </c>
      <c r="AV2451">
        <f t="shared" si="776"/>
        <v>0</v>
      </c>
      <c r="AW2451">
        <f t="shared" si="777"/>
        <v>0</v>
      </c>
      <c r="AX2451">
        <f t="shared" si="778"/>
        <v>0</v>
      </c>
      <c r="AY2451">
        <f t="shared" si="779"/>
        <v>3</v>
      </c>
    </row>
    <row r="2452" spans="1:51" x14ac:dyDescent="0.3">
      <c r="A2452" s="1" t="s">
        <v>2446</v>
      </c>
      <c r="B2452" s="2">
        <v>113576619</v>
      </c>
      <c r="C2452" s="3" t="s">
        <v>5338</v>
      </c>
      <c r="D2452" s="5">
        <v>52.291200000000003</v>
      </c>
      <c r="E2452" s="5">
        <v>47.062080000000002</v>
      </c>
      <c r="F2452" s="3" t="s">
        <v>4480</v>
      </c>
      <c r="G2452" s="3" t="s">
        <v>4491</v>
      </c>
      <c r="H2452" s="3" t="s">
        <v>4492</v>
      </c>
      <c r="I2452" s="3" t="s">
        <v>4493</v>
      </c>
      <c r="J2452" s="3"/>
      <c r="K2452" s="6" t="s">
        <v>4474</v>
      </c>
      <c r="L2452" s="6" t="s">
        <v>4474</v>
      </c>
      <c r="M2452" s="6" t="s">
        <v>4474</v>
      </c>
      <c r="N2452" s="6" t="s">
        <v>4474</v>
      </c>
      <c r="O2452" s="6" t="s">
        <v>4474</v>
      </c>
      <c r="P2452" s="6" t="s">
        <v>4474</v>
      </c>
      <c r="Q2452" s="6" t="s">
        <v>4474</v>
      </c>
      <c r="R2452" s="6" t="s">
        <v>4474</v>
      </c>
      <c r="S2452" s="6" t="s">
        <v>4474</v>
      </c>
      <c r="T2452" s="6" t="s">
        <v>4474</v>
      </c>
      <c r="U2452" s="6" t="s">
        <v>4474</v>
      </c>
      <c r="V2452" s="6" t="s">
        <v>4474</v>
      </c>
      <c r="W2452" s="6" t="s">
        <v>4474</v>
      </c>
      <c r="X2452" s="6" t="s">
        <v>4474</v>
      </c>
      <c r="Y2452" s="6" t="s">
        <v>4474</v>
      </c>
      <c r="Z2452" s="6" t="s">
        <v>4474</v>
      </c>
      <c r="AA2452" s="6" t="s">
        <v>4474</v>
      </c>
      <c r="AB2452" s="6" t="s">
        <v>4474</v>
      </c>
      <c r="AC2452" s="6" t="s">
        <v>4474</v>
      </c>
      <c r="AD2452" s="6" t="s">
        <v>4474</v>
      </c>
      <c r="AF2452" t="e">
        <f t="shared" si="760"/>
        <v>#VALUE!</v>
      </c>
      <c r="AG2452" t="e">
        <f t="shared" si="761"/>
        <v>#VALUE!</v>
      </c>
      <c r="AH2452" t="e">
        <f t="shared" si="762"/>
        <v>#VALUE!</v>
      </c>
      <c r="AI2452" t="e">
        <f t="shared" si="763"/>
        <v>#VALUE!</v>
      </c>
      <c r="AJ2452" t="e">
        <f t="shared" si="764"/>
        <v>#VALUE!</v>
      </c>
      <c r="AK2452" t="e">
        <f t="shared" si="765"/>
        <v>#VALUE!</v>
      </c>
      <c r="AL2452" t="e">
        <f t="shared" si="766"/>
        <v>#VALUE!</v>
      </c>
      <c r="AM2452" t="e">
        <f t="shared" si="767"/>
        <v>#VALUE!</v>
      </c>
      <c r="AN2452" t="e">
        <f t="shared" si="768"/>
        <v>#VALUE!</v>
      </c>
      <c r="AO2452" t="e">
        <f t="shared" si="769"/>
        <v>#VALUE!</v>
      </c>
      <c r="AP2452">
        <f t="shared" si="770"/>
        <v>0</v>
      </c>
      <c r="AQ2452">
        <f t="shared" si="771"/>
        <v>0</v>
      </c>
      <c r="AR2452">
        <f t="shared" si="772"/>
        <v>0</v>
      </c>
      <c r="AS2452">
        <f t="shared" si="773"/>
        <v>0</v>
      </c>
      <c r="AT2452">
        <f t="shared" si="774"/>
        <v>0</v>
      </c>
      <c r="AU2452">
        <f t="shared" si="775"/>
        <v>0</v>
      </c>
      <c r="AV2452">
        <f t="shared" si="776"/>
        <v>0</v>
      </c>
      <c r="AW2452">
        <f t="shared" si="777"/>
        <v>0</v>
      </c>
      <c r="AX2452">
        <f t="shared" si="778"/>
        <v>0</v>
      </c>
      <c r="AY2452">
        <f t="shared" si="779"/>
        <v>0</v>
      </c>
    </row>
    <row r="2453" spans="1:51" x14ac:dyDescent="0.3">
      <c r="A2453" s="1" t="s">
        <v>2447</v>
      </c>
      <c r="B2453" s="2">
        <v>116716643</v>
      </c>
      <c r="C2453" s="3" t="s">
        <v>5338</v>
      </c>
      <c r="D2453" s="5">
        <v>10.050000000000001</v>
      </c>
      <c r="E2453" s="5">
        <v>281.39999999999998</v>
      </c>
      <c r="F2453" s="3" t="s">
        <v>4480</v>
      </c>
      <c r="G2453" s="3" t="s">
        <v>4491</v>
      </c>
      <c r="H2453" s="3" t="s">
        <v>4492</v>
      </c>
      <c r="I2453" s="3" t="s">
        <v>4493</v>
      </c>
      <c r="J2453" s="3" t="s">
        <v>4494</v>
      </c>
      <c r="K2453" s="6" t="s">
        <v>4474</v>
      </c>
      <c r="L2453" s="6" t="s">
        <v>4474</v>
      </c>
      <c r="M2453" s="6" t="s">
        <v>4474</v>
      </c>
      <c r="N2453" s="6" t="s">
        <v>4474</v>
      </c>
      <c r="O2453" s="6" t="s">
        <v>4474</v>
      </c>
      <c r="P2453" s="6" t="s">
        <v>4474</v>
      </c>
      <c r="Q2453" s="6" t="s">
        <v>4474</v>
      </c>
      <c r="R2453" s="6" t="s">
        <v>4474</v>
      </c>
      <c r="S2453" s="6" t="s">
        <v>4474</v>
      </c>
      <c r="T2453" s="6" t="s">
        <v>4474</v>
      </c>
      <c r="U2453" s="6" t="s">
        <v>4474</v>
      </c>
      <c r="V2453" s="6" t="s">
        <v>4474</v>
      </c>
      <c r="W2453" s="6" t="s">
        <v>4474</v>
      </c>
      <c r="X2453" s="6" t="s">
        <v>4474</v>
      </c>
      <c r="Y2453" s="6" t="s">
        <v>4474</v>
      </c>
      <c r="Z2453" s="6" t="s">
        <v>4474</v>
      </c>
      <c r="AA2453" s="6" t="s">
        <v>4474</v>
      </c>
      <c r="AB2453" s="6" t="s">
        <v>4474</v>
      </c>
      <c r="AC2453" s="6" t="s">
        <v>4474</v>
      </c>
      <c r="AD2453" s="6" t="s">
        <v>4474</v>
      </c>
      <c r="AF2453" t="e">
        <f t="shared" si="760"/>
        <v>#VALUE!</v>
      </c>
      <c r="AG2453" t="e">
        <f t="shared" si="761"/>
        <v>#VALUE!</v>
      </c>
      <c r="AH2453" t="e">
        <f t="shared" si="762"/>
        <v>#VALUE!</v>
      </c>
      <c r="AI2453" t="e">
        <f t="shared" si="763"/>
        <v>#VALUE!</v>
      </c>
      <c r="AJ2453" t="e">
        <f t="shared" si="764"/>
        <v>#VALUE!</v>
      </c>
      <c r="AK2453" t="e">
        <f t="shared" si="765"/>
        <v>#VALUE!</v>
      </c>
      <c r="AL2453" t="e">
        <f t="shared" si="766"/>
        <v>#VALUE!</v>
      </c>
      <c r="AM2453" t="e">
        <f t="shared" si="767"/>
        <v>#VALUE!</v>
      </c>
      <c r="AN2453" t="e">
        <f t="shared" si="768"/>
        <v>#VALUE!</v>
      </c>
      <c r="AO2453" t="e">
        <f t="shared" si="769"/>
        <v>#VALUE!</v>
      </c>
      <c r="AP2453">
        <f t="shared" si="770"/>
        <v>0</v>
      </c>
      <c r="AQ2453">
        <f t="shared" si="771"/>
        <v>0</v>
      </c>
      <c r="AR2453">
        <f t="shared" si="772"/>
        <v>0</v>
      </c>
      <c r="AS2453">
        <f t="shared" si="773"/>
        <v>0</v>
      </c>
      <c r="AT2453">
        <f t="shared" si="774"/>
        <v>0</v>
      </c>
      <c r="AU2453">
        <f t="shared" si="775"/>
        <v>0</v>
      </c>
      <c r="AV2453">
        <f t="shared" si="776"/>
        <v>0</v>
      </c>
      <c r="AW2453">
        <f t="shared" si="777"/>
        <v>0</v>
      </c>
      <c r="AX2453">
        <f t="shared" si="778"/>
        <v>0</v>
      </c>
      <c r="AY2453">
        <f t="shared" si="779"/>
        <v>0</v>
      </c>
    </row>
    <row r="2454" spans="1:51" x14ac:dyDescent="0.3">
      <c r="A2454" s="1" t="s">
        <v>2448</v>
      </c>
      <c r="B2454" s="2">
        <v>117736314</v>
      </c>
      <c r="C2454" s="3" t="s">
        <v>5338</v>
      </c>
      <c r="D2454" s="7">
        <v>9.9600000000000009</v>
      </c>
      <c r="E2454" s="5">
        <v>286.35000000000002</v>
      </c>
      <c r="F2454" s="3" t="s">
        <v>4480</v>
      </c>
      <c r="G2454" s="3" t="s">
        <v>4491</v>
      </c>
      <c r="H2454" s="3" t="s">
        <v>4492</v>
      </c>
      <c r="I2454" s="3" t="s">
        <v>4493</v>
      </c>
      <c r="J2454" s="3" t="s">
        <v>4494</v>
      </c>
      <c r="K2454" s="6" t="s">
        <v>4474</v>
      </c>
      <c r="L2454" s="6" t="s">
        <v>4474</v>
      </c>
      <c r="M2454" s="6" t="s">
        <v>4474</v>
      </c>
      <c r="N2454" s="6" t="s">
        <v>4474</v>
      </c>
      <c r="O2454" s="6" t="s">
        <v>4474</v>
      </c>
      <c r="P2454" s="6" t="s">
        <v>4474</v>
      </c>
      <c r="Q2454" s="6" t="s">
        <v>4474</v>
      </c>
      <c r="R2454" s="6" t="s">
        <v>4474</v>
      </c>
      <c r="S2454" s="6" t="s">
        <v>4474</v>
      </c>
      <c r="T2454" s="6" t="s">
        <v>4474</v>
      </c>
      <c r="U2454" s="6" t="s">
        <v>4474</v>
      </c>
      <c r="V2454" s="6" t="s">
        <v>4474</v>
      </c>
      <c r="W2454" s="6" t="s">
        <v>4474</v>
      </c>
      <c r="X2454" s="6" t="s">
        <v>4474</v>
      </c>
      <c r="Y2454" s="6" t="s">
        <v>4474</v>
      </c>
      <c r="Z2454" s="6" t="s">
        <v>4474</v>
      </c>
      <c r="AA2454" s="6" t="s">
        <v>4474</v>
      </c>
      <c r="AB2454" s="6" t="s">
        <v>4474</v>
      </c>
      <c r="AC2454" s="6" t="s">
        <v>4474</v>
      </c>
      <c r="AD2454" s="6" t="s">
        <v>4474</v>
      </c>
      <c r="AF2454" t="e">
        <f t="shared" si="760"/>
        <v>#VALUE!</v>
      </c>
      <c r="AG2454" t="e">
        <f t="shared" si="761"/>
        <v>#VALUE!</v>
      </c>
      <c r="AH2454" t="e">
        <f t="shared" si="762"/>
        <v>#VALUE!</v>
      </c>
      <c r="AI2454" t="e">
        <f t="shared" si="763"/>
        <v>#VALUE!</v>
      </c>
      <c r="AJ2454" t="e">
        <f t="shared" si="764"/>
        <v>#VALUE!</v>
      </c>
      <c r="AK2454" t="e">
        <f t="shared" si="765"/>
        <v>#VALUE!</v>
      </c>
      <c r="AL2454" t="e">
        <f t="shared" si="766"/>
        <v>#VALUE!</v>
      </c>
      <c r="AM2454" t="e">
        <f t="shared" si="767"/>
        <v>#VALUE!</v>
      </c>
      <c r="AN2454" t="e">
        <f t="shared" si="768"/>
        <v>#VALUE!</v>
      </c>
      <c r="AO2454" t="e">
        <f t="shared" si="769"/>
        <v>#VALUE!</v>
      </c>
      <c r="AP2454">
        <f t="shared" si="770"/>
        <v>0</v>
      </c>
      <c r="AQ2454">
        <f t="shared" si="771"/>
        <v>0</v>
      </c>
      <c r="AR2454">
        <f t="shared" si="772"/>
        <v>0</v>
      </c>
      <c r="AS2454">
        <f t="shared" si="773"/>
        <v>0</v>
      </c>
      <c r="AT2454">
        <f t="shared" si="774"/>
        <v>0</v>
      </c>
      <c r="AU2454">
        <f t="shared" si="775"/>
        <v>0</v>
      </c>
      <c r="AV2454">
        <f t="shared" si="776"/>
        <v>0</v>
      </c>
      <c r="AW2454">
        <f t="shared" si="777"/>
        <v>0</v>
      </c>
      <c r="AX2454">
        <f t="shared" si="778"/>
        <v>0</v>
      </c>
      <c r="AY2454">
        <f t="shared" si="779"/>
        <v>0</v>
      </c>
    </row>
    <row r="2455" spans="1:51" x14ac:dyDescent="0.3">
      <c r="A2455" s="1" t="s">
        <v>2449</v>
      </c>
      <c r="B2455" s="2">
        <v>4243255</v>
      </c>
      <c r="C2455" s="3" t="s">
        <v>5335</v>
      </c>
      <c r="D2455" s="5">
        <v>18.260000000000002</v>
      </c>
      <c r="E2455" s="5">
        <v>2751.5068400599998</v>
      </c>
      <c r="F2455" s="3" t="s">
        <v>4475</v>
      </c>
      <c r="G2455" s="3" t="s">
        <v>4529</v>
      </c>
      <c r="H2455" s="3" t="s">
        <v>4569</v>
      </c>
      <c r="I2455" s="3" t="s">
        <v>4572</v>
      </c>
      <c r="J2455" s="3" t="s">
        <v>4573</v>
      </c>
      <c r="K2455" s="6">
        <v>1552681</v>
      </c>
      <c r="L2455" s="6">
        <v>1545583</v>
      </c>
      <c r="M2455" s="6">
        <v>430973</v>
      </c>
      <c r="N2455" s="6">
        <v>418951</v>
      </c>
      <c r="O2455" s="6">
        <v>361212</v>
      </c>
      <c r="P2455" s="6">
        <v>347881</v>
      </c>
      <c r="Q2455" s="6">
        <v>244565</v>
      </c>
      <c r="R2455" s="6">
        <v>195219</v>
      </c>
      <c r="S2455" s="6">
        <v>255403</v>
      </c>
      <c r="T2455" s="6">
        <v>245374</v>
      </c>
      <c r="U2455" s="6">
        <v>78984</v>
      </c>
      <c r="V2455" s="6">
        <v>148666</v>
      </c>
      <c r="W2455" s="6">
        <v>1927159</v>
      </c>
      <c r="X2455" s="6">
        <v>2061814</v>
      </c>
      <c r="Y2455" s="6">
        <v>261035</v>
      </c>
      <c r="Z2455" s="6">
        <v>289060</v>
      </c>
      <c r="AA2455" s="6">
        <v>411943</v>
      </c>
      <c r="AB2455" s="6">
        <v>381735</v>
      </c>
      <c r="AC2455" s="6">
        <v>150684931</v>
      </c>
      <c r="AD2455" s="6">
        <v>152546000</v>
      </c>
      <c r="AF2455">
        <f t="shared" si="760"/>
        <v>0.12690442252040438</v>
      </c>
      <c r="AG2455">
        <f t="shared" si="761"/>
        <v>9.4683128546027909E-2</v>
      </c>
      <c r="AH2455">
        <f t="shared" si="762"/>
        <v>4.0984682633866745E-2</v>
      </c>
      <c r="AI2455">
        <f t="shared" si="763"/>
        <v>7.2104467231282748E-2</v>
      </c>
      <c r="AJ2455">
        <f t="shared" si="764"/>
        <v>0.63366776471502129</v>
      </c>
      <c r="AK2455">
        <f t="shared" si="765"/>
        <v>0.75722687204474304</v>
      </c>
      <c r="AL2455">
        <f t="shared" si="766"/>
        <v>0.23263761197567304</v>
      </c>
      <c r="AM2455">
        <f t="shared" si="767"/>
        <v>0.22508076240486599</v>
      </c>
      <c r="AN2455">
        <f t="shared" si="768"/>
        <v>0.80568391087606162</v>
      </c>
      <c r="AO2455">
        <f t="shared" si="769"/>
        <v>0.74962290487890759</v>
      </c>
      <c r="AP2455">
        <f t="shared" si="770"/>
        <v>1</v>
      </c>
      <c r="AQ2455">
        <f t="shared" si="771"/>
        <v>1</v>
      </c>
      <c r="AR2455">
        <f t="shared" si="772"/>
        <v>1</v>
      </c>
      <c r="AS2455">
        <f t="shared" si="773"/>
        <v>1</v>
      </c>
      <c r="AT2455">
        <f t="shared" si="774"/>
        <v>1</v>
      </c>
      <c r="AU2455">
        <f t="shared" si="775"/>
        <v>0</v>
      </c>
      <c r="AV2455">
        <f t="shared" si="776"/>
        <v>1</v>
      </c>
      <c r="AW2455">
        <f t="shared" si="777"/>
        <v>1</v>
      </c>
      <c r="AX2455">
        <f t="shared" si="778"/>
        <v>1</v>
      </c>
      <c r="AY2455">
        <f t="shared" si="779"/>
        <v>8</v>
      </c>
    </row>
    <row r="2456" spans="1:51" x14ac:dyDescent="0.3">
      <c r="A2456" s="1" t="s">
        <v>2450</v>
      </c>
      <c r="B2456" s="2">
        <v>5721888</v>
      </c>
      <c r="C2456" s="3" t="s">
        <v>5337</v>
      </c>
      <c r="D2456" s="5">
        <v>15.73</v>
      </c>
      <c r="E2456" s="5">
        <v>204.69357765999999</v>
      </c>
      <c r="F2456" s="3" t="s">
        <v>4480</v>
      </c>
      <c r="G2456" s="3" t="s">
        <v>4491</v>
      </c>
      <c r="H2456" s="3" t="s">
        <v>4492</v>
      </c>
      <c r="I2456" s="3" t="s">
        <v>4493</v>
      </c>
      <c r="J2456" s="3"/>
      <c r="K2456" s="6">
        <v>5112.9629999999997</v>
      </c>
      <c r="L2456" s="6">
        <v>5205.6409999999996</v>
      </c>
      <c r="M2456" s="6" t="s">
        <v>4474</v>
      </c>
      <c r="N2456" s="6" t="s">
        <v>4474</v>
      </c>
      <c r="O2456" s="6">
        <v>1518.713</v>
      </c>
      <c r="P2456" s="6">
        <v>1703.91</v>
      </c>
      <c r="Q2456" s="6">
        <v>25115.387999999999</v>
      </c>
      <c r="R2456" s="6">
        <v>32335.044999999998</v>
      </c>
      <c r="S2456" s="6">
        <v>19668.828000000001</v>
      </c>
      <c r="T2456" s="6">
        <v>18093.861000000001</v>
      </c>
      <c r="U2456" s="6" t="s">
        <v>4474</v>
      </c>
      <c r="V2456" s="6" t="s">
        <v>4474</v>
      </c>
      <c r="W2456" s="6">
        <v>264399.57799999998</v>
      </c>
      <c r="X2456" s="6">
        <v>264399.57799999998</v>
      </c>
      <c r="Y2456" s="6">
        <v>2703.14</v>
      </c>
      <c r="Z2456" s="6">
        <v>2703.14</v>
      </c>
      <c r="AA2456" s="6">
        <v>26106</v>
      </c>
      <c r="AB2456" s="6">
        <v>26106</v>
      </c>
      <c r="AC2456" s="6">
        <v>13012942</v>
      </c>
      <c r="AD2456" s="6">
        <v>13012942</v>
      </c>
      <c r="AF2456">
        <f t="shared" si="760"/>
        <v>9.4990272639542572E-2</v>
      </c>
      <c r="AG2456">
        <f t="shared" si="761"/>
        <v>0.12229612938338351</v>
      </c>
      <c r="AH2456" t="e">
        <f t="shared" si="762"/>
        <v>#VALUE!</v>
      </c>
      <c r="AI2456" t="e">
        <f t="shared" si="763"/>
        <v>#VALUE!</v>
      </c>
      <c r="AJ2456">
        <f t="shared" si="764"/>
        <v>0.10354477897801272</v>
      </c>
      <c r="AK2456">
        <f t="shared" si="765"/>
        <v>0.10354477897801272</v>
      </c>
      <c r="AL2456">
        <f t="shared" si="766"/>
        <v>0.2970318776020871</v>
      </c>
      <c r="AM2456">
        <f t="shared" si="767"/>
        <v>0.32731992083203593</v>
      </c>
      <c r="AN2456">
        <f t="shared" si="768"/>
        <v>1.9338014979736466E-2</v>
      </c>
      <c r="AO2456">
        <f t="shared" si="769"/>
        <v>1.9688537475653613E-2</v>
      </c>
      <c r="AP2456">
        <f t="shared" si="770"/>
        <v>1</v>
      </c>
      <c r="AQ2456">
        <f t="shared" si="771"/>
        <v>1</v>
      </c>
      <c r="AR2456">
        <f t="shared" si="772"/>
        <v>0</v>
      </c>
      <c r="AS2456">
        <f t="shared" si="773"/>
        <v>0</v>
      </c>
      <c r="AT2456">
        <f t="shared" si="774"/>
        <v>0</v>
      </c>
      <c r="AU2456">
        <f t="shared" si="775"/>
        <v>0</v>
      </c>
      <c r="AV2456">
        <f t="shared" si="776"/>
        <v>0</v>
      </c>
      <c r="AW2456">
        <f t="shared" si="777"/>
        <v>0</v>
      </c>
      <c r="AX2456">
        <f t="shared" si="778"/>
        <v>0</v>
      </c>
      <c r="AY2456">
        <f t="shared" si="779"/>
        <v>2</v>
      </c>
    </row>
    <row r="2457" spans="1:51" x14ac:dyDescent="0.3">
      <c r="A2457" s="1" t="s">
        <v>2451</v>
      </c>
      <c r="B2457" s="2">
        <v>4097347</v>
      </c>
      <c r="C2457" s="3" t="s">
        <v>5337</v>
      </c>
      <c r="D2457" s="5">
        <v>45.78</v>
      </c>
      <c r="E2457" s="5">
        <v>4141.7062994999997</v>
      </c>
      <c r="F2457" s="3" t="s">
        <v>4480</v>
      </c>
      <c r="G2457" s="3" t="s">
        <v>4491</v>
      </c>
      <c r="H2457" s="3" t="s">
        <v>4492</v>
      </c>
      <c r="I2457" s="3" t="s">
        <v>4836</v>
      </c>
      <c r="J2457" s="3" t="s">
        <v>4658</v>
      </c>
      <c r="K2457" s="6">
        <v>3040989</v>
      </c>
      <c r="L2457" s="6">
        <v>2780041</v>
      </c>
      <c r="M2457" s="6">
        <v>474726</v>
      </c>
      <c r="N2457" s="6">
        <v>307147</v>
      </c>
      <c r="O2457" s="6">
        <v>436945</v>
      </c>
      <c r="P2457" s="6">
        <v>267605</v>
      </c>
      <c r="Q2457" s="6">
        <v>279906</v>
      </c>
      <c r="R2457" s="6">
        <v>170545</v>
      </c>
      <c r="S2457" s="6">
        <v>721570</v>
      </c>
      <c r="T2457" s="6">
        <v>461339</v>
      </c>
      <c r="U2457" s="6">
        <v>1688568</v>
      </c>
      <c r="V2457" s="6">
        <v>1687923</v>
      </c>
      <c r="W2457" s="6">
        <v>4820004</v>
      </c>
      <c r="X2457" s="6">
        <v>4527194</v>
      </c>
      <c r="Y2457" s="6" t="s">
        <v>4474</v>
      </c>
      <c r="Z2457" s="6" t="s">
        <v>4474</v>
      </c>
      <c r="AA2457" s="6" t="s">
        <v>4474</v>
      </c>
      <c r="AB2457" s="6" t="s">
        <v>4474</v>
      </c>
      <c r="AC2457" s="6">
        <v>90469775</v>
      </c>
      <c r="AD2457" s="6">
        <v>90169536</v>
      </c>
      <c r="AF2457">
        <f t="shared" si="760"/>
        <v>5.8071736040053078E-2</v>
      </c>
      <c r="AG2457">
        <f t="shared" si="761"/>
        <v>3.7671237415494011E-2</v>
      </c>
      <c r="AH2457">
        <f t="shared" si="762"/>
        <v>0.35032502047716141</v>
      </c>
      <c r="AI2457">
        <f t="shared" si="763"/>
        <v>0.37284088112857544</v>
      </c>
      <c r="AJ2457" t="e">
        <f t="shared" si="764"/>
        <v>#VALUE!</v>
      </c>
      <c r="AK2457" t="e">
        <f t="shared" si="765"/>
        <v>#VALUE!</v>
      </c>
      <c r="AL2457">
        <f t="shared" si="766"/>
        <v>0.14368516295192124</v>
      </c>
      <c r="AM2457">
        <f t="shared" si="767"/>
        <v>9.6259371714302058E-2</v>
      </c>
      <c r="AN2457">
        <f t="shared" si="768"/>
        <v>0.63091005733605199</v>
      </c>
      <c r="AO2457">
        <f t="shared" si="769"/>
        <v>0.61407595963415751</v>
      </c>
      <c r="AP2457">
        <f t="shared" si="770"/>
        <v>1</v>
      </c>
      <c r="AQ2457">
        <f t="shared" si="771"/>
        <v>1</v>
      </c>
      <c r="AR2457">
        <f t="shared" si="772"/>
        <v>1</v>
      </c>
      <c r="AS2457">
        <f t="shared" si="773"/>
        <v>1</v>
      </c>
      <c r="AT2457">
        <f t="shared" si="774"/>
        <v>1</v>
      </c>
      <c r="AU2457">
        <f t="shared" si="775"/>
        <v>0</v>
      </c>
      <c r="AV2457">
        <f t="shared" si="776"/>
        <v>1</v>
      </c>
      <c r="AW2457">
        <f t="shared" si="777"/>
        <v>1</v>
      </c>
      <c r="AX2457">
        <f t="shared" si="778"/>
        <v>0</v>
      </c>
      <c r="AY2457">
        <f t="shared" si="779"/>
        <v>7</v>
      </c>
    </row>
    <row r="2458" spans="1:51" x14ac:dyDescent="0.3">
      <c r="A2458" s="1" t="s">
        <v>2452</v>
      </c>
      <c r="B2458" s="2">
        <v>4915501</v>
      </c>
      <c r="C2458" s="3" t="s">
        <v>5337</v>
      </c>
      <c r="D2458" s="5">
        <v>43.9</v>
      </c>
      <c r="E2458" s="5">
        <v>1821.0156804999999</v>
      </c>
      <c r="F2458" s="3" t="s">
        <v>4475</v>
      </c>
      <c r="G2458" s="3" t="s">
        <v>4548</v>
      </c>
      <c r="H2458" s="3" t="s">
        <v>4810</v>
      </c>
      <c r="I2458" s="3" t="s">
        <v>4811</v>
      </c>
      <c r="J2458" s="3" t="s">
        <v>5103</v>
      </c>
      <c r="K2458" s="6">
        <v>2070500</v>
      </c>
      <c r="L2458" s="6">
        <v>2060908</v>
      </c>
      <c r="M2458" s="6">
        <v>205701</v>
      </c>
      <c r="N2458" s="6">
        <v>207515</v>
      </c>
      <c r="O2458" s="6">
        <v>155597</v>
      </c>
      <c r="P2458" s="6">
        <v>157027</v>
      </c>
      <c r="Q2458" s="6">
        <v>125673</v>
      </c>
      <c r="R2458" s="6">
        <v>123514</v>
      </c>
      <c r="S2458" s="6">
        <v>169504</v>
      </c>
      <c r="T2458" s="6">
        <v>184532</v>
      </c>
      <c r="U2458" s="6" t="s">
        <v>4474</v>
      </c>
      <c r="V2458" s="6" t="s">
        <v>4474</v>
      </c>
      <c r="W2458" s="6">
        <v>1928195</v>
      </c>
      <c r="X2458" s="6">
        <v>1917615</v>
      </c>
      <c r="Y2458" s="6">
        <v>819161</v>
      </c>
      <c r="Z2458" s="6">
        <v>834375</v>
      </c>
      <c r="AA2458" s="6">
        <v>434890</v>
      </c>
      <c r="AB2458" s="6">
        <v>439942</v>
      </c>
      <c r="AC2458" s="6">
        <v>41647000</v>
      </c>
      <c r="AD2458" s="6">
        <v>42015000</v>
      </c>
      <c r="AF2458">
        <f t="shared" si="760"/>
        <v>6.5176499264856511E-2</v>
      </c>
      <c r="AG2458">
        <f t="shared" si="761"/>
        <v>6.4410217900882083E-2</v>
      </c>
      <c r="AH2458" t="e">
        <f t="shared" si="762"/>
        <v>#VALUE!</v>
      </c>
      <c r="AI2458" t="e">
        <f t="shared" si="763"/>
        <v>#VALUE!</v>
      </c>
      <c r="AJ2458">
        <f t="shared" si="764"/>
        <v>1.8836050495527605</v>
      </c>
      <c r="AK2458">
        <f t="shared" si="765"/>
        <v>1.8965568188533943</v>
      </c>
      <c r="AL2458">
        <f t="shared" si="766"/>
        <v>7.5149480801738708E-2</v>
      </c>
      <c r="AM2458">
        <f t="shared" si="767"/>
        <v>7.6193114879460899E-2</v>
      </c>
      <c r="AN2458">
        <f t="shared" si="768"/>
        <v>1.0738021828705084</v>
      </c>
      <c r="AO2458">
        <f t="shared" si="769"/>
        <v>1.0747245927884377</v>
      </c>
      <c r="AP2458">
        <f t="shared" si="770"/>
        <v>1</v>
      </c>
      <c r="AQ2458">
        <f t="shared" si="771"/>
        <v>1</v>
      </c>
      <c r="AR2458">
        <f t="shared" si="772"/>
        <v>1</v>
      </c>
      <c r="AS2458">
        <f t="shared" si="773"/>
        <v>1</v>
      </c>
      <c r="AT2458">
        <f t="shared" si="774"/>
        <v>0</v>
      </c>
      <c r="AU2458">
        <f t="shared" si="775"/>
        <v>0</v>
      </c>
      <c r="AV2458">
        <f t="shared" si="776"/>
        <v>0</v>
      </c>
      <c r="AW2458">
        <f t="shared" si="777"/>
        <v>0</v>
      </c>
      <c r="AX2458">
        <f t="shared" si="778"/>
        <v>1</v>
      </c>
      <c r="AY2458">
        <f t="shared" si="779"/>
        <v>5</v>
      </c>
    </row>
    <row r="2459" spans="1:51" x14ac:dyDescent="0.3">
      <c r="A2459" s="1" t="s">
        <v>2453</v>
      </c>
      <c r="B2459" s="2">
        <v>4914267</v>
      </c>
      <c r="C2459" s="3" t="s">
        <v>5337</v>
      </c>
      <c r="D2459" s="5">
        <v>99.95</v>
      </c>
      <c r="E2459" s="5">
        <v>2544.9629819500001</v>
      </c>
      <c r="F2459" s="3" t="s">
        <v>4475</v>
      </c>
      <c r="G2459" s="3" t="s">
        <v>4564</v>
      </c>
      <c r="H2459" s="3" t="s">
        <v>4565</v>
      </c>
      <c r="I2459" s="3" t="s">
        <v>4566</v>
      </c>
      <c r="J2459" s="3" t="s">
        <v>4662</v>
      </c>
      <c r="K2459" s="6">
        <v>3775614</v>
      </c>
      <c r="L2459" s="6">
        <v>3819432</v>
      </c>
      <c r="M2459" s="6">
        <v>333674</v>
      </c>
      <c r="N2459" s="6">
        <v>327373</v>
      </c>
      <c r="O2459" s="6">
        <v>204724</v>
      </c>
      <c r="P2459" s="6">
        <v>196426</v>
      </c>
      <c r="Q2459" s="6">
        <v>130943</v>
      </c>
      <c r="R2459" s="6">
        <v>121218</v>
      </c>
      <c r="S2459" s="6">
        <v>401654</v>
      </c>
      <c r="T2459" s="6">
        <v>438946</v>
      </c>
      <c r="U2459" s="6">
        <v>822322</v>
      </c>
      <c r="V2459" s="6">
        <v>829188</v>
      </c>
      <c r="W2459" s="6">
        <v>3024964</v>
      </c>
      <c r="X2459" s="6">
        <v>3011979</v>
      </c>
      <c r="Y2459" s="6">
        <v>1244873</v>
      </c>
      <c r="Z2459" s="6">
        <v>1218984</v>
      </c>
      <c r="AA2459" s="6">
        <v>431974</v>
      </c>
      <c r="AB2459" s="6">
        <v>432493</v>
      </c>
      <c r="AC2459" s="6">
        <v>25462000</v>
      </c>
      <c r="AD2459" s="6">
        <v>25462000</v>
      </c>
      <c r="AF2459">
        <f t="shared" si="760"/>
        <v>4.328745730527702E-2</v>
      </c>
      <c r="AG2459">
        <f t="shared" si="761"/>
        <v>4.0245300515043429E-2</v>
      </c>
      <c r="AH2459">
        <f t="shared" si="762"/>
        <v>0.27184521865384181</v>
      </c>
      <c r="AI2459">
        <f t="shared" si="763"/>
        <v>0.27529674011671396</v>
      </c>
      <c r="AJ2459">
        <f t="shared" si="764"/>
        <v>2.881823906068421</v>
      </c>
      <c r="AK2459">
        <f t="shared" si="765"/>
        <v>2.8185057330407659</v>
      </c>
      <c r="AL2459">
        <f t="shared" si="766"/>
        <v>5.4222703909880619E-2</v>
      </c>
      <c r="AM2459">
        <f t="shared" si="767"/>
        <v>5.1428065743806935E-2</v>
      </c>
      <c r="AN2459">
        <f t="shared" si="768"/>
        <v>1.2481517135410538</v>
      </c>
      <c r="AO2459">
        <f t="shared" si="769"/>
        <v>1.2680805543464944</v>
      </c>
      <c r="AP2459">
        <f t="shared" si="770"/>
        <v>1</v>
      </c>
      <c r="AQ2459">
        <f t="shared" si="771"/>
        <v>1</v>
      </c>
      <c r="AR2459">
        <f t="shared" si="772"/>
        <v>1</v>
      </c>
      <c r="AS2459">
        <f t="shared" si="773"/>
        <v>1</v>
      </c>
      <c r="AT2459">
        <f t="shared" si="774"/>
        <v>1</v>
      </c>
      <c r="AU2459">
        <f t="shared" si="775"/>
        <v>1</v>
      </c>
      <c r="AV2459">
        <f t="shared" si="776"/>
        <v>1</v>
      </c>
      <c r="AW2459">
        <f t="shared" si="777"/>
        <v>0</v>
      </c>
      <c r="AX2459">
        <f t="shared" si="778"/>
        <v>0</v>
      </c>
      <c r="AY2459">
        <f t="shared" si="779"/>
        <v>7</v>
      </c>
    </row>
    <row r="2460" spans="1:51" x14ac:dyDescent="0.3">
      <c r="A2460" s="1" t="s">
        <v>2454</v>
      </c>
      <c r="B2460" s="2">
        <v>4047115</v>
      </c>
      <c r="C2460" s="3" t="s">
        <v>5336</v>
      </c>
      <c r="D2460" s="5">
        <v>14.54</v>
      </c>
      <c r="E2460" s="5">
        <v>205.16429998000001</v>
      </c>
      <c r="F2460" s="3" t="s">
        <v>4480</v>
      </c>
      <c r="G2460" s="3" t="s">
        <v>4481</v>
      </c>
      <c r="H2460" s="3" t="s">
        <v>4481</v>
      </c>
      <c r="I2460" s="3" t="s">
        <v>4482</v>
      </c>
      <c r="J2460" s="3" t="s">
        <v>4484</v>
      </c>
      <c r="K2460" s="6">
        <v>77457</v>
      </c>
      <c r="L2460" s="6">
        <v>73535</v>
      </c>
      <c r="M2460" s="6" t="s">
        <v>4474</v>
      </c>
      <c r="N2460" s="6" t="s">
        <v>4474</v>
      </c>
      <c r="O2460" s="6">
        <v>50662</v>
      </c>
      <c r="P2460" s="6">
        <v>45020</v>
      </c>
      <c r="Q2460" s="6">
        <v>7079</v>
      </c>
      <c r="R2460" s="6">
        <v>6617</v>
      </c>
      <c r="S2460" s="6">
        <v>61566</v>
      </c>
      <c r="T2460" s="6">
        <v>55591</v>
      </c>
      <c r="U2460" s="6">
        <v>10662</v>
      </c>
      <c r="V2460" s="6">
        <v>11164</v>
      </c>
      <c r="W2460" s="6">
        <v>2346908</v>
      </c>
      <c r="X2460" s="6">
        <v>2371313</v>
      </c>
      <c r="Y2460" s="6" t="s">
        <v>4474</v>
      </c>
      <c r="Z2460" s="6" t="s">
        <v>4474</v>
      </c>
      <c r="AA2460" s="6" t="s">
        <v>4474</v>
      </c>
      <c r="AB2460" s="6" t="s">
        <v>4474</v>
      </c>
      <c r="AC2460" s="6">
        <v>14110210</v>
      </c>
      <c r="AD2460" s="6">
        <v>14151755</v>
      </c>
      <c r="AF2460">
        <f t="shared" si="760"/>
        <v>3.0163091182100021E-3</v>
      </c>
      <c r="AG2460">
        <f t="shared" si="761"/>
        <v>2.790437196607955E-3</v>
      </c>
      <c r="AH2460">
        <f t="shared" si="762"/>
        <v>4.5429987029742963E-3</v>
      </c>
      <c r="AI2460">
        <f t="shared" si="763"/>
        <v>4.7079402845596509E-3</v>
      </c>
      <c r="AJ2460" t="e">
        <f t="shared" si="764"/>
        <v>#VALUE!</v>
      </c>
      <c r="AK2460" t="e">
        <f t="shared" si="765"/>
        <v>#VALUE!</v>
      </c>
      <c r="AL2460">
        <f t="shared" si="766"/>
        <v>0.65406612701240685</v>
      </c>
      <c r="AM2460">
        <f t="shared" si="767"/>
        <v>0.61222547086421431</v>
      </c>
      <c r="AN2460">
        <f t="shared" si="768"/>
        <v>3.3003850172226609E-2</v>
      </c>
      <c r="AO2460">
        <f t="shared" si="769"/>
        <v>3.1010246222240589E-2</v>
      </c>
      <c r="AP2460">
        <f t="shared" si="770"/>
        <v>1</v>
      </c>
      <c r="AQ2460">
        <f t="shared" si="771"/>
        <v>1</v>
      </c>
      <c r="AR2460">
        <f t="shared" si="772"/>
        <v>1</v>
      </c>
      <c r="AS2460">
        <f t="shared" si="773"/>
        <v>1</v>
      </c>
      <c r="AT2460">
        <f t="shared" si="774"/>
        <v>1</v>
      </c>
      <c r="AU2460">
        <f t="shared" si="775"/>
        <v>0</v>
      </c>
      <c r="AV2460">
        <f t="shared" si="776"/>
        <v>1</v>
      </c>
      <c r="AW2460">
        <f t="shared" si="777"/>
        <v>1</v>
      </c>
      <c r="AX2460">
        <f t="shared" si="778"/>
        <v>1</v>
      </c>
      <c r="AY2460">
        <f t="shared" si="779"/>
        <v>8</v>
      </c>
    </row>
    <row r="2461" spans="1:51" x14ac:dyDescent="0.3">
      <c r="A2461" s="1" t="s">
        <v>2455</v>
      </c>
      <c r="B2461" s="2">
        <v>4014818</v>
      </c>
      <c r="C2461" s="3" t="s">
        <v>5337</v>
      </c>
      <c r="D2461" s="5">
        <v>92.09</v>
      </c>
      <c r="E2461" s="5">
        <v>5004.2881068400002</v>
      </c>
      <c r="F2461" s="3" t="s">
        <v>4475</v>
      </c>
      <c r="G2461" s="3" t="s">
        <v>4564</v>
      </c>
      <c r="H2461" s="3" t="s">
        <v>4565</v>
      </c>
      <c r="I2461" s="3" t="s">
        <v>4566</v>
      </c>
      <c r="J2461" s="3" t="s">
        <v>4567</v>
      </c>
      <c r="K2461" s="6">
        <v>23432600</v>
      </c>
      <c r="L2461" s="6">
        <v>23629200</v>
      </c>
      <c r="M2461" s="6">
        <v>1655500</v>
      </c>
      <c r="N2461" s="6">
        <v>1660200</v>
      </c>
      <c r="O2461" s="6">
        <v>1041700</v>
      </c>
      <c r="P2461" s="6">
        <v>1046900</v>
      </c>
      <c r="Q2461" s="6">
        <v>620300</v>
      </c>
      <c r="R2461" s="6">
        <v>616400</v>
      </c>
      <c r="S2461" s="6">
        <v>1009000</v>
      </c>
      <c r="T2461" s="6">
        <v>1230100</v>
      </c>
      <c r="U2461" s="6">
        <v>2767800</v>
      </c>
      <c r="V2461" s="6">
        <v>2743500</v>
      </c>
      <c r="W2461" s="6">
        <v>14818100</v>
      </c>
      <c r="X2461" s="6">
        <v>14681900</v>
      </c>
      <c r="Y2461" s="6">
        <v>7808500</v>
      </c>
      <c r="Z2461" s="6">
        <v>7780800</v>
      </c>
      <c r="AA2461" s="6">
        <v>5892700</v>
      </c>
      <c r="AB2461" s="6">
        <v>5817800</v>
      </c>
      <c r="AC2461" s="6">
        <v>54578584</v>
      </c>
      <c r="AD2461" s="6">
        <v>56430271</v>
      </c>
      <c r="AF2461">
        <f t="shared" si="760"/>
        <v>4.1860967330494464E-2</v>
      </c>
      <c r="AG2461">
        <f t="shared" si="761"/>
        <v>4.198366696408503E-2</v>
      </c>
      <c r="AH2461">
        <f t="shared" si="762"/>
        <v>0.18678508040841943</v>
      </c>
      <c r="AI2461">
        <f t="shared" si="763"/>
        <v>0.18686273574946022</v>
      </c>
      <c r="AJ2461">
        <f t="shared" si="764"/>
        <v>1.3251141242554347</v>
      </c>
      <c r="AK2461">
        <f t="shared" si="765"/>
        <v>1.3374127677128811</v>
      </c>
      <c r="AL2461">
        <f t="shared" si="766"/>
        <v>4.4455160758942666E-2</v>
      </c>
      <c r="AM2461">
        <f t="shared" si="767"/>
        <v>4.4305351006381936E-2</v>
      </c>
      <c r="AN2461">
        <f t="shared" si="768"/>
        <v>1.5813498356739393</v>
      </c>
      <c r="AO2461">
        <f t="shared" si="769"/>
        <v>1.6094102261968819</v>
      </c>
      <c r="AP2461">
        <f t="shared" si="770"/>
        <v>1</v>
      </c>
      <c r="AQ2461">
        <f t="shared" si="771"/>
        <v>1</v>
      </c>
      <c r="AR2461">
        <f t="shared" si="772"/>
        <v>0</v>
      </c>
      <c r="AS2461">
        <f t="shared" si="773"/>
        <v>1</v>
      </c>
      <c r="AT2461">
        <f t="shared" si="774"/>
        <v>1</v>
      </c>
      <c r="AU2461">
        <f t="shared" si="775"/>
        <v>0</v>
      </c>
      <c r="AV2461">
        <f t="shared" si="776"/>
        <v>1</v>
      </c>
      <c r="AW2461">
        <f t="shared" si="777"/>
        <v>0</v>
      </c>
      <c r="AX2461">
        <f t="shared" si="778"/>
        <v>1</v>
      </c>
      <c r="AY2461">
        <f t="shared" si="779"/>
        <v>6</v>
      </c>
    </row>
    <row r="2462" spans="1:51" x14ac:dyDescent="0.3">
      <c r="A2462" s="1" t="s">
        <v>2456</v>
      </c>
      <c r="B2462" s="2">
        <v>4121672</v>
      </c>
      <c r="C2462" s="3" t="s">
        <v>5335</v>
      </c>
      <c r="D2462" s="5">
        <v>14.37</v>
      </c>
      <c r="E2462" s="5">
        <v>88.950256890000006</v>
      </c>
      <c r="F2462" s="3" t="s">
        <v>4665</v>
      </c>
      <c r="G2462" s="3" t="s">
        <v>4666</v>
      </c>
      <c r="H2462" s="3" t="s">
        <v>4679</v>
      </c>
      <c r="I2462" s="3" t="s">
        <v>4984</v>
      </c>
      <c r="J2462" s="3" t="s">
        <v>4982</v>
      </c>
      <c r="K2462" s="6">
        <v>611380</v>
      </c>
      <c r="L2462" s="6">
        <v>616815</v>
      </c>
      <c r="M2462" s="6">
        <v>56047</v>
      </c>
      <c r="N2462" s="6">
        <v>78435</v>
      </c>
      <c r="O2462" s="6">
        <v>28431</v>
      </c>
      <c r="P2462" s="6">
        <v>49473</v>
      </c>
      <c r="Q2462" s="6">
        <v>-23573</v>
      </c>
      <c r="R2462" s="6">
        <v>-15420</v>
      </c>
      <c r="S2462" s="6">
        <v>1117</v>
      </c>
      <c r="T2462" s="6">
        <v>572</v>
      </c>
      <c r="U2462" s="6">
        <v>445943</v>
      </c>
      <c r="V2462" s="6">
        <v>450140</v>
      </c>
      <c r="W2462" s="6">
        <v>649171</v>
      </c>
      <c r="X2462" s="6">
        <v>677455</v>
      </c>
      <c r="Y2462" s="6">
        <v>97773</v>
      </c>
      <c r="Z2462" s="6">
        <v>101910</v>
      </c>
      <c r="AA2462" s="6">
        <v>115354</v>
      </c>
      <c r="AB2462" s="6">
        <v>110463</v>
      </c>
      <c r="AC2462" s="6">
        <v>6190000</v>
      </c>
      <c r="AD2462" s="6">
        <v>6191000</v>
      </c>
      <c r="AF2462">
        <f t="shared" si="760"/>
        <v>-3.6312466206900804E-2</v>
      </c>
      <c r="AG2462">
        <f t="shared" si="761"/>
        <v>-2.2761659446014864E-2</v>
      </c>
      <c r="AH2462">
        <f t="shared" si="762"/>
        <v>0.68694226944826553</v>
      </c>
      <c r="AI2462">
        <f t="shared" si="763"/>
        <v>0.66445741783587098</v>
      </c>
      <c r="AJ2462">
        <f t="shared" si="764"/>
        <v>0.84759089411723909</v>
      </c>
      <c r="AK2462">
        <f t="shared" si="765"/>
        <v>0.92257135873550422</v>
      </c>
      <c r="AL2462">
        <f t="shared" si="766"/>
        <v>4.6502993228434035E-2</v>
      </c>
      <c r="AM2462">
        <f t="shared" si="767"/>
        <v>8.0207193404829652E-2</v>
      </c>
      <c r="AN2462">
        <f t="shared" si="768"/>
        <v>0.94178575444682522</v>
      </c>
      <c r="AO2462">
        <f t="shared" si="769"/>
        <v>0.91048851953266263</v>
      </c>
      <c r="AP2462">
        <f t="shared" si="770"/>
        <v>0</v>
      </c>
      <c r="AQ2462">
        <f t="shared" si="771"/>
        <v>1</v>
      </c>
      <c r="AR2462">
        <f t="shared" si="772"/>
        <v>0</v>
      </c>
      <c r="AS2462">
        <f t="shared" si="773"/>
        <v>1</v>
      </c>
      <c r="AT2462">
        <f t="shared" si="774"/>
        <v>0</v>
      </c>
      <c r="AU2462">
        <f t="shared" si="775"/>
        <v>0</v>
      </c>
      <c r="AV2462">
        <f t="shared" si="776"/>
        <v>0</v>
      </c>
      <c r="AW2462">
        <f t="shared" si="777"/>
        <v>1</v>
      </c>
      <c r="AX2462">
        <f t="shared" si="778"/>
        <v>1</v>
      </c>
      <c r="AY2462">
        <f t="shared" si="779"/>
        <v>4</v>
      </c>
    </row>
    <row r="2463" spans="1:51" x14ac:dyDescent="0.3">
      <c r="A2463" s="1" t="s">
        <v>2457</v>
      </c>
      <c r="B2463" s="2">
        <v>10465944</v>
      </c>
      <c r="C2463" s="3" t="s">
        <v>5335</v>
      </c>
      <c r="D2463" s="5">
        <v>22.87</v>
      </c>
      <c r="E2463" s="5">
        <v>552.50057257000003</v>
      </c>
      <c r="F2463" s="3" t="s">
        <v>4475</v>
      </c>
      <c r="G2463" s="3" t="s">
        <v>4548</v>
      </c>
      <c r="H2463" s="3" t="s">
        <v>4810</v>
      </c>
      <c r="I2463" s="3" t="s">
        <v>4817</v>
      </c>
      <c r="J2463" s="3" t="s">
        <v>5105</v>
      </c>
      <c r="K2463" s="6">
        <v>163718</v>
      </c>
      <c r="L2463" s="6">
        <v>169389</v>
      </c>
      <c r="M2463" s="6">
        <v>59673</v>
      </c>
      <c r="N2463" s="6">
        <v>63289</v>
      </c>
      <c r="O2463" s="6">
        <v>57824</v>
      </c>
      <c r="P2463" s="6">
        <v>61514</v>
      </c>
      <c r="Q2463" s="6">
        <v>54207</v>
      </c>
      <c r="R2463" s="6">
        <v>54493</v>
      </c>
      <c r="S2463" s="6">
        <v>19848</v>
      </c>
      <c r="T2463" s="6">
        <v>8193</v>
      </c>
      <c r="U2463" s="6">
        <v>2111</v>
      </c>
      <c r="V2463" s="6">
        <v>11861</v>
      </c>
      <c r="W2463" s="6">
        <v>521405</v>
      </c>
      <c r="X2463" s="6">
        <v>514927</v>
      </c>
      <c r="Y2463" s="6">
        <v>112487</v>
      </c>
      <c r="Z2463" s="6">
        <v>139376</v>
      </c>
      <c r="AA2463" s="6">
        <v>32373</v>
      </c>
      <c r="AB2463" s="6">
        <v>31738</v>
      </c>
      <c r="AC2463" s="6">
        <v>24158311</v>
      </c>
      <c r="AD2463" s="6">
        <v>24153496</v>
      </c>
      <c r="AF2463">
        <f t="shared" si="760"/>
        <v>0.10396332984915757</v>
      </c>
      <c r="AG2463">
        <f t="shared" si="761"/>
        <v>0.1058266511563775</v>
      </c>
      <c r="AH2463">
        <f t="shared" si="762"/>
        <v>4.0486761730324792E-3</v>
      </c>
      <c r="AI2463">
        <f t="shared" si="763"/>
        <v>2.3034333021962335E-2</v>
      </c>
      <c r="AJ2463">
        <f t="shared" si="764"/>
        <v>3.4747165848083279</v>
      </c>
      <c r="AK2463">
        <f t="shared" si="765"/>
        <v>4.3914550381246453</v>
      </c>
      <c r="AL2463">
        <f t="shared" si="766"/>
        <v>0.35319268498271417</v>
      </c>
      <c r="AM2463">
        <f t="shared" si="767"/>
        <v>0.36315227080861212</v>
      </c>
      <c r="AN2463">
        <f t="shared" si="768"/>
        <v>0.31399392027310824</v>
      </c>
      <c r="AO2463">
        <f t="shared" si="769"/>
        <v>0.32895730851169197</v>
      </c>
      <c r="AP2463">
        <f t="shared" si="770"/>
        <v>1</v>
      </c>
      <c r="AQ2463">
        <f t="shared" si="771"/>
        <v>1</v>
      </c>
      <c r="AR2463">
        <f t="shared" si="772"/>
        <v>0</v>
      </c>
      <c r="AS2463">
        <f t="shared" si="773"/>
        <v>0</v>
      </c>
      <c r="AT2463">
        <f t="shared" si="774"/>
        <v>1</v>
      </c>
      <c r="AU2463">
        <f t="shared" si="775"/>
        <v>0</v>
      </c>
      <c r="AV2463">
        <f t="shared" si="776"/>
        <v>0</v>
      </c>
      <c r="AW2463">
        <f t="shared" si="777"/>
        <v>0</v>
      </c>
      <c r="AX2463">
        <f t="shared" si="778"/>
        <v>0</v>
      </c>
      <c r="AY2463">
        <f t="shared" si="779"/>
        <v>3</v>
      </c>
    </row>
    <row r="2464" spans="1:51" x14ac:dyDescent="0.3">
      <c r="A2464" s="1" t="s">
        <v>2458</v>
      </c>
      <c r="B2464" s="2">
        <v>5077131</v>
      </c>
      <c r="C2464" s="3" t="s">
        <v>5335</v>
      </c>
      <c r="D2464" s="5">
        <v>7.88</v>
      </c>
      <c r="E2464" s="5">
        <v>1361.8390148000001</v>
      </c>
      <c r="F2464" s="3" t="s">
        <v>4485</v>
      </c>
      <c r="G2464" s="3" t="s">
        <v>4517</v>
      </c>
      <c r="H2464" s="3" t="s">
        <v>4640</v>
      </c>
      <c r="I2464" s="3" t="s">
        <v>4685</v>
      </c>
      <c r="J2464" s="3" t="s">
        <v>5144</v>
      </c>
      <c r="K2464" s="6">
        <v>678838</v>
      </c>
      <c r="L2464" s="6">
        <v>677513</v>
      </c>
      <c r="M2464" s="6">
        <v>54027</v>
      </c>
      <c r="N2464" s="6">
        <v>39625</v>
      </c>
      <c r="O2464" s="6">
        <v>39014</v>
      </c>
      <c r="P2464" s="6">
        <v>27152</v>
      </c>
      <c r="Q2464" s="6">
        <v>24491</v>
      </c>
      <c r="R2464" s="6">
        <v>20974</v>
      </c>
      <c r="S2464" s="6">
        <v>115547</v>
      </c>
      <c r="T2464" s="6">
        <v>111375</v>
      </c>
      <c r="U2464" s="6" t="s">
        <v>4474</v>
      </c>
      <c r="V2464" s="6" t="s">
        <v>4474</v>
      </c>
      <c r="W2464" s="6">
        <v>348841</v>
      </c>
      <c r="X2464" s="6">
        <v>359515</v>
      </c>
      <c r="Y2464" s="6">
        <v>167208</v>
      </c>
      <c r="Z2464" s="6">
        <v>179278</v>
      </c>
      <c r="AA2464" s="6">
        <v>272620</v>
      </c>
      <c r="AB2464" s="6">
        <v>283043</v>
      </c>
      <c r="AC2464" s="6">
        <v>173174000</v>
      </c>
      <c r="AD2464" s="6">
        <v>176108000</v>
      </c>
      <c r="AF2464">
        <f t="shared" si="760"/>
        <v>7.0206770419761436E-2</v>
      </c>
      <c r="AG2464">
        <f t="shared" si="761"/>
        <v>5.8339707661710913E-2</v>
      </c>
      <c r="AH2464" t="e">
        <f t="shared" si="762"/>
        <v>#VALUE!</v>
      </c>
      <c r="AI2464" t="e">
        <f t="shared" si="763"/>
        <v>#VALUE!</v>
      </c>
      <c r="AJ2464">
        <f t="shared" si="764"/>
        <v>0.6133372459834201</v>
      </c>
      <c r="AK2464">
        <f t="shared" si="765"/>
        <v>0.63339492585932178</v>
      </c>
      <c r="AL2464">
        <f t="shared" si="766"/>
        <v>5.7471738470739706E-2</v>
      </c>
      <c r="AM2464">
        <f t="shared" si="767"/>
        <v>4.0075983781861009E-2</v>
      </c>
      <c r="AN2464">
        <f t="shared" si="768"/>
        <v>1.9459811203384922</v>
      </c>
      <c r="AO2464">
        <f t="shared" si="769"/>
        <v>1.8845194219990822</v>
      </c>
      <c r="AP2464">
        <f t="shared" si="770"/>
        <v>1</v>
      </c>
      <c r="AQ2464">
        <f t="shared" si="771"/>
        <v>1</v>
      </c>
      <c r="AR2464">
        <f t="shared" si="772"/>
        <v>1</v>
      </c>
      <c r="AS2464">
        <f t="shared" si="773"/>
        <v>1</v>
      </c>
      <c r="AT2464">
        <f t="shared" si="774"/>
        <v>0</v>
      </c>
      <c r="AU2464">
        <f t="shared" si="775"/>
        <v>0</v>
      </c>
      <c r="AV2464">
        <f t="shared" si="776"/>
        <v>1</v>
      </c>
      <c r="AW2464">
        <f t="shared" si="777"/>
        <v>1</v>
      </c>
      <c r="AX2464">
        <f t="shared" si="778"/>
        <v>1</v>
      </c>
      <c r="AY2464">
        <f t="shared" si="779"/>
        <v>7</v>
      </c>
    </row>
    <row r="2465" spans="1:51" x14ac:dyDescent="0.3">
      <c r="A2465" s="1" t="s">
        <v>2459</v>
      </c>
      <c r="B2465" s="2">
        <v>10088110</v>
      </c>
      <c r="C2465" s="3" t="s">
        <v>5335</v>
      </c>
      <c r="D2465" s="5">
        <v>32.5</v>
      </c>
      <c r="E2465" s="5">
        <v>5962.1413474999999</v>
      </c>
      <c r="F2465" s="3" t="s">
        <v>4470</v>
      </c>
      <c r="G2465" s="3" t="s">
        <v>4471</v>
      </c>
      <c r="H2465" s="3" t="s">
        <v>4489</v>
      </c>
      <c r="I2465" s="3" t="s">
        <v>4489</v>
      </c>
      <c r="J2465" s="3" t="s">
        <v>4544</v>
      </c>
      <c r="K2465" s="6">
        <v>520183</v>
      </c>
      <c r="L2465" s="6">
        <v>455991</v>
      </c>
      <c r="M2465" s="6">
        <v>-340560</v>
      </c>
      <c r="N2465" s="6">
        <v>-362433</v>
      </c>
      <c r="O2465" s="6">
        <v>-351243</v>
      </c>
      <c r="P2465" s="6">
        <v>-373410</v>
      </c>
      <c r="Q2465" s="6">
        <v>-348128</v>
      </c>
      <c r="R2465" s="6">
        <v>-285014</v>
      </c>
      <c r="S2465" s="6">
        <v>-157600</v>
      </c>
      <c r="T2465" s="6">
        <v>-142626</v>
      </c>
      <c r="U2465" s="6">
        <v>296623</v>
      </c>
      <c r="V2465" s="6">
        <v>291559</v>
      </c>
      <c r="W2465" s="6">
        <v>1735825</v>
      </c>
      <c r="X2465" s="6">
        <v>1798183</v>
      </c>
      <c r="Y2465" s="6">
        <v>1350037</v>
      </c>
      <c r="Z2465" s="6">
        <v>1424832</v>
      </c>
      <c r="AA2465" s="6">
        <v>270894</v>
      </c>
      <c r="AB2465" s="6">
        <v>294302</v>
      </c>
      <c r="AC2465" s="6">
        <v>183450503</v>
      </c>
      <c r="AD2465" s="6">
        <v>183170702</v>
      </c>
      <c r="AF2465">
        <f t="shared" si="760"/>
        <v>-0.20055477942764968</v>
      </c>
      <c r="AG2465">
        <f t="shared" si="761"/>
        <v>-0.1585011091752063</v>
      </c>
      <c r="AH2465">
        <f t="shared" si="762"/>
        <v>0.1708830095199689</v>
      </c>
      <c r="AI2465">
        <f t="shared" si="763"/>
        <v>0.16214089444733934</v>
      </c>
      <c r="AJ2465">
        <f t="shared" si="764"/>
        <v>4.9836356656109029</v>
      </c>
      <c r="AK2465">
        <f t="shared" si="765"/>
        <v>4.8413942141065984</v>
      </c>
      <c r="AL2465">
        <f t="shared" si="766"/>
        <v>-0.6752296787861195</v>
      </c>
      <c r="AM2465">
        <f t="shared" si="767"/>
        <v>-0.81889774140279081</v>
      </c>
      <c r="AN2465">
        <f t="shared" si="768"/>
        <v>0.29967479440611811</v>
      </c>
      <c r="AO2465">
        <f t="shared" si="769"/>
        <v>0.25358431260889464</v>
      </c>
      <c r="AP2465">
        <f t="shared" si="770"/>
        <v>0</v>
      </c>
      <c r="AQ2465">
        <f t="shared" si="771"/>
        <v>0</v>
      </c>
      <c r="AR2465">
        <f t="shared" si="772"/>
        <v>0</v>
      </c>
      <c r="AS2465">
        <f t="shared" si="773"/>
        <v>1</v>
      </c>
      <c r="AT2465">
        <f t="shared" si="774"/>
        <v>0</v>
      </c>
      <c r="AU2465">
        <f t="shared" si="775"/>
        <v>1</v>
      </c>
      <c r="AV2465">
        <f t="shared" si="776"/>
        <v>1</v>
      </c>
      <c r="AW2465">
        <f t="shared" si="777"/>
        <v>1</v>
      </c>
      <c r="AX2465">
        <f t="shared" si="778"/>
        <v>0</v>
      </c>
      <c r="AY2465">
        <f t="shared" si="779"/>
        <v>4</v>
      </c>
    </row>
    <row r="2466" spans="1:51" x14ac:dyDescent="0.3">
      <c r="A2466" s="1" t="s">
        <v>2460</v>
      </c>
      <c r="B2466" s="2">
        <v>5731561</v>
      </c>
      <c r="C2466" s="3" t="s">
        <v>5337</v>
      </c>
      <c r="D2466" s="7">
        <v>7.97</v>
      </c>
      <c r="E2466" s="5">
        <v>133.83093292000001</v>
      </c>
      <c r="F2466" s="3" t="s">
        <v>4480</v>
      </c>
      <c r="G2466" s="3" t="s">
        <v>4491</v>
      </c>
      <c r="H2466" s="3" t="s">
        <v>4492</v>
      </c>
      <c r="I2466" s="3" t="s">
        <v>4493</v>
      </c>
      <c r="J2466" s="3"/>
      <c r="K2466" s="6" t="s">
        <v>4474</v>
      </c>
      <c r="L2466" s="6" t="s">
        <v>4474</v>
      </c>
      <c r="M2466" s="6" t="s">
        <v>4474</v>
      </c>
      <c r="N2466" s="6" t="s">
        <v>4474</v>
      </c>
      <c r="O2466" s="6" t="s">
        <v>4474</v>
      </c>
      <c r="P2466" s="6" t="s">
        <v>4474</v>
      </c>
      <c r="Q2466" s="6" t="s">
        <v>4474</v>
      </c>
      <c r="R2466" s="6" t="s">
        <v>4474</v>
      </c>
      <c r="S2466" s="6" t="s">
        <v>4474</v>
      </c>
      <c r="T2466" s="6" t="s">
        <v>4474</v>
      </c>
      <c r="U2466" s="6" t="s">
        <v>4474</v>
      </c>
      <c r="V2466" s="6" t="s">
        <v>4474</v>
      </c>
      <c r="W2466" s="6" t="s">
        <v>4474</v>
      </c>
      <c r="X2466" s="6" t="s">
        <v>4474</v>
      </c>
      <c r="Y2466" s="6" t="s">
        <v>4474</v>
      </c>
      <c r="Z2466" s="6" t="s">
        <v>4474</v>
      </c>
      <c r="AA2466" s="6" t="s">
        <v>4474</v>
      </c>
      <c r="AB2466" s="6" t="s">
        <v>4474</v>
      </c>
      <c r="AC2466" s="6" t="s">
        <v>4474</v>
      </c>
      <c r="AD2466" s="6" t="s">
        <v>4474</v>
      </c>
      <c r="AF2466" t="e">
        <f t="shared" si="760"/>
        <v>#VALUE!</v>
      </c>
      <c r="AG2466" t="e">
        <f t="shared" si="761"/>
        <v>#VALUE!</v>
      </c>
      <c r="AH2466" t="e">
        <f t="shared" si="762"/>
        <v>#VALUE!</v>
      </c>
      <c r="AI2466" t="e">
        <f t="shared" si="763"/>
        <v>#VALUE!</v>
      </c>
      <c r="AJ2466" t="e">
        <f t="shared" si="764"/>
        <v>#VALUE!</v>
      </c>
      <c r="AK2466" t="e">
        <f t="shared" si="765"/>
        <v>#VALUE!</v>
      </c>
      <c r="AL2466" t="e">
        <f t="shared" si="766"/>
        <v>#VALUE!</v>
      </c>
      <c r="AM2466" t="e">
        <f t="shared" si="767"/>
        <v>#VALUE!</v>
      </c>
      <c r="AN2466" t="e">
        <f t="shared" si="768"/>
        <v>#VALUE!</v>
      </c>
      <c r="AO2466" t="e">
        <f t="shared" si="769"/>
        <v>#VALUE!</v>
      </c>
      <c r="AP2466">
        <f t="shared" si="770"/>
        <v>0</v>
      </c>
      <c r="AQ2466">
        <f t="shared" si="771"/>
        <v>0</v>
      </c>
      <c r="AR2466">
        <f t="shared" si="772"/>
        <v>0</v>
      </c>
      <c r="AS2466">
        <f t="shared" si="773"/>
        <v>0</v>
      </c>
      <c r="AT2466">
        <f t="shared" si="774"/>
        <v>0</v>
      </c>
      <c r="AU2466">
        <f t="shared" si="775"/>
        <v>0</v>
      </c>
      <c r="AV2466">
        <f t="shared" si="776"/>
        <v>0</v>
      </c>
      <c r="AW2466">
        <f t="shared" si="777"/>
        <v>0</v>
      </c>
      <c r="AX2466">
        <f t="shared" si="778"/>
        <v>0</v>
      </c>
      <c r="AY2466">
        <f t="shared" si="779"/>
        <v>0</v>
      </c>
    </row>
    <row r="2467" spans="1:51" x14ac:dyDescent="0.3">
      <c r="A2467" s="1" t="s">
        <v>2461</v>
      </c>
      <c r="B2467" s="2">
        <v>6848052</v>
      </c>
      <c r="C2467" s="3" t="s">
        <v>5338</v>
      </c>
      <c r="D2467" s="5">
        <v>50.11</v>
      </c>
      <c r="E2467" s="5">
        <v>47.604500000000002</v>
      </c>
      <c r="F2467" s="3" t="s">
        <v>4480</v>
      </c>
      <c r="G2467" s="3" t="s">
        <v>4491</v>
      </c>
      <c r="H2467" s="3" t="s">
        <v>4492</v>
      </c>
      <c r="I2467" s="3" t="s">
        <v>4493</v>
      </c>
      <c r="J2467" s="3"/>
      <c r="K2467" s="6" t="s">
        <v>4474</v>
      </c>
      <c r="L2467" s="6" t="s">
        <v>4474</v>
      </c>
      <c r="M2467" s="6" t="s">
        <v>4474</v>
      </c>
      <c r="N2467" s="6" t="s">
        <v>4474</v>
      </c>
      <c r="O2467" s="6" t="s">
        <v>4474</v>
      </c>
      <c r="P2467" s="6" t="s">
        <v>4474</v>
      </c>
      <c r="Q2467" s="6" t="s">
        <v>4474</v>
      </c>
      <c r="R2467" s="6" t="s">
        <v>4474</v>
      </c>
      <c r="S2467" s="6" t="s">
        <v>4474</v>
      </c>
      <c r="T2467" s="6" t="s">
        <v>4474</v>
      </c>
      <c r="U2467" s="6" t="s">
        <v>4474</v>
      </c>
      <c r="V2467" s="6" t="s">
        <v>4474</v>
      </c>
      <c r="W2467" s="6" t="s">
        <v>4474</v>
      </c>
      <c r="X2467" s="6" t="s">
        <v>4474</v>
      </c>
      <c r="Y2467" s="6" t="s">
        <v>4474</v>
      </c>
      <c r="Z2467" s="6" t="s">
        <v>4474</v>
      </c>
      <c r="AA2467" s="6" t="s">
        <v>4474</v>
      </c>
      <c r="AB2467" s="6" t="s">
        <v>4474</v>
      </c>
      <c r="AC2467" s="6" t="s">
        <v>4474</v>
      </c>
      <c r="AD2467" s="6" t="s">
        <v>4474</v>
      </c>
      <c r="AF2467" t="e">
        <f t="shared" si="760"/>
        <v>#VALUE!</v>
      </c>
      <c r="AG2467" t="e">
        <f t="shared" si="761"/>
        <v>#VALUE!</v>
      </c>
      <c r="AH2467" t="e">
        <f t="shared" si="762"/>
        <v>#VALUE!</v>
      </c>
      <c r="AI2467" t="e">
        <f t="shared" si="763"/>
        <v>#VALUE!</v>
      </c>
      <c r="AJ2467" t="e">
        <f t="shared" si="764"/>
        <v>#VALUE!</v>
      </c>
      <c r="AK2467" t="e">
        <f t="shared" si="765"/>
        <v>#VALUE!</v>
      </c>
      <c r="AL2467" t="e">
        <f t="shared" si="766"/>
        <v>#VALUE!</v>
      </c>
      <c r="AM2467" t="e">
        <f t="shared" si="767"/>
        <v>#VALUE!</v>
      </c>
      <c r="AN2467" t="e">
        <f t="shared" si="768"/>
        <v>#VALUE!</v>
      </c>
      <c r="AO2467" t="e">
        <f t="shared" si="769"/>
        <v>#VALUE!</v>
      </c>
      <c r="AP2467">
        <f t="shared" si="770"/>
        <v>0</v>
      </c>
      <c r="AQ2467">
        <f t="shared" si="771"/>
        <v>0</v>
      </c>
      <c r="AR2467">
        <f t="shared" si="772"/>
        <v>0</v>
      </c>
      <c r="AS2467">
        <f t="shared" si="773"/>
        <v>0</v>
      </c>
      <c r="AT2467">
        <f t="shared" si="774"/>
        <v>0</v>
      </c>
      <c r="AU2467">
        <f t="shared" si="775"/>
        <v>0</v>
      </c>
      <c r="AV2467">
        <f t="shared" si="776"/>
        <v>0</v>
      </c>
      <c r="AW2467">
        <f t="shared" si="777"/>
        <v>0</v>
      </c>
      <c r="AX2467">
        <f t="shared" si="778"/>
        <v>0</v>
      </c>
      <c r="AY2467">
        <f t="shared" si="779"/>
        <v>0</v>
      </c>
    </row>
    <row r="2468" spans="1:51" x14ac:dyDescent="0.3">
      <c r="A2468" s="1" t="s">
        <v>2462</v>
      </c>
      <c r="B2468" s="2">
        <v>6846063</v>
      </c>
      <c r="C2468" s="3" t="s">
        <v>5338</v>
      </c>
      <c r="D2468" s="5">
        <v>74.64</v>
      </c>
      <c r="E2468" s="5">
        <v>396.61815072000002</v>
      </c>
      <c r="F2468" s="3" t="s">
        <v>4480</v>
      </c>
      <c r="G2468" s="3" t="s">
        <v>4491</v>
      </c>
      <c r="H2468" s="3" t="s">
        <v>4492</v>
      </c>
      <c r="I2468" s="3" t="s">
        <v>4493</v>
      </c>
      <c r="J2468" s="3"/>
      <c r="K2468" s="6" t="s">
        <v>4474</v>
      </c>
      <c r="L2468" s="6" t="s">
        <v>4474</v>
      </c>
      <c r="M2468" s="6" t="s">
        <v>4474</v>
      </c>
      <c r="N2468" s="6" t="s">
        <v>4474</v>
      </c>
      <c r="O2468" s="6" t="s">
        <v>4474</v>
      </c>
      <c r="P2468" s="6" t="s">
        <v>4474</v>
      </c>
      <c r="Q2468" s="6" t="s">
        <v>4474</v>
      </c>
      <c r="R2468" s="6" t="s">
        <v>4474</v>
      </c>
      <c r="S2468" s="6" t="s">
        <v>4474</v>
      </c>
      <c r="T2468" s="6" t="s">
        <v>4474</v>
      </c>
      <c r="U2468" s="6" t="s">
        <v>4474</v>
      </c>
      <c r="V2468" s="6" t="s">
        <v>4474</v>
      </c>
      <c r="W2468" s="6" t="s">
        <v>4474</v>
      </c>
      <c r="X2468" s="6" t="s">
        <v>4474</v>
      </c>
      <c r="Y2468" s="6" t="s">
        <v>4474</v>
      </c>
      <c r="Z2468" s="6" t="s">
        <v>4474</v>
      </c>
      <c r="AA2468" s="6" t="s">
        <v>4474</v>
      </c>
      <c r="AB2468" s="6" t="s">
        <v>4474</v>
      </c>
      <c r="AC2468" s="6" t="s">
        <v>4474</v>
      </c>
      <c r="AD2468" s="6" t="s">
        <v>4474</v>
      </c>
      <c r="AF2468" t="e">
        <f t="shared" si="760"/>
        <v>#VALUE!</v>
      </c>
      <c r="AG2468" t="e">
        <f t="shared" si="761"/>
        <v>#VALUE!</v>
      </c>
      <c r="AH2468" t="e">
        <f t="shared" si="762"/>
        <v>#VALUE!</v>
      </c>
      <c r="AI2468" t="e">
        <f t="shared" si="763"/>
        <v>#VALUE!</v>
      </c>
      <c r="AJ2468" t="e">
        <f t="shared" si="764"/>
        <v>#VALUE!</v>
      </c>
      <c r="AK2468" t="e">
        <f t="shared" si="765"/>
        <v>#VALUE!</v>
      </c>
      <c r="AL2468" t="e">
        <f t="shared" si="766"/>
        <v>#VALUE!</v>
      </c>
      <c r="AM2468" t="e">
        <f t="shared" si="767"/>
        <v>#VALUE!</v>
      </c>
      <c r="AN2468" t="e">
        <f t="shared" si="768"/>
        <v>#VALUE!</v>
      </c>
      <c r="AO2468" t="e">
        <f t="shared" si="769"/>
        <v>#VALUE!</v>
      </c>
      <c r="AP2468">
        <f t="shared" si="770"/>
        <v>0</v>
      </c>
      <c r="AQ2468">
        <f t="shared" si="771"/>
        <v>0</v>
      </c>
      <c r="AR2468">
        <f t="shared" si="772"/>
        <v>0</v>
      </c>
      <c r="AS2468">
        <f t="shared" si="773"/>
        <v>0</v>
      </c>
      <c r="AT2468">
        <f t="shared" si="774"/>
        <v>0</v>
      </c>
      <c r="AU2468">
        <f t="shared" si="775"/>
        <v>0</v>
      </c>
      <c r="AV2468">
        <f t="shared" si="776"/>
        <v>0</v>
      </c>
      <c r="AW2468">
        <f t="shared" si="777"/>
        <v>0</v>
      </c>
      <c r="AX2468">
        <f t="shared" si="778"/>
        <v>0</v>
      </c>
      <c r="AY2468">
        <f t="shared" si="779"/>
        <v>0</v>
      </c>
    </row>
    <row r="2469" spans="1:51" x14ac:dyDescent="0.3">
      <c r="A2469" s="1" t="s">
        <v>2463</v>
      </c>
      <c r="B2469" s="2">
        <v>5737548</v>
      </c>
      <c r="C2469" s="3" t="s">
        <v>5338</v>
      </c>
      <c r="D2469" s="5">
        <v>37.81</v>
      </c>
      <c r="E2469" s="7">
        <v>516.10649999999998</v>
      </c>
      <c r="F2469" s="3" t="s">
        <v>4480</v>
      </c>
      <c r="G2469" s="3" t="s">
        <v>4491</v>
      </c>
      <c r="H2469" s="3" t="s">
        <v>4492</v>
      </c>
      <c r="I2469" s="3" t="s">
        <v>4493</v>
      </c>
      <c r="J2469" s="3"/>
      <c r="K2469" s="6" t="s">
        <v>4474</v>
      </c>
      <c r="L2469" s="6" t="s">
        <v>4474</v>
      </c>
      <c r="M2469" s="6" t="s">
        <v>4474</v>
      </c>
      <c r="N2469" s="6" t="s">
        <v>4474</v>
      </c>
      <c r="O2469" s="6" t="s">
        <v>4474</v>
      </c>
      <c r="P2469" s="6" t="s">
        <v>4474</v>
      </c>
      <c r="Q2469" s="6" t="s">
        <v>4474</v>
      </c>
      <c r="R2469" s="6" t="s">
        <v>4474</v>
      </c>
      <c r="S2469" s="6" t="s">
        <v>4474</v>
      </c>
      <c r="T2469" s="6" t="s">
        <v>4474</v>
      </c>
      <c r="U2469" s="6" t="s">
        <v>4474</v>
      </c>
      <c r="V2469" s="6" t="s">
        <v>4474</v>
      </c>
      <c r="W2469" s="6" t="s">
        <v>4474</v>
      </c>
      <c r="X2469" s="6" t="s">
        <v>4474</v>
      </c>
      <c r="Y2469" s="6" t="s">
        <v>4474</v>
      </c>
      <c r="Z2469" s="6" t="s">
        <v>4474</v>
      </c>
      <c r="AA2469" s="6" t="s">
        <v>4474</v>
      </c>
      <c r="AB2469" s="6" t="s">
        <v>4474</v>
      </c>
      <c r="AC2469" s="6" t="s">
        <v>4474</v>
      </c>
      <c r="AD2469" s="6" t="s">
        <v>4474</v>
      </c>
      <c r="AF2469" t="e">
        <f t="shared" si="760"/>
        <v>#VALUE!</v>
      </c>
      <c r="AG2469" t="e">
        <f t="shared" si="761"/>
        <v>#VALUE!</v>
      </c>
      <c r="AH2469" t="e">
        <f t="shared" si="762"/>
        <v>#VALUE!</v>
      </c>
      <c r="AI2469" t="e">
        <f t="shared" si="763"/>
        <v>#VALUE!</v>
      </c>
      <c r="AJ2469" t="e">
        <f t="shared" si="764"/>
        <v>#VALUE!</v>
      </c>
      <c r="AK2469" t="e">
        <f t="shared" si="765"/>
        <v>#VALUE!</v>
      </c>
      <c r="AL2469" t="e">
        <f t="shared" si="766"/>
        <v>#VALUE!</v>
      </c>
      <c r="AM2469" t="e">
        <f t="shared" si="767"/>
        <v>#VALUE!</v>
      </c>
      <c r="AN2469" t="e">
        <f t="shared" si="768"/>
        <v>#VALUE!</v>
      </c>
      <c r="AO2469" t="e">
        <f t="shared" si="769"/>
        <v>#VALUE!</v>
      </c>
      <c r="AP2469">
        <f t="shared" si="770"/>
        <v>0</v>
      </c>
      <c r="AQ2469">
        <f t="shared" si="771"/>
        <v>0</v>
      </c>
      <c r="AR2469">
        <f t="shared" si="772"/>
        <v>0</v>
      </c>
      <c r="AS2469">
        <f t="shared" si="773"/>
        <v>0</v>
      </c>
      <c r="AT2469">
        <f t="shared" si="774"/>
        <v>0</v>
      </c>
      <c r="AU2469">
        <f t="shared" si="775"/>
        <v>0</v>
      </c>
      <c r="AV2469">
        <f t="shared" si="776"/>
        <v>0</v>
      </c>
      <c r="AW2469">
        <f t="shared" si="777"/>
        <v>0</v>
      </c>
      <c r="AX2469">
        <f t="shared" si="778"/>
        <v>0</v>
      </c>
      <c r="AY2469">
        <f t="shared" si="779"/>
        <v>0</v>
      </c>
    </row>
    <row r="2470" spans="1:51" x14ac:dyDescent="0.3">
      <c r="A2470" s="1" t="s">
        <v>2464</v>
      </c>
      <c r="B2470" s="2">
        <v>6870220</v>
      </c>
      <c r="C2470" s="3" t="s">
        <v>5338</v>
      </c>
      <c r="D2470" s="5">
        <v>41.974499999999999</v>
      </c>
      <c r="E2470" s="5">
        <v>27.283425000000001</v>
      </c>
      <c r="F2470" s="3" t="s">
        <v>4480</v>
      </c>
      <c r="G2470" s="3" t="s">
        <v>4491</v>
      </c>
      <c r="H2470" s="3" t="s">
        <v>4492</v>
      </c>
      <c r="I2470" s="3" t="s">
        <v>4493</v>
      </c>
      <c r="J2470" s="3"/>
      <c r="K2470" s="6" t="s">
        <v>4474</v>
      </c>
      <c r="L2470" s="6" t="s">
        <v>4474</v>
      </c>
      <c r="M2470" s="6" t="s">
        <v>4474</v>
      </c>
      <c r="N2470" s="6" t="s">
        <v>4474</v>
      </c>
      <c r="O2470" s="6" t="s">
        <v>4474</v>
      </c>
      <c r="P2470" s="6" t="s">
        <v>4474</v>
      </c>
      <c r="Q2470" s="6" t="s">
        <v>4474</v>
      </c>
      <c r="R2470" s="6" t="s">
        <v>4474</v>
      </c>
      <c r="S2470" s="6" t="s">
        <v>4474</v>
      </c>
      <c r="T2470" s="6" t="s">
        <v>4474</v>
      </c>
      <c r="U2470" s="6" t="s">
        <v>4474</v>
      </c>
      <c r="V2470" s="6" t="s">
        <v>4474</v>
      </c>
      <c r="W2470" s="6" t="s">
        <v>4474</v>
      </c>
      <c r="X2470" s="6" t="s">
        <v>4474</v>
      </c>
      <c r="Y2470" s="6" t="s">
        <v>4474</v>
      </c>
      <c r="Z2470" s="6" t="s">
        <v>4474</v>
      </c>
      <c r="AA2470" s="6" t="s">
        <v>4474</v>
      </c>
      <c r="AB2470" s="6" t="s">
        <v>4474</v>
      </c>
      <c r="AC2470" s="6" t="s">
        <v>4474</v>
      </c>
      <c r="AD2470" s="6" t="s">
        <v>4474</v>
      </c>
      <c r="AF2470" t="e">
        <f t="shared" si="760"/>
        <v>#VALUE!</v>
      </c>
      <c r="AG2470" t="e">
        <f t="shared" si="761"/>
        <v>#VALUE!</v>
      </c>
      <c r="AH2470" t="e">
        <f t="shared" si="762"/>
        <v>#VALUE!</v>
      </c>
      <c r="AI2470" t="e">
        <f t="shared" si="763"/>
        <v>#VALUE!</v>
      </c>
      <c r="AJ2470" t="e">
        <f t="shared" si="764"/>
        <v>#VALUE!</v>
      </c>
      <c r="AK2470" t="e">
        <f t="shared" si="765"/>
        <v>#VALUE!</v>
      </c>
      <c r="AL2470" t="e">
        <f t="shared" si="766"/>
        <v>#VALUE!</v>
      </c>
      <c r="AM2470" t="e">
        <f t="shared" si="767"/>
        <v>#VALUE!</v>
      </c>
      <c r="AN2470" t="e">
        <f t="shared" si="768"/>
        <v>#VALUE!</v>
      </c>
      <c r="AO2470" t="e">
        <f t="shared" si="769"/>
        <v>#VALUE!</v>
      </c>
      <c r="AP2470">
        <f t="shared" si="770"/>
        <v>0</v>
      </c>
      <c r="AQ2470">
        <f t="shared" si="771"/>
        <v>0</v>
      </c>
      <c r="AR2470">
        <f t="shared" si="772"/>
        <v>0</v>
      </c>
      <c r="AS2470">
        <f t="shared" si="773"/>
        <v>0</v>
      </c>
      <c r="AT2470">
        <f t="shared" si="774"/>
        <v>0</v>
      </c>
      <c r="AU2470">
        <f t="shared" si="775"/>
        <v>0</v>
      </c>
      <c r="AV2470">
        <f t="shared" si="776"/>
        <v>0</v>
      </c>
      <c r="AW2470">
        <f t="shared" si="777"/>
        <v>0</v>
      </c>
      <c r="AX2470">
        <f t="shared" si="778"/>
        <v>0</v>
      </c>
      <c r="AY2470">
        <f t="shared" si="779"/>
        <v>0</v>
      </c>
    </row>
    <row r="2471" spans="1:51" x14ac:dyDescent="0.3">
      <c r="A2471" s="1" t="s">
        <v>2465</v>
      </c>
      <c r="B2471" s="2">
        <v>13359611</v>
      </c>
      <c r="C2471" s="3" t="s">
        <v>5338</v>
      </c>
      <c r="D2471" s="5">
        <v>23.93</v>
      </c>
      <c r="E2471" s="7">
        <v>11.965</v>
      </c>
      <c r="F2471" s="3" t="s">
        <v>4480</v>
      </c>
      <c r="G2471" s="3" t="s">
        <v>4491</v>
      </c>
      <c r="H2471" s="3" t="s">
        <v>4492</v>
      </c>
      <c r="I2471" s="3" t="s">
        <v>4493</v>
      </c>
      <c r="J2471" s="3"/>
      <c r="K2471" s="6" t="s">
        <v>4474</v>
      </c>
      <c r="L2471" s="6" t="s">
        <v>4474</v>
      </c>
      <c r="M2471" s="6" t="s">
        <v>4474</v>
      </c>
      <c r="N2471" s="6" t="s">
        <v>4474</v>
      </c>
      <c r="O2471" s="6" t="s">
        <v>4474</v>
      </c>
      <c r="P2471" s="6" t="s">
        <v>4474</v>
      </c>
      <c r="Q2471" s="6" t="s">
        <v>4474</v>
      </c>
      <c r="R2471" s="6" t="s">
        <v>4474</v>
      </c>
      <c r="S2471" s="6" t="s">
        <v>4474</v>
      </c>
      <c r="T2471" s="6" t="s">
        <v>4474</v>
      </c>
      <c r="U2471" s="6" t="s">
        <v>4474</v>
      </c>
      <c r="V2471" s="6" t="s">
        <v>4474</v>
      </c>
      <c r="W2471" s="6" t="s">
        <v>4474</v>
      </c>
      <c r="X2471" s="6" t="s">
        <v>4474</v>
      </c>
      <c r="Y2471" s="6" t="s">
        <v>4474</v>
      </c>
      <c r="Z2471" s="6" t="s">
        <v>4474</v>
      </c>
      <c r="AA2471" s="6" t="s">
        <v>4474</v>
      </c>
      <c r="AB2471" s="6" t="s">
        <v>4474</v>
      </c>
      <c r="AC2471" s="6" t="s">
        <v>4474</v>
      </c>
      <c r="AD2471" s="6" t="s">
        <v>4474</v>
      </c>
      <c r="AF2471" t="e">
        <f t="shared" si="760"/>
        <v>#VALUE!</v>
      </c>
      <c r="AG2471" t="e">
        <f t="shared" si="761"/>
        <v>#VALUE!</v>
      </c>
      <c r="AH2471" t="e">
        <f t="shared" si="762"/>
        <v>#VALUE!</v>
      </c>
      <c r="AI2471" t="e">
        <f t="shared" si="763"/>
        <v>#VALUE!</v>
      </c>
      <c r="AJ2471" t="e">
        <f t="shared" si="764"/>
        <v>#VALUE!</v>
      </c>
      <c r="AK2471" t="e">
        <f t="shared" si="765"/>
        <v>#VALUE!</v>
      </c>
      <c r="AL2471" t="e">
        <f t="shared" si="766"/>
        <v>#VALUE!</v>
      </c>
      <c r="AM2471" t="e">
        <f t="shared" si="767"/>
        <v>#VALUE!</v>
      </c>
      <c r="AN2471" t="e">
        <f t="shared" si="768"/>
        <v>#VALUE!</v>
      </c>
      <c r="AO2471" t="e">
        <f t="shared" si="769"/>
        <v>#VALUE!</v>
      </c>
      <c r="AP2471">
        <f t="shared" si="770"/>
        <v>0</v>
      </c>
      <c r="AQ2471">
        <f t="shared" si="771"/>
        <v>0</v>
      </c>
      <c r="AR2471">
        <f t="shared" si="772"/>
        <v>0</v>
      </c>
      <c r="AS2471">
        <f t="shared" si="773"/>
        <v>0</v>
      </c>
      <c r="AT2471">
        <f t="shared" si="774"/>
        <v>0</v>
      </c>
      <c r="AU2471">
        <f t="shared" si="775"/>
        <v>0</v>
      </c>
      <c r="AV2471">
        <f t="shared" si="776"/>
        <v>0</v>
      </c>
      <c r="AW2471">
        <f t="shared" si="777"/>
        <v>0</v>
      </c>
      <c r="AX2471">
        <f t="shared" si="778"/>
        <v>0</v>
      </c>
      <c r="AY2471">
        <f t="shared" si="779"/>
        <v>0</v>
      </c>
    </row>
    <row r="2472" spans="1:51" x14ac:dyDescent="0.3">
      <c r="A2472" s="1" t="s">
        <v>2466</v>
      </c>
      <c r="B2472" s="2">
        <v>9696634</v>
      </c>
      <c r="C2472" s="3" t="s">
        <v>5338</v>
      </c>
      <c r="D2472" s="5">
        <v>19.344100000000001</v>
      </c>
      <c r="E2472" s="5">
        <v>19.344100000000001</v>
      </c>
      <c r="F2472" s="3" t="s">
        <v>4480</v>
      </c>
      <c r="G2472" s="3" t="s">
        <v>4491</v>
      </c>
      <c r="H2472" s="3" t="s">
        <v>4492</v>
      </c>
      <c r="I2472" s="3" t="s">
        <v>4493</v>
      </c>
      <c r="J2472" s="3"/>
      <c r="K2472" s="6" t="s">
        <v>4474</v>
      </c>
      <c r="L2472" s="6" t="s">
        <v>4474</v>
      </c>
      <c r="M2472" s="6" t="s">
        <v>4474</v>
      </c>
      <c r="N2472" s="6" t="s">
        <v>4474</v>
      </c>
      <c r="O2472" s="6" t="s">
        <v>4474</v>
      </c>
      <c r="P2472" s="6" t="s">
        <v>4474</v>
      </c>
      <c r="Q2472" s="6" t="s">
        <v>4474</v>
      </c>
      <c r="R2472" s="6" t="s">
        <v>4474</v>
      </c>
      <c r="S2472" s="6" t="s">
        <v>4474</v>
      </c>
      <c r="T2472" s="6" t="s">
        <v>4474</v>
      </c>
      <c r="U2472" s="6" t="s">
        <v>4474</v>
      </c>
      <c r="V2472" s="6" t="s">
        <v>4474</v>
      </c>
      <c r="W2472" s="6" t="s">
        <v>4474</v>
      </c>
      <c r="X2472" s="6" t="s">
        <v>4474</v>
      </c>
      <c r="Y2472" s="6" t="s">
        <v>4474</v>
      </c>
      <c r="Z2472" s="6" t="s">
        <v>4474</v>
      </c>
      <c r="AA2472" s="6" t="s">
        <v>4474</v>
      </c>
      <c r="AB2472" s="6" t="s">
        <v>4474</v>
      </c>
      <c r="AC2472" s="6" t="s">
        <v>4474</v>
      </c>
      <c r="AD2472" s="6" t="s">
        <v>4474</v>
      </c>
      <c r="AF2472" t="e">
        <f t="shared" si="760"/>
        <v>#VALUE!</v>
      </c>
      <c r="AG2472" t="e">
        <f t="shared" si="761"/>
        <v>#VALUE!</v>
      </c>
      <c r="AH2472" t="e">
        <f t="shared" si="762"/>
        <v>#VALUE!</v>
      </c>
      <c r="AI2472" t="e">
        <f t="shared" si="763"/>
        <v>#VALUE!</v>
      </c>
      <c r="AJ2472" t="e">
        <f t="shared" si="764"/>
        <v>#VALUE!</v>
      </c>
      <c r="AK2472" t="e">
        <f t="shared" si="765"/>
        <v>#VALUE!</v>
      </c>
      <c r="AL2472" t="e">
        <f t="shared" si="766"/>
        <v>#VALUE!</v>
      </c>
      <c r="AM2472" t="e">
        <f t="shared" si="767"/>
        <v>#VALUE!</v>
      </c>
      <c r="AN2472" t="e">
        <f t="shared" si="768"/>
        <v>#VALUE!</v>
      </c>
      <c r="AO2472" t="e">
        <f t="shared" si="769"/>
        <v>#VALUE!</v>
      </c>
      <c r="AP2472">
        <f t="shared" si="770"/>
        <v>0</v>
      </c>
      <c r="AQ2472">
        <f t="shared" si="771"/>
        <v>0</v>
      </c>
      <c r="AR2472">
        <f t="shared" si="772"/>
        <v>0</v>
      </c>
      <c r="AS2472">
        <f t="shared" si="773"/>
        <v>0</v>
      </c>
      <c r="AT2472">
        <f t="shared" si="774"/>
        <v>0</v>
      </c>
      <c r="AU2472">
        <f t="shared" si="775"/>
        <v>0</v>
      </c>
      <c r="AV2472">
        <f t="shared" si="776"/>
        <v>0</v>
      </c>
      <c r="AW2472">
        <f t="shared" si="777"/>
        <v>0</v>
      </c>
      <c r="AX2472">
        <f t="shared" si="778"/>
        <v>0</v>
      </c>
      <c r="AY2472">
        <f t="shared" si="779"/>
        <v>0</v>
      </c>
    </row>
    <row r="2473" spans="1:51" x14ac:dyDescent="0.3">
      <c r="A2473" s="1" t="s">
        <v>2467</v>
      </c>
      <c r="B2473" s="2">
        <v>4913013</v>
      </c>
      <c r="C2473" s="3" t="s">
        <v>5337</v>
      </c>
      <c r="D2473" s="5">
        <v>10.18</v>
      </c>
      <c r="E2473" s="5">
        <v>1367.12122688</v>
      </c>
      <c r="F2473" s="3" t="s">
        <v>4475</v>
      </c>
      <c r="G2473" s="3" t="s">
        <v>4548</v>
      </c>
      <c r="H2473" s="3" t="s">
        <v>4810</v>
      </c>
      <c r="I2473" s="3" t="s">
        <v>4811</v>
      </c>
      <c r="J2473" s="3" t="s">
        <v>5019</v>
      </c>
      <c r="K2473" s="6">
        <v>4442300</v>
      </c>
      <c r="L2473" s="6">
        <v>4516000</v>
      </c>
      <c r="M2473" s="6">
        <v>408300</v>
      </c>
      <c r="N2473" s="6">
        <v>427200</v>
      </c>
      <c r="O2473" s="6">
        <v>262600</v>
      </c>
      <c r="P2473" s="6">
        <v>271700</v>
      </c>
      <c r="Q2473" s="6">
        <v>-823000</v>
      </c>
      <c r="R2473" s="6">
        <v>-815000</v>
      </c>
      <c r="S2473" s="6">
        <v>329500</v>
      </c>
      <c r="T2473" s="6">
        <v>377800</v>
      </c>
      <c r="U2473" s="6">
        <v>1578200</v>
      </c>
      <c r="V2473" s="6">
        <v>1702100</v>
      </c>
      <c r="W2473" s="6">
        <v>3780100</v>
      </c>
      <c r="X2473" s="6">
        <v>3838800</v>
      </c>
      <c r="Y2473" s="6">
        <v>1734500</v>
      </c>
      <c r="Z2473" s="6">
        <v>1788600</v>
      </c>
      <c r="AA2473" s="6">
        <v>1171700</v>
      </c>
      <c r="AB2473" s="6">
        <v>1167900</v>
      </c>
      <c r="AC2473" s="6">
        <v>134294816</v>
      </c>
      <c r="AD2473" s="6">
        <v>134166312</v>
      </c>
      <c r="AF2473">
        <f t="shared" si="760"/>
        <v>-0.21771910796010688</v>
      </c>
      <c r="AG2473">
        <f t="shared" si="761"/>
        <v>-0.21230592893612588</v>
      </c>
      <c r="AH2473">
        <f t="shared" si="762"/>
        <v>0.41750218248194493</v>
      </c>
      <c r="AI2473">
        <f t="shared" si="763"/>
        <v>0.44339376888611026</v>
      </c>
      <c r="AJ2473">
        <f t="shared" si="764"/>
        <v>1.4803277289408552</v>
      </c>
      <c r="AK2473">
        <f t="shared" si="765"/>
        <v>1.5314667351656821</v>
      </c>
      <c r="AL2473">
        <f t="shared" si="766"/>
        <v>5.9113522274497447E-2</v>
      </c>
      <c r="AM2473">
        <f t="shared" si="767"/>
        <v>6.0163861824623563E-2</v>
      </c>
      <c r="AN2473">
        <f t="shared" si="768"/>
        <v>1.17518055077908</v>
      </c>
      <c r="AO2473">
        <f t="shared" si="769"/>
        <v>1.1764092945712201</v>
      </c>
      <c r="AP2473">
        <f t="shared" si="770"/>
        <v>0</v>
      </c>
      <c r="AQ2473">
        <f t="shared" si="771"/>
        <v>1</v>
      </c>
      <c r="AR2473">
        <f t="shared" si="772"/>
        <v>0</v>
      </c>
      <c r="AS2473">
        <f t="shared" si="773"/>
        <v>1</v>
      </c>
      <c r="AT2473">
        <f t="shared" si="774"/>
        <v>1</v>
      </c>
      <c r="AU2473">
        <f t="shared" si="775"/>
        <v>0</v>
      </c>
      <c r="AV2473">
        <f t="shared" si="776"/>
        <v>0</v>
      </c>
      <c r="AW2473">
        <f t="shared" si="777"/>
        <v>0</v>
      </c>
      <c r="AX2473">
        <f t="shared" si="778"/>
        <v>0</v>
      </c>
      <c r="AY2473">
        <f t="shared" si="779"/>
        <v>3</v>
      </c>
    </row>
    <row r="2474" spans="1:51" x14ac:dyDescent="0.3">
      <c r="A2474" s="1" t="s">
        <v>2468</v>
      </c>
      <c r="B2474" s="2">
        <v>4276840</v>
      </c>
      <c r="C2474" s="3" t="s">
        <v>5337</v>
      </c>
      <c r="D2474" s="5">
        <v>152.63999999999999</v>
      </c>
      <c r="E2474" s="5">
        <v>20367.22975776</v>
      </c>
      <c r="F2474" s="3" t="s">
        <v>4485</v>
      </c>
      <c r="G2474" s="3" t="s">
        <v>4517</v>
      </c>
      <c r="H2474" s="3" t="s">
        <v>4640</v>
      </c>
      <c r="I2474" s="3" t="s">
        <v>4685</v>
      </c>
      <c r="J2474" s="3" t="s">
        <v>4850</v>
      </c>
      <c r="K2474" s="6">
        <v>16277000</v>
      </c>
      <c r="L2474" s="6">
        <v>16008000</v>
      </c>
      <c r="M2474" s="6">
        <v>2057000</v>
      </c>
      <c r="N2474" s="6">
        <v>1901000</v>
      </c>
      <c r="O2474" s="6">
        <v>1763000</v>
      </c>
      <c r="P2474" s="6">
        <v>1596000</v>
      </c>
      <c r="Q2474" s="6">
        <v>1199000</v>
      </c>
      <c r="R2474" s="6">
        <v>441000</v>
      </c>
      <c r="S2474" s="6">
        <v>1397000</v>
      </c>
      <c r="T2474" s="6">
        <v>1536000</v>
      </c>
      <c r="U2474" s="6">
        <v>4003000</v>
      </c>
      <c r="V2474" s="6">
        <v>4027000</v>
      </c>
      <c r="W2474" s="6">
        <v>13338000</v>
      </c>
      <c r="X2474" s="6">
        <v>12909000</v>
      </c>
      <c r="Y2474" s="6">
        <v>4665000</v>
      </c>
      <c r="Z2474" s="6">
        <v>4229000</v>
      </c>
      <c r="AA2474" s="6">
        <v>3782000</v>
      </c>
      <c r="AB2474" s="6">
        <v>3505000</v>
      </c>
      <c r="AC2474" s="6">
        <v>133337275</v>
      </c>
      <c r="AD2474" s="6">
        <v>134709785</v>
      </c>
      <c r="AF2474">
        <f t="shared" si="760"/>
        <v>8.9893537261958312E-2</v>
      </c>
      <c r="AG2474">
        <f t="shared" si="761"/>
        <v>3.4162212409946546E-2</v>
      </c>
      <c r="AH2474">
        <f t="shared" si="762"/>
        <v>0.30011995801469488</v>
      </c>
      <c r="AI2474">
        <f t="shared" si="763"/>
        <v>0.31195290107676815</v>
      </c>
      <c r="AJ2474">
        <f t="shared" si="764"/>
        <v>1.2334743521946061</v>
      </c>
      <c r="AK2474">
        <f t="shared" si="765"/>
        <v>1.206562054208274</v>
      </c>
      <c r="AL2474">
        <f t="shared" si="766"/>
        <v>0.10831234256926953</v>
      </c>
      <c r="AM2474">
        <f t="shared" si="767"/>
        <v>9.9700149925037479E-2</v>
      </c>
      <c r="AN2474">
        <f t="shared" si="768"/>
        <v>1.2203478782426151</v>
      </c>
      <c r="AO2474">
        <f t="shared" si="769"/>
        <v>1.2400650708807808</v>
      </c>
      <c r="AP2474">
        <f t="shared" si="770"/>
        <v>1</v>
      </c>
      <c r="AQ2474">
        <f t="shared" si="771"/>
        <v>1</v>
      </c>
      <c r="AR2474">
        <f t="shared" si="772"/>
        <v>1</v>
      </c>
      <c r="AS2474">
        <f t="shared" si="773"/>
        <v>1</v>
      </c>
      <c r="AT2474">
        <f t="shared" si="774"/>
        <v>1</v>
      </c>
      <c r="AU2474">
        <f t="shared" si="775"/>
        <v>1</v>
      </c>
      <c r="AV2474">
        <f t="shared" si="776"/>
        <v>1</v>
      </c>
      <c r="AW2474">
        <f t="shared" si="777"/>
        <v>0</v>
      </c>
      <c r="AX2474">
        <f t="shared" si="778"/>
        <v>1</v>
      </c>
      <c r="AY2474">
        <f t="shared" si="779"/>
        <v>8</v>
      </c>
    </row>
    <row r="2475" spans="1:51" x14ac:dyDescent="0.3">
      <c r="A2475" s="1" t="s">
        <v>2469</v>
      </c>
      <c r="B2475" s="2">
        <v>4810826</v>
      </c>
      <c r="C2475" s="3" t="s">
        <v>5338</v>
      </c>
      <c r="D2475" s="7">
        <v>94.17</v>
      </c>
      <c r="E2475" s="5">
        <v>2117.3202575700002</v>
      </c>
      <c r="F2475" s="3" t="s">
        <v>4470</v>
      </c>
      <c r="G2475" s="3" t="s">
        <v>4512</v>
      </c>
      <c r="H2475" s="3" t="s">
        <v>4513</v>
      </c>
      <c r="I2475" s="3" t="s">
        <v>4514</v>
      </c>
      <c r="J2475" s="3" t="s">
        <v>4515</v>
      </c>
      <c r="K2475" s="6">
        <v>213029</v>
      </c>
      <c r="L2475" s="6">
        <v>205621</v>
      </c>
      <c r="M2475" s="6">
        <v>59243</v>
      </c>
      <c r="N2475" s="6">
        <v>55244</v>
      </c>
      <c r="O2475" s="6">
        <v>49608</v>
      </c>
      <c r="P2475" s="6">
        <v>45640</v>
      </c>
      <c r="Q2475" s="6">
        <v>41319</v>
      </c>
      <c r="R2475" s="6">
        <v>37680</v>
      </c>
      <c r="S2475" s="6">
        <v>39688</v>
      </c>
      <c r="T2475" s="6">
        <v>37265</v>
      </c>
      <c r="U2475" s="6" t="s">
        <v>4474</v>
      </c>
      <c r="V2475" s="6" t="s">
        <v>4474</v>
      </c>
      <c r="W2475" s="6">
        <v>377025</v>
      </c>
      <c r="X2475" s="6">
        <v>363079</v>
      </c>
      <c r="Y2475" s="6">
        <v>227116</v>
      </c>
      <c r="Z2475" s="6">
        <v>212811</v>
      </c>
      <c r="AA2475" s="6">
        <v>29343</v>
      </c>
      <c r="AB2475" s="6">
        <v>25446</v>
      </c>
      <c r="AC2475" s="6">
        <v>22483357</v>
      </c>
      <c r="AD2475" s="6">
        <v>22468843</v>
      </c>
      <c r="AF2475">
        <f t="shared" si="760"/>
        <v>0.10959220210861349</v>
      </c>
      <c r="AG2475">
        <f t="shared" si="761"/>
        <v>0.10377906736550448</v>
      </c>
      <c r="AH2475" t="e">
        <f t="shared" si="762"/>
        <v>#VALUE!</v>
      </c>
      <c r="AI2475" t="e">
        <f t="shared" si="763"/>
        <v>#VALUE!</v>
      </c>
      <c r="AJ2475">
        <f t="shared" si="764"/>
        <v>7.7400402140203797</v>
      </c>
      <c r="AK2475">
        <f t="shared" si="765"/>
        <v>8.3632398019335064</v>
      </c>
      <c r="AL2475">
        <f t="shared" si="766"/>
        <v>0.23286970318595121</v>
      </c>
      <c r="AM2475">
        <f t="shared" si="767"/>
        <v>0.22196176460575526</v>
      </c>
      <c r="AN2475">
        <f t="shared" si="768"/>
        <v>0.56502619189708903</v>
      </c>
      <c r="AO2475">
        <f t="shared" si="769"/>
        <v>0.56632578584825888</v>
      </c>
      <c r="AP2475">
        <f t="shared" si="770"/>
        <v>1</v>
      </c>
      <c r="AQ2475">
        <f t="shared" si="771"/>
        <v>1</v>
      </c>
      <c r="AR2475">
        <f t="shared" si="772"/>
        <v>1</v>
      </c>
      <c r="AS2475">
        <f t="shared" si="773"/>
        <v>0</v>
      </c>
      <c r="AT2475">
        <f t="shared" si="774"/>
        <v>0</v>
      </c>
      <c r="AU2475">
        <f t="shared" si="775"/>
        <v>0</v>
      </c>
      <c r="AV2475">
        <f t="shared" si="776"/>
        <v>1</v>
      </c>
      <c r="AW2475">
        <f t="shared" si="777"/>
        <v>0</v>
      </c>
      <c r="AX2475">
        <f t="shared" si="778"/>
        <v>0</v>
      </c>
      <c r="AY2475">
        <f t="shared" si="779"/>
        <v>4</v>
      </c>
    </row>
    <row r="2476" spans="1:51" x14ac:dyDescent="0.3">
      <c r="A2476" s="1" t="s">
        <v>2470</v>
      </c>
      <c r="B2476" s="2">
        <v>4861263</v>
      </c>
      <c r="C2476" s="3" t="s">
        <v>5337</v>
      </c>
      <c r="D2476" s="5">
        <v>30.77</v>
      </c>
      <c r="E2476" s="5">
        <v>2197.1176958000001</v>
      </c>
      <c r="F2476" s="3" t="s">
        <v>4480</v>
      </c>
      <c r="G2476" s="3" t="s">
        <v>4509</v>
      </c>
      <c r="H2476" s="3" t="s">
        <v>4509</v>
      </c>
      <c r="I2476" s="3" t="s">
        <v>4677</v>
      </c>
      <c r="J2476" s="3" t="s">
        <v>4691</v>
      </c>
      <c r="K2476" s="6">
        <v>492500</v>
      </c>
      <c r="L2476" s="6">
        <v>471300</v>
      </c>
      <c r="M2476" s="6">
        <v>-186000</v>
      </c>
      <c r="N2476" s="6">
        <v>-170800</v>
      </c>
      <c r="O2476" s="6">
        <v>-206100</v>
      </c>
      <c r="P2476" s="6">
        <v>-190800</v>
      </c>
      <c r="Q2476" s="6">
        <v>-214600</v>
      </c>
      <c r="R2476" s="6">
        <v>-208400</v>
      </c>
      <c r="S2476" s="6">
        <v>-41300</v>
      </c>
      <c r="T2476" s="6">
        <v>-63900</v>
      </c>
      <c r="U2476" s="6">
        <v>67400</v>
      </c>
      <c r="V2476" s="6">
        <v>43900</v>
      </c>
      <c r="W2476" s="6">
        <v>1823000</v>
      </c>
      <c r="X2476" s="6">
        <v>1713900</v>
      </c>
      <c r="Y2476" s="6">
        <v>1111200</v>
      </c>
      <c r="Z2476" s="6">
        <v>1074600</v>
      </c>
      <c r="AA2476" s="6">
        <v>816000</v>
      </c>
      <c r="AB2476" s="6">
        <v>695600</v>
      </c>
      <c r="AC2476" s="6">
        <v>71378678</v>
      </c>
      <c r="AD2476" s="6">
        <v>71002862</v>
      </c>
      <c r="AF2476">
        <f t="shared" si="760"/>
        <v>-0.11771804717498628</v>
      </c>
      <c r="AG2476">
        <f t="shared" si="761"/>
        <v>-0.1215940253223642</v>
      </c>
      <c r="AH2476">
        <f t="shared" si="762"/>
        <v>3.6972024136039498E-2</v>
      </c>
      <c r="AI2476">
        <f t="shared" si="763"/>
        <v>2.5614096505046969E-2</v>
      </c>
      <c r="AJ2476">
        <f t="shared" si="764"/>
        <v>1.361764705882353</v>
      </c>
      <c r="AK2476">
        <f t="shared" si="765"/>
        <v>1.5448533640023001</v>
      </c>
      <c r="AL2476">
        <f t="shared" si="766"/>
        <v>-0.41847715736040608</v>
      </c>
      <c r="AM2476">
        <f t="shared" si="767"/>
        <v>-0.40483768300445577</v>
      </c>
      <c r="AN2476">
        <f t="shared" si="768"/>
        <v>0.27015907844212839</v>
      </c>
      <c r="AO2476">
        <f t="shared" si="769"/>
        <v>0.27498687204621042</v>
      </c>
      <c r="AP2476">
        <f t="shared" si="770"/>
        <v>0</v>
      </c>
      <c r="AQ2476">
        <f t="shared" si="771"/>
        <v>0</v>
      </c>
      <c r="AR2476">
        <f t="shared" si="772"/>
        <v>1</v>
      </c>
      <c r="AS2476">
        <f t="shared" si="773"/>
        <v>1</v>
      </c>
      <c r="AT2476">
        <f t="shared" si="774"/>
        <v>0</v>
      </c>
      <c r="AU2476">
        <f t="shared" si="775"/>
        <v>0</v>
      </c>
      <c r="AV2476">
        <f t="shared" si="776"/>
        <v>0</v>
      </c>
      <c r="AW2476">
        <f t="shared" si="777"/>
        <v>0</v>
      </c>
      <c r="AX2476">
        <f t="shared" si="778"/>
        <v>0</v>
      </c>
      <c r="AY2476">
        <f t="shared" si="779"/>
        <v>2</v>
      </c>
    </row>
    <row r="2477" spans="1:51" x14ac:dyDescent="0.3">
      <c r="A2477" s="1" t="s">
        <v>2471</v>
      </c>
      <c r="B2477" s="2">
        <v>4213397</v>
      </c>
      <c r="C2477" s="3" t="s">
        <v>5337</v>
      </c>
      <c r="D2477" s="5">
        <v>14.98</v>
      </c>
      <c r="E2477" s="5">
        <v>1683.7818102000001</v>
      </c>
      <c r="F2477" s="3" t="s">
        <v>4480</v>
      </c>
      <c r="G2477" s="3" t="s">
        <v>4491</v>
      </c>
      <c r="H2477" s="3" t="s">
        <v>4663</v>
      </c>
      <c r="I2477" s="3" t="s">
        <v>4663</v>
      </c>
      <c r="J2477" s="3" t="s">
        <v>4595</v>
      </c>
      <c r="K2477" s="6">
        <v>1107963</v>
      </c>
      <c r="L2477" s="6">
        <v>1077202</v>
      </c>
      <c r="M2477" s="6">
        <v>119953</v>
      </c>
      <c r="N2477" s="6">
        <v>108948</v>
      </c>
      <c r="O2477" s="6">
        <v>68914</v>
      </c>
      <c r="P2477" s="6">
        <v>60000</v>
      </c>
      <c r="Q2477" s="6">
        <v>51765</v>
      </c>
      <c r="R2477" s="6">
        <v>42316</v>
      </c>
      <c r="S2477" s="6">
        <v>-3263606</v>
      </c>
      <c r="T2477" s="6">
        <v>-2938708</v>
      </c>
      <c r="U2477" s="6">
        <v>2683</v>
      </c>
      <c r="V2477" s="6">
        <v>5474</v>
      </c>
      <c r="W2477" s="6">
        <v>11037507</v>
      </c>
      <c r="X2477" s="6">
        <v>9586050</v>
      </c>
      <c r="Y2477" s="6">
        <v>5831671</v>
      </c>
      <c r="Z2477" s="6">
        <v>5799485</v>
      </c>
      <c r="AA2477" s="6">
        <v>875595</v>
      </c>
      <c r="AB2477" s="6">
        <v>1327353</v>
      </c>
      <c r="AC2477" s="6">
        <v>112401990</v>
      </c>
      <c r="AD2477" s="6">
        <v>111812215</v>
      </c>
      <c r="AF2477">
        <f t="shared" si="760"/>
        <v>4.6899177504485384E-3</v>
      </c>
      <c r="AG2477">
        <f t="shared" si="761"/>
        <v>4.4143312417523383E-3</v>
      </c>
      <c r="AH2477">
        <f t="shared" si="762"/>
        <v>2.4308025353913704E-4</v>
      </c>
      <c r="AI2477">
        <f t="shared" si="763"/>
        <v>5.7103812310597165E-4</v>
      </c>
      <c r="AJ2477">
        <f t="shared" si="764"/>
        <v>6.6602378953740029</v>
      </c>
      <c r="AK2477">
        <f t="shared" si="765"/>
        <v>4.369210752527775</v>
      </c>
      <c r="AL2477">
        <f t="shared" si="766"/>
        <v>6.2198827939200133E-2</v>
      </c>
      <c r="AM2477">
        <f t="shared" si="767"/>
        <v>5.5699859450687984E-2</v>
      </c>
      <c r="AN2477">
        <f t="shared" si="768"/>
        <v>0.10038163509205475</v>
      </c>
      <c r="AO2477">
        <f t="shared" si="769"/>
        <v>0.1123718319850199</v>
      </c>
      <c r="AP2477">
        <f t="shared" si="770"/>
        <v>1</v>
      </c>
      <c r="AQ2477">
        <f t="shared" si="771"/>
        <v>0</v>
      </c>
      <c r="AR2477">
        <f t="shared" si="772"/>
        <v>1</v>
      </c>
      <c r="AS2477">
        <f t="shared" si="773"/>
        <v>0</v>
      </c>
      <c r="AT2477">
        <f t="shared" si="774"/>
        <v>1</v>
      </c>
      <c r="AU2477">
        <f t="shared" si="775"/>
        <v>1</v>
      </c>
      <c r="AV2477">
        <f t="shared" si="776"/>
        <v>1</v>
      </c>
      <c r="AW2477">
        <f t="shared" si="777"/>
        <v>0</v>
      </c>
      <c r="AX2477">
        <f t="shared" si="778"/>
        <v>0</v>
      </c>
      <c r="AY2477">
        <f t="shared" si="779"/>
        <v>5</v>
      </c>
    </row>
    <row r="2478" spans="1:51" x14ac:dyDescent="0.3">
      <c r="A2478" s="1" t="s">
        <v>2472</v>
      </c>
      <c r="B2478" s="2">
        <v>4211977</v>
      </c>
      <c r="C2478" s="3" t="s">
        <v>5335</v>
      </c>
      <c r="D2478" s="5">
        <v>36.765000000000001</v>
      </c>
      <c r="E2478" s="5">
        <v>491.25518001</v>
      </c>
      <c r="F2478" s="3" t="s">
        <v>4480</v>
      </c>
      <c r="G2478" s="3" t="s">
        <v>4491</v>
      </c>
      <c r="H2478" s="3" t="s">
        <v>4663</v>
      </c>
      <c r="I2478" s="3" t="s">
        <v>4663</v>
      </c>
      <c r="J2478" s="3" t="s">
        <v>5079</v>
      </c>
      <c r="K2478" s="6">
        <v>773050</v>
      </c>
      <c r="L2478" s="6">
        <v>667449</v>
      </c>
      <c r="M2478" s="6">
        <v>42330</v>
      </c>
      <c r="N2478" s="6">
        <v>35479</v>
      </c>
      <c r="O2478" s="6">
        <v>30943</v>
      </c>
      <c r="P2478" s="6">
        <v>23401</v>
      </c>
      <c r="Q2478" s="6">
        <v>-36491</v>
      </c>
      <c r="R2478" s="6">
        <v>-126978</v>
      </c>
      <c r="S2478" s="6">
        <v>66901</v>
      </c>
      <c r="T2478" s="6">
        <v>40112</v>
      </c>
      <c r="U2478" s="6">
        <v>346203</v>
      </c>
      <c r="V2478" s="6">
        <v>467722</v>
      </c>
      <c r="W2478" s="6">
        <v>787164</v>
      </c>
      <c r="X2478" s="6">
        <v>802193</v>
      </c>
      <c r="Y2478" s="6">
        <v>251707</v>
      </c>
      <c r="Z2478" s="6">
        <v>205937</v>
      </c>
      <c r="AA2478" s="6">
        <v>272188</v>
      </c>
      <c r="AB2478" s="6">
        <v>113110</v>
      </c>
      <c r="AC2478" s="6">
        <v>13360355</v>
      </c>
      <c r="AD2478" s="6">
        <v>13339928</v>
      </c>
      <c r="AF2478">
        <f t="shared" si="760"/>
        <v>-4.6357557002098676E-2</v>
      </c>
      <c r="AG2478">
        <f t="shared" si="761"/>
        <v>-0.15828859139882795</v>
      </c>
      <c r="AH2478">
        <f t="shared" si="762"/>
        <v>0.43981050962696466</v>
      </c>
      <c r="AI2478">
        <f t="shared" si="763"/>
        <v>0.5830542026669393</v>
      </c>
      <c r="AJ2478">
        <f t="shared" si="764"/>
        <v>0.9247542139991477</v>
      </c>
      <c r="AK2478">
        <f t="shared" si="765"/>
        <v>1.8206789850587923</v>
      </c>
      <c r="AL2478">
        <f t="shared" si="766"/>
        <v>4.0027165125153613E-2</v>
      </c>
      <c r="AM2478">
        <f t="shared" si="767"/>
        <v>3.5060356671446059E-2</v>
      </c>
      <c r="AN2478">
        <f t="shared" si="768"/>
        <v>0.98206981010310435</v>
      </c>
      <c r="AO2478">
        <f t="shared" si="769"/>
        <v>0.8320304465384265</v>
      </c>
      <c r="AP2478">
        <f t="shared" si="770"/>
        <v>0</v>
      </c>
      <c r="AQ2478">
        <f t="shared" si="771"/>
        <v>1</v>
      </c>
      <c r="AR2478">
        <f t="shared" si="772"/>
        <v>1</v>
      </c>
      <c r="AS2478">
        <f t="shared" si="773"/>
        <v>1</v>
      </c>
      <c r="AT2478">
        <f t="shared" si="774"/>
        <v>1</v>
      </c>
      <c r="AU2478">
        <f t="shared" si="775"/>
        <v>0</v>
      </c>
      <c r="AV2478">
        <f t="shared" si="776"/>
        <v>1</v>
      </c>
      <c r="AW2478">
        <f t="shared" si="777"/>
        <v>1</v>
      </c>
      <c r="AX2478">
        <f t="shared" si="778"/>
        <v>0</v>
      </c>
      <c r="AY2478">
        <f t="shared" si="779"/>
        <v>6</v>
      </c>
    </row>
    <row r="2479" spans="1:51" x14ac:dyDescent="0.3">
      <c r="A2479" s="1" t="s">
        <v>2473</v>
      </c>
      <c r="B2479" s="2">
        <v>4054537</v>
      </c>
      <c r="C2479" s="3" t="s">
        <v>5337</v>
      </c>
      <c r="D2479" s="5">
        <v>131.58000000000001</v>
      </c>
      <c r="E2479" s="5">
        <v>35495.446319139999</v>
      </c>
      <c r="F2479" s="3" t="s">
        <v>4475</v>
      </c>
      <c r="G2479" s="3" t="s">
        <v>4548</v>
      </c>
      <c r="H2479" s="3" t="s">
        <v>4810</v>
      </c>
      <c r="I2479" s="3" t="s">
        <v>4817</v>
      </c>
      <c r="J2479" s="3" t="s">
        <v>4818</v>
      </c>
      <c r="K2479" s="6">
        <v>35441452</v>
      </c>
      <c r="L2479" s="6">
        <v>36462747</v>
      </c>
      <c r="M2479" s="6">
        <v>5161077.9720000001</v>
      </c>
      <c r="N2479" s="6">
        <v>5534483</v>
      </c>
      <c r="O2479" s="6">
        <v>5047586</v>
      </c>
      <c r="P2479" s="6">
        <v>5420346</v>
      </c>
      <c r="Q2479" s="6">
        <v>3967655</v>
      </c>
      <c r="R2479" s="6">
        <v>4235070</v>
      </c>
      <c r="S2479" s="6" t="s">
        <v>4474</v>
      </c>
      <c r="T2479" s="6">
        <v>4018071</v>
      </c>
      <c r="U2479" s="6">
        <v>2258283</v>
      </c>
      <c r="V2479" s="6">
        <v>1763588</v>
      </c>
      <c r="W2479" s="6">
        <v>41312781</v>
      </c>
      <c r="X2479" s="6">
        <v>39740982</v>
      </c>
      <c r="Y2479" s="6">
        <v>29072576</v>
      </c>
      <c r="Z2479" s="6">
        <v>31444315</v>
      </c>
      <c r="AA2479" s="6">
        <v>1839440</v>
      </c>
      <c r="AB2479" s="6">
        <v>2734124</v>
      </c>
      <c r="AC2479" s="6">
        <v>267261733</v>
      </c>
      <c r="AD2479" s="6">
        <v>271244847</v>
      </c>
      <c r="AF2479">
        <f t="shared" si="760"/>
        <v>9.6039407272049779E-2</v>
      </c>
      <c r="AG2479">
        <f t="shared" si="761"/>
        <v>0.10656681810228041</v>
      </c>
      <c r="AH2479">
        <f t="shared" si="762"/>
        <v>5.4663059356861013E-2</v>
      </c>
      <c r="AI2479">
        <f t="shared" si="763"/>
        <v>4.4377061442517955E-2</v>
      </c>
      <c r="AJ2479">
        <f t="shared" si="764"/>
        <v>15.805123298395165</v>
      </c>
      <c r="AK2479">
        <f t="shared" si="765"/>
        <v>11.500690897706177</v>
      </c>
      <c r="AL2479">
        <f t="shared" si="766"/>
        <v>0.14242040647770302</v>
      </c>
      <c r="AM2479">
        <f t="shared" si="767"/>
        <v>0.14865435124786402</v>
      </c>
      <c r="AN2479">
        <f t="shared" si="768"/>
        <v>0.85788105138697879</v>
      </c>
      <c r="AO2479">
        <f t="shared" si="769"/>
        <v>0.91750996490222614</v>
      </c>
      <c r="AP2479">
        <f t="shared" si="770"/>
        <v>1</v>
      </c>
      <c r="AQ2479">
        <f t="shared" si="771"/>
        <v>0</v>
      </c>
      <c r="AR2479">
        <f t="shared" si="772"/>
        <v>0</v>
      </c>
      <c r="AS2479">
        <f t="shared" si="773"/>
        <v>0</v>
      </c>
      <c r="AT2479">
        <f t="shared" si="774"/>
        <v>0</v>
      </c>
      <c r="AU2479">
        <f t="shared" si="775"/>
        <v>1</v>
      </c>
      <c r="AV2479">
        <f t="shared" si="776"/>
        <v>0</v>
      </c>
      <c r="AW2479">
        <f t="shared" si="777"/>
        <v>0</v>
      </c>
      <c r="AX2479">
        <f t="shared" si="778"/>
        <v>1</v>
      </c>
      <c r="AY2479">
        <f t="shared" si="779"/>
        <v>3</v>
      </c>
    </row>
    <row r="2480" spans="1:51" x14ac:dyDescent="0.3">
      <c r="A2480" s="1" t="s">
        <v>2474</v>
      </c>
      <c r="B2480" s="2">
        <v>4021939</v>
      </c>
      <c r="C2480" s="3" t="s">
        <v>5337</v>
      </c>
      <c r="D2480" s="5">
        <v>618.51</v>
      </c>
      <c r="E2480" s="5">
        <v>22033.354912800001</v>
      </c>
      <c r="F2480" s="3" t="s">
        <v>4485</v>
      </c>
      <c r="G2480" s="3" t="s">
        <v>4486</v>
      </c>
      <c r="H2480" s="3" t="s">
        <v>4496</v>
      </c>
      <c r="I2480" s="3" t="s">
        <v>4496</v>
      </c>
      <c r="J2480" s="3" t="s">
        <v>4507</v>
      </c>
      <c r="K2480" s="6">
        <v>5151100</v>
      </c>
      <c r="L2480" s="6">
        <v>5019400</v>
      </c>
      <c r="M2480" s="6">
        <v>1054700</v>
      </c>
      <c r="N2480" s="6">
        <v>998600</v>
      </c>
      <c r="O2480" s="6">
        <v>961100</v>
      </c>
      <c r="P2480" s="6">
        <v>903900</v>
      </c>
      <c r="Q2480" s="6">
        <v>753700</v>
      </c>
      <c r="R2480" s="6">
        <v>645100</v>
      </c>
      <c r="S2480" s="6">
        <v>919600</v>
      </c>
      <c r="T2480" s="6">
        <v>780700</v>
      </c>
      <c r="U2480" s="6">
        <v>793000</v>
      </c>
      <c r="V2480" s="6">
        <v>1091800</v>
      </c>
      <c r="W2480" s="6">
        <v>3313200</v>
      </c>
      <c r="X2480" s="6">
        <v>3221900</v>
      </c>
      <c r="Y2480" s="6">
        <v>1831000</v>
      </c>
      <c r="Z2480" s="6">
        <v>1765300</v>
      </c>
      <c r="AA2480" s="6">
        <v>1316000</v>
      </c>
      <c r="AB2480" s="6">
        <v>1104500</v>
      </c>
      <c r="AC2480" s="6">
        <v>35632233</v>
      </c>
      <c r="AD2480" s="6">
        <v>35631854</v>
      </c>
      <c r="AF2480">
        <f t="shared" si="760"/>
        <v>0.22748400338041772</v>
      </c>
      <c r="AG2480">
        <f t="shared" si="761"/>
        <v>0.20022347062292437</v>
      </c>
      <c r="AH2480">
        <f t="shared" si="762"/>
        <v>0.23934564771218159</v>
      </c>
      <c r="AI2480">
        <f t="shared" si="763"/>
        <v>0.33886836959558025</v>
      </c>
      <c r="AJ2480">
        <f t="shared" si="764"/>
        <v>1.391337386018237</v>
      </c>
      <c r="AK2480">
        <f t="shared" si="765"/>
        <v>1.5982797645993663</v>
      </c>
      <c r="AL2480">
        <f t="shared" si="766"/>
        <v>0.18658150686261188</v>
      </c>
      <c r="AM2480">
        <f t="shared" si="767"/>
        <v>0.18008128461569112</v>
      </c>
      <c r="AN2480">
        <f t="shared" si="768"/>
        <v>1.5547205118918266</v>
      </c>
      <c r="AO2480">
        <f t="shared" si="769"/>
        <v>1.5579006176479717</v>
      </c>
      <c r="AP2480">
        <f t="shared" si="770"/>
        <v>1</v>
      </c>
      <c r="AQ2480">
        <f t="shared" si="771"/>
        <v>1</v>
      </c>
      <c r="AR2480">
        <f t="shared" si="772"/>
        <v>1</v>
      </c>
      <c r="AS2480">
        <f t="shared" si="773"/>
        <v>1</v>
      </c>
      <c r="AT2480">
        <f t="shared" si="774"/>
        <v>1</v>
      </c>
      <c r="AU2480">
        <f t="shared" si="775"/>
        <v>0</v>
      </c>
      <c r="AV2480">
        <f t="shared" si="776"/>
        <v>1</v>
      </c>
      <c r="AW2480">
        <f t="shared" si="777"/>
        <v>0</v>
      </c>
      <c r="AX2480">
        <f t="shared" si="778"/>
        <v>0</v>
      </c>
      <c r="AY2480">
        <f t="shared" si="779"/>
        <v>6</v>
      </c>
    </row>
    <row r="2481" spans="1:51" x14ac:dyDescent="0.3">
      <c r="A2481" s="1" t="s">
        <v>2475</v>
      </c>
      <c r="B2481" s="2">
        <v>5146360</v>
      </c>
      <c r="C2481" s="3" t="s">
        <v>5336</v>
      </c>
      <c r="D2481" s="7">
        <v>8.06</v>
      </c>
      <c r="E2481" s="5">
        <v>93.61534442</v>
      </c>
      <c r="F2481" s="3" t="s">
        <v>4470</v>
      </c>
      <c r="G2481" s="3" t="s">
        <v>4512</v>
      </c>
      <c r="H2481" s="3" t="s">
        <v>4513</v>
      </c>
      <c r="I2481" s="3" t="s">
        <v>4514</v>
      </c>
      <c r="J2481" s="3" t="s">
        <v>4515</v>
      </c>
      <c r="K2481" s="6">
        <v>48868</v>
      </c>
      <c r="L2481" s="6">
        <v>45124</v>
      </c>
      <c r="M2481" s="6">
        <v>-6226</v>
      </c>
      <c r="N2481" s="6">
        <v>-7145</v>
      </c>
      <c r="O2481" s="6">
        <v>-9975</v>
      </c>
      <c r="P2481" s="6">
        <v>-10770</v>
      </c>
      <c r="Q2481" s="6">
        <v>-16628</v>
      </c>
      <c r="R2481" s="6">
        <v>-12558</v>
      </c>
      <c r="S2481" s="6">
        <v>-6412</v>
      </c>
      <c r="T2481" s="6">
        <v>-9904</v>
      </c>
      <c r="U2481" s="6" t="s">
        <v>4474</v>
      </c>
      <c r="V2481" s="6" t="s">
        <v>4474</v>
      </c>
      <c r="W2481" s="6">
        <v>62019</v>
      </c>
      <c r="X2481" s="6">
        <v>61406</v>
      </c>
      <c r="Y2481" s="6">
        <v>39402</v>
      </c>
      <c r="Z2481" s="6">
        <v>40229</v>
      </c>
      <c r="AA2481" s="6">
        <v>11678</v>
      </c>
      <c r="AB2481" s="6">
        <v>10366</v>
      </c>
      <c r="AC2481" s="6">
        <v>11612000</v>
      </c>
      <c r="AD2481" s="6">
        <v>11544000</v>
      </c>
      <c r="AF2481">
        <f t="shared" si="760"/>
        <v>-0.26811138522065819</v>
      </c>
      <c r="AG2481">
        <f t="shared" si="761"/>
        <v>-0.20450770283034231</v>
      </c>
      <c r="AH2481" t="e">
        <f t="shared" si="762"/>
        <v>#VALUE!</v>
      </c>
      <c r="AI2481" t="e">
        <f t="shared" si="763"/>
        <v>#VALUE!</v>
      </c>
      <c r="AJ2481">
        <f t="shared" si="764"/>
        <v>3.3740366501113206</v>
      </c>
      <c r="AK2481">
        <f t="shared" si="765"/>
        <v>3.8808605054987457</v>
      </c>
      <c r="AL2481">
        <f t="shared" si="766"/>
        <v>-0.20412130637636081</v>
      </c>
      <c r="AM2481">
        <f t="shared" si="767"/>
        <v>-0.23867564932186863</v>
      </c>
      <c r="AN2481">
        <f t="shared" si="768"/>
        <v>0.78795207920153498</v>
      </c>
      <c r="AO2481">
        <f t="shared" si="769"/>
        <v>0.73484675764583263</v>
      </c>
      <c r="AP2481">
        <f t="shared" si="770"/>
        <v>0</v>
      </c>
      <c r="AQ2481">
        <f t="shared" si="771"/>
        <v>0</v>
      </c>
      <c r="AR2481">
        <f t="shared" si="772"/>
        <v>0</v>
      </c>
      <c r="AS2481">
        <f t="shared" si="773"/>
        <v>1</v>
      </c>
      <c r="AT2481">
        <f t="shared" si="774"/>
        <v>0</v>
      </c>
      <c r="AU2481">
        <f t="shared" si="775"/>
        <v>0</v>
      </c>
      <c r="AV2481">
        <f t="shared" si="776"/>
        <v>1</v>
      </c>
      <c r="AW2481">
        <f t="shared" si="777"/>
        <v>1</v>
      </c>
      <c r="AX2481">
        <f t="shared" si="778"/>
        <v>0</v>
      </c>
      <c r="AY2481">
        <f t="shared" si="779"/>
        <v>3</v>
      </c>
    </row>
    <row r="2482" spans="1:51" x14ac:dyDescent="0.3">
      <c r="A2482" s="1" t="s">
        <v>2476</v>
      </c>
      <c r="B2482" s="2">
        <v>5317362</v>
      </c>
      <c r="C2482" s="3" t="s">
        <v>5335</v>
      </c>
      <c r="D2482" s="5">
        <v>23.2</v>
      </c>
      <c r="E2482" s="5">
        <v>638.02069440000002</v>
      </c>
      <c r="F2482" s="3" t="s">
        <v>4470</v>
      </c>
      <c r="G2482" s="3" t="s">
        <v>4471</v>
      </c>
      <c r="H2482" s="3" t="s">
        <v>4489</v>
      </c>
      <c r="I2482" s="3" t="s">
        <v>4489</v>
      </c>
      <c r="J2482" s="3" t="s">
        <v>4825</v>
      </c>
      <c r="K2482" s="6" t="s">
        <v>4474</v>
      </c>
      <c r="L2482" s="6" t="s">
        <v>4474</v>
      </c>
      <c r="M2482" s="6">
        <v>-68337</v>
      </c>
      <c r="N2482" s="6">
        <v>-75263</v>
      </c>
      <c r="O2482" s="6">
        <v>-68374</v>
      </c>
      <c r="P2482" s="6">
        <v>-75294</v>
      </c>
      <c r="Q2482" s="6">
        <v>-60809</v>
      </c>
      <c r="R2482" s="6">
        <v>-69474</v>
      </c>
      <c r="S2482" s="6">
        <v>-71283</v>
      </c>
      <c r="T2482" s="6">
        <v>-73790</v>
      </c>
      <c r="U2482" s="6" t="s">
        <v>4474</v>
      </c>
      <c r="V2482" s="6" t="s">
        <v>4474</v>
      </c>
      <c r="W2482" s="6">
        <v>224007</v>
      </c>
      <c r="X2482" s="6">
        <v>202639</v>
      </c>
      <c r="Y2482" s="6">
        <v>220704</v>
      </c>
      <c r="Z2482" s="6">
        <v>199350</v>
      </c>
      <c r="AA2482" s="6">
        <v>7710</v>
      </c>
      <c r="AB2482" s="6">
        <v>8583</v>
      </c>
      <c r="AC2482" s="6">
        <v>27500401</v>
      </c>
      <c r="AD2482" s="6">
        <v>25845671</v>
      </c>
      <c r="AF2482">
        <f t="shared" si="760"/>
        <v>-0.27146026686666042</v>
      </c>
      <c r="AG2482">
        <f t="shared" si="761"/>
        <v>-0.34284614511520489</v>
      </c>
      <c r="AH2482" t="e">
        <f t="shared" si="762"/>
        <v>#VALUE!</v>
      </c>
      <c r="AI2482" t="e">
        <f t="shared" si="763"/>
        <v>#VALUE!</v>
      </c>
      <c r="AJ2482">
        <f t="shared" si="764"/>
        <v>28.625680933852141</v>
      </c>
      <c r="AK2482">
        <f t="shared" si="765"/>
        <v>23.226144704648725</v>
      </c>
      <c r="AL2482" t="e">
        <f t="shared" si="766"/>
        <v>#VALUE!</v>
      </c>
      <c r="AM2482" t="e">
        <f t="shared" si="767"/>
        <v>#VALUE!</v>
      </c>
      <c r="AN2482" t="e">
        <f t="shared" si="768"/>
        <v>#VALUE!</v>
      </c>
      <c r="AO2482" t="e">
        <f t="shared" si="769"/>
        <v>#VALUE!</v>
      </c>
      <c r="AP2482">
        <f t="shared" si="770"/>
        <v>0</v>
      </c>
      <c r="AQ2482">
        <f t="shared" si="771"/>
        <v>0</v>
      </c>
      <c r="AR2482">
        <f t="shared" si="772"/>
        <v>1</v>
      </c>
      <c r="AS2482">
        <f t="shared" si="773"/>
        <v>0</v>
      </c>
      <c r="AT2482">
        <f t="shared" si="774"/>
        <v>0</v>
      </c>
      <c r="AU2482">
        <f t="shared" si="775"/>
        <v>1</v>
      </c>
      <c r="AV2482">
        <f t="shared" si="776"/>
        <v>0</v>
      </c>
      <c r="AW2482">
        <f t="shared" si="777"/>
        <v>0</v>
      </c>
      <c r="AX2482">
        <f t="shared" si="778"/>
        <v>0</v>
      </c>
      <c r="AY2482">
        <f t="shared" si="779"/>
        <v>2</v>
      </c>
    </row>
    <row r="2483" spans="1:51" x14ac:dyDescent="0.3">
      <c r="A2483" s="1" t="s">
        <v>2477</v>
      </c>
      <c r="B2483" s="2">
        <v>6617441</v>
      </c>
      <c r="C2483" s="3" t="s">
        <v>5335</v>
      </c>
      <c r="D2483" s="5">
        <v>33.83</v>
      </c>
      <c r="E2483" s="5">
        <v>8944.5525059699994</v>
      </c>
      <c r="F2483" s="3" t="s">
        <v>4485</v>
      </c>
      <c r="G2483" s="3" t="s">
        <v>4486</v>
      </c>
      <c r="H2483" s="3" t="s">
        <v>4505</v>
      </c>
      <c r="I2483" s="3" t="s">
        <v>4505</v>
      </c>
      <c r="J2483" s="3" t="s">
        <v>4879</v>
      </c>
      <c r="K2483" s="6">
        <v>3179000</v>
      </c>
      <c r="L2483" s="6">
        <v>3070000</v>
      </c>
      <c r="M2483" s="6">
        <v>379000</v>
      </c>
      <c r="N2483" s="6">
        <v>358000</v>
      </c>
      <c r="O2483" s="6">
        <v>289000</v>
      </c>
      <c r="P2483" s="6">
        <v>270000</v>
      </c>
      <c r="Q2483" s="6">
        <v>198000</v>
      </c>
      <c r="R2483" s="6">
        <v>188000</v>
      </c>
      <c r="S2483" s="6">
        <v>343000</v>
      </c>
      <c r="T2483" s="6">
        <v>320000</v>
      </c>
      <c r="U2483" s="6">
        <v>183000</v>
      </c>
      <c r="V2483" s="6">
        <v>186000</v>
      </c>
      <c r="W2483" s="6">
        <v>3861000</v>
      </c>
      <c r="X2483" s="6">
        <v>3819000</v>
      </c>
      <c r="Y2483" s="6">
        <v>1860000</v>
      </c>
      <c r="Z2483" s="6">
        <v>1805000</v>
      </c>
      <c r="AA2483" s="6">
        <v>880000</v>
      </c>
      <c r="AB2483" s="6">
        <v>896000</v>
      </c>
      <c r="AC2483" s="6">
        <v>264308455</v>
      </c>
      <c r="AD2483" s="6">
        <v>263660716</v>
      </c>
      <c r="AF2483">
        <f t="shared" si="760"/>
        <v>5.128205128205128E-2</v>
      </c>
      <c r="AG2483">
        <f t="shared" si="761"/>
        <v>4.9227546478135639E-2</v>
      </c>
      <c r="AH2483">
        <f t="shared" si="762"/>
        <v>4.73970473970474E-2</v>
      </c>
      <c r="AI2483">
        <f t="shared" si="763"/>
        <v>4.8703849175176749E-2</v>
      </c>
      <c r="AJ2483">
        <f t="shared" si="764"/>
        <v>2.1136363636363638</v>
      </c>
      <c r="AK2483">
        <f t="shared" si="765"/>
        <v>2.0145089285714284</v>
      </c>
      <c r="AL2483">
        <f t="shared" si="766"/>
        <v>9.0909090909090912E-2</v>
      </c>
      <c r="AM2483">
        <f t="shared" si="767"/>
        <v>8.7947882736156349E-2</v>
      </c>
      <c r="AN2483">
        <f t="shared" si="768"/>
        <v>0.8233618233618234</v>
      </c>
      <c r="AO2483">
        <f t="shared" si="769"/>
        <v>0.80387536004189575</v>
      </c>
      <c r="AP2483">
        <f t="shared" si="770"/>
        <v>1</v>
      </c>
      <c r="AQ2483">
        <f t="shared" si="771"/>
        <v>1</v>
      </c>
      <c r="AR2483">
        <f t="shared" si="772"/>
        <v>1</v>
      </c>
      <c r="AS2483">
        <f t="shared" si="773"/>
        <v>1</v>
      </c>
      <c r="AT2483">
        <f t="shared" si="774"/>
        <v>1</v>
      </c>
      <c r="AU2483">
        <f t="shared" si="775"/>
        <v>1</v>
      </c>
      <c r="AV2483">
        <f t="shared" si="776"/>
        <v>1</v>
      </c>
      <c r="AW2483">
        <f t="shared" si="777"/>
        <v>1</v>
      </c>
      <c r="AX2483">
        <f t="shared" si="778"/>
        <v>0</v>
      </c>
      <c r="AY2483">
        <f t="shared" si="779"/>
        <v>8</v>
      </c>
    </row>
    <row r="2484" spans="1:51" x14ac:dyDescent="0.3">
      <c r="A2484" s="1" t="s">
        <v>2478</v>
      </c>
      <c r="B2484" s="2">
        <v>4104267</v>
      </c>
      <c r="C2484" s="3" t="s">
        <v>5335</v>
      </c>
      <c r="D2484" s="7">
        <v>5.17</v>
      </c>
      <c r="E2484" s="5">
        <v>399.05876494</v>
      </c>
      <c r="F2484" s="3" t="s">
        <v>4480</v>
      </c>
      <c r="G2484" s="3" t="s">
        <v>4491</v>
      </c>
      <c r="H2484" s="3" t="s">
        <v>4491</v>
      </c>
      <c r="I2484" s="3" t="s">
        <v>4594</v>
      </c>
      <c r="J2484" s="3" t="s">
        <v>4792</v>
      </c>
      <c r="K2484" s="6">
        <v>573679</v>
      </c>
      <c r="L2484" s="6">
        <v>564222</v>
      </c>
      <c r="M2484" s="6">
        <v>31647</v>
      </c>
      <c r="N2484" s="6">
        <v>29798</v>
      </c>
      <c r="O2484" s="6">
        <v>7562</v>
      </c>
      <c r="P2484" s="6">
        <v>6133</v>
      </c>
      <c r="Q2484" s="6">
        <v>-16331</v>
      </c>
      <c r="R2484" s="6">
        <v>-17440</v>
      </c>
      <c r="S2484" s="6">
        <v>21278</v>
      </c>
      <c r="T2484" s="6">
        <v>28789</v>
      </c>
      <c r="U2484" s="6">
        <v>144679</v>
      </c>
      <c r="V2484" s="6">
        <v>139308</v>
      </c>
      <c r="W2484" s="6">
        <v>551889</v>
      </c>
      <c r="X2484" s="6">
        <v>558450</v>
      </c>
      <c r="Y2484" s="6">
        <v>167314</v>
      </c>
      <c r="Z2484" s="6">
        <v>187696</v>
      </c>
      <c r="AA2484" s="6">
        <v>96461</v>
      </c>
      <c r="AB2484" s="6">
        <v>118046</v>
      </c>
      <c r="AC2484" s="6">
        <v>62266098</v>
      </c>
      <c r="AD2484" s="6">
        <v>62187297</v>
      </c>
      <c r="AF2484">
        <f t="shared" si="760"/>
        <v>-2.9591095310832431E-2</v>
      </c>
      <c r="AG2484">
        <f t="shared" si="761"/>
        <v>-3.1229295371116482E-2</v>
      </c>
      <c r="AH2484">
        <f t="shared" si="762"/>
        <v>0.2621523530999893</v>
      </c>
      <c r="AI2484">
        <f t="shared" si="763"/>
        <v>0.24945474080042976</v>
      </c>
      <c r="AJ2484">
        <f t="shared" si="764"/>
        <v>1.7345248338706836</v>
      </c>
      <c r="AK2484">
        <f t="shared" si="765"/>
        <v>1.5900242278433832</v>
      </c>
      <c r="AL2484">
        <f t="shared" si="766"/>
        <v>1.3181587612584738E-2</v>
      </c>
      <c r="AM2484">
        <f t="shared" si="767"/>
        <v>1.0869834923133093E-2</v>
      </c>
      <c r="AN2484">
        <f t="shared" si="768"/>
        <v>1.0394825771124265</v>
      </c>
      <c r="AO2484">
        <f t="shared" si="769"/>
        <v>1.0103357507386517</v>
      </c>
      <c r="AP2484">
        <f t="shared" si="770"/>
        <v>0</v>
      </c>
      <c r="AQ2484">
        <f t="shared" si="771"/>
        <v>1</v>
      </c>
      <c r="AR2484">
        <f t="shared" si="772"/>
        <v>1</v>
      </c>
      <c r="AS2484">
        <f t="shared" si="773"/>
        <v>1</v>
      </c>
      <c r="AT2484">
        <f t="shared" si="774"/>
        <v>0</v>
      </c>
      <c r="AU2484">
        <f t="shared" si="775"/>
        <v>1</v>
      </c>
      <c r="AV2484">
        <f t="shared" si="776"/>
        <v>1</v>
      </c>
      <c r="AW2484">
        <f t="shared" si="777"/>
        <v>1</v>
      </c>
      <c r="AX2484">
        <f t="shared" si="778"/>
        <v>0</v>
      </c>
      <c r="AY2484">
        <f t="shared" si="779"/>
        <v>6</v>
      </c>
    </row>
    <row r="2485" spans="1:51" x14ac:dyDescent="0.3">
      <c r="A2485" s="1" t="s">
        <v>2479</v>
      </c>
      <c r="B2485" s="2">
        <v>3002455</v>
      </c>
      <c r="C2485" s="3" t="s">
        <v>5337</v>
      </c>
      <c r="D2485" s="5">
        <v>17.420000000000002</v>
      </c>
      <c r="E2485" s="5">
        <v>6910.9931719400001</v>
      </c>
      <c r="F2485" s="3" t="s">
        <v>4475</v>
      </c>
      <c r="G2485" s="3" t="s">
        <v>4548</v>
      </c>
      <c r="H2485" s="3" t="s">
        <v>4647</v>
      </c>
      <c r="I2485" s="3" t="s">
        <v>4687</v>
      </c>
      <c r="J2485" s="3" t="s">
        <v>4893</v>
      </c>
      <c r="K2485" s="6">
        <v>6157900</v>
      </c>
      <c r="L2485" s="6">
        <v>6152100</v>
      </c>
      <c r="M2485" s="6">
        <v>757900</v>
      </c>
      <c r="N2485" s="6">
        <v>728000</v>
      </c>
      <c r="O2485" s="6">
        <v>576400</v>
      </c>
      <c r="P2485" s="6">
        <v>553800</v>
      </c>
      <c r="Q2485" s="6">
        <v>154900</v>
      </c>
      <c r="R2485" s="6">
        <v>143800</v>
      </c>
      <c r="S2485" s="6">
        <v>860000</v>
      </c>
      <c r="T2485" s="6">
        <v>858900</v>
      </c>
      <c r="U2485" s="6">
        <v>1020500</v>
      </c>
      <c r="V2485" s="6">
        <v>1006000</v>
      </c>
      <c r="W2485" s="6">
        <v>6253500</v>
      </c>
      <c r="X2485" s="6">
        <v>6185900</v>
      </c>
      <c r="Y2485" s="6">
        <v>2745500</v>
      </c>
      <c r="Z2485" s="6">
        <v>2650000</v>
      </c>
      <c r="AA2485" s="6">
        <v>1946100</v>
      </c>
      <c r="AB2485" s="6">
        <v>1869100</v>
      </c>
      <c r="AC2485" s="6">
        <v>396727507</v>
      </c>
      <c r="AD2485" s="6">
        <v>397423931</v>
      </c>
      <c r="AF2485">
        <f t="shared" si="760"/>
        <v>2.4770128727912368E-2</v>
      </c>
      <c r="AG2485">
        <f t="shared" si="761"/>
        <v>2.3246415234646534E-2</v>
      </c>
      <c r="AH2485">
        <f t="shared" si="762"/>
        <v>0.16318861437594948</v>
      </c>
      <c r="AI2485">
        <f t="shared" si="763"/>
        <v>0.16262791186407799</v>
      </c>
      <c r="AJ2485">
        <f t="shared" si="764"/>
        <v>1.4107702584656492</v>
      </c>
      <c r="AK2485">
        <f t="shared" si="765"/>
        <v>1.4177946605318068</v>
      </c>
      <c r="AL2485">
        <f t="shared" si="766"/>
        <v>9.3603338800565122E-2</v>
      </c>
      <c r="AM2485">
        <f t="shared" si="767"/>
        <v>9.0018042619593314E-2</v>
      </c>
      <c r="AN2485">
        <f t="shared" si="768"/>
        <v>0.98471256096585913</v>
      </c>
      <c r="AO2485">
        <f t="shared" si="769"/>
        <v>0.99453596081410955</v>
      </c>
      <c r="AP2485">
        <f t="shared" si="770"/>
        <v>1</v>
      </c>
      <c r="AQ2485">
        <f t="shared" si="771"/>
        <v>1</v>
      </c>
      <c r="AR2485">
        <f t="shared" si="772"/>
        <v>1</v>
      </c>
      <c r="AS2485">
        <f t="shared" si="773"/>
        <v>1</v>
      </c>
      <c r="AT2485">
        <f t="shared" si="774"/>
        <v>0</v>
      </c>
      <c r="AU2485">
        <f t="shared" si="775"/>
        <v>0</v>
      </c>
      <c r="AV2485">
        <f t="shared" si="776"/>
        <v>1</v>
      </c>
      <c r="AW2485">
        <f t="shared" si="777"/>
        <v>0</v>
      </c>
      <c r="AX2485">
        <f t="shared" si="778"/>
        <v>1</v>
      </c>
      <c r="AY2485">
        <f t="shared" si="779"/>
        <v>6</v>
      </c>
    </row>
    <row r="2486" spans="1:51" x14ac:dyDescent="0.3">
      <c r="A2486" s="1" t="s">
        <v>2480</v>
      </c>
      <c r="B2486" s="2">
        <v>15188256</v>
      </c>
      <c r="C2486" s="3" t="s">
        <v>5338</v>
      </c>
      <c r="D2486" s="5">
        <v>6.34</v>
      </c>
      <c r="E2486" s="5">
        <v>209.63810398000001</v>
      </c>
      <c r="F2486" s="3" t="s">
        <v>4470</v>
      </c>
      <c r="G2486" s="3" t="s">
        <v>4471</v>
      </c>
      <c r="H2486" s="3" t="s">
        <v>4489</v>
      </c>
      <c r="I2486" s="3" t="s">
        <v>4489</v>
      </c>
      <c r="J2486" s="3" t="s">
        <v>4825</v>
      </c>
      <c r="K2486" s="6" t="s">
        <v>4474</v>
      </c>
      <c r="L2486" s="6" t="s">
        <v>4474</v>
      </c>
      <c r="M2486" s="6">
        <v>-92728</v>
      </c>
      <c r="N2486" s="6">
        <v>-81464</v>
      </c>
      <c r="O2486" s="6">
        <v>-93358</v>
      </c>
      <c r="P2486" s="6">
        <v>-82088</v>
      </c>
      <c r="Q2486" s="6">
        <v>-86596</v>
      </c>
      <c r="R2486" s="6">
        <v>-77215</v>
      </c>
      <c r="S2486" s="6">
        <v>-66806</v>
      </c>
      <c r="T2486" s="6">
        <v>-62949</v>
      </c>
      <c r="U2486" s="6" t="s">
        <v>4474</v>
      </c>
      <c r="V2486" s="6" t="s">
        <v>4474</v>
      </c>
      <c r="W2486" s="6">
        <v>173865</v>
      </c>
      <c r="X2486" s="6">
        <v>192007</v>
      </c>
      <c r="Y2486" s="6">
        <v>159458</v>
      </c>
      <c r="Z2486" s="6">
        <v>177149</v>
      </c>
      <c r="AA2486" s="6">
        <v>26818</v>
      </c>
      <c r="AB2486" s="6">
        <v>18877</v>
      </c>
      <c r="AC2486" s="6">
        <v>33058447</v>
      </c>
      <c r="AD2486" s="6">
        <v>33039911</v>
      </c>
      <c r="AF2486">
        <f t="shared" si="760"/>
        <v>-0.49806459034308226</v>
      </c>
      <c r="AG2486">
        <f t="shared" si="761"/>
        <v>-0.40214679673136916</v>
      </c>
      <c r="AH2486" t="e">
        <f t="shared" si="762"/>
        <v>#VALUE!</v>
      </c>
      <c r="AI2486" t="e">
        <f t="shared" si="763"/>
        <v>#VALUE!</v>
      </c>
      <c r="AJ2486">
        <f t="shared" si="764"/>
        <v>5.9459318368260128</v>
      </c>
      <c r="AK2486">
        <f t="shared" si="765"/>
        <v>9.3843831117232615</v>
      </c>
      <c r="AL2486" t="e">
        <f t="shared" si="766"/>
        <v>#VALUE!</v>
      </c>
      <c r="AM2486" t="e">
        <f t="shared" si="767"/>
        <v>#VALUE!</v>
      </c>
      <c r="AN2486" t="e">
        <f t="shared" si="768"/>
        <v>#VALUE!</v>
      </c>
      <c r="AO2486" t="e">
        <f t="shared" si="769"/>
        <v>#VALUE!</v>
      </c>
      <c r="AP2486">
        <f t="shared" si="770"/>
        <v>0</v>
      </c>
      <c r="AQ2486">
        <f t="shared" si="771"/>
        <v>0</v>
      </c>
      <c r="AR2486">
        <f t="shared" si="772"/>
        <v>0</v>
      </c>
      <c r="AS2486">
        <f t="shared" si="773"/>
        <v>1</v>
      </c>
      <c r="AT2486">
        <f t="shared" si="774"/>
        <v>0</v>
      </c>
      <c r="AU2486">
        <f t="shared" si="775"/>
        <v>0</v>
      </c>
      <c r="AV2486">
        <f t="shared" si="776"/>
        <v>0</v>
      </c>
      <c r="AW2486">
        <f t="shared" si="777"/>
        <v>0</v>
      </c>
      <c r="AX2486">
        <f t="shared" si="778"/>
        <v>0</v>
      </c>
      <c r="AY2486">
        <f t="shared" si="779"/>
        <v>1</v>
      </c>
    </row>
    <row r="2487" spans="1:51" x14ac:dyDescent="0.3">
      <c r="A2487" s="1" t="s">
        <v>2481</v>
      </c>
      <c r="B2487" s="2">
        <v>4398514</v>
      </c>
      <c r="C2487" s="3" t="s">
        <v>5335</v>
      </c>
      <c r="D2487" s="7">
        <v>84.45</v>
      </c>
      <c r="E2487" s="5">
        <v>1985.7140615999999</v>
      </c>
      <c r="F2487" s="3" t="s">
        <v>4475</v>
      </c>
      <c r="G2487" s="3" t="s">
        <v>4548</v>
      </c>
      <c r="H2487" s="3" t="s">
        <v>4810</v>
      </c>
      <c r="I2487" s="3" t="s">
        <v>4817</v>
      </c>
      <c r="J2487" s="3" t="s">
        <v>4981</v>
      </c>
      <c r="K2487" s="6">
        <v>2253616</v>
      </c>
      <c r="L2487" s="6">
        <v>2219301</v>
      </c>
      <c r="M2487" s="6">
        <v>233424</v>
      </c>
      <c r="N2487" s="6">
        <v>234968</v>
      </c>
      <c r="O2487" s="6">
        <v>230516</v>
      </c>
      <c r="P2487" s="6">
        <v>232097</v>
      </c>
      <c r="Q2487" s="6">
        <v>197290</v>
      </c>
      <c r="R2487" s="6">
        <v>194757</v>
      </c>
      <c r="S2487" s="6">
        <v>-235040</v>
      </c>
      <c r="T2487" s="6">
        <v>-332786</v>
      </c>
      <c r="U2487" s="6">
        <v>1546459</v>
      </c>
      <c r="V2487" s="6">
        <v>1501365</v>
      </c>
      <c r="W2487" s="6">
        <v>3825833</v>
      </c>
      <c r="X2487" s="6">
        <v>3701927</v>
      </c>
      <c r="Y2487" s="6">
        <v>3549593</v>
      </c>
      <c r="Z2487" s="6">
        <v>3454549</v>
      </c>
      <c r="AA2487" s="6">
        <v>133495</v>
      </c>
      <c r="AB2487" s="6">
        <v>121537</v>
      </c>
      <c r="AC2487" s="6">
        <v>23513488</v>
      </c>
      <c r="AD2487" s="6">
        <v>23500280</v>
      </c>
      <c r="AF2487">
        <f t="shared" si="760"/>
        <v>5.1567854634533186E-2</v>
      </c>
      <c r="AG2487">
        <f t="shared" si="761"/>
        <v>5.2609627364342951E-2</v>
      </c>
      <c r="AH2487">
        <f t="shared" si="762"/>
        <v>0.40421497749640406</v>
      </c>
      <c r="AI2487">
        <f t="shared" si="763"/>
        <v>0.40556310267598472</v>
      </c>
      <c r="AJ2487">
        <f t="shared" si="764"/>
        <v>26.589707479680886</v>
      </c>
      <c r="AK2487">
        <f t="shared" si="765"/>
        <v>28.423846236125623</v>
      </c>
      <c r="AL2487">
        <f t="shared" si="766"/>
        <v>0.1022871687101973</v>
      </c>
      <c r="AM2487">
        <f t="shared" si="767"/>
        <v>0.10458112712065645</v>
      </c>
      <c r="AN2487">
        <f t="shared" si="768"/>
        <v>0.58905237107840303</v>
      </c>
      <c r="AO2487">
        <f t="shared" si="769"/>
        <v>0.59949885559601801</v>
      </c>
      <c r="AP2487">
        <f t="shared" si="770"/>
        <v>1</v>
      </c>
      <c r="AQ2487">
        <f t="shared" si="771"/>
        <v>0</v>
      </c>
      <c r="AR2487">
        <f t="shared" si="772"/>
        <v>0</v>
      </c>
      <c r="AS2487">
        <f t="shared" si="773"/>
        <v>0</v>
      </c>
      <c r="AT2487">
        <f t="shared" si="774"/>
        <v>1</v>
      </c>
      <c r="AU2487">
        <f t="shared" si="775"/>
        <v>0</v>
      </c>
      <c r="AV2487">
        <f t="shared" si="776"/>
        <v>0</v>
      </c>
      <c r="AW2487">
        <f t="shared" si="777"/>
        <v>0</v>
      </c>
      <c r="AX2487">
        <f t="shared" si="778"/>
        <v>0</v>
      </c>
      <c r="AY2487">
        <f t="shared" si="779"/>
        <v>2</v>
      </c>
    </row>
    <row r="2488" spans="1:51" x14ac:dyDescent="0.3">
      <c r="A2488" s="1" t="s">
        <v>2482</v>
      </c>
      <c r="B2488" s="2">
        <v>21825918</v>
      </c>
      <c r="C2488" s="3" t="s">
        <v>5335</v>
      </c>
      <c r="D2488" s="5">
        <v>21.72</v>
      </c>
      <c r="E2488" s="5">
        <v>21665.758296479999</v>
      </c>
      <c r="F2488" s="3" t="s">
        <v>4475</v>
      </c>
      <c r="G2488" s="3" t="s">
        <v>4564</v>
      </c>
      <c r="H2488" s="3" t="s">
        <v>5035</v>
      </c>
      <c r="I2488" s="3" t="s">
        <v>5036</v>
      </c>
      <c r="J2488" s="3" t="s">
        <v>5145</v>
      </c>
      <c r="K2488" s="6">
        <v>19708323.217870459</v>
      </c>
      <c r="L2488" s="6">
        <v>18518062.383629736</v>
      </c>
      <c r="M2488" s="6">
        <v>1146091.8321890247</v>
      </c>
      <c r="N2488" s="6">
        <v>1051695.3657135414</v>
      </c>
      <c r="O2488" s="6">
        <v>882138.95268682588</v>
      </c>
      <c r="P2488" s="6">
        <v>728257.43924890435</v>
      </c>
      <c r="Q2488" s="6">
        <v>1425491.3845232087</v>
      </c>
      <c r="R2488" s="6">
        <v>1420426.1261994995</v>
      </c>
      <c r="S2488" s="6">
        <v>3408874.5610896712</v>
      </c>
      <c r="T2488" s="6">
        <v>3881456.3292019684</v>
      </c>
      <c r="U2488" s="6">
        <v>1131711.4548435383</v>
      </c>
      <c r="V2488" s="6">
        <v>1098476.1039783128</v>
      </c>
      <c r="W2488" s="6">
        <v>22071519.851735692</v>
      </c>
      <c r="X2488" s="6">
        <v>19968652.245111398</v>
      </c>
      <c r="Y2488" s="6">
        <v>17071735.120108347</v>
      </c>
      <c r="Z2488" s="6">
        <v>15110656.813772036</v>
      </c>
      <c r="AA2488" s="6">
        <v>9688811.8896571398</v>
      </c>
      <c r="AB2488" s="6">
        <v>8595064.0575761329</v>
      </c>
      <c r="AC2488" s="6">
        <v>997933854</v>
      </c>
      <c r="AD2488" s="6">
        <v>997502684</v>
      </c>
      <c r="AF2488">
        <f t="shared" si="760"/>
        <v>6.4585103069424957E-2</v>
      </c>
      <c r="AG2488">
        <f t="shared" si="761"/>
        <v>7.1132798987334725E-2</v>
      </c>
      <c r="AH2488">
        <f t="shared" si="762"/>
        <v>5.1274740590849757E-2</v>
      </c>
      <c r="AI2488">
        <f t="shared" si="763"/>
        <v>5.5010027241434632E-2</v>
      </c>
      <c r="AJ2488">
        <f t="shared" si="764"/>
        <v>1.7620050130535116</v>
      </c>
      <c r="AK2488">
        <f t="shared" si="765"/>
        <v>1.7580621520153445</v>
      </c>
      <c r="AL2488">
        <f t="shared" si="766"/>
        <v>4.4759716132874723E-2</v>
      </c>
      <c r="AM2488">
        <f t="shared" si="767"/>
        <v>3.9326870390754033E-2</v>
      </c>
      <c r="AN2488">
        <f t="shared" si="768"/>
        <v>0.89293004515593466</v>
      </c>
      <c r="AO2488">
        <f t="shared" si="769"/>
        <v>0.92735664662412121</v>
      </c>
      <c r="AP2488">
        <f t="shared" si="770"/>
        <v>1</v>
      </c>
      <c r="AQ2488">
        <f t="shared" si="771"/>
        <v>1</v>
      </c>
      <c r="AR2488">
        <f t="shared" si="772"/>
        <v>0</v>
      </c>
      <c r="AS2488">
        <f t="shared" si="773"/>
        <v>1</v>
      </c>
      <c r="AT2488">
        <f t="shared" si="774"/>
        <v>1</v>
      </c>
      <c r="AU2488">
        <f t="shared" si="775"/>
        <v>1</v>
      </c>
      <c r="AV2488">
        <f t="shared" si="776"/>
        <v>1</v>
      </c>
      <c r="AW2488">
        <f t="shared" si="777"/>
        <v>0</v>
      </c>
      <c r="AX2488">
        <f t="shared" si="778"/>
        <v>0</v>
      </c>
      <c r="AY2488">
        <f t="shared" si="779"/>
        <v>6</v>
      </c>
    </row>
    <row r="2489" spans="1:51" x14ac:dyDescent="0.3">
      <c r="A2489" s="1" t="s">
        <v>2483</v>
      </c>
      <c r="B2489" s="2">
        <v>5721089</v>
      </c>
      <c r="C2489" s="3" t="s">
        <v>5337</v>
      </c>
      <c r="D2489" s="7">
        <v>6.87</v>
      </c>
      <c r="E2489" s="5">
        <v>1941.4227860399999</v>
      </c>
      <c r="F2489" s="3" t="s">
        <v>4480</v>
      </c>
      <c r="G2489" s="3" t="s">
        <v>4491</v>
      </c>
      <c r="H2489" s="3" t="s">
        <v>4492</v>
      </c>
      <c r="I2489" s="3" t="s">
        <v>4493</v>
      </c>
      <c r="J2489" s="3" t="s">
        <v>4553</v>
      </c>
      <c r="K2489" s="6">
        <v>27509.896000000001</v>
      </c>
      <c r="L2489" s="6">
        <v>26632.453000000001</v>
      </c>
      <c r="M2489" s="6" t="s">
        <v>4474</v>
      </c>
      <c r="N2489" s="6" t="s">
        <v>4474</v>
      </c>
      <c r="O2489" s="6">
        <v>10672.272999999999</v>
      </c>
      <c r="P2489" s="6">
        <v>10373.058999999999</v>
      </c>
      <c r="Q2489" s="6">
        <v>350799.51500000001</v>
      </c>
      <c r="R2489" s="6">
        <v>373688.07400000002</v>
      </c>
      <c r="S2489" s="6" t="s">
        <v>4474</v>
      </c>
      <c r="T2489" s="6" t="s">
        <v>4474</v>
      </c>
      <c r="U2489" s="6" t="s">
        <v>4474</v>
      </c>
      <c r="V2489" s="6" t="s">
        <v>4474</v>
      </c>
      <c r="W2489" s="6">
        <v>2008434.9839999999</v>
      </c>
      <c r="X2489" s="6">
        <v>2008434.9839999999</v>
      </c>
      <c r="Y2489" s="6">
        <v>2403.9630000000002</v>
      </c>
      <c r="Z2489" s="6">
        <v>2403.9630000000002</v>
      </c>
      <c r="AA2489" s="6">
        <v>25127</v>
      </c>
      <c r="AB2489" s="6">
        <v>25127</v>
      </c>
      <c r="AC2489" s="6">
        <v>282594292</v>
      </c>
      <c r="AD2489" s="6">
        <v>282594292</v>
      </c>
      <c r="AF2489">
        <f t="shared" si="760"/>
        <v>0.17466311720051178</v>
      </c>
      <c r="AG2489">
        <f t="shared" si="761"/>
        <v>0.18605933325049073</v>
      </c>
      <c r="AH2489" t="e">
        <f t="shared" si="762"/>
        <v>#VALUE!</v>
      </c>
      <c r="AI2489" t="e">
        <f t="shared" si="763"/>
        <v>#VALUE!</v>
      </c>
      <c r="AJ2489">
        <f t="shared" si="764"/>
        <v>9.5672503681299009E-2</v>
      </c>
      <c r="AK2489">
        <f t="shared" si="765"/>
        <v>9.5672503681299009E-2</v>
      </c>
      <c r="AL2489">
        <f t="shared" si="766"/>
        <v>0.38794305147500374</v>
      </c>
      <c r="AM2489">
        <f t="shared" si="767"/>
        <v>0.38948943231027194</v>
      </c>
      <c r="AN2489">
        <f t="shared" si="768"/>
        <v>1.3697180251865202E-2</v>
      </c>
      <c r="AO2489">
        <f t="shared" si="769"/>
        <v>1.326030128541119E-2</v>
      </c>
      <c r="AP2489">
        <f t="shared" si="770"/>
        <v>1</v>
      </c>
      <c r="AQ2489">
        <f t="shared" si="771"/>
        <v>0</v>
      </c>
      <c r="AR2489">
        <f t="shared" si="772"/>
        <v>0</v>
      </c>
      <c r="AS2489">
        <f t="shared" si="773"/>
        <v>0</v>
      </c>
      <c r="AT2489">
        <f t="shared" si="774"/>
        <v>0</v>
      </c>
      <c r="AU2489">
        <f t="shared" si="775"/>
        <v>0</v>
      </c>
      <c r="AV2489">
        <f t="shared" si="776"/>
        <v>0</v>
      </c>
      <c r="AW2489">
        <f t="shared" si="777"/>
        <v>1</v>
      </c>
      <c r="AX2489">
        <f t="shared" si="778"/>
        <v>0</v>
      </c>
      <c r="AY2489">
        <f t="shared" si="779"/>
        <v>2</v>
      </c>
    </row>
    <row r="2490" spans="1:51" x14ac:dyDescent="0.3">
      <c r="A2490" s="1" t="s">
        <v>2484</v>
      </c>
      <c r="B2490" s="2">
        <v>5721087</v>
      </c>
      <c r="C2490" s="3" t="s">
        <v>5337</v>
      </c>
      <c r="D2490" s="5">
        <v>5.59</v>
      </c>
      <c r="E2490" s="5">
        <v>328.50585859</v>
      </c>
      <c r="F2490" s="3" t="s">
        <v>4480</v>
      </c>
      <c r="G2490" s="3" t="s">
        <v>4491</v>
      </c>
      <c r="H2490" s="3" t="s">
        <v>4492</v>
      </c>
      <c r="I2490" s="3" t="s">
        <v>4493</v>
      </c>
      <c r="J2490" s="3"/>
      <c r="K2490" s="6">
        <v>2037.288</v>
      </c>
      <c r="L2490" s="6">
        <v>2030.222</v>
      </c>
      <c r="M2490" s="6" t="s">
        <v>4474</v>
      </c>
      <c r="N2490" s="6" t="s">
        <v>4474</v>
      </c>
      <c r="O2490" s="6">
        <v>-1725.433</v>
      </c>
      <c r="P2490" s="6">
        <v>-1636.796</v>
      </c>
      <c r="Q2490" s="6">
        <v>36020.904999999999</v>
      </c>
      <c r="R2490" s="6">
        <v>46025.504000000001</v>
      </c>
      <c r="S2490" s="6" t="s">
        <v>4474</v>
      </c>
      <c r="T2490" s="6" t="s">
        <v>4474</v>
      </c>
      <c r="U2490" s="6" t="s">
        <v>4474</v>
      </c>
      <c r="V2490" s="6" t="s">
        <v>4474</v>
      </c>
      <c r="W2490" s="6">
        <v>351249.22899999999</v>
      </c>
      <c r="X2490" s="6">
        <v>351249.22899999999</v>
      </c>
      <c r="Y2490" s="6">
        <v>282.29899999999998</v>
      </c>
      <c r="Z2490" s="6">
        <v>282.29899999999998</v>
      </c>
      <c r="AA2490" s="6">
        <v>590</v>
      </c>
      <c r="AB2490" s="6">
        <v>590</v>
      </c>
      <c r="AC2490" s="6">
        <v>60155589</v>
      </c>
      <c r="AD2490" s="6">
        <v>60155589</v>
      </c>
      <c r="AF2490">
        <f t="shared" si="760"/>
        <v>0.10255084431800987</v>
      </c>
      <c r="AG2490">
        <f t="shared" si="761"/>
        <v>0.13103375096661066</v>
      </c>
      <c r="AH2490" t="e">
        <f t="shared" si="762"/>
        <v>#VALUE!</v>
      </c>
      <c r="AI2490" t="e">
        <f t="shared" si="763"/>
        <v>#VALUE!</v>
      </c>
      <c r="AJ2490">
        <f t="shared" si="764"/>
        <v>0.47847288135593219</v>
      </c>
      <c r="AK2490">
        <f t="shared" si="765"/>
        <v>0.47847288135593219</v>
      </c>
      <c r="AL2490">
        <f t="shared" si="766"/>
        <v>-0.84692640412155762</v>
      </c>
      <c r="AM2490">
        <f t="shared" si="767"/>
        <v>-0.80621528089046424</v>
      </c>
      <c r="AN2490">
        <f t="shared" si="768"/>
        <v>5.8001209164219971E-3</v>
      </c>
      <c r="AO2490">
        <f t="shared" si="769"/>
        <v>5.7800041462866816E-3</v>
      </c>
      <c r="AP2490">
        <f t="shared" si="770"/>
        <v>1</v>
      </c>
      <c r="AQ2490">
        <f t="shared" si="771"/>
        <v>0</v>
      </c>
      <c r="AR2490">
        <f t="shared" si="772"/>
        <v>0</v>
      </c>
      <c r="AS2490">
        <f t="shared" si="773"/>
        <v>0</v>
      </c>
      <c r="AT2490">
        <f t="shared" si="774"/>
        <v>0</v>
      </c>
      <c r="AU2490">
        <f t="shared" si="775"/>
        <v>0</v>
      </c>
      <c r="AV2490">
        <f t="shared" si="776"/>
        <v>0</v>
      </c>
      <c r="AW2490">
        <f t="shared" si="777"/>
        <v>1</v>
      </c>
      <c r="AX2490">
        <f t="shared" si="778"/>
        <v>0</v>
      </c>
      <c r="AY2490">
        <f t="shared" si="779"/>
        <v>2</v>
      </c>
    </row>
    <row r="2491" spans="1:51" x14ac:dyDescent="0.3">
      <c r="A2491" s="1" t="s">
        <v>2485</v>
      </c>
      <c r="B2491" s="2">
        <v>4571302</v>
      </c>
      <c r="C2491" s="3" t="s">
        <v>5335</v>
      </c>
      <c r="D2491" s="5">
        <v>74.23</v>
      </c>
      <c r="E2491" s="5">
        <v>10589.4495556</v>
      </c>
      <c r="F2491" s="3" t="s">
        <v>4665</v>
      </c>
      <c r="G2491" s="3" t="s">
        <v>4666</v>
      </c>
      <c r="H2491" s="3" t="s">
        <v>4679</v>
      </c>
      <c r="I2491" s="3" t="s">
        <v>4882</v>
      </c>
      <c r="J2491" s="3" t="s">
        <v>4668</v>
      </c>
      <c r="K2491" s="6">
        <v>1003000</v>
      </c>
      <c r="L2491" s="6">
        <v>981000</v>
      </c>
      <c r="M2491" s="6">
        <v>310000</v>
      </c>
      <c r="N2491" s="6">
        <v>301000</v>
      </c>
      <c r="O2491" s="6">
        <v>92000</v>
      </c>
      <c r="P2491" s="6">
        <v>83000</v>
      </c>
      <c r="Q2491" s="6">
        <v>783000</v>
      </c>
      <c r="R2491" s="6">
        <v>803000</v>
      </c>
      <c r="S2491" s="6">
        <v>165000</v>
      </c>
      <c r="T2491" s="6">
        <v>150000</v>
      </c>
      <c r="U2491" s="6">
        <v>3910000</v>
      </c>
      <c r="V2491" s="6">
        <v>3807000</v>
      </c>
      <c r="W2491" s="6">
        <v>16303000</v>
      </c>
      <c r="X2491" s="6">
        <v>15959000</v>
      </c>
      <c r="Y2491" s="6">
        <v>417000</v>
      </c>
      <c r="Z2491" s="6">
        <v>309000</v>
      </c>
      <c r="AA2491" s="6">
        <v>201000</v>
      </c>
      <c r="AB2491" s="6">
        <v>184000</v>
      </c>
      <c r="AC2491" s="6">
        <v>142848038</v>
      </c>
      <c r="AD2491" s="6">
        <v>142847969</v>
      </c>
      <c r="AF2491">
        <f t="shared" si="760"/>
        <v>4.8027970312212474E-2</v>
      </c>
      <c r="AG2491">
        <f t="shared" si="761"/>
        <v>5.0316435866908954E-2</v>
      </c>
      <c r="AH2491">
        <f t="shared" si="762"/>
        <v>0.23983315954118875</v>
      </c>
      <c r="AI2491">
        <f t="shared" si="763"/>
        <v>0.23854878125195814</v>
      </c>
      <c r="AJ2491">
        <f t="shared" si="764"/>
        <v>2.0746268656716418</v>
      </c>
      <c r="AK2491">
        <f t="shared" si="765"/>
        <v>1.6793478260869565</v>
      </c>
      <c r="AL2491">
        <f t="shared" si="766"/>
        <v>9.1724825523429712E-2</v>
      </c>
      <c r="AM2491">
        <f t="shared" si="767"/>
        <v>8.4607543323139647E-2</v>
      </c>
      <c r="AN2491">
        <f t="shared" si="768"/>
        <v>6.1522419186652764E-2</v>
      </c>
      <c r="AO2491">
        <f t="shared" si="769"/>
        <v>6.1470016918353278E-2</v>
      </c>
      <c r="AP2491">
        <f t="shared" si="770"/>
        <v>1</v>
      </c>
      <c r="AQ2491">
        <f t="shared" si="771"/>
        <v>1</v>
      </c>
      <c r="AR2491">
        <f t="shared" si="772"/>
        <v>0</v>
      </c>
      <c r="AS2491">
        <f t="shared" si="773"/>
        <v>0</v>
      </c>
      <c r="AT2491">
        <f t="shared" si="774"/>
        <v>0</v>
      </c>
      <c r="AU2491">
        <f t="shared" si="775"/>
        <v>1</v>
      </c>
      <c r="AV2491">
        <f t="shared" si="776"/>
        <v>1</v>
      </c>
      <c r="AW2491">
        <f t="shared" si="777"/>
        <v>1</v>
      </c>
      <c r="AX2491">
        <f t="shared" si="778"/>
        <v>0</v>
      </c>
      <c r="AY2491">
        <f t="shared" si="779"/>
        <v>5</v>
      </c>
    </row>
    <row r="2492" spans="1:51" x14ac:dyDescent="0.3">
      <c r="A2492" s="1" t="s">
        <v>2486</v>
      </c>
      <c r="B2492" s="2">
        <v>6536582</v>
      </c>
      <c r="C2492" s="3" t="s">
        <v>5337</v>
      </c>
      <c r="D2492" s="5">
        <v>21.05</v>
      </c>
      <c r="E2492" s="5">
        <v>3439.9001692500001</v>
      </c>
      <c r="F2492" s="3" t="s">
        <v>4654</v>
      </c>
      <c r="G2492" s="3" t="s">
        <v>4654</v>
      </c>
      <c r="H2492" s="3" t="s">
        <v>4747</v>
      </c>
      <c r="I2492" s="3" t="s">
        <v>4748</v>
      </c>
      <c r="J2492" s="3" t="s">
        <v>4864</v>
      </c>
      <c r="K2492" s="6">
        <v>4446545</v>
      </c>
      <c r="L2492" s="6">
        <v>4523872</v>
      </c>
      <c r="M2492" s="6">
        <v>985946</v>
      </c>
      <c r="N2492" s="6">
        <v>1056874</v>
      </c>
      <c r="O2492" s="6">
        <v>494639</v>
      </c>
      <c r="P2492" s="6">
        <v>582965</v>
      </c>
      <c r="Q2492" s="6">
        <v>356500</v>
      </c>
      <c r="R2492" s="6">
        <v>431304</v>
      </c>
      <c r="S2492" s="6">
        <v>946824</v>
      </c>
      <c r="T2492" s="6">
        <v>977782</v>
      </c>
      <c r="U2492" s="6">
        <v>123000</v>
      </c>
      <c r="V2492" s="6">
        <v>147000</v>
      </c>
      <c r="W2492" s="6">
        <v>3272884</v>
      </c>
      <c r="X2492" s="6">
        <v>3241355</v>
      </c>
      <c r="Y2492" s="6">
        <v>922520</v>
      </c>
      <c r="Z2492" s="6">
        <v>1002312</v>
      </c>
      <c r="AA2492" s="6">
        <v>748571</v>
      </c>
      <c r="AB2492" s="6">
        <v>743897</v>
      </c>
      <c r="AC2492" s="6">
        <v>163393279</v>
      </c>
      <c r="AD2492" s="6">
        <v>165332351</v>
      </c>
      <c r="AF2492">
        <f t="shared" si="760"/>
        <v>0.1089253392420874</v>
      </c>
      <c r="AG2492">
        <f t="shared" si="761"/>
        <v>0.13306287031195288</v>
      </c>
      <c r="AH2492">
        <f t="shared" si="762"/>
        <v>3.7581533595446706E-2</v>
      </c>
      <c r="AI2492">
        <f t="shared" si="763"/>
        <v>4.5351403965316971E-2</v>
      </c>
      <c r="AJ2492">
        <f t="shared" si="764"/>
        <v>1.2323747513595904</v>
      </c>
      <c r="AK2492">
        <f t="shared" si="765"/>
        <v>1.3473800808445255</v>
      </c>
      <c r="AL2492">
        <f t="shared" si="766"/>
        <v>0.11124119962802581</v>
      </c>
      <c r="AM2492">
        <f t="shared" si="767"/>
        <v>0.12886416768644204</v>
      </c>
      <c r="AN2492">
        <f t="shared" si="768"/>
        <v>1.3586014658631347</v>
      </c>
      <c r="AO2492">
        <f t="shared" si="769"/>
        <v>1.3956731058461662</v>
      </c>
      <c r="AP2492">
        <f t="shared" si="770"/>
        <v>1</v>
      </c>
      <c r="AQ2492">
        <f t="shared" si="771"/>
        <v>1</v>
      </c>
      <c r="AR2492">
        <f t="shared" si="772"/>
        <v>0</v>
      </c>
      <c r="AS2492">
        <f t="shared" si="773"/>
        <v>1</v>
      </c>
      <c r="AT2492">
        <f t="shared" si="774"/>
        <v>1</v>
      </c>
      <c r="AU2492">
        <f t="shared" si="775"/>
        <v>0</v>
      </c>
      <c r="AV2492">
        <f t="shared" si="776"/>
        <v>0</v>
      </c>
      <c r="AW2492">
        <f t="shared" si="777"/>
        <v>0</v>
      </c>
      <c r="AX2492">
        <f t="shared" si="778"/>
        <v>1</v>
      </c>
      <c r="AY2492">
        <f t="shared" si="779"/>
        <v>5</v>
      </c>
    </row>
    <row r="2493" spans="1:51" x14ac:dyDescent="0.3">
      <c r="A2493" s="1" t="s">
        <v>2487</v>
      </c>
      <c r="B2493" s="2">
        <v>4393370</v>
      </c>
      <c r="C2493" s="3" t="s">
        <v>5335</v>
      </c>
      <c r="D2493" s="7">
        <v>11.73</v>
      </c>
      <c r="E2493" s="5">
        <v>4268.2720211100004</v>
      </c>
      <c r="F2493" s="3" t="s">
        <v>4665</v>
      </c>
      <c r="G2493" s="3" t="s">
        <v>4722</v>
      </c>
      <c r="H2493" s="3" t="s">
        <v>4723</v>
      </c>
      <c r="I2493" s="3" t="s">
        <v>4724</v>
      </c>
      <c r="J2493" s="3" t="s">
        <v>4938</v>
      </c>
      <c r="K2493" s="6">
        <v>7674500</v>
      </c>
      <c r="L2493" s="6">
        <v>7593800</v>
      </c>
      <c r="M2493" s="6">
        <v>2205000</v>
      </c>
      <c r="N2493" s="6">
        <v>2127400</v>
      </c>
      <c r="O2493" s="6">
        <v>58900</v>
      </c>
      <c r="P2493" s="6">
        <v>-102100</v>
      </c>
      <c r="Q2493" s="6">
        <v>-4080400</v>
      </c>
      <c r="R2493" s="6">
        <v>-1846800</v>
      </c>
      <c r="S2493" s="6">
        <v>2080500</v>
      </c>
      <c r="T2493" s="6">
        <v>1958100</v>
      </c>
      <c r="U2493" s="6">
        <v>15559900</v>
      </c>
      <c r="V2493" s="6">
        <v>15359300</v>
      </c>
      <c r="W2493" s="6">
        <v>41766400</v>
      </c>
      <c r="X2493" s="6">
        <v>40838300</v>
      </c>
      <c r="Y2493" s="6">
        <v>5197000</v>
      </c>
      <c r="Z2493" s="6">
        <v>5387600</v>
      </c>
      <c r="AA2493" s="6">
        <v>4351200</v>
      </c>
      <c r="AB2493" s="6">
        <v>4030400</v>
      </c>
      <c r="AC2493" s="6">
        <v>359398174</v>
      </c>
      <c r="AD2493" s="6">
        <v>367231072</v>
      </c>
      <c r="AF2493">
        <f t="shared" si="760"/>
        <v>-9.7695755439779347E-2</v>
      </c>
      <c r="AG2493">
        <f t="shared" si="761"/>
        <v>-4.5222254599236504E-2</v>
      </c>
      <c r="AH2493">
        <f t="shared" si="762"/>
        <v>0.37254587419552559</v>
      </c>
      <c r="AI2493">
        <f t="shared" si="763"/>
        <v>0.3761003763623853</v>
      </c>
      <c r="AJ2493">
        <f t="shared" si="764"/>
        <v>1.1943831586688729</v>
      </c>
      <c r="AK2493">
        <f t="shared" si="765"/>
        <v>1.3367407701468836</v>
      </c>
      <c r="AL2493">
        <f t="shared" si="766"/>
        <v>7.6747670858036358E-3</v>
      </c>
      <c r="AM2493">
        <f t="shared" si="767"/>
        <v>-1.3445178961784614E-2</v>
      </c>
      <c r="AN2493">
        <f t="shared" si="768"/>
        <v>0.18374818035550108</v>
      </c>
      <c r="AO2493">
        <f t="shared" si="769"/>
        <v>0.18594799489694722</v>
      </c>
      <c r="AP2493">
        <f t="shared" si="770"/>
        <v>0</v>
      </c>
      <c r="AQ2493">
        <f t="shared" si="771"/>
        <v>1</v>
      </c>
      <c r="AR2493">
        <f t="shared" si="772"/>
        <v>0</v>
      </c>
      <c r="AS2493">
        <f t="shared" si="773"/>
        <v>1</v>
      </c>
      <c r="AT2493">
        <f t="shared" si="774"/>
        <v>1</v>
      </c>
      <c r="AU2493">
        <f t="shared" si="775"/>
        <v>0</v>
      </c>
      <c r="AV2493">
        <f t="shared" si="776"/>
        <v>1</v>
      </c>
      <c r="AW2493">
        <f t="shared" si="777"/>
        <v>0</v>
      </c>
      <c r="AX2493">
        <f t="shared" si="778"/>
        <v>1</v>
      </c>
      <c r="AY2493">
        <f t="shared" si="779"/>
        <v>5</v>
      </c>
    </row>
    <row r="2494" spans="1:51" x14ac:dyDescent="0.3">
      <c r="A2494" s="1" t="s">
        <v>2488</v>
      </c>
      <c r="B2494" s="2">
        <v>4317767</v>
      </c>
      <c r="C2494" s="3" t="s">
        <v>5335</v>
      </c>
      <c r="D2494" s="5">
        <v>6.25</v>
      </c>
      <c r="E2494" s="5">
        <v>1223.0060000000001</v>
      </c>
      <c r="F2494" s="3" t="s">
        <v>4665</v>
      </c>
      <c r="G2494" s="3" t="s">
        <v>4722</v>
      </c>
      <c r="H2494" s="3" t="s">
        <v>4723</v>
      </c>
      <c r="I2494" s="3" t="s">
        <v>4724</v>
      </c>
      <c r="J2494" s="3" t="s">
        <v>4938</v>
      </c>
      <c r="K2494" s="6">
        <v>4470200</v>
      </c>
      <c r="L2494" s="6">
        <v>4506800</v>
      </c>
      <c r="M2494" s="6">
        <v>1531200</v>
      </c>
      <c r="N2494" s="6">
        <v>1559300</v>
      </c>
      <c r="O2494" s="6">
        <v>498600</v>
      </c>
      <c r="P2494" s="6">
        <v>541600</v>
      </c>
      <c r="Q2494" s="6">
        <v>-549200</v>
      </c>
      <c r="R2494" s="6">
        <v>-72200</v>
      </c>
      <c r="S2494" s="6">
        <v>748200</v>
      </c>
      <c r="T2494" s="6">
        <v>789200</v>
      </c>
      <c r="U2494" s="6">
        <v>7603100</v>
      </c>
      <c r="V2494" s="6">
        <v>7577900</v>
      </c>
      <c r="W2494" s="6">
        <v>12728300</v>
      </c>
      <c r="X2494" s="6">
        <v>13150500</v>
      </c>
      <c r="Y2494" s="6">
        <v>2067100</v>
      </c>
      <c r="Z2494" s="6">
        <v>2064400</v>
      </c>
      <c r="AA2494" s="6">
        <v>1948400</v>
      </c>
      <c r="AB2494" s="6">
        <v>1900000</v>
      </c>
      <c r="AC2494" s="6">
        <v>196700000</v>
      </c>
      <c r="AD2494" s="6">
        <v>196200000</v>
      </c>
      <c r="AF2494">
        <f t="shared" si="760"/>
        <v>-4.3147945915793941E-2</v>
      </c>
      <c r="AG2494">
        <f t="shared" si="761"/>
        <v>-5.4902855404737466E-3</v>
      </c>
      <c r="AH2494">
        <f t="shared" si="762"/>
        <v>0.59733821484408756</v>
      </c>
      <c r="AI2494">
        <f t="shared" si="763"/>
        <v>0.5762442492680887</v>
      </c>
      <c r="AJ2494">
        <f t="shared" si="764"/>
        <v>1.0609217819749539</v>
      </c>
      <c r="AK2494">
        <f t="shared" si="765"/>
        <v>1.0865263157894738</v>
      </c>
      <c r="AL2494">
        <f t="shared" si="766"/>
        <v>0.11153863361818263</v>
      </c>
      <c r="AM2494">
        <f t="shared" si="767"/>
        <v>0.12017395935031508</v>
      </c>
      <c r="AN2494">
        <f t="shared" si="768"/>
        <v>0.35120165300943568</v>
      </c>
      <c r="AO2494">
        <f t="shared" si="769"/>
        <v>0.34270940268430861</v>
      </c>
      <c r="AP2494">
        <f t="shared" si="770"/>
        <v>0</v>
      </c>
      <c r="AQ2494">
        <f t="shared" si="771"/>
        <v>1</v>
      </c>
      <c r="AR2494">
        <f t="shared" si="772"/>
        <v>0</v>
      </c>
      <c r="AS2494">
        <f t="shared" si="773"/>
        <v>1</v>
      </c>
      <c r="AT2494">
        <f t="shared" si="774"/>
        <v>0</v>
      </c>
      <c r="AU2494">
        <f t="shared" si="775"/>
        <v>0</v>
      </c>
      <c r="AV2494">
        <f t="shared" si="776"/>
        <v>0</v>
      </c>
      <c r="AW2494">
        <f t="shared" si="777"/>
        <v>1</v>
      </c>
      <c r="AX2494">
        <f t="shared" si="778"/>
        <v>0</v>
      </c>
      <c r="AY2494">
        <f t="shared" si="779"/>
        <v>3</v>
      </c>
    </row>
    <row r="2495" spans="1:51" x14ac:dyDescent="0.3">
      <c r="A2495" s="1" t="s">
        <v>2489</v>
      </c>
      <c r="B2495" s="2">
        <v>112690231</v>
      </c>
      <c r="C2495" s="3" t="s">
        <v>5335</v>
      </c>
      <c r="D2495" s="5">
        <v>67.5</v>
      </c>
      <c r="E2495" s="5">
        <v>6140.0955536499996</v>
      </c>
      <c r="F2495" s="3" t="s">
        <v>4665</v>
      </c>
      <c r="G2495" s="3" t="s">
        <v>4666</v>
      </c>
      <c r="H2495" s="3" t="s">
        <v>4776</v>
      </c>
      <c r="I2495" s="3" t="s">
        <v>4777</v>
      </c>
      <c r="J2495" s="3" t="s">
        <v>5146</v>
      </c>
      <c r="K2495" s="6" t="s">
        <v>4474</v>
      </c>
      <c r="L2495" s="6" t="s">
        <v>4474</v>
      </c>
      <c r="M2495" s="6" t="s">
        <v>4474</v>
      </c>
      <c r="N2495" s="6" t="s">
        <v>4474</v>
      </c>
      <c r="O2495" s="6">
        <v>-13000</v>
      </c>
      <c r="P2495" s="6">
        <v>-11000</v>
      </c>
      <c r="Q2495" s="6">
        <v>-47000</v>
      </c>
      <c r="R2495" s="6">
        <v>-142000</v>
      </c>
      <c r="S2495" s="6">
        <v>-21000</v>
      </c>
      <c r="T2495" s="6">
        <v>-13000</v>
      </c>
      <c r="U2495" s="6">
        <v>1382000</v>
      </c>
      <c r="V2495" s="6">
        <v>1247000</v>
      </c>
      <c r="W2495" s="6">
        <v>1255000</v>
      </c>
      <c r="X2495" s="6">
        <v>1162000</v>
      </c>
      <c r="Y2495" s="6">
        <v>388000</v>
      </c>
      <c r="Z2495" s="6">
        <v>305000</v>
      </c>
      <c r="AA2495" s="6">
        <v>55000</v>
      </c>
      <c r="AB2495" s="6">
        <v>80000</v>
      </c>
      <c r="AC2495" s="6">
        <v>91735951</v>
      </c>
      <c r="AD2495" s="6" t="s">
        <v>4474</v>
      </c>
      <c r="AF2495">
        <f t="shared" si="760"/>
        <v>-3.7450199203187248E-2</v>
      </c>
      <c r="AG2495">
        <f t="shared" si="761"/>
        <v>-0.12220309810671257</v>
      </c>
      <c r="AH2495">
        <f t="shared" si="762"/>
        <v>1.1011952191235059</v>
      </c>
      <c r="AI2495">
        <f t="shared" si="763"/>
        <v>1.0731497418244407</v>
      </c>
      <c r="AJ2495">
        <f t="shared" si="764"/>
        <v>7.0545454545454547</v>
      </c>
      <c r="AK2495">
        <f t="shared" si="765"/>
        <v>3.8125</v>
      </c>
      <c r="AL2495" t="e">
        <f t="shared" si="766"/>
        <v>#VALUE!</v>
      </c>
      <c r="AM2495" t="e">
        <f t="shared" si="767"/>
        <v>#VALUE!</v>
      </c>
      <c r="AN2495" t="e">
        <f t="shared" si="768"/>
        <v>#VALUE!</v>
      </c>
      <c r="AO2495" t="e">
        <f t="shared" si="769"/>
        <v>#VALUE!</v>
      </c>
      <c r="AP2495">
        <f t="shared" si="770"/>
        <v>0</v>
      </c>
      <c r="AQ2495">
        <f t="shared" si="771"/>
        <v>0</v>
      </c>
      <c r="AR2495">
        <f t="shared" si="772"/>
        <v>1</v>
      </c>
      <c r="AS2495">
        <f t="shared" si="773"/>
        <v>1</v>
      </c>
      <c r="AT2495">
        <f t="shared" si="774"/>
        <v>0</v>
      </c>
      <c r="AU2495">
        <f t="shared" si="775"/>
        <v>1</v>
      </c>
      <c r="AV2495">
        <f t="shared" si="776"/>
        <v>0</v>
      </c>
      <c r="AW2495">
        <f t="shared" si="777"/>
        <v>0</v>
      </c>
      <c r="AX2495">
        <f t="shared" si="778"/>
        <v>0</v>
      </c>
      <c r="AY2495">
        <f t="shared" si="779"/>
        <v>3</v>
      </c>
    </row>
    <row r="2496" spans="1:51" x14ac:dyDescent="0.3">
      <c r="A2496" s="1" t="s">
        <v>2490</v>
      </c>
      <c r="B2496" s="2">
        <v>6669298</v>
      </c>
      <c r="C2496" s="3" t="s">
        <v>5337</v>
      </c>
      <c r="D2496" s="5">
        <v>24.05</v>
      </c>
      <c r="E2496" s="5">
        <v>4977.6917274500001</v>
      </c>
      <c r="F2496" s="3" t="s">
        <v>4475</v>
      </c>
      <c r="G2496" s="3" t="s">
        <v>4529</v>
      </c>
      <c r="H2496" s="3" t="s">
        <v>4530</v>
      </c>
      <c r="I2496" s="3" t="s">
        <v>4854</v>
      </c>
      <c r="J2496" s="3" t="s">
        <v>5147</v>
      </c>
      <c r="K2496" s="6">
        <v>2516546</v>
      </c>
      <c r="L2496" s="6">
        <v>2408489</v>
      </c>
      <c r="M2496" s="6">
        <v>600014</v>
      </c>
      <c r="N2496" s="6">
        <v>565605</v>
      </c>
      <c r="O2496" s="6">
        <v>330616</v>
      </c>
      <c r="P2496" s="6">
        <v>302040</v>
      </c>
      <c r="Q2496" s="6">
        <v>142761</v>
      </c>
      <c r="R2496" s="6">
        <v>109321</v>
      </c>
      <c r="S2496" s="6">
        <v>544034</v>
      </c>
      <c r="T2496" s="6">
        <v>507543</v>
      </c>
      <c r="U2496" s="6">
        <v>1639752</v>
      </c>
      <c r="V2496" s="6">
        <v>1830241</v>
      </c>
      <c r="W2496" s="6">
        <v>7179659</v>
      </c>
      <c r="X2496" s="6">
        <v>7124253</v>
      </c>
      <c r="Y2496" s="6">
        <v>269192</v>
      </c>
      <c r="Z2496" s="6">
        <v>196079</v>
      </c>
      <c r="AA2496" s="6">
        <v>456735</v>
      </c>
      <c r="AB2496" s="6">
        <v>441576</v>
      </c>
      <c r="AC2496" s="6">
        <v>206613000</v>
      </c>
      <c r="AD2496" s="6">
        <v>199052000</v>
      </c>
      <c r="AF2496">
        <f t="shared" si="760"/>
        <v>1.988409198821281E-2</v>
      </c>
      <c r="AG2496">
        <f t="shared" si="761"/>
        <v>1.5344907037972963E-2</v>
      </c>
      <c r="AH2496">
        <f t="shared" si="762"/>
        <v>0.22838856274371805</v>
      </c>
      <c r="AI2496">
        <f t="shared" si="763"/>
        <v>0.25690286406167778</v>
      </c>
      <c r="AJ2496">
        <f t="shared" si="764"/>
        <v>0.58938334044905694</v>
      </c>
      <c r="AK2496">
        <f t="shared" si="765"/>
        <v>0.44404360744243349</v>
      </c>
      <c r="AL2496">
        <f t="shared" si="766"/>
        <v>0.1313768951570923</v>
      </c>
      <c r="AM2496">
        <f t="shared" si="767"/>
        <v>0.12540642701710492</v>
      </c>
      <c r="AN2496">
        <f t="shared" si="768"/>
        <v>0.35051051867505129</v>
      </c>
      <c r="AO2496">
        <f t="shared" si="769"/>
        <v>0.33806898772404631</v>
      </c>
      <c r="AP2496">
        <f t="shared" si="770"/>
        <v>1</v>
      </c>
      <c r="AQ2496">
        <f t="shared" si="771"/>
        <v>1</v>
      </c>
      <c r="AR2496">
        <f t="shared" si="772"/>
        <v>1</v>
      </c>
      <c r="AS2496">
        <f t="shared" si="773"/>
        <v>1</v>
      </c>
      <c r="AT2496">
        <f t="shared" si="774"/>
        <v>1</v>
      </c>
      <c r="AU2496">
        <f t="shared" si="775"/>
        <v>1</v>
      </c>
      <c r="AV2496">
        <f t="shared" si="776"/>
        <v>1</v>
      </c>
      <c r="AW2496">
        <f t="shared" si="777"/>
        <v>1</v>
      </c>
      <c r="AX2496">
        <f t="shared" si="778"/>
        <v>0</v>
      </c>
      <c r="AY2496">
        <f t="shared" si="779"/>
        <v>8</v>
      </c>
    </row>
    <row r="2497" spans="1:51" x14ac:dyDescent="0.3">
      <c r="A2497" s="1" t="s">
        <v>2491</v>
      </c>
      <c r="B2497" s="2">
        <v>3001871</v>
      </c>
      <c r="C2497" s="3" t="s">
        <v>5335</v>
      </c>
      <c r="D2497" s="7">
        <v>6.36</v>
      </c>
      <c r="E2497" s="5">
        <v>235.48110516</v>
      </c>
      <c r="F2497" s="3" t="s">
        <v>4470</v>
      </c>
      <c r="G2497" s="3" t="s">
        <v>4471</v>
      </c>
      <c r="H2497" s="3" t="s">
        <v>4472</v>
      </c>
      <c r="I2497" s="3" t="s">
        <v>4472</v>
      </c>
      <c r="J2497" s="3" t="s">
        <v>5120</v>
      </c>
      <c r="K2497" s="6">
        <v>130858</v>
      </c>
      <c r="L2497" s="6">
        <v>128444</v>
      </c>
      <c r="M2497" s="6">
        <v>-1432</v>
      </c>
      <c r="N2497" s="6">
        <v>-674</v>
      </c>
      <c r="O2497" s="6">
        <v>-9894</v>
      </c>
      <c r="P2497" s="6">
        <v>-8858</v>
      </c>
      <c r="Q2497" s="6">
        <v>-14252</v>
      </c>
      <c r="R2497" s="6">
        <v>6537</v>
      </c>
      <c r="S2497" s="6">
        <v>71</v>
      </c>
      <c r="T2497" s="6">
        <v>7469</v>
      </c>
      <c r="U2497" s="6">
        <v>119028</v>
      </c>
      <c r="V2497" s="6">
        <v>127150</v>
      </c>
      <c r="W2497" s="6">
        <v>255386</v>
      </c>
      <c r="X2497" s="6">
        <v>246824</v>
      </c>
      <c r="Y2497" s="6">
        <v>81858</v>
      </c>
      <c r="Z2497" s="6">
        <v>74183</v>
      </c>
      <c r="AA2497" s="6">
        <v>35290</v>
      </c>
      <c r="AB2497" s="6">
        <v>40523</v>
      </c>
      <c r="AC2497" s="6">
        <v>36980790</v>
      </c>
      <c r="AD2497" s="6">
        <v>30898255</v>
      </c>
      <c r="AF2497">
        <f t="shared" si="760"/>
        <v>-5.5805721535244691E-2</v>
      </c>
      <c r="AG2497">
        <f t="shared" si="761"/>
        <v>2.6484458561566136E-2</v>
      </c>
      <c r="AH2497">
        <f t="shared" si="762"/>
        <v>0.46607096708511819</v>
      </c>
      <c r="AI2497">
        <f t="shared" si="763"/>
        <v>0.51514439438628334</v>
      </c>
      <c r="AJ2497">
        <f t="shared" si="764"/>
        <v>2.3195806177387364</v>
      </c>
      <c r="AK2497">
        <f t="shared" si="765"/>
        <v>1.8306393899760629</v>
      </c>
      <c r="AL2497">
        <f t="shared" si="766"/>
        <v>-7.5608675052346822E-2</v>
      </c>
      <c r="AM2497">
        <f t="shared" si="767"/>
        <v>-6.8963906449503287E-2</v>
      </c>
      <c r="AN2497">
        <f t="shared" si="768"/>
        <v>0.5123930050981651</v>
      </c>
      <c r="AO2497">
        <f t="shared" si="769"/>
        <v>0.5203869964022948</v>
      </c>
      <c r="AP2497">
        <f t="shared" si="770"/>
        <v>0</v>
      </c>
      <c r="AQ2497">
        <f t="shared" si="771"/>
        <v>1</v>
      </c>
      <c r="AR2497">
        <f t="shared" si="772"/>
        <v>0</v>
      </c>
      <c r="AS2497">
        <f t="shared" si="773"/>
        <v>1</v>
      </c>
      <c r="AT2497">
        <f t="shared" si="774"/>
        <v>1</v>
      </c>
      <c r="AU2497">
        <f t="shared" si="775"/>
        <v>1</v>
      </c>
      <c r="AV2497">
        <f t="shared" si="776"/>
        <v>0</v>
      </c>
      <c r="AW2497">
        <f t="shared" si="777"/>
        <v>0</v>
      </c>
      <c r="AX2497">
        <f t="shared" si="778"/>
        <v>0</v>
      </c>
      <c r="AY2497">
        <f t="shared" si="779"/>
        <v>4</v>
      </c>
    </row>
    <row r="2498" spans="1:51" x14ac:dyDescent="0.3">
      <c r="A2498" s="1" t="s">
        <v>2492</v>
      </c>
      <c r="B2498" s="2">
        <v>4910874</v>
      </c>
      <c r="C2498" s="3" t="s">
        <v>5338</v>
      </c>
      <c r="D2498" s="7">
        <v>4.72</v>
      </c>
      <c r="E2498" s="5">
        <v>204.43319224000001</v>
      </c>
      <c r="F2498" s="3" t="s">
        <v>4470</v>
      </c>
      <c r="G2498" s="3" t="s">
        <v>4512</v>
      </c>
      <c r="H2498" s="3" t="s">
        <v>4710</v>
      </c>
      <c r="I2498" s="3" t="s">
        <v>4710</v>
      </c>
      <c r="J2498" s="3" t="s">
        <v>4504</v>
      </c>
      <c r="K2498" s="6">
        <v>193059.114</v>
      </c>
      <c r="L2498" s="6">
        <v>178279.867</v>
      </c>
      <c r="M2498" s="6">
        <v>-17971.291000000001</v>
      </c>
      <c r="N2498" s="6">
        <v>-17955.876</v>
      </c>
      <c r="O2498" s="6">
        <v>-19334.458999999999</v>
      </c>
      <c r="P2498" s="6">
        <v>-19217.727999999999</v>
      </c>
      <c r="Q2498" s="6">
        <v>-22185.41</v>
      </c>
      <c r="R2498" s="6">
        <v>-21991.325000000001</v>
      </c>
      <c r="S2498" s="6">
        <v>21658.471000000001</v>
      </c>
      <c r="T2498" s="6">
        <v>16531.768</v>
      </c>
      <c r="U2498" s="6">
        <v>12951.28</v>
      </c>
      <c r="V2498" s="6">
        <v>11795.281000000001</v>
      </c>
      <c r="W2498" s="6">
        <v>72559.922000000006</v>
      </c>
      <c r="X2498" s="6">
        <v>63820.489000000001</v>
      </c>
      <c r="Y2498" s="6">
        <v>48656.957000000002</v>
      </c>
      <c r="Z2498" s="6">
        <v>45069.43</v>
      </c>
      <c r="AA2498" s="6">
        <v>58952</v>
      </c>
      <c r="AB2498" s="6">
        <v>51649</v>
      </c>
      <c r="AC2498" s="6">
        <v>41806532</v>
      </c>
      <c r="AD2498" s="6">
        <v>41656532</v>
      </c>
      <c r="AF2498">
        <f t="shared" si="760"/>
        <v>-0.30575294719859258</v>
      </c>
      <c r="AG2498">
        <f t="shared" si="761"/>
        <v>-0.34458095424496044</v>
      </c>
      <c r="AH2498">
        <f t="shared" si="762"/>
        <v>0.17849082031813651</v>
      </c>
      <c r="AI2498">
        <f t="shared" si="763"/>
        <v>0.18481965877760667</v>
      </c>
      <c r="AJ2498">
        <f t="shared" si="764"/>
        <v>0.82536567037589903</v>
      </c>
      <c r="AK2498">
        <f t="shared" si="765"/>
        <v>0.87260992468392418</v>
      </c>
      <c r="AL2498">
        <f t="shared" si="766"/>
        <v>-0.10014786973486266</v>
      </c>
      <c r="AM2498">
        <f t="shared" si="767"/>
        <v>-0.10779527898122114</v>
      </c>
      <c r="AN2498">
        <f t="shared" si="768"/>
        <v>2.66068524715338</v>
      </c>
      <c r="AO2498">
        <f t="shared" si="769"/>
        <v>2.7934581792377053</v>
      </c>
      <c r="AP2498">
        <f t="shared" si="770"/>
        <v>0</v>
      </c>
      <c r="AQ2498">
        <f t="shared" si="771"/>
        <v>1</v>
      </c>
      <c r="AR2498">
        <f t="shared" si="772"/>
        <v>1</v>
      </c>
      <c r="AS2498">
        <f t="shared" si="773"/>
        <v>1</v>
      </c>
      <c r="AT2498">
        <f t="shared" si="774"/>
        <v>1</v>
      </c>
      <c r="AU2498">
        <f t="shared" si="775"/>
        <v>0</v>
      </c>
      <c r="AV2498">
        <f t="shared" si="776"/>
        <v>1</v>
      </c>
      <c r="AW2498">
        <f t="shared" si="777"/>
        <v>0</v>
      </c>
      <c r="AX2498">
        <f t="shared" si="778"/>
        <v>0</v>
      </c>
      <c r="AY2498">
        <f t="shared" si="779"/>
        <v>5</v>
      </c>
    </row>
    <row r="2499" spans="1:51" x14ac:dyDescent="0.3">
      <c r="A2499" s="1" t="s">
        <v>2493</v>
      </c>
      <c r="B2499" s="2">
        <v>28960766</v>
      </c>
      <c r="C2499" s="3" t="s">
        <v>5335</v>
      </c>
      <c r="D2499" s="7">
        <v>7.73</v>
      </c>
      <c r="E2499" s="5">
        <v>2957.80794208</v>
      </c>
      <c r="F2499" s="3" t="s">
        <v>4470</v>
      </c>
      <c r="G2499" s="3" t="s">
        <v>4512</v>
      </c>
      <c r="H2499" s="3" t="s">
        <v>4522</v>
      </c>
      <c r="I2499" s="3" t="s">
        <v>4557</v>
      </c>
      <c r="J2499" s="3" t="s">
        <v>5148</v>
      </c>
      <c r="K2499" s="6">
        <v>1206093</v>
      </c>
      <c r="L2499" s="6">
        <v>1156266</v>
      </c>
      <c r="M2499" s="6">
        <v>25201</v>
      </c>
      <c r="N2499" s="6">
        <v>5695</v>
      </c>
      <c r="O2499" s="6">
        <v>-53295</v>
      </c>
      <c r="P2499" s="6">
        <v>-77307</v>
      </c>
      <c r="Q2499" s="6">
        <v>-95290</v>
      </c>
      <c r="R2499" s="6">
        <v>-150916</v>
      </c>
      <c r="S2499" s="6">
        <v>61739</v>
      </c>
      <c r="T2499" s="6">
        <v>13662</v>
      </c>
      <c r="U2499" s="6">
        <v>279055</v>
      </c>
      <c r="V2499" s="6">
        <v>279459</v>
      </c>
      <c r="W2499" s="6">
        <v>2107941</v>
      </c>
      <c r="X2499" s="6">
        <v>2119351</v>
      </c>
      <c r="Y2499" s="6">
        <v>287020</v>
      </c>
      <c r="Z2499" s="6">
        <v>277748</v>
      </c>
      <c r="AA2499" s="6">
        <v>217514</v>
      </c>
      <c r="AB2499" s="6">
        <v>227659</v>
      </c>
      <c r="AC2499" s="6">
        <v>382640000</v>
      </c>
      <c r="AD2499" s="6">
        <v>383314000</v>
      </c>
      <c r="AF2499">
        <f t="shared" si="760"/>
        <v>-4.5205250052065021E-2</v>
      </c>
      <c r="AG2499">
        <f t="shared" si="761"/>
        <v>-7.1208591686794678E-2</v>
      </c>
      <c r="AH2499">
        <f t="shared" si="762"/>
        <v>0.13238273746750975</v>
      </c>
      <c r="AI2499">
        <f t="shared" si="763"/>
        <v>0.13186064979326217</v>
      </c>
      <c r="AJ2499">
        <f t="shared" si="764"/>
        <v>1.3195472475334922</v>
      </c>
      <c r="AK2499">
        <f t="shared" si="765"/>
        <v>1.2200176579884827</v>
      </c>
      <c r="AL2499">
        <f t="shared" si="766"/>
        <v>-4.4188134745828056E-2</v>
      </c>
      <c r="AM2499">
        <f t="shared" si="767"/>
        <v>-6.6859182921576873E-2</v>
      </c>
      <c r="AN2499">
        <f t="shared" si="768"/>
        <v>0.57216639365143518</v>
      </c>
      <c r="AO2499">
        <f t="shared" si="769"/>
        <v>0.54557550872885141</v>
      </c>
      <c r="AP2499">
        <f t="shared" si="770"/>
        <v>0</v>
      </c>
      <c r="AQ2499">
        <f t="shared" si="771"/>
        <v>1</v>
      </c>
      <c r="AR2499">
        <f t="shared" si="772"/>
        <v>1</v>
      </c>
      <c r="AS2499">
        <f t="shared" si="773"/>
        <v>1</v>
      </c>
      <c r="AT2499">
        <f t="shared" si="774"/>
        <v>0</v>
      </c>
      <c r="AU2499">
        <f t="shared" si="775"/>
        <v>1</v>
      </c>
      <c r="AV2499">
        <f t="shared" si="776"/>
        <v>1</v>
      </c>
      <c r="AW2499">
        <f t="shared" si="777"/>
        <v>1</v>
      </c>
      <c r="AX2499">
        <f t="shared" si="778"/>
        <v>1</v>
      </c>
      <c r="AY2499">
        <f t="shared" si="779"/>
        <v>7</v>
      </c>
    </row>
    <row r="2500" spans="1:51" x14ac:dyDescent="0.3">
      <c r="A2500" s="1" t="s">
        <v>2494</v>
      </c>
      <c r="B2500" s="2">
        <v>4910889</v>
      </c>
      <c r="C2500" s="3" t="s">
        <v>5335</v>
      </c>
      <c r="D2500" s="7">
        <v>5.58</v>
      </c>
      <c r="E2500" s="5">
        <v>123.63458129999999</v>
      </c>
      <c r="F2500" s="3" t="s">
        <v>4475</v>
      </c>
      <c r="G2500" s="3" t="s">
        <v>4548</v>
      </c>
      <c r="H2500" s="3" t="s">
        <v>4810</v>
      </c>
      <c r="I2500" s="3" t="s">
        <v>5149</v>
      </c>
      <c r="J2500" s="3" t="s">
        <v>5150</v>
      </c>
      <c r="K2500" s="6">
        <v>670888</v>
      </c>
      <c r="L2500" s="6">
        <v>678720</v>
      </c>
      <c r="M2500" s="6">
        <v>49798</v>
      </c>
      <c r="N2500" s="6">
        <v>53210</v>
      </c>
      <c r="O2500" s="6">
        <v>28602</v>
      </c>
      <c r="P2500" s="6">
        <v>33601</v>
      </c>
      <c r="Q2500" s="6">
        <v>-21376</v>
      </c>
      <c r="R2500" s="6">
        <v>-17514</v>
      </c>
      <c r="S2500" s="6">
        <v>37733</v>
      </c>
      <c r="T2500" s="6">
        <v>48368</v>
      </c>
      <c r="U2500" s="6">
        <v>195318</v>
      </c>
      <c r="V2500" s="6">
        <v>165929</v>
      </c>
      <c r="W2500" s="6">
        <v>668738</v>
      </c>
      <c r="X2500" s="6">
        <v>616964</v>
      </c>
      <c r="Y2500" s="6">
        <v>399945</v>
      </c>
      <c r="Z2500" s="6">
        <v>343296</v>
      </c>
      <c r="AA2500" s="6">
        <v>169721</v>
      </c>
      <c r="AB2500" s="6">
        <v>145835</v>
      </c>
      <c r="AC2500" s="6">
        <v>22157361</v>
      </c>
      <c r="AD2500" s="6">
        <v>22157912</v>
      </c>
      <c r="AF2500">
        <f t="shared" si="760"/>
        <v>-3.1964685721463416E-2</v>
      </c>
      <c r="AG2500">
        <f t="shared" si="761"/>
        <v>-2.8387393753930536E-2</v>
      </c>
      <c r="AH2500">
        <f t="shared" si="762"/>
        <v>0.29206953993940826</v>
      </c>
      <c r="AI2500">
        <f t="shared" si="763"/>
        <v>0.26894437925065318</v>
      </c>
      <c r="AJ2500">
        <f t="shared" si="764"/>
        <v>2.3564850548841925</v>
      </c>
      <c r="AK2500">
        <f t="shared" si="765"/>
        <v>2.3540028113964411</v>
      </c>
      <c r="AL2500">
        <f t="shared" si="766"/>
        <v>4.2633047542957991E-2</v>
      </c>
      <c r="AM2500">
        <f t="shared" si="767"/>
        <v>4.950642385667138E-2</v>
      </c>
      <c r="AN2500">
        <f t="shared" si="768"/>
        <v>1.0032150109609443</v>
      </c>
      <c r="AO2500">
        <f t="shared" si="769"/>
        <v>1.1000966020707854</v>
      </c>
      <c r="AP2500">
        <f t="shared" si="770"/>
        <v>0</v>
      </c>
      <c r="AQ2500">
        <f t="shared" si="771"/>
        <v>1</v>
      </c>
      <c r="AR2500">
        <f t="shared" si="772"/>
        <v>0</v>
      </c>
      <c r="AS2500">
        <f t="shared" si="773"/>
        <v>1</v>
      </c>
      <c r="AT2500">
        <f t="shared" si="774"/>
        <v>0</v>
      </c>
      <c r="AU2500">
        <f t="shared" si="775"/>
        <v>1</v>
      </c>
      <c r="AV2500">
        <f t="shared" si="776"/>
        <v>0</v>
      </c>
      <c r="AW2500">
        <f t="shared" si="777"/>
        <v>0</v>
      </c>
      <c r="AX2500">
        <f t="shared" si="778"/>
        <v>1</v>
      </c>
      <c r="AY2500">
        <f t="shared" si="779"/>
        <v>4</v>
      </c>
    </row>
    <row r="2501" spans="1:51" x14ac:dyDescent="0.3">
      <c r="A2501" s="1" t="s">
        <v>2495</v>
      </c>
      <c r="B2501" s="2">
        <v>4916300</v>
      </c>
      <c r="C2501" s="3" t="s">
        <v>5336</v>
      </c>
      <c r="D2501" s="5">
        <v>23</v>
      </c>
      <c r="E2501" s="5">
        <v>288.08026699999999</v>
      </c>
      <c r="F2501" s="3" t="s">
        <v>4559</v>
      </c>
      <c r="G2501" s="3" t="s">
        <v>4821</v>
      </c>
      <c r="H2501" s="3" t="s">
        <v>4822</v>
      </c>
      <c r="I2501" s="3" t="s">
        <v>4822</v>
      </c>
      <c r="J2501" s="3" t="s">
        <v>4544</v>
      </c>
      <c r="K2501" s="6">
        <v>196014</v>
      </c>
      <c r="L2501" s="6">
        <v>200164</v>
      </c>
      <c r="M2501" s="6">
        <v>9613</v>
      </c>
      <c r="N2501" s="6">
        <v>7913</v>
      </c>
      <c r="O2501" s="6">
        <v>6153</v>
      </c>
      <c r="P2501" s="6">
        <v>4332</v>
      </c>
      <c r="Q2501" s="6">
        <v>4134</v>
      </c>
      <c r="R2501" s="6">
        <v>2937</v>
      </c>
      <c r="S2501" s="6">
        <v>6849</v>
      </c>
      <c r="T2501" s="6">
        <v>12197</v>
      </c>
      <c r="U2501" s="6" t="s">
        <v>4474</v>
      </c>
      <c r="V2501" s="6" t="s">
        <v>4474</v>
      </c>
      <c r="W2501" s="6">
        <v>61460</v>
      </c>
      <c r="X2501" s="6">
        <v>60299</v>
      </c>
      <c r="Y2501" s="6">
        <v>38815</v>
      </c>
      <c r="Z2501" s="6">
        <v>37646</v>
      </c>
      <c r="AA2501" s="6">
        <v>22072</v>
      </c>
      <c r="AB2501" s="6">
        <v>22309</v>
      </c>
      <c r="AC2501" s="6">
        <v>12484004</v>
      </c>
      <c r="AD2501" s="6">
        <v>12510000</v>
      </c>
      <c r="AF2501">
        <f t="shared" si="760"/>
        <v>6.7263260657338106E-2</v>
      </c>
      <c r="AG2501">
        <f t="shared" si="761"/>
        <v>4.8707275410869166E-2</v>
      </c>
      <c r="AH2501" t="e">
        <f t="shared" si="762"/>
        <v>#VALUE!</v>
      </c>
      <c r="AI2501" t="e">
        <f t="shared" si="763"/>
        <v>#VALUE!</v>
      </c>
      <c r="AJ2501">
        <f t="shared" si="764"/>
        <v>1.7585628851032984</v>
      </c>
      <c r="AK2501">
        <f t="shared" si="765"/>
        <v>1.68748038908064</v>
      </c>
      <c r="AL2501">
        <f t="shared" si="766"/>
        <v>3.1390614956074564E-2</v>
      </c>
      <c r="AM2501">
        <f t="shared" si="767"/>
        <v>2.1642253352251156E-2</v>
      </c>
      <c r="AN2501">
        <f t="shared" si="768"/>
        <v>3.1892938496583145</v>
      </c>
      <c r="AO2501">
        <f t="shared" si="769"/>
        <v>3.3195243702217283</v>
      </c>
      <c r="AP2501">
        <f t="shared" si="770"/>
        <v>1</v>
      </c>
      <c r="AQ2501">
        <f t="shared" si="771"/>
        <v>1</v>
      </c>
      <c r="AR2501">
        <f t="shared" si="772"/>
        <v>1</v>
      </c>
      <c r="AS2501">
        <f t="shared" si="773"/>
        <v>1</v>
      </c>
      <c r="AT2501">
        <f t="shared" si="774"/>
        <v>0</v>
      </c>
      <c r="AU2501">
        <f t="shared" si="775"/>
        <v>1</v>
      </c>
      <c r="AV2501">
        <f t="shared" si="776"/>
        <v>1</v>
      </c>
      <c r="AW2501">
        <f t="shared" si="777"/>
        <v>0</v>
      </c>
      <c r="AX2501">
        <f t="shared" si="778"/>
        <v>1</v>
      </c>
      <c r="AY2501">
        <f t="shared" si="779"/>
        <v>7</v>
      </c>
    </row>
    <row r="2502" spans="1:51" x14ac:dyDescent="0.3">
      <c r="A2502" s="1" t="s">
        <v>2496</v>
      </c>
      <c r="B2502" s="2">
        <v>4910611</v>
      </c>
      <c r="C2502" s="3" t="s">
        <v>5338</v>
      </c>
      <c r="D2502" s="5">
        <v>22.17</v>
      </c>
      <c r="E2502" s="5">
        <v>328.48113990000002</v>
      </c>
      <c r="F2502" s="3" t="s">
        <v>4559</v>
      </c>
      <c r="G2502" s="3" t="s">
        <v>4560</v>
      </c>
      <c r="H2502" s="3" t="s">
        <v>4561</v>
      </c>
      <c r="I2502" s="3" t="s">
        <v>4562</v>
      </c>
      <c r="J2502" s="3" t="s">
        <v>5151</v>
      </c>
      <c r="K2502" s="6">
        <v>181979</v>
      </c>
      <c r="L2502" s="6">
        <v>176780</v>
      </c>
      <c r="M2502" s="6">
        <v>22183</v>
      </c>
      <c r="N2502" s="6">
        <v>22967</v>
      </c>
      <c r="O2502" s="6">
        <v>18892</v>
      </c>
      <c r="P2502" s="6">
        <v>19742</v>
      </c>
      <c r="Q2502" s="6">
        <v>13154</v>
      </c>
      <c r="R2502" s="6">
        <v>13590</v>
      </c>
      <c r="S2502" s="6">
        <v>20338</v>
      </c>
      <c r="T2502" s="6">
        <v>19576</v>
      </c>
      <c r="U2502" s="6" t="s">
        <v>4474</v>
      </c>
      <c r="V2502" s="6" t="s">
        <v>4474</v>
      </c>
      <c r="W2502" s="6">
        <v>91309</v>
      </c>
      <c r="X2502" s="6">
        <v>84943</v>
      </c>
      <c r="Y2502" s="6">
        <v>44766</v>
      </c>
      <c r="Z2502" s="6">
        <v>39281</v>
      </c>
      <c r="AA2502" s="6">
        <v>16706</v>
      </c>
      <c r="AB2502" s="6">
        <v>13857</v>
      </c>
      <c r="AC2502" s="6">
        <v>14816000</v>
      </c>
      <c r="AD2502" s="6">
        <v>14791000</v>
      </c>
      <c r="AF2502">
        <f t="shared" ref="AF2502:AF2565" si="780">Q2502/W2502</f>
        <v>0.14406027883341183</v>
      </c>
      <c r="AG2502">
        <f t="shared" ref="AG2502:AG2565" si="781">R2502/X2502</f>
        <v>0.15998964011160424</v>
      </c>
      <c r="AH2502" t="e">
        <f t="shared" ref="AH2502:AH2565" si="782">U2502/W2502</f>
        <v>#VALUE!</v>
      </c>
      <c r="AI2502" t="e">
        <f t="shared" ref="AI2502:AI2565" si="783">V2502/X2502</f>
        <v>#VALUE!</v>
      </c>
      <c r="AJ2502">
        <f t="shared" ref="AJ2502:AJ2565" si="784">Y2502/AA2502</f>
        <v>2.6796360589009938</v>
      </c>
      <c r="AK2502">
        <f t="shared" ref="AK2502:AK2565" si="785">Z2502/AB2502</f>
        <v>2.8347405643357146</v>
      </c>
      <c r="AL2502">
        <f t="shared" ref="AL2502:AL2565" si="786">O2502/K2502</f>
        <v>0.10381417636100869</v>
      </c>
      <c r="AM2502">
        <f t="shared" ref="AM2502:AM2565" si="787">P2502/L2502</f>
        <v>0.11167552890598484</v>
      </c>
      <c r="AN2502">
        <f t="shared" ref="AN2502:AN2565" si="788">K2502/W2502</f>
        <v>1.9930017851471378</v>
      </c>
      <c r="AO2502">
        <f t="shared" ref="AO2502:AO2565" si="789">L2502/X2502</f>
        <v>2.0811603075003235</v>
      </c>
      <c r="AP2502">
        <f t="shared" ref="AP2502:AP2565" si="790">IF(OR(Q2502&lt;0, Q2502="NA"), 0, 1)</f>
        <v>1</v>
      </c>
      <c r="AQ2502">
        <f t="shared" ref="AQ2502:AQ2565" si="791">IF(OR(S2502&lt;0, S2502="NA"), 0, 1)</f>
        <v>1</v>
      </c>
      <c r="AR2502">
        <f t="shared" ref="AR2502:AR2565" si="792">IFERROR(IF((AF2502-AG2502)&gt;0,1,0),0)</f>
        <v>0</v>
      </c>
      <c r="AS2502">
        <f t="shared" ref="AS2502:AS2565" si="793">IFERROR(IF((S2502-Q2502)&gt;0,1,0),0)</f>
        <v>1</v>
      </c>
      <c r="AT2502">
        <f t="shared" ref="AT2502:AT2565" si="794">IFERROR(IF((AH2502-AI2502)&lt;0,1,0),0)</f>
        <v>0</v>
      </c>
      <c r="AU2502">
        <f t="shared" ref="AU2502:AU2565" si="795">IFERROR(IF((AJ2502-AK2502)&gt;0,1,0),0)</f>
        <v>0</v>
      </c>
      <c r="AV2502">
        <f t="shared" ref="AV2502:AV2565" si="796">IFERROR(IF((AL2502-AM2502)&gt;0,1,0),0)</f>
        <v>0</v>
      </c>
      <c r="AW2502">
        <f t="shared" ref="AW2502:AW2565" si="797">IFERROR(IF((AN2502-AO2502)&gt;0,1,0),0)</f>
        <v>0</v>
      </c>
      <c r="AX2502">
        <f t="shared" ref="AX2502:AX2565" si="798">IFERROR(IF((AC2502-AD2502)&lt;0,1,0),0)</f>
        <v>0</v>
      </c>
      <c r="AY2502">
        <f t="shared" ref="AY2502:AY2565" si="799">SUM(AP2502:AX2502)</f>
        <v>3</v>
      </c>
    </row>
    <row r="2503" spans="1:51" x14ac:dyDescent="0.3">
      <c r="A2503" s="1" t="s">
        <v>2497</v>
      </c>
      <c r="B2503" s="2">
        <v>108596101</v>
      </c>
      <c r="C2503" s="3" t="s">
        <v>5337</v>
      </c>
      <c r="D2503" s="5">
        <v>6.6</v>
      </c>
      <c r="E2503" s="5">
        <v>532.98556080000003</v>
      </c>
      <c r="F2503" s="3" t="s">
        <v>4583</v>
      </c>
      <c r="G2503" s="3" t="s">
        <v>4583</v>
      </c>
      <c r="H2503" s="3" t="s">
        <v>4602</v>
      </c>
      <c r="I2503" s="3" t="s">
        <v>4943</v>
      </c>
      <c r="J2503" s="3" t="s">
        <v>5152</v>
      </c>
      <c r="K2503" s="6">
        <v>1020.728</v>
      </c>
      <c r="L2503" s="6">
        <v>1023.528</v>
      </c>
      <c r="M2503" s="6">
        <v>-291198.12900000002</v>
      </c>
      <c r="N2503" s="6">
        <v>-284412.21399999998</v>
      </c>
      <c r="O2503" s="6">
        <v>-292276.36800000002</v>
      </c>
      <c r="P2503" s="6">
        <v>-285398.80200000003</v>
      </c>
      <c r="Q2503" s="6">
        <v>-362963.55699999997</v>
      </c>
      <c r="R2503" s="6">
        <v>-361535.14299999998</v>
      </c>
      <c r="S2503" s="6">
        <v>-29260.412</v>
      </c>
      <c r="T2503" s="6">
        <v>-24763.39</v>
      </c>
      <c r="U2503" s="6" t="s">
        <v>4474</v>
      </c>
      <c r="V2503" s="6" t="s">
        <v>4474</v>
      </c>
      <c r="W2503" s="6">
        <v>181379.52</v>
      </c>
      <c r="X2503" s="6" t="s">
        <v>4474</v>
      </c>
      <c r="Y2503" s="6">
        <v>66974.539999999994</v>
      </c>
      <c r="Z2503" s="6" t="s">
        <v>4474</v>
      </c>
      <c r="AA2503" s="6">
        <v>61570</v>
      </c>
      <c r="AB2503" s="6" t="s">
        <v>4474</v>
      </c>
      <c r="AC2503" s="6">
        <v>78275357</v>
      </c>
      <c r="AD2503" s="6">
        <v>76899960</v>
      </c>
      <c r="AF2503">
        <f t="shared" si="780"/>
        <v>-2.0011275639057815</v>
      </c>
      <c r="AG2503" t="e">
        <f t="shared" si="781"/>
        <v>#VALUE!</v>
      </c>
      <c r="AH2503" t="e">
        <f t="shared" si="782"/>
        <v>#VALUE!</v>
      </c>
      <c r="AI2503" t="e">
        <f t="shared" si="783"/>
        <v>#VALUE!</v>
      </c>
      <c r="AJ2503">
        <f t="shared" si="784"/>
        <v>1.0877787883709598</v>
      </c>
      <c r="AK2503" t="e">
        <f t="shared" si="785"/>
        <v>#VALUE!</v>
      </c>
      <c r="AL2503">
        <f t="shared" si="786"/>
        <v>-286.34108988878529</v>
      </c>
      <c r="AM2503">
        <f t="shared" si="787"/>
        <v>-278.83829460454427</v>
      </c>
      <c r="AN2503">
        <f t="shared" si="788"/>
        <v>5.6275813278147393E-3</v>
      </c>
      <c r="AO2503" t="e">
        <f t="shared" si="789"/>
        <v>#VALUE!</v>
      </c>
      <c r="AP2503">
        <f t="shared" si="790"/>
        <v>0</v>
      </c>
      <c r="AQ2503">
        <f t="shared" si="791"/>
        <v>0</v>
      </c>
      <c r="AR2503">
        <f t="shared" si="792"/>
        <v>0</v>
      </c>
      <c r="AS2503">
        <f t="shared" si="793"/>
        <v>1</v>
      </c>
      <c r="AT2503">
        <f t="shared" si="794"/>
        <v>0</v>
      </c>
      <c r="AU2503">
        <f t="shared" si="795"/>
        <v>0</v>
      </c>
      <c r="AV2503">
        <f t="shared" si="796"/>
        <v>0</v>
      </c>
      <c r="AW2503">
        <f t="shared" si="797"/>
        <v>0</v>
      </c>
      <c r="AX2503">
        <f t="shared" si="798"/>
        <v>0</v>
      </c>
      <c r="AY2503">
        <f t="shared" si="799"/>
        <v>1</v>
      </c>
    </row>
    <row r="2504" spans="1:51" x14ac:dyDescent="0.3">
      <c r="A2504" s="1" t="s">
        <v>2498</v>
      </c>
      <c r="B2504" s="2">
        <v>4094028</v>
      </c>
      <c r="C2504" s="3" t="s">
        <v>5338</v>
      </c>
      <c r="D2504" s="5">
        <v>105.86</v>
      </c>
      <c r="E2504" s="5">
        <v>2000.2641857799999</v>
      </c>
      <c r="F2504" s="3" t="s">
        <v>4470</v>
      </c>
      <c r="G2504" s="3" t="s">
        <v>4471</v>
      </c>
      <c r="H2504" s="3" t="s">
        <v>4673</v>
      </c>
      <c r="I2504" s="3" t="s">
        <v>4673</v>
      </c>
      <c r="J2504" s="3" t="s">
        <v>4544</v>
      </c>
      <c r="K2504" s="6">
        <v>152422</v>
      </c>
      <c r="L2504" s="6">
        <v>133478</v>
      </c>
      <c r="M2504" s="6">
        <v>52626</v>
      </c>
      <c r="N2504" s="6">
        <v>43059</v>
      </c>
      <c r="O2504" s="6">
        <v>17976</v>
      </c>
      <c r="P2504" s="6">
        <v>7978</v>
      </c>
      <c r="Q2504" s="6">
        <v>45244</v>
      </c>
      <c r="R2504" s="6">
        <v>42143</v>
      </c>
      <c r="S2504" s="6">
        <v>76641</v>
      </c>
      <c r="T2504" s="6">
        <v>47757</v>
      </c>
      <c r="U2504" s="6" t="s">
        <v>4474</v>
      </c>
      <c r="V2504" s="6" t="s">
        <v>4474</v>
      </c>
      <c r="W2504" s="6">
        <v>954866</v>
      </c>
      <c r="X2504" s="6">
        <v>866405</v>
      </c>
      <c r="Y2504" s="6">
        <v>309388</v>
      </c>
      <c r="Z2504" s="6">
        <v>312259</v>
      </c>
      <c r="AA2504" s="6">
        <v>24772</v>
      </c>
      <c r="AB2504" s="6">
        <v>18565</v>
      </c>
      <c r="AC2504" s="6">
        <v>18760000</v>
      </c>
      <c r="AD2504" s="6">
        <v>18103000</v>
      </c>
      <c r="AF2504">
        <f t="shared" si="780"/>
        <v>4.7382564673996139E-2</v>
      </c>
      <c r="AG2504">
        <f t="shared" si="781"/>
        <v>4.8641224369665455E-2</v>
      </c>
      <c r="AH2504" t="e">
        <f t="shared" si="782"/>
        <v>#VALUE!</v>
      </c>
      <c r="AI2504" t="e">
        <f t="shared" si="783"/>
        <v>#VALUE!</v>
      </c>
      <c r="AJ2504">
        <f t="shared" si="784"/>
        <v>12.489423542709511</v>
      </c>
      <c r="AK2504">
        <f t="shared" si="785"/>
        <v>16.819768381362781</v>
      </c>
      <c r="AL2504">
        <f t="shared" si="786"/>
        <v>0.11793573106244505</v>
      </c>
      <c r="AM2504">
        <f t="shared" si="787"/>
        <v>5.9770149387914112E-2</v>
      </c>
      <c r="AN2504">
        <f t="shared" si="788"/>
        <v>0.15962658634824153</v>
      </c>
      <c r="AO2504">
        <f t="shared" si="789"/>
        <v>0.15405959106884193</v>
      </c>
      <c r="AP2504">
        <f t="shared" si="790"/>
        <v>1</v>
      </c>
      <c r="AQ2504">
        <f t="shared" si="791"/>
        <v>1</v>
      </c>
      <c r="AR2504">
        <f t="shared" si="792"/>
        <v>0</v>
      </c>
      <c r="AS2504">
        <f t="shared" si="793"/>
        <v>1</v>
      </c>
      <c r="AT2504">
        <f t="shared" si="794"/>
        <v>0</v>
      </c>
      <c r="AU2504">
        <f t="shared" si="795"/>
        <v>0</v>
      </c>
      <c r="AV2504">
        <f t="shared" si="796"/>
        <v>1</v>
      </c>
      <c r="AW2504">
        <f t="shared" si="797"/>
        <v>1</v>
      </c>
      <c r="AX2504">
        <f t="shared" si="798"/>
        <v>0</v>
      </c>
      <c r="AY2504">
        <f t="shared" si="799"/>
        <v>5</v>
      </c>
    </row>
    <row r="2505" spans="1:51" x14ac:dyDescent="0.3">
      <c r="A2505" s="1" t="s">
        <v>2499</v>
      </c>
      <c r="B2505" s="2">
        <v>4161278</v>
      </c>
      <c r="C2505" s="3" t="s">
        <v>5335</v>
      </c>
      <c r="D2505" s="5">
        <v>85.14</v>
      </c>
      <c r="E2505" s="5">
        <v>7421.6326852800003</v>
      </c>
      <c r="F2505" s="3" t="s">
        <v>4475</v>
      </c>
      <c r="G2505" s="3" t="s">
        <v>4529</v>
      </c>
      <c r="H2505" s="3" t="s">
        <v>4530</v>
      </c>
      <c r="I2505" s="3" t="s">
        <v>4531</v>
      </c>
      <c r="J2505" s="3" t="s">
        <v>5023</v>
      </c>
      <c r="K2505" s="6">
        <v>3162000</v>
      </c>
      <c r="L2505" s="6">
        <v>3077000</v>
      </c>
      <c r="M2505" s="6">
        <v>1065000</v>
      </c>
      <c r="N2505" s="6">
        <v>1033000</v>
      </c>
      <c r="O2505" s="6">
        <v>787000</v>
      </c>
      <c r="P2505" s="6">
        <v>759000</v>
      </c>
      <c r="Q2505" s="6">
        <v>296000</v>
      </c>
      <c r="R2505" s="6">
        <v>312000</v>
      </c>
      <c r="S2505" s="6">
        <v>597000</v>
      </c>
      <c r="T2505" s="6">
        <v>683000</v>
      </c>
      <c r="U2505" s="6">
        <v>3850000</v>
      </c>
      <c r="V2505" s="6">
        <v>3849000</v>
      </c>
      <c r="W2505" s="6">
        <v>5596000</v>
      </c>
      <c r="X2505" s="6">
        <v>5538000</v>
      </c>
      <c r="Y2505" s="6">
        <v>1279000</v>
      </c>
      <c r="Z2505" s="6">
        <v>1289000</v>
      </c>
      <c r="AA2505" s="6">
        <v>680000</v>
      </c>
      <c r="AB2505" s="6">
        <v>696000</v>
      </c>
      <c r="AC2505" s="6">
        <v>89000000</v>
      </c>
      <c r="AD2505" s="6">
        <v>89000000</v>
      </c>
      <c r="AF2505">
        <f t="shared" si="780"/>
        <v>5.2894924946390282E-2</v>
      </c>
      <c r="AG2505">
        <f t="shared" si="781"/>
        <v>5.6338028169014086E-2</v>
      </c>
      <c r="AH2505">
        <f t="shared" si="782"/>
        <v>0.68799142244460332</v>
      </c>
      <c r="AI2505">
        <f t="shared" si="783"/>
        <v>0.69501625135427947</v>
      </c>
      <c r="AJ2505">
        <f t="shared" si="784"/>
        <v>1.8808823529411764</v>
      </c>
      <c r="AK2505">
        <f t="shared" si="785"/>
        <v>1.8520114942528736</v>
      </c>
      <c r="AL2505">
        <f t="shared" si="786"/>
        <v>0.24889310562934852</v>
      </c>
      <c r="AM2505">
        <f t="shared" si="787"/>
        <v>0.24666883327916803</v>
      </c>
      <c r="AN2505">
        <f t="shared" si="788"/>
        <v>0.5650464617583989</v>
      </c>
      <c r="AO2505">
        <f t="shared" si="789"/>
        <v>0.55561574575659078</v>
      </c>
      <c r="AP2505">
        <f t="shared" si="790"/>
        <v>1</v>
      </c>
      <c r="AQ2505">
        <f t="shared" si="791"/>
        <v>1</v>
      </c>
      <c r="AR2505">
        <f t="shared" si="792"/>
        <v>0</v>
      </c>
      <c r="AS2505">
        <f t="shared" si="793"/>
        <v>1</v>
      </c>
      <c r="AT2505">
        <f t="shared" si="794"/>
        <v>1</v>
      </c>
      <c r="AU2505">
        <f t="shared" si="795"/>
        <v>1</v>
      </c>
      <c r="AV2505">
        <f t="shared" si="796"/>
        <v>1</v>
      </c>
      <c r="AW2505">
        <f t="shared" si="797"/>
        <v>1</v>
      </c>
      <c r="AX2505">
        <f t="shared" si="798"/>
        <v>0</v>
      </c>
      <c r="AY2505">
        <f t="shared" si="799"/>
        <v>7</v>
      </c>
    </row>
    <row r="2506" spans="1:51" x14ac:dyDescent="0.3">
      <c r="A2506" s="1" t="s">
        <v>2500</v>
      </c>
      <c r="B2506" s="2">
        <v>4366885</v>
      </c>
      <c r="C2506" s="3" t="s">
        <v>5336</v>
      </c>
      <c r="D2506" s="5">
        <v>5.19</v>
      </c>
      <c r="E2506" s="5">
        <v>81.830221379999998</v>
      </c>
      <c r="F2506" s="3" t="s">
        <v>4654</v>
      </c>
      <c r="G2506" s="3" t="s">
        <v>4654</v>
      </c>
      <c r="H2506" s="3" t="s">
        <v>4655</v>
      </c>
      <c r="I2506" s="3" t="s">
        <v>4656</v>
      </c>
      <c r="J2506" s="3" t="s">
        <v>5153</v>
      </c>
      <c r="K2506" s="6" t="s">
        <v>4474</v>
      </c>
      <c r="L2506" s="6" t="s">
        <v>4474</v>
      </c>
      <c r="M2506" s="6" t="s">
        <v>4474</v>
      </c>
      <c r="N2506" s="6" t="s">
        <v>4474</v>
      </c>
      <c r="O2506" s="6">
        <v>-11491.701999999999</v>
      </c>
      <c r="P2506" s="6">
        <v>-10678.785</v>
      </c>
      <c r="Q2506" s="6">
        <v>-10220.393</v>
      </c>
      <c r="R2506" s="6">
        <v>-9404.06</v>
      </c>
      <c r="S2506" s="6">
        <v>-8009.058</v>
      </c>
      <c r="T2506" s="6">
        <v>-7199.817</v>
      </c>
      <c r="U2506" s="6" t="s">
        <v>4474</v>
      </c>
      <c r="V2506" s="6" t="s">
        <v>4474</v>
      </c>
      <c r="W2506" s="6">
        <v>27620.613000000001</v>
      </c>
      <c r="X2506" s="6">
        <v>27954.822</v>
      </c>
      <c r="Y2506" s="6">
        <v>27038.873</v>
      </c>
      <c r="Z2506" s="6">
        <v>27369.706999999999</v>
      </c>
      <c r="AA2506" s="6">
        <v>1160</v>
      </c>
      <c r="AB2506" s="6">
        <v>933</v>
      </c>
      <c r="AC2506" s="6">
        <v>15276331</v>
      </c>
      <c r="AD2506" s="6">
        <v>14591477</v>
      </c>
      <c r="AF2506">
        <f t="shared" si="780"/>
        <v>-0.3700277397898446</v>
      </c>
      <c r="AG2506">
        <f t="shared" si="781"/>
        <v>-0.33640207045496479</v>
      </c>
      <c r="AH2506" t="e">
        <f t="shared" si="782"/>
        <v>#VALUE!</v>
      </c>
      <c r="AI2506" t="e">
        <f t="shared" si="783"/>
        <v>#VALUE!</v>
      </c>
      <c r="AJ2506">
        <f t="shared" si="784"/>
        <v>23.309373275862068</v>
      </c>
      <c r="AK2506">
        <f t="shared" si="785"/>
        <v>29.335162915326901</v>
      </c>
      <c r="AL2506" t="e">
        <f t="shared" si="786"/>
        <v>#VALUE!</v>
      </c>
      <c r="AM2506" t="e">
        <f t="shared" si="787"/>
        <v>#VALUE!</v>
      </c>
      <c r="AN2506" t="e">
        <f t="shared" si="788"/>
        <v>#VALUE!</v>
      </c>
      <c r="AO2506" t="e">
        <f t="shared" si="789"/>
        <v>#VALUE!</v>
      </c>
      <c r="AP2506">
        <f t="shared" si="790"/>
        <v>0</v>
      </c>
      <c r="AQ2506">
        <f t="shared" si="791"/>
        <v>0</v>
      </c>
      <c r="AR2506">
        <f t="shared" si="792"/>
        <v>0</v>
      </c>
      <c r="AS2506">
        <f t="shared" si="793"/>
        <v>1</v>
      </c>
      <c r="AT2506">
        <f t="shared" si="794"/>
        <v>0</v>
      </c>
      <c r="AU2506">
        <f t="shared" si="795"/>
        <v>0</v>
      </c>
      <c r="AV2506">
        <f t="shared" si="796"/>
        <v>0</v>
      </c>
      <c r="AW2506">
        <f t="shared" si="797"/>
        <v>0</v>
      </c>
      <c r="AX2506">
        <f t="shared" si="798"/>
        <v>0</v>
      </c>
      <c r="AY2506">
        <f t="shared" si="799"/>
        <v>1</v>
      </c>
    </row>
    <row r="2507" spans="1:51" x14ac:dyDescent="0.3">
      <c r="A2507" s="1" t="s">
        <v>2501</v>
      </c>
      <c r="B2507" s="2">
        <v>4773096</v>
      </c>
      <c r="C2507" s="3" t="s">
        <v>5336</v>
      </c>
      <c r="D2507" s="5">
        <v>97.33</v>
      </c>
      <c r="E2507" s="5">
        <v>1097.2109203299999</v>
      </c>
      <c r="F2507" s="3" t="s">
        <v>4485</v>
      </c>
      <c r="G2507" s="3" t="s">
        <v>4486</v>
      </c>
      <c r="H2507" s="3" t="s">
        <v>4588</v>
      </c>
      <c r="I2507" s="3" t="s">
        <v>4588</v>
      </c>
      <c r="J2507" s="3" t="s">
        <v>4941</v>
      </c>
      <c r="K2507" s="6">
        <v>517822</v>
      </c>
      <c r="L2507" s="6">
        <v>511670</v>
      </c>
      <c r="M2507" s="6">
        <v>48224</v>
      </c>
      <c r="N2507" s="6">
        <v>45866</v>
      </c>
      <c r="O2507" s="6">
        <v>37470</v>
      </c>
      <c r="P2507" s="6">
        <v>35961</v>
      </c>
      <c r="Q2507" s="6">
        <v>26282</v>
      </c>
      <c r="R2507" s="6">
        <v>25990</v>
      </c>
      <c r="S2507" s="6">
        <v>31400</v>
      </c>
      <c r="T2507" s="6">
        <v>43634</v>
      </c>
      <c r="U2507" s="6">
        <v>9626</v>
      </c>
      <c r="V2507" s="6">
        <v>9621</v>
      </c>
      <c r="W2507" s="6">
        <v>324417</v>
      </c>
      <c r="X2507" s="6">
        <v>303943</v>
      </c>
      <c r="Y2507" s="6">
        <v>217144</v>
      </c>
      <c r="Z2507" s="6">
        <v>213289</v>
      </c>
      <c r="AA2507" s="6">
        <v>138205</v>
      </c>
      <c r="AB2507" s="6">
        <v>130578</v>
      </c>
      <c r="AC2507" s="6">
        <v>11273101</v>
      </c>
      <c r="AD2507" s="6">
        <v>11270000</v>
      </c>
      <c r="AF2507">
        <f t="shared" si="780"/>
        <v>8.1013017197002629E-2</v>
      </c>
      <c r="AG2507">
        <f t="shared" si="781"/>
        <v>8.5509454075270691E-2</v>
      </c>
      <c r="AH2507">
        <f t="shared" si="782"/>
        <v>2.9671687981825859E-2</v>
      </c>
      <c r="AI2507">
        <f t="shared" si="783"/>
        <v>3.1653961433558267E-2</v>
      </c>
      <c r="AJ2507">
        <f t="shared" si="784"/>
        <v>1.5711732571180492</v>
      </c>
      <c r="AK2507">
        <f t="shared" si="785"/>
        <v>1.6334221691249675</v>
      </c>
      <c r="AL2507">
        <f t="shared" si="786"/>
        <v>7.2360772620707503E-2</v>
      </c>
      <c r="AM2507">
        <f t="shared" si="787"/>
        <v>7.0281626829792637E-2</v>
      </c>
      <c r="AN2507">
        <f t="shared" si="788"/>
        <v>1.5961617301189519</v>
      </c>
      <c r="AO2507">
        <f t="shared" si="789"/>
        <v>1.6834406451209603</v>
      </c>
      <c r="AP2507">
        <f t="shared" si="790"/>
        <v>1</v>
      </c>
      <c r="AQ2507">
        <f t="shared" si="791"/>
        <v>1</v>
      </c>
      <c r="AR2507">
        <f t="shared" si="792"/>
        <v>0</v>
      </c>
      <c r="AS2507">
        <f t="shared" si="793"/>
        <v>1</v>
      </c>
      <c r="AT2507">
        <f t="shared" si="794"/>
        <v>1</v>
      </c>
      <c r="AU2507">
        <f t="shared" si="795"/>
        <v>0</v>
      </c>
      <c r="AV2507">
        <f t="shared" si="796"/>
        <v>1</v>
      </c>
      <c r="AW2507">
        <f t="shared" si="797"/>
        <v>0</v>
      </c>
      <c r="AX2507">
        <f t="shared" si="798"/>
        <v>0</v>
      </c>
      <c r="AY2507">
        <f t="shared" si="799"/>
        <v>5</v>
      </c>
    </row>
    <row r="2508" spans="1:51" x14ac:dyDescent="0.3">
      <c r="A2508" s="1" t="s">
        <v>2502</v>
      </c>
      <c r="B2508" s="2">
        <v>4910896</v>
      </c>
      <c r="C2508" s="3" t="s">
        <v>5335</v>
      </c>
      <c r="D2508" s="5">
        <v>23.3</v>
      </c>
      <c r="E2508" s="5">
        <v>421.33604359999998</v>
      </c>
      <c r="F2508" s="3" t="s">
        <v>4559</v>
      </c>
      <c r="G2508" s="3" t="s">
        <v>4560</v>
      </c>
      <c r="H2508" s="3" t="s">
        <v>4561</v>
      </c>
      <c r="I2508" s="3" t="s">
        <v>4638</v>
      </c>
      <c r="J2508" s="3" t="s">
        <v>5154</v>
      </c>
      <c r="K2508" s="6">
        <v>191503</v>
      </c>
      <c r="L2508" s="6">
        <v>189075</v>
      </c>
      <c r="M2508" s="6">
        <v>3492</v>
      </c>
      <c r="N2508" s="6">
        <v>-5675</v>
      </c>
      <c r="O2508" s="6">
        <v>-4882</v>
      </c>
      <c r="P2508" s="6">
        <v>-13009</v>
      </c>
      <c r="Q2508" s="6">
        <v>7174</v>
      </c>
      <c r="R2508" s="6">
        <v>5557</v>
      </c>
      <c r="S2508" s="6">
        <v>17853</v>
      </c>
      <c r="T2508" s="6">
        <v>7984</v>
      </c>
      <c r="U2508" s="6">
        <v>40031</v>
      </c>
      <c r="V2508" s="6">
        <v>40049</v>
      </c>
      <c r="W2508" s="6">
        <v>298815</v>
      </c>
      <c r="X2508" s="6">
        <v>307313</v>
      </c>
      <c r="Y2508" s="6">
        <v>25846</v>
      </c>
      <c r="Z2508" s="6">
        <v>35481</v>
      </c>
      <c r="AA2508" s="6">
        <v>34804</v>
      </c>
      <c r="AB2508" s="6">
        <v>38211</v>
      </c>
      <c r="AC2508" s="6">
        <v>18033171</v>
      </c>
      <c r="AD2508" s="6">
        <v>18051901</v>
      </c>
      <c r="AF2508">
        <f t="shared" si="780"/>
        <v>2.4008165587403579E-2</v>
      </c>
      <c r="AG2508">
        <f t="shared" si="781"/>
        <v>1.8082541252729303E-2</v>
      </c>
      <c r="AH2508">
        <f t="shared" si="782"/>
        <v>0.13396583170188914</v>
      </c>
      <c r="AI2508">
        <f t="shared" si="783"/>
        <v>0.13031990185901671</v>
      </c>
      <c r="AJ2508">
        <f t="shared" si="784"/>
        <v>0.74261579128835764</v>
      </c>
      <c r="AK2508">
        <f t="shared" si="785"/>
        <v>0.92855460469498308</v>
      </c>
      <c r="AL2508">
        <f t="shared" si="786"/>
        <v>-2.5493073215563204E-2</v>
      </c>
      <c r="AM2508">
        <f t="shared" si="787"/>
        <v>-6.8803384900171891E-2</v>
      </c>
      <c r="AN2508">
        <f t="shared" si="788"/>
        <v>0.64087478874889148</v>
      </c>
      <c r="AO2508">
        <f t="shared" si="789"/>
        <v>0.61525220215220311</v>
      </c>
      <c r="AP2508">
        <f t="shared" si="790"/>
        <v>1</v>
      </c>
      <c r="AQ2508">
        <f t="shared" si="791"/>
        <v>1</v>
      </c>
      <c r="AR2508">
        <f t="shared" si="792"/>
        <v>1</v>
      </c>
      <c r="AS2508">
        <f t="shared" si="793"/>
        <v>1</v>
      </c>
      <c r="AT2508">
        <f t="shared" si="794"/>
        <v>0</v>
      </c>
      <c r="AU2508">
        <f t="shared" si="795"/>
        <v>0</v>
      </c>
      <c r="AV2508">
        <f t="shared" si="796"/>
        <v>1</v>
      </c>
      <c r="AW2508">
        <f t="shared" si="797"/>
        <v>1</v>
      </c>
      <c r="AX2508">
        <f t="shared" si="798"/>
        <v>1</v>
      </c>
      <c r="AY2508">
        <f t="shared" si="799"/>
        <v>7</v>
      </c>
    </row>
    <row r="2509" spans="1:51" x14ac:dyDescent="0.3">
      <c r="A2509" s="1" t="s">
        <v>2503</v>
      </c>
      <c r="B2509" s="2">
        <v>4910792</v>
      </c>
      <c r="C2509" s="3" t="s">
        <v>5335</v>
      </c>
      <c r="D2509" s="5">
        <v>14.88</v>
      </c>
      <c r="E2509" s="5">
        <v>468.41000495999998</v>
      </c>
      <c r="F2509" s="3" t="s">
        <v>4475</v>
      </c>
      <c r="G2509" s="3" t="s">
        <v>4529</v>
      </c>
      <c r="H2509" s="3" t="s">
        <v>4569</v>
      </c>
      <c r="I2509" s="3" t="s">
        <v>4572</v>
      </c>
      <c r="J2509" s="3" t="s">
        <v>4697</v>
      </c>
      <c r="K2509" s="6">
        <v>423213</v>
      </c>
      <c r="L2509" s="6">
        <v>408422</v>
      </c>
      <c r="M2509" s="6">
        <v>22952</v>
      </c>
      <c r="N2509" s="6">
        <v>20438</v>
      </c>
      <c r="O2509" s="6">
        <v>11321</v>
      </c>
      <c r="P2509" s="6">
        <v>10311</v>
      </c>
      <c r="Q2509" s="6">
        <v>9849</v>
      </c>
      <c r="R2509" s="6">
        <v>7960</v>
      </c>
      <c r="S2509" s="6">
        <v>20953</v>
      </c>
      <c r="T2509" s="6">
        <v>8556</v>
      </c>
      <c r="U2509" s="6" t="s">
        <v>4474</v>
      </c>
      <c r="V2509" s="6" t="s">
        <v>4474</v>
      </c>
      <c r="W2509" s="6">
        <v>404022</v>
      </c>
      <c r="X2509" s="6">
        <v>366379</v>
      </c>
      <c r="Y2509" s="6">
        <v>115438</v>
      </c>
      <c r="Z2509" s="6">
        <v>119391</v>
      </c>
      <c r="AA2509" s="6">
        <v>73455</v>
      </c>
      <c r="AB2509" s="6">
        <v>66892</v>
      </c>
      <c r="AC2509" s="6">
        <v>31479167</v>
      </c>
      <c r="AD2509" s="6">
        <v>31490839</v>
      </c>
      <c r="AF2509">
        <f t="shared" si="780"/>
        <v>2.4377385389904509E-2</v>
      </c>
      <c r="AG2509">
        <f t="shared" si="781"/>
        <v>2.1726136050374066E-2</v>
      </c>
      <c r="AH2509" t="e">
        <f t="shared" si="782"/>
        <v>#VALUE!</v>
      </c>
      <c r="AI2509" t="e">
        <f t="shared" si="783"/>
        <v>#VALUE!</v>
      </c>
      <c r="AJ2509">
        <f t="shared" si="784"/>
        <v>1.5715472057722415</v>
      </c>
      <c r="AK2509">
        <f t="shared" si="785"/>
        <v>1.7848322669377503</v>
      </c>
      <c r="AL2509">
        <f t="shared" si="786"/>
        <v>2.6750123460290681E-2</v>
      </c>
      <c r="AM2509">
        <f t="shared" si="787"/>
        <v>2.5245946594453776E-2</v>
      </c>
      <c r="AN2509">
        <f t="shared" si="788"/>
        <v>1.0474998886199267</v>
      </c>
      <c r="AO2509">
        <f t="shared" si="789"/>
        <v>1.1147527560258639</v>
      </c>
      <c r="AP2509">
        <f t="shared" si="790"/>
        <v>1</v>
      </c>
      <c r="AQ2509">
        <f t="shared" si="791"/>
        <v>1</v>
      </c>
      <c r="AR2509">
        <f t="shared" si="792"/>
        <v>1</v>
      </c>
      <c r="AS2509">
        <f t="shared" si="793"/>
        <v>1</v>
      </c>
      <c r="AT2509">
        <f t="shared" si="794"/>
        <v>0</v>
      </c>
      <c r="AU2509">
        <f t="shared" si="795"/>
        <v>0</v>
      </c>
      <c r="AV2509">
        <f t="shared" si="796"/>
        <v>1</v>
      </c>
      <c r="AW2509">
        <f t="shared" si="797"/>
        <v>0</v>
      </c>
      <c r="AX2509">
        <f t="shared" si="798"/>
        <v>1</v>
      </c>
      <c r="AY2509">
        <f t="shared" si="799"/>
        <v>6</v>
      </c>
    </row>
    <row r="2510" spans="1:51" x14ac:dyDescent="0.3">
      <c r="A2510" s="1" t="s">
        <v>2504</v>
      </c>
      <c r="B2510" s="2">
        <v>4992787</v>
      </c>
      <c r="C2510" s="3" t="s">
        <v>5335</v>
      </c>
      <c r="D2510" s="7">
        <v>186.45</v>
      </c>
      <c r="E2510" s="5">
        <v>10520.59096935</v>
      </c>
      <c r="F2510" s="3" t="s">
        <v>4485</v>
      </c>
      <c r="G2510" s="3" t="s">
        <v>4486</v>
      </c>
      <c r="H2510" s="3" t="s">
        <v>4598</v>
      </c>
      <c r="I2510" s="3" t="s">
        <v>4615</v>
      </c>
      <c r="J2510" s="3" t="s">
        <v>5155</v>
      </c>
      <c r="K2510" s="6">
        <v>4045153</v>
      </c>
      <c r="L2510" s="6">
        <v>4094608</v>
      </c>
      <c r="M2510" s="6">
        <v>780710</v>
      </c>
      <c r="N2510" s="6">
        <v>802977</v>
      </c>
      <c r="O2510" s="6">
        <v>693646</v>
      </c>
      <c r="P2510" s="6">
        <v>717068</v>
      </c>
      <c r="Q2510" s="6">
        <v>482522</v>
      </c>
      <c r="R2510" s="6">
        <v>511109</v>
      </c>
      <c r="S2510" s="6">
        <v>624844</v>
      </c>
      <c r="T2510" s="6">
        <v>648747</v>
      </c>
      <c r="U2510" s="6">
        <v>1150616</v>
      </c>
      <c r="V2510" s="6">
        <v>1098430</v>
      </c>
      <c r="W2510" s="6">
        <v>3664545</v>
      </c>
      <c r="X2510" s="6">
        <v>3415249</v>
      </c>
      <c r="Y2510" s="6">
        <v>1757101</v>
      </c>
      <c r="Z2510" s="6">
        <v>1613106</v>
      </c>
      <c r="AA2510" s="6">
        <v>951336</v>
      </c>
      <c r="AB2510" s="6">
        <v>783567</v>
      </c>
      <c r="AC2510" s="6">
        <v>56425803</v>
      </c>
      <c r="AD2510" s="6">
        <v>56675255</v>
      </c>
      <c r="AF2510">
        <f t="shared" si="780"/>
        <v>0.13167309993464399</v>
      </c>
      <c r="AG2510">
        <f t="shared" si="781"/>
        <v>0.14965497391259028</v>
      </c>
      <c r="AH2510">
        <f t="shared" si="782"/>
        <v>0.31398604738105279</v>
      </c>
      <c r="AI2510">
        <f t="shared" si="783"/>
        <v>0.32162515822418802</v>
      </c>
      <c r="AJ2510">
        <f t="shared" si="784"/>
        <v>1.8469825592640245</v>
      </c>
      <c r="AK2510">
        <f t="shared" si="785"/>
        <v>2.0586701583910503</v>
      </c>
      <c r="AL2510">
        <f t="shared" si="786"/>
        <v>0.17147583787312864</v>
      </c>
      <c r="AM2510">
        <f t="shared" si="787"/>
        <v>0.17512494480546123</v>
      </c>
      <c r="AN2510">
        <f t="shared" si="788"/>
        <v>1.1038622803103797</v>
      </c>
      <c r="AO2510">
        <f t="shared" si="789"/>
        <v>1.1989193174494743</v>
      </c>
      <c r="AP2510">
        <f t="shared" si="790"/>
        <v>1</v>
      </c>
      <c r="AQ2510">
        <f t="shared" si="791"/>
        <v>1</v>
      </c>
      <c r="AR2510">
        <f t="shared" si="792"/>
        <v>0</v>
      </c>
      <c r="AS2510">
        <f t="shared" si="793"/>
        <v>1</v>
      </c>
      <c r="AT2510">
        <f t="shared" si="794"/>
        <v>1</v>
      </c>
      <c r="AU2510">
        <f t="shared" si="795"/>
        <v>0</v>
      </c>
      <c r="AV2510">
        <f t="shared" si="796"/>
        <v>0</v>
      </c>
      <c r="AW2510">
        <f t="shared" si="797"/>
        <v>0</v>
      </c>
      <c r="AX2510">
        <f t="shared" si="798"/>
        <v>1</v>
      </c>
      <c r="AY2510">
        <f t="shared" si="799"/>
        <v>5</v>
      </c>
    </row>
    <row r="2511" spans="1:51" x14ac:dyDescent="0.3">
      <c r="A2511" s="1" t="s">
        <v>2505</v>
      </c>
      <c r="B2511" s="2">
        <v>103362</v>
      </c>
      <c r="C2511" s="3" t="s">
        <v>5337</v>
      </c>
      <c r="D2511" s="5">
        <v>30.76</v>
      </c>
      <c r="E2511" s="5">
        <v>5239.8436059599999</v>
      </c>
      <c r="F2511" s="3" t="s">
        <v>4480</v>
      </c>
      <c r="G2511" s="3" t="s">
        <v>4509</v>
      </c>
      <c r="H2511" s="3" t="s">
        <v>4509</v>
      </c>
      <c r="I2511" s="3" t="s">
        <v>4596</v>
      </c>
      <c r="J2511" s="3" t="s">
        <v>4597</v>
      </c>
      <c r="K2511" s="6">
        <v>14080000</v>
      </c>
      <c r="L2511" s="6">
        <v>14172000</v>
      </c>
      <c r="M2511" s="6" t="s">
        <v>4474</v>
      </c>
      <c r="N2511" s="6" t="s">
        <v>4474</v>
      </c>
      <c r="O2511" s="6">
        <v>642000</v>
      </c>
      <c r="P2511" s="6">
        <v>2377000</v>
      </c>
      <c r="Q2511" s="6">
        <v>354000</v>
      </c>
      <c r="R2511" s="6">
        <v>1735000</v>
      </c>
      <c r="S2511" s="6">
        <v>-4097000</v>
      </c>
      <c r="T2511" s="6">
        <v>-4024000</v>
      </c>
      <c r="U2511" s="6">
        <v>6182000</v>
      </c>
      <c r="V2511" s="6">
        <v>8916000</v>
      </c>
      <c r="W2511" s="6">
        <v>396840000</v>
      </c>
      <c r="X2511" s="6">
        <v>384533000</v>
      </c>
      <c r="Y2511" s="6" t="s">
        <v>4474</v>
      </c>
      <c r="Z2511" s="6" t="s">
        <v>4474</v>
      </c>
      <c r="AA2511" s="6" t="s">
        <v>4474</v>
      </c>
      <c r="AB2511" s="6" t="s">
        <v>4474</v>
      </c>
      <c r="AC2511" s="6">
        <v>170341467</v>
      </c>
      <c r="AD2511" s="6">
        <v>170188487</v>
      </c>
      <c r="AF2511">
        <f t="shared" si="780"/>
        <v>8.9204717266404602E-4</v>
      </c>
      <c r="AG2511">
        <f t="shared" si="781"/>
        <v>4.511966463216421E-3</v>
      </c>
      <c r="AH2511">
        <f t="shared" si="782"/>
        <v>1.5578066727144442E-2</v>
      </c>
      <c r="AI2511">
        <f t="shared" si="783"/>
        <v>2.3186566562557701E-2</v>
      </c>
      <c r="AJ2511" t="e">
        <f t="shared" si="784"/>
        <v>#VALUE!</v>
      </c>
      <c r="AK2511" t="e">
        <f t="shared" si="785"/>
        <v>#VALUE!</v>
      </c>
      <c r="AL2511">
        <f t="shared" si="786"/>
        <v>4.5596590909090906E-2</v>
      </c>
      <c r="AM2511">
        <f t="shared" si="787"/>
        <v>0.16772509173017217</v>
      </c>
      <c r="AN2511">
        <f t="shared" si="788"/>
        <v>3.5480294325168832E-2</v>
      </c>
      <c r="AO2511">
        <f t="shared" si="789"/>
        <v>3.6855094361212169E-2</v>
      </c>
      <c r="AP2511">
        <f t="shared" si="790"/>
        <v>1</v>
      </c>
      <c r="AQ2511">
        <f t="shared" si="791"/>
        <v>0</v>
      </c>
      <c r="AR2511">
        <f t="shared" si="792"/>
        <v>0</v>
      </c>
      <c r="AS2511">
        <f t="shared" si="793"/>
        <v>0</v>
      </c>
      <c r="AT2511">
        <f t="shared" si="794"/>
        <v>1</v>
      </c>
      <c r="AU2511">
        <f t="shared" si="795"/>
        <v>0</v>
      </c>
      <c r="AV2511">
        <f t="shared" si="796"/>
        <v>0</v>
      </c>
      <c r="AW2511">
        <f t="shared" si="797"/>
        <v>0</v>
      </c>
      <c r="AX2511">
        <f t="shared" si="798"/>
        <v>0</v>
      </c>
      <c r="AY2511">
        <f t="shared" si="799"/>
        <v>2</v>
      </c>
    </row>
    <row r="2512" spans="1:51" x14ac:dyDescent="0.3">
      <c r="A2512" s="1" t="s">
        <v>2506</v>
      </c>
      <c r="B2512" s="2">
        <v>4587523</v>
      </c>
      <c r="C2512" s="3" t="s">
        <v>5336</v>
      </c>
      <c r="D2512" s="5">
        <v>11.76</v>
      </c>
      <c r="E2512" s="5">
        <v>639.31493639999997</v>
      </c>
      <c r="F2512" s="3" t="s">
        <v>4475</v>
      </c>
      <c r="G2512" s="3" t="s">
        <v>4529</v>
      </c>
      <c r="H2512" s="3" t="s">
        <v>4530</v>
      </c>
      <c r="I2512" s="3" t="s">
        <v>4611</v>
      </c>
      <c r="J2512" s="3" t="s">
        <v>5156</v>
      </c>
      <c r="K2512" s="6">
        <v>621478</v>
      </c>
      <c r="L2512" s="6">
        <v>591462</v>
      </c>
      <c r="M2512" s="6">
        <v>66017</v>
      </c>
      <c r="N2512" s="6">
        <v>54800</v>
      </c>
      <c r="O2512" s="6">
        <v>15279</v>
      </c>
      <c r="P2512" s="6">
        <v>6274</v>
      </c>
      <c r="Q2512" s="6">
        <v>-29418</v>
      </c>
      <c r="R2512" s="6">
        <v>-46155</v>
      </c>
      <c r="S2512" s="6">
        <v>80803</v>
      </c>
      <c r="T2512" s="6">
        <v>68503</v>
      </c>
      <c r="U2512" s="6">
        <v>624501</v>
      </c>
      <c r="V2512" s="6">
        <v>623585</v>
      </c>
      <c r="W2512" s="6">
        <v>889822</v>
      </c>
      <c r="X2512" s="6">
        <v>858337</v>
      </c>
      <c r="Y2512" s="6">
        <v>287850</v>
      </c>
      <c r="Z2512" s="6">
        <v>283562</v>
      </c>
      <c r="AA2512" s="6">
        <v>386114</v>
      </c>
      <c r="AB2512" s="6">
        <v>382514</v>
      </c>
      <c r="AC2512" s="6">
        <v>54363515</v>
      </c>
      <c r="AD2512" s="6">
        <v>53506748</v>
      </c>
      <c r="AF2512">
        <f t="shared" si="780"/>
        <v>-3.3060544693208307E-2</v>
      </c>
      <c r="AG2512">
        <f t="shared" si="781"/>
        <v>-5.3772585825846958E-2</v>
      </c>
      <c r="AH2512">
        <f t="shared" si="782"/>
        <v>0.7018268822303787</v>
      </c>
      <c r="AI2512">
        <f t="shared" si="783"/>
        <v>0.72650369260558501</v>
      </c>
      <c r="AJ2512">
        <f t="shared" si="784"/>
        <v>0.74550521348617249</v>
      </c>
      <c r="AK2512">
        <f t="shared" si="785"/>
        <v>0.74131142912416281</v>
      </c>
      <c r="AL2512">
        <f t="shared" si="786"/>
        <v>2.4584941059860525E-2</v>
      </c>
      <c r="AM2512">
        <f t="shared" si="787"/>
        <v>1.0607612999651711E-2</v>
      </c>
      <c r="AN2512">
        <f t="shared" si="788"/>
        <v>0.69842957355516044</v>
      </c>
      <c r="AO2512">
        <f t="shared" si="789"/>
        <v>0.68907899810913431</v>
      </c>
      <c r="AP2512">
        <f t="shared" si="790"/>
        <v>0</v>
      </c>
      <c r="AQ2512">
        <f t="shared" si="791"/>
        <v>1</v>
      </c>
      <c r="AR2512">
        <f t="shared" si="792"/>
        <v>1</v>
      </c>
      <c r="AS2512">
        <f t="shared" si="793"/>
        <v>1</v>
      </c>
      <c r="AT2512">
        <f t="shared" si="794"/>
        <v>1</v>
      </c>
      <c r="AU2512">
        <f t="shared" si="795"/>
        <v>1</v>
      </c>
      <c r="AV2512">
        <f t="shared" si="796"/>
        <v>1</v>
      </c>
      <c r="AW2512">
        <f t="shared" si="797"/>
        <v>1</v>
      </c>
      <c r="AX2512">
        <f t="shared" si="798"/>
        <v>0</v>
      </c>
      <c r="AY2512">
        <f t="shared" si="799"/>
        <v>7</v>
      </c>
    </row>
    <row r="2513" spans="1:51" x14ac:dyDescent="0.3">
      <c r="A2513" s="1" t="s">
        <v>2507</v>
      </c>
      <c r="B2513" s="2">
        <v>4062407</v>
      </c>
      <c r="C2513" s="3" t="s">
        <v>5335</v>
      </c>
      <c r="D2513" s="7">
        <v>421.43</v>
      </c>
      <c r="E2513" s="5">
        <v>200667.22506129</v>
      </c>
      <c r="F2513" s="3" t="s">
        <v>4583</v>
      </c>
      <c r="G2513" s="3" t="s">
        <v>4583</v>
      </c>
      <c r="H2513" s="3" t="s">
        <v>4584</v>
      </c>
      <c r="I2513" s="3" t="s">
        <v>4605</v>
      </c>
      <c r="J2513" s="3" t="s">
        <v>4606</v>
      </c>
      <c r="K2513" s="6">
        <v>33025000</v>
      </c>
      <c r="L2513" s="6">
        <v>32824000</v>
      </c>
      <c r="M2513" s="6">
        <v>12545000</v>
      </c>
      <c r="N2513" s="6">
        <v>12398000</v>
      </c>
      <c r="O2513" s="6">
        <v>8729000</v>
      </c>
      <c r="P2513" s="6">
        <v>8583000</v>
      </c>
      <c r="Q2513" s="6">
        <v>6544000</v>
      </c>
      <c r="R2513" s="6">
        <v>6542000</v>
      </c>
      <c r="S2513" s="6">
        <v>9341000</v>
      </c>
      <c r="T2513" s="6">
        <v>9130000</v>
      </c>
      <c r="U2513" s="6">
        <v>17475000</v>
      </c>
      <c r="V2513" s="6">
        <v>16931000</v>
      </c>
      <c r="W2513" s="6">
        <v>82546000</v>
      </c>
      <c r="X2513" s="6">
        <v>80215000</v>
      </c>
      <c r="Y2513" s="6">
        <v>13460000</v>
      </c>
      <c r="Z2513" s="6">
        <v>12843000</v>
      </c>
      <c r="AA2513" s="6">
        <v>14049000</v>
      </c>
      <c r="AB2513" s="6">
        <v>13504000</v>
      </c>
      <c r="AC2513" s="6">
        <v>476157903</v>
      </c>
      <c r="AD2513" s="6">
        <v>477502737</v>
      </c>
      <c r="AF2513">
        <f t="shared" si="780"/>
        <v>7.9277009182758706E-2</v>
      </c>
      <c r="AG2513">
        <f t="shared" si="781"/>
        <v>8.1555818737143931E-2</v>
      </c>
      <c r="AH2513">
        <f t="shared" si="782"/>
        <v>0.21170014295059725</v>
      </c>
      <c r="AI2513">
        <f t="shared" si="783"/>
        <v>0.21107024870660102</v>
      </c>
      <c r="AJ2513">
        <f t="shared" si="784"/>
        <v>0.95807530785109263</v>
      </c>
      <c r="AK2513">
        <f t="shared" si="785"/>
        <v>0.95105154028436023</v>
      </c>
      <c r="AL2513">
        <f t="shared" si="786"/>
        <v>0.26431491294473886</v>
      </c>
      <c r="AM2513">
        <f t="shared" si="787"/>
        <v>0.26148549841579333</v>
      </c>
      <c r="AN2513">
        <f t="shared" si="788"/>
        <v>0.40007995541879682</v>
      </c>
      <c r="AO2513">
        <f t="shared" si="789"/>
        <v>0.40920027426291838</v>
      </c>
      <c r="AP2513">
        <f t="shared" si="790"/>
        <v>1</v>
      </c>
      <c r="AQ2513">
        <f t="shared" si="791"/>
        <v>1</v>
      </c>
      <c r="AR2513">
        <f t="shared" si="792"/>
        <v>0</v>
      </c>
      <c r="AS2513">
        <f t="shared" si="793"/>
        <v>1</v>
      </c>
      <c r="AT2513">
        <f t="shared" si="794"/>
        <v>0</v>
      </c>
      <c r="AU2513">
        <f t="shared" si="795"/>
        <v>1</v>
      </c>
      <c r="AV2513">
        <f t="shared" si="796"/>
        <v>1</v>
      </c>
      <c r="AW2513">
        <f t="shared" si="797"/>
        <v>0</v>
      </c>
      <c r="AX2513">
        <f t="shared" si="798"/>
        <v>1</v>
      </c>
      <c r="AY2513">
        <f t="shared" si="799"/>
        <v>6</v>
      </c>
    </row>
    <row r="2514" spans="1:51" x14ac:dyDescent="0.3">
      <c r="A2514" s="1" t="s">
        <v>2508</v>
      </c>
      <c r="B2514" s="2">
        <v>4996319</v>
      </c>
      <c r="C2514" s="3" t="s">
        <v>5337</v>
      </c>
      <c r="D2514" s="5">
        <v>127.27</v>
      </c>
      <c r="E2514" s="5">
        <v>1383.0830527799999</v>
      </c>
      <c r="F2514" s="3" t="s">
        <v>4485</v>
      </c>
      <c r="G2514" s="3" t="s">
        <v>4486</v>
      </c>
      <c r="H2514" s="3" t="s">
        <v>4598</v>
      </c>
      <c r="I2514" s="3" t="s">
        <v>4599</v>
      </c>
      <c r="J2514" s="3" t="s">
        <v>4600</v>
      </c>
      <c r="K2514" s="6">
        <v>611997</v>
      </c>
      <c r="L2514" s="6">
        <v>607074</v>
      </c>
      <c r="M2514" s="6">
        <v>97299</v>
      </c>
      <c r="N2514" s="6">
        <v>97385</v>
      </c>
      <c r="O2514" s="6">
        <v>75994</v>
      </c>
      <c r="P2514" s="6">
        <v>76185</v>
      </c>
      <c r="Q2514" s="6">
        <v>68402</v>
      </c>
      <c r="R2514" s="6">
        <v>66257</v>
      </c>
      <c r="S2514" s="6">
        <v>95492</v>
      </c>
      <c r="T2514" s="6">
        <v>95761</v>
      </c>
      <c r="U2514" s="6">
        <v>114948</v>
      </c>
      <c r="V2514" s="6">
        <v>114994</v>
      </c>
      <c r="W2514" s="6">
        <v>771001</v>
      </c>
      <c r="X2514" s="6">
        <v>760232</v>
      </c>
      <c r="Y2514" s="6">
        <v>502144</v>
      </c>
      <c r="Z2514" s="6">
        <v>493212</v>
      </c>
      <c r="AA2514" s="6">
        <v>129849</v>
      </c>
      <c r="AB2514" s="6">
        <v>125816</v>
      </c>
      <c r="AC2514" s="6">
        <v>10868000</v>
      </c>
      <c r="AD2514" s="6">
        <v>10847000</v>
      </c>
      <c r="AF2514">
        <f t="shared" si="780"/>
        <v>8.8718432271812878E-2</v>
      </c>
      <c r="AG2514">
        <f t="shared" si="781"/>
        <v>8.7153658356922625E-2</v>
      </c>
      <c r="AH2514">
        <f t="shared" si="782"/>
        <v>0.14908930079208718</v>
      </c>
      <c r="AI2514">
        <f t="shared" si="783"/>
        <v>0.1512617201064938</v>
      </c>
      <c r="AJ2514">
        <f t="shared" si="784"/>
        <v>3.8671379833498909</v>
      </c>
      <c r="AK2514">
        <f t="shared" si="785"/>
        <v>3.9201055509633114</v>
      </c>
      <c r="AL2514">
        <f t="shared" si="786"/>
        <v>0.12417381130953256</v>
      </c>
      <c r="AM2514">
        <f t="shared" si="787"/>
        <v>0.12549540912639975</v>
      </c>
      <c r="AN2514">
        <f t="shared" si="788"/>
        <v>0.79376939848327044</v>
      </c>
      <c r="AO2514">
        <f t="shared" si="789"/>
        <v>0.79853781477233265</v>
      </c>
      <c r="AP2514">
        <f t="shared" si="790"/>
        <v>1</v>
      </c>
      <c r="AQ2514">
        <f t="shared" si="791"/>
        <v>1</v>
      </c>
      <c r="AR2514">
        <f t="shared" si="792"/>
        <v>1</v>
      </c>
      <c r="AS2514">
        <f t="shared" si="793"/>
        <v>1</v>
      </c>
      <c r="AT2514">
        <f t="shared" si="794"/>
        <v>1</v>
      </c>
      <c r="AU2514">
        <f t="shared" si="795"/>
        <v>0</v>
      </c>
      <c r="AV2514">
        <f t="shared" si="796"/>
        <v>0</v>
      </c>
      <c r="AW2514">
        <f t="shared" si="797"/>
        <v>0</v>
      </c>
      <c r="AX2514">
        <f t="shared" si="798"/>
        <v>0</v>
      </c>
      <c r="AY2514">
        <f t="shared" si="799"/>
        <v>5</v>
      </c>
    </row>
    <row r="2515" spans="1:51" x14ac:dyDescent="0.3">
      <c r="A2515" s="1" t="s">
        <v>2509</v>
      </c>
      <c r="B2515" s="2">
        <v>118457377</v>
      </c>
      <c r="C2515" s="3" t="s">
        <v>5335</v>
      </c>
      <c r="D2515" s="5">
        <v>55.6</v>
      </c>
      <c r="E2515" s="5">
        <v>12687.358940399999</v>
      </c>
      <c r="F2515" s="3" t="s">
        <v>4525</v>
      </c>
      <c r="G2515" s="3" t="s">
        <v>4526</v>
      </c>
      <c r="H2515" s="3" t="s">
        <v>4713</v>
      </c>
      <c r="I2515" s="3" t="s">
        <v>4713</v>
      </c>
      <c r="J2515" s="3"/>
      <c r="K2515" s="6">
        <v>5331900</v>
      </c>
      <c r="L2515" s="6">
        <v>5325900</v>
      </c>
      <c r="M2515" s="6">
        <v>1099300</v>
      </c>
      <c r="N2515" s="6">
        <v>1242300</v>
      </c>
      <c r="O2515" s="6">
        <v>256600</v>
      </c>
      <c r="P2515" s="6">
        <v>421600</v>
      </c>
      <c r="Q2515" s="6">
        <v>-728200</v>
      </c>
      <c r="R2515" s="6">
        <v>-235200</v>
      </c>
      <c r="S2515" s="6">
        <v>676100</v>
      </c>
      <c r="T2515" s="6">
        <v>719100</v>
      </c>
      <c r="U2515" s="6">
        <v>5216000</v>
      </c>
      <c r="V2515" s="6">
        <v>9302000</v>
      </c>
      <c r="W2515" s="6">
        <v>19256000</v>
      </c>
      <c r="X2515" s="6">
        <v>18756000</v>
      </c>
      <c r="Y2515" s="6">
        <v>1599000</v>
      </c>
      <c r="Z2515" s="6">
        <v>1339000</v>
      </c>
      <c r="AA2515" s="6">
        <v>1495000</v>
      </c>
      <c r="AB2515" s="6">
        <v>1222000</v>
      </c>
      <c r="AC2515" s="6">
        <v>228403383</v>
      </c>
      <c r="AD2515" s="6">
        <v>161749791</v>
      </c>
      <c r="AF2515">
        <f t="shared" si="780"/>
        <v>-3.7816784378894887E-2</v>
      </c>
      <c r="AG2515">
        <f t="shared" si="781"/>
        <v>-1.253998720409469E-2</v>
      </c>
      <c r="AH2515">
        <f t="shared" si="782"/>
        <v>0.27087660988782719</v>
      </c>
      <c r="AI2515">
        <f t="shared" si="783"/>
        <v>0.49594796331840479</v>
      </c>
      <c r="AJ2515">
        <f t="shared" si="784"/>
        <v>1.0695652173913044</v>
      </c>
      <c r="AK2515">
        <f t="shared" si="785"/>
        <v>1.0957446808510638</v>
      </c>
      <c r="AL2515">
        <f t="shared" si="786"/>
        <v>4.8125433710309647E-2</v>
      </c>
      <c r="AM2515">
        <f t="shared" si="787"/>
        <v>7.9160329709532656E-2</v>
      </c>
      <c r="AN2515">
        <f t="shared" si="788"/>
        <v>0.27689551308683008</v>
      </c>
      <c r="AO2515">
        <f t="shared" si="789"/>
        <v>0.28395713371721049</v>
      </c>
      <c r="AP2515">
        <f t="shared" si="790"/>
        <v>0</v>
      </c>
      <c r="AQ2515">
        <f t="shared" si="791"/>
        <v>1</v>
      </c>
      <c r="AR2515">
        <f t="shared" si="792"/>
        <v>0</v>
      </c>
      <c r="AS2515">
        <f t="shared" si="793"/>
        <v>1</v>
      </c>
      <c r="AT2515">
        <f t="shared" si="794"/>
        <v>1</v>
      </c>
      <c r="AU2515">
        <f t="shared" si="795"/>
        <v>0</v>
      </c>
      <c r="AV2515">
        <f t="shared" si="796"/>
        <v>0</v>
      </c>
      <c r="AW2515">
        <f t="shared" si="797"/>
        <v>0</v>
      </c>
      <c r="AX2515">
        <f t="shared" si="798"/>
        <v>0</v>
      </c>
      <c r="AY2515">
        <f t="shared" si="799"/>
        <v>3</v>
      </c>
    </row>
    <row r="2516" spans="1:51" x14ac:dyDescent="0.3">
      <c r="A2516" s="1" t="s">
        <v>2510</v>
      </c>
      <c r="B2516" s="2">
        <v>1020497</v>
      </c>
      <c r="C2516" s="3" t="s">
        <v>5336</v>
      </c>
      <c r="D2516" s="7">
        <v>7.04</v>
      </c>
      <c r="E2516" s="5">
        <v>263.08703168</v>
      </c>
      <c r="F2516" s="3" t="s">
        <v>4480</v>
      </c>
      <c r="G2516" s="3" t="s">
        <v>4481</v>
      </c>
      <c r="H2516" s="3" t="s">
        <v>4481</v>
      </c>
      <c r="I2516" s="3" t="s">
        <v>4482</v>
      </c>
      <c r="J2516" s="3" t="s">
        <v>4484</v>
      </c>
      <c r="K2516" s="6">
        <v>96107</v>
      </c>
      <c r="L2516" s="6">
        <v>77678</v>
      </c>
      <c r="M2516" s="6" t="s">
        <v>4474</v>
      </c>
      <c r="N2516" s="6" t="s">
        <v>4474</v>
      </c>
      <c r="O2516" s="6">
        <v>60108</v>
      </c>
      <c r="P2516" s="6">
        <v>43783</v>
      </c>
      <c r="Q2516" s="6">
        <v>5628</v>
      </c>
      <c r="R2516" s="6">
        <v>-227</v>
      </c>
      <c r="S2516" s="6">
        <v>16236</v>
      </c>
      <c r="T2516" s="6">
        <v>5271</v>
      </c>
      <c r="U2516" s="6">
        <v>102415</v>
      </c>
      <c r="V2516" s="6">
        <v>102284</v>
      </c>
      <c r="W2516" s="6">
        <v>2879941</v>
      </c>
      <c r="X2516" s="6">
        <v>2858593</v>
      </c>
      <c r="Y2516" s="6" t="s">
        <v>4474</v>
      </c>
      <c r="Z2516" s="6" t="s">
        <v>4474</v>
      </c>
      <c r="AA2516" s="6" t="s">
        <v>4474</v>
      </c>
      <c r="AB2516" s="6" t="s">
        <v>4474</v>
      </c>
      <c r="AC2516" s="6">
        <v>37361560</v>
      </c>
      <c r="AD2516" s="6">
        <v>37356278</v>
      </c>
      <c r="AF2516">
        <f t="shared" si="780"/>
        <v>1.9542067007622724E-3</v>
      </c>
      <c r="AG2516">
        <f t="shared" si="781"/>
        <v>-7.9409695608993649E-5</v>
      </c>
      <c r="AH2516">
        <f t="shared" si="782"/>
        <v>3.5561492405573589E-2</v>
      </c>
      <c r="AI2516">
        <f t="shared" si="783"/>
        <v>3.5781239232027785E-2</v>
      </c>
      <c r="AJ2516" t="e">
        <f t="shared" si="784"/>
        <v>#VALUE!</v>
      </c>
      <c r="AK2516" t="e">
        <f t="shared" si="785"/>
        <v>#VALUE!</v>
      </c>
      <c r="AL2516">
        <f t="shared" si="786"/>
        <v>0.62542790847701002</v>
      </c>
      <c r="AM2516">
        <f t="shared" si="787"/>
        <v>0.56364736476222355</v>
      </c>
      <c r="AN2516">
        <f t="shared" si="788"/>
        <v>3.3371169756602655E-2</v>
      </c>
      <c r="AO2516">
        <f t="shared" si="789"/>
        <v>2.7173508085970965E-2</v>
      </c>
      <c r="AP2516">
        <f t="shared" si="790"/>
        <v>1</v>
      </c>
      <c r="AQ2516">
        <f t="shared" si="791"/>
        <v>1</v>
      </c>
      <c r="AR2516">
        <f t="shared" si="792"/>
        <v>1</v>
      </c>
      <c r="AS2516">
        <f t="shared" si="793"/>
        <v>1</v>
      </c>
      <c r="AT2516">
        <f t="shared" si="794"/>
        <v>1</v>
      </c>
      <c r="AU2516">
        <f t="shared" si="795"/>
        <v>0</v>
      </c>
      <c r="AV2516">
        <f t="shared" si="796"/>
        <v>1</v>
      </c>
      <c r="AW2516">
        <f t="shared" si="797"/>
        <v>1</v>
      </c>
      <c r="AX2516">
        <f t="shared" si="798"/>
        <v>0</v>
      </c>
      <c r="AY2516">
        <f t="shared" si="799"/>
        <v>7</v>
      </c>
    </row>
    <row r="2517" spans="1:51" x14ac:dyDescent="0.3">
      <c r="A2517" s="1" t="s">
        <v>2511</v>
      </c>
      <c r="B2517" s="2">
        <v>117800335</v>
      </c>
      <c r="C2517" s="3" t="s">
        <v>5338</v>
      </c>
      <c r="D2517" s="7">
        <v>10.119999999999999</v>
      </c>
      <c r="E2517" s="5">
        <v>310.34667003999999</v>
      </c>
      <c r="F2517" s="3" t="s">
        <v>4480</v>
      </c>
      <c r="G2517" s="3" t="s">
        <v>4491</v>
      </c>
      <c r="H2517" s="3" t="s">
        <v>4492</v>
      </c>
      <c r="I2517" s="3" t="s">
        <v>4493</v>
      </c>
      <c r="J2517" s="3" t="s">
        <v>4494</v>
      </c>
      <c r="K2517" s="6" t="s">
        <v>4474</v>
      </c>
      <c r="L2517" s="6" t="s">
        <v>4474</v>
      </c>
      <c r="M2517" s="6" t="s">
        <v>4474</v>
      </c>
      <c r="N2517" s="6" t="s">
        <v>4474</v>
      </c>
      <c r="O2517" s="6" t="s">
        <v>4474</v>
      </c>
      <c r="P2517" s="6" t="s">
        <v>4474</v>
      </c>
      <c r="Q2517" s="6" t="s">
        <v>4474</v>
      </c>
      <c r="R2517" s="6" t="s">
        <v>4474</v>
      </c>
      <c r="S2517" s="6" t="s">
        <v>4474</v>
      </c>
      <c r="T2517" s="6" t="s">
        <v>4474</v>
      </c>
      <c r="U2517" s="6" t="s">
        <v>4474</v>
      </c>
      <c r="V2517" s="6" t="s">
        <v>4474</v>
      </c>
      <c r="W2517" s="6" t="s">
        <v>4474</v>
      </c>
      <c r="X2517" s="6" t="s">
        <v>4474</v>
      </c>
      <c r="Y2517" s="6" t="s">
        <v>4474</v>
      </c>
      <c r="Z2517" s="6" t="s">
        <v>4474</v>
      </c>
      <c r="AA2517" s="6" t="s">
        <v>4474</v>
      </c>
      <c r="AB2517" s="6" t="s">
        <v>4474</v>
      </c>
      <c r="AC2517" s="6" t="s">
        <v>4474</v>
      </c>
      <c r="AD2517" s="6" t="s">
        <v>4474</v>
      </c>
      <c r="AF2517" t="e">
        <f t="shared" si="780"/>
        <v>#VALUE!</v>
      </c>
      <c r="AG2517" t="e">
        <f t="shared" si="781"/>
        <v>#VALUE!</v>
      </c>
      <c r="AH2517" t="e">
        <f t="shared" si="782"/>
        <v>#VALUE!</v>
      </c>
      <c r="AI2517" t="e">
        <f t="shared" si="783"/>
        <v>#VALUE!</v>
      </c>
      <c r="AJ2517" t="e">
        <f t="shared" si="784"/>
        <v>#VALUE!</v>
      </c>
      <c r="AK2517" t="e">
        <f t="shared" si="785"/>
        <v>#VALUE!</v>
      </c>
      <c r="AL2517" t="e">
        <f t="shared" si="786"/>
        <v>#VALUE!</v>
      </c>
      <c r="AM2517" t="e">
        <f t="shared" si="787"/>
        <v>#VALUE!</v>
      </c>
      <c r="AN2517" t="e">
        <f t="shared" si="788"/>
        <v>#VALUE!</v>
      </c>
      <c r="AO2517" t="e">
        <f t="shared" si="789"/>
        <v>#VALUE!</v>
      </c>
      <c r="AP2517">
        <f t="shared" si="790"/>
        <v>0</v>
      </c>
      <c r="AQ2517">
        <f t="shared" si="791"/>
        <v>0</v>
      </c>
      <c r="AR2517">
        <f t="shared" si="792"/>
        <v>0</v>
      </c>
      <c r="AS2517">
        <f t="shared" si="793"/>
        <v>0</v>
      </c>
      <c r="AT2517">
        <f t="shared" si="794"/>
        <v>0</v>
      </c>
      <c r="AU2517">
        <f t="shared" si="795"/>
        <v>0</v>
      </c>
      <c r="AV2517">
        <f t="shared" si="796"/>
        <v>0</v>
      </c>
      <c r="AW2517">
        <f t="shared" si="797"/>
        <v>0</v>
      </c>
      <c r="AX2517">
        <f t="shared" si="798"/>
        <v>0</v>
      </c>
      <c r="AY2517">
        <f t="shared" si="799"/>
        <v>0</v>
      </c>
    </row>
    <row r="2518" spans="1:51" x14ac:dyDescent="0.3">
      <c r="A2518" s="1" t="s">
        <v>2512</v>
      </c>
      <c r="B2518" s="2">
        <v>4121683</v>
      </c>
      <c r="C2518" s="3" t="s">
        <v>5337</v>
      </c>
      <c r="D2518" s="5">
        <v>8.16</v>
      </c>
      <c r="E2518" s="5">
        <v>1824.4332730000001</v>
      </c>
      <c r="F2518" s="3" t="s">
        <v>4665</v>
      </c>
      <c r="G2518" s="3" t="s">
        <v>4666</v>
      </c>
      <c r="H2518" s="3" t="s">
        <v>4776</v>
      </c>
      <c r="I2518" s="3" t="s">
        <v>4777</v>
      </c>
      <c r="J2518" s="3" t="s">
        <v>5157</v>
      </c>
      <c r="K2518" s="6">
        <v>3876100</v>
      </c>
      <c r="L2518" s="6">
        <v>3943000</v>
      </c>
      <c r="M2518" s="6">
        <v>401200</v>
      </c>
      <c r="N2518" s="6">
        <v>550000</v>
      </c>
      <c r="O2518" s="6">
        <v>144700</v>
      </c>
      <c r="P2518" s="6">
        <v>303700</v>
      </c>
      <c r="Q2518" s="6">
        <v>-397800</v>
      </c>
      <c r="R2518" s="6">
        <v>-1107900</v>
      </c>
      <c r="S2518" s="6">
        <v>-174400</v>
      </c>
      <c r="T2518" s="6">
        <v>208700</v>
      </c>
      <c r="U2518" s="6">
        <v>2327800</v>
      </c>
      <c r="V2518" s="6">
        <v>1901300</v>
      </c>
      <c r="W2518" s="6">
        <v>7146800</v>
      </c>
      <c r="X2518" s="6">
        <v>7222200</v>
      </c>
      <c r="Y2518" s="6">
        <v>1153200</v>
      </c>
      <c r="Z2518" s="6">
        <v>1243900</v>
      </c>
      <c r="AA2518" s="6">
        <v>3790500</v>
      </c>
      <c r="AB2518" s="6">
        <v>4134200</v>
      </c>
      <c r="AC2518" s="6">
        <v>240000000</v>
      </c>
      <c r="AD2518" s="6">
        <v>235900000</v>
      </c>
      <c r="AF2518">
        <f t="shared" si="780"/>
        <v>-5.5661274976213128E-2</v>
      </c>
      <c r="AG2518">
        <f t="shared" si="781"/>
        <v>-0.1534020104677245</v>
      </c>
      <c r="AH2518">
        <f t="shared" si="782"/>
        <v>0.32571220686181229</v>
      </c>
      <c r="AI2518">
        <f t="shared" si="783"/>
        <v>0.26325773310071721</v>
      </c>
      <c r="AJ2518">
        <f t="shared" si="784"/>
        <v>0.30423426988523944</v>
      </c>
      <c r="AK2518">
        <f t="shared" si="785"/>
        <v>0.30088046054859463</v>
      </c>
      <c r="AL2518">
        <f t="shared" si="786"/>
        <v>3.7331338200768817E-2</v>
      </c>
      <c r="AM2518">
        <f t="shared" si="787"/>
        <v>7.7022571645954857E-2</v>
      </c>
      <c r="AN2518">
        <f t="shared" si="788"/>
        <v>0.54235462024962222</v>
      </c>
      <c r="AO2518">
        <f t="shared" si="789"/>
        <v>0.54595552601700315</v>
      </c>
      <c r="AP2518">
        <f t="shared" si="790"/>
        <v>0</v>
      </c>
      <c r="AQ2518">
        <f t="shared" si="791"/>
        <v>0</v>
      </c>
      <c r="AR2518">
        <f t="shared" si="792"/>
        <v>1</v>
      </c>
      <c r="AS2518">
        <f t="shared" si="793"/>
        <v>1</v>
      </c>
      <c r="AT2518">
        <f t="shared" si="794"/>
        <v>0</v>
      </c>
      <c r="AU2518">
        <f t="shared" si="795"/>
        <v>1</v>
      </c>
      <c r="AV2518">
        <f t="shared" si="796"/>
        <v>0</v>
      </c>
      <c r="AW2518">
        <f t="shared" si="797"/>
        <v>0</v>
      </c>
      <c r="AX2518">
        <f t="shared" si="798"/>
        <v>0</v>
      </c>
      <c r="AY2518">
        <f t="shared" si="799"/>
        <v>3</v>
      </c>
    </row>
    <row r="2519" spans="1:51" x14ac:dyDescent="0.3">
      <c r="A2519" s="1" t="s">
        <v>2513</v>
      </c>
      <c r="B2519" s="2">
        <v>112148335</v>
      </c>
      <c r="C2519" s="3" t="s">
        <v>5335</v>
      </c>
      <c r="D2519" s="5">
        <v>7.08</v>
      </c>
      <c r="E2519" s="5">
        <v>2043.8630659200001</v>
      </c>
      <c r="F2519" s="3" t="s">
        <v>4665</v>
      </c>
      <c r="G2519" s="3" t="s">
        <v>4666</v>
      </c>
      <c r="H2519" s="3" t="s">
        <v>4776</v>
      </c>
      <c r="I2519" s="3" t="s">
        <v>4777</v>
      </c>
      <c r="J2519" s="3" t="s">
        <v>5061</v>
      </c>
      <c r="K2519" s="6">
        <v>2983500</v>
      </c>
      <c r="L2519" s="6">
        <v>2949800</v>
      </c>
      <c r="M2519" s="6">
        <v>230300</v>
      </c>
      <c r="N2519" s="6">
        <v>341200</v>
      </c>
      <c r="O2519" s="6">
        <v>158200</v>
      </c>
      <c r="P2519" s="6">
        <v>278500</v>
      </c>
      <c r="Q2519" s="6">
        <v>-257400</v>
      </c>
      <c r="R2519" s="6">
        <v>-129900</v>
      </c>
      <c r="S2519" s="6">
        <v>15700</v>
      </c>
      <c r="T2519" s="6">
        <v>333600</v>
      </c>
      <c r="U2519" s="6">
        <v>1626100</v>
      </c>
      <c r="V2519" s="6">
        <v>1203900</v>
      </c>
      <c r="W2519" s="6">
        <v>5261400</v>
      </c>
      <c r="X2519" s="6">
        <v>5265800</v>
      </c>
      <c r="Y2519" s="6">
        <v>1194100</v>
      </c>
      <c r="Z2519" s="6">
        <v>1182600</v>
      </c>
      <c r="AA2519" s="6">
        <v>3507000</v>
      </c>
      <c r="AB2519" s="6">
        <v>3852300</v>
      </c>
      <c r="AC2519" s="6">
        <v>288700000</v>
      </c>
      <c r="AD2519" s="6">
        <v>288681224</v>
      </c>
      <c r="AF2519">
        <f t="shared" si="780"/>
        <v>-4.8922340061580569E-2</v>
      </c>
      <c r="AG2519">
        <f t="shared" si="781"/>
        <v>-2.4668616354589997E-2</v>
      </c>
      <c r="AH2519">
        <f t="shared" si="782"/>
        <v>0.30906222678374579</v>
      </c>
      <c r="AI2519">
        <f t="shared" si="783"/>
        <v>0.22862622963272436</v>
      </c>
      <c r="AJ2519">
        <f t="shared" si="784"/>
        <v>0.34049044767607639</v>
      </c>
      <c r="AK2519">
        <f t="shared" si="785"/>
        <v>0.30698543727124056</v>
      </c>
      <c r="AL2519">
        <f t="shared" si="786"/>
        <v>5.3024970672029492E-2</v>
      </c>
      <c r="AM2519">
        <f t="shared" si="787"/>
        <v>9.4413180554613868E-2</v>
      </c>
      <c r="AN2519">
        <f t="shared" si="788"/>
        <v>0.56705439616832021</v>
      </c>
      <c r="AO2519">
        <f t="shared" si="789"/>
        <v>0.56018078924379966</v>
      </c>
      <c r="AP2519">
        <f t="shared" si="790"/>
        <v>0</v>
      </c>
      <c r="AQ2519">
        <f t="shared" si="791"/>
        <v>1</v>
      </c>
      <c r="AR2519">
        <f t="shared" si="792"/>
        <v>0</v>
      </c>
      <c r="AS2519">
        <f t="shared" si="793"/>
        <v>1</v>
      </c>
      <c r="AT2519">
        <f t="shared" si="794"/>
        <v>0</v>
      </c>
      <c r="AU2519">
        <f t="shared" si="795"/>
        <v>1</v>
      </c>
      <c r="AV2519">
        <f t="shared" si="796"/>
        <v>0</v>
      </c>
      <c r="AW2519">
        <f t="shared" si="797"/>
        <v>1</v>
      </c>
      <c r="AX2519">
        <f t="shared" si="798"/>
        <v>0</v>
      </c>
      <c r="AY2519">
        <f t="shared" si="799"/>
        <v>4</v>
      </c>
    </row>
    <row r="2520" spans="1:51" x14ac:dyDescent="0.3">
      <c r="A2520" s="1" t="s">
        <v>2514</v>
      </c>
      <c r="B2520" s="2">
        <v>5090909</v>
      </c>
      <c r="C2520" s="3" t="s">
        <v>5336</v>
      </c>
      <c r="D2520" s="5">
        <v>11.76</v>
      </c>
      <c r="E2520" s="5">
        <v>995.32666296000002</v>
      </c>
      <c r="F2520" s="3" t="s">
        <v>4470</v>
      </c>
      <c r="G2520" s="3" t="s">
        <v>4471</v>
      </c>
      <c r="H2520" s="3" t="s">
        <v>4673</v>
      </c>
      <c r="I2520" s="3" t="s">
        <v>4673</v>
      </c>
      <c r="J2520" s="3" t="s">
        <v>4495</v>
      </c>
      <c r="K2520" s="6">
        <v>15610</v>
      </c>
      <c r="L2520" s="6">
        <v>14840</v>
      </c>
      <c r="M2520" s="6">
        <v>-110138</v>
      </c>
      <c r="N2520" s="6">
        <v>-95836</v>
      </c>
      <c r="O2520" s="6">
        <v>-111623</v>
      </c>
      <c r="P2520" s="6">
        <v>-97325</v>
      </c>
      <c r="Q2520" s="6">
        <v>-119475</v>
      </c>
      <c r="R2520" s="6">
        <v>-112110</v>
      </c>
      <c r="S2520" s="6">
        <v>-88591</v>
      </c>
      <c r="T2520" s="6">
        <v>-75070</v>
      </c>
      <c r="U2520" s="6">
        <v>99892</v>
      </c>
      <c r="V2520" s="6">
        <v>81764</v>
      </c>
      <c r="W2520" s="6">
        <v>252886</v>
      </c>
      <c r="X2520" s="6">
        <v>177361</v>
      </c>
      <c r="Y2520" s="6">
        <v>214212</v>
      </c>
      <c r="Z2520" s="6">
        <v>147261</v>
      </c>
      <c r="AA2520" s="6">
        <v>33838</v>
      </c>
      <c r="AB2520" s="6">
        <v>24220</v>
      </c>
      <c r="AC2520" s="6">
        <v>84545409</v>
      </c>
      <c r="AD2520" s="6">
        <v>76414548</v>
      </c>
      <c r="AF2520">
        <f t="shared" si="780"/>
        <v>-0.47244608242449165</v>
      </c>
      <c r="AG2520">
        <f t="shared" si="781"/>
        <v>-0.63210063091660507</v>
      </c>
      <c r="AH2520">
        <f t="shared" si="782"/>
        <v>0.39500802733247392</v>
      </c>
      <c r="AI2520">
        <f t="shared" si="783"/>
        <v>0.4610032645282785</v>
      </c>
      <c r="AJ2520">
        <f t="shared" si="784"/>
        <v>6.3305159879425501</v>
      </c>
      <c r="AK2520">
        <f t="shared" si="785"/>
        <v>6.0801403798513629</v>
      </c>
      <c r="AL2520">
        <f t="shared" si="786"/>
        <v>-7.1507367072389494</v>
      </c>
      <c r="AM2520">
        <f t="shared" si="787"/>
        <v>-6.5582884097035041</v>
      </c>
      <c r="AN2520">
        <f t="shared" si="788"/>
        <v>6.1727418678772253E-2</v>
      </c>
      <c r="AO2520">
        <f t="shared" si="789"/>
        <v>8.3671156567678345E-2</v>
      </c>
      <c r="AP2520">
        <f t="shared" si="790"/>
        <v>0</v>
      </c>
      <c r="AQ2520">
        <f t="shared" si="791"/>
        <v>0</v>
      </c>
      <c r="AR2520">
        <f t="shared" si="792"/>
        <v>1</v>
      </c>
      <c r="AS2520">
        <f t="shared" si="793"/>
        <v>1</v>
      </c>
      <c r="AT2520">
        <f t="shared" si="794"/>
        <v>1</v>
      </c>
      <c r="AU2520">
        <f t="shared" si="795"/>
        <v>1</v>
      </c>
      <c r="AV2520">
        <f t="shared" si="796"/>
        <v>0</v>
      </c>
      <c r="AW2520">
        <f t="shared" si="797"/>
        <v>0</v>
      </c>
      <c r="AX2520">
        <f t="shared" si="798"/>
        <v>0</v>
      </c>
      <c r="AY2520">
        <f t="shared" si="799"/>
        <v>4</v>
      </c>
    </row>
    <row r="2521" spans="1:51" x14ac:dyDescent="0.3">
      <c r="A2521" s="1" t="s">
        <v>2515</v>
      </c>
      <c r="B2521" s="2">
        <v>4133826</v>
      </c>
      <c r="C2521" s="3" t="s">
        <v>5335</v>
      </c>
      <c r="D2521" s="5">
        <v>33.17</v>
      </c>
      <c r="E2521" s="5">
        <v>1019.68613472</v>
      </c>
      <c r="F2521" s="3" t="s">
        <v>4485</v>
      </c>
      <c r="G2521" s="3" t="s">
        <v>4517</v>
      </c>
      <c r="H2521" s="3" t="s">
        <v>4518</v>
      </c>
      <c r="I2521" s="3" t="s">
        <v>4551</v>
      </c>
      <c r="J2521" s="3" t="s">
        <v>4552</v>
      </c>
      <c r="K2521" s="6">
        <v>363318</v>
      </c>
      <c r="L2521" s="6">
        <v>336348</v>
      </c>
      <c r="M2521" s="6">
        <v>31382</v>
      </c>
      <c r="N2521" s="6">
        <v>32024</v>
      </c>
      <c r="O2521" s="6">
        <v>25262</v>
      </c>
      <c r="P2521" s="6">
        <v>25505</v>
      </c>
      <c r="Q2521" s="6">
        <v>19991</v>
      </c>
      <c r="R2521" s="6">
        <v>19896</v>
      </c>
      <c r="S2521" s="6">
        <v>70221</v>
      </c>
      <c r="T2521" s="6">
        <v>62875</v>
      </c>
      <c r="U2521" s="6" t="s">
        <v>4474</v>
      </c>
      <c r="V2521" s="6" t="s">
        <v>4474</v>
      </c>
      <c r="W2521" s="6">
        <v>346888</v>
      </c>
      <c r="X2521" s="6">
        <v>325538</v>
      </c>
      <c r="Y2521" s="6">
        <v>199235</v>
      </c>
      <c r="Z2521" s="6">
        <v>173225</v>
      </c>
      <c r="AA2521" s="6">
        <v>155153</v>
      </c>
      <c r="AB2521" s="6">
        <v>143251</v>
      </c>
      <c r="AC2521" s="6">
        <v>30692344</v>
      </c>
      <c r="AD2521" s="6">
        <v>30527674</v>
      </c>
      <c r="AF2521">
        <f t="shared" si="780"/>
        <v>5.7629551901478289E-2</v>
      </c>
      <c r="AG2521">
        <f t="shared" si="781"/>
        <v>6.1117288918651584E-2</v>
      </c>
      <c r="AH2521" t="e">
        <f t="shared" si="782"/>
        <v>#VALUE!</v>
      </c>
      <c r="AI2521" t="e">
        <f t="shared" si="783"/>
        <v>#VALUE!</v>
      </c>
      <c r="AJ2521">
        <f t="shared" si="784"/>
        <v>1.2841195465121524</v>
      </c>
      <c r="AK2521">
        <f t="shared" si="785"/>
        <v>1.2092411222260229</v>
      </c>
      <c r="AL2521">
        <f t="shared" si="786"/>
        <v>6.9531374718566102E-2</v>
      </c>
      <c r="AM2521">
        <f t="shared" si="787"/>
        <v>7.5829200708789707E-2</v>
      </c>
      <c r="AN2521">
        <f t="shared" si="788"/>
        <v>1.0473639906828718</v>
      </c>
      <c r="AO2521">
        <f t="shared" si="789"/>
        <v>1.0332065688183867</v>
      </c>
      <c r="AP2521">
        <f t="shared" si="790"/>
        <v>1</v>
      </c>
      <c r="AQ2521">
        <f t="shared" si="791"/>
        <v>1</v>
      </c>
      <c r="AR2521">
        <f t="shared" si="792"/>
        <v>0</v>
      </c>
      <c r="AS2521">
        <f t="shared" si="793"/>
        <v>1</v>
      </c>
      <c r="AT2521">
        <f t="shared" si="794"/>
        <v>0</v>
      </c>
      <c r="AU2521">
        <f t="shared" si="795"/>
        <v>1</v>
      </c>
      <c r="AV2521">
        <f t="shared" si="796"/>
        <v>0</v>
      </c>
      <c r="AW2521">
        <f t="shared" si="797"/>
        <v>1</v>
      </c>
      <c r="AX2521">
        <f t="shared" si="798"/>
        <v>0</v>
      </c>
      <c r="AY2521">
        <f t="shared" si="799"/>
        <v>5</v>
      </c>
    </row>
    <row r="2522" spans="1:51" x14ac:dyDescent="0.3">
      <c r="A2522" s="1" t="s">
        <v>2516</v>
      </c>
      <c r="B2522" s="2">
        <v>5999313</v>
      </c>
      <c r="C2522" s="3" t="s">
        <v>5338</v>
      </c>
      <c r="D2522" s="5">
        <v>98.295000000000002</v>
      </c>
      <c r="E2522" s="5">
        <v>17.321053424999999</v>
      </c>
      <c r="F2522" s="3" t="s">
        <v>4480</v>
      </c>
      <c r="G2522" s="3" t="s">
        <v>4491</v>
      </c>
      <c r="H2522" s="3" t="s">
        <v>4492</v>
      </c>
      <c r="I2522" s="3" t="s">
        <v>4493</v>
      </c>
      <c r="J2522" s="3"/>
      <c r="K2522" s="6" t="s">
        <v>4474</v>
      </c>
      <c r="L2522" s="6" t="s">
        <v>4474</v>
      </c>
      <c r="M2522" s="6" t="s">
        <v>4474</v>
      </c>
      <c r="N2522" s="6" t="s">
        <v>4474</v>
      </c>
      <c r="O2522" s="6" t="s">
        <v>4474</v>
      </c>
      <c r="P2522" s="6" t="s">
        <v>4474</v>
      </c>
      <c r="Q2522" s="6" t="s">
        <v>4474</v>
      </c>
      <c r="R2522" s="6" t="s">
        <v>4474</v>
      </c>
      <c r="S2522" s="6" t="s">
        <v>4474</v>
      </c>
      <c r="T2522" s="6" t="s">
        <v>4474</v>
      </c>
      <c r="U2522" s="6" t="s">
        <v>4474</v>
      </c>
      <c r="V2522" s="6" t="s">
        <v>4474</v>
      </c>
      <c r="W2522" s="6" t="s">
        <v>4474</v>
      </c>
      <c r="X2522" s="6" t="s">
        <v>4474</v>
      </c>
      <c r="Y2522" s="6" t="s">
        <v>4474</v>
      </c>
      <c r="Z2522" s="6" t="s">
        <v>4474</v>
      </c>
      <c r="AA2522" s="6" t="s">
        <v>4474</v>
      </c>
      <c r="AB2522" s="6" t="s">
        <v>4474</v>
      </c>
      <c r="AC2522" s="6" t="s">
        <v>4474</v>
      </c>
      <c r="AD2522" s="6" t="s">
        <v>4474</v>
      </c>
      <c r="AF2522" t="e">
        <f t="shared" si="780"/>
        <v>#VALUE!</v>
      </c>
      <c r="AG2522" t="e">
        <f t="shared" si="781"/>
        <v>#VALUE!</v>
      </c>
      <c r="AH2522" t="e">
        <f t="shared" si="782"/>
        <v>#VALUE!</v>
      </c>
      <c r="AI2522" t="e">
        <f t="shared" si="783"/>
        <v>#VALUE!</v>
      </c>
      <c r="AJ2522" t="e">
        <f t="shared" si="784"/>
        <v>#VALUE!</v>
      </c>
      <c r="AK2522" t="e">
        <f t="shared" si="785"/>
        <v>#VALUE!</v>
      </c>
      <c r="AL2522" t="e">
        <f t="shared" si="786"/>
        <v>#VALUE!</v>
      </c>
      <c r="AM2522" t="e">
        <f t="shared" si="787"/>
        <v>#VALUE!</v>
      </c>
      <c r="AN2522" t="e">
        <f t="shared" si="788"/>
        <v>#VALUE!</v>
      </c>
      <c r="AO2522" t="e">
        <f t="shared" si="789"/>
        <v>#VALUE!</v>
      </c>
      <c r="AP2522">
        <f t="shared" si="790"/>
        <v>0</v>
      </c>
      <c r="AQ2522">
        <f t="shared" si="791"/>
        <v>0</v>
      </c>
      <c r="AR2522">
        <f t="shared" si="792"/>
        <v>0</v>
      </c>
      <c r="AS2522">
        <f t="shared" si="793"/>
        <v>0</v>
      </c>
      <c r="AT2522">
        <f t="shared" si="794"/>
        <v>0</v>
      </c>
      <c r="AU2522">
        <f t="shared" si="795"/>
        <v>0</v>
      </c>
      <c r="AV2522">
        <f t="shared" si="796"/>
        <v>0</v>
      </c>
      <c r="AW2522">
        <f t="shared" si="797"/>
        <v>0</v>
      </c>
      <c r="AX2522">
        <f t="shared" si="798"/>
        <v>0</v>
      </c>
      <c r="AY2522">
        <f t="shared" si="799"/>
        <v>0</v>
      </c>
    </row>
    <row r="2523" spans="1:51" x14ac:dyDescent="0.3">
      <c r="A2523" s="1" t="s">
        <v>2517</v>
      </c>
      <c r="B2523" s="2">
        <v>108528467</v>
      </c>
      <c r="C2523" s="3" t="s">
        <v>5338</v>
      </c>
      <c r="D2523" s="5">
        <v>54.11</v>
      </c>
      <c r="E2523" s="5">
        <v>1827.8358000000001</v>
      </c>
      <c r="F2523" s="3" t="s">
        <v>4480</v>
      </c>
      <c r="G2523" s="3" t="s">
        <v>4491</v>
      </c>
      <c r="H2523" s="3" t="s">
        <v>4492</v>
      </c>
      <c r="I2523" s="3" t="s">
        <v>4493</v>
      </c>
      <c r="J2523" s="3"/>
      <c r="K2523" s="6" t="s">
        <v>4474</v>
      </c>
      <c r="L2523" s="6" t="s">
        <v>4474</v>
      </c>
      <c r="M2523" s="6" t="s">
        <v>4474</v>
      </c>
      <c r="N2523" s="6" t="s">
        <v>4474</v>
      </c>
      <c r="O2523" s="6" t="s">
        <v>4474</v>
      </c>
      <c r="P2523" s="6" t="s">
        <v>4474</v>
      </c>
      <c r="Q2523" s="6" t="s">
        <v>4474</v>
      </c>
      <c r="R2523" s="6" t="s">
        <v>4474</v>
      </c>
      <c r="S2523" s="6" t="s">
        <v>4474</v>
      </c>
      <c r="T2523" s="6" t="s">
        <v>4474</v>
      </c>
      <c r="U2523" s="6" t="s">
        <v>4474</v>
      </c>
      <c r="V2523" s="6" t="s">
        <v>4474</v>
      </c>
      <c r="W2523" s="6" t="s">
        <v>4474</v>
      </c>
      <c r="X2523" s="6" t="s">
        <v>4474</v>
      </c>
      <c r="Y2523" s="6" t="s">
        <v>4474</v>
      </c>
      <c r="Z2523" s="6" t="s">
        <v>4474</v>
      </c>
      <c r="AA2523" s="6" t="s">
        <v>4474</v>
      </c>
      <c r="AB2523" s="6" t="s">
        <v>4474</v>
      </c>
      <c r="AC2523" s="6" t="s">
        <v>4474</v>
      </c>
      <c r="AD2523" s="6" t="s">
        <v>4474</v>
      </c>
      <c r="AF2523" t="e">
        <f t="shared" si="780"/>
        <v>#VALUE!</v>
      </c>
      <c r="AG2523" t="e">
        <f t="shared" si="781"/>
        <v>#VALUE!</v>
      </c>
      <c r="AH2523" t="e">
        <f t="shared" si="782"/>
        <v>#VALUE!</v>
      </c>
      <c r="AI2523" t="e">
        <f t="shared" si="783"/>
        <v>#VALUE!</v>
      </c>
      <c r="AJ2523" t="e">
        <f t="shared" si="784"/>
        <v>#VALUE!</v>
      </c>
      <c r="AK2523" t="e">
        <f t="shared" si="785"/>
        <v>#VALUE!</v>
      </c>
      <c r="AL2523" t="e">
        <f t="shared" si="786"/>
        <v>#VALUE!</v>
      </c>
      <c r="AM2523" t="e">
        <f t="shared" si="787"/>
        <v>#VALUE!</v>
      </c>
      <c r="AN2523" t="e">
        <f t="shared" si="788"/>
        <v>#VALUE!</v>
      </c>
      <c r="AO2523" t="e">
        <f t="shared" si="789"/>
        <v>#VALUE!</v>
      </c>
      <c r="AP2523">
        <f t="shared" si="790"/>
        <v>0</v>
      </c>
      <c r="AQ2523">
        <f t="shared" si="791"/>
        <v>0</v>
      </c>
      <c r="AR2523">
        <f t="shared" si="792"/>
        <v>0</v>
      </c>
      <c r="AS2523">
        <f t="shared" si="793"/>
        <v>0</v>
      </c>
      <c r="AT2523">
        <f t="shared" si="794"/>
        <v>0</v>
      </c>
      <c r="AU2523">
        <f t="shared" si="795"/>
        <v>0</v>
      </c>
      <c r="AV2523">
        <f t="shared" si="796"/>
        <v>0</v>
      </c>
      <c r="AW2523">
        <f t="shared" si="797"/>
        <v>0</v>
      </c>
      <c r="AX2523">
        <f t="shared" si="798"/>
        <v>0</v>
      </c>
      <c r="AY2523">
        <f t="shared" si="799"/>
        <v>0</v>
      </c>
    </row>
    <row r="2524" spans="1:51" x14ac:dyDescent="0.3">
      <c r="A2524" s="1" t="s">
        <v>2518</v>
      </c>
      <c r="B2524" s="2">
        <v>14918784</v>
      </c>
      <c r="C2524" s="3" t="s">
        <v>5338</v>
      </c>
      <c r="D2524" s="5">
        <v>19.36</v>
      </c>
      <c r="E2524" s="5">
        <v>19.36</v>
      </c>
      <c r="F2524" s="3" t="s">
        <v>4480</v>
      </c>
      <c r="G2524" s="3" t="s">
        <v>4491</v>
      </c>
      <c r="H2524" s="3" t="s">
        <v>4492</v>
      </c>
      <c r="I2524" s="3" t="s">
        <v>4493</v>
      </c>
      <c r="J2524" s="3"/>
      <c r="K2524" s="6" t="s">
        <v>4474</v>
      </c>
      <c r="L2524" s="6" t="s">
        <v>4474</v>
      </c>
      <c r="M2524" s="6" t="s">
        <v>4474</v>
      </c>
      <c r="N2524" s="6" t="s">
        <v>4474</v>
      </c>
      <c r="O2524" s="6" t="s">
        <v>4474</v>
      </c>
      <c r="P2524" s="6" t="s">
        <v>4474</v>
      </c>
      <c r="Q2524" s="6" t="s">
        <v>4474</v>
      </c>
      <c r="R2524" s="6" t="s">
        <v>4474</v>
      </c>
      <c r="S2524" s="6" t="s">
        <v>4474</v>
      </c>
      <c r="T2524" s="6" t="s">
        <v>4474</v>
      </c>
      <c r="U2524" s="6" t="s">
        <v>4474</v>
      </c>
      <c r="V2524" s="6" t="s">
        <v>4474</v>
      </c>
      <c r="W2524" s="6" t="s">
        <v>4474</v>
      </c>
      <c r="X2524" s="6" t="s">
        <v>4474</v>
      </c>
      <c r="Y2524" s="6" t="s">
        <v>4474</v>
      </c>
      <c r="Z2524" s="6" t="s">
        <v>4474</v>
      </c>
      <c r="AA2524" s="6" t="s">
        <v>4474</v>
      </c>
      <c r="AB2524" s="6" t="s">
        <v>4474</v>
      </c>
      <c r="AC2524" s="6" t="s">
        <v>4474</v>
      </c>
      <c r="AD2524" s="6" t="s">
        <v>4474</v>
      </c>
      <c r="AF2524" t="e">
        <f t="shared" si="780"/>
        <v>#VALUE!</v>
      </c>
      <c r="AG2524" t="e">
        <f t="shared" si="781"/>
        <v>#VALUE!</v>
      </c>
      <c r="AH2524" t="e">
        <f t="shared" si="782"/>
        <v>#VALUE!</v>
      </c>
      <c r="AI2524" t="e">
        <f t="shared" si="783"/>
        <v>#VALUE!</v>
      </c>
      <c r="AJ2524" t="e">
        <f t="shared" si="784"/>
        <v>#VALUE!</v>
      </c>
      <c r="AK2524" t="e">
        <f t="shared" si="785"/>
        <v>#VALUE!</v>
      </c>
      <c r="AL2524" t="e">
        <f t="shared" si="786"/>
        <v>#VALUE!</v>
      </c>
      <c r="AM2524" t="e">
        <f t="shared" si="787"/>
        <v>#VALUE!</v>
      </c>
      <c r="AN2524" t="e">
        <f t="shared" si="788"/>
        <v>#VALUE!</v>
      </c>
      <c r="AO2524" t="e">
        <f t="shared" si="789"/>
        <v>#VALUE!</v>
      </c>
      <c r="AP2524">
        <f t="shared" si="790"/>
        <v>0</v>
      </c>
      <c r="AQ2524">
        <f t="shared" si="791"/>
        <v>0</v>
      </c>
      <c r="AR2524">
        <f t="shared" si="792"/>
        <v>0</v>
      </c>
      <c r="AS2524">
        <f t="shared" si="793"/>
        <v>0</v>
      </c>
      <c r="AT2524">
        <f t="shared" si="794"/>
        <v>0</v>
      </c>
      <c r="AU2524">
        <f t="shared" si="795"/>
        <v>0</v>
      </c>
      <c r="AV2524">
        <f t="shared" si="796"/>
        <v>0</v>
      </c>
      <c r="AW2524">
        <f t="shared" si="797"/>
        <v>0</v>
      </c>
      <c r="AX2524">
        <f t="shared" si="798"/>
        <v>0</v>
      </c>
      <c r="AY2524">
        <f t="shared" si="799"/>
        <v>0</v>
      </c>
    </row>
    <row r="2525" spans="1:51" x14ac:dyDescent="0.3">
      <c r="A2525" s="1" t="s">
        <v>2519</v>
      </c>
      <c r="B2525" s="2">
        <v>29185677</v>
      </c>
      <c r="C2525" s="3" t="s">
        <v>5338</v>
      </c>
      <c r="D2525" s="5">
        <v>26.28</v>
      </c>
      <c r="E2525" s="5">
        <v>50.588999999999999</v>
      </c>
      <c r="F2525" s="3" t="s">
        <v>4480</v>
      </c>
      <c r="G2525" s="3" t="s">
        <v>4491</v>
      </c>
      <c r="H2525" s="3" t="s">
        <v>4492</v>
      </c>
      <c r="I2525" s="3" t="s">
        <v>4493</v>
      </c>
      <c r="J2525" s="3"/>
      <c r="K2525" s="6" t="s">
        <v>4474</v>
      </c>
      <c r="L2525" s="6" t="s">
        <v>4474</v>
      </c>
      <c r="M2525" s="6" t="s">
        <v>4474</v>
      </c>
      <c r="N2525" s="6" t="s">
        <v>4474</v>
      </c>
      <c r="O2525" s="6" t="s">
        <v>4474</v>
      </c>
      <c r="P2525" s="6" t="s">
        <v>4474</v>
      </c>
      <c r="Q2525" s="6" t="s">
        <v>4474</v>
      </c>
      <c r="R2525" s="6" t="s">
        <v>4474</v>
      </c>
      <c r="S2525" s="6" t="s">
        <v>4474</v>
      </c>
      <c r="T2525" s="6" t="s">
        <v>4474</v>
      </c>
      <c r="U2525" s="6" t="s">
        <v>4474</v>
      </c>
      <c r="V2525" s="6" t="s">
        <v>4474</v>
      </c>
      <c r="W2525" s="6" t="s">
        <v>4474</v>
      </c>
      <c r="X2525" s="6" t="s">
        <v>4474</v>
      </c>
      <c r="Y2525" s="6" t="s">
        <v>4474</v>
      </c>
      <c r="Z2525" s="6" t="s">
        <v>4474</v>
      </c>
      <c r="AA2525" s="6" t="s">
        <v>4474</v>
      </c>
      <c r="AB2525" s="6" t="s">
        <v>4474</v>
      </c>
      <c r="AC2525" s="6" t="s">
        <v>4474</v>
      </c>
      <c r="AD2525" s="6" t="s">
        <v>4474</v>
      </c>
      <c r="AF2525" t="e">
        <f t="shared" si="780"/>
        <v>#VALUE!</v>
      </c>
      <c r="AG2525" t="e">
        <f t="shared" si="781"/>
        <v>#VALUE!</v>
      </c>
      <c r="AH2525" t="e">
        <f t="shared" si="782"/>
        <v>#VALUE!</v>
      </c>
      <c r="AI2525" t="e">
        <f t="shared" si="783"/>
        <v>#VALUE!</v>
      </c>
      <c r="AJ2525" t="e">
        <f t="shared" si="784"/>
        <v>#VALUE!</v>
      </c>
      <c r="AK2525" t="e">
        <f t="shared" si="785"/>
        <v>#VALUE!</v>
      </c>
      <c r="AL2525" t="e">
        <f t="shared" si="786"/>
        <v>#VALUE!</v>
      </c>
      <c r="AM2525" t="e">
        <f t="shared" si="787"/>
        <v>#VALUE!</v>
      </c>
      <c r="AN2525" t="e">
        <f t="shared" si="788"/>
        <v>#VALUE!</v>
      </c>
      <c r="AO2525" t="e">
        <f t="shared" si="789"/>
        <v>#VALUE!</v>
      </c>
      <c r="AP2525">
        <f t="shared" si="790"/>
        <v>0</v>
      </c>
      <c r="AQ2525">
        <f t="shared" si="791"/>
        <v>0</v>
      </c>
      <c r="AR2525">
        <f t="shared" si="792"/>
        <v>0</v>
      </c>
      <c r="AS2525">
        <f t="shared" si="793"/>
        <v>0</v>
      </c>
      <c r="AT2525">
        <f t="shared" si="794"/>
        <v>0</v>
      </c>
      <c r="AU2525">
        <f t="shared" si="795"/>
        <v>0</v>
      </c>
      <c r="AV2525">
        <f t="shared" si="796"/>
        <v>0</v>
      </c>
      <c r="AW2525">
        <f t="shared" si="797"/>
        <v>0</v>
      </c>
      <c r="AX2525">
        <f t="shared" si="798"/>
        <v>0</v>
      </c>
      <c r="AY2525">
        <f t="shared" si="799"/>
        <v>0</v>
      </c>
    </row>
    <row r="2526" spans="1:51" x14ac:dyDescent="0.3">
      <c r="A2526" s="1" t="s">
        <v>2520</v>
      </c>
      <c r="B2526" s="2">
        <v>105896272</v>
      </c>
      <c r="C2526" s="3" t="s">
        <v>5338</v>
      </c>
      <c r="D2526" s="5">
        <v>23.81</v>
      </c>
      <c r="E2526" s="5">
        <v>40.476999999999997</v>
      </c>
      <c r="F2526" s="3" t="s">
        <v>4480</v>
      </c>
      <c r="G2526" s="3" t="s">
        <v>4491</v>
      </c>
      <c r="H2526" s="3" t="s">
        <v>4492</v>
      </c>
      <c r="I2526" s="3" t="s">
        <v>4493</v>
      </c>
      <c r="J2526" s="3"/>
      <c r="K2526" s="6" t="s">
        <v>4474</v>
      </c>
      <c r="L2526" s="6" t="s">
        <v>4474</v>
      </c>
      <c r="M2526" s="6" t="s">
        <v>4474</v>
      </c>
      <c r="N2526" s="6" t="s">
        <v>4474</v>
      </c>
      <c r="O2526" s="6" t="s">
        <v>4474</v>
      </c>
      <c r="P2526" s="6" t="s">
        <v>4474</v>
      </c>
      <c r="Q2526" s="6" t="s">
        <v>4474</v>
      </c>
      <c r="R2526" s="6" t="s">
        <v>4474</v>
      </c>
      <c r="S2526" s="6" t="s">
        <v>4474</v>
      </c>
      <c r="T2526" s="6" t="s">
        <v>4474</v>
      </c>
      <c r="U2526" s="6" t="s">
        <v>4474</v>
      </c>
      <c r="V2526" s="6" t="s">
        <v>4474</v>
      </c>
      <c r="W2526" s="6" t="s">
        <v>4474</v>
      </c>
      <c r="X2526" s="6" t="s">
        <v>4474</v>
      </c>
      <c r="Y2526" s="6" t="s">
        <v>4474</v>
      </c>
      <c r="Z2526" s="6" t="s">
        <v>4474</v>
      </c>
      <c r="AA2526" s="6" t="s">
        <v>4474</v>
      </c>
      <c r="AB2526" s="6" t="s">
        <v>4474</v>
      </c>
      <c r="AC2526" s="6" t="s">
        <v>4474</v>
      </c>
      <c r="AD2526" s="6" t="s">
        <v>4474</v>
      </c>
      <c r="AF2526" t="e">
        <f t="shared" si="780"/>
        <v>#VALUE!</v>
      </c>
      <c r="AG2526" t="e">
        <f t="shared" si="781"/>
        <v>#VALUE!</v>
      </c>
      <c r="AH2526" t="e">
        <f t="shared" si="782"/>
        <v>#VALUE!</v>
      </c>
      <c r="AI2526" t="e">
        <f t="shared" si="783"/>
        <v>#VALUE!</v>
      </c>
      <c r="AJ2526" t="e">
        <f t="shared" si="784"/>
        <v>#VALUE!</v>
      </c>
      <c r="AK2526" t="e">
        <f t="shared" si="785"/>
        <v>#VALUE!</v>
      </c>
      <c r="AL2526" t="e">
        <f t="shared" si="786"/>
        <v>#VALUE!</v>
      </c>
      <c r="AM2526" t="e">
        <f t="shared" si="787"/>
        <v>#VALUE!</v>
      </c>
      <c r="AN2526" t="e">
        <f t="shared" si="788"/>
        <v>#VALUE!</v>
      </c>
      <c r="AO2526" t="e">
        <f t="shared" si="789"/>
        <v>#VALUE!</v>
      </c>
      <c r="AP2526">
        <f t="shared" si="790"/>
        <v>0</v>
      </c>
      <c r="AQ2526">
        <f t="shared" si="791"/>
        <v>0</v>
      </c>
      <c r="AR2526">
        <f t="shared" si="792"/>
        <v>0</v>
      </c>
      <c r="AS2526">
        <f t="shared" si="793"/>
        <v>0</v>
      </c>
      <c r="AT2526">
        <f t="shared" si="794"/>
        <v>0</v>
      </c>
      <c r="AU2526">
        <f t="shared" si="795"/>
        <v>0</v>
      </c>
      <c r="AV2526">
        <f t="shared" si="796"/>
        <v>0</v>
      </c>
      <c r="AW2526">
        <f t="shared" si="797"/>
        <v>0</v>
      </c>
      <c r="AX2526">
        <f t="shared" si="798"/>
        <v>0</v>
      </c>
      <c r="AY2526">
        <f t="shared" si="799"/>
        <v>0</v>
      </c>
    </row>
    <row r="2527" spans="1:51" x14ac:dyDescent="0.3">
      <c r="A2527" s="1" t="s">
        <v>2521</v>
      </c>
      <c r="B2527" s="2">
        <v>105896271</v>
      </c>
      <c r="C2527" s="3" t="s">
        <v>5338</v>
      </c>
      <c r="D2527" s="5">
        <v>33.14</v>
      </c>
      <c r="E2527" s="5">
        <v>188.898</v>
      </c>
      <c r="F2527" s="3" t="s">
        <v>4480</v>
      </c>
      <c r="G2527" s="3" t="s">
        <v>4491</v>
      </c>
      <c r="H2527" s="3" t="s">
        <v>4492</v>
      </c>
      <c r="I2527" s="3" t="s">
        <v>4493</v>
      </c>
      <c r="J2527" s="3"/>
      <c r="K2527" s="6" t="s">
        <v>4474</v>
      </c>
      <c r="L2527" s="6" t="s">
        <v>4474</v>
      </c>
      <c r="M2527" s="6" t="s">
        <v>4474</v>
      </c>
      <c r="N2527" s="6" t="s">
        <v>4474</v>
      </c>
      <c r="O2527" s="6" t="s">
        <v>4474</v>
      </c>
      <c r="P2527" s="6" t="s">
        <v>4474</v>
      </c>
      <c r="Q2527" s="6" t="s">
        <v>4474</v>
      </c>
      <c r="R2527" s="6" t="s">
        <v>4474</v>
      </c>
      <c r="S2527" s="6" t="s">
        <v>4474</v>
      </c>
      <c r="T2527" s="6" t="s">
        <v>4474</v>
      </c>
      <c r="U2527" s="6" t="s">
        <v>4474</v>
      </c>
      <c r="V2527" s="6" t="s">
        <v>4474</v>
      </c>
      <c r="W2527" s="6" t="s">
        <v>4474</v>
      </c>
      <c r="X2527" s="6" t="s">
        <v>4474</v>
      </c>
      <c r="Y2527" s="6" t="s">
        <v>4474</v>
      </c>
      <c r="Z2527" s="6" t="s">
        <v>4474</v>
      </c>
      <c r="AA2527" s="6" t="s">
        <v>4474</v>
      </c>
      <c r="AB2527" s="6" t="s">
        <v>4474</v>
      </c>
      <c r="AC2527" s="6" t="s">
        <v>4474</v>
      </c>
      <c r="AD2527" s="6" t="s">
        <v>4474</v>
      </c>
      <c r="AF2527" t="e">
        <f t="shared" si="780"/>
        <v>#VALUE!</v>
      </c>
      <c r="AG2527" t="e">
        <f t="shared" si="781"/>
        <v>#VALUE!</v>
      </c>
      <c r="AH2527" t="e">
        <f t="shared" si="782"/>
        <v>#VALUE!</v>
      </c>
      <c r="AI2527" t="e">
        <f t="shared" si="783"/>
        <v>#VALUE!</v>
      </c>
      <c r="AJ2527" t="e">
        <f t="shared" si="784"/>
        <v>#VALUE!</v>
      </c>
      <c r="AK2527" t="e">
        <f t="shared" si="785"/>
        <v>#VALUE!</v>
      </c>
      <c r="AL2527" t="e">
        <f t="shared" si="786"/>
        <v>#VALUE!</v>
      </c>
      <c r="AM2527" t="e">
        <f t="shared" si="787"/>
        <v>#VALUE!</v>
      </c>
      <c r="AN2527" t="e">
        <f t="shared" si="788"/>
        <v>#VALUE!</v>
      </c>
      <c r="AO2527" t="e">
        <f t="shared" si="789"/>
        <v>#VALUE!</v>
      </c>
      <c r="AP2527">
        <f t="shared" si="790"/>
        <v>0</v>
      </c>
      <c r="AQ2527">
        <f t="shared" si="791"/>
        <v>0</v>
      </c>
      <c r="AR2527">
        <f t="shared" si="792"/>
        <v>0</v>
      </c>
      <c r="AS2527">
        <f t="shared" si="793"/>
        <v>0</v>
      </c>
      <c r="AT2527">
        <f t="shared" si="794"/>
        <v>0</v>
      </c>
      <c r="AU2527">
        <f t="shared" si="795"/>
        <v>0</v>
      </c>
      <c r="AV2527">
        <f t="shared" si="796"/>
        <v>0</v>
      </c>
      <c r="AW2527">
        <f t="shared" si="797"/>
        <v>0</v>
      </c>
      <c r="AX2527">
        <f t="shared" si="798"/>
        <v>0</v>
      </c>
      <c r="AY2527">
        <f t="shared" si="799"/>
        <v>0</v>
      </c>
    </row>
    <row r="2528" spans="1:51" x14ac:dyDescent="0.3">
      <c r="A2528" s="1" t="s">
        <v>2522</v>
      </c>
      <c r="B2528" s="2">
        <v>117278015</v>
      </c>
      <c r="C2528" s="3" t="s">
        <v>5338</v>
      </c>
      <c r="D2528" s="5">
        <v>24.055</v>
      </c>
      <c r="E2528" s="5">
        <v>156.83860000000001</v>
      </c>
      <c r="F2528" s="3" t="s">
        <v>4480</v>
      </c>
      <c r="G2528" s="3" t="s">
        <v>4491</v>
      </c>
      <c r="H2528" s="3" t="s">
        <v>4492</v>
      </c>
      <c r="I2528" s="3" t="s">
        <v>4493</v>
      </c>
      <c r="J2528" s="3"/>
      <c r="K2528" s="6" t="s">
        <v>4474</v>
      </c>
      <c r="L2528" s="6" t="s">
        <v>4474</v>
      </c>
      <c r="M2528" s="6" t="s">
        <v>4474</v>
      </c>
      <c r="N2528" s="6" t="s">
        <v>4474</v>
      </c>
      <c r="O2528" s="6" t="s">
        <v>4474</v>
      </c>
      <c r="P2528" s="6" t="s">
        <v>4474</v>
      </c>
      <c r="Q2528" s="6" t="s">
        <v>4474</v>
      </c>
      <c r="R2528" s="6" t="s">
        <v>4474</v>
      </c>
      <c r="S2528" s="6" t="s">
        <v>4474</v>
      </c>
      <c r="T2528" s="6" t="s">
        <v>4474</v>
      </c>
      <c r="U2528" s="6" t="s">
        <v>4474</v>
      </c>
      <c r="V2528" s="6" t="s">
        <v>4474</v>
      </c>
      <c r="W2528" s="6" t="s">
        <v>4474</v>
      </c>
      <c r="X2528" s="6" t="s">
        <v>4474</v>
      </c>
      <c r="Y2528" s="6" t="s">
        <v>4474</v>
      </c>
      <c r="Z2528" s="6" t="s">
        <v>4474</v>
      </c>
      <c r="AA2528" s="6" t="s">
        <v>4474</v>
      </c>
      <c r="AB2528" s="6" t="s">
        <v>4474</v>
      </c>
      <c r="AC2528" s="6" t="s">
        <v>4474</v>
      </c>
      <c r="AD2528" s="6" t="s">
        <v>4474</v>
      </c>
      <c r="AF2528" t="e">
        <f t="shared" si="780"/>
        <v>#VALUE!</v>
      </c>
      <c r="AG2528" t="e">
        <f t="shared" si="781"/>
        <v>#VALUE!</v>
      </c>
      <c r="AH2528" t="e">
        <f t="shared" si="782"/>
        <v>#VALUE!</v>
      </c>
      <c r="AI2528" t="e">
        <f t="shared" si="783"/>
        <v>#VALUE!</v>
      </c>
      <c r="AJ2528" t="e">
        <f t="shared" si="784"/>
        <v>#VALUE!</v>
      </c>
      <c r="AK2528" t="e">
        <f t="shared" si="785"/>
        <v>#VALUE!</v>
      </c>
      <c r="AL2528" t="e">
        <f t="shared" si="786"/>
        <v>#VALUE!</v>
      </c>
      <c r="AM2528" t="e">
        <f t="shared" si="787"/>
        <v>#VALUE!</v>
      </c>
      <c r="AN2528" t="e">
        <f t="shared" si="788"/>
        <v>#VALUE!</v>
      </c>
      <c r="AO2528" t="e">
        <f t="shared" si="789"/>
        <v>#VALUE!</v>
      </c>
      <c r="AP2528">
        <f t="shared" si="790"/>
        <v>0</v>
      </c>
      <c r="AQ2528">
        <f t="shared" si="791"/>
        <v>0</v>
      </c>
      <c r="AR2528">
        <f t="shared" si="792"/>
        <v>0</v>
      </c>
      <c r="AS2528">
        <f t="shared" si="793"/>
        <v>0</v>
      </c>
      <c r="AT2528">
        <f t="shared" si="794"/>
        <v>0</v>
      </c>
      <c r="AU2528">
        <f t="shared" si="795"/>
        <v>0</v>
      </c>
      <c r="AV2528">
        <f t="shared" si="796"/>
        <v>0</v>
      </c>
      <c r="AW2528">
        <f t="shared" si="797"/>
        <v>0</v>
      </c>
      <c r="AX2528">
        <f t="shared" si="798"/>
        <v>0</v>
      </c>
      <c r="AY2528">
        <f t="shared" si="799"/>
        <v>0</v>
      </c>
    </row>
    <row r="2529" spans="1:51" x14ac:dyDescent="0.3">
      <c r="A2529" s="1" t="s">
        <v>2523</v>
      </c>
      <c r="B2529" s="2">
        <v>100401152</v>
      </c>
      <c r="C2529" s="3" t="s">
        <v>5338</v>
      </c>
      <c r="D2529" s="5">
        <v>23.6</v>
      </c>
      <c r="E2529" s="5">
        <v>116.82</v>
      </c>
      <c r="F2529" s="3" t="s">
        <v>4480</v>
      </c>
      <c r="G2529" s="3" t="s">
        <v>4491</v>
      </c>
      <c r="H2529" s="3" t="s">
        <v>4492</v>
      </c>
      <c r="I2529" s="3" t="s">
        <v>4493</v>
      </c>
      <c r="J2529" s="3"/>
      <c r="K2529" s="6" t="s">
        <v>4474</v>
      </c>
      <c r="L2529" s="6" t="s">
        <v>4474</v>
      </c>
      <c r="M2529" s="6" t="s">
        <v>4474</v>
      </c>
      <c r="N2529" s="6" t="s">
        <v>4474</v>
      </c>
      <c r="O2529" s="6" t="s">
        <v>4474</v>
      </c>
      <c r="P2529" s="6" t="s">
        <v>4474</v>
      </c>
      <c r="Q2529" s="6" t="s">
        <v>4474</v>
      </c>
      <c r="R2529" s="6" t="s">
        <v>4474</v>
      </c>
      <c r="S2529" s="6" t="s">
        <v>4474</v>
      </c>
      <c r="T2529" s="6" t="s">
        <v>4474</v>
      </c>
      <c r="U2529" s="6" t="s">
        <v>4474</v>
      </c>
      <c r="V2529" s="6" t="s">
        <v>4474</v>
      </c>
      <c r="W2529" s="6" t="s">
        <v>4474</v>
      </c>
      <c r="X2529" s="6" t="s">
        <v>4474</v>
      </c>
      <c r="Y2529" s="6" t="s">
        <v>4474</v>
      </c>
      <c r="Z2529" s="6" t="s">
        <v>4474</v>
      </c>
      <c r="AA2529" s="6" t="s">
        <v>4474</v>
      </c>
      <c r="AB2529" s="6" t="s">
        <v>4474</v>
      </c>
      <c r="AC2529" s="6" t="s">
        <v>4474</v>
      </c>
      <c r="AD2529" s="6" t="s">
        <v>4474</v>
      </c>
      <c r="AF2529" t="e">
        <f t="shared" si="780"/>
        <v>#VALUE!</v>
      </c>
      <c r="AG2529" t="e">
        <f t="shared" si="781"/>
        <v>#VALUE!</v>
      </c>
      <c r="AH2529" t="e">
        <f t="shared" si="782"/>
        <v>#VALUE!</v>
      </c>
      <c r="AI2529" t="e">
        <f t="shared" si="783"/>
        <v>#VALUE!</v>
      </c>
      <c r="AJ2529" t="e">
        <f t="shared" si="784"/>
        <v>#VALUE!</v>
      </c>
      <c r="AK2529" t="e">
        <f t="shared" si="785"/>
        <v>#VALUE!</v>
      </c>
      <c r="AL2529" t="e">
        <f t="shared" si="786"/>
        <v>#VALUE!</v>
      </c>
      <c r="AM2529" t="e">
        <f t="shared" si="787"/>
        <v>#VALUE!</v>
      </c>
      <c r="AN2529" t="e">
        <f t="shared" si="788"/>
        <v>#VALUE!</v>
      </c>
      <c r="AO2529" t="e">
        <f t="shared" si="789"/>
        <v>#VALUE!</v>
      </c>
      <c r="AP2529">
        <f t="shared" si="790"/>
        <v>0</v>
      </c>
      <c r="AQ2529">
        <f t="shared" si="791"/>
        <v>0</v>
      </c>
      <c r="AR2529">
        <f t="shared" si="792"/>
        <v>0</v>
      </c>
      <c r="AS2529">
        <f t="shared" si="793"/>
        <v>0</v>
      </c>
      <c r="AT2529">
        <f t="shared" si="794"/>
        <v>0</v>
      </c>
      <c r="AU2529">
        <f t="shared" si="795"/>
        <v>0</v>
      </c>
      <c r="AV2529">
        <f t="shared" si="796"/>
        <v>0</v>
      </c>
      <c r="AW2529">
        <f t="shared" si="797"/>
        <v>0</v>
      </c>
      <c r="AX2529">
        <f t="shared" si="798"/>
        <v>0</v>
      </c>
      <c r="AY2529">
        <f t="shared" si="799"/>
        <v>0</v>
      </c>
    </row>
    <row r="2530" spans="1:51" x14ac:dyDescent="0.3">
      <c r="A2530" s="1" t="s">
        <v>2524</v>
      </c>
      <c r="B2530" s="2">
        <v>14814228</v>
      </c>
      <c r="C2530" s="3" t="s">
        <v>5338</v>
      </c>
      <c r="D2530" s="5">
        <v>52.44</v>
      </c>
      <c r="E2530" s="5">
        <v>572.90700000000004</v>
      </c>
      <c r="F2530" s="3" t="s">
        <v>4480</v>
      </c>
      <c r="G2530" s="3" t="s">
        <v>4491</v>
      </c>
      <c r="H2530" s="3" t="s">
        <v>4492</v>
      </c>
      <c r="I2530" s="3" t="s">
        <v>4493</v>
      </c>
      <c r="J2530" s="3"/>
      <c r="K2530" s="6" t="s">
        <v>4474</v>
      </c>
      <c r="L2530" s="6" t="s">
        <v>4474</v>
      </c>
      <c r="M2530" s="6" t="s">
        <v>4474</v>
      </c>
      <c r="N2530" s="6" t="s">
        <v>4474</v>
      </c>
      <c r="O2530" s="6" t="s">
        <v>4474</v>
      </c>
      <c r="P2530" s="6" t="s">
        <v>4474</v>
      </c>
      <c r="Q2530" s="6" t="s">
        <v>4474</v>
      </c>
      <c r="R2530" s="6" t="s">
        <v>4474</v>
      </c>
      <c r="S2530" s="6" t="s">
        <v>4474</v>
      </c>
      <c r="T2530" s="6" t="s">
        <v>4474</v>
      </c>
      <c r="U2530" s="6" t="s">
        <v>4474</v>
      </c>
      <c r="V2530" s="6" t="s">
        <v>4474</v>
      </c>
      <c r="W2530" s="6" t="s">
        <v>4474</v>
      </c>
      <c r="X2530" s="6" t="s">
        <v>4474</v>
      </c>
      <c r="Y2530" s="6" t="s">
        <v>4474</v>
      </c>
      <c r="Z2530" s="6" t="s">
        <v>4474</v>
      </c>
      <c r="AA2530" s="6" t="s">
        <v>4474</v>
      </c>
      <c r="AB2530" s="6" t="s">
        <v>4474</v>
      </c>
      <c r="AC2530" s="6" t="s">
        <v>4474</v>
      </c>
      <c r="AD2530" s="6" t="s">
        <v>4474</v>
      </c>
      <c r="AF2530" t="e">
        <f t="shared" si="780"/>
        <v>#VALUE!</v>
      </c>
      <c r="AG2530" t="e">
        <f t="shared" si="781"/>
        <v>#VALUE!</v>
      </c>
      <c r="AH2530" t="e">
        <f t="shared" si="782"/>
        <v>#VALUE!</v>
      </c>
      <c r="AI2530" t="e">
        <f t="shared" si="783"/>
        <v>#VALUE!</v>
      </c>
      <c r="AJ2530" t="e">
        <f t="shared" si="784"/>
        <v>#VALUE!</v>
      </c>
      <c r="AK2530" t="e">
        <f t="shared" si="785"/>
        <v>#VALUE!</v>
      </c>
      <c r="AL2530" t="e">
        <f t="shared" si="786"/>
        <v>#VALUE!</v>
      </c>
      <c r="AM2530" t="e">
        <f t="shared" si="787"/>
        <v>#VALUE!</v>
      </c>
      <c r="AN2530" t="e">
        <f t="shared" si="788"/>
        <v>#VALUE!</v>
      </c>
      <c r="AO2530" t="e">
        <f t="shared" si="789"/>
        <v>#VALUE!</v>
      </c>
      <c r="AP2530">
        <f t="shared" si="790"/>
        <v>0</v>
      </c>
      <c r="AQ2530">
        <f t="shared" si="791"/>
        <v>0</v>
      </c>
      <c r="AR2530">
        <f t="shared" si="792"/>
        <v>0</v>
      </c>
      <c r="AS2530">
        <f t="shared" si="793"/>
        <v>0</v>
      </c>
      <c r="AT2530">
        <f t="shared" si="794"/>
        <v>0</v>
      </c>
      <c r="AU2530">
        <f t="shared" si="795"/>
        <v>0</v>
      </c>
      <c r="AV2530">
        <f t="shared" si="796"/>
        <v>0</v>
      </c>
      <c r="AW2530">
        <f t="shared" si="797"/>
        <v>0</v>
      </c>
      <c r="AX2530">
        <f t="shared" si="798"/>
        <v>0</v>
      </c>
      <c r="AY2530">
        <f t="shared" si="799"/>
        <v>0</v>
      </c>
    </row>
    <row r="2531" spans="1:51" x14ac:dyDescent="0.3">
      <c r="A2531" s="1" t="s">
        <v>2525</v>
      </c>
      <c r="B2531" s="2">
        <v>4914216</v>
      </c>
      <c r="C2531" s="3" t="s">
        <v>5337</v>
      </c>
      <c r="D2531" s="7">
        <v>349.76</v>
      </c>
      <c r="E2531" s="5">
        <v>9316.6116825600002</v>
      </c>
      <c r="F2531" s="3" t="s">
        <v>4475</v>
      </c>
      <c r="G2531" s="3" t="s">
        <v>4476</v>
      </c>
      <c r="H2531" s="3" t="s">
        <v>4477</v>
      </c>
      <c r="I2531" s="3" t="s">
        <v>4577</v>
      </c>
      <c r="J2531" s="3" t="s">
        <v>4790</v>
      </c>
      <c r="K2531" s="6">
        <v>34689000</v>
      </c>
      <c r="L2531" s="6">
        <v>33744900</v>
      </c>
      <c r="M2531" s="6">
        <v>1829600</v>
      </c>
      <c r="N2531" s="6">
        <v>1880100</v>
      </c>
      <c r="O2531" s="6">
        <v>1560700</v>
      </c>
      <c r="P2531" s="6">
        <v>1610600</v>
      </c>
      <c r="Q2531" s="6">
        <v>820500</v>
      </c>
      <c r="R2531" s="6">
        <v>862500</v>
      </c>
      <c r="S2531" s="6">
        <v>68100</v>
      </c>
      <c r="T2531" s="6">
        <v>-29700</v>
      </c>
      <c r="U2531" s="6">
        <v>8172500</v>
      </c>
      <c r="V2531" s="6">
        <v>8033900</v>
      </c>
      <c r="W2531" s="6">
        <v>23261500</v>
      </c>
      <c r="X2531" s="6">
        <v>23205200</v>
      </c>
      <c r="Y2531" s="6">
        <v>7893100</v>
      </c>
      <c r="Z2531" s="6">
        <v>8355400</v>
      </c>
      <c r="AA2531" s="6">
        <v>6664100</v>
      </c>
      <c r="AB2531" s="6">
        <v>7019900</v>
      </c>
      <c r="AC2531" s="6">
        <v>26600000</v>
      </c>
      <c r="AD2531" s="6">
        <v>26800000</v>
      </c>
      <c r="AF2531">
        <f t="shared" si="780"/>
        <v>3.5272875781871334E-2</v>
      </c>
      <c r="AG2531">
        <f t="shared" si="781"/>
        <v>3.7168393291158876E-2</v>
      </c>
      <c r="AH2531">
        <f t="shared" si="782"/>
        <v>0.35133159942394082</v>
      </c>
      <c r="AI2531">
        <f t="shared" si="783"/>
        <v>0.34621119404271455</v>
      </c>
      <c r="AJ2531">
        <f t="shared" si="784"/>
        <v>1.184421002085803</v>
      </c>
      <c r="AK2531">
        <f t="shared" si="785"/>
        <v>1.1902448752831236</v>
      </c>
      <c r="AL2531">
        <f t="shared" si="786"/>
        <v>4.4991207587419646E-2</v>
      </c>
      <c r="AM2531">
        <f t="shared" si="787"/>
        <v>4.7728693817436114E-2</v>
      </c>
      <c r="AN2531">
        <f t="shared" si="788"/>
        <v>1.4912623863465382</v>
      </c>
      <c r="AO2531">
        <f t="shared" si="789"/>
        <v>1.4541956113284953</v>
      </c>
      <c r="AP2531">
        <f t="shared" si="790"/>
        <v>1</v>
      </c>
      <c r="AQ2531">
        <f t="shared" si="791"/>
        <v>1</v>
      </c>
      <c r="AR2531">
        <f t="shared" si="792"/>
        <v>0</v>
      </c>
      <c r="AS2531">
        <f t="shared" si="793"/>
        <v>0</v>
      </c>
      <c r="AT2531">
        <f t="shared" si="794"/>
        <v>0</v>
      </c>
      <c r="AU2531">
        <f t="shared" si="795"/>
        <v>0</v>
      </c>
      <c r="AV2531">
        <f t="shared" si="796"/>
        <v>0</v>
      </c>
      <c r="AW2531">
        <f t="shared" si="797"/>
        <v>1</v>
      </c>
      <c r="AX2531">
        <f t="shared" si="798"/>
        <v>1</v>
      </c>
      <c r="AY2531">
        <f t="shared" si="799"/>
        <v>4</v>
      </c>
    </row>
    <row r="2532" spans="1:51" x14ac:dyDescent="0.3">
      <c r="A2532" s="1" t="s">
        <v>2526</v>
      </c>
      <c r="B2532" s="2">
        <v>4965581</v>
      </c>
      <c r="C2532" s="3" t="s">
        <v>5335</v>
      </c>
      <c r="D2532" s="7">
        <v>232.64</v>
      </c>
      <c r="E2532" s="5">
        <v>5772.8887836800004</v>
      </c>
      <c r="F2532" s="3" t="s">
        <v>4500</v>
      </c>
      <c r="G2532" s="3" t="s">
        <v>4574</v>
      </c>
      <c r="H2532" s="3" t="s">
        <v>4580</v>
      </c>
      <c r="I2532" s="3" t="s">
        <v>4613</v>
      </c>
      <c r="J2532" s="3" t="s">
        <v>5158</v>
      </c>
      <c r="K2532" s="6">
        <v>2195070</v>
      </c>
      <c r="L2532" s="6">
        <v>2234752</v>
      </c>
      <c r="M2532" s="6">
        <v>418755</v>
      </c>
      <c r="N2532" s="6">
        <v>427772</v>
      </c>
      <c r="O2532" s="6">
        <v>286167</v>
      </c>
      <c r="P2532" s="6">
        <v>294445</v>
      </c>
      <c r="Q2532" s="6">
        <v>194857</v>
      </c>
      <c r="R2532" s="6">
        <v>194587</v>
      </c>
      <c r="S2532" s="6">
        <v>351246</v>
      </c>
      <c r="T2532" s="6">
        <v>432328</v>
      </c>
      <c r="U2532" s="6">
        <v>799949</v>
      </c>
      <c r="V2532" s="6">
        <v>795825</v>
      </c>
      <c r="W2532" s="6">
        <v>4062244</v>
      </c>
      <c r="X2532" s="6">
        <v>3924978</v>
      </c>
      <c r="Y2532" s="6">
        <v>1562523</v>
      </c>
      <c r="Z2532" s="6">
        <v>1463978</v>
      </c>
      <c r="AA2532" s="6">
        <v>439866</v>
      </c>
      <c r="AB2532" s="6">
        <v>418189</v>
      </c>
      <c r="AC2532" s="6">
        <v>24813003</v>
      </c>
      <c r="AD2532" s="6">
        <v>24777540</v>
      </c>
      <c r="AF2532">
        <f t="shared" si="780"/>
        <v>4.7967822710797282E-2</v>
      </c>
      <c r="AG2532">
        <f t="shared" si="781"/>
        <v>4.9576583613971846E-2</v>
      </c>
      <c r="AH2532">
        <f t="shared" si="782"/>
        <v>0.19692293225123847</v>
      </c>
      <c r="AI2532">
        <f t="shared" si="783"/>
        <v>0.20275909826755717</v>
      </c>
      <c r="AJ2532">
        <f t="shared" si="784"/>
        <v>3.5522704641868206</v>
      </c>
      <c r="AK2532">
        <f t="shared" si="785"/>
        <v>3.5007568348282714</v>
      </c>
      <c r="AL2532">
        <f t="shared" si="786"/>
        <v>0.13036805204389837</v>
      </c>
      <c r="AM2532">
        <f t="shared" si="787"/>
        <v>0.13175734936136091</v>
      </c>
      <c r="AN2532">
        <f t="shared" si="788"/>
        <v>0.54035897400550037</v>
      </c>
      <c r="AO2532">
        <f t="shared" si="789"/>
        <v>0.56936675823405891</v>
      </c>
      <c r="AP2532">
        <f t="shared" si="790"/>
        <v>1</v>
      </c>
      <c r="AQ2532">
        <f t="shared" si="791"/>
        <v>1</v>
      </c>
      <c r="AR2532">
        <f t="shared" si="792"/>
        <v>0</v>
      </c>
      <c r="AS2532">
        <f t="shared" si="793"/>
        <v>1</v>
      </c>
      <c r="AT2532">
        <f t="shared" si="794"/>
        <v>1</v>
      </c>
      <c r="AU2532">
        <f t="shared" si="795"/>
        <v>1</v>
      </c>
      <c r="AV2532">
        <f t="shared" si="796"/>
        <v>0</v>
      </c>
      <c r="AW2532">
        <f t="shared" si="797"/>
        <v>0</v>
      </c>
      <c r="AX2532">
        <f t="shared" si="798"/>
        <v>0</v>
      </c>
      <c r="AY2532">
        <f t="shared" si="799"/>
        <v>5</v>
      </c>
    </row>
    <row r="2533" spans="1:51" x14ac:dyDescent="0.3">
      <c r="A2533" s="1" t="s">
        <v>2527</v>
      </c>
      <c r="B2533" s="2">
        <v>4812404</v>
      </c>
      <c r="C2533" s="3" t="s">
        <v>5335</v>
      </c>
      <c r="D2533" s="5">
        <v>47.32</v>
      </c>
      <c r="E2533" s="5">
        <v>2569.5155122000001</v>
      </c>
      <c r="F2533" s="3" t="s">
        <v>4470</v>
      </c>
      <c r="G2533" s="3" t="s">
        <v>4512</v>
      </c>
      <c r="H2533" s="3" t="s">
        <v>4513</v>
      </c>
      <c r="I2533" s="3" t="s">
        <v>4514</v>
      </c>
      <c r="J2533" s="3" t="s">
        <v>4473</v>
      </c>
      <c r="K2533" s="6">
        <v>1241739</v>
      </c>
      <c r="L2533" s="6">
        <v>1209732</v>
      </c>
      <c r="M2533" s="6">
        <v>219775</v>
      </c>
      <c r="N2533" s="6">
        <v>174706</v>
      </c>
      <c r="O2533" s="6">
        <v>175634</v>
      </c>
      <c r="P2533" s="6">
        <v>128228</v>
      </c>
      <c r="Q2533" s="6">
        <v>23682</v>
      </c>
      <c r="R2533" s="6">
        <v>-16589</v>
      </c>
      <c r="S2533" s="6">
        <v>158289</v>
      </c>
      <c r="T2533" s="6">
        <v>125431</v>
      </c>
      <c r="U2533" s="6">
        <v>604287</v>
      </c>
      <c r="V2533" s="6">
        <v>605432</v>
      </c>
      <c r="W2533" s="6">
        <v>2521958</v>
      </c>
      <c r="X2533" s="6">
        <v>2453188</v>
      </c>
      <c r="Y2533" s="6">
        <v>1093113</v>
      </c>
      <c r="Z2533" s="6">
        <v>1046689</v>
      </c>
      <c r="AA2533" s="6">
        <v>324402</v>
      </c>
      <c r="AB2533" s="6">
        <v>302986</v>
      </c>
      <c r="AC2533" s="6">
        <v>54300048</v>
      </c>
      <c r="AD2533" s="6">
        <v>54296008</v>
      </c>
      <c r="AF2533">
        <f t="shared" si="780"/>
        <v>9.3903229157662419E-3</v>
      </c>
      <c r="AG2533">
        <f t="shared" si="781"/>
        <v>-6.7622212402799952E-3</v>
      </c>
      <c r="AH2533">
        <f t="shared" si="782"/>
        <v>0.23961025520647053</v>
      </c>
      <c r="AI2533">
        <f t="shared" si="783"/>
        <v>0.24679396768612924</v>
      </c>
      <c r="AJ2533">
        <f t="shared" si="784"/>
        <v>3.3696247248783915</v>
      </c>
      <c r="AK2533">
        <f t="shared" si="785"/>
        <v>3.4545787594146264</v>
      </c>
      <c r="AL2533">
        <f t="shared" si="786"/>
        <v>0.1414419616360604</v>
      </c>
      <c r="AM2533">
        <f t="shared" si="787"/>
        <v>0.10599703074730601</v>
      </c>
      <c r="AN2533">
        <f t="shared" si="788"/>
        <v>0.49237100697156733</v>
      </c>
      <c r="AO2533">
        <f t="shared" si="789"/>
        <v>0.4931264949934534</v>
      </c>
      <c r="AP2533">
        <f t="shared" si="790"/>
        <v>1</v>
      </c>
      <c r="AQ2533">
        <f t="shared" si="791"/>
        <v>1</v>
      </c>
      <c r="AR2533">
        <f t="shared" si="792"/>
        <v>1</v>
      </c>
      <c r="AS2533">
        <f t="shared" si="793"/>
        <v>1</v>
      </c>
      <c r="AT2533">
        <f t="shared" si="794"/>
        <v>1</v>
      </c>
      <c r="AU2533">
        <f t="shared" si="795"/>
        <v>0</v>
      </c>
      <c r="AV2533">
        <f t="shared" si="796"/>
        <v>1</v>
      </c>
      <c r="AW2533">
        <f t="shared" si="797"/>
        <v>0</v>
      </c>
      <c r="AX2533">
        <f t="shared" si="798"/>
        <v>0</v>
      </c>
      <c r="AY2533">
        <f t="shared" si="799"/>
        <v>6</v>
      </c>
    </row>
    <row r="2534" spans="1:51" x14ac:dyDescent="0.3">
      <c r="A2534" s="1" t="s">
        <v>2528</v>
      </c>
      <c r="B2534" s="2">
        <v>4121693</v>
      </c>
      <c r="C2534" s="3" t="s">
        <v>5337</v>
      </c>
      <c r="D2534" s="5">
        <v>130.61000000000001</v>
      </c>
      <c r="E2534" s="5">
        <v>30118.570654700001</v>
      </c>
      <c r="F2534" s="3" t="s">
        <v>4665</v>
      </c>
      <c r="G2534" s="3" t="s">
        <v>4666</v>
      </c>
      <c r="H2534" s="3" t="s">
        <v>4776</v>
      </c>
      <c r="I2534" s="3" t="s">
        <v>4777</v>
      </c>
      <c r="J2534" s="3" t="s">
        <v>5159</v>
      </c>
      <c r="K2534" s="6">
        <v>23315469</v>
      </c>
      <c r="L2534" s="6">
        <v>23818945</v>
      </c>
      <c r="M2534" s="6">
        <v>1534735</v>
      </c>
      <c r="N2534" s="6">
        <v>1544905</v>
      </c>
      <c r="O2534" s="6">
        <v>992966</v>
      </c>
      <c r="P2534" s="6">
        <v>1009484</v>
      </c>
      <c r="Q2534" s="6">
        <v>654291</v>
      </c>
      <c r="R2534" s="6">
        <v>720020</v>
      </c>
      <c r="S2534" s="6">
        <v>1296225</v>
      </c>
      <c r="T2534" s="6">
        <v>1124899</v>
      </c>
      <c r="U2534" s="6">
        <v>5672804</v>
      </c>
      <c r="V2534" s="6">
        <v>5080802</v>
      </c>
      <c r="W2534" s="6">
        <v>19747070</v>
      </c>
      <c r="X2534" s="6">
        <v>20453984</v>
      </c>
      <c r="Y2534" s="6">
        <v>9775154</v>
      </c>
      <c r="Z2534" s="6">
        <v>10684133</v>
      </c>
      <c r="AA2534" s="6">
        <v>9680578</v>
      </c>
      <c r="AB2534" s="6">
        <v>11627149</v>
      </c>
      <c r="AC2534" s="6">
        <v>229198503</v>
      </c>
      <c r="AD2534" s="6">
        <v>229013149</v>
      </c>
      <c r="AF2534">
        <f t="shared" si="780"/>
        <v>3.3133573740306788E-2</v>
      </c>
      <c r="AG2534">
        <f t="shared" si="781"/>
        <v>3.5201944032028185E-2</v>
      </c>
      <c r="AH2534">
        <f t="shared" si="782"/>
        <v>0.28727320053050909</v>
      </c>
      <c r="AI2534">
        <f t="shared" si="783"/>
        <v>0.24840158279189031</v>
      </c>
      <c r="AJ2534">
        <f t="shared" si="784"/>
        <v>1.0097696645799454</v>
      </c>
      <c r="AK2534">
        <f t="shared" si="785"/>
        <v>0.918895337111445</v>
      </c>
      <c r="AL2534">
        <f t="shared" si="786"/>
        <v>4.2588291918983057E-2</v>
      </c>
      <c r="AM2534">
        <f t="shared" si="787"/>
        <v>4.2381558041298638E-2</v>
      </c>
      <c r="AN2534">
        <f t="shared" si="788"/>
        <v>1.1807052388025161</v>
      </c>
      <c r="AO2534">
        <f t="shared" si="789"/>
        <v>1.1645137201632698</v>
      </c>
      <c r="AP2534">
        <f t="shared" si="790"/>
        <v>1</v>
      </c>
      <c r="AQ2534">
        <f t="shared" si="791"/>
        <v>1</v>
      </c>
      <c r="AR2534">
        <f t="shared" si="792"/>
        <v>0</v>
      </c>
      <c r="AS2534">
        <f t="shared" si="793"/>
        <v>1</v>
      </c>
      <c r="AT2534">
        <f t="shared" si="794"/>
        <v>0</v>
      </c>
      <c r="AU2534">
        <f t="shared" si="795"/>
        <v>1</v>
      </c>
      <c r="AV2534">
        <f t="shared" si="796"/>
        <v>1</v>
      </c>
      <c r="AW2534">
        <f t="shared" si="797"/>
        <v>1</v>
      </c>
      <c r="AX2534">
        <f t="shared" si="798"/>
        <v>0</v>
      </c>
      <c r="AY2534">
        <f t="shared" si="799"/>
        <v>6</v>
      </c>
    </row>
    <row r="2535" spans="1:51" x14ac:dyDescent="0.3">
      <c r="A2535" s="1" t="s">
        <v>2529</v>
      </c>
      <c r="B2535" s="2">
        <v>4226853</v>
      </c>
      <c r="C2535" s="3" t="s">
        <v>5337</v>
      </c>
      <c r="D2535" s="5">
        <v>37.47</v>
      </c>
      <c r="E2535" s="5">
        <v>1693.2470053500001</v>
      </c>
      <c r="F2535" s="3" t="s">
        <v>4480</v>
      </c>
      <c r="G2535" s="3" t="s">
        <v>4481</v>
      </c>
      <c r="H2535" s="3" t="s">
        <v>4481</v>
      </c>
      <c r="I2535" s="3" t="s">
        <v>4482</v>
      </c>
      <c r="J2535" s="3" t="s">
        <v>4484</v>
      </c>
      <c r="K2535" s="6">
        <v>489653</v>
      </c>
      <c r="L2535" s="6">
        <v>489422</v>
      </c>
      <c r="M2535" s="6" t="s">
        <v>4474</v>
      </c>
      <c r="N2535" s="6" t="s">
        <v>4474</v>
      </c>
      <c r="O2535" s="6">
        <v>511823</v>
      </c>
      <c r="P2535" s="6">
        <v>516007</v>
      </c>
      <c r="Q2535" s="6">
        <v>83737</v>
      </c>
      <c r="R2535" s="6">
        <v>110505</v>
      </c>
      <c r="S2535" s="6">
        <v>536029</v>
      </c>
      <c r="T2535" s="6">
        <v>499902</v>
      </c>
      <c r="U2535" s="6">
        <v>115371</v>
      </c>
      <c r="V2535" s="6">
        <v>117745</v>
      </c>
      <c r="W2535" s="6">
        <v>12607346</v>
      </c>
      <c r="X2535" s="6">
        <v>11868570</v>
      </c>
      <c r="Y2535" s="6" t="s">
        <v>4474</v>
      </c>
      <c r="Z2535" s="6" t="s">
        <v>4474</v>
      </c>
      <c r="AA2535" s="6" t="s">
        <v>4474</v>
      </c>
      <c r="AB2535" s="6" t="s">
        <v>4474</v>
      </c>
      <c r="AC2535" s="6">
        <v>45151691</v>
      </c>
      <c r="AD2535" s="6">
        <v>45003856</v>
      </c>
      <c r="AF2535">
        <f t="shared" si="780"/>
        <v>6.6419213052453701E-3</v>
      </c>
      <c r="AG2535">
        <f t="shared" si="781"/>
        <v>9.3107257234864866E-3</v>
      </c>
      <c r="AH2535">
        <f t="shared" si="782"/>
        <v>9.151093338756626E-3</v>
      </c>
      <c r="AI2535">
        <f t="shared" si="783"/>
        <v>9.9207402408209248E-3</v>
      </c>
      <c r="AJ2535" t="e">
        <f t="shared" si="784"/>
        <v>#VALUE!</v>
      </c>
      <c r="AK2535" t="e">
        <f t="shared" si="785"/>
        <v>#VALUE!</v>
      </c>
      <c r="AL2535">
        <f t="shared" si="786"/>
        <v>1.0452769614400401</v>
      </c>
      <c r="AM2535">
        <f t="shared" si="787"/>
        <v>1.0543191764979916</v>
      </c>
      <c r="AN2535">
        <f t="shared" si="788"/>
        <v>3.8838705624482744E-2</v>
      </c>
      <c r="AO2535">
        <f t="shared" si="789"/>
        <v>4.1236812859510454E-2</v>
      </c>
      <c r="AP2535">
        <f t="shared" si="790"/>
        <v>1</v>
      </c>
      <c r="AQ2535">
        <f t="shared" si="791"/>
        <v>1</v>
      </c>
      <c r="AR2535">
        <f t="shared" si="792"/>
        <v>0</v>
      </c>
      <c r="AS2535">
        <f t="shared" si="793"/>
        <v>1</v>
      </c>
      <c r="AT2535">
        <f t="shared" si="794"/>
        <v>1</v>
      </c>
      <c r="AU2535">
        <f t="shared" si="795"/>
        <v>0</v>
      </c>
      <c r="AV2535">
        <f t="shared" si="796"/>
        <v>0</v>
      </c>
      <c r="AW2535">
        <f t="shared" si="797"/>
        <v>0</v>
      </c>
      <c r="AX2535">
        <f t="shared" si="798"/>
        <v>0</v>
      </c>
      <c r="AY2535">
        <f t="shared" si="799"/>
        <v>4</v>
      </c>
    </row>
    <row r="2536" spans="1:51" x14ac:dyDescent="0.3">
      <c r="A2536" s="1" t="s">
        <v>2530</v>
      </c>
      <c r="B2536" s="2">
        <v>4149925</v>
      </c>
      <c r="C2536" s="3" t="s">
        <v>5336</v>
      </c>
      <c r="D2536" s="7">
        <v>9.6999999999999993</v>
      </c>
      <c r="E2536" s="5">
        <v>30.269732699999999</v>
      </c>
      <c r="F2536" s="3" t="s">
        <v>4475</v>
      </c>
      <c r="G2536" s="3" t="s">
        <v>4548</v>
      </c>
      <c r="H2536" s="3" t="s">
        <v>4810</v>
      </c>
      <c r="I2536" s="3" t="s">
        <v>4811</v>
      </c>
      <c r="J2536" s="3" t="s">
        <v>5160</v>
      </c>
      <c r="K2536" s="6">
        <v>472840</v>
      </c>
      <c r="L2536" s="6">
        <v>463644</v>
      </c>
      <c r="M2536" s="6">
        <v>21627</v>
      </c>
      <c r="N2536" s="6">
        <v>21314</v>
      </c>
      <c r="O2536" s="6">
        <v>4412</v>
      </c>
      <c r="P2536" s="6">
        <v>4203</v>
      </c>
      <c r="Q2536" s="6">
        <v>-26685</v>
      </c>
      <c r="R2536" s="6">
        <v>-11382</v>
      </c>
      <c r="S2536" s="6">
        <v>20611</v>
      </c>
      <c r="T2536" s="6">
        <v>13866</v>
      </c>
      <c r="U2536" s="6">
        <v>100289</v>
      </c>
      <c r="V2536" s="6">
        <v>105477</v>
      </c>
      <c r="W2536" s="6">
        <v>407547</v>
      </c>
      <c r="X2536" s="6">
        <v>436816</v>
      </c>
      <c r="Y2536" s="6">
        <v>181935</v>
      </c>
      <c r="Z2536" s="6">
        <v>187518</v>
      </c>
      <c r="AA2536" s="6">
        <v>129659</v>
      </c>
      <c r="AB2536" s="6">
        <v>130031</v>
      </c>
      <c r="AC2536" s="6">
        <v>3131360</v>
      </c>
      <c r="AD2536" s="6">
        <v>3131633</v>
      </c>
      <c r="AF2536">
        <f t="shared" si="780"/>
        <v>-6.5477110615462755E-2</v>
      </c>
      <c r="AG2536">
        <f t="shared" si="781"/>
        <v>-2.6056737848430461E-2</v>
      </c>
      <c r="AH2536">
        <f t="shared" si="782"/>
        <v>0.24607959327390461</v>
      </c>
      <c r="AI2536">
        <f t="shared" si="783"/>
        <v>0.24146780337716567</v>
      </c>
      <c r="AJ2536">
        <f t="shared" si="784"/>
        <v>1.4031806507839795</v>
      </c>
      <c r="AK2536">
        <f t="shared" si="785"/>
        <v>1.4421022679207265</v>
      </c>
      <c r="AL2536">
        <f t="shared" si="786"/>
        <v>9.3308518737839439E-3</v>
      </c>
      <c r="AM2536">
        <f t="shared" si="787"/>
        <v>9.0651448093796109E-3</v>
      </c>
      <c r="AN2536">
        <f t="shared" si="788"/>
        <v>1.1602097426799853</v>
      </c>
      <c r="AO2536">
        <f t="shared" si="789"/>
        <v>1.0614171642064394</v>
      </c>
      <c r="AP2536">
        <f t="shared" si="790"/>
        <v>0</v>
      </c>
      <c r="AQ2536">
        <f t="shared" si="791"/>
        <v>1</v>
      </c>
      <c r="AR2536">
        <f t="shared" si="792"/>
        <v>0</v>
      </c>
      <c r="AS2536">
        <f t="shared" si="793"/>
        <v>1</v>
      </c>
      <c r="AT2536">
        <f t="shared" si="794"/>
        <v>0</v>
      </c>
      <c r="AU2536">
        <f t="shared" si="795"/>
        <v>0</v>
      </c>
      <c r="AV2536">
        <f t="shared" si="796"/>
        <v>1</v>
      </c>
      <c r="AW2536">
        <f t="shared" si="797"/>
        <v>1</v>
      </c>
      <c r="AX2536">
        <f t="shared" si="798"/>
        <v>1</v>
      </c>
      <c r="AY2536">
        <f t="shared" si="799"/>
        <v>5</v>
      </c>
    </row>
    <row r="2537" spans="1:51" x14ac:dyDescent="0.3">
      <c r="A2537" s="1" t="s">
        <v>2531</v>
      </c>
      <c r="B2537" s="2">
        <v>4048181</v>
      </c>
      <c r="C2537" s="3" t="s">
        <v>5337</v>
      </c>
      <c r="D2537" s="5">
        <v>29.16</v>
      </c>
      <c r="E2537" s="5">
        <v>1903.1072796000001</v>
      </c>
      <c r="F2537" s="3" t="s">
        <v>4500</v>
      </c>
      <c r="G2537" s="3" t="s">
        <v>4501</v>
      </c>
      <c r="H2537" s="3" t="s">
        <v>4502</v>
      </c>
      <c r="I2537" s="3" t="s">
        <v>4538</v>
      </c>
      <c r="J2537" s="3" t="s">
        <v>4504</v>
      </c>
      <c r="K2537" s="6">
        <v>707165</v>
      </c>
      <c r="L2537" s="6">
        <v>681553</v>
      </c>
      <c r="M2537" s="6">
        <v>25254</v>
      </c>
      <c r="N2537" s="6">
        <v>29594</v>
      </c>
      <c r="O2537" s="6">
        <v>10645</v>
      </c>
      <c r="P2537" s="6">
        <v>17571</v>
      </c>
      <c r="Q2537" s="6">
        <v>2847</v>
      </c>
      <c r="R2537" s="6">
        <v>5978</v>
      </c>
      <c r="S2537" s="6">
        <v>91870</v>
      </c>
      <c r="T2537" s="6">
        <v>72425</v>
      </c>
      <c r="U2537" s="6" t="s">
        <v>4474</v>
      </c>
      <c r="V2537" s="6" t="s">
        <v>4474</v>
      </c>
      <c r="W2537" s="6">
        <v>1194888</v>
      </c>
      <c r="X2537" s="6">
        <v>1206256</v>
      </c>
      <c r="Y2537" s="6">
        <v>582120</v>
      </c>
      <c r="Z2537" s="6">
        <v>585037</v>
      </c>
      <c r="AA2537" s="6">
        <v>199468</v>
      </c>
      <c r="AB2537" s="6">
        <v>189638</v>
      </c>
      <c r="AC2537" s="6">
        <v>65464112</v>
      </c>
      <c r="AD2537" s="6">
        <v>66879419</v>
      </c>
      <c r="AF2537">
        <f t="shared" si="780"/>
        <v>2.382650089380762E-3</v>
      </c>
      <c r="AG2537">
        <f t="shared" si="781"/>
        <v>4.9558302715178209E-3</v>
      </c>
      <c r="AH2537" t="e">
        <f t="shared" si="782"/>
        <v>#VALUE!</v>
      </c>
      <c r="AI2537" t="e">
        <f t="shared" si="783"/>
        <v>#VALUE!</v>
      </c>
      <c r="AJ2537">
        <f t="shared" si="784"/>
        <v>2.9183628451681471</v>
      </c>
      <c r="AK2537">
        <f t="shared" si="785"/>
        <v>3.0850198799818602</v>
      </c>
      <c r="AL2537">
        <f t="shared" si="786"/>
        <v>1.5053063994965815E-2</v>
      </c>
      <c r="AM2537">
        <f t="shared" si="787"/>
        <v>2.578082702299014E-2</v>
      </c>
      <c r="AN2537">
        <f t="shared" si="788"/>
        <v>0.59182534262625452</v>
      </c>
      <c r="AO2537">
        <f t="shared" si="789"/>
        <v>0.56501522064967968</v>
      </c>
      <c r="AP2537">
        <f t="shared" si="790"/>
        <v>1</v>
      </c>
      <c r="AQ2537">
        <f t="shared" si="791"/>
        <v>1</v>
      </c>
      <c r="AR2537">
        <f t="shared" si="792"/>
        <v>0</v>
      </c>
      <c r="AS2537">
        <f t="shared" si="793"/>
        <v>1</v>
      </c>
      <c r="AT2537">
        <f t="shared" si="794"/>
        <v>0</v>
      </c>
      <c r="AU2537">
        <f t="shared" si="795"/>
        <v>0</v>
      </c>
      <c r="AV2537">
        <f t="shared" si="796"/>
        <v>0</v>
      </c>
      <c r="AW2537">
        <f t="shared" si="797"/>
        <v>1</v>
      </c>
      <c r="AX2537">
        <f t="shared" si="798"/>
        <v>1</v>
      </c>
      <c r="AY2537">
        <f t="shared" si="799"/>
        <v>5</v>
      </c>
    </row>
    <row r="2538" spans="1:51" x14ac:dyDescent="0.3">
      <c r="A2538" s="1" t="s">
        <v>2532</v>
      </c>
      <c r="B2538" s="2">
        <v>101352435</v>
      </c>
      <c r="C2538" s="3" t="s">
        <v>5337</v>
      </c>
      <c r="D2538" s="5">
        <v>4.5199999999999996</v>
      </c>
      <c r="E2538" s="5">
        <v>918.69112096000003</v>
      </c>
      <c r="F2538" s="3" t="s">
        <v>4475</v>
      </c>
      <c r="G2538" s="3" t="s">
        <v>4564</v>
      </c>
      <c r="H2538" s="3" t="s">
        <v>5035</v>
      </c>
      <c r="I2538" s="3" t="s">
        <v>5089</v>
      </c>
      <c r="J2538" s="3" t="s">
        <v>5090</v>
      </c>
      <c r="K2538" s="6">
        <v>30963</v>
      </c>
      <c r="L2538" s="6">
        <v>34662</v>
      </c>
      <c r="M2538" s="6">
        <v>-102580</v>
      </c>
      <c r="N2538" s="6">
        <v>-108183</v>
      </c>
      <c r="O2538" s="6">
        <v>-113335</v>
      </c>
      <c r="P2538" s="6">
        <v>-117685</v>
      </c>
      <c r="Q2538" s="6">
        <v>-104236</v>
      </c>
      <c r="R2538" s="6">
        <v>-96120</v>
      </c>
      <c r="S2538" s="6">
        <v>-99576</v>
      </c>
      <c r="T2538" s="6">
        <v>-91153</v>
      </c>
      <c r="U2538" s="6" t="s">
        <v>4474</v>
      </c>
      <c r="V2538" s="6" t="s">
        <v>4474</v>
      </c>
      <c r="W2538" s="6">
        <v>178298</v>
      </c>
      <c r="X2538" s="6">
        <v>204916</v>
      </c>
      <c r="Y2538" s="6">
        <v>127374</v>
      </c>
      <c r="Z2538" s="6">
        <v>151487</v>
      </c>
      <c r="AA2538" s="6">
        <v>35942</v>
      </c>
      <c r="AB2538" s="6">
        <v>38770</v>
      </c>
      <c r="AC2538" s="6">
        <v>203250000</v>
      </c>
      <c r="AD2538" s="6">
        <v>203250000</v>
      </c>
      <c r="AF2538">
        <f t="shared" si="780"/>
        <v>-0.58461676519086025</v>
      </c>
      <c r="AG2538">
        <f t="shared" si="781"/>
        <v>-0.46907025317691153</v>
      </c>
      <c r="AH2538" t="e">
        <f t="shared" si="782"/>
        <v>#VALUE!</v>
      </c>
      <c r="AI2538" t="e">
        <f t="shared" si="783"/>
        <v>#VALUE!</v>
      </c>
      <c r="AJ2538">
        <f t="shared" si="784"/>
        <v>3.543876245061488</v>
      </c>
      <c r="AK2538">
        <f t="shared" si="785"/>
        <v>3.9073252514831056</v>
      </c>
      <c r="AL2538">
        <f t="shared" si="786"/>
        <v>-3.6603365306979296</v>
      </c>
      <c r="AM2538">
        <f t="shared" si="787"/>
        <v>-3.395216663781663</v>
      </c>
      <c r="AN2538">
        <f t="shared" si="788"/>
        <v>0.1736587062109502</v>
      </c>
      <c r="AO2538">
        <f t="shared" si="789"/>
        <v>0.16915223799020088</v>
      </c>
      <c r="AP2538">
        <f t="shared" si="790"/>
        <v>0</v>
      </c>
      <c r="AQ2538">
        <f t="shared" si="791"/>
        <v>0</v>
      </c>
      <c r="AR2538">
        <f t="shared" si="792"/>
        <v>0</v>
      </c>
      <c r="AS2538">
        <f t="shared" si="793"/>
        <v>1</v>
      </c>
      <c r="AT2538">
        <f t="shared" si="794"/>
        <v>0</v>
      </c>
      <c r="AU2538">
        <f t="shared" si="795"/>
        <v>0</v>
      </c>
      <c r="AV2538">
        <f t="shared" si="796"/>
        <v>0</v>
      </c>
      <c r="AW2538">
        <f t="shared" si="797"/>
        <v>1</v>
      </c>
      <c r="AX2538">
        <f t="shared" si="798"/>
        <v>0</v>
      </c>
      <c r="AY2538">
        <f t="shared" si="799"/>
        <v>2</v>
      </c>
    </row>
    <row r="2539" spans="1:51" x14ac:dyDescent="0.3">
      <c r="A2539" s="1" t="s">
        <v>2533</v>
      </c>
      <c r="B2539" s="2">
        <v>4286513</v>
      </c>
      <c r="C2539" s="3" t="s">
        <v>5335</v>
      </c>
      <c r="D2539" s="5">
        <v>36.49</v>
      </c>
      <c r="E2539" s="5">
        <v>9485.9373348400004</v>
      </c>
      <c r="F2539" s="3" t="s">
        <v>4475</v>
      </c>
      <c r="G2539" s="3" t="s">
        <v>4476</v>
      </c>
      <c r="H2539" s="3" t="s">
        <v>4674</v>
      </c>
      <c r="I2539" s="3" t="s">
        <v>4674</v>
      </c>
      <c r="J2539" s="3" t="s">
        <v>5161</v>
      </c>
      <c r="K2539" s="6">
        <v>14499000</v>
      </c>
      <c r="L2539" s="6">
        <v>14483000</v>
      </c>
      <c r="M2539" s="6">
        <v>1732000</v>
      </c>
      <c r="N2539" s="6">
        <v>1722000</v>
      </c>
      <c r="O2539" s="6">
        <v>1332000</v>
      </c>
      <c r="P2539" s="6">
        <v>1338000</v>
      </c>
      <c r="Q2539" s="6">
        <v>714000</v>
      </c>
      <c r="R2539" s="6">
        <v>730000</v>
      </c>
      <c r="S2539" s="6">
        <v>1098000</v>
      </c>
      <c r="T2539" s="6">
        <v>1119000</v>
      </c>
      <c r="U2539" s="6">
        <v>4189000</v>
      </c>
      <c r="V2539" s="6">
        <v>4160000</v>
      </c>
      <c r="W2539" s="6">
        <v>15466000</v>
      </c>
      <c r="X2539" s="6">
        <v>15211000</v>
      </c>
      <c r="Y2539" s="6">
        <v>5145000</v>
      </c>
      <c r="Z2539" s="6">
        <v>5085000</v>
      </c>
      <c r="AA2539" s="6">
        <v>2990000</v>
      </c>
      <c r="AB2539" s="6">
        <v>2904000</v>
      </c>
      <c r="AC2539" s="6">
        <v>261200000</v>
      </c>
      <c r="AD2539" s="6">
        <v>264200000</v>
      </c>
      <c r="AF2539">
        <f t="shared" si="780"/>
        <v>4.6165783007888268E-2</v>
      </c>
      <c r="AG2539">
        <f t="shared" si="781"/>
        <v>4.7991585037144173E-2</v>
      </c>
      <c r="AH2539">
        <f t="shared" si="782"/>
        <v>0.27085219190482346</v>
      </c>
      <c r="AI2539">
        <f t="shared" si="783"/>
        <v>0.27348629281441061</v>
      </c>
      <c r="AJ2539">
        <f t="shared" si="784"/>
        <v>1.7207357859531773</v>
      </c>
      <c r="AK2539">
        <f t="shared" si="785"/>
        <v>1.7510330578512396</v>
      </c>
      <c r="AL2539">
        <f t="shared" si="786"/>
        <v>9.1868404717566729E-2</v>
      </c>
      <c r="AM2539">
        <f t="shared" si="787"/>
        <v>9.2384174549471801E-2</v>
      </c>
      <c r="AN2539">
        <f t="shared" si="788"/>
        <v>0.93747575326522692</v>
      </c>
      <c r="AO2539">
        <f t="shared" si="789"/>
        <v>0.95213989875747818</v>
      </c>
      <c r="AP2539">
        <f t="shared" si="790"/>
        <v>1</v>
      </c>
      <c r="AQ2539">
        <f t="shared" si="791"/>
        <v>1</v>
      </c>
      <c r="AR2539">
        <f t="shared" si="792"/>
        <v>0</v>
      </c>
      <c r="AS2539">
        <f t="shared" si="793"/>
        <v>1</v>
      </c>
      <c r="AT2539">
        <f t="shared" si="794"/>
        <v>1</v>
      </c>
      <c r="AU2539">
        <f t="shared" si="795"/>
        <v>0</v>
      </c>
      <c r="AV2539">
        <f t="shared" si="796"/>
        <v>0</v>
      </c>
      <c r="AW2539">
        <f t="shared" si="797"/>
        <v>0</v>
      </c>
      <c r="AX2539">
        <f t="shared" si="798"/>
        <v>1</v>
      </c>
      <c r="AY2539">
        <f t="shared" si="799"/>
        <v>5</v>
      </c>
    </row>
    <row r="2540" spans="1:51" x14ac:dyDescent="0.3">
      <c r="A2540" s="1" t="s">
        <v>2534</v>
      </c>
      <c r="B2540" s="2">
        <v>5721906</v>
      </c>
      <c r="C2540" s="3" t="s">
        <v>5337</v>
      </c>
      <c r="D2540" s="5">
        <v>16.59</v>
      </c>
      <c r="E2540" s="5">
        <v>284.31600245999999</v>
      </c>
      <c r="F2540" s="3" t="s">
        <v>4480</v>
      </c>
      <c r="G2540" s="3" t="s">
        <v>4491</v>
      </c>
      <c r="H2540" s="3" t="s">
        <v>4492</v>
      </c>
      <c r="I2540" s="3" t="s">
        <v>4493</v>
      </c>
      <c r="J2540" s="3"/>
      <c r="K2540" s="6">
        <v>9921.7450000000008</v>
      </c>
      <c r="L2540" s="6">
        <v>8478.2749999999996</v>
      </c>
      <c r="M2540" s="6" t="s">
        <v>4474</v>
      </c>
      <c r="N2540" s="6" t="s">
        <v>4474</v>
      </c>
      <c r="O2540" s="6">
        <v>6728.3410000000003</v>
      </c>
      <c r="P2540" s="6">
        <v>5373.5929999999998</v>
      </c>
      <c r="Q2540" s="6">
        <v>63486.05</v>
      </c>
      <c r="R2540" s="6">
        <v>44398.675999999999</v>
      </c>
      <c r="S2540" s="6">
        <v>17838.670999999998</v>
      </c>
      <c r="T2540" s="6">
        <v>21231.274000000001</v>
      </c>
      <c r="U2540" s="6" t="s">
        <v>4474</v>
      </c>
      <c r="V2540" s="6" t="s">
        <v>4474</v>
      </c>
      <c r="W2540" s="6">
        <v>349265.97600000002</v>
      </c>
      <c r="X2540" s="6">
        <v>349265.97600000002</v>
      </c>
      <c r="Y2540" s="6">
        <v>672.255</v>
      </c>
      <c r="Z2540" s="6">
        <v>672.255</v>
      </c>
      <c r="AA2540" s="6">
        <v>69282</v>
      </c>
      <c r="AB2540" s="6">
        <v>69282</v>
      </c>
      <c r="AC2540" s="6">
        <v>17137794</v>
      </c>
      <c r="AD2540" s="6">
        <v>17137794</v>
      </c>
      <c r="AF2540">
        <f t="shared" si="780"/>
        <v>0.1817699242482182</v>
      </c>
      <c r="AG2540">
        <f t="shared" si="781"/>
        <v>0.1271199574275165</v>
      </c>
      <c r="AH2540" t="e">
        <f t="shared" si="782"/>
        <v>#VALUE!</v>
      </c>
      <c r="AI2540" t="e">
        <f t="shared" si="783"/>
        <v>#VALUE!</v>
      </c>
      <c r="AJ2540">
        <f t="shared" si="784"/>
        <v>9.7031696544557025E-3</v>
      </c>
      <c r="AK2540">
        <f t="shared" si="785"/>
        <v>9.7031696544557025E-3</v>
      </c>
      <c r="AL2540">
        <f t="shared" si="786"/>
        <v>0.67814089154679946</v>
      </c>
      <c r="AM2540">
        <f t="shared" si="787"/>
        <v>0.63380734878262379</v>
      </c>
      <c r="AN2540">
        <f t="shared" si="788"/>
        <v>2.8407419221390177E-2</v>
      </c>
      <c r="AO2540">
        <f t="shared" si="789"/>
        <v>2.4274551724442803E-2</v>
      </c>
      <c r="AP2540">
        <f t="shared" si="790"/>
        <v>1</v>
      </c>
      <c r="AQ2540">
        <f t="shared" si="791"/>
        <v>1</v>
      </c>
      <c r="AR2540">
        <f t="shared" si="792"/>
        <v>1</v>
      </c>
      <c r="AS2540">
        <f t="shared" si="793"/>
        <v>0</v>
      </c>
      <c r="AT2540">
        <f t="shared" si="794"/>
        <v>0</v>
      </c>
      <c r="AU2540">
        <f t="shared" si="795"/>
        <v>0</v>
      </c>
      <c r="AV2540">
        <f t="shared" si="796"/>
        <v>1</v>
      </c>
      <c r="AW2540">
        <f t="shared" si="797"/>
        <v>1</v>
      </c>
      <c r="AX2540">
        <f t="shared" si="798"/>
        <v>0</v>
      </c>
      <c r="AY2540">
        <f t="shared" si="799"/>
        <v>5</v>
      </c>
    </row>
    <row r="2541" spans="1:51" x14ac:dyDescent="0.3">
      <c r="A2541" s="1" t="s">
        <v>2535</v>
      </c>
      <c r="B2541" s="2">
        <v>117006880</v>
      </c>
      <c r="C2541" s="3" t="s">
        <v>5337</v>
      </c>
      <c r="D2541" s="5">
        <v>72.989999999999995</v>
      </c>
      <c r="E2541" s="5">
        <v>6828.6576222900003</v>
      </c>
      <c r="F2541" s="3" t="s">
        <v>4485</v>
      </c>
      <c r="G2541" s="3" t="s">
        <v>4486</v>
      </c>
      <c r="H2541" s="3" t="s">
        <v>4505</v>
      </c>
      <c r="I2541" s="3" t="s">
        <v>4505</v>
      </c>
      <c r="J2541" s="3" t="s">
        <v>4996</v>
      </c>
      <c r="K2541" s="6">
        <v>378813</v>
      </c>
      <c r="L2541" s="6">
        <v>358101</v>
      </c>
      <c r="M2541" s="6">
        <v>127191</v>
      </c>
      <c r="N2541" s="6">
        <v>121595</v>
      </c>
      <c r="O2541" s="6">
        <v>86901</v>
      </c>
      <c r="P2541" s="6">
        <v>82610</v>
      </c>
      <c r="Q2541" s="6">
        <v>17973</v>
      </c>
      <c r="R2541" s="6">
        <v>12171</v>
      </c>
      <c r="S2541" s="6">
        <v>46256</v>
      </c>
      <c r="T2541" s="6">
        <v>31341</v>
      </c>
      <c r="U2541" s="6">
        <v>596074</v>
      </c>
      <c r="V2541" s="6">
        <v>248159</v>
      </c>
      <c r="W2541" s="6">
        <v>1472047</v>
      </c>
      <c r="X2541" s="6">
        <v>1100325</v>
      </c>
      <c r="Y2541" s="6">
        <v>231955</v>
      </c>
      <c r="Z2541" s="6">
        <v>233585</v>
      </c>
      <c r="AA2541" s="6">
        <v>58684</v>
      </c>
      <c r="AB2541" s="6">
        <v>48039</v>
      </c>
      <c r="AC2541" s="6">
        <v>89703571</v>
      </c>
      <c r="AD2541" s="6">
        <v>89703571</v>
      </c>
      <c r="AF2541">
        <f t="shared" si="780"/>
        <v>1.2209528635974258E-2</v>
      </c>
      <c r="AG2541">
        <f t="shared" si="781"/>
        <v>1.10612773498739E-2</v>
      </c>
      <c r="AH2541">
        <f t="shared" si="782"/>
        <v>0.40492864697934239</v>
      </c>
      <c r="AI2541">
        <f t="shared" si="783"/>
        <v>0.22553245631972371</v>
      </c>
      <c r="AJ2541">
        <f t="shared" si="784"/>
        <v>3.9526105923249948</v>
      </c>
      <c r="AK2541">
        <f t="shared" si="785"/>
        <v>4.8624034638522868</v>
      </c>
      <c r="AL2541">
        <f t="shared" si="786"/>
        <v>0.22940342596479002</v>
      </c>
      <c r="AM2541">
        <f t="shared" si="787"/>
        <v>0.23068910726303474</v>
      </c>
      <c r="AN2541">
        <f t="shared" si="788"/>
        <v>0.25733757142265157</v>
      </c>
      <c r="AO2541">
        <f t="shared" si="789"/>
        <v>0.32545020789312251</v>
      </c>
      <c r="AP2541">
        <f t="shared" si="790"/>
        <v>1</v>
      </c>
      <c r="AQ2541">
        <f t="shared" si="791"/>
        <v>1</v>
      </c>
      <c r="AR2541">
        <f t="shared" si="792"/>
        <v>1</v>
      </c>
      <c r="AS2541">
        <f t="shared" si="793"/>
        <v>1</v>
      </c>
      <c r="AT2541">
        <f t="shared" si="794"/>
        <v>0</v>
      </c>
      <c r="AU2541">
        <f t="shared" si="795"/>
        <v>0</v>
      </c>
      <c r="AV2541">
        <f t="shared" si="796"/>
        <v>0</v>
      </c>
      <c r="AW2541">
        <f t="shared" si="797"/>
        <v>0</v>
      </c>
      <c r="AX2541">
        <f t="shared" si="798"/>
        <v>0</v>
      </c>
      <c r="AY2541">
        <f t="shared" si="799"/>
        <v>4</v>
      </c>
    </row>
    <row r="2542" spans="1:51" x14ac:dyDescent="0.3">
      <c r="A2542" s="1" t="s">
        <v>2536</v>
      </c>
      <c r="B2542" s="2">
        <v>5253212</v>
      </c>
      <c r="C2542" s="3" t="s">
        <v>5336</v>
      </c>
      <c r="D2542" s="5">
        <v>9.4939999999999998</v>
      </c>
      <c r="E2542" s="5">
        <v>13.122464389999999</v>
      </c>
      <c r="F2542" s="3" t="s">
        <v>4500</v>
      </c>
      <c r="G2542" s="3" t="s">
        <v>4501</v>
      </c>
      <c r="H2542" s="3" t="s">
        <v>4502</v>
      </c>
      <c r="I2542" s="3" t="s">
        <v>4538</v>
      </c>
      <c r="J2542" s="3" t="s">
        <v>4620</v>
      </c>
      <c r="K2542" s="6">
        <v>2538.0210620377911</v>
      </c>
      <c r="L2542" s="6">
        <v>2721.8035539099801</v>
      </c>
      <c r="M2542" s="6">
        <v>-1076.8440404930413</v>
      </c>
      <c r="N2542" s="6">
        <v>-1621.0622574626884</v>
      </c>
      <c r="O2542" s="6">
        <v>-1412.5488056857323</v>
      </c>
      <c r="P2542" s="6">
        <v>-1894.2361058234537</v>
      </c>
      <c r="Q2542" s="6">
        <v>-1474.4487345346563</v>
      </c>
      <c r="R2542" s="6">
        <v>-1959.492437874072</v>
      </c>
      <c r="S2542" s="6">
        <v>-460.18123295402427</v>
      </c>
      <c r="T2542" s="6">
        <v>-729.71245580761604</v>
      </c>
      <c r="U2542" s="6" t="s">
        <v>4474</v>
      </c>
      <c r="V2542" s="6" t="s">
        <v>4474</v>
      </c>
      <c r="W2542" s="6">
        <v>4687.3105456562444</v>
      </c>
      <c r="X2542" s="6">
        <v>4108.2859621030157</v>
      </c>
      <c r="Y2542" s="6">
        <v>1507.6586008458714</v>
      </c>
      <c r="Z2542" s="6">
        <v>983.98318654923946</v>
      </c>
      <c r="AA2542" s="6">
        <v>1630.7286972197187</v>
      </c>
      <c r="AB2542" s="6">
        <v>1673.3386709367494</v>
      </c>
      <c r="AC2542" s="6">
        <v>1386300</v>
      </c>
      <c r="AD2542" s="6">
        <v>1382185</v>
      </c>
      <c r="AF2542">
        <f t="shared" si="780"/>
        <v>-0.31456177698766635</v>
      </c>
      <c r="AG2542">
        <f t="shared" si="781"/>
        <v>-0.47696106258168441</v>
      </c>
      <c r="AH2542" t="e">
        <f t="shared" si="782"/>
        <v>#VALUE!</v>
      </c>
      <c r="AI2542" t="e">
        <f t="shared" si="783"/>
        <v>#VALUE!</v>
      </c>
      <c r="AJ2542">
        <f t="shared" si="784"/>
        <v>0.92453061224489796</v>
      </c>
      <c r="AK2542">
        <f t="shared" si="785"/>
        <v>0.58803588516746419</v>
      </c>
      <c r="AL2542">
        <f t="shared" si="786"/>
        <v>-0.55655519444412693</v>
      </c>
      <c r="AM2542">
        <f t="shared" si="787"/>
        <v>-0.69594886930848021</v>
      </c>
      <c r="AN2542">
        <f t="shared" si="788"/>
        <v>0.54146637764160699</v>
      </c>
      <c r="AO2542">
        <f t="shared" si="789"/>
        <v>0.66251560359169825</v>
      </c>
      <c r="AP2542">
        <f t="shared" si="790"/>
        <v>0</v>
      </c>
      <c r="AQ2542">
        <f t="shared" si="791"/>
        <v>0</v>
      </c>
      <c r="AR2542">
        <f t="shared" si="792"/>
        <v>1</v>
      </c>
      <c r="AS2542">
        <f t="shared" si="793"/>
        <v>1</v>
      </c>
      <c r="AT2542">
        <f t="shared" si="794"/>
        <v>0</v>
      </c>
      <c r="AU2542">
        <f t="shared" si="795"/>
        <v>1</v>
      </c>
      <c r="AV2542">
        <f t="shared" si="796"/>
        <v>1</v>
      </c>
      <c r="AW2542">
        <f t="shared" si="797"/>
        <v>0</v>
      </c>
      <c r="AX2542">
        <f t="shared" si="798"/>
        <v>0</v>
      </c>
      <c r="AY2542">
        <f t="shared" si="799"/>
        <v>4</v>
      </c>
    </row>
    <row r="2543" spans="1:51" x14ac:dyDescent="0.3">
      <c r="A2543" s="1" t="s">
        <v>2537</v>
      </c>
      <c r="B2543" s="2">
        <v>4004271</v>
      </c>
      <c r="C2543" s="3" t="s">
        <v>5337</v>
      </c>
      <c r="D2543" s="5">
        <v>483.16</v>
      </c>
      <c r="E2543" s="5">
        <v>114525.96250268001</v>
      </c>
      <c r="F2543" s="3" t="s">
        <v>4485</v>
      </c>
      <c r="G2543" s="3" t="s">
        <v>4486</v>
      </c>
      <c r="H2543" s="3" t="s">
        <v>4505</v>
      </c>
      <c r="I2543" s="3" t="s">
        <v>4505</v>
      </c>
      <c r="J2543" s="3" t="s">
        <v>4592</v>
      </c>
      <c r="K2543" s="6">
        <v>71295000</v>
      </c>
      <c r="L2543" s="6">
        <v>71069000</v>
      </c>
      <c r="M2543" s="6">
        <v>10226000</v>
      </c>
      <c r="N2543" s="6">
        <v>10167000</v>
      </c>
      <c r="O2543" s="6">
        <v>8968000</v>
      </c>
      <c r="P2543" s="6">
        <v>8949000</v>
      </c>
      <c r="Q2543" s="6">
        <v>6675000</v>
      </c>
      <c r="R2543" s="6">
        <v>6736000</v>
      </c>
      <c r="S2543" s="6">
        <v>8314000</v>
      </c>
      <c r="T2543" s="6">
        <v>8767000</v>
      </c>
      <c r="U2543" s="6">
        <v>19179000</v>
      </c>
      <c r="V2543" s="6">
        <v>19115000</v>
      </c>
      <c r="W2543" s="6">
        <v>55520000</v>
      </c>
      <c r="X2543" s="6">
        <v>55076000</v>
      </c>
      <c r="Y2543" s="6">
        <v>23211000</v>
      </c>
      <c r="Z2543" s="6">
        <v>22967000</v>
      </c>
      <c r="AA2543" s="6">
        <v>17810000</v>
      </c>
      <c r="AB2543" s="6">
        <v>18493000</v>
      </c>
      <c r="AC2543" s="6">
        <v>236000000</v>
      </c>
      <c r="AD2543" s="6">
        <v>237000000</v>
      </c>
      <c r="AF2543">
        <f t="shared" si="780"/>
        <v>0.12022694524495678</v>
      </c>
      <c r="AG2543">
        <f t="shared" si="781"/>
        <v>0.12230372576076694</v>
      </c>
      <c r="AH2543">
        <f t="shared" si="782"/>
        <v>0.34544308357348702</v>
      </c>
      <c r="AI2543">
        <f t="shared" si="783"/>
        <v>0.34706587261239014</v>
      </c>
      <c r="AJ2543">
        <f t="shared" si="784"/>
        <v>1.3032565974171813</v>
      </c>
      <c r="AK2543">
        <f t="shared" si="785"/>
        <v>1.2419293786838264</v>
      </c>
      <c r="AL2543">
        <f t="shared" si="786"/>
        <v>0.12578722210533699</v>
      </c>
      <c r="AM2543">
        <f t="shared" si="787"/>
        <v>0.12591988067933979</v>
      </c>
      <c r="AN2543">
        <f t="shared" si="788"/>
        <v>1.2841318443804035</v>
      </c>
      <c r="AO2543">
        <f t="shared" si="789"/>
        <v>1.2903805650374029</v>
      </c>
      <c r="AP2543">
        <f t="shared" si="790"/>
        <v>1</v>
      </c>
      <c r="AQ2543">
        <f t="shared" si="791"/>
        <v>1</v>
      </c>
      <c r="AR2543">
        <f t="shared" si="792"/>
        <v>0</v>
      </c>
      <c r="AS2543">
        <f t="shared" si="793"/>
        <v>1</v>
      </c>
      <c r="AT2543">
        <f t="shared" si="794"/>
        <v>1</v>
      </c>
      <c r="AU2543">
        <f t="shared" si="795"/>
        <v>1</v>
      </c>
      <c r="AV2543">
        <f t="shared" si="796"/>
        <v>0</v>
      </c>
      <c r="AW2543">
        <f t="shared" si="797"/>
        <v>0</v>
      </c>
      <c r="AX2543">
        <f t="shared" si="798"/>
        <v>1</v>
      </c>
      <c r="AY2543">
        <f t="shared" si="799"/>
        <v>6</v>
      </c>
    </row>
    <row r="2544" spans="1:51" x14ac:dyDescent="0.3">
      <c r="A2544" s="1" t="s">
        <v>2538</v>
      </c>
      <c r="B2544" s="2">
        <v>103455</v>
      </c>
      <c r="C2544" s="3" t="s">
        <v>5337</v>
      </c>
      <c r="D2544" s="5">
        <v>82.08</v>
      </c>
      <c r="E2544" s="5">
        <v>17875.114655040001</v>
      </c>
      <c r="F2544" s="3" t="s">
        <v>4480</v>
      </c>
      <c r="G2544" s="3" t="s">
        <v>4509</v>
      </c>
      <c r="H2544" s="3" t="s">
        <v>4509</v>
      </c>
      <c r="I2544" s="3" t="s">
        <v>4677</v>
      </c>
      <c r="J2544" s="3" t="s">
        <v>4691</v>
      </c>
      <c r="K2544" s="6">
        <v>17222000</v>
      </c>
      <c r="L2544" s="6">
        <v>16682000</v>
      </c>
      <c r="M2544" s="6" t="s">
        <v>4474</v>
      </c>
      <c r="N2544" s="6" t="s">
        <v>4474</v>
      </c>
      <c r="O2544" s="6">
        <v>2726000</v>
      </c>
      <c r="P2544" s="6">
        <v>2512000</v>
      </c>
      <c r="Q2544" s="6">
        <v>1782000</v>
      </c>
      <c r="R2544" s="6">
        <v>1633000</v>
      </c>
      <c r="S2544" s="6">
        <v>2561000</v>
      </c>
      <c r="T2544" s="6">
        <v>2904000</v>
      </c>
      <c r="U2544" s="6">
        <v>8818000</v>
      </c>
      <c r="V2544" s="6">
        <v>8555000</v>
      </c>
      <c r="W2544" s="6">
        <v>83617000</v>
      </c>
      <c r="X2544" s="6">
        <v>81057000</v>
      </c>
      <c r="Y2544" s="6" t="s">
        <v>4474</v>
      </c>
      <c r="Z2544" s="6" t="s">
        <v>4474</v>
      </c>
      <c r="AA2544" s="6" t="s">
        <v>4474</v>
      </c>
      <c r="AB2544" s="6" t="s">
        <v>4474</v>
      </c>
      <c r="AC2544" s="6">
        <v>218931130</v>
      </c>
      <c r="AD2544" s="6">
        <v>219706812</v>
      </c>
      <c r="AF2544">
        <f t="shared" si="780"/>
        <v>2.131145580444168E-2</v>
      </c>
      <c r="AG2544">
        <f t="shared" si="781"/>
        <v>2.0146316789419791E-2</v>
      </c>
      <c r="AH2544">
        <f t="shared" si="782"/>
        <v>0.10545702428931916</v>
      </c>
      <c r="AI2544">
        <f t="shared" si="783"/>
        <v>0.10554301294151029</v>
      </c>
      <c r="AJ2544" t="e">
        <f t="shared" si="784"/>
        <v>#VALUE!</v>
      </c>
      <c r="AK2544" t="e">
        <f t="shared" si="785"/>
        <v>#VALUE!</v>
      </c>
      <c r="AL2544">
        <f t="shared" si="786"/>
        <v>0.15828591336662409</v>
      </c>
      <c r="AM2544">
        <f t="shared" si="787"/>
        <v>0.15058146505215203</v>
      </c>
      <c r="AN2544">
        <f t="shared" si="788"/>
        <v>0.20596290228063671</v>
      </c>
      <c r="AO2544">
        <f t="shared" si="789"/>
        <v>0.20580579098658969</v>
      </c>
      <c r="AP2544">
        <f t="shared" si="790"/>
        <v>1</v>
      </c>
      <c r="AQ2544">
        <f t="shared" si="791"/>
        <v>1</v>
      </c>
      <c r="AR2544">
        <f t="shared" si="792"/>
        <v>1</v>
      </c>
      <c r="AS2544">
        <f t="shared" si="793"/>
        <v>1</v>
      </c>
      <c r="AT2544">
        <f t="shared" si="794"/>
        <v>1</v>
      </c>
      <c r="AU2544">
        <f t="shared" si="795"/>
        <v>0</v>
      </c>
      <c r="AV2544">
        <f t="shared" si="796"/>
        <v>1</v>
      </c>
      <c r="AW2544">
        <f t="shared" si="797"/>
        <v>1</v>
      </c>
      <c r="AX2544">
        <f t="shared" si="798"/>
        <v>1</v>
      </c>
      <c r="AY2544">
        <f t="shared" si="799"/>
        <v>8</v>
      </c>
    </row>
    <row r="2545" spans="1:51" x14ac:dyDescent="0.3">
      <c r="A2545" s="1" t="s">
        <v>2539</v>
      </c>
      <c r="B2545" s="2">
        <v>4392077</v>
      </c>
      <c r="C2545" s="3" t="s">
        <v>5335</v>
      </c>
      <c r="D2545" s="5">
        <v>24.42</v>
      </c>
      <c r="E2545" s="5">
        <v>65.114782259999998</v>
      </c>
      <c r="F2545" s="3" t="s">
        <v>4480</v>
      </c>
      <c r="G2545" s="3" t="s">
        <v>4491</v>
      </c>
      <c r="H2545" s="3" t="s">
        <v>4492</v>
      </c>
      <c r="I2545" s="3" t="s">
        <v>4493</v>
      </c>
      <c r="J2545" s="3" t="s">
        <v>4658</v>
      </c>
      <c r="K2545" s="6">
        <v>19936</v>
      </c>
      <c r="L2545" s="6">
        <v>19950</v>
      </c>
      <c r="M2545" s="6" t="s">
        <v>4474</v>
      </c>
      <c r="N2545" s="6" t="s">
        <v>4474</v>
      </c>
      <c r="O2545" s="6">
        <v>11690</v>
      </c>
      <c r="P2545" s="6">
        <v>11766</v>
      </c>
      <c r="Q2545" s="6">
        <v>-3275</v>
      </c>
      <c r="R2545" s="6">
        <v>-3879</v>
      </c>
      <c r="S2545" s="6">
        <v>5741</v>
      </c>
      <c r="T2545" s="6">
        <v>8010</v>
      </c>
      <c r="U2545" s="6">
        <v>96490</v>
      </c>
      <c r="V2545" s="6">
        <v>112666</v>
      </c>
      <c r="W2545" s="6">
        <v>186713</v>
      </c>
      <c r="X2545" s="6">
        <v>204324</v>
      </c>
      <c r="Y2545" s="6">
        <v>10789</v>
      </c>
      <c r="Z2545" s="6">
        <v>8084</v>
      </c>
      <c r="AA2545" s="6">
        <v>3879</v>
      </c>
      <c r="AB2545" s="6">
        <v>2997</v>
      </c>
      <c r="AC2545" s="6">
        <v>2672433</v>
      </c>
      <c r="AD2545" s="6">
        <v>2676062</v>
      </c>
      <c r="AF2545">
        <f t="shared" si="780"/>
        <v>-1.7540289106810988E-2</v>
      </c>
      <c r="AG2545">
        <f t="shared" si="781"/>
        <v>-1.898455394373642E-2</v>
      </c>
      <c r="AH2545">
        <f t="shared" si="782"/>
        <v>0.5167824415011274</v>
      </c>
      <c r="AI2545">
        <f t="shared" si="783"/>
        <v>0.55140854720933419</v>
      </c>
      <c r="AJ2545">
        <f t="shared" si="784"/>
        <v>2.7813869554008765</v>
      </c>
      <c r="AK2545">
        <f t="shared" si="785"/>
        <v>2.6973640306973641</v>
      </c>
      <c r="AL2545">
        <f t="shared" si="786"/>
        <v>0.586376404494382</v>
      </c>
      <c r="AM2545">
        <f t="shared" si="787"/>
        <v>0.58977443609022562</v>
      </c>
      <c r="AN2545">
        <f t="shared" si="788"/>
        <v>0.10677349729263629</v>
      </c>
      <c r="AO2545">
        <f t="shared" si="789"/>
        <v>9.7639043871498216E-2</v>
      </c>
      <c r="AP2545">
        <f t="shared" si="790"/>
        <v>0</v>
      </c>
      <c r="AQ2545">
        <f t="shared" si="791"/>
        <v>1</v>
      </c>
      <c r="AR2545">
        <f t="shared" si="792"/>
        <v>1</v>
      </c>
      <c r="AS2545">
        <f t="shared" si="793"/>
        <v>1</v>
      </c>
      <c r="AT2545">
        <f t="shared" si="794"/>
        <v>1</v>
      </c>
      <c r="AU2545">
        <f t="shared" si="795"/>
        <v>1</v>
      </c>
      <c r="AV2545">
        <f t="shared" si="796"/>
        <v>0</v>
      </c>
      <c r="AW2545">
        <f t="shared" si="797"/>
        <v>1</v>
      </c>
      <c r="AX2545">
        <f t="shared" si="798"/>
        <v>1</v>
      </c>
      <c r="AY2545">
        <f t="shared" si="799"/>
        <v>7</v>
      </c>
    </row>
    <row r="2546" spans="1:51" x14ac:dyDescent="0.3">
      <c r="A2546" s="1" t="s">
        <v>2540</v>
      </c>
      <c r="B2546" s="2">
        <v>4963957</v>
      </c>
      <c r="C2546" s="3" t="s">
        <v>5335</v>
      </c>
      <c r="D2546" s="7">
        <v>10.755000000000001</v>
      </c>
      <c r="E2546" s="5">
        <v>362.22903454499999</v>
      </c>
      <c r="F2546" s="3" t="s">
        <v>4500</v>
      </c>
      <c r="G2546" s="3" t="s">
        <v>4501</v>
      </c>
      <c r="H2546" s="3" t="s">
        <v>4502</v>
      </c>
      <c r="I2546" s="3" t="s">
        <v>4538</v>
      </c>
      <c r="J2546" s="3" t="s">
        <v>4504</v>
      </c>
      <c r="K2546" s="6">
        <v>102402</v>
      </c>
      <c r="L2546" s="6">
        <v>102806</v>
      </c>
      <c r="M2546" s="6">
        <v>9196</v>
      </c>
      <c r="N2546" s="6">
        <v>9734</v>
      </c>
      <c r="O2546" s="6">
        <v>4559</v>
      </c>
      <c r="P2546" s="6">
        <v>5090</v>
      </c>
      <c r="Q2546" s="6">
        <v>10053</v>
      </c>
      <c r="R2546" s="6">
        <v>10679</v>
      </c>
      <c r="S2546" s="6">
        <v>1436</v>
      </c>
      <c r="T2546" s="6">
        <v>7844</v>
      </c>
      <c r="U2546" s="6" t="s">
        <v>4474</v>
      </c>
      <c r="V2546" s="6" t="s">
        <v>4474</v>
      </c>
      <c r="W2546" s="6">
        <v>180503</v>
      </c>
      <c r="X2546" s="6">
        <v>188943</v>
      </c>
      <c r="Y2546" s="6">
        <v>107728</v>
      </c>
      <c r="Z2546" s="6">
        <v>115585</v>
      </c>
      <c r="AA2546" s="6">
        <v>49095</v>
      </c>
      <c r="AB2546" s="6">
        <v>57027</v>
      </c>
      <c r="AC2546" s="6">
        <v>33680059</v>
      </c>
      <c r="AD2546" s="6">
        <v>33294689</v>
      </c>
      <c r="AF2546">
        <f t="shared" si="780"/>
        <v>5.5694365190606249E-2</v>
      </c>
      <c r="AG2546">
        <f t="shared" si="781"/>
        <v>5.6519691123778068E-2</v>
      </c>
      <c r="AH2546" t="e">
        <f t="shared" si="782"/>
        <v>#VALUE!</v>
      </c>
      <c r="AI2546" t="e">
        <f t="shared" si="783"/>
        <v>#VALUE!</v>
      </c>
      <c r="AJ2546">
        <f t="shared" si="784"/>
        <v>2.1942764028923514</v>
      </c>
      <c r="AK2546">
        <f t="shared" si="785"/>
        <v>2.0268469321549443</v>
      </c>
      <c r="AL2546">
        <f t="shared" si="786"/>
        <v>4.4520614831741565E-2</v>
      </c>
      <c r="AM2546">
        <f t="shared" si="787"/>
        <v>4.9510728945781374E-2</v>
      </c>
      <c r="AN2546">
        <f t="shared" si="788"/>
        <v>0.56731467067029362</v>
      </c>
      <c r="AO2546">
        <f t="shared" si="789"/>
        <v>0.54411118697173222</v>
      </c>
      <c r="AP2546">
        <f t="shared" si="790"/>
        <v>1</v>
      </c>
      <c r="AQ2546">
        <f t="shared" si="791"/>
        <v>1</v>
      </c>
      <c r="AR2546">
        <f t="shared" si="792"/>
        <v>0</v>
      </c>
      <c r="AS2546">
        <f t="shared" si="793"/>
        <v>0</v>
      </c>
      <c r="AT2546">
        <f t="shared" si="794"/>
        <v>0</v>
      </c>
      <c r="AU2546">
        <f t="shared" si="795"/>
        <v>1</v>
      </c>
      <c r="AV2546">
        <f t="shared" si="796"/>
        <v>0</v>
      </c>
      <c r="AW2546">
        <f t="shared" si="797"/>
        <v>1</v>
      </c>
      <c r="AX2546">
        <f t="shared" si="798"/>
        <v>0</v>
      </c>
      <c r="AY2546">
        <f t="shared" si="799"/>
        <v>4</v>
      </c>
    </row>
    <row r="2547" spans="1:51" x14ac:dyDescent="0.3">
      <c r="A2547" s="1" t="s">
        <v>2541</v>
      </c>
      <c r="B2547" s="2">
        <v>6621839</v>
      </c>
      <c r="C2547" s="3" t="s">
        <v>5337</v>
      </c>
      <c r="D2547" s="5">
        <v>11.61</v>
      </c>
      <c r="E2547" s="5">
        <v>1354.8478743000001</v>
      </c>
      <c r="F2547" s="3" t="s">
        <v>4583</v>
      </c>
      <c r="G2547" s="3" t="s">
        <v>4583</v>
      </c>
      <c r="H2547" s="3" t="s">
        <v>4962</v>
      </c>
      <c r="I2547" s="3" t="s">
        <v>4962</v>
      </c>
      <c r="J2547" s="3" t="s">
        <v>4963</v>
      </c>
      <c r="K2547" s="6">
        <v>379658.2152089423</v>
      </c>
      <c r="L2547" s="6">
        <v>619206.90127672872</v>
      </c>
      <c r="M2547" s="6">
        <v>88963.628855830175</v>
      </c>
      <c r="N2547" s="6">
        <v>142410.47990152467</v>
      </c>
      <c r="O2547" s="6">
        <v>51776.734477050901</v>
      </c>
      <c r="P2547" s="6">
        <v>89362.135010240716</v>
      </c>
      <c r="Q2547" s="6">
        <v>104977.32303400153</v>
      </c>
      <c r="R2547" s="6">
        <v>148155.10950443061</v>
      </c>
      <c r="S2547" s="6">
        <v>55508.279104258851</v>
      </c>
      <c r="T2547" s="6">
        <v>53317.426071843867</v>
      </c>
      <c r="U2547" s="6">
        <v>139435.98267684059</v>
      </c>
      <c r="V2547" s="6">
        <v>136654.15127462044</v>
      </c>
      <c r="W2547" s="6">
        <v>1332110.6537430398</v>
      </c>
      <c r="X2547" s="6">
        <v>1266899.6071259007</v>
      </c>
      <c r="Y2547" s="6">
        <v>256041.90348525468</v>
      </c>
      <c r="Z2547" s="6">
        <v>254440.87864324119</v>
      </c>
      <c r="AA2547" s="6">
        <v>198953.25943493503</v>
      </c>
      <c r="AB2547" s="6">
        <v>208541.50287775073</v>
      </c>
      <c r="AC2547" s="6">
        <v>116696630</v>
      </c>
      <c r="AD2547" s="6">
        <v>116696630</v>
      </c>
      <c r="AF2547">
        <f t="shared" si="780"/>
        <v>7.880525746042967E-2</v>
      </c>
      <c r="AG2547">
        <f t="shared" si="781"/>
        <v>0.11694305426499939</v>
      </c>
      <c r="AH2547">
        <f t="shared" si="782"/>
        <v>0.10467297313856434</v>
      </c>
      <c r="AI2547">
        <f t="shared" si="783"/>
        <v>0.10786501985317938</v>
      </c>
      <c r="AJ2547">
        <f t="shared" si="784"/>
        <v>1.2869450051356899</v>
      </c>
      <c r="AK2547">
        <f t="shared" si="785"/>
        <v>1.22009707963214</v>
      </c>
      <c r="AL2547">
        <f t="shared" si="786"/>
        <v>0.13637722668151914</v>
      </c>
      <c r="AM2547">
        <f t="shared" si="787"/>
        <v>0.14431708500985205</v>
      </c>
      <c r="AN2547">
        <f t="shared" si="788"/>
        <v>0.2850050137668047</v>
      </c>
      <c r="AO2547">
        <f t="shared" si="789"/>
        <v>0.48875767092663863</v>
      </c>
      <c r="AP2547">
        <f t="shared" si="790"/>
        <v>1</v>
      </c>
      <c r="AQ2547">
        <f t="shared" si="791"/>
        <v>1</v>
      </c>
      <c r="AR2547">
        <f t="shared" si="792"/>
        <v>0</v>
      </c>
      <c r="AS2547">
        <f t="shared" si="793"/>
        <v>0</v>
      </c>
      <c r="AT2547">
        <f t="shared" si="794"/>
        <v>1</v>
      </c>
      <c r="AU2547">
        <f t="shared" si="795"/>
        <v>1</v>
      </c>
      <c r="AV2547">
        <f t="shared" si="796"/>
        <v>0</v>
      </c>
      <c r="AW2547">
        <f t="shared" si="797"/>
        <v>0</v>
      </c>
      <c r="AX2547">
        <f t="shared" si="798"/>
        <v>0</v>
      </c>
      <c r="AY2547">
        <f t="shared" si="799"/>
        <v>4</v>
      </c>
    </row>
    <row r="2548" spans="1:51" x14ac:dyDescent="0.3">
      <c r="A2548" s="1" t="s">
        <v>2542</v>
      </c>
      <c r="B2548" s="2">
        <v>19913030</v>
      </c>
      <c r="C2548" s="3" t="s">
        <v>5338</v>
      </c>
      <c r="D2548" s="5">
        <v>59.98</v>
      </c>
      <c r="E2548" s="5">
        <v>2341.96126594</v>
      </c>
      <c r="F2548" s="3" t="s">
        <v>4470</v>
      </c>
      <c r="G2548" s="3" t="s">
        <v>4471</v>
      </c>
      <c r="H2548" s="3" t="s">
        <v>4673</v>
      </c>
      <c r="I2548" s="3" t="s">
        <v>4673</v>
      </c>
      <c r="J2548" s="3" t="s">
        <v>4544</v>
      </c>
      <c r="K2548" s="6" t="s">
        <v>4474</v>
      </c>
      <c r="L2548" s="6" t="s">
        <v>4474</v>
      </c>
      <c r="M2548" s="6">
        <v>-87445</v>
      </c>
      <c r="N2548" s="6">
        <v>-72903</v>
      </c>
      <c r="O2548" s="6">
        <v>-87450</v>
      </c>
      <c r="P2548" s="6">
        <v>-72908</v>
      </c>
      <c r="Q2548" s="6">
        <v>-76344</v>
      </c>
      <c r="R2548" s="6">
        <v>-64738</v>
      </c>
      <c r="S2548" s="6">
        <v>-65931</v>
      </c>
      <c r="T2548" s="6">
        <v>-58625</v>
      </c>
      <c r="U2548" s="6" t="s">
        <v>4474</v>
      </c>
      <c r="V2548" s="6" t="s">
        <v>4474</v>
      </c>
      <c r="W2548" s="6">
        <v>297005</v>
      </c>
      <c r="X2548" s="6">
        <v>312905</v>
      </c>
      <c r="Y2548" s="6">
        <v>293030</v>
      </c>
      <c r="Z2548" s="6">
        <v>308805</v>
      </c>
      <c r="AA2548" s="6">
        <v>18352</v>
      </c>
      <c r="AB2548" s="6">
        <v>14737</v>
      </c>
      <c r="AC2548" s="6">
        <v>39029036</v>
      </c>
      <c r="AD2548" s="6">
        <v>38884054</v>
      </c>
      <c r="AF2548">
        <f t="shared" si="780"/>
        <v>-0.25704617767377652</v>
      </c>
      <c r="AG2548">
        <f t="shared" si="781"/>
        <v>-0.2068934660679759</v>
      </c>
      <c r="AH2548" t="e">
        <f t="shared" si="782"/>
        <v>#VALUE!</v>
      </c>
      <c r="AI2548" t="e">
        <f t="shared" si="783"/>
        <v>#VALUE!</v>
      </c>
      <c r="AJ2548">
        <f t="shared" si="784"/>
        <v>15.967197035745423</v>
      </c>
      <c r="AK2548">
        <f t="shared" si="785"/>
        <v>20.954400488566193</v>
      </c>
      <c r="AL2548" t="e">
        <f t="shared" si="786"/>
        <v>#VALUE!</v>
      </c>
      <c r="AM2548" t="e">
        <f t="shared" si="787"/>
        <v>#VALUE!</v>
      </c>
      <c r="AN2548" t="e">
        <f t="shared" si="788"/>
        <v>#VALUE!</v>
      </c>
      <c r="AO2548" t="e">
        <f t="shared" si="789"/>
        <v>#VALUE!</v>
      </c>
      <c r="AP2548">
        <f t="shared" si="790"/>
        <v>0</v>
      </c>
      <c r="AQ2548">
        <f t="shared" si="791"/>
        <v>0</v>
      </c>
      <c r="AR2548">
        <f t="shared" si="792"/>
        <v>0</v>
      </c>
      <c r="AS2548">
        <f t="shared" si="793"/>
        <v>1</v>
      </c>
      <c r="AT2548">
        <f t="shared" si="794"/>
        <v>0</v>
      </c>
      <c r="AU2548">
        <f t="shared" si="795"/>
        <v>0</v>
      </c>
      <c r="AV2548">
        <f t="shared" si="796"/>
        <v>0</v>
      </c>
      <c r="AW2548">
        <f t="shared" si="797"/>
        <v>0</v>
      </c>
      <c r="AX2548">
        <f t="shared" si="798"/>
        <v>0</v>
      </c>
      <c r="AY2548">
        <f t="shared" si="799"/>
        <v>1</v>
      </c>
    </row>
    <row r="2549" spans="1:51" x14ac:dyDescent="0.3">
      <c r="A2549" s="1" t="s">
        <v>2543</v>
      </c>
      <c r="B2549" s="2">
        <v>4061160</v>
      </c>
      <c r="C2549" s="3" t="s">
        <v>5337</v>
      </c>
      <c r="D2549" s="5">
        <v>105.7</v>
      </c>
      <c r="E2549" s="5">
        <v>7424.1820736999998</v>
      </c>
      <c r="F2549" s="3" t="s">
        <v>4583</v>
      </c>
      <c r="G2549" s="3" t="s">
        <v>4583</v>
      </c>
      <c r="H2549" s="3" t="s">
        <v>4930</v>
      </c>
      <c r="I2549" s="3" t="s">
        <v>5162</v>
      </c>
      <c r="J2549" s="3" t="s">
        <v>5045</v>
      </c>
      <c r="K2549" s="6">
        <v>2919000</v>
      </c>
      <c r="L2549" s="6">
        <v>2925000</v>
      </c>
      <c r="M2549" s="6">
        <v>667000</v>
      </c>
      <c r="N2549" s="6">
        <v>713000</v>
      </c>
      <c r="O2549" s="6">
        <v>543000</v>
      </c>
      <c r="P2549" s="6">
        <v>590000</v>
      </c>
      <c r="Q2549" s="6">
        <v>417000</v>
      </c>
      <c r="R2549" s="6">
        <v>444000</v>
      </c>
      <c r="S2549" s="6">
        <v>659000</v>
      </c>
      <c r="T2549" s="6">
        <v>663000</v>
      </c>
      <c r="U2549" s="6">
        <v>347000</v>
      </c>
      <c r="V2549" s="6">
        <v>347000</v>
      </c>
      <c r="W2549" s="6">
        <v>2576000</v>
      </c>
      <c r="X2549" s="6">
        <v>2529000</v>
      </c>
      <c r="Y2549" s="6">
        <v>885000</v>
      </c>
      <c r="Z2549" s="6">
        <v>883000</v>
      </c>
      <c r="AA2549" s="6">
        <v>303000</v>
      </c>
      <c r="AB2549" s="6">
        <v>261000</v>
      </c>
      <c r="AC2549" s="6">
        <v>70000000</v>
      </c>
      <c r="AD2549" s="6">
        <v>71000000</v>
      </c>
      <c r="AF2549">
        <f t="shared" si="780"/>
        <v>0.16187888198757763</v>
      </c>
      <c r="AG2549">
        <f t="shared" si="781"/>
        <v>0.17556346381969157</v>
      </c>
      <c r="AH2549">
        <f t="shared" si="782"/>
        <v>0.13470496894409939</v>
      </c>
      <c r="AI2549">
        <f t="shared" si="783"/>
        <v>0.13720838275998418</v>
      </c>
      <c r="AJ2549">
        <f t="shared" si="784"/>
        <v>2.9207920792079207</v>
      </c>
      <c r="AK2549">
        <f t="shared" si="785"/>
        <v>3.3831417624521074</v>
      </c>
      <c r="AL2549">
        <f t="shared" si="786"/>
        <v>0.18602261048304214</v>
      </c>
      <c r="AM2549">
        <f t="shared" si="787"/>
        <v>0.20170940170940171</v>
      </c>
      <c r="AN2549">
        <f t="shared" si="788"/>
        <v>1.1331521739130435</v>
      </c>
      <c r="AO2549">
        <f t="shared" si="789"/>
        <v>1.1565836298932384</v>
      </c>
      <c r="AP2549">
        <f t="shared" si="790"/>
        <v>1</v>
      </c>
      <c r="AQ2549">
        <f t="shared" si="791"/>
        <v>1</v>
      </c>
      <c r="AR2549">
        <f t="shared" si="792"/>
        <v>0</v>
      </c>
      <c r="AS2549">
        <f t="shared" si="793"/>
        <v>1</v>
      </c>
      <c r="AT2549">
        <f t="shared" si="794"/>
        <v>1</v>
      </c>
      <c r="AU2549">
        <f t="shared" si="795"/>
        <v>0</v>
      </c>
      <c r="AV2549">
        <f t="shared" si="796"/>
        <v>0</v>
      </c>
      <c r="AW2549">
        <f t="shared" si="797"/>
        <v>0</v>
      </c>
      <c r="AX2549">
        <f t="shared" si="798"/>
        <v>1</v>
      </c>
      <c r="AY2549">
        <f t="shared" si="799"/>
        <v>5</v>
      </c>
    </row>
    <row r="2550" spans="1:51" x14ac:dyDescent="0.3">
      <c r="A2550" s="1" t="s">
        <v>2544</v>
      </c>
      <c r="B2550" s="2">
        <v>4004318</v>
      </c>
      <c r="C2550" s="3" t="s">
        <v>5337</v>
      </c>
      <c r="D2550" s="7">
        <v>248.66</v>
      </c>
      <c r="E2550" s="5">
        <v>140405.87024330001</v>
      </c>
      <c r="F2550" s="3" t="s">
        <v>4475</v>
      </c>
      <c r="G2550" s="3" t="s">
        <v>4476</v>
      </c>
      <c r="H2550" s="3" t="s">
        <v>4477</v>
      </c>
      <c r="I2550" s="3" t="s">
        <v>4833</v>
      </c>
      <c r="J2550" s="3" t="s">
        <v>5163</v>
      </c>
      <c r="K2550" s="6">
        <v>83722000</v>
      </c>
      <c r="L2550" s="6">
        <v>84023000</v>
      </c>
      <c r="M2550" s="6">
        <v>12276000</v>
      </c>
      <c r="N2550" s="6">
        <v>12433000</v>
      </c>
      <c r="O2550" s="6">
        <v>10319000</v>
      </c>
      <c r="P2550" s="6">
        <v>10484000</v>
      </c>
      <c r="Q2550" s="6">
        <v>6853000</v>
      </c>
      <c r="R2550" s="6">
        <v>6930000</v>
      </c>
      <c r="S2550" s="6">
        <v>9822000</v>
      </c>
      <c r="T2550" s="6">
        <v>9587000</v>
      </c>
      <c r="U2550" s="6">
        <v>32467000</v>
      </c>
      <c r="V2550" s="6">
        <v>34208000</v>
      </c>
      <c r="W2550" s="6">
        <v>44743000</v>
      </c>
      <c r="X2550" s="6">
        <v>44934000</v>
      </c>
      <c r="Y2550" s="6">
        <v>21977000</v>
      </c>
      <c r="Z2550" s="6">
        <v>22337000</v>
      </c>
      <c r="AA2550" s="6">
        <v>19447000</v>
      </c>
      <c r="AB2550" s="6">
        <v>18246000</v>
      </c>
      <c r="AC2550" s="6">
        <v>565000000</v>
      </c>
      <c r="AD2550" s="6">
        <v>568000000</v>
      </c>
      <c r="AF2550">
        <f t="shared" si="780"/>
        <v>0.15316362336007866</v>
      </c>
      <c r="AG2550">
        <f t="shared" si="781"/>
        <v>0.15422619842435573</v>
      </c>
      <c r="AH2550">
        <f t="shared" si="782"/>
        <v>0.7256330599199875</v>
      </c>
      <c r="AI2550">
        <f t="shared" si="783"/>
        <v>0.76129434281390485</v>
      </c>
      <c r="AJ2550">
        <f t="shared" si="784"/>
        <v>1.1300971872268215</v>
      </c>
      <c r="AK2550">
        <f t="shared" si="785"/>
        <v>1.2242135262523293</v>
      </c>
      <c r="AL2550">
        <f t="shared" si="786"/>
        <v>0.12325314732089535</v>
      </c>
      <c r="AM2550">
        <f t="shared" si="787"/>
        <v>0.12477535912785785</v>
      </c>
      <c r="AN2550">
        <f t="shared" si="788"/>
        <v>1.8711753793889547</v>
      </c>
      <c r="AO2550">
        <f t="shared" si="789"/>
        <v>1.8699203275915788</v>
      </c>
      <c r="AP2550">
        <f t="shared" si="790"/>
        <v>1</v>
      </c>
      <c r="AQ2550">
        <f t="shared" si="791"/>
        <v>1</v>
      </c>
      <c r="AR2550">
        <f t="shared" si="792"/>
        <v>0</v>
      </c>
      <c r="AS2550">
        <f t="shared" si="793"/>
        <v>1</v>
      </c>
      <c r="AT2550">
        <f t="shared" si="794"/>
        <v>1</v>
      </c>
      <c r="AU2550">
        <f t="shared" si="795"/>
        <v>0</v>
      </c>
      <c r="AV2550">
        <f t="shared" si="796"/>
        <v>0</v>
      </c>
      <c r="AW2550">
        <f t="shared" si="797"/>
        <v>1</v>
      </c>
      <c r="AX2550">
        <f t="shared" si="798"/>
        <v>1</v>
      </c>
      <c r="AY2550">
        <f t="shared" si="799"/>
        <v>6</v>
      </c>
    </row>
    <row r="2551" spans="1:51" x14ac:dyDescent="0.3">
      <c r="A2551" s="1" t="s">
        <v>2545</v>
      </c>
      <c r="B2551" s="2">
        <v>4158885</v>
      </c>
      <c r="C2551" s="3" t="s">
        <v>5335</v>
      </c>
      <c r="D2551" s="7">
        <v>327.12</v>
      </c>
      <c r="E2551" s="5">
        <v>24492.549970560001</v>
      </c>
      <c r="F2551" s="3" t="s">
        <v>4480</v>
      </c>
      <c r="G2551" s="3" t="s">
        <v>4491</v>
      </c>
      <c r="H2551" s="3" t="s">
        <v>4492</v>
      </c>
      <c r="I2551" s="3" t="s">
        <v>4836</v>
      </c>
      <c r="J2551" s="3" t="s">
        <v>4732</v>
      </c>
      <c r="K2551" s="6">
        <v>11269968</v>
      </c>
      <c r="L2551" s="6">
        <v>10703373</v>
      </c>
      <c r="M2551" s="6">
        <v>2001560</v>
      </c>
      <c r="N2551" s="6">
        <v>1934056</v>
      </c>
      <c r="O2551" s="6">
        <v>1592015</v>
      </c>
      <c r="P2551" s="6">
        <v>1542923</v>
      </c>
      <c r="Q2551" s="6">
        <v>1005422</v>
      </c>
      <c r="R2551" s="6">
        <v>974410</v>
      </c>
      <c r="S2551" s="6">
        <v>598915</v>
      </c>
      <c r="T2551" s="6">
        <v>562750</v>
      </c>
      <c r="U2551" s="6">
        <v>4441913</v>
      </c>
      <c r="V2551" s="6">
        <v>4442840</v>
      </c>
      <c r="W2551" s="6">
        <v>11941875</v>
      </c>
      <c r="X2551" s="6">
        <v>11503727</v>
      </c>
      <c r="Y2551" s="6" t="s">
        <v>4474</v>
      </c>
      <c r="Z2551" s="6" t="s">
        <v>4474</v>
      </c>
      <c r="AA2551" s="6" t="s">
        <v>4474</v>
      </c>
      <c r="AB2551" s="6" t="s">
        <v>4474</v>
      </c>
      <c r="AC2551" s="6">
        <v>74810707</v>
      </c>
      <c r="AD2551" s="6">
        <v>74761402</v>
      </c>
      <c r="AF2551">
        <f t="shared" si="780"/>
        <v>8.4192976396085209E-2</v>
      </c>
      <c r="AG2551">
        <f t="shared" si="781"/>
        <v>8.470385293392306E-2</v>
      </c>
      <c r="AH2551">
        <f t="shared" si="782"/>
        <v>0.37196110326058512</v>
      </c>
      <c r="AI2551">
        <f t="shared" si="783"/>
        <v>0.38620874782581333</v>
      </c>
      <c r="AJ2551" t="e">
        <f t="shared" si="784"/>
        <v>#VALUE!</v>
      </c>
      <c r="AK2551" t="e">
        <f t="shared" si="785"/>
        <v>#VALUE!</v>
      </c>
      <c r="AL2551">
        <f t="shared" si="786"/>
        <v>0.14126171431897588</v>
      </c>
      <c r="AM2551">
        <f t="shared" si="787"/>
        <v>0.14415296934900801</v>
      </c>
      <c r="AN2551">
        <f t="shared" si="788"/>
        <v>0.94373521745956979</v>
      </c>
      <c r="AO2551">
        <f t="shared" si="789"/>
        <v>0.93042654784836254</v>
      </c>
      <c r="AP2551">
        <f t="shared" si="790"/>
        <v>1</v>
      </c>
      <c r="AQ2551">
        <f t="shared" si="791"/>
        <v>1</v>
      </c>
      <c r="AR2551">
        <f t="shared" si="792"/>
        <v>0</v>
      </c>
      <c r="AS2551">
        <f t="shared" si="793"/>
        <v>0</v>
      </c>
      <c r="AT2551">
        <f t="shared" si="794"/>
        <v>1</v>
      </c>
      <c r="AU2551">
        <f t="shared" si="795"/>
        <v>0</v>
      </c>
      <c r="AV2551">
        <f t="shared" si="796"/>
        <v>0</v>
      </c>
      <c r="AW2551">
        <f t="shared" si="797"/>
        <v>1</v>
      </c>
      <c r="AX2551">
        <f t="shared" si="798"/>
        <v>0</v>
      </c>
      <c r="AY2551">
        <f t="shared" si="799"/>
        <v>4</v>
      </c>
    </row>
    <row r="2552" spans="1:51" x14ac:dyDescent="0.3">
      <c r="A2552" s="1" t="s">
        <v>2546</v>
      </c>
      <c r="B2552" s="2">
        <v>4986013</v>
      </c>
      <c r="C2552" s="3" t="s">
        <v>5337</v>
      </c>
      <c r="D2552" s="5">
        <v>9.1</v>
      </c>
      <c r="E2552" s="5">
        <v>651.75229209999998</v>
      </c>
      <c r="F2552" s="3" t="s">
        <v>4583</v>
      </c>
      <c r="G2552" s="3" t="s">
        <v>4583</v>
      </c>
      <c r="H2552" s="3" t="s">
        <v>4584</v>
      </c>
      <c r="I2552" s="3" t="s">
        <v>5110</v>
      </c>
      <c r="J2552" s="3" t="s">
        <v>4914</v>
      </c>
      <c r="K2552" s="6">
        <v>520107</v>
      </c>
      <c r="L2552" s="6">
        <v>525177</v>
      </c>
      <c r="M2552" s="6">
        <v>80477</v>
      </c>
      <c r="N2552" s="6">
        <v>89556</v>
      </c>
      <c r="O2552" s="6">
        <v>9185</v>
      </c>
      <c r="P2552" s="6">
        <v>19409</v>
      </c>
      <c r="Q2552" s="6">
        <v>-15551</v>
      </c>
      <c r="R2552" s="6">
        <v>2105</v>
      </c>
      <c r="S2552" s="6">
        <v>99599</v>
      </c>
      <c r="T2552" s="6">
        <v>100061</v>
      </c>
      <c r="U2552" s="6">
        <v>471963</v>
      </c>
      <c r="V2552" s="6">
        <v>477646</v>
      </c>
      <c r="W2552" s="6">
        <v>1182933</v>
      </c>
      <c r="X2552" s="6">
        <v>1189058</v>
      </c>
      <c r="Y2552" s="6">
        <v>314237</v>
      </c>
      <c r="Z2552" s="6">
        <v>332003</v>
      </c>
      <c r="AA2552" s="6">
        <v>124348</v>
      </c>
      <c r="AB2552" s="6">
        <v>97308</v>
      </c>
      <c r="AC2552" s="6">
        <v>71621000</v>
      </c>
      <c r="AD2552" s="6">
        <v>71621000</v>
      </c>
      <c r="AF2552">
        <f t="shared" si="780"/>
        <v>-1.3146137608807937E-2</v>
      </c>
      <c r="AG2552">
        <f t="shared" si="781"/>
        <v>1.7703089336264506E-3</v>
      </c>
      <c r="AH2552">
        <f t="shared" si="782"/>
        <v>0.39897694966663372</v>
      </c>
      <c r="AI2552">
        <f t="shared" si="783"/>
        <v>0.4017011785800188</v>
      </c>
      <c r="AJ2552">
        <f t="shared" si="784"/>
        <v>2.5270772348570141</v>
      </c>
      <c r="AK2552">
        <f t="shared" si="785"/>
        <v>3.4118777490031653</v>
      </c>
      <c r="AL2552">
        <f t="shared" si="786"/>
        <v>1.7659827689302392E-2</v>
      </c>
      <c r="AM2552">
        <f t="shared" si="787"/>
        <v>3.6957063999375449E-2</v>
      </c>
      <c r="AN2552">
        <f t="shared" si="788"/>
        <v>0.43967578890774034</v>
      </c>
      <c r="AO2552">
        <f t="shared" si="789"/>
        <v>0.44167483840149091</v>
      </c>
      <c r="AP2552">
        <f t="shared" si="790"/>
        <v>0</v>
      </c>
      <c r="AQ2552">
        <f t="shared" si="791"/>
        <v>1</v>
      </c>
      <c r="AR2552">
        <f t="shared" si="792"/>
        <v>0</v>
      </c>
      <c r="AS2552">
        <f t="shared" si="793"/>
        <v>1</v>
      </c>
      <c r="AT2552">
        <f t="shared" si="794"/>
        <v>1</v>
      </c>
      <c r="AU2552">
        <f t="shared" si="795"/>
        <v>0</v>
      </c>
      <c r="AV2552">
        <f t="shared" si="796"/>
        <v>0</v>
      </c>
      <c r="AW2552">
        <f t="shared" si="797"/>
        <v>0</v>
      </c>
      <c r="AX2552">
        <f t="shared" si="798"/>
        <v>0</v>
      </c>
      <c r="AY2552">
        <f t="shared" si="799"/>
        <v>3</v>
      </c>
    </row>
    <row r="2553" spans="1:51" x14ac:dyDescent="0.3">
      <c r="A2553" s="1" t="s">
        <v>2547</v>
      </c>
      <c r="B2553" s="2">
        <v>4991209</v>
      </c>
      <c r="C2553" s="3" t="s">
        <v>5335</v>
      </c>
      <c r="D2553" s="5">
        <v>18.34</v>
      </c>
      <c r="E2553" s="5">
        <v>529.00473710000006</v>
      </c>
      <c r="F2553" s="3" t="s">
        <v>4485</v>
      </c>
      <c r="G2553" s="3" t="s">
        <v>4486</v>
      </c>
      <c r="H2553" s="3" t="s">
        <v>4545</v>
      </c>
      <c r="I2553" s="3" t="s">
        <v>4546</v>
      </c>
      <c r="J2553" s="3" t="s">
        <v>5106</v>
      </c>
      <c r="K2553" s="6">
        <v>484292</v>
      </c>
      <c r="L2553" s="6">
        <v>469638</v>
      </c>
      <c r="M2553" s="6">
        <v>45729</v>
      </c>
      <c r="N2553" s="6">
        <v>47057</v>
      </c>
      <c r="O2553" s="6">
        <v>35161</v>
      </c>
      <c r="P2553" s="6">
        <v>37058</v>
      </c>
      <c r="Q2553" s="6">
        <v>23631</v>
      </c>
      <c r="R2553" s="6">
        <v>24977</v>
      </c>
      <c r="S2553" s="6">
        <v>44646</v>
      </c>
      <c r="T2553" s="6">
        <v>43392</v>
      </c>
      <c r="U2553" s="6">
        <v>44118</v>
      </c>
      <c r="V2553" s="6">
        <v>50658</v>
      </c>
      <c r="W2553" s="6">
        <v>349502</v>
      </c>
      <c r="X2553" s="6">
        <v>348800</v>
      </c>
      <c r="Y2553" s="6">
        <v>166890</v>
      </c>
      <c r="Z2553" s="6">
        <v>162499</v>
      </c>
      <c r="AA2553" s="6">
        <v>80068</v>
      </c>
      <c r="AB2553" s="6">
        <v>79207</v>
      </c>
      <c r="AC2553" s="6">
        <v>28801636</v>
      </c>
      <c r="AD2553" s="6">
        <v>28185700</v>
      </c>
      <c r="AF2553">
        <f t="shared" si="780"/>
        <v>6.7613346990861287E-2</v>
      </c>
      <c r="AG2553">
        <f t="shared" si="781"/>
        <v>7.1608371559633024E-2</v>
      </c>
      <c r="AH2553">
        <f t="shared" si="782"/>
        <v>0.12623103730450755</v>
      </c>
      <c r="AI2553">
        <f t="shared" si="783"/>
        <v>0.14523509174311927</v>
      </c>
      <c r="AJ2553">
        <f t="shared" si="784"/>
        <v>2.084353299695259</v>
      </c>
      <c r="AK2553">
        <f t="shared" si="785"/>
        <v>2.0515737245445478</v>
      </c>
      <c r="AL2553">
        <f t="shared" si="786"/>
        <v>7.2602892469832245E-2</v>
      </c>
      <c r="AM2553">
        <f t="shared" si="787"/>
        <v>7.8907584139273221E-2</v>
      </c>
      <c r="AN2553">
        <f t="shared" si="788"/>
        <v>1.3856630291099907</v>
      </c>
      <c r="AO2553">
        <f t="shared" si="789"/>
        <v>1.3464392201834863</v>
      </c>
      <c r="AP2553">
        <f t="shared" si="790"/>
        <v>1</v>
      </c>
      <c r="AQ2553">
        <f t="shared" si="791"/>
        <v>1</v>
      </c>
      <c r="AR2553">
        <f t="shared" si="792"/>
        <v>0</v>
      </c>
      <c r="AS2553">
        <f t="shared" si="793"/>
        <v>1</v>
      </c>
      <c r="AT2553">
        <f t="shared" si="794"/>
        <v>1</v>
      </c>
      <c r="AU2553">
        <f t="shared" si="795"/>
        <v>1</v>
      </c>
      <c r="AV2553">
        <f t="shared" si="796"/>
        <v>0</v>
      </c>
      <c r="AW2553">
        <f t="shared" si="797"/>
        <v>1</v>
      </c>
      <c r="AX2553">
        <f t="shared" si="798"/>
        <v>0</v>
      </c>
      <c r="AY2553">
        <f t="shared" si="799"/>
        <v>6</v>
      </c>
    </row>
    <row r="2554" spans="1:51" x14ac:dyDescent="0.3">
      <c r="A2554" s="1" t="s">
        <v>2548</v>
      </c>
      <c r="B2554" s="2">
        <v>102970</v>
      </c>
      <c r="C2554" s="3" t="s">
        <v>5337</v>
      </c>
      <c r="D2554" s="5">
        <v>34.04</v>
      </c>
      <c r="E2554" s="5">
        <v>1540.6760661599999</v>
      </c>
      <c r="F2554" s="3" t="s">
        <v>4525</v>
      </c>
      <c r="G2554" s="3" t="s">
        <v>4526</v>
      </c>
      <c r="H2554" s="3" t="s">
        <v>4634</v>
      </c>
      <c r="I2554" s="3" t="s">
        <v>4634</v>
      </c>
      <c r="J2554" s="3" t="s">
        <v>4528</v>
      </c>
      <c r="K2554" s="6">
        <v>201820</v>
      </c>
      <c r="L2554" s="6">
        <v>199516</v>
      </c>
      <c r="M2554" s="6">
        <v>184853</v>
      </c>
      <c r="N2554" s="6">
        <v>179714</v>
      </c>
      <c r="O2554" s="6">
        <v>148349</v>
      </c>
      <c r="P2554" s="6">
        <v>142765</v>
      </c>
      <c r="Q2554" s="6">
        <v>103959</v>
      </c>
      <c r="R2554" s="6">
        <v>95724</v>
      </c>
      <c r="S2554" s="6">
        <v>117350</v>
      </c>
      <c r="T2554" s="6">
        <v>115779</v>
      </c>
      <c r="U2554" s="6">
        <v>785323</v>
      </c>
      <c r="V2554" s="6">
        <v>861005</v>
      </c>
      <c r="W2554" s="6">
        <v>1871637</v>
      </c>
      <c r="X2554" s="6">
        <v>1890716</v>
      </c>
      <c r="Y2554" s="6" t="s">
        <v>4474</v>
      </c>
      <c r="Z2554" s="6" t="s">
        <v>4474</v>
      </c>
      <c r="AA2554" s="6" t="s">
        <v>4474</v>
      </c>
      <c r="AB2554" s="6" t="s">
        <v>4474</v>
      </c>
      <c r="AC2554" s="6">
        <v>45034384</v>
      </c>
      <c r="AD2554" s="6">
        <v>43491284</v>
      </c>
      <c r="AF2554">
        <f t="shared" si="780"/>
        <v>5.5544424479746876E-2</v>
      </c>
      <c r="AG2554">
        <f t="shared" si="781"/>
        <v>5.0628439173307893E-2</v>
      </c>
      <c r="AH2554">
        <f t="shared" si="782"/>
        <v>0.41959151267045908</v>
      </c>
      <c r="AI2554">
        <f t="shared" si="783"/>
        <v>0.45538568457663658</v>
      </c>
      <c r="AJ2554" t="e">
        <f t="shared" si="784"/>
        <v>#VALUE!</v>
      </c>
      <c r="AK2554" t="e">
        <f t="shared" si="785"/>
        <v>#VALUE!</v>
      </c>
      <c r="AL2554">
        <f t="shared" si="786"/>
        <v>0.73505599048657222</v>
      </c>
      <c r="AM2554">
        <f t="shared" si="787"/>
        <v>0.71555664708594802</v>
      </c>
      <c r="AN2554">
        <f t="shared" si="788"/>
        <v>0.10783073854598942</v>
      </c>
      <c r="AO2554">
        <f t="shared" si="789"/>
        <v>0.1055240448591962</v>
      </c>
      <c r="AP2554">
        <f t="shared" si="790"/>
        <v>1</v>
      </c>
      <c r="AQ2554">
        <f t="shared" si="791"/>
        <v>1</v>
      </c>
      <c r="AR2554">
        <f t="shared" si="792"/>
        <v>1</v>
      </c>
      <c r="AS2554">
        <f t="shared" si="793"/>
        <v>1</v>
      </c>
      <c r="AT2554">
        <f t="shared" si="794"/>
        <v>1</v>
      </c>
      <c r="AU2554">
        <f t="shared" si="795"/>
        <v>0</v>
      </c>
      <c r="AV2554">
        <f t="shared" si="796"/>
        <v>1</v>
      </c>
      <c r="AW2554">
        <f t="shared" si="797"/>
        <v>1</v>
      </c>
      <c r="AX2554">
        <f t="shared" si="798"/>
        <v>0</v>
      </c>
      <c r="AY2554">
        <f t="shared" si="799"/>
        <v>7</v>
      </c>
    </row>
    <row r="2555" spans="1:51" x14ac:dyDescent="0.3">
      <c r="A2555" s="1" t="s">
        <v>2549</v>
      </c>
      <c r="B2555" s="2">
        <v>4218591</v>
      </c>
      <c r="C2555" s="3" t="s">
        <v>5335</v>
      </c>
      <c r="D2555" s="7">
        <v>398.86</v>
      </c>
      <c r="E2555" s="5">
        <v>48574.5767815</v>
      </c>
      <c r="F2555" s="3" t="s">
        <v>4475</v>
      </c>
      <c r="G2555" s="3" t="s">
        <v>4548</v>
      </c>
      <c r="H2555" s="3" t="s">
        <v>4647</v>
      </c>
      <c r="I2555" s="3" t="s">
        <v>4687</v>
      </c>
      <c r="J2555" s="3" t="s">
        <v>4893</v>
      </c>
      <c r="K2555" s="6">
        <v>10181732</v>
      </c>
      <c r="L2555" s="6">
        <v>9989290</v>
      </c>
      <c r="M2555" s="6">
        <v>2796140</v>
      </c>
      <c r="N2555" s="6">
        <v>2699965</v>
      </c>
      <c r="O2555" s="6">
        <v>2379919</v>
      </c>
      <c r="P2555" s="6">
        <v>2299374</v>
      </c>
      <c r="Q2555" s="6">
        <v>1735681</v>
      </c>
      <c r="R2555" s="6">
        <v>1632525</v>
      </c>
      <c r="S2555" s="6">
        <v>2255421</v>
      </c>
      <c r="T2555" s="6">
        <v>2344615</v>
      </c>
      <c r="U2555" s="6" t="s">
        <v>4474</v>
      </c>
      <c r="V2555" s="6" t="s">
        <v>4474</v>
      </c>
      <c r="W2555" s="6">
        <v>7083669</v>
      </c>
      <c r="X2555" s="6">
        <v>6744135</v>
      </c>
      <c r="Y2555" s="6">
        <v>3605289</v>
      </c>
      <c r="Z2555" s="6">
        <v>3571744</v>
      </c>
      <c r="AA2555" s="6">
        <v>1803533</v>
      </c>
      <c r="AB2555" s="6">
        <v>1468651</v>
      </c>
      <c r="AC2555" s="6">
        <v>122162000</v>
      </c>
      <c r="AD2555" s="6">
        <v>123725961</v>
      </c>
      <c r="AF2555">
        <f t="shared" si="780"/>
        <v>0.24502570631123505</v>
      </c>
      <c r="AG2555">
        <f t="shared" si="781"/>
        <v>0.24206588391246617</v>
      </c>
      <c r="AH2555" t="e">
        <f t="shared" si="782"/>
        <v>#VALUE!</v>
      </c>
      <c r="AI2555" t="e">
        <f t="shared" si="783"/>
        <v>#VALUE!</v>
      </c>
      <c r="AJ2555">
        <f t="shared" si="784"/>
        <v>1.9990147116797974</v>
      </c>
      <c r="AK2555">
        <f t="shared" si="785"/>
        <v>2.4319896285775178</v>
      </c>
      <c r="AL2555">
        <f t="shared" si="786"/>
        <v>0.23374402311905282</v>
      </c>
      <c r="AM2555">
        <f t="shared" si="787"/>
        <v>0.23018392698580178</v>
      </c>
      <c r="AN2555">
        <f t="shared" si="788"/>
        <v>1.4373528746190709</v>
      </c>
      <c r="AO2555">
        <f t="shared" si="789"/>
        <v>1.4811817972208445</v>
      </c>
      <c r="AP2555">
        <f t="shared" si="790"/>
        <v>1</v>
      </c>
      <c r="AQ2555">
        <f t="shared" si="791"/>
        <v>1</v>
      </c>
      <c r="AR2555">
        <f t="shared" si="792"/>
        <v>1</v>
      </c>
      <c r="AS2555">
        <f t="shared" si="793"/>
        <v>1</v>
      </c>
      <c r="AT2555">
        <f t="shared" si="794"/>
        <v>0</v>
      </c>
      <c r="AU2555">
        <f t="shared" si="795"/>
        <v>0</v>
      </c>
      <c r="AV2555">
        <f t="shared" si="796"/>
        <v>1</v>
      </c>
      <c r="AW2555">
        <f t="shared" si="797"/>
        <v>0</v>
      </c>
      <c r="AX2555">
        <f t="shared" si="798"/>
        <v>1</v>
      </c>
      <c r="AY2555">
        <f t="shared" si="799"/>
        <v>6</v>
      </c>
    </row>
    <row r="2556" spans="1:51" x14ac:dyDescent="0.3">
      <c r="A2556" s="1" t="s">
        <v>2550</v>
      </c>
      <c r="B2556" s="2">
        <v>4057179</v>
      </c>
      <c r="C2556" s="3" t="s">
        <v>5337</v>
      </c>
      <c r="D2556" s="5">
        <v>5.36</v>
      </c>
      <c r="E2556" s="5">
        <v>5439.39363856</v>
      </c>
      <c r="F2556" s="3" t="s">
        <v>4665</v>
      </c>
      <c r="G2556" s="3" t="s">
        <v>4722</v>
      </c>
      <c r="H2556" s="3" t="s">
        <v>4723</v>
      </c>
      <c r="I2556" s="3" t="s">
        <v>4724</v>
      </c>
      <c r="J2556" s="3" t="s">
        <v>4938</v>
      </c>
      <c r="K2556" s="6">
        <v>13296000</v>
      </c>
      <c r="L2556" s="6">
        <v>13716000</v>
      </c>
      <c r="M2556" s="6">
        <v>3318000</v>
      </c>
      <c r="N2556" s="6">
        <v>3490000</v>
      </c>
      <c r="O2556" s="6">
        <v>369000</v>
      </c>
      <c r="P2556" s="6">
        <v>493000</v>
      </c>
      <c r="Q2556" s="6">
        <v>-2135000</v>
      </c>
      <c r="R2556" s="6">
        <v>-2065000</v>
      </c>
      <c r="S2556" s="6">
        <v>4429000</v>
      </c>
      <c r="T2556" s="6">
        <v>3278000</v>
      </c>
      <c r="U2556" s="6">
        <v>17916000</v>
      </c>
      <c r="V2556" s="6">
        <v>18176000</v>
      </c>
      <c r="W2556" s="6">
        <v>33989000</v>
      </c>
      <c r="X2556" s="6">
        <v>32943000</v>
      </c>
      <c r="Y2556" s="6">
        <v>4736000</v>
      </c>
      <c r="Z2556" s="6">
        <v>3760000</v>
      </c>
      <c r="AA2556" s="6">
        <v>3940000</v>
      </c>
      <c r="AB2556" s="6">
        <v>3738000</v>
      </c>
      <c r="AC2556" s="6">
        <v>1014850000</v>
      </c>
      <c r="AD2556" s="6">
        <v>1016190000</v>
      </c>
      <c r="AF2556">
        <f t="shared" si="780"/>
        <v>-6.2814439965871313E-2</v>
      </c>
      <c r="AG2556">
        <f t="shared" si="781"/>
        <v>-6.2684029991196918E-2</v>
      </c>
      <c r="AH2556">
        <f t="shared" si="782"/>
        <v>0.52711171261290413</v>
      </c>
      <c r="AI2556">
        <f t="shared" si="783"/>
        <v>0.55174088577239477</v>
      </c>
      <c r="AJ2556">
        <f t="shared" si="784"/>
        <v>1.202030456852792</v>
      </c>
      <c r="AK2556">
        <f t="shared" si="785"/>
        <v>1.0058855002675227</v>
      </c>
      <c r="AL2556">
        <f t="shared" si="786"/>
        <v>2.7752707581227436E-2</v>
      </c>
      <c r="AM2556">
        <f t="shared" si="787"/>
        <v>3.5943423738699326E-2</v>
      </c>
      <c r="AN2556">
        <f t="shared" si="788"/>
        <v>0.39118538350642856</v>
      </c>
      <c r="AO2556">
        <f t="shared" si="789"/>
        <v>0.41635552317639557</v>
      </c>
      <c r="AP2556">
        <f t="shared" si="790"/>
        <v>0</v>
      </c>
      <c r="AQ2556">
        <f t="shared" si="791"/>
        <v>1</v>
      </c>
      <c r="AR2556">
        <f t="shared" si="792"/>
        <v>0</v>
      </c>
      <c r="AS2556">
        <f t="shared" si="793"/>
        <v>1</v>
      </c>
      <c r="AT2556">
        <f t="shared" si="794"/>
        <v>1</v>
      </c>
      <c r="AU2556">
        <f t="shared" si="795"/>
        <v>1</v>
      </c>
      <c r="AV2556">
        <f t="shared" si="796"/>
        <v>0</v>
      </c>
      <c r="AW2556">
        <f t="shared" si="797"/>
        <v>0</v>
      </c>
      <c r="AX2556">
        <f t="shared" si="798"/>
        <v>1</v>
      </c>
      <c r="AY2556">
        <f t="shared" si="799"/>
        <v>5</v>
      </c>
    </row>
    <row r="2557" spans="1:51" x14ac:dyDescent="0.3">
      <c r="A2557" s="1" t="s">
        <v>2551</v>
      </c>
      <c r="B2557" s="2">
        <v>4973038</v>
      </c>
      <c r="C2557" s="3" t="s">
        <v>5335</v>
      </c>
      <c r="D2557" s="5">
        <v>83.74</v>
      </c>
      <c r="E2557" s="5">
        <v>5752.9380000000001</v>
      </c>
      <c r="F2557" s="3" t="s">
        <v>4500</v>
      </c>
      <c r="G2557" s="3" t="s">
        <v>4574</v>
      </c>
      <c r="H2557" s="3" t="s">
        <v>4575</v>
      </c>
      <c r="I2557" s="3" t="s">
        <v>4575</v>
      </c>
      <c r="J2557" s="3" t="s">
        <v>4923</v>
      </c>
      <c r="K2557" s="6">
        <v>1378500</v>
      </c>
      <c r="L2557" s="6">
        <v>1359200</v>
      </c>
      <c r="M2557" s="6">
        <v>-68400</v>
      </c>
      <c r="N2557" s="6">
        <v>-82600</v>
      </c>
      <c r="O2557" s="6">
        <v>-341100</v>
      </c>
      <c r="P2557" s="6">
        <v>-343800</v>
      </c>
      <c r="Q2557" s="6">
        <v>-561000</v>
      </c>
      <c r="R2557" s="6">
        <v>-546500</v>
      </c>
      <c r="S2557" s="6">
        <v>66600</v>
      </c>
      <c r="T2557" s="6">
        <v>24700</v>
      </c>
      <c r="U2557" s="6">
        <v>2569200</v>
      </c>
      <c r="V2557" s="6">
        <v>2503200</v>
      </c>
      <c r="W2557" s="6">
        <v>3969600</v>
      </c>
      <c r="X2557" s="6">
        <v>3931900</v>
      </c>
      <c r="Y2557" s="6">
        <v>1636200</v>
      </c>
      <c r="Z2557" s="6">
        <v>1590100</v>
      </c>
      <c r="AA2557" s="6">
        <v>305100</v>
      </c>
      <c r="AB2557" s="6">
        <v>269300</v>
      </c>
      <c r="AC2557" s="6">
        <v>68600000</v>
      </c>
      <c r="AD2557" s="6">
        <v>67900000</v>
      </c>
      <c r="AF2557">
        <f t="shared" si="780"/>
        <v>-0.14132406287787183</v>
      </c>
      <c r="AG2557">
        <f t="shared" si="781"/>
        <v>-0.13899132734810143</v>
      </c>
      <c r="AH2557">
        <f t="shared" si="782"/>
        <v>0.64721886336154777</v>
      </c>
      <c r="AI2557">
        <f t="shared" si="783"/>
        <v>0.6366387751468755</v>
      </c>
      <c r="AJ2557">
        <f t="shared" si="784"/>
        <v>5.3628318584070795</v>
      </c>
      <c r="AK2557">
        <f t="shared" si="785"/>
        <v>5.9045673969550689</v>
      </c>
      <c r="AL2557">
        <f t="shared" si="786"/>
        <v>-0.24744287268770401</v>
      </c>
      <c r="AM2557">
        <f t="shared" si="787"/>
        <v>-0.2529429075927016</v>
      </c>
      <c r="AN2557">
        <f t="shared" si="788"/>
        <v>0.34726420798065294</v>
      </c>
      <c r="AO2557">
        <f t="shared" si="789"/>
        <v>0.34568529209796789</v>
      </c>
      <c r="AP2557">
        <f t="shared" si="790"/>
        <v>0</v>
      </c>
      <c r="AQ2557">
        <f t="shared" si="791"/>
        <v>1</v>
      </c>
      <c r="AR2557">
        <f t="shared" si="792"/>
        <v>0</v>
      </c>
      <c r="AS2557">
        <f t="shared" si="793"/>
        <v>1</v>
      </c>
      <c r="AT2557">
        <f t="shared" si="794"/>
        <v>0</v>
      </c>
      <c r="AU2557">
        <f t="shared" si="795"/>
        <v>0</v>
      </c>
      <c r="AV2557">
        <f t="shared" si="796"/>
        <v>1</v>
      </c>
      <c r="AW2557">
        <f t="shared" si="797"/>
        <v>1</v>
      </c>
      <c r="AX2557">
        <f t="shared" si="798"/>
        <v>0</v>
      </c>
      <c r="AY2557">
        <f t="shared" si="799"/>
        <v>4</v>
      </c>
    </row>
    <row r="2558" spans="1:51" x14ac:dyDescent="0.3">
      <c r="A2558" s="1" t="s">
        <v>2552</v>
      </c>
      <c r="B2558" s="2">
        <v>4992775</v>
      </c>
      <c r="C2558" s="3" t="s">
        <v>5337</v>
      </c>
      <c r="D2558" s="5">
        <v>12.52</v>
      </c>
      <c r="E2558" s="5">
        <v>335.34629696000002</v>
      </c>
      <c r="F2558" s="3" t="s">
        <v>4485</v>
      </c>
      <c r="G2558" s="3" t="s">
        <v>4486</v>
      </c>
      <c r="H2558" s="3" t="s">
        <v>4598</v>
      </c>
      <c r="I2558" s="3" t="s">
        <v>4615</v>
      </c>
      <c r="J2558" s="3" t="s">
        <v>5164</v>
      </c>
      <c r="K2558" s="6">
        <v>384400</v>
      </c>
      <c r="L2558" s="6">
        <v>382400</v>
      </c>
      <c r="M2558" s="6">
        <v>39600</v>
      </c>
      <c r="N2558" s="6">
        <v>37600</v>
      </c>
      <c r="O2558" s="6">
        <v>29200</v>
      </c>
      <c r="P2558" s="6">
        <v>26600</v>
      </c>
      <c r="Q2558" s="6">
        <v>9100</v>
      </c>
      <c r="R2558" s="6">
        <v>-4900</v>
      </c>
      <c r="S2558" s="6">
        <v>41600</v>
      </c>
      <c r="T2558" s="6">
        <v>40100</v>
      </c>
      <c r="U2558" s="6">
        <v>65800</v>
      </c>
      <c r="V2558" s="6">
        <v>74000</v>
      </c>
      <c r="W2558" s="6">
        <v>404800</v>
      </c>
      <c r="X2558" s="6">
        <v>379800</v>
      </c>
      <c r="Y2558" s="6">
        <v>196400</v>
      </c>
      <c r="Z2558" s="6">
        <v>178600</v>
      </c>
      <c r="AA2558" s="6">
        <v>90300</v>
      </c>
      <c r="AB2558" s="6">
        <v>74800</v>
      </c>
      <c r="AC2558" s="6">
        <v>26784848</v>
      </c>
      <c r="AD2558" s="6">
        <v>27386677</v>
      </c>
      <c r="AF2558">
        <f t="shared" si="780"/>
        <v>2.2480237154150196E-2</v>
      </c>
      <c r="AG2558">
        <f t="shared" si="781"/>
        <v>-1.2901527119536599E-2</v>
      </c>
      <c r="AH2558">
        <f t="shared" si="782"/>
        <v>0.16254940711462451</v>
      </c>
      <c r="AI2558">
        <f t="shared" si="783"/>
        <v>0.19483938915218535</v>
      </c>
      <c r="AJ2558">
        <f t="shared" si="784"/>
        <v>2.1749723145071984</v>
      </c>
      <c r="AK2558">
        <f t="shared" si="785"/>
        <v>2.3877005347593583</v>
      </c>
      <c r="AL2558">
        <f t="shared" si="786"/>
        <v>7.5962539021852238E-2</v>
      </c>
      <c r="AM2558">
        <f t="shared" si="787"/>
        <v>6.956066945606694E-2</v>
      </c>
      <c r="AN2558">
        <f t="shared" si="788"/>
        <v>0.94960474308300391</v>
      </c>
      <c r="AO2558">
        <f t="shared" si="789"/>
        <v>1.0068457082675093</v>
      </c>
      <c r="AP2558">
        <f t="shared" si="790"/>
        <v>1</v>
      </c>
      <c r="AQ2558">
        <f t="shared" si="791"/>
        <v>1</v>
      </c>
      <c r="AR2558">
        <f t="shared" si="792"/>
        <v>1</v>
      </c>
      <c r="AS2558">
        <f t="shared" si="793"/>
        <v>1</v>
      </c>
      <c r="AT2558">
        <f t="shared" si="794"/>
        <v>1</v>
      </c>
      <c r="AU2558">
        <f t="shared" si="795"/>
        <v>0</v>
      </c>
      <c r="AV2558">
        <f t="shared" si="796"/>
        <v>1</v>
      </c>
      <c r="AW2558">
        <f t="shared" si="797"/>
        <v>0</v>
      </c>
      <c r="AX2558">
        <f t="shared" si="798"/>
        <v>1</v>
      </c>
      <c r="AY2558">
        <f t="shared" si="799"/>
        <v>7</v>
      </c>
    </row>
    <row r="2559" spans="1:51" x14ac:dyDescent="0.3">
      <c r="A2559" s="1" t="s">
        <v>2553</v>
      </c>
      <c r="B2559" s="2">
        <v>103128</v>
      </c>
      <c r="C2559" s="3" t="s">
        <v>5337</v>
      </c>
      <c r="D2559" s="7">
        <v>7.88</v>
      </c>
      <c r="E2559" s="5">
        <v>2320.73461572</v>
      </c>
      <c r="F2559" s="3" t="s">
        <v>4525</v>
      </c>
      <c r="G2559" s="3" t="s">
        <v>4526</v>
      </c>
      <c r="H2559" s="3" t="s">
        <v>4713</v>
      </c>
      <c r="I2559" s="3" t="s">
        <v>4713</v>
      </c>
      <c r="J2559" s="3" t="s">
        <v>4528</v>
      </c>
      <c r="K2559" s="6">
        <v>345012</v>
      </c>
      <c r="L2559" s="6">
        <v>344759</v>
      </c>
      <c r="M2559" s="6">
        <v>284606</v>
      </c>
      <c r="N2559" s="6">
        <v>284204</v>
      </c>
      <c r="O2559" s="6">
        <v>94143</v>
      </c>
      <c r="P2559" s="6">
        <v>96558</v>
      </c>
      <c r="Q2559" s="6">
        <v>29346</v>
      </c>
      <c r="R2559" s="6">
        <v>36634</v>
      </c>
      <c r="S2559" s="6">
        <v>197889</v>
      </c>
      <c r="T2559" s="6">
        <v>194171</v>
      </c>
      <c r="U2559" s="6">
        <v>1442651</v>
      </c>
      <c r="V2559" s="6">
        <v>1443174</v>
      </c>
      <c r="W2559" s="6">
        <v>3854052</v>
      </c>
      <c r="X2559" s="6">
        <v>3885867</v>
      </c>
      <c r="Y2559" s="6" t="s">
        <v>4474</v>
      </c>
      <c r="Z2559" s="6" t="s">
        <v>4474</v>
      </c>
      <c r="AA2559" s="6" t="s">
        <v>4474</v>
      </c>
      <c r="AB2559" s="6" t="s">
        <v>4474</v>
      </c>
      <c r="AC2559" s="6">
        <v>294486892</v>
      </c>
      <c r="AD2559" s="6">
        <v>294314556</v>
      </c>
      <c r="AF2559">
        <f t="shared" si="780"/>
        <v>7.6143238337209769E-3</v>
      </c>
      <c r="AG2559">
        <f t="shared" si="781"/>
        <v>9.4274971325575482E-3</v>
      </c>
      <c r="AH2559">
        <f t="shared" si="782"/>
        <v>0.37432058519189676</v>
      </c>
      <c r="AI2559">
        <f t="shared" si="783"/>
        <v>0.37139047733748992</v>
      </c>
      <c r="AJ2559" t="e">
        <f t="shared" si="784"/>
        <v>#VALUE!</v>
      </c>
      <c r="AK2559" t="e">
        <f t="shared" si="785"/>
        <v>#VALUE!</v>
      </c>
      <c r="AL2559">
        <f t="shared" si="786"/>
        <v>0.27286876978192065</v>
      </c>
      <c r="AM2559">
        <f t="shared" si="787"/>
        <v>0.28007390670004262</v>
      </c>
      <c r="AN2559">
        <f t="shared" si="788"/>
        <v>8.9519290346886868E-2</v>
      </c>
      <c r="AO2559">
        <f t="shared" si="789"/>
        <v>8.8721255771234575E-2</v>
      </c>
      <c r="AP2559">
        <f t="shared" si="790"/>
        <v>1</v>
      </c>
      <c r="AQ2559">
        <f t="shared" si="791"/>
        <v>1</v>
      </c>
      <c r="AR2559">
        <f t="shared" si="792"/>
        <v>0</v>
      </c>
      <c r="AS2559">
        <f t="shared" si="793"/>
        <v>1</v>
      </c>
      <c r="AT2559">
        <f t="shared" si="794"/>
        <v>0</v>
      </c>
      <c r="AU2559">
        <f t="shared" si="795"/>
        <v>0</v>
      </c>
      <c r="AV2559">
        <f t="shared" si="796"/>
        <v>0</v>
      </c>
      <c r="AW2559">
        <f t="shared" si="797"/>
        <v>1</v>
      </c>
      <c r="AX2559">
        <f t="shared" si="798"/>
        <v>0</v>
      </c>
      <c r="AY2559">
        <f t="shared" si="799"/>
        <v>4</v>
      </c>
    </row>
    <row r="2560" spans="1:51" x14ac:dyDescent="0.3">
      <c r="A2560" s="1" t="s">
        <v>2554</v>
      </c>
      <c r="B2560" s="2">
        <v>5174947</v>
      </c>
      <c r="C2560" s="3" t="s">
        <v>5335</v>
      </c>
      <c r="D2560" s="5">
        <v>12.99</v>
      </c>
      <c r="E2560" s="5">
        <v>5388.4708555200004</v>
      </c>
      <c r="F2560" s="3" t="s">
        <v>4485</v>
      </c>
      <c r="G2560" s="3" t="s">
        <v>4607</v>
      </c>
      <c r="H2560" s="3" t="s">
        <v>4742</v>
      </c>
      <c r="I2560" s="3" t="s">
        <v>4793</v>
      </c>
      <c r="J2560" s="3" t="s">
        <v>5165</v>
      </c>
      <c r="K2560" s="6">
        <v>5460324</v>
      </c>
      <c r="L2560" s="6">
        <v>5095182</v>
      </c>
      <c r="M2560" s="6">
        <v>-12803</v>
      </c>
      <c r="N2560" s="6">
        <v>-59764</v>
      </c>
      <c r="O2560" s="6">
        <v>-158165</v>
      </c>
      <c r="P2560" s="6">
        <v>-190507</v>
      </c>
      <c r="Q2560" s="6">
        <v>-65256</v>
      </c>
      <c r="R2560" s="6">
        <v>-64930</v>
      </c>
      <c r="S2560" s="6">
        <v>739879</v>
      </c>
      <c r="T2560" s="6">
        <v>478148</v>
      </c>
      <c r="U2560" s="6">
        <v>574475</v>
      </c>
      <c r="V2560" s="6">
        <v>578334</v>
      </c>
      <c r="W2560" s="6">
        <v>5263155</v>
      </c>
      <c r="X2560" s="6">
        <v>4997084</v>
      </c>
      <c r="Y2560" s="6">
        <v>2867368</v>
      </c>
      <c r="Z2560" s="6">
        <v>2679933</v>
      </c>
      <c r="AA2560" s="6">
        <v>3848606</v>
      </c>
      <c r="AB2560" s="6">
        <v>3640838</v>
      </c>
      <c r="AC2560" s="6">
        <v>414811159</v>
      </c>
      <c r="AD2560" s="6">
        <v>410151107</v>
      </c>
      <c r="AF2560">
        <f t="shared" si="780"/>
        <v>-1.2398646819255751E-2</v>
      </c>
      <c r="AG2560">
        <f t="shared" si="781"/>
        <v>-1.2993577854604806E-2</v>
      </c>
      <c r="AH2560">
        <f t="shared" si="782"/>
        <v>0.10915031003267052</v>
      </c>
      <c r="AI2560">
        <f t="shared" si="783"/>
        <v>0.11573429624156809</v>
      </c>
      <c r="AJ2560">
        <f t="shared" si="784"/>
        <v>0.74504067186924305</v>
      </c>
      <c r="AK2560">
        <f t="shared" si="785"/>
        <v>0.73607587044521072</v>
      </c>
      <c r="AL2560">
        <f t="shared" si="786"/>
        <v>-2.8966229842771234E-2</v>
      </c>
      <c r="AM2560">
        <f t="shared" si="787"/>
        <v>-3.7389635934496547E-2</v>
      </c>
      <c r="AN2560">
        <f t="shared" si="788"/>
        <v>1.0374621306041718</v>
      </c>
      <c r="AO2560">
        <f t="shared" si="789"/>
        <v>1.0196310488276763</v>
      </c>
      <c r="AP2560">
        <f t="shared" si="790"/>
        <v>0</v>
      </c>
      <c r="AQ2560">
        <f t="shared" si="791"/>
        <v>1</v>
      </c>
      <c r="AR2560">
        <f t="shared" si="792"/>
        <v>1</v>
      </c>
      <c r="AS2560">
        <f t="shared" si="793"/>
        <v>1</v>
      </c>
      <c r="AT2560">
        <f t="shared" si="794"/>
        <v>1</v>
      </c>
      <c r="AU2560">
        <f t="shared" si="795"/>
        <v>1</v>
      </c>
      <c r="AV2560">
        <f t="shared" si="796"/>
        <v>1</v>
      </c>
      <c r="AW2560">
        <f t="shared" si="797"/>
        <v>1</v>
      </c>
      <c r="AX2560">
        <f t="shared" si="798"/>
        <v>0</v>
      </c>
      <c r="AY2560">
        <f t="shared" si="799"/>
        <v>7</v>
      </c>
    </row>
    <row r="2561" spans="1:51" x14ac:dyDescent="0.3">
      <c r="A2561" s="1" t="s">
        <v>2555</v>
      </c>
      <c r="B2561" s="2">
        <v>4986300</v>
      </c>
      <c r="C2561" s="3" t="s">
        <v>5337</v>
      </c>
      <c r="D2561" s="5">
        <v>75.150000000000006</v>
      </c>
      <c r="E2561" s="5">
        <v>24379.434345599999</v>
      </c>
      <c r="F2561" s="3" t="s">
        <v>4583</v>
      </c>
      <c r="G2561" s="3" t="s">
        <v>4583</v>
      </c>
      <c r="H2561" s="3" t="s">
        <v>4584</v>
      </c>
      <c r="I2561" s="3" t="s">
        <v>4585</v>
      </c>
      <c r="J2561" s="3" t="s">
        <v>5166</v>
      </c>
      <c r="K2561" s="6">
        <v>40734000</v>
      </c>
      <c r="L2561" s="6">
        <v>41037000</v>
      </c>
      <c r="M2561" s="6">
        <v>4421000</v>
      </c>
      <c r="N2561" s="6">
        <v>4640000</v>
      </c>
      <c r="O2561" s="6">
        <v>3001000</v>
      </c>
      <c r="P2561" s="6">
        <v>3235000</v>
      </c>
      <c r="Q2561" s="6">
        <v>2148000</v>
      </c>
      <c r="R2561" s="6">
        <v>2322000</v>
      </c>
      <c r="S2561" s="6">
        <v>3408000</v>
      </c>
      <c r="T2561" s="6">
        <v>4404000</v>
      </c>
      <c r="U2561" s="6">
        <v>11252000</v>
      </c>
      <c r="V2561" s="6">
        <v>11201000</v>
      </c>
      <c r="W2561" s="6">
        <v>37263000</v>
      </c>
      <c r="X2561" s="6">
        <v>37064000</v>
      </c>
      <c r="Y2561" s="6">
        <v>12742000</v>
      </c>
      <c r="Z2561" s="6">
        <v>12911000</v>
      </c>
      <c r="AA2561" s="6">
        <v>5993000</v>
      </c>
      <c r="AB2561" s="6">
        <v>6147000</v>
      </c>
      <c r="AC2561" s="6">
        <v>324750428</v>
      </c>
      <c r="AD2561" s="6">
        <v>325078684</v>
      </c>
      <c r="AF2561">
        <f t="shared" si="780"/>
        <v>5.7644312052169709E-2</v>
      </c>
      <c r="AG2561">
        <f t="shared" si="781"/>
        <v>6.2648391970645367E-2</v>
      </c>
      <c r="AH2561">
        <f t="shared" si="782"/>
        <v>0.30196173147626332</v>
      </c>
      <c r="AI2561">
        <f t="shared" si="783"/>
        <v>0.30220699330887113</v>
      </c>
      <c r="AJ2561">
        <f t="shared" si="784"/>
        <v>2.1261471717003171</v>
      </c>
      <c r="AK2561">
        <f t="shared" si="785"/>
        <v>2.1003741662599644</v>
      </c>
      <c r="AL2561">
        <f t="shared" si="786"/>
        <v>7.3673098639956788E-2</v>
      </c>
      <c r="AM2561">
        <f t="shared" si="787"/>
        <v>7.8831298584204498E-2</v>
      </c>
      <c r="AN2561">
        <f t="shared" si="788"/>
        <v>1.0931486997826263</v>
      </c>
      <c r="AO2561">
        <f t="shared" si="789"/>
        <v>1.1071929635225555</v>
      </c>
      <c r="AP2561">
        <f t="shared" si="790"/>
        <v>1</v>
      </c>
      <c r="AQ2561">
        <f t="shared" si="791"/>
        <v>1</v>
      </c>
      <c r="AR2561">
        <f t="shared" si="792"/>
        <v>0</v>
      </c>
      <c r="AS2561">
        <f t="shared" si="793"/>
        <v>1</v>
      </c>
      <c r="AT2561">
        <f t="shared" si="794"/>
        <v>1</v>
      </c>
      <c r="AU2561">
        <f t="shared" si="795"/>
        <v>1</v>
      </c>
      <c r="AV2561">
        <f t="shared" si="796"/>
        <v>0</v>
      </c>
      <c r="AW2561">
        <f t="shared" si="797"/>
        <v>0</v>
      </c>
      <c r="AX2561">
        <f t="shared" si="798"/>
        <v>1</v>
      </c>
      <c r="AY2561">
        <f t="shared" si="799"/>
        <v>6</v>
      </c>
    </row>
    <row r="2562" spans="1:51" x14ac:dyDescent="0.3">
      <c r="A2562" s="1" t="s">
        <v>2556</v>
      </c>
      <c r="B2562" s="2">
        <v>100253</v>
      </c>
      <c r="C2562" s="3" t="s">
        <v>5337</v>
      </c>
      <c r="D2562" s="5">
        <v>191.15</v>
      </c>
      <c r="E2562" s="5">
        <v>31715.829351699998</v>
      </c>
      <c r="F2562" s="3" t="s">
        <v>4480</v>
      </c>
      <c r="G2562" s="3" t="s">
        <v>4481</v>
      </c>
      <c r="H2562" s="3" t="s">
        <v>4481</v>
      </c>
      <c r="I2562" s="3" t="s">
        <v>4482</v>
      </c>
      <c r="J2562" s="3" t="s">
        <v>4484</v>
      </c>
      <c r="K2562" s="6">
        <v>9194000</v>
      </c>
      <c r="L2562" s="6">
        <v>9196969</v>
      </c>
      <c r="M2562" s="6" t="s">
        <v>4474</v>
      </c>
      <c r="N2562" s="6" t="s">
        <v>4474</v>
      </c>
      <c r="O2562" s="6">
        <v>7266000</v>
      </c>
      <c r="P2562" s="6">
        <v>7071442</v>
      </c>
      <c r="Q2562" s="6">
        <v>2389000</v>
      </c>
      <c r="R2562" s="6">
        <v>2357941</v>
      </c>
      <c r="S2562" s="6">
        <v>2734000</v>
      </c>
      <c r="T2562" s="6">
        <v>4182000</v>
      </c>
      <c r="U2562" s="6">
        <v>9036000</v>
      </c>
      <c r="V2562" s="6">
        <v>9314000</v>
      </c>
      <c r="W2562" s="6">
        <v>211785000</v>
      </c>
      <c r="X2562" s="6">
        <v>208855000</v>
      </c>
      <c r="Y2562" s="6" t="s">
        <v>4474</v>
      </c>
      <c r="Z2562" s="6" t="s">
        <v>4474</v>
      </c>
      <c r="AA2562" s="6" t="s">
        <v>4474</v>
      </c>
      <c r="AB2562" s="6" t="s">
        <v>4474</v>
      </c>
      <c r="AC2562" s="6">
        <v>166157333</v>
      </c>
      <c r="AD2562" s="6">
        <v>167225063</v>
      </c>
      <c r="AF2562">
        <f t="shared" si="780"/>
        <v>1.1280307859385698E-2</v>
      </c>
      <c r="AG2562">
        <f t="shared" si="781"/>
        <v>1.1289847023054272E-2</v>
      </c>
      <c r="AH2562">
        <f t="shared" si="782"/>
        <v>4.2665911183511582E-2</v>
      </c>
      <c r="AI2562">
        <f t="shared" si="783"/>
        <v>4.4595532785904099E-2</v>
      </c>
      <c r="AJ2562" t="e">
        <f t="shared" si="784"/>
        <v>#VALUE!</v>
      </c>
      <c r="AK2562" t="e">
        <f t="shared" si="785"/>
        <v>#VALUE!</v>
      </c>
      <c r="AL2562">
        <f t="shared" si="786"/>
        <v>0.79029802044811837</v>
      </c>
      <c r="AM2562">
        <f t="shared" si="787"/>
        <v>0.76888831526995471</v>
      </c>
      <c r="AN2562">
        <f t="shared" si="788"/>
        <v>4.3411950799159528E-2</v>
      </c>
      <c r="AO2562">
        <f t="shared" si="789"/>
        <v>4.4035187091522827E-2</v>
      </c>
      <c r="AP2562">
        <f t="shared" si="790"/>
        <v>1</v>
      </c>
      <c r="AQ2562">
        <f t="shared" si="791"/>
        <v>1</v>
      </c>
      <c r="AR2562">
        <f t="shared" si="792"/>
        <v>0</v>
      </c>
      <c r="AS2562">
        <f t="shared" si="793"/>
        <v>1</v>
      </c>
      <c r="AT2562">
        <f t="shared" si="794"/>
        <v>1</v>
      </c>
      <c r="AU2562">
        <f t="shared" si="795"/>
        <v>0</v>
      </c>
      <c r="AV2562">
        <f t="shared" si="796"/>
        <v>1</v>
      </c>
      <c r="AW2562">
        <f t="shared" si="797"/>
        <v>0</v>
      </c>
      <c r="AX2562">
        <f t="shared" si="798"/>
        <v>1</v>
      </c>
      <c r="AY2562">
        <f t="shared" si="799"/>
        <v>6</v>
      </c>
    </row>
    <row r="2563" spans="1:51" x14ac:dyDescent="0.3">
      <c r="A2563" s="1" t="s">
        <v>2557</v>
      </c>
      <c r="B2563" s="2">
        <v>4006323</v>
      </c>
      <c r="C2563" s="3" t="s">
        <v>5337</v>
      </c>
      <c r="D2563" s="5">
        <v>126.38</v>
      </c>
      <c r="E2563" s="5">
        <v>3438.1747245199999</v>
      </c>
      <c r="F2563" s="3" t="s">
        <v>4475</v>
      </c>
      <c r="G2563" s="3" t="s">
        <v>4548</v>
      </c>
      <c r="H2563" s="3" t="s">
        <v>4810</v>
      </c>
      <c r="I2563" s="3" t="s">
        <v>4817</v>
      </c>
      <c r="J2563" s="3" t="s">
        <v>4981</v>
      </c>
      <c r="K2563" s="6">
        <v>4271981</v>
      </c>
      <c r="L2563" s="6">
        <v>4175443</v>
      </c>
      <c r="M2563" s="6">
        <v>674228</v>
      </c>
      <c r="N2563" s="6">
        <v>664898</v>
      </c>
      <c r="O2563" s="6">
        <v>659103</v>
      </c>
      <c r="P2563" s="6">
        <v>650280</v>
      </c>
      <c r="Q2563" s="6">
        <v>535538</v>
      </c>
      <c r="R2563" s="6">
        <v>529105</v>
      </c>
      <c r="S2563" s="6">
        <v>130242</v>
      </c>
      <c r="T2563" s="6">
        <v>277725</v>
      </c>
      <c r="U2563" s="6">
        <v>694702</v>
      </c>
      <c r="V2563" s="6">
        <v>694383</v>
      </c>
      <c r="W2563" s="6">
        <v>4459857</v>
      </c>
      <c r="X2563" s="6">
        <v>4340070</v>
      </c>
      <c r="Y2563" s="6">
        <v>4098682</v>
      </c>
      <c r="Z2563" s="6">
        <v>4006282</v>
      </c>
      <c r="AA2563" s="6">
        <v>538694</v>
      </c>
      <c r="AB2563" s="6">
        <v>536630</v>
      </c>
      <c r="AC2563" s="6">
        <v>27205054</v>
      </c>
      <c r="AD2563" s="6">
        <v>27403908</v>
      </c>
      <c r="AF2563">
        <f t="shared" si="780"/>
        <v>0.1200796348403099</v>
      </c>
      <c r="AG2563">
        <f t="shared" si="781"/>
        <v>0.12191162815346296</v>
      </c>
      <c r="AH2563">
        <f t="shared" si="782"/>
        <v>0.15576777461698885</v>
      </c>
      <c r="AI2563">
        <f t="shared" si="783"/>
        <v>0.15999350240894733</v>
      </c>
      <c r="AJ2563">
        <f t="shared" si="784"/>
        <v>7.6085532788558998</v>
      </c>
      <c r="AK2563">
        <f t="shared" si="785"/>
        <v>7.4656318133537072</v>
      </c>
      <c r="AL2563">
        <f t="shared" si="786"/>
        <v>0.15428509630543769</v>
      </c>
      <c r="AM2563">
        <f t="shared" si="787"/>
        <v>0.15573916348516792</v>
      </c>
      <c r="AN2563">
        <f t="shared" si="788"/>
        <v>0.95787398564572812</v>
      </c>
      <c r="AO2563">
        <f t="shared" si="789"/>
        <v>0.96206812332519986</v>
      </c>
      <c r="AP2563">
        <f t="shared" si="790"/>
        <v>1</v>
      </c>
      <c r="AQ2563">
        <f t="shared" si="791"/>
        <v>1</v>
      </c>
      <c r="AR2563">
        <f t="shared" si="792"/>
        <v>0</v>
      </c>
      <c r="AS2563">
        <f t="shared" si="793"/>
        <v>0</v>
      </c>
      <c r="AT2563">
        <f t="shared" si="794"/>
        <v>1</v>
      </c>
      <c r="AU2563">
        <f t="shared" si="795"/>
        <v>1</v>
      </c>
      <c r="AV2563">
        <f t="shared" si="796"/>
        <v>0</v>
      </c>
      <c r="AW2563">
        <f t="shared" si="797"/>
        <v>0</v>
      </c>
      <c r="AX2563">
        <f t="shared" si="798"/>
        <v>1</v>
      </c>
      <c r="AY2563">
        <f t="shared" si="799"/>
        <v>5</v>
      </c>
    </row>
    <row r="2564" spans="1:51" x14ac:dyDescent="0.3">
      <c r="A2564" s="1" t="s">
        <v>2558</v>
      </c>
      <c r="B2564" s="2">
        <v>118181484</v>
      </c>
      <c r="C2564" s="3" t="s">
        <v>5338</v>
      </c>
      <c r="D2564" s="7">
        <v>10.07</v>
      </c>
      <c r="E2564" s="5">
        <v>361.890625</v>
      </c>
      <c r="F2564" s="3" t="s">
        <v>4480</v>
      </c>
      <c r="G2564" s="3" t="s">
        <v>4491</v>
      </c>
      <c r="H2564" s="3" t="s">
        <v>4492</v>
      </c>
      <c r="I2564" s="3" t="s">
        <v>4493</v>
      </c>
      <c r="J2564" s="3" t="s">
        <v>4494</v>
      </c>
      <c r="K2564" s="6" t="s">
        <v>4474</v>
      </c>
      <c r="L2564" s="6" t="s">
        <v>4474</v>
      </c>
      <c r="M2564" s="6" t="s">
        <v>4474</v>
      </c>
      <c r="N2564" s="6" t="s">
        <v>4474</v>
      </c>
      <c r="O2564" s="6" t="s">
        <v>4474</v>
      </c>
      <c r="P2564" s="6" t="s">
        <v>4474</v>
      </c>
      <c r="Q2564" s="6" t="s">
        <v>4474</v>
      </c>
      <c r="R2564" s="6" t="s">
        <v>4474</v>
      </c>
      <c r="S2564" s="6" t="s">
        <v>4474</v>
      </c>
      <c r="T2564" s="6" t="s">
        <v>4474</v>
      </c>
      <c r="U2564" s="6" t="s">
        <v>4474</v>
      </c>
      <c r="V2564" s="6" t="s">
        <v>4474</v>
      </c>
      <c r="W2564" s="6" t="s">
        <v>4474</v>
      </c>
      <c r="X2564" s="6" t="s">
        <v>4474</v>
      </c>
      <c r="Y2564" s="6" t="s">
        <v>4474</v>
      </c>
      <c r="Z2564" s="6" t="s">
        <v>4474</v>
      </c>
      <c r="AA2564" s="6" t="s">
        <v>4474</v>
      </c>
      <c r="AB2564" s="6" t="s">
        <v>4474</v>
      </c>
      <c r="AC2564" s="6" t="s">
        <v>4474</v>
      </c>
      <c r="AD2564" s="6" t="s">
        <v>4474</v>
      </c>
      <c r="AF2564" t="e">
        <f t="shared" si="780"/>
        <v>#VALUE!</v>
      </c>
      <c r="AG2564" t="e">
        <f t="shared" si="781"/>
        <v>#VALUE!</v>
      </c>
      <c r="AH2564" t="e">
        <f t="shared" si="782"/>
        <v>#VALUE!</v>
      </c>
      <c r="AI2564" t="e">
        <f t="shared" si="783"/>
        <v>#VALUE!</v>
      </c>
      <c r="AJ2564" t="e">
        <f t="shared" si="784"/>
        <v>#VALUE!</v>
      </c>
      <c r="AK2564" t="e">
        <f t="shared" si="785"/>
        <v>#VALUE!</v>
      </c>
      <c r="AL2564" t="e">
        <f t="shared" si="786"/>
        <v>#VALUE!</v>
      </c>
      <c r="AM2564" t="e">
        <f t="shared" si="787"/>
        <v>#VALUE!</v>
      </c>
      <c r="AN2564" t="e">
        <f t="shared" si="788"/>
        <v>#VALUE!</v>
      </c>
      <c r="AO2564" t="e">
        <f t="shared" si="789"/>
        <v>#VALUE!</v>
      </c>
      <c r="AP2564">
        <f t="shared" si="790"/>
        <v>0</v>
      </c>
      <c r="AQ2564">
        <f t="shared" si="791"/>
        <v>0</v>
      </c>
      <c r="AR2564">
        <f t="shared" si="792"/>
        <v>0</v>
      </c>
      <c r="AS2564">
        <f t="shared" si="793"/>
        <v>0</v>
      </c>
      <c r="AT2564">
        <f t="shared" si="794"/>
        <v>0</v>
      </c>
      <c r="AU2564">
        <f t="shared" si="795"/>
        <v>0</v>
      </c>
      <c r="AV2564">
        <f t="shared" si="796"/>
        <v>0</v>
      </c>
      <c r="AW2564">
        <f t="shared" si="797"/>
        <v>0</v>
      </c>
      <c r="AX2564">
        <f t="shared" si="798"/>
        <v>0</v>
      </c>
      <c r="AY2564">
        <f t="shared" si="799"/>
        <v>0</v>
      </c>
    </row>
    <row r="2565" spans="1:51" x14ac:dyDescent="0.3">
      <c r="A2565" s="1" t="s">
        <v>2559</v>
      </c>
      <c r="B2565" s="2">
        <v>113594116</v>
      </c>
      <c r="C2565" s="3" t="s">
        <v>5337</v>
      </c>
      <c r="D2565" s="5">
        <v>17.239999999999998</v>
      </c>
      <c r="E2565" s="5">
        <v>1784.1759269199999</v>
      </c>
      <c r="F2565" s="3" t="s">
        <v>4654</v>
      </c>
      <c r="G2565" s="3" t="s">
        <v>4654</v>
      </c>
      <c r="H2565" s="3" t="s">
        <v>4655</v>
      </c>
      <c r="I2565" s="3" t="s">
        <v>4717</v>
      </c>
      <c r="J2565" s="3" t="s">
        <v>4718</v>
      </c>
      <c r="K2565" s="6">
        <v>873766</v>
      </c>
      <c r="L2565" s="6">
        <v>834327</v>
      </c>
      <c r="M2565" s="6">
        <v>579126</v>
      </c>
      <c r="N2565" s="6">
        <v>535594</v>
      </c>
      <c r="O2565" s="6">
        <v>334324</v>
      </c>
      <c r="P2565" s="6">
        <v>323334</v>
      </c>
      <c r="Q2565" s="6">
        <v>242232</v>
      </c>
      <c r="R2565" s="6">
        <v>258273</v>
      </c>
      <c r="S2565" s="6">
        <v>481406</v>
      </c>
      <c r="T2565" s="6">
        <v>477381</v>
      </c>
      <c r="U2565" s="6">
        <v>687669</v>
      </c>
      <c r="V2565" s="6">
        <v>706909</v>
      </c>
      <c r="W2565" s="6">
        <v>2326100</v>
      </c>
      <c r="X2565" s="6">
        <v>2235037</v>
      </c>
      <c r="Y2565" s="6">
        <v>380456</v>
      </c>
      <c r="Z2565" s="6">
        <v>335056</v>
      </c>
      <c r="AA2565" s="6">
        <v>306153</v>
      </c>
      <c r="AB2565" s="6">
        <v>319671</v>
      </c>
      <c r="AC2565" s="6">
        <v>103330882</v>
      </c>
      <c r="AD2565" s="6">
        <v>95039689</v>
      </c>
      <c r="AF2565">
        <f t="shared" si="780"/>
        <v>0.10413653755212587</v>
      </c>
      <c r="AG2565">
        <f t="shared" si="781"/>
        <v>0.11555647624625454</v>
      </c>
      <c r="AH2565">
        <f t="shared" si="782"/>
        <v>0.29563174412106102</v>
      </c>
      <c r="AI2565">
        <f t="shared" si="783"/>
        <v>0.31628514427277937</v>
      </c>
      <c r="AJ2565">
        <f t="shared" si="784"/>
        <v>1.2426989119819176</v>
      </c>
      <c r="AK2565">
        <f t="shared" si="785"/>
        <v>1.0481276061951195</v>
      </c>
      <c r="AL2565">
        <f t="shared" si="786"/>
        <v>0.38262418084475708</v>
      </c>
      <c r="AM2565">
        <f t="shared" si="787"/>
        <v>0.3875386988554847</v>
      </c>
      <c r="AN2565">
        <f t="shared" si="788"/>
        <v>0.37563561325824341</v>
      </c>
      <c r="AO2565">
        <f t="shared" si="789"/>
        <v>0.37329449132162018</v>
      </c>
      <c r="AP2565">
        <f t="shared" si="790"/>
        <v>1</v>
      </c>
      <c r="AQ2565">
        <f t="shared" si="791"/>
        <v>1</v>
      </c>
      <c r="AR2565">
        <f t="shared" si="792"/>
        <v>0</v>
      </c>
      <c r="AS2565">
        <f t="shared" si="793"/>
        <v>1</v>
      </c>
      <c r="AT2565">
        <f t="shared" si="794"/>
        <v>1</v>
      </c>
      <c r="AU2565">
        <f t="shared" si="795"/>
        <v>1</v>
      </c>
      <c r="AV2565">
        <f t="shared" si="796"/>
        <v>0</v>
      </c>
      <c r="AW2565">
        <f t="shared" si="797"/>
        <v>1</v>
      </c>
      <c r="AX2565">
        <f t="shared" si="798"/>
        <v>0</v>
      </c>
      <c r="AY2565">
        <f t="shared" si="799"/>
        <v>6</v>
      </c>
    </row>
    <row r="2566" spans="1:51" x14ac:dyDescent="0.3">
      <c r="A2566" s="1" t="s">
        <v>2560</v>
      </c>
      <c r="B2566" s="2">
        <v>4972396</v>
      </c>
      <c r="C2566" s="3" t="s">
        <v>5335</v>
      </c>
      <c r="D2566" s="5">
        <v>130.6</v>
      </c>
      <c r="E2566" s="5">
        <v>9455.3936369999992</v>
      </c>
      <c r="F2566" s="3" t="s">
        <v>4500</v>
      </c>
      <c r="G2566" s="3" t="s">
        <v>4539</v>
      </c>
      <c r="H2566" s="3" t="s">
        <v>4539</v>
      </c>
      <c r="I2566" s="3" t="s">
        <v>4582</v>
      </c>
      <c r="J2566" s="3" t="s">
        <v>5377</v>
      </c>
      <c r="K2566" s="6">
        <v>729578</v>
      </c>
      <c r="L2566" s="6">
        <v>679243</v>
      </c>
      <c r="M2566" s="6">
        <v>148615</v>
      </c>
      <c r="N2566" s="6">
        <v>133965</v>
      </c>
      <c r="O2566" s="6">
        <v>81366</v>
      </c>
      <c r="P2566" s="6">
        <v>74239</v>
      </c>
      <c r="Q2566" s="6">
        <v>76859</v>
      </c>
      <c r="R2566" s="6">
        <v>71895</v>
      </c>
      <c r="S2566" s="6">
        <v>162640</v>
      </c>
      <c r="T2566" s="6">
        <v>150665</v>
      </c>
      <c r="U2566" s="6">
        <v>457287</v>
      </c>
      <c r="V2566" s="6">
        <v>457086</v>
      </c>
      <c r="W2566" s="6">
        <v>1755640</v>
      </c>
      <c r="X2566" s="6">
        <v>1705212</v>
      </c>
      <c r="Y2566" s="6">
        <v>903078</v>
      </c>
      <c r="Z2566" s="6">
        <v>843612</v>
      </c>
      <c r="AA2566" s="6">
        <v>108184</v>
      </c>
      <c r="AB2566" s="6">
        <v>103089</v>
      </c>
      <c r="AC2566" s="6">
        <v>72196000</v>
      </c>
      <c r="AD2566" s="6">
        <v>72185000</v>
      </c>
      <c r="AF2566">
        <f t="shared" ref="AF2566:AF2629" si="800">Q2566/W2566</f>
        <v>4.3778337244537606E-2</v>
      </c>
      <c r="AG2566">
        <f t="shared" ref="AG2566:AG2629" si="801">R2566/X2566</f>
        <v>4.2161913005538315E-2</v>
      </c>
      <c r="AH2566">
        <f t="shared" ref="AH2566:AH2629" si="802">U2566/W2566</f>
        <v>0.26046740789683537</v>
      </c>
      <c r="AI2566">
        <f t="shared" ref="AI2566:AI2629" si="803">V2566/X2566</f>
        <v>0.26805230082828413</v>
      </c>
      <c r="AJ2566">
        <f t="shared" ref="AJ2566:AJ2629" si="804">Y2566/AA2566</f>
        <v>8.3476114767433263</v>
      </c>
      <c r="AK2566">
        <f t="shared" ref="AK2566:AK2629" si="805">Z2566/AB2566</f>
        <v>8.1833367284579346</v>
      </c>
      <c r="AL2566">
        <f t="shared" ref="AL2566:AL2629" si="806">O2566/K2566</f>
        <v>0.11152474444130717</v>
      </c>
      <c r="AM2566">
        <f t="shared" ref="AM2566:AM2629" si="807">P2566/L2566</f>
        <v>0.1092966729138173</v>
      </c>
      <c r="AN2566">
        <f t="shared" ref="AN2566:AN2629" si="808">K2566/W2566</f>
        <v>0.41556241598505389</v>
      </c>
      <c r="AO2566">
        <f t="shared" ref="AO2566:AO2629" si="809">L2566/X2566</f>
        <v>0.39833346234954947</v>
      </c>
      <c r="AP2566">
        <f t="shared" ref="AP2566:AP2629" si="810">IF(OR(Q2566&lt;0, Q2566="NA"), 0, 1)</f>
        <v>1</v>
      </c>
      <c r="AQ2566">
        <f t="shared" ref="AQ2566:AQ2629" si="811">IF(OR(S2566&lt;0, S2566="NA"), 0, 1)</f>
        <v>1</v>
      </c>
      <c r="AR2566">
        <f t="shared" ref="AR2566:AR2629" si="812">IFERROR(IF((AF2566-AG2566)&gt;0,1,0),0)</f>
        <v>1</v>
      </c>
      <c r="AS2566">
        <f t="shared" ref="AS2566:AS2629" si="813">IFERROR(IF((S2566-Q2566)&gt;0,1,0),0)</f>
        <v>1</v>
      </c>
      <c r="AT2566">
        <f t="shared" ref="AT2566:AT2629" si="814">IFERROR(IF((AH2566-AI2566)&lt;0,1,0),0)</f>
        <v>1</v>
      </c>
      <c r="AU2566">
        <f t="shared" ref="AU2566:AU2629" si="815">IFERROR(IF((AJ2566-AK2566)&gt;0,1,0),0)</f>
        <v>1</v>
      </c>
      <c r="AV2566">
        <f t="shared" ref="AV2566:AV2629" si="816">IFERROR(IF((AL2566-AM2566)&gt;0,1,0),0)</f>
        <v>1</v>
      </c>
      <c r="AW2566">
        <f t="shared" ref="AW2566:AW2629" si="817">IFERROR(IF((AN2566-AO2566)&gt;0,1,0),0)</f>
        <v>1</v>
      </c>
      <c r="AX2566">
        <f t="shared" ref="AX2566:AX2629" si="818">IFERROR(IF((AC2566-AD2566)&lt;0,1,0),0)</f>
        <v>0</v>
      </c>
      <c r="AY2566">
        <f t="shared" ref="AY2566:AY2629" si="819">SUM(AP2566:AX2566)</f>
        <v>8</v>
      </c>
    </row>
    <row r="2567" spans="1:51" x14ac:dyDescent="0.3">
      <c r="A2567" s="1" t="s">
        <v>2561</v>
      </c>
      <c r="B2567" s="2">
        <v>118288782</v>
      </c>
      <c r="C2567" s="3" t="s">
        <v>5338</v>
      </c>
      <c r="D2567" s="5">
        <v>24.28</v>
      </c>
      <c r="E2567" s="5">
        <v>10.926</v>
      </c>
      <c r="F2567" s="3" t="s">
        <v>4480</v>
      </c>
      <c r="G2567" s="3" t="s">
        <v>4491</v>
      </c>
      <c r="H2567" s="3" t="s">
        <v>4492</v>
      </c>
      <c r="I2567" s="3" t="s">
        <v>4493</v>
      </c>
      <c r="J2567" s="3"/>
      <c r="K2567" s="6" t="s">
        <v>4474</v>
      </c>
      <c r="L2567" s="6" t="s">
        <v>4474</v>
      </c>
      <c r="M2567" s="6" t="s">
        <v>4474</v>
      </c>
      <c r="N2567" s="6" t="s">
        <v>4474</v>
      </c>
      <c r="O2567" s="6" t="s">
        <v>4474</v>
      </c>
      <c r="P2567" s="6" t="s">
        <v>4474</v>
      </c>
      <c r="Q2567" s="6" t="s">
        <v>4474</v>
      </c>
      <c r="R2567" s="6" t="s">
        <v>4474</v>
      </c>
      <c r="S2567" s="6" t="s">
        <v>4474</v>
      </c>
      <c r="T2567" s="6" t="s">
        <v>4474</v>
      </c>
      <c r="U2567" s="6" t="s">
        <v>4474</v>
      </c>
      <c r="V2567" s="6" t="s">
        <v>4474</v>
      </c>
      <c r="W2567" s="6" t="s">
        <v>4474</v>
      </c>
      <c r="X2567" s="6" t="s">
        <v>4474</v>
      </c>
      <c r="Y2567" s="6" t="s">
        <v>4474</v>
      </c>
      <c r="Z2567" s="6" t="s">
        <v>4474</v>
      </c>
      <c r="AA2567" s="6" t="s">
        <v>4474</v>
      </c>
      <c r="AB2567" s="6" t="s">
        <v>4474</v>
      </c>
      <c r="AC2567" s="6" t="s">
        <v>4474</v>
      </c>
      <c r="AD2567" s="6" t="s">
        <v>4474</v>
      </c>
      <c r="AF2567" t="e">
        <f t="shared" si="800"/>
        <v>#VALUE!</v>
      </c>
      <c r="AG2567" t="e">
        <f t="shared" si="801"/>
        <v>#VALUE!</v>
      </c>
      <c r="AH2567" t="e">
        <f t="shared" si="802"/>
        <v>#VALUE!</v>
      </c>
      <c r="AI2567" t="e">
        <f t="shared" si="803"/>
        <v>#VALUE!</v>
      </c>
      <c r="AJ2567" t="e">
        <f t="shared" si="804"/>
        <v>#VALUE!</v>
      </c>
      <c r="AK2567" t="e">
        <f t="shared" si="805"/>
        <v>#VALUE!</v>
      </c>
      <c r="AL2567" t="e">
        <f t="shared" si="806"/>
        <v>#VALUE!</v>
      </c>
      <c r="AM2567" t="e">
        <f t="shared" si="807"/>
        <v>#VALUE!</v>
      </c>
      <c r="AN2567" t="e">
        <f t="shared" si="808"/>
        <v>#VALUE!</v>
      </c>
      <c r="AO2567" t="e">
        <f t="shared" si="809"/>
        <v>#VALUE!</v>
      </c>
      <c r="AP2567">
        <f t="shared" si="810"/>
        <v>0</v>
      </c>
      <c r="AQ2567">
        <f t="shared" si="811"/>
        <v>0</v>
      </c>
      <c r="AR2567">
        <f t="shared" si="812"/>
        <v>0</v>
      </c>
      <c r="AS2567">
        <f t="shared" si="813"/>
        <v>0</v>
      </c>
      <c r="AT2567">
        <f t="shared" si="814"/>
        <v>0</v>
      </c>
      <c r="AU2567">
        <f t="shared" si="815"/>
        <v>0</v>
      </c>
      <c r="AV2567">
        <f t="shared" si="816"/>
        <v>0</v>
      </c>
      <c r="AW2567">
        <f t="shared" si="817"/>
        <v>0</v>
      </c>
      <c r="AX2567">
        <f t="shared" si="818"/>
        <v>0</v>
      </c>
      <c r="AY2567">
        <f t="shared" si="819"/>
        <v>0</v>
      </c>
    </row>
    <row r="2568" spans="1:51" x14ac:dyDescent="0.3">
      <c r="A2568" s="1" t="s">
        <v>2562</v>
      </c>
      <c r="B2568" s="2">
        <v>4004104</v>
      </c>
      <c r="C2568" s="3" t="s">
        <v>5337</v>
      </c>
      <c r="D2568" s="5">
        <v>14.56</v>
      </c>
      <c r="E2568" s="5">
        <v>4042.3771023999998</v>
      </c>
      <c r="F2568" s="3" t="s">
        <v>4475</v>
      </c>
      <c r="G2568" s="3" t="s">
        <v>4476</v>
      </c>
      <c r="H2568" s="3" t="s">
        <v>4637</v>
      </c>
      <c r="I2568" s="3" t="s">
        <v>4637</v>
      </c>
      <c r="J2568" s="3" t="s">
        <v>4987</v>
      </c>
      <c r="K2568" s="6">
        <v>23374000</v>
      </c>
      <c r="L2568" s="6">
        <v>23509000</v>
      </c>
      <c r="M2568" s="6">
        <v>1817000</v>
      </c>
      <c r="N2568" s="6">
        <v>1937000</v>
      </c>
      <c r="O2568" s="6">
        <v>1197000</v>
      </c>
      <c r="P2568" s="6">
        <v>1313000</v>
      </c>
      <c r="Q2568" s="6">
        <v>172000</v>
      </c>
      <c r="R2568" s="6">
        <v>184000</v>
      </c>
      <c r="S2568" s="6">
        <v>1117000</v>
      </c>
      <c r="T2568" s="6">
        <v>1171000</v>
      </c>
      <c r="U2568" s="6">
        <v>2773000</v>
      </c>
      <c r="V2568" s="6">
        <v>2993000</v>
      </c>
      <c r="W2568" s="6">
        <v>17293000</v>
      </c>
      <c r="X2568" s="6">
        <v>15833000</v>
      </c>
      <c r="Y2568" s="6">
        <v>7246000</v>
      </c>
      <c r="Z2568" s="6">
        <v>5707000</v>
      </c>
      <c r="AA2568" s="6">
        <v>5773000</v>
      </c>
      <c r="AB2568" s="6">
        <v>3867000</v>
      </c>
      <c r="AC2568" s="6">
        <v>277635790</v>
      </c>
      <c r="AD2568" s="6">
        <v>277373416</v>
      </c>
      <c r="AF2568">
        <f t="shared" si="800"/>
        <v>9.9462210142832359E-3</v>
      </c>
      <c r="AG2568">
        <f t="shared" si="801"/>
        <v>1.1621297290469273E-2</v>
      </c>
      <c r="AH2568">
        <f t="shared" si="802"/>
        <v>0.16035390042213613</v>
      </c>
      <c r="AI2568">
        <f t="shared" si="803"/>
        <v>0.18903555864333985</v>
      </c>
      <c r="AJ2568">
        <f t="shared" si="804"/>
        <v>1.255153299844102</v>
      </c>
      <c r="AK2568">
        <f t="shared" si="805"/>
        <v>1.4758210499094906</v>
      </c>
      <c r="AL2568">
        <f t="shared" si="806"/>
        <v>5.1210746983828187E-2</v>
      </c>
      <c r="AM2568">
        <f t="shared" si="807"/>
        <v>5.5850950699732019E-2</v>
      </c>
      <c r="AN2568">
        <f t="shared" si="808"/>
        <v>1.351645174348002</v>
      </c>
      <c r="AO2568">
        <f t="shared" si="809"/>
        <v>1.4848102065306639</v>
      </c>
      <c r="AP2568">
        <f t="shared" si="810"/>
        <v>1</v>
      </c>
      <c r="AQ2568">
        <f t="shared" si="811"/>
        <v>1</v>
      </c>
      <c r="AR2568">
        <f t="shared" si="812"/>
        <v>0</v>
      </c>
      <c r="AS2568">
        <f t="shared" si="813"/>
        <v>1</v>
      </c>
      <c r="AT2568">
        <f t="shared" si="814"/>
        <v>1</v>
      </c>
      <c r="AU2568">
        <f t="shared" si="815"/>
        <v>0</v>
      </c>
      <c r="AV2568">
        <f t="shared" si="816"/>
        <v>0</v>
      </c>
      <c r="AW2568">
        <f t="shared" si="817"/>
        <v>0</v>
      </c>
      <c r="AX2568">
        <f t="shared" si="818"/>
        <v>0</v>
      </c>
      <c r="AY2568">
        <f t="shared" si="819"/>
        <v>4</v>
      </c>
    </row>
    <row r="2569" spans="1:51" x14ac:dyDescent="0.3">
      <c r="A2569" s="1" t="s">
        <v>2563</v>
      </c>
      <c r="B2569" s="2">
        <v>5721961</v>
      </c>
      <c r="C2569" s="3" t="s">
        <v>5337</v>
      </c>
      <c r="D2569" s="5">
        <v>6.64</v>
      </c>
      <c r="E2569" s="5">
        <v>140.02124567999999</v>
      </c>
      <c r="F2569" s="3" t="s">
        <v>4480</v>
      </c>
      <c r="G2569" s="3" t="s">
        <v>4491</v>
      </c>
      <c r="H2569" s="3" t="s">
        <v>4492</v>
      </c>
      <c r="I2569" s="3" t="s">
        <v>4493</v>
      </c>
      <c r="J2569" s="3"/>
      <c r="K2569" s="6">
        <v>4492.0230000000001</v>
      </c>
      <c r="L2569" s="6">
        <v>4316.5249999999996</v>
      </c>
      <c r="M2569" s="6" t="s">
        <v>4474</v>
      </c>
      <c r="N2569" s="6" t="s">
        <v>4474</v>
      </c>
      <c r="O2569" s="6">
        <v>2887.9389999999999</v>
      </c>
      <c r="P2569" s="6">
        <v>2696.1660000000002</v>
      </c>
      <c r="Q2569" s="6">
        <v>6423.5370000000003</v>
      </c>
      <c r="R2569" s="6">
        <v>10856.197</v>
      </c>
      <c r="S2569" s="6" t="s">
        <v>4474</v>
      </c>
      <c r="T2569" s="6" t="s">
        <v>4474</v>
      </c>
      <c r="U2569" s="6" t="s">
        <v>4474</v>
      </c>
      <c r="V2569" s="6" t="s">
        <v>4474</v>
      </c>
      <c r="W2569" s="6">
        <v>152887.397</v>
      </c>
      <c r="X2569" s="6">
        <v>152887.397</v>
      </c>
      <c r="Y2569" s="6">
        <v>411.67500000000001</v>
      </c>
      <c r="Z2569" s="6">
        <v>411.67500000000001</v>
      </c>
      <c r="AA2569" s="6">
        <v>6378</v>
      </c>
      <c r="AB2569" s="6">
        <v>6378</v>
      </c>
      <c r="AC2569" s="6">
        <v>21087537</v>
      </c>
      <c r="AD2569" s="6">
        <v>21087537</v>
      </c>
      <c r="AF2569">
        <f t="shared" si="800"/>
        <v>4.2014823497845286E-2</v>
      </c>
      <c r="AG2569">
        <f t="shared" si="801"/>
        <v>7.1007795364584569E-2</v>
      </c>
      <c r="AH2569" t="e">
        <f t="shared" si="802"/>
        <v>#VALUE!</v>
      </c>
      <c r="AI2569" t="e">
        <f t="shared" si="803"/>
        <v>#VALUE!</v>
      </c>
      <c r="AJ2569">
        <f t="shared" si="804"/>
        <v>6.4546095954844784E-2</v>
      </c>
      <c r="AK2569">
        <f t="shared" si="805"/>
        <v>6.4546095954844784E-2</v>
      </c>
      <c r="AL2569">
        <f t="shared" si="806"/>
        <v>0.64290387649395375</v>
      </c>
      <c r="AM2569">
        <f t="shared" si="807"/>
        <v>0.62461493910031807</v>
      </c>
      <c r="AN2569">
        <f t="shared" si="808"/>
        <v>2.9381251091612215E-2</v>
      </c>
      <c r="AO2569">
        <f t="shared" si="809"/>
        <v>2.8233360530037669E-2</v>
      </c>
      <c r="AP2569">
        <f t="shared" si="810"/>
        <v>1</v>
      </c>
      <c r="AQ2569">
        <f t="shared" si="811"/>
        <v>0</v>
      </c>
      <c r="AR2569">
        <f t="shared" si="812"/>
        <v>0</v>
      </c>
      <c r="AS2569">
        <f t="shared" si="813"/>
        <v>0</v>
      </c>
      <c r="AT2569">
        <f t="shared" si="814"/>
        <v>0</v>
      </c>
      <c r="AU2569">
        <f t="shared" si="815"/>
        <v>0</v>
      </c>
      <c r="AV2569">
        <f t="shared" si="816"/>
        <v>1</v>
      </c>
      <c r="AW2569">
        <f t="shared" si="817"/>
        <v>1</v>
      </c>
      <c r="AX2569">
        <f t="shared" si="818"/>
        <v>0</v>
      </c>
      <c r="AY2569">
        <f t="shared" si="819"/>
        <v>3</v>
      </c>
    </row>
    <row r="2570" spans="1:51" x14ac:dyDescent="0.3">
      <c r="A2570" s="1" t="s">
        <v>2564</v>
      </c>
      <c r="B2570" s="2">
        <v>110708330</v>
      </c>
      <c r="C2570" s="3" t="s">
        <v>5337</v>
      </c>
      <c r="D2570" s="5">
        <v>34.9</v>
      </c>
      <c r="E2570" s="5">
        <v>1691.6918204999999</v>
      </c>
      <c r="F2570" s="3" t="s">
        <v>4665</v>
      </c>
      <c r="G2570" s="3" t="s">
        <v>4666</v>
      </c>
      <c r="H2570" s="3" t="s">
        <v>4776</v>
      </c>
      <c r="I2570" s="3" t="s">
        <v>4777</v>
      </c>
      <c r="J2570" s="3" t="s">
        <v>5030</v>
      </c>
      <c r="K2570" s="6">
        <v>955767</v>
      </c>
      <c r="L2570" s="6">
        <v>959265</v>
      </c>
      <c r="M2570" s="6">
        <v>181129</v>
      </c>
      <c r="N2570" s="6">
        <v>180024</v>
      </c>
      <c r="O2570" s="6">
        <v>127057</v>
      </c>
      <c r="P2570" s="6">
        <v>126148</v>
      </c>
      <c r="Q2570" s="6">
        <v>175650</v>
      </c>
      <c r="R2570" s="6">
        <v>144300</v>
      </c>
      <c r="S2570" s="6">
        <v>82529</v>
      </c>
      <c r="T2570" s="6">
        <v>111266</v>
      </c>
      <c r="U2570" s="6">
        <v>646975</v>
      </c>
      <c r="V2570" s="6">
        <v>599248</v>
      </c>
      <c r="W2570" s="6">
        <v>1610327</v>
      </c>
      <c r="X2570" s="6">
        <v>1552707</v>
      </c>
      <c r="Y2570" s="6">
        <v>260396</v>
      </c>
      <c r="Z2570" s="6">
        <v>219084</v>
      </c>
      <c r="AA2570" s="6">
        <v>521214</v>
      </c>
      <c r="AB2570" s="6">
        <v>505823</v>
      </c>
      <c r="AC2570" s="6">
        <v>48459754</v>
      </c>
      <c r="AD2570" s="6">
        <v>48057754</v>
      </c>
      <c r="AF2570">
        <f t="shared" si="800"/>
        <v>0.109077224687905</v>
      </c>
      <c r="AG2570">
        <f t="shared" si="801"/>
        <v>9.293446864089619E-2</v>
      </c>
      <c r="AH2570">
        <f t="shared" si="802"/>
        <v>0.40176622512073634</v>
      </c>
      <c r="AI2570">
        <f t="shared" si="803"/>
        <v>0.38593759157394153</v>
      </c>
      <c r="AJ2570">
        <f t="shared" si="804"/>
        <v>0.4995951758778544</v>
      </c>
      <c r="AK2570">
        <f t="shared" si="805"/>
        <v>0.43312383976213026</v>
      </c>
      <c r="AL2570">
        <f t="shared" si="806"/>
        <v>0.13293721168443773</v>
      </c>
      <c r="AM2570">
        <f t="shared" si="807"/>
        <v>0.1315048500674996</v>
      </c>
      <c r="AN2570">
        <f t="shared" si="808"/>
        <v>0.59352355142775348</v>
      </c>
      <c r="AO2570">
        <f t="shared" si="809"/>
        <v>0.6178016844130928</v>
      </c>
      <c r="AP2570">
        <f t="shared" si="810"/>
        <v>1</v>
      </c>
      <c r="AQ2570">
        <f t="shared" si="811"/>
        <v>1</v>
      </c>
      <c r="AR2570">
        <f t="shared" si="812"/>
        <v>1</v>
      </c>
      <c r="AS2570">
        <f t="shared" si="813"/>
        <v>0</v>
      </c>
      <c r="AT2570">
        <f t="shared" si="814"/>
        <v>0</v>
      </c>
      <c r="AU2570">
        <f t="shared" si="815"/>
        <v>1</v>
      </c>
      <c r="AV2570">
        <f t="shared" si="816"/>
        <v>1</v>
      </c>
      <c r="AW2570">
        <f t="shared" si="817"/>
        <v>0</v>
      </c>
      <c r="AX2570">
        <f t="shared" si="818"/>
        <v>0</v>
      </c>
      <c r="AY2570">
        <f t="shared" si="819"/>
        <v>5</v>
      </c>
    </row>
    <row r="2571" spans="1:51" x14ac:dyDescent="0.3">
      <c r="A2571" s="1" t="s">
        <v>2565</v>
      </c>
      <c r="B2571" s="2">
        <v>4602187</v>
      </c>
      <c r="C2571" s="3" t="s">
        <v>5337</v>
      </c>
      <c r="D2571" s="5">
        <v>213.96</v>
      </c>
      <c r="E2571" s="5">
        <v>5133.7626588000003</v>
      </c>
      <c r="F2571" s="3" t="s">
        <v>4665</v>
      </c>
      <c r="G2571" s="3" t="s">
        <v>4666</v>
      </c>
      <c r="H2571" s="3" t="s">
        <v>4776</v>
      </c>
      <c r="I2571" s="3" t="s">
        <v>4777</v>
      </c>
      <c r="J2571" s="3" t="s">
        <v>5167</v>
      </c>
      <c r="K2571" s="6">
        <v>1037410</v>
      </c>
      <c r="L2571" s="6">
        <v>1027149</v>
      </c>
      <c r="M2571" s="6">
        <v>155396</v>
      </c>
      <c r="N2571" s="6">
        <v>148863</v>
      </c>
      <c r="O2571" s="6">
        <v>152244</v>
      </c>
      <c r="P2571" s="6">
        <v>145699</v>
      </c>
      <c r="Q2571" s="6">
        <v>70050</v>
      </c>
      <c r="R2571" s="6">
        <v>58771</v>
      </c>
      <c r="S2571" s="6">
        <v>120114</v>
      </c>
      <c r="T2571" s="6">
        <v>92131</v>
      </c>
      <c r="U2571" s="6">
        <v>275000</v>
      </c>
      <c r="V2571" s="6">
        <v>275000</v>
      </c>
      <c r="W2571" s="6">
        <v>1373297</v>
      </c>
      <c r="X2571" s="6">
        <v>1346292</v>
      </c>
      <c r="Y2571" s="6">
        <v>235780</v>
      </c>
      <c r="Z2571" s="6">
        <v>216942</v>
      </c>
      <c r="AA2571" s="6">
        <v>574675</v>
      </c>
      <c r="AB2571" s="6">
        <v>521982</v>
      </c>
      <c r="AC2571" s="6">
        <v>23994030</v>
      </c>
      <c r="AD2571" s="6">
        <v>23953000</v>
      </c>
      <c r="AF2571">
        <f t="shared" si="800"/>
        <v>5.1008631053588556E-2</v>
      </c>
      <c r="AG2571">
        <f t="shared" si="801"/>
        <v>4.3653976997560705E-2</v>
      </c>
      <c r="AH2571">
        <f t="shared" si="802"/>
        <v>0.20024801627033337</v>
      </c>
      <c r="AI2571">
        <f t="shared" si="803"/>
        <v>0.20426475088613763</v>
      </c>
      <c r="AJ2571">
        <f t="shared" si="804"/>
        <v>0.41028407360682123</v>
      </c>
      <c r="AK2571">
        <f t="shared" si="805"/>
        <v>0.41561203259882523</v>
      </c>
      <c r="AL2571">
        <f t="shared" si="806"/>
        <v>0.14675393528113281</v>
      </c>
      <c r="AM2571">
        <f t="shared" si="807"/>
        <v>0.14184796947667769</v>
      </c>
      <c r="AN2571">
        <f t="shared" si="808"/>
        <v>0.75541561657820555</v>
      </c>
      <c r="AO2571">
        <f t="shared" si="809"/>
        <v>0.76294667130161953</v>
      </c>
      <c r="AP2571">
        <f t="shared" si="810"/>
        <v>1</v>
      </c>
      <c r="AQ2571">
        <f t="shared" si="811"/>
        <v>1</v>
      </c>
      <c r="AR2571">
        <f t="shared" si="812"/>
        <v>1</v>
      </c>
      <c r="AS2571">
        <f t="shared" si="813"/>
        <v>1</v>
      </c>
      <c r="AT2571">
        <f t="shared" si="814"/>
        <v>1</v>
      </c>
      <c r="AU2571">
        <f t="shared" si="815"/>
        <v>0</v>
      </c>
      <c r="AV2571">
        <f t="shared" si="816"/>
        <v>1</v>
      </c>
      <c r="AW2571">
        <f t="shared" si="817"/>
        <v>0</v>
      </c>
      <c r="AX2571">
        <f t="shared" si="818"/>
        <v>0</v>
      </c>
      <c r="AY2571">
        <f t="shared" si="819"/>
        <v>6</v>
      </c>
    </row>
    <row r="2572" spans="1:51" x14ac:dyDescent="0.3">
      <c r="A2572" s="1" t="s">
        <v>2566</v>
      </c>
      <c r="B2572" s="2">
        <v>4972481</v>
      </c>
      <c r="C2572" s="3" t="s">
        <v>5335</v>
      </c>
      <c r="D2572" s="5">
        <v>303.70499999999998</v>
      </c>
      <c r="E2572" s="5">
        <v>6623.9296579350003</v>
      </c>
      <c r="F2572" s="3" t="s">
        <v>4470</v>
      </c>
      <c r="G2572" s="3" t="s">
        <v>4471</v>
      </c>
      <c r="H2572" s="3" t="s">
        <v>4489</v>
      </c>
      <c r="I2572" s="3" t="s">
        <v>4489</v>
      </c>
      <c r="J2572" s="3" t="s">
        <v>4544</v>
      </c>
      <c r="K2572" s="6">
        <v>76813</v>
      </c>
      <c r="L2572" s="6">
        <v>14638</v>
      </c>
      <c r="M2572" s="6">
        <v>-547180</v>
      </c>
      <c r="N2572" s="6">
        <v>-529573</v>
      </c>
      <c r="O2572" s="6">
        <v>-548055</v>
      </c>
      <c r="P2572" s="6">
        <v>-530285</v>
      </c>
      <c r="Q2572" s="6">
        <v>-518670</v>
      </c>
      <c r="R2572" s="6">
        <v>-510446</v>
      </c>
      <c r="S2572" s="6">
        <v>-431019</v>
      </c>
      <c r="T2572" s="6">
        <v>-448955</v>
      </c>
      <c r="U2572" s="6">
        <v>117087</v>
      </c>
      <c r="V2572" s="6">
        <v>116607</v>
      </c>
      <c r="W2572" s="6">
        <v>1073265</v>
      </c>
      <c r="X2572" s="6">
        <v>1099789</v>
      </c>
      <c r="Y2572" s="6">
        <v>1063666</v>
      </c>
      <c r="Z2572" s="6">
        <v>1091728</v>
      </c>
      <c r="AA2572" s="6">
        <v>177847</v>
      </c>
      <c r="AB2572" s="6">
        <v>125162</v>
      </c>
      <c r="AC2572" s="6">
        <v>21806436</v>
      </c>
      <c r="AD2572" s="6">
        <v>21700893</v>
      </c>
      <c r="AF2572">
        <f t="shared" si="800"/>
        <v>-0.48326368604212377</v>
      </c>
      <c r="AG2572">
        <f t="shared" si="801"/>
        <v>-0.46413084691699952</v>
      </c>
      <c r="AH2572">
        <f t="shared" si="802"/>
        <v>0.10909421251974116</v>
      </c>
      <c r="AI2572">
        <f t="shared" si="803"/>
        <v>0.10602670148546675</v>
      </c>
      <c r="AJ2572">
        <f t="shared" si="804"/>
        <v>5.9807924789285174</v>
      </c>
      <c r="AK2572">
        <f t="shared" si="805"/>
        <v>8.7225196145795056</v>
      </c>
      <c r="AL2572">
        <f t="shared" si="806"/>
        <v>-7.1349250777863125</v>
      </c>
      <c r="AM2572">
        <f t="shared" si="807"/>
        <v>-36.226601994808036</v>
      </c>
      <c r="AN2572">
        <f t="shared" si="808"/>
        <v>7.1569463273282924E-2</v>
      </c>
      <c r="AO2572">
        <f t="shared" si="809"/>
        <v>1.3309825793856821E-2</v>
      </c>
      <c r="AP2572">
        <f t="shared" si="810"/>
        <v>0</v>
      </c>
      <c r="AQ2572">
        <f t="shared" si="811"/>
        <v>0</v>
      </c>
      <c r="AR2572">
        <f t="shared" si="812"/>
        <v>0</v>
      </c>
      <c r="AS2572">
        <f t="shared" si="813"/>
        <v>1</v>
      </c>
      <c r="AT2572">
        <f t="shared" si="814"/>
        <v>0</v>
      </c>
      <c r="AU2572">
        <f t="shared" si="815"/>
        <v>0</v>
      </c>
      <c r="AV2572">
        <f t="shared" si="816"/>
        <v>1</v>
      </c>
      <c r="AW2572">
        <f t="shared" si="817"/>
        <v>1</v>
      </c>
      <c r="AX2572">
        <f t="shared" si="818"/>
        <v>0</v>
      </c>
      <c r="AY2572">
        <f t="shared" si="819"/>
        <v>3</v>
      </c>
    </row>
    <row r="2573" spans="1:51" x14ac:dyDescent="0.3">
      <c r="A2573" s="1" t="s">
        <v>2567</v>
      </c>
      <c r="B2573" s="2">
        <v>4965969</v>
      </c>
      <c r="C2573" s="3" t="s">
        <v>5335</v>
      </c>
      <c r="D2573" s="5">
        <v>11.85</v>
      </c>
      <c r="E2573" s="5">
        <v>581.82676425</v>
      </c>
      <c r="F2573" s="3" t="s">
        <v>4500</v>
      </c>
      <c r="G2573" s="3" t="s">
        <v>4501</v>
      </c>
      <c r="H2573" s="3" t="s">
        <v>4502</v>
      </c>
      <c r="I2573" s="3" t="s">
        <v>4538</v>
      </c>
      <c r="J2573" s="3" t="s">
        <v>4504</v>
      </c>
      <c r="K2573" s="6">
        <v>535483</v>
      </c>
      <c r="L2573" s="6">
        <v>523332</v>
      </c>
      <c r="M2573" s="6">
        <v>69561</v>
      </c>
      <c r="N2573" s="6">
        <v>68584</v>
      </c>
      <c r="O2573" s="6">
        <v>57760</v>
      </c>
      <c r="P2573" s="6">
        <v>56898</v>
      </c>
      <c r="Q2573" s="6">
        <v>40288</v>
      </c>
      <c r="R2573" s="6">
        <v>40656</v>
      </c>
      <c r="S2573" s="6">
        <v>52616</v>
      </c>
      <c r="T2573" s="6">
        <v>77916</v>
      </c>
      <c r="U2573" s="6">
        <v>38739</v>
      </c>
      <c r="V2573" s="6">
        <v>41628</v>
      </c>
      <c r="W2573" s="6">
        <v>526293</v>
      </c>
      <c r="X2573" s="6">
        <v>536517</v>
      </c>
      <c r="Y2573" s="6">
        <v>261916</v>
      </c>
      <c r="Z2573" s="6">
        <v>273746</v>
      </c>
      <c r="AA2573" s="6">
        <v>149103</v>
      </c>
      <c r="AB2573" s="6">
        <v>161583</v>
      </c>
      <c r="AC2573" s="6">
        <v>49099000</v>
      </c>
      <c r="AD2573" s="6">
        <v>49099000</v>
      </c>
      <c r="AF2573">
        <f t="shared" si="800"/>
        <v>7.6550514637283795E-2</v>
      </c>
      <c r="AG2573">
        <f t="shared" si="801"/>
        <v>7.5777654762104463E-2</v>
      </c>
      <c r="AH2573">
        <f t="shared" si="802"/>
        <v>7.3607287195535567E-2</v>
      </c>
      <c r="AI2573">
        <f t="shared" si="803"/>
        <v>7.7589340132745099E-2</v>
      </c>
      <c r="AJ2573">
        <f t="shared" si="804"/>
        <v>1.7566112016525488</v>
      </c>
      <c r="AK2573">
        <f t="shared" si="805"/>
        <v>1.6941509936070007</v>
      </c>
      <c r="AL2573">
        <f t="shared" si="806"/>
        <v>0.10786523568441948</v>
      </c>
      <c r="AM2573">
        <f t="shared" si="807"/>
        <v>0.1087225699938089</v>
      </c>
      <c r="AN2573">
        <f t="shared" si="808"/>
        <v>1.0174617560940389</v>
      </c>
      <c r="AO2573">
        <f t="shared" si="809"/>
        <v>0.97542482344455073</v>
      </c>
      <c r="AP2573">
        <f t="shared" si="810"/>
        <v>1</v>
      </c>
      <c r="AQ2573">
        <f t="shared" si="811"/>
        <v>1</v>
      </c>
      <c r="AR2573">
        <f t="shared" si="812"/>
        <v>1</v>
      </c>
      <c r="AS2573">
        <f t="shared" si="813"/>
        <v>1</v>
      </c>
      <c r="AT2573">
        <f t="shared" si="814"/>
        <v>1</v>
      </c>
      <c r="AU2573">
        <f t="shared" si="815"/>
        <v>1</v>
      </c>
      <c r="AV2573">
        <f t="shared" si="816"/>
        <v>0</v>
      </c>
      <c r="AW2573">
        <f t="shared" si="817"/>
        <v>1</v>
      </c>
      <c r="AX2573">
        <f t="shared" si="818"/>
        <v>0</v>
      </c>
      <c r="AY2573">
        <f t="shared" si="819"/>
        <v>7</v>
      </c>
    </row>
    <row r="2574" spans="1:51" x14ac:dyDescent="0.3">
      <c r="A2574" s="1" t="s">
        <v>2568</v>
      </c>
      <c r="B2574" s="2">
        <v>125083417</v>
      </c>
      <c r="C2574" s="3" t="s">
        <v>5337</v>
      </c>
      <c r="D2574" s="5">
        <v>18.12</v>
      </c>
      <c r="E2574" s="5">
        <v>640.38290640000002</v>
      </c>
      <c r="F2574" s="3" t="s">
        <v>4583</v>
      </c>
      <c r="G2574" s="3" t="s">
        <v>4583</v>
      </c>
      <c r="H2574" s="3" t="s">
        <v>4930</v>
      </c>
      <c r="I2574" s="3" t="s">
        <v>4931</v>
      </c>
      <c r="J2574" s="3"/>
      <c r="K2574" s="6">
        <v>2175000</v>
      </c>
      <c r="L2574" s="6">
        <v>2275000</v>
      </c>
      <c r="M2574" s="6">
        <v>234000</v>
      </c>
      <c r="N2574" s="6">
        <v>262000</v>
      </c>
      <c r="O2574" s="6">
        <v>61000</v>
      </c>
      <c r="P2574" s="6">
        <v>93000</v>
      </c>
      <c r="Q2574" s="6">
        <v>21000</v>
      </c>
      <c r="R2574" s="6">
        <v>38000</v>
      </c>
      <c r="S2574" s="6">
        <v>192000</v>
      </c>
      <c r="T2574" s="6">
        <v>257000</v>
      </c>
      <c r="U2574" s="6" t="s">
        <v>4474</v>
      </c>
      <c r="V2574" s="6" t="s">
        <v>4474</v>
      </c>
      <c r="W2574" s="6">
        <v>2976000</v>
      </c>
      <c r="X2574" s="6">
        <v>3027000</v>
      </c>
      <c r="Y2574" s="6">
        <v>872000</v>
      </c>
      <c r="Z2574" s="6">
        <v>833000</v>
      </c>
      <c r="AA2574" s="6">
        <v>375000</v>
      </c>
      <c r="AB2574" s="6">
        <v>406000</v>
      </c>
      <c r="AC2574" s="6" t="s">
        <v>4474</v>
      </c>
      <c r="AD2574" s="6" t="s">
        <v>4474</v>
      </c>
      <c r="AF2574">
        <f t="shared" si="800"/>
        <v>7.0564516129032256E-3</v>
      </c>
      <c r="AG2574">
        <f t="shared" si="801"/>
        <v>1.2553683515031383E-2</v>
      </c>
      <c r="AH2574" t="e">
        <f t="shared" si="802"/>
        <v>#VALUE!</v>
      </c>
      <c r="AI2574" t="e">
        <f t="shared" si="803"/>
        <v>#VALUE!</v>
      </c>
      <c r="AJ2574">
        <f t="shared" si="804"/>
        <v>2.3253333333333335</v>
      </c>
      <c r="AK2574">
        <f t="shared" si="805"/>
        <v>2.0517241379310347</v>
      </c>
      <c r="AL2574">
        <f t="shared" si="806"/>
        <v>2.8045977011494253E-2</v>
      </c>
      <c r="AM2574">
        <f t="shared" si="807"/>
        <v>4.0879120879120878E-2</v>
      </c>
      <c r="AN2574">
        <f t="shared" si="808"/>
        <v>0.73084677419354838</v>
      </c>
      <c r="AO2574">
        <f t="shared" si="809"/>
        <v>0.75156921043937897</v>
      </c>
      <c r="AP2574">
        <f t="shared" si="810"/>
        <v>1</v>
      </c>
      <c r="AQ2574">
        <f t="shared" si="811"/>
        <v>1</v>
      </c>
      <c r="AR2574">
        <f t="shared" si="812"/>
        <v>0</v>
      </c>
      <c r="AS2574">
        <f t="shared" si="813"/>
        <v>1</v>
      </c>
      <c r="AT2574">
        <f t="shared" si="814"/>
        <v>0</v>
      </c>
      <c r="AU2574">
        <f t="shared" si="815"/>
        <v>1</v>
      </c>
      <c r="AV2574">
        <f t="shared" si="816"/>
        <v>0</v>
      </c>
      <c r="AW2574">
        <f t="shared" si="817"/>
        <v>0</v>
      </c>
      <c r="AX2574">
        <f t="shared" si="818"/>
        <v>0</v>
      </c>
      <c r="AY2574">
        <f t="shared" si="819"/>
        <v>4</v>
      </c>
    </row>
    <row r="2575" spans="1:51" x14ac:dyDescent="0.3">
      <c r="A2575" s="1" t="s">
        <v>2569</v>
      </c>
      <c r="B2575" s="2">
        <v>4274604</v>
      </c>
      <c r="C2575" s="3" t="s">
        <v>5335</v>
      </c>
      <c r="D2575" s="5">
        <v>15.53</v>
      </c>
      <c r="E2575" s="5">
        <v>2184.92254873</v>
      </c>
      <c r="F2575" s="3" t="s">
        <v>4665</v>
      </c>
      <c r="G2575" s="3" t="s">
        <v>4666</v>
      </c>
      <c r="H2575" s="3" t="s">
        <v>4679</v>
      </c>
      <c r="I2575" s="3" t="s">
        <v>4851</v>
      </c>
      <c r="J2575" s="3" t="s">
        <v>5168</v>
      </c>
      <c r="K2575" s="6">
        <v>661134</v>
      </c>
      <c r="L2575" s="6">
        <v>649216</v>
      </c>
      <c r="M2575" s="6">
        <v>90853</v>
      </c>
      <c r="N2575" s="6">
        <v>82616</v>
      </c>
      <c r="O2575" s="6">
        <v>45993</v>
      </c>
      <c r="P2575" s="6">
        <v>13027</v>
      </c>
      <c r="Q2575" s="6">
        <v>17293</v>
      </c>
      <c r="R2575" s="6">
        <v>-5398</v>
      </c>
      <c r="S2575" s="6">
        <v>209589</v>
      </c>
      <c r="T2575" s="6">
        <v>200300</v>
      </c>
      <c r="U2575" s="6">
        <v>550168</v>
      </c>
      <c r="V2575" s="6">
        <v>549025</v>
      </c>
      <c r="W2575" s="6">
        <v>2737871</v>
      </c>
      <c r="X2575" s="6">
        <v>2643205</v>
      </c>
      <c r="Y2575" s="6">
        <v>1573366</v>
      </c>
      <c r="Z2575" s="6">
        <v>1468236</v>
      </c>
      <c r="AA2575" s="6">
        <v>1413618</v>
      </c>
      <c r="AB2575" s="6">
        <v>1329114</v>
      </c>
      <c r="AC2575" s="6">
        <v>141148000</v>
      </c>
      <c r="AD2575" s="6">
        <v>141141000</v>
      </c>
      <c r="AF2575">
        <f t="shared" si="800"/>
        <v>6.3162216189148433E-3</v>
      </c>
      <c r="AG2575">
        <f t="shared" si="801"/>
        <v>-2.0422176864828873E-3</v>
      </c>
      <c r="AH2575">
        <f t="shared" si="802"/>
        <v>0.2009473784557417</v>
      </c>
      <c r="AI2575">
        <f t="shared" si="803"/>
        <v>0.20771184981868604</v>
      </c>
      <c r="AJ2575">
        <f t="shared" si="804"/>
        <v>1.1130064840713687</v>
      </c>
      <c r="AK2575">
        <f t="shared" si="805"/>
        <v>1.1046727368758436</v>
      </c>
      <c r="AL2575">
        <f t="shared" si="806"/>
        <v>6.9566835165034618E-2</v>
      </c>
      <c r="AM2575">
        <f t="shared" si="807"/>
        <v>2.0065740832018928E-2</v>
      </c>
      <c r="AN2575">
        <f t="shared" si="808"/>
        <v>0.24147741073264592</v>
      </c>
      <c r="AO2575">
        <f t="shared" si="809"/>
        <v>0.2456169687935669</v>
      </c>
      <c r="AP2575">
        <f t="shared" si="810"/>
        <v>1</v>
      </c>
      <c r="AQ2575">
        <f t="shared" si="811"/>
        <v>1</v>
      </c>
      <c r="AR2575">
        <f t="shared" si="812"/>
        <v>1</v>
      </c>
      <c r="AS2575">
        <f t="shared" si="813"/>
        <v>1</v>
      </c>
      <c r="AT2575">
        <f t="shared" si="814"/>
        <v>1</v>
      </c>
      <c r="AU2575">
        <f t="shared" si="815"/>
        <v>1</v>
      </c>
      <c r="AV2575">
        <f t="shared" si="816"/>
        <v>1</v>
      </c>
      <c r="AW2575">
        <f t="shared" si="817"/>
        <v>0</v>
      </c>
      <c r="AX2575">
        <f t="shared" si="818"/>
        <v>0</v>
      </c>
      <c r="AY2575">
        <f t="shared" si="819"/>
        <v>7</v>
      </c>
    </row>
    <row r="2576" spans="1:51" x14ac:dyDescent="0.3">
      <c r="A2576" s="1" t="s">
        <v>2570</v>
      </c>
      <c r="B2576" s="2">
        <v>6676360</v>
      </c>
      <c r="C2576" s="3" t="s">
        <v>5337</v>
      </c>
      <c r="D2576" s="5">
        <v>25.45</v>
      </c>
      <c r="E2576" s="5">
        <v>4861.8725879499998</v>
      </c>
      <c r="F2576" s="3" t="s">
        <v>4654</v>
      </c>
      <c r="G2576" s="3" t="s">
        <v>4654</v>
      </c>
      <c r="H2576" s="3" t="s">
        <v>4655</v>
      </c>
      <c r="I2576" s="3" t="s">
        <v>4717</v>
      </c>
      <c r="J2576" s="3" t="s">
        <v>4718</v>
      </c>
      <c r="K2576" s="6">
        <v>1311905</v>
      </c>
      <c r="L2576" s="6">
        <v>1294447</v>
      </c>
      <c r="M2576" s="6">
        <v>937698</v>
      </c>
      <c r="N2576" s="6">
        <v>929765</v>
      </c>
      <c r="O2576" s="6">
        <v>526009</v>
      </c>
      <c r="P2576" s="6">
        <v>545128</v>
      </c>
      <c r="Q2576" s="6">
        <v>422477</v>
      </c>
      <c r="R2576" s="6">
        <v>434042</v>
      </c>
      <c r="S2576" s="6">
        <v>945105</v>
      </c>
      <c r="T2576" s="6">
        <v>914522</v>
      </c>
      <c r="U2576" s="6">
        <v>394793</v>
      </c>
      <c r="V2576" s="6">
        <v>394131</v>
      </c>
      <c r="W2576" s="6">
        <v>2810957</v>
      </c>
      <c r="X2576" s="6">
        <v>2842864</v>
      </c>
      <c r="Y2576" s="6">
        <v>415198</v>
      </c>
      <c r="Z2576" s="6">
        <v>453866</v>
      </c>
      <c r="AA2576" s="6">
        <v>281523</v>
      </c>
      <c r="AB2576" s="6">
        <v>354959</v>
      </c>
      <c r="AC2576" s="6">
        <v>191484000</v>
      </c>
      <c r="AD2576" s="6">
        <v>188484000</v>
      </c>
      <c r="AF2576">
        <f t="shared" si="800"/>
        <v>0.15029650044451054</v>
      </c>
      <c r="AG2576">
        <f t="shared" si="801"/>
        <v>0.15267772218438871</v>
      </c>
      <c r="AH2576">
        <f t="shared" si="802"/>
        <v>0.14044789728195772</v>
      </c>
      <c r="AI2576">
        <f t="shared" si="803"/>
        <v>0.13863871082120002</v>
      </c>
      <c r="AJ2576">
        <f t="shared" si="804"/>
        <v>1.4748279891873843</v>
      </c>
      <c r="AK2576">
        <f t="shared" si="805"/>
        <v>1.2786434489617111</v>
      </c>
      <c r="AL2576">
        <f t="shared" si="806"/>
        <v>0.40095052614328019</v>
      </c>
      <c r="AM2576">
        <f t="shared" si="807"/>
        <v>0.42112809562693565</v>
      </c>
      <c r="AN2576">
        <f t="shared" si="808"/>
        <v>0.46671115922442075</v>
      </c>
      <c r="AO2576">
        <f t="shared" si="809"/>
        <v>0.45533201728960654</v>
      </c>
      <c r="AP2576">
        <f t="shared" si="810"/>
        <v>1</v>
      </c>
      <c r="AQ2576">
        <f t="shared" si="811"/>
        <v>1</v>
      </c>
      <c r="AR2576">
        <f t="shared" si="812"/>
        <v>0</v>
      </c>
      <c r="AS2576">
        <f t="shared" si="813"/>
        <v>1</v>
      </c>
      <c r="AT2576">
        <f t="shared" si="814"/>
        <v>0</v>
      </c>
      <c r="AU2576">
        <f t="shared" si="815"/>
        <v>1</v>
      </c>
      <c r="AV2576">
        <f t="shared" si="816"/>
        <v>0</v>
      </c>
      <c r="AW2576">
        <f t="shared" si="817"/>
        <v>1</v>
      </c>
      <c r="AX2576">
        <f t="shared" si="818"/>
        <v>0</v>
      </c>
      <c r="AY2576">
        <f t="shared" si="819"/>
        <v>5</v>
      </c>
    </row>
    <row r="2577" spans="1:51" x14ac:dyDescent="0.3">
      <c r="A2577" s="1" t="s">
        <v>2571</v>
      </c>
      <c r="B2577" s="2">
        <v>4105330</v>
      </c>
      <c r="C2577" s="3" t="s">
        <v>5338</v>
      </c>
      <c r="D2577" s="7">
        <v>14.2</v>
      </c>
      <c r="E2577" s="5">
        <v>91.982218200000005</v>
      </c>
      <c r="F2577" s="3" t="s">
        <v>4480</v>
      </c>
      <c r="G2577" s="3" t="s">
        <v>4481</v>
      </c>
      <c r="H2577" s="3" t="s">
        <v>4481</v>
      </c>
      <c r="I2577" s="3" t="s">
        <v>4482</v>
      </c>
      <c r="J2577" s="3" t="s">
        <v>4483</v>
      </c>
      <c r="K2577" s="6">
        <v>30282</v>
      </c>
      <c r="L2577" s="6">
        <v>30417</v>
      </c>
      <c r="M2577" s="6" t="s">
        <v>4474</v>
      </c>
      <c r="N2577" s="6" t="s">
        <v>4474</v>
      </c>
      <c r="O2577" s="6">
        <v>31697</v>
      </c>
      <c r="P2577" s="6">
        <v>28287</v>
      </c>
      <c r="Q2577" s="6">
        <v>7783</v>
      </c>
      <c r="R2577" s="6">
        <v>7425</v>
      </c>
      <c r="S2577" s="6">
        <v>6318</v>
      </c>
      <c r="T2577" s="6">
        <v>9394</v>
      </c>
      <c r="U2577" s="6" t="s">
        <v>4474</v>
      </c>
      <c r="V2577" s="6" t="s">
        <v>4474</v>
      </c>
      <c r="W2577" s="6">
        <v>951918</v>
      </c>
      <c r="X2577" s="6">
        <v>944354</v>
      </c>
      <c r="Y2577" s="6" t="s">
        <v>4474</v>
      </c>
      <c r="Z2577" s="6" t="s">
        <v>4474</v>
      </c>
      <c r="AA2577" s="6" t="s">
        <v>4474</v>
      </c>
      <c r="AB2577" s="6" t="s">
        <v>4474</v>
      </c>
      <c r="AC2577" s="6">
        <v>6509358</v>
      </c>
      <c r="AD2577" s="6">
        <v>6588556</v>
      </c>
      <c r="AF2577">
        <f t="shared" si="800"/>
        <v>8.1761244140776835E-3</v>
      </c>
      <c r="AG2577">
        <f t="shared" si="801"/>
        <v>7.8625176575733251E-3</v>
      </c>
      <c r="AH2577" t="e">
        <f t="shared" si="802"/>
        <v>#VALUE!</v>
      </c>
      <c r="AI2577" t="e">
        <f t="shared" si="803"/>
        <v>#VALUE!</v>
      </c>
      <c r="AJ2577" t="e">
        <f t="shared" si="804"/>
        <v>#VALUE!</v>
      </c>
      <c r="AK2577" t="e">
        <f t="shared" si="805"/>
        <v>#VALUE!</v>
      </c>
      <c r="AL2577">
        <f t="shared" si="806"/>
        <v>1.0467274288356119</v>
      </c>
      <c r="AM2577">
        <f t="shared" si="807"/>
        <v>0.9299733701548476</v>
      </c>
      <c r="AN2577">
        <f t="shared" si="808"/>
        <v>3.1811563601066475E-2</v>
      </c>
      <c r="AO2577">
        <f t="shared" si="809"/>
        <v>3.2209319810155936E-2</v>
      </c>
      <c r="AP2577">
        <f t="shared" si="810"/>
        <v>1</v>
      </c>
      <c r="AQ2577">
        <f t="shared" si="811"/>
        <v>1</v>
      </c>
      <c r="AR2577">
        <f t="shared" si="812"/>
        <v>1</v>
      </c>
      <c r="AS2577">
        <f t="shared" si="813"/>
        <v>0</v>
      </c>
      <c r="AT2577">
        <f t="shared" si="814"/>
        <v>0</v>
      </c>
      <c r="AU2577">
        <f t="shared" si="815"/>
        <v>0</v>
      </c>
      <c r="AV2577">
        <f t="shared" si="816"/>
        <v>1</v>
      </c>
      <c r="AW2577">
        <f t="shared" si="817"/>
        <v>0</v>
      </c>
      <c r="AX2577">
        <f t="shared" si="818"/>
        <v>1</v>
      </c>
      <c r="AY2577">
        <f t="shared" si="819"/>
        <v>5</v>
      </c>
    </row>
    <row r="2578" spans="1:51" x14ac:dyDescent="0.3">
      <c r="A2578" s="1" t="s">
        <v>2572</v>
      </c>
      <c r="B2578" s="2">
        <v>4160255</v>
      </c>
      <c r="C2578" s="3" t="s">
        <v>5337</v>
      </c>
      <c r="D2578" s="5">
        <v>58</v>
      </c>
      <c r="E2578" s="5">
        <v>5114.3350200000004</v>
      </c>
      <c r="F2578" s="3" t="s">
        <v>4480</v>
      </c>
      <c r="G2578" s="3" t="s">
        <v>4491</v>
      </c>
      <c r="H2578" s="3" t="s">
        <v>4492</v>
      </c>
      <c r="I2578" s="3" t="s">
        <v>4493</v>
      </c>
      <c r="J2578" s="3" t="s">
        <v>4927</v>
      </c>
      <c r="K2578" s="6">
        <v>529897</v>
      </c>
      <c r="L2578" s="6">
        <v>516306</v>
      </c>
      <c r="M2578" s="6" t="s">
        <v>4474</v>
      </c>
      <c r="N2578" s="6" t="s">
        <v>4474</v>
      </c>
      <c r="O2578" s="6">
        <v>468674</v>
      </c>
      <c r="P2578" s="6">
        <v>456191</v>
      </c>
      <c r="Q2578" s="6">
        <v>472928</v>
      </c>
      <c r="R2578" s="6">
        <v>452175</v>
      </c>
      <c r="S2578" s="6">
        <v>-78488</v>
      </c>
      <c r="T2578" s="6">
        <v>-66911</v>
      </c>
      <c r="U2578" s="6">
        <v>2199490</v>
      </c>
      <c r="V2578" s="6">
        <v>2198068</v>
      </c>
      <c r="W2578" s="6">
        <v>5094777</v>
      </c>
      <c r="X2578" s="6">
        <v>4957335</v>
      </c>
      <c r="Y2578" s="6">
        <v>170841</v>
      </c>
      <c r="Z2578" s="6">
        <v>210090</v>
      </c>
      <c r="AA2578" s="6">
        <v>100562</v>
      </c>
      <c r="AB2578" s="6">
        <v>87092</v>
      </c>
      <c r="AC2578" s="6">
        <v>88057324</v>
      </c>
      <c r="AD2578" s="6">
        <v>86552506</v>
      </c>
      <c r="AF2578">
        <f t="shared" si="800"/>
        <v>9.2826045183135586E-2</v>
      </c>
      <c r="AG2578">
        <f t="shared" si="801"/>
        <v>9.121332328761321E-2</v>
      </c>
      <c r="AH2578">
        <f t="shared" si="802"/>
        <v>0.43171467563742238</v>
      </c>
      <c r="AI2578">
        <f t="shared" si="803"/>
        <v>0.44339710751845496</v>
      </c>
      <c r="AJ2578">
        <f t="shared" si="804"/>
        <v>1.6988623933493765</v>
      </c>
      <c r="AK2578">
        <f t="shared" si="805"/>
        <v>2.4122766729435541</v>
      </c>
      <c r="AL2578">
        <f t="shared" si="806"/>
        <v>0.88446245213692476</v>
      </c>
      <c r="AM2578">
        <f t="shared" si="807"/>
        <v>0.88356710942735506</v>
      </c>
      <c r="AN2578">
        <f t="shared" si="808"/>
        <v>0.10400788886343799</v>
      </c>
      <c r="AO2578">
        <f t="shared" si="809"/>
        <v>0.10414991119220307</v>
      </c>
      <c r="AP2578">
        <f t="shared" si="810"/>
        <v>1</v>
      </c>
      <c r="AQ2578">
        <f t="shared" si="811"/>
        <v>0</v>
      </c>
      <c r="AR2578">
        <f t="shared" si="812"/>
        <v>1</v>
      </c>
      <c r="AS2578">
        <f t="shared" si="813"/>
        <v>0</v>
      </c>
      <c r="AT2578">
        <f t="shared" si="814"/>
        <v>1</v>
      </c>
      <c r="AU2578">
        <f t="shared" si="815"/>
        <v>0</v>
      </c>
      <c r="AV2578">
        <f t="shared" si="816"/>
        <v>1</v>
      </c>
      <c r="AW2578">
        <f t="shared" si="817"/>
        <v>0</v>
      </c>
      <c r="AX2578">
        <f t="shared" si="818"/>
        <v>0</v>
      </c>
      <c r="AY2578">
        <f t="shared" si="819"/>
        <v>4</v>
      </c>
    </row>
    <row r="2579" spans="1:51" x14ac:dyDescent="0.3">
      <c r="A2579" s="1" t="s">
        <v>2573</v>
      </c>
      <c r="B2579" s="2">
        <v>4763529</v>
      </c>
      <c r="C2579" s="3" t="s">
        <v>5336</v>
      </c>
      <c r="D2579" s="5">
        <v>16.71</v>
      </c>
      <c r="E2579" s="5">
        <v>123.08550909</v>
      </c>
      <c r="F2579" s="3" t="s">
        <v>4480</v>
      </c>
      <c r="G2579" s="3" t="s">
        <v>4481</v>
      </c>
      <c r="H2579" s="3" t="s">
        <v>4481</v>
      </c>
      <c r="I2579" s="3" t="s">
        <v>4482</v>
      </c>
      <c r="J2579" s="3" t="s">
        <v>4484</v>
      </c>
      <c r="K2579" s="6">
        <v>67049</v>
      </c>
      <c r="L2579" s="6">
        <v>70483</v>
      </c>
      <c r="M2579" s="6" t="s">
        <v>4474</v>
      </c>
      <c r="N2579" s="6" t="s">
        <v>4474</v>
      </c>
      <c r="O2579" s="6">
        <v>82186</v>
      </c>
      <c r="P2579" s="6">
        <v>84692</v>
      </c>
      <c r="Q2579" s="6">
        <v>11334</v>
      </c>
      <c r="R2579" s="6">
        <v>17410</v>
      </c>
      <c r="S2579" s="6">
        <v>14612</v>
      </c>
      <c r="T2579" s="6">
        <v>19770</v>
      </c>
      <c r="U2579" s="6">
        <v>72940</v>
      </c>
      <c r="V2579" s="6">
        <v>72841</v>
      </c>
      <c r="W2579" s="6">
        <v>2224599</v>
      </c>
      <c r="X2579" s="6">
        <v>2093746</v>
      </c>
      <c r="Y2579" s="6" t="s">
        <v>4474</v>
      </c>
      <c r="Z2579" s="6" t="s">
        <v>4474</v>
      </c>
      <c r="AA2579" s="6" t="s">
        <v>4474</v>
      </c>
      <c r="AB2579" s="6" t="s">
        <v>4474</v>
      </c>
      <c r="AC2579" s="6">
        <v>7602783</v>
      </c>
      <c r="AD2579" s="6">
        <v>7598529</v>
      </c>
      <c r="AF2579">
        <f t="shared" si="800"/>
        <v>5.0948508023243742E-3</v>
      </c>
      <c r="AG2579">
        <f t="shared" si="801"/>
        <v>8.3152397664282111E-3</v>
      </c>
      <c r="AH2579">
        <f t="shared" si="802"/>
        <v>3.278793166768483E-2</v>
      </c>
      <c r="AI2579">
        <f t="shared" si="803"/>
        <v>3.4789797807374914E-2</v>
      </c>
      <c r="AJ2579" t="e">
        <f t="shared" si="804"/>
        <v>#VALUE!</v>
      </c>
      <c r="AK2579" t="e">
        <f t="shared" si="805"/>
        <v>#VALUE!</v>
      </c>
      <c r="AL2579">
        <f t="shared" si="806"/>
        <v>1.2257602648809081</v>
      </c>
      <c r="AM2579">
        <f t="shared" si="807"/>
        <v>1.2015947107813232</v>
      </c>
      <c r="AN2579">
        <f t="shared" si="808"/>
        <v>3.0139813961976968E-2</v>
      </c>
      <c r="AO2579">
        <f t="shared" si="809"/>
        <v>3.3663586700583545E-2</v>
      </c>
      <c r="AP2579">
        <f t="shared" si="810"/>
        <v>1</v>
      </c>
      <c r="AQ2579">
        <f t="shared" si="811"/>
        <v>1</v>
      </c>
      <c r="AR2579">
        <f t="shared" si="812"/>
        <v>0</v>
      </c>
      <c r="AS2579">
        <f t="shared" si="813"/>
        <v>1</v>
      </c>
      <c r="AT2579">
        <f t="shared" si="814"/>
        <v>1</v>
      </c>
      <c r="AU2579">
        <f t="shared" si="815"/>
        <v>0</v>
      </c>
      <c r="AV2579">
        <f t="shared" si="816"/>
        <v>1</v>
      </c>
      <c r="AW2579">
        <f t="shared" si="817"/>
        <v>0</v>
      </c>
      <c r="AX2579">
        <f t="shared" si="818"/>
        <v>0</v>
      </c>
      <c r="AY2579">
        <f t="shared" si="819"/>
        <v>5</v>
      </c>
    </row>
    <row r="2580" spans="1:51" x14ac:dyDescent="0.3">
      <c r="A2580" s="1" t="s">
        <v>2574</v>
      </c>
      <c r="B2580" s="2">
        <v>4913670</v>
      </c>
      <c r="C2580" s="3" t="s">
        <v>5335</v>
      </c>
      <c r="D2580" s="5">
        <v>100.5</v>
      </c>
      <c r="E2580" s="5">
        <v>11033.139843000001</v>
      </c>
      <c r="F2580" s="3" t="s">
        <v>4475</v>
      </c>
      <c r="G2580" s="3" t="s">
        <v>4529</v>
      </c>
      <c r="H2580" s="3" t="s">
        <v>4530</v>
      </c>
      <c r="I2580" s="3" t="s">
        <v>4611</v>
      </c>
      <c r="J2580" s="3" t="s">
        <v>4849</v>
      </c>
      <c r="K2580" s="6">
        <v>882615</v>
      </c>
      <c r="L2580" s="6">
        <v>840312</v>
      </c>
      <c r="M2580" s="6">
        <v>100604</v>
      </c>
      <c r="N2580" s="6">
        <v>91286</v>
      </c>
      <c r="O2580" s="6">
        <v>84151</v>
      </c>
      <c r="P2580" s="6">
        <v>74800</v>
      </c>
      <c r="Q2580" s="6">
        <v>235130</v>
      </c>
      <c r="R2580" s="6">
        <v>219191</v>
      </c>
      <c r="S2580" s="6">
        <v>178984</v>
      </c>
      <c r="T2580" s="6">
        <v>161315</v>
      </c>
      <c r="U2580" s="6">
        <v>207430</v>
      </c>
      <c r="V2580" s="6">
        <v>203933</v>
      </c>
      <c r="W2580" s="6">
        <v>1779287</v>
      </c>
      <c r="X2580" s="6">
        <v>1733383</v>
      </c>
      <c r="Y2580" s="6">
        <v>996389</v>
      </c>
      <c r="Z2580" s="6">
        <v>940143</v>
      </c>
      <c r="AA2580" s="6">
        <v>353744</v>
      </c>
      <c r="AB2580" s="6">
        <v>338342</v>
      </c>
      <c r="AC2580" s="6">
        <v>112165126</v>
      </c>
      <c r="AD2580" s="6">
        <v>112025410</v>
      </c>
      <c r="AF2580">
        <f t="shared" si="800"/>
        <v>0.13214843923436748</v>
      </c>
      <c r="AG2580">
        <f t="shared" si="801"/>
        <v>0.12645272279698139</v>
      </c>
      <c r="AH2580">
        <f t="shared" si="802"/>
        <v>0.11658040552198717</v>
      </c>
      <c r="AI2580">
        <f t="shared" si="803"/>
        <v>0.11765028271305303</v>
      </c>
      <c r="AJ2580">
        <f t="shared" si="804"/>
        <v>2.8166951241575831</v>
      </c>
      <c r="AK2580">
        <f t="shared" si="805"/>
        <v>2.7786766053283363</v>
      </c>
      <c r="AL2580">
        <f t="shared" si="806"/>
        <v>9.5342816516827841E-2</v>
      </c>
      <c r="AM2580">
        <f t="shared" si="807"/>
        <v>8.9014556498062627E-2</v>
      </c>
      <c r="AN2580">
        <f t="shared" si="808"/>
        <v>0.49604982220406263</v>
      </c>
      <c r="AO2580">
        <f t="shared" si="809"/>
        <v>0.48478149376104418</v>
      </c>
      <c r="AP2580">
        <f t="shared" si="810"/>
        <v>1</v>
      </c>
      <c r="AQ2580">
        <f t="shared" si="811"/>
        <v>1</v>
      </c>
      <c r="AR2580">
        <f t="shared" si="812"/>
        <v>1</v>
      </c>
      <c r="AS2580">
        <f t="shared" si="813"/>
        <v>0</v>
      </c>
      <c r="AT2580">
        <f t="shared" si="814"/>
        <v>1</v>
      </c>
      <c r="AU2580">
        <f t="shared" si="815"/>
        <v>1</v>
      </c>
      <c r="AV2580">
        <f t="shared" si="816"/>
        <v>1</v>
      </c>
      <c r="AW2580">
        <f t="shared" si="817"/>
        <v>1</v>
      </c>
      <c r="AX2580">
        <f t="shared" si="818"/>
        <v>0</v>
      </c>
      <c r="AY2580">
        <f t="shared" si="819"/>
        <v>7</v>
      </c>
    </row>
    <row r="2581" spans="1:51" x14ac:dyDescent="0.3">
      <c r="A2581" s="1" t="s">
        <v>2575</v>
      </c>
      <c r="B2581" s="2">
        <v>4915543</v>
      </c>
      <c r="C2581" s="3" t="s">
        <v>5338</v>
      </c>
      <c r="D2581" s="5">
        <v>34.08</v>
      </c>
      <c r="E2581" s="5">
        <v>671.89408416000003</v>
      </c>
      <c r="F2581" s="3" t="s">
        <v>4475</v>
      </c>
      <c r="G2581" s="3" t="s">
        <v>4548</v>
      </c>
      <c r="H2581" s="3" t="s">
        <v>4549</v>
      </c>
      <c r="I2581" s="3" t="s">
        <v>4549</v>
      </c>
      <c r="J2581" s="3" t="s">
        <v>5169</v>
      </c>
      <c r="K2581" s="6">
        <v>744785</v>
      </c>
      <c r="L2581" s="6">
        <v>829035</v>
      </c>
      <c r="M2581" s="6">
        <v>44080</v>
      </c>
      <c r="N2581" s="6">
        <v>77262</v>
      </c>
      <c r="O2581" s="6">
        <v>10040</v>
      </c>
      <c r="P2581" s="6">
        <v>44273</v>
      </c>
      <c r="Q2581" s="6">
        <v>-82360</v>
      </c>
      <c r="R2581" s="6">
        <v>-56443</v>
      </c>
      <c r="S2581" s="6">
        <v>95567</v>
      </c>
      <c r="T2581" s="6">
        <v>55558</v>
      </c>
      <c r="U2581" s="6">
        <v>28000</v>
      </c>
      <c r="V2581" s="6" t="s">
        <v>4474</v>
      </c>
      <c r="W2581" s="6">
        <v>759137</v>
      </c>
      <c r="X2581" s="6">
        <v>739624</v>
      </c>
      <c r="Y2581" s="6">
        <v>221578</v>
      </c>
      <c r="Z2581" s="6">
        <v>202129</v>
      </c>
      <c r="AA2581" s="6">
        <v>142761</v>
      </c>
      <c r="AB2581" s="6">
        <v>138586</v>
      </c>
      <c r="AC2581" s="6">
        <v>19882630</v>
      </c>
      <c r="AD2581" s="6">
        <v>20181542</v>
      </c>
      <c r="AF2581">
        <f t="shared" si="800"/>
        <v>-0.10849161613779858</v>
      </c>
      <c r="AG2581">
        <f t="shared" si="801"/>
        <v>-7.631309962900068E-2</v>
      </c>
      <c r="AH2581">
        <f t="shared" si="802"/>
        <v>3.6883988002165614E-2</v>
      </c>
      <c r="AI2581" t="e">
        <f t="shared" si="803"/>
        <v>#VALUE!</v>
      </c>
      <c r="AJ2581">
        <f t="shared" si="804"/>
        <v>1.5520905569448238</v>
      </c>
      <c r="AK2581">
        <f t="shared" si="805"/>
        <v>1.458509517555886</v>
      </c>
      <c r="AL2581">
        <f t="shared" si="806"/>
        <v>1.3480400384003437E-2</v>
      </c>
      <c r="AM2581">
        <f t="shared" si="807"/>
        <v>5.3403052947101147E-2</v>
      </c>
      <c r="AN2581">
        <f t="shared" si="808"/>
        <v>0.98109432157831855</v>
      </c>
      <c r="AO2581">
        <f t="shared" si="809"/>
        <v>1.120887099391042</v>
      </c>
      <c r="AP2581">
        <f t="shared" si="810"/>
        <v>0</v>
      </c>
      <c r="AQ2581">
        <f t="shared" si="811"/>
        <v>1</v>
      </c>
      <c r="AR2581">
        <f t="shared" si="812"/>
        <v>0</v>
      </c>
      <c r="AS2581">
        <f t="shared" si="813"/>
        <v>1</v>
      </c>
      <c r="AT2581">
        <f t="shared" si="814"/>
        <v>0</v>
      </c>
      <c r="AU2581">
        <f t="shared" si="815"/>
        <v>1</v>
      </c>
      <c r="AV2581">
        <f t="shared" si="816"/>
        <v>0</v>
      </c>
      <c r="AW2581">
        <f t="shared" si="817"/>
        <v>0</v>
      </c>
      <c r="AX2581">
        <f t="shared" si="818"/>
        <v>1</v>
      </c>
      <c r="AY2581">
        <f t="shared" si="819"/>
        <v>4</v>
      </c>
    </row>
    <row r="2582" spans="1:51" x14ac:dyDescent="0.3">
      <c r="A2582" s="1" t="s">
        <v>2576</v>
      </c>
      <c r="B2582" s="2">
        <v>4910143</v>
      </c>
      <c r="C2582" s="3" t="s">
        <v>5336</v>
      </c>
      <c r="D2582" s="5">
        <v>6.72</v>
      </c>
      <c r="E2582" s="5">
        <v>252.58394784000001</v>
      </c>
      <c r="F2582" s="3" t="s">
        <v>4559</v>
      </c>
      <c r="G2582" s="3" t="s">
        <v>4560</v>
      </c>
      <c r="H2582" s="3" t="s">
        <v>4561</v>
      </c>
      <c r="I2582" s="3" t="s">
        <v>4562</v>
      </c>
      <c r="J2582" s="3" t="s">
        <v>5170</v>
      </c>
      <c r="K2582" s="6">
        <v>116468</v>
      </c>
      <c r="L2582" s="6">
        <v>113593</v>
      </c>
      <c r="M2582" s="6">
        <v>7790</v>
      </c>
      <c r="N2582" s="6">
        <v>9738</v>
      </c>
      <c r="O2582" s="6">
        <v>4913</v>
      </c>
      <c r="P2582" s="6">
        <v>7057</v>
      </c>
      <c r="Q2582" s="6">
        <v>3519</v>
      </c>
      <c r="R2582" s="6">
        <v>5118</v>
      </c>
      <c r="S2582" s="6">
        <v>12777</v>
      </c>
      <c r="T2582" s="6">
        <v>9497</v>
      </c>
      <c r="U2582" s="6">
        <v>2480</v>
      </c>
      <c r="V2582" s="6">
        <v>2978</v>
      </c>
      <c r="W2582" s="6">
        <v>47897</v>
      </c>
      <c r="X2582" s="6">
        <v>42950</v>
      </c>
      <c r="Y2582" s="6">
        <v>22005</v>
      </c>
      <c r="Z2582" s="6">
        <v>19706</v>
      </c>
      <c r="AA2582" s="6">
        <v>18835</v>
      </c>
      <c r="AB2582" s="6">
        <v>14353</v>
      </c>
      <c r="AC2582" s="6">
        <v>37585955</v>
      </c>
      <c r="AD2582" s="6">
        <v>37433041</v>
      </c>
      <c r="AF2582">
        <f t="shared" si="800"/>
        <v>7.3470154706975391E-2</v>
      </c>
      <c r="AG2582">
        <f t="shared" si="801"/>
        <v>0.11916181606519208</v>
      </c>
      <c r="AH2582">
        <f t="shared" si="802"/>
        <v>5.1777773138192373E-2</v>
      </c>
      <c r="AI2582">
        <f t="shared" si="803"/>
        <v>6.9336437718277064E-2</v>
      </c>
      <c r="AJ2582">
        <f t="shared" si="804"/>
        <v>1.1683036899389434</v>
      </c>
      <c r="AK2582">
        <f t="shared" si="805"/>
        <v>1.3729533895352888</v>
      </c>
      <c r="AL2582">
        <f t="shared" si="806"/>
        <v>4.2183260638115193E-2</v>
      </c>
      <c r="AM2582">
        <f t="shared" si="807"/>
        <v>6.2125307017157745E-2</v>
      </c>
      <c r="AN2582">
        <f t="shared" si="808"/>
        <v>2.4316345491366893</v>
      </c>
      <c r="AO2582">
        <f t="shared" si="809"/>
        <v>2.6447729918509895</v>
      </c>
      <c r="AP2582">
        <f t="shared" si="810"/>
        <v>1</v>
      </c>
      <c r="AQ2582">
        <f t="shared" si="811"/>
        <v>1</v>
      </c>
      <c r="AR2582">
        <f t="shared" si="812"/>
        <v>0</v>
      </c>
      <c r="AS2582">
        <f t="shared" si="813"/>
        <v>1</v>
      </c>
      <c r="AT2582">
        <f t="shared" si="814"/>
        <v>1</v>
      </c>
      <c r="AU2582">
        <f t="shared" si="815"/>
        <v>0</v>
      </c>
      <c r="AV2582">
        <f t="shared" si="816"/>
        <v>0</v>
      </c>
      <c r="AW2582">
        <f t="shared" si="817"/>
        <v>0</v>
      </c>
      <c r="AX2582">
        <f t="shared" si="818"/>
        <v>0</v>
      </c>
      <c r="AY2582">
        <f t="shared" si="819"/>
        <v>4</v>
      </c>
    </row>
    <row r="2583" spans="1:51" x14ac:dyDescent="0.3">
      <c r="A2583" s="1" t="s">
        <v>2577</v>
      </c>
      <c r="B2583" s="2">
        <v>117266538</v>
      </c>
      <c r="C2583" s="3" t="s">
        <v>5338</v>
      </c>
      <c r="D2583" s="5">
        <v>24.703800000000001</v>
      </c>
      <c r="E2583" s="5">
        <v>0.49407600000000002</v>
      </c>
      <c r="F2583" s="3" t="s">
        <v>4480</v>
      </c>
      <c r="G2583" s="3" t="s">
        <v>4491</v>
      </c>
      <c r="H2583" s="3" t="s">
        <v>4492</v>
      </c>
      <c r="I2583" s="3" t="s">
        <v>4493</v>
      </c>
      <c r="J2583" s="3"/>
      <c r="K2583" s="6" t="s">
        <v>4474</v>
      </c>
      <c r="L2583" s="6" t="s">
        <v>4474</v>
      </c>
      <c r="M2583" s="6" t="s">
        <v>4474</v>
      </c>
      <c r="N2583" s="6" t="s">
        <v>4474</v>
      </c>
      <c r="O2583" s="6" t="s">
        <v>4474</v>
      </c>
      <c r="P2583" s="6" t="s">
        <v>4474</v>
      </c>
      <c r="Q2583" s="6" t="s">
        <v>4474</v>
      </c>
      <c r="R2583" s="6" t="s">
        <v>4474</v>
      </c>
      <c r="S2583" s="6" t="s">
        <v>4474</v>
      </c>
      <c r="T2583" s="6" t="s">
        <v>4474</v>
      </c>
      <c r="U2583" s="6" t="s">
        <v>4474</v>
      </c>
      <c r="V2583" s="6" t="s">
        <v>4474</v>
      </c>
      <c r="W2583" s="6" t="s">
        <v>4474</v>
      </c>
      <c r="X2583" s="6" t="s">
        <v>4474</v>
      </c>
      <c r="Y2583" s="6" t="s">
        <v>4474</v>
      </c>
      <c r="Z2583" s="6" t="s">
        <v>4474</v>
      </c>
      <c r="AA2583" s="6" t="s">
        <v>4474</v>
      </c>
      <c r="AB2583" s="6" t="s">
        <v>4474</v>
      </c>
      <c r="AC2583" s="6" t="s">
        <v>4474</v>
      </c>
      <c r="AD2583" s="6" t="s">
        <v>4474</v>
      </c>
      <c r="AF2583" t="e">
        <f t="shared" si="800"/>
        <v>#VALUE!</v>
      </c>
      <c r="AG2583" t="e">
        <f t="shared" si="801"/>
        <v>#VALUE!</v>
      </c>
      <c r="AH2583" t="e">
        <f t="shared" si="802"/>
        <v>#VALUE!</v>
      </c>
      <c r="AI2583" t="e">
        <f t="shared" si="803"/>
        <v>#VALUE!</v>
      </c>
      <c r="AJ2583" t="e">
        <f t="shared" si="804"/>
        <v>#VALUE!</v>
      </c>
      <c r="AK2583" t="e">
        <f t="shared" si="805"/>
        <v>#VALUE!</v>
      </c>
      <c r="AL2583" t="e">
        <f t="shared" si="806"/>
        <v>#VALUE!</v>
      </c>
      <c r="AM2583" t="e">
        <f t="shared" si="807"/>
        <v>#VALUE!</v>
      </c>
      <c r="AN2583" t="e">
        <f t="shared" si="808"/>
        <v>#VALUE!</v>
      </c>
      <c r="AO2583" t="e">
        <f t="shared" si="809"/>
        <v>#VALUE!</v>
      </c>
      <c r="AP2583">
        <f t="shared" si="810"/>
        <v>0</v>
      </c>
      <c r="AQ2583">
        <f t="shared" si="811"/>
        <v>0</v>
      </c>
      <c r="AR2583">
        <f t="shared" si="812"/>
        <v>0</v>
      </c>
      <c r="AS2583">
        <f t="shared" si="813"/>
        <v>0</v>
      </c>
      <c r="AT2583">
        <f t="shared" si="814"/>
        <v>0</v>
      </c>
      <c r="AU2583">
        <f t="shared" si="815"/>
        <v>0</v>
      </c>
      <c r="AV2583">
        <f t="shared" si="816"/>
        <v>0</v>
      </c>
      <c r="AW2583">
        <f t="shared" si="817"/>
        <v>0</v>
      </c>
      <c r="AX2583">
        <f t="shared" si="818"/>
        <v>0</v>
      </c>
      <c r="AY2583">
        <f t="shared" si="819"/>
        <v>0</v>
      </c>
    </row>
    <row r="2584" spans="1:51" x14ac:dyDescent="0.3">
      <c r="A2584" s="1" t="s">
        <v>2578</v>
      </c>
      <c r="B2584" s="2">
        <v>117267035</v>
      </c>
      <c r="C2584" s="3" t="s">
        <v>5338</v>
      </c>
      <c r="D2584" s="5">
        <v>24.9895</v>
      </c>
      <c r="E2584" s="5">
        <v>0.49979000000000001</v>
      </c>
      <c r="F2584" s="3" t="s">
        <v>4480</v>
      </c>
      <c r="G2584" s="3" t="s">
        <v>4491</v>
      </c>
      <c r="H2584" s="3" t="s">
        <v>4492</v>
      </c>
      <c r="I2584" s="3" t="s">
        <v>4493</v>
      </c>
      <c r="J2584" s="3"/>
      <c r="K2584" s="6" t="s">
        <v>4474</v>
      </c>
      <c r="L2584" s="6" t="s">
        <v>4474</v>
      </c>
      <c r="M2584" s="6" t="s">
        <v>4474</v>
      </c>
      <c r="N2584" s="6" t="s">
        <v>4474</v>
      </c>
      <c r="O2584" s="6" t="s">
        <v>4474</v>
      </c>
      <c r="P2584" s="6" t="s">
        <v>4474</v>
      </c>
      <c r="Q2584" s="6" t="s">
        <v>4474</v>
      </c>
      <c r="R2584" s="6" t="s">
        <v>4474</v>
      </c>
      <c r="S2584" s="6" t="s">
        <v>4474</v>
      </c>
      <c r="T2584" s="6" t="s">
        <v>4474</v>
      </c>
      <c r="U2584" s="6" t="s">
        <v>4474</v>
      </c>
      <c r="V2584" s="6" t="s">
        <v>4474</v>
      </c>
      <c r="W2584" s="6" t="s">
        <v>4474</v>
      </c>
      <c r="X2584" s="6" t="s">
        <v>4474</v>
      </c>
      <c r="Y2584" s="6" t="s">
        <v>4474</v>
      </c>
      <c r="Z2584" s="6" t="s">
        <v>4474</v>
      </c>
      <c r="AA2584" s="6" t="s">
        <v>4474</v>
      </c>
      <c r="AB2584" s="6" t="s">
        <v>4474</v>
      </c>
      <c r="AC2584" s="6" t="s">
        <v>4474</v>
      </c>
      <c r="AD2584" s="6" t="s">
        <v>4474</v>
      </c>
      <c r="AF2584" t="e">
        <f t="shared" si="800"/>
        <v>#VALUE!</v>
      </c>
      <c r="AG2584" t="e">
        <f t="shared" si="801"/>
        <v>#VALUE!</v>
      </c>
      <c r="AH2584" t="e">
        <f t="shared" si="802"/>
        <v>#VALUE!</v>
      </c>
      <c r="AI2584" t="e">
        <f t="shared" si="803"/>
        <v>#VALUE!</v>
      </c>
      <c r="AJ2584" t="e">
        <f t="shared" si="804"/>
        <v>#VALUE!</v>
      </c>
      <c r="AK2584" t="e">
        <f t="shared" si="805"/>
        <v>#VALUE!</v>
      </c>
      <c r="AL2584" t="e">
        <f t="shared" si="806"/>
        <v>#VALUE!</v>
      </c>
      <c r="AM2584" t="e">
        <f t="shared" si="807"/>
        <v>#VALUE!</v>
      </c>
      <c r="AN2584" t="e">
        <f t="shared" si="808"/>
        <v>#VALUE!</v>
      </c>
      <c r="AO2584" t="e">
        <f t="shared" si="809"/>
        <v>#VALUE!</v>
      </c>
      <c r="AP2584">
        <f t="shared" si="810"/>
        <v>0</v>
      </c>
      <c r="AQ2584">
        <f t="shared" si="811"/>
        <v>0</v>
      </c>
      <c r="AR2584">
        <f t="shared" si="812"/>
        <v>0</v>
      </c>
      <c r="AS2584">
        <f t="shared" si="813"/>
        <v>0</v>
      </c>
      <c r="AT2584">
        <f t="shared" si="814"/>
        <v>0</v>
      </c>
      <c r="AU2584">
        <f t="shared" si="815"/>
        <v>0</v>
      </c>
      <c r="AV2584">
        <f t="shared" si="816"/>
        <v>0</v>
      </c>
      <c r="AW2584">
        <f t="shared" si="817"/>
        <v>0</v>
      </c>
      <c r="AX2584">
        <f t="shared" si="818"/>
        <v>0</v>
      </c>
      <c r="AY2584">
        <f t="shared" si="819"/>
        <v>0</v>
      </c>
    </row>
    <row r="2585" spans="1:51" x14ac:dyDescent="0.3">
      <c r="A2585" s="1" t="s">
        <v>2579</v>
      </c>
      <c r="B2585" s="2">
        <v>118915741</v>
      </c>
      <c r="C2585" s="3" t="s">
        <v>5338</v>
      </c>
      <c r="D2585" s="5">
        <v>24.9</v>
      </c>
      <c r="E2585" s="5">
        <v>84.162000000000006</v>
      </c>
      <c r="F2585" s="3" t="s">
        <v>4480</v>
      </c>
      <c r="G2585" s="3" t="s">
        <v>4491</v>
      </c>
      <c r="H2585" s="3" t="s">
        <v>4492</v>
      </c>
      <c r="I2585" s="3" t="s">
        <v>4493</v>
      </c>
      <c r="J2585" s="3"/>
      <c r="K2585" s="6" t="s">
        <v>4474</v>
      </c>
      <c r="L2585" s="6" t="s">
        <v>4474</v>
      </c>
      <c r="M2585" s="6" t="s">
        <v>4474</v>
      </c>
      <c r="N2585" s="6" t="s">
        <v>4474</v>
      </c>
      <c r="O2585" s="6" t="s">
        <v>4474</v>
      </c>
      <c r="P2585" s="6" t="s">
        <v>4474</v>
      </c>
      <c r="Q2585" s="6" t="s">
        <v>4474</v>
      </c>
      <c r="R2585" s="6" t="s">
        <v>4474</v>
      </c>
      <c r="S2585" s="6" t="s">
        <v>4474</v>
      </c>
      <c r="T2585" s="6" t="s">
        <v>4474</v>
      </c>
      <c r="U2585" s="6" t="s">
        <v>4474</v>
      </c>
      <c r="V2585" s="6" t="s">
        <v>4474</v>
      </c>
      <c r="W2585" s="6" t="s">
        <v>4474</v>
      </c>
      <c r="X2585" s="6" t="s">
        <v>4474</v>
      </c>
      <c r="Y2585" s="6" t="s">
        <v>4474</v>
      </c>
      <c r="Z2585" s="6" t="s">
        <v>4474</v>
      </c>
      <c r="AA2585" s="6" t="s">
        <v>4474</v>
      </c>
      <c r="AB2585" s="6" t="s">
        <v>4474</v>
      </c>
      <c r="AC2585" s="6" t="s">
        <v>4474</v>
      </c>
      <c r="AD2585" s="6" t="s">
        <v>4474</v>
      </c>
      <c r="AF2585" t="e">
        <f t="shared" si="800"/>
        <v>#VALUE!</v>
      </c>
      <c r="AG2585" t="e">
        <f t="shared" si="801"/>
        <v>#VALUE!</v>
      </c>
      <c r="AH2585" t="e">
        <f t="shared" si="802"/>
        <v>#VALUE!</v>
      </c>
      <c r="AI2585" t="e">
        <f t="shared" si="803"/>
        <v>#VALUE!</v>
      </c>
      <c r="AJ2585" t="e">
        <f t="shared" si="804"/>
        <v>#VALUE!</v>
      </c>
      <c r="AK2585" t="e">
        <f t="shared" si="805"/>
        <v>#VALUE!</v>
      </c>
      <c r="AL2585" t="e">
        <f t="shared" si="806"/>
        <v>#VALUE!</v>
      </c>
      <c r="AM2585" t="e">
        <f t="shared" si="807"/>
        <v>#VALUE!</v>
      </c>
      <c r="AN2585" t="e">
        <f t="shared" si="808"/>
        <v>#VALUE!</v>
      </c>
      <c r="AO2585" t="e">
        <f t="shared" si="809"/>
        <v>#VALUE!</v>
      </c>
      <c r="AP2585">
        <f t="shared" si="810"/>
        <v>0</v>
      </c>
      <c r="AQ2585">
        <f t="shared" si="811"/>
        <v>0</v>
      </c>
      <c r="AR2585">
        <f t="shared" si="812"/>
        <v>0</v>
      </c>
      <c r="AS2585">
        <f t="shared" si="813"/>
        <v>0</v>
      </c>
      <c r="AT2585">
        <f t="shared" si="814"/>
        <v>0</v>
      </c>
      <c r="AU2585">
        <f t="shared" si="815"/>
        <v>0</v>
      </c>
      <c r="AV2585">
        <f t="shared" si="816"/>
        <v>0</v>
      </c>
      <c r="AW2585">
        <f t="shared" si="817"/>
        <v>0</v>
      </c>
      <c r="AX2585">
        <f t="shared" si="818"/>
        <v>0</v>
      </c>
      <c r="AY2585">
        <f t="shared" si="819"/>
        <v>0</v>
      </c>
    </row>
    <row r="2586" spans="1:51" x14ac:dyDescent="0.3">
      <c r="A2586" s="1" t="s">
        <v>2580</v>
      </c>
      <c r="B2586" s="2">
        <v>4996089</v>
      </c>
      <c r="C2586" s="3" t="s">
        <v>5337</v>
      </c>
      <c r="D2586" s="5">
        <v>16.28</v>
      </c>
      <c r="E2586" s="5">
        <v>2756.4932630399999</v>
      </c>
      <c r="F2586" s="3" t="s">
        <v>4665</v>
      </c>
      <c r="G2586" s="3" t="s">
        <v>4666</v>
      </c>
      <c r="H2586" s="3" t="s">
        <v>4776</v>
      </c>
      <c r="I2586" s="3" t="s">
        <v>4777</v>
      </c>
      <c r="J2586" s="3" t="s">
        <v>4778</v>
      </c>
      <c r="K2586" s="6">
        <v>821332.77806617937</v>
      </c>
      <c r="L2586" s="6">
        <v>833396.40706739714</v>
      </c>
      <c r="M2586" s="6">
        <v>188734.69567307711</v>
      </c>
      <c r="N2586" s="6">
        <v>186947.63114312664</v>
      </c>
      <c r="O2586" s="6">
        <v>-80103.924288735143</v>
      </c>
      <c r="P2586" s="6">
        <v>-71728.850950775843</v>
      </c>
      <c r="Q2586" s="6">
        <v>-109143.05507668429</v>
      </c>
      <c r="R2586" s="6">
        <v>-142509.39400131407</v>
      </c>
      <c r="S2586" s="6">
        <v>98303.943685243343</v>
      </c>
      <c r="T2586" s="6">
        <v>107891.74783699554</v>
      </c>
      <c r="U2586" s="6">
        <v>645642.67524460529</v>
      </c>
      <c r="V2586" s="6">
        <v>645856.66081110109</v>
      </c>
      <c r="W2586" s="6">
        <v>2202068.0873877499</v>
      </c>
      <c r="X2586" s="6">
        <v>1699529.8697031355</v>
      </c>
      <c r="Y2586" s="6">
        <v>383113.52365634637</v>
      </c>
      <c r="Z2586" s="6">
        <v>224044.88986060381</v>
      </c>
      <c r="AA2586" s="6">
        <v>1050565.6078273691</v>
      </c>
      <c r="AB2586" s="6">
        <v>625565.23057868995</v>
      </c>
      <c r="AC2586" s="6">
        <v>169317768</v>
      </c>
      <c r="AD2586" s="6">
        <v>169317768</v>
      </c>
      <c r="AF2586">
        <f t="shared" si="800"/>
        <v>-4.9563887557245133E-2</v>
      </c>
      <c r="AG2586">
        <f t="shared" si="801"/>
        <v>-8.38522444010983E-2</v>
      </c>
      <c r="AH2586">
        <f t="shared" si="802"/>
        <v>0.29319832522095746</v>
      </c>
      <c r="AI2586">
        <f t="shared" si="803"/>
        <v>0.3800207765244607</v>
      </c>
      <c r="AJ2586">
        <f t="shared" si="804"/>
        <v>0.36467358230834096</v>
      </c>
      <c r="AK2586">
        <f t="shared" si="805"/>
        <v>0.35814792592188538</v>
      </c>
      <c r="AL2586">
        <f t="shared" si="806"/>
        <v>-9.7529194533474126E-2</v>
      </c>
      <c r="AM2586">
        <f t="shared" si="807"/>
        <v>-8.6068106776677158E-2</v>
      </c>
      <c r="AN2586">
        <f t="shared" si="808"/>
        <v>0.37298246260882095</v>
      </c>
      <c r="AO2586">
        <f t="shared" si="809"/>
        <v>0.49036879076033552</v>
      </c>
      <c r="AP2586">
        <f t="shared" si="810"/>
        <v>0</v>
      </c>
      <c r="AQ2586">
        <f t="shared" si="811"/>
        <v>1</v>
      </c>
      <c r="AR2586">
        <f t="shared" si="812"/>
        <v>1</v>
      </c>
      <c r="AS2586">
        <f t="shared" si="813"/>
        <v>1</v>
      </c>
      <c r="AT2586">
        <f t="shared" si="814"/>
        <v>1</v>
      </c>
      <c r="AU2586">
        <f t="shared" si="815"/>
        <v>1</v>
      </c>
      <c r="AV2586">
        <f t="shared" si="816"/>
        <v>0</v>
      </c>
      <c r="AW2586">
        <f t="shared" si="817"/>
        <v>0</v>
      </c>
      <c r="AX2586">
        <f t="shared" si="818"/>
        <v>0</v>
      </c>
      <c r="AY2586">
        <f t="shared" si="819"/>
        <v>5</v>
      </c>
    </row>
    <row r="2587" spans="1:51" x14ac:dyDescent="0.3">
      <c r="A2587" s="1" t="s">
        <v>2581</v>
      </c>
      <c r="B2587" s="2">
        <v>4553149</v>
      </c>
      <c r="C2587" s="3" t="s">
        <v>5335</v>
      </c>
      <c r="D2587" s="5">
        <v>265.33</v>
      </c>
      <c r="E2587" s="5">
        <v>16205.10377707</v>
      </c>
      <c r="F2587" s="3" t="s">
        <v>4500</v>
      </c>
      <c r="G2587" s="3" t="s">
        <v>4501</v>
      </c>
      <c r="H2587" s="3" t="s">
        <v>4502</v>
      </c>
      <c r="I2587" s="3" t="s">
        <v>4538</v>
      </c>
      <c r="J2587" s="3" t="s">
        <v>4504</v>
      </c>
      <c r="K2587" s="6">
        <v>1024806</v>
      </c>
      <c r="L2587" s="6">
        <v>996566</v>
      </c>
      <c r="M2587" s="6">
        <v>265948</v>
      </c>
      <c r="N2587" s="6">
        <v>244058</v>
      </c>
      <c r="O2587" s="6">
        <v>259773</v>
      </c>
      <c r="P2587" s="6">
        <v>238131</v>
      </c>
      <c r="Q2587" s="6">
        <v>219084</v>
      </c>
      <c r="R2587" s="6">
        <v>204724</v>
      </c>
      <c r="S2587" s="6">
        <v>278658</v>
      </c>
      <c r="T2587" s="6">
        <v>274932</v>
      </c>
      <c r="U2587" s="6" t="s">
        <v>4474</v>
      </c>
      <c r="V2587" s="6" t="s">
        <v>4474</v>
      </c>
      <c r="W2587" s="6">
        <v>698140</v>
      </c>
      <c r="X2587" s="6">
        <v>665312</v>
      </c>
      <c r="Y2587" s="6">
        <v>452313</v>
      </c>
      <c r="Z2587" s="6">
        <v>426146</v>
      </c>
      <c r="AA2587" s="6">
        <v>362243</v>
      </c>
      <c r="AB2587" s="6">
        <v>362710</v>
      </c>
      <c r="AC2587" s="6">
        <v>61072619</v>
      </c>
      <c r="AD2587" s="6">
        <v>61245638</v>
      </c>
      <c r="AF2587">
        <f t="shared" si="800"/>
        <v>0.31381098347036412</v>
      </c>
      <c r="AG2587">
        <f t="shared" si="801"/>
        <v>0.30771126929921599</v>
      </c>
      <c r="AH2587" t="e">
        <f t="shared" si="802"/>
        <v>#VALUE!</v>
      </c>
      <c r="AI2587" t="e">
        <f t="shared" si="803"/>
        <v>#VALUE!</v>
      </c>
      <c r="AJ2587">
        <f t="shared" si="804"/>
        <v>1.2486452464229814</v>
      </c>
      <c r="AK2587">
        <f t="shared" si="805"/>
        <v>1.174894543850459</v>
      </c>
      <c r="AL2587">
        <f t="shared" si="806"/>
        <v>0.25348504985333808</v>
      </c>
      <c r="AM2587">
        <f t="shared" si="807"/>
        <v>0.23895155965585821</v>
      </c>
      <c r="AN2587">
        <f t="shared" si="808"/>
        <v>1.467909015383734</v>
      </c>
      <c r="AO2587">
        <f t="shared" si="809"/>
        <v>1.497892718002982</v>
      </c>
      <c r="AP2587">
        <f t="shared" si="810"/>
        <v>1</v>
      </c>
      <c r="AQ2587">
        <f t="shared" si="811"/>
        <v>1</v>
      </c>
      <c r="AR2587">
        <f t="shared" si="812"/>
        <v>1</v>
      </c>
      <c r="AS2587">
        <f t="shared" si="813"/>
        <v>1</v>
      </c>
      <c r="AT2587">
        <f t="shared" si="814"/>
        <v>0</v>
      </c>
      <c r="AU2587">
        <f t="shared" si="815"/>
        <v>1</v>
      </c>
      <c r="AV2587">
        <f t="shared" si="816"/>
        <v>1</v>
      </c>
      <c r="AW2587">
        <f t="shared" si="817"/>
        <v>0</v>
      </c>
      <c r="AX2587">
        <f t="shared" si="818"/>
        <v>1</v>
      </c>
      <c r="AY2587">
        <f t="shared" si="819"/>
        <v>7</v>
      </c>
    </row>
    <row r="2588" spans="1:51" x14ac:dyDescent="0.3">
      <c r="A2588" s="1" t="s">
        <v>2582</v>
      </c>
      <c r="B2588" s="2">
        <v>4121865</v>
      </c>
      <c r="C2588" s="3" t="s">
        <v>5336</v>
      </c>
      <c r="D2588" s="5">
        <v>5.3734999999999999</v>
      </c>
      <c r="E2588" s="5">
        <v>61.465591148500003</v>
      </c>
      <c r="F2588" s="3" t="s">
        <v>4480</v>
      </c>
      <c r="G2588" s="3" t="s">
        <v>4491</v>
      </c>
      <c r="H2588" s="3" t="s">
        <v>4542</v>
      </c>
      <c r="I2588" s="3" t="s">
        <v>4543</v>
      </c>
      <c r="J2588" s="3" t="s">
        <v>4494</v>
      </c>
      <c r="K2588" s="6">
        <v>7412</v>
      </c>
      <c r="L2588" s="6">
        <v>7455</v>
      </c>
      <c r="M2588" s="6">
        <v>8139</v>
      </c>
      <c r="N2588" s="6">
        <v>8263</v>
      </c>
      <c r="O2588" s="6">
        <v>8135</v>
      </c>
      <c r="P2588" s="6">
        <v>8259</v>
      </c>
      <c r="Q2588" s="6">
        <v>5633</v>
      </c>
      <c r="R2588" s="6">
        <v>5680</v>
      </c>
      <c r="S2588" s="6">
        <v>5476.6189999999997</v>
      </c>
      <c r="T2588" s="6">
        <v>5538.884</v>
      </c>
      <c r="U2588" s="6">
        <v>25104.511999999999</v>
      </c>
      <c r="V2588" s="6">
        <v>23210.982</v>
      </c>
      <c r="W2588" s="6">
        <v>70702</v>
      </c>
      <c r="X2588" s="6">
        <v>68792</v>
      </c>
      <c r="Y2588" s="6" t="s">
        <v>4474</v>
      </c>
      <c r="Z2588" s="6" t="s">
        <v>4474</v>
      </c>
      <c r="AA2588" s="6" t="s">
        <v>4474</v>
      </c>
      <c r="AB2588" s="6" t="s">
        <v>4474</v>
      </c>
      <c r="AC2588" s="6">
        <v>11438651</v>
      </c>
      <c r="AD2588" s="6">
        <v>11438651</v>
      </c>
      <c r="AF2588">
        <f t="shared" si="800"/>
        <v>7.9672427936974904E-2</v>
      </c>
      <c r="AG2588">
        <f t="shared" si="801"/>
        <v>8.2567740434934297E-2</v>
      </c>
      <c r="AH2588">
        <f t="shared" si="802"/>
        <v>0.35507499080648353</v>
      </c>
      <c r="AI2588">
        <f t="shared" si="803"/>
        <v>0.33740815792534018</v>
      </c>
      <c r="AJ2588" t="e">
        <f t="shared" si="804"/>
        <v>#VALUE!</v>
      </c>
      <c r="AK2588" t="e">
        <f t="shared" si="805"/>
        <v>#VALUE!</v>
      </c>
      <c r="AL2588">
        <f t="shared" si="806"/>
        <v>1.0975445223961144</v>
      </c>
      <c r="AM2588">
        <f t="shared" si="807"/>
        <v>1.1078470824949698</v>
      </c>
      <c r="AN2588">
        <f t="shared" si="808"/>
        <v>0.10483437526519759</v>
      </c>
      <c r="AO2588">
        <f t="shared" si="809"/>
        <v>0.10837015932085126</v>
      </c>
      <c r="AP2588">
        <f t="shared" si="810"/>
        <v>1</v>
      </c>
      <c r="AQ2588">
        <f t="shared" si="811"/>
        <v>1</v>
      </c>
      <c r="AR2588">
        <f t="shared" si="812"/>
        <v>0</v>
      </c>
      <c r="AS2588">
        <f t="shared" si="813"/>
        <v>0</v>
      </c>
      <c r="AT2588">
        <f t="shared" si="814"/>
        <v>0</v>
      </c>
      <c r="AU2588">
        <f t="shared" si="815"/>
        <v>0</v>
      </c>
      <c r="AV2588">
        <f t="shared" si="816"/>
        <v>0</v>
      </c>
      <c r="AW2588">
        <f t="shared" si="817"/>
        <v>0</v>
      </c>
      <c r="AX2588">
        <f t="shared" si="818"/>
        <v>0</v>
      </c>
      <c r="AY2588">
        <f t="shared" si="819"/>
        <v>2</v>
      </c>
    </row>
    <row r="2589" spans="1:51" x14ac:dyDescent="0.3">
      <c r="A2589" s="1" t="s">
        <v>2583</v>
      </c>
      <c r="B2589" s="2">
        <v>4994575</v>
      </c>
      <c r="C2589" s="3" t="s">
        <v>5338</v>
      </c>
      <c r="D2589" s="5">
        <v>5.8</v>
      </c>
      <c r="E2589" s="5">
        <v>118.30467640000001</v>
      </c>
      <c r="F2589" s="3" t="s">
        <v>4485</v>
      </c>
      <c r="G2589" s="3" t="s">
        <v>4486</v>
      </c>
      <c r="H2589" s="3" t="s">
        <v>4598</v>
      </c>
      <c r="I2589" s="3" t="s">
        <v>4661</v>
      </c>
      <c r="J2589" s="3" t="s">
        <v>5112</v>
      </c>
      <c r="K2589" s="6">
        <v>294775</v>
      </c>
      <c r="L2589" s="6">
        <v>299562</v>
      </c>
      <c r="M2589" s="6">
        <v>31178</v>
      </c>
      <c r="N2589" s="6">
        <v>30906</v>
      </c>
      <c r="O2589" s="6">
        <v>20203</v>
      </c>
      <c r="P2589" s="6">
        <v>19962</v>
      </c>
      <c r="Q2589" s="6">
        <v>10360</v>
      </c>
      <c r="R2589" s="6">
        <v>11501</v>
      </c>
      <c r="S2589" s="6">
        <v>11240</v>
      </c>
      <c r="T2589" s="6">
        <v>13618</v>
      </c>
      <c r="U2589" s="6">
        <v>62352</v>
      </c>
      <c r="V2589" s="6">
        <v>62881</v>
      </c>
      <c r="W2589" s="6">
        <v>250881</v>
      </c>
      <c r="X2589" s="6">
        <v>255251</v>
      </c>
      <c r="Y2589" s="6">
        <v>141035</v>
      </c>
      <c r="Z2589" s="6">
        <v>144640</v>
      </c>
      <c r="AA2589" s="6">
        <v>85845</v>
      </c>
      <c r="AB2589" s="6">
        <v>93022</v>
      </c>
      <c r="AC2589" s="6">
        <v>20397358</v>
      </c>
      <c r="AD2589" s="6">
        <v>20390299</v>
      </c>
      <c r="AF2589">
        <f t="shared" si="800"/>
        <v>4.1294478258616638E-2</v>
      </c>
      <c r="AG2589">
        <f t="shared" si="801"/>
        <v>4.5057609960391931E-2</v>
      </c>
      <c r="AH2589">
        <f t="shared" si="802"/>
        <v>0.24853217262367416</v>
      </c>
      <c r="AI2589">
        <f t="shared" si="803"/>
        <v>0.24634967149981782</v>
      </c>
      <c r="AJ2589">
        <f t="shared" si="804"/>
        <v>1.6429029064010716</v>
      </c>
      <c r="AK2589">
        <f t="shared" si="805"/>
        <v>1.5549009911633807</v>
      </c>
      <c r="AL2589">
        <f t="shared" si="806"/>
        <v>6.8537019760834539E-2</v>
      </c>
      <c r="AM2589">
        <f t="shared" si="807"/>
        <v>6.6637290444048314E-2</v>
      </c>
      <c r="AN2589">
        <f t="shared" si="808"/>
        <v>1.1749594429231389</v>
      </c>
      <c r="AO2589">
        <f t="shared" si="809"/>
        <v>1.1735977528001849</v>
      </c>
      <c r="AP2589">
        <f t="shared" si="810"/>
        <v>1</v>
      </c>
      <c r="AQ2589">
        <f t="shared" si="811"/>
        <v>1</v>
      </c>
      <c r="AR2589">
        <f t="shared" si="812"/>
        <v>0</v>
      </c>
      <c r="AS2589">
        <f t="shared" si="813"/>
        <v>1</v>
      </c>
      <c r="AT2589">
        <f t="shared" si="814"/>
        <v>0</v>
      </c>
      <c r="AU2589">
        <f t="shared" si="815"/>
        <v>1</v>
      </c>
      <c r="AV2589">
        <f t="shared" si="816"/>
        <v>1</v>
      </c>
      <c r="AW2589">
        <f t="shared" si="817"/>
        <v>1</v>
      </c>
      <c r="AX2589">
        <f t="shared" si="818"/>
        <v>0</v>
      </c>
      <c r="AY2589">
        <f t="shared" si="819"/>
        <v>6</v>
      </c>
    </row>
    <row r="2590" spans="1:51" x14ac:dyDescent="0.3">
      <c r="A2590" s="1" t="s">
        <v>2584</v>
      </c>
      <c r="B2590" s="2">
        <v>4913910</v>
      </c>
      <c r="C2590" s="3" t="s">
        <v>5336</v>
      </c>
      <c r="D2590" s="5">
        <v>15.17</v>
      </c>
      <c r="E2590" s="5">
        <v>28.592628380000001</v>
      </c>
      <c r="F2590" s="3" t="s">
        <v>4559</v>
      </c>
      <c r="G2590" s="3" t="s">
        <v>4821</v>
      </c>
      <c r="H2590" s="3" t="s">
        <v>4822</v>
      </c>
      <c r="I2590" s="3" t="s">
        <v>4822</v>
      </c>
      <c r="J2590" s="3" t="s">
        <v>4544</v>
      </c>
      <c r="K2590" s="6">
        <v>121552</v>
      </c>
      <c r="L2590" s="6">
        <v>122380</v>
      </c>
      <c r="M2590" s="6">
        <v>1286</v>
      </c>
      <c r="N2590" s="6">
        <v>650</v>
      </c>
      <c r="O2590" s="6">
        <v>-292</v>
      </c>
      <c r="P2590" s="6">
        <v>-1007</v>
      </c>
      <c r="Q2590" s="6">
        <v>-1528</v>
      </c>
      <c r="R2590" s="6">
        <v>-1182</v>
      </c>
      <c r="S2590" s="6">
        <v>1159</v>
      </c>
      <c r="T2590" s="6">
        <v>-1826</v>
      </c>
      <c r="U2590" s="6">
        <v>3600</v>
      </c>
      <c r="V2590" s="6">
        <v>3600</v>
      </c>
      <c r="W2590" s="6">
        <v>40572</v>
      </c>
      <c r="X2590" s="6">
        <v>39915</v>
      </c>
      <c r="Y2590" s="6">
        <v>28700</v>
      </c>
      <c r="Z2590" s="6">
        <v>27928</v>
      </c>
      <c r="AA2590" s="6">
        <v>22952</v>
      </c>
      <c r="AB2590" s="6">
        <v>23961</v>
      </c>
      <c r="AC2590" s="6">
        <v>1884814</v>
      </c>
      <c r="AD2590" s="6">
        <v>1884814</v>
      </c>
      <c r="AF2590">
        <f t="shared" si="800"/>
        <v>-3.7661441388149461E-2</v>
      </c>
      <c r="AG2590">
        <f t="shared" si="801"/>
        <v>-2.961292747087561E-2</v>
      </c>
      <c r="AH2590">
        <f t="shared" si="802"/>
        <v>8.8731144631765749E-2</v>
      </c>
      <c r="AI2590">
        <f t="shared" si="803"/>
        <v>9.0191657271702363E-2</v>
      </c>
      <c r="AJ2590">
        <f t="shared" si="804"/>
        <v>1.2504356918787034</v>
      </c>
      <c r="AK2590">
        <f t="shared" si="805"/>
        <v>1.1655607028087309</v>
      </c>
      <c r="AL2590">
        <f t="shared" si="806"/>
        <v>-2.4022640515993154E-3</v>
      </c>
      <c r="AM2590">
        <f t="shared" si="807"/>
        <v>-8.2284687040366077E-3</v>
      </c>
      <c r="AN2590">
        <f t="shared" si="808"/>
        <v>2.9959578034112195</v>
      </c>
      <c r="AO2590">
        <f t="shared" si="809"/>
        <v>3.0660152824752598</v>
      </c>
      <c r="AP2590">
        <f t="shared" si="810"/>
        <v>0</v>
      </c>
      <c r="AQ2590">
        <f t="shared" si="811"/>
        <v>1</v>
      </c>
      <c r="AR2590">
        <f t="shared" si="812"/>
        <v>0</v>
      </c>
      <c r="AS2590">
        <f t="shared" si="813"/>
        <v>1</v>
      </c>
      <c r="AT2590">
        <f t="shared" si="814"/>
        <v>1</v>
      </c>
      <c r="AU2590">
        <f t="shared" si="815"/>
        <v>1</v>
      </c>
      <c r="AV2590">
        <f t="shared" si="816"/>
        <v>1</v>
      </c>
      <c r="AW2590">
        <f t="shared" si="817"/>
        <v>0</v>
      </c>
      <c r="AX2590">
        <f t="shared" si="818"/>
        <v>0</v>
      </c>
      <c r="AY2590">
        <f t="shared" si="819"/>
        <v>5</v>
      </c>
    </row>
    <row r="2591" spans="1:51" x14ac:dyDescent="0.3">
      <c r="A2591" s="1" t="s">
        <v>2585</v>
      </c>
      <c r="B2591" s="2">
        <v>4811695</v>
      </c>
      <c r="C2591" s="3" t="s">
        <v>5338</v>
      </c>
      <c r="D2591" s="7">
        <v>6.13</v>
      </c>
      <c r="E2591" s="5">
        <v>1690.51725809</v>
      </c>
      <c r="F2591" s="3" t="s">
        <v>4470</v>
      </c>
      <c r="G2591" s="3" t="s">
        <v>4471</v>
      </c>
      <c r="H2591" s="3" t="s">
        <v>4489</v>
      </c>
      <c r="I2591" s="3" t="s">
        <v>4489</v>
      </c>
      <c r="J2591" s="3" t="s">
        <v>4495</v>
      </c>
      <c r="K2591" s="6">
        <v>267200</v>
      </c>
      <c r="L2591" s="6">
        <v>248374</v>
      </c>
      <c r="M2591" s="6">
        <v>63688</v>
      </c>
      <c r="N2591" s="6">
        <v>50421</v>
      </c>
      <c r="O2591" s="6">
        <v>57252</v>
      </c>
      <c r="P2591" s="6">
        <v>45070</v>
      </c>
      <c r="Q2591" s="6">
        <v>21567</v>
      </c>
      <c r="R2591" s="6">
        <v>11738</v>
      </c>
      <c r="S2591" s="6">
        <v>41545</v>
      </c>
      <c r="T2591" s="6">
        <v>40878</v>
      </c>
      <c r="U2591" s="6">
        <v>227941</v>
      </c>
      <c r="V2591" s="6">
        <v>227577</v>
      </c>
      <c r="W2591" s="6">
        <v>464200</v>
      </c>
      <c r="X2591" s="6">
        <v>443836</v>
      </c>
      <c r="Y2591" s="6">
        <v>327664</v>
      </c>
      <c r="Z2591" s="6">
        <v>325940</v>
      </c>
      <c r="AA2591" s="6">
        <v>72101</v>
      </c>
      <c r="AB2591" s="6">
        <v>80012</v>
      </c>
      <c r="AC2591" s="6">
        <v>275775038</v>
      </c>
      <c r="AD2591" s="6">
        <v>274467247</v>
      </c>
      <c r="AF2591">
        <f t="shared" si="800"/>
        <v>4.6460577337354592E-2</v>
      </c>
      <c r="AG2591">
        <f t="shared" si="801"/>
        <v>2.64467055398841E-2</v>
      </c>
      <c r="AH2591">
        <f t="shared" si="802"/>
        <v>0.49104049978457559</v>
      </c>
      <c r="AI2591">
        <f t="shared" si="803"/>
        <v>0.51275020503068702</v>
      </c>
      <c r="AJ2591">
        <f t="shared" si="804"/>
        <v>4.544513945715039</v>
      </c>
      <c r="AK2591">
        <f t="shared" si="805"/>
        <v>4.073638954156876</v>
      </c>
      <c r="AL2591">
        <f t="shared" si="806"/>
        <v>0.21426646706586827</v>
      </c>
      <c r="AM2591">
        <f t="shared" si="807"/>
        <v>0.18146021725301359</v>
      </c>
      <c r="AN2591">
        <f t="shared" si="808"/>
        <v>0.57561395950021543</v>
      </c>
      <c r="AO2591">
        <f t="shared" si="809"/>
        <v>0.55960760280824451</v>
      </c>
      <c r="AP2591">
        <f t="shared" si="810"/>
        <v>1</v>
      </c>
      <c r="AQ2591">
        <f t="shared" si="811"/>
        <v>1</v>
      </c>
      <c r="AR2591">
        <f t="shared" si="812"/>
        <v>1</v>
      </c>
      <c r="AS2591">
        <f t="shared" si="813"/>
        <v>1</v>
      </c>
      <c r="AT2591">
        <f t="shared" si="814"/>
        <v>1</v>
      </c>
      <c r="AU2591">
        <f t="shared" si="815"/>
        <v>1</v>
      </c>
      <c r="AV2591">
        <f t="shared" si="816"/>
        <v>1</v>
      </c>
      <c r="AW2591">
        <f t="shared" si="817"/>
        <v>1</v>
      </c>
      <c r="AX2591">
        <f t="shared" si="818"/>
        <v>0</v>
      </c>
      <c r="AY2591">
        <f t="shared" si="819"/>
        <v>8</v>
      </c>
    </row>
    <row r="2592" spans="1:51" x14ac:dyDescent="0.3">
      <c r="A2592" s="1" t="s">
        <v>2586</v>
      </c>
      <c r="B2592" s="2">
        <v>4185702</v>
      </c>
      <c r="C2592" s="3" t="s">
        <v>5337</v>
      </c>
      <c r="D2592" s="5">
        <v>56.28</v>
      </c>
      <c r="E2592" s="5">
        <v>2641.57850964</v>
      </c>
      <c r="F2592" s="3" t="s">
        <v>4485</v>
      </c>
      <c r="G2592" s="3" t="s">
        <v>4517</v>
      </c>
      <c r="H2592" s="3" t="s">
        <v>4640</v>
      </c>
      <c r="I2592" s="3" t="s">
        <v>4641</v>
      </c>
      <c r="J2592" s="3" t="s">
        <v>4715</v>
      </c>
      <c r="K2592" s="6">
        <v>18084700</v>
      </c>
      <c r="L2592" s="6">
        <v>18230100</v>
      </c>
      <c r="M2592" s="6">
        <v>456300</v>
      </c>
      <c r="N2592" s="6">
        <v>476800</v>
      </c>
      <c r="O2592" s="6">
        <v>381000</v>
      </c>
      <c r="P2592" s="6">
        <v>401600</v>
      </c>
      <c r="Q2592" s="6">
        <v>38100</v>
      </c>
      <c r="R2592" s="6">
        <v>45600</v>
      </c>
      <c r="S2592" s="6">
        <v>175300</v>
      </c>
      <c r="T2592" s="6">
        <v>357500</v>
      </c>
      <c r="U2592" s="6">
        <v>999700</v>
      </c>
      <c r="V2592" s="6">
        <v>961700</v>
      </c>
      <c r="W2592" s="6">
        <v>8478300</v>
      </c>
      <c r="X2592" s="6">
        <v>8453600</v>
      </c>
      <c r="Y2592" s="6">
        <v>5182600</v>
      </c>
      <c r="Z2592" s="6">
        <v>5233300</v>
      </c>
      <c r="AA2592" s="6">
        <v>4525000</v>
      </c>
      <c r="AB2592" s="6">
        <v>4578000</v>
      </c>
      <c r="AC2592" s="6">
        <v>47296315</v>
      </c>
      <c r="AD2592" s="6">
        <v>47707441</v>
      </c>
      <c r="AF2592">
        <f t="shared" si="800"/>
        <v>4.4938254131134782E-3</v>
      </c>
      <c r="AG2592">
        <f t="shared" si="801"/>
        <v>5.3941516040503451E-3</v>
      </c>
      <c r="AH2592">
        <f t="shared" si="802"/>
        <v>0.11791278912046047</v>
      </c>
      <c r="AI2592">
        <f t="shared" si="803"/>
        <v>0.11376218415822845</v>
      </c>
      <c r="AJ2592">
        <f t="shared" si="804"/>
        <v>1.1453259668508287</v>
      </c>
      <c r="AK2592">
        <f t="shared" si="805"/>
        <v>1.1431411096548711</v>
      </c>
      <c r="AL2592">
        <f t="shared" si="806"/>
        <v>2.1067532223371137E-2</v>
      </c>
      <c r="AM2592">
        <f t="shared" si="807"/>
        <v>2.2029500660994728E-2</v>
      </c>
      <c r="AN2592">
        <f t="shared" si="808"/>
        <v>2.1330573346071735</v>
      </c>
      <c r="AO2592">
        <f t="shared" si="809"/>
        <v>2.1564895429166273</v>
      </c>
      <c r="AP2592">
        <f t="shared" si="810"/>
        <v>1</v>
      </c>
      <c r="AQ2592">
        <f t="shared" si="811"/>
        <v>1</v>
      </c>
      <c r="AR2592">
        <f t="shared" si="812"/>
        <v>0</v>
      </c>
      <c r="AS2592">
        <f t="shared" si="813"/>
        <v>1</v>
      </c>
      <c r="AT2592">
        <f t="shared" si="814"/>
        <v>0</v>
      </c>
      <c r="AU2592">
        <f t="shared" si="815"/>
        <v>1</v>
      </c>
      <c r="AV2592">
        <f t="shared" si="816"/>
        <v>0</v>
      </c>
      <c r="AW2592">
        <f t="shared" si="817"/>
        <v>0</v>
      </c>
      <c r="AX2592">
        <f t="shared" si="818"/>
        <v>1</v>
      </c>
      <c r="AY2592">
        <f t="shared" si="819"/>
        <v>5</v>
      </c>
    </row>
    <row r="2593" spans="1:51" x14ac:dyDescent="0.3">
      <c r="A2593" s="1" t="s">
        <v>2587</v>
      </c>
      <c r="B2593" s="2">
        <v>5249016</v>
      </c>
      <c r="C2593" s="3" t="s">
        <v>5335</v>
      </c>
      <c r="D2593" s="5">
        <v>44.51</v>
      </c>
      <c r="E2593" s="5">
        <v>11434.38647976</v>
      </c>
      <c r="F2593" s="3" t="s">
        <v>4559</v>
      </c>
      <c r="G2593" s="3" t="s">
        <v>4626</v>
      </c>
      <c r="H2593" s="3" t="s">
        <v>4626</v>
      </c>
      <c r="I2593" s="3" t="s">
        <v>4627</v>
      </c>
      <c r="J2593" s="3" t="s">
        <v>4628</v>
      </c>
      <c r="K2593" s="6">
        <v>3298000</v>
      </c>
      <c r="L2593" s="6">
        <v>3210000</v>
      </c>
      <c r="M2593" s="6">
        <v>433000</v>
      </c>
      <c r="N2593" s="6">
        <v>-2179000</v>
      </c>
      <c r="O2593" s="6">
        <v>399000</v>
      </c>
      <c r="P2593" s="6">
        <v>-2215000</v>
      </c>
      <c r="Q2593" s="6">
        <v>444000</v>
      </c>
      <c r="R2593" s="6">
        <v>-1673000</v>
      </c>
      <c r="S2593" s="6">
        <v>767000</v>
      </c>
      <c r="T2593" s="6">
        <v>693000</v>
      </c>
      <c r="U2593" s="6" t="s">
        <v>4474</v>
      </c>
      <c r="V2593" s="6" t="s">
        <v>4474</v>
      </c>
      <c r="W2593" s="6">
        <v>3926000</v>
      </c>
      <c r="X2593" s="6">
        <v>4027000</v>
      </c>
      <c r="Y2593" s="6">
        <v>2509000</v>
      </c>
      <c r="Z2593" s="6">
        <v>2585000</v>
      </c>
      <c r="AA2593" s="6">
        <v>820000</v>
      </c>
      <c r="AB2593" s="6">
        <v>750000</v>
      </c>
      <c r="AC2593" s="6">
        <v>256986000</v>
      </c>
      <c r="AD2593" s="6">
        <v>263573000</v>
      </c>
      <c r="AF2593">
        <f t="shared" si="800"/>
        <v>0.11309220580743759</v>
      </c>
      <c r="AG2593">
        <f t="shared" si="801"/>
        <v>-0.41544574124658556</v>
      </c>
      <c r="AH2593" t="e">
        <f t="shared" si="802"/>
        <v>#VALUE!</v>
      </c>
      <c r="AI2593" t="e">
        <f t="shared" si="803"/>
        <v>#VALUE!</v>
      </c>
      <c r="AJ2593">
        <f t="shared" si="804"/>
        <v>3.0597560975609754</v>
      </c>
      <c r="AK2593">
        <f t="shared" si="805"/>
        <v>3.4466666666666668</v>
      </c>
      <c r="AL2593">
        <f t="shared" si="806"/>
        <v>0.1209824135839903</v>
      </c>
      <c r="AM2593">
        <f t="shared" si="807"/>
        <v>-0.6900311526479751</v>
      </c>
      <c r="AN2593">
        <f t="shared" si="808"/>
        <v>0.84004075394803868</v>
      </c>
      <c r="AO2593">
        <f t="shared" si="809"/>
        <v>0.79711944375465604</v>
      </c>
      <c r="AP2593">
        <f t="shared" si="810"/>
        <v>1</v>
      </c>
      <c r="AQ2593">
        <f t="shared" si="811"/>
        <v>1</v>
      </c>
      <c r="AR2593">
        <f t="shared" si="812"/>
        <v>1</v>
      </c>
      <c r="AS2593">
        <f t="shared" si="813"/>
        <v>1</v>
      </c>
      <c r="AT2593">
        <f t="shared" si="814"/>
        <v>0</v>
      </c>
      <c r="AU2593">
        <f t="shared" si="815"/>
        <v>0</v>
      </c>
      <c r="AV2593">
        <f t="shared" si="816"/>
        <v>1</v>
      </c>
      <c r="AW2593">
        <f t="shared" si="817"/>
        <v>1</v>
      </c>
      <c r="AX2593">
        <f t="shared" si="818"/>
        <v>1</v>
      </c>
      <c r="AY2593">
        <f t="shared" si="819"/>
        <v>7</v>
      </c>
    </row>
    <row r="2594" spans="1:51" x14ac:dyDescent="0.3">
      <c r="A2594" s="1" t="s">
        <v>2588</v>
      </c>
      <c r="B2594" s="2">
        <v>4356306</v>
      </c>
      <c r="C2594" s="3" t="s">
        <v>5336</v>
      </c>
      <c r="D2594" s="5">
        <v>17.190000000000001</v>
      </c>
      <c r="E2594" s="5">
        <v>5532.2832615300003</v>
      </c>
      <c r="F2594" s="3" t="s">
        <v>4500</v>
      </c>
      <c r="G2594" s="3" t="s">
        <v>4501</v>
      </c>
      <c r="H2594" s="3" t="s">
        <v>4502</v>
      </c>
      <c r="I2594" s="3" t="s">
        <v>4538</v>
      </c>
      <c r="J2594" s="3" t="s">
        <v>4504</v>
      </c>
      <c r="K2594" s="6">
        <v>598752</v>
      </c>
      <c r="L2594" s="6">
        <v>564954</v>
      </c>
      <c r="M2594" s="6">
        <v>330969</v>
      </c>
      <c r="N2594" s="6">
        <v>381467</v>
      </c>
      <c r="O2594" s="6">
        <v>-29585</v>
      </c>
      <c r="P2594" s="6">
        <v>68720</v>
      </c>
      <c r="Q2594" s="6">
        <v>164551</v>
      </c>
      <c r="R2594" s="6">
        <v>288950</v>
      </c>
      <c r="S2594" s="6">
        <v>-454760</v>
      </c>
      <c r="T2594" s="6">
        <v>-376294</v>
      </c>
      <c r="U2594" s="6">
        <v>618683</v>
      </c>
      <c r="V2594" s="6">
        <v>326513</v>
      </c>
      <c r="W2594" s="6">
        <v>3580149</v>
      </c>
      <c r="X2594" s="6">
        <v>3117155</v>
      </c>
      <c r="Y2594" s="6">
        <v>239372</v>
      </c>
      <c r="Z2594" s="6">
        <v>371946</v>
      </c>
      <c r="AA2594" s="6">
        <v>59789</v>
      </c>
      <c r="AB2594" s="6">
        <v>99211</v>
      </c>
      <c r="AC2594" s="6">
        <v>304912746</v>
      </c>
      <c r="AD2594" s="6">
        <v>287046579</v>
      </c>
      <c r="AF2594">
        <f t="shared" si="800"/>
        <v>4.5962053534643388E-2</v>
      </c>
      <c r="AG2594">
        <f t="shared" si="801"/>
        <v>9.2696705810266095E-2</v>
      </c>
      <c r="AH2594">
        <f t="shared" si="802"/>
        <v>0.17280928810504814</v>
      </c>
      <c r="AI2594">
        <f t="shared" si="803"/>
        <v>0.10474711716292581</v>
      </c>
      <c r="AJ2594">
        <f t="shared" si="804"/>
        <v>4.003612704678118</v>
      </c>
      <c r="AK2594">
        <f t="shared" si="805"/>
        <v>3.7490399250083155</v>
      </c>
      <c r="AL2594">
        <f t="shared" si="806"/>
        <v>-4.9411108438886214E-2</v>
      </c>
      <c r="AM2594">
        <f t="shared" si="807"/>
        <v>0.12163822187293125</v>
      </c>
      <c r="AN2594">
        <f t="shared" si="808"/>
        <v>0.1672422013720658</v>
      </c>
      <c r="AO2594">
        <f t="shared" si="809"/>
        <v>0.18124026556266853</v>
      </c>
      <c r="AP2594">
        <f t="shared" si="810"/>
        <v>1</v>
      </c>
      <c r="AQ2594">
        <f t="shared" si="811"/>
        <v>0</v>
      </c>
      <c r="AR2594">
        <f t="shared" si="812"/>
        <v>0</v>
      </c>
      <c r="AS2594">
        <f t="shared" si="813"/>
        <v>0</v>
      </c>
      <c r="AT2594">
        <f t="shared" si="814"/>
        <v>0</v>
      </c>
      <c r="AU2594">
        <f t="shared" si="815"/>
        <v>1</v>
      </c>
      <c r="AV2594">
        <f t="shared" si="816"/>
        <v>0</v>
      </c>
      <c r="AW2594">
        <f t="shared" si="817"/>
        <v>0</v>
      </c>
      <c r="AX2594">
        <f t="shared" si="818"/>
        <v>0</v>
      </c>
      <c r="AY2594">
        <f t="shared" si="819"/>
        <v>2</v>
      </c>
    </row>
    <row r="2595" spans="1:51" x14ac:dyDescent="0.3">
      <c r="A2595" s="1" t="s">
        <v>2589</v>
      </c>
      <c r="B2595" s="2">
        <v>4011154</v>
      </c>
      <c r="C2595" s="3" t="s">
        <v>5337</v>
      </c>
      <c r="D2595" s="5">
        <v>28.55</v>
      </c>
      <c r="E2595" s="5">
        <v>15971.164521799999</v>
      </c>
      <c r="F2595" s="3" t="s">
        <v>4654</v>
      </c>
      <c r="G2595" s="3" t="s">
        <v>4654</v>
      </c>
      <c r="H2595" s="3" t="s">
        <v>4655</v>
      </c>
      <c r="I2595" s="3" t="s">
        <v>4717</v>
      </c>
      <c r="J2595" s="3" t="s">
        <v>4718</v>
      </c>
      <c r="K2595" s="6">
        <v>6561000</v>
      </c>
      <c r="L2595" s="6">
        <v>6591000</v>
      </c>
      <c r="M2595" s="6">
        <v>4181000</v>
      </c>
      <c r="N2595" s="6">
        <v>4282000</v>
      </c>
      <c r="O2595" s="6">
        <v>1876000</v>
      </c>
      <c r="P2595" s="6">
        <v>2006000</v>
      </c>
      <c r="Q2595" s="6">
        <v>1330000</v>
      </c>
      <c r="R2595" s="6">
        <v>1496000</v>
      </c>
      <c r="S2595" s="6">
        <v>4134000</v>
      </c>
      <c r="T2595" s="6">
        <v>3991000</v>
      </c>
      <c r="U2595" s="6">
        <v>4573000</v>
      </c>
      <c r="V2595" s="6">
        <v>4572000</v>
      </c>
      <c r="W2595" s="6">
        <v>19422000</v>
      </c>
      <c r="X2595" s="6">
        <v>19740000</v>
      </c>
      <c r="Y2595" s="6">
        <v>1484000</v>
      </c>
      <c r="Z2595" s="6">
        <v>1619000</v>
      </c>
      <c r="AA2595" s="6">
        <v>2166000</v>
      </c>
      <c r="AB2595" s="6">
        <v>2830000</v>
      </c>
      <c r="AC2595" s="6">
        <v>559000000</v>
      </c>
      <c r="AD2595" s="6">
        <v>559000000</v>
      </c>
      <c r="AF2595">
        <f t="shared" si="800"/>
        <v>6.8479044382658838E-2</v>
      </c>
      <c r="AG2595">
        <f t="shared" si="801"/>
        <v>7.5785207700101317E-2</v>
      </c>
      <c r="AH2595">
        <f t="shared" si="802"/>
        <v>0.23545463906909689</v>
      </c>
      <c r="AI2595">
        <f t="shared" si="803"/>
        <v>0.23161094224924011</v>
      </c>
      <c r="AJ2595">
        <f t="shared" si="804"/>
        <v>0.68513388734995384</v>
      </c>
      <c r="AK2595">
        <f t="shared" si="805"/>
        <v>0.57208480565371023</v>
      </c>
      <c r="AL2595">
        <f t="shared" si="806"/>
        <v>0.28593202255753697</v>
      </c>
      <c r="AM2595">
        <f t="shared" si="807"/>
        <v>0.30435442269761798</v>
      </c>
      <c r="AN2595">
        <f t="shared" si="808"/>
        <v>0.33781278962001854</v>
      </c>
      <c r="AO2595">
        <f t="shared" si="809"/>
        <v>0.33389057750759876</v>
      </c>
      <c r="AP2595">
        <f t="shared" si="810"/>
        <v>1</v>
      </c>
      <c r="AQ2595">
        <f t="shared" si="811"/>
        <v>1</v>
      </c>
      <c r="AR2595">
        <f t="shared" si="812"/>
        <v>0</v>
      </c>
      <c r="AS2595">
        <f t="shared" si="813"/>
        <v>1</v>
      </c>
      <c r="AT2595">
        <f t="shared" si="814"/>
        <v>0</v>
      </c>
      <c r="AU2595">
        <f t="shared" si="815"/>
        <v>1</v>
      </c>
      <c r="AV2595">
        <f t="shared" si="816"/>
        <v>0</v>
      </c>
      <c r="AW2595">
        <f t="shared" si="817"/>
        <v>1</v>
      </c>
      <c r="AX2595">
        <f t="shared" si="818"/>
        <v>0</v>
      </c>
      <c r="AY2595">
        <f t="shared" si="819"/>
        <v>5</v>
      </c>
    </row>
    <row r="2596" spans="1:51" x14ac:dyDescent="0.3">
      <c r="A2596" s="1" t="s">
        <v>2590</v>
      </c>
      <c r="B2596" s="2">
        <v>4136924</v>
      </c>
      <c r="C2596" s="3" t="s">
        <v>5337</v>
      </c>
      <c r="D2596" s="5">
        <v>146.75</v>
      </c>
      <c r="E2596" s="5">
        <v>47163.828706</v>
      </c>
      <c r="F2596" s="3" t="s">
        <v>4654</v>
      </c>
      <c r="G2596" s="3" t="s">
        <v>4654</v>
      </c>
      <c r="H2596" s="3" t="s">
        <v>4655</v>
      </c>
      <c r="I2596" s="3" t="s">
        <v>4888</v>
      </c>
      <c r="J2596" s="3" t="s">
        <v>4889</v>
      </c>
      <c r="K2596" s="6">
        <v>142670000</v>
      </c>
      <c r="L2596" s="6">
        <v>148772000</v>
      </c>
      <c r="M2596" s="6">
        <v>10341000</v>
      </c>
      <c r="N2596" s="6">
        <v>13657000</v>
      </c>
      <c r="O2596" s="6">
        <v>7002000</v>
      </c>
      <c r="P2596" s="6">
        <v>10319000</v>
      </c>
      <c r="Q2596" s="6">
        <v>6159000</v>
      </c>
      <c r="R2596" s="6">
        <v>8775000</v>
      </c>
      <c r="S2596" s="6">
        <v>7581000</v>
      </c>
      <c r="T2596" s="6">
        <v>10850000</v>
      </c>
      <c r="U2596" s="6">
        <v>23553000</v>
      </c>
      <c r="V2596" s="6">
        <v>23553000</v>
      </c>
      <c r="W2596" s="6">
        <v>79833000</v>
      </c>
      <c r="X2596" s="6">
        <v>85229000</v>
      </c>
      <c r="Y2596" s="6">
        <v>25949000</v>
      </c>
      <c r="Z2596" s="6">
        <v>31347000</v>
      </c>
      <c r="AA2596" s="6">
        <v>21068000</v>
      </c>
      <c r="AB2596" s="6">
        <v>24000000</v>
      </c>
      <c r="AC2596" s="6">
        <v>325000000</v>
      </c>
      <c r="AD2596" s="6">
        <v>341000000</v>
      </c>
      <c r="AF2596">
        <f t="shared" si="800"/>
        <v>7.7148547593100594E-2</v>
      </c>
      <c r="AG2596">
        <f t="shared" si="801"/>
        <v>0.10295791338628871</v>
      </c>
      <c r="AH2596">
        <f t="shared" si="802"/>
        <v>0.29502837172597796</v>
      </c>
      <c r="AI2596">
        <f t="shared" si="803"/>
        <v>0.2763495993147872</v>
      </c>
      <c r="AJ2596">
        <f t="shared" si="804"/>
        <v>1.231678374786406</v>
      </c>
      <c r="AK2596">
        <f t="shared" si="805"/>
        <v>1.306125</v>
      </c>
      <c r="AL2596">
        <f t="shared" si="806"/>
        <v>4.9078292563257866E-2</v>
      </c>
      <c r="AM2596">
        <f t="shared" si="807"/>
        <v>6.9361170112655607E-2</v>
      </c>
      <c r="AN2596">
        <f t="shared" si="808"/>
        <v>1.7871055829043128</v>
      </c>
      <c r="AO2596">
        <f t="shared" si="809"/>
        <v>1.7455560900632414</v>
      </c>
      <c r="AP2596">
        <f t="shared" si="810"/>
        <v>1</v>
      </c>
      <c r="AQ2596">
        <f t="shared" si="811"/>
        <v>1</v>
      </c>
      <c r="AR2596">
        <f t="shared" si="812"/>
        <v>0</v>
      </c>
      <c r="AS2596">
        <f t="shared" si="813"/>
        <v>1</v>
      </c>
      <c r="AT2596">
        <f t="shared" si="814"/>
        <v>0</v>
      </c>
      <c r="AU2596">
        <f t="shared" si="815"/>
        <v>0</v>
      </c>
      <c r="AV2596">
        <f t="shared" si="816"/>
        <v>0</v>
      </c>
      <c r="AW2596">
        <f t="shared" si="817"/>
        <v>1</v>
      </c>
      <c r="AX2596">
        <f t="shared" si="818"/>
        <v>1</v>
      </c>
      <c r="AY2596">
        <f t="shared" si="819"/>
        <v>5</v>
      </c>
    </row>
    <row r="2597" spans="1:51" x14ac:dyDescent="0.3">
      <c r="A2597" s="1" t="s">
        <v>2591</v>
      </c>
      <c r="B2597" s="2">
        <v>29334107</v>
      </c>
      <c r="C2597" s="3" t="s">
        <v>5336</v>
      </c>
      <c r="D2597" s="7">
        <v>10.86</v>
      </c>
      <c r="E2597" s="5">
        <v>125.78282231999999</v>
      </c>
      <c r="F2597" s="3" t="s">
        <v>4480</v>
      </c>
      <c r="G2597" s="3" t="s">
        <v>4491</v>
      </c>
      <c r="H2597" s="3" t="s">
        <v>4492</v>
      </c>
      <c r="I2597" s="3" t="s">
        <v>4493</v>
      </c>
      <c r="J2597" s="3" t="s">
        <v>4494</v>
      </c>
      <c r="K2597" s="6" t="s">
        <v>4474</v>
      </c>
      <c r="L2597" s="6" t="s">
        <v>4474</v>
      </c>
      <c r="M2597" s="6" t="s">
        <v>4474</v>
      </c>
      <c r="N2597" s="6" t="s">
        <v>4474</v>
      </c>
      <c r="O2597" s="6">
        <v>-2951.877</v>
      </c>
      <c r="P2597" s="6">
        <v>-3307.2370000000001</v>
      </c>
      <c r="Q2597" s="6">
        <v>-2703.2890000000002</v>
      </c>
      <c r="R2597" s="6">
        <v>-3023.4769999999999</v>
      </c>
      <c r="S2597" s="6">
        <v>-1193.1320000000001</v>
      </c>
      <c r="T2597" s="6">
        <v>-1171.2550000000001</v>
      </c>
      <c r="U2597" s="6">
        <v>3070</v>
      </c>
      <c r="V2597" s="6">
        <v>2790</v>
      </c>
      <c r="W2597" s="6">
        <v>4151.701</v>
      </c>
      <c r="X2597" s="6">
        <v>7013.58</v>
      </c>
      <c r="Y2597" s="6">
        <v>123.324</v>
      </c>
      <c r="Z2597" s="6">
        <v>84.399000000000001</v>
      </c>
      <c r="AA2597" s="6">
        <v>536</v>
      </c>
      <c r="AB2597" s="6">
        <v>451</v>
      </c>
      <c r="AC2597" s="6">
        <v>11582212</v>
      </c>
      <c r="AD2597" s="6">
        <v>11850938</v>
      </c>
      <c r="AF2597">
        <f t="shared" si="800"/>
        <v>-0.65112805570536036</v>
      </c>
      <c r="AG2597">
        <f t="shared" si="801"/>
        <v>-0.43108897310645916</v>
      </c>
      <c r="AH2597">
        <f t="shared" si="802"/>
        <v>0.73945594829685468</v>
      </c>
      <c r="AI2597">
        <f t="shared" si="803"/>
        <v>0.39779969715894026</v>
      </c>
      <c r="AJ2597">
        <f t="shared" si="804"/>
        <v>0.2300820895522388</v>
      </c>
      <c r="AK2597">
        <f t="shared" si="805"/>
        <v>0.18713747228381375</v>
      </c>
      <c r="AL2597" t="e">
        <f t="shared" si="806"/>
        <v>#VALUE!</v>
      </c>
      <c r="AM2597" t="e">
        <f t="shared" si="807"/>
        <v>#VALUE!</v>
      </c>
      <c r="AN2597" t="e">
        <f t="shared" si="808"/>
        <v>#VALUE!</v>
      </c>
      <c r="AO2597" t="e">
        <f t="shared" si="809"/>
        <v>#VALUE!</v>
      </c>
      <c r="AP2597">
        <f t="shared" si="810"/>
        <v>0</v>
      </c>
      <c r="AQ2597">
        <f t="shared" si="811"/>
        <v>0</v>
      </c>
      <c r="AR2597">
        <f t="shared" si="812"/>
        <v>0</v>
      </c>
      <c r="AS2597">
        <f t="shared" si="813"/>
        <v>1</v>
      </c>
      <c r="AT2597">
        <f t="shared" si="814"/>
        <v>0</v>
      </c>
      <c r="AU2597">
        <f t="shared" si="815"/>
        <v>1</v>
      </c>
      <c r="AV2597">
        <f t="shared" si="816"/>
        <v>0</v>
      </c>
      <c r="AW2597">
        <f t="shared" si="817"/>
        <v>0</v>
      </c>
      <c r="AX2597">
        <f t="shared" si="818"/>
        <v>1</v>
      </c>
      <c r="AY2597">
        <f t="shared" si="819"/>
        <v>3</v>
      </c>
    </row>
    <row r="2598" spans="1:51" x14ac:dyDescent="0.3">
      <c r="A2598" s="1" t="s">
        <v>2592</v>
      </c>
      <c r="B2598" s="2">
        <v>4412290</v>
      </c>
      <c r="C2598" s="3" t="s">
        <v>5337</v>
      </c>
      <c r="D2598" s="5">
        <v>34.33</v>
      </c>
      <c r="E2598" s="5">
        <v>1332.36037973</v>
      </c>
      <c r="F2598" s="3" t="s">
        <v>4525</v>
      </c>
      <c r="G2598" s="3" t="s">
        <v>4698</v>
      </c>
      <c r="H2598" s="3" t="s">
        <v>4698</v>
      </c>
      <c r="I2598" s="3" t="s">
        <v>4902</v>
      </c>
      <c r="J2598" s="3" t="s">
        <v>4861</v>
      </c>
      <c r="K2598" s="6">
        <v>643826</v>
      </c>
      <c r="L2598" s="6">
        <v>636442</v>
      </c>
      <c r="M2598" s="6">
        <v>-20764</v>
      </c>
      <c r="N2598" s="6">
        <v>-26542</v>
      </c>
      <c r="O2598" s="6">
        <v>-35380</v>
      </c>
      <c r="P2598" s="6">
        <v>-40245</v>
      </c>
      <c r="Q2598" s="6">
        <v>-31143</v>
      </c>
      <c r="R2598" s="6">
        <v>-34998</v>
      </c>
      <c r="S2598" s="6">
        <v>-20257</v>
      </c>
      <c r="T2598" s="6">
        <v>-27825</v>
      </c>
      <c r="U2598" s="6" t="s">
        <v>4474</v>
      </c>
      <c r="V2598" s="6" t="s">
        <v>4474</v>
      </c>
      <c r="W2598" s="6">
        <v>833714</v>
      </c>
      <c r="X2598" s="6">
        <v>825429</v>
      </c>
      <c r="Y2598" s="6" t="s">
        <v>4474</v>
      </c>
      <c r="Z2598" s="6" t="s">
        <v>4474</v>
      </c>
      <c r="AA2598" s="6" t="s">
        <v>4474</v>
      </c>
      <c r="AB2598" s="6" t="s">
        <v>4474</v>
      </c>
      <c r="AC2598" s="6">
        <v>38823704</v>
      </c>
      <c r="AD2598" s="6">
        <v>38729323</v>
      </c>
      <c r="AF2598">
        <f t="shared" si="800"/>
        <v>-3.7354536447750671E-2</v>
      </c>
      <c r="AG2598">
        <f t="shared" si="801"/>
        <v>-4.2399770301261526E-2</v>
      </c>
      <c r="AH2598" t="e">
        <f t="shared" si="802"/>
        <v>#VALUE!</v>
      </c>
      <c r="AI2598" t="e">
        <f t="shared" si="803"/>
        <v>#VALUE!</v>
      </c>
      <c r="AJ2598" t="e">
        <f t="shared" si="804"/>
        <v>#VALUE!</v>
      </c>
      <c r="AK2598" t="e">
        <f t="shared" si="805"/>
        <v>#VALUE!</v>
      </c>
      <c r="AL2598">
        <f t="shared" si="806"/>
        <v>-5.4952735677030753E-2</v>
      </c>
      <c r="AM2598">
        <f t="shared" si="807"/>
        <v>-6.3234355997875691E-2</v>
      </c>
      <c r="AN2598">
        <f t="shared" si="808"/>
        <v>0.77223844147993193</v>
      </c>
      <c r="AO2598">
        <f t="shared" si="809"/>
        <v>0.77104390565390846</v>
      </c>
      <c r="AP2598">
        <f t="shared" si="810"/>
        <v>0</v>
      </c>
      <c r="AQ2598">
        <f t="shared" si="811"/>
        <v>0</v>
      </c>
      <c r="AR2598">
        <f t="shared" si="812"/>
        <v>1</v>
      </c>
      <c r="AS2598">
        <f t="shared" si="813"/>
        <v>1</v>
      </c>
      <c r="AT2598">
        <f t="shared" si="814"/>
        <v>0</v>
      </c>
      <c r="AU2598">
        <f t="shared" si="815"/>
        <v>0</v>
      </c>
      <c r="AV2598">
        <f t="shared" si="816"/>
        <v>1</v>
      </c>
      <c r="AW2598">
        <f t="shared" si="817"/>
        <v>1</v>
      </c>
      <c r="AX2598">
        <f t="shared" si="818"/>
        <v>0</v>
      </c>
      <c r="AY2598">
        <f t="shared" si="819"/>
        <v>4</v>
      </c>
    </row>
    <row r="2599" spans="1:51" x14ac:dyDescent="0.3">
      <c r="A2599" s="1" t="s">
        <v>2593</v>
      </c>
      <c r="B2599" s="2">
        <v>4853792</v>
      </c>
      <c r="C2599" s="3" t="s">
        <v>5335</v>
      </c>
      <c r="D2599" s="5">
        <v>31.33</v>
      </c>
      <c r="E2599" s="5">
        <v>2280.2021621600002</v>
      </c>
      <c r="F2599" s="3" t="s">
        <v>4480</v>
      </c>
      <c r="G2599" s="3" t="s">
        <v>4491</v>
      </c>
      <c r="H2599" s="3" t="s">
        <v>4492</v>
      </c>
      <c r="I2599" s="3" t="s">
        <v>4836</v>
      </c>
      <c r="J2599" s="3" t="s">
        <v>4732</v>
      </c>
      <c r="K2599" s="6" t="s">
        <v>4474</v>
      </c>
      <c r="L2599" s="6">
        <v>765200</v>
      </c>
      <c r="M2599" s="6" t="s">
        <v>4474</v>
      </c>
      <c r="N2599" s="6" t="s">
        <v>4474</v>
      </c>
      <c r="O2599" s="6" t="s">
        <v>4474</v>
      </c>
      <c r="P2599" s="6">
        <v>908200</v>
      </c>
      <c r="Q2599" s="6" t="s">
        <v>4474</v>
      </c>
      <c r="R2599" s="6">
        <v>153400</v>
      </c>
      <c r="S2599" s="6" t="s">
        <v>4474</v>
      </c>
      <c r="T2599" s="6">
        <v>381600</v>
      </c>
      <c r="U2599" s="6" t="s">
        <v>4474</v>
      </c>
      <c r="V2599" s="6">
        <v>971400</v>
      </c>
      <c r="W2599" s="6">
        <v>19505700</v>
      </c>
      <c r="X2599" s="6">
        <v>17189400</v>
      </c>
      <c r="Y2599" s="6" t="s">
        <v>4474</v>
      </c>
      <c r="Z2599" s="6">
        <v>16665200</v>
      </c>
      <c r="AA2599" s="6" t="s">
        <v>4474</v>
      </c>
      <c r="AB2599" s="6">
        <v>15267300</v>
      </c>
      <c r="AC2599" s="6" t="s">
        <v>4474</v>
      </c>
      <c r="AD2599" s="6">
        <v>76351279</v>
      </c>
      <c r="AF2599" t="e">
        <f t="shared" si="800"/>
        <v>#VALUE!</v>
      </c>
      <c r="AG2599">
        <f t="shared" si="801"/>
        <v>8.9241043899147155E-3</v>
      </c>
      <c r="AH2599" t="e">
        <f t="shared" si="802"/>
        <v>#VALUE!</v>
      </c>
      <c r="AI2599">
        <f t="shared" si="803"/>
        <v>5.6511571084505566E-2</v>
      </c>
      <c r="AJ2599" t="e">
        <f t="shared" si="804"/>
        <v>#VALUE!</v>
      </c>
      <c r="AK2599">
        <f t="shared" si="805"/>
        <v>1.0915617037721144</v>
      </c>
      <c r="AL2599" t="e">
        <f t="shared" si="806"/>
        <v>#VALUE!</v>
      </c>
      <c r="AM2599">
        <f t="shared" si="807"/>
        <v>1.1868792472556196</v>
      </c>
      <c r="AN2599" t="e">
        <f t="shared" si="808"/>
        <v>#VALUE!</v>
      </c>
      <c r="AO2599">
        <f t="shared" si="809"/>
        <v>4.451580625269061E-2</v>
      </c>
      <c r="AP2599">
        <f t="shared" si="810"/>
        <v>0</v>
      </c>
      <c r="AQ2599">
        <f t="shared" si="811"/>
        <v>0</v>
      </c>
      <c r="AR2599">
        <f t="shared" si="812"/>
        <v>0</v>
      </c>
      <c r="AS2599">
        <f t="shared" si="813"/>
        <v>0</v>
      </c>
      <c r="AT2599">
        <f t="shared" si="814"/>
        <v>0</v>
      </c>
      <c r="AU2599">
        <f t="shared" si="815"/>
        <v>0</v>
      </c>
      <c r="AV2599">
        <f t="shared" si="816"/>
        <v>0</v>
      </c>
      <c r="AW2599">
        <f t="shared" si="817"/>
        <v>0</v>
      </c>
      <c r="AX2599">
        <f t="shared" si="818"/>
        <v>0</v>
      </c>
      <c r="AY2599">
        <f t="shared" si="819"/>
        <v>0</v>
      </c>
    </row>
    <row r="2600" spans="1:51" x14ac:dyDescent="0.3">
      <c r="A2600" s="1" t="s">
        <v>2594</v>
      </c>
      <c r="B2600" s="2">
        <v>4913882</v>
      </c>
      <c r="C2600" s="3" t="s">
        <v>5337</v>
      </c>
      <c r="D2600" s="7">
        <v>8.9</v>
      </c>
      <c r="E2600" s="5">
        <v>308.94573559999998</v>
      </c>
      <c r="F2600" s="3" t="s">
        <v>4475</v>
      </c>
      <c r="G2600" s="3" t="s">
        <v>4548</v>
      </c>
      <c r="H2600" s="3" t="s">
        <v>4549</v>
      </c>
      <c r="I2600" s="3" t="s">
        <v>4549</v>
      </c>
      <c r="J2600" s="3" t="s">
        <v>5169</v>
      </c>
      <c r="K2600" s="6">
        <v>259608</v>
      </c>
      <c r="L2600" s="6">
        <v>287544</v>
      </c>
      <c r="M2600" s="6">
        <v>23453</v>
      </c>
      <c r="N2600" s="6">
        <v>32291</v>
      </c>
      <c r="O2600" s="6">
        <v>20699</v>
      </c>
      <c r="P2600" s="6">
        <v>29631</v>
      </c>
      <c r="Q2600" s="6">
        <v>19008</v>
      </c>
      <c r="R2600" s="6">
        <v>26007</v>
      </c>
      <c r="S2600" s="6">
        <v>41550</v>
      </c>
      <c r="T2600" s="6">
        <v>35798</v>
      </c>
      <c r="U2600" s="6" t="s">
        <v>4474</v>
      </c>
      <c r="V2600" s="6" t="s">
        <v>4474</v>
      </c>
      <c r="W2600" s="6">
        <v>176316</v>
      </c>
      <c r="X2600" s="6">
        <v>175726</v>
      </c>
      <c r="Y2600" s="6">
        <v>115490</v>
      </c>
      <c r="Z2600" s="6">
        <v>117612</v>
      </c>
      <c r="AA2600" s="6">
        <v>24636</v>
      </c>
      <c r="AB2600" s="6">
        <v>24553</v>
      </c>
      <c r="AC2600" s="6">
        <v>34713004</v>
      </c>
      <c r="AD2600" s="6">
        <v>34717733</v>
      </c>
      <c r="AF2600">
        <f t="shared" si="800"/>
        <v>0.10780643844007351</v>
      </c>
      <c r="AG2600">
        <f t="shared" si="801"/>
        <v>0.14799745057646563</v>
      </c>
      <c r="AH2600" t="e">
        <f t="shared" si="802"/>
        <v>#VALUE!</v>
      </c>
      <c r="AI2600" t="e">
        <f t="shared" si="803"/>
        <v>#VALUE!</v>
      </c>
      <c r="AJ2600">
        <f t="shared" si="804"/>
        <v>4.6878551712940411</v>
      </c>
      <c r="AK2600">
        <f t="shared" si="805"/>
        <v>4.7901274793304278</v>
      </c>
      <c r="AL2600">
        <f t="shared" si="806"/>
        <v>7.9731749406797947E-2</v>
      </c>
      <c r="AM2600">
        <f t="shared" si="807"/>
        <v>0.10304857691344629</v>
      </c>
      <c r="AN2600">
        <f t="shared" si="808"/>
        <v>1.472401823997822</v>
      </c>
      <c r="AO2600">
        <f t="shared" si="809"/>
        <v>1.6363201802806642</v>
      </c>
      <c r="AP2600">
        <f t="shared" si="810"/>
        <v>1</v>
      </c>
      <c r="AQ2600">
        <f t="shared" si="811"/>
        <v>1</v>
      </c>
      <c r="AR2600">
        <f t="shared" si="812"/>
        <v>0</v>
      </c>
      <c r="AS2600">
        <f t="shared" si="813"/>
        <v>1</v>
      </c>
      <c r="AT2600">
        <f t="shared" si="814"/>
        <v>0</v>
      </c>
      <c r="AU2600">
        <f t="shared" si="815"/>
        <v>0</v>
      </c>
      <c r="AV2600">
        <f t="shared" si="816"/>
        <v>0</v>
      </c>
      <c r="AW2600">
        <f t="shared" si="817"/>
        <v>0</v>
      </c>
      <c r="AX2600">
        <f t="shared" si="818"/>
        <v>1</v>
      </c>
      <c r="AY2600">
        <f t="shared" si="819"/>
        <v>4</v>
      </c>
    </row>
    <row r="2601" spans="1:51" x14ac:dyDescent="0.3">
      <c r="A2601" s="1" t="s">
        <v>2595</v>
      </c>
      <c r="B2601" s="2">
        <v>4911076</v>
      </c>
      <c r="C2601" s="3" t="s">
        <v>5337</v>
      </c>
      <c r="D2601" s="5">
        <v>26.38</v>
      </c>
      <c r="E2601" s="5">
        <v>598.61667469999998</v>
      </c>
      <c r="F2601" s="3" t="s">
        <v>4475</v>
      </c>
      <c r="G2601" s="3" t="s">
        <v>4476</v>
      </c>
      <c r="H2601" s="3" t="s">
        <v>4477</v>
      </c>
      <c r="I2601" s="3" t="s">
        <v>4478</v>
      </c>
      <c r="J2601" s="3" t="s">
        <v>5171</v>
      </c>
      <c r="K2601" s="6">
        <v>2431008</v>
      </c>
      <c r="L2601" s="6">
        <v>2462481</v>
      </c>
      <c r="M2601" s="6">
        <v>169684</v>
      </c>
      <c r="N2601" s="6">
        <v>182862</v>
      </c>
      <c r="O2601" s="6">
        <v>125197</v>
      </c>
      <c r="P2601" s="6">
        <v>136134</v>
      </c>
      <c r="Q2601" s="6">
        <v>38738</v>
      </c>
      <c r="R2601" s="6">
        <v>49246</v>
      </c>
      <c r="S2601" s="6">
        <v>-25660</v>
      </c>
      <c r="T2601" s="6">
        <v>-50176</v>
      </c>
      <c r="U2601" s="6">
        <v>355906</v>
      </c>
      <c r="V2601" s="6">
        <v>364138</v>
      </c>
      <c r="W2601" s="6">
        <v>2605068</v>
      </c>
      <c r="X2601" s="6">
        <v>2593665</v>
      </c>
      <c r="Y2601" s="6">
        <v>1273211</v>
      </c>
      <c r="Z2601" s="6">
        <v>1261202</v>
      </c>
      <c r="AA2601" s="6">
        <v>1069143</v>
      </c>
      <c r="AB2601" s="6">
        <v>1054442</v>
      </c>
      <c r="AC2601" s="6">
        <v>22544308</v>
      </c>
      <c r="AD2601" s="6">
        <v>22258284</v>
      </c>
      <c r="AF2601">
        <f t="shared" si="800"/>
        <v>1.4870245229683063E-2</v>
      </c>
      <c r="AG2601">
        <f t="shared" si="801"/>
        <v>1.8987031864176752E-2</v>
      </c>
      <c r="AH2601">
        <f t="shared" si="802"/>
        <v>0.13662061796467501</v>
      </c>
      <c r="AI2601">
        <f t="shared" si="803"/>
        <v>0.14039515511833642</v>
      </c>
      <c r="AJ2601">
        <f t="shared" si="804"/>
        <v>1.1908706318986328</v>
      </c>
      <c r="AK2601">
        <f t="shared" si="805"/>
        <v>1.1960847538318846</v>
      </c>
      <c r="AL2601">
        <f t="shared" si="806"/>
        <v>5.1500036198975897E-2</v>
      </c>
      <c r="AM2601">
        <f t="shared" si="807"/>
        <v>5.5283269190706447E-2</v>
      </c>
      <c r="AN2601">
        <f t="shared" si="808"/>
        <v>0.93318408578969914</v>
      </c>
      <c r="AO2601">
        <f t="shared" si="809"/>
        <v>0.94942137862831166</v>
      </c>
      <c r="AP2601">
        <f t="shared" si="810"/>
        <v>1</v>
      </c>
      <c r="AQ2601">
        <f t="shared" si="811"/>
        <v>0</v>
      </c>
      <c r="AR2601">
        <f t="shared" si="812"/>
        <v>0</v>
      </c>
      <c r="AS2601">
        <f t="shared" si="813"/>
        <v>0</v>
      </c>
      <c r="AT2601">
        <f t="shared" si="814"/>
        <v>1</v>
      </c>
      <c r="AU2601">
        <f t="shared" si="815"/>
        <v>0</v>
      </c>
      <c r="AV2601">
        <f t="shared" si="816"/>
        <v>0</v>
      </c>
      <c r="AW2601">
        <f t="shared" si="817"/>
        <v>0</v>
      </c>
      <c r="AX2601">
        <f t="shared" si="818"/>
        <v>0</v>
      </c>
      <c r="AY2601">
        <f t="shared" si="819"/>
        <v>2</v>
      </c>
    </row>
    <row r="2602" spans="1:51" x14ac:dyDescent="0.3">
      <c r="A2602" s="1" t="s">
        <v>2596</v>
      </c>
      <c r="B2602" s="2">
        <v>4051039</v>
      </c>
      <c r="C2602" s="3" t="s">
        <v>5337</v>
      </c>
      <c r="D2602" s="5">
        <v>1669.97</v>
      </c>
      <c r="E2602" s="5">
        <v>21479.655131</v>
      </c>
      <c r="F2602" s="3" t="s">
        <v>4480</v>
      </c>
      <c r="G2602" s="3" t="s">
        <v>4509</v>
      </c>
      <c r="H2602" s="3" t="s">
        <v>4509</v>
      </c>
      <c r="I2602" s="3" t="s">
        <v>4677</v>
      </c>
      <c r="J2602" s="3" t="s">
        <v>4678</v>
      </c>
      <c r="K2602" s="6">
        <v>17422281</v>
      </c>
      <c r="L2602" s="6">
        <v>16186203</v>
      </c>
      <c r="M2602" s="6" t="s">
        <v>4474</v>
      </c>
      <c r="N2602" s="6" t="s">
        <v>4474</v>
      </c>
      <c r="O2602" s="6">
        <v>4116362</v>
      </c>
      <c r="P2602" s="6">
        <v>2968704</v>
      </c>
      <c r="Q2602" s="6">
        <v>3080067</v>
      </c>
      <c r="R2602" s="6">
        <v>2186393</v>
      </c>
      <c r="S2602" s="6">
        <v>2922591</v>
      </c>
      <c r="T2602" s="6">
        <v>2987465</v>
      </c>
      <c r="U2602" s="6">
        <v>4356054</v>
      </c>
      <c r="V2602" s="6">
        <v>4399876</v>
      </c>
      <c r="W2602" s="6">
        <v>62283238</v>
      </c>
      <c r="X2602" s="6">
        <v>59709621</v>
      </c>
      <c r="Y2602" s="6" t="s">
        <v>4474</v>
      </c>
      <c r="Z2602" s="6" t="s">
        <v>4474</v>
      </c>
      <c r="AA2602" s="6" t="s">
        <v>4474</v>
      </c>
      <c r="AB2602" s="6" t="s">
        <v>4474</v>
      </c>
      <c r="AC2602" s="6">
        <v>12886977</v>
      </c>
      <c r="AD2602" s="6">
        <v>12962032</v>
      </c>
      <c r="AF2602">
        <f t="shared" si="800"/>
        <v>4.9452583052923486E-2</v>
      </c>
      <c r="AG2602">
        <f t="shared" si="801"/>
        <v>3.6617097268127022E-2</v>
      </c>
      <c r="AH2602">
        <f t="shared" si="802"/>
        <v>6.9939427362463072E-2</v>
      </c>
      <c r="AI2602">
        <f t="shared" si="803"/>
        <v>7.3687890264786643E-2</v>
      </c>
      <c r="AJ2602" t="e">
        <f t="shared" si="804"/>
        <v>#VALUE!</v>
      </c>
      <c r="AK2602" t="e">
        <f t="shared" si="805"/>
        <v>#VALUE!</v>
      </c>
      <c r="AL2602">
        <f t="shared" si="806"/>
        <v>0.23626998095140356</v>
      </c>
      <c r="AM2602">
        <f t="shared" si="807"/>
        <v>0.18340953712244928</v>
      </c>
      <c r="AN2602">
        <f t="shared" si="808"/>
        <v>0.27972664170093403</v>
      </c>
      <c r="AO2602">
        <f t="shared" si="809"/>
        <v>0.27108199196240085</v>
      </c>
      <c r="AP2602">
        <f t="shared" si="810"/>
        <v>1</v>
      </c>
      <c r="AQ2602">
        <f t="shared" si="811"/>
        <v>1</v>
      </c>
      <c r="AR2602">
        <f t="shared" si="812"/>
        <v>1</v>
      </c>
      <c r="AS2602">
        <f t="shared" si="813"/>
        <v>0</v>
      </c>
      <c r="AT2602">
        <f t="shared" si="814"/>
        <v>1</v>
      </c>
      <c r="AU2602">
        <f t="shared" si="815"/>
        <v>0</v>
      </c>
      <c r="AV2602">
        <f t="shared" si="816"/>
        <v>1</v>
      </c>
      <c r="AW2602">
        <f t="shared" si="817"/>
        <v>1</v>
      </c>
      <c r="AX2602">
        <f t="shared" si="818"/>
        <v>1</v>
      </c>
      <c r="AY2602">
        <f t="shared" si="819"/>
        <v>7</v>
      </c>
    </row>
    <row r="2603" spans="1:51" x14ac:dyDescent="0.3">
      <c r="A2603" s="1" t="s">
        <v>2597</v>
      </c>
      <c r="B2603" s="2">
        <v>4064525</v>
      </c>
      <c r="C2603" s="3" t="s">
        <v>5335</v>
      </c>
      <c r="D2603" s="5">
        <v>216.89</v>
      </c>
      <c r="E2603" s="5">
        <v>8177.6995079600001</v>
      </c>
      <c r="F2603" s="3" t="s">
        <v>4480</v>
      </c>
      <c r="G2603" s="3" t="s">
        <v>4491</v>
      </c>
      <c r="H2603" s="3" t="s">
        <v>4492</v>
      </c>
      <c r="I2603" s="3" t="s">
        <v>4802</v>
      </c>
      <c r="J2603" s="3" t="s">
        <v>4932</v>
      </c>
      <c r="K2603" s="6">
        <v>811941</v>
      </c>
      <c r="L2603" s="6">
        <v>777510</v>
      </c>
      <c r="M2603" s="6">
        <v>412735</v>
      </c>
      <c r="N2603" s="6">
        <v>391422</v>
      </c>
      <c r="O2603" s="6">
        <v>337921</v>
      </c>
      <c r="P2603" s="6">
        <v>317775</v>
      </c>
      <c r="Q2603" s="6">
        <v>278669</v>
      </c>
      <c r="R2603" s="6">
        <v>262121</v>
      </c>
      <c r="S2603" s="6">
        <v>350674</v>
      </c>
      <c r="T2603" s="6">
        <v>334746</v>
      </c>
      <c r="U2603" s="6" t="s">
        <v>4474</v>
      </c>
      <c r="V2603" s="6" t="s">
        <v>4474</v>
      </c>
      <c r="W2603" s="6">
        <v>1833049</v>
      </c>
      <c r="X2603" s="6">
        <v>1886713</v>
      </c>
      <c r="Y2603" s="6">
        <v>1230270</v>
      </c>
      <c r="Z2603" s="6">
        <v>1310087</v>
      </c>
      <c r="AA2603" s="6">
        <v>86540</v>
      </c>
      <c r="AB2603" s="6">
        <v>89864</v>
      </c>
      <c r="AC2603" s="6">
        <v>37724684</v>
      </c>
      <c r="AD2603" s="6">
        <v>37783610</v>
      </c>
      <c r="AF2603">
        <f t="shared" si="800"/>
        <v>0.1520248503995256</v>
      </c>
      <c r="AG2603">
        <f t="shared" si="801"/>
        <v>0.13892998034147219</v>
      </c>
      <c r="AH2603" t="e">
        <f t="shared" si="802"/>
        <v>#VALUE!</v>
      </c>
      <c r="AI2603" t="e">
        <f t="shared" si="803"/>
        <v>#VALUE!</v>
      </c>
      <c r="AJ2603">
        <f t="shared" si="804"/>
        <v>14.216200600878206</v>
      </c>
      <c r="AK2603">
        <f t="shared" si="805"/>
        <v>14.578552034184991</v>
      </c>
      <c r="AL2603">
        <f t="shared" si="806"/>
        <v>0.41618910733661685</v>
      </c>
      <c r="AM2603">
        <f t="shared" si="807"/>
        <v>0.40870856966469887</v>
      </c>
      <c r="AN2603">
        <f t="shared" si="808"/>
        <v>0.44294560592761023</v>
      </c>
      <c r="AO2603">
        <f t="shared" si="809"/>
        <v>0.41209765343218602</v>
      </c>
      <c r="AP2603">
        <f t="shared" si="810"/>
        <v>1</v>
      </c>
      <c r="AQ2603">
        <f t="shared" si="811"/>
        <v>1</v>
      </c>
      <c r="AR2603">
        <f t="shared" si="812"/>
        <v>1</v>
      </c>
      <c r="AS2603">
        <f t="shared" si="813"/>
        <v>1</v>
      </c>
      <c r="AT2603">
        <f t="shared" si="814"/>
        <v>0</v>
      </c>
      <c r="AU2603">
        <f t="shared" si="815"/>
        <v>0</v>
      </c>
      <c r="AV2603">
        <f t="shared" si="816"/>
        <v>1</v>
      </c>
      <c r="AW2603">
        <f t="shared" si="817"/>
        <v>1</v>
      </c>
      <c r="AX2603">
        <f t="shared" si="818"/>
        <v>1</v>
      </c>
      <c r="AY2603">
        <f t="shared" si="819"/>
        <v>7</v>
      </c>
    </row>
    <row r="2604" spans="1:51" x14ac:dyDescent="0.3">
      <c r="A2604" s="1" t="s">
        <v>2598</v>
      </c>
      <c r="B2604" s="2">
        <v>4046286</v>
      </c>
      <c r="C2604" s="3" t="s">
        <v>5335</v>
      </c>
      <c r="D2604" s="5">
        <v>272.29000000000002</v>
      </c>
      <c r="E2604" s="5">
        <v>75667.602599279999</v>
      </c>
      <c r="F2604" s="3" t="s">
        <v>4475</v>
      </c>
      <c r="G2604" s="3" t="s">
        <v>4529</v>
      </c>
      <c r="H2604" s="3" t="s">
        <v>4530</v>
      </c>
      <c r="I2604" s="3" t="s">
        <v>4611</v>
      </c>
      <c r="J2604" s="3" t="s">
        <v>4785</v>
      </c>
      <c r="K2604" s="6">
        <v>6570000</v>
      </c>
      <c r="L2604" s="6">
        <v>6469000</v>
      </c>
      <c r="M2604" s="6">
        <v>4113000</v>
      </c>
      <c r="N2604" s="6">
        <v>4273000</v>
      </c>
      <c r="O2604" s="6">
        <v>3766000</v>
      </c>
      <c r="P2604" s="6">
        <v>3925000</v>
      </c>
      <c r="Q2604" s="6">
        <v>2768000</v>
      </c>
      <c r="R2604" s="6">
        <v>2936000</v>
      </c>
      <c r="S2604" s="6">
        <v>3182000</v>
      </c>
      <c r="T2604" s="6">
        <v>3183000</v>
      </c>
      <c r="U2604" s="6">
        <v>12545000</v>
      </c>
      <c r="V2604" s="6">
        <v>12055000</v>
      </c>
      <c r="W2604" s="6">
        <v>26209000</v>
      </c>
      <c r="X2604" s="6">
        <v>25740000</v>
      </c>
      <c r="Y2604" s="6">
        <v>3573000</v>
      </c>
      <c r="Z2604" s="6">
        <v>3500000</v>
      </c>
      <c r="AA2604" s="6">
        <v>8518000</v>
      </c>
      <c r="AB2604" s="6">
        <v>8283000</v>
      </c>
      <c r="AC2604" s="6">
        <v>278600000</v>
      </c>
      <c r="AD2604" s="6">
        <v>282900000</v>
      </c>
      <c r="AF2604">
        <f t="shared" si="800"/>
        <v>0.10561257583272922</v>
      </c>
      <c r="AG2604">
        <f t="shared" si="801"/>
        <v>0.11406371406371406</v>
      </c>
      <c r="AH2604">
        <f t="shared" si="802"/>
        <v>0.47865237132282806</v>
      </c>
      <c r="AI2604">
        <f t="shared" si="803"/>
        <v>0.46833721833721836</v>
      </c>
      <c r="AJ2604">
        <f t="shared" si="804"/>
        <v>0.41946466306644753</v>
      </c>
      <c r="AK2604">
        <f t="shared" si="805"/>
        <v>0.42255221538090065</v>
      </c>
      <c r="AL2604">
        <f t="shared" si="806"/>
        <v>0.57321156773211568</v>
      </c>
      <c r="AM2604">
        <f t="shared" si="807"/>
        <v>0.60673983614159843</v>
      </c>
      <c r="AN2604">
        <f t="shared" si="808"/>
        <v>0.25067724827349386</v>
      </c>
      <c r="AO2604">
        <f t="shared" si="809"/>
        <v>0.25132090132090135</v>
      </c>
      <c r="AP2604">
        <f t="shared" si="810"/>
        <v>1</v>
      </c>
      <c r="AQ2604">
        <f t="shared" si="811"/>
        <v>1</v>
      </c>
      <c r="AR2604">
        <f t="shared" si="812"/>
        <v>0</v>
      </c>
      <c r="AS2604">
        <f t="shared" si="813"/>
        <v>1</v>
      </c>
      <c r="AT2604">
        <f t="shared" si="814"/>
        <v>0</v>
      </c>
      <c r="AU2604">
        <f t="shared" si="815"/>
        <v>0</v>
      </c>
      <c r="AV2604">
        <f t="shared" si="816"/>
        <v>0</v>
      </c>
      <c r="AW2604">
        <f t="shared" si="817"/>
        <v>0</v>
      </c>
      <c r="AX2604">
        <f t="shared" si="818"/>
        <v>1</v>
      </c>
      <c r="AY2604">
        <f t="shared" si="819"/>
        <v>4</v>
      </c>
    </row>
    <row r="2605" spans="1:51" x14ac:dyDescent="0.3">
      <c r="A2605" s="1" t="s">
        <v>2599</v>
      </c>
      <c r="B2605" s="2">
        <v>4981115</v>
      </c>
      <c r="C2605" s="3" t="s">
        <v>5337</v>
      </c>
      <c r="D2605" s="5">
        <v>82.3</v>
      </c>
      <c r="E2605" s="5">
        <v>2873.1885502999999</v>
      </c>
      <c r="F2605" s="3" t="s">
        <v>4475</v>
      </c>
      <c r="G2605" s="3" t="s">
        <v>4529</v>
      </c>
      <c r="H2605" s="3" t="s">
        <v>4530</v>
      </c>
      <c r="I2605" s="3" t="s">
        <v>4611</v>
      </c>
      <c r="J2605" s="3" t="s">
        <v>4785</v>
      </c>
      <c r="K2605" s="6">
        <v>3194000</v>
      </c>
      <c r="L2605" s="6">
        <v>3105000</v>
      </c>
      <c r="M2605" s="6">
        <v>695000</v>
      </c>
      <c r="N2605" s="6">
        <v>648000</v>
      </c>
      <c r="O2605" s="6">
        <v>550000</v>
      </c>
      <c r="P2605" s="6">
        <v>506000</v>
      </c>
      <c r="Q2605" s="6">
        <v>201000</v>
      </c>
      <c r="R2605" s="6">
        <v>159000</v>
      </c>
      <c r="S2605" s="6">
        <v>188000</v>
      </c>
      <c r="T2605" s="6">
        <v>238000</v>
      </c>
      <c r="U2605" s="6">
        <v>5088000</v>
      </c>
      <c r="V2605" s="6">
        <v>5037000</v>
      </c>
      <c r="W2605" s="6">
        <v>9740000</v>
      </c>
      <c r="X2605" s="6">
        <v>9611000</v>
      </c>
      <c r="Y2605" s="6">
        <v>4043000</v>
      </c>
      <c r="Z2605" s="6">
        <v>3778000</v>
      </c>
      <c r="AA2605" s="6">
        <v>887000</v>
      </c>
      <c r="AB2605" s="6">
        <v>795000</v>
      </c>
      <c r="AC2605" s="6">
        <v>34947061</v>
      </c>
      <c r="AD2605" s="6">
        <v>35056045</v>
      </c>
      <c r="AF2605">
        <f t="shared" si="800"/>
        <v>2.0636550308008213E-2</v>
      </c>
      <c r="AG2605">
        <f t="shared" si="801"/>
        <v>1.6543543855998336E-2</v>
      </c>
      <c r="AH2605">
        <f t="shared" si="802"/>
        <v>0.52238193018480494</v>
      </c>
      <c r="AI2605">
        <f t="shared" si="803"/>
        <v>0.52408698366455109</v>
      </c>
      <c r="AJ2605">
        <f t="shared" si="804"/>
        <v>4.5580608793686581</v>
      </c>
      <c r="AK2605">
        <f t="shared" si="805"/>
        <v>4.7522012578616355</v>
      </c>
      <c r="AL2605">
        <f t="shared" si="806"/>
        <v>0.17219787100814027</v>
      </c>
      <c r="AM2605">
        <f t="shared" si="807"/>
        <v>0.16296296296296298</v>
      </c>
      <c r="AN2605">
        <f t="shared" si="808"/>
        <v>0.32792607802874746</v>
      </c>
      <c r="AO2605">
        <f t="shared" si="809"/>
        <v>0.32306731869732597</v>
      </c>
      <c r="AP2605">
        <f t="shared" si="810"/>
        <v>1</v>
      </c>
      <c r="AQ2605">
        <f t="shared" si="811"/>
        <v>1</v>
      </c>
      <c r="AR2605">
        <f t="shared" si="812"/>
        <v>1</v>
      </c>
      <c r="AS2605">
        <f t="shared" si="813"/>
        <v>0</v>
      </c>
      <c r="AT2605">
        <f t="shared" si="814"/>
        <v>1</v>
      </c>
      <c r="AU2605">
        <f t="shared" si="815"/>
        <v>0</v>
      </c>
      <c r="AV2605">
        <f t="shared" si="816"/>
        <v>1</v>
      </c>
      <c r="AW2605">
        <f t="shared" si="817"/>
        <v>1</v>
      </c>
      <c r="AX2605">
        <f t="shared" si="818"/>
        <v>1</v>
      </c>
      <c r="AY2605">
        <f t="shared" si="819"/>
        <v>7</v>
      </c>
    </row>
    <row r="2606" spans="1:51" x14ac:dyDescent="0.3">
      <c r="A2606" s="1" t="s">
        <v>2600</v>
      </c>
      <c r="B2606" s="2">
        <v>101396974</v>
      </c>
      <c r="C2606" s="3" t="s">
        <v>5336</v>
      </c>
      <c r="D2606" s="7">
        <v>2.48</v>
      </c>
      <c r="E2606" s="5">
        <v>11.094111359999999</v>
      </c>
      <c r="F2606" s="3" t="s">
        <v>4480</v>
      </c>
      <c r="G2606" s="3" t="s">
        <v>4491</v>
      </c>
      <c r="H2606" s="3" t="s">
        <v>4492</v>
      </c>
      <c r="I2606" s="3" t="s">
        <v>4493</v>
      </c>
      <c r="J2606" s="3" t="s">
        <v>4494</v>
      </c>
      <c r="K2606" s="6" t="s">
        <v>4474</v>
      </c>
      <c r="L2606" s="6" t="s">
        <v>4474</v>
      </c>
      <c r="M2606" s="6" t="s">
        <v>4474</v>
      </c>
      <c r="N2606" s="6" t="s">
        <v>4474</v>
      </c>
      <c r="O2606" s="6">
        <v>-668.97500000000002</v>
      </c>
      <c r="P2606" s="6">
        <v>-501.62099999999998</v>
      </c>
      <c r="Q2606" s="6">
        <v>1751.576</v>
      </c>
      <c r="R2606" s="6">
        <v>2574.6089999999999</v>
      </c>
      <c r="S2606" s="6">
        <v>-376.10599999999999</v>
      </c>
      <c r="T2606" s="6">
        <v>-315.81900000000002</v>
      </c>
      <c r="U2606" s="6" t="s">
        <v>4474</v>
      </c>
      <c r="V2606" s="6" t="s">
        <v>4474</v>
      </c>
      <c r="W2606" s="6">
        <v>23101.424999999999</v>
      </c>
      <c r="X2606" s="6">
        <v>22878.358</v>
      </c>
      <c r="Y2606" s="6">
        <v>23101.424999999999</v>
      </c>
      <c r="Z2606" s="6">
        <v>22878.358</v>
      </c>
      <c r="AA2606" s="6">
        <v>892</v>
      </c>
      <c r="AB2606" s="6">
        <v>567</v>
      </c>
      <c r="AC2606" s="6">
        <v>4473432</v>
      </c>
      <c r="AD2606" s="6">
        <v>4473432</v>
      </c>
      <c r="AF2606">
        <f t="shared" si="800"/>
        <v>7.5821123588696374E-2</v>
      </c>
      <c r="AG2606">
        <f t="shared" si="801"/>
        <v>0.11253469326775986</v>
      </c>
      <c r="AH2606" t="e">
        <f t="shared" si="802"/>
        <v>#VALUE!</v>
      </c>
      <c r="AI2606" t="e">
        <f t="shared" si="803"/>
        <v>#VALUE!</v>
      </c>
      <c r="AJ2606">
        <f t="shared" si="804"/>
        <v>25.898458520179371</v>
      </c>
      <c r="AK2606">
        <f t="shared" si="805"/>
        <v>40.349837742504413</v>
      </c>
      <c r="AL2606" t="e">
        <f t="shared" si="806"/>
        <v>#VALUE!</v>
      </c>
      <c r="AM2606" t="e">
        <f t="shared" si="807"/>
        <v>#VALUE!</v>
      </c>
      <c r="AN2606" t="e">
        <f t="shared" si="808"/>
        <v>#VALUE!</v>
      </c>
      <c r="AO2606" t="e">
        <f t="shared" si="809"/>
        <v>#VALUE!</v>
      </c>
      <c r="AP2606">
        <f t="shared" si="810"/>
        <v>1</v>
      </c>
      <c r="AQ2606">
        <f t="shared" si="811"/>
        <v>0</v>
      </c>
      <c r="AR2606">
        <f t="shared" si="812"/>
        <v>0</v>
      </c>
      <c r="AS2606">
        <f t="shared" si="813"/>
        <v>0</v>
      </c>
      <c r="AT2606">
        <f t="shared" si="814"/>
        <v>0</v>
      </c>
      <c r="AU2606">
        <f t="shared" si="815"/>
        <v>0</v>
      </c>
      <c r="AV2606">
        <f t="shared" si="816"/>
        <v>0</v>
      </c>
      <c r="AW2606">
        <f t="shared" si="817"/>
        <v>0</v>
      </c>
      <c r="AX2606">
        <f t="shared" si="818"/>
        <v>0</v>
      </c>
      <c r="AY2606">
        <f t="shared" si="819"/>
        <v>1</v>
      </c>
    </row>
    <row r="2607" spans="1:51" x14ac:dyDescent="0.3">
      <c r="A2607" s="1" t="s">
        <v>2601</v>
      </c>
      <c r="B2607" s="2">
        <v>103442</v>
      </c>
      <c r="C2607" s="3" t="s">
        <v>5337</v>
      </c>
      <c r="D2607" s="5">
        <v>211.5</v>
      </c>
      <c r="E2607" s="5">
        <v>103872.20380649999</v>
      </c>
      <c r="F2607" s="3" t="s">
        <v>4480</v>
      </c>
      <c r="G2607" s="3" t="s">
        <v>4509</v>
      </c>
      <c r="H2607" s="3" t="s">
        <v>4509</v>
      </c>
      <c r="I2607" s="3" t="s">
        <v>4510</v>
      </c>
      <c r="J2607" s="3" t="s">
        <v>4727</v>
      </c>
      <c r="K2607" s="6">
        <v>24046000</v>
      </c>
      <c r="L2607" s="6">
        <v>23735000</v>
      </c>
      <c r="M2607" s="6">
        <v>6870000</v>
      </c>
      <c r="N2607" s="6">
        <v>6756000</v>
      </c>
      <c r="O2607" s="6">
        <v>6139000</v>
      </c>
      <c r="P2607" s="6">
        <v>6025000</v>
      </c>
      <c r="Q2607" s="6">
        <v>4081000</v>
      </c>
      <c r="R2607" s="6">
        <v>4067000</v>
      </c>
      <c r="S2607" s="6">
        <v>4129000</v>
      </c>
      <c r="T2607" s="6">
        <v>4027000</v>
      </c>
      <c r="U2607" s="6">
        <v>12330000</v>
      </c>
      <c r="V2607" s="6">
        <v>12278000</v>
      </c>
      <c r="W2607" s="6">
        <v>49864000</v>
      </c>
      <c r="X2607" s="6">
        <v>48591000</v>
      </c>
      <c r="Y2607" s="6">
        <v>22286000</v>
      </c>
      <c r="Z2607" s="6">
        <v>22022000</v>
      </c>
      <c r="AA2607" s="6">
        <v>19604000</v>
      </c>
      <c r="AB2607" s="6">
        <v>18864000</v>
      </c>
      <c r="AC2607" s="6">
        <v>491033300</v>
      </c>
      <c r="AD2607" s="6">
        <v>491923929</v>
      </c>
      <c r="AF2607">
        <f t="shared" si="800"/>
        <v>8.1842611904379914E-2</v>
      </c>
      <c r="AG2607">
        <f t="shared" si="801"/>
        <v>8.3698627317816063E-2</v>
      </c>
      <c r="AH2607">
        <f t="shared" si="802"/>
        <v>0.24727258142146638</v>
      </c>
      <c r="AI2607">
        <f t="shared" si="803"/>
        <v>0.2526805375481056</v>
      </c>
      <c r="AJ2607">
        <f t="shared" si="804"/>
        <v>1.1368088145276474</v>
      </c>
      <c r="AK2607">
        <f t="shared" si="805"/>
        <v>1.1674088210347753</v>
      </c>
      <c r="AL2607">
        <f t="shared" si="806"/>
        <v>0.25530233718705814</v>
      </c>
      <c r="AM2607">
        <f t="shared" si="807"/>
        <v>0.25384453338950919</v>
      </c>
      <c r="AN2607">
        <f t="shared" si="808"/>
        <v>0.48223167014278839</v>
      </c>
      <c r="AO2607">
        <f t="shared" si="809"/>
        <v>0.48846494206746105</v>
      </c>
      <c r="AP2607">
        <f t="shared" si="810"/>
        <v>1</v>
      </c>
      <c r="AQ2607">
        <f t="shared" si="811"/>
        <v>1</v>
      </c>
      <c r="AR2607">
        <f t="shared" si="812"/>
        <v>0</v>
      </c>
      <c r="AS2607">
        <f t="shared" si="813"/>
        <v>1</v>
      </c>
      <c r="AT2607">
        <f t="shared" si="814"/>
        <v>1</v>
      </c>
      <c r="AU2607">
        <f t="shared" si="815"/>
        <v>0</v>
      </c>
      <c r="AV2607">
        <f t="shared" si="816"/>
        <v>1</v>
      </c>
      <c r="AW2607">
        <f t="shared" si="817"/>
        <v>0</v>
      </c>
      <c r="AX2607">
        <f t="shared" si="818"/>
        <v>1</v>
      </c>
      <c r="AY2607">
        <f t="shared" si="819"/>
        <v>6</v>
      </c>
    </row>
    <row r="2608" spans="1:51" x14ac:dyDescent="0.3">
      <c r="A2608" s="1" t="s">
        <v>2602</v>
      </c>
      <c r="B2608" s="2">
        <v>4994073</v>
      </c>
      <c r="C2608" s="3" t="s">
        <v>5335</v>
      </c>
      <c r="D2608" s="5">
        <v>15.58</v>
      </c>
      <c r="E2608" s="5">
        <v>1268.95731604</v>
      </c>
      <c r="F2608" s="3" t="s">
        <v>4485</v>
      </c>
      <c r="G2608" s="3" t="s">
        <v>4607</v>
      </c>
      <c r="H2608" s="3" t="s">
        <v>4742</v>
      </c>
      <c r="I2608" s="3" t="s">
        <v>4743</v>
      </c>
      <c r="J2608" s="3" t="s">
        <v>4744</v>
      </c>
      <c r="K2608" s="6">
        <v>1001498</v>
      </c>
      <c r="L2608" s="6">
        <v>1043670</v>
      </c>
      <c r="M2608" s="6">
        <v>155641</v>
      </c>
      <c r="N2608" s="6">
        <v>168221</v>
      </c>
      <c r="O2608" s="6">
        <v>35764</v>
      </c>
      <c r="P2608" s="6">
        <v>46592</v>
      </c>
      <c r="Q2608" s="6">
        <v>33688</v>
      </c>
      <c r="R2608" s="6">
        <v>43532</v>
      </c>
      <c r="S2608" s="6">
        <v>149066</v>
      </c>
      <c r="T2608" s="6">
        <v>147720</v>
      </c>
      <c r="U2608" s="6" t="s">
        <v>4474</v>
      </c>
      <c r="V2608" s="6" t="s">
        <v>4474</v>
      </c>
      <c r="W2608" s="6">
        <v>1000004</v>
      </c>
      <c r="X2608" s="6">
        <v>1009887</v>
      </c>
      <c r="Y2608" s="6">
        <v>170275</v>
      </c>
      <c r="Z2608" s="6">
        <v>219570</v>
      </c>
      <c r="AA2608" s="6">
        <v>116749</v>
      </c>
      <c r="AB2608" s="6">
        <v>118976</v>
      </c>
      <c r="AC2608" s="6">
        <v>81447838</v>
      </c>
      <c r="AD2608" s="6">
        <v>81414959</v>
      </c>
      <c r="AF2608">
        <f t="shared" si="800"/>
        <v>3.3687865248539006E-2</v>
      </c>
      <c r="AG2608">
        <f t="shared" si="801"/>
        <v>4.3105812828563989E-2</v>
      </c>
      <c r="AH2608" t="e">
        <f t="shared" si="802"/>
        <v>#VALUE!</v>
      </c>
      <c r="AI2608" t="e">
        <f t="shared" si="803"/>
        <v>#VALUE!</v>
      </c>
      <c r="AJ2608">
        <f t="shared" si="804"/>
        <v>1.4584707363660503</v>
      </c>
      <c r="AK2608">
        <f t="shared" si="805"/>
        <v>1.8454982517482517</v>
      </c>
      <c r="AL2608">
        <f t="shared" si="806"/>
        <v>3.5710505662517551E-2</v>
      </c>
      <c r="AM2608">
        <f t="shared" si="807"/>
        <v>4.4642463613977598E-2</v>
      </c>
      <c r="AN2608">
        <f t="shared" si="808"/>
        <v>1.0014939940240239</v>
      </c>
      <c r="AO2608">
        <f t="shared" si="809"/>
        <v>1.0334522575298029</v>
      </c>
      <c r="AP2608">
        <f t="shared" si="810"/>
        <v>1</v>
      </c>
      <c r="AQ2608">
        <f t="shared" si="811"/>
        <v>1</v>
      </c>
      <c r="AR2608">
        <f t="shared" si="812"/>
        <v>0</v>
      </c>
      <c r="AS2608">
        <f t="shared" si="813"/>
        <v>1</v>
      </c>
      <c r="AT2608">
        <f t="shared" si="814"/>
        <v>0</v>
      </c>
      <c r="AU2608">
        <f t="shared" si="815"/>
        <v>0</v>
      </c>
      <c r="AV2608">
        <f t="shared" si="816"/>
        <v>0</v>
      </c>
      <c r="AW2608">
        <f t="shared" si="817"/>
        <v>0</v>
      </c>
      <c r="AX2608">
        <f t="shared" si="818"/>
        <v>0</v>
      </c>
      <c r="AY2608">
        <f t="shared" si="819"/>
        <v>3</v>
      </c>
    </row>
    <row r="2609" spans="1:51" x14ac:dyDescent="0.3">
      <c r="A2609" s="1" t="s">
        <v>2603</v>
      </c>
      <c r="B2609" s="2">
        <v>4095241</v>
      </c>
      <c r="C2609" s="3" t="s">
        <v>5337</v>
      </c>
      <c r="D2609" s="7">
        <v>513.20000000000005</v>
      </c>
      <c r="E2609" s="5">
        <v>31365.7868524</v>
      </c>
      <c r="F2609" s="3" t="s">
        <v>4583</v>
      </c>
      <c r="G2609" s="3" t="s">
        <v>4583</v>
      </c>
      <c r="H2609" s="3" t="s">
        <v>4962</v>
      </c>
      <c r="I2609" s="3" t="s">
        <v>4962</v>
      </c>
      <c r="J2609" s="3" t="s">
        <v>5172</v>
      </c>
      <c r="K2609" s="6">
        <v>6513200</v>
      </c>
      <c r="L2609" s="6">
        <v>6617200</v>
      </c>
      <c r="M2609" s="6">
        <v>1945500</v>
      </c>
      <c r="N2609" s="6">
        <v>2043500</v>
      </c>
      <c r="O2609" s="6">
        <v>1393300</v>
      </c>
      <c r="P2609" s="6">
        <v>1511300</v>
      </c>
      <c r="Q2609" s="6">
        <v>1984400</v>
      </c>
      <c r="R2609" s="6">
        <v>2039400</v>
      </c>
      <c r="S2609" s="6">
        <v>1328400</v>
      </c>
      <c r="T2609" s="6">
        <v>1182400</v>
      </c>
      <c r="U2609" s="6">
        <v>3948000</v>
      </c>
      <c r="V2609" s="6">
        <v>3947000</v>
      </c>
      <c r="W2609" s="6">
        <v>16469000</v>
      </c>
      <c r="X2609" s="6">
        <v>16333000</v>
      </c>
      <c r="Y2609" s="6">
        <v>2319000</v>
      </c>
      <c r="Z2609" s="6">
        <v>2229000</v>
      </c>
      <c r="AA2609" s="6">
        <v>993000</v>
      </c>
      <c r="AB2609" s="6">
        <v>1196000</v>
      </c>
      <c r="AC2609" s="6">
        <v>61118057</v>
      </c>
      <c r="AD2609" s="6">
        <v>61117053</v>
      </c>
      <c r="AF2609">
        <f t="shared" si="800"/>
        <v>0.1204930475438703</v>
      </c>
      <c r="AG2609">
        <f t="shared" si="801"/>
        <v>0.12486377273005572</v>
      </c>
      <c r="AH2609">
        <f t="shared" si="802"/>
        <v>0.23972311615762948</v>
      </c>
      <c r="AI2609">
        <f t="shared" si="803"/>
        <v>0.24165799302026572</v>
      </c>
      <c r="AJ2609">
        <f t="shared" si="804"/>
        <v>2.3353474320241694</v>
      </c>
      <c r="AK2609">
        <f t="shared" si="805"/>
        <v>1.8637123745819397</v>
      </c>
      <c r="AL2609">
        <f t="shared" si="806"/>
        <v>0.21391942516735246</v>
      </c>
      <c r="AM2609">
        <f t="shared" si="807"/>
        <v>0.22838965121199298</v>
      </c>
      <c r="AN2609">
        <f t="shared" si="808"/>
        <v>0.39548242151921792</v>
      </c>
      <c r="AO2609">
        <f t="shared" si="809"/>
        <v>0.40514296210126738</v>
      </c>
      <c r="AP2609">
        <f t="shared" si="810"/>
        <v>1</v>
      </c>
      <c r="AQ2609">
        <f t="shared" si="811"/>
        <v>1</v>
      </c>
      <c r="AR2609">
        <f t="shared" si="812"/>
        <v>0</v>
      </c>
      <c r="AS2609">
        <f t="shared" si="813"/>
        <v>0</v>
      </c>
      <c r="AT2609">
        <f t="shared" si="814"/>
        <v>1</v>
      </c>
      <c r="AU2609">
        <f t="shared" si="815"/>
        <v>1</v>
      </c>
      <c r="AV2609">
        <f t="shared" si="816"/>
        <v>0</v>
      </c>
      <c r="AW2609">
        <f t="shared" si="817"/>
        <v>0</v>
      </c>
      <c r="AX2609">
        <f t="shared" si="818"/>
        <v>0</v>
      </c>
      <c r="AY2609">
        <f t="shared" si="819"/>
        <v>4</v>
      </c>
    </row>
    <row r="2610" spans="1:51" x14ac:dyDescent="0.3">
      <c r="A2610" s="1" t="s">
        <v>2604</v>
      </c>
      <c r="B2610" s="2">
        <v>4135600</v>
      </c>
      <c r="C2610" s="3" t="s">
        <v>5335</v>
      </c>
      <c r="D2610" s="5">
        <v>115.15</v>
      </c>
      <c r="E2610" s="5">
        <v>99639.294999999998</v>
      </c>
      <c r="F2610" s="3" t="s">
        <v>4500</v>
      </c>
      <c r="G2610" s="3" t="s">
        <v>4539</v>
      </c>
      <c r="H2610" s="3" t="s">
        <v>4539</v>
      </c>
      <c r="I2610" s="3" t="s">
        <v>4582</v>
      </c>
      <c r="J2610" s="3" t="s">
        <v>5377</v>
      </c>
      <c r="K2610" s="6">
        <v>5376400</v>
      </c>
      <c r="L2610" s="6">
        <v>5278900</v>
      </c>
      <c r="M2610" s="6">
        <v>1151300</v>
      </c>
      <c r="N2610" s="6">
        <v>996500</v>
      </c>
      <c r="O2610" s="6">
        <v>-239800</v>
      </c>
      <c r="P2610" s="6">
        <v>-395000</v>
      </c>
      <c r="Q2610" s="6">
        <v>-1477900</v>
      </c>
      <c r="R2610" s="6">
        <v>-965900</v>
      </c>
      <c r="S2610" s="6">
        <v>1713800</v>
      </c>
      <c r="T2610" s="6">
        <v>1680500</v>
      </c>
      <c r="U2610" s="6">
        <v>3965500</v>
      </c>
      <c r="V2610" s="6">
        <v>3996500</v>
      </c>
      <c r="W2610" s="6">
        <v>19715600</v>
      </c>
      <c r="X2610" s="6">
        <v>20293400</v>
      </c>
      <c r="Y2610" s="6">
        <v>2816800</v>
      </c>
      <c r="Z2610" s="6">
        <v>2763900</v>
      </c>
      <c r="AA2610" s="6">
        <v>1763600</v>
      </c>
      <c r="AB2610" s="6">
        <v>1546500</v>
      </c>
      <c r="AC2610" s="6">
        <v>865200000</v>
      </c>
      <c r="AD2610" s="6">
        <v>866200000</v>
      </c>
      <c r="AF2610">
        <f t="shared" si="800"/>
        <v>-7.4960944632676663E-2</v>
      </c>
      <c r="AG2610">
        <f t="shared" si="801"/>
        <v>-4.7596755595415256E-2</v>
      </c>
      <c r="AH2610">
        <f t="shared" si="802"/>
        <v>0.20113514171519001</v>
      </c>
      <c r="AI2610">
        <f t="shared" si="803"/>
        <v>0.19693594961908797</v>
      </c>
      <c r="AJ2610">
        <f t="shared" si="804"/>
        <v>1.5971875708777501</v>
      </c>
      <c r="AK2610">
        <f t="shared" si="805"/>
        <v>1.7871968962172649</v>
      </c>
      <c r="AL2610">
        <f t="shared" si="806"/>
        <v>-4.460233613570419E-2</v>
      </c>
      <c r="AM2610">
        <f t="shared" si="807"/>
        <v>-7.4826194851200067E-2</v>
      </c>
      <c r="AN2610">
        <f t="shared" si="808"/>
        <v>0.27269776217817365</v>
      </c>
      <c r="AO2610">
        <f t="shared" si="809"/>
        <v>0.26012890890634394</v>
      </c>
      <c r="AP2610">
        <f t="shared" si="810"/>
        <v>0</v>
      </c>
      <c r="AQ2610">
        <f t="shared" si="811"/>
        <v>1</v>
      </c>
      <c r="AR2610">
        <f t="shared" si="812"/>
        <v>0</v>
      </c>
      <c r="AS2610">
        <f t="shared" si="813"/>
        <v>1</v>
      </c>
      <c r="AT2610">
        <f t="shared" si="814"/>
        <v>0</v>
      </c>
      <c r="AU2610">
        <f t="shared" si="815"/>
        <v>0</v>
      </c>
      <c r="AV2610">
        <f t="shared" si="816"/>
        <v>1</v>
      </c>
      <c r="AW2610">
        <f t="shared" si="817"/>
        <v>1</v>
      </c>
      <c r="AX2610">
        <f t="shared" si="818"/>
        <v>1</v>
      </c>
      <c r="AY2610">
        <f t="shared" si="819"/>
        <v>5</v>
      </c>
    </row>
    <row r="2611" spans="1:51" x14ac:dyDescent="0.3">
      <c r="A2611" s="1" t="s">
        <v>2605</v>
      </c>
      <c r="B2611" s="2">
        <v>6331137</v>
      </c>
      <c r="C2611" s="3" t="s">
        <v>5337</v>
      </c>
      <c r="D2611" s="5">
        <v>73.56</v>
      </c>
      <c r="E2611" s="5">
        <v>15870.48856908</v>
      </c>
      <c r="F2611" s="3" t="s">
        <v>4485</v>
      </c>
      <c r="G2611" s="3" t="s">
        <v>4486</v>
      </c>
      <c r="H2611" s="3" t="s">
        <v>4496</v>
      </c>
      <c r="I2611" s="3" t="s">
        <v>4496</v>
      </c>
      <c r="J2611" s="3" t="s">
        <v>5173</v>
      </c>
      <c r="K2611" s="6">
        <v>7882000</v>
      </c>
      <c r="L2611" s="6">
        <v>7878000</v>
      </c>
      <c r="M2611" s="6">
        <v>1494000</v>
      </c>
      <c r="N2611" s="6">
        <v>1520000</v>
      </c>
      <c r="O2611" s="6">
        <v>1339000</v>
      </c>
      <c r="P2611" s="6">
        <v>1365000</v>
      </c>
      <c r="Q2611" s="6">
        <v>882000</v>
      </c>
      <c r="R2611" s="6">
        <v>962000</v>
      </c>
      <c r="S2611" s="6">
        <v>1153000</v>
      </c>
      <c r="T2611" s="6">
        <v>1217000</v>
      </c>
      <c r="U2611" s="6">
        <v>2945000</v>
      </c>
      <c r="V2611" s="6">
        <v>2945000</v>
      </c>
      <c r="W2611" s="6">
        <v>5296000</v>
      </c>
      <c r="X2611" s="6">
        <v>5365000</v>
      </c>
      <c r="Y2611" s="6">
        <v>2965000</v>
      </c>
      <c r="Z2611" s="6">
        <v>2898000</v>
      </c>
      <c r="AA2611" s="6">
        <v>1618000</v>
      </c>
      <c r="AB2611" s="6">
        <v>1645000</v>
      </c>
      <c r="AC2611" s="6">
        <v>215748893</v>
      </c>
      <c r="AD2611" s="6">
        <v>218248839</v>
      </c>
      <c r="AF2611">
        <f t="shared" si="800"/>
        <v>0.16654078549848941</v>
      </c>
      <c r="AG2611">
        <f t="shared" si="801"/>
        <v>0.1793103448275862</v>
      </c>
      <c r="AH2611">
        <f t="shared" si="802"/>
        <v>0.55608006042296076</v>
      </c>
      <c r="AI2611">
        <f t="shared" si="803"/>
        <v>0.548928238583411</v>
      </c>
      <c r="AJ2611">
        <f t="shared" si="804"/>
        <v>1.8325092707045736</v>
      </c>
      <c r="AK2611">
        <f t="shared" si="805"/>
        <v>1.7617021276595746</v>
      </c>
      <c r="AL2611">
        <f t="shared" si="806"/>
        <v>0.16988074092869829</v>
      </c>
      <c r="AM2611">
        <f t="shared" si="807"/>
        <v>0.17326732673267325</v>
      </c>
      <c r="AN2611">
        <f t="shared" si="808"/>
        <v>1.4882930513595165</v>
      </c>
      <c r="AO2611">
        <f t="shared" si="809"/>
        <v>1.4684063373718546</v>
      </c>
      <c r="AP2611">
        <f t="shared" si="810"/>
        <v>1</v>
      </c>
      <c r="AQ2611">
        <f t="shared" si="811"/>
        <v>1</v>
      </c>
      <c r="AR2611">
        <f t="shared" si="812"/>
        <v>0</v>
      </c>
      <c r="AS2611">
        <f t="shared" si="813"/>
        <v>1</v>
      </c>
      <c r="AT2611">
        <f t="shared" si="814"/>
        <v>0</v>
      </c>
      <c r="AU2611">
        <f t="shared" si="815"/>
        <v>1</v>
      </c>
      <c r="AV2611">
        <f t="shared" si="816"/>
        <v>0</v>
      </c>
      <c r="AW2611">
        <f t="shared" si="817"/>
        <v>1</v>
      </c>
      <c r="AX2611">
        <f t="shared" si="818"/>
        <v>1</v>
      </c>
      <c r="AY2611">
        <f t="shared" si="819"/>
        <v>6</v>
      </c>
    </row>
    <row r="2612" spans="1:51" x14ac:dyDescent="0.3">
      <c r="A2612" s="1" t="s">
        <v>2606</v>
      </c>
      <c r="B2612" s="2">
        <v>4812814</v>
      </c>
      <c r="C2612" s="3" t="s">
        <v>5335</v>
      </c>
      <c r="D2612" s="7">
        <v>165.57</v>
      </c>
      <c r="E2612" s="5">
        <v>8864.7115126200006</v>
      </c>
      <c r="F2612" s="3" t="s">
        <v>4470</v>
      </c>
      <c r="G2612" s="3" t="s">
        <v>4512</v>
      </c>
      <c r="H2612" s="3" t="s">
        <v>4513</v>
      </c>
      <c r="I2612" s="3" t="s">
        <v>4514</v>
      </c>
      <c r="J2612" s="3" t="s">
        <v>4473</v>
      </c>
      <c r="K2612" s="6">
        <v>2042600</v>
      </c>
      <c r="L2612" s="6">
        <v>2016900</v>
      </c>
      <c r="M2612" s="6">
        <v>199000</v>
      </c>
      <c r="N2612" s="6">
        <v>212100</v>
      </c>
      <c r="O2612" s="6">
        <v>129600</v>
      </c>
      <c r="P2612" s="6">
        <v>141700</v>
      </c>
      <c r="Q2612" s="6">
        <v>78600</v>
      </c>
      <c r="R2612" s="6">
        <v>79400</v>
      </c>
      <c r="S2612" s="6">
        <v>223000</v>
      </c>
      <c r="T2612" s="6">
        <v>190400</v>
      </c>
      <c r="U2612" s="6">
        <v>733200</v>
      </c>
      <c r="V2612" s="6">
        <v>746500</v>
      </c>
      <c r="W2612" s="6">
        <v>3087800</v>
      </c>
      <c r="X2612" s="6">
        <v>2893900</v>
      </c>
      <c r="Y2612" s="6">
        <v>1279900</v>
      </c>
      <c r="Z2612" s="6">
        <v>1142200</v>
      </c>
      <c r="AA2612" s="6">
        <v>637600</v>
      </c>
      <c r="AB2612" s="6">
        <v>546200</v>
      </c>
      <c r="AC2612" s="6">
        <v>53540566</v>
      </c>
      <c r="AD2612" s="6">
        <v>53196747</v>
      </c>
      <c r="AF2612">
        <f t="shared" si="800"/>
        <v>2.545501651661377E-2</v>
      </c>
      <c r="AG2612">
        <f t="shared" si="801"/>
        <v>2.7437022702926847E-2</v>
      </c>
      <c r="AH2612">
        <f t="shared" si="802"/>
        <v>0.23745061208627502</v>
      </c>
      <c r="AI2612">
        <f t="shared" si="803"/>
        <v>0.25795639102940671</v>
      </c>
      <c r="AJ2612">
        <f t="shared" si="804"/>
        <v>2.0073713927227104</v>
      </c>
      <c r="AK2612">
        <f t="shared" si="805"/>
        <v>2.0911753936287076</v>
      </c>
      <c r="AL2612">
        <f t="shared" si="806"/>
        <v>6.3448545970821502E-2</v>
      </c>
      <c r="AM2612">
        <f t="shared" si="807"/>
        <v>7.0256333977886859E-2</v>
      </c>
      <c r="AN2612">
        <f t="shared" si="808"/>
        <v>0.66150657425999093</v>
      </c>
      <c r="AO2612">
        <f t="shared" si="809"/>
        <v>0.69694875427623626</v>
      </c>
      <c r="AP2612">
        <f t="shared" si="810"/>
        <v>1</v>
      </c>
      <c r="AQ2612">
        <f t="shared" si="811"/>
        <v>1</v>
      </c>
      <c r="AR2612">
        <f t="shared" si="812"/>
        <v>0</v>
      </c>
      <c r="AS2612">
        <f t="shared" si="813"/>
        <v>1</v>
      </c>
      <c r="AT2612">
        <f t="shared" si="814"/>
        <v>1</v>
      </c>
      <c r="AU2612">
        <f t="shared" si="815"/>
        <v>0</v>
      </c>
      <c r="AV2612">
        <f t="shared" si="816"/>
        <v>0</v>
      </c>
      <c r="AW2612">
        <f t="shared" si="817"/>
        <v>0</v>
      </c>
      <c r="AX2612">
        <f t="shared" si="818"/>
        <v>0</v>
      </c>
      <c r="AY2612">
        <f t="shared" si="819"/>
        <v>4</v>
      </c>
    </row>
    <row r="2613" spans="1:51" x14ac:dyDescent="0.3">
      <c r="A2613" s="1" t="s">
        <v>2607</v>
      </c>
      <c r="B2613" s="2">
        <v>4385530</v>
      </c>
      <c r="C2613" s="3" t="s">
        <v>5337</v>
      </c>
      <c r="D2613" s="5">
        <v>144.07</v>
      </c>
      <c r="E2613" s="5">
        <v>11227.411693780001</v>
      </c>
      <c r="F2613" s="3" t="s">
        <v>4485</v>
      </c>
      <c r="G2613" s="3" t="s">
        <v>4486</v>
      </c>
      <c r="H2613" s="3" t="s">
        <v>4588</v>
      </c>
      <c r="I2613" s="3" t="s">
        <v>4588</v>
      </c>
      <c r="J2613" s="3" t="s">
        <v>5025</v>
      </c>
      <c r="K2613" s="6">
        <v>12180445</v>
      </c>
      <c r="L2613" s="6">
        <v>12185095</v>
      </c>
      <c r="M2613" s="6">
        <v>890001</v>
      </c>
      <c r="N2613" s="6">
        <v>836140</v>
      </c>
      <c r="O2613" s="6">
        <v>346971</v>
      </c>
      <c r="P2613" s="6">
        <v>250373</v>
      </c>
      <c r="Q2613" s="6">
        <v>115910</v>
      </c>
      <c r="R2613" s="6">
        <v>25805</v>
      </c>
      <c r="S2613" s="6">
        <v>1140631</v>
      </c>
      <c r="T2613" s="6">
        <v>1157386</v>
      </c>
      <c r="U2613" s="6">
        <v>1988897</v>
      </c>
      <c r="V2613" s="6">
        <v>2207237</v>
      </c>
      <c r="W2613" s="6">
        <v>8762972</v>
      </c>
      <c r="X2613" s="6">
        <v>8678986</v>
      </c>
      <c r="Y2613" s="6">
        <v>3572895</v>
      </c>
      <c r="Z2613" s="6">
        <v>3477064</v>
      </c>
      <c r="AA2613" s="6">
        <v>2887751</v>
      </c>
      <c r="AB2613" s="6">
        <v>2747909</v>
      </c>
      <c r="AC2613" s="6">
        <v>77912576</v>
      </c>
      <c r="AD2613" s="6">
        <v>77909989</v>
      </c>
      <c r="AF2613">
        <f t="shared" si="800"/>
        <v>1.3227247559389668E-2</v>
      </c>
      <c r="AG2613">
        <f t="shared" si="801"/>
        <v>2.9732736059258536E-3</v>
      </c>
      <c r="AH2613">
        <f t="shared" si="802"/>
        <v>0.22696603389808845</v>
      </c>
      <c r="AI2613">
        <f t="shared" si="803"/>
        <v>0.25431968665463917</v>
      </c>
      <c r="AJ2613">
        <f t="shared" si="804"/>
        <v>1.2372586833144548</v>
      </c>
      <c r="AK2613">
        <f t="shared" si="805"/>
        <v>1.2653490344840386</v>
      </c>
      <c r="AL2613">
        <f t="shared" si="806"/>
        <v>2.8485905071612735E-2</v>
      </c>
      <c r="AM2613">
        <f t="shared" si="807"/>
        <v>2.0547480343813488E-2</v>
      </c>
      <c r="AN2613">
        <f t="shared" si="808"/>
        <v>1.3899901768486764</v>
      </c>
      <c r="AO2613">
        <f t="shared" si="809"/>
        <v>1.4039768009765197</v>
      </c>
      <c r="AP2613">
        <f t="shared" si="810"/>
        <v>1</v>
      </c>
      <c r="AQ2613">
        <f t="shared" si="811"/>
        <v>1</v>
      </c>
      <c r="AR2613">
        <f t="shared" si="812"/>
        <v>1</v>
      </c>
      <c r="AS2613">
        <f t="shared" si="813"/>
        <v>1</v>
      </c>
      <c r="AT2613">
        <f t="shared" si="814"/>
        <v>1</v>
      </c>
      <c r="AU2613">
        <f t="shared" si="815"/>
        <v>0</v>
      </c>
      <c r="AV2613">
        <f t="shared" si="816"/>
        <v>1</v>
      </c>
      <c r="AW2613">
        <f t="shared" si="817"/>
        <v>0</v>
      </c>
      <c r="AX2613">
        <f t="shared" si="818"/>
        <v>0</v>
      </c>
      <c r="AY2613">
        <f t="shared" si="819"/>
        <v>6</v>
      </c>
    </row>
    <row r="2614" spans="1:51" x14ac:dyDescent="0.3">
      <c r="A2614" s="1" t="s">
        <v>2608</v>
      </c>
      <c r="B2614" s="2">
        <v>7174888</v>
      </c>
      <c r="C2614" s="3" t="s">
        <v>5337</v>
      </c>
      <c r="D2614" s="5">
        <v>15.58</v>
      </c>
      <c r="E2614" s="5">
        <v>1980.2715640399999</v>
      </c>
      <c r="F2614" s="3" t="s">
        <v>4485</v>
      </c>
      <c r="G2614" s="3" t="s">
        <v>4486</v>
      </c>
      <c r="H2614" s="3" t="s">
        <v>4496</v>
      </c>
      <c r="I2614" s="3" t="s">
        <v>4496</v>
      </c>
      <c r="J2614" s="3" t="s">
        <v>4711</v>
      </c>
      <c r="K2614" s="6">
        <v>2709800</v>
      </c>
      <c r="L2614" s="6">
        <v>2669000</v>
      </c>
      <c r="M2614" s="6">
        <v>349900</v>
      </c>
      <c r="N2614" s="6">
        <v>364100</v>
      </c>
      <c r="O2614" s="6">
        <v>278900</v>
      </c>
      <c r="P2614" s="6">
        <v>297700</v>
      </c>
      <c r="Q2614" s="6">
        <v>148000</v>
      </c>
      <c r="R2614" s="6">
        <v>178600</v>
      </c>
      <c r="S2614" s="6">
        <v>246000</v>
      </c>
      <c r="T2614" s="6">
        <v>307700</v>
      </c>
      <c r="U2614" s="6">
        <v>1062300</v>
      </c>
      <c r="V2614" s="6">
        <v>688900</v>
      </c>
      <c r="W2614" s="6">
        <v>2960200</v>
      </c>
      <c r="X2614" s="6">
        <v>2427100</v>
      </c>
      <c r="Y2614" s="6">
        <v>686900</v>
      </c>
      <c r="Z2614" s="6">
        <v>745300</v>
      </c>
      <c r="AA2614" s="6">
        <v>378400</v>
      </c>
      <c r="AB2614" s="6">
        <v>332200</v>
      </c>
      <c r="AC2614" s="6">
        <v>127100000</v>
      </c>
      <c r="AD2614" s="6">
        <v>127000000</v>
      </c>
      <c r="AF2614">
        <f t="shared" si="800"/>
        <v>4.9996621849875009E-2</v>
      </c>
      <c r="AG2614">
        <f t="shared" si="801"/>
        <v>7.3585760784475304E-2</v>
      </c>
      <c r="AH2614">
        <f t="shared" si="802"/>
        <v>0.35886088777785285</v>
      </c>
      <c r="AI2614">
        <f t="shared" si="803"/>
        <v>0.28383667751637759</v>
      </c>
      <c r="AJ2614">
        <f t="shared" si="804"/>
        <v>1.8152748414376321</v>
      </c>
      <c r="AK2614">
        <f t="shared" si="805"/>
        <v>2.2435279951836242</v>
      </c>
      <c r="AL2614">
        <f t="shared" si="806"/>
        <v>0.10292272492434866</v>
      </c>
      <c r="AM2614">
        <f t="shared" si="807"/>
        <v>0.11153990258523791</v>
      </c>
      <c r="AN2614">
        <f t="shared" si="808"/>
        <v>0.91541112087021148</v>
      </c>
      <c r="AO2614">
        <f t="shared" si="809"/>
        <v>1.0996662683861398</v>
      </c>
      <c r="AP2614">
        <f t="shared" si="810"/>
        <v>1</v>
      </c>
      <c r="AQ2614">
        <f t="shared" si="811"/>
        <v>1</v>
      </c>
      <c r="AR2614">
        <f t="shared" si="812"/>
        <v>0</v>
      </c>
      <c r="AS2614">
        <f t="shared" si="813"/>
        <v>1</v>
      </c>
      <c r="AT2614">
        <f t="shared" si="814"/>
        <v>0</v>
      </c>
      <c r="AU2614">
        <f t="shared" si="815"/>
        <v>0</v>
      </c>
      <c r="AV2614">
        <f t="shared" si="816"/>
        <v>0</v>
      </c>
      <c r="AW2614">
        <f t="shared" si="817"/>
        <v>0</v>
      </c>
      <c r="AX2614">
        <f t="shared" si="818"/>
        <v>0</v>
      </c>
      <c r="AY2614">
        <f t="shared" si="819"/>
        <v>3</v>
      </c>
    </row>
    <row r="2615" spans="1:51" x14ac:dyDescent="0.3">
      <c r="A2615" s="1" t="s">
        <v>2609</v>
      </c>
      <c r="B2615" s="2">
        <v>4073702</v>
      </c>
      <c r="C2615" s="3" t="s">
        <v>5337</v>
      </c>
      <c r="D2615" s="5">
        <v>504.91</v>
      </c>
      <c r="E2615" s="5">
        <v>463422.06434748002</v>
      </c>
      <c r="F2615" s="3" t="s">
        <v>4480</v>
      </c>
      <c r="G2615" s="3" t="s">
        <v>4491</v>
      </c>
      <c r="H2615" s="3" t="s">
        <v>4491</v>
      </c>
      <c r="I2615" s="3" t="s">
        <v>4594</v>
      </c>
      <c r="J2615" s="3" t="s">
        <v>4792</v>
      </c>
      <c r="K2615" s="6">
        <v>27226000</v>
      </c>
      <c r="L2615" s="6">
        <v>26390000</v>
      </c>
      <c r="M2615" s="6">
        <v>16784000</v>
      </c>
      <c r="N2615" s="6">
        <v>16244000</v>
      </c>
      <c r="O2615" s="6">
        <v>15913000</v>
      </c>
      <c r="P2615" s="6">
        <v>15387000</v>
      </c>
      <c r="Q2615" s="6">
        <v>12323000</v>
      </c>
      <c r="R2615" s="6">
        <v>12258000</v>
      </c>
      <c r="S2615" s="6">
        <v>14076000</v>
      </c>
      <c r="T2615" s="6">
        <v>12173000</v>
      </c>
      <c r="U2615" s="6">
        <v>17608000</v>
      </c>
      <c r="V2615" s="6">
        <v>14519000</v>
      </c>
      <c r="W2615" s="6">
        <v>47237000</v>
      </c>
      <c r="X2615" s="6">
        <v>42333000</v>
      </c>
      <c r="Y2615" s="6">
        <v>22300000</v>
      </c>
      <c r="Z2615" s="6">
        <v>17780000</v>
      </c>
      <c r="AA2615" s="6">
        <v>17294000</v>
      </c>
      <c r="AB2615" s="6">
        <v>15594000</v>
      </c>
      <c r="AC2615" s="6">
        <v>920000000</v>
      </c>
      <c r="AD2615" s="6">
        <v>925600000</v>
      </c>
      <c r="AF2615">
        <f t="shared" si="800"/>
        <v>0.26087600821390011</v>
      </c>
      <c r="AG2615">
        <f t="shared" si="801"/>
        <v>0.28956133512862309</v>
      </c>
      <c r="AH2615">
        <f t="shared" si="802"/>
        <v>0.37275864258949554</v>
      </c>
      <c r="AI2615">
        <f t="shared" si="803"/>
        <v>0.34297120449767321</v>
      </c>
      <c r="AJ2615">
        <f t="shared" si="804"/>
        <v>1.2894645541806407</v>
      </c>
      <c r="AK2615">
        <f t="shared" si="805"/>
        <v>1.1401821213287162</v>
      </c>
      <c r="AL2615">
        <f t="shared" si="806"/>
        <v>0.58447807243076466</v>
      </c>
      <c r="AM2615">
        <f t="shared" si="807"/>
        <v>0.58306176582038649</v>
      </c>
      <c r="AN2615">
        <f t="shared" si="808"/>
        <v>0.5763702182611089</v>
      </c>
      <c r="AO2615">
        <f t="shared" si="809"/>
        <v>0.62339073536012091</v>
      </c>
      <c r="AP2615">
        <f t="shared" si="810"/>
        <v>1</v>
      </c>
      <c r="AQ2615">
        <f t="shared" si="811"/>
        <v>1</v>
      </c>
      <c r="AR2615">
        <f t="shared" si="812"/>
        <v>0</v>
      </c>
      <c r="AS2615">
        <f t="shared" si="813"/>
        <v>1</v>
      </c>
      <c r="AT2615">
        <f t="shared" si="814"/>
        <v>0</v>
      </c>
      <c r="AU2615">
        <f t="shared" si="815"/>
        <v>1</v>
      </c>
      <c r="AV2615">
        <f t="shared" si="816"/>
        <v>1</v>
      </c>
      <c r="AW2615">
        <f t="shared" si="817"/>
        <v>0</v>
      </c>
      <c r="AX2615">
        <f t="shared" si="818"/>
        <v>1</v>
      </c>
      <c r="AY2615">
        <f t="shared" si="819"/>
        <v>6</v>
      </c>
    </row>
    <row r="2616" spans="1:51" x14ac:dyDescent="0.3">
      <c r="A2616" s="1" t="s">
        <v>2610</v>
      </c>
      <c r="B2616" s="2">
        <v>4915419</v>
      </c>
      <c r="C2616" s="3" t="s">
        <v>5338</v>
      </c>
      <c r="D2616" s="5">
        <v>17.96</v>
      </c>
      <c r="E2616" s="5">
        <v>301.65222676000002</v>
      </c>
      <c r="F2616" s="3" t="s">
        <v>4475</v>
      </c>
      <c r="G2616" s="3" t="s">
        <v>4548</v>
      </c>
      <c r="H2616" s="3" t="s">
        <v>4549</v>
      </c>
      <c r="I2616" s="3" t="s">
        <v>4549</v>
      </c>
      <c r="J2616" s="3" t="s">
        <v>5169</v>
      </c>
      <c r="K2616" s="6">
        <v>337642</v>
      </c>
      <c r="L2616" s="6">
        <v>366588</v>
      </c>
      <c r="M2616" s="6">
        <v>20765</v>
      </c>
      <c r="N2616" s="6">
        <v>30349</v>
      </c>
      <c r="O2616" s="6">
        <v>9618</v>
      </c>
      <c r="P2616" s="6">
        <v>19167</v>
      </c>
      <c r="Q2616" s="6">
        <v>-3540</v>
      </c>
      <c r="R2616" s="6">
        <v>7800</v>
      </c>
      <c r="S2616" s="6">
        <v>24023</v>
      </c>
      <c r="T2616" s="6">
        <v>12497</v>
      </c>
      <c r="U2616" s="6">
        <v>49500</v>
      </c>
      <c r="V2616" s="6">
        <v>44887</v>
      </c>
      <c r="W2616" s="6">
        <v>309147</v>
      </c>
      <c r="X2616" s="6">
        <v>317984</v>
      </c>
      <c r="Y2616" s="6">
        <v>146373</v>
      </c>
      <c r="Z2616" s="6">
        <v>155074</v>
      </c>
      <c r="AA2616" s="6">
        <v>72968</v>
      </c>
      <c r="AB2616" s="6">
        <v>77936</v>
      </c>
      <c r="AC2616" s="6">
        <v>16816392</v>
      </c>
      <c r="AD2616" s="6">
        <v>16759109</v>
      </c>
      <c r="AF2616">
        <f t="shared" si="800"/>
        <v>-1.1450863181593223E-2</v>
      </c>
      <c r="AG2616">
        <f t="shared" si="801"/>
        <v>2.4529536077286907E-2</v>
      </c>
      <c r="AH2616">
        <f t="shared" si="802"/>
        <v>0.16011800211549845</v>
      </c>
      <c r="AI2616">
        <f t="shared" si="803"/>
        <v>0.14116119050015094</v>
      </c>
      <c r="AJ2616">
        <f t="shared" si="804"/>
        <v>2.0059889266527793</v>
      </c>
      <c r="AK2616">
        <f t="shared" si="805"/>
        <v>1.9897608293984808</v>
      </c>
      <c r="AL2616">
        <f t="shared" si="806"/>
        <v>2.8485792644280035E-2</v>
      </c>
      <c r="AM2616">
        <f t="shared" si="807"/>
        <v>5.2284853841369605E-2</v>
      </c>
      <c r="AN2616">
        <f t="shared" si="808"/>
        <v>1.0921729791975985</v>
      </c>
      <c r="AO2616">
        <f t="shared" si="809"/>
        <v>1.1528504578846734</v>
      </c>
      <c r="AP2616">
        <f t="shared" si="810"/>
        <v>0</v>
      </c>
      <c r="AQ2616">
        <f t="shared" si="811"/>
        <v>1</v>
      </c>
      <c r="AR2616">
        <f t="shared" si="812"/>
        <v>0</v>
      </c>
      <c r="AS2616">
        <f t="shared" si="813"/>
        <v>1</v>
      </c>
      <c r="AT2616">
        <f t="shared" si="814"/>
        <v>0</v>
      </c>
      <c r="AU2616">
        <f t="shared" si="815"/>
        <v>1</v>
      </c>
      <c r="AV2616">
        <f t="shared" si="816"/>
        <v>0</v>
      </c>
      <c r="AW2616">
        <f t="shared" si="817"/>
        <v>0</v>
      </c>
      <c r="AX2616">
        <f t="shared" si="818"/>
        <v>0</v>
      </c>
      <c r="AY2616">
        <f t="shared" si="819"/>
        <v>3</v>
      </c>
    </row>
    <row r="2617" spans="1:51" x14ac:dyDescent="0.3">
      <c r="A2617" s="1" t="s">
        <v>2611</v>
      </c>
      <c r="B2617" s="2">
        <v>4629640</v>
      </c>
      <c r="C2617" s="3" t="s">
        <v>5337</v>
      </c>
      <c r="D2617" s="5">
        <v>61.96</v>
      </c>
      <c r="E2617" s="5">
        <v>7730.9177931599997</v>
      </c>
      <c r="F2617" s="3" t="s">
        <v>4654</v>
      </c>
      <c r="G2617" s="3" t="s">
        <v>4654</v>
      </c>
      <c r="H2617" s="3" t="s">
        <v>4655</v>
      </c>
      <c r="I2617" s="3" t="s">
        <v>4717</v>
      </c>
      <c r="J2617" s="3" t="s">
        <v>4718</v>
      </c>
      <c r="K2617" s="6">
        <v>3099645</v>
      </c>
      <c r="L2617" s="6">
        <v>3016595</v>
      </c>
      <c r="M2617" s="6">
        <v>2346854</v>
      </c>
      <c r="N2617" s="6">
        <v>2244342</v>
      </c>
      <c r="O2617" s="6">
        <v>1440240</v>
      </c>
      <c r="P2617" s="6">
        <v>1388194</v>
      </c>
      <c r="Q2617" s="6">
        <v>1009335</v>
      </c>
      <c r="R2617" s="6">
        <v>1015057</v>
      </c>
      <c r="S2617" s="6">
        <v>2290273</v>
      </c>
      <c r="T2617" s="6">
        <v>2140806</v>
      </c>
      <c r="U2617" s="6">
        <v>3596229</v>
      </c>
      <c r="V2617" s="6">
        <v>1981596</v>
      </c>
      <c r="W2617" s="6">
        <v>10623291</v>
      </c>
      <c r="X2617" s="6">
        <v>8518391</v>
      </c>
      <c r="Y2617" s="6">
        <v>847186</v>
      </c>
      <c r="Z2617" s="6">
        <v>738440</v>
      </c>
      <c r="AA2617" s="6">
        <v>965955</v>
      </c>
      <c r="AB2617" s="6">
        <v>856541</v>
      </c>
      <c r="AC2617" s="6">
        <v>124813565</v>
      </c>
      <c r="AD2617" s="6">
        <v>124811349</v>
      </c>
      <c r="AF2617">
        <f t="shared" si="800"/>
        <v>9.5011517617280744E-2</v>
      </c>
      <c r="AG2617">
        <f t="shared" si="801"/>
        <v>0.11916064900049786</v>
      </c>
      <c r="AH2617">
        <f t="shared" si="802"/>
        <v>0.33852306220360528</v>
      </c>
      <c r="AI2617">
        <f t="shared" si="803"/>
        <v>0.23262562143484608</v>
      </c>
      <c r="AJ2617">
        <f t="shared" si="804"/>
        <v>0.87704499692014637</v>
      </c>
      <c r="AK2617">
        <f t="shared" si="805"/>
        <v>0.86211868433618477</v>
      </c>
      <c r="AL2617">
        <f t="shared" si="806"/>
        <v>0.4646467579351829</v>
      </c>
      <c r="AM2617">
        <f t="shared" si="807"/>
        <v>0.46018573921921901</v>
      </c>
      <c r="AN2617">
        <f t="shared" si="808"/>
        <v>0.29177822578709367</v>
      </c>
      <c r="AO2617">
        <f t="shared" si="809"/>
        <v>0.35412732287118542</v>
      </c>
      <c r="AP2617">
        <f t="shared" si="810"/>
        <v>1</v>
      </c>
      <c r="AQ2617">
        <f t="shared" si="811"/>
        <v>1</v>
      </c>
      <c r="AR2617">
        <f t="shared" si="812"/>
        <v>0</v>
      </c>
      <c r="AS2617">
        <f t="shared" si="813"/>
        <v>1</v>
      </c>
      <c r="AT2617">
        <f t="shared" si="814"/>
        <v>0</v>
      </c>
      <c r="AU2617">
        <f t="shared" si="815"/>
        <v>1</v>
      </c>
      <c r="AV2617">
        <f t="shared" si="816"/>
        <v>1</v>
      </c>
      <c r="AW2617">
        <f t="shared" si="817"/>
        <v>0</v>
      </c>
      <c r="AX2617">
        <f t="shared" si="818"/>
        <v>0</v>
      </c>
      <c r="AY2617">
        <f t="shared" si="819"/>
        <v>5</v>
      </c>
    </row>
    <row r="2618" spans="1:51" x14ac:dyDescent="0.3">
      <c r="A2618" s="1" t="s">
        <v>2612</v>
      </c>
      <c r="B2618" s="2">
        <v>4089955</v>
      </c>
      <c r="C2618" s="3" t="s">
        <v>5335</v>
      </c>
      <c r="D2618" s="5">
        <v>31.17</v>
      </c>
      <c r="E2618" s="5">
        <v>7826.5063764899996</v>
      </c>
      <c r="F2618" s="3" t="s">
        <v>4665</v>
      </c>
      <c r="G2618" s="3" t="s">
        <v>4666</v>
      </c>
      <c r="H2618" s="3" t="s">
        <v>4667</v>
      </c>
      <c r="I2618" s="3" t="s">
        <v>4667</v>
      </c>
      <c r="J2618" s="3" t="s">
        <v>4788</v>
      </c>
      <c r="K2618" s="6">
        <v>3485425</v>
      </c>
      <c r="L2618" s="6">
        <v>3471541</v>
      </c>
      <c r="M2618" s="6">
        <v>993090</v>
      </c>
      <c r="N2618" s="6">
        <v>1016996</v>
      </c>
      <c r="O2618" s="6">
        <v>860176</v>
      </c>
      <c r="P2618" s="6">
        <v>893075</v>
      </c>
      <c r="Q2618" s="6">
        <v>622715</v>
      </c>
      <c r="R2618" s="6">
        <v>649990</v>
      </c>
      <c r="S2618" s="6">
        <v>954128</v>
      </c>
      <c r="T2618" s="6">
        <v>979994</v>
      </c>
      <c r="U2618" s="6">
        <v>3847272</v>
      </c>
      <c r="V2618" s="6">
        <v>3845571</v>
      </c>
      <c r="W2618" s="6">
        <v>4425837</v>
      </c>
      <c r="X2618" s="6">
        <v>4368929</v>
      </c>
      <c r="Y2618" s="6">
        <v>1322701</v>
      </c>
      <c r="Z2618" s="6">
        <v>1285922</v>
      </c>
      <c r="AA2618" s="6">
        <v>530288</v>
      </c>
      <c r="AB2618" s="6">
        <v>512335</v>
      </c>
      <c r="AC2618" s="6">
        <v>253956092</v>
      </c>
      <c r="AD2618" s="6">
        <v>260249674</v>
      </c>
      <c r="AF2618">
        <f t="shared" si="800"/>
        <v>0.14069993992096863</v>
      </c>
      <c r="AG2618">
        <f t="shared" si="801"/>
        <v>0.14877559237057869</v>
      </c>
      <c r="AH2618">
        <f t="shared" si="802"/>
        <v>0.86927557431509561</v>
      </c>
      <c r="AI2618">
        <f t="shared" si="803"/>
        <v>0.88020908556765287</v>
      </c>
      <c r="AJ2618">
        <f t="shared" si="804"/>
        <v>2.4943068672117792</v>
      </c>
      <c r="AK2618">
        <f t="shared" si="805"/>
        <v>2.5099241707086182</v>
      </c>
      <c r="AL2618">
        <f t="shared" si="806"/>
        <v>0.24679228501545722</v>
      </c>
      <c r="AM2618">
        <f t="shared" si="807"/>
        <v>0.25725607158319608</v>
      </c>
      <c r="AN2618">
        <f t="shared" si="808"/>
        <v>0.78751770569047164</v>
      </c>
      <c r="AO2618">
        <f t="shared" si="809"/>
        <v>0.79459771490907727</v>
      </c>
      <c r="AP2618">
        <f t="shared" si="810"/>
        <v>1</v>
      </c>
      <c r="AQ2618">
        <f t="shared" si="811"/>
        <v>1</v>
      </c>
      <c r="AR2618">
        <f t="shared" si="812"/>
        <v>0</v>
      </c>
      <c r="AS2618">
        <f t="shared" si="813"/>
        <v>1</v>
      </c>
      <c r="AT2618">
        <f t="shared" si="814"/>
        <v>1</v>
      </c>
      <c r="AU2618">
        <f t="shared" si="815"/>
        <v>0</v>
      </c>
      <c r="AV2618">
        <f t="shared" si="816"/>
        <v>0</v>
      </c>
      <c r="AW2618">
        <f t="shared" si="817"/>
        <v>0</v>
      </c>
      <c r="AX2618">
        <f t="shared" si="818"/>
        <v>1</v>
      </c>
      <c r="AY2618">
        <f t="shared" si="819"/>
        <v>5</v>
      </c>
    </row>
    <row r="2619" spans="1:51" x14ac:dyDescent="0.3">
      <c r="A2619" s="1" t="s">
        <v>2613</v>
      </c>
      <c r="B2619" s="2">
        <v>4968071</v>
      </c>
      <c r="C2619" s="3" t="s">
        <v>5335</v>
      </c>
      <c r="D2619" s="5">
        <v>7.15</v>
      </c>
      <c r="E2619" s="5">
        <v>422.33037990000003</v>
      </c>
      <c r="F2619" s="3" t="s">
        <v>4500</v>
      </c>
      <c r="G2619" s="3" t="s">
        <v>4501</v>
      </c>
      <c r="H2619" s="3" t="s">
        <v>4502</v>
      </c>
      <c r="I2619" s="3" t="s">
        <v>4538</v>
      </c>
      <c r="J2619" s="3" t="s">
        <v>4504</v>
      </c>
      <c r="K2619" s="6">
        <v>288838.29265647422</v>
      </c>
      <c r="L2619" s="6">
        <v>278917.9481676906</v>
      </c>
      <c r="M2619" s="6">
        <v>37138.675432753575</v>
      </c>
      <c r="N2619" s="6">
        <v>34953.034709243242</v>
      </c>
      <c r="O2619" s="6">
        <v>20607.296913943585</v>
      </c>
      <c r="P2619" s="6">
        <v>18413.242243468707</v>
      </c>
      <c r="Q2619" s="6">
        <v>10800.804238873563</v>
      </c>
      <c r="R2619" s="6">
        <v>11828.044641504452</v>
      </c>
      <c r="S2619" s="6">
        <v>27577.236643637316</v>
      </c>
      <c r="T2619" s="6">
        <v>28890.28297484613</v>
      </c>
      <c r="U2619" s="6">
        <v>26633.950479589563</v>
      </c>
      <c r="V2619" s="6">
        <v>29546.769527483124</v>
      </c>
      <c r="W2619" s="6">
        <v>440171.75998215482</v>
      </c>
      <c r="X2619" s="6">
        <v>426052.71616843459</v>
      </c>
      <c r="Y2619" s="6">
        <v>217642.20388132948</v>
      </c>
      <c r="Z2619" s="6">
        <v>215941.28361727204</v>
      </c>
      <c r="AA2619" s="6">
        <v>120273.25451706447</v>
      </c>
      <c r="AB2619" s="6">
        <v>117495.98199935713</v>
      </c>
      <c r="AC2619" s="6">
        <v>59067000</v>
      </c>
      <c r="AD2619" s="6">
        <v>59067000</v>
      </c>
      <c r="AF2619">
        <f t="shared" si="800"/>
        <v>2.4537703734813527E-2</v>
      </c>
      <c r="AG2619">
        <f t="shared" si="801"/>
        <v>2.7761927556467877E-2</v>
      </c>
      <c r="AH2619">
        <f t="shared" si="802"/>
        <v>6.0508085481606862E-2</v>
      </c>
      <c r="AI2619">
        <f t="shared" si="803"/>
        <v>6.9350032064581832E-2</v>
      </c>
      <c r="AJ2619">
        <f t="shared" si="804"/>
        <v>1.8095644352124038</v>
      </c>
      <c r="AK2619">
        <f t="shared" si="805"/>
        <v>1.8378610054806261</v>
      </c>
      <c r="AL2619">
        <f t="shared" si="806"/>
        <v>7.1345446354831435E-2</v>
      </c>
      <c r="AM2619">
        <f t="shared" si="807"/>
        <v>6.6016699048704913E-2</v>
      </c>
      <c r="AN2619">
        <f t="shared" si="808"/>
        <v>0.65619451067961321</v>
      </c>
      <c r="AO2619">
        <f t="shared" si="809"/>
        <v>0.65465595590153192</v>
      </c>
      <c r="AP2619">
        <f t="shared" si="810"/>
        <v>1</v>
      </c>
      <c r="AQ2619">
        <f t="shared" si="811"/>
        <v>1</v>
      </c>
      <c r="AR2619">
        <f t="shared" si="812"/>
        <v>0</v>
      </c>
      <c r="AS2619">
        <f t="shared" si="813"/>
        <v>1</v>
      </c>
      <c r="AT2619">
        <f t="shared" si="814"/>
        <v>1</v>
      </c>
      <c r="AU2619">
        <f t="shared" si="815"/>
        <v>0</v>
      </c>
      <c r="AV2619">
        <f t="shared" si="816"/>
        <v>1</v>
      </c>
      <c r="AW2619">
        <f t="shared" si="817"/>
        <v>1</v>
      </c>
      <c r="AX2619">
        <f t="shared" si="818"/>
        <v>0</v>
      </c>
      <c r="AY2619">
        <f t="shared" si="819"/>
        <v>6</v>
      </c>
    </row>
    <row r="2620" spans="1:51" x14ac:dyDescent="0.3">
      <c r="A2620" s="1" t="s">
        <v>2614</v>
      </c>
      <c r="B2620" s="2">
        <v>4133210</v>
      </c>
      <c r="C2620" s="3" t="s">
        <v>5337</v>
      </c>
      <c r="D2620" s="5">
        <v>97.15</v>
      </c>
      <c r="E2620" s="5">
        <v>2015.9870463</v>
      </c>
      <c r="F2620" s="3" t="s">
        <v>4583</v>
      </c>
      <c r="G2620" s="3" t="s">
        <v>4583</v>
      </c>
      <c r="H2620" s="3" t="s">
        <v>4602</v>
      </c>
      <c r="I2620" s="3" t="s">
        <v>4943</v>
      </c>
      <c r="J2620" s="3" t="s">
        <v>5174</v>
      </c>
      <c r="K2620" s="6">
        <v>1668911</v>
      </c>
      <c r="L2620" s="6">
        <v>1635264</v>
      </c>
      <c r="M2620" s="6">
        <v>187985</v>
      </c>
      <c r="N2620" s="6">
        <v>189279</v>
      </c>
      <c r="O2620" s="6">
        <v>123374</v>
      </c>
      <c r="P2620" s="6">
        <v>128181</v>
      </c>
      <c r="Q2620" s="6">
        <v>74207</v>
      </c>
      <c r="R2620" s="6">
        <v>78477</v>
      </c>
      <c r="S2620" s="6">
        <v>71473</v>
      </c>
      <c r="T2620" s="6">
        <v>80369</v>
      </c>
      <c r="U2620" s="6">
        <v>458721</v>
      </c>
      <c r="V2620" s="6">
        <v>446016</v>
      </c>
      <c r="W2620" s="6">
        <v>1857018</v>
      </c>
      <c r="X2620" s="6">
        <v>1803879</v>
      </c>
      <c r="Y2620" s="6">
        <v>795360</v>
      </c>
      <c r="Z2620" s="6">
        <v>739116</v>
      </c>
      <c r="AA2620" s="6">
        <v>252828</v>
      </c>
      <c r="AB2620" s="6">
        <v>227482</v>
      </c>
      <c r="AC2620" s="6">
        <v>20751282</v>
      </c>
      <c r="AD2620" s="6">
        <v>20747039</v>
      </c>
      <c r="AF2620">
        <f t="shared" si="800"/>
        <v>3.996030194645394E-2</v>
      </c>
      <c r="AG2620">
        <f t="shared" si="801"/>
        <v>4.3504580961361602E-2</v>
      </c>
      <c r="AH2620">
        <f t="shared" si="802"/>
        <v>0.24702022274420604</v>
      </c>
      <c r="AI2620">
        <f t="shared" si="803"/>
        <v>0.24725383465298947</v>
      </c>
      <c r="AJ2620">
        <f t="shared" si="804"/>
        <v>3.145854098438464</v>
      </c>
      <c r="AK2620">
        <f t="shared" si="805"/>
        <v>3.2491186115824551</v>
      </c>
      <c r="AL2620">
        <f t="shared" si="806"/>
        <v>7.3924852793228635E-2</v>
      </c>
      <c r="AM2620">
        <f t="shared" si="807"/>
        <v>7.8385508394974754E-2</v>
      </c>
      <c r="AN2620">
        <f t="shared" si="808"/>
        <v>0.89870480523075169</v>
      </c>
      <c r="AO2620">
        <f t="shared" si="809"/>
        <v>0.90652643553142975</v>
      </c>
      <c r="AP2620">
        <f t="shared" si="810"/>
        <v>1</v>
      </c>
      <c r="AQ2620">
        <f t="shared" si="811"/>
        <v>1</v>
      </c>
      <c r="AR2620">
        <f t="shared" si="812"/>
        <v>0</v>
      </c>
      <c r="AS2620">
        <f t="shared" si="813"/>
        <v>0</v>
      </c>
      <c r="AT2620">
        <f t="shared" si="814"/>
        <v>1</v>
      </c>
      <c r="AU2620">
        <f t="shared" si="815"/>
        <v>0</v>
      </c>
      <c r="AV2620">
        <f t="shared" si="816"/>
        <v>0</v>
      </c>
      <c r="AW2620">
        <f t="shared" si="817"/>
        <v>0</v>
      </c>
      <c r="AX2620">
        <f t="shared" si="818"/>
        <v>0</v>
      </c>
      <c r="AY2620">
        <f t="shared" si="819"/>
        <v>3</v>
      </c>
    </row>
    <row r="2621" spans="1:51" x14ac:dyDescent="0.3">
      <c r="A2621" s="1" t="s">
        <v>2615</v>
      </c>
      <c r="B2621" s="2">
        <v>4062823</v>
      </c>
      <c r="C2621" s="3" t="s">
        <v>5337</v>
      </c>
      <c r="D2621" s="5">
        <v>9.66</v>
      </c>
      <c r="E2621" s="5">
        <v>524.88411780000001</v>
      </c>
      <c r="F2621" s="3" t="s">
        <v>4583</v>
      </c>
      <c r="G2621" s="3" t="s">
        <v>4583</v>
      </c>
      <c r="H2621" s="3" t="s">
        <v>4584</v>
      </c>
      <c r="I2621" s="3" t="s">
        <v>4585</v>
      </c>
      <c r="J2621" s="3" t="s">
        <v>4488</v>
      </c>
      <c r="K2621" s="6">
        <v>1974800</v>
      </c>
      <c r="L2621" s="6">
        <v>1974500</v>
      </c>
      <c r="M2621" s="6">
        <v>187500</v>
      </c>
      <c r="N2621" s="6">
        <v>167500</v>
      </c>
      <c r="O2621" s="6">
        <v>49900</v>
      </c>
      <c r="P2621" s="6">
        <v>28400</v>
      </c>
      <c r="Q2621" s="6">
        <v>107500</v>
      </c>
      <c r="R2621" s="6">
        <v>-326700</v>
      </c>
      <c r="S2621" s="6">
        <v>124900</v>
      </c>
      <c r="T2621" s="6">
        <v>120200</v>
      </c>
      <c r="U2621" s="6">
        <v>1142800</v>
      </c>
      <c r="V2621" s="6">
        <v>1139100</v>
      </c>
      <c r="W2621" s="6">
        <v>2623100</v>
      </c>
      <c r="X2621" s="6">
        <v>2607500</v>
      </c>
      <c r="Y2621" s="6">
        <v>777300</v>
      </c>
      <c r="Z2621" s="6">
        <v>751700</v>
      </c>
      <c r="AA2621" s="6">
        <v>328000</v>
      </c>
      <c r="AB2621" s="6">
        <v>305100</v>
      </c>
      <c r="AC2621" s="6">
        <v>54328913</v>
      </c>
      <c r="AD2621" s="6">
        <v>54324185</v>
      </c>
      <c r="AF2621">
        <f t="shared" si="800"/>
        <v>4.0982044146239183E-2</v>
      </c>
      <c r="AG2621">
        <f t="shared" si="801"/>
        <v>-0.12529242569511026</v>
      </c>
      <c r="AH2621">
        <f t="shared" si="802"/>
        <v>0.43566772139834548</v>
      </c>
      <c r="AI2621">
        <f t="shared" si="803"/>
        <v>0.43685522531160115</v>
      </c>
      <c r="AJ2621">
        <f t="shared" si="804"/>
        <v>2.3698170731707315</v>
      </c>
      <c r="AK2621">
        <f t="shared" si="805"/>
        <v>2.4637823664372336</v>
      </c>
      <c r="AL2621">
        <f t="shared" si="806"/>
        <v>2.526838160826413E-2</v>
      </c>
      <c r="AM2621">
        <f t="shared" si="807"/>
        <v>1.4383388199544189E-2</v>
      </c>
      <c r="AN2621">
        <f t="shared" si="808"/>
        <v>0.75284968167435473</v>
      </c>
      <c r="AO2621">
        <f t="shared" si="809"/>
        <v>0.75723873441994249</v>
      </c>
      <c r="AP2621">
        <f t="shared" si="810"/>
        <v>1</v>
      </c>
      <c r="AQ2621">
        <f t="shared" si="811"/>
        <v>1</v>
      </c>
      <c r="AR2621">
        <f t="shared" si="812"/>
        <v>1</v>
      </c>
      <c r="AS2621">
        <f t="shared" si="813"/>
        <v>1</v>
      </c>
      <c r="AT2621">
        <f t="shared" si="814"/>
        <v>1</v>
      </c>
      <c r="AU2621">
        <f t="shared" si="815"/>
        <v>0</v>
      </c>
      <c r="AV2621">
        <f t="shared" si="816"/>
        <v>1</v>
      </c>
      <c r="AW2621">
        <f t="shared" si="817"/>
        <v>0</v>
      </c>
      <c r="AX2621">
        <f t="shared" si="818"/>
        <v>0</v>
      </c>
      <c r="AY2621">
        <f t="shared" si="819"/>
        <v>6</v>
      </c>
    </row>
    <row r="2622" spans="1:51" x14ac:dyDescent="0.3">
      <c r="A2622" s="1" t="s">
        <v>2616</v>
      </c>
      <c r="B2622" s="2">
        <v>4977226</v>
      </c>
      <c r="C2622" s="3" t="s">
        <v>5335</v>
      </c>
      <c r="D2622" s="5">
        <v>12.3</v>
      </c>
      <c r="E2622" s="5">
        <v>338.92501170000003</v>
      </c>
      <c r="F2622" s="3" t="s">
        <v>4485</v>
      </c>
      <c r="G2622" s="3" t="s">
        <v>4486</v>
      </c>
      <c r="H2622" s="3" t="s">
        <v>4588</v>
      </c>
      <c r="I2622" s="3" t="s">
        <v>4588</v>
      </c>
      <c r="J2622" s="3" t="s">
        <v>4689</v>
      </c>
      <c r="K2622" s="6">
        <v>696133</v>
      </c>
      <c r="L2622" s="6">
        <v>728213</v>
      </c>
      <c r="M2622" s="6">
        <v>-24498</v>
      </c>
      <c r="N2622" s="6">
        <v>-18589</v>
      </c>
      <c r="O2622" s="6">
        <v>-35125</v>
      </c>
      <c r="P2622" s="6">
        <v>-29612</v>
      </c>
      <c r="Q2622" s="6">
        <v>-31032</v>
      </c>
      <c r="R2622" s="6">
        <v>-24976</v>
      </c>
      <c r="S2622" s="6">
        <v>113364</v>
      </c>
      <c r="T2622" s="6">
        <v>72571</v>
      </c>
      <c r="U2622" s="6" t="s">
        <v>4474</v>
      </c>
      <c r="V2622" s="6" t="s">
        <v>4474</v>
      </c>
      <c r="W2622" s="6">
        <v>470157</v>
      </c>
      <c r="X2622" s="6">
        <v>451351</v>
      </c>
      <c r="Y2622" s="6">
        <v>308893</v>
      </c>
      <c r="Z2622" s="6">
        <v>301591</v>
      </c>
      <c r="AA2622" s="6">
        <v>292151</v>
      </c>
      <c r="AB2622" s="6">
        <v>265115</v>
      </c>
      <c r="AC2622" s="6">
        <v>27550202</v>
      </c>
      <c r="AD2622" s="6">
        <v>27308795</v>
      </c>
      <c r="AF2622">
        <f t="shared" si="800"/>
        <v>-6.6003483942597904E-2</v>
      </c>
      <c r="AG2622">
        <f t="shared" si="801"/>
        <v>-5.5336090980190586E-2</v>
      </c>
      <c r="AH2622" t="e">
        <f t="shared" si="802"/>
        <v>#VALUE!</v>
      </c>
      <c r="AI2622" t="e">
        <f t="shared" si="803"/>
        <v>#VALUE!</v>
      </c>
      <c r="AJ2622">
        <f t="shared" si="804"/>
        <v>1.0573059821804478</v>
      </c>
      <c r="AK2622">
        <f t="shared" si="805"/>
        <v>1.1375855760707618</v>
      </c>
      <c r="AL2622">
        <f t="shared" si="806"/>
        <v>-5.0457312036636677E-2</v>
      </c>
      <c r="AM2622">
        <f t="shared" si="807"/>
        <v>-4.0663926625863586E-2</v>
      </c>
      <c r="AN2622">
        <f t="shared" si="808"/>
        <v>1.4806394459723029</v>
      </c>
      <c r="AO2622">
        <f t="shared" si="809"/>
        <v>1.613407303849997</v>
      </c>
      <c r="AP2622">
        <f t="shared" si="810"/>
        <v>0</v>
      </c>
      <c r="AQ2622">
        <f t="shared" si="811"/>
        <v>1</v>
      </c>
      <c r="AR2622">
        <f t="shared" si="812"/>
        <v>0</v>
      </c>
      <c r="AS2622">
        <f t="shared" si="813"/>
        <v>1</v>
      </c>
      <c r="AT2622">
        <f t="shared" si="814"/>
        <v>0</v>
      </c>
      <c r="AU2622">
        <f t="shared" si="815"/>
        <v>0</v>
      </c>
      <c r="AV2622">
        <f t="shared" si="816"/>
        <v>0</v>
      </c>
      <c r="AW2622">
        <f t="shared" si="817"/>
        <v>0</v>
      </c>
      <c r="AX2622">
        <f t="shared" si="818"/>
        <v>0</v>
      </c>
      <c r="AY2622">
        <f t="shared" si="819"/>
        <v>2</v>
      </c>
    </row>
    <row r="2623" spans="1:51" x14ac:dyDescent="0.3">
      <c r="A2623" s="1" t="s">
        <v>2617</v>
      </c>
      <c r="B2623" s="2">
        <v>4994851</v>
      </c>
      <c r="C2623" s="3" t="s">
        <v>5337</v>
      </c>
      <c r="D2623" s="5">
        <v>139.21</v>
      </c>
      <c r="E2623" s="5">
        <v>4623.1824757200002</v>
      </c>
      <c r="F2623" s="3" t="s">
        <v>4485</v>
      </c>
      <c r="G2623" s="3" t="s">
        <v>4607</v>
      </c>
      <c r="H2623" s="3" t="s">
        <v>4891</v>
      </c>
      <c r="I2623" s="3" t="s">
        <v>4891</v>
      </c>
      <c r="J2623" s="3" t="s">
        <v>5070</v>
      </c>
      <c r="K2623" s="6">
        <v>3320400</v>
      </c>
      <c r="L2623" s="6">
        <v>3185900</v>
      </c>
      <c r="M2623" s="6">
        <v>625800</v>
      </c>
      <c r="N2623" s="6">
        <v>518200</v>
      </c>
      <c r="O2623" s="6">
        <v>474800</v>
      </c>
      <c r="P2623" s="6">
        <v>369500</v>
      </c>
      <c r="Q2623" s="6">
        <v>410800</v>
      </c>
      <c r="R2623" s="6">
        <v>331600</v>
      </c>
      <c r="S2623" s="6">
        <v>704500</v>
      </c>
      <c r="T2623" s="6">
        <v>608500</v>
      </c>
      <c r="U2623" s="6">
        <v>360200</v>
      </c>
      <c r="V2623" s="6">
        <v>370000</v>
      </c>
      <c r="W2623" s="6">
        <v>4442200</v>
      </c>
      <c r="X2623" s="6">
        <v>4273900</v>
      </c>
      <c r="Y2623" s="6">
        <v>651800</v>
      </c>
      <c r="Z2623" s="6">
        <v>546200</v>
      </c>
      <c r="AA2623" s="6">
        <v>577700</v>
      </c>
      <c r="AB2623" s="6">
        <v>584500</v>
      </c>
      <c r="AC2623" s="6">
        <v>33210132</v>
      </c>
      <c r="AD2623" s="6">
        <v>33579287</v>
      </c>
      <c r="AF2623">
        <f t="shared" si="800"/>
        <v>9.2476700733870598E-2</v>
      </c>
      <c r="AG2623">
        <f t="shared" si="801"/>
        <v>7.7587215423851746E-2</v>
      </c>
      <c r="AH2623">
        <f t="shared" si="802"/>
        <v>8.1085948403943994E-2</v>
      </c>
      <c r="AI2623">
        <f t="shared" si="803"/>
        <v>8.6571983434333977E-2</v>
      </c>
      <c r="AJ2623">
        <f t="shared" si="804"/>
        <v>1.1282672667474467</v>
      </c>
      <c r="AK2623">
        <f t="shared" si="805"/>
        <v>0.93447390932420871</v>
      </c>
      <c r="AL2623">
        <f t="shared" si="806"/>
        <v>0.14299481990121671</v>
      </c>
      <c r="AM2623">
        <f t="shared" si="807"/>
        <v>0.11597978593176182</v>
      </c>
      <c r="AN2623">
        <f t="shared" si="808"/>
        <v>0.7474674710728918</v>
      </c>
      <c r="AO2623">
        <f t="shared" si="809"/>
        <v>0.74543157303633678</v>
      </c>
      <c r="AP2623">
        <f t="shared" si="810"/>
        <v>1</v>
      </c>
      <c r="AQ2623">
        <f t="shared" si="811"/>
        <v>1</v>
      </c>
      <c r="AR2623">
        <f t="shared" si="812"/>
        <v>1</v>
      </c>
      <c r="AS2623">
        <f t="shared" si="813"/>
        <v>1</v>
      </c>
      <c r="AT2623">
        <f t="shared" si="814"/>
        <v>1</v>
      </c>
      <c r="AU2623">
        <f t="shared" si="815"/>
        <v>1</v>
      </c>
      <c r="AV2623">
        <f t="shared" si="816"/>
        <v>1</v>
      </c>
      <c r="AW2623">
        <f t="shared" si="817"/>
        <v>1</v>
      </c>
      <c r="AX2623">
        <f t="shared" si="818"/>
        <v>1</v>
      </c>
      <c r="AY2623">
        <f t="shared" si="819"/>
        <v>9</v>
      </c>
    </row>
    <row r="2624" spans="1:51" x14ac:dyDescent="0.3">
      <c r="A2624" s="1" t="s">
        <v>2618</v>
      </c>
      <c r="B2624" s="2">
        <v>4097451</v>
      </c>
      <c r="C2624" s="3" t="s">
        <v>5335</v>
      </c>
      <c r="D2624" s="5">
        <v>18.420000000000002</v>
      </c>
      <c r="E2624" s="5">
        <v>6205.6980000000003</v>
      </c>
      <c r="F2624" s="3" t="s">
        <v>4475</v>
      </c>
      <c r="G2624" s="3" t="s">
        <v>4548</v>
      </c>
      <c r="H2624" s="3" t="s">
        <v>4549</v>
      </c>
      <c r="I2624" s="3" t="s">
        <v>4549</v>
      </c>
      <c r="J2624" s="3" t="s">
        <v>5175</v>
      </c>
      <c r="K2624" s="6">
        <v>5353829</v>
      </c>
      <c r="L2624" s="6">
        <v>5428713</v>
      </c>
      <c r="M2624" s="6">
        <v>909040</v>
      </c>
      <c r="N2624" s="6">
        <v>922335</v>
      </c>
      <c r="O2624" s="6">
        <v>687286</v>
      </c>
      <c r="P2624" s="6">
        <v>676023</v>
      </c>
      <c r="Q2624" s="6">
        <v>548273</v>
      </c>
      <c r="R2624" s="6">
        <v>322216</v>
      </c>
      <c r="S2624" s="6">
        <v>887849</v>
      </c>
      <c r="T2624" s="6">
        <v>977967</v>
      </c>
      <c r="U2624" s="6">
        <v>2333260</v>
      </c>
      <c r="V2624" s="6">
        <v>2332169</v>
      </c>
      <c r="W2624" s="6">
        <v>6513733</v>
      </c>
      <c r="X2624" s="6">
        <v>5905820</v>
      </c>
      <c r="Y2624" s="6">
        <v>3180380</v>
      </c>
      <c r="Z2624" s="6">
        <v>2604370</v>
      </c>
      <c r="AA2624" s="6">
        <v>1298619</v>
      </c>
      <c r="AB2624" s="6">
        <v>1011163</v>
      </c>
      <c r="AC2624" s="6">
        <v>336900000</v>
      </c>
      <c r="AD2624" s="6">
        <v>339900000</v>
      </c>
      <c r="AF2624">
        <f t="shared" si="800"/>
        <v>8.4171856598973277E-2</v>
      </c>
      <c r="AG2624">
        <f t="shared" si="801"/>
        <v>5.4559062077747036E-2</v>
      </c>
      <c r="AH2624">
        <f t="shared" si="802"/>
        <v>0.35820626973810565</v>
      </c>
      <c r="AI2624">
        <f t="shared" si="803"/>
        <v>0.39489334249943275</v>
      </c>
      <c r="AJ2624">
        <f t="shared" si="804"/>
        <v>2.4490477961588426</v>
      </c>
      <c r="AK2624">
        <f t="shared" si="805"/>
        <v>2.5756183721121126</v>
      </c>
      <c r="AL2624">
        <f t="shared" si="806"/>
        <v>0.12837279636686191</v>
      </c>
      <c r="AM2624">
        <f t="shared" si="807"/>
        <v>0.12452730509054356</v>
      </c>
      <c r="AN2624">
        <f t="shared" si="808"/>
        <v>0.82192945274238294</v>
      </c>
      <c r="AO2624">
        <f t="shared" si="809"/>
        <v>0.91921409728030989</v>
      </c>
      <c r="AP2624">
        <f t="shared" si="810"/>
        <v>1</v>
      </c>
      <c r="AQ2624">
        <f t="shared" si="811"/>
        <v>1</v>
      </c>
      <c r="AR2624">
        <f t="shared" si="812"/>
        <v>1</v>
      </c>
      <c r="AS2624">
        <f t="shared" si="813"/>
        <v>1</v>
      </c>
      <c r="AT2624">
        <f t="shared" si="814"/>
        <v>1</v>
      </c>
      <c r="AU2624">
        <f t="shared" si="815"/>
        <v>0</v>
      </c>
      <c r="AV2624">
        <f t="shared" si="816"/>
        <v>1</v>
      </c>
      <c r="AW2624">
        <f t="shared" si="817"/>
        <v>0</v>
      </c>
      <c r="AX2624">
        <f t="shared" si="818"/>
        <v>1</v>
      </c>
      <c r="AY2624">
        <f t="shared" si="819"/>
        <v>7</v>
      </c>
    </row>
    <row r="2625" spans="1:51" x14ac:dyDescent="0.3">
      <c r="A2625" s="1" t="s">
        <v>2619</v>
      </c>
      <c r="B2625" s="2">
        <v>4151587</v>
      </c>
      <c r="C2625" s="3" t="s">
        <v>5335</v>
      </c>
      <c r="D2625" s="5">
        <v>30.52</v>
      </c>
      <c r="E2625" s="5">
        <v>945.16429672000004</v>
      </c>
      <c r="F2625" s="3" t="s">
        <v>4485</v>
      </c>
      <c r="G2625" s="3" t="s">
        <v>4517</v>
      </c>
      <c r="H2625" s="3" t="s">
        <v>4518</v>
      </c>
      <c r="I2625" s="3" t="s">
        <v>4551</v>
      </c>
      <c r="J2625" s="3" t="s">
        <v>4552</v>
      </c>
      <c r="K2625" s="6">
        <v>1795737</v>
      </c>
      <c r="L2625" s="6">
        <v>1829210</v>
      </c>
      <c r="M2625" s="6">
        <v>197720</v>
      </c>
      <c r="N2625" s="6">
        <v>172274</v>
      </c>
      <c r="O2625" s="6">
        <v>102950</v>
      </c>
      <c r="P2625" s="6">
        <v>77116</v>
      </c>
      <c r="Q2625" s="6">
        <v>-59660</v>
      </c>
      <c r="R2625" s="6">
        <v>26194</v>
      </c>
      <c r="S2625" s="6">
        <v>79282</v>
      </c>
      <c r="T2625" s="6">
        <v>45954</v>
      </c>
      <c r="U2625" s="6">
        <v>755074</v>
      </c>
      <c r="V2625" s="6">
        <v>809874</v>
      </c>
      <c r="W2625" s="6">
        <v>1834890</v>
      </c>
      <c r="X2625" s="6">
        <v>1861877</v>
      </c>
      <c r="Y2625" s="6">
        <v>632543</v>
      </c>
      <c r="Z2625" s="6">
        <v>642079</v>
      </c>
      <c r="AA2625" s="6">
        <v>434775</v>
      </c>
      <c r="AB2625" s="6">
        <v>386152</v>
      </c>
      <c r="AC2625" s="6">
        <v>30602492</v>
      </c>
      <c r="AD2625" s="6">
        <v>30597624</v>
      </c>
      <c r="AF2625">
        <f t="shared" si="800"/>
        <v>-3.2514210661129549E-2</v>
      </c>
      <c r="AG2625">
        <f t="shared" si="801"/>
        <v>1.4068598516443353E-2</v>
      </c>
      <c r="AH2625">
        <f t="shared" si="802"/>
        <v>0.41150913678749135</v>
      </c>
      <c r="AI2625">
        <f t="shared" si="803"/>
        <v>0.43497717625815241</v>
      </c>
      <c r="AJ2625">
        <f t="shared" si="804"/>
        <v>1.4548743603013052</v>
      </c>
      <c r="AK2625">
        <f t="shared" si="805"/>
        <v>1.6627623319314675</v>
      </c>
      <c r="AL2625">
        <f t="shared" si="806"/>
        <v>5.7330221519075457E-2</v>
      </c>
      <c r="AM2625">
        <f t="shared" si="807"/>
        <v>4.215809010447133E-2</v>
      </c>
      <c r="AN2625">
        <f t="shared" si="808"/>
        <v>0.97866193613786112</v>
      </c>
      <c r="AO2625">
        <f t="shared" si="809"/>
        <v>0.98245480233119586</v>
      </c>
      <c r="AP2625">
        <f t="shared" si="810"/>
        <v>0</v>
      </c>
      <c r="AQ2625">
        <f t="shared" si="811"/>
        <v>1</v>
      </c>
      <c r="AR2625">
        <f t="shared" si="812"/>
        <v>0</v>
      </c>
      <c r="AS2625">
        <f t="shared" si="813"/>
        <v>1</v>
      </c>
      <c r="AT2625">
        <f t="shared" si="814"/>
        <v>1</v>
      </c>
      <c r="AU2625">
        <f t="shared" si="815"/>
        <v>0</v>
      </c>
      <c r="AV2625">
        <f t="shared" si="816"/>
        <v>1</v>
      </c>
      <c r="AW2625">
        <f t="shared" si="817"/>
        <v>0</v>
      </c>
      <c r="AX2625">
        <f t="shared" si="818"/>
        <v>0</v>
      </c>
      <c r="AY2625">
        <f t="shared" si="819"/>
        <v>4</v>
      </c>
    </row>
    <row r="2626" spans="1:51" x14ac:dyDescent="0.3">
      <c r="A2626" s="1" t="s">
        <v>2620</v>
      </c>
      <c r="B2626" s="2">
        <v>114441536</v>
      </c>
      <c r="C2626" s="3" t="s">
        <v>5338</v>
      </c>
      <c r="D2626" s="5">
        <v>24.675000000000001</v>
      </c>
      <c r="E2626" s="7">
        <v>1.974</v>
      </c>
      <c r="F2626" s="3" t="s">
        <v>4480</v>
      </c>
      <c r="G2626" s="3" t="s">
        <v>4491</v>
      </c>
      <c r="H2626" s="3" t="s">
        <v>4492</v>
      </c>
      <c r="I2626" s="3" t="s">
        <v>4493</v>
      </c>
      <c r="J2626" s="3"/>
      <c r="K2626" s="6" t="s">
        <v>4474</v>
      </c>
      <c r="L2626" s="6" t="s">
        <v>4474</v>
      </c>
      <c r="M2626" s="6" t="s">
        <v>4474</v>
      </c>
      <c r="N2626" s="6" t="s">
        <v>4474</v>
      </c>
      <c r="O2626" s="6" t="s">
        <v>4474</v>
      </c>
      <c r="P2626" s="6" t="s">
        <v>4474</v>
      </c>
      <c r="Q2626" s="6" t="s">
        <v>4474</v>
      </c>
      <c r="R2626" s="6" t="s">
        <v>4474</v>
      </c>
      <c r="S2626" s="6" t="s">
        <v>4474</v>
      </c>
      <c r="T2626" s="6" t="s">
        <v>4474</v>
      </c>
      <c r="U2626" s="6" t="s">
        <v>4474</v>
      </c>
      <c r="V2626" s="6" t="s">
        <v>4474</v>
      </c>
      <c r="W2626" s="6" t="s">
        <v>4474</v>
      </c>
      <c r="X2626" s="6" t="s">
        <v>4474</v>
      </c>
      <c r="Y2626" s="6" t="s">
        <v>4474</v>
      </c>
      <c r="Z2626" s="6" t="s">
        <v>4474</v>
      </c>
      <c r="AA2626" s="6" t="s">
        <v>4474</v>
      </c>
      <c r="AB2626" s="6" t="s">
        <v>4474</v>
      </c>
      <c r="AC2626" s="6" t="s">
        <v>4474</v>
      </c>
      <c r="AD2626" s="6" t="s">
        <v>4474</v>
      </c>
      <c r="AF2626" t="e">
        <f t="shared" si="800"/>
        <v>#VALUE!</v>
      </c>
      <c r="AG2626" t="e">
        <f t="shared" si="801"/>
        <v>#VALUE!</v>
      </c>
      <c r="AH2626" t="e">
        <f t="shared" si="802"/>
        <v>#VALUE!</v>
      </c>
      <c r="AI2626" t="e">
        <f t="shared" si="803"/>
        <v>#VALUE!</v>
      </c>
      <c r="AJ2626" t="e">
        <f t="shared" si="804"/>
        <v>#VALUE!</v>
      </c>
      <c r="AK2626" t="e">
        <f t="shared" si="805"/>
        <v>#VALUE!</v>
      </c>
      <c r="AL2626" t="e">
        <f t="shared" si="806"/>
        <v>#VALUE!</v>
      </c>
      <c r="AM2626" t="e">
        <f t="shared" si="807"/>
        <v>#VALUE!</v>
      </c>
      <c r="AN2626" t="e">
        <f t="shared" si="808"/>
        <v>#VALUE!</v>
      </c>
      <c r="AO2626" t="e">
        <f t="shared" si="809"/>
        <v>#VALUE!</v>
      </c>
      <c r="AP2626">
        <f t="shared" si="810"/>
        <v>0</v>
      </c>
      <c r="AQ2626">
        <f t="shared" si="811"/>
        <v>0</v>
      </c>
      <c r="AR2626">
        <f t="shared" si="812"/>
        <v>0</v>
      </c>
      <c r="AS2626">
        <f t="shared" si="813"/>
        <v>0</v>
      </c>
      <c r="AT2626">
        <f t="shared" si="814"/>
        <v>0</v>
      </c>
      <c r="AU2626">
        <f t="shared" si="815"/>
        <v>0</v>
      </c>
      <c r="AV2626">
        <f t="shared" si="816"/>
        <v>0</v>
      </c>
      <c r="AW2626">
        <f t="shared" si="817"/>
        <v>0</v>
      </c>
      <c r="AX2626">
        <f t="shared" si="818"/>
        <v>0</v>
      </c>
      <c r="AY2626">
        <f t="shared" si="819"/>
        <v>0</v>
      </c>
    </row>
    <row r="2627" spans="1:51" x14ac:dyDescent="0.3">
      <c r="A2627" s="1" t="s">
        <v>2621</v>
      </c>
      <c r="B2627" s="2">
        <v>114441533</v>
      </c>
      <c r="C2627" s="3" t="s">
        <v>5338</v>
      </c>
      <c r="D2627" s="5">
        <v>22.3096</v>
      </c>
      <c r="E2627" s="5">
        <v>16.062912000000001</v>
      </c>
      <c r="F2627" s="3" t="s">
        <v>4480</v>
      </c>
      <c r="G2627" s="3" t="s">
        <v>4491</v>
      </c>
      <c r="H2627" s="3" t="s">
        <v>4492</v>
      </c>
      <c r="I2627" s="3" t="s">
        <v>4493</v>
      </c>
      <c r="J2627" s="3"/>
      <c r="K2627" s="6" t="s">
        <v>4474</v>
      </c>
      <c r="L2627" s="6" t="s">
        <v>4474</v>
      </c>
      <c r="M2627" s="6" t="s">
        <v>4474</v>
      </c>
      <c r="N2627" s="6" t="s">
        <v>4474</v>
      </c>
      <c r="O2627" s="6" t="s">
        <v>4474</v>
      </c>
      <c r="P2627" s="6" t="s">
        <v>4474</v>
      </c>
      <c r="Q2627" s="6" t="s">
        <v>4474</v>
      </c>
      <c r="R2627" s="6" t="s">
        <v>4474</v>
      </c>
      <c r="S2627" s="6" t="s">
        <v>4474</v>
      </c>
      <c r="T2627" s="6" t="s">
        <v>4474</v>
      </c>
      <c r="U2627" s="6" t="s">
        <v>4474</v>
      </c>
      <c r="V2627" s="6" t="s">
        <v>4474</v>
      </c>
      <c r="W2627" s="6" t="s">
        <v>4474</v>
      </c>
      <c r="X2627" s="6" t="s">
        <v>4474</v>
      </c>
      <c r="Y2627" s="6" t="s">
        <v>4474</v>
      </c>
      <c r="Z2627" s="6" t="s">
        <v>4474</v>
      </c>
      <c r="AA2627" s="6" t="s">
        <v>4474</v>
      </c>
      <c r="AB2627" s="6" t="s">
        <v>4474</v>
      </c>
      <c r="AC2627" s="6" t="s">
        <v>4474</v>
      </c>
      <c r="AD2627" s="6" t="s">
        <v>4474</v>
      </c>
      <c r="AF2627" t="e">
        <f t="shared" si="800"/>
        <v>#VALUE!</v>
      </c>
      <c r="AG2627" t="e">
        <f t="shared" si="801"/>
        <v>#VALUE!</v>
      </c>
      <c r="AH2627" t="e">
        <f t="shared" si="802"/>
        <v>#VALUE!</v>
      </c>
      <c r="AI2627" t="e">
        <f t="shared" si="803"/>
        <v>#VALUE!</v>
      </c>
      <c r="AJ2627" t="e">
        <f t="shared" si="804"/>
        <v>#VALUE!</v>
      </c>
      <c r="AK2627" t="e">
        <f t="shared" si="805"/>
        <v>#VALUE!</v>
      </c>
      <c r="AL2627" t="e">
        <f t="shared" si="806"/>
        <v>#VALUE!</v>
      </c>
      <c r="AM2627" t="e">
        <f t="shared" si="807"/>
        <v>#VALUE!</v>
      </c>
      <c r="AN2627" t="e">
        <f t="shared" si="808"/>
        <v>#VALUE!</v>
      </c>
      <c r="AO2627" t="e">
        <f t="shared" si="809"/>
        <v>#VALUE!</v>
      </c>
      <c r="AP2627">
        <f t="shared" si="810"/>
        <v>0</v>
      </c>
      <c r="AQ2627">
        <f t="shared" si="811"/>
        <v>0</v>
      </c>
      <c r="AR2627">
        <f t="shared" si="812"/>
        <v>0</v>
      </c>
      <c r="AS2627">
        <f t="shared" si="813"/>
        <v>0</v>
      </c>
      <c r="AT2627">
        <f t="shared" si="814"/>
        <v>0</v>
      </c>
      <c r="AU2627">
        <f t="shared" si="815"/>
        <v>0</v>
      </c>
      <c r="AV2627">
        <f t="shared" si="816"/>
        <v>0</v>
      </c>
      <c r="AW2627">
        <f t="shared" si="817"/>
        <v>0</v>
      </c>
      <c r="AX2627">
        <f t="shared" si="818"/>
        <v>0</v>
      </c>
      <c r="AY2627">
        <f t="shared" si="819"/>
        <v>0</v>
      </c>
    </row>
    <row r="2628" spans="1:51" x14ac:dyDescent="0.3">
      <c r="A2628" s="1" t="s">
        <v>2622</v>
      </c>
      <c r="B2628" s="2">
        <v>4861693</v>
      </c>
      <c r="C2628" s="3" t="s">
        <v>5337</v>
      </c>
      <c r="D2628" s="5">
        <v>19.34</v>
      </c>
      <c r="E2628" s="5">
        <v>379.67572419999999</v>
      </c>
      <c r="F2628" s="3" t="s">
        <v>4525</v>
      </c>
      <c r="G2628" s="3" t="s">
        <v>4698</v>
      </c>
      <c r="H2628" s="3" t="s">
        <v>4698</v>
      </c>
      <c r="I2628" s="3" t="s">
        <v>4699</v>
      </c>
      <c r="J2628" s="3" t="s">
        <v>5043</v>
      </c>
      <c r="K2628" s="6">
        <v>12196</v>
      </c>
      <c r="L2628" s="6">
        <v>11273</v>
      </c>
      <c r="M2628" s="6">
        <v>-4632</v>
      </c>
      <c r="N2628" s="6">
        <v>-3623</v>
      </c>
      <c r="O2628" s="6">
        <v>-5265</v>
      </c>
      <c r="P2628" s="6">
        <v>-4261</v>
      </c>
      <c r="Q2628" s="6">
        <v>-4891</v>
      </c>
      <c r="R2628" s="6">
        <v>-3846</v>
      </c>
      <c r="S2628" s="6">
        <v>-1027</v>
      </c>
      <c r="T2628" s="6">
        <v>-1470</v>
      </c>
      <c r="U2628" s="6">
        <v>3189</v>
      </c>
      <c r="V2628" s="6" t="s">
        <v>4474</v>
      </c>
      <c r="W2628" s="6">
        <v>45916</v>
      </c>
      <c r="X2628" s="6">
        <v>41936</v>
      </c>
      <c r="Y2628" s="6">
        <v>11449</v>
      </c>
      <c r="Z2628" s="6">
        <v>8663</v>
      </c>
      <c r="AA2628" s="6">
        <v>4006</v>
      </c>
      <c r="AB2628" s="6">
        <v>2913</v>
      </c>
      <c r="AC2628" s="6">
        <v>19657407</v>
      </c>
      <c r="AD2628" s="6">
        <v>19650489</v>
      </c>
      <c r="AF2628">
        <f t="shared" si="800"/>
        <v>-0.10652060283996864</v>
      </c>
      <c r="AG2628">
        <f t="shared" si="801"/>
        <v>-9.1711178939336127E-2</v>
      </c>
      <c r="AH2628">
        <f t="shared" si="802"/>
        <v>6.945291401690043E-2</v>
      </c>
      <c r="AI2628" t="e">
        <f t="shared" si="803"/>
        <v>#VALUE!</v>
      </c>
      <c r="AJ2628">
        <f t="shared" si="804"/>
        <v>2.8579630554168749</v>
      </c>
      <c r="AK2628">
        <f t="shared" si="805"/>
        <v>2.9739100583590798</v>
      </c>
      <c r="AL2628">
        <f t="shared" si="806"/>
        <v>-0.43169891767792717</v>
      </c>
      <c r="AM2628">
        <f t="shared" si="807"/>
        <v>-0.37798279073893376</v>
      </c>
      <c r="AN2628">
        <f t="shared" si="808"/>
        <v>0.26561547173098704</v>
      </c>
      <c r="AO2628">
        <f t="shared" si="809"/>
        <v>0.26881438382296835</v>
      </c>
      <c r="AP2628">
        <f t="shared" si="810"/>
        <v>0</v>
      </c>
      <c r="AQ2628">
        <f t="shared" si="811"/>
        <v>0</v>
      </c>
      <c r="AR2628">
        <f t="shared" si="812"/>
        <v>0</v>
      </c>
      <c r="AS2628">
        <f t="shared" si="813"/>
        <v>1</v>
      </c>
      <c r="AT2628">
        <f t="shared" si="814"/>
        <v>0</v>
      </c>
      <c r="AU2628">
        <f t="shared" si="815"/>
        <v>0</v>
      </c>
      <c r="AV2628">
        <f t="shared" si="816"/>
        <v>0</v>
      </c>
      <c r="AW2628">
        <f t="shared" si="817"/>
        <v>0</v>
      </c>
      <c r="AX2628">
        <f t="shared" si="818"/>
        <v>0</v>
      </c>
      <c r="AY2628">
        <f t="shared" si="819"/>
        <v>1</v>
      </c>
    </row>
    <row r="2629" spans="1:51" x14ac:dyDescent="0.3">
      <c r="A2629" s="1" t="s">
        <v>2623</v>
      </c>
      <c r="B2629" s="2">
        <v>19454739</v>
      </c>
      <c r="C2629" s="3" t="s">
        <v>5335</v>
      </c>
      <c r="D2629" s="5">
        <v>6.2</v>
      </c>
      <c r="E2629" s="5">
        <v>103.6052674</v>
      </c>
      <c r="F2629" s="3" t="s">
        <v>4500</v>
      </c>
      <c r="G2629" s="3" t="s">
        <v>4539</v>
      </c>
      <c r="H2629" s="3" t="s">
        <v>4539</v>
      </c>
      <c r="I2629" s="3" t="s">
        <v>4582</v>
      </c>
      <c r="J2629" s="3" t="s">
        <v>5377</v>
      </c>
      <c r="K2629" s="6">
        <v>689010</v>
      </c>
      <c r="L2629" s="6">
        <v>828080</v>
      </c>
      <c r="M2629" s="6">
        <v>-287900</v>
      </c>
      <c r="N2629" s="6">
        <v>-169950</v>
      </c>
      <c r="O2629" s="6">
        <v>-337363</v>
      </c>
      <c r="P2629" s="6">
        <v>-217904</v>
      </c>
      <c r="Q2629" s="6">
        <v>-695037</v>
      </c>
      <c r="R2629" s="6">
        <v>-409682</v>
      </c>
      <c r="S2629" s="6">
        <v>-339521</v>
      </c>
      <c r="T2629" s="6">
        <v>-375162</v>
      </c>
      <c r="U2629" s="6">
        <v>287826</v>
      </c>
      <c r="V2629" s="6">
        <v>364153</v>
      </c>
      <c r="W2629" s="6">
        <v>441362</v>
      </c>
      <c r="X2629" s="6">
        <v>764156</v>
      </c>
      <c r="Y2629" s="6">
        <v>262115</v>
      </c>
      <c r="Z2629" s="6">
        <v>389095</v>
      </c>
      <c r="AA2629" s="6">
        <v>237077</v>
      </c>
      <c r="AB2629" s="6">
        <v>285680</v>
      </c>
      <c r="AC2629" s="6">
        <v>15221383</v>
      </c>
      <c r="AD2629" s="6">
        <v>557056</v>
      </c>
      <c r="AF2629">
        <f t="shared" si="800"/>
        <v>-1.574754963046207</v>
      </c>
      <c r="AG2629">
        <f t="shared" si="801"/>
        <v>-0.53612351404686998</v>
      </c>
      <c r="AH2629">
        <f t="shared" si="802"/>
        <v>0.65213135702665836</v>
      </c>
      <c r="AI2629">
        <f t="shared" si="803"/>
        <v>0.47654274781589101</v>
      </c>
      <c r="AJ2629">
        <f t="shared" si="804"/>
        <v>1.105611257102123</v>
      </c>
      <c r="AK2629">
        <f t="shared" si="805"/>
        <v>1.3619959395127414</v>
      </c>
      <c r="AL2629">
        <f t="shared" si="806"/>
        <v>-0.48963440298399152</v>
      </c>
      <c r="AM2629">
        <f t="shared" si="807"/>
        <v>-0.26314365761762148</v>
      </c>
      <c r="AN2629">
        <f t="shared" si="808"/>
        <v>1.561099505621236</v>
      </c>
      <c r="AO2629">
        <f t="shared" si="809"/>
        <v>1.0836530760734719</v>
      </c>
      <c r="AP2629">
        <f t="shared" si="810"/>
        <v>0</v>
      </c>
      <c r="AQ2629">
        <f t="shared" si="811"/>
        <v>0</v>
      </c>
      <c r="AR2629">
        <f t="shared" si="812"/>
        <v>0</v>
      </c>
      <c r="AS2629">
        <f t="shared" si="813"/>
        <v>1</v>
      </c>
      <c r="AT2629">
        <f t="shared" si="814"/>
        <v>0</v>
      </c>
      <c r="AU2629">
        <f t="shared" si="815"/>
        <v>0</v>
      </c>
      <c r="AV2629">
        <f t="shared" si="816"/>
        <v>0</v>
      </c>
      <c r="AW2629">
        <f t="shared" si="817"/>
        <v>1</v>
      </c>
      <c r="AX2629">
        <f t="shared" si="818"/>
        <v>0</v>
      </c>
      <c r="AY2629">
        <f t="shared" si="819"/>
        <v>2</v>
      </c>
    </row>
    <row r="2630" spans="1:51" x14ac:dyDescent="0.3">
      <c r="A2630" s="1" t="s">
        <v>2624</v>
      </c>
      <c r="B2630" s="2">
        <v>4378147</v>
      </c>
      <c r="C2630" s="3" t="s">
        <v>5337</v>
      </c>
      <c r="D2630" s="5">
        <v>77.37</v>
      </c>
      <c r="E2630" s="5">
        <v>4665.0451172700004</v>
      </c>
      <c r="F2630" s="3" t="s">
        <v>4485</v>
      </c>
      <c r="G2630" s="3" t="s">
        <v>4517</v>
      </c>
      <c r="H2630" s="3" t="s">
        <v>4640</v>
      </c>
      <c r="I2630" s="3" t="s">
        <v>4865</v>
      </c>
      <c r="J2630" s="3" t="s">
        <v>4620</v>
      </c>
      <c r="K2630" s="6">
        <v>5306197</v>
      </c>
      <c r="L2630" s="6">
        <v>5250280</v>
      </c>
      <c r="M2630" s="6">
        <v>603111</v>
      </c>
      <c r="N2630" s="6">
        <v>584472</v>
      </c>
      <c r="O2630" s="6">
        <v>492384</v>
      </c>
      <c r="P2630" s="6">
        <v>476469</v>
      </c>
      <c r="Q2630" s="6">
        <v>306914</v>
      </c>
      <c r="R2630" s="6">
        <v>293556</v>
      </c>
      <c r="S2630" s="6">
        <v>515258</v>
      </c>
      <c r="T2630" s="6">
        <v>496013</v>
      </c>
      <c r="U2630" s="6">
        <v>1095348</v>
      </c>
      <c r="V2630" s="6">
        <v>1100701</v>
      </c>
      <c r="W2630" s="6">
        <v>4131508</v>
      </c>
      <c r="X2630" s="6">
        <v>3999790</v>
      </c>
      <c r="Y2630" s="6">
        <v>1200544</v>
      </c>
      <c r="Z2630" s="6">
        <v>1078291</v>
      </c>
      <c r="AA2630" s="6">
        <v>807529</v>
      </c>
      <c r="AB2630" s="6">
        <v>680043</v>
      </c>
      <c r="AC2630" s="6">
        <v>60352000</v>
      </c>
      <c r="AD2630" s="6">
        <v>60427000</v>
      </c>
      <c r="AF2630">
        <f t="shared" ref="AF2630:AF2693" si="820">Q2630/W2630</f>
        <v>7.4286192838063009E-2</v>
      </c>
      <c r="AG2630">
        <f t="shared" ref="AG2630:AG2693" si="821">R2630/X2630</f>
        <v>7.3392853124789048E-2</v>
      </c>
      <c r="AH2630">
        <f t="shared" ref="AH2630:AH2693" si="822">U2630/W2630</f>
        <v>0.26512062907780887</v>
      </c>
      <c r="AI2630">
        <f t="shared" ref="AI2630:AI2693" si="823">V2630/X2630</f>
        <v>0.27518969745911659</v>
      </c>
      <c r="AJ2630">
        <f t="shared" ref="AJ2630:AJ2693" si="824">Y2630/AA2630</f>
        <v>1.4866884037601127</v>
      </c>
      <c r="AK2630">
        <f t="shared" ref="AK2630:AK2693" si="825">Z2630/AB2630</f>
        <v>1.5856217915631805</v>
      </c>
      <c r="AL2630">
        <f t="shared" ref="AL2630:AL2693" si="826">O2630/K2630</f>
        <v>9.2794142396145488E-2</v>
      </c>
      <c r="AM2630">
        <f t="shared" ref="AM2630:AM2693" si="827">P2630/L2630</f>
        <v>9.0751159938136636E-2</v>
      </c>
      <c r="AN2630">
        <f t="shared" ref="AN2630:AN2693" si="828">K2630/W2630</f>
        <v>1.2843245129865415</v>
      </c>
      <c r="AO2630">
        <f t="shared" ref="AO2630:AO2693" si="829">L2630/X2630</f>
        <v>1.312638913542961</v>
      </c>
      <c r="AP2630">
        <f t="shared" ref="AP2630:AP2693" si="830">IF(OR(Q2630&lt;0, Q2630="NA"), 0, 1)</f>
        <v>1</v>
      </c>
      <c r="AQ2630">
        <f t="shared" ref="AQ2630:AQ2693" si="831">IF(OR(S2630&lt;0, S2630="NA"), 0, 1)</f>
        <v>1</v>
      </c>
      <c r="AR2630">
        <f t="shared" ref="AR2630:AR2693" si="832">IFERROR(IF((AF2630-AG2630)&gt;0,1,0),0)</f>
        <v>1</v>
      </c>
      <c r="AS2630">
        <f t="shared" ref="AS2630:AS2693" si="833">IFERROR(IF((S2630-Q2630)&gt;0,1,0),0)</f>
        <v>1</v>
      </c>
      <c r="AT2630">
        <f t="shared" ref="AT2630:AT2693" si="834">IFERROR(IF((AH2630-AI2630)&lt;0,1,0),0)</f>
        <v>1</v>
      </c>
      <c r="AU2630">
        <f t="shared" ref="AU2630:AU2693" si="835">IFERROR(IF((AJ2630-AK2630)&gt;0,1,0),0)</f>
        <v>0</v>
      </c>
      <c r="AV2630">
        <f t="shared" ref="AV2630:AV2693" si="836">IFERROR(IF((AL2630-AM2630)&gt;0,1,0),0)</f>
        <v>1</v>
      </c>
      <c r="AW2630">
        <f t="shared" ref="AW2630:AW2693" si="837">IFERROR(IF((AN2630-AO2630)&gt;0,1,0),0)</f>
        <v>0</v>
      </c>
      <c r="AX2630">
        <f t="shared" ref="AX2630:AX2693" si="838">IFERROR(IF((AC2630-AD2630)&lt;0,1,0),0)</f>
        <v>1</v>
      </c>
      <c r="AY2630">
        <f t="shared" ref="AY2630:AY2693" si="839">SUM(AP2630:AX2630)</f>
        <v>7</v>
      </c>
    </row>
    <row r="2631" spans="1:51" x14ac:dyDescent="0.3">
      <c r="A2631" s="1" t="s">
        <v>2625</v>
      </c>
      <c r="B2631" s="2">
        <v>4421052</v>
      </c>
      <c r="C2631" s="3" t="s">
        <v>5335</v>
      </c>
      <c r="D2631" s="5">
        <v>21.44</v>
      </c>
      <c r="E2631" s="5">
        <v>1808.71652032</v>
      </c>
      <c r="F2631" s="3" t="s">
        <v>4500</v>
      </c>
      <c r="G2631" s="3" t="s">
        <v>4539</v>
      </c>
      <c r="H2631" s="3" t="s">
        <v>4539</v>
      </c>
      <c r="I2631" s="3" t="s">
        <v>4582</v>
      </c>
      <c r="J2631" s="3" t="s">
        <v>5377</v>
      </c>
      <c r="K2631" s="6">
        <v>393714</v>
      </c>
      <c r="L2631" s="6">
        <v>448142</v>
      </c>
      <c r="M2631" s="6">
        <v>-109920</v>
      </c>
      <c r="N2631" s="6">
        <v>-85308</v>
      </c>
      <c r="O2631" s="6">
        <v>-160714</v>
      </c>
      <c r="P2631" s="6">
        <v>-140800</v>
      </c>
      <c r="Q2631" s="6">
        <v>-225860</v>
      </c>
      <c r="R2631" s="6">
        <v>-189904</v>
      </c>
      <c r="S2631" s="6">
        <v>-34030</v>
      </c>
      <c r="T2631" s="6">
        <v>-16091</v>
      </c>
      <c r="U2631" s="6">
        <v>122840</v>
      </c>
      <c r="V2631" s="6">
        <v>122684</v>
      </c>
      <c r="W2631" s="6">
        <v>895303</v>
      </c>
      <c r="X2631" s="6">
        <v>973197</v>
      </c>
      <c r="Y2631" s="6">
        <v>328260</v>
      </c>
      <c r="Z2631" s="6">
        <v>397581</v>
      </c>
      <c r="AA2631" s="6">
        <v>168597</v>
      </c>
      <c r="AB2631" s="6">
        <v>190277</v>
      </c>
      <c r="AC2631" s="6">
        <v>84362000</v>
      </c>
      <c r="AD2631" s="6">
        <v>83898000</v>
      </c>
      <c r="AF2631">
        <f t="shared" si="820"/>
        <v>-0.25227213580206925</v>
      </c>
      <c r="AG2631">
        <f t="shared" si="821"/>
        <v>-0.19513418146582862</v>
      </c>
      <c r="AH2631">
        <f t="shared" si="822"/>
        <v>0.13720494625841753</v>
      </c>
      <c r="AI2631">
        <f t="shared" si="823"/>
        <v>0.12606286291470278</v>
      </c>
      <c r="AJ2631">
        <f t="shared" si="824"/>
        <v>1.9470097332692753</v>
      </c>
      <c r="AK2631">
        <f t="shared" si="825"/>
        <v>2.0894853292830979</v>
      </c>
      <c r="AL2631">
        <f t="shared" si="826"/>
        <v>-0.40819986081267112</v>
      </c>
      <c r="AM2631">
        <f t="shared" si="827"/>
        <v>-0.3141861285039117</v>
      </c>
      <c r="AN2631">
        <f t="shared" si="828"/>
        <v>0.4397550326537496</v>
      </c>
      <c r="AO2631">
        <f t="shared" si="829"/>
        <v>0.46048436236445445</v>
      </c>
      <c r="AP2631">
        <f t="shared" si="830"/>
        <v>0</v>
      </c>
      <c r="AQ2631">
        <f t="shared" si="831"/>
        <v>0</v>
      </c>
      <c r="AR2631">
        <f t="shared" si="832"/>
        <v>0</v>
      </c>
      <c r="AS2631">
        <f t="shared" si="833"/>
        <v>1</v>
      </c>
      <c r="AT2631">
        <f t="shared" si="834"/>
        <v>0</v>
      </c>
      <c r="AU2631">
        <f t="shared" si="835"/>
        <v>0</v>
      </c>
      <c r="AV2631">
        <f t="shared" si="836"/>
        <v>0</v>
      </c>
      <c r="AW2631">
        <f t="shared" si="837"/>
        <v>0</v>
      </c>
      <c r="AX2631">
        <f t="shared" si="838"/>
        <v>0</v>
      </c>
      <c r="AY2631">
        <f t="shared" si="839"/>
        <v>1</v>
      </c>
    </row>
    <row r="2632" spans="1:51" x14ac:dyDescent="0.3">
      <c r="A2632" s="1" t="s">
        <v>2626</v>
      </c>
      <c r="B2632" s="2">
        <v>7184136</v>
      </c>
      <c r="C2632" s="3" t="s">
        <v>5337</v>
      </c>
      <c r="D2632" s="5">
        <v>14.89</v>
      </c>
      <c r="E2632" s="5">
        <v>307.39411837</v>
      </c>
      <c r="F2632" s="3" t="s">
        <v>4485</v>
      </c>
      <c r="G2632" s="3" t="s">
        <v>4486</v>
      </c>
      <c r="H2632" s="3" t="s">
        <v>4598</v>
      </c>
      <c r="I2632" s="3" t="s">
        <v>4615</v>
      </c>
      <c r="J2632" s="3" t="s">
        <v>5134</v>
      </c>
      <c r="K2632" s="6">
        <v>608880</v>
      </c>
      <c r="L2632" s="6">
        <v>631704</v>
      </c>
      <c r="M2632" s="6">
        <v>62191</v>
      </c>
      <c r="N2632" s="6">
        <v>63613</v>
      </c>
      <c r="O2632" s="6">
        <v>24832</v>
      </c>
      <c r="P2632" s="6">
        <v>26129</v>
      </c>
      <c r="Q2632" s="6">
        <v>12224</v>
      </c>
      <c r="R2632" s="6">
        <v>10682</v>
      </c>
      <c r="S2632" s="6">
        <v>78514</v>
      </c>
      <c r="T2632" s="6">
        <v>80128</v>
      </c>
      <c r="U2632" s="6">
        <v>112920</v>
      </c>
      <c r="V2632" s="6">
        <v>123938</v>
      </c>
      <c r="W2632" s="6">
        <v>466002</v>
      </c>
      <c r="X2632" s="6">
        <v>488151</v>
      </c>
      <c r="Y2632" s="6">
        <v>126254</v>
      </c>
      <c r="Z2632" s="6">
        <v>140212</v>
      </c>
      <c r="AA2632" s="6">
        <v>71377</v>
      </c>
      <c r="AB2632" s="6">
        <v>81828</v>
      </c>
      <c r="AC2632" s="6">
        <v>20644333</v>
      </c>
      <c r="AD2632" s="6">
        <v>20473299</v>
      </c>
      <c r="AF2632">
        <f t="shared" si="820"/>
        <v>2.6231647074476075E-2</v>
      </c>
      <c r="AG2632">
        <f t="shared" si="821"/>
        <v>2.1882573220171626E-2</v>
      </c>
      <c r="AH2632">
        <f t="shared" si="822"/>
        <v>0.24231655658130222</v>
      </c>
      <c r="AI2632">
        <f t="shared" si="823"/>
        <v>0.25389275039895443</v>
      </c>
      <c r="AJ2632">
        <f t="shared" si="824"/>
        <v>1.7688330974963924</v>
      </c>
      <c r="AK2632">
        <f t="shared" si="825"/>
        <v>1.7134966026299066</v>
      </c>
      <c r="AL2632">
        <f t="shared" si="826"/>
        <v>4.0783077125213507E-2</v>
      </c>
      <c r="AM2632">
        <f t="shared" si="827"/>
        <v>4.1362726846751012E-2</v>
      </c>
      <c r="AN2632">
        <f t="shared" si="828"/>
        <v>1.3066038343183077</v>
      </c>
      <c r="AO2632">
        <f t="shared" si="829"/>
        <v>1.2940749890914902</v>
      </c>
      <c r="AP2632">
        <f t="shared" si="830"/>
        <v>1</v>
      </c>
      <c r="AQ2632">
        <f t="shared" si="831"/>
        <v>1</v>
      </c>
      <c r="AR2632">
        <f t="shared" si="832"/>
        <v>1</v>
      </c>
      <c r="AS2632">
        <f t="shared" si="833"/>
        <v>1</v>
      </c>
      <c r="AT2632">
        <f t="shared" si="834"/>
        <v>1</v>
      </c>
      <c r="AU2632">
        <f t="shared" si="835"/>
        <v>1</v>
      </c>
      <c r="AV2632">
        <f t="shared" si="836"/>
        <v>0</v>
      </c>
      <c r="AW2632">
        <f t="shared" si="837"/>
        <v>1</v>
      </c>
      <c r="AX2632">
        <f t="shared" si="838"/>
        <v>0</v>
      </c>
      <c r="AY2632">
        <f t="shared" si="839"/>
        <v>7</v>
      </c>
    </row>
    <row r="2633" spans="1:51" x14ac:dyDescent="0.3">
      <c r="A2633" s="1" t="s">
        <v>2627</v>
      </c>
      <c r="B2633" s="2">
        <v>103405</v>
      </c>
      <c r="C2633" s="3" t="s">
        <v>5337</v>
      </c>
      <c r="D2633" s="7">
        <v>6.31</v>
      </c>
      <c r="E2633" s="5">
        <v>321.99998147999997</v>
      </c>
      <c r="F2633" s="3" t="s">
        <v>4480</v>
      </c>
      <c r="G2633" s="3" t="s">
        <v>4509</v>
      </c>
      <c r="H2633" s="3" t="s">
        <v>4509</v>
      </c>
      <c r="I2633" s="3" t="s">
        <v>4677</v>
      </c>
      <c r="J2633" s="3" t="s">
        <v>4691</v>
      </c>
      <c r="K2633" s="6" t="s">
        <v>4474</v>
      </c>
      <c r="L2633" s="6" t="s">
        <v>4474</v>
      </c>
      <c r="M2633" s="6" t="s">
        <v>4474</v>
      </c>
      <c r="N2633" s="6" t="s">
        <v>4474</v>
      </c>
      <c r="O2633" s="6">
        <v>-317000</v>
      </c>
      <c r="P2633" s="6">
        <v>-451000</v>
      </c>
      <c r="Q2633" s="6">
        <v>-532000</v>
      </c>
      <c r="R2633" s="6">
        <v>-666000</v>
      </c>
      <c r="S2633" s="6">
        <v>-181000</v>
      </c>
      <c r="T2633" s="6">
        <v>-157000</v>
      </c>
      <c r="U2633" s="6">
        <v>3383000</v>
      </c>
      <c r="V2633" s="6">
        <v>3352000</v>
      </c>
      <c r="W2633" s="6">
        <v>2230000</v>
      </c>
      <c r="X2633" s="6">
        <v>2304000</v>
      </c>
      <c r="Y2633" s="6" t="s">
        <v>4474</v>
      </c>
      <c r="Z2633" s="6" t="s">
        <v>4474</v>
      </c>
      <c r="AA2633" s="6" t="s">
        <v>4474</v>
      </c>
      <c r="AB2633" s="6" t="s">
        <v>4474</v>
      </c>
      <c r="AC2633" s="6">
        <v>51029400</v>
      </c>
      <c r="AD2633" s="6">
        <v>51027700</v>
      </c>
      <c r="AF2633">
        <f t="shared" si="820"/>
        <v>-0.23856502242152466</v>
      </c>
      <c r="AG2633">
        <f t="shared" si="821"/>
        <v>-0.2890625</v>
      </c>
      <c r="AH2633">
        <f t="shared" si="822"/>
        <v>1.5170403587443946</v>
      </c>
      <c r="AI2633">
        <f t="shared" si="823"/>
        <v>1.4548611111111112</v>
      </c>
      <c r="AJ2633" t="e">
        <f t="shared" si="824"/>
        <v>#VALUE!</v>
      </c>
      <c r="AK2633" t="e">
        <f t="shared" si="825"/>
        <v>#VALUE!</v>
      </c>
      <c r="AL2633" t="e">
        <f t="shared" si="826"/>
        <v>#VALUE!</v>
      </c>
      <c r="AM2633" t="e">
        <f t="shared" si="827"/>
        <v>#VALUE!</v>
      </c>
      <c r="AN2633" t="e">
        <f t="shared" si="828"/>
        <v>#VALUE!</v>
      </c>
      <c r="AO2633" t="e">
        <f t="shared" si="829"/>
        <v>#VALUE!</v>
      </c>
      <c r="AP2633">
        <f t="shared" si="830"/>
        <v>0</v>
      </c>
      <c r="AQ2633">
        <f t="shared" si="831"/>
        <v>0</v>
      </c>
      <c r="AR2633">
        <f t="shared" si="832"/>
        <v>1</v>
      </c>
      <c r="AS2633">
        <f t="shared" si="833"/>
        <v>1</v>
      </c>
      <c r="AT2633">
        <f t="shared" si="834"/>
        <v>0</v>
      </c>
      <c r="AU2633">
        <f t="shared" si="835"/>
        <v>0</v>
      </c>
      <c r="AV2633">
        <f t="shared" si="836"/>
        <v>0</v>
      </c>
      <c r="AW2633">
        <f t="shared" si="837"/>
        <v>0</v>
      </c>
      <c r="AX2633">
        <f t="shared" si="838"/>
        <v>0</v>
      </c>
      <c r="AY2633">
        <f t="shared" si="839"/>
        <v>2</v>
      </c>
    </row>
    <row r="2634" spans="1:51" x14ac:dyDescent="0.3">
      <c r="A2634" s="1" t="s">
        <v>2628</v>
      </c>
      <c r="B2634" s="2">
        <v>15006586</v>
      </c>
      <c r="C2634" s="3" t="s">
        <v>5335</v>
      </c>
      <c r="D2634" s="5">
        <v>12.46</v>
      </c>
      <c r="E2634" s="5">
        <v>416.38102828000001</v>
      </c>
      <c r="F2634" s="3" t="s">
        <v>4470</v>
      </c>
      <c r="G2634" s="3" t="s">
        <v>4471</v>
      </c>
      <c r="H2634" s="3" t="s">
        <v>4673</v>
      </c>
      <c r="I2634" s="3" t="s">
        <v>4673</v>
      </c>
      <c r="J2634" s="3" t="s">
        <v>4495</v>
      </c>
      <c r="K2634" s="6" t="s">
        <v>4474</v>
      </c>
      <c r="L2634" s="6" t="s">
        <v>4474</v>
      </c>
      <c r="M2634" s="6">
        <v>-59348</v>
      </c>
      <c r="N2634" s="6">
        <v>-50717</v>
      </c>
      <c r="O2634" s="6">
        <v>-59575</v>
      </c>
      <c r="P2634" s="6">
        <v>-50909</v>
      </c>
      <c r="Q2634" s="6">
        <v>-55179</v>
      </c>
      <c r="R2634" s="6">
        <v>-47200</v>
      </c>
      <c r="S2634" s="6">
        <v>-49790</v>
      </c>
      <c r="T2634" s="6">
        <v>-42852</v>
      </c>
      <c r="U2634" s="6" t="s">
        <v>4474</v>
      </c>
      <c r="V2634" s="6" t="s">
        <v>4474</v>
      </c>
      <c r="W2634" s="6">
        <v>282400</v>
      </c>
      <c r="X2634" s="6">
        <v>62882</v>
      </c>
      <c r="Y2634" s="6">
        <v>281170</v>
      </c>
      <c r="Z2634" s="6">
        <v>58801</v>
      </c>
      <c r="AA2634" s="6">
        <v>10920</v>
      </c>
      <c r="AB2634" s="6">
        <v>8198</v>
      </c>
      <c r="AC2634" s="6">
        <v>33376058</v>
      </c>
      <c r="AD2634" s="6">
        <v>15834818</v>
      </c>
      <c r="AF2634">
        <f t="shared" si="820"/>
        <v>-0.19539305949008498</v>
      </c>
      <c r="AG2634">
        <f t="shared" si="821"/>
        <v>-0.75061225787983843</v>
      </c>
      <c r="AH2634" t="e">
        <f t="shared" si="822"/>
        <v>#VALUE!</v>
      </c>
      <c r="AI2634" t="e">
        <f t="shared" si="823"/>
        <v>#VALUE!</v>
      </c>
      <c r="AJ2634">
        <f t="shared" si="824"/>
        <v>25.748168498168496</v>
      </c>
      <c r="AK2634">
        <f t="shared" si="825"/>
        <v>7.1726030739204685</v>
      </c>
      <c r="AL2634" t="e">
        <f t="shared" si="826"/>
        <v>#VALUE!</v>
      </c>
      <c r="AM2634" t="e">
        <f t="shared" si="827"/>
        <v>#VALUE!</v>
      </c>
      <c r="AN2634" t="e">
        <f t="shared" si="828"/>
        <v>#VALUE!</v>
      </c>
      <c r="AO2634" t="e">
        <f t="shared" si="829"/>
        <v>#VALUE!</v>
      </c>
      <c r="AP2634">
        <f t="shared" si="830"/>
        <v>0</v>
      </c>
      <c r="AQ2634">
        <f t="shared" si="831"/>
        <v>0</v>
      </c>
      <c r="AR2634">
        <f t="shared" si="832"/>
        <v>1</v>
      </c>
      <c r="AS2634">
        <f t="shared" si="833"/>
        <v>1</v>
      </c>
      <c r="AT2634">
        <f t="shared" si="834"/>
        <v>0</v>
      </c>
      <c r="AU2634">
        <f t="shared" si="835"/>
        <v>1</v>
      </c>
      <c r="AV2634">
        <f t="shared" si="836"/>
        <v>0</v>
      </c>
      <c r="AW2634">
        <f t="shared" si="837"/>
        <v>0</v>
      </c>
      <c r="AX2634">
        <f t="shared" si="838"/>
        <v>0</v>
      </c>
      <c r="AY2634">
        <f t="shared" si="839"/>
        <v>3</v>
      </c>
    </row>
    <row r="2635" spans="1:51" x14ac:dyDescent="0.3">
      <c r="A2635" s="1" t="s">
        <v>2629</v>
      </c>
      <c r="B2635" s="2">
        <v>4219024</v>
      </c>
      <c r="C2635" s="3" t="s">
        <v>5337</v>
      </c>
      <c r="D2635" s="5">
        <v>71.239999999999995</v>
      </c>
      <c r="E2635" s="5">
        <v>19121.959007059999</v>
      </c>
      <c r="F2635" s="3" t="s">
        <v>4559</v>
      </c>
      <c r="G2635" s="3" t="s">
        <v>4560</v>
      </c>
      <c r="H2635" s="3" t="s">
        <v>4561</v>
      </c>
      <c r="I2635" s="3" t="s">
        <v>4562</v>
      </c>
      <c r="J2635" s="3" t="s">
        <v>5176</v>
      </c>
      <c r="K2635" s="6">
        <v>6678500</v>
      </c>
      <c r="L2635" s="6">
        <v>6683400</v>
      </c>
      <c r="M2635" s="6">
        <v>1270200</v>
      </c>
      <c r="N2635" s="6">
        <v>1232900</v>
      </c>
      <c r="O2635" s="6">
        <v>1082100</v>
      </c>
      <c r="P2635" s="6">
        <v>1045600</v>
      </c>
      <c r="Q2635" s="6">
        <v>792600</v>
      </c>
      <c r="R2635" s="6">
        <v>739600</v>
      </c>
      <c r="S2635" s="6">
        <v>1040400</v>
      </c>
      <c r="T2635" s="6">
        <v>1144600</v>
      </c>
      <c r="U2635" s="6">
        <v>3379100</v>
      </c>
      <c r="V2635" s="6">
        <v>3330800</v>
      </c>
      <c r="W2635" s="6">
        <v>13204900</v>
      </c>
      <c r="X2635" s="6">
        <v>12987600</v>
      </c>
      <c r="Y2635" s="6">
        <v>2244300</v>
      </c>
      <c r="Z2635" s="6">
        <v>2069400</v>
      </c>
      <c r="AA2635" s="6">
        <v>3144300</v>
      </c>
      <c r="AB2635" s="6">
        <v>2984300</v>
      </c>
      <c r="AC2635" s="6">
        <v>268357046</v>
      </c>
      <c r="AD2635" s="6">
        <v>268630137</v>
      </c>
      <c r="AF2635">
        <f t="shared" si="820"/>
        <v>6.0023173216003152E-2</v>
      </c>
      <c r="AG2635">
        <f t="shared" si="821"/>
        <v>5.6946626012504234E-2</v>
      </c>
      <c r="AH2635">
        <f t="shared" si="822"/>
        <v>0.25589743201387366</v>
      </c>
      <c r="AI2635">
        <f t="shared" si="823"/>
        <v>0.25646000800763807</v>
      </c>
      <c r="AJ2635">
        <f t="shared" si="824"/>
        <v>0.7137677702509303</v>
      </c>
      <c r="AK2635">
        <f t="shared" si="825"/>
        <v>0.69342894481117845</v>
      </c>
      <c r="AL2635">
        <f t="shared" si="826"/>
        <v>0.16202740136258142</v>
      </c>
      <c r="AM2635">
        <f t="shared" si="827"/>
        <v>0.1564473172337433</v>
      </c>
      <c r="AN2635">
        <f t="shared" si="828"/>
        <v>0.50575922574195942</v>
      </c>
      <c r="AO2635">
        <f t="shared" si="829"/>
        <v>0.51459854014598538</v>
      </c>
      <c r="AP2635">
        <f t="shared" si="830"/>
        <v>1</v>
      </c>
      <c r="AQ2635">
        <f t="shared" si="831"/>
        <v>1</v>
      </c>
      <c r="AR2635">
        <f t="shared" si="832"/>
        <v>1</v>
      </c>
      <c r="AS2635">
        <f t="shared" si="833"/>
        <v>1</v>
      </c>
      <c r="AT2635">
        <f t="shared" si="834"/>
        <v>1</v>
      </c>
      <c r="AU2635">
        <f t="shared" si="835"/>
        <v>1</v>
      </c>
      <c r="AV2635">
        <f t="shared" si="836"/>
        <v>1</v>
      </c>
      <c r="AW2635">
        <f t="shared" si="837"/>
        <v>0</v>
      </c>
      <c r="AX2635">
        <f t="shared" si="838"/>
        <v>1</v>
      </c>
      <c r="AY2635">
        <f t="shared" si="839"/>
        <v>8</v>
      </c>
    </row>
    <row r="2636" spans="1:51" x14ac:dyDescent="0.3">
      <c r="A2636" s="1" t="s">
        <v>2630</v>
      </c>
      <c r="B2636" s="2">
        <v>4095638</v>
      </c>
      <c r="C2636" s="3" t="s">
        <v>5337</v>
      </c>
      <c r="D2636" s="5">
        <v>283.63</v>
      </c>
      <c r="E2636" s="5">
        <v>203254.84154018</v>
      </c>
      <c r="F2636" s="3" t="s">
        <v>4475</v>
      </c>
      <c r="G2636" s="3" t="s">
        <v>4529</v>
      </c>
      <c r="H2636" s="3" t="s">
        <v>4530</v>
      </c>
      <c r="I2636" s="3" t="s">
        <v>4739</v>
      </c>
      <c r="J2636" s="3" t="s">
        <v>4750</v>
      </c>
      <c r="K2636" s="6">
        <v>25938700</v>
      </c>
      <c r="L2636" s="6">
        <v>25757700</v>
      </c>
      <c r="M2636" s="6">
        <v>13845500</v>
      </c>
      <c r="N2636" s="6">
        <v>13770500</v>
      </c>
      <c r="O2636" s="6">
        <v>11804300</v>
      </c>
      <c r="P2636" s="6">
        <v>11763300</v>
      </c>
      <c r="Q2636" s="6">
        <v>8245800</v>
      </c>
      <c r="R2636" s="6">
        <v>8306800</v>
      </c>
      <c r="S2636" s="6">
        <v>9304900</v>
      </c>
      <c r="T2636" s="6">
        <v>9596900</v>
      </c>
      <c r="U2636" s="6">
        <v>39029000</v>
      </c>
      <c r="V2636" s="6">
        <v>38582000</v>
      </c>
      <c r="W2636" s="6">
        <v>56172000</v>
      </c>
      <c r="X2636" s="6">
        <v>53801000</v>
      </c>
      <c r="Y2636" s="6">
        <v>4912000</v>
      </c>
      <c r="Z2636" s="6">
        <v>4205000</v>
      </c>
      <c r="AA2636" s="6">
        <v>6308000</v>
      </c>
      <c r="AB2636" s="6">
        <v>3910000</v>
      </c>
      <c r="AC2636" s="6">
        <v>716619686</v>
      </c>
      <c r="AD2636" s="6">
        <v>717343247</v>
      </c>
      <c r="AF2636">
        <f t="shared" si="820"/>
        <v>0.1467955565050203</v>
      </c>
      <c r="AG2636">
        <f t="shared" si="821"/>
        <v>0.15439861712607572</v>
      </c>
      <c r="AH2636">
        <f t="shared" si="822"/>
        <v>0.69481236203090513</v>
      </c>
      <c r="AI2636">
        <f t="shared" si="823"/>
        <v>0.71712421702198847</v>
      </c>
      <c r="AJ2636">
        <f t="shared" si="824"/>
        <v>0.77869372225745082</v>
      </c>
      <c r="AK2636">
        <f t="shared" si="825"/>
        <v>1.0754475703324808</v>
      </c>
      <c r="AL2636">
        <f t="shared" si="826"/>
        <v>0.45508448765743847</v>
      </c>
      <c r="AM2636">
        <f t="shared" si="827"/>
        <v>0.45669062066877092</v>
      </c>
      <c r="AN2636">
        <f t="shared" si="828"/>
        <v>0.4617727693512782</v>
      </c>
      <c r="AO2636">
        <f t="shared" si="829"/>
        <v>0.47875875913087118</v>
      </c>
      <c r="AP2636">
        <f t="shared" si="830"/>
        <v>1</v>
      </c>
      <c r="AQ2636">
        <f t="shared" si="831"/>
        <v>1</v>
      </c>
      <c r="AR2636">
        <f t="shared" si="832"/>
        <v>0</v>
      </c>
      <c r="AS2636">
        <f t="shared" si="833"/>
        <v>1</v>
      </c>
      <c r="AT2636">
        <f t="shared" si="834"/>
        <v>1</v>
      </c>
      <c r="AU2636">
        <f t="shared" si="835"/>
        <v>0</v>
      </c>
      <c r="AV2636">
        <f t="shared" si="836"/>
        <v>0</v>
      </c>
      <c r="AW2636">
        <f t="shared" si="837"/>
        <v>0</v>
      </c>
      <c r="AX2636">
        <f t="shared" si="838"/>
        <v>1</v>
      </c>
      <c r="AY2636">
        <f t="shared" si="839"/>
        <v>5</v>
      </c>
    </row>
    <row r="2637" spans="1:51" x14ac:dyDescent="0.3">
      <c r="A2637" s="1" t="s">
        <v>2631</v>
      </c>
      <c r="B2637" s="2">
        <v>4352147</v>
      </c>
      <c r="C2637" s="3" t="s">
        <v>5337</v>
      </c>
      <c r="D2637" s="5">
        <v>8</v>
      </c>
      <c r="E2637" s="5">
        <v>423.410616</v>
      </c>
      <c r="F2637" s="3" t="s">
        <v>4583</v>
      </c>
      <c r="G2637" s="3" t="s">
        <v>4583</v>
      </c>
      <c r="H2637" s="3" t="s">
        <v>4602</v>
      </c>
      <c r="I2637" s="3" t="s">
        <v>4603</v>
      </c>
      <c r="J2637" s="3" t="s">
        <v>4942</v>
      </c>
      <c r="K2637" s="6">
        <v>199634</v>
      </c>
      <c r="L2637" s="6">
        <v>185788</v>
      </c>
      <c r="M2637" s="6">
        <v>32082</v>
      </c>
      <c r="N2637" s="6">
        <v>2449</v>
      </c>
      <c r="O2637" s="6">
        <v>-765</v>
      </c>
      <c r="P2637" s="6">
        <v>-29916</v>
      </c>
      <c r="Q2637" s="6">
        <v>105762</v>
      </c>
      <c r="R2637" s="6">
        <v>79470</v>
      </c>
      <c r="S2637" s="6">
        <v>46776</v>
      </c>
      <c r="T2637" s="6">
        <v>21317</v>
      </c>
      <c r="U2637" s="6">
        <v>31000</v>
      </c>
      <c r="V2637" s="6">
        <v>34000</v>
      </c>
      <c r="W2637" s="6">
        <v>667792</v>
      </c>
      <c r="X2637" s="6">
        <v>645143</v>
      </c>
      <c r="Y2637" s="6">
        <v>59572</v>
      </c>
      <c r="Z2637" s="6">
        <v>72154</v>
      </c>
      <c r="AA2637" s="6">
        <v>50936</v>
      </c>
      <c r="AB2637" s="6">
        <v>43017</v>
      </c>
      <c r="AC2637" s="6">
        <v>52925000</v>
      </c>
      <c r="AD2637" s="6">
        <v>51073000</v>
      </c>
      <c r="AF2637">
        <f t="shared" si="820"/>
        <v>0.15837566188274194</v>
      </c>
      <c r="AG2637">
        <f t="shared" si="821"/>
        <v>0.12318199220947913</v>
      </c>
      <c r="AH2637">
        <f t="shared" si="822"/>
        <v>4.6421640271222177E-2</v>
      </c>
      <c r="AI2637">
        <f t="shared" si="823"/>
        <v>5.270149408735738E-2</v>
      </c>
      <c r="AJ2637">
        <f t="shared" si="824"/>
        <v>1.169546097062981</v>
      </c>
      <c r="AK2637">
        <f t="shared" si="825"/>
        <v>1.6773368668200943</v>
      </c>
      <c r="AL2637">
        <f t="shared" si="826"/>
        <v>-3.8320125830269393E-3</v>
      </c>
      <c r="AM2637">
        <f t="shared" si="827"/>
        <v>-0.16102224040304003</v>
      </c>
      <c r="AN2637">
        <f t="shared" si="828"/>
        <v>0.29894637851306993</v>
      </c>
      <c r="AO2637">
        <f t="shared" si="829"/>
        <v>0.28797956422064563</v>
      </c>
      <c r="AP2637">
        <f t="shared" si="830"/>
        <v>1</v>
      </c>
      <c r="AQ2637">
        <f t="shared" si="831"/>
        <v>1</v>
      </c>
      <c r="AR2637">
        <f t="shared" si="832"/>
        <v>1</v>
      </c>
      <c r="AS2637">
        <f t="shared" si="833"/>
        <v>0</v>
      </c>
      <c r="AT2637">
        <f t="shared" si="834"/>
        <v>1</v>
      </c>
      <c r="AU2637">
        <f t="shared" si="835"/>
        <v>0</v>
      </c>
      <c r="AV2637">
        <f t="shared" si="836"/>
        <v>1</v>
      </c>
      <c r="AW2637">
        <f t="shared" si="837"/>
        <v>1</v>
      </c>
      <c r="AX2637">
        <f t="shared" si="838"/>
        <v>0</v>
      </c>
      <c r="AY2637">
        <f t="shared" si="839"/>
        <v>6</v>
      </c>
    </row>
    <row r="2638" spans="1:51" x14ac:dyDescent="0.3">
      <c r="A2638" s="1" t="s">
        <v>2632</v>
      </c>
      <c r="B2638" s="2">
        <v>4089541</v>
      </c>
      <c r="C2638" s="3" t="s">
        <v>5335</v>
      </c>
      <c r="D2638" s="5">
        <v>114.51</v>
      </c>
      <c r="E2638" s="5">
        <v>2811.3560798399999</v>
      </c>
      <c r="F2638" s="3" t="s">
        <v>4485</v>
      </c>
      <c r="G2638" s="3" t="s">
        <v>4486</v>
      </c>
      <c r="H2638" s="3" t="s">
        <v>4590</v>
      </c>
      <c r="I2638" s="3" t="s">
        <v>4590</v>
      </c>
      <c r="J2638" s="3" t="s">
        <v>5177</v>
      </c>
      <c r="K2638" s="6">
        <v>888783</v>
      </c>
      <c r="L2638" s="6">
        <v>865532</v>
      </c>
      <c r="M2638" s="6">
        <v>255421</v>
      </c>
      <c r="N2638" s="6">
        <v>238829</v>
      </c>
      <c r="O2638" s="6">
        <v>235989</v>
      </c>
      <c r="P2638" s="6">
        <v>219294</v>
      </c>
      <c r="Q2638" s="6">
        <v>224794</v>
      </c>
      <c r="R2638" s="6">
        <v>115848</v>
      </c>
      <c r="S2638" s="6">
        <v>314036</v>
      </c>
      <c r="T2638" s="6">
        <v>162521</v>
      </c>
      <c r="U2638" s="6">
        <v>608562</v>
      </c>
      <c r="V2638" s="6">
        <v>794271</v>
      </c>
      <c r="W2638" s="6">
        <v>2285636</v>
      </c>
      <c r="X2638" s="6">
        <v>2318335</v>
      </c>
      <c r="Y2638" s="6">
        <v>318246</v>
      </c>
      <c r="Z2638" s="6">
        <v>336535</v>
      </c>
      <c r="AA2638" s="6">
        <v>185607</v>
      </c>
      <c r="AB2638" s="6">
        <v>182060</v>
      </c>
      <c r="AC2638" s="6">
        <v>24551000</v>
      </c>
      <c r="AD2638" s="6">
        <v>24550000</v>
      </c>
      <c r="AF2638">
        <f t="shared" si="820"/>
        <v>9.8350743512965313E-2</v>
      </c>
      <c r="AG2638">
        <f t="shared" si="821"/>
        <v>4.997034509680439E-2</v>
      </c>
      <c r="AH2638">
        <f t="shared" si="822"/>
        <v>0.26625499423355248</v>
      </c>
      <c r="AI2638">
        <f t="shared" si="823"/>
        <v>0.34260406714301428</v>
      </c>
      <c r="AJ2638">
        <f t="shared" si="824"/>
        <v>1.714622832113013</v>
      </c>
      <c r="AK2638">
        <f t="shared" si="825"/>
        <v>1.8484840162583764</v>
      </c>
      <c r="AL2638">
        <f t="shared" si="826"/>
        <v>0.26551925498124962</v>
      </c>
      <c r="AM2638">
        <f t="shared" si="827"/>
        <v>0.25336324942347599</v>
      </c>
      <c r="AN2638">
        <f t="shared" si="828"/>
        <v>0.38885588081391786</v>
      </c>
      <c r="AO2638">
        <f t="shared" si="829"/>
        <v>0.37334207523934204</v>
      </c>
      <c r="AP2638">
        <f t="shared" si="830"/>
        <v>1</v>
      </c>
      <c r="AQ2638">
        <f t="shared" si="831"/>
        <v>1</v>
      </c>
      <c r="AR2638">
        <f t="shared" si="832"/>
        <v>1</v>
      </c>
      <c r="AS2638">
        <f t="shared" si="833"/>
        <v>1</v>
      </c>
      <c r="AT2638">
        <f t="shared" si="834"/>
        <v>1</v>
      </c>
      <c r="AU2638">
        <f t="shared" si="835"/>
        <v>0</v>
      </c>
      <c r="AV2638">
        <f t="shared" si="836"/>
        <v>1</v>
      </c>
      <c r="AW2638">
        <f t="shared" si="837"/>
        <v>1</v>
      </c>
      <c r="AX2638">
        <f t="shared" si="838"/>
        <v>0</v>
      </c>
      <c r="AY2638">
        <f t="shared" si="839"/>
        <v>7</v>
      </c>
    </row>
    <row r="2639" spans="1:51" x14ac:dyDescent="0.3">
      <c r="A2639" s="1" t="s">
        <v>2633</v>
      </c>
      <c r="B2639" s="2">
        <v>4069640</v>
      </c>
      <c r="C2639" s="3" t="s">
        <v>5337</v>
      </c>
      <c r="D2639" s="5">
        <v>585.08000000000004</v>
      </c>
      <c r="E2639" s="5">
        <v>74270.111952759995</v>
      </c>
      <c r="F2639" s="3" t="s">
        <v>4470</v>
      </c>
      <c r="G2639" s="3" t="s">
        <v>4512</v>
      </c>
      <c r="H2639" s="3" t="s">
        <v>4522</v>
      </c>
      <c r="I2639" s="3" t="s">
        <v>4554</v>
      </c>
      <c r="J2639" s="3" t="s">
        <v>4908</v>
      </c>
      <c r="K2639" s="6">
        <v>330187000</v>
      </c>
      <c r="L2639" s="6">
        <v>313751000</v>
      </c>
      <c r="M2639" s="6">
        <v>4890000</v>
      </c>
      <c r="N2639" s="6">
        <v>5144000</v>
      </c>
      <c r="O2639" s="6">
        <v>4341000</v>
      </c>
      <c r="P2639" s="6">
        <v>4601000</v>
      </c>
      <c r="Q2639" s="6">
        <v>2707000</v>
      </c>
      <c r="R2639" s="6">
        <v>3123000</v>
      </c>
      <c r="S2639" s="6">
        <v>5121000</v>
      </c>
      <c r="T2639" s="6">
        <v>3986000</v>
      </c>
      <c r="U2639" s="6">
        <v>5451000</v>
      </c>
      <c r="V2639" s="6">
        <v>5388000</v>
      </c>
      <c r="W2639" s="6">
        <v>72429000</v>
      </c>
      <c r="X2639" s="6">
        <v>71670000</v>
      </c>
      <c r="Y2639" s="6">
        <v>53341000</v>
      </c>
      <c r="Z2639" s="6">
        <v>52252000</v>
      </c>
      <c r="AA2639" s="6">
        <v>58771000</v>
      </c>
      <c r="AB2639" s="6">
        <v>56434000</v>
      </c>
      <c r="AC2639" s="6">
        <v>126940097</v>
      </c>
      <c r="AD2639" s="6">
        <v>129676762</v>
      </c>
      <c r="AF2639">
        <f t="shared" si="820"/>
        <v>3.7374532300597826E-2</v>
      </c>
      <c r="AG2639">
        <f t="shared" si="821"/>
        <v>4.357471745500209E-2</v>
      </c>
      <c r="AH2639">
        <f t="shared" si="822"/>
        <v>7.5259909704676303E-2</v>
      </c>
      <c r="AI2639">
        <f t="shared" si="823"/>
        <v>7.5177898702385934E-2</v>
      </c>
      <c r="AJ2639">
        <f t="shared" si="824"/>
        <v>0.90760749349168812</v>
      </c>
      <c r="AK2639">
        <f t="shared" si="825"/>
        <v>0.92589573661268032</v>
      </c>
      <c r="AL2639">
        <f t="shared" si="826"/>
        <v>1.3147095433799634E-2</v>
      </c>
      <c r="AM2639">
        <f t="shared" si="827"/>
        <v>1.4664495093242731E-2</v>
      </c>
      <c r="AN2639">
        <f t="shared" si="828"/>
        <v>4.5587678968369021</v>
      </c>
      <c r="AO2639">
        <f t="shared" si="829"/>
        <v>4.3777173154736992</v>
      </c>
      <c r="AP2639">
        <f t="shared" si="830"/>
        <v>1</v>
      </c>
      <c r="AQ2639">
        <f t="shared" si="831"/>
        <v>1</v>
      </c>
      <c r="AR2639">
        <f t="shared" si="832"/>
        <v>0</v>
      </c>
      <c r="AS2639">
        <f t="shared" si="833"/>
        <v>1</v>
      </c>
      <c r="AT2639">
        <f t="shared" si="834"/>
        <v>0</v>
      </c>
      <c r="AU2639">
        <f t="shared" si="835"/>
        <v>0</v>
      </c>
      <c r="AV2639">
        <f t="shared" si="836"/>
        <v>0</v>
      </c>
      <c r="AW2639">
        <f t="shared" si="837"/>
        <v>1</v>
      </c>
      <c r="AX2639">
        <f t="shared" si="838"/>
        <v>1</v>
      </c>
      <c r="AY2639">
        <f t="shared" si="839"/>
        <v>5</v>
      </c>
    </row>
    <row r="2640" spans="1:51" x14ac:dyDescent="0.3">
      <c r="A2640" s="1" t="s">
        <v>2634</v>
      </c>
      <c r="B2640" s="2">
        <v>106387505</v>
      </c>
      <c r="C2640" s="3" t="s">
        <v>5336</v>
      </c>
      <c r="D2640" s="7">
        <v>5.9489999999999998</v>
      </c>
      <c r="E2640" s="5">
        <v>59.196309767999999</v>
      </c>
      <c r="F2640" s="3" t="s">
        <v>4480</v>
      </c>
      <c r="G2640" s="3" t="s">
        <v>4491</v>
      </c>
      <c r="H2640" s="3" t="s">
        <v>4492</v>
      </c>
      <c r="I2640" s="3" t="s">
        <v>4836</v>
      </c>
      <c r="J2640" s="3"/>
      <c r="K2640" s="6">
        <v>1937.885</v>
      </c>
      <c r="L2640" s="6">
        <v>1776.7260000000001</v>
      </c>
      <c r="M2640" s="6" t="s">
        <v>4474</v>
      </c>
      <c r="N2640" s="6" t="s">
        <v>4474</v>
      </c>
      <c r="O2640" s="6" t="s">
        <v>4474</v>
      </c>
      <c r="P2640" s="6" t="s">
        <v>4474</v>
      </c>
      <c r="Q2640" s="6">
        <v>-26806.418000000001</v>
      </c>
      <c r="R2640" s="6">
        <v>-21552.241999999998</v>
      </c>
      <c r="S2640" s="6">
        <v>-10694.77</v>
      </c>
      <c r="T2640" s="6">
        <v>-9982.91</v>
      </c>
      <c r="U2640" s="6" t="s">
        <v>4474</v>
      </c>
      <c r="V2640" s="6" t="s">
        <v>4474</v>
      </c>
      <c r="W2640" s="6">
        <v>34210.837</v>
      </c>
      <c r="X2640" s="6">
        <v>37705.536999999997</v>
      </c>
      <c r="Y2640" s="6">
        <v>19763.591</v>
      </c>
      <c r="Z2640" s="6">
        <v>22652.99</v>
      </c>
      <c r="AA2640" s="6">
        <v>1473</v>
      </c>
      <c r="AB2640" s="6">
        <v>1051</v>
      </c>
      <c r="AC2640" s="6">
        <v>9295632</v>
      </c>
      <c r="AD2640" s="6">
        <v>9295632</v>
      </c>
      <c r="AF2640">
        <f t="shared" si="820"/>
        <v>-0.78356510248492317</v>
      </c>
      <c r="AG2640">
        <f t="shared" si="821"/>
        <v>-0.57159355667046996</v>
      </c>
      <c r="AH2640" t="e">
        <f t="shared" si="822"/>
        <v>#VALUE!</v>
      </c>
      <c r="AI2640" t="e">
        <f t="shared" si="823"/>
        <v>#VALUE!</v>
      </c>
      <c r="AJ2640">
        <f t="shared" si="824"/>
        <v>13.417237610319077</v>
      </c>
      <c r="AK2640">
        <f t="shared" si="825"/>
        <v>21.553748810656518</v>
      </c>
      <c r="AL2640" t="e">
        <f t="shared" si="826"/>
        <v>#VALUE!</v>
      </c>
      <c r="AM2640" t="e">
        <f t="shared" si="827"/>
        <v>#VALUE!</v>
      </c>
      <c r="AN2640">
        <f t="shared" si="828"/>
        <v>5.664535480380091E-2</v>
      </c>
      <c r="AO2640">
        <f t="shared" si="829"/>
        <v>4.7121089934351025E-2</v>
      </c>
      <c r="AP2640">
        <f t="shared" si="830"/>
        <v>0</v>
      </c>
      <c r="AQ2640">
        <f t="shared" si="831"/>
        <v>0</v>
      </c>
      <c r="AR2640">
        <f t="shared" si="832"/>
        <v>0</v>
      </c>
      <c r="AS2640">
        <f t="shared" si="833"/>
        <v>1</v>
      </c>
      <c r="AT2640">
        <f t="shared" si="834"/>
        <v>0</v>
      </c>
      <c r="AU2640">
        <f t="shared" si="835"/>
        <v>0</v>
      </c>
      <c r="AV2640">
        <f t="shared" si="836"/>
        <v>0</v>
      </c>
      <c r="AW2640">
        <f t="shared" si="837"/>
        <v>1</v>
      </c>
      <c r="AX2640">
        <f t="shared" si="838"/>
        <v>0</v>
      </c>
      <c r="AY2640">
        <f t="shared" si="839"/>
        <v>2</v>
      </c>
    </row>
    <row r="2641" spans="1:51" x14ac:dyDescent="0.3">
      <c r="A2641" s="1" t="s">
        <v>2635</v>
      </c>
      <c r="B2641" s="2">
        <v>4010692</v>
      </c>
      <c r="C2641" s="3" t="s">
        <v>5337</v>
      </c>
      <c r="D2641" s="5">
        <v>17.75</v>
      </c>
      <c r="E2641" s="5">
        <v>3619.01620675</v>
      </c>
      <c r="F2641" s="3"/>
      <c r="G2641" s="3"/>
      <c r="H2641" s="3"/>
      <c r="I2641" s="3"/>
      <c r="J2641" s="3" t="s">
        <v>4941</v>
      </c>
      <c r="K2641" s="6">
        <v>4447206</v>
      </c>
      <c r="L2641" s="6">
        <v>4397486</v>
      </c>
      <c r="M2641" s="6">
        <v>684428</v>
      </c>
      <c r="N2641" s="6">
        <v>675862</v>
      </c>
      <c r="O2641" s="6">
        <v>461916</v>
      </c>
      <c r="P2641" s="6">
        <v>456363</v>
      </c>
      <c r="Q2641" s="6">
        <v>396683</v>
      </c>
      <c r="R2641" s="6">
        <v>406997</v>
      </c>
      <c r="S2641" s="6">
        <v>599499</v>
      </c>
      <c r="T2641" s="6">
        <v>561095</v>
      </c>
      <c r="U2641" s="6">
        <v>2233520</v>
      </c>
      <c r="V2641" s="6">
        <v>2207009</v>
      </c>
      <c r="W2641" s="6">
        <v>8172649</v>
      </c>
      <c r="X2641" s="6">
        <v>7960336</v>
      </c>
      <c r="Y2641" s="6">
        <v>1467820</v>
      </c>
      <c r="Z2641" s="6">
        <v>1397039</v>
      </c>
      <c r="AA2641" s="6">
        <v>1281375</v>
      </c>
      <c r="AB2641" s="6">
        <v>1149859</v>
      </c>
      <c r="AC2641" s="6">
        <v>203888237</v>
      </c>
      <c r="AD2641" s="6">
        <v>203888237</v>
      </c>
      <c r="AF2641">
        <f t="shared" si="820"/>
        <v>4.8537873093534301E-2</v>
      </c>
      <c r="AG2641">
        <f t="shared" si="821"/>
        <v>5.1128118210085602E-2</v>
      </c>
      <c r="AH2641">
        <f t="shared" si="822"/>
        <v>0.27329205010517399</v>
      </c>
      <c r="AI2641">
        <f t="shared" si="823"/>
        <v>0.27725073413986545</v>
      </c>
      <c r="AJ2641">
        <f t="shared" si="824"/>
        <v>1.1455038532826065</v>
      </c>
      <c r="AK2641">
        <f t="shared" si="825"/>
        <v>1.2149654870727629</v>
      </c>
      <c r="AL2641">
        <f t="shared" si="826"/>
        <v>0.10386656251138356</v>
      </c>
      <c r="AM2641">
        <f t="shared" si="827"/>
        <v>0.10377815870249502</v>
      </c>
      <c r="AN2641">
        <f t="shared" si="828"/>
        <v>0.54415722490957341</v>
      </c>
      <c r="AO2641">
        <f t="shared" si="829"/>
        <v>0.55242467152140307</v>
      </c>
      <c r="AP2641">
        <f t="shared" si="830"/>
        <v>1</v>
      </c>
      <c r="AQ2641">
        <f t="shared" si="831"/>
        <v>1</v>
      </c>
      <c r="AR2641">
        <f t="shared" si="832"/>
        <v>0</v>
      </c>
      <c r="AS2641">
        <f t="shared" si="833"/>
        <v>1</v>
      </c>
      <c r="AT2641">
        <f t="shared" si="834"/>
        <v>1</v>
      </c>
      <c r="AU2641">
        <f t="shared" si="835"/>
        <v>0</v>
      </c>
      <c r="AV2641">
        <f t="shared" si="836"/>
        <v>1</v>
      </c>
      <c r="AW2641">
        <f t="shared" si="837"/>
        <v>0</v>
      </c>
      <c r="AX2641">
        <f t="shared" si="838"/>
        <v>0</v>
      </c>
      <c r="AY2641">
        <f t="shared" si="839"/>
        <v>5</v>
      </c>
    </row>
    <row r="2642" spans="1:51" x14ac:dyDescent="0.3">
      <c r="A2642" s="1" t="s">
        <v>2636</v>
      </c>
      <c r="B2642" s="2">
        <v>8060895</v>
      </c>
      <c r="C2642" s="3" t="s">
        <v>5336</v>
      </c>
      <c r="D2642" s="7">
        <v>12.341200000000001</v>
      </c>
      <c r="E2642" s="5">
        <v>13.763646712</v>
      </c>
      <c r="F2642" s="3" t="s">
        <v>4525</v>
      </c>
      <c r="G2642" s="3" t="s">
        <v>4526</v>
      </c>
      <c r="H2642" s="3" t="s">
        <v>4632</v>
      </c>
      <c r="I2642" s="3" t="s">
        <v>4632</v>
      </c>
      <c r="J2642" s="3" t="s">
        <v>4528</v>
      </c>
      <c r="K2642" s="6">
        <v>9969</v>
      </c>
      <c r="L2642" s="6">
        <v>10214</v>
      </c>
      <c r="M2642" s="6">
        <v>7737</v>
      </c>
      <c r="N2642" s="6">
        <v>6655</v>
      </c>
      <c r="O2642" s="6">
        <v>3644</v>
      </c>
      <c r="P2642" s="6">
        <v>2385</v>
      </c>
      <c r="Q2642" s="6">
        <v>385</v>
      </c>
      <c r="R2642" s="6">
        <v>-1043</v>
      </c>
      <c r="S2642" s="6">
        <v>1099.3789999999999</v>
      </c>
      <c r="T2642" s="6">
        <v>512.17399999999998</v>
      </c>
      <c r="U2642" s="6">
        <v>54901.332999999999</v>
      </c>
      <c r="V2642" s="6">
        <v>54826.928</v>
      </c>
      <c r="W2642" s="6">
        <v>74607</v>
      </c>
      <c r="X2642" s="6">
        <v>75249</v>
      </c>
      <c r="Y2642" s="6" t="s">
        <v>4474</v>
      </c>
      <c r="Z2642" s="6" t="s">
        <v>4474</v>
      </c>
      <c r="AA2642" s="6" t="s">
        <v>4474</v>
      </c>
      <c r="AB2642" s="6" t="s">
        <v>4474</v>
      </c>
      <c r="AC2642" s="6">
        <v>1115260</v>
      </c>
      <c r="AD2642" s="6">
        <v>1118315</v>
      </c>
      <c r="AF2642">
        <f t="shared" si="820"/>
        <v>5.1603736914766713E-3</v>
      </c>
      <c r="AG2642">
        <f t="shared" si="821"/>
        <v>-1.3860649310954298E-2</v>
      </c>
      <c r="AH2642">
        <f t="shared" si="822"/>
        <v>0.73587375179272718</v>
      </c>
      <c r="AI2642">
        <f t="shared" si="823"/>
        <v>0.72860673231537965</v>
      </c>
      <c r="AJ2642" t="e">
        <f t="shared" si="824"/>
        <v>#VALUE!</v>
      </c>
      <c r="AK2642" t="e">
        <f t="shared" si="825"/>
        <v>#VALUE!</v>
      </c>
      <c r="AL2642">
        <f t="shared" si="826"/>
        <v>0.36553315277359816</v>
      </c>
      <c r="AM2642">
        <f t="shared" si="827"/>
        <v>0.23350303504993147</v>
      </c>
      <c r="AN2642">
        <f t="shared" si="828"/>
        <v>0.13362016968917126</v>
      </c>
      <c r="AO2642">
        <f t="shared" si="829"/>
        <v>0.13573602307007401</v>
      </c>
      <c r="AP2642">
        <f t="shared" si="830"/>
        <v>1</v>
      </c>
      <c r="AQ2642">
        <f t="shared" si="831"/>
        <v>1</v>
      </c>
      <c r="AR2642">
        <f t="shared" si="832"/>
        <v>1</v>
      </c>
      <c r="AS2642">
        <f t="shared" si="833"/>
        <v>1</v>
      </c>
      <c r="AT2642">
        <f t="shared" si="834"/>
        <v>0</v>
      </c>
      <c r="AU2642">
        <f t="shared" si="835"/>
        <v>0</v>
      </c>
      <c r="AV2642">
        <f t="shared" si="836"/>
        <v>1</v>
      </c>
      <c r="AW2642">
        <f t="shared" si="837"/>
        <v>0</v>
      </c>
      <c r="AX2642">
        <f t="shared" si="838"/>
        <v>1</v>
      </c>
      <c r="AY2642">
        <f t="shared" si="839"/>
        <v>6</v>
      </c>
    </row>
    <row r="2643" spans="1:51" x14ac:dyDescent="0.3">
      <c r="A2643" s="1" t="s">
        <v>2637</v>
      </c>
      <c r="B2643" s="2">
        <v>103678</v>
      </c>
      <c r="C2643" s="3" t="s">
        <v>5335</v>
      </c>
      <c r="D2643" s="5">
        <v>9.16</v>
      </c>
      <c r="E2643" s="5">
        <v>203.27234464</v>
      </c>
      <c r="F2643" s="3" t="s">
        <v>4480</v>
      </c>
      <c r="G2643" s="3" t="s">
        <v>4491</v>
      </c>
      <c r="H2643" s="3" t="s">
        <v>4663</v>
      </c>
      <c r="I2643" s="3" t="s">
        <v>4663</v>
      </c>
      <c r="J2643" s="3" t="s">
        <v>4595</v>
      </c>
      <c r="K2643" s="6">
        <v>293257</v>
      </c>
      <c r="L2643" s="6">
        <v>286466</v>
      </c>
      <c r="M2643" s="6">
        <v>150782</v>
      </c>
      <c r="N2643" s="6">
        <v>149598</v>
      </c>
      <c r="O2643" s="6">
        <v>148852</v>
      </c>
      <c r="P2643" s="6">
        <v>147576</v>
      </c>
      <c r="Q2643" s="6">
        <v>46100</v>
      </c>
      <c r="R2643" s="6">
        <v>48720</v>
      </c>
      <c r="S2643" s="6">
        <v>106771</v>
      </c>
      <c r="T2643" s="6">
        <v>115380</v>
      </c>
      <c r="U2643" s="6">
        <v>2307169</v>
      </c>
      <c r="V2643" s="6">
        <v>2204585</v>
      </c>
      <c r="W2643" s="6">
        <v>2880052</v>
      </c>
      <c r="X2643" s="6">
        <v>2760876</v>
      </c>
      <c r="Y2643" s="6">
        <v>2590798</v>
      </c>
      <c r="Z2643" s="6">
        <v>2470352</v>
      </c>
      <c r="AA2643" s="6">
        <v>82575</v>
      </c>
      <c r="AB2643" s="6">
        <v>72037</v>
      </c>
      <c r="AC2643" s="6">
        <v>22207833</v>
      </c>
      <c r="AD2643" s="6">
        <v>22324325</v>
      </c>
      <c r="AF2643">
        <f t="shared" si="820"/>
        <v>1.6006655435387974E-2</v>
      </c>
      <c r="AG2643">
        <f t="shared" si="821"/>
        <v>1.7646573044207709E-2</v>
      </c>
      <c r="AH2643">
        <f t="shared" si="822"/>
        <v>0.80108588317155383</v>
      </c>
      <c r="AI2643">
        <f t="shared" si="823"/>
        <v>0.79850924126979983</v>
      </c>
      <c r="AJ2643">
        <f t="shared" si="824"/>
        <v>31.375089312745988</v>
      </c>
      <c r="AK2643">
        <f t="shared" si="825"/>
        <v>34.292821744381357</v>
      </c>
      <c r="AL2643">
        <f t="shared" si="826"/>
        <v>0.50758208670210769</v>
      </c>
      <c r="AM2643">
        <f t="shared" si="827"/>
        <v>0.51516061242870004</v>
      </c>
      <c r="AN2643">
        <f t="shared" si="828"/>
        <v>0.10182350874220326</v>
      </c>
      <c r="AO2643">
        <f t="shared" si="829"/>
        <v>0.10375909675045167</v>
      </c>
      <c r="AP2643">
        <f t="shared" si="830"/>
        <v>1</v>
      </c>
      <c r="AQ2643">
        <f t="shared" si="831"/>
        <v>1</v>
      </c>
      <c r="AR2643">
        <f t="shared" si="832"/>
        <v>0</v>
      </c>
      <c r="AS2643">
        <f t="shared" si="833"/>
        <v>1</v>
      </c>
      <c r="AT2643">
        <f t="shared" si="834"/>
        <v>0</v>
      </c>
      <c r="AU2643">
        <f t="shared" si="835"/>
        <v>0</v>
      </c>
      <c r="AV2643">
        <f t="shared" si="836"/>
        <v>0</v>
      </c>
      <c r="AW2643">
        <f t="shared" si="837"/>
        <v>0</v>
      </c>
      <c r="AX2643">
        <f t="shared" si="838"/>
        <v>1</v>
      </c>
      <c r="AY2643">
        <f t="shared" si="839"/>
        <v>4</v>
      </c>
    </row>
    <row r="2644" spans="1:51" x14ac:dyDescent="0.3">
      <c r="A2644" s="1" t="s">
        <v>2638</v>
      </c>
      <c r="B2644" s="2">
        <v>16138493</v>
      </c>
      <c r="C2644" s="3" t="s">
        <v>5337</v>
      </c>
      <c r="D2644" s="5">
        <v>11.21</v>
      </c>
      <c r="E2644" s="5">
        <v>617.56123167999999</v>
      </c>
      <c r="F2644" s="3" t="s">
        <v>4665</v>
      </c>
      <c r="G2644" s="3" t="s">
        <v>4666</v>
      </c>
      <c r="H2644" s="3" t="s">
        <v>4667</v>
      </c>
      <c r="I2644" s="3" t="s">
        <v>4667</v>
      </c>
      <c r="J2644" s="3" t="s">
        <v>4788</v>
      </c>
      <c r="K2644" s="6">
        <v>681230</v>
      </c>
      <c r="L2644" s="6">
        <v>496670</v>
      </c>
      <c r="M2644" s="6">
        <v>36047</v>
      </c>
      <c r="N2644" s="6">
        <v>6182</v>
      </c>
      <c r="O2644" s="6">
        <v>29222</v>
      </c>
      <c r="P2644" s="6">
        <v>-786</v>
      </c>
      <c r="Q2644" s="6">
        <v>11524</v>
      </c>
      <c r="R2644" s="6">
        <v>-19062</v>
      </c>
      <c r="S2644" s="6">
        <v>36637</v>
      </c>
      <c r="T2644" s="6">
        <v>27177</v>
      </c>
      <c r="U2644" s="6">
        <v>155811</v>
      </c>
      <c r="V2644" s="6">
        <v>158023</v>
      </c>
      <c r="W2644" s="6">
        <v>236110</v>
      </c>
      <c r="X2644" s="6">
        <v>198225</v>
      </c>
      <c r="Y2644" s="6">
        <v>162054</v>
      </c>
      <c r="Z2644" s="6">
        <v>122695</v>
      </c>
      <c r="AA2644" s="6">
        <v>132618</v>
      </c>
      <c r="AB2644" s="6">
        <v>111241</v>
      </c>
      <c r="AC2644" s="6">
        <v>55090208</v>
      </c>
      <c r="AD2644" s="6">
        <v>54729353</v>
      </c>
      <c r="AF2644">
        <f t="shared" si="820"/>
        <v>4.8807759095336918E-2</v>
      </c>
      <c r="AG2644">
        <f t="shared" si="821"/>
        <v>-9.6163450624290575E-2</v>
      </c>
      <c r="AH2644">
        <f t="shared" si="822"/>
        <v>0.65990851721655164</v>
      </c>
      <c r="AI2644">
        <f t="shared" si="823"/>
        <v>0.7971900617984613</v>
      </c>
      <c r="AJ2644">
        <f t="shared" si="824"/>
        <v>1.2219608197982175</v>
      </c>
      <c r="AK2644">
        <f t="shared" si="825"/>
        <v>1.1029656331748185</v>
      </c>
      <c r="AL2644">
        <f t="shared" si="826"/>
        <v>4.2895938229379212E-2</v>
      </c>
      <c r="AM2644">
        <f t="shared" si="827"/>
        <v>-1.5825397144985604E-3</v>
      </c>
      <c r="AN2644">
        <f t="shared" si="828"/>
        <v>2.8852229892846553</v>
      </c>
      <c r="AO2644">
        <f t="shared" si="829"/>
        <v>2.5055870853827722</v>
      </c>
      <c r="AP2644">
        <f t="shared" si="830"/>
        <v>1</v>
      </c>
      <c r="AQ2644">
        <f t="shared" si="831"/>
        <v>1</v>
      </c>
      <c r="AR2644">
        <f t="shared" si="832"/>
        <v>1</v>
      </c>
      <c r="AS2644">
        <f t="shared" si="833"/>
        <v>1</v>
      </c>
      <c r="AT2644">
        <f t="shared" si="834"/>
        <v>1</v>
      </c>
      <c r="AU2644">
        <f t="shared" si="835"/>
        <v>1</v>
      </c>
      <c r="AV2644">
        <f t="shared" si="836"/>
        <v>1</v>
      </c>
      <c r="AW2644">
        <f t="shared" si="837"/>
        <v>1</v>
      </c>
      <c r="AX2644">
        <f t="shared" si="838"/>
        <v>0</v>
      </c>
      <c r="AY2644">
        <f t="shared" si="839"/>
        <v>8</v>
      </c>
    </row>
    <row r="2645" spans="1:51" x14ac:dyDescent="0.3">
      <c r="A2645" s="1" t="s">
        <v>2639</v>
      </c>
      <c r="B2645" s="2">
        <v>4910627</v>
      </c>
      <c r="C2645" s="3" t="s">
        <v>5337</v>
      </c>
      <c r="D2645" s="5">
        <v>15.71</v>
      </c>
      <c r="E2645" s="5">
        <v>167.34024930000001</v>
      </c>
      <c r="F2645" s="3" t="s">
        <v>4559</v>
      </c>
      <c r="G2645" s="3" t="s">
        <v>4821</v>
      </c>
      <c r="H2645" s="3" t="s">
        <v>4822</v>
      </c>
      <c r="I2645" s="3" t="s">
        <v>4822</v>
      </c>
      <c r="J2645" s="3" t="s">
        <v>5178</v>
      </c>
      <c r="K2645" s="6">
        <v>674475</v>
      </c>
      <c r="L2645" s="6">
        <v>770181</v>
      </c>
      <c r="M2645" s="6">
        <v>27032</v>
      </c>
      <c r="N2645" s="6">
        <v>47341</v>
      </c>
      <c r="O2645" s="6">
        <v>23347</v>
      </c>
      <c r="P2645" s="6">
        <v>34248</v>
      </c>
      <c r="Q2645" s="6">
        <v>7325</v>
      </c>
      <c r="R2645" s="6">
        <v>29330</v>
      </c>
      <c r="S2645" s="6">
        <v>39945</v>
      </c>
      <c r="T2645" s="6">
        <v>60803</v>
      </c>
      <c r="U2645" s="6" t="s">
        <v>4474</v>
      </c>
      <c r="V2645" s="6" t="s">
        <v>4474</v>
      </c>
      <c r="W2645" s="6">
        <v>291237</v>
      </c>
      <c r="X2645" s="6">
        <v>293531</v>
      </c>
      <c r="Y2645" s="6">
        <v>224975</v>
      </c>
      <c r="Z2645" s="6">
        <v>224315</v>
      </c>
      <c r="AA2645" s="6">
        <v>72376</v>
      </c>
      <c r="AB2645" s="6">
        <v>75179</v>
      </c>
      <c r="AC2645" s="6">
        <v>10651000</v>
      </c>
      <c r="AD2645" s="6">
        <v>10651000</v>
      </c>
      <c r="AF2645">
        <f t="shared" si="820"/>
        <v>2.5151337227069363E-2</v>
      </c>
      <c r="AG2645">
        <f t="shared" si="821"/>
        <v>9.9921303031025685E-2</v>
      </c>
      <c r="AH2645" t="e">
        <f t="shared" si="822"/>
        <v>#VALUE!</v>
      </c>
      <c r="AI2645" t="e">
        <f t="shared" si="823"/>
        <v>#VALUE!</v>
      </c>
      <c r="AJ2645">
        <f t="shared" si="824"/>
        <v>3.1084199182049299</v>
      </c>
      <c r="AK2645">
        <f t="shared" si="825"/>
        <v>2.9837454608334775</v>
      </c>
      <c r="AL2645">
        <f t="shared" si="826"/>
        <v>3.4615070981133471E-2</v>
      </c>
      <c r="AM2645">
        <f t="shared" si="827"/>
        <v>4.4467469335130315E-2</v>
      </c>
      <c r="AN2645">
        <f t="shared" si="828"/>
        <v>2.3158973619423358</v>
      </c>
      <c r="AO2645">
        <f t="shared" si="829"/>
        <v>2.6238489290739309</v>
      </c>
      <c r="AP2645">
        <f t="shared" si="830"/>
        <v>1</v>
      </c>
      <c r="AQ2645">
        <f t="shared" si="831"/>
        <v>1</v>
      </c>
      <c r="AR2645">
        <f t="shared" si="832"/>
        <v>0</v>
      </c>
      <c r="AS2645">
        <f t="shared" si="833"/>
        <v>1</v>
      </c>
      <c r="AT2645">
        <f t="shared" si="834"/>
        <v>0</v>
      </c>
      <c r="AU2645">
        <f t="shared" si="835"/>
        <v>1</v>
      </c>
      <c r="AV2645">
        <f t="shared" si="836"/>
        <v>0</v>
      </c>
      <c r="AW2645">
        <f t="shared" si="837"/>
        <v>0</v>
      </c>
      <c r="AX2645">
        <f t="shared" si="838"/>
        <v>0</v>
      </c>
      <c r="AY2645">
        <f t="shared" si="839"/>
        <v>4</v>
      </c>
    </row>
    <row r="2646" spans="1:51" x14ac:dyDescent="0.3">
      <c r="A2646" s="1" t="s">
        <v>2640</v>
      </c>
      <c r="B2646" s="2">
        <v>4813169</v>
      </c>
      <c r="C2646" s="3" t="s">
        <v>5338</v>
      </c>
      <c r="D2646" s="5">
        <v>18.29</v>
      </c>
      <c r="E2646" s="5">
        <v>197.34975843999999</v>
      </c>
      <c r="F2646" s="3" t="s">
        <v>4470</v>
      </c>
      <c r="G2646" s="3" t="s">
        <v>4471</v>
      </c>
      <c r="H2646" s="3" t="s">
        <v>4673</v>
      </c>
      <c r="I2646" s="3" t="s">
        <v>4673</v>
      </c>
      <c r="J2646" s="3" t="s">
        <v>4544</v>
      </c>
      <c r="K2646" s="6">
        <v>19720</v>
      </c>
      <c r="L2646" s="6">
        <v>20141</v>
      </c>
      <c r="M2646" s="6">
        <v>-16537</v>
      </c>
      <c r="N2646" s="6">
        <v>-14503</v>
      </c>
      <c r="O2646" s="6">
        <v>-17404</v>
      </c>
      <c r="P2646" s="6">
        <v>-15348</v>
      </c>
      <c r="Q2646" s="6">
        <v>-28059</v>
      </c>
      <c r="R2646" s="6">
        <v>-19973</v>
      </c>
      <c r="S2646" s="6">
        <v>-14602</v>
      </c>
      <c r="T2646" s="6">
        <v>-14097</v>
      </c>
      <c r="U2646" s="6" t="s">
        <v>4474</v>
      </c>
      <c r="V2646" s="6" t="s">
        <v>4474</v>
      </c>
      <c r="W2646" s="6">
        <v>74734</v>
      </c>
      <c r="X2646" s="6">
        <v>57296</v>
      </c>
      <c r="Y2646" s="6">
        <v>53888</v>
      </c>
      <c r="Z2646" s="6">
        <v>37313</v>
      </c>
      <c r="AA2646" s="6">
        <v>25577</v>
      </c>
      <c r="AB2646" s="6">
        <v>22611</v>
      </c>
      <c r="AC2646" s="6">
        <v>10511288</v>
      </c>
      <c r="AD2646" s="6">
        <v>9286252</v>
      </c>
      <c r="AF2646">
        <f t="shared" si="820"/>
        <v>-0.3754516016806273</v>
      </c>
      <c r="AG2646">
        <f t="shared" si="821"/>
        <v>-0.34859327003630269</v>
      </c>
      <c r="AH2646" t="e">
        <f t="shared" si="822"/>
        <v>#VALUE!</v>
      </c>
      <c r="AI2646" t="e">
        <f t="shared" si="823"/>
        <v>#VALUE!</v>
      </c>
      <c r="AJ2646">
        <f t="shared" si="824"/>
        <v>2.1068929116002657</v>
      </c>
      <c r="AK2646">
        <f t="shared" si="825"/>
        <v>1.6502144973685375</v>
      </c>
      <c r="AL2646">
        <f t="shared" si="826"/>
        <v>-0.88255578093306286</v>
      </c>
      <c r="AM2646">
        <f t="shared" si="827"/>
        <v>-0.76202770468199199</v>
      </c>
      <c r="AN2646">
        <f t="shared" si="828"/>
        <v>0.26386918939170928</v>
      </c>
      <c r="AO2646">
        <f t="shared" si="829"/>
        <v>0.35152541189611841</v>
      </c>
      <c r="AP2646">
        <f t="shared" si="830"/>
        <v>0</v>
      </c>
      <c r="AQ2646">
        <f t="shared" si="831"/>
        <v>0</v>
      </c>
      <c r="AR2646">
        <f t="shared" si="832"/>
        <v>0</v>
      </c>
      <c r="AS2646">
        <f t="shared" si="833"/>
        <v>1</v>
      </c>
      <c r="AT2646">
        <f t="shared" si="834"/>
        <v>0</v>
      </c>
      <c r="AU2646">
        <f t="shared" si="835"/>
        <v>1</v>
      </c>
      <c r="AV2646">
        <f t="shared" si="836"/>
        <v>0</v>
      </c>
      <c r="AW2646">
        <f t="shared" si="837"/>
        <v>0</v>
      </c>
      <c r="AX2646">
        <f t="shared" si="838"/>
        <v>0</v>
      </c>
      <c r="AY2646">
        <f t="shared" si="839"/>
        <v>2</v>
      </c>
    </row>
    <row r="2647" spans="1:51" x14ac:dyDescent="0.3">
      <c r="A2647" s="1" t="s">
        <v>2641</v>
      </c>
      <c r="B2647" s="2">
        <v>4972894</v>
      </c>
      <c r="C2647" s="3" t="s">
        <v>5335</v>
      </c>
      <c r="D2647" s="5">
        <v>352.01</v>
      </c>
      <c r="E2647" s="5">
        <v>10916.36797128</v>
      </c>
      <c r="F2647" s="3" t="s">
        <v>4470</v>
      </c>
      <c r="G2647" s="3" t="s">
        <v>4471</v>
      </c>
      <c r="H2647" s="3" t="s">
        <v>4472</v>
      </c>
      <c r="I2647" s="3" t="s">
        <v>4472</v>
      </c>
      <c r="J2647" s="3" t="s">
        <v>4490</v>
      </c>
      <c r="K2647" s="6">
        <v>2070866</v>
      </c>
      <c r="L2647" s="6">
        <v>2030048</v>
      </c>
      <c r="M2647" s="6">
        <v>437529</v>
      </c>
      <c r="N2647" s="6">
        <v>409524</v>
      </c>
      <c r="O2647" s="6">
        <v>408812</v>
      </c>
      <c r="P2647" s="6">
        <v>381447</v>
      </c>
      <c r="Q2647" s="6">
        <v>365666</v>
      </c>
      <c r="R2647" s="6">
        <v>339790</v>
      </c>
      <c r="S2647" s="6">
        <v>574544</v>
      </c>
      <c r="T2647" s="6">
        <v>539854</v>
      </c>
      <c r="U2647" s="6" t="s">
        <v>4474</v>
      </c>
      <c r="V2647" s="6" t="s">
        <v>4474</v>
      </c>
      <c r="W2647" s="6">
        <v>2084061</v>
      </c>
      <c r="X2647" s="6">
        <v>1920048</v>
      </c>
      <c r="Y2647" s="6">
        <v>1032595</v>
      </c>
      <c r="Z2647" s="6">
        <v>872523</v>
      </c>
      <c r="AA2647" s="6">
        <v>1041354</v>
      </c>
      <c r="AB2647" s="6">
        <v>993088</v>
      </c>
      <c r="AC2647" s="6">
        <v>31011528</v>
      </c>
      <c r="AD2647" s="6">
        <v>30931476</v>
      </c>
      <c r="AF2647">
        <f t="shared" si="820"/>
        <v>0.17545839589148302</v>
      </c>
      <c r="AG2647">
        <f t="shared" si="821"/>
        <v>0.17696953409498095</v>
      </c>
      <c r="AH2647" t="e">
        <f t="shared" si="822"/>
        <v>#VALUE!</v>
      </c>
      <c r="AI2647" t="e">
        <f t="shared" si="823"/>
        <v>#VALUE!</v>
      </c>
      <c r="AJ2647">
        <f t="shared" si="824"/>
        <v>0.99158883530480513</v>
      </c>
      <c r="AK2647">
        <f t="shared" si="825"/>
        <v>0.87859585454662625</v>
      </c>
      <c r="AL2647">
        <f t="shared" si="826"/>
        <v>0.19741113138175043</v>
      </c>
      <c r="AM2647">
        <f t="shared" si="827"/>
        <v>0.18790048314128532</v>
      </c>
      <c r="AN2647">
        <f t="shared" si="828"/>
        <v>0.99366861142740059</v>
      </c>
      <c r="AO2647">
        <f t="shared" si="829"/>
        <v>1.0572902344108064</v>
      </c>
      <c r="AP2647">
        <f t="shared" si="830"/>
        <v>1</v>
      </c>
      <c r="AQ2647">
        <f t="shared" si="831"/>
        <v>1</v>
      </c>
      <c r="AR2647">
        <f t="shared" si="832"/>
        <v>0</v>
      </c>
      <c r="AS2647">
        <f t="shared" si="833"/>
        <v>1</v>
      </c>
      <c r="AT2647">
        <f t="shared" si="834"/>
        <v>0</v>
      </c>
      <c r="AU2647">
        <f t="shared" si="835"/>
        <v>1</v>
      </c>
      <c r="AV2647">
        <f t="shared" si="836"/>
        <v>1</v>
      </c>
      <c r="AW2647">
        <f t="shared" si="837"/>
        <v>0</v>
      </c>
      <c r="AX2647">
        <f t="shared" si="838"/>
        <v>0</v>
      </c>
      <c r="AY2647">
        <f t="shared" si="839"/>
        <v>5</v>
      </c>
    </row>
    <row r="2648" spans="1:51" x14ac:dyDescent="0.3">
      <c r="A2648" s="1" t="s">
        <v>2642</v>
      </c>
      <c r="B2648" s="2">
        <v>4806212</v>
      </c>
      <c r="C2648" s="3" t="s">
        <v>5337</v>
      </c>
      <c r="D2648" s="5">
        <v>81.790000000000006</v>
      </c>
      <c r="E2648" s="5">
        <v>104878.14584899</v>
      </c>
      <c r="F2648" s="3" t="s">
        <v>4470</v>
      </c>
      <c r="G2648" s="3" t="s">
        <v>4512</v>
      </c>
      <c r="H2648" s="3" t="s">
        <v>4513</v>
      </c>
      <c r="I2648" s="3" t="s">
        <v>4514</v>
      </c>
      <c r="J2648" s="3" t="s">
        <v>4853</v>
      </c>
      <c r="K2648" s="6">
        <v>32996000</v>
      </c>
      <c r="L2648" s="6">
        <v>32577000</v>
      </c>
      <c r="M2648" s="6">
        <v>9162000</v>
      </c>
      <c r="N2648" s="6">
        <v>9013000</v>
      </c>
      <c r="O2648" s="6">
        <v>6522000</v>
      </c>
      <c r="P2648" s="6">
        <v>6376000</v>
      </c>
      <c r="Q2648" s="6">
        <v>4323000</v>
      </c>
      <c r="R2648" s="6">
        <v>3955000</v>
      </c>
      <c r="S2648" s="6">
        <v>7195000</v>
      </c>
      <c r="T2648" s="6">
        <v>6898000</v>
      </c>
      <c r="U2648" s="6">
        <v>24557000</v>
      </c>
      <c r="V2648" s="6">
        <v>26260000</v>
      </c>
      <c r="W2648" s="6">
        <v>90042000</v>
      </c>
      <c r="X2648" s="6">
        <v>89749000</v>
      </c>
      <c r="Y2648" s="6">
        <v>22438000</v>
      </c>
      <c r="Z2648" s="6">
        <v>21947000</v>
      </c>
      <c r="AA2648" s="6">
        <v>12195000</v>
      </c>
      <c r="AB2648" s="6">
        <v>10287000</v>
      </c>
      <c r="AC2648" s="6">
        <v>1282553150</v>
      </c>
      <c r="AD2648" s="6">
        <v>1282494588</v>
      </c>
      <c r="AF2648">
        <f t="shared" si="820"/>
        <v>4.801092823349104E-2</v>
      </c>
      <c r="AG2648">
        <f t="shared" si="821"/>
        <v>4.4067343368728341E-2</v>
      </c>
      <c r="AH2648">
        <f t="shared" si="822"/>
        <v>0.27272828235712221</v>
      </c>
      <c r="AI2648">
        <f t="shared" si="823"/>
        <v>0.29259378934584229</v>
      </c>
      <c r="AJ2648">
        <f t="shared" si="824"/>
        <v>1.8399343993439934</v>
      </c>
      <c r="AK2648">
        <f t="shared" si="825"/>
        <v>2.133469427432682</v>
      </c>
      <c r="AL2648">
        <f t="shared" si="826"/>
        <v>0.19766032246332887</v>
      </c>
      <c r="AM2648">
        <f t="shared" si="827"/>
        <v>0.19572090738864845</v>
      </c>
      <c r="AN2648">
        <f t="shared" si="828"/>
        <v>0.36645121165678241</v>
      </c>
      <c r="AO2648">
        <f t="shared" si="829"/>
        <v>0.36297897469609691</v>
      </c>
      <c r="AP2648">
        <f t="shared" si="830"/>
        <v>1</v>
      </c>
      <c r="AQ2648">
        <f t="shared" si="831"/>
        <v>1</v>
      </c>
      <c r="AR2648">
        <f t="shared" si="832"/>
        <v>1</v>
      </c>
      <c r="AS2648">
        <f t="shared" si="833"/>
        <v>1</v>
      </c>
      <c r="AT2648">
        <f t="shared" si="834"/>
        <v>1</v>
      </c>
      <c r="AU2648">
        <f t="shared" si="835"/>
        <v>0</v>
      </c>
      <c r="AV2648">
        <f t="shared" si="836"/>
        <v>1</v>
      </c>
      <c r="AW2648">
        <f t="shared" si="837"/>
        <v>1</v>
      </c>
      <c r="AX2648">
        <f t="shared" si="838"/>
        <v>0</v>
      </c>
      <c r="AY2648">
        <f t="shared" si="839"/>
        <v>7</v>
      </c>
    </row>
    <row r="2649" spans="1:51" x14ac:dyDescent="0.3">
      <c r="A2649" s="1" t="s">
        <v>2643</v>
      </c>
      <c r="B2649" s="2">
        <v>6336799</v>
      </c>
      <c r="C2649" s="3" t="s">
        <v>5335</v>
      </c>
      <c r="D2649" s="5">
        <v>5.91</v>
      </c>
      <c r="E2649" s="5">
        <v>461.88659990999997</v>
      </c>
      <c r="F2649" s="3" t="s">
        <v>4470</v>
      </c>
      <c r="G2649" s="3" t="s">
        <v>4471</v>
      </c>
      <c r="H2649" s="3" t="s">
        <v>4489</v>
      </c>
      <c r="I2649" s="3" t="s">
        <v>4489</v>
      </c>
      <c r="J2649" s="3" t="s">
        <v>4495</v>
      </c>
      <c r="K2649" s="6">
        <v>13929</v>
      </c>
      <c r="L2649" s="6">
        <v>8122</v>
      </c>
      <c r="M2649" s="6">
        <v>-162807</v>
      </c>
      <c r="N2649" s="6">
        <v>-155309</v>
      </c>
      <c r="O2649" s="6">
        <v>-176476</v>
      </c>
      <c r="P2649" s="6">
        <v>-169197</v>
      </c>
      <c r="Q2649" s="6">
        <v>-88177</v>
      </c>
      <c r="R2649" s="6">
        <v>-93144</v>
      </c>
      <c r="S2649" s="6">
        <v>-95766</v>
      </c>
      <c r="T2649" s="6">
        <v>-95158</v>
      </c>
      <c r="U2649" s="6">
        <v>72942</v>
      </c>
      <c r="V2649" s="6">
        <v>72665</v>
      </c>
      <c r="W2649" s="6">
        <v>299488</v>
      </c>
      <c r="X2649" s="6">
        <v>266651</v>
      </c>
      <c r="Y2649" s="6">
        <v>139046</v>
      </c>
      <c r="Z2649" s="6">
        <v>110774</v>
      </c>
      <c r="AA2649" s="6">
        <v>59418</v>
      </c>
      <c r="AB2649" s="6">
        <v>47006</v>
      </c>
      <c r="AC2649" s="6">
        <v>77695418</v>
      </c>
      <c r="AD2649" s="6">
        <v>64684187</v>
      </c>
      <c r="AF2649">
        <f t="shared" si="820"/>
        <v>-0.2944258200662464</v>
      </c>
      <c r="AG2649">
        <f t="shared" si="821"/>
        <v>-0.34931052199316709</v>
      </c>
      <c r="AH2649">
        <f t="shared" si="822"/>
        <v>0.24355566834063469</v>
      </c>
      <c r="AI2649">
        <f t="shared" si="823"/>
        <v>0.27250975994839699</v>
      </c>
      <c r="AJ2649">
        <f t="shared" si="824"/>
        <v>2.3401326197448586</v>
      </c>
      <c r="AK2649">
        <f t="shared" si="825"/>
        <v>2.3565927753903755</v>
      </c>
      <c r="AL2649">
        <f t="shared" si="826"/>
        <v>-12.66968195850384</v>
      </c>
      <c r="AM2649">
        <f t="shared" si="827"/>
        <v>-20.831937946318639</v>
      </c>
      <c r="AN2649">
        <f t="shared" si="828"/>
        <v>4.6509376001709582E-2</v>
      </c>
      <c r="AO2649">
        <f t="shared" si="829"/>
        <v>3.045928948325714E-2</v>
      </c>
      <c r="AP2649">
        <f t="shared" si="830"/>
        <v>0</v>
      </c>
      <c r="AQ2649">
        <f t="shared" si="831"/>
        <v>0</v>
      </c>
      <c r="AR2649">
        <f t="shared" si="832"/>
        <v>1</v>
      </c>
      <c r="AS2649">
        <f t="shared" si="833"/>
        <v>0</v>
      </c>
      <c r="AT2649">
        <f t="shared" si="834"/>
        <v>1</v>
      </c>
      <c r="AU2649">
        <f t="shared" si="835"/>
        <v>0</v>
      </c>
      <c r="AV2649">
        <f t="shared" si="836"/>
        <v>1</v>
      </c>
      <c r="AW2649">
        <f t="shared" si="837"/>
        <v>1</v>
      </c>
      <c r="AX2649">
        <f t="shared" si="838"/>
        <v>0</v>
      </c>
      <c r="AY2649">
        <f t="shared" si="839"/>
        <v>4</v>
      </c>
    </row>
    <row r="2650" spans="1:51" x14ac:dyDescent="0.3">
      <c r="A2650" s="1" t="s">
        <v>2644</v>
      </c>
      <c r="B2650" s="2">
        <v>101525547</v>
      </c>
      <c r="C2650" s="3" t="s">
        <v>5338</v>
      </c>
      <c r="D2650" s="7">
        <v>10.1</v>
      </c>
      <c r="E2650" s="5">
        <v>218.3783822</v>
      </c>
      <c r="F2650" s="3" t="s">
        <v>4480</v>
      </c>
      <c r="G2650" s="3" t="s">
        <v>4491</v>
      </c>
      <c r="H2650" s="3" t="s">
        <v>4492</v>
      </c>
      <c r="I2650" s="3" t="s">
        <v>4493</v>
      </c>
      <c r="J2650" s="3" t="s">
        <v>4494</v>
      </c>
      <c r="K2650" s="6" t="s">
        <v>4474</v>
      </c>
      <c r="L2650" s="6" t="s">
        <v>4474</v>
      </c>
      <c r="M2650" s="6" t="s">
        <v>4474</v>
      </c>
      <c r="N2650" s="6" t="s">
        <v>4474</v>
      </c>
      <c r="O2650" s="6" t="s">
        <v>4474</v>
      </c>
      <c r="P2650" s="6" t="s">
        <v>4474</v>
      </c>
      <c r="Q2650" s="6" t="s">
        <v>4474</v>
      </c>
      <c r="R2650" s="6" t="s">
        <v>4474</v>
      </c>
      <c r="S2650" s="6" t="s">
        <v>4474</v>
      </c>
      <c r="T2650" s="6" t="s">
        <v>4474</v>
      </c>
      <c r="U2650" s="6" t="s">
        <v>4474</v>
      </c>
      <c r="V2650" s="6" t="s">
        <v>4474</v>
      </c>
      <c r="W2650" s="6" t="s">
        <v>4474</v>
      </c>
      <c r="X2650" s="6" t="s">
        <v>4474</v>
      </c>
      <c r="Y2650" s="6" t="s">
        <v>4474</v>
      </c>
      <c r="Z2650" s="6" t="s">
        <v>4474</v>
      </c>
      <c r="AA2650" s="6" t="s">
        <v>4474</v>
      </c>
      <c r="AB2650" s="6" t="s">
        <v>4474</v>
      </c>
      <c r="AC2650" s="6" t="s">
        <v>4474</v>
      </c>
      <c r="AD2650" s="6" t="s">
        <v>4474</v>
      </c>
      <c r="AF2650" t="e">
        <f t="shared" si="820"/>
        <v>#VALUE!</v>
      </c>
      <c r="AG2650" t="e">
        <f t="shared" si="821"/>
        <v>#VALUE!</v>
      </c>
      <c r="AH2650" t="e">
        <f t="shared" si="822"/>
        <v>#VALUE!</v>
      </c>
      <c r="AI2650" t="e">
        <f t="shared" si="823"/>
        <v>#VALUE!</v>
      </c>
      <c r="AJ2650" t="e">
        <f t="shared" si="824"/>
        <v>#VALUE!</v>
      </c>
      <c r="AK2650" t="e">
        <f t="shared" si="825"/>
        <v>#VALUE!</v>
      </c>
      <c r="AL2650" t="e">
        <f t="shared" si="826"/>
        <v>#VALUE!</v>
      </c>
      <c r="AM2650" t="e">
        <f t="shared" si="827"/>
        <v>#VALUE!</v>
      </c>
      <c r="AN2650" t="e">
        <f t="shared" si="828"/>
        <v>#VALUE!</v>
      </c>
      <c r="AO2650" t="e">
        <f t="shared" si="829"/>
        <v>#VALUE!</v>
      </c>
      <c r="AP2650">
        <f t="shared" si="830"/>
        <v>0</v>
      </c>
      <c r="AQ2650">
        <f t="shared" si="831"/>
        <v>0</v>
      </c>
      <c r="AR2650">
        <f t="shared" si="832"/>
        <v>0</v>
      </c>
      <c r="AS2650">
        <f t="shared" si="833"/>
        <v>0</v>
      </c>
      <c r="AT2650">
        <f t="shared" si="834"/>
        <v>0</v>
      </c>
      <c r="AU2650">
        <f t="shared" si="835"/>
        <v>0</v>
      </c>
      <c r="AV2650">
        <f t="shared" si="836"/>
        <v>0</v>
      </c>
      <c r="AW2650">
        <f t="shared" si="837"/>
        <v>0</v>
      </c>
      <c r="AX2650">
        <f t="shared" si="838"/>
        <v>0</v>
      </c>
      <c r="AY2650">
        <f t="shared" si="839"/>
        <v>0</v>
      </c>
    </row>
    <row r="2651" spans="1:51" x14ac:dyDescent="0.3">
      <c r="A2651" s="1" t="s">
        <v>2645</v>
      </c>
      <c r="B2651" s="2">
        <v>4620262</v>
      </c>
      <c r="C2651" s="3" t="s">
        <v>5335</v>
      </c>
      <c r="D2651" s="7">
        <v>5.56</v>
      </c>
      <c r="E2651" s="5">
        <v>2333.5832409599998</v>
      </c>
      <c r="F2651" s="3" t="s">
        <v>4475</v>
      </c>
      <c r="G2651" s="3" t="s">
        <v>4529</v>
      </c>
      <c r="H2651" s="3" t="s">
        <v>4530</v>
      </c>
      <c r="I2651" s="3" t="s">
        <v>4531</v>
      </c>
      <c r="J2651" s="3" t="s">
        <v>5023</v>
      </c>
      <c r="K2651" s="6">
        <v>4540808</v>
      </c>
      <c r="L2651" s="6">
        <v>4382890</v>
      </c>
      <c r="M2651" s="6">
        <v>1060384.75</v>
      </c>
      <c r="N2651" s="6">
        <v>1011137.5</v>
      </c>
      <c r="O2651" s="6">
        <v>500896</v>
      </c>
      <c r="P2651" s="6">
        <v>457013</v>
      </c>
      <c r="Q2651" s="6">
        <v>-214777</v>
      </c>
      <c r="R2651" s="6">
        <v>-264262</v>
      </c>
      <c r="S2651" s="6" t="s">
        <v>4474</v>
      </c>
      <c r="T2651" s="6" t="s">
        <v>4474</v>
      </c>
      <c r="U2651" s="6">
        <v>7132126</v>
      </c>
      <c r="V2651" s="6">
        <v>7223046</v>
      </c>
      <c r="W2651" s="6">
        <v>7994828</v>
      </c>
      <c r="X2651" s="6">
        <v>8014387</v>
      </c>
      <c r="Y2651" s="6">
        <v>1357594</v>
      </c>
      <c r="Z2651" s="6">
        <v>1386238</v>
      </c>
      <c r="AA2651" s="6">
        <v>1142201</v>
      </c>
      <c r="AB2651" s="6">
        <v>1071529</v>
      </c>
      <c r="AC2651" s="6">
        <v>419709216</v>
      </c>
      <c r="AD2651" s="6">
        <v>440422111</v>
      </c>
      <c r="AF2651">
        <f t="shared" si="820"/>
        <v>-2.6864492894656394E-2</v>
      </c>
      <c r="AG2651">
        <f t="shared" si="821"/>
        <v>-3.2973451369393565E-2</v>
      </c>
      <c r="AH2651">
        <f t="shared" si="822"/>
        <v>0.89209248779335837</v>
      </c>
      <c r="AI2651">
        <f t="shared" si="823"/>
        <v>0.9012599466434551</v>
      </c>
      <c r="AJ2651">
        <f t="shared" si="824"/>
        <v>1.1885771418515656</v>
      </c>
      <c r="AK2651">
        <f t="shared" si="825"/>
        <v>1.293700870438411</v>
      </c>
      <c r="AL2651">
        <f t="shared" si="826"/>
        <v>0.11030988317497679</v>
      </c>
      <c r="AM2651">
        <f t="shared" si="827"/>
        <v>0.10427206706077496</v>
      </c>
      <c r="AN2651">
        <f t="shared" si="828"/>
        <v>0.56796819143576327</v>
      </c>
      <c r="AO2651">
        <f t="shared" si="829"/>
        <v>0.54687775871067867</v>
      </c>
      <c r="AP2651">
        <f t="shared" si="830"/>
        <v>0</v>
      </c>
      <c r="AQ2651">
        <f t="shared" si="831"/>
        <v>0</v>
      </c>
      <c r="AR2651">
        <f t="shared" si="832"/>
        <v>1</v>
      </c>
      <c r="AS2651">
        <f t="shared" si="833"/>
        <v>0</v>
      </c>
      <c r="AT2651">
        <f t="shared" si="834"/>
        <v>1</v>
      </c>
      <c r="AU2651">
        <f t="shared" si="835"/>
        <v>0</v>
      </c>
      <c r="AV2651">
        <f t="shared" si="836"/>
        <v>1</v>
      </c>
      <c r="AW2651">
        <f t="shared" si="837"/>
        <v>1</v>
      </c>
      <c r="AX2651">
        <f t="shared" si="838"/>
        <v>1</v>
      </c>
      <c r="AY2651">
        <f t="shared" si="839"/>
        <v>5</v>
      </c>
    </row>
    <row r="2652" spans="1:51" x14ac:dyDescent="0.3">
      <c r="A2652" s="1" t="s">
        <v>2646</v>
      </c>
      <c r="B2652" s="2">
        <v>4160258</v>
      </c>
      <c r="C2652" s="3" t="s">
        <v>5335</v>
      </c>
      <c r="D2652" s="5">
        <v>1740</v>
      </c>
      <c r="E2652" s="5">
        <v>88213.432499999995</v>
      </c>
      <c r="F2652" s="3" t="s">
        <v>4475</v>
      </c>
      <c r="G2652" s="3" t="s">
        <v>4476</v>
      </c>
      <c r="H2652" s="3" t="s">
        <v>4637</v>
      </c>
      <c r="I2652" s="3" t="s">
        <v>4637</v>
      </c>
      <c r="J2652" s="3" t="s">
        <v>4479</v>
      </c>
      <c r="K2652" s="6">
        <v>18493000</v>
      </c>
      <c r="L2652" s="6">
        <v>17108000</v>
      </c>
      <c r="M2652" s="6">
        <v>2713000</v>
      </c>
      <c r="N2652" s="6">
        <v>2919000</v>
      </c>
      <c r="O2652" s="6">
        <v>2113000</v>
      </c>
      <c r="P2652" s="6">
        <v>2341000</v>
      </c>
      <c r="Q2652" s="6">
        <v>1437000</v>
      </c>
      <c r="R2652" s="6">
        <v>1399000</v>
      </c>
      <c r="S2652" s="6">
        <v>6922000</v>
      </c>
      <c r="T2652" s="6">
        <v>6263000</v>
      </c>
      <c r="U2652" s="6">
        <v>3044000</v>
      </c>
      <c r="V2652" s="6">
        <v>2376000</v>
      </c>
      <c r="W2652" s="6">
        <v>22623000</v>
      </c>
      <c r="X2652" s="6">
        <v>20030000</v>
      </c>
      <c r="Y2652" s="6">
        <v>17824000</v>
      </c>
      <c r="Z2652" s="6">
        <v>16479000</v>
      </c>
      <c r="AA2652" s="6">
        <v>14313000</v>
      </c>
      <c r="AB2652" s="6">
        <v>12914000</v>
      </c>
      <c r="AC2652" s="6">
        <v>50697438</v>
      </c>
      <c r="AD2652" s="6">
        <v>50697438</v>
      </c>
      <c r="AF2652">
        <f t="shared" si="820"/>
        <v>6.3519427131680142E-2</v>
      </c>
      <c r="AG2652">
        <f t="shared" si="821"/>
        <v>6.9845232151772338E-2</v>
      </c>
      <c r="AH2652">
        <f t="shared" si="822"/>
        <v>0.13455333068116518</v>
      </c>
      <c r="AI2652">
        <f t="shared" si="823"/>
        <v>0.11862206689965052</v>
      </c>
      <c r="AJ2652">
        <f t="shared" si="824"/>
        <v>1.245301474184308</v>
      </c>
      <c r="AK2652">
        <f t="shared" si="825"/>
        <v>1.2760569924113365</v>
      </c>
      <c r="AL2652">
        <f t="shared" si="826"/>
        <v>0.11425944952144054</v>
      </c>
      <c r="AM2652">
        <f t="shared" si="827"/>
        <v>0.13683656768763153</v>
      </c>
      <c r="AN2652">
        <f t="shared" si="828"/>
        <v>0.81744242584979887</v>
      </c>
      <c r="AO2652">
        <f t="shared" si="829"/>
        <v>0.85411882176734899</v>
      </c>
      <c r="AP2652">
        <f t="shared" si="830"/>
        <v>1</v>
      </c>
      <c r="AQ2652">
        <f t="shared" si="831"/>
        <v>1</v>
      </c>
      <c r="AR2652">
        <f t="shared" si="832"/>
        <v>0</v>
      </c>
      <c r="AS2652">
        <f t="shared" si="833"/>
        <v>1</v>
      </c>
      <c r="AT2652">
        <f t="shared" si="834"/>
        <v>0</v>
      </c>
      <c r="AU2652">
        <f t="shared" si="835"/>
        <v>0</v>
      </c>
      <c r="AV2652">
        <f t="shared" si="836"/>
        <v>0</v>
      </c>
      <c r="AW2652">
        <f t="shared" si="837"/>
        <v>0</v>
      </c>
      <c r="AX2652">
        <f t="shared" si="838"/>
        <v>0</v>
      </c>
      <c r="AY2652">
        <f t="shared" si="839"/>
        <v>3</v>
      </c>
    </row>
    <row r="2653" spans="1:51" x14ac:dyDescent="0.3">
      <c r="A2653" s="1" t="s">
        <v>2647</v>
      </c>
      <c r="B2653" s="2">
        <v>113567</v>
      </c>
      <c r="C2653" s="3" t="s">
        <v>5335</v>
      </c>
      <c r="D2653" s="5">
        <v>42.21</v>
      </c>
      <c r="E2653" s="5">
        <v>681.35082308999995</v>
      </c>
      <c r="F2653" s="3" t="s">
        <v>4480</v>
      </c>
      <c r="G2653" s="3" t="s">
        <v>4481</v>
      </c>
      <c r="H2653" s="3" t="s">
        <v>4481</v>
      </c>
      <c r="I2653" s="3" t="s">
        <v>4482</v>
      </c>
      <c r="J2653" s="3" t="s">
        <v>4484</v>
      </c>
      <c r="K2653" s="6">
        <v>228872</v>
      </c>
      <c r="L2653" s="6">
        <v>228729</v>
      </c>
      <c r="M2653" s="6" t="s">
        <v>4474</v>
      </c>
      <c r="N2653" s="6" t="s">
        <v>4474</v>
      </c>
      <c r="O2653" s="6">
        <v>221710</v>
      </c>
      <c r="P2653" s="6">
        <v>210213</v>
      </c>
      <c r="Q2653" s="6">
        <v>79996</v>
      </c>
      <c r="R2653" s="6">
        <v>81233</v>
      </c>
      <c r="S2653" s="6">
        <v>33961</v>
      </c>
      <c r="T2653" s="6">
        <v>78495</v>
      </c>
      <c r="U2653" s="6">
        <v>89228</v>
      </c>
      <c r="V2653" s="6">
        <v>89143</v>
      </c>
      <c r="W2653" s="6">
        <v>5917127</v>
      </c>
      <c r="X2653" s="6">
        <v>5602388</v>
      </c>
      <c r="Y2653" s="6" t="s">
        <v>4474</v>
      </c>
      <c r="Z2653" s="6" t="s">
        <v>4474</v>
      </c>
      <c r="AA2653" s="6" t="s">
        <v>4474</v>
      </c>
      <c r="AB2653" s="6" t="s">
        <v>4474</v>
      </c>
      <c r="AC2653" s="6">
        <v>16142433</v>
      </c>
      <c r="AD2653" s="6">
        <v>16137646</v>
      </c>
      <c r="AF2653">
        <f t="shared" si="820"/>
        <v>1.3519398856911471E-2</v>
      </c>
      <c r="AG2653">
        <f t="shared" si="821"/>
        <v>1.4499709766620949E-2</v>
      </c>
      <c r="AH2653">
        <f t="shared" si="822"/>
        <v>1.5079615495831001E-2</v>
      </c>
      <c r="AI2653">
        <f t="shared" si="823"/>
        <v>1.5911607693005196E-2</v>
      </c>
      <c r="AJ2653" t="e">
        <f t="shared" si="824"/>
        <v>#VALUE!</v>
      </c>
      <c r="AK2653" t="e">
        <f t="shared" si="825"/>
        <v>#VALUE!</v>
      </c>
      <c r="AL2653">
        <f t="shared" si="826"/>
        <v>0.96870739976930331</v>
      </c>
      <c r="AM2653">
        <f t="shared" si="827"/>
        <v>0.91904830607400023</v>
      </c>
      <c r="AN2653">
        <f t="shared" si="828"/>
        <v>3.8679582168846469E-2</v>
      </c>
      <c r="AO2653">
        <f t="shared" si="829"/>
        <v>4.0827054463203907E-2</v>
      </c>
      <c r="AP2653">
        <f t="shared" si="830"/>
        <v>1</v>
      </c>
      <c r="AQ2653">
        <f t="shared" si="831"/>
        <v>1</v>
      </c>
      <c r="AR2653">
        <f t="shared" si="832"/>
        <v>0</v>
      </c>
      <c r="AS2653">
        <f t="shared" si="833"/>
        <v>0</v>
      </c>
      <c r="AT2653">
        <f t="shared" si="834"/>
        <v>1</v>
      </c>
      <c r="AU2653">
        <f t="shared" si="835"/>
        <v>0</v>
      </c>
      <c r="AV2653">
        <f t="shared" si="836"/>
        <v>1</v>
      </c>
      <c r="AW2653">
        <f t="shared" si="837"/>
        <v>0</v>
      </c>
      <c r="AX2653">
        <f t="shared" si="838"/>
        <v>0</v>
      </c>
      <c r="AY2653">
        <f t="shared" si="839"/>
        <v>4</v>
      </c>
    </row>
    <row r="2654" spans="1:51" x14ac:dyDescent="0.3">
      <c r="A2654" s="1" t="s">
        <v>2648</v>
      </c>
      <c r="B2654" s="2">
        <v>4273759</v>
      </c>
      <c r="C2654" s="3" t="s">
        <v>5335</v>
      </c>
      <c r="D2654" s="7">
        <v>6.4</v>
      </c>
      <c r="E2654" s="5">
        <v>427.83820800000001</v>
      </c>
      <c r="F2654" s="3" t="s">
        <v>4583</v>
      </c>
      <c r="G2654" s="3" t="s">
        <v>4583</v>
      </c>
      <c r="H2654" s="3" t="s">
        <v>4930</v>
      </c>
      <c r="I2654" s="3" t="s">
        <v>4931</v>
      </c>
      <c r="J2654" s="3" t="s">
        <v>5179</v>
      </c>
      <c r="K2654" s="6">
        <v>2025449</v>
      </c>
      <c r="L2654" s="6">
        <v>1994129</v>
      </c>
      <c r="M2654" s="6">
        <v>117355</v>
      </c>
      <c r="N2654" s="6">
        <v>104035</v>
      </c>
      <c r="O2654" s="6">
        <v>-48410</v>
      </c>
      <c r="P2654" s="6">
        <v>-61069</v>
      </c>
      <c r="Q2654" s="6">
        <v>-189064</v>
      </c>
      <c r="R2654" s="6">
        <v>-197461</v>
      </c>
      <c r="S2654" s="6">
        <v>10327</v>
      </c>
      <c r="T2654" s="6">
        <v>-1062</v>
      </c>
      <c r="U2654" s="6">
        <v>1555608</v>
      </c>
      <c r="V2654" s="6">
        <v>1527653</v>
      </c>
      <c r="W2654" s="6">
        <v>2502599</v>
      </c>
      <c r="X2654" s="6">
        <v>2484462</v>
      </c>
      <c r="Y2654" s="6">
        <v>1059270</v>
      </c>
      <c r="Z2654" s="6">
        <v>1068736</v>
      </c>
      <c r="AA2654" s="6">
        <v>279435</v>
      </c>
      <c r="AB2654" s="6">
        <v>308610</v>
      </c>
      <c r="AC2654" s="6">
        <v>66849720</v>
      </c>
      <c r="AD2654" s="6">
        <v>66849946</v>
      </c>
      <c r="AF2654">
        <f t="shared" si="820"/>
        <v>-7.5547061275098401E-2</v>
      </c>
      <c r="AG2654">
        <f t="shared" si="821"/>
        <v>-7.9478373990022791E-2</v>
      </c>
      <c r="AH2654">
        <f t="shared" si="822"/>
        <v>0.62159698777151273</v>
      </c>
      <c r="AI2654">
        <f t="shared" si="823"/>
        <v>0.61488281970100567</v>
      </c>
      <c r="AJ2654">
        <f t="shared" si="824"/>
        <v>3.790756347630039</v>
      </c>
      <c r="AK2654">
        <f t="shared" si="825"/>
        <v>3.4630634133696252</v>
      </c>
      <c r="AL2654">
        <f t="shared" si="826"/>
        <v>-2.3900873337220536E-2</v>
      </c>
      <c r="AM2654">
        <f t="shared" si="827"/>
        <v>-3.0624397920094436E-2</v>
      </c>
      <c r="AN2654">
        <f t="shared" si="828"/>
        <v>0.80933821199481015</v>
      </c>
      <c r="AO2654">
        <f t="shared" si="829"/>
        <v>0.80264016917948433</v>
      </c>
      <c r="AP2654">
        <f t="shared" si="830"/>
        <v>0</v>
      </c>
      <c r="AQ2654">
        <f t="shared" si="831"/>
        <v>1</v>
      </c>
      <c r="AR2654">
        <f t="shared" si="832"/>
        <v>1</v>
      </c>
      <c r="AS2654">
        <f t="shared" si="833"/>
        <v>1</v>
      </c>
      <c r="AT2654">
        <f t="shared" si="834"/>
        <v>0</v>
      </c>
      <c r="AU2654">
        <f t="shared" si="835"/>
        <v>1</v>
      </c>
      <c r="AV2654">
        <f t="shared" si="836"/>
        <v>1</v>
      </c>
      <c r="AW2654">
        <f t="shared" si="837"/>
        <v>1</v>
      </c>
      <c r="AX2654">
        <f t="shared" si="838"/>
        <v>1</v>
      </c>
      <c r="AY2654">
        <f t="shared" si="839"/>
        <v>7</v>
      </c>
    </row>
    <row r="2655" spans="1:51" x14ac:dyDescent="0.3">
      <c r="A2655" s="1" t="s">
        <v>2649</v>
      </c>
      <c r="B2655" s="2">
        <v>4149826</v>
      </c>
      <c r="C2655" s="3" t="s">
        <v>5336</v>
      </c>
      <c r="D2655" s="5">
        <v>35.36</v>
      </c>
      <c r="E2655" s="5">
        <v>1618.2158532799999</v>
      </c>
      <c r="F2655" s="3" t="s">
        <v>4480</v>
      </c>
      <c r="G2655" s="3" t="s">
        <v>4491</v>
      </c>
      <c r="H2655" s="3" t="s">
        <v>4491</v>
      </c>
      <c r="I2655" s="3" t="s">
        <v>4831</v>
      </c>
      <c r="J2655" s="3" t="s">
        <v>5032</v>
      </c>
      <c r="K2655" s="6">
        <v>635027</v>
      </c>
      <c r="L2655" s="6">
        <v>638968</v>
      </c>
      <c r="M2655" s="6" t="s">
        <v>4474</v>
      </c>
      <c r="N2655" s="6" t="s">
        <v>4474</v>
      </c>
      <c r="O2655" s="6">
        <v>1175029</v>
      </c>
      <c r="P2655" s="6">
        <v>1173375</v>
      </c>
      <c r="Q2655" s="6">
        <v>302193</v>
      </c>
      <c r="R2655" s="6">
        <v>322424</v>
      </c>
      <c r="S2655" s="6">
        <v>-88969</v>
      </c>
      <c r="T2655" s="6">
        <v>-146035</v>
      </c>
      <c r="U2655" s="6">
        <v>104877</v>
      </c>
      <c r="V2655" s="6">
        <v>116684</v>
      </c>
      <c r="W2655" s="6">
        <v>18652976</v>
      </c>
      <c r="X2655" s="6">
        <v>18212422</v>
      </c>
      <c r="Y2655" s="6" t="s">
        <v>4474</v>
      </c>
      <c r="Z2655" s="6" t="s">
        <v>4474</v>
      </c>
      <c r="AA2655" s="6" t="s">
        <v>4474</v>
      </c>
      <c r="AB2655" s="6" t="s">
        <v>4474</v>
      </c>
      <c r="AC2655" s="6">
        <v>45764023</v>
      </c>
      <c r="AD2655" s="6">
        <v>45757567</v>
      </c>
      <c r="AF2655">
        <f t="shared" si="820"/>
        <v>1.6200792838633363E-2</v>
      </c>
      <c r="AG2655">
        <f t="shared" si="821"/>
        <v>1.7703521255986711E-2</v>
      </c>
      <c r="AH2655">
        <f t="shared" si="822"/>
        <v>5.62253444168909E-3</v>
      </c>
      <c r="AI2655">
        <f t="shared" si="823"/>
        <v>6.4068359496611705E-3</v>
      </c>
      <c r="AJ2655" t="e">
        <f t="shared" si="824"/>
        <v>#VALUE!</v>
      </c>
      <c r="AK2655" t="e">
        <f t="shared" si="825"/>
        <v>#VALUE!</v>
      </c>
      <c r="AL2655">
        <f t="shared" si="826"/>
        <v>1.8503606933248506</v>
      </c>
      <c r="AM2655">
        <f t="shared" si="827"/>
        <v>1.836359567302275</v>
      </c>
      <c r="AN2655">
        <f t="shared" si="828"/>
        <v>3.4044272613656931E-2</v>
      </c>
      <c r="AO2655">
        <f t="shared" si="829"/>
        <v>3.5084185947371525E-2</v>
      </c>
      <c r="AP2655">
        <f t="shared" si="830"/>
        <v>1</v>
      </c>
      <c r="AQ2655">
        <f t="shared" si="831"/>
        <v>0</v>
      </c>
      <c r="AR2655">
        <f t="shared" si="832"/>
        <v>0</v>
      </c>
      <c r="AS2655">
        <f t="shared" si="833"/>
        <v>0</v>
      </c>
      <c r="AT2655">
        <f t="shared" si="834"/>
        <v>1</v>
      </c>
      <c r="AU2655">
        <f t="shared" si="835"/>
        <v>0</v>
      </c>
      <c r="AV2655">
        <f t="shared" si="836"/>
        <v>1</v>
      </c>
      <c r="AW2655">
        <f t="shared" si="837"/>
        <v>0</v>
      </c>
      <c r="AX2655">
        <f t="shared" si="838"/>
        <v>0</v>
      </c>
      <c r="AY2655">
        <f t="shared" si="839"/>
        <v>3</v>
      </c>
    </row>
    <row r="2656" spans="1:51" x14ac:dyDescent="0.3">
      <c r="A2656" s="1" t="s">
        <v>2650</v>
      </c>
      <c r="B2656" s="2">
        <v>4004265</v>
      </c>
      <c r="C2656" s="3" t="s">
        <v>5337</v>
      </c>
      <c r="D2656" s="5">
        <v>100.98</v>
      </c>
      <c r="E2656" s="5">
        <v>255442.60743209999</v>
      </c>
      <c r="F2656" s="3" t="s">
        <v>4470</v>
      </c>
      <c r="G2656" s="3" t="s">
        <v>4471</v>
      </c>
      <c r="H2656" s="3" t="s">
        <v>4673</v>
      </c>
      <c r="I2656" s="3" t="s">
        <v>4673</v>
      </c>
      <c r="J2656" s="3" t="s">
        <v>4544</v>
      </c>
      <c r="K2656" s="6">
        <v>63174000</v>
      </c>
      <c r="L2656" s="6">
        <v>62480000</v>
      </c>
      <c r="M2656" s="6">
        <v>22928000</v>
      </c>
      <c r="N2656" s="6">
        <v>23632000</v>
      </c>
      <c r="O2656" s="6">
        <v>18894000</v>
      </c>
      <c r="P2656" s="6">
        <v>19766000</v>
      </c>
      <c r="Q2656" s="6">
        <v>12163000</v>
      </c>
      <c r="R2656" s="6">
        <v>13752000</v>
      </c>
      <c r="S2656" s="6">
        <v>18264000</v>
      </c>
      <c r="T2656" s="6">
        <v>16690000</v>
      </c>
      <c r="U2656" s="6">
        <v>34982000</v>
      </c>
      <c r="V2656" s="6">
        <v>34717000</v>
      </c>
      <c r="W2656" s="6">
        <v>117532000</v>
      </c>
      <c r="X2656" s="6">
        <v>112630000</v>
      </c>
      <c r="Y2656" s="6">
        <v>40361000</v>
      </c>
      <c r="Z2656" s="6">
        <v>38205000</v>
      </c>
      <c r="AA2656" s="6">
        <v>29586000</v>
      </c>
      <c r="AB2656" s="6">
        <v>26060000</v>
      </c>
      <c r="AC2656" s="6">
        <v>2532030145</v>
      </c>
      <c r="AD2656" s="6">
        <v>2535649470</v>
      </c>
      <c r="AF2656">
        <f t="shared" si="820"/>
        <v>0.10348671000238233</v>
      </c>
      <c r="AG2656">
        <f t="shared" si="821"/>
        <v>0.12209890792861582</v>
      </c>
      <c r="AH2656">
        <f t="shared" si="822"/>
        <v>0.29763809005207092</v>
      </c>
      <c r="AI2656">
        <f t="shared" si="823"/>
        <v>0.30823936784160527</v>
      </c>
      <c r="AJ2656">
        <f t="shared" si="824"/>
        <v>1.3641925234908403</v>
      </c>
      <c r="AK2656">
        <f t="shared" si="825"/>
        <v>1.466039907904835</v>
      </c>
      <c r="AL2656">
        <f t="shared" si="826"/>
        <v>0.29907873492259474</v>
      </c>
      <c r="AM2656">
        <f t="shared" si="827"/>
        <v>0.31635723431498081</v>
      </c>
      <c r="AN2656">
        <f t="shared" si="828"/>
        <v>0.53750467957662595</v>
      </c>
      <c r="AO2656">
        <f t="shared" si="829"/>
        <v>0.55473674864600908</v>
      </c>
      <c r="AP2656">
        <f t="shared" si="830"/>
        <v>1</v>
      </c>
      <c r="AQ2656">
        <f t="shared" si="831"/>
        <v>1</v>
      </c>
      <c r="AR2656">
        <f t="shared" si="832"/>
        <v>0</v>
      </c>
      <c r="AS2656">
        <f t="shared" si="833"/>
        <v>1</v>
      </c>
      <c r="AT2656">
        <f t="shared" si="834"/>
        <v>1</v>
      </c>
      <c r="AU2656">
        <f t="shared" si="835"/>
        <v>0</v>
      </c>
      <c r="AV2656">
        <f t="shared" si="836"/>
        <v>0</v>
      </c>
      <c r="AW2656">
        <f t="shared" si="837"/>
        <v>0</v>
      </c>
      <c r="AX2656">
        <f t="shared" si="838"/>
        <v>1</v>
      </c>
      <c r="AY2656">
        <f t="shared" si="839"/>
        <v>5</v>
      </c>
    </row>
    <row r="2657" spans="1:51" x14ac:dyDescent="0.3">
      <c r="A2657" s="1" t="s">
        <v>2651</v>
      </c>
      <c r="B2657" s="2">
        <v>103365</v>
      </c>
      <c r="C2657" s="3" t="s">
        <v>5337</v>
      </c>
      <c r="D2657" s="5">
        <v>47.18</v>
      </c>
      <c r="E2657" s="5">
        <v>2612.4097718600001</v>
      </c>
      <c r="F2657" s="3" t="s">
        <v>4480</v>
      </c>
      <c r="G2657" s="3" t="s">
        <v>4509</v>
      </c>
      <c r="H2657" s="3" t="s">
        <v>4509</v>
      </c>
      <c r="I2657" s="3" t="s">
        <v>4677</v>
      </c>
      <c r="J2657" s="3" t="s">
        <v>4691</v>
      </c>
      <c r="K2657" s="6">
        <v>5484087</v>
      </c>
      <c r="L2657" s="6">
        <v>5018905</v>
      </c>
      <c r="M2657" s="6">
        <v>792317</v>
      </c>
      <c r="N2657" s="6">
        <v>487356</v>
      </c>
      <c r="O2657" s="6">
        <v>720387</v>
      </c>
      <c r="P2657" s="6">
        <v>416295</v>
      </c>
      <c r="Q2657" s="6">
        <v>558280</v>
      </c>
      <c r="R2657" s="6">
        <v>319197</v>
      </c>
      <c r="S2657" s="6">
        <v>1014121</v>
      </c>
      <c r="T2657" s="6">
        <v>818285</v>
      </c>
      <c r="U2657" s="6">
        <v>574028</v>
      </c>
      <c r="V2657" s="6">
        <v>573928</v>
      </c>
      <c r="W2657" s="6">
        <v>8152948</v>
      </c>
      <c r="X2657" s="6">
        <v>7727080</v>
      </c>
      <c r="Y2657" s="6" t="s">
        <v>4474</v>
      </c>
      <c r="Z2657" s="6" t="s">
        <v>4474</v>
      </c>
      <c r="AA2657" s="6" t="s">
        <v>4474</v>
      </c>
      <c r="AB2657" s="6" t="s">
        <v>4474</v>
      </c>
      <c r="AC2657" s="6">
        <v>55371000</v>
      </c>
      <c r="AD2657" s="6">
        <v>55371000</v>
      </c>
      <c r="AF2657">
        <f t="shared" si="820"/>
        <v>6.8475844565671212E-2</v>
      </c>
      <c r="AG2657">
        <f t="shared" si="821"/>
        <v>4.1308877350823336E-2</v>
      </c>
      <c r="AH2657">
        <f t="shared" si="822"/>
        <v>7.0407415820633229E-2</v>
      </c>
      <c r="AI2657">
        <f t="shared" si="823"/>
        <v>7.4274887797201525E-2</v>
      </c>
      <c r="AJ2657" t="e">
        <f t="shared" si="824"/>
        <v>#VALUE!</v>
      </c>
      <c r="AK2657" t="e">
        <f t="shared" si="825"/>
        <v>#VALUE!</v>
      </c>
      <c r="AL2657">
        <f t="shared" si="826"/>
        <v>0.13135951344316749</v>
      </c>
      <c r="AM2657">
        <f t="shared" si="827"/>
        <v>8.2945383504967718E-2</v>
      </c>
      <c r="AN2657">
        <f t="shared" si="828"/>
        <v>0.67265080066743954</v>
      </c>
      <c r="AO2657">
        <f t="shared" si="829"/>
        <v>0.64952155277284562</v>
      </c>
      <c r="AP2657">
        <f t="shared" si="830"/>
        <v>1</v>
      </c>
      <c r="AQ2657">
        <f t="shared" si="831"/>
        <v>1</v>
      </c>
      <c r="AR2657">
        <f t="shared" si="832"/>
        <v>1</v>
      </c>
      <c r="AS2657">
        <f t="shared" si="833"/>
        <v>1</v>
      </c>
      <c r="AT2657">
        <f t="shared" si="834"/>
        <v>1</v>
      </c>
      <c r="AU2657">
        <f t="shared" si="835"/>
        <v>0</v>
      </c>
      <c r="AV2657">
        <f t="shared" si="836"/>
        <v>1</v>
      </c>
      <c r="AW2657">
        <f t="shared" si="837"/>
        <v>1</v>
      </c>
      <c r="AX2657">
        <f t="shared" si="838"/>
        <v>0</v>
      </c>
      <c r="AY2657">
        <f t="shared" si="839"/>
        <v>7</v>
      </c>
    </row>
    <row r="2658" spans="1:51" x14ac:dyDescent="0.3">
      <c r="A2658" s="1" t="s">
        <v>2652</v>
      </c>
      <c r="B2658" s="2">
        <v>4987812</v>
      </c>
      <c r="C2658" s="3" t="s">
        <v>5335</v>
      </c>
      <c r="D2658" s="5">
        <v>41.75</v>
      </c>
      <c r="E2658" s="5">
        <v>2489.6573760000001</v>
      </c>
      <c r="F2658" s="3" t="s">
        <v>4485</v>
      </c>
      <c r="G2658" s="3" t="s">
        <v>4486</v>
      </c>
      <c r="H2658" s="3" t="s">
        <v>4505</v>
      </c>
      <c r="I2658" s="3" t="s">
        <v>4505</v>
      </c>
      <c r="J2658" s="3" t="s">
        <v>4819</v>
      </c>
      <c r="K2658" s="6">
        <v>858715</v>
      </c>
      <c r="L2658" s="6">
        <v>835275</v>
      </c>
      <c r="M2658" s="6">
        <v>-14611</v>
      </c>
      <c r="N2658" s="6">
        <v>-31844</v>
      </c>
      <c r="O2658" s="6">
        <v>-101169</v>
      </c>
      <c r="P2658" s="6">
        <v>-119874</v>
      </c>
      <c r="Q2658" s="6">
        <v>-118457</v>
      </c>
      <c r="R2658" s="6">
        <v>-137640</v>
      </c>
      <c r="S2658" s="6">
        <v>84790</v>
      </c>
      <c r="T2658" s="6">
        <v>60382</v>
      </c>
      <c r="U2658" s="6">
        <v>601128</v>
      </c>
      <c r="V2658" s="6">
        <v>593936</v>
      </c>
      <c r="W2658" s="6">
        <v>2368981</v>
      </c>
      <c r="X2658" s="6">
        <v>2378905</v>
      </c>
      <c r="Y2658" s="6">
        <v>954316</v>
      </c>
      <c r="Z2658" s="6">
        <v>953784</v>
      </c>
      <c r="AA2658" s="6">
        <v>232794</v>
      </c>
      <c r="AB2658" s="6">
        <v>234416</v>
      </c>
      <c r="AC2658" s="6">
        <v>58454728</v>
      </c>
      <c r="AD2658" s="6">
        <v>58093528</v>
      </c>
      <c r="AF2658">
        <f t="shared" si="820"/>
        <v>-5.0003355873263655E-2</v>
      </c>
      <c r="AG2658">
        <f t="shared" si="821"/>
        <v>-5.7858552569354391E-2</v>
      </c>
      <c r="AH2658">
        <f t="shared" si="822"/>
        <v>0.25374960795379953</v>
      </c>
      <c r="AI2658">
        <f t="shared" si="823"/>
        <v>0.24966780934925942</v>
      </c>
      <c r="AJ2658">
        <f t="shared" si="824"/>
        <v>4.0994011873158245</v>
      </c>
      <c r="AK2658">
        <f t="shared" si="825"/>
        <v>4.0687666370896185</v>
      </c>
      <c r="AL2658">
        <f t="shared" si="826"/>
        <v>-0.11781440873863855</v>
      </c>
      <c r="AM2658">
        <f t="shared" si="827"/>
        <v>-0.14351441142138815</v>
      </c>
      <c r="AN2658">
        <f t="shared" si="828"/>
        <v>0.36248285655309181</v>
      </c>
      <c r="AO2658">
        <f t="shared" si="829"/>
        <v>0.3511174258745095</v>
      </c>
      <c r="AP2658">
        <f t="shared" si="830"/>
        <v>0</v>
      </c>
      <c r="AQ2658">
        <f t="shared" si="831"/>
        <v>1</v>
      </c>
      <c r="AR2658">
        <f t="shared" si="832"/>
        <v>1</v>
      </c>
      <c r="AS2658">
        <f t="shared" si="833"/>
        <v>1</v>
      </c>
      <c r="AT2658">
        <f t="shared" si="834"/>
        <v>0</v>
      </c>
      <c r="AU2658">
        <f t="shared" si="835"/>
        <v>1</v>
      </c>
      <c r="AV2658">
        <f t="shared" si="836"/>
        <v>1</v>
      </c>
      <c r="AW2658">
        <f t="shared" si="837"/>
        <v>1</v>
      </c>
      <c r="AX2658">
        <f t="shared" si="838"/>
        <v>0</v>
      </c>
      <c r="AY2658">
        <f t="shared" si="839"/>
        <v>6</v>
      </c>
    </row>
    <row r="2659" spans="1:51" x14ac:dyDescent="0.3">
      <c r="A2659" s="1" t="s">
        <v>2653</v>
      </c>
      <c r="B2659" s="2">
        <v>4096260</v>
      </c>
      <c r="C2659" s="3" t="s">
        <v>5335</v>
      </c>
      <c r="D2659" s="5">
        <v>13.72</v>
      </c>
      <c r="E2659" s="5">
        <v>151.83664691999999</v>
      </c>
      <c r="F2659" s="3" t="s">
        <v>4480</v>
      </c>
      <c r="G2659" s="3" t="s">
        <v>4481</v>
      </c>
      <c r="H2659" s="3" t="s">
        <v>4481</v>
      </c>
      <c r="I2659" s="3" t="s">
        <v>4482</v>
      </c>
      <c r="J2659" s="3" t="s">
        <v>4484</v>
      </c>
      <c r="K2659" s="6">
        <v>104815</v>
      </c>
      <c r="L2659" s="6">
        <v>101052</v>
      </c>
      <c r="M2659" s="6" t="s">
        <v>4474</v>
      </c>
      <c r="N2659" s="6" t="s">
        <v>4474</v>
      </c>
      <c r="O2659" s="6">
        <v>98624</v>
      </c>
      <c r="P2659" s="6">
        <v>93747</v>
      </c>
      <c r="Q2659" s="6">
        <v>11316</v>
      </c>
      <c r="R2659" s="6">
        <v>10578</v>
      </c>
      <c r="S2659" s="6">
        <v>18167</v>
      </c>
      <c r="T2659" s="6">
        <v>9484</v>
      </c>
      <c r="U2659" s="6">
        <v>49928</v>
      </c>
      <c r="V2659" s="6">
        <v>49897</v>
      </c>
      <c r="W2659" s="6">
        <v>2387721</v>
      </c>
      <c r="X2659" s="6">
        <v>2351584</v>
      </c>
      <c r="Y2659" s="6" t="s">
        <v>4474</v>
      </c>
      <c r="Z2659" s="6" t="s">
        <v>4474</v>
      </c>
      <c r="AA2659" s="6" t="s">
        <v>4474</v>
      </c>
      <c r="AB2659" s="6" t="s">
        <v>4474</v>
      </c>
      <c r="AC2659" s="6">
        <v>11229075</v>
      </c>
      <c r="AD2659" s="6">
        <v>11190875</v>
      </c>
      <c r="AF2659">
        <f t="shared" si="820"/>
        <v>4.7392471733506553E-3</v>
      </c>
      <c r="AG2659">
        <f t="shared" si="821"/>
        <v>4.4982445874780577E-3</v>
      </c>
      <c r="AH2659">
        <f t="shared" si="822"/>
        <v>2.0910315736218762E-2</v>
      </c>
      <c r="AI2659">
        <f t="shared" si="823"/>
        <v>2.1218463809925564E-2</v>
      </c>
      <c r="AJ2659" t="e">
        <f t="shared" si="824"/>
        <v>#VALUE!</v>
      </c>
      <c r="AK2659" t="e">
        <f t="shared" si="825"/>
        <v>#VALUE!</v>
      </c>
      <c r="AL2659">
        <f t="shared" si="826"/>
        <v>0.94093402661832748</v>
      </c>
      <c r="AM2659">
        <f t="shared" si="827"/>
        <v>0.9277104856905356</v>
      </c>
      <c r="AN2659">
        <f t="shared" si="828"/>
        <v>4.3897507288330591E-2</v>
      </c>
      <c r="AO2659">
        <f t="shared" si="829"/>
        <v>4.2971886183950904E-2</v>
      </c>
      <c r="AP2659">
        <f t="shared" si="830"/>
        <v>1</v>
      </c>
      <c r="AQ2659">
        <f t="shared" si="831"/>
        <v>1</v>
      </c>
      <c r="AR2659">
        <f t="shared" si="832"/>
        <v>1</v>
      </c>
      <c r="AS2659">
        <f t="shared" si="833"/>
        <v>1</v>
      </c>
      <c r="AT2659">
        <f t="shared" si="834"/>
        <v>1</v>
      </c>
      <c r="AU2659">
        <f t="shared" si="835"/>
        <v>0</v>
      </c>
      <c r="AV2659">
        <f t="shared" si="836"/>
        <v>1</v>
      </c>
      <c r="AW2659">
        <f t="shared" si="837"/>
        <v>1</v>
      </c>
      <c r="AX2659">
        <f t="shared" si="838"/>
        <v>0</v>
      </c>
      <c r="AY2659">
        <f t="shared" si="839"/>
        <v>7</v>
      </c>
    </row>
    <row r="2660" spans="1:51" x14ac:dyDescent="0.3">
      <c r="A2660" s="1" t="s">
        <v>2654</v>
      </c>
      <c r="B2660" s="2">
        <v>26633089</v>
      </c>
      <c r="C2660" s="3" t="s">
        <v>5337</v>
      </c>
      <c r="D2660" s="5">
        <v>19.010000000000002</v>
      </c>
      <c r="E2660" s="5">
        <v>1435.73458428</v>
      </c>
      <c r="F2660" s="3" t="s">
        <v>4500</v>
      </c>
      <c r="G2660" s="3" t="s">
        <v>4501</v>
      </c>
      <c r="H2660" s="3" t="s">
        <v>4502</v>
      </c>
      <c r="I2660" s="3" t="s">
        <v>4538</v>
      </c>
      <c r="J2660" s="3" t="s">
        <v>4504</v>
      </c>
      <c r="K2660" s="6">
        <v>311440</v>
      </c>
      <c r="L2660" s="6">
        <v>307559</v>
      </c>
      <c r="M2660" s="6">
        <v>54875</v>
      </c>
      <c r="N2660" s="6">
        <v>59925</v>
      </c>
      <c r="O2660" s="6">
        <v>15778</v>
      </c>
      <c r="P2660" s="6">
        <v>20652</v>
      </c>
      <c r="Q2660" s="6">
        <v>-51601</v>
      </c>
      <c r="R2660" s="6">
        <v>-46619</v>
      </c>
      <c r="S2660" s="6">
        <v>76467</v>
      </c>
      <c r="T2660" s="6">
        <v>77173</v>
      </c>
      <c r="U2660" s="6">
        <v>466137</v>
      </c>
      <c r="V2660" s="6">
        <v>467073</v>
      </c>
      <c r="W2660" s="6">
        <v>967943</v>
      </c>
      <c r="X2660" s="6">
        <v>986936</v>
      </c>
      <c r="Y2660" s="6">
        <v>133443</v>
      </c>
      <c r="Z2660" s="6">
        <v>140256</v>
      </c>
      <c r="AA2660" s="6">
        <v>71619</v>
      </c>
      <c r="AB2660" s="6">
        <v>68748</v>
      </c>
      <c r="AC2660" s="6">
        <v>75107642</v>
      </c>
      <c r="AD2660" s="6">
        <v>75773928</v>
      </c>
      <c r="AF2660">
        <f t="shared" si="820"/>
        <v>-5.3309957301204719E-2</v>
      </c>
      <c r="AG2660">
        <f t="shared" si="821"/>
        <v>-4.7236092309937014E-2</v>
      </c>
      <c r="AH2660">
        <f t="shared" si="822"/>
        <v>0.48157484479974544</v>
      </c>
      <c r="AI2660">
        <f t="shared" si="823"/>
        <v>0.47325561130610294</v>
      </c>
      <c r="AJ2660">
        <f t="shared" si="824"/>
        <v>1.8632346165123781</v>
      </c>
      <c r="AK2660">
        <f t="shared" si="825"/>
        <v>2.0401466224471982</v>
      </c>
      <c r="AL2660">
        <f t="shared" si="826"/>
        <v>5.0661443616748007E-2</v>
      </c>
      <c r="AM2660">
        <f t="shared" si="827"/>
        <v>6.7148091910820357E-2</v>
      </c>
      <c r="AN2660">
        <f t="shared" si="828"/>
        <v>0.32175448347681629</v>
      </c>
      <c r="AO2660">
        <f t="shared" si="829"/>
        <v>0.31163013609798407</v>
      </c>
      <c r="AP2660">
        <f t="shared" si="830"/>
        <v>0</v>
      </c>
      <c r="AQ2660">
        <f t="shared" si="831"/>
        <v>1</v>
      </c>
      <c r="AR2660">
        <f t="shared" si="832"/>
        <v>0</v>
      </c>
      <c r="AS2660">
        <f t="shared" si="833"/>
        <v>1</v>
      </c>
      <c r="AT2660">
        <f t="shared" si="834"/>
        <v>0</v>
      </c>
      <c r="AU2660">
        <f t="shared" si="835"/>
        <v>0</v>
      </c>
      <c r="AV2660">
        <f t="shared" si="836"/>
        <v>0</v>
      </c>
      <c r="AW2660">
        <f t="shared" si="837"/>
        <v>1</v>
      </c>
      <c r="AX2660">
        <f t="shared" si="838"/>
        <v>1</v>
      </c>
      <c r="AY2660">
        <f t="shared" si="839"/>
        <v>4</v>
      </c>
    </row>
    <row r="2661" spans="1:51" x14ac:dyDescent="0.3">
      <c r="A2661" s="1" t="s">
        <v>2655</v>
      </c>
      <c r="B2661" s="2">
        <v>4069721</v>
      </c>
      <c r="C2661" s="3" t="s">
        <v>5335</v>
      </c>
      <c r="D2661" s="5">
        <v>95.64</v>
      </c>
      <c r="E2661" s="5">
        <v>5573.8426767600004</v>
      </c>
      <c r="F2661" s="3" t="s">
        <v>4470</v>
      </c>
      <c r="G2661" s="3" t="s">
        <v>4512</v>
      </c>
      <c r="H2661" s="3" t="s">
        <v>4513</v>
      </c>
      <c r="I2661" s="3" t="s">
        <v>4643</v>
      </c>
      <c r="J2661" s="3" t="s">
        <v>4669</v>
      </c>
      <c r="K2661" s="6">
        <v>1325871</v>
      </c>
      <c r="L2661" s="6">
        <v>1301256</v>
      </c>
      <c r="M2661" s="6">
        <v>250279</v>
      </c>
      <c r="N2661" s="6">
        <v>246254</v>
      </c>
      <c r="O2661" s="6">
        <v>152560</v>
      </c>
      <c r="P2661" s="6">
        <v>150895</v>
      </c>
      <c r="Q2661" s="6">
        <v>120039</v>
      </c>
      <c r="R2661" s="6">
        <v>117429</v>
      </c>
      <c r="S2661" s="6">
        <v>214306</v>
      </c>
      <c r="T2661" s="6">
        <v>218042</v>
      </c>
      <c r="U2661" s="6">
        <v>750505</v>
      </c>
      <c r="V2661" s="6">
        <v>801321</v>
      </c>
      <c r="W2661" s="6">
        <v>2378084</v>
      </c>
      <c r="X2661" s="6">
        <v>2371839</v>
      </c>
      <c r="Y2661" s="6">
        <v>1078317</v>
      </c>
      <c r="Z2661" s="6">
        <v>1162546</v>
      </c>
      <c r="AA2661" s="6">
        <v>201079</v>
      </c>
      <c r="AB2661" s="6">
        <v>186215</v>
      </c>
      <c r="AC2661" s="6">
        <v>58274000</v>
      </c>
      <c r="AD2661" s="6">
        <v>58192000</v>
      </c>
      <c r="AF2661">
        <f t="shared" si="820"/>
        <v>5.047719088139864E-2</v>
      </c>
      <c r="AG2661">
        <f t="shared" si="821"/>
        <v>4.9509684257658296E-2</v>
      </c>
      <c r="AH2661">
        <f t="shared" si="822"/>
        <v>0.31559230035608499</v>
      </c>
      <c r="AI2661">
        <f t="shared" si="823"/>
        <v>0.3378479736609441</v>
      </c>
      <c r="AJ2661">
        <f t="shared" si="824"/>
        <v>5.3626534844513847</v>
      </c>
      <c r="AK2661">
        <f t="shared" si="825"/>
        <v>6.2430309051365356</v>
      </c>
      <c r="AL2661">
        <f t="shared" si="826"/>
        <v>0.11506398435443568</v>
      </c>
      <c r="AM2661">
        <f t="shared" si="827"/>
        <v>0.11596104071758363</v>
      </c>
      <c r="AN2661">
        <f t="shared" si="828"/>
        <v>0.55753749657287122</v>
      </c>
      <c r="AO2661">
        <f t="shared" si="829"/>
        <v>0.54862745742860286</v>
      </c>
      <c r="AP2661">
        <f t="shared" si="830"/>
        <v>1</v>
      </c>
      <c r="AQ2661">
        <f t="shared" si="831"/>
        <v>1</v>
      </c>
      <c r="AR2661">
        <f t="shared" si="832"/>
        <v>1</v>
      </c>
      <c r="AS2661">
        <f t="shared" si="833"/>
        <v>1</v>
      </c>
      <c r="AT2661">
        <f t="shared" si="834"/>
        <v>1</v>
      </c>
      <c r="AU2661">
        <f t="shared" si="835"/>
        <v>0</v>
      </c>
      <c r="AV2661">
        <f t="shared" si="836"/>
        <v>0</v>
      </c>
      <c r="AW2661">
        <f t="shared" si="837"/>
        <v>1</v>
      </c>
      <c r="AX2661">
        <f t="shared" si="838"/>
        <v>0</v>
      </c>
      <c r="AY2661">
        <f t="shared" si="839"/>
        <v>6</v>
      </c>
    </row>
    <row r="2662" spans="1:51" x14ac:dyDescent="0.3">
      <c r="A2662" s="1" t="s">
        <v>2656</v>
      </c>
      <c r="B2662" s="2">
        <v>4019729</v>
      </c>
      <c r="C2662" s="3" t="s">
        <v>5337</v>
      </c>
      <c r="D2662" s="5">
        <v>75.650000000000006</v>
      </c>
      <c r="E2662" s="5">
        <v>5473.9737826</v>
      </c>
      <c r="F2662" s="3" t="s">
        <v>4475</v>
      </c>
      <c r="G2662" s="3" t="s">
        <v>4548</v>
      </c>
      <c r="H2662" s="3" t="s">
        <v>4810</v>
      </c>
      <c r="I2662" s="3" t="s">
        <v>4817</v>
      </c>
      <c r="J2662" s="3" t="s">
        <v>4818</v>
      </c>
      <c r="K2662" s="6">
        <v>6433727</v>
      </c>
      <c r="L2662" s="6">
        <v>6456417</v>
      </c>
      <c r="M2662" s="6">
        <v>1023811</v>
      </c>
      <c r="N2662" s="6">
        <v>1057705</v>
      </c>
      <c r="O2662" s="6">
        <v>996695</v>
      </c>
      <c r="P2662" s="6">
        <v>1030755</v>
      </c>
      <c r="Q2662" s="6">
        <v>812388</v>
      </c>
      <c r="R2662" s="6">
        <v>838182</v>
      </c>
      <c r="S2662" s="6">
        <v>-232533</v>
      </c>
      <c r="T2662" s="6">
        <v>-36330</v>
      </c>
      <c r="U2662" s="6">
        <v>1314255</v>
      </c>
      <c r="V2662" s="6">
        <v>1313311</v>
      </c>
      <c r="W2662" s="6">
        <v>7103452</v>
      </c>
      <c r="X2662" s="6">
        <v>6923980</v>
      </c>
      <c r="Y2662" s="6">
        <v>6783062</v>
      </c>
      <c r="Z2662" s="6">
        <v>6708176</v>
      </c>
      <c r="AA2662" s="6">
        <v>669989</v>
      </c>
      <c r="AB2662" s="6">
        <v>633696</v>
      </c>
      <c r="AC2662" s="6">
        <v>72359204</v>
      </c>
      <c r="AD2662" s="6">
        <v>72654428</v>
      </c>
      <c r="AF2662">
        <f t="shared" si="820"/>
        <v>0.11436524101239792</v>
      </c>
      <c r="AG2662">
        <f t="shared" si="821"/>
        <v>0.1210549423886262</v>
      </c>
      <c r="AH2662">
        <f t="shared" si="822"/>
        <v>0.18501638358364356</v>
      </c>
      <c r="AI2662">
        <f t="shared" si="823"/>
        <v>0.18967573563181869</v>
      </c>
      <c r="AJ2662">
        <f t="shared" si="824"/>
        <v>10.124139351541592</v>
      </c>
      <c r="AK2662">
        <f t="shared" si="825"/>
        <v>10.5857950815533</v>
      </c>
      <c r="AL2662">
        <f t="shared" si="826"/>
        <v>0.15491720428920905</v>
      </c>
      <c r="AM2662">
        <f t="shared" si="827"/>
        <v>0.15964814540324765</v>
      </c>
      <c r="AN2662">
        <f t="shared" si="828"/>
        <v>0.90571837467192007</v>
      </c>
      <c r="AO2662">
        <f t="shared" si="829"/>
        <v>0.93247193088368252</v>
      </c>
      <c r="AP2662">
        <f t="shared" si="830"/>
        <v>1</v>
      </c>
      <c r="AQ2662">
        <f t="shared" si="831"/>
        <v>0</v>
      </c>
      <c r="AR2662">
        <f t="shared" si="832"/>
        <v>0</v>
      </c>
      <c r="AS2662">
        <f t="shared" si="833"/>
        <v>0</v>
      </c>
      <c r="AT2662">
        <f t="shared" si="834"/>
        <v>1</v>
      </c>
      <c r="AU2662">
        <f t="shared" si="835"/>
        <v>0</v>
      </c>
      <c r="AV2662">
        <f t="shared" si="836"/>
        <v>0</v>
      </c>
      <c r="AW2662">
        <f t="shared" si="837"/>
        <v>0</v>
      </c>
      <c r="AX2662">
        <f t="shared" si="838"/>
        <v>1</v>
      </c>
      <c r="AY2662">
        <f t="shared" si="839"/>
        <v>3</v>
      </c>
    </row>
    <row r="2663" spans="1:51" x14ac:dyDescent="0.3">
      <c r="A2663" s="1" t="s">
        <v>2657</v>
      </c>
      <c r="B2663" s="2">
        <v>4812191</v>
      </c>
      <c r="C2663" s="3" t="s">
        <v>5338</v>
      </c>
      <c r="D2663" s="5">
        <v>40.450000000000003</v>
      </c>
      <c r="E2663" s="5">
        <v>2769.3558964499998</v>
      </c>
      <c r="F2663" s="3" t="s">
        <v>4470</v>
      </c>
      <c r="G2663" s="3" t="s">
        <v>4471</v>
      </c>
      <c r="H2663" s="3" t="s">
        <v>4489</v>
      </c>
      <c r="I2663" s="3" t="s">
        <v>4489</v>
      </c>
      <c r="J2663" s="3" t="s">
        <v>4495</v>
      </c>
      <c r="K2663" s="6">
        <v>35932</v>
      </c>
      <c r="L2663" s="6">
        <v>35193</v>
      </c>
      <c r="M2663" s="6">
        <v>-228457</v>
      </c>
      <c r="N2663" s="6">
        <v>-194569</v>
      </c>
      <c r="O2663" s="6">
        <v>-230957</v>
      </c>
      <c r="P2663" s="6">
        <v>-197093</v>
      </c>
      <c r="Q2663" s="6">
        <v>-244556</v>
      </c>
      <c r="R2663" s="6">
        <v>-167663</v>
      </c>
      <c r="S2663" s="6">
        <v>-155525</v>
      </c>
      <c r="T2663" s="6">
        <v>-102633</v>
      </c>
      <c r="U2663" s="6" t="s">
        <v>4474</v>
      </c>
      <c r="V2663" s="6" t="s">
        <v>4474</v>
      </c>
      <c r="W2663" s="6">
        <v>844676</v>
      </c>
      <c r="X2663" s="6">
        <v>892228</v>
      </c>
      <c r="Y2663" s="6">
        <v>666276</v>
      </c>
      <c r="Z2663" s="6">
        <v>806553</v>
      </c>
      <c r="AA2663" s="6">
        <v>80076</v>
      </c>
      <c r="AB2663" s="6">
        <v>80864</v>
      </c>
      <c r="AC2663" s="6">
        <v>68426779</v>
      </c>
      <c r="AD2663" s="6">
        <v>67852920</v>
      </c>
      <c r="AF2663">
        <f t="shared" si="820"/>
        <v>-0.28952639828762744</v>
      </c>
      <c r="AG2663">
        <f t="shared" si="821"/>
        <v>-0.18791497240615626</v>
      </c>
      <c r="AH2663" t="e">
        <f t="shared" si="822"/>
        <v>#VALUE!</v>
      </c>
      <c r="AI2663" t="e">
        <f t="shared" si="823"/>
        <v>#VALUE!</v>
      </c>
      <c r="AJ2663">
        <f t="shared" si="824"/>
        <v>8.3205454817922977</v>
      </c>
      <c r="AK2663">
        <f t="shared" si="825"/>
        <v>9.9741912346656108</v>
      </c>
      <c r="AL2663">
        <f t="shared" si="826"/>
        <v>-6.4276132695090729</v>
      </c>
      <c r="AM2663">
        <f t="shared" si="827"/>
        <v>-5.600346659847129</v>
      </c>
      <c r="AN2663">
        <f t="shared" si="828"/>
        <v>4.2539387883638223E-2</v>
      </c>
      <c r="AO2663">
        <f t="shared" si="829"/>
        <v>3.9443953787596894E-2</v>
      </c>
      <c r="AP2663">
        <f t="shared" si="830"/>
        <v>0</v>
      </c>
      <c r="AQ2663">
        <f t="shared" si="831"/>
        <v>0</v>
      </c>
      <c r="AR2663">
        <f t="shared" si="832"/>
        <v>0</v>
      </c>
      <c r="AS2663">
        <f t="shared" si="833"/>
        <v>1</v>
      </c>
      <c r="AT2663">
        <f t="shared" si="834"/>
        <v>0</v>
      </c>
      <c r="AU2663">
        <f t="shared" si="835"/>
        <v>0</v>
      </c>
      <c r="AV2663">
        <f t="shared" si="836"/>
        <v>0</v>
      </c>
      <c r="AW2663">
        <f t="shared" si="837"/>
        <v>1</v>
      </c>
      <c r="AX2663">
        <f t="shared" si="838"/>
        <v>0</v>
      </c>
      <c r="AY2663">
        <f t="shared" si="839"/>
        <v>2</v>
      </c>
    </row>
    <row r="2664" spans="1:51" x14ac:dyDescent="0.3">
      <c r="A2664" s="1" t="s">
        <v>2658</v>
      </c>
      <c r="B2664" s="2">
        <v>4964111</v>
      </c>
      <c r="C2664" s="3" t="s">
        <v>5335</v>
      </c>
      <c r="D2664" s="5">
        <v>131.1</v>
      </c>
      <c r="E2664" s="5">
        <v>712.05968640000003</v>
      </c>
      <c r="F2664" s="3" t="s">
        <v>4470</v>
      </c>
      <c r="G2664" s="3" t="s">
        <v>4471</v>
      </c>
      <c r="H2664" s="3" t="s">
        <v>4472</v>
      </c>
      <c r="I2664" s="3" t="s">
        <v>4472</v>
      </c>
      <c r="J2664" s="3" t="s">
        <v>4515</v>
      </c>
      <c r="K2664" s="6">
        <v>228380</v>
      </c>
      <c r="L2664" s="6">
        <v>223712</v>
      </c>
      <c r="M2664" s="6">
        <v>41608</v>
      </c>
      <c r="N2664" s="6">
        <v>39614</v>
      </c>
      <c r="O2664" s="6">
        <v>14731</v>
      </c>
      <c r="P2664" s="6">
        <v>10709</v>
      </c>
      <c r="Q2664" s="6">
        <v>-245651</v>
      </c>
      <c r="R2664" s="6">
        <v>-250309</v>
      </c>
      <c r="S2664" s="6">
        <v>40122</v>
      </c>
      <c r="T2664" s="6">
        <v>44627</v>
      </c>
      <c r="U2664" s="6">
        <v>104203</v>
      </c>
      <c r="V2664" s="6">
        <v>208499</v>
      </c>
      <c r="W2664" s="6">
        <v>454098</v>
      </c>
      <c r="X2664" s="6">
        <v>440361</v>
      </c>
      <c r="Y2664" s="6">
        <v>107978</v>
      </c>
      <c r="Z2664" s="6">
        <v>106690</v>
      </c>
      <c r="AA2664" s="6">
        <v>153230</v>
      </c>
      <c r="AB2664" s="6">
        <v>54865</v>
      </c>
      <c r="AC2664" s="6">
        <v>5419855</v>
      </c>
      <c r="AD2664" s="6">
        <v>5409155</v>
      </c>
      <c r="AF2664">
        <f t="shared" si="820"/>
        <v>-0.54096472567595544</v>
      </c>
      <c r="AG2664">
        <f t="shared" si="821"/>
        <v>-0.56841772999879647</v>
      </c>
      <c r="AH2664">
        <f t="shared" si="822"/>
        <v>0.22947249272183537</v>
      </c>
      <c r="AI2664">
        <f t="shared" si="823"/>
        <v>0.47347290064288161</v>
      </c>
      <c r="AJ2664">
        <f t="shared" si="824"/>
        <v>0.7046792403576323</v>
      </c>
      <c r="AK2664">
        <f t="shared" si="825"/>
        <v>1.9445912694796319</v>
      </c>
      <c r="AL2664">
        <f t="shared" si="826"/>
        <v>6.4502145546895526E-2</v>
      </c>
      <c r="AM2664">
        <f t="shared" si="827"/>
        <v>4.7869582320125878E-2</v>
      </c>
      <c r="AN2664">
        <f t="shared" si="828"/>
        <v>0.50293108536042885</v>
      </c>
      <c r="AO2664">
        <f t="shared" si="829"/>
        <v>0.50801955668190413</v>
      </c>
      <c r="AP2664">
        <f t="shared" si="830"/>
        <v>0</v>
      </c>
      <c r="AQ2664">
        <f t="shared" si="831"/>
        <v>1</v>
      </c>
      <c r="AR2664">
        <f t="shared" si="832"/>
        <v>1</v>
      </c>
      <c r="AS2664">
        <f t="shared" si="833"/>
        <v>1</v>
      </c>
      <c r="AT2664">
        <f t="shared" si="834"/>
        <v>1</v>
      </c>
      <c r="AU2664">
        <f t="shared" si="835"/>
        <v>0</v>
      </c>
      <c r="AV2664">
        <f t="shared" si="836"/>
        <v>1</v>
      </c>
      <c r="AW2664">
        <f t="shared" si="837"/>
        <v>0</v>
      </c>
      <c r="AX2664">
        <f t="shared" si="838"/>
        <v>0</v>
      </c>
      <c r="AY2664">
        <f t="shared" si="839"/>
        <v>5</v>
      </c>
    </row>
    <row r="2665" spans="1:51" x14ac:dyDescent="0.3">
      <c r="A2665" s="1" t="s">
        <v>2659</v>
      </c>
      <c r="B2665" s="2">
        <v>4979802</v>
      </c>
      <c r="C2665" s="3" t="s">
        <v>5337</v>
      </c>
      <c r="D2665" s="7">
        <v>6.49</v>
      </c>
      <c r="E2665" s="5">
        <v>12.0946991</v>
      </c>
      <c r="F2665" s="3" t="s">
        <v>4654</v>
      </c>
      <c r="G2665" s="3" t="s">
        <v>4654</v>
      </c>
      <c r="H2665" s="3" t="s">
        <v>4655</v>
      </c>
      <c r="I2665" s="3" t="s">
        <v>4717</v>
      </c>
      <c r="J2665" s="3" t="s">
        <v>4718</v>
      </c>
      <c r="K2665" s="6">
        <v>966.16899999999998</v>
      </c>
      <c r="L2665" s="6">
        <v>1248.7719999999999</v>
      </c>
      <c r="M2665" s="6" t="s">
        <v>4474</v>
      </c>
      <c r="N2665" s="6" t="s">
        <v>4474</v>
      </c>
      <c r="O2665" s="6">
        <v>773.21799999999996</v>
      </c>
      <c r="P2665" s="6">
        <v>1076.9480000000001</v>
      </c>
      <c r="Q2665" s="6">
        <v>651.21799999999996</v>
      </c>
      <c r="R2665" s="6">
        <v>879.94799999999998</v>
      </c>
      <c r="S2665" s="6" t="s">
        <v>4474</v>
      </c>
      <c r="T2665" s="6" t="s">
        <v>4474</v>
      </c>
      <c r="U2665" s="6" t="s">
        <v>4474</v>
      </c>
      <c r="V2665" s="6" t="s">
        <v>4474</v>
      </c>
      <c r="W2665" s="6">
        <v>3157.0059999999999</v>
      </c>
      <c r="X2665" s="6">
        <v>3318.0740000000001</v>
      </c>
      <c r="Y2665" s="6">
        <v>1878.107</v>
      </c>
      <c r="Z2665" s="6">
        <v>2032.9069999999999</v>
      </c>
      <c r="AA2665" s="6">
        <v>10</v>
      </c>
      <c r="AB2665" s="6">
        <v>210</v>
      </c>
      <c r="AC2665" s="6">
        <v>1863590</v>
      </c>
      <c r="AD2665" s="6">
        <v>1863590</v>
      </c>
      <c r="AF2665">
        <f t="shared" si="820"/>
        <v>0.20627708658140023</v>
      </c>
      <c r="AG2665">
        <f t="shared" si="821"/>
        <v>0.26519842535157445</v>
      </c>
      <c r="AH2665" t="e">
        <f t="shared" si="822"/>
        <v>#VALUE!</v>
      </c>
      <c r="AI2665" t="e">
        <f t="shared" si="823"/>
        <v>#VALUE!</v>
      </c>
      <c r="AJ2665">
        <f t="shared" si="824"/>
        <v>187.8107</v>
      </c>
      <c r="AK2665">
        <f t="shared" si="825"/>
        <v>9.6805095238095227</v>
      </c>
      <c r="AL2665">
        <f t="shared" si="826"/>
        <v>0.80029270241541595</v>
      </c>
      <c r="AM2665">
        <f t="shared" si="827"/>
        <v>0.8624056272882481</v>
      </c>
      <c r="AN2665">
        <f t="shared" si="828"/>
        <v>0.30603964642449205</v>
      </c>
      <c r="AO2665">
        <f t="shared" si="829"/>
        <v>0.37635447551802642</v>
      </c>
      <c r="AP2665">
        <f t="shared" si="830"/>
        <v>1</v>
      </c>
      <c r="AQ2665">
        <f t="shared" si="831"/>
        <v>0</v>
      </c>
      <c r="AR2665">
        <f t="shared" si="832"/>
        <v>0</v>
      </c>
      <c r="AS2665">
        <f t="shared" si="833"/>
        <v>0</v>
      </c>
      <c r="AT2665">
        <f t="shared" si="834"/>
        <v>0</v>
      </c>
      <c r="AU2665">
        <f t="shared" si="835"/>
        <v>1</v>
      </c>
      <c r="AV2665">
        <f t="shared" si="836"/>
        <v>0</v>
      </c>
      <c r="AW2665">
        <f t="shared" si="837"/>
        <v>0</v>
      </c>
      <c r="AX2665">
        <f t="shared" si="838"/>
        <v>0</v>
      </c>
      <c r="AY2665">
        <f t="shared" si="839"/>
        <v>2</v>
      </c>
    </row>
    <row r="2666" spans="1:51" x14ac:dyDescent="0.3">
      <c r="A2666" s="1" t="s">
        <v>2660</v>
      </c>
      <c r="B2666" s="2">
        <v>4352207</v>
      </c>
      <c r="C2666" s="3" t="s">
        <v>5337</v>
      </c>
      <c r="D2666" s="5">
        <v>26.88</v>
      </c>
      <c r="E2666" s="5">
        <v>352.6658688</v>
      </c>
      <c r="F2666" s="3" t="s">
        <v>4583</v>
      </c>
      <c r="G2666" s="3" t="s">
        <v>4583</v>
      </c>
      <c r="H2666" s="3" t="s">
        <v>4602</v>
      </c>
      <c r="I2666" s="3" t="s">
        <v>4635</v>
      </c>
      <c r="J2666" s="3" t="s">
        <v>5180</v>
      </c>
      <c r="K2666" s="6">
        <v>26785.162</v>
      </c>
      <c r="L2666" s="6">
        <v>23864.419000000002</v>
      </c>
      <c r="M2666" s="6" t="s">
        <v>4474</v>
      </c>
      <c r="N2666" s="6" t="s">
        <v>4474</v>
      </c>
      <c r="O2666" s="6">
        <v>20798.233</v>
      </c>
      <c r="P2666" s="6">
        <v>17743.803</v>
      </c>
      <c r="Q2666" s="6">
        <v>91897.994000000006</v>
      </c>
      <c r="R2666" s="6">
        <v>17658.535</v>
      </c>
      <c r="S2666" s="6">
        <v>90184.646999999997</v>
      </c>
      <c r="T2666" s="6">
        <v>17131.43</v>
      </c>
      <c r="U2666" s="6" t="s">
        <v>4474</v>
      </c>
      <c r="V2666" s="6" t="s">
        <v>4474</v>
      </c>
      <c r="W2666" s="6">
        <v>100667.027</v>
      </c>
      <c r="X2666" s="6">
        <v>26248.73</v>
      </c>
      <c r="Y2666" s="6">
        <v>100667.024</v>
      </c>
      <c r="Z2666" s="6">
        <v>26248.726999999999</v>
      </c>
      <c r="AA2666" s="6">
        <v>5342</v>
      </c>
      <c r="AB2666" s="6">
        <v>4133</v>
      </c>
      <c r="AC2666" s="6">
        <v>13120010</v>
      </c>
      <c r="AD2666" s="6">
        <v>13120010</v>
      </c>
      <c r="AF2666">
        <f t="shared" si="820"/>
        <v>0.91289071246735043</v>
      </c>
      <c r="AG2666">
        <f t="shared" si="821"/>
        <v>0.67273864297434582</v>
      </c>
      <c r="AH2666" t="e">
        <f t="shared" si="822"/>
        <v>#VALUE!</v>
      </c>
      <c r="AI2666" t="e">
        <f t="shared" si="823"/>
        <v>#VALUE!</v>
      </c>
      <c r="AJ2666">
        <f t="shared" si="824"/>
        <v>18.844444777236991</v>
      </c>
      <c r="AK2666">
        <f t="shared" si="825"/>
        <v>6.3510106460198399</v>
      </c>
      <c r="AL2666">
        <f t="shared" si="826"/>
        <v>0.77648337538522261</v>
      </c>
      <c r="AM2666">
        <f t="shared" si="827"/>
        <v>0.74352545519754742</v>
      </c>
      <c r="AN2666">
        <f t="shared" si="828"/>
        <v>0.26607681579788783</v>
      </c>
      <c r="AO2666">
        <f t="shared" si="829"/>
        <v>0.90916471006406796</v>
      </c>
      <c r="AP2666">
        <f t="shared" si="830"/>
        <v>1</v>
      </c>
      <c r="AQ2666">
        <f t="shared" si="831"/>
        <v>1</v>
      </c>
      <c r="AR2666">
        <f t="shared" si="832"/>
        <v>1</v>
      </c>
      <c r="AS2666">
        <f t="shared" si="833"/>
        <v>0</v>
      </c>
      <c r="AT2666">
        <f t="shared" si="834"/>
        <v>0</v>
      </c>
      <c r="AU2666">
        <f t="shared" si="835"/>
        <v>1</v>
      </c>
      <c r="AV2666">
        <f t="shared" si="836"/>
        <v>1</v>
      </c>
      <c r="AW2666">
        <f t="shared" si="837"/>
        <v>0</v>
      </c>
      <c r="AX2666">
        <f t="shared" si="838"/>
        <v>0</v>
      </c>
      <c r="AY2666">
        <f t="shared" si="839"/>
        <v>5</v>
      </c>
    </row>
    <row r="2667" spans="1:51" x14ac:dyDescent="0.3">
      <c r="A2667" s="1" t="s">
        <v>2661</v>
      </c>
      <c r="B2667" s="2">
        <v>4144156</v>
      </c>
      <c r="C2667" s="3" t="s">
        <v>5335</v>
      </c>
      <c r="D2667" s="7">
        <v>608.33000000000004</v>
      </c>
      <c r="E2667" s="5">
        <v>1535722.1092798901</v>
      </c>
      <c r="F2667" s="3" t="s">
        <v>4665</v>
      </c>
      <c r="G2667" s="3" t="s">
        <v>4666</v>
      </c>
      <c r="H2667" s="3" t="s">
        <v>4667</v>
      </c>
      <c r="I2667" s="3" t="s">
        <v>4667</v>
      </c>
      <c r="J2667" s="3" t="s">
        <v>4788</v>
      </c>
      <c r="K2667" s="6">
        <v>156227000</v>
      </c>
      <c r="L2667" s="6">
        <v>149784000</v>
      </c>
      <c r="M2667" s="6">
        <v>79209000</v>
      </c>
      <c r="N2667" s="6">
        <v>74774000</v>
      </c>
      <c r="O2667" s="6">
        <v>64999000</v>
      </c>
      <c r="P2667" s="6">
        <v>61732000</v>
      </c>
      <c r="Q2667" s="6">
        <v>55539000</v>
      </c>
      <c r="R2667" s="6">
        <v>51434000</v>
      </c>
      <c r="S2667" s="6">
        <v>82744000</v>
      </c>
      <c r="T2667" s="6">
        <v>78422000</v>
      </c>
      <c r="U2667" s="6">
        <v>28823000</v>
      </c>
      <c r="V2667" s="6">
        <v>18389000</v>
      </c>
      <c r="W2667" s="6">
        <v>256408000</v>
      </c>
      <c r="X2667" s="6">
        <v>230238000</v>
      </c>
      <c r="Y2667" s="6">
        <v>91067000</v>
      </c>
      <c r="Z2667" s="6">
        <v>76431000</v>
      </c>
      <c r="AA2667" s="6">
        <v>33330000</v>
      </c>
      <c r="AB2667" s="6">
        <v>27004000</v>
      </c>
      <c r="AC2667" s="6">
        <v>2524000000</v>
      </c>
      <c r="AD2667" s="6">
        <v>2533000000</v>
      </c>
      <c r="AF2667">
        <f t="shared" si="820"/>
        <v>0.21660400611525382</v>
      </c>
      <c r="AG2667">
        <f t="shared" si="821"/>
        <v>0.22339492177659639</v>
      </c>
      <c r="AH2667">
        <f t="shared" si="822"/>
        <v>0.11241068921406508</v>
      </c>
      <c r="AI2667">
        <f t="shared" si="823"/>
        <v>7.9869526316246664E-2</v>
      </c>
      <c r="AJ2667">
        <f t="shared" si="824"/>
        <v>2.7322832283228324</v>
      </c>
      <c r="AK2667">
        <f t="shared" si="825"/>
        <v>2.8303584654125316</v>
      </c>
      <c r="AL2667">
        <f t="shared" si="826"/>
        <v>0.4160548432729298</v>
      </c>
      <c r="AM2667">
        <f t="shared" si="827"/>
        <v>0.41214014848047853</v>
      </c>
      <c r="AN2667">
        <f t="shared" si="828"/>
        <v>0.60929066175782343</v>
      </c>
      <c r="AO2667">
        <f t="shared" si="829"/>
        <v>0.65056159278659476</v>
      </c>
      <c r="AP2667">
        <f t="shared" si="830"/>
        <v>1</v>
      </c>
      <c r="AQ2667">
        <f t="shared" si="831"/>
        <v>1</v>
      </c>
      <c r="AR2667">
        <f t="shared" si="832"/>
        <v>0</v>
      </c>
      <c r="AS2667">
        <f t="shared" si="833"/>
        <v>1</v>
      </c>
      <c r="AT2667">
        <f t="shared" si="834"/>
        <v>0</v>
      </c>
      <c r="AU2667">
        <f t="shared" si="835"/>
        <v>0</v>
      </c>
      <c r="AV2667">
        <f t="shared" si="836"/>
        <v>1</v>
      </c>
      <c r="AW2667">
        <f t="shared" si="837"/>
        <v>0</v>
      </c>
      <c r="AX2667">
        <f t="shared" si="838"/>
        <v>1</v>
      </c>
      <c r="AY2667">
        <f t="shared" si="839"/>
        <v>5</v>
      </c>
    </row>
    <row r="2668" spans="1:51" x14ac:dyDescent="0.3">
      <c r="A2668" s="1" t="s">
        <v>2662</v>
      </c>
      <c r="B2668" s="2">
        <v>100459531</v>
      </c>
      <c r="C2668" s="3" t="s">
        <v>5338</v>
      </c>
      <c r="D2668" s="5">
        <v>11.63</v>
      </c>
      <c r="E2668" s="5">
        <v>74.518248080000006</v>
      </c>
      <c r="F2668" s="3" t="s">
        <v>4480</v>
      </c>
      <c r="G2668" s="3" t="s">
        <v>4491</v>
      </c>
      <c r="H2668" s="3" t="s">
        <v>4492</v>
      </c>
      <c r="I2668" s="3" t="s">
        <v>4493</v>
      </c>
      <c r="J2668" s="3" t="s">
        <v>4494</v>
      </c>
      <c r="K2668" s="6" t="s">
        <v>4474</v>
      </c>
      <c r="L2668" s="6" t="s">
        <v>4474</v>
      </c>
      <c r="M2668" s="6">
        <v>-697.43799999999999</v>
      </c>
      <c r="N2668" s="6">
        <v>-481.20499999999998</v>
      </c>
      <c r="O2668" s="6">
        <v>-766.06299999999999</v>
      </c>
      <c r="P2668" s="6">
        <v>-547.08000000000004</v>
      </c>
      <c r="Q2668" s="6">
        <v>1261.1610000000001</v>
      </c>
      <c r="R2668" s="6">
        <v>1779.414</v>
      </c>
      <c r="S2668" s="6">
        <v>189.51900000000001</v>
      </c>
      <c r="T2668" s="6">
        <v>111.017</v>
      </c>
      <c r="U2668" s="6" t="s">
        <v>4474</v>
      </c>
      <c r="V2668" s="6" t="s">
        <v>4474</v>
      </c>
      <c r="W2668" s="6">
        <v>37287.080999999998</v>
      </c>
      <c r="X2668" s="6">
        <v>36729.839999999997</v>
      </c>
      <c r="Y2668" s="6">
        <v>29.1</v>
      </c>
      <c r="Z2668" s="6">
        <v>45.6</v>
      </c>
      <c r="AA2668" s="6">
        <v>3939</v>
      </c>
      <c r="AB2668" s="6">
        <v>3526</v>
      </c>
      <c r="AC2668" s="6">
        <v>6407416</v>
      </c>
      <c r="AD2668" s="6">
        <v>6407416</v>
      </c>
      <c r="AF2668">
        <f t="shared" si="820"/>
        <v>3.3823001591355463E-2</v>
      </c>
      <c r="AG2668">
        <f t="shared" si="821"/>
        <v>4.8446004665416459E-2</v>
      </c>
      <c r="AH2668" t="e">
        <f t="shared" si="822"/>
        <v>#VALUE!</v>
      </c>
      <c r="AI2668" t="e">
        <f t="shared" si="823"/>
        <v>#VALUE!</v>
      </c>
      <c r="AJ2668">
        <f t="shared" si="824"/>
        <v>7.387661843107388E-3</v>
      </c>
      <c r="AK2668">
        <f t="shared" si="825"/>
        <v>1.2932501418037437E-2</v>
      </c>
      <c r="AL2668" t="e">
        <f t="shared" si="826"/>
        <v>#VALUE!</v>
      </c>
      <c r="AM2668" t="e">
        <f t="shared" si="827"/>
        <v>#VALUE!</v>
      </c>
      <c r="AN2668" t="e">
        <f t="shared" si="828"/>
        <v>#VALUE!</v>
      </c>
      <c r="AO2668" t="e">
        <f t="shared" si="829"/>
        <v>#VALUE!</v>
      </c>
      <c r="AP2668">
        <f t="shared" si="830"/>
        <v>1</v>
      </c>
      <c r="AQ2668">
        <f t="shared" si="831"/>
        <v>1</v>
      </c>
      <c r="AR2668">
        <f t="shared" si="832"/>
        <v>0</v>
      </c>
      <c r="AS2668">
        <f t="shared" si="833"/>
        <v>0</v>
      </c>
      <c r="AT2668">
        <f t="shared" si="834"/>
        <v>0</v>
      </c>
      <c r="AU2668">
        <f t="shared" si="835"/>
        <v>0</v>
      </c>
      <c r="AV2668">
        <f t="shared" si="836"/>
        <v>0</v>
      </c>
      <c r="AW2668">
        <f t="shared" si="837"/>
        <v>0</v>
      </c>
      <c r="AX2668">
        <f t="shared" si="838"/>
        <v>0</v>
      </c>
      <c r="AY2668">
        <f t="shared" si="839"/>
        <v>2</v>
      </c>
    </row>
    <row r="2669" spans="1:51" x14ac:dyDescent="0.3">
      <c r="A2669" s="1" t="s">
        <v>2663</v>
      </c>
      <c r="B2669" s="2">
        <v>4984328</v>
      </c>
      <c r="C2669" s="3" t="s">
        <v>5337</v>
      </c>
      <c r="D2669" s="5">
        <v>14.22</v>
      </c>
      <c r="E2669" s="5">
        <v>604.26934415999995</v>
      </c>
      <c r="F2669" s="3" t="s">
        <v>4583</v>
      </c>
      <c r="G2669" s="3" t="s">
        <v>4583</v>
      </c>
      <c r="H2669" s="3" t="s">
        <v>4602</v>
      </c>
      <c r="I2669" s="3" t="s">
        <v>4635</v>
      </c>
      <c r="J2669" s="3" t="s">
        <v>4636</v>
      </c>
      <c r="K2669" s="6">
        <v>1171600</v>
      </c>
      <c r="L2669" s="6">
        <v>1298600</v>
      </c>
      <c r="M2669" s="6">
        <v>57000</v>
      </c>
      <c r="N2669" s="6">
        <v>99200</v>
      </c>
      <c r="O2669" s="6">
        <v>2500</v>
      </c>
      <c r="P2669" s="6">
        <v>44300</v>
      </c>
      <c r="Q2669" s="6">
        <v>24000</v>
      </c>
      <c r="R2669" s="6">
        <v>54700</v>
      </c>
      <c r="S2669" s="6">
        <v>100500</v>
      </c>
      <c r="T2669" s="6">
        <v>143900</v>
      </c>
      <c r="U2669" s="6" t="s">
        <v>4474</v>
      </c>
      <c r="V2669" s="6" t="s">
        <v>4474</v>
      </c>
      <c r="W2669" s="6">
        <v>1133400</v>
      </c>
      <c r="X2669" s="6">
        <v>1120400</v>
      </c>
      <c r="Y2669" s="6">
        <v>602000</v>
      </c>
      <c r="Z2669" s="6">
        <v>606800</v>
      </c>
      <c r="AA2669" s="6">
        <v>228200</v>
      </c>
      <c r="AB2669" s="6">
        <v>195300</v>
      </c>
      <c r="AC2669" s="6">
        <v>42494100</v>
      </c>
      <c r="AD2669" s="6">
        <v>43636205</v>
      </c>
      <c r="AF2669">
        <f t="shared" si="820"/>
        <v>2.1175224986765485E-2</v>
      </c>
      <c r="AG2669">
        <f t="shared" si="821"/>
        <v>4.8821849339521599E-2</v>
      </c>
      <c r="AH2669" t="e">
        <f t="shared" si="822"/>
        <v>#VALUE!</v>
      </c>
      <c r="AI2669" t="e">
        <f t="shared" si="823"/>
        <v>#VALUE!</v>
      </c>
      <c r="AJ2669">
        <f t="shared" si="824"/>
        <v>2.6380368098159508</v>
      </c>
      <c r="AK2669">
        <f t="shared" si="825"/>
        <v>3.1070148489503326</v>
      </c>
      <c r="AL2669">
        <f t="shared" si="826"/>
        <v>2.1338340730624786E-3</v>
      </c>
      <c r="AM2669">
        <f t="shared" si="827"/>
        <v>3.4113660865547513E-2</v>
      </c>
      <c r="AN2669">
        <f t="shared" si="828"/>
        <v>1.0337038997706016</v>
      </c>
      <c r="AO2669">
        <f t="shared" si="829"/>
        <v>1.1590503391645841</v>
      </c>
      <c r="AP2669">
        <f t="shared" si="830"/>
        <v>1</v>
      </c>
      <c r="AQ2669">
        <f t="shared" si="831"/>
        <v>1</v>
      </c>
      <c r="AR2669">
        <f t="shared" si="832"/>
        <v>0</v>
      </c>
      <c r="AS2669">
        <f t="shared" si="833"/>
        <v>1</v>
      </c>
      <c r="AT2669">
        <f t="shared" si="834"/>
        <v>0</v>
      </c>
      <c r="AU2669">
        <f t="shared" si="835"/>
        <v>0</v>
      </c>
      <c r="AV2669">
        <f t="shared" si="836"/>
        <v>0</v>
      </c>
      <c r="AW2669">
        <f t="shared" si="837"/>
        <v>0</v>
      </c>
      <c r="AX2669">
        <f t="shared" si="838"/>
        <v>1</v>
      </c>
      <c r="AY2669">
        <f t="shared" si="839"/>
        <v>4</v>
      </c>
    </row>
    <row r="2670" spans="1:51" x14ac:dyDescent="0.3">
      <c r="A2670" s="1" t="s">
        <v>2664</v>
      </c>
      <c r="B2670" s="2">
        <v>29165993</v>
      </c>
      <c r="C2670" s="3" t="s">
        <v>5337</v>
      </c>
      <c r="D2670" s="5">
        <v>10.25</v>
      </c>
      <c r="E2670" s="5">
        <v>845.23584849999997</v>
      </c>
      <c r="F2670" s="3" t="s">
        <v>4583</v>
      </c>
      <c r="G2670" s="3" t="s">
        <v>4583</v>
      </c>
      <c r="H2670" s="3" t="s">
        <v>4602</v>
      </c>
      <c r="I2670" s="3" t="s">
        <v>5049</v>
      </c>
      <c r="J2670" s="3" t="s">
        <v>5152</v>
      </c>
      <c r="K2670" s="6" t="s">
        <v>4474</v>
      </c>
      <c r="L2670" s="6">
        <v>322583</v>
      </c>
      <c r="M2670" s="6" t="s">
        <v>4474</v>
      </c>
      <c r="N2670" s="6">
        <v>117686</v>
      </c>
      <c r="O2670" s="6" t="s">
        <v>4474</v>
      </c>
      <c r="P2670" s="6">
        <v>37881</v>
      </c>
      <c r="Q2670" s="6" t="s">
        <v>4474</v>
      </c>
      <c r="R2670" s="6">
        <v>-214460</v>
      </c>
      <c r="S2670" s="6">
        <v>53533</v>
      </c>
      <c r="T2670" s="6">
        <v>19918.638999999999</v>
      </c>
      <c r="U2670" s="6">
        <v>362225</v>
      </c>
      <c r="V2670" s="6">
        <v>362225</v>
      </c>
      <c r="W2670" s="6" t="s">
        <v>4474</v>
      </c>
      <c r="X2670" s="6">
        <v>1328607</v>
      </c>
      <c r="Y2670" s="6" t="s">
        <v>4474</v>
      </c>
      <c r="Z2670" s="6">
        <v>120856</v>
      </c>
      <c r="AA2670" s="6" t="s">
        <v>4474</v>
      </c>
      <c r="AB2670" s="6">
        <v>143272</v>
      </c>
      <c r="AC2670" s="6" t="s">
        <v>4474</v>
      </c>
      <c r="AD2670" s="6">
        <v>65492948</v>
      </c>
      <c r="AF2670" t="e">
        <f t="shared" si="820"/>
        <v>#VALUE!</v>
      </c>
      <c r="AG2670">
        <f t="shared" si="821"/>
        <v>-0.16141718356142937</v>
      </c>
      <c r="AH2670" t="e">
        <f t="shared" si="822"/>
        <v>#VALUE!</v>
      </c>
      <c r="AI2670">
        <f t="shared" si="823"/>
        <v>0.27263517353137534</v>
      </c>
      <c r="AJ2670" t="e">
        <f t="shared" si="824"/>
        <v>#VALUE!</v>
      </c>
      <c r="AK2670">
        <f t="shared" si="825"/>
        <v>0.84354235300686808</v>
      </c>
      <c r="AL2670" t="e">
        <f t="shared" si="826"/>
        <v>#VALUE!</v>
      </c>
      <c r="AM2670">
        <f t="shared" si="827"/>
        <v>0.11743024275922785</v>
      </c>
      <c r="AN2670" t="e">
        <f t="shared" si="828"/>
        <v>#VALUE!</v>
      </c>
      <c r="AO2670">
        <f t="shared" si="829"/>
        <v>0.24279790788397171</v>
      </c>
      <c r="AP2670">
        <f t="shared" si="830"/>
        <v>0</v>
      </c>
      <c r="AQ2670">
        <f t="shared" si="831"/>
        <v>1</v>
      </c>
      <c r="AR2670">
        <f t="shared" si="832"/>
        <v>0</v>
      </c>
      <c r="AS2670">
        <f t="shared" si="833"/>
        <v>0</v>
      </c>
      <c r="AT2670">
        <f t="shared" si="834"/>
        <v>0</v>
      </c>
      <c r="AU2670">
        <f t="shared" si="835"/>
        <v>0</v>
      </c>
      <c r="AV2670">
        <f t="shared" si="836"/>
        <v>0</v>
      </c>
      <c r="AW2670">
        <f t="shared" si="837"/>
        <v>0</v>
      </c>
      <c r="AX2670">
        <f t="shared" si="838"/>
        <v>0</v>
      </c>
      <c r="AY2670">
        <f t="shared" si="839"/>
        <v>1</v>
      </c>
    </row>
    <row r="2671" spans="1:51" x14ac:dyDescent="0.3">
      <c r="A2671" s="1" t="s">
        <v>2665</v>
      </c>
      <c r="B2671" s="2">
        <v>4095577</v>
      </c>
      <c r="C2671" s="3" t="s">
        <v>5337</v>
      </c>
      <c r="D2671" s="7">
        <v>11.49</v>
      </c>
      <c r="E2671" s="5">
        <v>409.69458678000001</v>
      </c>
      <c r="F2671" s="3" t="s">
        <v>4500</v>
      </c>
      <c r="G2671" s="3" t="s">
        <v>4574</v>
      </c>
      <c r="H2671" s="3" t="s">
        <v>4580</v>
      </c>
      <c r="I2671" s="3" t="s">
        <v>4824</v>
      </c>
      <c r="J2671" s="3" t="s">
        <v>4819</v>
      </c>
      <c r="K2671" s="6">
        <v>1087900</v>
      </c>
      <c r="L2671" s="6">
        <v>1083300</v>
      </c>
      <c r="M2671" s="6">
        <v>50800</v>
      </c>
      <c r="N2671" s="6">
        <v>47200</v>
      </c>
      <c r="O2671" s="6">
        <v>-7100</v>
      </c>
      <c r="P2671" s="6">
        <v>-10800</v>
      </c>
      <c r="Q2671" s="6">
        <v>-88800</v>
      </c>
      <c r="R2671" s="6">
        <v>-142500</v>
      </c>
      <c r="S2671" s="6">
        <v>16600</v>
      </c>
      <c r="T2671" s="6">
        <v>64000</v>
      </c>
      <c r="U2671" s="6">
        <v>345200</v>
      </c>
      <c r="V2671" s="6">
        <v>299200</v>
      </c>
      <c r="W2671" s="6">
        <v>1375100</v>
      </c>
      <c r="X2671" s="6">
        <v>1377900</v>
      </c>
      <c r="Y2671" s="6">
        <v>612900</v>
      </c>
      <c r="Z2671" s="6">
        <v>611800</v>
      </c>
      <c r="AA2671" s="6">
        <v>222600</v>
      </c>
      <c r="AB2671" s="6">
        <v>260800</v>
      </c>
      <c r="AC2671" s="6">
        <v>35274883</v>
      </c>
      <c r="AD2671" s="6">
        <v>35245060</v>
      </c>
      <c r="AF2671">
        <f t="shared" si="820"/>
        <v>-6.4577121663878995E-2</v>
      </c>
      <c r="AG2671">
        <f t="shared" si="821"/>
        <v>-0.10341824515567168</v>
      </c>
      <c r="AH2671">
        <f t="shared" si="822"/>
        <v>0.25103628826994401</v>
      </c>
      <c r="AI2671">
        <f t="shared" si="823"/>
        <v>0.21714202772334712</v>
      </c>
      <c r="AJ2671">
        <f t="shared" si="824"/>
        <v>2.753369272237197</v>
      </c>
      <c r="AK2671">
        <f t="shared" si="825"/>
        <v>2.3458588957055215</v>
      </c>
      <c r="AL2671">
        <f t="shared" si="826"/>
        <v>-6.5263351410975272E-3</v>
      </c>
      <c r="AM2671">
        <f t="shared" si="827"/>
        <v>-9.9695375242315146E-3</v>
      </c>
      <c r="AN2671">
        <f t="shared" si="828"/>
        <v>0.79114246236637331</v>
      </c>
      <c r="AO2671">
        <f t="shared" si="829"/>
        <v>0.78619638580448503</v>
      </c>
      <c r="AP2671">
        <f t="shared" si="830"/>
        <v>0</v>
      </c>
      <c r="AQ2671">
        <f t="shared" si="831"/>
        <v>1</v>
      </c>
      <c r="AR2671">
        <f t="shared" si="832"/>
        <v>1</v>
      </c>
      <c r="AS2671">
        <f t="shared" si="833"/>
        <v>1</v>
      </c>
      <c r="AT2671">
        <f t="shared" si="834"/>
        <v>0</v>
      </c>
      <c r="AU2671">
        <f t="shared" si="835"/>
        <v>1</v>
      </c>
      <c r="AV2671">
        <f t="shared" si="836"/>
        <v>1</v>
      </c>
      <c r="AW2671">
        <f t="shared" si="837"/>
        <v>1</v>
      </c>
      <c r="AX2671">
        <f t="shared" si="838"/>
        <v>0</v>
      </c>
      <c r="AY2671">
        <f t="shared" si="839"/>
        <v>6</v>
      </c>
    </row>
    <row r="2672" spans="1:51" x14ac:dyDescent="0.3">
      <c r="A2672" s="1" t="s">
        <v>2666</v>
      </c>
      <c r="B2672" s="2">
        <v>4051708</v>
      </c>
      <c r="C2672" s="3" t="s">
        <v>5337</v>
      </c>
      <c r="D2672" s="5">
        <v>81.91</v>
      </c>
      <c r="E2672" s="5">
        <v>56716.156847929997</v>
      </c>
      <c r="F2672" s="3" t="s">
        <v>4480</v>
      </c>
      <c r="G2672" s="3" t="s">
        <v>4509</v>
      </c>
      <c r="H2672" s="3" t="s">
        <v>4509</v>
      </c>
      <c r="I2672" s="3" t="s">
        <v>4596</v>
      </c>
      <c r="J2672" s="3" t="s">
        <v>4678</v>
      </c>
      <c r="K2672" s="6">
        <v>71348000</v>
      </c>
      <c r="L2672" s="6">
        <v>68774000</v>
      </c>
      <c r="M2672" s="6" t="s">
        <v>4474</v>
      </c>
      <c r="N2672" s="6" t="s">
        <v>4474</v>
      </c>
      <c r="O2672" s="6">
        <v>6229000</v>
      </c>
      <c r="P2672" s="6">
        <v>4777000</v>
      </c>
      <c r="Q2672" s="6">
        <v>3783000</v>
      </c>
      <c r="R2672" s="6">
        <v>2937000</v>
      </c>
      <c r="S2672" s="6">
        <v>15169000</v>
      </c>
      <c r="T2672" s="6">
        <v>14475000</v>
      </c>
      <c r="U2672" s="6">
        <v>23507000</v>
      </c>
      <c r="V2672" s="6">
        <v>23164000</v>
      </c>
      <c r="W2672" s="6">
        <v>704976000</v>
      </c>
      <c r="X2672" s="6">
        <v>675745000</v>
      </c>
      <c r="Y2672" s="6" t="s">
        <v>4474</v>
      </c>
      <c r="Z2672" s="6" t="s">
        <v>4474</v>
      </c>
      <c r="AA2672" s="6" t="s">
        <v>4474</v>
      </c>
      <c r="AB2672" s="6" t="s">
        <v>4474</v>
      </c>
      <c r="AC2672" s="6">
        <v>693651782</v>
      </c>
      <c r="AD2672" s="6">
        <v>703760956</v>
      </c>
      <c r="AF2672">
        <f t="shared" si="820"/>
        <v>5.3661401239191121E-3</v>
      </c>
      <c r="AG2672">
        <f t="shared" si="821"/>
        <v>4.3463140681766054E-3</v>
      </c>
      <c r="AH2672">
        <f t="shared" si="822"/>
        <v>3.3344397539774404E-2</v>
      </c>
      <c r="AI2672">
        <f t="shared" si="823"/>
        <v>3.4279202953776941E-2</v>
      </c>
      <c r="AJ2672" t="e">
        <f t="shared" si="824"/>
        <v>#VALUE!</v>
      </c>
      <c r="AK2672" t="e">
        <f t="shared" si="825"/>
        <v>#VALUE!</v>
      </c>
      <c r="AL2672">
        <f t="shared" si="826"/>
        <v>8.7304479452822784E-2</v>
      </c>
      <c r="AM2672">
        <f t="shared" si="827"/>
        <v>6.9459388722482335E-2</v>
      </c>
      <c r="AN2672">
        <f t="shared" si="828"/>
        <v>0.10120628219967771</v>
      </c>
      <c r="AO2672">
        <f t="shared" si="829"/>
        <v>0.10177507787700982</v>
      </c>
      <c r="AP2672">
        <f t="shared" si="830"/>
        <v>1</v>
      </c>
      <c r="AQ2672">
        <f t="shared" si="831"/>
        <v>1</v>
      </c>
      <c r="AR2672">
        <f t="shared" si="832"/>
        <v>1</v>
      </c>
      <c r="AS2672">
        <f t="shared" si="833"/>
        <v>1</v>
      </c>
      <c r="AT2672">
        <f t="shared" si="834"/>
        <v>1</v>
      </c>
      <c r="AU2672">
        <f t="shared" si="835"/>
        <v>0</v>
      </c>
      <c r="AV2672">
        <f t="shared" si="836"/>
        <v>1</v>
      </c>
      <c r="AW2672">
        <f t="shared" si="837"/>
        <v>0</v>
      </c>
      <c r="AX2672">
        <f t="shared" si="838"/>
        <v>1</v>
      </c>
      <c r="AY2672">
        <f t="shared" si="839"/>
        <v>7</v>
      </c>
    </row>
    <row r="2673" spans="1:51" x14ac:dyDescent="0.3">
      <c r="A2673" s="1" t="s">
        <v>2667</v>
      </c>
      <c r="B2673" s="2">
        <v>4565120</v>
      </c>
      <c r="C2673" s="3" t="s">
        <v>5335</v>
      </c>
      <c r="D2673" s="5">
        <v>30.18</v>
      </c>
      <c r="E2673" s="5">
        <v>764.51722487999996</v>
      </c>
      <c r="F2673" s="3" t="s">
        <v>4480</v>
      </c>
      <c r="G2673" s="3" t="s">
        <v>4481</v>
      </c>
      <c r="H2673" s="3" t="s">
        <v>4481</v>
      </c>
      <c r="I2673" s="3" t="s">
        <v>4482</v>
      </c>
      <c r="J2673" s="3" t="s">
        <v>4484</v>
      </c>
      <c r="K2673" s="6">
        <v>136747</v>
      </c>
      <c r="L2673" s="6">
        <v>126569</v>
      </c>
      <c r="M2673" s="6" t="s">
        <v>4474</v>
      </c>
      <c r="N2673" s="6" t="s">
        <v>4474</v>
      </c>
      <c r="O2673" s="6">
        <v>179360</v>
      </c>
      <c r="P2673" s="6">
        <v>173361</v>
      </c>
      <c r="Q2673" s="6">
        <v>59616</v>
      </c>
      <c r="R2673" s="6">
        <v>54343</v>
      </c>
      <c r="S2673" s="6">
        <v>35928</v>
      </c>
      <c r="T2673" s="6">
        <v>65086</v>
      </c>
      <c r="U2673" s="6" t="s">
        <v>4474</v>
      </c>
      <c r="V2673" s="6" t="s">
        <v>4474</v>
      </c>
      <c r="W2673" s="6">
        <v>3569206</v>
      </c>
      <c r="X2673" s="6">
        <v>3615370</v>
      </c>
      <c r="Y2673" s="6" t="s">
        <v>4474</v>
      </c>
      <c r="Z2673" s="6" t="s">
        <v>4474</v>
      </c>
      <c r="AA2673" s="6" t="s">
        <v>4474</v>
      </c>
      <c r="AB2673" s="6" t="s">
        <v>4474</v>
      </c>
      <c r="AC2673" s="6">
        <v>25331916</v>
      </c>
      <c r="AD2673" s="6">
        <v>25331916</v>
      </c>
      <c r="AF2673">
        <f t="shared" si="820"/>
        <v>1.6702874532879303E-2</v>
      </c>
      <c r="AG2673">
        <f t="shared" si="821"/>
        <v>1.5031103317226176E-2</v>
      </c>
      <c r="AH2673" t="e">
        <f t="shared" si="822"/>
        <v>#VALUE!</v>
      </c>
      <c r="AI2673" t="e">
        <f t="shared" si="823"/>
        <v>#VALUE!</v>
      </c>
      <c r="AJ2673" t="e">
        <f t="shared" si="824"/>
        <v>#VALUE!</v>
      </c>
      <c r="AK2673" t="e">
        <f t="shared" si="825"/>
        <v>#VALUE!</v>
      </c>
      <c r="AL2673">
        <f t="shared" si="826"/>
        <v>1.311619267698743</v>
      </c>
      <c r="AM2673">
        <f t="shared" si="827"/>
        <v>1.3696955810664539</v>
      </c>
      <c r="AN2673">
        <f t="shared" si="828"/>
        <v>3.8313002947994598E-2</v>
      </c>
      <c r="AO2673">
        <f t="shared" si="829"/>
        <v>3.5008588332591128E-2</v>
      </c>
      <c r="AP2673">
        <f t="shared" si="830"/>
        <v>1</v>
      </c>
      <c r="AQ2673">
        <f t="shared" si="831"/>
        <v>1</v>
      </c>
      <c r="AR2673">
        <f t="shared" si="832"/>
        <v>1</v>
      </c>
      <c r="AS2673">
        <f t="shared" si="833"/>
        <v>0</v>
      </c>
      <c r="AT2673">
        <f t="shared" si="834"/>
        <v>0</v>
      </c>
      <c r="AU2673">
        <f t="shared" si="835"/>
        <v>0</v>
      </c>
      <c r="AV2673">
        <f t="shared" si="836"/>
        <v>0</v>
      </c>
      <c r="AW2673">
        <f t="shared" si="837"/>
        <v>1</v>
      </c>
      <c r="AX2673">
        <f t="shared" si="838"/>
        <v>0</v>
      </c>
      <c r="AY2673">
        <f t="shared" si="839"/>
        <v>4</v>
      </c>
    </row>
    <row r="2674" spans="1:51" x14ac:dyDescent="0.3">
      <c r="A2674" s="1" t="s">
        <v>2668</v>
      </c>
      <c r="B2674" s="2">
        <v>4050644</v>
      </c>
      <c r="C2674" s="3" t="s">
        <v>5337</v>
      </c>
      <c r="D2674" s="5">
        <v>57.52</v>
      </c>
      <c r="E2674" s="5">
        <v>644.08739000000003</v>
      </c>
      <c r="F2674" s="3" t="s">
        <v>4480</v>
      </c>
      <c r="G2674" s="3" t="s">
        <v>4481</v>
      </c>
      <c r="H2674" s="3" t="s">
        <v>4481</v>
      </c>
      <c r="I2674" s="3" t="s">
        <v>4482</v>
      </c>
      <c r="J2674" s="3" t="s">
        <v>4484</v>
      </c>
      <c r="K2674" s="6">
        <v>269464</v>
      </c>
      <c r="L2674" s="6">
        <v>258016</v>
      </c>
      <c r="M2674" s="6" t="s">
        <v>4474</v>
      </c>
      <c r="N2674" s="6" t="s">
        <v>4474</v>
      </c>
      <c r="O2674" s="6">
        <v>295947</v>
      </c>
      <c r="P2674" s="6">
        <v>295851</v>
      </c>
      <c r="Q2674" s="6">
        <v>59836</v>
      </c>
      <c r="R2674" s="6">
        <v>69633</v>
      </c>
      <c r="S2674" s="6">
        <v>34306</v>
      </c>
      <c r="T2674" s="6">
        <v>56987</v>
      </c>
      <c r="U2674" s="6">
        <v>107478</v>
      </c>
      <c r="V2674" s="6">
        <v>107514</v>
      </c>
      <c r="W2674" s="6">
        <v>7403358</v>
      </c>
      <c r="X2674" s="6">
        <v>7265591</v>
      </c>
      <c r="Y2674" s="6" t="s">
        <v>4474</v>
      </c>
      <c r="Z2674" s="6" t="s">
        <v>4474</v>
      </c>
      <c r="AA2674" s="6" t="s">
        <v>4474</v>
      </c>
      <c r="AB2674" s="6" t="s">
        <v>4474</v>
      </c>
      <c r="AC2674" s="6">
        <v>11194411</v>
      </c>
      <c r="AD2674" s="6">
        <v>11192936</v>
      </c>
      <c r="AF2674">
        <f t="shared" si="820"/>
        <v>8.0822783390996356E-3</v>
      </c>
      <c r="AG2674">
        <f t="shared" si="821"/>
        <v>9.5839416229182191E-3</v>
      </c>
      <c r="AH2674">
        <f t="shared" si="822"/>
        <v>1.4517466263282149E-2</v>
      </c>
      <c r="AI2674">
        <f t="shared" si="823"/>
        <v>1.4797695053299862E-2</v>
      </c>
      <c r="AJ2674" t="e">
        <f t="shared" si="824"/>
        <v>#VALUE!</v>
      </c>
      <c r="AK2674" t="e">
        <f t="shared" si="825"/>
        <v>#VALUE!</v>
      </c>
      <c r="AL2674">
        <f t="shared" si="826"/>
        <v>1.0982802897604134</v>
      </c>
      <c r="AM2674">
        <f t="shared" si="827"/>
        <v>1.1466381929802802</v>
      </c>
      <c r="AN2674">
        <f t="shared" si="828"/>
        <v>3.6397537441793304E-2</v>
      </c>
      <c r="AO2674">
        <f t="shared" si="829"/>
        <v>3.5512045750992587E-2</v>
      </c>
      <c r="AP2674">
        <f t="shared" si="830"/>
        <v>1</v>
      </c>
      <c r="AQ2674">
        <f t="shared" si="831"/>
        <v>1</v>
      </c>
      <c r="AR2674">
        <f t="shared" si="832"/>
        <v>0</v>
      </c>
      <c r="AS2674">
        <f t="shared" si="833"/>
        <v>0</v>
      </c>
      <c r="AT2674">
        <f t="shared" si="834"/>
        <v>1</v>
      </c>
      <c r="AU2674">
        <f t="shared" si="835"/>
        <v>0</v>
      </c>
      <c r="AV2674">
        <f t="shared" si="836"/>
        <v>0</v>
      </c>
      <c r="AW2674">
        <f t="shared" si="837"/>
        <v>1</v>
      </c>
      <c r="AX2674">
        <f t="shared" si="838"/>
        <v>0</v>
      </c>
      <c r="AY2674">
        <f t="shared" si="839"/>
        <v>4</v>
      </c>
    </row>
    <row r="2675" spans="1:51" x14ac:dyDescent="0.3">
      <c r="A2675" s="1" t="s">
        <v>2669</v>
      </c>
      <c r="B2675" s="2">
        <v>4811730</v>
      </c>
      <c r="C2675" s="3" t="s">
        <v>5337</v>
      </c>
      <c r="D2675" s="5">
        <v>1267.22</v>
      </c>
      <c r="E2675" s="5">
        <v>26741.722942960001</v>
      </c>
      <c r="F2675" s="3" t="s">
        <v>4470</v>
      </c>
      <c r="G2675" s="3" t="s">
        <v>4471</v>
      </c>
      <c r="H2675" s="3" t="s">
        <v>4472</v>
      </c>
      <c r="I2675" s="3" t="s">
        <v>4472</v>
      </c>
      <c r="J2675" s="3" t="s">
        <v>4473</v>
      </c>
      <c r="K2675" s="6">
        <v>3762226</v>
      </c>
      <c r="L2675" s="6">
        <v>3750153</v>
      </c>
      <c r="M2675" s="6">
        <v>1142445</v>
      </c>
      <c r="N2675" s="6">
        <v>1141411</v>
      </c>
      <c r="O2675" s="6">
        <v>1064864</v>
      </c>
      <c r="P2675" s="6">
        <v>1064106</v>
      </c>
      <c r="Q2675" s="6">
        <v>795633</v>
      </c>
      <c r="R2675" s="6">
        <v>785748</v>
      </c>
      <c r="S2675" s="6">
        <v>983664</v>
      </c>
      <c r="T2675" s="6">
        <v>993294</v>
      </c>
      <c r="U2675" s="6">
        <v>1891661</v>
      </c>
      <c r="V2675" s="6">
        <v>1746638</v>
      </c>
      <c r="W2675" s="6">
        <v>3319828</v>
      </c>
      <c r="X2675" s="6">
        <v>3249164</v>
      </c>
      <c r="Y2675" s="6">
        <v>1198232</v>
      </c>
      <c r="Z2675" s="6">
        <v>1178307</v>
      </c>
      <c r="AA2675" s="6">
        <v>1184968</v>
      </c>
      <c r="AB2675" s="6">
        <v>1281182</v>
      </c>
      <c r="AC2675" s="6">
        <v>21102668</v>
      </c>
      <c r="AD2675" s="6">
        <v>21219218</v>
      </c>
      <c r="AF2675">
        <f t="shared" si="820"/>
        <v>0.23966091014353755</v>
      </c>
      <c r="AG2675">
        <f t="shared" si="821"/>
        <v>0.24183082171290832</v>
      </c>
      <c r="AH2675">
        <f t="shared" si="822"/>
        <v>0.56980692975660185</v>
      </c>
      <c r="AI2675">
        <f t="shared" si="823"/>
        <v>0.53756535527292559</v>
      </c>
      <c r="AJ2675">
        <f t="shared" si="824"/>
        <v>1.0111935512182608</v>
      </c>
      <c r="AK2675">
        <f t="shared" si="825"/>
        <v>0.91970305545972386</v>
      </c>
      <c r="AL2675">
        <f t="shared" si="826"/>
        <v>0.28304094437707888</v>
      </c>
      <c r="AM2675">
        <f t="shared" si="827"/>
        <v>0.28375002299906166</v>
      </c>
      <c r="AN2675">
        <f t="shared" si="828"/>
        <v>1.1332593134343105</v>
      </c>
      <c r="AO2675">
        <f t="shared" si="829"/>
        <v>1.1541901239826613</v>
      </c>
      <c r="AP2675">
        <f t="shared" si="830"/>
        <v>1</v>
      </c>
      <c r="AQ2675">
        <f t="shared" si="831"/>
        <v>1</v>
      </c>
      <c r="AR2675">
        <f t="shared" si="832"/>
        <v>0</v>
      </c>
      <c r="AS2675">
        <f t="shared" si="833"/>
        <v>1</v>
      </c>
      <c r="AT2675">
        <f t="shared" si="834"/>
        <v>0</v>
      </c>
      <c r="AU2675">
        <f t="shared" si="835"/>
        <v>1</v>
      </c>
      <c r="AV2675">
        <f t="shared" si="836"/>
        <v>0</v>
      </c>
      <c r="AW2675">
        <f t="shared" si="837"/>
        <v>0</v>
      </c>
      <c r="AX2675">
        <f t="shared" si="838"/>
        <v>1</v>
      </c>
      <c r="AY2675">
        <f t="shared" si="839"/>
        <v>5</v>
      </c>
    </row>
    <row r="2676" spans="1:51" x14ac:dyDescent="0.3">
      <c r="A2676" s="1" t="s">
        <v>2670</v>
      </c>
      <c r="B2676" s="2">
        <v>5721526</v>
      </c>
      <c r="C2676" s="3" t="s">
        <v>5337</v>
      </c>
      <c r="D2676" s="5">
        <v>8.1432000000000002</v>
      </c>
      <c r="E2676" s="5">
        <v>35.831781928799998</v>
      </c>
      <c r="F2676" s="3" t="s">
        <v>4480</v>
      </c>
      <c r="G2676" s="3" t="s">
        <v>4491</v>
      </c>
      <c r="H2676" s="3" t="s">
        <v>4492</v>
      </c>
      <c r="I2676" s="3" t="s">
        <v>4493</v>
      </c>
      <c r="J2676" s="3"/>
      <c r="K2676" s="6">
        <v>3298.4969999999998</v>
      </c>
      <c r="L2676" s="6">
        <v>2796.83</v>
      </c>
      <c r="M2676" s="6" t="s">
        <v>4474</v>
      </c>
      <c r="N2676" s="6" t="s">
        <v>4474</v>
      </c>
      <c r="O2676" s="6">
        <v>2096.4969999999998</v>
      </c>
      <c r="P2676" s="6">
        <v>1606.2570000000001</v>
      </c>
      <c r="Q2676" s="6">
        <v>-6667.5550000000003</v>
      </c>
      <c r="R2676" s="6">
        <v>829.21100000000001</v>
      </c>
      <c r="S2676" s="6" t="s">
        <v>4474</v>
      </c>
      <c r="T2676" s="6" t="s">
        <v>4474</v>
      </c>
      <c r="U2676" s="6" t="s">
        <v>4474</v>
      </c>
      <c r="V2676" s="6" t="s">
        <v>4474</v>
      </c>
      <c r="W2676" s="6">
        <v>57799.275999999998</v>
      </c>
      <c r="X2676" s="6">
        <v>57799.275999999998</v>
      </c>
      <c r="Y2676" s="6">
        <v>3.69</v>
      </c>
      <c r="Z2676" s="6">
        <v>3.69</v>
      </c>
      <c r="AA2676" s="6">
        <v>236</v>
      </c>
      <c r="AB2676" s="6">
        <v>236</v>
      </c>
      <c r="AC2676" s="6">
        <v>4400209</v>
      </c>
      <c r="AD2676" s="6">
        <v>4400209</v>
      </c>
      <c r="AF2676">
        <f t="shared" si="820"/>
        <v>-0.11535706779441321</v>
      </c>
      <c r="AG2676">
        <f t="shared" si="821"/>
        <v>1.4346390774860225E-2</v>
      </c>
      <c r="AH2676" t="e">
        <f t="shared" si="822"/>
        <v>#VALUE!</v>
      </c>
      <c r="AI2676" t="e">
        <f t="shared" si="823"/>
        <v>#VALUE!</v>
      </c>
      <c r="AJ2676">
        <f t="shared" si="824"/>
        <v>1.5635593220338983E-2</v>
      </c>
      <c r="AK2676">
        <f t="shared" si="825"/>
        <v>1.5635593220338983E-2</v>
      </c>
      <c r="AL2676">
        <f t="shared" si="826"/>
        <v>0.63559160429735118</v>
      </c>
      <c r="AM2676">
        <f t="shared" si="827"/>
        <v>0.57431341912093337</v>
      </c>
      <c r="AN2676">
        <f t="shared" si="828"/>
        <v>5.7068136978047961E-2</v>
      </c>
      <c r="AO2676">
        <f t="shared" si="829"/>
        <v>4.8388668397853288E-2</v>
      </c>
      <c r="AP2676">
        <f t="shared" si="830"/>
        <v>0</v>
      </c>
      <c r="AQ2676">
        <f t="shared" si="831"/>
        <v>0</v>
      </c>
      <c r="AR2676">
        <f t="shared" si="832"/>
        <v>0</v>
      </c>
      <c r="AS2676">
        <f t="shared" si="833"/>
        <v>0</v>
      </c>
      <c r="AT2676">
        <f t="shared" si="834"/>
        <v>0</v>
      </c>
      <c r="AU2676">
        <f t="shared" si="835"/>
        <v>0</v>
      </c>
      <c r="AV2676">
        <f t="shared" si="836"/>
        <v>1</v>
      </c>
      <c r="AW2676">
        <f t="shared" si="837"/>
        <v>1</v>
      </c>
      <c r="AX2676">
        <f t="shared" si="838"/>
        <v>0</v>
      </c>
      <c r="AY2676">
        <f t="shared" si="839"/>
        <v>2</v>
      </c>
    </row>
    <row r="2677" spans="1:51" x14ac:dyDescent="0.3">
      <c r="A2677" s="1" t="s">
        <v>2671</v>
      </c>
      <c r="B2677" s="2">
        <v>4053645</v>
      </c>
      <c r="C2677" s="3" t="s">
        <v>5337</v>
      </c>
      <c r="D2677" s="7">
        <v>9.5299999999999994</v>
      </c>
      <c r="E2677" s="5">
        <v>972.84680633000005</v>
      </c>
      <c r="F2677" s="3" t="s">
        <v>4480</v>
      </c>
      <c r="G2677" s="3" t="s">
        <v>4491</v>
      </c>
      <c r="H2677" s="3" t="s">
        <v>4542</v>
      </c>
      <c r="I2677" s="3" t="s">
        <v>4543</v>
      </c>
      <c r="J2677" s="3" t="s">
        <v>4731</v>
      </c>
      <c r="K2677" s="6">
        <v>362472</v>
      </c>
      <c r="L2677" s="6">
        <v>255708</v>
      </c>
      <c r="M2677" s="6" t="s">
        <v>4474</v>
      </c>
      <c r="N2677" s="6" t="s">
        <v>4474</v>
      </c>
      <c r="O2677" s="6">
        <v>723122</v>
      </c>
      <c r="P2677" s="6">
        <v>598752</v>
      </c>
      <c r="Q2677" s="6">
        <v>203088</v>
      </c>
      <c r="R2677" s="6">
        <v>98467</v>
      </c>
      <c r="S2677" s="6">
        <v>92490</v>
      </c>
      <c r="T2677" s="6">
        <v>143559</v>
      </c>
      <c r="U2677" s="6">
        <v>8922502</v>
      </c>
      <c r="V2677" s="6">
        <v>8891042</v>
      </c>
      <c r="W2677" s="6">
        <v>11159846</v>
      </c>
      <c r="X2677" s="6">
        <v>11076925</v>
      </c>
      <c r="Y2677" s="6" t="s">
        <v>4474</v>
      </c>
      <c r="Z2677" s="6" t="s">
        <v>4474</v>
      </c>
      <c r="AA2677" s="6" t="s">
        <v>4474</v>
      </c>
      <c r="AB2677" s="6" t="s">
        <v>4474</v>
      </c>
      <c r="AC2677" s="6">
        <v>102083000</v>
      </c>
      <c r="AD2677" s="6">
        <v>102083000</v>
      </c>
      <c r="AF2677">
        <f t="shared" si="820"/>
        <v>1.8198100583108404E-2</v>
      </c>
      <c r="AG2677">
        <f t="shared" si="821"/>
        <v>8.8893804011492359E-3</v>
      </c>
      <c r="AH2677">
        <f t="shared" si="822"/>
        <v>0.79951838045076962</v>
      </c>
      <c r="AI2677">
        <f t="shared" si="823"/>
        <v>0.80266337453760861</v>
      </c>
      <c r="AJ2677" t="e">
        <f t="shared" si="824"/>
        <v>#VALUE!</v>
      </c>
      <c r="AK2677" t="e">
        <f t="shared" si="825"/>
        <v>#VALUE!</v>
      </c>
      <c r="AL2677">
        <f t="shared" si="826"/>
        <v>1.9949734048423051</v>
      </c>
      <c r="AM2677">
        <f t="shared" si="827"/>
        <v>2.3415458257074477</v>
      </c>
      <c r="AN2677">
        <f t="shared" si="828"/>
        <v>3.2480018093439637E-2</v>
      </c>
      <c r="AO2677">
        <f t="shared" si="829"/>
        <v>2.3084745992231599E-2</v>
      </c>
      <c r="AP2677">
        <f t="shared" si="830"/>
        <v>1</v>
      </c>
      <c r="AQ2677">
        <f t="shared" si="831"/>
        <v>1</v>
      </c>
      <c r="AR2677">
        <f t="shared" si="832"/>
        <v>1</v>
      </c>
      <c r="AS2677">
        <f t="shared" si="833"/>
        <v>0</v>
      </c>
      <c r="AT2677">
        <f t="shared" si="834"/>
        <v>1</v>
      </c>
      <c r="AU2677">
        <f t="shared" si="835"/>
        <v>0</v>
      </c>
      <c r="AV2677">
        <f t="shared" si="836"/>
        <v>0</v>
      </c>
      <c r="AW2677">
        <f t="shared" si="837"/>
        <v>1</v>
      </c>
      <c r="AX2677">
        <f t="shared" si="838"/>
        <v>0</v>
      </c>
      <c r="AY2677">
        <f t="shared" si="839"/>
        <v>5</v>
      </c>
    </row>
    <row r="2678" spans="1:51" x14ac:dyDescent="0.3">
      <c r="A2678" s="1" t="s">
        <v>2672</v>
      </c>
      <c r="B2678" s="2">
        <v>9775745</v>
      </c>
      <c r="C2678" s="3" t="s">
        <v>5337</v>
      </c>
      <c r="D2678" s="7">
        <v>6.26</v>
      </c>
      <c r="E2678" s="5">
        <v>262.62543570000003</v>
      </c>
      <c r="F2678" s="3" t="s">
        <v>4480</v>
      </c>
      <c r="G2678" s="3" t="s">
        <v>4491</v>
      </c>
      <c r="H2678" s="3" t="s">
        <v>4492</v>
      </c>
      <c r="I2678" s="3" t="s">
        <v>4493</v>
      </c>
      <c r="J2678" s="3" t="s">
        <v>4553</v>
      </c>
      <c r="K2678" s="6">
        <v>22395.363000000001</v>
      </c>
      <c r="L2678" s="6">
        <v>22225.346000000001</v>
      </c>
      <c r="M2678" s="6" t="s">
        <v>4474</v>
      </c>
      <c r="N2678" s="6" t="s">
        <v>4474</v>
      </c>
      <c r="O2678" s="6">
        <v>20185.577000000001</v>
      </c>
      <c r="P2678" s="6">
        <v>19999.453000000001</v>
      </c>
      <c r="Q2678" s="6">
        <v>22647.138999999999</v>
      </c>
      <c r="R2678" s="6">
        <v>19559.201000000001</v>
      </c>
      <c r="S2678" s="6">
        <v>28223.832999999999</v>
      </c>
      <c r="T2678" s="6">
        <v>32896.002999999997</v>
      </c>
      <c r="U2678" s="6" t="s">
        <v>4474</v>
      </c>
      <c r="V2678" s="6" t="s">
        <v>4474</v>
      </c>
      <c r="W2678" s="6">
        <v>387392.45899999997</v>
      </c>
      <c r="X2678" s="6">
        <v>387392.45899999997</v>
      </c>
      <c r="Y2678" s="6">
        <v>8207.6389999999992</v>
      </c>
      <c r="Z2678" s="6">
        <v>8207.6389999999992</v>
      </c>
      <c r="AA2678" s="6">
        <v>103250</v>
      </c>
      <c r="AB2678" s="6">
        <v>103250</v>
      </c>
      <c r="AC2678" s="6">
        <v>42014880</v>
      </c>
      <c r="AD2678" s="6">
        <v>42014880</v>
      </c>
      <c r="AF2678">
        <f t="shared" si="820"/>
        <v>5.8460453924323807E-2</v>
      </c>
      <c r="AG2678">
        <f t="shared" si="821"/>
        <v>5.0489369489765935E-2</v>
      </c>
      <c r="AH2678" t="e">
        <f t="shared" si="822"/>
        <v>#VALUE!</v>
      </c>
      <c r="AI2678" t="e">
        <f t="shared" si="823"/>
        <v>#VALUE!</v>
      </c>
      <c r="AJ2678">
        <f t="shared" si="824"/>
        <v>7.9492871670702167E-2</v>
      </c>
      <c r="AK2678">
        <f t="shared" si="825"/>
        <v>7.9492871670702167E-2</v>
      </c>
      <c r="AL2678">
        <f t="shared" si="826"/>
        <v>0.901328413386289</v>
      </c>
      <c r="AM2678">
        <f t="shared" si="827"/>
        <v>0.89984889324107709</v>
      </c>
      <c r="AN2678">
        <f t="shared" si="828"/>
        <v>5.7810529037685791E-2</v>
      </c>
      <c r="AO2678">
        <f t="shared" si="829"/>
        <v>5.7371653690347142E-2</v>
      </c>
      <c r="AP2678">
        <f t="shared" si="830"/>
        <v>1</v>
      </c>
      <c r="AQ2678">
        <f t="shared" si="831"/>
        <v>1</v>
      </c>
      <c r="AR2678">
        <f t="shared" si="832"/>
        <v>1</v>
      </c>
      <c r="AS2678">
        <f t="shared" si="833"/>
        <v>1</v>
      </c>
      <c r="AT2678">
        <f t="shared" si="834"/>
        <v>0</v>
      </c>
      <c r="AU2678">
        <f t="shared" si="835"/>
        <v>0</v>
      </c>
      <c r="AV2678">
        <f t="shared" si="836"/>
        <v>1</v>
      </c>
      <c r="AW2678">
        <f t="shared" si="837"/>
        <v>1</v>
      </c>
      <c r="AX2678">
        <f t="shared" si="838"/>
        <v>0</v>
      </c>
      <c r="AY2678">
        <f t="shared" si="839"/>
        <v>6</v>
      </c>
    </row>
    <row r="2679" spans="1:51" x14ac:dyDescent="0.3">
      <c r="A2679" s="1" t="s">
        <v>2673</v>
      </c>
      <c r="B2679" s="2">
        <v>9322633</v>
      </c>
      <c r="C2679" s="3" t="s">
        <v>5337</v>
      </c>
      <c r="D2679" s="7">
        <v>7.87</v>
      </c>
      <c r="E2679" s="5">
        <v>64.527861400000006</v>
      </c>
      <c r="F2679" s="3" t="s">
        <v>4480</v>
      </c>
      <c r="G2679" s="3" t="s">
        <v>4491</v>
      </c>
      <c r="H2679" s="3" t="s">
        <v>4492</v>
      </c>
      <c r="I2679" s="3" t="s">
        <v>4493</v>
      </c>
      <c r="J2679" s="3" t="s">
        <v>4553</v>
      </c>
      <c r="K2679" s="6">
        <v>5372.4160000000002</v>
      </c>
      <c r="L2679" s="6">
        <v>5435.3379999999997</v>
      </c>
      <c r="M2679" s="6" t="s">
        <v>4474</v>
      </c>
      <c r="N2679" s="6" t="s">
        <v>4474</v>
      </c>
      <c r="O2679" s="6">
        <v>4356.5659999999998</v>
      </c>
      <c r="P2679" s="6">
        <v>4378.7049999999999</v>
      </c>
      <c r="Q2679" s="6">
        <v>1583.41</v>
      </c>
      <c r="R2679" s="6">
        <v>1578.17</v>
      </c>
      <c r="S2679" s="6">
        <v>14330.958000000001</v>
      </c>
      <c r="T2679" s="6">
        <v>13086.433999999999</v>
      </c>
      <c r="U2679" s="6">
        <v>43798.692000000003</v>
      </c>
      <c r="V2679" s="6">
        <v>43798.692000000003</v>
      </c>
      <c r="W2679" s="6">
        <v>113744.50199999999</v>
      </c>
      <c r="X2679" s="6">
        <v>113744.50199999999</v>
      </c>
      <c r="Y2679" s="6">
        <v>1792.9659999999999</v>
      </c>
      <c r="Z2679" s="6">
        <v>1792.9659999999999</v>
      </c>
      <c r="AA2679" s="6">
        <v>577</v>
      </c>
      <c r="AB2679" s="6">
        <v>577</v>
      </c>
      <c r="AC2679" s="6">
        <v>8199220</v>
      </c>
      <c r="AD2679" s="6">
        <v>8199220</v>
      </c>
      <c r="AF2679">
        <f t="shared" si="820"/>
        <v>1.3920760759056294E-2</v>
      </c>
      <c r="AG2679">
        <f t="shared" si="821"/>
        <v>1.3874692598328842E-2</v>
      </c>
      <c r="AH2679">
        <f t="shared" si="822"/>
        <v>0.38506205776873509</v>
      </c>
      <c r="AI2679">
        <f t="shared" si="823"/>
        <v>0.38506205776873509</v>
      </c>
      <c r="AJ2679">
        <f t="shared" si="824"/>
        <v>3.1073934142114381</v>
      </c>
      <c r="AK2679">
        <f t="shared" si="825"/>
        <v>3.1073934142114381</v>
      </c>
      <c r="AL2679">
        <f t="shared" si="826"/>
        <v>0.81091374904698366</v>
      </c>
      <c r="AM2679">
        <f t="shared" si="827"/>
        <v>0.80559939418670934</v>
      </c>
      <c r="AN2679">
        <f t="shared" si="828"/>
        <v>4.7232313698995318E-2</v>
      </c>
      <c r="AO2679">
        <f t="shared" si="829"/>
        <v>4.7785500876341258E-2</v>
      </c>
      <c r="AP2679">
        <f t="shared" si="830"/>
        <v>1</v>
      </c>
      <c r="AQ2679">
        <f t="shared" si="831"/>
        <v>1</v>
      </c>
      <c r="AR2679">
        <f t="shared" si="832"/>
        <v>1</v>
      </c>
      <c r="AS2679">
        <f t="shared" si="833"/>
        <v>1</v>
      </c>
      <c r="AT2679">
        <f t="shared" si="834"/>
        <v>0</v>
      </c>
      <c r="AU2679">
        <f t="shared" si="835"/>
        <v>0</v>
      </c>
      <c r="AV2679">
        <f t="shared" si="836"/>
        <v>1</v>
      </c>
      <c r="AW2679">
        <f t="shared" si="837"/>
        <v>0</v>
      </c>
      <c r="AX2679">
        <f t="shared" si="838"/>
        <v>0</v>
      </c>
      <c r="AY2679">
        <f t="shared" si="839"/>
        <v>5</v>
      </c>
    </row>
    <row r="2680" spans="1:51" x14ac:dyDescent="0.3">
      <c r="A2680" s="1" t="s">
        <v>2674</v>
      </c>
      <c r="B2680" s="2">
        <v>9322629</v>
      </c>
      <c r="C2680" s="3" t="s">
        <v>5337</v>
      </c>
      <c r="D2680" s="5">
        <v>5.31</v>
      </c>
      <c r="E2680" s="5">
        <v>218.70632061000001</v>
      </c>
      <c r="F2680" s="3" t="s">
        <v>4480</v>
      </c>
      <c r="G2680" s="3" t="s">
        <v>4491</v>
      </c>
      <c r="H2680" s="3" t="s">
        <v>4492</v>
      </c>
      <c r="I2680" s="3" t="s">
        <v>4493</v>
      </c>
      <c r="J2680" s="3"/>
      <c r="K2680" s="6">
        <v>17106.830999999998</v>
      </c>
      <c r="L2680" s="6">
        <v>17110.135999999999</v>
      </c>
      <c r="M2680" s="6" t="s">
        <v>4474</v>
      </c>
      <c r="N2680" s="6" t="s">
        <v>4474</v>
      </c>
      <c r="O2680" s="6">
        <v>14455.159</v>
      </c>
      <c r="P2680" s="6">
        <v>14470.017</v>
      </c>
      <c r="Q2680" s="6">
        <v>46723.866999999998</v>
      </c>
      <c r="R2680" s="6">
        <v>26857.798999999999</v>
      </c>
      <c r="S2680" s="6">
        <v>9949.7739999999994</v>
      </c>
      <c r="T2680" s="6">
        <v>9492.6190000000006</v>
      </c>
      <c r="U2680" s="6" t="s">
        <v>4474</v>
      </c>
      <c r="V2680" s="6" t="s">
        <v>4474</v>
      </c>
      <c r="W2680" s="6">
        <v>371393.93</v>
      </c>
      <c r="X2680" s="6">
        <v>371393.93</v>
      </c>
      <c r="Y2680" s="6">
        <v>6084.0219999999999</v>
      </c>
      <c r="Z2680" s="6">
        <v>6084.0219999999999</v>
      </c>
      <c r="AA2680" s="6">
        <v>117810</v>
      </c>
      <c r="AB2680" s="6">
        <v>117810</v>
      </c>
      <c r="AC2680" s="6">
        <v>41187631</v>
      </c>
      <c r="AD2680" s="6">
        <v>41187631</v>
      </c>
      <c r="AF2680">
        <f t="shared" si="820"/>
        <v>0.12580675995431589</v>
      </c>
      <c r="AG2680">
        <f t="shared" si="821"/>
        <v>7.2316203444682037E-2</v>
      </c>
      <c r="AH2680" t="e">
        <f t="shared" si="822"/>
        <v>#VALUE!</v>
      </c>
      <c r="AI2680" t="e">
        <f t="shared" si="823"/>
        <v>#VALUE!</v>
      </c>
      <c r="AJ2680">
        <f t="shared" si="824"/>
        <v>5.1642661913250149E-2</v>
      </c>
      <c r="AK2680">
        <f t="shared" si="825"/>
        <v>5.1642661913250149E-2</v>
      </c>
      <c r="AL2680">
        <f t="shared" si="826"/>
        <v>0.84499338305265315</v>
      </c>
      <c r="AM2680">
        <f t="shared" si="827"/>
        <v>0.84569853798941175</v>
      </c>
      <c r="AN2680">
        <f t="shared" si="828"/>
        <v>4.6061148603047976E-2</v>
      </c>
      <c r="AO2680">
        <f t="shared" si="829"/>
        <v>4.6070047509931031E-2</v>
      </c>
      <c r="AP2680">
        <f t="shared" si="830"/>
        <v>1</v>
      </c>
      <c r="AQ2680">
        <f t="shared" si="831"/>
        <v>1</v>
      </c>
      <c r="AR2680">
        <f t="shared" si="832"/>
        <v>1</v>
      </c>
      <c r="AS2680">
        <f t="shared" si="833"/>
        <v>0</v>
      </c>
      <c r="AT2680">
        <f t="shared" si="834"/>
        <v>0</v>
      </c>
      <c r="AU2680">
        <f t="shared" si="835"/>
        <v>0</v>
      </c>
      <c r="AV2680">
        <f t="shared" si="836"/>
        <v>0</v>
      </c>
      <c r="AW2680">
        <f t="shared" si="837"/>
        <v>0</v>
      </c>
      <c r="AX2680">
        <f t="shared" si="838"/>
        <v>0</v>
      </c>
      <c r="AY2680">
        <f t="shared" si="839"/>
        <v>3</v>
      </c>
    </row>
    <row r="2681" spans="1:51" x14ac:dyDescent="0.3">
      <c r="A2681" s="1" t="s">
        <v>2675</v>
      </c>
      <c r="B2681" s="2">
        <v>4072883</v>
      </c>
      <c r="C2681" s="3" t="s">
        <v>5335</v>
      </c>
      <c r="D2681" s="5">
        <v>89.5</v>
      </c>
      <c r="E2681" s="5">
        <v>3240.5738455000001</v>
      </c>
      <c r="F2681" s="3" t="s">
        <v>4651</v>
      </c>
      <c r="G2681" s="3" t="s">
        <v>4651</v>
      </c>
      <c r="H2681" s="3" t="s">
        <v>4652</v>
      </c>
      <c r="I2681" s="3" t="s">
        <v>4652</v>
      </c>
      <c r="J2681" s="3" t="s">
        <v>4653</v>
      </c>
      <c r="K2681" s="6">
        <v>653681</v>
      </c>
      <c r="L2681" s="6">
        <v>645729</v>
      </c>
      <c r="M2681" s="6">
        <v>246870</v>
      </c>
      <c r="N2681" s="6">
        <v>240348</v>
      </c>
      <c r="O2681" s="6">
        <v>151253</v>
      </c>
      <c r="P2681" s="6">
        <v>146594</v>
      </c>
      <c r="Q2681" s="6">
        <v>118630</v>
      </c>
      <c r="R2681" s="6">
        <v>115548</v>
      </c>
      <c r="S2681" s="6">
        <v>253359</v>
      </c>
      <c r="T2681" s="6">
        <v>241004</v>
      </c>
      <c r="U2681" s="6">
        <v>715268</v>
      </c>
      <c r="V2681" s="6">
        <v>716461</v>
      </c>
      <c r="W2681" s="6">
        <v>2749325</v>
      </c>
      <c r="X2681" s="6">
        <v>2724642</v>
      </c>
      <c r="Y2681" s="6">
        <v>210325</v>
      </c>
      <c r="Z2681" s="6">
        <v>222230</v>
      </c>
      <c r="AA2681" s="6">
        <v>149605</v>
      </c>
      <c r="AB2681" s="6">
        <v>168077</v>
      </c>
      <c r="AC2681" s="6">
        <v>36205000</v>
      </c>
      <c r="AD2681" s="6">
        <v>36176000</v>
      </c>
      <c r="AF2681">
        <f t="shared" si="820"/>
        <v>4.3148772880616151E-2</v>
      </c>
      <c r="AG2681">
        <f t="shared" si="821"/>
        <v>4.2408507246089577E-2</v>
      </c>
      <c r="AH2681">
        <f t="shared" si="822"/>
        <v>0.26016131232211542</v>
      </c>
      <c r="AI2681">
        <f t="shared" si="823"/>
        <v>0.26295601403780755</v>
      </c>
      <c r="AJ2681">
        <f t="shared" si="824"/>
        <v>1.4058687878078941</v>
      </c>
      <c r="AK2681">
        <f t="shared" si="825"/>
        <v>1.3221916145576136</v>
      </c>
      <c r="AL2681">
        <f t="shared" si="826"/>
        <v>0.2313865631707209</v>
      </c>
      <c r="AM2681">
        <f t="shared" si="827"/>
        <v>0.2270209329300682</v>
      </c>
      <c r="AN2681">
        <f t="shared" si="828"/>
        <v>0.23776054122375492</v>
      </c>
      <c r="AO2681">
        <f t="shared" si="829"/>
        <v>0.23699590625116987</v>
      </c>
      <c r="AP2681">
        <f t="shared" si="830"/>
        <v>1</v>
      </c>
      <c r="AQ2681">
        <f t="shared" si="831"/>
        <v>1</v>
      </c>
      <c r="AR2681">
        <f t="shared" si="832"/>
        <v>1</v>
      </c>
      <c r="AS2681">
        <f t="shared" si="833"/>
        <v>1</v>
      </c>
      <c r="AT2681">
        <f t="shared" si="834"/>
        <v>1</v>
      </c>
      <c r="AU2681">
        <f t="shared" si="835"/>
        <v>1</v>
      </c>
      <c r="AV2681">
        <f t="shared" si="836"/>
        <v>1</v>
      </c>
      <c r="AW2681">
        <f t="shared" si="837"/>
        <v>1</v>
      </c>
      <c r="AX2681">
        <f t="shared" si="838"/>
        <v>0</v>
      </c>
      <c r="AY2681">
        <f t="shared" si="839"/>
        <v>8</v>
      </c>
    </row>
    <row r="2682" spans="1:51" x14ac:dyDescent="0.3">
      <c r="A2682" s="1" t="s">
        <v>2676</v>
      </c>
      <c r="B2682" s="2">
        <v>103406</v>
      </c>
      <c r="C2682" s="3" t="s">
        <v>5337</v>
      </c>
      <c r="D2682" s="5">
        <v>23.18</v>
      </c>
      <c r="E2682" s="5">
        <v>5873.0091143400005</v>
      </c>
      <c r="F2682" s="3" t="s">
        <v>4480</v>
      </c>
      <c r="G2682" s="3" t="s">
        <v>4491</v>
      </c>
      <c r="H2682" s="3" t="s">
        <v>4491</v>
      </c>
      <c r="I2682" s="3" t="s">
        <v>4831</v>
      </c>
      <c r="J2682" s="3" t="s">
        <v>4691</v>
      </c>
      <c r="K2682" s="6">
        <v>1190244</v>
      </c>
      <c r="L2682" s="6">
        <v>1180100</v>
      </c>
      <c r="M2682" s="6">
        <v>1020080</v>
      </c>
      <c r="N2682" s="6">
        <v>1006727</v>
      </c>
      <c r="O2682" s="6">
        <v>999451</v>
      </c>
      <c r="P2682" s="6">
        <v>979900</v>
      </c>
      <c r="Q2682" s="6">
        <v>762798</v>
      </c>
      <c r="R2682" s="6">
        <v>745673</v>
      </c>
      <c r="S2682" s="6">
        <v>728900</v>
      </c>
      <c r="T2682" s="6">
        <v>715789</v>
      </c>
      <c r="U2682" s="6">
        <v>644299</v>
      </c>
      <c r="V2682" s="6">
        <v>643931</v>
      </c>
      <c r="W2682" s="6">
        <v>6677784</v>
      </c>
      <c r="X2682" s="6">
        <v>6523922</v>
      </c>
      <c r="Y2682" s="6" t="s">
        <v>4474</v>
      </c>
      <c r="Z2682" s="6" t="s">
        <v>4474</v>
      </c>
      <c r="AA2682" s="6" t="s">
        <v>4474</v>
      </c>
      <c r="AB2682" s="6" t="s">
        <v>4474</v>
      </c>
      <c r="AC2682" s="6">
        <v>256216000</v>
      </c>
      <c r="AD2682" s="6">
        <v>261390000</v>
      </c>
      <c r="AF2682">
        <f t="shared" si="820"/>
        <v>0.11422921136712419</v>
      </c>
      <c r="AG2682">
        <f t="shared" si="821"/>
        <v>0.11429827027361762</v>
      </c>
      <c r="AH2682">
        <f t="shared" si="822"/>
        <v>9.64839533593779E-2</v>
      </c>
      <c r="AI2682">
        <f t="shared" si="823"/>
        <v>9.8703050097778605E-2</v>
      </c>
      <c r="AJ2682" t="e">
        <f t="shared" si="824"/>
        <v>#VALUE!</v>
      </c>
      <c r="AK2682" t="e">
        <f t="shared" si="825"/>
        <v>#VALUE!</v>
      </c>
      <c r="AL2682">
        <f t="shared" si="826"/>
        <v>0.8397026155981463</v>
      </c>
      <c r="AM2682">
        <f t="shared" si="827"/>
        <v>0.83035335988475556</v>
      </c>
      <c r="AN2682">
        <f t="shared" si="828"/>
        <v>0.17823936802987339</v>
      </c>
      <c r="AO2682">
        <f t="shared" si="829"/>
        <v>0.18088812220624342</v>
      </c>
      <c r="AP2682">
        <f t="shared" si="830"/>
        <v>1</v>
      </c>
      <c r="AQ2682">
        <f t="shared" si="831"/>
        <v>1</v>
      </c>
      <c r="AR2682">
        <f t="shared" si="832"/>
        <v>0</v>
      </c>
      <c r="AS2682">
        <f t="shared" si="833"/>
        <v>0</v>
      </c>
      <c r="AT2682">
        <f t="shared" si="834"/>
        <v>1</v>
      </c>
      <c r="AU2682">
        <f t="shared" si="835"/>
        <v>0</v>
      </c>
      <c r="AV2682">
        <f t="shared" si="836"/>
        <v>1</v>
      </c>
      <c r="AW2682">
        <f t="shared" si="837"/>
        <v>0</v>
      </c>
      <c r="AX2682">
        <f t="shared" si="838"/>
        <v>1</v>
      </c>
      <c r="AY2682">
        <f t="shared" si="839"/>
        <v>5</v>
      </c>
    </row>
    <row r="2683" spans="1:51" x14ac:dyDescent="0.3">
      <c r="A2683" s="1" t="s">
        <v>2677</v>
      </c>
      <c r="B2683" s="2">
        <v>4094582</v>
      </c>
      <c r="C2683" s="3" t="s">
        <v>5337</v>
      </c>
      <c r="D2683" s="5">
        <v>32.33</v>
      </c>
      <c r="E2683" s="5">
        <v>9625.9497507300002</v>
      </c>
      <c r="F2683" s="3" t="s">
        <v>4475</v>
      </c>
      <c r="G2683" s="3" t="s">
        <v>4529</v>
      </c>
      <c r="H2683" s="3" t="s">
        <v>4530</v>
      </c>
      <c r="I2683" s="3" t="s">
        <v>4531</v>
      </c>
      <c r="J2683" s="3" t="s">
        <v>4884</v>
      </c>
      <c r="K2683" s="6">
        <v>17221656</v>
      </c>
      <c r="L2683" s="6">
        <v>17012022</v>
      </c>
      <c r="M2683" s="6">
        <v>2556988</v>
      </c>
      <c r="N2683" s="6">
        <v>2552780</v>
      </c>
      <c r="O2683" s="6">
        <v>1729823</v>
      </c>
      <c r="P2683" s="6">
        <v>1757118</v>
      </c>
      <c r="Q2683" s="6">
        <v>1206304</v>
      </c>
      <c r="R2683" s="6">
        <v>1174025</v>
      </c>
      <c r="S2683" s="6">
        <v>2406878</v>
      </c>
      <c r="T2683" s="6">
        <v>2433527</v>
      </c>
      <c r="U2683" s="6">
        <v>6234275</v>
      </c>
      <c r="V2683" s="6">
        <v>6292676</v>
      </c>
      <c r="W2683" s="6">
        <v>42740953</v>
      </c>
      <c r="X2683" s="6">
        <v>41815461</v>
      </c>
      <c r="Y2683" s="6">
        <v>4832453</v>
      </c>
      <c r="Z2683" s="6">
        <v>4409136</v>
      </c>
      <c r="AA2683" s="6">
        <v>3886758</v>
      </c>
      <c r="AB2683" s="6">
        <v>3000173</v>
      </c>
      <c r="AC2683" s="6">
        <v>296886350</v>
      </c>
      <c r="AD2683" s="6">
        <v>304964825</v>
      </c>
      <c r="AF2683">
        <f t="shared" si="820"/>
        <v>2.8223610269055066E-2</v>
      </c>
      <c r="AG2683">
        <f t="shared" si="821"/>
        <v>2.8076337601539297E-2</v>
      </c>
      <c r="AH2683">
        <f t="shared" si="822"/>
        <v>0.14586186227527495</v>
      </c>
      <c r="AI2683">
        <f t="shared" si="823"/>
        <v>0.15048682591350601</v>
      </c>
      <c r="AJ2683">
        <f t="shared" si="824"/>
        <v>1.2433120353775564</v>
      </c>
      <c r="AK2683">
        <f t="shared" si="825"/>
        <v>1.4696272514951638</v>
      </c>
      <c r="AL2683">
        <f t="shared" si="826"/>
        <v>0.10044463784435133</v>
      </c>
      <c r="AM2683">
        <f t="shared" si="827"/>
        <v>0.10328684032973857</v>
      </c>
      <c r="AN2683">
        <f t="shared" si="828"/>
        <v>0.40293102495866201</v>
      </c>
      <c r="AO2683">
        <f t="shared" si="829"/>
        <v>0.4068356917074285</v>
      </c>
      <c r="AP2683">
        <f t="shared" si="830"/>
        <v>1</v>
      </c>
      <c r="AQ2683">
        <f t="shared" si="831"/>
        <v>1</v>
      </c>
      <c r="AR2683">
        <f t="shared" si="832"/>
        <v>1</v>
      </c>
      <c r="AS2683">
        <f t="shared" si="833"/>
        <v>1</v>
      </c>
      <c r="AT2683">
        <f t="shared" si="834"/>
        <v>1</v>
      </c>
      <c r="AU2683">
        <f t="shared" si="835"/>
        <v>0</v>
      </c>
      <c r="AV2683">
        <f t="shared" si="836"/>
        <v>0</v>
      </c>
      <c r="AW2683">
        <f t="shared" si="837"/>
        <v>0</v>
      </c>
      <c r="AX2683">
        <f t="shared" si="838"/>
        <v>1</v>
      </c>
      <c r="AY2683">
        <f t="shared" si="839"/>
        <v>6</v>
      </c>
    </row>
    <row r="2684" spans="1:51" x14ac:dyDescent="0.3">
      <c r="A2684" s="1" t="s">
        <v>2678</v>
      </c>
      <c r="B2684" s="2">
        <v>4912311</v>
      </c>
      <c r="C2684" s="3" t="s">
        <v>5335</v>
      </c>
      <c r="D2684" s="5">
        <v>36.659999999999997</v>
      </c>
      <c r="E2684" s="5">
        <v>804.80735477999997</v>
      </c>
      <c r="F2684" s="3" t="s">
        <v>4559</v>
      </c>
      <c r="G2684" s="3" t="s">
        <v>4560</v>
      </c>
      <c r="H2684" s="3" t="s">
        <v>4872</v>
      </c>
      <c r="I2684" s="3" t="s">
        <v>4873</v>
      </c>
      <c r="J2684" s="3" t="s">
        <v>4874</v>
      </c>
      <c r="K2684" s="6">
        <v>737717</v>
      </c>
      <c r="L2684" s="6">
        <v>787880</v>
      </c>
      <c r="M2684" s="6">
        <v>192234</v>
      </c>
      <c r="N2684" s="6">
        <v>195730</v>
      </c>
      <c r="O2684" s="6">
        <v>170095</v>
      </c>
      <c r="P2684" s="6">
        <v>173489</v>
      </c>
      <c r="Q2684" s="6">
        <v>107509</v>
      </c>
      <c r="R2684" s="6">
        <v>96735</v>
      </c>
      <c r="S2684" s="6">
        <v>108690</v>
      </c>
      <c r="T2684" s="6">
        <v>93209</v>
      </c>
      <c r="U2684" s="6">
        <v>283568</v>
      </c>
      <c r="V2684" s="6">
        <v>302996</v>
      </c>
      <c r="W2684" s="6">
        <v>1440619</v>
      </c>
      <c r="X2684" s="6">
        <v>1434097</v>
      </c>
      <c r="Y2684" s="6">
        <v>532008</v>
      </c>
      <c r="Z2684" s="6">
        <v>546400</v>
      </c>
      <c r="AA2684" s="6">
        <v>82338</v>
      </c>
      <c r="AB2684" s="6">
        <v>84791</v>
      </c>
      <c r="AC2684" s="6">
        <v>21952581</v>
      </c>
      <c r="AD2684" s="6">
        <v>21987685</v>
      </c>
      <c r="AF2684">
        <f t="shared" si="820"/>
        <v>7.46269485547532E-2</v>
      </c>
      <c r="AG2684">
        <f t="shared" si="821"/>
        <v>6.7453596235122176E-2</v>
      </c>
      <c r="AH2684">
        <f t="shared" si="822"/>
        <v>0.19683760938874192</v>
      </c>
      <c r="AI2684">
        <f t="shared" si="823"/>
        <v>0.21127999012619092</v>
      </c>
      <c r="AJ2684">
        <f t="shared" si="824"/>
        <v>6.4612694017343149</v>
      </c>
      <c r="AK2684">
        <f t="shared" si="825"/>
        <v>6.4440801500159219</v>
      </c>
      <c r="AL2684">
        <f t="shared" si="826"/>
        <v>0.23056944600707319</v>
      </c>
      <c r="AM2684">
        <f t="shared" si="827"/>
        <v>0.22019723815809514</v>
      </c>
      <c r="AN2684">
        <f t="shared" si="828"/>
        <v>0.51208334750548201</v>
      </c>
      <c r="AO2684">
        <f t="shared" si="829"/>
        <v>0.5493910105104467</v>
      </c>
      <c r="AP2684">
        <f t="shared" si="830"/>
        <v>1</v>
      </c>
      <c r="AQ2684">
        <f t="shared" si="831"/>
        <v>1</v>
      </c>
      <c r="AR2684">
        <f t="shared" si="832"/>
        <v>1</v>
      </c>
      <c r="AS2684">
        <f t="shared" si="833"/>
        <v>1</v>
      </c>
      <c r="AT2684">
        <f t="shared" si="834"/>
        <v>1</v>
      </c>
      <c r="AU2684">
        <f t="shared" si="835"/>
        <v>1</v>
      </c>
      <c r="AV2684">
        <f t="shared" si="836"/>
        <v>1</v>
      </c>
      <c r="AW2684">
        <f t="shared" si="837"/>
        <v>0</v>
      </c>
      <c r="AX2684">
        <f t="shared" si="838"/>
        <v>1</v>
      </c>
      <c r="AY2684">
        <f t="shared" si="839"/>
        <v>8</v>
      </c>
    </row>
    <row r="2685" spans="1:51" x14ac:dyDescent="0.3">
      <c r="A2685" s="1" t="s">
        <v>2679</v>
      </c>
      <c r="B2685" s="2">
        <v>4133448</v>
      </c>
      <c r="C2685" s="3" t="s">
        <v>5335</v>
      </c>
      <c r="D2685" s="5">
        <v>55.91</v>
      </c>
      <c r="E2685" s="5">
        <v>30024.242182940001</v>
      </c>
      <c r="F2685" s="3" t="s">
        <v>4500</v>
      </c>
      <c r="G2685" s="3" t="s">
        <v>4539</v>
      </c>
      <c r="H2685" s="3" t="s">
        <v>4539</v>
      </c>
      <c r="I2685" s="3" t="s">
        <v>4582</v>
      </c>
      <c r="J2685" s="3" t="s">
        <v>5377</v>
      </c>
      <c r="K2685" s="6">
        <v>5496600</v>
      </c>
      <c r="L2685" s="6">
        <v>6587100</v>
      </c>
      <c r="M2685" s="6">
        <v>1950800</v>
      </c>
      <c r="N2685" s="6">
        <v>2720900</v>
      </c>
      <c r="O2685" s="6">
        <v>1136900</v>
      </c>
      <c r="P2685" s="6">
        <v>1875600</v>
      </c>
      <c r="Q2685" s="6">
        <v>781600</v>
      </c>
      <c r="R2685" s="6">
        <v>1369800</v>
      </c>
      <c r="S2685" s="6">
        <v>1704000</v>
      </c>
      <c r="T2685" s="6">
        <v>2276600</v>
      </c>
      <c r="U2685" s="6">
        <v>4476600</v>
      </c>
      <c r="V2685" s="6">
        <v>6167900</v>
      </c>
      <c r="W2685" s="6">
        <v>15622300</v>
      </c>
      <c r="X2685" s="6">
        <v>15839700</v>
      </c>
      <c r="Y2685" s="6">
        <v>2905500</v>
      </c>
      <c r="Z2685" s="6">
        <v>2948300</v>
      </c>
      <c r="AA2685" s="6">
        <v>3285700</v>
      </c>
      <c r="AB2685" s="6">
        <v>1520300</v>
      </c>
      <c r="AC2685" s="6">
        <v>537010234</v>
      </c>
      <c r="AD2685" s="6">
        <v>536505077</v>
      </c>
      <c r="AF2685">
        <f t="shared" si="820"/>
        <v>5.003104536463901E-2</v>
      </c>
      <c r="AG2685">
        <f t="shared" si="821"/>
        <v>8.6478910585427754E-2</v>
      </c>
      <c r="AH2685">
        <f t="shared" si="822"/>
        <v>0.28655191617111436</v>
      </c>
      <c r="AI2685">
        <f t="shared" si="823"/>
        <v>0.38939500116795139</v>
      </c>
      <c r="AJ2685">
        <f t="shared" si="824"/>
        <v>0.88428645341936274</v>
      </c>
      <c r="AK2685">
        <f t="shared" si="825"/>
        <v>1.9392882983621653</v>
      </c>
      <c r="AL2685">
        <f t="shared" si="826"/>
        <v>0.20683695375322927</v>
      </c>
      <c r="AM2685">
        <f t="shared" si="827"/>
        <v>0.28473835223391175</v>
      </c>
      <c r="AN2685">
        <f t="shared" si="828"/>
        <v>0.35184319850470164</v>
      </c>
      <c r="AO2685">
        <f t="shared" si="829"/>
        <v>0.41586014886645578</v>
      </c>
      <c r="AP2685">
        <f t="shared" si="830"/>
        <v>1</v>
      </c>
      <c r="AQ2685">
        <f t="shared" si="831"/>
        <v>1</v>
      </c>
      <c r="AR2685">
        <f t="shared" si="832"/>
        <v>0</v>
      </c>
      <c r="AS2685">
        <f t="shared" si="833"/>
        <v>1</v>
      </c>
      <c r="AT2685">
        <f t="shared" si="834"/>
        <v>1</v>
      </c>
      <c r="AU2685">
        <f t="shared" si="835"/>
        <v>0</v>
      </c>
      <c r="AV2685">
        <f t="shared" si="836"/>
        <v>0</v>
      </c>
      <c r="AW2685">
        <f t="shared" si="837"/>
        <v>0</v>
      </c>
      <c r="AX2685">
        <f t="shared" si="838"/>
        <v>0</v>
      </c>
      <c r="AY2685">
        <f t="shared" si="839"/>
        <v>4</v>
      </c>
    </row>
    <row r="2686" spans="1:51" x14ac:dyDescent="0.3">
      <c r="A2686" s="1" t="s">
        <v>2680</v>
      </c>
      <c r="B2686" s="2">
        <v>4133530</v>
      </c>
      <c r="C2686" s="3" t="s">
        <v>5335</v>
      </c>
      <c r="D2686" s="5">
        <v>95.06</v>
      </c>
      <c r="E2686" s="5">
        <v>105913.18385592</v>
      </c>
      <c r="F2686" s="3" t="s">
        <v>4500</v>
      </c>
      <c r="G2686" s="3" t="s">
        <v>4539</v>
      </c>
      <c r="H2686" s="3" t="s">
        <v>4539</v>
      </c>
      <c r="I2686" s="3" t="s">
        <v>4582</v>
      </c>
      <c r="J2686" s="3" t="s">
        <v>5377</v>
      </c>
      <c r="K2686" s="6">
        <v>29094000</v>
      </c>
      <c r="L2686" s="6">
        <v>25111000</v>
      </c>
      <c r="M2686" s="6">
        <v>12361000</v>
      </c>
      <c r="N2686" s="6">
        <v>8944000</v>
      </c>
      <c r="O2686" s="6">
        <v>4548000</v>
      </c>
      <c r="P2686" s="6">
        <v>1246000</v>
      </c>
      <c r="Q2686" s="6">
        <v>3882000</v>
      </c>
      <c r="R2686" s="6">
        <v>778000</v>
      </c>
      <c r="S2686" s="6">
        <v>10350000</v>
      </c>
      <c r="T2686" s="6">
        <v>8507000</v>
      </c>
      <c r="U2686" s="6">
        <v>11200000</v>
      </c>
      <c r="V2686" s="6">
        <v>11237000</v>
      </c>
      <c r="W2686" s="6">
        <v>71461000</v>
      </c>
      <c r="X2686" s="6">
        <v>69416000</v>
      </c>
      <c r="Y2686" s="6">
        <v>24493000</v>
      </c>
      <c r="Z2686" s="6">
        <v>24372000</v>
      </c>
      <c r="AA2686" s="6">
        <v>9015000</v>
      </c>
      <c r="AB2686" s="6">
        <v>9248000</v>
      </c>
      <c r="AC2686" s="6">
        <v>1114000000</v>
      </c>
      <c r="AD2686" s="6">
        <v>1109000000</v>
      </c>
      <c r="AF2686">
        <f t="shared" si="820"/>
        <v>5.4323337204908971E-2</v>
      </c>
      <c r="AG2686">
        <f t="shared" si="821"/>
        <v>1.1207790711075256E-2</v>
      </c>
      <c r="AH2686">
        <f t="shared" si="822"/>
        <v>0.15672884510432264</v>
      </c>
      <c r="AI2686">
        <f t="shared" si="823"/>
        <v>0.16187910568168723</v>
      </c>
      <c r="AJ2686">
        <f t="shared" si="824"/>
        <v>2.7169162506932891</v>
      </c>
      <c r="AK2686">
        <f t="shared" si="825"/>
        <v>2.6353806228373702</v>
      </c>
      <c r="AL2686">
        <f t="shared" si="826"/>
        <v>0.15632089090534132</v>
      </c>
      <c r="AM2686">
        <f t="shared" si="827"/>
        <v>4.961968858269284E-2</v>
      </c>
      <c r="AN2686">
        <f t="shared" si="828"/>
        <v>0.40713116245224668</v>
      </c>
      <c r="AO2686">
        <f t="shared" si="829"/>
        <v>0.36174657139564365</v>
      </c>
      <c r="AP2686">
        <f t="shared" si="830"/>
        <v>1</v>
      </c>
      <c r="AQ2686">
        <f t="shared" si="831"/>
        <v>1</v>
      </c>
      <c r="AR2686">
        <f t="shared" si="832"/>
        <v>1</v>
      </c>
      <c r="AS2686">
        <f t="shared" si="833"/>
        <v>1</v>
      </c>
      <c r="AT2686">
        <f t="shared" si="834"/>
        <v>1</v>
      </c>
      <c r="AU2686">
        <f t="shared" si="835"/>
        <v>1</v>
      </c>
      <c r="AV2686">
        <f t="shared" si="836"/>
        <v>1</v>
      </c>
      <c r="AW2686">
        <f t="shared" si="837"/>
        <v>1</v>
      </c>
      <c r="AX2686">
        <f t="shared" si="838"/>
        <v>0</v>
      </c>
      <c r="AY2686">
        <f t="shared" si="839"/>
        <v>8</v>
      </c>
    </row>
    <row r="2687" spans="1:51" x14ac:dyDescent="0.3">
      <c r="A2687" s="1" t="s">
        <v>2681</v>
      </c>
      <c r="B2687" s="2">
        <v>4004214</v>
      </c>
      <c r="C2687" s="3" t="s">
        <v>5335</v>
      </c>
      <c r="D2687" s="5">
        <v>417.19</v>
      </c>
      <c r="E2687" s="5">
        <v>3101757.9109394401</v>
      </c>
      <c r="F2687" s="3" t="s">
        <v>4500</v>
      </c>
      <c r="G2687" s="3" t="s">
        <v>4501</v>
      </c>
      <c r="H2687" s="3" t="s">
        <v>4502</v>
      </c>
      <c r="I2687" s="3" t="s">
        <v>4503</v>
      </c>
      <c r="J2687" s="3" t="s">
        <v>4504</v>
      </c>
      <c r="K2687" s="6">
        <v>254190000</v>
      </c>
      <c r="L2687" s="6">
        <v>245122000</v>
      </c>
      <c r="M2687" s="6">
        <v>136552000</v>
      </c>
      <c r="N2687" s="6">
        <v>129433000</v>
      </c>
      <c r="O2687" s="6">
        <v>113090000</v>
      </c>
      <c r="P2687" s="6">
        <v>109433000</v>
      </c>
      <c r="Q2687" s="6">
        <v>90512000</v>
      </c>
      <c r="R2687" s="6">
        <v>88136000</v>
      </c>
      <c r="S2687" s="6">
        <v>122145000</v>
      </c>
      <c r="T2687" s="6">
        <v>118548000</v>
      </c>
      <c r="U2687" s="6">
        <v>42868000</v>
      </c>
      <c r="V2687" s="6">
        <v>42688000</v>
      </c>
      <c r="W2687" s="6">
        <v>523013000</v>
      </c>
      <c r="X2687" s="6">
        <v>512163000</v>
      </c>
      <c r="Y2687" s="6">
        <v>149926000</v>
      </c>
      <c r="Z2687" s="6">
        <v>159734000</v>
      </c>
      <c r="AA2687" s="6">
        <v>115200000</v>
      </c>
      <c r="AB2687" s="6">
        <v>125286000</v>
      </c>
      <c r="AC2687" s="6">
        <v>7436000000</v>
      </c>
      <c r="AD2687" s="6">
        <v>7434000000</v>
      </c>
      <c r="AF2687">
        <f t="shared" si="820"/>
        <v>0.17305879586167075</v>
      </c>
      <c r="AG2687">
        <f t="shared" si="821"/>
        <v>0.17208583985957596</v>
      </c>
      <c r="AH2687">
        <f t="shared" si="822"/>
        <v>8.196354583920476E-2</v>
      </c>
      <c r="AI2687">
        <f t="shared" si="823"/>
        <v>8.3348465234700672E-2</v>
      </c>
      <c r="AJ2687">
        <f t="shared" si="824"/>
        <v>1.3014409722222222</v>
      </c>
      <c r="AK2687">
        <f t="shared" si="825"/>
        <v>1.2749549031815206</v>
      </c>
      <c r="AL2687">
        <f t="shared" si="826"/>
        <v>0.44490341870254535</v>
      </c>
      <c r="AM2687">
        <f t="shared" si="827"/>
        <v>0.44644299573273716</v>
      </c>
      <c r="AN2687">
        <f t="shared" si="828"/>
        <v>0.48601086397470045</v>
      </c>
      <c r="AO2687">
        <f t="shared" si="829"/>
        <v>0.47860153896318164</v>
      </c>
      <c r="AP2687">
        <f t="shared" si="830"/>
        <v>1</v>
      </c>
      <c r="AQ2687">
        <f t="shared" si="831"/>
        <v>1</v>
      </c>
      <c r="AR2687">
        <f t="shared" si="832"/>
        <v>1</v>
      </c>
      <c r="AS2687">
        <f t="shared" si="833"/>
        <v>1</v>
      </c>
      <c r="AT2687">
        <f t="shared" si="834"/>
        <v>1</v>
      </c>
      <c r="AU2687">
        <f t="shared" si="835"/>
        <v>1</v>
      </c>
      <c r="AV2687">
        <f t="shared" si="836"/>
        <v>0</v>
      </c>
      <c r="AW2687">
        <f t="shared" si="837"/>
        <v>1</v>
      </c>
      <c r="AX2687">
        <f t="shared" si="838"/>
        <v>0</v>
      </c>
      <c r="AY2687">
        <f t="shared" si="839"/>
        <v>7</v>
      </c>
    </row>
    <row r="2688" spans="1:51" x14ac:dyDescent="0.3">
      <c r="A2688" s="1" t="s">
        <v>2682</v>
      </c>
      <c r="B2688" s="2">
        <v>4965910</v>
      </c>
      <c r="C2688" s="3" t="s">
        <v>5335</v>
      </c>
      <c r="D2688" s="5">
        <v>328.4</v>
      </c>
      <c r="E2688" s="5">
        <v>80608.8177</v>
      </c>
      <c r="F2688" s="3" t="s">
        <v>4500</v>
      </c>
      <c r="G2688" s="3" t="s">
        <v>4501</v>
      </c>
      <c r="H2688" s="3" t="s">
        <v>4502</v>
      </c>
      <c r="I2688" s="3" t="s">
        <v>4538</v>
      </c>
      <c r="J2688" s="3" t="s">
        <v>4504</v>
      </c>
      <c r="K2688" s="6">
        <v>467243</v>
      </c>
      <c r="L2688" s="6">
        <v>480634</v>
      </c>
      <c r="M2688" s="6">
        <v>-868442</v>
      </c>
      <c r="N2688" s="6">
        <v>-466741</v>
      </c>
      <c r="O2688" s="6">
        <v>-878143</v>
      </c>
      <c r="P2688" s="6">
        <v>-473208</v>
      </c>
      <c r="Q2688" s="6">
        <v>-406725</v>
      </c>
      <c r="R2688" s="6">
        <v>-209992</v>
      </c>
      <c r="S2688" s="6">
        <v>-34524</v>
      </c>
      <c r="T2688" s="6">
        <v>-955</v>
      </c>
      <c r="U2688" s="6">
        <v>4211949</v>
      </c>
      <c r="V2688" s="6">
        <v>3703381</v>
      </c>
      <c r="W2688" s="6">
        <v>8343581</v>
      </c>
      <c r="X2688" s="6">
        <v>7053073</v>
      </c>
      <c r="Y2688" s="6">
        <v>186042</v>
      </c>
      <c r="Z2688" s="6">
        <v>208269</v>
      </c>
      <c r="AA2688" s="6">
        <v>288111</v>
      </c>
      <c r="AB2688" s="6">
        <v>446063</v>
      </c>
      <c r="AC2688" s="6">
        <v>202640000</v>
      </c>
      <c r="AD2688" s="6">
        <v>190670250</v>
      </c>
      <c r="AF2688">
        <f t="shared" si="820"/>
        <v>-4.8747054771806013E-2</v>
      </c>
      <c r="AG2688">
        <f t="shared" si="821"/>
        <v>-2.9773121588277905E-2</v>
      </c>
      <c r="AH2688">
        <f t="shared" si="822"/>
        <v>0.5048131012331516</v>
      </c>
      <c r="AI2688">
        <f t="shared" si="823"/>
        <v>0.52507339708521383</v>
      </c>
      <c r="AJ2688">
        <f t="shared" si="824"/>
        <v>0.64573029145017025</v>
      </c>
      <c r="AK2688">
        <f t="shared" si="825"/>
        <v>0.4669048990837617</v>
      </c>
      <c r="AL2688">
        <f t="shared" si="826"/>
        <v>-1.8794139238041019</v>
      </c>
      <c r="AM2688">
        <f t="shared" si="827"/>
        <v>-0.98454957410420407</v>
      </c>
      <c r="AN2688">
        <f t="shared" si="828"/>
        <v>5.6000295316842974E-2</v>
      </c>
      <c r="AO2688">
        <f t="shared" si="829"/>
        <v>6.8145331829119027E-2</v>
      </c>
      <c r="AP2688">
        <f t="shared" si="830"/>
        <v>0</v>
      </c>
      <c r="AQ2688">
        <f t="shared" si="831"/>
        <v>0</v>
      </c>
      <c r="AR2688">
        <f t="shared" si="832"/>
        <v>0</v>
      </c>
      <c r="AS2688">
        <f t="shared" si="833"/>
        <v>1</v>
      </c>
      <c r="AT2688">
        <f t="shared" si="834"/>
        <v>1</v>
      </c>
      <c r="AU2688">
        <f t="shared" si="835"/>
        <v>1</v>
      </c>
      <c r="AV2688">
        <f t="shared" si="836"/>
        <v>0</v>
      </c>
      <c r="AW2688">
        <f t="shared" si="837"/>
        <v>0</v>
      </c>
      <c r="AX2688">
        <f t="shared" si="838"/>
        <v>0</v>
      </c>
      <c r="AY2688">
        <f t="shared" si="839"/>
        <v>3</v>
      </c>
    </row>
    <row r="2689" spans="1:51" x14ac:dyDescent="0.3">
      <c r="A2689" s="1" t="s">
        <v>2683</v>
      </c>
      <c r="B2689" s="2">
        <v>100614</v>
      </c>
      <c r="C2689" s="3" t="s">
        <v>5338</v>
      </c>
      <c r="D2689" s="5">
        <v>27.64</v>
      </c>
      <c r="E2689" s="5">
        <v>534.87335935999999</v>
      </c>
      <c r="F2689" s="3" t="s">
        <v>4480</v>
      </c>
      <c r="G2689" s="3" t="s">
        <v>4481</v>
      </c>
      <c r="H2689" s="3" t="s">
        <v>4481</v>
      </c>
      <c r="I2689" s="3" t="s">
        <v>4482</v>
      </c>
      <c r="J2689" s="3" t="s">
        <v>4484</v>
      </c>
      <c r="K2689" s="6">
        <v>171901</v>
      </c>
      <c r="L2689" s="6">
        <v>169384</v>
      </c>
      <c r="M2689" s="6" t="s">
        <v>4474</v>
      </c>
      <c r="N2689" s="6" t="s">
        <v>4474</v>
      </c>
      <c r="O2689" s="6">
        <v>185238</v>
      </c>
      <c r="P2689" s="6">
        <v>174141</v>
      </c>
      <c r="Q2689" s="6">
        <v>48303</v>
      </c>
      <c r="R2689" s="6">
        <v>45238</v>
      </c>
      <c r="S2689" s="6">
        <v>61535</v>
      </c>
      <c r="T2689" s="6">
        <v>57879</v>
      </c>
      <c r="U2689" s="6">
        <v>45894</v>
      </c>
      <c r="V2689" s="6">
        <v>46047</v>
      </c>
      <c r="W2689" s="6">
        <v>5527025</v>
      </c>
      <c r="X2689" s="6">
        <v>5391749</v>
      </c>
      <c r="Y2689" s="6" t="s">
        <v>4474</v>
      </c>
      <c r="Z2689" s="6" t="s">
        <v>4474</v>
      </c>
      <c r="AA2689" s="6" t="s">
        <v>4474</v>
      </c>
      <c r="AB2689" s="6" t="s">
        <v>4474</v>
      </c>
      <c r="AC2689" s="6">
        <v>16620174</v>
      </c>
      <c r="AD2689" s="6">
        <v>16580595</v>
      </c>
      <c r="AF2689">
        <f t="shared" si="820"/>
        <v>8.739421298076271E-3</v>
      </c>
      <c r="AG2689">
        <f t="shared" si="821"/>
        <v>8.3902273640705464E-3</v>
      </c>
      <c r="AH2689">
        <f t="shared" si="822"/>
        <v>8.3035629475169733E-3</v>
      </c>
      <c r="AI2689">
        <f t="shared" si="823"/>
        <v>8.5402714406772277E-3</v>
      </c>
      <c r="AJ2689" t="e">
        <f t="shared" si="824"/>
        <v>#VALUE!</v>
      </c>
      <c r="AK2689" t="e">
        <f t="shared" si="825"/>
        <v>#VALUE!</v>
      </c>
      <c r="AL2689">
        <f t="shared" si="826"/>
        <v>1.0775853543609404</v>
      </c>
      <c r="AM2689">
        <f t="shared" si="827"/>
        <v>1.0280841165635479</v>
      </c>
      <c r="AN2689">
        <f t="shared" si="828"/>
        <v>3.1101903827104094E-2</v>
      </c>
      <c r="AO2689">
        <f t="shared" si="829"/>
        <v>3.1415408988808638E-2</v>
      </c>
      <c r="AP2689">
        <f t="shared" si="830"/>
        <v>1</v>
      </c>
      <c r="AQ2689">
        <f t="shared" si="831"/>
        <v>1</v>
      </c>
      <c r="AR2689">
        <f t="shared" si="832"/>
        <v>1</v>
      </c>
      <c r="AS2689">
        <f t="shared" si="833"/>
        <v>1</v>
      </c>
      <c r="AT2689">
        <f t="shared" si="834"/>
        <v>1</v>
      </c>
      <c r="AU2689">
        <f t="shared" si="835"/>
        <v>0</v>
      </c>
      <c r="AV2689">
        <f t="shared" si="836"/>
        <v>1</v>
      </c>
      <c r="AW2689">
        <f t="shared" si="837"/>
        <v>0</v>
      </c>
      <c r="AX2689">
        <f t="shared" si="838"/>
        <v>0</v>
      </c>
      <c r="AY2689">
        <f t="shared" si="839"/>
        <v>6</v>
      </c>
    </row>
    <row r="2690" spans="1:51" x14ac:dyDescent="0.3">
      <c r="A2690" s="1" t="s">
        <v>2684</v>
      </c>
      <c r="B2690" s="2">
        <v>103123</v>
      </c>
      <c r="C2690" s="3" t="s">
        <v>5337</v>
      </c>
      <c r="D2690" s="7">
        <v>150.19</v>
      </c>
      <c r="E2690" s="5">
        <v>17554.250905289999</v>
      </c>
      <c r="F2690" s="3" t="s">
        <v>4525</v>
      </c>
      <c r="G2690" s="3" t="s">
        <v>4526</v>
      </c>
      <c r="H2690" s="3" t="s">
        <v>4693</v>
      </c>
      <c r="I2690" s="3" t="s">
        <v>4728</v>
      </c>
      <c r="J2690" s="3" t="s">
        <v>4528</v>
      </c>
      <c r="K2690" s="6">
        <v>2194715</v>
      </c>
      <c r="L2690" s="6">
        <v>2196316</v>
      </c>
      <c r="M2690" s="6">
        <v>1278586</v>
      </c>
      <c r="N2690" s="6">
        <v>1267114</v>
      </c>
      <c r="O2690" s="6">
        <v>702934</v>
      </c>
      <c r="P2690" s="6">
        <v>691482</v>
      </c>
      <c r="Q2690" s="6">
        <v>535370</v>
      </c>
      <c r="R2690" s="6">
        <v>530872</v>
      </c>
      <c r="S2690" s="6">
        <v>1124096</v>
      </c>
      <c r="T2690" s="6">
        <v>1132731</v>
      </c>
      <c r="U2690" s="6">
        <v>4385968</v>
      </c>
      <c r="V2690" s="6">
        <v>4384864</v>
      </c>
      <c r="W2690" s="6">
        <v>11756252</v>
      </c>
      <c r="X2690" s="6">
        <v>11562867</v>
      </c>
      <c r="Y2690" s="6" t="s">
        <v>4474</v>
      </c>
      <c r="Z2690" s="6" t="s">
        <v>4474</v>
      </c>
      <c r="AA2690" s="6" t="s">
        <v>4474</v>
      </c>
      <c r="AB2690" s="6" t="s">
        <v>4474</v>
      </c>
      <c r="AC2690" s="6">
        <v>116880291</v>
      </c>
      <c r="AD2690" s="6">
        <v>116858044</v>
      </c>
      <c r="AF2690">
        <f t="shared" si="820"/>
        <v>4.5539173539321888E-2</v>
      </c>
      <c r="AG2690">
        <f t="shared" si="821"/>
        <v>4.5911796788806788E-2</v>
      </c>
      <c r="AH2690">
        <f t="shared" si="822"/>
        <v>0.37307536449541912</v>
      </c>
      <c r="AI2690">
        <f t="shared" si="823"/>
        <v>0.3792194444509307</v>
      </c>
      <c r="AJ2690" t="e">
        <f t="shared" si="824"/>
        <v>#VALUE!</v>
      </c>
      <c r="AK2690" t="e">
        <f t="shared" si="825"/>
        <v>#VALUE!</v>
      </c>
      <c r="AL2690">
        <f t="shared" si="826"/>
        <v>0.32028486614435131</v>
      </c>
      <c r="AM2690">
        <f t="shared" si="827"/>
        <v>0.31483720921761715</v>
      </c>
      <c r="AN2690">
        <f t="shared" si="828"/>
        <v>0.18668492305200671</v>
      </c>
      <c r="AO2690">
        <f t="shared" si="829"/>
        <v>0.1899456250772408</v>
      </c>
      <c r="AP2690">
        <f t="shared" si="830"/>
        <v>1</v>
      </c>
      <c r="AQ2690">
        <f t="shared" si="831"/>
        <v>1</v>
      </c>
      <c r="AR2690">
        <f t="shared" si="832"/>
        <v>0</v>
      </c>
      <c r="AS2690">
        <f t="shared" si="833"/>
        <v>1</v>
      </c>
      <c r="AT2690">
        <f t="shared" si="834"/>
        <v>1</v>
      </c>
      <c r="AU2690">
        <f t="shared" si="835"/>
        <v>0</v>
      </c>
      <c r="AV2690">
        <f t="shared" si="836"/>
        <v>1</v>
      </c>
      <c r="AW2690">
        <f t="shared" si="837"/>
        <v>0</v>
      </c>
      <c r="AX2690">
        <f t="shared" si="838"/>
        <v>0</v>
      </c>
      <c r="AY2690">
        <f t="shared" si="839"/>
        <v>5</v>
      </c>
    </row>
    <row r="2691" spans="1:51" x14ac:dyDescent="0.3">
      <c r="A2691" s="1" t="s">
        <v>2685</v>
      </c>
      <c r="B2691" s="2">
        <v>4092328</v>
      </c>
      <c r="C2691" s="3" t="s">
        <v>5335</v>
      </c>
      <c r="D2691" s="5">
        <v>13.22</v>
      </c>
      <c r="E2691" s="5">
        <v>1239.7752751600001</v>
      </c>
      <c r="F2691" s="3" t="s">
        <v>4480</v>
      </c>
      <c r="G2691" s="3" t="s">
        <v>4491</v>
      </c>
      <c r="H2691" s="3" t="s">
        <v>4492</v>
      </c>
      <c r="I2691" s="3" t="s">
        <v>4493</v>
      </c>
      <c r="J2691" s="3" t="s">
        <v>4494</v>
      </c>
      <c r="K2691" s="6">
        <v>291576</v>
      </c>
      <c r="L2691" s="6">
        <v>277613</v>
      </c>
      <c r="M2691" s="6" t="s">
        <v>4474</v>
      </c>
      <c r="N2691" s="6" t="s">
        <v>4474</v>
      </c>
      <c r="O2691" s="6">
        <v>238168</v>
      </c>
      <c r="P2691" s="6">
        <v>222350</v>
      </c>
      <c r="Q2691" s="6">
        <v>108021</v>
      </c>
      <c r="R2691" s="6">
        <v>111268</v>
      </c>
      <c r="S2691" s="6">
        <v>14118</v>
      </c>
      <c r="T2691" s="6">
        <v>88016</v>
      </c>
      <c r="U2691" s="6">
        <v>1422834</v>
      </c>
      <c r="V2691" s="6">
        <v>1511552</v>
      </c>
      <c r="W2691" s="6">
        <v>3216032</v>
      </c>
      <c r="X2691" s="6">
        <v>2551126</v>
      </c>
      <c r="Y2691" s="6">
        <v>172858</v>
      </c>
      <c r="Z2691" s="6">
        <v>89483</v>
      </c>
      <c r="AA2691" s="6">
        <v>370271</v>
      </c>
      <c r="AB2691" s="6">
        <v>29323</v>
      </c>
      <c r="AC2691" s="6">
        <v>93780278</v>
      </c>
      <c r="AD2691" s="6">
        <v>65253275</v>
      </c>
      <c r="AF2691">
        <f t="shared" si="820"/>
        <v>3.3588285191192127E-2</v>
      </c>
      <c r="AG2691">
        <f t="shared" si="821"/>
        <v>4.3615250677543953E-2</v>
      </c>
      <c r="AH2691">
        <f t="shared" si="822"/>
        <v>0.44241910528253447</v>
      </c>
      <c r="AI2691">
        <f t="shared" si="823"/>
        <v>0.59250385908026493</v>
      </c>
      <c r="AJ2691">
        <f t="shared" si="824"/>
        <v>0.4668418536693395</v>
      </c>
      <c r="AK2691">
        <f t="shared" si="825"/>
        <v>3.0516318248473895</v>
      </c>
      <c r="AL2691">
        <f t="shared" si="826"/>
        <v>0.81682991741432764</v>
      </c>
      <c r="AM2691">
        <f t="shared" si="827"/>
        <v>0.80093511471004597</v>
      </c>
      <c r="AN2691">
        <f t="shared" si="828"/>
        <v>9.0663276982318589E-2</v>
      </c>
      <c r="AO2691">
        <f t="shared" si="829"/>
        <v>0.10881979173118066</v>
      </c>
      <c r="AP2691">
        <f t="shared" si="830"/>
        <v>1</v>
      </c>
      <c r="AQ2691">
        <f t="shared" si="831"/>
        <v>1</v>
      </c>
      <c r="AR2691">
        <f t="shared" si="832"/>
        <v>0</v>
      </c>
      <c r="AS2691">
        <f t="shared" si="833"/>
        <v>0</v>
      </c>
      <c r="AT2691">
        <f t="shared" si="834"/>
        <v>1</v>
      </c>
      <c r="AU2691">
        <f t="shared" si="835"/>
        <v>0</v>
      </c>
      <c r="AV2691">
        <f t="shared" si="836"/>
        <v>1</v>
      </c>
      <c r="AW2691">
        <f t="shared" si="837"/>
        <v>0</v>
      </c>
      <c r="AX2691">
        <f t="shared" si="838"/>
        <v>0</v>
      </c>
      <c r="AY2691">
        <f t="shared" si="839"/>
        <v>4</v>
      </c>
    </row>
    <row r="2692" spans="1:51" x14ac:dyDescent="0.3">
      <c r="A2692" s="1" t="s">
        <v>2686</v>
      </c>
      <c r="B2692" s="2">
        <v>1022345</v>
      </c>
      <c r="C2692" s="3" t="s">
        <v>5336</v>
      </c>
      <c r="D2692" s="5">
        <v>25.13</v>
      </c>
      <c r="E2692" s="5">
        <v>202.82503416</v>
      </c>
      <c r="F2692" s="3" t="s">
        <v>4480</v>
      </c>
      <c r="G2692" s="3" t="s">
        <v>4481</v>
      </c>
      <c r="H2692" s="3" t="s">
        <v>4481</v>
      </c>
      <c r="I2692" s="3" t="s">
        <v>4482</v>
      </c>
      <c r="J2692" s="3" t="s">
        <v>4484</v>
      </c>
      <c r="K2692" s="6">
        <v>67574</v>
      </c>
      <c r="L2692" s="6">
        <v>68542</v>
      </c>
      <c r="M2692" s="6" t="s">
        <v>4474</v>
      </c>
      <c r="N2692" s="6" t="s">
        <v>4474</v>
      </c>
      <c r="O2692" s="6">
        <v>56166</v>
      </c>
      <c r="P2692" s="6">
        <v>54557</v>
      </c>
      <c r="Q2692" s="6">
        <v>14214</v>
      </c>
      <c r="R2692" s="6">
        <v>15710</v>
      </c>
      <c r="S2692" s="6">
        <v>22548</v>
      </c>
      <c r="T2692" s="6">
        <v>19334</v>
      </c>
      <c r="U2692" s="6">
        <v>11711</v>
      </c>
      <c r="V2692" s="6">
        <v>11762</v>
      </c>
      <c r="W2692" s="6">
        <v>1857635</v>
      </c>
      <c r="X2692" s="6">
        <v>1828186</v>
      </c>
      <c r="Y2692" s="6" t="s">
        <v>4474</v>
      </c>
      <c r="Z2692" s="6" t="s">
        <v>4474</v>
      </c>
      <c r="AA2692" s="6" t="s">
        <v>4474</v>
      </c>
      <c r="AB2692" s="6" t="s">
        <v>4474</v>
      </c>
      <c r="AC2692" s="6">
        <v>8071032</v>
      </c>
      <c r="AD2692" s="6">
        <v>8067144</v>
      </c>
      <c r="AF2692">
        <f t="shared" si="820"/>
        <v>7.6516646165689173E-3</v>
      </c>
      <c r="AG2692">
        <f t="shared" si="821"/>
        <v>8.5932175391344214E-3</v>
      </c>
      <c r="AH2692">
        <f t="shared" si="822"/>
        <v>6.3042524500238209E-3</v>
      </c>
      <c r="AI2692">
        <f t="shared" si="823"/>
        <v>6.4336998532972031E-3</v>
      </c>
      <c r="AJ2692" t="e">
        <f t="shared" si="824"/>
        <v>#VALUE!</v>
      </c>
      <c r="AK2692" t="e">
        <f t="shared" si="825"/>
        <v>#VALUE!</v>
      </c>
      <c r="AL2692">
        <f t="shared" si="826"/>
        <v>0.83117767188563652</v>
      </c>
      <c r="AM2692">
        <f t="shared" si="827"/>
        <v>0.79596451810568702</v>
      </c>
      <c r="AN2692">
        <f t="shared" si="828"/>
        <v>3.6376360264529901E-2</v>
      </c>
      <c r="AO2692">
        <f t="shared" si="829"/>
        <v>3.7491808820327911E-2</v>
      </c>
      <c r="AP2692">
        <f t="shared" si="830"/>
        <v>1</v>
      </c>
      <c r="AQ2692">
        <f t="shared" si="831"/>
        <v>1</v>
      </c>
      <c r="AR2692">
        <f t="shared" si="832"/>
        <v>0</v>
      </c>
      <c r="AS2692">
        <f t="shared" si="833"/>
        <v>1</v>
      </c>
      <c r="AT2692">
        <f t="shared" si="834"/>
        <v>1</v>
      </c>
      <c r="AU2692">
        <f t="shared" si="835"/>
        <v>0</v>
      </c>
      <c r="AV2692">
        <f t="shared" si="836"/>
        <v>1</v>
      </c>
      <c r="AW2692">
        <f t="shared" si="837"/>
        <v>0</v>
      </c>
      <c r="AX2692">
        <f t="shared" si="838"/>
        <v>0</v>
      </c>
      <c r="AY2692">
        <f t="shared" si="839"/>
        <v>5</v>
      </c>
    </row>
    <row r="2693" spans="1:51" x14ac:dyDescent="0.3">
      <c r="A2693" s="1" t="s">
        <v>2687</v>
      </c>
      <c r="B2693" s="2">
        <v>4104374</v>
      </c>
      <c r="C2693" s="3" t="s">
        <v>5335</v>
      </c>
      <c r="D2693" s="5">
        <v>49.3</v>
      </c>
      <c r="E2693" s="5">
        <v>880.26135999999997</v>
      </c>
      <c r="F2693" s="3" t="s">
        <v>4651</v>
      </c>
      <c r="G2693" s="3" t="s">
        <v>4651</v>
      </c>
      <c r="H2693" s="3" t="s">
        <v>4701</v>
      </c>
      <c r="I2693" s="3" t="s">
        <v>4701</v>
      </c>
      <c r="J2693" s="3" t="s">
        <v>4702</v>
      </c>
      <c r="K2693" s="6">
        <v>183372</v>
      </c>
      <c r="L2693" s="6">
        <v>174987</v>
      </c>
      <c r="M2693" s="6">
        <v>82934</v>
      </c>
      <c r="N2693" s="6">
        <v>77980</v>
      </c>
      <c r="O2693" s="6">
        <v>55367</v>
      </c>
      <c r="P2693" s="6">
        <v>50073</v>
      </c>
      <c r="Q2693" s="6">
        <v>41312</v>
      </c>
      <c r="R2693" s="6">
        <v>36985</v>
      </c>
      <c r="S2693" s="6">
        <v>50131</v>
      </c>
      <c r="T2693" s="6">
        <v>41374</v>
      </c>
      <c r="U2693" s="6">
        <v>352282</v>
      </c>
      <c r="V2693" s="6">
        <v>355975</v>
      </c>
      <c r="W2693" s="6">
        <v>1229615</v>
      </c>
      <c r="X2693" s="6">
        <v>1274639</v>
      </c>
      <c r="Y2693" s="6">
        <v>52146</v>
      </c>
      <c r="Z2693" s="6">
        <v>121002</v>
      </c>
      <c r="AA2693" s="6">
        <v>79912</v>
      </c>
      <c r="AB2693" s="6">
        <v>134983</v>
      </c>
      <c r="AC2693" s="6">
        <v>17855000</v>
      </c>
      <c r="AD2693" s="6">
        <v>17829000</v>
      </c>
      <c r="AF2693">
        <f t="shared" si="820"/>
        <v>3.3597508163124228E-2</v>
      </c>
      <c r="AG2693">
        <f t="shared" si="821"/>
        <v>2.9016058664453229E-2</v>
      </c>
      <c r="AH2693">
        <f t="shared" si="822"/>
        <v>0.28649780622389937</v>
      </c>
      <c r="AI2693">
        <f t="shared" si="823"/>
        <v>0.27927515163116773</v>
      </c>
      <c r="AJ2693">
        <f t="shared" si="824"/>
        <v>0.65254279707678442</v>
      </c>
      <c r="AK2693">
        <f t="shared" si="825"/>
        <v>0.89642399413259444</v>
      </c>
      <c r="AL2693">
        <f t="shared" si="826"/>
        <v>0.30193813668389941</v>
      </c>
      <c r="AM2693">
        <f t="shared" si="827"/>
        <v>0.28615268562807522</v>
      </c>
      <c r="AN2693">
        <f t="shared" si="828"/>
        <v>0.1491296056082595</v>
      </c>
      <c r="AO2693">
        <f t="shared" si="829"/>
        <v>0.13728357597719826</v>
      </c>
      <c r="AP2693">
        <f t="shared" si="830"/>
        <v>1</v>
      </c>
      <c r="AQ2693">
        <f t="shared" si="831"/>
        <v>1</v>
      </c>
      <c r="AR2693">
        <f t="shared" si="832"/>
        <v>1</v>
      </c>
      <c r="AS2693">
        <f t="shared" si="833"/>
        <v>1</v>
      </c>
      <c r="AT2693">
        <f t="shared" si="834"/>
        <v>0</v>
      </c>
      <c r="AU2693">
        <f t="shared" si="835"/>
        <v>0</v>
      </c>
      <c r="AV2693">
        <f t="shared" si="836"/>
        <v>1</v>
      </c>
      <c r="AW2693">
        <f t="shared" si="837"/>
        <v>1</v>
      </c>
      <c r="AX2693">
        <f t="shared" si="838"/>
        <v>0</v>
      </c>
      <c r="AY2693">
        <f t="shared" si="839"/>
        <v>6</v>
      </c>
    </row>
    <row r="2694" spans="1:51" x14ac:dyDescent="0.3">
      <c r="A2694" s="1" t="s">
        <v>2688</v>
      </c>
      <c r="B2694" s="2">
        <v>1022911</v>
      </c>
      <c r="C2694" s="3" t="s">
        <v>5335</v>
      </c>
      <c r="D2694" s="5">
        <v>22.99</v>
      </c>
      <c r="E2694" s="5">
        <v>492.02014014999997</v>
      </c>
      <c r="F2694" s="3" t="s">
        <v>4480</v>
      </c>
      <c r="G2694" s="3" t="s">
        <v>4481</v>
      </c>
      <c r="H2694" s="3" t="s">
        <v>4481</v>
      </c>
      <c r="I2694" s="3" t="s">
        <v>4482</v>
      </c>
      <c r="J2694" s="3" t="s">
        <v>4484</v>
      </c>
      <c r="K2694" s="6">
        <v>301574</v>
      </c>
      <c r="L2694" s="6">
        <v>304066</v>
      </c>
      <c r="M2694" s="6" t="s">
        <v>4474</v>
      </c>
      <c r="N2694" s="6" t="s">
        <v>4474</v>
      </c>
      <c r="O2694" s="6">
        <v>266863</v>
      </c>
      <c r="P2694" s="6">
        <v>262347</v>
      </c>
      <c r="Q2694" s="6">
        <v>59822</v>
      </c>
      <c r="R2694" s="6">
        <v>52748</v>
      </c>
      <c r="S2694" s="6">
        <v>165569</v>
      </c>
      <c r="T2694" s="6">
        <v>138818</v>
      </c>
      <c r="U2694" s="6">
        <v>82744</v>
      </c>
      <c r="V2694" s="6">
        <v>91656</v>
      </c>
      <c r="W2694" s="6">
        <v>7751483</v>
      </c>
      <c r="X2694" s="6">
        <v>7757274</v>
      </c>
      <c r="Y2694" s="6" t="s">
        <v>4474</v>
      </c>
      <c r="Z2694" s="6" t="s">
        <v>4474</v>
      </c>
      <c r="AA2694" s="6" t="s">
        <v>4474</v>
      </c>
      <c r="AB2694" s="6" t="s">
        <v>4474</v>
      </c>
      <c r="AC2694" s="6">
        <v>21393905</v>
      </c>
      <c r="AD2694" s="6">
        <v>21377215</v>
      </c>
      <c r="AF2694">
        <f t="shared" ref="AF2694:AF2757" si="840">Q2694/W2694</f>
        <v>7.7174909626970736E-3</v>
      </c>
      <c r="AG2694">
        <f t="shared" ref="AG2694:AG2757" si="841">R2694/X2694</f>
        <v>6.7998113770378612E-3</v>
      </c>
      <c r="AH2694">
        <f t="shared" ref="AH2694:AH2757" si="842">U2694/W2694</f>
        <v>1.0674602524445968E-2</v>
      </c>
      <c r="AI2694">
        <f t="shared" ref="AI2694:AI2757" si="843">V2694/X2694</f>
        <v>1.1815490854132521E-2</v>
      </c>
      <c r="AJ2694" t="e">
        <f t="shared" ref="AJ2694:AJ2757" si="844">Y2694/AA2694</f>
        <v>#VALUE!</v>
      </c>
      <c r="AK2694" t="e">
        <f t="shared" ref="AK2694:AK2757" si="845">Z2694/AB2694</f>
        <v>#VALUE!</v>
      </c>
      <c r="AL2694">
        <f t="shared" ref="AL2694:AL2757" si="846">O2694/K2694</f>
        <v>0.88490055508764021</v>
      </c>
      <c r="AM2694">
        <f t="shared" ref="AM2694:AM2757" si="847">P2694/L2694</f>
        <v>0.86279623502792158</v>
      </c>
      <c r="AN2694">
        <f t="shared" ref="AN2694:AN2757" si="848">K2694/W2694</f>
        <v>3.8905329470502611E-2</v>
      </c>
      <c r="AO2694">
        <f t="shared" ref="AO2694:AO2757" si="849">L2694/X2694</f>
        <v>3.9197532535269475E-2</v>
      </c>
      <c r="AP2694">
        <f t="shared" ref="AP2694:AP2757" si="850">IF(OR(Q2694&lt;0, Q2694="NA"), 0, 1)</f>
        <v>1</v>
      </c>
      <c r="AQ2694">
        <f t="shared" ref="AQ2694:AQ2757" si="851">IF(OR(S2694&lt;0, S2694="NA"), 0, 1)</f>
        <v>1</v>
      </c>
      <c r="AR2694">
        <f t="shared" ref="AR2694:AR2757" si="852">IFERROR(IF((AF2694-AG2694)&gt;0,1,0),0)</f>
        <v>1</v>
      </c>
      <c r="AS2694">
        <f t="shared" ref="AS2694:AS2757" si="853">IFERROR(IF((S2694-Q2694)&gt;0,1,0),0)</f>
        <v>1</v>
      </c>
      <c r="AT2694">
        <f t="shared" ref="AT2694:AT2757" si="854">IFERROR(IF((AH2694-AI2694)&lt;0,1,0),0)</f>
        <v>1</v>
      </c>
      <c r="AU2694">
        <f t="shared" ref="AU2694:AU2757" si="855">IFERROR(IF((AJ2694-AK2694)&gt;0,1,0),0)</f>
        <v>0</v>
      </c>
      <c r="AV2694">
        <f t="shared" ref="AV2694:AV2757" si="856">IFERROR(IF((AL2694-AM2694)&gt;0,1,0),0)</f>
        <v>1</v>
      </c>
      <c r="AW2694">
        <f t="shared" ref="AW2694:AW2757" si="857">IFERROR(IF((AN2694-AO2694)&gt;0,1,0),0)</f>
        <v>0</v>
      </c>
      <c r="AX2694">
        <f t="shared" ref="AX2694:AX2757" si="858">IFERROR(IF((AC2694-AD2694)&lt;0,1,0),0)</f>
        <v>0</v>
      </c>
      <c r="AY2694">
        <f t="shared" ref="AY2694:AY2757" si="859">SUM(AP2694:AX2694)</f>
        <v>6</v>
      </c>
    </row>
    <row r="2695" spans="1:51" x14ac:dyDescent="0.3">
      <c r="A2695" s="1" t="s">
        <v>2689</v>
      </c>
      <c r="B2695" s="2">
        <v>1021746</v>
      </c>
      <c r="C2695" s="3" t="s">
        <v>5335</v>
      </c>
      <c r="D2695" s="5">
        <v>27.96</v>
      </c>
      <c r="E2695" s="5">
        <v>580.86673524000003</v>
      </c>
      <c r="F2695" s="3" t="s">
        <v>4480</v>
      </c>
      <c r="G2695" s="3" t="s">
        <v>4481</v>
      </c>
      <c r="H2695" s="3" t="s">
        <v>4481</v>
      </c>
      <c r="I2695" s="3" t="s">
        <v>4482</v>
      </c>
      <c r="J2695" s="3" t="s">
        <v>4484</v>
      </c>
      <c r="K2695" s="6">
        <v>175406</v>
      </c>
      <c r="L2695" s="6">
        <v>172570</v>
      </c>
      <c r="M2695" s="6" t="s">
        <v>4474</v>
      </c>
      <c r="N2695" s="6" t="s">
        <v>4474</v>
      </c>
      <c r="O2695" s="6">
        <v>37657</v>
      </c>
      <c r="P2695" s="6">
        <v>172020</v>
      </c>
      <c r="Q2695" s="6">
        <v>-73889</v>
      </c>
      <c r="R2695" s="6">
        <v>30956</v>
      </c>
      <c r="S2695" s="6">
        <v>38798</v>
      </c>
      <c r="T2695" s="6">
        <v>56502</v>
      </c>
      <c r="U2695" s="6">
        <v>68986</v>
      </c>
      <c r="V2695" s="6">
        <v>71703</v>
      </c>
      <c r="W2695" s="6">
        <v>6552482</v>
      </c>
      <c r="X2695" s="6">
        <v>6581658</v>
      </c>
      <c r="Y2695" s="6" t="s">
        <v>4474</v>
      </c>
      <c r="Z2695" s="6" t="s">
        <v>4474</v>
      </c>
      <c r="AA2695" s="6" t="s">
        <v>4474</v>
      </c>
      <c r="AB2695" s="6" t="s">
        <v>4474</v>
      </c>
      <c r="AC2695" s="6">
        <v>20774919</v>
      </c>
      <c r="AD2695" s="6">
        <v>15773468</v>
      </c>
      <c r="AF2695">
        <f t="shared" si="840"/>
        <v>-1.1276490343659089E-2</v>
      </c>
      <c r="AG2695">
        <f t="shared" si="841"/>
        <v>4.703374134602558E-3</v>
      </c>
      <c r="AH2695">
        <f t="shared" si="842"/>
        <v>1.0528224266774026E-2</v>
      </c>
      <c r="AI2695">
        <f t="shared" si="843"/>
        <v>1.0894367346343428E-2</v>
      </c>
      <c r="AJ2695" t="e">
        <f t="shared" si="844"/>
        <v>#VALUE!</v>
      </c>
      <c r="AK2695" t="e">
        <f t="shared" si="845"/>
        <v>#VALUE!</v>
      </c>
      <c r="AL2695">
        <f t="shared" si="846"/>
        <v>0.21468478843369099</v>
      </c>
      <c r="AM2695">
        <f t="shared" si="847"/>
        <v>0.99681288752390329</v>
      </c>
      <c r="AN2695">
        <f t="shared" si="848"/>
        <v>2.6769398221925676E-2</v>
      </c>
      <c r="AO2695">
        <f t="shared" si="849"/>
        <v>2.6219837007635461E-2</v>
      </c>
      <c r="AP2695">
        <f t="shared" si="850"/>
        <v>0</v>
      </c>
      <c r="AQ2695">
        <f t="shared" si="851"/>
        <v>1</v>
      </c>
      <c r="AR2695">
        <f t="shared" si="852"/>
        <v>0</v>
      </c>
      <c r="AS2695">
        <f t="shared" si="853"/>
        <v>1</v>
      </c>
      <c r="AT2695">
        <f t="shared" si="854"/>
        <v>1</v>
      </c>
      <c r="AU2695">
        <f t="shared" si="855"/>
        <v>0</v>
      </c>
      <c r="AV2695">
        <f t="shared" si="856"/>
        <v>0</v>
      </c>
      <c r="AW2695">
        <f t="shared" si="857"/>
        <v>1</v>
      </c>
      <c r="AX2695">
        <f t="shared" si="858"/>
        <v>0</v>
      </c>
      <c r="AY2695">
        <f t="shared" si="859"/>
        <v>4</v>
      </c>
    </row>
    <row r="2696" spans="1:51" x14ac:dyDescent="0.3">
      <c r="A2696" s="1" t="s">
        <v>2690</v>
      </c>
      <c r="B2696" s="2">
        <v>4988965</v>
      </c>
      <c r="C2696" s="3" t="s">
        <v>5337</v>
      </c>
      <c r="D2696" s="5">
        <v>63.85</v>
      </c>
      <c r="E2696" s="5">
        <v>730.3987942</v>
      </c>
      <c r="F2696" s="3" t="s">
        <v>4485</v>
      </c>
      <c r="G2696" s="3" t="s">
        <v>4486</v>
      </c>
      <c r="H2696" s="3" t="s">
        <v>4598</v>
      </c>
      <c r="I2696" s="3" t="s">
        <v>4661</v>
      </c>
      <c r="J2696" s="3" t="s">
        <v>5181</v>
      </c>
      <c r="K2696" s="6">
        <v>1331839</v>
      </c>
      <c r="L2696" s="6">
        <v>1292137</v>
      </c>
      <c r="M2696" s="6">
        <v>107075</v>
      </c>
      <c r="N2696" s="6">
        <v>110683</v>
      </c>
      <c r="O2696" s="6">
        <v>92878</v>
      </c>
      <c r="P2696" s="6">
        <v>96830</v>
      </c>
      <c r="Q2696" s="6">
        <v>69657</v>
      </c>
      <c r="R2696" s="6">
        <v>71693</v>
      </c>
      <c r="S2696" s="6">
        <v>35339</v>
      </c>
      <c r="T2696" s="6">
        <v>6346</v>
      </c>
      <c r="U2696" s="6">
        <v>65000</v>
      </c>
      <c r="V2696" s="6">
        <v>70000</v>
      </c>
      <c r="W2696" s="6">
        <v>755346</v>
      </c>
      <c r="X2696" s="6">
        <v>748167</v>
      </c>
      <c r="Y2696" s="6">
        <v>615459</v>
      </c>
      <c r="Z2696" s="6">
        <v>610998</v>
      </c>
      <c r="AA2696" s="6">
        <v>290788</v>
      </c>
      <c r="AB2696" s="6">
        <v>293768</v>
      </c>
      <c r="AC2696" s="6">
        <v>11439292</v>
      </c>
      <c r="AD2696" s="6">
        <v>11453792</v>
      </c>
      <c r="AF2696">
        <f t="shared" si="840"/>
        <v>9.2218665353361234E-2</v>
      </c>
      <c r="AG2696">
        <f t="shared" si="841"/>
        <v>9.5824862630936675E-2</v>
      </c>
      <c r="AH2696">
        <f t="shared" si="842"/>
        <v>8.605327889470521E-2</v>
      </c>
      <c r="AI2696">
        <f t="shared" si="843"/>
        <v>9.3561998858543619E-2</v>
      </c>
      <c r="AJ2696">
        <f t="shared" si="844"/>
        <v>2.1165213144971595</v>
      </c>
      <c r="AK2696">
        <f t="shared" si="845"/>
        <v>2.0798657443969391</v>
      </c>
      <c r="AL2696">
        <f t="shared" si="846"/>
        <v>6.9736657358734799E-2</v>
      </c>
      <c r="AM2696">
        <f t="shared" si="847"/>
        <v>7.4937874234698026E-2</v>
      </c>
      <c r="AN2696">
        <f t="shared" si="848"/>
        <v>1.7632171216899275</v>
      </c>
      <c r="AO2696">
        <f t="shared" si="849"/>
        <v>1.7270702931297424</v>
      </c>
      <c r="AP2696">
        <f t="shared" si="850"/>
        <v>1</v>
      </c>
      <c r="AQ2696">
        <f t="shared" si="851"/>
        <v>1</v>
      </c>
      <c r="AR2696">
        <f t="shared" si="852"/>
        <v>0</v>
      </c>
      <c r="AS2696">
        <f t="shared" si="853"/>
        <v>0</v>
      </c>
      <c r="AT2696">
        <f t="shared" si="854"/>
        <v>1</v>
      </c>
      <c r="AU2696">
        <f t="shared" si="855"/>
        <v>1</v>
      </c>
      <c r="AV2696">
        <f t="shared" si="856"/>
        <v>0</v>
      </c>
      <c r="AW2696">
        <f t="shared" si="857"/>
        <v>1</v>
      </c>
      <c r="AX2696">
        <f t="shared" si="858"/>
        <v>1</v>
      </c>
      <c r="AY2696">
        <f t="shared" si="859"/>
        <v>6</v>
      </c>
    </row>
    <row r="2697" spans="1:51" x14ac:dyDescent="0.3">
      <c r="A2697" s="1" t="s">
        <v>2691</v>
      </c>
      <c r="B2697" s="2">
        <v>5736406</v>
      </c>
      <c r="C2697" s="3" t="s">
        <v>5337</v>
      </c>
      <c r="D2697" s="5" t="s">
        <v>4474</v>
      </c>
      <c r="E2697" s="5" t="s">
        <v>4474</v>
      </c>
      <c r="F2697" s="3" t="s">
        <v>4480</v>
      </c>
      <c r="G2697" s="3" t="s">
        <v>4491</v>
      </c>
      <c r="H2697" s="3" t="s">
        <v>4492</v>
      </c>
      <c r="I2697" s="3" t="s">
        <v>4493</v>
      </c>
      <c r="J2697" s="3" t="s">
        <v>4658</v>
      </c>
      <c r="K2697" s="6" t="s">
        <v>4474</v>
      </c>
      <c r="L2697" s="6" t="s">
        <v>4474</v>
      </c>
      <c r="M2697" s="6" t="s">
        <v>4474</v>
      </c>
      <c r="N2697" s="6" t="s">
        <v>4474</v>
      </c>
      <c r="O2697" s="6" t="s">
        <v>4474</v>
      </c>
      <c r="P2697" s="6" t="s">
        <v>4474</v>
      </c>
      <c r="Q2697" s="6" t="s">
        <v>4474</v>
      </c>
      <c r="R2697" s="6" t="s">
        <v>4474</v>
      </c>
      <c r="S2697" s="6" t="s">
        <v>4474</v>
      </c>
      <c r="T2697" s="6" t="s">
        <v>4474</v>
      </c>
      <c r="U2697" s="6" t="s">
        <v>4474</v>
      </c>
      <c r="V2697" s="6" t="s">
        <v>4474</v>
      </c>
      <c r="W2697" s="6" t="s">
        <v>4474</v>
      </c>
      <c r="X2697" s="6" t="s">
        <v>4474</v>
      </c>
      <c r="Y2697" s="6" t="s">
        <v>4474</v>
      </c>
      <c r="Z2697" s="6" t="s">
        <v>4474</v>
      </c>
      <c r="AA2697" s="6" t="s">
        <v>4474</v>
      </c>
      <c r="AB2697" s="6" t="s">
        <v>4474</v>
      </c>
      <c r="AC2697" s="6" t="s">
        <v>4474</v>
      </c>
      <c r="AD2697" s="6" t="s">
        <v>4474</v>
      </c>
      <c r="AF2697" t="e">
        <f t="shared" si="840"/>
        <v>#VALUE!</v>
      </c>
      <c r="AG2697" t="e">
        <f t="shared" si="841"/>
        <v>#VALUE!</v>
      </c>
      <c r="AH2697" t="e">
        <f t="shared" si="842"/>
        <v>#VALUE!</v>
      </c>
      <c r="AI2697" t="e">
        <f t="shared" si="843"/>
        <v>#VALUE!</v>
      </c>
      <c r="AJ2697" t="e">
        <f t="shared" si="844"/>
        <v>#VALUE!</v>
      </c>
      <c r="AK2697" t="e">
        <f t="shared" si="845"/>
        <v>#VALUE!</v>
      </c>
      <c r="AL2697" t="e">
        <f t="shared" si="846"/>
        <v>#VALUE!</v>
      </c>
      <c r="AM2697" t="e">
        <f t="shared" si="847"/>
        <v>#VALUE!</v>
      </c>
      <c r="AN2697" t="e">
        <f t="shared" si="848"/>
        <v>#VALUE!</v>
      </c>
      <c r="AO2697" t="e">
        <f t="shared" si="849"/>
        <v>#VALUE!</v>
      </c>
      <c r="AP2697">
        <f t="shared" si="850"/>
        <v>0</v>
      </c>
      <c r="AQ2697">
        <f t="shared" si="851"/>
        <v>0</v>
      </c>
      <c r="AR2697">
        <f t="shared" si="852"/>
        <v>0</v>
      </c>
      <c r="AS2697">
        <f t="shared" si="853"/>
        <v>0</v>
      </c>
      <c r="AT2697">
        <f t="shared" si="854"/>
        <v>0</v>
      </c>
      <c r="AU2697">
        <f t="shared" si="855"/>
        <v>0</v>
      </c>
      <c r="AV2697">
        <f t="shared" si="856"/>
        <v>0</v>
      </c>
      <c r="AW2697">
        <f t="shared" si="857"/>
        <v>0</v>
      </c>
      <c r="AX2697">
        <f t="shared" si="858"/>
        <v>0</v>
      </c>
      <c r="AY2697">
        <f t="shared" si="859"/>
        <v>0</v>
      </c>
    </row>
    <row r="2698" spans="1:51" x14ac:dyDescent="0.3">
      <c r="A2698" s="1" t="s">
        <v>2692</v>
      </c>
      <c r="B2698" s="2">
        <v>4217540</v>
      </c>
      <c r="C2698" s="3" t="s">
        <v>5335</v>
      </c>
      <c r="D2698" s="5">
        <v>21.65</v>
      </c>
      <c r="E2698" s="5">
        <v>1475.6421768</v>
      </c>
      <c r="F2698" s="3" t="s">
        <v>4485</v>
      </c>
      <c r="G2698" s="3" t="s">
        <v>4517</v>
      </c>
      <c r="H2698" s="3" t="s">
        <v>4518</v>
      </c>
      <c r="I2698" s="3" t="s">
        <v>4536</v>
      </c>
      <c r="J2698" s="3" t="s">
        <v>5101</v>
      </c>
      <c r="K2698" s="6">
        <v>3593100</v>
      </c>
      <c r="L2698" s="6">
        <v>3572200</v>
      </c>
      <c r="M2698" s="6">
        <v>376100</v>
      </c>
      <c r="N2698" s="6">
        <v>385090</v>
      </c>
      <c r="O2698" s="6">
        <v>225300</v>
      </c>
      <c r="P2698" s="6">
        <v>232590</v>
      </c>
      <c r="Q2698" s="6">
        <v>68800</v>
      </c>
      <c r="R2698" s="6">
        <v>68000</v>
      </c>
      <c r="S2698" s="6">
        <v>215300</v>
      </c>
      <c r="T2698" s="6">
        <v>242500</v>
      </c>
      <c r="U2698" s="6">
        <v>1343100</v>
      </c>
      <c r="V2698" s="6">
        <v>1326000</v>
      </c>
      <c r="W2698" s="6">
        <v>4036200</v>
      </c>
      <c r="X2698" s="6">
        <v>4019100</v>
      </c>
      <c r="Y2698" s="6">
        <v>1125800</v>
      </c>
      <c r="Z2698" s="6">
        <v>1071800</v>
      </c>
      <c r="AA2698" s="6">
        <v>703700</v>
      </c>
      <c r="AB2698" s="6">
        <v>675700</v>
      </c>
      <c r="AC2698" s="6">
        <v>68434419</v>
      </c>
      <c r="AD2698" s="6">
        <v>69328400</v>
      </c>
      <c r="AF2698">
        <f t="shared" si="840"/>
        <v>1.7045736088399981E-2</v>
      </c>
      <c r="AG2698">
        <f t="shared" si="841"/>
        <v>1.691921076858003E-2</v>
      </c>
      <c r="AH2698">
        <f t="shared" si="842"/>
        <v>0.33276349041177344</v>
      </c>
      <c r="AI2698">
        <f t="shared" si="843"/>
        <v>0.3299246099873106</v>
      </c>
      <c r="AJ2698">
        <f t="shared" si="844"/>
        <v>1.5998294727866988</v>
      </c>
      <c r="AK2698">
        <f t="shared" si="845"/>
        <v>1.5862068965517242</v>
      </c>
      <c r="AL2698">
        <f t="shared" si="846"/>
        <v>6.2703515070551885E-2</v>
      </c>
      <c r="AM2698">
        <f t="shared" si="847"/>
        <v>6.5111135994625161E-2</v>
      </c>
      <c r="AN2698">
        <f t="shared" si="848"/>
        <v>0.89021852237252863</v>
      </c>
      <c r="AO2698">
        <f t="shared" si="849"/>
        <v>0.88880595158119979</v>
      </c>
      <c r="AP2698">
        <f t="shared" si="850"/>
        <v>1</v>
      </c>
      <c r="AQ2698">
        <f t="shared" si="851"/>
        <v>1</v>
      </c>
      <c r="AR2698">
        <f t="shared" si="852"/>
        <v>1</v>
      </c>
      <c r="AS2698">
        <f t="shared" si="853"/>
        <v>1</v>
      </c>
      <c r="AT2698">
        <f t="shared" si="854"/>
        <v>0</v>
      </c>
      <c r="AU2698">
        <f t="shared" si="855"/>
        <v>1</v>
      </c>
      <c r="AV2698">
        <f t="shared" si="856"/>
        <v>0</v>
      </c>
      <c r="AW2698">
        <f t="shared" si="857"/>
        <v>1</v>
      </c>
      <c r="AX2698">
        <f t="shared" si="858"/>
        <v>1</v>
      </c>
      <c r="AY2698">
        <f t="shared" si="859"/>
        <v>7</v>
      </c>
    </row>
    <row r="2699" spans="1:51" x14ac:dyDescent="0.3">
      <c r="A2699" s="1" t="s">
        <v>2693</v>
      </c>
      <c r="B2699" s="2">
        <v>4221373</v>
      </c>
      <c r="C2699" s="3" t="s">
        <v>5335</v>
      </c>
      <c r="D2699" s="5">
        <v>24.14</v>
      </c>
      <c r="E2699" s="5">
        <v>4106.7916219199997</v>
      </c>
      <c r="F2699" s="3" t="s">
        <v>4665</v>
      </c>
      <c r="G2699" s="3" t="s">
        <v>4722</v>
      </c>
      <c r="H2699" s="3" t="s">
        <v>5069</v>
      </c>
      <c r="I2699" s="3" t="s">
        <v>5069</v>
      </c>
      <c r="J2699" s="3" t="s">
        <v>4707</v>
      </c>
      <c r="K2699" s="6">
        <v>5851000</v>
      </c>
      <c r="L2699" s="6">
        <v>5844000</v>
      </c>
      <c r="M2699" s="6">
        <v>2235000</v>
      </c>
      <c r="N2699" s="6">
        <v>2237000</v>
      </c>
      <c r="O2699" s="6">
        <v>1138000</v>
      </c>
      <c r="P2699" s="6">
        <v>1103000</v>
      </c>
      <c r="Q2699" s="6">
        <v>60000</v>
      </c>
      <c r="R2699" s="6">
        <v>-17000</v>
      </c>
      <c r="S2699" s="6">
        <v>1546000</v>
      </c>
      <c r="T2699" s="6">
        <v>1460000</v>
      </c>
      <c r="U2699" s="6">
        <v>6039000</v>
      </c>
      <c r="V2699" s="6">
        <v>6275000</v>
      </c>
      <c r="W2699" s="6">
        <v>14067000</v>
      </c>
      <c r="X2699" s="6">
        <v>14190000</v>
      </c>
      <c r="Y2699" s="6">
        <v>2795000</v>
      </c>
      <c r="Z2699" s="6">
        <v>2831000</v>
      </c>
      <c r="AA2699" s="6">
        <v>2884000</v>
      </c>
      <c r="AB2699" s="6">
        <v>2921000</v>
      </c>
      <c r="AC2699" s="6">
        <v>171496000</v>
      </c>
      <c r="AD2699" s="6">
        <v>171256000</v>
      </c>
      <c r="AF2699">
        <f t="shared" si="840"/>
        <v>4.2653017701002344E-3</v>
      </c>
      <c r="AG2699">
        <f t="shared" si="841"/>
        <v>-1.1980267794221282E-3</v>
      </c>
      <c r="AH2699">
        <f t="shared" si="842"/>
        <v>0.42930262316058859</v>
      </c>
      <c r="AI2699">
        <f t="shared" si="843"/>
        <v>0.44221282593375616</v>
      </c>
      <c r="AJ2699">
        <f t="shared" si="844"/>
        <v>0.96914008321775313</v>
      </c>
      <c r="AK2699">
        <f t="shared" si="845"/>
        <v>0.969188634029442</v>
      </c>
      <c r="AL2699">
        <f t="shared" si="846"/>
        <v>0.19449666723636985</v>
      </c>
      <c r="AM2699">
        <f t="shared" si="847"/>
        <v>0.18874058863791923</v>
      </c>
      <c r="AN2699">
        <f t="shared" si="848"/>
        <v>0.41593801094760785</v>
      </c>
      <c r="AO2699">
        <f t="shared" si="849"/>
        <v>0.41183932346723046</v>
      </c>
      <c r="AP2699">
        <f t="shared" si="850"/>
        <v>1</v>
      </c>
      <c r="AQ2699">
        <f t="shared" si="851"/>
        <v>1</v>
      </c>
      <c r="AR2699">
        <f t="shared" si="852"/>
        <v>1</v>
      </c>
      <c r="AS2699">
        <f t="shared" si="853"/>
        <v>1</v>
      </c>
      <c r="AT2699">
        <f t="shared" si="854"/>
        <v>1</v>
      </c>
      <c r="AU2699">
        <f t="shared" si="855"/>
        <v>0</v>
      </c>
      <c r="AV2699">
        <f t="shared" si="856"/>
        <v>1</v>
      </c>
      <c r="AW2699">
        <f t="shared" si="857"/>
        <v>1</v>
      </c>
      <c r="AX2699">
        <f t="shared" si="858"/>
        <v>0</v>
      </c>
      <c r="AY2699">
        <f t="shared" si="859"/>
        <v>7</v>
      </c>
    </row>
    <row r="2700" spans="1:51" x14ac:dyDescent="0.3">
      <c r="A2700" s="1" t="s">
        <v>2694</v>
      </c>
      <c r="B2700" s="2">
        <v>4387562</v>
      </c>
      <c r="C2700" s="3" t="s">
        <v>5336</v>
      </c>
      <c r="D2700" s="7">
        <v>8.56</v>
      </c>
      <c r="E2700" s="5">
        <v>1257.8595832799999</v>
      </c>
      <c r="F2700" s="3" t="s">
        <v>4470</v>
      </c>
      <c r="G2700" s="3" t="s">
        <v>4471</v>
      </c>
      <c r="H2700" s="3" t="s">
        <v>4489</v>
      </c>
      <c r="I2700" s="3" t="s">
        <v>4489</v>
      </c>
      <c r="J2700" s="3" t="s">
        <v>4495</v>
      </c>
      <c r="K2700" s="6">
        <v>342804</v>
      </c>
      <c r="L2700" s="6">
        <v>340459</v>
      </c>
      <c r="M2700" s="6">
        <v>67507</v>
      </c>
      <c r="N2700" s="6">
        <v>66859</v>
      </c>
      <c r="O2700" s="6">
        <v>63653</v>
      </c>
      <c r="P2700" s="6">
        <v>63317</v>
      </c>
      <c r="Q2700" s="6">
        <v>88458</v>
      </c>
      <c r="R2700" s="6">
        <v>88897</v>
      </c>
      <c r="S2700" s="6">
        <v>57673</v>
      </c>
      <c r="T2700" s="6">
        <v>50840</v>
      </c>
      <c r="U2700" s="6">
        <v>18018</v>
      </c>
      <c r="V2700" s="6">
        <v>18249</v>
      </c>
      <c r="W2700" s="6">
        <v>243891</v>
      </c>
      <c r="X2700" s="6">
        <v>230183</v>
      </c>
      <c r="Y2700" s="6">
        <v>172139</v>
      </c>
      <c r="Z2700" s="6">
        <v>154018</v>
      </c>
      <c r="AA2700" s="6">
        <v>41941</v>
      </c>
      <c r="AB2700" s="6">
        <v>40012</v>
      </c>
      <c r="AC2700" s="6">
        <v>146962812</v>
      </c>
      <c r="AD2700" s="6">
        <v>146749402</v>
      </c>
      <c r="AF2700">
        <f t="shared" si="840"/>
        <v>0.36269481038660711</v>
      </c>
      <c r="AG2700">
        <f t="shared" si="841"/>
        <v>0.38620141365782878</v>
      </c>
      <c r="AH2700">
        <f t="shared" si="842"/>
        <v>7.3877264843721174E-2</v>
      </c>
      <c r="AI2700">
        <f t="shared" si="843"/>
        <v>7.9280398639343483E-2</v>
      </c>
      <c r="AJ2700">
        <f t="shared" si="844"/>
        <v>4.1043132018788295</v>
      </c>
      <c r="AK2700">
        <f t="shared" si="845"/>
        <v>3.8492952114365688</v>
      </c>
      <c r="AL2700">
        <f t="shared" si="846"/>
        <v>0.18568336425479282</v>
      </c>
      <c r="AM2700">
        <f t="shared" si="847"/>
        <v>0.18597540379311459</v>
      </c>
      <c r="AN2700">
        <f t="shared" si="848"/>
        <v>1.4055623208728489</v>
      </c>
      <c r="AO2700">
        <f t="shared" si="849"/>
        <v>1.4790796887693705</v>
      </c>
      <c r="AP2700">
        <f t="shared" si="850"/>
        <v>1</v>
      </c>
      <c r="AQ2700">
        <f t="shared" si="851"/>
        <v>1</v>
      </c>
      <c r="AR2700">
        <f t="shared" si="852"/>
        <v>0</v>
      </c>
      <c r="AS2700">
        <f t="shared" si="853"/>
        <v>0</v>
      </c>
      <c r="AT2700">
        <f t="shared" si="854"/>
        <v>1</v>
      </c>
      <c r="AU2700">
        <f t="shared" si="855"/>
        <v>1</v>
      </c>
      <c r="AV2700">
        <f t="shared" si="856"/>
        <v>0</v>
      </c>
      <c r="AW2700">
        <f t="shared" si="857"/>
        <v>0</v>
      </c>
      <c r="AX2700">
        <f t="shared" si="858"/>
        <v>0</v>
      </c>
      <c r="AY2700">
        <f t="shared" si="859"/>
        <v>4</v>
      </c>
    </row>
    <row r="2701" spans="1:51" x14ac:dyDescent="0.3">
      <c r="A2701" s="1" t="s">
        <v>2695</v>
      </c>
      <c r="B2701" s="2">
        <v>18141529</v>
      </c>
      <c r="C2701" s="3" t="s">
        <v>5335</v>
      </c>
      <c r="D2701" s="5">
        <v>6.4950000000000001</v>
      </c>
      <c r="E2701" s="5">
        <v>476.28932655</v>
      </c>
      <c r="F2701" s="3" t="s">
        <v>4470</v>
      </c>
      <c r="G2701" s="3" t="s">
        <v>4471</v>
      </c>
      <c r="H2701" s="3" t="s">
        <v>4673</v>
      </c>
      <c r="I2701" s="3" t="s">
        <v>4673</v>
      </c>
      <c r="J2701" s="3" t="s">
        <v>4544</v>
      </c>
      <c r="K2701" s="6" t="s">
        <v>4474</v>
      </c>
      <c r="L2701" s="6" t="s">
        <v>4474</v>
      </c>
      <c r="M2701" s="6" t="s">
        <v>4474</v>
      </c>
      <c r="N2701" s="6" t="s">
        <v>4474</v>
      </c>
      <c r="O2701" s="6">
        <v>-93659</v>
      </c>
      <c r="P2701" s="6">
        <v>-90483</v>
      </c>
      <c r="Q2701" s="6">
        <v>-97802</v>
      </c>
      <c r="R2701" s="6">
        <v>-102041</v>
      </c>
      <c r="S2701" s="6">
        <v>-74341</v>
      </c>
      <c r="T2701" s="6">
        <v>-73776</v>
      </c>
      <c r="U2701" s="6">
        <v>24311</v>
      </c>
      <c r="V2701" s="6">
        <v>24251</v>
      </c>
      <c r="W2701" s="6">
        <v>319769</v>
      </c>
      <c r="X2701" s="6">
        <v>268145</v>
      </c>
      <c r="Y2701" s="6">
        <v>299358</v>
      </c>
      <c r="Z2701" s="6">
        <v>247693</v>
      </c>
      <c r="AA2701" s="6">
        <v>33265</v>
      </c>
      <c r="AB2701" s="6">
        <v>41847</v>
      </c>
      <c r="AC2701" s="6">
        <v>81590491</v>
      </c>
      <c r="AD2701" s="6">
        <v>72075076</v>
      </c>
      <c r="AF2701">
        <f t="shared" si="840"/>
        <v>-0.30585203693916546</v>
      </c>
      <c r="AG2701">
        <f t="shared" si="841"/>
        <v>-0.38054410859796006</v>
      </c>
      <c r="AH2701">
        <f t="shared" si="842"/>
        <v>7.6026756815075883E-2</v>
      </c>
      <c r="AI2701">
        <f t="shared" si="843"/>
        <v>9.0439873948796365E-2</v>
      </c>
      <c r="AJ2701">
        <f t="shared" si="844"/>
        <v>8.9991883360889826</v>
      </c>
      <c r="AK2701">
        <f t="shared" si="845"/>
        <v>5.9190145052214014</v>
      </c>
      <c r="AL2701" t="e">
        <f t="shared" si="846"/>
        <v>#VALUE!</v>
      </c>
      <c r="AM2701" t="e">
        <f t="shared" si="847"/>
        <v>#VALUE!</v>
      </c>
      <c r="AN2701" t="e">
        <f t="shared" si="848"/>
        <v>#VALUE!</v>
      </c>
      <c r="AO2701" t="e">
        <f t="shared" si="849"/>
        <v>#VALUE!</v>
      </c>
      <c r="AP2701">
        <f t="shared" si="850"/>
        <v>0</v>
      </c>
      <c r="AQ2701">
        <f t="shared" si="851"/>
        <v>0</v>
      </c>
      <c r="AR2701">
        <f t="shared" si="852"/>
        <v>1</v>
      </c>
      <c r="AS2701">
        <f t="shared" si="853"/>
        <v>1</v>
      </c>
      <c r="AT2701">
        <f t="shared" si="854"/>
        <v>1</v>
      </c>
      <c r="AU2701">
        <f t="shared" si="855"/>
        <v>1</v>
      </c>
      <c r="AV2701">
        <f t="shared" si="856"/>
        <v>0</v>
      </c>
      <c r="AW2701">
        <f t="shared" si="857"/>
        <v>0</v>
      </c>
      <c r="AX2701">
        <f t="shared" si="858"/>
        <v>0</v>
      </c>
      <c r="AY2701">
        <f t="shared" si="859"/>
        <v>4</v>
      </c>
    </row>
    <row r="2702" spans="1:51" x14ac:dyDescent="0.3">
      <c r="A2702" s="1" t="s">
        <v>2696</v>
      </c>
      <c r="B2702" s="2">
        <v>4985914</v>
      </c>
      <c r="C2702" s="3" t="s">
        <v>5337</v>
      </c>
      <c r="D2702" s="5">
        <v>73.540000000000006</v>
      </c>
      <c r="E2702" s="5">
        <v>2345.0964687999999</v>
      </c>
      <c r="F2702" s="3" t="s">
        <v>4583</v>
      </c>
      <c r="G2702" s="3" t="s">
        <v>4583</v>
      </c>
      <c r="H2702" s="3" t="s">
        <v>4584</v>
      </c>
      <c r="I2702" s="3" t="s">
        <v>4624</v>
      </c>
      <c r="J2702" s="3" t="s">
        <v>5004</v>
      </c>
      <c r="K2702" s="6">
        <v>2124900</v>
      </c>
      <c r="L2702" s="6">
        <v>2148000</v>
      </c>
      <c r="M2702" s="6">
        <v>374600</v>
      </c>
      <c r="N2702" s="6">
        <v>373600</v>
      </c>
      <c r="O2702" s="6">
        <v>280500</v>
      </c>
      <c r="P2702" s="6">
        <v>278300</v>
      </c>
      <c r="Q2702" s="6">
        <v>156900</v>
      </c>
      <c r="R2702" s="6">
        <v>91100</v>
      </c>
      <c r="S2702" s="6">
        <v>261300</v>
      </c>
      <c r="T2702" s="6">
        <v>260400</v>
      </c>
      <c r="U2702" s="6">
        <v>894700</v>
      </c>
      <c r="V2702" s="6">
        <v>897700</v>
      </c>
      <c r="W2702" s="6">
        <v>3394000</v>
      </c>
      <c r="X2702" s="6">
        <v>3346000</v>
      </c>
      <c r="Y2702" s="6">
        <v>1140800</v>
      </c>
      <c r="Z2702" s="6">
        <v>1113800</v>
      </c>
      <c r="AA2702" s="6">
        <v>464000</v>
      </c>
      <c r="AB2702" s="6">
        <v>453600</v>
      </c>
      <c r="AC2702" s="6">
        <v>31888720</v>
      </c>
      <c r="AD2702" s="6">
        <v>32168725</v>
      </c>
      <c r="AF2702">
        <f t="shared" si="840"/>
        <v>4.62286387743076E-2</v>
      </c>
      <c r="AG2702">
        <f t="shared" si="841"/>
        <v>2.7226539151225342E-2</v>
      </c>
      <c r="AH2702">
        <f t="shared" si="842"/>
        <v>0.26361225692398349</v>
      </c>
      <c r="AI2702">
        <f t="shared" si="843"/>
        <v>0.26829049611476391</v>
      </c>
      <c r="AJ2702">
        <f t="shared" si="844"/>
        <v>2.4586206896551723</v>
      </c>
      <c r="AK2702">
        <f t="shared" si="845"/>
        <v>2.4554673721340388</v>
      </c>
      <c r="AL2702">
        <f t="shared" si="846"/>
        <v>0.13200621205703797</v>
      </c>
      <c r="AM2702">
        <f t="shared" si="847"/>
        <v>0.12956238361266295</v>
      </c>
      <c r="AN2702">
        <f t="shared" si="848"/>
        <v>0.62607542722451381</v>
      </c>
      <c r="AO2702">
        <f t="shared" si="849"/>
        <v>0.64196054991034068</v>
      </c>
      <c r="AP2702">
        <f t="shared" si="850"/>
        <v>1</v>
      </c>
      <c r="AQ2702">
        <f t="shared" si="851"/>
        <v>1</v>
      </c>
      <c r="AR2702">
        <f t="shared" si="852"/>
        <v>1</v>
      </c>
      <c r="AS2702">
        <f t="shared" si="853"/>
        <v>1</v>
      </c>
      <c r="AT2702">
        <f t="shared" si="854"/>
        <v>1</v>
      </c>
      <c r="AU2702">
        <f t="shared" si="855"/>
        <v>1</v>
      </c>
      <c r="AV2702">
        <f t="shared" si="856"/>
        <v>1</v>
      </c>
      <c r="AW2702">
        <f t="shared" si="857"/>
        <v>0</v>
      </c>
      <c r="AX2702">
        <f t="shared" si="858"/>
        <v>1</v>
      </c>
      <c r="AY2702">
        <f t="shared" si="859"/>
        <v>8</v>
      </c>
    </row>
    <row r="2703" spans="1:51" x14ac:dyDescent="0.3">
      <c r="A2703" s="1" t="s">
        <v>2697</v>
      </c>
      <c r="B2703" s="2">
        <v>28655444</v>
      </c>
      <c r="C2703" s="3" t="s">
        <v>5335</v>
      </c>
      <c r="D2703" s="5">
        <v>9.36</v>
      </c>
      <c r="E2703" s="5">
        <v>465.83474183999999</v>
      </c>
      <c r="F2703" s="3" t="s">
        <v>4470</v>
      </c>
      <c r="G2703" s="3" t="s">
        <v>4471</v>
      </c>
      <c r="H2703" s="3" t="s">
        <v>4489</v>
      </c>
      <c r="I2703" s="3" t="s">
        <v>4489</v>
      </c>
      <c r="J2703" s="3" t="s">
        <v>4495</v>
      </c>
      <c r="K2703" s="6" t="s">
        <v>4474</v>
      </c>
      <c r="L2703" s="6" t="s">
        <v>4474</v>
      </c>
      <c r="M2703" s="6" t="s">
        <v>4474</v>
      </c>
      <c r="N2703" s="6" t="s">
        <v>4474</v>
      </c>
      <c r="O2703" s="6">
        <v>-168347</v>
      </c>
      <c r="P2703" s="6">
        <v>-134514</v>
      </c>
      <c r="Q2703" s="6">
        <v>-153253</v>
      </c>
      <c r="R2703" s="6">
        <v>-119671</v>
      </c>
      <c r="S2703" s="6">
        <v>-128452</v>
      </c>
      <c r="T2703" s="6">
        <v>-97297</v>
      </c>
      <c r="U2703" s="6" t="s">
        <v>4474</v>
      </c>
      <c r="V2703" s="6" t="s">
        <v>4474</v>
      </c>
      <c r="W2703" s="6">
        <v>268253</v>
      </c>
      <c r="X2703" s="6">
        <v>318492</v>
      </c>
      <c r="Y2703" s="6">
        <v>267732</v>
      </c>
      <c r="Z2703" s="6">
        <v>318001</v>
      </c>
      <c r="AA2703" s="6">
        <v>31321</v>
      </c>
      <c r="AB2703" s="6">
        <v>28397</v>
      </c>
      <c r="AC2703" s="6">
        <v>49755946</v>
      </c>
      <c r="AD2703" s="6">
        <v>49710598</v>
      </c>
      <c r="AF2703">
        <f t="shared" si="840"/>
        <v>-0.57130022777005285</v>
      </c>
      <c r="AG2703">
        <f t="shared" si="841"/>
        <v>-0.37574256182258897</v>
      </c>
      <c r="AH2703" t="e">
        <f t="shared" si="842"/>
        <v>#VALUE!</v>
      </c>
      <c r="AI2703" t="e">
        <f t="shared" si="843"/>
        <v>#VALUE!</v>
      </c>
      <c r="AJ2703">
        <f t="shared" si="844"/>
        <v>8.5480029373263946</v>
      </c>
      <c r="AK2703">
        <f t="shared" si="845"/>
        <v>11.198401239567559</v>
      </c>
      <c r="AL2703" t="e">
        <f t="shared" si="846"/>
        <v>#VALUE!</v>
      </c>
      <c r="AM2703" t="e">
        <f t="shared" si="847"/>
        <v>#VALUE!</v>
      </c>
      <c r="AN2703" t="e">
        <f t="shared" si="848"/>
        <v>#VALUE!</v>
      </c>
      <c r="AO2703" t="e">
        <f t="shared" si="849"/>
        <v>#VALUE!</v>
      </c>
      <c r="AP2703">
        <f t="shared" si="850"/>
        <v>0</v>
      </c>
      <c r="AQ2703">
        <f t="shared" si="851"/>
        <v>0</v>
      </c>
      <c r="AR2703">
        <f t="shared" si="852"/>
        <v>0</v>
      </c>
      <c r="AS2703">
        <f t="shared" si="853"/>
        <v>1</v>
      </c>
      <c r="AT2703">
        <f t="shared" si="854"/>
        <v>0</v>
      </c>
      <c r="AU2703">
        <f t="shared" si="855"/>
        <v>0</v>
      </c>
      <c r="AV2703">
        <f t="shared" si="856"/>
        <v>0</v>
      </c>
      <c r="AW2703">
        <f t="shared" si="857"/>
        <v>0</v>
      </c>
      <c r="AX2703">
        <f t="shared" si="858"/>
        <v>0</v>
      </c>
      <c r="AY2703">
        <f t="shared" si="859"/>
        <v>1</v>
      </c>
    </row>
    <row r="2704" spans="1:51" x14ac:dyDescent="0.3">
      <c r="A2704" s="1" t="s">
        <v>2698</v>
      </c>
      <c r="B2704" s="2">
        <v>108544787</v>
      </c>
      <c r="C2704" s="3" t="s">
        <v>5336</v>
      </c>
      <c r="D2704" s="7">
        <v>5.12</v>
      </c>
      <c r="E2704" s="5">
        <v>31.782399999999999</v>
      </c>
      <c r="F2704" s="3" t="s">
        <v>4475</v>
      </c>
      <c r="G2704" s="3" t="s">
        <v>4564</v>
      </c>
      <c r="H2704" s="3" t="s">
        <v>4565</v>
      </c>
      <c r="I2704" s="3" t="s">
        <v>4566</v>
      </c>
      <c r="J2704" s="3" t="s">
        <v>4567</v>
      </c>
      <c r="K2704" s="6">
        <v>9136.8549999999996</v>
      </c>
      <c r="L2704" s="6">
        <v>8647.6049999999996</v>
      </c>
      <c r="M2704" s="6">
        <v>1244.8109999999999</v>
      </c>
      <c r="N2704" s="6">
        <v>1696.2090000000001</v>
      </c>
      <c r="O2704" s="6">
        <v>784.64700000000005</v>
      </c>
      <c r="P2704" s="6">
        <v>1263.6869999999999</v>
      </c>
      <c r="Q2704" s="6">
        <v>678.53300000000002</v>
      </c>
      <c r="R2704" s="6">
        <v>1092.617</v>
      </c>
      <c r="S2704" s="6">
        <v>702.41200000000003</v>
      </c>
      <c r="T2704" s="6">
        <v>1001.201</v>
      </c>
      <c r="U2704" s="6" t="s">
        <v>4474</v>
      </c>
      <c r="V2704" s="6" t="s">
        <v>4474</v>
      </c>
      <c r="W2704" s="6">
        <v>13860.424000000001</v>
      </c>
      <c r="X2704" s="6">
        <v>13860.424000000001</v>
      </c>
      <c r="Y2704" s="6">
        <v>7657.9930000000004</v>
      </c>
      <c r="Z2704" s="6">
        <v>7657.9930000000004</v>
      </c>
      <c r="AA2704" s="6">
        <v>4152</v>
      </c>
      <c r="AB2704" s="6">
        <v>4152</v>
      </c>
      <c r="AC2704" s="6">
        <v>6207500</v>
      </c>
      <c r="AD2704" s="6">
        <v>6207500</v>
      </c>
      <c r="AF2704">
        <f t="shared" si="840"/>
        <v>4.89547073018834E-2</v>
      </c>
      <c r="AG2704">
        <f t="shared" si="841"/>
        <v>7.8829983844650051E-2</v>
      </c>
      <c r="AH2704" t="e">
        <f t="shared" si="842"/>
        <v>#VALUE!</v>
      </c>
      <c r="AI2704" t="e">
        <f t="shared" si="843"/>
        <v>#VALUE!</v>
      </c>
      <c r="AJ2704">
        <f t="shared" si="844"/>
        <v>1.8444106454720617</v>
      </c>
      <c r="AK2704">
        <f t="shared" si="845"/>
        <v>1.8444106454720617</v>
      </c>
      <c r="AL2704">
        <f t="shared" si="846"/>
        <v>8.5877142627304476E-2</v>
      </c>
      <c r="AM2704">
        <f t="shared" si="847"/>
        <v>0.14613144333026312</v>
      </c>
      <c r="AN2704">
        <f t="shared" si="848"/>
        <v>0.659204581331711</v>
      </c>
      <c r="AO2704">
        <f t="shared" si="849"/>
        <v>0.62390623836615666</v>
      </c>
      <c r="AP2704">
        <f t="shared" si="850"/>
        <v>1</v>
      </c>
      <c r="AQ2704">
        <f t="shared" si="851"/>
        <v>1</v>
      </c>
      <c r="AR2704">
        <f t="shared" si="852"/>
        <v>0</v>
      </c>
      <c r="AS2704">
        <f t="shared" si="853"/>
        <v>1</v>
      </c>
      <c r="AT2704">
        <f t="shared" si="854"/>
        <v>0</v>
      </c>
      <c r="AU2704">
        <f t="shared" si="855"/>
        <v>0</v>
      </c>
      <c r="AV2704">
        <f t="shared" si="856"/>
        <v>0</v>
      </c>
      <c r="AW2704">
        <f t="shared" si="857"/>
        <v>1</v>
      </c>
      <c r="AX2704">
        <f t="shared" si="858"/>
        <v>0</v>
      </c>
      <c r="AY2704">
        <f t="shared" si="859"/>
        <v>4</v>
      </c>
    </row>
    <row r="2705" spans="1:51" x14ac:dyDescent="0.3">
      <c r="A2705" s="1" t="s">
        <v>2699</v>
      </c>
      <c r="B2705" s="2">
        <v>25812711</v>
      </c>
      <c r="C2705" s="3" t="s">
        <v>5337</v>
      </c>
      <c r="D2705" s="5">
        <v>22.79</v>
      </c>
      <c r="E2705" s="5">
        <v>7027.0634494599999</v>
      </c>
      <c r="F2705" s="3" t="s">
        <v>4475</v>
      </c>
      <c r="G2705" s="3" t="s">
        <v>4476</v>
      </c>
      <c r="H2705" s="3" t="s">
        <v>4637</v>
      </c>
      <c r="I2705" s="3" t="s">
        <v>4637</v>
      </c>
      <c r="J2705" s="3" t="s">
        <v>4951</v>
      </c>
      <c r="K2705" s="6">
        <v>2437012.4093100578</v>
      </c>
      <c r="L2705" s="6">
        <v>2328868.3691001544</v>
      </c>
      <c r="M2705" s="6">
        <v>453320.38399816677</v>
      </c>
      <c r="N2705" s="6">
        <v>470901.39909632219</v>
      </c>
      <c r="O2705" s="6">
        <v>478623.20630570914</v>
      </c>
      <c r="P2705" s="6">
        <v>458375.59453738388</v>
      </c>
      <c r="Q2705" s="6">
        <v>375181.9291465453</v>
      </c>
      <c r="R2705" s="6">
        <v>369965.58778941224</v>
      </c>
      <c r="S2705" s="6" t="s">
        <v>4474</v>
      </c>
      <c r="T2705" s="6">
        <v>312420.03202202881</v>
      </c>
      <c r="U2705" s="6">
        <v>842.68301375721717</v>
      </c>
      <c r="V2705" s="6">
        <v>882.63220905750745</v>
      </c>
      <c r="W2705" s="6">
        <v>2300209.8510228815</v>
      </c>
      <c r="X2705" s="6">
        <v>2162268.9179705242</v>
      </c>
      <c r="Y2705" s="6">
        <v>1474178.3448570818</v>
      </c>
      <c r="Z2705" s="6">
        <v>1435683.8541881684</v>
      </c>
      <c r="AA2705" s="6">
        <v>689791.28947180847</v>
      </c>
      <c r="AB2705" s="6">
        <v>604163.53603324667</v>
      </c>
      <c r="AC2705" s="6">
        <v>308540865</v>
      </c>
      <c r="AD2705" s="6">
        <v>310692460</v>
      </c>
      <c r="AF2705">
        <f t="shared" si="840"/>
        <v>0.16310769601291181</v>
      </c>
      <c r="AG2705">
        <f t="shared" si="841"/>
        <v>0.17110063633373448</v>
      </c>
      <c r="AH2705">
        <f t="shared" si="842"/>
        <v>3.6635049336150095E-4</v>
      </c>
      <c r="AI2705">
        <f t="shared" si="843"/>
        <v>4.0819724212931568E-4</v>
      </c>
      <c r="AJ2705">
        <f t="shared" si="844"/>
        <v>2.1371367939219694</v>
      </c>
      <c r="AK2705">
        <f t="shared" si="845"/>
        <v>2.3763166238307436</v>
      </c>
      <c r="AL2705">
        <f t="shared" si="846"/>
        <v>0.1963975252966447</v>
      </c>
      <c r="AM2705">
        <f t="shared" si="847"/>
        <v>0.1968233158297798</v>
      </c>
      <c r="AN2705">
        <f t="shared" si="848"/>
        <v>1.0594739467906988</v>
      </c>
      <c r="AO2705">
        <f t="shared" si="849"/>
        <v>1.0770484419144304</v>
      </c>
      <c r="AP2705">
        <f t="shared" si="850"/>
        <v>1</v>
      </c>
      <c r="AQ2705">
        <f t="shared" si="851"/>
        <v>0</v>
      </c>
      <c r="AR2705">
        <f t="shared" si="852"/>
        <v>0</v>
      </c>
      <c r="AS2705">
        <f t="shared" si="853"/>
        <v>0</v>
      </c>
      <c r="AT2705">
        <f t="shared" si="854"/>
        <v>1</v>
      </c>
      <c r="AU2705">
        <f t="shared" si="855"/>
        <v>0</v>
      </c>
      <c r="AV2705">
        <f t="shared" si="856"/>
        <v>0</v>
      </c>
      <c r="AW2705">
        <f t="shared" si="857"/>
        <v>0</v>
      </c>
      <c r="AX2705">
        <f t="shared" si="858"/>
        <v>1</v>
      </c>
      <c r="AY2705">
        <f t="shared" si="859"/>
        <v>3</v>
      </c>
    </row>
    <row r="2706" spans="1:51" x14ac:dyDescent="0.3">
      <c r="A2706" s="1" t="s">
        <v>2700</v>
      </c>
      <c r="B2706" s="2">
        <v>4570533</v>
      </c>
      <c r="C2706" s="3" t="s">
        <v>5337</v>
      </c>
      <c r="D2706" s="5">
        <v>15.87</v>
      </c>
      <c r="E2706" s="5">
        <v>3281.1239917799999</v>
      </c>
      <c r="F2706" s="3" t="s">
        <v>4500</v>
      </c>
      <c r="G2706" s="3" t="s">
        <v>4574</v>
      </c>
      <c r="H2706" s="3" t="s">
        <v>4580</v>
      </c>
      <c r="I2706" s="3" t="s">
        <v>4581</v>
      </c>
      <c r="J2706" s="3" t="s">
        <v>4758</v>
      </c>
      <c r="K2706" s="6">
        <v>836900</v>
      </c>
      <c r="L2706" s="6">
        <v>821300</v>
      </c>
      <c r="M2706" s="6">
        <v>168500</v>
      </c>
      <c r="N2706" s="6">
        <v>159400</v>
      </c>
      <c r="O2706" s="6">
        <v>12700</v>
      </c>
      <c r="P2706" s="6">
        <v>1600</v>
      </c>
      <c r="Q2706" s="6">
        <v>-67000</v>
      </c>
      <c r="R2706" s="6">
        <v>-65900</v>
      </c>
      <c r="S2706" s="6">
        <v>105300</v>
      </c>
      <c r="T2706" s="6">
        <v>112000</v>
      </c>
      <c r="U2706" s="6">
        <v>684900</v>
      </c>
      <c r="V2706" s="6">
        <v>684000</v>
      </c>
      <c r="W2706" s="6">
        <v>2653900</v>
      </c>
      <c r="X2706" s="6">
        <v>2627300</v>
      </c>
      <c r="Y2706" s="6">
        <v>546500</v>
      </c>
      <c r="Z2706" s="6">
        <v>515400</v>
      </c>
      <c r="AA2706" s="6">
        <v>252600</v>
      </c>
      <c r="AB2706" s="6">
        <v>236200</v>
      </c>
      <c r="AC2706" s="6">
        <v>206718851</v>
      </c>
      <c r="AD2706" s="6">
        <v>206609792</v>
      </c>
      <c r="AF2706">
        <f t="shared" si="840"/>
        <v>-2.5245864576660764E-2</v>
      </c>
      <c r="AG2706">
        <f t="shared" si="841"/>
        <v>-2.5082784607772239E-2</v>
      </c>
      <c r="AH2706">
        <f t="shared" si="842"/>
        <v>0.25807302460529785</v>
      </c>
      <c r="AI2706">
        <f t="shared" si="843"/>
        <v>0.26034331823545082</v>
      </c>
      <c r="AJ2706">
        <f t="shared" si="844"/>
        <v>2.1634996041171815</v>
      </c>
      <c r="AK2706">
        <f t="shared" si="845"/>
        <v>2.1820491109229465</v>
      </c>
      <c r="AL2706">
        <f t="shared" si="846"/>
        <v>1.5175050782650256E-2</v>
      </c>
      <c r="AM2706">
        <f t="shared" si="847"/>
        <v>1.9481310118105442E-3</v>
      </c>
      <c r="AN2706">
        <f t="shared" si="848"/>
        <v>0.31534722483891631</v>
      </c>
      <c r="AO2706">
        <f t="shared" si="849"/>
        <v>0.31260229132569556</v>
      </c>
      <c r="AP2706">
        <f t="shared" si="850"/>
        <v>0</v>
      </c>
      <c r="AQ2706">
        <f t="shared" si="851"/>
        <v>1</v>
      </c>
      <c r="AR2706">
        <f t="shared" si="852"/>
        <v>0</v>
      </c>
      <c r="AS2706">
        <f t="shared" si="853"/>
        <v>1</v>
      </c>
      <c r="AT2706">
        <f t="shared" si="854"/>
        <v>1</v>
      </c>
      <c r="AU2706">
        <f t="shared" si="855"/>
        <v>0</v>
      </c>
      <c r="AV2706">
        <f t="shared" si="856"/>
        <v>1</v>
      </c>
      <c r="AW2706">
        <f t="shared" si="857"/>
        <v>1</v>
      </c>
      <c r="AX2706">
        <f t="shared" si="858"/>
        <v>0</v>
      </c>
      <c r="AY2706">
        <f t="shared" si="859"/>
        <v>5</v>
      </c>
    </row>
    <row r="2707" spans="1:51" x14ac:dyDescent="0.3">
      <c r="A2707" s="1" t="s">
        <v>2701</v>
      </c>
      <c r="B2707" s="2">
        <v>13373011</v>
      </c>
      <c r="C2707" s="3" t="s">
        <v>5338</v>
      </c>
      <c r="D2707" s="5">
        <v>44</v>
      </c>
      <c r="E2707" s="5">
        <v>2112.2016079999999</v>
      </c>
      <c r="F2707" s="3" t="s">
        <v>4470</v>
      </c>
      <c r="G2707" s="3" t="s">
        <v>4471</v>
      </c>
      <c r="H2707" s="3" t="s">
        <v>4489</v>
      </c>
      <c r="I2707" s="3" t="s">
        <v>4489</v>
      </c>
      <c r="J2707" s="3" t="s">
        <v>4544</v>
      </c>
      <c r="K2707" s="6">
        <v>307028</v>
      </c>
      <c r="L2707" s="6">
        <v>264376</v>
      </c>
      <c r="M2707" s="6">
        <v>-72902</v>
      </c>
      <c r="N2707" s="6">
        <v>-88759</v>
      </c>
      <c r="O2707" s="6">
        <v>-95969</v>
      </c>
      <c r="P2707" s="6">
        <v>-108433</v>
      </c>
      <c r="Q2707" s="6">
        <v>-99811</v>
      </c>
      <c r="R2707" s="6">
        <v>-109164</v>
      </c>
      <c r="S2707" s="6">
        <v>-1225</v>
      </c>
      <c r="T2707" s="6">
        <v>-23430</v>
      </c>
      <c r="U2707" s="6">
        <v>307666</v>
      </c>
      <c r="V2707" s="6">
        <v>307242</v>
      </c>
      <c r="W2707" s="6">
        <v>667893</v>
      </c>
      <c r="X2707" s="6">
        <v>660754</v>
      </c>
      <c r="Y2707" s="6">
        <v>386626</v>
      </c>
      <c r="Z2707" s="6">
        <v>367829</v>
      </c>
      <c r="AA2707" s="6">
        <v>115751</v>
      </c>
      <c r="AB2707" s="6">
        <v>112308</v>
      </c>
      <c r="AC2707" s="6">
        <v>47968121</v>
      </c>
      <c r="AD2707" s="6">
        <v>47571847</v>
      </c>
      <c r="AF2707">
        <f t="shared" si="840"/>
        <v>-0.14944160217280314</v>
      </c>
      <c r="AG2707">
        <f t="shared" si="841"/>
        <v>-0.16521125865299341</v>
      </c>
      <c r="AH2707">
        <f t="shared" si="842"/>
        <v>0.46065163132417919</v>
      </c>
      <c r="AI2707">
        <f t="shared" si="843"/>
        <v>0.46498696943189144</v>
      </c>
      <c r="AJ2707">
        <f t="shared" si="844"/>
        <v>3.3401525688762947</v>
      </c>
      <c r="AK2707">
        <f t="shared" si="845"/>
        <v>3.2751807529294439</v>
      </c>
      <c r="AL2707">
        <f t="shared" si="846"/>
        <v>-0.31257409747645165</v>
      </c>
      <c r="AM2707">
        <f t="shared" si="847"/>
        <v>-0.41014691197385544</v>
      </c>
      <c r="AN2707">
        <f t="shared" si="848"/>
        <v>0.45969638849336647</v>
      </c>
      <c r="AO2707">
        <f t="shared" si="849"/>
        <v>0.40011259863731435</v>
      </c>
      <c r="AP2707">
        <f t="shared" si="850"/>
        <v>0</v>
      </c>
      <c r="AQ2707">
        <f t="shared" si="851"/>
        <v>0</v>
      </c>
      <c r="AR2707">
        <f t="shared" si="852"/>
        <v>1</v>
      </c>
      <c r="AS2707">
        <f t="shared" si="853"/>
        <v>1</v>
      </c>
      <c r="AT2707">
        <f t="shared" si="854"/>
        <v>1</v>
      </c>
      <c r="AU2707">
        <f t="shared" si="855"/>
        <v>1</v>
      </c>
      <c r="AV2707">
        <f t="shared" si="856"/>
        <v>1</v>
      </c>
      <c r="AW2707">
        <f t="shared" si="857"/>
        <v>1</v>
      </c>
      <c r="AX2707">
        <f t="shared" si="858"/>
        <v>0</v>
      </c>
      <c r="AY2707">
        <f t="shared" si="859"/>
        <v>6</v>
      </c>
    </row>
    <row r="2708" spans="1:51" x14ac:dyDescent="0.3">
      <c r="A2708" s="1" t="s">
        <v>2702</v>
      </c>
      <c r="B2708" s="2">
        <v>4226797</v>
      </c>
      <c r="C2708" s="3" t="s">
        <v>5335</v>
      </c>
      <c r="D2708" s="5">
        <v>12.25</v>
      </c>
      <c r="E2708" s="5">
        <v>868.70589574999997</v>
      </c>
      <c r="F2708" s="3" t="s">
        <v>4559</v>
      </c>
      <c r="G2708" s="3" t="s">
        <v>4560</v>
      </c>
      <c r="H2708" s="3" t="s">
        <v>4561</v>
      </c>
      <c r="I2708" s="3" t="s">
        <v>4562</v>
      </c>
      <c r="J2708" s="3" t="s">
        <v>4989</v>
      </c>
      <c r="K2708" s="6">
        <v>1234700</v>
      </c>
      <c r="L2708" s="6">
        <v>1138200</v>
      </c>
      <c r="M2708" s="6">
        <v>103400</v>
      </c>
      <c r="N2708" s="6">
        <v>77700</v>
      </c>
      <c r="O2708" s="6">
        <v>65700</v>
      </c>
      <c r="P2708" s="6">
        <v>44300</v>
      </c>
      <c r="Q2708" s="6">
        <v>41800</v>
      </c>
      <c r="R2708" s="6">
        <v>27100</v>
      </c>
      <c r="S2708" s="6">
        <v>93400</v>
      </c>
      <c r="T2708" s="6">
        <v>91900</v>
      </c>
      <c r="U2708" s="6">
        <v>112500</v>
      </c>
      <c r="V2708" s="6">
        <v>133400</v>
      </c>
      <c r="W2708" s="6">
        <v>971500</v>
      </c>
      <c r="X2708" s="6">
        <v>959900</v>
      </c>
      <c r="Y2708" s="6">
        <v>279000</v>
      </c>
      <c r="Z2708" s="6">
        <v>271100</v>
      </c>
      <c r="AA2708" s="6">
        <v>149100</v>
      </c>
      <c r="AB2708" s="6">
        <v>133900</v>
      </c>
      <c r="AC2708" s="6">
        <v>70914767</v>
      </c>
      <c r="AD2708" s="6">
        <v>70909730</v>
      </c>
      <c r="AF2708">
        <f t="shared" si="840"/>
        <v>4.3026248069994853E-2</v>
      </c>
      <c r="AG2708">
        <f t="shared" si="841"/>
        <v>2.8232107511199082E-2</v>
      </c>
      <c r="AH2708">
        <f t="shared" si="842"/>
        <v>0.11580030880082347</v>
      </c>
      <c r="AI2708">
        <f t="shared" si="843"/>
        <v>0.13897280966767372</v>
      </c>
      <c r="AJ2708">
        <f t="shared" si="844"/>
        <v>1.8712273641851107</v>
      </c>
      <c r="AK2708">
        <f t="shared" si="845"/>
        <v>2.0246452576549663</v>
      </c>
      <c r="AL2708">
        <f t="shared" si="846"/>
        <v>5.3211306390216248E-2</v>
      </c>
      <c r="AM2708">
        <f t="shared" si="847"/>
        <v>3.8921103496749251E-2</v>
      </c>
      <c r="AN2708">
        <f t="shared" si="848"/>
        <v>1.2709212557900154</v>
      </c>
      <c r="AO2708">
        <f t="shared" si="849"/>
        <v>1.1857485154703615</v>
      </c>
      <c r="AP2708">
        <f t="shared" si="850"/>
        <v>1</v>
      </c>
      <c r="AQ2708">
        <f t="shared" si="851"/>
        <v>1</v>
      </c>
      <c r="AR2708">
        <f t="shared" si="852"/>
        <v>1</v>
      </c>
      <c r="AS2708">
        <f t="shared" si="853"/>
        <v>1</v>
      </c>
      <c r="AT2708">
        <f t="shared" si="854"/>
        <v>1</v>
      </c>
      <c r="AU2708">
        <f t="shared" si="855"/>
        <v>0</v>
      </c>
      <c r="AV2708">
        <f t="shared" si="856"/>
        <v>1</v>
      </c>
      <c r="AW2708">
        <f t="shared" si="857"/>
        <v>1</v>
      </c>
      <c r="AX2708">
        <f t="shared" si="858"/>
        <v>0</v>
      </c>
      <c r="AY2708">
        <f t="shared" si="859"/>
        <v>7</v>
      </c>
    </row>
    <row r="2709" spans="1:51" x14ac:dyDescent="0.3">
      <c r="A2709" s="1" t="s">
        <v>2703</v>
      </c>
      <c r="B2709" s="2">
        <v>7310690</v>
      </c>
      <c r="C2709" s="3" t="s">
        <v>5335</v>
      </c>
      <c r="D2709" s="5">
        <v>7.1</v>
      </c>
      <c r="E2709" s="5">
        <v>2287.9747585999999</v>
      </c>
      <c r="F2709" s="3" t="s">
        <v>4475</v>
      </c>
      <c r="G2709" s="3" t="s">
        <v>4529</v>
      </c>
      <c r="H2709" s="3" t="s">
        <v>4569</v>
      </c>
      <c r="I2709" s="3" t="s">
        <v>4570</v>
      </c>
      <c r="J2709" s="3" t="s">
        <v>5182</v>
      </c>
      <c r="K2709" s="6">
        <v>973695</v>
      </c>
      <c r="L2709" s="6">
        <v>958442</v>
      </c>
      <c r="M2709" s="6">
        <v>266640</v>
      </c>
      <c r="N2709" s="6">
        <v>259959</v>
      </c>
      <c r="O2709" s="6">
        <v>187029</v>
      </c>
      <c r="P2709" s="6">
        <v>183931</v>
      </c>
      <c r="Q2709" s="6">
        <v>73447</v>
      </c>
      <c r="R2709" s="6">
        <v>70590</v>
      </c>
      <c r="S2709" s="6">
        <v>238007</v>
      </c>
      <c r="T2709" s="6">
        <v>206413</v>
      </c>
      <c r="U2709" s="6">
        <v>931046</v>
      </c>
      <c r="V2709" s="6">
        <v>919224</v>
      </c>
      <c r="W2709" s="6">
        <v>3045872</v>
      </c>
      <c r="X2709" s="6">
        <v>2973146</v>
      </c>
      <c r="Y2709" s="6">
        <v>52785</v>
      </c>
      <c r="Z2709" s="6">
        <v>50656</v>
      </c>
      <c r="AA2709" s="6">
        <v>193668</v>
      </c>
      <c r="AB2709" s="6">
        <v>179950</v>
      </c>
      <c r="AC2709" s="6">
        <v>322239140</v>
      </c>
      <c r="AD2709" s="6">
        <v>321395188</v>
      </c>
      <c r="AF2709">
        <f t="shared" si="840"/>
        <v>2.4113620007669395E-2</v>
      </c>
      <c r="AG2709">
        <f t="shared" si="841"/>
        <v>2.3742527275821639E-2</v>
      </c>
      <c r="AH2709">
        <f t="shared" si="842"/>
        <v>0.30567469676992337</v>
      </c>
      <c r="AI2709">
        <f t="shared" si="843"/>
        <v>0.30917553325669173</v>
      </c>
      <c r="AJ2709">
        <f t="shared" si="844"/>
        <v>0.27255406158993745</v>
      </c>
      <c r="AK2709">
        <f t="shared" si="845"/>
        <v>0.28150041678243959</v>
      </c>
      <c r="AL2709">
        <f t="shared" si="846"/>
        <v>0.19208170936484217</v>
      </c>
      <c r="AM2709">
        <f t="shared" si="847"/>
        <v>0.19190623950119048</v>
      </c>
      <c r="AN2709">
        <f t="shared" si="848"/>
        <v>0.3196769266732154</v>
      </c>
      <c r="AO2709">
        <f t="shared" si="849"/>
        <v>0.32236627464645196</v>
      </c>
      <c r="AP2709">
        <f t="shared" si="850"/>
        <v>1</v>
      </c>
      <c r="AQ2709">
        <f t="shared" si="851"/>
        <v>1</v>
      </c>
      <c r="AR2709">
        <f t="shared" si="852"/>
        <v>1</v>
      </c>
      <c r="AS2709">
        <f t="shared" si="853"/>
        <v>1</v>
      </c>
      <c r="AT2709">
        <f t="shared" si="854"/>
        <v>1</v>
      </c>
      <c r="AU2709">
        <f t="shared" si="855"/>
        <v>0</v>
      </c>
      <c r="AV2709">
        <f t="shared" si="856"/>
        <v>1</v>
      </c>
      <c r="AW2709">
        <f t="shared" si="857"/>
        <v>0</v>
      </c>
      <c r="AX2709">
        <f t="shared" si="858"/>
        <v>0</v>
      </c>
      <c r="AY2709">
        <f t="shared" si="859"/>
        <v>6</v>
      </c>
    </row>
    <row r="2710" spans="1:51" x14ac:dyDescent="0.3">
      <c r="A2710" s="1" t="s">
        <v>2704</v>
      </c>
      <c r="B2710" s="2">
        <v>4996794</v>
      </c>
      <c r="C2710" s="3" t="s">
        <v>5337</v>
      </c>
      <c r="D2710" s="5">
        <v>9.0500000000000007</v>
      </c>
      <c r="E2710" s="5">
        <v>280.64389375000002</v>
      </c>
      <c r="F2710" s="3" t="s">
        <v>4485</v>
      </c>
      <c r="G2710" s="3" t="s">
        <v>4517</v>
      </c>
      <c r="H2710" s="3" t="s">
        <v>4640</v>
      </c>
      <c r="I2710" s="3" t="s">
        <v>4685</v>
      </c>
      <c r="J2710" s="3" t="s">
        <v>5183</v>
      </c>
      <c r="K2710" s="6">
        <v>738983</v>
      </c>
      <c r="L2710" s="6">
        <v>735642</v>
      </c>
      <c r="M2710" s="6">
        <v>71112</v>
      </c>
      <c r="N2710" s="6">
        <v>70491</v>
      </c>
      <c r="O2710" s="6">
        <v>40657</v>
      </c>
      <c r="P2710" s="6">
        <v>39344</v>
      </c>
      <c r="Q2710" s="6">
        <v>11288</v>
      </c>
      <c r="R2710" s="6">
        <v>-5466</v>
      </c>
      <c r="S2710" s="6">
        <v>40535</v>
      </c>
      <c r="T2710" s="6">
        <v>13542</v>
      </c>
      <c r="U2710" s="6">
        <v>178989</v>
      </c>
      <c r="V2710" s="6">
        <v>189692</v>
      </c>
      <c r="W2710" s="6">
        <v>551681</v>
      </c>
      <c r="X2710" s="6">
        <v>548147</v>
      </c>
      <c r="Y2710" s="6">
        <v>193327</v>
      </c>
      <c r="Z2710" s="6">
        <v>193463</v>
      </c>
      <c r="AA2710" s="6">
        <v>115164</v>
      </c>
      <c r="AB2710" s="6">
        <v>114546</v>
      </c>
      <c r="AC2710" s="6">
        <v>31006864</v>
      </c>
      <c r="AD2710" s="6">
        <v>30977420</v>
      </c>
      <c r="AF2710">
        <f t="shared" si="840"/>
        <v>2.0461099802240788E-2</v>
      </c>
      <c r="AG2710">
        <f t="shared" si="841"/>
        <v>-9.971777643588307E-3</v>
      </c>
      <c r="AH2710">
        <f t="shared" si="842"/>
        <v>0.32444292988158013</v>
      </c>
      <c r="AI2710">
        <f t="shared" si="843"/>
        <v>0.34606045458608731</v>
      </c>
      <c r="AJ2710">
        <f t="shared" si="844"/>
        <v>1.6787103608766629</v>
      </c>
      <c r="AK2710">
        <f t="shared" si="845"/>
        <v>1.6889546557714805</v>
      </c>
      <c r="AL2710">
        <f t="shared" si="846"/>
        <v>5.501750378560806E-2</v>
      </c>
      <c r="AM2710">
        <f t="shared" si="847"/>
        <v>5.3482536342405684E-2</v>
      </c>
      <c r="AN2710">
        <f t="shared" si="848"/>
        <v>1.3395114205491943</v>
      </c>
      <c r="AO2710">
        <f t="shared" si="849"/>
        <v>1.3420524056503091</v>
      </c>
      <c r="AP2710">
        <f t="shared" si="850"/>
        <v>1</v>
      </c>
      <c r="AQ2710">
        <f t="shared" si="851"/>
        <v>1</v>
      </c>
      <c r="AR2710">
        <f t="shared" si="852"/>
        <v>1</v>
      </c>
      <c r="AS2710">
        <f t="shared" si="853"/>
        <v>1</v>
      </c>
      <c r="AT2710">
        <f t="shared" si="854"/>
        <v>1</v>
      </c>
      <c r="AU2710">
        <f t="shared" si="855"/>
        <v>0</v>
      </c>
      <c r="AV2710">
        <f t="shared" si="856"/>
        <v>1</v>
      </c>
      <c r="AW2710">
        <f t="shared" si="857"/>
        <v>0</v>
      </c>
      <c r="AX2710">
        <f t="shared" si="858"/>
        <v>0</v>
      </c>
      <c r="AY2710">
        <f t="shared" si="859"/>
        <v>6</v>
      </c>
    </row>
    <row r="2711" spans="1:51" x14ac:dyDescent="0.3">
      <c r="A2711" s="1" t="s">
        <v>2705</v>
      </c>
      <c r="B2711" s="2">
        <v>4104670</v>
      </c>
      <c r="C2711" s="3" t="s">
        <v>5336</v>
      </c>
      <c r="D2711" s="5">
        <v>10.15</v>
      </c>
      <c r="E2711" s="5">
        <v>455.91117355</v>
      </c>
      <c r="F2711" s="3" t="s">
        <v>4500</v>
      </c>
      <c r="G2711" s="3" t="s">
        <v>4501</v>
      </c>
      <c r="H2711" s="3" t="s">
        <v>4502</v>
      </c>
      <c r="I2711" s="3" t="s">
        <v>4538</v>
      </c>
      <c r="J2711" s="3" t="s">
        <v>4504</v>
      </c>
      <c r="K2711" s="6">
        <v>172083</v>
      </c>
      <c r="L2711" s="6">
        <v>166517</v>
      </c>
      <c r="M2711" s="6">
        <v>20095</v>
      </c>
      <c r="N2711" s="6">
        <v>11767</v>
      </c>
      <c r="O2711" s="6">
        <v>4084</v>
      </c>
      <c r="P2711" s="6">
        <v>-4620</v>
      </c>
      <c r="Q2711" s="6">
        <v>3278</v>
      </c>
      <c r="R2711" s="6">
        <v>-6739</v>
      </c>
      <c r="S2711" s="6">
        <v>31688</v>
      </c>
      <c r="T2711" s="6">
        <v>14059</v>
      </c>
      <c r="U2711" s="6">
        <v>146001</v>
      </c>
      <c r="V2711" s="6">
        <v>143631</v>
      </c>
      <c r="W2711" s="6">
        <v>413753</v>
      </c>
      <c r="X2711" s="6">
        <v>409227</v>
      </c>
      <c r="Y2711" s="6">
        <v>185051</v>
      </c>
      <c r="Z2711" s="6">
        <v>195684</v>
      </c>
      <c r="AA2711" s="6">
        <v>42147</v>
      </c>
      <c r="AB2711" s="6">
        <v>43908</v>
      </c>
      <c r="AC2711" s="6">
        <v>44998939</v>
      </c>
      <c r="AD2711" s="6">
        <v>46148999</v>
      </c>
      <c r="AF2711">
        <f t="shared" si="840"/>
        <v>7.9226011654296158E-3</v>
      </c>
      <c r="AG2711">
        <f t="shared" si="841"/>
        <v>-1.6467632878573505E-2</v>
      </c>
      <c r="AH2711">
        <f t="shared" si="842"/>
        <v>0.35286994897922191</v>
      </c>
      <c r="AI2711">
        <f t="shared" si="843"/>
        <v>0.35098124024074656</v>
      </c>
      <c r="AJ2711">
        <f t="shared" si="844"/>
        <v>4.3906090587704938</v>
      </c>
      <c r="AK2711">
        <f t="shared" si="845"/>
        <v>4.4566821535938779</v>
      </c>
      <c r="AL2711">
        <f t="shared" si="846"/>
        <v>2.3732733622728566E-2</v>
      </c>
      <c r="AM2711">
        <f t="shared" si="847"/>
        <v>-2.7744914933610382E-2</v>
      </c>
      <c r="AN2711">
        <f t="shared" si="848"/>
        <v>0.41590755837419913</v>
      </c>
      <c r="AO2711">
        <f t="shared" si="849"/>
        <v>0.40690619142920675</v>
      </c>
      <c r="AP2711">
        <f t="shared" si="850"/>
        <v>1</v>
      </c>
      <c r="AQ2711">
        <f t="shared" si="851"/>
        <v>1</v>
      </c>
      <c r="AR2711">
        <f t="shared" si="852"/>
        <v>1</v>
      </c>
      <c r="AS2711">
        <f t="shared" si="853"/>
        <v>1</v>
      </c>
      <c r="AT2711">
        <f t="shared" si="854"/>
        <v>0</v>
      </c>
      <c r="AU2711">
        <f t="shared" si="855"/>
        <v>0</v>
      </c>
      <c r="AV2711">
        <f t="shared" si="856"/>
        <v>1</v>
      </c>
      <c r="AW2711">
        <f t="shared" si="857"/>
        <v>1</v>
      </c>
      <c r="AX2711">
        <f t="shared" si="858"/>
        <v>1</v>
      </c>
      <c r="AY2711">
        <f t="shared" si="859"/>
        <v>7</v>
      </c>
    </row>
    <row r="2712" spans="1:51" x14ac:dyDescent="0.3">
      <c r="A2712" s="1" t="s">
        <v>2706</v>
      </c>
      <c r="B2712" s="2">
        <v>4074558</v>
      </c>
      <c r="C2712" s="3" t="s">
        <v>5335</v>
      </c>
      <c r="D2712" s="5">
        <v>109.73</v>
      </c>
      <c r="E2712" s="5">
        <v>7384.7127959299996</v>
      </c>
      <c r="F2712" s="3" t="s">
        <v>4500</v>
      </c>
      <c r="G2712" s="3" t="s">
        <v>4539</v>
      </c>
      <c r="H2712" s="3" t="s">
        <v>4539</v>
      </c>
      <c r="I2712" s="3" t="s">
        <v>4540</v>
      </c>
      <c r="J2712" s="3" t="s">
        <v>5184</v>
      </c>
      <c r="K2712" s="6">
        <v>3544000</v>
      </c>
      <c r="L2712" s="6">
        <v>3580000</v>
      </c>
      <c r="M2712" s="6">
        <v>871000</v>
      </c>
      <c r="N2712" s="6">
        <v>862000</v>
      </c>
      <c r="O2712" s="6">
        <v>504000</v>
      </c>
      <c r="P2712" s="6">
        <v>489000</v>
      </c>
      <c r="Q2712" s="6">
        <v>30000</v>
      </c>
      <c r="R2712" s="6">
        <v>8000</v>
      </c>
      <c r="S2712" s="6">
        <v>533000</v>
      </c>
      <c r="T2712" s="6">
        <v>530000</v>
      </c>
      <c r="U2712" s="6">
        <v>4758000</v>
      </c>
      <c r="V2712" s="6">
        <v>4832000</v>
      </c>
      <c r="W2712" s="6">
        <v>9023000</v>
      </c>
      <c r="X2712" s="6">
        <v>8863000</v>
      </c>
      <c r="Y2712" s="6">
        <v>2668000</v>
      </c>
      <c r="Z2712" s="6">
        <v>2648000</v>
      </c>
      <c r="AA2712" s="6">
        <v>781000</v>
      </c>
      <c r="AB2712" s="6">
        <v>740000</v>
      </c>
      <c r="AC2712" s="6">
        <v>67298941</v>
      </c>
      <c r="AD2712" s="6">
        <v>67300000</v>
      </c>
      <c r="AF2712">
        <f t="shared" si="840"/>
        <v>3.3248365288706637E-3</v>
      </c>
      <c r="AG2712">
        <f t="shared" si="841"/>
        <v>9.0262890669073675E-4</v>
      </c>
      <c r="AH2712">
        <f t="shared" si="842"/>
        <v>0.52731907347888729</v>
      </c>
      <c r="AI2712">
        <f t="shared" si="843"/>
        <v>0.54518785964120497</v>
      </c>
      <c r="AJ2712">
        <f t="shared" si="844"/>
        <v>3.4161331626120357</v>
      </c>
      <c r="AK2712">
        <f t="shared" si="845"/>
        <v>3.5783783783783782</v>
      </c>
      <c r="AL2712">
        <f t="shared" si="846"/>
        <v>0.14221218961625282</v>
      </c>
      <c r="AM2712">
        <f t="shared" si="847"/>
        <v>0.13659217877094973</v>
      </c>
      <c r="AN2712">
        <f t="shared" si="848"/>
        <v>0.39277402194392108</v>
      </c>
      <c r="AO2712">
        <f t="shared" si="849"/>
        <v>0.40392643574410469</v>
      </c>
      <c r="AP2712">
        <f t="shared" si="850"/>
        <v>1</v>
      </c>
      <c r="AQ2712">
        <f t="shared" si="851"/>
        <v>1</v>
      </c>
      <c r="AR2712">
        <f t="shared" si="852"/>
        <v>1</v>
      </c>
      <c r="AS2712">
        <f t="shared" si="853"/>
        <v>1</v>
      </c>
      <c r="AT2712">
        <f t="shared" si="854"/>
        <v>1</v>
      </c>
      <c r="AU2712">
        <f t="shared" si="855"/>
        <v>0</v>
      </c>
      <c r="AV2712">
        <f t="shared" si="856"/>
        <v>1</v>
      </c>
      <c r="AW2712">
        <f t="shared" si="857"/>
        <v>0</v>
      </c>
      <c r="AX2712">
        <f t="shared" si="858"/>
        <v>1</v>
      </c>
      <c r="AY2712">
        <f t="shared" si="859"/>
        <v>7</v>
      </c>
    </row>
    <row r="2713" spans="1:51" x14ac:dyDescent="0.3">
      <c r="A2713" s="1" t="s">
        <v>2707</v>
      </c>
      <c r="B2713" s="2">
        <v>107571976</v>
      </c>
      <c r="C2713" s="3" t="s">
        <v>5335</v>
      </c>
      <c r="D2713" s="5">
        <v>15.67</v>
      </c>
      <c r="E2713" s="5">
        <v>12709.12415009</v>
      </c>
      <c r="F2713" s="3" t="s">
        <v>4475</v>
      </c>
      <c r="G2713" s="3" t="s">
        <v>4564</v>
      </c>
      <c r="H2713" s="3" t="s">
        <v>4565</v>
      </c>
      <c r="I2713" s="3" t="s">
        <v>4566</v>
      </c>
      <c r="J2713" s="3" t="s">
        <v>4567</v>
      </c>
      <c r="K2713" s="6">
        <v>1801000</v>
      </c>
      <c r="L2713" s="6">
        <v>1845000</v>
      </c>
      <c r="M2713" s="6">
        <v>-242000</v>
      </c>
      <c r="N2713" s="6">
        <v>-129000</v>
      </c>
      <c r="O2713" s="6">
        <v>-371000</v>
      </c>
      <c r="P2713" s="6">
        <v>-251000</v>
      </c>
      <c r="Q2713" s="6">
        <v>-2956000</v>
      </c>
      <c r="R2713" s="6">
        <v>-224000</v>
      </c>
      <c r="S2713" s="6">
        <v>305000</v>
      </c>
      <c r="T2713" s="6">
        <v>267000</v>
      </c>
      <c r="U2713" s="6" t="s">
        <v>4474</v>
      </c>
      <c r="V2713" s="6" t="s">
        <v>4474</v>
      </c>
      <c r="W2713" s="6">
        <v>12603000</v>
      </c>
      <c r="X2713" s="6">
        <v>15307000</v>
      </c>
      <c r="Y2713" s="6">
        <v>2099000</v>
      </c>
      <c r="Z2713" s="6">
        <v>2007000</v>
      </c>
      <c r="AA2713" s="6">
        <v>362000</v>
      </c>
      <c r="AB2713" s="6">
        <v>346000</v>
      </c>
      <c r="AC2713" s="6">
        <v>811048127</v>
      </c>
      <c r="AD2713" s="6">
        <v>809236898</v>
      </c>
      <c r="AF2713">
        <f t="shared" si="840"/>
        <v>-0.23454733000079347</v>
      </c>
      <c r="AG2713">
        <f t="shared" si="841"/>
        <v>-1.4633827660547463E-2</v>
      </c>
      <c r="AH2713" t="e">
        <f t="shared" si="842"/>
        <v>#VALUE!</v>
      </c>
      <c r="AI2713" t="e">
        <f t="shared" si="843"/>
        <v>#VALUE!</v>
      </c>
      <c r="AJ2713">
        <f t="shared" si="844"/>
        <v>5.7983425414364644</v>
      </c>
      <c r="AK2713">
        <f t="shared" si="845"/>
        <v>5.800578034682081</v>
      </c>
      <c r="AL2713">
        <f t="shared" si="846"/>
        <v>-0.20599666851749029</v>
      </c>
      <c r="AM2713">
        <f t="shared" si="847"/>
        <v>-0.13604336043360435</v>
      </c>
      <c r="AN2713">
        <f t="shared" si="848"/>
        <v>0.14290248353566612</v>
      </c>
      <c r="AO2713">
        <f t="shared" si="849"/>
        <v>0.12053308943620565</v>
      </c>
      <c r="AP2713">
        <f t="shared" si="850"/>
        <v>0</v>
      </c>
      <c r="AQ2713">
        <f t="shared" si="851"/>
        <v>1</v>
      </c>
      <c r="AR2713">
        <f t="shared" si="852"/>
        <v>0</v>
      </c>
      <c r="AS2713">
        <f t="shared" si="853"/>
        <v>1</v>
      </c>
      <c r="AT2713">
        <f t="shared" si="854"/>
        <v>0</v>
      </c>
      <c r="AU2713">
        <f t="shared" si="855"/>
        <v>0</v>
      </c>
      <c r="AV2713">
        <f t="shared" si="856"/>
        <v>0</v>
      </c>
      <c r="AW2713">
        <f t="shared" si="857"/>
        <v>1</v>
      </c>
      <c r="AX2713">
        <f t="shared" si="858"/>
        <v>0</v>
      </c>
      <c r="AY2713">
        <f t="shared" si="859"/>
        <v>3</v>
      </c>
    </row>
    <row r="2714" spans="1:51" x14ac:dyDescent="0.3">
      <c r="A2714" s="1" t="s">
        <v>2708</v>
      </c>
      <c r="B2714" s="2">
        <v>4430411</v>
      </c>
      <c r="C2714" s="3" t="s">
        <v>5335</v>
      </c>
      <c r="D2714" s="5">
        <v>35.15</v>
      </c>
      <c r="E2714" s="5">
        <v>13526.34605665</v>
      </c>
      <c r="F2714" s="3" t="s">
        <v>4470</v>
      </c>
      <c r="G2714" s="3" t="s">
        <v>4471</v>
      </c>
      <c r="H2714" s="3" t="s">
        <v>4489</v>
      </c>
      <c r="I2714" s="3" t="s">
        <v>4489</v>
      </c>
      <c r="J2714" s="3" t="s">
        <v>4495</v>
      </c>
      <c r="K2714" s="6">
        <v>5081000</v>
      </c>
      <c r="L2714" s="6">
        <v>5050000</v>
      </c>
      <c r="M2714" s="6">
        <v>-2362000</v>
      </c>
      <c r="N2714" s="6">
        <v>-4107000</v>
      </c>
      <c r="O2714" s="6">
        <v>-2693000</v>
      </c>
      <c r="P2714" s="6">
        <v>-4635000</v>
      </c>
      <c r="Q2714" s="6">
        <v>-2224000</v>
      </c>
      <c r="R2714" s="6">
        <v>-5867000</v>
      </c>
      <c r="S2714" s="6">
        <v>-3207000</v>
      </c>
      <c r="T2714" s="6">
        <v>-3241000</v>
      </c>
      <c r="U2714" s="6" t="s">
        <v>4474</v>
      </c>
      <c r="V2714" s="6" t="s">
        <v>4474</v>
      </c>
      <c r="W2714" s="6">
        <v>15803000</v>
      </c>
      <c r="X2714" s="6">
        <v>15680000</v>
      </c>
      <c r="Y2714" s="6">
        <v>9666000</v>
      </c>
      <c r="Z2714" s="6">
        <v>9661000</v>
      </c>
      <c r="AA2714" s="6">
        <v>2201000</v>
      </c>
      <c r="AB2714" s="6">
        <v>2363000</v>
      </c>
      <c r="AC2714" s="6">
        <v>385000000</v>
      </c>
      <c r="AD2714" s="6">
        <v>384000000</v>
      </c>
      <c r="AF2714">
        <f t="shared" si="840"/>
        <v>-0.14073277225843195</v>
      </c>
      <c r="AG2714">
        <f t="shared" si="841"/>
        <v>-0.37417091836734695</v>
      </c>
      <c r="AH2714" t="e">
        <f t="shared" si="842"/>
        <v>#VALUE!</v>
      </c>
      <c r="AI2714" t="e">
        <f t="shared" si="843"/>
        <v>#VALUE!</v>
      </c>
      <c r="AJ2714">
        <f t="shared" si="844"/>
        <v>4.391640163562017</v>
      </c>
      <c r="AK2714">
        <f t="shared" si="845"/>
        <v>4.0884468895471855</v>
      </c>
      <c r="AL2714">
        <f t="shared" si="846"/>
        <v>-0.53001377681558748</v>
      </c>
      <c r="AM2714">
        <f t="shared" si="847"/>
        <v>-0.91782178217821786</v>
      </c>
      <c r="AN2714">
        <f t="shared" si="848"/>
        <v>0.32152123014617479</v>
      </c>
      <c r="AO2714">
        <f t="shared" si="849"/>
        <v>0.32206632653061223</v>
      </c>
      <c r="AP2714">
        <f t="shared" si="850"/>
        <v>0</v>
      </c>
      <c r="AQ2714">
        <f t="shared" si="851"/>
        <v>0</v>
      </c>
      <c r="AR2714">
        <f t="shared" si="852"/>
        <v>1</v>
      </c>
      <c r="AS2714">
        <f t="shared" si="853"/>
        <v>0</v>
      </c>
      <c r="AT2714">
        <f t="shared" si="854"/>
        <v>0</v>
      </c>
      <c r="AU2714">
        <f t="shared" si="855"/>
        <v>1</v>
      </c>
      <c r="AV2714">
        <f t="shared" si="856"/>
        <v>1</v>
      </c>
      <c r="AW2714">
        <f t="shared" si="857"/>
        <v>0</v>
      </c>
      <c r="AX2714">
        <f t="shared" si="858"/>
        <v>0</v>
      </c>
      <c r="AY2714">
        <f t="shared" si="859"/>
        <v>3</v>
      </c>
    </row>
    <row r="2715" spans="1:51" x14ac:dyDescent="0.3">
      <c r="A2715" s="1" t="s">
        <v>2709</v>
      </c>
      <c r="B2715" s="2">
        <v>4001036</v>
      </c>
      <c r="C2715" s="3" t="s">
        <v>5337</v>
      </c>
      <c r="D2715" s="5">
        <v>118.69</v>
      </c>
      <c r="E2715" s="5">
        <v>6231.5909212699999</v>
      </c>
      <c r="F2715" s="3" t="s">
        <v>4475</v>
      </c>
      <c r="G2715" s="3" t="s">
        <v>4564</v>
      </c>
      <c r="H2715" s="3" t="s">
        <v>4565</v>
      </c>
      <c r="I2715" s="3" t="s">
        <v>4566</v>
      </c>
      <c r="J2715" s="3" t="s">
        <v>4662</v>
      </c>
      <c r="K2715" s="6">
        <v>2484400</v>
      </c>
      <c r="L2715" s="6">
        <v>2446900</v>
      </c>
      <c r="M2715" s="6">
        <v>344500</v>
      </c>
      <c r="N2715" s="6">
        <v>325100</v>
      </c>
      <c r="O2715" s="6">
        <v>277000</v>
      </c>
      <c r="P2715" s="6">
        <v>263600</v>
      </c>
      <c r="Q2715" s="6">
        <v>165400</v>
      </c>
      <c r="R2715" s="6">
        <v>165900</v>
      </c>
      <c r="S2715" s="6">
        <v>201600</v>
      </c>
      <c r="T2715" s="6">
        <v>213400</v>
      </c>
      <c r="U2715" s="6">
        <v>356600</v>
      </c>
      <c r="V2715" s="6">
        <v>404000</v>
      </c>
      <c r="W2715" s="6">
        <v>1915600</v>
      </c>
      <c r="X2715" s="6">
        <v>1866400</v>
      </c>
      <c r="Y2715" s="6">
        <v>952600</v>
      </c>
      <c r="Z2715" s="6">
        <v>913800</v>
      </c>
      <c r="AA2715" s="6">
        <v>536900</v>
      </c>
      <c r="AB2715" s="6">
        <v>508300</v>
      </c>
      <c r="AC2715" s="6">
        <v>52500000</v>
      </c>
      <c r="AD2715" s="6">
        <v>52400000</v>
      </c>
      <c r="AF2715">
        <f t="shared" si="840"/>
        <v>8.6343704322405512E-2</v>
      </c>
      <c r="AG2715">
        <f t="shared" si="841"/>
        <v>8.8887698242606089E-2</v>
      </c>
      <c r="AH2715">
        <f t="shared" si="842"/>
        <v>0.1861557736479432</v>
      </c>
      <c r="AI2715">
        <f t="shared" si="843"/>
        <v>0.21645949421345906</v>
      </c>
      <c r="AJ2715">
        <f t="shared" si="844"/>
        <v>1.7742596386664182</v>
      </c>
      <c r="AK2715">
        <f t="shared" si="845"/>
        <v>1.7977572299822939</v>
      </c>
      <c r="AL2715">
        <f t="shared" si="846"/>
        <v>0.11149573337626791</v>
      </c>
      <c r="AM2715">
        <f t="shared" si="847"/>
        <v>0.1077281458171564</v>
      </c>
      <c r="AN2715">
        <f t="shared" si="848"/>
        <v>1.296930465650449</v>
      </c>
      <c r="AO2715">
        <f t="shared" si="849"/>
        <v>1.3110265752250321</v>
      </c>
      <c r="AP2715">
        <f t="shared" si="850"/>
        <v>1</v>
      </c>
      <c r="AQ2715">
        <f t="shared" si="851"/>
        <v>1</v>
      </c>
      <c r="AR2715">
        <f t="shared" si="852"/>
        <v>0</v>
      </c>
      <c r="AS2715">
        <f t="shared" si="853"/>
        <v>1</v>
      </c>
      <c r="AT2715">
        <f t="shared" si="854"/>
        <v>1</v>
      </c>
      <c r="AU2715">
        <f t="shared" si="855"/>
        <v>0</v>
      </c>
      <c r="AV2715">
        <f t="shared" si="856"/>
        <v>1</v>
      </c>
      <c r="AW2715">
        <f t="shared" si="857"/>
        <v>0</v>
      </c>
      <c r="AX2715">
        <f t="shared" si="858"/>
        <v>0</v>
      </c>
      <c r="AY2715">
        <f t="shared" si="859"/>
        <v>5</v>
      </c>
    </row>
    <row r="2716" spans="1:51" x14ac:dyDescent="0.3">
      <c r="A2716" s="1" t="s">
        <v>2710</v>
      </c>
      <c r="B2716" s="2">
        <v>4614373</v>
      </c>
      <c r="C2716" s="3" t="s">
        <v>5337</v>
      </c>
      <c r="D2716" s="5">
        <v>14.39</v>
      </c>
      <c r="E2716" s="5">
        <v>138.80988285999999</v>
      </c>
      <c r="F2716" s="3" t="s">
        <v>4525</v>
      </c>
      <c r="G2716" s="3" t="s">
        <v>4526</v>
      </c>
      <c r="H2716" s="3" t="s">
        <v>4632</v>
      </c>
      <c r="I2716" s="3" t="s">
        <v>4632</v>
      </c>
      <c r="J2716" s="3" t="s">
        <v>4703</v>
      </c>
      <c r="K2716" s="6">
        <v>48513</v>
      </c>
      <c r="L2716" s="6">
        <v>49562</v>
      </c>
      <c r="M2716" s="6">
        <v>39154</v>
      </c>
      <c r="N2716" s="6">
        <v>30124</v>
      </c>
      <c r="O2716" s="6">
        <v>22568</v>
      </c>
      <c r="P2716" s="6">
        <v>13530</v>
      </c>
      <c r="Q2716" s="6">
        <v>3009</v>
      </c>
      <c r="R2716" s="6">
        <v>-2848</v>
      </c>
      <c r="S2716" s="6">
        <v>18203.121999999999</v>
      </c>
      <c r="T2716" s="6">
        <v>16986.319</v>
      </c>
      <c r="U2716" s="6">
        <v>280401.24699999997</v>
      </c>
      <c r="V2716" s="6">
        <v>279515.93400000001</v>
      </c>
      <c r="W2716" s="6">
        <v>507372</v>
      </c>
      <c r="X2716" s="6">
        <v>519532</v>
      </c>
      <c r="Y2716" s="6" t="s">
        <v>4474</v>
      </c>
      <c r="Z2716" s="6" t="s">
        <v>4474</v>
      </c>
      <c r="AA2716" s="6" t="s">
        <v>4474</v>
      </c>
      <c r="AB2716" s="6" t="s">
        <v>4474</v>
      </c>
      <c r="AC2716" s="6">
        <v>9554766</v>
      </c>
      <c r="AD2716" s="6">
        <v>9482076</v>
      </c>
      <c r="AF2716">
        <f t="shared" si="840"/>
        <v>5.9305598259265391E-3</v>
      </c>
      <c r="AG2716">
        <f t="shared" si="841"/>
        <v>-5.4818567479962737E-3</v>
      </c>
      <c r="AH2716">
        <f t="shared" si="842"/>
        <v>0.55265416104948628</v>
      </c>
      <c r="AI2716">
        <f t="shared" si="843"/>
        <v>0.53801485567780238</v>
      </c>
      <c r="AJ2716" t="e">
        <f t="shared" si="844"/>
        <v>#VALUE!</v>
      </c>
      <c r="AK2716" t="e">
        <f t="shared" si="845"/>
        <v>#VALUE!</v>
      </c>
      <c r="AL2716">
        <f t="shared" si="846"/>
        <v>0.46519489621338611</v>
      </c>
      <c r="AM2716">
        <f t="shared" si="847"/>
        <v>0.27299140470521771</v>
      </c>
      <c r="AN2716">
        <f t="shared" si="848"/>
        <v>9.5616234242331066E-2</v>
      </c>
      <c r="AO2716">
        <f t="shared" si="849"/>
        <v>9.5397396118044708E-2</v>
      </c>
      <c r="AP2716">
        <f t="shared" si="850"/>
        <v>1</v>
      </c>
      <c r="AQ2716">
        <f t="shared" si="851"/>
        <v>1</v>
      </c>
      <c r="AR2716">
        <f t="shared" si="852"/>
        <v>1</v>
      </c>
      <c r="AS2716">
        <f t="shared" si="853"/>
        <v>1</v>
      </c>
      <c r="AT2716">
        <f t="shared" si="854"/>
        <v>0</v>
      </c>
      <c r="AU2716">
        <f t="shared" si="855"/>
        <v>0</v>
      </c>
      <c r="AV2716">
        <f t="shared" si="856"/>
        <v>1</v>
      </c>
      <c r="AW2716">
        <f t="shared" si="857"/>
        <v>1</v>
      </c>
      <c r="AX2716">
        <f t="shared" si="858"/>
        <v>0</v>
      </c>
      <c r="AY2716">
        <f t="shared" si="859"/>
        <v>6</v>
      </c>
    </row>
    <row r="2717" spans="1:51" x14ac:dyDescent="0.3">
      <c r="A2717" s="1" t="s">
        <v>2711</v>
      </c>
      <c r="B2717" s="2">
        <v>4616102</v>
      </c>
      <c r="C2717" s="3" t="s">
        <v>5335</v>
      </c>
      <c r="D2717" s="5">
        <v>6.65</v>
      </c>
      <c r="E2717" s="5">
        <v>94.986365599999999</v>
      </c>
      <c r="F2717" s="3" t="s">
        <v>4470</v>
      </c>
      <c r="G2717" s="3" t="s">
        <v>4512</v>
      </c>
      <c r="H2717" s="3" t="s">
        <v>4522</v>
      </c>
      <c r="I2717" s="3" t="s">
        <v>4557</v>
      </c>
      <c r="J2717" s="3" t="s">
        <v>5185</v>
      </c>
      <c r="K2717" s="6">
        <v>2787619</v>
      </c>
      <c r="L2717" s="6">
        <v>2772507</v>
      </c>
      <c r="M2717" s="6">
        <v>130922</v>
      </c>
      <c r="N2717" s="6">
        <v>136191</v>
      </c>
      <c r="O2717" s="6">
        <v>23535</v>
      </c>
      <c r="P2717" s="6">
        <v>29767</v>
      </c>
      <c r="Q2717" s="6">
        <v>-183040</v>
      </c>
      <c r="R2717" s="6">
        <v>-160738</v>
      </c>
      <c r="S2717" s="6">
        <v>-62097</v>
      </c>
      <c r="T2717" s="6">
        <v>-17823</v>
      </c>
      <c r="U2717" s="6">
        <v>986125</v>
      </c>
      <c r="V2717" s="6">
        <v>986057</v>
      </c>
      <c r="W2717" s="6">
        <v>1651748</v>
      </c>
      <c r="X2717" s="6">
        <v>1676142</v>
      </c>
      <c r="Y2717" s="6">
        <v>463449</v>
      </c>
      <c r="Z2717" s="6">
        <v>456699</v>
      </c>
      <c r="AA2717" s="6">
        <v>581519</v>
      </c>
      <c r="AB2717" s="6">
        <v>568616</v>
      </c>
      <c r="AC2717" s="6">
        <v>14298957</v>
      </c>
      <c r="AD2717" s="6">
        <v>14255486</v>
      </c>
      <c r="AF2717">
        <f t="shared" si="840"/>
        <v>-0.11081593560276749</v>
      </c>
      <c r="AG2717">
        <f t="shared" si="841"/>
        <v>-9.5897602947721608E-2</v>
      </c>
      <c r="AH2717">
        <f t="shared" si="842"/>
        <v>0.59701903680222412</v>
      </c>
      <c r="AI2717">
        <f t="shared" si="843"/>
        <v>0.58828965564970037</v>
      </c>
      <c r="AJ2717">
        <f t="shared" si="844"/>
        <v>0.79696278195553372</v>
      </c>
      <c r="AK2717">
        <f t="shared" si="845"/>
        <v>0.80317648465748415</v>
      </c>
      <c r="AL2717">
        <f t="shared" si="846"/>
        <v>8.4426889040432E-3</v>
      </c>
      <c r="AM2717">
        <f t="shared" si="847"/>
        <v>1.073649227937026E-2</v>
      </c>
      <c r="AN2717">
        <f t="shared" si="848"/>
        <v>1.6876781446080154</v>
      </c>
      <c r="AO2717">
        <f t="shared" si="849"/>
        <v>1.654100308923707</v>
      </c>
      <c r="AP2717">
        <f t="shared" si="850"/>
        <v>0</v>
      </c>
      <c r="AQ2717">
        <f t="shared" si="851"/>
        <v>0</v>
      </c>
      <c r="AR2717">
        <f t="shared" si="852"/>
        <v>0</v>
      </c>
      <c r="AS2717">
        <f t="shared" si="853"/>
        <v>1</v>
      </c>
      <c r="AT2717">
        <f t="shared" si="854"/>
        <v>0</v>
      </c>
      <c r="AU2717">
        <f t="shared" si="855"/>
        <v>0</v>
      </c>
      <c r="AV2717">
        <f t="shared" si="856"/>
        <v>0</v>
      </c>
      <c r="AW2717">
        <f t="shared" si="857"/>
        <v>1</v>
      </c>
      <c r="AX2717">
        <f t="shared" si="858"/>
        <v>0</v>
      </c>
      <c r="AY2717">
        <f t="shared" si="859"/>
        <v>2</v>
      </c>
    </row>
    <row r="2718" spans="1:51" x14ac:dyDescent="0.3">
      <c r="A2718" s="1" t="s">
        <v>2712</v>
      </c>
      <c r="B2718" s="2">
        <v>4363272</v>
      </c>
      <c r="C2718" s="3" t="s">
        <v>5337</v>
      </c>
      <c r="D2718" s="5">
        <v>70.72</v>
      </c>
      <c r="E2718" s="5">
        <v>4992.0574745599997</v>
      </c>
      <c r="F2718" s="3" t="s">
        <v>4480</v>
      </c>
      <c r="G2718" s="3" t="s">
        <v>4491</v>
      </c>
      <c r="H2718" s="3" t="s">
        <v>4492</v>
      </c>
      <c r="I2718" s="3" t="s">
        <v>4836</v>
      </c>
      <c r="J2718" s="3" t="s">
        <v>4732</v>
      </c>
      <c r="K2718" s="6">
        <v>992881</v>
      </c>
      <c r="L2718" s="6">
        <v>990153</v>
      </c>
      <c r="M2718" s="6">
        <v>64167</v>
      </c>
      <c r="N2718" s="6">
        <v>26637</v>
      </c>
      <c r="O2718" s="6">
        <v>54262</v>
      </c>
      <c r="P2718" s="6">
        <v>17520</v>
      </c>
      <c r="Q2718" s="6">
        <v>45182</v>
      </c>
      <c r="R2718" s="6">
        <v>14573</v>
      </c>
      <c r="S2718" s="6">
        <v>211481</v>
      </c>
      <c r="T2718" s="6">
        <v>214424</v>
      </c>
      <c r="U2718" s="6" t="s">
        <v>4474</v>
      </c>
      <c r="V2718" s="6" t="s">
        <v>4474</v>
      </c>
      <c r="W2718" s="6">
        <v>1153062</v>
      </c>
      <c r="X2718" s="6">
        <v>1050829</v>
      </c>
      <c r="Y2718" s="6" t="s">
        <v>4474</v>
      </c>
      <c r="Z2718" s="6" t="s">
        <v>4474</v>
      </c>
      <c r="AA2718" s="6" t="s">
        <v>4474</v>
      </c>
      <c r="AB2718" s="6" t="s">
        <v>4474</v>
      </c>
      <c r="AC2718" s="6">
        <v>74902661</v>
      </c>
      <c r="AD2718" s="6">
        <v>74795036</v>
      </c>
      <c r="AF2718">
        <f t="shared" si="840"/>
        <v>3.9184363026446109E-2</v>
      </c>
      <c r="AG2718">
        <f t="shared" si="841"/>
        <v>1.3868098425148145E-2</v>
      </c>
      <c r="AH2718" t="e">
        <f t="shared" si="842"/>
        <v>#VALUE!</v>
      </c>
      <c r="AI2718" t="e">
        <f t="shared" si="843"/>
        <v>#VALUE!</v>
      </c>
      <c r="AJ2718" t="e">
        <f t="shared" si="844"/>
        <v>#VALUE!</v>
      </c>
      <c r="AK2718" t="e">
        <f t="shared" si="845"/>
        <v>#VALUE!</v>
      </c>
      <c r="AL2718">
        <f t="shared" si="846"/>
        <v>5.4651060902565364E-2</v>
      </c>
      <c r="AM2718">
        <f t="shared" si="847"/>
        <v>1.7694235133358178E-2</v>
      </c>
      <c r="AN2718">
        <f t="shared" si="848"/>
        <v>0.86108205803330606</v>
      </c>
      <c r="AO2718">
        <f t="shared" si="849"/>
        <v>0.94225892128976263</v>
      </c>
      <c r="AP2718">
        <f t="shared" si="850"/>
        <v>1</v>
      </c>
      <c r="AQ2718">
        <f t="shared" si="851"/>
        <v>1</v>
      </c>
      <c r="AR2718">
        <f t="shared" si="852"/>
        <v>1</v>
      </c>
      <c r="AS2718">
        <f t="shared" si="853"/>
        <v>1</v>
      </c>
      <c r="AT2718">
        <f t="shared" si="854"/>
        <v>0</v>
      </c>
      <c r="AU2718">
        <f t="shared" si="855"/>
        <v>0</v>
      </c>
      <c r="AV2718">
        <f t="shared" si="856"/>
        <v>1</v>
      </c>
      <c r="AW2718">
        <f t="shared" si="857"/>
        <v>0</v>
      </c>
      <c r="AX2718">
        <f t="shared" si="858"/>
        <v>0</v>
      </c>
      <c r="AY2718">
        <f t="shared" si="859"/>
        <v>5</v>
      </c>
    </row>
    <row r="2719" spans="1:51" x14ac:dyDescent="0.3">
      <c r="A2719" s="1" t="s">
        <v>2713</v>
      </c>
      <c r="B2719" s="2">
        <v>4077651</v>
      </c>
      <c r="C2719" s="3" t="s">
        <v>5337</v>
      </c>
      <c r="D2719" s="5">
        <v>122.87</v>
      </c>
      <c r="E2719" s="5">
        <v>7755.7097076800001</v>
      </c>
      <c r="F2719" s="3" t="s">
        <v>4475</v>
      </c>
      <c r="G2719" s="3" t="s">
        <v>4548</v>
      </c>
      <c r="H2719" s="3" t="s">
        <v>4810</v>
      </c>
      <c r="I2719" s="3" t="s">
        <v>4811</v>
      </c>
      <c r="J2719" s="3" t="s">
        <v>5160</v>
      </c>
      <c r="K2719" s="6">
        <v>10812015</v>
      </c>
      <c r="L2719" s="6">
        <v>10859115</v>
      </c>
      <c r="M2719" s="6">
        <v>1549473</v>
      </c>
      <c r="N2719" s="6">
        <v>1500773</v>
      </c>
      <c r="O2719" s="6">
        <v>913346</v>
      </c>
      <c r="P2719" s="6">
        <v>871246</v>
      </c>
      <c r="Q2719" s="6">
        <v>564029</v>
      </c>
      <c r="R2719" s="6">
        <v>-358371</v>
      </c>
      <c r="S2719" s="6">
        <v>1033229</v>
      </c>
      <c r="T2719" s="6">
        <v>1225629</v>
      </c>
      <c r="U2719" s="6">
        <v>1628000</v>
      </c>
      <c r="V2719" s="6">
        <v>1606400</v>
      </c>
      <c r="W2719" s="6">
        <v>13313200</v>
      </c>
      <c r="X2719" s="6">
        <v>13279600</v>
      </c>
      <c r="Y2719" s="6">
        <v>5621400</v>
      </c>
      <c r="Z2719" s="6">
        <v>5641300</v>
      </c>
      <c r="AA2719" s="6">
        <v>2771000</v>
      </c>
      <c r="AB2719" s="6">
        <v>2937700</v>
      </c>
      <c r="AC2719" s="6">
        <v>63100000</v>
      </c>
      <c r="AD2719" s="6">
        <v>63100000</v>
      </c>
      <c r="AF2719">
        <f t="shared" si="840"/>
        <v>4.2366147883303791E-2</v>
      </c>
      <c r="AG2719">
        <f t="shared" si="841"/>
        <v>-2.6986580921112082E-2</v>
      </c>
      <c r="AH2719">
        <f t="shared" si="842"/>
        <v>0.12228464982123005</v>
      </c>
      <c r="AI2719">
        <f t="shared" si="843"/>
        <v>0.12096749902105484</v>
      </c>
      <c r="AJ2719">
        <f t="shared" si="844"/>
        <v>2.0286539155539516</v>
      </c>
      <c r="AK2719">
        <f t="shared" si="845"/>
        <v>1.9203118085577153</v>
      </c>
      <c r="AL2719">
        <f t="shared" si="846"/>
        <v>8.4475095530296612E-2</v>
      </c>
      <c r="AM2719">
        <f t="shared" si="847"/>
        <v>8.0231768426800895E-2</v>
      </c>
      <c r="AN2719">
        <f t="shared" si="848"/>
        <v>0.81212743743052007</v>
      </c>
      <c r="AO2719">
        <f t="shared" si="849"/>
        <v>0.81772907316485433</v>
      </c>
      <c r="AP2719">
        <f t="shared" si="850"/>
        <v>1</v>
      </c>
      <c r="AQ2719">
        <f t="shared" si="851"/>
        <v>1</v>
      </c>
      <c r="AR2719">
        <f t="shared" si="852"/>
        <v>1</v>
      </c>
      <c r="AS2719">
        <f t="shared" si="853"/>
        <v>1</v>
      </c>
      <c r="AT2719">
        <f t="shared" si="854"/>
        <v>0</v>
      </c>
      <c r="AU2719">
        <f t="shared" si="855"/>
        <v>1</v>
      </c>
      <c r="AV2719">
        <f t="shared" si="856"/>
        <v>1</v>
      </c>
      <c r="AW2719">
        <f t="shared" si="857"/>
        <v>0</v>
      </c>
      <c r="AX2719">
        <f t="shared" si="858"/>
        <v>0</v>
      </c>
      <c r="AY2719">
        <f t="shared" si="859"/>
        <v>6</v>
      </c>
    </row>
    <row r="2720" spans="1:51" x14ac:dyDescent="0.3">
      <c r="A2720" s="1" t="s">
        <v>2714</v>
      </c>
      <c r="B2720" s="2">
        <v>4080702</v>
      </c>
      <c r="C2720" s="3" t="s">
        <v>5337</v>
      </c>
      <c r="D2720" s="5">
        <v>294.45</v>
      </c>
      <c r="E2720" s="5">
        <v>16842.54</v>
      </c>
      <c r="F2720" s="3" t="s">
        <v>4470</v>
      </c>
      <c r="G2720" s="3" t="s">
        <v>4512</v>
      </c>
      <c r="H2720" s="3" t="s">
        <v>4522</v>
      </c>
      <c r="I2720" s="3" t="s">
        <v>4645</v>
      </c>
      <c r="J2720" s="3" t="s">
        <v>4909</v>
      </c>
      <c r="K2720" s="6">
        <v>39199000</v>
      </c>
      <c r="L2720" s="6">
        <v>37407000</v>
      </c>
      <c r="M2720" s="6">
        <v>1824000</v>
      </c>
      <c r="N2720" s="6">
        <v>1711000</v>
      </c>
      <c r="O2720" s="6">
        <v>1643000</v>
      </c>
      <c r="P2720" s="6">
        <v>1535000</v>
      </c>
      <c r="Q2720" s="6">
        <v>1144000</v>
      </c>
      <c r="R2720" s="6">
        <v>1063000</v>
      </c>
      <c r="S2720" s="6">
        <v>178000</v>
      </c>
      <c r="T2720" s="6">
        <v>254000</v>
      </c>
      <c r="U2720" s="6">
        <v>2332000</v>
      </c>
      <c r="V2720" s="6">
        <v>2181000</v>
      </c>
      <c r="W2720" s="6">
        <v>15758000</v>
      </c>
      <c r="X2720" s="6">
        <v>15185000</v>
      </c>
      <c r="Y2720" s="6">
        <v>12881000</v>
      </c>
      <c r="Z2720" s="6">
        <v>12331000</v>
      </c>
      <c r="AA2720" s="6">
        <v>8337000</v>
      </c>
      <c r="AB2720" s="6">
        <v>7836000</v>
      </c>
      <c r="AC2720" s="6">
        <v>57000000</v>
      </c>
      <c r="AD2720" s="6">
        <v>59000000</v>
      </c>
      <c r="AF2720">
        <f t="shared" si="840"/>
        <v>7.2598045437238232E-2</v>
      </c>
      <c r="AG2720">
        <f t="shared" si="841"/>
        <v>7.0003292723081992E-2</v>
      </c>
      <c r="AH2720">
        <f t="shared" si="842"/>
        <v>0.14798832339129331</v>
      </c>
      <c r="AI2720">
        <f t="shared" si="843"/>
        <v>0.14362858083635166</v>
      </c>
      <c r="AJ2720">
        <f t="shared" si="844"/>
        <v>1.5450401823197792</v>
      </c>
      <c r="AK2720">
        <f t="shared" si="845"/>
        <v>1.5736345074017355</v>
      </c>
      <c r="AL2720">
        <f t="shared" si="846"/>
        <v>4.191433454935075E-2</v>
      </c>
      <c r="AM2720">
        <f t="shared" si="847"/>
        <v>4.1035100382281392E-2</v>
      </c>
      <c r="AN2720">
        <f t="shared" si="848"/>
        <v>2.4875618733341796</v>
      </c>
      <c r="AO2720">
        <f t="shared" si="849"/>
        <v>2.4634178465591043</v>
      </c>
      <c r="AP2720">
        <f t="shared" si="850"/>
        <v>1</v>
      </c>
      <c r="AQ2720">
        <f t="shared" si="851"/>
        <v>1</v>
      </c>
      <c r="AR2720">
        <f t="shared" si="852"/>
        <v>1</v>
      </c>
      <c r="AS2720">
        <f t="shared" si="853"/>
        <v>0</v>
      </c>
      <c r="AT2720">
        <f t="shared" si="854"/>
        <v>0</v>
      </c>
      <c r="AU2720">
        <f t="shared" si="855"/>
        <v>0</v>
      </c>
      <c r="AV2720">
        <f t="shared" si="856"/>
        <v>1</v>
      </c>
      <c r="AW2720">
        <f t="shared" si="857"/>
        <v>1</v>
      </c>
      <c r="AX2720">
        <f t="shared" si="858"/>
        <v>1</v>
      </c>
      <c r="AY2720">
        <f t="shared" si="859"/>
        <v>6</v>
      </c>
    </row>
    <row r="2721" spans="1:51" x14ac:dyDescent="0.3">
      <c r="A2721" s="1" t="s">
        <v>2715</v>
      </c>
      <c r="B2721" s="2">
        <v>4209632</v>
      </c>
      <c r="C2721" s="3" t="s">
        <v>5337</v>
      </c>
      <c r="D2721" s="5">
        <v>53.81</v>
      </c>
      <c r="E2721" s="5">
        <v>11088.755136989999</v>
      </c>
      <c r="F2721" s="3" t="s">
        <v>4559</v>
      </c>
      <c r="G2721" s="3" t="s">
        <v>4560</v>
      </c>
      <c r="H2721" s="3" t="s">
        <v>4872</v>
      </c>
      <c r="I2721" s="3" t="s">
        <v>5186</v>
      </c>
      <c r="J2721" s="3" t="s">
        <v>5187</v>
      </c>
      <c r="K2721" s="6">
        <v>11682200</v>
      </c>
      <c r="L2721" s="6">
        <v>11937900</v>
      </c>
      <c r="M2721" s="6">
        <v>2418400</v>
      </c>
      <c r="N2721" s="6">
        <v>2558800</v>
      </c>
      <c r="O2721" s="6">
        <v>1732100</v>
      </c>
      <c r="P2721" s="6">
        <v>1879200</v>
      </c>
      <c r="Q2721" s="6">
        <v>969500</v>
      </c>
      <c r="R2721" s="6">
        <v>1172300</v>
      </c>
      <c r="S2721" s="6">
        <v>1890300</v>
      </c>
      <c r="T2721" s="6">
        <v>2079200</v>
      </c>
      <c r="U2721" s="6">
        <v>6141900</v>
      </c>
      <c r="V2721" s="6">
        <v>6103600</v>
      </c>
      <c r="W2721" s="6">
        <v>26635300</v>
      </c>
      <c r="X2721" s="6">
        <v>27394200</v>
      </c>
      <c r="Y2721" s="6">
        <v>3229500</v>
      </c>
      <c r="Z2721" s="6">
        <v>4037700</v>
      </c>
      <c r="AA2721" s="6">
        <v>3248200</v>
      </c>
      <c r="AB2721" s="6">
        <v>4236300</v>
      </c>
      <c r="AC2721" s="6">
        <v>206500000</v>
      </c>
      <c r="AD2721" s="6">
        <v>227900000</v>
      </c>
      <c r="AF2721">
        <f t="shared" si="840"/>
        <v>3.6399064399499914E-2</v>
      </c>
      <c r="AG2721">
        <f t="shared" si="841"/>
        <v>4.2793730059647664E-2</v>
      </c>
      <c r="AH2721">
        <f t="shared" si="842"/>
        <v>0.23059248440978702</v>
      </c>
      <c r="AI2721">
        <f t="shared" si="843"/>
        <v>0.22280628746230954</v>
      </c>
      <c r="AJ2721">
        <f t="shared" si="844"/>
        <v>0.99424296533464684</v>
      </c>
      <c r="AK2721">
        <f t="shared" si="845"/>
        <v>0.95311946745981158</v>
      </c>
      <c r="AL2721">
        <f t="shared" si="846"/>
        <v>0.1482683056273647</v>
      </c>
      <c r="AM2721">
        <f t="shared" si="847"/>
        <v>0.15741462066192546</v>
      </c>
      <c r="AN2721">
        <f t="shared" si="848"/>
        <v>0.43859840136961098</v>
      </c>
      <c r="AO2721">
        <f t="shared" si="849"/>
        <v>0.43578202685239942</v>
      </c>
      <c r="AP2721">
        <f t="shared" si="850"/>
        <v>1</v>
      </c>
      <c r="AQ2721">
        <f t="shared" si="851"/>
        <v>1</v>
      </c>
      <c r="AR2721">
        <f t="shared" si="852"/>
        <v>0</v>
      </c>
      <c r="AS2721">
        <f t="shared" si="853"/>
        <v>1</v>
      </c>
      <c r="AT2721">
        <f t="shared" si="854"/>
        <v>0</v>
      </c>
      <c r="AU2721">
        <f t="shared" si="855"/>
        <v>1</v>
      </c>
      <c r="AV2721">
        <f t="shared" si="856"/>
        <v>0</v>
      </c>
      <c r="AW2721">
        <f t="shared" si="857"/>
        <v>1</v>
      </c>
      <c r="AX2721">
        <f t="shared" si="858"/>
        <v>1</v>
      </c>
      <c r="AY2721">
        <f t="shared" si="859"/>
        <v>6</v>
      </c>
    </row>
    <row r="2722" spans="1:51" x14ac:dyDescent="0.3">
      <c r="A2722" s="1" t="s">
        <v>2716</v>
      </c>
      <c r="B2722" s="2">
        <v>4107863</v>
      </c>
      <c r="C2722" s="3" t="s">
        <v>5335</v>
      </c>
      <c r="D2722" s="5">
        <v>78.92</v>
      </c>
      <c r="E2722" s="5">
        <v>1451.26437844</v>
      </c>
      <c r="F2722" s="3" t="s">
        <v>4475</v>
      </c>
      <c r="G2722" s="3" t="s">
        <v>4529</v>
      </c>
      <c r="H2722" s="3" t="s">
        <v>4530</v>
      </c>
      <c r="I2722" s="3" t="s">
        <v>4531</v>
      </c>
      <c r="J2722" s="3" t="s">
        <v>4884</v>
      </c>
      <c r="K2722" s="6">
        <v>515859</v>
      </c>
      <c r="L2722" s="6">
        <v>510951</v>
      </c>
      <c r="M2722" s="6">
        <v>167719</v>
      </c>
      <c r="N2722" s="6">
        <v>166138</v>
      </c>
      <c r="O2722" s="6">
        <v>117783</v>
      </c>
      <c r="P2722" s="6">
        <v>117108</v>
      </c>
      <c r="Q2722" s="6">
        <v>86760</v>
      </c>
      <c r="R2722" s="6">
        <v>83322</v>
      </c>
      <c r="S2722" s="6">
        <v>141547</v>
      </c>
      <c r="T2722" s="6">
        <v>147724</v>
      </c>
      <c r="U2722" s="6" t="s">
        <v>4474</v>
      </c>
      <c r="V2722" s="6" t="s">
        <v>4474</v>
      </c>
      <c r="W2722" s="6">
        <v>671140</v>
      </c>
      <c r="X2722" s="6">
        <v>672376</v>
      </c>
      <c r="Y2722" s="6">
        <v>68334</v>
      </c>
      <c r="Z2722" s="6">
        <v>60956</v>
      </c>
      <c r="AA2722" s="6">
        <v>120099</v>
      </c>
      <c r="AB2722" s="6">
        <v>136067</v>
      </c>
      <c r="AC2722" s="6">
        <v>18368473</v>
      </c>
      <c r="AD2722" s="6">
        <v>18409671</v>
      </c>
      <c r="AF2722">
        <f t="shared" si="840"/>
        <v>0.12927258098161337</v>
      </c>
      <c r="AG2722">
        <f t="shared" si="841"/>
        <v>0.12392173426773115</v>
      </c>
      <c r="AH2722" t="e">
        <f t="shared" si="842"/>
        <v>#VALUE!</v>
      </c>
      <c r="AI2722" t="e">
        <f t="shared" si="843"/>
        <v>#VALUE!</v>
      </c>
      <c r="AJ2722">
        <f t="shared" si="844"/>
        <v>0.56898059101241472</v>
      </c>
      <c r="AK2722">
        <f t="shared" si="845"/>
        <v>0.44798518376976049</v>
      </c>
      <c r="AL2722">
        <f t="shared" si="846"/>
        <v>0.22832401877257158</v>
      </c>
      <c r="AM2722">
        <f t="shared" si="847"/>
        <v>0.22919614601008706</v>
      </c>
      <c r="AN2722">
        <f t="shared" si="848"/>
        <v>0.76863098608338054</v>
      </c>
      <c r="AO2722">
        <f t="shared" si="849"/>
        <v>0.75991855747379444</v>
      </c>
      <c r="AP2722">
        <f t="shared" si="850"/>
        <v>1</v>
      </c>
      <c r="AQ2722">
        <f t="shared" si="851"/>
        <v>1</v>
      </c>
      <c r="AR2722">
        <f t="shared" si="852"/>
        <v>1</v>
      </c>
      <c r="AS2722">
        <f t="shared" si="853"/>
        <v>1</v>
      </c>
      <c r="AT2722">
        <f t="shared" si="854"/>
        <v>0</v>
      </c>
      <c r="AU2722">
        <f t="shared" si="855"/>
        <v>1</v>
      </c>
      <c r="AV2722">
        <f t="shared" si="856"/>
        <v>0</v>
      </c>
      <c r="AW2722">
        <f t="shared" si="857"/>
        <v>1</v>
      </c>
      <c r="AX2722">
        <f t="shared" si="858"/>
        <v>1</v>
      </c>
      <c r="AY2722">
        <f t="shared" si="859"/>
        <v>7</v>
      </c>
    </row>
    <row r="2723" spans="1:51" x14ac:dyDescent="0.3">
      <c r="A2723" s="1" t="s">
        <v>2717</v>
      </c>
      <c r="B2723" s="2">
        <v>5244284</v>
      </c>
      <c r="C2723" s="3" t="s">
        <v>5335</v>
      </c>
      <c r="D2723" s="5">
        <v>213</v>
      </c>
      <c r="E2723" s="5">
        <v>10619.921630999999</v>
      </c>
      <c r="F2723" s="3" t="s">
        <v>4500</v>
      </c>
      <c r="G2723" s="3" t="s">
        <v>4501</v>
      </c>
      <c r="H2723" s="3" t="s">
        <v>4502</v>
      </c>
      <c r="I2723" s="3" t="s">
        <v>4503</v>
      </c>
      <c r="J2723" s="3" t="s">
        <v>4504</v>
      </c>
      <c r="K2723" s="6">
        <v>906589</v>
      </c>
      <c r="L2723" s="6">
        <v>844779</v>
      </c>
      <c r="M2723" s="6">
        <v>-23119</v>
      </c>
      <c r="N2723" s="6">
        <v>888</v>
      </c>
      <c r="O2723" s="6">
        <v>-31775</v>
      </c>
      <c r="P2723" s="6">
        <v>-6894</v>
      </c>
      <c r="Q2723" s="6">
        <v>21704</v>
      </c>
      <c r="R2723" s="6">
        <v>41218</v>
      </c>
      <c r="S2723" s="6">
        <v>292862</v>
      </c>
      <c r="T2723" s="6">
        <v>272836</v>
      </c>
      <c r="U2723" s="6" t="s">
        <v>4474</v>
      </c>
      <c r="V2723" s="6" t="s">
        <v>4474</v>
      </c>
      <c r="W2723" s="6">
        <v>1585110</v>
      </c>
      <c r="X2723" s="6">
        <v>1470198</v>
      </c>
      <c r="Y2723" s="6">
        <v>1455354</v>
      </c>
      <c r="Z2723" s="6">
        <v>1366025</v>
      </c>
      <c r="AA2723" s="6">
        <v>546066</v>
      </c>
      <c r="AB2723" s="6">
        <v>520088</v>
      </c>
      <c r="AC2723" s="6">
        <v>50134930</v>
      </c>
      <c r="AD2723" s="6">
        <v>49858787</v>
      </c>
      <c r="AF2723">
        <f t="shared" si="840"/>
        <v>1.3692425131378895E-2</v>
      </c>
      <c r="AG2723">
        <f t="shared" si="841"/>
        <v>2.8035679547924838E-2</v>
      </c>
      <c r="AH2723" t="e">
        <f t="shared" si="842"/>
        <v>#VALUE!</v>
      </c>
      <c r="AI2723" t="e">
        <f t="shared" si="843"/>
        <v>#VALUE!</v>
      </c>
      <c r="AJ2723">
        <f t="shared" si="844"/>
        <v>2.6651613541220294</v>
      </c>
      <c r="AK2723">
        <f t="shared" si="845"/>
        <v>2.6265266647182783</v>
      </c>
      <c r="AL2723">
        <f t="shared" si="846"/>
        <v>-3.5048958237966707E-2</v>
      </c>
      <c r="AM2723">
        <f t="shared" si="847"/>
        <v>-8.1607142222995602E-3</v>
      </c>
      <c r="AN2723">
        <f t="shared" si="848"/>
        <v>0.57194074859158039</v>
      </c>
      <c r="AO2723">
        <f t="shared" si="849"/>
        <v>0.57460219643884702</v>
      </c>
      <c r="AP2723">
        <f t="shared" si="850"/>
        <v>1</v>
      </c>
      <c r="AQ2723">
        <f t="shared" si="851"/>
        <v>1</v>
      </c>
      <c r="AR2723">
        <f t="shared" si="852"/>
        <v>0</v>
      </c>
      <c r="AS2723">
        <f t="shared" si="853"/>
        <v>1</v>
      </c>
      <c r="AT2723">
        <f t="shared" si="854"/>
        <v>0</v>
      </c>
      <c r="AU2723">
        <f t="shared" si="855"/>
        <v>1</v>
      </c>
      <c r="AV2723">
        <f t="shared" si="856"/>
        <v>0</v>
      </c>
      <c r="AW2723">
        <f t="shared" si="857"/>
        <v>0</v>
      </c>
      <c r="AX2723">
        <f t="shared" si="858"/>
        <v>0</v>
      </c>
      <c r="AY2723">
        <f t="shared" si="859"/>
        <v>4</v>
      </c>
    </row>
    <row r="2724" spans="1:51" x14ac:dyDescent="0.3">
      <c r="A2724" s="1" t="s">
        <v>2718</v>
      </c>
      <c r="B2724" s="2">
        <v>4060931</v>
      </c>
      <c r="C2724" s="3" t="s">
        <v>5335</v>
      </c>
      <c r="D2724" s="5">
        <v>56.17</v>
      </c>
      <c r="E2724" s="5">
        <v>75110.201247179997</v>
      </c>
      <c r="F2724" s="3" t="s">
        <v>4559</v>
      </c>
      <c r="G2724" s="3" t="s">
        <v>4560</v>
      </c>
      <c r="H2724" s="3" t="s">
        <v>4561</v>
      </c>
      <c r="I2724" s="3" t="s">
        <v>4562</v>
      </c>
      <c r="J2724" s="3" t="s">
        <v>5188</v>
      </c>
      <c r="K2724" s="6">
        <v>36151000</v>
      </c>
      <c r="L2724" s="6">
        <v>35976000</v>
      </c>
      <c r="M2724" s="6">
        <v>7414000</v>
      </c>
      <c r="N2724" s="6">
        <v>7886000</v>
      </c>
      <c r="O2724" s="6">
        <v>6130000</v>
      </c>
      <c r="P2724" s="6">
        <v>6628000</v>
      </c>
      <c r="Q2724" s="6">
        <v>3825000</v>
      </c>
      <c r="R2724" s="6">
        <v>3957000</v>
      </c>
      <c r="S2724" s="6">
        <v>5015000</v>
      </c>
      <c r="T2724" s="6">
        <v>4887000</v>
      </c>
      <c r="U2724" s="6">
        <v>16499000</v>
      </c>
      <c r="V2724" s="6">
        <v>16141000</v>
      </c>
      <c r="W2724" s="6">
        <v>72191000</v>
      </c>
      <c r="X2724" s="6">
        <v>73096000</v>
      </c>
      <c r="Y2724" s="6">
        <v>13201000</v>
      </c>
      <c r="Z2724" s="6">
        <v>15170000</v>
      </c>
      <c r="AA2724" s="6">
        <v>21073000</v>
      </c>
      <c r="AB2724" s="6">
        <v>22430000</v>
      </c>
      <c r="AC2724" s="6">
        <v>1337174929</v>
      </c>
      <c r="AD2724" s="6">
        <v>1337151795</v>
      </c>
      <c r="AF2724">
        <f t="shared" si="840"/>
        <v>5.2984444044271446E-2</v>
      </c>
      <c r="AG2724">
        <f t="shared" si="841"/>
        <v>5.4134289153989275E-2</v>
      </c>
      <c r="AH2724">
        <f t="shared" si="842"/>
        <v>0.22854649471540775</v>
      </c>
      <c r="AI2724">
        <f t="shared" si="843"/>
        <v>0.22081919667286856</v>
      </c>
      <c r="AJ2724">
        <f t="shared" si="844"/>
        <v>0.62644141792815455</v>
      </c>
      <c r="AK2724">
        <f t="shared" si="845"/>
        <v>0.67632634864021401</v>
      </c>
      <c r="AL2724">
        <f t="shared" si="846"/>
        <v>0.16956654034466542</v>
      </c>
      <c r="AM2724">
        <f t="shared" si="847"/>
        <v>0.18423393373360017</v>
      </c>
      <c r="AN2724">
        <f t="shared" si="848"/>
        <v>0.50076879389397566</v>
      </c>
      <c r="AO2724">
        <f t="shared" si="849"/>
        <v>0.49217467440078799</v>
      </c>
      <c r="AP2724">
        <f t="shared" si="850"/>
        <v>1</v>
      </c>
      <c r="AQ2724">
        <f t="shared" si="851"/>
        <v>1</v>
      </c>
      <c r="AR2724">
        <f t="shared" si="852"/>
        <v>0</v>
      </c>
      <c r="AS2724">
        <f t="shared" si="853"/>
        <v>1</v>
      </c>
      <c r="AT2724">
        <f t="shared" si="854"/>
        <v>0</v>
      </c>
      <c r="AU2724">
        <f t="shared" si="855"/>
        <v>0</v>
      </c>
      <c r="AV2724">
        <f t="shared" si="856"/>
        <v>0</v>
      </c>
      <c r="AW2724">
        <f t="shared" si="857"/>
        <v>1</v>
      </c>
      <c r="AX2724">
        <f t="shared" si="858"/>
        <v>0</v>
      </c>
      <c r="AY2724">
        <f t="shared" si="859"/>
        <v>4</v>
      </c>
    </row>
    <row r="2725" spans="1:51" x14ac:dyDescent="0.3">
      <c r="A2725" s="1" t="s">
        <v>2719</v>
      </c>
      <c r="B2725" s="2">
        <v>5292029</v>
      </c>
      <c r="C2725" s="3" t="s">
        <v>5337</v>
      </c>
      <c r="D2725" s="5">
        <v>85.66</v>
      </c>
      <c r="E2725" s="5">
        <v>961.53015926</v>
      </c>
      <c r="F2725" s="3" t="s">
        <v>4480</v>
      </c>
      <c r="G2725" s="3" t="s">
        <v>4491</v>
      </c>
      <c r="H2725" s="3" t="s">
        <v>4663</v>
      </c>
      <c r="I2725" s="3" t="s">
        <v>4663</v>
      </c>
      <c r="J2725" s="3" t="s">
        <v>4792</v>
      </c>
      <c r="K2725" s="6">
        <v>500281</v>
      </c>
      <c r="L2725" s="6">
        <v>475073</v>
      </c>
      <c r="M2725" s="6">
        <v>45018</v>
      </c>
      <c r="N2725" s="6">
        <v>41713</v>
      </c>
      <c r="O2725" s="6">
        <v>19543</v>
      </c>
      <c r="P2725" s="6">
        <v>16641</v>
      </c>
      <c r="Q2725" s="6">
        <v>3225</v>
      </c>
      <c r="R2725" s="6">
        <v>1907</v>
      </c>
      <c r="S2725" s="6">
        <v>184010</v>
      </c>
      <c r="T2725" s="6">
        <v>159740</v>
      </c>
      <c r="U2725" s="6">
        <v>171085</v>
      </c>
      <c r="V2725" s="6">
        <v>194414</v>
      </c>
      <c r="W2725" s="6">
        <v>530716</v>
      </c>
      <c r="X2725" s="6">
        <v>545743</v>
      </c>
      <c r="Y2725" s="6">
        <v>347434</v>
      </c>
      <c r="Z2725" s="6">
        <v>357664</v>
      </c>
      <c r="AA2725" s="6">
        <v>54875</v>
      </c>
      <c r="AB2725" s="6">
        <v>51279</v>
      </c>
      <c r="AC2725" s="6">
        <v>11105997</v>
      </c>
      <c r="AD2725" s="6">
        <v>10945658</v>
      </c>
      <c r="AF2725">
        <f t="shared" si="840"/>
        <v>6.0766963875217633E-3</v>
      </c>
      <c r="AG2725">
        <f t="shared" si="841"/>
        <v>3.4943187544320313E-3</v>
      </c>
      <c r="AH2725">
        <f t="shared" si="842"/>
        <v>0.32236638804935219</v>
      </c>
      <c r="AI2725">
        <f t="shared" si="843"/>
        <v>0.35623727652026688</v>
      </c>
      <c r="AJ2725">
        <f t="shared" si="844"/>
        <v>6.3313712984054673</v>
      </c>
      <c r="AK2725">
        <f t="shared" si="845"/>
        <v>6.9748630043487587</v>
      </c>
      <c r="AL2725">
        <f t="shared" si="846"/>
        <v>3.9064046006144548E-2</v>
      </c>
      <c r="AM2725">
        <f t="shared" si="847"/>
        <v>3.5028300913754307E-2</v>
      </c>
      <c r="AN2725">
        <f t="shared" si="848"/>
        <v>0.94265294432427138</v>
      </c>
      <c r="AO2725">
        <f t="shared" si="849"/>
        <v>0.87050681364671645</v>
      </c>
      <c r="AP2725">
        <f t="shared" si="850"/>
        <v>1</v>
      </c>
      <c r="AQ2725">
        <f t="shared" si="851"/>
        <v>1</v>
      </c>
      <c r="AR2725">
        <f t="shared" si="852"/>
        <v>1</v>
      </c>
      <c r="AS2725">
        <f t="shared" si="853"/>
        <v>1</v>
      </c>
      <c r="AT2725">
        <f t="shared" si="854"/>
        <v>1</v>
      </c>
      <c r="AU2725">
        <f t="shared" si="855"/>
        <v>0</v>
      </c>
      <c r="AV2725">
        <f t="shared" si="856"/>
        <v>1</v>
      </c>
      <c r="AW2725">
        <f t="shared" si="857"/>
        <v>1</v>
      </c>
      <c r="AX2725">
        <f t="shared" si="858"/>
        <v>0</v>
      </c>
      <c r="AY2725">
        <f t="shared" si="859"/>
        <v>7</v>
      </c>
    </row>
    <row r="2726" spans="1:51" x14ac:dyDescent="0.3">
      <c r="A2726" s="1" t="s">
        <v>2720</v>
      </c>
      <c r="B2726" s="2">
        <v>4616848</v>
      </c>
      <c r="C2726" s="3" t="s">
        <v>5338</v>
      </c>
      <c r="D2726" s="5">
        <v>240.19</v>
      </c>
      <c r="E2726" s="5">
        <v>17887.092453239999</v>
      </c>
      <c r="F2726" s="3" t="s">
        <v>4500</v>
      </c>
      <c r="G2726" s="3" t="s">
        <v>4501</v>
      </c>
      <c r="H2726" s="3" t="s">
        <v>4533</v>
      </c>
      <c r="I2726" s="3" t="s">
        <v>4618</v>
      </c>
      <c r="J2726" s="3" t="s">
        <v>4620</v>
      </c>
      <c r="K2726" s="6">
        <v>1916047</v>
      </c>
      <c r="L2726" s="6">
        <v>1819610</v>
      </c>
      <c r="M2726" s="6">
        <v>-249231</v>
      </c>
      <c r="N2726" s="6">
        <v>-264265</v>
      </c>
      <c r="O2726" s="6">
        <v>-268468</v>
      </c>
      <c r="P2726" s="6">
        <v>-285808</v>
      </c>
      <c r="Q2726" s="6">
        <v>-200358</v>
      </c>
      <c r="R2726" s="6">
        <v>-219879</v>
      </c>
      <c r="S2726" s="6">
        <v>154280</v>
      </c>
      <c r="T2726" s="6">
        <v>155264</v>
      </c>
      <c r="U2726" s="6" t="s">
        <v>4474</v>
      </c>
      <c r="V2726" s="6">
        <v>1144977</v>
      </c>
      <c r="W2726" s="6">
        <v>3224785</v>
      </c>
      <c r="X2726" s="6">
        <v>3131230</v>
      </c>
      <c r="Y2726" s="6">
        <v>2794263</v>
      </c>
      <c r="Z2726" s="6">
        <v>2722047</v>
      </c>
      <c r="AA2726" s="6">
        <v>1640775</v>
      </c>
      <c r="AB2726" s="6">
        <v>541155</v>
      </c>
      <c r="AC2726" s="6">
        <v>74393775</v>
      </c>
      <c r="AD2726" s="6">
        <v>73863712</v>
      </c>
      <c r="AF2726">
        <f t="shared" si="840"/>
        <v>-6.2130653671485077E-2</v>
      </c>
      <c r="AG2726">
        <f t="shared" si="841"/>
        <v>-7.022128684255069E-2</v>
      </c>
      <c r="AH2726" t="e">
        <f t="shared" si="842"/>
        <v>#VALUE!</v>
      </c>
      <c r="AI2726">
        <f t="shared" si="843"/>
        <v>0.36566365294149583</v>
      </c>
      <c r="AJ2726">
        <f t="shared" si="844"/>
        <v>1.70301412442291</v>
      </c>
      <c r="AK2726">
        <f t="shared" si="845"/>
        <v>5.0300690190426032</v>
      </c>
      <c r="AL2726">
        <f t="shared" si="846"/>
        <v>-0.14011556083958274</v>
      </c>
      <c r="AM2726">
        <f t="shared" si="847"/>
        <v>-0.15707102071322976</v>
      </c>
      <c r="AN2726">
        <f t="shared" si="848"/>
        <v>0.59416271162263534</v>
      </c>
      <c r="AO2726">
        <f t="shared" si="849"/>
        <v>0.58111668577523845</v>
      </c>
      <c r="AP2726">
        <f t="shared" si="850"/>
        <v>0</v>
      </c>
      <c r="AQ2726">
        <f t="shared" si="851"/>
        <v>1</v>
      </c>
      <c r="AR2726">
        <f t="shared" si="852"/>
        <v>1</v>
      </c>
      <c r="AS2726">
        <f t="shared" si="853"/>
        <v>1</v>
      </c>
      <c r="AT2726">
        <f t="shared" si="854"/>
        <v>0</v>
      </c>
      <c r="AU2726">
        <f t="shared" si="855"/>
        <v>0</v>
      </c>
      <c r="AV2726">
        <f t="shared" si="856"/>
        <v>1</v>
      </c>
      <c r="AW2726">
        <f t="shared" si="857"/>
        <v>1</v>
      </c>
      <c r="AX2726">
        <f t="shared" si="858"/>
        <v>0</v>
      </c>
      <c r="AY2726">
        <f t="shared" si="859"/>
        <v>5</v>
      </c>
    </row>
    <row r="2727" spans="1:51" x14ac:dyDescent="0.3">
      <c r="A2727" s="1" t="s">
        <v>2721</v>
      </c>
      <c r="B2727" s="2">
        <v>4967353</v>
      </c>
      <c r="C2727" s="3" t="s">
        <v>5335</v>
      </c>
      <c r="D2727" s="5">
        <v>587.35</v>
      </c>
      <c r="E2727" s="5">
        <v>28650.933000000001</v>
      </c>
      <c r="F2727" s="3" t="s">
        <v>4500</v>
      </c>
      <c r="G2727" s="3" t="s">
        <v>4539</v>
      </c>
      <c r="H2727" s="3" t="s">
        <v>4539</v>
      </c>
      <c r="I2727" s="3" t="s">
        <v>4582</v>
      </c>
      <c r="J2727" s="3" t="s">
        <v>5377</v>
      </c>
      <c r="K2727" s="6">
        <v>2039447</v>
      </c>
      <c r="L2727" s="6">
        <v>1894195</v>
      </c>
      <c r="M2727" s="6">
        <v>522235</v>
      </c>
      <c r="N2727" s="6">
        <v>494728</v>
      </c>
      <c r="O2727" s="6">
        <v>485620</v>
      </c>
      <c r="P2727" s="6">
        <v>457558</v>
      </c>
      <c r="Q2727" s="6">
        <v>434242</v>
      </c>
      <c r="R2727" s="6">
        <v>410975</v>
      </c>
      <c r="S2727" s="6">
        <v>774042</v>
      </c>
      <c r="T2727" s="6">
        <v>718247</v>
      </c>
      <c r="U2727" s="6" t="s">
        <v>4474</v>
      </c>
      <c r="V2727" s="6" t="s">
        <v>4474</v>
      </c>
      <c r="W2727" s="6">
        <v>2854740</v>
      </c>
      <c r="X2727" s="6">
        <v>2648132</v>
      </c>
      <c r="Y2727" s="6">
        <v>2160450</v>
      </c>
      <c r="Z2727" s="6">
        <v>1997433</v>
      </c>
      <c r="AA2727" s="6">
        <v>336588</v>
      </c>
      <c r="AB2727" s="6">
        <v>295159</v>
      </c>
      <c r="AC2727" s="6">
        <v>48779000</v>
      </c>
      <c r="AD2727" s="6">
        <v>48698000</v>
      </c>
      <c r="AF2727">
        <f t="shared" si="840"/>
        <v>0.15211262671907075</v>
      </c>
      <c r="AG2727">
        <f t="shared" si="841"/>
        <v>0.1551943030030225</v>
      </c>
      <c r="AH2727" t="e">
        <f t="shared" si="842"/>
        <v>#VALUE!</v>
      </c>
      <c r="AI2727" t="e">
        <f t="shared" si="843"/>
        <v>#VALUE!</v>
      </c>
      <c r="AJ2727">
        <f t="shared" si="844"/>
        <v>6.4186780277371742</v>
      </c>
      <c r="AK2727">
        <f t="shared" si="845"/>
        <v>6.7673118556439071</v>
      </c>
      <c r="AL2727">
        <f t="shared" si="846"/>
        <v>0.23811356706009032</v>
      </c>
      <c r="AM2727">
        <f t="shared" si="847"/>
        <v>0.24155802332917151</v>
      </c>
      <c r="AN2727">
        <f t="shared" si="848"/>
        <v>0.71440726651113584</v>
      </c>
      <c r="AO2727">
        <f t="shared" si="849"/>
        <v>0.71529478137796754</v>
      </c>
      <c r="AP2727">
        <f t="shared" si="850"/>
        <v>1</v>
      </c>
      <c r="AQ2727">
        <f t="shared" si="851"/>
        <v>1</v>
      </c>
      <c r="AR2727">
        <f t="shared" si="852"/>
        <v>0</v>
      </c>
      <c r="AS2727">
        <f t="shared" si="853"/>
        <v>1</v>
      </c>
      <c r="AT2727">
        <f t="shared" si="854"/>
        <v>0</v>
      </c>
      <c r="AU2727">
        <f t="shared" si="855"/>
        <v>0</v>
      </c>
      <c r="AV2727">
        <f t="shared" si="856"/>
        <v>0</v>
      </c>
      <c r="AW2727">
        <f t="shared" si="857"/>
        <v>0</v>
      </c>
      <c r="AX2727">
        <f t="shared" si="858"/>
        <v>0</v>
      </c>
      <c r="AY2727">
        <f t="shared" si="859"/>
        <v>3</v>
      </c>
    </row>
    <row r="2728" spans="1:51" x14ac:dyDescent="0.3">
      <c r="A2728" s="1" t="s">
        <v>2722</v>
      </c>
      <c r="B2728" s="2">
        <v>5299450</v>
      </c>
      <c r="C2728" s="3" t="s">
        <v>5336</v>
      </c>
      <c r="D2728" s="5">
        <v>25.69</v>
      </c>
      <c r="E2728" s="5">
        <v>135.58657923999999</v>
      </c>
      <c r="F2728" s="3" t="s">
        <v>4470</v>
      </c>
      <c r="G2728" s="3" t="s">
        <v>4471</v>
      </c>
      <c r="H2728" s="3" t="s">
        <v>4489</v>
      </c>
      <c r="I2728" s="3" t="s">
        <v>4489</v>
      </c>
      <c r="J2728" s="3" t="s">
        <v>4544</v>
      </c>
      <c r="K2728" s="6" t="s">
        <v>4474</v>
      </c>
      <c r="L2728" s="6" t="s">
        <v>4474</v>
      </c>
      <c r="M2728" s="6" t="s">
        <v>4474</v>
      </c>
      <c r="N2728" s="6" t="s">
        <v>4474</v>
      </c>
      <c r="O2728" s="6">
        <v>-6999.0649999999996</v>
      </c>
      <c r="P2728" s="6">
        <v>-7490.1570000000002</v>
      </c>
      <c r="Q2728" s="6">
        <v>-6474.7259999999997</v>
      </c>
      <c r="R2728" s="6">
        <v>-7124.1840000000002</v>
      </c>
      <c r="S2728" s="6">
        <v>-5951.62</v>
      </c>
      <c r="T2728" s="6">
        <v>-6817.933</v>
      </c>
      <c r="U2728" s="6" t="s">
        <v>4474</v>
      </c>
      <c r="V2728" s="6" t="s">
        <v>4474</v>
      </c>
      <c r="W2728" s="6">
        <v>6069.6540000000005</v>
      </c>
      <c r="X2728" s="6">
        <v>7179.7879999999996</v>
      </c>
      <c r="Y2728" s="6">
        <v>6069.6540000000005</v>
      </c>
      <c r="Z2728" s="6">
        <v>7179.7879999999996</v>
      </c>
      <c r="AA2728" s="6">
        <v>1123</v>
      </c>
      <c r="AB2728" s="6">
        <v>1089</v>
      </c>
      <c r="AC2728" s="6">
        <v>3525079</v>
      </c>
      <c r="AD2728" s="6">
        <v>3520365</v>
      </c>
      <c r="AF2728">
        <f t="shared" si="840"/>
        <v>-1.0667372472961389</v>
      </c>
      <c r="AG2728">
        <f t="shared" si="841"/>
        <v>-0.99225548163817656</v>
      </c>
      <c r="AH2728" t="e">
        <f t="shared" si="842"/>
        <v>#VALUE!</v>
      </c>
      <c r="AI2728" t="e">
        <f t="shared" si="843"/>
        <v>#VALUE!</v>
      </c>
      <c r="AJ2728">
        <f t="shared" si="844"/>
        <v>5.4048566340160287</v>
      </c>
      <c r="AK2728">
        <f t="shared" si="845"/>
        <v>6.5930101010101003</v>
      </c>
      <c r="AL2728" t="e">
        <f t="shared" si="846"/>
        <v>#VALUE!</v>
      </c>
      <c r="AM2728" t="e">
        <f t="shared" si="847"/>
        <v>#VALUE!</v>
      </c>
      <c r="AN2728" t="e">
        <f t="shared" si="848"/>
        <v>#VALUE!</v>
      </c>
      <c r="AO2728" t="e">
        <f t="shared" si="849"/>
        <v>#VALUE!</v>
      </c>
      <c r="AP2728">
        <f t="shared" si="850"/>
        <v>0</v>
      </c>
      <c r="AQ2728">
        <f t="shared" si="851"/>
        <v>0</v>
      </c>
      <c r="AR2728">
        <f t="shared" si="852"/>
        <v>0</v>
      </c>
      <c r="AS2728">
        <f t="shared" si="853"/>
        <v>1</v>
      </c>
      <c r="AT2728">
        <f t="shared" si="854"/>
        <v>0</v>
      </c>
      <c r="AU2728">
        <f t="shared" si="855"/>
        <v>0</v>
      </c>
      <c r="AV2728">
        <f t="shared" si="856"/>
        <v>0</v>
      </c>
      <c r="AW2728">
        <f t="shared" si="857"/>
        <v>0</v>
      </c>
      <c r="AX2728">
        <f t="shared" si="858"/>
        <v>0</v>
      </c>
      <c r="AY2728">
        <f t="shared" si="859"/>
        <v>1</v>
      </c>
    </row>
    <row r="2729" spans="1:51" x14ac:dyDescent="0.3">
      <c r="A2729" s="1" t="s">
        <v>2723</v>
      </c>
      <c r="B2729" s="2">
        <v>4228437</v>
      </c>
      <c r="C2729" s="3" t="s">
        <v>5335</v>
      </c>
      <c r="D2729" s="5">
        <v>21.87</v>
      </c>
      <c r="E2729" s="5">
        <v>654.99300620999998</v>
      </c>
      <c r="F2729" s="3" t="s">
        <v>4475</v>
      </c>
      <c r="G2729" s="3" t="s">
        <v>4476</v>
      </c>
      <c r="H2729" s="3" t="s">
        <v>4477</v>
      </c>
      <c r="I2729" s="3" t="s">
        <v>4577</v>
      </c>
      <c r="J2729" s="3" t="s">
        <v>5189</v>
      </c>
      <c r="K2729" s="6">
        <v>1222303</v>
      </c>
      <c r="L2729" s="6">
        <v>1243003</v>
      </c>
      <c r="M2729" s="6">
        <v>130826</v>
      </c>
      <c r="N2729" s="6">
        <v>142225</v>
      </c>
      <c r="O2729" s="6">
        <v>59919</v>
      </c>
      <c r="P2729" s="6">
        <v>70669</v>
      </c>
      <c r="Q2729" s="6">
        <v>27380</v>
      </c>
      <c r="R2729" s="6">
        <v>34605</v>
      </c>
      <c r="S2729" s="6">
        <v>115086</v>
      </c>
      <c r="T2729" s="6">
        <v>79103</v>
      </c>
      <c r="U2729" s="6">
        <v>62000</v>
      </c>
      <c r="V2729" s="6">
        <v>112000</v>
      </c>
      <c r="W2729" s="6">
        <v>1681300</v>
      </c>
      <c r="X2729" s="6">
        <v>1712236</v>
      </c>
      <c r="Y2729" s="6">
        <v>266838</v>
      </c>
      <c r="Z2729" s="6">
        <v>278083</v>
      </c>
      <c r="AA2729" s="6">
        <v>501566</v>
      </c>
      <c r="AB2729" s="6">
        <v>468654</v>
      </c>
      <c r="AC2729" s="6">
        <v>29949383</v>
      </c>
      <c r="AD2729" s="6">
        <v>29920866</v>
      </c>
      <c r="AF2729">
        <f t="shared" si="840"/>
        <v>1.6285017545946589E-2</v>
      </c>
      <c r="AG2729">
        <f t="shared" si="841"/>
        <v>2.0210414919438674E-2</v>
      </c>
      <c r="AH2729">
        <f t="shared" si="842"/>
        <v>3.6876226729316598E-2</v>
      </c>
      <c r="AI2729">
        <f t="shared" si="843"/>
        <v>6.5411543735793429E-2</v>
      </c>
      <c r="AJ2729">
        <f t="shared" si="844"/>
        <v>0.53200974547716551</v>
      </c>
      <c r="AK2729">
        <f t="shared" si="845"/>
        <v>0.59336525453746258</v>
      </c>
      <c r="AL2729">
        <f t="shared" si="846"/>
        <v>4.9021396494977103E-2</v>
      </c>
      <c r="AM2729">
        <f t="shared" si="847"/>
        <v>5.6853442831594131E-2</v>
      </c>
      <c r="AN2729">
        <f t="shared" si="848"/>
        <v>0.72699875096651401</v>
      </c>
      <c r="AO2729">
        <f t="shared" si="849"/>
        <v>0.72595308123412894</v>
      </c>
      <c r="AP2729">
        <f t="shared" si="850"/>
        <v>1</v>
      </c>
      <c r="AQ2729">
        <f t="shared" si="851"/>
        <v>1</v>
      </c>
      <c r="AR2729">
        <f t="shared" si="852"/>
        <v>0</v>
      </c>
      <c r="AS2729">
        <f t="shared" si="853"/>
        <v>1</v>
      </c>
      <c r="AT2729">
        <f t="shared" si="854"/>
        <v>1</v>
      </c>
      <c r="AU2729">
        <f t="shared" si="855"/>
        <v>0</v>
      </c>
      <c r="AV2729">
        <f t="shared" si="856"/>
        <v>0</v>
      </c>
      <c r="AW2729">
        <f t="shared" si="857"/>
        <v>1</v>
      </c>
      <c r="AX2729">
        <f t="shared" si="858"/>
        <v>0</v>
      </c>
      <c r="AY2729">
        <f t="shared" si="859"/>
        <v>5</v>
      </c>
    </row>
    <row r="2730" spans="1:51" x14ac:dyDescent="0.3">
      <c r="A2730" s="1" t="s">
        <v>2724</v>
      </c>
      <c r="B2730" s="2">
        <v>4281350</v>
      </c>
      <c r="C2730" s="3" t="s">
        <v>5335</v>
      </c>
      <c r="D2730" s="7">
        <v>8.14</v>
      </c>
      <c r="E2730" s="5">
        <v>176.36400760000001</v>
      </c>
      <c r="F2730" s="3" t="s">
        <v>4480</v>
      </c>
      <c r="G2730" s="3" t="s">
        <v>4491</v>
      </c>
      <c r="H2730" s="3" t="s">
        <v>4492</v>
      </c>
      <c r="I2730" s="3" t="s">
        <v>4493</v>
      </c>
      <c r="J2730" s="3" t="s">
        <v>4494</v>
      </c>
      <c r="K2730" s="6">
        <v>62007</v>
      </c>
      <c r="L2730" s="6">
        <v>61955</v>
      </c>
      <c r="M2730" s="6" t="s">
        <v>4474</v>
      </c>
      <c r="N2730" s="6" t="s">
        <v>4474</v>
      </c>
      <c r="O2730" s="6">
        <v>46861</v>
      </c>
      <c r="P2730" s="6">
        <v>46116</v>
      </c>
      <c r="Q2730" s="6">
        <v>13003</v>
      </c>
      <c r="R2730" s="6">
        <v>7801</v>
      </c>
      <c r="S2730" s="6">
        <v>52381</v>
      </c>
      <c r="T2730" s="6">
        <v>32708</v>
      </c>
      <c r="U2730" s="6">
        <v>296746</v>
      </c>
      <c r="V2730" s="6">
        <v>305219</v>
      </c>
      <c r="W2730" s="6">
        <v>501862</v>
      </c>
      <c r="X2730" s="6">
        <v>512113</v>
      </c>
      <c r="Y2730" s="6">
        <v>26980</v>
      </c>
      <c r="Z2730" s="6">
        <v>25537</v>
      </c>
      <c r="AA2730" s="6">
        <v>6223</v>
      </c>
      <c r="AB2730" s="6">
        <v>7550</v>
      </c>
      <c r="AC2730" s="6">
        <v>21666340</v>
      </c>
      <c r="AD2730" s="6">
        <v>21666340</v>
      </c>
      <c r="AF2730">
        <f t="shared" si="840"/>
        <v>2.5909512973685992E-2</v>
      </c>
      <c r="AG2730">
        <f t="shared" si="841"/>
        <v>1.5232966161765079E-2</v>
      </c>
      <c r="AH2730">
        <f t="shared" si="842"/>
        <v>0.59129003590628504</v>
      </c>
      <c r="AI2730">
        <f t="shared" si="843"/>
        <v>0.59599932046247606</v>
      </c>
      <c r="AJ2730">
        <f t="shared" si="844"/>
        <v>4.3355294873855055</v>
      </c>
      <c r="AK2730">
        <f t="shared" si="845"/>
        <v>3.3823841059602651</v>
      </c>
      <c r="AL2730">
        <f t="shared" si="846"/>
        <v>0.75573725547115644</v>
      </c>
      <c r="AM2730">
        <f t="shared" si="847"/>
        <v>0.74434670325236063</v>
      </c>
      <c r="AN2730">
        <f t="shared" si="848"/>
        <v>0.12355388533102725</v>
      </c>
      <c r="AO2730">
        <f t="shared" si="849"/>
        <v>0.12097915889657165</v>
      </c>
      <c r="AP2730">
        <f t="shared" si="850"/>
        <v>1</v>
      </c>
      <c r="AQ2730">
        <f t="shared" si="851"/>
        <v>1</v>
      </c>
      <c r="AR2730">
        <f t="shared" si="852"/>
        <v>1</v>
      </c>
      <c r="AS2730">
        <f t="shared" si="853"/>
        <v>1</v>
      </c>
      <c r="AT2730">
        <f t="shared" si="854"/>
        <v>1</v>
      </c>
      <c r="AU2730">
        <f t="shared" si="855"/>
        <v>1</v>
      </c>
      <c r="AV2730">
        <f t="shared" si="856"/>
        <v>1</v>
      </c>
      <c r="AW2730">
        <f t="shared" si="857"/>
        <v>1</v>
      </c>
      <c r="AX2730">
        <f t="shared" si="858"/>
        <v>0</v>
      </c>
      <c r="AY2730">
        <f t="shared" si="859"/>
        <v>8</v>
      </c>
    </row>
    <row r="2731" spans="1:51" x14ac:dyDescent="0.3">
      <c r="A2731" s="1" t="s">
        <v>2725</v>
      </c>
      <c r="B2731" s="2">
        <v>4915639</v>
      </c>
      <c r="C2731" s="3" t="s">
        <v>5335</v>
      </c>
      <c r="D2731" s="5">
        <v>49.99</v>
      </c>
      <c r="E2731" s="5">
        <v>48616.257753409998</v>
      </c>
      <c r="F2731" s="3" t="s">
        <v>4559</v>
      </c>
      <c r="G2731" s="3" t="s">
        <v>4560</v>
      </c>
      <c r="H2731" s="3" t="s">
        <v>4872</v>
      </c>
      <c r="I2731" s="3" t="s">
        <v>4906</v>
      </c>
      <c r="J2731" s="3" t="s">
        <v>4907</v>
      </c>
      <c r="K2731" s="6">
        <v>7410776</v>
      </c>
      <c r="L2731" s="6">
        <v>7385831</v>
      </c>
      <c r="M2731" s="6">
        <v>2105285</v>
      </c>
      <c r="N2731" s="6">
        <v>2149066</v>
      </c>
      <c r="O2731" s="6">
        <v>2026929</v>
      </c>
      <c r="P2731" s="6">
        <v>2072639</v>
      </c>
      <c r="Q2731" s="6">
        <v>1605316</v>
      </c>
      <c r="R2731" s="6">
        <v>1687091</v>
      </c>
      <c r="S2731" s="6">
        <v>1901159</v>
      </c>
      <c r="T2731" s="6">
        <v>1803024</v>
      </c>
      <c r="U2731" s="6">
        <v>748842</v>
      </c>
      <c r="V2731" s="6">
        <v>748740</v>
      </c>
      <c r="W2731" s="6">
        <v>8053301</v>
      </c>
      <c r="X2731" s="6">
        <v>8060904</v>
      </c>
      <c r="Y2731" s="6">
        <v>3897758</v>
      </c>
      <c r="Z2731" s="6">
        <v>3954297</v>
      </c>
      <c r="AA2731" s="6">
        <v>1245144</v>
      </c>
      <c r="AB2731" s="6">
        <v>1160523</v>
      </c>
      <c r="AC2731" s="6">
        <v>972450000</v>
      </c>
      <c r="AD2731" s="6">
        <v>983380000</v>
      </c>
      <c r="AF2731">
        <f t="shared" si="840"/>
        <v>0.19933639634231975</v>
      </c>
      <c r="AG2731">
        <f t="shared" si="841"/>
        <v>0.20929302718404785</v>
      </c>
      <c r="AH2731">
        <f t="shared" si="842"/>
        <v>9.2985721010552067E-2</v>
      </c>
      <c r="AI2731">
        <f t="shared" si="843"/>
        <v>9.2885363725954309E-2</v>
      </c>
      <c r="AJ2731">
        <f t="shared" si="844"/>
        <v>3.1303672506955018</v>
      </c>
      <c r="AK2731">
        <f t="shared" si="845"/>
        <v>3.407340483557844</v>
      </c>
      <c r="AL2731">
        <f t="shared" si="846"/>
        <v>0.27351103312257719</v>
      </c>
      <c r="AM2731">
        <f t="shared" si="847"/>
        <v>0.28062366983484999</v>
      </c>
      <c r="AN2731">
        <f t="shared" si="848"/>
        <v>0.92021594623124103</v>
      </c>
      <c r="AO2731">
        <f t="shared" si="849"/>
        <v>0.91625343757970568</v>
      </c>
      <c r="AP2731">
        <f t="shared" si="850"/>
        <v>1</v>
      </c>
      <c r="AQ2731">
        <f t="shared" si="851"/>
        <v>1</v>
      </c>
      <c r="AR2731">
        <f t="shared" si="852"/>
        <v>0</v>
      </c>
      <c r="AS2731">
        <f t="shared" si="853"/>
        <v>1</v>
      </c>
      <c r="AT2731">
        <f t="shared" si="854"/>
        <v>0</v>
      </c>
      <c r="AU2731">
        <f t="shared" si="855"/>
        <v>0</v>
      </c>
      <c r="AV2731">
        <f t="shared" si="856"/>
        <v>0</v>
      </c>
      <c r="AW2731">
        <f t="shared" si="857"/>
        <v>1</v>
      </c>
      <c r="AX2731">
        <f t="shared" si="858"/>
        <v>1</v>
      </c>
      <c r="AY2731">
        <f t="shared" si="859"/>
        <v>5</v>
      </c>
    </row>
    <row r="2732" spans="1:51" x14ac:dyDescent="0.3">
      <c r="A2732" s="1" t="s">
        <v>2726</v>
      </c>
      <c r="B2732" s="2">
        <v>25868754</v>
      </c>
      <c r="C2732" s="3" t="s">
        <v>5335</v>
      </c>
      <c r="D2732" s="5">
        <v>5.66</v>
      </c>
      <c r="E2732" s="5">
        <v>347.72841656000003</v>
      </c>
      <c r="F2732" s="3" t="s">
        <v>4470</v>
      </c>
      <c r="G2732" s="3" t="s">
        <v>4471</v>
      </c>
      <c r="H2732" s="3" t="s">
        <v>4489</v>
      </c>
      <c r="I2732" s="3" t="s">
        <v>4489</v>
      </c>
      <c r="J2732" s="3" t="s">
        <v>4825</v>
      </c>
      <c r="K2732" s="6">
        <v>14975</v>
      </c>
      <c r="L2732" s="6">
        <v>5759</v>
      </c>
      <c r="M2732" s="6">
        <v>-121073</v>
      </c>
      <c r="N2732" s="6">
        <v>-131783</v>
      </c>
      <c r="O2732" s="6">
        <v>-128979</v>
      </c>
      <c r="P2732" s="6">
        <v>-139420</v>
      </c>
      <c r="Q2732" s="6">
        <v>-119389</v>
      </c>
      <c r="R2732" s="6">
        <v>-130414</v>
      </c>
      <c r="S2732" s="6">
        <v>-57292</v>
      </c>
      <c r="T2732" s="6">
        <v>-61004</v>
      </c>
      <c r="U2732" s="6" t="s">
        <v>4474</v>
      </c>
      <c r="V2732" s="6" t="s">
        <v>4474</v>
      </c>
      <c r="W2732" s="6">
        <v>315080</v>
      </c>
      <c r="X2732" s="6">
        <v>344114</v>
      </c>
      <c r="Y2732" s="6">
        <v>251207</v>
      </c>
      <c r="Z2732" s="6">
        <v>277896</v>
      </c>
      <c r="AA2732" s="6">
        <v>41641</v>
      </c>
      <c r="AB2732" s="6">
        <v>42348</v>
      </c>
      <c r="AC2732" s="6">
        <v>61377484</v>
      </c>
      <c r="AD2732" s="6">
        <v>61328282</v>
      </c>
      <c r="AF2732">
        <f t="shared" si="840"/>
        <v>-0.37891646565951503</v>
      </c>
      <c r="AG2732">
        <f t="shared" si="841"/>
        <v>-0.37898487129265301</v>
      </c>
      <c r="AH2732" t="e">
        <f t="shared" si="842"/>
        <v>#VALUE!</v>
      </c>
      <c r="AI2732" t="e">
        <f t="shared" si="843"/>
        <v>#VALUE!</v>
      </c>
      <c r="AJ2732">
        <f t="shared" si="844"/>
        <v>6.0326841334261907</v>
      </c>
      <c r="AK2732">
        <f t="shared" si="845"/>
        <v>6.5621989232077071</v>
      </c>
      <c r="AL2732">
        <f t="shared" si="846"/>
        <v>-8.6129549248747921</v>
      </c>
      <c r="AM2732">
        <f t="shared" si="847"/>
        <v>-24.209064073623892</v>
      </c>
      <c r="AN2732">
        <f t="shared" si="848"/>
        <v>4.7527612035038719E-2</v>
      </c>
      <c r="AO2732">
        <f t="shared" si="849"/>
        <v>1.6735732925716479E-2</v>
      </c>
      <c r="AP2732">
        <f t="shared" si="850"/>
        <v>0</v>
      </c>
      <c r="AQ2732">
        <f t="shared" si="851"/>
        <v>0</v>
      </c>
      <c r="AR2732">
        <f t="shared" si="852"/>
        <v>1</v>
      </c>
      <c r="AS2732">
        <f t="shared" si="853"/>
        <v>1</v>
      </c>
      <c r="AT2732">
        <f t="shared" si="854"/>
        <v>0</v>
      </c>
      <c r="AU2732">
        <f t="shared" si="855"/>
        <v>0</v>
      </c>
      <c r="AV2732">
        <f t="shared" si="856"/>
        <v>1</v>
      </c>
      <c r="AW2732">
        <f t="shared" si="857"/>
        <v>1</v>
      </c>
      <c r="AX2732">
        <f t="shared" si="858"/>
        <v>0</v>
      </c>
      <c r="AY2732">
        <f t="shared" si="859"/>
        <v>4</v>
      </c>
    </row>
    <row r="2733" spans="1:51" x14ac:dyDescent="0.3">
      <c r="A2733" s="1" t="s">
        <v>2727</v>
      </c>
      <c r="B2733" s="2">
        <v>7330901</v>
      </c>
      <c r="C2733" s="3" t="s">
        <v>5337</v>
      </c>
      <c r="D2733" s="5">
        <v>21.76</v>
      </c>
      <c r="E2733" s="5">
        <v>746.38427648000004</v>
      </c>
      <c r="F2733" s="3" t="s">
        <v>4485</v>
      </c>
      <c r="G2733" s="3" t="s">
        <v>4517</v>
      </c>
      <c r="H2733" s="3" t="s">
        <v>4518</v>
      </c>
      <c r="I2733" s="3" t="s">
        <v>4519</v>
      </c>
      <c r="J2733" s="3" t="s">
        <v>5190</v>
      </c>
      <c r="K2733" s="6">
        <v>673079</v>
      </c>
      <c r="L2733" s="6">
        <v>662329</v>
      </c>
      <c r="M2733" s="6">
        <v>34970</v>
      </c>
      <c r="N2733" s="6">
        <v>30364</v>
      </c>
      <c r="O2733" s="6">
        <v>-14402</v>
      </c>
      <c r="P2733" s="6">
        <v>-17631</v>
      </c>
      <c r="Q2733" s="6">
        <v>-35532</v>
      </c>
      <c r="R2733" s="6">
        <v>-32493</v>
      </c>
      <c r="S2733" s="6">
        <v>4829</v>
      </c>
      <c r="T2733" s="6">
        <v>10383</v>
      </c>
      <c r="U2733" s="6">
        <v>233007</v>
      </c>
      <c r="V2733" s="6">
        <v>188749</v>
      </c>
      <c r="W2733" s="6">
        <v>1006893</v>
      </c>
      <c r="X2733" s="6">
        <v>943916</v>
      </c>
      <c r="Y2733" s="6">
        <v>246936</v>
      </c>
      <c r="Z2733" s="6">
        <v>240020</v>
      </c>
      <c r="AA2733" s="6">
        <v>128239</v>
      </c>
      <c r="AB2733" s="6">
        <v>131719</v>
      </c>
      <c r="AC2733" s="6">
        <v>34296493</v>
      </c>
      <c r="AD2733" s="6">
        <v>34168713</v>
      </c>
      <c r="AF2733">
        <f t="shared" si="840"/>
        <v>-3.5288754614442648E-2</v>
      </c>
      <c r="AG2733">
        <f t="shared" si="841"/>
        <v>-3.4423613965649483E-2</v>
      </c>
      <c r="AH2733">
        <f t="shared" si="842"/>
        <v>0.23141187792545981</v>
      </c>
      <c r="AI2733">
        <f t="shared" si="843"/>
        <v>0.19996376796240342</v>
      </c>
      <c r="AJ2733">
        <f t="shared" si="844"/>
        <v>1.9255920585781237</v>
      </c>
      <c r="AK2733">
        <f t="shared" si="845"/>
        <v>1.8222124370819699</v>
      </c>
      <c r="AL2733">
        <f t="shared" si="846"/>
        <v>-2.139719111723884E-2</v>
      </c>
      <c r="AM2733">
        <f t="shared" si="847"/>
        <v>-2.6619701085110269E-2</v>
      </c>
      <c r="AN2733">
        <f t="shared" si="848"/>
        <v>0.6684712278265913</v>
      </c>
      <c r="AO2733">
        <f t="shared" si="849"/>
        <v>0.70168214120748029</v>
      </c>
      <c r="AP2733">
        <f t="shared" si="850"/>
        <v>0</v>
      </c>
      <c r="AQ2733">
        <f t="shared" si="851"/>
        <v>1</v>
      </c>
      <c r="AR2733">
        <f t="shared" si="852"/>
        <v>0</v>
      </c>
      <c r="AS2733">
        <f t="shared" si="853"/>
        <v>1</v>
      </c>
      <c r="AT2733">
        <f t="shared" si="854"/>
        <v>0</v>
      </c>
      <c r="AU2733">
        <f t="shared" si="855"/>
        <v>1</v>
      </c>
      <c r="AV2733">
        <f t="shared" si="856"/>
        <v>1</v>
      </c>
      <c r="AW2733">
        <f t="shared" si="857"/>
        <v>0</v>
      </c>
      <c r="AX2733">
        <f t="shared" si="858"/>
        <v>0</v>
      </c>
      <c r="AY2733">
        <f t="shared" si="859"/>
        <v>4</v>
      </c>
    </row>
    <row r="2734" spans="1:51" x14ac:dyDescent="0.3">
      <c r="A2734" s="1" t="s">
        <v>2728</v>
      </c>
      <c r="B2734" s="2">
        <v>108462</v>
      </c>
      <c r="C2734" s="3" t="s">
        <v>5337</v>
      </c>
      <c r="D2734" s="5">
        <v>457.88</v>
      </c>
      <c r="E2734" s="5">
        <v>82981.899637480004</v>
      </c>
      <c r="F2734" s="3" t="s">
        <v>4480</v>
      </c>
      <c r="G2734" s="3" t="s">
        <v>4491</v>
      </c>
      <c r="H2734" s="3" t="s">
        <v>4492</v>
      </c>
      <c r="I2734" s="3" t="s">
        <v>4802</v>
      </c>
      <c r="J2734" s="3" t="s">
        <v>4992</v>
      </c>
      <c r="K2734" s="6">
        <v>6896000</v>
      </c>
      <c r="L2734" s="6">
        <v>6555000</v>
      </c>
      <c r="M2734" s="6">
        <v>3314000</v>
      </c>
      <c r="N2734" s="6">
        <v>3103000</v>
      </c>
      <c r="O2734" s="6">
        <v>2899000</v>
      </c>
      <c r="P2734" s="6">
        <v>2701000</v>
      </c>
      <c r="Q2734" s="6">
        <v>2004000</v>
      </c>
      <c r="R2734" s="6">
        <v>1860000</v>
      </c>
      <c r="S2734" s="6">
        <v>2641000</v>
      </c>
      <c r="T2734" s="6">
        <v>2400000</v>
      </c>
      <c r="U2734" s="6">
        <v>6996000</v>
      </c>
      <c r="V2734" s="6">
        <v>6253000</v>
      </c>
      <c r="W2734" s="6">
        <v>15769000</v>
      </c>
      <c r="X2734" s="6">
        <v>15013000</v>
      </c>
      <c r="Y2734" s="6">
        <v>5393000</v>
      </c>
      <c r="Z2734" s="6">
        <v>4881000</v>
      </c>
      <c r="AA2734" s="6">
        <v>3235000</v>
      </c>
      <c r="AB2734" s="6">
        <v>3219000</v>
      </c>
      <c r="AC2734" s="6">
        <v>181230671</v>
      </c>
      <c r="AD2734" s="6">
        <v>182084118</v>
      </c>
      <c r="AF2734">
        <f t="shared" si="840"/>
        <v>0.12708478660663328</v>
      </c>
      <c r="AG2734">
        <f t="shared" si="841"/>
        <v>0.1238926263904616</v>
      </c>
      <c r="AH2734">
        <f t="shared" si="842"/>
        <v>0.44365527300399515</v>
      </c>
      <c r="AI2734">
        <f t="shared" si="843"/>
        <v>0.41650569506427765</v>
      </c>
      <c r="AJ2734">
        <f t="shared" si="844"/>
        <v>1.6670788253477589</v>
      </c>
      <c r="AK2734">
        <f t="shared" si="845"/>
        <v>1.516309412861137</v>
      </c>
      <c r="AL2734">
        <f t="shared" si="846"/>
        <v>0.42038863109048724</v>
      </c>
      <c r="AM2734">
        <f t="shared" si="847"/>
        <v>0.41205186880244088</v>
      </c>
      <c r="AN2734">
        <f t="shared" si="848"/>
        <v>0.43731371678609932</v>
      </c>
      <c r="AO2734">
        <f t="shared" si="849"/>
        <v>0.43662159461799771</v>
      </c>
      <c r="AP2734">
        <f t="shared" si="850"/>
        <v>1</v>
      </c>
      <c r="AQ2734">
        <f t="shared" si="851"/>
        <v>1</v>
      </c>
      <c r="AR2734">
        <f t="shared" si="852"/>
        <v>1</v>
      </c>
      <c r="AS2734">
        <f t="shared" si="853"/>
        <v>1</v>
      </c>
      <c r="AT2734">
        <f t="shared" si="854"/>
        <v>0</v>
      </c>
      <c r="AU2734">
        <f t="shared" si="855"/>
        <v>1</v>
      </c>
      <c r="AV2734">
        <f t="shared" si="856"/>
        <v>1</v>
      </c>
      <c r="AW2734">
        <f t="shared" si="857"/>
        <v>1</v>
      </c>
      <c r="AX2734">
        <f t="shared" si="858"/>
        <v>1</v>
      </c>
      <c r="AY2734">
        <f t="shared" si="859"/>
        <v>8</v>
      </c>
    </row>
    <row r="2735" spans="1:51" x14ac:dyDescent="0.3">
      <c r="A2735" s="1" t="s">
        <v>2729</v>
      </c>
      <c r="B2735" s="2">
        <v>4016692</v>
      </c>
      <c r="C2735" s="3" t="s">
        <v>5337</v>
      </c>
      <c r="D2735" s="5">
        <v>200.91</v>
      </c>
      <c r="E2735" s="5">
        <v>6784.2558608299996</v>
      </c>
      <c r="F2735" s="3" t="s">
        <v>4485</v>
      </c>
      <c r="G2735" s="3" t="s">
        <v>4486</v>
      </c>
      <c r="H2735" s="3" t="s">
        <v>4505</v>
      </c>
      <c r="I2735" s="3" t="s">
        <v>4505</v>
      </c>
      <c r="J2735" s="3" t="s">
        <v>4593</v>
      </c>
      <c r="K2735" s="6">
        <v>3609160</v>
      </c>
      <c r="L2735" s="6">
        <v>3563939</v>
      </c>
      <c r="M2735" s="6">
        <v>469680</v>
      </c>
      <c r="N2735" s="6">
        <v>484622</v>
      </c>
      <c r="O2735" s="6">
        <v>376574</v>
      </c>
      <c r="P2735" s="6">
        <v>387915</v>
      </c>
      <c r="Q2735" s="6">
        <v>207220</v>
      </c>
      <c r="R2735" s="6">
        <v>203757</v>
      </c>
      <c r="S2735" s="6">
        <v>202344</v>
      </c>
      <c r="T2735" s="6">
        <v>199587</v>
      </c>
      <c r="U2735" s="6">
        <v>874139</v>
      </c>
      <c r="V2735" s="6">
        <v>958127</v>
      </c>
      <c r="W2735" s="6">
        <v>4093626</v>
      </c>
      <c r="X2735" s="6">
        <v>4067748</v>
      </c>
      <c r="Y2735" s="6">
        <v>2140749</v>
      </c>
      <c r="Z2735" s="6">
        <v>2172388</v>
      </c>
      <c r="AA2735" s="6">
        <v>999027</v>
      </c>
      <c r="AB2735" s="6">
        <v>988404</v>
      </c>
      <c r="AC2735" s="6">
        <v>31985711</v>
      </c>
      <c r="AD2735" s="6">
        <v>31949627</v>
      </c>
      <c r="AF2735">
        <f t="shared" si="840"/>
        <v>5.0620159242686071E-2</v>
      </c>
      <c r="AG2735">
        <f t="shared" si="841"/>
        <v>5.0090861085789973E-2</v>
      </c>
      <c r="AH2735">
        <f t="shared" si="842"/>
        <v>0.21353660544465958</v>
      </c>
      <c r="AI2735">
        <f t="shared" si="843"/>
        <v>0.235542368897975</v>
      </c>
      <c r="AJ2735">
        <f t="shared" si="844"/>
        <v>2.1428339774600684</v>
      </c>
      <c r="AK2735">
        <f t="shared" si="845"/>
        <v>2.1978745533203021</v>
      </c>
      <c r="AL2735">
        <f t="shared" si="846"/>
        <v>0.10433840561238626</v>
      </c>
      <c r="AM2735">
        <f t="shared" si="847"/>
        <v>0.10884445553080455</v>
      </c>
      <c r="AN2735">
        <f t="shared" si="848"/>
        <v>0.88165357558311386</v>
      </c>
      <c r="AO2735">
        <f t="shared" si="849"/>
        <v>0.87614547410508226</v>
      </c>
      <c r="AP2735">
        <f t="shared" si="850"/>
        <v>1</v>
      </c>
      <c r="AQ2735">
        <f t="shared" si="851"/>
        <v>1</v>
      </c>
      <c r="AR2735">
        <f t="shared" si="852"/>
        <v>1</v>
      </c>
      <c r="AS2735">
        <f t="shared" si="853"/>
        <v>0</v>
      </c>
      <c r="AT2735">
        <f t="shared" si="854"/>
        <v>1</v>
      </c>
      <c r="AU2735">
        <f t="shared" si="855"/>
        <v>0</v>
      </c>
      <c r="AV2735">
        <f t="shared" si="856"/>
        <v>0</v>
      </c>
      <c r="AW2735">
        <f t="shared" si="857"/>
        <v>1</v>
      </c>
      <c r="AX2735">
        <f t="shared" si="858"/>
        <v>0</v>
      </c>
      <c r="AY2735">
        <f t="shared" si="859"/>
        <v>5</v>
      </c>
    </row>
    <row r="2736" spans="1:51" x14ac:dyDescent="0.3">
      <c r="A2736" s="1" t="s">
        <v>2730</v>
      </c>
      <c r="B2736" s="2">
        <v>28820362</v>
      </c>
      <c r="C2736" s="3" t="s">
        <v>5336</v>
      </c>
      <c r="D2736" s="5">
        <v>45.255000000000003</v>
      </c>
      <c r="E2736" s="5">
        <v>2853.9581068950001</v>
      </c>
      <c r="F2736" s="3" t="s">
        <v>4470</v>
      </c>
      <c r="G2736" s="3" t="s">
        <v>4471</v>
      </c>
      <c r="H2736" s="3" t="s">
        <v>4489</v>
      </c>
      <c r="I2736" s="3" t="s">
        <v>4489</v>
      </c>
      <c r="J2736" s="3" t="s">
        <v>4544</v>
      </c>
      <c r="K2736" s="6" t="s">
        <v>4474</v>
      </c>
      <c r="L2736" s="6" t="s">
        <v>4474</v>
      </c>
      <c r="M2736" s="6">
        <v>-108452.87300000001</v>
      </c>
      <c r="N2736" s="6">
        <v>-78346.827000000005</v>
      </c>
      <c r="O2736" s="6">
        <v>-108539.602</v>
      </c>
      <c r="P2736" s="6">
        <v>-78404.331000000006</v>
      </c>
      <c r="Q2736" s="6">
        <v>-82736.089000000007</v>
      </c>
      <c r="R2736" s="6">
        <v>-58241.017999999996</v>
      </c>
      <c r="S2736" s="6">
        <v>-80457.914999999994</v>
      </c>
      <c r="T2736" s="6">
        <v>-64433.69</v>
      </c>
      <c r="U2736" s="6" t="s">
        <v>4474</v>
      </c>
      <c r="V2736" s="6" t="s">
        <v>4474</v>
      </c>
      <c r="W2736" s="6">
        <v>518213.32799999998</v>
      </c>
      <c r="X2736" s="6">
        <v>544877.68999999994</v>
      </c>
      <c r="Y2736" s="6">
        <v>512316.17800000001</v>
      </c>
      <c r="Z2736" s="6">
        <v>536881.88100000005</v>
      </c>
      <c r="AA2736" s="6">
        <v>20081</v>
      </c>
      <c r="AB2736" s="6">
        <v>12282</v>
      </c>
      <c r="AC2736" s="6">
        <v>63046025</v>
      </c>
      <c r="AD2736" s="6">
        <v>62874637</v>
      </c>
      <c r="AF2736">
        <f t="shared" si="840"/>
        <v>-0.15965642821135625</v>
      </c>
      <c r="AG2736">
        <f t="shared" si="841"/>
        <v>-0.10688824128585629</v>
      </c>
      <c r="AH2736" t="e">
        <f t="shared" si="842"/>
        <v>#VALUE!</v>
      </c>
      <c r="AI2736" t="e">
        <f t="shared" si="843"/>
        <v>#VALUE!</v>
      </c>
      <c r="AJ2736">
        <f t="shared" si="844"/>
        <v>25.512483342463025</v>
      </c>
      <c r="AK2736">
        <f t="shared" si="845"/>
        <v>43.712903517342454</v>
      </c>
      <c r="AL2736" t="e">
        <f t="shared" si="846"/>
        <v>#VALUE!</v>
      </c>
      <c r="AM2736" t="e">
        <f t="shared" si="847"/>
        <v>#VALUE!</v>
      </c>
      <c r="AN2736" t="e">
        <f t="shared" si="848"/>
        <v>#VALUE!</v>
      </c>
      <c r="AO2736" t="e">
        <f t="shared" si="849"/>
        <v>#VALUE!</v>
      </c>
      <c r="AP2736">
        <f t="shared" si="850"/>
        <v>0</v>
      </c>
      <c r="AQ2736">
        <f t="shared" si="851"/>
        <v>0</v>
      </c>
      <c r="AR2736">
        <f t="shared" si="852"/>
        <v>0</v>
      </c>
      <c r="AS2736">
        <f t="shared" si="853"/>
        <v>1</v>
      </c>
      <c r="AT2736">
        <f t="shared" si="854"/>
        <v>0</v>
      </c>
      <c r="AU2736">
        <f t="shared" si="855"/>
        <v>0</v>
      </c>
      <c r="AV2736">
        <f t="shared" si="856"/>
        <v>0</v>
      </c>
      <c r="AW2736">
        <f t="shared" si="857"/>
        <v>0</v>
      </c>
      <c r="AX2736">
        <f t="shared" si="858"/>
        <v>0</v>
      </c>
      <c r="AY2736">
        <f t="shared" si="859"/>
        <v>1</v>
      </c>
    </row>
    <row r="2737" spans="1:51" x14ac:dyDescent="0.3">
      <c r="A2737" s="1" t="s">
        <v>2731</v>
      </c>
      <c r="B2737" s="2">
        <v>103042</v>
      </c>
      <c r="C2737" s="3" t="s">
        <v>5337</v>
      </c>
      <c r="D2737" s="7">
        <v>123.99</v>
      </c>
      <c r="E2737" s="5">
        <v>199752.30144020999</v>
      </c>
      <c r="F2737" s="3" t="s">
        <v>4480</v>
      </c>
      <c r="G2737" s="3" t="s">
        <v>4491</v>
      </c>
      <c r="H2737" s="3" t="s">
        <v>4492</v>
      </c>
      <c r="I2737" s="3" t="s">
        <v>4836</v>
      </c>
      <c r="J2737" s="3" t="s">
        <v>5047</v>
      </c>
      <c r="K2737" s="6">
        <v>58434000</v>
      </c>
      <c r="L2737" s="6">
        <v>56324000</v>
      </c>
      <c r="M2737" s="6">
        <v>65226000</v>
      </c>
      <c r="N2737" s="6">
        <v>62028000</v>
      </c>
      <c r="O2737" s="6">
        <v>60304000</v>
      </c>
      <c r="P2737" s="6">
        <v>57388000</v>
      </c>
      <c r="Q2737" s="6">
        <v>11346000</v>
      </c>
      <c r="R2737" s="6">
        <v>10555000</v>
      </c>
      <c r="S2737" s="6">
        <v>-28190000</v>
      </c>
      <c r="T2737" s="6">
        <v>-7120000</v>
      </c>
      <c r="U2737" s="6">
        <v>289755000</v>
      </c>
      <c r="V2737" s="6">
        <v>268861000</v>
      </c>
      <c r="W2737" s="6">
        <v>1258027000</v>
      </c>
      <c r="X2737" s="6">
        <v>1212447000</v>
      </c>
      <c r="Y2737" s="6" t="s">
        <v>4474</v>
      </c>
      <c r="Z2737" s="6" t="s">
        <v>4474</v>
      </c>
      <c r="AA2737" s="6" t="s">
        <v>4474</v>
      </c>
      <c r="AB2737" s="6" t="s">
        <v>4474</v>
      </c>
      <c r="AC2737" s="6">
        <v>1612068430</v>
      </c>
      <c r="AD2737" s="6">
        <v>1619075147</v>
      </c>
      <c r="AF2737">
        <f t="shared" si="840"/>
        <v>9.0188843323712447E-3</v>
      </c>
      <c r="AG2737">
        <f t="shared" si="841"/>
        <v>8.7055351697847404E-3</v>
      </c>
      <c r="AH2737">
        <f t="shared" si="842"/>
        <v>0.23032494533106204</v>
      </c>
      <c r="AI2737">
        <f t="shared" si="843"/>
        <v>0.22175072394917056</v>
      </c>
      <c r="AJ2737" t="e">
        <f t="shared" si="844"/>
        <v>#VALUE!</v>
      </c>
      <c r="AK2737" t="e">
        <f t="shared" si="845"/>
        <v>#VALUE!</v>
      </c>
      <c r="AL2737">
        <f t="shared" si="846"/>
        <v>1.0320019166923367</v>
      </c>
      <c r="AM2737">
        <f t="shared" si="847"/>
        <v>1.0188907037852426</v>
      </c>
      <c r="AN2737">
        <f t="shared" si="848"/>
        <v>4.6448923592259946E-2</v>
      </c>
      <c r="AO2737">
        <f t="shared" si="849"/>
        <v>4.6454814107338302E-2</v>
      </c>
      <c r="AP2737">
        <f t="shared" si="850"/>
        <v>1</v>
      </c>
      <c r="AQ2737">
        <f t="shared" si="851"/>
        <v>0</v>
      </c>
      <c r="AR2737">
        <f t="shared" si="852"/>
        <v>1</v>
      </c>
      <c r="AS2737">
        <f t="shared" si="853"/>
        <v>0</v>
      </c>
      <c r="AT2737">
        <f t="shared" si="854"/>
        <v>0</v>
      </c>
      <c r="AU2737">
        <f t="shared" si="855"/>
        <v>0</v>
      </c>
      <c r="AV2737">
        <f t="shared" si="856"/>
        <v>1</v>
      </c>
      <c r="AW2737">
        <f t="shared" si="857"/>
        <v>0</v>
      </c>
      <c r="AX2737">
        <f t="shared" si="858"/>
        <v>1</v>
      </c>
      <c r="AY2737">
        <f t="shared" si="859"/>
        <v>4</v>
      </c>
    </row>
    <row r="2738" spans="1:51" x14ac:dyDescent="0.3">
      <c r="A2738" s="1" t="s">
        <v>2732</v>
      </c>
      <c r="B2738" s="2">
        <v>5724846</v>
      </c>
      <c r="C2738" s="3" t="s">
        <v>5337</v>
      </c>
      <c r="D2738" s="5">
        <v>12.12</v>
      </c>
      <c r="E2738" s="5">
        <v>210.50866823999999</v>
      </c>
      <c r="F2738" s="3" t="s">
        <v>4480</v>
      </c>
      <c r="G2738" s="3" t="s">
        <v>4491</v>
      </c>
      <c r="H2738" s="3" t="s">
        <v>4492</v>
      </c>
      <c r="I2738" s="3" t="s">
        <v>4493</v>
      </c>
      <c r="J2738" s="3"/>
      <c r="K2738" s="6" t="s">
        <v>4474</v>
      </c>
      <c r="L2738" s="6" t="s">
        <v>4474</v>
      </c>
      <c r="M2738" s="6" t="s">
        <v>4474</v>
      </c>
      <c r="N2738" s="6" t="s">
        <v>4474</v>
      </c>
      <c r="O2738" s="6" t="s">
        <v>4474</v>
      </c>
      <c r="P2738" s="6" t="s">
        <v>4474</v>
      </c>
      <c r="Q2738" s="6" t="s">
        <v>4474</v>
      </c>
      <c r="R2738" s="6" t="s">
        <v>4474</v>
      </c>
      <c r="S2738" s="6" t="s">
        <v>4474</v>
      </c>
      <c r="T2738" s="6" t="s">
        <v>4474</v>
      </c>
      <c r="U2738" s="6" t="s">
        <v>4474</v>
      </c>
      <c r="V2738" s="6" t="s">
        <v>4474</v>
      </c>
      <c r="W2738" s="6" t="s">
        <v>4474</v>
      </c>
      <c r="X2738" s="6" t="s">
        <v>4474</v>
      </c>
      <c r="Y2738" s="6" t="s">
        <v>4474</v>
      </c>
      <c r="Z2738" s="6" t="s">
        <v>4474</v>
      </c>
      <c r="AA2738" s="6" t="s">
        <v>4474</v>
      </c>
      <c r="AB2738" s="6" t="s">
        <v>4474</v>
      </c>
      <c r="AC2738" s="6" t="s">
        <v>4474</v>
      </c>
      <c r="AD2738" s="6" t="s">
        <v>4474</v>
      </c>
      <c r="AF2738" t="e">
        <f t="shared" si="840"/>
        <v>#VALUE!</v>
      </c>
      <c r="AG2738" t="e">
        <f t="shared" si="841"/>
        <v>#VALUE!</v>
      </c>
      <c r="AH2738" t="e">
        <f t="shared" si="842"/>
        <v>#VALUE!</v>
      </c>
      <c r="AI2738" t="e">
        <f t="shared" si="843"/>
        <v>#VALUE!</v>
      </c>
      <c r="AJ2738" t="e">
        <f t="shared" si="844"/>
        <v>#VALUE!</v>
      </c>
      <c r="AK2738" t="e">
        <f t="shared" si="845"/>
        <v>#VALUE!</v>
      </c>
      <c r="AL2738" t="e">
        <f t="shared" si="846"/>
        <v>#VALUE!</v>
      </c>
      <c r="AM2738" t="e">
        <f t="shared" si="847"/>
        <v>#VALUE!</v>
      </c>
      <c r="AN2738" t="e">
        <f t="shared" si="848"/>
        <v>#VALUE!</v>
      </c>
      <c r="AO2738" t="e">
        <f t="shared" si="849"/>
        <v>#VALUE!</v>
      </c>
      <c r="AP2738">
        <f t="shared" si="850"/>
        <v>0</v>
      </c>
      <c r="AQ2738">
        <f t="shared" si="851"/>
        <v>0</v>
      </c>
      <c r="AR2738">
        <f t="shared" si="852"/>
        <v>0</v>
      </c>
      <c r="AS2738">
        <f t="shared" si="853"/>
        <v>0</v>
      </c>
      <c r="AT2738">
        <f t="shared" si="854"/>
        <v>0</v>
      </c>
      <c r="AU2738">
        <f t="shared" si="855"/>
        <v>0</v>
      </c>
      <c r="AV2738">
        <f t="shared" si="856"/>
        <v>0</v>
      </c>
      <c r="AW2738">
        <f t="shared" si="857"/>
        <v>0</v>
      </c>
      <c r="AX2738">
        <f t="shared" si="858"/>
        <v>0</v>
      </c>
      <c r="AY2738">
        <f t="shared" si="859"/>
        <v>0</v>
      </c>
    </row>
    <row r="2739" spans="1:51" x14ac:dyDescent="0.3">
      <c r="A2739" s="1" t="s">
        <v>2733</v>
      </c>
      <c r="B2739" s="2">
        <v>19082995</v>
      </c>
      <c r="C2739" s="3" t="s">
        <v>5337</v>
      </c>
      <c r="D2739" s="5">
        <v>20.93</v>
      </c>
      <c r="E2739" s="5">
        <v>1847.6759119000001</v>
      </c>
      <c r="F2739" s="3" t="s">
        <v>4480</v>
      </c>
      <c r="G2739" s="3" t="s">
        <v>4491</v>
      </c>
      <c r="H2739" s="3" t="s">
        <v>4492</v>
      </c>
      <c r="I2739" s="3" t="s">
        <v>4493</v>
      </c>
      <c r="J2739" s="3" t="s">
        <v>4792</v>
      </c>
      <c r="K2739" s="6">
        <v>296367</v>
      </c>
      <c r="L2739" s="6">
        <v>312153</v>
      </c>
      <c r="M2739" s="6">
        <v>338057</v>
      </c>
      <c r="N2739" s="6">
        <v>355028</v>
      </c>
      <c r="O2739" s="6">
        <v>338057</v>
      </c>
      <c r="P2739" s="6">
        <v>355028</v>
      </c>
      <c r="Q2739" s="6">
        <v>221322</v>
      </c>
      <c r="R2739" s="6">
        <v>241524</v>
      </c>
      <c r="S2739" s="6" t="s">
        <v>4474</v>
      </c>
      <c r="T2739" s="6" t="s">
        <v>4474</v>
      </c>
      <c r="U2739" s="6" t="s">
        <v>4474</v>
      </c>
      <c r="V2739" s="6" t="s">
        <v>4474</v>
      </c>
      <c r="W2739" s="6">
        <v>3793368</v>
      </c>
      <c r="X2739" s="6">
        <v>3655899</v>
      </c>
      <c r="Y2739" s="6" t="s">
        <v>4474</v>
      </c>
      <c r="Z2739" s="6" t="s">
        <v>4474</v>
      </c>
      <c r="AA2739" s="6" t="s">
        <v>4474</v>
      </c>
      <c r="AB2739" s="6" t="s">
        <v>4474</v>
      </c>
      <c r="AC2739" s="6">
        <v>89008972</v>
      </c>
      <c r="AD2739" s="6">
        <v>89407009</v>
      </c>
      <c r="AF2739">
        <f t="shared" si="840"/>
        <v>5.8344458011983021E-2</v>
      </c>
      <c r="AG2739">
        <f t="shared" si="841"/>
        <v>6.6064188315924477E-2</v>
      </c>
      <c r="AH2739" t="e">
        <f t="shared" si="842"/>
        <v>#VALUE!</v>
      </c>
      <c r="AI2739" t="e">
        <f t="shared" si="843"/>
        <v>#VALUE!</v>
      </c>
      <c r="AJ2739" t="e">
        <f t="shared" si="844"/>
        <v>#VALUE!</v>
      </c>
      <c r="AK2739" t="e">
        <f t="shared" si="845"/>
        <v>#VALUE!</v>
      </c>
      <c r="AL2739">
        <f t="shared" si="846"/>
        <v>1.1406701825776824</v>
      </c>
      <c r="AM2739">
        <f t="shared" si="847"/>
        <v>1.1373525162340263</v>
      </c>
      <c r="AN2739">
        <f t="shared" si="848"/>
        <v>7.8127669132021987E-2</v>
      </c>
      <c r="AO2739">
        <f t="shared" si="849"/>
        <v>8.5383376291303451E-2</v>
      </c>
      <c r="AP2739">
        <f t="shared" si="850"/>
        <v>1</v>
      </c>
      <c r="AQ2739">
        <f t="shared" si="851"/>
        <v>0</v>
      </c>
      <c r="AR2739">
        <f t="shared" si="852"/>
        <v>0</v>
      </c>
      <c r="AS2739">
        <f t="shared" si="853"/>
        <v>0</v>
      </c>
      <c r="AT2739">
        <f t="shared" si="854"/>
        <v>0</v>
      </c>
      <c r="AU2739">
        <f t="shared" si="855"/>
        <v>0</v>
      </c>
      <c r="AV2739">
        <f t="shared" si="856"/>
        <v>1</v>
      </c>
      <c r="AW2739">
        <f t="shared" si="857"/>
        <v>0</v>
      </c>
      <c r="AX2739">
        <f t="shared" si="858"/>
        <v>1</v>
      </c>
      <c r="AY2739">
        <f t="shared" si="859"/>
        <v>3</v>
      </c>
    </row>
    <row r="2740" spans="1:51" x14ac:dyDescent="0.3">
      <c r="A2740" s="1" t="s">
        <v>2734</v>
      </c>
      <c r="B2740" s="2">
        <v>5721745</v>
      </c>
      <c r="C2740" s="3" t="s">
        <v>5337</v>
      </c>
      <c r="D2740" s="5">
        <v>7.71</v>
      </c>
      <c r="E2740" s="5">
        <v>155.66719757999999</v>
      </c>
      <c r="F2740" s="3" t="s">
        <v>4480</v>
      </c>
      <c r="G2740" s="3" t="s">
        <v>4491</v>
      </c>
      <c r="H2740" s="3" t="s">
        <v>4492</v>
      </c>
      <c r="I2740" s="3" t="s">
        <v>4493</v>
      </c>
      <c r="J2740" s="3"/>
      <c r="K2740" s="6">
        <v>17887</v>
      </c>
      <c r="L2740" s="6">
        <v>16405.5</v>
      </c>
      <c r="M2740" s="6" t="s">
        <v>4474</v>
      </c>
      <c r="N2740" s="6" t="s">
        <v>4474</v>
      </c>
      <c r="O2740" s="6">
        <v>15839</v>
      </c>
      <c r="P2740" s="6">
        <v>14365.5</v>
      </c>
      <c r="Q2740" s="6">
        <v>18111</v>
      </c>
      <c r="R2740" s="6">
        <v>17551</v>
      </c>
      <c r="S2740" s="6" t="s">
        <v>4474</v>
      </c>
      <c r="T2740" s="6" t="s">
        <v>4474</v>
      </c>
      <c r="U2740" s="6" t="s">
        <v>4474</v>
      </c>
      <c r="V2740" s="6" t="s">
        <v>4474</v>
      </c>
      <c r="W2740" s="6">
        <v>160596</v>
      </c>
      <c r="X2740" s="6">
        <v>160596</v>
      </c>
      <c r="Y2740" s="6">
        <v>7951</v>
      </c>
      <c r="Z2740" s="6">
        <v>7951</v>
      </c>
      <c r="AA2740" s="6">
        <v>6869</v>
      </c>
      <c r="AB2740" s="6">
        <v>6869</v>
      </c>
      <c r="AC2740" s="6">
        <v>20190298</v>
      </c>
      <c r="AD2740" s="6">
        <v>20190298</v>
      </c>
      <c r="AF2740">
        <f t="shared" si="840"/>
        <v>0.11277366808637825</v>
      </c>
      <c r="AG2740">
        <f t="shared" si="841"/>
        <v>0.10928665720192283</v>
      </c>
      <c r="AH2740" t="e">
        <f t="shared" si="842"/>
        <v>#VALUE!</v>
      </c>
      <c r="AI2740" t="e">
        <f t="shared" si="843"/>
        <v>#VALUE!</v>
      </c>
      <c r="AJ2740">
        <f t="shared" si="844"/>
        <v>1.1575192895617994</v>
      </c>
      <c r="AK2740">
        <f t="shared" si="845"/>
        <v>1.1575192895617994</v>
      </c>
      <c r="AL2740">
        <f t="shared" si="846"/>
        <v>0.88550343825124389</v>
      </c>
      <c r="AM2740">
        <f t="shared" si="847"/>
        <v>0.87565145835238178</v>
      </c>
      <c r="AN2740">
        <f t="shared" si="848"/>
        <v>0.11137886373259608</v>
      </c>
      <c r="AO2740">
        <f t="shared" si="849"/>
        <v>0.10215385190166629</v>
      </c>
      <c r="AP2740">
        <f t="shared" si="850"/>
        <v>1</v>
      </c>
      <c r="AQ2740">
        <f t="shared" si="851"/>
        <v>0</v>
      </c>
      <c r="AR2740">
        <f t="shared" si="852"/>
        <v>1</v>
      </c>
      <c r="AS2740">
        <f t="shared" si="853"/>
        <v>0</v>
      </c>
      <c r="AT2740">
        <f t="shared" si="854"/>
        <v>0</v>
      </c>
      <c r="AU2740">
        <f t="shared" si="855"/>
        <v>0</v>
      </c>
      <c r="AV2740">
        <f t="shared" si="856"/>
        <v>1</v>
      </c>
      <c r="AW2740">
        <f t="shared" si="857"/>
        <v>1</v>
      </c>
      <c r="AX2740">
        <f t="shared" si="858"/>
        <v>0</v>
      </c>
      <c r="AY2740">
        <f t="shared" si="859"/>
        <v>4</v>
      </c>
    </row>
    <row r="2741" spans="1:51" x14ac:dyDescent="0.3">
      <c r="A2741" s="1" t="s">
        <v>2735</v>
      </c>
      <c r="B2741" s="2">
        <v>5721488</v>
      </c>
      <c r="C2741" s="3" t="s">
        <v>5337</v>
      </c>
      <c r="D2741" s="5">
        <v>24.42</v>
      </c>
      <c r="E2741" s="5">
        <v>240.42132246</v>
      </c>
      <c r="F2741" s="3" t="s">
        <v>4480</v>
      </c>
      <c r="G2741" s="3" t="s">
        <v>4491</v>
      </c>
      <c r="H2741" s="3" t="s">
        <v>4492</v>
      </c>
      <c r="I2741" s="3" t="s">
        <v>4493</v>
      </c>
      <c r="J2741" s="3"/>
      <c r="K2741" s="6">
        <v>2405</v>
      </c>
      <c r="L2741" s="8">
        <v>2272.5</v>
      </c>
      <c r="M2741" s="6" t="s">
        <v>4474</v>
      </c>
      <c r="N2741" s="6" t="s">
        <v>4474</v>
      </c>
      <c r="O2741" s="6">
        <v>-1256</v>
      </c>
      <c r="P2741" s="6">
        <v>-1315</v>
      </c>
      <c r="Q2741" s="6">
        <v>86553</v>
      </c>
      <c r="R2741" s="6">
        <v>67920.5</v>
      </c>
      <c r="S2741" s="6" t="s">
        <v>4474</v>
      </c>
      <c r="T2741" s="6" t="s">
        <v>4474</v>
      </c>
      <c r="U2741" s="6" t="s">
        <v>4474</v>
      </c>
      <c r="V2741" s="6" t="s">
        <v>4474</v>
      </c>
      <c r="W2741" s="6">
        <v>332957</v>
      </c>
      <c r="X2741" s="6">
        <v>332957</v>
      </c>
      <c r="Y2741" s="6">
        <v>4812</v>
      </c>
      <c r="Z2741" s="6">
        <v>4812</v>
      </c>
      <c r="AA2741" s="6">
        <v>1201</v>
      </c>
      <c r="AB2741" s="6">
        <v>1201</v>
      </c>
      <c r="AC2741" s="6">
        <v>9791329</v>
      </c>
      <c r="AD2741" s="6">
        <v>9791329</v>
      </c>
      <c r="AF2741">
        <f t="shared" si="840"/>
        <v>0.25995248635709717</v>
      </c>
      <c r="AG2741">
        <f t="shared" si="841"/>
        <v>0.20399180674982054</v>
      </c>
      <c r="AH2741" t="e">
        <f t="shared" si="842"/>
        <v>#VALUE!</v>
      </c>
      <c r="AI2741" t="e">
        <f t="shared" si="843"/>
        <v>#VALUE!</v>
      </c>
      <c r="AJ2741">
        <f t="shared" si="844"/>
        <v>4.0066611157368861</v>
      </c>
      <c r="AK2741">
        <f t="shared" si="845"/>
        <v>4.0066611157368861</v>
      </c>
      <c r="AL2741">
        <f t="shared" si="846"/>
        <v>-0.52224532224532227</v>
      </c>
      <c r="AM2741">
        <f t="shared" si="847"/>
        <v>-0.57865786578657863</v>
      </c>
      <c r="AN2741">
        <f t="shared" si="848"/>
        <v>7.223154941929438E-3</v>
      </c>
      <c r="AO2741">
        <f t="shared" si="849"/>
        <v>6.8252056571869637E-3</v>
      </c>
      <c r="AP2741">
        <f t="shared" si="850"/>
        <v>1</v>
      </c>
      <c r="AQ2741">
        <f t="shared" si="851"/>
        <v>0</v>
      </c>
      <c r="AR2741">
        <f t="shared" si="852"/>
        <v>1</v>
      </c>
      <c r="AS2741">
        <f t="shared" si="853"/>
        <v>0</v>
      </c>
      <c r="AT2741">
        <f t="shared" si="854"/>
        <v>0</v>
      </c>
      <c r="AU2741">
        <f t="shared" si="855"/>
        <v>0</v>
      </c>
      <c r="AV2741">
        <f t="shared" si="856"/>
        <v>1</v>
      </c>
      <c r="AW2741">
        <f t="shared" si="857"/>
        <v>1</v>
      </c>
      <c r="AX2741">
        <f t="shared" si="858"/>
        <v>0</v>
      </c>
      <c r="AY2741">
        <f t="shared" si="859"/>
        <v>4</v>
      </c>
    </row>
    <row r="2742" spans="1:51" x14ac:dyDescent="0.3">
      <c r="A2742" s="1" t="s">
        <v>2736</v>
      </c>
      <c r="B2742" s="2">
        <v>4048147</v>
      </c>
      <c r="C2742" s="3" t="s">
        <v>5335</v>
      </c>
      <c r="D2742" s="5">
        <v>319.77</v>
      </c>
      <c r="E2742" s="5">
        <v>13713.074558370001</v>
      </c>
      <c r="F2742" s="3" t="s">
        <v>4480</v>
      </c>
      <c r="G2742" s="3" t="s">
        <v>4491</v>
      </c>
      <c r="H2742" s="3" t="s">
        <v>4492</v>
      </c>
      <c r="I2742" s="3" t="s">
        <v>4802</v>
      </c>
      <c r="J2742" s="3" t="s">
        <v>4992</v>
      </c>
      <c r="K2742" s="6">
        <v>2222800</v>
      </c>
      <c r="L2742" s="6">
        <v>2168900</v>
      </c>
      <c r="M2742" s="6">
        <v>518300</v>
      </c>
      <c r="N2742" s="6">
        <v>473700</v>
      </c>
      <c r="O2742" s="6">
        <v>411000</v>
      </c>
      <c r="P2742" s="6">
        <v>365500</v>
      </c>
      <c r="Q2742" s="6">
        <v>326500</v>
      </c>
      <c r="R2742" s="6">
        <v>245900</v>
      </c>
      <c r="S2742" s="6">
        <v>576000</v>
      </c>
      <c r="T2742" s="6">
        <v>514800</v>
      </c>
      <c r="U2742" s="6">
        <v>864700</v>
      </c>
      <c r="V2742" s="6">
        <v>899600</v>
      </c>
      <c r="W2742" s="6">
        <v>3566300</v>
      </c>
      <c r="X2742" s="6">
        <v>3403500</v>
      </c>
      <c r="Y2742" s="6">
        <v>1022800</v>
      </c>
      <c r="Z2742" s="6">
        <v>875800</v>
      </c>
      <c r="AA2742" s="6">
        <v>895900</v>
      </c>
      <c r="AB2742" s="6">
        <v>837400</v>
      </c>
      <c r="AC2742" s="6">
        <v>42884181</v>
      </c>
      <c r="AD2742" s="6">
        <v>42838572</v>
      </c>
      <c r="AF2742">
        <f t="shared" si="840"/>
        <v>9.1551467907915768E-2</v>
      </c>
      <c r="AG2742">
        <f t="shared" si="841"/>
        <v>7.224915528132804E-2</v>
      </c>
      <c r="AH2742">
        <f t="shared" si="842"/>
        <v>0.24246417856041275</v>
      </c>
      <c r="AI2742">
        <f t="shared" si="843"/>
        <v>0.26431614514470397</v>
      </c>
      <c r="AJ2742">
        <f t="shared" si="844"/>
        <v>1.1416452729099229</v>
      </c>
      <c r="AK2742">
        <f t="shared" si="845"/>
        <v>1.0458562216384046</v>
      </c>
      <c r="AL2742">
        <f t="shared" si="846"/>
        <v>0.18490192549937015</v>
      </c>
      <c r="AM2742">
        <f t="shared" si="847"/>
        <v>0.16851860390059478</v>
      </c>
      <c r="AN2742">
        <f t="shared" si="848"/>
        <v>0.62327902868519192</v>
      </c>
      <c r="AO2742">
        <f t="shared" si="849"/>
        <v>0.63725576612310852</v>
      </c>
      <c r="AP2742">
        <f t="shared" si="850"/>
        <v>1</v>
      </c>
      <c r="AQ2742">
        <f t="shared" si="851"/>
        <v>1</v>
      </c>
      <c r="AR2742">
        <f t="shared" si="852"/>
        <v>1</v>
      </c>
      <c r="AS2742">
        <f t="shared" si="853"/>
        <v>1</v>
      </c>
      <c r="AT2742">
        <f t="shared" si="854"/>
        <v>1</v>
      </c>
      <c r="AU2742">
        <f t="shared" si="855"/>
        <v>1</v>
      </c>
      <c r="AV2742">
        <f t="shared" si="856"/>
        <v>1</v>
      </c>
      <c r="AW2742">
        <f t="shared" si="857"/>
        <v>0</v>
      </c>
      <c r="AX2742">
        <f t="shared" si="858"/>
        <v>0</v>
      </c>
      <c r="AY2742">
        <f t="shared" si="859"/>
        <v>7</v>
      </c>
    </row>
    <row r="2743" spans="1:51" x14ac:dyDescent="0.3">
      <c r="A2743" s="1" t="s">
        <v>2737</v>
      </c>
      <c r="B2743" s="2">
        <v>4912935</v>
      </c>
      <c r="C2743" s="3" t="s">
        <v>5335</v>
      </c>
      <c r="D2743" s="7">
        <v>6.6</v>
      </c>
      <c r="E2743" s="5">
        <v>131.0221506</v>
      </c>
      <c r="F2743" s="3" t="s">
        <v>4475</v>
      </c>
      <c r="G2743" s="3" t="s">
        <v>4564</v>
      </c>
      <c r="H2743" s="3" t="s">
        <v>4565</v>
      </c>
      <c r="I2743" s="3" t="s">
        <v>4566</v>
      </c>
      <c r="J2743" s="3" t="s">
        <v>4662</v>
      </c>
      <c r="K2743" s="6">
        <v>739413</v>
      </c>
      <c r="L2743" s="6">
        <v>727866</v>
      </c>
      <c r="M2743" s="6">
        <v>50991</v>
      </c>
      <c r="N2743" s="6">
        <v>52072</v>
      </c>
      <c r="O2743" s="6">
        <v>40008</v>
      </c>
      <c r="P2743" s="6">
        <v>40757</v>
      </c>
      <c r="Q2743" s="6">
        <v>-66915</v>
      </c>
      <c r="R2743" s="6">
        <v>-65919</v>
      </c>
      <c r="S2743" s="6">
        <v>46353</v>
      </c>
      <c r="T2743" s="6">
        <v>38801</v>
      </c>
      <c r="U2743" s="6">
        <v>32340</v>
      </c>
      <c r="V2743" s="6">
        <v>31676</v>
      </c>
      <c r="W2743" s="6">
        <v>986242</v>
      </c>
      <c r="X2743" s="6">
        <v>977955</v>
      </c>
      <c r="Y2743" s="6">
        <v>548202</v>
      </c>
      <c r="Z2743" s="6">
        <v>540043</v>
      </c>
      <c r="AA2743" s="6">
        <v>393942</v>
      </c>
      <c r="AB2743" s="6">
        <v>391304</v>
      </c>
      <c r="AC2743" s="6">
        <v>19776373</v>
      </c>
      <c r="AD2743" s="6">
        <v>19753585</v>
      </c>
      <c r="AF2743">
        <f t="shared" si="840"/>
        <v>-6.7848459100301961E-2</v>
      </c>
      <c r="AG2743">
        <f t="shared" si="841"/>
        <v>-6.7404941945181526E-2</v>
      </c>
      <c r="AH2743">
        <f t="shared" si="842"/>
        <v>3.2791140511152436E-2</v>
      </c>
      <c r="AI2743">
        <f t="shared" si="843"/>
        <v>3.2390038396449737E-2</v>
      </c>
      <c r="AJ2743">
        <f t="shared" si="844"/>
        <v>1.3915804864675512</v>
      </c>
      <c r="AK2743">
        <f t="shared" si="845"/>
        <v>1.3801111156543251</v>
      </c>
      <c r="AL2743">
        <f t="shared" si="846"/>
        <v>5.4107785500119687E-2</v>
      </c>
      <c r="AM2743">
        <f t="shared" si="847"/>
        <v>5.5995196918114047E-2</v>
      </c>
      <c r="AN2743">
        <f t="shared" si="848"/>
        <v>0.74972775444566342</v>
      </c>
      <c r="AO2743">
        <f t="shared" si="849"/>
        <v>0.74427350951730908</v>
      </c>
      <c r="AP2743">
        <f t="shared" si="850"/>
        <v>0</v>
      </c>
      <c r="AQ2743">
        <f t="shared" si="851"/>
        <v>1</v>
      </c>
      <c r="AR2743">
        <f t="shared" si="852"/>
        <v>0</v>
      </c>
      <c r="AS2743">
        <f t="shared" si="853"/>
        <v>1</v>
      </c>
      <c r="AT2743">
        <f t="shared" si="854"/>
        <v>0</v>
      </c>
      <c r="AU2743">
        <f t="shared" si="855"/>
        <v>1</v>
      </c>
      <c r="AV2743">
        <f t="shared" si="856"/>
        <v>0</v>
      </c>
      <c r="AW2743">
        <f t="shared" si="857"/>
        <v>1</v>
      </c>
      <c r="AX2743">
        <f t="shared" si="858"/>
        <v>0</v>
      </c>
      <c r="AY2743">
        <f t="shared" si="859"/>
        <v>4</v>
      </c>
    </row>
    <row r="2744" spans="1:51" x14ac:dyDescent="0.3">
      <c r="A2744" s="1" t="s">
        <v>2738</v>
      </c>
      <c r="B2744" s="2">
        <v>4280272</v>
      </c>
      <c r="C2744" s="3" t="s">
        <v>5337</v>
      </c>
      <c r="D2744" s="5">
        <v>456.77</v>
      </c>
      <c r="E2744" s="5">
        <v>76335.67554846</v>
      </c>
      <c r="F2744" s="3" t="s">
        <v>4500</v>
      </c>
      <c r="G2744" s="3" t="s">
        <v>4574</v>
      </c>
      <c r="H2744" s="3" t="s">
        <v>4575</v>
      </c>
      <c r="I2744" s="3" t="s">
        <v>4575</v>
      </c>
      <c r="J2744" s="3" t="s">
        <v>4614</v>
      </c>
      <c r="K2744" s="6">
        <v>10655000</v>
      </c>
      <c r="L2744" s="6">
        <v>10421000</v>
      </c>
      <c r="M2744" s="6">
        <v>3152000</v>
      </c>
      <c r="N2744" s="6">
        <v>3069000</v>
      </c>
      <c r="O2744" s="6">
        <v>2817000</v>
      </c>
      <c r="P2744" s="6">
        <v>2732000</v>
      </c>
      <c r="Q2744" s="6">
        <v>1567000</v>
      </c>
      <c r="R2744" s="6">
        <v>1469000</v>
      </c>
      <c r="S2744" s="6">
        <v>2566000</v>
      </c>
      <c r="T2744" s="6">
        <v>2521000</v>
      </c>
      <c r="U2744" s="6">
        <v>5674000</v>
      </c>
      <c r="V2744" s="6">
        <v>5743000</v>
      </c>
      <c r="W2744" s="6">
        <v>13889000</v>
      </c>
      <c r="X2744" s="6">
        <v>13345000</v>
      </c>
      <c r="Y2744" s="6">
        <v>5808000</v>
      </c>
      <c r="Z2744" s="6">
        <v>5571000</v>
      </c>
      <c r="AA2744" s="6">
        <v>4665000</v>
      </c>
      <c r="AB2744" s="6">
        <v>4644000</v>
      </c>
      <c r="AC2744" s="6">
        <v>166900000</v>
      </c>
      <c r="AD2744" s="6">
        <v>166800000</v>
      </c>
      <c r="AF2744">
        <f t="shared" si="840"/>
        <v>0.11282309741522067</v>
      </c>
      <c r="AG2744">
        <f t="shared" si="841"/>
        <v>0.11007868115399026</v>
      </c>
      <c r="AH2744">
        <f t="shared" si="842"/>
        <v>0.4085247318021456</v>
      </c>
      <c r="AI2744">
        <f t="shared" si="843"/>
        <v>0.43034844511052828</v>
      </c>
      <c r="AJ2744">
        <f t="shared" si="844"/>
        <v>1.245016077170418</v>
      </c>
      <c r="AK2744">
        <f t="shared" si="845"/>
        <v>1.1996124031007751</v>
      </c>
      <c r="AL2744">
        <f t="shared" si="846"/>
        <v>0.26438291881745657</v>
      </c>
      <c r="AM2744">
        <f t="shared" si="847"/>
        <v>0.26216294021686976</v>
      </c>
      <c r="AN2744">
        <f t="shared" si="848"/>
        <v>0.76715386276909781</v>
      </c>
      <c r="AO2744">
        <f t="shared" si="849"/>
        <v>0.78089171974522298</v>
      </c>
      <c r="AP2744">
        <f t="shared" si="850"/>
        <v>1</v>
      </c>
      <c r="AQ2744">
        <f t="shared" si="851"/>
        <v>1</v>
      </c>
      <c r="AR2744">
        <f t="shared" si="852"/>
        <v>1</v>
      </c>
      <c r="AS2744">
        <f t="shared" si="853"/>
        <v>1</v>
      </c>
      <c r="AT2744">
        <f t="shared" si="854"/>
        <v>1</v>
      </c>
      <c r="AU2744">
        <f t="shared" si="855"/>
        <v>1</v>
      </c>
      <c r="AV2744">
        <f t="shared" si="856"/>
        <v>1</v>
      </c>
      <c r="AW2744">
        <f t="shared" si="857"/>
        <v>0</v>
      </c>
      <c r="AX2744">
        <f t="shared" si="858"/>
        <v>0</v>
      </c>
      <c r="AY2744">
        <f t="shared" si="859"/>
        <v>7</v>
      </c>
    </row>
    <row r="2745" spans="1:51" x14ac:dyDescent="0.3">
      <c r="A2745" s="1" t="s">
        <v>2739</v>
      </c>
      <c r="B2745" s="2">
        <v>100419155</v>
      </c>
      <c r="C2745" s="3" t="s">
        <v>5375</v>
      </c>
      <c r="D2745" s="5">
        <v>11.3</v>
      </c>
      <c r="E2745" s="5">
        <v>32.792645200000003</v>
      </c>
      <c r="F2745" s="3" t="s">
        <v>4480</v>
      </c>
      <c r="G2745" s="3" t="s">
        <v>4491</v>
      </c>
      <c r="H2745" s="3" t="s">
        <v>4492</v>
      </c>
      <c r="I2745" s="3" t="s">
        <v>4493</v>
      </c>
      <c r="J2745" s="3" t="s">
        <v>4494</v>
      </c>
      <c r="K2745" s="6" t="s">
        <v>4474</v>
      </c>
      <c r="L2745" s="6" t="s">
        <v>4474</v>
      </c>
      <c r="M2745" s="6" t="s">
        <v>4474</v>
      </c>
      <c r="N2745" s="6" t="s">
        <v>4474</v>
      </c>
      <c r="O2745" s="6">
        <v>-556.95399999999995</v>
      </c>
      <c r="P2745" s="6">
        <v>-2343.3829999999998</v>
      </c>
      <c r="Q2745" s="6">
        <v>-289.755</v>
      </c>
      <c r="R2745" s="6">
        <v>-2091.7959999999998</v>
      </c>
      <c r="S2745" s="6">
        <v>-704.67499999999995</v>
      </c>
      <c r="T2745" s="6">
        <v>-690.74</v>
      </c>
      <c r="U2745" s="6" t="s">
        <v>4474</v>
      </c>
      <c r="V2745" s="6" t="s">
        <v>4474</v>
      </c>
      <c r="W2745" s="6">
        <v>6074.183</v>
      </c>
      <c r="X2745" s="6">
        <v>5959.4110000000001</v>
      </c>
      <c r="Y2745" s="6">
        <v>79.813000000000002</v>
      </c>
      <c r="Z2745" s="6">
        <v>93.501999999999995</v>
      </c>
      <c r="AA2745" s="6">
        <v>1343</v>
      </c>
      <c r="AB2745" s="6">
        <v>1097</v>
      </c>
      <c r="AC2745" s="6">
        <v>3320221</v>
      </c>
      <c r="AD2745" s="6">
        <v>3320221</v>
      </c>
      <c r="AF2745">
        <f t="shared" si="840"/>
        <v>-4.7702711623933622E-2</v>
      </c>
      <c r="AG2745">
        <f t="shared" si="841"/>
        <v>-0.35100717168189938</v>
      </c>
      <c r="AH2745" t="e">
        <f t="shared" si="842"/>
        <v>#VALUE!</v>
      </c>
      <c r="AI2745" t="e">
        <f t="shared" si="843"/>
        <v>#VALUE!</v>
      </c>
      <c r="AJ2745">
        <f t="shared" si="844"/>
        <v>5.9428890543559196E-2</v>
      </c>
      <c r="AK2745">
        <f t="shared" si="845"/>
        <v>8.5234275296262527E-2</v>
      </c>
      <c r="AL2745" t="e">
        <f t="shared" si="846"/>
        <v>#VALUE!</v>
      </c>
      <c r="AM2745" t="e">
        <f t="shared" si="847"/>
        <v>#VALUE!</v>
      </c>
      <c r="AN2745" t="e">
        <f t="shared" si="848"/>
        <v>#VALUE!</v>
      </c>
      <c r="AO2745" t="e">
        <f t="shared" si="849"/>
        <v>#VALUE!</v>
      </c>
      <c r="AP2745">
        <f t="shared" si="850"/>
        <v>0</v>
      </c>
      <c r="AQ2745">
        <f t="shared" si="851"/>
        <v>0</v>
      </c>
      <c r="AR2745">
        <f t="shared" si="852"/>
        <v>1</v>
      </c>
      <c r="AS2745">
        <f t="shared" si="853"/>
        <v>0</v>
      </c>
      <c r="AT2745">
        <f t="shared" si="854"/>
        <v>0</v>
      </c>
      <c r="AU2745">
        <f t="shared" si="855"/>
        <v>0</v>
      </c>
      <c r="AV2745">
        <f t="shared" si="856"/>
        <v>0</v>
      </c>
      <c r="AW2745">
        <f t="shared" si="857"/>
        <v>0</v>
      </c>
      <c r="AX2745">
        <f t="shared" si="858"/>
        <v>0</v>
      </c>
      <c r="AY2745">
        <f t="shared" si="859"/>
        <v>1</v>
      </c>
    </row>
    <row r="2746" spans="1:51" x14ac:dyDescent="0.3">
      <c r="A2746" s="1" t="s">
        <v>2740</v>
      </c>
      <c r="B2746" s="2">
        <v>4064409</v>
      </c>
      <c r="C2746" s="3" t="s">
        <v>5337</v>
      </c>
      <c r="D2746" s="5">
        <v>19.13</v>
      </c>
      <c r="E2746" s="5">
        <v>424.06611148000002</v>
      </c>
      <c r="F2746" s="3" t="s">
        <v>4475</v>
      </c>
      <c r="G2746" s="3" t="s">
        <v>4548</v>
      </c>
      <c r="H2746" s="3" t="s">
        <v>4647</v>
      </c>
      <c r="I2746" s="3" t="s">
        <v>4687</v>
      </c>
      <c r="J2746" s="3" t="s">
        <v>4758</v>
      </c>
      <c r="K2746" s="6">
        <v>658329</v>
      </c>
      <c r="L2746" s="6">
        <v>663288</v>
      </c>
      <c r="M2746" s="6">
        <v>36468</v>
      </c>
      <c r="N2746" s="6">
        <v>47771</v>
      </c>
      <c r="O2746" s="6">
        <v>29142</v>
      </c>
      <c r="P2746" s="6">
        <v>40584</v>
      </c>
      <c r="Q2746" s="6">
        <v>24764</v>
      </c>
      <c r="R2746" s="6">
        <v>37001</v>
      </c>
      <c r="S2746" s="6">
        <v>28783</v>
      </c>
      <c r="T2746" s="6">
        <v>31642</v>
      </c>
      <c r="U2746" s="6" t="s">
        <v>4474</v>
      </c>
      <c r="V2746" s="6" t="s">
        <v>4474</v>
      </c>
      <c r="W2746" s="6">
        <v>765876</v>
      </c>
      <c r="X2746" s="6">
        <v>759188</v>
      </c>
      <c r="Y2746" s="6">
        <v>520187</v>
      </c>
      <c r="Z2746" s="6">
        <v>523940</v>
      </c>
      <c r="AA2746" s="6">
        <v>121826</v>
      </c>
      <c r="AB2746" s="6">
        <v>118935</v>
      </c>
      <c r="AC2746" s="6">
        <v>22142602</v>
      </c>
      <c r="AD2746" s="6">
        <v>22219994</v>
      </c>
      <c r="AF2746">
        <f t="shared" si="840"/>
        <v>3.2334215982743941E-2</v>
      </c>
      <c r="AG2746">
        <f t="shared" si="841"/>
        <v>4.8737598592180069E-2</v>
      </c>
      <c r="AH2746" t="e">
        <f t="shared" si="842"/>
        <v>#VALUE!</v>
      </c>
      <c r="AI2746" t="e">
        <f t="shared" si="843"/>
        <v>#VALUE!</v>
      </c>
      <c r="AJ2746">
        <f t="shared" si="844"/>
        <v>4.2699177515472888</v>
      </c>
      <c r="AK2746">
        <f t="shared" si="845"/>
        <v>4.4052633791566826</v>
      </c>
      <c r="AL2746">
        <f t="shared" si="846"/>
        <v>4.4266620489147521E-2</v>
      </c>
      <c r="AM2746">
        <f t="shared" si="847"/>
        <v>6.1186091109744184E-2</v>
      </c>
      <c r="AN2746">
        <f t="shared" si="848"/>
        <v>0.85957648496623473</v>
      </c>
      <c r="AO2746">
        <f t="shared" si="849"/>
        <v>0.87368082741033837</v>
      </c>
      <c r="AP2746">
        <f t="shared" si="850"/>
        <v>1</v>
      </c>
      <c r="AQ2746">
        <f t="shared" si="851"/>
        <v>1</v>
      </c>
      <c r="AR2746">
        <f t="shared" si="852"/>
        <v>0</v>
      </c>
      <c r="AS2746">
        <f t="shared" si="853"/>
        <v>1</v>
      </c>
      <c r="AT2746">
        <f t="shared" si="854"/>
        <v>0</v>
      </c>
      <c r="AU2746">
        <f t="shared" si="855"/>
        <v>0</v>
      </c>
      <c r="AV2746">
        <f t="shared" si="856"/>
        <v>0</v>
      </c>
      <c r="AW2746">
        <f t="shared" si="857"/>
        <v>0</v>
      </c>
      <c r="AX2746">
        <f t="shared" si="858"/>
        <v>1</v>
      </c>
      <c r="AY2746">
        <f t="shared" si="859"/>
        <v>4</v>
      </c>
    </row>
    <row r="2747" spans="1:51" x14ac:dyDescent="0.3">
      <c r="A2747" s="1" t="s">
        <v>2741</v>
      </c>
      <c r="B2747" s="2">
        <v>22103633</v>
      </c>
      <c r="C2747" s="3" t="s">
        <v>5337</v>
      </c>
      <c r="D2747" s="5">
        <v>19.53</v>
      </c>
      <c r="E2747" s="5">
        <v>3187.4370847199998</v>
      </c>
      <c r="F2747" s="3" t="s">
        <v>4583</v>
      </c>
      <c r="G2747" s="3" t="s">
        <v>4583</v>
      </c>
      <c r="H2747" s="3" t="s">
        <v>4602</v>
      </c>
      <c r="I2747" s="3" t="s">
        <v>4943</v>
      </c>
      <c r="J2747" s="3" t="s">
        <v>5152</v>
      </c>
      <c r="K2747" s="6">
        <v>184074</v>
      </c>
      <c r="L2747" s="6">
        <v>173663</v>
      </c>
      <c r="M2747" s="6">
        <v>-72689</v>
      </c>
      <c r="N2747" s="6">
        <v>-47184</v>
      </c>
      <c r="O2747" s="6">
        <v>-148169</v>
      </c>
      <c r="P2747" s="6">
        <v>-120071</v>
      </c>
      <c r="Q2747" s="6">
        <v>-59341</v>
      </c>
      <c r="R2747" s="6">
        <v>-38101</v>
      </c>
      <c r="S2747" s="6">
        <v>-30909</v>
      </c>
      <c r="T2747" s="6">
        <v>-13044</v>
      </c>
      <c r="U2747" s="6">
        <v>938707</v>
      </c>
      <c r="V2747" s="6">
        <v>938210</v>
      </c>
      <c r="W2747" s="6">
        <v>2300286</v>
      </c>
      <c r="X2747" s="6">
        <v>2364326</v>
      </c>
      <c r="Y2747" s="6">
        <v>1017183</v>
      </c>
      <c r="Z2747" s="6">
        <v>1090635</v>
      </c>
      <c r="AA2747" s="6">
        <v>146789</v>
      </c>
      <c r="AB2747" s="6">
        <v>158078</v>
      </c>
      <c r="AC2747" s="6">
        <v>163189704</v>
      </c>
      <c r="AD2747" s="6">
        <v>165331382</v>
      </c>
      <c r="AF2747">
        <f t="shared" si="840"/>
        <v>-2.5797226953517955E-2</v>
      </c>
      <c r="AG2747">
        <f t="shared" si="841"/>
        <v>-1.6114951999005214E-2</v>
      </c>
      <c r="AH2747">
        <f t="shared" si="842"/>
        <v>0.4080827340600256</v>
      </c>
      <c r="AI2747">
        <f t="shared" si="843"/>
        <v>0.39681922036132072</v>
      </c>
      <c r="AJ2747">
        <f t="shared" si="844"/>
        <v>6.9295587544025778</v>
      </c>
      <c r="AK2747">
        <f t="shared" si="845"/>
        <v>6.8993471577322589</v>
      </c>
      <c r="AL2747">
        <f t="shared" si="846"/>
        <v>-0.80494257744168107</v>
      </c>
      <c r="AM2747">
        <f t="shared" si="847"/>
        <v>-0.69140231367648841</v>
      </c>
      <c r="AN2747">
        <f t="shared" si="848"/>
        <v>8.002222332353455E-2</v>
      </c>
      <c r="AO2747">
        <f t="shared" si="849"/>
        <v>7.3451376840587973E-2</v>
      </c>
      <c r="AP2747">
        <f t="shared" si="850"/>
        <v>0</v>
      </c>
      <c r="AQ2747">
        <f t="shared" si="851"/>
        <v>0</v>
      </c>
      <c r="AR2747">
        <f t="shared" si="852"/>
        <v>0</v>
      </c>
      <c r="AS2747">
        <f t="shared" si="853"/>
        <v>1</v>
      </c>
      <c r="AT2747">
        <f t="shared" si="854"/>
        <v>0</v>
      </c>
      <c r="AU2747">
        <f t="shared" si="855"/>
        <v>1</v>
      </c>
      <c r="AV2747">
        <f t="shared" si="856"/>
        <v>0</v>
      </c>
      <c r="AW2747">
        <f t="shared" si="857"/>
        <v>1</v>
      </c>
      <c r="AX2747">
        <f t="shared" si="858"/>
        <v>1</v>
      </c>
      <c r="AY2747">
        <f t="shared" si="859"/>
        <v>4</v>
      </c>
    </row>
    <row r="2748" spans="1:51" x14ac:dyDescent="0.3">
      <c r="A2748" s="1" t="s">
        <v>2742</v>
      </c>
      <c r="B2748" s="2">
        <v>4334372</v>
      </c>
      <c r="C2748" s="3" t="s">
        <v>5337</v>
      </c>
      <c r="D2748" s="5">
        <v>48.76</v>
      </c>
      <c r="E2748" s="5">
        <v>49677.277849719998</v>
      </c>
      <c r="F2748" s="3" t="s">
        <v>4654</v>
      </c>
      <c r="G2748" s="3" t="s">
        <v>4654</v>
      </c>
      <c r="H2748" s="3" t="s">
        <v>4655</v>
      </c>
      <c r="I2748" s="3" t="s">
        <v>4725</v>
      </c>
      <c r="J2748" s="3" t="s">
        <v>5011</v>
      </c>
      <c r="K2748" s="6">
        <v>11043000</v>
      </c>
      <c r="L2748" s="6">
        <v>10973000</v>
      </c>
      <c r="M2748" s="6">
        <v>5792000</v>
      </c>
      <c r="N2748" s="6">
        <v>5640000</v>
      </c>
      <c r="O2748" s="6">
        <v>4527000</v>
      </c>
      <c r="P2748" s="6">
        <v>4396000</v>
      </c>
      <c r="Q2748" s="6">
        <v>4392000</v>
      </c>
      <c r="R2748" s="6">
        <v>4273000</v>
      </c>
      <c r="S2748" s="6">
        <v>5760000</v>
      </c>
      <c r="T2748" s="6">
        <v>5589000</v>
      </c>
      <c r="U2748" s="6">
        <v>19244000</v>
      </c>
      <c r="V2748" s="6">
        <v>19239000</v>
      </c>
      <c r="W2748" s="6">
        <v>38515000</v>
      </c>
      <c r="X2748" s="6">
        <v>38402000</v>
      </c>
      <c r="Y2748" s="6">
        <v>4218000</v>
      </c>
      <c r="Z2748" s="6">
        <v>4196000</v>
      </c>
      <c r="AA2748" s="6">
        <v>4267000</v>
      </c>
      <c r="AB2748" s="6">
        <v>4226000</v>
      </c>
      <c r="AC2748" s="6">
        <v>1019246237</v>
      </c>
      <c r="AD2748" s="6">
        <v>1021015302</v>
      </c>
      <c r="AF2748">
        <f t="shared" si="840"/>
        <v>0.11403349344411268</v>
      </c>
      <c r="AG2748">
        <f t="shared" si="841"/>
        <v>0.11127024634133639</v>
      </c>
      <c r="AH2748">
        <f t="shared" si="842"/>
        <v>0.49964948721277425</v>
      </c>
      <c r="AI2748">
        <f t="shared" si="843"/>
        <v>0.50098953179521899</v>
      </c>
      <c r="AJ2748">
        <f t="shared" si="844"/>
        <v>0.98851652214670727</v>
      </c>
      <c r="AK2748">
        <f t="shared" si="845"/>
        <v>0.99290108849976333</v>
      </c>
      <c r="AL2748">
        <f t="shared" si="846"/>
        <v>0.40994295028524858</v>
      </c>
      <c r="AM2748">
        <f t="shared" si="847"/>
        <v>0.40061970290713572</v>
      </c>
      <c r="AN2748">
        <f t="shared" si="848"/>
        <v>0.28671945995066855</v>
      </c>
      <c r="AO2748">
        <f t="shared" si="849"/>
        <v>0.28574032602468624</v>
      </c>
      <c r="AP2748">
        <f t="shared" si="850"/>
        <v>1</v>
      </c>
      <c r="AQ2748">
        <f t="shared" si="851"/>
        <v>1</v>
      </c>
      <c r="AR2748">
        <f t="shared" si="852"/>
        <v>1</v>
      </c>
      <c r="AS2748">
        <f t="shared" si="853"/>
        <v>1</v>
      </c>
      <c r="AT2748">
        <f t="shared" si="854"/>
        <v>1</v>
      </c>
      <c r="AU2748">
        <f t="shared" si="855"/>
        <v>0</v>
      </c>
      <c r="AV2748">
        <f t="shared" si="856"/>
        <v>1</v>
      </c>
      <c r="AW2748">
        <f t="shared" si="857"/>
        <v>1</v>
      </c>
      <c r="AX2748">
        <f t="shared" si="858"/>
        <v>1</v>
      </c>
      <c r="AY2748">
        <f t="shared" si="859"/>
        <v>8</v>
      </c>
    </row>
    <row r="2749" spans="1:51" x14ac:dyDescent="0.3">
      <c r="A2749" s="1" t="s">
        <v>2743</v>
      </c>
      <c r="B2749" s="2">
        <v>4401869</v>
      </c>
      <c r="C2749" s="3" t="s">
        <v>5336</v>
      </c>
      <c r="D2749" s="5">
        <v>92.25</v>
      </c>
      <c r="E2749" s="5">
        <v>5902.4978010000004</v>
      </c>
      <c r="F2749" s="3" t="s">
        <v>4480</v>
      </c>
      <c r="G2749" s="3" t="s">
        <v>4491</v>
      </c>
      <c r="H2749" s="3" t="s">
        <v>4491</v>
      </c>
      <c r="I2749" s="3" t="s">
        <v>4831</v>
      </c>
      <c r="J2749" s="3" t="s">
        <v>5032</v>
      </c>
      <c r="K2749" s="6">
        <v>1975000</v>
      </c>
      <c r="L2749" s="6">
        <v>2125000</v>
      </c>
      <c r="M2749" s="6">
        <v>976000</v>
      </c>
      <c r="N2749" s="6">
        <v>1080000</v>
      </c>
      <c r="O2749" s="6">
        <v>735000</v>
      </c>
      <c r="P2749" s="6">
        <v>912000</v>
      </c>
      <c r="Q2749" s="6">
        <v>511000</v>
      </c>
      <c r="R2749" s="6">
        <v>706000</v>
      </c>
      <c r="S2749" s="6">
        <v>203000</v>
      </c>
      <c r="T2749" s="6">
        <v>611000</v>
      </c>
      <c r="U2749" s="6">
        <v>7956000</v>
      </c>
      <c r="V2749" s="6">
        <v>9066000</v>
      </c>
      <c r="W2749" s="6">
        <v>16186000</v>
      </c>
      <c r="X2749" s="6">
        <v>15783000</v>
      </c>
      <c r="Y2749" s="6">
        <v>4957000</v>
      </c>
      <c r="Z2749" s="6">
        <v>4166000</v>
      </c>
      <c r="AA2749" s="6">
        <v>2400000</v>
      </c>
      <c r="AB2749" s="6">
        <v>850000</v>
      </c>
      <c r="AC2749" s="6">
        <v>63979000</v>
      </c>
      <c r="AD2749" s="6">
        <v>64484000</v>
      </c>
      <c r="AF2749">
        <f t="shared" si="840"/>
        <v>3.1570493018658101E-2</v>
      </c>
      <c r="AG2749">
        <f t="shared" si="841"/>
        <v>4.4731673319394288E-2</v>
      </c>
      <c r="AH2749">
        <f t="shared" si="842"/>
        <v>0.49153589521808971</v>
      </c>
      <c r="AI2749">
        <f t="shared" si="843"/>
        <v>0.57441551035924732</v>
      </c>
      <c r="AJ2749">
        <f t="shared" si="844"/>
        <v>2.0654166666666667</v>
      </c>
      <c r="AK2749">
        <f t="shared" si="845"/>
        <v>4.9011764705882355</v>
      </c>
      <c r="AL2749">
        <f t="shared" si="846"/>
        <v>0.3721518987341772</v>
      </c>
      <c r="AM2749">
        <f t="shared" si="847"/>
        <v>0.42917647058823527</v>
      </c>
      <c r="AN2749">
        <f t="shared" si="848"/>
        <v>0.12201902879031262</v>
      </c>
      <c r="AO2749">
        <f t="shared" si="849"/>
        <v>0.13463853513273777</v>
      </c>
      <c r="AP2749">
        <f t="shared" si="850"/>
        <v>1</v>
      </c>
      <c r="AQ2749">
        <f t="shared" si="851"/>
        <v>1</v>
      </c>
      <c r="AR2749">
        <f t="shared" si="852"/>
        <v>0</v>
      </c>
      <c r="AS2749">
        <f t="shared" si="853"/>
        <v>0</v>
      </c>
      <c r="AT2749">
        <f t="shared" si="854"/>
        <v>1</v>
      </c>
      <c r="AU2749">
        <f t="shared" si="855"/>
        <v>0</v>
      </c>
      <c r="AV2749">
        <f t="shared" si="856"/>
        <v>0</v>
      </c>
      <c r="AW2749">
        <f t="shared" si="857"/>
        <v>0</v>
      </c>
      <c r="AX2749">
        <f t="shared" si="858"/>
        <v>1</v>
      </c>
      <c r="AY2749">
        <f t="shared" si="859"/>
        <v>4</v>
      </c>
    </row>
    <row r="2750" spans="1:51" x14ac:dyDescent="0.3">
      <c r="A2750" s="1" t="s">
        <v>2744</v>
      </c>
      <c r="B2750" s="2">
        <v>4326704</v>
      </c>
      <c r="C2750" s="3" t="s">
        <v>5337</v>
      </c>
      <c r="D2750" s="5">
        <v>13.34</v>
      </c>
      <c r="E2750" s="5">
        <v>1137.1416466799999</v>
      </c>
      <c r="F2750" s="3" t="s">
        <v>4485</v>
      </c>
      <c r="G2750" s="3" t="s">
        <v>4486</v>
      </c>
      <c r="H2750" s="3" t="s">
        <v>4590</v>
      </c>
      <c r="I2750" s="3" t="s">
        <v>4590</v>
      </c>
      <c r="J2750" s="3" t="s">
        <v>5191</v>
      </c>
      <c r="K2750" s="6">
        <v>3203000</v>
      </c>
      <c r="L2750" s="6">
        <v>3294000</v>
      </c>
      <c r="M2750" s="6">
        <v>191000</v>
      </c>
      <c r="N2750" s="6">
        <v>214000</v>
      </c>
      <c r="O2750" s="6">
        <v>150000</v>
      </c>
      <c r="P2750" s="6">
        <v>174000</v>
      </c>
      <c r="Q2750" s="6">
        <v>99000</v>
      </c>
      <c r="R2750" s="6">
        <v>105000</v>
      </c>
      <c r="S2750" s="6">
        <v>286000</v>
      </c>
      <c r="T2750" s="6">
        <v>292000</v>
      </c>
      <c r="U2750" s="6">
        <v>85000</v>
      </c>
      <c r="V2750" s="6">
        <v>152000</v>
      </c>
      <c r="W2750" s="6">
        <v>1756000</v>
      </c>
      <c r="X2750" s="6">
        <v>1787000</v>
      </c>
      <c r="Y2750" s="6">
        <v>1043000</v>
      </c>
      <c r="Z2750" s="6">
        <v>1077000</v>
      </c>
      <c r="AA2750" s="6">
        <v>524000</v>
      </c>
      <c r="AB2750" s="6">
        <v>517000</v>
      </c>
      <c r="AC2750" s="6">
        <v>85236533</v>
      </c>
      <c r="AD2750" s="6">
        <v>85233760</v>
      </c>
      <c r="AF2750">
        <f t="shared" si="840"/>
        <v>5.6378132118451024E-2</v>
      </c>
      <c r="AG2750">
        <f t="shared" si="841"/>
        <v>5.875769445998881E-2</v>
      </c>
      <c r="AH2750">
        <f t="shared" si="842"/>
        <v>4.8405466970387244E-2</v>
      </c>
      <c r="AI2750">
        <f t="shared" si="843"/>
        <v>8.5058757694459988E-2</v>
      </c>
      <c r="AJ2750">
        <f t="shared" si="844"/>
        <v>1.9904580152671756</v>
      </c>
      <c r="AK2750">
        <f t="shared" si="845"/>
        <v>2.0831721470019344</v>
      </c>
      <c r="AL2750">
        <f t="shared" si="846"/>
        <v>4.6831095847642834E-2</v>
      </c>
      <c r="AM2750">
        <f t="shared" si="847"/>
        <v>5.2823315118397086E-2</v>
      </c>
      <c r="AN2750">
        <f t="shared" si="848"/>
        <v>1.8240318906605923</v>
      </c>
      <c r="AO2750">
        <f t="shared" si="849"/>
        <v>1.8433128147733633</v>
      </c>
      <c r="AP2750">
        <f t="shared" si="850"/>
        <v>1</v>
      </c>
      <c r="AQ2750">
        <f t="shared" si="851"/>
        <v>1</v>
      </c>
      <c r="AR2750">
        <f t="shared" si="852"/>
        <v>0</v>
      </c>
      <c r="AS2750">
        <f t="shared" si="853"/>
        <v>1</v>
      </c>
      <c r="AT2750">
        <f t="shared" si="854"/>
        <v>1</v>
      </c>
      <c r="AU2750">
        <f t="shared" si="855"/>
        <v>0</v>
      </c>
      <c r="AV2750">
        <f t="shared" si="856"/>
        <v>0</v>
      </c>
      <c r="AW2750">
        <f t="shared" si="857"/>
        <v>0</v>
      </c>
      <c r="AX2750">
        <f t="shared" si="858"/>
        <v>0</v>
      </c>
      <c r="AY2750">
        <f t="shared" si="859"/>
        <v>4</v>
      </c>
    </row>
    <row r="2751" spans="1:51" x14ac:dyDescent="0.3">
      <c r="A2751" s="1" t="s">
        <v>2745</v>
      </c>
      <c r="B2751" s="2">
        <v>4989397</v>
      </c>
      <c r="C2751" s="3" t="s">
        <v>5337</v>
      </c>
      <c r="D2751" s="7">
        <v>159.28</v>
      </c>
      <c r="E2751" s="5">
        <v>6261.2888359999997</v>
      </c>
      <c r="F2751" s="3" t="s">
        <v>4485</v>
      </c>
      <c r="G2751" s="3" t="s">
        <v>4517</v>
      </c>
      <c r="H2751" s="3" t="s">
        <v>4518</v>
      </c>
      <c r="I2751" s="3" t="s">
        <v>4536</v>
      </c>
      <c r="J2751" s="3" t="s">
        <v>4714</v>
      </c>
      <c r="K2751" s="6">
        <v>1803800</v>
      </c>
      <c r="L2751" s="6">
        <v>1817851</v>
      </c>
      <c r="M2751" s="6">
        <v>477632</v>
      </c>
      <c r="N2751" s="6">
        <v>479862</v>
      </c>
      <c r="O2751" s="6">
        <v>414961</v>
      </c>
      <c r="P2751" s="6">
        <v>417645</v>
      </c>
      <c r="Q2751" s="6">
        <v>273431</v>
      </c>
      <c r="R2751" s="6">
        <v>272039</v>
      </c>
      <c r="S2751" s="6">
        <v>347434</v>
      </c>
      <c r="T2751" s="6">
        <v>387886</v>
      </c>
      <c r="U2751" s="6">
        <v>527807</v>
      </c>
      <c r="V2751" s="6">
        <v>561771</v>
      </c>
      <c r="W2751" s="6">
        <v>2241927</v>
      </c>
      <c r="X2751" s="6">
        <v>2243571</v>
      </c>
      <c r="Y2751" s="6">
        <v>842669</v>
      </c>
      <c r="Z2751" s="6">
        <v>861445</v>
      </c>
      <c r="AA2751" s="6">
        <v>314478</v>
      </c>
      <c r="AB2751" s="6">
        <v>351751</v>
      </c>
      <c r="AC2751" s="6">
        <v>39309938</v>
      </c>
      <c r="AD2751" s="6">
        <v>39349528</v>
      </c>
      <c r="AF2751">
        <f t="shared" si="840"/>
        <v>0.1219624903041</v>
      </c>
      <c r="AG2751">
        <f t="shared" si="841"/>
        <v>0.12125268155097386</v>
      </c>
      <c r="AH2751">
        <f t="shared" si="842"/>
        <v>0.23542559592707524</v>
      </c>
      <c r="AI2751">
        <f t="shared" si="843"/>
        <v>0.25039145184172912</v>
      </c>
      <c r="AJ2751">
        <f t="shared" si="844"/>
        <v>2.6795801296116104</v>
      </c>
      <c r="AK2751">
        <f t="shared" si="845"/>
        <v>2.4490193346998304</v>
      </c>
      <c r="AL2751">
        <f t="shared" si="846"/>
        <v>0.23004823151125403</v>
      </c>
      <c r="AM2751">
        <f t="shared" si="847"/>
        <v>0.2297465523852065</v>
      </c>
      <c r="AN2751">
        <f t="shared" si="848"/>
        <v>0.80457570652389665</v>
      </c>
      <c r="AO2751">
        <f t="shared" si="849"/>
        <v>0.81024892905105295</v>
      </c>
      <c r="AP2751">
        <f t="shared" si="850"/>
        <v>1</v>
      </c>
      <c r="AQ2751">
        <f t="shared" si="851"/>
        <v>1</v>
      </c>
      <c r="AR2751">
        <f t="shared" si="852"/>
        <v>1</v>
      </c>
      <c r="AS2751">
        <f t="shared" si="853"/>
        <v>1</v>
      </c>
      <c r="AT2751">
        <f t="shared" si="854"/>
        <v>1</v>
      </c>
      <c r="AU2751">
        <f t="shared" si="855"/>
        <v>1</v>
      </c>
      <c r="AV2751">
        <f t="shared" si="856"/>
        <v>1</v>
      </c>
      <c r="AW2751">
        <f t="shared" si="857"/>
        <v>0</v>
      </c>
      <c r="AX2751">
        <f t="shared" si="858"/>
        <v>1</v>
      </c>
      <c r="AY2751">
        <f t="shared" si="859"/>
        <v>8</v>
      </c>
    </row>
    <row r="2752" spans="1:51" x14ac:dyDescent="0.3">
      <c r="A2752" s="1" t="s">
        <v>2746</v>
      </c>
      <c r="B2752" s="2">
        <v>4565245</v>
      </c>
      <c r="C2752" s="3" t="s">
        <v>5337</v>
      </c>
      <c r="D2752" s="5">
        <v>82.56</v>
      </c>
      <c r="E2752" s="5">
        <v>4611.7301030400004</v>
      </c>
      <c r="F2752" s="3" t="s">
        <v>4485</v>
      </c>
      <c r="G2752" s="3" t="s">
        <v>4486</v>
      </c>
      <c r="H2752" s="3" t="s">
        <v>4590</v>
      </c>
      <c r="I2752" s="3" t="s">
        <v>4590</v>
      </c>
      <c r="J2752" s="3" t="s">
        <v>5191</v>
      </c>
      <c r="K2752" s="6">
        <v>3795466</v>
      </c>
      <c r="L2752" s="6">
        <v>3820951</v>
      </c>
      <c r="M2752" s="6">
        <v>460918</v>
      </c>
      <c r="N2752" s="6">
        <v>486878</v>
      </c>
      <c r="O2752" s="6">
        <v>378132</v>
      </c>
      <c r="P2752" s="6">
        <v>405992</v>
      </c>
      <c r="Q2752" s="6">
        <v>232523</v>
      </c>
      <c r="R2752" s="6">
        <v>255957</v>
      </c>
      <c r="S2752" s="6">
        <v>431396</v>
      </c>
      <c r="T2752" s="6">
        <v>410696</v>
      </c>
      <c r="U2752" s="6">
        <v>289493</v>
      </c>
      <c r="V2752" s="6">
        <v>278398</v>
      </c>
      <c r="W2752" s="6">
        <v>2473522</v>
      </c>
      <c r="X2752" s="6">
        <v>2462313</v>
      </c>
      <c r="Y2752" s="6">
        <v>1206392</v>
      </c>
      <c r="Z2752" s="6">
        <v>1188089</v>
      </c>
      <c r="AA2752" s="6">
        <v>626288</v>
      </c>
      <c r="AB2752" s="6">
        <v>605427</v>
      </c>
      <c r="AC2752" s="6">
        <v>55892352</v>
      </c>
      <c r="AD2752" s="6">
        <v>55902379</v>
      </c>
      <c r="AF2752">
        <f t="shared" si="840"/>
        <v>9.4004823890792163E-2</v>
      </c>
      <c r="AG2752">
        <f t="shared" si="841"/>
        <v>0.10394982278857318</v>
      </c>
      <c r="AH2752">
        <f t="shared" si="842"/>
        <v>0.11703675972964865</v>
      </c>
      <c r="AI2752">
        <f t="shared" si="843"/>
        <v>0.11306361132804806</v>
      </c>
      <c r="AJ2752">
        <f t="shared" si="844"/>
        <v>1.926257568403035</v>
      </c>
      <c r="AK2752">
        <f t="shared" si="845"/>
        <v>1.9623984394485214</v>
      </c>
      <c r="AL2752">
        <f t="shared" si="846"/>
        <v>9.9627292142783E-2</v>
      </c>
      <c r="AM2752">
        <f t="shared" si="847"/>
        <v>0.10625417598917128</v>
      </c>
      <c r="AN2752">
        <f t="shared" si="848"/>
        <v>1.5344379391006022</v>
      </c>
      <c r="AO2752">
        <f t="shared" si="849"/>
        <v>1.5517730686553659</v>
      </c>
      <c r="AP2752">
        <f t="shared" si="850"/>
        <v>1</v>
      </c>
      <c r="AQ2752">
        <f t="shared" si="851"/>
        <v>1</v>
      </c>
      <c r="AR2752">
        <f t="shared" si="852"/>
        <v>0</v>
      </c>
      <c r="AS2752">
        <f t="shared" si="853"/>
        <v>1</v>
      </c>
      <c r="AT2752">
        <f t="shared" si="854"/>
        <v>0</v>
      </c>
      <c r="AU2752">
        <f t="shared" si="855"/>
        <v>0</v>
      </c>
      <c r="AV2752">
        <f t="shared" si="856"/>
        <v>0</v>
      </c>
      <c r="AW2752">
        <f t="shared" si="857"/>
        <v>0</v>
      </c>
      <c r="AX2752">
        <f t="shared" si="858"/>
        <v>1</v>
      </c>
      <c r="AY2752">
        <f t="shared" si="859"/>
        <v>4</v>
      </c>
    </row>
    <row r="2753" spans="1:51" x14ac:dyDescent="0.3">
      <c r="A2753" s="1" t="s">
        <v>2747</v>
      </c>
      <c r="B2753" s="2">
        <v>4167462</v>
      </c>
      <c r="C2753" s="3" t="s">
        <v>5337</v>
      </c>
      <c r="D2753" s="5">
        <v>580.52</v>
      </c>
      <c r="E2753" s="5">
        <v>45496.103592879997</v>
      </c>
      <c r="F2753" s="3" t="s">
        <v>4480</v>
      </c>
      <c r="G2753" s="3" t="s">
        <v>4491</v>
      </c>
      <c r="H2753" s="3" t="s">
        <v>4492</v>
      </c>
      <c r="I2753" s="3" t="s">
        <v>4802</v>
      </c>
      <c r="J2753" s="3" t="s">
        <v>4932</v>
      </c>
      <c r="K2753" s="6">
        <v>2802725</v>
      </c>
      <c r="L2753" s="6">
        <v>2703459</v>
      </c>
      <c r="M2753" s="6">
        <v>1622592</v>
      </c>
      <c r="N2753" s="6">
        <v>1562630</v>
      </c>
      <c r="O2753" s="6">
        <v>1502756</v>
      </c>
      <c r="P2753" s="6">
        <v>1452192</v>
      </c>
      <c r="Q2753" s="6">
        <v>1206993</v>
      </c>
      <c r="R2753" s="6">
        <v>1185751</v>
      </c>
      <c r="S2753" s="6">
        <v>1459947</v>
      </c>
      <c r="T2753" s="6">
        <v>1329469</v>
      </c>
      <c r="U2753" s="6">
        <v>4484773</v>
      </c>
      <c r="V2753" s="6">
        <v>4508730</v>
      </c>
      <c r="W2753" s="6">
        <v>5408949</v>
      </c>
      <c r="X2753" s="6">
        <v>5456833</v>
      </c>
      <c r="Y2753" s="6">
        <v>1285796</v>
      </c>
      <c r="Z2753" s="6">
        <v>1315052</v>
      </c>
      <c r="AA2753" s="6">
        <v>1377915</v>
      </c>
      <c r="AB2753" s="6">
        <v>1376442</v>
      </c>
      <c r="AC2753" s="6">
        <v>78371202</v>
      </c>
      <c r="AD2753" s="6">
        <v>78749685</v>
      </c>
      <c r="AF2753">
        <f t="shared" si="840"/>
        <v>0.22314741736333621</v>
      </c>
      <c r="AG2753">
        <f t="shared" si="841"/>
        <v>0.21729655278070631</v>
      </c>
      <c r="AH2753">
        <f t="shared" si="842"/>
        <v>0.82913945019633206</v>
      </c>
      <c r="AI2753">
        <f t="shared" si="843"/>
        <v>0.82625398285049223</v>
      </c>
      <c r="AJ2753">
        <f t="shared" si="844"/>
        <v>0.933146093917259</v>
      </c>
      <c r="AK2753">
        <f t="shared" si="845"/>
        <v>0.95539950103237192</v>
      </c>
      <c r="AL2753">
        <f t="shared" si="846"/>
        <v>0.53617675654942953</v>
      </c>
      <c r="AM2753">
        <f t="shared" si="847"/>
        <v>0.53716072631395562</v>
      </c>
      <c r="AN2753">
        <f t="shared" si="848"/>
        <v>0.51816443453247574</v>
      </c>
      <c r="AO2753">
        <f t="shared" si="849"/>
        <v>0.49542637643482951</v>
      </c>
      <c r="AP2753">
        <f t="shared" si="850"/>
        <v>1</v>
      </c>
      <c r="AQ2753">
        <f t="shared" si="851"/>
        <v>1</v>
      </c>
      <c r="AR2753">
        <f t="shared" si="852"/>
        <v>1</v>
      </c>
      <c r="AS2753">
        <f t="shared" si="853"/>
        <v>1</v>
      </c>
      <c r="AT2753">
        <f t="shared" si="854"/>
        <v>0</v>
      </c>
      <c r="AU2753">
        <f t="shared" si="855"/>
        <v>0</v>
      </c>
      <c r="AV2753">
        <f t="shared" si="856"/>
        <v>0</v>
      </c>
      <c r="AW2753">
        <f t="shared" si="857"/>
        <v>1</v>
      </c>
      <c r="AX2753">
        <f t="shared" si="858"/>
        <v>1</v>
      </c>
      <c r="AY2753">
        <f t="shared" si="859"/>
        <v>6</v>
      </c>
    </row>
    <row r="2754" spans="1:51" x14ac:dyDescent="0.3">
      <c r="A2754" s="1" t="s">
        <v>2748</v>
      </c>
      <c r="B2754" s="2">
        <v>4363413</v>
      </c>
      <c r="C2754" s="3" t="s">
        <v>5337</v>
      </c>
      <c r="D2754" s="5">
        <v>79.12</v>
      </c>
      <c r="E2754" s="5">
        <v>8998.7210328799993</v>
      </c>
      <c r="F2754" s="3" t="s">
        <v>4485</v>
      </c>
      <c r="G2754" s="3" t="s">
        <v>4486</v>
      </c>
      <c r="H2754" s="3" t="s">
        <v>4598</v>
      </c>
      <c r="I2754" s="3" t="s">
        <v>4615</v>
      </c>
      <c r="J2754" s="3" t="s">
        <v>5192</v>
      </c>
      <c r="K2754" s="6">
        <v>3577607</v>
      </c>
      <c r="L2754" s="6">
        <v>3399568</v>
      </c>
      <c r="M2754" s="6">
        <v>771767</v>
      </c>
      <c r="N2754" s="6">
        <v>750096</v>
      </c>
      <c r="O2754" s="6">
        <v>731726</v>
      </c>
      <c r="P2754" s="6">
        <v>712045</v>
      </c>
      <c r="Q2754" s="6">
        <v>596235</v>
      </c>
      <c r="R2754" s="6">
        <v>560161</v>
      </c>
      <c r="S2754" s="6">
        <v>680063</v>
      </c>
      <c r="T2754" s="6">
        <v>696311</v>
      </c>
      <c r="U2754" s="6">
        <v>19</v>
      </c>
      <c r="V2754" s="6">
        <v>74</v>
      </c>
      <c r="W2754" s="6">
        <v>3206132</v>
      </c>
      <c r="X2754" s="6">
        <v>3066185</v>
      </c>
      <c r="Y2754" s="6">
        <v>1915578</v>
      </c>
      <c r="Z2754" s="6">
        <v>1804791</v>
      </c>
      <c r="AA2754" s="6">
        <v>393993</v>
      </c>
      <c r="AB2754" s="6">
        <v>387228</v>
      </c>
      <c r="AC2754" s="6">
        <v>113734299</v>
      </c>
      <c r="AD2754" s="6">
        <v>113403336</v>
      </c>
      <c r="AF2754">
        <f t="shared" si="840"/>
        <v>0.18596707808661653</v>
      </c>
      <c r="AG2754">
        <f t="shared" si="841"/>
        <v>0.18268988987944301</v>
      </c>
      <c r="AH2754">
        <f t="shared" si="842"/>
        <v>5.9261440265092016E-6</v>
      </c>
      <c r="AI2754">
        <f t="shared" si="843"/>
        <v>2.4134225429972425E-5</v>
      </c>
      <c r="AJ2754">
        <f t="shared" si="844"/>
        <v>4.8619594764373986</v>
      </c>
      <c r="AK2754">
        <f t="shared" si="845"/>
        <v>4.6607967399051722</v>
      </c>
      <c r="AL2754">
        <f t="shared" si="846"/>
        <v>0.20452945222882224</v>
      </c>
      <c r="AM2754">
        <f t="shared" si="847"/>
        <v>0.20945161267549289</v>
      </c>
      <c r="AN2754">
        <f t="shared" si="848"/>
        <v>1.1158639132761845</v>
      </c>
      <c r="AO2754">
        <f t="shared" si="849"/>
        <v>1.1087289253583852</v>
      </c>
      <c r="AP2754">
        <f t="shared" si="850"/>
        <v>1</v>
      </c>
      <c r="AQ2754">
        <f t="shared" si="851"/>
        <v>1</v>
      </c>
      <c r="AR2754">
        <f t="shared" si="852"/>
        <v>1</v>
      </c>
      <c r="AS2754">
        <f t="shared" si="853"/>
        <v>1</v>
      </c>
      <c r="AT2754">
        <f t="shared" si="854"/>
        <v>1</v>
      </c>
      <c r="AU2754">
        <f t="shared" si="855"/>
        <v>1</v>
      </c>
      <c r="AV2754">
        <f t="shared" si="856"/>
        <v>0</v>
      </c>
      <c r="AW2754">
        <f t="shared" si="857"/>
        <v>1</v>
      </c>
      <c r="AX2754">
        <f t="shared" si="858"/>
        <v>0</v>
      </c>
      <c r="AY2754">
        <f t="shared" si="859"/>
        <v>7</v>
      </c>
    </row>
    <row r="2755" spans="1:51" x14ac:dyDescent="0.3">
      <c r="A2755" s="1" t="s">
        <v>2749</v>
      </c>
      <c r="B2755" s="2">
        <v>4248696</v>
      </c>
      <c r="C2755" s="3" t="s">
        <v>5337</v>
      </c>
      <c r="D2755" s="5">
        <v>22.23</v>
      </c>
      <c r="E2755" s="5">
        <v>3479.6787948000001</v>
      </c>
      <c r="F2755" s="3" t="s">
        <v>4485</v>
      </c>
      <c r="G2755" s="3" t="s">
        <v>4486</v>
      </c>
      <c r="H2755" s="3" t="s">
        <v>4598</v>
      </c>
      <c r="I2755" s="3" t="s">
        <v>4615</v>
      </c>
      <c r="J2755" s="3" t="s">
        <v>4809</v>
      </c>
      <c r="K2755" s="6">
        <v>1314700</v>
      </c>
      <c r="L2755" s="6">
        <v>1267900</v>
      </c>
      <c r="M2755" s="6">
        <v>273400</v>
      </c>
      <c r="N2755" s="6">
        <v>259000</v>
      </c>
      <c r="O2755" s="6">
        <v>209800</v>
      </c>
      <c r="P2755" s="6">
        <v>196300</v>
      </c>
      <c r="Q2755" s="6">
        <v>115900</v>
      </c>
      <c r="R2755" s="6">
        <v>123100</v>
      </c>
      <c r="S2755" s="6">
        <v>238800</v>
      </c>
      <c r="T2755" s="6">
        <v>206000</v>
      </c>
      <c r="U2755" s="6">
        <v>446800</v>
      </c>
      <c r="V2755" s="6">
        <v>446600</v>
      </c>
      <c r="W2755" s="6">
        <v>1635900</v>
      </c>
      <c r="X2755" s="6">
        <v>1568600</v>
      </c>
      <c r="Y2755" s="6">
        <v>858400</v>
      </c>
      <c r="Z2755" s="6">
        <v>785500</v>
      </c>
      <c r="AA2755" s="6">
        <v>258000</v>
      </c>
      <c r="AB2755" s="6">
        <v>212400</v>
      </c>
      <c r="AC2755" s="6">
        <v>156227170</v>
      </c>
      <c r="AD2755" s="6">
        <v>155765042</v>
      </c>
      <c r="AF2755">
        <f t="shared" si="840"/>
        <v>7.0847851335656215E-2</v>
      </c>
      <c r="AG2755">
        <f t="shared" si="841"/>
        <v>7.8477623358408771E-2</v>
      </c>
      <c r="AH2755">
        <f t="shared" si="842"/>
        <v>0.27312182896265053</v>
      </c>
      <c r="AI2755">
        <f t="shared" si="843"/>
        <v>0.28471248246844322</v>
      </c>
      <c r="AJ2755">
        <f t="shared" si="844"/>
        <v>3.3271317829457363</v>
      </c>
      <c r="AK2755">
        <f t="shared" si="845"/>
        <v>3.6982109227871938</v>
      </c>
      <c r="AL2755">
        <f t="shared" si="846"/>
        <v>0.15958013234958546</v>
      </c>
      <c r="AM2755">
        <f t="shared" si="847"/>
        <v>0.15482293556274154</v>
      </c>
      <c r="AN2755">
        <f t="shared" si="848"/>
        <v>0.80365548016382415</v>
      </c>
      <c r="AO2755">
        <f t="shared" si="849"/>
        <v>0.80830039525691699</v>
      </c>
      <c r="AP2755">
        <f t="shared" si="850"/>
        <v>1</v>
      </c>
      <c r="AQ2755">
        <f t="shared" si="851"/>
        <v>1</v>
      </c>
      <c r="AR2755">
        <f t="shared" si="852"/>
        <v>0</v>
      </c>
      <c r="AS2755">
        <f t="shared" si="853"/>
        <v>1</v>
      </c>
      <c r="AT2755">
        <f t="shared" si="854"/>
        <v>1</v>
      </c>
      <c r="AU2755">
        <f t="shared" si="855"/>
        <v>0</v>
      </c>
      <c r="AV2755">
        <f t="shared" si="856"/>
        <v>1</v>
      </c>
      <c r="AW2755">
        <f t="shared" si="857"/>
        <v>0</v>
      </c>
      <c r="AX2755">
        <f t="shared" si="858"/>
        <v>0</v>
      </c>
      <c r="AY2755">
        <f t="shared" si="859"/>
        <v>5</v>
      </c>
    </row>
    <row r="2756" spans="1:51" x14ac:dyDescent="0.3">
      <c r="A2756" s="1" t="s">
        <v>2750</v>
      </c>
      <c r="B2756" s="2">
        <v>4099442</v>
      </c>
      <c r="C2756" s="3" t="s">
        <v>5337</v>
      </c>
      <c r="D2756" s="7">
        <v>14.7</v>
      </c>
      <c r="E2756" s="5">
        <v>237.71659589999999</v>
      </c>
      <c r="F2756" s="3" t="s">
        <v>4470</v>
      </c>
      <c r="G2756" s="3" t="s">
        <v>4512</v>
      </c>
      <c r="H2756" s="3" t="s">
        <v>4710</v>
      </c>
      <c r="I2756" s="3" t="s">
        <v>4710</v>
      </c>
      <c r="J2756" s="3" t="s">
        <v>4504</v>
      </c>
      <c r="K2756" s="6">
        <v>942614</v>
      </c>
      <c r="L2756" s="6">
        <v>954923</v>
      </c>
      <c r="M2756" s="6">
        <v>557651</v>
      </c>
      <c r="N2756" s="6">
        <v>569846</v>
      </c>
      <c r="O2756" s="6">
        <v>127766</v>
      </c>
      <c r="P2756" s="6">
        <v>142947</v>
      </c>
      <c r="Q2756" s="6">
        <v>-1539257</v>
      </c>
      <c r="R2756" s="6">
        <v>-1171952</v>
      </c>
      <c r="S2756" s="6">
        <v>168731</v>
      </c>
      <c r="T2756" s="6">
        <v>168007</v>
      </c>
      <c r="U2756" s="6">
        <v>4521827</v>
      </c>
      <c r="V2756" s="6">
        <v>4515208</v>
      </c>
      <c r="W2756" s="6">
        <v>5319204</v>
      </c>
      <c r="X2756" s="6">
        <v>5742279</v>
      </c>
      <c r="Y2756" s="6">
        <v>211530</v>
      </c>
      <c r="Z2756" s="6">
        <v>192258</v>
      </c>
      <c r="AA2756" s="6">
        <v>201497</v>
      </c>
      <c r="AB2756" s="6">
        <v>180837</v>
      </c>
      <c r="AC2756" s="6">
        <v>16171197</v>
      </c>
      <c r="AD2756" s="6">
        <v>16143095</v>
      </c>
      <c r="AF2756">
        <f t="shared" si="840"/>
        <v>-0.28937732036597957</v>
      </c>
      <c r="AG2756">
        <f t="shared" si="841"/>
        <v>-0.2040917900366736</v>
      </c>
      <c r="AH2756">
        <f t="shared" si="842"/>
        <v>0.85009467581991593</v>
      </c>
      <c r="AI2756">
        <f t="shared" si="843"/>
        <v>0.78630940781525938</v>
      </c>
      <c r="AJ2756">
        <f t="shared" si="844"/>
        <v>1.0497923046000686</v>
      </c>
      <c r="AK2756">
        <f t="shared" si="845"/>
        <v>1.0631563230975962</v>
      </c>
      <c r="AL2756">
        <f t="shared" si="846"/>
        <v>0.13554434795154752</v>
      </c>
      <c r="AM2756">
        <f t="shared" si="847"/>
        <v>0.14969479214554471</v>
      </c>
      <c r="AN2756">
        <f t="shared" si="848"/>
        <v>0.1772095975262464</v>
      </c>
      <c r="AO2756">
        <f t="shared" si="849"/>
        <v>0.16629686575660987</v>
      </c>
      <c r="AP2756">
        <f t="shared" si="850"/>
        <v>0</v>
      </c>
      <c r="AQ2756">
        <f t="shared" si="851"/>
        <v>1</v>
      </c>
      <c r="AR2756">
        <f t="shared" si="852"/>
        <v>0</v>
      </c>
      <c r="AS2756">
        <f t="shared" si="853"/>
        <v>1</v>
      </c>
      <c r="AT2756">
        <f t="shared" si="854"/>
        <v>0</v>
      </c>
      <c r="AU2756">
        <f t="shared" si="855"/>
        <v>0</v>
      </c>
      <c r="AV2756">
        <f t="shared" si="856"/>
        <v>0</v>
      </c>
      <c r="AW2756">
        <f t="shared" si="857"/>
        <v>1</v>
      </c>
      <c r="AX2756">
        <f t="shared" si="858"/>
        <v>0</v>
      </c>
      <c r="AY2756">
        <f t="shared" si="859"/>
        <v>3</v>
      </c>
    </row>
    <row r="2757" spans="1:51" x14ac:dyDescent="0.3">
      <c r="A2757" s="1" t="s">
        <v>2751</v>
      </c>
      <c r="B2757" s="2">
        <v>110336920</v>
      </c>
      <c r="C2757" s="3" t="s">
        <v>5336</v>
      </c>
      <c r="D2757" s="7">
        <v>11.1088</v>
      </c>
      <c r="E2757" s="5">
        <v>9998.4976576000008</v>
      </c>
      <c r="F2757" s="3" t="s">
        <v>4525</v>
      </c>
      <c r="G2757" s="3" t="s">
        <v>4698</v>
      </c>
      <c r="H2757" s="3" t="s">
        <v>4698</v>
      </c>
      <c r="I2757" s="3" t="s">
        <v>4699</v>
      </c>
      <c r="J2757" s="3" t="s">
        <v>4703</v>
      </c>
      <c r="K2757" s="6">
        <v>31043.411207739882</v>
      </c>
      <c r="L2757" s="6">
        <v>25983.664152019919</v>
      </c>
      <c r="M2757" s="6">
        <v>-18794.347487787509</v>
      </c>
      <c r="N2757" s="6">
        <v>-15915.564382702782</v>
      </c>
      <c r="O2757" s="6">
        <v>-30695.788147437815</v>
      </c>
      <c r="P2757" s="6">
        <v>-25787.291454522085</v>
      </c>
      <c r="Q2757" s="6">
        <v>-115437.01460958309</v>
      </c>
      <c r="R2757" s="6">
        <v>-77870.681393118066</v>
      </c>
      <c r="S2757" s="6">
        <v>4165.8101114562969</v>
      </c>
      <c r="T2757" s="6">
        <v>5837.4549534676671</v>
      </c>
      <c r="U2757" s="6">
        <v>447552.90654506272</v>
      </c>
      <c r="V2757" s="6">
        <v>63857.105359674621</v>
      </c>
      <c r="W2757" s="6">
        <v>1061821.4404550956</v>
      </c>
      <c r="X2757" s="6">
        <v>1109698.898176583</v>
      </c>
      <c r="Y2757" s="6">
        <v>58548.848881921294</v>
      </c>
      <c r="Z2757" s="6">
        <v>32941.887025875993</v>
      </c>
      <c r="AA2757" s="6">
        <v>99319.552462122185</v>
      </c>
      <c r="AB2757" s="6">
        <v>444701.47088608978</v>
      </c>
      <c r="AC2757" s="6">
        <v>900052000</v>
      </c>
      <c r="AD2757" s="6">
        <v>900052000</v>
      </c>
      <c r="AF2757">
        <f t="shared" si="840"/>
        <v>-0.10871603285775328</v>
      </c>
      <c r="AG2757">
        <f t="shared" si="841"/>
        <v>-7.0172802298959072E-2</v>
      </c>
      <c r="AH2757">
        <f t="shared" si="842"/>
        <v>0.42149545064115679</v>
      </c>
      <c r="AI2757">
        <f t="shared" si="843"/>
        <v>5.7544533444704955E-2</v>
      </c>
      <c r="AJ2757">
        <f t="shared" si="844"/>
        <v>0.58949972518503102</v>
      </c>
      <c r="AK2757">
        <f t="shared" si="845"/>
        <v>7.4076406718956087E-2</v>
      </c>
      <c r="AL2757">
        <f t="shared" si="846"/>
        <v>-0.98880203409426226</v>
      </c>
      <c r="AM2757">
        <f t="shared" si="847"/>
        <v>-0.99244245552324961</v>
      </c>
      <c r="AN2757">
        <f t="shared" si="848"/>
        <v>2.9235999599362683E-2</v>
      </c>
      <c r="AO2757">
        <f t="shared" si="849"/>
        <v>2.3415058079912791E-2</v>
      </c>
      <c r="AP2757">
        <f t="shared" si="850"/>
        <v>0</v>
      </c>
      <c r="AQ2757">
        <f t="shared" si="851"/>
        <v>1</v>
      </c>
      <c r="AR2757">
        <f t="shared" si="852"/>
        <v>0</v>
      </c>
      <c r="AS2757">
        <f t="shared" si="853"/>
        <v>1</v>
      </c>
      <c r="AT2757">
        <f t="shared" si="854"/>
        <v>0</v>
      </c>
      <c r="AU2757">
        <f t="shared" si="855"/>
        <v>1</v>
      </c>
      <c r="AV2757">
        <f t="shared" si="856"/>
        <v>1</v>
      </c>
      <c r="AW2757">
        <f t="shared" si="857"/>
        <v>1</v>
      </c>
      <c r="AX2757">
        <f t="shared" si="858"/>
        <v>0</v>
      </c>
      <c r="AY2757">
        <f t="shared" si="859"/>
        <v>5</v>
      </c>
    </row>
    <row r="2758" spans="1:51" x14ac:dyDescent="0.3">
      <c r="A2758" s="1" t="s">
        <v>2752</v>
      </c>
      <c r="B2758" s="2">
        <v>4000820</v>
      </c>
      <c r="C2758" s="3" t="s">
        <v>5337</v>
      </c>
      <c r="D2758" s="5">
        <v>33.83</v>
      </c>
      <c r="E2758" s="5">
        <v>4933.8808349700003</v>
      </c>
      <c r="F2758" s="3" t="s">
        <v>4654</v>
      </c>
      <c r="G2758" s="3" t="s">
        <v>4654</v>
      </c>
      <c r="H2758" s="3" t="s">
        <v>4655</v>
      </c>
      <c r="I2758" s="3" t="s">
        <v>4717</v>
      </c>
      <c r="J2758" s="3" t="s">
        <v>4718</v>
      </c>
      <c r="K2758" s="6">
        <v>3191294</v>
      </c>
      <c r="L2758" s="6">
        <v>3391891</v>
      </c>
      <c r="M2758" s="6">
        <v>1715588</v>
      </c>
      <c r="N2758" s="6">
        <v>1927830</v>
      </c>
      <c r="O2758" s="6">
        <v>750226</v>
      </c>
      <c r="P2758" s="6">
        <v>949301</v>
      </c>
      <c r="Q2758" s="6">
        <v>561739</v>
      </c>
      <c r="R2758" s="6">
        <v>688432</v>
      </c>
      <c r="S2758" s="6">
        <v>1838451</v>
      </c>
      <c r="T2758" s="6">
        <v>1865531</v>
      </c>
      <c r="U2758" s="6">
        <v>1276058</v>
      </c>
      <c r="V2758" s="6">
        <v>1275904</v>
      </c>
      <c r="W2758" s="6">
        <v>9716419</v>
      </c>
      <c r="X2758" s="6">
        <v>9893718</v>
      </c>
      <c r="Y2758" s="6">
        <v>629615</v>
      </c>
      <c r="Z2758" s="6">
        <v>757448</v>
      </c>
      <c r="AA2758" s="6">
        <v>884833</v>
      </c>
      <c r="AB2758" s="6">
        <v>927632</v>
      </c>
      <c r="AC2758" s="6">
        <v>145843359</v>
      </c>
      <c r="AD2758" s="6">
        <v>151216548</v>
      </c>
      <c r="AF2758">
        <f t="shared" ref="AF2758:AF2821" si="860">Q2758/W2758</f>
        <v>5.7813377541664268E-2</v>
      </c>
      <c r="AG2758">
        <f t="shared" ref="AG2758:AG2821" si="861">R2758/X2758</f>
        <v>6.9582739269504146E-2</v>
      </c>
      <c r="AH2758">
        <f t="shared" ref="AH2758:AH2821" si="862">U2758/W2758</f>
        <v>0.13133007129478463</v>
      </c>
      <c r="AI2758">
        <f t="shared" ref="AI2758:AI2821" si="863">V2758/X2758</f>
        <v>0.12896102355049943</v>
      </c>
      <c r="AJ2758">
        <f t="shared" ref="AJ2758:AJ2821" si="864">Y2758/AA2758</f>
        <v>0.71156365099402941</v>
      </c>
      <c r="AK2758">
        <f t="shared" ref="AK2758:AK2821" si="865">Z2758/AB2758</f>
        <v>0.81653931731548712</v>
      </c>
      <c r="AL2758">
        <f t="shared" ref="AL2758:AL2821" si="866">O2758/K2758</f>
        <v>0.23508520368226807</v>
      </c>
      <c r="AM2758">
        <f t="shared" ref="AM2758:AM2821" si="867">P2758/L2758</f>
        <v>0.27987367518590661</v>
      </c>
      <c r="AN2758">
        <f t="shared" ref="AN2758:AN2821" si="868">K2758/W2758</f>
        <v>0.3284434316799224</v>
      </c>
      <c r="AO2758">
        <f t="shared" ref="AO2758:AO2821" si="869">L2758/X2758</f>
        <v>0.34283279551731716</v>
      </c>
      <c r="AP2758">
        <f t="shared" ref="AP2758:AP2821" si="870">IF(OR(Q2758&lt;0, Q2758="NA"), 0, 1)</f>
        <v>1</v>
      </c>
      <c r="AQ2758">
        <f t="shared" ref="AQ2758:AQ2821" si="871">IF(OR(S2758&lt;0, S2758="NA"), 0, 1)</f>
        <v>1</v>
      </c>
      <c r="AR2758">
        <f t="shared" ref="AR2758:AR2821" si="872">IFERROR(IF((AF2758-AG2758)&gt;0,1,0),0)</f>
        <v>0</v>
      </c>
      <c r="AS2758">
        <f t="shared" ref="AS2758:AS2821" si="873">IFERROR(IF((S2758-Q2758)&gt;0,1,0),0)</f>
        <v>1</v>
      </c>
      <c r="AT2758">
        <f t="shared" ref="AT2758:AT2821" si="874">IFERROR(IF((AH2758-AI2758)&lt;0,1,0),0)</f>
        <v>0</v>
      </c>
      <c r="AU2758">
        <f t="shared" ref="AU2758:AU2821" si="875">IFERROR(IF((AJ2758-AK2758)&gt;0,1,0),0)</f>
        <v>0</v>
      </c>
      <c r="AV2758">
        <f t="shared" ref="AV2758:AV2821" si="876">IFERROR(IF((AL2758-AM2758)&gt;0,1,0),0)</f>
        <v>0</v>
      </c>
      <c r="AW2758">
        <f t="shared" ref="AW2758:AW2821" si="877">IFERROR(IF((AN2758-AO2758)&gt;0,1,0),0)</f>
        <v>0</v>
      </c>
      <c r="AX2758">
        <f t="shared" ref="AX2758:AX2821" si="878">IFERROR(IF((AC2758-AD2758)&lt;0,1,0),0)</f>
        <v>1</v>
      </c>
      <c r="AY2758">
        <f t="shared" ref="AY2758:AY2821" si="879">SUM(AP2758:AX2758)</f>
        <v>4</v>
      </c>
    </row>
    <row r="2759" spans="1:51" x14ac:dyDescent="0.3">
      <c r="A2759" s="1" t="s">
        <v>2753</v>
      </c>
      <c r="B2759" s="2">
        <v>4912162</v>
      </c>
      <c r="C2759" s="3" t="s">
        <v>5337</v>
      </c>
      <c r="D2759" s="5">
        <v>481.6</v>
      </c>
      <c r="E2759" s="5">
        <v>9751.9660784000007</v>
      </c>
      <c r="F2759" s="3" t="s">
        <v>4475</v>
      </c>
      <c r="G2759" s="3" t="s">
        <v>4476</v>
      </c>
      <c r="H2759" s="3" t="s">
        <v>4477</v>
      </c>
      <c r="I2759" s="3" t="s">
        <v>4577</v>
      </c>
      <c r="J2759" s="3" t="s">
        <v>5193</v>
      </c>
      <c r="K2759" s="6">
        <v>18275200</v>
      </c>
      <c r="L2759" s="6">
        <v>18853700</v>
      </c>
      <c r="M2759" s="6">
        <v>1003700</v>
      </c>
      <c r="N2759" s="6">
        <v>1024100</v>
      </c>
      <c r="O2759" s="6">
        <v>762700</v>
      </c>
      <c r="P2759" s="6">
        <v>788500</v>
      </c>
      <c r="Q2759" s="6">
        <v>510000</v>
      </c>
      <c r="R2759" s="6">
        <v>528500</v>
      </c>
      <c r="S2759" s="6">
        <v>872000</v>
      </c>
      <c r="T2759" s="6">
        <v>859900</v>
      </c>
      <c r="U2759" s="6">
        <v>1709700</v>
      </c>
      <c r="V2759" s="6">
        <v>1668800</v>
      </c>
      <c r="W2759" s="6">
        <v>4402400</v>
      </c>
      <c r="X2759" s="6">
        <v>4429900</v>
      </c>
      <c r="Y2759" s="6">
        <v>689100</v>
      </c>
      <c r="Z2759" s="6">
        <v>820100</v>
      </c>
      <c r="AA2759" s="6">
        <v>858800</v>
      </c>
      <c r="AB2759" s="6">
        <v>970700</v>
      </c>
      <c r="AC2759" s="6">
        <v>20249099</v>
      </c>
      <c r="AD2759" s="6">
        <v>20492205</v>
      </c>
      <c r="AF2759">
        <f t="shared" si="860"/>
        <v>0.11584590223514446</v>
      </c>
      <c r="AG2759">
        <f t="shared" si="861"/>
        <v>0.11930291880177882</v>
      </c>
      <c r="AH2759">
        <f t="shared" si="862"/>
        <v>0.3883563510812284</v>
      </c>
      <c r="AI2759">
        <f t="shared" si="863"/>
        <v>0.37671279261382873</v>
      </c>
      <c r="AJ2759">
        <f t="shared" si="864"/>
        <v>0.80239869585468093</v>
      </c>
      <c r="AK2759">
        <f t="shared" si="865"/>
        <v>0.84485422890697437</v>
      </c>
      <c r="AL2759">
        <f t="shared" si="866"/>
        <v>4.1734153388198213E-2</v>
      </c>
      <c r="AM2759">
        <f t="shared" si="867"/>
        <v>4.182202962813665E-2</v>
      </c>
      <c r="AN2759">
        <f t="shared" si="868"/>
        <v>4.1511902598582591</v>
      </c>
      <c r="AO2759">
        <f t="shared" si="869"/>
        <v>4.2560102936860877</v>
      </c>
      <c r="AP2759">
        <f t="shared" si="870"/>
        <v>1</v>
      </c>
      <c r="AQ2759">
        <f t="shared" si="871"/>
        <v>1</v>
      </c>
      <c r="AR2759">
        <f t="shared" si="872"/>
        <v>0</v>
      </c>
      <c r="AS2759">
        <f t="shared" si="873"/>
        <v>1</v>
      </c>
      <c r="AT2759">
        <f t="shared" si="874"/>
        <v>0</v>
      </c>
      <c r="AU2759">
        <f t="shared" si="875"/>
        <v>0</v>
      </c>
      <c r="AV2759">
        <f t="shared" si="876"/>
        <v>0</v>
      </c>
      <c r="AW2759">
        <f t="shared" si="877"/>
        <v>0</v>
      </c>
      <c r="AX2759">
        <f t="shared" si="878"/>
        <v>1</v>
      </c>
      <c r="AY2759">
        <f t="shared" si="879"/>
        <v>4</v>
      </c>
    </row>
    <row r="2760" spans="1:51" x14ac:dyDescent="0.3">
      <c r="A2760" s="1" t="s">
        <v>2754</v>
      </c>
      <c r="B2760" s="2">
        <v>4142620</v>
      </c>
      <c r="C2760" s="3" t="s">
        <v>5337</v>
      </c>
      <c r="D2760" s="5">
        <v>8.5399999999999991</v>
      </c>
      <c r="E2760" s="5">
        <v>98.21</v>
      </c>
      <c r="F2760" s="3" t="s">
        <v>4654</v>
      </c>
      <c r="G2760" s="3" t="s">
        <v>4654</v>
      </c>
      <c r="H2760" s="3" t="s">
        <v>4655</v>
      </c>
      <c r="I2760" s="3" t="s">
        <v>4717</v>
      </c>
      <c r="J2760" s="3" t="s">
        <v>4718</v>
      </c>
      <c r="K2760" s="6">
        <v>19081.082999999999</v>
      </c>
      <c r="L2760" s="6">
        <v>18071.177</v>
      </c>
      <c r="M2760" s="6" t="s">
        <v>4474</v>
      </c>
      <c r="N2760" s="6" t="s">
        <v>4474</v>
      </c>
      <c r="O2760" s="6">
        <v>18227.5</v>
      </c>
      <c r="P2760" s="6">
        <v>17250</v>
      </c>
      <c r="Q2760" s="6">
        <v>18227.5</v>
      </c>
      <c r="R2760" s="6">
        <v>17250</v>
      </c>
      <c r="S2760" s="6" t="s">
        <v>4474</v>
      </c>
      <c r="T2760" s="6" t="s">
        <v>4474</v>
      </c>
      <c r="U2760" s="6" t="s">
        <v>4474</v>
      </c>
      <c r="V2760" s="6" t="s">
        <v>4474</v>
      </c>
      <c r="W2760" s="6">
        <v>4241.1419999999998</v>
      </c>
      <c r="X2760" s="6">
        <v>4646.4470000000001</v>
      </c>
      <c r="Y2760" s="6">
        <v>1257.5940000000001</v>
      </c>
      <c r="Z2760" s="6">
        <v>1258.9349999999999</v>
      </c>
      <c r="AA2760" s="6" t="s">
        <v>4474</v>
      </c>
      <c r="AB2760" s="6" t="s">
        <v>4474</v>
      </c>
      <c r="AC2760" s="6">
        <v>11500000</v>
      </c>
      <c r="AD2760" s="6">
        <v>11500000</v>
      </c>
      <c r="AF2760">
        <f t="shared" si="860"/>
        <v>4.2977811165011692</v>
      </c>
      <c r="AG2760">
        <f t="shared" si="861"/>
        <v>3.7125140994828949</v>
      </c>
      <c r="AH2760" t="e">
        <f t="shared" si="862"/>
        <v>#VALUE!</v>
      </c>
      <c r="AI2760" t="e">
        <f t="shared" si="863"/>
        <v>#VALUE!</v>
      </c>
      <c r="AJ2760" t="e">
        <f t="shared" si="864"/>
        <v>#VALUE!</v>
      </c>
      <c r="AK2760" t="e">
        <f t="shared" si="865"/>
        <v>#VALUE!</v>
      </c>
      <c r="AL2760">
        <f t="shared" si="866"/>
        <v>0.95526548466876859</v>
      </c>
      <c r="AM2760">
        <f t="shared" si="867"/>
        <v>0.95455874290866616</v>
      </c>
      <c r="AN2760">
        <f t="shared" si="868"/>
        <v>4.4990436538083376</v>
      </c>
      <c r="AO2760">
        <f t="shared" si="869"/>
        <v>3.8892463424203481</v>
      </c>
      <c r="AP2760">
        <f t="shared" si="870"/>
        <v>1</v>
      </c>
      <c r="AQ2760">
        <f t="shared" si="871"/>
        <v>0</v>
      </c>
      <c r="AR2760">
        <f t="shared" si="872"/>
        <v>1</v>
      </c>
      <c r="AS2760">
        <f t="shared" si="873"/>
        <v>0</v>
      </c>
      <c r="AT2760">
        <f t="shared" si="874"/>
        <v>0</v>
      </c>
      <c r="AU2760">
        <f t="shared" si="875"/>
        <v>0</v>
      </c>
      <c r="AV2760">
        <f t="shared" si="876"/>
        <v>1</v>
      </c>
      <c r="AW2760">
        <f t="shared" si="877"/>
        <v>1</v>
      </c>
      <c r="AX2760">
        <f t="shared" si="878"/>
        <v>0</v>
      </c>
      <c r="AY2760">
        <f t="shared" si="879"/>
        <v>4</v>
      </c>
    </row>
    <row r="2761" spans="1:51" x14ac:dyDescent="0.3">
      <c r="A2761" s="1" t="s">
        <v>2755</v>
      </c>
      <c r="B2761" s="2">
        <v>4093237</v>
      </c>
      <c r="C2761" s="3" t="s">
        <v>5336</v>
      </c>
      <c r="D2761" s="5">
        <v>18.510000000000002</v>
      </c>
      <c r="E2761" s="5">
        <v>239.52795162000001</v>
      </c>
      <c r="F2761" s="3" t="s">
        <v>4480</v>
      </c>
      <c r="G2761" s="3" t="s">
        <v>4481</v>
      </c>
      <c r="H2761" s="3" t="s">
        <v>4481</v>
      </c>
      <c r="I2761" s="3" t="s">
        <v>4482</v>
      </c>
      <c r="J2761" s="3" t="s">
        <v>4484</v>
      </c>
      <c r="K2761" s="6">
        <v>141472</v>
      </c>
      <c r="L2761" s="6">
        <v>143886</v>
      </c>
      <c r="M2761" s="6" t="s">
        <v>4474</v>
      </c>
      <c r="N2761" s="6" t="s">
        <v>4474</v>
      </c>
      <c r="O2761" s="6">
        <v>100540</v>
      </c>
      <c r="P2761" s="6">
        <v>101250</v>
      </c>
      <c r="Q2761" s="6">
        <v>18723</v>
      </c>
      <c r="R2761" s="6">
        <v>20439</v>
      </c>
      <c r="S2761" s="6">
        <v>27806</v>
      </c>
      <c r="T2761" s="6">
        <v>29244</v>
      </c>
      <c r="U2761" s="6">
        <v>73725</v>
      </c>
      <c r="V2761" s="6">
        <v>69663</v>
      </c>
      <c r="W2761" s="6">
        <v>3418756</v>
      </c>
      <c r="X2761" s="6">
        <v>3288004</v>
      </c>
      <c r="Y2761" s="6" t="s">
        <v>4474</v>
      </c>
      <c r="Z2761" s="6" t="s">
        <v>4474</v>
      </c>
      <c r="AA2761" s="6" t="s">
        <v>4474</v>
      </c>
      <c r="AB2761" s="6" t="s">
        <v>4474</v>
      </c>
      <c r="AC2761" s="6">
        <v>12927962</v>
      </c>
      <c r="AD2761" s="6">
        <v>12927962</v>
      </c>
      <c r="AF2761">
        <f t="shared" si="860"/>
        <v>5.4765534597964877E-3</v>
      </c>
      <c r="AG2761">
        <f t="shared" si="861"/>
        <v>6.2162333135847769E-3</v>
      </c>
      <c r="AH2761">
        <f t="shared" si="862"/>
        <v>2.1564861604630458E-2</v>
      </c>
      <c r="AI2761">
        <f t="shared" si="863"/>
        <v>2.1187018020659341E-2</v>
      </c>
      <c r="AJ2761" t="e">
        <f t="shared" si="864"/>
        <v>#VALUE!</v>
      </c>
      <c r="AK2761" t="e">
        <f t="shared" si="865"/>
        <v>#VALUE!</v>
      </c>
      <c r="AL2761">
        <f t="shared" si="866"/>
        <v>0.71067066274598512</v>
      </c>
      <c r="AM2761">
        <f t="shared" si="867"/>
        <v>0.7036820816479713</v>
      </c>
      <c r="AN2761">
        <f t="shared" si="868"/>
        <v>4.1381133956327976E-2</v>
      </c>
      <c r="AO2761">
        <f t="shared" si="869"/>
        <v>4.3760895668010134E-2</v>
      </c>
      <c r="AP2761">
        <f t="shared" si="870"/>
        <v>1</v>
      </c>
      <c r="AQ2761">
        <f t="shared" si="871"/>
        <v>1</v>
      </c>
      <c r="AR2761">
        <f t="shared" si="872"/>
        <v>0</v>
      </c>
      <c r="AS2761">
        <f t="shared" si="873"/>
        <v>1</v>
      </c>
      <c r="AT2761">
        <f t="shared" si="874"/>
        <v>0</v>
      </c>
      <c r="AU2761">
        <f t="shared" si="875"/>
        <v>0</v>
      </c>
      <c r="AV2761">
        <f t="shared" si="876"/>
        <v>1</v>
      </c>
      <c r="AW2761">
        <f t="shared" si="877"/>
        <v>0</v>
      </c>
      <c r="AX2761">
        <f t="shared" si="878"/>
        <v>0</v>
      </c>
      <c r="AY2761">
        <f t="shared" si="879"/>
        <v>4</v>
      </c>
    </row>
    <row r="2762" spans="1:51" x14ac:dyDescent="0.3">
      <c r="A2762" s="1" t="s">
        <v>2756</v>
      </c>
      <c r="B2762" s="2">
        <v>4007504</v>
      </c>
      <c r="C2762" s="3" t="s">
        <v>5337</v>
      </c>
      <c r="D2762" s="7">
        <v>10.95</v>
      </c>
      <c r="E2762" s="5">
        <v>407.99494140000002</v>
      </c>
      <c r="F2762" s="3" t="s">
        <v>4583</v>
      </c>
      <c r="G2762" s="3" t="s">
        <v>4583</v>
      </c>
      <c r="H2762" s="3" t="s">
        <v>4682</v>
      </c>
      <c r="I2762" s="3" t="s">
        <v>4737</v>
      </c>
      <c r="J2762" s="3" t="s">
        <v>4738</v>
      </c>
      <c r="K2762" s="6">
        <v>823482</v>
      </c>
      <c r="L2762" s="6">
        <v>816213</v>
      </c>
      <c r="M2762" s="6">
        <v>97497</v>
      </c>
      <c r="N2762" s="6">
        <v>100247</v>
      </c>
      <c r="O2762" s="6">
        <v>62855</v>
      </c>
      <c r="P2762" s="6">
        <v>70192</v>
      </c>
      <c r="Q2762" s="6">
        <v>15443</v>
      </c>
      <c r="R2762" s="6">
        <v>39068</v>
      </c>
      <c r="S2762" s="6">
        <v>67344</v>
      </c>
      <c r="T2762" s="6">
        <v>72151</v>
      </c>
      <c r="U2762" s="6">
        <v>374857</v>
      </c>
      <c r="V2762" s="6">
        <v>384109</v>
      </c>
      <c r="W2762" s="6">
        <v>904999</v>
      </c>
      <c r="X2762" s="6">
        <v>951633</v>
      </c>
      <c r="Y2762" s="6">
        <v>275246</v>
      </c>
      <c r="Z2762" s="6">
        <v>295543</v>
      </c>
      <c r="AA2762" s="6">
        <v>153332</v>
      </c>
      <c r="AB2762" s="6">
        <v>163669</v>
      </c>
      <c r="AC2762" s="6">
        <v>37233023</v>
      </c>
      <c r="AD2762" s="6">
        <v>37196369</v>
      </c>
      <c r="AF2762">
        <f t="shared" si="860"/>
        <v>1.7064107253157185E-2</v>
      </c>
      <c r="AG2762">
        <f t="shared" si="861"/>
        <v>4.1053641477334223E-2</v>
      </c>
      <c r="AH2762">
        <f t="shared" si="862"/>
        <v>0.41420708752164365</v>
      </c>
      <c r="AI2762">
        <f t="shared" si="863"/>
        <v>0.40363144195293776</v>
      </c>
      <c r="AJ2762">
        <f t="shared" si="864"/>
        <v>1.7950982182453761</v>
      </c>
      <c r="AK2762">
        <f t="shared" si="865"/>
        <v>1.8057359671043387</v>
      </c>
      <c r="AL2762">
        <f t="shared" si="866"/>
        <v>7.6328322902018506E-2</v>
      </c>
      <c r="AM2762">
        <f t="shared" si="867"/>
        <v>8.599716005503466E-2</v>
      </c>
      <c r="AN2762">
        <f t="shared" si="868"/>
        <v>0.90992586732140035</v>
      </c>
      <c r="AO2762">
        <f t="shared" si="869"/>
        <v>0.85769724252942048</v>
      </c>
      <c r="AP2762">
        <f t="shared" si="870"/>
        <v>1</v>
      </c>
      <c r="AQ2762">
        <f t="shared" si="871"/>
        <v>1</v>
      </c>
      <c r="AR2762">
        <f t="shared" si="872"/>
        <v>0</v>
      </c>
      <c r="AS2762">
        <f t="shared" si="873"/>
        <v>1</v>
      </c>
      <c r="AT2762">
        <f t="shared" si="874"/>
        <v>0</v>
      </c>
      <c r="AU2762">
        <f t="shared" si="875"/>
        <v>0</v>
      </c>
      <c r="AV2762">
        <f t="shared" si="876"/>
        <v>0</v>
      </c>
      <c r="AW2762">
        <f t="shared" si="877"/>
        <v>1</v>
      </c>
      <c r="AX2762">
        <f t="shared" si="878"/>
        <v>0</v>
      </c>
      <c r="AY2762">
        <f t="shared" si="879"/>
        <v>4</v>
      </c>
    </row>
    <row r="2763" spans="1:51" x14ac:dyDescent="0.3">
      <c r="A2763" s="1" t="s">
        <v>2757</v>
      </c>
      <c r="B2763" s="2">
        <v>4120398</v>
      </c>
      <c r="C2763" s="3" t="s">
        <v>5335</v>
      </c>
      <c r="D2763" s="5">
        <v>139.66</v>
      </c>
      <c r="E2763" s="5">
        <v>2251.5846936600001</v>
      </c>
      <c r="F2763" s="3" t="s">
        <v>4485</v>
      </c>
      <c r="G2763" s="3" t="s">
        <v>4486</v>
      </c>
      <c r="H2763" s="3" t="s">
        <v>4588</v>
      </c>
      <c r="I2763" s="3" t="s">
        <v>4588</v>
      </c>
      <c r="J2763" s="3" t="s">
        <v>5025</v>
      </c>
      <c r="K2763" s="6">
        <v>3536692</v>
      </c>
      <c r="L2763" s="6">
        <v>3588125</v>
      </c>
      <c r="M2763" s="6">
        <v>119862</v>
      </c>
      <c r="N2763" s="6">
        <v>130870</v>
      </c>
      <c r="O2763" s="6">
        <v>55461</v>
      </c>
      <c r="P2763" s="6">
        <v>68123</v>
      </c>
      <c r="Q2763" s="6">
        <v>38353</v>
      </c>
      <c r="R2763" s="6">
        <v>49216</v>
      </c>
      <c r="S2763" s="6">
        <v>108620</v>
      </c>
      <c r="T2763" s="6">
        <v>85543</v>
      </c>
      <c r="U2763" s="6">
        <v>88822</v>
      </c>
      <c r="V2763" s="6">
        <v>38448</v>
      </c>
      <c r="W2763" s="6">
        <v>1593059</v>
      </c>
      <c r="X2763" s="6">
        <v>1583242</v>
      </c>
      <c r="Y2763" s="6">
        <v>1031622</v>
      </c>
      <c r="Z2763" s="6">
        <v>1017305</v>
      </c>
      <c r="AA2763" s="6">
        <v>762436</v>
      </c>
      <c r="AB2763" s="6">
        <v>747443</v>
      </c>
      <c r="AC2763" s="6">
        <v>16121901</v>
      </c>
      <c r="AD2763" s="6">
        <v>16648028</v>
      </c>
      <c r="AF2763">
        <f t="shared" si="860"/>
        <v>2.4075065644147516E-2</v>
      </c>
      <c r="AG2763">
        <f t="shared" si="861"/>
        <v>3.1085582620976451E-2</v>
      </c>
      <c r="AH2763">
        <f t="shared" si="862"/>
        <v>5.5755624870139776E-2</v>
      </c>
      <c r="AI2763">
        <f t="shared" si="863"/>
        <v>2.4284348191874645E-2</v>
      </c>
      <c r="AJ2763">
        <f t="shared" si="864"/>
        <v>1.3530604535987283</v>
      </c>
      <c r="AK2763">
        <f t="shared" si="865"/>
        <v>1.3610469293310661</v>
      </c>
      <c r="AL2763">
        <f t="shared" si="866"/>
        <v>1.5681603034700224E-2</v>
      </c>
      <c r="AM2763">
        <f t="shared" si="867"/>
        <v>1.8985681936944783E-2</v>
      </c>
      <c r="AN2763">
        <f t="shared" si="868"/>
        <v>2.2200634125917498</v>
      </c>
      <c r="AO2763">
        <f t="shared" si="869"/>
        <v>2.2663149411144978</v>
      </c>
      <c r="AP2763">
        <f t="shared" si="870"/>
        <v>1</v>
      </c>
      <c r="AQ2763">
        <f t="shared" si="871"/>
        <v>1</v>
      </c>
      <c r="AR2763">
        <f t="shared" si="872"/>
        <v>0</v>
      </c>
      <c r="AS2763">
        <f t="shared" si="873"/>
        <v>1</v>
      </c>
      <c r="AT2763">
        <f t="shared" si="874"/>
        <v>0</v>
      </c>
      <c r="AU2763">
        <f t="shared" si="875"/>
        <v>0</v>
      </c>
      <c r="AV2763">
        <f t="shared" si="876"/>
        <v>0</v>
      </c>
      <c r="AW2763">
        <f t="shared" si="877"/>
        <v>0</v>
      </c>
      <c r="AX2763">
        <f t="shared" si="878"/>
        <v>1</v>
      </c>
      <c r="AY2763">
        <f t="shared" si="879"/>
        <v>4</v>
      </c>
    </row>
    <row r="2764" spans="1:51" x14ac:dyDescent="0.3">
      <c r="A2764" s="1" t="s">
        <v>2758</v>
      </c>
      <c r="B2764" s="2">
        <v>4810311</v>
      </c>
      <c r="C2764" s="3" t="s">
        <v>5335</v>
      </c>
      <c r="D2764" s="5">
        <v>14.28</v>
      </c>
      <c r="E2764" s="5">
        <v>1299.9830844000001</v>
      </c>
      <c r="F2764" s="3" t="s">
        <v>4470</v>
      </c>
      <c r="G2764" s="3" t="s">
        <v>4471</v>
      </c>
      <c r="H2764" s="3" t="s">
        <v>4489</v>
      </c>
      <c r="I2764" s="3" t="s">
        <v>4489</v>
      </c>
      <c r="J2764" s="3" t="s">
        <v>4495</v>
      </c>
      <c r="K2764" s="6">
        <v>823600</v>
      </c>
      <c r="L2764" s="6">
        <v>802200</v>
      </c>
      <c r="M2764" s="6">
        <v>-33900</v>
      </c>
      <c r="N2764" s="6">
        <v>-49000</v>
      </c>
      <c r="O2764" s="6">
        <v>-95400</v>
      </c>
      <c r="P2764" s="6">
        <v>-103300</v>
      </c>
      <c r="Q2764" s="6">
        <v>-116000</v>
      </c>
      <c r="R2764" s="6">
        <v>-155200</v>
      </c>
      <c r="S2764" s="6">
        <v>-70000</v>
      </c>
      <c r="T2764" s="6">
        <v>-92800</v>
      </c>
      <c r="U2764" s="6">
        <v>39000</v>
      </c>
      <c r="V2764" s="6">
        <v>38800</v>
      </c>
      <c r="W2764" s="6">
        <v>1081300</v>
      </c>
      <c r="X2764" s="6">
        <v>1085100</v>
      </c>
      <c r="Y2764" s="6">
        <v>293200</v>
      </c>
      <c r="Z2764" s="6">
        <v>291600</v>
      </c>
      <c r="AA2764" s="6">
        <v>154300</v>
      </c>
      <c r="AB2764" s="6">
        <v>148900</v>
      </c>
      <c r="AC2764" s="6">
        <v>91000000</v>
      </c>
      <c r="AD2764" s="6">
        <v>90900000</v>
      </c>
      <c r="AF2764">
        <f t="shared" si="860"/>
        <v>-0.10727827614907981</v>
      </c>
      <c r="AG2764">
        <f t="shared" si="861"/>
        <v>-0.14302829232328818</v>
      </c>
      <c r="AH2764">
        <f t="shared" si="862"/>
        <v>3.6067696291500972E-2</v>
      </c>
      <c r="AI2764">
        <f t="shared" si="863"/>
        <v>3.5757073080822044E-2</v>
      </c>
      <c r="AJ2764">
        <f t="shared" si="864"/>
        <v>1.9001944264419961</v>
      </c>
      <c r="AK2764">
        <f t="shared" si="865"/>
        <v>1.9583613163196776</v>
      </c>
      <c r="AL2764">
        <f t="shared" si="866"/>
        <v>-0.11583292860611948</v>
      </c>
      <c r="AM2764">
        <f t="shared" si="867"/>
        <v>-0.1287708800797806</v>
      </c>
      <c r="AN2764">
        <f t="shared" si="868"/>
        <v>0.76167576065846665</v>
      </c>
      <c r="AO2764">
        <f t="shared" si="869"/>
        <v>0.73928670168648047</v>
      </c>
      <c r="AP2764">
        <f t="shared" si="870"/>
        <v>0</v>
      </c>
      <c r="AQ2764">
        <f t="shared" si="871"/>
        <v>0</v>
      </c>
      <c r="AR2764">
        <f t="shared" si="872"/>
        <v>1</v>
      </c>
      <c r="AS2764">
        <f t="shared" si="873"/>
        <v>1</v>
      </c>
      <c r="AT2764">
        <f t="shared" si="874"/>
        <v>0</v>
      </c>
      <c r="AU2764">
        <f t="shared" si="875"/>
        <v>0</v>
      </c>
      <c r="AV2764">
        <f t="shared" si="876"/>
        <v>1</v>
      </c>
      <c r="AW2764">
        <f t="shared" si="877"/>
        <v>1</v>
      </c>
      <c r="AX2764">
        <f t="shared" si="878"/>
        <v>0</v>
      </c>
      <c r="AY2764">
        <f t="shared" si="879"/>
        <v>4</v>
      </c>
    </row>
    <row r="2765" spans="1:51" x14ac:dyDescent="0.3">
      <c r="A2765" s="1" t="s">
        <v>2759</v>
      </c>
      <c r="B2765" s="2">
        <v>27456468</v>
      </c>
      <c r="C2765" s="3" t="s">
        <v>5337</v>
      </c>
      <c r="D2765" s="7">
        <v>7.55</v>
      </c>
      <c r="E2765" s="5">
        <v>643.75801309999997</v>
      </c>
      <c r="F2765" s="3" t="s">
        <v>4475</v>
      </c>
      <c r="G2765" s="3" t="s">
        <v>4476</v>
      </c>
      <c r="H2765" s="3" t="s">
        <v>4477</v>
      </c>
      <c r="I2765" s="3" t="s">
        <v>4498</v>
      </c>
      <c r="J2765" s="3" t="s">
        <v>4878</v>
      </c>
      <c r="K2765" s="6">
        <v>927177.6421445075</v>
      </c>
      <c r="L2765" s="6">
        <v>909523.09034278023</v>
      </c>
      <c r="M2765" s="6">
        <v>-931.42162847027305</v>
      </c>
      <c r="N2765" s="6">
        <v>-4308.2854876188603</v>
      </c>
      <c r="O2765" s="6">
        <v>-7327.7617755554193</v>
      </c>
      <c r="P2765" s="6">
        <v>-9974.0648961419811</v>
      </c>
      <c r="Q2765" s="6">
        <v>-39315.968366360452</v>
      </c>
      <c r="R2765" s="6">
        <v>-26945.443078602417</v>
      </c>
      <c r="S2765" s="6">
        <v>18083.025026773859</v>
      </c>
      <c r="T2765" s="6">
        <v>10832.909655662284</v>
      </c>
      <c r="U2765" s="6" t="s">
        <v>4474</v>
      </c>
      <c r="V2765" s="6" t="s">
        <v>4474</v>
      </c>
      <c r="W2765" s="6">
        <v>754220.38813294668</v>
      </c>
      <c r="X2765" s="6">
        <v>746288.43887281686</v>
      </c>
      <c r="Y2765" s="6">
        <v>468401.73990631278</v>
      </c>
      <c r="Z2765" s="6">
        <v>474517.30418943532</v>
      </c>
      <c r="AA2765" s="6">
        <v>240236.44880660274</v>
      </c>
      <c r="AB2765" s="6">
        <v>233135.11196828459</v>
      </c>
      <c r="AC2765" s="6">
        <v>87200000</v>
      </c>
      <c r="AD2765" s="6">
        <v>85265962</v>
      </c>
      <c r="AF2765">
        <f t="shared" si="860"/>
        <v>-5.2127957537300373E-2</v>
      </c>
      <c r="AG2765">
        <f t="shared" si="861"/>
        <v>-3.6105936625924984E-2</v>
      </c>
      <c r="AH2765" t="e">
        <f t="shared" si="862"/>
        <v>#VALUE!</v>
      </c>
      <c r="AI2765" t="e">
        <f t="shared" si="863"/>
        <v>#VALUE!</v>
      </c>
      <c r="AJ2765">
        <f t="shared" si="864"/>
        <v>1.9497530130550242</v>
      </c>
      <c r="AK2765">
        <f t="shared" si="865"/>
        <v>2.0353746811590869</v>
      </c>
      <c r="AL2765">
        <f t="shared" si="866"/>
        <v>-7.903298615577847E-3</v>
      </c>
      <c r="AM2765">
        <f t="shared" si="867"/>
        <v>-1.0966258033518384E-2</v>
      </c>
      <c r="AN2765">
        <f t="shared" si="868"/>
        <v>1.2293192503582568</v>
      </c>
      <c r="AO2765">
        <f t="shared" si="869"/>
        <v>1.2187286348915047</v>
      </c>
      <c r="AP2765">
        <f t="shared" si="870"/>
        <v>0</v>
      </c>
      <c r="AQ2765">
        <f t="shared" si="871"/>
        <v>1</v>
      </c>
      <c r="AR2765">
        <f t="shared" si="872"/>
        <v>0</v>
      </c>
      <c r="AS2765">
        <f t="shared" si="873"/>
        <v>1</v>
      </c>
      <c r="AT2765">
        <f t="shared" si="874"/>
        <v>0</v>
      </c>
      <c r="AU2765">
        <f t="shared" si="875"/>
        <v>0</v>
      </c>
      <c r="AV2765">
        <f t="shared" si="876"/>
        <v>1</v>
      </c>
      <c r="AW2765">
        <f t="shared" si="877"/>
        <v>1</v>
      </c>
      <c r="AX2765">
        <f t="shared" si="878"/>
        <v>0</v>
      </c>
      <c r="AY2765">
        <f t="shared" si="879"/>
        <v>4</v>
      </c>
    </row>
    <row r="2766" spans="1:51" x14ac:dyDescent="0.3">
      <c r="A2766" s="1" t="s">
        <v>2760</v>
      </c>
      <c r="B2766" s="2">
        <v>28465782</v>
      </c>
      <c r="C2766" s="3" t="s">
        <v>5337</v>
      </c>
      <c r="D2766" s="5">
        <v>9.09</v>
      </c>
      <c r="E2766" s="5">
        <v>1688.5190766600001</v>
      </c>
      <c r="F2766" s="3" t="s">
        <v>4500</v>
      </c>
      <c r="G2766" s="3" t="s">
        <v>4501</v>
      </c>
      <c r="H2766" s="3" t="s">
        <v>4502</v>
      </c>
      <c r="I2766" s="3" t="s">
        <v>4503</v>
      </c>
      <c r="J2766" s="3" t="s">
        <v>4504</v>
      </c>
      <c r="K2766" s="6">
        <v>458053</v>
      </c>
      <c r="L2766" s="6">
        <v>449178</v>
      </c>
      <c r="M2766" s="6">
        <v>108632</v>
      </c>
      <c r="N2766" s="6">
        <v>103976</v>
      </c>
      <c r="O2766" s="6">
        <v>90617</v>
      </c>
      <c r="P2766" s="6">
        <v>86682</v>
      </c>
      <c r="Q2766" s="6">
        <v>37019</v>
      </c>
      <c r="R2766" s="6">
        <v>32275</v>
      </c>
      <c r="S2766" s="6">
        <v>84671</v>
      </c>
      <c r="T2766" s="6">
        <v>90194</v>
      </c>
      <c r="U2766" s="6">
        <v>330081</v>
      </c>
      <c r="V2766" s="6">
        <v>330555</v>
      </c>
      <c r="W2766" s="6">
        <v>1223458</v>
      </c>
      <c r="X2766" s="6">
        <v>1174663</v>
      </c>
      <c r="Y2766" s="6">
        <v>282277</v>
      </c>
      <c r="Z2766" s="6">
        <v>252205</v>
      </c>
      <c r="AA2766" s="6">
        <v>93778</v>
      </c>
      <c r="AB2766" s="6">
        <v>84969</v>
      </c>
      <c r="AC2766" s="6">
        <v>185747109</v>
      </c>
      <c r="AD2766" s="6">
        <v>185233181</v>
      </c>
      <c r="AF2766">
        <f t="shared" si="860"/>
        <v>3.0257679462637868E-2</v>
      </c>
      <c r="AG2766">
        <f t="shared" si="861"/>
        <v>2.7475965447111214E-2</v>
      </c>
      <c r="AH2766">
        <f t="shared" si="862"/>
        <v>0.26979348698525002</v>
      </c>
      <c r="AI2766">
        <f t="shared" si="863"/>
        <v>0.28140411334995652</v>
      </c>
      <c r="AJ2766">
        <f t="shared" si="864"/>
        <v>3.0100556633752054</v>
      </c>
      <c r="AK2766">
        <f t="shared" si="865"/>
        <v>2.9682001671197731</v>
      </c>
      <c r="AL2766">
        <f t="shared" si="866"/>
        <v>0.19783081870438574</v>
      </c>
      <c r="AM2766">
        <f t="shared" si="867"/>
        <v>0.1929791752935362</v>
      </c>
      <c r="AN2766">
        <f t="shared" si="868"/>
        <v>0.37439209192305745</v>
      </c>
      <c r="AO2766">
        <f t="shared" si="869"/>
        <v>0.38238882130449331</v>
      </c>
      <c r="AP2766">
        <f t="shared" si="870"/>
        <v>1</v>
      </c>
      <c r="AQ2766">
        <f t="shared" si="871"/>
        <v>1</v>
      </c>
      <c r="AR2766">
        <f t="shared" si="872"/>
        <v>1</v>
      </c>
      <c r="AS2766">
        <f t="shared" si="873"/>
        <v>1</v>
      </c>
      <c r="AT2766">
        <f t="shared" si="874"/>
        <v>1</v>
      </c>
      <c r="AU2766">
        <f t="shared" si="875"/>
        <v>1</v>
      </c>
      <c r="AV2766">
        <f t="shared" si="876"/>
        <v>1</v>
      </c>
      <c r="AW2766">
        <f t="shared" si="877"/>
        <v>0</v>
      </c>
      <c r="AX2766">
        <f t="shared" si="878"/>
        <v>0</v>
      </c>
      <c r="AY2766">
        <f t="shared" si="879"/>
        <v>7</v>
      </c>
    </row>
    <row r="2767" spans="1:51" x14ac:dyDescent="0.3">
      <c r="A2767" s="1" t="s">
        <v>2761</v>
      </c>
      <c r="B2767" s="2">
        <v>111773152</v>
      </c>
      <c r="C2767" s="3" t="s">
        <v>5338</v>
      </c>
      <c r="D2767" s="5">
        <v>10.8</v>
      </c>
      <c r="E2767" s="7">
        <v>411.75</v>
      </c>
      <c r="F2767" s="3" t="s">
        <v>4480</v>
      </c>
      <c r="G2767" s="3" t="s">
        <v>4491</v>
      </c>
      <c r="H2767" s="3" t="s">
        <v>4492</v>
      </c>
      <c r="I2767" s="3" t="s">
        <v>4493</v>
      </c>
      <c r="J2767" s="3" t="s">
        <v>4494</v>
      </c>
      <c r="K2767" s="6" t="s">
        <v>4474</v>
      </c>
      <c r="L2767" s="6" t="s">
        <v>4474</v>
      </c>
      <c r="M2767" s="6" t="s">
        <v>4474</v>
      </c>
      <c r="N2767" s="6" t="s">
        <v>4474</v>
      </c>
      <c r="O2767" s="6">
        <v>-1344.3409999999999</v>
      </c>
      <c r="P2767" s="6">
        <v>-600.97199999999998</v>
      </c>
      <c r="Q2767" s="6">
        <v>17934.078000000001</v>
      </c>
      <c r="R2767" s="6">
        <v>10093.197</v>
      </c>
      <c r="S2767" s="6">
        <v>-493.53199999999998</v>
      </c>
      <c r="T2767" s="6">
        <v>-773.71600000000001</v>
      </c>
      <c r="U2767" s="6">
        <v>3050</v>
      </c>
      <c r="V2767" s="6">
        <v>3050</v>
      </c>
      <c r="W2767" s="6">
        <v>329877.19799999997</v>
      </c>
      <c r="X2767" s="6">
        <v>318031.12199999997</v>
      </c>
      <c r="Y2767" s="6">
        <v>1863.807</v>
      </c>
      <c r="Z2767" s="6">
        <v>2232.5320000000002</v>
      </c>
      <c r="AA2767" s="6">
        <v>221</v>
      </c>
      <c r="AB2767" s="6">
        <v>196</v>
      </c>
      <c r="AC2767" s="6">
        <v>38125000</v>
      </c>
      <c r="AD2767" s="6">
        <v>38125000</v>
      </c>
      <c r="AF2767">
        <f t="shared" si="860"/>
        <v>5.4365921951355978E-2</v>
      </c>
      <c r="AG2767">
        <f t="shared" si="861"/>
        <v>3.173650722145363E-2</v>
      </c>
      <c r="AH2767">
        <f t="shared" si="862"/>
        <v>9.2458648809063803E-3</v>
      </c>
      <c r="AI2767">
        <f t="shared" si="863"/>
        <v>9.5902563900648694E-3</v>
      </c>
      <c r="AJ2767">
        <f t="shared" si="864"/>
        <v>8.433515837104073</v>
      </c>
      <c r="AK2767">
        <f t="shared" si="865"/>
        <v>11.390469387755102</v>
      </c>
      <c r="AL2767" t="e">
        <f t="shared" si="866"/>
        <v>#VALUE!</v>
      </c>
      <c r="AM2767" t="e">
        <f t="shared" si="867"/>
        <v>#VALUE!</v>
      </c>
      <c r="AN2767" t="e">
        <f t="shared" si="868"/>
        <v>#VALUE!</v>
      </c>
      <c r="AO2767" t="e">
        <f t="shared" si="869"/>
        <v>#VALUE!</v>
      </c>
      <c r="AP2767">
        <f t="shared" si="870"/>
        <v>1</v>
      </c>
      <c r="AQ2767">
        <f t="shared" si="871"/>
        <v>0</v>
      </c>
      <c r="AR2767">
        <f t="shared" si="872"/>
        <v>1</v>
      </c>
      <c r="AS2767">
        <f t="shared" si="873"/>
        <v>0</v>
      </c>
      <c r="AT2767">
        <f t="shared" si="874"/>
        <v>1</v>
      </c>
      <c r="AU2767">
        <f t="shared" si="875"/>
        <v>0</v>
      </c>
      <c r="AV2767">
        <f t="shared" si="876"/>
        <v>0</v>
      </c>
      <c r="AW2767">
        <f t="shared" si="877"/>
        <v>0</v>
      </c>
      <c r="AX2767">
        <f t="shared" si="878"/>
        <v>0</v>
      </c>
      <c r="AY2767">
        <f t="shared" si="879"/>
        <v>3</v>
      </c>
    </row>
    <row r="2768" spans="1:51" x14ac:dyDescent="0.3">
      <c r="A2768" s="1" t="s">
        <v>2762</v>
      </c>
      <c r="B2768" s="2">
        <v>4010705</v>
      </c>
      <c r="C2768" s="3" t="s">
        <v>5337</v>
      </c>
      <c r="D2768" s="5">
        <v>63.45</v>
      </c>
      <c r="E2768" s="5">
        <v>605.80917899999997</v>
      </c>
      <c r="F2768" s="3" t="s">
        <v>4654</v>
      </c>
      <c r="G2768" s="3" t="s">
        <v>4654</v>
      </c>
      <c r="H2768" s="3" t="s">
        <v>4747</v>
      </c>
      <c r="I2768" s="3" t="s">
        <v>5095</v>
      </c>
      <c r="J2768" s="3" t="s">
        <v>5096</v>
      </c>
      <c r="K2768" s="6">
        <v>2926108</v>
      </c>
      <c r="L2768" s="6">
        <v>2928277</v>
      </c>
      <c r="M2768" s="6">
        <v>890891</v>
      </c>
      <c r="N2768" s="6">
        <v>879196</v>
      </c>
      <c r="O2768" s="6">
        <v>252605</v>
      </c>
      <c r="P2768" s="6">
        <v>238807</v>
      </c>
      <c r="Q2768" s="6">
        <v>-51261</v>
      </c>
      <c r="R2768" s="6">
        <v>-49418</v>
      </c>
      <c r="S2768" s="6">
        <v>614434</v>
      </c>
      <c r="T2768" s="6">
        <v>604244</v>
      </c>
      <c r="U2768" s="6">
        <v>2503270</v>
      </c>
      <c r="V2768" s="6">
        <v>2514169</v>
      </c>
      <c r="W2768" s="6">
        <v>4553636</v>
      </c>
      <c r="X2768" s="6">
        <v>4615693</v>
      </c>
      <c r="Y2768" s="6">
        <v>1072325</v>
      </c>
      <c r="Z2768" s="6">
        <v>1077790</v>
      </c>
      <c r="AA2768" s="6">
        <v>571578</v>
      </c>
      <c r="AB2768" s="6">
        <v>590922</v>
      </c>
      <c r="AC2768" s="6">
        <v>9548000</v>
      </c>
      <c r="AD2768" s="6">
        <v>9550000</v>
      </c>
      <c r="AF2768">
        <f t="shared" si="860"/>
        <v>-1.1257158016143583E-2</v>
      </c>
      <c r="AG2768">
        <f t="shared" si="861"/>
        <v>-1.0706517959491674E-2</v>
      </c>
      <c r="AH2768">
        <f t="shared" si="862"/>
        <v>0.54972993010420679</v>
      </c>
      <c r="AI2768">
        <f t="shared" si="863"/>
        <v>0.54470022161352583</v>
      </c>
      <c r="AJ2768">
        <f t="shared" si="864"/>
        <v>1.8760781555623205</v>
      </c>
      <c r="AK2768">
        <f t="shared" si="865"/>
        <v>1.8239124622200562</v>
      </c>
      <c r="AL2768">
        <f t="shared" si="866"/>
        <v>8.632798242580246E-2</v>
      </c>
      <c r="AM2768">
        <f t="shared" si="867"/>
        <v>8.1552052623436927E-2</v>
      </c>
      <c r="AN2768">
        <f t="shared" si="868"/>
        <v>0.64258715452882054</v>
      </c>
      <c r="AO2768">
        <f t="shared" si="869"/>
        <v>0.63441762699555626</v>
      </c>
      <c r="AP2768">
        <f t="shared" si="870"/>
        <v>0</v>
      </c>
      <c r="AQ2768">
        <f t="shared" si="871"/>
        <v>1</v>
      </c>
      <c r="AR2768">
        <f t="shared" si="872"/>
        <v>0</v>
      </c>
      <c r="AS2768">
        <f t="shared" si="873"/>
        <v>1</v>
      </c>
      <c r="AT2768">
        <f t="shared" si="874"/>
        <v>0</v>
      </c>
      <c r="AU2768">
        <f t="shared" si="875"/>
        <v>1</v>
      </c>
      <c r="AV2768">
        <f t="shared" si="876"/>
        <v>1</v>
      </c>
      <c r="AW2768">
        <f t="shared" si="877"/>
        <v>1</v>
      </c>
      <c r="AX2768">
        <f t="shared" si="878"/>
        <v>1</v>
      </c>
      <c r="AY2768">
        <f t="shared" si="879"/>
        <v>6</v>
      </c>
    </row>
    <row r="2769" spans="1:51" x14ac:dyDescent="0.3">
      <c r="A2769" s="1" t="s">
        <v>2763</v>
      </c>
      <c r="B2769" s="2">
        <v>4153416</v>
      </c>
      <c r="C2769" s="3" t="s">
        <v>5337</v>
      </c>
      <c r="D2769" s="5">
        <v>31.3</v>
      </c>
      <c r="E2769" s="5">
        <v>228.39503579999999</v>
      </c>
      <c r="F2769" s="3" t="s">
        <v>4654</v>
      </c>
      <c r="G2769" s="3" t="s">
        <v>4654</v>
      </c>
      <c r="H2769" s="3" t="s">
        <v>4655</v>
      </c>
      <c r="I2769" s="3" t="s">
        <v>4656</v>
      </c>
      <c r="J2769" s="3" t="s">
        <v>5194</v>
      </c>
      <c r="K2769" s="6">
        <v>224047</v>
      </c>
      <c r="L2769" s="6">
        <v>208937</v>
      </c>
      <c r="M2769" s="6">
        <v>-19160</v>
      </c>
      <c r="N2769" s="6">
        <v>-27582</v>
      </c>
      <c r="O2769" s="6">
        <v>-46068</v>
      </c>
      <c r="P2769" s="6">
        <v>-55559</v>
      </c>
      <c r="Q2769" s="6">
        <v>-17790</v>
      </c>
      <c r="R2769" s="6">
        <v>-37257</v>
      </c>
      <c r="S2769" s="6">
        <v>-11409</v>
      </c>
      <c r="T2769" s="6">
        <v>25505</v>
      </c>
      <c r="U2769" s="6">
        <v>66039</v>
      </c>
      <c r="V2769" s="6">
        <v>29027</v>
      </c>
      <c r="W2769" s="6">
        <v>597406</v>
      </c>
      <c r="X2769" s="6">
        <v>560058</v>
      </c>
      <c r="Y2769" s="6">
        <v>259022</v>
      </c>
      <c r="Z2769" s="6">
        <v>231036</v>
      </c>
      <c r="AA2769" s="6">
        <v>68923</v>
      </c>
      <c r="AB2769" s="6">
        <v>81826</v>
      </c>
      <c r="AC2769" s="6">
        <v>7296966</v>
      </c>
      <c r="AD2769" s="6">
        <v>7353206</v>
      </c>
      <c r="AF2769">
        <f t="shared" si="860"/>
        <v>-2.9778743434113485E-2</v>
      </c>
      <c r="AG2769">
        <f t="shared" si="861"/>
        <v>-6.6523467212324439E-2</v>
      </c>
      <c r="AH2769">
        <f t="shared" si="862"/>
        <v>0.1105429138642732</v>
      </c>
      <c r="AI2769">
        <f t="shared" si="863"/>
        <v>5.1828560613365042E-2</v>
      </c>
      <c r="AJ2769">
        <f t="shared" si="864"/>
        <v>3.7581358907766638</v>
      </c>
      <c r="AK2769">
        <f t="shared" si="865"/>
        <v>2.823503531884731</v>
      </c>
      <c r="AL2769">
        <f t="shared" si="866"/>
        <v>-0.20561757131316197</v>
      </c>
      <c r="AM2769">
        <f t="shared" si="867"/>
        <v>-0.26591269138544155</v>
      </c>
      <c r="AN2769">
        <f t="shared" si="868"/>
        <v>0.37503305959431277</v>
      </c>
      <c r="AO2769">
        <f t="shared" si="869"/>
        <v>0.37306314703120036</v>
      </c>
      <c r="AP2769">
        <f t="shared" si="870"/>
        <v>0</v>
      </c>
      <c r="AQ2769">
        <f t="shared" si="871"/>
        <v>0</v>
      </c>
      <c r="AR2769">
        <f t="shared" si="872"/>
        <v>1</v>
      </c>
      <c r="AS2769">
        <f t="shared" si="873"/>
        <v>1</v>
      </c>
      <c r="AT2769">
        <f t="shared" si="874"/>
        <v>0</v>
      </c>
      <c r="AU2769">
        <f t="shared" si="875"/>
        <v>1</v>
      </c>
      <c r="AV2769">
        <f t="shared" si="876"/>
        <v>1</v>
      </c>
      <c r="AW2769">
        <f t="shared" si="877"/>
        <v>1</v>
      </c>
      <c r="AX2769">
        <f t="shared" si="878"/>
        <v>1</v>
      </c>
      <c r="AY2769">
        <f t="shared" si="879"/>
        <v>6</v>
      </c>
    </row>
    <row r="2770" spans="1:51" x14ac:dyDescent="0.3">
      <c r="A2770" s="1" t="s">
        <v>2764</v>
      </c>
      <c r="B2770" s="2">
        <v>106131381</v>
      </c>
      <c r="C2770" s="3" t="s">
        <v>5336</v>
      </c>
      <c r="D2770" s="5">
        <v>20.39</v>
      </c>
      <c r="E2770" s="5">
        <v>746.20975110999996</v>
      </c>
      <c r="F2770" s="3" t="s">
        <v>4485</v>
      </c>
      <c r="G2770" s="3" t="s">
        <v>4486</v>
      </c>
      <c r="H2770" s="3" t="s">
        <v>4545</v>
      </c>
      <c r="I2770" s="3" t="s">
        <v>4844</v>
      </c>
      <c r="J2770" s="3" t="s">
        <v>5195</v>
      </c>
      <c r="K2770" s="6" t="s">
        <v>4474</v>
      </c>
      <c r="L2770" s="6" t="s">
        <v>4474</v>
      </c>
      <c r="M2770" s="6">
        <v>-10566.165000000001</v>
      </c>
      <c r="N2770" s="6" t="s">
        <v>4474</v>
      </c>
      <c r="O2770" s="6">
        <v>-10576.558000000001</v>
      </c>
      <c r="P2770" s="6">
        <v>-8761.2919999999995</v>
      </c>
      <c r="Q2770" s="6">
        <v>-10151.556</v>
      </c>
      <c r="R2770" s="6">
        <v>-9005.9920000000002</v>
      </c>
      <c r="S2770" s="6">
        <v>-8464.1460000000006</v>
      </c>
      <c r="T2770" s="6">
        <v>-7129.5929999999998</v>
      </c>
      <c r="U2770" s="6" t="s">
        <v>4474</v>
      </c>
      <c r="V2770" s="6" t="s">
        <v>4474</v>
      </c>
      <c r="W2770" s="6">
        <v>35096.17</v>
      </c>
      <c r="X2770" s="6">
        <v>16427.718000000001</v>
      </c>
      <c r="Y2770" s="6">
        <v>29341.204000000002</v>
      </c>
      <c r="Z2770" s="6">
        <v>14319.72</v>
      </c>
      <c r="AA2770" s="6">
        <v>1838</v>
      </c>
      <c r="AB2770" s="6">
        <v>1806</v>
      </c>
      <c r="AC2770" s="6">
        <v>30715663</v>
      </c>
      <c r="AD2770" s="6">
        <v>29003888</v>
      </c>
      <c r="AF2770">
        <f t="shared" si="860"/>
        <v>-0.28924968166042053</v>
      </c>
      <c r="AG2770">
        <f t="shared" si="861"/>
        <v>-0.54821929619196041</v>
      </c>
      <c r="AH2770" t="e">
        <f t="shared" si="862"/>
        <v>#VALUE!</v>
      </c>
      <c r="AI2770" t="e">
        <f t="shared" si="863"/>
        <v>#VALUE!</v>
      </c>
      <c r="AJ2770">
        <f t="shared" si="864"/>
        <v>15.963658324265507</v>
      </c>
      <c r="AK2770">
        <f t="shared" si="865"/>
        <v>7.9289700996677741</v>
      </c>
      <c r="AL2770" t="e">
        <f t="shared" si="866"/>
        <v>#VALUE!</v>
      </c>
      <c r="AM2770" t="e">
        <f t="shared" si="867"/>
        <v>#VALUE!</v>
      </c>
      <c r="AN2770" t="e">
        <f t="shared" si="868"/>
        <v>#VALUE!</v>
      </c>
      <c r="AO2770" t="e">
        <f t="shared" si="869"/>
        <v>#VALUE!</v>
      </c>
      <c r="AP2770">
        <f t="shared" si="870"/>
        <v>0</v>
      </c>
      <c r="AQ2770">
        <f t="shared" si="871"/>
        <v>0</v>
      </c>
      <c r="AR2770">
        <f t="shared" si="872"/>
        <v>1</v>
      </c>
      <c r="AS2770">
        <f t="shared" si="873"/>
        <v>1</v>
      </c>
      <c r="AT2770">
        <f t="shared" si="874"/>
        <v>0</v>
      </c>
      <c r="AU2770">
        <f t="shared" si="875"/>
        <v>1</v>
      </c>
      <c r="AV2770">
        <f t="shared" si="876"/>
        <v>0</v>
      </c>
      <c r="AW2770">
        <f t="shared" si="877"/>
        <v>0</v>
      </c>
      <c r="AX2770">
        <f t="shared" si="878"/>
        <v>0</v>
      </c>
      <c r="AY2770">
        <f t="shared" si="879"/>
        <v>3</v>
      </c>
    </row>
    <row r="2771" spans="1:51" x14ac:dyDescent="0.3">
      <c r="A2771" s="1" t="s">
        <v>2765</v>
      </c>
      <c r="B2771" s="2">
        <v>19772064</v>
      </c>
      <c r="C2771" s="3" t="s">
        <v>5338</v>
      </c>
      <c r="D2771" s="5">
        <v>7.39</v>
      </c>
      <c r="E2771" s="5">
        <v>432.47709226000001</v>
      </c>
      <c r="F2771" s="3" t="s">
        <v>4470</v>
      </c>
      <c r="G2771" s="3" t="s">
        <v>4512</v>
      </c>
      <c r="H2771" s="3" t="s">
        <v>4522</v>
      </c>
      <c r="I2771" s="3" t="s">
        <v>4557</v>
      </c>
      <c r="J2771" s="3" t="s">
        <v>5102</v>
      </c>
      <c r="K2771" s="6">
        <v>10680</v>
      </c>
      <c r="L2771" s="6">
        <v>10128</v>
      </c>
      <c r="M2771" s="6">
        <v>-40390</v>
      </c>
      <c r="N2771" s="6">
        <v>-45832</v>
      </c>
      <c r="O2771" s="6">
        <v>-52286</v>
      </c>
      <c r="P2771" s="6">
        <v>-57694</v>
      </c>
      <c r="Q2771" s="6">
        <v>-49703</v>
      </c>
      <c r="R2771" s="6">
        <v>-57467</v>
      </c>
      <c r="S2771" s="6">
        <v>-38580</v>
      </c>
      <c r="T2771" s="6">
        <v>-41927</v>
      </c>
      <c r="U2771" s="6" t="s">
        <v>4474</v>
      </c>
      <c r="V2771" s="6" t="s">
        <v>4474</v>
      </c>
      <c r="W2771" s="6">
        <v>183941</v>
      </c>
      <c r="X2771" s="6">
        <v>195721</v>
      </c>
      <c r="Y2771" s="6">
        <v>60440</v>
      </c>
      <c r="Z2771" s="6">
        <v>69626</v>
      </c>
      <c r="AA2771" s="6">
        <v>13028</v>
      </c>
      <c r="AB2771" s="6">
        <v>13498</v>
      </c>
      <c r="AC2771" s="6">
        <v>58521934</v>
      </c>
      <c r="AD2771" s="6">
        <v>58497123</v>
      </c>
      <c r="AF2771">
        <f t="shared" si="860"/>
        <v>-0.27021164395104952</v>
      </c>
      <c r="AG2771">
        <f t="shared" si="861"/>
        <v>-0.29361693430955288</v>
      </c>
      <c r="AH2771" t="e">
        <f t="shared" si="862"/>
        <v>#VALUE!</v>
      </c>
      <c r="AI2771" t="e">
        <f t="shared" si="863"/>
        <v>#VALUE!</v>
      </c>
      <c r="AJ2771">
        <f t="shared" si="864"/>
        <v>4.6392385630948727</v>
      </c>
      <c r="AK2771">
        <f t="shared" si="865"/>
        <v>5.1582456660245963</v>
      </c>
      <c r="AL2771">
        <f t="shared" si="866"/>
        <v>-4.8956928838951308</v>
      </c>
      <c r="AM2771">
        <f t="shared" si="867"/>
        <v>-5.696484992101106</v>
      </c>
      <c r="AN2771">
        <f t="shared" si="868"/>
        <v>5.806209599817333E-2</v>
      </c>
      <c r="AO2771">
        <f t="shared" si="869"/>
        <v>5.1747129842990791E-2</v>
      </c>
      <c r="AP2771">
        <f t="shared" si="870"/>
        <v>0</v>
      </c>
      <c r="AQ2771">
        <f t="shared" si="871"/>
        <v>0</v>
      </c>
      <c r="AR2771">
        <f t="shared" si="872"/>
        <v>1</v>
      </c>
      <c r="AS2771">
        <f t="shared" si="873"/>
        <v>1</v>
      </c>
      <c r="AT2771">
        <f t="shared" si="874"/>
        <v>0</v>
      </c>
      <c r="AU2771">
        <f t="shared" si="875"/>
        <v>0</v>
      </c>
      <c r="AV2771">
        <f t="shared" si="876"/>
        <v>1</v>
      </c>
      <c r="AW2771">
        <f t="shared" si="877"/>
        <v>1</v>
      </c>
      <c r="AX2771">
        <f t="shared" si="878"/>
        <v>0</v>
      </c>
      <c r="AY2771">
        <f t="shared" si="879"/>
        <v>4</v>
      </c>
    </row>
    <row r="2772" spans="1:51" x14ac:dyDescent="0.3">
      <c r="A2772" s="1" t="s">
        <v>2766</v>
      </c>
      <c r="B2772" s="2">
        <v>4964127</v>
      </c>
      <c r="C2772" s="3" t="s">
        <v>5335</v>
      </c>
      <c r="D2772" s="5">
        <v>33.409999999999997</v>
      </c>
      <c r="E2772" s="5">
        <v>1225.61471188</v>
      </c>
      <c r="F2772" s="3" t="s">
        <v>4500</v>
      </c>
      <c r="G2772" s="3" t="s">
        <v>4574</v>
      </c>
      <c r="H2772" s="3" t="s">
        <v>4580</v>
      </c>
      <c r="I2772" s="3" t="s">
        <v>4581</v>
      </c>
      <c r="J2772" s="3" t="s">
        <v>4758</v>
      </c>
      <c r="K2772" s="6">
        <v>191147</v>
      </c>
      <c r="L2772" s="6">
        <v>188820</v>
      </c>
      <c r="M2772" s="6">
        <v>57985</v>
      </c>
      <c r="N2772" s="6">
        <v>57672</v>
      </c>
      <c r="O2772" s="6">
        <v>55810</v>
      </c>
      <c r="P2772" s="6">
        <v>55509</v>
      </c>
      <c r="Q2772" s="6">
        <v>50525</v>
      </c>
      <c r="R2772" s="6">
        <v>49818</v>
      </c>
      <c r="S2772" s="6">
        <v>46184</v>
      </c>
      <c r="T2772" s="6">
        <v>45368</v>
      </c>
      <c r="U2772" s="6" t="s">
        <v>4474</v>
      </c>
      <c r="V2772" s="6" t="s">
        <v>4474</v>
      </c>
      <c r="W2772" s="6">
        <v>209891</v>
      </c>
      <c r="X2772" s="6">
        <v>207752</v>
      </c>
      <c r="Y2772" s="6">
        <v>171429</v>
      </c>
      <c r="Z2772" s="6">
        <v>168763</v>
      </c>
      <c r="AA2772" s="6">
        <v>24686</v>
      </c>
      <c r="AB2772" s="6">
        <v>22229</v>
      </c>
      <c r="AC2772" s="6">
        <v>36684068</v>
      </c>
      <c r="AD2772" s="6">
        <v>36874471</v>
      </c>
      <c r="AF2772">
        <f t="shared" si="860"/>
        <v>0.24072018333325393</v>
      </c>
      <c r="AG2772">
        <f t="shared" si="861"/>
        <v>0.23979552543417151</v>
      </c>
      <c r="AH2772" t="e">
        <f t="shared" si="862"/>
        <v>#VALUE!</v>
      </c>
      <c r="AI2772" t="e">
        <f t="shared" si="863"/>
        <v>#VALUE!</v>
      </c>
      <c r="AJ2772">
        <f t="shared" si="864"/>
        <v>6.944381430770477</v>
      </c>
      <c r="AK2772">
        <f t="shared" si="865"/>
        <v>7.5920194340726077</v>
      </c>
      <c r="AL2772">
        <f t="shared" si="866"/>
        <v>0.29197423972126163</v>
      </c>
      <c r="AM2772">
        <f t="shared" si="867"/>
        <v>0.29397839211947885</v>
      </c>
      <c r="AN2772">
        <f t="shared" si="868"/>
        <v>0.91069650437608096</v>
      </c>
      <c r="AO2772">
        <f t="shared" si="869"/>
        <v>0.90887211675459201</v>
      </c>
      <c r="AP2772">
        <f t="shared" si="870"/>
        <v>1</v>
      </c>
      <c r="AQ2772">
        <f t="shared" si="871"/>
        <v>1</v>
      </c>
      <c r="AR2772">
        <f t="shared" si="872"/>
        <v>1</v>
      </c>
      <c r="AS2772">
        <f t="shared" si="873"/>
        <v>0</v>
      </c>
      <c r="AT2772">
        <f t="shared" si="874"/>
        <v>0</v>
      </c>
      <c r="AU2772">
        <f t="shared" si="875"/>
        <v>0</v>
      </c>
      <c r="AV2772">
        <f t="shared" si="876"/>
        <v>0</v>
      </c>
      <c r="AW2772">
        <f t="shared" si="877"/>
        <v>1</v>
      </c>
      <c r="AX2772">
        <f t="shared" si="878"/>
        <v>1</v>
      </c>
      <c r="AY2772">
        <f t="shared" si="879"/>
        <v>5</v>
      </c>
    </row>
    <row r="2773" spans="1:51" x14ac:dyDescent="0.3">
      <c r="A2773" s="1" t="s">
        <v>2767</v>
      </c>
      <c r="B2773" s="2">
        <v>4057757</v>
      </c>
      <c r="C2773" s="3" t="s">
        <v>5335</v>
      </c>
      <c r="D2773" s="5">
        <v>76.180000000000007</v>
      </c>
      <c r="E2773" s="5">
        <v>43785.034272719997</v>
      </c>
      <c r="F2773" s="3" t="s">
        <v>4480</v>
      </c>
      <c r="G2773" s="3" t="s">
        <v>4491</v>
      </c>
      <c r="H2773" s="3" t="s">
        <v>4492</v>
      </c>
      <c r="I2773" s="3" t="s">
        <v>4802</v>
      </c>
      <c r="J2773" s="3" t="s">
        <v>4932</v>
      </c>
      <c r="K2773" s="6">
        <v>7017000</v>
      </c>
      <c r="L2773" s="6">
        <v>6567000</v>
      </c>
      <c r="M2773" s="6">
        <v>2512000</v>
      </c>
      <c r="N2773" s="6">
        <v>2402000</v>
      </c>
      <c r="O2773" s="6">
        <v>1927000</v>
      </c>
      <c r="P2773" s="6">
        <v>1905000</v>
      </c>
      <c r="Q2773" s="6">
        <v>956000</v>
      </c>
      <c r="R2773" s="6">
        <v>945000</v>
      </c>
      <c r="S2773" s="6">
        <v>1651000</v>
      </c>
      <c r="T2773" s="6">
        <v>1707000</v>
      </c>
      <c r="U2773" s="6">
        <v>9359000</v>
      </c>
      <c r="V2773" s="6">
        <v>9249000</v>
      </c>
      <c r="W2773" s="6">
        <v>30560000</v>
      </c>
      <c r="X2773" s="6">
        <v>30210000</v>
      </c>
      <c r="Y2773" s="6">
        <v>7558000</v>
      </c>
      <c r="Z2773" s="6">
        <v>7309000</v>
      </c>
      <c r="AA2773" s="6">
        <v>7933000</v>
      </c>
      <c r="AB2773" s="6">
        <v>7791000</v>
      </c>
      <c r="AC2773" s="6">
        <v>574742353</v>
      </c>
      <c r="AD2773" s="6">
        <v>576063740</v>
      </c>
      <c r="AF2773">
        <f t="shared" si="860"/>
        <v>3.1282722513089008E-2</v>
      </c>
      <c r="AG2773">
        <f t="shared" si="861"/>
        <v>3.128103277060576E-2</v>
      </c>
      <c r="AH2773">
        <f t="shared" si="862"/>
        <v>0.30625000000000002</v>
      </c>
      <c r="AI2773">
        <f t="shared" si="863"/>
        <v>0.30615690168818271</v>
      </c>
      <c r="AJ2773">
        <f t="shared" si="864"/>
        <v>0.95272910626496909</v>
      </c>
      <c r="AK2773">
        <f t="shared" si="865"/>
        <v>0.93813374406366323</v>
      </c>
      <c r="AL2773">
        <f t="shared" si="866"/>
        <v>0.27461878295567904</v>
      </c>
      <c r="AM2773">
        <f t="shared" si="867"/>
        <v>0.29008679762448608</v>
      </c>
      <c r="AN2773">
        <f t="shared" si="868"/>
        <v>0.22961387434554975</v>
      </c>
      <c r="AO2773">
        <f t="shared" si="869"/>
        <v>0.21737835153922541</v>
      </c>
      <c r="AP2773">
        <f t="shared" si="870"/>
        <v>1</v>
      </c>
      <c r="AQ2773">
        <f t="shared" si="871"/>
        <v>1</v>
      </c>
      <c r="AR2773">
        <f t="shared" si="872"/>
        <v>1</v>
      </c>
      <c r="AS2773">
        <f t="shared" si="873"/>
        <v>1</v>
      </c>
      <c r="AT2773">
        <f t="shared" si="874"/>
        <v>0</v>
      </c>
      <c r="AU2773">
        <f t="shared" si="875"/>
        <v>1</v>
      </c>
      <c r="AV2773">
        <f t="shared" si="876"/>
        <v>0</v>
      </c>
      <c r="AW2773">
        <f t="shared" si="877"/>
        <v>1</v>
      </c>
      <c r="AX2773">
        <f t="shared" si="878"/>
        <v>1</v>
      </c>
      <c r="AY2773">
        <f t="shared" si="879"/>
        <v>7</v>
      </c>
    </row>
    <row r="2774" spans="1:51" x14ac:dyDescent="0.3">
      <c r="A2774" s="1" t="s">
        <v>2768</v>
      </c>
      <c r="B2774" s="2">
        <v>4810724</v>
      </c>
      <c r="C2774" s="3" t="s">
        <v>5335</v>
      </c>
      <c r="D2774" s="7">
        <v>169.3</v>
      </c>
      <c r="E2774" s="5">
        <v>22351.124148800001</v>
      </c>
      <c r="F2774" s="3" t="s">
        <v>4470</v>
      </c>
      <c r="G2774" s="3" t="s">
        <v>4471</v>
      </c>
      <c r="H2774" s="3" t="s">
        <v>4489</v>
      </c>
      <c r="I2774" s="3" t="s">
        <v>4489</v>
      </c>
      <c r="J2774" s="3" t="s">
        <v>4795</v>
      </c>
      <c r="K2774" s="6">
        <v>1531955</v>
      </c>
      <c r="L2774" s="6">
        <v>1360503</v>
      </c>
      <c r="M2774" s="6">
        <v>-214401</v>
      </c>
      <c r="N2774" s="6">
        <v>-287260</v>
      </c>
      <c r="O2774" s="6">
        <v>-242090</v>
      </c>
      <c r="P2774" s="6">
        <v>-313734</v>
      </c>
      <c r="Q2774" s="6">
        <v>-214686</v>
      </c>
      <c r="R2774" s="6">
        <v>-292124</v>
      </c>
      <c r="S2774" s="6">
        <v>25172</v>
      </c>
      <c r="T2774" s="6">
        <v>-56313</v>
      </c>
      <c r="U2774" s="6">
        <v>286549</v>
      </c>
      <c r="V2774" s="6">
        <v>283604</v>
      </c>
      <c r="W2774" s="6">
        <v>1590947</v>
      </c>
      <c r="X2774" s="6">
        <v>1516989</v>
      </c>
      <c r="Y2774" s="6">
        <v>1322565</v>
      </c>
      <c r="Z2774" s="6">
        <v>1301816</v>
      </c>
      <c r="AA2774" s="6">
        <v>301416</v>
      </c>
      <c r="AB2774" s="6">
        <v>314574</v>
      </c>
      <c r="AC2774" s="6">
        <v>124137000</v>
      </c>
      <c r="AD2774" s="6">
        <v>123365000</v>
      </c>
      <c r="AF2774">
        <f t="shared" si="860"/>
        <v>-0.13494227023276073</v>
      </c>
      <c r="AG2774">
        <f t="shared" si="861"/>
        <v>-0.19256830471414096</v>
      </c>
      <c r="AH2774">
        <f t="shared" si="862"/>
        <v>0.18011222246875602</v>
      </c>
      <c r="AI2774">
        <f t="shared" si="863"/>
        <v>0.18695191593347085</v>
      </c>
      <c r="AJ2774">
        <f t="shared" si="864"/>
        <v>4.3878393980412449</v>
      </c>
      <c r="AK2774">
        <f t="shared" si="865"/>
        <v>4.1383458264192212</v>
      </c>
      <c r="AL2774">
        <f t="shared" si="866"/>
        <v>-0.15802683499188944</v>
      </c>
      <c r="AM2774">
        <f t="shared" si="867"/>
        <v>-0.2306014760717176</v>
      </c>
      <c r="AN2774">
        <f t="shared" si="868"/>
        <v>0.9629201978444285</v>
      </c>
      <c r="AO2774">
        <f t="shared" si="869"/>
        <v>0.89684434099390309</v>
      </c>
      <c r="AP2774">
        <f t="shared" si="870"/>
        <v>0</v>
      </c>
      <c r="AQ2774">
        <f t="shared" si="871"/>
        <v>1</v>
      </c>
      <c r="AR2774">
        <f t="shared" si="872"/>
        <v>1</v>
      </c>
      <c r="AS2774">
        <f t="shared" si="873"/>
        <v>1</v>
      </c>
      <c r="AT2774">
        <f t="shared" si="874"/>
        <v>1</v>
      </c>
      <c r="AU2774">
        <f t="shared" si="875"/>
        <v>1</v>
      </c>
      <c r="AV2774">
        <f t="shared" si="876"/>
        <v>1</v>
      </c>
      <c r="AW2774">
        <f t="shared" si="877"/>
        <v>1</v>
      </c>
      <c r="AX2774">
        <f t="shared" si="878"/>
        <v>0</v>
      </c>
      <c r="AY2774">
        <f t="shared" si="879"/>
        <v>7</v>
      </c>
    </row>
    <row r="2775" spans="1:51" x14ac:dyDescent="0.3">
      <c r="A2775" s="1" t="s">
        <v>2769</v>
      </c>
      <c r="B2775" s="2">
        <v>4913288</v>
      </c>
      <c r="C2775" s="3" t="s">
        <v>5335</v>
      </c>
      <c r="D2775" s="5">
        <v>77.3</v>
      </c>
      <c r="E2775" s="5">
        <v>315.74073950000002</v>
      </c>
      <c r="F2775" s="3" t="s">
        <v>4475</v>
      </c>
      <c r="G2775" s="3" t="s">
        <v>4529</v>
      </c>
      <c r="H2775" s="3" t="s">
        <v>4530</v>
      </c>
      <c r="I2775" s="3" t="s">
        <v>4739</v>
      </c>
      <c r="J2775" s="3" t="s">
        <v>4839</v>
      </c>
      <c r="K2775" s="6">
        <v>143757</v>
      </c>
      <c r="L2775" s="6">
        <v>141392</v>
      </c>
      <c r="M2775" s="6">
        <v>36319</v>
      </c>
      <c r="N2775" s="6">
        <v>35859</v>
      </c>
      <c r="O2775" s="6">
        <v>35316</v>
      </c>
      <c r="P2775" s="6">
        <v>34788</v>
      </c>
      <c r="Q2775" s="6">
        <v>21824</v>
      </c>
      <c r="R2775" s="6">
        <v>21505</v>
      </c>
      <c r="S2775" s="6">
        <v>23462</v>
      </c>
      <c r="T2775" s="6">
        <v>22847</v>
      </c>
      <c r="U2775" s="6">
        <v>57187</v>
      </c>
      <c r="V2775" s="6">
        <v>59631</v>
      </c>
      <c r="W2775" s="6">
        <v>57703</v>
      </c>
      <c r="X2775" s="6">
        <v>58527</v>
      </c>
      <c r="Y2775" s="6">
        <v>48690</v>
      </c>
      <c r="Z2775" s="6">
        <v>48979</v>
      </c>
      <c r="AA2775" s="6">
        <v>16072</v>
      </c>
      <c r="AB2775" s="6">
        <v>18216</v>
      </c>
      <c r="AC2775" s="6">
        <v>4084615</v>
      </c>
      <c r="AD2775" s="6">
        <v>4084615</v>
      </c>
      <c r="AF2775">
        <f t="shared" si="860"/>
        <v>0.37821257127012459</v>
      </c>
      <c r="AG2775">
        <f t="shared" si="861"/>
        <v>0.36743725118321457</v>
      </c>
      <c r="AH2775">
        <f t="shared" si="862"/>
        <v>0.99105765731417772</v>
      </c>
      <c r="AI2775">
        <f t="shared" si="863"/>
        <v>1.0188630888307961</v>
      </c>
      <c r="AJ2775">
        <f t="shared" si="864"/>
        <v>3.0294922847187657</v>
      </c>
      <c r="AK2775">
        <f t="shared" si="865"/>
        <v>2.6887900746596398</v>
      </c>
      <c r="AL2775">
        <f t="shared" si="866"/>
        <v>0.24566455894321668</v>
      </c>
      <c r="AM2775">
        <f t="shared" si="867"/>
        <v>0.24603937988004979</v>
      </c>
      <c r="AN2775">
        <f t="shared" si="868"/>
        <v>2.4913262741971822</v>
      </c>
      <c r="AO2775">
        <f t="shared" si="869"/>
        <v>2.4158422608368788</v>
      </c>
      <c r="AP2775">
        <f t="shared" si="870"/>
        <v>1</v>
      </c>
      <c r="AQ2775">
        <f t="shared" si="871"/>
        <v>1</v>
      </c>
      <c r="AR2775">
        <f t="shared" si="872"/>
        <v>1</v>
      </c>
      <c r="AS2775">
        <f t="shared" si="873"/>
        <v>1</v>
      </c>
      <c r="AT2775">
        <f t="shared" si="874"/>
        <v>1</v>
      </c>
      <c r="AU2775">
        <f t="shared" si="875"/>
        <v>1</v>
      </c>
      <c r="AV2775">
        <f t="shared" si="876"/>
        <v>0</v>
      </c>
      <c r="AW2775">
        <f t="shared" si="877"/>
        <v>1</v>
      </c>
      <c r="AX2775">
        <f t="shared" si="878"/>
        <v>0</v>
      </c>
      <c r="AY2775">
        <f t="shared" si="879"/>
        <v>7</v>
      </c>
    </row>
    <row r="2776" spans="1:51" x14ac:dyDescent="0.3">
      <c r="A2776" s="1" t="s">
        <v>2770</v>
      </c>
      <c r="B2776" s="2">
        <v>4244066</v>
      </c>
      <c r="C2776" s="3" t="s">
        <v>5337</v>
      </c>
      <c r="D2776" s="5">
        <v>42.07</v>
      </c>
      <c r="E2776" s="5">
        <v>1599.22861812</v>
      </c>
      <c r="F2776" s="3" t="s">
        <v>4480</v>
      </c>
      <c r="G2776" s="3" t="s">
        <v>4481</v>
      </c>
      <c r="H2776" s="3" t="s">
        <v>4481</v>
      </c>
      <c r="I2776" s="3" t="s">
        <v>4482</v>
      </c>
      <c r="J2776" s="3" t="s">
        <v>4484</v>
      </c>
      <c r="K2776" s="6">
        <v>410334</v>
      </c>
      <c r="L2776" s="6">
        <v>411434</v>
      </c>
      <c r="M2776" s="6" t="s">
        <v>4474</v>
      </c>
      <c r="N2776" s="6" t="s">
        <v>4474</v>
      </c>
      <c r="O2776" s="6">
        <v>341549</v>
      </c>
      <c r="P2776" s="6">
        <v>335066</v>
      </c>
      <c r="Q2776" s="6">
        <v>123752</v>
      </c>
      <c r="R2776" s="6">
        <v>126734</v>
      </c>
      <c r="S2776" s="6">
        <v>153464</v>
      </c>
      <c r="T2776" s="6">
        <v>154614</v>
      </c>
      <c r="U2776" s="6">
        <v>54433</v>
      </c>
      <c r="V2776" s="6">
        <v>54356</v>
      </c>
      <c r="W2776" s="6">
        <v>9993283</v>
      </c>
      <c r="X2776" s="6">
        <v>9970851</v>
      </c>
      <c r="Y2776" s="6" t="s">
        <v>4474</v>
      </c>
      <c r="Z2776" s="6" t="s">
        <v>4474</v>
      </c>
      <c r="AA2776" s="6" t="s">
        <v>4474</v>
      </c>
      <c r="AB2776" s="6" t="s">
        <v>4474</v>
      </c>
      <c r="AC2776" s="6">
        <v>38305486</v>
      </c>
      <c r="AD2776" s="6">
        <v>38218745</v>
      </c>
      <c r="AF2776">
        <f t="shared" si="860"/>
        <v>1.2383518009046676E-2</v>
      </c>
      <c r="AG2776">
        <f t="shared" si="861"/>
        <v>1.27104496898008E-2</v>
      </c>
      <c r="AH2776">
        <f t="shared" si="862"/>
        <v>5.4469587221736837E-3</v>
      </c>
      <c r="AI2776">
        <f t="shared" si="863"/>
        <v>5.4514905498036226E-3</v>
      </c>
      <c r="AJ2776" t="e">
        <f t="shared" si="864"/>
        <v>#VALUE!</v>
      </c>
      <c r="AK2776" t="e">
        <f t="shared" si="865"/>
        <v>#VALUE!</v>
      </c>
      <c r="AL2776">
        <f t="shared" si="866"/>
        <v>0.83236826585172075</v>
      </c>
      <c r="AM2776">
        <f t="shared" si="867"/>
        <v>0.81438578240981541</v>
      </c>
      <c r="AN2776">
        <f t="shared" si="868"/>
        <v>4.1060980660709796E-2</v>
      </c>
      <c r="AO2776">
        <f t="shared" si="869"/>
        <v>4.1263679499372721E-2</v>
      </c>
      <c r="AP2776">
        <f t="shared" si="870"/>
        <v>1</v>
      </c>
      <c r="AQ2776">
        <f t="shared" si="871"/>
        <v>1</v>
      </c>
      <c r="AR2776">
        <f t="shared" si="872"/>
        <v>0</v>
      </c>
      <c r="AS2776">
        <f t="shared" si="873"/>
        <v>1</v>
      </c>
      <c r="AT2776">
        <f t="shared" si="874"/>
        <v>1</v>
      </c>
      <c r="AU2776">
        <f t="shared" si="875"/>
        <v>0</v>
      </c>
      <c r="AV2776">
        <f t="shared" si="876"/>
        <v>1</v>
      </c>
      <c r="AW2776">
        <f t="shared" si="877"/>
        <v>0</v>
      </c>
      <c r="AX2776">
        <f t="shared" si="878"/>
        <v>0</v>
      </c>
      <c r="AY2776">
        <f t="shared" si="879"/>
        <v>5</v>
      </c>
    </row>
    <row r="2777" spans="1:51" x14ac:dyDescent="0.3">
      <c r="A2777" s="1" t="s">
        <v>2771</v>
      </c>
      <c r="B2777" s="2">
        <v>100895</v>
      </c>
      <c r="C2777" s="3" t="s">
        <v>5336</v>
      </c>
      <c r="D2777" s="5">
        <v>27.59</v>
      </c>
      <c r="E2777" s="5">
        <v>175.37842846000001</v>
      </c>
      <c r="F2777" s="3" t="s">
        <v>4480</v>
      </c>
      <c r="G2777" s="3" t="s">
        <v>4481</v>
      </c>
      <c r="H2777" s="3" t="s">
        <v>4481</v>
      </c>
      <c r="I2777" s="3" t="s">
        <v>4482</v>
      </c>
      <c r="J2777" s="3" t="s">
        <v>4484</v>
      </c>
      <c r="K2777" s="6">
        <v>43837</v>
      </c>
      <c r="L2777" s="6">
        <v>42872</v>
      </c>
      <c r="M2777" s="6" t="s">
        <v>4474</v>
      </c>
      <c r="N2777" s="6" t="s">
        <v>4474</v>
      </c>
      <c r="O2777" s="6">
        <v>42943</v>
      </c>
      <c r="P2777" s="6">
        <v>40229</v>
      </c>
      <c r="Q2777" s="6">
        <v>8729</v>
      </c>
      <c r="R2777" s="6">
        <v>9127</v>
      </c>
      <c r="S2777" s="6">
        <v>6211</v>
      </c>
      <c r="T2777" s="6">
        <v>8746</v>
      </c>
      <c r="U2777" s="6" t="s">
        <v>4474</v>
      </c>
      <c r="V2777" s="6" t="s">
        <v>4474</v>
      </c>
      <c r="W2777" s="6">
        <v>1785033</v>
      </c>
      <c r="X2777" s="6">
        <v>1809216</v>
      </c>
      <c r="Y2777" s="6" t="s">
        <v>4474</v>
      </c>
      <c r="Z2777" s="6" t="s">
        <v>4474</v>
      </c>
      <c r="AA2777" s="6" t="s">
        <v>4474</v>
      </c>
      <c r="AB2777" s="6" t="s">
        <v>4474</v>
      </c>
      <c r="AC2777" s="6">
        <v>6360973</v>
      </c>
      <c r="AD2777" s="6">
        <v>6361433</v>
      </c>
      <c r="AF2777">
        <f t="shared" si="860"/>
        <v>4.8901056731164077E-3</v>
      </c>
      <c r="AG2777">
        <f t="shared" si="861"/>
        <v>5.0447265555909303E-3</v>
      </c>
      <c r="AH2777" t="e">
        <f t="shared" si="862"/>
        <v>#VALUE!</v>
      </c>
      <c r="AI2777" t="e">
        <f t="shared" si="863"/>
        <v>#VALUE!</v>
      </c>
      <c r="AJ2777" t="e">
        <f t="shared" si="864"/>
        <v>#VALUE!</v>
      </c>
      <c r="AK2777" t="e">
        <f t="shared" si="865"/>
        <v>#VALUE!</v>
      </c>
      <c r="AL2777">
        <f t="shared" si="866"/>
        <v>0.97960626867714484</v>
      </c>
      <c r="AM2777">
        <f t="shared" si="867"/>
        <v>0.93835137152453818</v>
      </c>
      <c r="AN2777">
        <f t="shared" si="868"/>
        <v>2.4558089402268755E-2</v>
      </c>
      <c r="AO2777">
        <f t="shared" si="869"/>
        <v>2.3696451943825393E-2</v>
      </c>
      <c r="AP2777">
        <f t="shared" si="870"/>
        <v>1</v>
      </c>
      <c r="AQ2777">
        <f t="shared" si="871"/>
        <v>1</v>
      </c>
      <c r="AR2777">
        <f t="shared" si="872"/>
        <v>0</v>
      </c>
      <c r="AS2777">
        <f t="shared" si="873"/>
        <v>0</v>
      </c>
      <c r="AT2777">
        <f t="shared" si="874"/>
        <v>0</v>
      </c>
      <c r="AU2777">
        <f t="shared" si="875"/>
        <v>0</v>
      </c>
      <c r="AV2777">
        <f t="shared" si="876"/>
        <v>1</v>
      </c>
      <c r="AW2777">
        <f t="shared" si="877"/>
        <v>1</v>
      </c>
      <c r="AX2777">
        <f t="shared" si="878"/>
        <v>1</v>
      </c>
      <c r="AY2777">
        <f t="shared" si="879"/>
        <v>5</v>
      </c>
    </row>
    <row r="2778" spans="1:51" x14ac:dyDescent="0.3">
      <c r="A2778" s="1" t="s">
        <v>2772</v>
      </c>
      <c r="B2778" s="2">
        <v>4910100</v>
      </c>
      <c r="C2778" s="3" t="s">
        <v>5335</v>
      </c>
      <c r="D2778" s="5">
        <v>43.68</v>
      </c>
      <c r="E2778" s="5">
        <v>4089.0877372800001</v>
      </c>
      <c r="F2778" s="3" t="s">
        <v>4559</v>
      </c>
      <c r="G2778" s="3" t="s">
        <v>4560</v>
      </c>
      <c r="H2778" s="3" t="s">
        <v>4872</v>
      </c>
      <c r="I2778" s="3" t="s">
        <v>4906</v>
      </c>
      <c r="J2778" s="3" t="s">
        <v>4935</v>
      </c>
      <c r="K2778" s="6">
        <v>1188055</v>
      </c>
      <c r="L2778" s="6">
        <v>1196927</v>
      </c>
      <c r="M2778" s="6">
        <v>249241</v>
      </c>
      <c r="N2778" s="6">
        <v>245519</v>
      </c>
      <c r="O2778" s="6">
        <v>228488</v>
      </c>
      <c r="P2778" s="6">
        <v>224921</v>
      </c>
      <c r="Q2778" s="6">
        <v>185730</v>
      </c>
      <c r="R2778" s="6">
        <v>183881</v>
      </c>
      <c r="S2778" s="6">
        <v>195938</v>
      </c>
      <c r="T2778" s="6">
        <v>185263</v>
      </c>
      <c r="U2778" s="6" t="s">
        <v>4474</v>
      </c>
      <c r="V2778" s="6" t="s">
        <v>4474</v>
      </c>
      <c r="W2778" s="6">
        <v>557440</v>
      </c>
      <c r="X2778" s="6">
        <v>522572</v>
      </c>
      <c r="Y2778" s="6">
        <v>324891</v>
      </c>
      <c r="Z2778" s="6">
        <v>293214</v>
      </c>
      <c r="AA2778" s="6">
        <v>128111</v>
      </c>
      <c r="AB2778" s="6">
        <v>147482</v>
      </c>
      <c r="AC2778" s="6">
        <v>93614646</v>
      </c>
      <c r="AD2778" s="6">
        <v>93611246</v>
      </c>
      <c r="AF2778">
        <f t="shared" si="860"/>
        <v>0.333183840413318</v>
      </c>
      <c r="AG2778">
        <f t="shared" si="861"/>
        <v>0.35187687055563638</v>
      </c>
      <c r="AH2778" t="e">
        <f t="shared" si="862"/>
        <v>#VALUE!</v>
      </c>
      <c r="AI2778" t="e">
        <f t="shared" si="863"/>
        <v>#VALUE!</v>
      </c>
      <c r="AJ2778">
        <f t="shared" si="864"/>
        <v>2.5360117398193753</v>
      </c>
      <c r="AK2778">
        <f t="shared" si="865"/>
        <v>1.988134145183819</v>
      </c>
      <c r="AL2778">
        <f t="shared" si="866"/>
        <v>0.19232106257706924</v>
      </c>
      <c r="AM2778">
        <f t="shared" si="867"/>
        <v>0.187915386652653</v>
      </c>
      <c r="AN2778">
        <f t="shared" si="868"/>
        <v>2.1312697330654422</v>
      </c>
      <c r="AO2778">
        <f t="shared" si="869"/>
        <v>2.2904537556547231</v>
      </c>
      <c r="AP2778">
        <f t="shared" si="870"/>
        <v>1</v>
      </c>
      <c r="AQ2778">
        <f t="shared" si="871"/>
        <v>1</v>
      </c>
      <c r="AR2778">
        <f t="shared" si="872"/>
        <v>0</v>
      </c>
      <c r="AS2778">
        <f t="shared" si="873"/>
        <v>1</v>
      </c>
      <c r="AT2778">
        <f t="shared" si="874"/>
        <v>0</v>
      </c>
      <c r="AU2778">
        <f t="shared" si="875"/>
        <v>1</v>
      </c>
      <c r="AV2778">
        <f t="shared" si="876"/>
        <v>1</v>
      </c>
      <c r="AW2778">
        <f t="shared" si="877"/>
        <v>0</v>
      </c>
      <c r="AX2778">
        <f t="shared" si="878"/>
        <v>0</v>
      </c>
      <c r="AY2778">
        <f t="shared" si="879"/>
        <v>5</v>
      </c>
    </row>
    <row r="2779" spans="1:51" x14ac:dyDescent="0.3">
      <c r="A2779" s="1" t="s">
        <v>2773</v>
      </c>
      <c r="B2779" s="2">
        <v>4137151</v>
      </c>
      <c r="C2779" s="3" t="s">
        <v>5335</v>
      </c>
      <c r="D2779" s="5">
        <v>6.01</v>
      </c>
      <c r="E2779" s="5">
        <v>570.43961277000005</v>
      </c>
      <c r="F2779" s="3" t="s">
        <v>4665</v>
      </c>
      <c r="G2779" s="3" t="s">
        <v>4666</v>
      </c>
      <c r="H2779" s="3" t="s">
        <v>4679</v>
      </c>
      <c r="I2779" s="3" t="s">
        <v>4851</v>
      </c>
      <c r="J2779" s="3" t="s">
        <v>4966</v>
      </c>
      <c r="K2779" s="6">
        <v>245300</v>
      </c>
      <c r="L2779" s="6">
        <v>207600</v>
      </c>
      <c r="M2779" s="6">
        <v>22100</v>
      </c>
      <c r="N2779" s="6">
        <v>12700</v>
      </c>
      <c r="O2779" s="6">
        <v>-18500</v>
      </c>
      <c r="P2779" s="6">
        <v>-23500</v>
      </c>
      <c r="Q2779" s="6">
        <v>-23300</v>
      </c>
      <c r="R2779" s="6">
        <v>162000</v>
      </c>
      <c r="S2779" s="6">
        <v>45400</v>
      </c>
      <c r="T2779" s="6">
        <v>20600</v>
      </c>
      <c r="U2779" s="6">
        <v>10000</v>
      </c>
      <c r="V2779" s="6">
        <v>10000</v>
      </c>
      <c r="W2779" s="6">
        <v>526100</v>
      </c>
      <c r="X2779" s="6">
        <v>527200</v>
      </c>
      <c r="Y2779" s="6">
        <v>125600</v>
      </c>
      <c r="Z2779" s="6">
        <v>116400</v>
      </c>
      <c r="AA2779" s="6">
        <v>51100</v>
      </c>
      <c r="AB2779" s="6">
        <v>47500</v>
      </c>
      <c r="AC2779" s="6">
        <v>95084232</v>
      </c>
      <c r="AD2779" s="6">
        <v>95238849</v>
      </c>
      <c r="AF2779">
        <f t="shared" si="860"/>
        <v>-4.4288158144839385E-2</v>
      </c>
      <c r="AG2779">
        <f t="shared" si="861"/>
        <v>0.30728376327769347</v>
      </c>
      <c r="AH2779">
        <f t="shared" si="862"/>
        <v>1.9007793195210038E-2</v>
      </c>
      <c r="AI2779">
        <f t="shared" si="863"/>
        <v>1.8968133535660091E-2</v>
      </c>
      <c r="AJ2779">
        <f t="shared" si="864"/>
        <v>2.4579256360078277</v>
      </c>
      <c r="AK2779">
        <f t="shared" si="865"/>
        <v>2.4505263157894737</v>
      </c>
      <c r="AL2779">
        <f t="shared" si="866"/>
        <v>-7.5417855686913976E-2</v>
      </c>
      <c r="AM2779">
        <f t="shared" si="867"/>
        <v>-0.11319845857418112</v>
      </c>
      <c r="AN2779">
        <f t="shared" si="868"/>
        <v>0.46626116707850218</v>
      </c>
      <c r="AO2779">
        <f t="shared" si="869"/>
        <v>0.3937784522003035</v>
      </c>
      <c r="AP2779">
        <f t="shared" si="870"/>
        <v>0</v>
      </c>
      <c r="AQ2779">
        <f t="shared" si="871"/>
        <v>1</v>
      </c>
      <c r="AR2779">
        <f t="shared" si="872"/>
        <v>0</v>
      </c>
      <c r="AS2779">
        <f t="shared" si="873"/>
        <v>1</v>
      </c>
      <c r="AT2779">
        <f t="shared" si="874"/>
        <v>0</v>
      </c>
      <c r="AU2779">
        <f t="shared" si="875"/>
        <v>1</v>
      </c>
      <c r="AV2779">
        <f t="shared" si="876"/>
        <v>1</v>
      </c>
      <c r="AW2779">
        <f t="shared" si="877"/>
        <v>1</v>
      </c>
      <c r="AX2779">
        <f t="shared" si="878"/>
        <v>1</v>
      </c>
      <c r="AY2779">
        <f t="shared" si="879"/>
        <v>6</v>
      </c>
    </row>
    <row r="2780" spans="1:51" x14ac:dyDescent="0.3">
      <c r="A2780" s="1" t="s">
        <v>2774</v>
      </c>
      <c r="B2780" s="2">
        <v>7180784</v>
      </c>
      <c r="C2780" s="3" t="s">
        <v>5336</v>
      </c>
      <c r="D2780" s="5">
        <v>8.6300000000000008</v>
      </c>
      <c r="E2780" s="5">
        <v>823.70943093000005</v>
      </c>
      <c r="F2780" s="3" t="s">
        <v>4654</v>
      </c>
      <c r="G2780" s="3" t="s">
        <v>4654</v>
      </c>
      <c r="H2780" s="3" t="s">
        <v>4747</v>
      </c>
      <c r="I2780" s="3" t="s">
        <v>4748</v>
      </c>
      <c r="J2780" s="3" t="s">
        <v>4864</v>
      </c>
      <c r="K2780" s="6">
        <v>1265542</v>
      </c>
      <c r="L2780" s="6">
        <v>1229421</v>
      </c>
      <c r="M2780" s="6">
        <v>260894</v>
      </c>
      <c r="N2780" s="6">
        <v>253957</v>
      </c>
      <c r="O2780" s="6">
        <v>121687</v>
      </c>
      <c r="P2780" s="6">
        <v>114376</v>
      </c>
      <c r="Q2780" s="6">
        <v>51734</v>
      </c>
      <c r="R2780" s="6">
        <v>45847</v>
      </c>
      <c r="S2780" s="6">
        <v>219589</v>
      </c>
      <c r="T2780" s="6">
        <v>216825</v>
      </c>
      <c r="U2780" s="6">
        <v>284183</v>
      </c>
      <c r="V2780" s="6">
        <v>301331</v>
      </c>
      <c r="W2780" s="6">
        <v>1802848</v>
      </c>
      <c r="X2780" s="6">
        <v>1789354</v>
      </c>
      <c r="Y2780" s="6">
        <v>577154</v>
      </c>
      <c r="Z2780" s="6">
        <v>560770</v>
      </c>
      <c r="AA2780" s="6">
        <v>523221</v>
      </c>
      <c r="AB2780" s="6">
        <v>523880</v>
      </c>
      <c r="AC2780" s="6">
        <v>95447211</v>
      </c>
      <c r="AD2780" s="6">
        <v>95408453</v>
      </c>
      <c r="AF2780">
        <f t="shared" si="860"/>
        <v>2.8695708124034859E-2</v>
      </c>
      <c r="AG2780">
        <f t="shared" si="861"/>
        <v>2.5622096019010214E-2</v>
      </c>
      <c r="AH2780">
        <f t="shared" si="862"/>
        <v>0.15763003869433254</v>
      </c>
      <c r="AI2780">
        <f t="shared" si="863"/>
        <v>0.16840211607093958</v>
      </c>
      <c r="AJ2780">
        <f t="shared" si="864"/>
        <v>1.1030788137326293</v>
      </c>
      <c r="AK2780">
        <f t="shared" si="865"/>
        <v>1.0704168893639765</v>
      </c>
      <c r="AL2780">
        <f t="shared" si="866"/>
        <v>9.6154058893343719E-2</v>
      </c>
      <c r="AM2780">
        <f t="shared" si="867"/>
        <v>9.303241119193506E-2</v>
      </c>
      <c r="AN2780">
        <f t="shared" si="868"/>
        <v>0.70196821917321928</v>
      </c>
      <c r="AO2780">
        <f t="shared" si="869"/>
        <v>0.6870753355680318</v>
      </c>
      <c r="AP2780">
        <f t="shared" si="870"/>
        <v>1</v>
      </c>
      <c r="AQ2780">
        <f t="shared" si="871"/>
        <v>1</v>
      </c>
      <c r="AR2780">
        <f t="shared" si="872"/>
        <v>1</v>
      </c>
      <c r="AS2780">
        <f t="shared" si="873"/>
        <v>1</v>
      </c>
      <c r="AT2780">
        <f t="shared" si="874"/>
        <v>1</v>
      </c>
      <c r="AU2780">
        <f t="shared" si="875"/>
        <v>1</v>
      </c>
      <c r="AV2780">
        <f t="shared" si="876"/>
        <v>1</v>
      </c>
      <c r="AW2780">
        <f t="shared" si="877"/>
        <v>1</v>
      </c>
      <c r="AX2780">
        <f t="shared" si="878"/>
        <v>0</v>
      </c>
      <c r="AY2780">
        <f t="shared" si="879"/>
        <v>8</v>
      </c>
    </row>
    <row r="2781" spans="1:51" x14ac:dyDescent="0.3">
      <c r="A2781" s="1" t="s">
        <v>2775</v>
      </c>
      <c r="B2781" s="2">
        <v>4010821</v>
      </c>
      <c r="C2781" s="3" t="s">
        <v>5337</v>
      </c>
      <c r="D2781" s="5">
        <v>63.67</v>
      </c>
      <c r="E2781" s="5">
        <v>5782.6883127000001</v>
      </c>
      <c r="F2781" s="3" t="s">
        <v>4651</v>
      </c>
      <c r="G2781" s="3" t="s">
        <v>4651</v>
      </c>
      <c r="H2781" s="3" t="s">
        <v>4783</v>
      </c>
      <c r="I2781" s="3" t="s">
        <v>4783</v>
      </c>
      <c r="J2781" s="3" t="s">
        <v>5196</v>
      </c>
      <c r="K2781" s="6">
        <v>1944810</v>
      </c>
      <c r="L2781" s="6">
        <v>1941689</v>
      </c>
      <c r="M2781" s="6">
        <v>1200427</v>
      </c>
      <c r="N2781" s="6">
        <v>1204522</v>
      </c>
      <c r="O2781" s="6">
        <v>743401</v>
      </c>
      <c r="P2781" s="6">
        <v>746743</v>
      </c>
      <c r="Q2781" s="6">
        <v>77513</v>
      </c>
      <c r="R2781" s="6">
        <v>318811</v>
      </c>
      <c r="S2781" s="6">
        <v>1065961</v>
      </c>
      <c r="T2781" s="6">
        <v>1049978</v>
      </c>
      <c r="U2781" s="6">
        <v>2188243</v>
      </c>
      <c r="V2781" s="6">
        <v>2637115</v>
      </c>
      <c r="W2781" s="6">
        <v>8319770</v>
      </c>
      <c r="X2781" s="6">
        <v>8481037</v>
      </c>
      <c r="Y2781" s="6">
        <v>355919</v>
      </c>
      <c r="Z2781" s="6">
        <v>398732</v>
      </c>
      <c r="AA2781" s="6">
        <v>1095892</v>
      </c>
      <c r="AB2781" s="6">
        <v>516638</v>
      </c>
      <c r="AC2781" s="6">
        <v>91005993</v>
      </c>
      <c r="AD2781" s="6">
        <v>91612488</v>
      </c>
      <c r="AF2781">
        <f t="shared" si="860"/>
        <v>9.3167238998193465E-3</v>
      </c>
      <c r="AG2781">
        <f t="shared" si="861"/>
        <v>3.7591039869299001E-2</v>
      </c>
      <c r="AH2781">
        <f t="shared" si="862"/>
        <v>0.26301724687100725</v>
      </c>
      <c r="AI2781">
        <f t="shared" si="863"/>
        <v>0.31094251799632522</v>
      </c>
      <c r="AJ2781">
        <f t="shared" si="864"/>
        <v>0.32477561657535597</v>
      </c>
      <c r="AK2781">
        <f t="shared" si="865"/>
        <v>0.77178217630139478</v>
      </c>
      <c r="AL2781">
        <f t="shared" si="866"/>
        <v>0.38224865153922494</v>
      </c>
      <c r="AM2781">
        <f t="shared" si="867"/>
        <v>0.3845842459837801</v>
      </c>
      <c r="AN2781">
        <f t="shared" si="868"/>
        <v>0.23375766397388389</v>
      </c>
      <c r="AO2781">
        <f t="shared" si="869"/>
        <v>0.22894476229734642</v>
      </c>
      <c r="AP2781">
        <f t="shared" si="870"/>
        <v>1</v>
      </c>
      <c r="AQ2781">
        <f t="shared" si="871"/>
        <v>1</v>
      </c>
      <c r="AR2781">
        <f t="shared" si="872"/>
        <v>0</v>
      </c>
      <c r="AS2781">
        <f t="shared" si="873"/>
        <v>1</v>
      </c>
      <c r="AT2781">
        <f t="shared" si="874"/>
        <v>1</v>
      </c>
      <c r="AU2781">
        <f t="shared" si="875"/>
        <v>0</v>
      </c>
      <c r="AV2781">
        <f t="shared" si="876"/>
        <v>0</v>
      </c>
      <c r="AW2781">
        <f t="shared" si="877"/>
        <v>1</v>
      </c>
      <c r="AX2781">
        <f t="shared" si="878"/>
        <v>1</v>
      </c>
      <c r="AY2781">
        <f t="shared" si="879"/>
        <v>6</v>
      </c>
    </row>
    <row r="2782" spans="1:51" x14ac:dyDescent="0.3">
      <c r="A2782" s="1" t="s">
        <v>2776</v>
      </c>
      <c r="B2782" s="2">
        <v>102983</v>
      </c>
      <c r="C2782" s="3" t="s">
        <v>5337</v>
      </c>
      <c r="D2782" s="5">
        <v>67.28</v>
      </c>
      <c r="E2782" s="5">
        <v>3055.99646592</v>
      </c>
      <c r="F2782" s="3" t="s">
        <v>4525</v>
      </c>
      <c r="G2782" s="3" t="s">
        <v>4526</v>
      </c>
      <c r="H2782" s="3" t="s">
        <v>4634</v>
      </c>
      <c r="I2782" s="3" t="s">
        <v>4634</v>
      </c>
      <c r="J2782" s="3" t="s">
        <v>4528</v>
      </c>
      <c r="K2782" s="6">
        <v>329849</v>
      </c>
      <c r="L2782" s="6">
        <v>327213</v>
      </c>
      <c r="M2782" s="6">
        <v>254958</v>
      </c>
      <c r="N2782" s="6">
        <v>255643</v>
      </c>
      <c r="O2782" s="6">
        <v>185083</v>
      </c>
      <c r="P2782" s="6">
        <v>186021</v>
      </c>
      <c r="Q2782" s="6">
        <v>125569</v>
      </c>
      <c r="R2782" s="6">
        <v>126360</v>
      </c>
      <c r="S2782" s="6">
        <v>203398</v>
      </c>
      <c r="T2782" s="6">
        <v>204472</v>
      </c>
      <c r="U2782" s="6">
        <v>1135877</v>
      </c>
      <c r="V2782" s="6">
        <v>1060610</v>
      </c>
      <c r="W2782" s="6">
        <v>2460090</v>
      </c>
      <c r="X2782" s="6">
        <v>2476912</v>
      </c>
      <c r="Y2782" s="6" t="s">
        <v>4474</v>
      </c>
      <c r="Z2782" s="6" t="s">
        <v>4474</v>
      </c>
      <c r="AA2782" s="6" t="s">
        <v>4474</v>
      </c>
      <c r="AB2782" s="6" t="s">
        <v>4474</v>
      </c>
      <c r="AC2782" s="6">
        <v>43622064</v>
      </c>
      <c r="AD2782" s="6">
        <v>43442849</v>
      </c>
      <c r="AF2782">
        <f t="shared" si="860"/>
        <v>5.1042441536691747E-2</v>
      </c>
      <c r="AG2782">
        <f t="shared" si="861"/>
        <v>5.1015134974516659E-2</v>
      </c>
      <c r="AH2782">
        <f t="shared" si="862"/>
        <v>0.46172172562792418</v>
      </c>
      <c r="AI2782">
        <f t="shared" si="863"/>
        <v>0.42819849877589516</v>
      </c>
      <c r="AJ2782" t="e">
        <f t="shared" si="864"/>
        <v>#VALUE!</v>
      </c>
      <c r="AK2782" t="e">
        <f t="shared" si="865"/>
        <v>#VALUE!</v>
      </c>
      <c r="AL2782">
        <f t="shared" si="866"/>
        <v>0.56111432807132966</v>
      </c>
      <c r="AM2782">
        <f t="shared" si="867"/>
        <v>0.56850125147839481</v>
      </c>
      <c r="AN2782">
        <f t="shared" si="868"/>
        <v>0.1340800539817649</v>
      </c>
      <c r="AO2782">
        <f t="shared" si="869"/>
        <v>0.13210521811029216</v>
      </c>
      <c r="AP2782">
        <f t="shared" si="870"/>
        <v>1</v>
      </c>
      <c r="AQ2782">
        <f t="shared" si="871"/>
        <v>1</v>
      </c>
      <c r="AR2782">
        <f t="shared" si="872"/>
        <v>1</v>
      </c>
      <c r="AS2782">
        <f t="shared" si="873"/>
        <v>1</v>
      </c>
      <c r="AT2782">
        <f t="shared" si="874"/>
        <v>0</v>
      </c>
      <c r="AU2782">
        <f t="shared" si="875"/>
        <v>0</v>
      </c>
      <c r="AV2782">
        <f t="shared" si="876"/>
        <v>0</v>
      </c>
      <c r="AW2782">
        <f t="shared" si="877"/>
        <v>1</v>
      </c>
      <c r="AX2782">
        <f t="shared" si="878"/>
        <v>0</v>
      </c>
      <c r="AY2782">
        <f t="shared" si="879"/>
        <v>5</v>
      </c>
    </row>
    <row r="2783" spans="1:51" x14ac:dyDescent="0.3">
      <c r="A2783" s="1" t="s">
        <v>2777</v>
      </c>
      <c r="B2783" s="2">
        <v>4987134</v>
      </c>
      <c r="C2783" s="3" t="s">
        <v>5337</v>
      </c>
      <c r="D2783" s="5">
        <v>96.51</v>
      </c>
      <c r="E2783" s="5">
        <v>685.25516454000001</v>
      </c>
      <c r="F2783" s="3" t="s">
        <v>4485</v>
      </c>
      <c r="G2783" s="3" t="s">
        <v>4486</v>
      </c>
      <c r="H2783" s="3" t="s">
        <v>4505</v>
      </c>
      <c r="I2783" s="3" t="s">
        <v>4505</v>
      </c>
      <c r="J2783" s="3" t="s">
        <v>4883</v>
      </c>
      <c r="K2783" s="6">
        <v>351952</v>
      </c>
      <c r="L2783" s="6">
        <v>343270</v>
      </c>
      <c r="M2783" s="6">
        <v>40358</v>
      </c>
      <c r="N2783" s="6">
        <v>38741</v>
      </c>
      <c r="O2783" s="6">
        <v>34618</v>
      </c>
      <c r="P2783" s="6">
        <v>33001</v>
      </c>
      <c r="Q2783" s="6">
        <v>33887</v>
      </c>
      <c r="R2783" s="6">
        <v>32823</v>
      </c>
      <c r="S2783" s="6">
        <v>-29194</v>
      </c>
      <c r="T2783" s="6">
        <v>-15940</v>
      </c>
      <c r="U2783" s="6" t="s">
        <v>4474</v>
      </c>
      <c r="V2783" s="6" t="s">
        <v>4474</v>
      </c>
      <c r="W2783" s="6">
        <v>428902</v>
      </c>
      <c r="X2783" s="6">
        <v>418097</v>
      </c>
      <c r="Y2783" s="6">
        <v>348972</v>
      </c>
      <c r="Z2783" s="6">
        <v>339613</v>
      </c>
      <c r="AA2783" s="6">
        <v>70489</v>
      </c>
      <c r="AB2783" s="6">
        <v>68046</v>
      </c>
      <c r="AC2783" s="6">
        <v>7100354</v>
      </c>
      <c r="AD2783" s="6">
        <v>7100000</v>
      </c>
      <c r="AF2783">
        <f t="shared" si="860"/>
        <v>7.9008724603755631E-2</v>
      </c>
      <c r="AG2783">
        <f t="shared" si="861"/>
        <v>7.8505705613769058E-2</v>
      </c>
      <c r="AH2783" t="e">
        <f t="shared" si="862"/>
        <v>#VALUE!</v>
      </c>
      <c r="AI2783" t="e">
        <f t="shared" si="863"/>
        <v>#VALUE!</v>
      </c>
      <c r="AJ2783">
        <f t="shared" si="864"/>
        <v>4.950729901119324</v>
      </c>
      <c r="AK2783">
        <f t="shared" si="865"/>
        <v>4.9909326044146605</v>
      </c>
      <c r="AL2783">
        <f t="shared" si="866"/>
        <v>9.8360003636859566E-2</v>
      </c>
      <c r="AM2783">
        <f t="shared" si="867"/>
        <v>9.6137151513385963E-2</v>
      </c>
      <c r="AN2783">
        <f t="shared" si="868"/>
        <v>0.82058838615814333</v>
      </c>
      <c r="AO2783">
        <f t="shared" si="869"/>
        <v>0.82102956969315732</v>
      </c>
      <c r="AP2783">
        <f t="shared" si="870"/>
        <v>1</v>
      </c>
      <c r="AQ2783">
        <f t="shared" si="871"/>
        <v>0</v>
      </c>
      <c r="AR2783">
        <f t="shared" si="872"/>
        <v>1</v>
      </c>
      <c r="AS2783">
        <f t="shared" si="873"/>
        <v>0</v>
      </c>
      <c r="AT2783">
        <f t="shared" si="874"/>
        <v>0</v>
      </c>
      <c r="AU2783">
        <f t="shared" si="875"/>
        <v>0</v>
      </c>
      <c r="AV2783">
        <f t="shared" si="876"/>
        <v>1</v>
      </c>
      <c r="AW2783">
        <f t="shared" si="877"/>
        <v>0</v>
      </c>
      <c r="AX2783">
        <f t="shared" si="878"/>
        <v>0</v>
      </c>
      <c r="AY2783">
        <f t="shared" si="879"/>
        <v>3</v>
      </c>
    </row>
    <row r="2784" spans="1:51" x14ac:dyDescent="0.3">
      <c r="A2784" s="1" t="s">
        <v>2778</v>
      </c>
      <c r="B2784" s="2">
        <v>4152463</v>
      </c>
      <c r="C2784" s="3" t="s">
        <v>5335</v>
      </c>
      <c r="D2784" s="5">
        <v>17.27</v>
      </c>
      <c r="E2784" s="5">
        <v>405.43121079999997</v>
      </c>
      <c r="F2784" s="3" t="s">
        <v>4470</v>
      </c>
      <c r="G2784" s="3" t="s">
        <v>4512</v>
      </c>
      <c r="H2784" s="3" t="s">
        <v>4522</v>
      </c>
      <c r="I2784" s="3" t="s">
        <v>4557</v>
      </c>
      <c r="J2784" s="3" t="s">
        <v>4617</v>
      </c>
      <c r="K2784" s="6">
        <v>144155</v>
      </c>
      <c r="L2784" s="6">
        <v>146280</v>
      </c>
      <c r="M2784" s="6">
        <v>43288</v>
      </c>
      <c r="N2784" s="6">
        <v>45275</v>
      </c>
      <c r="O2784" s="6">
        <v>37352</v>
      </c>
      <c r="P2784" s="6">
        <v>39331</v>
      </c>
      <c r="Q2784" s="6">
        <v>27081</v>
      </c>
      <c r="R2784" s="6">
        <v>29269</v>
      </c>
      <c r="S2784" s="6">
        <v>39954</v>
      </c>
      <c r="T2784" s="6">
        <v>40349</v>
      </c>
      <c r="U2784" s="6">
        <v>44910</v>
      </c>
      <c r="V2784" s="6">
        <v>25655</v>
      </c>
      <c r="W2784" s="6">
        <v>131798</v>
      </c>
      <c r="X2784" s="6">
        <v>119099</v>
      </c>
      <c r="Y2784" s="6">
        <v>20700</v>
      </c>
      <c r="Z2784" s="6">
        <v>16950</v>
      </c>
      <c r="AA2784" s="6">
        <v>44277</v>
      </c>
      <c r="AB2784" s="6">
        <v>45728</v>
      </c>
      <c r="AC2784" s="6">
        <v>23476040</v>
      </c>
      <c r="AD2784" s="6">
        <v>23871257</v>
      </c>
      <c r="AF2784">
        <f t="shared" si="860"/>
        <v>0.20547352767113311</v>
      </c>
      <c r="AG2784">
        <f t="shared" si="861"/>
        <v>0.24575353277525419</v>
      </c>
      <c r="AH2784">
        <f t="shared" si="862"/>
        <v>0.34074872152839952</v>
      </c>
      <c r="AI2784">
        <f t="shared" si="863"/>
        <v>0.21540902946288382</v>
      </c>
      <c r="AJ2784">
        <f t="shared" si="864"/>
        <v>0.46751134900738534</v>
      </c>
      <c r="AK2784">
        <f t="shared" si="865"/>
        <v>0.37067004898530442</v>
      </c>
      <c r="AL2784">
        <f t="shared" si="866"/>
        <v>0.25910998577919603</v>
      </c>
      <c r="AM2784">
        <f t="shared" si="867"/>
        <v>0.26887476073284111</v>
      </c>
      <c r="AN2784">
        <f t="shared" si="868"/>
        <v>1.0937571131580146</v>
      </c>
      <c r="AO2784">
        <f t="shared" si="869"/>
        <v>1.2282218994282068</v>
      </c>
      <c r="AP2784">
        <f t="shared" si="870"/>
        <v>1</v>
      </c>
      <c r="AQ2784">
        <f t="shared" si="871"/>
        <v>1</v>
      </c>
      <c r="AR2784">
        <f t="shared" si="872"/>
        <v>0</v>
      </c>
      <c r="AS2784">
        <f t="shared" si="873"/>
        <v>1</v>
      </c>
      <c r="AT2784">
        <f t="shared" si="874"/>
        <v>0</v>
      </c>
      <c r="AU2784">
        <f t="shared" si="875"/>
        <v>1</v>
      </c>
      <c r="AV2784">
        <f t="shared" si="876"/>
        <v>0</v>
      </c>
      <c r="AW2784">
        <f t="shared" si="877"/>
        <v>0</v>
      </c>
      <c r="AX2784">
        <f t="shared" si="878"/>
        <v>1</v>
      </c>
      <c r="AY2784">
        <f t="shared" si="879"/>
        <v>5</v>
      </c>
    </row>
    <row r="2785" spans="1:51" x14ac:dyDescent="0.3">
      <c r="A2785" s="1" t="s">
        <v>2779</v>
      </c>
      <c r="B2785" s="2">
        <v>4579197</v>
      </c>
      <c r="C2785" s="3" t="s">
        <v>5337</v>
      </c>
      <c r="D2785" s="5">
        <v>36.29</v>
      </c>
      <c r="E2785" s="5">
        <v>2766.1309280800001</v>
      </c>
      <c r="F2785" s="3" t="s">
        <v>4525</v>
      </c>
      <c r="G2785" s="3" t="s">
        <v>4526</v>
      </c>
      <c r="H2785" s="3" t="s">
        <v>4705</v>
      </c>
      <c r="I2785" s="3" t="s">
        <v>4975</v>
      </c>
      <c r="J2785" s="3" t="s">
        <v>4528</v>
      </c>
      <c r="K2785" s="6">
        <v>786922</v>
      </c>
      <c r="L2785" s="6">
        <v>819090</v>
      </c>
      <c r="M2785" s="6">
        <v>622271</v>
      </c>
      <c r="N2785" s="6">
        <v>647294</v>
      </c>
      <c r="O2785" s="6">
        <v>426581</v>
      </c>
      <c r="P2785" s="6">
        <v>443423</v>
      </c>
      <c r="Q2785" s="6">
        <v>265195</v>
      </c>
      <c r="R2785" s="6">
        <v>278488</v>
      </c>
      <c r="S2785" s="6">
        <v>376918</v>
      </c>
      <c r="T2785" s="6">
        <v>400608</v>
      </c>
      <c r="U2785" s="6">
        <v>3420369</v>
      </c>
      <c r="V2785" s="6">
        <v>3205478</v>
      </c>
      <c r="W2785" s="6">
        <v>5389661</v>
      </c>
      <c r="X2785" s="6">
        <v>5321101</v>
      </c>
      <c r="Y2785" s="6" t="s">
        <v>4474</v>
      </c>
      <c r="Z2785" s="6" t="s">
        <v>4474</v>
      </c>
      <c r="AA2785" s="6" t="s">
        <v>4474</v>
      </c>
      <c r="AB2785" s="6" t="s">
        <v>4474</v>
      </c>
      <c r="AC2785" s="6">
        <v>76216680</v>
      </c>
      <c r="AD2785" s="6">
        <v>75169162</v>
      </c>
      <c r="AF2785">
        <f t="shared" si="860"/>
        <v>4.9204393374648235E-2</v>
      </c>
      <c r="AG2785">
        <f t="shared" si="861"/>
        <v>5.2336537118915803E-2</v>
      </c>
      <c r="AH2785">
        <f t="shared" si="862"/>
        <v>0.63461672264730562</v>
      </c>
      <c r="AI2785">
        <f t="shared" si="863"/>
        <v>0.60240878720400159</v>
      </c>
      <c r="AJ2785" t="e">
        <f t="shared" si="864"/>
        <v>#VALUE!</v>
      </c>
      <c r="AK2785" t="e">
        <f t="shared" si="865"/>
        <v>#VALUE!</v>
      </c>
      <c r="AL2785">
        <f t="shared" si="866"/>
        <v>0.54208803413807216</v>
      </c>
      <c r="AM2785">
        <f t="shared" si="867"/>
        <v>0.54136053425142538</v>
      </c>
      <c r="AN2785">
        <f t="shared" si="868"/>
        <v>0.14600584341018852</v>
      </c>
      <c r="AO2785">
        <f t="shared" si="869"/>
        <v>0.15393242864587611</v>
      </c>
      <c r="AP2785">
        <f t="shared" si="870"/>
        <v>1</v>
      </c>
      <c r="AQ2785">
        <f t="shared" si="871"/>
        <v>1</v>
      </c>
      <c r="AR2785">
        <f t="shared" si="872"/>
        <v>0</v>
      </c>
      <c r="AS2785">
        <f t="shared" si="873"/>
        <v>1</v>
      </c>
      <c r="AT2785">
        <f t="shared" si="874"/>
        <v>0</v>
      </c>
      <c r="AU2785">
        <f t="shared" si="875"/>
        <v>0</v>
      </c>
      <c r="AV2785">
        <f t="shared" si="876"/>
        <v>1</v>
      </c>
      <c r="AW2785">
        <f t="shared" si="877"/>
        <v>0</v>
      </c>
      <c r="AX2785">
        <f t="shared" si="878"/>
        <v>0</v>
      </c>
      <c r="AY2785">
        <f t="shared" si="879"/>
        <v>4</v>
      </c>
    </row>
    <row r="2786" spans="1:51" x14ac:dyDescent="0.3">
      <c r="A2786" s="1" t="s">
        <v>2780</v>
      </c>
      <c r="B2786" s="2">
        <v>4404432</v>
      </c>
      <c r="C2786" s="3" t="s">
        <v>5335</v>
      </c>
      <c r="D2786" s="7">
        <v>10.58</v>
      </c>
      <c r="E2786" s="5">
        <v>833.17251369999997</v>
      </c>
      <c r="F2786" s="3" t="s">
        <v>4475</v>
      </c>
      <c r="G2786" s="3" t="s">
        <v>4476</v>
      </c>
      <c r="H2786" s="3" t="s">
        <v>4477</v>
      </c>
      <c r="I2786" s="3" t="s">
        <v>4478</v>
      </c>
      <c r="J2786" s="3" t="s">
        <v>5197</v>
      </c>
      <c r="K2786" s="6">
        <v>2177092</v>
      </c>
      <c r="L2786" s="6">
        <v>2164397</v>
      </c>
      <c r="M2786" s="6">
        <v>127380</v>
      </c>
      <c r="N2786" s="6">
        <v>129291</v>
      </c>
      <c r="O2786" s="6">
        <v>33343</v>
      </c>
      <c r="P2786" s="6">
        <v>33537</v>
      </c>
      <c r="Q2786" s="6">
        <v>-15895</v>
      </c>
      <c r="R2786" s="6">
        <v>-81225</v>
      </c>
      <c r="S2786" s="6">
        <v>123128</v>
      </c>
      <c r="T2786" s="6">
        <v>136265</v>
      </c>
      <c r="U2786" s="6">
        <v>242204</v>
      </c>
      <c r="V2786" s="6">
        <v>132443</v>
      </c>
      <c r="W2786" s="6">
        <v>2020129</v>
      </c>
      <c r="X2786" s="6">
        <v>2146300</v>
      </c>
      <c r="Y2786" s="6">
        <v>243715</v>
      </c>
      <c r="Z2786" s="6">
        <v>364402</v>
      </c>
      <c r="AA2786" s="6">
        <v>426123</v>
      </c>
      <c r="AB2786" s="6">
        <v>663161</v>
      </c>
      <c r="AC2786" s="6">
        <v>78691000</v>
      </c>
      <c r="AD2786" s="6">
        <v>78628000</v>
      </c>
      <c r="AF2786">
        <f t="shared" si="860"/>
        <v>-7.8683094000432646E-3</v>
      </c>
      <c r="AG2786">
        <f t="shared" si="861"/>
        <v>-3.7844196990169131E-2</v>
      </c>
      <c r="AH2786">
        <f t="shared" si="862"/>
        <v>0.11989531361611065</v>
      </c>
      <c r="AI2786">
        <f t="shared" si="863"/>
        <v>6.1707589805712157E-2</v>
      </c>
      <c r="AJ2786">
        <f t="shared" si="864"/>
        <v>0.57193580257343535</v>
      </c>
      <c r="AK2786">
        <f t="shared" si="865"/>
        <v>0.54949250634461311</v>
      </c>
      <c r="AL2786">
        <f t="shared" si="866"/>
        <v>1.5315384007657923E-2</v>
      </c>
      <c r="AM2786">
        <f t="shared" si="867"/>
        <v>1.5494846832628211E-2</v>
      </c>
      <c r="AN2786">
        <f t="shared" si="868"/>
        <v>1.0776994934481907</v>
      </c>
      <c r="AO2786">
        <f t="shared" si="869"/>
        <v>1.0084317197036761</v>
      </c>
      <c r="AP2786">
        <f t="shared" si="870"/>
        <v>0</v>
      </c>
      <c r="AQ2786">
        <f t="shared" si="871"/>
        <v>1</v>
      </c>
      <c r="AR2786">
        <f t="shared" si="872"/>
        <v>1</v>
      </c>
      <c r="AS2786">
        <f t="shared" si="873"/>
        <v>1</v>
      </c>
      <c r="AT2786">
        <f t="shared" si="874"/>
        <v>0</v>
      </c>
      <c r="AU2786">
        <f t="shared" si="875"/>
        <v>1</v>
      </c>
      <c r="AV2786">
        <f t="shared" si="876"/>
        <v>0</v>
      </c>
      <c r="AW2786">
        <f t="shared" si="877"/>
        <v>1</v>
      </c>
      <c r="AX2786">
        <f t="shared" si="878"/>
        <v>0</v>
      </c>
      <c r="AY2786">
        <f t="shared" si="879"/>
        <v>5</v>
      </c>
    </row>
    <row r="2787" spans="1:51" x14ac:dyDescent="0.3">
      <c r="A2787" s="1" t="s">
        <v>2781</v>
      </c>
      <c r="B2787" s="2">
        <v>4310525</v>
      </c>
      <c r="C2787" s="3" t="s">
        <v>5337</v>
      </c>
      <c r="D2787" s="5">
        <v>27.11</v>
      </c>
      <c r="E2787" s="5">
        <v>338.61346982999999</v>
      </c>
      <c r="F2787" s="3" t="s">
        <v>4654</v>
      </c>
      <c r="G2787" s="3" t="s">
        <v>4654</v>
      </c>
      <c r="H2787" s="3" t="s">
        <v>4747</v>
      </c>
      <c r="I2787" s="3" t="s">
        <v>4748</v>
      </c>
      <c r="J2787" s="3" t="s">
        <v>4749</v>
      </c>
      <c r="K2787" s="6">
        <v>152305</v>
      </c>
      <c r="L2787" s="6">
        <v>142988</v>
      </c>
      <c r="M2787" s="6">
        <v>66270</v>
      </c>
      <c r="N2787" s="6">
        <v>59111</v>
      </c>
      <c r="O2787" s="6">
        <v>36332</v>
      </c>
      <c r="P2787" s="6">
        <v>30452</v>
      </c>
      <c r="Q2787" s="6">
        <v>16064</v>
      </c>
      <c r="R2787" s="6">
        <v>13221</v>
      </c>
      <c r="S2787" s="6">
        <v>49372</v>
      </c>
      <c r="T2787" s="6">
        <v>26509</v>
      </c>
      <c r="U2787" s="6">
        <v>163000</v>
      </c>
      <c r="V2787" s="6">
        <v>163000</v>
      </c>
      <c r="W2787" s="6">
        <v>498069</v>
      </c>
      <c r="X2787" s="6">
        <v>489165</v>
      </c>
      <c r="Y2787" s="6">
        <v>58983</v>
      </c>
      <c r="Z2787" s="6">
        <v>70396</v>
      </c>
      <c r="AA2787" s="6">
        <v>33514</v>
      </c>
      <c r="AB2787" s="6">
        <v>30139</v>
      </c>
      <c r="AC2787" s="6">
        <v>12431000</v>
      </c>
      <c r="AD2787" s="6">
        <v>12417000</v>
      </c>
      <c r="AF2787">
        <f t="shared" si="860"/>
        <v>3.2252559384342329E-2</v>
      </c>
      <c r="AG2787">
        <f t="shared" si="861"/>
        <v>2.7027690043236945E-2</v>
      </c>
      <c r="AH2787">
        <f t="shared" si="862"/>
        <v>0.32726389315536603</v>
      </c>
      <c r="AI2787">
        <f t="shared" si="863"/>
        <v>0.33322089683440148</v>
      </c>
      <c r="AJ2787">
        <f t="shared" si="864"/>
        <v>1.7599510652264725</v>
      </c>
      <c r="AK2787">
        <f t="shared" si="865"/>
        <v>2.3357112047513189</v>
      </c>
      <c r="AL2787">
        <f t="shared" si="866"/>
        <v>0.23854765109484258</v>
      </c>
      <c r="AM2787">
        <f t="shared" si="867"/>
        <v>0.21296892046885052</v>
      </c>
      <c r="AN2787">
        <f t="shared" si="868"/>
        <v>0.30579096470569339</v>
      </c>
      <c r="AO2787">
        <f t="shared" si="869"/>
        <v>0.29231036562305152</v>
      </c>
      <c r="AP2787">
        <f t="shared" si="870"/>
        <v>1</v>
      </c>
      <c r="AQ2787">
        <f t="shared" si="871"/>
        <v>1</v>
      </c>
      <c r="AR2787">
        <f t="shared" si="872"/>
        <v>1</v>
      </c>
      <c r="AS2787">
        <f t="shared" si="873"/>
        <v>1</v>
      </c>
      <c r="AT2787">
        <f t="shared" si="874"/>
        <v>1</v>
      </c>
      <c r="AU2787">
        <f t="shared" si="875"/>
        <v>0</v>
      </c>
      <c r="AV2787">
        <f t="shared" si="876"/>
        <v>1</v>
      </c>
      <c r="AW2787">
        <f t="shared" si="877"/>
        <v>1</v>
      </c>
      <c r="AX2787">
        <f t="shared" si="878"/>
        <v>0</v>
      </c>
      <c r="AY2787">
        <f t="shared" si="879"/>
        <v>7</v>
      </c>
    </row>
    <row r="2788" spans="1:51" x14ac:dyDescent="0.3">
      <c r="A2788" s="1" t="s">
        <v>2782</v>
      </c>
      <c r="B2788" s="2">
        <v>4912899</v>
      </c>
      <c r="C2788" s="3" t="s">
        <v>5337</v>
      </c>
      <c r="D2788" s="5">
        <v>38.700000000000003</v>
      </c>
      <c r="E2788" s="5">
        <v>886.45434390000003</v>
      </c>
      <c r="F2788" s="3" t="s">
        <v>4559</v>
      </c>
      <c r="G2788" s="3" t="s">
        <v>4626</v>
      </c>
      <c r="H2788" s="3" t="s">
        <v>4626</v>
      </c>
      <c r="I2788" s="3" t="s">
        <v>4627</v>
      </c>
      <c r="J2788" s="3" t="s">
        <v>4628</v>
      </c>
      <c r="K2788" s="6">
        <v>1241585</v>
      </c>
      <c r="L2788" s="6">
        <v>1213999</v>
      </c>
      <c r="M2788" s="6">
        <v>81807</v>
      </c>
      <c r="N2788" s="6">
        <v>75822</v>
      </c>
      <c r="O2788" s="6">
        <v>49177</v>
      </c>
      <c r="P2788" s="6">
        <v>43844</v>
      </c>
      <c r="Q2788" s="6">
        <v>33935</v>
      </c>
      <c r="R2788" s="6">
        <v>30805</v>
      </c>
      <c r="S2788" s="6">
        <v>73760</v>
      </c>
      <c r="T2788" s="6">
        <v>77727</v>
      </c>
      <c r="U2788" s="6" t="s">
        <v>4474</v>
      </c>
      <c r="V2788" s="6">
        <v>16600</v>
      </c>
      <c r="W2788" s="6">
        <v>655476</v>
      </c>
      <c r="X2788" s="6">
        <v>654386</v>
      </c>
      <c r="Y2788" s="6">
        <v>147058</v>
      </c>
      <c r="Z2788" s="6">
        <v>145199</v>
      </c>
      <c r="AA2788" s="6">
        <v>164130</v>
      </c>
      <c r="AB2788" s="6">
        <v>151520</v>
      </c>
      <c r="AC2788" s="6">
        <v>22888540</v>
      </c>
      <c r="AD2788" s="6">
        <v>22793593</v>
      </c>
      <c r="AF2788">
        <f t="shared" si="860"/>
        <v>5.1771537020424849E-2</v>
      </c>
      <c r="AG2788">
        <f t="shared" si="861"/>
        <v>4.7074662355245989E-2</v>
      </c>
      <c r="AH2788" t="e">
        <f t="shared" si="862"/>
        <v>#VALUE!</v>
      </c>
      <c r="AI2788">
        <f t="shared" si="863"/>
        <v>2.5367290865024619E-2</v>
      </c>
      <c r="AJ2788">
        <f t="shared" si="864"/>
        <v>0.89598489002619874</v>
      </c>
      <c r="AK2788">
        <f t="shared" si="865"/>
        <v>0.95828273495248151</v>
      </c>
      <c r="AL2788">
        <f t="shared" si="866"/>
        <v>3.9608242689787652E-2</v>
      </c>
      <c r="AM2788">
        <f t="shared" si="867"/>
        <v>3.611535100111285E-2</v>
      </c>
      <c r="AN2788">
        <f t="shared" si="868"/>
        <v>1.8941730894800115</v>
      </c>
      <c r="AO2788">
        <f t="shared" si="869"/>
        <v>1.8551726351113869</v>
      </c>
      <c r="AP2788">
        <f t="shared" si="870"/>
        <v>1</v>
      </c>
      <c r="AQ2788">
        <f t="shared" si="871"/>
        <v>1</v>
      </c>
      <c r="AR2788">
        <f t="shared" si="872"/>
        <v>1</v>
      </c>
      <c r="AS2788">
        <f t="shared" si="873"/>
        <v>1</v>
      </c>
      <c r="AT2788">
        <f t="shared" si="874"/>
        <v>0</v>
      </c>
      <c r="AU2788">
        <f t="shared" si="875"/>
        <v>0</v>
      </c>
      <c r="AV2788">
        <f t="shared" si="876"/>
        <v>1</v>
      </c>
      <c r="AW2788">
        <f t="shared" si="877"/>
        <v>1</v>
      </c>
      <c r="AX2788">
        <f t="shared" si="878"/>
        <v>0</v>
      </c>
      <c r="AY2788">
        <f t="shared" si="879"/>
        <v>6</v>
      </c>
    </row>
    <row r="2789" spans="1:51" x14ac:dyDescent="0.3">
      <c r="A2789" s="1" t="s">
        <v>2783</v>
      </c>
      <c r="B2789" s="2">
        <v>4154474</v>
      </c>
      <c r="C2789" s="3" t="s">
        <v>5336</v>
      </c>
      <c r="D2789" s="7">
        <v>4.62</v>
      </c>
      <c r="E2789" s="5">
        <v>53.02476102</v>
      </c>
      <c r="F2789" s="3" t="s">
        <v>4559</v>
      </c>
      <c r="G2789" s="3" t="s">
        <v>4821</v>
      </c>
      <c r="H2789" s="3" t="s">
        <v>4822</v>
      </c>
      <c r="I2789" s="3" t="s">
        <v>4822</v>
      </c>
      <c r="J2789" s="3" t="s">
        <v>4959</v>
      </c>
      <c r="K2789" s="6">
        <v>43054</v>
      </c>
      <c r="L2789" s="6">
        <v>42978</v>
      </c>
      <c r="M2789" s="6">
        <v>-986</v>
      </c>
      <c r="N2789" s="6">
        <v>-995</v>
      </c>
      <c r="O2789" s="6">
        <v>-1120</v>
      </c>
      <c r="P2789" s="6">
        <v>-1137</v>
      </c>
      <c r="Q2789" s="6">
        <v>754</v>
      </c>
      <c r="R2789" s="6">
        <v>891</v>
      </c>
      <c r="S2789" s="6">
        <v>-3524</v>
      </c>
      <c r="T2789" s="6">
        <v>-3957</v>
      </c>
      <c r="U2789" s="6" t="s">
        <v>4474</v>
      </c>
      <c r="V2789" s="6" t="s">
        <v>4474</v>
      </c>
      <c r="W2789" s="6">
        <v>58291</v>
      </c>
      <c r="X2789" s="6">
        <v>61491</v>
      </c>
      <c r="Y2789" s="6">
        <v>53842</v>
      </c>
      <c r="Z2789" s="6">
        <v>56898</v>
      </c>
      <c r="AA2789" s="6">
        <v>21112</v>
      </c>
      <c r="AB2789" s="6">
        <v>22129</v>
      </c>
      <c r="AC2789" s="6">
        <v>11477221</v>
      </c>
      <c r="AD2789" s="6">
        <v>11470043</v>
      </c>
      <c r="AF2789">
        <f t="shared" si="860"/>
        <v>1.2935101473640871E-2</v>
      </c>
      <c r="AG2789">
        <f t="shared" si="861"/>
        <v>1.4489925354929989E-2</v>
      </c>
      <c r="AH2789" t="e">
        <f t="shared" si="862"/>
        <v>#VALUE!</v>
      </c>
      <c r="AI2789" t="e">
        <f t="shared" si="863"/>
        <v>#VALUE!</v>
      </c>
      <c r="AJ2789">
        <f t="shared" si="864"/>
        <v>2.5503031451307314</v>
      </c>
      <c r="AK2789">
        <f t="shared" si="865"/>
        <v>2.5711961679244428</v>
      </c>
      <c r="AL2789">
        <f t="shared" si="866"/>
        <v>-2.6013843080782275E-2</v>
      </c>
      <c r="AM2789">
        <f t="shared" si="867"/>
        <v>-2.6455395783889432E-2</v>
      </c>
      <c r="AN2789">
        <f t="shared" si="868"/>
        <v>0.73860458732909029</v>
      </c>
      <c r="AO2789">
        <f t="shared" si="869"/>
        <v>0.69893155095867687</v>
      </c>
      <c r="AP2789">
        <f t="shared" si="870"/>
        <v>1</v>
      </c>
      <c r="AQ2789">
        <f t="shared" si="871"/>
        <v>0</v>
      </c>
      <c r="AR2789">
        <f t="shared" si="872"/>
        <v>0</v>
      </c>
      <c r="AS2789">
        <f t="shared" si="873"/>
        <v>0</v>
      </c>
      <c r="AT2789">
        <f t="shared" si="874"/>
        <v>0</v>
      </c>
      <c r="AU2789">
        <f t="shared" si="875"/>
        <v>0</v>
      </c>
      <c r="AV2789">
        <f t="shared" si="876"/>
        <v>1</v>
      </c>
      <c r="AW2789">
        <f t="shared" si="877"/>
        <v>1</v>
      </c>
      <c r="AX2789">
        <f t="shared" si="878"/>
        <v>0</v>
      </c>
      <c r="AY2789">
        <f t="shared" si="879"/>
        <v>3</v>
      </c>
    </row>
    <row r="2790" spans="1:51" x14ac:dyDescent="0.3">
      <c r="A2790" s="1" t="s">
        <v>2784</v>
      </c>
      <c r="B2790" s="2">
        <v>4098968</v>
      </c>
      <c r="C2790" s="3" t="s">
        <v>5337</v>
      </c>
      <c r="D2790" s="5">
        <v>107</v>
      </c>
      <c r="E2790" s="5">
        <v>1396.256161</v>
      </c>
      <c r="F2790" s="3" t="s">
        <v>4654</v>
      </c>
      <c r="G2790" s="3" t="s">
        <v>4654</v>
      </c>
      <c r="H2790" s="3" t="s">
        <v>4655</v>
      </c>
      <c r="I2790" s="3" t="s">
        <v>4656</v>
      </c>
      <c r="J2790" s="3" t="s">
        <v>4657</v>
      </c>
      <c r="K2790" s="6">
        <v>256666</v>
      </c>
      <c r="L2790" s="6">
        <v>277561</v>
      </c>
      <c r="M2790" s="6">
        <v>202264</v>
      </c>
      <c r="N2790" s="6">
        <v>221853</v>
      </c>
      <c r="O2790" s="6">
        <v>183025</v>
      </c>
      <c r="P2790" s="6">
        <v>202774</v>
      </c>
      <c r="Q2790" s="6">
        <v>205852</v>
      </c>
      <c r="R2790" s="6">
        <v>231103</v>
      </c>
      <c r="S2790" s="6">
        <v>260059</v>
      </c>
      <c r="T2790" s="6">
        <v>284856</v>
      </c>
      <c r="U2790" s="6">
        <v>183137</v>
      </c>
      <c r="V2790" s="6">
        <v>196112</v>
      </c>
      <c r="W2790" s="6">
        <v>789865</v>
      </c>
      <c r="X2790" s="6">
        <v>789558</v>
      </c>
      <c r="Y2790" s="6">
        <v>69269</v>
      </c>
      <c r="Z2790" s="6">
        <v>66078</v>
      </c>
      <c r="AA2790" s="6">
        <v>29720</v>
      </c>
      <c r="AB2790" s="6">
        <v>27140</v>
      </c>
      <c r="AC2790" s="6">
        <v>13049123</v>
      </c>
      <c r="AD2790" s="6">
        <v>13049123</v>
      </c>
      <c r="AF2790">
        <f t="shared" si="860"/>
        <v>0.26061668766181562</v>
      </c>
      <c r="AG2790">
        <f t="shared" si="861"/>
        <v>0.29269920639142405</v>
      </c>
      <c r="AH2790">
        <f t="shared" si="862"/>
        <v>0.23185860874959646</v>
      </c>
      <c r="AI2790">
        <f t="shared" si="863"/>
        <v>0.2483820061350781</v>
      </c>
      <c r="AJ2790">
        <f t="shared" si="864"/>
        <v>2.3307200538358006</v>
      </c>
      <c r="AK2790">
        <f t="shared" si="865"/>
        <v>2.4347089167280767</v>
      </c>
      <c r="AL2790">
        <f t="shared" si="866"/>
        <v>0.7130862677565396</v>
      </c>
      <c r="AM2790">
        <f t="shared" si="867"/>
        <v>0.73055652631313472</v>
      </c>
      <c r="AN2790">
        <f t="shared" si="868"/>
        <v>0.32494920017977758</v>
      </c>
      <c r="AO2790">
        <f t="shared" si="869"/>
        <v>0.35153972222433311</v>
      </c>
      <c r="AP2790">
        <f t="shared" si="870"/>
        <v>1</v>
      </c>
      <c r="AQ2790">
        <f t="shared" si="871"/>
        <v>1</v>
      </c>
      <c r="AR2790">
        <f t="shared" si="872"/>
        <v>0</v>
      </c>
      <c r="AS2790">
        <f t="shared" si="873"/>
        <v>1</v>
      </c>
      <c r="AT2790">
        <f t="shared" si="874"/>
        <v>1</v>
      </c>
      <c r="AU2790">
        <f t="shared" si="875"/>
        <v>0</v>
      </c>
      <c r="AV2790">
        <f t="shared" si="876"/>
        <v>0</v>
      </c>
      <c r="AW2790">
        <f t="shared" si="877"/>
        <v>0</v>
      </c>
      <c r="AX2790">
        <f t="shared" si="878"/>
        <v>0</v>
      </c>
      <c r="AY2790">
        <f t="shared" si="879"/>
        <v>4</v>
      </c>
    </row>
    <row r="2791" spans="1:51" x14ac:dyDescent="0.3">
      <c r="A2791" s="1" t="s">
        <v>2785</v>
      </c>
      <c r="B2791" s="2">
        <v>4916903</v>
      </c>
      <c r="C2791" s="3" t="s">
        <v>5336</v>
      </c>
      <c r="D2791" s="5">
        <v>13.96</v>
      </c>
      <c r="E2791" s="5">
        <v>257.91894323999998</v>
      </c>
      <c r="F2791" s="3" t="s">
        <v>4559</v>
      </c>
      <c r="G2791" s="3" t="s">
        <v>4821</v>
      </c>
      <c r="H2791" s="3" t="s">
        <v>4822</v>
      </c>
      <c r="I2791" s="3" t="s">
        <v>4822</v>
      </c>
      <c r="J2791" s="3" t="s">
        <v>4544</v>
      </c>
      <c r="K2791" s="6">
        <v>445095</v>
      </c>
      <c r="L2791" s="6">
        <v>441682</v>
      </c>
      <c r="M2791" s="6">
        <v>40201</v>
      </c>
      <c r="N2791" s="6">
        <v>40338</v>
      </c>
      <c r="O2791" s="6">
        <v>26953</v>
      </c>
      <c r="P2791" s="6">
        <v>27501</v>
      </c>
      <c r="Q2791" s="6">
        <v>17968</v>
      </c>
      <c r="R2791" s="6">
        <v>16464</v>
      </c>
      <c r="S2791" s="6">
        <v>22712</v>
      </c>
      <c r="T2791" s="6">
        <v>27457</v>
      </c>
      <c r="U2791" s="6" t="s">
        <v>4474</v>
      </c>
      <c r="V2791" s="6" t="s">
        <v>4474</v>
      </c>
      <c r="W2791" s="6">
        <v>245333</v>
      </c>
      <c r="X2791" s="6">
        <v>235831</v>
      </c>
      <c r="Y2791" s="6">
        <v>163529</v>
      </c>
      <c r="Z2791" s="6">
        <v>152036</v>
      </c>
      <c r="AA2791" s="6">
        <v>67150</v>
      </c>
      <c r="AB2791" s="6">
        <v>63649</v>
      </c>
      <c r="AC2791" s="6">
        <v>18498000</v>
      </c>
      <c r="AD2791" s="6">
        <v>18508000</v>
      </c>
      <c r="AF2791">
        <f t="shared" si="860"/>
        <v>7.3239229944605896E-2</v>
      </c>
      <c r="AG2791">
        <f t="shared" si="861"/>
        <v>6.9812704860684138E-2</v>
      </c>
      <c r="AH2791" t="e">
        <f t="shared" si="862"/>
        <v>#VALUE!</v>
      </c>
      <c r="AI2791" t="e">
        <f t="shared" si="863"/>
        <v>#VALUE!</v>
      </c>
      <c r="AJ2791">
        <f t="shared" si="864"/>
        <v>2.4352792256142965</v>
      </c>
      <c r="AK2791">
        <f t="shared" si="865"/>
        <v>2.3886628226680702</v>
      </c>
      <c r="AL2791">
        <f t="shared" si="866"/>
        <v>6.055561172333996E-2</v>
      </c>
      <c r="AM2791">
        <f t="shared" si="867"/>
        <v>6.226425346742679E-2</v>
      </c>
      <c r="AN2791">
        <f t="shared" si="868"/>
        <v>1.8142483889244414</v>
      </c>
      <c r="AO2791">
        <f t="shared" si="869"/>
        <v>1.8728750673151537</v>
      </c>
      <c r="AP2791">
        <f t="shared" si="870"/>
        <v>1</v>
      </c>
      <c r="AQ2791">
        <f t="shared" si="871"/>
        <v>1</v>
      </c>
      <c r="AR2791">
        <f t="shared" si="872"/>
        <v>1</v>
      </c>
      <c r="AS2791">
        <f t="shared" si="873"/>
        <v>1</v>
      </c>
      <c r="AT2791">
        <f t="shared" si="874"/>
        <v>0</v>
      </c>
      <c r="AU2791">
        <f t="shared" si="875"/>
        <v>1</v>
      </c>
      <c r="AV2791">
        <f t="shared" si="876"/>
        <v>0</v>
      </c>
      <c r="AW2791">
        <f t="shared" si="877"/>
        <v>0</v>
      </c>
      <c r="AX2791">
        <f t="shared" si="878"/>
        <v>1</v>
      </c>
      <c r="AY2791">
        <f t="shared" si="879"/>
        <v>6</v>
      </c>
    </row>
    <row r="2792" spans="1:51" x14ac:dyDescent="0.3">
      <c r="A2792" s="1" t="s">
        <v>2786</v>
      </c>
      <c r="B2792" s="2">
        <v>102896</v>
      </c>
      <c r="C2792" s="3" t="s">
        <v>5335</v>
      </c>
      <c r="D2792" s="5">
        <v>12.98</v>
      </c>
      <c r="E2792" s="5">
        <v>1393.5779703999999</v>
      </c>
      <c r="F2792" s="3" t="s">
        <v>4480</v>
      </c>
      <c r="G2792" s="3" t="s">
        <v>4491</v>
      </c>
      <c r="H2792" s="3" t="s">
        <v>4663</v>
      </c>
      <c r="I2792" s="3" t="s">
        <v>4663</v>
      </c>
      <c r="J2792" s="3" t="s">
        <v>4595</v>
      </c>
      <c r="K2792" s="6">
        <v>1036000</v>
      </c>
      <c r="L2792" s="6">
        <v>1032000</v>
      </c>
      <c r="M2792" s="6" t="s">
        <v>4474</v>
      </c>
      <c r="N2792" s="6" t="s">
        <v>4474</v>
      </c>
      <c r="O2792" s="6" t="s">
        <v>4474</v>
      </c>
      <c r="P2792" s="6" t="s">
        <v>4474</v>
      </c>
      <c r="Q2792" s="6">
        <v>79000</v>
      </c>
      <c r="R2792" s="6">
        <v>160000</v>
      </c>
      <c r="S2792" s="6">
        <v>761000</v>
      </c>
      <c r="T2792" s="6">
        <v>893000</v>
      </c>
      <c r="U2792" s="6">
        <v>44695000</v>
      </c>
      <c r="V2792" s="6">
        <v>47545000</v>
      </c>
      <c r="W2792" s="6">
        <v>53440000</v>
      </c>
      <c r="X2792" s="6">
        <v>56622000</v>
      </c>
      <c r="Y2792" s="6">
        <v>52322000</v>
      </c>
      <c r="Z2792" s="6">
        <v>55275000</v>
      </c>
      <c r="AA2792" s="6">
        <v>5469000</v>
      </c>
      <c r="AB2792" s="6">
        <v>5549000</v>
      </c>
      <c r="AC2792" s="6">
        <v>107363480</v>
      </c>
      <c r="AD2792" s="6">
        <v>109410094</v>
      </c>
      <c r="AF2792">
        <f t="shared" si="860"/>
        <v>1.4782934131736527E-3</v>
      </c>
      <c r="AG2792">
        <f t="shared" si="861"/>
        <v>2.8257567729857653E-3</v>
      </c>
      <c r="AH2792">
        <f t="shared" si="862"/>
        <v>0.83635853293413176</v>
      </c>
      <c r="AI2792">
        <f t="shared" si="863"/>
        <v>0.83969128607255128</v>
      </c>
      <c r="AJ2792">
        <f t="shared" si="864"/>
        <v>9.5670140793563725</v>
      </c>
      <c r="AK2792">
        <f t="shared" si="865"/>
        <v>9.9612542800504595</v>
      </c>
      <c r="AL2792" t="e">
        <f t="shared" si="866"/>
        <v>#VALUE!</v>
      </c>
      <c r="AM2792" t="e">
        <f t="shared" si="867"/>
        <v>#VALUE!</v>
      </c>
      <c r="AN2792">
        <f t="shared" si="868"/>
        <v>1.9386227544910178E-2</v>
      </c>
      <c r="AO2792">
        <f t="shared" si="869"/>
        <v>1.8226131185758186E-2</v>
      </c>
      <c r="AP2792">
        <f t="shared" si="870"/>
        <v>1</v>
      </c>
      <c r="AQ2792">
        <f t="shared" si="871"/>
        <v>1</v>
      </c>
      <c r="AR2792">
        <f t="shared" si="872"/>
        <v>0</v>
      </c>
      <c r="AS2792">
        <f t="shared" si="873"/>
        <v>1</v>
      </c>
      <c r="AT2792">
        <f t="shared" si="874"/>
        <v>1</v>
      </c>
      <c r="AU2792">
        <f t="shared" si="875"/>
        <v>0</v>
      </c>
      <c r="AV2792">
        <f t="shared" si="876"/>
        <v>0</v>
      </c>
      <c r="AW2792">
        <f t="shared" si="877"/>
        <v>1</v>
      </c>
      <c r="AX2792">
        <f t="shared" si="878"/>
        <v>1</v>
      </c>
      <c r="AY2792">
        <f t="shared" si="879"/>
        <v>6</v>
      </c>
    </row>
    <row r="2793" spans="1:51" x14ac:dyDescent="0.3">
      <c r="A2793" s="1" t="s">
        <v>2787</v>
      </c>
      <c r="B2793" s="2">
        <v>4318350</v>
      </c>
      <c r="C2793" s="3" t="s">
        <v>5337</v>
      </c>
      <c r="D2793" s="5">
        <v>17.079999999999998</v>
      </c>
      <c r="E2793" s="5">
        <v>1186.26460148</v>
      </c>
      <c r="F2793" s="3" t="s">
        <v>4654</v>
      </c>
      <c r="G2793" s="3" t="s">
        <v>4654</v>
      </c>
      <c r="H2793" s="3" t="s">
        <v>4655</v>
      </c>
      <c r="I2793" s="3" t="s">
        <v>4725</v>
      </c>
      <c r="J2793" s="3" t="s">
        <v>4752</v>
      </c>
      <c r="K2793" s="6">
        <v>564280</v>
      </c>
      <c r="L2793" s="6">
        <v>560231</v>
      </c>
      <c r="M2793" s="6">
        <v>259600</v>
      </c>
      <c r="N2793" s="6">
        <v>256487</v>
      </c>
      <c r="O2793" s="6">
        <v>148368</v>
      </c>
      <c r="P2793" s="6">
        <v>145306</v>
      </c>
      <c r="Q2793" s="6">
        <v>90383</v>
      </c>
      <c r="R2793" s="6">
        <v>92288</v>
      </c>
      <c r="S2793" s="6">
        <v>224191</v>
      </c>
      <c r="T2793" s="6">
        <v>219939</v>
      </c>
      <c r="U2793" s="6">
        <v>588578</v>
      </c>
      <c r="V2793" s="6">
        <v>707734</v>
      </c>
      <c r="W2793" s="6">
        <v>2124380</v>
      </c>
      <c r="X2793" s="6">
        <v>2129640</v>
      </c>
      <c r="Y2793" s="6">
        <v>214934</v>
      </c>
      <c r="Z2793" s="6">
        <v>222786</v>
      </c>
      <c r="AA2793" s="6">
        <v>286443</v>
      </c>
      <c r="AB2793" s="6">
        <v>186559</v>
      </c>
      <c r="AC2793" s="6">
        <v>69453431</v>
      </c>
      <c r="AD2793" s="6">
        <v>69595255</v>
      </c>
      <c r="AF2793">
        <f t="shared" si="860"/>
        <v>4.2545589772074677E-2</v>
      </c>
      <c r="AG2793">
        <f t="shared" si="861"/>
        <v>4.3335023759884302E-2</v>
      </c>
      <c r="AH2793">
        <f t="shared" si="862"/>
        <v>0.27705871830840056</v>
      </c>
      <c r="AI2793">
        <f t="shared" si="863"/>
        <v>0.33232565128378505</v>
      </c>
      <c r="AJ2793">
        <f t="shared" si="864"/>
        <v>0.75035521901390501</v>
      </c>
      <c r="AK2793">
        <f t="shared" si="865"/>
        <v>1.1941852175451197</v>
      </c>
      <c r="AL2793">
        <f t="shared" si="866"/>
        <v>0.26293329552704331</v>
      </c>
      <c r="AM2793">
        <f t="shared" si="867"/>
        <v>0.25936801069558807</v>
      </c>
      <c r="AN2793">
        <f t="shared" si="868"/>
        <v>0.26562102825294909</v>
      </c>
      <c r="AO2793">
        <f t="shared" si="869"/>
        <v>0.26306371029845421</v>
      </c>
      <c r="AP2793">
        <f t="shared" si="870"/>
        <v>1</v>
      </c>
      <c r="AQ2793">
        <f t="shared" si="871"/>
        <v>1</v>
      </c>
      <c r="AR2793">
        <f t="shared" si="872"/>
        <v>0</v>
      </c>
      <c r="AS2793">
        <f t="shared" si="873"/>
        <v>1</v>
      </c>
      <c r="AT2793">
        <f t="shared" si="874"/>
        <v>1</v>
      </c>
      <c r="AU2793">
        <f t="shared" si="875"/>
        <v>0</v>
      </c>
      <c r="AV2793">
        <f t="shared" si="876"/>
        <v>1</v>
      </c>
      <c r="AW2793">
        <f t="shared" si="877"/>
        <v>1</v>
      </c>
      <c r="AX2793">
        <f t="shared" si="878"/>
        <v>1</v>
      </c>
      <c r="AY2793">
        <f t="shared" si="879"/>
        <v>7</v>
      </c>
    </row>
    <row r="2794" spans="1:51" x14ac:dyDescent="0.3">
      <c r="A2794" s="1" t="s">
        <v>2788</v>
      </c>
      <c r="B2794" s="2">
        <v>4994909</v>
      </c>
      <c r="C2794" s="3" t="s">
        <v>5337</v>
      </c>
      <c r="D2794" s="5">
        <v>45.7</v>
      </c>
      <c r="E2794" s="5">
        <v>1390.6233058</v>
      </c>
      <c r="F2794" s="3" t="s">
        <v>4485</v>
      </c>
      <c r="G2794" s="3" t="s">
        <v>4607</v>
      </c>
      <c r="H2794" s="3" t="s">
        <v>4891</v>
      </c>
      <c r="I2794" s="3" t="s">
        <v>4891</v>
      </c>
      <c r="J2794" s="3" t="s">
        <v>4752</v>
      </c>
      <c r="K2794" s="6">
        <v>1328798</v>
      </c>
      <c r="L2794" s="6">
        <v>1311139</v>
      </c>
      <c r="M2794" s="6">
        <v>648825</v>
      </c>
      <c r="N2794" s="6">
        <v>630971</v>
      </c>
      <c r="O2794" s="6">
        <v>437216</v>
      </c>
      <c r="P2794" s="6">
        <v>422838</v>
      </c>
      <c r="Q2794" s="6">
        <v>404976</v>
      </c>
      <c r="R2794" s="6">
        <v>397002</v>
      </c>
      <c r="S2794" s="6">
        <v>580258</v>
      </c>
      <c r="T2794" s="6">
        <v>557889</v>
      </c>
      <c r="U2794" s="6">
        <v>938581</v>
      </c>
      <c r="V2794" s="6">
        <v>684032</v>
      </c>
      <c r="W2794" s="6">
        <v>5548533</v>
      </c>
      <c r="X2794" s="6">
        <v>5349034</v>
      </c>
      <c r="Y2794" s="6">
        <v>472860</v>
      </c>
      <c r="Z2794" s="6">
        <v>448770</v>
      </c>
      <c r="AA2794" s="6">
        <v>418861</v>
      </c>
      <c r="AB2794" s="6">
        <v>650330</v>
      </c>
      <c r="AC2794" s="6">
        <v>30510229</v>
      </c>
      <c r="AD2794" s="6">
        <v>30706146</v>
      </c>
      <c r="AF2794">
        <f t="shared" si="860"/>
        <v>7.2987941136873472E-2</v>
      </c>
      <c r="AG2794">
        <f t="shared" si="861"/>
        <v>7.4219382415591298E-2</v>
      </c>
      <c r="AH2794">
        <f t="shared" si="862"/>
        <v>0.16915840637516258</v>
      </c>
      <c r="AI2794">
        <f t="shared" si="863"/>
        <v>0.12787953862323553</v>
      </c>
      <c r="AJ2794">
        <f t="shared" si="864"/>
        <v>1.1289186627544698</v>
      </c>
      <c r="AK2794">
        <f t="shared" si="865"/>
        <v>0.69006504390078882</v>
      </c>
      <c r="AL2794">
        <f t="shared" si="866"/>
        <v>0.32903119962552624</v>
      </c>
      <c r="AM2794">
        <f t="shared" si="867"/>
        <v>0.32249669943461373</v>
      </c>
      <c r="AN2794">
        <f t="shared" si="868"/>
        <v>0.23948636513471219</v>
      </c>
      <c r="AO2794">
        <f t="shared" si="869"/>
        <v>0.2451169687835224</v>
      </c>
      <c r="AP2794">
        <f t="shared" si="870"/>
        <v>1</v>
      </c>
      <c r="AQ2794">
        <f t="shared" si="871"/>
        <v>1</v>
      </c>
      <c r="AR2794">
        <f t="shared" si="872"/>
        <v>0</v>
      </c>
      <c r="AS2794">
        <f t="shared" si="873"/>
        <v>1</v>
      </c>
      <c r="AT2794">
        <f t="shared" si="874"/>
        <v>0</v>
      </c>
      <c r="AU2794">
        <f t="shared" si="875"/>
        <v>1</v>
      </c>
      <c r="AV2794">
        <f t="shared" si="876"/>
        <v>1</v>
      </c>
      <c r="AW2794">
        <f t="shared" si="877"/>
        <v>0</v>
      </c>
      <c r="AX2794">
        <f t="shared" si="878"/>
        <v>1</v>
      </c>
      <c r="AY2794">
        <f t="shared" si="879"/>
        <v>6</v>
      </c>
    </row>
    <row r="2795" spans="1:51" x14ac:dyDescent="0.3">
      <c r="A2795" s="1" t="s">
        <v>2789</v>
      </c>
      <c r="B2795" s="2">
        <v>111698547</v>
      </c>
      <c r="C2795" s="3" t="s">
        <v>5336</v>
      </c>
      <c r="D2795" s="5">
        <v>16.96</v>
      </c>
      <c r="E2795" s="5">
        <v>724.28916384000001</v>
      </c>
      <c r="F2795" s="3" t="s">
        <v>4480</v>
      </c>
      <c r="G2795" s="3" t="s">
        <v>4481</v>
      </c>
      <c r="H2795" s="3" t="s">
        <v>4481</v>
      </c>
      <c r="I2795" s="3" t="s">
        <v>4482</v>
      </c>
      <c r="J2795" s="3" t="s">
        <v>4484</v>
      </c>
      <c r="K2795" s="6">
        <v>166214</v>
      </c>
      <c r="L2795" s="6">
        <v>158379</v>
      </c>
      <c r="M2795" s="6" t="s">
        <v>4474</v>
      </c>
      <c r="N2795" s="6" t="s">
        <v>4474</v>
      </c>
      <c r="O2795" s="6">
        <v>144846</v>
      </c>
      <c r="P2795" s="6">
        <v>132470</v>
      </c>
      <c r="Q2795" s="6">
        <v>12920</v>
      </c>
      <c r="R2795" s="6">
        <v>13004</v>
      </c>
      <c r="S2795" s="6">
        <v>36049</v>
      </c>
      <c r="T2795" s="6">
        <v>42832</v>
      </c>
      <c r="U2795" s="6" t="s">
        <v>4474</v>
      </c>
      <c r="V2795" s="6" t="s">
        <v>4474</v>
      </c>
      <c r="W2795" s="6">
        <v>5002557</v>
      </c>
      <c r="X2795" s="6">
        <v>4799777</v>
      </c>
      <c r="Y2795" s="6" t="s">
        <v>4474</v>
      </c>
      <c r="Z2795" s="6" t="s">
        <v>4474</v>
      </c>
      <c r="AA2795" s="6" t="s">
        <v>4474</v>
      </c>
      <c r="AB2795" s="6" t="s">
        <v>4474</v>
      </c>
      <c r="AC2795" s="6">
        <v>42705729</v>
      </c>
      <c r="AD2795" s="6">
        <v>42705729</v>
      </c>
      <c r="AF2795">
        <f t="shared" si="860"/>
        <v>2.5826792178479927E-3</v>
      </c>
      <c r="AG2795">
        <f t="shared" si="861"/>
        <v>2.709292535882396E-3</v>
      </c>
      <c r="AH2795" t="e">
        <f t="shared" si="862"/>
        <v>#VALUE!</v>
      </c>
      <c r="AI2795" t="e">
        <f t="shared" si="863"/>
        <v>#VALUE!</v>
      </c>
      <c r="AJ2795" t="e">
        <f t="shared" si="864"/>
        <v>#VALUE!</v>
      </c>
      <c r="AK2795" t="e">
        <f t="shared" si="865"/>
        <v>#VALUE!</v>
      </c>
      <c r="AL2795">
        <f t="shared" si="866"/>
        <v>0.87144283875004513</v>
      </c>
      <c r="AM2795">
        <f t="shared" si="867"/>
        <v>0.83641139292456701</v>
      </c>
      <c r="AN2795">
        <f t="shared" si="868"/>
        <v>3.322580832162432E-2</v>
      </c>
      <c r="AO2795">
        <f t="shared" si="869"/>
        <v>3.2997157992965091E-2</v>
      </c>
      <c r="AP2795">
        <f t="shared" si="870"/>
        <v>1</v>
      </c>
      <c r="AQ2795">
        <f t="shared" si="871"/>
        <v>1</v>
      </c>
      <c r="AR2795">
        <f t="shared" si="872"/>
        <v>0</v>
      </c>
      <c r="AS2795">
        <f t="shared" si="873"/>
        <v>1</v>
      </c>
      <c r="AT2795">
        <f t="shared" si="874"/>
        <v>0</v>
      </c>
      <c r="AU2795">
        <f t="shared" si="875"/>
        <v>0</v>
      </c>
      <c r="AV2795">
        <f t="shared" si="876"/>
        <v>1</v>
      </c>
      <c r="AW2795">
        <f t="shared" si="877"/>
        <v>1</v>
      </c>
      <c r="AX2795">
        <f t="shared" si="878"/>
        <v>0</v>
      </c>
      <c r="AY2795">
        <f t="shared" si="879"/>
        <v>5</v>
      </c>
    </row>
    <row r="2796" spans="1:51" x14ac:dyDescent="0.3">
      <c r="A2796" s="1" t="s">
        <v>2790</v>
      </c>
      <c r="B2796" s="2">
        <v>100374</v>
      </c>
      <c r="C2796" s="3" t="s">
        <v>5335</v>
      </c>
      <c r="D2796" s="5">
        <v>45.78</v>
      </c>
      <c r="E2796" s="5">
        <v>2159.56089552</v>
      </c>
      <c r="F2796" s="3" t="s">
        <v>4480</v>
      </c>
      <c r="G2796" s="3" t="s">
        <v>4481</v>
      </c>
      <c r="H2796" s="3" t="s">
        <v>4481</v>
      </c>
      <c r="I2796" s="3" t="s">
        <v>4482</v>
      </c>
      <c r="J2796" s="3" t="s">
        <v>4484</v>
      </c>
      <c r="K2796" s="6">
        <v>566076</v>
      </c>
      <c r="L2796" s="6">
        <v>553764</v>
      </c>
      <c r="M2796" s="6" t="s">
        <v>4474</v>
      </c>
      <c r="N2796" s="6" t="s">
        <v>4474</v>
      </c>
      <c r="O2796" s="6">
        <v>385352</v>
      </c>
      <c r="P2796" s="6">
        <v>355913</v>
      </c>
      <c r="Q2796" s="6">
        <v>135082</v>
      </c>
      <c r="R2796" s="6">
        <v>121591</v>
      </c>
      <c r="S2796" s="6">
        <v>175048</v>
      </c>
      <c r="T2796" s="6">
        <v>177549</v>
      </c>
      <c r="U2796" s="6">
        <v>150511</v>
      </c>
      <c r="V2796" s="6">
        <v>150183</v>
      </c>
      <c r="W2796" s="6">
        <v>13839552</v>
      </c>
      <c r="X2796" s="6">
        <v>13501909</v>
      </c>
      <c r="Y2796" s="6" t="s">
        <v>4474</v>
      </c>
      <c r="Z2796" s="6" t="s">
        <v>4474</v>
      </c>
      <c r="AA2796" s="6" t="s">
        <v>4474</v>
      </c>
      <c r="AB2796" s="6" t="s">
        <v>4474</v>
      </c>
      <c r="AC2796" s="6">
        <v>47176828</v>
      </c>
      <c r="AD2796" s="6">
        <v>47165369</v>
      </c>
      <c r="AF2796">
        <f t="shared" si="860"/>
        <v>9.7605760648899614E-3</v>
      </c>
      <c r="AG2796">
        <f t="shared" si="861"/>
        <v>9.0054673009572206E-3</v>
      </c>
      <c r="AH2796">
        <f t="shared" si="862"/>
        <v>1.0875424291190929E-2</v>
      </c>
      <c r="AI2796">
        <f t="shared" si="863"/>
        <v>1.1123093778813055E-2</v>
      </c>
      <c r="AJ2796" t="e">
        <f t="shared" si="864"/>
        <v>#VALUE!</v>
      </c>
      <c r="AK2796" t="e">
        <f t="shared" si="865"/>
        <v>#VALUE!</v>
      </c>
      <c r="AL2796">
        <f t="shared" si="866"/>
        <v>0.68074251513930994</v>
      </c>
      <c r="AM2796">
        <f t="shared" si="867"/>
        <v>0.64271603065565841</v>
      </c>
      <c r="AN2796">
        <f t="shared" si="868"/>
        <v>4.090276910697687E-2</v>
      </c>
      <c r="AO2796">
        <f t="shared" si="869"/>
        <v>4.1013755906664756E-2</v>
      </c>
      <c r="AP2796">
        <f t="shared" si="870"/>
        <v>1</v>
      </c>
      <c r="AQ2796">
        <f t="shared" si="871"/>
        <v>1</v>
      </c>
      <c r="AR2796">
        <f t="shared" si="872"/>
        <v>1</v>
      </c>
      <c r="AS2796">
        <f t="shared" si="873"/>
        <v>1</v>
      </c>
      <c r="AT2796">
        <f t="shared" si="874"/>
        <v>1</v>
      </c>
      <c r="AU2796">
        <f t="shared" si="875"/>
        <v>0</v>
      </c>
      <c r="AV2796">
        <f t="shared" si="876"/>
        <v>1</v>
      </c>
      <c r="AW2796">
        <f t="shared" si="877"/>
        <v>0</v>
      </c>
      <c r="AX2796">
        <f t="shared" si="878"/>
        <v>0</v>
      </c>
      <c r="AY2796">
        <f t="shared" si="879"/>
        <v>6</v>
      </c>
    </row>
    <row r="2797" spans="1:51" x14ac:dyDescent="0.3">
      <c r="A2797" s="1" t="s">
        <v>2791</v>
      </c>
      <c r="B2797" s="2">
        <v>5254433</v>
      </c>
      <c r="C2797" s="3" t="s">
        <v>5335</v>
      </c>
      <c r="D2797" s="5">
        <v>32.54</v>
      </c>
      <c r="E2797" s="5">
        <v>3767.9345472800001</v>
      </c>
      <c r="F2797" s="3" t="s">
        <v>4500</v>
      </c>
      <c r="G2797" s="3" t="s">
        <v>4501</v>
      </c>
      <c r="H2797" s="3" t="s">
        <v>4502</v>
      </c>
      <c r="I2797" s="3" t="s">
        <v>4538</v>
      </c>
      <c r="J2797" s="3" t="s">
        <v>4504</v>
      </c>
      <c r="K2797" s="6">
        <v>522980</v>
      </c>
      <c r="L2797" s="6">
        <v>506125</v>
      </c>
      <c r="M2797" s="6">
        <v>29150</v>
      </c>
      <c r="N2797" s="6">
        <v>24834</v>
      </c>
      <c r="O2797" s="6">
        <v>-4909</v>
      </c>
      <c r="P2797" s="6">
        <v>-19352</v>
      </c>
      <c r="Q2797" s="6">
        <v>-16098</v>
      </c>
      <c r="R2797" s="6">
        <v>-29123</v>
      </c>
      <c r="S2797" s="6">
        <v>73366</v>
      </c>
      <c r="T2797" s="6">
        <v>73459</v>
      </c>
      <c r="U2797" s="6">
        <v>166000</v>
      </c>
      <c r="V2797" s="6">
        <v>40000</v>
      </c>
      <c r="W2797" s="6">
        <v>1516606</v>
      </c>
      <c r="X2797" s="6">
        <v>1408747</v>
      </c>
      <c r="Y2797" s="6">
        <v>348644</v>
      </c>
      <c r="Z2797" s="6">
        <v>228751</v>
      </c>
      <c r="AA2797" s="6">
        <v>178913</v>
      </c>
      <c r="AB2797" s="6">
        <v>210977</v>
      </c>
      <c r="AC2797" s="6">
        <v>115650585</v>
      </c>
      <c r="AD2797" s="6">
        <v>115387309</v>
      </c>
      <c r="AF2797">
        <f t="shared" si="860"/>
        <v>-1.0614490513686481E-2</v>
      </c>
      <c r="AG2797">
        <f t="shared" si="861"/>
        <v>-2.0672981024981774E-2</v>
      </c>
      <c r="AH2797">
        <f t="shared" si="862"/>
        <v>0.10945492764765535</v>
      </c>
      <c r="AI2797">
        <f t="shared" si="863"/>
        <v>2.8394026748592899E-2</v>
      </c>
      <c r="AJ2797">
        <f t="shared" si="864"/>
        <v>1.9486789668721669</v>
      </c>
      <c r="AK2797">
        <f t="shared" si="865"/>
        <v>1.0842461500542713</v>
      </c>
      <c r="AL2797">
        <f t="shared" si="866"/>
        <v>-9.3865922214998662E-3</v>
      </c>
      <c r="AM2797">
        <f t="shared" si="867"/>
        <v>-3.8235613731785627E-2</v>
      </c>
      <c r="AN2797">
        <f t="shared" si="868"/>
        <v>0.34483577145283612</v>
      </c>
      <c r="AO2797">
        <f t="shared" si="869"/>
        <v>0.35927316970328954</v>
      </c>
      <c r="AP2797">
        <f t="shared" si="870"/>
        <v>0</v>
      </c>
      <c r="AQ2797">
        <f t="shared" si="871"/>
        <v>1</v>
      </c>
      <c r="AR2797">
        <f t="shared" si="872"/>
        <v>1</v>
      </c>
      <c r="AS2797">
        <f t="shared" si="873"/>
        <v>1</v>
      </c>
      <c r="AT2797">
        <f t="shared" si="874"/>
        <v>0</v>
      </c>
      <c r="AU2797">
        <f t="shared" si="875"/>
        <v>1</v>
      </c>
      <c r="AV2797">
        <f t="shared" si="876"/>
        <v>1</v>
      </c>
      <c r="AW2797">
        <f t="shared" si="877"/>
        <v>0</v>
      </c>
      <c r="AX2797">
        <f t="shared" si="878"/>
        <v>0</v>
      </c>
      <c r="AY2797">
        <f t="shared" si="879"/>
        <v>5</v>
      </c>
    </row>
    <row r="2798" spans="1:51" x14ac:dyDescent="0.3">
      <c r="A2798" s="1" t="s">
        <v>2792</v>
      </c>
      <c r="B2798" s="2">
        <v>114112474</v>
      </c>
      <c r="C2798" s="3" t="s">
        <v>5337</v>
      </c>
      <c r="D2798" s="5">
        <v>31.86</v>
      </c>
      <c r="E2798" s="5">
        <v>2309.4567838799999</v>
      </c>
      <c r="F2798" s="3" t="s">
        <v>4480</v>
      </c>
      <c r="G2798" s="3" t="s">
        <v>4491</v>
      </c>
      <c r="H2798" s="3" t="s">
        <v>4491</v>
      </c>
      <c r="I2798" s="3" t="s">
        <v>4594</v>
      </c>
      <c r="J2798" s="3" t="s">
        <v>4504</v>
      </c>
      <c r="K2798" s="6">
        <v>4307000</v>
      </c>
      <c r="L2798" s="6">
        <v>4296000</v>
      </c>
      <c r="M2798" s="6">
        <v>705000</v>
      </c>
      <c r="N2798" s="6">
        <v>704000</v>
      </c>
      <c r="O2798" s="6">
        <v>416000</v>
      </c>
      <c r="P2798" s="6">
        <v>426000</v>
      </c>
      <c r="Q2798" s="6">
        <v>-121000</v>
      </c>
      <c r="R2798" s="6">
        <v>-201000</v>
      </c>
      <c r="S2798" s="6">
        <v>272000</v>
      </c>
      <c r="T2798" s="6">
        <v>312000</v>
      </c>
      <c r="U2798" s="6">
        <v>2957000</v>
      </c>
      <c r="V2798" s="6">
        <v>2936000</v>
      </c>
      <c r="W2798" s="6">
        <v>5748000</v>
      </c>
      <c r="X2798" s="6">
        <v>5765000</v>
      </c>
      <c r="Y2798" s="6">
        <v>1931000</v>
      </c>
      <c r="Z2798" s="6">
        <v>1979000</v>
      </c>
      <c r="AA2798" s="6">
        <v>1799000</v>
      </c>
      <c r="AB2798" s="6">
        <v>1853000</v>
      </c>
      <c r="AC2798" s="6">
        <v>72400000</v>
      </c>
      <c r="AD2798" s="6">
        <v>72200000</v>
      </c>
      <c r="AF2798">
        <f t="shared" si="860"/>
        <v>-2.1050800278357689E-2</v>
      </c>
      <c r="AG2798">
        <f t="shared" si="861"/>
        <v>-3.4865568083261057E-2</v>
      </c>
      <c r="AH2798">
        <f t="shared" si="862"/>
        <v>0.51443980514961729</v>
      </c>
      <c r="AI2798">
        <f t="shared" si="863"/>
        <v>0.50928013876843015</v>
      </c>
      <c r="AJ2798">
        <f t="shared" si="864"/>
        <v>1.0733740967204002</v>
      </c>
      <c r="AK2798">
        <f t="shared" si="865"/>
        <v>1.0679978413383702</v>
      </c>
      <c r="AL2798">
        <f t="shared" si="866"/>
        <v>9.6586951474344096E-2</v>
      </c>
      <c r="AM2798">
        <f t="shared" si="867"/>
        <v>9.9162011173184364E-2</v>
      </c>
      <c r="AN2798">
        <f t="shared" si="868"/>
        <v>0.7493041057759221</v>
      </c>
      <c r="AO2798">
        <f t="shared" si="869"/>
        <v>0.74518647007805727</v>
      </c>
      <c r="AP2798">
        <f t="shared" si="870"/>
        <v>0</v>
      </c>
      <c r="AQ2798">
        <f t="shared" si="871"/>
        <v>1</v>
      </c>
      <c r="AR2798">
        <f t="shared" si="872"/>
        <v>1</v>
      </c>
      <c r="AS2798">
        <f t="shared" si="873"/>
        <v>1</v>
      </c>
      <c r="AT2798">
        <f t="shared" si="874"/>
        <v>0</v>
      </c>
      <c r="AU2798">
        <f t="shared" si="875"/>
        <v>1</v>
      </c>
      <c r="AV2798">
        <f t="shared" si="876"/>
        <v>0</v>
      </c>
      <c r="AW2798">
        <f t="shared" si="877"/>
        <v>1</v>
      </c>
      <c r="AX2798">
        <f t="shared" si="878"/>
        <v>0</v>
      </c>
      <c r="AY2798">
        <f t="shared" si="879"/>
        <v>5</v>
      </c>
    </row>
    <row r="2799" spans="1:51" x14ac:dyDescent="0.3">
      <c r="A2799" s="1" t="s">
        <v>2793</v>
      </c>
      <c r="B2799" s="2">
        <v>4019364</v>
      </c>
      <c r="C2799" s="3" t="s">
        <v>5337</v>
      </c>
      <c r="D2799" s="5">
        <v>13.1</v>
      </c>
      <c r="E2799" s="5">
        <v>1912.1790053</v>
      </c>
      <c r="F2799" s="3" t="s">
        <v>4500</v>
      </c>
      <c r="G2799" s="3" t="s">
        <v>4501</v>
      </c>
      <c r="H2799" s="3" t="s">
        <v>4502</v>
      </c>
      <c r="I2799" s="3" t="s">
        <v>4538</v>
      </c>
      <c r="J2799" s="3" t="s">
        <v>4504</v>
      </c>
      <c r="K2799" s="6">
        <v>3592000</v>
      </c>
      <c r="L2799" s="6">
        <v>3690000</v>
      </c>
      <c r="M2799" s="6">
        <v>254000</v>
      </c>
      <c r="N2799" s="6">
        <v>366000</v>
      </c>
      <c r="O2799" s="6">
        <v>114000</v>
      </c>
      <c r="P2799" s="6">
        <v>141000</v>
      </c>
      <c r="Q2799" s="6">
        <v>649000</v>
      </c>
      <c r="R2799" s="6">
        <v>-561000</v>
      </c>
      <c r="S2799" s="6">
        <v>5000</v>
      </c>
      <c r="T2799" s="6">
        <v>183000</v>
      </c>
      <c r="U2799" s="6">
        <v>1098000</v>
      </c>
      <c r="V2799" s="6">
        <v>2595000</v>
      </c>
      <c r="W2799" s="6">
        <v>4674000</v>
      </c>
      <c r="X2799" s="6">
        <v>4783000</v>
      </c>
      <c r="Y2799" s="6">
        <v>1825000</v>
      </c>
      <c r="Z2799" s="6">
        <v>1064000</v>
      </c>
      <c r="AA2799" s="6">
        <v>1527000</v>
      </c>
      <c r="AB2799" s="6">
        <v>1254000</v>
      </c>
      <c r="AC2799" s="6">
        <v>145500000</v>
      </c>
      <c r="AD2799" s="6">
        <v>145100000</v>
      </c>
      <c r="AF2799">
        <f t="shared" si="860"/>
        <v>0.13885323063756955</v>
      </c>
      <c r="AG2799">
        <f t="shared" si="861"/>
        <v>-0.1172904035124399</v>
      </c>
      <c r="AH2799">
        <f t="shared" si="862"/>
        <v>0.23491655969191272</v>
      </c>
      <c r="AI2799">
        <f t="shared" si="863"/>
        <v>0.54254651892117922</v>
      </c>
      <c r="AJ2799">
        <f t="shared" si="864"/>
        <v>1.1951538965291422</v>
      </c>
      <c r="AK2799">
        <f t="shared" si="865"/>
        <v>0.84848484848484851</v>
      </c>
      <c r="AL2799">
        <f t="shared" si="866"/>
        <v>3.173719376391982E-2</v>
      </c>
      <c r="AM2799">
        <f t="shared" si="867"/>
        <v>3.8211382113821135E-2</v>
      </c>
      <c r="AN2799">
        <f t="shared" si="868"/>
        <v>0.76850663243474537</v>
      </c>
      <c r="AO2799">
        <f t="shared" si="869"/>
        <v>0.77148233326364202</v>
      </c>
      <c r="AP2799">
        <f t="shared" si="870"/>
        <v>1</v>
      </c>
      <c r="AQ2799">
        <f t="shared" si="871"/>
        <v>1</v>
      </c>
      <c r="AR2799">
        <f t="shared" si="872"/>
        <v>1</v>
      </c>
      <c r="AS2799">
        <f t="shared" si="873"/>
        <v>0</v>
      </c>
      <c r="AT2799">
        <f t="shared" si="874"/>
        <v>1</v>
      </c>
      <c r="AU2799">
        <f t="shared" si="875"/>
        <v>1</v>
      </c>
      <c r="AV2799">
        <f t="shared" si="876"/>
        <v>0</v>
      </c>
      <c r="AW2799">
        <f t="shared" si="877"/>
        <v>0</v>
      </c>
      <c r="AX2799">
        <f t="shared" si="878"/>
        <v>0</v>
      </c>
      <c r="AY2799">
        <f t="shared" si="879"/>
        <v>5</v>
      </c>
    </row>
    <row r="2800" spans="1:51" x14ac:dyDescent="0.3">
      <c r="A2800" s="1" t="s">
        <v>2794</v>
      </c>
      <c r="B2800" s="2">
        <v>6598630</v>
      </c>
      <c r="C2800" s="3" t="s">
        <v>5336</v>
      </c>
      <c r="D2800" s="5">
        <v>27.96</v>
      </c>
      <c r="E2800" s="5">
        <v>69.978623519999999</v>
      </c>
      <c r="F2800" s="3" t="s">
        <v>4654</v>
      </c>
      <c r="G2800" s="3" t="s">
        <v>4654</v>
      </c>
      <c r="H2800" s="3" t="s">
        <v>4747</v>
      </c>
      <c r="I2800" s="3" t="s">
        <v>4748</v>
      </c>
      <c r="J2800" s="3" t="s">
        <v>4749</v>
      </c>
      <c r="K2800" s="6">
        <v>152801</v>
      </c>
      <c r="L2800" s="6">
        <v>147074</v>
      </c>
      <c r="M2800" s="6">
        <v>4952</v>
      </c>
      <c r="N2800" s="6">
        <v>3602</v>
      </c>
      <c r="O2800" s="6">
        <v>-167</v>
      </c>
      <c r="P2800" s="6">
        <v>-1330</v>
      </c>
      <c r="Q2800" s="6">
        <v>44267</v>
      </c>
      <c r="R2800" s="6">
        <v>43675</v>
      </c>
      <c r="S2800" s="6">
        <v>8302</v>
      </c>
      <c r="T2800" s="6">
        <v>9915</v>
      </c>
      <c r="U2800" s="6" t="s">
        <v>4474</v>
      </c>
      <c r="V2800" s="6" t="s">
        <v>4474</v>
      </c>
      <c r="W2800" s="6">
        <v>145843</v>
      </c>
      <c r="X2800" s="6">
        <v>139365</v>
      </c>
      <c r="Y2800" s="6">
        <v>99453</v>
      </c>
      <c r="Z2800" s="6">
        <v>91846</v>
      </c>
      <c r="AA2800" s="6">
        <v>22109</v>
      </c>
      <c r="AB2800" s="6">
        <v>19933</v>
      </c>
      <c r="AC2800" s="6">
        <v>2502680</v>
      </c>
      <c r="AD2800" s="6">
        <v>2502564</v>
      </c>
      <c r="AF2800">
        <f t="shared" si="860"/>
        <v>0.30352502348415761</v>
      </c>
      <c r="AG2800">
        <f t="shared" si="861"/>
        <v>0.31338571377318553</v>
      </c>
      <c r="AH2800" t="e">
        <f t="shared" si="862"/>
        <v>#VALUE!</v>
      </c>
      <c r="AI2800" t="e">
        <f t="shared" si="863"/>
        <v>#VALUE!</v>
      </c>
      <c r="AJ2800">
        <f t="shared" si="864"/>
        <v>4.4983038581573114</v>
      </c>
      <c r="AK2800">
        <f t="shared" si="865"/>
        <v>4.6077359153163098</v>
      </c>
      <c r="AL2800">
        <f t="shared" si="866"/>
        <v>-1.0929247845236614E-3</v>
      </c>
      <c r="AM2800">
        <f t="shared" si="867"/>
        <v>-9.0430667555108316E-3</v>
      </c>
      <c r="AN2800">
        <f t="shared" si="868"/>
        <v>1.0477088375856229</v>
      </c>
      <c r="AO2800">
        <f t="shared" si="869"/>
        <v>1.0553151795644531</v>
      </c>
      <c r="AP2800">
        <f t="shared" si="870"/>
        <v>1</v>
      </c>
      <c r="AQ2800">
        <f t="shared" si="871"/>
        <v>1</v>
      </c>
      <c r="AR2800">
        <f t="shared" si="872"/>
        <v>0</v>
      </c>
      <c r="AS2800">
        <f t="shared" si="873"/>
        <v>0</v>
      </c>
      <c r="AT2800">
        <f t="shared" si="874"/>
        <v>0</v>
      </c>
      <c r="AU2800">
        <f t="shared" si="875"/>
        <v>0</v>
      </c>
      <c r="AV2800">
        <f t="shared" si="876"/>
        <v>1</v>
      </c>
      <c r="AW2800">
        <f t="shared" si="877"/>
        <v>0</v>
      </c>
      <c r="AX2800">
        <f t="shared" si="878"/>
        <v>0</v>
      </c>
      <c r="AY2800">
        <f t="shared" si="879"/>
        <v>3</v>
      </c>
    </row>
    <row r="2801" spans="1:51" x14ac:dyDescent="0.3">
      <c r="A2801" s="1" t="s">
        <v>2795</v>
      </c>
      <c r="B2801" s="2">
        <v>4884349</v>
      </c>
      <c r="C2801" s="3" t="s">
        <v>5335</v>
      </c>
      <c r="D2801" s="5">
        <v>35.72</v>
      </c>
      <c r="E2801" s="5">
        <v>8410.4318466799996</v>
      </c>
      <c r="F2801" s="3" t="s">
        <v>4665</v>
      </c>
      <c r="G2801" s="3" t="s">
        <v>4666</v>
      </c>
      <c r="H2801" s="3" t="s">
        <v>4667</v>
      </c>
      <c r="I2801" s="3" t="s">
        <v>4667</v>
      </c>
      <c r="J2801" s="3" t="s">
        <v>4788</v>
      </c>
      <c r="K2801" s="6">
        <v>8657142.25</v>
      </c>
      <c r="L2801" s="6">
        <v>9303749.25</v>
      </c>
      <c r="M2801" s="6">
        <v>714785.09900000005</v>
      </c>
      <c r="N2801" s="6">
        <v>785163.08700000006</v>
      </c>
      <c r="O2801" s="6">
        <v>325168</v>
      </c>
      <c r="P2801" s="6">
        <v>365384</v>
      </c>
      <c r="Q2801" s="6">
        <v>-593480.05000000005</v>
      </c>
      <c r="R2801" s="6">
        <v>-396340.65</v>
      </c>
      <c r="S2801" s="6" t="s">
        <v>4474</v>
      </c>
      <c r="T2801" s="6" t="s">
        <v>4474</v>
      </c>
      <c r="U2801" s="6" t="s">
        <v>4474</v>
      </c>
      <c r="V2801" s="6" t="s">
        <v>4474</v>
      </c>
      <c r="W2801" s="6">
        <v>3005200</v>
      </c>
      <c r="X2801" s="6">
        <v>4414100</v>
      </c>
      <c r="Y2801" s="6">
        <v>2381900</v>
      </c>
      <c r="Z2801" s="6">
        <v>3965800</v>
      </c>
      <c r="AA2801" s="6">
        <v>107100</v>
      </c>
      <c r="AB2801" s="6">
        <v>76600</v>
      </c>
      <c r="AC2801" s="6">
        <v>199340118</v>
      </c>
      <c r="AD2801" s="6">
        <v>293850159</v>
      </c>
      <c r="AF2801">
        <f t="shared" si="860"/>
        <v>-0.19748437707972849</v>
      </c>
      <c r="AG2801">
        <f t="shared" si="861"/>
        <v>-8.9789685326567142E-2</v>
      </c>
      <c r="AH2801" t="e">
        <f t="shared" si="862"/>
        <v>#VALUE!</v>
      </c>
      <c r="AI2801" t="e">
        <f t="shared" si="863"/>
        <v>#VALUE!</v>
      </c>
      <c r="AJ2801">
        <f t="shared" si="864"/>
        <v>22.239962651727357</v>
      </c>
      <c r="AK2801">
        <f t="shared" si="865"/>
        <v>51.772845953002609</v>
      </c>
      <c r="AL2801">
        <f t="shared" si="866"/>
        <v>3.7560662700211495E-2</v>
      </c>
      <c r="AM2801">
        <f t="shared" si="867"/>
        <v>3.927276952353375E-2</v>
      </c>
      <c r="AN2801">
        <f t="shared" si="868"/>
        <v>2.8807208338879278</v>
      </c>
      <c r="AO2801">
        <f t="shared" si="869"/>
        <v>2.1077341360639767</v>
      </c>
      <c r="AP2801">
        <f t="shared" si="870"/>
        <v>0</v>
      </c>
      <c r="AQ2801">
        <f t="shared" si="871"/>
        <v>0</v>
      </c>
      <c r="AR2801">
        <f t="shared" si="872"/>
        <v>0</v>
      </c>
      <c r="AS2801">
        <f t="shared" si="873"/>
        <v>0</v>
      </c>
      <c r="AT2801">
        <f t="shared" si="874"/>
        <v>0</v>
      </c>
      <c r="AU2801">
        <f t="shared" si="875"/>
        <v>0</v>
      </c>
      <c r="AV2801">
        <f t="shared" si="876"/>
        <v>0</v>
      </c>
      <c r="AW2801">
        <f t="shared" si="877"/>
        <v>1</v>
      </c>
      <c r="AX2801">
        <f t="shared" si="878"/>
        <v>1</v>
      </c>
      <c r="AY2801">
        <f t="shared" si="879"/>
        <v>2</v>
      </c>
    </row>
    <row r="2802" spans="1:51" x14ac:dyDescent="0.3">
      <c r="A2802" s="1" t="s">
        <v>2796</v>
      </c>
      <c r="B2802" s="2">
        <v>4089081</v>
      </c>
      <c r="C2802" s="3" t="s">
        <v>5337</v>
      </c>
      <c r="D2802" s="5">
        <v>103.98</v>
      </c>
      <c r="E2802" s="5">
        <v>3773.2401733199999</v>
      </c>
      <c r="F2802" s="3" t="s">
        <v>4480</v>
      </c>
      <c r="G2802" s="3" t="s">
        <v>4491</v>
      </c>
      <c r="H2802" s="3" t="s">
        <v>4663</v>
      </c>
      <c r="I2802" s="3" t="s">
        <v>4663</v>
      </c>
      <c r="J2802" s="3" t="s">
        <v>4595</v>
      </c>
      <c r="K2802" s="6">
        <v>1260967</v>
      </c>
      <c r="L2802" s="6">
        <v>1290009</v>
      </c>
      <c r="M2802" s="6" t="s">
        <v>4474</v>
      </c>
      <c r="N2802" s="6" t="s">
        <v>4474</v>
      </c>
      <c r="O2802" s="6" t="s">
        <v>4474</v>
      </c>
      <c r="P2802" s="6" t="s">
        <v>4474</v>
      </c>
      <c r="Q2802" s="6">
        <v>87889</v>
      </c>
      <c r="R2802" s="6">
        <v>129436</v>
      </c>
      <c r="S2802" s="6">
        <v>562767</v>
      </c>
      <c r="T2802" s="6">
        <v>579894</v>
      </c>
      <c r="U2802" s="6">
        <v>8830264</v>
      </c>
      <c r="V2802" s="6">
        <v>9456519</v>
      </c>
      <c r="W2802" s="6">
        <v>14084128</v>
      </c>
      <c r="X2802" s="6">
        <v>14501193</v>
      </c>
      <c r="Y2802" s="6">
        <v>11872092</v>
      </c>
      <c r="Z2802" s="6">
        <v>12317404</v>
      </c>
      <c r="AA2802" s="6">
        <v>1611222</v>
      </c>
      <c r="AB2802" s="6">
        <v>1418458</v>
      </c>
      <c r="AC2802" s="6">
        <v>36290534</v>
      </c>
      <c r="AD2802" s="6">
        <v>36248928</v>
      </c>
      <c r="AF2802">
        <f t="shared" si="860"/>
        <v>6.2402869386020913E-3</v>
      </c>
      <c r="AG2802">
        <f t="shared" si="861"/>
        <v>8.9258863046647267E-3</v>
      </c>
      <c r="AH2802">
        <f t="shared" si="862"/>
        <v>0.62696561689868202</v>
      </c>
      <c r="AI2802">
        <f t="shared" si="863"/>
        <v>0.65212007039696662</v>
      </c>
      <c r="AJ2802">
        <f t="shared" si="864"/>
        <v>7.3683775420146942</v>
      </c>
      <c r="AK2802">
        <f t="shared" si="865"/>
        <v>8.6836578876498276</v>
      </c>
      <c r="AL2802" t="e">
        <f t="shared" si="866"/>
        <v>#VALUE!</v>
      </c>
      <c r="AM2802" t="e">
        <f t="shared" si="867"/>
        <v>#VALUE!</v>
      </c>
      <c r="AN2802">
        <f t="shared" si="868"/>
        <v>8.9531066460060579E-2</v>
      </c>
      <c r="AO2802">
        <f t="shared" si="869"/>
        <v>8.8958818767531742E-2</v>
      </c>
      <c r="AP2802">
        <f t="shared" si="870"/>
        <v>1</v>
      </c>
      <c r="AQ2802">
        <f t="shared" si="871"/>
        <v>1</v>
      </c>
      <c r="AR2802">
        <f t="shared" si="872"/>
        <v>0</v>
      </c>
      <c r="AS2802">
        <f t="shared" si="873"/>
        <v>1</v>
      </c>
      <c r="AT2802">
        <f t="shared" si="874"/>
        <v>1</v>
      </c>
      <c r="AU2802">
        <f t="shared" si="875"/>
        <v>0</v>
      </c>
      <c r="AV2802">
        <f t="shared" si="876"/>
        <v>0</v>
      </c>
      <c r="AW2802">
        <f t="shared" si="877"/>
        <v>1</v>
      </c>
      <c r="AX2802">
        <f t="shared" si="878"/>
        <v>0</v>
      </c>
      <c r="AY2802">
        <f t="shared" si="879"/>
        <v>5</v>
      </c>
    </row>
    <row r="2803" spans="1:51" x14ac:dyDescent="0.3">
      <c r="A2803" s="1" t="s">
        <v>2797</v>
      </c>
      <c r="B2803" s="2">
        <v>4812277</v>
      </c>
      <c r="C2803" s="3" t="s">
        <v>5335</v>
      </c>
      <c r="D2803" s="5">
        <v>12.635</v>
      </c>
      <c r="E2803" s="5">
        <v>2736.923032445</v>
      </c>
      <c r="F2803" s="3" t="s">
        <v>4470</v>
      </c>
      <c r="G2803" s="3" t="s">
        <v>4512</v>
      </c>
      <c r="H2803" s="3" t="s">
        <v>4513</v>
      </c>
      <c r="I2803" s="3" t="s">
        <v>4643</v>
      </c>
      <c r="J2803" s="3" t="s">
        <v>4669</v>
      </c>
      <c r="K2803" s="6">
        <v>913828</v>
      </c>
      <c r="L2803" s="6">
        <v>912199</v>
      </c>
      <c r="M2803" s="6">
        <v>165666</v>
      </c>
      <c r="N2803" s="6">
        <v>179537</v>
      </c>
      <c r="O2803" s="6">
        <v>47303</v>
      </c>
      <c r="P2803" s="6">
        <v>61754</v>
      </c>
      <c r="Q2803" s="6">
        <v>-476328</v>
      </c>
      <c r="R2803" s="6">
        <v>-23533</v>
      </c>
      <c r="S2803" s="6">
        <v>18880</v>
      </c>
      <c r="T2803" s="6">
        <v>-5659</v>
      </c>
      <c r="U2803" s="6">
        <v>889867</v>
      </c>
      <c r="V2803" s="6">
        <v>892071</v>
      </c>
      <c r="W2803" s="6">
        <v>4054092</v>
      </c>
      <c r="X2803" s="6">
        <v>4503173</v>
      </c>
      <c r="Y2803" s="6">
        <v>570447</v>
      </c>
      <c r="Z2803" s="6">
        <v>540650</v>
      </c>
      <c r="AA2803" s="6">
        <v>151195</v>
      </c>
      <c r="AB2803" s="6">
        <v>122689</v>
      </c>
      <c r="AC2803" s="6">
        <v>216614407</v>
      </c>
      <c r="AD2803" s="6">
        <v>216698138</v>
      </c>
      <c r="AF2803">
        <f t="shared" si="860"/>
        <v>-0.11749314026420712</v>
      </c>
      <c r="AG2803">
        <f t="shared" si="861"/>
        <v>-5.2258707360343477E-3</v>
      </c>
      <c r="AH2803">
        <f t="shared" si="862"/>
        <v>0.21949847216096724</v>
      </c>
      <c r="AI2803">
        <f t="shared" si="863"/>
        <v>0.19809831867441025</v>
      </c>
      <c r="AJ2803">
        <f t="shared" si="864"/>
        <v>3.7729223849995042</v>
      </c>
      <c r="AK2803">
        <f t="shared" si="865"/>
        <v>4.406670524659912</v>
      </c>
      <c r="AL2803">
        <f t="shared" si="866"/>
        <v>5.1763570387425205E-2</v>
      </c>
      <c r="AM2803">
        <f t="shared" si="867"/>
        <v>6.7697947487335555E-2</v>
      </c>
      <c r="AN2803">
        <f t="shared" si="868"/>
        <v>0.22540879684032825</v>
      </c>
      <c r="AO2803">
        <f t="shared" si="869"/>
        <v>0.20256805590191626</v>
      </c>
      <c r="AP2803">
        <f t="shared" si="870"/>
        <v>0</v>
      </c>
      <c r="AQ2803">
        <f t="shared" si="871"/>
        <v>1</v>
      </c>
      <c r="AR2803">
        <f t="shared" si="872"/>
        <v>0</v>
      </c>
      <c r="AS2803">
        <f t="shared" si="873"/>
        <v>1</v>
      </c>
      <c r="AT2803">
        <f t="shared" si="874"/>
        <v>0</v>
      </c>
      <c r="AU2803">
        <f t="shared" si="875"/>
        <v>0</v>
      </c>
      <c r="AV2803">
        <f t="shared" si="876"/>
        <v>0</v>
      </c>
      <c r="AW2803">
        <f t="shared" si="877"/>
        <v>1</v>
      </c>
      <c r="AX2803">
        <f t="shared" si="878"/>
        <v>1</v>
      </c>
      <c r="AY2803">
        <f t="shared" si="879"/>
        <v>4</v>
      </c>
    </row>
    <row r="2804" spans="1:51" x14ac:dyDescent="0.3">
      <c r="A2804" s="1" t="s">
        <v>2798</v>
      </c>
      <c r="B2804" s="2">
        <v>4810757</v>
      </c>
      <c r="C2804" s="3" t="s">
        <v>5336</v>
      </c>
      <c r="D2804" s="5">
        <v>12.63</v>
      </c>
      <c r="E2804" s="5">
        <v>1621.1978007299999</v>
      </c>
      <c r="F2804" s="3" t="s">
        <v>4470</v>
      </c>
      <c r="G2804" s="3" t="s">
        <v>4512</v>
      </c>
      <c r="H2804" s="3" t="s">
        <v>4522</v>
      </c>
      <c r="I2804" s="3" t="s">
        <v>4557</v>
      </c>
      <c r="J2804" s="3" t="s">
        <v>5056</v>
      </c>
      <c r="K2804" s="6">
        <v>644118</v>
      </c>
      <c r="L2804" s="6">
        <v>628248</v>
      </c>
      <c r="M2804" s="6">
        <v>-447</v>
      </c>
      <c r="N2804" s="6">
        <v>-14237</v>
      </c>
      <c r="O2804" s="6">
        <v>-73167</v>
      </c>
      <c r="P2804" s="6">
        <v>-87105</v>
      </c>
      <c r="Q2804" s="6">
        <v>-77728</v>
      </c>
      <c r="R2804" s="6">
        <v>-78545</v>
      </c>
      <c r="S2804" s="6">
        <v>15007</v>
      </c>
      <c r="T2804" s="6">
        <v>264</v>
      </c>
      <c r="U2804" s="6">
        <v>339956</v>
      </c>
      <c r="V2804" s="6">
        <v>339577</v>
      </c>
      <c r="W2804" s="6">
        <v>1641111</v>
      </c>
      <c r="X2804" s="6">
        <v>1643277</v>
      </c>
      <c r="Y2804" s="6">
        <v>590241</v>
      </c>
      <c r="Z2804" s="6">
        <v>584203</v>
      </c>
      <c r="AA2804" s="6">
        <v>296406</v>
      </c>
      <c r="AB2804" s="6">
        <v>289959</v>
      </c>
      <c r="AC2804" s="6">
        <v>128061944</v>
      </c>
      <c r="AD2804" s="6">
        <v>127851113</v>
      </c>
      <c r="AF2804">
        <f t="shared" si="860"/>
        <v>-4.7363036382060693E-2</v>
      </c>
      <c r="AG2804">
        <f t="shared" si="861"/>
        <v>-4.7797784548800966E-2</v>
      </c>
      <c r="AH2804">
        <f t="shared" si="862"/>
        <v>0.20714991246783429</v>
      </c>
      <c r="AI2804">
        <f t="shared" si="863"/>
        <v>0.20664623188908504</v>
      </c>
      <c r="AJ2804">
        <f t="shared" si="864"/>
        <v>1.9913260865164673</v>
      </c>
      <c r="AK2804">
        <f t="shared" si="865"/>
        <v>2.0147779513655379</v>
      </c>
      <c r="AL2804">
        <f t="shared" si="866"/>
        <v>-0.11359254049723809</v>
      </c>
      <c r="AM2804">
        <f t="shared" si="867"/>
        <v>-0.1386474767926042</v>
      </c>
      <c r="AN2804">
        <f t="shared" si="868"/>
        <v>0.39248899068984366</v>
      </c>
      <c r="AO2804">
        <f t="shared" si="869"/>
        <v>0.38231411989579361</v>
      </c>
      <c r="AP2804">
        <f t="shared" si="870"/>
        <v>0</v>
      </c>
      <c r="AQ2804">
        <f t="shared" si="871"/>
        <v>1</v>
      </c>
      <c r="AR2804">
        <f t="shared" si="872"/>
        <v>1</v>
      </c>
      <c r="AS2804">
        <f t="shared" si="873"/>
        <v>1</v>
      </c>
      <c r="AT2804">
        <f t="shared" si="874"/>
        <v>0</v>
      </c>
      <c r="AU2804">
        <f t="shared" si="875"/>
        <v>0</v>
      </c>
      <c r="AV2804">
        <f t="shared" si="876"/>
        <v>1</v>
      </c>
      <c r="AW2804">
        <f t="shared" si="877"/>
        <v>1</v>
      </c>
      <c r="AX2804">
        <f t="shared" si="878"/>
        <v>0</v>
      </c>
      <c r="AY2804">
        <f t="shared" si="879"/>
        <v>5</v>
      </c>
    </row>
    <row r="2805" spans="1:51" x14ac:dyDescent="0.3">
      <c r="A2805" s="1" t="s">
        <v>2799</v>
      </c>
      <c r="B2805" s="2">
        <v>4970957</v>
      </c>
      <c r="C2805" s="3" t="s">
        <v>5336</v>
      </c>
      <c r="D2805" s="7">
        <v>7.8</v>
      </c>
      <c r="E2805" s="5">
        <v>130.90679159999999</v>
      </c>
      <c r="F2805" s="3" t="s">
        <v>4500</v>
      </c>
      <c r="G2805" s="3" t="s">
        <v>4574</v>
      </c>
      <c r="H2805" s="3" t="s">
        <v>4580</v>
      </c>
      <c r="I2805" s="3" t="s">
        <v>4824</v>
      </c>
      <c r="J2805" s="3" t="s">
        <v>4820</v>
      </c>
      <c r="K2805" s="6">
        <v>3795</v>
      </c>
      <c r="L2805" s="6">
        <v>4434</v>
      </c>
      <c r="M2805" s="6">
        <v>-11565</v>
      </c>
      <c r="N2805" s="6">
        <v>-11508</v>
      </c>
      <c r="O2805" s="6">
        <v>-11654</v>
      </c>
      <c r="P2805" s="6">
        <v>-11606</v>
      </c>
      <c r="Q2805" s="6">
        <v>-10791</v>
      </c>
      <c r="R2805" s="6">
        <v>-10970</v>
      </c>
      <c r="S2805" s="6">
        <v>-6637</v>
      </c>
      <c r="T2805" s="6">
        <v>-7128</v>
      </c>
      <c r="U2805" s="6" t="s">
        <v>4474</v>
      </c>
      <c r="V2805" s="6" t="s">
        <v>4474</v>
      </c>
      <c r="W2805" s="6">
        <v>19640</v>
      </c>
      <c r="X2805" s="6">
        <v>15194</v>
      </c>
      <c r="Y2805" s="6">
        <v>19563</v>
      </c>
      <c r="Z2805" s="6">
        <v>15094</v>
      </c>
      <c r="AA2805" s="6">
        <v>1640</v>
      </c>
      <c r="AB2805" s="6">
        <v>1873</v>
      </c>
      <c r="AC2805" s="6">
        <v>16782922</v>
      </c>
      <c r="AD2805" s="6">
        <v>15359481</v>
      </c>
      <c r="AF2805">
        <f t="shared" si="860"/>
        <v>-0.54943991853360485</v>
      </c>
      <c r="AG2805">
        <f t="shared" si="861"/>
        <v>-0.72199552454916416</v>
      </c>
      <c r="AH2805" t="e">
        <f t="shared" si="862"/>
        <v>#VALUE!</v>
      </c>
      <c r="AI2805" t="e">
        <f t="shared" si="863"/>
        <v>#VALUE!</v>
      </c>
      <c r="AJ2805">
        <f t="shared" si="864"/>
        <v>11.928658536585365</v>
      </c>
      <c r="AK2805">
        <f t="shared" si="865"/>
        <v>8.0587293112653491</v>
      </c>
      <c r="AL2805">
        <f t="shared" si="866"/>
        <v>-3.0708827404479577</v>
      </c>
      <c r="AM2805">
        <f t="shared" si="867"/>
        <v>-2.6175011276499776</v>
      </c>
      <c r="AN2805">
        <f t="shared" si="868"/>
        <v>0.19322810590631365</v>
      </c>
      <c r="AO2805">
        <f t="shared" si="869"/>
        <v>0.29182572067921547</v>
      </c>
      <c r="AP2805">
        <f t="shared" si="870"/>
        <v>0</v>
      </c>
      <c r="AQ2805">
        <f t="shared" si="871"/>
        <v>0</v>
      </c>
      <c r="AR2805">
        <f t="shared" si="872"/>
        <v>1</v>
      </c>
      <c r="AS2805">
        <f t="shared" si="873"/>
        <v>1</v>
      </c>
      <c r="AT2805">
        <f t="shared" si="874"/>
        <v>0</v>
      </c>
      <c r="AU2805">
        <f t="shared" si="875"/>
        <v>1</v>
      </c>
      <c r="AV2805">
        <f t="shared" si="876"/>
        <v>0</v>
      </c>
      <c r="AW2805">
        <f t="shared" si="877"/>
        <v>0</v>
      </c>
      <c r="AX2805">
        <f t="shared" si="878"/>
        <v>0</v>
      </c>
      <c r="AY2805">
        <f t="shared" si="879"/>
        <v>3</v>
      </c>
    </row>
    <row r="2806" spans="1:51" x14ac:dyDescent="0.3">
      <c r="A2806" s="1" t="s">
        <v>2800</v>
      </c>
      <c r="B2806" s="2">
        <v>115688548</v>
      </c>
      <c r="C2806" s="3" t="s">
        <v>5338</v>
      </c>
      <c r="D2806" s="5">
        <v>51.98</v>
      </c>
      <c r="E2806" s="5">
        <v>768.78420000000006</v>
      </c>
      <c r="F2806" s="3" t="s">
        <v>4480</v>
      </c>
      <c r="G2806" s="3" t="s">
        <v>4491</v>
      </c>
      <c r="H2806" s="3" t="s">
        <v>4492</v>
      </c>
      <c r="I2806" s="3" t="s">
        <v>4493</v>
      </c>
      <c r="J2806" s="3"/>
      <c r="K2806" s="6" t="s">
        <v>4474</v>
      </c>
      <c r="L2806" s="6" t="s">
        <v>4474</v>
      </c>
      <c r="M2806" s="6" t="s">
        <v>4474</v>
      </c>
      <c r="N2806" s="6" t="s">
        <v>4474</v>
      </c>
      <c r="O2806" s="6" t="s">
        <v>4474</v>
      </c>
      <c r="P2806" s="6" t="s">
        <v>4474</v>
      </c>
      <c r="Q2806" s="6" t="s">
        <v>4474</v>
      </c>
      <c r="R2806" s="6" t="s">
        <v>4474</v>
      </c>
      <c r="S2806" s="6" t="s">
        <v>4474</v>
      </c>
      <c r="T2806" s="6" t="s">
        <v>4474</v>
      </c>
      <c r="U2806" s="6" t="s">
        <v>4474</v>
      </c>
      <c r="V2806" s="6" t="s">
        <v>4474</v>
      </c>
      <c r="W2806" s="6" t="s">
        <v>4474</v>
      </c>
      <c r="X2806" s="6" t="s">
        <v>4474</v>
      </c>
      <c r="Y2806" s="6" t="s">
        <v>4474</v>
      </c>
      <c r="Z2806" s="6" t="s">
        <v>4474</v>
      </c>
      <c r="AA2806" s="6" t="s">
        <v>4474</v>
      </c>
      <c r="AB2806" s="6" t="s">
        <v>4474</v>
      </c>
      <c r="AC2806" s="6" t="s">
        <v>4474</v>
      </c>
      <c r="AD2806" s="6" t="s">
        <v>4474</v>
      </c>
      <c r="AF2806" t="e">
        <f t="shared" si="860"/>
        <v>#VALUE!</v>
      </c>
      <c r="AG2806" t="e">
        <f t="shared" si="861"/>
        <v>#VALUE!</v>
      </c>
      <c r="AH2806" t="e">
        <f t="shared" si="862"/>
        <v>#VALUE!</v>
      </c>
      <c r="AI2806" t="e">
        <f t="shared" si="863"/>
        <v>#VALUE!</v>
      </c>
      <c r="AJ2806" t="e">
        <f t="shared" si="864"/>
        <v>#VALUE!</v>
      </c>
      <c r="AK2806" t="e">
        <f t="shared" si="865"/>
        <v>#VALUE!</v>
      </c>
      <c r="AL2806" t="e">
        <f t="shared" si="866"/>
        <v>#VALUE!</v>
      </c>
      <c r="AM2806" t="e">
        <f t="shared" si="867"/>
        <v>#VALUE!</v>
      </c>
      <c r="AN2806" t="e">
        <f t="shared" si="868"/>
        <v>#VALUE!</v>
      </c>
      <c r="AO2806" t="e">
        <f t="shared" si="869"/>
        <v>#VALUE!</v>
      </c>
      <c r="AP2806">
        <f t="shared" si="870"/>
        <v>0</v>
      </c>
      <c r="AQ2806">
        <f t="shared" si="871"/>
        <v>0</v>
      </c>
      <c r="AR2806">
        <f t="shared" si="872"/>
        <v>0</v>
      </c>
      <c r="AS2806">
        <f t="shared" si="873"/>
        <v>0</v>
      </c>
      <c r="AT2806">
        <f t="shared" si="874"/>
        <v>0</v>
      </c>
      <c r="AU2806">
        <f t="shared" si="875"/>
        <v>0</v>
      </c>
      <c r="AV2806">
        <f t="shared" si="876"/>
        <v>0</v>
      </c>
      <c r="AW2806">
        <f t="shared" si="877"/>
        <v>0</v>
      </c>
      <c r="AX2806">
        <f t="shared" si="878"/>
        <v>0</v>
      </c>
      <c r="AY2806">
        <f t="shared" si="879"/>
        <v>0</v>
      </c>
    </row>
    <row r="2807" spans="1:51" x14ac:dyDescent="0.3">
      <c r="A2807" s="1" t="s">
        <v>2801</v>
      </c>
      <c r="B2807" s="2">
        <v>10945663</v>
      </c>
      <c r="C2807" s="3" t="s">
        <v>5336</v>
      </c>
      <c r="D2807" s="5">
        <v>4.0999999999999996</v>
      </c>
      <c r="E2807" s="5">
        <v>136.7830151</v>
      </c>
      <c r="F2807" s="3" t="s">
        <v>4485</v>
      </c>
      <c r="G2807" s="3" t="s">
        <v>4486</v>
      </c>
      <c r="H2807" s="3" t="s">
        <v>4545</v>
      </c>
      <c r="I2807" s="3" t="s">
        <v>4546</v>
      </c>
      <c r="J2807" s="3" t="s">
        <v>4775</v>
      </c>
      <c r="K2807" s="6">
        <v>2471.1779999999999</v>
      </c>
      <c r="L2807" s="6">
        <v>2645.0720000000001</v>
      </c>
      <c r="M2807" s="6" t="s">
        <v>4474</v>
      </c>
      <c r="N2807" s="6" t="s">
        <v>4474</v>
      </c>
      <c r="O2807" s="6">
        <v>-2868.855</v>
      </c>
      <c r="P2807" s="6">
        <v>-2336.9540000000002</v>
      </c>
      <c r="Q2807" s="6">
        <v>-2839.0889999999999</v>
      </c>
      <c r="R2807" s="6">
        <v>-2303.31</v>
      </c>
      <c r="S2807" s="6">
        <v>-1430.3040000000001</v>
      </c>
      <c r="T2807" s="6">
        <v>-1016.362</v>
      </c>
      <c r="U2807" s="6" t="s">
        <v>4474</v>
      </c>
      <c r="V2807" s="6" t="s">
        <v>4474</v>
      </c>
      <c r="W2807" s="8">
        <v>4150.1099999999997</v>
      </c>
      <c r="X2807" s="6">
        <v>4656.53</v>
      </c>
      <c r="Y2807" s="8">
        <v>4150.1099999999997</v>
      </c>
      <c r="Z2807" s="6">
        <v>4656.53</v>
      </c>
      <c r="AA2807" s="6">
        <v>254</v>
      </c>
      <c r="AB2807" s="6">
        <v>61</v>
      </c>
      <c r="AC2807" s="6">
        <v>33245867</v>
      </c>
      <c r="AD2807" s="6">
        <v>33236091</v>
      </c>
      <c r="AF2807">
        <f t="shared" si="860"/>
        <v>-0.68409969856220687</v>
      </c>
      <c r="AG2807">
        <f t="shared" si="861"/>
        <v>-0.49464085918054862</v>
      </c>
      <c r="AH2807" t="e">
        <f t="shared" si="862"/>
        <v>#VALUE!</v>
      </c>
      <c r="AI2807" t="e">
        <f t="shared" si="863"/>
        <v>#VALUE!</v>
      </c>
      <c r="AJ2807">
        <f t="shared" si="864"/>
        <v>16.339015748031496</v>
      </c>
      <c r="AK2807">
        <f t="shared" si="865"/>
        <v>76.336557377049175</v>
      </c>
      <c r="AL2807">
        <f t="shared" si="866"/>
        <v>-1.1609260846446514</v>
      </c>
      <c r="AM2807">
        <f t="shared" si="867"/>
        <v>-0.88351243368800547</v>
      </c>
      <c r="AN2807">
        <f t="shared" si="868"/>
        <v>0.59544879533313577</v>
      </c>
      <c r="AO2807">
        <f t="shared" si="869"/>
        <v>0.56803499601634699</v>
      </c>
      <c r="AP2807">
        <f t="shared" si="870"/>
        <v>0</v>
      </c>
      <c r="AQ2807">
        <f t="shared" si="871"/>
        <v>0</v>
      </c>
      <c r="AR2807">
        <f t="shared" si="872"/>
        <v>0</v>
      </c>
      <c r="AS2807">
        <f t="shared" si="873"/>
        <v>1</v>
      </c>
      <c r="AT2807">
        <f t="shared" si="874"/>
        <v>0</v>
      </c>
      <c r="AU2807">
        <f t="shared" si="875"/>
        <v>0</v>
      </c>
      <c r="AV2807">
        <f t="shared" si="876"/>
        <v>0</v>
      </c>
      <c r="AW2807">
        <f t="shared" si="877"/>
        <v>1</v>
      </c>
      <c r="AX2807">
        <f t="shared" si="878"/>
        <v>0</v>
      </c>
      <c r="AY2807">
        <f t="shared" si="879"/>
        <v>2</v>
      </c>
    </row>
    <row r="2808" spans="1:51" x14ac:dyDescent="0.3">
      <c r="A2808" s="1" t="s">
        <v>2802</v>
      </c>
      <c r="B2808" s="2">
        <v>4544827</v>
      </c>
      <c r="C2808" s="3" t="s">
        <v>5338</v>
      </c>
      <c r="D2808" s="5">
        <v>13.79</v>
      </c>
      <c r="E2808" s="5">
        <v>1012.72197593</v>
      </c>
      <c r="F2808" s="3" t="s">
        <v>4480</v>
      </c>
      <c r="G2808" s="3" t="s">
        <v>4491</v>
      </c>
      <c r="H2808" s="3" t="s">
        <v>4663</v>
      </c>
      <c r="I2808" s="3" t="s">
        <v>4663</v>
      </c>
      <c r="J2808" s="3" t="s">
        <v>4595</v>
      </c>
      <c r="K2808" s="6">
        <v>637500</v>
      </c>
      <c r="L2808" s="6">
        <v>599000</v>
      </c>
      <c r="M2808" s="6">
        <v>30500</v>
      </c>
      <c r="N2808" s="6">
        <v>21000</v>
      </c>
      <c r="O2808" s="6">
        <v>14600</v>
      </c>
      <c r="P2808" s="6">
        <v>4200</v>
      </c>
      <c r="Q2808" s="6">
        <v>-10500</v>
      </c>
      <c r="R2808" s="6">
        <v>-11100</v>
      </c>
      <c r="S2808" s="6">
        <v>91500</v>
      </c>
      <c r="T2808" s="6">
        <v>98600</v>
      </c>
      <c r="U2808" s="6" t="s">
        <v>4474</v>
      </c>
      <c r="V2808" s="6" t="s">
        <v>4474</v>
      </c>
      <c r="W2808" s="6">
        <v>402400</v>
      </c>
      <c r="X2808" s="6">
        <v>446200</v>
      </c>
      <c r="Y2808" s="6">
        <v>193700</v>
      </c>
      <c r="Z2808" s="6">
        <v>230000</v>
      </c>
      <c r="AA2808" s="6">
        <v>66500</v>
      </c>
      <c r="AB2808" s="6">
        <v>53900</v>
      </c>
      <c r="AC2808" s="6">
        <v>74027926</v>
      </c>
      <c r="AD2808" s="6">
        <v>78397000</v>
      </c>
      <c r="AF2808">
        <f t="shared" si="860"/>
        <v>-2.6093439363817097E-2</v>
      </c>
      <c r="AG2808">
        <f t="shared" si="861"/>
        <v>-2.4876736889287314E-2</v>
      </c>
      <c r="AH2808" t="e">
        <f t="shared" si="862"/>
        <v>#VALUE!</v>
      </c>
      <c r="AI2808" t="e">
        <f t="shared" si="863"/>
        <v>#VALUE!</v>
      </c>
      <c r="AJ2808">
        <f t="shared" si="864"/>
        <v>2.912781954887218</v>
      </c>
      <c r="AK2808">
        <f t="shared" si="865"/>
        <v>4.2671614100185531</v>
      </c>
      <c r="AL2808">
        <f t="shared" si="866"/>
        <v>2.2901960784313724E-2</v>
      </c>
      <c r="AM2808">
        <f t="shared" si="867"/>
        <v>7.0116861435726213E-3</v>
      </c>
      <c r="AN2808">
        <f t="shared" si="868"/>
        <v>1.5842445328031809</v>
      </c>
      <c r="AO2808">
        <f t="shared" si="869"/>
        <v>1.3424473330345137</v>
      </c>
      <c r="AP2808">
        <f t="shared" si="870"/>
        <v>0</v>
      </c>
      <c r="AQ2808">
        <f t="shared" si="871"/>
        <v>1</v>
      </c>
      <c r="AR2808">
        <f t="shared" si="872"/>
        <v>0</v>
      </c>
      <c r="AS2808">
        <f t="shared" si="873"/>
        <v>1</v>
      </c>
      <c r="AT2808">
        <f t="shared" si="874"/>
        <v>0</v>
      </c>
      <c r="AU2808">
        <f t="shared" si="875"/>
        <v>0</v>
      </c>
      <c r="AV2808">
        <f t="shared" si="876"/>
        <v>1</v>
      </c>
      <c r="AW2808">
        <f t="shared" si="877"/>
        <v>1</v>
      </c>
      <c r="AX2808">
        <f t="shared" si="878"/>
        <v>1</v>
      </c>
      <c r="AY2808">
        <f t="shared" si="879"/>
        <v>5</v>
      </c>
    </row>
    <row r="2809" spans="1:51" x14ac:dyDescent="0.3">
      <c r="A2809" s="1" t="s">
        <v>2803</v>
      </c>
      <c r="B2809" s="2">
        <v>114275788</v>
      </c>
      <c r="C2809" s="3" t="s">
        <v>5337</v>
      </c>
      <c r="D2809" s="5">
        <v>30.17</v>
      </c>
      <c r="E2809" s="5">
        <v>446.06387238000002</v>
      </c>
      <c r="F2809" s="3" t="s">
        <v>4525</v>
      </c>
      <c r="G2809" s="3" t="s">
        <v>4526</v>
      </c>
      <c r="H2809" s="3" t="s">
        <v>4860</v>
      </c>
      <c r="I2809" s="3" t="s">
        <v>4860</v>
      </c>
      <c r="J2809" s="3" t="s">
        <v>4703</v>
      </c>
      <c r="K2809" s="6">
        <v>160911</v>
      </c>
      <c r="L2809" s="6">
        <v>172536</v>
      </c>
      <c r="M2809" s="6">
        <v>-51012</v>
      </c>
      <c r="N2809" s="6">
        <v>-6482</v>
      </c>
      <c r="O2809" s="6">
        <v>-118251</v>
      </c>
      <c r="P2809" s="6">
        <v>-79131</v>
      </c>
      <c r="Q2809" s="6">
        <v>-197753</v>
      </c>
      <c r="R2809" s="6">
        <v>-154689</v>
      </c>
      <c r="S2809" s="6">
        <v>68475</v>
      </c>
      <c r="T2809" s="6">
        <v>68828</v>
      </c>
      <c r="U2809" s="6">
        <v>239078</v>
      </c>
      <c r="V2809" s="6">
        <v>304838</v>
      </c>
      <c r="W2809" s="6">
        <v>919915</v>
      </c>
      <c r="X2809" s="6">
        <v>1044647</v>
      </c>
      <c r="Y2809" s="6" t="s">
        <v>4474</v>
      </c>
      <c r="Z2809" s="6" t="s">
        <v>4474</v>
      </c>
      <c r="AA2809" s="6" t="s">
        <v>4474</v>
      </c>
      <c r="AB2809" s="6" t="s">
        <v>4474</v>
      </c>
      <c r="AC2809" s="6">
        <v>14785014</v>
      </c>
      <c r="AD2809" s="6">
        <v>14785118</v>
      </c>
      <c r="AF2809">
        <f t="shared" si="860"/>
        <v>-0.21496877428892888</v>
      </c>
      <c r="AG2809">
        <f t="shared" si="861"/>
        <v>-0.14807777172576</v>
      </c>
      <c r="AH2809">
        <f t="shared" si="862"/>
        <v>0.2598914030100607</v>
      </c>
      <c r="AI2809">
        <f t="shared" si="863"/>
        <v>0.29180957778081973</v>
      </c>
      <c r="AJ2809" t="e">
        <f t="shared" si="864"/>
        <v>#VALUE!</v>
      </c>
      <c r="AK2809" t="e">
        <f t="shared" si="865"/>
        <v>#VALUE!</v>
      </c>
      <c r="AL2809">
        <f t="shared" si="866"/>
        <v>-0.73488450137032268</v>
      </c>
      <c r="AM2809">
        <f t="shared" si="867"/>
        <v>-0.4586347197106691</v>
      </c>
      <c r="AN2809">
        <f t="shared" si="868"/>
        <v>0.17491942190311061</v>
      </c>
      <c r="AO2809">
        <f t="shared" si="869"/>
        <v>0.16516201166518452</v>
      </c>
      <c r="AP2809">
        <f t="shared" si="870"/>
        <v>0</v>
      </c>
      <c r="AQ2809">
        <f t="shared" si="871"/>
        <v>1</v>
      </c>
      <c r="AR2809">
        <f t="shared" si="872"/>
        <v>0</v>
      </c>
      <c r="AS2809">
        <f t="shared" si="873"/>
        <v>1</v>
      </c>
      <c r="AT2809">
        <f t="shared" si="874"/>
        <v>1</v>
      </c>
      <c r="AU2809">
        <f t="shared" si="875"/>
        <v>0</v>
      </c>
      <c r="AV2809">
        <f t="shared" si="876"/>
        <v>0</v>
      </c>
      <c r="AW2809">
        <f t="shared" si="877"/>
        <v>1</v>
      </c>
      <c r="AX2809">
        <f t="shared" si="878"/>
        <v>1</v>
      </c>
      <c r="AY2809">
        <f t="shared" si="879"/>
        <v>5</v>
      </c>
    </row>
    <row r="2810" spans="1:51" x14ac:dyDescent="0.3">
      <c r="A2810" s="1" t="s">
        <v>2804</v>
      </c>
      <c r="B2810" s="2">
        <v>4334947</v>
      </c>
      <c r="C2810" s="3" t="s">
        <v>5337</v>
      </c>
      <c r="D2810" s="5">
        <v>9.16</v>
      </c>
      <c r="E2810" s="5">
        <v>689.27566460000003</v>
      </c>
      <c r="F2810" s="3" t="s">
        <v>4485</v>
      </c>
      <c r="G2810" s="3" t="s">
        <v>4486</v>
      </c>
      <c r="H2810" s="3" t="s">
        <v>4545</v>
      </c>
      <c r="I2810" s="3" t="s">
        <v>4844</v>
      </c>
      <c r="J2810" s="3" t="s">
        <v>5063</v>
      </c>
      <c r="K2810" s="6">
        <v>250</v>
      </c>
      <c r="L2810" s="6">
        <v>238</v>
      </c>
      <c r="M2810" s="6">
        <v>-141658</v>
      </c>
      <c r="N2810" s="6">
        <v>-133243</v>
      </c>
      <c r="O2810" s="6">
        <v>-154686</v>
      </c>
      <c r="P2810" s="6">
        <v>-146111</v>
      </c>
      <c r="Q2810" s="6">
        <v>-4927</v>
      </c>
      <c r="R2810" s="6">
        <v>-90079</v>
      </c>
      <c r="S2810" s="6">
        <v>-21686</v>
      </c>
      <c r="T2810" s="6">
        <v>-13724</v>
      </c>
      <c r="U2810" s="6" t="s">
        <v>4474</v>
      </c>
      <c r="V2810" s="6" t="s">
        <v>4474</v>
      </c>
      <c r="W2810" s="6">
        <v>2336548</v>
      </c>
      <c r="X2810" s="6">
        <v>2357173</v>
      </c>
      <c r="Y2810" s="6">
        <v>564074</v>
      </c>
      <c r="Z2810" s="6">
        <v>583113</v>
      </c>
      <c r="AA2810" s="6">
        <v>26915</v>
      </c>
      <c r="AB2810" s="6">
        <v>14557</v>
      </c>
      <c r="AC2810" s="6">
        <v>75244708</v>
      </c>
      <c r="AD2810" s="6">
        <v>72584336</v>
      </c>
      <c r="AF2810">
        <f t="shared" si="860"/>
        <v>-2.1086662889014049E-3</v>
      </c>
      <c r="AG2810">
        <f t="shared" si="861"/>
        <v>-3.8214844646532097E-2</v>
      </c>
      <c r="AH2810" t="e">
        <f t="shared" si="862"/>
        <v>#VALUE!</v>
      </c>
      <c r="AI2810" t="e">
        <f t="shared" si="863"/>
        <v>#VALUE!</v>
      </c>
      <c r="AJ2810">
        <f t="shared" si="864"/>
        <v>20.957607282184654</v>
      </c>
      <c r="AK2810">
        <f t="shared" si="865"/>
        <v>40.057223328982623</v>
      </c>
      <c r="AL2810">
        <f t="shared" si="866"/>
        <v>-618.74400000000003</v>
      </c>
      <c r="AM2810">
        <f t="shared" si="867"/>
        <v>-613.91176470588232</v>
      </c>
      <c r="AN2810">
        <f t="shared" si="868"/>
        <v>1.069954479856609E-4</v>
      </c>
      <c r="AO2810">
        <f t="shared" si="869"/>
        <v>1.0096840579796222E-4</v>
      </c>
      <c r="AP2810">
        <f t="shared" si="870"/>
        <v>0</v>
      </c>
      <c r="AQ2810">
        <f t="shared" si="871"/>
        <v>0</v>
      </c>
      <c r="AR2810">
        <f t="shared" si="872"/>
        <v>1</v>
      </c>
      <c r="AS2810">
        <f t="shared" si="873"/>
        <v>0</v>
      </c>
      <c r="AT2810">
        <f t="shared" si="874"/>
        <v>0</v>
      </c>
      <c r="AU2810">
        <f t="shared" si="875"/>
        <v>0</v>
      </c>
      <c r="AV2810">
        <f t="shared" si="876"/>
        <v>0</v>
      </c>
      <c r="AW2810">
        <f t="shared" si="877"/>
        <v>1</v>
      </c>
      <c r="AX2810">
        <f t="shared" si="878"/>
        <v>0</v>
      </c>
      <c r="AY2810">
        <f t="shared" si="879"/>
        <v>2</v>
      </c>
    </row>
    <row r="2811" spans="1:51" x14ac:dyDescent="0.3">
      <c r="A2811" s="1" t="s">
        <v>2805</v>
      </c>
      <c r="B2811" s="2">
        <v>4305562</v>
      </c>
      <c r="C2811" s="3" t="s">
        <v>5335</v>
      </c>
      <c r="D2811" s="5">
        <v>114.92</v>
      </c>
      <c r="E2811" s="5">
        <v>23363.974246080001</v>
      </c>
      <c r="F2811" s="3" t="s">
        <v>4500</v>
      </c>
      <c r="G2811" s="3" t="s">
        <v>4574</v>
      </c>
      <c r="H2811" s="3" t="s">
        <v>4734</v>
      </c>
      <c r="I2811" s="3" t="s">
        <v>4734</v>
      </c>
      <c r="J2811" s="3" t="s">
        <v>4961</v>
      </c>
      <c r="K2811" s="6">
        <v>6473000</v>
      </c>
      <c r="L2811" s="6">
        <v>6377000</v>
      </c>
      <c r="M2811" s="6">
        <v>1626000</v>
      </c>
      <c r="N2811" s="6">
        <v>1582000</v>
      </c>
      <c r="O2811" s="6">
        <v>1407000</v>
      </c>
      <c r="P2811" s="6">
        <v>1361000</v>
      </c>
      <c r="Q2811" s="6">
        <v>1151000</v>
      </c>
      <c r="R2811" s="6">
        <v>1085000</v>
      </c>
      <c r="S2811" s="6">
        <v>1543000</v>
      </c>
      <c r="T2811" s="6">
        <v>1573000</v>
      </c>
      <c r="U2811" s="6">
        <v>1244000</v>
      </c>
      <c r="V2811" s="6">
        <v>1244000</v>
      </c>
      <c r="W2811" s="6">
        <v>9004000</v>
      </c>
      <c r="X2811" s="6">
        <v>9311000</v>
      </c>
      <c r="Y2811" s="6">
        <v>3939000</v>
      </c>
      <c r="Z2811" s="6">
        <v>4321000</v>
      </c>
      <c r="AA2811" s="6">
        <v>4317000</v>
      </c>
      <c r="AB2811" s="6">
        <v>4512000</v>
      </c>
      <c r="AC2811" s="6">
        <v>203000000</v>
      </c>
      <c r="AD2811" s="6">
        <v>205000000</v>
      </c>
      <c r="AF2811">
        <f t="shared" si="860"/>
        <v>0.12783207463349622</v>
      </c>
      <c r="AG2811">
        <f t="shared" si="861"/>
        <v>0.11652883685962839</v>
      </c>
      <c r="AH2811">
        <f t="shared" si="862"/>
        <v>0.13816081741448244</v>
      </c>
      <c r="AI2811">
        <f t="shared" si="863"/>
        <v>0.13360541295242187</v>
      </c>
      <c r="AJ2811">
        <f t="shared" si="864"/>
        <v>0.91243919388464212</v>
      </c>
      <c r="AK2811">
        <f t="shared" si="865"/>
        <v>0.9576684397163121</v>
      </c>
      <c r="AL2811">
        <f t="shared" si="866"/>
        <v>0.21736443689170401</v>
      </c>
      <c r="AM2811">
        <f t="shared" si="867"/>
        <v>0.21342323976791594</v>
      </c>
      <c r="AN2811">
        <f t="shared" si="868"/>
        <v>0.71890270990670813</v>
      </c>
      <c r="AO2811">
        <f t="shared" si="869"/>
        <v>0.68488884115562243</v>
      </c>
      <c r="AP2811">
        <f t="shared" si="870"/>
        <v>1</v>
      </c>
      <c r="AQ2811">
        <f t="shared" si="871"/>
        <v>1</v>
      </c>
      <c r="AR2811">
        <f t="shared" si="872"/>
        <v>1</v>
      </c>
      <c r="AS2811">
        <f t="shared" si="873"/>
        <v>1</v>
      </c>
      <c r="AT2811">
        <f t="shared" si="874"/>
        <v>0</v>
      </c>
      <c r="AU2811">
        <f t="shared" si="875"/>
        <v>0</v>
      </c>
      <c r="AV2811">
        <f t="shared" si="876"/>
        <v>1</v>
      </c>
      <c r="AW2811">
        <f t="shared" si="877"/>
        <v>1</v>
      </c>
      <c r="AX2811">
        <f t="shared" si="878"/>
        <v>1</v>
      </c>
      <c r="AY2811">
        <f t="shared" si="879"/>
        <v>7</v>
      </c>
    </row>
    <row r="2812" spans="1:51" x14ac:dyDescent="0.3">
      <c r="A2812" s="1" t="s">
        <v>2806</v>
      </c>
      <c r="B2812" s="2">
        <v>4104060</v>
      </c>
      <c r="C2812" s="3" t="s">
        <v>5335</v>
      </c>
      <c r="D2812" s="5">
        <v>840.29</v>
      </c>
      <c r="E2812" s="5">
        <v>359188.77861306001</v>
      </c>
      <c r="F2812" s="3" t="s">
        <v>4665</v>
      </c>
      <c r="G2812" s="3" t="s">
        <v>4666</v>
      </c>
      <c r="H2812" s="3" t="s">
        <v>4776</v>
      </c>
      <c r="I2812" s="3" t="s">
        <v>4777</v>
      </c>
      <c r="J2812" s="3" t="s">
        <v>5061</v>
      </c>
      <c r="K2812" s="6">
        <v>37587278</v>
      </c>
      <c r="L2812" s="6">
        <v>36304243</v>
      </c>
      <c r="M2812" s="6">
        <v>9976899</v>
      </c>
      <c r="N2812" s="6">
        <v>8993562</v>
      </c>
      <c r="O2812" s="6">
        <v>9640957</v>
      </c>
      <c r="P2812" s="6">
        <v>8647874</v>
      </c>
      <c r="Q2812" s="6">
        <v>7780862</v>
      </c>
      <c r="R2812" s="6">
        <v>7094775</v>
      </c>
      <c r="S2812" s="6">
        <v>7487484</v>
      </c>
      <c r="T2812" s="6">
        <v>7158698</v>
      </c>
      <c r="U2812" s="6">
        <v>14160932</v>
      </c>
      <c r="V2812" s="6">
        <v>12180024</v>
      </c>
      <c r="W2812" s="6">
        <v>52281844</v>
      </c>
      <c r="X2812" s="6">
        <v>49098895</v>
      </c>
      <c r="Y2812" s="6">
        <v>12129099</v>
      </c>
      <c r="Z2812" s="6">
        <v>9615553</v>
      </c>
      <c r="AA2812" s="6">
        <v>10707126</v>
      </c>
      <c r="AB2812" s="6">
        <v>10139999</v>
      </c>
      <c r="AC2812" s="6">
        <v>427458114</v>
      </c>
      <c r="AD2812" s="6">
        <v>429164615</v>
      </c>
      <c r="AF2812">
        <f t="shared" si="860"/>
        <v>0.14882531687290906</v>
      </c>
      <c r="AG2812">
        <f t="shared" si="861"/>
        <v>0.14449968782393169</v>
      </c>
      <c r="AH2812">
        <f t="shared" si="862"/>
        <v>0.27085754664659495</v>
      </c>
      <c r="AI2812">
        <f t="shared" si="863"/>
        <v>0.24807124478055972</v>
      </c>
      <c r="AJ2812">
        <f t="shared" si="864"/>
        <v>1.1328062264327514</v>
      </c>
      <c r="AK2812">
        <f t="shared" si="865"/>
        <v>0.94827948207884438</v>
      </c>
      <c r="AL2812">
        <f t="shared" si="866"/>
        <v>0.25649521628035954</v>
      </c>
      <c r="AM2812">
        <f t="shared" si="867"/>
        <v>0.23820560037569163</v>
      </c>
      <c r="AN2812">
        <f t="shared" si="868"/>
        <v>0.71893558306780458</v>
      </c>
      <c r="AO2812">
        <f t="shared" si="869"/>
        <v>0.73941059162329414</v>
      </c>
      <c r="AP2812">
        <f t="shared" si="870"/>
        <v>1</v>
      </c>
      <c r="AQ2812">
        <f t="shared" si="871"/>
        <v>1</v>
      </c>
      <c r="AR2812">
        <f t="shared" si="872"/>
        <v>1</v>
      </c>
      <c r="AS2812">
        <f t="shared" si="873"/>
        <v>0</v>
      </c>
      <c r="AT2812">
        <f t="shared" si="874"/>
        <v>0</v>
      </c>
      <c r="AU2812">
        <f t="shared" si="875"/>
        <v>1</v>
      </c>
      <c r="AV2812">
        <f t="shared" si="876"/>
        <v>1</v>
      </c>
      <c r="AW2812">
        <f t="shared" si="877"/>
        <v>0</v>
      </c>
      <c r="AX2812">
        <f t="shared" si="878"/>
        <v>1</v>
      </c>
      <c r="AY2812">
        <f t="shared" si="879"/>
        <v>6</v>
      </c>
    </row>
    <row r="2813" spans="1:51" x14ac:dyDescent="0.3">
      <c r="A2813" s="1" t="s">
        <v>2807</v>
      </c>
      <c r="B2813" s="2">
        <v>4250153</v>
      </c>
      <c r="C2813" s="3" t="s">
        <v>5335</v>
      </c>
      <c r="D2813" s="5">
        <v>25.94</v>
      </c>
      <c r="E2813" s="5">
        <v>746.28767816000004</v>
      </c>
      <c r="F2813" s="3" t="s">
        <v>4500</v>
      </c>
      <c r="G2813" s="3" t="s">
        <v>4574</v>
      </c>
      <c r="H2813" s="3" t="s">
        <v>4575</v>
      </c>
      <c r="I2813" s="3" t="s">
        <v>4575</v>
      </c>
      <c r="J2813" s="3" t="s">
        <v>4736</v>
      </c>
      <c r="K2813" s="6">
        <v>680014</v>
      </c>
      <c r="L2813" s="6">
        <v>695005</v>
      </c>
      <c r="M2813" s="6">
        <v>-56716</v>
      </c>
      <c r="N2813" s="6">
        <v>-51862</v>
      </c>
      <c r="O2813" s="6">
        <v>-63147</v>
      </c>
      <c r="P2813" s="6">
        <v>-58205</v>
      </c>
      <c r="Q2813" s="6">
        <v>19580</v>
      </c>
      <c r="R2813" s="6">
        <v>-150293</v>
      </c>
      <c r="S2813" s="6">
        <v>199586</v>
      </c>
      <c r="T2813" s="6">
        <v>117956</v>
      </c>
      <c r="U2813" s="6" t="s">
        <v>4474</v>
      </c>
      <c r="V2813" s="6" t="s">
        <v>4474</v>
      </c>
      <c r="W2813" s="6">
        <v>862636</v>
      </c>
      <c r="X2813" s="6">
        <v>754086</v>
      </c>
      <c r="Y2813" s="6">
        <v>769336</v>
      </c>
      <c r="Z2813" s="6">
        <v>657572</v>
      </c>
      <c r="AA2813" s="6">
        <v>271357</v>
      </c>
      <c r="AB2813" s="6">
        <v>253028</v>
      </c>
      <c r="AC2813" s="6">
        <v>28768000</v>
      </c>
      <c r="AD2813" s="6">
        <v>28679000</v>
      </c>
      <c r="AF2813">
        <f t="shared" si="860"/>
        <v>2.2697870248865108E-2</v>
      </c>
      <c r="AG2813">
        <f t="shared" si="861"/>
        <v>-0.19930485382303875</v>
      </c>
      <c r="AH2813" t="e">
        <f t="shared" si="862"/>
        <v>#VALUE!</v>
      </c>
      <c r="AI2813" t="e">
        <f t="shared" si="863"/>
        <v>#VALUE!</v>
      </c>
      <c r="AJ2813">
        <f t="shared" si="864"/>
        <v>2.8351433720154628</v>
      </c>
      <c r="AK2813">
        <f t="shared" si="865"/>
        <v>2.5988111987606115</v>
      </c>
      <c r="AL2813">
        <f t="shared" si="866"/>
        <v>-9.2861323443340874E-2</v>
      </c>
      <c r="AM2813">
        <f t="shared" si="867"/>
        <v>-8.374759893813713E-2</v>
      </c>
      <c r="AN2813">
        <f t="shared" si="868"/>
        <v>0.78829772928558506</v>
      </c>
      <c r="AO2813">
        <f t="shared" si="869"/>
        <v>0.92165217229865026</v>
      </c>
      <c r="AP2813">
        <f t="shared" si="870"/>
        <v>1</v>
      </c>
      <c r="AQ2813">
        <f t="shared" si="871"/>
        <v>1</v>
      </c>
      <c r="AR2813">
        <f t="shared" si="872"/>
        <v>1</v>
      </c>
      <c r="AS2813">
        <f t="shared" si="873"/>
        <v>1</v>
      </c>
      <c r="AT2813">
        <f t="shared" si="874"/>
        <v>0</v>
      </c>
      <c r="AU2813">
        <f t="shared" si="875"/>
        <v>1</v>
      </c>
      <c r="AV2813">
        <f t="shared" si="876"/>
        <v>0</v>
      </c>
      <c r="AW2813">
        <f t="shared" si="877"/>
        <v>0</v>
      </c>
      <c r="AX2813">
        <f t="shared" si="878"/>
        <v>0</v>
      </c>
      <c r="AY2813">
        <f t="shared" si="879"/>
        <v>5</v>
      </c>
    </row>
    <row r="2814" spans="1:51" x14ac:dyDescent="0.3">
      <c r="A2814" s="1" t="s">
        <v>2808</v>
      </c>
      <c r="B2814" s="2">
        <v>4963468</v>
      </c>
      <c r="C2814" s="3" t="s">
        <v>5335</v>
      </c>
      <c r="D2814" s="5">
        <v>21.38</v>
      </c>
      <c r="E2814" s="5">
        <v>1533.3157243400001</v>
      </c>
      <c r="F2814" s="3" t="s">
        <v>4500</v>
      </c>
      <c r="G2814" s="3" t="s">
        <v>4574</v>
      </c>
      <c r="H2814" s="3" t="s">
        <v>4575</v>
      </c>
      <c r="I2814" s="3" t="s">
        <v>4575</v>
      </c>
      <c r="J2814" s="3" t="s">
        <v>4736</v>
      </c>
      <c r="K2814" s="6">
        <v>787188</v>
      </c>
      <c r="L2814" s="6">
        <v>792882</v>
      </c>
      <c r="M2814" s="6">
        <v>107276</v>
      </c>
      <c r="N2814" s="6">
        <v>116104</v>
      </c>
      <c r="O2814" s="6">
        <v>38195</v>
      </c>
      <c r="P2814" s="6">
        <v>44149</v>
      </c>
      <c r="Q2814" s="6">
        <v>-599345</v>
      </c>
      <c r="R2814" s="6">
        <v>-586910</v>
      </c>
      <c r="S2814" s="6">
        <v>142241</v>
      </c>
      <c r="T2814" s="6">
        <v>119607</v>
      </c>
      <c r="U2814" s="6">
        <v>75000</v>
      </c>
      <c r="V2814" s="6">
        <v>75000</v>
      </c>
      <c r="W2814" s="6">
        <v>2070672</v>
      </c>
      <c r="X2814" s="6">
        <v>2085416</v>
      </c>
      <c r="Y2814" s="6">
        <v>583713</v>
      </c>
      <c r="Z2814" s="6">
        <v>590050</v>
      </c>
      <c r="AA2814" s="6">
        <v>347102</v>
      </c>
      <c r="AB2814" s="6">
        <v>383204</v>
      </c>
      <c r="AC2814" s="6">
        <v>71715229</v>
      </c>
      <c r="AD2814" s="6">
        <v>71311409</v>
      </c>
      <c r="AF2814">
        <f t="shared" si="860"/>
        <v>-0.28944468269238199</v>
      </c>
      <c r="AG2814">
        <f t="shared" si="861"/>
        <v>-0.28143545460474073</v>
      </c>
      <c r="AH2814">
        <f t="shared" si="862"/>
        <v>3.6220125640371824E-2</v>
      </c>
      <c r="AI2814">
        <f t="shared" si="863"/>
        <v>3.5964047461034154E-2</v>
      </c>
      <c r="AJ2814">
        <f t="shared" si="864"/>
        <v>1.6816757033955436</v>
      </c>
      <c r="AK2814">
        <f t="shared" si="865"/>
        <v>1.5397803780753854</v>
      </c>
      <c r="AL2814">
        <f t="shared" si="866"/>
        <v>4.8520810784717247E-2</v>
      </c>
      <c r="AM2814">
        <f t="shared" si="867"/>
        <v>5.5681677727581154E-2</v>
      </c>
      <c r="AN2814">
        <f t="shared" si="868"/>
        <v>0.38016064350124018</v>
      </c>
      <c r="AO2814">
        <f t="shared" si="869"/>
        <v>0.3802032783866624</v>
      </c>
      <c r="AP2814">
        <f t="shared" si="870"/>
        <v>0</v>
      </c>
      <c r="AQ2814">
        <f t="shared" si="871"/>
        <v>1</v>
      </c>
      <c r="AR2814">
        <f t="shared" si="872"/>
        <v>0</v>
      </c>
      <c r="AS2814">
        <f t="shared" si="873"/>
        <v>1</v>
      </c>
      <c r="AT2814">
        <f t="shared" si="874"/>
        <v>0</v>
      </c>
      <c r="AU2814">
        <f t="shared" si="875"/>
        <v>1</v>
      </c>
      <c r="AV2814">
        <f t="shared" si="876"/>
        <v>0</v>
      </c>
      <c r="AW2814">
        <f t="shared" si="877"/>
        <v>0</v>
      </c>
      <c r="AX2814">
        <f t="shared" si="878"/>
        <v>0</v>
      </c>
      <c r="AY2814">
        <f t="shared" si="879"/>
        <v>3</v>
      </c>
    </row>
    <row r="2815" spans="1:51" x14ac:dyDescent="0.3">
      <c r="A2815" s="1" t="s">
        <v>2809</v>
      </c>
      <c r="B2815" s="2">
        <v>19574131</v>
      </c>
      <c r="C2815" s="3" t="s">
        <v>5337</v>
      </c>
      <c r="D2815" s="5">
        <v>13.81</v>
      </c>
      <c r="E2815" s="5">
        <v>1126.6738937699999</v>
      </c>
      <c r="F2815" s="3" t="s">
        <v>4525</v>
      </c>
      <c r="G2815" s="3" t="s">
        <v>4526</v>
      </c>
      <c r="H2815" s="3" t="s">
        <v>4527</v>
      </c>
      <c r="I2815" s="3" t="s">
        <v>4527</v>
      </c>
      <c r="J2815" s="3" t="s">
        <v>4528</v>
      </c>
      <c r="K2815" s="6">
        <v>155646</v>
      </c>
      <c r="L2815" s="6">
        <v>148013</v>
      </c>
      <c r="M2815" s="6">
        <v>96423</v>
      </c>
      <c r="N2815" s="6">
        <v>97344</v>
      </c>
      <c r="O2815" s="6">
        <v>22822</v>
      </c>
      <c r="P2815" s="6">
        <v>28377</v>
      </c>
      <c r="Q2815" s="6">
        <v>-4614</v>
      </c>
      <c r="R2815" s="6">
        <v>4947</v>
      </c>
      <c r="S2815" s="6">
        <v>90771</v>
      </c>
      <c r="T2815" s="6">
        <v>82778</v>
      </c>
      <c r="U2815" s="6">
        <v>780056</v>
      </c>
      <c r="V2815" s="6">
        <v>727655</v>
      </c>
      <c r="W2815" s="6">
        <v>2185249</v>
      </c>
      <c r="X2815" s="6">
        <v>2097986</v>
      </c>
      <c r="Y2815" s="6" t="s">
        <v>4474</v>
      </c>
      <c r="Z2815" s="6" t="s">
        <v>4474</v>
      </c>
      <c r="AA2815" s="6" t="s">
        <v>4474</v>
      </c>
      <c r="AB2815" s="6" t="s">
        <v>4474</v>
      </c>
      <c r="AC2815" s="6">
        <v>81583917</v>
      </c>
      <c r="AD2815" s="6">
        <v>77377679</v>
      </c>
      <c r="AF2815">
        <f t="shared" si="860"/>
        <v>-2.1114298645142958E-3</v>
      </c>
      <c r="AG2815">
        <f t="shared" si="861"/>
        <v>2.3579756966919702E-3</v>
      </c>
      <c r="AH2815">
        <f t="shared" si="862"/>
        <v>0.35696435509179963</v>
      </c>
      <c r="AI2815">
        <f t="shared" si="863"/>
        <v>0.34683501224507696</v>
      </c>
      <c r="AJ2815" t="e">
        <f t="shared" si="864"/>
        <v>#VALUE!</v>
      </c>
      <c r="AK2815" t="e">
        <f t="shared" si="865"/>
        <v>#VALUE!</v>
      </c>
      <c r="AL2815">
        <f t="shared" si="866"/>
        <v>0.14662760366472635</v>
      </c>
      <c r="AM2815">
        <f t="shared" si="867"/>
        <v>0.1917196462472891</v>
      </c>
      <c r="AN2815">
        <f t="shared" si="868"/>
        <v>7.1225750475117477E-2</v>
      </c>
      <c r="AO2815">
        <f t="shared" si="869"/>
        <v>7.0550041801994867E-2</v>
      </c>
      <c r="AP2815">
        <f t="shared" si="870"/>
        <v>0</v>
      </c>
      <c r="AQ2815">
        <f t="shared" si="871"/>
        <v>1</v>
      </c>
      <c r="AR2815">
        <f t="shared" si="872"/>
        <v>0</v>
      </c>
      <c r="AS2815">
        <f t="shared" si="873"/>
        <v>1</v>
      </c>
      <c r="AT2815">
        <f t="shared" si="874"/>
        <v>0</v>
      </c>
      <c r="AU2815">
        <f t="shared" si="875"/>
        <v>0</v>
      </c>
      <c r="AV2815">
        <f t="shared" si="876"/>
        <v>0</v>
      </c>
      <c r="AW2815">
        <f t="shared" si="877"/>
        <v>1</v>
      </c>
      <c r="AX2815">
        <f t="shared" si="878"/>
        <v>0</v>
      </c>
      <c r="AY2815">
        <f t="shared" si="879"/>
        <v>3</v>
      </c>
    </row>
    <row r="2816" spans="1:51" x14ac:dyDescent="0.3">
      <c r="A2816" s="1" t="s">
        <v>2810</v>
      </c>
      <c r="B2816" s="2">
        <v>28190766</v>
      </c>
      <c r="C2816" s="3" t="s">
        <v>5337</v>
      </c>
      <c r="D2816" s="5">
        <v>12.9</v>
      </c>
      <c r="E2816" s="5">
        <v>1016.0232984</v>
      </c>
      <c r="F2816" s="3" t="s">
        <v>4480</v>
      </c>
      <c r="G2816" s="3" t="s">
        <v>4491</v>
      </c>
      <c r="H2816" s="3" t="s">
        <v>4492</v>
      </c>
      <c r="I2816" s="3" t="s">
        <v>4493</v>
      </c>
      <c r="J2816" s="3"/>
      <c r="K2816" s="6" t="s">
        <v>4474</v>
      </c>
      <c r="L2816" s="6" t="s">
        <v>4474</v>
      </c>
      <c r="M2816" s="6" t="s">
        <v>4474</v>
      </c>
      <c r="N2816" s="6" t="s">
        <v>4474</v>
      </c>
      <c r="O2816" s="6" t="s">
        <v>4474</v>
      </c>
      <c r="P2816" s="6" t="s">
        <v>4474</v>
      </c>
      <c r="Q2816" s="6" t="s">
        <v>4474</v>
      </c>
      <c r="R2816" s="6" t="s">
        <v>4474</v>
      </c>
      <c r="S2816" s="6" t="s">
        <v>4474</v>
      </c>
      <c r="T2816" s="6" t="s">
        <v>4474</v>
      </c>
      <c r="U2816" s="6" t="s">
        <v>4474</v>
      </c>
      <c r="V2816" s="6" t="s">
        <v>4474</v>
      </c>
      <c r="W2816" s="6" t="s">
        <v>4474</v>
      </c>
      <c r="X2816" s="6" t="s">
        <v>4474</v>
      </c>
      <c r="Y2816" s="6" t="s">
        <v>4474</v>
      </c>
      <c r="Z2816" s="6" t="s">
        <v>4474</v>
      </c>
      <c r="AA2816" s="6" t="s">
        <v>4474</v>
      </c>
      <c r="AB2816" s="6" t="s">
        <v>4474</v>
      </c>
      <c r="AC2816" s="6" t="s">
        <v>4474</v>
      </c>
      <c r="AD2816" s="6" t="s">
        <v>4474</v>
      </c>
      <c r="AF2816" t="e">
        <f t="shared" si="860"/>
        <v>#VALUE!</v>
      </c>
      <c r="AG2816" t="e">
        <f t="shared" si="861"/>
        <v>#VALUE!</v>
      </c>
      <c r="AH2816" t="e">
        <f t="shared" si="862"/>
        <v>#VALUE!</v>
      </c>
      <c r="AI2816" t="e">
        <f t="shared" si="863"/>
        <v>#VALUE!</v>
      </c>
      <c r="AJ2816" t="e">
        <f t="shared" si="864"/>
        <v>#VALUE!</v>
      </c>
      <c r="AK2816" t="e">
        <f t="shared" si="865"/>
        <v>#VALUE!</v>
      </c>
      <c r="AL2816" t="e">
        <f t="shared" si="866"/>
        <v>#VALUE!</v>
      </c>
      <c r="AM2816" t="e">
        <f t="shared" si="867"/>
        <v>#VALUE!</v>
      </c>
      <c r="AN2816" t="e">
        <f t="shared" si="868"/>
        <v>#VALUE!</v>
      </c>
      <c r="AO2816" t="e">
        <f t="shared" si="869"/>
        <v>#VALUE!</v>
      </c>
      <c r="AP2816">
        <f t="shared" si="870"/>
        <v>0</v>
      </c>
      <c r="AQ2816">
        <f t="shared" si="871"/>
        <v>0</v>
      </c>
      <c r="AR2816">
        <f t="shared" si="872"/>
        <v>0</v>
      </c>
      <c r="AS2816">
        <f t="shared" si="873"/>
        <v>0</v>
      </c>
      <c r="AT2816">
        <f t="shared" si="874"/>
        <v>0</v>
      </c>
      <c r="AU2816">
        <f t="shared" si="875"/>
        <v>0</v>
      </c>
      <c r="AV2816">
        <f t="shared" si="876"/>
        <v>0</v>
      </c>
      <c r="AW2816">
        <f t="shared" si="877"/>
        <v>0</v>
      </c>
      <c r="AX2816">
        <f t="shared" si="878"/>
        <v>0</v>
      </c>
      <c r="AY2816">
        <f t="shared" si="879"/>
        <v>0</v>
      </c>
    </row>
    <row r="2817" spans="1:51" x14ac:dyDescent="0.3">
      <c r="A2817" s="1" t="s">
        <v>2811</v>
      </c>
      <c r="B2817" s="2">
        <v>4853756</v>
      </c>
      <c r="C2817" s="3" t="s">
        <v>5337</v>
      </c>
      <c r="D2817" s="5">
        <v>7.3</v>
      </c>
      <c r="E2817" s="5">
        <v>60.248812600000001</v>
      </c>
      <c r="F2817" s="3" t="s">
        <v>4470</v>
      </c>
      <c r="G2817" s="3" t="s">
        <v>4512</v>
      </c>
      <c r="H2817" s="3" t="s">
        <v>4522</v>
      </c>
      <c r="I2817" s="3" t="s">
        <v>4645</v>
      </c>
      <c r="J2817" s="3" t="s">
        <v>5198</v>
      </c>
      <c r="K2817" s="6">
        <v>996890</v>
      </c>
      <c r="L2817" s="6">
        <v>1033356</v>
      </c>
      <c r="M2817" s="6">
        <v>-90279</v>
      </c>
      <c r="N2817" s="6">
        <v>-128427</v>
      </c>
      <c r="O2817" s="6">
        <v>-112213</v>
      </c>
      <c r="P2817" s="6">
        <v>-150980</v>
      </c>
      <c r="Q2817" s="6">
        <v>-562812</v>
      </c>
      <c r="R2817" s="6">
        <v>-1069595</v>
      </c>
      <c r="S2817" s="6">
        <v>-430050</v>
      </c>
      <c r="T2817" s="6">
        <v>-2079668</v>
      </c>
      <c r="U2817" s="6">
        <v>120252</v>
      </c>
      <c r="V2817" s="6">
        <v>117670</v>
      </c>
      <c r="W2817" s="6">
        <v>696783</v>
      </c>
      <c r="X2817" s="6">
        <v>897265</v>
      </c>
      <c r="Y2817" s="6">
        <v>589432</v>
      </c>
      <c r="Z2817" s="6">
        <v>785591</v>
      </c>
      <c r="AA2817" s="6">
        <v>872438</v>
      </c>
      <c r="AB2817" s="6">
        <v>1044207</v>
      </c>
      <c r="AC2817" s="6">
        <v>8252959</v>
      </c>
      <c r="AD2817" s="6">
        <v>8247647</v>
      </c>
      <c r="AF2817">
        <f t="shared" si="860"/>
        <v>-0.80772923564438281</v>
      </c>
      <c r="AG2817">
        <f t="shared" si="861"/>
        <v>-1.1920614311268132</v>
      </c>
      <c r="AH2817">
        <f t="shared" si="862"/>
        <v>0.17258170764786168</v>
      </c>
      <c r="AI2817">
        <f t="shared" si="863"/>
        <v>0.13114297336907157</v>
      </c>
      <c r="AJ2817">
        <f t="shared" si="864"/>
        <v>0.67561477147946325</v>
      </c>
      <c r="AK2817">
        <f t="shared" si="865"/>
        <v>0.75233263136523698</v>
      </c>
      <c r="AL2817">
        <f t="shared" si="866"/>
        <v>-0.11256307115128049</v>
      </c>
      <c r="AM2817">
        <f t="shared" si="867"/>
        <v>-0.14610647250318379</v>
      </c>
      <c r="AN2817">
        <f t="shared" si="868"/>
        <v>1.4307036767544559</v>
      </c>
      <c r="AO2817">
        <f t="shared" si="869"/>
        <v>1.1516731400422395</v>
      </c>
      <c r="AP2817">
        <f t="shared" si="870"/>
        <v>0</v>
      </c>
      <c r="AQ2817">
        <f t="shared" si="871"/>
        <v>0</v>
      </c>
      <c r="AR2817">
        <f t="shared" si="872"/>
        <v>1</v>
      </c>
      <c r="AS2817">
        <f t="shared" si="873"/>
        <v>1</v>
      </c>
      <c r="AT2817">
        <f t="shared" si="874"/>
        <v>0</v>
      </c>
      <c r="AU2817">
        <f t="shared" si="875"/>
        <v>0</v>
      </c>
      <c r="AV2817">
        <f t="shared" si="876"/>
        <v>1</v>
      </c>
      <c r="AW2817">
        <f t="shared" si="877"/>
        <v>1</v>
      </c>
      <c r="AX2817">
        <f t="shared" si="878"/>
        <v>0</v>
      </c>
      <c r="AY2817">
        <f t="shared" si="879"/>
        <v>4</v>
      </c>
    </row>
    <row r="2818" spans="1:51" x14ac:dyDescent="0.3">
      <c r="A2818" s="1" t="s">
        <v>2812</v>
      </c>
      <c r="B2818" s="2">
        <v>100416340</v>
      </c>
      <c r="C2818" s="3" t="s">
        <v>5335</v>
      </c>
      <c r="D2818" s="5">
        <v>2.42</v>
      </c>
      <c r="E2818" s="5">
        <v>390.97777488000003</v>
      </c>
      <c r="F2818" s="3" t="s">
        <v>4470</v>
      </c>
      <c r="G2818" s="3" t="s">
        <v>4471</v>
      </c>
      <c r="H2818" s="3" t="s">
        <v>4673</v>
      </c>
      <c r="I2818" s="3" t="s">
        <v>4673</v>
      </c>
      <c r="J2818" s="3" t="s">
        <v>4544</v>
      </c>
      <c r="K2818" s="6" t="s">
        <v>4474</v>
      </c>
      <c r="L2818" s="6" t="s">
        <v>4474</v>
      </c>
      <c r="M2818" s="6">
        <v>-250002</v>
      </c>
      <c r="N2818" s="6">
        <v>-230203</v>
      </c>
      <c r="O2818" s="6">
        <v>-250642</v>
      </c>
      <c r="P2818" s="6">
        <v>-230860</v>
      </c>
      <c r="Q2818" s="6">
        <v>-293698</v>
      </c>
      <c r="R2818" s="6">
        <v>-274178</v>
      </c>
      <c r="S2818" s="6">
        <v>-184038</v>
      </c>
      <c r="T2818" s="6">
        <v>-198328</v>
      </c>
      <c r="U2818" s="6" t="s">
        <v>4474</v>
      </c>
      <c r="V2818" s="6" t="s">
        <v>4474</v>
      </c>
      <c r="W2818" s="6">
        <v>352537</v>
      </c>
      <c r="X2818" s="6">
        <v>404473</v>
      </c>
      <c r="Y2818" s="6">
        <v>348608</v>
      </c>
      <c r="Z2818" s="6">
        <v>398319</v>
      </c>
      <c r="AA2818" s="6">
        <v>31743</v>
      </c>
      <c r="AB2818" s="6">
        <v>23125</v>
      </c>
      <c r="AC2818" s="6">
        <v>160480449</v>
      </c>
      <c r="AD2818" s="6">
        <v>159950000</v>
      </c>
      <c r="AF2818">
        <f t="shared" si="860"/>
        <v>-0.83309836981650154</v>
      </c>
      <c r="AG2818">
        <f t="shared" si="861"/>
        <v>-0.67786477712974658</v>
      </c>
      <c r="AH2818" t="e">
        <f t="shared" si="862"/>
        <v>#VALUE!</v>
      </c>
      <c r="AI2818" t="e">
        <f t="shared" si="863"/>
        <v>#VALUE!</v>
      </c>
      <c r="AJ2818">
        <f t="shared" si="864"/>
        <v>10.982200800176416</v>
      </c>
      <c r="AK2818">
        <f t="shared" si="865"/>
        <v>17.224605405405406</v>
      </c>
      <c r="AL2818" t="e">
        <f t="shared" si="866"/>
        <v>#VALUE!</v>
      </c>
      <c r="AM2818" t="e">
        <f t="shared" si="867"/>
        <v>#VALUE!</v>
      </c>
      <c r="AN2818" t="e">
        <f t="shared" si="868"/>
        <v>#VALUE!</v>
      </c>
      <c r="AO2818" t="e">
        <f t="shared" si="869"/>
        <v>#VALUE!</v>
      </c>
      <c r="AP2818">
        <f t="shared" si="870"/>
        <v>0</v>
      </c>
      <c r="AQ2818">
        <f t="shared" si="871"/>
        <v>0</v>
      </c>
      <c r="AR2818">
        <f t="shared" si="872"/>
        <v>0</v>
      </c>
      <c r="AS2818">
        <f t="shared" si="873"/>
        <v>1</v>
      </c>
      <c r="AT2818">
        <f t="shared" si="874"/>
        <v>0</v>
      </c>
      <c r="AU2818">
        <f t="shared" si="875"/>
        <v>0</v>
      </c>
      <c r="AV2818">
        <f t="shared" si="876"/>
        <v>0</v>
      </c>
      <c r="AW2818">
        <f t="shared" si="877"/>
        <v>0</v>
      </c>
      <c r="AX2818">
        <f t="shared" si="878"/>
        <v>0</v>
      </c>
      <c r="AY2818">
        <f t="shared" si="879"/>
        <v>1</v>
      </c>
    </row>
    <row r="2819" spans="1:51" x14ac:dyDescent="0.3">
      <c r="A2819" s="1" t="s">
        <v>2813</v>
      </c>
      <c r="B2819" s="2">
        <v>4112883</v>
      </c>
      <c r="C2819" s="3" t="s">
        <v>5335</v>
      </c>
      <c r="D2819" s="5">
        <v>143.03</v>
      </c>
      <c r="E2819" s="5">
        <v>14481.34568033</v>
      </c>
      <c r="F2819" s="3" t="s">
        <v>4470</v>
      </c>
      <c r="G2819" s="3" t="s">
        <v>4471</v>
      </c>
      <c r="H2819" s="3" t="s">
        <v>4489</v>
      </c>
      <c r="I2819" s="3" t="s">
        <v>4489</v>
      </c>
      <c r="J2819" s="3" t="s">
        <v>4495</v>
      </c>
      <c r="K2819" s="6">
        <v>2242800</v>
      </c>
      <c r="L2819" s="6">
        <v>2119500</v>
      </c>
      <c r="M2819" s="6">
        <v>628000</v>
      </c>
      <c r="N2819" s="6">
        <v>569400</v>
      </c>
      <c r="O2819" s="6">
        <v>602300</v>
      </c>
      <c r="P2819" s="6">
        <v>544700</v>
      </c>
      <c r="Q2819" s="6">
        <v>385900</v>
      </c>
      <c r="R2819" s="6">
        <v>339200</v>
      </c>
      <c r="S2819" s="6">
        <v>476400</v>
      </c>
      <c r="T2819" s="6">
        <v>530400</v>
      </c>
      <c r="U2819" s="6" t="s">
        <v>4474</v>
      </c>
      <c r="V2819" s="6" t="s">
        <v>4474</v>
      </c>
      <c r="W2819" s="6">
        <v>3535000</v>
      </c>
      <c r="X2819" s="6">
        <v>3305000</v>
      </c>
      <c r="Y2819" s="6">
        <v>1876600</v>
      </c>
      <c r="Z2819" s="6">
        <v>1669800</v>
      </c>
      <c r="AA2819" s="6">
        <v>429700</v>
      </c>
      <c r="AB2819" s="6">
        <v>398500</v>
      </c>
      <c r="AC2819" s="6">
        <v>101200000</v>
      </c>
      <c r="AD2819" s="6">
        <v>100900000</v>
      </c>
      <c r="AF2819">
        <f t="shared" si="860"/>
        <v>0.10916548797736916</v>
      </c>
      <c r="AG2819">
        <f t="shared" si="861"/>
        <v>0.10263237518910741</v>
      </c>
      <c r="AH2819" t="e">
        <f t="shared" si="862"/>
        <v>#VALUE!</v>
      </c>
      <c r="AI2819" t="e">
        <f t="shared" si="863"/>
        <v>#VALUE!</v>
      </c>
      <c r="AJ2819">
        <f t="shared" si="864"/>
        <v>4.3672329532231791</v>
      </c>
      <c r="AK2819">
        <f t="shared" si="865"/>
        <v>4.1902132998745296</v>
      </c>
      <c r="AL2819">
        <f t="shared" si="866"/>
        <v>0.26854824326734439</v>
      </c>
      <c r="AM2819">
        <f t="shared" si="867"/>
        <v>0.25699457419202643</v>
      </c>
      <c r="AN2819">
        <f t="shared" si="868"/>
        <v>0.63445544554455446</v>
      </c>
      <c r="AO2819">
        <f t="shared" si="869"/>
        <v>0.64130105900151291</v>
      </c>
      <c r="AP2819">
        <f t="shared" si="870"/>
        <v>1</v>
      </c>
      <c r="AQ2819">
        <f t="shared" si="871"/>
        <v>1</v>
      </c>
      <c r="AR2819">
        <f t="shared" si="872"/>
        <v>1</v>
      </c>
      <c r="AS2819">
        <f t="shared" si="873"/>
        <v>1</v>
      </c>
      <c r="AT2819">
        <f t="shared" si="874"/>
        <v>0</v>
      </c>
      <c r="AU2819">
        <f t="shared" si="875"/>
        <v>1</v>
      </c>
      <c r="AV2819">
        <f t="shared" si="876"/>
        <v>1</v>
      </c>
      <c r="AW2819">
        <f t="shared" si="877"/>
        <v>0</v>
      </c>
      <c r="AX2819">
        <f t="shared" si="878"/>
        <v>0</v>
      </c>
      <c r="AY2819">
        <f t="shared" si="879"/>
        <v>6</v>
      </c>
    </row>
    <row r="2820" spans="1:51" x14ac:dyDescent="0.3">
      <c r="A2820" s="1" t="s">
        <v>2814</v>
      </c>
      <c r="B2820" s="2">
        <v>14082830</v>
      </c>
      <c r="C2820" s="3" t="s">
        <v>5338</v>
      </c>
      <c r="D2820" s="5">
        <v>18.809999999999999</v>
      </c>
      <c r="E2820" s="5">
        <v>279.41737725000002</v>
      </c>
      <c r="F2820" s="3" t="s">
        <v>4470</v>
      </c>
      <c r="G2820" s="3" t="s">
        <v>4471</v>
      </c>
      <c r="H2820" s="3" t="s">
        <v>4489</v>
      </c>
      <c r="I2820" s="3" t="s">
        <v>4489</v>
      </c>
      <c r="J2820" s="3" t="s">
        <v>4495</v>
      </c>
      <c r="K2820" s="6">
        <v>925</v>
      </c>
      <c r="L2820" s="6">
        <v>925</v>
      </c>
      <c r="M2820" s="6">
        <v>-72449</v>
      </c>
      <c r="N2820" s="6">
        <v>-65467</v>
      </c>
      <c r="O2820" s="6">
        <v>-75726</v>
      </c>
      <c r="P2820" s="6">
        <v>-68765</v>
      </c>
      <c r="Q2820" s="6">
        <v>-53247</v>
      </c>
      <c r="R2820" s="6">
        <v>-47607</v>
      </c>
      <c r="S2820" s="6">
        <v>-70079</v>
      </c>
      <c r="T2820" s="6">
        <v>-66083</v>
      </c>
      <c r="U2820" s="6" t="s">
        <v>4474</v>
      </c>
      <c r="V2820" s="6" t="s">
        <v>4474</v>
      </c>
      <c r="W2820" s="6">
        <v>164120</v>
      </c>
      <c r="X2820" s="6">
        <v>179823</v>
      </c>
      <c r="Y2820" s="6">
        <v>143647</v>
      </c>
      <c r="Z2820" s="6">
        <v>159149</v>
      </c>
      <c r="AA2820" s="6">
        <v>15800</v>
      </c>
      <c r="AB2820" s="6">
        <v>13073</v>
      </c>
      <c r="AC2820" s="6">
        <v>13010867</v>
      </c>
      <c r="AD2820" s="6">
        <v>12989208</v>
      </c>
      <c r="AF2820">
        <f t="shared" si="860"/>
        <v>-0.32443943456007801</v>
      </c>
      <c r="AG2820">
        <f t="shared" si="861"/>
        <v>-0.26474366460352677</v>
      </c>
      <c r="AH2820" t="e">
        <f t="shared" si="862"/>
        <v>#VALUE!</v>
      </c>
      <c r="AI2820" t="e">
        <f t="shared" si="863"/>
        <v>#VALUE!</v>
      </c>
      <c r="AJ2820">
        <f t="shared" si="864"/>
        <v>9.0915822784810132</v>
      </c>
      <c r="AK2820">
        <f t="shared" si="865"/>
        <v>12.173869808001223</v>
      </c>
      <c r="AL2820">
        <f t="shared" si="866"/>
        <v>-81.865945945945953</v>
      </c>
      <c r="AM2820">
        <f t="shared" si="867"/>
        <v>-74.340540540540545</v>
      </c>
      <c r="AN2820">
        <f t="shared" si="868"/>
        <v>5.6361199122593221E-3</v>
      </c>
      <c r="AO2820">
        <f t="shared" si="869"/>
        <v>5.1439471035407041E-3</v>
      </c>
      <c r="AP2820">
        <f t="shared" si="870"/>
        <v>0</v>
      </c>
      <c r="AQ2820">
        <f t="shared" si="871"/>
        <v>0</v>
      </c>
      <c r="AR2820">
        <f t="shared" si="872"/>
        <v>0</v>
      </c>
      <c r="AS2820">
        <f t="shared" si="873"/>
        <v>0</v>
      </c>
      <c r="AT2820">
        <f t="shared" si="874"/>
        <v>0</v>
      </c>
      <c r="AU2820">
        <f t="shared" si="875"/>
        <v>0</v>
      </c>
      <c r="AV2820">
        <f t="shared" si="876"/>
        <v>0</v>
      </c>
      <c r="AW2820">
        <f t="shared" si="877"/>
        <v>1</v>
      </c>
      <c r="AX2820">
        <f t="shared" si="878"/>
        <v>0</v>
      </c>
      <c r="AY2820">
        <f t="shared" si="879"/>
        <v>1</v>
      </c>
    </row>
    <row r="2821" spans="1:51" x14ac:dyDescent="0.3">
      <c r="A2821" s="1" t="s">
        <v>2815</v>
      </c>
      <c r="B2821" s="2">
        <v>5009131</v>
      </c>
      <c r="C2821" s="3" t="s">
        <v>5338</v>
      </c>
      <c r="D2821" s="5">
        <v>12.11</v>
      </c>
      <c r="E2821" s="5">
        <v>361.46050310999999</v>
      </c>
      <c r="F2821" s="3" t="s">
        <v>4470</v>
      </c>
      <c r="G2821" s="3" t="s">
        <v>4512</v>
      </c>
      <c r="H2821" s="3" t="s">
        <v>4513</v>
      </c>
      <c r="I2821" s="3" t="s">
        <v>4514</v>
      </c>
      <c r="J2821" s="3" t="s">
        <v>4515</v>
      </c>
      <c r="K2821" s="6">
        <v>76452</v>
      </c>
      <c r="L2821" s="6">
        <v>71819</v>
      </c>
      <c r="M2821" s="6">
        <v>-22870</v>
      </c>
      <c r="N2821" s="6">
        <v>-24597</v>
      </c>
      <c r="O2821" s="6">
        <v>-23069</v>
      </c>
      <c r="P2821" s="6">
        <v>-24776</v>
      </c>
      <c r="Q2821" s="6">
        <v>-28091</v>
      </c>
      <c r="R2821" s="6">
        <v>-29896</v>
      </c>
      <c r="S2821" s="6">
        <v>-16493</v>
      </c>
      <c r="T2821" s="6">
        <v>-17071</v>
      </c>
      <c r="U2821" s="6">
        <v>59266</v>
      </c>
      <c r="V2821" s="6">
        <v>59016</v>
      </c>
      <c r="W2821" s="6">
        <v>96303</v>
      </c>
      <c r="X2821" s="6">
        <v>94389</v>
      </c>
      <c r="Y2821" s="6">
        <v>82591</v>
      </c>
      <c r="Z2821" s="6">
        <v>80226</v>
      </c>
      <c r="AA2821" s="6">
        <v>14781</v>
      </c>
      <c r="AB2821" s="6">
        <v>12585</v>
      </c>
      <c r="AC2821" s="6">
        <v>29777966</v>
      </c>
      <c r="AD2821" s="6">
        <v>29139206</v>
      </c>
      <c r="AF2821">
        <f t="shared" si="860"/>
        <v>-0.29169392438449476</v>
      </c>
      <c r="AG2821">
        <f t="shared" si="861"/>
        <v>-0.31673182256406995</v>
      </c>
      <c r="AH2821">
        <f t="shared" si="862"/>
        <v>0.61541177325732321</v>
      </c>
      <c r="AI2821">
        <f t="shared" si="863"/>
        <v>0.6252423481549757</v>
      </c>
      <c r="AJ2821">
        <f t="shared" si="864"/>
        <v>5.5876463026858803</v>
      </c>
      <c r="AK2821">
        <f t="shared" si="865"/>
        <v>6.3747318235995234</v>
      </c>
      <c r="AL2821">
        <f t="shared" si="866"/>
        <v>-0.30174488567990371</v>
      </c>
      <c r="AM2821">
        <f t="shared" si="867"/>
        <v>-0.34497834834793023</v>
      </c>
      <c r="AN2821">
        <f t="shared" si="868"/>
        <v>0.7938693498644902</v>
      </c>
      <c r="AO2821">
        <f t="shared" si="869"/>
        <v>0.7608831537573234</v>
      </c>
      <c r="AP2821">
        <f t="shared" si="870"/>
        <v>0</v>
      </c>
      <c r="AQ2821">
        <f t="shared" si="871"/>
        <v>0</v>
      </c>
      <c r="AR2821">
        <f t="shared" si="872"/>
        <v>1</v>
      </c>
      <c r="AS2821">
        <f t="shared" si="873"/>
        <v>1</v>
      </c>
      <c r="AT2821">
        <f t="shared" si="874"/>
        <v>1</v>
      </c>
      <c r="AU2821">
        <f t="shared" si="875"/>
        <v>0</v>
      </c>
      <c r="AV2821">
        <f t="shared" si="876"/>
        <v>1</v>
      </c>
      <c r="AW2821">
        <f t="shared" si="877"/>
        <v>1</v>
      </c>
      <c r="AX2821">
        <f t="shared" si="878"/>
        <v>0</v>
      </c>
      <c r="AY2821">
        <f t="shared" si="879"/>
        <v>5</v>
      </c>
    </row>
    <row r="2822" spans="1:51" x14ac:dyDescent="0.3">
      <c r="A2822" s="1" t="s">
        <v>2816</v>
      </c>
      <c r="B2822" s="2">
        <v>9714278</v>
      </c>
      <c r="C2822" s="3" t="s">
        <v>5335</v>
      </c>
      <c r="D2822" s="5">
        <v>14.29</v>
      </c>
      <c r="E2822" s="5">
        <v>3841.0658884600002</v>
      </c>
      <c r="F2822" s="3" t="s">
        <v>4654</v>
      </c>
      <c r="G2822" s="3" t="s">
        <v>4654</v>
      </c>
      <c r="H2822" s="3" t="s">
        <v>4655</v>
      </c>
      <c r="I2822" s="3" t="s">
        <v>4725</v>
      </c>
      <c r="J2822" s="3" t="s">
        <v>5199</v>
      </c>
      <c r="K2822" s="6">
        <v>2417879</v>
      </c>
      <c r="L2822" s="6">
        <v>2364806</v>
      </c>
      <c r="M2822" s="6">
        <v>875284</v>
      </c>
      <c r="N2822" s="6">
        <v>956765</v>
      </c>
      <c r="O2822" s="6">
        <v>689832</v>
      </c>
      <c r="P2822" s="6">
        <v>757990</v>
      </c>
      <c r="Q2822" s="6">
        <v>195995</v>
      </c>
      <c r="R2822" s="6">
        <v>247020</v>
      </c>
      <c r="S2822" s="6">
        <v>433772</v>
      </c>
      <c r="T2822" s="6">
        <v>483847</v>
      </c>
      <c r="U2822" s="6">
        <v>6863123</v>
      </c>
      <c r="V2822" s="6">
        <v>7392811</v>
      </c>
      <c r="W2822" s="6">
        <v>11969896</v>
      </c>
      <c r="X2822" s="6">
        <v>11408377</v>
      </c>
      <c r="Y2822" s="6">
        <v>1033956</v>
      </c>
      <c r="Z2822" s="6">
        <v>1124333</v>
      </c>
      <c r="AA2822" s="6">
        <v>2709065</v>
      </c>
      <c r="AB2822" s="6">
        <v>1564800</v>
      </c>
      <c r="AC2822" s="6">
        <v>205069360</v>
      </c>
      <c r="AD2822" s="6">
        <v>205065328</v>
      </c>
      <c r="AF2822">
        <f t="shared" ref="AF2822:AF2885" si="880">Q2822/W2822</f>
        <v>1.6373993558507108E-2</v>
      </c>
      <c r="AG2822">
        <f t="shared" ref="AG2822:AG2885" si="881">R2822/X2822</f>
        <v>2.1652510256279223E-2</v>
      </c>
      <c r="AH2822">
        <f t="shared" ref="AH2822:AH2885" si="882">U2822/W2822</f>
        <v>0.57336529908029277</v>
      </c>
      <c r="AI2822">
        <f t="shared" ref="AI2822:AI2885" si="883">V2822/X2822</f>
        <v>0.64801601489852589</v>
      </c>
      <c r="AJ2822">
        <f t="shared" ref="AJ2822:AJ2885" si="884">Y2822/AA2822</f>
        <v>0.38166526089259578</v>
      </c>
      <c r="AK2822">
        <f t="shared" ref="AK2822:AK2885" si="885">Z2822/AB2822</f>
        <v>0.71851546523517384</v>
      </c>
      <c r="AL2822">
        <f t="shared" ref="AL2822:AL2885" si="886">O2822/K2822</f>
        <v>0.2853045996098233</v>
      </c>
      <c r="AM2822">
        <f t="shared" ref="AM2822:AM2885" si="887">P2822/L2822</f>
        <v>0.32052946415054767</v>
      </c>
      <c r="AN2822">
        <f t="shared" ref="AN2822:AN2885" si="888">K2822/W2822</f>
        <v>0.20199665895175697</v>
      </c>
      <c r="AO2822">
        <f t="shared" ref="AO2822:AO2885" si="889">L2822/X2822</f>
        <v>0.20728680337264452</v>
      </c>
      <c r="AP2822">
        <f t="shared" ref="AP2822:AP2885" si="890">IF(OR(Q2822&lt;0, Q2822="NA"), 0, 1)</f>
        <v>1</v>
      </c>
      <c r="AQ2822">
        <f t="shared" ref="AQ2822:AQ2885" si="891">IF(OR(S2822&lt;0, S2822="NA"), 0, 1)</f>
        <v>1</v>
      </c>
      <c r="AR2822">
        <f t="shared" ref="AR2822:AR2885" si="892">IFERROR(IF((AF2822-AG2822)&gt;0,1,0),0)</f>
        <v>0</v>
      </c>
      <c r="AS2822">
        <f t="shared" ref="AS2822:AS2885" si="893">IFERROR(IF((S2822-Q2822)&gt;0,1,0),0)</f>
        <v>1</v>
      </c>
      <c r="AT2822">
        <f t="shared" ref="AT2822:AT2885" si="894">IFERROR(IF((AH2822-AI2822)&lt;0,1,0),0)</f>
        <v>1</v>
      </c>
      <c r="AU2822">
        <f t="shared" ref="AU2822:AU2885" si="895">IFERROR(IF((AJ2822-AK2822)&gt;0,1,0),0)</f>
        <v>0</v>
      </c>
      <c r="AV2822">
        <f t="shared" ref="AV2822:AV2885" si="896">IFERROR(IF((AL2822-AM2822)&gt;0,1,0),0)</f>
        <v>0</v>
      </c>
      <c r="AW2822">
        <f t="shared" ref="AW2822:AW2885" si="897">IFERROR(IF((AN2822-AO2822)&gt;0,1,0),0)</f>
        <v>0</v>
      </c>
      <c r="AX2822">
        <f t="shared" ref="AX2822:AX2885" si="898">IFERROR(IF((AC2822-AD2822)&lt;0,1,0),0)</f>
        <v>0</v>
      </c>
      <c r="AY2822">
        <f t="shared" ref="AY2822:AY2885" si="899">SUM(AP2822:AX2822)</f>
        <v>4</v>
      </c>
    </row>
    <row r="2823" spans="1:51" x14ac:dyDescent="0.3">
      <c r="A2823" s="1" t="s">
        <v>2817</v>
      </c>
      <c r="B2823" s="2">
        <v>4057128</v>
      </c>
      <c r="C2823" s="3" t="s">
        <v>5337</v>
      </c>
      <c r="D2823" s="5">
        <v>45.65</v>
      </c>
      <c r="E2823" s="5">
        <v>4554.45863895</v>
      </c>
      <c r="F2823" s="3" t="s">
        <v>4651</v>
      </c>
      <c r="G2823" s="3" t="s">
        <v>4651</v>
      </c>
      <c r="H2823" s="3" t="s">
        <v>4783</v>
      </c>
      <c r="I2823" s="3" t="s">
        <v>4783</v>
      </c>
      <c r="J2823" s="3" t="s">
        <v>4784</v>
      </c>
      <c r="K2823" s="6">
        <v>1796539</v>
      </c>
      <c r="L2823" s="6">
        <v>1732084</v>
      </c>
      <c r="M2823" s="6">
        <v>624796</v>
      </c>
      <c r="N2823" s="6">
        <v>537507</v>
      </c>
      <c r="O2823" s="6">
        <v>458104</v>
      </c>
      <c r="P2823" s="6">
        <v>376270</v>
      </c>
      <c r="Q2823" s="6">
        <v>289775</v>
      </c>
      <c r="R2823" s="6">
        <v>235673</v>
      </c>
      <c r="S2823" s="6">
        <v>427407</v>
      </c>
      <c r="T2823" s="6">
        <v>453989</v>
      </c>
      <c r="U2823" s="6">
        <v>2863438</v>
      </c>
      <c r="V2823" s="6">
        <v>2776323</v>
      </c>
      <c r="W2823" s="6">
        <v>6981645</v>
      </c>
      <c r="X2823" s="6">
        <v>6784121</v>
      </c>
      <c r="Y2823" s="6">
        <v>554595</v>
      </c>
      <c r="Z2823" s="6">
        <v>534394</v>
      </c>
      <c r="AA2823" s="6">
        <v>887774</v>
      </c>
      <c r="AB2823" s="6">
        <v>894347</v>
      </c>
      <c r="AC2823" s="6">
        <v>99461448</v>
      </c>
      <c r="AD2823" s="6">
        <v>99091574</v>
      </c>
      <c r="AF2823">
        <f t="shared" si="880"/>
        <v>4.1505261295869386E-2</v>
      </c>
      <c r="AG2823">
        <f t="shared" si="881"/>
        <v>3.4738914591883018E-2</v>
      </c>
      <c r="AH2823">
        <f t="shared" si="882"/>
        <v>0.41013801188688337</v>
      </c>
      <c r="AI2823">
        <f t="shared" si="883"/>
        <v>0.40923842602453581</v>
      </c>
      <c r="AJ2823">
        <f t="shared" si="884"/>
        <v>0.6247029086231406</v>
      </c>
      <c r="AK2823">
        <f t="shared" si="885"/>
        <v>0.59752422717356912</v>
      </c>
      <c r="AL2823">
        <f t="shared" si="886"/>
        <v>0.25499251616580548</v>
      </c>
      <c r="AM2823">
        <f t="shared" si="887"/>
        <v>0.21723542276240645</v>
      </c>
      <c r="AN2823">
        <f t="shared" si="888"/>
        <v>0.25732316667490257</v>
      </c>
      <c r="AO2823">
        <f t="shared" si="889"/>
        <v>0.25531443203916909</v>
      </c>
      <c r="AP2823">
        <f t="shared" si="890"/>
        <v>1</v>
      </c>
      <c r="AQ2823">
        <f t="shared" si="891"/>
        <v>1</v>
      </c>
      <c r="AR2823">
        <f t="shared" si="892"/>
        <v>1</v>
      </c>
      <c r="AS2823">
        <f t="shared" si="893"/>
        <v>1</v>
      </c>
      <c r="AT2823">
        <f t="shared" si="894"/>
        <v>0</v>
      </c>
      <c r="AU2823">
        <f t="shared" si="895"/>
        <v>1</v>
      </c>
      <c r="AV2823">
        <f t="shared" si="896"/>
        <v>1</v>
      </c>
      <c r="AW2823">
        <f t="shared" si="897"/>
        <v>1</v>
      </c>
      <c r="AX2823">
        <f t="shared" si="898"/>
        <v>0</v>
      </c>
      <c r="AY2823">
        <f t="shared" si="899"/>
        <v>7</v>
      </c>
    </row>
    <row r="2824" spans="1:51" x14ac:dyDescent="0.3">
      <c r="A2824" s="1" t="s">
        <v>2818</v>
      </c>
      <c r="B2824" s="2">
        <v>4296505</v>
      </c>
      <c r="C2824" s="3" t="s">
        <v>5335</v>
      </c>
      <c r="D2824" s="5">
        <v>10.93</v>
      </c>
      <c r="E2824" s="5">
        <v>1178.81596595</v>
      </c>
      <c r="F2824" s="3" t="s">
        <v>4480</v>
      </c>
      <c r="G2824" s="3" t="s">
        <v>4491</v>
      </c>
      <c r="H2824" s="3" t="s">
        <v>4492</v>
      </c>
      <c r="I2824" s="3" t="s">
        <v>4493</v>
      </c>
      <c r="J2824" s="3" t="s">
        <v>4494</v>
      </c>
      <c r="K2824" s="6">
        <v>373513</v>
      </c>
      <c r="L2824" s="6">
        <v>372535</v>
      </c>
      <c r="M2824" s="6" t="s">
        <v>4474</v>
      </c>
      <c r="N2824" s="6" t="s">
        <v>4474</v>
      </c>
      <c r="O2824" s="6">
        <v>285312</v>
      </c>
      <c r="P2824" s="6">
        <v>283617</v>
      </c>
      <c r="Q2824" s="6">
        <v>114263</v>
      </c>
      <c r="R2824" s="6">
        <v>119068</v>
      </c>
      <c r="S2824" s="6">
        <v>-27501</v>
      </c>
      <c r="T2824" s="6">
        <v>121186</v>
      </c>
      <c r="U2824" s="6">
        <v>1886262</v>
      </c>
      <c r="V2824" s="6">
        <v>1896511</v>
      </c>
      <c r="W2824" s="6">
        <v>3414256</v>
      </c>
      <c r="X2824" s="6">
        <v>3423618</v>
      </c>
      <c r="Y2824" s="6">
        <v>129807</v>
      </c>
      <c r="Z2824" s="6">
        <v>181332</v>
      </c>
      <c r="AA2824" s="6">
        <v>145525</v>
      </c>
      <c r="AB2824" s="6">
        <v>136176</v>
      </c>
      <c r="AC2824" s="6">
        <v>107851415</v>
      </c>
      <c r="AD2824" s="6">
        <v>107851415</v>
      </c>
      <c r="AF2824">
        <f t="shared" si="880"/>
        <v>3.3466441883678318E-2</v>
      </c>
      <c r="AG2824">
        <f t="shared" si="881"/>
        <v>3.4778412778528445E-2</v>
      </c>
      <c r="AH2824">
        <f t="shared" si="882"/>
        <v>0.55246648171666102</v>
      </c>
      <c r="AI2824">
        <f t="shared" si="883"/>
        <v>0.55394936000453321</v>
      </c>
      <c r="AJ2824">
        <f t="shared" si="884"/>
        <v>0.89199106682700569</v>
      </c>
      <c r="AK2824">
        <f t="shared" si="885"/>
        <v>1.3316002819880155</v>
      </c>
      <c r="AL2824">
        <f t="shared" si="886"/>
        <v>0.76386096333996412</v>
      </c>
      <c r="AM2824">
        <f t="shared" si="887"/>
        <v>0.76131638637980326</v>
      </c>
      <c r="AN2824">
        <f t="shared" si="888"/>
        <v>0.10939806505429001</v>
      </c>
      <c r="AO2824">
        <f t="shared" si="889"/>
        <v>0.10881324960903932</v>
      </c>
      <c r="AP2824">
        <f t="shared" si="890"/>
        <v>1</v>
      </c>
      <c r="AQ2824">
        <f t="shared" si="891"/>
        <v>0</v>
      </c>
      <c r="AR2824">
        <f t="shared" si="892"/>
        <v>0</v>
      </c>
      <c r="AS2824">
        <f t="shared" si="893"/>
        <v>0</v>
      </c>
      <c r="AT2824">
        <f t="shared" si="894"/>
        <v>1</v>
      </c>
      <c r="AU2824">
        <f t="shared" si="895"/>
        <v>0</v>
      </c>
      <c r="AV2824">
        <f t="shared" si="896"/>
        <v>1</v>
      </c>
      <c r="AW2824">
        <f t="shared" si="897"/>
        <v>1</v>
      </c>
      <c r="AX2824">
        <f t="shared" si="898"/>
        <v>0</v>
      </c>
      <c r="AY2824">
        <f t="shared" si="899"/>
        <v>4</v>
      </c>
    </row>
    <row r="2825" spans="1:51" x14ac:dyDescent="0.3">
      <c r="A2825" s="1" t="s">
        <v>2819</v>
      </c>
      <c r="B2825" s="2">
        <v>4913427</v>
      </c>
      <c r="C2825" s="3" t="s">
        <v>5337</v>
      </c>
      <c r="D2825" s="5">
        <v>59.05</v>
      </c>
      <c r="E2825" s="5">
        <v>9656.3775886500007</v>
      </c>
      <c r="F2825" s="3" t="s">
        <v>4475</v>
      </c>
      <c r="G2825" s="3" t="s">
        <v>4529</v>
      </c>
      <c r="H2825" s="3" t="s">
        <v>4569</v>
      </c>
      <c r="I2825" s="3" t="s">
        <v>4572</v>
      </c>
      <c r="J2825" s="3" t="s">
        <v>4573</v>
      </c>
      <c r="K2825" s="6">
        <v>4648981</v>
      </c>
      <c r="L2825" s="6">
        <v>4313586</v>
      </c>
      <c r="M2825" s="6">
        <v>541300.25</v>
      </c>
      <c r="N2825" s="6">
        <v>457245</v>
      </c>
      <c r="O2825" s="6">
        <v>438451</v>
      </c>
      <c r="P2825" s="6">
        <v>350425</v>
      </c>
      <c r="Q2825" s="6">
        <v>392127</v>
      </c>
      <c r="R2825" s="6">
        <v>325218</v>
      </c>
      <c r="S2825" s="6">
        <v>970067</v>
      </c>
      <c r="T2825" s="6">
        <v>1122643</v>
      </c>
      <c r="U2825" s="6">
        <v>14403</v>
      </c>
      <c r="V2825" s="6">
        <v>14403</v>
      </c>
      <c r="W2825" s="6">
        <v>7709118</v>
      </c>
      <c r="X2825" s="6">
        <v>7531673</v>
      </c>
      <c r="Y2825" s="6">
        <v>5491293</v>
      </c>
      <c r="Z2825" s="6">
        <v>5388878</v>
      </c>
      <c r="AA2825" s="6">
        <v>2965544</v>
      </c>
      <c r="AB2825" s="6">
        <v>3000855</v>
      </c>
      <c r="AC2825" s="6">
        <v>164866679</v>
      </c>
      <c r="AD2825" s="6">
        <v>164751486</v>
      </c>
      <c r="AF2825">
        <f t="shared" si="880"/>
        <v>5.086535191185295E-2</v>
      </c>
      <c r="AG2825">
        <f t="shared" si="881"/>
        <v>4.3180047779557078E-2</v>
      </c>
      <c r="AH2825">
        <f t="shared" si="882"/>
        <v>1.8683071137320767E-3</v>
      </c>
      <c r="AI2825">
        <f t="shared" si="883"/>
        <v>1.9123241277203618E-3</v>
      </c>
      <c r="AJ2825">
        <f t="shared" si="884"/>
        <v>1.8516983730472385</v>
      </c>
      <c r="AK2825">
        <f t="shared" si="885"/>
        <v>1.7957808691189678</v>
      </c>
      <c r="AL2825">
        <f t="shared" si="886"/>
        <v>9.4311204971584101E-2</v>
      </c>
      <c r="AM2825">
        <f t="shared" si="887"/>
        <v>8.123751328940701E-2</v>
      </c>
      <c r="AN2825">
        <f t="shared" si="888"/>
        <v>0.60304966145284067</v>
      </c>
      <c r="AO2825">
        <f t="shared" si="889"/>
        <v>0.5727261393318589</v>
      </c>
      <c r="AP2825">
        <f t="shared" si="890"/>
        <v>1</v>
      </c>
      <c r="AQ2825">
        <f t="shared" si="891"/>
        <v>1</v>
      </c>
      <c r="AR2825">
        <f t="shared" si="892"/>
        <v>1</v>
      </c>
      <c r="AS2825">
        <f t="shared" si="893"/>
        <v>1</v>
      </c>
      <c r="AT2825">
        <f t="shared" si="894"/>
        <v>1</v>
      </c>
      <c r="AU2825">
        <f t="shared" si="895"/>
        <v>1</v>
      </c>
      <c r="AV2825">
        <f t="shared" si="896"/>
        <v>1</v>
      </c>
      <c r="AW2825">
        <f t="shared" si="897"/>
        <v>1</v>
      </c>
      <c r="AX2825">
        <f t="shared" si="898"/>
        <v>0</v>
      </c>
      <c r="AY2825">
        <f t="shared" si="899"/>
        <v>8</v>
      </c>
    </row>
    <row r="2826" spans="1:51" x14ac:dyDescent="0.3">
      <c r="A2826" s="1" t="s">
        <v>2820</v>
      </c>
      <c r="B2826" s="2">
        <v>100571172</v>
      </c>
      <c r="C2826" s="3" t="s">
        <v>5338</v>
      </c>
      <c r="D2826" s="5">
        <v>33.959899999999998</v>
      </c>
      <c r="E2826" s="5">
        <v>7.6409775</v>
      </c>
      <c r="F2826" s="3" t="s">
        <v>4480</v>
      </c>
      <c r="G2826" s="3" t="s">
        <v>4491</v>
      </c>
      <c r="H2826" s="3" t="s">
        <v>4492</v>
      </c>
      <c r="I2826" s="3" t="s">
        <v>4493</v>
      </c>
      <c r="J2826" s="3"/>
      <c r="K2826" s="6" t="s">
        <v>4474</v>
      </c>
      <c r="L2826" s="6" t="s">
        <v>4474</v>
      </c>
      <c r="M2826" s="6" t="s">
        <v>4474</v>
      </c>
      <c r="N2826" s="6" t="s">
        <v>4474</v>
      </c>
      <c r="O2826" s="6" t="s">
        <v>4474</v>
      </c>
      <c r="P2826" s="6" t="s">
        <v>4474</v>
      </c>
      <c r="Q2826" s="6" t="s">
        <v>4474</v>
      </c>
      <c r="R2826" s="6" t="s">
        <v>4474</v>
      </c>
      <c r="S2826" s="6" t="s">
        <v>4474</v>
      </c>
      <c r="T2826" s="6" t="s">
        <v>4474</v>
      </c>
      <c r="U2826" s="6" t="s">
        <v>4474</v>
      </c>
      <c r="V2826" s="6" t="s">
        <v>4474</v>
      </c>
      <c r="W2826" s="6" t="s">
        <v>4474</v>
      </c>
      <c r="X2826" s="6" t="s">
        <v>4474</v>
      </c>
      <c r="Y2826" s="6" t="s">
        <v>4474</v>
      </c>
      <c r="Z2826" s="6" t="s">
        <v>4474</v>
      </c>
      <c r="AA2826" s="6" t="s">
        <v>4474</v>
      </c>
      <c r="AB2826" s="6" t="s">
        <v>4474</v>
      </c>
      <c r="AC2826" s="6" t="s">
        <v>4474</v>
      </c>
      <c r="AD2826" s="6" t="s">
        <v>4474</v>
      </c>
      <c r="AF2826" t="e">
        <f t="shared" si="880"/>
        <v>#VALUE!</v>
      </c>
      <c r="AG2826" t="e">
        <f t="shared" si="881"/>
        <v>#VALUE!</v>
      </c>
      <c r="AH2826" t="e">
        <f t="shared" si="882"/>
        <v>#VALUE!</v>
      </c>
      <c r="AI2826" t="e">
        <f t="shared" si="883"/>
        <v>#VALUE!</v>
      </c>
      <c r="AJ2826" t="e">
        <f t="shared" si="884"/>
        <v>#VALUE!</v>
      </c>
      <c r="AK2826" t="e">
        <f t="shared" si="885"/>
        <v>#VALUE!</v>
      </c>
      <c r="AL2826" t="e">
        <f t="shared" si="886"/>
        <v>#VALUE!</v>
      </c>
      <c r="AM2826" t="e">
        <f t="shared" si="887"/>
        <v>#VALUE!</v>
      </c>
      <c r="AN2826" t="e">
        <f t="shared" si="888"/>
        <v>#VALUE!</v>
      </c>
      <c r="AO2826" t="e">
        <f t="shared" si="889"/>
        <v>#VALUE!</v>
      </c>
      <c r="AP2826">
        <f t="shared" si="890"/>
        <v>0</v>
      </c>
      <c r="AQ2826">
        <f t="shared" si="891"/>
        <v>0</v>
      </c>
      <c r="AR2826">
        <f t="shared" si="892"/>
        <v>0</v>
      </c>
      <c r="AS2826">
        <f t="shared" si="893"/>
        <v>0</v>
      </c>
      <c r="AT2826">
        <f t="shared" si="894"/>
        <v>0</v>
      </c>
      <c r="AU2826">
        <f t="shared" si="895"/>
        <v>0</v>
      </c>
      <c r="AV2826">
        <f t="shared" si="896"/>
        <v>0</v>
      </c>
      <c r="AW2826">
        <f t="shared" si="897"/>
        <v>0</v>
      </c>
      <c r="AX2826">
        <f t="shared" si="898"/>
        <v>0</v>
      </c>
      <c r="AY2826">
        <f t="shared" si="899"/>
        <v>0</v>
      </c>
    </row>
    <row r="2827" spans="1:51" x14ac:dyDescent="0.3">
      <c r="A2827" s="1" t="s">
        <v>2821</v>
      </c>
      <c r="B2827" s="2">
        <v>100571458</v>
      </c>
      <c r="C2827" s="3" t="s">
        <v>5338</v>
      </c>
      <c r="D2827" s="5">
        <v>29.194400000000002</v>
      </c>
      <c r="E2827" s="5">
        <v>6.56874</v>
      </c>
      <c r="F2827" s="3" t="s">
        <v>4480</v>
      </c>
      <c r="G2827" s="3" t="s">
        <v>4491</v>
      </c>
      <c r="H2827" s="3" t="s">
        <v>4492</v>
      </c>
      <c r="I2827" s="3" t="s">
        <v>4493</v>
      </c>
      <c r="J2827" s="3"/>
      <c r="K2827" s="6" t="s">
        <v>4474</v>
      </c>
      <c r="L2827" s="6" t="s">
        <v>4474</v>
      </c>
      <c r="M2827" s="6" t="s">
        <v>4474</v>
      </c>
      <c r="N2827" s="6" t="s">
        <v>4474</v>
      </c>
      <c r="O2827" s="6" t="s">
        <v>4474</v>
      </c>
      <c r="P2827" s="6" t="s">
        <v>4474</v>
      </c>
      <c r="Q2827" s="6" t="s">
        <v>4474</v>
      </c>
      <c r="R2827" s="6" t="s">
        <v>4474</v>
      </c>
      <c r="S2827" s="6" t="s">
        <v>4474</v>
      </c>
      <c r="T2827" s="6" t="s">
        <v>4474</v>
      </c>
      <c r="U2827" s="6" t="s">
        <v>4474</v>
      </c>
      <c r="V2827" s="6" t="s">
        <v>4474</v>
      </c>
      <c r="W2827" s="6" t="s">
        <v>4474</v>
      </c>
      <c r="X2827" s="6" t="s">
        <v>4474</v>
      </c>
      <c r="Y2827" s="6" t="s">
        <v>4474</v>
      </c>
      <c r="Z2827" s="6" t="s">
        <v>4474</v>
      </c>
      <c r="AA2827" s="6" t="s">
        <v>4474</v>
      </c>
      <c r="AB2827" s="6" t="s">
        <v>4474</v>
      </c>
      <c r="AC2827" s="6" t="s">
        <v>4474</v>
      </c>
      <c r="AD2827" s="6" t="s">
        <v>4474</v>
      </c>
      <c r="AF2827" t="e">
        <f t="shared" si="880"/>
        <v>#VALUE!</v>
      </c>
      <c r="AG2827" t="e">
        <f t="shared" si="881"/>
        <v>#VALUE!</v>
      </c>
      <c r="AH2827" t="e">
        <f t="shared" si="882"/>
        <v>#VALUE!</v>
      </c>
      <c r="AI2827" t="e">
        <f t="shared" si="883"/>
        <v>#VALUE!</v>
      </c>
      <c r="AJ2827" t="e">
        <f t="shared" si="884"/>
        <v>#VALUE!</v>
      </c>
      <c r="AK2827" t="e">
        <f t="shared" si="885"/>
        <v>#VALUE!</v>
      </c>
      <c r="AL2827" t="e">
        <f t="shared" si="886"/>
        <v>#VALUE!</v>
      </c>
      <c r="AM2827" t="e">
        <f t="shared" si="887"/>
        <v>#VALUE!</v>
      </c>
      <c r="AN2827" t="e">
        <f t="shared" si="888"/>
        <v>#VALUE!</v>
      </c>
      <c r="AO2827" t="e">
        <f t="shared" si="889"/>
        <v>#VALUE!</v>
      </c>
      <c r="AP2827">
        <f t="shared" si="890"/>
        <v>0</v>
      </c>
      <c r="AQ2827">
        <f t="shared" si="891"/>
        <v>0</v>
      </c>
      <c r="AR2827">
        <f t="shared" si="892"/>
        <v>0</v>
      </c>
      <c r="AS2827">
        <f t="shared" si="893"/>
        <v>0</v>
      </c>
      <c r="AT2827">
        <f t="shared" si="894"/>
        <v>0</v>
      </c>
      <c r="AU2827">
        <f t="shared" si="895"/>
        <v>0</v>
      </c>
      <c r="AV2827">
        <f t="shared" si="896"/>
        <v>0</v>
      </c>
      <c r="AW2827">
        <f t="shared" si="897"/>
        <v>0</v>
      </c>
      <c r="AX2827">
        <f t="shared" si="898"/>
        <v>0</v>
      </c>
      <c r="AY2827">
        <f t="shared" si="899"/>
        <v>0</v>
      </c>
    </row>
    <row r="2828" spans="1:51" x14ac:dyDescent="0.3">
      <c r="A2828" s="1" t="s">
        <v>2822</v>
      </c>
      <c r="B2828" s="2">
        <v>4091029</v>
      </c>
      <c r="C2828" s="3" t="s">
        <v>5335</v>
      </c>
      <c r="D2828" s="5">
        <v>5.71</v>
      </c>
      <c r="E2828" s="5">
        <v>517.20865378999997</v>
      </c>
      <c r="F2828" s="3" t="s">
        <v>4480</v>
      </c>
      <c r="G2828" s="3" t="s">
        <v>4491</v>
      </c>
      <c r="H2828" s="3" t="s">
        <v>4542</v>
      </c>
      <c r="I2828" s="3" t="s">
        <v>4543</v>
      </c>
      <c r="J2828" s="3" t="s">
        <v>4494</v>
      </c>
      <c r="K2828" s="6">
        <v>277330</v>
      </c>
      <c r="L2828" s="6">
        <v>174652</v>
      </c>
      <c r="M2828" s="6" t="s">
        <v>4474</v>
      </c>
      <c r="N2828" s="6" t="s">
        <v>4474</v>
      </c>
      <c r="O2828" s="6">
        <v>331677</v>
      </c>
      <c r="P2828" s="6">
        <v>164167</v>
      </c>
      <c r="Q2828" s="6">
        <v>-30945</v>
      </c>
      <c r="R2828" s="6">
        <v>-165284</v>
      </c>
      <c r="S2828" s="6">
        <v>-1966</v>
      </c>
      <c r="T2828" s="6">
        <v>27335</v>
      </c>
      <c r="U2828" s="6">
        <v>7065289</v>
      </c>
      <c r="V2828" s="6">
        <v>6253200</v>
      </c>
      <c r="W2828" s="6">
        <v>8905914</v>
      </c>
      <c r="X2828" s="6">
        <v>8228883</v>
      </c>
      <c r="Y2828" s="6" t="s">
        <v>4474</v>
      </c>
      <c r="Z2828" s="6" t="s">
        <v>4474</v>
      </c>
      <c r="AA2828" s="6" t="s">
        <v>4474</v>
      </c>
      <c r="AB2828" s="6" t="s">
        <v>4474</v>
      </c>
      <c r="AC2828" s="6">
        <v>90579449</v>
      </c>
      <c r="AD2828" s="6">
        <v>90592065</v>
      </c>
      <c r="AF2828">
        <f t="shared" si="880"/>
        <v>-3.4746574018118745E-3</v>
      </c>
      <c r="AG2828">
        <f t="shared" si="881"/>
        <v>-2.0085836680385417E-2</v>
      </c>
      <c r="AH2828">
        <f t="shared" si="882"/>
        <v>0.79332553626724889</v>
      </c>
      <c r="AI2828">
        <f t="shared" si="883"/>
        <v>0.75990872637270457</v>
      </c>
      <c r="AJ2828" t="e">
        <f t="shared" si="884"/>
        <v>#VALUE!</v>
      </c>
      <c r="AK2828" t="e">
        <f t="shared" si="885"/>
        <v>#VALUE!</v>
      </c>
      <c r="AL2828">
        <f t="shared" si="886"/>
        <v>1.1959650957343237</v>
      </c>
      <c r="AM2828">
        <f t="shared" si="887"/>
        <v>0.93996633305086685</v>
      </c>
      <c r="AN2828">
        <f t="shared" si="888"/>
        <v>3.1139981814331464E-2</v>
      </c>
      <c r="AO2828">
        <f t="shared" si="889"/>
        <v>2.1224265796463505E-2</v>
      </c>
      <c r="AP2828">
        <f t="shared" si="890"/>
        <v>0</v>
      </c>
      <c r="AQ2828">
        <f t="shared" si="891"/>
        <v>0</v>
      </c>
      <c r="AR2828">
        <f t="shared" si="892"/>
        <v>1</v>
      </c>
      <c r="AS2828">
        <f t="shared" si="893"/>
        <v>1</v>
      </c>
      <c r="AT2828">
        <f t="shared" si="894"/>
        <v>0</v>
      </c>
      <c r="AU2828">
        <f t="shared" si="895"/>
        <v>0</v>
      </c>
      <c r="AV2828">
        <f t="shared" si="896"/>
        <v>1</v>
      </c>
      <c r="AW2828">
        <f t="shared" si="897"/>
        <v>1</v>
      </c>
      <c r="AX2828">
        <f t="shared" si="898"/>
        <v>1</v>
      </c>
      <c r="AY2828">
        <f t="shared" si="899"/>
        <v>5</v>
      </c>
    </row>
    <row r="2829" spans="1:51" x14ac:dyDescent="0.3">
      <c r="A2829" s="1" t="s">
        <v>2823</v>
      </c>
      <c r="B2829" s="2">
        <v>24795120</v>
      </c>
      <c r="C2829" s="3" t="s">
        <v>5338</v>
      </c>
      <c r="D2829" s="5">
        <v>24.58</v>
      </c>
      <c r="E2829" s="5">
        <v>2631.36812302</v>
      </c>
      <c r="F2829" s="3" t="s">
        <v>4470</v>
      </c>
      <c r="G2829" s="3" t="s">
        <v>4471</v>
      </c>
      <c r="H2829" s="3" t="s">
        <v>4489</v>
      </c>
      <c r="I2829" s="3" t="s">
        <v>4489</v>
      </c>
      <c r="J2829" s="3" t="s">
        <v>4544</v>
      </c>
      <c r="K2829" s="6">
        <v>33594</v>
      </c>
      <c r="L2829" s="6">
        <v>7424</v>
      </c>
      <c r="M2829" s="6">
        <v>-184059</v>
      </c>
      <c r="N2829" s="6">
        <v>-208628</v>
      </c>
      <c r="O2829" s="6">
        <v>-184134</v>
      </c>
      <c r="P2829" s="6">
        <v>-208689</v>
      </c>
      <c r="Q2829" s="6">
        <v>-198916</v>
      </c>
      <c r="R2829" s="6">
        <v>-229402</v>
      </c>
      <c r="S2829" s="6">
        <v>-154157</v>
      </c>
      <c r="T2829" s="6">
        <v>-188631</v>
      </c>
      <c r="U2829" s="6" t="s">
        <v>4474</v>
      </c>
      <c r="V2829" s="6" t="s">
        <v>4474</v>
      </c>
      <c r="W2829" s="6">
        <v>439191</v>
      </c>
      <c r="X2829" s="6">
        <v>446690</v>
      </c>
      <c r="Y2829" s="6">
        <v>437874</v>
      </c>
      <c r="Z2829" s="6">
        <v>445352</v>
      </c>
      <c r="AA2829" s="6">
        <v>41255</v>
      </c>
      <c r="AB2829" s="6">
        <v>45307</v>
      </c>
      <c r="AC2829" s="6">
        <v>92165605</v>
      </c>
      <c r="AD2829" s="6">
        <v>90015357</v>
      </c>
      <c r="AF2829">
        <f t="shared" si="880"/>
        <v>-0.45291456336764641</v>
      </c>
      <c r="AG2829">
        <f t="shared" si="881"/>
        <v>-0.5135597394165976</v>
      </c>
      <c r="AH2829" t="e">
        <f t="shared" si="882"/>
        <v>#VALUE!</v>
      </c>
      <c r="AI2829" t="e">
        <f t="shared" si="883"/>
        <v>#VALUE!</v>
      </c>
      <c r="AJ2829">
        <f t="shared" si="884"/>
        <v>10.613840746576173</v>
      </c>
      <c r="AK2829">
        <f t="shared" si="885"/>
        <v>9.8296510472995351</v>
      </c>
      <c r="AL2829">
        <f t="shared" si="886"/>
        <v>-5.4811573495267014</v>
      </c>
      <c r="AM2829">
        <f t="shared" si="887"/>
        <v>-28.11004849137931</v>
      </c>
      <c r="AN2829">
        <f t="shared" si="888"/>
        <v>7.6490638469367545E-2</v>
      </c>
      <c r="AO2829">
        <f t="shared" si="889"/>
        <v>1.662002731200609E-2</v>
      </c>
      <c r="AP2829">
        <f t="shared" si="890"/>
        <v>0</v>
      </c>
      <c r="AQ2829">
        <f t="shared" si="891"/>
        <v>0</v>
      </c>
      <c r="AR2829">
        <f t="shared" si="892"/>
        <v>1</v>
      </c>
      <c r="AS2829">
        <f t="shared" si="893"/>
        <v>1</v>
      </c>
      <c r="AT2829">
        <f t="shared" si="894"/>
        <v>0</v>
      </c>
      <c r="AU2829">
        <f t="shared" si="895"/>
        <v>1</v>
      </c>
      <c r="AV2829">
        <f t="shared" si="896"/>
        <v>1</v>
      </c>
      <c r="AW2829">
        <f t="shared" si="897"/>
        <v>1</v>
      </c>
      <c r="AX2829">
        <f t="shared" si="898"/>
        <v>0</v>
      </c>
      <c r="AY2829">
        <f t="shared" si="899"/>
        <v>5</v>
      </c>
    </row>
    <row r="2830" spans="1:51" x14ac:dyDescent="0.3">
      <c r="A2830" s="1" t="s">
        <v>2824</v>
      </c>
      <c r="B2830" s="2">
        <v>118509090</v>
      </c>
      <c r="C2830" s="3" t="s">
        <v>5338</v>
      </c>
      <c r="D2830" s="5">
        <v>9.92</v>
      </c>
      <c r="E2830" s="5">
        <v>239.23444000000001</v>
      </c>
      <c r="F2830" s="3" t="s">
        <v>4480</v>
      </c>
      <c r="G2830" s="3" t="s">
        <v>4491</v>
      </c>
      <c r="H2830" s="3" t="s">
        <v>4492</v>
      </c>
      <c r="I2830" s="3" t="s">
        <v>4493</v>
      </c>
      <c r="J2830" s="3" t="s">
        <v>4494</v>
      </c>
      <c r="K2830" s="6" t="s">
        <v>4474</v>
      </c>
      <c r="L2830" s="6" t="s">
        <v>4474</v>
      </c>
      <c r="M2830" s="6" t="s">
        <v>4474</v>
      </c>
      <c r="N2830" s="6" t="s">
        <v>4474</v>
      </c>
      <c r="O2830" s="6" t="s">
        <v>4474</v>
      </c>
      <c r="P2830" s="6" t="s">
        <v>4474</v>
      </c>
      <c r="Q2830" s="6" t="s">
        <v>4474</v>
      </c>
      <c r="R2830" s="6" t="s">
        <v>4474</v>
      </c>
      <c r="S2830" s="6" t="s">
        <v>4474</v>
      </c>
      <c r="T2830" s="6" t="s">
        <v>4474</v>
      </c>
      <c r="U2830" s="6" t="s">
        <v>4474</v>
      </c>
      <c r="V2830" s="6" t="s">
        <v>4474</v>
      </c>
      <c r="W2830" s="6" t="s">
        <v>4474</v>
      </c>
      <c r="X2830" s="6" t="s">
        <v>4474</v>
      </c>
      <c r="Y2830" s="6" t="s">
        <v>4474</v>
      </c>
      <c r="Z2830" s="6" t="s">
        <v>4474</v>
      </c>
      <c r="AA2830" s="6" t="s">
        <v>4474</v>
      </c>
      <c r="AB2830" s="6" t="s">
        <v>4474</v>
      </c>
      <c r="AC2830" s="6" t="s">
        <v>4474</v>
      </c>
      <c r="AD2830" s="6" t="s">
        <v>4474</v>
      </c>
      <c r="AF2830" t="e">
        <f t="shared" si="880"/>
        <v>#VALUE!</v>
      </c>
      <c r="AG2830" t="e">
        <f t="shared" si="881"/>
        <v>#VALUE!</v>
      </c>
      <c r="AH2830" t="e">
        <f t="shared" si="882"/>
        <v>#VALUE!</v>
      </c>
      <c r="AI2830" t="e">
        <f t="shared" si="883"/>
        <v>#VALUE!</v>
      </c>
      <c r="AJ2830" t="e">
        <f t="shared" si="884"/>
        <v>#VALUE!</v>
      </c>
      <c r="AK2830" t="e">
        <f t="shared" si="885"/>
        <v>#VALUE!</v>
      </c>
      <c r="AL2830" t="e">
        <f t="shared" si="886"/>
        <v>#VALUE!</v>
      </c>
      <c r="AM2830" t="e">
        <f t="shared" si="887"/>
        <v>#VALUE!</v>
      </c>
      <c r="AN2830" t="e">
        <f t="shared" si="888"/>
        <v>#VALUE!</v>
      </c>
      <c r="AO2830" t="e">
        <f t="shared" si="889"/>
        <v>#VALUE!</v>
      </c>
      <c r="AP2830">
        <f t="shared" si="890"/>
        <v>0</v>
      </c>
      <c r="AQ2830">
        <f t="shared" si="891"/>
        <v>0</v>
      </c>
      <c r="AR2830">
        <f t="shared" si="892"/>
        <v>0</v>
      </c>
      <c r="AS2830">
        <f t="shared" si="893"/>
        <v>0</v>
      </c>
      <c r="AT2830">
        <f t="shared" si="894"/>
        <v>0</v>
      </c>
      <c r="AU2830">
        <f t="shared" si="895"/>
        <v>0</v>
      </c>
      <c r="AV2830">
        <f t="shared" si="896"/>
        <v>0</v>
      </c>
      <c r="AW2830">
        <f t="shared" si="897"/>
        <v>0</v>
      </c>
      <c r="AX2830">
        <f t="shared" si="898"/>
        <v>0</v>
      </c>
      <c r="AY2830">
        <f t="shared" si="899"/>
        <v>0</v>
      </c>
    </row>
    <row r="2831" spans="1:51" x14ac:dyDescent="0.3">
      <c r="A2831" s="1" t="s">
        <v>2825</v>
      </c>
      <c r="B2831" s="2">
        <v>4066321</v>
      </c>
      <c r="C2831" s="3" t="s">
        <v>5335</v>
      </c>
      <c r="D2831" s="7">
        <v>9.7100000000000009</v>
      </c>
      <c r="E2831" s="7">
        <v>4039.36</v>
      </c>
      <c r="F2831" s="3" t="s">
        <v>4475</v>
      </c>
      <c r="G2831" s="3" t="s">
        <v>4548</v>
      </c>
      <c r="H2831" s="3" t="s">
        <v>4810</v>
      </c>
      <c r="I2831" s="3" t="s">
        <v>5149</v>
      </c>
      <c r="J2831" s="3" t="s">
        <v>4823</v>
      </c>
      <c r="K2831" s="6">
        <v>7709000</v>
      </c>
      <c r="L2831" s="6">
        <v>7810000</v>
      </c>
      <c r="M2831" s="6">
        <v>926000</v>
      </c>
      <c r="N2831" s="6">
        <v>849000</v>
      </c>
      <c r="O2831" s="6">
        <v>587000</v>
      </c>
      <c r="P2831" s="6">
        <v>510000</v>
      </c>
      <c r="Q2831" s="6">
        <v>-248000</v>
      </c>
      <c r="R2831" s="6">
        <v>-268000</v>
      </c>
      <c r="S2831" s="6">
        <v>597000</v>
      </c>
      <c r="T2831" s="6">
        <v>717000</v>
      </c>
      <c r="U2831" s="6">
        <v>4206000</v>
      </c>
      <c r="V2831" s="6">
        <v>4155000</v>
      </c>
      <c r="W2831" s="6">
        <v>11773000</v>
      </c>
      <c r="X2831" s="6">
        <v>12048000</v>
      </c>
      <c r="Y2831" s="6">
        <v>3362000</v>
      </c>
      <c r="Z2831" s="6">
        <v>3425000</v>
      </c>
      <c r="AA2831" s="6">
        <v>3402000</v>
      </c>
      <c r="AB2831" s="6">
        <v>3502000</v>
      </c>
      <c r="AC2831" s="6">
        <v>416000000</v>
      </c>
      <c r="AD2831" s="6">
        <v>415400000</v>
      </c>
      <c r="AF2831">
        <f t="shared" si="880"/>
        <v>-2.1065149069905715E-2</v>
      </c>
      <c r="AG2831">
        <f t="shared" si="881"/>
        <v>-2.2244355909694556E-2</v>
      </c>
      <c r="AH2831">
        <f t="shared" si="882"/>
        <v>0.35725813301622356</v>
      </c>
      <c r="AI2831">
        <f t="shared" si="883"/>
        <v>0.34487051792828688</v>
      </c>
      <c r="AJ2831">
        <f t="shared" si="884"/>
        <v>0.98824221046443272</v>
      </c>
      <c r="AK2831">
        <f t="shared" si="885"/>
        <v>0.97801256424900063</v>
      </c>
      <c r="AL2831">
        <f t="shared" si="886"/>
        <v>7.6144765858087951E-2</v>
      </c>
      <c r="AM2831">
        <f t="shared" si="887"/>
        <v>6.530089628681178E-2</v>
      </c>
      <c r="AN2831">
        <f t="shared" si="888"/>
        <v>0.65480336362864178</v>
      </c>
      <c r="AO2831">
        <f t="shared" si="889"/>
        <v>0.64824037184594951</v>
      </c>
      <c r="AP2831">
        <f t="shared" si="890"/>
        <v>0</v>
      </c>
      <c r="AQ2831">
        <f t="shared" si="891"/>
        <v>1</v>
      </c>
      <c r="AR2831">
        <f t="shared" si="892"/>
        <v>1</v>
      </c>
      <c r="AS2831">
        <f t="shared" si="893"/>
        <v>1</v>
      </c>
      <c r="AT2831">
        <f t="shared" si="894"/>
        <v>0</v>
      </c>
      <c r="AU2831">
        <f t="shared" si="895"/>
        <v>1</v>
      </c>
      <c r="AV2831">
        <f t="shared" si="896"/>
        <v>1</v>
      </c>
      <c r="AW2831">
        <f t="shared" si="897"/>
        <v>1</v>
      </c>
      <c r="AX2831">
        <f t="shared" si="898"/>
        <v>0</v>
      </c>
      <c r="AY2831">
        <f t="shared" si="899"/>
        <v>6</v>
      </c>
    </row>
    <row r="2832" spans="1:51" x14ac:dyDescent="0.3">
      <c r="A2832" s="1" t="s">
        <v>2826</v>
      </c>
      <c r="B2832" s="2">
        <v>7604708</v>
      </c>
      <c r="C2832" s="3" t="s">
        <v>5335</v>
      </c>
      <c r="D2832" s="5">
        <v>11.93</v>
      </c>
      <c r="E2832" s="5">
        <v>2027.8661242799999</v>
      </c>
      <c r="F2832" s="3" t="s">
        <v>4525</v>
      </c>
      <c r="G2832" s="3" t="s">
        <v>4698</v>
      </c>
      <c r="H2832" s="3" t="s">
        <v>4698</v>
      </c>
      <c r="I2832" s="3" t="s">
        <v>4902</v>
      </c>
      <c r="J2832" s="3" t="s">
        <v>4861</v>
      </c>
      <c r="K2832" s="6">
        <v>2613228</v>
      </c>
      <c r="L2832" s="6">
        <v>2543599</v>
      </c>
      <c r="M2832" s="6">
        <v>320563</v>
      </c>
      <c r="N2832" s="6">
        <v>304487</v>
      </c>
      <c r="O2832" s="6">
        <v>154739</v>
      </c>
      <c r="P2832" s="6">
        <v>141576</v>
      </c>
      <c r="Q2832" s="6">
        <v>74781</v>
      </c>
      <c r="R2832" s="6">
        <v>64595</v>
      </c>
      <c r="S2832" s="6">
        <v>-192536</v>
      </c>
      <c r="T2832" s="6">
        <v>306248</v>
      </c>
      <c r="U2832" s="6">
        <v>770405</v>
      </c>
      <c r="V2832" s="6">
        <v>745161</v>
      </c>
      <c r="W2832" s="6">
        <v>5004056</v>
      </c>
      <c r="X2832" s="6">
        <v>4758909</v>
      </c>
      <c r="Y2832" s="6">
        <v>1993179</v>
      </c>
      <c r="Z2832" s="6">
        <v>1760236</v>
      </c>
      <c r="AA2832" s="6">
        <v>1962035</v>
      </c>
      <c r="AB2832" s="6">
        <v>1695831</v>
      </c>
      <c r="AC2832" s="6">
        <v>168248343</v>
      </c>
      <c r="AD2832" s="6">
        <v>171670462</v>
      </c>
      <c r="AF2832">
        <f t="shared" si="880"/>
        <v>1.4944077364441965E-2</v>
      </c>
      <c r="AG2832">
        <f t="shared" si="881"/>
        <v>1.3573489217801811E-2</v>
      </c>
      <c r="AH2832">
        <f t="shared" si="882"/>
        <v>0.15395611080291668</v>
      </c>
      <c r="AI2832">
        <f t="shared" si="883"/>
        <v>0.15658231750176355</v>
      </c>
      <c r="AJ2832">
        <f t="shared" si="884"/>
        <v>1.0158733152058959</v>
      </c>
      <c r="AK2832">
        <f t="shared" si="885"/>
        <v>1.037978430633713</v>
      </c>
      <c r="AL2832">
        <f t="shared" si="886"/>
        <v>5.9213738717019716E-2</v>
      </c>
      <c r="AM2832">
        <f t="shared" si="887"/>
        <v>5.5659716802845101E-2</v>
      </c>
      <c r="AN2832">
        <f t="shared" si="888"/>
        <v>0.52222197353506838</v>
      </c>
      <c r="AO2832">
        <f t="shared" si="889"/>
        <v>0.53449204428998331</v>
      </c>
      <c r="AP2832">
        <f t="shared" si="890"/>
        <v>1</v>
      </c>
      <c r="AQ2832">
        <f t="shared" si="891"/>
        <v>0</v>
      </c>
      <c r="AR2832">
        <f t="shared" si="892"/>
        <v>1</v>
      </c>
      <c r="AS2832">
        <f t="shared" si="893"/>
        <v>0</v>
      </c>
      <c r="AT2832">
        <f t="shared" si="894"/>
        <v>1</v>
      </c>
      <c r="AU2832">
        <f t="shared" si="895"/>
        <v>0</v>
      </c>
      <c r="AV2832">
        <f t="shared" si="896"/>
        <v>1</v>
      </c>
      <c r="AW2832">
        <f t="shared" si="897"/>
        <v>0</v>
      </c>
      <c r="AX2832">
        <f t="shared" si="898"/>
        <v>1</v>
      </c>
      <c r="AY2832">
        <f t="shared" si="899"/>
        <v>5</v>
      </c>
    </row>
    <row r="2833" spans="1:51" x14ac:dyDescent="0.3">
      <c r="A2833" s="1" t="s">
        <v>2827</v>
      </c>
      <c r="B2833" s="2">
        <v>4985732</v>
      </c>
      <c r="C2833" s="3" t="s">
        <v>5337</v>
      </c>
      <c r="D2833" s="5">
        <v>491.89</v>
      </c>
      <c r="E2833" s="5">
        <v>4711.0499129399996</v>
      </c>
      <c r="F2833" s="3" t="s">
        <v>4583</v>
      </c>
      <c r="G2833" s="3" t="s">
        <v>4583</v>
      </c>
      <c r="H2833" s="3" t="s">
        <v>4584</v>
      </c>
      <c r="I2833" s="3" t="s">
        <v>4624</v>
      </c>
      <c r="J2833" s="3" t="s">
        <v>4488</v>
      </c>
      <c r="K2833" s="6">
        <v>2775261</v>
      </c>
      <c r="L2833" s="6">
        <v>2717464</v>
      </c>
      <c r="M2833" s="6">
        <v>704938</v>
      </c>
      <c r="N2833" s="6">
        <v>654557</v>
      </c>
      <c r="O2833" s="6">
        <v>599699</v>
      </c>
      <c r="P2833" s="6">
        <v>561975</v>
      </c>
      <c r="Q2833" s="6">
        <v>432084</v>
      </c>
      <c r="R2833" s="6">
        <v>411009</v>
      </c>
      <c r="S2833" s="6">
        <v>505962</v>
      </c>
      <c r="T2833" s="6">
        <v>532236</v>
      </c>
      <c r="U2833" s="6">
        <v>1085006</v>
      </c>
      <c r="V2833" s="6">
        <v>1172732</v>
      </c>
      <c r="W2833" s="6">
        <v>3166284</v>
      </c>
      <c r="X2833" s="6">
        <v>3150071</v>
      </c>
      <c r="Y2833" s="6">
        <v>1137629</v>
      </c>
      <c r="Z2833" s="6">
        <v>1115241</v>
      </c>
      <c r="AA2833" s="6">
        <v>401953</v>
      </c>
      <c r="AB2833" s="6">
        <v>419516</v>
      </c>
      <c r="AC2833" s="6">
        <v>9595011</v>
      </c>
      <c r="AD2833" s="6">
        <v>9594110</v>
      </c>
      <c r="AF2833">
        <f t="shared" si="880"/>
        <v>0.13646406955282597</v>
      </c>
      <c r="AG2833">
        <f t="shared" si="881"/>
        <v>0.13047610672902293</v>
      </c>
      <c r="AH2833">
        <f t="shared" si="882"/>
        <v>0.34267488323852185</v>
      </c>
      <c r="AI2833">
        <f t="shared" si="883"/>
        <v>0.37228748177422033</v>
      </c>
      <c r="AJ2833">
        <f t="shared" si="884"/>
        <v>2.83025378589039</v>
      </c>
      <c r="AK2833">
        <f t="shared" si="885"/>
        <v>2.6583992028909504</v>
      </c>
      <c r="AL2833">
        <f t="shared" si="886"/>
        <v>0.21608742384950461</v>
      </c>
      <c r="AM2833">
        <f t="shared" si="887"/>
        <v>0.20680126765248777</v>
      </c>
      <c r="AN2833">
        <f t="shared" si="888"/>
        <v>0.87650412913055176</v>
      </c>
      <c r="AO2833">
        <f t="shared" si="889"/>
        <v>0.86266753987449807</v>
      </c>
      <c r="AP2833">
        <f t="shared" si="890"/>
        <v>1</v>
      </c>
      <c r="AQ2833">
        <f t="shared" si="891"/>
        <v>1</v>
      </c>
      <c r="AR2833">
        <f t="shared" si="892"/>
        <v>1</v>
      </c>
      <c r="AS2833">
        <f t="shared" si="893"/>
        <v>1</v>
      </c>
      <c r="AT2833">
        <f t="shared" si="894"/>
        <v>1</v>
      </c>
      <c r="AU2833">
        <f t="shared" si="895"/>
        <v>1</v>
      </c>
      <c r="AV2833">
        <f t="shared" si="896"/>
        <v>1</v>
      </c>
      <c r="AW2833">
        <f t="shared" si="897"/>
        <v>1</v>
      </c>
      <c r="AX2833">
        <f t="shared" si="898"/>
        <v>0</v>
      </c>
      <c r="AY2833">
        <f t="shared" si="899"/>
        <v>8</v>
      </c>
    </row>
    <row r="2834" spans="1:51" x14ac:dyDescent="0.3">
      <c r="A2834" s="1" t="s">
        <v>2828</v>
      </c>
      <c r="B2834" s="2">
        <v>4075105</v>
      </c>
      <c r="C2834" s="3" t="s">
        <v>5337</v>
      </c>
      <c r="D2834" s="5">
        <v>39.17</v>
      </c>
      <c r="E2834" s="5">
        <v>44143.838171019997</v>
      </c>
      <c r="F2834" s="3" t="s">
        <v>4583</v>
      </c>
      <c r="G2834" s="3" t="s">
        <v>4583</v>
      </c>
      <c r="H2834" s="3" t="s">
        <v>4602</v>
      </c>
      <c r="I2834" s="3" t="s">
        <v>4603</v>
      </c>
      <c r="J2834" s="3" t="s">
        <v>4604</v>
      </c>
      <c r="K2834" s="6">
        <v>16987000</v>
      </c>
      <c r="L2834" s="6">
        <v>14875000</v>
      </c>
      <c r="M2834" s="6">
        <v>6009000</v>
      </c>
      <c r="N2834" s="6">
        <v>4804000</v>
      </c>
      <c r="O2834" s="6">
        <v>3113000</v>
      </c>
      <c r="P2834" s="6">
        <v>2090000</v>
      </c>
      <c r="Q2834" s="6">
        <v>-1188000</v>
      </c>
      <c r="R2834" s="6">
        <v>-1949000</v>
      </c>
      <c r="S2834" s="6">
        <v>4468000</v>
      </c>
      <c r="T2834" s="6">
        <v>3823000</v>
      </c>
      <c r="U2834" s="6">
        <v>8550000</v>
      </c>
      <c r="V2834" s="6">
        <v>8692000</v>
      </c>
      <c r="W2834" s="6">
        <v>56175000</v>
      </c>
      <c r="X2834" s="6">
        <v>55678000</v>
      </c>
      <c r="Y2834" s="6">
        <v>12577000</v>
      </c>
      <c r="Z2834" s="6">
        <v>12070000</v>
      </c>
      <c r="AA2834" s="6">
        <v>6408000</v>
      </c>
      <c r="AB2834" s="6">
        <v>5732000</v>
      </c>
      <c r="AC2834" s="6">
        <v>1144000000</v>
      </c>
      <c r="AD2834" s="6">
        <v>1151000000</v>
      </c>
      <c r="AF2834">
        <f t="shared" si="880"/>
        <v>-2.1148197596795728E-2</v>
      </c>
      <c r="AG2834">
        <f t="shared" si="881"/>
        <v>-3.5004849312116094E-2</v>
      </c>
      <c r="AH2834">
        <f t="shared" si="882"/>
        <v>0.15220293724966621</v>
      </c>
      <c r="AI2834">
        <f t="shared" si="883"/>
        <v>0.1561119293078056</v>
      </c>
      <c r="AJ2834">
        <f t="shared" si="884"/>
        <v>1.9627028714107366</v>
      </c>
      <c r="AK2834">
        <f t="shared" si="885"/>
        <v>2.1057222609909281</v>
      </c>
      <c r="AL2834">
        <f t="shared" si="886"/>
        <v>0.18325778536527934</v>
      </c>
      <c r="AM2834">
        <f t="shared" si="887"/>
        <v>0.14050420168067226</v>
      </c>
      <c r="AN2834">
        <f t="shared" si="888"/>
        <v>0.30239430351579882</v>
      </c>
      <c r="AO2834">
        <f t="shared" si="889"/>
        <v>0.26716117676640683</v>
      </c>
      <c r="AP2834">
        <f t="shared" si="890"/>
        <v>0</v>
      </c>
      <c r="AQ2834">
        <f t="shared" si="891"/>
        <v>1</v>
      </c>
      <c r="AR2834">
        <f t="shared" si="892"/>
        <v>1</v>
      </c>
      <c r="AS2834">
        <f t="shared" si="893"/>
        <v>1</v>
      </c>
      <c r="AT2834">
        <f t="shared" si="894"/>
        <v>1</v>
      </c>
      <c r="AU2834">
        <f t="shared" si="895"/>
        <v>0</v>
      </c>
      <c r="AV2834">
        <f t="shared" si="896"/>
        <v>1</v>
      </c>
      <c r="AW2834">
        <f t="shared" si="897"/>
        <v>1</v>
      </c>
      <c r="AX2834">
        <f t="shared" si="898"/>
        <v>1</v>
      </c>
      <c r="AY2834">
        <f t="shared" si="899"/>
        <v>7</v>
      </c>
    </row>
    <row r="2835" spans="1:51" x14ac:dyDescent="0.3">
      <c r="A2835" s="1" t="s">
        <v>2829</v>
      </c>
      <c r="B2835" s="2">
        <v>4064598</v>
      </c>
      <c r="C2835" s="3" t="s">
        <v>5337</v>
      </c>
      <c r="D2835" s="5">
        <v>7.36</v>
      </c>
      <c r="E2835" s="5">
        <v>636.62011328000006</v>
      </c>
      <c r="F2835" s="3" t="s">
        <v>4654</v>
      </c>
      <c r="G2835" s="3" t="s">
        <v>4654</v>
      </c>
      <c r="H2835" s="3" t="s">
        <v>4747</v>
      </c>
      <c r="I2835" s="3" t="s">
        <v>4748</v>
      </c>
      <c r="J2835" s="3" t="s">
        <v>4749</v>
      </c>
      <c r="K2835" s="6">
        <v>748372</v>
      </c>
      <c r="L2835" s="6">
        <v>761427</v>
      </c>
      <c r="M2835" s="6">
        <v>69209</v>
      </c>
      <c r="N2835" s="6">
        <v>75483</v>
      </c>
      <c r="O2835" s="6">
        <v>39540</v>
      </c>
      <c r="P2835" s="6">
        <v>45079</v>
      </c>
      <c r="Q2835" s="6">
        <v>-159441</v>
      </c>
      <c r="R2835" s="6">
        <v>22527</v>
      </c>
      <c r="S2835" s="6">
        <v>78455</v>
      </c>
      <c r="T2835" s="6">
        <v>102684</v>
      </c>
      <c r="U2835" s="6" t="s">
        <v>4474</v>
      </c>
      <c r="V2835" s="6">
        <v>28268</v>
      </c>
      <c r="W2835" s="6">
        <v>389606</v>
      </c>
      <c r="X2835" s="6">
        <v>624800</v>
      </c>
      <c r="Y2835" s="6">
        <v>116974</v>
      </c>
      <c r="Z2835" s="6">
        <v>331626</v>
      </c>
      <c r="AA2835" s="6">
        <v>51159</v>
      </c>
      <c r="AB2835" s="6">
        <v>126906</v>
      </c>
      <c r="AC2835" s="6">
        <v>86497298</v>
      </c>
      <c r="AD2835" s="6">
        <v>86467009</v>
      </c>
      <c r="AF2835">
        <f t="shared" si="880"/>
        <v>-0.40923651073135425</v>
      </c>
      <c r="AG2835">
        <f t="shared" si="881"/>
        <v>3.6054737516005124E-2</v>
      </c>
      <c r="AH2835" t="e">
        <f t="shared" si="882"/>
        <v>#VALUE!</v>
      </c>
      <c r="AI2835">
        <f t="shared" si="883"/>
        <v>4.5243277848911655E-2</v>
      </c>
      <c r="AJ2835">
        <f t="shared" si="884"/>
        <v>2.2864794073379073</v>
      </c>
      <c r="AK2835">
        <f t="shared" si="885"/>
        <v>2.6131624982270343</v>
      </c>
      <c r="AL2835">
        <f t="shared" si="886"/>
        <v>5.2834686492813733E-2</v>
      </c>
      <c r="AM2835">
        <f t="shared" si="887"/>
        <v>5.9203311676628227E-2</v>
      </c>
      <c r="AN2835">
        <f t="shared" si="888"/>
        <v>1.9208431081656854</v>
      </c>
      <c r="AO2835">
        <f t="shared" si="889"/>
        <v>1.2186731754161331</v>
      </c>
      <c r="AP2835">
        <f t="shared" si="890"/>
        <v>0</v>
      </c>
      <c r="AQ2835">
        <f t="shared" si="891"/>
        <v>1</v>
      </c>
      <c r="AR2835">
        <f t="shared" si="892"/>
        <v>0</v>
      </c>
      <c r="AS2835">
        <f t="shared" si="893"/>
        <v>1</v>
      </c>
      <c r="AT2835">
        <f t="shared" si="894"/>
        <v>0</v>
      </c>
      <c r="AU2835">
        <f t="shared" si="895"/>
        <v>0</v>
      </c>
      <c r="AV2835">
        <f t="shared" si="896"/>
        <v>0</v>
      </c>
      <c r="AW2835">
        <f t="shared" si="897"/>
        <v>1</v>
      </c>
      <c r="AX2835">
        <f t="shared" si="898"/>
        <v>0</v>
      </c>
      <c r="AY2835">
        <f t="shared" si="899"/>
        <v>3</v>
      </c>
    </row>
    <row r="2836" spans="1:51" x14ac:dyDescent="0.3">
      <c r="A2836" s="1" t="s">
        <v>2830</v>
      </c>
      <c r="B2836" s="2">
        <v>4382367</v>
      </c>
      <c r="C2836" s="3" t="s">
        <v>5335</v>
      </c>
      <c r="D2836" s="5">
        <v>27.44</v>
      </c>
      <c r="E2836" s="5">
        <v>16115.142384209999</v>
      </c>
      <c r="F2836" s="3" t="s">
        <v>4665</v>
      </c>
      <c r="G2836" s="3" t="s">
        <v>4666</v>
      </c>
      <c r="H2836" s="3" t="s">
        <v>4679</v>
      </c>
      <c r="I2836" s="3" t="s">
        <v>4984</v>
      </c>
      <c r="J2836" s="3" t="s">
        <v>4982</v>
      </c>
      <c r="K2836" s="6">
        <v>10163000</v>
      </c>
      <c r="L2836" s="6">
        <v>10085000</v>
      </c>
      <c r="M2836" s="6">
        <v>1270000</v>
      </c>
      <c r="N2836" s="6">
        <v>1220000</v>
      </c>
      <c r="O2836" s="6">
        <v>818000</v>
      </c>
      <c r="P2836" s="6">
        <v>786000</v>
      </c>
      <c r="Q2836" s="6">
        <v>440000</v>
      </c>
      <c r="R2836" s="6">
        <v>354000</v>
      </c>
      <c r="S2836" s="6">
        <v>1217000</v>
      </c>
      <c r="T2836" s="6">
        <v>1098000</v>
      </c>
      <c r="U2836" s="6">
        <v>2713000</v>
      </c>
      <c r="V2836" s="6">
        <v>2857000</v>
      </c>
      <c r="W2836" s="6">
        <v>16927000</v>
      </c>
      <c r="X2836" s="6">
        <v>16684000</v>
      </c>
      <c r="Y2836" s="6">
        <v>4506000</v>
      </c>
      <c r="Z2836" s="6">
        <v>4372000</v>
      </c>
      <c r="AA2836" s="6">
        <v>3269000</v>
      </c>
      <c r="AB2836" s="6">
        <v>3055000</v>
      </c>
      <c r="AC2836" s="6">
        <v>569263076</v>
      </c>
      <c r="AD2836" s="6">
        <v>569093921</v>
      </c>
      <c r="AF2836">
        <f t="shared" si="880"/>
        <v>2.5993974124180304E-2</v>
      </c>
      <c r="AG2836">
        <f t="shared" si="881"/>
        <v>2.1217933349316712E-2</v>
      </c>
      <c r="AH2836">
        <f t="shared" si="882"/>
        <v>0.16027648136113901</v>
      </c>
      <c r="AI2836">
        <f t="shared" si="883"/>
        <v>0.17124190841524814</v>
      </c>
      <c r="AJ2836">
        <f t="shared" si="884"/>
        <v>1.37840318140104</v>
      </c>
      <c r="AK2836">
        <f t="shared" si="885"/>
        <v>1.4310965630114567</v>
      </c>
      <c r="AL2836">
        <f t="shared" si="886"/>
        <v>8.0488044868641154E-2</v>
      </c>
      <c r="AM2836">
        <f t="shared" si="887"/>
        <v>7.7937530986613782E-2</v>
      </c>
      <c r="AN2836">
        <f t="shared" si="888"/>
        <v>0.6004017250546464</v>
      </c>
      <c r="AO2836">
        <f t="shared" si="889"/>
        <v>0.60447134979621198</v>
      </c>
      <c r="AP2836">
        <f t="shared" si="890"/>
        <v>1</v>
      </c>
      <c r="AQ2836">
        <f t="shared" si="891"/>
        <v>1</v>
      </c>
      <c r="AR2836">
        <f t="shared" si="892"/>
        <v>1</v>
      </c>
      <c r="AS2836">
        <f t="shared" si="893"/>
        <v>1</v>
      </c>
      <c r="AT2836">
        <f t="shared" si="894"/>
        <v>1</v>
      </c>
      <c r="AU2836">
        <f t="shared" si="895"/>
        <v>0</v>
      </c>
      <c r="AV2836">
        <f t="shared" si="896"/>
        <v>1</v>
      </c>
      <c r="AW2836">
        <f t="shared" si="897"/>
        <v>0</v>
      </c>
      <c r="AX2836">
        <f t="shared" si="898"/>
        <v>0</v>
      </c>
      <c r="AY2836">
        <f t="shared" si="899"/>
        <v>6</v>
      </c>
    </row>
    <row r="2837" spans="1:51" x14ac:dyDescent="0.3">
      <c r="A2837" s="1" t="s">
        <v>2831</v>
      </c>
      <c r="B2837" s="2">
        <v>4423700</v>
      </c>
      <c r="C2837" s="3" t="s">
        <v>5338</v>
      </c>
      <c r="D2837" s="5">
        <v>12.14</v>
      </c>
      <c r="E2837" s="5">
        <v>319.34337984000001</v>
      </c>
      <c r="F2837" s="3" t="s">
        <v>4480</v>
      </c>
      <c r="G2837" s="3" t="s">
        <v>4491</v>
      </c>
      <c r="H2837" s="3" t="s">
        <v>4491</v>
      </c>
      <c r="I2837" s="3" t="s">
        <v>4631</v>
      </c>
      <c r="J2837" s="3" t="s">
        <v>4484</v>
      </c>
      <c r="K2837" s="6">
        <v>239659</v>
      </c>
      <c r="L2837" s="6">
        <v>225930</v>
      </c>
      <c r="M2837" s="6" t="s">
        <v>4474</v>
      </c>
      <c r="N2837" s="6" t="s">
        <v>4474</v>
      </c>
      <c r="O2837" s="6">
        <v>136519</v>
      </c>
      <c r="P2837" s="6">
        <v>132168</v>
      </c>
      <c r="Q2837" s="6">
        <v>43378</v>
      </c>
      <c r="R2837" s="6">
        <v>42363</v>
      </c>
      <c r="S2837" s="6">
        <v>-129164</v>
      </c>
      <c r="T2837" s="6">
        <v>-2118</v>
      </c>
      <c r="U2837" s="6">
        <v>655834</v>
      </c>
      <c r="V2837" s="6">
        <v>613740</v>
      </c>
      <c r="W2837" s="6">
        <v>1674170</v>
      </c>
      <c r="X2837" s="6">
        <v>1617004</v>
      </c>
      <c r="Y2837" s="6" t="s">
        <v>4474</v>
      </c>
      <c r="Z2837" s="6" t="s">
        <v>4474</v>
      </c>
      <c r="AA2837" s="6" t="s">
        <v>4474</v>
      </c>
      <c r="AB2837" s="6" t="s">
        <v>4474</v>
      </c>
      <c r="AC2837" s="6">
        <v>26018000</v>
      </c>
      <c r="AD2837" s="6">
        <v>25852000</v>
      </c>
      <c r="AF2837">
        <f t="shared" si="880"/>
        <v>2.5910152493474378E-2</v>
      </c>
      <c r="AG2837">
        <f t="shared" si="881"/>
        <v>2.6198450962397125E-2</v>
      </c>
      <c r="AH2837">
        <f t="shared" si="882"/>
        <v>0.39173680092224805</v>
      </c>
      <c r="AI2837">
        <f t="shared" si="883"/>
        <v>0.37955379207472584</v>
      </c>
      <c r="AJ2837" t="e">
        <f t="shared" si="884"/>
        <v>#VALUE!</v>
      </c>
      <c r="AK2837" t="e">
        <f t="shared" si="885"/>
        <v>#VALUE!</v>
      </c>
      <c r="AL2837">
        <f t="shared" si="886"/>
        <v>0.56963852807530702</v>
      </c>
      <c r="AM2837">
        <f t="shared" si="887"/>
        <v>0.58499535254282298</v>
      </c>
      <c r="AN2837">
        <f t="shared" si="888"/>
        <v>0.14315093449291291</v>
      </c>
      <c r="AO2837">
        <f t="shared" si="889"/>
        <v>0.13972136123349108</v>
      </c>
      <c r="AP2837">
        <f t="shared" si="890"/>
        <v>1</v>
      </c>
      <c r="AQ2837">
        <f t="shared" si="891"/>
        <v>0</v>
      </c>
      <c r="AR2837">
        <f t="shared" si="892"/>
        <v>0</v>
      </c>
      <c r="AS2837">
        <f t="shared" si="893"/>
        <v>0</v>
      </c>
      <c r="AT2837">
        <f t="shared" si="894"/>
        <v>0</v>
      </c>
      <c r="AU2837">
        <f t="shared" si="895"/>
        <v>0</v>
      </c>
      <c r="AV2837">
        <f t="shared" si="896"/>
        <v>0</v>
      </c>
      <c r="AW2837">
        <f t="shared" si="897"/>
        <v>1</v>
      </c>
      <c r="AX2837">
        <f t="shared" si="898"/>
        <v>0</v>
      </c>
      <c r="AY2837">
        <f t="shared" si="899"/>
        <v>2</v>
      </c>
    </row>
    <row r="2838" spans="1:51" x14ac:dyDescent="0.3">
      <c r="A2838" s="1" t="s">
        <v>2832</v>
      </c>
      <c r="B2838" s="2">
        <v>4666985</v>
      </c>
      <c r="C2838" s="3" t="s">
        <v>5337</v>
      </c>
      <c r="D2838" s="5">
        <v>6.12</v>
      </c>
      <c r="E2838" s="5">
        <v>810.52429931999995</v>
      </c>
      <c r="F2838" s="3" t="s">
        <v>4583</v>
      </c>
      <c r="G2838" s="3" t="s">
        <v>4583</v>
      </c>
      <c r="H2838" s="3" t="s">
        <v>4602</v>
      </c>
      <c r="I2838" s="3" t="s">
        <v>4943</v>
      </c>
      <c r="J2838" s="3" t="s">
        <v>5152</v>
      </c>
      <c r="K2838" s="6">
        <v>2655440</v>
      </c>
      <c r="L2838" s="6">
        <v>2595298</v>
      </c>
      <c r="M2838" s="6">
        <v>474475</v>
      </c>
      <c r="N2838" s="6">
        <v>416772</v>
      </c>
      <c r="O2838" s="6">
        <v>163618</v>
      </c>
      <c r="P2838" s="6">
        <v>108120</v>
      </c>
      <c r="Q2838" s="6">
        <v>-182157</v>
      </c>
      <c r="R2838" s="6">
        <v>-252997</v>
      </c>
      <c r="S2838" s="6">
        <v>211903</v>
      </c>
      <c r="T2838" s="6">
        <v>203512</v>
      </c>
      <c r="U2838" s="6">
        <v>1753416</v>
      </c>
      <c r="V2838" s="6">
        <v>1753152</v>
      </c>
      <c r="W2838" s="6">
        <v>4769704</v>
      </c>
      <c r="X2838" s="6">
        <v>4650077</v>
      </c>
      <c r="Y2838" s="6">
        <v>1204459</v>
      </c>
      <c r="Z2838" s="6">
        <v>1177045</v>
      </c>
      <c r="AA2838" s="6">
        <v>1064336</v>
      </c>
      <c r="AB2838" s="6">
        <v>1018987</v>
      </c>
      <c r="AC2838" s="6">
        <v>132438000</v>
      </c>
      <c r="AD2838" s="6">
        <v>132438611</v>
      </c>
      <c r="AF2838">
        <f t="shared" si="880"/>
        <v>-3.819042020217607E-2</v>
      </c>
      <c r="AG2838">
        <f t="shared" si="881"/>
        <v>-5.4407056055200805E-2</v>
      </c>
      <c r="AH2838">
        <f t="shared" si="882"/>
        <v>0.36761526501434888</v>
      </c>
      <c r="AI2838">
        <f t="shared" si="883"/>
        <v>0.37701569242831895</v>
      </c>
      <c r="AJ2838">
        <f t="shared" si="884"/>
        <v>1.1316529742487336</v>
      </c>
      <c r="AK2838">
        <f t="shared" si="885"/>
        <v>1.1551128719012116</v>
      </c>
      <c r="AL2838">
        <f t="shared" si="886"/>
        <v>6.1616154008375258E-2</v>
      </c>
      <c r="AM2838">
        <f t="shared" si="887"/>
        <v>4.1659955812396107E-2</v>
      </c>
      <c r="AN2838">
        <f t="shared" si="888"/>
        <v>0.55673056441238278</v>
      </c>
      <c r="AO2838">
        <f t="shared" si="889"/>
        <v>0.55811936017403585</v>
      </c>
      <c r="AP2838">
        <f t="shared" si="890"/>
        <v>0</v>
      </c>
      <c r="AQ2838">
        <f t="shared" si="891"/>
        <v>1</v>
      </c>
      <c r="AR2838">
        <f t="shared" si="892"/>
        <v>1</v>
      </c>
      <c r="AS2838">
        <f t="shared" si="893"/>
        <v>1</v>
      </c>
      <c r="AT2838">
        <f t="shared" si="894"/>
        <v>1</v>
      </c>
      <c r="AU2838">
        <f t="shared" si="895"/>
        <v>0</v>
      </c>
      <c r="AV2838">
        <f t="shared" si="896"/>
        <v>1</v>
      </c>
      <c r="AW2838">
        <f t="shared" si="897"/>
        <v>0</v>
      </c>
      <c r="AX2838">
        <f t="shared" si="898"/>
        <v>1</v>
      </c>
      <c r="AY2838">
        <f t="shared" si="899"/>
        <v>6</v>
      </c>
    </row>
    <row r="2839" spans="1:51" x14ac:dyDescent="0.3">
      <c r="A2839" s="1" t="s">
        <v>2833</v>
      </c>
      <c r="B2839" s="2">
        <v>4343307</v>
      </c>
      <c r="C2839" s="3" t="s">
        <v>5337</v>
      </c>
      <c r="D2839" s="5">
        <v>5.44</v>
      </c>
      <c r="E2839" s="5">
        <v>228.07135263999999</v>
      </c>
      <c r="F2839" s="3" t="s">
        <v>4525</v>
      </c>
      <c r="G2839" s="3" t="s">
        <v>4526</v>
      </c>
      <c r="H2839" s="3" t="s">
        <v>4632</v>
      </c>
      <c r="I2839" s="3" t="s">
        <v>4632</v>
      </c>
      <c r="J2839" s="3" t="s">
        <v>4700</v>
      </c>
      <c r="K2839" s="6">
        <v>78628</v>
      </c>
      <c r="L2839" s="6">
        <v>68007</v>
      </c>
      <c r="M2839" s="6">
        <v>-20953</v>
      </c>
      <c r="N2839" s="6">
        <v>-78666</v>
      </c>
      <c r="O2839" s="6">
        <v>-35370</v>
      </c>
      <c r="P2839" s="6">
        <v>-92393</v>
      </c>
      <c r="Q2839" s="6">
        <v>-63385</v>
      </c>
      <c r="R2839" s="6">
        <v>-115923</v>
      </c>
      <c r="S2839" s="6">
        <v>-13342</v>
      </c>
      <c r="T2839" s="6">
        <v>-11464</v>
      </c>
      <c r="U2839" s="6">
        <v>358748</v>
      </c>
      <c r="V2839" s="6">
        <v>102434</v>
      </c>
      <c r="W2839" s="6">
        <v>1240714</v>
      </c>
      <c r="X2839" s="6">
        <v>1249733</v>
      </c>
      <c r="Y2839" s="6" t="s">
        <v>4474</v>
      </c>
      <c r="Z2839" s="6" t="s">
        <v>4474</v>
      </c>
      <c r="AA2839" s="6" t="s">
        <v>4474</v>
      </c>
      <c r="AB2839" s="6" t="s">
        <v>4474</v>
      </c>
      <c r="AC2839" s="6">
        <v>41674528</v>
      </c>
      <c r="AD2839" s="6">
        <v>40650118</v>
      </c>
      <c r="AF2839">
        <f t="shared" si="880"/>
        <v>-5.1087518960856407E-2</v>
      </c>
      <c r="AG2839">
        <f t="shared" si="881"/>
        <v>-9.2758213154329763E-2</v>
      </c>
      <c r="AH2839">
        <f t="shared" si="882"/>
        <v>0.28914641085697429</v>
      </c>
      <c r="AI2839">
        <f t="shared" si="883"/>
        <v>8.1964707661556502E-2</v>
      </c>
      <c r="AJ2839" t="e">
        <f t="shared" si="884"/>
        <v>#VALUE!</v>
      </c>
      <c r="AK2839" t="e">
        <f t="shared" si="885"/>
        <v>#VALUE!</v>
      </c>
      <c r="AL2839">
        <f t="shared" si="886"/>
        <v>-0.44983975174238183</v>
      </c>
      <c r="AM2839">
        <f t="shared" si="887"/>
        <v>-1.3585807343361713</v>
      </c>
      <c r="AN2839">
        <f t="shared" si="888"/>
        <v>6.3373186729576675E-2</v>
      </c>
      <c r="AO2839">
        <f t="shared" si="889"/>
        <v>5.4417223518943646E-2</v>
      </c>
      <c r="AP2839">
        <f t="shared" si="890"/>
        <v>0</v>
      </c>
      <c r="AQ2839">
        <f t="shared" si="891"/>
        <v>0</v>
      </c>
      <c r="AR2839">
        <f t="shared" si="892"/>
        <v>1</v>
      </c>
      <c r="AS2839">
        <f t="shared" si="893"/>
        <v>1</v>
      </c>
      <c r="AT2839">
        <f t="shared" si="894"/>
        <v>0</v>
      </c>
      <c r="AU2839">
        <f t="shared" si="895"/>
        <v>0</v>
      </c>
      <c r="AV2839">
        <f t="shared" si="896"/>
        <v>1</v>
      </c>
      <c r="AW2839">
        <f t="shared" si="897"/>
        <v>1</v>
      </c>
      <c r="AX2839">
        <f t="shared" si="898"/>
        <v>0</v>
      </c>
      <c r="AY2839">
        <f t="shared" si="899"/>
        <v>4</v>
      </c>
    </row>
    <row r="2840" spans="1:51" x14ac:dyDescent="0.3">
      <c r="A2840" s="1" t="s">
        <v>2834</v>
      </c>
      <c r="B2840" s="2">
        <v>19732642</v>
      </c>
      <c r="C2840" s="3" t="s">
        <v>5337</v>
      </c>
      <c r="D2840" s="5">
        <v>15.01</v>
      </c>
      <c r="E2840" s="5">
        <v>262.09154629</v>
      </c>
      <c r="F2840" s="3" t="s">
        <v>4480</v>
      </c>
      <c r="G2840" s="3" t="s">
        <v>4491</v>
      </c>
      <c r="H2840" s="3" t="s">
        <v>4542</v>
      </c>
      <c r="I2840" s="3" t="s">
        <v>4543</v>
      </c>
      <c r="J2840" s="3" t="s">
        <v>5032</v>
      </c>
      <c r="K2840" s="6">
        <v>62129</v>
      </c>
      <c r="L2840" s="6">
        <v>28065</v>
      </c>
      <c r="M2840" s="6" t="s">
        <v>4474</v>
      </c>
      <c r="N2840" s="6" t="s">
        <v>4474</v>
      </c>
      <c r="O2840" s="6" t="s">
        <v>4474</v>
      </c>
      <c r="P2840" s="6" t="s">
        <v>4474</v>
      </c>
      <c r="Q2840" s="6">
        <v>38741</v>
      </c>
      <c r="R2840" s="6">
        <v>-1642</v>
      </c>
      <c r="S2840" s="6">
        <v>28053</v>
      </c>
      <c r="T2840" s="6">
        <v>19289</v>
      </c>
      <c r="U2840" s="6">
        <v>4747042</v>
      </c>
      <c r="V2840" s="6">
        <v>5795967</v>
      </c>
      <c r="W2840" s="6">
        <v>5685839</v>
      </c>
      <c r="X2840" s="6">
        <v>6574898</v>
      </c>
      <c r="Y2840" s="6" t="s">
        <v>4474</v>
      </c>
      <c r="Z2840" s="6" t="s">
        <v>4474</v>
      </c>
      <c r="AA2840" s="6" t="s">
        <v>4474</v>
      </c>
      <c r="AB2840" s="6" t="s">
        <v>4474</v>
      </c>
      <c r="AC2840" s="6">
        <v>17461129</v>
      </c>
      <c r="AD2840" s="6">
        <v>17461129</v>
      </c>
      <c r="AF2840">
        <f t="shared" si="880"/>
        <v>6.8135942646283159E-3</v>
      </c>
      <c r="AG2840">
        <f t="shared" si="881"/>
        <v>-2.4973771456226394E-4</v>
      </c>
      <c r="AH2840">
        <f t="shared" si="882"/>
        <v>0.83488857141399886</v>
      </c>
      <c r="AI2840">
        <f t="shared" si="883"/>
        <v>0.88152956897582291</v>
      </c>
      <c r="AJ2840" t="e">
        <f t="shared" si="884"/>
        <v>#VALUE!</v>
      </c>
      <c r="AK2840" t="e">
        <f t="shared" si="885"/>
        <v>#VALUE!</v>
      </c>
      <c r="AL2840" t="e">
        <f t="shared" si="886"/>
        <v>#VALUE!</v>
      </c>
      <c r="AM2840" t="e">
        <f t="shared" si="887"/>
        <v>#VALUE!</v>
      </c>
      <c r="AN2840">
        <f t="shared" si="888"/>
        <v>1.0926971375728367E-2</v>
      </c>
      <c r="AO2840">
        <f t="shared" si="889"/>
        <v>4.2685072833069044E-3</v>
      </c>
      <c r="AP2840">
        <f t="shared" si="890"/>
        <v>1</v>
      </c>
      <c r="AQ2840">
        <f t="shared" si="891"/>
        <v>1</v>
      </c>
      <c r="AR2840">
        <f t="shared" si="892"/>
        <v>1</v>
      </c>
      <c r="AS2840">
        <f t="shared" si="893"/>
        <v>0</v>
      </c>
      <c r="AT2840">
        <f t="shared" si="894"/>
        <v>1</v>
      </c>
      <c r="AU2840">
        <f t="shared" si="895"/>
        <v>0</v>
      </c>
      <c r="AV2840">
        <f t="shared" si="896"/>
        <v>0</v>
      </c>
      <c r="AW2840">
        <f t="shared" si="897"/>
        <v>1</v>
      </c>
      <c r="AX2840">
        <f t="shared" si="898"/>
        <v>0</v>
      </c>
      <c r="AY2840">
        <f t="shared" si="899"/>
        <v>5</v>
      </c>
    </row>
    <row r="2841" spans="1:51" x14ac:dyDescent="0.3">
      <c r="A2841" s="1" t="s">
        <v>2835</v>
      </c>
      <c r="B2841" s="2">
        <v>4561930</v>
      </c>
      <c r="C2841" s="3" t="s">
        <v>5337</v>
      </c>
      <c r="D2841" s="5">
        <v>38.21</v>
      </c>
      <c r="E2841" s="5">
        <v>970.66914876999999</v>
      </c>
      <c r="F2841" s="3" t="s">
        <v>4525</v>
      </c>
      <c r="G2841" s="3" t="s">
        <v>4526</v>
      </c>
      <c r="H2841" s="3" t="s">
        <v>4693</v>
      </c>
      <c r="I2841" s="3" t="s">
        <v>4728</v>
      </c>
      <c r="J2841" s="3" t="s">
        <v>4528</v>
      </c>
      <c r="K2841" s="6">
        <v>264645</v>
      </c>
      <c r="L2841" s="6">
        <v>270512</v>
      </c>
      <c r="M2841" s="6">
        <v>205409</v>
      </c>
      <c r="N2841" s="6">
        <v>250357</v>
      </c>
      <c r="O2841" s="6">
        <v>107785</v>
      </c>
      <c r="P2841" s="6">
        <v>153544</v>
      </c>
      <c r="Q2841" s="6">
        <v>46573</v>
      </c>
      <c r="R2841" s="6">
        <v>89339</v>
      </c>
      <c r="S2841" s="6">
        <v>81967</v>
      </c>
      <c r="T2841" s="6">
        <v>82012</v>
      </c>
      <c r="U2841" s="6">
        <v>1454735</v>
      </c>
      <c r="V2841" s="6">
        <v>1454271</v>
      </c>
      <c r="W2841" s="6">
        <v>1953322</v>
      </c>
      <c r="X2841" s="6">
        <v>1988722</v>
      </c>
      <c r="Y2841" s="6" t="s">
        <v>4474</v>
      </c>
      <c r="Z2841" s="6" t="s">
        <v>4474</v>
      </c>
      <c r="AA2841" s="6" t="s">
        <v>4474</v>
      </c>
      <c r="AB2841" s="6" t="s">
        <v>4474</v>
      </c>
      <c r="AC2841" s="6">
        <v>25403537</v>
      </c>
      <c r="AD2841" s="6">
        <v>25403537</v>
      </c>
      <c r="AF2841">
        <f t="shared" si="880"/>
        <v>2.3842971102562713E-2</v>
      </c>
      <c r="AG2841">
        <f t="shared" si="881"/>
        <v>4.4922819780743611E-2</v>
      </c>
      <c r="AH2841">
        <f t="shared" si="882"/>
        <v>0.74474920161652813</v>
      </c>
      <c r="AI2841">
        <f t="shared" si="883"/>
        <v>0.73125906989513867</v>
      </c>
      <c r="AJ2841" t="e">
        <f t="shared" si="884"/>
        <v>#VALUE!</v>
      </c>
      <c r="AK2841" t="e">
        <f t="shared" si="885"/>
        <v>#VALUE!</v>
      </c>
      <c r="AL2841">
        <f t="shared" si="886"/>
        <v>0.40728145251185549</v>
      </c>
      <c r="AM2841">
        <f t="shared" si="887"/>
        <v>0.56760513396817891</v>
      </c>
      <c r="AN2841">
        <f t="shared" si="888"/>
        <v>0.13548457448387927</v>
      </c>
      <c r="AO2841">
        <f t="shared" si="889"/>
        <v>0.13602303388809497</v>
      </c>
      <c r="AP2841">
        <f t="shared" si="890"/>
        <v>1</v>
      </c>
      <c r="AQ2841">
        <f t="shared" si="891"/>
        <v>1</v>
      </c>
      <c r="AR2841">
        <f t="shared" si="892"/>
        <v>0</v>
      </c>
      <c r="AS2841">
        <f t="shared" si="893"/>
        <v>1</v>
      </c>
      <c r="AT2841">
        <f t="shared" si="894"/>
        <v>0</v>
      </c>
      <c r="AU2841">
        <f t="shared" si="895"/>
        <v>0</v>
      </c>
      <c r="AV2841">
        <f t="shared" si="896"/>
        <v>0</v>
      </c>
      <c r="AW2841">
        <f t="shared" si="897"/>
        <v>0</v>
      </c>
      <c r="AX2841">
        <f t="shared" si="898"/>
        <v>0</v>
      </c>
      <c r="AY2841">
        <f t="shared" si="899"/>
        <v>3</v>
      </c>
    </row>
    <row r="2842" spans="1:51" x14ac:dyDescent="0.3">
      <c r="A2842" s="1" t="s">
        <v>2836</v>
      </c>
      <c r="B2842" s="2">
        <v>4121714</v>
      </c>
      <c r="C2842" s="3" t="s">
        <v>5335</v>
      </c>
      <c r="D2842" s="5">
        <v>151.22999999999999</v>
      </c>
      <c r="E2842" s="5">
        <v>4691.4476837399998</v>
      </c>
      <c r="F2842" s="3" t="s">
        <v>4665</v>
      </c>
      <c r="G2842" s="3" t="s">
        <v>4666</v>
      </c>
      <c r="H2842" s="3" t="s">
        <v>4679</v>
      </c>
      <c r="I2842" s="3" t="s">
        <v>4680</v>
      </c>
      <c r="J2842" s="3" t="s">
        <v>4681</v>
      </c>
      <c r="K2842" s="6">
        <v>5224000</v>
      </c>
      <c r="L2842" s="6">
        <v>4989000</v>
      </c>
      <c r="M2842" s="6">
        <v>1645000</v>
      </c>
      <c r="N2842" s="6">
        <v>1408000</v>
      </c>
      <c r="O2842" s="6">
        <v>1159000</v>
      </c>
      <c r="P2842" s="6">
        <v>920000</v>
      </c>
      <c r="Q2842" s="6">
        <v>552000</v>
      </c>
      <c r="R2842" s="6">
        <v>380000</v>
      </c>
      <c r="S2842" s="6">
        <v>1021000</v>
      </c>
      <c r="T2842" s="6">
        <v>772000</v>
      </c>
      <c r="U2842" s="6">
        <v>6576000</v>
      </c>
      <c r="V2842" s="6">
        <v>6657000</v>
      </c>
      <c r="W2842" s="6">
        <v>11693000</v>
      </c>
      <c r="X2842" s="6">
        <v>11819000</v>
      </c>
      <c r="Y2842" s="6">
        <v>1421000</v>
      </c>
      <c r="Z2842" s="6">
        <v>1472000</v>
      </c>
      <c r="AA2842" s="6">
        <v>846000</v>
      </c>
      <c r="AB2842" s="6">
        <v>828000</v>
      </c>
      <c r="AC2842" s="6">
        <v>31476115</v>
      </c>
      <c r="AD2842" s="6">
        <v>32485505</v>
      </c>
      <c r="AF2842">
        <f t="shared" si="880"/>
        <v>4.7207731121183615E-2</v>
      </c>
      <c r="AG2842">
        <f t="shared" si="881"/>
        <v>3.2151620272442678E-2</v>
      </c>
      <c r="AH2842">
        <f t="shared" si="882"/>
        <v>0.5623877533567091</v>
      </c>
      <c r="AI2842">
        <f t="shared" si="883"/>
        <v>0.5632456214569761</v>
      </c>
      <c r="AJ2842">
        <f t="shared" si="884"/>
        <v>1.6796690307328606</v>
      </c>
      <c r="AK2842">
        <f t="shared" si="885"/>
        <v>1.7777777777777777</v>
      </c>
      <c r="AL2842">
        <f t="shared" si="886"/>
        <v>0.22186064318529863</v>
      </c>
      <c r="AM2842">
        <f t="shared" si="887"/>
        <v>0.18440569252355182</v>
      </c>
      <c r="AN2842">
        <f t="shared" si="888"/>
        <v>0.44676302061062173</v>
      </c>
      <c r="AO2842">
        <f t="shared" si="889"/>
        <v>0.42211693036635928</v>
      </c>
      <c r="AP2842">
        <f t="shared" si="890"/>
        <v>1</v>
      </c>
      <c r="AQ2842">
        <f t="shared" si="891"/>
        <v>1</v>
      </c>
      <c r="AR2842">
        <f t="shared" si="892"/>
        <v>1</v>
      </c>
      <c r="AS2842">
        <f t="shared" si="893"/>
        <v>1</v>
      </c>
      <c r="AT2842">
        <f t="shared" si="894"/>
        <v>1</v>
      </c>
      <c r="AU2842">
        <f t="shared" si="895"/>
        <v>0</v>
      </c>
      <c r="AV2842">
        <f t="shared" si="896"/>
        <v>1</v>
      </c>
      <c r="AW2842">
        <f t="shared" si="897"/>
        <v>1</v>
      </c>
      <c r="AX2842">
        <f t="shared" si="898"/>
        <v>1</v>
      </c>
      <c r="AY2842">
        <f t="shared" si="899"/>
        <v>8</v>
      </c>
    </row>
    <row r="2843" spans="1:51" x14ac:dyDescent="0.3">
      <c r="A2843" s="1" t="s">
        <v>2837</v>
      </c>
      <c r="B2843" s="2">
        <v>4571228</v>
      </c>
      <c r="C2843" s="3" t="s">
        <v>5336</v>
      </c>
      <c r="D2843" s="7">
        <v>7.79</v>
      </c>
      <c r="E2843" s="5">
        <v>2027.66833894</v>
      </c>
      <c r="F2843" s="3" t="s">
        <v>4654</v>
      </c>
      <c r="G2843" s="3" t="s">
        <v>4654</v>
      </c>
      <c r="H2843" s="3" t="s">
        <v>4655</v>
      </c>
      <c r="I2843" s="3" t="s">
        <v>4725</v>
      </c>
      <c r="J2843" s="3" t="s">
        <v>5011</v>
      </c>
      <c r="K2843" s="6" t="s">
        <v>4474</v>
      </c>
      <c r="L2843" s="6" t="s">
        <v>4474</v>
      </c>
      <c r="M2843" s="6">
        <v>-157585</v>
      </c>
      <c r="N2843" s="6">
        <v>-144836</v>
      </c>
      <c r="O2843" s="6">
        <v>-158953</v>
      </c>
      <c r="P2843" s="6">
        <v>-145633</v>
      </c>
      <c r="Q2843" s="6">
        <v>-459844</v>
      </c>
      <c r="R2843" s="6">
        <v>115075</v>
      </c>
      <c r="S2843" s="6">
        <v>-107675</v>
      </c>
      <c r="T2843" s="6">
        <v>-55254</v>
      </c>
      <c r="U2843" s="6">
        <v>3315150</v>
      </c>
      <c r="V2843" s="6">
        <v>2833809</v>
      </c>
      <c r="W2843" s="6">
        <v>5123962</v>
      </c>
      <c r="X2843" s="6">
        <v>4757174</v>
      </c>
      <c r="Y2843" s="6">
        <v>271373</v>
      </c>
      <c r="Z2843" s="6">
        <v>224055</v>
      </c>
      <c r="AA2843" s="6">
        <v>558274</v>
      </c>
      <c r="AB2843" s="6">
        <v>499555</v>
      </c>
      <c r="AC2843" s="6">
        <v>260100000</v>
      </c>
      <c r="AD2843" s="6">
        <v>257900000</v>
      </c>
      <c r="AF2843">
        <f t="shared" si="880"/>
        <v>-8.9743834946473061E-2</v>
      </c>
      <c r="AG2843">
        <f t="shared" si="881"/>
        <v>2.4189781580408874E-2</v>
      </c>
      <c r="AH2843">
        <f t="shared" si="882"/>
        <v>0.64698957564478421</v>
      </c>
      <c r="AI2843">
        <f t="shared" si="883"/>
        <v>0.59569168586223675</v>
      </c>
      <c r="AJ2843">
        <f t="shared" si="884"/>
        <v>0.48609285046410899</v>
      </c>
      <c r="AK2843">
        <f t="shared" si="885"/>
        <v>0.44850917316411604</v>
      </c>
      <c r="AL2843" t="e">
        <f t="shared" si="886"/>
        <v>#VALUE!</v>
      </c>
      <c r="AM2843" t="e">
        <f t="shared" si="887"/>
        <v>#VALUE!</v>
      </c>
      <c r="AN2843" t="e">
        <f t="shared" si="888"/>
        <v>#VALUE!</v>
      </c>
      <c r="AO2843" t="e">
        <f t="shared" si="889"/>
        <v>#VALUE!</v>
      </c>
      <c r="AP2843">
        <f t="shared" si="890"/>
        <v>0</v>
      </c>
      <c r="AQ2843">
        <f t="shared" si="891"/>
        <v>0</v>
      </c>
      <c r="AR2843">
        <f t="shared" si="892"/>
        <v>0</v>
      </c>
      <c r="AS2843">
        <f t="shared" si="893"/>
        <v>1</v>
      </c>
      <c r="AT2843">
        <f t="shared" si="894"/>
        <v>0</v>
      </c>
      <c r="AU2843">
        <f t="shared" si="895"/>
        <v>1</v>
      </c>
      <c r="AV2843">
        <f t="shared" si="896"/>
        <v>0</v>
      </c>
      <c r="AW2843">
        <f t="shared" si="897"/>
        <v>0</v>
      </c>
      <c r="AX2843">
        <f t="shared" si="898"/>
        <v>0</v>
      </c>
      <c r="AY2843">
        <f t="shared" si="899"/>
        <v>2</v>
      </c>
    </row>
    <row r="2844" spans="1:51" x14ac:dyDescent="0.3">
      <c r="A2844" s="1" t="s">
        <v>2838</v>
      </c>
      <c r="B2844" s="2">
        <v>4550347</v>
      </c>
      <c r="C2844" s="3" t="s">
        <v>5337</v>
      </c>
      <c r="D2844" s="5">
        <v>17.34</v>
      </c>
      <c r="E2844" s="5">
        <v>1621.88261184</v>
      </c>
      <c r="F2844" s="3" t="s">
        <v>4651</v>
      </c>
      <c r="G2844" s="3" t="s">
        <v>4651</v>
      </c>
      <c r="H2844" s="3" t="s">
        <v>4779</v>
      </c>
      <c r="I2844" s="3" t="s">
        <v>4780</v>
      </c>
      <c r="J2844" s="3" t="s">
        <v>4659</v>
      </c>
      <c r="K2844" s="6">
        <v>1167000</v>
      </c>
      <c r="L2844" s="6">
        <v>1158000</v>
      </c>
      <c r="M2844" s="6">
        <v>662000</v>
      </c>
      <c r="N2844" s="6">
        <v>639000</v>
      </c>
      <c r="O2844" s="6">
        <v>31000</v>
      </c>
      <c r="P2844" s="6">
        <v>28000</v>
      </c>
      <c r="Q2844" s="6">
        <v>157000</v>
      </c>
      <c r="R2844" s="6">
        <v>372000</v>
      </c>
      <c r="S2844" s="6">
        <v>696000</v>
      </c>
      <c r="T2844" s="6">
        <v>744000</v>
      </c>
      <c r="U2844" s="6">
        <v>5074000</v>
      </c>
      <c r="V2844" s="6">
        <v>4924000</v>
      </c>
      <c r="W2844" s="6">
        <v>20904000</v>
      </c>
      <c r="X2844" s="6">
        <v>21704000</v>
      </c>
      <c r="Y2844" s="6">
        <v>852000</v>
      </c>
      <c r="Z2844" s="6">
        <v>1500000</v>
      </c>
      <c r="AA2844" s="6">
        <v>422000</v>
      </c>
      <c r="AB2844" s="6">
        <v>1150000</v>
      </c>
      <c r="AC2844" s="6">
        <v>93534176</v>
      </c>
      <c r="AD2844" s="6">
        <v>93539258</v>
      </c>
      <c r="AF2844">
        <f t="shared" si="880"/>
        <v>7.5105243015690781E-3</v>
      </c>
      <c r="AG2844">
        <f t="shared" si="881"/>
        <v>1.713969775156653E-2</v>
      </c>
      <c r="AH2844">
        <f t="shared" si="882"/>
        <v>0.24272866437045543</v>
      </c>
      <c r="AI2844">
        <f t="shared" si="883"/>
        <v>0.22687062292664947</v>
      </c>
      <c r="AJ2844">
        <f t="shared" si="884"/>
        <v>2.0189573459715642</v>
      </c>
      <c r="AK2844">
        <f t="shared" si="885"/>
        <v>1.3043478260869565</v>
      </c>
      <c r="AL2844">
        <f t="shared" si="886"/>
        <v>2.6563838903170524E-2</v>
      </c>
      <c r="AM2844">
        <f t="shared" si="887"/>
        <v>2.4179620034542316E-2</v>
      </c>
      <c r="AN2844">
        <f t="shared" si="888"/>
        <v>5.5826636050516645E-2</v>
      </c>
      <c r="AO2844">
        <f t="shared" si="889"/>
        <v>5.3354220420199043E-2</v>
      </c>
      <c r="AP2844">
        <f t="shared" si="890"/>
        <v>1</v>
      </c>
      <c r="AQ2844">
        <f t="shared" si="891"/>
        <v>1</v>
      </c>
      <c r="AR2844">
        <f t="shared" si="892"/>
        <v>0</v>
      </c>
      <c r="AS2844">
        <f t="shared" si="893"/>
        <v>1</v>
      </c>
      <c r="AT2844">
        <f t="shared" si="894"/>
        <v>0</v>
      </c>
      <c r="AU2844">
        <f t="shared" si="895"/>
        <v>1</v>
      </c>
      <c r="AV2844">
        <f t="shared" si="896"/>
        <v>1</v>
      </c>
      <c r="AW2844">
        <f t="shared" si="897"/>
        <v>1</v>
      </c>
      <c r="AX2844">
        <f t="shared" si="898"/>
        <v>1</v>
      </c>
      <c r="AY2844">
        <f t="shared" si="899"/>
        <v>7</v>
      </c>
    </row>
    <row r="2845" spans="1:51" x14ac:dyDescent="0.3">
      <c r="A2845" s="1" t="s">
        <v>2839</v>
      </c>
      <c r="B2845" s="2">
        <v>3010401</v>
      </c>
      <c r="C2845" s="3" t="s">
        <v>5337</v>
      </c>
      <c r="D2845" s="5">
        <v>66.959999999999994</v>
      </c>
      <c r="E2845" s="5">
        <v>137696.84799839999</v>
      </c>
      <c r="F2845" s="3" t="s">
        <v>4651</v>
      </c>
      <c r="G2845" s="3" t="s">
        <v>4651</v>
      </c>
      <c r="H2845" s="3" t="s">
        <v>4652</v>
      </c>
      <c r="I2845" s="3" t="s">
        <v>4652</v>
      </c>
      <c r="J2845" s="3" t="s">
        <v>4653</v>
      </c>
      <c r="K2845" s="6">
        <v>26246000</v>
      </c>
      <c r="L2845" s="6">
        <v>25850000</v>
      </c>
      <c r="M2845" s="6">
        <v>14578000</v>
      </c>
      <c r="N2845" s="6">
        <v>14083000</v>
      </c>
      <c r="O2845" s="6">
        <v>8718000</v>
      </c>
      <c r="P2845" s="6">
        <v>7917000</v>
      </c>
      <c r="Q2845" s="6">
        <v>5740000</v>
      </c>
      <c r="R2845" s="6">
        <v>5166000</v>
      </c>
      <c r="S2845" s="6">
        <v>14157000</v>
      </c>
      <c r="T2845" s="6">
        <v>13552000</v>
      </c>
      <c r="U2845" s="6">
        <v>66100000</v>
      </c>
      <c r="V2845" s="6">
        <v>68494000</v>
      </c>
      <c r="W2845" s="6">
        <v>186013000</v>
      </c>
      <c r="X2845" s="6">
        <v>184724000</v>
      </c>
      <c r="Y2845" s="6">
        <v>12180000</v>
      </c>
      <c r="Z2845" s="6">
        <v>12803000</v>
      </c>
      <c r="AA2845" s="6">
        <v>29647000</v>
      </c>
      <c r="AB2845" s="6">
        <v>26231000</v>
      </c>
      <c r="AC2845" s="6">
        <v>2056404540</v>
      </c>
      <c r="AD2845" s="6">
        <v>2055353601</v>
      </c>
      <c r="AF2845">
        <f t="shared" si="880"/>
        <v>3.0858058307752685E-2</v>
      </c>
      <c r="AG2845">
        <f t="shared" si="881"/>
        <v>2.7966046642558629E-2</v>
      </c>
      <c r="AH2845">
        <f t="shared" si="882"/>
        <v>0.3553515076903227</v>
      </c>
      <c r="AI2845">
        <f t="shared" si="883"/>
        <v>0.37079101795110542</v>
      </c>
      <c r="AJ2845">
        <f t="shared" si="884"/>
        <v>0.41083414848045335</v>
      </c>
      <c r="AK2845">
        <f t="shared" si="885"/>
        <v>0.48808661507376766</v>
      </c>
      <c r="AL2845">
        <f t="shared" si="886"/>
        <v>0.33216490131829612</v>
      </c>
      <c r="AM2845">
        <f t="shared" si="887"/>
        <v>0.30626692456479693</v>
      </c>
      <c r="AN2845">
        <f t="shared" si="888"/>
        <v>0.14109766521694719</v>
      </c>
      <c r="AO2845">
        <f t="shared" si="889"/>
        <v>0.1399385028474914</v>
      </c>
      <c r="AP2845">
        <f t="shared" si="890"/>
        <v>1</v>
      </c>
      <c r="AQ2845">
        <f t="shared" si="891"/>
        <v>1</v>
      </c>
      <c r="AR2845">
        <f t="shared" si="892"/>
        <v>1</v>
      </c>
      <c r="AS2845">
        <f t="shared" si="893"/>
        <v>1</v>
      </c>
      <c r="AT2845">
        <f t="shared" si="894"/>
        <v>1</v>
      </c>
      <c r="AU2845">
        <f t="shared" si="895"/>
        <v>0</v>
      </c>
      <c r="AV2845">
        <f t="shared" si="896"/>
        <v>1</v>
      </c>
      <c r="AW2845">
        <f t="shared" si="897"/>
        <v>1</v>
      </c>
      <c r="AX2845">
        <f t="shared" si="898"/>
        <v>0</v>
      </c>
      <c r="AY2845">
        <f t="shared" si="899"/>
        <v>7</v>
      </c>
    </row>
    <row r="2846" spans="1:51" x14ac:dyDescent="0.3">
      <c r="A2846" s="1" t="s">
        <v>2840</v>
      </c>
      <c r="B2846" s="2">
        <v>5200556</v>
      </c>
      <c r="C2846" s="3" t="s">
        <v>5336</v>
      </c>
      <c r="D2846" s="5">
        <v>13.2</v>
      </c>
      <c r="E2846" s="5">
        <v>1699.2698448000001</v>
      </c>
      <c r="F2846" s="3" t="s">
        <v>4500</v>
      </c>
      <c r="G2846" s="3" t="s">
        <v>4501</v>
      </c>
      <c r="H2846" s="3" t="s">
        <v>4502</v>
      </c>
      <c r="I2846" s="3" t="s">
        <v>4538</v>
      </c>
      <c r="J2846" s="3" t="s">
        <v>4504</v>
      </c>
      <c r="K2846" s="6">
        <v>4963</v>
      </c>
      <c r="L2846" s="6">
        <v>4383</v>
      </c>
      <c r="M2846" s="6">
        <v>-60408.1</v>
      </c>
      <c r="N2846" s="6">
        <v>-61234</v>
      </c>
      <c r="O2846" s="6">
        <v>-65262</v>
      </c>
      <c r="P2846" s="6">
        <v>-66030</v>
      </c>
      <c r="Q2846" s="6">
        <v>-86005</v>
      </c>
      <c r="R2846" s="6">
        <v>-95616</v>
      </c>
      <c r="S2846" s="6">
        <v>-36893</v>
      </c>
      <c r="T2846" s="6">
        <v>-38800</v>
      </c>
      <c r="U2846" s="6">
        <v>52974</v>
      </c>
      <c r="V2846" s="6">
        <v>51397</v>
      </c>
      <c r="W2846" s="6">
        <v>171672</v>
      </c>
      <c r="X2846" s="6">
        <v>172335</v>
      </c>
      <c r="Y2846" s="6">
        <v>104398</v>
      </c>
      <c r="Z2846" s="6">
        <v>104161</v>
      </c>
      <c r="AA2846" s="6">
        <v>20822</v>
      </c>
      <c r="AB2846" s="6">
        <v>17572</v>
      </c>
      <c r="AC2846" s="6">
        <v>127545321</v>
      </c>
      <c r="AD2846" s="6">
        <v>123917627</v>
      </c>
      <c r="AF2846">
        <f t="shared" si="880"/>
        <v>-0.50098443543501558</v>
      </c>
      <c r="AG2846">
        <f t="shared" si="881"/>
        <v>-0.55482635564452953</v>
      </c>
      <c r="AH2846">
        <f t="shared" si="882"/>
        <v>0.30857682091430172</v>
      </c>
      <c r="AI2846">
        <f t="shared" si="883"/>
        <v>0.298238895175095</v>
      </c>
      <c r="AJ2846">
        <f t="shared" si="884"/>
        <v>5.0138315243492464</v>
      </c>
      <c r="AK2846">
        <f t="shared" si="885"/>
        <v>5.9276690188936945</v>
      </c>
      <c r="AL2846">
        <f t="shared" si="886"/>
        <v>-13.149707838001209</v>
      </c>
      <c r="AM2846">
        <f t="shared" si="887"/>
        <v>-15.065023956194388</v>
      </c>
      <c r="AN2846">
        <f t="shared" si="888"/>
        <v>2.8909781443683304E-2</v>
      </c>
      <c r="AO2846">
        <f t="shared" si="889"/>
        <v>2.5433022891461397E-2</v>
      </c>
      <c r="AP2846">
        <f t="shared" si="890"/>
        <v>0</v>
      </c>
      <c r="AQ2846">
        <f t="shared" si="891"/>
        <v>0</v>
      </c>
      <c r="AR2846">
        <f t="shared" si="892"/>
        <v>1</v>
      </c>
      <c r="AS2846">
        <f t="shared" si="893"/>
        <v>1</v>
      </c>
      <c r="AT2846">
        <f t="shared" si="894"/>
        <v>0</v>
      </c>
      <c r="AU2846">
        <f t="shared" si="895"/>
        <v>0</v>
      </c>
      <c r="AV2846">
        <f t="shared" si="896"/>
        <v>1</v>
      </c>
      <c r="AW2846">
        <f t="shared" si="897"/>
        <v>1</v>
      </c>
      <c r="AX2846">
        <f t="shared" si="898"/>
        <v>0</v>
      </c>
      <c r="AY2846">
        <f t="shared" si="899"/>
        <v>4</v>
      </c>
    </row>
    <row r="2847" spans="1:51" x14ac:dyDescent="0.3">
      <c r="A2847" s="1" t="s">
        <v>2841</v>
      </c>
      <c r="B2847" s="2">
        <v>4646110</v>
      </c>
      <c r="C2847" s="3" t="s">
        <v>5335</v>
      </c>
      <c r="D2847" s="5">
        <v>40.85</v>
      </c>
      <c r="E2847" s="5">
        <v>5867.6795390999996</v>
      </c>
      <c r="F2847" s="3" t="s">
        <v>4485</v>
      </c>
      <c r="G2847" s="3" t="s">
        <v>4486</v>
      </c>
      <c r="H2847" s="3" t="s">
        <v>4545</v>
      </c>
      <c r="I2847" s="3" t="s">
        <v>4546</v>
      </c>
      <c r="J2847" s="3" t="s">
        <v>4762</v>
      </c>
      <c r="K2847" s="6">
        <v>2802433</v>
      </c>
      <c r="L2847" s="6">
        <v>2740219</v>
      </c>
      <c r="M2847" s="6">
        <v>722598</v>
      </c>
      <c r="N2847" s="6">
        <v>677590</v>
      </c>
      <c r="O2847" s="6">
        <v>716372</v>
      </c>
      <c r="P2847" s="6">
        <v>673332</v>
      </c>
      <c r="Q2847" s="6">
        <v>593219</v>
      </c>
      <c r="R2847" s="6">
        <v>557364</v>
      </c>
      <c r="S2847" s="6">
        <v>450923</v>
      </c>
      <c r="T2847" s="6">
        <v>324052</v>
      </c>
      <c r="U2847" s="6">
        <v>140503</v>
      </c>
      <c r="V2847" s="6">
        <v>142235</v>
      </c>
      <c r="W2847" s="6">
        <v>2768659</v>
      </c>
      <c r="X2847" s="6">
        <v>2626929</v>
      </c>
      <c r="Y2847" s="6">
        <v>1784734</v>
      </c>
      <c r="Z2847" s="6">
        <v>1697411</v>
      </c>
      <c r="AA2847" s="6">
        <v>806278</v>
      </c>
      <c r="AB2847" s="6">
        <v>802957</v>
      </c>
      <c r="AC2847" s="6">
        <v>143620486</v>
      </c>
      <c r="AD2847" s="6">
        <v>143391305</v>
      </c>
      <c r="AF2847">
        <f t="shared" si="880"/>
        <v>0.21426221141715177</v>
      </c>
      <c r="AG2847">
        <f t="shared" si="881"/>
        <v>0.21217322584660644</v>
      </c>
      <c r="AH2847">
        <f t="shared" si="882"/>
        <v>5.0747672429143492E-2</v>
      </c>
      <c r="AI2847">
        <f t="shared" si="883"/>
        <v>5.4144973084540922E-2</v>
      </c>
      <c r="AJ2847">
        <f t="shared" si="884"/>
        <v>2.2135466923319251</v>
      </c>
      <c r="AK2847">
        <f t="shared" si="885"/>
        <v>2.1139500620830258</v>
      </c>
      <c r="AL2847">
        <f t="shared" si="886"/>
        <v>0.25562502297111117</v>
      </c>
      <c r="AM2847">
        <f t="shared" si="887"/>
        <v>0.24572196601804455</v>
      </c>
      <c r="AN2847">
        <f t="shared" si="888"/>
        <v>1.0121986853563403</v>
      </c>
      <c r="AO2847">
        <f t="shared" si="889"/>
        <v>1.043126403492443</v>
      </c>
      <c r="AP2847">
        <f t="shared" si="890"/>
        <v>1</v>
      </c>
      <c r="AQ2847">
        <f t="shared" si="891"/>
        <v>1</v>
      </c>
      <c r="AR2847">
        <f t="shared" si="892"/>
        <v>1</v>
      </c>
      <c r="AS2847">
        <f t="shared" si="893"/>
        <v>0</v>
      </c>
      <c r="AT2847">
        <f t="shared" si="894"/>
        <v>1</v>
      </c>
      <c r="AU2847">
        <f t="shared" si="895"/>
        <v>1</v>
      </c>
      <c r="AV2847">
        <f t="shared" si="896"/>
        <v>1</v>
      </c>
      <c r="AW2847">
        <f t="shared" si="897"/>
        <v>0</v>
      </c>
      <c r="AX2847">
        <f t="shared" si="898"/>
        <v>0</v>
      </c>
      <c r="AY2847">
        <f t="shared" si="899"/>
        <v>6</v>
      </c>
    </row>
    <row r="2848" spans="1:51" x14ac:dyDescent="0.3">
      <c r="A2848" s="1" t="s">
        <v>2842</v>
      </c>
      <c r="B2848" s="2">
        <v>4837618</v>
      </c>
      <c r="C2848" s="3" t="s">
        <v>5336</v>
      </c>
      <c r="D2848" s="5">
        <v>14.54</v>
      </c>
      <c r="E2848" s="5">
        <v>300.23125468000001</v>
      </c>
      <c r="F2848" s="3" t="s">
        <v>4480</v>
      </c>
      <c r="G2848" s="3" t="s">
        <v>4509</v>
      </c>
      <c r="H2848" s="3" t="s">
        <v>4509</v>
      </c>
      <c r="I2848" s="3" t="s">
        <v>4677</v>
      </c>
      <c r="J2848" s="3" t="s">
        <v>4691</v>
      </c>
      <c r="K2848" s="6">
        <v>362555</v>
      </c>
      <c r="L2848" s="6">
        <v>366320</v>
      </c>
      <c r="M2848" s="6" t="s">
        <v>4474</v>
      </c>
      <c r="N2848" s="6" t="s">
        <v>4474</v>
      </c>
      <c r="O2848" s="6" t="s">
        <v>4474</v>
      </c>
      <c r="P2848" s="6" t="s">
        <v>4474</v>
      </c>
      <c r="Q2848" s="6">
        <v>-8697</v>
      </c>
      <c r="R2848" s="6">
        <v>-5694</v>
      </c>
      <c r="S2848" s="6">
        <v>31438</v>
      </c>
      <c r="T2848" s="6">
        <v>31157</v>
      </c>
      <c r="U2848" s="6" t="s">
        <v>4474</v>
      </c>
      <c r="V2848" s="6" t="s">
        <v>4474</v>
      </c>
      <c r="W2848" s="6">
        <v>559897</v>
      </c>
      <c r="X2848" s="6">
        <v>570987</v>
      </c>
      <c r="Y2848" s="6" t="s">
        <v>4474</v>
      </c>
      <c r="Z2848" s="6" t="s">
        <v>4474</v>
      </c>
      <c r="AA2848" s="6" t="s">
        <v>4474</v>
      </c>
      <c r="AB2848" s="6" t="s">
        <v>4474</v>
      </c>
      <c r="AC2848" s="6">
        <v>20648642</v>
      </c>
      <c r="AD2848" s="6">
        <v>20648642</v>
      </c>
      <c r="AF2848">
        <f t="shared" si="880"/>
        <v>-1.553321414474448E-2</v>
      </c>
      <c r="AG2848">
        <f t="shared" si="881"/>
        <v>-9.9722060222036581E-3</v>
      </c>
      <c r="AH2848" t="e">
        <f t="shared" si="882"/>
        <v>#VALUE!</v>
      </c>
      <c r="AI2848" t="e">
        <f t="shared" si="883"/>
        <v>#VALUE!</v>
      </c>
      <c r="AJ2848" t="e">
        <f t="shared" si="884"/>
        <v>#VALUE!</v>
      </c>
      <c r="AK2848" t="e">
        <f t="shared" si="885"/>
        <v>#VALUE!</v>
      </c>
      <c r="AL2848" t="e">
        <f t="shared" si="886"/>
        <v>#VALUE!</v>
      </c>
      <c r="AM2848" t="e">
        <f t="shared" si="887"/>
        <v>#VALUE!</v>
      </c>
      <c r="AN2848">
        <f t="shared" si="888"/>
        <v>0.6475387437332224</v>
      </c>
      <c r="AO2848">
        <f t="shared" si="889"/>
        <v>0.64155576221525179</v>
      </c>
      <c r="AP2848">
        <f t="shared" si="890"/>
        <v>0</v>
      </c>
      <c r="AQ2848">
        <f t="shared" si="891"/>
        <v>1</v>
      </c>
      <c r="AR2848">
        <f t="shared" si="892"/>
        <v>0</v>
      </c>
      <c r="AS2848">
        <f t="shared" si="893"/>
        <v>1</v>
      </c>
      <c r="AT2848">
        <f t="shared" si="894"/>
        <v>0</v>
      </c>
      <c r="AU2848">
        <f t="shared" si="895"/>
        <v>0</v>
      </c>
      <c r="AV2848">
        <f t="shared" si="896"/>
        <v>0</v>
      </c>
      <c r="AW2848">
        <f t="shared" si="897"/>
        <v>1</v>
      </c>
      <c r="AX2848">
        <f t="shared" si="898"/>
        <v>0</v>
      </c>
      <c r="AY2848">
        <f t="shared" si="899"/>
        <v>3</v>
      </c>
    </row>
    <row r="2849" spans="1:51" x14ac:dyDescent="0.3">
      <c r="A2849" s="1" t="s">
        <v>2843</v>
      </c>
      <c r="B2849" s="2">
        <v>4076774</v>
      </c>
      <c r="C2849" s="3" t="s">
        <v>5337</v>
      </c>
      <c r="D2849" s="5">
        <v>101.7</v>
      </c>
      <c r="E2849" s="5">
        <v>1541.5092072</v>
      </c>
      <c r="F2849" s="3" t="s">
        <v>4480</v>
      </c>
      <c r="G2849" s="3" t="s">
        <v>4481</v>
      </c>
      <c r="H2849" s="3" t="s">
        <v>4481</v>
      </c>
      <c r="I2849" s="3" t="s">
        <v>4482</v>
      </c>
      <c r="J2849" s="3" t="s">
        <v>4484</v>
      </c>
      <c r="K2849" s="6">
        <v>345340</v>
      </c>
      <c r="L2849" s="6">
        <v>332970</v>
      </c>
      <c r="M2849" s="6" t="s">
        <v>4474</v>
      </c>
      <c r="N2849" s="6" t="s">
        <v>4474</v>
      </c>
      <c r="O2849" s="6">
        <v>317625</v>
      </c>
      <c r="P2849" s="6">
        <v>302760</v>
      </c>
      <c r="Q2849" s="6">
        <v>120240</v>
      </c>
      <c r="R2849" s="6">
        <v>104882</v>
      </c>
      <c r="S2849" s="6">
        <v>138135</v>
      </c>
      <c r="T2849" s="6">
        <v>120325</v>
      </c>
      <c r="U2849" s="6">
        <v>115034</v>
      </c>
      <c r="V2849" s="6">
        <v>116466</v>
      </c>
      <c r="W2849" s="6">
        <v>8637118</v>
      </c>
      <c r="X2849" s="6">
        <v>8557017</v>
      </c>
      <c r="Y2849" s="6" t="s">
        <v>4474</v>
      </c>
      <c r="Z2849" s="6" t="s">
        <v>4474</v>
      </c>
      <c r="AA2849" s="6" t="s">
        <v>4474</v>
      </c>
      <c r="AB2849" s="6" t="s">
        <v>4474</v>
      </c>
      <c r="AC2849" s="6">
        <v>15158639</v>
      </c>
      <c r="AD2849" s="6">
        <v>15010256</v>
      </c>
      <c r="AF2849">
        <f t="shared" si="880"/>
        <v>1.3921310325967528E-2</v>
      </c>
      <c r="AG2849">
        <f t="shared" si="881"/>
        <v>1.2256841373576797E-2</v>
      </c>
      <c r="AH2849">
        <f t="shared" si="882"/>
        <v>1.3318562974362513E-2</v>
      </c>
      <c r="AI2849">
        <f t="shared" si="883"/>
        <v>1.3610584155670137E-2</v>
      </c>
      <c r="AJ2849" t="e">
        <f t="shared" si="884"/>
        <v>#VALUE!</v>
      </c>
      <c r="AK2849" t="e">
        <f t="shared" si="885"/>
        <v>#VALUE!</v>
      </c>
      <c r="AL2849">
        <f t="shared" si="886"/>
        <v>0.91974575780390344</v>
      </c>
      <c r="AM2849">
        <f t="shared" si="887"/>
        <v>0.90927110550500045</v>
      </c>
      <c r="AN2849">
        <f t="shared" si="888"/>
        <v>3.9983244410925031E-2</v>
      </c>
      <c r="AO2849">
        <f t="shared" si="889"/>
        <v>3.8911924564366297E-2</v>
      </c>
      <c r="AP2849">
        <f t="shared" si="890"/>
        <v>1</v>
      </c>
      <c r="AQ2849">
        <f t="shared" si="891"/>
        <v>1</v>
      </c>
      <c r="AR2849">
        <f t="shared" si="892"/>
        <v>1</v>
      </c>
      <c r="AS2849">
        <f t="shared" si="893"/>
        <v>1</v>
      </c>
      <c r="AT2849">
        <f t="shared" si="894"/>
        <v>1</v>
      </c>
      <c r="AU2849">
        <f t="shared" si="895"/>
        <v>0</v>
      </c>
      <c r="AV2849">
        <f t="shared" si="896"/>
        <v>1</v>
      </c>
      <c r="AW2849">
        <f t="shared" si="897"/>
        <v>1</v>
      </c>
      <c r="AX2849">
        <f t="shared" si="898"/>
        <v>0</v>
      </c>
      <c r="AY2849">
        <f t="shared" si="899"/>
        <v>7</v>
      </c>
    </row>
    <row r="2850" spans="1:51" x14ac:dyDescent="0.3">
      <c r="A2850" s="1" t="s">
        <v>2844</v>
      </c>
      <c r="B2850" s="2">
        <v>4004236</v>
      </c>
      <c r="C2850" s="3" t="s">
        <v>5337</v>
      </c>
      <c r="D2850" s="5">
        <v>72.08</v>
      </c>
      <c r="E2850" s="5">
        <v>106615.46601495999</v>
      </c>
      <c r="F2850" s="3" t="s">
        <v>4475</v>
      </c>
      <c r="G2850" s="3" t="s">
        <v>4548</v>
      </c>
      <c r="H2850" s="3" t="s">
        <v>4647</v>
      </c>
      <c r="I2850" s="3" t="s">
        <v>4648</v>
      </c>
      <c r="J2850" s="3" t="s">
        <v>4649</v>
      </c>
      <c r="K2850" s="6">
        <v>48978000</v>
      </c>
      <c r="L2850" s="6">
        <v>50012000</v>
      </c>
      <c r="M2850" s="6">
        <v>6761000</v>
      </c>
      <c r="N2850" s="6">
        <v>7201000</v>
      </c>
      <c r="O2850" s="6">
        <v>5918000</v>
      </c>
      <c r="P2850" s="6">
        <v>6359000</v>
      </c>
      <c r="Q2850" s="6">
        <v>4886000</v>
      </c>
      <c r="R2850" s="6">
        <v>5301000</v>
      </c>
      <c r="S2850" s="6">
        <v>6121000</v>
      </c>
      <c r="T2850" s="6">
        <v>7889000</v>
      </c>
      <c r="U2850" s="6">
        <v>7973000</v>
      </c>
      <c r="V2850" s="6">
        <v>7998000</v>
      </c>
      <c r="W2850" s="6">
        <v>37959000</v>
      </c>
      <c r="X2850" s="6">
        <v>37867000</v>
      </c>
      <c r="Y2850" s="6">
        <v>24980000</v>
      </c>
      <c r="Z2850" s="6">
        <v>25040000</v>
      </c>
      <c r="AA2850" s="6">
        <v>11246000</v>
      </c>
      <c r="AB2850" s="6">
        <v>10628000</v>
      </c>
      <c r="AC2850" s="6">
        <v>1482000000</v>
      </c>
      <c r="AD2850" s="6">
        <v>1491000000</v>
      </c>
      <c r="AF2850">
        <f t="shared" si="880"/>
        <v>0.12871782712927105</v>
      </c>
      <c r="AG2850">
        <f t="shared" si="881"/>
        <v>0.13998996487706974</v>
      </c>
      <c r="AH2850">
        <f t="shared" si="882"/>
        <v>0.21004241418372455</v>
      </c>
      <c r="AI2850">
        <f t="shared" si="883"/>
        <v>0.21121292946364909</v>
      </c>
      <c r="AJ2850">
        <f t="shared" si="884"/>
        <v>2.2212342166103505</v>
      </c>
      <c r="AK2850">
        <f t="shared" si="885"/>
        <v>2.3560406473466315</v>
      </c>
      <c r="AL2850">
        <f t="shared" si="886"/>
        <v>0.1208297603005431</v>
      </c>
      <c r="AM2850">
        <f t="shared" si="887"/>
        <v>0.12714948412381027</v>
      </c>
      <c r="AN2850">
        <f t="shared" si="888"/>
        <v>1.2902868884849443</v>
      </c>
      <c r="AO2850">
        <f t="shared" si="889"/>
        <v>1.3207278104946258</v>
      </c>
      <c r="AP2850">
        <f t="shared" si="890"/>
        <v>1</v>
      </c>
      <c r="AQ2850">
        <f t="shared" si="891"/>
        <v>1</v>
      </c>
      <c r="AR2850">
        <f t="shared" si="892"/>
        <v>0</v>
      </c>
      <c r="AS2850">
        <f t="shared" si="893"/>
        <v>1</v>
      </c>
      <c r="AT2850">
        <f t="shared" si="894"/>
        <v>1</v>
      </c>
      <c r="AU2850">
        <f t="shared" si="895"/>
        <v>0</v>
      </c>
      <c r="AV2850">
        <f t="shared" si="896"/>
        <v>0</v>
      </c>
      <c r="AW2850">
        <f t="shared" si="897"/>
        <v>0</v>
      </c>
      <c r="AX2850">
        <f t="shared" si="898"/>
        <v>1</v>
      </c>
      <c r="AY2850">
        <f t="shared" si="899"/>
        <v>5</v>
      </c>
    </row>
    <row r="2851" spans="1:51" x14ac:dyDescent="0.3">
      <c r="A2851" s="1" t="s">
        <v>2845</v>
      </c>
      <c r="B2851" s="2">
        <v>4153281</v>
      </c>
      <c r="C2851" s="3" t="s">
        <v>5338</v>
      </c>
      <c r="D2851" s="5">
        <v>6.65</v>
      </c>
      <c r="E2851" s="5">
        <v>373.98389035000002</v>
      </c>
      <c r="F2851" s="3" t="s">
        <v>4665</v>
      </c>
      <c r="G2851" s="3" t="s">
        <v>4666</v>
      </c>
      <c r="H2851" s="3" t="s">
        <v>4776</v>
      </c>
      <c r="I2851" s="3" t="s">
        <v>4777</v>
      </c>
      <c r="J2851" s="3" t="s">
        <v>5200</v>
      </c>
      <c r="K2851" s="6">
        <v>84449.476999999999</v>
      </c>
      <c r="L2851" s="6">
        <v>84058.959000000003</v>
      </c>
      <c r="M2851" s="6">
        <v>-2320.087</v>
      </c>
      <c r="N2851" s="6">
        <v>-5807.8249999999998</v>
      </c>
      <c r="O2851" s="6">
        <v>-7454.6559999999999</v>
      </c>
      <c r="P2851" s="6">
        <v>-11053.299000000001</v>
      </c>
      <c r="Q2851" s="6">
        <v>-6652.08</v>
      </c>
      <c r="R2851" s="6">
        <v>-9954.9650000000001</v>
      </c>
      <c r="S2851" s="6" t="s">
        <v>4474</v>
      </c>
      <c r="T2851" s="6" t="s">
        <v>4474</v>
      </c>
      <c r="U2851" s="6">
        <v>3509.5659999999998</v>
      </c>
      <c r="V2851" s="6">
        <v>3509.5659999999998</v>
      </c>
      <c r="W2851" s="6">
        <v>305345.98100000003</v>
      </c>
      <c r="X2851" s="6">
        <v>305345.98100000003</v>
      </c>
      <c r="Y2851" s="6">
        <v>33382.201000000001</v>
      </c>
      <c r="Z2851" s="6">
        <v>33382.201000000001</v>
      </c>
      <c r="AA2851" s="6">
        <v>37796</v>
      </c>
      <c r="AB2851" s="6">
        <v>37796</v>
      </c>
      <c r="AC2851" s="6">
        <v>19444256</v>
      </c>
      <c r="AD2851" s="6">
        <v>19444256</v>
      </c>
      <c r="AF2851">
        <f t="shared" si="880"/>
        <v>-2.178538580470132E-2</v>
      </c>
      <c r="AG2851">
        <f t="shared" si="881"/>
        <v>-3.2602246695364233E-2</v>
      </c>
      <c r="AH2851">
        <f t="shared" si="882"/>
        <v>1.1493735691251818E-2</v>
      </c>
      <c r="AI2851">
        <f t="shared" si="883"/>
        <v>1.1493735691251818E-2</v>
      </c>
      <c r="AJ2851">
        <f t="shared" si="884"/>
        <v>0.88322047306593288</v>
      </c>
      <c r="AK2851">
        <f t="shared" si="885"/>
        <v>0.88322047306593288</v>
      </c>
      <c r="AL2851">
        <f t="shared" si="886"/>
        <v>-8.8273560296886155E-2</v>
      </c>
      <c r="AM2851">
        <f t="shared" si="887"/>
        <v>-0.13149459773823752</v>
      </c>
      <c r="AN2851">
        <f t="shared" si="888"/>
        <v>0.27656980034068301</v>
      </c>
      <c r="AO2851">
        <f t="shared" si="889"/>
        <v>0.2752908642344305</v>
      </c>
      <c r="AP2851">
        <f t="shared" si="890"/>
        <v>0</v>
      </c>
      <c r="AQ2851">
        <f t="shared" si="891"/>
        <v>0</v>
      </c>
      <c r="AR2851">
        <f t="shared" si="892"/>
        <v>1</v>
      </c>
      <c r="AS2851">
        <f t="shared" si="893"/>
        <v>0</v>
      </c>
      <c r="AT2851">
        <f t="shared" si="894"/>
        <v>0</v>
      </c>
      <c r="AU2851">
        <f t="shared" si="895"/>
        <v>0</v>
      </c>
      <c r="AV2851">
        <f t="shared" si="896"/>
        <v>1</v>
      </c>
      <c r="AW2851">
        <f t="shared" si="897"/>
        <v>1</v>
      </c>
      <c r="AX2851">
        <f t="shared" si="898"/>
        <v>0</v>
      </c>
      <c r="AY2851">
        <f t="shared" si="899"/>
        <v>3</v>
      </c>
    </row>
    <row r="2852" spans="1:51" x14ac:dyDescent="0.3">
      <c r="A2852" s="1" t="s">
        <v>2846</v>
      </c>
      <c r="B2852" s="2">
        <v>4057051</v>
      </c>
      <c r="C2852" s="3" t="s">
        <v>5337</v>
      </c>
      <c r="D2852" s="5">
        <v>36.340000000000003</v>
      </c>
      <c r="E2852" s="5">
        <v>16962.746788619999</v>
      </c>
      <c r="F2852" s="3" t="s">
        <v>4651</v>
      </c>
      <c r="G2852" s="3" t="s">
        <v>4651</v>
      </c>
      <c r="H2852" s="3" t="s">
        <v>4688</v>
      </c>
      <c r="I2852" s="3" t="s">
        <v>4688</v>
      </c>
      <c r="J2852" s="3" t="s">
        <v>4784</v>
      </c>
      <c r="K2852" s="6">
        <v>5289300</v>
      </c>
      <c r="L2852" s="6">
        <v>5240400</v>
      </c>
      <c r="M2852" s="6">
        <v>2325000</v>
      </c>
      <c r="N2852" s="6">
        <v>2277500</v>
      </c>
      <c r="O2852" s="6">
        <v>1392700</v>
      </c>
      <c r="P2852" s="6">
        <v>1403800</v>
      </c>
      <c r="Q2852" s="6">
        <v>792300</v>
      </c>
      <c r="R2852" s="6">
        <v>793700</v>
      </c>
      <c r="S2852" s="6">
        <v>1640900</v>
      </c>
      <c r="T2852" s="6">
        <v>1645800</v>
      </c>
      <c r="U2852" s="6">
        <v>12086300</v>
      </c>
      <c r="V2852" s="6">
        <v>12809600</v>
      </c>
      <c r="W2852" s="6">
        <v>30828100</v>
      </c>
      <c r="X2852" s="6">
        <v>29897600</v>
      </c>
      <c r="Y2852" s="6">
        <v>1616000</v>
      </c>
      <c r="Z2852" s="6">
        <v>1943800</v>
      </c>
      <c r="AA2852" s="6">
        <v>3485500</v>
      </c>
      <c r="AB2852" s="6">
        <v>2508000</v>
      </c>
      <c r="AC2852" s="6">
        <v>466707452</v>
      </c>
      <c r="AD2852" s="6">
        <v>448398632</v>
      </c>
      <c r="AF2852">
        <f t="shared" si="880"/>
        <v>2.5700578368436588E-2</v>
      </c>
      <c r="AG2852">
        <f t="shared" si="881"/>
        <v>2.6547281387134754E-2</v>
      </c>
      <c r="AH2852">
        <f t="shared" si="882"/>
        <v>0.392054651438136</v>
      </c>
      <c r="AI2852">
        <f t="shared" si="883"/>
        <v>0.42844910628277855</v>
      </c>
      <c r="AJ2852">
        <f t="shared" si="884"/>
        <v>0.46363505953234829</v>
      </c>
      <c r="AK2852">
        <f t="shared" si="885"/>
        <v>0.77503987240829342</v>
      </c>
      <c r="AL2852">
        <f t="shared" si="886"/>
        <v>0.26330516325411679</v>
      </c>
      <c r="AM2852">
        <f t="shared" si="887"/>
        <v>0.2678803144798107</v>
      </c>
      <c r="AN2852">
        <f t="shared" si="888"/>
        <v>0.17157398607114938</v>
      </c>
      <c r="AO2852">
        <f t="shared" si="889"/>
        <v>0.17527828320667879</v>
      </c>
      <c r="AP2852">
        <f t="shared" si="890"/>
        <v>1</v>
      </c>
      <c r="AQ2852">
        <f t="shared" si="891"/>
        <v>1</v>
      </c>
      <c r="AR2852">
        <f t="shared" si="892"/>
        <v>0</v>
      </c>
      <c r="AS2852">
        <f t="shared" si="893"/>
        <v>1</v>
      </c>
      <c r="AT2852">
        <f t="shared" si="894"/>
        <v>1</v>
      </c>
      <c r="AU2852">
        <f t="shared" si="895"/>
        <v>0</v>
      </c>
      <c r="AV2852">
        <f t="shared" si="896"/>
        <v>0</v>
      </c>
      <c r="AW2852">
        <f t="shared" si="897"/>
        <v>0</v>
      </c>
      <c r="AX2852">
        <f t="shared" si="898"/>
        <v>0</v>
      </c>
      <c r="AY2852">
        <f t="shared" si="899"/>
        <v>4</v>
      </c>
    </row>
    <row r="2853" spans="1:51" x14ac:dyDescent="0.3">
      <c r="A2853" s="1" t="s">
        <v>2847</v>
      </c>
      <c r="B2853" s="2">
        <v>4992930</v>
      </c>
      <c r="C2853" s="3" t="s">
        <v>5336</v>
      </c>
      <c r="D2853" s="5">
        <v>5.38</v>
      </c>
      <c r="E2853" s="5">
        <v>24.46656144</v>
      </c>
      <c r="F2853" s="3" t="s">
        <v>4500</v>
      </c>
      <c r="G2853" s="3" t="s">
        <v>4501</v>
      </c>
      <c r="H2853" s="3" t="s">
        <v>4502</v>
      </c>
      <c r="I2853" s="3" t="s">
        <v>4538</v>
      </c>
      <c r="J2853" s="3" t="s">
        <v>4504</v>
      </c>
      <c r="K2853" s="6">
        <v>452263.984</v>
      </c>
      <c r="L2853" s="6">
        <v>419467.44199999998</v>
      </c>
      <c r="M2853" s="6">
        <v>26023.582999999999</v>
      </c>
      <c r="N2853" s="6">
        <v>26277.279999999999</v>
      </c>
      <c r="O2853" s="6">
        <v>24231.941999999999</v>
      </c>
      <c r="P2853" s="6">
        <v>24262.348000000002</v>
      </c>
      <c r="Q2853" s="6">
        <v>16661.66</v>
      </c>
      <c r="R2853" s="6">
        <v>17182.669999999998</v>
      </c>
      <c r="S2853" s="6">
        <v>-91072.486000000004</v>
      </c>
      <c r="T2853" s="6">
        <v>-27786.353999999999</v>
      </c>
      <c r="U2853" s="6" t="s">
        <v>4474</v>
      </c>
      <c r="V2853" s="6" t="s">
        <v>4474</v>
      </c>
      <c r="W2853" s="6">
        <v>268833.505</v>
      </c>
      <c r="X2853" s="6">
        <v>268833.505</v>
      </c>
      <c r="Y2853" s="6">
        <v>247517.22200000001</v>
      </c>
      <c r="Z2853" s="6">
        <v>247517.22200000001</v>
      </c>
      <c r="AA2853" s="6">
        <v>58590</v>
      </c>
      <c r="AB2853" s="6">
        <v>58590</v>
      </c>
      <c r="AC2853" s="6">
        <v>3952198</v>
      </c>
      <c r="AD2853" s="6">
        <v>3952198</v>
      </c>
      <c r="AF2853">
        <f t="shared" si="880"/>
        <v>6.1977616964075957E-2</v>
      </c>
      <c r="AG2853">
        <f t="shared" si="881"/>
        <v>6.3915656644063013E-2</v>
      </c>
      <c r="AH2853" t="e">
        <f t="shared" si="882"/>
        <v>#VALUE!</v>
      </c>
      <c r="AI2853" t="e">
        <f t="shared" si="883"/>
        <v>#VALUE!</v>
      </c>
      <c r="AJ2853">
        <f t="shared" si="884"/>
        <v>4.2245642942481654</v>
      </c>
      <c r="AK2853">
        <f t="shared" si="885"/>
        <v>4.2245642942481654</v>
      </c>
      <c r="AL2853">
        <f t="shared" si="886"/>
        <v>5.3579199001616715E-2</v>
      </c>
      <c r="AM2853">
        <f t="shared" si="887"/>
        <v>5.784083714416148E-2</v>
      </c>
      <c r="AN2853">
        <f t="shared" si="888"/>
        <v>1.6823200069500266</v>
      </c>
      <c r="AO2853">
        <f t="shared" si="889"/>
        <v>1.5603242683608205</v>
      </c>
      <c r="AP2853">
        <f t="shared" si="890"/>
        <v>1</v>
      </c>
      <c r="AQ2853">
        <f t="shared" si="891"/>
        <v>0</v>
      </c>
      <c r="AR2853">
        <f t="shared" si="892"/>
        <v>0</v>
      </c>
      <c r="AS2853">
        <f t="shared" si="893"/>
        <v>0</v>
      </c>
      <c r="AT2853">
        <f t="shared" si="894"/>
        <v>0</v>
      </c>
      <c r="AU2853">
        <f t="shared" si="895"/>
        <v>0</v>
      </c>
      <c r="AV2853">
        <f t="shared" si="896"/>
        <v>0</v>
      </c>
      <c r="AW2853">
        <f t="shared" si="897"/>
        <v>1</v>
      </c>
      <c r="AX2853">
        <f t="shared" si="898"/>
        <v>0</v>
      </c>
      <c r="AY2853">
        <f t="shared" si="899"/>
        <v>2</v>
      </c>
    </row>
    <row r="2854" spans="1:51" x14ac:dyDescent="0.3">
      <c r="A2854" s="1" t="s">
        <v>2848</v>
      </c>
      <c r="B2854" s="2">
        <v>4994391</v>
      </c>
      <c r="C2854" s="3" t="s">
        <v>5337</v>
      </c>
      <c r="D2854" s="5">
        <v>7.47</v>
      </c>
      <c r="E2854" s="5">
        <v>364.89257298000001</v>
      </c>
      <c r="F2854" s="3" t="s">
        <v>4485</v>
      </c>
      <c r="G2854" s="3" t="s">
        <v>4517</v>
      </c>
      <c r="H2854" s="3" t="s">
        <v>4518</v>
      </c>
      <c r="I2854" s="3" t="s">
        <v>4536</v>
      </c>
      <c r="J2854" s="3" t="s">
        <v>5201</v>
      </c>
      <c r="K2854" s="6">
        <v>150690</v>
      </c>
      <c r="L2854" s="6">
        <v>157378</v>
      </c>
      <c r="M2854" s="6">
        <v>29468</v>
      </c>
      <c r="N2854" s="6">
        <v>16580</v>
      </c>
      <c r="O2854" s="6">
        <v>25728</v>
      </c>
      <c r="P2854" s="6">
        <v>12770</v>
      </c>
      <c r="Q2854" s="6">
        <v>60586</v>
      </c>
      <c r="R2854" s="6">
        <v>24880</v>
      </c>
      <c r="S2854" s="6">
        <v>38130</v>
      </c>
      <c r="T2854" s="6">
        <v>38353</v>
      </c>
      <c r="U2854" s="6">
        <v>500</v>
      </c>
      <c r="V2854" s="6">
        <v>500</v>
      </c>
      <c r="W2854" s="6">
        <v>585650</v>
      </c>
      <c r="X2854" s="6">
        <v>580026</v>
      </c>
      <c r="Y2854" s="6">
        <v>225577</v>
      </c>
      <c r="Z2854" s="6">
        <v>227357</v>
      </c>
      <c r="AA2854" s="6">
        <v>33566</v>
      </c>
      <c r="AB2854" s="6">
        <v>29561</v>
      </c>
      <c r="AC2854" s="6">
        <v>48847734</v>
      </c>
      <c r="AD2854" s="6">
        <v>48847734</v>
      </c>
      <c r="AF2854">
        <f t="shared" si="880"/>
        <v>0.10345086655852472</v>
      </c>
      <c r="AG2854">
        <f t="shared" si="881"/>
        <v>4.2894628861464834E-2</v>
      </c>
      <c r="AH2854">
        <f t="shared" si="882"/>
        <v>8.5375224109963293E-4</v>
      </c>
      <c r="AI2854">
        <f t="shared" si="883"/>
        <v>8.6203032277863407E-4</v>
      </c>
      <c r="AJ2854">
        <f t="shared" si="884"/>
        <v>6.720401596853959</v>
      </c>
      <c r="AK2854">
        <f t="shared" si="885"/>
        <v>7.6911132911606508</v>
      </c>
      <c r="AL2854">
        <f t="shared" si="886"/>
        <v>0.17073462074457496</v>
      </c>
      <c r="AM2854">
        <f t="shared" si="887"/>
        <v>8.1142218099098981E-2</v>
      </c>
      <c r="AN2854">
        <f t="shared" si="888"/>
        <v>0.25730385042260734</v>
      </c>
      <c r="AO2854">
        <f t="shared" si="889"/>
        <v>0.27132921627651174</v>
      </c>
      <c r="AP2854">
        <f t="shared" si="890"/>
        <v>1</v>
      </c>
      <c r="AQ2854">
        <f t="shared" si="891"/>
        <v>1</v>
      </c>
      <c r="AR2854">
        <f t="shared" si="892"/>
        <v>1</v>
      </c>
      <c r="AS2854">
        <f t="shared" si="893"/>
        <v>0</v>
      </c>
      <c r="AT2854">
        <f t="shared" si="894"/>
        <v>1</v>
      </c>
      <c r="AU2854">
        <f t="shared" si="895"/>
        <v>0</v>
      </c>
      <c r="AV2854">
        <f t="shared" si="896"/>
        <v>1</v>
      </c>
      <c r="AW2854">
        <f t="shared" si="897"/>
        <v>0</v>
      </c>
      <c r="AX2854">
        <f t="shared" si="898"/>
        <v>0</v>
      </c>
      <c r="AY2854">
        <f t="shared" si="899"/>
        <v>5</v>
      </c>
    </row>
    <row r="2855" spans="1:51" x14ac:dyDescent="0.3">
      <c r="A2855" s="1" t="s">
        <v>2849</v>
      </c>
      <c r="B2855" s="2">
        <v>5013711</v>
      </c>
      <c r="C2855" s="3" t="s">
        <v>5335</v>
      </c>
      <c r="D2855" s="7">
        <v>10.98</v>
      </c>
      <c r="E2855" s="5">
        <v>531.75432888</v>
      </c>
      <c r="F2855" s="3" t="s">
        <v>4500</v>
      </c>
      <c r="G2855" s="3" t="s">
        <v>4574</v>
      </c>
      <c r="H2855" s="3" t="s">
        <v>4580</v>
      </c>
      <c r="I2855" s="3" t="s">
        <v>4581</v>
      </c>
      <c r="J2855" s="3" t="s">
        <v>5377</v>
      </c>
      <c r="K2855" s="6">
        <v>203059</v>
      </c>
      <c r="L2855" s="6">
        <v>197564</v>
      </c>
      <c r="M2855" s="6">
        <v>-35932</v>
      </c>
      <c r="N2855" s="6">
        <v>-36951</v>
      </c>
      <c r="O2855" s="6">
        <v>-52732</v>
      </c>
      <c r="P2855" s="6">
        <v>-53464</v>
      </c>
      <c r="Q2855" s="6">
        <v>-49068</v>
      </c>
      <c r="R2855" s="6">
        <v>-50612</v>
      </c>
      <c r="S2855" s="6">
        <v>1932</v>
      </c>
      <c r="T2855" s="6">
        <v>20699</v>
      </c>
      <c r="U2855" s="6" t="s">
        <v>4474</v>
      </c>
      <c r="V2855" s="6" t="s">
        <v>4474</v>
      </c>
      <c r="W2855" s="6">
        <v>291294</v>
      </c>
      <c r="X2855" s="6">
        <v>294299</v>
      </c>
      <c r="Y2855" s="6">
        <v>210782</v>
      </c>
      <c r="Z2855" s="6">
        <v>212504</v>
      </c>
      <c r="AA2855" s="6">
        <v>36145</v>
      </c>
      <c r="AB2855" s="6">
        <v>34835</v>
      </c>
      <c r="AC2855" s="6">
        <v>48343000</v>
      </c>
      <c r="AD2855" s="6">
        <v>48099000</v>
      </c>
      <c r="AF2855">
        <f t="shared" si="880"/>
        <v>-0.16844837174813077</v>
      </c>
      <c r="AG2855">
        <f t="shared" si="881"/>
        <v>-0.17197476036276033</v>
      </c>
      <c r="AH2855" t="e">
        <f t="shared" si="882"/>
        <v>#VALUE!</v>
      </c>
      <c r="AI2855" t="e">
        <f t="shared" si="883"/>
        <v>#VALUE!</v>
      </c>
      <c r="AJ2855">
        <f t="shared" si="884"/>
        <v>5.8315672983815192</v>
      </c>
      <c r="AK2855">
        <f t="shared" si="885"/>
        <v>6.1003014209846418</v>
      </c>
      <c r="AL2855">
        <f t="shared" si="886"/>
        <v>-0.25968807095474716</v>
      </c>
      <c r="AM2855">
        <f t="shared" si="887"/>
        <v>-0.2706161041485291</v>
      </c>
      <c r="AN2855">
        <f t="shared" si="888"/>
        <v>0.69709297136226633</v>
      </c>
      <c r="AO2855">
        <f t="shared" si="889"/>
        <v>0.67130367415451631</v>
      </c>
      <c r="AP2855">
        <f t="shared" si="890"/>
        <v>0</v>
      </c>
      <c r="AQ2855">
        <f t="shared" si="891"/>
        <v>1</v>
      </c>
      <c r="AR2855">
        <f t="shared" si="892"/>
        <v>1</v>
      </c>
      <c r="AS2855">
        <f t="shared" si="893"/>
        <v>1</v>
      </c>
      <c r="AT2855">
        <f t="shared" si="894"/>
        <v>0</v>
      </c>
      <c r="AU2855">
        <f t="shared" si="895"/>
        <v>0</v>
      </c>
      <c r="AV2855">
        <f t="shared" si="896"/>
        <v>1</v>
      </c>
      <c r="AW2855">
        <f t="shared" si="897"/>
        <v>1</v>
      </c>
      <c r="AX2855">
        <f t="shared" si="898"/>
        <v>0</v>
      </c>
      <c r="AY2855">
        <f t="shared" si="899"/>
        <v>5</v>
      </c>
    </row>
    <row r="2856" spans="1:51" x14ac:dyDescent="0.3">
      <c r="A2856" s="1" t="s">
        <v>2850</v>
      </c>
      <c r="B2856" s="2">
        <v>4333424</v>
      </c>
      <c r="C2856" s="3" t="s">
        <v>5338</v>
      </c>
      <c r="D2856" s="5">
        <v>35.15</v>
      </c>
      <c r="E2856" s="5">
        <v>2781.4898702999999</v>
      </c>
      <c r="F2856" s="3" t="s">
        <v>4480</v>
      </c>
      <c r="G2856" s="3" t="s">
        <v>4491</v>
      </c>
      <c r="H2856" s="3" t="s">
        <v>4491</v>
      </c>
      <c r="I2856" s="3" t="s">
        <v>4831</v>
      </c>
      <c r="J2856" s="3" t="s">
        <v>4691</v>
      </c>
      <c r="K2856" s="6">
        <v>635847</v>
      </c>
      <c r="L2856" s="6">
        <v>617914</v>
      </c>
      <c r="M2856" s="6">
        <v>507574</v>
      </c>
      <c r="N2856" s="6">
        <v>496424</v>
      </c>
      <c r="O2856" s="6">
        <v>495579</v>
      </c>
      <c r="P2856" s="6">
        <v>484535</v>
      </c>
      <c r="Q2856" s="6">
        <v>357352</v>
      </c>
      <c r="R2856" s="6">
        <v>348497</v>
      </c>
      <c r="S2856" s="6">
        <v>387900</v>
      </c>
      <c r="T2856" s="6">
        <v>380306</v>
      </c>
      <c r="U2856" s="6">
        <v>414694</v>
      </c>
      <c r="V2856" s="6">
        <v>414249</v>
      </c>
      <c r="W2856" s="6">
        <v>3320125</v>
      </c>
      <c r="X2856" s="6">
        <v>3101903</v>
      </c>
      <c r="Y2856" s="6" t="s">
        <v>4474</v>
      </c>
      <c r="Z2856" s="6" t="s">
        <v>4474</v>
      </c>
      <c r="AA2856" s="6" t="s">
        <v>4474</v>
      </c>
      <c r="AB2856" s="6" t="s">
        <v>4474</v>
      </c>
      <c r="AC2856" s="6">
        <v>79320863</v>
      </c>
      <c r="AD2856" s="6">
        <v>79763893</v>
      </c>
      <c r="AF2856">
        <f t="shared" si="880"/>
        <v>0.10763209216520463</v>
      </c>
      <c r="AG2856">
        <f t="shared" si="881"/>
        <v>0.11234941905017662</v>
      </c>
      <c r="AH2856">
        <f t="shared" si="882"/>
        <v>0.12490312864726479</v>
      </c>
      <c r="AI2856">
        <f t="shared" si="883"/>
        <v>0.13354672921751584</v>
      </c>
      <c r="AJ2856" t="e">
        <f t="shared" si="884"/>
        <v>#VALUE!</v>
      </c>
      <c r="AK2856" t="e">
        <f t="shared" si="885"/>
        <v>#VALUE!</v>
      </c>
      <c r="AL2856">
        <f t="shared" si="886"/>
        <v>0.77939976126332278</v>
      </c>
      <c r="AM2856">
        <f t="shared" si="887"/>
        <v>0.78414633751622398</v>
      </c>
      <c r="AN2856">
        <f t="shared" si="888"/>
        <v>0.19151297014419638</v>
      </c>
      <c r="AO2856">
        <f t="shared" si="889"/>
        <v>0.19920481072425539</v>
      </c>
      <c r="AP2856">
        <f t="shared" si="890"/>
        <v>1</v>
      </c>
      <c r="AQ2856">
        <f t="shared" si="891"/>
        <v>1</v>
      </c>
      <c r="AR2856">
        <f t="shared" si="892"/>
        <v>0</v>
      </c>
      <c r="AS2856">
        <f t="shared" si="893"/>
        <v>1</v>
      </c>
      <c r="AT2856">
        <f t="shared" si="894"/>
        <v>1</v>
      </c>
      <c r="AU2856">
        <f t="shared" si="895"/>
        <v>0</v>
      </c>
      <c r="AV2856">
        <f t="shared" si="896"/>
        <v>0</v>
      </c>
      <c r="AW2856">
        <f t="shared" si="897"/>
        <v>0</v>
      </c>
      <c r="AX2856">
        <f t="shared" si="898"/>
        <v>1</v>
      </c>
      <c r="AY2856">
        <f t="shared" si="899"/>
        <v>5</v>
      </c>
    </row>
    <row r="2857" spans="1:51" x14ac:dyDescent="0.3">
      <c r="A2857" s="1" t="s">
        <v>2851</v>
      </c>
      <c r="B2857" s="2">
        <v>103064</v>
      </c>
      <c r="C2857" s="3" t="s">
        <v>5337</v>
      </c>
      <c r="D2857" s="5">
        <v>38.590000000000003</v>
      </c>
      <c r="E2857" s="5">
        <v>7236.6357106900005</v>
      </c>
      <c r="F2857" s="3" t="s">
        <v>4525</v>
      </c>
      <c r="G2857" s="3" t="s">
        <v>4526</v>
      </c>
      <c r="H2857" s="3" t="s">
        <v>4527</v>
      </c>
      <c r="I2857" s="3" t="s">
        <v>4527</v>
      </c>
      <c r="J2857" s="3" t="s">
        <v>4528</v>
      </c>
      <c r="K2857" s="6">
        <v>869338</v>
      </c>
      <c r="L2857" s="6">
        <v>855705</v>
      </c>
      <c r="M2857" s="6">
        <v>822715</v>
      </c>
      <c r="N2857" s="6">
        <v>822785</v>
      </c>
      <c r="O2857" s="6">
        <v>576149</v>
      </c>
      <c r="P2857" s="6">
        <v>580065</v>
      </c>
      <c r="Q2857" s="6">
        <v>395623</v>
      </c>
      <c r="R2857" s="6">
        <v>404506</v>
      </c>
      <c r="S2857" s="6">
        <v>639423</v>
      </c>
      <c r="T2857" s="6">
        <v>624310</v>
      </c>
      <c r="U2857" s="6">
        <v>4372293</v>
      </c>
      <c r="V2857" s="6">
        <v>4382807</v>
      </c>
      <c r="W2857" s="6">
        <v>8923643</v>
      </c>
      <c r="X2857" s="6">
        <v>8727295</v>
      </c>
      <c r="Y2857" s="6" t="s">
        <v>4474</v>
      </c>
      <c r="Z2857" s="6" t="s">
        <v>4474</v>
      </c>
      <c r="AA2857" s="6" t="s">
        <v>4474</v>
      </c>
      <c r="AB2857" s="6" t="s">
        <v>4474</v>
      </c>
      <c r="AC2857" s="6">
        <v>187525891</v>
      </c>
      <c r="AD2857" s="6">
        <v>183666067</v>
      </c>
      <c r="AF2857">
        <f t="shared" si="880"/>
        <v>4.4334247795435114E-2</v>
      </c>
      <c r="AG2857">
        <f t="shared" si="881"/>
        <v>4.6349527545476575E-2</v>
      </c>
      <c r="AH2857">
        <f t="shared" si="882"/>
        <v>0.48996727009361535</v>
      </c>
      <c r="AI2857">
        <f t="shared" si="883"/>
        <v>0.5021953537722742</v>
      </c>
      <c r="AJ2857" t="e">
        <f t="shared" si="884"/>
        <v>#VALUE!</v>
      </c>
      <c r="AK2857" t="e">
        <f t="shared" si="885"/>
        <v>#VALUE!</v>
      </c>
      <c r="AL2857">
        <f t="shared" si="886"/>
        <v>0.66274452514442028</v>
      </c>
      <c r="AM2857">
        <f t="shared" si="887"/>
        <v>0.67787964310130244</v>
      </c>
      <c r="AN2857">
        <f t="shared" si="888"/>
        <v>9.7419630077088468E-2</v>
      </c>
      <c r="AO2857">
        <f t="shared" si="889"/>
        <v>9.8049281020064064E-2</v>
      </c>
      <c r="AP2857">
        <f t="shared" si="890"/>
        <v>1</v>
      </c>
      <c r="AQ2857">
        <f t="shared" si="891"/>
        <v>1</v>
      </c>
      <c r="AR2857">
        <f t="shared" si="892"/>
        <v>0</v>
      </c>
      <c r="AS2857">
        <f t="shared" si="893"/>
        <v>1</v>
      </c>
      <c r="AT2857">
        <f t="shared" si="894"/>
        <v>1</v>
      </c>
      <c r="AU2857">
        <f t="shared" si="895"/>
        <v>0</v>
      </c>
      <c r="AV2857">
        <f t="shared" si="896"/>
        <v>0</v>
      </c>
      <c r="AW2857">
        <f t="shared" si="897"/>
        <v>0</v>
      </c>
      <c r="AX2857">
        <f t="shared" si="898"/>
        <v>0</v>
      </c>
      <c r="AY2857">
        <f t="shared" si="899"/>
        <v>4</v>
      </c>
    </row>
    <row r="2858" spans="1:51" x14ac:dyDescent="0.3">
      <c r="A2858" s="1" t="s">
        <v>2852</v>
      </c>
      <c r="B2858" s="2">
        <v>4275091</v>
      </c>
      <c r="C2858" s="3" t="s">
        <v>5337</v>
      </c>
      <c r="D2858" s="5">
        <v>10.050000000000001</v>
      </c>
      <c r="E2858" s="5">
        <v>643.76334269999995</v>
      </c>
      <c r="F2858" s="3" t="s">
        <v>4480</v>
      </c>
      <c r="G2858" s="3" t="s">
        <v>4491</v>
      </c>
      <c r="H2858" s="3" t="s">
        <v>4492</v>
      </c>
      <c r="I2858" s="3" t="s">
        <v>4493</v>
      </c>
      <c r="J2858" s="3" t="s">
        <v>4658</v>
      </c>
      <c r="K2858" s="6">
        <v>381698.02664338675</v>
      </c>
      <c r="L2858" s="6">
        <v>389801.48135751823</v>
      </c>
      <c r="M2858" s="6">
        <v>121748.96701152207</v>
      </c>
      <c r="N2858" s="6">
        <v>122801.13115427164</v>
      </c>
      <c r="O2858" s="6">
        <v>99575.807361956104</v>
      </c>
      <c r="P2858" s="6">
        <v>100413.87970359946</v>
      </c>
      <c r="Q2858" s="6">
        <v>81470.382886268737</v>
      </c>
      <c r="R2858" s="6">
        <v>94296.658519031509</v>
      </c>
      <c r="S2858" s="6" t="s">
        <v>4474</v>
      </c>
      <c r="T2858" s="6">
        <v>64332.189891830065</v>
      </c>
      <c r="U2858" s="6" t="s">
        <v>4474</v>
      </c>
      <c r="V2858" s="6" t="s">
        <v>4474</v>
      </c>
      <c r="W2858" s="6">
        <v>1642472.7350488275</v>
      </c>
      <c r="X2858" s="6">
        <v>1715587.8022265341</v>
      </c>
      <c r="Y2858" s="6">
        <v>868677.4538456056</v>
      </c>
      <c r="Z2858" s="6">
        <v>991444.49490153999</v>
      </c>
      <c r="AA2858" s="6">
        <v>195877.25425903487</v>
      </c>
      <c r="AB2858" s="6">
        <v>331781.36481856089</v>
      </c>
      <c r="AC2858" s="6">
        <v>70334784</v>
      </c>
      <c r="AD2858" s="6">
        <v>65806084</v>
      </c>
      <c r="AF2858">
        <f t="shared" si="880"/>
        <v>4.9602274149072423E-2</v>
      </c>
      <c r="AG2858">
        <f t="shared" si="881"/>
        <v>5.496463567568554E-2</v>
      </c>
      <c r="AH2858" t="e">
        <f t="shared" si="882"/>
        <v>#VALUE!</v>
      </c>
      <c r="AI2858" t="e">
        <f t="shared" si="883"/>
        <v>#VALUE!</v>
      </c>
      <c r="AJ2858">
        <f t="shared" si="884"/>
        <v>4.4348051392268157</v>
      </c>
      <c r="AK2858">
        <f t="shared" si="885"/>
        <v>2.9882464780495575</v>
      </c>
      <c r="AL2858">
        <f t="shared" si="886"/>
        <v>0.26087587676995749</v>
      </c>
      <c r="AM2858">
        <f t="shared" si="887"/>
        <v>0.25760261185744915</v>
      </c>
      <c r="AN2858">
        <f t="shared" si="888"/>
        <v>0.23239230612375408</v>
      </c>
      <c r="AO2858">
        <f t="shared" si="889"/>
        <v>0.22721161857855587</v>
      </c>
      <c r="AP2858">
        <f t="shared" si="890"/>
        <v>1</v>
      </c>
      <c r="AQ2858">
        <f t="shared" si="891"/>
        <v>0</v>
      </c>
      <c r="AR2858">
        <f t="shared" si="892"/>
        <v>0</v>
      </c>
      <c r="AS2858">
        <f t="shared" si="893"/>
        <v>0</v>
      </c>
      <c r="AT2858">
        <f t="shared" si="894"/>
        <v>0</v>
      </c>
      <c r="AU2858">
        <f t="shared" si="895"/>
        <v>1</v>
      </c>
      <c r="AV2858">
        <f t="shared" si="896"/>
        <v>1</v>
      </c>
      <c r="AW2858">
        <f t="shared" si="897"/>
        <v>1</v>
      </c>
      <c r="AX2858">
        <f t="shared" si="898"/>
        <v>0</v>
      </c>
      <c r="AY2858">
        <f t="shared" si="899"/>
        <v>4</v>
      </c>
    </row>
    <row r="2859" spans="1:51" x14ac:dyDescent="0.3">
      <c r="A2859" s="1" t="s">
        <v>2853</v>
      </c>
      <c r="B2859" s="2">
        <v>4977197</v>
      </c>
      <c r="C2859" s="3" t="s">
        <v>5337</v>
      </c>
      <c r="D2859" s="5">
        <v>33</v>
      </c>
      <c r="E2859" s="5">
        <v>5292.6356999999998</v>
      </c>
      <c r="F2859" s="3" t="s">
        <v>4654</v>
      </c>
      <c r="G2859" s="3" t="s">
        <v>4654</v>
      </c>
      <c r="H2859" s="3" t="s">
        <v>4747</v>
      </c>
      <c r="I2859" s="3" t="s">
        <v>5095</v>
      </c>
      <c r="J2859" s="3" t="s">
        <v>5096</v>
      </c>
      <c r="K2859" s="6">
        <v>2645919</v>
      </c>
      <c r="L2859" s="6">
        <v>2553380</v>
      </c>
      <c r="M2859" s="6">
        <v>946402</v>
      </c>
      <c r="N2859" s="6">
        <v>938455</v>
      </c>
      <c r="O2859" s="6">
        <v>633938</v>
      </c>
      <c r="P2859" s="6">
        <v>665797</v>
      </c>
      <c r="Q2859" s="6">
        <v>501405</v>
      </c>
      <c r="R2859" s="6">
        <v>598512</v>
      </c>
      <c r="S2859" s="6">
        <v>806750</v>
      </c>
      <c r="T2859" s="6">
        <v>661737</v>
      </c>
      <c r="U2859" s="6">
        <v>1981237</v>
      </c>
      <c r="V2859" s="6">
        <v>622051</v>
      </c>
      <c r="W2859" s="6">
        <v>8035144</v>
      </c>
      <c r="X2859" s="6">
        <v>5587134</v>
      </c>
      <c r="Y2859" s="6">
        <v>1410691</v>
      </c>
      <c r="Z2859" s="6">
        <v>986865</v>
      </c>
      <c r="AA2859" s="6">
        <v>900465</v>
      </c>
      <c r="AB2859" s="6">
        <v>636998</v>
      </c>
      <c r="AC2859" s="6">
        <v>160341619</v>
      </c>
      <c r="AD2859" s="6">
        <v>142903508</v>
      </c>
      <c r="AF2859">
        <f t="shared" si="880"/>
        <v>6.2401495231448251E-2</v>
      </c>
      <c r="AG2859">
        <f t="shared" si="881"/>
        <v>0.10712325854364689</v>
      </c>
      <c r="AH2859">
        <f t="shared" si="882"/>
        <v>0.2465714366786706</v>
      </c>
      <c r="AI2859">
        <f t="shared" si="883"/>
        <v>0.11133633093460797</v>
      </c>
      <c r="AJ2859">
        <f t="shared" si="884"/>
        <v>1.5666250215166608</v>
      </c>
      <c r="AK2859">
        <f t="shared" si="885"/>
        <v>1.5492434827110917</v>
      </c>
      <c r="AL2859">
        <f t="shared" si="886"/>
        <v>0.23959085671178898</v>
      </c>
      <c r="AM2859">
        <f t="shared" si="887"/>
        <v>0.26075123953348112</v>
      </c>
      <c r="AN2859">
        <f t="shared" si="888"/>
        <v>0.32929328957887999</v>
      </c>
      <c r="AO2859">
        <f t="shared" si="889"/>
        <v>0.45701069636060276</v>
      </c>
      <c r="AP2859">
        <f t="shared" si="890"/>
        <v>1</v>
      </c>
      <c r="AQ2859">
        <f t="shared" si="891"/>
        <v>1</v>
      </c>
      <c r="AR2859">
        <f t="shared" si="892"/>
        <v>0</v>
      </c>
      <c r="AS2859">
        <f t="shared" si="893"/>
        <v>1</v>
      </c>
      <c r="AT2859">
        <f t="shared" si="894"/>
        <v>0</v>
      </c>
      <c r="AU2859">
        <f t="shared" si="895"/>
        <v>1</v>
      </c>
      <c r="AV2859">
        <f t="shared" si="896"/>
        <v>0</v>
      </c>
      <c r="AW2859">
        <f t="shared" si="897"/>
        <v>0</v>
      </c>
      <c r="AX2859">
        <f t="shared" si="898"/>
        <v>0</v>
      </c>
      <c r="AY2859">
        <f t="shared" si="899"/>
        <v>4</v>
      </c>
    </row>
    <row r="2860" spans="1:51" x14ac:dyDescent="0.3">
      <c r="A2860" s="1" t="s">
        <v>2854</v>
      </c>
      <c r="B2860" s="2">
        <v>4913192</v>
      </c>
      <c r="C2860" s="3" t="s">
        <v>5337</v>
      </c>
      <c r="D2860" s="5">
        <v>15.81</v>
      </c>
      <c r="E2860" s="5">
        <v>2542.6482933900002</v>
      </c>
      <c r="F2860" s="3" t="s">
        <v>4559</v>
      </c>
      <c r="G2860" s="3" t="s">
        <v>4560</v>
      </c>
      <c r="H2860" s="3" t="s">
        <v>4561</v>
      </c>
      <c r="I2860" s="3" t="s">
        <v>4562</v>
      </c>
      <c r="J2860" s="3" t="s">
        <v>5202</v>
      </c>
      <c r="K2860" s="6">
        <v>3325793.2698999085</v>
      </c>
      <c r="L2860" s="6">
        <v>3311095.3316972363</v>
      </c>
      <c r="M2860" s="6">
        <v>531962.10818104306</v>
      </c>
      <c r="N2860" s="6">
        <v>502110.50046514557</v>
      </c>
      <c r="O2860" s="6">
        <v>461807.30100755446</v>
      </c>
      <c r="P2860" s="6">
        <v>434181.72099678894</v>
      </c>
      <c r="Q2860" s="6">
        <v>217295.56966873424</v>
      </c>
      <c r="R2860" s="6">
        <v>224662.53973849793</v>
      </c>
      <c r="S2860" s="6">
        <v>423748.04703862948</v>
      </c>
      <c r="T2860" s="6">
        <v>425420.20644752641</v>
      </c>
      <c r="U2860" s="6">
        <v>2244590.6758866832</v>
      </c>
      <c r="V2860" s="6">
        <v>2185363.7629915355</v>
      </c>
      <c r="W2860" s="6">
        <v>7227303.145215258</v>
      </c>
      <c r="X2860" s="6">
        <v>6877745.6337726349</v>
      </c>
      <c r="Y2860" s="6">
        <v>1365157.2607628822</v>
      </c>
      <c r="Z2860" s="6">
        <v>1245151.6125575914</v>
      </c>
      <c r="AA2860" s="6">
        <v>1136738.7909881775</v>
      </c>
      <c r="AB2860" s="6">
        <v>1065466.6238079933</v>
      </c>
      <c r="AC2860" s="6">
        <v>160825319</v>
      </c>
      <c r="AD2860" s="6">
        <v>162195245</v>
      </c>
      <c r="AF2860">
        <f t="shared" si="880"/>
        <v>3.0065927124226406E-2</v>
      </c>
      <c r="AG2860">
        <f t="shared" si="881"/>
        <v>3.2665142286639678E-2</v>
      </c>
      <c r="AH2860">
        <f t="shared" si="882"/>
        <v>0.31057098765432101</v>
      </c>
      <c r="AI2860">
        <f t="shared" si="883"/>
        <v>0.3177441969154074</v>
      </c>
      <c r="AJ2860">
        <f t="shared" si="884"/>
        <v>1.2009419152276297</v>
      </c>
      <c r="AK2860">
        <f t="shared" si="885"/>
        <v>1.1686444086886565</v>
      </c>
      <c r="AL2860">
        <f t="shared" si="886"/>
        <v>0.13885628586332813</v>
      </c>
      <c r="AM2860">
        <f t="shared" si="887"/>
        <v>0.13112933259285878</v>
      </c>
      <c r="AN2860">
        <f t="shared" si="888"/>
        <v>0.46017071694324968</v>
      </c>
      <c r="AO2860">
        <f t="shared" si="889"/>
        <v>0.48142160353217489</v>
      </c>
      <c r="AP2860">
        <f t="shared" si="890"/>
        <v>1</v>
      </c>
      <c r="AQ2860">
        <f t="shared" si="891"/>
        <v>1</v>
      </c>
      <c r="AR2860">
        <f t="shared" si="892"/>
        <v>0</v>
      </c>
      <c r="AS2860">
        <f t="shared" si="893"/>
        <v>1</v>
      </c>
      <c r="AT2860">
        <f t="shared" si="894"/>
        <v>1</v>
      </c>
      <c r="AU2860">
        <f t="shared" si="895"/>
        <v>1</v>
      </c>
      <c r="AV2860">
        <f t="shared" si="896"/>
        <v>1</v>
      </c>
      <c r="AW2860">
        <f t="shared" si="897"/>
        <v>0</v>
      </c>
      <c r="AX2860">
        <f t="shared" si="898"/>
        <v>1</v>
      </c>
      <c r="AY2860">
        <f t="shared" si="899"/>
        <v>7</v>
      </c>
    </row>
    <row r="2861" spans="1:51" x14ac:dyDescent="0.3">
      <c r="A2861" s="1" t="s">
        <v>2855</v>
      </c>
      <c r="B2861" s="2">
        <v>4298336</v>
      </c>
      <c r="C2861" s="3" t="s">
        <v>5335</v>
      </c>
      <c r="D2861" s="5">
        <v>203.83</v>
      </c>
      <c r="E2861" s="5">
        <v>11621.57657958</v>
      </c>
      <c r="F2861" s="3" t="s">
        <v>4485</v>
      </c>
      <c r="G2861" s="3" t="s">
        <v>4486</v>
      </c>
      <c r="H2861" s="3" t="s">
        <v>4598</v>
      </c>
      <c r="I2861" s="3" t="s">
        <v>4615</v>
      </c>
      <c r="J2861" s="3" t="s">
        <v>4991</v>
      </c>
      <c r="K2861" s="6">
        <v>2689921</v>
      </c>
      <c r="L2861" s="6">
        <v>2664752</v>
      </c>
      <c r="M2861" s="6">
        <v>816500</v>
      </c>
      <c r="N2861" s="6">
        <v>818784</v>
      </c>
      <c r="O2861" s="6">
        <v>680325</v>
      </c>
      <c r="P2861" s="6">
        <v>687877</v>
      </c>
      <c r="Q2861" s="6">
        <v>467284</v>
      </c>
      <c r="R2861" s="6">
        <v>472894</v>
      </c>
      <c r="S2861" s="6">
        <v>556193</v>
      </c>
      <c r="T2861" s="6">
        <v>623022</v>
      </c>
      <c r="U2861" s="6">
        <v>2101197</v>
      </c>
      <c r="V2861" s="6">
        <v>1398155</v>
      </c>
      <c r="W2861" s="6">
        <v>6000966</v>
      </c>
      <c r="X2861" s="6">
        <v>5204370</v>
      </c>
      <c r="Y2861" s="6">
        <v>1275032</v>
      </c>
      <c r="Z2861" s="6">
        <v>1224138</v>
      </c>
      <c r="AA2861" s="6">
        <v>528477</v>
      </c>
      <c r="AB2861" s="6">
        <v>518267</v>
      </c>
      <c r="AC2861" s="6">
        <v>57197000</v>
      </c>
      <c r="AD2861" s="6">
        <v>57181533</v>
      </c>
      <c r="AF2861">
        <f t="shared" si="880"/>
        <v>7.786812989775313E-2</v>
      </c>
      <c r="AG2861">
        <f t="shared" si="881"/>
        <v>9.0864792472479861E-2</v>
      </c>
      <c r="AH2861">
        <f t="shared" si="882"/>
        <v>0.35014312695655997</v>
      </c>
      <c r="AI2861">
        <f t="shared" si="883"/>
        <v>0.26865019205014246</v>
      </c>
      <c r="AJ2861">
        <f t="shared" si="884"/>
        <v>2.4126537200294429</v>
      </c>
      <c r="AK2861">
        <f t="shared" si="885"/>
        <v>2.3619833020431553</v>
      </c>
      <c r="AL2861">
        <f t="shared" si="886"/>
        <v>0.25291634958796189</v>
      </c>
      <c r="AM2861">
        <f t="shared" si="887"/>
        <v>0.25813921895921271</v>
      </c>
      <c r="AN2861">
        <f t="shared" si="888"/>
        <v>0.44824799873886972</v>
      </c>
      <c r="AO2861">
        <f t="shared" si="889"/>
        <v>0.51202201227045729</v>
      </c>
      <c r="AP2861">
        <f t="shared" si="890"/>
        <v>1</v>
      </c>
      <c r="AQ2861">
        <f t="shared" si="891"/>
        <v>1</v>
      </c>
      <c r="AR2861">
        <f t="shared" si="892"/>
        <v>0</v>
      </c>
      <c r="AS2861">
        <f t="shared" si="893"/>
        <v>1</v>
      </c>
      <c r="AT2861">
        <f t="shared" si="894"/>
        <v>0</v>
      </c>
      <c r="AU2861">
        <f t="shared" si="895"/>
        <v>1</v>
      </c>
      <c r="AV2861">
        <f t="shared" si="896"/>
        <v>0</v>
      </c>
      <c r="AW2861">
        <f t="shared" si="897"/>
        <v>0</v>
      </c>
      <c r="AX2861">
        <f t="shared" si="898"/>
        <v>0</v>
      </c>
      <c r="AY2861">
        <f t="shared" si="899"/>
        <v>4</v>
      </c>
    </row>
    <row r="2862" spans="1:51" x14ac:dyDescent="0.3">
      <c r="A2862" s="1" t="s">
        <v>2856</v>
      </c>
      <c r="B2862" s="2">
        <v>4053619</v>
      </c>
      <c r="C2862" s="3" t="s">
        <v>5337</v>
      </c>
      <c r="D2862" s="5">
        <v>24.15</v>
      </c>
      <c r="E2862" s="5">
        <v>3982.5025043999999</v>
      </c>
      <c r="F2862" s="3" t="s">
        <v>4475</v>
      </c>
      <c r="G2862" s="3" t="s">
        <v>4476</v>
      </c>
      <c r="H2862" s="3" t="s">
        <v>4637</v>
      </c>
      <c r="I2862" s="3" t="s">
        <v>4637</v>
      </c>
      <c r="J2862" s="3" t="s">
        <v>4987</v>
      </c>
      <c r="K2862" s="6">
        <v>15112000</v>
      </c>
      <c r="L2862" s="6">
        <v>14969000</v>
      </c>
      <c r="M2862" s="6">
        <v>1175000</v>
      </c>
      <c r="N2862" s="6">
        <v>1151000</v>
      </c>
      <c r="O2862" s="6">
        <v>565000</v>
      </c>
      <c r="P2862" s="6">
        <v>545000</v>
      </c>
      <c r="Q2862" s="6">
        <v>262000</v>
      </c>
      <c r="R2862" s="6">
        <v>284000</v>
      </c>
      <c r="S2862" s="6">
        <v>885000</v>
      </c>
      <c r="T2862" s="6">
        <v>684000</v>
      </c>
      <c r="U2862" s="6">
        <v>2617000</v>
      </c>
      <c r="V2862" s="6">
        <v>2615000</v>
      </c>
      <c r="W2862" s="6">
        <v>9320000</v>
      </c>
      <c r="X2862" s="6">
        <v>8643000</v>
      </c>
      <c r="Y2862" s="6">
        <v>4032000</v>
      </c>
      <c r="Z2862" s="6">
        <v>3448000</v>
      </c>
      <c r="AA2862" s="6">
        <v>3532000</v>
      </c>
      <c r="AB2862" s="6">
        <v>3218000</v>
      </c>
      <c r="AC2862" s="6">
        <v>164900000</v>
      </c>
      <c r="AD2862" s="6">
        <v>164200000</v>
      </c>
      <c r="AF2862">
        <f t="shared" si="880"/>
        <v>2.8111587982832618E-2</v>
      </c>
      <c r="AG2862">
        <f t="shared" si="881"/>
        <v>3.2858961008908942E-2</v>
      </c>
      <c r="AH2862">
        <f t="shared" si="882"/>
        <v>0.28079399141630901</v>
      </c>
      <c r="AI2862">
        <f t="shared" si="883"/>
        <v>0.30255698252921437</v>
      </c>
      <c r="AJ2862">
        <f t="shared" si="884"/>
        <v>1.1415628539071347</v>
      </c>
      <c r="AK2862">
        <f t="shared" si="885"/>
        <v>1.0714729645742698</v>
      </c>
      <c r="AL2862">
        <f t="shared" si="886"/>
        <v>3.7387506617257808E-2</v>
      </c>
      <c r="AM2862">
        <f t="shared" si="887"/>
        <v>3.640857772730309E-2</v>
      </c>
      <c r="AN2862">
        <f t="shared" si="888"/>
        <v>1.6214592274678112</v>
      </c>
      <c r="AO2862">
        <f t="shared" si="889"/>
        <v>1.7319217864167535</v>
      </c>
      <c r="AP2862">
        <f t="shared" si="890"/>
        <v>1</v>
      </c>
      <c r="AQ2862">
        <f t="shared" si="891"/>
        <v>1</v>
      </c>
      <c r="AR2862">
        <f t="shared" si="892"/>
        <v>0</v>
      </c>
      <c r="AS2862">
        <f t="shared" si="893"/>
        <v>1</v>
      </c>
      <c r="AT2862">
        <f t="shared" si="894"/>
        <v>1</v>
      </c>
      <c r="AU2862">
        <f t="shared" si="895"/>
        <v>1</v>
      </c>
      <c r="AV2862">
        <f t="shared" si="896"/>
        <v>1</v>
      </c>
      <c r="AW2862">
        <f t="shared" si="897"/>
        <v>0</v>
      </c>
      <c r="AX2862">
        <f t="shared" si="898"/>
        <v>0</v>
      </c>
      <c r="AY2862">
        <f t="shared" si="899"/>
        <v>6</v>
      </c>
    </row>
    <row r="2863" spans="1:51" x14ac:dyDescent="0.3">
      <c r="A2863" s="1" t="s">
        <v>2857</v>
      </c>
      <c r="B2863" s="2">
        <v>4021829</v>
      </c>
      <c r="C2863" s="3" t="s">
        <v>5337</v>
      </c>
      <c r="D2863" s="5">
        <v>237.36</v>
      </c>
      <c r="E2863" s="5">
        <v>53700.246172320003</v>
      </c>
      <c r="F2863" s="3" t="s">
        <v>4485</v>
      </c>
      <c r="G2863" s="3" t="s">
        <v>4607</v>
      </c>
      <c r="H2863" s="3" t="s">
        <v>4742</v>
      </c>
      <c r="I2863" s="3" t="s">
        <v>4972</v>
      </c>
      <c r="J2863" s="3" t="s">
        <v>4973</v>
      </c>
      <c r="K2863" s="6">
        <v>12172000</v>
      </c>
      <c r="L2863" s="6">
        <v>12092000</v>
      </c>
      <c r="M2863" s="6">
        <v>5888000</v>
      </c>
      <c r="N2863" s="6">
        <v>5578000</v>
      </c>
      <c r="O2863" s="6">
        <v>4547000</v>
      </c>
      <c r="P2863" s="6">
        <v>4250000</v>
      </c>
      <c r="Q2863" s="6">
        <v>2416000</v>
      </c>
      <c r="R2863" s="6">
        <v>1795000</v>
      </c>
      <c r="S2863" s="6">
        <v>3774000</v>
      </c>
      <c r="T2863" s="6">
        <v>3208000</v>
      </c>
      <c r="U2863" s="6">
        <v>17178000</v>
      </c>
      <c r="V2863" s="6">
        <v>17471000</v>
      </c>
      <c r="W2863" s="6">
        <v>43255000</v>
      </c>
      <c r="X2863" s="6">
        <v>42558000</v>
      </c>
      <c r="Y2863" s="6">
        <v>2690000</v>
      </c>
      <c r="Z2863" s="6">
        <v>2304000</v>
      </c>
      <c r="AA2863" s="6">
        <v>3677000</v>
      </c>
      <c r="AB2863" s="6">
        <v>3667000</v>
      </c>
      <c r="AC2863" s="6">
        <v>226239662</v>
      </c>
      <c r="AD2863" s="6">
        <v>226096433</v>
      </c>
      <c r="AF2863">
        <f t="shared" si="880"/>
        <v>5.5854814472315342E-2</v>
      </c>
      <c r="AG2863">
        <f t="shared" si="881"/>
        <v>4.2177733916067488E-2</v>
      </c>
      <c r="AH2863">
        <f t="shared" si="882"/>
        <v>0.39713327938966592</v>
      </c>
      <c r="AI2863">
        <f t="shared" si="883"/>
        <v>0.41052211100145686</v>
      </c>
      <c r="AJ2863">
        <f t="shared" si="884"/>
        <v>0.73157465324993198</v>
      </c>
      <c r="AK2863">
        <f t="shared" si="885"/>
        <v>0.62830651758931011</v>
      </c>
      <c r="AL2863">
        <f t="shared" si="886"/>
        <v>0.37356227407163983</v>
      </c>
      <c r="AM2863">
        <f t="shared" si="887"/>
        <v>0.35147204763479989</v>
      </c>
      <c r="AN2863">
        <f t="shared" si="888"/>
        <v>0.2814009941047278</v>
      </c>
      <c r="AO2863">
        <f t="shared" si="889"/>
        <v>0.28412989332205463</v>
      </c>
      <c r="AP2863">
        <f t="shared" si="890"/>
        <v>1</v>
      </c>
      <c r="AQ2863">
        <f t="shared" si="891"/>
        <v>1</v>
      </c>
      <c r="AR2863">
        <f t="shared" si="892"/>
        <v>1</v>
      </c>
      <c r="AS2863">
        <f t="shared" si="893"/>
        <v>1</v>
      </c>
      <c r="AT2863">
        <f t="shared" si="894"/>
        <v>1</v>
      </c>
      <c r="AU2863">
        <f t="shared" si="895"/>
        <v>1</v>
      </c>
      <c r="AV2863">
        <f t="shared" si="896"/>
        <v>1</v>
      </c>
      <c r="AW2863">
        <f t="shared" si="897"/>
        <v>0</v>
      </c>
      <c r="AX2863">
        <f t="shared" si="898"/>
        <v>0</v>
      </c>
      <c r="AY2863">
        <f t="shared" si="899"/>
        <v>7</v>
      </c>
    </row>
    <row r="2864" spans="1:51" x14ac:dyDescent="0.3">
      <c r="A2864" s="1" t="s">
        <v>2858</v>
      </c>
      <c r="B2864" s="2">
        <v>3004134</v>
      </c>
      <c r="C2864" s="3" t="s">
        <v>5336</v>
      </c>
      <c r="D2864" s="7">
        <v>10.1</v>
      </c>
      <c r="E2864" s="5">
        <v>27.843215399999998</v>
      </c>
      <c r="F2864" s="3" t="s">
        <v>4500</v>
      </c>
      <c r="G2864" s="3" t="s">
        <v>4574</v>
      </c>
      <c r="H2864" s="3" t="s">
        <v>4580</v>
      </c>
      <c r="I2864" s="3" t="s">
        <v>4824</v>
      </c>
      <c r="J2864" s="3" t="s">
        <v>4820</v>
      </c>
      <c r="K2864" s="6">
        <v>135567</v>
      </c>
      <c r="L2864" s="6">
        <v>137529</v>
      </c>
      <c r="M2864" s="6">
        <v>5887</v>
      </c>
      <c r="N2864" s="6">
        <v>7380</v>
      </c>
      <c r="O2864" s="6">
        <v>3976</v>
      </c>
      <c r="P2864" s="6">
        <v>5391</v>
      </c>
      <c r="Q2864" s="6">
        <v>4535</v>
      </c>
      <c r="R2864" s="6">
        <v>6481</v>
      </c>
      <c r="S2864" s="6">
        <v>-3455</v>
      </c>
      <c r="T2864" s="6">
        <v>30</v>
      </c>
      <c r="U2864" s="6">
        <v>9508</v>
      </c>
      <c r="V2864" s="6">
        <v>8314</v>
      </c>
      <c r="W2864" s="6">
        <v>76966</v>
      </c>
      <c r="X2864" s="6">
        <v>76259</v>
      </c>
      <c r="Y2864" s="6">
        <v>60278</v>
      </c>
      <c r="Z2864" s="6">
        <v>59160</v>
      </c>
      <c r="AA2864" s="6">
        <v>23318</v>
      </c>
      <c r="AB2864" s="6">
        <v>23296</v>
      </c>
      <c r="AC2864" s="6">
        <v>2756367</v>
      </c>
      <c r="AD2864" s="6">
        <v>2762177</v>
      </c>
      <c r="AF2864">
        <f t="shared" si="880"/>
        <v>5.8922121456227425E-2</v>
      </c>
      <c r="AG2864">
        <f t="shared" si="881"/>
        <v>8.4986690095595271E-2</v>
      </c>
      <c r="AH2864">
        <f t="shared" si="882"/>
        <v>0.12353506743237273</v>
      </c>
      <c r="AI2864">
        <f t="shared" si="883"/>
        <v>0.10902319726196252</v>
      </c>
      <c r="AJ2864">
        <f t="shared" si="884"/>
        <v>2.5850415987649025</v>
      </c>
      <c r="AK2864">
        <f t="shared" si="885"/>
        <v>2.5394917582417582</v>
      </c>
      <c r="AL2864">
        <f t="shared" si="886"/>
        <v>2.9328671431838132E-2</v>
      </c>
      <c r="AM2864">
        <f t="shared" si="887"/>
        <v>3.9199005300700217E-2</v>
      </c>
      <c r="AN2864">
        <f t="shared" si="888"/>
        <v>1.7613881454148586</v>
      </c>
      <c r="AO2864">
        <f t="shared" si="889"/>
        <v>1.8034461506182877</v>
      </c>
      <c r="AP2864">
        <f t="shared" si="890"/>
        <v>1</v>
      </c>
      <c r="AQ2864">
        <f t="shared" si="891"/>
        <v>0</v>
      </c>
      <c r="AR2864">
        <f t="shared" si="892"/>
        <v>0</v>
      </c>
      <c r="AS2864">
        <f t="shared" si="893"/>
        <v>0</v>
      </c>
      <c r="AT2864">
        <f t="shared" si="894"/>
        <v>0</v>
      </c>
      <c r="AU2864">
        <f t="shared" si="895"/>
        <v>1</v>
      </c>
      <c r="AV2864">
        <f t="shared" si="896"/>
        <v>0</v>
      </c>
      <c r="AW2864">
        <f t="shared" si="897"/>
        <v>0</v>
      </c>
      <c r="AX2864">
        <f t="shared" si="898"/>
        <v>1</v>
      </c>
      <c r="AY2864">
        <f t="shared" si="899"/>
        <v>3</v>
      </c>
    </row>
    <row r="2865" spans="1:51" x14ac:dyDescent="0.3">
      <c r="A2865" s="1" t="s">
        <v>2859</v>
      </c>
      <c r="B2865" s="2">
        <v>101687</v>
      </c>
      <c r="C2865" s="3" t="s">
        <v>5338</v>
      </c>
      <c r="D2865" s="5">
        <v>92.29</v>
      </c>
      <c r="E2865" s="5">
        <v>757.35887326</v>
      </c>
      <c r="F2865" s="3" t="s">
        <v>4480</v>
      </c>
      <c r="G2865" s="3" t="s">
        <v>4481</v>
      </c>
      <c r="H2865" s="3" t="s">
        <v>4481</v>
      </c>
      <c r="I2865" s="3" t="s">
        <v>4482</v>
      </c>
      <c r="J2865" s="3" t="s">
        <v>4484</v>
      </c>
      <c r="K2865" s="6">
        <v>159666</v>
      </c>
      <c r="L2865" s="6">
        <v>154452</v>
      </c>
      <c r="M2865" s="6" t="s">
        <v>4474</v>
      </c>
      <c r="N2865" s="6" t="s">
        <v>4474</v>
      </c>
      <c r="O2865" s="6">
        <v>205399</v>
      </c>
      <c r="P2865" s="6">
        <v>197430</v>
      </c>
      <c r="Q2865" s="6">
        <v>60165</v>
      </c>
      <c r="R2865" s="6">
        <v>58231</v>
      </c>
      <c r="S2865" s="6">
        <v>9288</v>
      </c>
      <c r="T2865" s="6">
        <v>2561</v>
      </c>
      <c r="U2865" s="6" t="s">
        <v>4474</v>
      </c>
      <c r="V2865" s="6" t="s">
        <v>4474</v>
      </c>
      <c r="W2865" s="6">
        <v>3939898</v>
      </c>
      <c r="X2865" s="6">
        <v>3132203</v>
      </c>
      <c r="Y2865" s="6" t="s">
        <v>4474</v>
      </c>
      <c r="Z2865" s="6" t="s">
        <v>4474</v>
      </c>
      <c r="AA2865" s="6" t="s">
        <v>4474</v>
      </c>
      <c r="AB2865" s="6" t="s">
        <v>4474</v>
      </c>
      <c r="AC2865" s="6">
        <v>8212026</v>
      </c>
      <c r="AD2865" s="6">
        <v>8127690</v>
      </c>
      <c r="AF2865">
        <f t="shared" si="880"/>
        <v>1.5270699901368005E-2</v>
      </c>
      <c r="AG2865">
        <f t="shared" si="881"/>
        <v>1.8591068331139458E-2</v>
      </c>
      <c r="AH2865" t="e">
        <f t="shared" si="882"/>
        <v>#VALUE!</v>
      </c>
      <c r="AI2865" t="e">
        <f t="shared" si="883"/>
        <v>#VALUE!</v>
      </c>
      <c r="AJ2865" t="e">
        <f t="shared" si="884"/>
        <v>#VALUE!</v>
      </c>
      <c r="AK2865" t="e">
        <f t="shared" si="885"/>
        <v>#VALUE!</v>
      </c>
      <c r="AL2865">
        <f t="shared" si="886"/>
        <v>1.2864291708942417</v>
      </c>
      <c r="AM2865">
        <f t="shared" si="887"/>
        <v>1.2782612073653952</v>
      </c>
      <c r="AN2865">
        <f t="shared" si="888"/>
        <v>4.0525414617332736E-2</v>
      </c>
      <c r="AO2865">
        <f t="shared" si="889"/>
        <v>4.9310980163163112E-2</v>
      </c>
      <c r="AP2865">
        <f t="shared" si="890"/>
        <v>1</v>
      </c>
      <c r="AQ2865">
        <f t="shared" si="891"/>
        <v>1</v>
      </c>
      <c r="AR2865">
        <f t="shared" si="892"/>
        <v>0</v>
      </c>
      <c r="AS2865">
        <f t="shared" si="893"/>
        <v>0</v>
      </c>
      <c r="AT2865">
        <f t="shared" si="894"/>
        <v>0</v>
      </c>
      <c r="AU2865">
        <f t="shared" si="895"/>
        <v>0</v>
      </c>
      <c r="AV2865">
        <f t="shared" si="896"/>
        <v>1</v>
      </c>
      <c r="AW2865">
        <f t="shared" si="897"/>
        <v>0</v>
      </c>
      <c r="AX2865">
        <f t="shared" si="898"/>
        <v>0</v>
      </c>
      <c r="AY2865">
        <f t="shared" si="899"/>
        <v>3</v>
      </c>
    </row>
    <row r="2866" spans="1:51" x14ac:dyDescent="0.3">
      <c r="A2866" s="1" t="s">
        <v>2860</v>
      </c>
      <c r="B2866" s="2">
        <v>4120658</v>
      </c>
      <c r="C2866" s="3" t="s">
        <v>5336</v>
      </c>
      <c r="D2866" s="5">
        <v>23.71</v>
      </c>
      <c r="E2866" s="5">
        <v>276.76455384000002</v>
      </c>
      <c r="F2866" s="3" t="s">
        <v>4480</v>
      </c>
      <c r="G2866" s="3" t="s">
        <v>4481</v>
      </c>
      <c r="H2866" s="3" t="s">
        <v>4481</v>
      </c>
      <c r="I2866" s="3" t="s">
        <v>4482</v>
      </c>
      <c r="J2866" s="3" t="s">
        <v>4483</v>
      </c>
      <c r="K2866" s="6">
        <v>106720</v>
      </c>
      <c r="L2866" s="6">
        <v>104435</v>
      </c>
      <c r="M2866" s="6" t="s">
        <v>4474</v>
      </c>
      <c r="N2866" s="6" t="s">
        <v>4474</v>
      </c>
      <c r="O2866" s="6">
        <v>122394</v>
      </c>
      <c r="P2866" s="6">
        <v>116215</v>
      </c>
      <c r="Q2866" s="6">
        <v>48959</v>
      </c>
      <c r="R2866" s="6">
        <v>48116</v>
      </c>
      <c r="S2866" s="6">
        <v>50419</v>
      </c>
      <c r="T2866" s="6">
        <v>48920</v>
      </c>
      <c r="U2866" s="6" t="s">
        <v>4474</v>
      </c>
      <c r="V2866" s="6" t="s">
        <v>4474</v>
      </c>
      <c r="W2866" s="6">
        <v>1967957</v>
      </c>
      <c r="X2866" s="6">
        <v>1930188</v>
      </c>
      <c r="Y2866" s="6" t="s">
        <v>4474</v>
      </c>
      <c r="Z2866" s="6" t="s">
        <v>4474</v>
      </c>
      <c r="AA2866" s="6" t="s">
        <v>4474</v>
      </c>
      <c r="AB2866" s="6" t="s">
        <v>4474</v>
      </c>
      <c r="AC2866" s="6">
        <v>14020602</v>
      </c>
      <c r="AD2866" s="6">
        <v>13990602</v>
      </c>
      <c r="AF2866">
        <f t="shared" si="880"/>
        <v>2.4878084226433811E-2</v>
      </c>
      <c r="AG2866">
        <f t="shared" si="881"/>
        <v>2.4928141714693076E-2</v>
      </c>
      <c r="AH2866" t="e">
        <f t="shared" si="882"/>
        <v>#VALUE!</v>
      </c>
      <c r="AI2866" t="e">
        <f t="shared" si="883"/>
        <v>#VALUE!</v>
      </c>
      <c r="AJ2866" t="e">
        <f t="shared" si="884"/>
        <v>#VALUE!</v>
      </c>
      <c r="AK2866" t="e">
        <f t="shared" si="885"/>
        <v>#VALUE!</v>
      </c>
      <c r="AL2866">
        <f t="shared" si="886"/>
        <v>1.1468703148425787</v>
      </c>
      <c r="AM2866">
        <f t="shared" si="887"/>
        <v>1.1127974338105042</v>
      </c>
      <c r="AN2866">
        <f t="shared" si="888"/>
        <v>5.4228827154251848E-2</v>
      </c>
      <c r="AO2866">
        <f t="shared" si="889"/>
        <v>5.4106128522195762E-2</v>
      </c>
      <c r="AP2866">
        <f t="shared" si="890"/>
        <v>1</v>
      </c>
      <c r="AQ2866">
        <f t="shared" si="891"/>
        <v>1</v>
      </c>
      <c r="AR2866">
        <f t="shared" si="892"/>
        <v>0</v>
      </c>
      <c r="AS2866">
        <f t="shared" si="893"/>
        <v>1</v>
      </c>
      <c r="AT2866">
        <f t="shared" si="894"/>
        <v>0</v>
      </c>
      <c r="AU2866">
        <f t="shared" si="895"/>
        <v>0</v>
      </c>
      <c r="AV2866">
        <f t="shared" si="896"/>
        <v>1</v>
      </c>
      <c r="AW2866">
        <f t="shared" si="897"/>
        <v>1</v>
      </c>
      <c r="AX2866">
        <f t="shared" si="898"/>
        <v>0</v>
      </c>
      <c r="AY2866">
        <f t="shared" si="899"/>
        <v>5</v>
      </c>
    </row>
    <row r="2867" spans="1:51" x14ac:dyDescent="0.3">
      <c r="A2867" s="1" t="s">
        <v>2861</v>
      </c>
      <c r="B2867" s="2">
        <v>117345806</v>
      </c>
      <c r="C2867" s="3" t="s">
        <v>5338</v>
      </c>
      <c r="D2867" s="5">
        <v>25.014299999999999</v>
      </c>
      <c r="E2867" s="5">
        <v>4.7527169999999996</v>
      </c>
      <c r="F2867" s="3" t="s">
        <v>4480</v>
      </c>
      <c r="G2867" s="3" t="s">
        <v>4491</v>
      </c>
      <c r="H2867" s="3" t="s">
        <v>4492</v>
      </c>
      <c r="I2867" s="3" t="s">
        <v>4493</v>
      </c>
      <c r="J2867" s="3"/>
      <c r="K2867" s="6" t="s">
        <v>4474</v>
      </c>
      <c r="L2867" s="6" t="s">
        <v>4474</v>
      </c>
      <c r="M2867" s="6" t="s">
        <v>4474</v>
      </c>
      <c r="N2867" s="6" t="s">
        <v>4474</v>
      </c>
      <c r="O2867" s="6" t="s">
        <v>4474</v>
      </c>
      <c r="P2867" s="6" t="s">
        <v>4474</v>
      </c>
      <c r="Q2867" s="6" t="s">
        <v>4474</v>
      </c>
      <c r="R2867" s="6" t="s">
        <v>4474</v>
      </c>
      <c r="S2867" s="6" t="s">
        <v>4474</v>
      </c>
      <c r="T2867" s="6" t="s">
        <v>4474</v>
      </c>
      <c r="U2867" s="6" t="s">
        <v>4474</v>
      </c>
      <c r="V2867" s="6" t="s">
        <v>4474</v>
      </c>
      <c r="W2867" s="6" t="s">
        <v>4474</v>
      </c>
      <c r="X2867" s="6" t="s">
        <v>4474</v>
      </c>
      <c r="Y2867" s="6" t="s">
        <v>4474</v>
      </c>
      <c r="Z2867" s="6" t="s">
        <v>4474</v>
      </c>
      <c r="AA2867" s="6" t="s">
        <v>4474</v>
      </c>
      <c r="AB2867" s="6" t="s">
        <v>4474</v>
      </c>
      <c r="AC2867" s="6" t="s">
        <v>4474</v>
      </c>
      <c r="AD2867" s="6" t="s">
        <v>4474</v>
      </c>
      <c r="AF2867" t="e">
        <f t="shared" si="880"/>
        <v>#VALUE!</v>
      </c>
      <c r="AG2867" t="e">
        <f t="shared" si="881"/>
        <v>#VALUE!</v>
      </c>
      <c r="AH2867" t="e">
        <f t="shared" si="882"/>
        <v>#VALUE!</v>
      </c>
      <c r="AI2867" t="e">
        <f t="shared" si="883"/>
        <v>#VALUE!</v>
      </c>
      <c r="AJ2867" t="e">
        <f t="shared" si="884"/>
        <v>#VALUE!</v>
      </c>
      <c r="AK2867" t="e">
        <f t="shared" si="885"/>
        <v>#VALUE!</v>
      </c>
      <c r="AL2867" t="e">
        <f t="shared" si="886"/>
        <v>#VALUE!</v>
      </c>
      <c r="AM2867" t="e">
        <f t="shared" si="887"/>
        <v>#VALUE!</v>
      </c>
      <c r="AN2867" t="e">
        <f t="shared" si="888"/>
        <v>#VALUE!</v>
      </c>
      <c r="AO2867" t="e">
        <f t="shared" si="889"/>
        <v>#VALUE!</v>
      </c>
      <c r="AP2867">
        <f t="shared" si="890"/>
        <v>0</v>
      </c>
      <c r="AQ2867">
        <f t="shared" si="891"/>
        <v>0</v>
      </c>
      <c r="AR2867">
        <f t="shared" si="892"/>
        <v>0</v>
      </c>
      <c r="AS2867">
        <f t="shared" si="893"/>
        <v>0</v>
      </c>
      <c r="AT2867">
        <f t="shared" si="894"/>
        <v>0</v>
      </c>
      <c r="AU2867">
        <f t="shared" si="895"/>
        <v>0</v>
      </c>
      <c r="AV2867">
        <f t="shared" si="896"/>
        <v>0</v>
      </c>
      <c r="AW2867">
        <f t="shared" si="897"/>
        <v>0</v>
      </c>
      <c r="AX2867">
        <f t="shared" si="898"/>
        <v>0</v>
      </c>
      <c r="AY2867">
        <f t="shared" si="899"/>
        <v>0</v>
      </c>
    </row>
    <row r="2868" spans="1:51" x14ac:dyDescent="0.3">
      <c r="A2868" s="1" t="s">
        <v>2862</v>
      </c>
      <c r="B2868" s="2">
        <v>117345807</v>
      </c>
      <c r="C2868" s="3" t="s">
        <v>5338</v>
      </c>
      <c r="D2868" s="5">
        <v>23.52</v>
      </c>
      <c r="E2868" s="5">
        <v>1.1759999999999999</v>
      </c>
      <c r="F2868" s="3" t="s">
        <v>4480</v>
      </c>
      <c r="G2868" s="3" t="s">
        <v>4491</v>
      </c>
      <c r="H2868" s="3" t="s">
        <v>4492</v>
      </c>
      <c r="I2868" s="3" t="s">
        <v>4493</v>
      </c>
      <c r="J2868" s="3"/>
      <c r="K2868" s="6" t="s">
        <v>4474</v>
      </c>
      <c r="L2868" s="6" t="s">
        <v>4474</v>
      </c>
      <c r="M2868" s="6" t="s">
        <v>4474</v>
      </c>
      <c r="N2868" s="6" t="s">
        <v>4474</v>
      </c>
      <c r="O2868" s="6" t="s">
        <v>4474</v>
      </c>
      <c r="P2868" s="6" t="s">
        <v>4474</v>
      </c>
      <c r="Q2868" s="6" t="s">
        <v>4474</v>
      </c>
      <c r="R2868" s="6" t="s">
        <v>4474</v>
      </c>
      <c r="S2868" s="6" t="s">
        <v>4474</v>
      </c>
      <c r="T2868" s="6" t="s">
        <v>4474</v>
      </c>
      <c r="U2868" s="6" t="s">
        <v>4474</v>
      </c>
      <c r="V2868" s="6" t="s">
        <v>4474</v>
      </c>
      <c r="W2868" s="6" t="s">
        <v>4474</v>
      </c>
      <c r="X2868" s="6" t="s">
        <v>4474</v>
      </c>
      <c r="Y2868" s="6" t="s">
        <v>4474</v>
      </c>
      <c r="Z2868" s="6" t="s">
        <v>4474</v>
      </c>
      <c r="AA2868" s="6" t="s">
        <v>4474</v>
      </c>
      <c r="AB2868" s="6" t="s">
        <v>4474</v>
      </c>
      <c r="AC2868" s="6" t="s">
        <v>4474</v>
      </c>
      <c r="AD2868" s="6" t="s">
        <v>4474</v>
      </c>
      <c r="AF2868" t="e">
        <f t="shared" si="880"/>
        <v>#VALUE!</v>
      </c>
      <c r="AG2868" t="e">
        <f t="shared" si="881"/>
        <v>#VALUE!</v>
      </c>
      <c r="AH2868" t="e">
        <f t="shared" si="882"/>
        <v>#VALUE!</v>
      </c>
      <c r="AI2868" t="e">
        <f t="shared" si="883"/>
        <v>#VALUE!</v>
      </c>
      <c r="AJ2868" t="e">
        <f t="shared" si="884"/>
        <v>#VALUE!</v>
      </c>
      <c r="AK2868" t="e">
        <f t="shared" si="885"/>
        <v>#VALUE!</v>
      </c>
      <c r="AL2868" t="e">
        <f t="shared" si="886"/>
        <v>#VALUE!</v>
      </c>
      <c r="AM2868" t="e">
        <f t="shared" si="887"/>
        <v>#VALUE!</v>
      </c>
      <c r="AN2868" t="e">
        <f t="shared" si="888"/>
        <v>#VALUE!</v>
      </c>
      <c r="AO2868" t="e">
        <f t="shared" si="889"/>
        <v>#VALUE!</v>
      </c>
      <c r="AP2868">
        <f t="shared" si="890"/>
        <v>0</v>
      </c>
      <c r="AQ2868">
        <f t="shared" si="891"/>
        <v>0</v>
      </c>
      <c r="AR2868">
        <f t="shared" si="892"/>
        <v>0</v>
      </c>
      <c r="AS2868">
        <f t="shared" si="893"/>
        <v>0</v>
      </c>
      <c r="AT2868">
        <f t="shared" si="894"/>
        <v>0</v>
      </c>
      <c r="AU2868">
        <f t="shared" si="895"/>
        <v>0</v>
      </c>
      <c r="AV2868">
        <f t="shared" si="896"/>
        <v>0</v>
      </c>
      <c r="AW2868">
        <f t="shared" si="897"/>
        <v>0</v>
      </c>
      <c r="AX2868">
        <f t="shared" si="898"/>
        <v>0</v>
      </c>
      <c r="AY2868">
        <f t="shared" si="899"/>
        <v>0</v>
      </c>
    </row>
    <row r="2869" spans="1:51" x14ac:dyDescent="0.3">
      <c r="A2869" s="1" t="s">
        <v>2863</v>
      </c>
      <c r="B2869" s="2">
        <v>116337826</v>
      </c>
      <c r="C2869" s="3" t="s">
        <v>5338</v>
      </c>
      <c r="D2869" s="5">
        <v>27.4025</v>
      </c>
      <c r="E2869" s="5">
        <v>17.537600000000001</v>
      </c>
      <c r="F2869" s="3" t="s">
        <v>4480</v>
      </c>
      <c r="G2869" s="3" t="s">
        <v>4491</v>
      </c>
      <c r="H2869" s="3" t="s">
        <v>4492</v>
      </c>
      <c r="I2869" s="3" t="s">
        <v>4493</v>
      </c>
      <c r="J2869" s="3"/>
      <c r="K2869" s="6" t="s">
        <v>4474</v>
      </c>
      <c r="L2869" s="6" t="s">
        <v>4474</v>
      </c>
      <c r="M2869" s="6" t="s">
        <v>4474</v>
      </c>
      <c r="N2869" s="6" t="s">
        <v>4474</v>
      </c>
      <c r="O2869" s="6" t="s">
        <v>4474</v>
      </c>
      <c r="P2869" s="6" t="s">
        <v>4474</v>
      </c>
      <c r="Q2869" s="6" t="s">
        <v>4474</v>
      </c>
      <c r="R2869" s="6" t="s">
        <v>4474</v>
      </c>
      <c r="S2869" s="6" t="s">
        <v>4474</v>
      </c>
      <c r="T2869" s="6" t="s">
        <v>4474</v>
      </c>
      <c r="U2869" s="6" t="s">
        <v>4474</v>
      </c>
      <c r="V2869" s="6" t="s">
        <v>4474</v>
      </c>
      <c r="W2869" s="6" t="s">
        <v>4474</v>
      </c>
      <c r="X2869" s="6" t="s">
        <v>4474</v>
      </c>
      <c r="Y2869" s="6" t="s">
        <v>4474</v>
      </c>
      <c r="Z2869" s="6" t="s">
        <v>4474</v>
      </c>
      <c r="AA2869" s="6" t="s">
        <v>4474</v>
      </c>
      <c r="AB2869" s="6" t="s">
        <v>4474</v>
      </c>
      <c r="AC2869" s="6" t="s">
        <v>4474</v>
      </c>
      <c r="AD2869" s="6" t="s">
        <v>4474</v>
      </c>
      <c r="AF2869" t="e">
        <f t="shared" si="880"/>
        <v>#VALUE!</v>
      </c>
      <c r="AG2869" t="e">
        <f t="shared" si="881"/>
        <v>#VALUE!</v>
      </c>
      <c r="AH2869" t="e">
        <f t="shared" si="882"/>
        <v>#VALUE!</v>
      </c>
      <c r="AI2869" t="e">
        <f t="shared" si="883"/>
        <v>#VALUE!</v>
      </c>
      <c r="AJ2869" t="e">
        <f t="shared" si="884"/>
        <v>#VALUE!</v>
      </c>
      <c r="AK2869" t="e">
        <f t="shared" si="885"/>
        <v>#VALUE!</v>
      </c>
      <c r="AL2869" t="e">
        <f t="shared" si="886"/>
        <v>#VALUE!</v>
      </c>
      <c r="AM2869" t="e">
        <f t="shared" si="887"/>
        <v>#VALUE!</v>
      </c>
      <c r="AN2869" t="e">
        <f t="shared" si="888"/>
        <v>#VALUE!</v>
      </c>
      <c r="AO2869" t="e">
        <f t="shared" si="889"/>
        <v>#VALUE!</v>
      </c>
      <c r="AP2869">
        <f t="shared" si="890"/>
        <v>0</v>
      </c>
      <c r="AQ2869">
        <f t="shared" si="891"/>
        <v>0</v>
      </c>
      <c r="AR2869">
        <f t="shared" si="892"/>
        <v>0</v>
      </c>
      <c r="AS2869">
        <f t="shared" si="893"/>
        <v>0</v>
      </c>
      <c r="AT2869">
        <f t="shared" si="894"/>
        <v>0</v>
      </c>
      <c r="AU2869">
        <f t="shared" si="895"/>
        <v>0</v>
      </c>
      <c r="AV2869">
        <f t="shared" si="896"/>
        <v>0</v>
      </c>
      <c r="AW2869">
        <f t="shared" si="897"/>
        <v>0</v>
      </c>
      <c r="AX2869">
        <f t="shared" si="898"/>
        <v>0</v>
      </c>
      <c r="AY2869">
        <f t="shared" si="899"/>
        <v>0</v>
      </c>
    </row>
    <row r="2870" spans="1:51" x14ac:dyDescent="0.3">
      <c r="A2870" s="1" t="s">
        <v>2864</v>
      </c>
      <c r="B2870" s="2">
        <v>19570106</v>
      </c>
      <c r="C2870" s="3" t="s">
        <v>5337</v>
      </c>
      <c r="D2870" s="5">
        <v>21.68</v>
      </c>
      <c r="E2870" s="5">
        <v>77.506</v>
      </c>
      <c r="F2870" s="3" t="s">
        <v>4480</v>
      </c>
      <c r="G2870" s="3" t="s">
        <v>4491</v>
      </c>
      <c r="H2870" s="3" t="s">
        <v>4492</v>
      </c>
      <c r="I2870" s="3" t="s">
        <v>4493</v>
      </c>
      <c r="J2870" s="3"/>
      <c r="K2870" s="6" t="s">
        <v>4474</v>
      </c>
      <c r="L2870" s="6" t="s">
        <v>4474</v>
      </c>
      <c r="M2870" s="6" t="s">
        <v>4474</v>
      </c>
      <c r="N2870" s="6" t="s">
        <v>4474</v>
      </c>
      <c r="O2870" s="6" t="s">
        <v>4474</v>
      </c>
      <c r="P2870" s="6" t="s">
        <v>4474</v>
      </c>
      <c r="Q2870" s="6" t="s">
        <v>4474</v>
      </c>
      <c r="R2870" s="6" t="s">
        <v>4474</v>
      </c>
      <c r="S2870" s="6" t="s">
        <v>4474</v>
      </c>
      <c r="T2870" s="6" t="s">
        <v>4474</v>
      </c>
      <c r="U2870" s="6" t="s">
        <v>4474</v>
      </c>
      <c r="V2870" s="6" t="s">
        <v>4474</v>
      </c>
      <c r="W2870" s="6" t="s">
        <v>4474</v>
      </c>
      <c r="X2870" s="6" t="s">
        <v>4474</v>
      </c>
      <c r="Y2870" s="6" t="s">
        <v>4474</v>
      </c>
      <c r="Z2870" s="6" t="s">
        <v>4474</v>
      </c>
      <c r="AA2870" s="6" t="s">
        <v>4474</v>
      </c>
      <c r="AB2870" s="6" t="s">
        <v>4474</v>
      </c>
      <c r="AC2870" s="6" t="s">
        <v>4474</v>
      </c>
      <c r="AD2870" s="6" t="s">
        <v>4474</v>
      </c>
      <c r="AF2870" t="e">
        <f t="shared" si="880"/>
        <v>#VALUE!</v>
      </c>
      <c r="AG2870" t="e">
        <f t="shared" si="881"/>
        <v>#VALUE!</v>
      </c>
      <c r="AH2870" t="e">
        <f t="shared" si="882"/>
        <v>#VALUE!</v>
      </c>
      <c r="AI2870" t="e">
        <f t="shared" si="883"/>
        <v>#VALUE!</v>
      </c>
      <c r="AJ2870" t="e">
        <f t="shared" si="884"/>
        <v>#VALUE!</v>
      </c>
      <c r="AK2870" t="e">
        <f t="shared" si="885"/>
        <v>#VALUE!</v>
      </c>
      <c r="AL2870" t="e">
        <f t="shared" si="886"/>
        <v>#VALUE!</v>
      </c>
      <c r="AM2870" t="e">
        <f t="shared" si="887"/>
        <v>#VALUE!</v>
      </c>
      <c r="AN2870" t="e">
        <f t="shared" si="888"/>
        <v>#VALUE!</v>
      </c>
      <c r="AO2870" t="e">
        <f t="shared" si="889"/>
        <v>#VALUE!</v>
      </c>
      <c r="AP2870">
        <f t="shared" si="890"/>
        <v>0</v>
      </c>
      <c r="AQ2870">
        <f t="shared" si="891"/>
        <v>0</v>
      </c>
      <c r="AR2870">
        <f t="shared" si="892"/>
        <v>0</v>
      </c>
      <c r="AS2870">
        <f t="shared" si="893"/>
        <v>0</v>
      </c>
      <c r="AT2870">
        <f t="shared" si="894"/>
        <v>0</v>
      </c>
      <c r="AU2870">
        <f t="shared" si="895"/>
        <v>0</v>
      </c>
      <c r="AV2870">
        <f t="shared" si="896"/>
        <v>0</v>
      </c>
      <c r="AW2870">
        <f t="shared" si="897"/>
        <v>0</v>
      </c>
      <c r="AX2870">
        <f t="shared" si="898"/>
        <v>0</v>
      </c>
      <c r="AY2870">
        <f t="shared" si="899"/>
        <v>0</v>
      </c>
    </row>
    <row r="2871" spans="1:51" x14ac:dyDescent="0.3">
      <c r="A2871" s="1" t="s">
        <v>2865</v>
      </c>
      <c r="B2871" s="2">
        <v>114114882</v>
      </c>
      <c r="C2871" s="3" t="s">
        <v>5337</v>
      </c>
      <c r="D2871" s="5">
        <v>34.504600000000003</v>
      </c>
      <c r="E2871" s="5">
        <v>54.517268000000001</v>
      </c>
      <c r="F2871" s="3" t="s">
        <v>4480</v>
      </c>
      <c r="G2871" s="3" t="s">
        <v>4491</v>
      </c>
      <c r="H2871" s="3" t="s">
        <v>4492</v>
      </c>
      <c r="I2871" s="3" t="s">
        <v>4493</v>
      </c>
      <c r="J2871" s="3"/>
      <c r="K2871" s="6" t="s">
        <v>4474</v>
      </c>
      <c r="L2871" s="6" t="s">
        <v>4474</v>
      </c>
      <c r="M2871" s="6" t="s">
        <v>4474</v>
      </c>
      <c r="N2871" s="6" t="s">
        <v>4474</v>
      </c>
      <c r="O2871" s="6" t="s">
        <v>4474</v>
      </c>
      <c r="P2871" s="6" t="s">
        <v>4474</v>
      </c>
      <c r="Q2871" s="6" t="s">
        <v>4474</v>
      </c>
      <c r="R2871" s="6" t="s">
        <v>4474</v>
      </c>
      <c r="S2871" s="6" t="s">
        <v>4474</v>
      </c>
      <c r="T2871" s="6" t="s">
        <v>4474</v>
      </c>
      <c r="U2871" s="6" t="s">
        <v>4474</v>
      </c>
      <c r="V2871" s="6" t="s">
        <v>4474</v>
      </c>
      <c r="W2871" s="6" t="s">
        <v>4474</v>
      </c>
      <c r="X2871" s="6" t="s">
        <v>4474</v>
      </c>
      <c r="Y2871" s="6" t="s">
        <v>4474</v>
      </c>
      <c r="Z2871" s="6" t="s">
        <v>4474</v>
      </c>
      <c r="AA2871" s="6" t="s">
        <v>4474</v>
      </c>
      <c r="AB2871" s="6" t="s">
        <v>4474</v>
      </c>
      <c r="AC2871" s="6" t="s">
        <v>4474</v>
      </c>
      <c r="AD2871" s="6" t="s">
        <v>4474</v>
      </c>
      <c r="AF2871" t="e">
        <f t="shared" si="880"/>
        <v>#VALUE!</v>
      </c>
      <c r="AG2871" t="e">
        <f t="shared" si="881"/>
        <v>#VALUE!</v>
      </c>
      <c r="AH2871" t="e">
        <f t="shared" si="882"/>
        <v>#VALUE!</v>
      </c>
      <c r="AI2871" t="e">
        <f t="shared" si="883"/>
        <v>#VALUE!</v>
      </c>
      <c r="AJ2871" t="e">
        <f t="shared" si="884"/>
        <v>#VALUE!</v>
      </c>
      <c r="AK2871" t="e">
        <f t="shared" si="885"/>
        <v>#VALUE!</v>
      </c>
      <c r="AL2871" t="e">
        <f t="shared" si="886"/>
        <v>#VALUE!</v>
      </c>
      <c r="AM2871" t="e">
        <f t="shared" si="887"/>
        <v>#VALUE!</v>
      </c>
      <c r="AN2871" t="e">
        <f t="shared" si="888"/>
        <v>#VALUE!</v>
      </c>
      <c r="AO2871" t="e">
        <f t="shared" si="889"/>
        <v>#VALUE!</v>
      </c>
      <c r="AP2871">
        <f t="shared" si="890"/>
        <v>0</v>
      </c>
      <c r="AQ2871">
        <f t="shared" si="891"/>
        <v>0</v>
      </c>
      <c r="AR2871">
        <f t="shared" si="892"/>
        <v>0</v>
      </c>
      <c r="AS2871">
        <f t="shared" si="893"/>
        <v>0</v>
      </c>
      <c r="AT2871">
        <f t="shared" si="894"/>
        <v>0</v>
      </c>
      <c r="AU2871">
        <f t="shared" si="895"/>
        <v>0</v>
      </c>
      <c r="AV2871">
        <f t="shared" si="896"/>
        <v>0</v>
      </c>
      <c r="AW2871">
        <f t="shared" si="897"/>
        <v>0</v>
      </c>
      <c r="AX2871">
        <f t="shared" si="898"/>
        <v>0</v>
      </c>
      <c r="AY2871">
        <f t="shared" si="899"/>
        <v>0</v>
      </c>
    </row>
    <row r="2872" spans="1:51" x14ac:dyDescent="0.3">
      <c r="A2872" s="1" t="s">
        <v>2866</v>
      </c>
      <c r="B2872" s="2">
        <v>109805330</v>
      </c>
      <c r="C2872" s="3" t="s">
        <v>5338</v>
      </c>
      <c r="D2872" s="5">
        <v>24.7425</v>
      </c>
      <c r="E2872" s="5">
        <v>5.6907750000000004</v>
      </c>
      <c r="F2872" s="3" t="s">
        <v>4480</v>
      </c>
      <c r="G2872" s="3" t="s">
        <v>4491</v>
      </c>
      <c r="H2872" s="3" t="s">
        <v>4492</v>
      </c>
      <c r="I2872" s="3" t="s">
        <v>4493</v>
      </c>
      <c r="J2872" s="3"/>
      <c r="K2872" s="6" t="s">
        <v>4474</v>
      </c>
      <c r="L2872" s="6" t="s">
        <v>4474</v>
      </c>
      <c r="M2872" s="6" t="s">
        <v>4474</v>
      </c>
      <c r="N2872" s="6" t="s">
        <v>4474</v>
      </c>
      <c r="O2872" s="6" t="s">
        <v>4474</v>
      </c>
      <c r="P2872" s="6" t="s">
        <v>4474</v>
      </c>
      <c r="Q2872" s="6" t="s">
        <v>4474</v>
      </c>
      <c r="R2872" s="6" t="s">
        <v>4474</v>
      </c>
      <c r="S2872" s="6" t="s">
        <v>4474</v>
      </c>
      <c r="T2872" s="6" t="s">
        <v>4474</v>
      </c>
      <c r="U2872" s="6" t="s">
        <v>4474</v>
      </c>
      <c r="V2872" s="6" t="s">
        <v>4474</v>
      </c>
      <c r="W2872" s="6" t="s">
        <v>4474</v>
      </c>
      <c r="X2872" s="6" t="s">
        <v>4474</v>
      </c>
      <c r="Y2872" s="6" t="s">
        <v>4474</v>
      </c>
      <c r="Z2872" s="6" t="s">
        <v>4474</v>
      </c>
      <c r="AA2872" s="6" t="s">
        <v>4474</v>
      </c>
      <c r="AB2872" s="6" t="s">
        <v>4474</v>
      </c>
      <c r="AC2872" s="6" t="s">
        <v>4474</v>
      </c>
      <c r="AD2872" s="6" t="s">
        <v>4474</v>
      </c>
      <c r="AF2872" t="e">
        <f t="shared" si="880"/>
        <v>#VALUE!</v>
      </c>
      <c r="AG2872" t="e">
        <f t="shared" si="881"/>
        <v>#VALUE!</v>
      </c>
      <c r="AH2872" t="e">
        <f t="shared" si="882"/>
        <v>#VALUE!</v>
      </c>
      <c r="AI2872" t="e">
        <f t="shared" si="883"/>
        <v>#VALUE!</v>
      </c>
      <c r="AJ2872" t="e">
        <f t="shared" si="884"/>
        <v>#VALUE!</v>
      </c>
      <c r="AK2872" t="e">
        <f t="shared" si="885"/>
        <v>#VALUE!</v>
      </c>
      <c r="AL2872" t="e">
        <f t="shared" si="886"/>
        <v>#VALUE!</v>
      </c>
      <c r="AM2872" t="e">
        <f t="shared" si="887"/>
        <v>#VALUE!</v>
      </c>
      <c r="AN2872" t="e">
        <f t="shared" si="888"/>
        <v>#VALUE!</v>
      </c>
      <c r="AO2872" t="e">
        <f t="shared" si="889"/>
        <v>#VALUE!</v>
      </c>
      <c r="AP2872">
        <f t="shared" si="890"/>
        <v>0</v>
      </c>
      <c r="AQ2872">
        <f t="shared" si="891"/>
        <v>0</v>
      </c>
      <c r="AR2872">
        <f t="shared" si="892"/>
        <v>0</v>
      </c>
      <c r="AS2872">
        <f t="shared" si="893"/>
        <v>0</v>
      </c>
      <c r="AT2872">
        <f t="shared" si="894"/>
        <v>0</v>
      </c>
      <c r="AU2872">
        <f t="shared" si="895"/>
        <v>0</v>
      </c>
      <c r="AV2872">
        <f t="shared" si="896"/>
        <v>0</v>
      </c>
      <c r="AW2872">
        <f t="shared" si="897"/>
        <v>0</v>
      </c>
      <c r="AX2872">
        <f t="shared" si="898"/>
        <v>0</v>
      </c>
      <c r="AY2872">
        <f t="shared" si="899"/>
        <v>0</v>
      </c>
    </row>
    <row r="2873" spans="1:51" x14ac:dyDescent="0.3">
      <c r="A2873" s="1" t="s">
        <v>2867</v>
      </c>
      <c r="B2873" s="2">
        <v>4162569</v>
      </c>
      <c r="C2873" s="3" t="s">
        <v>5337</v>
      </c>
      <c r="D2873" s="5">
        <v>40.79</v>
      </c>
      <c r="E2873" s="5">
        <v>4050.7362826799999</v>
      </c>
      <c r="F2873" s="3" t="s">
        <v>4654</v>
      </c>
      <c r="G2873" s="3" t="s">
        <v>4654</v>
      </c>
      <c r="H2873" s="3" t="s">
        <v>4655</v>
      </c>
      <c r="I2873" s="3" t="s">
        <v>4717</v>
      </c>
      <c r="J2873" s="3" t="s">
        <v>4718</v>
      </c>
      <c r="K2873" s="6">
        <v>2000332</v>
      </c>
      <c r="L2873" s="6">
        <v>1970876</v>
      </c>
      <c r="M2873" s="6">
        <v>1877255</v>
      </c>
      <c r="N2873" s="6">
        <v>1444386</v>
      </c>
      <c r="O2873" s="6">
        <v>1194240</v>
      </c>
      <c r="P2873" s="6">
        <v>813037</v>
      </c>
      <c r="Q2873" s="6">
        <v>837462</v>
      </c>
      <c r="R2873" s="6">
        <v>565126</v>
      </c>
      <c r="S2873" s="6">
        <v>1460747</v>
      </c>
      <c r="T2873" s="6">
        <v>1338851</v>
      </c>
      <c r="U2873" s="6">
        <v>1953099</v>
      </c>
      <c r="V2873" s="6">
        <v>1874909</v>
      </c>
      <c r="W2873" s="6">
        <v>5055327</v>
      </c>
      <c r="X2873" s="6">
        <v>4724664</v>
      </c>
      <c r="Y2873" s="6">
        <v>518923</v>
      </c>
      <c r="Z2873" s="6">
        <v>413667</v>
      </c>
      <c r="AA2873" s="6">
        <v>420288</v>
      </c>
      <c r="AB2873" s="6">
        <v>465569</v>
      </c>
      <c r="AC2873" s="6">
        <v>99307092</v>
      </c>
      <c r="AD2873" s="6">
        <v>99691787</v>
      </c>
      <c r="AF2873">
        <f t="shared" si="880"/>
        <v>0.16565931343313697</v>
      </c>
      <c r="AG2873">
        <f t="shared" si="881"/>
        <v>0.11961189197792689</v>
      </c>
      <c r="AH2873">
        <f t="shared" si="882"/>
        <v>0.38634474090400089</v>
      </c>
      <c r="AI2873">
        <f t="shared" si="883"/>
        <v>0.39683435689818364</v>
      </c>
      <c r="AJ2873">
        <f t="shared" si="884"/>
        <v>1.2346843117100654</v>
      </c>
      <c r="AK2873">
        <f t="shared" si="885"/>
        <v>0.88851920982711474</v>
      </c>
      <c r="AL2873">
        <f t="shared" si="886"/>
        <v>0.59702089453150775</v>
      </c>
      <c r="AM2873">
        <f t="shared" si="887"/>
        <v>0.4125256992322196</v>
      </c>
      <c r="AN2873">
        <f t="shared" si="888"/>
        <v>0.39568795450818511</v>
      </c>
      <c r="AO2873">
        <f t="shared" si="889"/>
        <v>0.41714627749190208</v>
      </c>
      <c r="AP2873">
        <f t="shared" si="890"/>
        <v>1</v>
      </c>
      <c r="AQ2873">
        <f t="shared" si="891"/>
        <v>1</v>
      </c>
      <c r="AR2873">
        <f t="shared" si="892"/>
        <v>1</v>
      </c>
      <c r="AS2873">
        <f t="shared" si="893"/>
        <v>1</v>
      </c>
      <c r="AT2873">
        <f t="shared" si="894"/>
        <v>1</v>
      </c>
      <c r="AU2873">
        <f t="shared" si="895"/>
        <v>1</v>
      </c>
      <c r="AV2873">
        <f t="shared" si="896"/>
        <v>1</v>
      </c>
      <c r="AW2873">
        <f t="shared" si="897"/>
        <v>0</v>
      </c>
      <c r="AX2873">
        <f t="shared" si="898"/>
        <v>1</v>
      </c>
      <c r="AY2873">
        <f t="shared" si="899"/>
        <v>8</v>
      </c>
    </row>
    <row r="2874" spans="1:51" x14ac:dyDescent="0.3">
      <c r="A2874" s="1" t="s">
        <v>2868</v>
      </c>
      <c r="B2874" s="2">
        <v>4986050</v>
      </c>
      <c r="C2874" s="3" t="s">
        <v>5338</v>
      </c>
      <c r="D2874" s="5">
        <v>13.24</v>
      </c>
      <c r="E2874" s="5">
        <v>125.38951268</v>
      </c>
      <c r="F2874" s="3" t="s">
        <v>4583</v>
      </c>
      <c r="G2874" s="3" t="s">
        <v>4583</v>
      </c>
      <c r="H2874" s="3" t="s">
        <v>4584</v>
      </c>
      <c r="I2874" s="3" t="s">
        <v>4624</v>
      </c>
      <c r="J2874" s="3" t="s">
        <v>4625</v>
      </c>
      <c r="K2874" s="6">
        <v>86216.235000000001</v>
      </c>
      <c r="L2874" s="6">
        <v>85059.517000000007</v>
      </c>
      <c r="M2874" s="6">
        <v>5061.3469999999998</v>
      </c>
      <c r="N2874" s="6">
        <v>5398.2510000000002</v>
      </c>
      <c r="O2874" s="6">
        <v>3348.0729999999999</v>
      </c>
      <c r="P2874" s="6">
        <v>3645.1869999999999</v>
      </c>
      <c r="Q2874" s="6">
        <v>6030.59</v>
      </c>
      <c r="R2874" s="6">
        <v>6321.384</v>
      </c>
      <c r="S2874" s="6">
        <v>5201.3670000000002</v>
      </c>
      <c r="T2874" s="6">
        <v>5883.1930000000002</v>
      </c>
      <c r="U2874" s="6" t="s">
        <v>4474</v>
      </c>
      <c r="V2874" s="6" t="s">
        <v>4474</v>
      </c>
      <c r="W2874" s="6">
        <v>94037.654999999999</v>
      </c>
      <c r="X2874" s="6">
        <v>94676.501999999993</v>
      </c>
      <c r="Y2874" s="6">
        <v>40302.35</v>
      </c>
      <c r="Z2874" s="6">
        <v>41579.218999999997</v>
      </c>
      <c r="AA2874" s="6">
        <v>18119</v>
      </c>
      <c r="AB2874" s="6">
        <v>17897</v>
      </c>
      <c r="AC2874" s="6">
        <v>9470507</v>
      </c>
      <c r="AD2874" s="6">
        <v>9466976</v>
      </c>
      <c r="AF2874">
        <f t="shared" si="880"/>
        <v>6.4129523433990351E-2</v>
      </c>
      <c r="AG2874">
        <f t="shared" si="881"/>
        <v>6.6768246253964908E-2</v>
      </c>
      <c r="AH2874" t="e">
        <f t="shared" si="882"/>
        <v>#VALUE!</v>
      </c>
      <c r="AI2874" t="e">
        <f t="shared" si="883"/>
        <v>#VALUE!</v>
      </c>
      <c r="AJ2874">
        <f t="shared" si="884"/>
        <v>2.2243142557536286</v>
      </c>
      <c r="AK2874">
        <f t="shared" si="885"/>
        <v>2.3232507682851873</v>
      </c>
      <c r="AL2874">
        <f t="shared" si="886"/>
        <v>3.8833440128764607E-2</v>
      </c>
      <c r="AM2874">
        <f t="shared" si="887"/>
        <v>4.2854546187935674E-2</v>
      </c>
      <c r="AN2874">
        <f t="shared" si="888"/>
        <v>0.91682672223164219</v>
      </c>
      <c r="AO2874">
        <f t="shared" si="889"/>
        <v>0.89842268359259847</v>
      </c>
      <c r="AP2874">
        <f t="shared" si="890"/>
        <v>1</v>
      </c>
      <c r="AQ2874">
        <f t="shared" si="891"/>
        <v>1</v>
      </c>
      <c r="AR2874">
        <f t="shared" si="892"/>
        <v>0</v>
      </c>
      <c r="AS2874">
        <f t="shared" si="893"/>
        <v>0</v>
      </c>
      <c r="AT2874">
        <f t="shared" si="894"/>
        <v>0</v>
      </c>
      <c r="AU2874">
        <f t="shared" si="895"/>
        <v>0</v>
      </c>
      <c r="AV2874">
        <f t="shared" si="896"/>
        <v>0</v>
      </c>
      <c r="AW2874">
        <f t="shared" si="897"/>
        <v>1</v>
      </c>
      <c r="AX2874">
        <f t="shared" si="898"/>
        <v>0</v>
      </c>
      <c r="AY2874">
        <f t="shared" si="899"/>
        <v>3</v>
      </c>
    </row>
    <row r="2875" spans="1:51" x14ac:dyDescent="0.3">
      <c r="A2875" s="1" t="s">
        <v>2869</v>
      </c>
      <c r="B2875" s="2">
        <v>100386</v>
      </c>
      <c r="C2875" s="3" t="s">
        <v>5335</v>
      </c>
      <c r="D2875" s="7">
        <v>100.32</v>
      </c>
      <c r="E2875" s="5">
        <v>19885.278214559999</v>
      </c>
      <c r="F2875" s="3" t="s">
        <v>4480</v>
      </c>
      <c r="G2875" s="3" t="s">
        <v>4491</v>
      </c>
      <c r="H2875" s="3" t="s">
        <v>4492</v>
      </c>
      <c r="I2875" s="3" t="s">
        <v>4493</v>
      </c>
      <c r="J2875" s="3" t="s">
        <v>5203</v>
      </c>
      <c r="K2875" s="6">
        <v>7857600</v>
      </c>
      <c r="L2875" s="6">
        <v>7609600</v>
      </c>
      <c r="M2875" s="6" t="s">
        <v>4474</v>
      </c>
      <c r="N2875" s="6" t="s">
        <v>4474</v>
      </c>
      <c r="O2875" s="6" t="s">
        <v>4474</v>
      </c>
      <c r="P2875" s="6" t="s">
        <v>4474</v>
      </c>
      <c r="Q2875" s="6">
        <v>1688800</v>
      </c>
      <c r="R2875" s="6">
        <v>1551700</v>
      </c>
      <c r="S2875" s="6">
        <v>4952000</v>
      </c>
      <c r="T2875" s="6">
        <v>4427600</v>
      </c>
      <c r="U2875" s="6">
        <v>6898100</v>
      </c>
      <c r="V2875" s="6">
        <v>6817000</v>
      </c>
      <c r="W2875" s="6">
        <v>155753800</v>
      </c>
      <c r="X2875" s="6">
        <v>156797100</v>
      </c>
      <c r="Y2875" s="6">
        <v>53534000</v>
      </c>
      <c r="Z2875" s="6">
        <v>54943000</v>
      </c>
      <c r="AA2875" s="6">
        <v>132988500</v>
      </c>
      <c r="AB2875" s="6">
        <v>134013400</v>
      </c>
      <c r="AC2875" s="6">
        <v>198218483</v>
      </c>
      <c r="AD2875" s="6">
        <v>201637855</v>
      </c>
      <c r="AF2875">
        <f t="shared" si="880"/>
        <v>1.0842753114209734E-2</v>
      </c>
      <c r="AG2875">
        <f t="shared" si="881"/>
        <v>9.8962289481119223E-3</v>
      </c>
      <c r="AH2875">
        <f t="shared" si="882"/>
        <v>4.4288486059409146E-2</v>
      </c>
      <c r="AI2875">
        <f t="shared" si="883"/>
        <v>4.3476569400837134E-2</v>
      </c>
      <c r="AJ2875">
        <f t="shared" si="884"/>
        <v>0.40254608481184462</v>
      </c>
      <c r="AK2875">
        <f t="shared" si="885"/>
        <v>0.40998138992070943</v>
      </c>
      <c r="AL2875" t="e">
        <f t="shared" si="886"/>
        <v>#VALUE!</v>
      </c>
      <c r="AM2875" t="e">
        <f t="shared" si="887"/>
        <v>#VALUE!</v>
      </c>
      <c r="AN2875">
        <f t="shared" si="888"/>
        <v>5.044884940206916E-2</v>
      </c>
      <c r="AO2875">
        <f t="shared" si="889"/>
        <v>4.8531509830220074E-2</v>
      </c>
      <c r="AP2875">
        <f t="shared" si="890"/>
        <v>1</v>
      </c>
      <c r="AQ2875">
        <f t="shared" si="891"/>
        <v>1</v>
      </c>
      <c r="AR2875">
        <f t="shared" si="892"/>
        <v>1</v>
      </c>
      <c r="AS2875">
        <f t="shared" si="893"/>
        <v>1</v>
      </c>
      <c r="AT2875">
        <f t="shared" si="894"/>
        <v>0</v>
      </c>
      <c r="AU2875">
        <f t="shared" si="895"/>
        <v>0</v>
      </c>
      <c r="AV2875">
        <f t="shared" si="896"/>
        <v>0</v>
      </c>
      <c r="AW2875">
        <f t="shared" si="897"/>
        <v>1</v>
      </c>
      <c r="AX2875">
        <f t="shared" si="898"/>
        <v>1</v>
      </c>
      <c r="AY2875">
        <f t="shared" si="899"/>
        <v>6</v>
      </c>
    </row>
    <row r="2876" spans="1:51" x14ac:dyDescent="0.3">
      <c r="A2876" s="1" t="s">
        <v>2870</v>
      </c>
      <c r="B2876" s="2">
        <v>4087277</v>
      </c>
      <c r="C2876" s="3" t="s">
        <v>5335</v>
      </c>
      <c r="D2876" s="5">
        <v>11.13</v>
      </c>
      <c r="E2876" s="5">
        <v>477.52242152999997</v>
      </c>
      <c r="F2876" s="3" t="s">
        <v>4480</v>
      </c>
      <c r="G2876" s="3" t="s">
        <v>4481</v>
      </c>
      <c r="H2876" s="3" t="s">
        <v>4481</v>
      </c>
      <c r="I2876" s="3" t="s">
        <v>4482</v>
      </c>
      <c r="J2876" s="3" t="s">
        <v>4483</v>
      </c>
      <c r="K2876" s="6">
        <v>127163</v>
      </c>
      <c r="L2876" s="6">
        <v>127169</v>
      </c>
      <c r="M2876" s="6" t="s">
        <v>4474</v>
      </c>
      <c r="N2876" s="6" t="s">
        <v>4474</v>
      </c>
      <c r="O2876" s="6">
        <v>156800</v>
      </c>
      <c r="P2876" s="6">
        <v>150926</v>
      </c>
      <c r="Q2876" s="6">
        <v>26916</v>
      </c>
      <c r="R2876" s="6">
        <v>28574</v>
      </c>
      <c r="S2876" s="6">
        <v>39395</v>
      </c>
      <c r="T2876" s="6">
        <v>37099</v>
      </c>
      <c r="U2876" s="6">
        <v>363674</v>
      </c>
      <c r="V2876" s="6">
        <v>61331</v>
      </c>
      <c r="W2876" s="6">
        <v>5730851</v>
      </c>
      <c r="X2876" s="6">
        <v>5746361</v>
      </c>
      <c r="Y2876" s="6" t="s">
        <v>4474</v>
      </c>
      <c r="Z2876" s="6" t="s">
        <v>4474</v>
      </c>
      <c r="AA2876" s="6" t="s">
        <v>4474</v>
      </c>
      <c r="AB2876" s="6" t="s">
        <v>4474</v>
      </c>
      <c r="AC2876" s="6">
        <v>42904342</v>
      </c>
      <c r="AD2876" s="6">
        <v>43466961</v>
      </c>
      <c r="AF2876">
        <f t="shared" si="880"/>
        <v>4.6966846634121182E-3</v>
      </c>
      <c r="AG2876">
        <f t="shared" si="881"/>
        <v>4.972538272482359E-3</v>
      </c>
      <c r="AH2876">
        <f t="shared" si="882"/>
        <v>6.3458987155659785E-2</v>
      </c>
      <c r="AI2876">
        <f t="shared" si="883"/>
        <v>1.0673015496241882E-2</v>
      </c>
      <c r="AJ2876" t="e">
        <f t="shared" si="884"/>
        <v>#VALUE!</v>
      </c>
      <c r="AK2876" t="e">
        <f t="shared" si="885"/>
        <v>#VALUE!</v>
      </c>
      <c r="AL2876">
        <f t="shared" si="886"/>
        <v>1.2330630765238315</v>
      </c>
      <c r="AM2876">
        <f t="shared" si="887"/>
        <v>1.1868143965903639</v>
      </c>
      <c r="AN2876">
        <f t="shared" si="888"/>
        <v>2.2189200172888807E-2</v>
      </c>
      <c r="AO2876">
        <f t="shared" si="889"/>
        <v>2.2130353453255026E-2</v>
      </c>
      <c r="AP2876">
        <f t="shared" si="890"/>
        <v>1</v>
      </c>
      <c r="AQ2876">
        <f t="shared" si="891"/>
        <v>1</v>
      </c>
      <c r="AR2876">
        <f t="shared" si="892"/>
        <v>0</v>
      </c>
      <c r="AS2876">
        <f t="shared" si="893"/>
        <v>1</v>
      </c>
      <c r="AT2876">
        <f t="shared" si="894"/>
        <v>0</v>
      </c>
      <c r="AU2876">
        <f t="shared" si="895"/>
        <v>0</v>
      </c>
      <c r="AV2876">
        <f t="shared" si="896"/>
        <v>1</v>
      </c>
      <c r="AW2876">
        <f t="shared" si="897"/>
        <v>1</v>
      </c>
      <c r="AX2876">
        <f t="shared" si="898"/>
        <v>1</v>
      </c>
      <c r="AY2876">
        <f t="shared" si="899"/>
        <v>6</v>
      </c>
    </row>
    <row r="2877" spans="1:51" x14ac:dyDescent="0.3">
      <c r="A2877" s="1" t="s">
        <v>2871</v>
      </c>
      <c r="B2877" s="2">
        <v>4073343</v>
      </c>
      <c r="C2877" s="3" t="s">
        <v>5335</v>
      </c>
      <c r="D2877" s="5">
        <v>73.33</v>
      </c>
      <c r="E2877" s="5">
        <v>403.45748019000001</v>
      </c>
      <c r="F2877" s="3" t="s">
        <v>4480</v>
      </c>
      <c r="G2877" s="3" t="s">
        <v>4481</v>
      </c>
      <c r="H2877" s="3" t="s">
        <v>4481</v>
      </c>
      <c r="I2877" s="3" t="s">
        <v>4482</v>
      </c>
      <c r="J2877" s="3" t="s">
        <v>4484</v>
      </c>
      <c r="K2877" s="6">
        <v>144567</v>
      </c>
      <c r="L2877" s="6">
        <v>138490</v>
      </c>
      <c r="M2877" s="6" t="s">
        <v>4474</v>
      </c>
      <c r="N2877" s="6" t="s">
        <v>4474</v>
      </c>
      <c r="O2877" s="6">
        <v>81024</v>
      </c>
      <c r="P2877" s="6">
        <v>77136</v>
      </c>
      <c r="Q2877" s="6">
        <v>32657</v>
      </c>
      <c r="R2877" s="6">
        <v>32206</v>
      </c>
      <c r="S2877" s="6">
        <v>5791</v>
      </c>
      <c r="T2877" s="6">
        <v>17400</v>
      </c>
      <c r="U2877" s="6" t="s">
        <v>4474</v>
      </c>
      <c r="V2877" s="6" t="s">
        <v>4474</v>
      </c>
      <c r="W2877" s="6">
        <v>2963392</v>
      </c>
      <c r="X2877" s="6">
        <v>2821668</v>
      </c>
      <c r="Y2877" s="6" t="s">
        <v>4474</v>
      </c>
      <c r="Z2877" s="6" t="s">
        <v>4474</v>
      </c>
      <c r="AA2877" s="6" t="s">
        <v>4474</v>
      </c>
      <c r="AB2877" s="6" t="s">
        <v>4474</v>
      </c>
      <c r="AC2877" s="6">
        <v>5501943</v>
      </c>
      <c r="AD2877" s="6">
        <v>5501562</v>
      </c>
      <c r="AF2877">
        <f t="shared" si="880"/>
        <v>1.1020141783469753E-2</v>
      </c>
      <c r="AG2877">
        <f t="shared" si="881"/>
        <v>1.1413816225013007E-2</v>
      </c>
      <c r="AH2877" t="e">
        <f t="shared" si="882"/>
        <v>#VALUE!</v>
      </c>
      <c r="AI2877" t="e">
        <f t="shared" si="883"/>
        <v>#VALUE!</v>
      </c>
      <c r="AJ2877" t="e">
        <f t="shared" si="884"/>
        <v>#VALUE!</v>
      </c>
      <c r="AK2877" t="e">
        <f t="shared" si="885"/>
        <v>#VALUE!</v>
      </c>
      <c r="AL2877">
        <f t="shared" si="886"/>
        <v>0.56045985598373071</v>
      </c>
      <c r="AM2877">
        <f t="shared" si="887"/>
        <v>0.55697884323777891</v>
      </c>
      <c r="AN2877">
        <f t="shared" si="888"/>
        <v>4.8784298533572336E-2</v>
      </c>
      <c r="AO2877">
        <f t="shared" si="889"/>
        <v>4.9080898248837213E-2</v>
      </c>
      <c r="AP2877">
        <f t="shared" si="890"/>
        <v>1</v>
      </c>
      <c r="AQ2877">
        <f t="shared" si="891"/>
        <v>1</v>
      </c>
      <c r="AR2877">
        <f t="shared" si="892"/>
        <v>0</v>
      </c>
      <c r="AS2877">
        <f t="shared" si="893"/>
        <v>0</v>
      </c>
      <c r="AT2877">
        <f t="shared" si="894"/>
        <v>0</v>
      </c>
      <c r="AU2877">
        <f t="shared" si="895"/>
        <v>0</v>
      </c>
      <c r="AV2877">
        <f t="shared" si="896"/>
        <v>1</v>
      </c>
      <c r="AW2877">
        <f t="shared" si="897"/>
        <v>0</v>
      </c>
      <c r="AX2877">
        <f t="shared" si="898"/>
        <v>0</v>
      </c>
      <c r="AY2877">
        <f t="shared" si="899"/>
        <v>3</v>
      </c>
    </row>
    <row r="2878" spans="1:51" x14ac:dyDescent="0.3">
      <c r="A2878" s="1" t="s">
        <v>2872</v>
      </c>
      <c r="B2878" s="2">
        <v>4069910</v>
      </c>
      <c r="C2878" s="3" t="s">
        <v>5337</v>
      </c>
      <c r="D2878" s="5">
        <v>472.38</v>
      </c>
      <c r="E2878" s="5">
        <v>68823.565653960002</v>
      </c>
      <c r="F2878" s="3" t="s">
        <v>4485</v>
      </c>
      <c r="G2878" s="3" t="s">
        <v>4486</v>
      </c>
      <c r="H2878" s="3" t="s">
        <v>4505</v>
      </c>
      <c r="I2878" s="3" t="s">
        <v>4505</v>
      </c>
      <c r="J2878" s="3" t="s">
        <v>4936</v>
      </c>
      <c r="K2878" s="6">
        <v>40985000</v>
      </c>
      <c r="L2878" s="6">
        <v>40764000</v>
      </c>
      <c r="M2878" s="6">
        <v>4458000</v>
      </c>
      <c r="N2878" s="6">
        <v>4304000</v>
      </c>
      <c r="O2878" s="6">
        <v>3102000</v>
      </c>
      <c r="P2878" s="6">
        <v>2962000</v>
      </c>
      <c r="Q2878" s="6">
        <v>2375000</v>
      </c>
      <c r="R2878" s="6">
        <v>2286000</v>
      </c>
      <c r="S2878" s="6">
        <v>4240000</v>
      </c>
      <c r="T2878" s="6">
        <v>4377000</v>
      </c>
      <c r="U2878" s="6">
        <v>14689000</v>
      </c>
      <c r="V2878" s="6">
        <v>14706000</v>
      </c>
      <c r="W2878" s="6">
        <v>48289000</v>
      </c>
      <c r="X2878" s="6">
        <v>47670000</v>
      </c>
      <c r="Y2878" s="6">
        <v>14332000</v>
      </c>
      <c r="Z2878" s="6">
        <v>14267000</v>
      </c>
      <c r="AA2878" s="6">
        <v>13101000</v>
      </c>
      <c r="AB2878" s="6">
        <v>12908000</v>
      </c>
      <c r="AC2878" s="6">
        <v>145813599</v>
      </c>
      <c r="AD2878" s="6">
        <v>146463372</v>
      </c>
      <c r="AF2878">
        <f t="shared" si="880"/>
        <v>4.9183043757377455E-2</v>
      </c>
      <c r="AG2878">
        <f t="shared" si="881"/>
        <v>4.7954688483322842E-2</v>
      </c>
      <c r="AH2878">
        <f t="shared" si="882"/>
        <v>0.3041893598956284</v>
      </c>
      <c r="AI2878">
        <f t="shared" si="883"/>
        <v>0.30849590937696664</v>
      </c>
      <c r="AJ2878">
        <f t="shared" si="884"/>
        <v>1.0939622929547363</v>
      </c>
      <c r="AK2878">
        <f t="shared" si="885"/>
        <v>1.1052835450883174</v>
      </c>
      <c r="AL2878">
        <f t="shared" si="886"/>
        <v>7.5686226668293277E-2</v>
      </c>
      <c r="AM2878">
        <f t="shared" si="887"/>
        <v>7.2662152879992156E-2</v>
      </c>
      <c r="AN2878">
        <f t="shared" si="888"/>
        <v>0.84874402037731156</v>
      </c>
      <c r="AO2878">
        <f t="shared" si="889"/>
        <v>0.85512901195720581</v>
      </c>
      <c r="AP2878">
        <f t="shared" si="890"/>
        <v>1</v>
      </c>
      <c r="AQ2878">
        <f t="shared" si="891"/>
        <v>1</v>
      </c>
      <c r="AR2878">
        <f t="shared" si="892"/>
        <v>1</v>
      </c>
      <c r="AS2878">
        <f t="shared" si="893"/>
        <v>1</v>
      </c>
      <c r="AT2878">
        <f t="shared" si="894"/>
        <v>1</v>
      </c>
      <c r="AU2878">
        <f t="shared" si="895"/>
        <v>0</v>
      </c>
      <c r="AV2878">
        <f t="shared" si="896"/>
        <v>1</v>
      </c>
      <c r="AW2878">
        <f t="shared" si="897"/>
        <v>0</v>
      </c>
      <c r="AX2878">
        <f t="shared" si="898"/>
        <v>1</v>
      </c>
      <c r="AY2878">
        <f t="shared" si="899"/>
        <v>7</v>
      </c>
    </row>
    <row r="2879" spans="1:51" x14ac:dyDescent="0.3">
      <c r="A2879" s="1" t="s">
        <v>2873</v>
      </c>
      <c r="B2879" s="2">
        <v>29246781</v>
      </c>
      <c r="C2879" s="3" t="s">
        <v>5375</v>
      </c>
      <c r="D2879" s="5">
        <v>11.71</v>
      </c>
      <c r="E2879" s="5">
        <v>68.869659990000002</v>
      </c>
      <c r="F2879" s="3" t="s">
        <v>4480</v>
      </c>
      <c r="G2879" s="3" t="s">
        <v>4491</v>
      </c>
      <c r="H2879" s="3" t="s">
        <v>4492</v>
      </c>
      <c r="I2879" s="3" t="s">
        <v>4493</v>
      </c>
      <c r="J2879" s="3" t="s">
        <v>4494</v>
      </c>
      <c r="K2879" s="6" t="s">
        <v>4474</v>
      </c>
      <c r="L2879" s="6" t="s">
        <v>4474</v>
      </c>
      <c r="M2879" s="6" t="s">
        <v>4474</v>
      </c>
      <c r="N2879" s="6" t="s">
        <v>4474</v>
      </c>
      <c r="O2879" s="6">
        <v>-1501.3989999999999</v>
      </c>
      <c r="P2879" s="6">
        <v>-1474.2270000000001</v>
      </c>
      <c r="Q2879" s="6">
        <v>-890.61599999999999</v>
      </c>
      <c r="R2879" s="6">
        <v>-1349.1379999999999</v>
      </c>
      <c r="S2879" s="6">
        <v>-1314.5060000000001</v>
      </c>
      <c r="T2879" s="6">
        <v>-1500.7159999999999</v>
      </c>
      <c r="U2879" s="6" t="s">
        <v>4474</v>
      </c>
      <c r="V2879" s="6" t="s">
        <v>4474</v>
      </c>
      <c r="W2879" s="6">
        <v>8783.7919999999995</v>
      </c>
      <c r="X2879" s="6">
        <v>8589.9449999999997</v>
      </c>
      <c r="Y2879" s="6">
        <v>681.94299999999998</v>
      </c>
      <c r="Z2879" s="6">
        <v>113.521</v>
      </c>
      <c r="AA2879" s="6">
        <v>5165</v>
      </c>
      <c r="AB2879" s="6">
        <v>4157</v>
      </c>
      <c r="AC2879" s="6">
        <v>5881269</v>
      </c>
      <c r="AD2879" s="6">
        <v>5931825</v>
      </c>
      <c r="AF2879">
        <f t="shared" si="880"/>
        <v>-0.10139311131228973</v>
      </c>
      <c r="AG2879">
        <f t="shared" si="881"/>
        <v>-0.15706014415691835</v>
      </c>
      <c r="AH2879" t="e">
        <f t="shared" si="882"/>
        <v>#VALUE!</v>
      </c>
      <c r="AI2879" t="e">
        <f t="shared" si="883"/>
        <v>#VALUE!</v>
      </c>
      <c r="AJ2879">
        <f t="shared" si="884"/>
        <v>0.13203155856727977</v>
      </c>
      <c r="AK2879">
        <f t="shared" si="885"/>
        <v>2.7308395477507817E-2</v>
      </c>
      <c r="AL2879" t="e">
        <f t="shared" si="886"/>
        <v>#VALUE!</v>
      </c>
      <c r="AM2879" t="e">
        <f t="shared" si="887"/>
        <v>#VALUE!</v>
      </c>
      <c r="AN2879" t="e">
        <f t="shared" si="888"/>
        <v>#VALUE!</v>
      </c>
      <c r="AO2879" t="e">
        <f t="shared" si="889"/>
        <v>#VALUE!</v>
      </c>
      <c r="AP2879">
        <f t="shared" si="890"/>
        <v>0</v>
      </c>
      <c r="AQ2879">
        <f t="shared" si="891"/>
        <v>0</v>
      </c>
      <c r="AR2879">
        <f t="shared" si="892"/>
        <v>1</v>
      </c>
      <c r="AS2879">
        <f t="shared" si="893"/>
        <v>0</v>
      </c>
      <c r="AT2879">
        <f t="shared" si="894"/>
        <v>0</v>
      </c>
      <c r="AU2879">
        <f t="shared" si="895"/>
        <v>1</v>
      </c>
      <c r="AV2879">
        <f t="shared" si="896"/>
        <v>0</v>
      </c>
      <c r="AW2879">
        <f t="shared" si="897"/>
        <v>0</v>
      </c>
      <c r="AX2879">
        <f t="shared" si="898"/>
        <v>1</v>
      </c>
      <c r="AY2879">
        <f t="shared" si="899"/>
        <v>3</v>
      </c>
    </row>
    <row r="2880" spans="1:51" x14ac:dyDescent="0.3">
      <c r="A2880" s="1" t="s">
        <v>2874</v>
      </c>
      <c r="B2880" s="2">
        <v>1137118</v>
      </c>
      <c r="C2880" s="3" t="s">
        <v>5335</v>
      </c>
      <c r="D2880" s="5">
        <v>12.68</v>
      </c>
      <c r="E2880" s="5">
        <v>1615.42828476</v>
      </c>
      <c r="F2880" s="3" t="s">
        <v>4480</v>
      </c>
      <c r="G2880" s="3" t="s">
        <v>4481</v>
      </c>
      <c r="H2880" s="3" t="s">
        <v>4481</v>
      </c>
      <c r="I2880" s="3" t="s">
        <v>4482</v>
      </c>
      <c r="J2880" s="3" t="s">
        <v>4483</v>
      </c>
      <c r="K2880" s="6">
        <v>541479</v>
      </c>
      <c r="L2880" s="6">
        <v>541676</v>
      </c>
      <c r="M2880" s="6" t="s">
        <v>4474</v>
      </c>
      <c r="N2880" s="6" t="s">
        <v>4474</v>
      </c>
      <c r="O2880" s="6">
        <v>352205</v>
      </c>
      <c r="P2880" s="6">
        <v>342547</v>
      </c>
      <c r="Q2880" s="6">
        <v>96542</v>
      </c>
      <c r="R2880" s="6">
        <v>102144</v>
      </c>
      <c r="S2880" s="6">
        <v>249803</v>
      </c>
      <c r="T2880" s="6">
        <v>151492</v>
      </c>
      <c r="U2880" s="6">
        <v>114451</v>
      </c>
      <c r="V2880" s="6">
        <v>114364</v>
      </c>
      <c r="W2880" s="6">
        <v>14354325</v>
      </c>
      <c r="X2880" s="6">
        <v>14385553</v>
      </c>
      <c r="Y2880" s="6" t="s">
        <v>4474</v>
      </c>
      <c r="Z2880" s="6" t="s">
        <v>4474</v>
      </c>
      <c r="AA2880" s="6" t="s">
        <v>4474</v>
      </c>
      <c r="AB2880" s="6" t="s">
        <v>4474</v>
      </c>
      <c r="AC2880" s="6">
        <v>127400199</v>
      </c>
      <c r="AD2880" s="6">
        <v>127307997</v>
      </c>
      <c r="AF2880">
        <f t="shared" si="880"/>
        <v>6.7256384399823742E-3</v>
      </c>
      <c r="AG2880">
        <f t="shared" si="881"/>
        <v>7.1004569654013298E-3</v>
      </c>
      <c r="AH2880">
        <f t="shared" si="882"/>
        <v>7.973276347024329E-3</v>
      </c>
      <c r="AI2880">
        <f t="shared" si="883"/>
        <v>7.9499203124134329E-3</v>
      </c>
      <c r="AJ2880" t="e">
        <f t="shared" si="884"/>
        <v>#VALUE!</v>
      </c>
      <c r="AK2880" t="e">
        <f t="shared" si="885"/>
        <v>#VALUE!</v>
      </c>
      <c r="AL2880">
        <f t="shared" si="886"/>
        <v>0.65044997128235815</v>
      </c>
      <c r="AM2880">
        <f t="shared" si="887"/>
        <v>0.63238356508318627</v>
      </c>
      <c r="AN2880">
        <f t="shared" si="888"/>
        <v>3.7722358940598041E-2</v>
      </c>
      <c r="AO2880">
        <f t="shared" si="889"/>
        <v>3.7654165953856622E-2</v>
      </c>
      <c r="AP2880">
        <f t="shared" si="890"/>
        <v>1</v>
      </c>
      <c r="AQ2880">
        <f t="shared" si="891"/>
        <v>1</v>
      </c>
      <c r="AR2880">
        <f t="shared" si="892"/>
        <v>0</v>
      </c>
      <c r="AS2880">
        <f t="shared" si="893"/>
        <v>1</v>
      </c>
      <c r="AT2880">
        <f t="shared" si="894"/>
        <v>0</v>
      </c>
      <c r="AU2880">
        <f t="shared" si="895"/>
        <v>0</v>
      </c>
      <c r="AV2880">
        <f t="shared" si="896"/>
        <v>1</v>
      </c>
      <c r="AW2880">
        <f t="shared" si="897"/>
        <v>1</v>
      </c>
      <c r="AX2880">
        <f t="shared" si="898"/>
        <v>0</v>
      </c>
      <c r="AY2880">
        <f t="shared" si="899"/>
        <v>5</v>
      </c>
    </row>
    <row r="2881" spans="1:51" x14ac:dyDescent="0.3">
      <c r="A2881" s="1" t="s">
        <v>2875</v>
      </c>
      <c r="B2881" s="2">
        <v>4057132</v>
      </c>
      <c r="C2881" s="3" t="s">
        <v>5337</v>
      </c>
      <c r="D2881" s="5">
        <v>38.72</v>
      </c>
      <c r="E2881" s="5">
        <v>1553.91289856</v>
      </c>
      <c r="F2881" s="3" t="s">
        <v>4651</v>
      </c>
      <c r="G2881" s="3" t="s">
        <v>4651</v>
      </c>
      <c r="H2881" s="3" t="s">
        <v>4783</v>
      </c>
      <c r="I2881" s="3" t="s">
        <v>4783</v>
      </c>
      <c r="J2881" s="3" t="s">
        <v>4784</v>
      </c>
      <c r="K2881" s="6">
        <v>1137832</v>
      </c>
      <c r="L2881" s="6">
        <v>1142377</v>
      </c>
      <c r="M2881" s="6">
        <v>336324</v>
      </c>
      <c r="N2881" s="6">
        <v>331814</v>
      </c>
      <c r="O2881" s="6">
        <v>184293</v>
      </c>
      <c r="P2881" s="6">
        <v>186048</v>
      </c>
      <c r="Q2881" s="6">
        <v>78509</v>
      </c>
      <c r="R2881" s="6">
        <v>81989</v>
      </c>
      <c r="S2881" s="6">
        <v>198143</v>
      </c>
      <c r="T2881" s="6">
        <v>228171</v>
      </c>
      <c r="U2881" s="6">
        <v>1555000</v>
      </c>
      <c r="V2881" s="6">
        <v>1574751</v>
      </c>
      <c r="W2881" s="6">
        <v>4944369</v>
      </c>
      <c r="X2881" s="6">
        <v>4822366</v>
      </c>
      <c r="Y2881" s="6">
        <v>408850</v>
      </c>
      <c r="Z2881" s="6">
        <v>423120</v>
      </c>
      <c r="AA2881" s="6">
        <v>567385</v>
      </c>
      <c r="AB2881" s="6">
        <v>435540</v>
      </c>
      <c r="AC2881" s="6">
        <v>40120524</v>
      </c>
      <c r="AD2881" s="6">
        <v>38669098</v>
      </c>
      <c r="AF2881">
        <f t="shared" si="880"/>
        <v>1.5878466999530171E-2</v>
      </c>
      <c r="AG2881">
        <f t="shared" si="881"/>
        <v>1.700182026830813E-2</v>
      </c>
      <c r="AH2881">
        <f t="shared" si="882"/>
        <v>0.31449918078525291</v>
      </c>
      <c r="AI2881">
        <f t="shared" si="883"/>
        <v>0.32655153092900868</v>
      </c>
      <c r="AJ2881">
        <f t="shared" si="884"/>
        <v>0.72058655057853138</v>
      </c>
      <c r="AK2881">
        <f t="shared" si="885"/>
        <v>0.97148367543738812</v>
      </c>
      <c r="AL2881">
        <f t="shared" si="886"/>
        <v>0.16196855071750488</v>
      </c>
      <c r="AM2881">
        <f t="shared" si="887"/>
        <v>0.16286042173468129</v>
      </c>
      <c r="AN2881">
        <f t="shared" si="888"/>
        <v>0.23012683721623528</v>
      </c>
      <c r="AO2881">
        <f t="shared" si="889"/>
        <v>0.23689139314602004</v>
      </c>
      <c r="AP2881">
        <f t="shared" si="890"/>
        <v>1</v>
      </c>
      <c r="AQ2881">
        <f t="shared" si="891"/>
        <v>1</v>
      </c>
      <c r="AR2881">
        <f t="shared" si="892"/>
        <v>0</v>
      </c>
      <c r="AS2881">
        <f t="shared" si="893"/>
        <v>1</v>
      </c>
      <c r="AT2881">
        <f t="shared" si="894"/>
        <v>1</v>
      </c>
      <c r="AU2881">
        <f t="shared" si="895"/>
        <v>0</v>
      </c>
      <c r="AV2881">
        <f t="shared" si="896"/>
        <v>0</v>
      </c>
      <c r="AW2881">
        <f t="shared" si="897"/>
        <v>0</v>
      </c>
      <c r="AX2881">
        <f t="shared" si="898"/>
        <v>0</v>
      </c>
      <c r="AY2881">
        <f t="shared" si="899"/>
        <v>4</v>
      </c>
    </row>
    <row r="2882" spans="1:51" x14ac:dyDescent="0.3">
      <c r="A2882" s="1" t="s">
        <v>2876</v>
      </c>
      <c r="B2882" s="2">
        <v>4990518</v>
      </c>
      <c r="C2882" s="3" t="s">
        <v>5335</v>
      </c>
      <c r="D2882" s="5">
        <v>46.64</v>
      </c>
      <c r="E2882" s="5">
        <v>462.60868104000002</v>
      </c>
      <c r="F2882" s="3" t="s">
        <v>4485</v>
      </c>
      <c r="G2882" s="3" t="s">
        <v>4486</v>
      </c>
      <c r="H2882" s="3" t="s">
        <v>4588</v>
      </c>
      <c r="I2882" s="3" t="s">
        <v>4588</v>
      </c>
      <c r="J2882" s="3" t="s">
        <v>4766</v>
      </c>
      <c r="K2882" s="6">
        <v>483085</v>
      </c>
      <c r="L2882" s="6">
        <v>471606</v>
      </c>
      <c r="M2882" s="6">
        <v>64677</v>
      </c>
      <c r="N2882" s="6">
        <v>57184</v>
      </c>
      <c r="O2882" s="6">
        <v>46383</v>
      </c>
      <c r="P2882" s="6">
        <v>40002</v>
      </c>
      <c r="Q2882" s="6">
        <v>29554</v>
      </c>
      <c r="R2882" s="6">
        <v>25119</v>
      </c>
      <c r="S2882" s="6">
        <v>27974</v>
      </c>
      <c r="T2882" s="6">
        <v>22161</v>
      </c>
      <c r="U2882" s="6">
        <v>60704</v>
      </c>
      <c r="V2882" s="6">
        <v>75923</v>
      </c>
      <c r="W2882" s="6">
        <v>617190</v>
      </c>
      <c r="X2882" s="6">
        <v>631745</v>
      </c>
      <c r="Y2882" s="6">
        <v>293720</v>
      </c>
      <c r="Z2882" s="6">
        <v>307948</v>
      </c>
      <c r="AA2882" s="6">
        <v>91849</v>
      </c>
      <c r="AB2882" s="6">
        <v>100711</v>
      </c>
      <c r="AC2882" s="6">
        <v>9918711</v>
      </c>
      <c r="AD2882" s="6">
        <v>9918711</v>
      </c>
      <c r="AF2882">
        <f t="shared" si="880"/>
        <v>4.7884768061698987E-2</v>
      </c>
      <c r="AG2882">
        <f t="shared" si="881"/>
        <v>3.9761296092568996E-2</v>
      </c>
      <c r="AH2882">
        <f t="shared" si="882"/>
        <v>9.835544969944425E-2</v>
      </c>
      <c r="AI2882">
        <f t="shared" si="883"/>
        <v>0.12017981938915227</v>
      </c>
      <c r="AJ2882">
        <f t="shared" si="884"/>
        <v>3.1978573528291001</v>
      </c>
      <c r="AK2882">
        <f t="shared" si="885"/>
        <v>3.0577394723515803</v>
      </c>
      <c r="AL2882">
        <f t="shared" si="886"/>
        <v>9.6014158998933938E-2</v>
      </c>
      <c r="AM2882">
        <f t="shared" si="887"/>
        <v>8.4820803806567341E-2</v>
      </c>
      <c r="AN2882">
        <f t="shared" si="888"/>
        <v>0.78271682950145016</v>
      </c>
      <c r="AO2882">
        <f t="shared" si="889"/>
        <v>0.74651322923014829</v>
      </c>
      <c r="AP2882">
        <f t="shared" si="890"/>
        <v>1</v>
      </c>
      <c r="AQ2882">
        <f t="shared" si="891"/>
        <v>1</v>
      </c>
      <c r="AR2882">
        <f t="shared" si="892"/>
        <v>1</v>
      </c>
      <c r="AS2882">
        <f t="shared" si="893"/>
        <v>0</v>
      </c>
      <c r="AT2882">
        <f t="shared" si="894"/>
        <v>1</v>
      </c>
      <c r="AU2882">
        <f t="shared" si="895"/>
        <v>1</v>
      </c>
      <c r="AV2882">
        <f t="shared" si="896"/>
        <v>1</v>
      </c>
      <c r="AW2882">
        <f t="shared" si="897"/>
        <v>1</v>
      </c>
      <c r="AX2882">
        <f t="shared" si="898"/>
        <v>0</v>
      </c>
      <c r="AY2882">
        <f t="shared" si="899"/>
        <v>7</v>
      </c>
    </row>
    <row r="2883" spans="1:51" x14ac:dyDescent="0.3">
      <c r="A2883" s="1" t="s">
        <v>2877</v>
      </c>
      <c r="B2883" s="2">
        <v>4057053</v>
      </c>
      <c r="C2883" s="3" t="s">
        <v>5335</v>
      </c>
      <c r="D2883" s="5">
        <v>51.53</v>
      </c>
      <c r="E2883" s="5">
        <v>3159.5216020100002</v>
      </c>
      <c r="F2883" s="3" t="s">
        <v>4651</v>
      </c>
      <c r="G2883" s="3" t="s">
        <v>4651</v>
      </c>
      <c r="H2883" s="3" t="s">
        <v>4688</v>
      </c>
      <c r="I2883" s="3" t="s">
        <v>4688</v>
      </c>
      <c r="J2883" s="3" t="s">
        <v>4653</v>
      </c>
      <c r="K2883" s="6">
        <v>1496441</v>
      </c>
      <c r="L2883" s="6">
        <v>1472370</v>
      </c>
      <c r="M2883" s="6">
        <v>556462</v>
      </c>
      <c r="N2883" s="6">
        <v>538724</v>
      </c>
      <c r="O2883" s="6">
        <v>333145</v>
      </c>
      <c r="P2883" s="6">
        <v>320202</v>
      </c>
      <c r="Q2883" s="6">
        <v>226701</v>
      </c>
      <c r="R2883" s="6">
        <v>209217</v>
      </c>
      <c r="S2883" s="6">
        <v>406213</v>
      </c>
      <c r="T2883" s="6">
        <v>419109</v>
      </c>
      <c r="U2883" s="6">
        <v>2567940</v>
      </c>
      <c r="V2883" s="6">
        <v>2569553</v>
      </c>
      <c r="W2883" s="6">
        <v>7854074</v>
      </c>
      <c r="X2883" s="6">
        <v>7713819</v>
      </c>
      <c r="Y2883" s="6">
        <v>368420</v>
      </c>
      <c r="Z2883" s="6">
        <v>364045</v>
      </c>
      <c r="AA2883" s="6">
        <v>813266</v>
      </c>
      <c r="AB2883" s="6">
        <v>699810</v>
      </c>
      <c r="AC2883" s="6">
        <v>61308009</v>
      </c>
      <c r="AD2883" s="6">
        <v>61299477</v>
      </c>
      <c r="AF2883">
        <f t="shared" si="880"/>
        <v>2.8864128349185402E-2</v>
      </c>
      <c r="AG2883">
        <f t="shared" si="881"/>
        <v>2.7122363125191295E-2</v>
      </c>
      <c r="AH2883">
        <f t="shared" si="882"/>
        <v>0.32695643050982204</v>
      </c>
      <c r="AI2883">
        <f t="shared" si="883"/>
        <v>0.33311035688029494</v>
      </c>
      <c r="AJ2883">
        <f t="shared" si="884"/>
        <v>0.45301291336413918</v>
      </c>
      <c r="AK2883">
        <f t="shared" si="885"/>
        <v>0.52020548434575098</v>
      </c>
      <c r="AL2883">
        <f t="shared" si="886"/>
        <v>0.22262488130170183</v>
      </c>
      <c r="AM2883">
        <f t="shared" si="887"/>
        <v>0.21747386866073065</v>
      </c>
      <c r="AN2883">
        <f t="shared" si="888"/>
        <v>0.19053054503942796</v>
      </c>
      <c r="AO2883">
        <f t="shared" si="889"/>
        <v>0.19087432567448109</v>
      </c>
      <c r="AP2883">
        <f t="shared" si="890"/>
        <v>1</v>
      </c>
      <c r="AQ2883">
        <f t="shared" si="891"/>
        <v>1</v>
      </c>
      <c r="AR2883">
        <f t="shared" si="892"/>
        <v>1</v>
      </c>
      <c r="AS2883">
        <f t="shared" si="893"/>
        <v>1</v>
      </c>
      <c r="AT2883">
        <f t="shared" si="894"/>
        <v>1</v>
      </c>
      <c r="AU2883">
        <f t="shared" si="895"/>
        <v>0</v>
      </c>
      <c r="AV2883">
        <f t="shared" si="896"/>
        <v>1</v>
      </c>
      <c r="AW2883">
        <f t="shared" si="897"/>
        <v>0</v>
      </c>
      <c r="AX2883">
        <f t="shared" si="898"/>
        <v>0</v>
      </c>
      <c r="AY2883">
        <f t="shared" si="899"/>
        <v>6</v>
      </c>
    </row>
    <row r="2884" spans="1:51" x14ac:dyDescent="0.3">
      <c r="A2884" s="1" t="s">
        <v>2878</v>
      </c>
      <c r="B2884" s="2">
        <v>4232236</v>
      </c>
      <c r="C2884" s="3" t="s">
        <v>5337</v>
      </c>
      <c r="D2884" s="5">
        <v>25.63</v>
      </c>
      <c r="E2884" s="5">
        <v>11269.72316514</v>
      </c>
      <c r="F2884" s="3" t="s">
        <v>4475</v>
      </c>
      <c r="G2884" s="3" t="s">
        <v>4529</v>
      </c>
      <c r="H2884" s="3" t="s">
        <v>4530</v>
      </c>
      <c r="I2884" s="3" t="s">
        <v>4611</v>
      </c>
      <c r="J2884" s="3" t="s">
        <v>5204</v>
      </c>
      <c r="K2884" s="6">
        <v>9356741</v>
      </c>
      <c r="L2884" s="6">
        <v>9086200</v>
      </c>
      <c r="M2884" s="6">
        <v>2335180</v>
      </c>
      <c r="N2884" s="6">
        <v>2153139</v>
      </c>
      <c r="O2884" s="6">
        <v>1375025</v>
      </c>
      <c r="P2884" s="6">
        <v>1207164</v>
      </c>
      <c r="Q2884" s="6">
        <v>549236</v>
      </c>
      <c r="R2884" s="6">
        <v>420172</v>
      </c>
      <c r="S2884" s="6">
        <v>1909567</v>
      </c>
      <c r="T2884" s="6">
        <v>1947163</v>
      </c>
      <c r="U2884" s="6">
        <v>11751743</v>
      </c>
      <c r="V2884" s="6">
        <v>11913073</v>
      </c>
      <c r="W2884" s="6">
        <v>19786003</v>
      </c>
      <c r="X2884" s="6">
        <v>20113833</v>
      </c>
      <c r="Y2884" s="6">
        <v>1179233</v>
      </c>
      <c r="Z2884" s="6">
        <v>1582342</v>
      </c>
      <c r="AA2884" s="6">
        <v>6038515</v>
      </c>
      <c r="AB2884" s="6">
        <v>6633916</v>
      </c>
      <c r="AC2884" s="6">
        <v>439702246</v>
      </c>
      <c r="AD2884" s="6">
        <v>439686822</v>
      </c>
      <c r="AF2884">
        <f t="shared" si="880"/>
        <v>2.7758815158372311E-2</v>
      </c>
      <c r="AG2884">
        <f t="shared" si="881"/>
        <v>2.0889703121230049E-2</v>
      </c>
      <c r="AH2884">
        <f t="shared" si="882"/>
        <v>0.59394224290777675</v>
      </c>
      <c r="AI2884">
        <f t="shared" si="883"/>
        <v>0.59228258482607465</v>
      </c>
      <c r="AJ2884">
        <f t="shared" si="884"/>
        <v>0.19528526467186055</v>
      </c>
      <c r="AK2884">
        <f t="shared" si="885"/>
        <v>0.23852306842594931</v>
      </c>
      <c r="AL2884">
        <f t="shared" si="886"/>
        <v>0.14695554787719356</v>
      </c>
      <c r="AM2884">
        <f t="shared" si="887"/>
        <v>0.13285685985340406</v>
      </c>
      <c r="AN2884">
        <f t="shared" si="888"/>
        <v>0.47289697671631808</v>
      </c>
      <c r="AO2884">
        <f t="shared" si="889"/>
        <v>0.45173886051455237</v>
      </c>
      <c r="AP2884">
        <f t="shared" si="890"/>
        <v>1</v>
      </c>
      <c r="AQ2884">
        <f t="shared" si="891"/>
        <v>1</v>
      </c>
      <c r="AR2884">
        <f t="shared" si="892"/>
        <v>1</v>
      </c>
      <c r="AS2884">
        <f t="shared" si="893"/>
        <v>1</v>
      </c>
      <c r="AT2884">
        <f t="shared" si="894"/>
        <v>0</v>
      </c>
      <c r="AU2884">
        <f t="shared" si="895"/>
        <v>0</v>
      </c>
      <c r="AV2884">
        <f t="shared" si="896"/>
        <v>1</v>
      </c>
      <c r="AW2884">
        <f t="shared" si="897"/>
        <v>1</v>
      </c>
      <c r="AX2884">
        <f t="shared" si="898"/>
        <v>0</v>
      </c>
      <c r="AY2884">
        <f t="shared" si="899"/>
        <v>6</v>
      </c>
    </row>
    <row r="2885" spans="1:51" x14ac:dyDescent="0.3">
      <c r="A2885" s="1" t="s">
        <v>2879</v>
      </c>
      <c r="B2885" s="2">
        <v>1024923</v>
      </c>
      <c r="C2885" s="3" t="s">
        <v>5338</v>
      </c>
      <c r="D2885" s="5">
        <v>26.2</v>
      </c>
      <c r="E2885" s="5">
        <v>210.91877700000001</v>
      </c>
      <c r="F2885" s="3" t="s">
        <v>4480</v>
      </c>
      <c r="G2885" s="3" t="s">
        <v>4481</v>
      </c>
      <c r="H2885" s="3" t="s">
        <v>4481</v>
      </c>
      <c r="I2885" s="3" t="s">
        <v>4482</v>
      </c>
      <c r="J2885" s="3" t="s">
        <v>4484</v>
      </c>
      <c r="K2885" s="6">
        <v>69392</v>
      </c>
      <c r="L2885" s="6">
        <v>68498</v>
      </c>
      <c r="M2885" s="6" t="s">
        <v>4474</v>
      </c>
      <c r="N2885" s="6" t="s">
        <v>4474</v>
      </c>
      <c r="O2885" s="6">
        <v>64572</v>
      </c>
      <c r="P2885" s="6">
        <v>61822</v>
      </c>
      <c r="Q2885" s="6">
        <v>12845</v>
      </c>
      <c r="R2885" s="6">
        <v>13120</v>
      </c>
      <c r="S2885" s="6">
        <v>24716</v>
      </c>
      <c r="T2885" s="6">
        <v>26955</v>
      </c>
      <c r="U2885" s="6">
        <v>966</v>
      </c>
      <c r="V2885" s="6" t="s">
        <v>4474</v>
      </c>
      <c r="W2885" s="6">
        <v>2279751</v>
      </c>
      <c r="X2885" s="6">
        <v>2235316</v>
      </c>
      <c r="Y2885" s="6" t="s">
        <v>4474</v>
      </c>
      <c r="Z2885" s="6" t="s">
        <v>4474</v>
      </c>
      <c r="AA2885" s="6" t="s">
        <v>4474</v>
      </c>
      <c r="AB2885" s="6" t="s">
        <v>4474</v>
      </c>
      <c r="AC2885" s="6">
        <v>8090711</v>
      </c>
      <c r="AD2885" s="6">
        <v>8091970</v>
      </c>
      <c r="AF2885">
        <f t="shared" si="880"/>
        <v>5.634387264223154E-3</v>
      </c>
      <c r="AG2885">
        <f t="shared" si="881"/>
        <v>5.8694162257148432E-3</v>
      </c>
      <c r="AH2885">
        <f t="shared" si="882"/>
        <v>4.2373048635574673E-4</v>
      </c>
      <c r="AI2885" t="e">
        <f t="shared" si="883"/>
        <v>#VALUE!</v>
      </c>
      <c r="AJ2885" t="e">
        <f t="shared" si="884"/>
        <v>#VALUE!</v>
      </c>
      <c r="AK2885" t="e">
        <f t="shared" si="885"/>
        <v>#VALUE!</v>
      </c>
      <c r="AL2885">
        <f t="shared" si="886"/>
        <v>0.93053954346322343</v>
      </c>
      <c r="AM2885">
        <f t="shared" si="887"/>
        <v>0.9025373003591346</v>
      </c>
      <c r="AN2885">
        <f t="shared" si="888"/>
        <v>3.0438411914283623E-2</v>
      </c>
      <c r="AO2885">
        <f t="shared" si="889"/>
        <v>3.0643542121113972E-2</v>
      </c>
      <c r="AP2885">
        <f t="shared" si="890"/>
        <v>1</v>
      </c>
      <c r="AQ2885">
        <f t="shared" si="891"/>
        <v>1</v>
      </c>
      <c r="AR2885">
        <f t="shared" si="892"/>
        <v>0</v>
      </c>
      <c r="AS2885">
        <f t="shared" si="893"/>
        <v>1</v>
      </c>
      <c r="AT2885">
        <f t="shared" si="894"/>
        <v>0</v>
      </c>
      <c r="AU2885">
        <f t="shared" si="895"/>
        <v>0</v>
      </c>
      <c r="AV2885">
        <f t="shared" si="896"/>
        <v>1</v>
      </c>
      <c r="AW2885">
        <f t="shared" si="897"/>
        <v>0</v>
      </c>
      <c r="AX2885">
        <f t="shared" si="898"/>
        <v>1</v>
      </c>
      <c r="AY2885">
        <f t="shared" si="899"/>
        <v>5</v>
      </c>
    </row>
    <row r="2886" spans="1:51" x14ac:dyDescent="0.3">
      <c r="A2886" s="1" t="s">
        <v>2880</v>
      </c>
      <c r="B2886" s="2">
        <v>4135913</v>
      </c>
      <c r="C2886" s="3" t="s">
        <v>5337</v>
      </c>
      <c r="D2886" s="5">
        <v>14.84</v>
      </c>
      <c r="E2886" s="5">
        <v>5774.0089343999998</v>
      </c>
      <c r="F2886" s="3" t="s">
        <v>4654</v>
      </c>
      <c r="G2886" s="3" t="s">
        <v>4654</v>
      </c>
      <c r="H2886" s="3" t="s">
        <v>4747</v>
      </c>
      <c r="I2886" s="3" t="s">
        <v>4748</v>
      </c>
      <c r="J2886" s="3" t="s">
        <v>4749</v>
      </c>
      <c r="K2886" s="6">
        <v>8905000</v>
      </c>
      <c r="L2886" s="6">
        <v>8899000</v>
      </c>
      <c r="M2886" s="6">
        <v>1105000</v>
      </c>
      <c r="N2886" s="6">
        <v>1216000</v>
      </c>
      <c r="O2886" s="6">
        <v>750000</v>
      </c>
      <c r="P2886" s="6">
        <v>870000</v>
      </c>
      <c r="Q2886" s="6">
        <v>1069000</v>
      </c>
      <c r="R2886" s="6">
        <v>1047000</v>
      </c>
      <c r="S2886" s="6">
        <v>1090000</v>
      </c>
      <c r="T2886" s="6">
        <v>771000</v>
      </c>
      <c r="U2886" s="6">
        <v>1721000</v>
      </c>
      <c r="V2886" s="6">
        <v>1724000</v>
      </c>
      <c r="W2886" s="6">
        <v>11422000</v>
      </c>
      <c r="X2886" s="6">
        <v>11297000</v>
      </c>
      <c r="Y2886" s="6">
        <v>5918000</v>
      </c>
      <c r="Z2886" s="6">
        <v>5844000</v>
      </c>
      <c r="AA2886" s="6">
        <v>2300000</v>
      </c>
      <c r="AB2886" s="6">
        <v>2242000</v>
      </c>
      <c r="AC2886" s="6">
        <v>389084160</v>
      </c>
      <c r="AD2886" s="6">
        <v>393706882</v>
      </c>
      <c r="AF2886">
        <f t="shared" ref="AF2886:AF2949" si="900">Q2886/W2886</f>
        <v>9.3591315006128523E-2</v>
      </c>
      <c r="AG2886">
        <f t="shared" ref="AG2886:AG2949" si="901">R2886/X2886</f>
        <v>9.2679472426307863E-2</v>
      </c>
      <c r="AH2886">
        <f t="shared" ref="AH2886:AH2949" si="902">U2886/W2886</f>
        <v>0.15067413762913676</v>
      </c>
      <c r="AI2886">
        <f t="shared" ref="AI2886:AI2949" si="903">V2886/X2886</f>
        <v>0.15260688678410197</v>
      </c>
      <c r="AJ2886">
        <f t="shared" ref="AJ2886:AJ2949" si="904">Y2886/AA2886</f>
        <v>2.5730434782608698</v>
      </c>
      <c r="AK2886">
        <f t="shared" ref="AK2886:AK2949" si="905">Z2886/AB2886</f>
        <v>2.6066012488849242</v>
      </c>
      <c r="AL2886">
        <f t="shared" ref="AL2886:AL2949" si="906">O2886/K2886</f>
        <v>8.4222346996069619E-2</v>
      </c>
      <c r="AM2886">
        <f t="shared" ref="AM2886:AM2949" si="907">P2886/L2886</f>
        <v>9.7763793684683672E-2</v>
      </c>
      <c r="AN2886">
        <f t="shared" ref="AN2886:AN2949" si="908">K2886/W2886</f>
        <v>0.77963579057958321</v>
      </c>
      <c r="AO2886">
        <f t="shared" ref="AO2886:AO2949" si="909">L2886/X2886</f>
        <v>0.7877312560856865</v>
      </c>
      <c r="AP2886">
        <f t="shared" ref="AP2886:AP2949" si="910">IF(OR(Q2886&lt;0, Q2886="NA"), 0, 1)</f>
        <v>1</v>
      </c>
      <c r="AQ2886">
        <f t="shared" ref="AQ2886:AQ2949" si="911">IF(OR(S2886&lt;0, S2886="NA"), 0, 1)</f>
        <v>1</v>
      </c>
      <c r="AR2886">
        <f t="shared" ref="AR2886:AR2949" si="912">IFERROR(IF((AF2886-AG2886)&gt;0,1,0),0)</f>
        <v>1</v>
      </c>
      <c r="AS2886">
        <f t="shared" ref="AS2886:AS2949" si="913">IFERROR(IF((S2886-Q2886)&gt;0,1,0),0)</f>
        <v>1</v>
      </c>
      <c r="AT2886">
        <f t="shared" ref="AT2886:AT2949" si="914">IFERROR(IF((AH2886-AI2886)&lt;0,1,0),0)</f>
        <v>1</v>
      </c>
      <c r="AU2886">
        <f t="shared" ref="AU2886:AU2949" si="915">IFERROR(IF((AJ2886-AK2886)&gt;0,1,0),0)</f>
        <v>0</v>
      </c>
      <c r="AV2886">
        <f t="shared" ref="AV2886:AV2949" si="916">IFERROR(IF((AL2886-AM2886)&gt;0,1,0),0)</f>
        <v>0</v>
      </c>
      <c r="AW2886">
        <f t="shared" ref="AW2886:AW2949" si="917">IFERROR(IF((AN2886-AO2886)&gt;0,1,0),0)</f>
        <v>0</v>
      </c>
      <c r="AX2886">
        <f t="shared" ref="AX2886:AX2949" si="918">IFERROR(IF((AC2886-AD2886)&lt;0,1,0),0)</f>
        <v>1</v>
      </c>
      <c r="AY2886">
        <f t="shared" ref="AY2886:AY2949" si="919">SUM(AP2886:AX2886)</f>
        <v>6</v>
      </c>
    </row>
    <row r="2887" spans="1:51" x14ac:dyDescent="0.3">
      <c r="A2887" s="1" t="s">
        <v>2881</v>
      </c>
      <c r="B2887" s="2">
        <v>4963774</v>
      </c>
      <c r="C2887" s="3" t="s">
        <v>5335</v>
      </c>
      <c r="D2887" s="5">
        <v>217.85</v>
      </c>
      <c r="E2887" s="5">
        <v>6327.7460404000003</v>
      </c>
      <c r="F2887" s="3" t="s">
        <v>4500</v>
      </c>
      <c r="G2887" s="3" t="s">
        <v>4539</v>
      </c>
      <c r="H2887" s="3" t="s">
        <v>4539</v>
      </c>
      <c r="I2887" s="3" t="s">
        <v>4540</v>
      </c>
      <c r="J2887" s="3" t="s">
        <v>4819</v>
      </c>
      <c r="K2887" s="6">
        <v>611849</v>
      </c>
      <c r="L2887" s="6">
        <v>561683</v>
      </c>
      <c r="M2887" s="6">
        <v>183031</v>
      </c>
      <c r="N2887" s="6">
        <v>167844</v>
      </c>
      <c r="O2887" s="6">
        <v>165731</v>
      </c>
      <c r="P2887" s="6">
        <v>150648</v>
      </c>
      <c r="Q2887" s="6">
        <v>171349</v>
      </c>
      <c r="R2887" s="6">
        <v>153759</v>
      </c>
      <c r="S2887" s="6">
        <v>196349</v>
      </c>
      <c r="T2887" s="6">
        <v>196059</v>
      </c>
      <c r="U2887" s="6" t="s">
        <v>4474</v>
      </c>
      <c r="V2887" s="6" t="s">
        <v>4474</v>
      </c>
      <c r="W2887" s="6">
        <v>1333434</v>
      </c>
      <c r="X2887" s="6">
        <v>1246996</v>
      </c>
      <c r="Y2887" s="6">
        <v>895874</v>
      </c>
      <c r="Z2887" s="6">
        <v>802567</v>
      </c>
      <c r="AA2887" s="6">
        <v>367550</v>
      </c>
      <c r="AB2887" s="6">
        <v>346368</v>
      </c>
      <c r="AC2887" s="6">
        <v>29099000</v>
      </c>
      <c r="AD2887" s="6">
        <v>29048000</v>
      </c>
      <c r="AF2887">
        <f t="shared" si="900"/>
        <v>0.1285020480953688</v>
      </c>
      <c r="AG2887">
        <f t="shared" si="901"/>
        <v>0.12330352302653737</v>
      </c>
      <c r="AH2887" t="e">
        <f t="shared" si="902"/>
        <v>#VALUE!</v>
      </c>
      <c r="AI2887" t="e">
        <f t="shared" si="903"/>
        <v>#VALUE!</v>
      </c>
      <c r="AJ2887">
        <f t="shared" si="904"/>
        <v>2.4374207590803971</v>
      </c>
      <c r="AK2887">
        <f t="shared" si="905"/>
        <v>2.3170933804508498</v>
      </c>
      <c r="AL2887">
        <f t="shared" si="906"/>
        <v>0.27086911966841493</v>
      </c>
      <c r="AM2887">
        <f t="shared" si="907"/>
        <v>0.26820822421187751</v>
      </c>
      <c r="AN2887">
        <f t="shared" si="908"/>
        <v>0.45885210666594672</v>
      </c>
      <c r="AO2887">
        <f t="shared" si="909"/>
        <v>0.45042887066197485</v>
      </c>
      <c r="AP2887">
        <f t="shared" si="910"/>
        <v>1</v>
      </c>
      <c r="AQ2887">
        <f t="shared" si="911"/>
        <v>1</v>
      </c>
      <c r="AR2887">
        <f t="shared" si="912"/>
        <v>1</v>
      </c>
      <c r="AS2887">
        <f t="shared" si="913"/>
        <v>1</v>
      </c>
      <c r="AT2887">
        <f t="shared" si="914"/>
        <v>0</v>
      </c>
      <c r="AU2887">
        <f t="shared" si="915"/>
        <v>1</v>
      </c>
      <c r="AV2887">
        <f t="shared" si="916"/>
        <v>1</v>
      </c>
      <c r="AW2887">
        <f t="shared" si="917"/>
        <v>1</v>
      </c>
      <c r="AX2887">
        <f t="shared" si="918"/>
        <v>0</v>
      </c>
      <c r="AY2887">
        <f t="shared" si="919"/>
        <v>7</v>
      </c>
    </row>
    <row r="2888" spans="1:51" x14ac:dyDescent="0.3">
      <c r="A2888" s="1" t="s">
        <v>2882</v>
      </c>
      <c r="B2888" s="2">
        <v>29237045</v>
      </c>
      <c r="C2888" s="3" t="s">
        <v>5336</v>
      </c>
      <c r="D2888" s="5">
        <v>3.76</v>
      </c>
      <c r="E2888" s="5">
        <v>7.4374755199999996</v>
      </c>
      <c r="F2888" s="3" t="s">
        <v>4480</v>
      </c>
      <c r="G2888" s="3" t="s">
        <v>4491</v>
      </c>
      <c r="H2888" s="3" t="s">
        <v>4492</v>
      </c>
      <c r="I2888" s="3" t="s">
        <v>4493</v>
      </c>
      <c r="J2888" s="3" t="s">
        <v>4494</v>
      </c>
      <c r="K2888" s="6" t="s">
        <v>4474</v>
      </c>
      <c r="L2888" s="6" t="s">
        <v>4474</v>
      </c>
      <c r="M2888" s="6" t="s">
        <v>4474</v>
      </c>
      <c r="N2888" s="6" t="s">
        <v>4474</v>
      </c>
      <c r="O2888" s="6">
        <v>-815.45399999999995</v>
      </c>
      <c r="P2888" s="6">
        <v>-845.71500000000003</v>
      </c>
      <c r="Q2888" s="6">
        <v>2.21</v>
      </c>
      <c r="R2888" s="6">
        <v>90.486999999999995</v>
      </c>
      <c r="S2888" s="6">
        <v>-719.65800000000002</v>
      </c>
      <c r="T2888" s="6">
        <v>-637.06200000000001</v>
      </c>
      <c r="U2888" s="6" t="s">
        <v>4474</v>
      </c>
      <c r="V2888" s="6" t="s">
        <v>4474</v>
      </c>
      <c r="W2888" s="6">
        <v>2752.0349999999999</v>
      </c>
      <c r="X2888" s="6">
        <v>18739.905999999999</v>
      </c>
      <c r="Y2888" s="6">
        <v>144.05000000000001</v>
      </c>
      <c r="Z2888" s="6">
        <v>18.916</v>
      </c>
      <c r="AA2888" s="6">
        <v>3506</v>
      </c>
      <c r="AB2888" s="6">
        <v>3106</v>
      </c>
      <c r="AC2888" s="6">
        <v>1978052</v>
      </c>
      <c r="AD2888" s="6">
        <v>3318297</v>
      </c>
      <c r="AF2888">
        <f t="shared" si="900"/>
        <v>8.0304211247313358E-4</v>
      </c>
      <c r="AG2888">
        <f t="shared" si="901"/>
        <v>4.8285727793938773E-3</v>
      </c>
      <c r="AH2888" t="e">
        <f t="shared" si="902"/>
        <v>#VALUE!</v>
      </c>
      <c r="AI2888" t="e">
        <f t="shared" si="903"/>
        <v>#VALUE!</v>
      </c>
      <c r="AJ2888">
        <f t="shared" si="904"/>
        <v>4.1086708499714776E-2</v>
      </c>
      <c r="AK2888">
        <f t="shared" si="905"/>
        <v>6.0901481004507407E-3</v>
      </c>
      <c r="AL2888" t="e">
        <f t="shared" si="906"/>
        <v>#VALUE!</v>
      </c>
      <c r="AM2888" t="e">
        <f t="shared" si="907"/>
        <v>#VALUE!</v>
      </c>
      <c r="AN2888" t="e">
        <f t="shared" si="908"/>
        <v>#VALUE!</v>
      </c>
      <c r="AO2888" t="e">
        <f t="shared" si="909"/>
        <v>#VALUE!</v>
      </c>
      <c r="AP2888">
        <f t="shared" si="910"/>
        <v>1</v>
      </c>
      <c r="AQ2888">
        <f t="shared" si="911"/>
        <v>0</v>
      </c>
      <c r="AR2888">
        <f t="shared" si="912"/>
        <v>0</v>
      </c>
      <c r="AS2888">
        <f t="shared" si="913"/>
        <v>0</v>
      </c>
      <c r="AT2888">
        <f t="shared" si="914"/>
        <v>0</v>
      </c>
      <c r="AU2888">
        <f t="shared" si="915"/>
        <v>1</v>
      </c>
      <c r="AV2888">
        <f t="shared" si="916"/>
        <v>0</v>
      </c>
      <c r="AW2888">
        <f t="shared" si="917"/>
        <v>0</v>
      </c>
      <c r="AX2888">
        <f t="shared" si="918"/>
        <v>1</v>
      </c>
      <c r="AY2888">
        <f t="shared" si="919"/>
        <v>3</v>
      </c>
    </row>
    <row r="2889" spans="1:51" x14ac:dyDescent="0.3">
      <c r="A2889" s="1" t="s">
        <v>2883</v>
      </c>
      <c r="B2889" s="2">
        <v>4051430</v>
      </c>
      <c r="C2889" s="3" t="s">
        <v>5335</v>
      </c>
      <c r="D2889" s="5">
        <v>146.18</v>
      </c>
      <c r="E2889" s="5">
        <v>5250.9797270400004</v>
      </c>
      <c r="F2889" s="3" t="s">
        <v>4500</v>
      </c>
      <c r="G2889" s="3" t="s">
        <v>4574</v>
      </c>
      <c r="H2889" s="3" t="s">
        <v>4580</v>
      </c>
      <c r="I2889" s="3" t="s">
        <v>4581</v>
      </c>
      <c r="J2889" s="3" t="s">
        <v>4758</v>
      </c>
      <c r="K2889" s="6">
        <v>922754</v>
      </c>
      <c r="L2889" s="6">
        <v>899852</v>
      </c>
      <c r="M2889" s="6">
        <v>164484</v>
      </c>
      <c r="N2889" s="6">
        <v>161462</v>
      </c>
      <c r="O2889" s="6">
        <v>111737</v>
      </c>
      <c r="P2889" s="6">
        <v>111473</v>
      </c>
      <c r="Q2889" s="6">
        <v>60134</v>
      </c>
      <c r="R2889" s="6">
        <v>62165</v>
      </c>
      <c r="S2889" s="6">
        <v>135942</v>
      </c>
      <c r="T2889" s="6">
        <v>157557</v>
      </c>
      <c r="U2889" s="6">
        <v>452502</v>
      </c>
      <c r="V2889" s="6">
        <v>477113</v>
      </c>
      <c r="W2889" s="6">
        <v>1418823</v>
      </c>
      <c r="X2889" s="6">
        <v>1398574</v>
      </c>
      <c r="Y2889" s="6">
        <v>436934</v>
      </c>
      <c r="Z2889" s="6">
        <v>424791</v>
      </c>
      <c r="AA2889" s="6">
        <v>156600</v>
      </c>
      <c r="AB2889" s="6">
        <v>153470</v>
      </c>
      <c r="AC2889" s="6">
        <v>35916000</v>
      </c>
      <c r="AD2889" s="6">
        <v>35895000</v>
      </c>
      <c r="AF2889">
        <f t="shared" si="900"/>
        <v>4.2383017472933548E-2</v>
      </c>
      <c r="AG2889">
        <f t="shared" si="901"/>
        <v>4.4448845752888301E-2</v>
      </c>
      <c r="AH2889">
        <f t="shared" si="902"/>
        <v>0.31892773094318316</v>
      </c>
      <c r="AI2889">
        <f t="shared" si="903"/>
        <v>0.34114247798114367</v>
      </c>
      <c r="AJ2889">
        <f t="shared" si="904"/>
        <v>2.7901277139208172</v>
      </c>
      <c r="AK2889">
        <f t="shared" si="905"/>
        <v>2.7679090375969246</v>
      </c>
      <c r="AL2889">
        <f t="shared" si="906"/>
        <v>0.12109077825726033</v>
      </c>
      <c r="AM2889">
        <f t="shared" si="907"/>
        <v>0.12387926014500163</v>
      </c>
      <c r="AN2889">
        <f t="shared" si="908"/>
        <v>0.6503658313968691</v>
      </c>
      <c r="AO2889">
        <f t="shared" si="909"/>
        <v>0.64340678433890519</v>
      </c>
      <c r="AP2889">
        <f t="shared" si="910"/>
        <v>1</v>
      </c>
      <c r="AQ2889">
        <f t="shared" si="911"/>
        <v>1</v>
      </c>
      <c r="AR2889">
        <f t="shared" si="912"/>
        <v>0</v>
      </c>
      <c r="AS2889">
        <f t="shared" si="913"/>
        <v>1</v>
      </c>
      <c r="AT2889">
        <f t="shared" si="914"/>
        <v>1</v>
      </c>
      <c r="AU2889">
        <f t="shared" si="915"/>
        <v>1</v>
      </c>
      <c r="AV2889">
        <f t="shared" si="916"/>
        <v>0</v>
      </c>
      <c r="AW2889">
        <f t="shared" si="917"/>
        <v>1</v>
      </c>
      <c r="AX2889">
        <f t="shared" si="918"/>
        <v>0</v>
      </c>
      <c r="AY2889">
        <f t="shared" si="919"/>
        <v>6</v>
      </c>
    </row>
    <row r="2890" spans="1:51" x14ac:dyDescent="0.3">
      <c r="A2890" s="1" t="s">
        <v>2884</v>
      </c>
      <c r="B2890" s="2">
        <v>4167942</v>
      </c>
      <c r="C2890" s="3" t="s">
        <v>5335</v>
      </c>
      <c r="D2890" s="5">
        <v>8.6050000000000004</v>
      </c>
      <c r="E2890" s="5">
        <v>1378.39187337</v>
      </c>
      <c r="F2890" s="3" t="s">
        <v>4470</v>
      </c>
      <c r="G2890" s="3" t="s">
        <v>4471</v>
      </c>
      <c r="H2890" s="3" t="s">
        <v>4489</v>
      </c>
      <c r="I2890" s="3" t="s">
        <v>4489</v>
      </c>
      <c r="J2890" s="3" t="s">
        <v>4544</v>
      </c>
      <c r="K2890" s="6">
        <v>885193</v>
      </c>
      <c r="L2890" s="6">
        <v>987667</v>
      </c>
      <c r="M2890" s="6">
        <v>-243246</v>
      </c>
      <c r="N2890" s="6">
        <v>-240839</v>
      </c>
      <c r="O2890" s="6">
        <v>-290019</v>
      </c>
      <c r="P2890" s="6">
        <v>-286233</v>
      </c>
      <c r="Q2890" s="6">
        <v>-284858</v>
      </c>
      <c r="R2890" s="6">
        <v>-294334</v>
      </c>
      <c r="S2890" s="6">
        <v>-90881</v>
      </c>
      <c r="T2890" s="6">
        <v>14278</v>
      </c>
      <c r="U2890" s="6">
        <v>169265</v>
      </c>
      <c r="V2890" s="6">
        <v>168848</v>
      </c>
      <c r="W2890" s="6">
        <v>1712483</v>
      </c>
      <c r="X2890" s="6">
        <v>1818646</v>
      </c>
      <c r="Y2890" s="6">
        <v>1103680</v>
      </c>
      <c r="Z2890" s="6">
        <v>1203370</v>
      </c>
      <c r="AA2890" s="6">
        <v>1180999</v>
      </c>
      <c r="AB2890" s="6">
        <v>1157811</v>
      </c>
      <c r="AC2890" s="6">
        <v>160148088</v>
      </c>
      <c r="AD2890" s="6">
        <v>159891014</v>
      </c>
      <c r="AF2890">
        <f t="shared" si="900"/>
        <v>-0.16634208923533839</v>
      </c>
      <c r="AG2890">
        <f t="shared" si="901"/>
        <v>-0.16184238163996731</v>
      </c>
      <c r="AH2890">
        <f t="shared" si="902"/>
        <v>9.8841857116245824E-2</v>
      </c>
      <c r="AI2890">
        <f t="shared" si="903"/>
        <v>9.2842697259389678E-2</v>
      </c>
      <c r="AJ2890">
        <f t="shared" si="904"/>
        <v>0.93453085057650342</v>
      </c>
      <c r="AK2890">
        <f t="shared" si="905"/>
        <v>1.039349254757469</v>
      </c>
      <c r="AL2890">
        <f t="shared" si="906"/>
        <v>-0.32763363469887358</v>
      </c>
      <c r="AM2890">
        <f t="shared" si="907"/>
        <v>-0.28980719210017142</v>
      </c>
      <c r="AN2890">
        <f t="shared" si="908"/>
        <v>0.51690615322896638</v>
      </c>
      <c r="AO2890">
        <f t="shared" si="909"/>
        <v>0.54307820213499491</v>
      </c>
      <c r="AP2890">
        <f t="shared" si="910"/>
        <v>0</v>
      </c>
      <c r="AQ2890">
        <f t="shared" si="911"/>
        <v>0</v>
      </c>
      <c r="AR2890">
        <f t="shared" si="912"/>
        <v>0</v>
      </c>
      <c r="AS2890">
        <f t="shared" si="913"/>
        <v>1</v>
      </c>
      <c r="AT2890">
        <f t="shared" si="914"/>
        <v>0</v>
      </c>
      <c r="AU2890">
        <f t="shared" si="915"/>
        <v>0</v>
      </c>
      <c r="AV2890">
        <f t="shared" si="916"/>
        <v>0</v>
      </c>
      <c r="AW2890">
        <f t="shared" si="917"/>
        <v>0</v>
      </c>
      <c r="AX2890">
        <f t="shared" si="918"/>
        <v>0</v>
      </c>
      <c r="AY2890">
        <f t="shared" si="919"/>
        <v>1</v>
      </c>
    </row>
    <row r="2891" spans="1:51" x14ac:dyDescent="0.3">
      <c r="A2891" s="1" t="s">
        <v>2885</v>
      </c>
      <c r="B2891" s="2">
        <v>4810386</v>
      </c>
      <c r="C2891" s="3" t="s">
        <v>5335</v>
      </c>
      <c r="D2891" s="5">
        <v>27.375</v>
      </c>
      <c r="E2891" s="5">
        <v>2962.0142557499998</v>
      </c>
      <c r="F2891" s="3" t="s">
        <v>4470</v>
      </c>
      <c r="G2891" s="3" t="s">
        <v>4512</v>
      </c>
      <c r="H2891" s="3" t="s">
        <v>4513</v>
      </c>
      <c r="I2891" s="3" t="s">
        <v>4514</v>
      </c>
      <c r="J2891" s="3" t="s">
        <v>4853</v>
      </c>
      <c r="K2891" s="6">
        <v>577738</v>
      </c>
      <c r="L2891" s="6">
        <v>549964</v>
      </c>
      <c r="M2891" s="6">
        <v>-140611</v>
      </c>
      <c r="N2891" s="6">
        <v>-166419</v>
      </c>
      <c r="O2891" s="6">
        <v>-150191</v>
      </c>
      <c r="P2891" s="6">
        <v>-176344</v>
      </c>
      <c r="Q2891" s="6">
        <v>-149784</v>
      </c>
      <c r="R2891" s="6">
        <v>-168699</v>
      </c>
      <c r="S2891" s="6">
        <v>-37476</v>
      </c>
      <c r="T2891" s="6">
        <v>-67166</v>
      </c>
      <c r="U2891" s="6">
        <v>97149</v>
      </c>
      <c r="V2891" s="6">
        <v>653470</v>
      </c>
      <c r="W2891" s="6">
        <v>1221986</v>
      </c>
      <c r="X2891" s="6">
        <v>1212170</v>
      </c>
      <c r="Y2891" s="6">
        <v>1095268</v>
      </c>
      <c r="Z2891" s="6">
        <v>1092836</v>
      </c>
      <c r="AA2891" s="6">
        <v>735002</v>
      </c>
      <c r="AB2891" s="6">
        <v>169178</v>
      </c>
      <c r="AC2891" s="6">
        <v>108100392</v>
      </c>
      <c r="AD2891" s="6">
        <v>108013830</v>
      </c>
      <c r="AF2891">
        <f t="shared" si="900"/>
        <v>-0.12257423571137477</v>
      </c>
      <c r="AG2891">
        <f t="shared" si="901"/>
        <v>-0.1391710733642971</v>
      </c>
      <c r="AH2891">
        <f t="shared" si="902"/>
        <v>7.9500910812398837E-2</v>
      </c>
      <c r="AI2891">
        <f t="shared" si="903"/>
        <v>0.53909105158517368</v>
      </c>
      <c r="AJ2891">
        <f t="shared" si="904"/>
        <v>1.4901564893700969</v>
      </c>
      <c r="AK2891">
        <f t="shared" si="905"/>
        <v>6.4596815188736123</v>
      </c>
      <c r="AL2891">
        <f t="shared" si="906"/>
        <v>-0.25996385905029618</v>
      </c>
      <c r="AM2891">
        <f t="shared" si="907"/>
        <v>-0.32064644231258771</v>
      </c>
      <c r="AN2891">
        <f t="shared" si="908"/>
        <v>0.47278610393245096</v>
      </c>
      <c r="AO2891">
        <f t="shared" si="909"/>
        <v>0.45370203849295065</v>
      </c>
      <c r="AP2891">
        <f t="shared" si="910"/>
        <v>0</v>
      </c>
      <c r="AQ2891">
        <f t="shared" si="911"/>
        <v>0</v>
      </c>
      <c r="AR2891">
        <f t="shared" si="912"/>
        <v>1</v>
      </c>
      <c r="AS2891">
        <f t="shared" si="913"/>
        <v>1</v>
      </c>
      <c r="AT2891">
        <f t="shared" si="914"/>
        <v>1</v>
      </c>
      <c r="AU2891">
        <f t="shared" si="915"/>
        <v>0</v>
      </c>
      <c r="AV2891">
        <f t="shared" si="916"/>
        <v>1</v>
      </c>
      <c r="AW2891">
        <f t="shared" si="917"/>
        <v>1</v>
      </c>
      <c r="AX2891">
        <f t="shared" si="918"/>
        <v>0</v>
      </c>
      <c r="AY2891">
        <f t="shared" si="919"/>
        <v>5</v>
      </c>
    </row>
    <row r="2892" spans="1:51" x14ac:dyDescent="0.3">
      <c r="A2892" s="1" t="s">
        <v>2886</v>
      </c>
      <c r="B2892" s="2">
        <v>4057436</v>
      </c>
      <c r="C2892" s="3" t="s">
        <v>5337</v>
      </c>
      <c r="D2892" s="5">
        <v>97.2</v>
      </c>
      <c r="E2892" s="5">
        <v>19689.451455599999</v>
      </c>
      <c r="F2892" s="3" t="s">
        <v>4651</v>
      </c>
      <c r="G2892" s="3" t="s">
        <v>4651</v>
      </c>
      <c r="H2892" s="3" t="s">
        <v>4652</v>
      </c>
      <c r="I2892" s="3" t="s">
        <v>4652</v>
      </c>
      <c r="J2892" s="3" t="s">
        <v>4659</v>
      </c>
      <c r="K2892" s="6">
        <v>28118000</v>
      </c>
      <c r="L2892" s="6">
        <v>28841000</v>
      </c>
      <c r="M2892" s="6">
        <v>2193000</v>
      </c>
      <c r="N2892" s="6">
        <v>3697000</v>
      </c>
      <c r="O2892" s="6">
        <v>786000</v>
      </c>
      <c r="P2892" s="6">
        <v>2378000</v>
      </c>
      <c r="Q2892" s="6">
        <v>964000</v>
      </c>
      <c r="R2892" s="6">
        <v>2074000</v>
      </c>
      <c r="S2892" s="6">
        <v>1595000</v>
      </c>
      <c r="T2892" s="6">
        <v>2130000</v>
      </c>
      <c r="U2892" s="6">
        <v>10440000</v>
      </c>
      <c r="V2892" s="6">
        <v>10408000</v>
      </c>
      <c r="W2892" s="6">
        <v>23724000</v>
      </c>
      <c r="X2892" s="6">
        <v>25762000</v>
      </c>
      <c r="Y2892" s="6">
        <v>8611000</v>
      </c>
      <c r="Z2892" s="6">
        <v>9806000</v>
      </c>
      <c r="AA2892" s="6">
        <v>7348000</v>
      </c>
      <c r="AB2892" s="6">
        <v>8302000</v>
      </c>
      <c r="AC2892" s="6">
        <v>204929327</v>
      </c>
      <c r="AD2892" s="6">
        <v>207498428</v>
      </c>
      <c r="AF2892">
        <f t="shared" si="900"/>
        <v>4.0633957174169615E-2</v>
      </c>
      <c r="AG2892">
        <f t="shared" si="901"/>
        <v>8.0506171881065139E-2</v>
      </c>
      <c r="AH2892">
        <f t="shared" si="902"/>
        <v>0.44006069802731412</v>
      </c>
      <c r="AI2892">
        <f t="shared" si="903"/>
        <v>0.40400590016303084</v>
      </c>
      <c r="AJ2892">
        <f t="shared" si="904"/>
        <v>1.171883505715841</v>
      </c>
      <c r="AK2892">
        <f t="shared" si="905"/>
        <v>1.1811611659841001</v>
      </c>
      <c r="AL2892">
        <f t="shared" si="906"/>
        <v>2.7953624013087701E-2</v>
      </c>
      <c r="AM2892">
        <f t="shared" si="907"/>
        <v>8.2452064768905375E-2</v>
      </c>
      <c r="AN2892">
        <f t="shared" si="908"/>
        <v>1.1852132861237565</v>
      </c>
      <c r="AO2892">
        <f t="shared" si="909"/>
        <v>1.1195171182361618</v>
      </c>
      <c r="AP2892">
        <f t="shared" si="910"/>
        <v>1</v>
      </c>
      <c r="AQ2892">
        <f t="shared" si="911"/>
        <v>1</v>
      </c>
      <c r="AR2892">
        <f t="shared" si="912"/>
        <v>0</v>
      </c>
      <c r="AS2892">
        <f t="shared" si="913"/>
        <v>1</v>
      </c>
      <c r="AT2892">
        <f t="shared" si="914"/>
        <v>0</v>
      </c>
      <c r="AU2892">
        <f t="shared" si="915"/>
        <v>0</v>
      </c>
      <c r="AV2892">
        <f t="shared" si="916"/>
        <v>0</v>
      </c>
      <c r="AW2892">
        <f t="shared" si="917"/>
        <v>1</v>
      </c>
      <c r="AX2892">
        <f t="shared" si="918"/>
        <v>1</v>
      </c>
      <c r="AY2892">
        <f t="shared" si="919"/>
        <v>5</v>
      </c>
    </row>
    <row r="2893" spans="1:51" x14ac:dyDescent="0.3">
      <c r="A2893" s="1" t="s">
        <v>2887</v>
      </c>
      <c r="B2893" s="2">
        <v>4104914</v>
      </c>
      <c r="C2893" s="3" t="s">
        <v>5336</v>
      </c>
      <c r="D2893" s="7">
        <v>11.305</v>
      </c>
      <c r="E2893" s="5">
        <v>55.256771184999998</v>
      </c>
      <c r="F2893" s="3" t="s">
        <v>4480</v>
      </c>
      <c r="G2893" s="3" t="s">
        <v>4481</v>
      </c>
      <c r="H2893" s="3" t="s">
        <v>4481</v>
      </c>
      <c r="I2893" s="3" t="s">
        <v>4482</v>
      </c>
      <c r="J2893" s="3" t="s">
        <v>4483</v>
      </c>
      <c r="K2893" s="6">
        <v>6383</v>
      </c>
      <c r="L2893" s="6">
        <v>5796</v>
      </c>
      <c r="M2893" s="6" t="s">
        <v>4474</v>
      </c>
      <c r="N2893" s="6" t="s">
        <v>4474</v>
      </c>
      <c r="O2893" s="6">
        <v>-515</v>
      </c>
      <c r="P2893" s="6">
        <v>-1088</v>
      </c>
      <c r="Q2893" s="6">
        <v>-4512</v>
      </c>
      <c r="R2893" s="6">
        <v>-4573</v>
      </c>
      <c r="S2893" s="6">
        <v>142</v>
      </c>
      <c r="T2893" s="6">
        <v>-1245</v>
      </c>
      <c r="U2893" s="6" t="s">
        <v>4474</v>
      </c>
      <c r="V2893" s="6" t="s">
        <v>4474</v>
      </c>
      <c r="W2893" s="6">
        <v>268439</v>
      </c>
      <c r="X2893" s="6">
        <v>265888</v>
      </c>
      <c r="Y2893" s="6" t="s">
        <v>4474</v>
      </c>
      <c r="Z2893" s="6" t="s">
        <v>4474</v>
      </c>
      <c r="AA2893" s="6" t="s">
        <v>4474</v>
      </c>
      <c r="AB2893" s="6" t="s">
        <v>4474</v>
      </c>
      <c r="AC2893" s="6">
        <v>5275013</v>
      </c>
      <c r="AD2893" s="6">
        <v>5295459</v>
      </c>
      <c r="AF2893">
        <f t="shared" si="900"/>
        <v>-1.6808287916435391E-2</v>
      </c>
      <c r="AG2893">
        <f t="shared" si="901"/>
        <v>-1.7198970995306293E-2</v>
      </c>
      <c r="AH2893" t="e">
        <f t="shared" si="902"/>
        <v>#VALUE!</v>
      </c>
      <c r="AI2893" t="e">
        <f t="shared" si="903"/>
        <v>#VALUE!</v>
      </c>
      <c r="AJ2893" t="e">
        <f t="shared" si="904"/>
        <v>#VALUE!</v>
      </c>
      <c r="AK2893" t="e">
        <f t="shared" si="905"/>
        <v>#VALUE!</v>
      </c>
      <c r="AL2893">
        <f t="shared" si="906"/>
        <v>-8.0683064389785369E-2</v>
      </c>
      <c r="AM2893">
        <f t="shared" si="907"/>
        <v>-0.18771566597653555</v>
      </c>
      <c r="AN2893">
        <f t="shared" si="908"/>
        <v>2.3778214044904055E-2</v>
      </c>
      <c r="AO2893">
        <f t="shared" si="909"/>
        <v>2.1798652064026959E-2</v>
      </c>
      <c r="AP2893">
        <f t="shared" si="910"/>
        <v>0</v>
      </c>
      <c r="AQ2893">
        <f t="shared" si="911"/>
        <v>1</v>
      </c>
      <c r="AR2893">
        <f t="shared" si="912"/>
        <v>1</v>
      </c>
      <c r="AS2893">
        <f t="shared" si="913"/>
        <v>1</v>
      </c>
      <c r="AT2893">
        <f t="shared" si="914"/>
        <v>0</v>
      </c>
      <c r="AU2893">
        <f t="shared" si="915"/>
        <v>0</v>
      </c>
      <c r="AV2893">
        <f t="shared" si="916"/>
        <v>1</v>
      </c>
      <c r="AW2893">
        <f t="shared" si="917"/>
        <v>1</v>
      </c>
      <c r="AX2893">
        <f t="shared" si="918"/>
        <v>1</v>
      </c>
      <c r="AY2893">
        <f t="shared" si="919"/>
        <v>6</v>
      </c>
    </row>
    <row r="2894" spans="1:51" x14ac:dyDescent="0.3">
      <c r="A2894" s="1" t="s">
        <v>2888</v>
      </c>
      <c r="B2894" s="2">
        <v>9956217</v>
      </c>
      <c r="C2894" s="3" t="s">
        <v>5337</v>
      </c>
      <c r="D2894" s="5">
        <v>11.08</v>
      </c>
      <c r="E2894" s="5">
        <v>53257.067425640002</v>
      </c>
      <c r="F2894" s="3" t="s">
        <v>4480</v>
      </c>
      <c r="G2894" s="3" t="s">
        <v>4481</v>
      </c>
      <c r="H2894" s="3" t="s">
        <v>4481</v>
      </c>
      <c r="I2894" s="3" t="s">
        <v>4807</v>
      </c>
      <c r="J2894" s="3" t="s">
        <v>4484</v>
      </c>
      <c r="K2894" s="6">
        <v>7620964</v>
      </c>
      <c r="L2894" s="6">
        <v>7080403</v>
      </c>
      <c r="M2894" s="6" t="s">
        <v>4474</v>
      </c>
      <c r="N2894" s="6" t="s">
        <v>4474</v>
      </c>
      <c r="O2894" s="6">
        <v>5530471</v>
      </c>
      <c r="P2894" s="6">
        <v>4992236</v>
      </c>
      <c r="Q2894" s="6">
        <v>1780349</v>
      </c>
      <c r="R2894" s="6">
        <v>1529999</v>
      </c>
      <c r="S2894" s="6">
        <v>3735438</v>
      </c>
      <c r="T2894" s="6">
        <v>1569939</v>
      </c>
      <c r="U2894" s="6">
        <v>1281854</v>
      </c>
      <c r="V2894" s="6">
        <v>1486898</v>
      </c>
      <c r="W2894" s="6">
        <v>48637850</v>
      </c>
      <c r="X2894" s="6">
        <v>44802730</v>
      </c>
      <c r="Y2894" s="6" t="s">
        <v>4474</v>
      </c>
      <c r="Z2894" s="6" t="s">
        <v>4474</v>
      </c>
      <c r="AA2894" s="6" t="s">
        <v>4474</v>
      </c>
      <c r="AB2894" s="6" t="s">
        <v>4474</v>
      </c>
      <c r="AC2894" s="6">
        <v>4806594533</v>
      </c>
      <c r="AD2894" s="6">
        <v>4789008555</v>
      </c>
      <c r="AF2894">
        <f t="shared" si="900"/>
        <v>3.6604187890706519E-2</v>
      </c>
      <c r="AG2894">
        <f t="shared" si="901"/>
        <v>3.4149682396586098E-2</v>
      </c>
      <c r="AH2894">
        <f t="shared" si="902"/>
        <v>2.6355071204833273E-2</v>
      </c>
      <c r="AI2894">
        <f t="shared" si="903"/>
        <v>3.3187665126656343E-2</v>
      </c>
      <c r="AJ2894" t="e">
        <f t="shared" si="904"/>
        <v>#VALUE!</v>
      </c>
      <c r="AK2894" t="e">
        <f t="shared" si="905"/>
        <v>#VALUE!</v>
      </c>
      <c r="AL2894">
        <f t="shared" si="906"/>
        <v>0.7256917891227409</v>
      </c>
      <c r="AM2894">
        <f t="shared" si="907"/>
        <v>0.70507794542203317</v>
      </c>
      <c r="AN2894">
        <f t="shared" si="908"/>
        <v>0.15668792925674141</v>
      </c>
      <c r="AO2894">
        <f t="shared" si="909"/>
        <v>0.15803507955876797</v>
      </c>
      <c r="AP2894">
        <f t="shared" si="910"/>
        <v>1</v>
      </c>
      <c r="AQ2894">
        <f t="shared" si="911"/>
        <v>1</v>
      </c>
      <c r="AR2894">
        <f t="shared" si="912"/>
        <v>1</v>
      </c>
      <c r="AS2894">
        <f t="shared" si="913"/>
        <v>1</v>
      </c>
      <c r="AT2894">
        <f t="shared" si="914"/>
        <v>1</v>
      </c>
      <c r="AU2894">
        <f t="shared" si="915"/>
        <v>0</v>
      </c>
      <c r="AV2894">
        <f t="shared" si="916"/>
        <v>1</v>
      </c>
      <c r="AW2894">
        <f t="shared" si="917"/>
        <v>0</v>
      </c>
      <c r="AX2894">
        <f t="shared" si="918"/>
        <v>0</v>
      </c>
      <c r="AY2894">
        <f t="shared" si="919"/>
        <v>6</v>
      </c>
    </row>
    <row r="2895" spans="1:51" x14ac:dyDescent="0.3">
      <c r="A2895" s="1" t="s">
        <v>2889</v>
      </c>
      <c r="B2895" s="2">
        <v>4230997</v>
      </c>
      <c r="C2895" s="3" t="s">
        <v>5337</v>
      </c>
      <c r="D2895" s="5">
        <v>6.83</v>
      </c>
      <c r="E2895" s="5">
        <v>339.52626659999999</v>
      </c>
      <c r="F2895" s="3" t="s">
        <v>4559</v>
      </c>
      <c r="G2895" s="3" t="s">
        <v>4821</v>
      </c>
      <c r="H2895" s="3" t="s">
        <v>4822</v>
      </c>
      <c r="I2895" s="3" t="s">
        <v>4822</v>
      </c>
      <c r="J2895" s="3" t="s">
        <v>4959</v>
      </c>
      <c r="K2895" s="6">
        <v>1775172</v>
      </c>
      <c r="L2895" s="6">
        <v>1843799</v>
      </c>
      <c r="M2895" s="6">
        <v>221691</v>
      </c>
      <c r="N2895" s="6">
        <v>176266</v>
      </c>
      <c r="O2895" s="6">
        <v>149746</v>
      </c>
      <c r="P2895" s="6">
        <v>105150</v>
      </c>
      <c r="Q2895" s="6">
        <v>-103207</v>
      </c>
      <c r="R2895" s="6">
        <v>-148464</v>
      </c>
      <c r="S2895" s="6">
        <v>140124</v>
      </c>
      <c r="T2895" s="6">
        <v>159719</v>
      </c>
      <c r="U2895" s="6">
        <v>373470</v>
      </c>
      <c r="V2895" s="6">
        <v>428327</v>
      </c>
      <c r="W2895" s="6">
        <v>1582895</v>
      </c>
      <c r="X2895" s="6">
        <v>1585972</v>
      </c>
      <c r="Y2895" s="6">
        <v>653371</v>
      </c>
      <c r="Z2895" s="6">
        <v>654406</v>
      </c>
      <c r="AA2895" s="6">
        <v>339351</v>
      </c>
      <c r="AB2895" s="6">
        <v>308593</v>
      </c>
      <c r="AC2895" s="6">
        <v>49700000</v>
      </c>
      <c r="AD2895" s="6">
        <v>49700000</v>
      </c>
      <c r="AF2895">
        <f t="shared" si="900"/>
        <v>-6.5201418919132351E-2</v>
      </c>
      <c r="AG2895">
        <f t="shared" si="901"/>
        <v>-9.3610732093630911E-2</v>
      </c>
      <c r="AH2895">
        <f t="shared" si="902"/>
        <v>0.23594110790671521</v>
      </c>
      <c r="AI2895">
        <f t="shared" si="903"/>
        <v>0.270072233305506</v>
      </c>
      <c r="AJ2895">
        <f t="shared" si="904"/>
        <v>1.9253545738777844</v>
      </c>
      <c r="AK2895">
        <f t="shared" si="905"/>
        <v>2.1206119387024334</v>
      </c>
      <c r="AL2895">
        <f t="shared" si="906"/>
        <v>8.4355769469099326E-2</v>
      </c>
      <c r="AM2895">
        <f t="shared" si="907"/>
        <v>5.7028992856596628E-2</v>
      </c>
      <c r="AN2895">
        <f t="shared" si="908"/>
        <v>1.1214717337536602</v>
      </c>
      <c r="AO2895">
        <f t="shared" si="909"/>
        <v>1.1625671827749797</v>
      </c>
      <c r="AP2895">
        <f t="shared" si="910"/>
        <v>0</v>
      </c>
      <c r="AQ2895">
        <f t="shared" si="911"/>
        <v>1</v>
      </c>
      <c r="AR2895">
        <f t="shared" si="912"/>
        <v>1</v>
      </c>
      <c r="AS2895">
        <f t="shared" si="913"/>
        <v>1</v>
      </c>
      <c r="AT2895">
        <f t="shared" si="914"/>
        <v>1</v>
      </c>
      <c r="AU2895">
        <f t="shared" si="915"/>
        <v>0</v>
      </c>
      <c r="AV2895">
        <f t="shared" si="916"/>
        <v>1</v>
      </c>
      <c r="AW2895">
        <f t="shared" si="917"/>
        <v>0</v>
      </c>
      <c r="AX2895">
        <f t="shared" si="918"/>
        <v>0</v>
      </c>
      <c r="AY2895">
        <f t="shared" si="919"/>
        <v>5</v>
      </c>
    </row>
    <row r="2896" spans="1:51" x14ac:dyDescent="0.3">
      <c r="A2896" s="1" t="s">
        <v>2890</v>
      </c>
      <c r="B2896" s="2">
        <v>4121108</v>
      </c>
      <c r="C2896" s="3" t="s">
        <v>5337</v>
      </c>
      <c r="D2896" s="7">
        <v>122.88</v>
      </c>
      <c r="E2896" s="5">
        <v>28853.811118080001</v>
      </c>
      <c r="F2896" s="3" t="s">
        <v>4583</v>
      </c>
      <c r="G2896" s="3" t="s">
        <v>4583</v>
      </c>
      <c r="H2896" s="3" t="s">
        <v>4602</v>
      </c>
      <c r="I2896" s="3" t="s">
        <v>4635</v>
      </c>
      <c r="J2896" s="3" t="s">
        <v>4774</v>
      </c>
      <c r="K2896" s="6">
        <v>31362946</v>
      </c>
      <c r="L2896" s="6">
        <v>32694520</v>
      </c>
      <c r="M2896" s="6">
        <v>4940152</v>
      </c>
      <c r="N2896" s="6">
        <v>5888083</v>
      </c>
      <c r="O2896" s="6">
        <v>3630754</v>
      </c>
      <c r="P2896" s="6">
        <v>4638359</v>
      </c>
      <c r="Q2896" s="6">
        <v>2846762</v>
      </c>
      <c r="R2896" s="6">
        <v>3765192</v>
      </c>
      <c r="S2896" s="6">
        <v>4765954</v>
      </c>
      <c r="T2896" s="6">
        <v>5929265</v>
      </c>
      <c r="U2896" s="6">
        <v>5684936</v>
      </c>
      <c r="V2896" s="6">
        <v>5648555</v>
      </c>
      <c r="W2896" s="6">
        <v>34346191</v>
      </c>
      <c r="X2896" s="6">
        <v>34185225</v>
      </c>
      <c r="Y2896" s="6">
        <v>13521217</v>
      </c>
      <c r="Z2896" s="6">
        <v>14258122</v>
      </c>
      <c r="AA2896" s="6">
        <v>5216786</v>
      </c>
      <c r="AB2896" s="6">
        <v>4865261</v>
      </c>
      <c r="AC2896" s="6">
        <v>234812916</v>
      </c>
      <c r="AD2896" s="6">
        <v>237338008</v>
      </c>
      <c r="AF2896">
        <f t="shared" si="900"/>
        <v>8.2884358268432157E-2</v>
      </c>
      <c r="AG2896">
        <f t="shared" si="901"/>
        <v>0.1101409161414032</v>
      </c>
      <c r="AH2896">
        <f t="shared" si="902"/>
        <v>0.16551867425415528</v>
      </c>
      <c r="AI2896">
        <f t="shared" si="903"/>
        <v>0.16523381080569163</v>
      </c>
      <c r="AJ2896">
        <f t="shared" si="904"/>
        <v>2.5918672914702654</v>
      </c>
      <c r="AK2896">
        <f t="shared" si="905"/>
        <v>2.9305975568422742</v>
      </c>
      <c r="AL2896">
        <f t="shared" si="906"/>
        <v>0.11576571920252644</v>
      </c>
      <c r="AM2896">
        <f t="shared" si="907"/>
        <v>0.14186961607021606</v>
      </c>
      <c r="AN2896">
        <f t="shared" si="908"/>
        <v>0.91314189687001979</v>
      </c>
      <c r="AO2896">
        <f t="shared" si="909"/>
        <v>0.95639329564161124</v>
      </c>
      <c r="AP2896">
        <f t="shared" si="910"/>
        <v>1</v>
      </c>
      <c r="AQ2896">
        <f t="shared" si="911"/>
        <v>1</v>
      </c>
      <c r="AR2896">
        <f t="shared" si="912"/>
        <v>0</v>
      </c>
      <c r="AS2896">
        <f t="shared" si="913"/>
        <v>1</v>
      </c>
      <c r="AT2896">
        <f t="shared" si="914"/>
        <v>0</v>
      </c>
      <c r="AU2896">
        <f t="shared" si="915"/>
        <v>0</v>
      </c>
      <c r="AV2896">
        <f t="shared" si="916"/>
        <v>0</v>
      </c>
      <c r="AW2896">
        <f t="shared" si="917"/>
        <v>0</v>
      </c>
      <c r="AX2896">
        <f t="shared" si="918"/>
        <v>1</v>
      </c>
      <c r="AY2896">
        <f t="shared" si="919"/>
        <v>4</v>
      </c>
    </row>
    <row r="2897" spans="1:51" x14ac:dyDescent="0.3">
      <c r="A2897" s="1" t="s">
        <v>2891</v>
      </c>
      <c r="B2897" s="2">
        <v>5986244</v>
      </c>
      <c r="C2897" s="3" t="s">
        <v>5338</v>
      </c>
      <c r="D2897" s="5">
        <v>19.010000000000002</v>
      </c>
      <c r="E2897" s="5">
        <v>1346.5977208199999</v>
      </c>
      <c r="F2897" s="3" t="s">
        <v>4470</v>
      </c>
      <c r="G2897" s="3" t="s">
        <v>4471</v>
      </c>
      <c r="H2897" s="3" t="s">
        <v>4489</v>
      </c>
      <c r="I2897" s="3" t="s">
        <v>4489</v>
      </c>
      <c r="J2897" s="3" t="s">
        <v>4544</v>
      </c>
      <c r="K2897" s="6">
        <v>56424</v>
      </c>
      <c r="L2897" s="6">
        <v>62303</v>
      </c>
      <c r="M2897" s="6">
        <v>-186401</v>
      </c>
      <c r="N2897" s="6">
        <v>-172245</v>
      </c>
      <c r="O2897" s="6">
        <v>-193704</v>
      </c>
      <c r="P2897" s="6">
        <v>-179105</v>
      </c>
      <c r="Q2897" s="6">
        <v>-176976</v>
      </c>
      <c r="R2897" s="6">
        <v>-165002</v>
      </c>
      <c r="S2897" s="6">
        <v>-97144</v>
      </c>
      <c r="T2897" s="6">
        <v>-96100</v>
      </c>
      <c r="U2897" s="6" t="s">
        <v>4474</v>
      </c>
      <c r="V2897" s="6" t="s">
        <v>4474</v>
      </c>
      <c r="W2897" s="6">
        <v>513600</v>
      </c>
      <c r="X2897" s="6">
        <v>511031</v>
      </c>
      <c r="Y2897" s="6">
        <v>456043</v>
      </c>
      <c r="Z2897" s="6">
        <v>450217</v>
      </c>
      <c r="AA2897" s="6">
        <v>86296</v>
      </c>
      <c r="AB2897" s="6">
        <v>80779</v>
      </c>
      <c r="AC2897" s="6">
        <v>67083523</v>
      </c>
      <c r="AD2897" s="6">
        <v>64356535</v>
      </c>
      <c r="AF2897">
        <f t="shared" si="900"/>
        <v>-0.34457943925233647</v>
      </c>
      <c r="AG2897">
        <f t="shared" si="901"/>
        <v>-0.3228806080257362</v>
      </c>
      <c r="AH2897" t="e">
        <f t="shared" si="902"/>
        <v>#VALUE!</v>
      </c>
      <c r="AI2897" t="e">
        <f t="shared" si="903"/>
        <v>#VALUE!</v>
      </c>
      <c r="AJ2897">
        <f t="shared" si="904"/>
        <v>5.2846365996106428</v>
      </c>
      <c r="AK2897">
        <f t="shared" si="905"/>
        <v>5.5734411171220239</v>
      </c>
      <c r="AL2897">
        <f t="shared" si="906"/>
        <v>-3.4330072309655466</v>
      </c>
      <c r="AM2897">
        <f t="shared" si="907"/>
        <v>-2.8747411842126382</v>
      </c>
      <c r="AN2897">
        <f t="shared" si="908"/>
        <v>0.10985981308411215</v>
      </c>
      <c r="AO2897">
        <f t="shared" si="909"/>
        <v>0.12191628296522129</v>
      </c>
      <c r="AP2897">
        <f t="shared" si="910"/>
        <v>0</v>
      </c>
      <c r="AQ2897">
        <f t="shared" si="911"/>
        <v>0</v>
      </c>
      <c r="AR2897">
        <f t="shared" si="912"/>
        <v>0</v>
      </c>
      <c r="AS2897">
        <f t="shared" si="913"/>
        <v>1</v>
      </c>
      <c r="AT2897">
        <f t="shared" si="914"/>
        <v>0</v>
      </c>
      <c r="AU2897">
        <f t="shared" si="915"/>
        <v>0</v>
      </c>
      <c r="AV2897">
        <f t="shared" si="916"/>
        <v>0</v>
      </c>
      <c r="AW2897">
        <f t="shared" si="917"/>
        <v>0</v>
      </c>
      <c r="AX2897">
        <f t="shared" si="918"/>
        <v>0</v>
      </c>
      <c r="AY2897">
        <f t="shared" si="919"/>
        <v>1</v>
      </c>
    </row>
    <row r="2898" spans="1:51" x14ac:dyDescent="0.3">
      <c r="A2898" s="1" t="s">
        <v>2892</v>
      </c>
      <c r="B2898" s="2">
        <v>4261521</v>
      </c>
      <c r="C2898" s="3" t="s">
        <v>5337</v>
      </c>
      <c r="D2898" s="5">
        <v>18.8</v>
      </c>
      <c r="E2898" s="5">
        <v>1900.6257244000001</v>
      </c>
      <c r="F2898" s="3" t="s">
        <v>4485</v>
      </c>
      <c r="G2898" s="3" t="s">
        <v>4486</v>
      </c>
      <c r="H2898" s="3" t="s">
        <v>4545</v>
      </c>
      <c r="I2898" s="3" t="s">
        <v>4844</v>
      </c>
      <c r="J2898" s="3" t="s">
        <v>5071</v>
      </c>
      <c r="K2898" s="6">
        <v>7381</v>
      </c>
      <c r="L2898" s="6">
        <v>13856</v>
      </c>
      <c r="M2898" s="6">
        <v>-195896</v>
      </c>
      <c r="N2898" s="6">
        <v>-244310</v>
      </c>
      <c r="O2898" s="6">
        <v>-197926</v>
      </c>
      <c r="P2898" s="6">
        <v>-246587</v>
      </c>
      <c r="Q2898" s="6">
        <v>-224515</v>
      </c>
      <c r="R2898" s="6">
        <v>-237289</v>
      </c>
      <c r="S2898" s="6">
        <v>-155461</v>
      </c>
      <c r="T2898" s="6">
        <v>-170408</v>
      </c>
      <c r="U2898" s="6" t="s">
        <v>4474</v>
      </c>
      <c r="V2898" s="6" t="s">
        <v>4474</v>
      </c>
      <c r="W2898" s="6">
        <v>253284</v>
      </c>
      <c r="X2898" s="6">
        <v>229233</v>
      </c>
      <c r="Y2898" s="6">
        <v>180554</v>
      </c>
      <c r="Z2898" s="6">
        <v>156275</v>
      </c>
      <c r="AA2898" s="6">
        <v>80558</v>
      </c>
      <c r="AB2898" s="6">
        <v>58817</v>
      </c>
      <c r="AC2898" s="6">
        <v>97893884</v>
      </c>
      <c r="AD2898" s="6">
        <v>92486358</v>
      </c>
      <c r="AF2898">
        <f t="shared" si="900"/>
        <v>-0.88641603891284093</v>
      </c>
      <c r="AG2898">
        <f t="shared" si="901"/>
        <v>-1.0351432821626905</v>
      </c>
      <c r="AH2898" t="e">
        <f t="shared" si="902"/>
        <v>#VALUE!</v>
      </c>
      <c r="AI2898" t="e">
        <f t="shared" si="903"/>
        <v>#VALUE!</v>
      </c>
      <c r="AJ2898">
        <f t="shared" si="904"/>
        <v>2.2412919883810423</v>
      </c>
      <c r="AK2898">
        <f t="shared" si="905"/>
        <v>2.6569699236615265</v>
      </c>
      <c r="AL2898">
        <f t="shared" si="906"/>
        <v>-26.815607641241023</v>
      </c>
      <c r="AM2898">
        <f t="shared" si="907"/>
        <v>-17.796405889145497</v>
      </c>
      <c r="AN2898">
        <f t="shared" si="908"/>
        <v>2.9141201181282671E-2</v>
      </c>
      <c r="AO2898">
        <f t="shared" si="909"/>
        <v>6.0445049360257901E-2</v>
      </c>
      <c r="AP2898">
        <f t="shared" si="910"/>
        <v>0</v>
      </c>
      <c r="AQ2898">
        <f t="shared" si="911"/>
        <v>0</v>
      </c>
      <c r="AR2898">
        <f t="shared" si="912"/>
        <v>1</v>
      </c>
      <c r="AS2898">
        <f t="shared" si="913"/>
        <v>1</v>
      </c>
      <c r="AT2898">
        <f t="shared" si="914"/>
        <v>0</v>
      </c>
      <c r="AU2898">
        <f t="shared" si="915"/>
        <v>0</v>
      </c>
      <c r="AV2898">
        <f t="shared" si="916"/>
        <v>0</v>
      </c>
      <c r="AW2898">
        <f t="shared" si="917"/>
        <v>0</v>
      </c>
      <c r="AX2898">
        <f t="shared" si="918"/>
        <v>0</v>
      </c>
      <c r="AY2898">
        <f t="shared" si="919"/>
        <v>2</v>
      </c>
    </row>
    <row r="2899" spans="1:51" x14ac:dyDescent="0.3">
      <c r="A2899" s="1" t="s">
        <v>2893</v>
      </c>
      <c r="B2899" s="2">
        <v>115758997</v>
      </c>
      <c r="C2899" s="3" t="s">
        <v>5338</v>
      </c>
      <c r="D2899" s="5">
        <v>24.450399999999998</v>
      </c>
      <c r="E2899" s="5">
        <v>50.734580000000001</v>
      </c>
      <c r="F2899" s="3" t="s">
        <v>4480</v>
      </c>
      <c r="G2899" s="3" t="s">
        <v>4491</v>
      </c>
      <c r="H2899" s="3" t="s">
        <v>4492</v>
      </c>
      <c r="I2899" s="3" t="s">
        <v>4493</v>
      </c>
      <c r="J2899" s="3"/>
      <c r="K2899" s="6" t="s">
        <v>4474</v>
      </c>
      <c r="L2899" s="6" t="s">
        <v>4474</v>
      </c>
      <c r="M2899" s="6" t="s">
        <v>4474</v>
      </c>
      <c r="N2899" s="6" t="s">
        <v>4474</v>
      </c>
      <c r="O2899" s="6" t="s">
        <v>4474</v>
      </c>
      <c r="P2899" s="6" t="s">
        <v>4474</v>
      </c>
      <c r="Q2899" s="6" t="s">
        <v>4474</v>
      </c>
      <c r="R2899" s="6" t="s">
        <v>4474</v>
      </c>
      <c r="S2899" s="6" t="s">
        <v>4474</v>
      </c>
      <c r="T2899" s="6" t="s">
        <v>4474</v>
      </c>
      <c r="U2899" s="6" t="s">
        <v>4474</v>
      </c>
      <c r="V2899" s="6" t="s">
        <v>4474</v>
      </c>
      <c r="W2899" s="6" t="s">
        <v>4474</v>
      </c>
      <c r="X2899" s="6" t="s">
        <v>4474</v>
      </c>
      <c r="Y2899" s="6" t="s">
        <v>4474</v>
      </c>
      <c r="Z2899" s="6" t="s">
        <v>4474</v>
      </c>
      <c r="AA2899" s="6" t="s">
        <v>4474</v>
      </c>
      <c r="AB2899" s="6" t="s">
        <v>4474</v>
      </c>
      <c r="AC2899" s="6" t="s">
        <v>4474</v>
      </c>
      <c r="AD2899" s="6" t="s">
        <v>4474</v>
      </c>
      <c r="AF2899" t="e">
        <f t="shared" si="900"/>
        <v>#VALUE!</v>
      </c>
      <c r="AG2899" t="e">
        <f t="shared" si="901"/>
        <v>#VALUE!</v>
      </c>
      <c r="AH2899" t="e">
        <f t="shared" si="902"/>
        <v>#VALUE!</v>
      </c>
      <c r="AI2899" t="e">
        <f t="shared" si="903"/>
        <v>#VALUE!</v>
      </c>
      <c r="AJ2899" t="e">
        <f t="shared" si="904"/>
        <v>#VALUE!</v>
      </c>
      <c r="AK2899" t="e">
        <f t="shared" si="905"/>
        <v>#VALUE!</v>
      </c>
      <c r="AL2899" t="e">
        <f t="shared" si="906"/>
        <v>#VALUE!</v>
      </c>
      <c r="AM2899" t="e">
        <f t="shared" si="907"/>
        <v>#VALUE!</v>
      </c>
      <c r="AN2899" t="e">
        <f t="shared" si="908"/>
        <v>#VALUE!</v>
      </c>
      <c r="AO2899" t="e">
        <f t="shared" si="909"/>
        <v>#VALUE!</v>
      </c>
      <c r="AP2899">
        <f t="shared" si="910"/>
        <v>0</v>
      </c>
      <c r="AQ2899">
        <f t="shared" si="911"/>
        <v>0</v>
      </c>
      <c r="AR2899">
        <f t="shared" si="912"/>
        <v>0</v>
      </c>
      <c r="AS2899">
        <f t="shared" si="913"/>
        <v>0</v>
      </c>
      <c r="AT2899">
        <f t="shared" si="914"/>
        <v>0</v>
      </c>
      <c r="AU2899">
        <f t="shared" si="915"/>
        <v>0</v>
      </c>
      <c r="AV2899">
        <f t="shared" si="916"/>
        <v>0</v>
      </c>
      <c r="AW2899">
        <f t="shared" si="917"/>
        <v>0</v>
      </c>
      <c r="AX2899">
        <f t="shared" si="918"/>
        <v>0</v>
      </c>
      <c r="AY2899">
        <f t="shared" si="919"/>
        <v>0</v>
      </c>
    </row>
    <row r="2900" spans="1:51" x14ac:dyDescent="0.3">
      <c r="A2900" s="1" t="s">
        <v>2894</v>
      </c>
      <c r="B2900" s="2">
        <v>115758804</v>
      </c>
      <c r="C2900" s="3" t="s">
        <v>5338</v>
      </c>
      <c r="D2900" s="5">
        <v>25.434999999999999</v>
      </c>
      <c r="E2900" s="5">
        <v>46.418875</v>
      </c>
      <c r="F2900" s="3" t="s">
        <v>4480</v>
      </c>
      <c r="G2900" s="3" t="s">
        <v>4491</v>
      </c>
      <c r="H2900" s="3" t="s">
        <v>4492</v>
      </c>
      <c r="I2900" s="3" t="s">
        <v>4493</v>
      </c>
      <c r="J2900" s="3"/>
      <c r="K2900" s="6" t="s">
        <v>4474</v>
      </c>
      <c r="L2900" s="6" t="s">
        <v>4474</v>
      </c>
      <c r="M2900" s="6" t="s">
        <v>4474</v>
      </c>
      <c r="N2900" s="6" t="s">
        <v>4474</v>
      </c>
      <c r="O2900" s="6" t="s">
        <v>4474</v>
      </c>
      <c r="P2900" s="6" t="s">
        <v>4474</v>
      </c>
      <c r="Q2900" s="6" t="s">
        <v>4474</v>
      </c>
      <c r="R2900" s="6" t="s">
        <v>4474</v>
      </c>
      <c r="S2900" s="6" t="s">
        <v>4474</v>
      </c>
      <c r="T2900" s="6" t="s">
        <v>4474</v>
      </c>
      <c r="U2900" s="6" t="s">
        <v>4474</v>
      </c>
      <c r="V2900" s="6" t="s">
        <v>4474</v>
      </c>
      <c r="W2900" s="6" t="s">
        <v>4474</v>
      </c>
      <c r="X2900" s="6" t="s">
        <v>4474</v>
      </c>
      <c r="Y2900" s="6" t="s">
        <v>4474</v>
      </c>
      <c r="Z2900" s="6" t="s">
        <v>4474</v>
      </c>
      <c r="AA2900" s="6" t="s">
        <v>4474</v>
      </c>
      <c r="AB2900" s="6" t="s">
        <v>4474</v>
      </c>
      <c r="AC2900" s="6" t="s">
        <v>4474</v>
      </c>
      <c r="AD2900" s="6" t="s">
        <v>4474</v>
      </c>
      <c r="AF2900" t="e">
        <f t="shared" si="900"/>
        <v>#VALUE!</v>
      </c>
      <c r="AG2900" t="e">
        <f t="shared" si="901"/>
        <v>#VALUE!</v>
      </c>
      <c r="AH2900" t="e">
        <f t="shared" si="902"/>
        <v>#VALUE!</v>
      </c>
      <c r="AI2900" t="e">
        <f t="shared" si="903"/>
        <v>#VALUE!</v>
      </c>
      <c r="AJ2900" t="e">
        <f t="shared" si="904"/>
        <v>#VALUE!</v>
      </c>
      <c r="AK2900" t="e">
        <f t="shared" si="905"/>
        <v>#VALUE!</v>
      </c>
      <c r="AL2900" t="e">
        <f t="shared" si="906"/>
        <v>#VALUE!</v>
      </c>
      <c r="AM2900" t="e">
        <f t="shared" si="907"/>
        <v>#VALUE!</v>
      </c>
      <c r="AN2900" t="e">
        <f t="shared" si="908"/>
        <v>#VALUE!</v>
      </c>
      <c r="AO2900" t="e">
        <f t="shared" si="909"/>
        <v>#VALUE!</v>
      </c>
      <c r="AP2900">
        <f t="shared" si="910"/>
        <v>0</v>
      </c>
      <c r="AQ2900">
        <f t="shared" si="911"/>
        <v>0</v>
      </c>
      <c r="AR2900">
        <f t="shared" si="912"/>
        <v>0</v>
      </c>
      <c r="AS2900">
        <f t="shared" si="913"/>
        <v>0</v>
      </c>
      <c r="AT2900">
        <f t="shared" si="914"/>
        <v>0</v>
      </c>
      <c r="AU2900">
        <f t="shared" si="915"/>
        <v>0</v>
      </c>
      <c r="AV2900">
        <f t="shared" si="916"/>
        <v>0</v>
      </c>
      <c r="AW2900">
        <f t="shared" si="917"/>
        <v>0</v>
      </c>
      <c r="AX2900">
        <f t="shared" si="918"/>
        <v>0</v>
      </c>
      <c r="AY2900">
        <f t="shared" si="919"/>
        <v>0</v>
      </c>
    </row>
    <row r="2901" spans="1:51" x14ac:dyDescent="0.3">
      <c r="A2901" s="1" t="s">
        <v>2895</v>
      </c>
      <c r="B2901" s="2">
        <v>115758905</v>
      </c>
      <c r="C2901" s="3" t="s">
        <v>5338</v>
      </c>
      <c r="D2901" s="5">
        <v>27.808599999999998</v>
      </c>
      <c r="E2901" s="5">
        <v>5.8398060000000003</v>
      </c>
      <c r="F2901" s="3" t="s">
        <v>4480</v>
      </c>
      <c r="G2901" s="3" t="s">
        <v>4491</v>
      </c>
      <c r="H2901" s="3" t="s">
        <v>4492</v>
      </c>
      <c r="I2901" s="3" t="s">
        <v>4493</v>
      </c>
      <c r="J2901" s="3"/>
      <c r="K2901" s="6" t="s">
        <v>4474</v>
      </c>
      <c r="L2901" s="6" t="s">
        <v>4474</v>
      </c>
      <c r="M2901" s="6" t="s">
        <v>4474</v>
      </c>
      <c r="N2901" s="6" t="s">
        <v>4474</v>
      </c>
      <c r="O2901" s="6" t="s">
        <v>4474</v>
      </c>
      <c r="P2901" s="6" t="s">
        <v>4474</v>
      </c>
      <c r="Q2901" s="6" t="s">
        <v>4474</v>
      </c>
      <c r="R2901" s="6" t="s">
        <v>4474</v>
      </c>
      <c r="S2901" s="6" t="s">
        <v>4474</v>
      </c>
      <c r="T2901" s="6" t="s">
        <v>4474</v>
      </c>
      <c r="U2901" s="6" t="s">
        <v>4474</v>
      </c>
      <c r="V2901" s="6" t="s">
        <v>4474</v>
      </c>
      <c r="W2901" s="6" t="s">
        <v>4474</v>
      </c>
      <c r="X2901" s="6" t="s">
        <v>4474</v>
      </c>
      <c r="Y2901" s="6" t="s">
        <v>4474</v>
      </c>
      <c r="Z2901" s="6" t="s">
        <v>4474</v>
      </c>
      <c r="AA2901" s="6" t="s">
        <v>4474</v>
      </c>
      <c r="AB2901" s="6" t="s">
        <v>4474</v>
      </c>
      <c r="AC2901" s="6" t="s">
        <v>4474</v>
      </c>
      <c r="AD2901" s="6" t="s">
        <v>4474</v>
      </c>
      <c r="AF2901" t="e">
        <f t="shared" si="900"/>
        <v>#VALUE!</v>
      </c>
      <c r="AG2901" t="e">
        <f t="shared" si="901"/>
        <v>#VALUE!</v>
      </c>
      <c r="AH2901" t="e">
        <f t="shared" si="902"/>
        <v>#VALUE!</v>
      </c>
      <c r="AI2901" t="e">
        <f t="shared" si="903"/>
        <v>#VALUE!</v>
      </c>
      <c r="AJ2901" t="e">
        <f t="shared" si="904"/>
        <v>#VALUE!</v>
      </c>
      <c r="AK2901" t="e">
        <f t="shared" si="905"/>
        <v>#VALUE!</v>
      </c>
      <c r="AL2901" t="e">
        <f t="shared" si="906"/>
        <v>#VALUE!</v>
      </c>
      <c r="AM2901" t="e">
        <f t="shared" si="907"/>
        <v>#VALUE!</v>
      </c>
      <c r="AN2901" t="e">
        <f t="shared" si="908"/>
        <v>#VALUE!</v>
      </c>
      <c r="AO2901" t="e">
        <f t="shared" si="909"/>
        <v>#VALUE!</v>
      </c>
      <c r="AP2901">
        <f t="shared" si="910"/>
        <v>0</v>
      </c>
      <c r="AQ2901">
        <f t="shared" si="911"/>
        <v>0</v>
      </c>
      <c r="AR2901">
        <f t="shared" si="912"/>
        <v>0</v>
      </c>
      <c r="AS2901">
        <f t="shared" si="913"/>
        <v>0</v>
      </c>
      <c r="AT2901">
        <f t="shared" si="914"/>
        <v>0</v>
      </c>
      <c r="AU2901">
        <f t="shared" si="915"/>
        <v>0</v>
      </c>
      <c r="AV2901">
        <f t="shared" si="916"/>
        <v>0</v>
      </c>
      <c r="AW2901">
        <f t="shared" si="917"/>
        <v>0</v>
      </c>
      <c r="AX2901">
        <f t="shared" si="918"/>
        <v>0</v>
      </c>
      <c r="AY2901">
        <f t="shared" si="919"/>
        <v>0</v>
      </c>
    </row>
    <row r="2902" spans="1:51" x14ac:dyDescent="0.3">
      <c r="A2902" s="1" t="s">
        <v>2896</v>
      </c>
      <c r="B2902" s="2">
        <v>115758906</v>
      </c>
      <c r="C2902" s="3" t="s">
        <v>5338</v>
      </c>
      <c r="D2902" s="5">
        <v>25.23</v>
      </c>
      <c r="E2902" s="7">
        <v>151.38</v>
      </c>
      <c r="F2902" s="3" t="s">
        <v>4480</v>
      </c>
      <c r="G2902" s="3" t="s">
        <v>4491</v>
      </c>
      <c r="H2902" s="3" t="s">
        <v>4492</v>
      </c>
      <c r="I2902" s="3" t="s">
        <v>4493</v>
      </c>
      <c r="J2902" s="3"/>
      <c r="K2902" s="6" t="s">
        <v>4474</v>
      </c>
      <c r="L2902" s="6" t="s">
        <v>4474</v>
      </c>
      <c r="M2902" s="6" t="s">
        <v>4474</v>
      </c>
      <c r="N2902" s="6" t="s">
        <v>4474</v>
      </c>
      <c r="O2902" s="6" t="s">
        <v>4474</v>
      </c>
      <c r="P2902" s="6" t="s">
        <v>4474</v>
      </c>
      <c r="Q2902" s="6" t="s">
        <v>4474</v>
      </c>
      <c r="R2902" s="6" t="s">
        <v>4474</v>
      </c>
      <c r="S2902" s="6" t="s">
        <v>4474</v>
      </c>
      <c r="T2902" s="6" t="s">
        <v>4474</v>
      </c>
      <c r="U2902" s="6" t="s">
        <v>4474</v>
      </c>
      <c r="V2902" s="6" t="s">
        <v>4474</v>
      </c>
      <c r="W2902" s="6" t="s">
        <v>4474</v>
      </c>
      <c r="X2902" s="6" t="s">
        <v>4474</v>
      </c>
      <c r="Y2902" s="6" t="s">
        <v>4474</v>
      </c>
      <c r="Z2902" s="6" t="s">
        <v>4474</v>
      </c>
      <c r="AA2902" s="6" t="s">
        <v>4474</v>
      </c>
      <c r="AB2902" s="6" t="s">
        <v>4474</v>
      </c>
      <c r="AC2902" s="6" t="s">
        <v>4474</v>
      </c>
      <c r="AD2902" s="6" t="s">
        <v>4474</v>
      </c>
      <c r="AF2902" t="e">
        <f t="shared" si="900"/>
        <v>#VALUE!</v>
      </c>
      <c r="AG2902" t="e">
        <f t="shared" si="901"/>
        <v>#VALUE!</v>
      </c>
      <c r="AH2902" t="e">
        <f t="shared" si="902"/>
        <v>#VALUE!</v>
      </c>
      <c r="AI2902" t="e">
        <f t="shared" si="903"/>
        <v>#VALUE!</v>
      </c>
      <c r="AJ2902" t="e">
        <f t="shared" si="904"/>
        <v>#VALUE!</v>
      </c>
      <c r="AK2902" t="e">
        <f t="shared" si="905"/>
        <v>#VALUE!</v>
      </c>
      <c r="AL2902" t="e">
        <f t="shared" si="906"/>
        <v>#VALUE!</v>
      </c>
      <c r="AM2902" t="e">
        <f t="shared" si="907"/>
        <v>#VALUE!</v>
      </c>
      <c r="AN2902" t="e">
        <f t="shared" si="908"/>
        <v>#VALUE!</v>
      </c>
      <c r="AO2902" t="e">
        <f t="shared" si="909"/>
        <v>#VALUE!</v>
      </c>
      <c r="AP2902">
        <f t="shared" si="910"/>
        <v>0</v>
      </c>
      <c r="AQ2902">
        <f t="shared" si="911"/>
        <v>0</v>
      </c>
      <c r="AR2902">
        <f t="shared" si="912"/>
        <v>0</v>
      </c>
      <c r="AS2902">
        <f t="shared" si="913"/>
        <v>0</v>
      </c>
      <c r="AT2902">
        <f t="shared" si="914"/>
        <v>0</v>
      </c>
      <c r="AU2902">
        <f t="shared" si="915"/>
        <v>0</v>
      </c>
      <c r="AV2902">
        <f t="shared" si="916"/>
        <v>0</v>
      </c>
      <c r="AW2902">
        <f t="shared" si="917"/>
        <v>0</v>
      </c>
      <c r="AX2902">
        <f t="shared" si="918"/>
        <v>0</v>
      </c>
      <c r="AY2902">
        <f t="shared" si="919"/>
        <v>0</v>
      </c>
    </row>
    <row r="2903" spans="1:51" x14ac:dyDescent="0.3">
      <c r="A2903" s="1" t="s">
        <v>2897</v>
      </c>
      <c r="B2903" s="2">
        <v>4781455</v>
      </c>
      <c r="C2903" s="3" t="s">
        <v>5335</v>
      </c>
      <c r="D2903" s="5">
        <v>62.61</v>
      </c>
      <c r="E2903" s="5">
        <v>16774.987482060002</v>
      </c>
      <c r="F2903" s="3" t="s">
        <v>4500</v>
      </c>
      <c r="G2903" s="3" t="s">
        <v>4501</v>
      </c>
      <c r="H2903" s="3" t="s">
        <v>4502</v>
      </c>
      <c r="I2903" s="3" t="s">
        <v>4538</v>
      </c>
      <c r="J2903" s="3" t="s">
        <v>4504</v>
      </c>
      <c r="K2903" s="6">
        <v>2228718</v>
      </c>
      <c r="L2903" s="6">
        <v>2148816</v>
      </c>
      <c r="M2903" s="6">
        <v>128934</v>
      </c>
      <c r="N2903" s="6">
        <v>95641</v>
      </c>
      <c r="O2903" s="6">
        <v>58790</v>
      </c>
      <c r="P2903" s="6">
        <v>25834</v>
      </c>
      <c r="Q2903" s="6">
        <v>-78996</v>
      </c>
      <c r="R2903" s="6">
        <v>-124775</v>
      </c>
      <c r="S2903" s="6">
        <v>689209</v>
      </c>
      <c r="T2903" s="6">
        <v>672931</v>
      </c>
      <c r="U2903" s="6">
        <v>570458</v>
      </c>
      <c r="V2903" s="6">
        <v>570073</v>
      </c>
      <c r="W2903" s="6">
        <v>2181351</v>
      </c>
      <c r="X2903" s="6">
        <v>2143918</v>
      </c>
      <c r="Y2903" s="6">
        <v>1523459</v>
      </c>
      <c r="Z2903" s="6">
        <v>1481294</v>
      </c>
      <c r="AA2903" s="6">
        <v>1220599</v>
      </c>
      <c r="AB2903" s="6">
        <v>1244341</v>
      </c>
      <c r="AC2903" s="6">
        <v>267845000</v>
      </c>
      <c r="AD2903" s="6">
        <v>265181000</v>
      </c>
      <c r="AF2903">
        <f t="shared" si="900"/>
        <v>-3.6214254377218522E-2</v>
      </c>
      <c r="AG2903">
        <f t="shared" si="901"/>
        <v>-5.8199520690623431E-2</v>
      </c>
      <c r="AH2903">
        <f t="shared" si="902"/>
        <v>0.26151591376170091</v>
      </c>
      <c r="AI2903">
        <f t="shared" si="903"/>
        <v>0.26590242723835522</v>
      </c>
      <c r="AJ2903">
        <f t="shared" si="904"/>
        <v>1.2481240767852506</v>
      </c>
      <c r="AK2903">
        <f t="shared" si="905"/>
        <v>1.1904244897499963</v>
      </c>
      <c r="AL2903">
        <f t="shared" si="906"/>
        <v>2.637839331849072E-2</v>
      </c>
      <c r="AM2903">
        <f t="shared" si="907"/>
        <v>1.2022434680307666E-2</v>
      </c>
      <c r="AN2903">
        <f t="shared" si="908"/>
        <v>1.0217145246225847</v>
      </c>
      <c r="AO2903">
        <f t="shared" si="909"/>
        <v>1.0022846023028866</v>
      </c>
      <c r="AP2903">
        <f t="shared" si="910"/>
        <v>0</v>
      </c>
      <c r="AQ2903">
        <f t="shared" si="911"/>
        <v>1</v>
      </c>
      <c r="AR2903">
        <f t="shared" si="912"/>
        <v>1</v>
      </c>
      <c r="AS2903">
        <f t="shared" si="913"/>
        <v>1</v>
      </c>
      <c r="AT2903">
        <f t="shared" si="914"/>
        <v>1</v>
      </c>
      <c r="AU2903">
        <f t="shared" si="915"/>
        <v>1</v>
      </c>
      <c r="AV2903">
        <f t="shared" si="916"/>
        <v>1</v>
      </c>
      <c r="AW2903">
        <f t="shared" si="917"/>
        <v>1</v>
      </c>
      <c r="AX2903">
        <f t="shared" si="918"/>
        <v>0</v>
      </c>
      <c r="AY2903">
        <f t="shared" si="919"/>
        <v>7</v>
      </c>
    </row>
    <row r="2904" spans="1:51" x14ac:dyDescent="0.3">
      <c r="A2904" s="1" t="s">
        <v>2898</v>
      </c>
      <c r="B2904" s="2">
        <v>27820225</v>
      </c>
      <c r="C2904" s="3" t="s">
        <v>5336</v>
      </c>
      <c r="D2904" s="5">
        <v>30.76</v>
      </c>
      <c r="E2904" s="5">
        <v>167.24221227999999</v>
      </c>
      <c r="F2904" s="3" t="s">
        <v>4470</v>
      </c>
      <c r="G2904" s="3" t="s">
        <v>4512</v>
      </c>
      <c r="H2904" s="3" t="s">
        <v>4522</v>
      </c>
      <c r="I2904" s="3" t="s">
        <v>4557</v>
      </c>
      <c r="J2904" s="3" t="s">
        <v>4947</v>
      </c>
      <c r="K2904" s="6">
        <v>292000.39</v>
      </c>
      <c r="L2904" s="6">
        <v>275928.49300000002</v>
      </c>
      <c r="M2904" s="6">
        <v>36204.271999999997</v>
      </c>
      <c r="N2904" s="6">
        <v>25165.867999999999</v>
      </c>
      <c r="O2904" s="6">
        <v>27584.252</v>
      </c>
      <c r="P2904" s="6">
        <v>16718.524000000001</v>
      </c>
      <c r="Q2904" s="6">
        <v>-32408.624</v>
      </c>
      <c r="R2904" s="6">
        <v>-29767.554</v>
      </c>
      <c r="S2904" s="6">
        <v>21324.127</v>
      </c>
      <c r="T2904" s="6">
        <v>16502.989000000001</v>
      </c>
      <c r="U2904" s="6">
        <v>26801.811000000002</v>
      </c>
      <c r="V2904" s="6">
        <v>22406.516</v>
      </c>
      <c r="W2904" s="6">
        <v>438488.60399999999</v>
      </c>
      <c r="X2904" s="6">
        <v>422403.25099999999</v>
      </c>
      <c r="Y2904" s="6">
        <v>119795.334</v>
      </c>
      <c r="Z2904" s="6">
        <v>113870.43799999999</v>
      </c>
      <c r="AA2904" s="6">
        <v>67559</v>
      </c>
      <c r="AB2904" s="6">
        <v>71658</v>
      </c>
      <c r="AC2904" s="6">
        <v>5215709</v>
      </c>
      <c r="AD2904" s="6">
        <v>4987268</v>
      </c>
      <c r="AF2904">
        <f t="shared" si="900"/>
        <v>-7.3909843276109402E-2</v>
      </c>
      <c r="AG2904">
        <f t="shared" si="901"/>
        <v>-7.0471886590664529E-2</v>
      </c>
      <c r="AH2904">
        <f t="shared" si="902"/>
        <v>6.1123164331997104E-2</v>
      </c>
      <c r="AI2904">
        <f t="shared" si="903"/>
        <v>5.3045320903555265E-2</v>
      </c>
      <c r="AJ2904">
        <f t="shared" si="904"/>
        <v>1.7731957844254651</v>
      </c>
      <c r="AK2904">
        <f t="shared" si="905"/>
        <v>1.5890820006140276</v>
      </c>
      <c r="AL2904">
        <f t="shared" si="906"/>
        <v>9.4466490267358885E-2</v>
      </c>
      <c r="AM2904">
        <f t="shared" si="907"/>
        <v>6.0590060193602406E-2</v>
      </c>
      <c r="AN2904">
        <f t="shared" si="908"/>
        <v>0.66592469527440679</v>
      </c>
      <c r="AO2904">
        <f t="shared" si="909"/>
        <v>0.65323477588480972</v>
      </c>
      <c r="AP2904">
        <f t="shared" si="910"/>
        <v>0</v>
      </c>
      <c r="AQ2904">
        <f t="shared" si="911"/>
        <v>1</v>
      </c>
      <c r="AR2904">
        <f t="shared" si="912"/>
        <v>0</v>
      </c>
      <c r="AS2904">
        <f t="shared" si="913"/>
        <v>1</v>
      </c>
      <c r="AT2904">
        <f t="shared" si="914"/>
        <v>0</v>
      </c>
      <c r="AU2904">
        <f t="shared" si="915"/>
        <v>1</v>
      </c>
      <c r="AV2904">
        <f t="shared" si="916"/>
        <v>1</v>
      </c>
      <c r="AW2904">
        <f t="shared" si="917"/>
        <v>1</v>
      </c>
      <c r="AX2904">
        <f t="shared" si="918"/>
        <v>0</v>
      </c>
      <c r="AY2904">
        <f t="shared" si="919"/>
        <v>5</v>
      </c>
    </row>
    <row r="2905" spans="1:51" x14ac:dyDescent="0.3">
      <c r="A2905" s="1" t="s">
        <v>2899</v>
      </c>
      <c r="B2905" s="2">
        <v>27664129</v>
      </c>
      <c r="C2905" s="3" t="s">
        <v>5335</v>
      </c>
      <c r="D2905" s="5">
        <v>71.86</v>
      </c>
      <c r="E2905" s="5">
        <v>5105.8368897399996</v>
      </c>
      <c r="F2905" s="3" t="s">
        <v>4470</v>
      </c>
      <c r="G2905" s="3" t="s">
        <v>4471</v>
      </c>
      <c r="H2905" s="3" t="s">
        <v>4489</v>
      </c>
      <c r="I2905" s="3" t="s">
        <v>4489</v>
      </c>
      <c r="J2905" s="3" t="s">
        <v>4495</v>
      </c>
      <c r="K2905" s="6" t="s">
        <v>4474</v>
      </c>
      <c r="L2905" s="6" t="s">
        <v>4474</v>
      </c>
      <c r="M2905" s="6" t="s">
        <v>4474</v>
      </c>
      <c r="N2905" s="6" t="s">
        <v>4474</v>
      </c>
      <c r="O2905" s="6">
        <v>-240506</v>
      </c>
      <c r="P2905" s="6">
        <v>-202958</v>
      </c>
      <c r="Q2905" s="6">
        <v>-224285</v>
      </c>
      <c r="R2905" s="6">
        <v>-173585</v>
      </c>
      <c r="S2905" s="6">
        <v>-153273</v>
      </c>
      <c r="T2905" s="6">
        <v>-130437</v>
      </c>
      <c r="U2905" s="6" t="s">
        <v>4474</v>
      </c>
      <c r="V2905" s="6" t="s">
        <v>4474</v>
      </c>
      <c r="W2905" s="6">
        <v>1188858</v>
      </c>
      <c r="X2905" s="6">
        <v>675230</v>
      </c>
      <c r="Y2905" s="6">
        <v>1179675</v>
      </c>
      <c r="Z2905" s="6">
        <v>666258</v>
      </c>
      <c r="AA2905" s="6">
        <v>51132</v>
      </c>
      <c r="AB2905" s="6">
        <v>38192</v>
      </c>
      <c r="AC2905" s="6">
        <v>70930634</v>
      </c>
      <c r="AD2905" s="6">
        <v>64719982</v>
      </c>
      <c r="AF2905">
        <f t="shared" si="900"/>
        <v>-0.18865583610490066</v>
      </c>
      <c r="AG2905">
        <f t="shared" si="901"/>
        <v>-0.25707536691201516</v>
      </c>
      <c r="AH2905" t="e">
        <f t="shared" si="902"/>
        <v>#VALUE!</v>
      </c>
      <c r="AI2905" t="e">
        <f t="shared" si="903"/>
        <v>#VALUE!</v>
      </c>
      <c r="AJ2905">
        <f t="shared" si="904"/>
        <v>23.071168739732457</v>
      </c>
      <c r="AK2905">
        <f t="shared" si="905"/>
        <v>17.444962295768747</v>
      </c>
      <c r="AL2905" t="e">
        <f t="shared" si="906"/>
        <v>#VALUE!</v>
      </c>
      <c r="AM2905" t="e">
        <f t="shared" si="907"/>
        <v>#VALUE!</v>
      </c>
      <c r="AN2905" t="e">
        <f t="shared" si="908"/>
        <v>#VALUE!</v>
      </c>
      <c r="AO2905" t="e">
        <f t="shared" si="909"/>
        <v>#VALUE!</v>
      </c>
      <c r="AP2905">
        <f t="shared" si="910"/>
        <v>0</v>
      </c>
      <c r="AQ2905">
        <f t="shared" si="911"/>
        <v>0</v>
      </c>
      <c r="AR2905">
        <f t="shared" si="912"/>
        <v>1</v>
      </c>
      <c r="AS2905">
        <f t="shared" si="913"/>
        <v>1</v>
      </c>
      <c r="AT2905">
        <f t="shared" si="914"/>
        <v>0</v>
      </c>
      <c r="AU2905">
        <f t="shared" si="915"/>
        <v>1</v>
      </c>
      <c r="AV2905">
        <f t="shared" si="916"/>
        <v>0</v>
      </c>
      <c r="AW2905">
        <f t="shared" si="917"/>
        <v>0</v>
      </c>
      <c r="AX2905">
        <f t="shared" si="918"/>
        <v>0</v>
      </c>
      <c r="AY2905">
        <f t="shared" si="919"/>
        <v>3</v>
      </c>
    </row>
    <row r="2906" spans="1:51" x14ac:dyDescent="0.3">
      <c r="A2906" s="1" t="s">
        <v>2900</v>
      </c>
      <c r="B2906" s="2">
        <v>5721505</v>
      </c>
      <c r="C2906" s="3" t="s">
        <v>5337</v>
      </c>
      <c r="D2906" s="5">
        <v>12.27</v>
      </c>
      <c r="E2906" s="5">
        <v>2619.9193817400001</v>
      </c>
      <c r="F2906" s="3" t="s">
        <v>4480</v>
      </c>
      <c r="G2906" s="3" t="s">
        <v>4491</v>
      </c>
      <c r="H2906" s="3" t="s">
        <v>4492</v>
      </c>
      <c r="I2906" s="3" t="s">
        <v>4493</v>
      </c>
      <c r="J2906" s="3" t="s">
        <v>4553</v>
      </c>
      <c r="K2906" s="6">
        <v>227251.726</v>
      </c>
      <c r="L2906" s="6">
        <v>225772.579</v>
      </c>
      <c r="M2906" s="6" t="s">
        <v>4474</v>
      </c>
      <c r="N2906" s="6" t="s">
        <v>4474</v>
      </c>
      <c r="O2906" s="6">
        <v>183719.47099999999</v>
      </c>
      <c r="P2906" s="6">
        <v>182686.40100000001</v>
      </c>
      <c r="Q2906" s="6">
        <v>555649.23400000005</v>
      </c>
      <c r="R2906" s="6">
        <v>324327.29700000002</v>
      </c>
      <c r="S2906" s="6">
        <v>158281.74100000001</v>
      </c>
      <c r="T2906" s="6">
        <v>132662.234</v>
      </c>
      <c r="U2906" s="6" t="s">
        <v>4474</v>
      </c>
      <c r="V2906" s="6" t="s">
        <v>4474</v>
      </c>
      <c r="W2906" s="6">
        <v>4917852.3629999999</v>
      </c>
      <c r="X2906" s="6">
        <v>4917852.3629999999</v>
      </c>
      <c r="Y2906" s="6">
        <v>135866.76699999999</v>
      </c>
      <c r="Z2906" s="6">
        <v>135866.76699999999</v>
      </c>
      <c r="AA2906" s="6">
        <v>2008472</v>
      </c>
      <c r="AB2906" s="6">
        <v>2008472</v>
      </c>
      <c r="AC2906" s="6">
        <v>213522362</v>
      </c>
      <c r="AD2906" s="6">
        <v>213522362</v>
      </c>
      <c r="AF2906">
        <f t="shared" si="900"/>
        <v>0.11298615594491772</v>
      </c>
      <c r="AG2906">
        <f t="shared" si="901"/>
        <v>6.5948969806436622E-2</v>
      </c>
      <c r="AH2906" t="e">
        <f t="shared" si="902"/>
        <v>#VALUE!</v>
      </c>
      <c r="AI2906" t="e">
        <f t="shared" si="903"/>
        <v>#VALUE!</v>
      </c>
      <c r="AJ2906">
        <f t="shared" si="904"/>
        <v>6.7646831521674181E-2</v>
      </c>
      <c r="AK2906">
        <f t="shared" si="905"/>
        <v>6.7646831521674181E-2</v>
      </c>
      <c r="AL2906">
        <f t="shared" si="906"/>
        <v>0.80844037681808412</v>
      </c>
      <c r="AM2906">
        <f t="shared" si="907"/>
        <v>0.80916115592584881</v>
      </c>
      <c r="AN2906">
        <f t="shared" si="908"/>
        <v>4.620954620552524E-2</v>
      </c>
      <c r="AO2906">
        <f t="shared" si="909"/>
        <v>4.5908775281385976E-2</v>
      </c>
      <c r="AP2906">
        <f t="shared" si="910"/>
        <v>1</v>
      </c>
      <c r="AQ2906">
        <f t="shared" si="911"/>
        <v>1</v>
      </c>
      <c r="AR2906">
        <f t="shared" si="912"/>
        <v>1</v>
      </c>
      <c r="AS2906">
        <f t="shared" si="913"/>
        <v>0</v>
      </c>
      <c r="AT2906">
        <f t="shared" si="914"/>
        <v>0</v>
      </c>
      <c r="AU2906">
        <f t="shared" si="915"/>
        <v>0</v>
      </c>
      <c r="AV2906">
        <f t="shared" si="916"/>
        <v>0</v>
      </c>
      <c r="AW2906">
        <f t="shared" si="917"/>
        <v>1</v>
      </c>
      <c r="AX2906">
        <f t="shared" si="918"/>
        <v>0</v>
      </c>
      <c r="AY2906">
        <f t="shared" si="919"/>
        <v>4</v>
      </c>
    </row>
    <row r="2907" spans="1:51" x14ac:dyDescent="0.3">
      <c r="A2907" s="1" t="s">
        <v>2901</v>
      </c>
      <c r="B2907" s="2">
        <v>5728952</v>
      </c>
      <c r="C2907" s="3" t="s">
        <v>5337</v>
      </c>
      <c r="D2907" s="5">
        <v>13.62</v>
      </c>
      <c r="E2907" s="5">
        <v>244.49719632</v>
      </c>
      <c r="F2907" s="3" t="s">
        <v>4480</v>
      </c>
      <c r="G2907" s="3" t="s">
        <v>4491</v>
      </c>
      <c r="H2907" s="3" t="s">
        <v>4492</v>
      </c>
      <c r="I2907" s="3" t="s">
        <v>4493</v>
      </c>
      <c r="J2907" s="3" t="s">
        <v>4494</v>
      </c>
      <c r="K2907" s="6" t="s">
        <v>4474</v>
      </c>
      <c r="L2907" s="6" t="s">
        <v>4474</v>
      </c>
      <c r="M2907" s="6" t="s">
        <v>4474</v>
      </c>
      <c r="N2907" s="6" t="s">
        <v>4474</v>
      </c>
      <c r="O2907" s="6" t="s">
        <v>4474</v>
      </c>
      <c r="P2907" s="6" t="s">
        <v>4474</v>
      </c>
      <c r="Q2907" s="6" t="s">
        <v>4474</v>
      </c>
      <c r="R2907" s="6" t="s">
        <v>4474</v>
      </c>
      <c r="S2907" s="6" t="s">
        <v>4474</v>
      </c>
      <c r="T2907" s="6" t="s">
        <v>4474</v>
      </c>
      <c r="U2907" s="6" t="s">
        <v>4474</v>
      </c>
      <c r="V2907" s="6" t="s">
        <v>4474</v>
      </c>
      <c r="W2907" s="6" t="s">
        <v>4474</v>
      </c>
      <c r="X2907" s="6" t="s">
        <v>4474</v>
      </c>
      <c r="Y2907" s="6" t="s">
        <v>4474</v>
      </c>
      <c r="Z2907" s="6" t="s">
        <v>4474</v>
      </c>
      <c r="AA2907" s="6" t="s">
        <v>4474</v>
      </c>
      <c r="AB2907" s="6" t="s">
        <v>4474</v>
      </c>
      <c r="AC2907" s="6" t="s">
        <v>4474</v>
      </c>
      <c r="AD2907" s="6" t="s">
        <v>4474</v>
      </c>
      <c r="AF2907" t="e">
        <f t="shared" si="900"/>
        <v>#VALUE!</v>
      </c>
      <c r="AG2907" t="e">
        <f t="shared" si="901"/>
        <v>#VALUE!</v>
      </c>
      <c r="AH2907" t="e">
        <f t="shared" si="902"/>
        <v>#VALUE!</v>
      </c>
      <c r="AI2907" t="e">
        <f t="shared" si="903"/>
        <v>#VALUE!</v>
      </c>
      <c r="AJ2907" t="e">
        <f t="shared" si="904"/>
        <v>#VALUE!</v>
      </c>
      <c r="AK2907" t="e">
        <f t="shared" si="905"/>
        <v>#VALUE!</v>
      </c>
      <c r="AL2907" t="e">
        <f t="shared" si="906"/>
        <v>#VALUE!</v>
      </c>
      <c r="AM2907" t="e">
        <f t="shared" si="907"/>
        <v>#VALUE!</v>
      </c>
      <c r="AN2907" t="e">
        <f t="shared" si="908"/>
        <v>#VALUE!</v>
      </c>
      <c r="AO2907" t="e">
        <f t="shared" si="909"/>
        <v>#VALUE!</v>
      </c>
      <c r="AP2907">
        <f t="shared" si="910"/>
        <v>0</v>
      </c>
      <c r="AQ2907">
        <f t="shared" si="911"/>
        <v>0</v>
      </c>
      <c r="AR2907">
        <f t="shared" si="912"/>
        <v>0</v>
      </c>
      <c r="AS2907">
        <f t="shared" si="913"/>
        <v>0</v>
      </c>
      <c r="AT2907">
        <f t="shared" si="914"/>
        <v>0</v>
      </c>
      <c r="AU2907">
        <f t="shared" si="915"/>
        <v>0</v>
      </c>
      <c r="AV2907">
        <f t="shared" si="916"/>
        <v>0</v>
      </c>
      <c r="AW2907">
        <f t="shared" si="917"/>
        <v>0</v>
      </c>
      <c r="AX2907">
        <f t="shared" si="918"/>
        <v>0</v>
      </c>
      <c r="AY2907">
        <f t="shared" si="919"/>
        <v>0</v>
      </c>
    </row>
    <row r="2908" spans="1:51" x14ac:dyDescent="0.3">
      <c r="A2908" s="1" t="s">
        <v>2902</v>
      </c>
      <c r="B2908" s="2">
        <v>5721308</v>
      </c>
      <c r="C2908" s="3" t="s">
        <v>5337</v>
      </c>
      <c r="D2908" s="5">
        <v>11.26</v>
      </c>
      <c r="E2908" s="5">
        <v>3366.6543339200002</v>
      </c>
      <c r="F2908" s="3" t="s">
        <v>4480</v>
      </c>
      <c r="G2908" s="3" t="s">
        <v>4491</v>
      </c>
      <c r="H2908" s="3" t="s">
        <v>4492</v>
      </c>
      <c r="I2908" s="3" t="s">
        <v>4493</v>
      </c>
      <c r="J2908" s="3"/>
      <c r="K2908" s="6">
        <v>272874.23499999999</v>
      </c>
      <c r="L2908" s="6">
        <v>271742.88900000002</v>
      </c>
      <c r="M2908" s="6" t="s">
        <v>4474</v>
      </c>
      <c r="N2908" s="6" t="s">
        <v>4474</v>
      </c>
      <c r="O2908" s="6">
        <v>223345.95600000001</v>
      </c>
      <c r="P2908" s="6">
        <v>222647.57</v>
      </c>
      <c r="Q2908" s="6">
        <v>570976.59499999997</v>
      </c>
      <c r="R2908" s="6">
        <v>309341.08</v>
      </c>
      <c r="S2908" s="6">
        <v>159991.098</v>
      </c>
      <c r="T2908" s="6" t="s">
        <v>4474</v>
      </c>
      <c r="U2908" s="6">
        <v>2472620.1710000001</v>
      </c>
      <c r="V2908" s="6">
        <v>2472620.1710000001</v>
      </c>
      <c r="W2908" s="6">
        <v>6276688.8890000004</v>
      </c>
      <c r="X2908" s="6">
        <v>6276688.8890000004</v>
      </c>
      <c r="Y2908" s="6">
        <v>147876.712</v>
      </c>
      <c r="Z2908" s="6">
        <v>147876.712</v>
      </c>
      <c r="AA2908" s="6">
        <v>98754</v>
      </c>
      <c r="AB2908" s="6">
        <v>98754</v>
      </c>
      <c r="AC2908" s="6">
        <v>298992392</v>
      </c>
      <c r="AD2908" s="6">
        <v>298992392</v>
      </c>
      <c r="AF2908">
        <f t="shared" si="900"/>
        <v>9.0967802466782405E-2</v>
      </c>
      <c r="AG2908">
        <f t="shared" si="901"/>
        <v>4.9284118660417486E-2</v>
      </c>
      <c r="AH2908">
        <f t="shared" si="902"/>
        <v>0.39393702869889047</v>
      </c>
      <c r="AI2908">
        <f t="shared" si="903"/>
        <v>0.39393702869889047</v>
      </c>
      <c r="AJ2908">
        <f t="shared" si="904"/>
        <v>1.4974250359479109</v>
      </c>
      <c r="AK2908">
        <f t="shared" si="905"/>
        <v>1.4974250359479109</v>
      </c>
      <c r="AL2908">
        <f t="shared" si="906"/>
        <v>0.81849411689601259</v>
      </c>
      <c r="AM2908">
        <f t="shared" si="907"/>
        <v>0.81933172499685902</v>
      </c>
      <c r="AN2908">
        <f t="shared" si="908"/>
        <v>4.3474232963532179E-2</v>
      </c>
      <c r="AO2908">
        <f t="shared" si="909"/>
        <v>4.3293987292604842E-2</v>
      </c>
      <c r="AP2908">
        <f t="shared" si="910"/>
        <v>1</v>
      </c>
      <c r="AQ2908">
        <f t="shared" si="911"/>
        <v>1</v>
      </c>
      <c r="AR2908">
        <f t="shared" si="912"/>
        <v>1</v>
      </c>
      <c r="AS2908">
        <f t="shared" si="913"/>
        <v>0</v>
      </c>
      <c r="AT2908">
        <f t="shared" si="914"/>
        <v>0</v>
      </c>
      <c r="AU2908">
        <f t="shared" si="915"/>
        <v>0</v>
      </c>
      <c r="AV2908">
        <f t="shared" si="916"/>
        <v>0</v>
      </c>
      <c r="AW2908">
        <f t="shared" si="917"/>
        <v>1</v>
      </c>
      <c r="AX2908">
        <f t="shared" si="918"/>
        <v>0</v>
      </c>
      <c r="AY2908">
        <f t="shared" si="919"/>
        <v>4</v>
      </c>
    </row>
    <row r="2909" spans="1:51" x14ac:dyDescent="0.3">
      <c r="A2909" s="1" t="s">
        <v>2903</v>
      </c>
      <c r="B2909" s="2">
        <v>5721409</v>
      </c>
      <c r="C2909" s="3" t="s">
        <v>5337</v>
      </c>
      <c r="D2909" s="7">
        <v>11.95</v>
      </c>
      <c r="E2909" s="5">
        <v>138.50486175</v>
      </c>
      <c r="F2909" s="3" t="s">
        <v>4480</v>
      </c>
      <c r="G2909" s="3" t="s">
        <v>4491</v>
      </c>
      <c r="H2909" s="3" t="s">
        <v>4492</v>
      </c>
      <c r="I2909" s="3" t="s">
        <v>4493</v>
      </c>
      <c r="J2909" s="3"/>
      <c r="K2909" s="6">
        <v>9396.1970000000001</v>
      </c>
      <c r="L2909" s="6">
        <v>9442.884</v>
      </c>
      <c r="M2909" s="6" t="s">
        <v>4474</v>
      </c>
      <c r="N2909" s="6" t="s">
        <v>4474</v>
      </c>
      <c r="O2909" s="6">
        <v>7810.1679999999997</v>
      </c>
      <c r="P2909" s="6">
        <v>7859.84</v>
      </c>
      <c r="Q2909" s="6">
        <v>11269.143</v>
      </c>
      <c r="R2909" s="6">
        <v>9903.0069999999996</v>
      </c>
      <c r="S2909" s="6">
        <v>10815.258</v>
      </c>
      <c r="T2909" s="6">
        <v>12484.612999999999</v>
      </c>
      <c r="U2909" s="6" t="s">
        <v>4474</v>
      </c>
      <c r="V2909" s="6" t="s">
        <v>4474</v>
      </c>
      <c r="W2909" s="6">
        <v>239724.027</v>
      </c>
      <c r="X2909" s="6">
        <v>239724.027</v>
      </c>
      <c r="Y2909" s="6">
        <v>2168.3159999999998</v>
      </c>
      <c r="Z2909" s="6">
        <v>2168.3159999999998</v>
      </c>
      <c r="AA2909" s="6">
        <v>5287</v>
      </c>
      <c r="AB2909" s="6">
        <v>5287</v>
      </c>
      <c r="AC2909" s="6">
        <v>11590366</v>
      </c>
      <c r="AD2909" s="6">
        <v>11590366</v>
      </c>
      <c r="AF2909">
        <f t="shared" si="900"/>
        <v>4.7008817351462229E-2</v>
      </c>
      <c r="AG2909">
        <f t="shared" si="901"/>
        <v>4.1310031055001424E-2</v>
      </c>
      <c r="AH2909" t="e">
        <f t="shared" si="902"/>
        <v>#VALUE!</v>
      </c>
      <c r="AI2909" t="e">
        <f t="shared" si="903"/>
        <v>#VALUE!</v>
      </c>
      <c r="AJ2909">
        <f t="shared" si="904"/>
        <v>0.41012218649517679</v>
      </c>
      <c r="AK2909">
        <f t="shared" si="905"/>
        <v>0.41012218649517679</v>
      </c>
      <c r="AL2909">
        <f t="shared" si="906"/>
        <v>0.83120522058019852</v>
      </c>
      <c r="AM2909">
        <f t="shared" si="907"/>
        <v>0.83235587771701947</v>
      </c>
      <c r="AN2909">
        <f t="shared" si="908"/>
        <v>3.9195891699249655E-2</v>
      </c>
      <c r="AO2909">
        <f t="shared" si="909"/>
        <v>3.9390644810084058E-2</v>
      </c>
      <c r="AP2909">
        <f t="shared" si="910"/>
        <v>1</v>
      </c>
      <c r="AQ2909">
        <f t="shared" si="911"/>
        <v>1</v>
      </c>
      <c r="AR2909">
        <f t="shared" si="912"/>
        <v>1</v>
      </c>
      <c r="AS2909">
        <f t="shared" si="913"/>
        <v>0</v>
      </c>
      <c r="AT2909">
        <f t="shared" si="914"/>
        <v>0</v>
      </c>
      <c r="AU2909">
        <f t="shared" si="915"/>
        <v>0</v>
      </c>
      <c r="AV2909">
        <f t="shared" si="916"/>
        <v>0</v>
      </c>
      <c r="AW2909">
        <f t="shared" si="917"/>
        <v>0</v>
      </c>
      <c r="AX2909">
        <f t="shared" si="918"/>
        <v>0</v>
      </c>
      <c r="AY2909">
        <f t="shared" si="919"/>
        <v>3</v>
      </c>
    </row>
    <row r="2910" spans="1:51" x14ac:dyDescent="0.3">
      <c r="A2910" s="1" t="s">
        <v>2904</v>
      </c>
      <c r="B2910" s="2">
        <v>5721298</v>
      </c>
      <c r="C2910" s="3" t="s">
        <v>5337</v>
      </c>
      <c r="D2910" s="5">
        <v>12.53</v>
      </c>
      <c r="E2910" s="5">
        <v>595.60583152000004</v>
      </c>
      <c r="F2910" s="3" t="s">
        <v>4480</v>
      </c>
      <c r="G2910" s="3" t="s">
        <v>4491</v>
      </c>
      <c r="H2910" s="3" t="s">
        <v>4492</v>
      </c>
      <c r="I2910" s="3" t="s">
        <v>4493</v>
      </c>
      <c r="J2910" s="3" t="s">
        <v>4494</v>
      </c>
      <c r="K2910" s="6">
        <v>46541.076000000001</v>
      </c>
      <c r="L2910" s="6">
        <v>46357.11</v>
      </c>
      <c r="M2910" s="6" t="s">
        <v>4474</v>
      </c>
      <c r="N2910" s="6" t="s">
        <v>4474</v>
      </c>
      <c r="O2910" s="6">
        <v>37432.021000000001</v>
      </c>
      <c r="P2910" s="6">
        <v>37169.928999999996</v>
      </c>
      <c r="Q2910" s="6">
        <v>40417.760999999999</v>
      </c>
      <c r="R2910" s="6">
        <v>13399.341</v>
      </c>
      <c r="S2910" s="6">
        <v>26674.894</v>
      </c>
      <c r="T2910" s="6">
        <v>29972.703000000001</v>
      </c>
      <c r="U2910" s="6">
        <v>395728.51500000001</v>
      </c>
      <c r="V2910" s="6">
        <v>395728.51500000001</v>
      </c>
      <c r="W2910" s="6">
        <v>1065759.737</v>
      </c>
      <c r="X2910" s="6">
        <v>1065759.737</v>
      </c>
      <c r="Y2910" s="6">
        <v>10772.34</v>
      </c>
      <c r="Z2910" s="6">
        <v>10772.34</v>
      </c>
      <c r="AA2910" s="6">
        <v>36811</v>
      </c>
      <c r="AB2910" s="6">
        <v>36811</v>
      </c>
      <c r="AC2910" s="6">
        <v>47520333</v>
      </c>
      <c r="AD2910" s="6">
        <v>47520333</v>
      </c>
      <c r="AF2910">
        <f t="shared" si="900"/>
        <v>3.7923895599369976E-2</v>
      </c>
      <c r="AG2910">
        <f t="shared" si="901"/>
        <v>1.2572571973602341E-2</v>
      </c>
      <c r="AH2910">
        <f t="shared" si="902"/>
        <v>0.3713111888744583</v>
      </c>
      <c r="AI2910">
        <f t="shared" si="903"/>
        <v>0.3713111888744583</v>
      </c>
      <c r="AJ2910">
        <f t="shared" si="904"/>
        <v>0.29263915677379043</v>
      </c>
      <c r="AK2910">
        <f t="shared" si="905"/>
        <v>0.29263915677379043</v>
      </c>
      <c r="AL2910">
        <f t="shared" si="906"/>
        <v>0.80427923497084597</v>
      </c>
      <c r="AM2910">
        <f t="shared" si="907"/>
        <v>0.80181721854533206</v>
      </c>
      <c r="AN2910">
        <f t="shared" si="908"/>
        <v>4.3669388497456441E-2</v>
      </c>
      <c r="AO2910">
        <f t="shared" si="909"/>
        <v>4.34967736072394E-2</v>
      </c>
      <c r="AP2910">
        <f t="shared" si="910"/>
        <v>1</v>
      </c>
      <c r="AQ2910">
        <f t="shared" si="911"/>
        <v>1</v>
      </c>
      <c r="AR2910">
        <f t="shared" si="912"/>
        <v>1</v>
      </c>
      <c r="AS2910">
        <f t="shared" si="913"/>
        <v>0</v>
      </c>
      <c r="AT2910">
        <f t="shared" si="914"/>
        <v>0</v>
      </c>
      <c r="AU2910">
        <f t="shared" si="915"/>
        <v>0</v>
      </c>
      <c r="AV2910">
        <f t="shared" si="916"/>
        <v>1</v>
      </c>
      <c r="AW2910">
        <f t="shared" si="917"/>
        <v>1</v>
      </c>
      <c r="AX2910">
        <f t="shared" si="918"/>
        <v>0</v>
      </c>
      <c r="AY2910">
        <f t="shared" si="919"/>
        <v>5</v>
      </c>
    </row>
    <row r="2911" spans="1:51" x14ac:dyDescent="0.3">
      <c r="A2911" s="1" t="s">
        <v>2905</v>
      </c>
      <c r="B2911" s="2">
        <v>5720661</v>
      </c>
      <c r="C2911" s="3" t="s">
        <v>5337</v>
      </c>
      <c r="D2911" s="5">
        <v>8.42</v>
      </c>
      <c r="E2911" s="5">
        <v>278.77101032000002</v>
      </c>
      <c r="F2911" s="3" t="s">
        <v>4480</v>
      </c>
      <c r="G2911" s="3" t="s">
        <v>4491</v>
      </c>
      <c r="H2911" s="3" t="s">
        <v>4492</v>
      </c>
      <c r="I2911" s="3" t="s">
        <v>4493</v>
      </c>
      <c r="J2911" s="3" t="s">
        <v>4494</v>
      </c>
      <c r="K2911" s="6">
        <v>13178.868</v>
      </c>
      <c r="L2911" s="6">
        <v>13127.134</v>
      </c>
      <c r="M2911" s="6" t="s">
        <v>4474</v>
      </c>
      <c r="N2911" s="6" t="s">
        <v>4474</v>
      </c>
      <c r="O2911" s="6">
        <v>11551.053</v>
      </c>
      <c r="P2911" s="6">
        <v>11489.475</v>
      </c>
      <c r="Q2911" s="6">
        <v>17534.948</v>
      </c>
      <c r="R2911" s="6">
        <v>10165.629999999999</v>
      </c>
      <c r="S2911" s="6" t="s">
        <v>4474</v>
      </c>
      <c r="T2911" s="6" t="s">
        <v>4474</v>
      </c>
      <c r="U2911" s="6" t="s">
        <v>4474</v>
      </c>
      <c r="V2911" s="6" t="s">
        <v>4474</v>
      </c>
      <c r="W2911" s="6">
        <v>312326.424</v>
      </c>
      <c r="X2911" s="6">
        <v>312326.424</v>
      </c>
      <c r="Y2911" s="6">
        <v>3335.2139999999999</v>
      </c>
      <c r="Z2911" s="6">
        <v>3335.2139999999999</v>
      </c>
      <c r="AA2911" s="6">
        <v>1170</v>
      </c>
      <c r="AB2911" s="6">
        <v>1170</v>
      </c>
      <c r="AC2911" s="6">
        <v>33108196</v>
      </c>
      <c r="AD2911" s="6">
        <v>33108196</v>
      </c>
      <c r="AF2911">
        <f t="shared" si="900"/>
        <v>5.6143017857496424E-2</v>
      </c>
      <c r="AG2911">
        <f t="shared" si="901"/>
        <v>3.2548094617828427E-2</v>
      </c>
      <c r="AH2911" t="e">
        <f t="shared" si="902"/>
        <v>#VALUE!</v>
      </c>
      <c r="AI2911" t="e">
        <f t="shared" si="903"/>
        <v>#VALUE!</v>
      </c>
      <c r="AJ2911">
        <f t="shared" si="904"/>
        <v>2.8506102564102562</v>
      </c>
      <c r="AK2911">
        <f t="shared" si="905"/>
        <v>2.8506102564102562</v>
      </c>
      <c r="AL2911">
        <f t="shared" si="906"/>
        <v>0.87648294223752754</v>
      </c>
      <c r="AM2911">
        <f t="shared" si="907"/>
        <v>0.87524626472160638</v>
      </c>
      <c r="AN2911">
        <f t="shared" si="908"/>
        <v>4.2195814978498267E-2</v>
      </c>
      <c r="AO2911">
        <f t="shared" si="909"/>
        <v>4.2030174174440008E-2</v>
      </c>
      <c r="AP2911">
        <f t="shared" si="910"/>
        <v>1</v>
      </c>
      <c r="AQ2911">
        <f t="shared" si="911"/>
        <v>0</v>
      </c>
      <c r="AR2911">
        <f t="shared" si="912"/>
        <v>1</v>
      </c>
      <c r="AS2911">
        <f t="shared" si="913"/>
        <v>0</v>
      </c>
      <c r="AT2911">
        <f t="shared" si="914"/>
        <v>0</v>
      </c>
      <c r="AU2911">
        <f t="shared" si="915"/>
        <v>0</v>
      </c>
      <c r="AV2911">
        <f t="shared" si="916"/>
        <v>1</v>
      </c>
      <c r="AW2911">
        <f t="shared" si="917"/>
        <v>1</v>
      </c>
      <c r="AX2911">
        <f t="shared" si="918"/>
        <v>0</v>
      </c>
      <c r="AY2911">
        <f t="shared" si="919"/>
        <v>4</v>
      </c>
    </row>
    <row r="2912" spans="1:51" x14ac:dyDescent="0.3">
      <c r="A2912" s="1" t="s">
        <v>2906</v>
      </c>
      <c r="B2912" s="2">
        <v>5721190</v>
      </c>
      <c r="C2912" s="3" t="s">
        <v>5337</v>
      </c>
      <c r="D2912" s="7">
        <v>11.17</v>
      </c>
      <c r="E2912" s="5">
        <v>1616.5453878599999</v>
      </c>
      <c r="F2912" s="3" t="s">
        <v>4480</v>
      </c>
      <c r="G2912" s="3" t="s">
        <v>4491</v>
      </c>
      <c r="H2912" s="3" t="s">
        <v>4492</v>
      </c>
      <c r="I2912" s="3" t="s">
        <v>4493</v>
      </c>
      <c r="J2912" s="3"/>
      <c r="K2912" s="6">
        <v>135125.4</v>
      </c>
      <c r="L2912" s="6">
        <v>135245.33199999999</v>
      </c>
      <c r="M2912" s="6" t="s">
        <v>4474</v>
      </c>
      <c r="N2912" s="6" t="s">
        <v>4474</v>
      </c>
      <c r="O2912" s="6">
        <v>112792.68399999999</v>
      </c>
      <c r="P2912" s="6">
        <v>112944.777</v>
      </c>
      <c r="Q2912" s="6">
        <v>153278.32500000001</v>
      </c>
      <c r="R2912" s="6">
        <v>132336.011</v>
      </c>
      <c r="S2912" s="6">
        <v>99020.421000000002</v>
      </c>
      <c r="T2912" s="6">
        <v>83162.448000000004</v>
      </c>
      <c r="U2912" s="6">
        <v>1180386.9609999999</v>
      </c>
      <c r="V2912" s="6">
        <v>1180386.9609999999</v>
      </c>
      <c r="W2912" s="6">
        <v>3090939.068</v>
      </c>
      <c r="X2912" s="6">
        <v>3090939.068</v>
      </c>
      <c r="Y2912" s="6">
        <v>44787.09</v>
      </c>
      <c r="Z2912" s="6">
        <v>44787.09</v>
      </c>
      <c r="AA2912" s="6">
        <v>19880</v>
      </c>
      <c r="AB2912" s="6">
        <v>19880</v>
      </c>
      <c r="AC2912" s="6">
        <v>144722059</v>
      </c>
      <c r="AD2912" s="6">
        <v>144722059</v>
      </c>
      <c r="AF2912">
        <f t="shared" si="900"/>
        <v>4.9589565380588091E-2</v>
      </c>
      <c r="AG2912">
        <f t="shared" si="901"/>
        <v>4.2814176562085499E-2</v>
      </c>
      <c r="AH2912">
        <f t="shared" si="902"/>
        <v>0.38188619543502433</v>
      </c>
      <c r="AI2912">
        <f t="shared" si="903"/>
        <v>0.38188619543502433</v>
      </c>
      <c r="AJ2912">
        <f t="shared" si="904"/>
        <v>2.2528717303822936</v>
      </c>
      <c r="AK2912">
        <f t="shared" si="905"/>
        <v>2.2528717303822936</v>
      </c>
      <c r="AL2912">
        <f t="shared" si="906"/>
        <v>0.83472599526069857</v>
      </c>
      <c r="AM2912">
        <f t="shared" si="907"/>
        <v>0.83511035338358297</v>
      </c>
      <c r="AN2912">
        <f t="shared" si="908"/>
        <v>4.3716617192144529E-2</v>
      </c>
      <c r="AO2912">
        <f t="shared" si="909"/>
        <v>4.3755418345244455E-2</v>
      </c>
      <c r="AP2912">
        <f t="shared" si="910"/>
        <v>1</v>
      </c>
      <c r="AQ2912">
        <f t="shared" si="911"/>
        <v>1</v>
      </c>
      <c r="AR2912">
        <f t="shared" si="912"/>
        <v>1</v>
      </c>
      <c r="AS2912">
        <f t="shared" si="913"/>
        <v>0</v>
      </c>
      <c r="AT2912">
        <f t="shared" si="914"/>
        <v>0</v>
      </c>
      <c r="AU2912">
        <f t="shared" si="915"/>
        <v>0</v>
      </c>
      <c r="AV2912">
        <f t="shared" si="916"/>
        <v>0</v>
      </c>
      <c r="AW2912">
        <f t="shared" si="917"/>
        <v>0</v>
      </c>
      <c r="AX2912">
        <f t="shared" si="918"/>
        <v>0</v>
      </c>
      <c r="AY2912">
        <f t="shared" si="919"/>
        <v>3</v>
      </c>
    </row>
    <row r="2913" spans="1:51" x14ac:dyDescent="0.3">
      <c r="A2913" s="1" t="s">
        <v>2907</v>
      </c>
      <c r="B2913" s="2">
        <v>5721570</v>
      </c>
      <c r="C2913" s="3" t="s">
        <v>5337</v>
      </c>
      <c r="D2913" s="5">
        <v>12.9788</v>
      </c>
      <c r="E2913" s="5">
        <v>82.574707748799995</v>
      </c>
      <c r="F2913" s="3" t="s">
        <v>4480</v>
      </c>
      <c r="G2913" s="3" t="s">
        <v>4491</v>
      </c>
      <c r="H2913" s="3" t="s">
        <v>4492</v>
      </c>
      <c r="I2913" s="3" t="s">
        <v>4493</v>
      </c>
      <c r="J2913" s="3"/>
      <c r="K2913" s="6">
        <v>3707.3910000000001</v>
      </c>
      <c r="L2913" s="6">
        <v>3701.5320000000002</v>
      </c>
      <c r="M2913" s="6" t="s">
        <v>4474</v>
      </c>
      <c r="N2913" s="6" t="s">
        <v>4474</v>
      </c>
      <c r="O2913" s="6">
        <v>3373.0349999999999</v>
      </c>
      <c r="P2913" s="6">
        <v>3376.3910000000001</v>
      </c>
      <c r="Q2913" s="6">
        <v>5386.9930000000004</v>
      </c>
      <c r="R2913" s="6">
        <v>5242.451</v>
      </c>
      <c r="S2913" s="6" t="s">
        <v>4474</v>
      </c>
      <c r="T2913" s="6" t="s">
        <v>4474</v>
      </c>
      <c r="U2913" s="6" t="s">
        <v>4474</v>
      </c>
      <c r="V2913" s="6" t="s">
        <v>4474</v>
      </c>
      <c r="W2913" s="6">
        <v>88860.53</v>
      </c>
      <c r="X2913" s="6">
        <v>88860.53</v>
      </c>
      <c r="Y2913" s="6">
        <v>2248.56</v>
      </c>
      <c r="Z2913" s="6">
        <v>2248.56</v>
      </c>
      <c r="AA2913" s="6">
        <v>353</v>
      </c>
      <c r="AB2913" s="6">
        <v>353</v>
      </c>
      <c r="AC2913" s="6">
        <v>6362276</v>
      </c>
      <c r="AD2913" s="6">
        <v>6362276</v>
      </c>
      <c r="AF2913">
        <f t="shared" si="900"/>
        <v>6.0623012264275272E-2</v>
      </c>
      <c r="AG2913">
        <f t="shared" si="901"/>
        <v>5.8996395812629075E-2</v>
      </c>
      <c r="AH2913" t="e">
        <f t="shared" si="902"/>
        <v>#VALUE!</v>
      </c>
      <c r="AI2913" t="e">
        <f t="shared" si="903"/>
        <v>#VALUE!</v>
      </c>
      <c r="AJ2913">
        <f t="shared" si="904"/>
        <v>6.3698583569405098</v>
      </c>
      <c r="AK2913">
        <f t="shared" si="905"/>
        <v>6.3698583569405098</v>
      </c>
      <c r="AL2913">
        <f t="shared" si="906"/>
        <v>0.90981366680773612</v>
      </c>
      <c r="AM2913">
        <f t="shared" si="907"/>
        <v>0.91216042438644318</v>
      </c>
      <c r="AN2913">
        <f t="shared" si="908"/>
        <v>4.1721459460122512E-2</v>
      </c>
      <c r="AO2913">
        <f t="shared" si="909"/>
        <v>4.1655524674453326E-2</v>
      </c>
      <c r="AP2913">
        <f t="shared" si="910"/>
        <v>1</v>
      </c>
      <c r="AQ2913">
        <f t="shared" si="911"/>
        <v>0</v>
      </c>
      <c r="AR2913">
        <f t="shared" si="912"/>
        <v>1</v>
      </c>
      <c r="AS2913">
        <f t="shared" si="913"/>
        <v>0</v>
      </c>
      <c r="AT2913">
        <f t="shared" si="914"/>
        <v>0</v>
      </c>
      <c r="AU2913">
        <f t="shared" si="915"/>
        <v>0</v>
      </c>
      <c r="AV2913">
        <f t="shared" si="916"/>
        <v>0</v>
      </c>
      <c r="AW2913">
        <f t="shared" si="917"/>
        <v>1</v>
      </c>
      <c r="AX2913">
        <f t="shared" si="918"/>
        <v>0</v>
      </c>
      <c r="AY2913">
        <f t="shared" si="919"/>
        <v>3</v>
      </c>
    </row>
    <row r="2914" spans="1:51" x14ac:dyDescent="0.3">
      <c r="A2914" s="1" t="s">
        <v>2908</v>
      </c>
      <c r="B2914" s="2">
        <v>19662153</v>
      </c>
      <c r="C2914" s="3" t="s">
        <v>5337</v>
      </c>
      <c r="D2914" s="5">
        <v>16.25</v>
      </c>
      <c r="E2914" s="5">
        <v>890.75577499999997</v>
      </c>
      <c r="F2914" s="3" t="s">
        <v>4480</v>
      </c>
      <c r="G2914" s="3" t="s">
        <v>4491</v>
      </c>
      <c r="H2914" s="3" t="s">
        <v>4492</v>
      </c>
      <c r="I2914" s="3" t="s">
        <v>4493</v>
      </c>
      <c r="J2914" s="3" t="s">
        <v>4553</v>
      </c>
      <c r="K2914" s="6">
        <v>137463</v>
      </c>
      <c r="L2914" s="6">
        <v>119520</v>
      </c>
      <c r="M2914" s="6">
        <v>192223</v>
      </c>
      <c r="N2914" s="6">
        <v>168460</v>
      </c>
      <c r="O2914" s="6">
        <v>192223</v>
      </c>
      <c r="P2914" s="6">
        <v>168460</v>
      </c>
      <c r="Q2914" s="6">
        <v>115638</v>
      </c>
      <c r="R2914" s="6">
        <v>99144</v>
      </c>
      <c r="S2914" s="6" t="s">
        <v>4474</v>
      </c>
      <c r="T2914" s="6" t="s">
        <v>4474</v>
      </c>
      <c r="U2914" s="6" t="s">
        <v>4474</v>
      </c>
      <c r="V2914" s="6" t="s">
        <v>4474</v>
      </c>
      <c r="W2914" s="6">
        <v>2140110</v>
      </c>
      <c r="X2914" s="6">
        <v>2082934</v>
      </c>
      <c r="Y2914" s="6" t="s">
        <v>4474</v>
      </c>
      <c r="Z2914" s="6" t="s">
        <v>4474</v>
      </c>
      <c r="AA2914" s="6" t="s">
        <v>4474</v>
      </c>
      <c r="AB2914" s="6" t="s">
        <v>4474</v>
      </c>
      <c r="AC2914" s="6">
        <v>54571650</v>
      </c>
      <c r="AD2914" s="6">
        <v>54705779</v>
      </c>
      <c r="AF2914">
        <f t="shared" si="900"/>
        <v>5.4033671166435371E-2</v>
      </c>
      <c r="AG2914">
        <f t="shared" si="901"/>
        <v>4.7598243631339257E-2</v>
      </c>
      <c r="AH2914" t="e">
        <f t="shared" si="902"/>
        <v>#VALUE!</v>
      </c>
      <c r="AI2914" t="e">
        <f t="shared" si="903"/>
        <v>#VALUE!</v>
      </c>
      <c r="AJ2914" t="e">
        <f t="shared" si="904"/>
        <v>#VALUE!</v>
      </c>
      <c r="AK2914" t="e">
        <f t="shared" si="905"/>
        <v>#VALUE!</v>
      </c>
      <c r="AL2914">
        <f t="shared" si="906"/>
        <v>1.3983617409775722</v>
      </c>
      <c r="AM2914">
        <f t="shared" si="907"/>
        <v>1.4094712182061579</v>
      </c>
      <c r="AN2914">
        <f t="shared" si="908"/>
        <v>6.4231745097214632E-2</v>
      </c>
      <c r="AO2914">
        <f t="shared" si="909"/>
        <v>5.738059871316134E-2</v>
      </c>
      <c r="AP2914">
        <f t="shared" si="910"/>
        <v>1</v>
      </c>
      <c r="AQ2914">
        <f t="shared" si="911"/>
        <v>0</v>
      </c>
      <c r="AR2914">
        <f t="shared" si="912"/>
        <v>1</v>
      </c>
      <c r="AS2914">
        <f t="shared" si="913"/>
        <v>0</v>
      </c>
      <c r="AT2914">
        <f t="shared" si="914"/>
        <v>0</v>
      </c>
      <c r="AU2914">
        <f t="shared" si="915"/>
        <v>0</v>
      </c>
      <c r="AV2914">
        <f t="shared" si="916"/>
        <v>0</v>
      </c>
      <c r="AW2914">
        <f t="shared" si="917"/>
        <v>1</v>
      </c>
      <c r="AX2914">
        <f t="shared" si="918"/>
        <v>1</v>
      </c>
      <c r="AY2914">
        <f t="shared" si="919"/>
        <v>4</v>
      </c>
    </row>
    <row r="2915" spans="1:51" x14ac:dyDescent="0.3">
      <c r="A2915" s="1" t="s">
        <v>2909</v>
      </c>
      <c r="B2915" s="2">
        <v>5726666</v>
      </c>
      <c r="C2915" s="3" t="s">
        <v>5337</v>
      </c>
      <c r="D2915" s="5">
        <v>15.51</v>
      </c>
      <c r="E2915" s="5">
        <v>249.63366714</v>
      </c>
      <c r="F2915" s="3" t="s">
        <v>4480</v>
      </c>
      <c r="G2915" s="3" t="s">
        <v>4491</v>
      </c>
      <c r="H2915" s="3" t="s">
        <v>4492</v>
      </c>
      <c r="I2915" s="3" t="s">
        <v>4493</v>
      </c>
      <c r="J2915" s="3" t="s">
        <v>4494</v>
      </c>
      <c r="K2915" s="6" t="s">
        <v>4474</v>
      </c>
      <c r="L2915" s="6" t="s">
        <v>4474</v>
      </c>
      <c r="M2915" s="6" t="s">
        <v>4474</v>
      </c>
      <c r="N2915" s="6" t="s">
        <v>4474</v>
      </c>
      <c r="O2915" s="6" t="s">
        <v>4474</v>
      </c>
      <c r="P2915" s="6" t="s">
        <v>4474</v>
      </c>
      <c r="Q2915" s="6" t="s">
        <v>4474</v>
      </c>
      <c r="R2915" s="6" t="s">
        <v>4474</v>
      </c>
      <c r="S2915" s="6" t="s">
        <v>4474</v>
      </c>
      <c r="T2915" s="6" t="s">
        <v>4474</v>
      </c>
      <c r="U2915" s="6" t="s">
        <v>4474</v>
      </c>
      <c r="V2915" s="6" t="s">
        <v>4474</v>
      </c>
      <c r="W2915" s="6" t="s">
        <v>4474</v>
      </c>
      <c r="X2915" s="6" t="s">
        <v>4474</v>
      </c>
      <c r="Y2915" s="6" t="s">
        <v>4474</v>
      </c>
      <c r="Z2915" s="6" t="s">
        <v>4474</v>
      </c>
      <c r="AA2915" s="6" t="s">
        <v>4474</v>
      </c>
      <c r="AB2915" s="6" t="s">
        <v>4474</v>
      </c>
      <c r="AC2915" s="6" t="s">
        <v>4474</v>
      </c>
      <c r="AD2915" s="6" t="s">
        <v>4474</v>
      </c>
      <c r="AF2915" t="e">
        <f t="shared" si="900"/>
        <v>#VALUE!</v>
      </c>
      <c r="AG2915" t="e">
        <f t="shared" si="901"/>
        <v>#VALUE!</v>
      </c>
      <c r="AH2915" t="e">
        <f t="shared" si="902"/>
        <v>#VALUE!</v>
      </c>
      <c r="AI2915" t="e">
        <f t="shared" si="903"/>
        <v>#VALUE!</v>
      </c>
      <c r="AJ2915" t="e">
        <f t="shared" si="904"/>
        <v>#VALUE!</v>
      </c>
      <c r="AK2915" t="e">
        <f t="shared" si="905"/>
        <v>#VALUE!</v>
      </c>
      <c r="AL2915" t="e">
        <f t="shared" si="906"/>
        <v>#VALUE!</v>
      </c>
      <c r="AM2915" t="e">
        <f t="shared" si="907"/>
        <v>#VALUE!</v>
      </c>
      <c r="AN2915" t="e">
        <f t="shared" si="908"/>
        <v>#VALUE!</v>
      </c>
      <c r="AO2915" t="e">
        <f t="shared" si="909"/>
        <v>#VALUE!</v>
      </c>
      <c r="AP2915">
        <f t="shared" si="910"/>
        <v>0</v>
      </c>
      <c r="AQ2915">
        <f t="shared" si="911"/>
        <v>0</v>
      </c>
      <c r="AR2915">
        <f t="shared" si="912"/>
        <v>0</v>
      </c>
      <c r="AS2915">
        <f t="shared" si="913"/>
        <v>0</v>
      </c>
      <c r="AT2915">
        <f t="shared" si="914"/>
        <v>0</v>
      </c>
      <c r="AU2915">
        <f t="shared" si="915"/>
        <v>0</v>
      </c>
      <c r="AV2915">
        <f t="shared" si="916"/>
        <v>0</v>
      </c>
      <c r="AW2915">
        <f t="shared" si="917"/>
        <v>0</v>
      </c>
      <c r="AX2915">
        <f t="shared" si="918"/>
        <v>0</v>
      </c>
      <c r="AY2915">
        <f t="shared" si="919"/>
        <v>0</v>
      </c>
    </row>
    <row r="2916" spans="1:51" x14ac:dyDescent="0.3">
      <c r="A2916" s="1" t="s">
        <v>2910</v>
      </c>
      <c r="B2916" s="2">
        <v>5721385</v>
      </c>
      <c r="C2916" s="3" t="s">
        <v>5337</v>
      </c>
      <c r="D2916" s="5">
        <v>5.63</v>
      </c>
      <c r="E2916" s="5">
        <v>763.48030270000004</v>
      </c>
      <c r="F2916" s="3" t="s">
        <v>4480</v>
      </c>
      <c r="G2916" s="3" t="s">
        <v>4491</v>
      </c>
      <c r="H2916" s="3" t="s">
        <v>4492</v>
      </c>
      <c r="I2916" s="3" t="s">
        <v>4493</v>
      </c>
      <c r="J2916" s="3"/>
      <c r="K2916" s="6">
        <v>118955.61500000001</v>
      </c>
      <c r="L2916" s="6">
        <v>118246.264</v>
      </c>
      <c r="M2916" s="6" t="s">
        <v>4474</v>
      </c>
      <c r="N2916" s="6" t="s">
        <v>4474</v>
      </c>
      <c r="O2916" s="6">
        <v>106034.42600000001</v>
      </c>
      <c r="P2916" s="6">
        <v>105362.29399999999</v>
      </c>
      <c r="Q2916" s="6">
        <v>98071.171000000002</v>
      </c>
      <c r="R2916" s="6">
        <v>87803.671000000002</v>
      </c>
      <c r="S2916" s="6">
        <v>83205.584000000003</v>
      </c>
      <c r="T2916" s="6">
        <v>85106.509000000005</v>
      </c>
      <c r="U2916" s="6">
        <v>139412.00200000001</v>
      </c>
      <c r="V2916" s="6">
        <v>139412.00200000001</v>
      </c>
      <c r="W2916" s="6">
        <v>1332796.1189999999</v>
      </c>
      <c r="X2916" s="6">
        <v>1332796.1189999999</v>
      </c>
      <c r="Y2916" s="6">
        <v>25806.071</v>
      </c>
      <c r="Z2916" s="6">
        <v>25806.071</v>
      </c>
      <c r="AA2916" s="6">
        <v>392349</v>
      </c>
      <c r="AB2916" s="6">
        <v>392349</v>
      </c>
      <c r="AC2916" s="6">
        <v>135609290</v>
      </c>
      <c r="AD2916" s="6">
        <v>135609290</v>
      </c>
      <c r="AF2916">
        <f t="shared" si="900"/>
        <v>7.3583025642048716E-2</v>
      </c>
      <c r="AG2916">
        <f t="shared" si="901"/>
        <v>6.5879296726853692E-2</v>
      </c>
      <c r="AH2916">
        <f t="shared" si="902"/>
        <v>0.10460114642635751</v>
      </c>
      <c r="AI2916">
        <f t="shared" si="903"/>
        <v>0.10460114642635751</v>
      </c>
      <c r="AJ2916">
        <f t="shared" si="904"/>
        <v>6.5773255443495465E-2</v>
      </c>
      <c r="AK2916">
        <f t="shared" si="905"/>
        <v>6.5773255443495465E-2</v>
      </c>
      <c r="AL2916">
        <f t="shared" si="906"/>
        <v>0.89137806567600864</v>
      </c>
      <c r="AM2916">
        <f t="shared" si="907"/>
        <v>0.89104120870998516</v>
      </c>
      <c r="AN2916">
        <f t="shared" si="908"/>
        <v>8.9252672111059778E-2</v>
      </c>
      <c r="AO2916">
        <f t="shared" si="909"/>
        <v>8.8720444420801917E-2</v>
      </c>
      <c r="AP2916">
        <f t="shared" si="910"/>
        <v>1</v>
      </c>
      <c r="AQ2916">
        <f t="shared" si="911"/>
        <v>1</v>
      </c>
      <c r="AR2916">
        <f t="shared" si="912"/>
        <v>1</v>
      </c>
      <c r="AS2916">
        <f t="shared" si="913"/>
        <v>0</v>
      </c>
      <c r="AT2916">
        <f t="shared" si="914"/>
        <v>0</v>
      </c>
      <c r="AU2916">
        <f t="shared" si="915"/>
        <v>0</v>
      </c>
      <c r="AV2916">
        <f t="shared" si="916"/>
        <v>1</v>
      </c>
      <c r="AW2916">
        <f t="shared" si="917"/>
        <v>1</v>
      </c>
      <c r="AX2916">
        <f t="shared" si="918"/>
        <v>0</v>
      </c>
      <c r="AY2916">
        <f t="shared" si="919"/>
        <v>5</v>
      </c>
    </row>
    <row r="2917" spans="1:51" x14ac:dyDescent="0.3">
      <c r="A2917" s="1" t="s">
        <v>2911</v>
      </c>
      <c r="B2917" s="2">
        <v>5722315</v>
      </c>
      <c r="C2917" s="3" t="s">
        <v>5337</v>
      </c>
      <c r="D2917" s="5">
        <v>14.91</v>
      </c>
      <c r="E2917" s="5">
        <v>542.23067283</v>
      </c>
      <c r="F2917" s="3" t="s">
        <v>4480</v>
      </c>
      <c r="G2917" s="3" t="s">
        <v>4491</v>
      </c>
      <c r="H2917" s="3" t="s">
        <v>4492</v>
      </c>
      <c r="I2917" s="3" t="s">
        <v>4493</v>
      </c>
      <c r="J2917" s="3"/>
      <c r="K2917" s="6">
        <v>11923.844999999999</v>
      </c>
      <c r="L2917" s="6">
        <v>12278.393</v>
      </c>
      <c r="M2917" s="6" t="s">
        <v>4474</v>
      </c>
      <c r="N2917" s="6" t="s">
        <v>4474</v>
      </c>
      <c r="O2917" s="6">
        <v>6461.5230000000001</v>
      </c>
      <c r="P2917" s="6">
        <v>6832.5940000000001</v>
      </c>
      <c r="Q2917" s="6">
        <v>43509.978000000003</v>
      </c>
      <c r="R2917" s="6">
        <v>43101.425999999999</v>
      </c>
      <c r="S2917" s="6" t="s">
        <v>4474</v>
      </c>
      <c r="T2917" s="6" t="s">
        <v>4474</v>
      </c>
      <c r="U2917" s="6" t="s">
        <v>4474</v>
      </c>
      <c r="V2917" s="6" t="s">
        <v>4474</v>
      </c>
      <c r="W2917" s="6">
        <v>589848.69200000004</v>
      </c>
      <c r="X2917" s="6">
        <v>589848.69200000004</v>
      </c>
      <c r="Y2917" s="6">
        <v>190.53800000000001</v>
      </c>
      <c r="Z2917" s="6">
        <v>190.53800000000001</v>
      </c>
      <c r="AA2917" s="6">
        <v>13502</v>
      </c>
      <c r="AB2917" s="6">
        <v>13502</v>
      </c>
      <c r="AC2917" s="6">
        <v>36366913</v>
      </c>
      <c r="AD2917" s="6">
        <v>36366913</v>
      </c>
      <c r="AF2917">
        <f t="shared" si="900"/>
        <v>7.3764642678905867E-2</v>
      </c>
      <c r="AG2917">
        <f t="shared" si="901"/>
        <v>7.3072004031840762E-2</v>
      </c>
      <c r="AH2917" t="e">
        <f t="shared" si="902"/>
        <v>#VALUE!</v>
      </c>
      <c r="AI2917" t="e">
        <f t="shared" si="903"/>
        <v>#VALUE!</v>
      </c>
      <c r="AJ2917">
        <f t="shared" si="904"/>
        <v>1.4111835283661681E-2</v>
      </c>
      <c r="AK2917">
        <f t="shared" si="905"/>
        <v>1.4111835283661681E-2</v>
      </c>
      <c r="AL2917">
        <f t="shared" si="906"/>
        <v>0.54189927829487894</v>
      </c>
      <c r="AM2917">
        <f t="shared" si="907"/>
        <v>0.55647298469759032</v>
      </c>
      <c r="AN2917">
        <f t="shared" si="908"/>
        <v>2.0215091025411646E-2</v>
      </c>
      <c r="AO2917">
        <f t="shared" si="909"/>
        <v>2.0816173989244006E-2</v>
      </c>
      <c r="AP2917">
        <f t="shared" si="910"/>
        <v>1</v>
      </c>
      <c r="AQ2917">
        <f t="shared" si="911"/>
        <v>0</v>
      </c>
      <c r="AR2917">
        <f t="shared" si="912"/>
        <v>1</v>
      </c>
      <c r="AS2917">
        <f t="shared" si="913"/>
        <v>0</v>
      </c>
      <c r="AT2917">
        <f t="shared" si="914"/>
        <v>0</v>
      </c>
      <c r="AU2917">
        <f t="shared" si="915"/>
        <v>0</v>
      </c>
      <c r="AV2917">
        <f t="shared" si="916"/>
        <v>0</v>
      </c>
      <c r="AW2917">
        <f t="shared" si="917"/>
        <v>0</v>
      </c>
      <c r="AX2917">
        <f t="shared" si="918"/>
        <v>0</v>
      </c>
      <c r="AY2917">
        <f t="shared" si="919"/>
        <v>2</v>
      </c>
    </row>
    <row r="2918" spans="1:51" x14ac:dyDescent="0.3">
      <c r="A2918" s="1" t="s">
        <v>2912</v>
      </c>
      <c r="B2918" s="2">
        <v>19448943</v>
      </c>
      <c r="C2918" s="3" t="s">
        <v>5337</v>
      </c>
      <c r="D2918" s="7">
        <v>10.17</v>
      </c>
      <c r="E2918" s="5">
        <v>605.74769604000005</v>
      </c>
      <c r="F2918" s="3" t="s">
        <v>4480</v>
      </c>
      <c r="G2918" s="3" t="s">
        <v>4491</v>
      </c>
      <c r="H2918" s="3" t="s">
        <v>4492</v>
      </c>
      <c r="I2918" s="3" t="s">
        <v>4493</v>
      </c>
      <c r="J2918" s="3"/>
      <c r="K2918" s="6" t="s">
        <v>4474</v>
      </c>
      <c r="L2918" s="6" t="s">
        <v>4474</v>
      </c>
      <c r="M2918" s="6" t="s">
        <v>4474</v>
      </c>
      <c r="N2918" s="6" t="s">
        <v>4474</v>
      </c>
      <c r="O2918" s="6" t="s">
        <v>4474</v>
      </c>
      <c r="P2918" s="6" t="s">
        <v>4474</v>
      </c>
      <c r="Q2918" s="6" t="s">
        <v>4474</v>
      </c>
      <c r="R2918" s="6" t="s">
        <v>4474</v>
      </c>
      <c r="S2918" s="6" t="s">
        <v>4474</v>
      </c>
      <c r="T2918" s="6" t="s">
        <v>4474</v>
      </c>
      <c r="U2918" s="6" t="s">
        <v>4474</v>
      </c>
      <c r="V2918" s="6" t="s">
        <v>4474</v>
      </c>
      <c r="W2918" s="6" t="s">
        <v>4474</v>
      </c>
      <c r="X2918" s="6" t="s">
        <v>4474</v>
      </c>
      <c r="Y2918" s="6" t="s">
        <v>4474</v>
      </c>
      <c r="Z2918" s="6" t="s">
        <v>4474</v>
      </c>
      <c r="AA2918" s="6" t="s">
        <v>4474</v>
      </c>
      <c r="AB2918" s="6" t="s">
        <v>4474</v>
      </c>
      <c r="AC2918" s="6" t="s">
        <v>4474</v>
      </c>
      <c r="AD2918" s="6" t="s">
        <v>4474</v>
      </c>
      <c r="AF2918" t="e">
        <f t="shared" si="900"/>
        <v>#VALUE!</v>
      </c>
      <c r="AG2918" t="e">
        <f t="shared" si="901"/>
        <v>#VALUE!</v>
      </c>
      <c r="AH2918" t="e">
        <f t="shared" si="902"/>
        <v>#VALUE!</v>
      </c>
      <c r="AI2918" t="e">
        <f t="shared" si="903"/>
        <v>#VALUE!</v>
      </c>
      <c r="AJ2918" t="e">
        <f t="shared" si="904"/>
        <v>#VALUE!</v>
      </c>
      <c r="AK2918" t="e">
        <f t="shared" si="905"/>
        <v>#VALUE!</v>
      </c>
      <c r="AL2918" t="e">
        <f t="shared" si="906"/>
        <v>#VALUE!</v>
      </c>
      <c r="AM2918" t="e">
        <f t="shared" si="907"/>
        <v>#VALUE!</v>
      </c>
      <c r="AN2918" t="e">
        <f t="shared" si="908"/>
        <v>#VALUE!</v>
      </c>
      <c r="AO2918" t="e">
        <f t="shared" si="909"/>
        <v>#VALUE!</v>
      </c>
      <c r="AP2918">
        <f t="shared" si="910"/>
        <v>0</v>
      </c>
      <c r="AQ2918">
        <f t="shared" si="911"/>
        <v>0</v>
      </c>
      <c r="AR2918">
        <f t="shared" si="912"/>
        <v>0</v>
      </c>
      <c r="AS2918">
        <f t="shared" si="913"/>
        <v>0</v>
      </c>
      <c r="AT2918">
        <f t="shared" si="914"/>
        <v>0</v>
      </c>
      <c r="AU2918">
        <f t="shared" si="915"/>
        <v>0</v>
      </c>
      <c r="AV2918">
        <f t="shared" si="916"/>
        <v>0</v>
      </c>
      <c r="AW2918">
        <f t="shared" si="917"/>
        <v>0</v>
      </c>
      <c r="AX2918">
        <f t="shared" si="918"/>
        <v>0</v>
      </c>
      <c r="AY2918">
        <f t="shared" si="919"/>
        <v>0</v>
      </c>
    </row>
    <row r="2919" spans="1:51" x14ac:dyDescent="0.3">
      <c r="A2919" s="1" t="s">
        <v>2913</v>
      </c>
      <c r="B2919" s="2">
        <v>5721930</v>
      </c>
      <c r="C2919" s="3" t="s">
        <v>5337</v>
      </c>
      <c r="D2919" s="5">
        <v>8.8000000000000007</v>
      </c>
      <c r="E2919" s="5">
        <v>1179.6944456000001</v>
      </c>
      <c r="F2919" s="3" t="s">
        <v>4480</v>
      </c>
      <c r="G2919" s="3" t="s">
        <v>4491</v>
      </c>
      <c r="H2919" s="3" t="s">
        <v>4492</v>
      </c>
      <c r="I2919" s="3" t="s">
        <v>4493</v>
      </c>
      <c r="J2919" s="3" t="s">
        <v>4553</v>
      </c>
      <c r="K2919" s="6">
        <v>187350.76</v>
      </c>
      <c r="L2919" s="6">
        <v>57620.542999999998</v>
      </c>
      <c r="M2919" s="6" t="s">
        <v>4474</v>
      </c>
      <c r="N2919" s="6" t="s">
        <v>4474</v>
      </c>
      <c r="O2919" s="6">
        <v>167886.212</v>
      </c>
      <c r="P2919" s="6">
        <v>48999.125</v>
      </c>
      <c r="Q2919" s="6">
        <v>156208.35</v>
      </c>
      <c r="R2919" s="6">
        <v>-16617.775000000001</v>
      </c>
      <c r="S2919" s="6">
        <v>134292.027</v>
      </c>
      <c r="T2919" s="6">
        <v>45270.516000000003</v>
      </c>
      <c r="U2919" s="6">
        <v>477390.64</v>
      </c>
      <c r="V2919" s="6">
        <v>233596.459</v>
      </c>
      <c r="W2919" s="6">
        <v>2066469.686</v>
      </c>
      <c r="X2919" s="6">
        <v>910305.65</v>
      </c>
      <c r="Y2919" s="6">
        <v>50829.357000000004</v>
      </c>
      <c r="Z2919" s="6">
        <v>45077.36</v>
      </c>
      <c r="AA2919" s="6">
        <v>61376</v>
      </c>
      <c r="AB2919" s="6">
        <v>47432</v>
      </c>
      <c r="AC2919" s="6">
        <v>134056187</v>
      </c>
      <c r="AD2919" s="6">
        <v>56918468</v>
      </c>
      <c r="AF2919">
        <f t="shared" si="900"/>
        <v>7.5591890390788924E-2</v>
      </c>
      <c r="AG2919">
        <f t="shared" si="901"/>
        <v>-1.8255159681805778E-2</v>
      </c>
      <c r="AH2919">
        <f t="shared" si="902"/>
        <v>0.2310174899899306</v>
      </c>
      <c r="AI2919">
        <f t="shared" si="903"/>
        <v>0.25661321447362212</v>
      </c>
      <c r="AJ2919">
        <f t="shared" si="904"/>
        <v>0.82816340263295107</v>
      </c>
      <c r="AK2919">
        <f t="shared" si="905"/>
        <v>0.95035756451340869</v>
      </c>
      <c r="AL2919">
        <f t="shared" si="906"/>
        <v>0.89610638355563643</v>
      </c>
      <c r="AM2919">
        <f t="shared" si="907"/>
        <v>0.85037596747396149</v>
      </c>
      <c r="AN2919">
        <f t="shared" si="908"/>
        <v>9.0662234858450277E-2</v>
      </c>
      <c r="AO2919">
        <f t="shared" si="909"/>
        <v>6.3298017539493462E-2</v>
      </c>
      <c r="AP2919">
        <f t="shared" si="910"/>
        <v>1</v>
      </c>
      <c r="AQ2919">
        <f t="shared" si="911"/>
        <v>1</v>
      </c>
      <c r="AR2919">
        <f t="shared" si="912"/>
        <v>1</v>
      </c>
      <c r="AS2919">
        <f t="shared" si="913"/>
        <v>0</v>
      </c>
      <c r="AT2919">
        <f t="shared" si="914"/>
        <v>1</v>
      </c>
      <c r="AU2919">
        <f t="shared" si="915"/>
        <v>0</v>
      </c>
      <c r="AV2919">
        <f t="shared" si="916"/>
        <v>1</v>
      </c>
      <c r="AW2919">
        <f t="shared" si="917"/>
        <v>1</v>
      </c>
      <c r="AX2919">
        <f t="shared" si="918"/>
        <v>0</v>
      </c>
      <c r="AY2919">
        <f t="shared" si="919"/>
        <v>6</v>
      </c>
    </row>
    <row r="2920" spans="1:51" x14ac:dyDescent="0.3">
      <c r="A2920" s="1" t="s">
        <v>2914</v>
      </c>
      <c r="B2920" s="2">
        <v>5736353</v>
      </c>
      <c r="C2920" s="3" t="s">
        <v>5337</v>
      </c>
      <c r="D2920" s="5">
        <v>12.91</v>
      </c>
      <c r="E2920" s="5">
        <v>299.22013071999999</v>
      </c>
      <c r="F2920" s="3" t="s">
        <v>4480</v>
      </c>
      <c r="G2920" s="3" t="s">
        <v>4491</v>
      </c>
      <c r="H2920" s="3" t="s">
        <v>4492</v>
      </c>
      <c r="I2920" s="3" t="s">
        <v>4493</v>
      </c>
      <c r="J2920" s="3"/>
      <c r="K2920" s="6" t="s">
        <v>4474</v>
      </c>
      <c r="L2920" s="6" t="s">
        <v>4474</v>
      </c>
      <c r="M2920" s="6" t="s">
        <v>4474</v>
      </c>
      <c r="N2920" s="6" t="s">
        <v>4474</v>
      </c>
      <c r="O2920" s="6" t="s">
        <v>4474</v>
      </c>
      <c r="P2920" s="6" t="s">
        <v>4474</v>
      </c>
      <c r="Q2920" s="6" t="s">
        <v>4474</v>
      </c>
      <c r="R2920" s="6" t="s">
        <v>4474</v>
      </c>
      <c r="S2920" s="6" t="s">
        <v>4474</v>
      </c>
      <c r="T2920" s="6" t="s">
        <v>4474</v>
      </c>
      <c r="U2920" s="6" t="s">
        <v>4474</v>
      </c>
      <c r="V2920" s="6" t="s">
        <v>4474</v>
      </c>
      <c r="W2920" s="6" t="s">
        <v>4474</v>
      </c>
      <c r="X2920" s="6" t="s">
        <v>4474</v>
      </c>
      <c r="Y2920" s="6" t="s">
        <v>4474</v>
      </c>
      <c r="Z2920" s="6" t="s">
        <v>4474</v>
      </c>
      <c r="AA2920" s="6" t="s">
        <v>4474</v>
      </c>
      <c r="AB2920" s="6" t="s">
        <v>4474</v>
      </c>
      <c r="AC2920" s="6" t="s">
        <v>4474</v>
      </c>
      <c r="AD2920" s="6" t="s">
        <v>4474</v>
      </c>
      <c r="AF2920" t="e">
        <f t="shared" si="900"/>
        <v>#VALUE!</v>
      </c>
      <c r="AG2920" t="e">
        <f t="shared" si="901"/>
        <v>#VALUE!</v>
      </c>
      <c r="AH2920" t="e">
        <f t="shared" si="902"/>
        <v>#VALUE!</v>
      </c>
      <c r="AI2920" t="e">
        <f t="shared" si="903"/>
        <v>#VALUE!</v>
      </c>
      <c r="AJ2920" t="e">
        <f t="shared" si="904"/>
        <v>#VALUE!</v>
      </c>
      <c r="AK2920" t="e">
        <f t="shared" si="905"/>
        <v>#VALUE!</v>
      </c>
      <c r="AL2920" t="e">
        <f t="shared" si="906"/>
        <v>#VALUE!</v>
      </c>
      <c r="AM2920" t="e">
        <f t="shared" si="907"/>
        <v>#VALUE!</v>
      </c>
      <c r="AN2920" t="e">
        <f t="shared" si="908"/>
        <v>#VALUE!</v>
      </c>
      <c r="AO2920" t="e">
        <f t="shared" si="909"/>
        <v>#VALUE!</v>
      </c>
      <c r="AP2920">
        <f t="shared" si="910"/>
        <v>0</v>
      </c>
      <c r="AQ2920">
        <f t="shared" si="911"/>
        <v>0</v>
      </c>
      <c r="AR2920">
        <f t="shared" si="912"/>
        <v>0</v>
      </c>
      <c r="AS2920">
        <f t="shared" si="913"/>
        <v>0</v>
      </c>
      <c r="AT2920">
        <f t="shared" si="914"/>
        <v>0</v>
      </c>
      <c r="AU2920">
        <f t="shared" si="915"/>
        <v>0</v>
      </c>
      <c r="AV2920">
        <f t="shared" si="916"/>
        <v>0</v>
      </c>
      <c r="AW2920">
        <f t="shared" si="917"/>
        <v>0</v>
      </c>
      <c r="AX2920">
        <f t="shared" si="918"/>
        <v>0</v>
      </c>
      <c r="AY2920">
        <f t="shared" si="919"/>
        <v>0</v>
      </c>
    </row>
    <row r="2921" spans="1:51" x14ac:dyDescent="0.3">
      <c r="A2921" s="1" t="s">
        <v>2915</v>
      </c>
      <c r="B2921" s="2">
        <v>5721518</v>
      </c>
      <c r="C2921" s="3" t="s">
        <v>5337</v>
      </c>
      <c r="D2921" s="5">
        <v>11.45</v>
      </c>
      <c r="E2921" s="5">
        <v>106.76684175</v>
      </c>
      <c r="F2921" s="3" t="s">
        <v>4480</v>
      </c>
      <c r="G2921" s="3" t="s">
        <v>4491</v>
      </c>
      <c r="H2921" s="3" t="s">
        <v>4492</v>
      </c>
      <c r="I2921" s="3" t="s">
        <v>4493</v>
      </c>
      <c r="J2921" s="3"/>
      <c r="K2921" s="6">
        <v>7462.1639999999998</v>
      </c>
      <c r="L2921" s="6">
        <v>7370.7129999999997</v>
      </c>
      <c r="M2921" s="6" t="s">
        <v>4474</v>
      </c>
      <c r="N2921" s="6" t="s">
        <v>4474</v>
      </c>
      <c r="O2921" s="6">
        <v>6155.2780000000002</v>
      </c>
      <c r="P2921" s="6">
        <v>6061.1059999999998</v>
      </c>
      <c r="Q2921" s="6">
        <v>2571.123</v>
      </c>
      <c r="R2921" s="6">
        <v>2679.1439999999998</v>
      </c>
      <c r="S2921" s="6">
        <v>1149.9780000000001</v>
      </c>
      <c r="T2921" s="6">
        <v>3201.395</v>
      </c>
      <c r="U2921" s="6">
        <v>73778.066999999995</v>
      </c>
      <c r="V2921" s="6">
        <v>73778.066999999995</v>
      </c>
      <c r="W2921" s="6">
        <v>186377.965</v>
      </c>
      <c r="X2921" s="6">
        <v>186377.965</v>
      </c>
      <c r="Y2921" s="6">
        <v>2805.386</v>
      </c>
      <c r="Z2921" s="6">
        <v>2805.386</v>
      </c>
      <c r="AA2921" s="6">
        <v>498</v>
      </c>
      <c r="AB2921" s="6">
        <v>498</v>
      </c>
      <c r="AC2921" s="6">
        <v>9324616</v>
      </c>
      <c r="AD2921" s="6">
        <v>9324616</v>
      </c>
      <c r="AF2921">
        <f t="shared" si="900"/>
        <v>1.3795209106398388E-2</v>
      </c>
      <c r="AG2921">
        <f t="shared" si="901"/>
        <v>1.4374789423202469E-2</v>
      </c>
      <c r="AH2921">
        <f t="shared" si="902"/>
        <v>0.39585187551543444</v>
      </c>
      <c r="AI2921">
        <f t="shared" si="903"/>
        <v>0.39585187551543444</v>
      </c>
      <c r="AJ2921">
        <f t="shared" si="904"/>
        <v>5.6333052208835337</v>
      </c>
      <c r="AK2921">
        <f t="shared" si="905"/>
        <v>5.6333052208835337</v>
      </c>
      <c r="AL2921">
        <f t="shared" si="906"/>
        <v>0.82486501234762466</v>
      </c>
      <c r="AM2921">
        <f t="shared" si="907"/>
        <v>0.82232288789429187</v>
      </c>
      <c r="AN2921">
        <f t="shared" si="908"/>
        <v>4.0037801678969934E-2</v>
      </c>
      <c r="AO2921">
        <f t="shared" si="909"/>
        <v>3.9547126721766704E-2</v>
      </c>
      <c r="AP2921">
        <f t="shared" si="910"/>
        <v>1</v>
      </c>
      <c r="AQ2921">
        <f t="shared" si="911"/>
        <v>1</v>
      </c>
      <c r="AR2921">
        <f t="shared" si="912"/>
        <v>0</v>
      </c>
      <c r="AS2921">
        <f t="shared" si="913"/>
        <v>0</v>
      </c>
      <c r="AT2921">
        <f t="shared" si="914"/>
        <v>0</v>
      </c>
      <c r="AU2921">
        <f t="shared" si="915"/>
        <v>0</v>
      </c>
      <c r="AV2921">
        <f t="shared" si="916"/>
        <v>1</v>
      </c>
      <c r="AW2921">
        <f t="shared" si="917"/>
        <v>1</v>
      </c>
      <c r="AX2921">
        <f t="shared" si="918"/>
        <v>0</v>
      </c>
      <c r="AY2921">
        <f t="shared" si="919"/>
        <v>4</v>
      </c>
    </row>
    <row r="2922" spans="1:51" x14ac:dyDescent="0.3">
      <c r="A2922" s="1" t="s">
        <v>2916</v>
      </c>
      <c r="B2922" s="2">
        <v>5735849</v>
      </c>
      <c r="C2922" s="3" t="s">
        <v>5337</v>
      </c>
      <c r="D2922" s="5">
        <v>12.2873</v>
      </c>
      <c r="E2922" s="5">
        <v>71.107305476099995</v>
      </c>
      <c r="F2922" s="3" t="s">
        <v>4480</v>
      </c>
      <c r="G2922" s="3" t="s">
        <v>4491</v>
      </c>
      <c r="H2922" s="3" t="s">
        <v>4492</v>
      </c>
      <c r="I2922" s="3" t="s">
        <v>4493</v>
      </c>
      <c r="J2922" s="3"/>
      <c r="K2922" s="6" t="s">
        <v>4474</v>
      </c>
      <c r="L2922" s="6" t="s">
        <v>4474</v>
      </c>
      <c r="M2922" s="6" t="s">
        <v>4474</v>
      </c>
      <c r="N2922" s="6" t="s">
        <v>4474</v>
      </c>
      <c r="O2922" s="6" t="s">
        <v>4474</v>
      </c>
      <c r="P2922" s="6" t="s">
        <v>4474</v>
      </c>
      <c r="Q2922" s="6" t="s">
        <v>4474</v>
      </c>
      <c r="R2922" s="6" t="s">
        <v>4474</v>
      </c>
      <c r="S2922" s="6" t="s">
        <v>4474</v>
      </c>
      <c r="T2922" s="6" t="s">
        <v>4474</v>
      </c>
      <c r="U2922" s="6" t="s">
        <v>4474</v>
      </c>
      <c r="V2922" s="6" t="s">
        <v>4474</v>
      </c>
      <c r="W2922" s="6" t="s">
        <v>4474</v>
      </c>
      <c r="X2922" s="6" t="s">
        <v>4474</v>
      </c>
      <c r="Y2922" s="6" t="s">
        <v>4474</v>
      </c>
      <c r="Z2922" s="6" t="s">
        <v>4474</v>
      </c>
      <c r="AA2922" s="6" t="s">
        <v>4474</v>
      </c>
      <c r="AB2922" s="6" t="s">
        <v>4474</v>
      </c>
      <c r="AC2922" s="6" t="s">
        <v>4474</v>
      </c>
      <c r="AD2922" s="6" t="s">
        <v>4474</v>
      </c>
      <c r="AF2922" t="e">
        <f t="shared" si="900"/>
        <v>#VALUE!</v>
      </c>
      <c r="AG2922" t="e">
        <f t="shared" si="901"/>
        <v>#VALUE!</v>
      </c>
      <c r="AH2922" t="e">
        <f t="shared" si="902"/>
        <v>#VALUE!</v>
      </c>
      <c r="AI2922" t="e">
        <f t="shared" si="903"/>
        <v>#VALUE!</v>
      </c>
      <c r="AJ2922" t="e">
        <f t="shared" si="904"/>
        <v>#VALUE!</v>
      </c>
      <c r="AK2922" t="e">
        <f t="shared" si="905"/>
        <v>#VALUE!</v>
      </c>
      <c r="AL2922" t="e">
        <f t="shared" si="906"/>
        <v>#VALUE!</v>
      </c>
      <c r="AM2922" t="e">
        <f t="shared" si="907"/>
        <v>#VALUE!</v>
      </c>
      <c r="AN2922" t="e">
        <f t="shared" si="908"/>
        <v>#VALUE!</v>
      </c>
      <c r="AO2922" t="e">
        <f t="shared" si="909"/>
        <v>#VALUE!</v>
      </c>
      <c r="AP2922">
        <f t="shared" si="910"/>
        <v>0</v>
      </c>
      <c r="AQ2922">
        <f t="shared" si="911"/>
        <v>0</v>
      </c>
      <c r="AR2922">
        <f t="shared" si="912"/>
        <v>0</v>
      </c>
      <c r="AS2922">
        <f t="shared" si="913"/>
        <v>0</v>
      </c>
      <c r="AT2922">
        <f t="shared" si="914"/>
        <v>0</v>
      </c>
      <c r="AU2922">
        <f t="shared" si="915"/>
        <v>0</v>
      </c>
      <c r="AV2922">
        <f t="shared" si="916"/>
        <v>0</v>
      </c>
      <c r="AW2922">
        <f t="shared" si="917"/>
        <v>0</v>
      </c>
      <c r="AX2922">
        <f t="shared" si="918"/>
        <v>0</v>
      </c>
      <c r="AY2922">
        <f t="shared" si="919"/>
        <v>0</v>
      </c>
    </row>
    <row r="2923" spans="1:51" x14ac:dyDescent="0.3">
      <c r="A2923" s="1" t="s">
        <v>2917</v>
      </c>
      <c r="B2923" s="2">
        <v>5721592</v>
      </c>
      <c r="C2923" s="3" t="s">
        <v>5337</v>
      </c>
      <c r="D2923" s="5">
        <v>11.16</v>
      </c>
      <c r="E2923" s="5">
        <v>26.225910720000002</v>
      </c>
      <c r="F2923" s="3" t="s">
        <v>4480</v>
      </c>
      <c r="G2923" s="3" t="s">
        <v>4491</v>
      </c>
      <c r="H2923" s="3" t="s">
        <v>4492</v>
      </c>
      <c r="I2923" s="3" t="s">
        <v>4493</v>
      </c>
      <c r="J2923" s="3"/>
      <c r="K2923" s="6">
        <v>1948.3789999999999</v>
      </c>
      <c r="L2923" s="6">
        <v>1864.106</v>
      </c>
      <c r="M2923" s="6" t="s">
        <v>4474</v>
      </c>
      <c r="N2923" s="6" t="s">
        <v>4474</v>
      </c>
      <c r="O2923" s="6">
        <v>1553.835</v>
      </c>
      <c r="P2923" s="6">
        <v>1466.4069999999999</v>
      </c>
      <c r="Q2923" s="6">
        <v>852.26300000000003</v>
      </c>
      <c r="R2923" s="6">
        <v>-1198.674</v>
      </c>
      <c r="S2923" s="6">
        <v>434.67399999999998</v>
      </c>
      <c r="T2923" s="6">
        <v>-245.017</v>
      </c>
      <c r="U2923" s="6">
        <v>18411.506000000001</v>
      </c>
      <c r="V2923" s="6">
        <v>18403.41</v>
      </c>
      <c r="W2923" s="6">
        <v>45898.000999999997</v>
      </c>
      <c r="X2923" s="6">
        <v>46039.813000000002</v>
      </c>
      <c r="Y2923" s="6">
        <v>745.05499999999995</v>
      </c>
      <c r="Z2923" s="6">
        <v>640.34799999999996</v>
      </c>
      <c r="AA2923" s="6">
        <v>578</v>
      </c>
      <c r="AB2923" s="6">
        <v>706</v>
      </c>
      <c r="AC2923" s="6">
        <v>2349992</v>
      </c>
      <c r="AD2923" s="6">
        <v>2349992</v>
      </c>
      <c r="AF2923">
        <f t="shared" si="900"/>
        <v>1.8568630036850626E-2</v>
      </c>
      <c r="AG2923">
        <f t="shared" si="901"/>
        <v>-2.603559662590289E-2</v>
      </c>
      <c r="AH2923">
        <f t="shared" si="902"/>
        <v>0.40113960518672703</v>
      </c>
      <c r="AI2923">
        <f t="shared" si="903"/>
        <v>0.39972816570736286</v>
      </c>
      <c r="AJ2923">
        <f t="shared" si="904"/>
        <v>1.289022491349481</v>
      </c>
      <c r="AK2923">
        <f t="shared" si="905"/>
        <v>0.90700849858356936</v>
      </c>
      <c r="AL2923">
        <f t="shared" si="906"/>
        <v>0.7975014101465886</v>
      </c>
      <c r="AM2923">
        <f t="shared" si="907"/>
        <v>0.78665429970184098</v>
      </c>
      <c r="AN2923">
        <f t="shared" si="908"/>
        <v>4.2450192983350191E-2</v>
      </c>
      <c r="AO2923">
        <f t="shared" si="909"/>
        <v>4.0489000248545751E-2</v>
      </c>
      <c r="AP2923">
        <f t="shared" si="910"/>
        <v>1</v>
      </c>
      <c r="AQ2923">
        <f t="shared" si="911"/>
        <v>1</v>
      </c>
      <c r="AR2923">
        <f t="shared" si="912"/>
        <v>1</v>
      </c>
      <c r="AS2923">
        <f t="shared" si="913"/>
        <v>0</v>
      </c>
      <c r="AT2923">
        <f t="shared" si="914"/>
        <v>0</v>
      </c>
      <c r="AU2923">
        <f t="shared" si="915"/>
        <v>1</v>
      </c>
      <c r="AV2923">
        <f t="shared" si="916"/>
        <v>1</v>
      </c>
      <c r="AW2923">
        <f t="shared" si="917"/>
        <v>1</v>
      </c>
      <c r="AX2923">
        <f t="shared" si="918"/>
        <v>0</v>
      </c>
      <c r="AY2923">
        <f t="shared" si="919"/>
        <v>6</v>
      </c>
    </row>
    <row r="2924" spans="1:51" x14ac:dyDescent="0.3">
      <c r="A2924" s="1" t="s">
        <v>2918</v>
      </c>
      <c r="B2924" s="2">
        <v>5730578</v>
      </c>
      <c r="C2924" s="3" t="s">
        <v>5337</v>
      </c>
      <c r="D2924" s="5">
        <v>18.32</v>
      </c>
      <c r="E2924" s="5">
        <v>100.33178832</v>
      </c>
      <c r="F2924" s="3" t="s">
        <v>4480</v>
      </c>
      <c r="G2924" s="3" t="s">
        <v>4491</v>
      </c>
      <c r="H2924" s="3" t="s">
        <v>4492</v>
      </c>
      <c r="I2924" s="3" t="s">
        <v>4493</v>
      </c>
      <c r="J2924" s="3"/>
      <c r="K2924" s="6" t="s">
        <v>4474</v>
      </c>
      <c r="L2924" s="6" t="s">
        <v>4474</v>
      </c>
      <c r="M2924" s="6" t="s">
        <v>4474</v>
      </c>
      <c r="N2924" s="6" t="s">
        <v>4474</v>
      </c>
      <c r="O2924" s="6" t="s">
        <v>4474</v>
      </c>
      <c r="P2924" s="6" t="s">
        <v>4474</v>
      </c>
      <c r="Q2924" s="6" t="s">
        <v>4474</v>
      </c>
      <c r="R2924" s="6" t="s">
        <v>4474</v>
      </c>
      <c r="S2924" s="6" t="s">
        <v>4474</v>
      </c>
      <c r="T2924" s="6" t="s">
        <v>4474</v>
      </c>
      <c r="U2924" s="6" t="s">
        <v>4474</v>
      </c>
      <c r="V2924" s="6" t="s">
        <v>4474</v>
      </c>
      <c r="W2924" s="6" t="s">
        <v>4474</v>
      </c>
      <c r="X2924" s="6" t="s">
        <v>4474</v>
      </c>
      <c r="Y2924" s="6" t="s">
        <v>4474</v>
      </c>
      <c r="Z2924" s="6" t="s">
        <v>4474</v>
      </c>
      <c r="AA2924" s="6" t="s">
        <v>4474</v>
      </c>
      <c r="AB2924" s="6" t="s">
        <v>4474</v>
      </c>
      <c r="AC2924" s="6" t="s">
        <v>4474</v>
      </c>
      <c r="AD2924" s="6" t="s">
        <v>4474</v>
      </c>
      <c r="AF2924" t="e">
        <f t="shared" si="900"/>
        <v>#VALUE!</v>
      </c>
      <c r="AG2924" t="e">
        <f t="shared" si="901"/>
        <v>#VALUE!</v>
      </c>
      <c r="AH2924" t="e">
        <f t="shared" si="902"/>
        <v>#VALUE!</v>
      </c>
      <c r="AI2924" t="e">
        <f t="shared" si="903"/>
        <v>#VALUE!</v>
      </c>
      <c r="AJ2924" t="e">
        <f t="shared" si="904"/>
        <v>#VALUE!</v>
      </c>
      <c r="AK2924" t="e">
        <f t="shared" si="905"/>
        <v>#VALUE!</v>
      </c>
      <c r="AL2924" t="e">
        <f t="shared" si="906"/>
        <v>#VALUE!</v>
      </c>
      <c r="AM2924" t="e">
        <f t="shared" si="907"/>
        <v>#VALUE!</v>
      </c>
      <c r="AN2924" t="e">
        <f t="shared" si="908"/>
        <v>#VALUE!</v>
      </c>
      <c r="AO2924" t="e">
        <f t="shared" si="909"/>
        <v>#VALUE!</v>
      </c>
      <c r="AP2924">
        <f t="shared" si="910"/>
        <v>0</v>
      </c>
      <c r="AQ2924">
        <f t="shared" si="911"/>
        <v>0</v>
      </c>
      <c r="AR2924">
        <f t="shared" si="912"/>
        <v>0</v>
      </c>
      <c r="AS2924">
        <f t="shared" si="913"/>
        <v>0</v>
      </c>
      <c r="AT2924">
        <f t="shared" si="914"/>
        <v>0</v>
      </c>
      <c r="AU2924">
        <f t="shared" si="915"/>
        <v>0</v>
      </c>
      <c r="AV2924">
        <f t="shared" si="916"/>
        <v>0</v>
      </c>
      <c r="AW2924">
        <f t="shared" si="917"/>
        <v>0</v>
      </c>
      <c r="AX2924">
        <f t="shared" si="918"/>
        <v>0</v>
      </c>
      <c r="AY2924">
        <f t="shared" si="919"/>
        <v>0</v>
      </c>
    </row>
    <row r="2925" spans="1:51" x14ac:dyDescent="0.3">
      <c r="A2925" s="1" t="s">
        <v>2919</v>
      </c>
      <c r="B2925" s="2">
        <v>28949568</v>
      </c>
      <c r="C2925" s="3" t="s">
        <v>5337</v>
      </c>
      <c r="D2925" s="5">
        <v>11.94</v>
      </c>
      <c r="E2925" s="5">
        <v>399.10220129999999</v>
      </c>
      <c r="F2925" s="3" t="s">
        <v>4480</v>
      </c>
      <c r="G2925" s="3" t="s">
        <v>4491</v>
      </c>
      <c r="H2925" s="3" t="s">
        <v>4492</v>
      </c>
      <c r="I2925" s="3" t="s">
        <v>4493</v>
      </c>
      <c r="J2925" s="3"/>
      <c r="K2925" s="6" t="s">
        <v>4474</v>
      </c>
      <c r="L2925" s="6" t="s">
        <v>4474</v>
      </c>
      <c r="M2925" s="6" t="s">
        <v>4474</v>
      </c>
      <c r="N2925" s="6" t="s">
        <v>4474</v>
      </c>
      <c r="O2925" s="6" t="s">
        <v>4474</v>
      </c>
      <c r="P2925" s="6" t="s">
        <v>4474</v>
      </c>
      <c r="Q2925" s="6" t="s">
        <v>4474</v>
      </c>
      <c r="R2925" s="6" t="s">
        <v>4474</v>
      </c>
      <c r="S2925" s="6" t="s">
        <v>4474</v>
      </c>
      <c r="T2925" s="6" t="s">
        <v>4474</v>
      </c>
      <c r="U2925" s="6" t="s">
        <v>4474</v>
      </c>
      <c r="V2925" s="6" t="s">
        <v>4474</v>
      </c>
      <c r="W2925" s="6" t="s">
        <v>4474</v>
      </c>
      <c r="X2925" s="6" t="s">
        <v>4474</v>
      </c>
      <c r="Y2925" s="6" t="s">
        <v>4474</v>
      </c>
      <c r="Z2925" s="6" t="s">
        <v>4474</v>
      </c>
      <c r="AA2925" s="6" t="s">
        <v>4474</v>
      </c>
      <c r="AB2925" s="6" t="s">
        <v>4474</v>
      </c>
      <c r="AC2925" s="6" t="s">
        <v>4474</v>
      </c>
      <c r="AD2925" s="6" t="s">
        <v>4474</v>
      </c>
      <c r="AF2925" t="e">
        <f t="shared" si="900"/>
        <v>#VALUE!</v>
      </c>
      <c r="AG2925" t="e">
        <f t="shared" si="901"/>
        <v>#VALUE!</v>
      </c>
      <c r="AH2925" t="e">
        <f t="shared" si="902"/>
        <v>#VALUE!</v>
      </c>
      <c r="AI2925" t="e">
        <f t="shared" si="903"/>
        <v>#VALUE!</v>
      </c>
      <c r="AJ2925" t="e">
        <f t="shared" si="904"/>
        <v>#VALUE!</v>
      </c>
      <c r="AK2925" t="e">
        <f t="shared" si="905"/>
        <v>#VALUE!</v>
      </c>
      <c r="AL2925" t="e">
        <f t="shared" si="906"/>
        <v>#VALUE!</v>
      </c>
      <c r="AM2925" t="e">
        <f t="shared" si="907"/>
        <v>#VALUE!</v>
      </c>
      <c r="AN2925" t="e">
        <f t="shared" si="908"/>
        <v>#VALUE!</v>
      </c>
      <c r="AO2925" t="e">
        <f t="shared" si="909"/>
        <v>#VALUE!</v>
      </c>
      <c r="AP2925">
        <f t="shared" si="910"/>
        <v>0</v>
      </c>
      <c r="AQ2925">
        <f t="shared" si="911"/>
        <v>0</v>
      </c>
      <c r="AR2925">
        <f t="shared" si="912"/>
        <v>0</v>
      </c>
      <c r="AS2925">
        <f t="shared" si="913"/>
        <v>0</v>
      </c>
      <c r="AT2925">
        <f t="shared" si="914"/>
        <v>0</v>
      </c>
      <c r="AU2925">
        <f t="shared" si="915"/>
        <v>0</v>
      </c>
      <c r="AV2925">
        <f t="shared" si="916"/>
        <v>0</v>
      </c>
      <c r="AW2925">
        <f t="shared" si="917"/>
        <v>0</v>
      </c>
      <c r="AX2925">
        <f t="shared" si="918"/>
        <v>0</v>
      </c>
      <c r="AY2925">
        <f t="shared" si="919"/>
        <v>0</v>
      </c>
    </row>
    <row r="2926" spans="1:51" x14ac:dyDescent="0.3">
      <c r="A2926" s="1" t="s">
        <v>2920</v>
      </c>
      <c r="B2926" s="2">
        <v>5720674</v>
      </c>
      <c r="C2926" s="3" t="s">
        <v>5337</v>
      </c>
      <c r="D2926" s="7">
        <v>6.07</v>
      </c>
      <c r="E2926" s="5">
        <v>57.4364645</v>
      </c>
      <c r="F2926" s="3" t="s">
        <v>4480</v>
      </c>
      <c r="G2926" s="3" t="s">
        <v>4491</v>
      </c>
      <c r="H2926" s="3" t="s">
        <v>4492</v>
      </c>
      <c r="I2926" s="3" t="s">
        <v>4493</v>
      </c>
      <c r="J2926" s="3"/>
      <c r="K2926" s="6">
        <v>4618.893</v>
      </c>
      <c r="L2926" s="6">
        <v>3524.627</v>
      </c>
      <c r="M2926" s="6" t="s">
        <v>4474</v>
      </c>
      <c r="N2926" s="6" t="s">
        <v>4474</v>
      </c>
      <c r="O2926" s="6">
        <v>3742.3130000000001</v>
      </c>
      <c r="P2926" s="6">
        <v>2476.9250000000002</v>
      </c>
      <c r="Q2926" s="6">
        <v>3753.942</v>
      </c>
      <c r="R2926" s="6">
        <v>-9178.2860000000001</v>
      </c>
      <c r="S2926" s="6">
        <v>4898.5240000000003</v>
      </c>
      <c r="T2926" s="6">
        <v>-737.16899999999998</v>
      </c>
      <c r="U2926" s="6" t="s">
        <v>4474</v>
      </c>
      <c r="V2926" s="6" t="s">
        <v>4474</v>
      </c>
      <c r="W2926" s="6">
        <v>86017.661999999997</v>
      </c>
      <c r="X2926" s="6">
        <v>87471.37</v>
      </c>
      <c r="Y2926" s="6">
        <v>3190.808</v>
      </c>
      <c r="Z2926" s="6">
        <v>4446.5349999999999</v>
      </c>
      <c r="AA2926" s="6">
        <v>25022</v>
      </c>
      <c r="AB2926" s="6">
        <v>27423</v>
      </c>
      <c r="AC2926" s="6">
        <v>9462350</v>
      </c>
      <c r="AD2926" s="6">
        <v>9462350</v>
      </c>
      <c r="AF2926">
        <f t="shared" si="900"/>
        <v>4.3641525620633587E-2</v>
      </c>
      <c r="AG2926">
        <f t="shared" si="901"/>
        <v>-0.10492902992144745</v>
      </c>
      <c r="AH2926" t="e">
        <f t="shared" si="902"/>
        <v>#VALUE!</v>
      </c>
      <c r="AI2926" t="e">
        <f t="shared" si="903"/>
        <v>#VALUE!</v>
      </c>
      <c r="AJ2926">
        <f t="shared" si="904"/>
        <v>0.12752010230996721</v>
      </c>
      <c r="AK2926">
        <f t="shared" si="905"/>
        <v>0.16214619115341136</v>
      </c>
      <c r="AL2926">
        <f t="shared" si="906"/>
        <v>0.81021859566783649</v>
      </c>
      <c r="AM2926">
        <f t="shared" si="907"/>
        <v>0.70274812058127012</v>
      </c>
      <c r="AN2926">
        <f t="shared" si="908"/>
        <v>5.3697030268039604E-2</v>
      </c>
      <c r="AO2926">
        <f t="shared" si="909"/>
        <v>4.0294635833416123E-2</v>
      </c>
      <c r="AP2926">
        <f t="shared" si="910"/>
        <v>1</v>
      </c>
      <c r="AQ2926">
        <f t="shared" si="911"/>
        <v>1</v>
      </c>
      <c r="AR2926">
        <f t="shared" si="912"/>
        <v>1</v>
      </c>
      <c r="AS2926">
        <f t="shared" si="913"/>
        <v>1</v>
      </c>
      <c r="AT2926">
        <f t="shared" si="914"/>
        <v>0</v>
      </c>
      <c r="AU2926">
        <f t="shared" si="915"/>
        <v>0</v>
      </c>
      <c r="AV2926">
        <f t="shared" si="916"/>
        <v>1</v>
      </c>
      <c r="AW2926">
        <f t="shared" si="917"/>
        <v>1</v>
      </c>
      <c r="AX2926">
        <f t="shared" si="918"/>
        <v>0</v>
      </c>
      <c r="AY2926">
        <f t="shared" si="919"/>
        <v>6</v>
      </c>
    </row>
    <row r="2927" spans="1:51" x14ac:dyDescent="0.3">
      <c r="A2927" s="1" t="s">
        <v>2921</v>
      </c>
      <c r="B2927" s="2">
        <v>5721226</v>
      </c>
      <c r="C2927" s="3" t="s">
        <v>5337</v>
      </c>
      <c r="D2927" s="5">
        <v>12.15</v>
      </c>
      <c r="E2927" s="5">
        <v>2353.8079575000002</v>
      </c>
      <c r="F2927" s="3" t="s">
        <v>4480</v>
      </c>
      <c r="G2927" s="3" t="s">
        <v>4491</v>
      </c>
      <c r="H2927" s="3" t="s">
        <v>4492</v>
      </c>
      <c r="I2927" s="3" t="s">
        <v>4493</v>
      </c>
      <c r="J2927" s="3" t="s">
        <v>4494</v>
      </c>
      <c r="K2927" s="6">
        <v>209494.58900000001</v>
      </c>
      <c r="L2927" s="6">
        <v>207957.258</v>
      </c>
      <c r="M2927" s="6" t="s">
        <v>4474</v>
      </c>
      <c r="N2927" s="6" t="s">
        <v>4474</v>
      </c>
      <c r="O2927" s="6">
        <v>180319.31400000001</v>
      </c>
      <c r="P2927" s="6">
        <v>179080.30900000001</v>
      </c>
      <c r="Q2927" s="6">
        <v>450755.05599999998</v>
      </c>
      <c r="R2927" s="6">
        <v>276270.75900000002</v>
      </c>
      <c r="S2927" s="6">
        <v>198645.12599999999</v>
      </c>
      <c r="T2927" s="6">
        <v>174976.45199999999</v>
      </c>
      <c r="U2927" s="6">
        <v>1313914.72</v>
      </c>
      <c r="V2927" s="6">
        <v>1313914.72</v>
      </c>
      <c r="W2927" s="6">
        <v>4393772.2259999998</v>
      </c>
      <c r="X2927" s="6">
        <v>4393772.2259999998</v>
      </c>
      <c r="Y2927" s="6">
        <v>224630.06200000001</v>
      </c>
      <c r="Z2927" s="6">
        <v>224630.06200000001</v>
      </c>
      <c r="AA2927" s="6">
        <v>462721</v>
      </c>
      <c r="AB2927" s="6">
        <v>462721</v>
      </c>
      <c r="AC2927" s="6">
        <v>193729050</v>
      </c>
      <c r="AD2927" s="6">
        <v>193729050</v>
      </c>
      <c r="AF2927">
        <f t="shared" si="900"/>
        <v>0.10258953646542533</v>
      </c>
      <c r="AG2927">
        <f t="shared" si="901"/>
        <v>6.2877806310754361E-2</v>
      </c>
      <c r="AH2927">
        <f t="shared" si="902"/>
        <v>0.29904024433150034</v>
      </c>
      <c r="AI2927">
        <f t="shared" si="903"/>
        <v>0.29904024433150034</v>
      </c>
      <c r="AJ2927">
        <f t="shared" si="904"/>
        <v>0.48545465193928955</v>
      </c>
      <c r="AK2927">
        <f t="shared" si="905"/>
        <v>0.48545465193928955</v>
      </c>
      <c r="AL2927">
        <f t="shared" si="906"/>
        <v>0.86073494719235921</v>
      </c>
      <c r="AM2927">
        <f t="shared" si="907"/>
        <v>0.86113998002416448</v>
      </c>
      <c r="AN2927">
        <f t="shared" si="908"/>
        <v>4.7679892862976102E-2</v>
      </c>
      <c r="AO2927">
        <f t="shared" si="909"/>
        <v>4.733000422038719E-2</v>
      </c>
      <c r="AP2927">
        <f t="shared" si="910"/>
        <v>1</v>
      </c>
      <c r="AQ2927">
        <f t="shared" si="911"/>
        <v>1</v>
      </c>
      <c r="AR2927">
        <f t="shared" si="912"/>
        <v>1</v>
      </c>
      <c r="AS2927">
        <f t="shared" si="913"/>
        <v>0</v>
      </c>
      <c r="AT2927">
        <f t="shared" si="914"/>
        <v>0</v>
      </c>
      <c r="AU2927">
        <f t="shared" si="915"/>
        <v>0</v>
      </c>
      <c r="AV2927">
        <f t="shared" si="916"/>
        <v>0</v>
      </c>
      <c r="AW2927">
        <f t="shared" si="917"/>
        <v>1</v>
      </c>
      <c r="AX2927">
        <f t="shared" si="918"/>
        <v>0</v>
      </c>
      <c r="AY2927">
        <f t="shared" si="919"/>
        <v>4</v>
      </c>
    </row>
    <row r="2928" spans="1:51" x14ac:dyDescent="0.3">
      <c r="A2928" s="1" t="s">
        <v>2922</v>
      </c>
      <c r="B2928" s="2">
        <v>14950168</v>
      </c>
      <c r="C2928" s="3" t="s">
        <v>5337</v>
      </c>
      <c r="D2928" s="7">
        <v>10.69</v>
      </c>
      <c r="E2928" s="5">
        <v>585.83220410000001</v>
      </c>
      <c r="F2928" s="3" t="s">
        <v>4480</v>
      </c>
      <c r="G2928" s="3" t="s">
        <v>4491</v>
      </c>
      <c r="H2928" s="3" t="s">
        <v>4492</v>
      </c>
      <c r="I2928" s="3" t="s">
        <v>4493</v>
      </c>
      <c r="J2928" s="3"/>
      <c r="K2928" s="6">
        <v>60885.194000000003</v>
      </c>
      <c r="L2928" s="6">
        <v>59911.478999999999</v>
      </c>
      <c r="M2928" s="6" t="s">
        <v>4474</v>
      </c>
      <c r="N2928" s="6" t="s">
        <v>4474</v>
      </c>
      <c r="O2928" s="6">
        <v>49592.735000000001</v>
      </c>
      <c r="P2928" s="6">
        <v>48650.498</v>
      </c>
      <c r="Q2928" s="6">
        <v>128034.633</v>
      </c>
      <c r="R2928" s="6">
        <v>67840.255000000005</v>
      </c>
      <c r="S2928" s="6">
        <v>27499.651999999998</v>
      </c>
      <c r="T2928" s="6">
        <v>40646.464999999997</v>
      </c>
      <c r="U2928" s="6">
        <v>450242.15500000003</v>
      </c>
      <c r="V2928" s="6">
        <v>450242.15500000003</v>
      </c>
      <c r="W2928" s="6">
        <v>1122227.159</v>
      </c>
      <c r="X2928" s="6">
        <v>1122227.159</v>
      </c>
      <c r="Y2928" s="6">
        <v>85534.255000000005</v>
      </c>
      <c r="Z2928" s="6">
        <v>85534.255000000005</v>
      </c>
      <c r="AA2928" s="6">
        <v>29640</v>
      </c>
      <c r="AB2928" s="6">
        <v>29640</v>
      </c>
      <c r="AC2928" s="6">
        <v>54801890</v>
      </c>
      <c r="AD2928" s="6">
        <v>54801890</v>
      </c>
      <c r="AF2928">
        <f t="shared" si="900"/>
        <v>0.11408976513640053</v>
      </c>
      <c r="AG2928">
        <f t="shared" si="901"/>
        <v>6.0451446443740904E-2</v>
      </c>
      <c r="AH2928">
        <f t="shared" si="902"/>
        <v>0.40120411575246867</v>
      </c>
      <c r="AI2928">
        <f t="shared" si="903"/>
        <v>0.40120411575246867</v>
      </c>
      <c r="AJ2928">
        <f t="shared" si="904"/>
        <v>2.8857710863697705</v>
      </c>
      <c r="AK2928">
        <f t="shared" si="905"/>
        <v>2.8857710863697705</v>
      </c>
      <c r="AL2928">
        <f t="shared" si="906"/>
        <v>0.81452865207262048</v>
      </c>
      <c r="AM2928">
        <f t="shared" si="907"/>
        <v>0.8120396760694224</v>
      </c>
      <c r="AN2928">
        <f t="shared" si="908"/>
        <v>5.4253894598535558E-2</v>
      </c>
      <c r="AO2928">
        <f t="shared" si="909"/>
        <v>5.3386231583796483E-2</v>
      </c>
      <c r="AP2928">
        <f t="shared" si="910"/>
        <v>1</v>
      </c>
      <c r="AQ2928">
        <f t="shared" si="911"/>
        <v>1</v>
      </c>
      <c r="AR2928">
        <f t="shared" si="912"/>
        <v>1</v>
      </c>
      <c r="AS2928">
        <f t="shared" si="913"/>
        <v>0</v>
      </c>
      <c r="AT2928">
        <f t="shared" si="914"/>
        <v>0</v>
      </c>
      <c r="AU2928">
        <f t="shared" si="915"/>
        <v>0</v>
      </c>
      <c r="AV2928">
        <f t="shared" si="916"/>
        <v>1</v>
      </c>
      <c r="AW2928">
        <f t="shared" si="917"/>
        <v>1</v>
      </c>
      <c r="AX2928">
        <f t="shared" si="918"/>
        <v>0</v>
      </c>
      <c r="AY2928">
        <f t="shared" si="919"/>
        <v>5</v>
      </c>
    </row>
    <row r="2929" spans="1:51" x14ac:dyDescent="0.3">
      <c r="A2929" s="1" t="s">
        <v>2923</v>
      </c>
      <c r="B2929" s="2">
        <v>5721699</v>
      </c>
      <c r="C2929" s="3" t="s">
        <v>5337</v>
      </c>
      <c r="D2929" s="7">
        <v>10.83</v>
      </c>
      <c r="E2929" s="5">
        <v>1197.1410197099999</v>
      </c>
      <c r="F2929" s="3" t="s">
        <v>4480</v>
      </c>
      <c r="G2929" s="3" t="s">
        <v>4491</v>
      </c>
      <c r="H2929" s="3" t="s">
        <v>4492</v>
      </c>
      <c r="I2929" s="3" t="s">
        <v>4493</v>
      </c>
      <c r="J2929" s="3"/>
      <c r="K2929" s="6">
        <v>109173.838</v>
      </c>
      <c r="L2929" s="6">
        <v>101779.1</v>
      </c>
      <c r="M2929" s="6" t="s">
        <v>4474</v>
      </c>
      <c r="N2929" s="6" t="s">
        <v>4474</v>
      </c>
      <c r="O2929" s="6">
        <v>94813.013999999996</v>
      </c>
      <c r="P2929" s="6">
        <v>87923.088000000003</v>
      </c>
      <c r="Q2929" s="6">
        <v>258785.93</v>
      </c>
      <c r="R2929" s="6">
        <v>7255.5609999999997</v>
      </c>
      <c r="S2929" s="6">
        <v>17983.081999999999</v>
      </c>
      <c r="T2929" s="6">
        <v>77982.524000000005</v>
      </c>
      <c r="U2929" s="6" t="s">
        <v>4474</v>
      </c>
      <c r="V2929" s="6" t="s">
        <v>4474</v>
      </c>
      <c r="W2929" s="6">
        <v>2079343.905</v>
      </c>
      <c r="X2929" s="6">
        <v>1834064.4069999999</v>
      </c>
      <c r="Y2929" s="6">
        <v>48052.881000000001</v>
      </c>
      <c r="Z2929" s="6">
        <v>50818.3</v>
      </c>
      <c r="AA2929" s="6">
        <v>472922</v>
      </c>
      <c r="AB2929" s="6">
        <v>785916</v>
      </c>
      <c r="AC2929" s="6">
        <v>111631646</v>
      </c>
      <c r="AD2929" s="6">
        <v>110539338</v>
      </c>
      <c r="AF2929">
        <f t="shared" si="900"/>
        <v>0.12445556955620575</v>
      </c>
      <c r="AG2929">
        <f t="shared" si="901"/>
        <v>3.9560012027429307E-3</v>
      </c>
      <c r="AH2929" t="e">
        <f t="shared" si="902"/>
        <v>#VALUE!</v>
      </c>
      <c r="AI2929" t="e">
        <f t="shared" si="903"/>
        <v>#VALUE!</v>
      </c>
      <c r="AJ2929">
        <f t="shared" si="904"/>
        <v>0.10160847031857262</v>
      </c>
      <c r="AK2929">
        <f t="shared" si="905"/>
        <v>6.4661236060851293E-2</v>
      </c>
      <c r="AL2929">
        <f t="shared" si="906"/>
        <v>0.86845910830761486</v>
      </c>
      <c r="AM2929">
        <f t="shared" si="907"/>
        <v>0.86386191271095936</v>
      </c>
      <c r="AN2929">
        <f t="shared" si="908"/>
        <v>5.2503983462033423E-2</v>
      </c>
      <c r="AO2929">
        <f t="shared" si="909"/>
        <v>5.5493743628382844E-2</v>
      </c>
      <c r="AP2929">
        <f t="shared" si="910"/>
        <v>1</v>
      </c>
      <c r="AQ2929">
        <f t="shared" si="911"/>
        <v>1</v>
      </c>
      <c r="AR2929">
        <f t="shared" si="912"/>
        <v>1</v>
      </c>
      <c r="AS2929">
        <f t="shared" si="913"/>
        <v>0</v>
      </c>
      <c r="AT2929">
        <f t="shared" si="914"/>
        <v>0</v>
      </c>
      <c r="AU2929">
        <f t="shared" si="915"/>
        <v>1</v>
      </c>
      <c r="AV2929">
        <f t="shared" si="916"/>
        <v>1</v>
      </c>
      <c r="AW2929">
        <f t="shared" si="917"/>
        <v>0</v>
      </c>
      <c r="AX2929">
        <f t="shared" si="918"/>
        <v>0</v>
      </c>
      <c r="AY2929">
        <f t="shared" si="919"/>
        <v>5</v>
      </c>
    </row>
    <row r="2930" spans="1:51" x14ac:dyDescent="0.3">
      <c r="A2930" s="1" t="s">
        <v>2924</v>
      </c>
      <c r="B2930" s="2">
        <v>5720660</v>
      </c>
      <c r="C2930" s="3" t="s">
        <v>5337</v>
      </c>
      <c r="D2930" s="5">
        <v>9.58</v>
      </c>
      <c r="E2930" s="5">
        <v>96.289490099999995</v>
      </c>
      <c r="F2930" s="3" t="s">
        <v>4480</v>
      </c>
      <c r="G2930" s="3" t="s">
        <v>4491</v>
      </c>
      <c r="H2930" s="3" t="s">
        <v>4492</v>
      </c>
      <c r="I2930" s="3" t="s">
        <v>4493</v>
      </c>
      <c r="J2930" s="3"/>
      <c r="K2930" s="6">
        <v>5134.8969999999999</v>
      </c>
      <c r="L2930" s="6">
        <v>4953.9139999999998</v>
      </c>
      <c r="M2930" s="6" t="s">
        <v>4474</v>
      </c>
      <c r="N2930" s="6" t="s">
        <v>4474</v>
      </c>
      <c r="O2930" s="6">
        <v>4252.2020000000002</v>
      </c>
      <c r="P2930" s="6">
        <v>4105.7389999999996</v>
      </c>
      <c r="Q2930" s="8">
        <v>13697.605</v>
      </c>
      <c r="R2930" s="6">
        <v>9026.2029999999995</v>
      </c>
      <c r="S2930" s="6" t="s">
        <v>4474</v>
      </c>
      <c r="T2930" s="6" t="s">
        <v>4474</v>
      </c>
      <c r="U2930" s="6" t="s">
        <v>4474</v>
      </c>
      <c r="V2930" s="6" t="s">
        <v>4474</v>
      </c>
      <c r="W2930" s="6">
        <v>104124.091</v>
      </c>
      <c r="X2930" s="6">
        <v>104124.091</v>
      </c>
      <c r="Y2930" s="6">
        <v>3624.0059999999999</v>
      </c>
      <c r="Z2930" s="6">
        <v>3624.0059999999999</v>
      </c>
      <c r="AA2930" s="6">
        <v>2561</v>
      </c>
      <c r="AB2930" s="6">
        <v>2561</v>
      </c>
      <c r="AC2930" s="6">
        <v>10052056</v>
      </c>
      <c r="AD2930" s="6">
        <v>10052056</v>
      </c>
      <c r="AF2930">
        <f t="shared" si="900"/>
        <v>0.13155077627520417</v>
      </c>
      <c r="AG2930">
        <f t="shared" si="901"/>
        <v>8.6686980057285687E-2</v>
      </c>
      <c r="AH2930" t="e">
        <f t="shared" si="902"/>
        <v>#VALUE!</v>
      </c>
      <c r="AI2930" t="e">
        <f t="shared" si="903"/>
        <v>#VALUE!</v>
      </c>
      <c r="AJ2930">
        <f t="shared" si="904"/>
        <v>1.415074580242093</v>
      </c>
      <c r="AK2930">
        <f t="shared" si="905"/>
        <v>1.415074580242093</v>
      </c>
      <c r="AL2930">
        <f t="shared" si="906"/>
        <v>0.82809879146553478</v>
      </c>
      <c r="AM2930">
        <f t="shared" si="907"/>
        <v>0.82878689456458066</v>
      </c>
      <c r="AN2930">
        <f t="shared" si="908"/>
        <v>4.9315167610923007E-2</v>
      </c>
      <c r="AO2930">
        <f t="shared" si="909"/>
        <v>4.7577020384264382E-2</v>
      </c>
      <c r="AP2930">
        <f t="shared" si="910"/>
        <v>1</v>
      </c>
      <c r="AQ2930">
        <f t="shared" si="911"/>
        <v>0</v>
      </c>
      <c r="AR2930">
        <f t="shared" si="912"/>
        <v>1</v>
      </c>
      <c r="AS2930">
        <f t="shared" si="913"/>
        <v>0</v>
      </c>
      <c r="AT2930">
        <f t="shared" si="914"/>
        <v>0</v>
      </c>
      <c r="AU2930">
        <f t="shared" si="915"/>
        <v>0</v>
      </c>
      <c r="AV2930">
        <f t="shared" si="916"/>
        <v>0</v>
      </c>
      <c r="AW2930">
        <f t="shared" si="917"/>
        <v>1</v>
      </c>
      <c r="AX2930">
        <f t="shared" si="918"/>
        <v>0</v>
      </c>
      <c r="AY2930">
        <f t="shared" si="919"/>
        <v>3</v>
      </c>
    </row>
    <row r="2931" spans="1:51" x14ac:dyDescent="0.3">
      <c r="A2931" s="1" t="s">
        <v>2925</v>
      </c>
      <c r="B2931" s="2">
        <v>5721564</v>
      </c>
      <c r="C2931" s="3" t="s">
        <v>5337</v>
      </c>
      <c r="D2931" s="5">
        <v>8.59</v>
      </c>
      <c r="E2931" s="5">
        <v>1782.7823010499999</v>
      </c>
      <c r="F2931" s="3" t="s">
        <v>4480</v>
      </c>
      <c r="G2931" s="3" t="s">
        <v>4491</v>
      </c>
      <c r="H2931" s="3" t="s">
        <v>4492</v>
      </c>
      <c r="I2931" s="3" t="s">
        <v>4493</v>
      </c>
      <c r="J2931" s="3" t="s">
        <v>4494</v>
      </c>
      <c r="K2931" s="6">
        <v>85533.267999999996</v>
      </c>
      <c r="L2931" s="6">
        <v>84379.937999999995</v>
      </c>
      <c r="M2931" s="6" t="s">
        <v>4474</v>
      </c>
      <c r="N2931" s="6" t="s">
        <v>4474</v>
      </c>
      <c r="O2931" s="6">
        <v>75788.645000000004</v>
      </c>
      <c r="P2931" s="6">
        <v>74756.596000000005</v>
      </c>
      <c r="Q2931" s="6">
        <v>198839.155</v>
      </c>
      <c r="R2931" s="6">
        <v>123903.602</v>
      </c>
      <c r="S2931" s="6" t="s">
        <v>4474</v>
      </c>
      <c r="T2931" s="6" t="s">
        <v>4474</v>
      </c>
      <c r="U2931" s="6" t="s">
        <v>4474</v>
      </c>
      <c r="V2931" s="6" t="s">
        <v>4474</v>
      </c>
      <c r="W2931" s="6">
        <v>2010007.7930000001</v>
      </c>
      <c r="X2931" s="6">
        <v>2010007.7930000001</v>
      </c>
      <c r="Y2931" s="6">
        <v>33073.014999999999</v>
      </c>
      <c r="Z2931" s="6">
        <v>33073.014999999999</v>
      </c>
      <c r="AA2931" s="6">
        <v>79747</v>
      </c>
      <c r="AB2931" s="6">
        <v>79747</v>
      </c>
      <c r="AC2931" s="6">
        <v>207541595</v>
      </c>
      <c r="AD2931" s="6">
        <v>207541595</v>
      </c>
      <c r="AF2931">
        <f t="shared" si="900"/>
        <v>9.8924569194443909E-2</v>
      </c>
      <c r="AG2931">
        <f t="shared" si="901"/>
        <v>6.1643344086278376E-2</v>
      </c>
      <c r="AH2931" t="e">
        <f t="shared" si="902"/>
        <v>#VALUE!</v>
      </c>
      <c r="AI2931" t="e">
        <f t="shared" si="903"/>
        <v>#VALUE!</v>
      </c>
      <c r="AJ2931">
        <f t="shared" si="904"/>
        <v>0.41472425294995424</v>
      </c>
      <c r="AK2931">
        <f t="shared" si="905"/>
        <v>0.41472425294995424</v>
      </c>
      <c r="AL2931">
        <f t="shared" si="906"/>
        <v>0.88607213043701316</v>
      </c>
      <c r="AM2931">
        <f t="shared" si="907"/>
        <v>0.885952250877454</v>
      </c>
      <c r="AN2931">
        <f t="shared" si="908"/>
        <v>4.2553699691053881E-2</v>
      </c>
      <c r="AO2931">
        <f t="shared" si="909"/>
        <v>4.1979905895817585E-2</v>
      </c>
      <c r="AP2931">
        <f t="shared" si="910"/>
        <v>1</v>
      </c>
      <c r="AQ2931">
        <f t="shared" si="911"/>
        <v>0</v>
      </c>
      <c r="AR2931">
        <f t="shared" si="912"/>
        <v>1</v>
      </c>
      <c r="AS2931">
        <f t="shared" si="913"/>
        <v>0</v>
      </c>
      <c r="AT2931">
        <f t="shared" si="914"/>
        <v>0</v>
      </c>
      <c r="AU2931">
        <f t="shared" si="915"/>
        <v>0</v>
      </c>
      <c r="AV2931">
        <f t="shared" si="916"/>
        <v>1</v>
      </c>
      <c r="AW2931">
        <f t="shared" si="917"/>
        <v>1</v>
      </c>
      <c r="AX2931">
        <f t="shared" si="918"/>
        <v>0</v>
      </c>
      <c r="AY2931">
        <f t="shared" si="919"/>
        <v>4</v>
      </c>
    </row>
    <row r="2932" spans="1:51" x14ac:dyDescent="0.3">
      <c r="A2932" s="1" t="s">
        <v>2926</v>
      </c>
      <c r="B2932" s="2">
        <v>5726578</v>
      </c>
      <c r="C2932" s="3" t="s">
        <v>5335</v>
      </c>
      <c r="D2932" s="5">
        <v>26.31</v>
      </c>
      <c r="E2932" s="5">
        <v>1284.6326344199999</v>
      </c>
      <c r="F2932" s="3" t="s">
        <v>4480</v>
      </c>
      <c r="G2932" s="3" t="s">
        <v>4491</v>
      </c>
      <c r="H2932" s="3" t="s">
        <v>4492</v>
      </c>
      <c r="I2932" s="3" t="s">
        <v>4493</v>
      </c>
      <c r="J2932" s="3"/>
      <c r="K2932" s="6" t="s">
        <v>4474</v>
      </c>
      <c r="L2932" s="6" t="s">
        <v>4474</v>
      </c>
      <c r="M2932" s="6" t="s">
        <v>4474</v>
      </c>
      <c r="N2932" s="6" t="s">
        <v>4474</v>
      </c>
      <c r="O2932" s="6" t="s">
        <v>4474</v>
      </c>
      <c r="P2932" s="6" t="s">
        <v>4474</v>
      </c>
      <c r="Q2932" s="6" t="s">
        <v>4474</v>
      </c>
      <c r="R2932" s="6" t="s">
        <v>4474</v>
      </c>
      <c r="S2932" s="6" t="s">
        <v>4474</v>
      </c>
      <c r="T2932" s="6" t="s">
        <v>4474</v>
      </c>
      <c r="U2932" s="6" t="s">
        <v>4474</v>
      </c>
      <c r="V2932" s="6" t="s">
        <v>4474</v>
      </c>
      <c r="W2932" s="6" t="s">
        <v>4474</v>
      </c>
      <c r="X2932" s="6" t="s">
        <v>4474</v>
      </c>
      <c r="Y2932" s="6" t="s">
        <v>4474</v>
      </c>
      <c r="Z2932" s="6" t="s">
        <v>4474</v>
      </c>
      <c r="AA2932" s="6" t="s">
        <v>4474</v>
      </c>
      <c r="AB2932" s="6" t="s">
        <v>4474</v>
      </c>
      <c r="AC2932" s="6" t="s">
        <v>4474</v>
      </c>
      <c r="AD2932" s="6" t="s">
        <v>4474</v>
      </c>
      <c r="AF2932" t="e">
        <f t="shared" si="900"/>
        <v>#VALUE!</v>
      </c>
      <c r="AG2932" t="e">
        <f t="shared" si="901"/>
        <v>#VALUE!</v>
      </c>
      <c r="AH2932" t="e">
        <f t="shared" si="902"/>
        <v>#VALUE!</v>
      </c>
      <c r="AI2932" t="e">
        <f t="shared" si="903"/>
        <v>#VALUE!</v>
      </c>
      <c r="AJ2932" t="e">
        <f t="shared" si="904"/>
        <v>#VALUE!</v>
      </c>
      <c r="AK2932" t="e">
        <f t="shared" si="905"/>
        <v>#VALUE!</v>
      </c>
      <c r="AL2932" t="e">
        <f t="shared" si="906"/>
        <v>#VALUE!</v>
      </c>
      <c r="AM2932" t="e">
        <f t="shared" si="907"/>
        <v>#VALUE!</v>
      </c>
      <c r="AN2932" t="e">
        <f t="shared" si="908"/>
        <v>#VALUE!</v>
      </c>
      <c r="AO2932" t="e">
        <f t="shared" si="909"/>
        <v>#VALUE!</v>
      </c>
      <c r="AP2932">
        <f t="shared" si="910"/>
        <v>0</v>
      </c>
      <c r="AQ2932">
        <f t="shared" si="911"/>
        <v>0</v>
      </c>
      <c r="AR2932">
        <f t="shared" si="912"/>
        <v>0</v>
      </c>
      <c r="AS2932">
        <f t="shared" si="913"/>
        <v>0</v>
      </c>
      <c r="AT2932">
        <f t="shared" si="914"/>
        <v>0</v>
      </c>
      <c r="AU2932">
        <f t="shared" si="915"/>
        <v>0</v>
      </c>
      <c r="AV2932">
        <f t="shared" si="916"/>
        <v>0</v>
      </c>
      <c r="AW2932">
        <f t="shared" si="917"/>
        <v>0</v>
      </c>
      <c r="AX2932">
        <f t="shared" si="918"/>
        <v>0</v>
      </c>
      <c r="AY2932">
        <f t="shared" si="919"/>
        <v>0</v>
      </c>
    </row>
    <row r="2933" spans="1:51" x14ac:dyDescent="0.3">
      <c r="A2933" s="1" t="s">
        <v>2927</v>
      </c>
      <c r="B2933" s="2">
        <v>5721199</v>
      </c>
      <c r="C2933" s="3" t="s">
        <v>5337</v>
      </c>
      <c r="D2933" s="7">
        <v>12.02</v>
      </c>
      <c r="E2933" s="5">
        <v>495.61987870000002</v>
      </c>
      <c r="F2933" s="3" t="s">
        <v>4480</v>
      </c>
      <c r="G2933" s="3" t="s">
        <v>4491</v>
      </c>
      <c r="H2933" s="3" t="s">
        <v>4492</v>
      </c>
      <c r="I2933" s="3" t="s">
        <v>4493</v>
      </c>
      <c r="J2933" s="3"/>
      <c r="K2933" s="6">
        <v>35996.682999999997</v>
      </c>
      <c r="L2933" s="6">
        <v>36116.114999999998</v>
      </c>
      <c r="M2933" s="6" t="s">
        <v>4474</v>
      </c>
      <c r="N2933" s="6" t="s">
        <v>4474</v>
      </c>
      <c r="O2933" s="6">
        <v>30236.741000000002</v>
      </c>
      <c r="P2933" s="6">
        <v>30304.778999999999</v>
      </c>
      <c r="Q2933" s="6">
        <v>37148.142</v>
      </c>
      <c r="R2933" s="6">
        <v>-65139.951999999997</v>
      </c>
      <c r="S2933" s="6">
        <v>-21198.16</v>
      </c>
      <c r="T2933" s="6">
        <v>30190.615000000002</v>
      </c>
      <c r="U2933" s="6" t="s">
        <v>4474</v>
      </c>
      <c r="V2933" s="6" t="s">
        <v>4474</v>
      </c>
      <c r="W2933" s="6">
        <v>966966.03700000001</v>
      </c>
      <c r="X2933" s="6">
        <v>903464.04299999995</v>
      </c>
      <c r="Y2933" s="6">
        <v>21553.745999999999</v>
      </c>
      <c r="Z2933" s="6">
        <v>17414.488000000001</v>
      </c>
      <c r="AA2933" s="6">
        <v>394347</v>
      </c>
      <c r="AB2933" s="6">
        <v>349272</v>
      </c>
      <c r="AC2933" s="6">
        <v>41232935</v>
      </c>
      <c r="AD2933" s="6">
        <v>41482936</v>
      </c>
      <c r="AF2933">
        <f t="shared" si="900"/>
        <v>3.84172148540518E-2</v>
      </c>
      <c r="AG2933">
        <f t="shared" si="901"/>
        <v>-7.2100215282170338E-2</v>
      </c>
      <c r="AH2933" t="e">
        <f t="shared" si="902"/>
        <v>#VALUE!</v>
      </c>
      <c r="AI2933" t="e">
        <f t="shared" si="903"/>
        <v>#VALUE!</v>
      </c>
      <c r="AJ2933">
        <f t="shared" si="904"/>
        <v>5.4656802257909913E-2</v>
      </c>
      <c r="AK2933">
        <f t="shared" si="905"/>
        <v>4.9859387526054198E-2</v>
      </c>
      <c r="AL2933">
        <f t="shared" si="906"/>
        <v>0.83998686767889152</v>
      </c>
      <c r="AM2933">
        <f t="shared" si="907"/>
        <v>0.83909299214491928</v>
      </c>
      <c r="AN2933">
        <f t="shared" si="908"/>
        <v>3.7226419152920048E-2</v>
      </c>
      <c r="AO2933">
        <f t="shared" si="909"/>
        <v>3.9975154827495439E-2</v>
      </c>
      <c r="AP2933">
        <f t="shared" si="910"/>
        <v>1</v>
      </c>
      <c r="AQ2933">
        <f t="shared" si="911"/>
        <v>0</v>
      </c>
      <c r="AR2933">
        <f t="shared" si="912"/>
        <v>1</v>
      </c>
      <c r="AS2933">
        <f t="shared" si="913"/>
        <v>0</v>
      </c>
      <c r="AT2933">
        <f t="shared" si="914"/>
        <v>0</v>
      </c>
      <c r="AU2933">
        <f t="shared" si="915"/>
        <v>1</v>
      </c>
      <c r="AV2933">
        <f t="shared" si="916"/>
        <v>1</v>
      </c>
      <c r="AW2933">
        <f t="shared" si="917"/>
        <v>0</v>
      </c>
      <c r="AX2933">
        <f t="shared" si="918"/>
        <v>1</v>
      </c>
      <c r="AY2933">
        <f t="shared" si="919"/>
        <v>5</v>
      </c>
    </row>
    <row r="2934" spans="1:51" x14ac:dyDescent="0.3">
      <c r="A2934" s="1" t="s">
        <v>2928</v>
      </c>
      <c r="B2934" s="2">
        <v>5721790</v>
      </c>
      <c r="C2934" s="3" t="s">
        <v>5337</v>
      </c>
      <c r="D2934" s="5">
        <v>10.43</v>
      </c>
      <c r="E2934" s="5">
        <v>909.86422072000005</v>
      </c>
      <c r="F2934" s="3" t="s">
        <v>4480</v>
      </c>
      <c r="G2934" s="3" t="s">
        <v>4491</v>
      </c>
      <c r="H2934" s="3" t="s">
        <v>4492</v>
      </c>
      <c r="I2934" s="3" t="s">
        <v>4493</v>
      </c>
      <c r="J2934" s="3" t="s">
        <v>4494</v>
      </c>
      <c r="K2934" s="6">
        <v>76805.540999999997</v>
      </c>
      <c r="L2934" s="6">
        <v>76433.054999999993</v>
      </c>
      <c r="M2934" s="6" t="s">
        <v>4474</v>
      </c>
      <c r="N2934" s="6" t="s">
        <v>4474</v>
      </c>
      <c r="O2934" s="6">
        <v>61067.107000000004</v>
      </c>
      <c r="P2934" s="6">
        <v>60696.811000000002</v>
      </c>
      <c r="Q2934" s="6">
        <v>81560.017000000007</v>
      </c>
      <c r="R2934" s="6">
        <v>77812.678</v>
      </c>
      <c r="S2934" s="6">
        <v>45527.135000000002</v>
      </c>
      <c r="T2934" s="6">
        <v>53035.023999999998</v>
      </c>
      <c r="U2934" s="6">
        <v>661895.98400000005</v>
      </c>
      <c r="V2934" s="6">
        <v>661895.98400000005</v>
      </c>
      <c r="W2934" s="6">
        <v>1731283.108</v>
      </c>
      <c r="X2934" s="6">
        <v>1731283.108</v>
      </c>
      <c r="Y2934" s="6">
        <v>23016.035</v>
      </c>
      <c r="Z2934" s="6">
        <v>23016.035</v>
      </c>
      <c r="AA2934" s="6">
        <v>21355</v>
      </c>
      <c r="AB2934" s="6">
        <v>21355</v>
      </c>
      <c r="AC2934" s="6">
        <v>87235304</v>
      </c>
      <c r="AD2934" s="6">
        <v>87235304</v>
      </c>
      <c r="AF2934">
        <f t="shared" si="900"/>
        <v>4.7109578221564911E-2</v>
      </c>
      <c r="AG2934">
        <f t="shared" si="901"/>
        <v>4.4945091672436051E-2</v>
      </c>
      <c r="AH2934">
        <f t="shared" si="902"/>
        <v>0.38231527873256421</v>
      </c>
      <c r="AI2934">
        <f t="shared" si="903"/>
        <v>0.38231527873256421</v>
      </c>
      <c r="AJ2934">
        <f t="shared" si="904"/>
        <v>1.077782018262702</v>
      </c>
      <c r="AK2934">
        <f t="shared" si="905"/>
        <v>1.077782018262702</v>
      </c>
      <c r="AL2934">
        <f t="shared" si="906"/>
        <v>0.79508725809248593</v>
      </c>
      <c r="AM2934">
        <f t="shared" si="907"/>
        <v>0.79411729650214824</v>
      </c>
      <c r="AN2934">
        <f t="shared" si="908"/>
        <v>4.4363363013878603E-2</v>
      </c>
      <c r="AO2934">
        <f t="shared" si="909"/>
        <v>4.4148212760128189E-2</v>
      </c>
      <c r="AP2934">
        <f t="shared" si="910"/>
        <v>1</v>
      </c>
      <c r="AQ2934">
        <f t="shared" si="911"/>
        <v>1</v>
      </c>
      <c r="AR2934">
        <f t="shared" si="912"/>
        <v>1</v>
      </c>
      <c r="AS2934">
        <f t="shared" si="913"/>
        <v>0</v>
      </c>
      <c r="AT2934">
        <f t="shared" si="914"/>
        <v>0</v>
      </c>
      <c r="AU2934">
        <f t="shared" si="915"/>
        <v>0</v>
      </c>
      <c r="AV2934">
        <f t="shared" si="916"/>
        <v>1</v>
      </c>
      <c r="AW2934">
        <f t="shared" si="917"/>
        <v>1</v>
      </c>
      <c r="AX2934">
        <f t="shared" si="918"/>
        <v>0</v>
      </c>
      <c r="AY2934">
        <f t="shared" si="919"/>
        <v>5</v>
      </c>
    </row>
    <row r="2935" spans="1:51" x14ac:dyDescent="0.3">
      <c r="A2935" s="1" t="s">
        <v>2929</v>
      </c>
      <c r="B2935" s="2">
        <v>5720669</v>
      </c>
      <c r="C2935" s="3" t="s">
        <v>5337</v>
      </c>
      <c r="D2935" s="7">
        <v>8.09</v>
      </c>
      <c r="E2935" s="5">
        <v>152.78816068</v>
      </c>
      <c r="F2935" s="3" t="s">
        <v>4480</v>
      </c>
      <c r="G2935" s="3" t="s">
        <v>4491</v>
      </c>
      <c r="H2935" s="3" t="s">
        <v>4492</v>
      </c>
      <c r="I2935" s="3" t="s">
        <v>4493</v>
      </c>
      <c r="J2935" s="3" t="s">
        <v>4553</v>
      </c>
      <c r="K2935" s="6">
        <v>7538.7510000000002</v>
      </c>
      <c r="L2935" s="6">
        <v>7449.7219999999998</v>
      </c>
      <c r="M2935" s="6" t="s">
        <v>4474</v>
      </c>
      <c r="N2935" s="6" t="s">
        <v>4474</v>
      </c>
      <c r="O2935" s="6">
        <v>6578.17</v>
      </c>
      <c r="P2935" s="6">
        <v>6505.7129999999997</v>
      </c>
      <c r="Q2935" s="6">
        <v>10070.927</v>
      </c>
      <c r="R2935" s="6">
        <v>9887.9130000000005</v>
      </c>
      <c r="S2935" s="6" t="s">
        <v>4474</v>
      </c>
      <c r="T2935" s="6" t="s">
        <v>4474</v>
      </c>
      <c r="U2935" s="6" t="s">
        <v>4474</v>
      </c>
      <c r="V2935" s="6" t="s">
        <v>4474</v>
      </c>
      <c r="W2935" s="6">
        <v>171788.62299999999</v>
      </c>
      <c r="X2935" s="6">
        <v>171788.62299999999</v>
      </c>
      <c r="Y2935" s="6">
        <v>4138.1750000000002</v>
      </c>
      <c r="Z2935" s="6">
        <v>4138.1750000000002</v>
      </c>
      <c r="AA2935" s="6">
        <v>601</v>
      </c>
      <c r="AB2935" s="6">
        <v>601</v>
      </c>
      <c r="AC2935" s="6">
        <v>18886052</v>
      </c>
      <c r="AD2935" s="6">
        <v>18886052</v>
      </c>
      <c r="AF2935">
        <f t="shared" si="900"/>
        <v>5.8623946243518119E-2</v>
      </c>
      <c r="AG2935">
        <f t="shared" si="901"/>
        <v>5.7558602120001863E-2</v>
      </c>
      <c r="AH2935" t="e">
        <f t="shared" si="902"/>
        <v>#VALUE!</v>
      </c>
      <c r="AI2935" t="e">
        <f t="shared" si="903"/>
        <v>#VALUE!</v>
      </c>
      <c r="AJ2935">
        <f t="shared" si="904"/>
        <v>6.8854825291181365</v>
      </c>
      <c r="AK2935">
        <f t="shared" si="905"/>
        <v>6.8854825291181365</v>
      </c>
      <c r="AL2935">
        <f t="shared" si="906"/>
        <v>0.87258088242999399</v>
      </c>
      <c r="AM2935">
        <f t="shared" si="907"/>
        <v>0.87328265403729155</v>
      </c>
      <c r="AN2935">
        <f t="shared" si="908"/>
        <v>4.3883878154142957E-2</v>
      </c>
      <c r="AO2935">
        <f t="shared" si="909"/>
        <v>4.3365630796167454E-2</v>
      </c>
      <c r="AP2935">
        <f t="shared" si="910"/>
        <v>1</v>
      </c>
      <c r="AQ2935">
        <f t="shared" si="911"/>
        <v>0</v>
      </c>
      <c r="AR2935">
        <f t="shared" si="912"/>
        <v>1</v>
      </c>
      <c r="AS2935">
        <f t="shared" si="913"/>
        <v>0</v>
      </c>
      <c r="AT2935">
        <f t="shared" si="914"/>
        <v>0</v>
      </c>
      <c r="AU2935">
        <f t="shared" si="915"/>
        <v>0</v>
      </c>
      <c r="AV2935">
        <f t="shared" si="916"/>
        <v>0</v>
      </c>
      <c r="AW2935">
        <f t="shared" si="917"/>
        <v>1</v>
      </c>
      <c r="AX2935">
        <f t="shared" si="918"/>
        <v>0</v>
      </c>
      <c r="AY2935">
        <f t="shared" si="919"/>
        <v>3</v>
      </c>
    </row>
    <row r="2936" spans="1:51" x14ac:dyDescent="0.3">
      <c r="A2936" s="1" t="s">
        <v>2930</v>
      </c>
      <c r="B2936" s="2">
        <v>5721189</v>
      </c>
      <c r="C2936" s="3" t="s">
        <v>5337</v>
      </c>
      <c r="D2936" s="5">
        <v>11.2399</v>
      </c>
      <c r="E2936" s="5">
        <v>346.59728804679997</v>
      </c>
      <c r="F2936" s="3" t="s">
        <v>4480</v>
      </c>
      <c r="G2936" s="3" t="s">
        <v>4491</v>
      </c>
      <c r="H2936" s="3" t="s">
        <v>4492</v>
      </c>
      <c r="I2936" s="3" t="s">
        <v>4493</v>
      </c>
      <c r="J2936" s="3"/>
      <c r="K2936" s="6">
        <v>37561.728000000003</v>
      </c>
      <c r="L2936" s="6">
        <v>32708.137999999999</v>
      </c>
      <c r="M2936" s="6" t="s">
        <v>4474</v>
      </c>
      <c r="N2936" s="6" t="s">
        <v>4474</v>
      </c>
      <c r="O2936" s="6">
        <v>30601.881000000001</v>
      </c>
      <c r="P2936" s="6">
        <v>26857.580999999998</v>
      </c>
      <c r="Q2936" s="6">
        <v>36572.788</v>
      </c>
      <c r="R2936" s="6">
        <v>31257.773000000001</v>
      </c>
      <c r="S2936" s="6">
        <v>22594.138999999999</v>
      </c>
      <c r="T2936" s="6">
        <v>16728.456999999999</v>
      </c>
      <c r="U2936" s="6">
        <v>395764.63299999997</v>
      </c>
      <c r="V2936" s="6" t="s">
        <v>4474</v>
      </c>
      <c r="W2936" s="6">
        <v>1063671.358</v>
      </c>
      <c r="X2936" s="6" t="s">
        <v>4474</v>
      </c>
      <c r="Y2936" s="6">
        <v>13886.914000000001</v>
      </c>
      <c r="Z2936" s="6" t="s">
        <v>4474</v>
      </c>
      <c r="AA2936" s="6">
        <v>38461</v>
      </c>
      <c r="AB2936" s="6" t="s">
        <v>4474</v>
      </c>
      <c r="AC2936" s="6">
        <v>30836332</v>
      </c>
      <c r="AD2936" s="6" t="s">
        <v>4474</v>
      </c>
      <c r="AF2936">
        <f t="shared" si="900"/>
        <v>3.4383541236615682E-2</v>
      </c>
      <c r="AG2936" t="e">
        <f t="shared" si="901"/>
        <v>#VALUE!</v>
      </c>
      <c r="AH2936">
        <f t="shared" si="902"/>
        <v>0.37207416559955914</v>
      </c>
      <c r="AI2936" t="e">
        <f t="shared" si="903"/>
        <v>#VALUE!</v>
      </c>
      <c r="AJ2936">
        <f t="shared" si="904"/>
        <v>0.36106481890746472</v>
      </c>
      <c r="AK2936" t="e">
        <f t="shared" si="905"/>
        <v>#VALUE!</v>
      </c>
      <c r="AL2936">
        <f t="shared" si="906"/>
        <v>0.81470908367154993</v>
      </c>
      <c r="AM2936">
        <f t="shared" si="907"/>
        <v>0.82112839929928139</v>
      </c>
      <c r="AN2936">
        <f t="shared" si="908"/>
        <v>3.5313283297038825E-2</v>
      </c>
      <c r="AO2936" t="e">
        <f t="shared" si="909"/>
        <v>#VALUE!</v>
      </c>
      <c r="AP2936">
        <f t="shared" si="910"/>
        <v>1</v>
      </c>
      <c r="AQ2936">
        <f t="shared" si="911"/>
        <v>1</v>
      </c>
      <c r="AR2936">
        <f t="shared" si="912"/>
        <v>0</v>
      </c>
      <c r="AS2936">
        <f t="shared" si="913"/>
        <v>0</v>
      </c>
      <c r="AT2936">
        <f t="shared" si="914"/>
        <v>0</v>
      </c>
      <c r="AU2936">
        <f t="shared" si="915"/>
        <v>0</v>
      </c>
      <c r="AV2936">
        <f t="shared" si="916"/>
        <v>0</v>
      </c>
      <c r="AW2936">
        <f t="shared" si="917"/>
        <v>0</v>
      </c>
      <c r="AX2936">
        <f t="shared" si="918"/>
        <v>0</v>
      </c>
      <c r="AY2936">
        <f t="shared" si="919"/>
        <v>2</v>
      </c>
    </row>
    <row r="2937" spans="1:51" x14ac:dyDescent="0.3">
      <c r="A2937" s="1" t="s">
        <v>2931</v>
      </c>
      <c r="B2937" s="2">
        <v>5721523</v>
      </c>
      <c r="C2937" s="3" t="s">
        <v>5337</v>
      </c>
      <c r="D2937" s="7">
        <v>11.54</v>
      </c>
      <c r="E2937" s="5">
        <v>45.293276759999998</v>
      </c>
      <c r="F2937" s="3" t="s">
        <v>4480</v>
      </c>
      <c r="G2937" s="3" t="s">
        <v>4491</v>
      </c>
      <c r="H2937" s="3" t="s">
        <v>4492</v>
      </c>
      <c r="I2937" s="3" t="s">
        <v>4493</v>
      </c>
      <c r="J2937" s="3"/>
      <c r="K2937" s="6">
        <v>2064.7629999999999</v>
      </c>
      <c r="L2937" s="6">
        <v>2010.9939999999999</v>
      </c>
      <c r="M2937" s="6" t="s">
        <v>4474</v>
      </c>
      <c r="N2937" s="6" t="s">
        <v>4474</v>
      </c>
      <c r="O2937" s="8">
        <v>1857.12</v>
      </c>
      <c r="P2937" s="6">
        <v>1802.1310000000001</v>
      </c>
      <c r="Q2937" s="6">
        <v>958.68799999999999</v>
      </c>
      <c r="R2937" s="6">
        <v>-1468.9670000000001</v>
      </c>
      <c r="S2937" s="6" t="s">
        <v>4474</v>
      </c>
      <c r="T2937" s="6" t="s">
        <v>4474</v>
      </c>
      <c r="U2937" s="6" t="s">
        <v>4474</v>
      </c>
      <c r="V2937" s="6" t="s">
        <v>4474</v>
      </c>
      <c r="W2937" s="6">
        <v>49086.627</v>
      </c>
      <c r="X2937" s="6">
        <v>49086.627</v>
      </c>
      <c r="Y2937" s="6">
        <v>893.27599999999995</v>
      </c>
      <c r="Z2937" s="6">
        <v>893.27599999999995</v>
      </c>
      <c r="AA2937" s="6">
        <v>216</v>
      </c>
      <c r="AB2937" s="6">
        <v>216</v>
      </c>
      <c r="AC2937" s="6">
        <v>3924895</v>
      </c>
      <c r="AD2937" s="6">
        <v>3924895</v>
      </c>
      <c r="AF2937">
        <f t="shared" si="900"/>
        <v>1.9530533234642503E-2</v>
      </c>
      <c r="AG2937">
        <f t="shared" si="901"/>
        <v>-2.992601223139655E-2</v>
      </c>
      <c r="AH2937" t="e">
        <f t="shared" si="902"/>
        <v>#VALUE!</v>
      </c>
      <c r="AI2937" t="e">
        <f t="shared" si="903"/>
        <v>#VALUE!</v>
      </c>
      <c r="AJ2937">
        <f t="shared" si="904"/>
        <v>4.1355370370370368</v>
      </c>
      <c r="AK2937">
        <f t="shared" si="905"/>
        <v>4.1355370370370368</v>
      </c>
      <c r="AL2937">
        <f t="shared" si="906"/>
        <v>0.8994349472554477</v>
      </c>
      <c r="AM2937">
        <f t="shared" si="907"/>
        <v>0.8961394215994678</v>
      </c>
      <c r="AN2937">
        <f t="shared" si="908"/>
        <v>4.2063656156288758E-2</v>
      </c>
      <c r="AO2937">
        <f t="shared" si="909"/>
        <v>4.0968266163409435E-2</v>
      </c>
      <c r="AP2937">
        <f t="shared" si="910"/>
        <v>1</v>
      </c>
      <c r="AQ2937">
        <f t="shared" si="911"/>
        <v>0</v>
      </c>
      <c r="AR2937">
        <f t="shared" si="912"/>
        <v>1</v>
      </c>
      <c r="AS2937">
        <f t="shared" si="913"/>
        <v>0</v>
      </c>
      <c r="AT2937">
        <f t="shared" si="914"/>
        <v>0</v>
      </c>
      <c r="AU2937">
        <f t="shared" si="915"/>
        <v>0</v>
      </c>
      <c r="AV2937">
        <f t="shared" si="916"/>
        <v>1</v>
      </c>
      <c r="AW2937">
        <f t="shared" si="917"/>
        <v>1</v>
      </c>
      <c r="AX2937">
        <f t="shared" si="918"/>
        <v>0</v>
      </c>
      <c r="AY2937">
        <f t="shared" si="919"/>
        <v>4</v>
      </c>
    </row>
    <row r="2938" spans="1:51" x14ac:dyDescent="0.3">
      <c r="A2938" s="1" t="s">
        <v>2932</v>
      </c>
      <c r="B2938" s="2">
        <v>5721124</v>
      </c>
      <c r="C2938" s="3" t="s">
        <v>5337</v>
      </c>
      <c r="D2938" s="5">
        <v>11.18</v>
      </c>
      <c r="E2938" s="5">
        <v>416.09501518000002</v>
      </c>
      <c r="F2938" s="3" t="s">
        <v>4480</v>
      </c>
      <c r="G2938" s="3" t="s">
        <v>4491</v>
      </c>
      <c r="H2938" s="3" t="s">
        <v>4492</v>
      </c>
      <c r="I2938" s="3" t="s">
        <v>4493</v>
      </c>
      <c r="J2938" s="3"/>
      <c r="K2938" s="6">
        <v>31657.03</v>
      </c>
      <c r="L2938" s="6">
        <v>31623.213</v>
      </c>
      <c r="M2938" s="6" t="s">
        <v>4474</v>
      </c>
      <c r="N2938" s="6" t="s">
        <v>4474</v>
      </c>
      <c r="O2938" s="6">
        <v>26493.002</v>
      </c>
      <c r="P2938" s="6">
        <v>26453.183000000001</v>
      </c>
      <c r="Q2938" s="6">
        <v>32553.580999999998</v>
      </c>
      <c r="R2938" s="6">
        <v>11679.494000000001</v>
      </c>
      <c r="S2938" s="6">
        <v>5505.2950000000001</v>
      </c>
      <c r="T2938" s="6">
        <v>10499.207</v>
      </c>
      <c r="U2938" s="6">
        <v>216871.77</v>
      </c>
      <c r="V2938" s="6" t="s">
        <v>4474</v>
      </c>
      <c r="W2938" s="6">
        <v>841132.72199999995</v>
      </c>
      <c r="X2938" s="6">
        <v>841132.72199999995</v>
      </c>
      <c r="Y2938" s="6">
        <v>12752.115</v>
      </c>
      <c r="Z2938" s="6">
        <v>12752.115</v>
      </c>
      <c r="AA2938" s="6">
        <v>334944</v>
      </c>
      <c r="AB2938" s="6">
        <v>334944</v>
      </c>
      <c r="AC2938" s="6">
        <v>37217802</v>
      </c>
      <c r="AD2938" s="6">
        <v>37217802</v>
      </c>
      <c r="AF2938">
        <f t="shared" si="900"/>
        <v>3.8702074177539847E-2</v>
      </c>
      <c r="AG2938">
        <f t="shared" si="901"/>
        <v>1.3885435311836556E-2</v>
      </c>
      <c r="AH2938">
        <f t="shared" si="902"/>
        <v>0.25783299630090956</v>
      </c>
      <c r="AI2938" t="e">
        <f t="shared" si="903"/>
        <v>#VALUE!</v>
      </c>
      <c r="AJ2938">
        <f t="shared" si="904"/>
        <v>3.8072379263399257E-2</v>
      </c>
      <c r="AK2938">
        <f t="shared" si="905"/>
        <v>3.8072379263399257E-2</v>
      </c>
      <c r="AL2938">
        <f t="shared" si="906"/>
        <v>0.83687579030629222</v>
      </c>
      <c r="AM2938">
        <f t="shared" si="907"/>
        <v>0.83651155244724817</v>
      </c>
      <c r="AN2938">
        <f t="shared" si="908"/>
        <v>3.7636188881972898E-2</v>
      </c>
      <c r="AO2938">
        <f t="shared" si="909"/>
        <v>3.7595984763032442E-2</v>
      </c>
      <c r="AP2938">
        <f t="shared" si="910"/>
        <v>1</v>
      </c>
      <c r="AQ2938">
        <f t="shared" si="911"/>
        <v>1</v>
      </c>
      <c r="AR2938">
        <f t="shared" si="912"/>
        <v>1</v>
      </c>
      <c r="AS2938">
        <f t="shared" si="913"/>
        <v>0</v>
      </c>
      <c r="AT2938">
        <f t="shared" si="914"/>
        <v>0</v>
      </c>
      <c r="AU2938">
        <f t="shared" si="915"/>
        <v>0</v>
      </c>
      <c r="AV2938">
        <f t="shared" si="916"/>
        <v>1</v>
      </c>
      <c r="AW2938">
        <f t="shared" si="917"/>
        <v>1</v>
      </c>
      <c r="AX2938">
        <f t="shared" si="918"/>
        <v>0</v>
      </c>
      <c r="AY2938">
        <f t="shared" si="919"/>
        <v>5</v>
      </c>
    </row>
    <row r="2939" spans="1:51" x14ac:dyDescent="0.3">
      <c r="A2939" s="1" t="s">
        <v>2933</v>
      </c>
      <c r="B2939" s="2">
        <v>5721324</v>
      </c>
      <c r="C2939" s="3" t="s">
        <v>5337</v>
      </c>
      <c r="D2939" s="7">
        <v>7.9</v>
      </c>
      <c r="E2939" s="5">
        <v>2523.9232207999999</v>
      </c>
      <c r="F2939" s="3" t="s">
        <v>4480</v>
      </c>
      <c r="G2939" s="3" t="s">
        <v>4491</v>
      </c>
      <c r="H2939" s="3" t="s">
        <v>4492</v>
      </c>
      <c r="I2939" s="3" t="s">
        <v>4493</v>
      </c>
      <c r="J2939" s="3" t="s">
        <v>4494</v>
      </c>
      <c r="K2939" s="6">
        <v>212170.42499999999</v>
      </c>
      <c r="L2939" s="6">
        <v>165196.625</v>
      </c>
      <c r="M2939" s="6" t="s">
        <v>4474</v>
      </c>
      <c r="N2939" s="6" t="s">
        <v>4474</v>
      </c>
      <c r="O2939" s="6">
        <v>181424.95300000001</v>
      </c>
      <c r="P2939" s="6">
        <v>140686.56</v>
      </c>
      <c r="Q2939" s="6">
        <v>381479.73599999998</v>
      </c>
      <c r="R2939" s="6">
        <v>270752.94799999997</v>
      </c>
      <c r="S2939" s="6">
        <v>-79834.080000000002</v>
      </c>
      <c r="T2939" s="6" t="s">
        <v>4474</v>
      </c>
      <c r="U2939" s="6">
        <v>689000</v>
      </c>
      <c r="V2939" s="6">
        <v>689000</v>
      </c>
      <c r="W2939" s="6">
        <v>4194736.91</v>
      </c>
      <c r="X2939" s="6">
        <v>4194736.91</v>
      </c>
      <c r="Y2939" s="6">
        <v>102532.678</v>
      </c>
      <c r="Z2939" s="6">
        <v>102532.678</v>
      </c>
      <c r="AA2939" s="6">
        <v>523400</v>
      </c>
      <c r="AB2939" s="6">
        <v>523400</v>
      </c>
      <c r="AC2939" s="6">
        <v>319483952</v>
      </c>
      <c r="AD2939" s="6">
        <v>319483952</v>
      </c>
      <c r="AF2939">
        <f t="shared" si="900"/>
        <v>9.0942470096414207E-2</v>
      </c>
      <c r="AG2939">
        <f t="shared" si="901"/>
        <v>6.4545871125920015E-2</v>
      </c>
      <c r="AH2939">
        <f t="shared" si="902"/>
        <v>0.16425344778059037</v>
      </c>
      <c r="AI2939">
        <f t="shared" si="903"/>
        <v>0.16425344778059037</v>
      </c>
      <c r="AJ2939">
        <f t="shared" si="904"/>
        <v>0.19589735957202903</v>
      </c>
      <c r="AK2939">
        <f t="shared" si="905"/>
        <v>0.19589735957202903</v>
      </c>
      <c r="AL2939">
        <f t="shared" si="906"/>
        <v>0.85509068005119004</v>
      </c>
      <c r="AM2939">
        <f t="shared" si="907"/>
        <v>0.85163095795691945</v>
      </c>
      <c r="AN2939">
        <f t="shared" si="908"/>
        <v>5.0580150686971206E-2</v>
      </c>
      <c r="AO2939">
        <f t="shared" si="909"/>
        <v>3.9381879851911855E-2</v>
      </c>
      <c r="AP2939">
        <f t="shared" si="910"/>
        <v>1</v>
      </c>
      <c r="AQ2939">
        <f t="shared" si="911"/>
        <v>0</v>
      </c>
      <c r="AR2939">
        <f t="shared" si="912"/>
        <v>1</v>
      </c>
      <c r="AS2939">
        <f t="shared" si="913"/>
        <v>0</v>
      </c>
      <c r="AT2939">
        <f t="shared" si="914"/>
        <v>0</v>
      </c>
      <c r="AU2939">
        <f t="shared" si="915"/>
        <v>0</v>
      </c>
      <c r="AV2939">
        <f t="shared" si="916"/>
        <v>1</v>
      </c>
      <c r="AW2939">
        <f t="shared" si="917"/>
        <v>1</v>
      </c>
      <c r="AX2939">
        <f t="shared" si="918"/>
        <v>0</v>
      </c>
      <c r="AY2939">
        <f t="shared" si="919"/>
        <v>4</v>
      </c>
    </row>
    <row r="2940" spans="1:51" x14ac:dyDescent="0.3">
      <c r="A2940" s="1" t="s">
        <v>2934</v>
      </c>
      <c r="B2940" s="2">
        <v>5733193</v>
      </c>
      <c r="C2940" s="3" t="s">
        <v>5337</v>
      </c>
      <c r="D2940" s="5">
        <v>19.760000000000002</v>
      </c>
      <c r="E2940" s="5">
        <v>449.98299944000001</v>
      </c>
      <c r="F2940" s="3" t="s">
        <v>4480</v>
      </c>
      <c r="G2940" s="3" t="s">
        <v>4491</v>
      </c>
      <c r="H2940" s="3" t="s">
        <v>4492</v>
      </c>
      <c r="I2940" s="3" t="s">
        <v>4493</v>
      </c>
      <c r="J2940" s="3" t="s">
        <v>4553</v>
      </c>
      <c r="K2940" s="6" t="s">
        <v>4474</v>
      </c>
      <c r="L2940" s="6" t="s">
        <v>4474</v>
      </c>
      <c r="M2940" s="6" t="s">
        <v>4474</v>
      </c>
      <c r="N2940" s="6" t="s">
        <v>4474</v>
      </c>
      <c r="O2940" s="6" t="s">
        <v>4474</v>
      </c>
      <c r="P2940" s="6" t="s">
        <v>4474</v>
      </c>
      <c r="Q2940" s="6" t="s">
        <v>4474</v>
      </c>
      <c r="R2940" s="6" t="s">
        <v>4474</v>
      </c>
      <c r="S2940" s="6" t="s">
        <v>4474</v>
      </c>
      <c r="T2940" s="6" t="s">
        <v>4474</v>
      </c>
      <c r="U2940" s="6" t="s">
        <v>4474</v>
      </c>
      <c r="V2940" s="6" t="s">
        <v>4474</v>
      </c>
      <c r="W2940" s="6" t="s">
        <v>4474</v>
      </c>
      <c r="X2940" s="6" t="s">
        <v>4474</v>
      </c>
      <c r="Y2940" s="6" t="s">
        <v>4474</v>
      </c>
      <c r="Z2940" s="6" t="s">
        <v>4474</v>
      </c>
      <c r="AA2940" s="6" t="s">
        <v>4474</v>
      </c>
      <c r="AB2940" s="6" t="s">
        <v>4474</v>
      </c>
      <c r="AC2940" s="6" t="s">
        <v>4474</v>
      </c>
      <c r="AD2940" s="6" t="s">
        <v>4474</v>
      </c>
      <c r="AF2940" t="e">
        <f t="shared" si="900"/>
        <v>#VALUE!</v>
      </c>
      <c r="AG2940" t="e">
        <f t="shared" si="901"/>
        <v>#VALUE!</v>
      </c>
      <c r="AH2940" t="e">
        <f t="shared" si="902"/>
        <v>#VALUE!</v>
      </c>
      <c r="AI2940" t="e">
        <f t="shared" si="903"/>
        <v>#VALUE!</v>
      </c>
      <c r="AJ2940" t="e">
        <f t="shared" si="904"/>
        <v>#VALUE!</v>
      </c>
      <c r="AK2940" t="e">
        <f t="shared" si="905"/>
        <v>#VALUE!</v>
      </c>
      <c r="AL2940" t="e">
        <f t="shared" si="906"/>
        <v>#VALUE!</v>
      </c>
      <c r="AM2940" t="e">
        <f t="shared" si="907"/>
        <v>#VALUE!</v>
      </c>
      <c r="AN2940" t="e">
        <f t="shared" si="908"/>
        <v>#VALUE!</v>
      </c>
      <c r="AO2940" t="e">
        <f t="shared" si="909"/>
        <v>#VALUE!</v>
      </c>
      <c r="AP2940">
        <f t="shared" si="910"/>
        <v>0</v>
      </c>
      <c r="AQ2940">
        <f t="shared" si="911"/>
        <v>0</v>
      </c>
      <c r="AR2940">
        <f t="shared" si="912"/>
        <v>0</v>
      </c>
      <c r="AS2940">
        <f t="shared" si="913"/>
        <v>0</v>
      </c>
      <c r="AT2940">
        <f t="shared" si="914"/>
        <v>0</v>
      </c>
      <c r="AU2940">
        <f t="shared" si="915"/>
        <v>0</v>
      </c>
      <c r="AV2940">
        <f t="shared" si="916"/>
        <v>0</v>
      </c>
      <c r="AW2940">
        <f t="shared" si="917"/>
        <v>0</v>
      </c>
      <c r="AX2940">
        <f t="shared" si="918"/>
        <v>0</v>
      </c>
      <c r="AY2940">
        <f t="shared" si="919"/>
        <v>0</v>
      </c>
    </row>
    <row r="2941" spans="1:51" x14ac:dyDescent="0.3">
      <c r="A2941" s="1" t="s">
        <v>2935</v>
      </c>
      <c r="B2941" s="2">
        <v>5721194</v>
      </c>
      <c r="C2941" s="3" t="s">
        <v>5337</v>
      </c>
      <c r="D2941" s="5">
        <v>11.65</v>
      </c>
      <c r="E2941" s="5">
        <v>2719.1642307500001</v>
      </c>
      <c r="F2941" s="3" t="s">
        <v>4480</v>
      </c>
      <c r="G2941" s="3" t="s">
        <v>4491</v>
      </c>
      <c r="H2941" s="3" t="s">
        <v>4492</v>
      </c>
      <c r="I2941" s="3" t="s">
        <v>4493</v>
      </c>
      <c r="J2941" s="3"/>
      <c r="K2941" s="6">
        <v>223755.97700000001</v>
      </c>
      <c r="L2941" s="6">
        <v>223538.44099999999</v>
      </c>
      <c r="M2941" s="6" t="s">
        <v>4474</v>
      </c>
      <c r="N2941" s="6" t="s">
        <v>4474</v>
      </c>
      <c r="O2941" s="6">
        <v>190064.53599999999</v>
      </c>
      <c r="P2941" s="6">
        <v>189983.758</v>
      </c>
      <c r="Q2941" s="6">
        <v>58187.175000000003</v>
      </c>
      <c r="R2941" s="6">
        <v>50695.671000000002</v>
      </c>
      <c r="S2941" s="6">
        <v>61730.790999999997</v>
      </c>
      <c r="T2941" s="6">
        <v>122129.798</v>
      </c>
      <c r="U2941" s="6">
        <v>2044501.865</v>
      </c>
      <c r="V2941" s="6">
        <v>2044501.865</v>
      </c>
      <c r="W2941" s="6">
        <v>5122332.108</v>
      </c>
      <c r="X2941" s="6">
        <v>5122332.108</v>
      </c>
      <c r="Y2941" s="6">
        <v>129325.376</v>
      </c>
      <c r="Z2941" s="6">
        <v>129325.376</v>
      </c>
      <c r="AA2941" s="6">
        <v>78353</v>
      </c>
      <c r="AB2941" s="6">
        <v>78353</v>
      </c>
      <c r="AC2941" s="6">
        <v>233404655</v>
      </c>
      <c r="AD2941" s="6">
        <v>233404655</v>
      </c>
      <c r="AF2941">
        <f t="shared" si="900"/>
        <v>1.1359508476446487E-2</v>
      </c>
      <c r="AG2941">
        <f t="shared" si="901"/>
        <v>9.8969902636387198E-3</v>
      </c>
      <c r="AH2941">
        <f t="shared" si="902"/>
        <v>0.3991349685833373</v>
      </c>
      <c r="AI2941">
        <f t="shared" si="903"/>
        <v>0.3991349685833373</v>
      </c>
      <c r="AJ2941">
        <f t="shared" si="904"/>
        <v>1.6505478539430527</v>
      </c>
      <c r="AK2941">
        <f t="shared" si="905"/>
        <v>1.6505478539430527</v>
      </c>
      <c r="AL2941">
        <f t="shared" si="906"/>
        <v>0.84942774958811484</v>
      </c>
      <c r="AM2941">
        <f t="shared" si="907"/>
        <v>0.84989300788762323</v>
      </c>
      <c r="AN2941">
        <f t="shared" si="908"/>
        <v>4.3682442348972353E-2</v>
      </c>
      <c r="AO2941">
        <f t="shared" si="909"/>
        <v>4.3639974192786174E-2</v>
      </c>
      <c r="AP2941">
        <f t="shared" si="910"/>
        <v>1</v>
      </c>
      <c r="AQ2941">
        <f t="shared" si="911"/>
        <v>1</v>
      </c>
      <c r="AR2941">
        <f t="shared" si="912"/>
        <v>1</v>
      </c>
      <c r="AS2941">
        <f t="shared" si="913"/>
        <v>1</v>
      </c>
      <c r="AT2941">
        <f t="shared" si="914"/>
        <v>0</v>
      </c>
      <c r="AU2941">
        <f t="shared" si="915"/>
        <v>0</v>
      </c>
      <c r="AV2941">
        <f t="shared" si="916"/>
        <v>0</v>
      </c>
      <c r="AW2941">
        <f t="shared" si="917"/>
        <v>1</v>
      </c>
      <c r="AX2941">
        <f t="shared" si="918"/>
        <v>0</v>
      </c>
      <c r="AY2941">
        <f t="shared" si="919"/>
        <v>5</v>
      </c>
    </row>
    <row r="2942" spans="1:51" x14ac:dyDescent="0.3">
      <c r="A2942" s="1" t="s">
        <v>2936</v>
      </c>
      <c r="B2942" s="2">
        <v>5732824</v>
      </c>
      <c r="C2942" s="3" t="s">
        <v>5337</v>
      </c>
      <c r="D2942" s="5">
        <v>12.04</v>
      </c>
      <c r="E2942" s="5">
        <v>330.09681516000001</v>
      </c>
      <c r="F2942" s="3" t="s">
        <v>4480</v>
      </c>
      <c r="G2942" s="3" t="s">
        <v>4491</v>
      </c>
      <c r="H2942" s="3" t="s">
        <v>4492</v>
      </c>
      <c r="I2942" s="3" t="s">
        <v>4493</v>
      </c>
      <c r="J2942" s="3"/>
      <c r="K2942" s="6" t="s">
        <v>4474</v>
      </c>
      <c r="L2942" s="6" t="s">
        <v>4474</v>
      </c>
      <c r="M2942" s="6" t="s">
        <v>4474</v>
      </c>
      <c r="N2942" s="6" t="s">
        <v>4474</v>
      </c>
      <c r="O2942" s="6" t="s">
        <v>4474</v>
      </c>
      <c r="P2942" s="6" t="s">
        <v>4474</v>
      </c>
      <c r="Q2942" s="6" t="s">
        <v>4474</v>
      </c>
      <c r="R2942" s="6" t="s">
        <v>4474</v>
      </c>
      <c r="S2942" s="6" t="s">
        <v>4474</v>
      </c>
      <c r="T2942" s="6" t="s">
        <v>4474</v>
      </c>
      <c r="U2942" s="6" t="s">
        <v>4474</v>
      </c>
      <c r="V2942" s="6" t="s">
        <v>4474</v>
      </c>
      <c r="W2942" s="6" t="s">
        <v>4474</v>
      </c>
      <c r="X2942" s="6" t="s">
        <v>4474</v>
      </c>
      <c r="Y2942" s="6" t="s">
        <v>4474</v>
      </c>
      <c r="Z2942" s="6" t="s">
        <v>4474</v>
      </c>
      <c r="AA2942" s="6" t="s">
        <v>4474</v>
      </c>
      <c r="AB2942" s="6" t="s">
        <v>4474</v>
      </c>
      <c r="AC2942" s="6" t="s">
        <v>4474</v>
      </c>
      <c r="AD2942" s="6" t="s">
        <v>4474</v>
      </c>
      <c r="AF2942" t="e">
        <f t="shared" si="900"/>
        <v>#VALUE!</v>
      </c>
      <c r="AG2942" t="e">
        <f t="shared" si="901"/>
        <v>#VALUE!</v>
      </c>
      <c r="AH2942" t="e">
        <f t="shared" si="902"/>
        <v>#VALUE!</v>
      </c>
      <c r="AI2942" t="e">
        <f t="shared" si="903"/>
        <v>#VALUE!</v>
      </c>
      <c r="AJ2942" t="e">
        <f t="shared" si="904"/>
        <v>#VALUE!</v>
      </c>
      <c r="AK2942" t="e">
        <f t="shared" si="905"/>
        <v>#VALUE!</v>
      </c>
      <c r="AL2942" t="e">
        <f t="shared" si="906"/>
        <v>#VALUE!</v>
      </c>
      <c r="AM2942" t="e">
        <f t="shared" si="907"/>
        <v>#VALUE!</v>
      </c>
      <c r="AN2942" t="e">
        <f t="shared" si="908"/>
        <v>#VALUE!</v>
      </c>
      <c r="AO2942" t="e">
        <f t="shared" si="909"/>
        <v>#VALUE!</v>
      </c>
      <c r="AP2942">
        <f t="shared" si="910"/>
        <v>0</v>
      </c>
      <c r="AQ2942">
        <f t="shared" si="911"/>
        <v>0</v>
      </c>
      <c r="AR2942">
        <f t="shared" si="912"/>
        <v>0</v>
      </c>
      <c r="AS2942">
        <f t="shared" si="913"/>
        <v>0</v>
      </c>
      <c r="AT2942">
        <f t="shared" si="914"/>
        <v>0</v>
      </c>
      <c r="AU2942">
        <f t="shared" si="915"/>
        <v>0</v>
      </c>
      <c r="AV2942">
        <f t="shared" si="916"/>
        <v>0</v>
      </c>
      <c r="AW2942">
        <f t="shared" si="917"/>
        <v>0</v>
      </c>
      <c r="AX2942">
        <f t="shared" si="918"/>
        <v>0</v>
      </c>
      <c r="AY2942">
        <f t="shared" si="919"/>
        <v>0</v>
      </c>
    </row>
    <row r="2943" spans="1:51" x14ac:dyDescent="0.3">
      <c r="A2943" s="1" t="s">
        <v>2937</v>
      </c>
      <c r="B2943" s="2">
        <v>4072687</v>
      </c>
      <c r="C2943" s="3" t="s">
        <v>5337</v>
      </c>
      <c r="D2943" s="7">
        <v>8.2100000000000009</v>
      </c>
      <c r="E2943" s="5">
        <v>237.20718690999999</v>
      </c>
      <c r="F2943" s="3" t="s">
        <v>4480</v>
      </c>
      <c r="G2943" s="3" t="s">
        <v>4491</v>
      </c>
      <c r="H2943" s="3" t="s">
        <v>4492</v>
      </c>
      <c r="I2943" s="3" t="s">
        <v>4493</v>
      </c>
      <c r="J2943" s="3" t="s">
        <v>4494</v>
      </c>
      <c r="K2943" s="6">
        <v>13163.329</v>
      </c>
      <c r="L2943" s="6">
        <v>14466.315000000001</v>
      </c>
      <c r="M2943" s="6" t="s">
        <v>4474</v>
      </c>
      <c r="N2943" s="6" t="s">
        <v>4474</v>
      </c>
      <c r="O2943" s="6">
        <v>9999.5079999999998</v>
      </c>
      <c r="P2943" s="6">
        <v>11199.114</v>
      </c>
      <c r="Q2943" s="6">
        <v>40697.413</v>
      </c>
      <c r="R2943" s="6">
        <v>16397.901999999998</v>
      </c>
      <c r="S2943" s="6">
        <v>24560.425999999999</v>
      </c>
      <c r="T2943" s="6">
        <v>37183.156999999999</v>
      </c>
      <c r="U2943" s="6" t="s">
        <v>4474</v>
      </c>
      <c r="V2943" s="6" t="s">
        <v>4474</v>
      </c>
      <c r="W2943" s="6">
        <v>357040.51299999998</v>
      </c>
      <c r="X2943" s="6">
        <v>357040.51299999998</v>
      </c>
      <c r="Y2943" s="6">
        <v>25725.308000000001</v>
      </c>
      <c r="Z2943" s="6">
        <v>25725.308000000001</v>
      </c>
      <c r="AA2943" s="6">
        <v>101493</v>
      </c>
      <c r="AB2943" s="6">
        <v>101493</v>
      </c>
      <c r="AC2943" s="6">
        <v>28892471</v>
      </c>
      <c r="AD2943" s="6">
        <v>28892471</v>
      </c>
      <c r="AF2943">
        <f t="shared" si="900"/>
        <v>0.11398542047243811</v>
      </c>
      <c r="AG2943">
        <f t="shared" si="901"/>
        <v>4.5927286688611721E-2</v>
      </c>
      <c r="AH2943" t="e">
        <f t="shared" si="902"/>
        <v>#VALUE!</v>
      </c>
      <c r="AI2943" t="e">
        <f t="shared" si="903"/>
        <v>#VALUE!</v>
      </c>
      <c r="AJ2943">
        <f t="shared" si="904"/>
        <v>0.25346879095110009</v>
      </c>
      <c r="AK2943">
        <f t="shared" si="905"/>
        <v>0.25346879095110009</v>
      </c>
      <c r="AL2943">
        <f t="shared" si="906"/>
        <v>0.75964886997810355</v>
      </c>
      <c r="AM2943">
        <f t="shared" si="907"/>
        <v>0.77415112279803111</v>
      </c>
      <c r="AN2943">
        <f t="shared" si="908"/>
        <v>3.68678861941922E-2</v>
      </c>
      <c r="AO2943">
        <f t="shared" si="909"/>
        <v>4.0517292781281661E-2</v>
      </c>
      <c r="AP2943">
        <f t="shared" si="910"/>
        <v>1</v>
      </c>
      <c r="AQ2943">
        <f t="shared" si="911"/>
        <v>1</v>
      </c>
      <c r="AR2943">
        <f t="shared" si="912"/>
        <v>1</v>
      </c>
      <c r="AS2943">
        <f t="shared" si="913"/>
        <v>0</v>
      </c>
      <c r="AT2943">
        <f t="shared" si="914"/>
        <v>0</v>
      </c>
      <c r="AU2943">
        <f t="shared" si="915"/>
        <v>0</v>
      </c>
      <c r="AV2943">
        <f t="shared" si="916"/>
        <v>0</v>
      </c>
      <c r="AW2943">
        <f t="shared" si="917"/>
        <v>0</v>
      </c>
      <c r="AX2943">
        <f t="shared" si="918"/>
        <v>0</v>
      </c>
      <c r="AY2943">
        <f t="shared" si="919"/>
        <v>3</v>
      </c>
    </row>
    <row r="2944" spans="1:51" x14ac:dyDescent="0.3">
      <c r="A2944" s="1" t="s">
        <v>2938</v>
      </c>
      <c r="B2944" s="2">
        <v>5722001</v>
      </c>
      <c r="C2944" s="3" t="s">
        <v>5337</v>
      </c>
      <c r="D2944" s="5">
        <v>13.61</v>
      </c>
      <c r="E2944" s="5">
        <v>1417.68952885</v>
      </c>
      <c r="F2944" s="3" t="s">
        <v>4480</v>
      </c>
      <c r="G2944" s="3" t="s">
        <v>4491</v>
      </c>
      <c r="H2944" s="3" t="s">
        <v>4492</v>
      </c>
      <c r="I2944" s="3" t="s">
        <v>4493</v>
      </c>
      <c r="J2944" s="3"/>
      <c r="K2944" s="6">
        <v>24039.555</v>
      </c>
      <c r="L2944" s="6">
        <v>24346.418000000001</v>
      </c>
      <c r="M2944" s="6" t="s">
        <v>4474</v>
      </c>
      <c r="N2944" s="6" t="s">
        <v>4474</v>
      </c>
      <c r="O2944" s="6">
        <v>10783.203</v>
      </c>
      <c r="P2944" s="6">
        <v>11372.856</v>
      </c>
      <c r="Q2944" s="6">
        <v>207829.58799999999</v>
      </c>
      <c r="R2944" s="6">
        <v>224509.022</v>
      </c>
      <c r="S2944" s="6" t="s">
        <v>4474</v>
      </c>
      <c r="T2944" s="6" t="s">
        <v>4474</v>
      </c>
      <c r="U2944" s="6" t="s">
        <v>4474</v>
      </c>
      <c r="V2944" s="6" t="s">
        <v>4474</v>
      </c>
      <c r="W2944" s="6">
        <v>1599016.8929999999</v>
      </c>
      <c r="X2944" s="6">
        <v>1599016.8929999999</v>
      </c>
      <c r="Y2944" s="6">
        <v>65430.267999999996</v>
      </c>
      <c r="Z2944" s="6">
        <v>65430.267999999996</v>
      </c>
      <c r="AA2944" s="6">
        <v>56319</v>
      </c>
      <c r="AB2944" s="6">
        <v>56319</v>
      </c>
      <c r="AC2944" s="6">
        <v>104165286</v>
      </c>
      <c r="AD2944" s="6">
        <v>104165286</v>
      </c>
      <c r="AF2944">
        <f t="shared" si="900"/>
        <v>0.12997335357106823</v>
      </c>
      <c r="AG2944">
        <f t="shared" si="901"/>
        <v>0.1404044090983847</v>
      </c>
      <c r="AH2944" t="e">
        <f t="shared" si="902"/>
        <v>#VALUE!</v>
      </c>
      <c r="AI2944" t="e">
        <f t="shared" si="903"/>
        <v>#VALUE!</v>
      </c>
      <c r="AJ2944">
        <f t="shared" si="904"/>
        <v>1.1617796480761378</v>
      </c>
      <c r="AK2944">
        <f t="shared" si="905"/>
        <v>1.1617796480761378</v>
      </c>
      <c r="AL2944">
        <f t="shared" si="906"/>
        <v>0.44856084066447982</v>
      </c>
      <c r="AM2944">
        <f t="shared" si="907"/>
        <v>0.46712645778118156</v>
      </c>
      <c r="AN2944">
        <f t="shared" si="908"/>
        <v>1.5033959369183475E-2</v>
      </c>
      <c r="AO2944">
        <f t="shared" si="909"/>
        <v>1.5225866660059109E-2</v>
      </c>
      <c r="AP2944">
        <f t="shared" si="910"/>
        <v>1</v>
      </c>
      <c r="AQ2944">
        <f t="shared" si="911"/>
        <v>0</v>
      </c>
      <c r="AR2944">
        <f t="shared" si="912"/>
        <v>0</v>
      </c>
      <c r="AS2944">
        <f t="shared" si="913"/>
        <v>0</v>
      </c>
      <c r="AT2944">
        <f t="shared" si="914"/>
        <v>0</v>
      </c>
      <c r="AU2944">
        <f t="shared" si="915"/>
        <v>0</v>
      </c>
      <c r="AV2944">
        <f t="shared" si="916"/>
        <v>0</v>
      </c>
      <c r="AW2944">
        <f t="shared" si="917"/>
        <v>0</v>
      </c>
      <c r="AX2944">
        <f t="shared" si="918"/>
        <v>0</v>
      </c>
      <c r="AY2944">
        <f t="shared" si="919"/>
        <v>1</v>
      </c>
    </row>
    <row r="2945" spans="1:51" x14ac:dyDescent="0.3">
      <c r="A2945" s="1" t="s">
        <v>2939</v>
      </c>
      <c r="B2945" s="2">
        <v>5724589</v>
      </c>
      <c r="C2945" s="3" t="s">
        <v>5337</v>
      </c>
      <c r="D2945" s="5">
        <v>17.260000000000002</v>
      </c>
      <c r="E2945" s="5">
        <v>309.98996246000002</v>
      </c>
      <c r="F2945" s="3" t="s">
        <v>4480</v>
      </c>
      <c r="G2945" s="3" t="s">
        <v>4491</v>
      </c>
      <c r="H2945" s="3" t="s">
        <v>4492</v>
      </c>
      <c r="I2945" s="3" t="s">
        <v>4493</v>
      </c>
      <c r="J2945" s="3" t="s">
        <v>4553</v>
      </c>
      <c r="K2945" s="6">
        <v>4694.0460000000003</v>
      </c>
      <c r="L2945" s="6">
        <v>4870.4229999999998</v>
      </c>
      <c r="M2945" s="6" t="s">
        <v>4474</v>
      </c>
      <c r="N2945" s="6" t="s">
        <v>4474</v>
      </c>
      <c r="O2945" s="6">
        <v>2017.0609999999999</v>
      </c>
      <c r="P2945" s="6">
        <v>2228.107</v>
      </c>
      <c r="Q2945" s="6">
        <v>47790.027000000002</v>
      </c>
      <c r="R2945" s="6">
        <v>-47304.097999999998</v>
      </c>
      <c r="S2945" s="6" t="s">
        <v>4474</v>
      </c>
      <c r="T2945" s="6" t="s">
        <v>4474</v>
      </c>
      <c r="U2945" s="6" t="s">
        <v>4474</v>
      </c>
      <c r="V2945" s="6" t="s">
        <v>4474</v>
      </c>
      <c r="W2945" s="6">
        <v>299039.299</v>
      </c>
      <c r="X2945" s="6">
        <v>268567.19699999999</v>
      </c>
      <c r="Y2945" s="6">
        <v>3701.9589999999998</v>
      </c>
      <c r="Z2945" s="6">
        <v>1508.617</v>
      </c>
      <c r="AA2945" s="6">
        <v>6482</v>
      </c>
      <c r="AB2945" s="6">
        <v>2807</v>
      </c>
      <c r="AC2945" s="6">
        <v>17960021</v>
      </c>
      <c r="AD2945" s="6">
        <v>17951159</v>
      </c>
      <c r="AF2945">
        <f t="shared" si="900"/>
        <v>0.15981186138347656</v>
      </c>
      <c r="AG2945">
        <f t="shared" si="901"/>
        <v>-0.17613505494492687</v>
      </c>
      <c r="AH2945" t="e">
        <f t="shared" si="902"/>
        <v>#VALUE!</v>
      </c>
      <c r="AI2945" t="e">
        <f t="shared" si="903"/>
        <v>#VALUE!</v>
      </c>
      <c r="AJ2945">
        <f t="shared" si="904"/>
        <v>0.57111369947547053</v>
      </c>
      <c r="AK2945">
        <f t="shared" si="905"/>
        <v>0.53744816530103312</v>
      </c>
      <c r="AL2945">
        <f t="shared" si="906"/>
        <v>0.42970627045410287</v>
      </c>
      <c r="AM2945">
        <f t="shared" si="907"/>
        <v>0.45747710209154319</v>
      </c>
      <c r="AN2945">
        <f t="shared" si="908"/>
        <v>1.5697087358407701E-2</v>
      </c>
      <c r="AO2945">
        <f t="shared" si="909"/>
        <v>1.8134839453233745E-2</v>
      </c>
      <c r="AP2945">
        <f t="shared" si="910"/>
        <v>1</v>
      </c>
      <c r="AQ2945">
        <f t="shared" si="911"/>
        <v>0</v>
      </c>
      <c r="AR2945">
        <f t="shared" si="912"/>
        <v>1</v>
      </c>
      <c r="AS2945">
        <f t="shared" si="913"/>
        <v>0</v>
      </c>
      <c r="AT2945">
        <f t="shared" si="914"/>
        <v>0</v>
      </c>
      <c r="AU2945">
        <f t="shared" si="915"/>
        <v>1</v>
      </c>
      <c r="AV2945">
        <f t="shared" si="916"/>
        <v>0</v>
      </c>
      <c r="AW2945">
        <f t="shared" si="917"/>
        <v>0</v>
      </c>
      <c r="AX2945">
        <f t="shared" si="918"/>
        <v>0</v>
      </c>
      <c r="AY2945">
        <f t="shared" si="919"/>
        <v>3</v>
      </c>
    </row>
    <row r="2946" spans="1:51" x14ac:dyDescent="0.3">
      <c r="A2946" s="1" t="s">
        <v>2940</v>
      </c>
      <c r="B2946" s="2">
        <v>5721517</v>
      </c>
      <c r="C2946" s="3" t="s">
        <v>5337</v>
      </c>
      <c r="D2946" s="5">
        <v>8.7799999999999994</v>
      </c>
      <c r="E2946" s="5">
        <v>109.28112166</v>
      </c>
      <c r="F2946" s="3" t="s">
        <v>4480</v>
      </c>
      <c r="G2946" s="3" t="s">
        <v>4491</v>
      </c>
      <c r="H2946" s="3" t="s">
        <v>4492</v>
      </c>
      <c r="I2946" s="3" t="s">
        <v>4493</v>
      </c>
      <c r="J2946" s="3"/>
      <c r="K2946" s="6">
        <v>4711.134</v>
      </c>
      <c r="L2946" s="6">
        <v>4638.558</v>
      </c>
      <c r="M2946" s="6" t="s">
        <v>4474</v>
      </c>
      <c r="N2946" s="6" t="s">
        <v>4474</v>
      </c>
      <c r="O2946" s="6">
        <v>3980.84</v>
      </c>
      <c r="P2946" s="6">
        <v>3916.3290000000002</v>
      </c>
      <c r="Q2946" s="6">
        <v>10491.8</v>
      </c>
      <c r="R2946" s="6">
        <v>7436.6419999999998</v>
      </c>
      <c r="S2946" s="6" t="s">
        <v>4474</v>
      </c>
      <c r="T2946" s="6" t="s">
        <v>4474</v>
      </c>
      <c r="U2946" s="6">
        <v>93.457999999999998</v>
      </c>
      <c r="V2946" s="6">
        <v>93.457999999999998</v>
      </c>
      <c r="W2946" s="6">
        <v>127920.155</v>
      </c>
      <c r="X2946" s="6">
        <v>127920.155</v>
      </c>
      <c r="Y2946" s="6">
        <v>6261.2849999999999</v>
      </c>
      <c r="Z2946" s="6">
        <v>6261.2849999999999</v>
      </c>
      <c r="AA2946" s="6">
        <v>2125</v>
      </c>
      <c r="AB2946" s="6">
        <v>2125</v>
      </c>
      <c r="AC2946" s="6">
        <v>12446597</v>
      </c>
      <c r="AD2946" s="6">
        <v>12446597</v>
      </c>
      <c r="AF2946">
        <f t="shared" si="900"/>
        <v>8.2018349649435607E-2</v>
      </c>
      <c r="AG2946">
        <f t="shared" si="901"/>
        <v>5.8135029620625459E-2</v>
      </c>
      <c r="AH2946">
        <f t="shared" si="902"/>
        <v>7.3059636302035436E-4</v>
      </c>
      <c r="AI2946">
        <f t="shared" si="903"/>
        <v>7.3059636302035436E-4</v>
      </c>
      <c r="AJ2946">
        <f t="shared" si="904"/>
        <v>2.9464870588235295</v>
      </c>
      <c r="AK2946">
        <f t="shared" si="905"/>
        <v>2.9464870588235295</v>
      </c>
      <c r="AL2946">
        <f t="shared" si="906"/>
        <v>0.84498551728734528</v>
      </c>
      <c r="AM2946">
        <f t="shared" si="907"/>
        <v>0.84429881010434715</v>
      </c>
      <c r="AN2946">
        <f t="shared" si="908"/>
        <v>3.6828707720061783E-2</v>
      </c>
      <c r="AO2946">
        <f t="shared" si="909"/>
        <v>3.6261353810898685E-2</v>
      </c>
      <c r="AP2946">
        <f t="shared" si="910"/>
        <v>1</v>
      </c>
      <c r="AQ2946">
        <f t="shared" si="911"/>
        <v>0</v>
      </c>
      <c r="AR2946">
        <f t="shared" si="912"/>
        <v>1</v>
      </c>
      <c r="AS2946">
        <f t="shared" si="913"/>
        <v>0</v>
      </c>
      <c r="AT2946">
        <f t="shared" si="914"/>
        <v>0</v>
      </c>
      <c r="AU2946">
        <f t="shared" si="915"/>
        <v>0</v>
      </c>
      <c r="AV2946">
        <f t="shared" si="916"/>
        <v>1</v>
      </c>
      <c r="AW2946">
        <f t="shared" si="917"/>
        <v>1</v>
      </c>
      <c r="AX2946">
        <f t="shared" si="918"/>
        <v>0</v>
      </c>
      <c r="AY2946">
        <f t="shared" si="919"/>
        <v>4</v>
      </c>
    </row>
    <row r="2947" spans="1:51" x14ac:dyDescent="0.3">
      <c r="A2947" s="1" t="s">
        <v>2941</v>
      </c>
      <c r="B2947" s="2">
        <v>5721506</v>
      </c>
      <c r="C2947" s="3" t="s">
        <v>5337</v>
      </c>
      <c r="D2947" s="5">
        <v>14.8</v>
      </c>
      <c r="E2947" s="5">
        <v>692.86928160000002</v>
      </c>
      <c r="F2947" s="3" t="s">
        <v>4480</v>
      </c>
      <c r="G2947" s="3" t="s">
        <v>4491</v>
      </c>
      <c r="H2947" s="3" t="s">
        <v>4492</v>
      </c>
      <c r="I2947" s="3" t="s">
        <v>4493</v>
      </c>
      <c r="J2947" s="3" t="s">
        <v>4553</v>
      </c>
      <c r="K2947" s="6">
        <v>31337.662</v>
      </c>
      <c r="L2947" s="6">
        <v>30757.998</v>
      </c>
      <c r="M2947" s="6" t="s">
        <v>4474</v>
      </c>
      <c r="N2947" s="6" t="s">
        <v>4474</v>
      </c>
      <c r="O2947" s="6">
        <v>29708.445</v>
      </c>
      <c r="P2947" s="6">
        <v>29157.949000000001</v>
      </c>
      <c r="Q2947" s="6">
        <v>74863.933000000005</v>
      </c>
      <c r="R2947" s="6">
        <v>53131.37</v>
      </c>
      <c r="S2947" s="6" t="s">
        <v>4474</v>
      </c>
      <c r="T2947" s="6" t="s">
        <v>4474</v>
      </c>
      <c r="U2947" s="6" t="s">
        <v>4474</v>
      </c>
      <c r="V2947" s="6" t="s">
        <v>4474</v>
      </c>
      <c r="W2947" s="6">
        <v>734420.647</v>
      </c>
      <c r="X2947" s="6">
        <v>734420.647</v>
      </c>
      <c r="Y2947" s="6">
        <v>10276.290000000001</v>
      </c>
      <c r="Z2947" s="6">
        <v>10276.290000000001</v>
      </c>
      <c r="AA2947" s="6">
        <v>8263</v>
      </c>
      <c r="AB2947" s="6">
        <v>8263</v>
      </c>
      <c r="AC2947" s="6">
        <v>49183420</v>
      </c>
      <c r="AD2947" s="6">
        <v>49183420</v>
      </c>
      <c r="AF2947">
        <f t="shared" si="900"/>
        <v>0.10193604074968225</v>
      </c>
      <c r="AG2947">
        <f t="shared" si="901"/>
        <v>7.2344602806353298E-2</v>
      </c>
      <c r="AH2947" t="e">
        <f t="shared" si="902"/>
        <v>#VALUE!</v>
      </c>
      <c r="AI2947" t="e">
        <f t="shared" si="903"/>
        <v>#VALUE!</v>
      </c>
      <c r="AJ2947">
        <f t="shared" si="904"/>
        <v>1.2436512162652791</v>
      </c>
      <c r="AK2947">
        <f t="shared" si="905"/>
        <v>1.2436512162652791</v>
      </c>
      <c r="AL2947">
        <f t="shared" si="906"/>
        <v>0.94801089500550484</v>
      </c>
      <c r="AM2947">
        <f t="shared" si="907"/>
        <v>0.94797941660572316</v>
      </c>
      <c r="AN2947">
        <f t="shared" si="908"/>
        <v>4.2669908761429468E-2</v>
      </c>
      <c r="AO2947">
        <f t="shared" si="909"/>
        <v>4.1880628119105701E-2</v>
      </c>
      <c r="AP2947">
        <f t="shared" si="910"/>
        <v>1</v>
      </c>
      <c r="AQ2947">
        <f t="shared" si="911"/>
        <v>0</v>
      </c>
      <c r="AR2947">
        <f t="shared" si="912"/>
        <v>1</v>
      </c>
      <c r="AS2947">
        <f t="shared" si="913"/>
        <v>0</v>
      </c>
      <c r="AT2947">
        <f t="shared" si="914"/>
        <v>0</v>
      </c>
      <c r="AU2947">
        <f t="shared" si="915"/>
        <v>0</v>
      </c>
      <c r="AV2947">
        <f t="shared" si="916"/>
        <v>1</v>
      </c>
      <c r="AW2947">
        <f t="shared" si="917"/>
        <v>1</v>
      </c>
      <c r="AX2947">
        <f t="shared" si="918"/>
        <v>0</v>
      </c>
      <c r="AY2947">
        <f t="shared" si="919"/>
        <v>4</v>
      </c>
    </row>
    <row r="2948" spans="1:51" x14ac:dyDescent="0.3">
      <c r="A2948" s="1" t="s">
        <v>2942</v>
      </c>
      <c r="B2948" s="2">
        <v>5731053</v>
      </c>
      <c r="C2948" s="3" t="s">
        <v>5337</v>
      </c>
      <c r="D2948" s="5">
        <v>15.3</v>
      </c>
      <c r="E2948" s="5">
        <v>449.73970559999998</v>
      </c>
      <c r="F2948" s="3" t="s">
        <v>4480</v>
      </c>
      <c r="G2948" s="3" t="s">
        <v>4491</v>
      </c>
      <c r="H2948" s="3" t="s">
        <v>4492</v>
      </c>
      <c r="I2948" s="3" t="s">
        <v>4493</v>
      </c>
      <c r="J2948" s="3"/>
      <c r="K2948" s="6" t="s">
        <v>4474</v>
      </c>
      <c r="L2948" s="6" t="s">
        <v>4474</v>
      </c>
      <c r="M2948" s="6" t="s">
        <v>4474</v>
      </c>
      <c r="N2948" s="6" t="s">
        <v>4474</v>
      </c>
      <c r="O2948" s="6" t="s">
        <v>4474</v>
      </c>
      <c r="P2948" s="6" t="s">
        <v>4474</v>
      </c>
      <c r="Q2948" s="6" t="s">
        <v>4474</v>
      </c>
      <c r="R2948" s="6" t="s">
        <v>4474</v>
      </c>
      <c r="S2948" s="6" t="s">
        <v>4474</v>
      </c>
      <c r="T2948" s="6" t="s">
        <v>4474</v>
      </c>
      <c r="U2948" s="6" t="s">
        <v>4474</v>
      </c>
      <c r="V2948" s="6" t="s">
        <v>4474</v>
      </c>
      <c r="W2948" s="6" t="s">
        <v>4474</v>
      </c>
      <c r="X2948" s="6" t="s">
        <v>4474</v>
      </c>
      <c r="Y2948" s="6" t="s">
        <v>4474</v>
      </c>
      <c r="Z2948" s="6" t="s">
        <v>4474</v>
      </c>
      <c r="AA2948" s="6" t="s">
        <v>4474</v>
      </c>
      <c r="AB2948" s="6" t="s">
        <v>4474</v>
      </c>
      <c r="AC2948" s="6" t="s">
        <v>4474</v>
      </c>
      <c r="AD2948" s="6" t="s">
        <v>4474</v>
      </c>
      <c r="AF2948" t="e">
        <f t="shared" si="900"/>
        <v>#VALUE!</v>
      </c>
      <c r="AG2948" t="e">
        <f t="shared" si="901"/>
        <v>#VALUE!</v>
      </c>
      <c r="AH2948" t="e">
        <f t="shared" si="902"/>
        <v>#VALUE!</v>
      </c>
      <c r="AI2948" t="e">
        <f t="shared" si="903"/>
        <v>#VALUE!</v>
      </c>
      <c r="AJ2948" t="e">
        <f t="shared" si="904"/>
        <v>#VALUE!</v>
      </c>
      <c r="AK2948" t="e">
        <f t="shared" si="905"/>
        <v>#VALUE!</v>
      </c>
      <c r="AL2948" t="e">
        <f t="shared" si="906"/>
        <v>#VALUE!</v>
      </c>
      <c r="AM2948" t="e">
        <f t="shared" si="907"/>
        <v>#VALUE!</v>
      </c>
      <c r="AN2948" t="e">
        <f t="shared" si="908"/>
        <v>#VALUE!</v>
      </c>
      <c r="AO2948" t="e">
        <f t="shared" si="909"/>
        <v>#VALUE!</v>
      </c>
      <c r="AP2948">
        <f t="shared" si="910"/>
        <v>0</v>
      </c>
      <c r="AQ2948">
        <f t="shared" si="911"/>
        <v>0</v>
      </c>
      <c r="AR2948">
        <f t="shared" si="912"/>
        <v>0</v>
      </c>
      <c r="AS2948">
        <f t="shared" si="913"/>
        <v>0</v>
      </c>
      <c r="AT2948">
        <f t="shared" si="914"/>
        <v>0</v>
      </c>
      <c r="AU2948">
        <f t="shared" si="915"/>
        <v>0</v>
      </c>
      <c r="AV2948">
        <f t="shared" si="916"/>
        <v>0</v>
      </c>
      <c r="AW2948">
        <f t="shared" si="917"/>
        <v>0</v>
      </c>
      <c r="AX2948">
        <f t="shared" si="918"/>
        <v>0</v>
      </c>
      <c r="AY2948">
        <f t="shared" si="919"/>
        <v>0</v>
      </c>
    </row>
    <row r="2949" spans="1:51" x14ac:dyDescent="0.3">
      <c r="A2949" s="1" t="s">
        <v>2943</v>
      </c>
      <c r="B2949" s="2">
        <v>29167147</v>
      </c>
      <c r="C2949" s="3" t="s">
        <v>5337</v>
      </c>
      <c r="D2949" s="5">
        <v>18.75</v>
      </c>
      <c r="E2949" s="5">
        <v>453.07764374999999</v>
      </c>
      <c r="F2949" s="3" t="s">
        <v>4480</v>
      </c>
      <c r="G2949" s="3" t="s">
        <v>4491</v>
      </c>
      <c r="H2949" s="3" t="s">
        <v>4492</v>
      </c>
      <c r="I2949" s="3" t="s">
        <v>4493</v>
      </c>
      <c r="J2949" s="3" t="s">
        <v>4494</v>
      </c>
      <c r="K2949" s="6">
        <v>42713.798999999999</v>
      </c>
      <c r="L2949" s="6">
        <v>21522.929</v>
      </c>
      <c r="M2949" s="6" t="s">
        <v>4474</v>
      </c>
      <c r="N2949" s="6" t="s">
        <v>4474</v>
      </c>
      <c r="O2949" s="6">
        <v>34621.322</v>
      </c>
      <c r="P2949" s="6">
        <v>16884.989000000001</v>
      </c>
      <c r="Q2949" s="6">
        <v>65363.892999999996</v>
      </c>
      <c r="R2949" s="6">
        <v>-75266.603000000003</v>
      </c>
      <c r="S2949" s="6">
        <v>14660.069</v>
      </c>
      <c r="T2949" s="6">
        <v>-878741.81700000004</v>
      </c>
      <c r="U2949" s="6">
        <v>174314</v>
      </c>
      <c r="V2949" s="6">
        <v>188600</v>
      </c>
      <c r="W2949" s="6">
        <v>773740.81</v>
      </c>
      <c r="X2949" s="6">
        <v>807355.45499999996</v>
      </c>
      <c r="Y2949" s="6">
        <v>13465.619000000001</v>
      </c>
      <c r="Z2949" s="6">
        <v>15725.576999999999</v>
      </c>
      <c r="AA2949" s="6">
        <v>28453</v>
      </c>
      <c r="AB2949" s="6">
        <v>109926</v>
      </c>
      <c r="AC2949" s="6">
        <v>24164141</v>
      </c>
      <c r="AD2949" s="6">
        <v>24164141</v>
      </c>
      <c r="AF2949">
        <f t="shared" si="900"/>
        <v>8.4477763296471317E-2</v>
      </c>
      <c r="AG2949">
        <f t="shared" si="901"/>
        <v>-9.3226103240982017E-2</v>
      </c>
      <c r="AH2949">
        <f t="shared" si="902"/>
        <v>0.22528732845305133</v>
      </c>
      <c r="AI2949">
        <f t="shared" si="903"/>
        <v>0.23360218703173313</v>
      </c>
      <c r="AJ2949">
        <f t="shared" si="904"/>
        <v>0.47325832073946511</v>
      </c>
      <c r="AK2949">
        <f t="shared" si="905"/>
        <v>0.1430560286010589</v>
      </c>
      <c r="AL2949">
        <f t="shared" si="906"/>
        <v>0.81054185791341105</v>
      </c>
      <c r="AM2949">
        <f t="shared" si="907"/>
        <v>0.78451167125069277</v>
      </c>
      <c r="AN2949">
        <f t="shared" si="908"/>
        <v>5.5204273120865885E-2</v>
      </c>
      <c r="AO2949">
        <f t="shared" si="909"/>
        <v>2.665855400704514E-2</v>
      </c>
      <c r="AP2949">
        <f t="shared" si="910"/>
        <v>1</v>
      </c>
      <c r="AQ2949">
        <f t="shared" si="911"/>
        <v>1</v>
      </c>
      <c r="AR2949">
        <f t="shared" si="912"/>
        <v>1</v>
      </c>
      <c r="AS2949">
        <f t="shared" si="913"/>
        <v>0</v>
      </c>
      <c r="AT2949">
        <f t="shared" si="914"/>
        <v>1</v>
      </c>
      <c r="AU2949">
        <f t="shared" si="915"/>
        <v>1</v>
      </c>
      <c r="AV2949">
        <f t="shared" si="916"/>
        <v>1</v>
      </c>
      <c r="AW2949">
        <f t="shared" si="917"/>
        <v>1</v>
      </c>
      <c r="AX2949">
        <f t="shared" si="918"/>
        <v>0</v>
      </c>
      <c r="AY2949">
        <f t="shared" si="919"/>
        <v>7</v>
      </c>
    </row>
    <row r="2950" spans="1:51" x14ac:dyDescent="0.3">
      <c r="A2950" s="1" t="s">
        <v>2944</v>
      </c>
      <c r="B2950" s="2">
        <v>5721525</v>
      </c>
      <c r="C2950" s="3" t="s">
        <v>5337</v>
      </c>
      <c r="D2950" s="5">
        <v>12.69</v>
      </c>
      <c r="E2950" s="5">
        <v>227.46443031000001</v>
      </c>
      <c r="F2950" s="3" t="s">
        <v>4480</v>
      </c>
      <c r="G2950" s="3" t="s">
        <v>4491</v>
      </c>
      <c r="H2950" s="3" t="s">
        <v>4492</v>
      </c>
      <c r="I2950" s="3" t="s">
        <v>4493</v>
      </c>
      <c r="J2950" s="3"/>
      <c r="K2950" s="6">
        <v>14984.138000000001</v>
      </c>
      <c r="L2950" s="6">
        <v>14941.656000000001</v>
      </c>
      <c r="M2950" s="6" t="s">
        <v>4474</v>
      </c>
      <c r="N2950" s="6" t="s">
        <v>4474</v>
      </c>
      <c r="O2950" s="6">
        <v>12456.983</v>
      </c>
      <c r="P2950" s="6">
        <v>12344.614</v>
      </c>
      <c r="Q2950" s="6">
        <v>-45168.667999999998</v>
      </c>
      <c r="R2950" s="6">
        <v>-37286.404000000002</v>
      </c>
      <c r="S2950" s="6">
        <v>15428.904</v>
      </c>
      <c r="T2950" s="6">
        <v>10721.847</v>
      </c>
      <c r="U2950" s="6">
        <v>127686.15300000001</v>
      </c>
      <c r="V2950" s="6">
        <v>127686.15300000001</v>
      </c>
      <c r="W2950" s="6">
        <v>372119.864</v>
      </c>
      <c r="X2950" s="6">
        <v>372119.864</v>
      </c>
      <c r="Y2950" s="6">
        <v>10848.509</v>
      </c>
      <c r="Z2950" s="6">
        <v>10848.509</v>
      </c>
      <c r="AA2950" s="6">
        <v>25204</v>
      </c>
      <c r="AB2950" s="6">
        <v>25204</v>
      </c>
      <c r="AC2950" s="6">
        <v>17924699</v>
      </c>
      <c r="AD2950" s="6">
        <v>17924699</v>
      </c>
      <c r="AF2950">
        <f t="shared" ref="AF2950:AF3013" si="920">Q2950/W2950</f>
        <v>-0.12138203941727765</v>
      </c>
      <c r="AG2950">
        <f t="shared" ref="AG2950:AG3013" si="921">R2950/X2950</f>
        <v>-0.10019998287433536</v>
      </c>
      <c r="AH2950">
        <f t="shared" ref="AH2950:AH3013" si="922">U2950/W2950</f>
        <v>0.34313178454778753</v>
      </c>
      <c r="AI2950">
        <f t="shared" ref="AI2950:AI3013" si="923">V2950/X2950</f>
        <v>0.34313178454778753</v>
      </c>
      <c r="AJ2950">
        <f t="shared" ref="AJ2950:AJ3013" si="924">Y2950/AA2950</f>
        <v>0.43042806697349628</v>
      </c>
      <c r="AK2950">
        <f t="shared" ref="AK2950:AK3013" si="925">Z2950/AB2950</f>
        <v>0.43042806697349628</v>
      </c>
      <c r="AL2950">
        <f t="shared" ref="AL2950:AL3013" si="926">O2950/K2950</f>
        <v>0.83134465259196089</v>
      </c>
      <c r="AM2950">
        <f t="shared" ref="AM2950:AM3013" si="927">P2950/L2950</f>
        <v>0.82618780675983972</v>
      </c>
      <c r="AN2950">
        <f t="shared" ref="AN2950:AN3013" si="928">K2950/W2950</f>
        <v>4.0266966237523939E-2</v>
      </c>
      <c r="AO2950">
        <f t="shared" ref="AO2950:AO3013" si="929">L2950/X2950</f>
        <v>4.0152804097552827E-2</v>
      </c>
      <c r="AP2950">
        <f t="shared" ref="AP2950:AP3013" si="930">IF(OR(Q2950&lt;0, Q2950="NA"), 0, 1)</f>
        <v>0</v>
      </c>
      <c r="AQ2950">
        <f t="shared" ref="AQ2950:AQ3013" si="931">IF(OR(S2950&lt;0, S2950="NA"), 0, 1)</f>
        <v>1</v>
      </c>
      <c r="AR2950">
        <f t="shared" ref="AR2950:AR3013" si="932">IFERROR(IF((AF2950-AG2950)&gt;0,1,0),0)</f>
        <v>0</v>
      </c>
      <c r="AS2950">
        <f t="shared" ref="AS2950:AS3013" si="933">IFERROR(IF((S2950-Q2950)&gt;0,1,0),0)</f>
        <v>1</v>
      </c>
      <c r="AT2950">
        <f t="shared" ref="AT2950:AT3013" si="934">IFERROR(IF((AH2950-AI2950)&lt;0,1,0),0)</f>
        <v>0</v>
      </c>
      <c r="AU2950">
        <f t="shared" ref="AU2950:AU3013" si="935">IFERROR(IF((AJ2950-AK2950)&gt;0,1,0),0)</f>
        <v>0</v>
      </c>
      <c r="AV2950">
        <f t="shared" ref="AV2950:AV3013" si="936">IFERROR(IF((AL2950-AM2950)&gt;0,1,0),0)</f>
        <v>1</v>
      </c>
      <c r="AW2950">
        <f t="shared" ref="AW2950:AW3013" si="937">IFERROR(IF((AN2950-AO2950)&gt;0,1,0),0)</f>
        <v>1</v>
      </c>
      <c r="AX2950">
        <f t="shared" ref="AX2950:AX3013" si="938">IFERROR(IF((AC2950-AD2950)&lt;0,1,0),0)</f>
        <v>0</v>
      </c>
      <c r="AY2950">
        <f t="shared" ref="AY2950:AY3013" si="939">SUM(AP2950:AX2950)</f>
        <v>4</v>
      </c>
    </row>
    <row r="2951" spans="1:51" x14ac:dyDescent="0.3">
      <c r="A2951" s="1" t="s">
        <v>2945</v>
      </c>
      <c r="B2951" s="2">
        <v>4990353</v>
      </c>
      <c r="C2951" s="3" t="s">
        <v>5335</v>
      </c>
      <c r="D2951" s="5">
        <v>18.27</v>
      </c>
      <c r="E2951" s="5">
        <v>1188.8133339599999</v>
      </c>
      <c r="F2951" s="3" t="s">
        <v>4485</v>
      </c>
      <c r="G2951" s="3" t="s">
        <v>4517</v>
      </c>
      <c r="H2951" s="3" t="s">
        <v>4640</v>
      </c>
      <c r="I2951" s="3" t="s">
        <v>4685</v>
      </c>
      <c r="J2951" s="3" t="s">
        <v>5205</v>
      </c>
      <c r="K2951" s="6">
        <v>914188</v>
      </c>
      <c r="L2951" s="6">
        <v>900848</v>
      </c>
      <c r="M2951" s="6">
        <v>122431</v>
      </c>
      <c r="N2951" s="6">
        <v>114253</v>
      </c>
      <c r="O2951" s="6">
        <v>55565</v>
      </c>
      <c r="P2951" s="6">
        <v>49803</v>
      </c>
      <c r="Q2951" s="6">
        <v>33584</v>
      </c>
      <c r="R2951" s="6">
        <v>29562</v>
      </c>
      <c r="S2951" s="6">
        <v>73883</v>
      </c>
      <c r="T2951" s="6">
        <v>44947</v>
      </c>
      <c r="U2951" s="6">
        <v>242777</v>
      </c>
      <c r="V2951" s="6">
        <v>243385</v>
      </c>
      <c r="W2951" s="6">
        <v>1293203</v>
      </c>
      <c r="X2951" s="6">
        <v>1234383</v>
      </c>
      <c r="Y2951" s="6">
        <v>399122</v>
      </c>
      <c r="Z2951" s="6">
        <v>354246</v>
      </c>
      <c r="AA2951" s="6">
        <v>194827</v>
      </c>
      <c r="AB2951" s="6">
        <v>154834</v>
      </c>
      <c r="AC2951" s="6">
        <v>65155904</v>
      </c>
      <c r="AD2951" s="6">
        <v>65122404</v>
      </c>
      <c r="AF2951">
        <f t="shared" si="920"/>
        <v>2.5969627351622289E-2</v>
      </c>
      <c r="AG2951">
        <f t="shared" si="921"/>
        <v>2.3948806812796354E-2</v>
      </c>
      <c r="AH2951">
        <f t="shared" si="922"/>
        <v>0.18773309372155803</v>
      </c>
      <c r="AI2951">
        <f t="shared" si="923"/>
        <v>0.19717138035763615</v>
      </c>
      <c r="AJ2951">
        <f t="shared" si="924"/>
        <v>2.0485969603802348</v>
      </c>
      <c r="AK2951">
        <f t="shared" si="925"/>
        <v>2.2879083405453584</v>
      </c>
      <c r="AL2951">
        <f t="shared" si="926"/>
        <v>6.0780714688882374E-2</v>
      </c>
      <c r="AM2951">
        <f t="shared" si="927"/>
        <v>5.5284576310320944E-2</v>
      </c>
      <c r="AN2951">
        <f t="shared" si="928"/>
        <v>0.70691763010138398</v>
      </c>
      <c r="AO2951">
        <f t="shared" si="929"/>
        <v>0.7297961815741143</v>
      </c>
      <c r="AP2951">
        <f t="shared" si="930"/>
        <v>1</v>
      </c>
      <c r="AQ2951">
        <f t="shared" si="931"/>
        <v>1</v>
      </c>
      <c r="AR2951">
        <f t="shared" si="932"/>
        <v>1</v>
      </c>
      <c r="AS2951">
        <f t="shared" si="933"/>
        <v>1</v>
      </c>
      <c r="AT2951">
        <f t="shared" si="934"/>
        <v>1</v>
      </c>
      <c r="AU2951">
        <f t="shared" si="935"/>
        <v>0</v>
      </c>
      <c r="AV2951">
        <f t="shared" si="936"/>
        <v>1</v>
      </c>
      <c r="AW2951">
        <f t="shared" si="937"/>
        <v>0</v>
      </c>
      <c r="AX2951">
        <f t="shared" si="938"/>
        <v>0</v>
      </c>
      <c r="AY2951">
        <f t="shared" si="939"/>
        <v>6</v>
      </c>
    </row>
    <row r="2952" spans="1:51" x14ac:dyDescent="0.3">
      <c r="A2952" s="1" t="s">
        <v>2946</v>
      </c>
      <c r="B2952" s="2">
        <v>4963474</v>
      </c>
      <c r="C2952" s="3" t="s">
        <v>5336</v>
      </c>
      <c r="D2952" s="5">
        <v>79.650000000000006</v>
      </c>
      <c r="E2952" s="5">
        <v>385.02969300000001</v>
      </c>
      <c r="F2952" s="3" t="s">
        <v>4500</v>
      </c>
      <c r="G2952" s="3" t="s">
        <v>4539</v>
      </c>
      <c r="H2952" s="3" t="s">
        <v>4539</v>
      </c>
      <c r="I2952" s="3" t="s">
        <v>4582</v>
      </c>
      <c r="J2952" s="3" t="s">
        <v>5377</v>
      </c>
      <c r="K2952" s="6">
        <v>27381.422999999999</v>
      </c>
      <c r="L2952" s="6">
        <v>27756.008999999998</v>
      </c>
      <c r="M2952" s="6">
        <v>17626.501</v>
      </c>
      <c r="N2952" s="6">
        <v>17846.157999999999</v>
      </c>
      <c r="O2952" s="6">
        <v>17315.687999999998</v>
      </c>
      <c r="P2952" s="6">
        <v>17539.438999999998</v>
      </c>
      <c r="Q2952" s="6">
        <v>16121.135</v>
      </c>
      <c r="R2952" s="6">
        <v>16818.556</v>
      </c>
      <c r="S2952" s="6">
        <v>15848.18</v>
      </c>
      <c r="T2952" s="6">
        <v>19074.501</v>
      </c>
      <c r="U2952" s="6" t="s">
        <v>4474</v>
      </c>
      <c r="V2952" s="6" t="s">
        <v>4474</v>
      </c>
      <c r="W2952" s="6">
        <v>65877.801000000007</v>
      </c>
      <c r="X2952" s="6">
        <v>66705.284</v>
      </c>
      <c r="Y2952" s="6">
        <v>33835.747000000003</v>
      </c>
      <c r="Z2952" s="6">
        <v>31456.452000000001</v>
      </c>
      <c r="AA2952" s="6">
        <v>932</v>
      </c>
      <c r="AB2952" s="6">
        <v>1693</v>
      </c>
      <c r="AC2952" s="6">
        <v>4834020</v>
      </c>
      <c r="AD2952" s="6">
        <v>4833676</v>
      </c>
      <c r="AF2952">
        <f t="shared" si="920"/>
        <v>0.24471270678874055</v>
      </c>
      <c r="AG2952">
        <f t="shared" si="921"/>
        <v>0.25213228984978164</v>
      </c>
      <c r="AH2952" t="e">
        <f t="shared" si="922"/>
        <v>#VALUE!</v>
      </c>
      <c r="AI2952" t="e">
        <f t="shared" si="923"/>
        <v>#VALUE!</v>
      </c>
      <c r="AJ2952">
        <f t="shared" si="924"/>
        <v>36.304449570815457</v>
      </c>
      <c r="AK2952">
        <f t="shared" si="925"/>
        <v>18.580302421736562</v>
      </c>
      <c r="AL2952">
        <f t="shared" si="926"/>
        <v>0.63238817062210384</v>
      </c>
      <c r="AM2952">
        <f t="shared" si="927"/>
        <v>0.6319150206357117</v>
      </c>
      <c r="AN2952">
        <f t="shared" si="928"/>
        <v>0.41563960217797791</v>
      </c>
      <c r="AO2952">
        <f t="shared" si="929"/>
        <v>0.41609910543218731</v>
      </c>
      <c r="AP2952">
        <f t="shared" si="930"/>
        <v>1</v>
      </c>
      <c r="AQ2952">
        <f t="shared" si="931"/>
        <v>1</v>
      </c>
      <c r="AR2952">
        <f t="shared" si="932"/>
        <v>0</v>
      </c>
      <c r="AS2952">
        <f t="shared" si="933"/>
        <v>0</v>
      </c>
      <c r="AT2952">
        <f t="shared" si="934"/>
        <v>0</v>
      </c>
      <c r="AU2952">
        <f t="shared" si="935"/>
        <v>1</v>
      </c>
      <c r="AV2952">
        <f t="shared" si="936"/>
        <v>1</v>
      </c>
      <c r="AW2952">
        <f t="shared" si="937"/>
        <v>0</v>
      </c>
      <c r="AX2952">
        <f t="shared" si="938"/>
        <v>0</v>
      </c>
      <c r="AY2952">
        <f t="shared" si="939"/>
        <v>4</v>
      </c>
    </row>
    <row r="2953" spans="1:51" x14ac:dyDescent="0.3">
      <c r="A2953" s="1" t="s">
        <v>2947</v>
      </c>
      <c r="B2953" s="2">
        <v>10498680</v>
      </c>
      <c r="C2953" s="3" t="s">
        <v>5337</v>
      </c>
      <c r="D2953" s="5">
        <v>68.89</v>
      </c>
      <c r="E2953" s="5">
        <v>11354.158808640001</v>
      </c>
      <c r="F2953" s="3" t="s">
        <v>4485</v>
      </c>
      <c r="G2953" s="3" t="s">
        <v>4486</v>
      </c>
      <c r="H2953" s="3" t="s">
        <v>4545</v>
      </c>
      <c r="I2953" s="3" t="s">
        <v>4546</v>
      </c>
      <c r="J2953" s="3" t="s">
        <v>5206</v>
      </c>
      <c r="K2953" s="6">
        <v>3539100</v>
      </c>
      <c r="L2953" s="6">
        <v>3472100</v>
      </c>
      <c r="M2953" s="6">
        <v>815500</v>
      </c>
      <c r="N2953" s="6">
        <v>809300</v>
      </c>
      <c r="O2953" s="6">
        <v>649000</v>
      </c>
      <c r="P2953" s="6">
        <v>651700</v>
      </c>
      <c r="Q2953" s="6">
        <v>576000</v>
      </c>
      <c r="R2953" s="6">
        <v>576500</v>
      </c>
      <c r="S2953" s="6">
        <v>655000</v>
      </c>
      <c r="T2953" s="6">
        <v>602300</v>
      </c>
      <c r="U2953" s="6">
        <v>2220700</v>
      </c>
      <c r="V2953" s="6">
        <v>1730600</v>
      </c>
      <c r="W2953" s="6">
        <v>6918000</v>
      </c>
      <c r="X2953" s="6">
        <v>6188100</v>
      </c>
      <c r="Y2953" s="6">
        <v>1418700</v>
      </c>
      <c r="Z2953" s="6">
        <v>1422700</v>
      </c>
      <c r="AA2953" s="6">
        <v>776200</v>
      </c>
      <c r="AB2953" s="6">
        <v>654100</v>
      </c>
      <c r="AC2953" s="6">
        <v>164815776</v>
      </c>
      <c r="AD2953" s="6">
        <v>166215120</v>
      </c>
      <c r="AF2953">
        <f t="shared" si="920"/>
        <v>8.3261058109280139E-2</v>
      </c>
      <c r="AG2953">
        <f t="shared" si="921"/>
        <v>9.3162683214556966E-2</v>
      </c>
      <c r="AH2953">
        <f t="shared" si="922"/>
        <v>0.32100318010985834</v>
      </c>
      <c r="AI2953">
        <f t="shared" si="923"/>
        <v>0.27966581018406295</v>
      </c>
      <c r="AJ2953">
        <f t="shared" si="924"/>
        <v>1.8277505797474878</v>
      </c>
      <c r="AK2953">
        <f t="shared" si="925"/>
        <v>2.1750496865922644</v>
      </c>
      <c r="AL2953">
        <f t="shared" si="926"/>
        <v>0.18337995535588145</v>
      </c>
      <c r="AM2953">
        <f t="shared" si="927"/>
        <v>0.18769620690648312</v>
      </c>
      <c r="AN2953">
        <f t="shared" si="928"/>
        <v>0.51157849089332175</v>
      </c>
      <c r="AO2953">
        <f t="shared" si="929"/>
        <v>0.56109306572291984</v>
      </c>
      <c r="AP2953">
        <f t="shared" si="930"/>
        <v>1</v>
      </c>
      <c r="AQ2953">
        <f t="shared" si="931"/>
        <v>1</v>
      </c>
      <c r="AR2953">
        <f t="shared" si="932"/>
        <v>0</v>
      </c>
      <c r="AS2953">
        <f t="shared" si="933"/>
        <v>1</v>
      </c>
      <c r="AT2953">
        <f t="shared" si="934"/>
        <v>0</v>
      </c>
      <c r="AU2953">
        <f t="shared" si="935"/>
        <v>0</v>
      </c>
      <c r="AV2953">
        <f t="shared" si="936"/>
        <v>0</v>
      </c>
      <c r="AW2953">
        <f t="shared" si="937"/>
        <v>0</v>
      </c>
      <c r="AX2953">
        <f t="shared" si="938"/>
        <v>1</v>
      </c>
      <c r="AY2953">
        <f t="shared" si="939"/>
        <v>4</v>
      </c>
    </row>
    <row r="2954" spans="1:51" x14ac:dyDescent="0.3">
      <c r="A2954" s="1" t="s">
        <v>2948</v>
      </c>
      <c r="B2954" s="2">
        <v>4094286</v>
      </c>
      <c r="C2954" s="3" t="s">
        <v>5335</v>
      </c>
      <c r="D2954" s="5">
        <v>133.22999999999999</v>
      </c>
      <c r="E2954" s="5">
        <v>3262802.7</v>
      </c>
      <c r="F2954" s="3" t="s">
        <v>4500</v>
      </c>
      <c r="G2954" s="3" t="s">
        <v>4539</v>
      </c>
      <c r="H2954" s="3" t="s">
        <v>4539</v>
      </c>
      <c r="I2954" s="3" t="s">
        <v>4582</v>
      </c>
      <c r="J2954" s="3" t="s">
        <v>5377</v>
      </c>
      <c r="K2954" s="6">
        <v>113269000</v>
      </c>
      <c r="L2954" s="6">
        <v>96307000</v>
      </c>
      <c r="M2954" s="6">
        <v>72741000</v>
      </c>
      <c r="N2954" s="6">
        <v>61184000</v>
      </c>
      <c r="O2954" s="6">
        <v>71033000</v>
      </c>
      <c r="P2954" s="6">
        <v>59582000</v>
      </c>
      <c r="Q2954" s="6">
        <v>63074000</v>
      </c>
      <c r="R2954" s="6">
        <v>53008000</v>
      </c>
      <c r="S2954" s="6">
        <v>58959000</v>
      </c>
      <c r="T2954" s="6">
        <v>48664000</v>
      </c>
      <c r="U2954" s="6">
        <v>8462000</v>
      </c>
      <c r="V2954" s="6">
        <v>8461000</v>
      </c>
      <c r="W2954" s="6">
        <v>96013000</v>
      </c>
      <c r="X2954" s="6">
        <v>85227000</v>
      </c>
      <c r="Y2954" s="6">
        <v>67640000</v>
      </c>
      <c r="Z2954" s="6">
        <v>59633000</v>
      </c>
      <c r="AA2954" s="6">
        <v>16479000</v>
      </c>
      <c r="AB2954" s="6">
        <v>13969000</v>
      </c>
      <c r="AC2954" s="6">
        <v>24508000000</v>
      </c>
      <c r="AD2954" s="6">
        <v>24562000000</v>
      </c>
      <c r="AF2954">
        <f t="shared" si="920"/>
        <v>0.65693187380875506</v>
      </c>
      <c r="AG2954">
        <f t="shared" si="921"/>
        <v>0.62196252361340887</v>
      </c>
      <c r="AH2954">
        <f t="shared" si="922"/>
        <v>8.8133898534573443E-2</v>
      </c>
      <c r="AI2954">
        <f t="shared" si="923"/>
        <v>9.9276051016696593E-2</v>
      </c>
      <c r="AJ2954">
        <f t="shared" si="924"/>
        <v>4.1046179986649678</v>
      </c>
      <c r="AK2954">
        <f t="shared" si="925"/>
        <v>4.2689526809363594</v>
      </c>
      <c r="AL2954">
        <f t="shared" si="926"/>
        <v>0.62711774625007721</v>
      </c>
      <c r="AM2954">
        <f t="shared" si="927"/>
        <v>0.61866738658664477</v>
      </c>
      <c r="AN2954">
        <f t="shared" si="928"/>
        <v>1.1797256621499173</v>
      </c>
      <c r="AO2954">
        <f t="shared" si="929"/>
        <v>1.1300057493517313</v>
      </c>
      <c r="AP2954">
        <f t="shared" si="930"/>
        <v>1</v>
      </c>
      <c r="AQ2954">
        <f t="shared" si="931"/>
        <v>1</v>
      </c>
      <c r="AR2954">
        <f t="shared" si="932"/>
        <v>1</v>
      </c>
      <c r="AS2954">
        <f t="shared" si="933"/>
        <v>0</v>
      </c>
      <c r="AT2954">
        <f t="shared" si="934"/>
        <v>1</v>
      </c>
      <c r="AU2954">
        <f t="shared" si="935"/>
        <v>0</v>
      </c>
      <c r="AV2954">
        <f t="shared" si="936"/>
        <v>1</v>
      </c>
      <c r="AW2954">
        <f t="shared" si="937"/>
        <v>1</v>
      </c>
      <c r="AX2954">
        <f t="shared" si="938"/>
        <v>1</v>
      </c>
      <c r="AY2954">
        <f t="shared" si="939"/>
        <v>7</v>
      </c>
    </row>
    <row r="2955" spans="1:51" x14ac:dyDescent="0.3">
      <c r="A2955" s="1" t="s">
        <v>2949</v>
      </c>
      <c r="B2955" s="2">
        <v>4094401</v>
      </c>
      <c r="C2955" s="3" t="s">
        <v>5337</v>
      </c>
      <c r="D2955" s="5">
        <v>7962</v>
      </c>
      <c r="E2955" s="5">
        <v>24204.034127999999</v>
      </c>
      <c r="F2955" s="3" t="s">
        <v>4475</v>
      </c>
      <c r="G2955" s="3" t="s">
        <v>4548</v>
      </c>
      <c r="H2955" s="3" t="s">
        <v>4810</v>
      </c>
      <c r="I2955" s="3" t="s">
        <v>4817</v>
      </c>
      <c r="J2955" s="3" t="s">
        <v>4818</v>
      </c>
      <c r="K2955" s="6">
        <v>10281399</v>
      </c>
      <c r="L2955" s="6">
        <v>10123980</v>
      </c>
      <c r="M2955" s="6">
        <v>2071504</v>
      </c>
      <c r="N2955" s="6">
        <v>2071500</v>
      </c>
      <c r="O2955" s="6">
        <v>2053751</v>
      </c>
      <c r="P2955" s="6">
        <v>2054252</v>
      </c>
      <c r="Q2955" s="6">
        <v>1634571</v>
      </c>
      <c r="R2955" s="6">
        <v>1638405</v>
      </c>
      <c r="S2955" s="6">
        <v>1233118</v>
      </c>
      <c r="T2955" s="6">
        <v>1532939</v>
      </c>
      <c r="U2955" s="6">
        <v>911599</v>
      </c>
      <c r="V2955" s="6">
        <v>912078</v>
      </c>
      <c r="W2955" s="6">
        <v>6488159</v>
      </c>
      <c r="X2955" s="6">
        <v>6407288</v>
      </c>
      <c r="Y2955" s="6">
        <v>5295473</v>
      </c>
      <c r="Z2955" s="6">
        <v>5264422</v>
      </c>
      <c r="AA2955" s="6">
        <v>810281</v>
      </c>
      <c r="AB2955" s="6">
        <v>858988</v>
      </c>
      <c r="AC2955" s="6">
        <v>3064790</v>
      </c>
      <c r="AD2955" s="6">
        <v>3090266</v>
      </c>
      <c r="AF2955">
        <f t="shared" si="920"/>
        <v>0.25193140303744099</v>
      </c>
      <c r="AG2955">
        <f t="shared" si="921"/>
        <v>0.25570959195216447</v>
      </c>
      <c r="AH2955">
        <f t="shared" si="922"/>
        <v>0.14050195132394258</v>
      </c>
      <c r="AI2955">
        <f t="shared" si="923"/>
        <v>0.14235008633918125</v>
      </c>
      <c r="AJ2955">
        <f t="shared" si="924"/>
        <v>6.5353537846746992</v>
      </c>
      <c r="AK2955">
        <f t="shared" si="925"/>
        <v>6.1286327632050739</v>
      </c>
      <c r="AL2955">
        <f t="shared" si="926"/>
        <v>0.19975404125450244</v>
      </c>
      <c r="AM2955">
        <f t="shared" si="927"/>
        <v>0.2029095276758745</v>
      </c>
      <c r="AN2955">
        <f t="shared" si="928"/>
        <v>1.5846404195704822</v>
      </c>
      <c r="AO2955">
        <f t="shared" si="929"/>
        <v>1.5800725673639144</v>
      </c>
      <c r="AP2955">
        <f t="shared" si="930"/>
        <v>1</v>
      </c>
      <c r="AQ2955">
        <f t="shared" si="931"/>
        <v>1</v>
      </c>
      <c r="AR2955">
        <f t="shared" si="932"/>
        <v>0</v>
      </c>
      <c r="AS2955">
        <f t="shared" si="933"/>
        <v>0</v>
      </c>
      <c r="AT2955">
        <f t="shared" si="934"/>
        <v>1</v>
      </c>
      <c r="AU2955">
        <f t="shared" si="935"/>
        <v>1</v>
      </c>
      <c r="AV2955">
        <f t="shared" si="936"/>
        <v>0</v>
      </c>
      <c r="AW2955">
        <f t="shared" si="937"/>
        <v>1</v>
      </c>
      <c r="AX2955">
        <f t="shared" si="938"/>
        <v>1</v>
      </c>
      <c r="AY2955">
        <f t="shared" si="939"/>
        <v>6</v>
      </c>
    </row>
    <row r="2956" spans="1:51" x14ac:dyDescent="0.3">
      <c r="A2956" s="1" t="s">
        <v>2950</v>
      </c>
      <c r="B2956" s="2">
        <v>5727390</v>
      </c>
      <c r="C2956" s="3" t="s">
        <v>5337</v>
      </c>
      <c r="D2956" s="5">
        <v>47.01</v>
      </c>
      <c r="E2956" s="5">
        <v>137.21951043000001</v>
      </c>
      <c r="F2956" s="3" t="s">
        <v>4480</v>
      </c>
      <c r="G2956" s="3" t="s">
        <v>4491</v>
      </c>
      <c r="H2956" s="3" t="s">
        <v>4492</v>
      </c>
      <c r="I2956" s="3" t="s">
        <v>4493</v>
      </c>
      <c r="J2956" s="3"/>
      <c r="K2956" s="6" t="s">
        <v>4474</v>
      </c>
      <c r="L2956" s="6" t="s">
        <v>4474</v>
      </c>
      <c r="M2956" s="6" t="s">
        <v>4474</v>
      </c>
      <c r="N2956" s="6" t="s">
        <v>4474</v>
      </c>
      <c r="O2956" s="6" t="s">
        <v>4474</v>
      </c>
      <c r="P2956" s="6" t="s">
        <v>4474</v>
      </c>
      <c r="Q2956" s="6" t="s">
        <v>4474</v>
      </c>
      <c r="R2956" s="6" t="s">
        <v>4474</v>
      </c>
      <c r="S2956" s="6" t="s">
        <v>4474</v>
      </c>
      <c r="T2956" s="6" t="s">
        <v>4474</v>
      </c>
      <c r="U2956" s="6" t="s">
        <v>4474</v>
      </c>
      <c r="V2956" s="6" t="s">
        <v>4474</v>
      </c>
      <c r="W2956" s="6" t="s">
        <v>4474</v>
      </c>
      <c r="X2956" s="6" t="s">
        <v>4474</v>
      </c>
      <c r="Y2956" s="6" t="s">
        <v>4474</v>
      </c>
      <c r="Z2956" s="6" t="s">
        <v>4474</v>
      </c>
      <c r="AA2956" s="6" t="s">
        <v>4474</v>
      </c>
      <c r="AB2956" s="6" t="s">
        <v>4474</v>
      </c>
      <c r="AC2956" s="6" t="s">
        <v>4474</v>
      </c>
      <c r="AD2956" s="6" t="s">
        <v>4474</v>
      </c>
      <c r="AF2956" t="e">
        <f t="shared" si="920"/>
        <v>#VALUE!</v>
      </c>
      <c r="AG2956" t="e">
        <f t="shared" si="921"/>
        <v>#VALUE!</v>
      </c>
      <c r="AH2956" t="e">
        <f t="shared" si="922"/>
        <v>#VALUE!</v>
      </c>
      <c r="AI2956" t="e">
        <f t="shared" si="923"/>
        <v>#VALUE!</v>
      </c>
      <c r="AJ2956" t="e">
        <f t="shared" si="924"/>
        <v>#VALUE!</v>
      </c>
      <c r="AK2956" t="e">
        <f t="shared" si="925"/>
        <v>#VALUE!</v>
      </c>
      <c r="AL2956" t="e">
        <f t="shared" si="926"/>
        <v>#VALUE!</v>
      </c>
      <c r="AM2956" t="e">
        <f t="shared" si="927"/>
        <v>#VALUE!</v>
      </c>
      <c r="AN2956" t="e">
        <f t="shared" si="928"/>
        <v>#VALUE!</v>
      </c>
      <c r="AO2956" t="e">
        <f t="shared" si="929"/>
        <v>#VALUE!</v>
      </c>
      <c r="AP2956">
        <f t="shared" si="930"/>
        <v>0</v>
      </c>
      <c r="AQ2956">
        <f t="shared" si="931"/>
        <v>0</v>
      </c>
      <c r="AR2956">
        <f t="shared" si="932"/>
        <v>0</v>
      </c>
      <c r="AS2956">
        <f t="shared" si="933"/>
        <v>0</v>
      </c>
      <c r="AT2956">
        <f t="shared" si="934"/>
        <v>0</v>
      </c>
      <c r="AU2956">
        <f t="shared" si="935"/>
        <v>0</v>
      </c>
      <c r="AV2956">
        <f t="shared" si="936"/>
        <v>0</v>
      </c>
      <c r="AW2956">
        <f t="shared" si="937"/>
        <v>0</v>
      </c>
      <c r="AX2956">
        <f t="shared" si="938"/>
        <v>0</v>
      </c>
      <c r="AY2956">
        <f t="shared" si="939"/>
        <v>0</v>
      </c>
    </row>
    <row r="2957" spans="1:51" x14ac:dyDescent="0.3">
      <c r="A2957" s="1" t="s">
        <v>2951</v>
      </c>
      <c r="B2957" s="2">
        <v>5733555</v>
      </c>
      <c r="C2957" s="3" t="s">
        <v>5337</v>
      </c>
      <c r="D2957" s="5">
        <v>47.5</v>
      </c>
      <c r="E2957" s="5">
        <v>123.58141500000001</v>
      </c>
      <c r="F2957" s="3" t="s">
        <v>4480</v>
      </c>
      <c r="G2957" s="3" t="s">
        <v>4491</v>
      </c>
      <c r="H2957" s="3" t="s">
        <v>4492</v>
      </c>
      <c r="I2957" s="3" t="s">
        <v>4493</v>
      </c>
      <c r="J2957" s="3"/>
      <c r="K2957" s="6" t="s">
        <v>4474</v>
      </c>
      <c r="L2957" s="6" t="s">
        <v>4474</v>
      </c>
      <c r="M2957" s="6" t="s">
        <v>4474</v>
      </c>
      <c r="N2957" s="6" t="s">
        <v>4474</v>
      </c>
      <c r="O2957" s="6" t="s">
        <v>4474</v>
      </c>
      <c r="P2957" s="6" t="s">
        <v>4474</v>
      </c>
      <c r="Q2957" s="6" t="s">
        <v>4474</v>
      </c>
      <c r="R2957" s="6" t="s">
        <v>4474</v>
      </c>
      <c r="S2957" s="6" t="s">
        <v>4474</v>
      </c>
      <c r="T2957" s="6" t="s">
        <v>4474</v>
      </c>
      <c r="U2957" s="6" t="s">
        <v>4474</v>
      </c>
      <c r="V2957" s="6" t="s">
        <v>4474</v>
      </c>
      <c r="W2957" s="6" t="s">
        <v>4474</v>
      </c>
      <c r="X2957" s="6" t="s">
        <v>4474</v>
      </c>
      <c r="Y2957" s="6" t="s">
        <v>4474</v>
      </c>
      <c r="Z2957" s="6" t="s">
        <v>4474</v>
      </c>
      <c r="AA2957" s="6" t="s">
        <v>4474</v>
      </c>
      <c r="AB2957" s="6" t="s">
        <v>4474</v>
      </c>
      <c r="AC2957" s="6" t="s">
        <v>4474</v>
      </c>
      <c r="AD2957" s="6" t="s">
        <v>4474</v>
      </c>
      <c r="AF2957" t="e">
        <f t="shared" si="920"/>
        <v>#VALUE!</v>
      </c>
      <c r="AG2957" t="e">
        <f t="shared" si="921"/>
        <v>#VALUE!</v>
      </c>
      <c r="AH2957" t="e">
        <f t="shared" si="922"/>
        <v>#VALUE!</v>
      </c>
      <c r="AI2957" t="e">
        <f t="shared" si="923"/>
        <v>#VALUE!</v>
      </c>
      <c r="AJ2957" t="e">
        <f t="shared" si="924"/>
        <v>#VALUE!</v>
      </c>
      <c r="AK2957" t="e">
        <f t="shared" si="925"/>
        <v>#VALUE!</v>
      </c>
      <c r="AL2957" t="e">
        <f t="shared" si="926"/>
        <v>#VALUE!</v>
      </c>
      <c r="AM2957" t="e">
        <f t="shared" si="927"/>
        <v>#VALUE!</v>
      </c>
      <c r="AN2957" t="e">
        <f t="shared" si="928"/>
        <v>#VALUE!</v>
      </c>
      <c r="AO2957" t="e">
        <f t="shared" si="929"/>
        <v>#VALUE!</v>
      </c>
      <c r="AP2957">
        <f t="shared" si="930"/>
        <v>0</v>
      </c>
      <c r="AQ2957">
        <f t="shared" si="931"/>
        <v>0</v>
      </c>
      <c r="AR2957">
        <f t="shared" si="932"/>
        <v>0</v>
      </c>
      <c r="AS2957">
        <f t="shared" si="933"/>
        <v>0</v>
      </c>
      <c r="AT2957">
        <f t="shared" si="934"/>
        <v>0</v>
      </c>
      <c r="AU2957">
        <f t="shared" si="935"/>
        <v>0</v>
      </c>
      <c r="AV2957">
        <f t="shared" si="936"/>
        <v>0</v>
      </c>
      <c r="AW2957">
        <f t="shared" si="937"/>
        <v>0</v>
      </c>
      <c r="AX2957">
        <f t="shared" si="938"/>
        <v>0</v>
      </c>
      <c r="AY2957">
        <f t="shared" si="939"/>
        <v>0</v>
      </c>
    </row>
    <row r="2958" spans="1:51" x14ac:dyDescent="0.3">
      <c r="A2958" s="1" t="s">
        <v>2952</v>
      </c>
      <c r="B2958" s="2">
        <v>4203993</v>
      </c>
      <c r="C2958" s="3" t="s">
        <v>5335</v>
      </c>
      <c r="D2958" s="7">
        <v>206.83</v>
      </c>
      <c r="E2958" s="5">
        <v>52566.998611399998</v>
      </c>
      <c r="F2958" s="3" t="s">
        <v>4500</v>
      </c>
      <c r="G2958" s="3" t="s">
        <v>4539</v>
      </c>
      <c r="H2958" s="3" t="s">
        <v>4539</v>
      </c>
      <c r="I2958" s="3" t="s">
        <v>4582</v>
      </c>
      <c r="J2958" s="3" t="s">
        <v>5377</v>
      </c>
      <c r="K2958" s="6">
        <v>12925000</v>
      </c>
      <c r="L2958" s="6">
        <v>13109000</v>
      </c>
      <c r="M2958" s="6">
        <v>4640000</v>
      </c>
      <c r="N2958" s="6">
        <v>4696000</v>
      </c>
      <c r="O2958" s="6">
        <v>3733000</v>
      </c>
      <c r="P2958" s="6">
        <v>3731000</v>
      </c>
      <c r="Q2958" s="6">
        <v>2740000</v>
      </c>
      <c r="R2958" s="6">
        <v>2803000</v>
      </c>
      <c r="S2958" s="6">
        <v>3528000</v>
      </c>
      <c r="T2958" s="6">
        <v>3737000</v>
      </c>
      <c r="U2958" s="6">
        <v>9683000</v>
      </c>
      <c r="V2958" s="6">
        <v>9681000</v>
      </c>
      <c r="W2958" s="6">
        <v>23669000</v>
      </c>
      <c r="X2958" s="6">
        <v>23196000</v>
      </c>
      <c r="Y2958" s="6">
        <v>7026000</v>
      </c>
      <c r="Z2958" s="6">
        <v>6880000</v>
      </c>
      <c r="AA2958" s="6">
        <v>2992000</v>
      </c>
      <c r="AB2958" s="6">
        <v>3112000</v>
      </c>
      <c r="AC2958" s="6">
        <v>254002000</v>
      </c>
      <c r="AD2958" s="6">
        <v>254976000</v>
      </c>
      <c r="AF2958">
        <f t="shared" si="920"/>
        <v>0.11576323461067219</v>
      </c>
      <c r="AG2958">
        <f t="shared" si="921"/>
        <v>0.12083979996551129</v>
      </c>
      <c r="AH2958">
        <f t="shared" si="922"/>
        <v>0.40910051121720392</v>
      </c>
      <c r="AI2958">
        <f t="shared" si="923"/>
        <v>0.41735644076564926</v>
      </c>
      <c r="AJ2958">
        <f t="shared" si="924"/>
        <v>2.3482620320855614</v>
      </c>
      <c r="AK2958">
        <f t="shared" si="925"/>
        <v>2.2107969151670952</v>
      </c>
      <c r="AL2958">
        <f t="shared" si="926"/>
        <v>0.28882011605415858</v>
      </c>
      <c r="AM2958">
        <f t="shared" si="927"/>
        <v>0.28461362422762987</v>
      </c>
      <c r="AN2958">
        <f t="shared" si="928"/>
        <v>0.54607292238793359</v>
      </c>
      <c r="AO2958">
        <f t="shared" si="929"/>
        <v>0.56514054147266768</v>
      </c>
      <c r="AP2958">
        <f t="shared" si="930"/>
        <v>1</v>
      </c>
      <c r="AQ2958">
        <f t="shared" si="931"/>
        <v>1</v>
      </c>
      <c r="AR2958">
        <f t="shared" si="932"/>
        <v>0</v>
      </c>
      <c r="AS2958">
        <f t="shared" si="933"/>
        <v>1</v>
      </c>
      <c r="AT2958">
        <f t="shared" si="934"/>
        <v>1</v>
      </c>
      <c r="AU2958">
        <f t="shared" si="935"/>
        <v>1</v>
      </c>
      <c r="AV2958">
        <f t="shared" si="936"/>
        <v>1</v>
      </c>
      <c r="AW2958">
        <f t="shared" si="937"/>
        <v>0</v>
      </c>
      <c r="AX2958">
        <f t="shared" si="938"/>
        <v>1</v>
      </c>
      <c r="AY2958">
        <f t="shared" si="939"/>
        <v>7</v>
      </c>
    </row>
    <row r="2959" spans="1:51" x14ac:dyDescent="0.3">
      <c r="A2959" s="1" t="s">
        <v>2953</v>
      </c>
      <c r="B2959" s="2">
        <v>28727112</v>
      </c>
      <c r="C2959" s="3" t="s">
        <v>5337</v>
      </c>
      <c r="D2959" s="5">
        <v>12.14</v>
      </c>
      <c r="E2959" s="5">
        <v>631.85706275999996</v>
      </c>
      <c r="F2959" s="3" t="s">
        <v>4480</v>
      </c>
      <c r="G2959" s="3" t="s">
        <v>4491</v>
      </c>
      <c r="H2959" s="3" t="s">
        <v>4492</v>
      </c>
      <c r="I2959" s="3" t="s">
        <v>4493</v>
      </c>
      <c r="J2959" s="3"/>
      <c r="K2959" s="6" t="s">
        <v>4474</v>
      </c>
      <c r="L2959" s="6" t="s">
        <v>4474</v>
      </c>
      <c r="M2959" s="6" t="s">
        <v>4474</v>
      </c>
      <c r="N2959" s="6" t="s">
        <v>4474</v>
      </c>
      <c r="O2959" s="6" t="s">
        <v>4474</v>
      </c>
      <c r="P2959" s="6" t="s">
        <v>4474</v>
      </c>
      <c r="Q2959" s="6" t="s">
        <v>4474</v>
      </c>
      <c r="R2959" s="6" t="s">
        <v>4474</v>
      </c>
      <c r="S2959" s="6" t="s">
        <v>4474</v>
      </c>
      <c r="T2959" s="6" t="s">
        <v>4474</v>
      </c>
      <c r="U2959" s="6" t="s">
        <v>4474</v>
      </c>
      <c r="V2959" s="6" t="s">
        <v>4474</v>
      </c>
      <c r="W2959" s="6" t="s">
        <v>4474</v>
      </c>
      <c r="X2959" s="6" t="s">
        <v>4474</v>
      </c>
      <c r="Y2959" s="6" t="s">
        <v>4474</v>
      </c>
      <c r="Z2959" s="6" t="s">
        <v>4474</v>
      </c>
      <c r="AA2959" s="6" t="s">
        <v>4474</v>
      </c>
      <c r="AB2959" s="6" t="s">
        <v>4474</v>
      </c>
      <c r="AC2959" s="6" t="s">
        <v>4474</v>
      </c>
      <c r="AD2959" s="6" t="s">
        <v>4474</v>
      </c>
      <c r="AF2959" t="e">
        <f t="shared" si="920"/>
        <v>#VALUE!</v>
      </c>
      <c r="AG2959" t="e">
        <f t="shared" si="921"/>
        <v>#VALUE!</v>
      </c>
      <c r="AH2959" t="e">
        <f t="shared" si="922"/>
        <v>#VALUE!</v>
      </c>
      <c r="AI2959" t="e">
        <f t="shared" si="923"/>
        <v>#VALUE!</v>
      </c>
      <c r="AJ2959" t="e">
        <f t="shared" si="924"/>
        <v>#VALUE!</v>
      </c>
      <c r="AK2959" t="e">
        <f t="shared" si="925"/>
        <v>#VALUE!</v>
      </c>
      <c r="AL2959" t="e">
        <f t="shared" si="926"/>
        <v>#VALUE!</v>
      </c>
      <c r="AM2959" t="e">
        <f t="shared" si="927"/>
        <v>#VALUE!</v>
      </c>
      <c r="AN2959" t="e">
        <f t="shared" si="928"/>
        <v>#VALUE!</v>
      </c>
      <c r="AO2959" t="e">
        <f t="shared" si="929"/>
        <v>#VALUE!</v>
      </c>
      <c r="AP2959">
        <f t="shared" si="930"/>
        <v>0</v>
      </c>
      <c r="AQ2959">
        <f t="shared" si="931"/>
        <v>0</v>
      </c>
      <c r="AR2959">
        <f t="shared" si="932"/>
        <v>0</v>
      </c>
      <c r="AS2959">
        <f t="shared" si="933"/>
        <v>0</v>
      </c>
      <c r="AT2959">
        <f t="shared" si="934"/>
        <v>0</v>
      </c>
      <c r="AU2959">
        <f t="shared" si="935"/>
        <v>0</v>
      </c>
      <c r="AV2959">
        <f t="shared" si="936"/>
        <v>0</v>
      </c>
      <c r="AW2959">
        <f t="shared" si="937"/>
        <v>0</v>
      </c>
      <c r="AX2959">
        <f t="shared" si="938"/>
        <v>0</v>
      </c>
      <c r="AY2959">
        <f t="shared" si="939"/>
        <v>0</v>
      </c>
    </row>
    <row r="2960" spans="1:51" x14ac:dyDescent="0.3">
      <c r="A2960" s="1" t="s">
        <v>2954</v>
      </c>
      <c r="B2960" s="2">
        <v>5732110</v>
      </c>
      <c r="C2960" s="3" t="s">
        <v>5337</v>
      </c>
      <c r="D2960" s="5">
        <v>14.61</v>
      </c>
      <c r="E2960" s="5">
        <v>408.01046034000001</v>
      </c>
      <c r="F2960" s="3" t="s">
        <v>4480</v>
      </c>
      <c r="G2960" s="3" t="s">
        <v>4491</v>
      </c>
      <c r="H2960" s="3" t="s">
        <v>4492</v>
      </c>
      <c r="I2960" s="3" t="s">
        <v>4493</v>
      </c>
      <c r="J2960" s="3" t="s">
        <v>4494</v>
      </c>
      <c r="K2960" s="6">
        <v>27415.127</v>
      </c>
      <c r="L2960" s="6">
        <v>26838.074000000001</v>
      </c>
      <c r="M2960" s="6" t="s">
        <v>4474</v>
      </c>
      <c r="N2960" s="6" t="s">
        <v>4474</v>
      </c>
      <c r="O2960" s="6">
        <v>22945.719000000001</v>
      </c>
      <c r="P2960" s="6">
        <v>22236.491999999998</v>
      </c>
      <c r="Q2960" s="6">
        <v>12665.13</v>
      </c>
      <c r="R2960" s="6">
        <v>16077.438</v>
      </c>
      <c r="S2960" s="6">
        <v>86070.172000000006</v>
      </c>
      <c r="T2960" s="6">
        <v>113742.666</v>
      </c>
      <c r="U2960" s="6">
        <v>190510</v>
      </c>
      <c r="V2960" s="6">
        <v>190510</v>
      </c>
      <c r="W2960" s="6">
        <v>659032.52599999995</v>
      </c>
      <c r="X2960" s="6">
        <v>659032.52599999995</v>
      </c>
      <c r="Y2960" s="6">
        <v>10648.200999999999</v>
      </c>
      <c r="Z2960" s="6">
        <v>10648.200999999999</v>
      </c>
      <c r="AA2960" s="6">
        <v>2948</v>
      </c>
      <c r="AB2960" s="6">
        <v>2948</v>
      </c>
      <c r="AC2960" s="6">
        <v>27926794</v>
      </c>
      <c r="AD2960" s="6">
        <v>27926794</v>
      </c>
      <c r="AF2960">
        <f t="shared" si="920"/>
        <v>1.9217761643527741E-2</v>
      </c>
      <c r="AG2960">
        <f t="shared" si="921"/>
        <v>2.439551519191634E-2</v>
      </c>
      <c r="AH2960">
        <f t="shared" si="922"/>
        <v>0.28907526181795767</v>
      </c>
      <c r="AI2960">
        <f t="shared" si="923"/>
        <v>0.28907526181795767</v>
      </c>
      <c r="AJ2960">
        <f t="shared" si="924"/>
        <v>3.612008480325644</v>
      </c>
      <c r="AK2960">
        <f t="shared" si="925"/>
        <v>3.612008480325644</v>
      </c>
      <c r="AL2960">
        <f t="shared" si="926"/>
        <v>0.83697292374388788</v>
      </c>
      <c r="AM2960">
        <f t="shared" si="927"/>
        <v>0.82854276353809886</v>
      </c>
      <c r="AN2960">
        <f t="shared" si="928"/>
        <v>4.1599049998937383E-2</v>
      </c>
      <c r="AO2960">
        <f t="shared" si="929"/>
        <v>4.0723443746993458E-2</v>
      </c>
      <c r="AP2960">
        <f t="shared" si="930"/>
        <v>1</v>
      </c>
      <c r="AQ2960">
        <f t="shared" si="931"/>
        <v>1</v>
      </c>
      <c r="AR2960">
        <f t="shared" si="932"/>
        <v>0</v>
      </c>
      <c r="AS2960">
        <f t="shared" si="933"/>
        <v>1</v>
      </c>
      <c r="AT2960">
        <f t="shared" si="934"/>
        <v>0</v>
      </c>
      <c r="AU2960">
        <f t="shared" si="935"/>
        <v>0</v>
      </c>
      <c r="AV2960">
        <f t="shared" si="936"/>
        <v>1</v>
      </c>
      <c r="AW2960">
        <f t="shared" si="937"/>
        <v>1</v>
      </c>
      <c r="AX2960">
        <f t="shared" si="938"/>
        <v>0</v>
      </c>
      <c r="AY2960">
        <f t="shared" si="939"/>
        <v>5</v>
      </c>
    </row>
    <row r="2961" spans="1:51" x14ac:dyDescent="0.3">
      <c r="A2961" s="1" t="s">
        <v>2955</v>
      </c>
      <c r="B2961" s="2">
        <v>4206680</v>
      </c>
      <c r="C2961" s="3" t="s">
        <v>5336</v>
      </c>
      <c r="D2961" s="5">
        <v>27</v>
      </c>
      <c r="E2961" s="5">
        <v>223.17444</v>
      </c>
      <c r="F2961" s="3" t="s">
        <v>4480</v>
      </c>
      <c r="G2961" s="3" t="s">
        <v>4481</v>
      </c>
      <c r="H2961" s="3" t="s">
        <v>4481</v>
      </c>
      <c r="I2961" s="3" t="s">
        <v>4482</v>
      </c>
      <c r="J2961" s="3" t="s">
        <v>4484</v>
      </c>
      <c r="K2961" s="6">
        <v>76982</v>
      </c>
      <c r="L2961" s="6">
        <v>77985</v>
      </c>
      <c r="M2961" s="6" t="s">
        <v>4474</v>
      </c>
      <c r="N2961" s="6" t="s">
        <v>4474</v>
      </c>
      <c r="O2961" s="6">
        <v>43743</v>
      </c>
      <c r="P2961" s="6">
        <v>41492</v>
      </c>
      <c r="Q2961" s="6">
        <v>24805</v>
      </c>
      <c r="R2961" s="6">
        <v>24835</v>
      </c>
      <c r="S2961" s="6">
        <v>29903</v>
      </c>
      <c r="T2961" s="6">
        <v>22217</v>
      </c>
      <c r="U2961" s="6" t="s">
        <v>4474</v>
      </c>
      <c r="V2961" s="6" t="s">
        <v>4474</v>
      </c>
      <c r="W2961" s="6">
        <v>1900455</v>
      </c>
      <c r="X2961" s="6">
        <v>1840521</v>
      </c>
      <c r="Y2961" s="6" t="s">
        <v>4474</v>
      </c>
      <c r="Z2961" s="6" t="s">
        <v>4474</v>
      </c>
      <c r="AA2961" s="6" t="s">
        <v>4474</v>
      </c>
      <c r="AB2961" s="6" t="s">
        <v>4474</v>
      </c>
      <c r="AC2961" s="6">
        <v>8358711</v>
      </c>
      <c r="AD2961" s="6">
        <v>8359556</v>
      </c>
      <c r="AF2961">
        <f t="shared" si="920"/>
        <v>1.3052137514437331E-2</v>
      </c>
      <c r="AG2961">
        <f t="shared" si="921"/>
        <v>1.3493461905623462E-2</v>
      </c>
      <c r="AH2961" t="e">
        <f t="shared" si="922"/>
        <v>#VALUE!</v>
      </c>
      <c r="AI2961" t="e">
        <f t="shared" si="923"/>
        <v>#VALUE!</v>
      </c>
      <c r="AJ2961" t="e">
        <f t="shared" si="924"/>
        <v>#VALUE!</v>
      </c>
      <c r="AK2961" t="e">
        <f t="shared" si="925"/>
        <v>#VALUE!</v>
      </c>
      <c r="AL2961">
        <f t="shared" si="926"/>
        <v>0.56822374061468917</v>
      </c>
      <c r="AM2961">
        <f t="shared" si="927"/>
        <v>0.53205103545553634</v>
      </c>
      <c r="AN2961">
        <f t="shared" si="928"/>
        <v>4.0507141710800831E-2</v>
      </c>
      <c r="AO2961">
        <f t="shared" si="929"/>
        <v>4.2371154689351549E-2</v>
      </c>
      <c r="AP2961">
        <f t="shared" si="930"/>
        <v>1</v>
      </c>
      <c r="AQ2961">
        <f t="shared" si="931"/>
        <v>1</v>
      </c>
      <c r="AR2961">
        <f t="shared" si="932"/>
        <v>0</v>
      </c>
      <c r="AS2961">
        <f t="shared" si="933"/>
        <v>1</v>
      </c>
      <c r="AT2961">
        <f t="shared" si="934"/>
        <v>0</v>
      </c>
      <c r="AU2961">
        <f t="shared" si="935"/>
        <v>0</v>
      </c>
      <c r="AV2961">
        <f t="shared" si="936"/>
        <v>1</v>
      </c>
      <c r="AW2961">
        <f t="shared" si="937"/>
        <v>0</v>
      </c>
      <c r="AX2961">
        <f t="shared" si="938"/>
        <v>1</v>
      </c>
      <c r="AY2961">
        <f t="shared" si="939"/>
        <v>5</v>
      </c>
    </row>
    <row r="2962" spans="1:51" x14ac:dyDescent="0.3">
      <c r="A2962" s="1" t="s">
        <v>2956</v>
      </c>
      <c r="B2962" s="2">
        <v>109815743</v>
      </c>
      <c r="C2962" s="3" t="s">
        <v>5336</v>
      </c>
      <c r="D2962" s="5">
        <v>11.38</v>
      </c>
      <c r="E2962" s="5">
        <v>68.712201019999995</v>
      </c>
      <c r="F2962" s="3" t="s">
        <v>4480</v>
      </c>
      <c r="G2962" s="3" t="s">
        <v>4491</v>
      </c>
      <c r="H2962" s="3" t="s">
        <v>4492</v>
      </c>
      <c r="I2962" s="3" t="s">
        <v>4493</v>
      </c>
      <c r="J2962" s="3" t="s">
        <v>4494</v>
      </c>
      <c r="K2962" s="6" t="s">
        <v>4474</v>
      </c>
      <c r="L2962" s="6" t="s">
        <v>4474</v>
      </c>
      <c r="M2962" s="6" t="s">
        <v>4474</v>
      </c>
      <c r="N2962" s="6" t="s">
        <v>4474</v>
      </c>
      <c r="O2962" s="6">
        <v>-2662.55</v>
      </c>
      <c r="P2962" s="6">
        <v>-2440.8090000000002</v>
      </c>
      <c r="Q2962" s="6">
        <v>541.077</v>
      </c>
      <c r="R2962" s="6">
        <v>720.69600000000003</v>
      </c>
      <c r="S2962" s="6">
        <v>-1294.355</v>
      </c>
      <c r="T2962" s="6">
        <v>-1308.0160000000001</v>
      </c>
      <c r="U2962" s="6" t="s">
        <v>4474</v>
      </c>
      <c r="V2962" s="6" t="s">
        <v>4474</v>
      </c>
      <c r="W2962" s="6">
        <v>64020.697</v>
      </c>
      <c r="X2962" s="6">
        <v>62989.752999999997</v>
      </c>
      <c r="Y2962" s="6">
        <v>16660.093000000001</v>
      </c>
      <c r="Z2962" s="6">
        <v>69.89</v>
      </c>
      <c r="AA2962" s="6">
        <v>19891</v>
      </c>
      <c r="AB2962" s="6">
        <v>2655</v>
      </c>
      <c r="AC2962" s="6">
        <v>6037979</v>
      </c>
      <c r="AD2962" s="6">
        <v>7530625</v>
      </c>
      <c r="AF2962">
        <f t="shared" si="920"/>
        <v>8.4515949584241488E-3</v>
      </c>
      <c r="AG2962">
        <f t="shared" si="921"/>
        <v>1.1441480013423771E-2</v>
      </c>
      <c r="AH2962" t="e">
        <f t="shared" si="922"/>
        <v>#VALUE!</v>
      </c>
      <c r="AI2962" t="e">
        <f t="shared" si="923"/>
        <v>#VALUE!</v>
      </c>
      <c r="AJ2962">
        <f t="shared" si="924"/>
        <v>0.83756940324770002</v>
      </c>
      <c r="AK2962">
        <f t="shared" si="925"/>
        <v>2.632391713747646E-2</v>
      </c>
      <c r="AL2962" t="e">
        <f t="shared" si="926"/>
        <v>#VALUE!</v>
      </c>
      <c r="AM2962" t="e">
        <f t="shared" si="927"/>
        <v>#VALUE!</v>
      </c>
      <c r="AN2962" t="e">
        <f t="shared" si="928"/>
        <v>#VALUE!</v>
      </c>
      <c r="AO2962" t="e">
        <f t="shared" si="929"/>
        <v>#VALUE!</v>
      </c>
      <c r="AP2962">
        <f t="shared" si="930"/>
        <v>1</v>
      </c>
      <c r="AQ2962">
        <f t="shared" si="931"/>
        <v>0</v>
      </c>
      <c r="AR2962">
        <f t="shared" si="932"/>
        <v>0</v>
      </c>
      <c r="AS2962">
        <f t="shared" si="933"/>
        <v>0</v>
      </c>
      <c r="AT2962">
        <f t="shared" si="934"/>
        <v>0</v>
      </c>
      <c r="AU2962">
        <f t="shared" si="935"/>
        <v>1</v>
      </c>
      <c r="AV2962">
        <f t="shared" si="936"/>
        <v>0</v>
      </c>
      <c r="AW2962">
        <f t="shared" si="937"/>
        <v>0</v>
      </c>
      <c r="AX2962">
        <f t="shared" si="938"/>
        <v>1</v>
      </c>
      <c r="AY2962">
        <f t="shared" si="939"/>
        <v>3</v>
      </c>
    </row>
    <row r="2963" spans="1:51" x14ac:dyDescent="0.3">
      <c r="A2963" s="1" t="s">
        <v>2957</v>
      </c>
      <c r="B2963" s="2">
        <v>119908677</v>
      </c>
      <c r="C2963" s="3" t="s">
        <v>5338</v>
      </c>
      <c r="D2963" s="7">
        <v>9.9700000000000006</v>
      </c>
      <c r="E2963" s="5">
        <v>230.45885307</v>
      </c>
      <c r="F2963" s="3" t="s">
        <v>4480</v>
      </c>
      <c r="G2963" s="3" t="s">
        <v>4491</v>
      </c>
      <c r="H2963" s="3" t="s">
        <v>4492</v>
      </c>
      <c r="I2963" s="3" t="s">
        <v>4493</v>
      </c>
      <c r="J2963" s="3" t="s">
        <v>4494</v>
      </c>
      <c r="K2963" s="6" t="s">
        <v>4474</v>
      </c>
      <c r="L2963" s="6" t="s">
        <v>4474</v>
      </c>
      <c r="M2963" s="6" t="s">
        <v>4474</v>
      </c>
      <c r="N2963" s="6" t="s">
        <v>4474</v>
      </c>
      <c r="O2963" s="6" t="s">
        <v>4474</v>
      </c>
      <c r="P2963" s="6" t="s">
        <v>4474</v>
      </c>
      <c r="Q2963" s="6" t="s">
        <v>4474</v>
      </c>
      <c r="R2963" s="6" t="s">
        <v>4474</v>
      </c>
      <c r="S2963" s="6" t="s">
        <v>4474</v>
      </c>
      <c r="T2963" s="6" t="s">
        <v>4474</v>
      </c>
      <c r="U2963" s="6" t="s">
        <v>4474</v>
      </c>
      <c r="V2963" s="6" t="s">
        <v>4474</v>
      </c>
      <c r="W2963" s="6" t="s">
        <v>4474</v>
      </c>
      <c r="X2963" s="6" t="s">
        <v>4474</v>
      </c>
      <c r="Y2963" s="6" t="s">
        <v>4474</v>
      </c>
      <c r="Z2963" s="6" t="s">
        <v>4474</v>
      </c>
      <c r="AA2963" s="6" t="s">
        <v>4474</v>
      </c>
      <c r="AB2963" s="6" t="s">
        <v>4474</v>
      </c>
      <c r="AC2963" s="6" t="s">
        <v>4474</v>
      </c>
      <c r="AD2963" s="6" t="s">
        <v>4474</v>
      </c>
      <c r="AF2963" t="e">
        <f t="shared" si="920"/>
        <v>#VALUE!</v>
      </c>
      <c r="AG2963" t="e">
        <f t="shared" si="921"/>
        <v>#VALUE!</v>
      </c>
      <c r="AH2963" t="e">
        <f t="shared" si="922"/>
        <v>#VALUE!</v>
      </c>
      <c r="AI2963" t="e">
        <f t="shared" si="923"/>
        <v>#VALUE!</v>
      </c>
      <c r="AJ2963" t="e">
        <f t="shared" si="924"/>
        <v>#VALUE!</v>
      </c>
      <c r="AK2963" t="e">
        <f t="shared" si="925"/>
        <v>#VALUE!</v>
      </c>
      <c r="AL2963" t="e">
        <f t="shared" si="926"/>
        <v>#VALUE!</v>
      </c>
      <c r="AM2963" t="e">
        <f t="shared" si="927"/>
        <v>#VALUE!</v>
      </c>
      <c r="AN2963" t="e">
        <f t="shared" si="928"/>
        <v>#VALUE!</v>
      </c>
      <c r="AO2963" t="e">
        <f t="shared" si="929"/>
        <v>#VALUE!</v>
      </c>
      <c r="AP2963">
        <f t="shared" si="930"/>
        <v>0</v>
      </c>
      <c r="AQ2963">
        <f t="shared" si="931"/>
        <v>0</v>
      </c>
      <c r="AR2963">
        <f t="shared" si="932"/>
        <v>0</v>
      </c>
      <c r="AS2963">
        <f t="shared" si="933"/>
        <v>0</v>
      </c>
      <c r="AT2963">
        <f t="shared" si="934"/>
        <v>0</v>
      </c>
      <c r="AU2963">
        <f t="shared" si="935"/>
        <v>0</v>
      </c>
      <c r="AV2963">
        <f t="shared" si="936"/>
        <v>0</v>
      </c>
      <c r="AW2963">
        <f t="shared" si="937"/>
        <v>0</v>
      </c>
      <c r="AX2963">
        <f t="shared" si="938"/>
        <v>0</v>
      </c>
      <c r="AY2963">
        <f t="shared" si="939"/>
        <v>0</v>
      </c>
    </row>
    <row r="2964" spans="1:51" x14ac:dyDescent="0.3">
      <c r="A2964" s="1" t="s">
        <v>2958</v>
      </c>
      <c r="B2964" s="2">
        <v>4183607</v>
      </c>
      <c r="C2964" s="3" t="s">
        <v>5335</v>
      </c>
      <c r="D2964" s="5">
        <v>15.07</v>
      </c>
      <c r="E2964" s="5">
        <v>1239.43695733</v>
      </c>
      <c r="F2964" s="3" t="s">
        <v>4480</v>
      </c>
      <c r="G2964" s="3" t="s">
        <v>4491</v>
      </c>
      <c r="H2964" s="3" t="s">
        <v>4492</v>
      </c>
      <c r="I2964" s="3" t="s">
        <v>4493</v>
      </c>
      <c r="J2964" s="3" t="s">
        <v>4494</v>
      </c>
      <c r="K2964" s="6">
        <v>381665</v>
      </c>
      <c r="L2964" s="6">
        <v>388874</v>
      </c>
      <c r="M2964" s="6">
        <v>332229</v>
      </c>
      <c r="N2964" s="6" t="s">
        <v>4474</v>
      </c>
      <c r="O2964" s="6">
        <v>303674</v>
      </c>
      <c r="P2964" s="6">
        <v>306508</v>
      </c>
      <c r="Q2964" s="6">
        <v>57905</v>
      </c>
      <c r="R2964" s="6">
        <v>66944</v>
      </c>
      <c r="S2964" s="6">
        <v>19076</v>
      </c>
      <c r="T2964" s="6">
        <v>167344</v>
      </c>
      <c r="U2964" s="6">
        <v>1655536</v>
      </c>
      <c r="V2964" s="6">
        <v>1730836</v>
      </c>
      <c r="W2964" s="6">
        <v>3198341</v>
      </c>
      <c r="X2964" s="6">
        <v>3322181</v>
      </c>
      <c r="Y2964" s="6">
        <v>164485</v>
      </c>
      <c r="Z2964" s="6">
        <v>185383</v>
      </c>
      <c r="AA2964" s="6">
        <v>54994</v>
      </c>
      <c r="AB2964" s="6">
        <v>95212</v>
      </c>
      <c r="AC2964" s="6">
        <v>82245319</v>
      </c>
      <c r="AD2964" s="6">
        <v>82245000</v>
      </c>
      <c r="AF2964">
        <f t="shared" si="920"/>
        <v>1.81046986547088E-2</v>
      </c>
      <c r="AG2964">
        <f t="shared" si="921"/>
        <v>2.0150617922382916E-2</v>
      </c>
      <c r="AH2964">
        <f t="shared" si="922"/>
        <v>0.51762335535829351</v>
      </c>
      <c r="AI2964">
        <f t="shared" si="923"/>
        <v>0.52099388925528145</v>
      </c>
      <c r="AJ2964">
        <f t="shared" si="924"/>
        <v>2.9909626504709603</v>
      </c>
      <c r="AK2964">
        <f t="shared" si="925"/>
        <v>1.9470549930681007</v>
      </c>
      <c r="AL2964">
        <f t="shared" si="926"/>
        <v>0.79565587622653378</v>
      </c>
      <c r="AM2964">
        <f t="shared" si="927"/>
        <v>0.78819360512659631</v>
      </c>
      <c r="AN2964">
        <f t="shared" si="928"/>
        <v>0.11933217877643441</v>
      </c>
      <c r="AO2964">
        <f t="shared" si="929"/>
        <v>0.11705382698895696</v>
      </c>
      <c r="AP2964">
        <f t="shared" si="930"/>
        <v>1</v>
      </c>
      <c r="AQ2964">
        <f t="shared" si="931"/>
        <v>1</v>
      </c>
      <c r="AR2964">
        <f t="shared" si="932"/>
        <v>0</v>
      </c>
      <c r="AS2964">
        <f t="shared" si="933"/>
        <v>0</v>
      </c>
      <c r="AT2964">
        <f t="shared" si="934"/>
        <v>1</v>
      </c>
      <c r="AU2964">
        <f t="shared" si="935"/>
        <v>1</v>
      </c>
      <c r="AV2964">
        <f t="shared" si="936"/>
        <v>1</v>
      </c>
      <c r="AW2964">
        <f t="shared" si="937"/>
        <v>1</v>
      </c>
      <c r="AX2964">
        <f t="shared" si="938"/>
        <v>0</v>
      </c>
      <c r="AY2964">
        <f t="shared" si="939"/>
        <v>6</v>
      </c>
    </row>
    <row r="2965" spans="1:51" x14ac:dyDescent="0.3">
      <c r="A2965" s="1" t="s">
        <v>2959</v>
      </c>
      <c r="B2965" s="2">
        <v>4010841</v>
      </c>
      <c r="C2965" s="3" t="s">
        <v>5337</v>
      </c>
      <c r="D2965" s="5">
        <v>52.68</v>
      </c>
      <c r="E2965" s="5">
        <v>49431.911452560002</v>
      </c>
      <c r="F2965" s="3" t="s">
        <v>4654</v>
      </c>
      <c r="G2965" s="3" t="s">
        <v>4654</v>
      </c>
      <c r="H2965" s="3" t="s">
        <v>4655</v>
      </c>
      <c r="I2965" s="3" t="s">
        <v>4919</v>
      </c>
      <c r="J2965" s="3" t="s">
        <v>4718</v>
      </c>
      <c r="K2965" s="6">
        <v>27137000</v>
      </c>
      <c r="L2965" s="6">
        <v>27122000</v>
      </c>
      <c r="M2965" s="6">
        <v>12931000</v>
      </c>
      <c r="N2965" s="6">
        <v>12293000</v>
      </c>
      <c r="O2965" s="6">
        <v>5793000</v>
      </c>
      <c r="P2965" s="6">
        <v>5419000</v>
      </c>
      <c r="Q2965" s="6">
        <v>4396000</v>
      </c>
      <c r="R2965" s="6">
        <v>4631000</v>
      </c>
      <c r="S2965" s="6">
        <v>11322000</v>
      </c>
      <c r="T2965" s="6">
        <v>10769000</v>
      </c>
      <c r="U2965" s="6">
        <v>24805000</v>
      </c>
      <c r="V2965" s="6">
        <v>17800000</v>
      </c>
      <c r="W2965" s="6">
        <v>85803000</v>
      </c>
      <c r="X2965" s="6">
        <v>76216000</v>
      </c>
      <c r="Y2965" s="6">
        <v>9554000</v>
      </c>
      <c r="Z2965" s="6">
        <v>10092000</v>
      </c>
      <c r="AA2965" s="6">
        <v>9541000</v>
      </c>
      <c r="AB2965" s="6">
        <v>9699000</v>
      </c>
      <c r="AC2965" s="6">
        <v>938174218</v>
      </c>
      <c r="AD2965" s="6">
        <v>905559959</v>
      </c>
      <c r="AF2965">
        <f t="shared" si="920"/>
        <v>5.1233639849422516E-2</v>
      </c>
      <c r="AG2965">
        <f t="shared" si="921"/>
        <v>6.0761519890836571E-2</v>
      </c>
      <c r="AH2965">
        <f t="shared" si="922"/>
        <v>0.28909245597473282</v>
      </c>
      <c r="AI2965">
        <f t="shared" si="923"/>
        <v>0.23354676183478534</v>
      </c>
      <c r="AJ2965">
        <f t="shared" si="924"/>
        <v>1.0013625406141913</v>
      </c>
      <c r="AK2965">
        <f t="shared" si="925"/>
        <v>1.0405196412001236</v>
      </c>
      <c r="AL2965">
        <f t="shared" si="926"/>
        <v>0.21347238088219037</v>
      </c>
      <c r="AM2965">
        <f t="shared" si="927"/>
        <v>0.1998008996386697</v>
      </c>
      <c r="AN2965">
        <f t="shared" si="928"/>
        <v>0.31627099285572763</v>
      </c>
      <c r="AO2965">
        <f t="shared" si="929"/>
        <v>0.35585703789230611</v>
      </c>
      <c r="AP2965">
        <f t="shared" si="930"/>
        <v>1</v>
      </c>
      <c r="AQ2965">
        <f t="shared" si="931"/>
        <v>1</v>
      </c>
      <c r="AR2965">
        <f t="shared" si="932"/>
        <v>0</v>
      </c>
      <c r="AS2965">
        <f t="shared" si="933"/>
        <v>1</v>
      </c>
      <c r="AT2965">
        <f t="shared" si="934"/>
        <v>0</v>
      </c>
      <c r="AU2965">
        <f t="shared" si="935"/>
        <v>0</v>
      </c>
      <c r="AV2965">
        <f t="shared" si="936"/>
        <v>1</v>
      </c>
      <c r="AW2965">
        <f t="shared" si="937"/>
        <v>0</v>
      </c>
      <c r="AX2965">
        <f t="shared" si="938"/>
        <v>0</v>
      </c>
      <c r="AY2965">
        <f t="shared" si="939"/>
        <v>4</v>
      </c>
    </row>
    <row r="2966" spans="1:51" x14ac:dyDescent="0.3">
      <c r="A2966" s="1" t="s">
        <v>2960</v>
      </c>
      <c r="B2966" s="2">
        <v>4010843</v>
      </c>
      <c r="C2966" s="3" t="s">
        <v>5337</v>
      </c>
      <c r="D2966" s="5">
        <v>26</v>
      </c>
      <c r="E2966" s="5">
        <v>2627.55987</v>
      </c>
      <c r="F2966" s="3" t="s">
        <v>4654</v>
      </c>
      <c r="G2966" s="3" t="s">
        <v>4654</v>
      </c>
      <c r="H2966" s="3" t="s">
        <v>4747</v>
      </c>
      <c r="I2966" s="3" t="s">
        <v>4748</v>
      </c>
      <c r="J2966" s="3" t="s">
        <v>4864</v>
      </c>
      <c r="K2966" s="6">
        <v>2602340</v>
      </c>
      <c r="L2966" s="6">
        <v>2557709</v>
      </c>
      <c r="M2966" s="6">
        <v>319638</v>
      </c>
      <c r="N2966" s="6">
        <v>306567</v>
      </c>
      <c r="O2966" s="6">
        <v>215840</v>
      </c>
      <c r="P2966" s="6">
        <v>202436</v>
      </c>
      <c r="Q2966" s="6">
        <v>135898</v>
      </c>
      <c r="R2966" s="6">
        <v>124473</v>
      </c>
      <c r="S2966" s="6">
        <v>227652</v>
      </c>
      <c r="T2966" s="6">
        <v>215329</v>
      </c>
      <c r="U2966" s="6">
        <v>480706</v>
      </c>
      <c r="V2966" s="6">
        <v>479378</v>
      </c>
      <c r="W2966" s="6">
        <v>2356493</v>
      </c>
      <c r="X2966" s="6">
        <v>2304866</v>
      </c>
      <c r="Y2966" s="6">
        <v>1411099</v>
      </c>
      <c r="Z2966" s="6">
        <v>1337130</v>
      </c>
      <c r="AA2966" s="6">
        <v>800143</v>
      </c>
      <c r="AB2966" s="6">
        <v>776945</v>
      </c>
      <c r="AC2966" s="6">
        <v>101059995</v>
      </c>
      <c r="AD2966" s="6">
        <v>101481447</v>
      </c>
      <c r="AF2966">
        <f t="shared" si="920"/>
        <v>5.7669596302641256E-2</v>
      </c>
      <c r="AG2966">
        <f t="shared" si="921"/>
        <v>5.4004441039088608E-2</v>
      </c>
      <c r="AH2966">
        <f t="shared" si="922"/>
        <v>0.20399211879687315</v>
      </c>
      <c r="AI2966">
        <f t="shared" si="923"/>
        <v>0.20798519306545368</v>
      </c>
      <c r="AJ2966">
        <f t="shared" si="924"/>
        <v>1.7635585139156376</v>
      </c>
      <c r="AK2966">
        <f t="shared" si="925"/>
        <v>1.7210098526922755</v>
      </c>
      <c r="AL2966">
        <f t="shared" si="926"/>
        <v>8.2940737951228513E-2</v>
      </c>
      <c r="AM2966">
        <f t="shared" si="927"/>
        <v>7.9147393233553937E-2</v>
      </c>
      <c r="AN2966">
        <f t="shared" si="928"/>
        <v>1.1043274900455888</v>
      </c>
      <c r="AO2966">
        <f t="shared" si="929"/>
        <v>1.1096996528214655</v>
      </c>
      <c r="AP2966">
        <f t="shared" si="930"/>
        <v>1</v>
      </c>
      <c r="AQ2966">
        <f t="shared" si="931"/>
        <v>1</v>
      </c>
      <c r="AR2966">
        <f t="shared" si="932"/>
        <v>1</v>
      </c>
      <c r="AS2966">
        <f t="shared" si="933"/>
        <v>1</v>
      </c>
      <c r="AT2966">
        <f t="shared" si="934"/>
        <v>1</v>
      </c>
      <c r="AU2966">
        <f t="shared" si="935"/>
        <v>1</v>
      </c>
      <c r="AV2966">
        <f t="shared" si="936"/>
        <v>1</v>
      </c>
      <c r="AW2966">
        <f t="shared" si="937"/>
        <v>0</v>
      </c>
      <c r="AX2966">
        <f t="shared" si="938"/>
        <v>1</v>
      </c>
      <c r="AY2966">
        <f t="shared" si="939"/>
        <v>8</v>
      </c>
    </row>
    <row r="2967" spans="1:51" x14ac:dyDescent="0.3">
      <c r="A2967" s="1" t="s">
        <v>2961</v>
      </c>
      <c r="B2967" s="2">
        <v>102614</v>
      </c>
      <c r="C2967" s="3" t="s">
        <v>5335</v>
      </c>
      <c r="D2967" s="5">
        <v>18</v>
      </c>
      <c r="E2967" s="5">
        <v>1052.3558519999999</v>
      </c>
      <c r="F2967" s="3" t="s">
        <v>4480</v>
      </c>
      <c r="G2967" s="3" t="s">
        <v>4481</v>
      </c>
      <c r="H2967" s="3" t="s">
        <v>4481</v>
      </c>
      <c r="I2967" s="3" t="s">
        <v>4482</v>
      </c>
      <c r="J2967" s="3" t="s">
        <v>4484</v>
      </c>
      <c r="K2967" s="6">
        <v>385401</v>
      </c>
      <c r="L2967" s="6">
        <v>391694</v>
      </c>
      <c r="M2967" s="6" t="s">
        <v>4474</v>
      </c>
      <c r="N2967" s="6" t="s">
        <v>4474</v>
      </c>
      <c r="O2967" s="6">
        <v>444211</v>
      </c>
      <c r="P2967" s="6">
        <v>426660</v>
      </c>
      <c r="Q2967" s="6">
        <v>105980</v>
      </c>
      <c r="R2967" s="6">
        <v>101326</v>
      </c>
      <c r="S2967" s="6">
        <v>20617</v>
      </c>
      <c r="T2967" s="6">
        <v>97827</v>
      </c>
      <c r="U2967" s="6">
        <v>418438</v>
      </c>
      <c r="V2967" s="6">
        <v>422935</v>
      </c>
      <c r="W2967" s="6">
        <v>13488483</v>
      </c>
      <c r="X2967" s="6">
        <v>13321755</v>
      </c>
      <c r="Y2967" s="6" t="s">
        <v>4474</v>
      </c>
      <c r="Z2967" s="6" t="s">
        <v>4474</v>
      </c>
      <c r="AA2967" s="6" t="s">
        <v>4474</v>
      </c>
      <c r="AB2967" s="6" t="s">
        <v>4474</v>
      </c>
      <c r="AC2967" s="6">
        <v>58397094</v>
      </c>
      <c r="AD2967" s="6">
        <v>58481418</v>
      </c>
      <c r="AF2967">
        <f t="shared" si="920"/>
        <v>7.8570733269263861E-3</v>
      </c>
      <c r="AG2967">
        <f t="shared" si="921"/>
        <v>7.6060549079306743E-3</v>
      </c>
      <c r="AH2967">
        <f t="shared" si="922"/>
        <v>3.102187251153447E-2</v>
      </c>
      <c r="AI2967">
        <f t="shared" si="923"/>
        <v>3.174769390369362E-2</v>
      </c>
      <c r="AJ2967" t="e">
        <f t="shared" si="924"/>
        <v>#VALUE!</v>
      </c>
      <c r="AK2967" t="e">
        <f t="shared" si="925"/>
        <v>#VALUE!</v>
      </c>
      <c r="AL2967">
        <f t="shared" si="926"/>
        <v>1.152594310860636</v>
      </c>
      <c r="AM2967">
        <f t="shared" si="927"/>
        <v>1.0892686638038878</v>
      </c>
      <c r="AN2967">
        <f t="shared" si="928"/>
        <v>2.8572597822898244E-2</v>
      </c>
      <c r="AO2967">
        <f t="shared" si="929"/>
        <v>2.9402582467550259E-2</v>
      </c>
      <c r="AP2967">
        <f t="shared" si="930"/>
        <v>1</v>
      </c>
      <c r="AQ2967">
        <f t="shared" si="931"/>
        <v>1</v>
      </c>
      <c r="AR2967">
        <f t="shared" si="932"/>
        <v>1</v>
      </c>
      <c r="AS2967">
        <f t="shared" si="933"/>
        <v>0</v>
      </c>
      <c r="AT2967">
        <f t="shared" si="934"/>
        <v>1</v>
      </c>
      <c r="AU2967">
        <f t="shared" si="935"/>
        <v>0</v>
      </c>
      <c r="AV2967">
        <f t="shared" si="936"/>
        <v>1</v>
      </c>
      <c r="AW2967">
        <f t="shared" si="937"/>
        <v>0</v>
      </c>
      <c r="AX2967">
        <f t="shared" si="938"/>
        <v>1</v>
      </c>
      <c r="AY2967">
        <f t="shared" si="939"/>
        <v>6</v>
      </c>
    </row>
    <row r="2968" spans="1:51" x14ac:dyDescent="0.3">
      <c r="A2968" s="1" t="s">
        <v>2962</v>
      </c>
      <c r="B2968" s="2">
        <v>4812126</v>
      </c>
      <c r="C2968" s="3" t="s">
        <v>5338</v>
      </c>
      <c r="D2968" s="7">
        <v>8.1199999999999992</v>
      </c>
      <c r="E2968" s="5">
        <v>1276.60550724</v>
      </c>
      <c r="F2968" s="3" t="s">
        <v>4470</v>
      </c>
      <c r="G2968" s="3" t="s">
        <v>4471</v>
      </c>
      <c r="H2968" s="3" t="s">
        <v>4673</v>
      </c>
      <c r="I2968" s="3" t="s">
        <v>4673</v>
      </c>
      <c r="J2968" s="3" t="s">
        <v>4544</v>
      </c>
      <c r="K2968" s="6">
        <v>61442</v>
      </c>
      <c r="L2968" s="6">
        <v>61097</v>
      </c>
      <c r="M2968" s="6">
        <v>-139063</v>
      </c>
      <c r="N2968" s="6">
        <v>-110746</v>
      </c>
      <c r="O2968" s="6">
        <v>-142856</v>
      </c>
      <c r="P2968" s="6">
        <v>-114470</v>
      </c>
      <c r="Q2968" s="6">
        <v>-174338</v>
      </c>
      <c r="R2968" s="6">
        <v>-138361</v>
      </c>
      <c r="S2968" s="6">
        <v>-117702</v>
      </c>
      <c r="T2968" s="6">
        <v>-88875</v>
      </c>
      <c r="U2968" s="6">
        <v>67815</v>
      </c>
      <c r="V2968" s="6">
        <v>67132</v>
      </c>
      <c r="W2968" s="6">
        <v>490369</v>
      </c>
      <c r="X2968" s="6">
        <v>517091</v>
      </c>
      <c r="Y2968" s="6">
        <v>473011</v>
      </c>
      <c r="Z2968" s="6">
        <v>498585</v>
      </c>
      <c r="AA2968" s="6">
        <v>36359</v>
      </c>
      <c r="AB2968" s="6">
        <v>29972</v>
      </c>
      <c r="AC2968" s="6">
        <v>156654938</v>
      </c>
      <c r="AD2968" s="6">
        <v>155624363</v>
      </c>
      <c r="AF2968">
        <f t="shared" si="920"/>
        <v>-0.3555241053166085</v>
      </c>
      <c r="AG2968">
        <f t="shared" si="921"/>
        <v>-0.26757572651622247</v>
      </c>
      <c r="AH2968">
        <f t="shared" si="922"/>
        <v>0.13829381547365352</v>
      </c>
      <c r="AI2968">
        <f t="shared" si="923"/>
        <v>0.12982627815993703</v>
      </c>
      <c r="AJ2968">
        <f t="shared" si="924"/>
        <v>13.009461206303804</v>
      </c>
      <c r="AK2968">
        <f t="shared" si="925"/>
        <v>16.635026024289338</v>
      </c>
      <c r="AL2968">
        <f t="shared" si="926"/>
        <v>-2.3250545229647472</v>
      </c>
      <c r="AM2968">
        <f t="shared" si="927"/>
        <v>-1.8735780807568294</v>
      </c>
      <c r="AN2968">
        <f t="shared" si="928"/>
        <v>0.12529748006093369</v>
      </c>
      <c r="AO2968">
        <f t="shared" si="929"/>
        <v>0.11815521832714164</v>
      </c>
      <c r="AP2968">
        <f t="shared" si="930"/>
        <v>0</v>
      </c>
      <c r="AQ2968">
        <f t="shared" si="931"/>
        <v>0</v>
      </c>
      <c r="AR2968">
        <f t="shared" si="932"/>
        <v>0</v>
      </c>
      <c r="AS2968">
        <f t="shared" si="933"/>
        <v>1</v>
      </c>
      <c r="AT2968">
        <f t="shared" si="934"/>
        <v>0</v>
      </c>
      <c r="AU2968">
        <f t="shared" si="935"/>
        <v>0</v>
      </c>
      <c r="AV2968">
        <f t="shared" si="936"/>
        <v>0</v>
      </c>
      <c r="AW2968">
        <f t="shared" si="937"/>
        <v>1</v>
      </c>
      <c r="AX2968">
        <f t="shared" si="938"/>
        <v>0</v>
      </c>
      <c r="AY2968">
        <f t="shared" si="939"/>
        <v>2</v>
      </c>
    </row>
    <row r="2969" spans="1:51" x14ac:dyDescent="0.3">
      <c r="A2969" s="1" t="s">
        <v>2963</v>
      </c>
      <c r="B2969" s="2">
        <v>13339619</v>
      </c>
      <c r="C2969" s="3" t="s">
        <v>5338</v>
      </c>
      <c r="D2969" s="5">
        <v>22.38</v>
      </c>
      <c r="E2969" s="5">
        <v>938.72865239999999</v>
      </c>
      <c r="F2969" s="3" t="s">
        <v>4470</v>
      </c>
      <c r="G2969" s="3" t="s">
        <v>4471</v>
      </c>
      <c r="H2969" s="3" t="s">
        <v>4673</v>
      </c>
      <c r="I2969" s="3" t="s">
        <v>4673</v>
      </c>
      <c r="J2969" s="3" t="s">
        <v>4544</v>
      </c>
      <c r="K2969" s="6">
        <v>983.73506107968569</v>
      </c>
      <c r="L2969" s="6">
        <v>982.15522646038346</v>
      </c>
      <c r="M2969" s="6">
        <v>-77070.202026039013</v>
      </c>
      <c r="N2969" s="6">
        <v>-70859.511401573473</v>
      </c>
      <c r="O2969" s="6">
        <v>-77211.868941517081</v>
      </c>
      <c r="P2969" s="6">
        <v>-70991.442700650252</v>
      </c>
      <c r="Q2969" s="6">
        <v>-78903.938579987094</v>
      </c>
      <c r="R2969" s="6">
        <v>-75372.238400763439</v>
      </c>
      <c r="S2969" s="6">
        <v>-56845.833172390412</v>
      </c>
      <c r="T2969" s="6">
        <v>-58304.613248404807</v>
      </c>
      <c r="U2969" s="6" t="s">
        <v>4474</v>
      </c>
      <c r="V2969" s="6" t="s">
        <v>4474</v>
      </c>
      <c r="W2969" s="6">
        <v>148699.55369298341</v>
      </c>
      <c r="X2969" s="6">
        <v>154386.82394836412</v>
      </c>
      <c r="Y2969" s="6">
        <v>131987.30925406353</v>
      </c>
      <c r="Z2969" s="6">
        <v>138697.97462719787</v>
      </c>
      <c r="AA2969" s="6">
        <v>32812.444507582484</v>
      </c>
      <c r="AB2969" s="6">
        <v>26300.91253060316</v>
      </c>
      <c r="AC2969" s="6">
        <v>41944980</v>
      </c>
      <c r="AD2969" s="6">
        <v>41745295</v>
      </c>
      <c r="AF2969">
        <f t="shared" si="920"/>
        <v>-0.53062659988138405</v>
      </c>
      <c r="AG2969">
        <f t="shared" si="921"/>
        <v>-0.48820382771765725</v>
      </c>
      <c r="AH2969" t="e">
        <f t="shared" si="922"/>
        <v>#VALUE!</v>
      </c>
      <c r="AI2969" t="e">
        <f t="shared" si="923"/>
        <v>#VALUE!</v>
      </c>
      <c r="AJ2969">
        <f t="shared" si="924"/>
        <v>4.022477180069993</v>
      </c>
      <c r="AK2969">
        <f t="shared" si="925"/>
        <v>5.2735042735042734</v>
      </c>
      <c r="AL2969">
        <f t="shared" si="926"/>
        <v>-78.488479262672811</v>
      </c>
      <c r="AM2969">
        <f t="shared" si="927"/>
        <v>-72.281285878300807</v>
      </c>
      <c r="AN2969">
        <f t="shared" si="928"/>
        <v>6.6155885249715085E-3</v>
      </c>
      <c r="AO2969">
        <f t="shared" si="929"/>
        <v>6.3616518647269596E-3</v>
      </c>
      <c r="AP2969">
        <f t="shared" si="930"/>
        <v>0</v>
      </c>
      <c r="AQ2969">
        <f t="shared" si="931"/>
        <v>0</v>
      </c>
      <c r="AR2969">
        <f t="shared" si="932"/>
        <v>0</v>
      </c>
      <c r="AS2969">
        <f t="shared" si="933"/>
        <v>1</v>
      </c>
      <c r="AT2969">
        <f t="shared" si="934"/>
        <v>0</v>
      </c>
      <c r="AU2969">
        <f t="shared" si="935"/>
        <v>0</v>
      </c>
      <c r="AV2969">
        <f t="shared" si="936"/>
        <v>0</v>
      </c>
      <c r="AW2969">
        <f t="shared" si="937"/>
        <v>1</v>
      </c>
      <c r="AX2969">
        <f t="shared" si="938"/>
        <v>0</v>
      </c>
      <c r="AY2969">
        <f t="shared" si="939"/>
        <v>2</v>
      </c>
    </row>
    <row r="2970" spans="1:51" x14ac:dyDescent="0.3">
      <c r="A2970" s="1" t="s">
        <v>2964</v>
      </c>
      <c r="B2970" s="2">
        <v>18237279</v>
      </c>
      <c r="C2970" s="3" t="s">
        <v>5338</v>
      </c>
      <c r="D2970" s="5">
        <v>43.17</v>
      </c>
      <c r="E2970" s="5">
        <v>2465.91033225</v>
      </c>
      <c r="F2970" s="3" t="s">
        <v>4559</v>
      </c>
      <c r="G2970" s="3" t="s">
        <v>4821</v>
      </c>
      <c r="H2970" s="3" t="s">
        <v>4822</v>
      </c>
      <c r="I2970" s="3" t="s">
        <v>4822</v>
      </c>
      <c r="J2970" s="3" t="s">
        <v>5207</v>
      </c>
      <c r="K2970" s="6">
        <v>620646</v>
      </c>
      <c r="L2970" s="6">
        <v>596122</v>
      </c>
      <c r="M2970" s="6">
        <v>144944</v>
      </c>
      <c r="N2970" s="6">
        <v>131390</v>
      </c>
      <c r="O2970" s="6">
        <v>135409</v>
      </c>
      <c r="P2970" s="6">
        <v>122187</v>
      </c>
      <c r="Q2970" s="6">
        <v>101306</v>
      </c>
      <c r="R2970" s="6">
        <v>87421</v>
      </c>
      <c r="S2970" s="6">
        <v>129504</v>
      </c>
      <c r="T2970" s="6">
        <v>116928</v>
      </c>
      <c r="U2970" s="6" t="s">
        <v>4474</v>
      </c>
      <c r="V2970" s="6" t="s">
        <v>4474</v>
      </c>
      <c r="W2970" s="6">
        <v>505789</v>
      </c>
      <c r="X2970" s="6">
        <v>518836</v>
      </c>
      <c r="Y2970" s="6">
        <v>260056</v>
      </c>
      <c r="Z2970" s="6">
        <v>283180</v>
      </c>
      <c r="AA2970" s="6">
        <v>125432</v>
      </c>
      <c r="AB2970" s="6">
        <v>130923</v>
      </c>
      <c r="AC2970" s="6">
        <v>57682942</v>
      </c>
      <c r="AD2970" s="6">
        <v>57880942</v>
      </c>
      <c r="AF2970">
        <f t="shared" si="920"/>
        <v>0.20029300755848783</v>
      </c>
      <c r="AG2970">
        <f t="shared" si="921"/>
        <v>0.16849447609649293</v>
      </c>
      <c r="AH2970" t="e">
        <f t="shared" si="922"/>
        <v>#VALUE!</v>
      </c>
      <c r="AI2970" t="e">
        <f t="shared" si="923"/>
        <v>#VALUE!</v>
      </c>
      <c r="AJ2970">
        <f t="shared" si="924"/>
        <v>2.073282734868295</v>
      </c>
      <c r="AK2970">
        <f t="shared" si="925"/>
        <v>2.162950742039214</v>
      </c>
      <c r="AL2970">
        <f t="shared" si="926"/>
        <v>0.21817428936946343</v>
      </c>
      <c r="AM2970">
        <f t="shared" si="927"/>
        <v>0.20496978806351721</v>
      </c>
      <c r="AN2970">
        <f t="shared" si="928"/>
        <v>1.22708481204613</v>
      </c>
      <c r="AO2970">
        <f t="shared" si="929"/>
        <v>1.1489603651250107</v>
      </c>
      <c r="AP2970">
        <f t="shared" si="930"/>
        <v>1</v>
      </c>
      <c r="AQ2970">
        <f t="shared" si="931"/>
        <v>1</v>
      </c>
      <c r="AR2970">
        <f t="shared" si="932"/>
        <v>1</v>
      </c>
      <c r="AS2970">
        <f t="shared" si="933"/>
        <v>1</v>
      </c>
      <c r="AT2970">
        <f t="shared" si="934"/>
        <v>0</v>
      </c>
      <c r="AU2970">
        <f t="shared" si="935"/>
        <v>0</v>
      </c>
      <c r="AV2970">
        <f t="shared" si="936"/>
        <v>1</v>
      </c>
      <c r="AW2970">
        <f t="shared" si="937"/>
        <v>1</v>
      </c>
      <c r="AX2970">
        <f t="shared" si="938"/>
        <v>1</v>
      </c>
      <c r="AY2970">
        <f t="shared" si="939"/>
        <v>7</v>
      </c>
    </row>
    <row r="2971" spans="1:51" x14ac:dyDescent="0.3">
      <c r="A2971" s="1" t="s">
        <v>2965</v>
      </c>
      <c r="B2971" s="2">
        <v>1032005</v>
      </c>
      <c r="C2971" s="3" t="s">
        <v>5337</v>
      </c>
      <c r="D2971" s="5">
        <v>40.96</v>
      </c>
      <c r="E2971" s="5">
        <v>1879.9805644800001</v>
      </c>
      <c r="F2971" s="3" t="s">
        <v>4480</v>
      </c>
      <c r="G2971" s="3" t="s">
        <v>4481</v>
      </c>
      <c r="H2971" s="3" t="s">
        <v>4481</v>
      </c>
      <c r="I2971" s="3" t="s">
        <v>4482</v>
      </c>
      <c r="J2971" s="3" t="s">
        <v>4484</v>
      </c>
      <c r="K2971" s="6">
        <v>711244</v>
      </c>
      <c r="L2971" s="6">
        <v>708987</v>
      </c>
      <c r="M2971" s="6" t="s">
        <v>4474</v>
      </c>
      <c r="N2971" s="6" t="s">
        <v>4474</v>
      </c>
      <c r="O2971" s="6">
        <v>422862</v>
      </c>
      <c r="P2971" s="6">
        <v>409742</v>
      </c>
      <c r="Q2971" s="6">
        <v>194420</v>
      </c>
      <c r="R2971" s="6">
        <v>192293</v>
      </c>
      <c r="S2971" s="6">
        <v>321746</v>
      </c>
      <c r="T2971" s="6">
        <v>352391</v>
      </c>
      <c r="U2971" s="6" t="s">
        <v>4474</v>
      </c>
      <c r="V2971" s="6" t="s">
        <v>4474</v>
      </c>
      <c r="W2971" s="6">
        <v>11461382</v>
      </c>
      <c r="X2971" s="6">
        <v>11259085</v>
      </c>
      <c r="Y2971" s="6" t="s">
        <v>4474</v>
      </c>
      <c r="Z2971" s="6" t="s">
        <v>4474</v>
      </c>
      <c r="AA2971" s="6" t="s">
        <v>4474</v>
      </c>
      <c r="AB2971" s="6" t="s">
        <v>4474</v>
      </c>
      <c r="AC2971" s="6">
        <v>46558932</v>
      </c>
      <c r="AD2971" s="6">
        <v>46561532</v>
      </c>
      <c r="AF2971">
        <f t="shared" si="920"/>
        <v>1.6963050354660548E-2</v>
      </c>
      <c r="AG2971">
        <f t="shared" si="921"/>
        <v>1.7078918935242073E-2</v>
      </c>
      <c r="AH2971" t="e">
        <f t="shared" si="922"/>
        <v>#VALUE!</v>
      </c>
      <c r="AI2971" t="e">
        <f t="shared" si="923"/>
        <v>#VALUE!</v>
      </c>
      <c r="AJ2971" t="e">
        <f t="shared" si="924"/>
        <v>#VALUE!</v>
      </c>
      <c r="AK2971" t="e">
        <f t="shared" si="925"/>
        <v>#VALUE!</v>
      </c>
      <c r="AL2971">
        <f t="shared" si="926"/>
        <v>0.5945385831022828</v>
      </c>
      <c r="AM2971">
        <f t="shared" si="927"/>
        <v>0.5779259704338725</v>
      </c>
      <c r="AN2971">
        <f t="shared" si="928"/>
        <v>6.2055692760262245E-2</v>
      </c>
      <c r="AO2971">
        <f t="shared" si="929"/>
        <v>6.2970214719935053E-2</v>
      </c>
      <c r="AP2971">
        <f t="shared" si="930"/>
        <v>1</v>
      </c>
      <c r="AQ2971">
        <f t="shared" si="931"/>
        <v>1</v>
      </c>
      <c r="AR2971">
        <f t="shared" si="932"/>
        <v>0</v>
      </c>
      <c r="AS2971">
        <f t="shared" si="933"/>
        <v>1</v>
      </c>
      <c r="AT2971">
        <f t="shared" si="934"/>
        <v>0</v>
      </c>
      <c r="AU2971">
        <f t="shared" si="935"/>
        <v>0</v>
      </c>
      <c r="AV2971">
        <f t="shared" si="936"/>
        <v>1</v>
      </c>
      <c r="AW2971">
        <f t="shared" si="937"/>
        <v>0</v>
      </c>
      <c r="AX2971">
        <f t="shared" si="938"/>
        <v>1</v>
      </c>
      <c r="AY2971">
        <f t="shared" si="939"/>
        <v>5</v>
      </c>
    </row>
    <row r="2972" spans="1:51" x14ac:dyDescent="0.3">
      <c r="A2972" s="1" t="s">
        <v>2966</v>
      </c>
      <c r="B2972" s="2">
        <v>4257822</v>
      </c>
      <c r="C2972" s="3" t="s">
        <v>5335</v>
      </c>
      <c r="D2972" s="7">
        <v>8.0399999999999991</v>
      </c>
      <c r="E2972" s="5">
        <v>107.72054712000001</v>
      </c>
      <c r="F2972" s="3" t="s">
        <v>4480</v>
      </c>
      <c r="G2972" s="3" t="s">
        <v>4491</v>
      </c>
      <c r="H2972" s="3" t="s">
        <v>4492</v>
      </c>
      <c r="I2972" s="3" t="s">
        <v>4493</v>
      </c>
      <c r="J2972" s="3" t="s">
        <v>4494</v>
      </c>
      <c r="K2972" s="6">
        <v>49799</v>
      </c>
      <c r="L2972" s="6">
        <v>53532</v>
      </c>
      <c r="M2972" s="6">
        <v>34899</v>
      </c>
      <c r="N2972" s="6">
        <v>37679</v>
      </c>
      <c r="O2972" s="6">
        <v>34728</v>
      </c>
      <c r="P2972" s="6">
        <v>37406</v>
      </c>
      <c r="Q2972" s="6">
        <v>-1141</v>
      </c>
      <c r="R2972" s="6">
        <v>-1028</v>
      </c>
      <c r="S2972" s="6">
        <v>76478</v>
      </c>
      <c r="T2972" s="6">
        <v>95393</v>
      </c>
      <c r="U2972" s="6">
        <v>247167</v>
      </c>
      <c r="V2972" s="6">
        <v>246922</v>
      </c>
      <c r="W2972" s="6">
        <v>418538</v>
      </c>
      <c r="X2972" s="6">
        <v>407875</v>
      </c>
      <c r="Y2972" s="6">
        <v>23804</v>
      </c>
      <c r="Z2972" s="6">
        <v>9719</v>
      </c>
      <c r="AA2972" s="6">
        <v>19355</v>
      </c>
      <c r="AB2972" s="6">
        <v>6180</v>
      </c>
      <c r="AC2972" s="6">
        <v>13398078</v>
      </c>
      <c r="AD2972" s="6">
        <v>13398078</v>
      </c>
      <c r="AF2972">
        <f t="shared" si="920"/>
        <v>-2.7261562868843448E-3</v>
      </c>
      <c r="AG2972">
        <f t="shared" si="921"/>
        <v>-2.5203800183879865E-3</v>
      </c>
      <c r="AH2972">
        <f t="shared" si="922"/>
        <v>0.59054852844902972</v>
      </c>
      <c r="AI2972">
        <f t="shared" si="923"/>
        <v>0.60538645418326698</v>
      </c>
      <c r="AJ2972">
        <f t="shared" si="924"/>
        <v>1.2298630844742962</v>
      </c>
      <c r="AK2972">
        <f t="shared" si="925"/>
        <v>1.572653721682848</v>
      </c>
      <c r="AL2972">
        <f t="shared" si="926"/>
        <v>0.69736340087150339</v>
      </c>
      <c r="AM2972">
        <f t="shared" si="927"/>
        <v>0.698759620413958</v>
      </c>
      <c r="AN2972">
        <f t="shared" si="928"/>
        <v>0.11898322255087949</v>
      </c>
      <c r="AO2972">
        <f t="shared" si="929"/>
        <v>0.13124609255286546</v>
      </c>
      <c r="AP2972">
        <f t="shared" si="930"/>
        <v>0</v>
      </c>
      <c r="AQ2972">
        <f t="shared" si="931"/>
        <v>1</v>
      </c>
      <c r="AR2972">
        <f t="shared" si="932"/>
        <v>0</v>
      </c>
      <c r="AS2972">
        <f t="shared" si="933"/>
        <v>1</v>
      </c>
      <c r="AT2972">
        <f t="shared" si="934"/>
        <v>1</v>
      </c>
      <c r="AU2972">
        <f t="shared" si="935"/>
        <v>0</v>
      </c>
      <c r="AV2972">
        <f t="shared" si="936"/>
        <v>0</v>
      </c>
      <c r="AW2972">
        <f t="shared" si="937"/>
        <v>0</v>
      </c>
      <c r="AX2972">
        <f t="shared" si="938"/>
        <v>0</v>
      </c>
      <c r="AY2972">
        <f t="shared" si="939"/>
        <v>3</v>
      </c>
    </row>
    <row r="2973" spans="1:51" x14ac:dyDescent="0.3">
      <c r="A2973" s="1" t="s">
        <v>2967</v>
      </c>
      <c r="B2973" s="2">
        <v>8681139</v>
      </c>
      <c r="C2973" s="3" t="s">
        <v>5336</v>
      </c>
      <c r="D2973" s="7">
        <v>7.1</v>
      </c>
      <c r="E2973" s="5">
        <v>146.97888209999999</v>
      </c>
      <c r="F2973" s="3" t="s">
        <v>4480</v>
      </c>
      <c r="G2973" s="3" t="s">
        <v>4491</v>
      </c>
      <c r="H2973" s="3" t="s">
        <v>4492</v>
      </c>
      <c r="I2973" s="3" t="s">
        <v>4493</v>
      </c>
      <c r="J2973" s="3" t="s">
        <v>4494</v>
      </c>
      <c r="K2973" s="6">
        <v>32553.569</v>
      </c>
      <c r="L2973" s="6">
        <v>33043.442999999999</v>
      </c>
      <c r="M2973" s="6" t="s">
        <v>4474</v>
      </c>
      <c r="N2973" s="6" t="s">
        <v>4474</v>
      </c>
      <c r="O2973" s="6">
        <v>21513.944</v>
      </c>
      <c r="P2973" s="6">
        <v>22160.302</v>
      </c>
      <c r="Q2973" s="6">
        <v>15021.612999999999</v>
      </c>
      <c r="R2973" s="6">
        <v>11719.575000000001</v>
      </c>
      <c r="S2973" s="6">
        <v>-30552.018</v>
      </c>
      <c r="T2973" s="6" t="s">
        <v>4474</v>
      </c>
      <c r="U2973" s="6">
        <v>88973.543999999994</v>
      </c>
      <c r="V2973" s="6">
        <v>60088.406999999999</v>
      </c>
      <c r="W2973" s="6">
        <v>240774.05</v>
      </c>
      <c r="X2973" s="6">
        <v>183986.315</v>
      </c>
      <c r="Y2973" s="6">
        <v>25497.170999999998</v>
      </c>
      <c r="Z2973" s="6">
        <v>22199.937000000002</v>
      </c>
      <c r="AA2973" s="6">
        <v>2851</v>
      </c>
      <c r="AB2973" s="6">
        <v>2372</v>
      </c>
      <c r="AC2973" s="6">
        <v>20701251</v>
      </c>
      <c r="AD2973" s="6">
        <v>16718677</v>
      </c>
      <c r="AF2973">
        <f t="shared" si="920"/>
        <v>6.2388837169121837E-2</v>
      </c>
      <c r="AG2973">
        <f t="shared" si="921"/>
        <v>6.3698079935999588E-2</v>
      </c>
      <c r="AH2973">
        <f t="shared" si="922"/>
        <v>0.36953128462141166</v>
      </c>
      <c r="AI2973">
        <f t="shared" si="923"/>
        <v>0.32659171960697186</v>
      </c>
      <c r="AJ2973">
        <f t="shared" si="924"/>
        <v>8.9432378112942814</v>
      </c>
      <c r="AK2973">
        <f t="shared" si="925"/>
        <v>9.3591639966273199</v>
      </c>
      <c r="AL2973">
        <f t="shared" si="926"/>
        <v>0.6608781974105512</v>
      </c>
      <c r="AM2973">
        <f t="shared" si="927"/>
        <v>0.67064143406605659</v>
      </c>
      <c r="AN2973">
        <f t="shared" si="928"/>
        <v>0.1352038103774057</v>
      </c>
      <c r="AO2973">
        <f t="shared" si="929"/>
        <v>0.17959728689603896</v>
      </c>
      <c r="AP2973">
        <f t="shared" si="930"/>
        <v>1</v>
      </c>
      <c r="AQ2973">
        <f t="shared" si="931"/>
        <v>0</v>
      </c>
      <c r="AR2973">
        <f t="shared" si="932"/>
        <v>0</v>
      </c>
      <c r="AS2973">
        <f t="shared" si="933"/>
        <v>0</v>
      </c>
      <c r="AT2973">
        <f t="shared" si="934"/>
        <v>0</v>
      </c>
      <c r="AU2973">
        <f t="shared" si="935"/>
        <v>0</v>
      </c>
      <c r="AV2973">
        <f t="shared" si="936"/>
        <v>0</v>
      </c>
      <c r="AW2973">
        <f t="shared" si="937"/>
        <v>0</v>
      </c>
      <c r="AX2973">
        <f t="shared" si="938"/>
        <v>0</v>
      </c>
      <c r="AY2973">
        <f t="shared" si="939"/>
        <v>1</v>
      </c>
    </row>
    <row r="2974" spans="1:51" x14ac:dyDescent="0.3">
      <c r="A2974" s="1" t="s">
        <v>2968</v>
      </c>
      <c r="B2974" s="2">
        <v>4057055</v>
      </c>
      <c r="C2974" s="3" t="s">
        <v>5337</v>
      </c>
      <c r="D2974" s="5">
        <v>40.03</v>
      </c>
      <c r="E2974" s="5">
        <v>8043.9435963699998</v>
      </c>
      <c r="F2974" s="3" t="s">
        <v>4651</v>
      </c>
      <c r="G2974" s="3" t="s">
        <v>4651</v>
      </c>
      <c r="H2974" s="3" t="s">
        <v>4652</v>
      </c>
      <c r="I2974" s="3" t="s">
        <v>4652</v>
      </c>
      <c r="J2974" s="3" t="s">
        <v>4659</v>
      </c>
      <c r="K2974" s="6">
        <v>2791500</v>
      </c>
      <c r="L2974" s="6">
        <v>2771500</v>
      </c>
      <c r="M2974" s="6">
        <v>1169900</v>
      </c>
      <c r="N2974" s="6">
        <v>1176100</v>
      </c>
      <c r="O2974" s="6">
        <v>665800</v>
      </c>
      <c r="P2974" s="6">
        <v>683500</v>
      </c>
      <c r="Q2974" s="6">
        <v>387800</v>
      </c>
      <c r="R2974" s="6">
        <v>411000</v>
      </c>
      <c r="S2974" s="6">
        <v>994200</v>
      </c>
      <c r="T2974" s="6">
        <v>1062200</v>
      </c>
      <c r="U2974" s="6">
        <v>5020800</v>
      </c>
      <c r="V2974" s="6">
        <v>4821800</v>
      </c>
      <c r="W2974" s="6">
        <v>13475800</v>
      </c>
      <c r="X2974" s="6">
        <v>13211800</v>
      </c>
      <c r="Y2974" s="6">
        <v>896500</v>
      </c>
      <c r="Z2974" s="6">
        <v>787300</v>
      </c>
      <c r="AA2974" s="6">
        <v>1041500</v>
      </c>
      <c r="AB2974" s="6">
        <v>1109700</v>
      </c>
      <c r="AC2974" s="6">
        <v>200947879</v>
      </c>
      <c r="AD2974" s="6">
        <v>200867263</v>
      </c>
      <c r="AF2974">
        <f t="shared" si="920"/>
        <v>2.8777512281274582E-2</v>
      </c>
      <c r="AG2974">
        <f t="shared" si="921"/>
        <v>3.110855447403079E-2</v>
      </c>
      <c r="AH2974">
        <f t="shared" si="922"/>
        <v>0.372578993454934</v>
      </c>
      <c r="AI2974">
        <f t="shared" si="923"/>
        <v>0.36496162521382403</v>
      </c>
      <c r="AJ2974">
        <f t="shared" si="924"/>
        <v>0.86077772443590972</v>
      </c>
      <c r="AK2974">
        <f t="shared" si="925"/>
        <v>0.70947102820582142</v>
      </c>
      <c r="AL2974">
        <f t="shared" si="926"/>
        <v>0.23850976177682251</v>
      </c>
      <c r="AM2974">
        <f t="shared" si="927"/>
        <v>0.24661735522280354</v>
      </c>
      <c r="AN2974">
        <f t="shared" si="928"/>
        <v>0.20714911174104692</v>
      </c>
      <c r="AO2974">
        <f t="shared" si="929"/>
        <v>0.209774595437412</v>
      </c>
      <c r="AP2974">
        <f t="shared" si="930"/>
        <v>1</v>
      </c>
      <c r="AQ2974">
        <f t="shared" si="931"/>
        <v>1</v>
      </c>
      <c r="AR2974">
        <f t="shared" si="932"/>
        <v>0</v>
      </c>
      <c r="AS2974">
        <f t="shared" si="933"/>
        <v>1</v>
      </c>
      <c r="AT2974">
        <f t="shared" si="934"/>
        <v>0</v>
      </c>
      <c r="AU2974">
        <f t="shared" si="935"/>
        <v>1</v>
      </c>
      <c r="AV2974">
        <f t="shared" si="936"/>
        <v>0</v>
      </c>
      <c r="AW2974">
        <f t="shared" si="937"/>
        <v>0</v>
      </c>
      <c r="AX2974">
        <f t="shared" si="938"/>
        <v>0</v>
      </c>
      <c r="AY2974">
        <f t="shared" si="939"/>
        <v>4</v>
      </c>
    </row>
    <row r="2975" spans="1:51" x14ac:dyDescent="0.3">
      <c r="A2975" s="1" t="s">
        <v>2969</v>
      </c>
      <c r="B2975" s="2">
        <v>1023841</v>
      </c>
      <c r="C2975" s="3" t="s">
        <v>5338</v>
      </c>
      <c r="D2975" s="5">
        <v>23.29</v>
      </c>
      <c r="E2975" s="5">
        <v>109.71921329</v>
      </c>
      <c r="F2975" s="3" t="s">
        <v>4480</v>
      </c>
      <c r="G2975" s="3" t="s">
        <v>4481</v>
      </c>
      <c r="H2975" s="3" t="s">
        <v>4481</v>
      </c>
      <c r="I2975" s="3" t="s">
        <v>4482</v>
      </c>
      <c r="J2975" s="3" t="s">
        <v>4484</v>
      </c>
      <c r="K2975" s="6">
        <v>59934</v>
      </c>
      <c r="L2975" s="6">
        <v>58443</v>
      </c>
      <c r="M2975" s="6" t="s">
        <v>4474</v>
      </c>
      <c r="N2975" s="6" t="s">
        <v>4474</v>
      </c>
      <c r="O2975" s="6">
        <v>40028</v>
      </c>
      <c r="P2975" s="6">
        <v>37142</v>
      </c>
      <c r="Q2975" s="6">
        <v>11707</v>
      </c>
      <c r="R2975" s="6">
        <v>11239</v>
      </c>
      <c r="S2975" s="6">
        <v>17307</v>
      </c>
      <c r="T2975" s="6">
        <v>17679</v>
      </c>
      <c r="U2975" s="6">
        <v>1679</v>
      </c>
      <c r="V2975" s="6">
        <v>1679</v>
      </c>
      <c r="W2975" s="6">
        <v>1494023</v>
      </c>
      <c r="X2975" s="6">
        <v>1403317</v>
      </c>
      <c r="Y2975" s="6" t="s">
        <v>4474</v>
      </c>
      <c r="Z2975" s="6" t="s">
        <v>4474</v>
      </c>
      <c r="AA2975" s="6" t="s">
        <v>4474</v>
      </c>
      <c r="AB2975" s="6" t="s">
        <v>4474</v>
      </c>
      <c r="AC2975" s="6">
        <v>4711001</v>
      </c>
      <c r="AD2975" s="6">
        <v>4711001</v>
      </c>
      <c r="AF2975">
        <f t="shared" si="920"/>
        <v>7.8358900766587938E-3</v>
      </c>
      <c r="AG2975">
        <f t="shared" si="921"/>
        <v>8.0088818135888046E-3</v>
      </c>
      <c r="AH2975">
        <f t="shared" si="922"/>
        <v>1.1238113469471353E-3</v>
      </c>
      <c r="AI2975">
        <f t="shared" si="923"/>
        <v>1.1964509800707894E-3</v>
      </c>
      <c r="AJ2975" t="e">
        <f t="shared" si="924"/>
        <v>#VALUE!</v>
      </c>
      <c r="AK2975" t="e">
        <f t="shared" si="925"/>
        <v>#VALUE!</v>
      </c>
      <c r="AL2975">
        <f t="shared" si="926"/>
        <v>0.6678679881202656</v>
      </c>
      <c r="AM2975">
        <f t="shared" si="927"/>
        <v>0.63552521260031136</v>
      </c>
      <c r="AN2975">
        <f t="shared" si="928"/>
        <v>4.0115848283460161E-2</v>
      </c>
      <c r="AO2975">
        <f t="shared" si="929"/>
        <v>4.1646327950135287E-2</v>
      </c>
      <c r="AP2975">
        <f t="shared" si="930"/>
        <v>1</v>
      </c>
      <c r="AQ2975">
        <f t="shared" si="931"/>
        <v>1</v>
      </c>
      <c r="AR2975">
        <f t="shared" si="932"/>
        <v>0</v>
      </c>
      <c r="AS2975">
        <f t="shared" si="933"/>
        <v>1</v>
      </c>
      <c r="AT2975">
        <f t="shared" si="934"/>
        <v>1</v>
      </c>
      <c r="AU2975">
        <f t="shared" si="935"/>
        <v>0</v>
      </c>
      <c r="AV2975">
        <f t="shared" si="936"/>
        <v>1</v>
      </c>
      <c r="AW2975">
        <f t="shared" si="937"/>
        <v>0</v>
      </c>
      <c r="AX2975">
        <f t="shared" si="938"/>
        <v>0</v>
      </c>
      <c r="AY2975">
        <f t="shared" si="939"/>
        <v>5</v>
      </c>
    </row>
    <row r="2976" spans="1:51" x14ac:dyDescent="0.3">
      <c r="A2976" s="1" t="s">
        <v>2970</v>
      </c>
      <c r="B2976" s="2">
        <v>4004416</v>
      </c>
      <c r="C2976" s="3" t="s">
        <v>5337</v>
      </c>
      <c r="D2976" s="5">
        <v>10.26</v>
      </c>
      <c r="E2976" s="5">
        <v>1586.6760448800001</v>
      </c>
      <c r="F2976" s="3" t="s">
        <v>4583</v>
      </c>
      <c r="G2976" s="3" t="s">
        <v>4583</v>
      </c>
      <c r="H2976" s="3" t="s">
        <v>4682</v>
      </c>
      <c r="I2976" s="3" t="s">
        <v>4737</v>
      </c>
      <c r="J2976" s="3" t="s">
        <v>5208</v>
      </c>
      <c r="K2976" s="6">
        <v>6643000</v>
      </c>
      <c r="L2976" s="6">
        <v>6706000</v>
      </c>
      <c r="M2976" s="6">
        <v>939000</v>
      </c>
      <c r="N2976" s="6">
        <v>1064000</v>
      </c>
      <c r="O2976" s="6">
        <v>514000</v>
      </c>
      <c r="P2976" s="6">
        <v>639000</v>
      </c>
      <c r="Q2976" s="6">
        <v>-403000</v>
      </c>
      <c r="R2976" s="6">
        <v>-270000</v>
      </c>
      <c r="S2976" s="6">
        <v>552000</v>
      </c>
      <c r="T2976" s="6">
        <v>700000</v>
      </c>
      <c r="U2976" s="6">
        <v>4511000</v>
      </c>
      <c r="V2976" s="6">
        <v>4459000</v>
      </c>
      <c r="W2976" s="6">
        <v>9372000</v>
      </c>
      <c r="X2976" s="6">
        <v>9334000</v>
      </c>
      <c r="Y2976" s="6">
        <v>2822000</v>
      </c>
      <c r="Z2976" s="6">
        <v>2819000</v>
      </c>
      <c r="AA2976" s="6">
        <v>2292000</v>
      </c>
      <c r="AB2976" s="6">
        <v>2234000</v>
      </c>
      <c r="AC2976" s="6">
        <v>154646788</v>
      </c>
      <c r="AD2976" s="6">
        <v>155364292</v>
      </c>
      <c r="AF2976">
        <f t="shared" si="920"/>
        <v>-4.3000426803243702E-2</v>
      </c>
      <c r="AG2976">
        <f t="shared" si="921"/>
        <v>-2.8926505249625027E-2</v>
      </c>
      <c r="AH2976">
        <f t="shared" si="922"/>
        <v>0.48132735808792149</v>
      </c>
      <c r="AI2976">
        <f t="shared" si="923"/>
        <v>0.47771587743732591</v>
      </c>
      <c r="AJ2976">
        <f t="shared" si="924"/>
        <v>1.2312390924956369</v>
      </c>
      <c r="AK2976">
        <f t="shared" si="925"/>
        <v>1.2618621307072515</v>
      </c>
      <c r="AL2976">
        <f t="shared" si="926"/>
        <v>7.7374680114406139E-2</v>
      </c>
      <c r="AM2976">
        <f t="shared" si="927"/>
        <v>9.5287801968386515E-2</v>
      </c>
      <c r="AN2976">
        <f t="shared" si="928"/>
        <v>0.70881348698250102</v>
      </c>
      <c r="AO2976">
        <f t="shared" si="929"/>
        <v>0.7184486822369831</v>
      </c>
      <c r="AP2976">
        <f t="shared" si="930"/>
        <v>0</v>
      </c>
      <c r="AQ2976">
        <f t="shared" si="931"/>
        <v>1</v>
      </c>
      <c r="AR2976">
        <f t="shared" si="932"/>
        <v>0</v>
      </c>
      <c r="AS2976">
        <f t="shared" si="933"/>
        <v>1</v>
      </c>
      <c r="AT2976">
        <f t="shared" si="934"/>
        <v>0</v>
      </c>
      <c r="AU2976">
        <f t="shared" si="935"/>
        <v>0</v>
      </c>
      <c r="AV2976">
        <f t="shared" si="936"/>
        <v>0</v>
      </c>
      <c r="AW2976">
        <f t="shared" si="937"/>
        <v>0</v>
      </c>
      <c r="AX2976">
        <f t="shared" si="938"/>
        <v>1</v>
      </c>
      <c r="AY2976">
        <f t="shared" si="939"/>
        <v>3</v>
      </c>
    </row>
    <row r="2977" spans="1:51" x14ac:dyDescent="0.3">
      <c r="A2977" s="1" t="s">
        <v>2971</v>
      </c>
      <c r="B2977" s="2">
        <v>4978020</v>
      </c>
      <c r="C2977" s="3" t="s">
        <v>5337</v>
      </c>
      <c r="D2977" s="7">
        <v>5.32</v>
      </c>
      <c r="E2977" s="5">
        <v>335.75067428</v>
      </c>
      <c r="F2977" s="3" t="s">
        <v>4654</v>
      </c>
      <c r="G2977" s="3" t="s">
        <v>4654</v>
      </c>
      <c r="H2977" s="3" t="s">
        <v>4747</v>
      </c>
      <c r="I2977" s="3" t="s">
        <v>4748</v>
      </c>
      <c r="J2977" s="3" t="s">
        <v>4749</v>
      </c>
      <c r="K2977" s="6">
        <v>736259</v>
      </c>
      <c r="L2977" s="6">
        <v>756200</v>
      </c>
      <c r="M2977" s="6">
        <v>77871</v>
      </c>
      <c r="N2977" s="6">
        <v>72891</v>
      </c>
      <c r="O2977" s="6">
        <v>20774</v>
      </c>
      <c r="P2977" s="6">
        <v>14013</v>
      </c>
      <c r="Q2977" s="6">
        <v>-20459</v>
      </c>
      <c r="R2977" s="6">
        <v>-1898</v>
      </c>
      <c r="S2977" s="6">
        <v>31882</v>
      </c>
      <c r="T2977" s="6">
        <v>16715</v>
      </c>
      <c r="U2977" s="6">
        <v>124643</v>
      </c>
      <c r="V2977" s="6">
        <v>124339</v>
      </c>
      <c r="W2977" s="6">
        <v>994141</v>
      </c>
      <c r="X2977" s="6">
        <v>1001178</v>
      </c>
      <c r="Y2977" s="6">
        <v>478911</v>
      </c>
      <c r="Z2977" s="6">
        <v>468816</v>
      </c>
      <c r="AA2977" s="6">
        <v>140771</v>
      </c>
      <c r="AB2977" s="6">
        <v>143730</v>
      </c>
      <c r="AC2977" s="6">
        <v>63110829</v>
      </c>
      <c r="AD2977" s="6">
        <v>63789198</v>
      </c>
      <c r="AF2977">
        <f t="shared" si="920"/>
        <v>-2.0579575734226835E-2</v>
      </c>
      <c r="AG2977">
        <f t="shared" si="921"/>
        <v>-1.8957667867252376E-3</v>
      </c>
      <c r="AH2977">
        <f t="shared" si="922"/>
        <v>0.12537758728389634</v>
      </c>
      <c r="AI2977">
        <f t="shared" si="923"/>
        <v>0.12419270099822409</v>
      </c>
      <c r="AJ2977">
        <f t="shared" si="924"/>
        <v>3.4020572419035169</v>
      </c>
      <c r="AK2977">
        <f t="shared" si="925"/>
        <v>3.2617825088707995</v>
      </c>
      <c r="AL2977">
        <f t="shared" si="926"/>
        <v>2.8215614342235545E-2</v>
      </c>
      <c r="AM2977">
        <f t="shared" si="927"/>
        <v>1.8530811954509389E-2</v>
      </c>
      <c r="AN2977">
        <f t="shared" si="928"/>
        <v>0.74059816464666484</v>
      </c>
      <c r="AO2977">
        <f t="shared" si="929"/>
        <v>0.7553102445319414</v>
      </c>
      <c r="AP2977">
        <f t="shared" si="930"/>
        <v>0</v>
      </c>
      <c r="AQ2977">
        <f t="shared" si="931"/>
        <v>1</v>
      </c>
      <c r="AR2977">
        <f t="shared" si="932"/>
        <v>0</v>
      </c>
      <c r="AS2977">
        <f t="shared" si="933"/>
        <v>1</v>
      </c>
      <c r="AT2977">
        <f t="shared" si="934"/>
        <v>0</v>
      </c>
      <c r="AU2977">
        <f t="shared" si="935"/>
        <v>1</v>
      </c>
      <c r="AV2977">
        <f t="shared" si="936"/>
        <v>1</v>
      </c>
      <c r="AW2977">
        <f t="shared" si="937"/>
        <v>0</v>
      </c>
      <c r="AX2977">
        <f t="shared" si="938"/>
        <v>1</v>
      </c>
      <c r="AY2977">
        <f t="shared" si="939"/>
        <v>5</v>
      </c>
    </row>
    <row r="2978" spans="1:51" x14ac:dyDescent="0.3">
      <c r="A2978" s="1" t="s">
        <v>2972</v>
      </c>
      <c r="B2978" s="2">
        <v>4000844</v>
      </c>
      <c r="C2978" s="3" t="s">
        <v>5337</v>
      </c>
      <c r="D2978" s="5">
        <v>41.1</v>
      </c>
      <c r="E2978" s="5">
        <v>599.83567619999997</v>
      </c>
      <c r="F2978" s="3" t="s">
        <v>4559</v>
      </c>
      <c r="G2978" s="3" t="s">
        <v>4821</v>
      </c>
      <c r="H2978" s="3" t="s">
        <v>4911</v>
      </c>
      <c r="I2978" s="3" t="s">
        <v>4911</v>
      </c>
      <c r="J2978" s="3" t="s">
        <v>5209</v>
      </c>
      <c r="K2978" s="6">
        <v>454094</v>
      </c>
      <c r="L2978" s="6">
        <v>437587</v>
      </c>
      <c r="M2978" s="6">
        <v>80234</v>
      </c>
      <c r="N2978" s="6">
        <v>71193</v>
      </c>
      <c r="O2978" s="6">
        <v>59735</v>
      </c>
      <c r="P2978" s="6">
        <v>51701</v>
      </c>
      <c r="Q2978" s="6">
        <v>45060</v>
      </c>
      <c r="R2978" s="6">
        <v>39426</v>
      </c>
      <c r="S2978" s="6">
        <v>62668</v>
      </c>
      <c r="T2978" s="6">
        <v>60313</v>
      </c>
      <c r="U2978" s="6">
        <v>44777</v>
      </c>
      <c r="V2978" s="6">
        <v>49774</v>
      </c>
      <c r="W2978" s="6">
        <v>350171</v>
      </c>
      <c r="X2978" s="6">
        <v>354605</v>
      </c>
      <c r="Y2978" s="6">
        <v>144115</v>
      </c>
      <c r="Z2978" s="6">
        <v>147158</v>
      </c>
      <c r="AA2978" s="6">
        <v>54841</v>
      </c>
      <c r="AB2978" s="6">
        <v>66677</v>
      </c>
      <c r="AC2978" s="6">
        <v>14595908</v>
      </c>
      <c r="AD2978" s="6">
        <v>14593790</v>
      </c>
      <c r="AF2978">
        <f t="shared" si="920"/>
        <v>0.1286799877774002</v>
      </c>
      <c r="AG2978">
        <f t="shared" si="921"/>
        <v>0.11118286544182965</v>
      </c>
      <c r="AH2978">
        <f t="shared" si="922"/>
        <v>0.12787181120081331</v>
      </c>
      <c r="AI2978">
        <f t="shared" si="923"/>
        <v>0.14036463106837185</v>
      </c>
      <c r="AJ2978">
        <f t="shared" si="924"/>
        <v>2.6278696595612772</v>
      </c>
      <c r="AK2978">
        <f t="shared" si="925"/>
        <v>2.2070279106738457</v>
      </c>
      <c r="AL2978">
        <f t="shared" si="926"/>
        <v>0.13154765312908781</v>
      </c>
      <c r="AM2978">
        <f t="shared" si="927"/>
        <v>0.11815021927068217</v>
      </c>
      <c r="AN2978">
        <f t="shared" si="928"/>
        <v>1.2967778599598483</v>
      </c>
      <c r="AO2978">
        <f t="shared" si="929"/>
        <v>1.2340124927736495</v>
      </c>
      <c r="AP2978">
        <f t="shared" si="930"/>
        <v>1</v>
      </c>
      <c r="AQ2978">
        <f t="shared" si="931"/>
        <v>1</v>
      </c>
      <c r="AR2978">
        <f t="shared" si="932"/>
        <v>1</v>
      </c>
      <c r="AS2978">
        <f t="shared" si="933"/>
        <v>1</v>
      </c>
      <c r="AT2978">
        <f t="shared" si="934"/>
        <v>1</v>
      </c>
      <c r="AU2978">
        <f t="shared" si="935"/>
        <v>1</v>
      </c>
      <c r="AV2978">
        <f t="shared" si="936"/>
        <v>1</v>
      </c>
      <c r="AW2978">
        <f t="shared" si="937"/>
        <v>1</v>
      </c>
      <c r="AX2978">
        <f t="shared" si="938"/>
        <v>0</v>
      </c>
      <c r="AY2978">
        <f t="shared" si="939"/>
        <v>8</v>
      </c>
    </row>
    <row r="2979" spans="1:51" x14ac:dyDescent="0.3">
      <c r="A2979" s="1" t="s">
        <v>2973</v>
      </c>
      <c r="B2979" s="2">
        <v>9226650</v>
      </c>
      <c r="C2979" s="3" t="s">
        <v>5337</v>
      </c>
      <c r="D2979" s="5">
        <v>22.88</v>
      </c>
      <c r="E2979" s="5">
        <v>2793.5626576</v>
      </c>
      <c r="F2979" s="3" t="s">
        <v>4651</v>
      </c>
      <c r="G2979" s="3" t="s">
        <v>4651</v>
      </c>
      <c r="H2979" s="3" t="s">
        <v>4652</v>
      </c>
      <c r="I2979" s="3" t="s">
        <v>4652</v>
      </c>
      <c r="J2979" s="3" t="s">
        <v>4659</v>
      </c>
      <c r="K2979" s="6" t="s">
        <v>4474</v>
      </c>
      <c r="L2979" s="6" t="s">
        <v>4474</v>
      </c>
      <c r="M2979" s="6">
        <v>-44486.258000000002</v>
      </c>
      <c r="N2979" s="6">
        <v>-36924.601000000002</v>
      </c>
      <c r="O2979" s="6">
        <v>-44705.411</v>
      </c>
      <c r="P2979" s="6">
        <v>-37088.118999999999</v>
      </c>
      <c r="Q2979" s="6">
        <v>-77648.131999999998</v>
      </c>
      <c r="R2979" s="6">
        <v>-76356.923999999999</v>
      </c>
      <c r="S2979" s="6">
        <v>-30544.696</v>
      </c>
      <c r="T2979" s="6">
        <v>-26217.636999999999</v>
      </c>
      <c r="U2979" s="6" t="s">
        <v>4474</v>
      </c>
      <c r="V2979" s="6" t="s">
        <v>4474</v>
      </c>
      <c r="W2979" s="6">
        <v>293793.83299999998</v>
      </c>
      <c r="X2979" s="6">
        <v>299185.61300000001</v>
      </c>
      <c r="Y2979" s="6">
        <v>234826.35</v>
      </c>
      <c r="Z2979" s="6">
        <v>239222.753</v>
      </c>
      <c r="AA2979" s="6">
        <v>4847</v>
      </c>
      <c r="AB2979" s="6">
        <v>4879</v>
      </c>
      <c r="AC2979" s="6">
        <v>122096270</v>
      </c>
      <c r="AD2979" s="6">
        <v>122096270</v>
      </c>
      <c r="AF2979">
        <f t="shared" si="920"/>
        <v>-0.2642946286758851</v>
      </c>
      <c r="AG2979">
        <f t="shared" si="921"/>
        <v>-0.25521589502366882</v>
      </c>
      <c r="AH2979" t="e">
        <f t="shared" si="922"/>
        <v>#VALUE!</v>
      </c>
      <c r="AI2979" t="e">
        <f t="shared" si="923"/>
        <v>#VALUE!</v>
      </c>
      <c r="AJ2979">
        <f t="shared" si="924"/>
        <v>48.447771817619149</v>
      </c>
      <c r="AK2979">
        <f t="shared" si="925"/>
        <v>49.031103299856525</v>
      </c>
      <c r="AL2979" t="e">
        <f t="shared" si="926"/>
        <v>#VALUE!</v>
      </c>
      <c r="AM2979" t="e">
        <f t="shared" si="927"/>
        <v>#VALUE!</v>
      </c>
      <c r="AN2979" t="e">
        <f t="shared" si="928"/>
        <v>#VALUE!</v>
      </c>
      <c r="AO2979" t="e">
        <f t="shared" si="929"/>
        <v>#VALUE!</v>
      </c>
      <c r="AP2979">
        <f t="shared" si="930"/>
        <v>0</v>
      </c>
      <c r="AQ2979">
        <f t="shared" si="931"/>
        <v>0</v>
      </c>
      <c r="AR2979">
        <f t="shared" si="932"/>
        <v>0</v>
      </c>
      <c r="AS2979">
        <f t="shared" si="933"/>
        <v>1</v>
      </c>
      <c r="AT2979">
        <f t="shared" si="934"/>
        <v>0</v>
      </c>
      <c r="AU2979">
        <f t="shared" si="935"/>
        <v>0</v>
      </c>
      <c r="AV2979">
        <f t="shared" si="936"/>
        <v>0</v>
      </c>
      <c r="AW2979">
        <f t="shared" si="937"/>
        <v>0</v>
      </c>
      <c r="AX2979">
        <f t="shared" si="938"/>
        <v>0</v>
      </c>
      <c r="AY2979">
        <f t="shared" si="939"/>
        <v>1</v>
      </c>
    </row>
    <row r="2980" spans="1:51" x14ac:dyDescent="0.3">
      <c r="A2980" s="1" t="s">
        <v>2974</v>
      </c>
      <c r="B2980" s="2">
        <v>5202047</v>
      </c>
      <c r="C2980" s="3" t="s">
        <v>5335</v>
      </c>
      <c r="D2980" s="5">
        <v>83.49</v>
      </c>
      <c r="E2980" s="5">
        <v>14306.41751187</v>
      </c>
      <c r="F2980" s="3" t="s">
        <v>4500</v>
      </c>
      <c r="G2980" s="3" t="s">
        <v>4501</v>
      </c>
      <c r="H2980" s="3" t="s">
        <v>4533</v>
      </c>
      <c r="I2980" s="3" t="s">
        <v>4618</v>
      </c>
      <c r="J2980" s="3" t="s">
        <v>4620</v>
      </c>
      <c r="K2980" s="6">
        <v>2533000</v>
      </c>
      <c r="L2980" s="6">
        <v>2452000</v>
      </c>
      <c r="M2980" s="6">
        <v>-53000</v>
      </c>
      <c r="N2980" s="6">
        <v>-145000</v>
      </c>
      <c r="O2980" s="6">
        <v>-137000</v>
      </c>
      <c r="P2980" s="6">
        <v>-228000</v>
      </c>
      <c r="Q2980" s="6">
        <v>-39000</v>
      </c>
      <c r="R2980" s="6">
        <v>-136000</v>
      </c>
      <c r="S2980" s="6">
        <v>638000</v>
      </c>
      <c r="T2980" s="6">
        <v>635000</v>
      </c>
      <c r="U2980" s="6">
        <v>349000</v>
      </c>
      <c r="V2980" s="6">
        <v>1113000</v>
      </c>
      <c r="W2980" s="6">
        <v>9010000</v>
      </c>
      <c r="X2980" s="6">
        <v>9067000</v>
      </c>
      <c r="Y2980" s="6">
        <v>3003000</v>
      </c>
      <c r="Z2980" s="6">
        <v>3038000</v>
      </c>
      <c r="AA2980" s="6">
        <v>2234000</v>
      </c>
      <c r="AB2980" s="6">
        <v>1660000</v>
      </c>
      <c r="AC2980" s="6">
        <v>171352000</v>
      </c>
      <c r="AD2980" s="6">
        <v>169845000</v>
      </c>
      <c r="AF2980">
        <f t="shared" si="920"/>
        <v>-4.3285238623751391E-3</v>
      </c>
      <c r="AG2980">
        <f t="shared" si="921"/>
        <v>-1.4999448549685674E-2</v>
      </c>
      <c r="AH2980">
        <f t="shared" si="922"/>
        <v>3.8734739178690344E-2</v>
      </c>
      <c r="AI2980">
        <f t="shared" si="923"/>
        <v>0.12275283996911879</v>
      </c>
      <c r="AJ2980">
        <f t="shared" si="924"/>
        <v>1.3442256042972247</v>
      </c>
      <c r="AK2980">
        <f t="shared" si="925"/>
        <v>1.8301204819277108</v>
      </c>
      <c r="AL2980">
        <f t="shared" si="926"/>
        <v>-5.4086063955783657E-2</v>
      </c>
      <c r="AM2980">
        <f t="shared" si="927"/>
        <v>-9.2985318107667206E-2</v>
      </c>
      <c r="AN2980">
        <f t="shared" si="928"/>
        <v>0.28113207547169811</v>
      </c>
      <c r="AO2980">
        <f t="shared" si="929"/>
        <v>0.27043123414580345</v>
      </c>
      <c r="AP2980">
        <f t="shared" si="930"/>
        <v>0</v>
      </c>
      <c r="AQ2980">
        <f t="shared" si="931"/>
        <v>1</v>
      </c>
      <c r="AR2980">
        <f t="shared" si="932"/>
        <v>1</v>
      </c>
      <c r="AS2980">
        <f t="shared" si="933"/>
        <v>1</v>
      </c>
      <c r="AT2980">
        <f t="shared" si="934"/>
        <v>1</v>
      </c>
      <c r="AU2980">
        <f t="shared" si="935"/>
        <v>0</v>
      </c>
      <c r="AV2980">
        <f t="shared" si="936"/>
        <v>1</v>
      </c>
      <c r="AW2980">
        <f t="shared" si="937"/>
        <v>1</v>
      </c>
      <c r="AX2980">
        <f t="shared" si="938"/>
        <v>0</v>
      </c>
      <c r="AY2980">
        <f t="shared" si="939"/>
        <v>6</v>
      </c>
    </row>
    <row r="2981" spans="1:51" x14ac:dyDescent="0.3">
      <c r="A2981" s="1" t="s">
        <v>2975</v>
      </c>
      <c r="B2981" s="2">
        <v>4298644</v>
      </c>
      <c r="C2981" s="3" t="s">
        <v>5335</v>
      </c>
      <c r="D2981" s="5">
        <v>180.67</v>
      </c>
      <c r="E2981" s="5">
        <v>38572.599829120001</v>
      </c>
      <c r="F2981" s="3" t="s">
        <v>4485</v>
      </c>
      <c r="G2981" s="3" t="s">
        <v>4607</v>
      </c>
      <c r="H2981" s="3" t="s">
        <v>4742</v>
      </c>
      <c r="I2981" s="3" t="s">
        <v>4743</v>
      </c>
      <c r="J2981" s="3" t="s">
        <v>4744</v>
      </c>
      <c r="K2981" s="6">
        <v>5924531</v>
      </c>
      <c r="L2981" s="6">
        <v>5969597</v>
      </c>
      <c r="M2981" s="6">
        <v>1971409</v>
      </c>
      <c r="N2981" s="6">
        <v>2011958</v>
      </c>
      <c r="O2981" s="6">
        <v>1630989</v>
      </c>
      <c r="P2981" s="6">
        <v>1674147</v>
      </c>
      <c r="Q2981" s="6">
        <v>1245744</v>
      </c>
      <c r="R2981" s="6">
        <v>1276451</v>
      </c>
      <c r="S2981" s="6">
        <v>1694917</v>
      </c>
      <c r="T2981" s="6">
        <v>1677676</v>
      </c>
      <c r="U2981" s="6">
        <v>39985</v>
      </c>
      <c r="V2981" s="6">
        <v>39983</v>
      </c>
      <c r="W2981" s="6">
        <v>5425831</v>
      </c>
      <c r="X2981" s="6">
        <v>5343096</v>
      </c>
      <c r="Y2981" s="6">
        <v>735059</v>
      </c>
      <c r="Z2981" s="6">
        <v>807113</v>
      </c>
      <c r="AA2981" s="6">
        <v>553580</v>
      </c>
      <c r="AB2981" s="6">
        <v>552754</v>
      </c>
      <c r="AC2981" s="6">
        <v>213794691</v>
      </c>
      <c r="AD2981" s="6">
        <v>214758093</v>
      </c>
      <c r="AF2981">
        <f t="shared" si="920"/>
        <v>0.22959506110676872</v>
      </c>
      <c r="AG2981">
        <f t="shared" si="921"/>
        <v>0.23889726106362305</v>
      </c>
      <c r="AH2981">
        <f t="shared" si="922"/>
        <v>7.3693780731467675E-3</v>
      </c>
      <c r="AI2981">
        <f t="shared" si="923"/>
        <v>7.483114658617401E-3</v>
      </c>
      <c r="AJ2981">
        <f t="shared" si="924"/>
        <v>1.327827956212291</v>
      </c>
      <c r="AK2981">
        <f t="shared" si="925"/>
        <v>1.4601667287798912</v>
      </c>
      <c r="AL2981">
        <f t="shared" si="926"/>
        <v>0.27529419628321633</v>
      </c>
      <c r="AM2981">
        <f t="shared" si="927"/>
        <v>0.28044556441582236</v>
      </c>
      <c r="AN2981">
        <f t="shared" si="928"/>
        <v>1.0919121881975313</v>
      </c>
      <c r="AO2981">
        <f t="shared" si="929"/>
        <v>1.117254303497448</v>
      </c>
      <c r="AP2981">
        <f t="shared" si="930"/>
        <v>1</v>
      </c>
      <c r="AQ2981">
        <f t="shared" si="931"/>
        <v>1</v>
      </c>
      <c r="AR2981">
        <f t="shared" si="932"/>
        <v>0</v>
      </c>
      <c r="AS2981">
        <f t="shared" si="933"/>
        <v>1</v>
      </c>
      <c r="AT2981">
        <f t="shared" si="934"/>
        <v>1</v>
      </c>
      <c r="AU2981">
        <f t="shared" si="935"/>
        <v>0</v>
      </c>
      <c r="AV2981">
        <f t="shared" si="936"/>
        <v>0</v>
      </c>
      <c r="AW2981">
        <f t="shared" si="937"/>
        <v>0</v>
      </c>
      <c r="AX2981">
        <f t="shared" si="938"/>
        <v>1</v>
      </c>
      <c r="AY2981">
        <f t="shared" si="939"/>
        <v>5</v>
      </c>
    </row>
    <row r="2982" spans="1:51" x14ac:dyDescent="0.3">
      <c r="A2982" s="1" t="s">
        <v>2976</v>
      </c>
      <c r="B2982" s="2">
        <v>108197</v>
      </c>
      <c r="C2982" s="3" t="s">
        <v>5335</v>
      </c>
      <c r="D2982" s="7">
        <v>6.35</v>
      </c>
      <c r="E2982" s="5">
        <v>42.252899999999997</v>
      </c>
      <c r="F2982" s="3" t="s">
        <v>4480</v>
      </c>
      <c r="G2982" s="3" t="s">
        <v>4491</v>
      </c>
      <c r="H2982" s="3" t="s">
        <v>4663</v>
      </c>
      <c r="I2982" s="3" t="s">
        <v>4663</v>
      </c>
      <c r="J2982" s="3" t="s">
        <v>4707</v>
      </c>
      <c r="K2982" s="6">
        <v>22181</v>
      </c>
      <c r="L2982" s="6">
        <v>19227</v>
      </c>
      <c r="M2982" s="6" t="s">
        <v>4474</v>
      </c>
      <c r="N2982" s="6" t="s">
        <v>4474</v>
      </c>
      <c r="O2982" s="6" t="s">
        <v>4474</v>
      </c>
      <c r="P2982" s="6" t="s">
        <v>4474</v>
      </c>
      <c r="Q2982" s="6">
        <v>-15535</v>
      </c>
      <c r="R2982" s="6">
        <v>-25846</v>
      </c>
      <c r="S2982" s="6">
        <v>-179</v>
      </c>
      <c r="T2982" s="6">
        <v>221</v>
      </c>
      <c r="U2982" s="6" t="s">
        <v>4474</v>
      </c>
      <c r="V2982" s="6" t="s">
        <v>4474</v>
      </c>
      <c r="W2982" s="6">
        <v>80282</v>
      </c>
      <c r="X2982" s="6">
        <v>88678</v>
      </c>
      <c r="Y2982" s="6">
        <v>32535</v>
      </c>
      <c r="Z2982" s="6">
        <v>42598</v>
      </c>
      <c r="AA2982" s="6">
        <v>3182</v>
      </c>
      <c r="AB2982" s="6">
        <v>11490</v>
      </c>
      <c r="AC2982" s="6">
        <v>6654000</v>
      </c>
      <c r="AD2982" s="6">
        <v>7306000</v>
      </c>
      <c r="AF2982">
        <f t="shared" si="920"/>
        <v>-0.19350539348795495</v>
      </c>
      <c r="AG2982">
        <f t="shared" si="921"/>
        <v>-0.29145898644534157</v>
      </c>
      <c r="AH2982" t="e">
        <f t="shared" si="922"/>
        <v>#VALUE!</v>
      </c>
      <c r="AI2982" t="e">
        <f t="shared" si="923"/>
        <v>#VALUE!</v>
      </c>
      <c r="AJ2982">
        <f t="shared" si="924"/>
        <v>10.224701445631679</v>
      </c>
      <c r="AK2982">
        <f t="shared" si="925"/>
        <v>3.7073977371627502</v>
      </c>
      <c r="AL2982" t="e">
        <f t="shared" si="926"/>
        <v>#VALUE!</v>
      </c>
      <c r="AM2982" t="e">
        <f t="shared" si="927"/>
        <v>#VALUE!</v>
      </c>
      <c r="AN2982">
        <f t="shared" si="928"/>
        <v>0.27628858274582097</v>
      </c>
      <c r="AO2982">
        <f t="shared" si="929"/>
        <v>0.21681815106339791</v>
      </c>
      <c r="AP2982">
        <f t="shared" si="930"/>
        <v>0</v>
      </c>
      <c r="AQ2982">
        <f t="shared" si="931"/>
        <v>0</v>
      </c>
      <c r="AR2982">
        <f t="shared" si="932"/>
        <v>1</v>
      </c>
      <c r="AS2982">
        <f t="shared" si="933"/>
        <v>1</v>
      </c>
      <c r="AT2982">
        <f t="shared" si="934"/>
        <v>0</v>
      </c>
      <c r="AU2982">
        <f t="shared" si="935"/>
        <v>1</v>
      </c>
      <c r="AV2982">
        <f t="shared" si="936"/>
        <v>0</v>
      </c>
      <c r="AW2982">
        <f t="shared" si="937"/>
        <v>1</v>
      </c>
      <c r="AX2982">
        <f t="shared" si="938"/>
        <v>1</v>
      </c>
      <c r="AY2982">
        <f t="shared" si="939"/>
        <v>5</v>
      </c>
    </row>
    <row r="2983" spans="1:51" x14ac:dyDescent="0.3">
      <c r="A2983" s="1" t="s">
        <v>2977</v>
      </c>
      <c r="B2983" s="2">
        <v>100391</v>
      </c>
      <c r="C2983" s="3" t="s">
        <v>5335</v>
      </c>
      <c r="D2983" s="5">
        <v>21.07</v>
      </c>
      <c r="E2983" s="5">
        <v>7122.07337233</v>
      </c>
      <c r="F2983" s="3" t="s">
        <v>4480</v>
      </c>
      <c r="G2983" s="3" t="s">
        <v>4481</v>
      </c>
      <c r="H2983" s="3" t="s">
        <v>4481</v>
      </c>
      <c r="I2983" s="3" t="s">
        <v>4482</v>
      </c>
      <c r="J2983" s="3" t="s">
        <v>4484</v>
      </c>
      <c r="K2983" s="6">
        <v>1838401</v>
      </c>
      <c r="L2983" s="6">
        <v>1808563</v>
      </c>
      <c r="M2983" s="6" t="s">
        <v>4474</v>
      </c>
      <c r="N2983" s="6" t="s">
        <v>4474</v>
      </c>
      <c r="O2983" s="6">
        <v>1691314</v>
      </c>
      <c r="P2983" s="6">
        <v>1611644</v>
      </c>
      <c r="Q2983" s="6">
        <v>517795</v>
      </c>
      <c r="R2983" s="6">
        <v>521869</v>
      </c>
      <c r="S2983" s="6">
        <v>459356</v>
      </c>
      <c r="T2983" s="6">
        <v>566839</v>
      </c>
      <c r="U2983" s="6">
        <v>1571052</v>
      </c>
      <c r="V2983" s="6">
        <v>1506280</v>
      </c>
      <c r="W2983" s="6">
        <v>53602293</v>
      </c>
      <c r="X2983" s="6">
        <v>53119645</v>
      </c>
      <c r="Y2983" s="6" t="s">
        <v>4474</v>
      </c>
      <c r="Z2983" s="6" t="s">
        <v>4474</v>
      </c>
      <c r="AA2983" s="6" t="s">
        <v>4474</v>
      </c>
      <c r="AB2983" s="6" t="s">
        <v>4474</v>
      </c>
      <c r="AC2983" s="6">
        <v>318955286</v>
      </c>
      <c r="AD2983" s="6">
        <v>318968869</v>
      </c>
      <c r="AF2983">
        <f t="shared" si="920"/>
        <v>9.6599412267680419E-3</v>
      </c>
      <c r="AG2983">
        <f t="shared" si="921"/>
        <v>9.8244067707907307E-3</v>
      </c>
      <c r="AH2983">
        <f t="shared" si="922"/>
        <v>2.9309417789272561E-2</v>
      </c>
      <c r="AI2983">
        <f t="shared" si="923"/>
        <v>2.8356364203864691E-2</v>
      </c>
      <c r="AJ2983" t="e">
        <f t="shared" si="924"/>
        <v>#VALUE!</v>
      </c>
      <c r="AK2983" t="e">
        <f t="shared" si="925"/>
        <v>#VALUE!</v>
      </c>
      <c r="AL2983">
        <f t="shared" si="926"/>
        <v>0.91999188425158607</v>
      </c>
      <c r="AM2983">
        <f t="shared" si="927"/>
        <v>0.8911185289094159</v>
      </c>
      <c r="AN2983">
        <f t="shared" si="928"/>
        <v>3.4297058896342367E-2</v>
      </c>
      <c r="AO2983">
        <f t="shared" si="929"/>
        <v>3.404697075818184E-2</v>
      </c>
      <c r="AP2983">
        <f t="shared" si="930"/>
        <v>1</v>
      </c>
      <c r="AQ2983">
        <f t="shared" si="931"/>
        <v>1</v>
      </c>
      <c r="AR2983">
        <f t="shared" si="932"/>
        <v>0</v>
      </c>
      <c r="AS2983">
        <f t="shared" si="933"/>
        <v>0</v>
      </c>
      <c r="AT2983">
        <f t="shared" si="934"/>
        <v>0</v>
      </c>
      <c r="AU2983">
        <f t="shared" si="935"/>
        <v>0</v>
      </c>
      <c r="AV2983">
        <f t="shared" si="936"/>
        <v>1</v>
      </c>
      <c r="AW2983">
        <f t="shared" si="937"/>
        <v>1</v>
      </c>
      <c r="AX2983">
        <f t="shared" si="938"/>
        <v>1</v>
      </c>
      <c r="AY2983">
        <f t="shared" si="939"/>
        <v>5</v>
      </c>
    </row>
    <row r="2984" spans="1:51" x14ac:dyDescent="0.3">
      <c r="A2984" s="1" t="s">
        <v>2978</v>
      </c>
      <c r="B2984" s="2">
        <v>1017985</v>
      </c>
      <c r="C2984" s="3" t="s">
        <v>5336</v>
      </c>
      <c r="D2984" s="5">
        <v>25.3</v>
      </c>
      <c r="E2984" s="5">
        <v>128.46568350000001</v>
      </c>
      <c r="F2984" s="3" t="s">
        <v>4480</v>
      </c>
      <c r="G2984" s="3" t="s">
        <v>4481</v>
      </c>
      <c r="H2984" s="3" t="s">
        <v>4481</v>
      </c>
      <c r="I2984" s="3" t="s">
        <v>4482</v>
      </c>
      <c r="J2984" s="3" t="s">
        <v>4484</v>
      </c>
      <c r="K2984" s="6">
        <v>61526</v>
      </c>
      <c r="L2984" s="6">
        <v>60627</v>
      </c>
      <c r="M2984" s="6" t="s">
        <v>4474</v>
      </c>
      <c r="N2984" s="6" t="s">
        <v>4474</v>
      </c>
      <c r="O2984" s="6">
        <v>34002</v>
      </c>
      <c r="P2984" s="6">
        <v>31971</v>
      </c>
      <c r="Q2984" s="6">
        <v>8111</v>
      </c>
      <c r="R2984" s="6">
        <v>7091</v>
      </c>
      <c r="S2984" s="6">
        <v>14312</v>
      </c>
      <c r="T2984" s="6">
        <v>10669</v>
      </c>
      <c r="U2984" s="6">
        <v>29766</v>
      </c>
      <c r="V2984" s="6">
        <v>29733</v>
      </c>
      <c r="W2984" s="6">
        <v>1478009</v>
      </c>
      <c r="X2984" s="6">
        <v>1423354</v>
      </c>
      <c r="Y2984" s="6" t="s">
        <v>4474</v>
      </c>
      <c r="Z2984" s="6" t="s">
        <v>4474</v>
      </c>
      <c r="AA2984" s="6" t="s">
        <v>4474</v>
      </c>
      <c r="AB2984" s="6" t="s">
        <v>4474</v>
      </c>
      <c r="AC2984" s="6">
        <v>5077695</v>
      </c>
      <c r="AD2984" s="6">
        <v>5077525</v>
      </c>
      <c r="AF2984">
        <f t="shared" si="920"/>
        <v>5.4877879634021177E-3</v>
      </c>
      <c r="AG2984">
        <f t="shared" si="921"/>
        <v>4.9818948764678355E-3</v>
      </c>
      <c r="AH2984">
        <f t="shared" si="922"/>
        <v>2.0139254903048628E-2</v>
      </c>
      <c r="AI2984">
        <f t="shared" si="923"/>
        <v>2.0889392238332839E-2</v>
      </c>
      <c r="AJ2984" t="e">
        <f t="shared" si="924"/>
        <v>#VALUE!</v>
      </c>
      <c r="AK2984" t="e">
        <f t="shared" si="925"/>
        <v>#VALUE!</v>
      </c>
      <c r="AL2984">
        <f t="shared" si="926"/>
        <v>0.55264441049312485</v>
      </c>
      <c r="AM2984">
        <f t="shared" si="927"/>
        <v>0.52733930427037456</v>
      </c>
      <c r="AN2984">
        <f t="shared" si="928"/>
        <v>4.1627622023952496E-2</v>
      </c>
      <c r="AO2984">
        <f t="shared" si="929"/>
        <v>4.2594463499593213E-2</v>
      </c>
      <c r="AP2984">
        <f t="shared" si="930"/>
        <v>1</v>
      </c>
      <c r="AQ2984">
        <f t="shared" si="931"/>
        <v>1</v>
      </c>
      <c r="AR2984">
        <f t="shared" si="932"/>
        <v>1</v>
      </c>
      <c r="AS2984">
        <f t="shared" si="933"/>
        <v>1</v>
      </c>
      <c r="AT2984">
        <f t="shared" si="934"/>
        <v>1</v>
      </c>
      <c r="AU2984">
        <f t="shared" si="935"/>
        <v>0</v>
      </c>
      <c r="AV2984">
        <f t="shared" si="936"/>
        <v>1</v>
      </c>
      <c r="AW2984">
        <f t="shared" si="937"/>
        <v>0</v>
      </c>
      <c r="AX2984">
        <f t="shared" si="938"/>
        <v>0</v>
      </c>
      <c r="AY2984">
        <f t="shared" si="939"/>
        <v>6</v>
      </c>
    </row>
    <row r="2985" spans="1:51" x14ac:dyDescent="0.3">
      <c r="A2985" s="1" t="s">
        <v>2979</v>
      </c>
      <c r="B2985" s="2">
        <v>103407</v>
      </c>
      <c r="C2985" s="3" t="s">
        <v>5337</v>
      </c>
      <c r="D2985" s="5">
        <v>33.74</v>
      </c>
      <c r="E2985" s="5">
        <v>8494.2541880000008</v>
      </c>
      <c r="F2985" s="3" t="s">
        <v>4480</v>
      </c>
      <c r="G2985" s="3" t="s">
        <v>4509</v>
      </c>
      <c r="H2985" s="3" t="s">
        <v>4509</v>
      </c>
      <c r="I2985" s="3" t="s">
        <v>4677</v>
      </c>
      <c r="J2985" s="3" t="s">
        <v>4691</v>
      </c>
      <c r="K2985" s="6">
        <v>8170100</v>
      </c>
      <c r="L2985" s="6">
        <v>7588600</v>
      </c>
      <c r="M2985" s="6" t="s">
        <v>4474</v>
      </c>
      <c r="N2985" s="6" t="s">
        <v>4474</v>
      </c>
      <c r="O2985" s="6">
        <v>1252600</v>
      </c>
      <c r="P2985" s="6">
        <v>884700</v>
      </c>
      <c r="Q2985" s="6">
        <v>938000</v>
      </c>
      <c r="R2985" s="6">
        <v>651700</v>
      </c>
      <c r="S2985" s="6">
        <v>1155100</v>
      </c>
      <c r="T2985" s="6">
        <v>1030100</v>
      </c>
      <c r="U2985" s="6">
        <v>1988400</v>
      </c>
      <c r="V2985" s="6">
        <v>1987900</v>
      </c>
      <c r="W2985" s="6">
        <v>28843800</v>
      </c>
      <c r="X2985" s="6">
        <v>27525200</v>
      </c>
      <c r="Y2985" s="6" t="s">
        <v>4474</v>
      </c>
      <c r="Z2985" s="6" t="s">
        <v>4474</v>
      </c>
      <c r="AA2985" s="6" t="s">
        <v>4474</v>
      </c>
      <c r="AB2985" s="6" t="s">
        <v>4474</v>
      </c>
      <c r="AC2985" s="6">
        <v>253557200</v>
      </c>
      <c r="AD2985" s="6">
        <v>258493941</v>
      </c>
      <c r="AF2985">
        <f t="shared" si="920"/>
        <v>3.2519986964269616E-2</v>
      </c>
      <c r="AG2985">
        <f t="shared" si="921"/>
        <v>2.3676485547788936E-2</v>
      </c>
      <c r="AH2985">
        <f t="shared" si="922"/>
        <v>6.8936825244939992E-2</v>
      </c>
      <c r="AI2985">
        <f t="shared" si="923"/>
        <v>7.2221091944836002E-2</v>
      </c>
      <c r="AJ2985" t="e">
        <f t="shared" si="924"/>
        <v>#VALUE!</v>
      </c>
      <c r="AK2985" t="e">
        <f t="shared" si="925"/>
        <v>#VALUE!</v>
      </c>
      <c r="AL2985">
        <f t="shared" si="926"/>
        <v>0.15331513690162912</v>
      </c>
      <c r="AM2985">
        <f t="shared" si="927"/>
        <v>0.11658276889017737</v>
      </c>
      <c r="AN2985">
        <f t="shared" si="928"/>
        <v>0.28325324679827207</v>
      </c>
      <c r="AO2985">
        <f t="shared" si="929"/>
        <v>0.27569645270515747</v>
      </c>
      <c r="AP2985">
        <f t="shared" si="930"/>
        <v>1</v>
      </c>
      <c r="AQ2985">
        <f t="shared" si="931"/>
        <v>1</v>
      </c>
      <c r="AR2985">
        <f t="shared" si="932"/>
        <v>1</v>
      </c>
      <c r="AS2985">
        <f t="shared" si="933"/>
        <v>1</v>
      </c>
      <c r="AT2985">
        <f t="shared" si="934"/>
        <v>1</v>
      </c>
      <c r="AU2985">
        <f t="shared" si="935"/>
        <v>0</v>
      </c>
      <c r="AV2985">
        <f t="shared" si="936"/>
        <v>1</v>
      </c>
      <c r="AW2985">
        <f t="shared" si="937"/>
        <v>1</v>
      </c>
      <c r="AX2985">
        <f t="shared" si="938"/>
        <v>1</v>
      </c>
      <c r="AY2985">
        <f t="shared" si="939"/>
        <v>8</v>
      </c>
    </row>
    <row r="2986" spans="1:51" x14ac:dyDescent="0.3">
      <c r="A2986" s="1" t="s">
        <v>2980</v>
      </c>
      <c r="B2986" s="2">
        <v>100625</v>
      </c>
      <c r="C2986" s="3" t="s">
        <v>5335</v>
      </c>
      <c r="D2986" s="5">
        <v>17.63</v>
      </c>
      <c r="E2986" s="5">
        <v>790.76697580999996</v>
      </c>
      <c r="F2986" s="3" t="s">
        <v>4480</v>
      </c>
      <c r="G2986" s="3" t="s">
        <v>4481</v>
      </c>
      <c r="H2986" s="3" t="s">
        <v>4481</v>
      </c>
      <c r="I2986" s="3" t="s">
        <v>4482</v>
      </c>
      <c r="J2986" s="3" t="s">
        <v>4484</v>
      </c>
      <c r="K2986" s="6">
        <v>281319</v>
      </c>
      <c r="L2986" s="6">
        <v>283079</v>
      </c>
      <c r="M2986" s="6" t="s">
        <v>4474</v>
      </c>
      <c r="N2986" s="6" t="s">
        <v>4474</v>
      </c>
      <c r="O2986" s="6">
        <v>167557</v>
      </c>
      <c r="P2986" s="6">
        <v>165895</v>
      </c>
      <c r="Q2986" s="6">
        <v>84379</v>
      </c>
      <c r="R2986" s="6">
        <v>85763</v>
      </c>
      <c r="S2986" s="6">
        <v>136617</v>
      </c>
      <c r="T2986" s="6">
        <v>169877</v>
      </c>
      <c r="U2986" s="6">
        <v>59446</v>
      </c>
      <c r="V2986" s="6">
        <v>59425</v>
      </c>
      <c r="W2986" s="6">
        <v>5671760</v>
      </c>
      <c r="X2986" s="6">
        <v>5662700</v>
      </c>
      <c r="Y2986" s="6" t="s">
        <v>4474</v>
      </c>
      <c r="Z2986" s="6" t="s">
        <v>4474</v>
      </c>
      <c r="AA2986" s="6" t="s">
        <v>4474</v>
      </c>
      <c r="AB2986" s="6" t="s">
        <v>4474</v>
      </c>
      <c r="AC2986" s="6">
        <v>44851091</v>
      </c>
      <c r="AD2986" s="6">
        <v>44849591</v>
      </c>
      <c r="AF2986">
        <f t="shared" si="920"/>
        <v>1.487703993116775E-2</v>
      </c>
      <c r="AG2986">
        <f t="shared" si="921"/>
        <v>1.5145248732936585E-2</v>
      </c>
      <c r="AH2986">
        <f t="shared" si="922"/>
        <v>1.0481049973905808E-2</v>
      </c>
      <c r="AI2986">
        <f t="shared" si="923"/>
        <v>1.0494110583290656E-2</v>
      </c>
      <c r="AJ2986" t="e">
        <f t="shared" si="924"/>
        <v>#VALUE!</v>
      </c>
      <c r="AK2986" t="e">
        <f t="shared" si="925"/>
        <v>#VALUE!</v>
      </c>
      <c r="AL2986">
        <f t="shared" si="926"/>
        <v>0.59561209872066945</v>
      </c>
      <c r="AM2986">
        <f t="shared" si="927"/>
        <v>0.58603781983121317</v>
      </c>
      <c r="AN2986">
        <f t="shared" si="928"/>
        <v>4.9599947811614031E-2</v>
      </c>
      <c r="AO2986">
        <f t="shared" si="929"/>
        <v>4.9990110724566023E-2</v>
      </c>
      <c r="AP2986">
        <f t="shared" si="930"/>
        <v>1</v>
      </c>
      <c r="AQ2986">
        <f t="shared" si="931"/>
        <v>1</v>
      </c>
      <c r="AR2986">
        <f t="shared" si="932"/>
        <v>0</v>
      </c>
      <c r="AS2986">
        <f t="shared" si="933"/>
        <v>1</v>
      </c>
      <c r="AT2986">
        <f t="shared" si="934"/>
        <v>1</v>
      </c>
      <c r="AU2986">
        <f t="shared" si="935"/>
        <v>0</v>
      </c>
      <c r="AV2986">
        <f t="shared" si="936"/>
        <v>1</v>
      </c>
      <c r="AW2986">
        <f t="shared" si="937"/>
        <v>0</v>
      </c>
      <c r="AX2986">
        <f t="shared" si="938"/>
        <v>0</v>
      </c>
      <c r="AY2986">
        <f t="shared" si="939"/>
        <v>5</v>
      </c>
    </row>
    <row r="2987" spans="1:51" x14ac:dyDescent="0.3">
      <c r="A2987" s="1" t="s">
        <v>2981</v>
      </c>
      <c r="B2987" s="2">
        <v>8839000</v>
      </c>
      <c r="C2987" s="3" t="s">
        <v>5335</v>
      </c>
      <c r="D2987" s="7">
        <v>4.84</v>
      </c>
      <c r="E2987" s="5">
        <v>359.14342992000002</v>
      </c>
      <c r="F2987" s="3" t="s">
        <v>4470</v>
      </c>
      <c r="G2987" s="3" t="s">
        <v>4471</v>
      </c>
      <c r="H2987" s="3" t="s">
        <v>4489</v>
      </c>
      <c r="I2987" s="3" t="s">
        <v>4489</v>
      </c>
      <c r="J2987" s="3" t="s">
        <v>4544</v>
      </c>
      <c r="K2987" s="6" t="s">
        <v>4474</v>
      </c>
      <c r="L2987" s="6" t="s">
        <v>4474</v>
      </c>
      <c r="M2987" s="6">
        <v>-138341</v>
      </c>
      <c r="N2987" s="6">
        <v>-122267</v>
      </c>
      <c r="O2987" s="6">
        <v>-138706</v>
      </c>
      <c r="P2987" s="6">
        <v>-122627</v>
      </c>
      <c r="Q2987" s="6">
        <v>-122679</v>
      </c>
      <c r="R2987" s="6">
        <v>-109626</v>
      </c>
      <c r="S2987" s="6">
        <v>-96543</v>
      </c>
      <c r="T2987" s="6">
        <v>-92271</v>
      </c>
      <c r="U2987" s="6" t="s">
        <v>4474</v>
      </c>
      <c r="V2987" s="6" t="s">
        <v>4474</v>
      </c>
      <c r="W2987" s="6">
        <v>230173</v>
      </c>
      <c r="X2987" s="6">
        <v>254557</v>
      </c>
      <c r="Y2987" s="6">
        <v>217994</v>
      </c>
      <c r="Z2987" s="6">
        <v>242187</v>
      </c>
      <c r="AA2987" s="6">
        <v>30700</v>
      </c>
      <c r="AB2987" s="6">
        <v>26535</v>
      </c>
      <c r="AC2987" s="6">
        <v>57247967</v>
      </c>
      <c r="AD2987" s="6">
        <v>57206059</v>
      </c>
      <c r="AF2987">
        <f t="shared" si="920"/>
        <v>-0.53298605831266044</v>
      </c>
      <c r="AG2987">
        <f t="shared" si="921"/>
        <v>-0.43065403819183917</v>
      </c>
      <c r="AH2987" t="e">
        <f t="shared" si="922"/>
        <v>#VALUE!</v>
      </c>
      <c r="AI2987" t="e">
        <f t="shared" si="923"/>
        <v>#VALUE!</v>
      </c>
      <c r="AJ2987">
        <f t="shared" si="924"/>
        <v>7.1007817589576545</v>
      </c>
      <c r="AK2987">
        <f t="shared" si="925"/>
        <v>9.1270774448841152</v>
      </c>
      <c r="AL2987" t="e">
        <f t="shared" si="926"/>
        <v>#VALUE!</v>
      </c>
      <c r="AM2987" t="e">
        <f t="shared" si="927"/>
        <v>#VALUE!</v>
      </c>
      <c r="AN2987" t="e">
        <f t="shared" si="928"/>
        <v>#VALUE!</v>
      </c>
      <c r="AO2987" t="e">
        <f t="shared" si="929"/>
        <v>#VALUE!</v>
      </c>
      <c r="AP2987">
        <f t="shared" si="930"/>
        <v>0</v>
      </c>
      <c r="AQ2987">
        <f t="shared" si="931"/>
        <v>0</v>
      </c>
      <c r="AR2987">
        <f t="shared" si="932"/>
        <v>0</v>
      </c>
      <c r="AS2987">
        <f t="shared" si="933"/>
        <v>1</v>
      </c>
      <c r="AT2987">
        <f t="shared" si="934"/>
        <v>0</v>
      </c>
      <c r="AU2987">
        <f t="shared" si="935"/>
        <v>0</v>
      </c>
      <c r="AV2987">
        <f t="shared" si="936"/>
        <v>0</v>
      </c>
      <c r="AW2987">
        <f t="shared" si="937"/>
        <v>0</v>
      </c>
      <c r="AX2987">
        <f t="shared" si="938"/>
        <v>0</v>
      </c>
      <c r="AY2987">
        <f t="shared" si="939"/>
        <v>1</v>
      </c>
    </row>
    <row r="2988" spans="1:51" x14ac:dyDescent="0.3">
      <c r="A2988" s="1" t="s">
        <v>2982</v>
      </c>
      <c r="B2988" s="2">
        <v>4025264</v>
      </c>
      <c r="C2988" s="3" t="s">
        <v>5337</v>
      </c>
      <c r="D2988" s="5">
        <v>31.71</v>
      </c>
      <c r="E2988" s="5">
        <v>3697.2749832899999</v>
      </c>
      <c r="F2988" s="3" t="s">
        <v>4583</v>
      </c>
      <c r="G2988" s="3" t="s">
        <v>4583</v>
      </c>
      <c r="H2988" s="3" t="s">
        <v>4584</v>
      </c>
      <c r="I2988" s="3" t="s">
        <v>4585</v>
      </c>
      <c r="J2988" s="3" t="s">
        <v>4625</v>
      </c>
      <c r="K2988" s="6">
        <v>6483400</v>
      </c>
      <c r="L2988" s="6">
        <v>6565300</v>
      </c>
      <c r="M2988" s="6">
        <v>906200</v>
      </c>
      <c r="N2988" s="6">
        <v>1060700</v>
      </c>
      <c r="O2988" s="6">
        <v>388800</v>
      </c>
      <c r="P2988" s="6">
        <v>542500</v>
      </c>
      <c r="Q2988" s="6">
        <v>143700</v>
      </c>
      <c r="R2988" s="6">
        <v>273400</v>
      </c>
      <c r="S2988" s="6">
        <v>778100</v>
      </c>
      <c r="T2988" s="6">
        <v>802900</v>
      </c>
      <c r="U2988" s="6">
        <v>2765600</v>
      </c>
      <c r="V2988" s="6">
        <v>2789100</v>
      </c>
      <c r="W2988" s="6">
        <v>7518300</v>
      </c>
      <c r="X2988" s="6">
        <v>7660600</v>
      </c>
      <c r="Y2988" s="6">
        <v>2001700</v>
      </c>
      <c r="Z2988" s="6">
        <v>2058300</v>
      </c>
      <c r="AA2988" s="6">
        <v>1429900</v>
      </c>
      <c r="AB2988" s="6">
        <v>1439300</v>
      </c>
      <c r="AC2988" s="6">
        <v>116596499</v>
      </c>
      <c r="AD2988" s="6">
        <v>117500000</v>
      </c>
      <c r="AF2988">
        <f t="shared" si="920"/>
        <v>1.9113363393320298E-2</v>
      </c>
      <c r="AG2988">
        <f t="shared" si="921"/>
        <v>3.5689110513536799E-2</v>
      </c>
      <c r="AH2988">
        <f t="shared" si="922"/>
        <v>0.36784911482649002</v>
      </c>
      <c r="AI2988">
        <f t="shared" si="923"/>
        <v>0.36408375323081743</v>
      </c>
      <c r="AJ2988">
        <f t="shared" si="924"/>
        <v>1.3998881040632212</v>
      </c>
      <c r="AK2988">
        <f t="shared" si="925"/>
        <v>1.4300701730007643</v>
      </c>
      <c r="AL2988">
        <f t="shared" si="926"/>
        <v>5.9968535027917449E-2</v>
      </c>
      <c r="AM2988">
        <f t="shared" si="927"/>
        <v>8.2631410598144786E-2</v>
      </c>
      <c r="AN2988">
        <f t="shared" si="928"/>
        <v>0.86234920128220471</v>
      </c>
      <c r="AO2988">
        <f t="shared" si="929"/>
        <v>0.8570216432133253</v>
      </c>
      <c r="AP2988">
        <f t="shared" si="930"/>
        <v>1</v>
      </c>
      <c r="AQ2988">
        <f t="shared" si="931"/>
        <v>1</v>
      </c>
      <c r="AR2988">
        <f t="shared" si="932"/>
        <v>0</v>
      </c>
      <c r="AS2988">
        <f t="shared" si="933"/>
        <v>1</v>
      </c>
      <c r="AT2988">
        <f t="shared" si="934"/>
        <v>0</v>
      </c>
      <c r="AU2988">
        <f t="shared" si="935"/>
        <v>0</v>
      </c>
      <c r="AV2988">
        <f t="shared" si="936"/>
        <v>0</v>
      </c>
      <c r="AW2988">
        <f t="shared" si="937"/>
        <v>1</v>
      </c>
      <c r="AX2988">
        <f t="shared" si="938"/>
        <v>1</v>
      </c>
      <c r="AY2988">
        <f t="shared" si="939"/>
        <v>5</v>
      </c>
    </row>
    <row r="2989" spans="1:51" x14ac:dyDescent="0.3">
      <c r="A2989" s="1" t="s">
        <v>2983</v>
      </c>
      <c r="B2989" s="2">
        <v>4973179</v>
      </c>
      <c r="C2989" s="3" t="s">
        <v>5338</v>
      </c>
      <c r="D2989" s="5">
        <v>101.25</v>
      </c>
      <c r="E2989" s="5">
        <v>6203.8912499999997</v>
      </c>
      <c r="F2989" s="3" t="s">
        <v>4475</v>
      </c>
      <c r="G2989" s="3" t="s">
        <v>4476</v>
      </c>
      <c r="H2989" s="3" t="s">
        <v>4637</v>
      </c>
      <c r="I2989" s="3" t="s">
        <v>4637</v>
      </c>
      <c r="J2989" s="3" t="s">
        <v>4951</v>
      </c>
      <c r="K2989" s="6">
        <v>2253570</v>
      </c>
      <c r="L2989" s="6">
        <v>2216192</v>
      </c>
      <c r="M2989" s="6">
        <v>300503</v>
      </c>
      <c r="N2989" s="6">
        <v>292379</v>
      </c>
      <c r="O2989" s="6">
        <v>259432</v>
      </c>
      <c r="P2989" s="6">
        <v>253979</v>
      </c>
      <c r="Q2989" s="6">
        <v>207683</v>
      </c>
      <c r="R2989" s="6">
        <v>203602</v>
      </c>
      <c r="S2989" s="6">
        <v>223330</v>
      </c>
      <c r="T2989" s="6">
        <v>228791</v>
      </c>
      <c r="U2989" s="6" t="s">
        <v>4474</v>
      </c>
      <c r="V2989" s="6" t="s">
        <v>4474</v>
      </c>
      <c r="W2989" s="6">
        <v>2470842</v>
      </c>
      <c r="X2989" s="6">
        <v>2374293</v>
      </c>
      <c r="Y2989" s="6">
        <v>923787</v>
      </c>
      <c r="Z2989" s="6">
        <v>895430</v>
      </c>
      <c r="AA2989" s="6">
        <v>317107</v>
      </c>
      <c r="AB2989" s="6">
        <v>297841</v>
      </c>
      <c r="AC2989" s="6">
        <v>61273000</v>
      </c>
      <c r="AD2989" s="6">
        <v>61391000</v>
      </c>
      <c r="AF2989">
        <f t="shared" si="920"/>
        <v>8.4053533168045549E-2</v>
      </c>
      <c r="AG2989">
        <f t="shared" si="921"/>
        <v>8.5752685115105851E-2</v>
      </c>
      <c r="AH2989" t="e">
        <f t="shared" si="922"/>
        <v>#VALUE!</v>
      </c>
      <c r="AI2989" t="e">
        <f t="shared" si="923"/>
        <v>#VALUE!</v>
      </c>
      <c r="AJ2989">
        <f t="shared" si="924"/>
        <v>2.9131712639582221</v>
      </c>
      <c r="AK2989">
        <f t="shared" si="925"/>
        <v>3.0064027450888227</v>
      </c>
      <c r="AL2989">
        <f t="shared" si="926"/>
        <v>0.11512045332516851</v>
      </c>
      <c r="AM2989">
        <f t="shared" si="927"/>
        <v>0.11460153271918679</v>
      </c>
      <c r="AN2989">
        <f t="shared" si="928"/>
        <v>0.91206560354729282</v>
      </c>
      <c r="AO2989">
        <f t="shared" si="929"/>
        <v>0.93341133550071542</v>
      </c>
      <c r="AP2989">
        <f t="shared" si="930"/>
        <v>1</v>
      </c>
      <c r="AQ2989">
        <f t="shared" si="931"/>
        <v>1</v>
      </c>
      <c r="AR2989">
        <f t="shared" si="932"/>
        <v>0</v>
      </c>
      <c r="AS2989">
        <f t="shared" si="933"/>
        <v>1</v>
      </c>
      <c r="AT2989">
        <f t="shared" si="934"/>
        <v>0</v>
      </c>
      <c r="AU2989">
        <f t="shared" si="935"/>
        <v>0</v>
      </c>
      <c r="AV2989">
        <f t="shared" si="936"/>
        <v>1</v>
      </c>
      <c r="AW2989">
        <f t="shared" si="937"/>
        <v>0</v>
      </c>
      <c r="AX2989">
        <f t="shared" si="938"/>
        <v>1</v>
      </c>
      <c r="AY2989">
        <f t="shared" si="939"/>
        <v>5</v>
      </c>
    </row>
    <row r="2990" spans="1:51" x14ac:dyDescent="0.3">
      <c r="A2990" s="1" t="s">
        <v>2984</v>
      </c>
      <c r="B2990" s="2">
        <v>5218729</v>
      </c>
      <c r="C2990" s="3" t="s">
        <v>5337</v>
      </c>
      <c r="D2990" s="5">
        <v>7.21</v>
      </c>
      <c r="E2990" s="5">
        <v>1180.0587460900001</v>
      </c>
      <c r="F2990" s="3" t="s">
        <v>4500</v>
      </c>
      <c r="G2990" s="3" t="s">
        <v>4501</v>
      </c>
      <c r="H2990" s="3" t="s">
        <v>4502</v>
      </c>
      <c r="I2990" s="3" t="s">
        <v>4538</v>
      </c>
      <c r="J2990" s="3" t="s">
        <v>4504</v>
      </c>
      <c r="K2990" s="6">
        <v>271872</v>
      </c>
      <c r="L2990" s="6">
        <v>257813</v>
      </c>
      <c r="M2990" s="6">
        <v>-22766</v>
      </c>
      <c r="N2990" s="6">
        <v>-27364</v>
      </c>
      <c r="O2990" s="6">
        <v>-30252</v>
      </c>
      <c r="P2990" s="6">
        <v>-33880</v>
      </c>
      <c r="Q2990" s="6">
        <v>-16008</v>
      </c>
      <c r="R2990" s="6">
        <v>-24132</v>
      </c>
      <c r="S2990" s="6">
        <v>36204</v>
      </c>
      <c r="T2990" s="6">
        <v>8324</v>
      </c>
      <c r="U2990" s="6" t="s">
        <v>4474</v>
      </c>
      <c r="V2990" s="6" t="s">
        <v>4474</v>
      </c>
      <c r="W2990" s="6">
        <v>733325</v>
      </c>
      <c r="X2990" s="6">
        <v>740181</v>
      </c>
      <c r="Y2990" s="6">
        <v>425133</v>
      </c>
      <c r="Z2990" s="6">
        <v>447161</v>
      </c>
      <c r="AA2990" s="6">
        <v>54073</v>
      </c>
      <c r="AB2990" s="6">
        <v>68735</v>
      </c>
      <c r="AC2990" s="6">
        <v>163269276</v>
      </c>
      <c r="AD2990" s="6">
        <v>162033803</v>
      </c>
      <c r="AF2990">
        <f t="shared" si="920"/>
        <v>-2.1829338969761022E-2</v>
      </c>
      <c r="AG2990">
        <f t="shared" si="921"/>
        <v>-3.2602836333275237E-2</v>
      </c>
      <c r="AH2990" t="e">
        <f t="shared" si="922"/>
        <v>#VALUE!</v>
      </c>
      <c r="AI2990" t="e">
        <f t="shared" si="923"/>
        <v>#VALUE!</v>
      </c>
      <c r="AJ2990">
        <f t="shared" si="924"/>
        <v>7.8622047972185749</v>
      </c>
      <c r="AK2990">
        <f t="shared" si="925"/>
        <v>6.5055793991416309</v>
      </c>
      <c r="AL2990">
        <f t="shared" si="926"/>
        <v>-0.11127295197740113</v>
      </c>
      <c r="AM2990">
        <f t="shared" si="927"/>
        <v>-0.13141307847160538</v>
      </c>
      <c r="AN2990">
        <f t="shared" si="928"/>
        <v>0.37073875839498177</v>
      </c>
      <c r="AO2990">
        <f t="shared" si="929"/>
        <v>0.34831075101900749</v>
      </c>
      <c r="AP2990">
        <f t="shared" si="930"/>
        <v>0</v>
      </c>
      <c r="AQ2990">
        <f t="shared" si="931"/>
        <v>1</v>
      </c>
      <c r="AR2990">
        <f t="shared" si="932"/>
        <v>1</v>
      </c>
      <c r="AS2990">
        <f t="shared" si="933"/>
        <v>1</v>
      </c>
      <c r="AT2990">
        <f t="shared" si="934"/>
        <v>0</v>
      </c>
      <c r="AU2990">
        <f t="shared" si="935"/>
        <v>1</v>
      </c>
      <c r="AV2990">
        <f t="shared" si="936"/>
        <v>1</v>
      </c>
      <c r="AW2990">
        <f t="shared" si="937"/>
        <v>1</v>
      </c>
      <c r="AX2990">
        <f t="shared" si="938"/>
        <v>0</v>
      </c>
      <c r="AY2990">
        <f t="shared" si="939"/>
        <v>6</v>
      </c>
    </row>
    <row r="2991" spans="1:51" x14ac:dyDescent="0.3">
      <c r="A2991" s="1" t="s">
        <v>2985</v>
      </c>
      <c r="B2991" s="2">
        <v>4007800</v>
      </c>
      <c r="C2991" s="3" t="s">
        <v>5335</v>
      </c>
      <c r="D2991" s="5">
        <v>32.5</v>
      </c>
      <c r="E2991" s="5">
        <v>361.807615</v>
      </c>
      <c r="F2991" s="3" t="s">
        <v>4583</v>
      </c>
      <c r="G2991" s="3" t="s">
        <v>4583</v>
      </c>
      <c r="H2991" s="3" t="s">
        <v>4602</v>
      </c>
      <c r="I2991" s="3" t="s">
        <v>4635</v>
      </c>
      <c r="J2991" s="3" t="s">
        <v>4636</v>
      </c>
      <c r="K2991" s="6">
        <v>2012296</v>
      </c>
      <c r="L2991" s="6">
        <v>2068711</v>
      </c>
      <c r="M2991" s="6">
        <v>85027</v>
      </c>
      <c r="N2991" s="6">
        <v>97104</v>
      </c>
      <c r="O2991" s="6">
        <v>55648</v>
      </c>
      <c r="P2991" s="6">
        <v>68724</v>
      </c>
      <c r="Q2991" s="6">
        <v>26499</v>
      </c>
      <c r="R2991" s="6">
        <v>35995</v>
      </c>
      <c r="S2991" s="6">
        <v>73274</v>
      </c>
      <c r="T2991" s="6">
        <v>90451</v>
      </c>
      <c r="U2991" s="6">
        <v>197276</v>
      </c>
      <c r="V2991" s="6">
        <v>209186</v>
      </c>
      <c r="W2991" s="6">
        <v>1012011</v>
      </c>
      <c r="X2991" s="6">
        <v>1006296</v>
      </c>
      <c r="Y2991" s="6">
        <v>622408</v>
      </c>
      <c r="Z2991" s="6">
        <v>623090</v>
      </c>
      <c r="AA2991" s="6">
        <v>176948</v>
      </c>
      <c r="AB2991" s="6">
        <v>165315</v>
      </c>
      <c r="AC2991" s="6">
        <v>11132542</v>
      </c>
      <c r="AD2991" s="6">
        <v>11132542</v>
      </c>
      <c r="AF2991">
        <f t="shared" si="920"/>
        <v>2.6184497994587014E-2</v>
      </c>
      <c r="AG2991">
        <f t="shared" si="921"/>
        <v>3.5769793380874014E-2</v>
      </c>
      <c r="AH2991">
        <f t="shared" si="922"/>
        <v>0.19493464003849761</v>
      </c>
      <c r="AI2991">
        <f t="shared" si="923"/>
        <v>0.20787720511658597</v>
      </c>
      <c r="AJ2991">
        <f t="shared" si="924"/>
        <v>3.517462757420259</v>
      </c>
      <c r="AK2991">
        <f t="shared" si="925"/>
        <v>3.7691074615128692</v>
      </c>
      <c r="AL2991">
        <f t="shared" si="926"/>
        <v>2.7653983310606391E-2</v>
      </c>
      <c r="AM2991">
        <f t="shared" si="927"/>
        <v>3.3220686698141981E-2</v>
      </c>
      <c r="AN2991">
        <f t="shared" si="928"/>
        <v>1.9884131694220715</v>
      </c>
      <c r="AO2991">
        <f t="shared" si="929"/>
        <v>2.0557678853935619</v>
      </c>
      <c r="AP2991">
        <f t="shared" si="930"/>
        <v>1</v>
      </c>
      <c r="AQ2991">
        <f t="shared" si="931"/>
        <v>1</v>
      </c>
      <c r="AR2991">
        <f t="shared" si="932"/>
        <v>0</v>
      </c>
      <c r="AS2991">
        <f t="shared" si="933"/>
        <v>1</v>
      </c>
      <c r="AT2991">
        <f t="shared" si="934"/>
        <v>1</v>
      </c>
      <c r="AU2991">
        <f t="shared" si="935"/>
        <v>0</v>
      </c>
      <c r="AV2991">
        <f t="shared" si="936"/>
        <v>0</v>
      </c>
      <c r="AW2991">
        <f t="shared" si="937"/>
        <v>0</v>
      </c>
      <c r="AX2991">
        <f t="shared" si="938"/>
        <v>0</v>
      </c>
      <c r="AY2991">
        <f t="shared" si="939"/>
        <v>4</v>
      </c>
    </row>
    <row r="2992" spans="1:51" x14ac:dyDescent="0.3">
      <c r="A2992" s="1" t="s">
        <v>2986</v>
      </c>
      <c r="B2992" s="2">
        <v>4993045</v>
      </c>
      <c r="C2992" s="3" t="s">
        <v>5338</v>
      </c>
      <c r="D2992" s="5">
        <v>40.07</v>
      </c>
      <c r="E2992" s="5">
        <v>404.47948253999999</v>
      </c>
      <c r="F2992" s="3" t="s">
        <v>4485</v>
      </c>
      <c r="G2992" s="3" t="s">
        <v>4486</v>
      </c>
      <c r="H2992" s="3" t="s">
        <v>4598</v>
      </c>
      <c r="I2992" s="3" t="s">
        <v>4615</v>
      </c>
      <c r="J2992" s="3" t="s">
        <v>5210</v>
      </c>
      <c r="K2992" s="6">
        <v>102863</v>
      </c>
      <c r="L2992" s="6">
        <v>105479</v>
      </c>
      <c r="M2992" s="6">
        <v>23105</v>
      </c>
      <c r="N2992" s="6">
        <v>24459</v>
      </c>
      <c r="O2992" s="6">
        <v>21922</v>
      </c>
      <c r="P2992" s="6">
        <v>23313</v>
      </c>
      <c r="Q2992" s="6">
        <v>18125</v>
      </c>
      <c r="R2992" s="6">
        <v>19103</v>
      </c>
      <c r="S2992" s="6">
        <v>23023</v>
      </c>
      <c r="T2992" s="6">
        <v>21072</v>
      </c>
      <c r="U2992" s="6" t="s">
        <v>4474</v>
      </c>
      <c r="V2992" s="6" t="s">
        <v>4474</v>
      </c>
      <c r="W2992" s="6">
        <v>102870</v>
      </c>
      <c r="X2992" s="6">
        <v>99623</v>
      </c>
      <c r="Y2992" s="6">
        <v>80913</v>
      </c>
      <c r="Z2992" s="6">
        <v>76481</v>
      </c>
      <c r="AA2992" s="6">
        <v>15021</v>
      </c>
      <c r="AB2992" s="6">
        <v>13435</v>
      </c>
      <c r="AC2992" s="6">
        <v>10094322</v>
      </c>
      <c r="AD2992" s="6">
        <v>10094322</v>
      </c>
      <c r="AF2992">
        <f t="shared" si="920"/>
        <v>0.17619325362107513</v>
      </c>
      <c r="AG2992">
        <f t="shared" si="921"/>
        <v>0.19175290846491272</v>
      </c>
      <c r="AH2992" t="e">
        <f t="shared" si="922"/>
        <v>#VALUE!</v>
      </c>
      <c r="AI2992" t="e">
        <f t="shared" si="923"/>
        <v>#VALUE!</v>
      </c>
      <c r="AJ2992">
        <f t="shared" si="924"/>
        <v>5.3866586778510088</v>
      </c>
      <c r="AK2992">
        <f t="shared" si="925"/>
        <v>5.6926684034238928</v>
      </c>
      <c r="AL2992">
        <f t="shared" si="926"/>
        <v>0.21311841964554795</v>
      </c>
      <c r="AM2992">
        <f t="shared" si="927"/>
        <v>0.22102029787919869</v>
      </c>
      <c r="AN2992">
        <f t="shared" si="928"/>
        <v>0.99993195295032566</v>
      </c>
      <c r="AO2992">
        <f t="shared" si="929"/>
        <v>1.0587816066570972</v>
      </c>
      <c r="AP2992">
        <f t="shared" si="930"/>
        <v>1</v>
      </c>
      <c r="AQ2992">
        <f t="shared" si="931"/>
        <v>1</v>
      </c>
      <c r="AR2992">
        <f t="shared" si="932"/>
        <v>0</v>
      </c>
      <c r="AS2992">
        <f t="shared" si="933"/>
        <v>1</v>
      </c>
      <c r="AT2992">
        <f t="shared" si="934"/>
        <v>0</v>
      </c>
      <c r="AU2992">
        <f t="shared" si="935"/>
        <v>0</v>
      </c>
      <c r="AV2992">
        <f t="shared" si="936"/>
        <v>0</v>
      </c>
      <c r="AW2992">
        <f t="shared" si="937"/>
        <v>0</v>
      </c>
      <c r="AX2992">
        <f t="shared" si="938"/>
        <v>0</v>
      </c>
      <c r="AY2992">
        <f t="shared" si="939"/>
        <v>3</v>
      </c>
    </row>
    <row r="2993" spans="1:51" x14ac:dyDescent="0.3">
      <c r="A2993" s="1" t="s">
        <v>2987</v>
      </c>
      <c r="B2993" s="2">
        <v>103065</v>
      </c>
      <c r="C2993" s="3" t="s">
        <v>5337</v>
      </c>
      <c r="D2993" s="5">
        <v>37.17</v>
      </c>
      <c r="E2993" s="5">
        <v>10033.978236659999</v>
      </c>
      <c r="F2993" s="3" t="s">
        <v>4525</v>
      </c>
      <c r="G2993" s="3" t="s">
        <v>4526</v>
      </c>
      <c r="H2993" s="3" t="s">
        <v>4634</v>
      </c>
      <c r="I2993" s="3" t="s">
        <v>4634</v>
      </c>
      <c r="J2993" s="3" t="s">
        <v>4528</v>
      </c>
      <c r="K2993" s="6">
        <v>1038364</v>
      </c>
      <c r="L2993" s="6">
        <v>1000102</v>
      </c>
      <c r="M2993" s="6">
        <v>897516</v>
      </c>
      <c r="N2993" s="6">
        <v>882593</v>
      </c>
      <c r="O2993" s="6">
        <v>595806</v>
      </c>
      <c r="P2993" s="6">
        <v>577330</v>
      </c>
      <c r="Q2993" s="6">
        <v>357861</v>
      </c>
      <c r="R2993" s="6">
        <v>336855</v>
      </c>
      <c r="S2993" s="6">
        <v>685442</v>
      </c>
      <c r="T2993" s="6">
        <v>671577</v>
      </c>
      <c r="U2993" s="6">
        <v>4858202</v>
      </c>
      <c r="V2993" s="6">
        <v>4260604</v>
      </c>
      <c r="W2993" s="6">
        <v>9571871</v>
      </c>
      <c r="X2993" s="6">
        <v>8848546</v>
      </c>
      <c r="Y2993" s="6" t="s">
        <v>4474</v>
      </c>
      <c r="Z2993" s="6" t="s">
        <v>4474</v>
      </c>
      <c r="AA2993" s="6" t="s">
        <v>4474</v>
      </c>
      <c r="AB2993" s="6" t="s">
        <v>4474</v>
      </c>
      <c r="AC2993" s="6">
        <v>268231107</v>
      </c>
      <c r="AD2993" s="6">
        <v>254022957</v>
      </c>
      <c r="AF2993">
        <f t="shared" si="920"/>
        <v>3.7386734526614493E-2</v>
      </c>
      <c r="AG2993">
        <f t="shared" si="921"/>
        <v>3.8068966358992769E-2</v>
      </c>
      <c r="AH2993">
        <f t="shared" si="922"/>
        <v>0.50754988235842291</v>
      </c>
      <c r="AI2993">
        <f t="shared" si="923"/>
        <v>0.48150328878891513</v>
      </c>
      <c r="AJ2993" t="e">
        <f t="shared" si="924"/>
        <v>#VALUE!</v>
      </c>
      <c r="AK2993" t="e">
        <f t="shared" si="925"/>
        <v>#VALUE!</v>
      </c>
      <c r="AL2993">
        <f t="shared" si="926"/>
        <v>0.57379300515040965</v>
      </c>
      <c r="AM2993">
        <f t="shared" si="927"/>
        <v>0.5772711183459287</v>
      </c>
      <c r="AN2993">
        <f t="shared" si="928"/>
        <v>0.10848077664230954</v>
      </c>
      <c r="AO2993">
        <f t="shared" si="929"/>
        <v>0.11302444492010326</v>
      </c>
      <c r="AP2993">
        <f t="shared" si="930"/>
        <v>1</v>
      </c>
      <c r="AQ2993">
        <f t="shared" si="931"/>
        <v>1</v>
      </c>
      <c r="AR2993">
        <f t="shared" si="932"/>
        <v>0</v>
      </c>
      <c r="AS2993">
        <f t="shared" si="933"/>
        <v>1</v>
      </c>
      <c r="AT2993">
        <f t="shared" si="934"/>
        <v>0</v>
      </c>
      <c r="AU2993">
        <f t="shared" si="935"/>
        <v>0</v>
      </c>
      <c r="AV2993">
        <f t="shared" si="936"/>
        <v>0</v>
      </c>
      <c r="AW2993">
        <f t="shared" si="937"/>
        <v>0</v>
      </c>
      <c r="AX2993">
        <f t="shared" si="938"/>
        <v>0</v>
      </c>
      <c r="AY2993">
        <f t="shared" si="939"/>
        <v>3</v>
      </c>
    </row>
    <row r="2994" spans="1:51" x14ac:dyDescent="0.3">
      <c r="A2994" s="1" t="s">
        <v>2988</v>
      </c>
      <c r="B2994" s="2">
        <v>4311074</v>
      </c>
      <c r="C2994" s="3" t="s">
        <v>5338</v>
      </c>
      <c r="D2994" s="5">
        <v>8.7899999999999991</v>
      </c>
      <c r="E2994" s="5">
        <v>509.3783904</v>
      </c>
      <c r="F2994" s="3" t="s">
        <v>4470</v>
      </c>
      <c r="G2994" s="3" t="s">
        <v>4471</v>
      </c>
      <c r="H2994" s="3" t="s">
        <v>4673</v>
      </c>
      <c r="I2994" s="3" t="s">
        <v>4673</v>
      </c>
      <c r="J2994" s="3" t="s">
        <v>4544</v>
      </c>
      <c r="K2994" s="6" t="s">
        <v>4474</v>
      </c>
      <c r="L2994" s="6" t="s">
        <v>4474</v>
      </c>
      <c r="M2994" s="6">
        <v>-172509</v>
      </c>
      <c r="N2994" s="6">
        <v>-185295</v>
      </c>
      <c r="O2994" s="6">
        <v>-173363</v>
      </c>
      <c r="P2994" s="6">
        <v>-186109</v>
      </c>
      <c r="Q2994" s="6">
        <v>-134525</v>
      </c>
      <c r="R2994" s="6">
        <v>-140043</v>
      </c>
      <c r="S2994" s="6">
        <v>-154648</v>
      </c>
      <c r="T2994" s="6">
        <v>-155237</v>
      </c>
      <c r="U2994" s="6">
        <v>394548</v>
      </c>
      <c r="V2994" s="6">
        <v>403717</v>
      </c>
      <c r="W2994" s="6">
        <v>313335</v>
      </c>
      <c r="X2994" s="6">
        <v>356314</v>
      </c>
      <c r="Y2994" s="6">
        <v>164921</v>
      </c>
      <c r="Z2994" s="6">
        <v>202930</v>
      </c>
      <c r="AA2994" s="6">
        <v>55623</v>
      </c>
      <c r="AB2994" s="6">
        <v>59475</v>
      </c>
      <c r="AC2994" s="6">
        <v>57949760</v>
      </c>
      <c r="AD2994" s="6">
        <v>57944159</v>
      </c>
      <c r="AF2994">
        <f t="shared" si="920"/>
        <v>-0.42933282269775158</v>
      </c>
      <c r="AG2994">
        <f t="shared" si="921"/>
        <v>-0.39303254994190517</v>
      </c>
      <c r="AH2994">
        <f t="shared" si="922"/>
        <v>1.2591890468667719</v>
      </c>
      <c r="AI2994">
        <f t="shared" si="923"/>
        <v>1.1330371526238094</v>
      </c>
      <c r="AJ2994">
        <f t="shared" si="924"/>
        <v>2.964978516081477</v>
      </c>
      <c r="AK2994">
        <f t="shared" si="925"/>
        <v>3.4120218579234973</v>
      </c>
      <c r="AL2994" t="e">
        <f t="shared" si="926"/>
        <v>#VALUE!</v>
      </c>
      <c r="AM2994" t="e">
        <f t="shared" si="927"/>
        <v>#VALUE!</v>
      </c>
      <c r="AN2994" t="e">
        <f t="shared" si="928"/>
        <v>#VALUE!</v>
      </c>
      <c r="AO2994" t="e">
        <f t="shared" si="929"/>
        <v>#VALUE!</v>
      </c>
      <c r="AP2994">
        <f t="shared" si="930"/>
        <v>0</v>
      </c>
      <c r="AQ2994">
        <f t="shared" si="931"/>
        <v>0</v>
      </c>
      <c r="AR2994">
        <f t="shared" si="932"/>
        <v>0</v>
      </c>
      <c r="AS2994">
        <f t="shared" si="933"/>
        <v>0</v>
      </c>
      <c r="AT2994">
        <f t="shared" si="934"/>
        <v>0</v>
      </c>
      <c r="AU2994">
        <f t="shared" si="935"/>
        <v>0</v>
      </c>
      <c r="AV2994">
        <f t="shared" si="936"/>
        <v>0</v>
      </c>
      <c r="AW2994">
        <f t="shared" si="937"/>
        <v>0</v>
      </c>
      <c r="AX2994">
        <f t="shared" si="938"/>
        <v>0</v>
      </c>
      <c r="AY2994">
        <f t="shared" si="939"/>
        <v>0</v>
      </c>
    </row>
    <row r="2995" spans="1:51" x14ac:dyDescent="0.3">
      <c r="A2995" s="1" t="s">
        <v>2989</v>
      </c>
      <c r="B2995" s="2">
        <v>4810361</v>
      </c>
      <c r="C2995" s="3" t="s">
        <v>5335</v>
      </c>
      <c r="D2995" s="5">
        <v>42.32</v>
      </c>
      <c r="E2995" s="5">
        <v>1960.1280340000001</v>
      </c>
      <c r="F2995" s="3" t="s">
        <v>4470</v>
      </c>
      <c r="G2995" s="3" t="s">
        <v>4512</v>
      </c>
      <c r="H2995" s="3" t="s">
        <v>4513</v>
      </c>
      <c r="I2995" s="3" t="s">
        <v>4514</v>
      </c>
      <c r="J2995" s="3" t="s">
        <v>4473</v>
      </c>
      <c r="K2995" s="6">
        <v>1064206</v>
      </c>
      <c r="L2995" s="6">
        <v>1080449</v>
      </c>
      <c r="M2995" s="6">
        <v>26516</v>
      </c>
      <c r="N2995" s="6">
        <v>22729</v>
      </c>
      <c r="O2995" s="6">
        <v>-31573</v>
      </c>
      <c r="P2995" s="6">
        <v>-35626</v>
      </c>
      <c r="Q2995" s="6">
        <v>-17686</v>
      </c>
      <c r="R2995" s="6">
        <v>-20763</v>
      </c>
      <c r="S2995" s="6">
        <v>169821</v>
      </c>
      <c r="T2995" s="6">
        <v>204074</v>
      </c>
      <c r="U2995" s="6" t="s">
        <v>4474</v>
      </c>
      <c r="V2995" s="6">
        <v>571217</v>
      </c>
      <c r="W2995" s="6">
        <v>2303588</v>
      </c>
      <c r="X2995" s="6">
        <v>2291657</v>
      </c>
      <c r="Y2995" s="6">
        <v>1011262</v>
      </c>
      <c r="Z2995" s="6">
        <v>995668</v>
      </c>
      <c r="AA2995" s="6">
        <v>961517</v>
      </c>
      <c r="AB2995" s="6">
        <v>407122</v>
      </c>
      <c r="AC2995" s="6">
        <v>46313000</v>
      </c>
      <c r="AD2995" s="6">
        <v>45994000</v>
      </c>
      <c r="AF2995">
        <f t="shared" si="920"/>
        <v>-7.6775881798307683E-3</v>
      </c>
      <c r="AG2995">
        <f t="shared" si="921"/>
        <v>-9.0602563996269956E-3</v>
      </c>
      <c r="AH2995" t="e">
        <f t="shared" si="922"/>
        <v>#VALUE!</v>
      </c>
      <c r="AI2995">
        <f t="shared" si="923"/>
        <v>0.2492593786941065</v>
      </c>
      <c r="AJ2995">
        <f t="shared" si="924"/>
        <v>1.0517359547465099</v>
      </c>
      <c r="AK2995">
        <f t="shared" si="925"/>
        <v>2.4456256355588741</v>
      </c>
      <c r="AL2995">
        <f t="shared" si="926"/>
        <v>-2.9668128163156383E-2</v>
      </c>
      <c r="AM2995">
        <f t="shared" si="927"/>
        <v>-3.2973328680946531E-2</v>
      </c>
      <c r="AN2995">
        <f t="shared" si="928"/>
        <v>0.46197757585123728</v>
      </c>
      <c r="AO2995">
        <f t="shared" si="929"/>
        <v>0.4714706432943499</v>
      </c>
      <c r="AP2995">
        <f t="shared" si="930"/>
        <v>0</v>
      </c>
      <c r="AQ2995">
        <f t="shared" si="931"/>
        <v>1</v>
      </c>
      <c r="AR2995">
        <f t="shared" si="932"/>
        <v>1</v>
      </c>
      <c r="AS2995">
        <f t="shared" si="933"/>
        <v>1</v>
      </c>
      <c r="AT2995">
        <f t="shared" si="934"/>
        <v>0</v>
      </c>
      <c r="AU2995">
        <f t="shared" si="935"/>
        <v>0</v>
      </c>
      <c r="AV2995">
        <f t="shared" si="936"/>
        <v>1</v>
      </c>
      <c r="AW2995">
        <f t="shared" si="937"/>
        <v>0</v>
      </c>
      <c r="AX2995">
        <f t="shared" si="938"/>
        <v>0</v>
      </c>
      <c r="AY2995">
        <f t="shared" si="939"/>
        <v>4</v>
      </c>
    </row>
    <row r="2996" spans="1:51" x14ac:dyDescent="0.3">
      <c r="A2996" s="1" t="s">
        <v>2990</v>
      </c>
      <c r="B2996" s="2">
        <v>4070013</v>
      </c>
      <c r="C2996" s="3" t="s">
        <v>5337</v>
      </c>
      <c r="D2996" s="5">
        <v>83.16</v>
      </c>
      <c r="E2996" s="5">
        <v>16333.5466602</v>
      </c>
      <c r="F2996" s="3" t="s">
        <v>4665</v>
      </c>
      <c r="G2996" s="3" t="s">
        <v>4666</v>
      </c>
      <c r="H2996" s="3" t="s">
        <v>4679</v>
      </c>
      <c r="I2996" s="3" t="s">
        <v>4851</v>
      </c>
      <c r="J2996" s="3" t="s">
        <v>4966</v>
      </c>
      <c r="K2996" s="6">
        <v>15427800</v>
      </c>
      <c r="L2996" s="6">
        <v>15123300</v>
      </c>
      <c r="M2996" s="6">
        <v>2420600</v>
      </c>
      <c r="N2996" s="6">
        <v>2491500</v>
      </c>
      <c r="O2996" s="6">
        <v>2185500</v>
      </c>
      <c r="P2996" s="6">
        <v>2265400</v>
      </c>
      <c r="Q2996" s="6">
        <v>1552900</v>
      </c>
      <c r="R2996" s="6">
        <v>1531300</v>
      </c>
      <c r="S2996" s="6">
        <v>1609500</v>
      </c>
      <c r="T2996" s="6">
        <v>1446300</v>
      </c>
      <c r="U2996" s="6">
        <v>6180100</v>
      </c>
      <c r="V2996" s="6">
        <v>5489400</v>
      </c>
      <c r="W2996" s="6">
        <v>28796600</v>
      </c>
      <c r="X2996" s="6">
        <v>27324200</v>
      </c>
      <c r="Y2996" s="6">
        <v>15109500</v>
      </c>
      <c r="Z2996" s="6">
        <v>13972400</v>
      </c>
      <c r="AA2996" s="6">
        <v>15365700</v>
      </c>
      <c r="AB2996" s="6">
        <v>14957100</v>
      </c>
      <c r="AC2996" s="6">
        <v>195093092</v>
      </c>
      <c r="AD2996" s="6">
        <v>195648843</v>
      </c>
      <c r="AF2996">
        <f t="shared" si="920"/>
        <v>5.3926505212420914E-2</v>
      </c>
      <c r="AG2996">
        <f t="shared" si="921"/>
        <v>5.6041896926533989E-2</v>
      </c>
      <c r="AH2996">
        <f t="shared" si="922"/>
        <v>0.21461214171117424</v>
      </c>
      <c r="AI2996">
        <f t="shared" si="923"/>
        <v>0.20089883692843707</v>
      </c>
      <c r="AJ2996">
        <f t="shared" si="924"/>
        <v>0.98332649993166599</v>
      </c>
      <c r="AK2996">
        <f t="shared" si="925"/>
        <v>0.93416504536307177</v>
      </c>
      <c r="AL2996">
        <f t="shared" si="926"/>
        <v>0.14165986077081633</v>
      </c>
      <c r="AM2996">
        <f t="shared" si="927"/>
        <v>0.1497953488987192</v>
      </c>
      <c r="AN2996">
        <f t="shared" si="928"/>
        <v>0.53575074835223602</v>
      </c>
      <c r="AO2996">
        <f t="shared" si="929"/>
        <v>0.55347640553062849</v>
      </c>
      <c r="AP2996">
        <f t="shared" si="930"/>
        <v>1</v>
      </c>
      <c r="AQ2996">
        <f t="shared" si="931"/>
        <v>1</v>
      </c>
      <c r="AR2996">
        <f t="shared" si="932"/>
        <v>0</v>
      </c>
      <c r="AS2996">
        <f t="shared" si="933"/>
        <v>1</v>
      </c>
      <c r="AT2996">
        <f t="shared" si="934"/>
        <v>0</v>
      </c>
      <c r="AU2996">
        <f t="shared" si="935"/>
        <v>1</v>
      </c>
      <c r="AV2996">
        <f t="shared" si="936"/>
        <v>0</v>
      </c>
      <c r="AW2996">
        <f t="shared" si="937"/>
        <v>0</v>
      </c>
      <c r="AX2996">
        <f t="shared" si="938"/>
        <v>1</v>
      </c>
      <c r="AY2996">
        <f t="shared" si="939"/>
        <v>5</v>
      </c>
    </row>
    <row r="2997" spans="1:51" x14ac:dyDescent="0.3">
      <c r="A2997" s="1" t="s">
        <v>2991</v>
      </c>
      <c r="B2997" s="2">
        <v>29657689</v>
      </c>
      <c r="C2997" s="3" t="s">
        <v>5337</v>
      </c>
      <c r="D2997" s="5">
        <v>55.38</v>
      </c>
      <c r="E2997" s="5">
        <v>17728.261549440002</v>
      </c>
      <c r="F2997" s="3" t="s">
        <v>4475</v>
      </c>
      <c r="G2997" s="3" t="s">
        <v>4548</v>
      </c>
      <c r="H2997" s="3" t="s">
        <v>4647</v>
      </c>
      <c r="I2997" s="3" t="s">
        <v>4648</v>
      </c>
      <c r="J2997" s="3" t="s">
        <v>4649</v>
      </c>
      <c r="K2997" s="6">
        <v>2446644.2970723798</v>
      </c>
      <c r="L2997" s="6">
        <v>2259182.5444470476</v>
      </c>
      <c r="M2997" s="6">
        <v>290927.17762575496</v>
      </c>
      <c r="N2997" s="6">
        <v>242550.61907190413</v>
      </c>
      <c r="O2997" s="6">
        <v>225307.06237631512</v>
      </c>
      <c r="P2997" s="6">
        <v>207594.46290626476</v>
      </c>
      <c r="Q2997" s="6">
        <v>142800.25080188987</v>
      </c>
      <c r="R2997" s="6">
        <v>173765.92468145245</v>
      </c>
      <c r="S2997" s="6">
        <v>524960.92199551896</v>
      </c>
      <c r="T2997" s="6">
        <v>464916.87700300355</v>
      </c>
      <c r="U2997" s="6" t="s">
        <v>4474</v>
      </c>
      <c r="V2997" s="6" t="s">
        <v>4474</v>
      </c>
      <c r="W2997" s="6">
        <v>2492097.8797457116</v>
      </c>
      <c r="X2997" s="6">
        <v>2276652.5706654796</v>
      </c>
      <c r="Y2997" s="6">
        <v>1840513.3122610126</v>
      </c>
      <c r="Z2997" s="6">
        <v>1670932.561762742</v>
      </c>
      <c r="AA2997" s="6">
        <v>633353.45858341921</v>
      </c>
      <c r="AB2997" s="6">
        <v>560983.75250389497</v>
      </c>
      <c r="AC2997" s="6">
        <v>323197831</v>
      </c>
      <c r="AD2997" s="6">
        <v>320120288</v>
      </c>
      <c r="AF2997">
        <f t="shared" si="920"/>
        <v>5.7301220775670701E-2</v>
      </c>
      <c r="AG2997">
        <f t="shared" si="921"/>
        <v>7.6325183262661633E-2</v>
      </c>
      <c r="AH2997" t="e">
        <f t="shared" si="922"/>
        <v>#VALUE!</v>
      </c>
      <c r="AI2997" t="e">
        <f t="shared" si="923"/>
        <v>#VALUE!</v>
      </c>
      <c r="AJ2997">
        <f t="shared" si="924"/>
        <v>2.9059813084112145</v>
      </c>
      <c r="AK2997">
        <f t="shared" si="925"/>
        <v>2.9785756794286846</v>
      </c>
      <c r="AL2997">
        <f t="shared" si="926"/>
        <v>9.2088197146562897E-2</v>
      </c>
      <c r="AM2997">
        <f t="shared" si="927"/>
        <v>9.188919391065635E-2</v>
      </c>
      <c r="AN2997">
        <f t="shared" si="928"/>
        <v>0.9817609159564914</v>
      </c>
      <c r="AO2997">
        <f t="shared" si="929"/>
        <v>0.99232644170501372</v>
      </c>
      <c r="AP2997">
        <f t="shared" si="930"/>
        <v>1</v>
      </c>
      <c r="AQ2997">
        <f t="shared" si="931"/>
        <v>1</v>
      </c>
      <c r="AR2997">
        <f t="shared" si="932"/>
        <v>0</v>
      </c>
      <c r="AS2997">
        <f t="shared" si="933"/>
        <v>1</v>
      </c>
      <c r="AT2997">
        <f t="shared" si="934"/>
        <v>0</v>
      </c>
      <c r="AU2997">
        <f t="shared" si="935"/>
        <v>0</v>
      </c>
      <c r="AV2997">
        <f t="shared" si="936"/>
        <v>1</v>
      </c>
      <c r="AW2997">
        <f t="shared" si="937"/>
        <v>0</v>
      </c>
      <c r="AX2997">
        <f t="shared" si="938"/>
        <v>0</v>
      </c>
      <c r="AY2997">
        <f t="shared" si="939"/>
        <v>4</v>
      </c>
    </row>
    <row r="2998" spans="1:51" x14ac:dyDescent="0.3">
      <c r="A2998" s="1" t="s">
        <v>2992</v>
      </c>
      <c r="B2998" s="2">
        <v>4133677</v>
      </c>
      <c r="C2998" s="3" t="s">
        <v>5335</v>
      </c>
      <c r="D2998" s="5">
        <v>55.87</v>
      </c>
      <c r="E2998" s="5">
        <v>23789.302861060001</v>
      </c>
      <c r="F2998" s="3" t="s">
        <v>4500</v>
      </c>
      <c r="G2998" s="3" t="s">
        <v>4539</v>
      </c>
      <c r="H2998" s="3" t="s">
        <v>4539</v>
      </c>
      <c r="I2998" s="3" t="s">
        <v>4582</v>
      </c>
      <c r="J2998" s="3" t="s">
        <v>5377</v>
      </c>
      <c r="K2998" s="6">
        <v>7377900</v>
      </c>
      <c r="L2998" s="6">
        <v>7796800</v>
      </c>
      <c r="M2998" s="6">
        <v>2716600</v>
      </c>
      <c r="N2998" s="6">
        <v>2986200</v>
      </c>
      <c r="O2998" s="6">
        <v>2080000</v>
      </c>
      <c r="P2998" s="6">
        <v>2356000</v>
      </c>
      <c r="Q2998" s="6">
        <v>1758200</v>
      </c>
      <c r="R2998" s="6">
        <v>1938400</v>
      </c>
      <c r="S2998" s="6">
        <v>1937900</v>
      </c>
      <c r="T2998" s="6">
        <v>2038700</v>
      </c>
      <c r="U2998" s="6">
        <v>2547200</v>
      </c>
      <c r="V2998" s="6">
        <v>2545700</v>
      </c>
      <c r="W2998" s="6">
        <v>13923600</v>
      </c>
      <c r="X2998" s="6">
        <v>13658800</v>
      </c>
      <c r="Y2998" s="6">
        <v>6544700</v>
      </c>
      <c r="Z2998" s="6">
        <v>6325000</v>
      </c>
      <c r="AA2998" s="6">
        <v>2128600</v>
      </c>
      <c r="AB2998" s="6">
        <v>2098000</v>
      </c>
      <c r="AC2998" s="6">
        <v>425645765</v>
      </c>
      <c r="AD2998" s="6">
        <v>428217874</v>
      </c>
      <c r="AF2998">
        <f t="shared" si="920"/>
        <v>0.12627481398488896</v>
      </c>
      <c r="AG2998">
        <f t="shared" si="921"/>
        <v>0.14191583448033501</v>
      </c>
      <c r="AH2998">
        <f t="shared" si="922"/>
        <v>0.18294119336953088</v>
      </c>
      <c r="AI2998">
        <f t="shared" si="923"/>
        <v>0.18637801270975488</v>
      </c>
      <c r="AJ2998">
        <f t="shared" si="924"/>
        <v>3.0746500046979235</v>
      </c>
      <c r="AK2998">
        <f t="shared" si="925"/>
        <v>3.0147759771210678</v>
      </c>
      <c r="AL2998">
        <f t="shared" si="926"/>
        <v>0.28192304043155914</v>
      </c>
      <c r="AM2998">
        <f t="shared" si="927"/>
        <v>0.30217525138518364</v>
      </c>
      <c r="AN2998">
        <f t="shared" si="928"/>
        <v>0.52988451262604497</v>
      </c>
      <c r="AO2998">
        <f t="shared" si="929"/>
        <v>0.57082613406741445</v>
      </c>
      <c r="AP2998">
        <f t="shared" si="930"/>
        <v>1</v>
      </c>
      <c r="AQ2998">
        <f t="shared" si="931"/>
        <v>1</v>
      </c>
      <c r="AR2998">
        <f t="shared" si="932"/>
        <v>0</v>
      </c>
      <c r="AS2998">
        <f t="shared" si="933"/>
        <v>1</v>
      </c>
      <c r="AT2998">
        <f t="shared" si="934"/>
        <v>1</v>
      </c>
      <c r="AU2998">
        <f t="shared" si="935"/>
        <v>1</v>
      </c>
      <c r="AV2998">
        <f t="shared" si="936"/>
        <v>0</v>
      </c>
      <c r="AW2998">
        <f t="shared" si="937"/>
        <v>0</v>
      </c>
      <c r="AX2998">
        <f t="shared" si="938"/>
        <v>1</v>
      </c>
      <c r="AY2998">
        <f t="shared" si="939"/>
        <v>6</v>
      </c>
    </row>
    <row r="2999" spans="1:51" x14ac:dyDescent="0.3">
      <c r="A2999" s="1" t="s">
        <v>2993</v>
      </c>
      <c r="B2999" s="2">
        <v>5006766</v>
      </c>
      <c r="C2999" s="3" t="s">
        <v>5337</v>
      </c>
      <c r="D2999" s="5">
        <v>6.19</v>
      </c>
      <c r="E2999" s="5">
        <v>257.81830344000002</v>
      </c>
      <c r="F2999" s="3" t="s">
        <v>4500</v>
      </c>
      <c r="G2999" s="3" t="s">
        <v>4501</v>
      </c>
      <c r="H2999" s="3" t="s">
        <v>4502</v>
      </c>
      <c r="I2999" s="3" t="s">
        <v>4538</v>
      </c>
      <c r="J2999" s="3" t="s">
        <v>4504</v>
      </c>
      <c r="K2999" s="6">
        <v>150738</v>
      </c>
      <c r="L2999" s="6">
        <v>153635</v>
      </c>
      <c r="M2999" s="6">
        <v>-43960</v>
      </c>
      <c r="N2999" s="6">
        <v>-43835</v>
      </c>
      <c r="O2999" s="6">
        <v>-48359</v>
      </c>
      <c r="P2999" s="6">
        <v>-48300</v>
      </c>
      <c r="Q2999" s="6">
        <v>-43159</v>
      </c>
      <c r="R2999" s="6">
        <v>-43227</v>
      </c>
      <c r="S2999" s="6">
        <v>2962</v>
      </c>
      <c r="T2999" s="6">
        <v>-193</v>
      </c>
      <c r="U2999" s="6" t="s">
        <v>4474</v>
      </c>
      <c r="V2999" s="6" t="s">
        <v>4474</v>
      </c>
      <c r="W2999" s="6">
        <v>250931</v>
      </c>
      <c r="X2999" s="6">
        <v>259012</v>
      </c>
      <c r="Y2999" s="6">
        <v>230650</v>
      </c>
      <c r="Z2999" s="6">
        <v>236005</v>
      </c>
      <c r="AA2999" s="6">
        <v>84025</v>
      </c>
      <c r="AB2999" s="6">
        <v>85504</v>
      </c>
      <c r="AC2999" s="6">
        <v>42032232</v>
      </c>
      <c r="AD2999" s="6">
        <v>41973042</v>
      </c>
      <c r="AF2999">
        <f t="shared" si="920"/>
        <v>-0.17199548879970988</v>
      </c>
      <c r="AG2999">
        <f t="shared" si="921"/>
        <v>-0.16689188145722977</v>
      </c>
      <c r="AH2999" t="e">
        <f t="shared" si="922"/>
        <v>#VALUE!</v>
      </c>
      <c r="AI2999" t="e">
        <f t="shared" si="923"/>
        <v>#VALUE!</v>
      </c>
      <c r="AJ2999">
        <f t="shared" si="924"/>
        <v>2.745016364177328</v>
      </c>
      <c r="AK2999">
        <f t="shared" si="925"/>
        <v>2.7601632672155687</v>
      </c>
      <c r="AL2999">
        <f t="shared" si="926"/>
        <v>-0.32081492390770744</v>
      </c>
      <c r="AM2999">
        <f t="shared" si="927"/>
        <v>-0.31438148859309401</v>
      </c>
      <c r="AN2999">
        <f t="shared" si="928"/>
        <v>0.60071493757248007</v>
      </c>
      <c r="AO2999">
        <f t="shared" si="929"/>
        <v>0.59315784596852661</v>
      </c>
      <c r="AP2999">
        <f t="shared" si="930"/>
        <v>0</v>
      </c>
      <c r="AQ2999">
        <f t="shared" si="931"/>
        <v>1</v>
      </c>
      <c r="AR2999">
        <f t="shared" si="932"/>
        <v>0</v>
      </c>
      <c r="AS2999">
        <f t="shared" si="933"/>
        <v>1</v>
      </c>
      <c r="AT2999">
        <f t="shared" si="934"/>
        <v>0</v>
      </c>
      <c r="AU2999">
        <f t="shared" si="935"/>
        <v>0</v>
      </c>
      <c r="AV2999">
        <f t="shared" si="936"/>
        <v>0</v>
      </c>
      <c r="AW2999">
        <f t="shared" si="937"/>
        <v>1</v>
      </c>
      <c r="AX2999">
        <f t="shared" si="938"/>
        <v>0</v>
      </c>
      <c r="AY2999">
        <f t="shared" si="939"/>
        <v>3</v>
      </c>
    </row>
    <row r="3000" spans="1:51" x14ac:dyDescent="0.3">
      <c r="A3000" s="1" t="s">
        <v>2994</v>
      </c>
      <c r="B3000" s="2">
        <v>4427129</v>
      </c>
      <c r="C3000" s="3" t="s">
        <v>5337</v>
      </c>
      <c r="D3000" s="5">
        <v>69.260000000000005</v>
      </c>
      <c r="E3000" s="5">
        <v>3923.9430305599999</v>
      </c>
      <c r="F3000" s="3" t="s">
        <v>4651</v>
      </c>
      <c r="G3000" s="3" t="s">
        <v>4651</v>
      </c>
      <c r="H3000" s="3" t="s">
        <v>4783</v>
      </c>
      <c r="I3000" s="3" t="s">
        <v>4783</v>
      </c>
      <c r="J3000" s="3" t="s">
        <v>4784</v>
      </c>
      <c r="K3000" s="6">
        <v>2058772</v>
      </c>
      <c r="L3000" s="6">
        <v>2054190</v>
      </c>
      <c r="M3000" s="6">
        <v>679073</v>
      </c>
      <c r="N3000" s="6">
        <v>673465</v>
      </c>
      <c r="O3000" s="6">
        <v>385242</v>
      </c>
      <c r="P3000" s="6">
        <v>383325</v>
      </c>
      <c r="Q3000" s="6">
        <v>216561</v>
      </c>
      <c r="R3000" s="6">
        <v>222482</v>
      </c>
      <c r="S3000" s="6">
        <v>402789</v>
      </c>
      <c r="T3000" s="6">
        <v>441716</v>
      </c>
      <c r="U3000" s="6">
        <v>2384882</v>
      </c>
      <c r="V3000" s="6">
        <v>2146922</v>
      </c>
      <c r="W3000" s="6">
        <v>8039425</v>
      </c>
      <c r="X3000" s="6">
        <v>7825071</v>
      </c>
      <c r="Y3000" s="6">
        <v>690502</v>
      </c>
      <c r="Z3000" s="6">
        <v>600225</v>
      </c>
      <c r="AA3000" s="6">
        <v>1387614</v>
      </c>
      <c r="AB3000" s="6">
        <v>1456973</v>
      </c>
      <c r="AC3000" s="6">
        <v>55655255</v>
      </c>
      <c r="AD3000" s="6">
        <v>56650838</v>
      </c>
      <c r="AF3000">
        <f t="shared" si="920"/>
        <v>2.6937374252511841E-2</v>
      </c>
      <c r="AG3000">
        <f t="shared" si="921"/>
        <v>2.843194649607652E-2</v>
      </c>
      <c r="AH3000">
        <f t="shared" si="922"/>
        <v>0.29664832994897022</v>
      </c>
      <c r="AI3000">
        <f t="shared" si="923"/>
        <v>0.27436453931216725</v>
      </c>
      <c r="AJ3000">
        <f t="shared" si="924"/>
        <v>0.49761821371072934</v>
      </c>
      <c r="AK3000">
        <f t="shared" si="925"/>
        <v>0.41196714009113417</v>
      </c>
      <c r="AL3000">
        <f t="shared" si="926"/>
        <v>0.18712222625914865</v>
      </c>
      <c r="AM3000">
        <f t="shared" si="927"/>
        <v>0.18660639960276312</v>
      </c>
      <c r="AN3000">
        <f t="shared" si="928"/>
        <v>0.25608448365399267</v>
      </c>
      <c r="AO3000">
        <f t="shared" si="929"/>
        <v>0.26251391201434465</v>
      </c>
      <c r="AP3000">
        <f t="shared" si="930"/>
        <v>1</v>
      </c>
      <c r="AQ3000">
        <f t="shared" si="931"/>
        <v>1</v>
      </c>
      <c r="AR3000">
        <f t="shared" si="932"/>
        <v>0</v>
      </c>
      <c r="AS3000">
        <f t="shared" si="933"/>
        <v>1</v>
      </c>
      <c r="AT3000">
        <f t="shared" si="934"/>
        <v>0</v>
      </c>
      <c r="AU3000">
        <f t="shared" si="935"/>
        <v>1</v>
      </c>
      <c r="AV3000">
        <f t="shared" si="936"/>
        <v>1</v>
      </c>
      <c r="AW3000">
        <f t="shared" si="937"/>
        <v>0</v>
      </c>
      <c r="AX3000">
        <f t="shared" si="938"/>
        <v>1</v>
      </c>
      <c r="AY3000">
        <f t="shared" si="939"/>
        <v>6</v>
      </c>
    </row>
    <row r="3001" spans="1:51" x14ac:dyDescent="0.3">
      <c r="A3001" s="1" t="s">
        <v>2995</v>
      </c>
      <c r="B3001" s="2">
        <v>102988</v>
      </c>
      <c r="C3001" s="3" t="s">
        <v>5337</v>
      </c>
      <c r="D3001" s="5">
        <v>25.25</v>
      </c>
      <c r="E3001" s="5">
        <v>540.02336600000001</v>
      </c>
      <c r="F3001" s="3" t="s">
        <v>4525</v>
      </c>
      <c r="G3001" s="3" t="s">
        <v>4526</v>
      </c>
      <c r="H3001" s="3" t="s">
        <v>4632</v>
      </c>
      <c r="I3001" s="3" t="s">
        <v>4632</v>
      </c>
      <c r="J3001" s="3" t="s">
        <v>4528</v>
      </c>
      <c r="K3001" s="6">
        <v>90390</v>
      </c>
      <c r="L3001" s="6">
        <v>89563</v>
      </c>
      <c r="M3001" s="6">
        <v>79949</v>
      </c>
      <c r="N3001" s="6">
        <v>77529</v>
      </c>
      <c r="O3001" s="6">
        <v>55610</v>
      </c>
      <c r="P3001" s="6">
        <v>53013</v>
      </c>
      <c r="Q3001" s="6">
        <v>35448</v>
      </c>
      <c r="R3001" s="6">
        <v>33028</v>
      </c>
      <c r="S3001" s="6">
        <v>37462</v>
      </c>
      <c r="T3001" s="6">
        <v>38645</v>
      </c>
      <c r="U3001" s="6">
        <v>418036</v>
      </c>
      <c r="V3001" s="6">
        <v>384277</v>
      </c>
      <c r="W3001" s="6">
        <v>768846</v>
      </c>
      <c r="X3001" s="6">
        <v>759230</v>
      </c>
      <c r="Y3001" s="6" t="s">
        <v>4474</v>
      </c>
      <c r="Z3001" s="6" t="s">
        <v>4474</v>
      </c>
      <c r="AA3001" s="6" t="s">
        <v>4474</v>
      </c>
      <c r="AB3001" s="6" t="s">
        <v>4474</v>
      </c>
      <c r="AC3001" s="6">
        <v>20653000</v>
      </c>
      <c r="AD3001" s="6">
        <v>20593000</v>
      </c>
      <c r="AF3001">
        <f t="shared" si="920"/>
        <v>4.6105461952068424E-2</v>
      </c>
      <c r="AG3001">
        <f t="shared" si="921"/>
        <v>4.3501969100272646E-2</v>
      </c>
      <c r="AH3001">
        <f t="shared" si="922"/>
        <v>0.5437187681278175</v>
      </c>
      <c r="AI3001">
        <f t="shared" si="923"/>
        <v>0.50614043175322365</v>
      </c>
      <c r="AJ3001" t="e">
        <f t="shared" si="924"/>
        <v>#VALUE!</v>
      </c>
      <c r="AK3001" t="e">
        <f t="shared" si="925"/>
        <v>#VALUE!</v>
      </c>
      <c r="AL3001">
        <f t="shared" si="926"/>
        <v>0.61522292288970015</v>
      </c>
      <c r="AM3001">
        <f t="shared" si="927"/>
        <v>0.59190737246407554</v>
      </c>
      <c r="AN3001">
        <f t="shared" si="928"/>
        <v>0.11756580641636946</v>
      </c>
      <c r="AO3001">
        <f t="shared" si="929"/>
        <v>0.11796557038051711</v>
      </c>
      <c r="AP3001">
        <f t="shared" si="930"/>
        <v>1</v>
      </c>
      <c r="AQ3001">
        <f t="shared" si="931"/>
        <v>1</v>
      </c>
      <c r="AR3001">
        <f t="shared" si="932"/>
        <v>1</v>
      </c>
      <c r="AS3001">
        <f t="shared" si="933"/>
        <v>1</v>
      </c>
      <c r="AT3001">
        <f t="shared" si="934"/>
        <v>0</v>
      </c>
      <c r="AU3001">
        <f t="shared" si="935"/>
        <v>0</v>
      </c>
      <c r="AV3001">
        <f t="shared" si="936"/>
        <v>1</v>
      </c>
      <c r="AW3001">
        <f t="shared" si="937"/>
        <v>0</v>
      </c>
      <c r="AX3001">
        <f t="shared" si="938"/>
        <v>0</v>
      </c>
      <c r="AY3001">
        <f t="shared" si="939"/>
        <v>5</v>
      </c>
    </row>
    <row r="3002" spans="1:51" x14ac:dyDescent="0.3">
      <c r="A3002" s="1" t="s">
        <v>2996</v>
      </c>
      <c r="B3002" s="2">
        <v>110382345</v>
      </c>
      <c r="C3002" s="3" t="s">
        <v>5338</v>
      </c>
      <c r="D3002" s="5">
        <v>26.732199999999999</v>
      </c>
      <c r="E3002" s="5">
        <v>4.00983</v>
      </c>
      <c r="F3002" s="3" t="s">
        <v>4480</v>
      </c>
      <c r="G3002" s="3" t="s">
        <v>4491</v>
      </c>
      <c r="H3002" s="3" t="s">
        <v>4492</v>
      </c>
      <c r="I3002" s="3" t="s">
        <v>4493</v>
      </c>
      <c r="J3002" s="3"/>
      <c r="K3002" s="6" t="s">
        <v>4474</v>
      </c>
      <c r="L3002" s="6" t="s">
        <v>4474</v>
      </c>
      <c r="M3002" s="6" t="s">
        <v>4474</v>
      </c>
      <c r="N3002" s="6" t="s">
        <v>4474</v>
      </c>
      <c r="O3002" s="6" t="s">
        <v>4474</v>
      </c>
      <c r="P3002" s="6" t="s">
        <v>4474</v>
      </c>
      <c r="Q3002" s="6" t="s">
        <v>4474</v>
      </c>
      <c r="R3002" s="6" t="s">
        <v>4474</v>
      </c>
      <c r="S3002" s="6" t="s">
        <v>4474</v>
      </c>
      <c r="T3002" s="6" t="s">
        <v>4474</v>
      </c>
      <c r="U3002" s="6" t="s">
        <v>4474</v>
      </c>
      <c r="V3002" s="6" t="s">
        <v>4474</v>
      </c>
      <c r="W3002" s="6" t="s">
        <v>4474</v>
      </c>
      <c r="X3002" s="6" t="s">
        <v>4474</v>
      </c>
      <c r="Y3002" s="6" t="s">
        <v>4474</v>
      </c>
      <c r="Z3002" s="6" t="s">
        <v>4474</v>
      </c>
      <c r="AA3002" s="6" t="s">
        <v>4474</v>
      </c>
      <c r="AB3002" s="6" t="s">
        <v>4474</v>
      </c>
      <c r="AC3002" s="6" t="s">
        <v>4474</v>
      </c>
      <c r="AD3002" s="6" t="s">
        <v>4474</v>
      </c>
      <c r="AF3002" t="e">
        <f t="shared" si="920"/>
        <v>#VALUE!</v>
      </c>
      <c r="AG3002" t="e">
        <f t="shared" si="921"/>
        <v>#VALUE!</v>
      </c>
      <c r="AH3002" t="e">
        <f t="shared" si="922"/>
        <v>#VALUE!</v>
      </c>
      <c r="AI3002" t="e">
        <f t="shared" si="923"/>
        <v>#VALUE!</v>
      </c>
      <c r="AJ3002" t="e">
        <f t="shared" si="924"/>
        <v>#VALUE!</v>
      </c>
      <c r="AK3002" t="e">
        <f t="shared" si="925"/>
        <v>#VALUE!</v>
      </c>
      <c r="AL3002" t="e">
        <f t="shared" si="926"/>
        <v>#VALUE!</v>
      </c>
      <c r="AM3002" t="e">
        <f t="shared" si="927"/>
        <v>#VALUE!</v>
      </c>
      <c r="AN3002" t="e">
        <f t="shared" si="928"/>
        <v>#VALUE!</v>
      </c>
      <c r="AO3002" t="e">
        <f t="shared" si="929"/>
        <v>#VALUE!</v>
      </c>
      <c r="AP3002">
        <f t="shared" si="930"/>
        <v>0</v>
      </c>
      <c r="AQ3002">
        <f t="shared" si="931"/>
        <v>0</v>
      </c>
      <c r="AR3002">
        <f t="shared" si="932"/>
        <v>0</v>
      </c>
      <c r="AS3002">
        <f t="shared" si="933"/>
        <v>0</v>
      </c>
      <c r="AT3002">
        <f t="shared" si="934"/>
        <v>0</v>
      </c>
      <c r="AU3002">
        <f t="shared" si="935"/>
        <v>0</v>
      </c>
      <c r="AV3002">
        <f t="shared" si="936"/>
        <v>0</v>
      </c>
      <c r="AW3002">
        <f t="shared" si="937"/>
        <v>0</v>
      </c>
      <c r="AX3002">
        <f t="shared" si="938"/>
        <v>0</v>
      </c>
      <c r="AY3002">
        <f t="shared" si="939"/>
        <v>0</v>
      </c>
    </row>
    <row r="3003" spans="1:51" x14ac:dyDescent="0.3">
      <c r="A3003" s="1" t="s">
        <v>2997</v>
      </c>
      <c r="B3003" s="2">
        <v>4405478</v>
      </c>
      <c r="C3003" s="3" t="s">
        <v>5337</v>
      </c>
      <c r="D3003" s="5">
        <v>52.58</v>
      </c>
      <c r="E3003" s="5">
        <v>6275.5474042799997</v>
      </c>
      <c r="F3003" s="3" t="s">
        <v>4480</v>
      </c>
      <c r="G3003" s="3" t="s">
        <v>4491</v>
      </c>
      <c r="H3003" s="3" t="s">
        <v>4663</v>
      </c>
      <c r="I3003" s="3" t="s">
        <v>4663</v>
      </c>
      <c r="J3003" s="3" t="s">
        <v>4595</v>
      </c>
      <c r="K3003" s="6">
        <v>2491000</v>
      </c>
      <c r="L3003" s="6">
        <v>2513000</v>
      </c>
      <c r="M3003" s="6" t="s">
        <v>4474</v>
      </c>
      <c r="N3003" s="6" t="s">
        <v>4474</v>
      </c>
      <c r="O3003" s="6" t="s">
        <v>4474</v>
      </c>
      <c r="P3003" s="6" t="s">
        <v>4474</v>
      </c>
      <c r="Q3003" s="6">
        <v>548000</v>
      </c>
      <c r="R3003" s="6">
        <v>584000</v>
      </c>
      <c r="S3003" s="6">
        <v>2625000</v>
      </c>
      <c r="T3003" s="6">
        <v>2544000</v>
      </c>
      <c r="U3003" s="6">
        <v>20965000</v>
      </c>
      <c r="V3003" s="6">
        <v>20499000</v>
      </c>
      <c r="W3003" s="6">
        <v>25578000</v>
      </c>
      <c r="X3003" s="6">
        <v>25085000</v>
      </c>
      <c r="Y3003" s="6">
        <v>20948000</v>
      </c>
      <c r="Z3003" s="6">
        <v>20359000</v>
      </c>
      <c r="AA3003" s="6" t="s">
        <v>4474</v>
      </c>
      <c r="AB3003" s="6" t="s">
        <v>4474</v>
      </c>
      <c r="AC3003" s="6">
        <v>119403628</v>
      </c>
      <c r="AD3003" s="6">
        <v>119758091</v>
      </c>
      <c r="AF3003">
        <f t="shared" si="920"/>
        <v>2.1424661818750489E-2</v>
      </c>
      <c r="AG3003">
        <f t="shared" si="921"/>
        <v>2.3280845126569662E-2</v>
      </c>
      <c r="AH3003">
        <f t="shared" si="922"/>
        <v>0.8196496989600438</v>
      </c>
      <c r="AI3003">
        <f t="shared" si="923"/>
        <v>0.81718158261909513</v>
      </c>
      <c r="AJ3003" t="e">
        <f t="shared" si="924"/>
        <v>#VALUE!</v>
      </c>
      <c r="AK3003" t="e">
        <f t="shared" si="925"/>
        <v>#VALUE!</v>
      </c>
      <c r="AL3003" t="e">
        <f t="shared" si="926"/>
        <v>#VALUE!</v>
      </c>
      <c r="AM3003" t="e">
        <f t="shared" si="927"/>
        <v>#VALUE!</v>
      </c>
      <c r="AN3003">
        <f t="shared" si="928"/>
        <v>9.7388380639612165E-2</v>
      </c>
      <c r="AO3003">
        <f t="shared" si="929"/>
        <v>0.10017939007374925</v>
      </c>
      <c r="AP3003">
        <f t="shared" si="930"/>
        <v>1</v>
      </c>
      <c r="AQ3003">
        <f t="shared" si="931"/>
        <v>1</v>
      </c>
      <c r="AR3003">
        <f t="shared" si="932"/>
        <v>0</v>
      </c>
      <c r="AS3003">
        <f t="shared" si="933"/>
        <v>1</v>
      </c>
      <c r="AT3003">
        <f t="shared" si="934"/>
        <v>0</v>
      </c>
      <c r="AU3003">
        <f t="shared" si="935"/>
        <v>0</v>
      </c>
      <c r="AV3003">
        <f t="shared" si="936"/>
        <v>0</v>
      </c>
      <c r="AW3003">
        <f t="shared" si="937"/>
        <v>0</v>
      </c>
      <c r="AX3003">
        <f t="shared" si="938"/>
        <v>1</v>
      </c>
      <c r="AY3003">
        <f t="shared" si="939"/>
        <v>4</v>
      </c>
    </row>
    <row r="3004" spans="1:51" x14ac:dyDescent="0.3">
      <c r="A3004" s="1" t="s">
        <v>2998</v>
      </c>
      <c r="B3004" s="2">
        <v>4010846</v>
      </c>
      <c r="C3004" s="3" t="s">
        <v>5337</v>
      </c>
      <c r="D3004" s="5">
        <v>103.98</v>
      </c>
      <c r="E3004" s="5">
        <v>60750.457244639998</v>
      </c>
      <c r="F3004" s="3" t="s">
        <v>4654</v>
      </c>
      <c r="G3004" s="3" t="s">
        <v>4654</v>
      </c>
      <c r="H3004" s="3" t="s">
        <v>4655</v>
      </c>
      <c r="I3004" s="3" t="s">
        <v>4725</v>
      </c>
      <c r="J3004" s="3" t="s">
        <v>5011</v>
      </c>
      <c r="K3004" s="6">
        <v>19933000</v>
      </c>
      <c r="L3004" s="6">
        <v>19099000</v>
      </c>
      <c r="M3004" s="6">
        <v>5612000</v>
      </c>
      <c r="N3004" s="6">
        <v>5242000</v>
      </c>
      <c r="O3004" s="6">
        <v>4562000</v>
      </c>
      <c r="P3004" s="6">
        <v>4289000</v>
      </c>
      <c r="Q3004" s="6">
        <v>2800000</v>
      </c>
      <c r="R3004" s="6">
        <v>2561000</v>
      </c>
      <c r="S3004" s="6">
        <v>4785000</v>
      </c>
      <c r="T3004" s="6">
        <v>4454000</v>
      </c>
      <c r="U3004" s="6">
        <v>26880000</v>
      </c>
      <c r="V3004" s="6">
        <v>20339000</v>
      </c>
      <c r="W3004" s="6">
        <v>51050000</v>
      </c>
      <c r="X3004" s="6">
        <v>44535000</v>
      </c>
      <c r="Y3004" s="6">
        <v>2876000</v>
      </c>
      <c r="Z3004" s="6">
        <v>2475000</v>
      </c>
      <c r="AA3004" s="6">
        <v>3557000</v>
      </c>
      <c r="AB3004" s="6">
        <v>3979000</v>
      </c>
      <c r="AC3004" s="6">
        <v>584172823</v>
      </c>
      <c r="AD3004" s="6">
        <v>584060910</v>
      </c>
      <c r="AF3004">
        <f t="shared" si="920"/>
        <v>5.484818805093046E-2</v>
      </c>
      <c r="AG3004">
        <f t="shared" si="921"/>
        <v>5.7505332884248347E-2</v>
      </c>
      <c r="AH3004">
        <f t="shared" si="922"/>
        <v>0.52654260528893237</v>
      </c>
      <c r="AI3004">
        <f t="shared" si="923"/>
        <v>0.45669697990344671</v>
      </c>
      <c r="AJ3004">
        <f t="shared" si="924"/>
        <v>0.80854652797301096</v>
      </c>
      <c r="AK3004">
        <f t="shared" si="925"/>
        <v>0.62201558180447347</v>
      </c>
      <c r="AL3004">
        <f t="shared" si="926"/>
        <v>0.22886670345657953</v>
      </c>
      <c r="AM3004">
        <f t="shared" si="927"/>
        <v>0.22456673124247342</v>
      </c>
      <c r="AN3004">
        <f t="shared" si="928"/>
        <v>0.39046033300685601</v>
      </c>
      <c r="AO3004">
        <f t="shared" si="929"/>
        <v>0.42885371056472438</v>
      </c>
      <c r="AP3004">
        <f t="shared" si="930"/>
        <v>1</v>
      </c>
      <c r="AQ3004">
        <f t="shared" si="931"/>
        <v>1</v>
      </c>
      <c r="AR3004">
        <f t="shared" si="932"/>
        <v>0</v>
      </c>
      <c r="AS3004">
        <f t="shared" si="933"/>
        <v>1</v>
      </c>
      <c r="AT3004">
        <f t="shared" si="934"/>
        <v>0</v>
      </c>
      <c r="AU3004">
        <f t="shared" si="935"/>
        <v>1</v>
      </c>
      <c r="AV3004">
        <f t="shared" si="936"/>
        <v>1</v>
      </c>
      <c r="AW3004">
        <f t="shared" si="937"/>
        <v>0</v>
      </c>
      <c r="AX3004">
        <f t="shared" si="938"/>
        <v>0</v>
      </c>
      <c r="AY3004">
        <f t="shared" si="939"/>
        <v>5</v>
      </c>
    </row>
    <row r="3005" spans="1:51" x14ac:dyDescent="0.3">
      <c r="A3005" s="1" t="s">
        <v>2999</v>
      </c>
      <c r="B3005" s="2">
        <v>4120073</v>
      </c>
      <c r="C3005" s="3" t="s">
        <v>5336</v>
      </c>
      <c r="D3005" s="5">
        <v>18.489999999999998</v>
      </c>
      <c r="E3005" s="5">
        <v>702.45462543999997</v>
      </c>
      <c r="F3005" s="3" t="s">
        <v>4500</v>
      </c>
      <c r="G3005" s="3" t="s">
        <v>4501</v>
      </c>
      <c r="H3005" s="3" t="s">
        <v>4502</v>
      </c>
      <c r="I3005" s="3" t="s">
        <v>4503</v>
      </c>
      <c r="J3005" s="3" t="s">
        <v>4504</v>
      </c>
      <c r="K3005" s="6">
        <v>244936</v>
      </c>
      <c r="L3005" s="6">
        <v>247533</v>
      </c>
      <c r="M3005" s="6">
        <v>52501</v>
      </c>
      <c r="N3005" s="6">
        <v>40526</v>
      </c>
      <c r="O3005" s="6">
        <v>44460</v>
      </c>
      <c r="P3005" s="6">
        <v>32737</v>
      </c>
      <c r="Q3005" s="6">
        <v>28735</v>
      </c>
      <c r="R3005" s="6">
        <v>16329</v>
      </c>
      <c r="S3005" s="6">
        <v>46344</v>
      </c>
      <c r="T3005" s="6">
        <v>24917</v>
      </c>
      <c r="U3005" s="6" t="s">
        <v>4474</v>
      </c>
      <c r="V3005" s="6" t="s">
        <v>4474</v>
      </c>
      <c r="W3005" s="6">
        <v>289274</v>
      </c>
      <c r="X3005" s="6">
        <v>286863</v>
      </c>
      <c r="Y3005" s="6">
        <v>141873</v>
      </c>
      <c r="Z3005" s="6">
        <v>143867</v>
      </c>
      <c r="AA3005" s="6">
        <v>80444</v>
      </c>
      <c r="AB3005" s="6">
        <v>93703</v>
      </c>
      <c r="AC3005" s="6">
        <v>37910000</v>
      </c>
      <c r="AD3005" s="6">
        <v>37786000</v>
      </c>
      <c r="AF3005">
        <f t="shared" si="920"/>
        <v>9.9334886647261769E-2</v>
      </c>
      <c r="AG3005">
        <f t="shared" si="921"/>
        <v>5.6922642515765363E-2</v>
      </c>
      <c r="AH3005" t="e">
        <f t="shared" si="922"/>
        <v>#VALUE!</v>
      </c>
      <c r="AI3005" t="e">
        <f t="shared" si="923"/>
        <v>#VALUE!</v>
      </c>
      <c r="AJ3005">
        <f t="shared" si="924"/>
        <v>1.7636243846651087</v>
      </c>
      <c r="AK3005">
        <f t="shared" si="925"/>
        <v>1.5353510559960728</v>
      </c>
      <c r="AL3005">
        <f t="shared" si="926"/>
        <v>0.18151680438971812</v>
      </c>
      <c r="AM3005">
        <f t="shared" si="927"/>
        <v>0.13225307332759673</v>
      </c>
      <c r="AN3005">
        <f t="shared" si="928"/>
        <v>0.84672663288093641</v>
      </c>
      <c r="AO3005">
        <f t="shared" si="929"/>
        <v>0.86289622572447477</v>
      </c>
      <c r="AP3005">
        <f t="shared" si="930"/>
        <v>1</v>
      </c>
      <c r="AQ3005">
        <f t="shared" si="931"/>
        <v>1</v>
      </c>
      <c r="AR3005">
        <f t="shared" si="932"/>
        <v>1</v>
      </c>
      <c r="AS3005">
        <f t="shared" si="933"/>
        <v>1</v>
      </c>
      <c r="AT3005">
        <f t="shared" si="934"/>
        <v>0</v>
      </c>
      <c r="AU3005">
        <f t="shared" si="935"/>
        <v>1</v>
      </c>
      <c r="AV3005">
        <f t="shared" si="936"/>
        <v>1</v>
      </c>
      <c r="AW3005">
        <f t="shared" si="937"/>
        <v>0</v>
      </c>
      <c r="AX3005">
        <f t="shared" si="938"/>
        <v>0</v>
      </c>
      <c r="AY3005">
        <f t="shared" si="939"/>
        <v>6</v>
      </c>
    </row>
    <row r="3006" spans="1:51" x14ac:dyDescent="0.3">
      <c r="A3006" s="1" t="s">
        <v>3000</v>
      </c>
      <c r="B3006" s="2">
        <v>11130213</v>
      </c>
      <c r="C3006" s="3" t="s">
        <v>5336</v>
      </c>
      <c r="D3006" s="5">
        <v>18.809999999999999</v>
      </c>
      <c r="E3006" s="5">
        <v>1955.9003290200001</v>
      </c>
      <c r="F3006" s="3" t="s">
        <v>4475</v>
      </c>
      <c r="G3006" s="3" t="s">
        <v>4529</v>
      </c>
      <c r="H3006" s="3" t="s">
        <v>4569</v>
      </c>
      <c r="I3006" s="3" t="s">
        <v>4570</v>
      </c>
      <c r="J3006" s="3" t="s">
        <v>5211</v>
      </c>
      <c r="K3006" s="6">
        <v>872619</v>
      </c>
      <c r="L3006" s="6">
        <v>847194</v>
      </c>
      <c r="M3006" s="6">
        <v>99921</v>
      </c>
      <c r="N3006" s="6">
        <v>91363</v>
      </c>
      <c r="O3006" s="6">
        <v>76289</v>
      </c>
      <c r="P3006" s="6">
        <v>68230</v>
      </c>
      <c r="Q3006" s="6">
        <v>51172</v>
      </c>
      <c r="R3006" s="6">
        <v>53032</v>
      </c>
      <c r="S3006" s="6">
        <v>79286</v>
      </c>
      <c r="T3006" s="6">
        <v>69546</v>
      </c>
      <c r="U3006" s="6">
        <v>94917</v>
      </c>
      <c r="V3006" s="6">
        <v>123825</v>
      </c>
      <c r="W3006" s="6">
        <v>734029</v>
      </c>
      <c r="X3006" s="6">
        <v>756784</v>
      </c>
      <c r="Y3006" s="6">
        <v>144728</v>
      </c>
      <c r="Z3006" s="6">
        <v>162172</v>
      </c>
      <c r="AA3006" s="6">
        <v>78767</v>
      </c>
      <c r="AB3006" s="6">
        <v>80033</v>
      </c>
      <c r="AC3006" s="6">
        <v>103981942</v>
      </c>
      <c r="AD3006" s="6">
        <v>104713619</v>
      </c>
      <c r="AF3006">
        <f t="shared" si="920"/>
        <v>6.9713866890817669E-2</v>
      </c>
      <c r="AG3006">
        <f t="shared" si="921"/>
        <v>7.0075477282817822E-2</v>
      </c>
      <c r="AH3006">
        <f t="shared" si="922"/>
        <v>0.12930960493386501</v>
      </c>
      <c r="AI3006">
        <f t="shared" si="923"/>
        <v>0.16362000253705153</v>
      </c>
      <c r="AJ3006">
        <f t="shared" si="924"/>
        <v>1.8374192237866112</v>
      </c>
      <c r="AK3006">
        <f t="shared" si="925"/>
        <v>2.0263141454150162</v>
      </c>
      <c r="AL3006">
        <f t="shared" si="926"/>
        <v>8.7425325371095514E-2</v>
      </c>
      <c r="AM3006">
        <f t="shared" si="927"/>
        <v>8.0536453279886303E-2</v>
      </c>
      <c r="AN3006">
        <f t="shared" si="928"/>
        <v>1.1888072542093024</v>
      </c>
      <c r="AO3006">
        <f t="shared" si="929"/>
        <v>1.119466056364828</v>
      </c>
      <c r="AP3006">
        <f t="shared" si="930"/>
        <v>1</v>
      </c>
      <c r="AQ3006">
        <f t="shared" si="931"/>
        <v>1</v>
      </c>
      <c r="AR3006">
        <f t="shared" si="932"/>
        <v>0</v>
      </c>
      <c r="AS3006">
        <f t="shared" si="933"/>
        <v>1</v>
      </c>
      <c r="AT3006">
        <f t="shared" si="934"/>
        <v>1</v>
      </c>
      <c r="AU3006">
        <f t="shared" si="935"/>
        <v>0</v>
      </c>
      <c r="AV3006">
        <f t="shared" si="936"/>
        <v>1</v>
      </c>
      <c r="AW3006">
        <f t="shared" si="937"/>
        <v>1</v>
      </c>
      <c r="AX3006">
        <f t="shared" si="938"/>
        <v>1</v>
      </c>
      <c r="AY3006">
        <f t="shared" si="939"/>
        <v>7</v>
      </c>
    </row>
    <row r="3007" spans="1:51" x14ac:dyDescent="0.3">
      <c r="A3007" s="1" t="s">
        <v>3001</v>
      </c>
      <c r="B3007" s="2">
        <v>9269525</v>
      </c>
      <c r="C3007" s="3" t="s">
        <v>5335</v>
      </c>
      <c r="D3007" s="5">
        <v>26.12</v>
      </c>
      <c r="E3007" s="5">
        <v>4369.2255075200001</v>
      </c>
      <c r="F3007" s="3" t="s">
        <v>4500</v>
      </c>
      <c r="G3007" s="3" t="s">
        <v>4501</v>
      </c>
      <c r="H3007" s="3" t="s">
        <v>4502</v>
      </c>
      <c r="I3007" s="3" t="s">
        <v>4503</v>
      </c>
      <c r="J3007" s="3" t="s">
        <v>4504</v>
      </c>
      <c r="K3007" s="6">
        <v>459526</v>
      </c>
      <c r="L3007" s="6">
        <v>437390</v>
      </c>
      <c r="M3007" s="6">
        <v>-268671</v>
      </c>
      <c r="N3007" s="6">
        <v>-6768</v>
      </c>
      <c r="O3007" s="6">
        <v>-271914</v>
      </c>
      <c r="P3007" s="6">
        <v>-9740</v>
      </c>
      <c r="Q3007" s="6">
        <v>-259403</v>
      </c>
      <c r="R3007" s="6">
        <v>-3294</v>
      </c>
      <c r="S3007" s="6">
        <v>62809</v>
      </c>
      <c r="T3007" s="6">
        <v>56077</v>
      </c>
      <c r="U3007" s="6" t="s">
        <v>4474</v>
      </c>
      <c r="V3007" s="6" t="s">
        <v>4474</v>
      </c>
      <c r="W3007" s="6">
        <v>750109</v>
      </c>
      <c r="X3007" s="6">
        <v>379689</v>
      </c>
      <c r="Y3007" s="6">
        <v>663478</v>
      </c>
      <c r="Z3007" s="6">
        <v>291504</v>
      </c>
      <c r="AA3007" s="6">
        <v>271007</v>
      </c>
      <c r="AB3007" s="6">
        <v>262556</v>
      </c>
      <c r="AC3007" s="6">
        <v>160346442</v>
      </c>
      <c r="AD3007" s="6">
        <v>80324378</v>
      </c>
      <c r="AF3007">
        <f t="shared" si="920"/>
        <v>-0.34582040743411957</v>
      </c>
      <c r="AG3007">
        <f t="shared" si="921"/>
        <v>-8.6755212818912329E-3</v>
      </c>
      <c r="AH3007" t="e">
        <f t="shared" si="922"/>
        <v>#VALUE!</v>
      </c>
      <c r="AI3007" t="e">
        <f t="shared" si="923"/>
        <v>#VALUE!</v>
      </c>
      <c r="AJ3007">
        <f t="shared" si="924"/>
        <v>2.4481950650721198</v>
      </c>
      <c r="AK3007">
        <f t="shared" si="925"/>
        <v>1.1102545742622527</v>
      </c>
      <c r="AL3007">
        <f t="shared" si="926"/>
        <v>-0.59172712751835588</v>
      </c>
      <c r="AM3007">
        <f t="shared" si="927"/>
        <v>-2.226845606895448E-2</v>
      </c>
      <c r="AN3007">
        <f t="shared" si="928"/>
        <v>0.61261230034568315</v>
      </c>
      <c r="AO3007">
        <f t="shared" si="929"/>
        <v>1.1519691115623576</v>
      </c>
      <c r="AP3007">
        <f t="shared" si="930"/>
        <v>0</v>
      </c>
      <c r="AQ3007">
        <f t="shared" si="931"/>
        <v>1</v>
      </c>
      <c r="AR3007">
        <f t="shared" si="932"/>
        <v>0</v>
      </c>
      <c r="AS3007">
        <f t="shared" si="933"/>
        <v>1</v>
      </c>
      <c r="AT3007">
        <f t="shared" si="934"/>
        <v>0</v>
      </c>
      <c r="AU3007">
        <f t="shared" si="935"/>
        <v>1</v>
      </c>
      <c r="AV3007">
        <f t="shared" si="936"/>
        <v>0</v>
      </c>
      <c r="AW3007">
        <f t="shared" si="937"/>
        <v>0</v>
      </c>
      <c r="AX3007">
        <f t="shared" si="938"/>
        <v>0</v>
      </c>
      <c r="AY3007">
        <f t="shared" si="939"/>
        <v>3</v>
      </c>
    </row>
    <row r="3008" spans="1:51" x14ac:dyDescent="0.3">
      <c r="A3008" s="1" t="s">
        <v>3002</v>
      </c>
      <c r="B3008" s="2">
        <v>5284134</v>
      </c>
      <c r="C3008" s="3" t="s">
        <v>5338</v>
      </c>
      <c r="D3008" s="5">
        <v>14.68</v>
      </c>
      <c r="E3008" s="5">
        <v>217.95407743999999</v>
      </c>
      <c r="F3008" s="3" t="s">
        <v>4475</v>
      </c>
      <c r="G3008" s="3" t="s">
        <v>4476</v>
      </c>
      <c r="H3008" s="3" t="s">
        <v>4477</v>
      </c>
      <c r="I3008" s="3" t="s">
        <v>4577</v>
      </c>
      <c r="J3008" s="3" t="s">
        <v>5171</v>
      </c>
      <c r="K3008" s="6">
        <v>1772630</v>
      </c>
      <c r="L3008" s="6">
        <v>1845756</v>
      </c>
      <c r="M3008" s="6">
        <v>105938</v>
      </c>
      <c r="N3008" s="6">
        <v>126582</v>
      </c>
      <c r="O3008" s="6">
        <v>85882</v>
      </c>
      <c r="P3008" s="6">
        <v>104823</v>
      </c>
      <c r="Q3008" s="6">
        <v>-6176</v>
      </c>
      <c r="R3008" s="6">
        <v>-106631</v>
      </c>
      <c r="S3008" s="6">
        <v>34839</v>
      </c>
      <c r="T3008" s="6">
        <v>11944</v>
      </c>
      <c r="U3008" s="6">
        <v>418560</v>
      </c>
      <c r="V3008" s="6">
        <v>417599</v>
      </c>
      <c r="W3008" s="6">
        <v>1589989</v>
      </c>
      <c r="X3008" s="6">
        <v>1635880</v>
      </c>
      <c r="Y3008" s="6">
        <v>777366</v>
      </c>
      <c r="Z3008" s="6">
        <v>821996</v>
      </c>
      <c r="AA3008" s="6">
        <v>607719</v>
      </c>
      <c r="AB3008" s="6">
        <v>638934</v>
      </c>
      <c r="AC3008" s="6">
        <v>14686696</v>
      </c>
      <c r="AD3008" s="6">
        <v>14593318</v>
      </c>
      <c r="AF3008">
        <f t="shared" si="920"/>
        <v>-3.8843036021003921E-3</v>
      </c>
      <c r="AG3008">
        <f t="shared" si="921"/>
        <v>-6.5182653984399833E-2</v>
      </c>
      <c r="AH3008">
        <f t="shared" si="922"/>
        <v>0.26324710422524938</v>
      </c>
      <c r="AI3008">
        <f t="shared" si="923"/>
        <v>0.25527483678509427</v>
      </c>
      <c r="AJ3008">
        <f t="shared" si="924"/>
        <v>1.279153687806371</v>
      </c>
      <c r="AK3008">
        <f t="shared" si="925"/>
        <v>1.2865115958768825</v>
      </c>
      <c r="AL3008">
        <f t="shared" si="926"/>
        <v>4.8448914889175972E-2</v>
      </c>
      <c r="AM3008">
        <f t="shared" si="927"/>
        <v>5.6791363538842621E-2</v>
      </c>
      <c r="AN3008">
        <f t="shared" si="928"/>
        <v>1.114869348152723</v>
      </c>
      <c r="AO3008">
        <f t="shared" si="929"/>
        <v>1.1282954739956477</v>
      </c>
      <c r="AP3008">
        <f t="shared" si="930"/>
        <v>0</v>
      </c>
      <c r="AQ3008">
        <f t="shared" si="931"/>
        <v>1</v>
      </c>
      <c r="AR3008">
        <f t="shared" si="932"/>
        <v>1</v>
      </c>
      <c r="AS3008">
        <f t="shared" si="933"/>
        <v>1</v>
      </c>
      <c r="AT3008">
        <f t="shared" si="934"/>
        <v>0</v>
      </c>
      <c r="AU3008">
        <f t="shared" si="935"/>
        <v>0</v>
      </c>
      <c r="AV3008">
        <f t="shared" si="936"/>
        <v>0</v>
      </c>
      <c r="AW3008">
        <f t="shared" si="937"/>
        <v>0</v>
      </c>
      <c r="AX3008">
        <f t="shared" si="938"/>
        <v>0</v>
      </c>
      <c r="AY3008">
        <f t="shared" si="939"/>
        <v>3</v>
      </c>
    </row>
    <row r="3009" spans="1:51" x14ac:dyDescent="0.3">
      <c r="A3009" s="1" t="s">
        <v>3003</v>
      </c>
      <c r="B3009" s="2">
        <v>107411</v>
      </c>
      <c r="C3009" s="3" t="s">
        <v>5337</v>
      </c>
      <c r="D3009" s="5">
        <v>29.77</v>
      </c>
      <c r="E3009" s="5">
        <v>234.24399466</v>
      </c>
      <c r="F3009" s="3" t="s">
        <v>4480</v>
      </c>
      <c r="G3009" s="3" t="s">
        <v>4491</v>
      </c>
      <c r="H3009" s="3" t="s">
        <v>4491</v>
      </c>
      <c r="I3009" s="3" t="s">
        <v>4831</v>
      </c>
      <c r="J3009" s="3" t="s">
        <v>5032</v>
      </c>
      <c r="K3009" s="6">
        <v>1028500</v>
      </c>
      <c r="L3009" s="6">
        <v>1018200</v>
      </c>
      <c r="M3009" s="6">
        <v>613500</v>
      </c>
      <c r="N3009" s="6">
        <v>606300</v>
      </c>
      <c r="O3009" s="6">
        <v>604100</v>
      </c>
      <c r="P3009" s="6">
        <v>596000</v>
      </c>
      <c r="Q3009" s="6">
        <v>14500</v>
      </c>
      <c r="R3009" s="6">
        <v>1600</v>
      </c>
      <c r="S3009" s="6">
        <v>-74000</v>
      </c>
      <c r="T3009" s="6">
        <v>284100</v>
      </c>
      <c r="U3009" s="6">
        <v>10798700</v>
      </c>
      <c r="V3009" s="6">
        <v>10541700</v>
      </c>
      <c r="W3009" s="6">
        <v>13226700</v>
      </c>
      <c r="X3009" s="6">
        <v>13084700</v>
      </c>
      <c r="Y3009" s="6">
        <v>2212500</v>
      </c>
      <c r="Z3009" s="6">
        <v>2111500</v>
      </c>
      <c r="AA3009" s="6">
        <v>1416100</v>
      </c>
      <c r="AB3009" s="6">
        <v>1581200</v>
      </c>
      <c r="AC3009" s="6">
        <v>7868458</v>
      </c>
      <c r="AD3009" s="6">
        <v>7845055</v>
      </c>
      <c r="AF3009">
        <f t="shared" si="920"/>
        <v>1.096267398519661E-3</v>
      </c>
      <c r="AG3009">
        <f t="shared" si="921"/>
        <v>1.2228022041009729E-4</v>
      </c>
      <c r="AH3009">
        <f t="shared" si="922"/>
        <v>0.81643191423408712</v>
      </c>
      <c r="AI3009">
        <f t="shared" si="923"/>
        <v>0.80565087468570162</v>
      </c>
      <c r="AJ3009">
        <f t="shared" si="924"/>
        <v>1.5623896617470518</v>
      </c>
      <c r="AK3009">
        <f t="shared" si="925"/>
        <v>1.3353781937768783</v>
      </c>
      <c r="AL3009">
        <f t="shared" si="926"/>
        <v>0.58736023334953813</v>
      </c>
      <c r="AM3009">
        <f t="shared" si="927"/>
        <v>0.58534669023767427</v>
      </c>
      <c r="AN3009">
        <f t="shared" si="928"/>
        <v>7.7759380646722165E-2</v>
      </c>
      <c r="AO3009">
        <f t="shared" si="929"/>
        <v>7.7816075263475656E-2</v>
      </c>
      <c r="AP3009">
        <f t="shared" si="930"/>
        <v>1</v>
      </c>
      <c r="AQ3009">
        <f t="shared" si="931"/>
        <v>0</v>
      </c>
      <c r="AR3009">
        <f t="shared" si="932"/>
        <v>1</v>
      </c>
      <c r="AS3009">
        <f t="shared" si="933"/>
        <v>0</v>
      </c>
      <c r="AT3009">
        <f t="shared" si="934"/>
        <v>0</v>
      </c>
      <c r="AU3009">
        <f t="shared" si="935"/>
        <v>1</v>
      </c>
      <c r="AV3009">
        <f t="shared" si="936"/>
        <v>1</v>
      </c>
      <c r="AW3009">
        <f t="shared" si="937"/>
        <v>0</v>
      </c>
      <c r="AX3009">
        <f t="shared" si="938"/>
        <v>0</v>
      </c>
      <c r="AY3009">
        <f t="shared" si="939"/>
        <v>4</v>
      </c>
    </row>
    <row r="3010" spans="1:51" x14ac:dyDescent="0.3">
      <c r="A3010" s="1" t="s">
        <v>3004</v>
      </c>
      <c r="B3010" s="2">
        <v>5228922</v>
      </c>
      <c r="C3010" s="3" t="s">
        <v>5338</v>
      </c>
      <c r="D3010" s="5">
        <v>7.26</v>
      </c>
      <c r="E3010" s="5">
        <v>96.84359388</v>
      </c>
      <c r="F3010" s="3" t="s">
        <v>4470</v>
      </c>
      <c r="G3010" s="3" t="s">
        <v>4471</v>
      </c>
      <c r="H3010" s="3" t="s">
        <v>4489</v>
      </c>
      <c r="I3010" s="3" t="s">
        <v>4489</v>
      </c>
      <c r="J3010" s="3" t="s">
        <v>4544</v>
      </c>
      <c r="K3010" s="6" t="s">
        <v>4474</v>
      </c>
      <c r="L3010" s="6" t="s">
        <v>4474</v>
      </c>
      <c r="M3010" s="6">
        <v>-45123</v>
      </c>
      <c r="N3010" s="6">
        <v>-43277</v>
      </c>
      <c r="O3010" s="6">
        <v>-45579</v>
      </c>
      <c r="P3010" s="6">
        <v>-43723</v>
      </c>
      <c r="Q3010" s="6">
        <v>-44686</v>
      </c>
      <c r="R3010" s="6">
        <v>-42124</v>
      </c>
      <c r="S3010" s="6">
        <v>-34783</v>
      </c>
      <c r="T3010" s="6">
        <v>-36002</v>
      </c>
      <c r="U3010" s="6" t="s">
        <v>4474</v>
      </c>
      <c r="V3010" s="6">
        <v>5858</v>
      </c>
      <c r="W3010" s="6">
        <v>13508</v>
      </c>
      <c r="X3010" s="6">
        <v>25473</v>
      </c>
      <c r="Y3010" s="6">
        <v>11957</v>
      </c>
      <c r="Z3010" s="6">
        <v>23796</v>
      </c>
      <c r="AA3010" s="6">
        <v>18433</v>
      </c>
      <c r="AB3010" s="6">
        <v>12984</v>
      </c>
      <c r="AC3010" s="6">
        <v>13401523</v>
      </c>
      <c r="AD3010" s="6">
        <v>13386958</v>
      </c>
      <c r="AF3010">
        <f t="shared" si="920"/>
        <v>-3.3081137103938407</v>
      </c>
      <c r="AG3010">
        <f t="shared" si="921"/>
        <v>-1.6536725159973304</v>
      </c>
      <c r="AH3010" t="e">
        <f t="shared" si="922"/>
        <v>#VALUE!</v>
      </c>
      <c r="AI3010">
        <f t="shared" si="923"/>
        <v>0.22996898677030581</v>
      </c>
      <c r="AJ3010">
        <f t="shared" si="924"/>
        <v>0.64867357456735208</v>
      </c>
      <c r="AK3010">
        <f t="shared" si="925"/>
        <v>1.83271719038817</v>
      </c>
      <c r="AL3010" t="e">
        <f t="shared" si="926"/>
        <v>#VALUE!</v>
      </c>
      <c r="AM3010" t="e">
        <f t="shared" si="927"/>
        <v>#VALUE!</v>
      </c>
      <c r="AN3010" t="e">
        <f t="shared" si="928"/>
        <v>#VALUE!</v>
      </c>
      <c r="AO3010" t="e">
        <f t="shared" si="929"/>
        <v>#VALUE!</v>
      </c>
      <c r="AP3010">
        <f t="shared" si="930"/>
        <v>0</v>
      </c>
      <c r="AQ3010">
        <f t="shared" si="931"/>
        <v>0</v>
      </c>
      <c r="AR3010">
        <f t="shared" si="932"/>
        <v>0</v>
      </c>
      <c r="AS3010">
        <f t="shared" si="933"/>
        <v>1</v>
      </c>
      <c r="AT3010">
        <f t="shared" si="934"/>
        <v>0</v>
      </c>
      <c r="AU3010">
        <f t="shared" si="935"/>
        <v>0</v>
      </c>
      <c r="AV3010">
        <f t="shared" si="936"/>
        <v>0</v>
      </c>
      <c r="AW3010">
        <f t="shared" si="937"/>
        <v>0</v>
      </c>
      <c r="AX3010">
        <f t="shared" si="938"/>
        <v>0</v>
      </c>
      <c r="AY3010">
        <f t="shared" si="939"/>
        <v>1</v>
      </c>
    </row>
    <row r="3011" spans="1:51" x14ac:dyDescent="0.3">
      <c r="A3011" s="1" t="s">
        <v>3005</v>
      </c>
      <c r="B3011" s="2">
        <v>4963522</v>
      </c>
      <c r="C3011" s="3" t="s">
        <v>5337</v>
      </c>
      <c r="D3011" s="5">
        <v>190.91</v>
      </c>
      <c r="E3011" s="5">
        <v>9429.2928920899994</v>
      </c>
      <c r="F3011" s="3" t="s">
        <v>4500</v>
      </c>
      <c r="G3011" s="3" t="s">
        <v>4539</v>
      </c>
      <c r="H3011" s="3" t="s">
        <v>4539</v>
      </c>
      <c r="I3011" s="3" t="s">
        <v>4540</v>
      </c>
      <c r="J3011" s="3" t="s">
        <v>5377</v>
      </c>
      <c r="K3011" s="6">
        <v>942238</v>
      </c>
      <c r="L3011" s="6">
        <v>897213</v>
      </c>
      <c r="M3011" s="6">
        <v>240045</v>
      </c>
      <c r="N3011" s="6">
        <v>217564</v>
      </c>
      <c r="O3011" s="6">
        <v>173168</v>
      </c>
      <c r="P3011" s="6">
        <v>150671</v>
      </c>
      <c r="Q3011" s="6">
        <v>183162</v>
      </c>
      <c r="R3011" s="6">
        <v>165997</v>
      </c>
      <c r="S3011" s="6">
        <v>251263</v>
      </c>
      <c r="T3011" s="6">
        <v>212648</v>
      </c>
      <c r="U3011" s="6" t="s">
        <v>4474</v>
      </c>
      <c r="V3011" s="6" t="s">
        <v>4474</v>
      </c>
      <c r="W3011" s="6">
        <v>2073365</v>
      </c>
      <c r="X3011" s="6">
        <v>2005416</v>
      </c>
      <c r="Y3011" s="6">
        <v>1457948</v>
      </c>
      <c r="Z3011" s="6">
        <v>1385212</v>
      </c>
      <c r="AA3011" s="6">
        <v>144736</v>
      </c>
      <c r="AB3011" s="6">
        <v>148420</v>
      </c>
      <c r="AC3011" s="6">
        <v>49390000</v>
      </c>
      <c r="AD3011" s="6">
        <v>49339000</v>
      </c>
      <c r="AF3011">
        <f t="shared" si="920"/>
        <v>8.8340451391819577E-2</v>
      </c>
      <c r="AG3011">
        <f t="shared" si="921"/>
        <v>8.2774347068139478E-2</v>
      </c>
      <c r="AH3011" t="e">
        <f t="shared" si="922"/>
        <v>#VALUE!</v>
      </c>
      <c r="AI3011" t="e">
        <f t="shared" si="923"/>
        <v>#VALUE!</v>
      </c>
      <c r="AJ3011">
        <f t="shared" si="924"/>
        <v>10.07315388016803</v>
      </c>
      <c r="AK3011">
        <f t="shared" si="925"/>
        <v>9.3330548443605981</v>
      </c>
      <c r="AL3011">
        <f t="shared" si="926"/>
        <v>0.18378371494250922</v>
      </c>
      <c r="AM3011">
        <f t="shared" si="927"/>
        <v>0.16793225243058227</v>
      </c>
      <c r="AN3011">
        <f t="shared" si="928"/>
        <v>0.45444868607312267</v>
      </c>
      <c r="AO3011">
        <f t="shared" si="929"/>
        <v>0.44739495446331334</v>
      </c>
      <c r="AP3011">
        <f t="shared" si="930"/>
        <v>1</v>
      </c>
      <c r="AQ3011">
        <f t="shared" si="931"/>
        <v>1</v>
      </c>
      <c r="AR3011">
        <f t="shared" si="932"/>
        <v>1</v>
      </c>
      <c r="AS3011">
        <f t="shared" si="933"/>
        <v>1</v>
      </c>
      <c r="AT3011">
        <f t="shared" si="934"/>
        <v>0</v>
      </c>
      <c r="AU3011">
        <f t="shared" si="935"/>
        <v>1</v>
      </c>
      <c r="AV3011">
        <f t="shared" si="936"/>
        <v>1</v>
      </c>
      <c r="AW3011">
        <f t="shared" si="937"/>
        <v>1</v>
      </c>
      <c r="AX3011">
        <f t="shared" si="938"/>
        <v>0</v>
      </c>
      <c r="AY3011">
        <f t="shared" si="939"/>
        <v>7</v>
      </c>
    </row>
    <row r="3012" spans="1:51" x14ac:dyDescent="0.3">
      <c r="A3012" s="1" t="s">
        <v>3006</v>
      </c>
      <c r="B3012" s="2">
        <v>4999679</v>
      </c>
      <c r="C3012" s="3" t="s">
        <v>5337</v>
      </c>
      <c r="D3012" s="5">
        <v>13.64</v>
      </c>
      <c r="E3012" s="5">
        <v>364.30357171999998</v>
      </c>
      <c r="F3012" s="3" t="s">
        <v>4500</v>
      </c>
      <c r="G3012" s="3" t="s">
        <v>4501</v>
      </c>
      <c r="H3012" s="3" t="s">
        <v>4502</v>
      </c>
      <c r="I3012" s="3" t="s">
        <v>4538</v>
      </c>
      <c r="J3012" s="3" t="s">
        <v>4938</v>
      </c>
      <c r="K3012" s="6">
        <v>253431</v>
      </c>
      <c r="L3012" s="6">
        <v>248160</v>
      </c>
      <c r="M3012" s="6">
        <v>2738</v>
      </c>
      <c r="N3012" s="6">
        <v>3870</v>
      </c>
      <c r="O3012" s="6">
        <v>-7338</v>
      </c>
      <c r="P3012" s="6">
        <v>-5565</v>
      </c>
      <c r="Q3012" s="6">
        <v>-9705</v>
      </c>
      <c r="R3012" s="6">
        <v>-5056</v>
      </c>
      <c r="S3012" s="6">
        <v>24272</v>
      </c>
      <c r="T3012" s="6">
        <v>18109</v>
      </c>
      <c r="U3012" s="6">
        <v>3000</v>
      </c>
      <c r="V3012" s="6">
        <v>8500</v>
      </c>
      <c r="W3012" s="6">
        <v>149604</v>
      </c>
      <c r="X3012" s="6">
        <v>151470</v>
      </c>
      <c r="Y3012" s="6">
        <v>55089</v>
      </c>
      <c r="Z3012" s="6">
        <v>55570</v>
      </c>
      <c r="AA3012" s="6">
        <v>50863</v>
      </c>
      <c r="AB3012" s="6">
        <v>48478</v>
      </c>
      <c r="AC3012" s="6">
        <v>27000000</v>
      </c>
      <c r="AD3012" s="6">
        <v>26800000</v>
      </c>
      <c r="AF3012">
        <f t="shared" si="920"/>
        <v>-6.4871260126734581E-2</v>
      </c>
      <c r="AG3012">
        <f t="shared" si="921"/>
        <v>-3.3379547105037301E-2</v>
      </c>
      <c r="AH3012">
        <f t="shared" si="922"/>
        <v>2.0052939760968957E-2</v>
      </c>
      <c r="AI3012">
        <f t="shared" si="923"/>
        <v>5.6116722783389451E-2</v>
      </c>
      <c r="AJ3012">
        <f t="shared" si="924"/>
        <v>1.0830859367320056</v>
      </c>
      <c r="AK3012">
        <f t="shared" si="925"/>
        <v>1.1462931639094023</v>
      </c>
      <c r="AL3012">
        <f t="shared" si="926"/>
        <v>-2.8954626703126294E-2</v>
      </c>
      <c r="AM3012">
        <f t="shared" si="927"/>
        <v>-2.2425048355899421E-2</v>
      </c>
      <c r="AN3012">
        <f t="shared" si="928"/>
        <v>1.6940121921873748</v>
      </c>
      <c r="AO3012">
        <f t="shared" si="929"/>
        <v>1.6383442265795207</v>
      </c>
      <c r="AP3012">
        <f t="shared" si="930"/>
        <v>0</v>
      </c>
      <c r="AQ3012">
        <f t="shared" si="931"/>
        <v>1</v>
      </c>
      <c r="AR3012">
        <f t="shared" si="932"/>
        <v>0</v>
      </c>
      <c r="AS3012">
        <f t="shared" si="933"/>
        <v>1</v>
      </c>
      <c r="AT3012">
        <f t="shared" si="934"/>
        <v>1</v>
      </c>
      <c r="AU3012">
        <f t="shared" si="935"/>
        <v>0</v>
      </c>
      <c r="AV3012">
        <f t="shared" si="936"/>
        <v>0</v>
      </c>
      <c r="AW3012">
        <f t="shared" si="937"/>
        <v>1</v>
      </c>
      <c r="AX3012">
        <f t="shared" si="938"/>
        <v>0</v>
      </c>
      <c r="AY3012">
        <f t="shared" si="939"/>
        <v>4</v>
      </c>
    </row>
    <row r="3013" spans="1:51" x14ac:dyDescent="0.3">
      <c r="A3013" s="1" t="s">
        <v>3007</v>
      </c>
      <c r="B3013" s="2">
        <v>4694652</v>
      </c>
      <c r="C3013" s="3" t="s">
        <v>5338</v>
      </c>
      <c r="D3013" s="5">
        <v>14.66</v>
      </c>
      <c r="E3013" s="5">
        <v>217.13909686</v>
      </c>
      <c r="F3013" s="3" t="s">
        <v>4480</v>
      </c>
      <c r="G3013" s="3" t="s">
        <v>4481</v>
      </c>
      <c r="H3013" s="3" t="s">
        <v>4481</v>
      </c>
      <c r="I3013" s="3" t="s">
        <v>4482</v>
      </c>
      <c r="J3013" s="3" t="s">
        <v>4484</v>
      </c>
      <c r="K3013" s="6">
        <v>80599</v>
      </c>
      <c r="L3013" s="6">
        <v>79767</v>
      </c>
      <c r="M3013" s="6" t="s">
        <v>4474</v>
      </c>
      <c r="N3013" s="6" t="s">
        <v>4474</v>
      </c>
      <c r="O3013" s="6">
        <v>99153</v>
      </c>
      <c r="P3013" s="6">
        <v>93675</v>
      </c>
      <c r="Q3013" s="6">
        <v>21270</v>
      </c>
      <c r="R3013" s="6">
        <v>20955</v>
      </c>
      <c r="S3013" s="6">
        <v>24721</v>
      </c>
      <c r="T3013" s="6">
        <v>26751</v>
      </c>
      <c r="U3013" s="6" t="s">
        <v>4474</v>
      </c>
      <c r="V3013" s="6" t="s">
        <v>4474</v>
      </c>
      <c r="W3013" s="6">
        <v>2387980</v>
      </c>
      <c r="X3013" s="6">
        <v>2290680</v>
      </c>
      <c r="Y3013" s="6" t="s">
        <v>4474</v>
      </c>
      <c r="Z3013" s="6" t="s">
        <v>4474</v>
      </c>
      <c r="AA3013" s="6" t="s">
        <v>4474</v>
      </c>
      <c r="AB3013" s="6" t="s">
        <v>4474</v>
      </c>
      <c r="AC3013" s="6">
        <v>14811671</v>
      </c>
      <c r="AD3013" s="6">
        <v>14816281</v>
      </c>
      <c r="AF3013">
        <f t="shared" si="920"/>
        <v>8.907109774788733E-3</v>
      </c>
      <c r="AG3013">
        <f t="shared" si="921"/>
        <v>9.1479386033841478E-3</v>
      </c>
      <c r="AH3013" t="e">
        <f t="shared" si="922"/>
        <v>#VALUE!</v>
      </c>
      <c r="AI3013" t="e">
        <f t="shared" si="923"/>
        <v>#VALUE!</v>
      </c>
      <c r="AJ3013" t="e">
        <f t="shared" si="924"/>
        <v>#VALUE!</v>
      </c>
      <c r="AK3013" t="e">
        <f t="shared" si="925"/>
        <v>#VALUE!</v>
      </c>
      <c r="AL3013">
        <f t="shared" si="926"/>
        <v>1.2302013672626211</v>
      </c>
      <c r="AM3013">
        <f t="shared" si="927"/>
        <v>1.1743578171424274</v>
      </c>
      <c r="AN3013">
        <f t="shared" si="928"/>
        <v>3.3751957721588961E-2</v>
      </c>
      <c r="AO3013">
        <f t="shared" si="929"/>
        <v>3.4822410812509821E-2</v>
      </c>
      <c r="AP3013">
        <f t="shared" si="930"/>
        <v>1</v>
      </c>
      <c r="AQ3013">
        <f t="shared" si="931"/>
        <v>1</v>
      </c>
      <c r="AR3013">
        <f t="shared" si="932"/>
        <v>0</v>
      </c>
      <c r="AS3013">
        <f t="shared" si="933"/>
        <v>1</v>
      </c>
      <c r="AT3013">
        <f t="shared" si="934"/>
        <v>0</v>
      </c>
      <c r="AU3013">
        <f t="shared" si="935"/>
        <v>0</v>
      </c>
      <c r="AV3013">
        <f t="shared" si="936"/>
        <v>1</v>
      </c>
      <c r="AW3013">
        <f t="shared" si="937"/>
        <v>0</v>
      </c>
      <c r="AX3013">
        <f t="shared" si="938"/>
        <v>1</v>
      </c>
      <c r="AY3013">
        <f t="shared" si="939"/>
        <v>5</v>
      </c>
    </row>
    <row r="3014" spans="1:51" x14ac:dyDescent="0.3">
      <c r="A3014" s="1" t="s">
        <v>3008</v>
      </c>
      <c r="B3014" s="2">
        <v>4248918</v>
      </c>
      <c r="C3014" s="3" t="s">
        <v>5338</v>
      </c>
      <c r="D3014" s="7">
        <v>5.15</v>
      </c>
      <c r="E3014" s="5">
        <v>614.65250515000002</v>
      </c>
      <c r="F3014" s="3" t="s">
        <v>4480</v>
      </c>
      <c r="G3014" s="3" t="s">
        <v>4491</v>
      </c>
      <c r="H3014" s="3" t="s">
        <v>4492</v>
      </c>
      <c r="I3014" s="3" t="s">
        <v>4802</v>
      </c>
      <c r="J3014" s="3" t="s">
        <v>4932</v>
      </c>
      <c r="K3014" s="6">
        <v>95887</v>
      </c>
      <c r="L3014" s="6">
        <v>98417</v>
      </c>
      <c r="M3014" s="6">
        <v>6518</v>
      </c>
      <c r="N3014" s="6">
        <v>9022</v>
      </c>
      <c r="O3014" s="6">
        <v>4902</v>
      </c>
      <c r="P3014" s="6">
        <v>7572</v>
      </c>
      <c r="Q3014" s="6">
        <v>4584</v>
      </c>
      <c r="R3014" s="6">
        <v>6150</v>
      </c>
      <c r="S3014" s="6">
        <v>37731</v>
      </c>
      <c r="T3014" s="6">
        <v>46678</v>
      </c>
      <c r="U3014" s="6">
        <v>134002</v>
      </c>
      <c r="V3014" s="6">
        <v>135787</v>
      </c>
      <c r="W3014" s="6">
        <v>395707</v>
      </c>
      <c r="X3014" s="6">
        <v>382802</v>
      </c>
      <c r="Y3014" s="6">
        <v>294728</v>
      </c>
      <c r="Z3014" s="6">
        <v>293215</v>
      </c>
      <c r="AA3014" s="6">
        <v>31280</v>
      </c>
      <c r="AB3014" s="6">
        <v>22010</v>
      </c>
      <c r="AC3014" s="6">
        <v>119255709</v>
      </c>
      <c r="AD3014" s="6">
        <v>119251295</v>
      </c>
      <c r="AF3014">
        <f t="shared" ref="AF3014:AF3077" si="940">Q3014/W3014</f>
        <v>1.158432880894197E-2</v>
      </c>
      <c r="AG3014">
        <f t="shared" ref="AG3014:AG3077" si="941">R3014/X3014</f>
        <v>1.6065746782932169E-2</v>
      </c>
      <c r="AH3014">
        <f t="shared" ref="AH3014:AH3077" si="942">U3014/W3014</f>
        <v>0.33863944787431105</v>
      </c>
      <c r="AI3014">
        <f t="shared" ref="AI3014:AI3077" si="943">V3014/X3014</f>
        <v>0.35471862738439192</v>
      </c>
      <c r="AJ3014">
        <f t="shared" ref="AJ3014:AJ3077" si="944">Y3014/AA3014</f>
        <v>9.4222506393861885</v>
      </c>
      <c r="AK3014">
        <f t="shared" ref="AK3014:AK3077" si="945">Z3014/AB3014</f>
        <v>13.32189913675602</v>
      </c>
      <c r="AL3014">
        <f t="shared" ref="AL3014:AL3077" si="946">O3014/K3014</f>
        <v>5.1122675649462386E-2</v>
      </c>
      <c r="AM3014">
        <f t="shared" ref="AM3014:AM3077" si="947">P3014/L3014</f>
        <v>7.6937927390593089E-2</v>
      </c>
      <c r="AN3014">
        <f t="shared" ref="AN3014:AN3077" si="948">K3014/W3014</f>
        <v>0.24231817986540546</v>
      </c>
      <c r="AO3014">
        <f t="shared" ref="AO3014:AO3077" si="949">L3014/X3014</f>
        <v>0.2570963579082659</v>
      </c>
      <c r="AP3014">
        <f t="shared" ref="AP3014:AP3077" si="950">IF(OR(Q3014&lt;0, Q3014="NA"), 0, 1)</f>
        <v>1</v>
      </c>
      <c r="AQ3014">
        <f t="shared" ref="AQ3014:AQ3077" si="951">IF(OR(S3014&lt;0, S3014="NA"), 0, 1)</f>
        <v>1</v>
      </c>
      <c r="AR3014">
        <f t="shared" ref="AR3014:AR3077" si="952">IFERROR(IF((AF3014-AG3014)&gt;0,1,0),0)</f>
        <v>0</v>
      </c>
      <c r="AS3014">
        <f t="shared" ref="AS3014:AS3077" si="953">IFERROR(IF((S3014-Q3014)&gt;0,1,0),0)</f>
        <v>1</v>
      </c>
      <c r="AT3014">
        <f t="shared" ref="AT3014:AT3077" si="954">IFERROR(IF((AH3014-AI3014)&lt;0,1,0),0)</f>
        <v>1</v>
      </c>
      <c r="AU3014">
        <f t="shared" ref="AU3014:AU3077" si="955">IFERROR(IF((AJ3014-AK3014)&gt;0,1,0),0)</f>
        <v>0</v>
      </c>
      <c r="AV3014">
        <f t="shared" ref="AV3014:AV3077" si="956">IFERROR(IF((AL3014-AM3014)&gt;0,1,0),0)</f>
        <v>0</v>
      </c>
      <c r="AW3014">
        <f t="shared" ref="AW3014:AW3077" si="957">IFERROR(IF((AN3014-AO3014)&gt;0,1,0),0)</f>
        <v>0</v>
      </c>
      <c r="AX3014">
        <f t="shared" ref="AX3014:AX3077" si="958">IFERROR(IF((AC3014-AD3014)&lt;0,1,0),0)</f>
        <v>0</v>
      </c>
      <c r="AY3014">
        <f t="shared" ref="AY3014:AY3077" si="959">SUM(AP3014:AX3014)</f>
        <v>4</v>
      </c>
    </row>
    <row r="3015" spans="1:51" x14ac:dyDescent="0.3">
      <c r="A3015" s="1" t="s">
        <v>3009</v>
      </c>
      <c r="B3015" s="2">
        <v>4093773</v>
      </c>
      <c r="C3015" s="3" t="s">
        <v>5335</v>
      </c>
      <c r="D3015" s="5">
        <v>27.19</v>
      </c>
      <c r="E3015" s="5">
        <v>7123.3937388599998</v>
      </c>
      <c r="F3015" s="3" t="s">
        <v>4500</v>
      </c>
      <c r="G3015" s="3" t="s">
        <v>4501</v>
      </c>
      <c r="H3015" s="3" t="s">
        <v>4502</v>
      </c>
      <c r="I3015" s="3" t="s">
        <v>4538</v>
      </c>
      <c r="J3015" s="3" t="s">
        <v>4504</v>
      </c>
      <c r="K3015" s="6">
        <v>5613153</v>
      </c>
      <c r="L3015" s="6">
        <v>5769577</v>
      </c>
      <c r="M3015" s="6">
        <v>1559300</v>
      </c>
      <c r="N3015" s="6">
        <v>1573405</v>
      </c>
      <c r="O3015" s="6">
        <v>1035905</v>
      </c>
      <c r="P3015" s="6">
        <v>1009402</v>
      </c>
      <c r="Q3015" s="6">
        <v>468760</v>
      </c>
      <c r="R3015" s="6">
        <v>465284</v>
      </c>
      <c r="S3015" s="6">
        <v>842764</v>
      </c>
      <c r="T3015" s="6">
        <v>967691</v>
      </c>
      <c r="U3015" s="6">
        <v>6353277</v>
      </c>
      <c r="V3015" s="6">
        <v>6356943</v>
      </c>
      <c r="W3015" s="6">
        <v>13779291</v>
      </c>
      <c r="X3015" s="6">
        <v>14205707</v>
      </c>
      <c r="Y3015" s="6">
        <v>1980094</v>
      </c>
      <c r="Z3015" s="6">
        <v>2277325</v>
      </c>
      <c r="AA3015" s="6">
        <v>2499539</v>
      </c>
      <c r="AB3015" s="6">
        <v>2800494</v>
      </c>
      <c r="AC3015" s="6">
        <v>261646431</v>
      </c>
      <c r="AD3015" s="6">
        <v>264664537</v>
      </c>
      <c r="AF3015">
        <f t="shared" si="940"/>
        <v>3.4019166878760311E-2</v>
      </c>
      <c r="AG3015">
        <f t="shared" si="941"/>
        <v>3.2753315269701114E-2</v>
      </c>
      <c r="AH3015">
        <f t="shared" si="942"/>
        <v>0.46107430346017075</v>
      </c>
      <c r="AI3015">
        <f t="shared" si="943"/>
        <v>0.44749219451027678</v>
      </c>
      <c r="AJ3015">
        <f t="shared" si="944"/>
        <v>0.79218367867034678</v>
      </c>
      <c r="AK3015">
        <f t="shared" si="945"/>
        <v>0.81318688774194836</v>
      </c>
      <c r="AL3015">
        <f t="shared" si="946"/>
        <v>0.18454957490023877</v>
      </c>
      <c r="AM3015">
        <f t="shared" si="947"/>
        <v>0.17495251384980215</v>
      </c>
      <c r="AN3015">
        <f t="shared" si="948"/>
        <v>0.40736152534988918</v>
      </c>
      <c r="AO3015">
        <f t="shared" si="949"/>
        <v>0.40614500918539287</v>
      </c>
      <c r="AP3015">
        <f t="shared" si="950"/>
        <v>1</v>
      </c>
      <c r="AQ3015">
        <f t="shared" si="951"/>
        <v>1</v>
      </c>
      <c r="AR3015">
        <f t="shared" si="952"/>
        <v>1</v>
      </c>
      <c r="AS3015">
        <f t="shared" si="953"/>
        <v>1</v>
      </c>
      <c r="AT3015">
        <f t="shared" si="954"/>
        <v>0</v>
      </c>
      <c r="AU3015">
        <f t="shared" si="955"/>
        <v>0</v>
      </c>
      <c r="AV3015">
        <f t="shared" si="956"/>
        <v>1</v>
      </c>
      <c r="AW3015">
        <f t="shared" si="957"/>
        <v>1</v>
      </c>
      <c r="AX3015">
        <f t="shared" si="958"/>
        <v>1</v>
      </c>
      <c r="AY3015">
        <f t="shared" si="959"/>
        <v>7</v>
      </c>
    </row>
    <row r="3016" spans="1:51" x14ac:dyDescent="0.3">
      <c r="A3016" s="1" t="s">
        <v>3010</v>
      </c>
      <c r="B3016" s="2">
        <v>4273972</v>
      </c>
      <c r="C3016" s="3" t="s">
        <v>5337</v>
      </c>
      <c r="D3016" s="5">
        <v>19.87</v>
      </c>
      <c r="E3016" s="5">
        <v>2122.9962608699998</v>
      </c>
      <c r="F3016" s="3" t="s">
        <v>4485</v>
      </c>
      <c r="G3016" s="3" t="s">
        <v>4517</v>
      </c>
      <c r="H3016" s="3" t="s">
        <v>4518</v>
      </c>
      <c r="I3016" s="3" t="s">
        <v>4551</v>
      </c>
      <c r="J3016" s="3" t="s">
        <v>4926</v>
      </c>
      <c r="K3016" s="6">
        <v>1687800</v>
      </c>
      <c r="L3016" s="6">
        <v>1655700</v>
      </c>
      <c r="M3016" s="6">
        <v>353300</v>
      </c>
      <c r="N3016" s="6">
        <v>349200</v>
      </c>
      <c r="O3016" s="6">
        <v>255800</v>
      </c>
      <c r="P3016" s="6">
        <v>249100</v>
      </c>
      <c r="Q3016" s="6">
        <v>71900</v>
      </c>
      <c r="R3016" s="6">
        <v>56200</v>
      </c>
      <c r="S3016" s="6">
        <v>278000</v>
      </c>
      <c r="T3016" s="6">
        <v>230500</v>
      </c>
      <c r="U3016" s="6" t="s">
        <v>4474</v>
      </c>
      <c r="V3016" s="6" t="s">
        <v>4474</v>
      </c>
      <c r="W3016" s="6">
        <v>4625800</v>
      </c>
      <c r="X3016" s="6">
        <v>4617800</v>
      </c>
      <c r="Y3016" s="6">
        <v>2784800</v>
      </c>
      <c r="Z3016" s="6">
        <v>2774100</v>
      </c>
      <c r="AA3016" s="6">
        <v>2585300</v>
      </c>
      <c r="AB3016" s="6">
        <v>2576100</v>
      </c>
      <c r="AC3016" s="6">
        <v>106844301</v>
      </c>
      <c r="AD3016" s="6">
        <v>108618970</v>
      </c>
      <c r="AF3016">
        <f t="shared" si="940"/>
        <v>1.5543257382506809E-2</v>
      </c>
      <c r="AG3016">
        <f t="shared" si="941"/>
        <v>1.2170297544285157E-2</v>
      </c>
      <c r="AH3016" t="e">
        <f t="shared" si="942"/>
        <v>#VALUE!</v>
      </c>
      <c r="AI3016" t="e">
        <f t="shared" si="943"/>
        <v>#VALUE!</v>
      </c>
      <c r="AJ3016">
        <f t="shared" si="944"/>
        <v>1.0771670599156771</v>
      </c>
      <c r="AK3016">
        <f t="shared" si="945"/>
        <v>1.0768603703272388</v>
      </c>
      <c r="AL3016">
        <f t="shared" si="946"/>
        <v>0.15155824149780781</v>
      </c>
      <c r="AM3016">
        <f t="shared" si="947"/>
        <v>0.15044996074168027</v>
      </c>
      <c r="AN3016">
        <f t="shared" si="948"/>
        <v>0.36486661766613343</v>
      </c>
      <c r="AO3016">
        <f t="shared" si="949"/>
        <v>0.35854736021482092</v>
      </c>
      <c r="AP3016">
        <f t="shared" si="950"/>
        <v>1</v>
      </c>
      <c r="AQ3016">
        <f t="shared" si="951"/>
        <v>1</v>
      </c>
      <c r="AR3016">
        <f t="shared" si="952"/>
        <v>1</v>
      </c>
      <c r="AS3016">
        <f t="shared" si="953"/>
        <v>1</v>
      </c>
      <c r="AT3016">
        <f t="shared" si="954"/>
        <v>0</v>
      </c>
      <c r="AU3016">
        <f t="shared" si="955"/>
        <v>1</v>
      </c>
      <c r="AV3016">
        <f t="shared" si="956"/>
        <v>1</v>
      </c>
      <c r="AW3016">
        <f t="shared" si="957"/>
        <v>1</v>
      </c>
      <c r="AX3016">
        <f t="shared" si="958"/>
        <v>1</v>
      </c>
      <c r="AY3016">
        <f t="shared" si="959"/>
        <v>8</v>
      </c>
    </row>
    <row r="3017" spans="1:51" x14ac:dyDescent="0.3">
      <c r="A3017" s="1" t="s">
        <v>3011</v>
      </c>
      <c r="B3017" s="2">
        <v>10835011</v>
      </c>
      <c r="C3017" s="3" t="s">
        <v>5335</v>
      </c>
      <c r="D3017" s="5">
        <v>17.55</v>
      </c>
      <c r="E3017" s="5">
        <v>1552.8267026999999</v>
      </c>
      <c r="F3017" s="3" t="s">
        <v>4500</v>
      </c>
      <c r="G3017" s="3" t="s">
        <v>4501</v>
      </c>
      <c r="H3017" s="3" t="s">
        <v>4502</v>
      </c>
      <c r="I3017" s="3" t="s">
        <v>4538</v>
      </c>
      <c r="J3017" s="3" t="s">
        <v>4504</v>
      </c>
      <c r="K3017" s="6">
        <v>447818</v>
      </c>
      <c r="L3017" s="6">
        <v>427247</v>
      </c>
      <c r="M3017" s="6">
        <v>91374</v>
      </c>
      <c r="N3017" s="6">
        <v>84575</v>
      </c>
      <c r="O3017" s="6">
        <v>84463</v>
      </c>
      <c r="P3017" s="6">
        <v>78605</v>
      </c>
      <c r="Q3017" s="6">
        <v>159532</v>
      </c>
      <c r="R3017" s="6">
        <v>158428</v>
      </c>
      <c r="S3017" s="6">
        <v>108618</v>
      </c>
      <c r="T3017" s="6">
        <v>89955</v>
      </c>
      <c r="U3017" s="6" t="s">
        <v>4474</v>
      </c>
      <c r="V3017" s="6" t="s">
        <v>4474</v>
      </c>
      <c r="W3017" s="6">
        <v>1012665</v>
      </c>
      <c r="X3017" s="6">
        <v>1007904</v>
      </c>
      <c r="Y3017" s="6">
        <v>193424</v>
      </c>
      <c r="Z3017" s="6">
        <v>186681</v>
      </c>
      <c r="AA3017" s="6">
        <v>91929</v>
      </c>
      <c r="AB3017" s="6">
        <v>74345</v>
      </c>
      <c r="AC3017" s="6">
        <v>88480154</v>
      </c>
      <c r="AD3017" s="6">
        <v>88465779</v>
      </c>
      <c r="AF3017">
        <f t="shared" si="940"/>
        <v>0.1575367964726736</v>
      </c>
      <c r="AG3017">
        <f t="shared" si="941"/>
        <v>0.1571856049782519</v>
      </c>
      <c r="AH3017" t="e">
        <f t="shared" si="942"/>
        <v>#VALUE!</v>
      </c>
      <c r="AI3017" t="e">
        <f t="shared" si="943"/>
        <v>#VALUE!</v>
      </c>
      <c r="AJ3017">
        <f t="shared" si="944"/>
        <v>2.1040585669375278</v>
      </c>
      <c r="AK3017">
        <f t="shared" si="945"/>
        <v>2.5110094828165983</v>
      </c>
      <c r="AL3017">
        <f t="shared" si="946"/>
        <v>0.18861010499801259</v>
      </c>
      <c r="AM3017">
        <f t="shared" si="947"/>
        <v>0.18398022689451302</v>
      </c>
      <c r="AN3017">
        <f t="shared" si="948"/>
        <v>0.44221731767168809</v>
      </c>
      <c r="AO3017">
        <f t="shared" si="949"/>
        <v>0.42389652189097377</v>
      </c>
      <c r="AP3017">
        <f t="shared" si="950"/>
        <v>1</v>
      </c>
      <c r="AQ3017">
        <f t="shared" si="951"/>
        <v>1</v>
      </c>
      <c r="AR3017">
        <f t="shared" si="952"/>
        <v>1</v>
      </c>
      <c r="AS3017">
        <f t="shared" si="953"/>
        <v>0</v>
      </c>
      <c r="AT3017">
        <f t="shared" si="954"/>
        <v>0</v>
      </c>
      <c r="AU3017">
        <f t="shared" si="955"/>
        <v>0</v>
      </c>
      <c r="AV3017">
        <f t="shared" si="956"/>
        <v>1</v>
      </c>
      <c r="AW3017">
        <f t="shared" si="957"/>
        <v>1</v>
      </c>
      <c r="AX3017">
        <f t="shared" si="958"/>
        <v>0</v>
      </c>
      <c r="AY3017">
        <f t="shared" si="959"/>
        <v>5</v>
      </c>
    </row>
    <row r="3018" spans="1:51" x14ac:dyDescent="0.3">
      <c r="A3018" s="1" t="s">
        <v>3012</v>
      </c>
      <c r="B3018" s="2">
        <v>102752</v>
      </c>
      <c r="C3018" s="3" t="s">
        <v>5337</v>
      </c>
      <c r="D3018" s="5">
        <v>63.04</v>
      </c>
      <c r="E3018" s="5">
        <v>651.29151904000003</v>
      </c>
      <c r="F3018" s="3" t="s">
        <v>4480</v>
      </c>
      <c r="G3018" s="3" t="s">
        <v>4491</v>
      </c>
      <c r="H3018" s="3" t="s">
        <v>4492</v>
      </c>
      <c r="I3018" s="3" t="s">
        <v>4836</v>
      </c>
      <c r="J3018" s="3" t="s">
        <v>4732</v>
      </c>
      <c r="K3018" s="6">
        <v>1267216</v>
      </c>
      <c r="L3018" s="6">
        <v>1210627</v>
      </c>
      <c r="M3018" s="6">
        <v>242255</v>
      </c>
      <c r="N3018" s="6">
        <v>224476</v>
      </c>
      <c r="O3018" s="6">
        <v>204674</v>
      </c>
      <c r="P3018" s="6">
        <v>186795</v>
      </c>
      <c r="Q3018" s="6">
        <v>72114</v>
      </c>
      <c r="R3018" s="6">
        <v>61385</v>
      </c>
      <c r="S3018" s="6">
        <v>-117464</v>
      </c>
      <c r="T3018" s="6">
        <v>-62313</v>
      </c>
      <c r="U3018" s="6">
        <v>112822</v>
      </c>
      <c r="V3018" s="6">
        <v>112767</v>
      </c>
      <c r="W3018" s="6">
        <v>3367285</v>
      </c>
      <c r="X3018" s="6">
        <v>3262538</v>
      </c>
      <c r="Y3018" s="6" t="s">
        <v>4474</v>
      </c>
      <c r="Z3018" s="6" t="s">
        <v>4474</v>
      </c>
      <c r="AA3018" s="6" t="s">
        <v>4474</v>
      </c>
      <c r="AB3018" s="6" t="s">
        <v>4474</v>
      </c>
      <c r="AC3018" s="6">
        <v>10331401</v>
      </c>
      <c r="AD3018" s="6">
        <v>10327510</v>
      </c>
      <c r="AF3018">
        <f t="shared" si="940"/>
        <v>2.14160666531048E-2</v>
      </c>
      <c r="AG3018">
        <f t="shared" si="941"/>
        <v>1.8815106521364654E-2</v>
      </c>
      <c r="AH3018">
        <f t="shared" si="942"/>
        <v>3.3505331446551156E-2</v>
      </c>
      <c r="AI3018">
        <f t="shared" si="943"/>
        <v>3.4564195114355753E-2</v>
      </c>
      <c r="AJ3018" t="e">
        <f t="shared" si="944"/>
        <v>#VALUE!</v>
      </c>
      <c r="AK3018" t="e">
        <f t="shared" si="945"/>
        <v>#VALUE!</v>
      </c>
      <c r="AL3018">
        <f t="shared" si="946"/>
        <v>0.16151469047107991</v>
      </c>
      <c r="AM3018">
        <f t="shared" si="947"/>
        <v>0.15429607963476777</v>
      </c>
      <c r="AN3018">
        <f t="shared" si="948"/>
        <v>0.37633167373715026</v>
      </c>
      <c r="AO3018">
        <f t="shared" si="949"/>
        <v>0.37106908793092985</v>
      </c>
      <c r="AP3018">
        <f t="shared" si="950"/>
        <v>1</v>
      </c>
      <c r="AQ3018">
        <f t="shared" si="951"/>
        <v>0</v>
      </c>
      <c r="AR3018">
        <f t="shared" si="952"/>
        <v>1</v>
      </c>
      <c r="AS3018">
        <f t="shared" si="953"/>
        <v>0</v>
      </c>
      <c r="AT3018">
        <f t="shared" si="954"/>
        <v>1</v>
      </c>
      <c r="AU3018">
        <f t="shared" si="955"/>
        <v>0</v>
      </c>
      <c r="AV3018">
        <f t="shared" si="956"/>
        <v>1</v>
      </c>
      <c r="AW3018">
        <f t="shared" si="957"/>
        <v>1</v>
      </c>
      <c r="AX3018">
        <f t="shared" si="958"/>
        <v>0</v>
      </c>
      <c r="AY3018">
        <f t="shared" si="959"/>
        <v>5</v>
      </c>
    </row>
    <row r="3019" spans="1:51" x14ac:dyDescent="0.3">
      <c r="A3019" s="1" t="s">
        <v>3013</v>
      </c>
      <c r="B3019" s="2">
        <v>9043515</v>
      </c>
      <c r="C3019" s="3" t="s">
        <v>5337</v>
      </c>
      <c r="D3019" s="5">
        <v>9.74</v>
      </c>
      <c r="E3019" s="5">
        <v>206.6643914</v>
      </c>
      <c r="F3019" s="3" t="s">
        <v>4480</v>
      </c>
      <c r="G3019" s="3" t="s">
        <v>4491</v>
      </c>
      <c r="H3019" s="3" t="s">
        <v>4663</v>
      </c>
      <c r="I3019" s="3" t="s">
        <v>4663</v>
      </c>
      <c r="J3019" s="3" t="s">
        <v>4595</v>
      </c>
      <c r="K3019" s="6">
        <v>260661</v>
      </c>
      <c r="L3019" s="6">
        <v>244373</v>
      </c>
      <c r="M3019" s="6" t="s">
        <v>4474</v>
      </c>
      <c r="N3019" s="6" t="s">
        <v>4474</v>
      </c>
      <c r="O3019" s="6" t="s">
        <v>4474</v>
      </c>
      <c r="P3019" s="6" t="s">
        <v>4474</v>
      </c>
      <c r="Q3019" s="6">
        <v>71805</v>
      </c>
      <c r="R3019" s="6">
        <v>55280</v>
      </c>
      <c r="S3019" s="6">
        <v>311857</v>
      </c>
      <c r="T3019" s="6">
        <v>309312</v>
      </c>
      <c r="U3019" s="6">
        <v>285767</v>
      </c>
      <c r="V3019" s="6">
        <v>262100</v>
      </c>
      <c r="W3019" s="6">
        <v>619266</v>
      </c>
      <c r="X3019" s="6">
        <v>573093</v>
      </c>
      <c r="Y3019" s="6">
        <v>540810</v>
      </c>
      <c r="Z3019" s="6">
        <v>513318</v>
      </c>
      <c r="AA3019" s="6">
        <v>70817</v>
      </c>
      <c r="AB3019" s="6">
        <v>68892</v>
      </c>
      <c r="AC3019" s="6">
        <v>20582349</v>
      </c>
      <c r="AD3019" s="6">
        <v>19600819</v>
      </c>
      <c r="AF3019">
        <f t="shared" si="940"/>
        <v>0.11595178808460338</v>
      </c>
      <c r="AG3019">
        <f t="shared" si="941"/>
        <v>9.6459038934343988E-2</v>
      </c>
      <c r="AH3019">
        <f t="shared" si="942"/>
        <v>0.46146082620392531</v>
      </c>
      <c r="AI3019">
        <f t="shared" si="943"/>
        <v>0.45734287454217726</v>
      </c>
      <c r="AJ3019">
        <f t="shared" si="944"/>
        <v>7.6367256449722527</v>
      </c>
      <c r="AK3019">
        <f t="shared" si="945"/>
        <v>7.4510538233757186</v>
      </c>
      <c r="AL3019" t="e">
        <f t="shared" si="946"/>
        <v>#VALUE!</v>
      </c>
      <c r="AM3019" t="e">
        <f t="shared" si="947"/>
        <v>#VALUE!</v>
      </c>
      <c r="AN3019">
        <f t="shared" si="948"/>
        <v>0.42091928185949173</v>
      </c>
      <c r="AO3019">
        <f t="shared" si="949"/>
        <v>0.42641072216900222</v>
      </c>
      <c r="AP3019">
        <f t="shared" si="950"/>
        <v>1</v>
      </c>
      <c r="AQ3019">
        <f t="shared" si="951"/>
        <v>1</v>
      </c>
      <c r="AR3019">
        <f t="shared" si="952"/>
        <v>1</v>
      </c>
      <c r="AS3019">
        <f t="shared" si="953"/>
        <v>1</v>
      </c>
      <c r="AT3019">
        <f t="shared" si="954"/>
        <v>0</v>
      </c>
      <c r="AU3019">
        <f t="shared" si="955"/>
        <v>1</v>
      </c>
      <c r="AV3019">
        <f t="shared" si="956"/>
        <v>0</v>
      </c>
      <c r="AW3019">
        <f t="shared" si="957"/>
        <v>0</v>
      </c>
      <c r="AX3019">
        <f t="shared" si="958"/>
        <v>0</v>
      </c>
      <c r="AY3019">
        <f t="shared" si="959"/>
        <v>5</v>
      </c>
    </row>
    <row r="3020" spans="1:51" x14ac:dyDescent="0.3">
      <c r="A3020" s="1" t="s">
        <v>3014</v>
      </c>
      <c r="B3020" s="2">
        <v>4987570</v>
      </c>
      <c r="C3020" s="3" t="s">
        <v>5336</v>
      </c>
      <c r="D3020" s="7">
        <v>6.3719999999999999</v>
      </c>
      <c r="E3020" s="5">
        <v>43.563694536</v>
      </c>
      <c r="F3020" s="3" t="s">
        <v>4485</v>
      </c>
      <c r="G3020" s="3" t="s">
        <v>4486</v>
      </c>
      <c r="H3020" s="3" t="s">
        <v>4505</v>
      </c>
      <c r="I3020" s="3" t="s">
        <v>4505</v>
      </c>
      <c r="J3020" s="3" t="s">
        <v>4800</v>
      </c>
      <c r="K3020" s="6">
        <v>33995</v>
      </c>
      <c r="L3020" s="6">
        <v>32629</v>
      </c>
      <c r="M3020" s="6">
        <v>5308</v>
      </c>
      <c r="N3020" s="6">
        <v>5658</v>
      </c>
      <c r="O3020" s="6">
        <v>4821</v>
      </c>
      <c r="P3020" s="6">
        <v>5224</v>
      </c>
      <c r="Q3020" s="6">
        <v>3768</v>
      </c>
      <c r="R3020" s="6">
        <v>4185</v>
      </c>
      <c r="S3020" s="6">
        <v>1781</v>
      </c>
      <c r="T3020" s="6">
        <v>2133</v>
      </c>
      <c r="U3020" s="6" t="s">
        <v>4474</v>
      </c>
      <c r="V3020" s="6" t="s">
        <v>4474</v>
      </c>
      <c r="W3020" s="6">
        <v>25518</v>
      </c>
      <c r="X3020" s="6">
        <v>24862</v>
      </c>
      <c r="Y3020" s="6">
        <v>20072</v>
      </c>
      <c r="Z3020" s="6">
        <v>19478</v>
      </c>
      <c r="AA3020" s="6">
        <v>4950</v>
      </c>
      <c r="AB3020" s="6">
        <v>5237</v>
      </c>
      <c r="AC3020" s="6">
        <v>6813938</v>
      </c>
      <c r="AD3020" s="6">
        <v>6813234</v>
      </c>
      <c r="AF3020">
        <f t="shared" si="940"/>
        <v>0.14766047495885257</v>
      </c>
      <c r="AG3020">
        <f t="shared" si="941"/>
        <v>0.16832917705735662</v>
      </c>
      <c r="AH3020" t="e">
        <f t="shared" si="942"/>
        <v>#VALUE!</v>
      </c>
      <c r="AI3020" t="e">
        <f t="shared" si="943"/>
        <v>#VALUE!</v>
      </c>
      <c r="AJ3020">
        <f t="shared" si="944"/>
        <v>4.0549494949494953</v>
      </c>
      <c r="AK3020">
        <f t="shared" si="945"/>
        <v>3.7193049455795304</v>
      </c>
      <c r="AL3020">
        <f t="shared" si="946"/>
        <v>0.14181497279011621</v>
      </c>
      <c r="AM3020">
        <f t="shared" si="947"/>
        <v>0.16010297588035183</v>
      </c>
      <c r="AN3020">
        <f t="shared" si="948"/>
        <v>1.3321968806332785</v>
      </c>
      <c r="AO3020">
        <f t="shared" si="949"/>
        <v>1.3124044726892445</v>
      </c>
      <c r="AP3020">
        <f t="shared" si="950"/>
        <v>1</v>
      </c>
      <c r="AQ3020">
        <f t="shared" si="951"/>
        <v>1</v>
      </c>
      <c r="AR3020">
        <f t="shared" si="952"/>
        <v>0</v>
      </c>
      <c r="AS3020">
        <f t="shared" si="953"/>
        <v>0</v>
      </c>
      <c r="AT3020">
        <f t="shared" si="954"/>
        <v>0</v>
      </c>
      <c r="AU3020">
        <f t="shared" si="955"/>
        <v>1</v>
      </c>
      <c r="AV3020">
        <f t="shared" si="956"/>
        <v>0</v>
      </c>
      <c r="AW3020">
        <f t="shared" si="957"/>
        <v>1</v>
      </c>
      <c r="AX3020">
        <f t="shared" si="958"/>
        <v>0</v>
      </c>
      <c r="AY3020">
        <f t="shared" si="959"/>
        <v>4</v>
      </c>
    </row>
    <row r="3021" spans="1:51" x14ac:dyDescent="0.3">
      <c r="A3021" s="1" t="s">
        <v>3015</v>
      </c>
      <c r="B3021" s="2">
        <v>4092847</v>
      </c>
      <c r="C3021" s="3" t="s">
        <v>5385</v>
      </c>
      <c r="D3021" s="7">
        <v>4.49</v>
      </c>
      <c r="E3021" s="5">
        <v>45.304270619999997</v>
      </c>
      <c r="F3021" s="3" t="s">
        <v>4480</v>
      </c>
      <c r="G3021" s="3" t="s">
        <v>4481</v>
      </c>
      <c r="H3021" s="3" t="s">
        <v>4481</v>
      </c>
      <c r="I3021" s="3" t="s">
        <v>4482</v>
      </c>
      <c r="J3021" s="3" t="s">
        <v>4484</v>
      </c>
      <c r="K3021" s="6">
        <v>37198</v>
      </c>
      <c r="L3021" s="6">
        <v>33946</v>
      </c>
      <c r="M3021" s="6" t="s">
        <v>4474</v>
      </c>
      <c r="N3021" s="6" t="s">
        <v>4474</v>
      </c>
      <c r="O3021" s="6">
        <v>38315</v>
      </c>
      <c r="P3021" s="6">
        <v>32224</v>
      </c>
      <c r="Q3021" s="6">
        <v>11724</v>
      </c>
      <c r="R3021" s="6">
        <v>9691</v>
      </c>
      <c r="S3021" s="6">
        <v>9987</v>
      </c>
      <c r="T3021" s="6">
        <v>7187</v>
      </c>
      <c r="U3021" s="6" t="s">
        <v>4474</v>
      </c>
      <c r="V3021" s="6" t="s">
        <v>4474</v>
      </c>
      <c r="W3021" s="6">
        <v>945192</v>
      </c>
      <c r="X3021" s="6">
        <v>899778</v>
      </c>
      <c r="Y3021" s="6" t="s">
        <v>4474</v>
      </c>
      <c r="Z3021" s="6" t="s">
        <v>4474</v>
      </c>
      <c r="AA3021" s="6" t="s">
        <v>4474</v>
      </c>
      <c r="AB3021" s="6" t="s">
        <v>4474</v>
      </c>
      <c r="AC3021" s="6">
        <v>10006960</v>
      </c>
      <c r="AD3021" s="6">
        <v>9677431</v>
      </c>
      <c r="AF3021">
        <f t="shared" si="940"/>
        <v>1.2403829063301425E-2</v>
      </c>
      <c r="AG3021">
        <f t="shared" si="941"/>
        <v>1.0770434484950733E-2</v>
      </c>
      <c r="AH3021" t="e">
        <f t="shared" si="942"/>
        <v>#VALUE!</v>
      </c>
      <c r="AI3021" t="e">
        <f t="shared" si="943"/>
        <v>#VALUE!</v>
      </c>
      <c r="AJ3021" t="e">
        <f t="shared" si="944"/>
        <v>#VALUE!</v>
      </c>
      <c r="AK3021" t="e">
        <f t="shared" si="945"/>
        <v>#VALUE!</v>
      </c>
      <c r="AL3021">
        <f t="shared" si="946"/>
        <v>1.0300284961557074</v>
      </c>
      <c r="AM3021">
        <f t="shared" si="947"/>
        <v>0.94927237377010543</v>
      </c>
      <c r="AN3021">
        <f t="shared" si="948"/>
        <v>3.9354967033153054E-2</v>
      </c>
      <c r="AO3021">
        <f t="shared" si="949"/>
        <v>3.7727083791779747E-2</v>
      </c>
      <c r="AP3021">
        <f t="shared" si="950"/>
        <v>1</v>
      </c>
      <c r="AQ3021">
        <f t="shared" si="951"/>
        <v>1</v>
      </c>
      <c r="AR3021">
        <f t="shared" si="952"/>
        <v>1</v>
      </c>
      <c r="AS3021">
        <f t="shared" si="953"/>
        <v>0</v>
      </c>
      <c r="AT3021">
        <f t="shared" si="954"/>
        <v>0</v>
      </c>
      <c r="AU3021">
        <f t="shared" si="955"/>
        <v>0</v>
      </c>
      <c r="AV3021">
        <f t="shared" si="956"/>
        <v>1</v>
      </c>
      <c r="AW3021">
        <f t="shared" si="957"/>
        <v>1</v>
      </c>
      <c r="AX3021">
        <f t="shared" si="958"/>
        <v>0</v>
      </c>
      <c r="AY3021">
        <f t="shared" si="959"/>
        <v>5</v>
      </c>
    </row>
    <row r="3022" spans="1:51" x14ac:dyDescent="0.3">
      <c r="A3022" s="1" t="s">
        <v>3016</v>
      </c>
      <c r="B3022" s="2">
        <v>5986202</v>
      </c>
      <c r="C3022" s="3" t="s">
        <v>5335</v>
      </c>
      <c r="D3022" s="5">
        <v>27.72</v>
      </c>
      <c r="E3022" s="5">
        <v>4717.4239173599999</v>
      </c>
      <c r="F3022" s="3" t="s">
        <v>4470</v>
      </c>
      <c r="G3022" s="3" t="s">
        <v>4512</v>
      </c>
      <c r="H3022" s="3" t="s">
        <v>4522</v>
      </c>
      <c r="I3022" s="3" t="s">
        <v>4557</v>
      </c>
      <c r="J3022" s="3" t="s">
        <v>4558</v>
      </c>
      <c r="K3022" s="6">
        <v>4776174</v>
      </c>
      <c r="L3022" s="6">
        <v>4590642</v>
      </c>
      <c r="M3022" s="6">
        <v>381158</v>
      </c>
      <c r="N3022" s="6">
        <v>377509</v>
      </c>
      <c r="O3022" s="6">
        <v>319352</v>
      </c>
      <c r="P3022" s="6">
        <v>315308</v>
      </c>
      <c r="Q3022" s="6">
        <v>208867</v>
      </c>
      <c r="R3022" s="6">
        <v>211313</v>
      </c>
      <c r="S3022" s="6">
        <v>338239</v>
      </c>
      <c r="T3022" s="6">
        <v>238878</v>
      </c>
      <c r="U3022" s="6">
        <v>1105106</v>
      </c>
      <c r="V3022" s="6">
        <v>1105575</v>
      </c>
      <c r="W3022" s="6">
        <v>3427727</v>
      </c>
      <c r="X3022" s="6">
        <v>3348592</v>
      </c>
      <c r="Y3022" s="6">
        <v>1321374</v>
      </c>
      <c r="Z3022" s="6">
        <v>1227413</v>
      </c>
      <c r="AA3022" s="6">
        <v>763224</v>
      </c>
      <c r="AB3022" s="6">
        <v>695407</v>
      </c>
      <c r="AC3022" s="6">
        <v>170146331</v>
      </c>
      <c r="AD3022" s="6">
        <v>171410880</v>
      </c>
      <c r="AF3022">
        <f t="shared" si="940"/>
        <v>6.09345493383808E-2</v>
      </c>
      <c r="AG3022">
        <f t="shared" si="941"/>
        <v>6.3105030412782454E-2</v>
      </c>
      <c r="AH3022">
        <f t="shared" si="942"/>
        <v>0.32240198825635763</v>
      </c>
      <c r="AI3022">
        <f t="shared" si="943"/>
        <v>0.33016115430007598</v>
      </c>
      <c r="AJ3022">
        <f t="shared" si="944"/>
        <v>1.7313056193201473</v>
      </c>
      <c r="AK3022">
        <f t="shared" si="945"/>
        <v>1.7650282496437337</v>
      </c>
      <c r="AL3022">
        <f t="shared" si="946"/>
        <v>6.6863560665922139E-2</v>
      </c>
      <c r="AM3022">
        <f t="shared" si="947"/>
        <v>6.8684946462825899E-2</v>
      </c>
      <c r="AN3022">
        <f t="shared" si="948"/>
        <v>1.3933939313136665</v>
      </c>
      <c r="AO3022">
        <f t="shared" si="949"/>
        <v>1.3709170899291403</v>
      </c>
      <c r="AP3022">
        <f t="shared" si="950"/>
        <v>1</v>
      </c>
      <c r="AQ3022">
        <f t="shared" si="951"/>
        <v>1</v>
      </c>
      <c r="AR3022">
        <f t="shared" si="952"/>
        <v>0</v>
      </c>
      <c r="AS3022">
        <f t="shared" si="953"/>
        <v>1</v>
      </c>
      <c r="AT3022">
        <f t="shared" si="954"/>
        <v>1</v>
      </c>
      <c r="AU3022">
        <f t="shared" si="955"/>
        <v>0</v>
      </c>
      <c r="AV3022">
        <f t="shared" si="956"/>
        <v>0</v>
      </c>
      <c r="AW3022">
        <f t="shared" si="957"/>
        <v>1</v>
      </c>
      <c r="AX3022">
        <f t="shared" si="958"/>
        <v>1</v>
      </c>
      <c r="AY3022">
        <f t="shared" si="959"/>
        <v>6</v>
      </c>
    </row>
    <row r="3023" spans="1:51" x14ac:dyDescent="0.3">
      <c r="A3023" s="1" t="s">
        <v>3017</v>
      </c>
      <c r="B3023" s="2">
        <v>4041363</v>
      </c>
      <c r="C3023" s="3" t="s">
        <v>5337</v>
      </c>
      <c r="D3023" s="5">
        <v>153.91999999999999</v>
      </c>
      <c r="E3023" s="5">
        <v>430507.46752000001</v>
      </c>
      <c r="F3023" s="3" t="s">
        <v>4500</v>
      </c>
      <c r="G3023" s="3" t="s">
        <v>4501</v>
      </c>
      <c r="H3023" s="3" t="s">
        <v>4502</v>
      </c>
      <c r="I3023" s="3" t="s">
        <v>4503</v>
      </c>
      <c r="J3023" s="3" t="s">
        <v>4504</v>
      </c>
      <c r="K3023" s="6">
        <v>54933000</v>
      </c>
      <c r="L3023" s="6">
        <v>53815000</v>
      </c>
      <c r="M3023" s="6">
        <v>22336000</v>
      </c>
      <c r="N3023" s="6">
        <v>21803000</v>
      </c>
      <c r="O3023" s="6">
        <v>16965000</v>
      </c>
      <c r="P3023" s="6">
        <v>16384000</v>
      </c>
      <c r="Q3023" s="6">
        <v>11624000</v>
      </c>
      <c r="R3023" s="6">
        <v>10976000</v>
      </c>
      <c r="S3023" s="6">
        <v>20287000</v>
      </c>
      <c r="T3023" s="6">
        <v>19126000</v>
      </c>
      <c r="U3023" s="6">
        <v>80462000</v>
      </c>
      <c r="V3023" s="6">
        <v>75314000</v>
      </c>
      <c r="W3023" s="6">
        <v>148483000</v>
      </c>
      <c r="X3023" s="6">
        <v>144214000</v>
      </c>
      <c r="Y3023" s="6">
        <v>23503000</v>
      </c>
      <c r="Z3023" s="6">
        <v>23072000</v>
      </c>
      <c r="AA3023" s="6">
        <v>29052000</v>
      </c>
      <c r="AB3023" s="6">
        <v>32045000</v>
      </c>
      <c r="AC3023" s="6">
        <v>2796000000</v>
      </c>
      <c r="AD3023" s="6">
        <v>2771000000</v>
      </c>
      <c r="AF3023">
        <f t="shared" si="940"/>
        <v>7.8285056201720063E-2</v>
      </c>
      <c r="AG3023">
        <f t="shared" si="941"/>
        <v>7.6109115619842738E-2</v>
      </c>
      <c r="AH3023">
        <f t="shared" si="942"/>
        <v>0.54189368479893318</v>
      </c>
      <c r="AI3023">
        <f t="shared" si="943"/>
        <v>0.52223778551319566</v>
      </c>
      <c r="AJ3023">
        <f t="shared" si="944"/>
        <v>0.8089976593694066</v>
      </c>
      <c r="AK3023">
        <f t="shared" si="945"/>
        <v>0.71998751755344048</v>
      </c>
      <c r="AL3023">
        <f t="shared" si="946"/>
        <v>0.3088307574681885</v>
      </c>
      <c r="AM3023">
        <f t="shared" si="947"/>
        <v>0.30445043203567779</v>
      </c>
      <c r="AN3023">
        <f t="shared" si="948"/>
        <v>0.36996154441922646</v>
      </c>
      <c r="AO3023">
        <f t="shared" si="949"/>
        <v>0.37316071948631896</v>
      </c>
      <c r="AP3023">
        <f t="shared" si="950"/>
        <v>1</v>
      </c>
      <c r="AQ3023">
        <f t="shared" si="951"/>
        <v>1</v>
      </c>
      <c r="AR3023">
        <f t="shared" si="952"/>
        <v>1</v>
      </c>
      <c r="AS3023">
        <f t="shared" si="953"/>
        <v>1</v>
      </c>
      <c r="AT3023">
        <f t="shared" si="954"/>
        <v>0</v>
      </c>
      <c r="AU3023">
        <f t="shared" si="955"/>
        <v>1</v>
      </c>
      <c r="AV3023">
        <f t="shared" si="956"/>
        <v>1</v>
      </c>
      <c r="AW3023">
        <f t="shared" si="957"/>
        <v>0</v>
      </c>
      <c r="AX3023">
        <f t="shared" si="958"/>
        <v>0</v>
      </c>
      <c r="AY3023">
        <f t="shared" si="959"/>
        <v>6</v>
      </c>
    </row>
    <row r="3024" spans="1:51" x14ac:dyDescent="0.3">
      <c r="A3024" s="1" t="s">
        <v>3018</v>
      </c>
      <c r="B3024" s="2">
        <v>4163597</v>
      </c>
      <c r="C3024" s="3" t="s">
        <v>5336</v>
      </c>
      <c r="D3024" s="5">
        <v>25.99</v>
      </c>
      <c r="E3024" s="5">
        <v>294.94106948000001</v>
      </c>
      <c r="F3024" s="3" t="s">
        <v>4480</v>
      </c>
      <c r="G3024" s="3" t="s">
        <v>4481</v>
      </c>
      <c r="H3024" s="3" t="s">
        <v>4481</v>
      </c>
      <c r="I3024" s="3" t="s">
        <v>4482</v>
      </c>
      <c r="J3024" s="3" t="s">
        <v>4484</v>
      </c>
      <c r="K3024" s="6">
        <v>106247</v>
      </c>
      <c r="L3024" s="6">
        <v>104826</v>
      </c>
      <c r="M3024" s="6" t="s">
        <v>4474</v>
      </c>
      <c r="N3024" s="6" t="s">
        <v>4474</v>
      </c>
      <c r="O3024" s="6">
        <v>72303</v>
      </c>
      <c r="P3024" s="6">
        <v>78723</v>
      </c>
      <c r="Q3024" s="6">
        <v>28843</v>
      </c>
      <c r="R3024" s="6">
        <v>34665</v>
      </c>
      <c r="S3024" s="6">
        <v>37787</v>
      </c>
      <c r="T3024" s="6">
        <v>38419</v>
      </c>
      <c r="U3024" s="6">
        <v>19573</v>
      </c>
      <c r="V3024" s="6">
        <v>19555</v>
      </c>
      <c r="W3024" s="6">
        <v>2519099</v>
      </c>
      <c r="X3024" s="6">
        <v>2481157</v>
      </c>
      <c r="Y3024" s="6" t="s">
        <v>4474</v>
      </c>
      <c r="Z3024" s="6" t="s">
        <v>4474</v>
      </c>
      <c r="AA3024" s="6" t="s">
        <v>4474</v>
      </c>
      <c r="AB3024" s="6" t="s">
        <v>4474</v>
      </c>
      <c r="AC3024" s="6">
        <v>11348252</v>
      </c>
      <c r="AD3024" s="6">
        <v>11327342</v>
      </c>
      <c r="AF3024">
        <f t="shared" si="940"/>
        <v>1.1449728652982674E-2</v>
      </c>
      <c r="AG3024">
        <f t="shared" si="941"/>
        <v>1.3971304516401018E-2</v>
      </c>
      <c r="AH3024">
        <f t="shared" si="942"/>
        <v>7.7698415187334837E-3</v>
      </c>
      <c r="AI3024">
        <f t="shared" si="943"/>
        <v>7.8814037160889056E-3</v>
      </c>
      <c r="AJ3024" t="e">
        <f t="shared" si="944"/>
        <v>#VALUE!</v>
      </c>
      <c r="AK3024" t="e">
        <f t="shared" si="945"/>
        <v>#VALUE!</v>
      </c>
      <c r="AL3024">
        <f t="shared" si="946"/>
        <v>0.68051803815637146</v>
      </c>
      <c r="AM3024">
        <f t="shared" si="947"/>
        <v>0.75098735046648735</v>
      </c>
      <c r="AN3024">
        <f t="shared" si="948"/>
        <v>4.2176587740299212E-2</v>
      </c>
      <c r="AO3024">
        <f t="shared" si="949"/>
        <v>4.2248837941331406E-2</v>
      </c>
      <c r="AP3024">
        <f t="shared" si="950"/>
        <v>1</v>
      </c>
      <c r="AQ3024">
        <f t="shared" si="951"/>
        <v>1</v>
      </c>
      <c r="AR3024">
        <f t="shared" si="952"/>
        <v>0</v>
      </c>
      <c r="AS3024">
        <f t="shared" si="953"/>
        <v>1</v>
      </c>
      <c r="AT3024">
        <f t="shared" si="954"/>
        <v>1</v>
      </c>
      <c r="AU3024">
        <f t="shared" si="955"/>
        <v>0</v>
      </c>
      <c r="AV3024">
        <f t="shared" si="956"/>
        <v>0</v>
      </c>
      <c r="AW3024">
        <f t="shared" si="957"/>
        <v>0</v>
      </c>
      <c r="AX3024">
        <f t="shared" si="958"/>
        <v>0</v>
      </c>
      <c r="AY3024">
        <f t="shared" si="959"/>
        <v>4</v>
      </c>
    </row>
    <row r="3025" spans="1:51" x14ac:dyDescent="0.3">
      <c r="A3025" s="1" t="s">
        <v>3019</v>
      </c>
      <c r="B3025" s="2">
        <v>10744431</v>
      </c>
      <c r="C3025" s="3" t="s">
        <v>5338</v>
      </c>
      <c r="D3025" s="5">
        <v>5.13</v>
      </c>
      <c r="E3025" s="5">
        <v>195.00938837999999</v>
      </c>
      <c r="F3025" s="3" t="s">
        <v>4470</v>
      </c>
      <c r="G3025" s="3" t="s">
        <v>4512</v>
      </c>
      <c r="H3025" s="3" t="s">
        <v>4513</v>
      </c>
      <c r="I3025" s="3" t="s">
        <v>4514</v>
      </c>
      <c r="J3025" s="3" t="s">
        <v>4515</v>
      </c>
      <c r="K3025" s="6">
        <v>2647</v>
      </c>
      <c r="L3025" s="6">
        <v>2079</v>
      </c>
      <c r="M3025" s="6">
        <v>-59809</v>
      </c>
      <c r="N3025" s="6">
        <v>-57996</v>
      </c>
      <c r="O3025" s="6">
        <v>-60105</v>
      </c>
      <c r="P3025" s="6">
        <v>-58287</v>
      </c>
      <c r="Q3025" s="6">
        <v>-57687</v>
      </c>
      <c r="R3025" s="6">
        <v>-55577</v>
      </c>
      <c r="S3025" s="6">
        <v>-47994</v>
      </c>
      <c r="T3025" s="6">
        <v>-44576</v>
      </c>
      <c r="U3025" s="6" t="s">
        <v>4474</v>
      </c>
      <c r="V3025" s="6" t="s">
        <v>4474</v>
      </c>
      <c r="W3025" s="6">
        <v>75319</v>
      </c>
      <c r="X3025" s="6">
        <v>72383</v>
      </c>
      <c r="Y3025" s="6">
        <v>68553</v>
      </c>
      <c r="Z3025" s="6">
        <v>66481</v>
      </c>
      <c r="AA3025" s="6">
        <v>16218</v>
      </c>
      <c r="AB3025" s="6">
        <v>14504</v>
      </c>
      <c r="AC3025" s="6">
        <v>37942905</v>
      </c>
      <c r="AD3025" s="6">
        <v>35824571</v>
      </c>
      <c r="AF3025">
        <f t="shared" si="940"/>
        <v>-0.76590236195382311</v>
      </c>
      <c r="AG3025">
        <f t="shared" si="941"/>
        <v>-0.76781841040023213</v>
      </c>
      <c r="AH3025" t="e">
        <f t="shared" si="942"/>
        <v>#VALUE!</v>
      </c>
      <c r="AI3025" t="e">
        <f t="shared" si="943"/>
        <v>#VALUE!</v>
      </c>
      <c r="AJ3025">
        <f t="shared" si="944"/>
        <v>4.2269700332963378</v>
      </c>
      <c r="AK3025">
        <f t="shared" si="945"/>
        <v>4.5836321014892443</v>
      </c>
      <c r="AL3025">
        <f t="shared" si="946"/>
        <v>-22.706837929731773</v>
      </c>
      <c r="AM3025">
        <f t="shared" si="947"/>
        <v>-28.036075036075037</v>
      </c>
      <c r="AN3025">
        <f t="shared" si="948"/>
        <v>3.5143854804232662E-2</v>
      </c>
      <c r="AO3025">
        <f t="shared" si="949"/>
        <v>2.8722213779478607E-2</v>
      </c>
      <c r="AP3025">
        <f t="shared" si="950"/>
        <v>0</v>
      </c>
      <c r="AQ3025">
        <f t="shared" si="951"/>
        <v>0</v>
      </c>
      <c r="AR3025">
        <f t="shared" si="952"/>
        <v>1</v>
      </c>
      <c r="AS3025">
        <f t="shared" si="953"/>
        <v>1</v>
      </c>
      <c r="AT3025">
        <f t="shared" si="954"/>
        <v>0</v>
      </c>
      <c r="AU3025">
        <f t="shared" si="955"/>
        <v>0</v>
      </c>
      <c r="AV3025">
        <f t="shared" si="956"/>
        <v>1</v>
      </c>
      <c r="AW3025">
        <f t="shared" si="957"/>
        <v>1</v>
      </c>
      <c r="AX3025">
        <f t="shared" si="958"/>
        <v>0</v>
      </c>
      <c r="AY3025">
        <f t="shared" si="959"/>
        <v>4</v>
      </c>
    </row>
    <row r="3026" spans="1:51" x14ac:dyDescent="0.3">
      <c r="A3026" s="1" t="s">
        <v>3020</v>
      </c>
      <c r="B3026" s="2">
        <v>4287903</v>
      </c>
      <c r="C3026" s="3" t="s">
        <v>5337</v>
      </c>
      <c r="D3026" s="5">
        <v>7.62</v>
      </c>
      <c r="E3026" s="5">
        <v>598.4720949</v>
      </c>
      <c r="F3026" s="3" t="s">
        <v>4480</v>
      </c>
      <c r="G3026" s="3" t="s">
        <v>4491</v>
      </c>
      <c r="H3026" s="3" t="s">
        <v>4542</v>
      </c>
      <c r="I3026" s="3" t="s">
        <v>4543</v>
      </c>
      <c r="J3026" s="3" t="s">
        <v>4494</v>
      </c>
      <c r="K3026" s="6">
        <v>75695</v>
      </c>
      <c r="L3026" s="6">
        <v>-21382</v>
      </c>
      <c r="M3026" s="6">
        <v>283997</v>
      </c>
      <c r="N3026" s="6">
        <v>177944</v>
      </c>
      <c r="O3026" s="6">
        <v>283997</v>
      </c>
      <c r="P3026" s="6">
        <v>177944</v>
      </c>
      <c r="Q3026" s="6">
        <v>59244</v>
      </c>
      <c r="R3026" s="6">
        <v>-38208</v>
      </c>
      <c r="S3026" s="6">
        <v>8654</v>
      </c>
      <c r="T3026" s="6">
        <v>58967</v>
      </c>
      <c r="U3026" s="6" t="s">
        <v>4474</v>
      </c>
      <c r="V3026" s="6" t="s">
        <v>4474</v>
      </c>
      <c r="W3026" s="6">
        <v>5916493</v>
      </c>
      <c r="X3026" s="6">
        <v>4929905</v>
      </c>
      <c r="Y3026" s="6" t="s">
        <v>4474</v>
      </c>
      <c r="Z3026" s="6" t="s">
        <v>4474</v>
      </c>
      <c r="AA3026" s="6" t="s">
        <v>4474</v>
      </c>
      <c r="AB3026" s="6" t="s">
        <v>4474</v>
      </c>
      <c r="AC3026" s="6">
        <v>78082645</v>
      </c>
      <c r="AD3026" s="6">
        <v>64824374</v>
      </c>
      <c r="AF3026">
        <f t="shared" si="940"/>
        <v>1.0013364335933465E-2</v>
      </c>
      <c r="AG3026">
        <f t="shared" si="941"/>
        <v>-7.7502507654812819E-3</v>
      </c>
      <c r="AH3026" t="e">
        <f t="shared" si="942"/>
        <v>#VALUE!</v>
      </c>
      <c r="AI3026" t="e">
        <f t="shared" si="943"/>
        <v>#VALUE!</v>
      </c>
      <c r="AJ3026" t="e">
        <f t="shared" si="944"/>
        <v>#VALUE!</v>
      </c>
      <c r="AK3026" t="e">
        <f t="shared" si="945"/>
        <v>#VALUE!</v>
      </c>
      <c r="AL3026">
        <f t="shared" si="946"/>
        <v>3.7518594358940485</v>
      </c>
      <c r="AM3026">
        <f t="shared" si="947"/>
        <v>-8.3221401178561401</v>
      </c>
      <c r="AN3026">
        <f t="shared" si="948"/>
        <v>1.2793896654656736E-2</v>
      </c>
      <c r="AO3026">
        <f t="shared" si="949"/>
        <v>-4.3372032523953299E-3</v>
      </c>
      <c r="AP3026">
        <f t="shared" si="950"/>
        <v>1</v>
      </c>
      <c r="AQ3026">
        <f t="shared" si="951"/>
        <v>1</v>
      </c>
      <c r="AR3026">
        <f t="shared" si="952"/>
        <v>1</v>
      </c>
      <c r="AS3026">
        <f t="shared" si="953"/>
        <v>0</v>
      </c>
      <c r="AT3026">
        <f t="shared" si="954"/>
        <v>0</v>
      </c>
      <c r="AU3026">
        <f t="shared" si="955"/>
        <v>0</v>
      </c>
      <c r="AV3026">
        <f t="shared" si="956"/>
        <v>1</v>
      </c>
      <c r="AW3026">
        <f t="shared" si="957"/>
        <v>1</v>
      </c>
      <c r="AX3026">
        <f t="shared" si="958"/>
        <v>0</v>
      </c>
      <c r="AY3026">
        <f t="shared" si="959"/>
        <v>5</v>
      </c>
    </row>
    <row r="3027" spans="1:51" x14ac:dyDescent="0.3">
      <c r="A3027" s="1" t="s">
        <v>3021</v>
      </c>
      <c r="B3027" s="2">
        <v>4930128</v>
      </c>
      <c r="C3027" s="3" t="s">
        <v>5335</v>
      </c>
      <c r="D3027" s="5">
        <v>1210.1400000000001</v>
      </c>
      <c r="E3027" s="5">
        <v>69862.220827020006</v>
      </c>
      <c r="F3027" s="3" t="s">
        <v>4475</v>
      </c>
      <c r="G3027" s="3" t="s">
        <v>4476</v>
      </c>
      <c r="H3027" s="3" t="s">
        <v>4477</v>
      </c>
      <c r="I3027" s="3" t="s">
        <v>4577</v>
      </c>
      <c r="J3027" s="3" t="s">
        <v>4578</v>
      </c>
      <c r="K3027" s="6">
        <v>16444893</v>
      </c>
      <c r="L3027" s="6">
        <v>16283836</v>
      </c>
      <c r="M3027" s="6">
        <v>3685245</v>
      </c>
      <c r="N3027" s="6">
        <v>3674210</v>
      </c>
      <c r="O3027" s="6">
        <v>3233443</v>
      </c>
      <c r="P3027" s="6">
        <v>3233937</v>
      </c>
      <c r="Q3027" s="6">
        <v>2388054</v>
      </c>
      <c r="R3027" s="6">
        <v>2372417</v>
      </c>
      <c r="S3027" s="6">
        <v>2941518</v>
      </c>
      <c r="T3027" s="6">
        <v>3035789</v>
      </c>
      <c r="U3027" s="6">
        <v>5359810</v>
      </c>
      <c r="V3027" s="6">
        <v>5397774</v>
      </c>
      <c r="W3027" s="6">
        <v>14577522</v>
      </c>
      <c r="X3027" s="6">
        <v>14393182</v>
      </c>
      <c r="Y3027" s="6">
        <v>5698287</v>
      </c>
      <c r="Z3027" s="6">
        <v>5679488</v>
      </c>
      <c r="AA3027" s="6">
        <v>8185165</v>
      </c>
      <c r="AB3027" s="6">
        <v>8123208</v>
      </c>
      <c r="AC3027" s="6">
        <v>57838920</v>
      </c>
      <c r="AD3027" s="6">
        <v>58238711</v>
      </c>
      <c r="AF3027">
        <f t="shared" si="940"/>
        <v>0.16381755417690333</v>
      </c>
      <c r="AG3027">
        <f t="shared" si="941"/>
        <v>0.1648292226138737</v>
      </c>
      <c r="AH3027">
        <f t="shared" si="942"/>
        <v>0.36767634444317765</v>
      </c>
      <c r="AI3027">
        <f t="shared" si="943"/>
        <v>0.37502297963021658</v>
      </c>
      <c r="AJ3027">
        <f t="shared" si="944"/>
        <v>0.6961725267603035</v>
      </c>
      <c r="AK3027">
        <f t="shared" si="945"/>
        <v>0.69916811190849726</v>
      </c>
      <c r="AL3027">
        <f t="shared" si="946"/>
        <v>0.19662292725163977</v>
      </c>
      <c r="AM3027">
        <f t="shared" si="947"/>
        <v>0.19859798391484659</v>
      </c>
      <c r="AN3027">
        <f t="shared" si="948"/>
        <v>1.1280993436333007</v>
      </c>
      <c r="AO3027">
        <f t="shared" si="949"/>
        <v>1.1313576108465799</v>
      </c>
      <c r="AP3027">
        <f t="shared" si="950"/>
        <v>1</v>
      </c>
      <c r="AQ3027">
        <f t="shared" si="951"/>
        <v>1</v>
      </c>
      <c r="AR3027">
        <f t="shared" si="952"/>
        <v>0</v>
      </c>
      <c r="AS3027">
        <f t="shared" si="953"/>
        <v>1</v>
      </c>
      <c r="AT3027">
        <f t="shared" si="954"/>
        <v>1</v>
      </c>
      <c r="AU3027">
        <f t="shared" si="955"/>
        <v>0</v>
      </c>
      <c r="AV3027">
        <f t="shared" si="956"/>
        <v>0</v>
      </c>
      <c r="AW3027">
        <f t="shared" si="957"/>
        <v>0</v>
      </c>
      <c r="AX3027">
        <f t="shared" si="958"/>
        <v>1</v>
      </c>
      <c r="AY3027">
        <f t="shared" si="959"/>
        <v>5</v>
      </c>
    </row>
    <row r="3028" spans="1:51" x14ac:dyDescent="0.3">
      <c r="A3028" s="1" t="s">
        <v>3022</v>
      </c>
      <c r="B3028" s="2">
        <v>28943809</v>
      </c>
      <c r="C3028" s="3" t="s">
        <v>5337</v>
      </c>
      <c r="D3028" s="5">
        <v>15.66</v>
      </c>
      <c r="E3028" s="5">
        <v>4033.0587824999998</v>
      </c>
      <c r="F3028" s="3" t="s">
        <v>4470</v>
      </c>
      <c r="G3028" s="3" t="s">
        <v>4471</v>
      </c>
      <c r="H3028" s="3" t="s">
        <v>4673</v>
      </c>
      <c r="I3028" s="3" t="s">
        <v>4673</v>
      </c>
      <c r="J3028" s="3" t="s">
        <v>4544</v>
      </c>
      <c r="K3028" s="6">
        <v>6409000</v>
      </c>
      <c r="L3028" s="6">
        <v>6346000</v>
      </c>
      <c r="M3028" s="6">
        <v>1764000</v>
      </c>
      <c r="N3028" s="6">
        <v>1598000</v>
      </c>
      <c r="O3028" s="6">
        <v>1504000</v>
      </c>
      <c r="P3028" s="6">
        <v>1346000</v>
      </c>
      <c r="Q3028" s="6">
        <v>1301000</v>
      </c>
      <c r="R3028" s="6">
        <v>1000000</v>
      </c>
      <c r="S3028" s="6">
        <v>946000</v>
      </c>
      <c r="T3028" s="6">
        <v>1066000</v>
      </c>
      <c r="U3028" s="6">
        <v>8739000</v>
      </c>
      <c r="V3028" s="6">
        <v>8647000</v>
      </c>
      <c r="W3028" s="6">
        <v>12752000</v>
      </c>
      <c r="X3028" s="6">
        <v>12154000</v>
      </c>
      <c r="Y3028" s="6">
        <v>4756000</v>
      </c>
      <c r="Z3028" s="6">
        <v>4509000</v>
      </c>
      <c r="AA3028" s="6">
        <v>2790000</v>
      </c>
      <c r="AB3028" s="6">
        <v>2755000</v>
      </c>
      <c r="AC3028" s="6">
        <v>257539000</v>
      </c>
      <c r="AD3028" s="6">
        <v>257473000</v>
      </c>
      <c r="AF3028">
        <f t="shared" si="940"/>
        <v>0.10202321204516938</v>
      </c>
      <c r="AG3028">
        <f t="shared" si="941"/>
        <v>8.227743952608195E-2</v>
      </c>
      <c r="AH3028">
        <f t="shared" si="942"/>
        <v>0.68530426599749061</v>
      </c>
      <c r="AI3028">
        <f t="shared" si="943"/>
        <v>0.71145301958203055</v>
      </c>
      <c r="AJ3028">
        <f t="shared" si="944"/>
        <v>1.7046594982078853</v>
      </c>
      <c r="AK3028">
        <f t="shared" si="945"/>
        <v>1.6366606170598912</v>
      </c>
      <c r="AL3028">
        <f t="shared" si="946"/>
        <v>0.23466999531908253</v>
      </c>
      <c r="AM3028">
        <f t="shared" si="947"/>
        <v>0.21210211156634101</v>
      </c>
      <c r="AN3028">
        <f t="shared" si="948"/>
        <v>0.50258782936010038</v>
      </c>
      <c r="AO3028">
        <f t="shared" si="949"/>
        <v>0.52213263123251608</v>
      </c>
      <c r="AP3028">
        <f t="shared" si="950"/>
        <v>1</v>
      </c>
      <c r="AQ3028">
        <f t="shared" si="951"/>
        <v>1</v>
      </c>
      <c r="AR3028">
        <f t="shared" si="952"/>
        <v>1</v>
      </c>
      <c r="AS3028">
        <f t="shared" si="953"/>
        <v>0</v>
      </c>
      <c r="AT3028">
        <f t="shared" si="954"/>
        <v>1</v>
      </c>
      <c r="AU3028">
        <f t="shared" si="955"/>
        <v>1</v>
      </c>
      <c r="AV3028">
        <f t="shared" si="956"/>
        <v>1</v>
      </c>
      <c r="AW3028">
        <f t="shared" si="957"/>
        <v>0</v>
      </c>
      <c r="AX3028">
        <f t="shared" si="958"/>
        <v>0</v>
      </c>
      <c r="AY3028">
        <f t="shared" si="959"/>
        <v>6</v>
      </c>
    </row>
    <row r="3029" spans="1:51" x14ac:dyDescent="0.3">
      <c r="A3029" s="1" t="s">
        <v>3023</v>
      </c>
      <c r="B3029" s="2">
        <v>5298992</v>
      </c>
      <c r="C3029" s="3" t="s">
        <v>5335</v>
      </c>
      <c r="D3029" s="7">
        <v>8.6</v>
      </c>
      <c r="E3029" s="5">
        <v>606.87576999999999</v>
      </c>
      <c r="F3029" s="3" t="s">
        <v>4470</v>
      </c>
      <c r="G3029" s="3" t="s">
        <v>4471</v>
      </c>
      <c r="H3029" s="3" t="s">
        <v>4489</v>
      </c>
      <c r="I3029" s="3" t="s">
        <v>4489</v>
      </c>
      <c r="J3029" s="3" t="s">
        <v>4495</v>
      </c>
      <c r="K3029" s="6" t="s">
        <v>4474</v>
      </c>
      <c r="L3029" s="6" t="s">
        <v>4474</v>
      </c>
      <c r="M3029" s="6">
        <v>-133687</v>
      </c>
      <c r="N3029" s="6">
        <v>-124064</v>
      </c>
      <c r="O3029" s="6">
        <v>-134753</v>
      </c>
      <c r="P3029" s="6">
        <v>-125117</v>
      </c>
      <c r="Q3029" s="6">
        <v>-119870</v>
      </c>
      <c r="R3029" s="6">
        <v>-110782</v>
      </c>
      <c r="S3029" s="6">
        <v>-108878</v>
      </c>
      <c r="T3029" s="6">
        <v>-99726</v>
      </c>
      <c r="U3029" s="6" t="s">
        <v>4474</v>
      </c>
      <c r="V3029" s="6" t="s">
        <v>4474</v>
      </c>
      <c r="W3029" s="6">
        <v>302070</v>
      </c>
      <c r="X3029" s="6">
        <v>328906</v>
      </c>
      <c r="Y3029" s="6">
        <v>279428</v>
      </c>
      <c r="Z3029" s="6">
        <v>294599</v>
      </c>
      <c r="AA3029" s="6">
        <v>21248</v>
      </c>
      <c r="AB3029" s="6">
        <v>19539</v>
      </c>
      <c r="AC3029" s="6">
        <v>70559183</v>
      </c>
      <c r="AD3029" s="6">
        <v>67672303</v>
      </c>
      <c r="AF3029">
        <f t="shared" si="940"/>
        <v>-0.39682854967391662</v>
      </c>
      <c r="AG3029">
        <f t="shared" si="941"/>
        <v>-0.33681963843772994</v>
      </c>
      <c r="AH3029" t="e">
        <f t="shared" si="942"/>
        <v>#VALUE!</v>
      </c>
      <c r="AI3029" t="e">
        <f t="shared" si="943"/>
        <v>#VALUE!</v>
      </c>
      <c r="AJ3029">
        <f t="shared" si="944"/>
        <v>13.150790662650602</v>
      </c>
      <c r="AK3029">
        <f t="shared" si="945"/>
        <v>15.077486053533958</v>
      </c>
      <c r="AL3029" t="e">
        <f t="shared" si="946"/>
        <v>#VALUE!</v>
      </c>
      <c r="AM3029" t="e">
        <f t="shared" si="947"/>
        <v>#VALUE!</v>
      </c>
      <c r="AN3029" t="e">
        <f t="shared" si="948"/>
        <v>#VALUE!</v>
      </c>
      <c r="AO3029" t="e">
        <f t="shared" si="949"/>
        <v>#VALUE!</v>
      </c>
      <c r="AP3029">
        <f t="shared" si="950"/>
        <v>0</v>
      </c>
      <c r="AQ3029">
        <f t="shared" si="951"/>
        <v>0</v>
      </c>
      <c r="AR3029">
        <f t="shared" si="952"/>
        <v>0</v>
      </c>
      <c r="AS3029">
        <f t="shared" si="953"/>
        <v>1</v>
      </c>
      <c r="AT3029">
        <f t="shared" si="954"/>
        <v>0</v>
      </c>
      <c r="AU3029">
        <f t="shared" si="955"/>
        <v>0</v>
      </c>
      <c r="AV3029">
        <f t="shared" si="956"/>
        <v>0</v>
      </c>
      <c r="AW3029">
        <f t="shared" si="957"/>
        <v>0</v>
      </c>
      <c r="AX3029">
        <f t="shared" si="958"/>
        <v>0</v>
      </c>
      <c r="AY3029">
        <f t="shared" si="959"/>
        <v>1</v>
      </c>
    </row>
    <row r="3030" spans="1:51" x14ac:dyDescent="0.3">
      <c r="A3030" s="1" t="s">
        <v>3024</v>
      </c>
      <c r="B3030" s="2">
        <v>110373867</v>
      </c>
      <c r="C3030" s="3" t="s">
        <v>5336</v>
      </c>
      <c r="D3030" s="7">
        <v>1.44</v>
      </c>
      <c r="E3030" s="5">
        <v>31.698</v>
      </c>
      <c r="F3030" s="3" t="s">
        <v>4559</v>
      </c>
      <c r="G3030" s="3" t="s">
        <v>4560</v>
      </c>
      <c r="H3030" s="3" t="s">
        <v>4561</v>
      </c>
      <c r="I3030" s="3" t="s">
        <v>4562</v>
      </c>
      <c r="J3030" s="3" t="s">
        <v>5135</v>
      </c>
      <c r="K3030" s="6">
        <v>16746</v>
      </c>
      <c r="L3030" s="6">
        <v>20434</v>
      </c>
      <c r="M3030" s="6">
        <v>6230</v>
      </c>
      <c r="N3030" s="6">
        <v>9363.5</v>
      </c>
      <c r="O3030" s="6">
        <v>5138</v>
      </c>
      <c r="P3030" s="6">
        <v>8272</v>
      </c>
      <c r="Q3030" s="6">
        <v>5193</v>
      </c>
      <c r="R3030" s="6">
        <v>8347</v>
      </c>
      <c r="S3030" s="6">
        <v>7072</v>
      </c>
      <c r="T3030" s="6">
        <v>9854</v>
      </c>
      <c r="U3030" s="6" t="s">
        <v>4474</v>
      </c>
      <c r="V3030" s="6" t="s">
        <v>4474</v>
      </c>
      <c r="W3030" s="6">
        <v>68496</v>
      </c>
      <c r="X3030" s="6">
        <v>68496</v>
      </c>
      <c r="Y3030" s="6">
        <v>41572</v>
      </c>
      <c r="Z3030" s="6">
        <v>41572</v>
      </c>
      <c r="AA3030" s="6">
        <v>4680</v>
      </c>
      <c r="AB3030" s="6">
        <v>4680</v>
      </c>
      <c r="AC3030" s="6">
        <v>20000000</v>
      </c>
      <c r="AD3030" s="6">
        <v>20000000</v>
      </c>
      <c r="AF3030">
        <f t="shared" si="940"/>
        <v>7.5814646110721792E-2</v>
      </c>
      <c r="AG3030">
        <f t="shared" si="941"/>
        <v>0.121861130576968</v>
      </c>
      <c r="AH3030" t="e">
        <f t="shared" si="942"/>
        <v>#VALUE!</v>
      </c>
      <c r="AI3030" t="e">
        <f t="shared" si="943"/>
        <v>#VALUE!</v>
      </c>
      <c r="AJ3030">
        <f t="shared" si="944"/>
        <v>8.8829059829059833</v>
      </c>
      <c r="AK3030">
        <f t="shared" si="945"/>
        <v>8.8829059829059833</v>
      </c>
      <c r="AL3030">
        <f t="shared" si="946"/>
        <v>0.30681953899438674</v>
      </c>
      <c r="AM3030">
        <f t="shared" si="947"/>
        <v>0.40481550357247725</v>
      </c>
      <c r="AN3030">
        <f t="shared" si="948"/>
        <v>0.24448142957252977</v>
      </c>
      <c r="AO3030">
        <f t="shared" si="949"/>
        <v>0.29832398972202756</v>
      </c>
      <c r="AP3030">
        <f t="shared" si="950"/>
        <v>1</v>
      </c>
      <c r="AQ3030">
        <f t="shared" si="951"/>
        <v>1</v>
      </c>
      <c r="AR3030">
        <f t="shared" si="952"/>
        <v>0</v>
      </c>
      <c r="AS3030">
        <f t="shared" si="953"/>
        <v>1</v>
      </c>
      <c r="AT3030">
        <f t="shared" si="954"/>
        <v>0</v>
      </c>
      <c r="AU3030">
        <f t="shared" si="955"/>
        <v>0</v>
      </c>
      <c r="AV3030">
        <f t="shared" si="956"/>
        <v>0</v>
      </c>
      <c r="AW3030">
        <f t="shared" si="957"/>
        <v>0</v>
      </c>
      <c r="AX3030">
        <f t="shared" si="958"/>
        <v>0</v>
      </c>
      <c r="AY3030">
        <f t="shared" si="959"/>
        <v>3</v>
      </c>
    </row>
    <row r="3031" spans="1:51" x14ac:dyDescent="0.3">
      <c r="A3031" s="1" t="s">
        <v>3025</v>
      </c>
      <c r="B3031" s="2">
        <v>1023406</v>
      </c>
      <c r="C3031" s="3" t="s">
        <v>5337</v>
      </c>
      <c r="D3031" s="5">
        <v>32.97</v>
      </c>
      <c r="E3031" s="5">
        <v>1027.6331599800001</v>
      </c>
      <c r="F3031" s="3" t="s">
        <v>4480</v>
      </c>
      <c r="G3031" s="3" t="s">
        <v>4481</v>
      </c>
      <c r="H3031" s="3" t="s">
        <v>4481</v>
      </c>
      <c r="I3031" s="3" t="s">
        <v>4482</v>
      </c>
      <c r="J3031" s="3" t="s">
        <v>4484</v>
      </c>
      <c r="K3031" s="6">
        <v>357961</v>
      </c>
      <c r="L3031" s="6">
        <v>359372</v>
      </c>
      <c r="M3031" s="6" t="s">
        <v>4474</v>
      </c>
      <c r="N3031" s="6" t="s">
        <v>4474</v>
      </c>
      <c r="O3031" s="6">
        <v>362039</v>
      </c>
      <c r="P3031" s="6">
        <v>360309</v>
      </c>
      <c r="Q3031" s="6">
        <v>75647</v>
      </c>
      <c r="R3031" s="6">
        <v>81359</v>
      </c>
      <c r="S3031" s="6">
        <v>108052</v>
      </c>
      <c r="T3031" s="6">
        <v>93800</v>
      </c>
      <c r="U3031" s="6" t="s">
        <v>4474</v>
      </c>
      <c r="V3031" s="6" t="s">
        <v>4474</v>
      </c>
      <c r="W3031" s="6">
        <v>9965986</v>
      </c>
      <c r="X3031" s="6">
        <v>9947182</v>
      </c>
      <c r="Y3031" s="6" t="s">
        <v>4474</v>
      </c>
      <c r="Z3031" s="6" t="s">
        <v>4474</v>
      </c>
      <c r="AA3031" s="6" t="s">
        <v>4474</v>
      </c>
      <c r="AB3031" s="6" t="s">
        <v>4474</v>
      </c>
      <c r="AC3031" s="6">
        <v>31167410</v>
      </c>
      <c r="AD3031" s="6">
        <v>31108667</v>
      </c>
      <c r="AF3031">
        <f t="shared" si="940"/>
        <v>7.590518389249192E-3</v>
      </c>
      <c r="AG3031">
        <f t="shared" si="941"/>
        <v>8.1791003723466604E-3</v>
      </c>
      <c r="AH3031" t="e">
        <f t="shared" si="942"/>
        <v>#VALUE!</v>
      </c>
      <c r="AI3031" t="e">
        <f t="shared" si="943"/>
        <v>#VALUE!</v>
      </c>
      <c r="AJ3031" t="e">
        <f t="shared" si="944"/>
        <v>#VALUE!</v>
      </c>
      <c r="AK3031" t="e">
        <f t="shared" si="945"/>
        <v>#VALUE!</v>
      </c>
      <c r="AL3031">
        <f t="shared" si="946"/>
        <v>1.0113923025134024</v>
      </c>
      <c r="AM3031">
        <f t="shared" si="947"/>
        <v>1.002607326113331</v>
      </c>
      <c r="AN3031">
        <f t="shared" si="948"/>
        <v>3.5918272411781436E-2</v>
      </c>
      <c r="AO3031">
        <f t="shared" si="949"/>
        <v>3.6128020981218603E-2</v>
      </c>
      <c r="AP3031">
        <f t="shared" si="950"/>
        <v>1</v>
      </c>
      <c r="AQ3031">
        <f t="shared" si="951"/>
        <v>1</v>
      </c>
      <c r="AR3031">
        <f t="shared" si="952"/>
        <v>0</v>
      </c>
      <c r="AS3031">
        <f t="shared" si="953"/>
        <v>1</v>
      </c>
      <c r="AT3031">
        <f t="shared" si="954"/>
        <v>0</v>
      </c>
      <c r="AU3031">
        <f t="shared" si="955"/>
        <v>0</v>
      </c>
      <c r="AV3031">
        <f t="shared" si="956"/>
        <v>1</v>
      </c>
      <c r="AW3031">
        <f t="shared" si="957"/>
        <v>0</v>
      </c>
      <c r="AX3031">
        <f t="shared" si="958"/>
        <v>0</v>
      </c>
      <c r="AY3031">
        <f t="shared" si="959"/>
        <v>4</v>
      </c>
    </row>
    <row r="3032" spans="1:51" x14ac:dyDescent="0.3">
      <c r="A3032" s="1" t="s">
        <v>3026</v>
      </c>
      <c r="B3032" s="2">
        <v>4990004</v>
      </c>
      <c r="C3032" s="3" t="s">
        <v>5337</v>
      </c>
      <c r="D3032" s="5">
        <v>6.86</v>
      </c>
      <c r="E3032" s="5">
        <v>266.86332959999999</v>
      </c>
      <c r="F3032" s="3" t="s">
        <v>4485</v>
      </c>
      <c r="G3032" s="3" t="s">
        <v>4486</v>
      </c>
      <c r="H3032" s="3" t="s">
        <v>4588</v>
      </c>
      <c r="I3032" s="3" t="s">
        <v>4588</v>
      </c>
      <c r="J3032" s="3" t="s">
        <v>4689</v>
      </c>
      <c r="K3032" s="6">
        <v>781108</v>
      </c>
      <c r="L3032" s="6">
        <v>722909</v>
      </c>
      <c r="M3032" s="6">
        <v>30220</v>
      </c>
      <c r="N3032" s="6">
        <v>26403</v>
      </c>
      <c r="O3032" s="6">
        <v>5666</v>
      </c>
      <c r="P3032" s="6">
        <v>1324</v>
      </c>
      <c r="Q3032" s="6">
        <v>-12763</v>
      </c>
      <c r="R3032" s="6">
        <v>-17685</v>
      </c>
      <c r="S3032" s="6">
        <v>44992</v>
      </c>
      <c r="T3032" s="6">
        <v>-9003</v>
      </c>
      <c r="U3032" s="6">
        <v>44268</v>
      </c>
      <c r="V3032" s="6">
        <v>67840</v>
      </c>
      <c r="W3032" s="6">
        <v>430329</v>
      </c>
      <c r="X3032" s="6">
        <v>414019</v>
      </c>
      <c r="Y3032" s="6">
        <v>280987</v>
      </c>
      <c r="Z3032" s="6">
        <v>261469</v>
      </c>
      <c r="AA3032" s="6">
        <v>208809</v>
      </c>
      <c r="AB3032" s="6">
        <v>197250</v>
      </c>
      <c r="AC3032" s="6">
        <v>38898885</v>
      </c>
      <c r="AD3032" s="6">
        <v>33370955</v>
      </c>
      <c r="AF3032">
        <f t="shared" si="940"/>
        <v>-2.9658702992361657E-2</v>
      </c>
      <c r="AG3032">
        <f t="shared" si="941"/>
        <v>-4.2715430934329099E-2</v>
      </c>
      <c r="AH3032">
        <f t="shared" si="942"/>
        <v>0.10287012959851648</v>
      </c>
      <c r="AI3032">
        <f t="shared" si="943"/>
        <v>0.16385721428243633</v>
      </c>
      <c r="AJ3032">
        <f t="shared" si="944"/>
        <v>1.3456651772672634</v>
      </c>
      <c r="AK3032">
        <f t="shared" si="945"/>
        <v>1.3255716096324461</v>
      </c>
      <c r="AL3032">
        <f t="shared" si="946"/>
        <v>7.2537984504063456E-3</v>
      </c>
      <c r="AM3032">
        <f t="shared" si="947"/>
        <v>1.8314891639196634E-3</v>
      </c>
      <c r="AN3032">
        <f t="shared" si="948"/>
        <v>1.8151414382948861</v>
      </c>
      <c r="AO3032">
        <f t="shared" si="949"/>
        <v>1.7460768708682453</v>
      </c>
      <c r="AP3032">
        <f t="shared" si="950"/>
        <v>0</v>
      </c>
      <c r="AQ3032">
        <f t="shared" si="951"/>
        <v>1</v>
      </c>
      <c r="AR3032">
        <f t="shared" si="952"/>
        <v>1</v>
      </c>
      <c r="AS3032">
        <f t="shared" si="953"/>
        <v>1</v>
      </c>
      <c r="AT3032">
        <f t="shared" si="954"/>
        <v>1</v>
      </c>
      <c r="AU3032">
        <f t="shared" si="955"/>
        <v>1</v>
      </c>
      <c r="AV3032">
        <f t="shared" si="956"/>
        <v>1</v>
      </c>
      <c r="AW3032">
        <f t="shared" si="957"/>
        <v>1</v>
      </c>
      <c r="AX3032">
        <f t="shared" si="958"/>
        <v>0</v>
      </c>
      <c r="AY3032">
        <f t="shared" si="959"/>
        <v>7</v>
      </c>
    </row>
    <row r="3033" spans="1:51" x14ac:dyDescent="0.3">
      <c r="A3033" s="1" t="s">
        <v>3027</v>
      </c>
      <c r="B3033" s="2">
        <v>4986717</v>
      </c>
      <c r="C3033" s="3" t="s">
        <v>5337</v>
      </c>
      <c r="D3033" s="5">
        <v>15.13</v>
      </c>
      <c r="E3033" s="5">
        <v>873.30691347000004</v>
      </c>
      <c r="F3033" s="3" t="s">
        <v>4583</v>
      </c>
      <c r="G3033" s="3" t="s">
        <v>4583</v>
      </c>
      <c r="H3033" s="3" t="s">
        <v>4584</v>
      </c>
      <c r="I3033" s="3" t="s">
        <v>4585</v>
      </c>
      <c r="J3033" s="3" t="s">
        <v>5212</v>
      </c>
      <c r="K3033" s="6">
        <v>1911500</v>
      </c>
      <c r="L3033" s="6">
        <v>1914300</v>
      </c>
      <c r="M3033" s="6">
        <v>230700</v>
      </c>
      <c r="N3033" s="6">
        <v>291100</v>
      </c>
      <c r="O3033" s="6">
        <v>108500</v>
      </c>
      <c r="P3033" s="6">
        <v>171800</v>
      </c>
      <c r="Q3033" s="6">
        <v>31900</v>
      </c>
      <c r="R3033" s="6">
        <v>78300</v>
      </c>
      <c r="S3033" s="6">
        <v>103000</v>
      </c>
      <c r="T3033" s="6">
        <v>201400</v>
      </c>
      <c r="U3033" s="6">
        <v>676700</v>
      </c>
      <c r="V3033" s="6">
        <v>660700</v>
      </c>
      <c r="W3033" s="6">
        <v>1996300</v>
      </c>
      <c r="X3033" s="6">
        <v>1908800</v>
      </c>
      <c r="Y3033" s="6">
        <v>718100</v>
      </c>
      <c r="Z3033" s="6">
        <v>677900</v>
      </c>
      <c r="AA3033" s="6">
        <v>577900</v>
      </c>
      <c r="AB3033" s="6">
        <v>489300</v>
      </c>
      <c r="AC3033" s="6">
        <v>57720219</v>
      </c>
      <c r="AD3033" s="6">
        <v>58356621</v>
      </c>
      <c r="AF3033">
        <f t="shared" si="940"/>
        <v>1.5979562190051595E-2</v>
      </c>
      <c r="AG3033">
        <f t="shared" si="941"/>
        <v>4.1020536462699077E-2</v>
      </c>
      <c r="AH3033">
        <f t="shared" si="942"/>
        <v>0.33897710764915095</v>
      </c>
      <c r="AI3033">
        <f t="shared" si="943"/>
        <v>0.34613369656328585</v>
      </c>
      <c r="AJ3033">
        <f t="shared" si="944"/>
        <v>1.2426025263886487</v>
      </c>
      <c r="AK3033">
        <f t="shared" si="945"/>
        <v>1.3854486000408748</v>
      </c>
      <c r="AL3033">
        <f t="shared" si="946"/>
        <v>5.6761705466910804E-2</v>
      </c>
      <c r="AM3033">
        <f t="shared" si="947"/>
        <v>8.9745598913440944E-2</v>
      </c>
      <c r="AN3033">
        <f t="shared" si="948"/>
        <v>0.95752141461704154</v>
      </c>
      <c r="AO3033">
        <f t="shared" si="949"/>
        <v>1.0028813914501258</v>
      </c>
      <c r="AP3033">
        <f t="shared" si="950"/>
        <v>1</v>
      </c>
      <c r="AQ3033">
        <f t="shared" si="951"/>
        <v>1</v>
      </c>
      <c r="AR3033">
        <f t="shared" si="952"/>
        <v>0</v>
      </c>
      <c r="AS3033">
        <f t="shared" si="953"/>
        <v>1</v>
      </c>
      <c r="AT3033">
        <f t="shared" si="954"/>
        <v>1</v>
      </c>
      <c r="AU3033">
        <f t="shared" si="955"/>
        <v>0</v>
      </c>
      <c r="AV3033">
        <f t="shared" si="956"/>
        <v>0</v>
      </c>
      <c r="AW3033">
        <f t="shared" si="957"/>
        <v>0</v>
      </c>
      <c r="AX3033">
        <f t="shared" si="958"/>
        <v>1</v>
      </c>
      <c r="AY3033">
        <f t="shared" si="959"/>
        <v>5</v>
      </c>
    </row>
    <row r="3034" spans="1:51" x14ac:dyDescent="0.3">
      <c r="A3034" s="1" t="s">
        <v>3028</v>
      </c>
      <c r="B3034" s="2">
        <v>4087066</v>
      </c>
      <c r="C3034" s="3" t="s">
        <v>5337</v>
      </c>
      <c r="D3034" s="5">
        <v>66.47</v>
      </c>
      <c r="E3034" s="5">
        <v>4021.01231727</v>
      </c>
      <c r="F3034" s="3" t="s">
        <v>4651</v>
      </c>
      <c r="G3034" s="3" t="s">
        <v>4651</v>
      </c>
      <c r="H3034" s="3" t="s">
        <v>4779</v>
      </c>
      <c r="I3034" s="3" t="s">
        <v>4780</v>
      </c>
      <c r="J3034" s="3" t="s">
        <v>5213</v>
      </c>
      <c r="K3034" s="6">
        <v>890253</v>
      </c>
      <c r="L3034" s="6">
        <v>886525</v>
      </c>
      <c r="M3034" s="6">
        <v>440086</v>
      </c>
      <c r="N3034" s="6">
        <v>431969</v>
      </c>
      <c r="O3034" s="6">
        <v>180022</v>
      </c>
      <c r="P3034" s="6">
        <v>181461</v>
      </c>
      <c r="Q3034" s="6">
        <v>127449</v>
      </c>
      <c r="R3034" s="6">
        <v>139480</v>
      </c>
      <c r="S3034" s="6">
        <v>391445</v>
      </c>
      <c r="T3034" s="6">
        <v>324800</v>
      </c>
      <c r="U3034" s="6">
        <v>2060539</v>
      </c>
      <c r="V3034" s="6">
        <v>2037544</v>
      </c>
      <c r="W3034" s="6">
        <v>5590341</v>
      </c>
      <c r="X3034" s="6">
        <v>5506802</v>
      </c>
      <c r="Y3034" s="6">
        <v>537491</v>
      </c>
      <c r="Z3034" s="6">
        <v>516995</v>
      </c>
      <c r="AA3034" s="6">
        <v>566334</v>
      </c>
      <c r="AB3034" s="6">
        <v>530732</v>
      </c>
      <c r="AC3034" s="6">
        <v>60476526</v>
      </c>
      <c r="AD3034" s="6">
        <v>60453143</v>
      </c>
      <c r="AF3034">
        <f t="shared" si="940"/>
        <v>2.2798072604157778E-2</v>
      </c>
      <c r="AG3034">
        <f t="shared" si="941"/>
        <v>2.5328675336429383E-2</v>
      </c>
      <c r="AH3034">
        <f t="shared" si="942"/>
        <v>0.36858914330986248</v>
      </c>
      <c r="AI3034">
        <f t="shared" si="943"/>
        <v>0.37000495024153762</v>
      </c>
      <c r="AJ3034">
        <f t="shared" si="944"/>
        <v>0.9490706897343264</v>
      </c>
      <c r="AK3034">
        <f t="shared" si="945"/>
        <v>0.97411688008260289</v>
      </c>
      <c r="AL3034">
        <f t="shared" si="946"/>
        <v>0.20221442668544784</v>
      </c>
      <c r="AM3034">
        <f t="shared" si="947"/>
        <v>0.20468796706240658</v>
      </c>
      <c r="AN3034">
        <f t="shared" si="948"/>
        <v>0.15924842509607195</v>
      </c>
      <c r="AO3034">
        <f t="shared" si="949"/>
        <v>0.16098726629357657</v>
      </c>
      <c r="AP3034">
        <f t="shared" si="950"/>
        <v>1</v>
      </c>
      <c r="AQ3034">
        <f t="shared" si="951"/>
        <v>1</v>
      </c>
      <c r="AR3034">
        <f t="shared" si="952"/>
        <v>0</v>
      </c>
      <c r="AS3034">
        <f t="shared" si="953"/>
        <v>1</v>
      </c>
      <c r="AT3034">
        <f t="shared" si="954"/>
        <v>1</v>
      </c>
      <c r="AU3034">
        <f t="shared" si="955"/>
        <v>0</v>
      </c>
      <c r="AV3034">
        <f t="shared" si="956"/>
        <v>0</v>
      </c>
      <c r="AW3034">
        <f t="shared" si="957"/>
        <v>0</v>
      </c>
      <c r="AX3034">
        <f t="shared" si="958"/>
        <v>0</v>
      </c>
      <c r="AY3034">
        <f t="shared" si="959"/>
        <v>4</v>
      </c>
    </row>
    <row r="3035" spans="1:51" x14ac:dyDescent="0.3">
      <c r="A3035" s="1" t="s">
        <v>3029</v>
      </c>
      <c r="B3035" s="2">
        <v>100631</v>
      </c>
      <c r="C3035" s="3" t="s">
        <v>5336</v>
      </c>
      <c r="D3035" s="5">
        <v>34.11</v>
      </c>
      <c r="E3035" s="5">
        <v>661.25785851000001</v>
      </c>
      <c r="F3035" s="3" t="s">
        <v>4480</v>
      </c>
      <c r="G3035" s="3" t="s">
        <v>4481</v>
      </c>
      <c r="H3035" s="3" t="s">
        <v>4481</v>
      </c>
      <c r="I3035" s="3" t="s">
        <v>4482</v>
      </c>
      <c r="J3035" s="3" t="s">
        <v>4484</v>
      </c>
      <c r="K3035" s="6">
        <v>163378</v>
      </c>
      <c r="L3035" s="6">
        <v>131503</v>
      </c>
      <c r="M3035" s="6" t="s">
        <v>4474</v>
      </c>
      <c r="N3035" s="6" t="s">
        <v>4474</v>
      </c>
      <c r="O3035" s="6">
        <v>98617</v>
      </c>
      <c r="P3035" s="6">
        <v>101257</v>
      </c>
      <c r="Q3035" s="6">
        <v>16009</v>
      </c>
      <c r="R3035" s="6">
        <v>32938</v>
      </c>
      <c r="S3035" s="6">
        <v>40295</v>
      </c>
      <c r="T3035" s="6">
        <v>41148</v>
      </c>
      <c r="U3035" s="6">
        <v>68510</v>
      </c>
      <c r="V3035" s="6">
        <v>32128</v>
      </c>
      <c r="W3035" s="6">
        <v>5470589</v>
      </c>
      <c r="X3035" s="6">
        <v>3198782</v>
      </c>
      <c r="Y3035" s="6" t="s">
        <v>4474</v>
      </c>
      <c r="Z3035" s="6" t="s">
        <v>4474</v>
      </c>
      <c r="AA3035" s="6" t="s">
        <v>4474</v>
      </c>
      <c r="AB3035" s="6" t="s">
        <v>4474</v>
      </c>
      <c r="AC3035" s="6">
        <v>19373354</v>
      </c>
      <c r="AD3035" s="6">
        <v>10720225</v>
      </c>
      <c r="AF3035">
        <f t="shared" si="940"/>
        <v>2.9263759350227187E-3</v>
      </c>
      <c r="AG3035">
        <f t="shared" si="941"/>
        <v>1.0297044312491442E-2</v>
      </c>
      <c r="AH3035">
        <f t="shared" si="942"/>
        <v>1.2523331582760101E-2</v>
      </c>
      <c r="AI3035">
        <f t="shared" si="943"/>
        <v>1.004382293010277E-2</v>
      </c>
      <c r="AJ3035" t="e">
        <f t="shared" si="944"/>
        <v>#VALUE!</v>
      </c>
      <c r="AK3035" t="e">
        <f t="shared" si="945"/>
        <v>#VALUE!</v>
      </c>
      <c r="AL3035">
        <f t="shared" si="946"/>
        <v>0.60361248148465518</v>
      </c>
      <c r="AM3035">
        <f t="shared" si="947"/>
        <v>0.76999764263933146</v>
      </c>
      <c r="AN3035">
        <f t="shared" si="948"/>
        <v>2.9864791524276454E-2</v>
      </c>
      <c r="AO3035">
        <f t="shared" si="949"/>
        <v>4.1110335121305547E-2</v>
      </c>
      <c r="AP3035">
        <f t="shared" si="950"/>
        <v>1</v>
      </c>
      <c r="AQ3035">
        <f t="shared" si="951"/>
        <v>1</v>
      </c>
      <c r="AR3035">
        <f t="shared" si="952"/>
        <v>0</v>
      </c>
      <c r="AS3035">
        <f t="shared" si="953"/>
        <v>1</v>
      </c>
      <c r="AT3035">
        <f t="shared" si="954"/>
        <v>0</v>
      </c>
      <c r="AU3035">
        <f t="shared" si="955"/>
        <v>0</v>
      </c>
      <c r="AV3035">
        <f t="shared" si="956"/>
        <v>0</v>
      </c>
      <c r="AW3035">
        <f t="shared" si="957"/>
        <v>0</v>
      </c>
      <c r="AX3035">
        <f t="shared" si="958"/>
        <v>0</v>
      </c>
      <c r="AY3035">
        <f t="shared" si="959"/>
        <v>3</v>
      </c>
    </row>
    <row r="3036" spans="1:51" x14ac:dyDescent="0.3">
      <c r="A3036" s="1" t="s">
        <v>3030</v>
      </c>
      <c r="B3036" s="2">
        <v>4322169</v>
      </c>
      <c r="C3036" s="3" t="s">
        <v>5335</v>
      </c>
      <c r="D3036" s="5">
        <v>17.37</v>
      </c>
      <c r="E3036" s="5">
        <v>663.78042818999995</v>
      </c>
      <c r="F3036" s="3" t="s">
        <v>4470</v>
      </c>
      <c r="G3036" s="3" t="s">
        <v>4512</v>
      </c>
      <c r="H3036" s="3" t="s">
        <v>4513</v>
      </c>
      <c r="I3036" s="3" t="s">
        <v>4514</v>
      </c>
      <c r="J3036" s="3" t="s">
        <v>4515</v>
      </c>
      <c r="K3036" s="6">
        <v>784249</v>
      </c>
      <c r="L3036" s="6">
        <v>771649</v>
      </c>
      <c r="M3036" s="6">
        <v>31961</v>
      </c>
      <c r="N3036" s="6">
        <v>26011</v>
      </c>
      <c r="O3036" s="6">
        <v>-33668</v>
      </c>
      <c r="P3036" s="6">
        <v>-37114</v>
      </c>
      <c r="Q3036" s="6">
        <v>-119025</v>
      </c>
      <c r="R3036" s="6">
        <v>-120494</v>
      </c>
      <c r="S3036" s="6">
        <v>-4634</v>
      </c>
      <c r="T3036" s="6">
        <v>-15828</v>
      </c>
      <c r="U3036" s="6">
        <v>112215</v>
      </c>
      <c r="V3036" s="6">
        <v>113315</v>
      </c>
      <c r="W3036" s="6">
        <v>867872</v>
      </c>
      <c r="X3036" s="6">
        <v>881998</v>
      </c>
      <c r="Y3036" s="6">
        <v>386214</v>
      </c>
      <c r="Z3036" s="6">
        <v>386065</v>
      </c>
      <c r="AA3036" s="6">
        <v>161898</v>
      </c>
      <c r="AB3036" s="6">
        <v>155967</v>
      </c>
      <c r="AC3036" s="6">
        <v>38209000</v>
      </c>
      <c r="AD3036" s="6">
        <v>38039000</v>
      </c>
      <c r="AF3036">
        <f t="shared" si="940"/>
        <v>-0.13714580030234874</v>
      </c>
      <c r="AG3036">
        <f t="shared" si="941"/>
        <v>-0.13661482225583277</v>
      </c>
      <c r="AH3036">
        <f t="shared" si="942"/>
        <v>0.12929902105379595</v>
      </c>
      <c r="AI3036">
        <f t="shared" si="943"/>
        <v>0.12847534801666216</v>
      </c>
      <c r="AJ3036">
        <f t="shared" si="944"/>
        <v>2.385539043101212</v>
      </c>
      <c r="AK3036">
        <f t="shared" si="945"/>
        <v>2.4752992620233769</v>
      </c>
      <c r="AL3036">
        <f t="shared" si="946"/>
        <v>-4.2930242818288576E-2</v>
      </c>
      <c r="AM3036">
        <f t="shared" si="947"/>
        <v>-4.8096997469056525E-2</v>
      </c>
      <c r="AN3036">
        <f t="shared" si="948"/>
        <v>0.90364592935363741</v>
      </c>
      <c r="AO3036">
        <f t="shared" si="949"/>
        <v>0.87488747140016188</v>
      </c>
      <c r="AP3036">
        <f t="shared" si="950"/>
        <v>0</v>
      </c>
      <c r="AQ3036">
        <f t="shared" si="951"/>
        <v>0</v>
      </c>
      <c r="AR3036">
        <f t="shared" si="952"/>
        <v>0</v>
      </c>
      <c r="AS3036">
        <f t="shared" si="953"/>
        <v>1</v>
      </c>
      <c r="AT3036">
        <f t="shared" si="954"/>
        <v>0</v>
      </c>
      <c r="AU3036">
        <f t="shared" si="955"/>
        <v>0</v>
      </c>
      <c r="AV3036">
        <f t="shared" si="956"/>
        <v>1</v>
      </c>
      <c r="AW3036">
        <f t="shared" si="957"/>
        <v>1</v>
      </c>
      <c r="AX3036">
        <f t="shared" si="958"/>
        <v>0</v>
      </c>
      <c r="AY3036">
        <f t="shared" si="959"/>
        <v>3</v>
      </c>
    </row>
    <row r="3037" spans="1:51" x14ac:dyDescent="0.3">
      <c r="A3037" s="1" t="s">
        <v>3031</v>
      </c>
      <c r="B3037" s="2">
        <v>5136798</v>
      </c>
      <c r="C3037" s="3" t="s">
        <v>5338</v>
      </c>
      <c r="D3037" s="5">
        <v>25</v>
      </c>
      <c r="E3037" s="5">
        <v>605.39840000000004</v>
      </c>
      <c r="F3037" s="3" t="s">
        <v>4470</v>
      </c>
      <c r="G3037" s="3" t="s">
        <v>4512</v>
      </c>
      <c r="H3037" s="3" t="s">
        <v>4513</v>
      </c>
      <c r="I3037" s="3" t="s">
        <v>4643</v>
      </c>
      <c r="J3037" s="3" t="s">
        <v>4515</v>
      </c>
      <c r="K3037" s="6">
        <v>189673</v>
      </c>
      <c r="L3037" s="6">
        <v>175072</v>
      </c>
      <c r="M3037" s="6">
        <v>-8747</v>
      </c>
      <c r="N3037" s="6">
        <v>-7714</v>
      </c>
      <c r="O3037" s="6">
        <v>-29021</v>
      </c>
      <c r="P3037" s="6">
        <v>-26978</v>
      </c>
      <c r="Q3037" s="6">
        <v>-28444</v>
      </c>
      <c r="R3037" s="6">
        <v>-25116</v>
      </c>
      <c r="S3037" s="6">
        <v>-30604</v>
      </c>
      <c r="T3037" s="6">
        <v>-28994</v>
      </c>
      <c r="U3037" s="6">
        <v>72514</v>
      </c>
      <c r="V3037" s="6">
        <v>9782</v>
      </c>
      <c r="W3037" s="6">
        <v>489294</v>
      </c>
      <c r="X3037" s="6">
        <v>430761</v>
      </c>
      <c r="Y3037" s="6">
        <v>248312</v>
      </c>
      <c r="Z3037" s="6">
        <v>193783</v>
      </c>
      <c r="AA3037" s="6">
        <v>34625</v>
      </c>
      <c r="AB3037" s="6">
        <v>39569</v>
      </c>
      <c r="AC3037" s="6">
        <v>24214046</v>
      </c>
      <c r="AD3037" s="6">
        <v>24216738</v>
      </c>
      <c r="AF3037">
        <f t="shared" si="940"/>
        <v>-5.8132738190127001E-2</v>
      </c>
      <c r="AG3037">
        <f t="shared" si="941"/>
        <v>-5.8306114063250848E-2</v>
      </c>
      <c r="AH3037">
        <f t="shared" si="942"/>
        <v>0.14820128593442797</v>
      </c>
      <c r="AI3037">
        <f t="shared" si="943"/>
        <v>2.2708648183099214E-2</v>
      </c>
      <c r="AJ3037">
        <f t="shared" si="944"/>
        <v>7.1714657039711192</v>
      </c>
      <c r="AK3037">
        <f t="shared" si="945"/>
        <v>4.897343880310344</v>
      </c>
      <c r="AL3037">
        <f t="shared" si="946"/>
        <v>-0.15300543567086511</v>
      </c>
      <c r="AM3037">
        <f t="shared" si="947"/>
        <v>-0.15409660025589472</v>
      </c>
      <c r="AN3037">
        <f t="shared" si="948"/>
        <v>0.38764628219434533</v>
      </c>
      <c r="AO3037">
        <f t="shared" si="949"/>
        <v>0.40642490847592982</v>
      </c>
      <c r="AP3037">
        <f t="shared" si="950"/>
        <v>0</v>
      </c>
      <c r="AQ3037">
        <f t="shared" si="951"/>
        <v>0</v>
      </c>
      <c r="AR3037">
        <f t="shared" si="952"/>
        <v>1</v>
      </c>
      <c r="AS3037">
        <f t="shared" si="953"/>
        <v>0</v>
      </c>
      <c r="AT3037">
        <f t="shared" si="954"/>
        <v>0</v>
      </c>
      <c r="AU3037">
        <f t="shared" si="955"/>
        <v>1</v>
      </c>
      <c r="AV3037">
        <f t="shared" si="956"/>
        <v>1</v>
      </c>
      <c r="AW3037">
        <f t="shared" si="957"/>
        <v>0</v>
      </c>
      <c r="AX3037">
        <f t="shared" si="958"/>
        <v>1</v>
      </c>
      <c r="AY3037">
        <f t="shared" si="959"/>
        <v>4</v>
      </c>
    </row>
    <row r="3038" spans="1:51" x14ac:dyDescent="0.3">
      <c r="A3038" s="1" t="s">
        <v>3032</v>
      </c>
      <c r="B3038" s="2">
        <v>117185744</v>
      </c>
      <c r="C3038" s="3" t="s">
        <v>5338</v>
      </c>
      <c r="D3038" s="5">
        <v>14.025</v>
      </c>
      <c r="E3038" s="5">
        <v>490.85466374999999</v>
      </c>
      <c r="F3038" s="3" t="s">
        <v>4470</v>
      </c>
      <c r="G3038" s="3" t="s">
        <v>4471</v>
      </c>
      <c r="H3038" s="3" t="s">
        <v>4489</v>
      </c>
      <c r="I3038" s="3" t="s">
        <v>4489</v>
      </c>
      <c r="J3038" s="3" t="s">
        <v>4825</v>
      </c>
      <c r="K3038" s="6" t="s">
        <v>4474</v>
      </c>
      <c r="L3038" s="6" t="s">
        <v>4474</v>
      </c>
      <c r="M3038" s="6" t="s">
        <v>4474</v>
      </c>
      <c r="N3038" s="6" t="s">
        <v>4474</v>
      </c>
      <c r="O3038" s="6" t="s">
        <v>4474</v>
      </c>
      <c r="P3038" s="6" t="s">
        <v>4474</v>
      </c>
      <c r="Q3038" s="6" t="s">
        <v>4474</v>
      </c>
      <c r="R3038" s="6" t="s">
        <v>4474</v>
      </c>
      <c r="S3038" s="6" t="s">
        <v>4474</v>
      </c>
      <c r="T3038" s="6" t="s">
        <v>4474</v>
      </c>
      <c r="U3038" s="6" t="s">
        <v>4474</v>
      </c>
      <c r="V3038" s="6" t="s">
        <v>4474</v>
      </c>
      <c r="W3038" s="6" t="s">
        <v>4474</v>
      </c>
      <c r="X3038" s="6" t="s">
        <v>4474</v>
      </c>
      <c r="Y3038" s="6" t="s">
        <v>4474</v>
      </c>
      <c r="Z3038" s="6" t="s">
        <v>4474</v>
      </c>
      <c r="AA3038" s="6" t="s">
        <v>4474</v>
      </c>
      <c r="AB3038" s="6" t="s">
        <v>4474</v>
      </c>
      <c r="AC3038" s="6" t="s">
        <v>4474</v>
      </c>
      <c r="AD3038" s="6" t="s">
        <v>4474</v>
      </c>
      <c r="AF3038" t="e">
        <f t="shared" si="940"/>
        <v>#VALUE!</v>
      </c>
      <c r="AG3038" t="e">
        <f t="shared" si="941"/>
        <v>#VALUE!</v>
      </c>
      <c r="AH3038" t="e">
        <f t="shared" si="942"/>
        <v>#VALUE!</v>
      </c>
      <c r="AI3038" t="e">
        <f t="shared" si="943"/>
        <v>#VALUE!</v>
      </c>
      <c r="AJ3038" t="e">
        <f t="shared" si="944"/>
        <v>#VALUE!</v>
      </c>
      <c r="AK3038" t="e">
        <f t="shared" si="945"/>
        <v>#VALUE!</v>
      </c>
      <c r="AL3038" t="e">
        <f t="shared" si="946"/>
        <v>#VALUE!</v>
      </c>
      <c r="AM3038" t="e">
        <f t="shared" si="947"/>
        <v>#VALUE!</v>
      </c>
      <c r="AN3038" t="e">
        <f t="shared" si="948"/>
        <v>#VALUE!</v>
      </c>
      <c r="AO3038" t="e">
        <f t="shared" si="949"/>
        <v>#VALUE!</v>
      </c>
      <c r="AP3038">
        <f t="shared" si="950"/>
        <v>0</v>
      </c>
      <c r="AQ3038">
        <f t="shared" si="951"/>
        <v>0</v>
      </c>
      <c r="AR3038">
        <f t="shared" si="952"/>
        <v>0</v>
      </c>
      <c r="AS3038">
        <f t="shared" si="953"/>
        <v>0</v>
      </c>
      <c r="AT3038">
        <f t="shared" si="954"/>
        <v>0</v>
      </c>
      <c r="AU3038">
        <f t="shared" si="955"/>
        <v>0</v>
      </c>
      <c r="AV3038">
        <f t="shared" si="956"/>
        <v>0</v>
      </c>
      <c r="AW3038">
        <f t="shared" si="957"/>
        <v>0</v>
      </c>
      <c r="AX3038">
        <f t="shared" si="958"/>
        <v>0</v>
      </c>
      <c r="AY3038">
        <f t="shared" si="959"/>
        <v>0</v>
      </c>
    </row>
    <row r="3039" spans="1:51" x14ac:dyDescent="0.3">
      <c r="A3039" s="1" t="s">
        <v>3033</v>
      </c>
      <c r="B3039" s="2">
        <v>4420334</v>
      </c>
      <c r="C3039" s="3" t="s">
        <v>5337</v>
      </c>
      <c r="D3039" s="5">
        <v>14.17</v>
      </c>
      <c r="E3039" s="5">
        <v>3499.3384208900002</v>
      </c>
      <c r="F3039" s="3" t="s">
        <v>4480</v>
      </c>
      <c r="G3039" s="3" t="s">
        <v>4509</v>
      </c>
      <c r="H3039" s="3" t="s">
        <v>4509</v>
      </c>
      <c r="I3039" s="3" t="s">
        <v>4596</v>
      </c>
      <c r="J3039" s="3" t="s">
        <v>4646</v>
      </c>
      <c r="K3039" s="6">
        <v>8216786</v>
      </c>
      <c r="L3039" s="6">
        <v>7233295</v>
      </c>
      <c r="M3039" s="6">
        <v>91050</v>
      </c>
      <c r="N3039" s="6">
        <v>80580</v>
      </c>
      <c r="O3039" s="6">
        <v>60396</v>
      </c>
      <c r="P3039" s="6">
        <v>48235</v>
      </c>
      <c r="Q3039" s="6">
        <v>29568</v>
      </c>
      <c r="R3039" s="6">
        <v>18253</v>
      </c>
      <c r="S3039" s="6">
        <v>928241</v>
      </c>
      <c r="T3039" s="6">
        <v>279116</v>
      </c>
      <c r="U3039" s="6">
        <v>299361</v>
      </c>
      <c r="V3039" s="6">
        <v>299166</v>
      </c>
      <c r="W3039" s="6">
        <v>4483015</v>
      </c>
      <c r="X3039" s="6">
        <v>5006149</v>
      </c>
      <c r="Y3039" s="6">
        <v>2368054</v>
      </c>
      <c r="Z3039" s="6">
        <v>3359093</v>
      </c>
      <c r="AA3039" s="6">
        <v>2954777</v>
      </c>
      <c r="AB3039" s="6">
        <v>3501741</v>
      </c>
      <c r="AC3039" s="6">
        <v>246901000</v>
      </c>
      <c r="AD3039" s="6">
        <v>241352000</v>
      </c>
      <c r="AF3039">
        <f t="shared" si="940"/>
        <v>6.5955612461702671E-3</v>
      </c>
      <c r="AG3039">
        <f t="shared" si="941"/>
        <v>3.6461160065351631E-3</v>
      </c>
      <c r="AH3039">
        <f t="shared" si="942"/>
        <v>6.6776711654991119E-2</v>
      </c>
      <c r="AI3039">
        <f t="shared" si="943"/>
        <v>5.9759707511702106E-2</v>
      </c>
      <c r="AJ3039">
        <f t="shared" si="944"/>
        <v>0.80143239235989716</v>
      </c>
      <c r="AK3039">
        <f t="shared" si="945"/>
        <v>0.95926369197493477</v>
      </c>
      <c r="AL3039">
        <f t="shared" si="946"/>
        <v>7.3503192124025132E-3</v>
      </c>
      <c r="AM3039">
        <f t="shared" si="947"/>
        <v>6.6684685195336291E-3</v>
      </c>
      <c r="AN3039">
        <f t="shared" si="948"/>
        <v>1.8328705123672351</v>
      </c>
      <c r="AO3039">
        <f t="shared" si="949"/>
        <v>1.4448820840130807</v>
      </c>
      <c r="AP3039">
        <f t="shared" si="950"/>
        <v>1</v>
      </c>
      <c r="AQ3039">
        <f t="shared" si="951"/>
        <v>1</v>
      </c>
      <c r="AR3039">
        <f t="shared" si="952"/>
        <v>1</v>
      </c>
      <c r="AS3039">
        <f t="shared" si="953"/>
        <v>1</v>
      </c>
      <c r="AT3039">
        <f t="shared" si="954"/>
        <v>0</v>
      </c>
      <c r="AU3039">
        <f t="shared" si="955"/>
        <v>0</v>
      </c>
      <c r="AV3039">
        <f t="shared" si="956"/>
        <v>1</v>
      </c>
      <c r="AW3039">
        <f t="shared" si="957"/>
        <v>1</v>
      </c>
      <c r="AX3039">
        <f t="shared" si="958"/>
        <v>0</v>
      </c>
      <c r="AY3039">
        <f t="shared" si="959"/>
        <v>6</v>
      </c>
    </row>
    <row r="3040" spans="1:51" x14ac:dyDescent="0.3">
      <c r="A3040" s="1" t="s">
        <v>3034</v>
      </c>
      <c r="B3040" s="2">
        <v>4399014</v>
      </c>
      <c r="C3040" s="3" t="s">
        <v>5337</v>
      </c>
      <c r="D3040" s="7">
        <v>91.79</v>
      </c>
      <c r="E3040" s="5">
        <v>5972.31607463</v>
      </c>
      <c r="F3040" s="3" t="s">
        <v>4485</v>
      </c>
      <c r="G3040" s="3" t="s">
        <v>4486</v>
      </c>
      <c r="H3040" s="3" t="s">
        <v>4598</v>
      </c>
      <c r="I3040" s="3" t="s">
        <v>4661</v>
      </c>
      <c r="J3040" s="3" t="s">
        <v>5033</v>
      </c>
      <c r="K3040" s="6">
        <v>10598900</v>
      </c>
      <c r="L3040" s="6">
        <v>10367400</v>
      </c>
      <c r="M3040" s="6">
        <v>1261100</v>
      </c>
      <c r="N3040" s="6">
        <v>1251100</v>
      </c>
      <c r="O3040" s="6">
        <v>1059400</v>
      </c>
      <c r="P3040" s="6">
        <v>1061000</v>
      </c>
      <c r="Q3040" s="6">
        <v>679100</v>
      </c>
      <c r="R3040" s="6">
        <v>682500</v>
      </c>
      <c r="S3040" s="6">
        <v>238900</v>
      </c>
      <c r="T3040" s="6">
        <v>79400</v>
      </c>
      <c r="U3040" s="6">
        <v>602300</v>
      </c>
      <c r="V3040" s="6">
        <v>599100</v>
      </c>
      <c r="W3040" s="6">
        <v>9875900</v>
      </c>
      <c r="X3040" s="6">
        <v>9721500</v>
      </c>
      <c r="Y3040" s="6">
        <v>5058000</v>
      </c>
      <c r="Z3040" s="6">
        <v>5042300</v>
      </c>
      <c r="AA3040" s="6">
        <v>3457600</v>
      </c>
      <c r="AB3040" s="6">
        <v>3491700</v>
      </c>
      <c r="AC3040" s="6">
        <v>65062820</v>
      </c>
      <c r="AD3040" s="6">
        <v>65154082</v>
      </c>
      <c r="AF3040">
        <f t="shared" si="940"/>
        <v>6.8763353213378023E-2</v>
      </c>
      <c r="AG3040">
        <f t="shared" si="941"/>
        <v>7.0205215244561026E-2</v>
      </c>
      <c r="AH3040">
        <f t="shared" si="942"/>
        <v>6.0986846768395789E-2</v>
      </c>
      <c r="AI3040">
        <f t="shared" si="943"/>
        <v>6.1626292238852028E-2</v>
      </c>
      <c r="AJ3040">
        <f t="shared" si="944"/>
        <v>1.4628644146228598</v>
      </c>
      <c r="AK3040">
        <f t="shared" si="945"/>
        <v>1.444081679411175</v>
      </c>
      <c r="AL3040">
        <f t="shared" si="946"/>
        <v>9.9953768787326994E-2</v>
      </c>
      <c r="AM3040">
        <f t="shared" si="947"/>
        <v>0.10234002739356059</v>
      </c>
      <c r="AN3040">
        <f t="shared" si="948"/>
        <v>1.0732085177047155</v>
      </c>
      <c r="AO3040">
        <f t="shared" si="949"/>
        <v>1.0664403641413363</v>
      </c>
      <c r="AP3040">
        <f t="shared" si="950"/>
        <v>1</v>
      </c>
      <c r="AQ3040">
        <f t="shared" si="951"/>
        <v>1</v>
      </c>
      <c r="AR3040">
        <f t="shared" si="952"/>
        <v>0</v>
      </c>
      <c r="AS3040">
        <f t="shared" si="953"/>
        <v>0</v>
      </c>
      <c r="AT3040">
        <f t="shared" si="954"/>
        <v>1</v>
      </c>
      <c r="AU3040">
        <f t="shared" si="955"/>
        <v>1</v>
      </c>
      <c r="AV3040">
        <f t="shared" si="956"/>
        <v>0</v>
      </c>
      <c r="AW3040">
        <f t="shared" si="957"/>
        <v>1</v>
      </c>
      <c r="AX3040">
        <f t="shared" si="958"/>
        <v>1</v>
      </c>
      <c r="AY3040">
        <f t="shared" si="959"/>
        <v>6</v>
      </c>
    </row>
    <row r="3041" spans="1:51" x14ac:dyDescent="0.3">
      <c r="A3041" s="1" t="s">
        <v>3035</v>
      </c>
      <c r="B3041" s="2">
        <v>4293959</v>
      </c>
      <c r="C3041" s="3" t="s">
        <v>5335</v>
      </c>
      <c r="D3041" s="7">
        <v>154.56</v>
      </c>
      <c r="E3041" s="5">
        <v>2582.8133654399999</v>
      </c>
      <c r="F3041" s="3" t="s">
        <v>4500</v>
      </c>
      <c r="G3041" s="3" t="s">
        <v>4574</v>
      </c>
      <c r="H3041" s="3" t="s">
        <v>4580</v>
      </c>
      <c r="I3041" s="3" t="s">
        <v>4581</v>
      </c>
      <c r="J3041" s="3" t="s">
        <v>4758</v>
      </c>
      <c r="K3041" s="6">
        <v>1603555</v>
      </c>
      <c r="L3041" s="6">
        <v>1538758</v>
      </c>
      <c r="M3041" s="6">
        <v>241079</v>
      </c>
      <c r="N3041" s="6">
        <v>230716</v>
      </c>
      <c r="O3041" s="6">
        <v>196988</v>
      </c>
      <c r="P3041" s="6">
        <v>188507</v>
      </c>
      <c r="Q3041" s="6">
        <v>133211</v>
      </c>
      <c r="R3041" s="6">
        <v>128154</v>
      </c>
      <c r="S3041" s="6">
        <v>-141805</v>
      </c>
      <c r="T3041" s="6">
        <v>-87501</v>
      </c>
      <c r="U3041" s="6">
        <v>468084</v>
      </c>
      <c r="V3041" s="6">
        <v>128125</v>
      </c>
      <c r="W3041" s="6">
        <v>2113514</v>
      </c>
      <c r="X3041" s="6">
        <v>1936008</v>
      </c>
      <c r="Y3041" s="6">
        <v>1310003</v>
      </c>
      <c r="Z3041" s="6">
        <v>1215524</v>
      </c>
      <c r="AA3041" s="6">
        <v>712536</v>
      </c>
      <c r="AB3041" s="6">
        <v>814637</v>
      </c>
      <c r="AC3041" s="6">
        <v>16710749</v>
      </c>
      <c r="AD3041" s="6">
        <v>17055497</v>
      </c>
      <c r="AF3041">
        <f t="shared" si="940"/>
        <v>6.3028207998622202E-2</v>
      </c>
      <c r="AG3041">
        <f t="shared" si="941"/>
        <v>6.6194974400932222E-2</v>
      </c>
      <c r="AH3041">
        <f t="shared" si="942"/>
        <v>0.221471918331272</v>
      </c>
      <c r="AI3041">
        <f t="shared" si="943"/>
        <v>6.617999512398709E-2</v>
      </c>
      <c r="AJ3041">
        <f t="shared" si="944"/>
        <v>1.8385078087282607</v>
      </c>
      <c r="AK3041">
        <f t="shared" si="945"/>
        <v>1.4921050725660632</v>
      </c>
      <c r="AL3041">
        <f t="shared" si="946"/>
        <v>0.12284455475490395</v>
      </c>
      <c r="AM3041">
        <f t="shared" si="947"/>
        <v>0.12250594310476372</v>
      </c>
      <c r="AN3041">
        <f t="shared" si="948"/>
        <v>0.75871510668961739</v>
      </c>
      <c r="AO3041">
        <f t="shared" si="949"/>
        <v>0.79480973219118933</v>
      </c>
      <c r="AP3041">
        <f t="shared" si="950"/>
        <v>1</v>
      </c>
      <c r="AQ3041">
        <f t="shared" si="951"/>
        <v>0</v>
      </c>
      <c r="AR3041">
        <f t="shared" si="952"/>
        <v>0</v>
      </c>
      <c r="AS3041">
        <f t="shared" si="953"/>
        <v>0</v>
      </c>
      <c r="AT3041">
        <f t="shared" si="954"/>
        <v>0</v>
      </c>
      <c r="AU3041">
        <f t="shared" si="955"/>
        <v>1</v>
      </c>
      <c r="AV3041">
        <f t="shared" si="956"/>
        <v>1</v>
      </c>
      <c r="AW3041">
        <f t="shared" si="957"/>
        <v>0</v>
      </c>
      <c r="AX3041">
        <f t="shared" si="958"/>
        <v>1</v>
      </c>
      <c r="AY3041">
        <f t="shared" si="959"/>
        <v>4</v>
      </c>
    </row>
    <row r="3042" spans="1:51" x14ac:dyDescent="0.3">
      <c r="A3042" s="1" t="s">
        <v>3036</v>
      </c>
      <c r="B3042" s="2">
        <v>6331068</v>
      </c>
      <c r="C3042" s="3" t="s">
        <v>5337</v>
      </c>
      <c r="D3042" s="5">
        <v>91.16</v>
      </c>
      <c r="E3042" s="5">
        <v>36414.821367839999</v>
      </c>
      <c r="F3042" s="3" t="s">
        <v>4485</v>
      </c>
      <c r="G3042" s="3" t="s">
        <v>4486</v>
      </c>
      <c r="H3042" s="3" t="s">
        <v>4598</v>
      </c>
      <c r="I3042" s="3" t="s">
        <v>4615</v>
      </c>
      <c r="J3042" s="3" t="s">
        <v>5214</v>
      </c>
      <c r="K3042" s="6">
        <v>14206000</v>
      </c>
      <c r="L3042" s="6">
        <v>14181000</v>
      </c>
      <c r="M3042" s="6">
        <v>2507000</v>
      </c>
      <c r="N3042" s="6">
        <v>2499000</v>
      </c>
      <c r="O3042" s="6">
        <v>2326000</v>
      </c>
      <c r="P3042" s="6">
        <v>2320000</v>
      </c>
      <c r="Q3042" s="6">
        <v>1725000</v>
      </c>
      <c r="R3042" s="6">
        <v>1563000</v>
      </c>
      <c r="S3042" s="6">
        <v>1470000</v>
      </c>
      <c r="T3042" s="6">
        <v>1382000</v>
      </c>
      <c r="U3042" s="6">
        <v>5596000</v>
      </c>
      <c r="V3042" s="6">
        <v>5526000</v>
      </c>
      <c r="W3042" s="6">
        <v>10261000</v>
      </c>
      <c r="X3042" s="6">
        <v>9858000</v>
      </c>
      <c r="Y3042" s="6">
        <v>6495000</v>
      </c>
      <c r="Z3042" s="6">
        <v>6238000</v>
      </c>
      <c r="AA3042" s="6">
        <v>8097000</v>
      </c>
      <c r="AB3042" s="6">
        <v>7895000</v>
      </c>
      <c r="AC3042" s="6">
        <v>399400000</v>
      </c>
      <c r="AD3042" s="6">
        <v>401300000</v>
      </c>
      <c r="AF3042">
        <f t="shared" si="940"/>
        <v>0.16811226975928273</v>
      </c>
      <c r="AG3042">
        <f t="shared" si="941"/>
        <v>0.1585514303104078</v>
      </c>
      <c r="AH3042">
        <f t="shared" si="942"/>
        <v>0.54536594873793975</v>
      </c>
      <c r="AI3042">
        <f t="shared" si="943"/>
        <v>0.56055995130858183</v>
      </c>
      <c r="AJ3042">
        <f t="shared" si="944"/>
        <v>0.80214894405335313</v>
      </c>
      <c r="AK3042">
        <f t="shared" si="945"/>
        <v>0.79012032932235587</v>
      </c>
      <c r="AL3042">
        <f t="shared" si="946"/>
        <v>0.16373363367591159</v>
      </c>
      <c r="AM3042">
        <f t="shared" si="947"/>
        <v>0.16359918200408999</v>
      </c>
      <c r="AN3042">
        <f t="shared" si="948"/>
        <v>1.3844654517103596</v>
      </c>
      <c r="AO3042">
        <f t="shared" si="949"/>
        <v>1.4385270846013389</v>
      </c>
      <c r="AP3042">
        <f t="shared" si="950"/>
        <v>1</v>
      </c>
      <c r="AQ3042">
        <f t="shared" si="951"/>
        <v>1</v>
      </c>
      <c r="AR3042">
        <f t="shared" si="952"/>
        <v>1</v>
      </c>
      <c r="AS3042">
        <f t="shared" si="953"/>
        <v>0</v>
      </c>
      <c r="AT3042">
        <f t="shared" si="954"/>
        <v>1</v>
      </c>
      <c r="AU3042">
        <f t="shared" si="955"/>
        <v>1</v>
      </c>
      <c r="AV3042">
        <f t="shared" si="956"/>
        <v>1</v>
      </c>
      <c r="AW3042">
        <f t="shared" si="957"/>
        <v>0</v>
      </c>
      <c r="AX3042">
        <f t="shared" si="958"/>
        <v>1</v>
      </c>
      <c r="AY3042">
        <f t="shared" si="959"/>
        <v>7</v>
      </c>
    </row>
    <row r="3043" spans="1:51" x14ac:dyDescent="0.3">
      <c r="A3043" s="1" t="s">
        <v>3037</v>
      </c>
      <c r="B3043" s="2">
        <v>4057017</v>
      </c>
      <c r="C3043" s="3" t="s">
        <v>5335</v>
      </c>
      <c r="D3043" s="5">
        <v>75.89</v>
      </c>
      <c r="E3043" s="5">
        <v>3174.3244156300002</v>
      </c>
      <c r="F3043" s="3" t="s">
        <v>4651</v>
      </c>
      <c r="G3043" s="3" t="s">
        <v>4651</v>
      </c>
      <c r="H3043" s="3" t="s">
        <v>4652</v>
      </c>
      <c r="I3043" s="3" t="s">
        <v>4652</v>
      </c>
      <c r="J3043" s="3" t="s">
        <v>4653</v>
      </c>
      <c r="K3043" s="6">
        <v>1341750</v>
      </c>
      <c r="L3043" s="6">
        <v>1361773</v>
      </c>
      <c r="M3043" s="6">
        <v>497775</v>
      </c>
      <c r="N3043" s="6">
        <v>508769</v>
      </c>
      <c r="O3043" s="6">
        <v>394178</v>
      </c>
      <c r="P3043" s="6">
        <v>407676</v>
      </c>
      <c r="Q3043" s="6">
        <v>304579</v>
      </c>
      <c r="R3043" s="6">
        <v>311074</v>
      </c>
      <c r="S3043" s="6">
        <v>408779</v>
      </c>
      <c r="T3043" s="6">
        <v>443463</v>
      </c>
      <c r="U3043" s="6">
        <v>943663</v>
      </c>
      <c r="V3043" s="6">
        <v>943592</v>
      </c>
      <c r="W3043" s="6">
        <v>3566739</v>
      </c>
      <c r="X3043" s="6">
        <v>3460783</v>
      </c>
      <c r="Y3043" s="6">
        <v>650313</v>
      </c>
      <c r="Z3043" s="6">
        <v>614128</v>
      </c>
      <c r="AA3043" s="6">
        <v>299590</v>
      </c>
      <c r="AB3043" s="6">
        <v>270952</v>
      </c>
      <c r="AC3043" s="6">
        <v>41827967</v>
      </c>
      <c r="AD3043" s="6">
        <v>41814425</v>
      </c>
      <c r="AF3043">
        <f t="shared" si="940"/>
        <v>8.5394249481108658E-2</v>
      </c>
      <c r="AG3043">
        <f t="shared" si="941"/>
        <v>8.988543921996843E-2</v>
      </c>
      <c r="AH3043">
        <f t="shared" si="942"/>
        <v>0.2645730455746832</v>
      </c>
      <c r="AI3043">
        <f t="shared" si="943"/>
        <v>0.27265274939226181</v>
      </c>
      <c r="AJ3043">
        <f t="shared" si="944"/>
        <v>2.1706765913415</v>
      </c>
      <c r="AK3043">
        <f t="shared" si="945"/>
        <v>2.266556438040686</v>
      </c>
      <c r="AL3043">
        <f t="shared" si="946"/>
        <v>0.2937790199366499</v>
      </c>
      <c r="AM3043">
        <f t="shared" si="947"/>
        <v>0.299371481149942</v>
      </c>
      <c r="AN3043">
        <f t="shared" si="948"/>
        <v>0.37618395963371581</v>
      </c>
      <c r="AO3043">
        <f t="shared" si="949"/>
        <v>0.3934869652330123</v>
      </c>
      <c r="AP3043">
        <f t="shared" si="950"/>
        <v>1</v>
      </c>
      <c r="AQ3043">
        <f t="shared" si="951"/>
        <v>1</v>
      </c>
      <c r="AR3043">
        <f t="shared" si="952"/>
        <v>0</v>
      </c>
      <c r="AS3043">
        <f t="shared" si="953"/>
        <v>1</v>
      </c>
      <c r="AT3043">
        <f t="shared" si="954"/>
        <v>1</v>
      </c>
      <c r="AU3043">
        <f t="shared" si="955"/>
        <v>0</v>
      </c>
      <c r="AV3043">
        <f t="shared" si="956"/>
        <v>0</v>
      </c>
      <c r="AW3043">
        <f t="shared" si="957"/>
        <v>0</v>
      </c>
      <c r="AX3043">
        <f t="shared" si="958"/>
        <v>0</v>
      </c>
      <c r="AY3043">
        <f t="shared" si="959"/>
        <v>4</v>
      </c>
    </row>
    <row r="3044" spans="1:51" x14ac:dyDescent="0.3">
      <c r="A3044" s="1" t="s">
        <v>3038</v>
      </c>
      <c r="B3044" s="2">
        <v>9176842</v>
      </c>
      <c r="C3044" s="3" t="s">
        <v>5335</v>
      </c>
      <c r="D3044" s="5">
        <v>10.85</v>
      </c>
      <c r="E3044" s="5">
        <v>540.01143315000002</v>
      </c>
      <c r="F3044" s="3" t="s">
        <v>4500</v>
      </c>
      <c r="G3044" s="3" t="s">
        <v>4574</v>
      </c>
      <c r="H3044" s="3" t="s">
        <v>4580</v>
      </c>
      <c r="I3044" s="3" t="s">
        <v>4581</v>
      </c>
      <c r="J3044" s="3" t="s">
        <v>4714</v>
      </c>
      <c r="K3044" s="6">
        <v>105453</v>
      </c>
      <c r="L3044" s="6">
        <v>99587</v>
      </c>
      <c r="M3044" s="6">
        <v>-54576</v>
      </c>
      <c r="N3044" s="6">
        <v>-58171</v>
      </c>
      <c r="O3044" s="6">
        <v>-65277</v>
      </c>
      <c r="P3044" s="6">
        <v>-73511</v>
      </c>
      <c r="Q3044" s="6">
        <v>-112303</v>
      </c>
      <c r="R3044" s="6">
        <v>-121815</v>
      </c>
      <c r="S3044" s="6">
        <v>-55320</v>
      </c>
      <c r="T3044" s="6">
        <v>-78778</v>
      </c>
      <c r="U3044" s="6" t="s">
        <v>4474</v>
      </c>
      <c r="V3044" s="6">
        <v>43973</v>
      </c>
      <c r="W3044" s="6">
        <v>255226</v>
      </c>
      <c r="X3044" s="6">
        <v>309875</v>
      </c>
      <c r="Y3044" s="6">
        <v>200161</v>
      </c>
      <c r="Z3044" s="6">
        <v>251996</v>
      </c>
      <c r="AA3044" s="6">
        <v>64134</v>
      </c>
      <c r="AB3044" s="6">
        <v>74071</v>
      </c>
      <c r="AC3044" s="6">
        <v>49542659</v>
      </c>
      <c r="AD3044" s="6">
        <v>47167305</v>
      </c>
      <c r="AF3044">
        <f t="shared" si="940"/>
        <v>-0.44001394842218267</v>
      </c>
      <c r="AG3044">
        <f t="shared" si="941"/>
        <v>-0.39311012505042353</v>
      </c>
      <c r="AH3044" t="e">
        <f t="shared" si="942"/>
        <v>#VALUE!</v>
      </c>
      <c r="AI3044">
        <f t="shared" si="943"/>
        <v>0.14190560709963695</v>
      </c>
      <c r="AJ3044">
        <f t="shared" si="944"/>
        <v>3.1209810708828392</v>
      </c>
      <c r="AK3044">
        <f t="shared" si="945"/>
        <v>3.4020871866182447</v>
      </c>
      <c r="AL3044">
        <f t="shared" si="946"/>
        <v>-0.61901510625586753</v>
      </c>
      <c r="AM3044">
        <f t="shared" si="947"/>
        <v>-0.73815859499733905</v>
      </c>
      <c r="AN3044">
        <f t="shared" si="948"/>
        <v>0.41317499000885488</v>
      </c>
      <c r="AO3044">
        <f t="shared" si="949"/>
        <v>0.32137797498991527</v>
      </c>
      <c r="AP3044">
        <f t="shared" si="950"/>
        <v>0</v>
      </c>
      <c r="AQ3044">
        <f t="shared" si="951"/>
        <v>0</v>
      </c>
      <c r="AR3044">
        <f t="shared" si="952"/>
        <v>0</v>
      </c>
      <c r="AS3044">
        <f t="shared" si="953"/>
        <v>1</v>
      </c>
      <c r="AT3044">
        <f t="shared" si="954"/>
        <v>0</v>
      </c>
      <c r="AU3044">
        <f t="shared" si="955"/>
        <v>0</v>
      </c>
      <c r="AV3044">
        <f t="shared" si="956"/>
        <v>1</v>
      </c>
      <c r="AW3044">
        <f t="shared" si="957"/>
        <v>1</v>
      </c>
      <c r="AX3044">
        <f t="shared" si="958"/>
        <v>0</v>
      </c>
      <c r="AY3044">
        <f t="shared" si="959"/>
        <v>3</v>
      </c>
    </row>
    <row r="3045" spans="1:51" x14ac:dyDescent="0.3">
      <c r="A3045" s="1" t="s">
        <v>3039</v>
      </c>
      <c r="B3045" s="2">
        <v>4279706</v>
      </c>
      <c r="C3045" s="3" t="s">
        <v>5335</v>
      </c>
      <c r="D3045" s="7">
        <v>6.13</v>
      </c>
      <c r="E3045" s="5">
        <v>304.35057067000002</v>
      </c>
      <c r="F3045" s="3" t="s">
        <v>4665</v>
      </c>
      <c r="G3045" s="3" t="s">
        <v>4666</v>
      </c>
      <c r="H3045" s="3" t="s">
        <v>4667</v>
      </c>
      <c r="I3045" s="3" t="s">
        <v>4667</v>
      </c>
      <c r="J3045" s="3" t="s">
        <v>4788</v>
      </c>
      <c r="K3045" s="6">
        <v>903518</v>
      </c>
      <c r="L3045" s="6">
        <v>909356</v>
      </c>
      <c r="M3045" s="6">
        <v>2623</v>
      </c>
      <c r="N3045" s="6">
        <v>8389</v>
      </c>
      <c r="O3045" s="6">
        <v>-7163</v>
      </c>
      <c r="P3045" s="6">
        <v>-1594</v>
      </c>
      <c r="Q3045" s="6">
        <v>3513</v>
      </c>
      <c r="R3045" s="6">
        <v>-2675</v>
      </c>
      <c r="S3045" s="6">
        <v>51375</v>
      </c>
      <c r="T3045" s="6">
        <v>44633</v>
      </c>
      <c r="U3045" s="6" t="s">
        <v>4474</v>
      </c>
      <c r="V3045" s="6">
        <v>118000</v>
      </c>
      <c r="W3045" s="6">
        <v>530131</v>
      </c>
      <c r="X3045" s="6">
        <v>626210</v>
      </c>
      <c r="Y3045" s="6">
        <v>326203</v>
      </c>
      <c r="Z3045" s="6">
        <v>356561</v>
      </c>
      <c r="AA3045" s="6">
        <v>272727</v>
      </c>
      <c r="AB3045" s="6">
        <v>261346</v>
      </c>
      <c r="AC3045" s="6">
        <v>49654192</v>
      </c>
      <c r="AD3045" s="6">
        <v>49215351</v>
      </c>
      <c r="AF3045">
        <f t="shared" si="940"/>
        <v>6.6266639755079406E-3</v>
      </c>
      <c r="AG3045">
        <f t="shared" si="941"/>
        <v>-4.2717299308538672E-3</v>
      </c>
      <c r="AH3045" t="e">
        <f t="shared" si="942"/>
        <v>#VALUE!</v>
      </c>
      <c r="AI3045">
        <f t="shared" si="943"/>
        <v>0.18843518947317991</v>
      </c>
      <c r="AJ3045">
        <f t="shared" si="944"/>
        <v>1.1960788627455294</v>
      </c>
      <c r="AK3045">
        <f t="shared" si="945"/>
        <v>1.3643254536132177</v>
      </c>
      <c r="AL3045">
        <f t="shared" si="946"/>
        <v>-7.9278996101903899E-3</v>
      </c>
      <c r="AM3045">
        <f t="shared" si="947"/>
        <v>-1.7528888576091213E-3</v>
      </c>
      <c r="AN3045">
        <f t="shared" si="948"/>
        <v>1.7043296845496678</v>
      </c>
      <c r="AO3045">
        <f t="shared" si="949"/>
        <v>1.4521582216828222</v>
      </c>
      <c r="AP3045">
        <f t="shared" si="950"/>
        <v>1</v>
      </c>
      <c r="AQ3045">
        <f t="shared" si="951"/>
        <v>1</v>
      </c>
      <c r="AR3045">
        <f t="shared" si="952"/>
        <v>1</v>
      </c>
      <c r="AS3045">
        <f t="shared" si="953"/>
        <v>1</v>
      </c>
      <c r="AT3045">
        <f t="shared" si="954"/>
        <v>0</v>
      </c>
      <c r="AU3045">
        <f t="shared" si="955"/>
        <v>0</v>
      </c>
      <c r="AV3045">
        <f t="shared" si="956"/>
        <v>0</v>
      </c>
      <c r="AW3045">
        <f t="shared" si="957"/>
        <v>1</v>
      </c>
      <c r="AX3045">
        <f t="shared" si="958"/>
        <v>0</v>
      </c>
      <c r="AY3045">
        <f t="shared" si="959"/>
        <v>5</v>
      </c>
    </row>
    <row r="3046" spans="1:51" x14ac:dyDescent="0.3">
      <c r="A3046" s="1" t="s">
        <v>3040</v>
      </c>
      <c r="B3046" s="2">
        <v>4157548</v>
      </c>
      <c r="C3046" s="3" t="s">
        <v>5337</v>
      </c>
      <c r="D3046" s="5">
        <v>16.96</v>
      </c>
      <c r="E3046" s="5">
        <v>2884.22909888</v>
      </c>
      <c r="F3046" s="3" t="s">
        <v>4525</v>
      </c>
      <c r="G3046" s="3" t="s">
        <v>4526</v>
      </c>
      <c r="H3046" s="3" t="s">
        <v>4705</v>
      </c>
      <c r="I3046" s="3" t="s">
        <v>5014</v>
      </c>
      <c r="J3046" s="3" t="s">
        <v>4852</v>
      </c>
      <c r="K3046" s="6">
        <v>1839600</v>
      </c>
      <c r="L3046" s="6">
        <v>1841800</v>
      </c>
      <c r="M3046" s="6">
        <v>565500</v>
      </c>
      <c r="N3046" s="6">
        <v>553800</v>
      </c>
      <c r="O3046" s="6">
        <v>418000</v>
      </c>
      <c r="P3046" s="6">
        <v>404600</v>
      </c>
      <c r="Q3046" s="6">
        <v>245400</v>
      </c>
      <c r="R3046" s="6">
        <v>227300</v>
      </c>
      <c r="S3046" s="6">
        <v>279700</v>
      </c>
      <c r="T3046" s="6">
        <v>268100</v>
      </c>
      <c r="U3046" s="6">
        <v>2481400</v>
      </c>
      <c r="V3046" s="6">
        <v>2480200</v>
      </c>
      <c r="W3046" s="6">
        <v>5203600</v>
      </c>
      <c r="X3046" s="6">
        <v>5252200</v>
      </c>
      <c r="Y3046" s="6" t="s">
        <v>4474</v>
      </c>
      <c r="Z3046" s="6" t="s">
        <v>4474</v>
      </c>
      <c r="AA3046" s="6" t="s">
        <v>4474</v>
      </c>
      <c r="AB3046" s="6" t="s">
        <v>4474</v>
      </c>
      <c r="AC3046" s="6">
        <v>165981974</v>
      </c>
      <c r="AD3046" s="6">
        <v>165979058</v>
      </c>
      <c r="AF3046">
        <f t="shared" si="940"/>
        <v>4.7159658697824583E-2</v>
      </c>
      <c r="AG3046">
        <f t="shared" si="941"/>
        <v>4.3277102928296715E-2</v>
      </c>
      <c r="AH3046">
        <f t="shared" si="942"/>
        <v>0.47686217234222461</v>
      </c>
      <c r="AI3046">
        <f t="shared" si="943"/>
        <v>0.47222116446441492</v>
      </c>
      <c r="AJ3046" t="e">
        <f t="shared" si="944"/>
        <v>#VALUE!</v>
      </c>
      <c r="AK3046" t="e">
        <f t="shared" si="945"/>
        <v>#VALUE!</v>
      </c>
      <c r="AL3046">
        <f t="shared" si="946"/>
        <v>0.22722330941509022</v>
      </c>
      <c r="AM3046">
        <f t="shared" si="947"/>
        <v>0.21967640351829731</v>
      </c>
      <c r="AN3046">
        <f t="shared" si="948"/>
        <v>0.35352448305019601</v>
      </c>
      <c r="AO3046">
        <f t="shared" si="949"/>
        <v>0.35067209931076504</v>
      </c>
      <c r="AP3046">
        <f t="shared" si="950"/>
        <v>1</v>
      </c>
      <c r="AQ3046">
        <f t="shared" si="951"/>
        <v>1</v>
      </c>
      <c r="AR3046">
        <f t="shared" si="952"/>
        <v>1</v>
      </c>
      <c r="AS3046">
        <f t="shared" si="953"/>
        <v>1</v>
      </c>
      <c r="AT3046">
        <f t="shared" si="954"/>
        <v>0</v>
      </c>
      <c r="AU3046">
        <f t="shared" si="955"/>
        <v>0</v>
      </c>
      <c r="AV3046">
        <f t="shared" si="956"/>
        <v>1</v>
      </c>
      <c r="AW3046">
        <f t="shared" si="957"/>
        <v>1</v>
      </c>
      <c r="AX3046">
        <f t="shared" si="958"/>
        <v>0</v>
      </c>
      <c r="AY3046">
        <f t="shared" si="959"/>
        <v>6</v>
      </c>
    </row>
    <row r="3047" spans="1:51" x14ac:dyDescent="0.3">
      <c r="A3047" s="1" t="s">
        <v>3041</v>
      </c>
      <c r="B3047" s="2">
        <v>4811802</v>
      </c>
      <c r="C3047" s="3" t="s">
        <v>5336</v>
      </c>
      <c r="D3047" s="5">
        <v>2.29</v>
      </c>
      <c r="E3047" s="5">
        <v>57.033904149999998</v>
      </c>
      <c r="F3047" s="3" t="s">
        <v>4470</v>
      </c>
      <c r="G3047" s="3" t="s">
        <v>4471</v>
      </c>
      <c r="H3047" s="3" t="s">
        <v>4489</v>
      </c>
      <c r="I3047" s="3" t="s">
        <v>4489</v>
      </c>
      <c r="J3047" s="3" t="s">
        <v>4495</v>
      </c>
      <c r="K3047" s="6" t="s">
        <v>4474</v>
      </c>
      <c r="L3047" s="6" t="s">
        <v>4474</v>
      </c>
      <c r="M3047" s="6">
        <v>-71589.376000000004</v>
      </c>
      <c r="N3047" s="6">
        <v>-61188.523999999998</v>
      </c>
      <c r="O3047" s="6">
        <v>-71703.235000000001</v>
      </c>
      <c r="P3047" s="6">
        <v>-61284.803</v>
      </c>
      <c r="Q3047" s="6">
        <v>-75366.714000000007</v>
      </c>
      <c r="R3047" s="6">
        <v>-94048.755999999994</v>
      </c>
      <c r="S3047" s="6">
        <v>-68793.857999999993</v>
      </c>
      <c r="T3047" s="6" t="s">
        <v>4474</v>
      </c>
      <c r="U3047" s="6" t="s">
        <v>4474</v>
      </c>
      <c r="V3047" s="6" t="s">
        <v>4474</v>
      </c>
      <c r="W3047" s="6">
        <v>28823.153999999999</v>
      </c>
      <c r="X3047" s="6">
        <v>47091.726999999999</v>
      </c>
      <c r="Y3047" s="6">
        <v>27416.036</v>
      </c>
      <c r="Z3047" s="6">
        <v>45617.648000000001</v>
      </c>
      <c r="AA3047" s="6">
        <v>42554</v>
      </c>
      <c r="AB3047" s="6">
        <v>42554</v>
      </c>
      <c r="AC3047" s="6">
        <v>23905635</v>
      </c>
      <c r="AD3047" s="6">
        <v>23405637</v>
      </c>
      <c r="AF3047">
        <f t="shared" si="940"/>
        <v>-2.614797603343479</v>
      </c>
      <c r="AG3047">
        <f t="shared" si="941"/>
        <v>-1.9971396674409498</v>
      </c>
      <c r="AH3047" t="e">
        <f t="shared" si="942"/>
        <v>#VALUE!</v>
      </c>
      <c r="AI3047" t="e">
        <f t="shared" si="943"/>
        <v>#VALUE!</v>
      </c>
      <c r="AJ3047">
        <f t="shared" si="944"/>
        <v>0.64426460497250548</v>
      </c>
      <c r="AK3047">
        <f t="shared" si="945"/>
        <v>1.071994360107158</v>
      </c>
      <c r="AL3047" t="e">
        <f t="shared" si="946"/>
        <v>#VALUE!</v>
      </c>
      <c r="AM3047" t="e">
        <f t="shared" si="947"/>
        <v>#VALUE!</v>
      </c>
      <c r="AN3047" t="e">
        <f t="shared" si="948"/>
        <v>#VALUE!</v>
      </c>
      <c r="AO3047" t="e">
        <f t="shared" si="949"/>
        <v>#VALUE!</v>
      </c>
      <c r="AP3047">
        <f t="shared" si="950"/>
        <v>0</v>
      </c>
      <c r="AQ3047">
        <f t="shared" si="951"/>
        <v>0</v>
      </c>
      <c r="AR3047">
        <f t="shared" si="952"/>
        <v>0</v>
      </c>
      <c r="AS3047">
        <f t="shared" si="953"/>
        <v>1</v>
      </c>
      <c r="AT3047">
        <f t="shared" si="954"/>
        <v>0</v>
      </c>
      <c r="AU3047">
        <f t="shared" si="955"/>
        <v>0</v>
      </c>
      <c r="AV3047">
        <f t="shared" si="956"/>
        <v>0</v>
      </c>
      <c r="AW3047">
        <f t="shared" si="957"/>
        <v>0</v>
      </c>
      <c r="AX3047">
        <f t="shared" si="958"/>
        <v>0</v>
      </c>
      <c r="AY3047">
        <f t="shared" si="959"/>
        <v>1</v>
      </c>
    </row>
    <row r="3048" spans="1:51" x14ac:dyDescent="0.3">
      <c r="A3048" s="1" t="s">
        <v>3042</v>
      </c>
      <c r="B3048" s="2">
        <v>4076764</v>
      </c>
      <c r="C3048" s="3" t="s">
        <v>5337</v>
      </c>
      <c r="D3048" s="5">
        <v>44.6</v>
      </c>
      <c r="E3048" s="5">
        <v>11610.4710944</v>
      </c>
      <c r="F3048" s="3" t="s">
        <v>4654</v>
      </c>
      <c r="G3048" s="3" t="s">
        <v>4654</v>
      </c>
      <c r="H3048" s="3" t="s">
        <v>4655</v>
      </c>
      <c r="I3048" s="3" t="s">
        <v>4717</v>
      </c>
      <c r="J3048" s="3" t="s">
        <v>4718</v>
      </c>
      <c r="K3048" s="6">
        <v>9562000</v>
      </c>
      <c r="L3048" s="6">
        <v>10297000</v>
      </c>
      <c r="M3048" s="6">
        <v>5165000</v>
      </c>
      <c r="N3048" s="6">
        <v>4911000</v>
      </c>
      <c r="O3048" s="6">
        <v>2845000</v>
      </c>
      <c r="P3048" s="6">
        <v>2704000</v>
      </c>
      <c r="Q3048" s="6">
        <v>2041000</v>
      </c>
      <c r="R3048" s="6">
        <v>1940000</v>
      </c>
      <c r="S3048" s="6">
        <v>4063000</v>
      </c>
      <c r="T3048" s="6">
        <v>3947000</v>
      </c>
      <c r="U3048" s="6">
        <v>4853000</v>
      </c>
      <c r="V3048" s="6">
        <v>4853000</v>
      </c>
      <c r="W3048" s="6">
        <v>19859000</v>
      </c>
      <c r="X3048" s="6">
        <v>19809000</v>
      </c>
      <c r="Y3048" s="6">
        <v>1507000</v>
      </c>
      <c r="Z3048" s="6">
        <v>1400000</v>
      </c>
      <c r="AA3048" s="6">
        <v>2892000</v>
      </c>
      <c r="AB3048" s="6">
        <v>3200000</v>
      </c>
      <c r="AC3048" s="6">
        <v>260400000</v>
      </c>
      <c r="AD3048" s="6">
        <v>264100000</v>
      </c>
      <c r="AF3048">
        <f t="shared" si="940"/>
        <v>0.10277456065260084</v>
      </c>
      <c r="AG3048">
        <f t="shared" si="941"/>
        <v>9.7935281942551369E-2</v>
      </c>
      <c r="AH3048">
        <f t="shared" si="942"/>
        <v>0.24437282844050556</v>
      </c>
      <c r="AI3048">
        <f t="shared" si="943"/>
        <v>0.2449896511686607</v>
      </c>
      <c r="AJ3048">
        <f t="shared" si="944"/>
        <v>0.52109266943291843</v>
      </c>
      <c r="AK3048">
        <f t="shared" si="945"/>
        <v>0.4375</v>
      </c>
      <c r="AL3048">
        <f t="shared" si="946"/>
        <v>0.29753189709265843</v>
      </c>
      <c r="AM3048">
        <f t="shared" si="947"/>
        <v>0.26260075750218509</v>
      </c>
      <c r="AN3048">
        <f t="shared" si="948"/>
        <v>0.48149453648219953</v>
      </c>
      <c r="AO3048">
        <f t="shared" si="949"/>
        <v>0.51981422585693371</v>
      </c>
      <c r="AP3048">
        <f t="shared" si="950"/>
        <v>1</v>
      </c>
      <c r="AQ3048">
        <f t="shared" si="951"/>
        <v>1</v>
      </c>
      <c r="AR3048">
        <f t="shared" si="952"/>
        <v>1</v>
      </c>
      <c r="AS3048">
        <f t="shared" si="953"/>
        <v>1</v>
      </c>
      <c r="AT3048">
        <f t="shared" si="954"/>
        <v>1</v>
      </c>
      <c r="AU3048">
        <f t="shared" si="955"/>
        <v>1</v>
      </c>
      <c r="AV3048">
        <f t="shared" si="956"/>
        <v>1</v>
      </c>
      <c r="AW3048">
        <f t="shared" si="957"/>
        <v>0</v>
      </c>
      <c r="AX3048">
        <f t="shared" si="958"/>
        <v>1</v>
      </c>
      <c r="AY3048">
        <f t="shared" si="959"/>
        <v>8</v>
      </c>
    </row>
    <row r="3049" spans="1:51" x14ac:dyDescent="0.3">
      <c r="A3049" s="1" t="s">
        <v>3043</v>
      </c>
      <c r="B3049" s="2">
        <v>4007272</v>
      </c>
      <c r="C3049" s="3" t="s">
        <v>5337</v>
      </c>
      <c r="D3049" s="7">
        <v>14.57</v>
      </c>
      <c r="E3049" s="5">
        <v>1123.4777220399999</v>
      </c>
      <c r="F3049" s="3" t="s">
        <v>4470</v>
      </c>
      <c r="G3049" s="3" t="s">
        <v>4512</v>
      </c>
      <c r="H3049" s="3" t="s">
        <v>4522</v>
      </c>
      <c r="I3049" s="3" t="s">
        <v>4554</v>
      </c>
      <c r="J3049" s="3" t="s">
        <v>4555</v>
      </c>
      <c r="K3049" s="6">
        <v>10660960</v>
      </c>
      <c r="L3049" s="6">
        <v>10531578</v>
      </c>
      <c r="M3049" s="6">
        <v>582458</v>
      </c>
      <c r="N3049" s="6">
        <v>595223</v>
      </c>
      <c r="O3049" s="6">
        <v>328233</v>
      </c>
      <c r="P3049" s="6">
        <v>328960</v>
      </c>
      <c r="Q3049" s="6">
        <v>-48786</v>
      </c>
      <c r="R3049" s="6">
        <v>-42441</v>
      </c>
      <c r="S3049" s="6">
        <v>202259</v>
      </c>
      <c r="T3049" s="6">
        <v>332387</v>
      </c>
      <c r="U3049" s="6">
        <v>1832550</v>
      </c>
      <c r="V3049" s="6">
        <v>1861413</v>
      </c>
      <c r="W3049" s="6">
        <v>5081282</v>
      </c>
      <c r="X3049" s="6">
        <v>5304004</v>
      </c>
      <c r="Y3049" s="6">
        <v>2116538</v>
      </c>
      <c r="Z3049" s="6">
        <v>2327070</v>
      </c>
      <c r="AA3049" s="6">
        <v>1934166</v>
      </c>
      <c r="AB3049" s="6">
        <v>2131185</v>
      </c>
      <c r="AC3049" s="6">
        <v>77062000</v>
      </c>
      <c r="AD3049" s="6">
        <v>77048000</v>
      </c>
      <c r="AF3049">
        <f t="shared" si="940"/>
        <v>-9.601120347187974E-3</v>
      </c>
      <c r="AG3049">
        <f t="shared" si="941"/>
        <v>-8.0016907981215694E-3</v>
      </c>
      <c r="AH3049">
        <f t="shared" si="942"/>
        <v>0.3606471752601017</v>
      </c>
      <c r="AI3049">
        <f t="shared" si="943"/>
        <v>0.35094487108229933</v>
      </c>
      <c r="AJ3049">
        <f t="shared" si="944"/>
        <v>1.0942897352140406</v>
      </c>
      <c r="AK3049">
        <f t="shared" si="945"/>
        <v>1.091913653671549</v>
      </c>
      <c r="AL3049">
        <f t="shared" si="946"/>
        <v>3.0788315498791855E-2</v>
      </c>
      <c r="AM3049">
        <f t="shared" si="947"/>
        <v>3.1235585018693304E-2</v>
      </c>
      <c r="AN3049">
        <f t="shared" si="948"/>
        <v>2.0980846959487782</v>
      </c>
      <c r="AO3049">
        <f t="shared" si="949"/>
        <v>1.9855901315308209</v>
      </c>
      <c r="AP3049">
        <f t="shared" si="950"/>
        <v>0</v>
      </c>
      <c r="AQ3049">
        <f t="shared" si="951"/>
        <v>1</v>
      </c>
      <c r="AR3049">
        <f t="shared" si="952"/>
        <v>0</v>
      </c>
      <c r="AS3049">
        <f t="shared" si="953"/>
        <v>1</v>
      </c>
      <c r="AT3049">
        <f t="shared" si="954"/>
        <v>0</v>
      </c>
      <c r="AU3049">
        <f t="shared" si="955"/>
        <v>1</v>
      </c>
      <c r="AV3049">
        <f t="shared" si="956"/>
        <v>0</v>
      </c>
      <c r="AW3049">
        <f t="shared" si="957"/>
        <v>1</v>
      </c>
      <c r="AX3049">
        <f t="shared" si="958"/>
        <v>0</v>
      </c>
      <c r="AY3049">
        <f t="shared" si="959"/>
        <v>4</v>
      </c>
    </row>
    <row r="3050" spans="1:51" x14ac:dyDescent="0.3">
      <c r="A3050" s="1" t="s">
        <v>3044</v>
      </c>
      <c r="B3050" s="2">
        <v>4014547</v>
      </c>
      <c r="C3050" s="3" t="s">
        <v>5337</v>
      </c>
      <c r="D3050" s="5">
        <v>169.5</v>
      </c>
      <c r="E3050" s="5">
        <v>14540.442409499999</v>
      </c>
      <c r="F3050" s="3" t="s">
        <v>4485</v>
      </c>
      <c r="G3050" s="3" t="s">
        <v>4486</v>
      </c>
      <c r="H3050" s="3" t="s">
        <v>4496</v>
      </c>
      <c r="I3050" s="3" t="s">
        <v>4496</v>
      </c>
      <c r="J3050" s="3" t="s">
        <v>4894</v>
      </c>
      <c r="K3050" s="6">
        <v>10439000</v>
      </c>
      <c r="L3050" s="6">
        <v>9872000</v>
      </c>
      <c r="M3050" s="6">
        <v>2413000</v>
      </c>
      <c r="N3050" s="6">
        <v>2288000</v>
      </c>
      <c r="O3050" s="6">
        <v>1812000</v>
      </c>
      <c r="P3050" s="6">
        <v>1745000</v>
      </c>
      <c r="Q3050" s="6">
        <v>1035000</v>
      </c>
      <c r="R3050" s="6">
        <v>1051000</v>
      </c>
      <c r="S3050" s="6">
        <v>1914000</v>
      </c>
      <c r="T3050" s="6">
        <v>1906000</v>
      </c>
      <c r="U3050" s="6">
        <v>4829000</v>
      </c>
      <c r="V3050" s="6">
        <v>4827000</v>
      </c>
      <c r="W3050" s="6">
        <v>15054000</v>
      </c>
      <c r="X3050" s="6">
        <v>14991000</v>
      </c>
      <c r="Y3050" s="6">
        <v>3863000</v>
      </c>
      <c r="Z3050" s="6">
        <v>3719000</v>
      </c>
      <c r="AA3050" s="6">
        <v>2682000</v>
      </c>
      <c r="AB3050" s="6">
        <v>2722000</v>
      </c>
      <c r="AC3050" s="6">
        <v>85800000</v>
      </c>
      <c r="AD3050" s="6">
        <v>86900000</v>
      </c>
      <c r="AF3050">
        <f t="shared" si="940"/>
        <v>6.8752491032283772E-2</v>
      </c>
      <c r="AG3050">
        <f t="shared" si="941"/>
        <v>7.0108731905810157E-2</v>
      </c>
      <c r="AH3050">
        <f t="shared" si="942"/>
        <v>0.3207785306230902</v>
      </c>
      <c r="AI3050">
        <f t="shared" si="943"/>
        <v>0.32199319591755055</v>
      </c>
      <c r="AJ3050">
        <f t="shared" si="944"/>
        <v>1.4403430275913498</v>
      </c>
      <c r="AK3050">
        <f t="shared" si="945"/>
        <v>1.3662747979426892</v>
      </c>
      <c r="AL3050">
        <f t="shared" si="946"/>
        <v>0.17357984481272151</v>
      </c>
      <c r="AM3050">
        <f t="shared" si="947"/>
        <v>0.17676256077795785</v>
      </c>
      <c r="AN3050">
        <f t="shared" si="948"/>
        <v>0.6934369602763385</v>
      </c>
      <c r="AO3050">
        <f t="shared" si="949"/>
        <v>0.65852845040357544</v>
      </c>
      <c r="AP3050">
        <f t="shared" si="950"/>
        <v>1</v>
      </c>
      <c r="AQ3050">
        <f t="shared" si="951"/>
        <v>1</v>
      </c>
      <c r="AR3050">
        <f t="shared" si="952"/>
        <v>0</v>
      </c>
      <c r="AS3050">
        <f t="shared" si="953"/>
        <v>1</v>
      </c>
      <c r="AT3050">
        <f t="shared" si="954"/>
        <v>1</v>
      </c>
      <c r="AU3050">
        <f t="shared" si="955"/>
        <v>1</v>
      </c>
      <c r="AV3050">
        <f t="shared" si="956"/>
        <v>0</v>
      </c>
      <c r="AW3050">
        <f t="shared" si="957"/>
        <v>1</v>
      </c>
      <c r="AX3050">
        <f t="shared" si="958"/>
        <v>1</v>
      </c>
      <c r="AY3050">
        <f t="shared" si="959"/>
        <v>7</v>
      </c>
    </row>
    <row r="3051" spans="1:51" x14ac:dyDescent="0.3">
      <c r="A3051" s="1" t="s">
        <v>3045</v>
      </c>
      <c r="B3051" s="2">
        <v>4913840</v>
      </c>
      <c r="C3051" s="3" t="s">
        <v>5337</v>
      </c>
      <c r="D3051" s="5">
        <v>86.87</v>
      </c>
      <c r="E3051" s="5">
        <v>1363.94873671</v>
      </c>
      <c r="F3051" s="3" t="s">
        <v>4475</v>
      </c>
      <c r="G3051" s="3" t="s">
        <v>4548</v>
      </c>
      <c r="H3051" s="3" t="s">
        <v>4647</v>
      </c>
      <c r="I3051" s="3" t="s">
        <v>4687</v>
      </c>
      <c r="J3051" s="3" t="s">
        <v>4893</v>
      </c>
      <c r="K3051" s="6">
        <v>1530524</v>
      </c>
      <c r="L3051" s="6">
        <v>1549129</v>
      </c>
      <c r="M3051" s="6">
        <v>200372</v>
      </c>
      <c r="N3051" s="6">
        <v>218277</v>
      </c>
      <c r="O3051" s="6">
        <v>132489</v>
      </c>
      <c r="P3051" s="6">
        <v>151579</v>
      </c>
      <c r="Q3051" s="6">
        <v>15008</v>
      </c>
      <c r="R3051" s="6">
        <v>29727</v>
      </c>
      <c r="S3051" s="6">
        <v>178411</v>
      </c>
      <c r="T3051" s="6">
        <v>213522</v>
      </c>
      <c r="U3051" s="6">
        <v>57816</v>
      </c>
      <c r="V3051" s="6" t="s">
        <v>4474</v>
      </c>
      <c r="W3051" s="6">
        <v>1223133</v>
      </c>
      <c r="X3051" s="6">
        <v>1172522</v>
      </c>
      <c r="Y3051" s="6">
        <v>307103</v>
      </c>
      <c r="Z3051" s="6">
        <v>287196</v>
      </c>
      <c r="AA3051" s="6">
        <v>216587</v>
      </c>
      <c r="AB3051" s="6">
        <v>226924</v>
      </c>
      <c r="AC3051" s="6">
        <v>15701000</v>
      </c>
      <c r="AD3051" s="6">
        <v>15695000</v>
      </c>
      <c r="AF3051">
        <f t="shared" si="940"/>
        <v>1.2270129250048851E-2</v>
      </c>
      <c r="AG3051">
        <f t="shared" si="941"/>
        <v>2.5353042416261698E-2</v>
      </c>
      <c r="AH3051">
        <f t="shared" si="942"/>
        <v>4.7268776167432323E-2</v>
      </c>
      <c r="AI3051" t="e">
        <f t="shared" si="943"/>
        <v>#VALUE!</v>
      </c>
      <c r="AJ3051">
        <f t="shared" si="944"/>
        <v>1.4179198197491079</v>
      </c>
      <c r="AK3051">
        <f t="shared" si="945"/>
        <v>1.2656043433043662</v>
      </c>
      <c r="AL3051">
        <f t="shared" si="946"/>
        <v>8.6564470730285836E-2</v>
      </c>
      <c r="AM3051">
        <f t="shared" si="947"/>
        <v>9.78478874257728E-2</v>
      </c>
      <c r="AN3051">
        <f t="shared" si="948"/>
        <v>1.2513144523122179</v>
      </c>
      <c r="AO3051">
        <f t="shared" si="949"/>
        <v>1.3211939733326965</v>
      </c>
      <c r="AP3051">
        <f t="shared" si="950"/>
        <v>1</v>
      </c>
      <c r="AQ3051">
        <f t="shared" si="951"/>
        <v>1</v>
      </c>
      <c r="AR3051">
        <f t="shared" si="952"/>
        <v>0</v>
      </c>
      <c r="AS3051">
        <f t="shared" si="953"/>
        <v>1</v>
      </c>
      <c r="AT3051">
        <f t="shared" si="954"/>
        <v>0</v>
      </c>
      <c r="AU3051">
        <f t="shared" si="955"/>
        <v>1</v>
      </c>
      <c r="AV3051">
        <f t="shared" si="956"/>
        <v>0</v>
      </c>
      <c r="AW3051">
        <f t="shared" si="957"/>
        <v>0</v>
      </c>
      <c r="AX3051">
        <f t="shared" si="958"/>
        <v>0</v>
      </c>
      <c r="AY3051">
        <f t="shared" si="959"/>
        <v>4</v>
      </c>
    </row>
    <row r="3052" spans="1:51" x14ac:dyDescent="0.3">
      <c r="A3052" s="1" t="s">
        <v>3046</v>
      </c>
      <c r="B3052" s="2">
        <v>4261442</v>
      </c>
      <c r="C3052" s="3" t="s">
        <v>5335</v>
      </c>
      <c r="D3052" s="7">
        <v>5.08</v>
      </c>
      <c r="E3052" s="5">
        <v>1832.864</v>
      </c>
      <c r="F3052" s="3" t="s">
        <v>4480</v>
      </c>
      <c r="G3052" s="3" t="s">
        <v>4491</v>
      </c>
      <c r="H3052" s="3" t="s">
        <v>4492</v>
      </c>
      <c r="I3052" s="3" t="s">
        <v>4493</v>
      </c>
      <c r="J3052" s="3" t="s">
        <v>4494</v>
      </c>
      <c r="K3052" s="6">
        <v>356735.38500000001</v>
      </c>
      <c r="L3052" s="6">
        <v>331761.587</v>
      </c>
      <c r="M3052" s="6" t="s">
        <v>4474</v>
      </c>
      <c r="N3052" s="6" t="s">
        <v>4474</v>
      </c>
      <c r="O3052" s="6">
        <v>262638.03999999998</v>
      </c>
      <c r="P3052" s="6">
        <v>243865.38099999999</v>
      </c>
      <c r="Q3052" s="6">
        <v>185452.79999999999</v>
      </c>
      <c r="R3052" s="6">
        <v>210279.23</v>
      </c>
      <c r="S3052" s="6">
        <v>-285270.00599999999</v>
      </c>
      <c r="T3052" s="6">
        <v>-204532.005</v>
      </c>
      <c r="U3052" s="6">
        <v>522298.22</v>
      </c>
      <c r="V3052" s="6">
        <v>522298.22</v>
      </c>
      <c r="W3052" s="6">
        <v>2229123.892</v>
      </c>
      <c r="X3052" s="6">
        <v>2229123.892</v>
      </c>
      <c r="Y3052" s="6">
        <v>233469.91099999999</v>
      </c>
      <c r="Z3052" s="6">
        <v>233469.91099999999</v>
      </c>
      <c r="AA3052" s="6">
        <v>101183</v>
      </c>
      <c r="AB3052" s="6">
        <v>101183</v>
      </c>
      <c r="AC3052" s="6">
        <v>337257565</v>
      </c>
      <c r="AD3052" s="6">
        <v>337257565</v>
      </c>
      <c r="AF3052">
        <f t="shared" si="940"/>
        <v>8.3195375844995867E-2</v>
      </c>
      <c r="AG3052">
        <f t="shared" si="941"/>
        <v>9.4332679648117118E-2</v>
      </c>
      <c r="AH3052">
        <f t="shared" si="942"/>
        <v>0.23430650125569602</v>
      </c>
      <c r="AI3052">
        <f t="shared" si="943"/>
        <v>0.23430650125569602</v>
      </c>
      <c r="AJ3052">
        <f t="shared" si="944"/>
        <v>2.3074025379757468</v>
      </c>
      <c r="AK3052">
        <f t="shared" si="945"/>
        <v>2.3074025379757468</v>
      </c>
      <c r="AL3052">
        <f t="shared" si="946"/>
        <v>0.7362264889982808</v>
      </c>
      <c r="AM3052">
        <f t="shared" si="947"/>
        <v>0.73506213665417508</v>
      </c>
      <c r="AN3052">
        <f t="shared" si="948"/>
        <v>0.16003389774802163</v>
      </c>
      <c r="AO3052">
        <f t="shared" si="949"/>
        <v>0.14883048366698856</v>
      </c>
      <c r="AP3052">
        <f t="shared" si="950"/>
        <v>1</v>
      </c>
      <c r="AQ3052">
        <f t="shared" si="951"/>
        <v>0</v>
      </c>
      <c r="AR3052">
        <f t="shared" si="952"/>
        <v>0</v>
      </c>
      <c r="AS3052">
        <f t="shared" si="953"/>
        <v>0</v>
      </c>
      <c r="AT3052">
        <f t="shared" si="954"/>
        <v>0</v>
      </c>
      <c r="AU3052">
        <f t="shared" si="955"/>
        <v>0</v>
      </c>
      <c r="AV3052">
        <f t="shared" si="956"/>
        <v>1</v>
      </c>
      <c r="AW3052">
        <f t="shared" si="957"/>
        <v>1</v>
      </c>
      <c r="AX3052">
        <f t="shared" si="958"/>
        <v>0</v>
      </c>
      <c r="AY3052">
        <f t="shared" si="959"/>
        <v>3</v>
      </c>
    </row>
    <row r="3053" spans="1:51" x14ac:dyDescent="0.3">
      <c r="A3053" s="1" t="s">
        <v>3047</v>
      </c>
      <c r="B3053" s="2">
        <v>4185871</v>
      </c>
      <c r="C3053" s="3" t="s">
        <v>5337</v>
      </c>
      <c r="D3053" s="7">
        <v>12.77</v>
      </c>
      <c r="E3053" s="5">
        <v>1425.42258135</v>
      </c>
      <c r="F3053" s="3" t="s">
        <v>4480</v>
      </c>
      <c r="G3053" s="3" t="s">
        <v>4491</v>
      </c>
      <c r="H3053" s="3" t="s">
        <v>4492</v>
      </c>
      <c r="I3053" s="3" t="s">
        <v>4493</v>
      </c>
      <c r="J3053" s="3" t="s">
        <v>4494</v>
      </c>
      <c r="K3053" s="6">
        <v>274501</v>
      </c>
      <c r="L3053" s="6">
        <v>259200</v>
      </c>
      <c r="M3053" s="6">
        <v>64615</v>
      </c>
      <c r="N3053" s="6">
        <v>59771</v>
      </c>
      <c r="O3053" s="6">
        <v>37126</v>
      </c>
      <c r="P3053" s="6">
        <v>31412</v>
      </c>
      <c r="Q3053" s="6">
        <v>12073</v>
      </c>
      <c r="R3053" s="6">
        <v>1990</v>
      </c>
      <c r="S3053" s="6">
        <v>75136</v>
      </c>
      <c r="T3053" s="6">
        <v>64264</v>
      </c>
      <c r="U3053" s="6">
        <v>319411</v>
      </c>
      <c r="V3053" s="6">
        <v>300631</v>
      </c>
      <c r="W3053" s="6">
        <v>857033</v>
      </c>
      <c r="X3053" s="6">
        <v>823222</v>
      </c>
      <c r="Y3053" s="6">
        <v>174682</v>
      </c>
      <c r="Z3053" s="6">
        <v>134611</v>
      </c>
      <c r="AA3053" s="6">
        <v>105497</v>
      </c>
      <c r="AB3053" s="6">
        <v>87603</v>
      </c>
      <c r="AC3053" s="6">
        <v>111221795</v>
      </c>
      <c r="AD3053" s="6">
        <v>111678898</v>
      </c>
      <c r="AF3053">
        <f t="shared" si="940"/>
        <v>1.4086972146930166E-2</v>
      </c>
      <c r="AG3053">
        <f t="shared" si="941"/>
        <v>2.4173309265301461E-3</v>
      </c>
      <c r="AH3053">
        <f t="shared" si="942"/>
        <v>0.37269393360582381</v>
      </c>
      <c r="AI3053">
        <f t="shared" si="943"/>
        <v>0.36518824812747958</v>
      </c>
      <c r="AJ3053">
        <f t="shared" si="944"/>
        <v>1.6558006388807265</v>
      </c>
      <c r="AK3053">
        <f t="shared" si="945"/>
        <v>1.5366026277638893</v>
      </c>
      <c r="AL3053">
        <f t="shared" si="946"/>
        <v>0.13524905191602216</v>
      </c>
      <c r="AM3053">
        <f t="shared" si="947"/>
        <v>0.12118827160493827</v>
      </c>
      <c r="AN3053">
        <f t="shared" si="948"/>
        <v>0.32029221745253683</v>
      </c>
      <c r="AO3053">
        <f t="shared" si="949"/>
        <v>0.31486039002844918</v>
      </c>
      <c r="AP3053">
        <f t="shared" si="950"/>
        <v>1</v>
      </c>
      <c r="AQ3053">
        <f t="shared" si="951"/>
        <v>1</v>
      </c>
      <c r="AR3053">
        <f t="shared" si="952"/>
        <v>1</v>
      </c>
      <c r="AS3053">
        <f t="shared" si="953"/>
        <v>1</v>
      </c>
      <c r="AT3053">
        <f t="shared" si="954"/>
        <v>0</v>
      </c>
      <c r="AU3053">
        <f t="shared" si="955"/>
        <v>1</v>
      </c>
      <c r="AV3053">
        <f t="shared" si="956"/>
        <v>1</v>
      </c>
      <c r="AW3053">
        <f t="shared" si="957"/>
        <v>1</v>
      </c>
      <c r="AX3053">
        <f t="shared" si="958"/>
        <v>1</v>
      </c>
      <c r="AY3053">
        <f t="shared" si="959"/>
        <v>8</v>
      </c>
    </row>
    <row r="3054" spans="1:51" x14ac:dyDescent="0.3">
      <c r="A3054" s="1" t="s">
        <v>3048</v>
      </c>
      <c r="B3054" s="2">
        <v>4001586</v>
      </c>
      <c r="C3054" s="3" t="s">
        <v>5335</v>
      </c>
      <c r="D3054" s="5">
        <v>108.16</v>
      </c>
      <c r="E3054" s="5">
        <v>56708.347920640001</v>
      </c>
      <c r="F3054" s="3" t="s">
        <v>4485</v>
      </c>
      <c r="G3054" s="3" t="s">
        <v>4486</v>
      </c>
      <c r="H3054" s="3" t="s">
        <v>4598</v>
      </c>
      <c r="I3054" s="3" t="s">
        <v>4661</v>
      </c>
      <c r="J3054" s="3" t="s">
        <v>5033</v>
      </c>
      <c r="K3054" s="6">
        <v>34832900</v>
      </c>
      <c r="L3054" s="6">
        <v>35289400</v>
      </c>
      <c r="M3054" s="6">
        <v>5908100</v>
      </c>
      <c r="N3054" s="6">
        <v>6295100</v>
      </c>
      <c r="O3054" s="6">
        <v>5502300</v>
      </c>
      <c r="P3054" s="6">
        <v>5871900</v>
      </c>
      <c r="Q3054" s="6">
        <v>4707300</v>
      </c>
      <c r="R3054" s="6">
        <v>4963700</v>
      </c>
      <c r="S3054" s="6">
        <v>4381900</v>
      </c>
      <c r="T3054" s="6">
        <v>4438700</v>
      </c>
      <c r="U3054" s="6" t="s">
        <v>4474</v>
      </c>
      <c r="V3054" s="6" t="s">
        <v>4474</v>
      </c>
      <c r="W3054" s="6">
        <v>43281800</v>
      </c>
      <c r="X3054" s="6">
        <v>41176600</v>
      </c>
      <c r="Y3054" s="6">
        <v>34686100</v>
      </c>
      <c r="Z3054" s="6">
        <v>32823900</v>
      </c>
      <c r="AA3054" s="6">
        <v>6492900</v>
      </c>
      <c r="AB3054" s="6">
        <v>6440560</v>
      </c>
      <c r="AC3054" s="6">
        <v>524260000</v>
      </c>
      <c r="AD3054" s="6">
        <v>524260000</v>
      </c>
      <c r="AF3054">
        <f t="shared" si="940"/>
        <v>0.10875933995351394</v>
      </c>
      <c r="AG3054">
        <f t="shared" si="941"/>
        <v>0.12054662113919071</v>
      </c>
      <c r="AH3054" t="e">
        <f t="shared" si="942"/>
        <v>#VALUE!</v>
      </c>
      <c r="AI3054" t="e">
        <f t="shared" si="943"/>
        <v>#VALUE!</v>
      </c>
      <c r="AJ3054">
        <f t="shared" si="944"/>
        <v>5.3421583575905993</v>
      </c>
      <c r="AK3054">
        <f t="shared" si="945"/>
        <v>5.0964357136646505</v>
      </c>
      <c r="AL3054">
        <f t="shared" si="946"/>
        <v>0.15796273063684046</v>
      </c>
      <c r="AM3054">
        <f t="shared" si="947"/>
        <v>0.16639274116306879</v>
      </c>
      <c r="AN3054">
        <f t="shared" si="948"/>
        <v>0.80479323872851871</v>
      </c>
      <c r="AO3054">
        <f t="shared" si="949"/>
        <v>0.85702559220528163</v>
      </c>
      <c r="AP3054">
        <f t="shared" si="950"/>
        <v>1</v>
      </c>
      <c r="AQ3054">
        <f t="shared" si="951"/>
        <v>1</v>
      </c>
      <c r="AR3054">
        <f t="shared" si="952"/>
        <v>0</v>
      </c>
      <c r="AS3054">
        <f t="shared" si="953"/>
        <v>0</v>
      </c>
      <c r="AT3054">
        <f t="shared" si="954"/>
        <v>0</v>
      </c>
      <c r="AU3054">
        <f t="shared" si="955"/>
        <v>1</v>
      </c>
      <c r="AV3054">
        <f t="shared" si="956"/>
        <v>0</v>
      </c>
      <c r="AW3054">
        <f t="shared" si="957"/>
        <v>0</v>
      </c>
      <c r="AX3054">
        <f t="shared" si="958"/>
        <v>0</v>
      </c>
      <c r="AY3054">
        <f t="shared" si="959"/>
        <v>3</v>
      </c>
    </row>
    <row r="3055" spans="1:51" x14ac:dyDescent="0.3">
      <c r="A3055" s="1" t="s">
        <v>3049</v>
      </c>
      <c r="B3055" s="2">
        <v>106097528</v>
      </c>
      <c r="C3055" s="3" t="s">
        <v>5338</v>
      </c>
      <c r="D3055" s="5">
        <v>24.9</v>
      </c>
      <c r="E3055" s="5">
        <v>0.996</v>
      </c>
      <c r="F3055" s="3" t="s">
        <v>4480</v>
      </c>
      <c r="G3055" s="3" t="s">
        <v>4491</v>
      </c>
      <c r="H3055" s="3" t="s">
        <v>4492</v>
      </c>
      <c r="I3055" s="3" t="s">
        <v>4493</v>
      </c>
      <c r="J3055" s="3"/>
      <c r="K3055" s="6" t="s">
        <v>4474</v>
      </c>
      <c r="L3055" s="6" t="s">
        <v>4474</v>
      </c>
      <c r="M3055" s="6" t="s">
        <v>4474</v>
      </c>
      <c r="N3055" s="6" t="s">
        <v>4474</v>
      </c>
      <c r="O3055" s="6" t="s">
        <v>4474</v>
      </c>
      <c r="P3055" s="6" t="s">
        <v>4474</v>
      </c>
      <c r="Q3055" s="6" t="s">
        <v>4474</v>
      </c>
      <c r="R3055" s="6" t="s">
        <v>4474</v>
      </c>
      <c r="S3055" s="6" t="s">
        <v>4474</v>
      </c>
      <c r="T3055" s="6" t="s">
        <v>4474</v>
      </c>
      <c r="U3055" s="6" t="s">
        <v>4474</v>
      </c>
      <c r="V3055" s="6" t="s">
        <v>4474</v>
      </c>
      <c r="W3055" s="6" t="s">
        <v>4474</v>
      </c>
      <c r="X3055" s="6" t="s">
        <v>4474</v>
      </c>
      <c r="Y3055" s="6" t="s">
        <v>4474</v>
      </c>
      <c r="Z3055" s="6" t="s">
        <v>4474</v>
      </c>
      <c r="AA3055" s="6" t="s">
        <v>4474</v>
      </c>
      <c r="AB3055" s="6" t="s">
        <v>4474</v>
      </c>
      <c r="AC3055" s="6" t="s">
        <v>4474</v>
      </c>
      <c r="AD3055" s="6" t="s">
        <v>4474</v>
      </c>
      <c r="AF3055" t="e">
        <f t="shared" si="940"/>
        <v>#VALUE!</v>
      </c>
      <c r="AG3055" t="e">
        <f t="shared" si="941"/>
        <v>#VALUE!</v>
      </c>
      <c r="AH3055" t="e">
        <f t="shared" si="942"/>
        <v>#VALUE!</v>
      </c>
      <c r="AI3055" t="e">
        <f t="shared" si="943"/>
        <v>#VALUE!</v>
      </c>
      <c r="AJ3055" t="e">
        <f t="shared" si="944"/>
        <v>#VALUE!</v>
      </c>
      <c r="AK3055" t="e">
        <f t="shared" si="945"/>
        <v>#VALUE!</v>
      </c>
      <c r="AL3055" t="e">
        <f t="shared" si="946"/>
        <v>#VALUE!</v>
      </c>
      <c r="AM3055" t="e">
        <f t="shared" si="947"/>
        <v>#VALUE!</v>
      </c>
      <c r="AN3055" t="e">
        <f t="shared" si="948"/>
        <v>#VALUE!</v>
      </c>
      <c r="AO3055" t="e">
        <f t="shared" si="949"/>
        <v>#VALUE!</v>
      </c>
      <c r="AP3055">
        <f t="shared" si="950"/>
        <v>0</v>
      </c>
      <c r="AQ3055">
        <f t="shared" si="951"/>
        <v>0</v>
      </c>
      <c r="AR3055">
        <f t="shared" si="952"/>
        <v>0</v>
      </c>
      <c r="AS3055">
        <f t="shared" si="953"/>
        <v>0</v>
      </c>
      <c r="AT3055">
        <f t="shared" si="954"/>
        <v>0</v>
      </c>
      <c r="AU3055">
        <f t="shared" si="955"/>
        <v>0</v>
      </c>
      <c r="AV3055">
        <f t="shared" si="956"/>
        <v>0</v>
      </c>
      <c r="AW3055">
        <f t="shared" si="957"/>
        <v>0</v>
      </c>
      <c r="AX3055">
        <f t="shared" si="958"/>
        <v>0</v>
      </c>
      <c r="AY3055">
        <f t="shared" si="959"/>
        <v>0</v>
      </c>
    </row>
    <row r="3056" spans="1:51" x14ac:dyDescent="0.3">
      <c r="A3056" s="1" t="s">
        <v>3050</v>
      </c>
      <c r="B3056" s="2">
        <v>106103362</v>
      </c>
      <c r="C3056" s="3" t="s">
        <v>5338</v>
      </c>
      <c r="D3056" s="5">
        <v>21.49</v>
      </c>
      <c r="E3056" s="5">
        <v>0.85960000000000003</v>
      </c>
      <c r="F3056" s="3" t="s">
        <v>4480</v>
      </c>
      <c r="G3056" s="3" t="s">
        <v>4491</v>
      </c>
      <c r="H3056" s="3" t="s">
        <v>4492</v>
      </c>
      <c r="I3056" s="3" t="s">
        <v>4493</v>
      </c>
      <c r="J3056" s="3"/>
      <c r="K3056" s="6" t="s">
        <v>4474</v>
      </c>
      <c r="L3056" s="6" t="s">
        <v>4474</v>
      </c>
      <c r="M3056" s="6" t="s">
        <v>4474</v>
      </c>
      <c r="N3056" s="6" t="s">
        <v>4474</v>
      </c>
      <c r="O3056" s="6" t="s">
        <v>4474</v>
      </c>
      <c r="P3056" s="6" t="s">
        <v>4474</v>
      </c>
      <c r="Q3056" s="6" t="s">
        <v>4474</v>
      </c>
      <c r="R3056" s="6" t="s">
        <v>4474</v>
      </c>
      <c r="S3056" s="6" t="s">
        <v>4474</v>
      </c>
      <c r="T3056" s="6" t="s">
        <v>4474</v>
      </c>
      <c r="U3056" s="6" t="s">
        <v>4474</v>
      </c>
      <c r="V3056" s="6" t="s">
        <v>4474</v>
      </c>
      <c r="W3056" s="6" t="s">
        <v>4474</v>
      </c>
      <c r="X3056" s="6" t="s">
        <v>4474</v>
      </c>
      <c r="Y3056" s="6" t="s">
        <v>4474</v>
      </c>
      <c r="Z3056" s="6" t="s">
        <v>4474</v>
      </c>
      <c r="AA3056" s="6" t="s">
        <v>4474</v>
      </c>
      <c r="AB3056" s="6" t="s">
        <v>4474</v>
      </c>
      <c r="AC3056" s="6" t="s">
        <v>4474</v>
      </c>
      <c r="AD3056" s="6" t="s">
        <v>4474</v>
      </c>
      <c r="AF3056" t="e">
        <f t="shared" si="940"/>
        <v>#VALUE!</v>
      </c>
      <c r="AG3056" t="e">
        <f t="shared" si="941"/>
        <v>#VALUE!</v>
      </c>
      <c r="AH3056" t="e">
        <f t="shared" si="942"/>
        <v>#VALUE!</v>
      </c>
      <c r="AI3056" t="e">
        <f t="shared" si="943"/>
        <v>#VALUE!</v>
      </c>
      <c r="AJ3056" t="e">
        <f t="shared" si="944"/>
        <v>#VALUE!</v>
      </c>
      <c r="AK3056" t="e">
        <f t="shared" si="945"/>
        <v>#VALUE!</v>
      </c>
      <c r="AL3056" t="e">
        <f t="shared" si="946"/>
        <v>#VALUE!</v>
      </c>
      <c r="AM3056" t="e">
        <f t="shared" si="947"/>
        <v>#VALUE!</v>
      </c>
      <c r="AN3056" t="e">
        <f t="shared" si="948"/>
        <v>#VALUE!</v>
      </c>
      <c r="AO3056" t="e">
        <f t="shared" si="949"/>
        <v>#VALUE!</v>
      </c>
      <c r="AP3056">
        <f t="shared" si="950"/>
        <v>0</v>
      </c>
      <c r="AQ3056">
        <f t="shared" si="951"/>
        <v>0</v>
      </c>
      <c r="AR3056">
        <f t="shared" si="952"/>
        <v>0</v>
      </c>
      <c r="AS3056">
        <f t="shared" si="953"/>
        <v>0</v>
      </c>
      <c r="AT3056">
        <f t="shared" si="954"/>
        <v>0</v>
      </c>
      <c r="AU3056">
        <f t="shared" si="955"/>
        <v>0</v>
      </c>
      <c r="AV3056">
        <f t="shared" si="956"/>
        <v>0</v>
      </c>
      <c r="AW3056">
        <f t="shared" si="957"/>
        <v>0</v>
      </c>
      <c r="AX3056">
        <f t="shared" si="958"/>
        <v>0</v>
      </c>
      <c r="AY3056">
        <f t="shared" si="959"/>
        <v>0</v>
      </c>
    </row>
    <row r="3057" spans="1:51" x14ac:dyDescent="0.3">
      <c r="A3057" s="1" t="s">
        <v>3051</v>
      </c>
      <c r="B3057" s="2">
        <v>13742000</v>
      </c>
      <c r="C3057" s="3" t="s">
        <v>5338</v>
      </c>
      <c r="D3057" s="5">
        <v>37.986699999999999</v>
      </c>
      <c r="E3057" s="5">
        <v>91.168080000000003</v>
      </c>
      <c r="F3057" s="3" t="s">
        <v>4480</v>
      </c>
      <c r="G3057" s="3" t="s">
        <v>4491</v>
      </c>
      <c r="H3057" s="3" t="s">
        <v>4492</v>
      </c>
      <c r="I3057" s="3" t="s">
        <v>4493</v>
      </c>
      <c r="J3057" s="3"/>
      <c r="K3057" s="6" t="s">
        <v>4474</v>
      </c>
      <c r="L3057" s="6" t="s">
        <v>4474</v>
      </c>
      <c r="M3057" s="6" t="s">
        <v>4474</v>
      </c>
      <c r="N3057" s="6" t="s">
        <v>4474</v>
      </c>
      <c r="O3057" s="6" t="s">
        <v>4474</v>
      </c>
      <c r="P3057" s="6" t="s">
        <v>4474</v>
      </c>
      <c r="Q3057" s="6" t="s">
        <v>4474</v>
      </c>
      <c r="R3057" s="6" t="s">
        <v>4474</v>
      </c>
      <c r="S3057" s="6" t="s">
        <v>4474</v>
      </c>
      <c r="T3057" s="6" t="s">
        <v>4474</v>
      </c>
      <c r="U3057" s="6" t="s">
        <v>4474</v>
      </c>
      <c r="V3057" s="6" t="s">
        <v>4474</v>
      </c>
      <c r="W3057" s="6" t="s">
        <v>4474</v>
      </c>
      <c r="X3057" s="6" t="s">
        <v>4474</v>
      </c>
      <c r="Y3057" s="6" t="s">
        <v>4474</v>
      </c>
      <c r="Z3057" s="6" t="s">
        <v>4474</v>
      </c>
      <c r="AA3057" s="6" t="s">
        <v>4474</v>
      </c>
      <c r="AB3057" s="6" t="s">
        <v>4474</v>
      </c>
      <c r="AC3057" s="6" t="s">
        <v>4474</v>
      </c>
      <c r="AD3057" s="6" t="s">
        <v>4474</v>
      </c>
      <c r="AF3057" t="e">
        <f t="shared" si="940"/>
        <v>#VALUE!</v>
      </c>
      <c r="AG3057" t="e">
        <f t="shared" si="941"/>
        <v>#VALUE!</v>
      </c>
      <c r="AH3057" t="e">
        <f t="shared" si="942"/>
        <v>#VALUE!</v>
      </c>
      <c r="AI3057" t="e">
        <f t="shared" si="943"/>
        <v>#VALUE!</v>
      </c>
      <c r="AJ3057" t="e">
        <f t="shared" si="944"/>
        <v>#VALUE!</v>
      </c>
      <c r="AK3057" t="e">
        <f t="shared" si="945"/>
        <v>#VALUE!</v>
      </c>
      <c r="AL3057" t="e">
        <f t="shared" si="946"/>
        <v>#VALUE!</v>
      </c>
      <c r="AM3057" t="e">
        <f t="shared" si="947"/>
        <v>#VALUE!</v>
      </c>
      <c r="AN3057" t="e">
        <f t="shared" si="948"/>
        <v>#VALUE!</v>
      </c>
      <c r="AO3057" t="e">
        <f t="shared" si="949"/>
        <v>#VALUE!</v>
      </c>
      <c r="AP3057">
        <f t="shared" si="950"/>
        <v>0</v>
      </c>
      <c r="AQ3057">
        <f t="shared" si="951"/>
        <v>0</v>
      </c>
      <c r="AR3057">
        <f t="shared" si="952"/>
        <v>0</v>
      </c>
      <c r="AS3057">
        <f t="shared" si="953"/>
        <v>0</v>
      </c>
      <c r="AT3057">
        <f t="shared" si="954"/>
        <v>0</v>
      </c>
      <c r="AU3057">
        <f t="shared" si="955"/>
        <v>0</v>
      </c>
      <c r="AV3057">
        <f t="shared" si="956"/>
        <v>0</v>
      </c>
      <c r="AW3057">
        <f t="shared" si="957"/>
        <v>0</v>
      </c>
      <c r="AX3057">
        <f t="shared" si="958"/>
        <v>0</v>
      </c>
      <c r="AY3057">
        <f t="shared" si="959"/>
        <v>0</v>
      </c>
    </row>
    <row r="3058" spans="1:51" x14ac:dyDescent="0.3">
      <c r="A3058" s="1" t="s">
        <v>3052</v>
      </c>
      <c r="B3058" s="2">
        <v>6165972</v>
      </c>
      <c r="C3058" s="3" t="s">
        <v>5338</v>
      </c>
      <c r="D3058" s="5">
        <v>19.03</v>
      </c>
      <c r="E3058" s="5">
        <v>89.441000000000003</v>
      </c>
      <c r="F3058" s="3" t="s">
        <v>4480</v>
      </c>
      <c r="G3058" s="3" t="s">
        <v>4491</v>
      </c>
      <c r="H3058" s="3" t="s">
        <v>4492</v>
      </c>
      <c r="I3058" s="3" t="s">
        <v>4493</v>
      </c>
      <c r="J3058" s="3"/>
      <c r="K3058" s="6" t="s">
        <v>4474</v>
      </c>
      <c r="L3058" s="6" t="s">
        <v>4474</v>
      </c>
      <c r="M3058" s="6" t="s">
        <v>4474</v>
      </c>
      <c r="N3058" s="6" t="s">
        <v>4474</v>
      </c>
      <c r="O3058" s="6" t="s">
        <v>4474</v>
      </c>
      <c r="P3058" s="6" t="s">
        <v>4474</v>
      </c>
      <c r="Q3058" s="6" t="s">
        <v>4474</v>
      </c>
      <c r="R3058" s="6" t="s">
        <v>4474</v>
      </c>
      <c r="S3058" s="6" t="s">
        <v>4474</v>
      </c>
      <c r="T3058" s="6" t="s">
        <v>4474</v>
      </c>
      <c r="U3058" s="6" t="s">
        <v>4474</v>
      </c>
      <c r="V3058" s="6" t="s">
        <v>4474</v>
      </c>
      <c r="W3058" s="6" t="s">
        <v>4474</v>
      </c>
      <c r="X3058" s="6" t="s">
        <v>4474</v>
      </c>
      <c r="Y3058" s="6" t="s">
        <v>4474</v>
      </c>
      <c r="Z3058" s="6" t="s">
        <v>4474</v>
      </c>
      <c r="AA3058" s="6" t="s">
        <v>4474</v>
      </c>
      <c r="AB3058" s="6" t="s">
        <v>4474</v>
      </c>
      <c r="AC3058" s="6" t="s">
        <v>4474</v>
      </c>
      <c r="AD3058" s="6" t="s">
        <v>4474</v>
      </c>
      <c r="AF3058" t="e">
        <f t="shared" si="940"/>
        <v>#VALUE!</v>
      </c>
      <c r="AG3058" t="e">
        <f t="shared" si="941"/>
        <v>#VALUE!</v>
      </c>
      <c r="AH3058" t="e">
        <f t="shared" si="942"/>
        <v>#VALUE!</v>
      </c>
      <c r="AI3058" t="e">
        <f t="shared" si="943"/>
        <v>#VALUE!</v>
      </c>
      <c r="AJ3058" t="e">
        <f t="shared" si="944"/>
        <v>#VALUE!</v>
      </c>
      <c r="AK3058" t="e">
        <f t="shared" si="945"/>
        <v>#VALUE!</v>
      </c>
      <c r="AL3058" t="e">
        <f t="shared" si="946"/>
        <v>#VALUE!</v>
      </c>
      <c r="AM3058" t="e">
        <f t="shared" si="947"/>
        <v>#VALUE!</v>
      </c>
      <c r="AN3058" t="e">
        <f t="shared" si="948"/>
        <v>#VALUE!</v>
      </c>
      <c r="AO3058" t="e">
        <f t="shared" si="949"/>
        <v>#VALUE!</v>
      </c>
      <c r="AP3058">
        <f t="shared" si="950"/>
        <v>0</v>
      </c>
      <c r="AQ3058">
        <f t="shared" si="951"/>
        <v>0</v>
      </c>
      <c r="AR3058">
        <f t="shared" si="952"/>
        <v>0</v>
      </c>
      <c r="AS3058">
        <f t="shared" si="953"/>
        <v>0</v>
      </c>
      <c r="AT3058">
        <f t="shared" si="954"/>
        <v>0</v>
      </c>
      <c r="AU3058">
        <f t="shared" si="955"/>
        <v>0</v>
      </c>
      <c r="AV3058">
        <f t="shared" si="956"/>
        <v>0</v>
      </c>
      <c r="AW3058">
        <f t="shared" si="957"/>
        <v>0</v>
      </c>
      <c r="AX3058">
        <f t="shared" si="958"/>
        <v>0</v>
      </c>
      <c r="AY3058">
        <f t="shared" si="959"/>
        <v>0</v>
      </c>
    </row>
    <row r="3059" spans="1:51" x14ac:dyDescent="0.3">
      <c r="A3059" s="1" t="s">
        <v>3053</v>
      </c>
      <c r="B3059" s="2">
        <v>119040026</v>
      </c>
      <c r="C3059" s="3" t="s">
        <v>5338</v>
      </c>
      <c r="D3059" s="5">
        <v>20.87</v>
      </c>
      <c r="E3059" s="7">
        <v>2.5044</v>
      </c>
      <c r="F3059" s="3" t="s">
        <v>4480</v>
      </c>
      <c r="G3059" s="3" t="s">
        <v>4491</v>
      </c>
      <c r="H3059" s="3" t="s">
        <v>4492</v>
      </c>
      <c r="I3059" s="3" t="s">
        <v>4493</v>
      </c>
      <c r="J3059" s="3"/>
      <c r="K3059" s="6" t="s">
        <v>4474</v>
      </c>
      <c r="L3059" s="6" t="s">
        <v>4474</v>
      </c>
      <c r="M3059" s="6" t="s">
        <v>4474</v>
      </c>
      <c r="N3059" s="6" t="s">
        <v>4474</v>
      </c>
      <c r="O3059" s="6" t="s">
        <v>4474</v>
      </c>
      <c r="P3059" s="6" t="s">
        <v>4474</v>
      </c>
      <c r="Q3059" s="6" t="s">
        <v>4474</v>
      </c>
      <c r="R3059" s="6" t="s">
        <v>4474</v>
      </c>
      <c r="S3059" s="6" t="s">
        <v>4474</v>
      </c>
      <c r="T3059" s="6" t="s">
        <v>4474</v>
      </c>
      <c r="U3059" s="6" t="s">
        <v>4474</v>
      </c>
      <c r="V3059" s="6" t="s">
        <v>4474</v>
      </c>
      <c r="W3059" s="6" t="s">
        <v>4474</v>
      </c>
      <c r="X3059" s="6" t="s">
        <v>4474</v>
      </c>
      <c r="Y3059" s="6" t="s">
        <v>4474</v>
      </c>
      <c r="Z3059" s="6" t="s">
        <v>4474</v>
      </c>
      <c r="AA3059" s="6" t="s">
        <v>4474</v>
      </c>
      <c r="AB3059" s="6" t="s">
        <v>4474</v>
      </c>
      <c r="AC3059" s="6" t="s">
        <v>4474</v>
      </c>
      <c r="AD3059" s="6" t="s">
        <v>4474</v>
      </c>
      <c r="AF3059" t="e">
        <f t="shared" si="940"/>
        <v>#VALUE!</v>
      </c>
      <c r="AG3059" t="e">
        <f t="shared" si="941"/>
        <v>#VALUE!</v>
      </c>
      <c r="AH3059" t="e">
        <f t="shared" si="942"/>
        <v>#VALUE!</v>
      </c>
      <c r="AI3059" t="e">
        <f t="shared" si="943"/>
        <v>#VALUE!</v>
      </c>
      <c r="AJ3059" t="e">
        <f t="shared" si="944"/>
        <v>#VALUE!</v>
      </c>
      <c r="AK3059" t="e">
        <f t="shared" si="945"/>
        <v>#VALUE!</v>
      </c>
      <c r="AL3059" t="e">
        <f t="shared" si="946"/>
        <v>#VALUE!</v>
      </c>
      <c r="AM3059" t="e">
        <f t="shared" si="947"/>
        <v>#VALUE!</v>
      </c>
      <c r="AN3059" t="e">
        <f t="shared" si="948"/>
        <v>#VALUE!</v>
      </c>
      <c r="AO3059" t="e">
        <f t="shared" si="949"/>
        <v>#VALUE!</v>
      </c>
      <c r="AP3059">
        <f t="shared" si="950"/>
        <v>0</v>
      </c>
      <c r="AQ3059">
        <f t="shared" si="951"/>
        <v>0</v>
      </c>
      <c r="AR3059">
        <f t="shared" si="952"/>
        <v>0</v>
      </c>
      <c r="AS3059">
        <f t="shared" si="953"/>
        <v>0</v>
      </c>
      <c r="AT3059">
        <f t="shared" si="954"/>
        <v>0</v>
      </c>
      <c r="AU3059">
        <f t="shared" si="955"/>
        <v>0</v>
      </c>
      <c r="AV3059">
        <f t="shared" si="956"/>
        <v>0</v>
      </c>
      <c r="AW3059">
        <f t="shared" si="957"/>
        <v>0</v>
      </c>
      <c r="AX3059">
        <f t="shared" si="958"/>
        <v>0</v>
      </c>
      <c r="AY3059">
        <f t="shared" si="959"/>
        <v>0</v>
      </c>
    </row>
    <row r="3060" spans="1:51" x14ac:dyDescent="0.3">
      <c r="A3060" s="1" t="s">
        <v>3054</v>
      </c>
      <c r="B3060" s="2">
        <v>5737260</v>
      </c>
      <c r="C3060" s="3" t="s">
        <v>5338</v>
      </c>
      <c r="D3060" s="5">
        <v>73.64</v>
      </c>
      <c r="E3060" s="5">
        <v>1336.566</v>
      </c>
      <c r="F3060" s="3" t="s">
        <v>4480</v>
      </c>
      <c r="G3060" s="3" t="s">
        <v>4491</v>
      </c>
      <c r="H3060" s="3" t="s">
        <v>4492</v>
      </c>
      <c r="I3060" s="3" t="s">
        <v>4493</v>
      </c>
      <c r="J3060" s="3"/>
      <c r="K3060" s="6" t="s">
        <v>4474</v>
      </c>
      <c r="L3060" s="6" t="s">
        <v>4474</v>
      </c>
      <c r="M3060" s="6" t="s">
        <v>4474</v>
      </c>
      <c r="N3060" s="6" t="s">
        <v>4474</v>
      </c>
      <c r="O3060" s="6" t="s">
        <v>4474</v>
      </c>
      <c r="P3060" s="6" t="s">
        <v>4474</v>
      </c>
      <c r="Q3060" s="6" t="s">
        <v>4474</v>
      </c>
      <c r="R3060" s="6" t="s">
        <v>4474</v>
      </c>
      <c r="S3060" s="6" t="s">
        <v>4474</v>
      </c>
      <c r="T3060" s="6" t="s">
        <v>4474</v>
      </c>
      <c r="U3060" s="6" t="s">
        <v>4474</v>
      </c>
      <c r="V3060" s="6" t="s">
        <v>4474</v>
      </c>
      <c r="W3060" s="6" t="s">
        <v>4474</v>
      </c>
      <c r="X3060" s="6" t="s">
        <v>4474</v>
      </c>
      <c r="Y3060" s="6" t="s">
        <v>4474</v>
      </c>
      <c r="Z3060" s="6" t="s">
        <v>4474</v>
      </c>
      <c r="AA3060" s="6" t="s">
        <v>4474</v>
      </c>
      <c r="AB3060" s="6" t="s">
        <v>4474</v>
      </c>
      <c r="AC3060" s="6" t="s">
        <v>4474</v>
      </c>
      <c r="AD3060" s="6" t="s">
        <v>4474</v>
      </c>
      <c r="AF3060" t="e">
        <f t="shared" si="940"/>
        <v>#VALUE!</v>
      </c>
      <c r="AG3060" t="e">
        <f t="shared" si="941"/>
        <v>#VALUE!</v>
      </c>
      <c r="AH3060" t="e">
        <f t="shared" si="942"/>
        <v>#VALUE!</v>
      </c>
      <c r="AI3060" t="e">
        <f t="shared" si="943"/>
        <v>#VALUE!</v>
      </c>
      <c r="AJ3060" t="e">
        <f t="shared" si="944"/>
        <v>#VALUE!</v>
      </c>
      <c r="AK3060" t="e">
        <f t="shared" si="945"/>
        <v>#VALUE!</v>
      </c>
      <c r="AL3060" t="e">
        <f t="shared" si="946"/>
        <v>#VALUE!</v>
      </c>
      <c r="AM3060" t="e">
        <f t="shared" si="947"/>
        <v>#VALUE!</v>
      </c>
      <c r="AN3060" t="e">
        <f t="shared" si="948"/>
        <v>#VALUE!</v>
      </c>
      <c r="AO3060" t="e">
        <f t="shared" si="949"/>
        <v>#VALUE!</v>
      </c>
      <c r="AP3060">
        <f t="shared" si="950"/>
        <v>0</v>
      </c>
      <c r="AQ3060">
        <f t="shared" si="951"/>
        <v>0</v>
      </c>
      <c r="AR3060">
        <f t="shared" si="952"/>
        <v>0</v>
      </c>
      <c r="AS3060">
        <f t="shared" si="953"/>
        <v>0</v>
      </c>
      <c r="AT3060">
        <f t="shared" si="954"/>
        <v>0</v>
      </c>
      <c r="AU3060">
        <f t="shared" si="955"/>
        <v>0</v>
      </c>
      <c r="AV3060">
        <f t="shared" si="956"/>
        <v>0</v>
      </c>
      <c r="AW3060">
        <f t="shared" si="957"/>
        <v>0</v>
      </c>
      <c r="AX3060">
        <f t="shared" si="958"/>
        <v>0</v>
      </c>
      <c r="AY3060">
        <f t="shared" si="959"/>
        <v>0</v>
      </c>
    </row>
    <row r="3061" spans="1:51" x14ac:dyDescent="0.3">
      <c r="A3061" s="1" t="s">
        <v>3055</v>
      </c>
      <c r="B3061" s="2">
        <v>108027262</v>
      </c>
      <c r="C3061" s="3" t="s">
        <v>5338</v>
      </c>
      <c r="D3061" s="5">
        <v>31.93</v>
      </c>
      <c r="E3061" s="5">
        <v>579.52949999999998</v>
      </c>
      <c r="F3061" s="3" t="s">
        <v>4480</v>
      </c>
      <c r="G3061" s="3" t="s">
        <v>4491</v>
      </c>
      <c r="H3061" s="3" t="s">
        <v>4492</v>
      </c>
      <c r="I3061" s="3" t="s">
        <v>4493</v>
      </c>
      <c r="J3061" s="3"/>
      <c r="K3061" s="6" t="s">
        <v>4474</v>
      </c>
      <c r="L3061" s="6" t="s">
        <v>4474</v>
      </c>
      <c r="M3061" s="6" t="s">
        <v>4474</v>
      </c>
      <c r="N3061" s="6" t="s">
        <v>4474</v>
      </c>
      <c r="O3061" s="6" t="s">
        <v>4474</v>
      </c>
      <c r="P3061" s="6" t="s">
        <v>4474</v>
      </c>
      <c r="Q3061" s="6" t="s">
        <v>4474</v>
      </c>
      <c r="R3061" s="6" t="s">
        <v>4474</v>
      </c>
      <c r="S3061" s="6" t="s">
        <v>4474</v>
      </c>
      <c r="T3061" s="6" t="s">
        <v>4474</v>
      </c>
      <c r="U3061" s="6" t="s">
        <v>4474</v>
      </c>
      <c r="V3061" s="6" t="s">
        <v>4474</v>
      </c>
      <c r="W3061" s="6" t="s">
        <v>4474</v>
      </c>
      <c r="X3061" s="6" t="s">
        <v>4474</v>
      </c>
      <c r="Y3061" s="6" t="s">
        <v>4474</v>
      </c>
      <c r="Z3061" s="6" t="s">
        <v>4474</v>
      </c>
      <c r="AA3061" s="6" t="s">
        <v>4474</v>
      </c>
      <c r="AB3061" s="6" t="s">
        <v>4474</v>
      </c>
      <c r="AC3061" s="6" t="s">
        <v>4474</v>
      </c>
      <c r="AD3061" s="6" t="s">
        <v>4474</v>
      </c>
      <c r="AF3061" t="e">
        <f t="shared" si="940"/>
        <v>#VALUE!</v>
      </c>
      <c r="AG3061" t="e">
        <f t="shared" si="941"/>
        <v>#VALUE!</v>
      </c>
      <c r="AH3061" t="e">
        <f t="shared" si="942"/>
        <v>#VALUE!</v>
      </c>
      <c r="AI3061" t="e">
        <f t="shared" si="943"/>
        <v>#VALUE!</v>
      </c>
      <c r="AJ3061" t="e">
        <f t="shared" si="944"/>
        <v>#VALUE!</v>
      </c>
      <c r="AK3061" t="e">
        <f t="shared" si="945"/>
        <v>#VALUE!</v>
      </c>
      <c r="AL3061" t="e">
        <f t="shared" si="946"/>
        <v>#VALUE!</v>
      </c>
      <c r="AM3061" t="e">
        <f t="shared" si="947"/>
        <v>#VALUE!</v>
      </c>
      <c r="AN3061" t="e">
        <f t="shared" si="948"/>
        <v>#VALUE!</v>
      </c>
      <c r="AO3061" t="e">
        <f t="shared" si="949"/>
        <v>#VALUE!</v>
      </c>
      <c r="AP3061">
        <f t="shared" si="950"/>
        <v>0</v>
      </c>
      <c r="AQ3061">
        <f t="shared" si="951"/>
        <v>0</v>
      </c>
      <c r="AR3061">
        <f t="shared" si="952"/>
        <v>0</v>
      </c>
      <c r="AS3061">
        <f t="shared" si="953"/>
        <v>0</v>
      </c>
      <c r="AT3061">
        <f t="shared" si="954"/>
        <v>0</v>
      </c>
      <c r="AU3061">
        <f t="shared" si="955"/>
        <v>0</v>
      </c>
      <c r="AV3061">
        <f t="shared" si="956"/>
        <v>0</v>
      </c>
      <c r="AW3061">
        <f t="shared" si="957"/>
        <v>0</v>
      </c>
      <c r="AX3061">
        <f t="shared" si="958"/>
        <v>0</v>
      </c>
      <c r="AY3061">
        <f t="shared" si="959"/>
        <v>0</v>
      </c>
    </row>
    <row r="3062" spans="1:51" x14ac:dyDescent="0.3">
      <c r="A3062" s="1" t="s">
        <v>3056</v>
      </c>
      <c r="B3062" s="2">
        <v>110373641</v>
      </c>
      <c r="C3062" s="3" t="s">
        <v>5338</v>
      </c>
      <c r="D3062" s="5">
        <v>25.291499999999999</v>
      </c>
      <c r="E3062" s="5">
        <v>20.2332</v>
      </c>
      <c r="F3062" s="3" t="s">
        <v>4480</v>
      </c>
      <c r="G3062" s="3" t="s">
        <v>4491</v>
      </c>
      <c r="H3062" s="3" t="s">
        <v>4492</v>
      </c>
      <c r="I3062" s="3" t="s">
        <v>4493</v>
      </c>
      <c r="J3062" s="3"/>
      <c r="K3062" s="6" t="s">
        <v>4474</v>
      </c>
      <c r="L3062" s="6" t="s">
        <v>4474</v>
      </c>
      <c r="M3062" s="6" t="s">
        <v>4474</v>
      </c>
      <c r="N3062" s="6" t="s">
        <v>4474</v>
      </c>
      <c r="O3062" s="6" t="s">
        <v>4474</v>
      </c>
      <c r="P3062" s="6" t="s">
        <v>4474</v>
      </c>
      <c r="Q3062" s="6" t="s">
        <v>4474</v>
      </c>
      <c r="R3062" s="6" t="s">
        <v>4474</v>
      </c>
      <c r="S3062" s="6" t="s">
        <v>4474</v>
      </c>
      <c r="T3062" s="6" t="s">
        <v>4474</v>
      </c>
      <c r="U3062" s="6" t="s">
        <v>4474</v>
      </c>
      <c r="V3062" s="6" t="s">
        <v>4474</v>
      </c>
      <c r="W3062" s="6" t="s">
        <v>4474</v>
      </c>
      <c r="X3062" s="6" t="s">
        <v>4474</v>
      </c>
      <c r="Y3062" s="6" t="s">
        <v>4474</v>
      </c>
      <c r="Z3062" s="6" t="s">
        <v>4474</v>
      </c>
      <c r="AA3062" s="6" t="s">
        <v>4474</v>
      </c>
      <c r="AB3062" s="6" t="s">
        <v>4474</v>
      </c>
      <c r="AC3062" s="6" t="s">
        <v>4474</v>
      </c>
      <c r="AD3062" s="6" t="s">
        <v>4474</v>
      </c>
      <c r="AF3062" t="e">
        <f t="shared" si="940"/>
        <v>#VALUE!</v>
      </c>
      <c r="AG3062" t="e">
        <f t="shared" si="941"/>
        <v>#VALUE!</v>
      </c>
      <c r="AH3062" t="e">
        <f t="shared" si="942"/>
        <v>#VALUE!</v>
      </c>
      <c r="AI3062" t="e">
        <f t="shared" si="943"/>
        <v>#VALUE!</v>
      </c>
      <c r="AJ3062" t="e">
        <f t="shared" si="944"/>
        <v>#VALUE!</v>
      </c>
      <c r="AK3062" t="e">
        <f t="shared" si="945"/>
        <v>#VALUE!</v>
      </c>
      <c r="AL3062" t="e">
        <f t="shared" si="946"/>
        <v>#VALUE!</v>
      </c>
      <c r="AM3062" t="e">
        <f t="shared" si="947"/>
        <v>#VALUE!</v>
      </c>
      <c r="AN3062" t="e">
        <f t="shared" si="948"/>
        <v>#VALUE!</v>
      </c>
      <c r="AO3062" t="e">
        <f t="shared" si="949"/>
        <v>#VALUE!</v>
      </c>
      <c r="AP3062">
        <f t="shared" si="950"/>
        <v>0</v>
      </c>
      <c r="AQ3062">
        <f t="shared" si="951"/>
        <v>0</v>
      </c>
      <c r="AR3062">
        <f t="shared" si="952"/>
        <v>0</v>
      </c>
      <c r="AS3062">
        <f t="shared" si="953"/>
        <v>0</v>
      </c>
      <c r="AT3062">
        <f t="shared" si="954"/>
        <v>0</v>
      </c>
      <c r="AU3062">
        <f t="shared" si="955"/>
        <v>0</v>
      </c>
      <c r="AV3062">
        <f t="shared" si="956"/>
        <v>0</v>
      </c>
      <c r="AW3062">
        <f t="shared" si="957"/>
        <v>0</v>
      </c>
      <c r="AX3062">
        <f t="shared" si="958"/>
        <v>0</v>
      </c>
      <c r="AY3062">
        <f t="shared" si="959"/>
        <v>0</v>
      </c>
    </row>
    <row r="3063" spans="1:51" x14ac:dyDescent="0.3">
      <c r="A3063" s="1" t="s">
        <v>3057</v>
      </c>
      <c r="B3063" s="2">
        <v>109020</v>
      </c>
      <c r="C3063" s="3" t="s">
        <v>5335</v>
      </c>
      <c r="D3063" s="5">
        <v>23.17</v>
      </c>
      <c r="E3063" s="5">
        <v>2234.5292812500002</v>
      </c>
      <c r="F3063" s="3" t="s">
        <v>4480</v>
      </c>
      <c r="G3063" s="3" t="s">
        <v>4481</v>
      </c>
      <c r="H3063" s="3" t="s">
        <v>4481</v>
      </c>
      <c r="I3063" s="3" t="s">
        <v>4482</v>
      </c>
      <c r="J3063" s="3" t="s">
        <v>4484</v>
      </c>
      <c r="K3063" s="6">
        <v>641994</v>
      </c>
      <c r="L3063" s="6">
        <v>660328</v>
      </c>
      <c r="M3063" s="6" t="s">
        <v>4474</v>
      </c>
      <c r="N3063" s="6" t="s">
        <v>4474</v>
      </c>
      <c r="O3063" s="6">
        <v>261058</v>
      </c>
      <c r="P3063" s="6">
        <v>275206</v>
      </c>
      <c r="Q3063" s="6">
        <v>-10467</v>
      </c>
      <c r="R3063" s="6">
        <v>-416</v>
      </c>
      <c r="S3063" s="6">
        <v>168388</v>
      </c>
      <c r="T3063" s="6">
        <v>198060</v>
      </c>
      <c r="U3063" s="6" t="s">
        <v>4474</v>
      </c>
      <c r="V3063" s="6" t="s">
        <v>4474</v>
      </c>
      <c r="W3063" s="6">
        <v>17909643</v>
      </c>
      <c r="X3063" s="6">
        <v>18332325</v>
      </c>
      <c r="Y3063" s="6" t="s">
        <v>4474</v>
      </c>
      <c r="Z3063" s="6" t="s">
        <v>4474</v>
      </c>
      <c r="AA3063" s="6" t="s">
        <v>4474</v>
      </c>
      <c r="AB3063" s="6" t="s">
        <v>4474</v>
      </c>
      <c r="AC3063" s="6">
        <v>96462767</v>
      </c>
      <c r="AD3063" s="6">
        <v>96434047</v>
      </c>
      <c r="AF3063">
        <f t="shared" si="940"/>
        <v>-5.844337600699243E-4</v>
      </c>
      <c r="AG3063">
        <f t="shared" si="941"/>
        <v>-2.2692157159552867E-5</v>
      </c>
      <c r="AH3063" t="e">
        <f t="shared" si="942"/>
        <v>#VALUE!</v>
      </c>
      <c r="AI3063" t="e">
        <f t="shared" si="943"/>
        <v>#VALUE!</v>
      </c>
      <c r="AJ3063" t="e">
        <f t="shared" si="944"/>
        <v>#VALUE!</v>
      </c>
      <c r="AK3063" t="e">
        <f t="shared" si="945"/>
        <v>#VALUE!</v>
      </c>
      <c r="AL3063">
        <f t="shared" si="946"/>
        <v>0.40663619909220333</v>
      </c>
      <c r="AM3063">
        <f t="shared" si="947"/>
        <v>0.41677166499073187</v>
      </c>
      <c r="AN3063">
        <f t="shared" si="948"/>
        <v>3.5846275662781216E-2</v>
      </c>
      <c r="AO3063">
        <f t="shared" si="949"/>
        <v>3.601987200205102E-2</v>
      </c>
      <c r="AP3063">
        <f t="shared" si="950"/>
        <v>0</v>
      </c>
      <c r="AQ3063">
        <f t="shared" si="951"/>
        <v>1</v>
      </c>
      <c r="AR3063">
        <f t="shared" si="952"/>
        <v>0</v>
      </c>
      <c r="AS3063">
        <f t="shared" si="953"/>
        <v>1</v>
      </c>
      <c r="AT3063">
        <f t="shared" si="954"/>
        <v>0</v>
      </c>
      <c r="AU3063">
        <f t="shared" si="955"/>
        <v>0</v>
      </c>
      <c r="AV3063">
        <f t="shared" si="956"/>
        <v>0</v>
      </c>
      <c r="AW3063">
        <f t="shared" si="957"/>
        <v>0</v>
      </c>
      <c r="AX3063">
        <f t="shared" si="958"/>
        <v>0</v>
      </c>
      <c r="AY3063">
        <f t="shared" si="959"/>
        <v>2</v>
      </c>
    </row>
    <row r="3064" spans="1:51" x14ac:dyDescent="0.3">
      <c r="A3064" s="1" t="s">
        <v>3058</v>
      </c>
      <c r="B3064" s="2">
        <v>4535148</v>
      </c>
      <c r="C3064" s="3" t="s">
        <v>5335</v>
      </c>
      <c r="D3064" s="5">
        <v>21.13</v>
      </c>
      <c r="E3064" s="5">
        <v>975.64056119999998</v>
      </c>
      <c r="F3064" s="3" t="s">
        <v>4470</v>
      </c>
      <c r="G3064" s="3" t="s">
        <v>4471</v>
      </c>
      <c r="H3064" s="3" t="s">
        <v>4673</v>
      </c>
      <c r="I3064" s="3" t="s">
        <v>4673</v>
      </c>
      <c r="J3064" s="3" t="s">
        <v>4544</v>
      </c>
      <c r="K3064" s="6">
        <v>694957</v>
      </c>
      <c r="L3064" s="6">
        <v>690310</v>
      </c>
      <c r="M3064" s="6">
        <v>178033</v>
      </c>
      <c r="N3064" s="6">
        <v>175340</v>
      </c>
      <c r="O3064" s="6">
        <v>102006</v>
      </c>
      <c r="P3064" s="6">
        <v>101133</v>
      </c>
      <c r="Q3064" s="6">
        <v>-90731</v>
      </c>
      <c r="R3064" s="6">
        <v>63593</v>
      </c>
      <c r="S3064" s="6">
        <v>203841</v>
      </c>
      <c r="T3064" s="6">
        <v>194359</v>
      </c>
      <c r="U3064" s="6">
        <v>385891</v>
      </c>
      <c r="V3064" s="6">
        <v>589300</v>
      </c>
      <c r="W3064" s="6">
        <v>1521691</v>
      </c>
      <c r="X3064" s="6">
        <v>1646820</v>
      </c>
      <c r="Y3064" s="6">
        <v>689969</v>
      </c>
      <c r="Z3064" s="6">
        <v>632214</v>
      </c>
      <c r="AA3064" s="6">
        <v>306401</v>
      </c>
      <c r="AB3064" s="6">
        <v>92690</v>
      </c>
      <c r="AC3064" s="6">
        <v>46148146</v>
      </c>
      <c r="AD3064" s="6">
        <v>46117359</v>
      </c>
      <c r="AF3064">
        <f t="shared" si="940"/>
        <v>-5.9625114428619216E-2</v>
      </c>
      <c r="AG3064">
        <f t="shared" si="941"/>
        <v>3.8615634981358012E-2</v>
      </c>
      <c r="AH3064">
        <f t="shared" si="942"/>
        <v>0.25359353508695259</v>
      </c>
      <c r="AI3064">
        <f t="shared" si="943"/>
        <v>0.35784117268432492</v>
      </c>
      <c r="AJ3064">
        <f t="shared" si="944"/>
        <v>2.251849700229438</v>
      </c>
      <c r="AK3064">
        <f t="shared" si="945"/>
        <v>6.8207357859531772</v>
      </c>
      <c r="AL3064">
        <f t="shared" si="946"/>
        <v>0.14678030439293366</v>
      </c>
      <c r="AM3064">
        <f t="shared" si="947"/>
        <v>0.14650374469441266</v>
      </c>
      <c r="AN3064">
        <f t="shared" si="948"/>
        <v>0.45670047335497155</v>
      </c>
      <c r="AO3064">
        <f t="shared" si="949"/>
        <v>0.41917756646142262</v>
      </c>
      <c r="AP3064">
        <f t="shared" si="950"/>
        <v>0</v>
      </c>
      <c r="AQ3064">
        <f t="shared" si="951"/>
        <v>1</v>
      </c>
      <c r="AR3064">
        <f t="shared" si="952"/>
        <v>0</v>
      </c>
      <c r="AS3064">
        <f t="shared" si="953"/>
        <v>1</v>
      </c>
      <c r="AT3064">
        <f t="shared" si="954"/>
        <v>1</v>
      </c>
      <c r="AU3064">
        <f t="shared" si="955"/>
        <v>0</v>
      </c>
      <c r="AV3064">
        <f t="shared" si="956"/>
        <v>1</v>
      </c>
      <c r="AW3064">
        <f t="shared" si="957"/>
        <v>1</v>
      </c>
      <c r="AX3064">
        <f t="shared" si="958"/>
        <v>0</v>
      </c>
      <c r="AY3064">
        <f t="shared" si="959"/>
        <v>5</v>
      </c>
    </row>
    <row r="3065" spans="1:51" x14ac:dyDescent="0.3">
      <c r="A3065" s="1" t="s">
        <v>3059</v>
      </c>
      <c r="B3065" s="2">
        <v>4062146</v>
      </c>
      <c r="C3065" s="3" t="s">
        <v>5337</v>
      </c>
      <c r="D3065" s="5">
        <v>230.32</v>
      </c>
      <c r="E3065" s="5">
        <v>20537.463272239998</v>
      </c>
      <c r="F3065" s="3" t="s">
        <v>4583</v>
      </c>
      <c r="G3065" s="3" t="s">
        <v>4583</v>
      </c>
      <c r="H3065" s="3" t="s">
        <v>4682</v>
      </c>
      <c r="I3065" s="3" t="s">
        <v>4683</v>
      </c>
      <c r="J3065" s="3" t="s">
        <v>5215</v>
      </c>
      <c r="K3065" s="6">
        <v>8175100</v>
      </c>
      <c r="L3065" s="6">
        <v>7928800</v>
      </c>
      <c r="M3065" s="6">
        <v>1625000</v>
      </c>
      <c r="N3065" s="6">
        <v>1547000</v>
      </c>
      <c r="O3065" s="6">
        <v>1112600</v>
      </c>
      <c r="P3065" s="6">
        <v>1040300</v>
      </c>
      <c r="Q3065" s="6">
        <v>773200</v>
      </c>
      <c r="R3065" s="6">
        <v>718300</v>
      </c>
      <c r="S3065" s="6">
        <v>1201100</v>
      </c>
      <c r="T3065" s="6">
        <v>1213500</v>
      </c>
      <c r="U3065" s="6">
        <v>2473700</v>
      </c>
      <c r="V3065" s="6">
        <v>2473200</v>
      </c>
      <c r="W3065" s="6">
        <v>8753800</v>
      </c>
      <c r="X3065" s="6">
        <v>8982100</v>
      </c>
      <c r="Y3065" s="6">
        <v>3241400</v>
      </c>
      <c r="Z3065" s="6">
        <v>3483900</v>
      </c>
      <c r="AA3065" s="6">
        <v>1100500</v>
      </c>
      <c r="AB3065" s="6">
        <v>1431500</v>
      </c>
      <c r="AC3065" s="6">
        <v>89173315</v>
      </c>
      <c r="AD3065" s="6">
        <v>89167926</v>
      </c>
      <c r="AF3065">
        <f t="shared" si="940"/>
        <v>8.8327354977267014E-2</v>
      </c>
      <c r="AG3065">
        <f t="shared" si="941"/>
        <v>7.99701628795048E-2</v>
      </c>
      <c r="AH3065">
        <f t="shared" si="942"/>
        <v>0.28258584843153828</v>
      </c>
      <c r="AI3065">
        <f t="shared" si="943"/>
        <v>0.27534763585353089</v>
      </c>
      <c r="AJ3065">
        <f t="shared" si="944"/>
        <v>2.9453884597910043</v>
      </c>
      <c r="AK3065">
        <f t="shared" si="945"/>
        <v>2.4337408312958435</v>
      </c>
      <c r="AL3065">
        <f t="shared" si="946"/>
        <v>0.13609619454196278</v>
      </c>
      <c r="AM3065">
        <f t="shared" si="947"/>
        <v>0.13120522651599234</v>
      </c>
      <c r="AN3065">
        <f t="shared" si="948"/>
        <v>0.93389156709086341</v>
      </c>
      <c r="AO3065">
        <f t="shared" si="949"/>
        <v>0.88273343650148628</v>
      </c>
      <c r="AP3065">
        <f t="shared" si="950"/>
        <v>1</v>
      </c>
      <c r="AQ3065">
        <f t="shared" si="951"/>
        <v>1</v>
      </c>
      <c r="AR3065">
        <f t="shared" si="952"/>
        <v>1</v>
      </c>
      <c r="AS3065">
        <f t="shared" si="953"/>
        <v>1</v>
      </c>
      <c r="AT3065">
        <f t="shared" si="954"/>
        <v>0</v>
      </c>
      <c r="AU3065">
        <f t="shared" si="955"/>
        <v>1</v>
      </c>
      <c r="AV3065">
        <f t="shared" si="956"/>
        <v>1</v>
      </c>
      <c r="AW3065">
        <f t="shared" si="957"/>
        <v>1</v>
      </c>
      <c r="AX3065">
        <f t="shared" si="958"/>
        <v>0</v>
      </c>
      <c r="AY3065">
        <f t="shared" si="959"/>
        <v>7</v>
      </c>
    </row>
    <row r="3066" spans="1:51" x14ac:dyDescent="0.3">
      <c r="A3066" s="1" t="s">
        <v>3060</v>
      </c>
      <c r="B3066" s="2">
        <v>116680599</v>
      </c>
      <c r="C3066" s="3" t="s">
        <v>5337</v>
      </c>
      <c r="D3066" s="5">
        <v>13.34</v>
      </c>
      <c r="E3066" s="5">
        <v>2070.0679967400001</v>
      </c>
      <c r="F3066" s="3" t="s">
        <v>4470</v>
      </c>
      <c r="G3066" s="3" t="s">
        <v>4512</v>
      </c>
      <c r="H3066" s="3" t="s">
        <v>4522</v>
      </c>
      <c r="I3066" s="3" t="s">
        <v>4523</v>
      </c>
      <c r="J3066" s="3" t="s">
        <v>5216</v>
      </c>
      <c r="K3066" s="6">
        <v>3558953</v>
      </c>
      <c r="L3066" s="6">
        <v>3337771</v>
      </c>
      <c r="M3066" s="6">
        <v>248982</v>
      </c>
      <c r="N3066" s="6">
        <v>295194</v>
      </c>
      <c r="O3066" s="6">
        <v>218660</v>
      </c>
      <c r="P3066" s="6">
        <v>267489</v>
      </c>
      <c r="Q3066" s="6">
        <v>92296</v>
      </c>
      <c r="R3066" s="6">
        <v>124424</v>
      </c>
      <c r="S3066" s="6">
        <v>99085</v>
      </c>
      <c r="T3066" s="6">
        <v>43194</v>
      </c>
      <c r="U3066" s="6">
        <v>475107</v>
      </c>
      <c r="V3066" s="6">
        <v>767855</v>
      </c>
      <c r="W3066" s="6">
        <v>3896348</v>
      </c>
      <c r="X3066" s="6">
        <v>3866328</v>
      </c>
      <c r="Y3066" s="6">
        <v>800648</v>
      </c>
      <c r="Z3066" s="6">
        <v>831725</v>
      </c>
      <c r="AA3066" s="6">
        <v>468101</v>
      </c>
      <c r="AB3066" s="6">
        <v>531548</v>
      </c>
      <c r="AC3066" s="6">
        <v>152399733</v>
      </c>
      <c r="AD3066" s="6">
        <v>128723386</v>
      </c>
      <c r="AF3066">
        <f t="shared" si="940"/>
        <v>2.3687822545624775E-2</v>
      </c>
      <c r="AG3066">
        <f t="shared" si="941"/>
        <v>3.2181439339859425E-2</v>
      </c>
      <c r="AH3066">
        <f t="shared" si="942"/>
        <v>0.12193649027242946</v>
      </c>
      <c r="AI3066">
        <f t="shared" si="943"/>
        <v>0.19860058432704106</v>
      </c>
      <c r="AJ3066">
        <f t="shared" si="944"/>
        <v>1.710417196288835</v>
      </c>
      <c r="AK3066">
        <f t="shared" si="945"/>
        <v>1.564722282841813</v>
      </c>
      <c r="AL3066">
        <f t="shared" si="946"/>
        <v>6.1439417716390186E-2</v>
      </c>
      <c r="AM3066">
        <f t="shared" si="947"/>
        <v>8.0140009605212587E-2</v>
      </c>
      <c r="AN3066">
        <f t="shared" si="948"/>
        <v>0.91340737531657845</v>
      </c>
      <c r="AO3066">
        <f t="shared" si="949"/>
        <v>0.86329225042469238</v>
      </c>
      <c r="AP3066">
        <f t="shared" si="950"/>
        <v>1</v>
      </c>
      <c r="AQ3066">
        <f t="shared" si="951"/>
        <v>1</v>
      </c>
      <c r="AR3066">
        <f t="shared" si="952"/>
        <v>0</v>
      </c>
      <c r="AS3066">
        <f t="shared" si="953"/>
        <v>1</v>
      </c>
      <c r="AT3066">
        <f t="shared" si="954"/>
        <v>1</v>
      </c>
      <c r="AU3066">
        <f t="shared" si="955"/>
        <v>1</v>
      </c>
      <c r="AV3066">
        <f t="shared" si="956"/>
        <v>0</v>
      </c>
      <c r="AW3066">
        <f t="shared" si="957"/>
        <v>1</v>
      </c>
      <c r="AX3066">
        <f t="shared" si="958"/>
        <v>0</v>
      </c>
      <c r="AY3066">
        <f t="shared" si="959"/>
        <v>6</v>
      </c>
    </row>
    <row r="3067" spans="1:51" x14ac:dyDescent="0.3">
      <c r="A3067" s="1" t="s">
        <v>3061</v>
      </c>
      <c r="B3067" s="2">
        <v>6629942</v>
      </c>
      <c r="C3067" s="3" t="s">
        <v>5335</v>
      </c>
      <c r="D3067" s="7">
        <v>17.55</v>
      </c>
      <c r="E3067" s="5">
        <v>3147.8704042499999</v>
      </c>
      <c r="F3067" s="3" t="s">
        <v>4583</v>
      </c>
      <c r="G3067" s="3" t="s">
        <v>4583</v>
      </c>
      <c r="H3067" s="3" t="s">
        <v>4682</v>
      </c>
      <c r="I3067" s="3" t="s">
        <v>4683</v>
      </c>
      <c r="J3067" s="3" t="s">
        <v>4684</v>
      </c>
      <c r="K3067" s="6">
        <v>5197000</v>
      </c>
      <c r="L3067" s="6">
        <v>5243000</v>
      </c>
      <c r="M3067" s="6">
        <v>774000</v>
      </c>
      <c r="N3067" s="6">
        <v>1051000</v>
      </c>
      <c r="O3067" s="6">
        <v>201000</v>
      </c>
      <c r="P3067" s="6">
        <v>467000</v>
      </c>
      <c r="Q3067" s="6">
        <v>-161000</v>
      </c>
      <c r="R3067" s="6">
        <v>82000</v>
      </c>
      <c r="S3067" s="6">
        <v>386000</v>
      </c>
      <c r="T3067" s="6">
        <v>380000</v>
      </c>
      <c r="U3067" s="6">
        <v>3453000</v>
      </c>
      <c r="V3067" s="6">
        <v>3534000</v>
      </c>
      <c r="W3067" s="6">
        <v>6051000</v>
      </c>
      <c r="X3067" s="6">
        <v>6362000</v>
      </c>
      <c r="Y3067" s="6">
        <v>1644000</v>
      </c>
      <c r="Z3067" s="6">
        <v>1615000</v>
      </c>
      <c r="AA3067" s="6">
        <v>854000</v>
      </c>
      <c r="AB3067" s="6">
        <v>793000</v>
      </c>
      <c r="AC3067" s="6">
        <v>179287052</v>
      </c>
      <c r="AD3067" s="6">
        <v>179254637</v>
      </c>
      <c r="AF3067">
        <f t="shared" si="940"/>
        <v>-2.6607172368203601E-2</v>
      </c>
      <c r="AG3067">
        <f t="shared" si="941"/>
        <v>1.2889028607356178E-2</v>
      </c>
      <c r="AH3067">
        <f t="shared" si="942"/>
        <v>0.57064947942488842</v>
      </c>
      <c r="AI3067">
        <f t="shared" si="943"/>
        <v>0.55548569632191136</v>
      </c>
      <c r="AJ3067">
        <f t="shared" si="944"/>
        <v>1.9250585480093676</v>
      </c>
      <c r="AK3067">
        <f t="shared" si="945"/>
        <v>2.0365699873896594</v>
      </c>
      <c r="AL3067">
        <f t="shared" si="946"/>
        <v>3.8676159322686164E-2</v>
      </c>
      <c r="AM3067">
        <f t="shared" si="947"/>
        <v>8.9071142475681861E-2</v>
      </c>
      <c r="AN3067">
        <f t="shared" si="948"/>
        <v>0.85886630309039824</v>
      </c>
      <c r="AO3067">
        <f t="shared" si="949"/>
        <v>0.82411191449229804</v>
      </c>
      <c r="AP3067">
        <f t="shared" si="950"/>
        <v>0</v>
      </c>
      <c r="AQ3067">
        <f t="shared" si="951"/>
        <v>1</v>
      </c>
      <c r="AR3067">
        <f t="shared" si="952"/>
        <v>0</v>
      </c>
      <c r="AS3067">
        <f t="shared" si="953"/>
        <v>1</v>
      </c>
      <c r="AT3067">
        <f t="shared" si="954"/>
        <v>0</v>
      </c>
      <c r="AU3067">
        <f t="shared" si="955"/>
        <v>0</v>
      </c>
      <c r="AV3067">
        <f t="shared" si="956"/>
        <v>0</v>
      </c>
      <c r="AW3067">
        <f t="shared" si="957"/>
        <v>1</v>
      </c>
      <c r="AX3067">
        <f t="shared" si="958"/>
        <v>0</v>
      </c>
      <c r="AY3067">
        <f t="shared" si="959"/>
        <v>3</v>
      </c>
    </row>
    <row r="3068" spans="1:51" x14ac:dyDescent="0.3">
      <c r="A3068" s="1" t="s">
        <v>3062</v>
      </c>
      <c r="B3068" s="2">
        <v>29131012</v>
      </c>
      <c r="C3068" s="3" t="s">
        <v>5336</v>
      </c>
      <c r="D3068" s="5">
        <v>8.6</v>
      </c>
      <c r="E3068" s="5">
        <v>633.43841799999996</v>
      </c>
      <c r="F3068" s="3" t="s">
        <v>4500</v>
      </c>
      <c r="G3068" s="3" t="s">
        <v>4501</v>
      </c>
      <c r="H3068" s="3" t="s">
        <v>4502</v>
      </c>
      <c r="I3068" s="3" t="s">
        <v>4538</v>
      </c>
      <c r="J3068" s="3" t="s">
        <v>4504</v>
      </c>
      <c r="K3068" s="6">
        <v>970898</v>
      </c>
      <c r="L3068" s="6">
        <v>925421</v>
      </c>
      <c r="M3068" s="6">
        <v>64094</v>
      </c>
      <c r="N3068" s="6">
        <v>48133</v>
      </c>
      <c r="O3068" s="6">
        <v>45853</v>
      </c>
      <c r="P3068" s="6">
        <v>23631</v>
      </c>
      <c r="Q3068" s="6">
        <v>-208609</v>
      </c>
      <c r="R3068" s="6">
        <v>-180318</v>
      </c>
      <c r="S3068" s="6">
        <v>53406</v>
      </c>
      <c r="T3068" s="6">
        <v>71051</v>
      </c>
      <c r="U3068" s="6">
        <v>445692</v>
      </c>
      <c r="V3068" s="6">
        <v>443840</v>
      </c>
      <c r="W3068" s="6">
        <v>1370775</v>
      </c>
      <c r="X3068" s="6">
        <v>1452977</v>
      </c>
      <c r="Y3068" s="6">
        <v>298461</v>
      </c>
      <c r="Z3068" s="6">
        <v>361197</v>
      </c>
      <c r="AA3068" s="6">
        <v>254453</v>
      </c>
      <c r="AB3068" s="6">
        <v>241254</v>
      </c>
      <c r="AC3068" s="6">
        <v>72812941</v>
      </c>
      <c r="AD3068" s="6">
        <v>71595691</v>
      </c>
      <c r="AF3068">
        <f t="shared" si="940"/>
        <v>-0.1521832539986504</v>
      </c>
      <c r="AG3068">
        <f t="shared" si="941"/>
        <v>-0.12410244621903857</v>
      </c>
      <c r="AH3068">
        <f t="shared" si="942"/>
        <v>0.32513869891119984</v>
      </c>
      <c r="AI3068">
        <f t="shared" si="943"/>
        <v>0.30546939146318214</v>
      </c>
      <c r="AJ3068">
        <f t="shared" si="944"/>
        <v>1.1729513898440969</v>
      </c>
      <c r="AK3068">
        <f t="shared" si="945"/>
        <v>1.4971648138476461</v>
      </c>
      <c r="AL3068">
        <f t="shared" si="946"/>
        <v>4.7227412148341023E-2</v>
      </c>
      <c r="AM3068">
        <f t="shared" si="947"/>
        <v>2.5535404967036626E-2</v>
      </c>
      <c r="AN3068">
        <f t="shared" si="948"/>
        <v>0.7082839999270486</v>
      </c>
      <c r="AO3068">
        <f t="shared" si="949"/>
        <v>0.63691372953598024</v>
      </c>
      <c r="AP3068">
        <f t="shared" si="950"/>
        <v>0</v>
      </c>
      <c r="AQ3068">
        <f t="shared" si="951"/>
        <v>1</v>
      </c>
      <c r="AR3068">
        <f t="shared" si="952"/>
        <v>0</v>
      </c>
      <c r="AS3068">
        <f t="shared" si="953"/>
        <v>1</v>
      </c>
      <c r="AT3068">
        <f t="shared" si="954"/>
        <v>0</v>
      </c>
      <c r="AU3068">
        <f t="shared" si="955"/>
        <v>0</v>
      </c>
      <c r="AV3068">
        <f t="shared" si="956"/>
        <v>1</v>
      </c>
      <c r="AW3068">
        <f t="shared" si="957"/>
        <v>1</v>
      </c>
      <c r="AX3068">
        <f t="shared" si="958"/>
        <v>0</v>
      </c>
      <c r="AY3068">
        <f t="shared" si="959"/>
        <v>4</v>
      </c>
    </row>
    <row r="3069" spans="1:51" x14ac:dyDescent="0.3">
      <c r="A3069" s="1" t="s">
        <v>3063</v>
      </c>
      <c r="B3069" s="2">
        <v>5210347</v>
      </c>
      <c r="C3069" s="3" t="s">
        <v>5337</v>
      </c>
      <c r="D3069" s="5">
        <v>17.78</v>
      </c>
      <c r="E3069" s="5">
        <v>1602.95718016</v>
      </c>
      <c r="F3069" s="3" t="s">
        <v>4500</v>
      </c>
      <c r="G3069" s="3" t="s">
        <v>4501</v>
      </c>
      <c r="H3069" s="3" t="s">
        <v>4502</v>
      </c>
      <c r="I3069" s="3" t="s">
        <v>4538</v>
      </c>
      <c r="J3069" s="3" t="s">
        <v>4504</v>
      </c>
      <c r="K3069" s="6">
        <v>457170</v>
      </c>
      <c r="L3069" s="6">
        <v>446944</v>
      </c>
      <c r="M3069" s="6">
        <v>-53655</v>
      </c>
      <c r="N3069" s="6">
        <v>-63850</v>
      </c>
      <c r="O3069" s="6">
        <v>-74318</v>
      </c>
      <c r="P3069" s="6">
        <v>-84467</v>
      </c>
      <c r="Q3069" s="6">
        <v>-63473</v>
      </c>
      <c r="R3069" s="6">
        <v>-70436</v>
      </c>
      <c r="S3069" s="6">
        <v>108644</v>
      </c>
      <c r="T3069" s="6">
        <v>103488</v>
      </c>
      <c r="U3069" s="6">
        <v>392697</v>
      </c>
      <c r="V3069" s="6">
        <v>392098</v>
      </c>
      <c r="W3069" s="6">
        <v>866754</v>
      </c>
      <c r="X3069" s="6">
        <v>916006</v>
      </c>
      <c r="Y3069" s="6">
        <v>654133</v>
      </c>
      <c r="Z3069" s="6">
        <v>700476</v>
      </c>
      <c r="AA3069" s="6">
        <v>332331</v>
      </c>
      <c r="AB3069" s="6">
        <v>328929</v>
      </c>
      <c r="AC3069" s="6">
        <v>90037230</v>
      </c>
      <c r="AD3069" s="6">
        <v>92954131</v>
      </c>
      <c r="AF3069">
        <f t="shared" si="940"/>
        <v>-7.3230697522018939E-2</v>
      </c>
      <c r="AG3069">
        <f t="shared" si="941"/>
        <v>-7.6894692829522951E-2</v>
      </c>
      <c r="AH3069">
        <f t="shared" si="942"/>
        <v>0.45306626793761551</v>
      </c>
      <c r="AI3069">
        <f t="shared" si="943"/>
        <v>0.42805178132020971</v>
      </c>
      <c r="AJ3069">
        <f t="shared" si="944"/>
        <v>1.9683177314183751</v>
      </c>
      <c r="AK3069">
        <f t="shared" si="945"/>
        <v>2.1295659549629251</v>
      </c>
      <c r="AL3069">
        <f t="shared" si="946"/>
        <v>-0.16256097294223157</v>
      </c>
      <c r="AM3069">
        <f t="shared" si="947"/>
        <v>-0.18898788215078399</v>
      </c>
      <c r="AN3069">
        <f t="shared" si="948"/>
        <v>0.5274506953530067</v>
      </c>
      <c r="AO3069">
        <f t="shared" si="949"/>
        <v>0.48792693497640843</v>
      </c>
      <c r="AP3069">
        <f t="shared" si="950"/>
        <v>0</v>
      </c>
      <c r="AQ3069">
        <f t="shared" si="951"/>
        <v>1</v>
      </c>
      <c r="AR3069">
        <f t="shared" si="952"/>
        <v>1</v>
      </c>
      <c r="AS3069">
        <f t="shared" si="953"/>
        <v>1</v>
      </c>
      <c r="AT3069">
        <f t="shared" si="954"/>
        <v>0</v>
      </c>
      <c r="AU3069">
        <f t="shared" si="955"/>
        <v>0</v>
      </c>
      <c r="AV3069">
        <f t="shared" si="956"/>
        <v>1</v>
      </c>
      <c r="AW3069">
        <f t="shared" si="957"/>
        <v>1</v>
      </c>
      <c r="AX3069">
        <f t="shared" si="958"/>
        <v>1</v>
      </c>
      <c r="AY3069">
        <f t="shared" si="959"/>
        <v>6</v>
      </c>
    </row>
    <row r="3070" spans="1:51" x14ac:dyDescent="0.3">
      <c r="A3070" s="1" t="s">
        <v>3064</v>
      </c>
      <c r="B3070" s="2">
        <v>9282297</v>
      </c>
      <c r="C3070" s="3" t="s">
        <v>5337</v>
      </c>
      <c r="D3070" s="5">
        <v>6.62</v>
      </c>
      <c r="E3070" s="5">
        <v>2065.3607718399999</v>
      </c>
      <c r="F3070" s="3" t="s">
        <v>4480</v>
      </c>
      <c r="G3070" s="3" t="s">
        <v>4491</v>
      </c>
      <c r="H3070" s="3" t="s">
        <v>4491</v>
      </c>
      <c r="I3070" s="3" t="s">
        <v>4594</v>
      </c>
      <c r="J3070" s="3" t="s">
        <v>4792</v>
      </c>
      <c r="K3070" s="6">
        <v>3415632.4865872976</v>
      </c>
      <c r="L3070" s="6">
        <v>3375861.5580077209</v>
      </c>
      <c r="M3070" s="6">
        <v>1404914.0805175949</v>
      </c>
      <c r="N3070" s="6">
        <v>1407178.7679612434</v>
      </c>
      <c r="O3070" s="6">
        <v>1112029.4415253459</v>
      </c>
      <c r="P3070" s="6">
        <v>1117327.7091290178</v>
      </c>
      <c r="Q3070" s="6">
        <v>389079.95245511777</v>
      </c>
      <c r="R3070" s="6">
        <v>377408.30779085035</v>
      </c>
      <c r="S3070" s="6">
        <v>-126165.13544822257</v>
      </c>
      <c r="T3070" s="6">
        <v>202392.92040745763</v>
      </c>
      <c r="U3070" s="6" t="s">
        <v>4474</v>
      </c>
      <c r="V3070" s="6" t="s">
        <v>4474</v>
      </c>
      <c r="W3070" s="6">
        <v>12344722.140600896</v>
      </c>
      <c r="X3070" s="6">
        <v>11974591.469126018</v>
      </c>
      <c r="Y3070" s="6">
        <v>10904989.715712922</v>
      </c>
      <c r="Z3070" s="6">
        <v>10624541.033215649</v>
      </c>
      <c r="AA3070" s="6">
        <v>7193011.6432821564</v>
      </c>
      <c r="AB3070" s="6">
        <v>7179267.2382736504</v>
      </c>
      <c r="AC3070" s="6">
        <v>311988032</v>
      </c>
      <c r="AD3070" s="6">
        <v>319069299</v>
      </c>
      <c r="AF3070">
        <f t="shared" si="940"/>
        <v>3.1517918995962013E-2</v>
      </c>
      <c r="AG3070">
        <f t="shared" si="941"/>
        <v>3.1517426608157685E-2</v>
      </c>
      <c r="AH3070" t="e">
        <f t="shared" si="942"/>
        <v>#VALUE!</v>
      </c>
      <c r="AI3070" t="e">
        <f t="shared" si="943"/>
        <v>#VALUE!</v>
      </c>
      <c r="AJ3070">
        <f t="shared" si="944"/>
        <v>1.5160533941158751</v>
      </c>
      <c r="AK3070">
        <f t="shared" si="945"/>
        <v>1.4798921227746999</v>
      </c>
      <c r="AL3070">
        <f t="shared" si="946"/>
        <v>0.32557057759935448</v>
      </c>
      <c r="AM3070">
        <f t="shared" si="947"/>
        <v>0.33097557169625569</v>
      </c>
      <c r="AN3070">
        <f t="shared" si="948"/>
        <v>0.2766876765377756</v>
      </c>
      <c r="AO3070">
        <f t="shared" si="949"/>
        <v>0.28191872488607855</v>
      </c>
      <c r="AP3070">
        <f t="shared" si="950"/>
        <v>1</v>
      </c>
      <c r="AQ3070">
        <f t="shared" si="951"/>
        <v>0</v>
      </c>
      <c r="AR3070">
        <f t="shared" si="952"/>
        <v>1</v>
      </c>
      <c r="AS3070">
        <f t="shared" si="953"/>
        <v>0</v>
      </c>
      <c r="AT3070">
        <f t="shared" si="954"/>
        <v>0</v>
      </c>
      <c r="AU3070">
        <f t="shared" si="955"/>
        <v>1</v>
      </c>
      <c r="AV3070">
        <f t="shared" si="956"/>
        <v>0</v>
      </c>
      <c r="AW3070">
        <f t="shared" si="957"/>
        <v>0</v>
      </c>
      <c r="AX3070">
        <f t="shared" si="958"/>
        <v>1</v>
      </c>
      <c r="AY3070">
        <f t="shared" si="959"/>
        <v>4</v>
      </c>
    </row>
    <row r="3071" spans="1:51" x14ac:dyDescent="0.3">
      <c r="A3071" s="1" t="s">
        <v>3065</v>
      </c>
      <c r="B3071" s="2">
        <v>5148548</v>
      </c>
      <c r="C3071" s="3" t="s">
        <v>5335</v>
      </c>
      <c r="D3071" s="5">
        <v>64.98</v>
      </c>
      <c r="E3071" s="5">
        <v>148025.80458</v>
      </c>
      <c r="F3071" s="3" t="s">
        <v>4500</v>
      </c>
      <c r="G3071" s="3" t="s">
        <v>4501</v>
      </c>
      <c r="H3071" s="3" t="s">
        <v>4502</v>
      </c>
      <c r="I3071" s="3" t="s">
        <v>4538</v>
      </c>
      <c r="J3071" s="3" t="s">
        <v>4504</v>
      </c>
      <c r="K3071" s="6">
        <v>2646338</v>
      </c>
      <c r="L3071" s="6">
        <v>2478981</v>
      </c>
      <c r="M3071" s="6">
        <v>397707</v>
      </c>
      <c r="N3071" s="6">
        <v>325126</v>
      </c>
      <c r="O3071" s="6">
        <v>365154</v>
      </c>
      <c r="P3071" s="6">
        <v>291997</v>
      </c>
      <c r="Q3071" s="6">
        <v>487895</v>
      </c>
      <c r="R3071" s="6">
        <v>411993</v>
      </c>
      <c r="S3071" s="6">
        <v>994710</v>
      </c>
      <c r="T3071" s="6">
        <v>708381</v>
      </c>
      <c r="U3071" s="6" t="s">
        <v>4474</v>
      </c>
      <c r="V3071" s="6" t="s">
        <v>4474</v>
      </c>
      <c r="W3071" s="6">
        <v>5768097</v>
      </c>
      <c r="X3071" s="6">
        <v>5191880</v>
      </c>
      <c r="Y3071" s="6">
        <v>5351962</v>
      </c>
      <c r="Z3071" s="6">
        <v>4773510</v>
      </c>
      <c r="AA3071" s="6">
        <v>943456</v>
      </c>
      <c r="AB3071" s="6">
        <v>806919</v>
      </c>
      <c r="AC3071" s="6">
        <v>2269808627</v>
      </c>
      <c r="AD3071" s="6">
        <v>2237939176</v>
      </c>
      <c r="AF3071">
        <f t="shared" si="940"/>
        <v>8.4585089328421487E-2</v>
      </c>
      <c r="AG3071">
        <f t="shared" si="941"/>
        <v>7.9353336363706409E-2</v>
      </c>
      <c r="AH3071" t="e">
        <f t="shared" si="942"/>
        <v>#VALUE!</v>
      </c>
      <c r="AI3071" t="e">
        <f t="shared" si="943"/>
        <v>#VALUE!</v>
      </c>
      <c r="AJ3071">
        <f t="shared" si="944"/>
        <v>5.6727202964420176</v>
      </c>
      <c r="AK3071">
        <f t="shared" si="945"/>
        <v>5.9157238830663301</v>
      </c>
      <c r="AL3071">
        <f t="shared" si="946"/>
        <v>0.13798464141768738</v>
      </c>
      <c r="AM3071">
        <f t="shared" si="947"/>
        <v>0.11778912383757681</v>
      </c>
      <c r="AN3071">
        <f t="shared" si="948"/>
        <v>0.45878874783139051</v>
      </c>
      <c r="AO3071">
        <f t="shared" si="949"/>
        <v>0.47747270738152653</v>
      </c>
      <c r="AP3071">
        <f t="shared" si="950"/>
        <v>1</v>
      </c>
      <c r="AQ3071">
        <f t="shared" si="951"/>
        <v>1</v>
      </c>
      <c r="AR3071">
        <f t="shared" si="952"/>
        <v>1</v>
      </c>
      <c r="AS3071">
        <f t="shared" si="953"/>
        <v>1</v>
      </c>
      <c r="AT3071">
        <f t="shared" si="954"/>
        <v>0</v>
      </c>
      <c r="AU3071">
        <f t="shared" si="955"/>
        <v>0</v>
      </c>
      <c r="AV3071">
        <f t="shared" si="956"/>
        <v>1</v>
      </c>
      <c r="AW3071">
        <f t="shared" si="957"/>
        <v>0</v>
      </c>
      <c r="AX3071">
        <f t="shared" si="958"/>
        <v>0</v>
      </c>
      <c r="AY3071">
        <f t="shared" si="959"/>
        <v>5</v>
      </c>
    </row>
    <row r="3072" spans="1:51" x14ac:dyDescent="0.3">
      <c r="A3072" s="1" t="s">
        <v>3066</v>
      </c>
      <c r="B3072" s="2">
        <v>19516855</v>
      </c>
      <c r="C3072" s="3" t="s">
        <v>5337</v>
      </c>
      <c r="D3072" s="5">
        <v>15.26</v>
      </c>
      <c r="E3072" s="5">
        <v>496.75563643999999</v>
      </c>
      <c r="F3072" s="3" t="s">
        <v>4480</v>
      </c>
      <c r="G3072" s="3" t="s">
        <v>4491</v>
      </c>
      <c r="H3072" s="3" t="s">
        <v>4492</v>
      </c>
      <c r="I3072" s="3" t="s">
        <v>4493</v>
      </c>
      <c r="J3072" s="3" t="s">
        <v>4832</v>
      </c>
      <c r="K3072" s="6">
        <v>77338</v>
      </c>
      <c r="L3072" s="6">
        <v>100198</v>
      </c>
      <c r="M3072" s="6">
        <v>113335</v>
      </c>
      <c r="N3072" s="6">
        <v>135463</v>
      </c>
      <c r="O3072" s="6">
        <v>113335</v>
      </c>
      <c r="P3072" s="6">
        <v>135463</v>
      </c>
      <c r="Q3072" s="6">
        <v>57702</v>
      </c>
      <c r="R3072" s="6">
        <v>84000</v>
      </c>
      <c r="S3072" s="6" t="s">
        <v>4474</v>
      </c>
      <c r="T3072" s="6" t="s">
        <v>4474</v>
      </c>
      <c r="U3072" s="6" t="s">
        <v>4474</v>
      </c>
      <c r="V3072" s="6" t="s">
        <v>4474</v>
      </c>
      <c r="W3072" s="6">
        <v>1413552</v>
      </c>
      <c r="X3072" s="6">
        <v>1458741</v>
      </c>
      <c r="Y3072" s="6" t="s">
        <v>4474</v>
      </c>
      <c r="Z3072" s="6" t="s">
        <v>4474</v>
      </c>
      <c r="AA3072" s="6" t="s">
        <v>4474</v>
      </c>
      <c r="AB3072" s="6" t="s">
        <v>4474</v>
      </c>
      <c r="AC3072" s="6">
        <v>32623502</v>
      </c>
      <c r="AD3072" s="6">
        <v>32567405</v>
      </c>
      <c r="AF3072">
        <f t="shared" si="940"/>
        <v>4.0820571156915342E-2</v>
      </c>
      <c r="AG3072">
        <f t="shared" si="941"/>
        <v>5.7583902831277109E-2</v>
      </c>
      <c r="AH3072" t="e">
        <f t="shared" si="942"/>
        <v>#VALUE!</v>
      </c>
      <c r="AI3072" t="e">
        <f t="shared" si="943"/>
        <v>#VALUE!</v>
      </c>
      <c r="AJ3072" t="e">
        <f t="shared" si="944"/>
        <v>#VALUE!</v>
      </c>
      <c r="AK3072" t="e">
        <f t="shared" si="945"/>
        <v>#VALUE!</v>
      </c>
      <c r="AL3072">
        <f t="shared" si="946"/>
        <v>1.4654503607540925</v>
      </c>
      <c r="AM3072">
        <f t="shared" si="947"/>
        <v>1.3519531327970618</v>
      </c>
      <c r="AN3072">
        <f t="shared" si="948"/>
        <v>5.4711818171528176E-2</v>
      </c>
      <c r="AO3072">
        <f t="shared" si="949"/>
        <v>6.8687998760575047E-2</v>
      </c>
      <c r="AP3072">
        <f t="shared" si="950"/>
        <v>1</v>
      </c>
      <c r="AQ3072">
        <f t="shared" si="951"/>
        <v>0</v>
      </c>
      <c r="AR3072">
        <f t="shared" si="952"/>
        <v>0</v>
      </c>
      <c r="AS3072">
        <f t="shared" si="953"/>
        <v>0</v>
      </c>
      <c r="AT3072">
        <f t="shared" si="954"/>
        <v>0</v>
      </c>
      <c r="AU3072">
        <f t="shared" si="955"/>
        <v>0</v>
      </c>
      <c r="AV3072">
        <f t="shared" si="956"/>
        <v>1</v>
      </c>
      <c r="AW3072">
        <f t="shared" si="957"/>
        <v>0</v>
      </c>
      <c r="AX3072">
        <f t="shared" si="958"/>
        <v>0</v>
      </c>
      <c r="AY3072">
        <f t="shared" si="959"/>
        <v>2</v>
      </c>
    </row>
    <row r="3073" spans="1:51" x14ac:dyDescent="0.3">
      <c r="A3073" s="1" t="s">
        <v>3067</v>
      </c>
      <c r="B3073" s="2">
        <v>4318651</v>
      </c>
      <c r="C3073" s="3" t="s">
        <v>5335</v>
      </c>
      <c r="D3073" s="5">
        <v>167.82</v>
      </c>
      <c r="E3073" s="5">
        <v>110123.484</v>
      </c>
      <c r="F3073" s="3" t="s">
        <v>4500</v>
      </c>
      <c r="G3073" s="3" t="s">
        <v>4501</v>
      </c>
      <c r="H3073" s="3" t="s">
        <v>4502</v>
      </c>
      <c r="I3073" s="3" t="s">
        <v>4503</v>
      </c>
      <c r="J3073" s="3" t="s">
        <v>4504</v>
      </c>
      <c r="K3073" s="6">
        <v>8288200</v>
      </c>
      <c r="L3073" s="6">
        <v>8027500</v>
      </c>
      <c r="M3073" s="6">
        <v>1142300</v>
      </c>
      <c r="N3073" s="6">
        <v>1094400</v>
      </c>
      <c r="O3073" s="6">
        <v>916600</v>
      </c>
      <c r="P3073" s="6">
        <v>888300</v>
      </c>
      <c r="Q3073" s="6">
        <v>2734100</v>
      </c>
      <c r="R3073" s="6">
        <v>2577600</v>
      </c>
      <c r="S3073" s="6">
        <v>3241200</v>
      </c>
      <c r="T3073" s="6">
        <v>3257600</v>
      </c>
      <c r="U3073" s="6" t="s">
        <v>4474</v>
      </c>
      <c r="V3073" s="6" t="s">
        <v>4474</v>
      </c>
      <c r="W3073" s="6">
        <v>20374600</v>
      </c>
      <c r="X3073" s="6">
        <v>19990900</v>
      </c>
      <c r="Y3073" s="6">
        <v>6242700</v>
      </c>
      <c r="Z3073" s="6">
        <v>6849700</v>
      </c>
      <c r="AA3073" s="6">
        <v>7402700</v>
      </c>
      <c r="AB3073" s="6">
        <v>7682700</v>
      </c>
      <c r="AC3073" s="6">
        <v>655400000</v>
      </c>
      <c r="AD3073" s="6">
        <v>650200000</v>
      </c>
      <c r="AF3073">
        <f t="shared" si="940"/>
        <v>0.1341915914913667</v>
      </c>
      <c r="AG3073">
        <f t="shared" si="941"/>
        <v>0.12893866709352755</v>
      </c>
      <c r="AH3073" t="e">
        <f t="shared" si="942"/>
        <v>#VALUE!</v>
      </c>
      <c r="AI3073" t="e">
        <f t="shared" si="943"/>
        <v>#VALUE!</v>
      </c>
      <c r="AJ3073">
        <f t="shared" si="944"/>
        <v>0.8433004174152674</v>
      </c>
      <c r="AK3073">
        <f t="shared" si="945"/>
        <v>0.89157457664623119</v>
      </c>
      <c r="AL3073">
        <f t="shared" si="946"/>
        <v>0.11059096064284163</v>
      </c>
      <c r="AM3073">
        <f t="shared" si="947"/>
        <v>0.11065711616318903</v>
      </c>
      <c r="AN3073">
        <f t="shared" si="948"/>
        <v>0.40679080816310503</v>
      </c>
      <c r="AO3073">
        <f t="shared" si="949"/>
        <v>0.40155770875748464</v>
      </c>
      <c r="AP3073">
        <f t="shared" si="950"/>
        <v>1</v>
      </c>
      <c r="AQ3073">
        <f t="shared" si="951"/>
        <v>1</v>
      </c>
      <c r="AR3073">
        <f t="shared" si="952"/>
        <v>1</v>
      </c>
      <c r="AS3073">
        <f t="shared" si="953"/>
        <v>1</v>
      </c>
      <c r="AT3073">
        <f t="shared" si="954"/>
        <v>0</v>
      </c>
      <c r="AU3073">
        <f t="shared" si="955"/>
        <v>0</v>
      </c>
      <c r="AV3073">
        <f t="shared" si="956"/>
        <v>0</v>
      </c>
      <c r="AW3073">
        <f t="shared" si="957"/>
        <v>1</v>
      </c>
      <c r="AX3073">
        <f t="shared" si="958"/>
        <v>0</v>
      </c>
      <c r="AY3073">
        <f t="shared" si="959"/>
        <v>5</v>
      </c>
    </row>
    <row r="3074" spans="1:51" x14ac:dyDescent="0.3">
      <c r="A3074" s="1" t="s">
        <v>3068</v>
      </c>
      <c r="B3074" s="2">
        <v>14420758</v>
      </c>
      <c r="C3074" s="3" t="s">
        <v>5335</v>
      </c>
      <c r="D3074" s="5">
        <v>101.85</v>
      </c>
      <c r="E3074" s="5">
        <v>2695.54855395</v>
      </c>
      <c r="F3074" s="3" t="s">
        <v>4480</v>
      </c>
      <c r="G3074" s="3" t="s">
        <v>4509</v>
      </c>
      <c r="H3074" s="3" t="s">
        <v>4509</v>
      </c>
      <c r="I3074" s="3" t="s">
        <v>4677</v>
      </c>
      <c r="J3074" s="3" t="s">
        <v>4691</v>
      </c>
      <c r="K3074" s="6">
        <v>503500</v>
      </c>
      <c r="L3074" s="6">
        <v>445932</v>
      </c>
      <c r="M3074" s="6" t="s">
        <v>4474</v>
      </c>
      <c r="N3074" s="6" t="s">
        <v>4474</v>
      </c>
      <c r="O3074" s="6">
        <v>141567</v>
      </c>
      <c r="P3074" s="6">
        <v>128379</v>
      </c>
      <c r="Q3074" s="6">
        <v>108502</v>
      </c>
      <c r="R3074" s="6">
        <v>96437</v>
      </c>
      <c r="S3074" s="6">
        <v>210790</v>
      </c>
      <c r="T3074" s="6">
        <v>181155</v>
      </c>
      <c r="U3074" s="6" t="s">
        <v>4474</v>
      </c>
      <c r="V3074" s="6" t="s">
        <v>4474</v>
      </c>
      <c r="W3074" s="6">
        <v>2276011</v>
      </c>
      <c r="X3074" s="6">
        <v>2016049</v>
      </c>
      <c r="Y3074" s="6" t="s">
        <v>4474</v>
      </c>
      <c r="Z3074" s="6" t="s">
        <v>4474</v>
      </c>
      <c r="AA3074" s="6" t="s">
        <v>4474</v>
      </c>
      <c r="AB3074" s="6" t="s">
        <v>4474</v>
      </c>
      <c r="AC3074" s="6">
        <v>26452242</v>
      </c>
      <c r="AD3074" s="6">
        <v>24984638</v>
      </c>
      <c r="AF3074">
        <f t="shared" si="940"/>
        <v>4.7672001585229599E-2</v>
      </c>
      <c r="AG3074">
        <f t="shared" si="941"/>
        <v>4.7834650844299914E-2</v>
      </c>
      <c r="AH3074" t="e">
        <f t="shared" si="942"/>
        <v>#VALUE!</v>
      </c>
      <c r="AI3074" t="e">
        <f t="shared" si="943"/>
        <v>#VALUE!</v>
      </c>
      <c r="AJ3074" t="e">
        <f t="shared" si="944"/>
        <v>#VALUE!</v>
      </c>
      <c r="AK3074" t="e">
        <f t="shared" si="945"/>
        <v>#VALUE!</v>
      </c>
      <c r="AL3074">
        <f t="shared" si="946"/>
        <v>0.2811658391261172</v>
      </c>
      <c r="AM3074">
        <f t="shared" si="947"/>
        <v>0.28788918489814591</v>
      </c>
      <c r="AN3074">
        <f t="shared" si="948"/>
        <v>0.22122037195778052</v>
      </c>
      <c r="AO3074">
        <f t="shared" si="949"/>
        <v>0.22119105240001607</v>
      </c>
      <c r="AP3074">
        <f t="shared" si="950"/>
        <v>1</v>
      </c>
      <c r="AQ3074">
        <f t="shared" si="951"/>
        <v>1</v>
      </c>
      <c r="AR3074">
        <f t="shared" si="952"/>
        <v>0</v>
      </c>
      <c r="AS3074">
        <f t="shared" si="953"/>
        <v>1</v>
      </c>
      <c r="AT3074">
        <f t="shared" si="954"/>
        <v>0</v>
      </c>
      <c r="AU3074">
        <f t="shared" si="955"/>
        <v>0</v>
      </c>
      <c r="AV3074">
        <f t="shared" si="956"/>
        <v>0</v>
      </c>
      <c r="AW3074">
        <f t="shared" si="957"/>
        <v>1</v>
      </c>
      <c r="AX3074">
        <f t="shared" si="958"/>
        <v>0</v>
      </c>
      <c r="AY3074">
        <f t="shared" si="959"/>
        <v>4</v>
      </c>
    </row>
    <row r="3075" spans="1:51" x14ac:dyDescent="0.3">
      <c r="A3075" s="1" t="s">
        <v>3069</v>
      </c>
      <c r="B3075" s="2">
        <v>4994150</v>
      </c>
      <c r="C3075" s="3" t="s">
        <v>5338</v>
      </c>
      <c r="D3075" s="5">
        <v>16.2</v>
      </c>
      <c r="E3075" s="5">
        <v>352.87705080000001</v>
      </c>
      <c r="F3075" s="3" t="s">
        <v>4485</v>
      </c>
      <c r="G3075" s="3" t="s">
        <v>4607</v>
      </c>
      <c r="H3075" s="3" t="s">
        <v>4742</v>
      </c>
      <c r="I3075" s="3" t="s">
        <v>4743</v>
      </c>
      <c r="J3075" s="3" t="s">
        <v>4960</v>
      </c>
      <c r="K3075" s="6">
        <v>728284</v>
      </c>
      <c r="L3075" s="6">
        <v>747211</v>
      </c>
      <c r="M3075" s="6">
        <v>72321</v>
      </c>
      <c r="N3075" s="6">
        <v>76527</v>
      </c>
      <c r="O3075" s="6">
        <v>140</v>
      </c>
      <c r="P3075" s="6">
        <v>6536</v>
      </c>
      <c r="Q3075" s="6">
        <v>-2449</v>
      </c>
      <c r="R3075" s="6">
        <v>1237</v>
      </c>
      <c r="S3075" s="6">
        <v>64565</v>
      </c>
      <c r="T3075" s="6">
        <v>75376</v>
      </c>
      <c r="U3075" s="6">
        <v>227539</v>
      </c>
      <c r="V3075" s="6">
        <v>211140</v>
      </c>
      <c r="W3075" s="6">
        <v>756742</v>
      </c>
      <c r="X3075" s="6">
        <v>733527</v>
      </c>
      <c r="Y3075" s="6">
        <v>208065</v>
      </c>
      <c r="Z3075" s="6">
        <v>228963</v>
      </c>
      <c r="AA3075" s="6">
        <v>115844</v>
      </c>
      <c r="AB3075" s="6">
        <v>111713</v>
      </c>
      <c r="AC3075" s="6">
        <v>21782534</v>
      </c>
      <c r="AD3075" s="6">
        <v>21755011</v>
      </c>
      <c r="AF3075">
        <f t="shared" si="940"/>
        <v>-3.2362416781412952E-3</v>
      </c>
      <c r="AG3075">
        <f t="shared" si="941"/>
        <v>1.6863728260854748E-3</v>
      </c>
      <c r="AH3075">
        <f t="shared" si="942"/>
        <v>0.30068239902106664</v>
      </c>
      <c r="AI3075">
        <f t="shared" si="943"/>
        <v>0.28784216531906803</v>
      </c>
      <c r="AJ3075">
        <f t="shared" si="944"/>
        <v>1.7960792099720313</v>
      </c>
      <c r="AK3075">
        <f t="shared" si="945"/>
        <v>2.0495645090544521</v>
      </c>
      <c r="AL3075">
        <f t="shared" si="946"/>
        <v>1.9223270043005201E-4</v>
      </c>
      <c r="AM3075">
        <f t="shared" si="947"/>
        <v>8.7471945675317957E-3</v>
      </c>
      <c r="AN3075">
        <f t="shared" si="948"/>
        <v>0.96239405239830744</v>
      </c>
      <c r="AO3075">
        <f t="shared" si="949"/>
        <v>1.0186550733647159</v>
      </c>
      <c r="AP3075">
        <f t="shared" si="950"/>
        <v>0</v>
      </c>
      <c r="AQ3075">
        <f t="shared" si="951"/>
        <v>1</v>
      </c>
      <c r="AR3075">
        <f t="shared" si="952"/>
        <v>0</v>
      </c>
      <c r="AS3075">
        <f t="shared" si="953"/>
        <v>1</v>
      </c>
      <c r="AT3075">
        <f t="shared" si="954"/>
        <v>0</v>
      </c>
      <c r="AU3075">
        <f t="shared" si="955"/>
        <v>0</v>
      </c>
      <c r="AV3075">
        <f t="shared" si="956"/>
        <v>0</v>
      </c>
      <c r="AW3075">
        <f t="shared" si="957"/>
        <v>0</v>
      </c>
      <c r="AX3075">
        <f t="shared" si="958"/>
        <v>0</v>
      </c>
      <c r="AY3075">
        <f t="shared" si="959"/>
        <v>2</v>
      </c>
    </row>
    <row r="3076" spans="1:51" x14ac:dyDescent="0.3">
      <c r="A3076" s="1" t="s">
        <v>3070</v>
      </c>
      <c r="B3076" s="2">
        <v>4995011</v>
      </c>
      <c r="C3076" s="3" t="s">
        <v>5336</v>
      </c>
      <c r="D3076" s="7">
        <v>5.56</v>
      </c>
      <c r="E3076" s="5">
        <v>361.18556747999997</v>
      </c>
      <c r="F3076" s="3" t="s">
        <v>4485</v>
      </c>
      <c r="G3076" s="3" t="s">
        <v>4607</v>
      </c>
      <c r="H3076" s="3" t="s">
        <v>4891</v>
      </c>
      <c r="I3076" s="3" t="s">
        <v>4891</v>
      </c>
      <c r="J3076" s="3" t="s">
        <v>5070</v>
      </c>
      <c r="K3076" s="6">
        <v>521238.386</v>
      </c>
      <c r="L3076" s="6">
        <v>503739.51</v>
      </c>
      <c r="M3076" s="6">
        <v>74898.373000000007</v>
      </c>
      <c r="N3076" s="6">
        <v>79981.346999999994</v>
      </c>
      <c r="O3076" s="6">
        <v>44765.097000000002</v>
      </c>
      <c r="P3076" s="6">
        <v>49474.659</v>
      </c>
      <c r="Q3076" s="6">
        <v>25356.306</v>
      </c>
      <c r="R3076" s="6">
        <v>39489.286</v>
      </c>
      <c r="S3076" s="6">
        <v>70312.592999999993</v>
      </c>
      <c r="T3076" s="6">
        <v>58163.385999999999</v>
      </c>
      <c r="U3076" s="6">
        <v>117014.342</v>
      </c>
      <c r="V3076" s="6">
        <v>78474.347999999998</v>
      </c>
      <c r="W3076" s="6">
        <v>749166.67500000005</v>
      </c>
      <c r="X3076" s="6">
        <v>692920.60199999996</v>
      </c>
      <c r="Y3076" s="6">
        <v>196239.098</v>
      </c>
      <c r="Z3076" s="6">
        <v>181351.24100000001</v>
      </c>
      <c r="AA3076" s="6">
        <v>95914</v>
      </c>
      <c r="AB3076" s="6">
        <v>83969</v>
      </c>
      <c r="AC3076" s="6">
        <v>46902091</v>
      </c>
      <c r="AD3076" s="6">
        <v>46902091</v>
      </c>
      <c r="AF3076">
        <f t="shared" si="940"/>
        <v>3.3846014306495947E-2</v>
      </c>
      <c r="AG3076">
        <f t="shared" si="941"/>
        <v>5.6989626063968582E-2</v>
      </c>
      <c r="AH3076">
        <f t="shared" si="942"/>
        <v>0.15619266834045975</v>
      </c>
      <c r="AI3076">
        <f t="shared" si="943"/>
        <v>0.11325157279708073</v>
      </c>
      <c r="AJ3076">
        <f t="shared" si="944"/>
        <v>2.0459901369977271</v>
      </c>
      <c r="AK3076">
        <f t="shared" si="945"/>
        <v>2.1597403922876302</v>
      </c>
      <c r="AL3076">
        <f t="shared" si="946"/>
        <v>8.5882195560324684E-2</v>
      </c>
      <c r="AM3076">
        <f t="shared" si="947"/>
        <v>9.8214767787422511E-2</v>
      </c>
      <c r="AN3076">
        <f t="shared" si="948"/>
        <v>0.69575757090369772</v>
      </c>
      <c r="AO3076">
        <f t="shared" si="949"/>
        <v>0.72698013097898917</v>
      </c>
      <c r="AP3076">
        <f t="shared" si="950"/>
        <v>1</v>
      </c>
      <c r="AQ3076">
        <f t="shared" si="951"/>
        <v>1</v>
      </c>
      <c r="AR3076">
        <f t="shared" si="952"/>
        <v>0</v>
      </c>
      <c r="AS3076">
        <f t="shared" si="953"/>
        <v>1</v>
      </c>
      <c r="AT3076">
        <f t="shared" si="954"/>
        <v>0</v>
      </c>
      <c r="AU3076">
        <f t="shared" si="955"/>
        <v>0</v>
      </c>
      <c r="AV3076">
        <f t="shared" si="956"/>
        <v>0</v>
      </c>
      <c r="AW3076">
        <f t="shared" si="957"/>
        <v>0</v>
      </c>
      <c r="AX3076">
        <f t="shared" si="958"/>
        <v>0</v>
      </c>
      <c r="AY3076">
        <f t="shared" si="959"/>
        <v>3</v>
      </c>
    </row>
    <row r="3077" spans="1:51" x14ac:dyDescent="0.3">
      <c r="A3077" s="1" t="s">
        <v>3071</v>
      </c>
      <c r="B3077" s="2">
        <v>4070092</v>
      </c>
      <c r="C3077" s="3" t="s">
        <v>5335</v>
      </c>
      <c r="D3077" s="5">
        <v>37.700000000000003</v>
      </c>
      <c r="E3077" s="5">
        <v>1230.5891870999999</v>
      </c>
      <c r="F3077" s="3" t="s">
        <v>4475</v>
      </c>
      <c r="G3077" s="3" t="s">
        <v>4529</v>
      </c>
      <c r="H3077" s="3" t="s">
        <v>4530</v>
      </c>
      <c r="I3077" s="3" t="s">
        <v>4739</v>
      </c>
      <c r="J3077" s="3" t="s">
        <v>4740</v>
      </c>
      <c r="K3077" s="6">
        <v>2099939</v>
      </c>
      <c r="L3077" s="6">
        <v>2115944</v>
      </c>
      <c r="M3077" s="6">
        <v>266626</v>
      </c>
      <c r="N3077" s="6">
        <v>230892</v>
      </c>
      <c r="O3077" s="6">
        <v>196823</v>
      </c>
      <c r="P3077" s="6">
        <v>161945</v>
      </c>
      <c r="Q3077" s="6">
        <v>95681</v>
      </c>
      <c r="R3077" s="6">
        <v>69844</v>
      </c>
      <c r="S3077" s="6">
        <v>122003</v>
      </c>
      <c r="T3077" s="6">
        <v>141277</v>
      </c>
      <c r="U3077" s="6">
        <v>721355</v>
      </c>
      <c r="V3077" s="6">
        <v>758861</v>
      </c>
      <c r="W3077" s="6">
        <v>860875</v>
      </c>
      <c r="X3077" s="6">
        <v>838427</v>
      </c>
      <c r="Y3077" s="6">
        <v>215857</v>
      </c>
      <c r="Z3077" s="6">
        <v>225740</v>
      </c>
      <c r="AA3077" s="6">
        <v>270525</v>
      </c>
      <c r="AB3077" s="6">
        <v>275219</v>
      </c>
      <c r="AC3077" s="6">
        <v>32637000</v>
      </c>
      <c r="AD3077" s="6">
        <v>32622000</v>
      </c>
      <c r="AF3077">
        <f t="shared" si="940"/>
        <v>0.11114389429359663</v>
      </c>
      <c r="AG3077">
        <f t="shared" si="941"/>
        <v>8.3303614983773186E-2</v>
      </c>
      <c r="AH3077">
        <f t="shared" si="942"/>
        <v>0.83793233628575581</v>
      </c>
      <c r="AI3077">
        <f t="shared" si="943"/>
        <v>0.90510086149420288</v>
      </c>
      <c r="AJ3077">
        <f t="shared" si="944"/>
        <v>0.79791886147306168</v>
      </c>
      <c r="AK3077">
        <f t="shared" si="945"/>
        <v>0.82021953426180605</v>
      </c>
      <c r="AL3077">
        <f t="shared" si="946"/>
        <v>9.3727960669333726E-2</v>
      </c>
      <c r="AM3077">
        <f t="shared" si="947"/>
        <v>7.6535579391515091E-2</v>
      </c>
      <c r="AN3077">
        <f t="shared" si="948"/>
        <v>2.4393076811383767</v>
      </c>
      <c r="AO3077">
        <f t="shared" si="949"/>
        <v>2.5237068939812293</v>
      </c>
      <c r="AP3077">
        <f t="shared" si="950"/>
        <v>1</v>
      </c>
      <c r="AQ3077">
        <f t="shared" si="951"/>
        <v>1</v>
      </c>
      <c r="AR3077">
        <f t="shared" si="952"/>
        <v>1</v>
      </c>
      <c r="AS3077">
        <f t="shared" si="953"/>
        <v>1</v>
      </c>
      <c r="AT3077">
        <f t="shared" si="954"/>
        <v>1</v>
      </c>
      <c r="AU3077">
        <f t="shared" si="955"/>
        <v>0</v>
      </c>
      <c r="AV3077">
        <f t="shared" si="956"/>
        <v>1</v>
      </c>
      <c r="AW3077">
        <f t="shared" si="957"/>
        <v>0</v>
      </c>
      <c r="AX3077">
        <f t="shared" si="958"/>
        <v>0</v>
      </c>
      <c r="AY3077">
        <f t="shared" si="959"/>
        <v>6</v>
      </c>
    </row>
    <row r="3078" spans="1:51" x14ac:dyDescent="0.3">
      <c r="A3078" s="1" t="s">
        <v>3072</v>
      </c>
      <c r="B3078" s="2">
        <v>101035578</v>
      </c>
      <c r="C3078" s="3" t="s">
        <v>5336</v>
      </c>
      <c r="D3078" s="7">
        <v>11.6</v>
      </c>
      <c r="E3078" s="5">
        <v>111.4168864</v>
      </c>
      <c r="F3078" s="3" t="s">
        <v>4480</v>
      </c>
      <c r="G3078" s="3" t="s">
        <v>4491</v>
      </c>
      <c r="H3078" s="3" t="s">
        <v>4492</v>
      </c>
      <c r="I3078" s="3" t="s">
        <v>4493</v>
      </c>
      <c r="J3078" s="3" t="s">
        <v>4494</v>
      </c>
      <c r="K3078" s="6" t="s">
        <v>4474</v>
      </c>
      <c r="L3078" s="6" t="s">
        <v>4474</v>
      </c>
      <c r="M3078" s="6" t="s">
        <v>4474</v>
      </c>
      <c r="N3078" s="6" t="s">
        <v>4474</v>
      </c>
      <c r="O3078" s="6">
        <v>-1699.0640000000001</v>
      </c>
      <c r="P3078" s="6">
        <v>-1850.867</v>
      </c>
      <c r="Q3078" s="6">
        <v>-654.11900000000003</v>
      </c>
      <c r="R3078" s="6">
        <v>-163.75800000000001</v>
      </c>
      <c r="S3078" s="6">
        <v>-1518.145</v>
      </c>
      <c r="T3078" s="6">
        <v>-1865.626</v>
      </c>
      <c r="U3078" s="6" t="s">
        <v>4474</v>
      </c>
      <c r="V3078" s="6" t="s">
        <v>4474</v>
      </c>
      <c r="W3078" s="6">
        <v>8175.5640000000003</v>
      </c>
      <c r="X3078" s="6">
        <v>7988.6750000000002</v>
      </c>
      <c r="Y3078" s="6">
        <v>235.56100000000001</v>
      </c>
      <c r="Z3078" s="6">
        <v>134.10400000000001</v>
      </c>
      <c r="AA3078" s="6">
        <v>22814</v>
      </c>
      <c r="AB3078" s="6">
        <v>22293</v>
      </c>
      <c r="AC3078" s="6">
        <v>9604904</v>
      </c>
      <c r="AD3078" s="6">
        <v>9604904</v>
      </c>
      <c r="AF3078">
        <f t="shared" ref="AF3078:AF3141" si="960">Q3078/W3078</f>
        <v>-8.0009036685420115E-2</v>
      </c>
      <c r="AG3078">
        <f t="shared" ref="AG3078:AG3141" si="961">R3078/X3078</f>
        <v>-2.0498768569255855E-2</v>
      </c>
      <c r="AH3078" t="e">
        <f t="shared" ref="AH3078:AH3141" si="962">U3078/W3078</f>
        <v>#VALUE!</v>
      </c>
      <c r="AI3078" t="e">
        <f t="shared" ref="AI3078:AI3141" si="963">V3078/X3078</f>
        <v>#VALUE!</v>
      </c>
      <c r="AJ3078">
        <f t="shared" ref="AJ3078:AJ3141" si="964">Y3078/AA3078</f>
        <v>1.0325282721136145E-2</v>
      </c>
      <c r="AK3078">
        <f t="shared" ref="AK3078:AK3141" si="965">Z3078/AB3078</f>
        <v>6.0155205669941243E-3</v>
      </c>
      <c r="AL3078" t="e">
        <f t="shared" ref="AL3078:AL3141" si="966">O3078/K3078</f>
        <v>#VALUE!</v>
      </c>
      <c r="AM3078" t="e">
        <f t="shared" ref="AM3078:AM3141" si="967">P3078/L3078</f>
        <v>#VALUE!</v>
      </c>
      <c r="AN3078" t="e">
        <f t="shared" ref="AN3078:AN3141" si="968">K3078/W3078</f>
        <v>#VALUE!</v>
      </c>
      <c r="AO3078" t="e">
        <f t="shared" ref="AO3078:AO3141" si="969">L3078/X3078</f>
        <v>#VALUE!</v>
      </c>
      <c r="AP3078">
        <f t="shared" ref="AP3078:AP3141" si="970">IF(OR(Q3078&lt;0, Q3078="NA"), 0, 1)</f>
        <v>0</v>
      </c>
      <c r="AQ3078">
        <f t="shared" ref="AQ3078:AQ3141" si="971">IF(OR(S3078&lt;0, S3078="NA"), 0, 1)</f>
        <v>0</v>
      </c>
      <c r="AR3078">
        <f t="shared" ref="AR3078:AR3141" si="972">IFERROR(IF((AF3078-AG3078)&gt;0,1,0),0)</f>
        <v>0</v>
      </c>
      <c r="AS3078">
        <f t="shared" ref="AS3078:AS3141" si="973">IFERROR(IF((S3078-Q3078)&gt;0,1,0),0)</f>
        <v>0</v>
      </c>
      <c r="AT3078">
        <f t="shared" ref="AT3078:AT3141" si="974">IFERROR(IF((AH3078-AI3078)&lt;0,1,0),0)</f>
        <v>0</v>
      </c>
      <c r="AU3078">
        <f t="shared" ref="AU3078:AU3141" si="975">IFERROR(IF((AJ3078-AK3078)&gt;0,1,0),0)</f>
        <v>1</v>
      </c>
      <c r="AV3078">
        <f t="shared" ref="AV3078:AV3141" si="976">IFERROR(IF((AL3078-AM3078)&gt;0,1,0),0)</f>
        <v>0</v>
      </c>
      <c r="AW3078">
        <f t="shared" ref="AW3078:AW3141" si="977">IFERROR(IF((AN3078-AO3078)&gt;0,1,0),0)</f>
        <v>0</v>
      </c>
      <c r="AX3078">
        <f t="shared" ref="AX3078:AX3141" si="978">IFERROR(IF((AC3078-AD3078)&lt;0,1,0),0)</f>
        <v>0</v>
      </c>
      <c r="AY3078">
        <f t="shared" ref="AY3078:AY3141" si="979">SUM(AP3078:AX3078)</f>
        <v>1</v>
      </c>
    </row>
    <row r="3079" spans="1:51" x14ac:dyDescent="0.3">
      <c r="A3079" s="1" t="s">
        <v>3073</v>
      </c>
      <c r="B3079" s="2">
        <v>4750422</v>
      </c>
      <c r="C3079" s="3" t="s">
        <v>5337</v>
      </c>
      <c r="D3079" s="5">
        <v>18.22</v>
      </c>
      <c r="E3079" s="5">
        <v>1019.4476992800001</v>
      </c>
      <c r="F3079" s="3" t="s">
        <v>4654</v>
      </c>
      <c r="G3079" s="3" t="s">
        <v>4654</v>
      </c>
      <c r="H3079" s="3" t="s">
        <v>4655</v>
      </c>
      <c r="I3079" s="3" t="s">
        <v>4888</v>
      </c>
      <c r="J3079" s="3" t="s">
        <v>4889</v>
      </c>
      <c r="K3079" s="6">
        <v>8325747</v>
      </c>
      <c r="L3079" s="6">
        <v>8761122</v>
      </c>
      <c r="M3079" s="6">
        <v>392064</v>
      </c>
      <c r="N3079" s="6">
        <v>546604</v>
      </c>
      <c r="O3079" s="6">
        <v>263442</v>
      </c>
      <c r="P3079" s="6">
        <v>414550</v>
      </c>
      <c r="Q3079" s="6">
        <v>311697</v>
      </c>
      <c r="R3079" s="6">
        <v>475626</v>
      </c>
      <c r="S3079" s="6">
        <v>96953</v>
      </c>
      <c r="T3079" s="6">
        <v>287671</v>
      </c>
      <c r="U3079" s="6">
        <v>1040089</v>
      </c>
      <c r="V3079" s="6">
        <v>1054590</v>
      </c>
      <c r="W3079" s="6">
        <v>3853277</v>
      </c>
      <c r="X3079" s="6">
        <v>3936947</v>
      </c>
      <c r="Y3079" s="6">
        <v>1767183</v>
      </c>
      <c r="Z3079" s="6">
        <v>1976355</v>
      </c>
      <c r="AA3079" s="6">
        <v>1045649</v>
      </c>
      <c r="AB3079" s="6">
        <v>1211053</v>
      </c>
      <c r="AC3079" s="6">
        <v>55987335</v>
      </c>
      <c r="AD3079" s="6">
        <v>56908751</v>
      </c>
      <c r="AF3079">
        <f t="shared" si="960"/>
        <v>8.0891407495490203E-2</v>
      </c>
      <c r="AG3079">
        <f t="shared" si="961"/>
        <v>0.12081087197770252</v>
      </c>
      <c r="AH3079">
        <f t="shared" si="962"/>
        <v>0.26992323676704272</v>
      </c>
      <c r="AI3079">
        <f t="shared" si="963"/>
        <v>0.26787000180596793</v>
      </c>
      <c r="AJ3079">
        <f t="shared" si="964"/>
        <v>1.6900346100842634</v>
      </c>
      <c r="AK3079">
        <f t="shared" si="965"/>
        <v>1.6319310550405308</v>
      </c>
      <c r="AL3079">
        <f t="shared" si="966"/>
        <v>3.1641845470442471E-2</v>
      </c>
      <c r="AM3079">
        <f t="shared" si="967"/>
        <v>4.7316998895803528E-2</v>
      </c>
      <c r="AN3079">
        <f t="shared" si="968"/>
        <v>2.1606925741388432</v>
      </c>
      <c r="AO3079">
        <f t="shared" si="969"/>
        <v>2.2253593965069887</v>
      </c>
      <c r="AP3079">
        <f t="shared" si="970"/>
        <v>1</v>
      </c>
      <c r="AQ3079">
        <f t="shared" si="971"/>
        <v>1</v>
      </c>
      <c r="AR3079">
        <f t="shared" si="972"/>
        <v>0</v>
      </c>
      <c r="AS3079">
        <f t="shared" si="973"/>
        <v>0</v>
      </c>
      <c r="AT3079">
        <f t="shared" si="974"/>
        <v>0</v>
      </c>
      <c r="AU3079">
        <f t="shared" si="975"/>
        <v>1</v>
      </c>
      <c r="AV3079">
        <f t="shared" si="976"/>
        <v>0</v>
      </c>
      <c r="AW3079">
        <f t="shared" si="977"/>
        <v>0</v>
      </c>
      <c r="AX3079">
        <f t="shared" si="978"/>
        <v>1</v>
      </c>
      <c r="AY3079">
        <f t="shared" si="979"/>
        <v>4</v>
      </c>
    </row>
    <row r="3080" spans="1:51" x14ac:dyDescent="0.3">
      <c r="A3080" s="1" t="s">
        <v>3074</v>
      </c>
      <c r="B3080" s="2">
        <v>4308992</v>
      </c>
      <c r="C3080" s="3" t="s">
        <v>5337</v>
      </c>
      <c r="D3080" s="5">
        <v>67.53</v>
      </c>
      <c r="E3080" s="5">
        <v>2451.6825251099999</v>
      </c>
      <c r="F3080" s="3" t="s">
        <v>4500</v>
      </c>
      <c r="G3080" s="3" t="s">
        <v>4574</v>
      </c>
      <c r="H3080" s="3" t="s">
        <v>4580</v>
      </c>
      <c r="I3080" s="3" t="s">
        <v>4581</v>
      </c>
      <c r="J3080" s="3" t="s">
        <v>5000</v>
      </c>
      <c r="K3080" s="6">
        <v>453986</v>
      </c>
      <c r="L3080" s="6">
        <v>425933</v>
      </c>
      <c r="M3080" s="6">
        <v>-54777</v>
      </c>
      <c r="N3080" s="6">
        <v>-65457</v>
      </c>
      <c r="O3080" s="6">
        <v>-64545</v>
      </c>
      <c r="P3080" s="6">
        <v>-72579</v>
      </c>
      <c r="Q3080" s="6">
        <v>-2559</v>
      </c>
      <c r="R3080" s="6">
        <v>1757</v>
      </c>
      <c r="S3080" s="6">
        <v>-27208</v>
      </c>
      <c r="T3080" s="6">
        <v>-41702</v>
      </c>
      <c r="U3080" s="6">
        <v>466735</v>
      </c>
      <c r="V3080" s="6">
        <v>378672</v>
      </c>
      <c r="W3080" s="6">
        <v>1299274</v>
      </c>
      <c r="X3080" s="6">
        <v>1056684</v>
      </c>
      <c r="Y3080" s="6">
        <v>232604</v>
      </c>
      <c r="Z3080" s="6">
        <v>246797</v>
      </c>
      <c r="AA3080" s="6">
        <v>109342</v>
      </c>
      <c r="AB3080" s="6">
        <v>79102</v>
      </c>
      <c r="AC3080" s="6">
        <v>36303459</v>
      </c>
      <c r="AD3080" s="6">
        <v>34104235</v>
      </c>
      <c r="AF3080">
        <f t="shared" si="960"/>
        <v>-1.9695614627861405E-3</v>
      </c>
      <c r="AG3080">
        <f t="shared" si="961"/>
        <v>1.6627487498627783E-3</v>
      </c>
      <c r="AH3080">
        <f t="shared" si="962"/>
        <v>0.35922753784036315</v>
      </c>
      <c r="AI3080">
        <f t="shared" si="963"/>
        <v>0.35835879032899143</v>
      </c>
      <c r="AJ3080">
        <f t="shared" si="964"/>
        <v>2.1273069817636405</v>
      </c>
      <c r="AK3080">
        <f t="shared" si="965"/>
        <v>3.1199843240373188</v>
      </c>
      <c r="AL3080">
        <f t="shared" si="966"/>
        <v>-0.14217398774411547</v>
      </c>
      <c r="AM3080">
        <f t="shared" si="967"/>
        <v>-0.17040003944282317</v>
      </c>
      <c r="AN3080">
        <f t="shared" si="968"/>
        <v>0.34941513491380571</v>
      </c>
      <c r="AO3080">
        <f t="shared" si="969"/>
        <v>0.40308455507985358</v>
      </c>
      <c r="AP3080">
        <f t="shared" si="970"/>
        <v>0</v>
      </c>
      <c r="AQ3080">
        <f t="shared" si="971"/>
        <v>0</v>
      </c>
      <c r="AR3080">
        <f t="shared" si="972"/>
        <v>0</v>
      </c>
      <c r="AS3080">
        <f t="shared" si="973"/>
        <v>0</v>
      </c>
      <c r="AT3080">
        <f t="shared" si="974"/>
        <v>0</v>
      </c>
      <c r="AU3080">
        <f t="shared" si="975"/>
        <v>0</v>
      </c>
      <c r="AV3080">
        <f t="shared" si="976"/>
        <v>1</v>
      </c>
      <c r="AW3080">
        <f t="shared" si="977"/>
        <v>0</v>
      </c>
      <c r="AX3080">
        <f t="shared" si="978"/>
        <v>0</v>
      </c>
      <c r="AY3080">
        <f t="shared" si="979"/>
        <v>1</v>
      </c>
    </row>
    <row r="3081" spans="1:51" x14ac:dyDescent="0.3">
      <c r="A3081" s="1" t="s">
        <v>3075</v>
      </c>
      <c r="B3081" s="2">
        <v>5228920</v>
      </c>
      <c r="C3081" s="3" t="s">
        <v>5337</v>
      </c>
      <c r="D3081" s="7">
        <v>10.74</v>
      </c>
      <c r="E3081" s="5">
        <v>899.15651604000004</v>
      </c>
      <c r="F3081" s="3" t="s">
        <v>4470</v>
      </c>
      <c r="G3081" s="3" t="s">
        <v>4512</v>
      </c>
      <c r="H3081" s="3" t="s">
        <v>4513</v>
      </c>
      <c r="I3081" s="3" t="s">
        <v>4514</v>
      </c>
      <c r="J3081" s="3" t="s">
        <v>4515</v>
      </c>
      <c r="K3081" s="6">
        <v>244995</v>
      </c>
      <c r="L3081" s="6">
        <v>235442</v>
      </c>
      <c r="M3081" s="6">
        <v>-21469</v>
      </c>
      <c r="N3081" s="6">
        <v>-24044</v>
      </c>
      <c r="O3081" s="6">
        <v>-39982</v>
      </c>
      <c r="P3081" s="6">
        <v>-42040</v>
      </c>
      <c r="Q3081" s="6">
        <v>-56149</v>
      </c>
      <c r="R3081" s="6">
        <v>-54962</v>
      </c>
      <c r="S3081" s="6">
        <v>-40242</v>
      </c>
      <c r="T3081" s="6">
        <v>-51691</v>
      </c>
      <c r="U3081" s="6">
        <v>109979</v>
      </c>
      <c r="V3081" s="6">
        <v>109913</v>
      </c>
      <c r="W3081" s="6">
        <v>302008</v>
      </c>
      <c r="X3081" s="6">
        <v>310467</v>
      </c>
      <c r="Y3081" s="6">
        <v>177610</v>
      </c>
      <c r="Z3081" s="6">
        <v>184448</v>
      </c>
      <c r="AA3081" s="6">
        <v>50719</v>
      </c>
      <c r="AB3081" s="6">
        <v>51691</v>
      </c>
      <c r="AC3081" s="6">
        <v>83596547</v>
      </c>
      <c r="AD3081" s="6">
        <v>83504206</v>
      </c>
      <c r="AF3081">
        <f t="shared" si="960"/>
        <v>-0.18591891605520383</v>
      </c>
      <c r="AG3081">
        <f t="shared" si="961"/>
        <v>-0.17703008693355493</v>
      </c>
      <c r="AH3081">
        <f t="shared" si="962"/>
        <v>0.36415922757013058</v>
      </c>
      <c r="AI3081">
        <f t="shared" si="963"/>
        <v>0.35402474337047096</v>
      </c>
      <c r="AJ3081">
        <f t="shared" si="964"/>
        <v>3.5018434906050988</v>
      </c>
      <c r="AK3081">
        <f t="shared" si="965"/>
        <v>3.568280745197423</v>
      </c>
      <c r="AL3081">
        <f t="shared" si="966"/>
        <v>-0.16319516724831118</v>
      </c>
      <c r="AM3081">
        <f t="shared" si="967"/>
        <v>-0.17855777643750903</v>
      </c>
      <c r="AN3081">
        <f t="shared" si="968"/>
        <v>0.81122023257662046</v>
      </c>
      <c r="AO3081">
        <f t="shared" si="969"/>
        <v>0.75834790815126885</v>
      </c>
      <c r="AP3081">
        <f t="shared" si="970"/>
        <v>0</v>
      </c>
      <c r="AQ3081">
        <f t="shared" si="971"/>
        <v>0</v>
      </c>
      <c r="AR3081">
        <f t="shared" si="972"/>
        <v>0</v>
      </c>
      <c r="AS3081">
        <f t="shared" si="973"/>
        <v>1</v>
      </c>
      <c r="AT3081">
        <f t="shared" si="974"/>
        <v>0</v>
      </c>
      <c r="AU3081">
        <f t="shared" si="975"/>
        <v>0</v>
      </c>
      <c r="AV3081">
        <f t="shared" si="976"/>
        <v>1</v>
      </c>
      <c r="AW3081">
        <f t="shared" si="977"/>
        <v>1</v>
      </c>
      <c r="AX3081">
        <f t="shared" si="978"/>
        <v>0</v>
      </c>
      <c r="AY3081">
        <f t="shared" si="979"/>
        <v>3</v>
      </c>
    </row>
    <row r="3082" spans="1:51" x14ac:dyDescent="0.3">
      <c r="A3082" s="1" t="s">
        <v>3076</v>
      </c>
      <c r="B3082" s="2">
        <v>4074329</v>
      </c>
      <c r="C3082" s="3" t="s">
        <v>5335</v>
      </c>
      <c r="D3082" s="5">
        <v>10.72</v>
      </c>
      <c r="E3082" s="5">
        <v>7624.9741973299997</v>
      </c>
      <c r="F3082" s="3" t="s">
        <v>4665</v>
      </c>
      <c r="G3082" s="3" t="s">
        <v>4666</v>
      </c>
      <c r="H3082" s="3" t="s">
        <v>4679</v>
      </c>
      <c r="I3082" s="3" t="s">
        <v>4680</v>
      </c>
      <c r="J3082" s="3" t="s">
        <v>4681</v>
      </c>
      <c r="K3082" s="6">
        <v>28867000</v>
      </c>
      <c r="L3082" s="6">
        <v>29269000</v>
      </c>
      <c r="M3082" s="6">
        <v>3125000</v>
      </c>
      <c r="N3082" s="6">
        <v>2979000</v>
      </c>
      <c r="O3082" s="6">
        <v>2720000</v>
      </c>
      <c r="P3082" s="6">
        <v>2565000</v>
      </c>
      <c r="Q3082" s="6">
        <v>-5410000</v>
      </c>
      <c r="R3082" s="6">
        <v>-5122000</v>
      </c>
      <c r="S3082" s="6">
        <v>1028000</v>
      </c>
      <c r="T3082" s="6">
        <v>1195000</v>
      </c>
      <c r="U3082" s="6">
        <v>14495000</v>
      </c>
      <c r="V3082" s="6">
        <v>14487000</v>
      </c>
      <c r="W3082" s="6">
        <v>46250000</v>
      </c>
      <c r="X3082" s="6">
        <v>45890000</v>
      </c>
      <c r="Y3082" s="6">
        <v>11925000</v>
      </c>
      <c r="Z3082" s="6">
        <v>11679000</v>
      </c>
      <c r="AA3082" s="6">
        <v>9354000</v>
      </c>
      <c r="AB3082" s="6">
        <v>9006000</v>
      </c>
      <c r="AC3082" s="6">
        <v>667000000</v>
      </c>
      <c r="AD3082" s="6">
        <v>667000000</v>
      </c>
      <c r="AF3082">
        <f t="shared" si="960"/>
        <v>-0.11697297297297297</v>
      </c>
      <c r="AG3082">
        <f t="shared" si="961"/>
        <v>-0.11161473087818696</v>
      </c>
      <c r="AH3082">
        <f t="shared" si="962"/>
        <v>0.3134054054054054</v>
      </c>
      <c r="AI3082">
        <f t="shared" si="963"/>
        <v>0.3156896927435171</v>
      </c>
      <c r="AJ3082">
        <f t="shared" si="964"/>
        <v>1.2748556767158434</v>
      </c>
      <c r="AK3082">
        <f t="shared" si="965"/>
        <v>1.2968021319120586</v>
      </c>
      <c r="AL3082">
        <f t="shared" si="966"/>
        <v>9.4225239893303767E-2</v>
      </c>
      <c r="AM3082">
        <f t="shared" si="967"/>
        <v>8.7635382144931495E-2</v>
      </c>
      <c r="AN3082">
        <f t="shared" si="968"/>
        <v>0.62415135135135136</v>
      </c>
      <c r="AO3082">
        <f t="shared" si="969"/>
        <v>0.63780780126389192</v>
      </c>
      <c r="AP3082">
        <f t="shared" si="970"/>
        <v>0</v>
      </c>
      <c r="AQ3082">
        <f t="shared" si="971"/>
        <v>1</v>
      </c>
      <c r="AR3082">
        <f t="shared" si="972"/>
        <v>0</v>
      </c>
      <c r="AS3082">
        <f t="shared" si="973"/>
        <v>1</v>
      </c>
      <c r="AT3082">
        <f t="shared" si="974"/>
        <v>1</v>
      </c>
      <c r="AU3082">
        <f t="shared" si="975"/>
        <v>0</v>
      </c>
      <c r="AV3082">
        <f t="shared" si="976"/>
        <v>1</v>
      </c>
      <c r="AW3082">
        <f t="shared" si="977"/>
        <v>0</v>
      </c>
      <c r="AX3082">
        <f t="shared" si="978"/>
        <v>0</v>
      </c>
      <c r="AY3082">
        <f t="shared" si="979"/>
        <v>4</v>
      </c>
    </row>
    <row r="3083" spans="1:51" x14ac:dyDescent="0.3">
      <c r="A3083" s="1" t="s">
        <v>3077</v>
      </c>
      <c r="B3083" s="2">
        <v>4964140</v>
      </c>
      <c r="C3083" s="3" t="s">
        <v>5337</v>
      </c>
      <c r="D3083" s="5">
        <v>13.98</v>
      </c>
      <c r="E3083" s="5">
        <v>279.06585216000002</v>
      </c>
      <c r="F3083" s="3" t="s">
        <v>4485</v>
      </c>
      <c r="G3083" s="3" t="s">
        <v>4486</v>
      </c>
      <c r="H3083" s="3" t="s">
        <v>4505</v>
      </c>
      <c r="I3083" s="3" t="s">
        <v>4505</v>
      </c>
      <c r="J3083" s="3" t="s">
        <v>4593</v>
      </c>
      <c r="K3083" s="6">
        <v>58651</v>
      </c>
      <c r="L3083" s="6">
        <v>54423</v>
      </c>
      <c r="M3083" s="6">
        <v>10890</v>
      </c>
      <c r="N3083" s="6">
        <v>9889</v>
      </c>
      <c r="O3083" s="6">
        <v>9205</v>
      </c>
      <c r="P3083" s="6">
        <v>8353</v>
      </c>
      <c r="Q3083" s="6">
        <v>6932</v>
      </c>
      <c r="R3083" s="6">
        <v>6612</v>
      </c>
      <c r="S3083" s="6">
        <v>8076</v>
      </c>
      <c r="T3083" s="6">
        <v>3868</v>
      </c>
      <c r="U3083" s="6" t="s">
        <v>4474</v>
      </c>
      <c r="V3083" s="6" t="s">
        <v>4474</v>
      </c>
      <c r="W3083" s="6">
        <v>125115</v>
      </c>
      <c r="X3083" s="6">
        <v>129428</v>
      </c>
      <c r="Y3083" s="6">
        <v>93027</v>
      </c>
      <c r="Z3083" s="6">
        <v>97296</v>
      </c>
      <c r="AA3083" s="6">
        <v>10209</v>
      </c>
      <c r="AB3083" s="6">
        <v>7937</v>
      </c>
      <c r="AC3083" s="6">
        <v>20105790</v>
      </c>
      <c r="AD3083" s="6">
        <v>20253361</v>
      </c>
      <c r="AF3083">
        <f t="shared" si="960"/>
        <v>5.5405027374815168E-2</v>
      </c>
      <c r="AG3083">
        <f t="shared" si="961"/>
        <v>5.1086318261890779E-2</v>
      </c>
      <c r="AH3083" t="e">
        <f t="shared" si="962"/>
        <v>#VALUE!</v>
      </c>
      <c r="AI3083" t="e">
        <f t="shared" si="963"/>
        <v>#VALUE!</v>
      </c>
      <c r="AJ3083">
        <f t="shared" si="964"/>
        <v>9.112253893623274</v>
      </c>
      <c r="AK3083">
        <f t="shared" si="965"/>
        <v>12.258535970769811</v>
      </c>
      <c r="AL3083">
        <f t="shared" si="966"/>
        <v>0.15694532062539429</v>
      </c>
      <c r="AM3083">
        <f t="shared" si="967"/>
        <v>0.15348290244933208</v>
      </c>
      <c r="AN3083">
        <f t="shared" si="968"/>
        <v>0.46877672541262039</v>
      </c>
      <c r="AO3083">
        <f t="shared" si="969"/>
        <v>0.42048861142874805</v>
      </c>
      <c r="AP3083">
        <f t="shared" si="970"/>
        <v>1</v>
      </c>
      <c r="AQ3083">
        <f t="shared" si="971"/>
        <v>1</v>
      </c>
      <c r="AR3083">
        <f t="shared" si="972"/>
        <v>1</v>
      </c>
      <c r="AS3083">
        <f t="shared" si="973"/>
        <v>1</v>
      </c>
      <c r="AT3083">
        <f t="shared" si="974"/>
        <v>0</v>
      </c>
      <c r="AU3083">
        <f t="shared" si="975"/>
        <v>0</v>
      </c>
      <c r="AV3083">
        <f t="shared" si="976"/>
        <v>1</v>
      </c>
      <c r="AW3083">
        <f t="shared" si="977"/>
        <v>1</v>
      </c>
      <c r="AX3083">
        <f t="shared" si="978"/>
        <v>1</v>
      </c>
      <c r="AY3083">
        <f t="shared" si="979"/>
        <v>7</v>
      </c>
    </row>
    <row r="3084" spans="1:51" x14ac:dyDescent="0.3">
      <c r="A3084" s="1" t="s">
        <v>3078</v>
      </c>
      <c r="B3084" s="2">
        <v>4813312</v>
      </c>
      <c r="C3084" s="3" t="s">
        <v>5337</v>
      </c>
      <c r="D3084" s="5">
        <v>13.7</v>
      </c>
      <c r="E3084" s="5">
        <v>2827.7432803000002</v>
      </c>
      <c r="F3084" s="3" t="s">
        <v>4525</v>
      </c>
      <c r="G3084" s="3" t="s">
        <v>4526</v>
      </c>
      <c r="H3084" s="3" t="s">
        <v>4733</v>
      </c>
      <c r="I3084" s="3" t="s">
        <v>4733</v>
      </c>
      <c r="J3084" s="3" t="s">
        <v>4703</v>
      </c>
      <c r="K3084" s="6">
        <v>2668000</v>
      </c>
      <c r="L3084" s="6">
        <v>2694000</v>
      </c>
      <c r="M3084" s="6">
        <v>922000</v>
      </c>
      <c r="N3084" s="6">
        <v>892000</v>
      </c>
      <c r="O3084" s="6">
        <v>636000</v>
      </c>
      <c r="P3084" s="6">
        <v>604000</v>
      </c>
      <c r="Q3084" s="6">
        <v>341000</v>
      </c>
      <c r="R3084" s="6">
        <v>315000</v>
      </c>
      <c r="S3084" s="6">
        <v>475000</v>
      </c>
      <c r="T3084" s="6">
        <v>462000</v>
      </c>
      <c r="U3084" s="6">
        <v>3852000</v>
      </c>
      <c r="V3084" s="6">
        <v>3797000</v>
      </c>
      <c r="W3084" s="6">
        <v>9173000</v>
      </c>
      <c r="X3084" s="6">
        <v>9166000</v>
      </c>
      <c r="Y3084" s="6" t="s">
        <v>4474</v>
      </c>
      <c r="Z3084" s="6" t="s">
        <v>4474</v>
      </c>
      <c r="AA3084" s="6" t="s">
        <v>4474</v>
      </c>
      <c r="AB3084" s="6" t="s">
        <v>4474</v>
      </c>
      <c r="AC3084" s="6">
        <v>206403675</v>
      </c>
      <c r="AD3084" s="6">
        <v>208917170</v>
      </c>
      <c r="AF3084">
        <f t="shared" si="960"/>
        <v>3.7174315927177584E-2</v>
      </c>
      <c r="AG3084">
        <f t="shared" si="961"/>
        <v>3.4366135718961376E-2</v>
      </c>
      <c r="AH3084">
        <f t="shared" si="962"/>
        <v>0.4199280497111087</v>
      </c>
      <c r="AI3084">
        <f t="shared" si="963"/>
        <v>0.41424830896792492</v>
      </c>
      <c r="AJ3084" t="e">
        <f t="shared" si="964"/>
        <v>#VALUE!</v>
      </c>
      <c r="AK3084" t="e">
        <f t="shared" si="965"/>
        <v>#VALUE!</v>
      </c>
      <c r="AL3084">
        <f t="shared" si="966"/>
        <v>0.23838080959520239</v>
      </c>
      <c r="AM3084">
        <f t="shared" si="967"/>
        <v>0.22420193021529325</v>
      </c>
      <c r="AN3084">
        <f t="shared" si="968"/>
        <v>0.29085359206366512</v>
      </c>
      <c r="AO3084">
        <f t="shared" si="969"/>
        <v>0.29391228452978396</v>
      </c>
      <c r="AP3084">
        <f t="shared" si="970"/>
        <v>1</v>
      </c>
      <c r="AQ3084">
        <f t="shared" si="971"/>
        <v>1</v>
      </c>
      <c r="AR3084">
        <f t="shared" si="972"/>
        <v>1</v>
      </c>
      <c r="AS3084">
        <f t="shared" si="973"/>
        <v>1</v>
      </c>
      <c r="AT3084">
        <f t="shared" si="974"/>
        <v>0</v>
      </c>
      <c r="AU3084">
        <f t="shared" si="975"/>
        <v>0</v>
      </c>
      <c r="AV3084">
        <f t="shared" si="976"/>
        <v>1</v>
      </c>
      <c r="AW3084">
        <f t="shared" si="977"/>
        <v>0</v>
      </c>
      <c r="AX3084">
        <f t="shared" si="978"/>
        <v>1</v>
      </c>
      <c r="AY3084">
        <f t="shared" si="979"/>
        <v>6</v>
      </c>
    </row>
    <row r="3085" spans="1:51" x14ac:dyDescent="0.3">
      <c r="A3085" s="1" t="s">
        <v>3079</v>
      </c>
      <c r="B3085" s="2">
        <v>4101917</v>
      </c>
      <c r="C3085" s="3" t="s">
        <v>5336</v>
      </c>
      <c r="D3085" s="5">
        <v>19.22</v>
      </c>
      <c r="E3085" s="5">
        <v>228.42189668</v>
      </c>
      <c r="F3085" s="3" t="s">
        <v>4480</v>
      </c>
      <c r="G3085" s="3" t="s">
        <v>4481</v>
      </c>
      <c r="H3085" s="3" t="s">
        <v>4481</v>
      </c>
      <c r="I3085" s="3" t="s">
        <v>4482</v>
      </c>
      <c r="J3085" s="3" t="s">
        <v>4484</v>
      </c>
      <c r="K3085" s="6">
        <v>63248</v>
      </c>
      <c r="L3085" s="6">
        <v>65104</v>
      </c>
      <c r="M3085" s="6" t="s">
        <v>4474</v>
      </c>
      <c r="N3085" s="6" t="s">
        <v>4474</v>
      </c>
      <c r="O3085" s="6">
        <v>101214</v>
      </c>
      <c r="P3085" s="6">
        <v>89215</v>
      </c>
      <c r="Q3085" s="6">
        <v>28287</v>
      </c>
      <c r="R3085" s="6">
        <v>21808</v>
      </c>
      <c r="S3085" s="6">
        <v>35677</v>
      </c>
      <c r="T3085" s="6">
        <v>25551</v>
      </c>
      <c r="U3085" s="6">
        <v>43253</v>
      </c>
      <c r="V3085" s="6">
        <v>43206</v>
      </c>
      <c r="W3085" s="6">
        <v>2065409</v>
      </c>
      <c r="X3085" s="6">
        <v>2027138</v>
      </c>
      <c r="Y3085" s="6" t="s">
        <v>4474</v>
      </c>
      <c r="Z3085" s="6" t="s">
        <v>4474</v>
      </c>
      <c r="AA3085" s="6" t="s">
        <v>4474</v>
      </c>
      <c r="AB3085" s="6" t="s">
        <v>4474</v>
      </c>
      <c r="AC3085" s="6">
        <v>11882393</v>
      </c>
      <c r="AD3085" s="6">
        <v>11969698</v>
      </c>
      <c r="AF3085">
        <f t="shared" si="960"/>
        <v>1.3695592495239441E-2</v>
      </c>
      <c r="AG3085">
        <f t="shared" si="961"/>
        <v>1.0758024367359302E-2</v>
      </c>
      <c r="AH3085">
        <f t="shared" si="962"/>
        <v>2.094161495374524E-2</v>
      </c>
      <c r="AI3085">
        <f t="shared" si="963"/>
        <v>2.1313793140871513E-2</v>
      </c>
      <c r="AJ3085" t="e">
        <f t="shared" si="964"/>
        <v>#VALUE!</v>
      </c>
      <c r="AK3085" t="e">
        <f t="shared" si="965"/>
        <v>#VALUE!</v>
      </c>
      <c r="AL3085">
        <f t="shared" si="966"/>
        <v>1.6002719453579559</v>
      </c>
      <c r="AM3085">
        <f t="shared" si="967"/>
        <v>1.3703459080855247</v>
      </c>
      <c r="AN3085">
        <f t="shared" si="968"/>
        <v>3.0622506244525904E-2</v>
      </c>
      <c r="AO3085">
        <f t="shared" si="969"/>
        <v>3.2116215077611886E-2</v>
      </c>
      <c r="AP3085">
        <f t="shared" si="970"/>
        <v>1</v>
      </c>
      <c r="AQ3085">
        <f t="shared" si="971"/>
        <v>1</v>
      </c>
      <c r="AR3085">
        <f t="shared" si="972"/>
        <v>1</v>
      </c>
      <c r="AS3085">
        <f t="shared" si="973"/>
        <v>1</v>
      </c>
      <c r="AT3085">
        <f t="shared" si="974"/>
        <v>1</v>
      </c>
      <c r="AU3085">
        <f t="shared" si="975"/>
        <v>0</v>
      </c>
      <c r="AV3085">
        <f t="shared" si="976"/>
        <v>1</v>
      </c>
      <c r="AW3085">
        <f t="shared" si="977"/>
        <v>0</v>
      </c>
      <c r="AX3085">
        <f t="shared" si="978"/>
        <v>1</v>
      </c>
      <c r="AY3085">
        <f t="shared" si="979"/>
        <v>7</v>
      </c>
    </row>
    <row r="3086" spans="1:51" x14ac:dyDescent="0.3">
      <c r="A3086" s="1" t="s">
        <v>3080</v>
      </c>
      <c r="B3086" s="2">
        <v>4004412</v>
      </c>
      <c r="C3086" s="3" t="s">
        <v>5337</v>
      </c>
      <c r="D3086" s="5">
        <v>637.99</v>
      </c>
      <c r="E3086" s="5">
        <v>82122.349049669996</v>
      </c>
      <c r="F3086" s="3" t="s">
        <v>4485</v>
      </c>
      <c r="G3086" s="3" t="s">
        <v>4486</v>
      </c>
      <c r="H3086" s="3" t="s">
        <v>4598</v>
      </c>
      <c r="I3086" s="3" t="s">
        <v>4615</v>
      </c>
      <c r="J3086" s="3" t="s">
        <v>5210</v>
      </c>
      <c r="K3086" s="6">
        <v>19986102</v>
      </c>
      <c r="L3086" s="6">
        <v>19929606</v>
      </c>
      <c r="M3086" s="6">
        <v>4962157</v>
      </c>
      <c r="N3086" s="6">
        <v>4901744</v>
      </c>
      <c r="O3086" s="6">
        <v>4046367</v>
      </c>
      <c r="P3086" s="6">
        <v>3974613</v>
      </c>
      <c r="Q3086" s="6">
        <v>2892392</v>
      </c>
      <c r="R3086" s="6">
        <v>2844936</v>
      </c>
      <c r="S3086" s="6">
        <v>3478345</v>
      </c>
      <c r="T3086" s="6">
        <v>3384329</v>
      </c>
      <c r="U3086" s="6">
        <v>6673303</v>
      </c>
      <c r="V3086" s="6">
        <v>7058691</v>
      </c>
      <c r="W3086" s="6">
        <v>29600835</v>
      </c>
      <c r="X3086" s="6">
        <v>29297842</v>
      </c>
      <c r="Y3086" s="6">
        <v>7033701</v>
      </c>
      <c r="Z3086" s="6">
        <v>6798624</v>
      </c>
      <c r="AA3086" s="6">
        <v>7338030</v>
      </c>
      <c r="AB3086" s="6">
        <v>7313309</v>
      </c>
      <c r="AC3086" s="6">
        <v>128720433</v>
      </c>
      <c r="AD3086" s="6">
        <v>128603966</v>
      </c>
      <c r="AF3086">
        <f t="shared" si="960"/>
        <v>9.7713189509687812E-2</v>
      </c>
      <c r="AG3086">
        <f t="shared" si="961"/>
        <v>9.7103943696604009E-2</v>
      </c>
      <c r="AH3086">
        <f t="shared" si="962"/>
        <v>0.22544306604864356</v>
      </c>
      <c r="AI3086">
        <f t="shared" si="963"/>
        <v>0.24092870048244508</v>
      </c>
      <c r="AJ3086">
        <f t="shared" si="964"/>
        <v>0.95852715238286024</v>
      </c>
      <c r="AK3086">
        <f t="shared" si="965"/>
        <v>0.92962351242098484</v>
      </c>
      <c r="AL3086">
        <f t="shared" si="966"/>
        <v>0.20245903878605243</v>
      </c>
      <c r="AM3086">
        <f t="shared" si="967"/>
        <v>0.19943259289722035</v>
      </c>
      <c r="AN3086">
        <f t="shared" si="968"/>
        <v>0.67518710198546761</v>
      </c>
      <c r="AO3086">
        <f t="shared" si="969"/>
        <v>0.68024143211639954</v>
      </c>
      <c r="AP3086">
        <f t="shared" si="970"/>
        <v>1</v>
      </c>
      <c r="AQ3086">
        <f t="shared" si="971"/>
        <v>1</v>
      </c>
      <c r="AR3086">
        <f t="shared" si="972"/>
        <v>1</v>
      </c>
      <c r="AS3086">
        <f t="shared" si="973"/>
        <v>1</v>
      </c>
      <c r="AT3086">
        <f t="shared" si="974"/>
        <v>1</v>
      </c>
      <c r="AU3086">
        <f t="shared" si="975"/>
        <v>1</v>
      </c>
      <c r="AV3086">
        <f t="shared" si="976"/>
        <v>1</v>
      </c>
      <c r="AW3086">
        <f t="shared" si="977"/>
        <v>0</v>
      </c>
      <c r="AX3086">
        <f t="shared" si="978"/>
        <v>0</v>
      </c>
      <c r="AY3086">
        <f t="shared" si="979"/>
        <v>7</v>
      </c>
    </row>
    <row r="3087" spans="1:51" x14ac:dyDescent="0.3">
      <c r="A3087" s="1" t="s">
        <v>3081</v>
      </c>
      <c r="B3087" s="2">
        <v>4995217</v>
      </c>
      <c r="C3087" s="3" t="s">
        <v>5335</v>
      </c>
      <c r="D3087" s="5">
        <v>23.95</v>
      </c>
      <c r="E3087" s="5">
        <v>320.01017630000001</v>
      </c>
      <c r="F3087" s="3" t="s">
        <v>4485</v>
      </c>
      <c r="G3087" s="3" t="s">
        <v>4486</v>
      </c>
      <c r="H3087" s="3" t="s">
        <v>4598</v>
      </c>
      <c r="I3087" s="3" t="s">
        <v>4615</v>
      </c>
      <c r="J3087" s="3" t="s">
        <v>4800</v>
      </c>
      <c r="K3087" s="6">
        <v>1657100</v>
      </c>
      <c r="L3087" s="6">
        <v>1658300</v>
      </c>
      <c r="M3087" s="6">
        <v>130200</v>
      </c>
      <c r="N3087" s="6">
        <v>131600</v>
      </c>
      <c r="O3087" s="6">
        <v>96700</v>
      </c>
      <c r="P3087" s="6">
        <v>98700</v>
      </c>
      <c r="Q3087" s="6">
        <v>14600</v>
      </c>
      <c r="R3087" s="6">
        <v>16100</v>
      </c>
      <c r="S3087" s="6">
        <v>34100</v>
      </c>
      <c r="T3087" s="6">
        <v>47300</v>
      </c>
      <c r="U3087" s="6">
        <v>636500</v>
      </c>
      <c r="V3087" s="6">
        <v>655800</v>
      </c>
      <c r="W3087" s="6">
        <v>1406600</v>
      </c>
      <c r="X3087" s="6">
        <v>1380600</v>
      </c>
      <c r="Y3087" s="6">
        <v>886000</v>
      </c>
      <c r="Z3087" s="6">
        <v>864100</v>
      </c>
      <c r="AA3087" s="6">
        <v>361300</v>
      </c>
      <c r="AB3087" s="6">
        <v>357000</v>
      </c>
      <c r="AC3087" s="6">
        <v>13361594</v>
      </c>
      <c r="AD3087" s="6">
        <v>12570044</v>
      </c>
      <c r="AF3087">
        <f t="shared" si="960"/>
        <v>1.0379638845442912E-2</v>
      </c>
      <c r="AG3087">
        <f t="shared" si="961"/>
        <v>1.1661596407359118E-2</v>
      </c>
      <c r="AH3087">
        <f t="shared" si="962"/>
        <v>0.45250959761126119</v>
      </c>
      <c r="AI3087">
        <f t="shared" si="963"/>
        <v>0.47501086484137334</v>
      </c>
      <c r="AJ3087">
        <f t="shared" si="964"/>
        <v>2.4522557431497369</v>
      </c>
      <c r="AK3087">
        <f t="shared" si="965"/>
        <v>2.4204481792717085</v>
      </c>
      <c r="AL3087">
        <f t="shared" si="966"/>
        <v>5.8354957455796268E-2</v>
      </c>
      <c r="AM3087">
        <f t="shared" si="967"/>
        <v>5.9518784297171799E-2</v>
      </c>
      <c r="AN3087">
        <f t="shared" si="968"/>
        <v>1.1780890089577705</v>
      </c>
      <c r="AO3087">
        <f t="shared" si="969"/>
        <v>1.2011444299579892</v>
      </c>
      <c r="AP3087">
        <f t="shared" si="970"/>
        <v>1</v>
      </c>
      <c r="AQ3087">
        <f t="shared" si="971"/>
        <v>1</v>
      </c>
      <c r="AR3087">
        <f t="shared" si="972"/>
        <v>0</v>
      </c>
      <c r="AS3087">
        <f t="shared" si="973"/>
        <v>1</v>
      </c>
      <c r="AT3087">
        <f t="shared" si="974"/>
        <v>1</v>
      </c>
      <c r="AU3087">
        <f t="shared" si="975"/>
        <v>1</v>
      </c>
      <c r="AV3087">
        <f t="shared" si="976"/>
        <v>0</v>
      </c>
      <c r="AW3087">
        <f t="shared" si="977"/>
        <v>0</v>
      </c>
      <c r="AX3087">
        <f t="shared" si="978"/>
        <v>0</v>
      </c>
      <c r="AY3087">
        <f t="shared" si="979"/>
        <v>5</v>
      </c>
    </row>
    <row r="3088" spans="1:51" x14ac:dyDescent="0.3">
      <c r="A3088" s="1" t="s">
        <v>3082</v>
      </c>
      <c r="B3088" s="2">
        <v>4241013</v>
      </c>
      <c r="C3088" s="3" t="s">
        <v>5337</v>
      </c>
      <c r="D3088" s="5">
        <v>93.49</v>
      </c>
      <c r="E3088" s="5">
        <v>9927.6983320100007</v>
      </c>
      <c r="F3088" s="3" t="s">
        <v>4485</v>
      </c>
      <c r="G3088" s="3" t="s">
        <v>4517</v>
      </c>
      <c r="H3088" s="3" t="s">
        <v>4640</v>
      </c>
      <c r="I3088" s="3" t="s">
        <v>4685</v>
      </c>
      <c r="J3088" s="3" t="s">
        <v>4970</v>
      </c>
      <c r="K3088" s="6">
        <v>6510485</v>
      </c>
      <c r="L3088" s="6">
        <v>6118940</v>
      </c>
      <c r="M3088" s="6">
        <v>585208</v>
      </c>
      <c r="N3088" s="6">
        <v>551710</v>
      </c>
      <c r="O3088" s="6">
        <v>479555</v>
      </c>
      <c r="P3088" s="6">
        <v>440240</v>
      </c>
      <c r="Q3088" s="6">
        <v>132253</v>
      </c>
      <c r="R3088" s="6">
        <v>106475</v>
      </c>
      <c r="S3088" s="6">
        <v>586973</v>
      </c>
      <c r="T3088" s="6">
        <v>491520</v>
      </c>
      <c r="U3088" s="6">
        <v>1132980</v>
      </c>
      <c r="V3088" s="6">
        <v>1247306</v>
      </c>
      <c r="W3088" s="6">
        <v>5443342</v>
      </c>
      <c r="X3088" s="6">
        <v>5238730</v>
      </c>
      <c r="Y3088" s="6">
        <v>2554658</v>
      </c>
      <c r="Z3088" s="6">
        <v>2573702</v>
      </c>
      <c r="AA3088" s="6">
        <v>1649554</v>
      </c>
      <c r="AB3088" s="6">
        <v>1426948</v>
      </c>
      <c r="AC3088" s="6">
        <v>106202198</v>
      </c>
      <c r="AD3088" s="6">
        <v>106196650</v>
      </c>
      <c r="AF3088">
        <f t="shared" si="960"/>
        <v>2.4296287097154652E-2</v>
      </c>
      <c r="AG3088">
        <f t="shared" si="961"/>
        <v>2.0324582484686174E-2</v>
      </c>
      <c r="AH3088">
        <f t="shared" si="962"/>
        <v>0.20814051367707559</v>
      </c>
      <c r="AI3088">
        <f t="shared" si="963"/>
        <v>0.23809320197834208</v>
      </c>
      <c r="AJ3088">
        <f t="shared" si="964"/>
        <v>1.548696193031571</v>
      </c>
      <c r="AK3088">
        <f t="shared" si="965"/>
        <v>1.803641057697968</v>
      </c>
      <c r="AL3088">
        <f t="shared" si="966"/>
        <v>7.3658874876449301E-2</v>
      </c>
      <c r="AM3088">
        <f t="shared" si="967"/>
        <v>7.1947101949030381E-2</v>
      </c>
      <c r="AN3088">
        <f t="shared" si="968"/>
        <v>1.1960455543671515</v>
      </c>
      <c r="AO3088">
        <f t="shared" si="969"/>
        <v>1.1680197299727224</v>
      </c>
      <c r="AP3088">
        <f t="shared" si="970"/>
        <v>1</v>
      </c>
      <c r="AQ3088">
        <f t="shared" si="971"/>
        <v>1</v>
      </c>
      <c r="AR3088">
        <f t="shared" si="972"/>
        <v>1</v>
      </c>
      <c r="AS3088">
        <f t="shared" si="973"/>
        <v>1</v>
      </c>
      <c r="AT3088">
        <f t="shared" si="974"/>
        <v>1</v>
      </c>
      <c r="AU3088">
        <f t="shared" si="975"/>
        <v>0</v>
      </c>
      <c r="AV3088">
        <f t="shared" si="976"/>
        <v>1</v>
      </c>
      <c r="AW3088">
        <f t="shared" si="977"/>
        <v>1</v>
      </c>
      <c r="AX3088">
        <f t="shared" si="978"/>
        <v>0</v>
      </c>
      <c r="AY3088">
        <f t="shared" si="979"/>
        <v>7</v>
      </c>
    </row>
    <row r="3089" spans="1:51" x14ac:dyDescent="0.3">
      <c r="A3089" s="1" t="s">
        <v>3083</v>
      </c>
      <c r="B3089" s="2">
        <v>1974230</v>
      </c>
      <c r="C3089" s="3" t="s">
        <v>5336</v>
      </c>
      <c r="D3089" s="5">
        <v>15.67</v>
      </c>
      <c r="E3089" s="5">
        <v>95.588112570000007</v>
      </c>
      <c r="F3089" s="3" t="s">
        <v>4480</v>
      </c>
      <c r="G3089" s="3" t="s">
        <v>4481</v>
      </c>
      <c r="H3089" s="3" t="s">
        <v>4481</v>
      </c>
      <c r="I3089" s="3" t="s">
        <v>4482</v>
      </c>
      <c r="J3089" s="3" t="s">
        <v>4484</v>
      </c>
      <c r="K3089" s="6">
        <v>45360</v>
      </c>
      <c r="L3089" s="6">
        <v>43313</v>
      </c>
      <c r="M3089" s="6" t="s">
        <v>4474</v>
      </c>
      <c r="N3089" s="6" t="s">
        <v>4474</v>
      </c>
      <c r="O3089" s="6">
        <v>39965</v>
      </c>
      <c r="P3089" s="6">
        <v>46665</v>
      </c>
      <c r="Q3089" s="6">
        <v>2147</v>
      </c>
      <c r="R3089" s="6">
        <v>8957</v>
      </c>
      <c r="S3089" s="6">
        <v>22293</v>
      </c>
      <c r="T3089" s="6">
        <v>15551</v>
      </c>
      <c r="U3089" s="6">
        <v>30057</v>
      </c>
      <c r="V3089" s="6">
        <v>30008</v>
      </c>
      <c r="W3089" s="6">
        <v>1483126</v>
      </c>
      <c r="X3089" s="6">
        <v>1446211</v>
      </c>
      <c r="Y3089" s="6" t="s">
        <v>4474</v>
      </c>
      <c r="Z3089" s="6" t="s">
        <v>4474</v>
      </c>
      <c r="AA3089" s="6" t="s">
        <v>4474</v>
      </c>
      <c r="AB3089" s="6" t="s">
        <v>4474</v>
      </c>
      <c r="AC3089" s="6">
        <v>6100071</v>
      </c>
      <c r="AD3089" s="6">
        <v>6100071</v>
      </c>
      <c r="AF3089">
        <f t="shared" si="960"/>
        <v>1.4476180715596652E-3</v>
      </c>
      <c r="AG3089">
        <f t="shared" si="961"/>
        <v>6.1934254406860413E-3</v>
      </c>
      <c r="AH3089">
        <f t="shared" si="962"/>
        <v>2.0265978750288242E-2</v>
      </c>
      <c r="AI3089">
        <f t="shared" si="963"/>
        <v>2.0749392723468429E-2</v>
      </c>
      <c r="AJ3089" t="e">
        <f t="shared" si="964"/>
        <v>#VALUE!</v>
      </c>
      <c r="AK3089" t="e">
        <f t="shared" si="965"/>
        <v>#VALUE!</v>
      </c>
      <c r="AL3089">
        <f t="shared" si="966"/>
        <v>0.8810626102292769</v>
      </c>
      <c r="AM3089">
        <f t="shared" si="967"/>
        <v>1.077390159998153</v>
      </c>
      <c r="AN3089">
        <f t="shared" si="968"/>
        <v>3.0584050175103128E-2</v>
      </c>
      <c r="AO3089">
        <f t="shared" si="969"/>
        <v>2.9949295089029195E-2</v>
      </c>
      <c r="AP3089">
        <f t="shared" si="970"/>
        <v>1</v>
      </c>
      <c r="AQ3089">
        <f t="shared" si="971"/>
        <v>1</v>
      </c>
      <c r="AR3089">
        <f t="shared" si="972"/>
        <v>0</v>
      </c>
      <c r="AS3089">
        <f t="shared" si="973"/>
        <v>1</v>
      </c>
      <c r="AT3089">
        <f t="shared" si="974"/>
        <v>1</v>
      </c>
      <c r="AU3089">
        <f t="shared" si="975"/>
        <v>0</v>
      </c>
      <c r="AV3089">
        <f t="shared" si="976"/>
        <v>0</v>
      </c>
      <c r="AW3089">
        <f t="shared" si="977"/>
        <v>1</v>
      </c>
      <c r="AX3089">
        <f t="shared" si="978"/>
        <v>0</v>
      </c>
      <c r="AY3089">
        <f t="shared" si="979"/>
        <v>5</v>
      </c>
    </row>
    <row r="3090" spans="1:51" x14ac:dyDescent="0.3">
      <c r="A3090" s="1" t="s">
        <v>3084</v>
      </c>
      <c r="B3090" s="2">
        <v>1027856</v>
      </c>
      <c r="C3090" s="3" t="s">
        <v>5335</v>
      </c>
      <c r="D3090" s="5">
        <v>72.73</v>
      </c>
      <c r="E3090" s="5">
        <v>1754.21181684</v>
      </c>
      <c r="F3090" s="3" t="s">
        <v>4480</v>
      </c>
      <c r="G3090" s="3" t="s">
        <v>4481</v>
      </c>
      <c r="H3090" s="3" t="s">
        <v>4481</v>
      </c>
      <c r="I3090" s="3" t="s">
        <v>4482</v>
      </c>
      <c r="J3090" s="3" t="s">
        <v>4483</v>
      </c>
      <c r="K3090" s="6">
        <v>752305</v>
      </c>
      <c r="L3090" s="6">
        <v>745358</v>
      </c>
      <c r="M3090" s="6" t="s">
        <v>4474</v>
      </c>
      <c r="N3090" s="6" t="s">
        <v>4474</v>
      </c>
      <c r="O3090" s="6">
        <v>220024</v>
      </c>
      <c r="P3090" s="6">
        <v>217420</v>
      </c>
      <c r="Q3090" s="6">
        <v>169650</v>
      </c>
      <c r="R3090" s="6">
        <v>171891</v>
      </c>
      <c r="S3090" s="6">
        <v>453537</v>
      </c>
      <c r="T3090" s="6">
        <v>432981</v>
      </c>
      <c r="U3090" s="6">
        <v>19693</v>
      </c>
      <c r="V3090" s="6">
        <v>33329</v>
      </c>
      <c r="W3090" s="6">
        <v>7549336</v>
      </c>
      <c r="X3090" s="6">
        <v>7530280</v>
      </c>
      <c r="Y3090" s="6" t="s">
        <v>4474</v>
      </c>
      <c r="Z3090" s="6" t="s">
        <v>4474</v>
      </c>
      <c r="AA3090" s="6" t="s">
        <v>4474</v>
      </c>
      <c r="AB3090" s="6" t="s">
        <v>4474</v>
      </c>
      <c r="AC3090" s="6">
        <v>24847353</v>
      </c>
      <c r="AD3090" s="6">
        <v>25085230</v>
      </c>
      <c r="AF3090">
        <f t="shared" si="960"/>
        <v>2.2472175036321075E-2</v>
      </c>
      <c r="AG3090">
        <f t="shared" si="961"/>
        <v>2.2826641240431964E-2</v>
      </c>
      <c r="AH3090">
        <f t="shared" si="962"/>
        <v>2.6085737871516116E-3</v>
      </c>
      <c r="AI3090">
        <f t="shared" si="963"/>
        <v>4.4259974396702378E-3</v>
      </c>
      <c r="AJ3090" t="e">
        <f t="shared" si="964"/>
        <v>#VALUE!</v>
      </c>
      <c r="AK3090" t="e">
        <f t="shared" si="965"/>
        <v>#VALUE!</v>
      </c>
      <c r="AL3090">
        <f t="shared" si="966"/>
        <v>0.29246648633200628</v>
      </c>
      <c r="AM3090">
        <f t="shared" si="967"/>
        <v>0.29169875415572116</v>
      </c>
      <c r="AN3090">
        <f t="shared" si="968"/>
        <v>9.965181043736826E-2</v>
      </c>
      <c r="AO3090">
        <f t="shared" si="969"/>
        <v>9.898144557705689E-2</v>
      </c>
      <c r="AP3090">
        <f t="shared" si="970"/>
        <v>1</v>
      </c>
      <c r="AQ3090">
        <f t="shared" si="971"/>
        <v>1</v>
      </c>
      <c r="AR3090">
        <f t="shared" si="972"/>
        <v>0</v>
      </c>
      <c r="AS3090">
        <f t="shared" si="973"/>
        <v>1</v>
      </c>
      <c r="AT3090">
        <f t="shared" si="974"/>
        <v>1</v>
      </c>
      <c r="AU3090">
        <f t="shared" si="975"/>
        <v>0</v>
      </c>
      <c r="AV3090">
        <f t="shared" si="976"/>
        <v>1</v>
      </c>
      <c r="AW3090">
        <f t="shared" si="977"/>
        <v>1</v>
      </c>
      <c r="AX3090">
        <f t="shared" si="978"/>
        <v>1</v>
      </c>
      <c r="AY3090">
        <f t="shared" si="979"/>
        <v>7</v>
      </c>
    </row>
    <row r="3091" spans="1:51" x14ac:dyDescent="0.3">
      <c r="A3091" s="1" t="s">
        <v>3085</v>
      </c>
      <c r="B3091" s="2">
        <v>27468621</v>
      </c>
      <c r="C3091" s="3" t="s">
        <v>5335</v>
      </c>
      <c r="D3091" s="5">
        <v>11.2</v>
      </c>
      <c r="E3091" s="5">
        <v>1717.848328</v>
      </c>
      <c r="F3091" s="3" t="s">
        <v>4480</v>
      </c>
      <c r="G3091" s="3" t="s">
        <v>4491</v>
      </c>
      <c r="H3091" s="3" t="s">
        <v>4492</v>
      </c>
      <c r="I3091" s="3" t="s">
        <v>4493</v>
      </c>
      <c r="J3091" s="3" t="s">
        <v>4494</v>
      </c>
      <c r="K3091" s="6">
        <v>328717</v>
      </c>
      <c r="L3091" s="6">
        <v>314181</v>
      </c>
      <c r="M3091" s="6">
        <v>139080.75</v>
      </c>
      <c r="N3091" s="6">
        <v>155456</v>
      </c>
      <c r="O3091" s="6">
        <v>115381</v>
      </c>
      <c r="P3091" s="6">
        <v>130458</v>
      </c>
      <c r="Q3091" s="6">
        <v>69815</v>
      </c>
      <c r="R3091" s="6">
        <v>85617</v>
      </c>
      <c r="S3091" s="6" t="s">
        <v>4474</v>
      </c>
      <c r="T3091" s="6">
        <v>136391</v>
      </c>
      <c r="U3091" s="6">
        <v>149300</v>
      </c>
      <c r="V3091" s="6">
        <v>148802</v>
      </c>
      <c r="W3091" s="6">
        <v>1324400</v>
      </c>
      <c r="X3091" s="6">
        <v>1182032</v>
      </c>
      <c r="Y3091" s="6">
        <v>430900</v>
      </c>
      <c r="Z3091" s="6">
        <v>333818</v>
      </c>
      <c r="AA3091" s="6">
        <v>461300</v>
      </c>
      <c r="AB3091" s="6">
        <v>378146</v>
      </c>
      <c r="AC3091" s="6">
        <v>153379315</v>
      </c>
      <c r="AD3091" s="6">
        <v>151808439</v>
      </c>
      <c r="AF3091">
        <f t="shared" si="960"/>
        <v>5.2714436726064635E-2</v>
      </c>
      <c r="AG3091">
        <f t="shared" si="961"/>
        <v>7.2432049216941671E-2</v>
      </c>
      <c r="AH3091">
        <f t="shared" si="962"/>
        <v>0.1127302929628511</v>
      </c>
      <c r="AI3091">
        <f t="shared" si="963"/>
        <v>0.125886608822773</v>
      </c>
      <c r="AJ3091">
        <f t="shared" si="964"/>
        <v>0.93409928463039238</v>
      </c>
      <c r="AK3091">
        <f t="shared" si="965"/>
        <v>0.88277543594273111</v>
      </c>
      <c r="AL3091">
        <f t="shared" si="966"/>
        <v>0.35100405515990957</v>
      </c>
      <c r="AM3091">
        <f t="shared" si="967"/>
        <v>0.41523198411106971</v>
      </c>
      <c r="AN3091">
        <f t="shared" si="968"/>
        <v>0.24820069465418301</v>
      </c>
      <c r="AO3091">
        <f t="shared" si="969"/>
        <v>0.26579737265996184</v>
      </c>
      <c r="AP3091">
        <f t="shared" si="970"/>
        <v>1</v>
      </c>
      <c r="AQ3091">
        <f t="shared" si="971"/>
        <v>0</v>
      </c>
      <c r="AR3091">
        <f t="shared" si="972"/>
        <v>0</v>
      </c>
      <c r="AS3091">
        <f t="shared" si="973"/>
        <v>0</v>
      </c>
      <c r="AT3091">
        <f t="shared" si="974"/>
        <v>1</v>
      </c>
      <c r="AU3091">
        <f t="shared" si="975"/>
        <v>1</v>
      </c>
      <c r="AV3091">
        <f t="shared" si="976"/>
        <v>0</v>
      </c>
      <c r="AW3091">
        <f t="shared" si="977"/>
        <v>0</v>
      </c>
      <c r="AX3091">
        <f t="shared" si="978"/>
        <v>0</v>
      </c>
      <c r="AY3091">
        <f t="shared" si="979"/>
        <v>3</v>
      </c>
    </row>
    <row r="3092" spans="1:51" x14ac:dyDescent="0.3">
      <c r="A3092" s="1" t="s">
        <v>3086</v>
      </c>
      <c r="B3092" s="2">
        <v>28243261</v>
      </c>
      <c r="C3092" s="3" t="s">
        <v>5338</v>
      </c>
      <c r="D3092" s="5">
        <v>11.64</v>
      </c>
      <c r="E3092" s="5">
        <v>119.79217536</v>
      </c>
      <c r="F3092" s="3" t="s">
        <v>4480</v>
      </c>
      <c r="G3092" s="3" t="s">
        <v>4491</v>
      </c>
      <c r="H3092" s="3" t="s">
        <v>4492</v>
      </c>
      <c r="I3092" s="3" t="s">
        <v>4493</v>
      </c>
      <c r="J3092" s="3" t="s">
        <v>4494</v>
      </c>
      <c r="K3092" s="6" t="s">
        <v>4474</v>
      </c>
      <c r="L3092" s="6" t="s">
        <v>4474</v>
      </c>
      <c r="M3092" s="6" t="s">
        <v>4474</v>
      </c>
      <c r="N3092" s="6" t="s">
        <v>4474</v>
      </c>
      <c r="O3092" s="6">
        <v>-998.33799999999997</v>
      </c>
      <c r="P3092" s="6">
        <v>-1044.52</v>
      </c>
      <c r="Q3092" s="6">
        <v>7408.3149999999996</v>
      </c>
      <c r="R3092" s="6">
        <v>8360.5339999999997</v>
      </c>
      <c r="S3092" s="6">
        <v>-1148.5730000000001</v>
      </c>
      <c r="T3092" s="6">
        <v>-795.779</v>
      </c>
      <c r="U3092" s="6" t="s">
        <v>4474</v>
      </c>
      <c r="V3092" s="6" t="s">
        <v>4474</v>
      </c>
      <c r="W3092" s="6">
        <v>53389.504999999997</v>
      </c>
      <c r="X3092" s="6">
        <v>52522.436000000002</v>
      </c>
      <c r="Y3092" s="6">
        <v>53389.504999999997</v>
      </c>
      <c r="Z3092" s="6">
        <v>52522.436000000002</v>
      </c>
      <c r="AA3092" s="6">
        <v>10084</v>
      </c>
      <c r="AB3092" s="6">
        <v>10061</v>
      </c>
      <c r="AC3092" s="6">
        <v>10291424</v>
      </c>
      <c r="AD3092" s="6">
        <v>10291424</v>
      </c>
      <c r="AF3092">
        <f t="shared" si="960"/>
        <v>0.13875976186705608</v>
      </c>
      <c r="AG3092">
        <f t="shared" si="961"/>
        <v>0.15918024061184061</v>
      </c>
      <c r="AH3092" t="e">
        <f t="shared" si="962"/>
        <v>#VALUE!</v>
      </c>
      <c r="AI3092" t="e">
        <f t="shared" si="963"/>
        <v>#VALUE!</v>
      </c>
      <c r="AJ3092">
        <f t="shared" si="964"/>
        <v>5.2944768940896463</v>
      </c>
      <c r="AK3092">
        <f t="shared" si="965"/>
        <v>5.2203991650929336</v>
      </c>
      <c r="AL3092" t="e">
        <f t="shared" si="966"/>
        <v>#VALUE!</v>
      </c>
      <c r="AM3092" t="e">
        <f t="shared" si="967"/>
        <v>#VALUE!</v>
      </c>
      <c r="AN3092" t="e">
        <f t="shared" si="968"/>
        <v>#VALUE!</v>
      </c>
      <c r="AO3092" t="e">
        <f t="shared" si="969"/>
        <v>#VALUE!</v>
      </c>
      <c r="AP3092">
        <f t="shared" si="970"/>
        <v>1</v>
      </c>
      <c r="AQ3092">
        <f t="shared" si="971"/>
        <v>0</v>
      </c>
      <c r="AR3092">
        <f t="shared" si="972"/>
        <v>0</v>
      </c>
      <c r="AS3092">
        <f t="shared" si="973"/>
        <v>0</v>
      </c>
      <c r="AT3092">
        <f t="shared" si="974"/>
        <v>0</v>
      </c>
      <c r="AU3092">
        <f t="shared" si="975"/>
        <v>1</v>
      </c>
      <c r="AV3092">
        <f t="shared" si="976"/>
        <v>0</v>
      </c>
      <c r="AW3092">
        <f t="shared" si="977"/>
        <v>0</v>
      </c>
      <c r="AX3092">
        <f t="shared" si="978"/>
        <v>0</v>
      </c>
      <c r="AY3092">
        <f t="shared" si="979"/>
        <v>2</v>
      </c>
    </row>
    <row r="3093" spans="1:51" x14ac:dyDescent="0.3">
      <c r="A3093" s="1" t="s">
        <v>3087</v>
      </c>
      <c r="B3093" s="2">
        <v>4987464</v>
      </c>
      <c r="C3093" s="3" t="s">
        <v>5335</v>
      </c>
      <c r="D3093" s="7">
        <v>83.45</v>
      </c>
      <c r="E3093" s="5">
        <v>2803.8902083500002</v>
      </c>
      <c r="F3093" s="3" t="s">
        <v>4475</v>
      </c>
      <c r="G3093" s="3" t="s">
        <v>4564</v>
      </c>
      <c r="H3093" s="3" t="s">
        <v>4565</v>
      </c>
      <c r="I3093" s="3" t="s">
        <v>4566</v>
      </c>
      <c r="J3093" s="3" t="s">
        <v>4567</v>
      </c>
      <c r="K3093" s="6">
        <v>3650747</v>
      </c>
      <c r="L3093" s="6">
        <v>3597376</v>
      </c>
      <c r="M3093" s="6">
        <v>436333</v>
      </c>
      <c r="N3093" s="6">
        <v>427289</v>
      </c>
      <c r="O3093" s="6">
        <v>275764</v>
      </c>
      <c r="P3093" s="6">
        <v>272422</v>
      </c>
      <c r="Q3093" s="6">
        <v>154660</v>
      </c>
      <c r="R3093" s="6">
        <v>153344</v>
      </c>
      <c r="S3093" s="6">
        <v>339032</v>
      </c>
      <c r="T3093" s="6">
        <v>402979</v>
      </c>
      <c r="U3093" s="6">
        <v>1377727</v>
      </c>
      <c r="V3093" s="6">
        <v>1310848</v>
      </c>
      <c r="W3093" s="6">
        <v>3122953</v>
      </c>
      <c r="X3093" s="6">
        <v>3003870</v>
      </c>
      <c r="Y3093" s="6">
        <v>912959</v>
      </c>
      <c r="Z3093" s="6">
        <v>853894</v>
      </c>
      <c r="AA3093" s="6">
        <v>379189</v>
      </c>
      <c r="AB3093" s="6">
        <v>373667</v>
      </c>
      <c r="AC3093" s="6">
        <v>22420560</v>
      </c>
      <c r="AD3093" s="6">
        <v>22401561</v>
      </c>
      <c r="AF3093">
        <f t="shared" si="960"/>
        <v>4.9523639965122754E-2</v>
      </c>
      <c r="AG3093">
        <f t="shared" si="961"/>
        <v>5.1048813696997541E-2</v>
      </c>
      <c r="AH3093">
        <f t="shared" si="962"/>
        <v>0.44116161850658653</v>
      </c>
      <c r="AI3093">
        <f t="shared" si="963"/>
        <v>0.43638639488393305</v>
      </c>
      <c r="AJ3093">
        <f t="shared" si="964"/>
        <v>2.4076621420980038</v>
      </c>
      <c r="AK3093">
        <f t="shared" si="965"/>
        <v>2.2851736974364876</v>
      </c>
      <c r="AL3093">
        <f t="shared" si="966"/>
        <v>7.5536321744563512E-2</v>
      </c>
      <c r="AM3093">
        <f t="shared" si="967"/>
        <v>7.5727975057375149E-2</v>
      </c>
      <c r="AN3093">
        <f t="shared" si="968"/>
        <v>1.1690047848942973</v>
      </c>
      <c r="AO3093">
        <f t="shared" si="969"/>
        <v>1.1975804545469677</v>
      </c>
      <c r="AP3093">
        <f t="shared" si="970"/>
        <v>1</v>
      </c>
      <c r="AQ3093">
        <f t="shared" si="971"/>
        <v>1</v>
      </c>
      <c r="AR3093">
        <f t="shared" si="972"/>
        <v>0</v>
      </c>
      <c r="AS3093">
        <f t="shared" si="973"/>
        <v>1</v>
      </c>
      <c r="AT3093">
        <f t="shared" si="974"/>
        <v>0</v>
      </c>
      <c r="AU3093">
        <f t="shared" si="975"/>
        <v>1</v>
      </c>
      <c r="AV3093">
        <f t="shared" si="976"/>
        <v>0</v>
      </c>
      <c r="AW3093">
        <f t="shared" si="977"/>
        <v>0</v>
      </c>
      <c r="AX3093">
        <f t="shared" si="978"/>
        <v>0</v>
      </c>
      <c r="AY3093">
        <f t="shared" si="979"/>
        <v>4</v>
      </c>
    </row>
    <row r="3094" spans="1:51" x14ac:dyDescent="0.3">
      <c r="A3094" s="1" t="s">
        <v>3088</v>
      </c>
      <c r="B3094" s="2">
        <v>4425850</v>
      </c>
      <c r="C3094" s="3" t="s">
        <v>5335</v>
      </c>
      <c r="D3094" s="5">
        <v>30.84</v>
      </c>
      <c r="E3094" s="5">
        <v>2721.9844749600002</v>
      </c>
      <c r="F3094" s="3" t="s">
        <v>4470</v>
      </c>
      <c r="G3094" s="3" t="s">
        <v>4512</v>
      </c>
      <c r="H3094" s="3" t="s">
        <v>4522</v>
      </c>
      <c r="I3094" s="3" t="s">
        <v>4554</v>
      </c>
      <c r="J3094" s="3" t="s">
        <v>4555</v>
      </c>
      <c r="K3094" s="6">
        <v>6554872</v>
      </c>
      <c r="L3094" s="6">
        <v>6533269</v>
      </c>
      <c r="M3094" s="6">
        <v>333139</v>
      </c>
      <c r="N3094" s="6">
        <v>347879</v>
      </c>
      <c r="O3094" s="6">
        <v>242179</v>
      </c>
      <c r="P3094" s="6">
        <v>258006</v>
      </c>
      <c r="Q3094" s="6">
        <v>154869</v>
      </c>
      <c r="R3094" s="6">
        <v>168028</v>
      </c>
      <c r="S3094" s="6">
        <v>-762777</v>
      </c>
      <c r="T3094" s="6">
        <v>-820982</v>
      </c>
      <c r="U3094" s="6">
        <v>330240</v>
      </c>
      <c r="V3094" s="6">
        <v>340511</v>
      </c>
      <c r="W3094" s="6">
        <v>2845602</v>
      </c>
      <c r="X3094" s="6">
        <v>2874758</v>
      </c>
      <c r="Y3094" s="6">
        <v>1842017</v>
      </c>
      <c r="Z3094" s="6">
        <v>1762110</v>
      </c>
      <c r="AA3094" s="6">
        <v>1344436</v>
      </c>
      <c r="AB3094" s="6">
        <v>1357520</v>
      </c>
      <c r="AC3094" s="6">
        <v>88317000</v>
      </c>
      <c r="AD3094" s="6">
        <v>88146000</v>
      </c>
      <c r="AF3094">
        <f t="shared" si="960"/>
        <v>5.4423984801809953E-2</v>
      </c>
      <c r="AG3094">
        <f t="shared" si="961"/>
        <v>5.8449441657349943E-2</v>
      </c>
      <c r="AH3094">
        <f t="shared" si="962"/>
        <v>0.11605277196178523</v>
      </c>
      <c r="AI3094">
        <f t="shared" si="963"/>
        <v>0.11844857897603903</v>
      </c>
      <c r="AJ3094">
        <f t="shared" si="964"/>
        <v>1.3701038948674389</v>
      </c>
      <c r="AK3094">
        <f t="shared" si="965"/>
        <v>1.2980361246979786</v>
      </c>
      <c r="AL3094">
        <f t="shared" si="966"/>
        <v>3.6946411768223698E-2</v>
      </c>
      <c r="AM3094">
        <f t="shared" si="967"/>
        <v>3.9491103152189205E-2</v>
      </c>
      <c r="AN3094">
        <f t="shared" si="968"/>
        <v>2.3035097670018505</v>
      </c>
      <c r="AO3094">
        <f t="shared" si="969"/>
        <v>2.2726326876905811</v>
      </c>
      <c r="AP3094">
        <f t="shared" si="970"/>
        <v>1</v>
      </c>
      <c r="AQ3094">
        <f t="shared" si="971"/>
        <v>0</v>
      </c>
      <c r="AR3094">
        <f t="shared" si="972"/>
        <v>0</v>
      </c>
      <c r="AS3094">
        <f t="shared" si="973"/>
        <v>0</v>
      </c>
      <c r="AT3094">
        <f t="shared" si="974"/>
        <v>1</v>
      </c>
      <c r="AU3094">
        <f t="shared" si="975"/>
        <v>1</v>
      </c>
      <c r="AV3094">
        <f t="shared" si="976"/>
        <v>0</v>
      </c>
      <c r="AW3094">
        <f t="shared" si="977"/>
        <v>1</v>
      </c>
      <c r="AX3094">
        <f t="shared" si="978"/>
        <v>0</v>
      </c>
      <c r="AY3094">
        <f t="shared" si="979"/>
        <v>4</v>
      </c>
    </row>
    <row r="3095" spans="1:51" x14ac:dyDescent="0.3">
      <c r="A3095" s="1" t="s">
        <v>3089</v>
      </c>
      <c r="B3095" s="2">
        <v>4010869</v>
      </c>
      <c r="C3095" s="3" t="s">
        <v>5335</v>
      </c>
      <c r="D3095" s="7">
        <v>8.68</v>
      </c>
      <c r="E3095" s="5">
        <v>3384.8220120400001</v>
      </c>
      <c r="F3095" s="3" t="s">
        <v>4654</v>
      </c>
      <c r="G3095" s="3" t="s">
        <v>4654</v>
      </c>
      <c r="H3095" s="3" t="s">
        <v>4747</v>
      </c>
      <c r="I3095" s="3" t="s">
        <v>5095</v>
      </c>
      <c r="J3095" s="3" t="s">
        <v>5096</v>
      </c>
      <c r="K3095" s="6">
        <v>5800093</v>
      </c>
      <c r="L3095" s="6">
        <v>5454323</v>
      </c>
      <c r="M3095" s="6">
        <v>1382363</v>
      </c>
      <c r="N3095" s="6">
        <v>1383869</v>
      </c>
      <c r="O3095" s="6">
        <v>300302</v>
      </c>
      <c r="P3095" s="6">
        <v>364853</v>
      </c>
      <c r="Q3095" s="6">
        <v>-853069</v>
      </c>
      <c r="R3095" s="6">
        <v>124987</v>
      </c>
      <c r="S3095" s="6">
        <v>1312334</v>
      </c>
      <c r="T3095" s="6">
        <v>1172121</v>
      </c>
      <c r="U3095" s="6">
        <v>1219461</v>
      </c>
      <c r="V3095" s="6">
        <v>1219156</v>
      </c>
      <c r="W3095" s="6">
        <v>5963677</v>
      </c>
      <c r="X3095" s="6">
        <v>7022331</v>
      </c>
      <c r="Y3095" s="6">
        <v>1302250</v>
      </c>
      <c r="Z3095" s="6">
        <v>1279375</v>
      </c>
      <c r="AA3095" s="6">
        <v>858402</v>
      </c>
      <c r="AB3095" s="6">
        <v>851197</v>
      </c>
      <c r="AC3095" s="6">
        <v>389938852</v>
      </c>
      <c r="AD3095" s="6">
        <v>393955237</v>
      </c>
      <c r="AF3095">
        <f t="shared" si="960"/>
        <v>-0.14304413200111274</v>
      </c>
      <c r="AG3095">
        <f t="shared" si="961"/>
        <v>1.7798505937700743E-2</v>
      </c>
      <c r="AH3095">
        <f t="shared" si="962"/>
        <v>0.20448139629292464</v>
      </c>
      <c r="AI3095">
        <f t="shared" si="963"/>
        <v>0.17361129801486144</v>
      </c>
      <c r="AJ3095">
        <f t="shared" si="964"/>
        <v>1.5170631009713398</v>
      </c>
      <c r="AK3095">
        <f t="shared" si="965"/>
        <v>1.5030304383121651</v>
      </c>
      <c r="AL3095">
        <f t="shared" si="966"/>
        <v>5.1775376705166624E-2</v>
      </c>
      <c r="AM3095">
        <f t="shared" si="967"/>
        <v>6.6892444763538936E-2</v>
      </c>
      <c r="AN3095">
        <f t="shared" si="968"/>
        <v>0.97256994300663835</v>
      </c>
      <c r="AO3095">
        <f t="shared" si="969"/>
        <v>0.77671118037586095</v>
      </c>
      <c r="AP3095">
        <f t="shared" si="970"/>
        <v>0</v>
      </c>
      <c r="AQ3095">
        <f t="shared" si="971"/>
        <v>1</v>
      </c>
      <c r="AR3095">
        <f t="shared" si="972"/>
        <v>0</v>
      </c>
      <c r="AS3095">
        <f t="shared" si="973"/>
        <v>1</v>
      </c>
      <c r="AT3095">
        <f t="shared" si="974"/>
        <v>0</v>
      </c>
      <c r="AU3095">
        <f t="shared" si="975"/>
        <v>1</v>
      </c>
      <c r="AV3095">
        <f t="shared" si="976"/>
        <v>0</v>
      </c>
      <c r="AW3095">
        <f t="shared" si="977"/>
        <v>1</v>
      </c>
      <c r="AX3095">
        <f t="shared" si="978"/>
        <v>1</v>
      </c>
      <c r="AY3095">
        <f t="shared" si="979"/>
        <v>5</v>
      </c>
    </row>
    <row r="3096" spans="1:51" x14ac:dyDescent="0.3">
      <c r="A3096" s="1" t="s">
        <v>3090</v>
      </c>
      <c r="B3096" s="2">
        <v>4070114</v>
      </c>
      <c r="C3096" s="3" t="s">
        <v>5335</v>
      </c>
      <c r="D3096" s="5">
        <v>140.53</v>
      </c>
      <c r="E3096" s="5">
        <v>50599.663789220001</v>
      </c>
      <c r="F3096" s="3" t="s">
        <v>4485</v>
      </c>
      <c r="G3096" s="3" t="s">
        <v>4517</v>
      </c>
      <c r="H3096" s="3" t="s">
        <v>4640</v>
      </c>
      <c r="I3096" s="3" t="s">
        <v>4641</v>
      </c>
      <c r="J3096" s="3" t="s">
        <v>4789</v>
      </c>
      <c r="K3096" s="6">
        <v>5369800</v>
      </c>
      <c r="L3096" s="6">
        <v>5310800</v>
      </c>
      <c r="M3096" s="6">
        <v>2387500</v>
      </c>
      <c r="N3096" s="6">
        <v>2358800</v>
      </c>
      <c r="O3096" s="6">
        <v>2216400</v>
      </c>
      <c r="P3096" s="6">
        <v>2184500</v>
      </c>
      <c r="Q3096" s="6">
        <v>1719300</v>
      </c>
      <c r="R3096" s="6">
        <v>1698600</v>
      </c>
      <c r="S3096" s="6">
        <v>1734500</v>
      </c>
      <c r="T3096" s="6">
        <v>1750800</v>
      </c>
      <c r="U3096" s="6">
        <v>798900</v>
      </c>
      <c r="V3096" s="6">
        <v>798700</v>
      </c>
      <c r="W3096" s="6">
        <v>10554700</v>
      </c>
      <c r="X3096" s="6">
        <v>10489100</v>
      </c>
      <c r="Y3096" s="6">
        <v>7429600</v>
      </c>
      <c r="Z3096" s="6">
        <v>7361400</v>
      </c>
      <c r="AA3096" s="6">
        <v>5329200</v>
      </c>
      <c r="AB3096" s="6">
        <v>5343900</v>
      </c>
      <c r="AC3096" s="6">
        <v>360063074</v>
      </c>
      <c r="AD3096" s="6">
        <v>359898021</v>
      </c>
      <c r="AF3096">
        <f t="shared" si="960"/>
        <v>0.16289425563966764</v>
      </c>
      <c r="AG3096">
        <f t="shared" si="961"/>
        <v>0.16193953723389043</v>
      </c>
      <c r="AH3096">
        <f t="shared" si="962"/>
        <v>7.5691398144902278E-2</v>
      </c>
      <c r="AI3096">
        <f t="shared" si="963"/>
        <v>7.6145713168908682E-2</v>
      </c>
      <c r="AJ3096">
        <f t="shared" si="964"/>
        <v>1.3941304510996022</v>
      </c>
      <c r="AK3096">
        <f t="shared" si="965"/>
        <v>1.3775332622242182</v>
      </c>
      <c r="AL3096">
        <f t="shared" si="966"/>
        <v>0.41275280271146036</v>
      </c>
      <c r="AM3096">
        <f t="shared" si="967"/>
        <v>0.41133162612035851</v>
      </c>
      <c r="AN3096">
        <f t="shared" si="968"/>
        <v>0.50875913100324976</v>
      </c>
      <c r="AO3096">
        <f t="shared" si="969"/>
        <v>0.50631608050261701</v>
      </c>
      <c r="AP3096">
        <f t="shared" si="970"/>
        <v>1</v>
      </c>
      <c r="AQ3096">
        <f t="shared" si="971"/>
        <v>1</v>
      </c>
      <c r="AR3096">
        <f t="shared" si="972"/>
        <v>1</v>
      </c>
      <c r="AS3096">
        <f t="shared" si="973"/>
        <v>1</v>
      </c>
      <c r="AT3096">
        <f t="shared" si="974"/>
        <v>1</v>
      </c>
      <c r="AU3096">
        <f t="shared" si="975"/>
        <v>1</v>
      </c>
      <c r="AV3096">
        <f t="shared" si="976"/>
        <v>1</v>
      </c>
      <c r="AW3096">
        <f t="shared" si="977"/>
        <v>1</v>
      </c>
      <c r="AX3096">
        <f t="shared" si="978"/>
        <v>0</v>
      </c>
      <c r="AY3096">
        <f t="shared" si="979"/>
        <v>8</v>
      </c>
    </row>
    <row r="3097" spans="1:51" x14ac:dyDescent="0.3">
      <c r="A3097" s="1" t="s">
        <v>3091</v>
      </c>
      <c r="B3097" s="2">
        <v>4432560</v>
      </c>
      <c r="C3097" s="3" t="s">
        <v>5337</v>
      </c>
      <c r="D3097" s="5">
        <v>200.78</v>
      </c>
      <c r="E3097" s="5">
        <v>11220.8422789</v>
      </c>
      <c r="F3097" s="3" t="s">
        <v>4485</v>
      </c>
      <c r="G3097" s="3" t="s">
        <v>4517</v>
      </c>
      <c r="H3097" s="3" t="s">
        <v>4640</v>
      </c>
      <c r="I3097" s="3" t="s">
        <v>4641</v>
      </c>
      <c r="J3097" s="3" t="s">
        <v>4715</v>
      </c>
      <c r="K3097" s="6">
        <v>1823922</v>
      </c>
      <c r="L3097" s="6">
        <v>1778291</v>
      </c>
      <c r="M3097" s="6">
        <v>667798</v>
      </c>
      <c r="N3097" s="6">
        <v>650698</v>
      </c>
      <c r="O3097" s="6">
        <v>592551</v>
      </c>
      <c r="P3097" s="6">
        <v>584578</v>
      </c>
      <c r="Q3097" s="6">
        <v>470192</v>
      </c>
      <c r="R3097" s="6">
        <v>472133</v>
      </c>
      <c r="S3097" s="6">
        <v>507981</v>
      </c>
      <c r="T3097" s="6">
        <v>513778</v>
      </c>
      <c r="U3097" s="6" t="s">
        <v>4474</v>
      </c>
      <c r="V3097" s="6" t="s">
        <v>4474</v>
      </c>
      <c r="W3097" s="6">
        <v>3492530</v>
      </c>
      <c r="X3097" s="6">
        <v>4312744</v>
      </c>
      <c r="Y3097" s="6">
        <v>1977905</v>
      </c>
      <c r="Z3097" s="6">
        <v>2846321</v>
      </c>
      <c r="AA3097" s="6">
        <v>1659683</v>
      </c>
      <c r="AB3097" s="6">
        <v>2526883</v>
      </c>
      <c r="AC3097" s="6">
        <v>54413700</v>
      </c>
      <c r="AD3097" s="6">
        <v>54645200</v>
      </c>
      <c r="AF3097">
        <f t="shared" si="960"/>
        <v>0.13462790584476012</v>
      </c>
      <c r="AG3097">
        <f t="shared" si="961"/>
        <v>0.10947392193925723</v>
      </c>
      <c r="AH3097" t="e">
        <f t="shared" si="962"/>
        <v>#VALUE!</v>
      </c>
      <c r="AI3097" t="e">
        <f t="shared" si="963"/>
        <v>#VALUE!</v>
      </c>
      <c r="AJ3097">
        <f t="shared" si="964"/>
        <v>1.1917366147631807</v>
      </c>
      <c r="AK3097">
        <f t="shared" si="965"/>
        <v>1.1264158253468799</v>
      </c>
      <c r="AL3097">
        <f t="shared" si="966"/>
        <v>0.32487737962478658</v>
      </c>
      <c r="AM3097">
        <f t="shared" si="967"/>
        <v>0.32873022469325885</v>
      </c>
      <c r="AN3097">
        <f t="shared" si="968"/>
        <v>0.52223517049245105</v>
      </c>
      <c r="AO3097">
        <f t="shared" si="969"/>
        <v>0.41233400359492706</v>
      </c>
      <c r="AP3097">
        <f t="shared" si="970"/>
        <v>1</v>
      </c>
      <c r="AQ3097">
        <f t="shared" si="971"/>
        <v>1</v>
      </c>
      <c r="AR3097">
        <f t="shared" si="972"/>
        <v>1</v>
      </c>
      <c r="AS3097">
        <f t="shared" si="973"/>
        <v>1</v>
      </c>
      <c r="AT3097">
        <f t="shared" si="974"/>
        <v>0</v>
      </c>
      <c r="AU3097">
        <f t="shared" si="975"/>
        <v>1</v>
      </c>
      <c r="AV3097">
        <f t="shared" si="976"/>
        <v>0</v>
      </c>
      <c r="AW3097">
        <f t="shared" si="977"/>
        <v>1</v>
      </c>
      <c r="AX3097">
        <f t="shared" si="978"/>
        <v>1</v>
      </c>
      <c r="AY3097">
        <f t="shared" si="979"/>
        <v>7</v>
      </c>
    </row>
    <row r="3098" spans="1:51" x14ac:dyDescent="0.3">
      <c r="A3098" s="1" t="s">
        <v>3092</v>
      </c>
      <c r="B3098" s="2">
        <v>5010480</v>
      </c>
      <c r="C3098" s="3" t="s">
        <v>5335</v>
      </c>
      <c r="D3098" s="5">
        <v>22.11</v>
      </c>
      <c r="E3098" s="5">
        <v>3983.7737860799998</v>
      </c>
      <c r="F3098" s="3" t="s">
        <v>4485</v>
      </c>
      <c r="G3098" s="3" t="s">
        <v>4517</v>
      </c>
      <c r="H3098" s="3" t="s">
        <v>4640</v>
      </c>
      <c r="I3098" s="3" t="s">
        <v>4641</v>
      </c>
      <c r="J3098" s="3" t="s">
        <v>4504</v>
      </c>
      <c r="K3098" s="6">
        <v>678836</v>
      </c>
      <c r="L3098" s="6">
        <v>654948</v>
      </c>
      <c r="M3098" s="6">
        <v>59482</v>
      </c>
      <c r="N3098" s="6">
        <v>52312</v>
      </c>
      <c r="O3098" s="6">
        <v>-46199</v>
      </c>
      <c r="P3098" s="6">
        <v>-55467</v>
      </c>
      <c r="Q3098" s="6">
        <v>-45630</v>
      </c>
      <c r="R3098" s="6">
        <v>-58942</v>
      </c>
      <c r="S3098" s="6">
        <v>107813</v>
      </c>
      <c r="T3098" s="6">
        <v>89995</v>
      </c>
      <c r="U3098" s="6" t="s">
        <v>4474</v>
      </c>
      <c r="V3098" s="6" t="s">
        <v>4474</v>
      </c>
      <c r="W3098" s="6">
        <v>2440874</v>
      </c>
      <c r="X3098" s="6">
        <v>2609393</v>
      </c>
      <c r="Y3098" s="6">
        <v>1209258</v>
      </c>
      <c r="Z3098" s="6">
        <v>1361842</v>
      </c>
      <c r="AA3098" s="6">
        <v>1049082</v>
      </c>
      <c r="AB3098" s="6">
        <v>1223655</v>
      </c>
      <c r="AC3098" s="6">
        <v>178821615</v>
      </c>
      <c r="AD3098" s="6">
        <v>178210263</v>
      </c>
      <c r="AF3098">
        <f t="shared" si="960"/>
        <v>-1.8694123498386235E-2</v>
      </c>
      <c r="AG3098">
        <f t="shared" si="961"/>
        <v>-2.2588395078855503E-2</v>
      </c>
      <c r="AH3098" t="e">
        <f t="shared" si="962"/>
        <v>#VALUE!</v>
      </c>
      <c r="AI3098" t="e">
        <f t="shared" si="963"/>
        <v>#VALUE!</v>
      </c>
      <c r="AJ3098">
        <f t="shared" si="964"/>
        <v>1.1526820591717331</v>
      </c>
      <c r="AK3098">
        <f t="shared" si="965"/>
        <v>1.1129297064940691</v>
      </c>
      <c r="AL3098">
        <f t="shared" si="966"/>
        <v>-6.8056202087102044E-2</v>
      </c>
      <c r="AM3098">
        <f t="shared" si="967"/>
        <v>-8.4689166162809873E-2</v>
      </c>
      <c r="AN3098">
        <f t="shared" si="968"/>
        <v>0.27811185665462451</v>
      </c>
      <c r="AO3098">
        <f t="shared" si="969"/>
        <v>0.2509963045045342</v>
      </c>
      <c r="AP3098">
        <f t="shared" si="970"/>
        <v>0</v>
      </c>
      <c r="AQ3098">
        <f t="shared" si="971"/>
        <v>1</v>
      </c>
      <c r="AR3098">
        <f t="shared" si="972"/>
        <v>1</v>
      </c>
      <c r="AS3098">
        <f t="shared" si="973"/>
        <v>1</v>
      </c>
      <c r="AT3098">
        <f t="shared" si="974"/>
        <v>0</v>
      </c>
      <c r="AU3098">
        <f t="shared" si="975"/>
        <v>1</v>
      </c>
      <c r="AV3098">
        <f t="shared" si="976"/>
        <v>1</v>
      </c>
      <c r="AW3098">
        <f t="shared" si="977"/>
        <v>1</v>
      </c>
      <c r="AX3098">
        <f t="shared" si="978"/>
        <v>0</v>
      </c>
      <c r="AY3098">
        <f t="shared" si="979"/>
        <v>6</v>
      </c>
    </row>
    <row r="3099" spans="1:51" x14ac:dyDescent="0.3">
      <c r="A3099" s="1" t="s">
        <v>3093</v>
      </c>
      <c r="B3099" s="2">
        <v>4430065</v>
      </c>
      <c r="C3099" s="3" t="s">
        <v>5335</v>
      </c>
      <c r="D3099" s="5">
        <v>190.17</v>
      </c>
      <c r="E3099" s="5">
        <v>10601.36287056</v>
      </c>
      <c r="F3099" s="3" t="s">
        <v>4485</v>
      </c>
      <c r="G3099" s="3" t="s">
        <v>4517</v>
      </c>
      <c r="H3099" s="3" t="s">
        <v>4640</v>
      </c>
      <c r="I3099" s="3" t="s">
        <v>4641</v>
      </c>
      <c r="J3099" s="3" t="s">
        <v>4642</v>
      </c>
      <c r="K3099" s="6">
        <v>1447885</v>
      </c>
      <c r="L3099" s="6">
        <v>1402515</v>
      </c>
      <c r="M3099" s="6">
        <v>310508</v>
      </c>
      <c r="N3099" s="6">
        <v>287442</v>
      </c>
      <c r="O3099" s="6">
        <v>279139</v>
      </c>
      <c r="P3099" s="6">
        <v>256262</v>
      </c>
      <c r="Q3099" s="6">
        <v>221822</v>
      </c>
      <c r="R3099" s="6">
        <v>206766</v>
      </c>
      <c r="S3099" s="6">
        <v>413983</v>
      </c>
      <c r="T3099" s="6">
        <v>384670</v>
      </c>
      <c r="U3099" s="6">
        <v>325000</v>
      </c>
      <c r="V3099" s="6" t="s">
        <v>4474</v>
      </c>
      <c r="W3099" s="6">
        <v>4024781</v>
      </c>
      <c r="X3099" s="6">
        <v>4245460</v>
      </c>
      <c r="Y3099" s="6">
        <v>3296273</v>
      </c>
      <c r="Z3099" s="6">
        <v>3524492</v>
      </c>
      <c r="AA3099" s="6">
        <v>2500705</v>
      </c>
      <c r="AB3099" s="6">
        <v>3117360</v>
      </c>
      <c r="AC3099" s="6">
        <v>55738000</v>
      </c>
      <c r="AD3099" s="6">
        <v>55514000</v>
      </c>
      <c r="AF3099">
        <f t="shared" si="960"/>
        <v>5.5114054652911547E-2</v>
      </c>
      <c r="AG3099">
        <f t="shared" si="961"/>
        <v>4.8702849632313104E-2</v>
      </c>
      <c r="AH3099">
        <f t="shared" si="962"/>
        <v>8.0749735202983716E-2</v>
      </c>
      <c r="AI3099" t="e">
        <f t="shared" si="963"/>
        <v>#VALUE!</v>
      </c>
      <c r="AJ3099">
        <f t="shared" si="964"/>
        <v>1.3181374852291654</v>
      </c>
      <c r="AK3099">
        <f t="shared" si="965"/>
        <v>1.1306015346318681</v>
      </c>
      <c r="AL3099">
        <f t="shared" si="966"/>
        <v>0.19279086391529715</v>
      </c>
      <c r="AM3099">
        <f t="shared" si="967"/>
        <v>0.18271604938271604</v>
      </c>
      <c r="AN3099">
        <f t="shared" si="968"/>
        <v>0.35974255493652946</v>
      </c>
      <c r="AO3099">
        <f t="shared" si="969"/>
        <v>0.33035642780758739</v>
      </c>
      <c r="AP3099">
        <f t="shared" si="970"/>
        <v>1</v>
      </c>
      <c r="AQ3099">
        <f t="shared" si="971"/>
        <v>1</v>
      </c>
      <c r="AR3099">
        <f t="shared" si="972"/>
        <v>1</v>
      </c>
      <c r="AS3099">
        <f t="shared" si="973"/>
        <v>1</v>
      </c>
      <c r="AT3099">
        <f t="shared" si="974"/>
        <v>0</v>
      </c>
      <c r="AU3099">
        <f t="shared" si="975"/>
        <v>1</v>
      </c>
      <c r="AV3099">
        <f t="shared" si="976"/>
        <v>1</v>
      </c>
      <c r="AW3099">
        <f t="shared" si="977"/>
        <v>1</v>
      </c>
      <c r="AX3099">
        <f t="shared" si="978"/>
        <v>0</v>
      </c>
      <c r="AY3099">
        <f t="shared" si="979"/>
        <v>7</v>
      </c>
    </row>
    <row r="3100" spans="1:51" x14ac:dyDescent="0.3">
      <c r="A3100" s="1" t="s">
        <v>3094</v>
      </c>
      <c r="B3100" s="2">
        <v>28804202</v>
      </c>
      <c r="C3100" s="3" t="s">
        <v>5337</v>
      </c>
      <c r="D3100" s="5">
        <v>30.25</v>
      </c>
      <c r="E3100" s="5">
        <v>3770.1656739999999</v>
      </c>
      <c r="F3100" s="3" t="s">
        <v>4480</v>
      </c>
      <c r="G3100" s="3" t="s">
        <v>4491</v>
      </c>
      <c r="H3100" s="3" t="s">
        <v>4491</v>
      </c>
      <c r="I3100" s="3" t="s">
        <v>4594</v>
      </c>
      <c r="J3100" s="3" t="s">
        <v>4792</v>
      </c>
      <c r="K3100" s="6">
        <v>778668</v>
      </c>
      <c r="L3100" s="6">
        <v>699520</v>
      </c>
      <c r="M3100" s="6">
        <v>48820</v>
      </c>
      <c r="N3100" s="6">
        <v>41994</v>
      </c>
      <c r="O3100" s="6">
        <v>39807</v>
      </c>
      <c r="P3100" s="6">
        <v>33030</v>
      </c>
      <c r="Q3100" s="6">
        <v>40422</v>
      </c>
      <c r="R3100" s="6">
        <v>32369</v>
      </c>
      <c r="S3100" s="6">
        <v>60162</v>
      </c>
      <c r="T3100" s="6">
        <v>66568</v>
      </c>
      <c r="U3100" s="6" t="s">
        <v>4474</v>
      </c>
      <c r="V3100" s="6" t="s">
        <v>4474</v>
      </c>
      <c r="W3100" s="6">
        <v>552932</v>
      </c>
      <c r="X3100" s="6">
        <v>527739</v>
      </c>
      <c r="Y3100" s="6">
        <v>320097</v>
      </c>
      <c r="Z3100" s="6">
        <v>294196</v>
      </c>
      <c r="AA3100" s="6">
        <v>74248</v>
      </c>
      <c r="AB3100" s="6">
        <v>64620</v>
      </c>
      <c r="AC3100" s="6">
        <v>124605186</v>
      </c>
      <c r="AD3100" s="6">
        <v>124474479</v>
      </c>
      <c r="AF3100">
        <f t="shared" si="960"/>
        <v>7.310483025037437E-2</v>
      </c>
      <c r="AG3100">
        <f t="shared" si="961"/>
        <v>6.133524336840749E-2</v>
      </c>
      <c r="AH3100" t="e">
        <f t="shared" si="962"/>
        <v>#VALUE!</v>
      </c>
      <c r="AI3100" t="e">
        <f t="shared" si="963"/>
        <v>#VALUE!</v>
      </c>
      <c r="AJ3100">
        <f t="shared" si="964"/>
        <v>4.3111868333153751</v>
      </c>
      <c r="AK3100">
        <f t="shared" si="965"/>
        <v>4.5527081398947695</v>
      </c>
      <c r="AL3100">
        <f t="shared" si="966"/>
        <v>5.1121915887130331E-2</v>
      </c>
      <c r="AM3100">
        <f t="shared" si="967"/>
        <v>4.7218092406221407E-2</v>
      </c>
      <c r="AN3100">
        <f t="shared" si="968"/>
        <v>1.4082527327049257</v>
      </c>
      <c r="AO3100">
        <f t="shared" si="969"/>
        <v>1.3255037054301464</v>
      </c>
      <c r="AP3100">
        <f t="shared" si="970"/>
        <v>1</v>
      </c>
      <c r="AQ3100">
        <f t="shared" si="971"/>
        <v>1</v>
      </c>
      <c r="AR3100">
        <f t="shared" si="972"/>
        <v>1</v>
      </c>
      <c r="AS3100">
        <f t="shared" si="973"/>
        <v>1</v>
      </c>
      <c r="AT3100">
        <f t="shared" si="974"/>
        <v>0</v>
      </c>
      <c r="AU3100">
        <f t="shared" si="975"/>
        <v>0</v>
      </c>
      <c r="AV3100">
        <f t="shared" si="976"/>
        <v>1</v>
      </c>
      <c r="AW3100">
        <f t="shared" si="977"/>
        <v>1</v>
      </c>
      <c r="AX3100">
        <f t="shared" si="978"/>
        <v>0</v>
      </c>
      <c r="AY3100">
        <f t="shared" si="979"/>
        <v>6</v>
      </c>
    </row>
    <row r="3101" spans="1:51" x14ac:dyDescent="0.3">
      <c r="A3101" s="1" t="s">
        <v>3095</v>
      </c>
      <c r="B3101" s="2">
        <v>4437746</v>
      </c>
      <c r="C3101" s="3" t="s">
        <v>5338</v>
      </c>
      <c r="D3101" s="5">
        <v>9.91</v>
      </c>
      <c r="E3101" s="5">
        <v>3534.0396165299999</v>
      </c>
      <c r="F3101" s="3" t="s">
        <v>4480</v>
      </c>
      <c r="G3101" s="3" t="s">
        <v>4491</v>
      </c>
      <c r="H3101" s="3" t="s">
        <v>4491</v>
      </c>
      <c r="I3101" s="3" t="s">
        <v>4594</v>
      </c>
      <c r="J3101" s="3" t="s">
        <v>4792</v>
      </c>
      <c r="K3101" s="6">
        <v>940297</v>
      </c>
      <c r="L3101" s="6">
        <v>900058</v>
      </c>
      <c r="M3101" s="6">
        <v>164698</v>
      </c>
      <c r="N3101" s="6">
        <v>152663</v>
      </c>
      <c r="O3101" s="6">
        <v>156123</v>
      </c>
      <c r="P3101" s="6">
        <v>144378</v>
      </c>
      <c r="Q3101" s="6">
        <v>129994</v>
      </c>
      <c r="R3101" s="6">
        <v>101245</v>
      </c>
      <c r="S3101" s="6">
        <v>189200</v>
      </c>
      <c r="T3101" s="6">
        <v>180484</v>
      </c>
      <c r="U3101" s="6" t="s">
        <v>4474</v>
      </c>
      <c r="V3101" s="6" t="s">
        <v>4474</v>
      </c>
      <c r="W3101" s="6">
        <v>7051174</v>
      </c>
      <c r="X3101" s="6">
        <v>6920312</v>
      </c>
      <c r="Y3101" s="6">
        <v>6249288</v>
      </c>
      <c r="Z3101" s="6">
        <v>6732933</v>
      </c>
      <c r="AA3101" s="6">
        <v>6262586</v>
      </c>
      <c r="AB3101" s="6">
        <v>6191478</v>
      </c>
      <c r="AC3101" s="6">
        <v>356575542</v>
      </c>
      <c r="AD3101" s="6">
        <v>352689391</v>
      </c>
      <c r="AF3101">
        <f t="shared" si="960"/>
        <v>1.8435795230694916E-2</v>
      </c>
      <c r="AG3101">
        <f t="shared" si="961"/>
        <v>1.4630120722880703E-2</v>
      </c>
      <c r="AH3101" t="e">
        <f t="shared" si="962"/>
        <v>#VALUE!</v>
      </c>
      <c r="AI3101" t="e">
        <f t="shared" si="963"/>
        <v>#VALUE!</v>
      </c>
      <c r="AJ3101">
        <f t="shared" si="964"/>
        <v>0.99787659602598666</v>
      </c>
      <c r="AK3101">
        <f t="shared" si="965"/>
        <v>1.0874516553236562</v>
      </c>
      <c r="AL3101">
        <f t="shared" si="966"/>
        <v>0.1660358376130095</v>
      </c>
      <c r="AM3101">
        <f t="shared" si="967"/>
        <v>0.16040966248841743</v>
      </c>
      <c r="AN3101">
        <f t="shared" si="968"/>
        <v>0.13335325436586873</v>
      </c>
      <c r="AO3101">
        <f t="shared" si="969"/>
        <v>0.13006032097974773</v>
      </c>
      <c r="AP3101">
        <f t="shared" si="970"/>
        <v>1</v>
      </c>
      <c r="AQ3101">
        <f t="shared" si="971"/>
        <v>1</v>
      </c>
      <c r="AR3101">
        <f t="shared" si="972"/>
        <v>1</v>
      </c>
      <c r="AS3101">
        <f t="shared" si="973"/>
        <v>1</v>
      </c>
      <c r="AT3101">
        <f t="shared" si="974"/>
        <v>0</v>
      </c>
      <c r="AU3101">
        <f t="shared" si="975"/>
        <v>0</v>
      </c>
      <c r="AV3101">
        <f t="shared" si="976"/>
        <v>1</v>
      </c>
      <c r="AW3101">
        <f t="shared" si="977"/>
        <v>1</v>
      </c>
      <c r="AX3101">
        <f t="shared" si="978"/>
        <v>0</v>
      </c>
      <c r="AY3101">
        <f t="shared" si="979"/>
        <v>6</v>
      </c>
    </row>
    <row r="3102" spans="1:51" x14ac:dyDescent="0.3">
      <c r="A3102" s="1" t="s">
        <v>3096</v>
      </c>
      <c r="B3102" s="2">
        <v>4580296</v>
      </c>
      <c r="C3102" s="3" t="s">
        <v>5335</v>
      </c>
      <c r="D3102" s="5">
        <v>83.99</v>
      </c>
      <c r="E3102" s="5">
        <v>84203.236163719994</v>
      </c>
      <c r="F3102" s="3" t="s">
        <v>4480</v>
      </c>
      <c r="G3102" s="3" t="s">
        <v>4491</v>
      </c>
      <c r="H3102" s="3" t="s">
        <v>4491</v>
      </c>
      <c r="I3102" s="3" t="s">
        <v>4594</v>
      </c>
      <c r="J3102" s="3" t="s">
        <v>4620</v>
      </c>
      <c r="K3102" s="6">
        <v>31457000</v>
      </c>
      <c r="L3102" s="6">
        <v>31028000</v>
      </c>
      <c r="M3102" s="6">
        <v>6121000</v>
      </c>
      <c r="N3102" s="6">
        <v>5899000</v>
      </c>
      <c r="O3102" s="6">
        <v>5557000</v>
      </c>
      <c r="P3102" s="6">
        <v>5320000</v>
      </c>
      <c r="Q3102" s="6">
        <v>4428000</v>
      </c>
      <c r="R3102" s="6">
        <v>4438000</v>
      </c>
      <c r="S3102" s="6">
        <v>7670000</v>
      </c>
      <c r="T3102" s="6">
        <v>7315000</v>
      </c>
      <c r="U3102" s="6">
        <v>9976000</v>
      </c>
      <c r="V3102" s="6">
        <v>9727000</v>
      </c>
      <c r="W3102" s="6">
        <v>83511000</v>
      </c>
      <c r="X3102" s="6">
        <v>84016000</v>
      </c>
      <c r="Y3102" s="6">
        <v>62673000</v>
      </c>
      <c r="Z3102" s="6">
        <v>62972000</v>
      </c>
      <c r="AA3102" s="6">
        <v>50268000</v>
      </c>
      <c r="AB3102" s="6">
        <v>50713000</v>
      </c>
      <c r="AC3102" s="6">
        <v>1006000000</v>
      </c>
      <c r="AD3102" s="6">
        <v>1032000000</v>
      </c>
      <c r="AF3102">
        <f t="shared" si="960"/>
        <v>5.3022955059812478E-2</v>
      </c>
      <c r="AG3102">
        <f t="shared" si="961"/>
        <v>5.2823271757760429E-2</v>
      </c>
      <c r="AH3102">
        <f t="shared" si="962"/>
        <v>0.11945731700015567</v>
      </c>
      <c r="AI3102">
        <f t="shared" si="963"/>
        <v>0.11577556655875071</v>
      </c>
      <c r="AJ3102">
        <f t="shared" si="964"/>
        <v>1.2467772738123657</v>
      </c>
      <c r="AK3102">
        <f t="shared" si="965"/>
        <v>1.2417328890028199</v>
      </c>
      <c r="AL3102">
        <f t="shared" si="966"/>
        <v>0.17665384493117589</v>
      </c>
      <c r="AM3102">
        <f t="shared" si="967"/>
        <v>0.17145803790125047</v>
      </c>
      <c r="AN3102">
        <f t="shared" si="968"/>
        <v>0.37668091628647721</v>
      </c>
      <c r="AO3102">
        <f t="shared" si="969"/>
        <v>0.36931060750333272</v>
      </c>
      <c r="AP3102">
        <f t="shared" si="970"/>
        <v>1</v>
      </c>
      <c r="AQ3102">
        <f t="shared" si="971"/>
        <v>1</v>
      </c>
      <c r="AR3102">
        <f t="shared" si="972"/>
        <v>1</v>
      </c>
      <c r="AS3102">
        <f t="shared" si="973"/>
        <v>1</v>
      </c>
      <c r="AT3102">
        <f t="shared" si="974"/>
        <v>0</v>
      </c>
      <c r="AU3102">
        <f t="shared" si="975"/>
        <v>1</v>
      </c>
      <c r="AV3102">
        <f t="shared" si="976"/>
        <v>1</v>
      </c>
      <c r="AW3102">
        <f t="shared" si="977"/>
        <v>1</v>
      </c>
      <c r="AX3102">
        <f t="shared" si="978"/>
        <v>1</v>
      </c>
      <c r="AY3102">
        <f t="shared" si="979"/>
        <v>8</v>
      </c>
    </row>
    <row r="3103" spans="1:51" x14ac:dyDescent="0.3">
      <c r="A3103" s="1" t="s">
        <v>3097</v>
      </c>
      <c r="B3103" s="2">
        <v>10409085</v>
      </c>
      <c r="C3103" s="3" t="s">
        <v>5337</v>
      </c>
      <c r="D3103" s="5">
        <v>17.39</v>
      </c>
      <c r="E3103" s="5">
        <v>1056.8419830800001</v>
      </c>
      <c r="F3103" s="3" t="s">
        <v>4480</v>
      </c>
      <c r="G3103" s="3" t="s">
        <v>4491</v>
      </c>
      <c r="H3103" s="3" t="s">
        <v>4491</v>
      </c>
      <c r="I3103" s="3" t="s">
        <v>4594</v>
      </c>
      <c r="J3103" s="3" t="s">
        <v>4792</v>
      </c>
      <c r="K3103" s="6">
        <v>1699306</v>
      </c>
      <c r="L3103" s="6">
        <v>1668613</v>
      </c>
      <c r="M3103" s="6">
        <v>430581</v>
      </c>
      <c r="N3103" s="6">
        <v>435936</v>
      </c>
      <c r="O3103" s="6">
        <v>155476</v>
      </c>
      <c r="P3103" s="6">
        <v>164302</v>
      </c>
      <c r="Q3103" s="6">
        <v>-23480</v>
      </c>
      <c r="R3103" s="6">
        <v>-13052</v>
      </c>
      <c r="S3103" s="6">
        <v>256501</v>
      </c>
      <c r="T3103" s="6">
        <v>276783</v>
      </c>
      <c r="U3103" s="6">
        <v>2421605</v>
      </c>
      <c r="V3103" s="6">
        <v>2441205</v>
      </c>
      <c r="W3103" s="6">
        <v>4921846</v>
      </c>
      <c r="X3103" s="6">
        <v>4910366</v>
      </c>
      <c r="Y3103" s="6">
        <v>1698176</v>
      </c>
      <c r="Z3103" s="6">
        <v>1702661</v>
      </c>
      <c r="AA3103" s="6">
        <v>1491915</v>
      </c>
      <c r="AB3103" s="6">
        <v>1476797</v>
      </c>
      <c r="AC3103" s="6">
        <v>60772972</v>
      </c>
      <c r="AD3103" s="6">
        <v>60714503</v>
      </c>
      <c r="AF3103">
        <f t="shared" si="960"/>
        <v>-4.7705677910280008E-3</v>
      </c>
      <c r="AG3103">
        <f t="shared" si="961"/>
        <v>-2.6580503367773399E-3</v>
      </c>
      <c r="AH3103">
        <f t="shared" si="962"/>
        <v>0.4920115338838314</v>
      </c>
      <c r="AI3103">
        <f t="shared" si="963"/>
        <v>0.49715336901567009</v>
      </c>
      <c r="AJ3103">
        <f t="shared" si="964"/>
        <v>1.1382525143858733</v>
      </c>
      <c r="AK3103">
        <f t="shared" si="965"/>
        <v>1.1529418058135275</v>
      </c>
      <c r="AL3103">
        <f t="shared" si="966"/>
        <v>9.1493821595404243E-2</v>
      </c>
      <c r="AM3103">
        <f t="shared" si="967"/>
        <v>9.8466211158608971E-2</v>
      </c>
      <c r="AN3103">
        <f t="shared" si="968"/>
        <v>0.34525785650343388</v>
      </c>
      <c r="AO3103">
        <f t="shared" si="969"/>
        <v>0.33981438450820162</v>
      </c>
      <c r="AP3103">
        <f t="shared" si="970"/>
        <v>0</v>
      </c>
      <c r="AQ3103">
        <f t="shared" si="971"/>
        <v>1</v>
      </c>
      <c r="AR3103">
        <f t="shared" si="972"/>
        <v>0</v>
      </c>
      <c r="AS3103">
        <f t="shared" si="973"/>
        <v>1</v>
      </c>
      <c r="AT3103">
        <f t="shared" si="974"/>
        <v>1</v>
      </c>
      <c r="AU3103">
        <f t="shared" si="975"/>
        <v>0</v>
      </c>
      <c r="AV3103">
        <f t="shared" si="976"/>
        <v>0</v>
      </c>
      <c r="AW3103">
        <f t="shared" si="977"/>
        <v>1</v>
      </c>
      <c r="AX3103">
        <f t="shared" si="978"/>
        <v>0</v>
      </c>
      <c r="AY3103">
        <f t="shared" si="979"/>
        <v>4</v>
      </c>
    </row>
    <row r="3104" spans="1:51" x14ac:dyDescent="0.3">
      <c r="A3104" s="1" t="s">
        <v>3098</v>
      </c>
      <c r="B3104" s="2">
        <v>28563914</v>
      </c>
      <c r="C3104" s="3" t="s">
        <v>5336</v>
      </c>
      <c r="D3104" s="5">
        <v>15.18</v>
      </c>
      <c r="E3104" s="5">
        <v>35.874317159999997</v>
      </c>
      <c r="F3104" s="3" t="s">
        <v>4480</v>
      </c>
      <c r="G3104" s="3" t="s">
        <v>4481</v>
      </c>
      <c r="H3104" s="3" t="s">
        <v>4481</v>
      </c>
      <c r="I3104" s="3" t="s">
        <v>4482</v>
      </c>
      <c r="J3104" s="3" t="s">
        <v>4483</v>
      </c>
      <c r="K3104" s="6">
        <v>11916</v>
      </c>
      <c r="L3104" s="6">
        <v>12042</v>
      </c>
      <c r="M3104" s="6" t="s">
        <v>4474</v>
      </c>
      <c r="N3104" s="6" t="s">
        <v>4474</v>
      </c>
      <c r="O3104" s="6">
        <v>13709</v>
      </c>
      <c r="P3104" s="6">
        <v>12761</v>
      </c>
      <c r="Q3104" s="6">
        <v>1500</v>
      </c>
      <c r="R3104" s="6">
        <v>1609</v>
      </c>
      <c r="S3104" s="6">
        <v>2284</v>
      </c>
      <c r="T3104" s="6">
        <v>2607</v>
      </c>
      <c r="U3104" s="6" t="s">
        <v>4474</v>
      </c>
      <c r="V3104" s="6" t="s">
        <v>4474</v>
      </c>
      <c r="W3104" s="6">
        <v>452857</v>
      </c>
      <c r="X3104" s="6">
        <v>449045</v>
      </c>
      <c r="Y3104" s="6" t="s">
        <v>4474</v>
      </c>
      <c r="Z3104" s="6" t="s">
        <v>4474</v>
      </c>
      <c r="AA3104" s="6" t="s">
        <v>4474</v>
      </c>
      <c r="AB3104" s="6" t="s">
        <v>4474</v>
      </c>
      <c r="AC3104" s="6">
        <v>2552115</v>
      </c>
      <c r="AD3104" s="6">
        <v>2629967</v>
      </c>
      <c r="AF3104">
        <f t="shared" si="960"/>
        <v>3.3123038840075342E-3</v>
      </c>
      <c r="AG3104">
        <f t="shared" si="961"/>
        <v>3.5831598169448497E-3</v>
      </c>
      <c r="AH3104" t="e">
        <f t="shared" si="962"/>
        <v>#VALUE!</v>
      </c>
      <c r="AI3104" t="e">
        <f t="shared" si="963"/>
        <v>#VALUE!</v>
      </c>
      <c r="AJ3104" t="e">
        <f t="shared" si="964"/>
        <v>#VALUE!</v>
      </c>
      <c r="AK3104" t="e">
        <f t="shared" si="965"/>
        <v>#VALUE!</v>
      </c>
      <c r="AL3104">
        <f t="shared" si="966"/>
        <v>1.1504699563611951</v>
      </c>
      <c r="AM3104">
        <f t="shared" si="967"/>
        <v>1.0597076897525328</v>
      </c>
      <c r="AN3104">
        <f t="shared" si="968"/>
        <v>2.6312942054555852E-2</v>
      </c>
      <c r="AO3104">
        <f t="shared" si="969"/>
        <v>2.6816911445400795E-2</v>
      </c>
      <c r="AP3104">
        <f t="shared" si="970"/>
        <v>1</v>
      </c>
      <c r="AQ3104">
        <f t="shared" si="971"/>
        <v>1</v>
      </c>
      <c r="AR3104">
        <f t="shared" si="972"/>
        <v>0</v>
      </c>
      <c r="AS3104">
        <f t="shared" si="973"/>
        <v>1</v>
      </c>
      <c r="AT3104">
        <f t="shared" si="974"/>
        <v>0</v>
      </c>
      <c r="AU3104">
        <f t="shared" si="975"/>
        <v>0</v>
      </c>
      <c r="AV3104">
        <f t="shared" si="976"/>
        <v>1</v>
      </c>
      <c r="AW3104">
        <f t="shared" si="977"/>
        <v>0</v>
      </c>
      <c r="AX3104">
        <f t="shared" si="978"/>
        <v>1</v>
      </c>
      <c r="AY3104">
        <f t="shared" si="979"/>
        <v>5</v>
      </c>
    </row>
    <row r="3105" spans="1:51" x14ac:dyDescent="0.3">
      <c r="A3105" s="1" t="s">
        <v>3099</v>
      </c>
      <c r="B3105" s="2">
        <v>4435414</v>
      </c>
      <c r="C3105" s="3" t="s">
        <v>5337</v>
      </c>
      <c r="D3105" s="5">
        <v>29.42</v>
      </c>
      <c r="E3105" s="5">
        <v>3386.93213436</v>
      </c>
      <c r="F3105" s="3" t="s">
        <v>4654</v>
      </c>
      <c r="G3105" s="3" t="s">
        <v>4654</v>
      </c>
      <c r="H3105" s="3" t="s">
        <v>4655</v>
      </c>
      <c r="I3105" s="3" t="s">
        <v>4888</v>
      </c>
      <c r="J3105" s="3" t="s">
        <v>4889</v>
      </c>
      <c r="K3105" s="6">
        <v>34902700</v>
      </c>
      <c r="L3105" s="6">
        <v>37253900</v>
      </c>
      <c r="M3105" s="6">
        <v>14900</v>
      </c>
      <c r="N3105" s="6">
        <v>1485500</v>
      </c>
      <c r="O3105" s="6">
        <v>-290100</v>
      </c>
      <c r="P3105" s="6">
        <v>1197500</v>
      </c>
      <c r="Q3105" s="6">
        <v>-296000</v>
      </c>
      <c r="R3105" s="6">
        <v>787200</v>
      </c>
      <c r="S3105" s="6">
        <v>679000</v>
      </c>
      <c r="T3105" s="6">
        <v>1273900</v>
      </c>
      <c r="U3105" s="6">
        <v>1254400</v>
      </c>
      <c r="V3105" s="6">
        <v>1251500</v>
      </c>
      <c r="W3105" s="6">
        <v>13130700</v>
      </c>
      <c r="X3105" s="6">
        <v>14076100</v>
      </c>
      <c r="Y3105" s="6">
        <v>5109300</v>
      </c>
      <c r="Z3105" s="6">
        <v>6047000</v>
      </c>
      <c r="AA3105" s="6">
        <v>3825500</v>
      </c>
      <c r="AB3105" s="6">
        <v>4255500</v>
      </c>
      <c r="AC3105" s="6">
        <v>115123458</v>
      </c>
      <c r="AD3105" s="6">
        <v>117148630</v>
      </c>
      <c r="AF3105">
        <f t="shared" si="960"/>
        <v>-2.2542591027134882E-2</v>
      </c>
      <c r="AG3105">
        <f t="shared" si="961"/>
        <v>5.5924581382627292E-2</v>
      </c>
      <c r="AH3105">
        <f t="shared" si="962"/>
        <v>9.5531845217695935E-2</v>
      </c>
      <c r="AI3105">
        <f t="shared" si="963"/>
        <v>8.8909570122406065E-2</v>
      </c>
      <c r="AJ3105">
        <f t="shared" si="964"/>
        <v>1.3355901189387007</v>
      </c>
      <c r="AK3105">
        <f t="shared" si="965"/>
        <v>1.4209846081541535</v>
      </c>
      <c r="AL3105">
        <f t="shared" si="966"/>
        <v>-8.3116778931142856E-3</v>
      </c>
      <c r="AM3105">
        <f t="shared" si="967"/>
        <v>3.2144285564732818E-2</v>
      </c>
      <c r="AN3105">
        <f t="shared" si="968"/>
        <v>2.658098958928313</v>
      </c>
      <c r="AO3105">
        <f t="shared" si="969"/>
        <v>2.6466066595150646</v>
      </c>
      <c r="AP3105">
        <f t="shared" si="970"/>
        <v>0</v>
      </c>
      <c r="AQ3105">
        <f t="shared" si="971"/>
        <v>1</v>
      </c>
      <c r="AR3105">
        <f t="shared" si="972"/>
        <v>0</v>
      </c>
      <c r="AS3105">
        <f t="shared" si="973"/>
        <v>1</v>
      </c>
      <c r="AT3105">
        <f t="shared" si="974"/>
        <v>0</v>
      </c>
      <c r="AU3105">
        <f t="shared" si="975"/>
        <v>0</v>
      </c>
      <c r="AV3105">
        <f t="shared" si="976"/>
        <v>0</v>
      </c>
      <c r="AW3105">
        <f t="shared" si="977"/>
        <v>1</v>
      </c>
      <c r="AX3105">
        <f t="shared" si="978"/>
        <v>1</v>
      </c>
      <c r="AY3105">
        <f t="shared" si="979"/>
        <v>4</v>
      </c>
    </row>
    <row r="3106" spans="1:51" x14ac:dyDescent="0.3">
      <c r="A3106" s="1" t="s">
        <v>3100</v>
      </c>
      <c r="B3106" s="2">
        <v>4965896</v>
      </c>
      <c r="C3106" s="3" t="s">
        <v>5335</v>
      </c>
      <c r="D3106" s="5">
        <v>69.09</v>
      </c>
      <c r="E3106" s="5">
        <v>1816.3401732</v>
      </c>
      <c r="F3106" s="3" t="s">
        <v>4500</v>
      </c>
      <c r="G3106" s="3" t="s">
        <v>4574</v>
      </c>
      <c r="H3106" s="3" t="s">
        <v>4580</v>
      </c>
      <c r="I3106" s="3" t="s">
        <v>4763</v>
      </c>
      <c r="J3106" s="3" t="s">
        <v>4904</v>
      </c>
      <c r="K3106" s="6">
        <v>2789687</v>
      </c>
      <c r="L3106" s="6">
        <v>2758056</v>
      </c>
      <c r="M3106" s="6">
        <v>115798</v>
      </c>
      <c r="N3106" s="6">
        <v>117806</v>
      </c>
      <c r="O3106" s="6">
        <v>102782</v>
      </c>
      <c r="P3106" s="6">
        <v>104780</v>
      </c>
      <c r="Q3106" s="6">
        <v>90152</v>
      </c>
      <c r="R3106" s="6">
        <v>88691</v>
      </c>
      <c r="S3106" s="6">
        <v>160909</v>
      </c>
      <c r="T3106" s="6">
        <v>158185</v>
      </c>
      <c r="U3106" s="6" t="s">
        <v>4474</v>
      </c>
      <c r="V3106" s="6" t="s">
        <v>4474</v>
      </c>
      <c r="W3106" s="6">
        <v>1285745</v>
      </c>
      <c r="X3106" s="6">
        <v>1283485</v>
      </c>
      <c r="Y3106" s="6">
        <v>1151726</v>
      </c>
      <c r="Z3106" s="6">
        <v>1147505</v>
      </c>
      <c r="AA3106" s="6">
        <v>367453</v>
      </c>
      <c r="AB3106" s="6">
        <v>388642</v>
      </c>
      <c r="AC3106" s="6">
        <v>26289000</v>
      </c>
      <c r="AD3106" s="6">
        <v>26332000</v>
      </c>
      <c r="AF3106">
        <f t="shared" si="960"/>
        <v>7.0116547215816505E-2</v>
      </c>
      <c r="AG3106">
        <f t="shared" si="961"/>
        <v>6.9101703564903375E-2</v>
      </c>
      <c r="AH3106" t="e">
        <f t="shared" si="962"/>
        <v>#VALUE!</v>
      </c>
      <c r="AI3106" t="e">
        <f t="shared" si="963"/>
        <v>#VALUE!</v>
      </c>
      <c r="AJ3106">
        <f t="shared" si="964"/>
        <v>3.1343491548579001</v>
      </c>
      <c r="AK3106">
        <f t="shared" si="965"/>
        <v>2.9526016230875718</v>
      </c>
      <c r="AL3106">
        <f t="shared" si="966"/>
        <v>3.6843559868902857E-2</v>
      </c>
      <c r="AM3106">
        <f t="shared" si="967"/>
        <v>3.7990526660807468E-2</v>
      </c>
      <c r="AN3106">
        <f t="shared" si="968"/>
        <v>2.1697047237204887</v>
      </c>
      <c r="AO3106">
        <f t="shared" si="969"/>
        <v>2.1488805868397369</v>
      </c>
      <c r="AP3106">
        <f t="shared" si="970"/>
        <v>1</v>
      </c>
      <c r="AQ3106">
        <f t="shared" si="971"/>
        <v>1</v>
      </c>
      <c r="AR3106">
        <f t="shared" si="972"/>
        <v>1</v>
      </c>
      <c r="AS3106">
        <f t="shared" si="973"/>
        <v>1</v>
      </c>
      <c r="AT3106">
        <f t="shared" si="974"/>
        <v>0</v>
      </c>
      <c r="AU3106">
        <f t="shared" si="975"/>
        <v>1</v>
      </c>
      <c r="AV3106">
        <f t="shared" si="976"/>
        <v>0</v>
      </c>
      <c r="AW3106">
        <f t="shared" si="977"/>
        <v>1</v>
      </c>
      <c r="AX3106">
        <f t="shared" si="978"/>
        <v>1</v>
      </c>
      <c r="AY3106">
        <f t="shared" si="979"/>
        <v>7</v>
      </c>
    </row>
    <row r="3107" spans="1:51" x14ac:dyDescent="0.3">
      <c r="A3107" s="1" t="s">
        <v>3101</v>
      </c>
      <c r="B3107" s="2">
        <v>4165699</v>
      </c>
      <c r="C3107" s="3" t="s">
        <v>5335</v>
      </c>
      <c r="D3107" s="5">
        <v>18.579999999999998</v>
      </c>
      <c r="E3107" s="5">
        <v>264.72087249999998</v>
      </c>
      <c r="F3107" s="3" t="s">
        <v>4480</v>
      </c>
      <c r="G3107" s="3" t="s">
        <v>4481</v>
      </c>
      <c r="H3107" s="3" t="s">
        <v>4481</v>
      </c>
      <c r="I3107" s="3" t="s">
        <v>4482</v>
      </c>
      <c r="J3107" s="3" t="s">
        <v>4484</v>
      </c>
      <c r="K3107" s="6">
        <v>97917</v>
      </c>
      <c r="L3107" s="6">
        <v>97529</v>
      </c>
      <c r="M3107" s="6" t="s">
        <v>4474</v>
      </c>
      <c r="N3107" s="6" t="s">
        <v>4474</v>
      </c>
      <c r="O3107" s="6">
        <v>122307</v>
      </c>
      <c r="P3107" s="6">
        <v>114737</v>
      </c>
      <c r="Q3107" s="6">
        <v>24688</v>
      </c>
      <c r="R3107" s="6">
        <v>23897</v>
      </c>
      <c r="S3107" s="6">
        <v>44655</v>
      </c>
      <c r="T3107" s="6">
        <v>51593</v>
      </c>
      <c r="U3107" s="6" t="s">
        <v>4474</v>
      </c>
      <c r="V3107" s="6" t="s">
        <v>4474</v>
      </c>
      <c r="W3107" s="6">
        <v>2889833</v>
      </c>
      <c r="X3107" s="6">
        <v>2852964</v>
      </c>
      <c r="Y3107" s="6" t="s">
        <v>4474</v>
      </c>
      <c r="Z3107" s="6" t="s">
        <v>4474</v>
      </c>
      <c r="AA3107" s="6" t="s">
        <v>4474</v>
      </c>
      <c r="AB3107" s="6" t="s">
        <v>4474</v>
      </c>
      <c r="AC3107" s="6">
        <v>14266725</v>
      </c>
      <c r="AD3107" s="6">
        <v>14254024</v>
      </c>
      <c r="AF3107">
        <f t="shared" si="960"/>
        <v>8.5430542180119067E-3</v>
      </c>
      <c r="AG3107">
        <f t="shared" si="961"/>
        <v>8.3762010316288608E-3</v>
      </c>
      <c r="AH3107" t="e">
        <f t="shared" si="962"/>
        <v>#VALUE!</v>
      </c>
      <c r="AI3107" t="e">
        <f t="shared" si="963"/>
        <v>#VALUE!</v>
      </c>
      <c r="AJ3107" t="e">
        <f t="shared" si="964"/>
        <v>#VALUE!</v>
      </c>
      <c r="AK3107" t="e">
        <f t="shared" si="965"/>
        <v>#VALUE!</v>
      </c>
      <c r="AL3107">
        <f t="shared" si="966"/>
        <v>1.2490885137412298</v>
      </c>
      <c r="AM3107">
        <f t="shared" si="967"/>
        <v>1.1764398281536774</v>
      </c>
      <c r="AN3107">
        <f t="shared" si="968"/>
        <v>3.3883272839641598E-2</v>
      </c>
      <c r="AO3107">
        <f t="shared" si="969"/>
        <v>3.4185149199218778E-2</v>
      </c>
      <c r="AP3107">
        <f t="shared" si="970"/>
        <v>1</v>
      </c>
      <c r="AQ3107">
        <f t="shared" si="971"/>
        <v>1</v>
      </c>
      <c r="AR3107">
        <f t="shared" si="972"/>
        <v>1</v>
      </c>
      <c r="AS3107">
        <f t="shared" si="973"/>
        <v>1</v>
      </c>
      <c r="AT3107">
        <f t="shared" si="974"/>
        <v>0</v>
      </c>
      <c r="AU3107">
        <f t="shared" si="975"/>
        <v>0</v>
      </c>
      <c r="AV3107">
        <f t="shared" si="976"/>
        <v>1</v>
      </c>
      <c r="AW3107">
        <f t="shared" si="977"/>
        <v>0</v>
      </c>
      <c r="AX3107">
        <f t="shared" si="978"/>
        <v>0</v>
      </c>
      <c r="AY3107">
        <f t="shared" si="979"/>
        <v>5</v>
      </c>
    </row>
    <row r="3108" spans="1:51" x14ac:dyDescent="0.3">
      <c r="A3108" s="1" t="s">
        <v>3102</v>
      </c>
      <c r="B3108" s="2">
        <v>5721486</v>
      </c>
      <c r="C3108" s="3" t="s">
        <v>5337</v>
      </c>
      <c r="D3108" s="5">
        <v>6.6</v>
      </c>
      <c r="E3108" s="5">
        <v>79.629000000000005</v>
      </c>
      <c r="F3108" s="3" t="s">
        <v>4480</v>
      </c>
      <c r="G3108" s="3" t="s">
        <v>4491</v>
      </c>
      <c r="H3108" s="3" t="s">
        <v>4492</v>
      </c>
      <c r="I3108" s="3" t="s">
        <v>4493</v>
      </c>
      <c r="J3108" s="3" t="s">
        <v>4553</v>
      </c>
      <c r="K3108" s="6">
        <v>12243</v>
      </c>
      <c r="L3108" s="6">
        <v>12828</v>
      </c>
      <c r="M3108" s="6" t="s">
        <v>4474</v>
      </c>
      <c r="N3108" s="6" t="s">
        <v>4474</v>
      </c>
      <c r="O3108" s="6">
        <v>11026</v>
      </c>
      <c r="P3108" s="6">
        <v>11559.5</v>
      </c>
      <c r="Q3108" s="6">
        <v>5472</v>
      </c>
      <c r="R3108" s="8">
        <v>5461.5</v>
      </c>
      <c r="S3108" s="6">
        <v>23480</v>
      </c>
      <c r="T3108" s="6">
        <v>23669</v>
      </c>
      <c r="U3108" s="6">
        <v>-55</v>
      </c>
      <c r="V3108" s="6">
        <v>-55</v>
      </c>
      <c r="W3108" s="6">
        <v>132047</v>
      </c>
      <c r="X3108" s="6">
        <v>132047</v>
      </c>
      <c r="Y3108" s="6">
        <v>4941</v>
      </c>
      <c r="Z3108" s="6">
        <v>4941</v>
      </c>
      <c r="AA3108" s="6">
        <v>56358</v>
      </c>
      <c r="AB3108" s="6">
        <v>56358</v>
      </c>
      <c r="AC3108" s="6">
        <v>12065000</v>
      </c>
      <c r="AD3108" s="6">
        <v>12065000</v>
      </c>
      <c r="AF3108">
        <f t="shared" si="960"/>
        <v>4.143979037766856E-2</v>
      </c>
      <c r="AG3108">
        <f t="shared" si="961"/>
        <v>4.1360273236044742E-2</v>
      </c>
      <c r="AH3108">
        <f t="shared" si="962"/>
        <v>-4.16518360886654E-4</v>
      </c>
      <c r="AI3108">
        <f t="shared" si="963"/>
        <v>-4.16518360886654E-4</v>
      </c>
      <c r="AJ3108">
        <f t="shared" si="964"/>
        <v>8.7671670392845735E-2</v>
      </c>
      <c r="AK3108">
        <f t="shared" si="965"/>
        <v>8.7671670392845735E-2</v>
      </c>
      <c r="AL3108">
        <f t="shared" si="966"/>
        <v>0.90059625908682517</v>
      </c>
      <c r="AM3108">
        <f t="shared" si="967"/>
        <v>0.90111474898659183</v>
      </c>
      <c r="AN3108">
        <f t="shared" si="968"/>
        <v>9.2716987133369178E-2</v>
      </c>
      <c r="AO3108">
        <f t="shared" si="969"/>
        <v>9.7147227880981776E-2</v>
      </c>
      <c r="AP3108">
        <f t="shared" si="970"/>
        <v>1</v>
      </c>
      <c r="AQ3108">
        <f t="shared" si="971"/>
        <v>1</v>
      </c>
      <c r="AR3108">
        <f t="shared" si="972"/>
        <v>1</v>
      </c>
      <c r="AS3108">
        <f t="shared" si="973"/>
        <v>1</v>
      </c>
      <c r="AT3108">
        <f t="shared" si="974"/>
        <v>0</v>
      </c>
      <c r="AU3108">
        <f t="shared" si="975"/>
        <v>0</v>
      </c>
      <c r="AV3108">
        <f t="shared" si="976"/>
        <v>0</v>
      </c>
      <c r="AW3108">
        <f t="shared" si="977"/>
        <v>0</v>
      </c>
      <c r="AX3108">
        <f t="shared" si="978"/>
        <v>0</v>
      </c>
      <c r="AY3108">
        <f t="shared" si="979"/>
        <v>4</v>
      </c>
    </row>
    <row r="3109" spans="1:51" x14ac:dyDescent="0.3">
      <c r="A3109" s="1" t="s">
        <v>3103</v>
      </c>
      <c r="B3109" s="2">
        <v>5326808</v>
      </c>
      <c r="C3109" s="3" t="s">
        <v>5335</v>
      </c>
      <c r="D3109" s="5">
        <v>95.98</v>
      </c>
      <c r="E3109" s="5">
        <v>133294.20362769999</v>
      </c>
      <c r="F3109" s="3" t="s">
        <v>4475</v>
      </c>
      <c r="G3109" s="3" t="s">
        <v>4476</v>
      </c>
      <c r="H3109" s="3" t="s">
        <v>4637</v>
      </c>
      <c r="I3109" s="3" t="s">
        <v>4637</v>
      </c>
      <c r="J3109" s="3" t="s">
        <v>4686</v>
      </c>
      <c r="K3109" s="6">
        <v>51674814.952299938</v>
      </c>
      <c r="L3109" s="6">
        <v>47303842.028081119</v>
      </c>
      <c r="M3109" s="6">
        <v>14572189.203721389</v>
      </c>
      <c r="N3109" s="6">
        <v>13523477.164866569</v>
      </c>
      <c r="O3109" s="6">
        <v>14612769.415308453</v>
      </c>
      <c r="P3109" s="6">
        <v>13514161.883600585</v>
      </c>
      <c r="Q3109" s="6">
        <v>15035293.524358951</v>
      </c>
      <c r="R3109" s="6">
        <v>13685244.94234409</v>
      </c>
      <c r="S3109" s="6">
        <v>17952222.582967035</v>
      </c>
      <c r="T3109" s="6">
        <v>18596267.512767952</v>
      </c>
      <c r="U3109" s="6">
        <v>737886.3782165515</v>
      </c>
      <c r="V3109" s="6">
        <v>724393.75799859641</v>
      </c>
      <c r="W3109" s="6">
        <v>66546991.089885242</v>
      </c>
      <c r="X3109" s="6">
        <v>59550061.511786327</v>
      </c>
      <c r="Y3109" s="6">
        <v>55147378.572956018</v>
      </c>
      <c r="Z3109" s="6">
        <v>49502023.146045774</v>
      </c>
      <c r="AA3109" s="6">
        <v>25660691.710029226</v>
      </c>
      <c r="AB3109" s="6">
        <v>23508387.895801514</v>
      </c>
      <c r="AC3109" s="6">
        <v>1385908250</v>
      </c>
      <c r="AD3109" s="6">
        <v>1383449000</v>
      </c>
      <c r="AF3109">
        <f t="shared" si="960"/>
        <v>0.22593498636250481</v>
      </c>
      <c r="AG3109">
        <f t="shared" si="961"/>
        <v>0.22981076081064106</v>
      </c>
      <c r="AH3109">
        <f t="shared" si="962"/>
        <v>1.1088200475058083E-2</v>
      </c>
      <c r="AI3109">
        <f t="shared" si="963"/>
        <v>1.2164450205567331E-2</v>
      </c>
      <c r="AJ3109">
        <f t="shared" si="964"/>
        <v>2.1490994551562386</v>
      </c>
      <c r="AK3109">
        <f t="shared" si="965"/>
        <v>2.105717472650968</v>
      </c>
      <c r="AL3109">
        <f t="shared" si="966"/>
        <v>0.28278319774917876</v>
      </c>
      <c r="AM3109">
        <f t="shared" si="967"/>
        <v>0.28568846216715615</v>
      </c>
      <c r="AN3109">
        <f t="shared" si="968"/>
        <v>0.7765161746006306</v>
      </c>
      <c r="AO3109">
        <f t="shared" si="969"/>
        <v>0.79435420933559575</v>
      </c>
      <c r="AP3109">
        <f t="shared" si="970"/>
        <v>1</v>
      </c>
      <c r="AQ3109">
        <f t="shared" si="971"/>
        <v>1</v>
      </c>
      <c r="AR3109">
        <f t="shared" si="972"/>
        <v>0</v>
      </c>
      <c r="AS3109">
        <f t="shared" si="973"/>
        <v>1</v>
      </c>
      <c r="AT3109">
        <f t="shared" si="974"/>
        <v>1</v>
      </c>
      <c r="AU3109">
        <f t="shared" si="975"/>
        <v>1</v>
      </c>
      <c r="AV3109">
        <f t="shared" si="976"/>
        <v>0</v>
      </c>
      <c r="AW3109">
        <f t="shared" si="977"/>
        <v>0</v>
      </c>
      <c r="AX3109">
        <f t="shared" si="978"/>
        <v>0</v>
      </c>
      <c r="AY3109">
        <f t="shared" si="979"/>
        <v>5</v>
      </c>
    </row>
    <row r="3110" spans="1:51" x14ac:dyDescent="0.3">
      <c r="A3110" s="1" t="s">
        <v>3104</v>
      </c>
      <c r="B3110" s="2">
        <v>4963492</v>
      </c>
      <c r="C3110" s="3" t="s">
        <v>5335</v>
      </c>
      <c r="D3110" s="5">
        <v>26.81</v>
      </c>
      <c r="E3110" s="5">
        <v>1039.50048384</v>
      </c>
      <c r="F3110" s="3" t="s">
        <v>4500</v>
      </c>
      <c r="G3110" s="3" t="s">
        <v>4539</v>
      </c>
      <c r="H3110" s="3" t="s">
        <v>4539</v>
      </c>
      <c r="I3110" s="3" t="s">
        <v>4540</v>
      </c>
      <c r="J3110" s="3" t="s">
        <v>4541</v>
      </c>
      <c r="K3110" s="6">
        <v>170505</v>
      </c>
      <c r="L3110" s="6">
        <v>166446</v>
      </c>
      <c r="M3110" s="6">
        <v>6935</v>
      </c>
      <c r="N3110" s="6">
        <v>4432</v>
      </c>
      <c r="O3110" s="6">
        <v>-454</v>
      </c>
      <c r="P3110" s="6">
        <v>-3557</v>
      </c>
      <c r="Q3110" s="6">
        <v>4405</v>
      </c>
      <c r="R3110" s="6">
        <v>-2773</v>
      </c>
      <c r="S3110" s="6">
        <v>10126</v>
      </c>
      <c r="T3110" s="6">
        <v>20037</v>
      </c>
      <c r="U3110" s="6" t="s">
        <v>4474</v>
      </c>
      <c r="V3110" s="6" t="s">
        <v>4474</v>
      </c>
      <c r="W3110" s="6">
        <v>307351</v>
      </c>
      <c r="X3110" s="6">
        <v>297999</v>
      </c>
      <c r="Y3110" s="6">
        <v>191395</v>
      </c>
      <c r="Z3110" s="6">
        <v>193292</v>
      </c>
      <c r="AA3110" s="6">
        <v>57730</v>
      </c>
      <c r="AB3110" s="6">
        <v>55464</v>
      </c>
      <c r="AC3110" s="6">
        <v>38763000</v>
      </c>
      <c r="AD3110" s="6">
        <v>38431000</v>
      </c>
      <c r="AF3110">
        <f t="shared" si="960"/>
        <v>1.4332147935097007E-2</v>
      </c>
      <c r="AG3110">
        <f t="shared" si="961"/>
        <v>-9.3054003536924626E-3</v>
      </c>
      <c r="AH3110" t="e">
        <f t="shared" si="962"/>
        <v>#VALUE!</v>
      </c>
      <c r="AI3110" t="e">
        <f t="shared" si="963"/>
        <v>#VALUE!</v>
      </c>
      <c r="AJ3110">
        <f t="shared" si="964"/>
        <v>3.3153473064264682</v>
      </c>
      <c r="AK3110">
        <f t="shared" si="965"/>
        <v>3.4849992788114812</v>
      </c>
      <c r="AL3110">
        <f t="shared" si="966"/>
        <v>-2.6626785138265741E-3</v>
      </c>
      <c r="AM3110">
        <f t="shared" si="967"/>
        <v>-2.1370294269612969E-2</v>
      </c>
      <c r="AN3110">
        <f t="shared" si="968"/>
        <v>0.55475661377382857</v>
      </c>
      <c r="AO3110">
        <f t="shared" si="969"/>
        <v>0.55854549847482715</v>
      </c>
      <c r="AP3110">
        <f t="shared" si="970"/>
        <v>1</v>
      </c>
      <c r="AQ3110">
        <f t="shared" si="971"/>
        <v>1</v>
      </c>
      <c r="AR3110">
        <f t="shared" si="972"/>
        <v>1</v>
      </c>
      <c r="AS3110">
        <f t="shared" si="973"/>
        <v>1</v>
      </c>
      <c r="AT3110">
        <f t="shared" si="974"/>
        <v>0</v>
      </c>
      <c r="AU3110">
        <f t="shared" si="975"/>
        <v>0</v>
      </c>
      <c r="AV3110">
        <f t="shared" si="976"/>
        <v>1</v>
      </c>
      <c r="AW3110">
        <f t="shared" si="977"/>
        <v>0</v>
      </c>
      <c r="AX3110">
        <f t="shared" si="978"/>
        <v>0</v>
      </c>
      <c r="AY3110">
        <f t="shared" si="979"/>
        <v>5</v>
      </c>
    </row>
    <row r="3111" spans="1:51" x14ac:dyDescent="0.3">
      <c r="A3111" s="1" t="s">
        <v>3105</v>
      </c>
      <c r="B3111" s="2">
        <v>4065857</v>
      </c>
      <c r="C3111" s="3" t="s">
        <v>5337</v>
      </c>
      <c r="D3111" s="5">
        <v>18.82</v>
      </c>
      <c r="E3111" s="5">
        <v>2286.63</v>
      </c>
      <c r="F3111" s="3" t="s">
        <v>4654</v>
      </c>
      <c r="G3111" s="3" t="s">
        <v>4654</v>
      </c>
      <c r="H3111" s="3" t="s">
        <v>4655</v>
      </c>
      <c r="I3111" s="3" t="s">
        <v>4656</v>
      </c>
      <c r="J3111" s="3" t="s">
        <v>4657</v>
      </c>
      <c r="K3111" s="6">
        <v>4348600</v>
      </c>
      <c r="L3111" s="6">
        <v>4339500</v>
      </c>
      <c r="M3111" s="6">
        <v>912100</v>
      </c>
      <c r="N3111" s="6">
        <v>938300</v>
      </c>
      <c r="O3111" s="6">
        <v>585000</v>
      </c>
      <c r="P3111" s="6">
        <v>613600</v>
      </c>
      <c r="Q3111" s="6">
        <v>564400</v>
      </c>
      <c r="R3111" s="6">
        <v>584200</v>
      </c>
      <c r="S3111" s="6">
        <v>769100</v>
      </c>
      <c r="T3111" s="6">
        <v>422600</v>
      </c>
      <c r="U3111" s="6">
        <v>313400</v>
      </c>
      <c r="V3111" s="6">
        <v>312800</v>
      </c>
      <c r="W3111" s="6">
        <v>5866900</v>
      </c>
      <c r="X3111" s="6">
        <v>5878300</v>
      </c>
      <c r="Y3111" s="6">
        <v>1808000</v>
      </c>
      <c r="Z3111" s="6">
        <v>1852200</v>
      </c>
      <c r="AA3111" s="6">
        <v>778600</v>
      </c>
      <c r="AB3111" s="6">
        <v>743200</v>
      </c>
      <c r="AC3111" s="6">
        <v>121400000</v>
      </c>
      <c r="AD3111" s="6">
        <v>125900000</v>
      </c>
      <c r="AF3111">
        <f t="shared" si="960"/>
        <v>9.6200719289573716E-2</v>
      </c>
      <c r="AG3111">
        <f t="shared" si="961"/>
        <v>9.9382474524947695E-2</v>
      </c>
      <c r="AH3111">
        <f t="shared" si="962"/>
        <v>5.3418329952785969E-2</v>
      </c>
      <c r="AI3111">
        <f t="shared" si="963"/>
        <v>5.3212663525168839E-2</v>
      </c>
      <c r="AJ3111">
        <f t="shared" si="964"/>
        <v>2.3221166195735936</v>
      </c>
      <c r="AK3111">
        <f t="shared" si="965"/>
        <v>2.4921959095801935</v>
      </c>
      <c r="AL3111">
        <f t="shared" si="966"/>
        <v>0.13452605436232351</v>
      </c>
      <c r="AM3111">
        <f t="shared" si="967"/>
        <v>0.14139877866113607</v>
      </c>
      <c r="AN3111">
        <f t="shared" si="968"/>
        <v>0.74120915645400465</v>
      </c>
      <c r="AO3111">
        <f t="shared" si="969"/>
        <v>0.73822363608526276</v>
      </c>
      <c r="AP3111">
        <f t="shared" si="970"/>
        <v>1</v>
      </c>
      <c r="AQ3111">
        <f t="shared" si="971"/>
        <v>1</v>
      </c>
      <c r="AR3111">
        <f t="shared" si="972"/>
        <v>0</v>
      </c>
      <c r="AS3111">
        <f t="shared" si="973"/>
        <v>1</v>
      </c>
      <c r="AT3111">
        <f t="shared" si="974"/>
        <v>0</v>
      </c>
      <c r="AU3111">
        <f t="shared" si="975"/>
        <v>0</v>
      </c>
      <c r="AV3111">
        <f t="shared" si="976"/>
        <v>0</v>
      </c>
      <c r="AW3111">
        <f t="shared" si="977"/>
        <v>1</v>
      </c>
      <c r="AX3111">
        <f t="shared" si="978"/>
        <v>1</v>
      </c>
      <c r="AY3111">
        <f t="shared" si="979"/>
        <v>5</v>
      </c>
    </row>
    <row r="3112" spans="1:51" x14ac:dyDescent="0.3">
      <c r="A3112" s="1" t="s">
        <v>3106</v>
      </c>
      <c r="B3112" s="2">
        <v>4234075</v>
      </c>
      <c r="C3112" s="3" t="s">
        <v>5337</v>
      </c>
      <c r="D3112" s="5">
        <v>10.52</v>
      </c>
      <c r="E3112" s="5">
        <v>382.74128051999998</v>
      </c>
      <c r="F3112" s="3" t="s">
        <v>4525</v>
      </c>
      <c r="G3112" s="3" t="s">
        <v>4526</v>
      </c>
      <c r="H3112" s="3" t="s">
        <v>4860</v>
      </c>
      <c r="I3112" s="3" t="s">
        <v>4860</v>
      </c>
      <c r="J3112" s="3" t="s">
        <v>4528</v>
      </c>
      <c r="K3112" s="6">
        <v>233197</v>
      </c>
      <c r="L3112" s="6">
        <v>224686</v>
      </c>
      <c r="M3112" s="6">
        <v>110129</v>
      </c>
      <c r="N3112" s="6">
        <v>977</v>
      </c>
      <c r="O3112" s="6">
        <v>15601</v>
      </c>
      <c r="P3112" s="6">
        <v>-95812</v>
      </c>
      <c r="Q3112" s="6">
        <v>-46947</v>
      </c>
      <c r="R3112" s="6">
        <v>-160346</v>
      </c>
      <c r="S3112" s="6">
        <v>93335</v>
      </c>
      <c r="T3112" s="6">
        <v>105115</v>
      </c>
      <c r="U3112" s="6">
        <v>1168010</v>
      </c>
      <c r="V3112" s="6">
        <v>1391281</v>
      </c>
      <c r="W3112" s="6">
        <v>2444334</v>
      </c>
      <c r="X3112" s="6">
        <v>2730715</v>
      </c>
      <c r="Y3112" s="6" t="s">
        <v>4474</v>
      </c>
      <c r="Z3112" s="6" t="s">
        <v>4474</v>
      </c>
      <c r="AA3112" s="6" t="s">
        <v>4474</v>
      </c>
      <c r="AB3112" s="6" t="s">
        <v>4474</v>
      </c>
      <c r="AC3112" s="6">
        <v>36377254</v>
      </c>
      <c r="AD3112" s="6">
        <v>36370740</v>
      </c>
      <c r="AF3112">
        <f t="shared" si="960"/>
        <v>-1.9206458691815441E-2</v>
      </c>
      <c r="AG3112">
        <f t="shared" si="961"/>
        <v>-5.8719419639178747E-2</v>
      </c>
      <c r="AH3112">
        <f t="shared" si="962"/>
        <v>0.47784386258179118</v>
      </c>
      <c r="AI3112">
        <f t="shared" si="963"/>
        <v>0.50949330120499581</v>
      </c>
      <c r="AJ3112" t="e">
        <f t="shared" si="964"/>
        <v>#VALUE!</v>
      </c>
      <c r="AK3112" t="e">
        <f t="shared" si="965"/>
        <v>#VALUE!</v>
      </c>
      <c r="AL3112">
        <f t="shared" si="966"/>
        <v>6.6900517588133632E-2</v>
      </c>
      <c r="AM3112">
        <f t="shared" si="967"/>
        <v>-0.42642621258111318</v>
      </c>
      <c r="AN3112">
        <f t="shared" si="968"/>
        <v>9.5403083212032391E-2</v>
      </c>
      <c r="AO3112">
        <f t="shared" si="969"/>
        <v>8.2281014313101142E-2</v>
      </c>
      <c r="AP3112">
        <f t="shared" si="970"/>
        <v>0</v>
      </c>
      <c r="AQ3112">
        <f t="shared" si="971"/>
        <v>1</v>
      </c>
      <c r="AR3112">
        <f t="shared" si="972"/>
        <v>1</v>
      </c>
      <c r="AS3112">
        <f t="shared" si="973"/>
        <v>1</v>
      </c>
      <c r="AT3112">
        <f t="shared" si="974"/>
        <v>1</v>
      </c>
      <c r="AU3112">
        <f t="shared" si="975"/>
        <v>0</v>
      </c>
      <c r="AV3112">
        <f t="shared" si="976"/>
        <v>1</v>
      </c>
      <c r="AW3112">
        <f t="shared" si="977"/>
        <v>1</v>
      </c>
      <c r="AX3112">
        <f t="shared" si="978"/>
        <v>0</v>
      </c>
      <c r="AY3112">
        <f t="shared" si="979"/>
        <v>6</v>
      </c>
    </row>
    <row r="3113" spans="1:51" x14ac:dyDescent="0.3">
      <c r="A3113" s="1" t="s">
        <v>3107</v>
      </c>
      <c r="B3113" s="2">
        <v>1137117</v>
      </c>
      <c r="C3113" s="3" t="s">
        <v>5335</v>
      </c>
      <c r="D3113" s="5">
        <v>30.18</v>
      </c>
      <c r="E3113" s="5">
        <v>526.63583921999998</v>
      </c>
      <c r="F3113" s="3" t="s">
        <v>4480</v>
      </c>
      <c r="G3113" s="3" t="s">
        <v>4481</v>
      </c>
      <c r="H3113" s="3" t="s">
        <v>4481</v>
      </c>
      <c r="I3113" s="3" t="s">
        <v>4482</v>
      </c>
      <c r="J3113" s="3" t="s">
        <v>4484</v>
      </c>
      <c r="K3113" s="6">
        <v>220284</v>
      </c>
      <c r="L3113" s="6">
        <v>219589</v>
      </c>
      <c r="M3113" s="6" t="s">
        <v>4474</v>
      </c>
      <c r="N3113" s="6" t="s">
        <v>4474</v>
      </c>
      <c r="O3113" s="6">
        <v>222377</v>
      </c>
      <c r="P3113" s="6">
        <v>220683</v>
      </c>
      <c r="Q3113" s="6">
        <v>32347</v>
      </c>
      <c r="R3113" s="6">
        <v>33515</v>
      </c>
      <c r="S3113" s="6">
        <v>45961</v>
      </c>
      <c r="T3113" s="6">
        <v>46016</v>
      </c>
      <c r="U3113" s="6">
        <v>133489</v>
      </c>
      <c r="V3113" s="6">
        <v>133417</v>
      </c>
      <c r="W3113" s="6">
        <v>6793792</v>
      </c>
      <c r="X3113" s="6">
        <v>6505350</v>
      </c>
      <c r="Y3113" s="6" t="s">
        <v>4474</v>
      </c>
      <c r="Z3113" s="6" t="s">
        <v>4474</v>
      </c>
      <c r="AA3113" s="6" t="s">
        <v>4474</v>
      </c>
      <c r="AB3113" s="6" t="s">
        <v>4474</v>
      </c>
      <c r="AC3113" s="6">
        <v>17577747</v>
      </c>
      <c r="AD3113" s="6">
        <v>17666490</v>
      </c>
      <c r="AF3113">
        <f t="shared" si="960"/>
        <v>4.7612585136548192E-3</v>
      </c>
      <c r="AG3113">
        <f t="shared" si="961"/>
        <v>5.1519134251039531E-3</v>
      </c>
      <c r="AH3113">
        <f t="shared" si="962"/>
        <v>1.9648673377106629E-2</v>
      </c>
      <c r="AI3113">
        <f t="shared" si="963"/>
        <v>2.0508811977833628E-2</v>
      </c>
      <c r="AJ3113" t="e">
        <f t="shared" si="964"/>
        <v>#VALUE!</v>
      </c>
      <c r="AK3113" t="e">
        <f t="shared" si="965"/>
        <v>#VALUE!</v>
      </c>
      <c r="AL3113">
        <f t="shared" si="966"/>
        <v>1.0095013709574912</v>
      </c>
      <c r="AM3113">
        <f t="shared" si="967"/>
        <v>1.0049820346192204</v>
      </c>
      <c r="AN3113">
        <f t="shared" si="968"/>
        <v>3.2424307367667424E-2</v>
      </c>
      <c r="AO3113">
        <f t="shared" si="969"/>
        <v>3.375514000015372E-2</v>
      </c>
      <c r="AP3113">
        <f t="shared" si="970"/>
        <v>1</v>
      </c>
      <c r="AQ3113">
        <f t="shared" si="971"/>
        <v>1</v>
      </c>
      <c r="AR3113">
        <f t="shared" si="972"/>
        <v>0</v>
      </c>
      <c r="AS3113">
        <f t="shared" si="973"/>
        <v>1</v>
      </c>
      <c r="AT3113">
        <f t="shared" si="974"/>
        <v>1</v>
      </c>
      <c r="AU3113">
        <f t="shared" si="975"/>
        <v>0</v>
      </c>
      <c r="AV3113">
        <f t="shared" si="976"/>
        <v>1</v>
      </c>
      <c r="AW3113">
        <f t="shared" si="977"/>
        <v>0</v>
      </c>
      <c r="AX3113">
        <f t="shared" si="978"/>
        <v>1</v>
      </c>
      <c r="AY3113">
        <f t="shared" si="979"/>
        <v>6</v>
      </c>
    </row>
    <row r="3114" spans="1:51" x14ac:dyDescent="0.3">
      <c r="A3114" s="1" t="s">
        <v>3108</v>
      </c>
      <c r="B3114" s="2">
        <v>112169355</v>
      </c>
      <c r="C3114" s="3" t="s">
        <v>5337</v>
      </c>
      <c r="D3114" s="5">
        <v>20.5501</v>
      </c>
      <c r="E3114" s="5">
        <v>139.66819979729999</v>
      </c>
      <c r="F3114" s="3" t="s">
        <v>4480</v>
      </c>
      <c r="G3114" s="3" t="s">
        <v>4491</v>
      </c>
      <c r="H3114" s="3" t="s">
        <v>4492</v>
      </c>
      <c r="I3114" s="3" t="s">
        <v>4493</v>
      </c>
      <c r="J3114" s="3"/>
      <c r="K3114" s="6" t="s">
        <v>4474</v>
      </c>
      <c r="L3114" s="6" t="s">
        <v>4474</v>
      </c>
      <c r="M3114" s="6" t="s">
        <v>4474</v>
      </c>
      <c r="N3114" s="6" t="s">
        <v>4474</v>
      </c>
      <c r="O3114" s="6" t="s">
        <v>4474</v>
      </c>
      <c r="P3114" s="6" t="s">
        <v>4474</v>
      </c>
      <c r="Q3114" s="6" t="s">
        <v>4474</v>
      </c>
      <c r="R3114" s="6" t="s">
        <v>4474</v>
      </c>
      <c r="S3114" s="6" t="s">
        <v>4474</v>
      </c>
      <c r="T3114" s="6" t="s">
        <v>4474</v>
      </c>
      <c r="U3114" s="6" t="s">
        <v>4474</v>
      </c>
      <c r="V3114" s="6" t="s">
        <v>4474</v>
      </c>
      <c r="W3114" s="6" t="s">
        <v>4474</v>
      </c>
      <c r="X3114" s="6" t="s">
        <v>4474</v>
      </c>
      <c r="Y3114" s="6" t="s">
        <v>4474</v>
      </c>
      <c r="Z3114" s="6" t="s">
        <v>4474</v>
      </c>
      <c r="AA3114" s="6" t="s">
        <v>4474</v>
      </c>
      <c r="AB3114" s="6" t="s">
        <v>4474</v>
      </c>
      <c r="AC3114" s="6" t="s">
        <v>4474</v>
      </c>
      <c r="AD3114" s="6" t="s">
        <v>4474</v>
      </c>
      <c r="AF3114" t="e">
        <f t="shared" si="960"/>
        <v>#VALUE!</v>
      </c>
      <c r="AG3114" t="e">
        <f t="shared" si="961"/>
        <v>#VALUE!</v>
      </c>
      <c r="AH3114" t="e">
        <f t="shared" si="962"/>
        <v>#VALUE!</v>
      </c>
      <c r="AI3114" t="e">
        <f t="shared" si="963"/>
        <v>#VALUE!</v>
      </c>
      <c r="AJ3114" t="e">
        <f t="shared" si="964"/>
        <v>#VALUE!</v>
      </c>
      <c r="AK3114" t="e">
        <f t="shared" si="965"/>
        <v>#VALUE!</v>
      </c>
      <c r="AL3114" t="e">
        <f t="shared" si="966"/>
        <v>#VALUE!</v>
      </c>
      <c r="AM3114" t="e">
        <f t="shared" si="967"/>
        <v>#VALUE!</v>
      </c>
      <c r="AN3114" t="e">
        <f t="shared" si="968"/>
        <v>#VALUE!</v>
      </c>
      <c r="AO3114" t="e">
        <f t="shared" si="969"/>
        <v>#VALUE!</v>
      </c>
      <c r="AP3114">
        <f t="shared" si="970"/>
        <v>0</v>
      </c>
      <c r="AQ3114">
        <f t="shared" si="971"/>
        <v>0</v>
      </c>
      <c r="AR3114">
        <f t="shared" si="972"/>
        <v>0</v>
      </c>
      <c r="AS3114">
        <f t="shared" si="973"/>
        <v>0</v>
      </c>
      <c r="AT3114">
        <f t="shared" si="974"/>
        <v>0</v>
      </c>
      <c r="AU3114">
        <f t="shared" si="975"/>
        <v>0</v>
      </c>
      <c r="AV3114">
        <f t="shared" si="976"/>
        <v>0</v>
      </c>
      <c r="AW3114">
        <f t="shared" si="977"/>
        <v>0</v>
      </c>
      <c r="AX3114">
        <f t="shared" si="978"/>
        <v>0</v>
      </c>
      <c r="AY3114">
        <f t="shared" si="979"/>
        <v>0</v>
      </c>
    </row>
    <row r="3115" spans="1:51" x14ac:dyDescent="0.3">
      <c r="A3115" s="1" t="s">
        <v>3109</v>
      </c>
      <c r="B3115" s="2">
        <v>29162217</v>
      </c>
      <c r="C3115" s="3" t="s">
        <v>5338</v>
      </c>
      <c r="D3115" s="7">
        <v>11.32</v>
      </c>
      <c r="E3115" s="5">
        <v>81.138284760000005</v>
      </c>
      <c r="F3115" s="3" t="s">
        <v>4480</v>
      </c>
      <c r="G3115" s="3" t="s">
        <v>4491</v>
      </c>
      <c r="H3115" s="3" t="s">
        <v>4492</v>
      </c>
      <c r="I3115" s="3" t="s">
        <v>4493</v>
      </c>
      <c r="J3115" s="3" t="s">
        <v>4494</v>
      </c>
      <c r="K3115" s="6" t="s">
        <v>4474</v>
      </c>
      <c r="L3115" s="6" t="s">
        <v>4474</v>
      </c>
      <c r="M3115" s="6" t="s">
        <v>4474</v>
      </c>
      <c r="N3115" s="6" t="s">
        <v>4474</v>
      </c>
      <c r="O3115" s="6">
        <v>-1572.883</v>
      </c>
      <c r="P3115" s="6">
        <v>-1526.636</v>
      </c>
      <c r="Q3115" s="6">
        <v>740.48400000000004</v>
      </c>
      <c r="R3115" s="6">
        <v>3635.0010000000002</v>
      </c>
      <c r="S3115" s="6">
        <v>2200.7719999999999</v>
      </c>
      <c r="T3115" s="8">
        <v>4869.8109999999997</v>
      </c>
      <c r="U3115" s="6" t="s">
        <v>4474</v>
      </c>
      <c r="V3115" s="6" t="s">
        <v>4474</v>
      </c>
      <c r="W3115" s="6">
        <v>24700.624</v>
      </c>
      <c r="X3115" s="6">
        <v>24281.951000000001</v>
      </c>
      <c r="Y3115" s="6">
        <v>236.19399999999999</v>
      </c>
      <c r="Z3115" s="6">
        <v>78.22</v>
      </c>
      <c r="AA3115" s="6">
        <v>2982</v>
      </c>
      <c r="AB3115" s="6">
        <v>2296</v>
      </c>
      <c r="AC3115" s="6">
        <v>7167693</v>
      </c>
      <c r="AD3115" s="6">
        <v>7167693</v>
      </c>
      <c r="AF3115">
        <f t="shared" si="960"/>
        <v>2.9978351963901806E-2</v>
      </c>
      <c r="AG3115">
        <f t="shared" si="961"/>
        <v>0.14969970905550381</v>
      </c>
      <c r="AH3115" t="e">
        <f t="shared" si="962"/>
        <v>#VALUE!</v>
      </c>
      <c r="AI3115" t="e">
        <f t="shared" si="963"/>
        <v>#VALUE!</v>
      </c>
      <c r="AJ3115">
        <f t="shared" si="964"/>
        <v>7.9206572769953049E-2</v>
      </c>
      <c r="AK3115">
        <f t="shared" si="965"/>
        <v>3.4067944250871077E-2</v>
      </c>
      <c r="AL3115" t="e">
        <f t="shared" si="966"/>
        <v>#VALUE!</v>
      </c>
      <c r="AM3115" t="e">
        <f t="shared" si="967"/>
        <v>#VALUE!</v>
      </c>
      <c r="AN3115" t="e">
        <f t="shared" si="968"/>
        <v>#VALUE!</v>
      </c>
      <c r="AO3115" t="e">
        <f t="shared" si="969"/>
        <v>#VALUE!</v>
      </c>
      <c r="AP3115">
        <f t="shared" si="970"/>
        <v>1</v>
      </c>
      <c r="AQ3115">
        <f t="shared" si="971"/>
        <v>1</v>
      </c>
      <c r="AR3115">
        <f t="shared" si="972"/>
        <v>0</v>
      </c>
      <c r="AS3115">
        <f t="shared" si="973"/>
        <v>1</v>
      </c>
      <c r="AT3115">
        <f t="shared" si="974"/>
        <v>0</v>
      </c>
      <c r="AU3115">
        <f t="shared" si="975"/>
        <v>1</v>
      </c>
      <c r="AV3115">
        <f t="shared" si="976"/>
        <v>0</v>
      </c>
      <c r="AW3115">
        <f t="shared" si="977"/>
        <v>0</v>
      </c>
      <c r="AX3115">
        <f t="shared" si="978"/>
        <v>0</v>
      </c>
      <c r="AY3115">
        <f t="shared" si="979"/>
        <v>4</v>
      </c>
    </row>
    <row r="3116" spans="1:51" x14ac:dyDescent="0.3">
      <c r="A3116" s="1" t="s">
        <v>3110</v>
      </c>
      <c r="B3116" s="2">
        <v>4243454</v>
      </c>
      <c r="C3116" s="3" t="s">
        <v>5337</v>
      </c>
      <c r="D3116" s="7">
        <v>13.25</v>
      </c>
      <c r="E3116" s="5">
        <v>1585.9381065</v>
      </c>
      <c r="F3116" s="3" t="s">
        <v>4525</v>
      </c>
      <c r="G3116" s="3" t="s">
        <v>4526</v>
      </c>
      <c r="H3116" s="3" t="s">
        <v>4733</v>
      </c>
      <c r="I3116" s="3" t="s">
        <v>4733</v>
      </c>
      <c r="J3116" s="3" t="s">
        <v>4528</v>
      </c>
      <c r="K3116" s="6">
        <v>1449797</v>
      </c>
      <c r="L3116" s="6">
        <v>1441066</v>
      </c>
      <c r="M3116" s="6">
        <v>325061</v>
      </c>
      <c r="N3116" s="6">
        <v>257286</v>
      </c>
      <c r="O3116" s="6">
        <v>91963</v>
      </c>
      <c r="P3116" s="6">
        <v>18462</v>
      </c>
      <c r="Q3116" s="6">
        <v>7934</v>
      </c>
      <c r="R3116" s="6">
        <v>-93695</v>
      </c>
      <c r="S3116" s="6">
        <v>239664</v>
      </c>
      <c r="T3116" s="6">
        <v>245646</v>
      </c>
      <c r="U3116" s="6">
        <v>2164366</v>
      </c>
      <c r="V3116" s="6">
        <v>2163853</v>
      </c>
      <c r="W3116" s="6">
        <v>5722577</v>
      </c>
      <c r="X3116" s="6">
        <v>5704352</v>
      </c>
      <c r="Y3116" s="6" t="s">
        <v>4474</v>
      </c>
      <c r="Z3116" s="6" t="s">
        <v>4474</v>
      </c>
      <c r="AA3116" s="6" t="s">
        <v>4474</v>
      </c>
      <c r="AB3116" s="6" t="s">
        <v>4474</v>
      </c>
      <c r="AC3116" s="6">
        <v>119285394</v>
      </c>
      <c r="AD3116" s="6">
        <v>120094380</v>
      </c>
      <c r="AF3116">
        <f t="shared" si="960"/>
        <v>1.3864383126692746E-3</v>
      </c>
      <c r="AG3116">
        <f t="shared" si="961"/>
        <v>-1.6425178530357173E-2</v>
      </c>
      <c r="AH3116">
        <f t="shared" si="962"/>
        <v>0.37821526909991776</v>
      </c>
      <c r="AI3116">
        <f t="shared" si="963"/>
        <v>0.37933370871923755</v>
      </c>
      <c r="AJ3116" t="e">
        <f t="shared" si="964"/>
        <v>#VALUE!</v>
      </c>
      <c r="AK3116" t="e">
        <f t="shared" si="965"/>
        <v>#VALUE!</v>
      </c>
      <c r="AL3116">
        <f t="shared" si="966"/>
        <v>6.3431639050156682E-2</v>
      </c>
      <c r="AM3116">
        <f t="shared" si="967"/>
        <v>1.281134937608687E-2</v>
      </c>
      <c r="AN3116">
        <f t="shared" si="968"/>
        <v>0.25334687501802072</v>
      </c>
      <c r="AO3116">
        <f t="shared" si="969"/>
        <v>0.2526257145421601</v>
      </c>
      <c r="AP3116">
        <f t="shared" si="970"/>
        <v>1</v>
      </c>
      <c r="AQ3116">
        <f t="shared" si="971"/>
        <v>1</v>
      </c>
      <c r="AR3116">
        <f t="shared" si="972"/>
        <v>1</v>
      </c>
      <c r="AS3116">
        <f t="shared" si="973"/>
        <v>1</v>
      </c>
      <c r="AT3116">
        <f t="shared" si="974"/>
        <v>1</v>
      </c>
      <c r="AU3116">
        <f t="shared" si="975"/>
        <v>0</v>
      </c>
      <c r="AV3116">
        <f t="shared" si="976"/>
        <v>1</v>
      </c>
      <c r="AW3116">
        <f t="shared" si="977"/>
        <v>1</v>
      </c>
      <c r="AX3116">
        <f t="shared" si="978"/>
        <v>1</v>
      </c>
      <c r="AY3116">
        <f t="shared" si="979"/>
        <v>8</v>
      </c>
    </row>
    <row r="3117" spans="1:51" x14ac:dyDescent="0.3">
      <c r="A3117" s="1" t="s">
        <v>3111</v>
      </c>
      <c r="B3117" s="2">
        <v>4766940</v>
      </c>
      <c r="C3117" s="3" t="s">
        <v>5337</v>
      </c>
      <c r="D3117" s="5">
        <v>13.31</v>
      </c>
      <c r="E3117" s="5">
        <v>1125.0064273800001</v>
      </c>
      <c r="F3117" s="3" t="s">
        <v>4470</v>
      </c>
      <c r="G3117" s="3" t="s">
        <v>4512</v>
      </c>
      <c r="H3117" s="3" t="s">
        <v>4522</v>
      </c>
      <c r="I3117" s="3" t="s">
        <v>4557</v>
      </c>
      <c r="J3117" s="3" t="s">
        <v>5099</v>
      </c>
      <c r="K3117" s="6">
        <v>2006998</v>
      </c>
      <c r="L3117" s="6">
        <v>2002452</v>
      </c>
      <c r="M3117" s="6">
        <v>199037</v>
      </c>
      <c r="N3117" s="6">
        <v>189820</v>
      </c>
      <c r="O3117" s="6">
        <v>164622</v>
      </c>
      <c r="P3117" s="6">
        <v>152448</v>
      </c>
      <c r="Q3117" s="6">
        <v>-253836</v>
      </c>
      <c r="R3117" s="6">
        <v>-251886</v>
      </c>
      <c r="S3117" s="6">
        <v>142813</v>
      </c>
      <c r="T3117" s="6">
        <v>130913</v>
      </c>
      <c r="U3117" s="6">
        <v>607445</v>
      </c>
      <c r="V3117" s="6">
        <v>612640</v>
      </c>
      <c r="W3117" s="6">
        <v>2076873</v>
      </c>
      <c r="X3117" s="6">
        <v>1995351</v>
      </c>
      <c r="Y3117" s="6">
        <v>528215</v>
      </c>
      <c r="Z3117" s="6">
        <v>429212</v>
      </c>
      <c r="AA3117" s="6">
        <v>373080</v>
      </c>
      <c r="AB3117" s="6">
        <v>310156</v>
      </c>
      <c r="AC3117" s="6">
        <v>84508752</v>
      </c>
      <c r="AD3117" s="6">
        <v>84396169</v>
      </c>
      <c r="AF3117">
        <f t="shared" si="960"/>
        <v>-0.12222028020008927</v>
      </c>
      <c r="AG3117">
        <f t="shared" si="961"/>
        <v>-0.12623643659686942</v>
      </c>
      <c r="AH3117">
        <f t="shared" si="962"/>
        <v>0.29248057055005289</v>
      </c>
      <c r="AI3117">
        <f t="shared" si="963"/>
        <v>0.30703369983526707</v>
      </c>
      <c r="AJ3117">
        <f t="shared" si="964"/>
        <v>1.4158223437332476</v>
      </c>
      <c r="AK3117">
        <f t="shared" si="965"/>
        <v>1.3838584454274623</v>
      </c>
      <c r="AL3117">
        <f t="shared" si="966"/>
        <v>8.2023998030889916E-2</v>
      </c>
      <c r="AM3117">
        <f t="shared" si="967"/>
        <v>7.6130663806173629E-2</v>
      </c>
      <c r="AN3117">
        <f t="shared" si="968"/>
        <v>0.96635567027930935</v>
      </c>
      <c r="AO3117">
        <f t="shared" si="969"/>
        <v>1.0035587723663657</v>
      </c>
      <c r="AP3117">
        <f t="shared" si="970"/>
        <v>0</v>
      </c>
      <c r="AQ3117">
        <f t="shared" si="971"/>
        <v>1</v>
      </c>
      <c r="AR3117">
        <f t="shared" si="972"/>
        <v>1</v>
      </c>
      <c r="AS3117">
        <f t="shared" si="973"/>
        <v>1</v>
      </c>
      <c r="AT3117">
        <f t="shared" si="974"/>
        <v>1</v>
      </c>
      <c r="AU3117">
        <f t="shared" si="975"/>
        <v>1</v>
      </c>
      <c r="AV3117">
        <f t="shared" si="976"/>
        <v>1</v>
      </c>
      <c r="AW3117">
        <f t="shared" si="977"/>
        <v>0</v>
      </c>
      <c r="AX3117">
        <f t="shared" si="978"/>
        <v>0</v>
      </c>
      <c r="AY3117">
        <f t="shared" si="979"/>
        <v>6</v>
      </c>
    </row>
    <row r="3118" spans="1:51" x14ac:dyDescent="0.3">
      <c r="A3118" s="1" t="s">
        <v>3112</v>
      </c>
      <c r="B3118" s="2">
        <v>4093995</v>
      </c>
      <c r="C3118" s="3" t="s">
        <v>5335</v>
      </c>
      <c r="D3118" s="5">
        <v>92.75</v>
      </c>
      <c r="E3118" s="5">
        <v>7953.6656919999996</v>
      </c>
      <c r="F3118" s="3" t="s">
        <v>4500</v>
      </c>
      <c r="G3118" s="3" t="s">
        <v>4501</v>
      </c>
      <c r="H3118" s="3" t="s">
        <v>4502</v>
      </c>
      <c r="I3118" s="3" t="s">
        <v>4538</v>
      </c>
      <c r="J3118" s="3" t="s">
        <v>4504</v>
      </c>
      <c r="K3118" s="6">
        <v>1480583</v>
      </c>
      <c r="L3118" s="6">
        <v>1490176</v>
      </c>
      <c r="M3118" s="6">
        <v>189996</v>
      </c>
      <c r="N3118" s="6">
        <v>206329</v>
      </c>
      <c r="O3118" s="6">
        <v>172142</v>
      </c>
      <c r="P3118" s="6">
        <v>188324</v>
      </c>
      <c r="Q3118" s="6">
        <v>122764</v>
      </c>
      <c r="R3118" s="6">
        <v>129875</v>
      </c>
      <c r="S3118" s="6">
        <v>330562</v>
      </c>
      <c r="T3118" s="6">
        <v>324276</v>
      </c>
      <c r="U3118" s="6" t="s">
        <v>4474</v>
      </c>
      <c r="V3118" s="6" t="s">
        <v>4474</v>
      </c>
      <c r="W3118" s="6">
        <v>1579232</v>
      </c>
      <c r="X3118" s="6">
        <v>1536532</v>
      </c>
      <c r="Y3118" s="6">
        <v>1119080</v>
      </c>
      <c r="Z3118" s="6">
        <v>1071655</v>
      </c>
      <c r="AA3118" s="6">
        <v>1024543</v>
      </c>
      <c r="AB3118" s="6">
        <v>1016566</v>
      </c>
      <c r="AC3118" s="6">
        <v>85808000</v>
      </c>
      <c r="AD3118" s="6">
        <v>85369000</v>
      </c>
      <c r="AF3118">
        <f t="shared" si="960"/>
        <v>7.7736520029989264E-2</v>
      </c>
      <c r="AG3118">
        <f t="shared" si="961"/>
        <v>8.4524760955190001E-2</v>
      </c>
      <c r="AH3118" t="e">
        <f t="shared" si="962"/>
        <v>#VALUE!</v>
      </c>
      <c r="AI3118" t="e">
        <f t="shared" si="963"/>
        <v>#VALUE!</v>
      </c>
      <c r="AJ3118">
        <f t="shared" si="964"/>
        <v>1.0922723594812516</v>
      </c>
      <c r="AK3118">
        <f t="shared" si="965"/>
        <v>1.0541912674632046</v>
      </c>
      <c r="AL3118">
        <f t="shared" si="966"/>
        <v>0.11626636264228347</v>
      </c>
      <c r="AM3118">
        <f t="shared" si="967"/>
        <v>0.12637701855351313</v>
      </c>
      <c r="AN3118">
        <f t="shared" si="968"/>
        <v>0.93753356061680615</v>
      </c>
      <c r="AO3118">
        <f t="shared" si="969"/>
        <v>0.96983076174137606</v>
      </c>
      <c r="AP3118">
        <f t="shared" si="970"/>
        <v>1</v>
      </c>
      <c r="AQ3118">
        <f t="shared" si="971"/>
        <v>1</v>
      </c>
      <c r="AR3118">
        <f t="shared" si="972"/>
        <v>0</v>
      </c>
      <c r="AS3118">
        <f t="shared" si="973"/>
        <v>1</v>
      </c>
      <c r="AT3118">
        <f t="shared" si="974"/>
        <v>0</v>
      </c>
      <c r="AU3118">
        <f t="shared" si="975"/>
        <v>1</v>
      </c>
      <c r="AV3118">
        <f t="shared" si="976"/>
        <v>0</v>
      </c>
      <c r="AW3118">
        <f t="shared" si="977"/>
        <v>0</v>
      </c>
      <c r="AX3118">
        <f t="shared" si="978"/>
        <v>0</v>
      </c>
      <c r="AY3118">
        <f t="shared" si="979"/>
        <v>4</v>
      </c>
    </row>
    <row r="3119" spans="1:51" x14ac:dyDescent="0.3">
      <c r="A3119" s="1" t="s">
        <v>3113</v>
      </c>
      <c r="B3119" s="2">
        <v>4854564</v>
      </c>
      <c r="C3119" s="3" t="s">
        <v>5335</v>
      </c>
      <c r="D3119" s="5">
        <v>8.9600000000000009</v>
      </c>
      <c r="E3119" s="5">
        <v>3417.8743334400001</v>
      </c>
      <c r="F3119" s="3" t="s">
        <v>4475</v>
      </c>
      <c r="G3119" s="3" t="s">
        <v>4548</v>
      </c>
      <c r="H3119" s="3" t="s">
        <v>4549</v>
      </c>
      <c r="I3119" s="3" t="s">
        <v>4549</v>
      </c>
      <c r="J3119" s="3" t="s">
        <v>4550</v>
      </c>
      <c r="K3119" s="6">
        <v>2690700</v>
      </c>
      <c r="L3119" s="6">
        <v>2700400</v>
      </c>
      <c r="M3119" s="6">
        <v>-205800</v>
      </c>
      <c r="N3119" s="6">
        <v>-330500</v>
      </c>
      <c r="O3119" s="6">
        <v>-265800</v>
      </c>
      <c r="P3119" s="6">
        <v>-396500</v>
      </c>
      <c r="Q3119" s="6">
        <v>-393500</v>
      </c>
      <c r="R3119" s="6">
        <v>-551900</v>
      </c>
      <c r="S3119" s="6">
        <v>25600</v>
      </c>
      <c r="T3119" s="6">
        <v>-66100</v>
      </c>
      <c r="U3119" s="6">
        <v>1489600</v>
      </c>
      <c r="V3119" s="6">
        <v>1490100</v>
      </c>
      <c r="W3119" s="6">
        <v>2157100</v>
      </c>
      <c r="X3119" s="6">
        <v>2185200</v>
      </c>
      <c r="Y3119" s="6">
        <v>1285100</v>
      </c>
      <c r="Z3119" s="6">
        <v>1266000</v>
      </c>
      <c r="AA3119" s="6">
        <v>640200</v>
      </c>
      <c r="AB3119" s="6">
        <v>685200</v>
      </c>
      <c r="AC3119" s="6">
        <v>381277874</v>
      </c>
      <c r="AD3119" s="6">
        <v>376261713</v>
      </c>
      <c r="AF3119">
        <f t="shared" si="960"/>
        <v>-0.18242084279820128</v>
      </c>
      <c r="AG3119">
        <f t="shared" si="961"/>
        <v>-0.25256269449020685</v>
      </c>
      <c r="AH3119">
        <f t="shared" si="962"/>
        <v>0.69055676602846416</v>
      </c>
      <c r="AI3119">
        <f t="shared" si="963"/>
        <v>0.68190554640307521</v>
      </c>
      <c r="AJ3119">
        <f t="shared" si="964"/>
        <v>2.0073414557950642</v>
      </c>
      <c r="AK3119">
        <f t="shared" si="965"/>
        <v>1.8476357267950962</v>
      </c>
      <c r="AL3119">
        <f t="shared" si="966"/>
        <v>-9.8784702865425358E-2</v>
      </c>
      <c r="AM3119">
        <f t="shared" si="967"/>
        <v>-0.14683009924455637</v>
      </c>
      <c r="AN3119">
        <f t="shared" si="968"/>
        <v>1.2473691530295303</v>
      </c>
      <c r="AO3119">
        <f t="shared" si="969"/>
        <v>1.2357678930990299</v>
      </c>
      <c r="AP3119">
        <f t="shared" si="970"/>
        <v>0</v>
      </c>
      <c r="AQ3119">
        <f t="shared" si="971"/>
        <v>1</v>
      </c>
      <c r="AR3119">
        <f t="shared" si="972"/>
        <v>1</v>
      </c>
      <c r="AS3119">
        <f t="shared" si="973"/>
        <v>1</v>
      </c>
      <c r="AT3119">
        <f t="shared" si="974"/>
        <v>0</v>
      </c>
      <c r="AU3119">
        <f t="shared" si="975"/>
        <v>1</v>
      </c>
      <c r="AV3119">
        <f t="shared" si="976"/>
        <v>1</v>
      </c>
      <c r="AW3119">
        <f t="shared" si="977"/>
        <v>1</v>
      </c>
      <c r="AX3119">
        <f t="shared" si="978"/>
        <v>0</v>
      </c>
      <c r="AY3119">
        <f t="shared" si="979"/>
        <v>6</v>
      </c>
    </row>
    <row r="3120" spans="1:51" x14ac:dyDescent="0.3">
      <c r="A3120" s="1" t="s">
        <v>3114</v>
      </c>
      <c r="B3120" s="2">
        <v>5997071</v>
      </c>
      <c r="C3120" s="3" t="s">
        <v>5335</v>
      </c>
      <c r="D3120" s="5">
        <v>19.29</v>
      </c>
      <c r="E3120" s="5">
        <v>1027.9785675000001</v>
      </c>
      <c r="F3120" s="3" t="s">
        <v>4500</v>
      </c>
      <c r="G3120" s="3" t="s">
        <v>4539</v>
      </c>
      <c r="H3120" s="3" t="s">
        <v>4539</v>
      </c>
      <c r="I3120" s="3" t="s">
        <v>4582</v>
      </c>
      <c r="J3120" s="3" t="s">
        <v>4961</v>
      </c>
      <c r="K3120" s="6">
        <v>1237651</v>
      </c>
      <c r="L3120" s="6">
        <v>1170796</v>
      </c>
      <c r="M3120" s="6">
        <v>111801</v>
      </c>
      <c r="N3120" s="6">
        <v>101983</v>
      </c>
      <c r="O3120" s="6">
        <v>48778</v>
      </c>
      <c r="P3120" s="6">
        <v>36267</v>
      </c>
      <c r="Q3120" s="6">
        <v>-24609</v>
      </c>
      <c r="R3120" s="6">
        <v>-49933</v>
      </c>
      <c r="S3120" s="6">
        <v>59526</v>
      </c>
      <c r="T3120" s="6">
        <v>77185</v>
      </c>
      <c r="U3120" s="6">
        <v>658070</v>
      </c>
      <c r="V3120" s="6">
        <v>657347</v>
      </c>
      <c r="W3120" s="6">
        <v>1583015</v>
      </c>
      <c r="X3120" s="6">
        <v>1474506</v>
      </c>
      <c r="Y3120" s="6">
        <v>995579</v>
      </c>
      <c r="Z3120" s="6">
        <v>867704</v>
      </c>
      <c r="AA3120" s="6">
        <v>426886</v>
      </c>
      <c r="AB3120" s="6">
        <v>327596</v>
      </c>
      <c r="AC3120" s="6">
        <v>53438000</v>
      </c>
      <c r="AD3120" s="6">
        <v>53277000</v>
      </c>
      <c r="AF3120">
        <f t="shared" si="960"/>
        <v>-1.5545651809995483E-2</v>
      </c>
      <c r="AG3120">
        <f t="shared" si="961"/>
        <v>-3.3864223000788063E-2</v>
      </c>
      <c r="AH3120">
        <f t="shared" si="962"/>
        <v>0.41570673682814124</v>
      </c>
      <c r="AI3120">
        <f t="shared" si="963"/>
        <v>0.44580829104798486</v>
      </c>
      <c r="AJ3120">
        <f t="shared" si="964"/>
        <v>2.3321893901416302</v>
      </c>
      <c r="AK3120">
        <f t="shared" si="965"/>
        <v>2.648701449346146</v>
      </c>
      <c r="AL3120">
        <f t="shared" si="966"/>
        <v>3.9411756626060175E-2</v>
      </c>
      <c r="AM3120">
        <f t="shared" si="967"/>
        <v>3.0976361381487467E-2</v>
      </c>
      <c r="AN3120">
        <f t="shared" si="968"/>
        <v>0.78183150507101951</v>
      </c>
      <c r="AO3120">
        <f t="shared" si="969"/>
        <v>0.79402593139668476</v>
      </c>
      <c r="AP3120">
        <f t="shared" si="970"/>
        <v>0</v>
      </c>
      <c r="AQ3120">
        <f t="shared" si="971"/>
        <v>1</v>
      </c>
      <c r="AR3120">
        <f t="shared" si="972"/>
        <v>1</v>
      </c>
      <c r="AS3120">
        <f t="shared" si="973"/>
        <v>1</v>
      </c>
      <c r="AT3120">
        <f t="shared" si="974"/>
        <v>1</v>
      </c>
      <c r="AU3120">
        <f t="shared" si="975"/>
        <v>0</v>
      </c>
      <c r="AV3120">
        <f t="shared" si="976"/>
        <v>1</v>
      </c>
      <c r="AW3120">
        <f t="shared" si="977"/>
        <v>0</v>
      </c>
      <c r="AX3120">
        <f t="shared" si="978"/>
        <v>0</v>
      </c>
      <c r="AY3120">
        <f t="shared" si="979"/>
        <v>5</v>
      </c>
    </row>
    <row r="3121" spans="1:51" x14ac:dyDescent="0.3">
      <c r="A3121" s="1" t="s">
        <v>3115</v>
      </c>
      <c r="B3121" s="2">
        <v>4108134</v>
      </c>
      <c r="C3121" s="3" t="s">
        <v>5335</v>
      </c>
      <c r="D3121" s="5">
        <v>19.77</v>
      </c>
      <c r="E3121" s="5">
        <v>2958.0637715100002</v>
      </c>
      <c r="F3121" s="3" t="s">
        <v>4475</v>
      </c>
      <c r="G3121" s="3" t="s">
        <v>4529</v>
      </c>
      <c r="H3121" s="3" t="s">
        <v>4530</v>
      </c>
      <c r="I3121" s="3" t="s">
        <v>4531</v>
      </c>
      <c r="J3121" s="3" t="s">
        <v>4532</v>
      </c>
      <c r="K3121" s="6">
        <v>6304500</v>
      </c>
      <c r="L3121" s="6">
        <v>6284700</v>
      </c>
      <c r="M3121" s="6">
        <v>417900</v>
      </c>
      <c r="N3121" s="6">
        <v>485600</v>
      </c>
      <c r="O3121" s="6">
        <v>-19800</v>
      </c>
      <c r="P3121" s="6">
        <v>50800</v>
      </c>
      <c r="Q3121" s="6">
        <v>-538300</v>
      </c>
      <c r="R3121" s="6">
        <v>-1225900</v>
      </c>
      <c r="S3121" s="6">
        <v>171600</v>
      </c>
      <c r="T3121" s="6">
        <v>213900</v>
      </c>
      <c r="U3121" s="6">
        <v>2727200</v>
      </c>
      <c r="V3121" s="6">
        <v>2722200</v>
      </c>
      <c r="W3121" s="6">
        <v>15514500</v>
      </c>
      <c r="X3121" s="6">
        <v>15538000</v>
      </c>
      <c r="Y3121" s="6">
        <v>1280900</v>
      </c>
      <c r="Z3121" s="6">
        <v>1332800</v>
      </c>
      <c r="AA3121" s="6">
        <v>1361200</v>
      </c>
      <c r="AB3121" s="6">
        <v>1299600</v>
      </c>
      <c r="AC3121" s="6">
        <v>149619992</v>
      </c>
      <c r="AD3121" s="6">
        <v>149580923</v>
      </c>
      <c r="AF3121">
        <f t="shared" si="960"/>
        <v>-3.4696574172548261E-2</v>
      </c>
      <c r="AG3121">
        <f t="shared" si="961"/>
        <v>-7.8896897927661219E-2</v>
      </c>
      <c r="AH3121">
        <f t="shared" si="962"/>
        <v>0.17578394405233813</v>
      </c>
      <c r="AI3121">
        <f t="shared" si="963"/>
        <v>0.17519629295919681</v>
      </c>
      <c r="AJ3121">
        <f t="shared" si="964"/>
        <v>0.94100793417572726</v>
      </c>
      <c r="AK3121">
        <f t="shared" si="965"/>
        <v>1.0255463219452139</v>
      </c>
      <c r="AL3121">
        <f t="shared" si="966"/>
        <v>-3.140613847251963E-3</v>
      </c>
      <c r="AM3121">
        <f t="shared" si="967"/>
        <v>8.083122503858578E-3</v>
      </c>
      <c r="AN3121">
        <f t="shared" si="968"/>
        <v>0.40636179058300298</v>
      </c>
      <c r="AO3121">
        <f t="shared" si="969"/>
        <v>0.40447290513579609</v>
      </c>
      <c r="AP3121">
        <f t="shared" si="970"/>
        <v>0</v>
      </c>
      <c r="AQ3121">
        <f t="shared" si="971"/>
        <v>1</v>
      </c>
      <c r="AR3121">
        <f t="shared" si="972"/>
        <v>1</v>
      </c>
      <c r="AS3121">
        <f t="shared" si="973"/>
        <v>1</v>
      </c>
      <c r="AT3121">
        <f t="shared" si="974"/>
        <v>0</v>
      </c>
      <c r="AU3121">
        <f t="shared" si="975"/>
        <v>0</v>
      </c>
      <c r="AV3121">
        <f t="shared" si="976"/>
        <v>0</v>
      </c>
      <c r="AW3121">
        <f t="shared" si="977"/>
        <v>1</v>
      </c>
      <c r="AX3121">
        <f t="shared" si="978"/>
        <v>0</v>
      </c>
      <c r="AY3121">
        <f t="shared" si="979"/>
        <v>4</v>
      </c>
    </row>
    <row r="3122" spans="1:51" x14ac:dyDescent="0.3">
      <c r="A3122" s="1" t="s">
        <v>3116</v>
      </c>
      <c r="B3122" s="2">
        <v>4283699</v>
      </c>
      <c r="C3122" s="3" t="s">
        <v>5337</v>
      </c>
      <c r="D3122" s="7">
        <v>10.94</v>
      </c>
      <c r="E3122" s="5">
        <v>910.53506224</v>
      </c>
      <c r="F3122" s="3" t="s">
        <v>4480</v>
      </c>
      <c r="G3122" s="3" t="s">
        <v>4491</v>
      </c>
      <c r="H3122" s="3" t="s">
        <v>4492</v>
      </c>
      <c r="I3122" s="3" t="s">
        <v>4493</v>
      </c>
      <c r="J3122" s="3" t="s">
        <v>4732</v>
      </c>
      <c r="K3122" s="6">
        <v>186355</v>
      </c>
      <c r="L3122" s="6">
        <v>166565</v>
      </c>
      <c r="M3122" s="6" t="s">
        <v>4474</v>
      </c>
      <c r="N3122" s="6" t="s">
        <v>4474</v>
      </c>
      <c r="O3122" s="6">
        <v>146705</v>
      </c>
      <c r="P3122" s="6">
        <v>127892</v>
      </c>
      <c r="Q3122" s="6">
        <v>91839</v>
      </c>
      <c r="R3122" s="6">
        <v>98545</v>
      </c>
      <c r="S3122" s="6">
        <v>-801378</v>
      </c>
      <c r="T3122" s="6">
        <v>-431432</v>
      </c>
      <c r="U3122" s="6">
        <v>1177033</v>
      </c>
      <c r="V3122" s="6">
        <v>896381</v>
      </c>
      <c r="W3122" s="6">
        <v>2108845</v>
      </c>
      <c r="X3122" s="6">
        <v>1756896</v>
      </c>
      <c r="Y3122" s="6">
        <v>125341</v>
      </c>
      <c r="Z3122" s="6">
        <v>97952</v>
      </c>
      <c r="AA3122" s="6">
        <v>52806</v>
      </c>
      <c r="AB3122" s="6">
        <v>42225</v>
      </c>
      <c r="AC3122" s="6">
        <v>77579896</v>
      </c>
      <c r="AD3122" s="6">
        <v>71998138</v>
      </c>
      <c r="AF3122">
        <f t="shared" si="960"/>
        <v>4.3549431086684895E-2</v>
      </c>
      <c r="AG3122">
        <f t="shared" si="961"/>
        <v>5.6090400342422089E-2</v>
      </c>
      <c r="AH3122">
        <f t="shared" si="962"/>
        <v>0.55814106774087235</v>
      </c>
      <c r="AI3122">
        <f t="shared" si="963"/>
        <v>0.51020720634573702</v>
      </c>
      <c r="AJ3122">
        <f t="shared" si="964"/>
        <v>2.3736128470249591</v>
      </c>
      <c r="AK3122">
        <f t="shared" si="965"/>
        <v>2.3197631734754292</v>
      </c>
      <c r="AL3122">
        <f t="shared" si="966"/>
        <v>0.78723404255319152</v>
      </c>
      <c r="AM3122">
        <f t="shared" si="967"/>
        <v>0.76782037042595985</v>
      </c>
      <c r="AN3122">
        <f t="shared" si="968"/>
        <v>8.8368277422001137E-2</v>
      </c>
      <c r="AO3122">
        <f t="shared" si="969"/>
        <v>9.4806408575123402E-2</v>
      </c>
      <c r="AP3122">
        <f t="shared" si="970"/>
        <v>1</v>
      </c>
      <c r="AQ3122">
        <f t="shared" si="971"/>
        <v>0</v>
      </c>
      <c r="AR3122">
        <f t="shared" si="972"/>
        <v>0</v>
      </c>
      <c r="AS3122">
        <f t="shared" si="973"/>
        <v>0</v>
      </c>
      <c r="AT3122">
        <f t="shared" si="974"/>
        <v>0</v>
      </c>
      <c r="AU3122">
        <f t="shared" si="975"/>
        <v>1</v>
      </c>
      <c r="AV3122">
        <f t="shared" si="976"/>
        <v>1</v>
      </c>
      <c r="AW3122">
        <f t="shared" si="977"/>
        <v>0</v>
      </c>
      <c r="AX3122">
        <f t="shared" si="978"/>
        <v>0</v>
      </c>
      <c r="AY3122">
        <f t="shared" si="979"/>
        <v>3</v>
      </c>
    </row>
    <row r="3123" spans="1:51" x14ac:dyDescent="0.3">
      <c r="A3123" s="1" t="s">
        <v>3117</v>
      </c>
      <c r="B3123" s="2">
        <v>4153794</v>
      </c>
      <c r="C3123" s="3" t="s">
        <v>5337</v>
      </c>
      <c r="D3123" s="5">
        <v>7.1</v>
      </c>
      <c r="E3123" s="5">
        <v>463.60226740000002</v>
      </c>
      <c r="F3123" s="3" t="s">
        <v>4480</v>
      </c>
      <c r="G3123" s="3" t="s">
        <v>4491</v>
      </c>
      <c r="H3123" s="3" t="s">
        <v>4492</v>
      </c>
      <c r="I3123" s="3" t="s">
        <v>4493</v>
      </c>
      <c r="J3123" s="3" t="s">
        <v>4494</v>
      </c>
      <c r="K3123" s="6">
        <v>143818</v>
      </c>
      <c r="L3123" s="6">
        <v>141361</v>
      </c>
      <c r="M3123" s="6" t="s">
        <v>4474</v>
      </c>
      <c r="N3123" s="6" t="s">
        <v>4474</v>
      </c>
      <c r="O3123" s="6">
        <v>107860</v>
      </c>
      <c r="P3123" s="6">
        <v>105684</v>
      </c>
      <c r="Q3123" s="6">
        <v>48851</v>
      </c>
      <c r="R3123" s="6">
        <v>42749</v>
      </c>
      <c r="S3123" s="6">
        <v>-172396</v>
      </c>
      <c r="T3123" s="6">
        <v>-60519</v>
      </c>
      <c r="U3123" s="6">
        <v>772012</v>
      </c>
      <c r="V3123" s="6">
        <v>757765</v>
      </c>
      <c r="W3123" s="6">
        <v>1389086</v>
      </c>
      <c r="X3123" s="6">
        <v>1332698</v>
      </c>
      <c r="Y3123" s="6">
        <v>61036</v>
      </c>
      <c r="Z3123" s="6">
        <v>72823</v>
      </c>
      <c r="AA3123" s="6">
        <v>123166</v>
      </c>
      <c r="AB3123" s="6">
        <v>83711</v>
      </c>
      <c r="AC3123" s="6">
        <v>65296094</v>
      </c>
      <c r="AD3123" s="6">
        <v>65296094</v>
      </c>
      <c r="AF3123">
        <f t="shared" si="960"/>
        <v>3.5167728995900899E-2</v>
      </c>
      <c r="AG3123">
        <f t="shared" si="961"/>
        <v>3.2077034707037905E-2</v>
      </c>
      <c r="AH3123">
        <f t="shared" si="962"/>
        <v>0.55576976515492926</v>
      </c>
      <c r="AI3123">
        <f t="shared" si="963"/>
        <v>0.56859468536757762</v>
      </c>
      <c r="AJ3123">
        <f t="shared" si="964"/>
        <v>0.49555883929006384</v>
      </c>
      <c r="AK3123">
        <f t="shared" si="965"/>
        <v>0.86993346155224527</v>
      </c>
      <c r="AL3123">
        <f t="shared" si="966"/>
        <v>0.74997566368604762</v>
      </c>
      <c r="AM3123">
        <f t="shared" si="967"/>
        <v>0.74761780123230592</v>
      </c>
      <c r="AN3123">
        <f t="shared" si="968"/>
        <v>0.10353426641691012</v>
      </c>
      <c r="AO3123">
        <f t="shared" si="969"/>
        <v>0.10607129297110073</v>
      </c>
      <c r="AP3123">
        <f t="shared" si="970"/>
        <v>1</v>
      </c>
      <c r="AQ3123">
        <f t="shared" si="971"/>
        <v>0</v>
      </c>
      <c r="AR3123">
        <f t="shared" si="972"/>
        <v>1</v>
      </c>
      <c r="AS3123">
        <f t="shared" si="973"/>
        <v>0</v>
      </c>
      <c r="AT3123">
        <f t="shared" si="974"/>
        <v>1</v>
      </c>
      <c r="AU3123">
        <f t="shared" si="975"/>
        <v>0</v>
      </c>
      <c r="AV3123">
        <f t="shared" si="976"/>
        <v>1</v>
      </c>
      <c r="AW3123">
        <f t="shared" si="977"/>
        <v>0</v>
      </c>
      <c r="AX3123">
        <f t="shared" si="978"/>
        <v>0</v>
      </c>
      <c r="AY3123">
        <f t="shared" si="979"/>
        <v>4</v>
      </c>
    </row>
    <row r="3124" spans="1:51" x14ac:dyDescent="0.3">
      <c r="A3124" s="1" t="s">
        <v>3118</v>
      </c>
      <c r="B3124" s="2">
        <v>100637</v>
      </c>
      <c r="C3124" s="3" t="s">
        <v>5335</v>
      </c>
      <c r="D3124" s="5">
        <v>29.3</v>
      </c>
      <c r="E3124" s="5">
        <v>221.36390259999999</v>
      </c>
      <c r="F3124" s="3" t="s">
        <v>4480</v>
      </c>
      <c r="G3124" s="3" t="s">
        <v>4481</v>
      </c>
      <c r="H3124" s="3" t="s">
        <v>4481</v>
      </c>
      <c r="I3124" s="3" t="s">
        <v>4482</v>
      </c>
      <c r="J3124" s="3" t="s">
        <v>4484</v>
      </c>
      <c r="K3124" s="6">
        <v>66394</v>
      </c>
      <c r="L3124" s="6">
        <v>64124</v>
      </c>
      <c r="M3124" s="6" t="s">
        <v>4474</v>
      </c>
      <c r="N3124" s="6" t="s">
        <v>4474</v>
      </c>
      <c r="O3124" s="6">
        <v>74034</v>
      </c>
      <c r="P3124" s="6">
        <v>68301</v>
      </c>
      <c r="Q3124" s="6">
        <v>19554</v>
      </c>
      <c r="R3124" s="6">
        <v>16977</v>
      </c>
      <c r="S3124" s="6">
        <v>12869</v>
      </c>
      <c r="T3124" s="6">
        <v>13661</v>
      </c>
      <c r="U3124" s="6" t="s">
        <v>4474</v>
      </c>
      <c r="V3124" s="6" t="s">
        <v>4474</v>
      </c>
      <c r="W3124" s="6">
        <v>2259250</v>
      </c>
      <c r="X3124" s="6">
        <v>2234617</v>
      </c>
      <c r="Y3124" s="6" t="s">
        <v>4474</v>
      </c>
      <c r="Z3124" s="6" t="s">
        <v>4474</v>
      </c>
      <c r="AA3124" s="6" t="s">
        <v>4474</v>
      </c>
      <c r="AB3124" s="6" t="s">
        <v>4474</v>
      </c>
      <c r="AC3124" s="6">
        <v>7554488</v>
      </c>
      <c r="AD3124" s="6">
        <v>7541474</v>
      </c>
      <c r="AF3124">
        <f t="shared" si="960"/>
        <v>8.6550846519862779E-3</v>
      </c>
      <c r="AG3124">
        <f t="shared" si="961"/>
        <v>7.5972750587684603E-3</v>
      </c>
      <c r="AH3124" t="e">
        <f t="shared" si="962"/>
        <v>#VALUE!</v>
      </c>
      <c r="AI3124" t="e">
        <f t="shared" si="963"/>
        <v>#VALUE!</v>
      </c>
      <c r="AJ3124" t="e">
        <f t="shared" si="964"/>
        <v>#VALUE!</v>
      </c>
      <c r="AK3124" t="e">
        <f t="shared" si="965"/>
        <v>#VALUE!</v>
      </c>
      <c r="AL3124">
        <f t="shared" si="966"/>
        <v>1.1150706389131548</v>
      </c>
      <c r="AM3124">
        <f t="shared" si="967"/>
        <v>1.0651394173788284</v>
      </c>
      <c r="AN3124">
        <f t="shared" si="968"/>
        <v>2.9387628637822287E-2</v>
      </c>
      <c r="AO3124">
        <f t="shared" si="969"/>
        <v>2.8695745176913985E-2</v>
      </c>
      <c r="AP3124">
        <f t="shared" si="970"/>
        <v>1</v>
      </c>
      <c r="AQ3124">
        <f t="shared" si="971"/>
        <v>1</v>
      </c>
      <c r="AR3124">
        <f t="shared" si="972"/>
        <v>1</v>
      </c>
      <c r="AS3124">
        <f t="shared" si="973"/>
        <v>0</v>
      </c>
      <c r="AT3124">
        <f t="shared" si="974"/>
        <v>0</v>
      </c>
      <c r="AU3124">
        <f t="shared" si="975"/>
        <v>0</v>
      </c>
      <c r="AV3124">
        <f t="shared" si="976"/>
        <v>1</v>
      </c>
      <c r="AW3124">
        <f t="shared" si="977"/>
        <v>1</v>
      </c>
      <c r="AX3124">
        <f t="shared" si="978"/>
        <v>0</v>
      </c>
      <c r="AY3124">
        <f t="shared" si="979"/>
        <v>5</v>
      </c>
    </row>
    <row r="3125" spans="1:51" x14ac:dyDescent="0.3">
      <c r="A3125" s="1" t="s">
        <v>3119</v>
      </c>
      <c r="B3125" s="2">
        <v>4376176</v>
      </c>
      <c r="C3125" s="3" t="s">
        <v>5337</v>
      </c>
      <c r="D3125" s="5">
        <v>97.66</v>
      </c>
      <c r="E3125" s="5">
        <v>5005.8375292800001</v>
      </c>
      <c r="F3125" s="3" t="s">
        <v>4480</v>
      </c>
      <c r="G3125" s="3" t="s">
        <v>4491</v>
      </c>
      <c r="H3125" s="3" t="s">
        <v>4491</v>
      </c>
      <c r="I3125" s="3" t="s">
        <v>4831</v>
      </c>
      <c r="J3125" s="3" t="s">
        <v>5217</v>
      </c>
      <c r="K3125" s="6">
        <v>2777781</v>
      </c>
      <c r="L3125" s="6">
        <v>1915995</v>
      </c>
      <c r="M3125" s="6" t="s">
        <v>4474</v>
      </c>
      <c r="N3125" s="6" t="s">
        <v>4474</v>
      </c>
      <c r="O3125" s="6" t="s">
        <v>4474</v>
      </c>
      <c r="P3125" s="6" t="s">
        <v>4474</v>
      </c>
      <c r="Q3125" s="6">
        <v>170092</v>
      </c>
      <c r="R3125" s="6">
        <v>193594</v>
      </c>
      <c r="S3125" s="6">
        <v>-1954245</v>
      </c>
      <c r="T3125" s="6">
        <v>-2536479</v>
      </c>
      <c r="U3125" s="6">
        <v>4885871</v>
      </c>
      <c r="V3125" s="6">
        <v>4883370</v>
      </c>
      <c r="W3125" s="6">
        <v>22871538</v>
      </c>
      <c r="X3125" s="6">
        <v>21577565</v>
      </c>
      <c r="Y3125" s="6">
        <v>13228168</v>
      </c>
      <c r="Z3125" s="6">
        <v>12260428</v>
      </c>
      <c r="AA3125" s="6">
        <v>14076631</v>
      </c>
      <c r="AB3125" s="6">
        <v>12854613</v>
      </c>
      <c r="AC3125" s="6">
        <v>51257630</v>
      </c>
      <c r="AD3125" s="6">
        <v>51017418</v>
      </c>
      <c r="AF3125">
        <f t="shared" si="960"/>
        <v>7.4368413702655236E-3</v>
      </c>
      <c r="AG3125">
        <f t="shared" si="961"/>
        <v>8.9720040236236104E-3</v>
      </c>
      <c r="AH3125">
        <f t="shared" si="962"/>
        <v>0.21362231958340536</v>
      </c>
      <c r="AI3125">
        <f t="shared" si="963"/>
        <v>0.2263170102835978</v>
      </c>
      <c r="AJ3125">
        <f t="shared" si="964"/>
        <v>0.93972542151598637</v>
      </c>
      <c r="AK3125">
        <f t="shared" si="965"/>
        <v>0.95377651587021717</v>
      </c>
      <c r="AL3125" t="e">
        <f t="shared" si="966"/>
        <v>#VALUE!</v>
      </c>
      <c r="AM3125" t="e">
        <f t="shared" si="967"/>
        <v>#VALUE!</v>
      </c>
      <c r="AN3125">
        <f t="shared" si="968"/>
        <v>0.12145143015742972</v>
      </c>
      <c r="AO3125">
        <f t="shared" si="969"/>
        <v>8.8795700534328129E-2</v>
      </c>
      <c r="AP3125">
        <f t="shared" si="970"/>
        <v>1</v>
      </c>
      <c r="AQ3125">
        <f t="shared" si="971"/>
        <v>0</v>
      </c>
      <c r="AR3125">
        <f t="shared" si="972"/>
        <v>0</v>
      </c>
      <c r="AS3125">
        <f t="shared" si="973"/>
        <v>0</v>
      </c>
      <c r="AT3125">
        <f t="shared" si="974"/>
        <v>1</v>
      </c>
      <c r="AU3125">
        <f t="shared" si="975"/>
        <v>0</v>
      </c>
      <c r="AV3125">
        <f t="shared" si="976"/>
        <v>0</v>
      </c>
      <c r="AW3125">
        <f t="shared" si="977"/>
        <v>1</v>
      </c>
      <c r="AX3125">
        <f t="shared" si="978"/>
        <v>0</v>
      </c>
      <c r="AY3125">
        <f t="shared" si="979"/>
        <v>3</v>
      </c>
    </row>
    <row r="3126" spans="1:51" x14ac:dyDescent="0.3">
      <c r="A3126" s="1" t="s">
        <v>3120</v>
      </c>
      <c r="B3126" s="2">
        <v>4234548</v>
      </c>
      <c r="C3126" s="3" t="s">
        <v>5337</v>
      </c>
      <c r="D3126" s="5">
        <v>12</v>
      </c>
      <c r="E3126" s="5">
        <v>1042.33152</v>
      </c>
      <c r="F3126" s="3" t="s">
        <v>4480</v>
      </c>
      <c r="G3126" s="3" t="s">
        <v>4491</v>
      </c>
      <c r="H3126" s="3" t="s">
        <v>4542</v>
      </c>
      <c r="I3126" s="3" t="s">
        <v>4543</v>
      </c>
      <c r="J3126" s="3" t="s">
        <v>4494</v>
      </c>
      <c r="K3126" s="6">
        <v>311130</v>
      </c>
      <c r="L3126" s="6">
        <v>393881</v>
      </c>
      <c r="M3126" s="6">
        <v>840906</v>
      </c>
      <c r="N3126" s="6">
        <v>932539</v>
      </c>
      <c r="O3126" s="6">
        <v>840906</v>
      </c>
      <c r="P3126" s="6">
        <v>932539</v>
      </c>
      <c r="Q3126" s="6">
        <v>167359</v>
      </c>
      <c r="R3126" s="6">
        <v>187374</v>
      </c>
      <c r="S3126" s="6">
        <v>-549370</v>
      </c>
      <c r="T3126" s="6">
        <v>498078</v>
      </c>
      <c r="U3126" s="6">
        <v>5014918</v>
      </c>
      <c r="V3126" s="6">
        <v>5068571</v>
      </c>
      <c r="W3126" s="6">
        <v>13055654</v>
      </c>
      <c r="X3126" s="6">
        <v>12080950</v>
      </c>
      <c r="Y3126" s="6" t="s">
        <v>4474</v>
      </c>
      <c r="Z3126" s="6" t="s">
        <v>4474</v>
      </c>
      <c r="AA3126" s="6" t="s">
        <v>4474</v>
      </c>
      <c r="AB3126" s="6" t="s">
        <v>4474</v>
      </c>
      <c r="AC3126" s="6">
        <v>86860960</v>
      </c>
      <c r="AD3126" s="6">
        <v>86860960</v>
      </c>
      <c r="AF3126">
        <f t="shared" si="960"/>
        <v>1.2818890574152777E-2</v>
      </c>
      <c r="AG3126">
        <f t="shared" si="961"/>
        <v>1.5509872981843316E-2</v>
      </c>
      <c r="AH3126">
        <f t="shared" si="962"/>
        <v>0.38411848230659301</v>
      </c>
      <c r="AI3126">
        <f t="shared" si="963"/>
        <v>0.41955069758586866</v>
      </c>
      <c r="AJ3126" t="e">
        <f t="shared" si="964"/>
        <v>#VALUE!</v>
      </c>
      <c r="AK3126" t="e">
        <f t="shared" si="965"/>
        <v>#VALUE!</v>
      </c>
      <c r="AL3126">
        <f t="shared" si="966"/>
        <v>2.702748047439977</v>
      </c>
      <c r="AM3126">
        <f t="shared" si="967"/>
        <v>2.3675653306455504</v>
      </c>
      <c r="AN3126">
        <f t="shared" si="968"/>
        <v>2.3831054346262547E-2</v>
      </c>
      <c r="AO3126">
        <f t="shared" si="969"/>
        <v>3.260347903103647E-2</v>
      </c>
      <c r="AP3126">
        <f t="shared" si="970"/>
        <v>1</v>
      </c>
      <c r="AQ3126">
        <f t="shared" si="971"/>
        <v>0</v>
      </c>
      <c r="AR3126">
        <f t="shared" si="972"/>
        <v>0</v>
      </c>
      <c r="AS3126">
        <f t="shared" si="973"/>
        <v>0</v>
      </c>
      <c r="AT3126">
        <f t="shared" si="974"/>
        <v>1</v>
      </c>
      <c r="AU3126">
        <f t="shared" si="975"/>
        <v>0</v>
      </c>
      <c r="AV3126">
        <f t="shared" si="976"/>
        <v>1</v>
      </c>
      <c r="AW3126">
        <f t="shared" si="977"/>
        <v>0</v>
      </c>
      <c r="AX3126">
        <f t="shared" si="978"/>
        <v>0</v>
      </c>
      <c r="AY3126">
        <f t="shared" si="979"/>
        <v>3</v>
      </c>
    </row>
    <row r="3127" spans="1:51" x14ac:dyDescent="0.3">
      <c r="A3127" s="1" t="s">
        <v>3121</v>
      </c>
      <c r="B3127" s="2">
        <v>4492850</v>
      </c>
      <c r="C3127" s="3" t="s">
        <v>5337</v>
      </c>
      <c r="D3127" s="5">
        <v>153.27000000000001</v>
      </c>
      <c r="E3127" s="5">
        <v>10233.70930647</v>
      </c>
      <c r="F3127" s="3" t="s">
        <v>4475</v>
      </c>
      <c r="G3127" s="3" t="s">
        <v>4476</v>
      </c>
      <c r="H3127" s="3" t="s">
        <v>4477</v>
      </c>
      <c r="I3127" s="3" t="s">
        <v>4577</v>
      </c>
      <c r="J3127" s="3" t="s">
        <v>4790</v>
      </c>
      <c r="K3127" s="6">
        <v>30007400</v>
      </c>
      <c r="L3127" s="6">
        <v>29864400</v>
      </c>
      <c r="M3127" s="6">
        <v>1444000</v>
      </c>
      <c r="N3127" s="6">
        <v>1452900</v>
      </c>
      <c r="O3127" s="6">
        <v>1289400</v>
      </c>
      <c r="P3127" s="6">
        <v>1303500</v>
      </c>
      <c r="Q3127" s="6">
        <v>878100</v>
      </c>
      <c r="R3127" s="6">
        <v>915500</v>
      </c>
      <c r="S3127" s="6">
        <v>1033500</v>
      </c>
      <c r="T3127" s="6">
        <v>1180200</v>
      </c>
      <c r="U3127" s="6">
        <v>1132200</v>
      </c>
      <c r="V3127" s="6">
        <v>1594600</v>
      </c>
      <c r="W3127" s="6">
        <v>17065400</v>
      </c>
      <c r="X3127" s="6">
        <v>16633500</v>
      </c>
      <c r="Y3127" s="6">
        <v>6178800</v>
      </c>
      <c r="Z3127" s="6">
        <v>6079200</v>
      </c>
      <c r="AA3127" s="6">
        <v>6754300</v>
      </c>
      <c r="AB3127" s="6">
        <v>6172900</v>
      </c>
      <c r="AC3127" s="6">
        <v>66767618</v>
      </c>
      <c r="AD3127" s="6">
        <v>66770815</v>
      </c>
      <c r="AF3127">
        <f t="shared" si="960"/>
        <v>5.1454990800098445E-2</v>
      </c>
      <c r="AG3127">
        <f t="shared" si="961"/>
        <v>5.5039528662037457E-2</v>
      </c>
      <c r="AH3127">
        <f t="shared" si="962"/>
        <v>6.6344767775733351E-2</v>
      </c>
      <c r="AI3127">
        <f t="shared" si="963"/>
        <v>9.5866774882015213E-2</v>
      </c>
      <c r="AJ3127">
        <f t="shared" si="964"/>
        <v>0.91479501946907893</v>
      </c>
      <c r="AK3127">
        <f t="shared" si="965"/>
        <v>0.98482074875666215</v>
      </c>
      <c r="AL3127">
        <f t="shared" si="966"/>
        <v>4.2969400881115991E-2</v>
      </c>
      <c r="AM3127">
        <f t="shared" si="967"/>
        <v>4.3647285731506412E-2</v>
      </c>
      <c r="AN3127">
        <f t="shared" si="968"/>
        <v>1.7583765982631523</v>
      </c>
      <c r="AO3127">
        <f t="shared" si="969"/>
        <v>1.7954369194697448</v>
      </c>
      <c r="AP3127">
        <f t="shared" si="970"/>
        <v>1</v>
      </c>
      <c r="AQ3127">
        <f t="shared" si="971"/>
        <v>1</v>
      </c>
      <c r="AR3127">
        <f t="shared" si="972"/>
        <v>0</v>
      </c>
      <c r="AS3127">
        <f t="shared" si="973"/>
        <v>1</v>
      </c>
      <c r="AT3127">
        <f t="shared" si="974"/>
        <v>1</v>
      </c>
      <c r="AU3127">
        <f t="shared" si="975"/>
        <v>0</v>
      </c>
      <c r="AV3127">
        <f t="shared" si="976"/>
        <v>0</v>
      </c>
      <c r="AW3127">
        <f t="shared" si="977"/>
        <v>0</v>
      </c>
      <c r="AX3127">
        <f t="shared" si="978"/>
        <v>1</v>
      </c>
      <c r="AY3127">
        <f t="shared" si="979"/>
        <v>5</v>
      </c>
    </row>
    <row r="3128" spans="1:51" x14ac:dyDescent="0.3">
      <c r="A3128" s="1" t="s">
        <v>3122</v>
      </c>
      <c r="B3128" s="2">
        <v>4765589</v>
      </c>
      <c r="C3128" s="3" t="s">
        <v>5337</v>
      </c>
      <c r="D3128" s="5">
        <v>98.64</v>
      </c>
      <c r="E3128" s="5">
        <v>16298.401425120001</v>
      </c>
      <c r="F3128" s="3" t="s">
        <v>4485</v>
      </c>
      <c r="G3128" s="3" t="s">
        <v>4486</v>
      </c>
      <c r="H3128" s="3" t="s">
        <v>4598</v>
      </c>
      <c r="I3128" s="3" t="s">
        <v>4615</v>
      </c>
      <c r="J3128" s="3" t="s">
        <v>5042</v>
      </c>
      <c r="K3128" s="6">
        <v>4094500</v>
      </c>
      <c r="L3128" s="6">
        <v>4109900</v>
      </c>
      <c r="M3128" s="6">
        <v>978700</v>
      </c>
      <c r="N3128" s="6">
        <v>951500</v>
      </c>
      <c r="O3128" s="6">
        <v>864000</v>
      </c>
      <c r="P3128" s="6">
        <v>836500</v>
      </c>
      <c r="Q3128" s="6">
        <v>667000</v>
      </c>
      <c r="R3128" s="6">
        <v>659500</v>
      </c>
      <c r="S3128" s="6">
        <v>798700</v>
      </c>
      <c r="T3128" s="6">
        <v>712300</v>
      </c>
      <c r="U3128" s="6">
        <v>1628400</v>
      </c>
      <c r="V3128" s="6">
        <v>1752600</v>
      </c>
      <c r="W3128" s="6">
        <v>6472600</v>
      </c>
      <c r="X3128" s="6">
        <v>6548000</v>
      </c>
      <c r="Y3128" s="6">
        <v>1489100</v>
      </c>
      <c r="Z3128" s="6">
        <v>1563500</v>
      </c>
      <c r="AA3128" s="6">
        <v>928800</v>
      </c>
      <c r="AB3128" s="6">
        <v>950400</v>
      </c>
      <c r="AC3128" s="6">
        <v>165231158</v>
      </c>
      <c r="AD3128" s="6">
        <v>165497736</v>
      </c>
      <c r="AF3128">
        <f t="shared" si="960"/>
        <v>0.10304977906868955</v>
      </c>
      <c r="AG3128">
        <f t="shared" si="961"/>
        <v>0.100717776420281</v>
      </c>
      <c r="AH3128">
        <f t="shared" si="962"/>
        <v>0.25158359855390416</v>
      </c>
      <c r="AI3128">
        <f t="shared" si="963"/>
        <v>0.26765424557116679</v>
      </c>
      <c r="AJ3128">
        <f t="shared" si="964"/>
        <v>1.6032515073212747</v>
      </c>
      <c r="AK3128">
        <f t="shared" si="965"/>
        <v>1.6450968013468013</v>
      </c>
      <c r="AL3128">
        <f t="shared" si="966"/>
        <v>0.21101477591891563</v>
      </c>
      <c r="AM3128">
        <f t="shared" si="967"/>
        <v>0.20353293267476094</v>
      </c>
      <c r="AN3128">
        <f t="shared" si="968"/>
        <v>0.63258968575224794</v>
      </c>
      <c r="AO3128">
        <f t="shared" si="969"/>
        <v>0.62765729993891262</v>
      </c>
      <c r="AP3128">
        <f t="shared" si="970"/>
        <v>1</v>
      </c>
      <c r="AQ3128">
        <f t="shared" si="971"/>
        <v>1</v>
      </c>
      <c r="AR3128">
        <f t="shared" si="972"/>
        <v>1</v>
      </c>
      <c r="AS3128">
        <f t="shared" si="973"/>
        <v>1</v>
      </c>
      <c r="AT3128">
        <f t="shared" si="974"/>
        <v>1</v>
      </c>
      <c r="AU3128">
        <f t="shared" si="975"/>
        <v>0</v>
      </c>
      <c r="AV3128">
        <f t="shared" si="976"/>
        <v>1</v>
      </c>
      <c r="AW3128">
        <f t="shared" si="977"/>
        <v>1</v>
      </c>
      <c r="AX3128">
        <f t="shared" si="978"/>
        <v>1</v>
      </c>
      <c r="AY3128">
        <f t="shared" si="979"/>
        <v>8</v>
      </c>
    </row>
    <row r="3129" spans="1:51" x14ac:dyDescent="0.3">
      <c r="A3129" s="1" t="s">
        <v>3123</v>
      </c>
      <c r="B3129" s="2">
        <v>4811863</v>
      </c>
      <c r="C3129" s="3" t="s">
        <v>5337</v>
      </c>
      <c r="D3129" s="5">
        <v>246.93</v>
      </c>
      <c r="E3129" s="5">
        <v>9476.9756090699993</v>
      </c>
      <c r="F3129" s="3" t="s">
        <v>4470</v>
      </c>
      <c r="G3129" s="3" t="s">
        <v>4512</v>
      </c>
      <c r="H3129" s="3" t="s">
        <v>4513</v>
      </c>
      <c r="I3129" s="3" t="s">
        <v>4514</v>
      </c>
      <c r="J3129" s="3" t="s">
        <v>4515</v>
      </c>
      <c r="K3129" s="6">
        <v>1163776</v>
      </c>
      <c r="L3129" s="6">
        <v>1133683</v>
      </c>
      <c r="M3129" s="6">
        <v>102531</v>
      </c>
      <c r="N3129" s="6">
        <v>105592</v>
      </c>
      <c r="O3129" s="6">
        <v>78478</v>
      </c>
      <c r="P3129" s="6">
        <v>78754</v>
      </c>
      <c r="Q3129" s="6">
        <v>34547</v>
      </c>
      <c r="R3129" s="6">
        <v>14234</v>
      </c>
      <c r="S3129" s="6">
        <v>153634</v>
      </c>
      <c r="T3129" s="6">
        <v>128011</v>
      </c>
      <c r="U3129" s="6" t="s">
        <v>4474</v>
      </c>
      <c r="V3129" s="6" t="s">
        <v>4474</v>
      </c>
      <c r="W3129" s="6">
        <v>1479123</v>
      </c>
      <c r="X3129" s="6">
        <v>1534561</v>
      </c>
      <c r="Y3129" s="6">
        <v>891753</v>
      </c>
      <c r="Z3129" s="6">
        <v>943795</v>
      </c>
      <c r="AA3129" s="6">
        <v>153185</v>
      </c>
      <c r="AB3129" s="6">
        <v>150994</v>
      </c>
      <c r="AC3129" s="6">
        <v>38363321</v>
      </c>
      <c r="AD3129" s="6">
        <v>38835781</v>
      </c>
      <c r="AF3129">
        <f t="shared" si="960"/>
        <v>2.3356407817335001E-2</v>
      </c>
      <c r="AG3129">
        <f t="shared" si="961"/>
        <v>9.2756169353971595E-3</v>
      </c>
      <c r="AH3129" t="e">
        <f t="shared" si="962"/>
        <v>#VALUE!</v>
      </c>
      <c r="AI3129" t="e">
        <f t="shared" si="963"/>
        <v>#VALUE!</v>
      </c>
      <c r="AJ3129">
        <f t="shared" si="964"/>
        <v>5.8214120181479911</v>
      </c>
      <c r="AK3129">
        <f t="shared" si="965"/>
        <v>6.2505463793263312</v>
      </c>
      <c r="AL3129">
        <f t="shared" si="966"/>
        <v>6.743393917729873E-2</v>
      </c>
      <c r="AM3129">
        <f t="shared" si="967"/>
        <v>6.9467390796192588E-2</v>
      </c>
      <c r="AN3129">
        <f t="shared" si="968"/>
        <v>0.78680136810799373</v>
      </c>
      <c r="AO3129">
        <f t="shared" si="969"/>
        <v>0.73876698287001952</v>
      </c>
      <c r="AP3129">
        <f t="shared" si="970"/>
        <v>1</v>
      </c>
      <c r="AQ3129">
        <f t="shared" si="971"/>
        <v>1</v>
      </c>
      <c r="AR3129">
        <f t="shared" si="972"/>
        <v>1</v>
      </c>
      <c r="AS3129">
        <f t="shared" si="973"/>
        <v>1</v>
      </c>
      <c r="AT3129">
        <f t="shared" si="974"/>
        <v>0</v>
      </c>
      <c r="AU3129">
        <f t="shared" si="975"/>
        <v>0</v>
      </c>
      <c r="AV3129">
        <f t="shared" si="976"/>
        <v>0</v>
      </c>
      <c r="AW3129">
        <f t="shared" si="977"/>
        <v>1</v>
      </c>
      <c r="AX3129">
        <f t="shared" si="978"/>
        <v>1</v>
      </c>
      <c r="AY3129">
        <f t="shared" si="979"/>
        <v>6</v>
      </c>
    </row>
    <row r="3130" spans="1:51" x14ac:dyDescent="0.3">
      <c r="A3130" s="1" t="s">
        <v>3124</v>
      </c>
      <c r="B3130" s="2">
        <v>100532</v>
      </c>
      <c r="C3130" s="3" t="s">
        <v>5335</v>
      </c>
      <c r="D3130" s="5">
        <v>30.34</v>
      </c>
      <c r="E3130" s="5">
        <v>1056.26689356</v>
      </c>
      <c r="F3130" s="3" t="s">
        <v>4480</v>
      </c>
      <c r="G3130" s="3" t="s">
        <v>4481</v>
      </c>
      <c r="H3130" s="3" t="s">
        <v>4481</v>
      </c>
      <c r="I3130" s="3" t="s">
        <v>4482</v>
      </c>
      <c r="J3130" s="3" t="s">
        <v>4484</v>
      </c>
      <c r="K3130" s="6">
        <v>447361</v>
      </c>
      <c r="L3130" s="6">
        <v>451231</v>
      </c>
      <c r="M3130" s="6" t="s">
        <v>4474</v>
      </c>
      <c r="N3130" s="6" t="s">
        <v>4474</v>
      </c>
      <c r="O3130" s="6">
        <v>324831</v>
      </c>
      <c r="P3130" s="6">
        <v>310290</v>
      </c>
      <c r="Q3130" s="6">
        <v>124100</v>
      </c>
      <c r="R3130" s="6">
        <v>124298</v>
      </c>
      <c r="S3130" s="6">
        <v>133788</v>
      </c>
      <c r="T3130" s="6">
        <v>149543</v>
      </c>
      <c r="U3130" s="6">
        <v>50059</v>
      </c>
      <c r="V3130" s="6">
        <v>47393</v>
      </c>
      <c r="W3130" s="6">
        <v>9140471</v>
      </c>
      <c r="X3130" s="6">
        <v>9226461</v>
      </c>
      <c r="Y3130" s="6" t="s">
        <v>4474</v>
      </c>
      <c r="Z3130" s="6" t="s">
        <v>4474</v>
      </c>
      <c r="AA3130" s="6" t="s">
        <v>4474</v>
      </c>
      <c r="AB3130" s="6" t="s">
        <v>4474</v>
      </c>
      <c r="AC3130" s="6">
        <v>35538607</v>
      </c>
      <c r="AD3130" s="6">
        <v>35498977</v>
      </c>
      <c r="AF3130">
        <f t="shared" si="960"/>
        <v>1.357698087986932E-2</v>
      </c>
      <c r="AG3130">
        <f t="shared" si="961"/>
        <v>1.3471904341220323E-2</v>
      </c>
      <c r="AH3130">
        <f t="shared" si="962"/>
        <v>5.4766324404945874E-3</v>
      </c>
      <c r="AI3130">
        <f t="shared" si="963"/>
        <v>5.1366390645340614E-3</v>
      </c>
      <c r="AJ3130" t="e">
        <f t="shared" si="964"/>
        <v>#VALUE!</v>
      </c>
      <c r="AK3130" t="e">
        <f t="shared" si="965"/>
        <v>#VALUE!</v>
      </c>
      <c r="AL3130">
        <f t="shared" si="966"/>
        <v>0.72610486832781584</v>
      </c>
      <c r="AM3130">
        <f t="shared" si="967"/>
        <v>0.68765222247584945</v>
      </c>
      <c r="AN3130">
        <f t="shared" si="968"/>
        <v>4.8942882702652853E-2</v>
      </c>
      <c r="AO3130">
        <f t="shared" si="969"/>
        <v>4.8906184072094384E-2</v>
      </c>
      <c r="AP3130">
        <f t="shared" si="970"/>
        <v>1</v>
      </c>
      <c r="AQ3130">
        <f t="shared" si="971"/>
        <v>1</v>
      </c>
      <c r="AR3130">
        <f t="shared" si="972"/>
        <v>1</v>
      </c>
      <c r="AS3130">
        <f t="shared" si="973"/>
        <v>1</v>
      </c>
      <c r="AT3130">
        <f t="shared" si="974"/>
        <v>0</v>
      </c>
      <c r="AU3130">
        <f t="shared" si="975"/>
        <v>0</v>
      </c>
      <c r="AV3130">
        <f t="shared" si="976"/>
        <v>1</v>
      </c>
      <c r="AW3130">
        <f t="shared" si="977"/>
        <v>1</v>
      </c>
      <c r="AX3130">
        <f t="shared" si="978"/>
        <v>0</v>
      </c>
      <c r="AY3130">
        <f t="shared" si="979"/>
        <v>6</v>
      </c>
    </row>
    <row r="3131" spans="1:51" x14ac:dyDescent="0.3">
      <c r="A3131" s="1" t="s">
        <v>3125</v>
      </c>
      <c r="B3131" s="2">
        <v>4050385</v>
      </c>
      <c r="C3131" s="3" t="s">
        <v>5338</v>
      </c>
      <c r="D3131" s="5">
        <v>29.42</v>
      </c>
      <c r="E3131" s="5">
        <v>155.88896022</v>
      </c>
      <c r="F3131" s="3" t="s">
        <v>4480</v>
      </c>
      <c r="G3131" s="3" t="s">
        <v>4481</v>
      </c>
      <c r="H3131" s="3" t="s">
        <v>4481</v>
      </c>
      <c r="I3131" s="3" t="s">
        <v>4482</v>
      </c>
      <c r="J3131" s="3" t="s">
        <v>4484</v>
      </c>
      <c r="K3131" s="6">
        <v>80319</v>
      </c>
      <c r="L3131" s="6">
        <v>79789</v>
      </c>
      <c r="M3131" s="6" t="s">
        <v>4474</v>
      </c>
      <c r="N3131" s="6" t="s">
        <v>4474</v>
      </c>
      <c r="O3131" s="6">
        <v>46727</v>
      </c>
      <c r="P3131" s="6">
        <v>44741</v>
      </c>
      <c r="Q3131" s="6">
        <v>16233</v>
      </c>
      <c r="R3131" s="6">
        <v>16402</v>
      </c>
      <c r="S3131" s="6">
        <v>20991</v>
      </c>
      <c r="T3131" s="6">
        <v>20230</v>
      </c>
      <c r="U3131" s="6" t="s">
        <v>4474</v>
      </c>
      <c r="V3131" s="6" t="s">
        <v>4474</v>
      </c>
      <c r="W3131" s="6">
        <v>1661650</v>
      </c>
      <c r="X3131" s="6">
        <v>1655398</v>
      </c>
      <c r="Y3131" s="6" t="s">
        <v>4474</v>
      </c>
      <c r="Z3131" s="6" t="s">
        <v>4474</v>
      </c>
      <c r="AA3131" s="6" t="s">
        <v>4474</v>
      </c>
      <c r="AB3131" s="6" t="s">
        <v>4474</v>
      </c>
      <c r="AC3131" s="6">
        <v>5457646</v>
      </c>
      <c r="AD3131" s="6">
        <v>5457646</v>
      </c>
      <c r="AF3131">
        <f t="shared" si="960"/>
        <v>9.7692053079770115E-3</v>
      </c>
      <c r="AG3131">
        <f t="shared" si="961"/>
        <v>9.9081912627658128E-3</v>
      </c>
      <c r="AH3131" t="e">
        <f t="shared" si="962"/>
        <v>#VALUE!</v>
      </c>
      <c r="AI3131" t="e">
        <f t="shared" si="963"/>
        <v>#VALUE!</v>
      </c>
      <c r="AJ3131" t="e">
        <f t="shared" si="964"/>
        <v>#VALUE!</v>
      </c>
      <c r="AK3131" t="e">
        <f t="shared" si="965"/>
        <v>#VALUE!</v>
      </c>
      <c r="AL3131">
        <f t="shared" si="966"/>
        <v>0.58176770129110178</v>
      </c>
      <c r="AM3131">
        <f t="shared" si="967"/>
        <v>0.56074145558911626</v>
      </c>
      <c r="AN3131">
        <f t="shared" si="968"/>
        <v>4.8336894051093794E-2</v>
      </c>
      <c r="AO3131">
        <f t="shared" si="969"/>
        <v>4.8199285005781085E-2</v>
      </c>
      <c r="AP3131">
        <f t="shared" si="970"/>
        <v>1</v>
      </c>
      <c r="AQ3131">
        <f t="shared" si="971"/>
        <v>1</v>
      </c>
      <c r="AR3131">
        <f t="shared" si="972"/>
        <v>0</v>
      </c>
      <c r="AS3131">
        <f t="shared" si="973"/>
        <v>1</v>
      </c>
      <c r="AT3131">
        <f t="shared" si="974"/>
        <v>0</v>
      </c>
      <c r="AU3131">
        <f t="shared" si="975"/>
        <v>0</v>
      </c>
      <c r="AV3131">
        <f t="shared" si="976"/>
        <v>1</v>
      </c>
      <c r="AW3131">
        <f t="shared" si="977"/>
        <v>1</v>
      </c>
      <c r="AX3131">
        <f t="shared" si="978"/>
        <v>0</v>
      </c>
      <c r="AY3131">
        <f t="shared" si="979"/>
        <v>5</v>
      </c>
    </row>
    <row r="3132" spans="1:51" x14ac:dyDescent="0.3">
      <c r="A3132" s="1" t="s">
        <v>3126</v>
      </c>
      <c r="B3132" s="2">
        <v>1020405</v>
      </c>
      <c r="C3132" s="3" t="s">
        <v>5335</v>
      </c>
      <c r="D3132" s="5">
        <v>47.88</v>
      </c>
      <c r="E3132" s="5">
        <v>478.54369836000001</v>
      </c>
      <c r="F3132" s="3" t="s">
        <v>4480</v>
      </c>
      <c r="G3132" s="3" t="s">
        <v>4481</v>
      </c>
      <c r="H3132" s="3" t="s">
        <v>4481</v>
      </c>
      <c r="I3132" s="3" t="s">
        <v>4482</v>
      </c>
      <c r="J3132" s="3" t="s">
        <v>4484</v>
      </c>
      <c r="K3132" s="6">
        <v>113627</v>
      </c>
      <c r="L3132" s="6">
        <v>93630</v>
      </c>
      <c r="M3132" s="6" t="s">
        <v>4474</v>
      </c>
      <c r="N3132" s="6" t="s">
        <v>4474</v>
      </c>
      <c r="O3132" s="6">
        <v>94852</v>
      </c>
      <c r="P3132" s="6">
        <v>96375</v>
      </c>
      <c r="Q3132" s="6">
        <v>6041</v>
      </c>
      <c r="R3132" s="6">
        <v>17124</v>
      </c>
      <c r="S3132" s="6">
        <v>39547</v>
      </c>
      <c r="T3132" s="6">
        <v>20655</v>
      </c>
      <c r="U3132" s="6">
        <v>33000</v>
      </c>
      <c r="V3132" s="6">
        <v>33000</v>
      </c>
      <c r="W3132" s="6">
        <v>5360138</v>
      </c>
      <c r="X3132" s="6">
        <v>3616055</v>
      </c>
      <c r="Y3132" s="6" t="s">
        <v>4474</v>
      </c>
      <c r="Z3132" s="6" t="s">
        <v>4474</v>
      </c>
      <c r="AA3132" s="6" t="s">
        <v>4474</v>
      </c>
      <c r="AB3132" s="6" t="s">
        <v>4474</v>
      </c>
      <c r="AC3132" s="6">
        <v>9994648</v>
      </c>
      <c r="AD3132" s="6">
        <v>7057258</v>
      </c>
      <c r="AF3132">
        <f t="shared" si="960"/>
        <v>1.1270232221633099E-3</v>
      </c>
      <c r="AG3132">
        <f t="shared" si="961"/>
        <v>4.7355474405118281E-3</v>
      </c>
      <c r="AH3132">
        <f t="shared" si="962"/>
        <v>6.156557909516509E-3</v>
      </c>
      <c r="AI3132">
        <f t="shared" si="963"/>
        <v>9.1259673871110919E-3</v>
      </c>
      <c r="AJ3132" t="e">
        <f t="shared" si="964"/>
        <v>#VALUE!</v>
      </c>
      <c r="AK3132" t="e">
        <f t="shared" si="965"/>
        <v>#VALUE!</v>
      </c>
      <c r="AL3132">
        <f t="shared" si="966"/>
        <v>0.83476638475010345</v>
      </c>
      <c r="AM3132">
        <f t="shared" si="967"/>
        <v>1.0293175264338352</v>
      </c>
      <c r="AN3132">
        <f t="shared" si="968"/>
        <v>2.1198521381352496E-2</v>
      </c>
      <c r="AO3132">
        <f t="shared" si="969"/>
        <v>2.5892858377430654E-2</v>
      </c>
      <c r="AP3132">
        <f t="shared" si="970"/>
        <v>1</v>
      </c>
      <c r="AQ3132">
        <f t="shared" si="971"/>
        <v>1</v>
      </c>
      <c r="AR3132">
        <f t="shared" si="972"/>
        <v>0</v>
      </c>
      <c r="AS3132">
        <f t="shared" si="973"/>
        <v>1</v>
      </c>
      <c r="AT3132">
        <f t="shared" si="974"/>
        <v>1</v>
      </c>
      <c r="AU3132">
        <f t="shared" si="975"/>
        <v>0</v>
      </c>
      <c r="AV3132">
        <f t="shared" si="976"/>
        <v>0</v>
      </c>
      <c r="AW3132">
        <f t="shared" si="977"/>
        <v>0</v>
      </c>
      <c r="AX3132">
        <f t="shared" si="978"/>
        <v>0</v>
      </c>
      <c r="AY3132">
        <f t="shared" si="979"/>
        <v>4</v>
      </c>
    </row>
    <row r="3133" spans="1:51" x14ac:dyDescent="0.3">
      <c r="A3133" s="1" t="s">
        <v>3127</v>
      </c>
      <c r="B3133" s="2">
        <v>4004166</v>
      </c>
      <c r="C3133" s="3" t="s">
        <v>5335</v>
      </c>
      <c r="D3133" s="5">
        <v>144.5</v>
      </c>
      <c r="E3133" s="5">
        <v>200555.7891965</v>
      </c>
      <c r="F3133" s="3" t="s">
        <v>4559</v>
      </c>
      <c r="G3133" s="3" t="s">
        <v>4560</v>
      </c>
      <c r="H3133" s="3" t="s">
        <v>4872</v>
      </c>
      <c r="I3133" s="3" t="s">
        <v>4906</v>
      </c>
      <c r="J3133" s="3" t="s">
        <v>4934</v>
      </c>
      <c r="K3133" s="6">
        <v>91920000</v>
      </c>
      <c r="L3133" s="6">
        <v>92054000</v>
      </c>
      <c r="M3133" s="6">
        <v>16913000</v>
      </c>
      <c r="N3133" s="6">
        <v>16842000</v>
      </c>
      <c r="O3133" s="6">
        <v>13979000</v>
      </c>
      <c r="P3133" s="6">
        <v>13942000</v>
      </c>
      <c r="Q3133" s="6">
        <v>9416000</v>
      </c>
      <c r="R3133" s="6">
        <v>9587000</v>
      </c>
      <c r="S3133" s="6">
        <v>12032000</v>
      </c>
      <c r="T3133" s="6">
        <v>12738000</v>
      </c>
      <c r="U3133" s="6">
        <v>38490000</v>
      </c>
      <c r="V3133" s="6">
        <v>36638000</v>
      </c>
      <c r="W3133" s="6">
        <v>100513000</v>
      </c>
      <c r="X3133" s="6">
        <v>99533000</v>
      </c>
      <c r="Y3133" s="6">
        <v>26852000</v>
      </c>
      <c r="Z3133" s="6">
        <v>25703000</v>
      </c>
      <c r="AA3133" s="6">
        <v>30315000</v>
      </c>
      <c r="AB3133" s="6">
        <v>31148000</v>
      </c>
      <c r="AC3133" s="6">
        <v>1373000000</v>
      </c>
      <c r="AD3133" s="6">
        <v>1374785980</v>
      </c>
      <c r="AF3133">
        <f t="shared" si="960"/>
        <v>9.3679424552047988E-2</v>
      </c>
      <c r="AG3133">
        <f t="shared" si="961"/>
        <v>9.6319813529181272E-2</v>
      </c>
      <c r="AH3133">
        <f t="shared" si="962"/>
        <v>0.3829355406763304</v>
      </c>
      <c r="AI3133">
        <f t="shared" si="963"/>
        <v>0.36809902243477038</v>
      </c>
      <c r="AJ3133">
        <f t="shared" si="964"/>
        <v>0.88576612238165919</v>
      </c>
      <c r="AK3133">
        <f t="shared" si="965"/>
        <v>0.82518941826120462</v>
      </c>
      <c r="AL3133">
        <f t="shared" si="966"/>
        <v>0.15207789382071366</v>
      </c>
      <c r="AM3133">
        <f t="shared" si="967"/>
        <v>0.15145458100680034</v>
      </c>
      <c r="AN3133">
        <f t="shared" si="968"/>
        <v>0.914508571030613</v>
      </c>
      <c r="AO3133">
        <f t="shared" si="969"/>
        <v>0.9248590919594506</v>
      </c>
      <c r="AP3133">
        <f t="shared" si="970"/>
        <v>1</v>
      </c>
      <c r="AQ3133">
        <f t="shared" si="971"/>
        <v>1</v>
      </c>
      <c r="AR3133">
        <f t="shared" si="972"/>
        <v>0</v>
      </c>
      <c r="AS3133">
        <f t="shared" si="973"/>
        <v>1</v>
      </c>
      <c r="AT3133">
        <f t="shared" si="974"/>
        <v>0</v>
      </c>
      <c r="AU3133">
        <f t="shared" si="975"/>
        <v>1</v>
      </c>
      <c r="AV3133">
        <f t="shared" si="976"/>
        <v>1</v>
      </c>
      <c r="AW3133">
        <f t="shared" si="977"/>
        <v>0</v>
      </c>
      <c r="AX3133">
        <f t="shared" si="978"/>
        <v>1</v>
      </c>
      <c r="AY3133">
        <f t="shared" si="979"/>
        <v>6</v>
      </c>
    </row>
    <row r="3134" spans="1:51" x14ac:dyDescent="0.3">
      <c r="A3134" s="1" t="s">
        <v>3128</v>
      </c>
      <c r="B3134" s="2">
        <v>28732960</v>
      </c>
      <c r="C3134" s="3" t="s">
        <v>5338</v>
      </c>
      <c r="D3134" s="5">
        <v>10.76</v>
      </c>
      <c r="E3134" s="5">
        <v>87.159712200000001</v>
      </c>
      <c r="F3134" s="3" t="s">
        <v>4480</v>
      </c>
      <c r="G3134" s="3" t="s">
        <v>4491</v>
      </c>
      <c r="H3134" s="3" t="s">
        <v>4492</v>
      </c>
      <c r="I3134" s="3" t="s">
        <v>4493</v>
      </c>
      <c r="J3134" s="3" t="s">
        <v>4494</v>
      </c>
      <c r="K3134" s="6" t="s">
        <v>4474</v>
      </c>
      <c r="L3134" s="6" t="s">
        <v>4474</v>
      </c>
      <c r="M3134" s="6" t="s">
        <v>4474</v>
      </c>
      <c r="N3134" s="6" t="s">
        <v>4474</v>
      </c>
      <c r="O3134" s="6">
        <v>-2922.1959999999999</v>
      </c>
      <c r="P3134" s="6">
        <v>-3160.203</v>
      </c>
      <c r="Q3134" s="6">
        <v>-492.75299999999999</v>
      </c>
      <c r="R3134" s="6">
        <v>817.11699999999996</v>
      </c>
      <c r="S3134" s="6">
        <v>-877.08799999999997</v>
      </c>
      <c r="T3134" s="6">
        <v>-1326.932</v>
      </c>
      <c r="U3134" s="6" t="s">
        <v>4474</v>
      </c>
      <c r="V3134" s="6" t="s">
        <v>4474</v>
      </c>
      <c r="W3134" s="6">
        <v>18211.669000000002</v>
      </c>
      <c r="X3134" s="6">
        <v>42770.843000000001</v>
      </c>
      <c r="Y3134" s="6">
        <v>358.49599999999998</v>
      </c>
      <c r="Z3134" s="6">
        <v>220.32599999999999</v>
      </c>
      <c r="AA3134" s="6">
        <v>2574</v>
      </c>
      <c r="AB3134" s="6">
        <v>26932</v>
      </c>
      <c r="AC3134" s="6">
        <v>8100345</v>
      </c>
      <c r="AD3134" s="6">
        <v>8100345</v>
      </c>
      <c r="AF3134">
        <f t="shared" si="960"/>
        <v>-2.705699296423628E-2</v>
      </c>
      <c r="AG3134">
        <f t="shared" si="961"/>
        <v>1.91045334318054E-2</v>
      </c>
      <c r="AH3134" t="e">
        <f t="shared" si="962"/>
        <v>#VALUE!</v>
      </c>
      <c r="AI3134" t="e">
        <f t="shared" si="963"/>
        <v>#VALUE!</v>
      </c>
      <c r="AJ3134">
        <f t="shared" si="964"/>
        <v>0.13927583527583526</v>
      </c>
      <c r="AK3134">
        <f t="shared" si="965"/>
        <v>8.1808257834546268E-3</v>
      </c>
      <c r="AL3134" t="e">
        <f t="shared" si="966"/>
        <v>#VALUE!</v>
      </c>
      <c r="AM3134" t="e">
        <f t="shared" si="967"/>
        <v>#VALUE!</v>
      </c>
      <c r="AN3134" t="e">
        <f t="shared" si="968"/>
        <v>#VALUE!</v>
      </c>
      <c r="AO3134" t="e">
        <f t="shared" si="969"/>
        <v>#VALUE!</v>
      </c>
      <c r="AP3134">
        <f t="shared" si="970"/>
        <v>0</v>
      </c>
      <c r="AQ3134">
        <f t="shared" si="971"/>
        <v>0</v>
      </c>
      <c r="AR3134">
        <f t="shared" si="972"/>
        <v>0</v>
      </c>
      <c r="AS3134">
        <f t="shared" si="973"/>
        <v>0</v>
      </c>
      <c r="AT3134">
        <f t="shared" si="974"/>
        <v>0</v>
      </c>
      <c r="AU3134">
        <f t="shared" si="975"/>
        <v>1</v>
      </c>
      <c r="AV3134">
        <f t="shared" si="976"/>
        <v>0</v>
      </c>
      <c r="AW3134">
        <f t="shared" si="977"/>
        <v>0</v>
      </c>
      <c r="AX3134">
        <f t="shared" si="978"/>
        <v>0</v>
      </c>
      <c r="AY3134">
        <f t="shared" si="979"/>
        <v>1</v>
      </c>
    </row>
    <row r="3135" spans="1:51" x14ac:dyDescent="0.3">
      <c r="A3135" s="1" t="s">
        <v>3129</v>
      </c>
      <c r="B3135" s="2">
        <v>100523269</v>
      </c>
      <c r="C3135" s="3" t="s">
        <v>5374</v>
      </c>
      <c r="D3135" s="5">
        <v>10.91391268869849</v>
      </c>
      <c r="E3135" s="5">
        <v>66.044091085271305</v>
      </c>
      <c r="F3135" s="3" t="s">
        <v>4480</v>
      </c>
      <c r="G3135" s="3" t="s">
        <v>4491</v>
      </c>
      <c r="H3135" s="3" t="s">
        <v>4492</v>
      </c>
      <c r="I3135" s="3" t="s">
        <v>4493</v>
      </c>
      <c r="J3135" s="3" t="s">
        <v>4494</v>
      </c>
      <c r="K3135" s="6" t="s">
        <v>4474</v>
      </c>
      <c r="L3135" s="6" t="s">
        <v>4474</v>
      </c>
      <c r="M3135" s="6" t="s">
        <v>4474</v>
      </c>
      <c r="N3135" s="6" t="s">
        <v>4474</v>
      </c>
      <c r="O3135" s="6">
        <v>-2092.3980000000001</v>
      </c>
      <c r="P3135" s="6">
        <v>-1817.903</v>
      </c>
      <c r="Q3135" s="6">
        <v>3131.8</v>
      </c>
      <c r="R3135" s="6">
        <v>5206.3829999999998</v>
      </c>
      <c r="S3135" s="6">
        <v>-1781.2729999999999</v>
      </c>
      <c r="T3135" s="6">
        <v>-2962.614</v>
      </c>
      <c r="U3135" s="6" t="s">
        <v>4474</v>
      </c>
      <c r="V3135" s="6" t="s">
        <v>4474</v>
      </c>
      <c r="W3135" s="6">
        <v>55517.048999999999</v>
      </c>
      <c r="X3135" s="6">
        <v>54580.036999999997</v>
      </c>
      <c r="Y3135" s="6">
        <v>142.90600000000001</v>
      </c>
      <c r="Z3135" s="6">
        <v>249.108</v>
      </c>
      <c r="AA3135" s="6">
        <v>2066</v>
      </c>
      <c r="AB3135" s="6">
        <v>1968</v>
      </c>
      <c r="AC3135" s="6">
        <v>11283297</v>
      </c>
      <c r="AD3135" s="6">
        <v>10527672</v>
      </c>
      <c r="AF3135">
        <f t="shared" si="960"/>
        <v>5.6411499825936358E-2</v>
      </c>
      <c r="AG3135">
        <f t="shared" si="961"/>
        <v>9.5389876705286952E-2</v>
      </c>
      <c r="AH3135" t="e">
        <f t="shared" si="962"/>
        <v>#VALUE!</v>
      </c>
      <c r="AI3135" t="e">
        <f t="shared" si="963"/>
        <v>#VALUE!</v>
      </c>
      <c r="AJ3135">
        <f t="shared" si="964"/>
        <v>6.9170377541142303E-2</v>
      </c>
      <c r="AK3135">
        <f t="shared" si="965"/>
        <v>0.12657926829268293</v>
      </c>
      <c r="AL3135" t="e">
        <f t="shared" si="966"/>
        <v>#VALUE!</v>
      </c>
      <c r="AM3135" t="e">
        <f t="shared" si="967"/>
        <v>#VALUE!</v>
      </c>
      <c r="AN3135" t="e">
        <f t="shared" si="968"/>
        <v>#VALUE!</v>
      </c>
      <c r="AO3135" t="e">
        <f t="shared" si="969"/>
        <v>#VALUE!</v>
      </c>
      <c r="AP3135">
        <f t="shared" si="970"/>
        <v>1</v>
      </c>
      <c r="AQ3135">
        <f t="shared" si="971"/>
        <v>0</v>
      </c>
      <c r="AR3135">
        <f t="shared" si="972"/>
        <v>0</v>
      </c>
      <c r="AS3135">
        <f t="shared" si="973"/>
        <v>0</v>
      </c>
      <c r="AT3135">
        <f t="shared" si="974"/>
        <v>0</v>
      </c>
      <c r="AU3135">
        <f t="shared" si="975"/>
        <v>0</v>
      </c>
      <c r="AV3135">
        <f t="shared" si="976"/>
        <v>0</v>
      </c>
      <c r="AW3135">
        <f t="shared" si="977"/>
        <v>0</v>
      </c>
      <c r="AX3135">
        <f t="shared" si="978"/>
        <v>0</v>
      </c>
      <c r="AY3135">
        <f t="shared" si="979"/>
        <v>1</v>
      </c>
    </row>
    <row r="3136" spans="1:51" x14ac:dyDescent="0.3">
      <c r="A3136" s="1" t="s">
        <v>3130</v>
      </c>
      <c r="B3136" s="2">
        <v>117757858</v>
      </c>
      <c r="C3136" s="3" t="s">
        <v>5338</v>
      </c>
      <c r="D3136" s="7">
        <v>10.199999999999999</v>
      </c>
      <c r="E3136" s="5">
        <v>112.88849999999999</v>
      </c>
      <c r="F3136" s="3" t="s">
        <v>4480</v>
      </c>
      <c r="G3136" s="3" t="s">
        <v>4491</v>
      </c>
      <c r="H3136" s="3" t="s">
        <v>4492</v>
      </c>
      <c r="I3136" s="3" t="s">
        <v>4493</v>
      </c>
      <c r="J3136" s="3" t="s">
        <v>4494</v>
      </c>
      <c r="K3136" s="6" t="s">
        <v>4474</v>
      </c>
      <c r="L3136" s="6" t="s">
        <v>4474</v>
      </c>
      <c r="M3136" s="6" t="s">
        <v>4474</v>
      </c>
      <c r="N3136" s="6" t="s">
        <v>4474</v>
      </c>
      <c r="O3136" s="6" t="s">
        <v>4474</v>
      </c>
      <c r="P3136" s="6" t="s">
        <v>4474</v>
      </c>
      <c r="Q3136" s="6" t="s">
        <v>4474</v>
      </c>
      <c r="R3136" s="6" t="s">
        <v>4474</v>
      </c>
      <c r="S3136" s="6" t="s">
        <v>4474</v>
      </c>
      <c r="T3136" s="6" t="s">
        <v>4474</v>
      </c>
      <c r="U3136" s="6" t="s">
        <v>4474</v>
      </c>
      <c r="V3136" s="6" t="s">
        <v>4474</v>
      </c>
      <c r="W3136" s="6" t="s">
        <v>4474</v>
      </c>
      <c r="X3136" s="6" t="s">
        <v>4474</v>
      </c>
      <c r="Y3136" s="6" t="s">
        <v>4474</v>
      </c>
      <c r="Z3136" s="6" t="s">
        <v>4474</v>
      </c>
      <c r="AA3136" s="6" t="s">
        <v>4474</v>
      </c>
      <c r="AB3136" s="6" t="s">
        <v>4474</v>
      </c>
      <c r="AC3136" s="6" t="s">
        <v>4474</v>
      </c>
      <c r="AD3136" s="6" t="s">
        <v>4474</v>
      </c>
      <c r="AF3136" t="e">
        <f t="shared" si="960"/>
        <v>#VALUE!</v>
      </c>
      <c r="AG3136" t="e">
        <f t="shared" si="961"/>
        <v>#VALUE!</v>
      </c>
      <c r="AH3136" t="e">
        <f t="shared" si="962"/>
        <v>#VALUE!</v>
      </c>
      <c r="AI3136" t="e">
        <f t="shared" si="963"/>
        <v>#VALUE!</v>
      </c>
      <c r="AJ3136" t="e">
        <f t="shared" si="964"/>
        <v>#VALUE!</v>
      </c>
      <c r="AK3136" t="e">
        <f t="shared" si="965"/>
        <v>#VALUE!</v>
      </c>
      <c r="AL3136" t="e">
        <f t="shared" si="966"/>
        <v>#VALUE!</v>
      </c>
      <c r="AM3136" t="e">
        <f t="shared" si="967"/>
        <v>#VALUE!</v>
      </c>
      <c r="AN3136" t="e">
        <f t="shared" si="968"/>
        <v>#VALUE!</v>
      </c>
      <c r="AO3136" t="e">
        <f t="shared" si="969"/>
        <v>#VALUE!</v>
      </c>
      <c r="AP3136">
        <f t="shared" si="970"/>
        <v>0</v>
      </c>
      <c r="AQ3136">
        <f t="shared" si="971"/>
        <v>0</v>
      </c>
      <c r="AR3136">
        <f t="shared" si="972"/>
        <v>0</v>
      </c>
      <c r="AS3136">
        <f t="shared" si="973"/>
        <v>0</v>
      </c>
      <c r="AT3136">
        <f t="shared" si="974"/>
        <v>0</v>
      </c>
      <c r="AU3136">
        <f t="shared" si="975"/>
        <v>0</v>
      </c>
      <c r="AV3136">
        <f t="shared" si="976"/>
        <v>0</v>
      </c>
      <c r="AW3136">
        <f t="shared" si="977"/>
        <v>0</v>
      </c>
      <c r="AX3136">
        <f t="shared" si="978"/>
        <v>0</v>
      </c>
      <c r="AY3136">
        <f t="shared" si="979"/>
        <v>0</v>
      </c>
    </row>
    <row r="3137" spans="1:51" x14ac:dyDescent="0.3">
      <c r="A3137" s="1" t="s">
        <v>3131</v>
      </c>
      <c r="B3137" s="2">
        <v>4081441</v>
      </c>
      <c r="C3137" s="3" t="s">
        <v>5335</v>
      </c>
      <c r="D3137" s="5">
        <v>26.21</v>
      </c>
      <c r="E3137" s="5">
        <v>1722.4257169699999</v>
      </c>
      <c r="F3137" s="3" t="s">
        <v>4475</v>
      </c>
      <c r="G3137" s="3" t="s">
        <v>4529</v>
      </c>
      <c r="H3137" s="3" t="s">
        <v>4569</v>
      </c>
      <c r="I3137" s="3" t="s">
        <v>4572</v>
      </c>
      <c r="J3137" s="3" t="s">
        <v>4697</v>
      </c>
      <c r="K3137" s="6">
        <v>652751</v>
      </c>
      <c r="L3137" s="6">
        <v>662846</v>
      </c>
      <c r="M3137" s="6">
        <v>173624</v>
      </c>
      <c r="N3137" s="6">
        <v>180144</v>
      </c>
      <c r="O3137" s="6">
        <v>161037</v>
      </c>
      <c r="P3137" s="6">
        <v>166696</v>
      </c>
      <c r="Q3137" s="6">
        <v>133314</v>
      </c>
      <c r="R3137" s="6">
        <v>136366</v>
      </c>
      <c r="S3137" s="6">
        <v>157187</v>
      </c>
      <c r="T3137" s="6">
        <v>138822</v>
      </c>
      <c r="U3137" s="6" t="s">
        <v>4474</v>
      </c>
      <c r="V3137" s="6" t="s">
        <v>4474</v>
      </c>
      <c r="W3137" s="6">
        <v>1116756</v>
      </c>
      <c r="X3137" s="6">
        <v>1078241</v>
      </c>
      <c r="Y3137" s="6">
        <v>773524</v>
      </c>
      <c r="Z3137" s="6">
        <v>732481</v>
      </c>
      <c r="AA3137" s="6">
        <v>141167</v>
      </c>
      <c r="AB3137" s="6">
        <v>134858</v>
      </c>
      <c r="AC3137" s="6">
        <v>65716357</v>
      </c>
      <c r="AD3137" s="6">
        <v>65673430</v>
      </c>
      <c r="AF3137">
        <f t="shared" si="960"/>
        <v>0.11937612155206688</v>
      </c>
      <c r="AG3137">
        <f t="shared" si="961"/>
        <v>0.1264707982723714</v>
      </c>
      <c r="AH3137" t="e">
        <f t="shared" si="962"/>
        <v>#VALUE!</v>
      </c>
      <c r="AI3137" t="e">
        <f t="shared" si="963"/>
        <v>#VALUE!</v>
      </c>
      <c r="AJ3137">
        <f t="shared" si="964"/>
        <v>5.4794959161843773</v>
      </c>
      <c r="AK3137">
        <f t="shared" si="965"/>
        <v>5.4314983167479864</v>
      </c>
      <c r="AL3137">
        <f t="shared" si="966"/>
        <v>0.24670509888150305</v>
      </c>
      <c r="AM3137">
        <f t="shared" si="967"/>
        <v>0.25148526203673249</v>
      </c>
      <c r="AN3137">
        <f t="shared" si="968"/>
        <v>0.58450637381845272</v>
      </c>
      <c r="AO3137">
        <f t="shared" si="969"/>
        <v>0.61474753788809733</v>
      </c>
      <c r="AP3137">
        <f t="shared" si="970"/>
        <v>1</v>
      </c>
      <c r="AQ3137">
        <f t="shared" si="971"/>
        <v>1</v>
      </c>
      <c r="AR3137">
        <f t="shared" si="972"/>
        <v>0</v>
      </c>
      <c r="AS3137">
        <f t="shared" si="973"/>
        <v>1</v>
      </c>
      <c r="AT3137">
        <f t="shared" si="974"/>
        <v>0</v>
      </c>
      <c r="AU3137">
        <f t="shared" si="975"/>
        <v>1</v>
      </c>
      <c r="AV3137">
        <f t="shared" si="976"/>
        <v>0</v>
      </c>
      <c r="AW3137">
        <f t="shared" si="977"/>
        <v>0</v>
      </c>
      <c r="AX3137">
        <f t="shared" si="978"/>
        <v>0</v>
      </c>
      <c r="AY3137">
        <f t="shared" si="979"/>
        <v>4</v>
      </c>
    </row>
    <row r="3138" spans="1:51" x14ac:dyDescent="0.3">
      <c r="A3138" s="1" t="s">
        <v>3132</v>
      </c>
      <c r="B3138" s="2">
        <v>4147480</v>
      </c>
      <c r="C3138" s="3" t="s">
        <v>5335</v>
      </c>
      <c r="D3138" s="5">
        <v>22.17</v>
      </c>
      <c r="E3138" s="5">
        <v>1305.19975563</v>
      </c>
      <c r="F3138" s="3" t="s">
        <v>4480</v>
      </c>
      <c r="G3138" s="3" t="s">
        <v>4491</v>
      </c>
      <c r="H3138" s="3" t="s">
        <v>4492</v>
      </c>
      <c r="I3138" s="3" t="s">
        <v>4836</v>
      </c>
      <c r="J3138" s="3" t="s">
        <v>4927</v>
      </c>
      <c r="K3138" s="6">
        <v>868926</v>
      </c>
      <c r="L3138" s="6">
        <v>731993</v>
      </c>
      <c r="M3138" s="6" t="s">
        <v>4474</v>
      </c>
      <c r="N3138" s="6" t="s">
        <v>4474</v>
      </c>
      <c r="O3138" s="6" t="s">
        <v>4474</v>
      </c>
      <c r="P3138" s="6" t="s">
        <v>4474</v>
      </c>
      <c r="Q3138" s="6">
        <v>-164414</v>
      </c>
      <c r="R3138" s="6">
        <v>-216995</v>
      </c>
      <c r="S3138" s="6">
        <v>242294</v>
      </c>
      <c r="T3138" s="6">
        <v>79914</v>
      </c>
      <c r="U3138" s="6" t="s">
        <v>4474</v>
      </c>
      <c r="V3138" s="6" t="s">
        <v>4474</v>
      </c>
      <c r="W3138" s="6">
        <v>810917</v>
      </c>
      <c r="X3138" s="6">
        <v>645510</v>
      </c>
      <c r="Y3138" s="6" t="s">
        <v>4474</v>
      </c>
      <c r="Z3138" s="6" t="s">
        <v>4474</v>
      </c>
      <c r="AA3138" s="6" t="s">
        <v>4474</v>
      </c>
      <c r="AB3138" s="6" t="s">
        <v>4474</v>
      </c>
      <c r="AC3138" s="6">
        <v>98568790</v>
      </c>
      <c r="AD3138" s="6">
        <v>85839218</v>
      </c>
      <c r="AF3138">
        <f t="shared" si="960"/>
        <v>-0.20275071308161008</v>
      </c>
      <c r="AG3138">
        <f t="shared" si="961"/>
        <v>-0.33616055521990362</v>
      </c>
      <c r="AH3138" t="e">
        <f t="shared" si="962"/>
        <v>#VALUE!</v>
      </c>
      <c r="AI3138" t="e">
        <f t="shared" si="963"/>
        <v>#VALUE!</v>
      </c>
      <c r="AJ3138" t="e">
        <f t="shared" si="964"/>
        <v>#VALUE!</v>
      </c>
      <c r="AK3138" t="e">
        <f t="shared" si="965"/>
        <v>#VALUE!</v>
      </c>
      <c r="AL3138" t="e">
        <f t="shared" si="966"/>
        <v>#VALUE!</v>
      </c>
      <c r="AM3138" t="e">
        <f t="shared" si="967"/>
        <v>#VALUE!</v>
      </c>
      <c r="AN3138">
        <f t="shared" si="968"/>
        <v>1.0715350646243698</v>
      </c>
      <c r="AO3138">
        <f t="shared" si="969"/>
        <v>1.133976235844526</v>
      </c>
      <c r="AP3138">
        <f t="shared" si="970"/>
        <v>0</v>
      </c>
      <c r="AQ3138">
        <f t="shared" si="971"/>
        <v>1</v>
      </c>
      <c r="AR3138">
        <f t="shared" si="972"/>
        <v>1</v>
      </c>
      <c r="AS3138">
        <f t="shared" si="973"/>
        <v>1</v>
      </c>
      <c r="AT3138">
        <f t="shared" si="974"/>
        <v>0</v>
      </c>
      <c r="AU3138">
        <f t="shared" si="975"/>
        <v>0</v>
      </c>
      <c r="AV3138">
        <f t="shared" si="976"/>
        <v>0</v>
      </c>
      <c r="AW3138">
        <f t="shared" si="977"/>
        <v>0</v>
      </c>
      <c r="AX3138">
        <f t="shared" si="978"/>
        <v>0</v>
      </c>
      <c r="AY3138">
        <f t="shared" si="979"/>
        <v>3</v>
      </c>
    </row>
    <row r="3139" spans="1:51" x14ac:dyDescent="0.3">
      <c r="A3139" s="1" t="s">
        <v>3133</v>
      </c>
      <c r="B3139" s="2">
        <v>4930148</v>
      </c>
      <c r="C3139" s="3" t="s">
        <v>5337</v>
      </c>
      <c r="D3139" s="5">
        <v>84.64</v>
      </c>
      <c r="E3139" s="5">
        <v>13187.34180192</v>
      </c>
      <c r="F3139" s="3" t="s">
        <v>4559</v>
      </c>
      <c r="G3139" s="3" t="s">
        <v>4626</v>
      </c>
      <c r="H3139" s="3" t="s">
        <v>4626</v>
      </c>
      <c r="I3139" s="3" t="s">
        <v>5059</v>
      </c>
      <c r="J3139" s="3" t="s">
        <v>5218</v>
      </c>
      <c r="K3139" s="6">
        <v>55158100</v>
      </c>
      <c r="L3139" s="6">
        <v>54681200</v>
      </c>
      <c r="M3139" s="6">
        <v>1405800</v>
      </c>
      <c r="N3139" s="6">
        <v>1383100</v>
      </c>
      <c r="O3139" s="6">
        <v>825500</v>
      </c>
      <c r="P3139" s="6">
        <v>826400</v>
      </c>
      <c r="Q3139" s="6">
        <v>423200</v>
      </c>
      <c r="R3139" s="6">
        <v>435900</v>
      </c>
      <c r="S3139" s="6">
        <v>1129400</v>
      </c>
      <c r="T3139" s="6">
        <v>1163000</v>
      </c>
      <c r="U3139" s="6">
        <v>3926000</v>
      </c>
      <c r="V3139" s="6">
        <v>3198500</v>
      </c>
      <c r="W3139" s="6">
        <v>14396500</v>
      </c>
      <c r="X3139" s="6">
        <v>13392900</v>
      </c>
      <c r="Y3139" s="6">
        <v>6469700</v>
      </c>
      <c r="Z3139" s="6">
        <v>6153300</v>
      </c>
      <c r="AA3139" s="6">
        <v>3813700</v>
      </c>
      <c r="AB3139" s="6">
        <v>3758100</v>
      </c>
      <c r="AC3139" s="6">
        <v>154500000</v>
      </c>
      <c r="AD3139" s="6">
        <v>154200000</v>
      </c>
      <c r="AF3139">
        <f t="shared" si="960"/>
        <v>2.9396033758205119E-2</v>
      </c>
      <c r="AG3139">
        <f t="shared" si="961"/>
        <v>3.254709584929328E-2</v>
      </c>
      <c r="AH3139">
        <f t="shared" si="962"/>
        <v>0.2727051713958254</v>
      </c>
      <c r="AI3139">
        <f t="shared" si="963"/>
        <v>0.23882056910751218</v>
      </c>
      <c r="AJ3139">
        <f t="shared" si="964"/>
        <v>1.6964365314523953</v>
      </c>
      <c r="AK3139">
        <f t="shared" si="965"/>
        <v>1.6373433383890796</v>
      </c>
      <c r="AL3139">
        <f t="shared" si="966"/>
        <v>1.496607025985304E-2</v>
      </c>
      <c r="AM3139">
        <f t="shared" si="967"/>
        <v>1.5113055309685961E-2</v>
      </c>
      <c r="AN3139">
        <f t="shared" si="968"/>
        <v>3.8313548431910536</v>
      </c>
      <c r="AO3139">
        <f t="shared" si="969"/>
        <v>4.0828498682137546</v>
      </c>
      <c r="AP3139">
        <f t="shared" si="970"/>
        <v>1</v>
      </c>
      <c r="AQ3139">
        <f t="shared" si="971"/>
        <v>1</v>
      </c>
      <c r="AR3139">
        <f t="shared" si="972"/>
        <v>0</v>
      </c>
      <c r="AS3139">
        <f t="shared" si="973"/>
        <v>1</v>
      </c>
      <c r="AT3139">
        <f t="shared" si="974"/>
        <v>0</v>
      </c>
      <c r="AU3139">
        <f t="shared" si="975"/>
        <v>1</v>
      </c>
      <c r="AV3139">
        <f t="shared" si="976"/>
        <v>0</v>
      </c>
      <c r="AW3139">
        <f t="shared" si="977"/>
        <v>0</v>
      </c>
      <c r="AX3139">
        <f t="shared" si="978"/>
        <v>0</v>
      </c>
      <c r="AY3139">
        <f t="shared" si="979"/>
        <v>4</v>
      </c>
    </row>
    <row r="3140" spans="1:51" x14ac:dyDescent="0.3">
      <c r="A3140" s="1" t="s">
        <v>3134</v>
      </c>
      <c r="B3140" s="2">
        <v>29469235</v>
      </c>
      <c r="C3140" s="3" t="s">
        <v>5337</v>
      </c>
      <c r="D3140" s="7">
        <v>12.9</v>
      </c>
      <c r="E3140" s="5">
        <v>1886.3408388</v>
      </c>
      <c r="F3140" s="3" t="s">
        <v>4583</v>
      </c>
      <c r="G3140" s="3" t="s">
        <v>4583</v>
      </c>
      <c r="H3140" s="3" t="s">
        <v>4584</v>
      </c>
      <c r="I3140" s="3" t="s">
        <v>4624</v>
      </c>
      <c r="J3140" s="3" t="s">
        <v>4761</v>
      </c>
      <c r="K3140" s="6">
        <v>534192</v>
      </c>
      <c r="L3140" s="6">
        <v>388433</v>
      </c>
      <c r="M3140" s="6">
        <v>-8425</v>
      </c>
      <c r="N3140" s="6">
        <v>94552</v>
      </c>
      <c r="O3140" s="6">
        <v>-74002</v>
      </c>
      <c r="P3140" s="6">
        <v>29143</v>
      </c>
      <c r="Q3140" s="6">
        <v>-163316</v>
      </c>
      <c r="R3140" s="6">
        <v>-54867</v>
      </c>
      <c r="S3140" s="6">
        <v>204802</v>
      </c>
      <c r="T3140" s="6">
        <v>84547</v>
      </c>
      <c r="U3140" s="6">
        <v>779186</v>
      </c>
      <c r="V3140" s="6">
        <v>777805</v>
      </c>
      <c r="W3140" s="6">
        <v>2462305</v>
      </c>
      <c r="X3140" s="6">
        <v>2321630</v>
      </c>
      <c r="Y3140" s="6">
        <v>438717</v>
      </c>
      <c r="Z3140" s="6">
        <v>295317</v>
      </c>
      <c r="AA3140" s="6">
        <v>112062</v>
      </c>
      <c r="AB3140" s="6">
        <v>81852</v>
      </c>
      <c r="AC3140" s="6">
        <v>145240338</v>
      </c>
      <c r="AD3140" s="6">
        <v>145221577</v>
      </c>
      <c r="AF3140">
        <f t="shared" si="960"/>
        <v>-6.6326470522538844E-2</v>
      </c>
      <c r="AG3140">
        <f t="shared" si="961"/>
        <v>-2.3632964770441457E-2</v>
      </c>
      <c r="AH3140">
        <f t="shared" si="962"/>
        <v>0.3164457693096509</v>
      </c>
      <c r="AI3140">
        <f t="shared" si="963"/>
        <v>0.33502539164294054</v>
      </c>
      <c r="AJ3140">
        <f t="shared" si="964"/>
        <v>3.9149488675911548</v>
      </c>
      <c r="AK3140">
        <f t="shared" si="965"/>
        <v>3.6079387186629526</v>
      </c>
      <c r="AL3140">
        <f t="shared" si="966"/>
        <v>-0.13853071554796778</v>
      </c>
      <c r="AM3140">
        <f t="shared" si="967"/>
        <v>7.5027096050026651E-2</v>
      </c>
      <c r="AN3140">
        <f t="shared" si="968"/>
        <v>0.21694794105523077</v>
      </c>
      <c r="AO3140">
        <f t="shared" si="969"/>
        <v>0.16731046721484474</v>
      </c>
      <c r="AP3140">
        <f t="shared" si="970"/>
        <v>0</v>
      </c>
      <c r="AQ3140">
        <f t="shared" si="971"/>
        <v>1</v>
      </c>
      <c r="AR3140">
        <f t="shared" si="972"/>
        <v>0</v>
      </c>
      <c r="AS3140">
        <f t="shared" si="973"/>
        <v>1</v>
      </c>
      <c r="AT3140">
        <f t="shared" si="974"/>
        <v>1</v>
      </c>
      <c r="AU3140">
        <f t="shared" si="975"/>
        <v>1</v>
      </c>
      <c r="AV3140">
        <f t="shared" si="976"/>
        <v>0</v>
      </c>
      <c r="AW3140">
        <f t="shared" si="977"/>
        <v>1</v>
      </c>
      <c r="AX3140">
        <f t="shared" si="978"/>
        <v>0</v>
      </c>
      <c r="AY3140">
        <f t="shared" si="979"/>
        <v>5</v>
      </c>
    </row>
    <row r="3141" spans="1:51" x14ac:dyDescent="0.3">
      <c r="A3141" s="1" t="s">
        <v>3135</v>
      </c>
      <c r="B3141" s="2">
        <v>4535035</v>
      </c>
      <c r="C3141" s="3" t="s">
        <v>5335</v>
      </c>
      <c r="D3141" s="5">
        <v>8.6199999999999992</v>
      </c>
      <c r="E3141" s="5">
        <v>414.85329184</v>
      </c>
      <c r="F3141" s="3" t="s">
        <v>4665</v>
      </c>
      <c r="G3141" s="3" t="s">
        <v>4666</v>
      </c>
      <c r="H3141" s="3" t="s">
        <v>4679</v>
      </c>
      <c r="I3141" s="3" t="s">
        <v>4851</v>
      </c>
      <c r="J3141" s="3" t="s">
        <v>4966</v>
      </c>
      <c r="K3141" s="6">
        <v>602939</v>
      </c>
      <c r="L3141" s="6">
        <v>686046</v>
      </c>
      <c r="M3141" s="6">
        <v>49944</v>
      </c>
      <c r="N3141" s="6">
        <v>87048</v>
      </c>
      <c r="O3141" s="6">
        <v>43216</v>
      </c>
      <c r="P3141" s="6">
        <v>80474</v>
      </c>
      <c r="Q3141" s="6">
        <v>47074</v>
      </c>
      <c r="R3141" s="6">
        <v>77781</v>
      </c>
      <c r="S3141" s="6">
        <v>52817</v>
      </c>
      <c r="T3141" s="6">
        <v>76674</v>
      </c>
      <c r="U3141" s="6" t="s">
        <v>4474</v>
      </c>
      <c r="V3141" s="6" t="s">
        <v>4474</v>
      </c>
      <c r="W3141" s="6">
        <v>892466</v>
      </c>
      <c r="X3141" s="6">
        <v>937109</v>
      </c>
      <c r="Y3141" s="6">
        <v>537456</v>
      </c>
      <c r="Z3141" s="6">
        <v>580450</v>
      </c>
      <c r="AA3141" s="6">
        <v>138608</v>
      </c>
      <c r="AB3141" s="6">
        <v>177171</v>
      </c>
      <c r="AC3141" s="6">
        <v>46935927</v>
      </c>
      <c r="AD3141" s="6">
        <v>48733540</v>
      </c>
      <c r="AF3141">
        <f t="shared" si="960"/>
        <v>5.2745986961968298E-2</v>
      </c>
      <c r="AG3141">
        <f t="shared" si="961"/>
        <v>8.300101695747239E-2</v>
      </c>
      <c r="AH3141" t="e">
        <f t="shared" si="962"/>
        <v>#VALUE!</v>
      </c>
      <c r="AI3141" t="e">
        <f t="shared" si="963"/>
        <v>#VALUE!</v>
      </c>
      <c r="AJ3141">
        <f t="shared" si="964"/>
        <v>3.8775251067759435</v>
      </c>
      <c r="AK3141">
        <f t="shared" si="965"/>
        <v>3.276213375778203</v>
      </c>
      <c r="AL3141">
        <f t="shared" si="966"/>
        <v>7.1675575804517541E-2</v>
      </c>
      <c r="AM3141">
        <f t="shared" si="967"/>
        <v>0.11730117222460301</v>
      </c>
      <c r="AN3141">
        <f t="shared" si="968"/>
        <v>0.67558764143395944</v>
      </c>
      <c r="AO3141">
        <f t="shared" si="969"/>
        <v>0.73208772938900379</v>
      </c>
      <c r="AP3141">
        <f t="shared" si="970"/>
        <v>1</v>
      </c>
      <c r="AQ3141">
        <f t="shared" si="971"/>
        <v>1</v>
      </c>
      <c r="AR3141">
        <f t="shared" si="972"/>
        <v>0</v>
      </c>
      <c r="AS3141">
        <f t="shared" si="973"/>
        <v>1</v>
      </c>
      <c r="AT3141">
        <f t="shared" si="974"/>
        <v>0</v>
      </c>
      <c r="AU3141">
        <f t="shared" si="975"/>
        <v>1</v>
      </c>
      <c r="AV3141">
        <f t="shared" si="976"/>
        <v>0</v>
      </c>
      <c r="AW3141">
        <f t="shared" si="977"/>
        <v>0</v>
      </c>
      <c r="AX3141">
        <f t="shared" si="978"/>
        <v>1</v>
      </c>
      <c r="AY3141">
        <f t="shared" si="979"/>
        <v>5</v>
      </c>
    </row>
    <row r="3142" spans="1:51" x14ac:dyDescent="0.3">
      <c r="A3142" s="1" t="s">
        <v>3136</v>
      </c>
      <c r="B3142" s="2">
        <v>4988400</v>
      </c>
      <c r="C3142" s="3" t="s">
        <v>5336</v>
      </c>
      <c r="D3142" s="5">
        <v>10.67</v>
      </c>
      <c r="E3142" s="5">
        <v>192.48247864999999</v>
      </c>
      <c r="F3142" s="3" t="s">
        <v>4485</v>
      </c>
      <c r="G3142" s="3" t="s">
        <v>4517</v>
      </c>
      <c r="H3142" s="3" t="s">
        <v>4518</v>
      </c>
      <c r="I3142" s="3" t="s">
        <v>4519</v>
      </c>
      <c r="J3142" s="3" t="s">
        <v>4755</v>
      </c>
      <c r="K3142" s="6">
        <v>67134</v>
      </c>
      <c r="L3142" s="6">
        <v>72199</v>
      </c>
      <c r="M3142" s="6">
        <v>-10288</v>
      </c>
      <c r="N3142" s="6">
        <v>-6939</v>
      </c>
      <c r="O3142" s="6">
        <v>-12027</v>
      </c>
      <c r="P3142" s="6">
        <v>-8930</v>
      </c>
      <c r="Q3142" s="6">
        <v>-16409</v>
      </c>
      <c r="R3142" s="6">
        <v>-7089</v>
      </c>
      <c r="S3142" s="6">
        <v>-5314</v>
      </c>
      <c r="T3142" s="6">
        <v>-4595</v>
      </c>
      <c r="U3142" s="6">
        <v>1910</v>
      </c>
      <c r="V3142" s="6">
        <v>1695</v>
      </c>
      <c r="W3142" s="6">
        <v>78158</v>
      </c>
      <c r="X3142" s="6">
        <v>86971</v>
      </c>
      <c r="Y3142" s="6">
        <v>32078</v>
      </c>
      <c r="Z3142" s="6">
        <v>35451</v>
      </c>
      <c r="AA3142" s="6">
        <v>22654</v>
      </c>
      <c r="AB3142" s="6">
        <v>22668</v>
      </c>
      <c r="AC3142" s="6">
        <v>15809404</v>
      </c>
      <c r="AD3142" s="6">
        <v>15788386</v>
      </c>
      <c r="AF3142">
        <f t="shared" ref="AF3142:AF3205" si="980">Q3142/W3142</f>
        <v>-0.20994651859054736</v>
      </c>
      <c r="AG3142">
        <f t="shared" ref="AG3142:AG3205" si="981">R3142/X3142</f>
        <v>-8.1509928596888617E-2</v>
      </c>
      <c r="AH3142">
        <f t="shared" ref="AH3142:AH3205" si="982">U3142/W3142</f>
        <v>2.4437677525013433E-2</v>
      </c>
      <c r="AI3142">
        <f t="shared" ref="AI3142:AI3205" si="983">V3142/X3142</f>
        <v>1.9489255039036001E-2</v>
      </c>
      <c r="AJ3142">
        <f t="shared" ref="AJ3142:AJ3205" si="984">Y3142/AA3142</f>
        <v>1.4159971748918514</v>
      </c>
      <c r="AK3142">
        <f t="shared" ref="AK3142:AK3205" si="985">Z3142/AB3142</f>
        <v>1.5639227104287983</v>
      </c>
      <c r="AL3142">
        <f t="shared" ref="AL3142:AL3205" si="986">O3142/K3142</f>
        <v>-0.17914916435785147</v>
      </c>
      <c r="AM3142">
        <f t="shared" ref="AM3142:AM3205" si="987">P3142/L3142</f>
        <v>-0.12368592362775108</v>
      </c>
      <c r="AN3142">
        <f t="shared" ref="AN3142:AN3205" si="988">K3142/W3142</f>
        <v>0.85895237851531514</v>
      </c>
      <c r="AO3142">
        <f t="shared" ref="AO3142:AO3205" si="989">L3142/X3142</f>
        <v>0.83015027997838364</v>
      </c>
      <c r="AP3142">
        <f t="shared" ref="AP3142:AP3205" si="990">IF(OR(Q3142&lt;0, Q3142="NA"), 0, 1)</f>
        <v>0</v>
      </c>
      <c r="AQ3142">
        <f t="shared" ref="AQ3142:AQ3205" si="991">IF(OR(S3142&lt;0, S3142="NA"), 0, 1)</f>
        <v>0</v>
      </c>
      <c r="AR3142">
        <f t="shared" ref="AR3142:AR3205" si="992">IFERROR(IF((AF3142-AG3142)&gt;0,1,0),0)</f>
        <v>0</v>
      </c>
      <c r="AS3142">
        <f t="shared" ref="AS3142:AS3205" si="993">IFERROR(IF((S3142-Q3142)&gt;0,1,0),0)</f>
        <v>1</v>
      </c>
      <c r="AT3142">
        <f t="shared" ref="AT3142:AT3205" si="994">IFERROR(IF((AH3142-AI3142)&lt;0,1,0),0)</f>
        <v>0</v>
      </c>
      <c r="AU3142">
        <f t="shared" ref="AU3142:AU3205" si="995">IFERROR(IF((AJ3142-AK3142)&gt;0,1,0),0)</f>
        <v>0</v>
      </c>
      <c r="AV3142">
        <f t="shared" ref="AV3142:AV3205" si="996">IFERROR(IF((AL3142-AM3142)&gt;0,1,0),0)</f>
        <v>0</v>
      </c>
      <c r="AW3142">
        <f t="shared" ref="AW3142:AW3205" si="997">IFERROR(IF((AN3142-AO3142)&gt;0,1,0),0)</f>
        <v>1</v>
      </c>
      <c r="AX3142">
        <f t="shared" ref="AX3142:AX3205" si="998">IFERROR(IF((AC3142-AD3142)&lt;0,1,0),0)</f>
        <v>0</v>
      </c>
      <c r="AY3142">
        <f t="shared" ref="AY3142:AY3205" si="999">SUM(AP3142:AX3142)</f>
        <v>2</v>
      </c>
    </row>
    <row r="3143" spans="1:51" x14ac:dyDescent="0.3">
      <c r="A3143" s="1" t="s">
        <v>3137</v>
      </c>
      <c r="B3143" s="2">
        <v>4431879</v>
      </c>
      <c r="C3143" s="3" t="s">
        <v>5338</v>
      </c>
      <c r="D3143" s="5">
        <v>14.64</v>
      </c>
      <c r="E3143" s="5">
        <v>116.86479552</v>
      </c>
      <c r="F3143" s="3" t="s">
        <v>4485</v>
      </c>
      <c r="G3143" s="3" t="s">
        <v>4486</v>
      </c>
      <c r="H3143" s="3" t="s">
        <v>4598</v>
      </c>
      <c r="I3143" s="3" t="s">
        <v>4615</v>
      </c>
      <c r="J3143" s="3" t="s">
        <v>4991</v>
      </c>
      <c r="K3143" s="6">
        <v>153576</v>
      </c>
      <c r="L3143" s="6">
        <v>157704</v>
      </c>
      <c r="M3143" s="6">
        <v>23159</v>
      </c>
      <c r="N3143" s="6">
        <v>23623</v>
      </c>
      <c r="O3143" s="6">
        <v>19416</v>
      </c>
      <c r="P3143" s="6">
        <v>19867</v>
      </c>
      <c r="Q3143" s="6">
        <v>19326</v>
      </c>
      <c r="R3143" s="6">
        <v>19236</v>
      </c>
      <c r="S3143" s="6">
        <v>15020</v>
      </c>
      <c r="T3143" s="6">
        <v>13942</v>
      </c>
      <c r="U3143" s="6">
        <v>15438</v>
      </c>
      <c r="V3143" s="6">
        <v>15577</v>
      </c>
      <c r="W3143" s="6">
        <v>160749</v>
      </c>
      <c r="X3143" s="6">
        <v>157764</v>
      </c>
      <c r="Y3143" s="6">
        <v>104405</v>
      </c>
      <c r="Z3143" s="6">
        <v>100401</v>
      </c>
      <c r="AA3143" s="6">
        <v>53794</v>
      </c>
      <c r="AB3143" s="6">
        <v>55048</v>
      </c>
      <c r="AC3143" s="6">
        <v>7982568</v>
      </c>
      <c r="AD3143" s="6">
        <v>7978000</v>
      </c>
      <c r="AF3143">
        <f t="shared" si="980"/>
        <v>0.12022469813187019</v>
      </c>
      <c r="AG3143">
        <f t="shared" si="981"/>
        <v>0.12192895717654217</v>
      </c>
      <c r="AH3143">
        <f t="shared" si="982"/>
        <v>9.6037922475411971E-2</v>
      </c>
      <c r="AI3143">
        <f t="shared" si="983"/>
        <v>9.8736086813214677E-2</v>
      </c>
      <c r="AJ3143">
        <f t="shared" si="984"/>
        <v>1.9408298323233075</v>
      </c>
      <c r="AK3143">
        <f t="shared" si="985"/>
        <v>1.8238809766022381</v>
      </c>
      <c r="AL3143">
        <f t="shared" si="986"/>
        <v>0.12642600406313487</v>
      </c>
      <c r="AM3143">
        <f t="shared" si="987"/>
        <v>0.12597651296099022</v>
      </c>
      <c r="AN3143">
        <f t="shared" si="988"/>
        <v>0.95537763843009915</v>
      </c>
      <c r="AO3143">
        <f t="shared" si="989"/>
        <v>0.99961968509926213</v>
      </c>
      <c r="AP3143">
        <f t="shared" si="990"/>
        <v>1</v>
      </c>
      <c r="AQ3143">
        <f t="shared" si="991"/>
        <v>1</v>
      </c>
      <c r="AR3143">
        <f t="shared" si="992"/>
        <v>0</v>
      </c>
      <c r="AS3143">
        <f t="shared" si="993"/>
        <v>0</v>
      </c>
      <c r="AT3143">
        <f t="shared" si="994"/>
        <v>1</v>
      </c>
      <c r="AU3143">
        <f t="shared" si="995"/>
        <v>1</v>
      </c>
      <c r="AV3143">
        <f t="shared" si="996"/>
        <v>1</v>
      </c>
      <c r="AW3143">
        <f t="shared" si="997"/>
        <v>0</v>
      </c>
      <c r="AX3143">
        <f t="shared" si="998"/>
        <v>0</v>
      </c>
      <c r="AY3143">
        <f t="shared" si="999"/>
        <v>5</v>
      </c>
    </row>
    <row r="3144" spans="1:51" x14ac:dyDescent="0.3">
      <c r="A3144" s="1" t="s">
        <v>3138</v>
      </c>
      <c r="B3144" s="2">
        <v>4980322</v>
      </c>
      <c r="C3144" s="3" t="s">
        <v>5337</v>
      </c>
      <c r="D3144" s="5">
        <v>11.74</v>
      </c>
      <c r="E3144" s="5">
        <v>547.18726504000006</v>
      </c>
      <c r="F3144" s="3" t="s">
        <v>4654</v>
      </c>
      <c r="G3144" s="3" t="s">
        <v>4654</v>
      </c>
      <c r="H3144" s="3" t="s">
        <v>4655</v>
      </c>
      <c r="I3144" s="3" t="s">
        <v>4717</v>
      </c>
      <c r="J3144" s="3" t="s">
        <v>4718</v>
      </c>
      <c r="K3144" s="6">
        <v>37735.284</v>
      </c>
      <c r="L3144" s="6">
        <v>32655.923999999999</v>
      </c>
      <c r="M3144" s="6" t="s">
        <v>4474</v>
      </c>
      <c r="N3144" s="6" t="s">
        <v>4474</v>
      </c>
      <c r="O3144" s="6">
        <v>36256.879000000001</v>
      </c>
      <c r="P3144" s="6">
        <v>31405.624</v>
      </c>
      <c r="Q3144" s="6">
        <v>36256.879000000001</v>
      </c>
      <c r="R3144" s="6">
        <v>31405.624</v>
      </c>
      <c r="S3144" s="6" t="s">
        <v>4474</v>
      </c>
      <c r="T3144" s="6" t="s">
        <v>4474</v>
      </c>
      <c r="U3144" s="6" t="s">
        <v>4474</v>
      </c>
      <c r="V3144" s="6" t="s">
        <v>4474</v>
      </c>
      <c r="W3144" s="8">
        <v>3917.02</v>
      </c>
      <c r="X3144" s="6">
        <v>6865.7039999999997</v>
      </c>
      <c r="Y3144" s="6">
        <v>3731.395</v>
      </c>
      <c r="Z3144" s="6">
        <v>6668.0789999999997</v>
      </c>
      <c r="AA3144" s="6">
        <v>2364</v>
      </c>
      <c r="AB3144" s="6">
        <v>3391</v>
      </c>
      <c r="AC3144" s="6">
        <v>46608796</v>
      </c>
      <c r="AD3144" s="6">
        <v>46608796</v>
      </c>
      <c r="AF3144">
        <f t="shared" si="980"/>
        <v>9.256240458307591</v>
      </c>
      <c r="AG3144">
        <f t="shared" si="981"/>
        <v>4.5742758499346898</v>
      </c>
      <c r="AH3144" t="e">
        <f t="shared" si="982"/>
        <v>#VALUE!</v>
      </c>
      <c r="AI3144" t="e">
        <f t="shared" si="983"/>
        <v>#VALUE!</v>
      </c>
      <c r="AJ3144">
        <f t="shared" si="984"/>
        <v>1.5784242808798645</v>
      </c>
      <c r="AK3144">
        <f t="shared" si="985"/>
        <v>1.9664048953111175</v>
      </c>
      <c r="AL3144">
        <f t="shared" si="986"/>
        <v>0.960821680843849</v>
      </c>
      <c r="AM3144">
        <f t="shared" si="987"/>
        <v>0.9617129192240893</v>
      </c>
      <c r="AN3144">
        <f t="shared" si="988"/>
        <v>9.6336715155909332</v>
      </c>
      <c r="AO3144">
        <f t="shared" si="989"/>
        <v>4.7563839046949887</v>
      </c>
      <c r="AP3144">
        <f t="shared" si="990"/>
        <v>1</v>
      </c>
      <c r="AQ3144">
        <f t="shared" si="991"/>
        <v>0</v>
      </c>
      <c r="AR3144">
        <f t="shared" si="992"/>
        <v>1</v>
      </c>
      <c r="AS3144">
        <f t="shared" si="993"/>
        <v>0</v>
      </c>
      <c r="AT3144">
        <f t="shared" si="994"/>
        <v>0</v>
      </c>
      <c r="AU3144">
        <f t="shared" si="995"/>
        <v>0</v>
      </c>
      <c r="AV3144">
        <f t="shared" si="996"/>
        <v>0</v>
      </c>
      <c r="AW3144">
        <f t="shared" si="997"/>
        <v>1</v>
      </c>
      <c r="AX3144">
        <f t="shared" si="998"/>
        <v>0</v>
      </c>
      <c r="AY3144">
        <f t="shared" si="999"/>
        <v>3</v>
      </c>
    </row>
    <row r="3145" spans="1:51" x14ac:dyDescent="0.3">
      <c r="A3145" s="1" t="s">
        <v>3139</v>
      </c>
      <c r="B3145" s="2">
        <v>4770121</v>
      </c>
      <c r="C3145" s="3" t="s">
        <v>5337</v>
      </c>
      <c r="D3145" s="5">
        <v>15.39</v>
      </c>
      <c r="E3145" s="5">
        <v>10818.47290995</v>
      </c>
      <c r="F3145" s="3" t="s">
        <v>4654</v>
      </c>
      <c r="G3145" s="3" t="s">
        <v>4654</v>
      </c>
      <c r="H3145" s="3" t="s">
        <v>4655</v>
      </c>
      <c r="I3145" s="3" t="s">
        <v>4717</v>
      </c>
      <c r="J3145" s="3" t="s">
        <v>4718</v>
      </c>
      <c r="K3145" s="6">
        <v>4827339</v>
      </c>
      <c r="L3145" s="6">
        <v>4370309</v>
      </c>
      <c r="M3145" s="6">
        <v>3790077</v>
      </c>
      <c r="N3145" s="6">
        <v>3103468</v>
      </c>
      <c r="O3145" s="6">
        <v>2118709</v>
      </c>
      <c r="P3145" s="6">
        <v>1650634</v>
      </c>
      <c r="Q3145" s="6">
        <v>1407649</v>
      </c>
      <c r="R3145" s="6">
        <v>1049451</v>
      </c>
      <c r="S3145" s="6">
        <v>3386384</v>
      </c>
      <c r="T3145" s="6">
        <v>2912827</v>
      </c>
      <c r="U3145" s="6">
        <v>4184259</v>
      </c>
      <c r="V3145" s="6">
        <v>3872077</v>
      </c>
      <c r="W3145" s="6">
        <v>16615593</v>
      </c>
      <c r="X3145" s="6">
        <v>15408702</v>
      </c>
      <c r="Y3145" s="6">
        <v>865538</v>
      </c>
      <c r="Z3145" s="6">
        <v>578117</v>
      </c>
      <c r="AA3145" s="6">
        <v>1271965</v>
      </c>
      <c r="AB3145" s="6">
        <v>1167634</v>
      </c>
      <c r="AC3145" s="6">
        <v>702890666</v>
      </c>
      <c r="AD3145" s="6">
        <v>675001114</v>
      </c>
      <c r="AF3145">
        <f t="shared" si="980"/>
        <v>8.4718553228885662E-2</v>
      </c>
      <c r="AG3145">
        <f t="shared" si="981"/>
        <v>6.8107683567376412E-2</v>
      </c>
      <c r="AH3145">
        <f t="shared" si="982"/>
        <v>0.2518272444444204</v>
      </c>
      <c r="AI3145">
        <f t="shared" si="983"/>
        <v>0.25129157537085212</v>
      </c>
      <c r="AJ3145">
        <f t="shared" si="984"/>
        <v>0.68047312622595746</v>
      </c>
      <c r="AK3145">
        <f t="shared" si="985"/>
        <v>0.49511833331334992</v>
      </c>
      <c r="AL3145">
        <f t="shared" si="986"/>
        <v>0.43889791042228443</v>
      </c>
      <c r="AM3145">
        <f t="shared" si="987"/>
        <v>0.37769274438031725</v>
      </c>
      <c r="AN3145">
        <f t="shared" si="988"/>
        <v>0.29053064792812389</v>
      </c>
      <c r="AO3145">
        <f t="shared" si="989"/>
        <v>0.28362603157618338</v>
      </c>
      <c r="AP3145">
        <f t="shared" si="990"/>
        <v>1</v>
      </c>
      <c r="AQ3145">
        <f t="shared" si="991"/>
        <v>1</v>
      </c>
      <c r="AR3145">
        <f t="shared" si="992"/>
        <v>1</v>
      </c>
      <c r="AS3145">
        <f t="shared" si="993"/>
        <v>1</v>
      </c>
      <c r="AT3145">
        <f t="shared" si="994"/>
        <v>0</v>
      </c>
      <c r="AU3145">
        <f t="shared" si="995"/>
        <v>1</v>
      </c>
      <c r="AV3145">
        <f t="shared" si="996"/>
        <v>1</v>
      </c>
      <c r="AW3145">
        <f t="shared" si="997"/>
        <v>1</v>
      </c>
      <c r="AX3145">
        <f t="shared" si="998"/>
        <v>0</v>
      </c>
      <c r="AY3145">
        <f t="shared" si="999"/>
        <v>7</v>
      </c>
    </row>
    <row r="3146" spans="1:51" x14ac:dyDescent="0.3">
      <c r="A3146" s="1" t="s">
        <v>3140</v>
      </c>
      <c r="B3146" s="2">
        <v>4812345</v>
      </c>
      <c r="C3146" s="3" t="s">
        <v>5337</v>
      </c>
      <c r="D3146" s="5">
        <v>24.34</v>
      </c>
      <c r="E3146" s="5">
        <v>3320.6527493600001</v>
      </c>
      <c r="F3146" s="3" t="s">
        <v>4470</v>
      </c>
      <c r="G3146" s="3" t="s">
        <v>4471</v>
      </c>
      <c r="H3146" s="3" t="s">
        <v>4673</v>
      </c>
      <c r="I3146" s="3" t="s">
        <v>4673</v>
      </c>
      <c r="J3146" s="3" t="s">
        <v>4544</v>
      </c>
      <c r="K3146" s="6">
        <v>4392000</v>
      </c>
      <c r="L3146" s="6">
        <v>4428300</v>
      </c>
      <c r="M3146" s="6">
        <v>571900</v>
      </c>
      <c r="N3146" s="6">
        <v>545000</v>
      </c>
      <c r="O3146" s="6">
        <v>240400</v>
      </c>
      <c r="P3146" s="6">
        <v>204800</v>
      </c>
      <c r="Q3146" s="6">
        <v>-159600</v>
      </c>
      <c r="R3146" s="6">
        <v>-124500</v>
      </c>
      <c r="S3146" s="6">
        <v>259000</v>
      </c>
      <c r="T3146" s="6">
        <v>341300</v>
      </c>
      <c r="U3146" s="6">
        <v>4345900</v>
      </c>
      <c r="V3146" s="6">
        <v>3615300</v>
      </c>
      <c r="W3146" s="6">
        <v>11203200</v>
      </c>
      <c r="X3146" s="6">
        <v>10397300</v>
      </c>
      <c r="Y3146" s="6">
        <v>3707800</v>
      </c>
      <c r="Z3146" s="6">
        <v>2959100</v>
      </c>
      <c r="AA3146" s="6">
        <v>1450500</v>
      </c>
      <c r="AB3146" s="6">
        <v>1488100</v>
      </c>
      <c r="AC3146" s="6">
        <v>136500000</v>
      </c>
      <c r="AD3146" s="6">
        <v>136400000</v>
      </c>
      <c r="AF3146">
        <f t="shared" si="980"/>
        <v>-1.4245929734361611E-2</v>
      </c>
      <c r="AG3146">
        <f t="shared" si="981"/>
        <v>-1.1974262548930973E-2</v>
      </c>
      <c r="AH3146">
        <f t="shared" si="982"/>
        <v>0.38791595258497574</v>
      </c>
      <c r="AI3146">
        <f t="shared" si="983"/>
        <v>0.34771527223413773</v>
      </c>
      <c r="AJ3146">
        <f t="shared" si="984"/>
        <v>2.556221992416408</v>
      </c>
      <c r="AK3146">
        <f t="shared" si="985"/>
        <v>1.9885088367717223</v>
      </c>
      <c r="AL3146">
        <f t="shared" si="986"/>
        <v>5.4735883424408015E-2</v>
      </c>
      <c r="AM3146">
        <f t="shared" si="987"/>
        <v>4.6247995844906624E-2</v>
      </c>
      <c r="AN3146">
        <f t="shared" si="988"/>
        <v>0.39203084832904883</v>
      </c>
      <c r="AO3146">
        <f t="shared" si="989"/>
        <v>0.42590864936089179</v>
      </c>
      <c r="AP3146">
        <f t="shared" si="990"/>
        <v>0</v>
      </c>
      <c r="AQ3146">
        <f t="shared" si="991"/>
        <v>1</v>
      </c>
      <c r="AR3146">
        <f t="shared" si="992"/>
        <v>0</v>
      </c>
      <c r="AS3146">
        <f t="shared" si="993"/>
        <v>1</v>
      </c>
      <c r="AT3146">
        <f t="shared" si="994"/>
        <v>0</v>
      </c>
      <c r="AU3146">
        <f t="shared" si="995"/>
        <v>1</v>
      </c>
      <c r="AV3146">
        <f t="shared" si="996"/>
        <v>1</v>
      </c>
      <c r="AW3146">
        <f t="shared" si="997"/>
        <v>0</v>
      </c>
      <c r="AX3146">
        <f t="shared" si="998"/>
        <v>0</v>
      </c>
      <c r="AY3146">
        <f t="shared" si="999"/>
        <v>4</v>
      </c>
    </row>
    <row r="3147" spans="1:51" x14ac:dyDescent="0.3">
      <c r="A3147" s="1" t="s">
        <v>3141</v>
      </c>
      <c r="B3147" s="2">
        <v>3009080</v>
      </c>
      <c r="C3147" s="3" t="s">
        <v>5337</v>
      </c>
      <c r="D3147" s="5">
        <v>26.8</v>
      </c>
      <c r="E3147" s="5">
        <v>151875.33293800001</v>
      </c>
      <c r="F3147" s="3" t="s">
        <v>4470</v>
      </c>
      <c r="G3147" s="3" t="s">
        <v>4471</v>
      </c>
      <c r="H3147" s="3" t="s">
        <v>4673</v>
      </c>
      <c r="I3147" s="3" t="s">
        <v>4673</v>
      </c>
      <c r="J3147" s="3" t="s">
        <v>4544</v>
      </c>
      <c r="K3147" s="6">
        <v>59375000</v>
      </c>
      <c r="L3147" s="6">
        <v>55166000</v>
      </c>
      <c r="M3147" s="6">
        <v>18366000</v>
      </c>
      <c r="N3147" s="6">
        <v>9963000</v>
      </c>
      <c r="O3147" s="6">
        <v>11494000</v>
      </c>
      <c r="P3147" s="6">
        <v>3283000</v>
      </c>
      <c r="Q3147" s="6">
        <v>4284000</v>
      </c>
      <c r="R3147" s="6">
        <v>-2565000</v>
      </c>
      <c r="S3147" s="6">
        <v>11263000</v>
      </c>
      <c r="T3147" s="6">
        <v>8005000</v>
      </c>
      <c r="U3147" s="6">
        <v>58218000</v>
      </c>
      <c r="V3147" s="6">
        <v>57881000</v>
      </c>
      <c r="W3147" s="6">
        <v>219476000</v>
      </c>
      <c r="X3147" s="6">
        <v>216193000</v>
      </c>
      <c r="Y3147" s="6">
        <v>43223000</v>
      </c>
      <c r="Z3147" s="6">
        <v>37825000</v>
      </c>
      <c r="AA3147" s="6">
        <v>43211000</v>
      </c>
      <c r="AB3147" s="6">
        <v>43819000</v>
      </c>
      <c r="AC3147" s="6">
        <v>5666000000</v>
      </c>
      <c r="AD3147" s="6">
        <v>5667000000</v>
      </c>
      <c r="AF3147">
        <f t="shared" si="980"/>
        <v>1.9519218502250815E-2</v>
      </c>
      <c r="AG3147">
        <f t="shared" si="981"/>
        <v>-1.1864398939836165E-2</v>
      </c>
      <c r="AH3147">
        <f t="shared" si="982"/>
        <v>0.26525907160691831</v>
      </c>
      <c r="AI3147">
        <f t="shared" si="983"/>
        <v>0.26772837233397934</v>
      </c>
      <c r="AJ3147">
        <f t="shared" si="984"/>
        <v>1.0002777070653306</v>
      </c>
      <c r="AK3147">
        <f t="shared" si="985"/>
        <v>0.86321002304936212</v>
      </c>
      <c r="AL3147">
        <f t="shared" si="986"/>
        <v>0.19358315789473685</v>
      </c>
      <c r="AM3147">
        <f t="shared" si="987"/>
        <v>5.9511293187833082E-2</v>
      </c>
      <c r="AN3147">
        <f t="shared" si="988"/>
        <v>0.27053071862071482</v>
      </c>
      <c r="AO3147">
        <f t="shared" si="989"/>
        <v>0.25517014889473755</v>
      </c>
      <c r="AP3147">
        <f t="shared" si="990"/>
        <v>1</v>
      </c>
      <c r="AQ3147">
        <f t="shared" si="991"/>
        <v>1</v>
      </c>
      <c r="AR3147">
        <f t="shared" si="992"/>
        <v>1</v>
      </c>
      <c r="AS3147">
        <f t="shared" si="993"/>
        <v>1</v>
      </c>
      <c r="AT3147">
        <f t="shared" si="994"/>
        <v>1</v>
      </c>
      <c r="AU3147">
        <f t="shared" si="995"/>
        <v>1</v>
      </c>
      <c r="AV3147">
        <f t="shared" si="996"/>
        <v>1</v>
      </c>
      <c r="AW3147">
        <f t="shared" si="997"/>
        <v>1</v>
      </c>
      <c r="AX3147">
        <f t="shared" si="998"/>
        <v>1</v>
      </c>
      <c r="AY3147">
        <f t="shared" si="999"/>
        <v>9</v>
      </c>
    </row>
    <row r="3148" spans="1:51" x14ac:dyDescent="0.3">
      <c r="A3148" s="1" t="s">
        <v>3142</v>
      </c>
      <c r="B3148" s="2">
        <v>4057057</v>
      </c>
      <c r="C3148" s="3" t="s">
        <v>5337</v>
      </c>
      <c r="D3148" s="5">
        <v>16.22</v>
      </c>
      <c r="E3148" s="5">
        <v>35458.901370320003</v>
      </c>
      <c r="F3148" s="3" t="s">
        <v>4651</v>
      </c>
      <c r="G3148" s="3" t="s">
        <v>4651</v>
      </c>
      <c r="H3148" s="3" t="s">
        <v>4652</v>
      </c>
      <c r="I3148" s="3" t="s">
        <v>4652</v>
      </c>
      <c r="J3148" s="3" t="s">
        <v>4653</v>
      </c>
      <c r="K3148" s="6">
        <v>24829000</v>
      </c>
      <c r="L3148" s="6">
        <v>24776000</v>
      </c>
      <c r="M3148" s="6">
        <v>9318000</v>
      </c>
      <c r="N3148" s="6">
        <v>8404000</v>
      </c>
      <c r="O3148" s="6">
        <v>5331000</v>
      </c>
      <c r="P3148" s="6">
        <v>4665000</v>
      </c>
      <c r="Q3148" s="6">
        <v>2747000</v>
      </c>
      <c r="R3148" s="6">
        <v>2519000</v>
      </c>
      <c r="S3148" s="6">
        <v>6580000</v>
      </c>
      <c r="T3148" s="6">
        <v>5259000</v>
      </c>
      <c r="U3148" s="6">
        <v>54748000</v>
      </c>
      <c r="V3148" s="6">
        <v>52664000</v>
      </c>
      <c r="W3148" s="6">
        <v>132319000</v>
      </c>
      <c r="X3148" s="6">
        <v>130788000</v>
      </c>
      <c r="Y3148" s="6">
        <v>17547000</v>
      </c>
      <c r="Z3148" s="6">
        <v>16739000</v>
      </c>
      <c r="AA3148" s="6">
        <v>16883000</v>
      </c>
      <c r="AB3148" s="6">
        <v>18543000</v>
      </c>
      <c r="AC3148" s="6">
        <v>2137544854</v>
      </c>
      <c r="AD3148" s="6">
        <v>2137460355</v>
      </c>
      <c r="AF3148">
        <f t="shared" si="980"/>
        <v>2.0760435009333503E-2</v>
      </c>
      <c r="AG3148">
        <f t="shared" si="981"/>
        <v>1.926017677462764E-2</v>
      </c>
      <c r="AH3148">
        <f t="shared" si="982"/>
        <v>0.41375766140917025</v>
      </c>
      <c r="AI3148">
        <f t="shared" si="983"/>
        <v>0.40266691133743154</v>
      </c>
      <c r="AJ3148">
        <f t="shared" si="984"/>
        <v>1.0393295030504057</v>
      </c>
      <c r="AK3148">
        <f t="shared" si="985"/>
        <v>0.90271261392439195</v>
      </c>
      <c r="AL3148">
        <f t="shared" si="986"/>
        <v>0.21470860687099763</v>
      </c>
      <c r="AM3148">
        <f t="shared" si="987"/>
        <v>0.18828705198579271</v>
      </c>
      <c r="AN3148">
        <f t="shared" si="988"/>
        <v>0.18764500940907958</v>
      </c>
      <c r="AO3148">
        <f t="shared" si="989"/>
        <v>0.18943633972535706</v>
      </c>
      <c r="AP3148">
        <f t="shared" si="990"/>
        <v>1</v>
      </c>
      <c r="AQ3148">
        <f t="shared" si="991"/>
        <v>1</v>
      </c>
      <c r="AR3148">
        <f t="shared" si="992"/>
        <v>1</v>
      </c>
      <c r="AS3148">
        <f t="shared" si="993"/>
        <v>1</v>
      </c>
      <c r="AT3148">
        <f t="shared" si="994"/>
        <v>0</v>
      </c>
      <c r="AU3148">
        <f t="shared" si="995"/>
        <v>1</v>
      </c>
      <c r="AV3148">
        <f t="shared" si="996"/>
        <v>1</v>
      </c>
      <c r="AW3148">
        <f t="shared" si="997"/>
        <v>0</v>
      </c>
      <c r="AX3148">
        <f t="shared" si="998"/>
        <v>0</v>
      </c>
      <c r="AY3148">
        <f t="shared" si="999"/>
        <v>6</v>
      </c>
    </row>
    <row r="3149" spans="1:51" x14ac:dyDescent="0.3">
      <c r="A3149" s="1" t="s">
        <v>3143</v>
      </c>
      <c r="B3149" s="2">
        <v>9727867</v>
      </c>
      <c r="C3149" s="3" t="s">
        <v>5337</v>
      </c>
      <c r="D3149" s="5">
        <v>12.85</v>
      </c>
      <c r="E3149" s="5">
        <v>525.87184515000001</v>
      </c>
      <c r="F3149" s="3" t="s">
        <v>4480</v>
      </c>
      <c r="G3149" s="3" t="s">
        <v>4491</v>
      </c>
      <c r="H3149" s="3" t="s">
        <v>4492</v>
      </c>
      <c r="I3149" s="3" t="s">
        <v>4493</v>
      </c>
      <c r="J3149" s="3"/>
      <c r="K3149" s="6" t="s">
        <v>4474</v>
      </c>
      <c r="L3149" s="6" t="s">
        <v>4474</v>
      </c>
      <c r="M3149" s="6" t="s">
        <v>4474</v>
      </c>
      <c r="N3149" s="6" t="s">
        <v>4474</v>
      </c>
      <c r="O3149" s="6" t="s">
        <v>4474</v>
      </c>
      <c r="P3149" s="6" t="s">
        <v>4474</v>
      </c>
      <c r="Q3149" s="6" t="s">
        <v>4474</v>
      </c>
      <c r="R3149" s="6" t="s">
        <v>4474</v>
      </c>
      <c r="S3149" s="6" t="s">
        <v>4474</v>
      </c>
      <c r="T3149" s="6" t="s">
        <v>4474</v>
      </c>
      <c r="U3149" s="6" t="s">
        <v>4474</v>
      </c>
      <c r="V3149" s="6" t="s">
        <v>4474</v>
      </c>
      <c r="W3149" s="6" t="s">
        <v>4474</v>
      </c>
      <c r="X3149" s="6" t="s">
        <v>4474</v>
      </c>
      <c r="Y3149" s="6" t="s">
        <v>4474</v>
      </c>
      <c r="Z3149" s="6" t="s">
        <v>4474</v>
      </c>
      <c r="AA3149" s="6" t="s">
        <v>4474</v>
      </c>
      <c r="AB3149" s="6" t="s">
        <v>4474</v>
      </c>
      <c r="AC3149" s="6" t="s">
        <v>4474</v>
      </c>
      <c r="AD3149" s="6" t="s">
        <v>4474</v>
      </c>
      <c r="AF3149" t="e">
        <f t="shared" si="980"/>
        <v>#VALUE!</v>
      </c>
      <c r="AG3149" t="e">
        <f t="shared" si="981"/>
        <v>#VALUE!</v>
      </c>
      <c r="AH3149" t="e">
        <f t="shared" si="982"/>
        <v>#VALUE!</v>
      </c>
      <c r="AI3149" t="e">
        <f t="shared" si="983"/>
        <v>#VALUE!</v>
      </c>
      <c r="AJ3149" t="e">
        <f t="shared" si="984"/>
        <v>#VALUE!</v>
      </c>
      <c r="AK3149" t="e">
        <f t="shared" si="985"/>
        <v>#VALUE!</v>
      </c>
      <c r="AL3149" t="e">
        <f t="shared" si="986"/>
        <v>#VALUE!</v>
      </c>
      <c r="AM3149" t="e">
        <f t="shared" si="987"/>
        <v>#VALUE!</v>
      </c>
      <c r="AN3149" t="e">
        <f t="shared" si="988"/>
        <v>#VALUE!</v>
      </c>
      <c r="AO3149" t="e">
        <f t="shared" si="989"/>
        <v>#VALUE!</v>
      </c>
      <c r="AP3149">
        <f t="shared" si="990"/>
        <v>0</v>
      </c>
      <c r="AQ3149">
        <f t="shared" si="991"/>
        <v>0</v>
      </c>
      <c r="AR3149">
        <f t="shared" si="992"/>
        <v>0</v>
      </c>
      <c r="AS3149">
        <f t="shared" si="993"/>
        <v>0</v>
      </c>
      <c r="AT3149">
        <f t="shared" si="994"/>
        <v>0</v>
      </c>
      <c r="AU3149">
        <f t="shared" si="995"/>
        <v>0</v>
      </c>
      <c r="AV3149">
        <f t="shared" si="996"/>
        <v>0</v>
      </c>
      <c r="AW3149">
        <f t="shared" si="997"/>
        <v>0</v>
      </c>
      <c r="AX3149">
        <f t="shared" si="998"/>
        <v>0</v>
      </c>
      <c r="AY3149">
        <f t="shared" si="999"/>
        <v>0</v>
      </c>
    </row>
    <row r="3150" spans="1:51" x14ac:dyDescent="0.3">
      <c r="A3150" s="1" t="s">
        <v>3144</v>
      </c>
      <c r="B3150" s="2">
        <v>9727869</v>
      </c>
      <c r="C3150" s="3" t="s">
        <v>5337</v>
      </c>
      <c r="D3150" s="5">
        <v>13.65</v>
      </c>
      <c r="E3150" s="5">
        <v>453.9542826</v>
      </c>
      <c r="F3150" s="3" t="s">
        <v>4480</v>
      </c>
      <c r="G3150" s="3" t="s">
        <v>4491</v>
      </c>
      <c r="H3150" s="3" t="s">
        <v>4492</v>
      </c>
      <c r="I3150" s="3" t="s">
        <v>4493</v>
      </c>
      <c r="J3150" s="3"/>
      <c r="K3150" s="6" t="s">
        <v>4474</v>
      </c>
      <c r="L3150" s="6" t="s">
        <v>4474</v>
      </c>
      <c r="M3150" s="6" t="s">
        <v>4474</v>
      </c>
      <c r="N3150" s="6" t="s">
        <v>4474</v>
      </c>
      <c r="O3150" s="6" t="s">
        <v>4474</v>
      </c>
      <c r="P3150" s="6" t="s">
        <v>4474</v>
      </c>
      <c r="Q3150" s="6" t="s">
        <v>4474</v>
      </c>
      <c r="R3150" s="6" t="s">
        <v>4474</v>
      </c>
      <c r="S3150" s="6" t="s">
        <v>4474</v>
      </c>
      <c r="T3150" s="6" t="s">
        <v>4474</v>
      </c>
      <c r="U3150" s="6" t="s">
        <v>4474</v>
      </c>
      <c r="V3150" s="6" t="s">
        <v>4474</v>
      </c>
      <c r="W3150" s="6" t="s">
        <v>4474</v>
      </c>
      <c r="X3150" s="6" t="s">
        <v>4474</v>
      </c>
      <c r="Y3150" s="6" t="s">
        <v>4474</v>
      </c>
      <c r="Z3150" s="6" t="s">
        <v>4474</v>
      </c>
      <c r="AA3150" s="6" t="s">
        <v>4474</v>
      </c>
      <c r="AB3150" s="6" t="s">
        <v>4474</v>
      </c>
      <c r="AC3150" s="6" t="s">
        <v>4474</v>
      </c>
      <c r="AD3150" s="6" t="s">
        <v>4474</v>
      </c>
      <c r="AF3150" t="e">
        <f t="shared" si="980"/>
        <v>#VALUE!</v>
      </c>
      <c r="AG3150" t="e">
        <f t="shared" si="981"/>
        <v>#VALUE!</v>
      </c>
      <c r="AH3150" t="e">
        <f t="shared" si="982"/>
        <v>#VALUE!</v>
      </c>
      <c r="AI3150" t="e">
        <f t="shared" si="983"/>
        <v>#VALUE!</v>
      </c>
      <c r="AJ3150" t="e">
        <f t="shared" si="984"/>
        <v>#VALUE!</v>
      </c>
      <c r="AK3150" t="e">
        <f t="shared" si="985"/>
        <v>#VALUE!</v>
      </c>
      <c r="AL3150" t="e">
        <f t="shared" si="986"/>
        <v>#VALUE!</v>
      </c>
      <c r="AM3150" t="e">
        <f t="shared" si="987"/>
        <v>#VALUE!</v>
      </c>
      <c r="AN3150" t="e">
        <f t="shared" si="988"/>
        <v>#VALUE!</v>
      </c>
      <c r="AO3150" t="e">
        <f t="shared" si="989"/>
        <v>#VALUE!</v>
      </c>
      <c r="AP3150">
        <f t="shared" si="990"/>
        <v>0</v>
      </c>
      <c r="AQ3150">
        <f t="shared" si="991"/>
        <v>0</v>
      </c>
      <c r="AR3150">
        <f t="shared" si="992"/>
        <v>0</v>
      </c>
      <c r="AS3150">
        <f t="shared" si="993"/>
        <v>0</v>
      </c>
      <c r="AT3150">
        <f t="shared" si="994"/>
        <v>0</v>
      </c>
      <c r="AU3150">
        <f t="shared" si="995"/>
        <v>0</v>
      </c>
      <c r="AV3150">
        <f t="shared" si="996"/>
        <v>0</v>
      </c>
      <c r="AW3150">
        <f t="shared" si="997"/>
        <v>0</v>
      </c>
      <c r="AX3150">
        <f t="shared" si="998"/>
        <v>0</v>
      </c>
      <c r="AY3150">
        <f t="shared" si="999"/>
        <v>0</v>
      </c>
    </row>
    <row r="3151" spans="1:51" x14ac:dyDescent="0.3">
      <c r="A3151" s="1" t="s">
        <v>3145</v>
      </c>
      <c r="B3151" s="2">
        <v>8723761</v>
      </c>
      <c r="C3151" s="3" t="s">
        <v>5335</v>
      </c>
      <c r="D3151" s="5">
        <v>16.41</v>
      </c>
      <c r="E3151" s="5">
        <v>889.96525305</v>
      </c>
      <c r="F3151" s="3" t="s">
        <v>4470</v>
      </c>
      <c r="G3151" s="3" t="s">
        <v>4471</v>
      </c>
      <c r="H3151" s="3" t="s">
        <v>4673</v>
      </c>
      <c r="I3151" s="3" t="s">
        <v>4673</v>
      </c>
      <c r="J3151" s="3" t="s">
        <v>4544</v>
      </c>
      <c r="K3151" s="6" t="s">
        <v>4474</v>
      </c>
      <c r="L3151" s="6" t="s">
        <v>4474</v>
      </c>
      <c r="M3151" s="6">
        <v>-138630.33596818207</v>
      </c>
      <c r="N3151" s="6">
        <v>-125585.95841482062</v>
      </c>
      <c r="O3151" s="6">
        <v>-138549.88347625238</v>
      </c>
      <c r="P3151" s="6">
        <v>-125555.84368314579</v>
      </c>
      <c r="Q3151" s="6">
        <v>-143354.61164577858</v>
      </c>
      <c r="R3151" s="6">
        <v>-123414.12606496937</v>
      </c>
      <c r="S3151" s="6">
        <v>-118173.88164844456</v>
      </c>
      <c r="T3151" s="6">
        <v>-107384.37272949282</v>
      </c>
      <c r="U3151" s="6" t="s">
        <v>4474</v>
      </c>
      <c r="V3151" s="6" t="s">
        <v>4474</v>
      </c>
      <c r="W3151" s="6">
        <v>349292.28418469778</v>
      </c>
      <c r="X3151" s="6">
        <v>376991.07039537129</v>
      </c>
      <c r="Y3151" s="6">
        <v>348289.8327013161</v>
      </c>
      <c r="Z3151" s="6">
        <v>376199.09246758814</v>
      </c>
      <c r="AA3151" s="6">
        <v>18258.978362703547</v>
      </c>
      <c r="AB3151" s="6">
        <v>20393.228329583199</v>
      </c>
      <c r="AC3151" s="6">
        <v>54233105</v>
      </c>
      <c r="AD3151" s="6">
        <v>54007711</v>
      </c>
      <c r="AF3151">
        <f t="shared" si="980"/>
        <v>-0.41041448132869701</v>
      </c>
      <c r="AG3151">
        <f t="shared" si="981"/>
        <v>-0.32736617855573658</v>
      </c>
      <c r="AH3151" t="e">
        <f t="shared" si="982"/>
        <v>#VALUE!</v>
      </c>
      <c r="AI3151" t="e">
        <f t="shared" si="983"/>
        <v>#VALUE!</v>
      </c>
      <c r="AJ3151">
        <f t="shared" si="984"/>
        <v>19.074990165536622</v>
      </c>
      <c r="AK3151">
        <f t="shared" si="985"/>
        <v>18.447255451058687</v>
      </c>
      <c r="AL3151" t="e">
        <f t="shared" si="986"/>
        <v>#VALUE!</v>
      </c>
      <c r="AM3151" t="e">
        <f t="shared" si="987"/>
        <v>#VALUE!</v>
      </c>
      <c r="AN3151" t="e">
        <f t="shared" si="988"/>
        <v>#VALUE!</v>
      </c>
      <c r="AO3151" t="e">
        <f t="shared" si="989"/>
        <v>#VALUE!</v>
      </c>
      <c r="AP3151">
        <f t="shared" si="990"/>
        <v>0</v>
      </c>
      <c r="AQ3151">
        <f t="shared" si="991"/>
        <v>0</v>
      </c>
      <c r="AR3151">
        <f t="shared" si="992"/>
        <v>0</v>
      </c>
      <c r="AS3151">
        <f t="shared" si="993"/>
        <v>1</v>
      </c>
      <c r="AT3151">
        <f t="shared" si="994"/>
        <v>0</v>
      </c>
      <c r="AU3151">
        <f t="shared" si="995"/>
        <v>1</v>
      </c>
      <c r="AV3151">
        <f t="shared" si="996"/>
        <v>0</v>
      </c>
      <c r="AW3151">
        <f t="shared" si="997"/>
        <v>0</v>
      </c>
      <c r="AX3151">
        <f t="shared" si="998"/>
        <v>0</v>
      </c>
      <c r="AY3151">
        <f t="shared" si="999"/>
        <v>2</v>
      </c>
    </row>
    <row r="3152" spans="1:51" x14ac:dyDescent="0.3">
      <c r="A3152" s="1" t="s">
        <v>3146</v>
      </c>
      <c r="B3152" s="2">
        <v>15023264</v>
      </c>
      <c r="C3152" s="3" t="s">
        <v>5335</v>
      </c>
      <c r="D3152" s="5">
        <v>6.62</v>
      </c>
      <c r="E3152" s="5">
        <v>452.65812319999998</v>
      </c>
      <c r="F3152" s="3" t="s">
        <v>4470</v>
      </c>
      <c r="G3152" s="3" t="s">
        <v>4471</v>
      </c>
      <c r="H3152" s="3" t="s">
        <v>4673</v>
      </c>
      <c r="I3152" s="3" t="s">
        <v>4673</v>
      </c>
      <c r="J3152" s="3" t="s">
        <v>4544</v>
      </c>
      <c r="K3152" s="6">
        <v>26270</v>
      </c>
      <c r="L3152" s="6">
        <v>9918</v>
      </c>
      <c r="M3152" s="6">
        <v>-287138</v>
      </c>
      <c r="N3152" s="6">
        <v>-252071</v>
      </c>
      <c r="O3152" s="6">
        <v>-287925</v>
      </c>
      <c r="P3152" s="6">
        <v>-252788</v>
      </c>
      <c r="Q3152" s="6">
        <v>-339445</v>
      </c>
      <c r="R3152" s="6">
        <v>-297111</v>
      </c>
      <c r="S3152" s="6">
        <v>-247111</v>
      </c>
      <c r="T3152" s="6">
        <v>-215452</v>
      </c>
      <c r="U3152" s="6">
        <v>498118</v>
      </c>
      <c r="V3152" s="6">
        <v>495613</v>
      </c>
      <c r="W3152" s="6">
        <v>387044</v>
      </c>
      <c r="X3152" s="6">
        <v>319376</v>
      </c>
      <c r="Y3152" s="6">
        <v>373821</v>
      </c>
      <c r="Z3152" s="6">
        <v>304788</v>
      </c>
      <c r="AA3152" s="6">
        <v>65288</v>
      </c>
      <c r="AB3152" s="6">
        <v>47009</v>
      </c>
      <c r="AC3152" s="6">
        <v>68323919</v>
      </c>
      <c r="AD3152" s="6">
        <v>58601006</v>
      </c>
      <c r="AF3152">
        <f t="shared" si="980"/>
        <v>-0.87701915027748778</v>
      </c>
      <c r="AG3152">
        <f t="shared" si="981"/>
        <v>-0.93028593256850856</v>
      </c>
      <c r="AH3152">
        <f t="shared" si="982"/>
        <v>1.2869802916464277</v>
      </c>
      <c r="AI3152">
        <f t="shared" si="983"/>
        <v>1.5518166675016283</v>
      </c>
      <c r="AJ3152">
        <f t="shared" si="984"/>
        <v>5.7257229506187963</v>
      </c>
      <c r="AK3152">
        <f t="shared" si="985"/>
        <v>6.4836095215809735</v>
      </c>
      <c r="AL3152">
        <f t="shared" si="986"/>
        <v>-10.960220784164447</v>
      </c>
      <c r="AM3152">
        <f t="shared" si="987"/>
        <v>-25.487799959669289</v>
      </c>
      <c r="AN3152">
        <f t="shared" si="988"/>
        <v>6.7873420076270397E-2</v>
      </c>
      <c r="AO3152">
        <f t="shared" si="989"/>
        <v>3.1054305896498172E-2</v>
      </c>
      <c r="AP3152">
        <f t="shared" si="990"/>
        <v>0</v>
      </c>
      <c r="AQ3152">
        <f t="shared" si="991"/>
        <v>0</v>
      </c>
      <c r="AR3152">
        <f t="shared" si="992"/>
        <v>1</v>
      </c>
      <c r="AS3152">
        <f t="shared" si="993"/>
        <v>1</v>
      </c>
      <c r="AT3152">
        <f t="shared" si="994"/>
        <v>1</v>
      </c>
      <c r="AU3152">
        <f t="shared" si="995"/>
        <v>0</v>
      </c>
      <c r="AV3152">
        <f t="shared" si="996"/>
        <v>1</v>
      </c>
      <c r="AW3152">
        <f t="shared" si="997"/>
        <v>1</v>
      </c>
      <c r="AX3152">
        <f t="shared" si="998"/>
        <v>0</v>
      </c>
      <c r="AY3152">
        <f t="shared" si="999"/>
        <v>5</v>
      </c>
    </row>
    <row r="3153" spans="1:51" x14ac:dyDescent="0.3">
      <c r="A3153" s="1" t="s">
        <v>3147</v>
      </c>
      <c r="B3153" s="2">
        <v>4258049</v>
      </c>
      <c r="C3153" s="3" t="s">
        <v>5338</v>
      </c>
      <c r="D3153" s="5">
        <v>49</v>
      </c>
      <c r="E3153" s="5">
        <v>98.969121999999999</v>
      </c>
      <c r="F3153" s="3" t="s">
        <v>4480</v>
      </c>
      <c r="G3153" s="3" t="s">
        <v>4491</v>
      </c>
      <c r="H3153" s="3" t="s">
        <v>4492</v>
      </c>
      <c r="I3153" s="3" t="s">
        <v>4493</v>
      </c>
      <c r="J3153" s="3" t="s">
        <v>4494</v>
      </c>
      <c r="K3153" s="6">
        <v>22181.598000000002</v>
      </c>
      <c r="L3153" s="6">
        <v>22293.269</v>
      </c>
      <c r="M3153" s="6" t="s">
        <v>4474</v>
      </c>
      <c r="N3153" s="6" t="s">
        <v>4474</v>
      </c>
      <c r="O3153" s="6">
        <v>11343.333000000001</v>
      </c>
      <c r="P3153" s="6">
        <v>12461.617</v>
      </c>
      <c r="Q3153" s="6">
        <v>18619.121999999999</v>
      </c>
      <c r="R3153" s="6">
        <v>19856.297999999999</v>
      </c>
      <c r="S3153" s="6">
        <v>16104.772999999999</v>
      </c>
      <c r="T3153" s="6">
        <v>2909.578</v>
      </c>
      <c r="U3153" s="6">
        <v>135723.636</v>
      </c>
      <c r="V3153" s="6">
        <v>85294.535000000003</v>
      </c>
      <c r="W3153" s="6">
        <v>302751.81300000002</v>
      </c>
      <c r="X3153" s="6">
        <v>246296.75700000001</v>
      </c>
      <c r="Y3153" s="6">
        <v>72121.853000000003</v>
      </c>
      <c r="Z3153" s="6">
        <v>11555.785</v>
      </c>
      <c r="AA3153" s="6">
        <v>6469</v>
      </c>
      <c r="AB3153" s="6">
        <v>6513</v>
      </c>
      <c r="AC3153" s="6">
        <v>2019778</v>
      </c>
      <c r="AD3153" s="6">
        <v>2019778</v>
      </c>
      <c r="AF3153">
        <f t="shared" si="980"/>
        <v>6.1499621804081479E-2</v>
      </c>
      <c r="AG3153">
        <f t="shared" si="981"/>
        <v>8.0619404988755083E-2</v>
      </c>
      <c r="AH3153">
        <f t="shared" si="982"/>
        <v>0.44829999416056343</v>
      </c>
      <c r="AI3153">
        <f t="shared" si="983"/>
        <v>0.34630799056765493</v>
      </c>
      <c r="AJ3153">
        <f t="shared" si="984"/>
        <v>11.148841088267121</v>
      </c>
      <c r="AK3153">
        <f t="shared" si="985"/>
        <v>1.7742645478274222</v>
      </c>
      <c r="AL3153">
        <f t="shared" si="986"/>
        <v>0.51138484251675642</v>
      </c>
      <c r="AM3153">
        <f t="shared" si="987"/>
        <v>0.55898562924979733</v>
      </c>
      <c r="AN3153">
        <f t="shared" si="988"/>
        <v>7.3266606664383546E-2</v>
      </c>
      <c r="AO3153">
        <f t="shared" si="989"/>
        <v>9.0513855202730087E-2</v>
      </c>
      <c r="AP3153">
        <f t="shared" si="990"/>
        <v>1</v>
      </c>
      <c r="AQ3153">
        <f t="shared" si="991"/>
        <v>1</v>
      </c>
      <c r="AR3153">
        <f t="shared" si="992"/>
        <v>0</v>
      </c>
      <c r="AS3153">
        <f t="shared" si="993"/>
        <v>0</v>
      </c>
      <c r="AT3153">
        <f t="shared" si="994"/>
        <v>0</v>
      </c>
      <c r="AU3153">
        <f t="shared" si="995"/>
        <v>1</v>
      </c>
      <c r="AV3153">
        <f t="shared" si="996"/>
        <v>0</v>
      </c>
      <c r="AW3153">
        <f t="shared" si="997"/>
        <v>0</v>
      </c>
      <c r="AX3153">
        <f t="shared" si="998"/>
        <v>0</v>
      </c>
      <c r="AY3153">
        <f t="shared" si="999"/>
        <v>3</v>
      </c>
    </row>
    <row r="3154" spans="1:51" x14ac:dyDescent="0.3">
      <c r="A3154" s="1" t="s">
        <v>3148</v>
      </c>
      <c r="B3154" s="2">
        <v>4812054</v>
      </c>
      <c r="C3154" s="3" t="s">
        <v>5338</v>
      </c>
      <c r="D3154" s="5">
        <v>20.27</v>
      </c>
      <c r="E3154" s="5">
        <v>821.00813416000005</v>
      </c>
      <c r="F3154" s="3" t="s">
        <v>4470</v>
      </c>
      <c r="G3154" s="3" t="s">
        <v>4471</v>
      </c>
      <c r="H3154" s="3" t="s">
        <v>4673</v>
      </c>
      <c r="I3154" s="3" t="s">
        <v>4673</v>
      </c>
      <c r="J3154" s="3" t="s">
        <v>4544</v>
      </c>
      <c r="K3154" s="6">
        <v>1046762</v>
      </c>
      <c r="L3154" s="6">
        <v>1017679</v>
      </c>
      <c r="M3154" s="6">
        <v>116066</v>
      </c>
      <c r="N3154" s="6">
        <v>94084</v>
      </c>
      <c r="O3154" s="6">
        <v>81191</v>
      </c>
      <c r="P3154" s="6">
        <v>59342</v>
      </c>
      <c r="Q3154" s="6">
        <v>17406</v>
      </c>
      <c r="R3154" s="6">
        <v>2416</v>
      </c>
      <c r="S3154" s="6">
        <v>84017</v>
      </c>
      <c r="T3154" s="6">
        <v>87594</v>
      </c>
      <c r="U3154" s="6">
        <v>466668</v>
      </c>
      <c r="V3154" s="6">
        <v>458289</v>
      </c>
      <c r="W3154" s="6">
        <v>966289</v>
      </c>
      <c r="X3154" s="6">
        <v>982184</v>
      </c>
      <c r="Y3154" s="6">
        <v>570767</v>
      </c>
      <c r="Z3154" s="6">
        <v>600997</v>
      </c>
      <c r="AA3154" s="6">
        <v>176894</v>
      </c>
      <c r="AB3154" s="6">
        <v>204148</v>
      </c>
      <c r="AC3154" s="6">
        <v>40503608</v>
      </c>
      <c r="AD3154" s="6">
        <v>40503608</v>
      </c>
      <c r="AF3154">
        <f t="shared" si="980"/>
        <v>1.8013244484828037E-2</v>
      </c>
      <c r="AG3154">
        <f t="shared" si="981"/>
        <v>2.4598242284541391E-3</v>
      </c>
      <c r="AH3154">
        <f t="shared" si="982"/>
        <v>0.48294868305444849</v>
      </c>
      <c r="AI3154">
        <f t="shared" si="983"/>
        <v>0.46660198089156413</v>
      </c>
      <c r="AJ3154">
        <f t="shared" si="984"/>
        <v>3.226604633283209</v>
      </c>
      <c r="AK3154">
        <f t="shared" si="985"/>
        <v>2.9439279346356564</v>
      </c>
      <c r="AL3154">
        <f t="shared" si="986"/>
        <v>7.7563954365939922E-2</v>
      </c>
      <c r="AM3154">
        <f t="shared" si="987"/>
        <v>5.831111774930995E-2</v>
      </c>
      <c r="AN3154">
        <f t="shared" si="988"/>
        <v>1.0832804678517503</v>
      </c>
      <c r="AO3154">
        <f t="shared" si="989"/>
        <v>1.0361388497470942</v>
      </c>
      <c r="AP3154">
        <f t="shared" si="990"/>
        <v>1</v>
      </c>
      <c r="AQ3154">
        <f t="shared" si="991"/>
        <v>1</v>
      </c>
      <c r="AR3154">
        <f t="shared" si="992"/>
        <v>1</v>
      </c>
      <c r="AS3154">
        <f t="shared" si="993"/>
        <v>1</v>
      </c>
      <c r="AT3154">
        <f t="shared" si="994"/>
        <v>0</v>
      </c>
      <c r="AU3154">
        <f t="shared" si="995"/>
        <v>1</v>
      </c>
      <c r="AV3154">
        <f t="shared" si="996"/>
        <v>1</v>
      </c>
      <c r="AW3154">
        <f t="shared" si="997"/>
        <v>1</v>
      </c>
      <c r="AX3154">
        <f t="shared" si="998"/>
        <v>0</v>
      </c>
      <c r="AY3154">
        <f t="shared" si="999"/>
        <v>7</v>
      </c>
    </row>
    <row r="3155" spans="1:51" x14ac:dyDescent="0.3">
      <c r="A3155" s="1" t="s">
        <v>3149</v>
      </c>
      <c r="B3155" s="2">
        <v>4913068</v>
      </c>
      <c r="C3155" s="3" t="s">
        <v>5337</v>
      </c>
      <c r="D3155" s="5">
        <v>117.55</v>
      </c>
      <c r="E3155" s="5">
        <v>182770.6673455</v>
      </c>
      <c r="F3155" s="3" t="s">
        <v>4559</v>
      </c>
      <c r="G3155" s="3" t="s">
        <v>4560</v>
      </c>
      <c r="H3155" s="3" t="s">
        <v>4671</v>
      </c>
      <c r="I3155" s="3" t="s">
        <v>4671</v>
      </c>
      <c r="J3155" s="3" t="s">
        <v>4672</v>
      </c>
      <c r="K3155" s="6">
        <v>37219000</v>
      </c>
      <c r="L3155" s="6">
        <v>36449000</v>
      </c>
      <c r="M3155" s="6">
        <v>15301000</v>
      </c>
      <c r="N3155" s="6">
        <v>14414000</v>
      </c>
      <c r="O3155" s="6">
        <v>13622000</v>
      </c>
      <c r="P3155" s="6">
        <v>12804000</v>
      </c>
      <c r="Q3155" s="6">
        <v>10302000</v>
      </c>
      <c r="R3155" s="6">
        <v>9258000</v>
      </c>
      <c r="S3155" s="6">
        <v>11517000</v>
      </c>
      <c r="T3155" s="6">
        <v>11590000</v>
      </c>
      <c r="U3155" s="6">
        <v>44202000</v>
      </c>
      <c r="V3155" s="6">
        <v>44620000</v>
      </c>
      <c r="W3155" s="6">
        <v>66892000</v>
      </c>
      <c r="X3155" s="6">
        <v>65782000</v>
      </c>
      <c r="Y3155" s="6">
        <v>20796000</v>
      </c>
      <c r="Z3155" s="6">
        <v>21028000</v>
      </c>
      <c r="AA3155" s="6">
        <v>23366000</v>
      </c>
      <c r="AB3155" s="6">
        <v>22416000</v>
      </c>
      <c r="AC3155" s="6">
        <v>1554829556</v>
      </c>
      <c r="AD3155" s="6">
        <v>1554756549</v>
      </c>
      <c r="AF3155">
        <f t="shared" si="980"/>
        <v>0.15400944806553848</v>
      </c>
      <c r="AG3155">
        <f t="shared" si="981"/>
        <v>0.14073758778997295</v>
      </c>
      <c r="AH3155">
        <f t="shared" si="982"/>
        <v>0.66079650780362376</v>
      </c>
      <c r="AI3155">
        <f t="shared" si="983"/>
        <v>0.67830105499984794</v>
      </c>
      <c r="AJ3155">
        <f t="shared" si="984"/>
        <v>0.89001112727895237</v>
      </c>
      <c r="AK3155">
        <f t="shared" si="985"/>
        <v>0.93807994289793006</v>
      </c>
      <c r="AL3155">
        <f t="shared" si="986"/>
        <v>0.36599586232838066</v>
      </c>
      <c r="AM3155">
        <f t="shared" si="987"/>
        <v>0.35128535762298008</v>
      </c>
      <c r="AN3155">
        <f t="shared" si="988"/>
        <v>0.55640435328589366</v>
      </c>
      <c r="AO3155">
        <f t="shared" si="989"/>
        <v>0.5540877443677602</v>
      </c>
      <c r="AP3155">
        <f t="shared" si="990"/>
        <v>1</v>
      </c>
      <c r="AQ3155">
        <f t="shared" si="991"/>
        <v>1</v>
      </c>
      <c r="AR3155">
        <f t="shared" si="992"/>
        <v>1</v>
      </c>
      <c r="AS3155">
        <f t="shared" si="993"/>
        <v>1</v>
      </c>
      <c r="AT3155">
        <f t="shared" si="994"/>
        <v>1</v>
      </c>
      <c r="AU3155">
        <f t="shared" si="995"/>
        <v>0</v>
      </c>
      <c r="AV3155">
        <f t="shared" si="996"/>
        <v>1</v>
      </c>
      <c r="AW3155">
        <f t="shared" si="997"/>
        <v>1</v>
      </c>
      <c r="AX3155">
        <f t="shared" si="998"/>
        <v>0</v>
      </c>
      <c r="AY3155">
        <f t="shared" si="999"/>
        <v>7</v>
      </c>
    </row>
    <row r="3156" spans="1:51" x14ac:dyDescent="0.3">
      <c r="A3156" s="1" t="s">
        <v>3150</v>
      </c>
      <c r="B3156" s="2">
        <v>4095021</v>
      </c>
      <c r="C3156" s="3" t="s">
        <v>5337</v>
      </c>
      <c r="D3156" s="5">
        <v>115.98</v>
      </c>
      <c r="E3156" s="5">
        <v>47898.490547460002</v>
      </c>
      <c r="F3156" s="3" t="s">
        <v>4654</v>
      </c>
      <c r="G3156" s="3" t="s">
        <v>4654</v>
      </c>
      <c r="H3156" s="3" t="s">
        <v>4655</v>
      </c>
      <c r="I3156" s="3" t="s">
        <v>4888</v>
      </c>
      <c r="J3156" s="3" t="s">
        <v>4889</v>
      </c>
      <c r="K3156" s="6">
        <v>147738000</v>
      </c>
      <c r="L3156" s="6">
        <v>151853000</v>
      </c>
      <c r="M3156" s="6">
        <v>5572000</v>
      </c>
      <c r="N3156" s="6">
        <v>7760000</v>
      </c>
      <c r="O3156" s="6">
        <v>3510000</v>
      </c>
      <c r="P3156" s="6">
        <v>5753000</v>
      </c>
      <c r="Q3156" s="6">
        <v>3435000</v>
      </c>
      <c r="R3156" s="6">
        <v>5209000</v>
      </c>
      <c r="S3156" s="6">
        <v>5183000</v>
      </c>
      <c r="T3156" s="6">
        <v>6736000</v>
      </c>
      <c r="U3156" s="6">
        <v>18476000</v>
      </c>
      <c r="V3156" s="6">
        <v>17180000</v>
      </c>
      <c r="W3156" s="6">
        <v>75080000</v>
      </c>
      <c r="X3156" s="6">
        <v>75945000</v>
      </c>
      <c r="Y3156" s="6">
        <v>19307000</v>
      </c>
      <c r="Z3156" s="6">
        <v>20916000</v>
      </c>
      <c r="AA3156" s="6">
        <v>15922000</v>
      </c>
      <c r="AB3156" s="6">
        <v>18271000</v>
      </c>
      <c r="AC3156" s="6">
        <v>412989227</v>
      </c>
      <c r="AD3156" s="6">
        <v>418569183</v>
      </c>
      <c r="AF3156">
        <f t="shared" si="980"/>
        <v>4.5751198721363878E-2</v>
      </c>
      <c r="AG3156">
        <f t="shared" si="981"/>
        <v>6.8589110540522746E-2</v>
      </c>
      <c r="AH3156">
        <f t="shared" si="982"/>
        <v>0.2460841768779968</v>
      </c>
      <c r="AI3156">
        <f t="shared" si="983"/>
        <v>0.22621634077292777</v>
      </c>
      <c r="AJ3156">
        <f t="shared" si="984"/>
        <v>1.2125989197337017</v>
      </c>
      <c r="AK3156">
        <f t="shared" si="985"/>
        <v>1.1447649280280225</v>
      </c>
      <c r="AL3156">
        <f t="shared" si="986"/>
        <v>2.3758274783738782E-2</v>
      </c>
      <c r="AM3156">
        <f t="shared" si="987"/>
        <v>3.7885323306092074E-2</v>
      </c>
      <c r="AN3156">
        <f t="shared" si="988"/>
        <v>1.9677410761854022</v>
      </c>
      <c r="AO3156">
        <f t="shared" si="989"/>
        <v>1.9995128053196392</v>
      </c>
      <c r="AP3156">
        <f t="shared" si="990"/>
        <v>1</v>
      </c>
      <c r="AQ3156">
        <f t="shared" si="991"/>
        <v>1</v>
      </c>
      <c r="AR3156">
        <f t="shared" si="992"/>
        <v>0</v>
      </c>
      <c r="AS3156">
        <f t="shared" si="993"/>
        <v>1</v>
      </c>
      <c r="AT3156">
        <f t="shared" si="994"/>
        <v>0</v>
      </c>
      <c r="AU3156">
        <f t="shared" si="995"/>
        <v>1</v>
      </c>
      <c r="AV3156">
        <f t="shared" si="996"/>
        <v>0</v>
      </c>
      <c r="AW3156">
        <f t="shared" si="997"/>
        <v>0</v>
      </c>
      <c r="AX3156">
        <f t="shared" si="998"/>
        <v>1</v>
      </c>
      <c r="AY3156">
        <f t="shared" si="999"/>
        <v>5</v>
      </c>
    </row>
    <row r="3157" spans="1:51" x14ac:dyDescent="0.3">
      <c r="A3157" s="1" t="s">
        <v>3151</v>
      </c>
      <c r="B3157" s="2">
        <v>4249007</v>
      </c>
      <c r="C3157" s="3" t="s">
        <v>5335</v>
      </c>
      <c r="D3157" s="5">
        <v>35.65</v>
      </c>
      <c r="E3157" s="5">
        <v>4371.2247500000003</v>
      </c>
      <c r="F3157" s="3" t="s">
        <v>4525</v>
      </c>
      <c r="G3157" s="3" t="s">
        <v>4526</v>
      </c>
      <c r="H3157" s="3" t="s">
        <v>4527</v>
      </c>
      <c r="I3157" s="3" t="s">
        <v>4527</v>
      </c>
      <c r="J3157" s="3" t="s">
        <v>4528</v>
      </c>
      <c r="K3157" s="6">
        <v>645431</v>
      </c>
      <c r="L3157" s="6">
        <v>630636</v>
      </c>
      <c r="M3157" s="6">
        <v>408400</v>
      </c>
      <c r="N3157" s="6">
        <v>396658</v>
      </c>
      <c r="O3157" s="6">
        <v>159122</v>
      </c>
      <c r="P3157" s="6">
        <v>157002</v>
      </c>
      <c r="Q3157" s="6">
        <v>64703</v>
      </c>
      <c r="R3157" s="6">
        <v>65529</v>
      </c>
      <c r="S3157" s="6">
        <v>322687</v>
      </c>
      <c r="T3157" s="6">
        <v>302177</v>
      </c>
      <c r="U3157" s="6">
        <v>2104690</v>
      </c>
      <c r="V3157" s="6">
        <v>2042312</v>
      </c>
      <c r="W3157" s="6">
        <v>4950258</v>
      </c>
      <c r="X3157" s="6">
        <v>4906931</v>
      </c>
      <c r="Y3157" s="6" t="s">
        <v>4474</v>
      </c>
      <c r="Z3157" s="6" t="s">
        <v>4474</v>
      </c>
      <c r="AA3157" s="6" t="s">
        <v>4474</v>
      </c>
      <c r="AB3157" s="6" t="s">
        <v>4474</v>
      </c>
      <c r="AC3157" s="6">
        <v>122615000</v>
      </c>
      <c r="AD3157" s="6">
        <v>122408000</v>
      </c>
      <c r="AF3157">
        <f t="shared" si="980"/>
        <v>1.3070631874136662E-2</v>
      </c>
      <c r="AG3157">
        <f t="shared" si="981"/>
        <v>1.3354375677995065E-2</v>
      </c>
      <c r="AH3157">
        <f t="shared" si="982"/>
        <v>0.42516773873200142</v>
      </c>
      <c r="AI3157">
        <f t="shared" si="983"/>
        <v>0.41620964305387625</v>
      </c>
      <c r="AJ3157" t="e">
        <f t="shared" si="984"/>
        <v>#VALUE!</v>
      </c>
      <c r="AK3157" t="e">
        <f t="shared" si="985"/>
        <v>#VALUE!</v>
      </c>
      <c r="AL3157">
        <f t="shared" si="986"/>
        <v>0.24653603561031312</v>
      </c>
      <c r="AM3157">
        <f t="shared" si="987"/>
        <v>0.24895819458451468</v>
      </c>
      <c r="AN3157">
        <f t="shared" si="988"/>
        <v>0.13038330527418976</v>
      </c>
      <c r="AO3157">
        <f t="shared" si="989"/>
        <v>0.1285194350603259</v>
      </c>
      <c r="AP3157">
        <f t="shared" si="990"/>
        <v>1</v>
      </c>
      <c r="AQ3157">
        <f t="shared" si="991"/>
        <v>1</v>
      </c>
      <c r="AR3157">
        <f t="shared" si="992"/>
        <v>0</v>
      </c>
      <c r="AS3157">
        <f t="shared" si="993"/>
        <v>1</v>
      </c>
      <c r="AT3157">
        <f t="shared" si="994"/>
        <v>0</v>
      </c>
      <c r="AU3157">
        <f t="shared" si="995"/>
        <v>0</v>
      </c>
      <c r="AV3157">
        <f t="shared" si="996"/>
        <v>0</v>
      </c>
      <c r="AW3157">
        <f t="shared" si="997"/>
        <v>1</v>
      </c>
      <c r="AX3157">
        <f t="shared" si="998"/>
        <v>0</v>
      </c>
      <c r="AY3157">
        <f t="shared" si="999"/>
        <v>4</v>
      </c>
    </row>
    <row r="3158" spans="1:51" x14ac:dyDescent="0.3">
      <c r="A3158" s="1" t="s">
        <v>3152</v>
      </c>
      <c r="B3158" s="2">
        <v>111794661</v>
      </c>
      <c r="C3158" s="3" t="s">
        <v>5337</v>
      </c>
      <c r="D3158" s="5">
        <v>48.36</v>
      </c>
      <c r="E3158" s="5">
        <v>2033.9342618400001</v>
      </c>
      <c r="F3158" s="3" t="s">
        <v>4475</v>
      </c>
      <c r="G3158" s="3" t="s">
        <v>4564</v>
      </c>
      <c r="H3158" s="3" t="s">
        <v>4565</v>
      </c>
      <c r="I3158" s="3" t="s">
        <v>4566</v>
      </c>
      <c r="J3158" s="3" t="s">
        <v>4662</v>
      </c>
      <c r="K3158" s="6">
        <v>3452000</v>
      </c>
      <c r="L3158" s="6">
        <v>3509000</v>
      </c>
      <c r="M3158" s="6">
        <v>488000</v>
      </c>
      <c r="N3158" s="6">
        <v>485000</v>
      </c>
      <c r="O3158" s="6">
        <v>322000</v>
      </c>
      <c r="P3158" s="6">
        <v>317000</v>
      </c>
      <c r="Q3158" s="6">
        <v>107000</v>
      </c>
      <c r="R3158" s="6">
        <v>75000</v>
      </c>
      <c r="S3158" s="6">
        <v>297000</v>
      </c>
      <c r="T3158" s="6">
        <v>357000</v>
      </c>
      <c r="U3158" s="6">
        <v>985000</v>
      </c>
      <c r="V3158" s="6">
        <v>820000</v>
      </c>
      <c r="W3158" s="6">
        <v>4024000</v>
      </c>
      <c r="X3158" s="6">
        <v>3873000</v>
      </c>
      <c r="Y3158" s="6">
        <v>1976000</v>
      </c>
      <c r="Z3158" s="6">
        <v>1858000</v>
      </c>
      <c r="AA3158" s="6">
        <v>1022000</v>
      </c>
      <c r="AB3158" s="6">
        <v>1005000</v>
      </c>
      <c r="AC3158" s="6">
        <v>42058194</v>
      </c>
      <c r="AD3158" s="6">
        <v>43677801</v>
      </c>
      <c r="AF3158">
        <f t="shared" si="980"/>
        <v>2.6590457256461232E-2</v>
      </c>
      <c r="AG3158">
        <f t="shared" si="981"/>
        <v>1.9364833462432222E-2</v>
      </c>
      <c r="AH3158">
        <f t="shared" si="982"/>
        <v>0.24478131212723658</v>
      </c>
      <c r="AI3158">
        <f t="shared" si="983"/>
        <v>0.21172217918925898</v>
      </c>
      <c r="AJ3158">
        <f t="shared" si="984"/>
        <v>1.933463796477495</v>
      </c>
      <c r="AK3158">
        <f t="shared" si="985"/>
        <v>1.8487562189054727</v>
      </c>
      <c r="AL3158">
        <f t="shared" si="986"/>
        <v>9.3279258400927004E-2</v>
      </c>
      <c r="AM3158">
        <f t="shared" si="987"/>
        <v>9.0339127956682821E-2</v>
      </c>
      <c r="AN3158">
        <f t="shared" si="988"/>
        <v>0.85785288270377735</v>
      </c>
      <c r="AO3158">
        <f t="shared" si="989"/>
        <v>0.90601600826232898</v>
      </c>
      <c r="AP3158">
        <f t="shared" si="990"/>
        <v>1</v>
      </c>
      <c r="AQ3158">
        <f t="shared" si="991"/>
        <v>1</v>
      </c>
      <c r="AR3158">
        <f t="shared" si="992"/>
        <v>1</v>
      </c>
      <c r="AS3158">
        <f t="shared" si="993"/>
        <v>1</v>
      </c>
      <c r="AT3158">
        <f t="shared" si="994"/>
        <v>0</v>
      </c>
      <c r="AU3158">
        <f t="shared" si="995"/>
        <v>1</v>
      </c>
      <c r="AV3158">
        <f t="shared" si="996"/>
        <v>1</v>
      </c>
      <c r="AW3158">
        <f t="shared" si="997"/>
        <v>0</v>
      </c>
      <c r="AX3158">
        <f t="shared" si="998"/>
        <v>1</v>
      </c>
      <c r="AY3158">
        <f t="shared" si="999"/>
        <v>7</v>
      </c>
    </row>
    <row r="3159" spans="1:51" x14ac:dyDescent="0.3">
      <c r="A3159" s="1" t="s">
        <v>3153</v>
      </c>
      <c r="B3159" s="2">
        <v>4964145</v>
      </c>
      <c r="C3159" s="3" t="s">
        <v>5335</v>
      </c>
      <c r="D3159" s="5">
        <v>23.62</v>
      </c>
      <c r="E3159" s="5">
        <v>1495.9818645600001</v>
      </c>
      <c r="F3159" s="3" t="s">
        <v>4500</v>
      </c>
      <c r="G3159" s="3" t="s">
        <v>4539</v>
      </c>
      <c r="H3159" s="3" t="s">
        <v>4539</v>
      </c>
      <c r="I3159" s="3" t="s">
        <v>4540</v>
      </c>
      <c r="J3159" s="3" t="s">
        <v>4819</v>
      </c>
      <c r="K3159" s="6">
        <v>866946</v>
      </c>
      <c r="L3159" s="6">
        <v>871791</v>
      </c>
      <c r="M3159" s="6">
        <v>304323</v>
      </c>
      <c r="N3159" s="6">
        <v>313400</v>
      </c>
      <c r="O3159" s="6">
        <v>221518</v>
      </c>
      <c r="P3159" s="6">
        <v>230475</v>
      </c>
      <c r="Q3159" s="6">
        <v>183848</v>
      </c>
      <c r="R3159" s="6">
        <v>206779</v>
      </c>
      <c r="S3159" s="6">
        <v>261444</v>
      </c>
      <c r="T3159" s="6">
        <v>299694</v>
      </c>
      <c r="U3159" s="6" t="s">
        <v>4474</v>
      </c>
      <c r="V3159" s="6" t="s">
        <v>4474</v>
      </c>
      <c r="W3159" s="6">
        <v>1712059</v>
      </c>
      <c r="X3159" s="6">
        <v>1645101</v>
      </c>
      <c r="Y3159" s="6">
        <v>931062</v>
      </c>
      <c r="Z3159" s="6">
        <v>892640</v>
      </c>
      <c r="AA3159" s="6">
        <v>183811</v>
      </c>
      <c r="AB3159" s="6">
        <v>191126</v>
      </c>
      <c r="AC3159" s="6">
        <v>61949000</v>
      </c>
      <c r="AD3159" s="6">
        <v>61839000</v>
      </c>
      <c r="AF3159">
        <f t="shared" si="980"/>
        <v>0.10738414972848483</v>
      </c>
      <c r="AG3159">
        <f t="shared" si="981"/>
        <v>0.12569380238660119</v>
      </c>
      <c r="AH3159" t="e">
        <f t="shared" si="982"/>
        <v>#VALUE!</v>
      </c>
      <c r="AI3159" t="e">
        <f t="shared" si="983"/>
        <v>#VALUE!</v>
      </c>
      <c r="AJ3159">
        <f t="shared" si="984"/>
        <v>5.0653225323838074</v>
      </c>
      <c r="AK3159">
        <f t="shared" si="985"/>
        <v>4.6704268388392993</v>
      </c>
      <c r="AL3159">
        <f t="shared" si="986"/>
        <v>0.25551533774883328</v>
      </c>
      <c r="AM3159">
        <f t="shared" si="987"/>
        <v>0.26436955646479487</v>
      </c>
      <c r="AN3159">
        <f t="shared" si="988"/>
        <v>0.50637624053843944</v>
      </c>
      <c r="AO3159">
        <f t="shared" si="989"/>
        <v>0.52993159690499247</v>
      </c>
      <c r="AP3159">
        <f t="shared" si="990"/>
        <v>1</v>
      </c>
      <c r="AQ3159">
        <f t="shared" si="991"/>
        <v>1</v>
      </c>
      <c r="AR3159">
        <f t="shared" si="992"/>
        <v>0</v>
      </c>
      <c r="AS3159">
        <f t="shared" si="993"/>
        <v>1</v>
      </c>
      <c r="AT3159">
        <f t="shared" si="994"/>
        <v>0</v>
      </c>
      <c r="AU3159">
        <f t="shared" si="995"/>
        <v>1</v>
      </c>
      <c r="AV3159">
        <f t="shared" si="996"/>
        <v>0</v>
      </c>
      <c r="AW3159">
        <f t="shared" si="997"/>
        <v>0</v>
      </c>
      <c r="AX3159">
        <f t="shared" si="998"/>
        <v>0</v>
      </c>
      <c r="AY3159">
        <f t="shared" si="999"/>
        <v>4</v>
      </c>
    </row>
    <row r="3160" spans="1:51" x14ac:dyDescent="0.3">
      <c r="A3160" s="1" t="s">
        <v>3154</v>
      </c>
      <c r="B3160" s="2">
        <v>5116714</v>
      </c>
      <c r="C3160" s="3" t="s">
        <v>5337</v>
      </c>
      <c r="D3160" s="5">
        <v>26.57</v>
      </c>
      <c r="E3160" s="5">
        <v>1544.35685874</v>
      </c>
      <c r="F3160" s="3" t="s">
        <v>4470</v>
      </c>
      <c r="G3160" s="3" t="s">
        <v>4512</v>
      </c>
      <c r="H3160" s="3" t="s">
        <v>4710</v>
      </c>
      <c r="I3160" s="3" t="s">
        <v>4710</v>
      </c>
      <c r="J3160" s="3" t="s">
        <v>4504</v>
      </c>
      <c r="K3160" s="6">
        <v>405137</v>
      </c>
      <c r="L3160" s="6">
        <v>389956</v>
      </c>
      <c r="M3160" s="6">
        <v>-56501</v>
      </c>
      <c r="N3160" s="6">
        <v>-73868</v>
      </c>
      <c r="O3160" s="6">
        <v>-75357</v>
      </c>
      <c r="P3160" s="6">
        <v>-93559</v>
      </c>
      <c r="Q3160" s="6">
        <v>-82783</v>
      </c>
      <c r="R3160" s="6">
        <v>-100321</v>
      </c>
      <c r="S3160" s="6">
        <v>13047</v>
      </c>
      <c r="T3160" s="6">
        <v>952</v>
      </c>
      <c r="U3160" s="6" t="s">
        <v>4474</v>
      </c>
      <c r="V3160" s="6" t="s">
        <v>4474</v>
      </c>
      <c r="W3160" s="6">
        <v>375703</v>
      </c>
      <c r="X3160" s="6">
        <v>362235</v>
      </c>
      <c r="Y3160" s="6">
        <v>189573</v>
      </c>
      <c r="Z3160" s="6">
        <v>180928</v>
      </c>
      <c r="AA3160" s="6">
        <v>109201</v>
      </c>
      <c r="AB3160" s="6">
        <v>101999</v>
      </c>
      <c r="AC3160" s="6">
        <v>58084028</v>
      </c>
      <c r="AD3160" s="6">
        <v>57702001</v>
      </c>
      <c r="AF3160">
        <f t="shared" si="980"/>
        <v>-0.22034159961458918</v>
      </c>
      <c r="AG3160">
        <f t="shared" si="981"/>
        <v>-0.27695004624070008</v>
      </c>
      <c r="AH3160" t="e">
        <f t="shared" si="982"/>
        <v>#VALUE!</v>
      </c>
      <c r="AI3160" t="e">
        <f t="shared" si="983"/>
        <v>#VALUE!</v>
      </c>
      <c r="AJ3160">
        <f t="shared" si="984"/>
        <v>1.736000586075219</v>
      </c>
      <c r="AK3160">
        <f t="shared" si="985"/>
        <v>1.7738213119736468</v>
      </c>
      <c r="AL3160">
        <f t="shared" si="986"/>
        <v>-0.1860037468806848</v>
      </c>
      <c r="AM3160">
        <f t="shared" si="987"/>
        <v>-0.23992193991116947</v>
      </c>
      <c r="AN3160">
        <f t="shared" si="988"/>
        <v>1.0783437981597166</v>
      </c>
      <c r="AO3160">
        <f t="shared" si="989"/>
        <v>1.0765276685024914</v>
      </c>
      <c r="AP3160">
        <f t="shared" si="990"/>
        <v>0</v>
      </c>
      <c r="AQ3160">
        <f t="shared" si="991"/>
        <v>1</v>
      </c>
      <c r="AR3160">
        <f t="shared" si="992"/>
        <v>1</v>
      </c>
      <c r="AS3160">
        <f t="shared" si="993"/>
        <v>1</v>
      </c>
      <c r="AT3160">
        <f t="shared" si="994"/>
        <v>0</v>
      </c>
      <c r="AU3160">
        <f t="shared" si="995"/>
        <v>0</v>
      </c>
      <c r="AV3160">
        <f t="shared" si="996"/>
        <v>1</v>
      </c>
      <c r="AW3160">
        <f t="shared" si="997"/>
        <v>1</v>
      </c>
      <c r="AX3160">
        <f t="shared" si="998"/>
        <v>0</v>
      </c>
      <c r="AY3160">
        <f t="shared" si="999"/>
        <v>5</v>
      </c>
    </row>
    <row r="3161" spans="1:51" x14ac:dyDescent="0.3">
      <c r="A3161" s="1" t="s">
        <v>3155</v>
      </c>
      <c r="B3161" s="2">
        <v>113477</v>
      </c>
      <c r="C3161" s="3" t="s">
        <v>5337</v>
      </c>
      <c r="D3161" s="5">
        <v>8.4499999999999993</v>
      </c>
      <c r="E3161" s="5">
        <v>1047.7995605999999</v>
      </c>
      <c r="F3161" s="3" t="s">
        <v>4525</v>
      </c>
      <c r="G3161" s="3" t="s">
        <v>4526</v>
      </c>
      <c r="H3161" s="3" t="s">
        <v>4860</v>
      </c>
      <c r="I3161" s="3" t="s">
        <v>4860</v>
      </c>
      <c r="J3161" s="3" t="s">
        <v>4528</v>
      </c>
      <c r="K3161" s="6">
        <v>575267</v>
      </c>
      <c r="L3161" s="6">
        <v>581220</v>
      </c>
      <c r="M3161" s="6">
        <v>274907</v>
      </c>
      <c r="N3161" s="6">
        <v>266957</v>
      </c>
      <c r="O3161" s="6">
        <v>42672</v>
      </c>
      <c r="P3161" s="6">
        <v>32479</v>
      </c>
      <c r="Q3161" s="6">
        <v>-77114</v>
      </c>
      <c r="R3161" s="6">
        <v>-82596</v>
      </c>
      <c r="S3161" s="6">
        <v>182671</v>
      </c>
      <c r="T3161" s="6">
        <v>205100</v>
      </c>
      <c r="U3161" s="6">
        <v>1971907</v>
      </c>
      <c r="V3161" s="6">
        <v>1971738</v>
      </c>
      <c r="W3161" s="6">
        <v>4138217</v>
      </c>
      <c r="X3161" s="6">
        <v>4158643</v>
      </c>
      <c r="Y3161" s="6" t="s">
        <v>4474</v>
      </c>
      <c r="Z3161" s="6" t="s">
        <v>4474</v>
      </c>
      <c r="AA3161" s="6" t="s">
        <v>4474</v>
      </c>
      <c r="AB3161" s="6" t="s">
        <v>4474</v>
      </c>
      <c r="AC3161" s="6">
        <v>123999948</v>
      </c>
      <c r="AD3161" s="6">
        <v>123994991</v>
      </c>
      <c r="AF3161">
        <f t="shared" si="980"/>
        <v>-1.8634595527494087E-2</v>
      </c>
      <c r="AG3161">
        <f t="shared" si="981"/>
        <v>-1.9861286482152952E-2</v>
      </c>
      <c r="AH3161">
        <f t="shared" si="982"/>
        <v>0.47651126076762046</v>
      </c>
      <c r="AI3161">
        <f t="shared" si="983"/>
        <v>0.47413014293364447</v>
      </c>
      <c r="AJ3161" t="e">
        <f t="shared" si="984"/>
        <v>#VALUE!</v>
      </c>
      <c r="AK3161" t="e">
        <f t="shared" si="985"/>
        <v>#VALUE!</v>
      </c>
      <c r="AL3161">
        <f t="shared" si="986"/>
        <v>7.4177729645538509E-2</v>
      </c>
      <c r="AM3161">
        <f t="shared" si="987"/>
        <v>5.5880733629262588E-2</v>
      </c>
      <c r="AN3161">
        <f t="shared" si="988"/>
        <v>0.13901325135922066</v>
      </c>
      <c r="AO3161">
        <f t="shared" si="989"/>
        <v>0.13976193676639231</v>
      </c>
      <c r="AP3161">
        <f t="shared" si="990"/>
        <v>0</v>
      </c>
      <c r="AQ3161">
        <f t="shared" si="991"/>
        <v>1</v>
      </c>
      <c r="AR3161">
        <f t="shared" si="992"/>
        <v>1</v>
      </c>
      <c r="AS3161">
        <f t="shared" si="993"/>
        <v>1</v>
      </c>
      <c r="AT3161">
        <f t="shared" si="994"/>
        <v>0</v>
      </c>
      <c r="AU3161">
        <f t="shared" si="995"/>
        <v>0</v>
      </c>
      <c r="AV3161">
        <f t="shared" si="996"/>
        <v>1</v>
      </c>
      <c r="AW3161">
        <f t="shared" si="997"/>
        <v>0</v>
      </c>
      <c r="AX3161">
        <f t="shared" si="998"/>
        <v>0</v>
      </c>
      <c r="AY3161">
        <f t="shared" si="999"/>
        <v>4</v>
      </c>
    </row>
    <row r="3162" spans="1:51" x14ac:dyDescent="0.3">
      <c r="A3162" s="1" t="s">
        <v>3156</v>
      </c>
      <c r="B3162" s="2">
        <v>4812617</v>
      </c>
      <c r="C3162" s="3" t="s">
        <v>5336</v>
      </c>
      <c r="D3162" s="5">
        <v>13.6</v>
      </c>
      <c r="E3162" s="5">
        <v>17.955264</v>
      </c>
      <c r="F3162" s="3" t="s">
        <v>4470</v>
      </c>
      <c r="G3162" s="3" t="s">
        <v>4471</v>
      </c>
      <c r="H3162" s="3" t="s">
        <v>4489</v>
      </c>
      <c r="I3162" s="3" t="s">
        <v>4489</v>
      </c>
      <c r="J3162" s="3" t="s">
        <v>4495</v>
      </c>
      <c r="K3162" s="6">
        <v>1352</v>
      </c>
      <c r="L3162" s="6">
        <v>20872</v>
      </c>
      <c r="M3162" s="6">
        <v>-18295</v>
      </c>
      <c r="N3162" s="6">
        <v>-11335</v>
      </c>
      <c r="O3162" s="6">
        <v>-18097</v>
      </c>
      <c r="P3162" s="6">
        <v>-11876</v>
      </c>
      <c r="Q3162" s="6">
        <v>-15953</v>
      </c>
      <c r="R3162" s="6">
        <v>-23818</v>
      </c>
      <c r="S3162" s="6">
        <v>-27999</v>
      </c>
      <c r="T3162" s="6">
        <v>-37868</v>
      </c>
      <c r="U3162" s="6" t="s">
        <v>4474</v>
      </c>
      <c r="V3162" s="6" t="s">
        <v>4474</v>
      </c>
      <c r="W3162" s="6">
        <v>20522</v>
      </c>
      <c r="X3162" s="6">
        <v>25051</v>
      </c>
      <c r="Y3162" s="6">
        <v>20522</v>
      </c>
      <c r="Z3162" s="6">
        <v>25051</v>
      </c>
      <c r="AA3162" s="6">
        <v>4254</v>
      </c>
      <c r="AB3162" s="6">
        <v>6346</v>
      </c>
      <c r="AC3162" s="6">
        <v>1320240</v>
      </c>
      <c r="AD3162" s="6">
        <v>1320240</v>
      </c>
      <c r="AF3162">
        <f t="shared" si="980"/>
        <v>-0.77736088100574996</v>
      </c>
      <c r="AG3162">
        <f t="shared" si="981"/>
        <v>-0.95078040796774577</v>
      </c>
      <c r="AH3162" t="e">
        <f t="shared" si="982"/>
        <v>#VALUE!</v>
      </c>
      <c r="AI3162" t="e">
        <f t="shared" si="983"/>
        <v>#VALUE!</v>
      </c>
      <c r="AJ3162">
        <f t="shared" si="984"/>
        <v>4.8241654913023035</v>
      </c>
      <c r="AK3162">
        <f t="shared" si="985"/>
        <v>3.9475260006303183</v>
      </c>
      <c r="AL3162">
        <f t="shared" si="986"/>
        <v>-13.385355029585799</v>
      </c>
      <c r="AM3162">
        <f t="shared" si="987"/>
        <v>-0.56899195093905708</v>
      </c>
      <c r="AN3162">
        <f t="shared" si="988"/>
        <v>6.588051846798558E-2</v>
      </c>
      <c r="AO3162">
        <f t="shared" si="989"/>
        <v>0.83318031216318711</v>
      </c>
      <c r="AP3162">
        <f t="shared" si="990"/>
        <v>0</v>
      </c>
      <c r="AQ3162">
        <f t="shared" si="991"/>
        <v>0</v>
      </c>
      <c r="AR3162">
        <f t="shared" si="992"/>
        <v>1</v>
      </c>
      <c r="AS3162">
        <f t="shared" si="993"/>
        <v>0</v>
      </c>
      <c r="AT3162">
        <f t="shared" si="994"/>
        <v>0</v>
      </c>
      <c r="AU3162">
        <f t="shared" si="995"/>
        <v>1</v>
      </c>
      <c r="AV3162">
        <f t="shared" si="996"/>
        <v>0</v>
      </c>
      <c r="AW3162">
        <f t="shared" si="997"/>
        <v>0</v>
      </c>
      <c r="AX3162">
        <f t="shared" si="998"/>
        <v>0</v>
      </c>
      <c r="AY3162">
        <f t="shared" si="999"/>
        <v>2</v>
      </c>
    </row>
    <row r="3163" spans="1:51" x14ac:dyDescent="0.3">
      <c r="A3163" s="1" t="s">
        <v>3157</v>
      </c>
      <c r="B3163" s="2">
        <v>4011879</v>
      </c>
      <c r="C3163" s="3" t="s">
        <v>5335</v>
      </c>
      <c r="D3163" s="5">
        <v>45.53</v>
      </c>
      <c r="E3163" s="5">
        <v>10796.212967330001</v>
      </c>
      <c r="F3163" s="3" t="s">
        <v>4559</v>
      </c>
      <c r="G3163" s="3" t="s">
        <v>4560</v>
      </c>
      <c r="H3163" s="3" t="s">
        <v>4561</v>
      </c>
      <c r="I3163" s="3" t="s">
        <v>4562</v>
      </c>
      <c r="J3163" s="3" t="s">
        <v>5219</v>
      </c>
      <c r="K3163" s="6">
        <v>18034529</v>
      </c>
      <c r="L3163" s="6">
        <v>17809746</v>
      </c>
      <c r="M3163" s="6">
        <v>1934077</v>
      </c>
      <c r="N3163" s="6">
        <v>1606646</v>
      </c>
      <c r="O3163" s="6">
        <v>1499823</v>
      </c>
      <c r="P3163" s="6">
        <v>1178562</v>
      </c>
      <c r="Q3163" s="6">
        <v>985662</v>
      </c>
      <c r="R3163" s="6">
        <v>757239</v>
      </c>
      <c r="S3163" s="6">
        <v>1919071</v>
      </c>
      <c r="T3163" s="6">
        <v>1578192</v>
      </c>
      <c r="U3163" s="6">
        <v>3182692</v>
      </c>
      <c r="V3163" s="6">
        <v>3181577</v>
      </c>
      <c r="W3163" s="6">
        <v>10700534</v>
      </c>
      <c r="X3163" s="6">
        <v>10078457</v>
      </c>
      <c r="Y3163" s="6">
        <v>5055473</v>
      </c>
      <c r="Z3163" s="6">
        <v>4512154</v>
      </c>
      <c r="AA3163" s="6">
        <v>2587427</v>
      </c>
      <c r="AB3163" s="6">
        <v>2484345</v>
      </c>
      <c r="AC3163" s="6">
        <v>237121000</v>
      </c>
      <c r="AD3163" s="6">
        <v>236942000</v>
      </c>
      <c r="AF3163">
        <f t="shared" si="980"/>
        <v>9.2113346866614321E-2</v>
      </c>
      <c r="AG3163">
        <f t="shared" si="981"/>
        <v>7.5134417897501568E-2</v>
      </c>
      <c r="AH3163">
        <f t="shared" si="982"/>
        <v>0.29743300661443622</v>
      </c>
      <c r="AI3163">
        <f t="shared" si="983"/>
        <v>0.31568096187739847</v>
      </c>
      <c r="AJ3163">
        <f t="shared" si="984"/>
        <v>1.953861113762823</v>
      </c>
      <c r="AK3163">
        <f t="shared" si="985"/>
        <v>1.8162348627102918</v>
      </c>
      <c r="AL3163">
        <f t="shared" si="986"/>
        <v>8.31639684074921E-2</v>
      </c>
      <c r="AM3163">
        <f t="shared" si="987"/>
        <v>6.6175115579975144E-2</v>
      </c>
      <c r="AN3163">
        <f t="shared" si="988"/>
        <v>1.6853858882182888</v>
      </c>
      <c r="AO3163">
        <f t="shared" si="989"/>
        <v>1.7671103820753513</v>
      </c>
      <c r="AP3163">
        <f t="shared" si="990"/>
        <v>1</v>
      </c>
      <c r="AQ3163">
        <f t="shared" si="991"/>
        <v>1</v>
      </c>
      <c r="AR3163">
        <f t="shared" si="992"/>
        <v>1</v>
      </c>
      <c r="AS3163">
        <f t="shared" si="993"/>
        <v>1</v>
      </c>
      <c r="AT3163">
        <f t="shared" si="994"/>
        <v>1</v>
      </c>
      <c r="AU3163">
        <f t="shared" si="995"/>
        <v>1</v>
      </c>
      <c r="AV3163">
        <f t="shared" si="996"/>
        <v>1</v>
      </c>
      <c r="AW3163">
        <f t="shared" si="997"/>
        <v>0</v>
      </c>
      <c r="AX3163">
        <f t="shared" si="998"/>
        <v>0</v>
      </c>
      <c r="AY3163">
        <f t="shared" si="999"/>
        <v>7</v>
      </c>
    </row>
    <row r="3164" spans="1:51" x14ac:dyDescent="0.3">
      <c r="A3164" s="1" t="s">
        <v>3158</v>
      </c>
      <c r="B3164" s="2">
        <v>100435091</v>
      </c>
      <c r="C3164" s="3" t="s">
        <v>5337</v>
      </c>
      <c r="D3164" s="5">
        <v>15.36</v>
      </c>
      <c r="E3164" s="5">
        <v>675.85130495999999</v>
      </c>
      <c r="F3164" s="3" t="s">
        <v>4480</v>
      </c>
      <c r="G3164" s="3" t="s">
        <v>4491</v>
      </c>
      <c r="H3164" s="3" t="s">
        <v>4492</v>
      </c>
      <c r="I3164" s="3" t="s">
        <v>4493</v>
      </c>
      <c r="J3164" s="3"/>
      <c r="K3164" s="6" t="s">
        <v>4474</v>
      </c>
      <c r="L3164" s="6" t="s">
        <v>4474</v>
      </c>
      <c r="M3164" s="6" t="s">
        <v>4474</v>
      </c>
      <c r="N3164" s="6" t="s">
        <v>4474</v>
      </c>
      <c r="O3164" s="6" t="s">
        <v>4474</v>
      </c>
      <c r="P3164" s="6" t="s">
        <v>4474</v>
      </c>
      <c r="Q3164" s="6" t="s">
        <v>4474</v>
      </c>
      <c r="R3164" s="6" t="s">
        <v>4474</v>
      </c>
      <c r="S3164" s="6" t="s">
        <v>4474</v>
      </c>
      <c r="T3164" s="6" t="s">
        <v>4474</v>
      </c>
      <c r="U3164" s="6" t="s">
        <v>4474</v>
      </c>
      <c r="V3164" s="6" t="s">
        <v>4474</v>
      </c>
      <c r="W3164" s="6" t="s">
        <v>4474</v>
      </c>
      <c r="X3164" s="6" t="s">
        <v>4474</v>
      </c>
      <c r="Y3164" s="6" t="s">
        <v>4474</v>
      </c>
      <c r="Z3164" s="6" t="s">
        <v>4474</v>
      </c>
      <c r="AA3164" s="6" t="s">
        <v>4474</v>
      </c>
      <c r="AB3164" s="6" t="s">
        <v>4474</v>
      </c>
      <c r="AC3164" s="6" t="s">
        <v>4474</v>
      </c>
      <c r="AD3164" s="6" t="s">
        <v>4474</v>
      </c>
      <c r="AF3164" t="e">
        <f t="shared" si="980"/>
        <v>#VALUE!</v>
      </c>
      <c r="AG3164" t="e">
        <f t="shared" si="981"/>
        <v>#VALUE!</v>
      </c>
      <c r="AH3164" t="e">
        <f t="shared" si="982"/>
        <v>#VALUE!</v>
      </c>
      <c r="AI3164" t="e">
        <f t="shared" si="983"/>
        <v>#VALUE!</v>
      </c>
      <c r="AJ3164" t="e">
        <f t="shared" si="984"/>
        <v>#VALUE!</v>
      </c>
      <c r="AK3164" t="e">
        <f t="shared" si="985"/>
        <v>#VALUE!</v>
      </c>
      <c r="AL3164" t="e">
        <f t="shared" si="986"/>
        <v>#VALUE!</v>
      </c>
      <c r="AM3164" t="e">
        <f t="shared" si="987"/>
        <v>#VALUE!</v>
      </c>
      <c r="AN3164" t="e">
        <f t="shared" si="988"/>
        <v>#VALUE!</v>
      </c>
      <c r="AO3164" t="e">
        <f t="shared" si="989"/>
        <v>#VALUE!</v>
      </c>
      <c r="AP3164">
        <f t="shared" si="990"/>
        <v>0</v>
      </c>
      <c r="AQ3164">
        <f t="shared" si="991"/>
        <v>0</v>
      </c>
      <c r="AR3164">
        <f t="shared" si="992"/>
        <v>0</v>
      </c>
      <c r="AS3164">
        <f t="shared" si="993"/>
        <v>0</v>
      </c>
      <c r="AT3164">
        <f t="shared" si="994"/>
        <v>0</v>
      </c>
      <c r="AU3164">
        <f t="shared" si="995"/>
        <v>0</v>
      </c>
      <c r="AV3164">
        <f t="shared" si="996"/>
        <v>0</v>
      </c>
      <c r="AW3164">
        <f t="shared" si="997"/>
        <v>0</v>
      </c>
      <c r="AX3164">
        <f t="shared" si="998"/>
        <v>0</v>
      </c>
      <c r="AY3164">
        <f t="shared" si="999"/>
        <v>0</v>
      </c>
    </row>
    <row r="3165" spans="1:51" x14ac:dyDescent="0.3">
      <c r="A3165" s="1" t="s">
        <v>3159</v>
      </c>
      <c r="B3165" s="2">
        <v>5721229</v>
      </c>
      <c r="C3165" s="3" t="s">
        <v>5337</v>
      </c>
      <c r="D3165" s="5">
        <v>8.8000000000000007</v>
      </c>
      <c r="E3165" s="5">
        <v>167.08655039999999</v>
      </c>
      <c r="F3165" s="3" t="s">
        <v>4480</v>
      </c>
      <c r="G3165" s="3" t="s">
        <v>4491</v>
      </c>
      <c r="H3165" s="3" t="s">
        <v>4492</v>
      </c>
      <c r="I3165" s="3" t="s">
        <v>4493</v>
      </c>
      <c r="J3165" s="3"/>
      <c r="K3165" s="6">
        <v>14622</v>
      </c>
      <c r="L3165" s="6">
        <v>14642</v>
      </c>
      <c r="M3165" s="6" t="s">
        <v>4474</v>
      </c>
      <c r="N3165" s="6" t="s">
        <v>4474</v>
      </c>
      <c r="O3165" s="6">
        <v>11958</v>
      </c>
      <c r="P3165" s="6">
        <v>12017.5</v>
      </c>
      <c r="Q3165" s="6">
        <v>11553</v>
      </c>
      <c r="R3165" s="6">
        <v>16422</v>
      </c>
      <c r="S3165" s="6">
        <v>30970</v>
      </c>
      <c r="T3165" s="6">
        <v>29142</v>
      </c>
      <c r="U3165" s="6">
        <v>136258</v>
      </c>
      <c r="V3165" s="6">
        <v>136258</v>
      </c>
      <c r="W3165" s="6">
        <v>340846</v>
      </c>
      <c r="X3165" s="6">
        <v>340846</v>
      </c>
      <c r="Y3165" s="6">
        <v>4377</v>
      </c>
      <c r="Z3165" s="6">
        <v>4377</v>
      </c>
      <c r="AA3165" s="6">
        <v>4350</v>
      </c>
      <c r="AB3165" s="6">
        <v>4350</v>
      </c>
      <c r="AC3165" s="6">
        <v>18981000</v>
      </c>
      <c r="AD3165" s="6">
        <v>18981000</v>
      </c>
      <c r="AF3165">
        <f t="shared" si="980"/>
        <v>3.3895072848148432E-2</v>
      </c>
      <c r="AG3165">
        <f t="shared" si="981"/>
        <v>4.8180116533566478E-2</v>
      </c>
      <c r="AH3165">
        <f t="shared" si="982"/>
        <v>0.39976411634579839</v>
      </c>
      <c r="AI3165">
        <f t="shared" si="983"/>
        <v>0.39976411634579839</v>
      </c>
      <c r="AJ3165">
        <f t="shared" si="984"/>
        <v>1.0062068965517241</v>
      </c>
      <c r="AK3165">
        <f t="shared" si="985"/>
        <v>1.0062068965517241</v>
      </c>
      <c r="AL3165">
        <f t="shared" si="986"/>
        <v>0.81780878128846946</v>
      </c>
      <c r="AM3165">
        <f t="shared" si="987"/>
        <v>0.82075536128944138</v>
      </c>
      <c r="AN3165">
        <f t="shared" si="988"/>
        <v>4.2899139200694741E-2</v>
      </c>
      <c r="AO3165">
        <f t="shared" si="989"/>
        <v>4.2957816726615541E-2</v>
      </c>
      <c r="AP3165">
        <f t="shared" si="990"/>
        <v>1</v>
      </c>
      <c r="AQ3165">
        <f t="shared" si="991"/>
        <v>1</v>
      </c>
      <c r="AR3165">
        <f t="shared" si="992"/>
        <v>0</v>
      </c>
      <c r="AS3165">
        <f t="shared" si="993"/>
        <v>1</v>
      </c>
      <c r="AT3165">
        <f t="shared" si="994"/>
        <v>0</v>
      </c>
      <c r="AU3165">
        <f t="shared" si="995"/>
        <v>0</v>
      </c>
      <c r="AV3165">
        <f t="shared" si="996"/>
        <v>0</v>
      </c>
      <c r="AW3165">
        <f t="shared" si="997"/>
        <v>0</v>
      </c>
      <c r="AX3165">
        <f t="shared" si="998"/>
        <v>0</v>
      </c>
      <c r="AY3165">
        <f t="shared" si="999"/>
        <v>3</v>
      </c>
    </row>
    <row r="3166" spans="1:51" x14ac:dyDescent="0.3">
      <c r="A3166" s="1" t="s">
        <v>3160</v>
      </c>
      <c r="B3166" s="2">
        <v>5721256</v>
      </c>
      <c r="C3166" s="3" t="s">
        <v>5337</v>
      </c>
      <c r="D3166" s="7">
        <v>5.56</v>
      </c>
      <c r="E3166" s="5">
        <v>179.38184075999999</v>
      </c>
      <c r="F3166" s="3" t="s">
        <v>4480</v>
      </c>
      <c r="G3166" s="3" t="s">
        <v>4491</v>
      </c>
      <c r="H3166" s="3" t="s">
        <v>4492</v>
      </c>
      <c r="I3166" s="3" t="s">
        <v>4493</v>
      </c>
      <c r="J3166" s="3"/>
      <c r="K3166" s="6">
        <v>15450</v>
      </c>
      <c r="L3166" s="6">
        <v>16783</v>
      </c>
      <c r="M3166" s="6" t="s">
        <v>4474</v>
      </c>
      <c r="N3166" s="6" t="s">
        <v>4474</v>
      </c>
      <c r="O3166" s="6">
        <v>12597</v>
      </c>
      <c r="P3166" s="6">
        <v>13810</v>
      </c>
      <c r="Q3166" s="6">
        <v>22613</v>
      </c>
      <c r="R3166" s="6">
        <v>-67853</v>
      </c>
      <c r="S3166" s="6">
        <v>26762</v>
      </c>
      <c r="T3166" s="6">
        <v>50768</v>
      </c>
      <c r="U3166" s="6">
        <v>56519</v>
      </c>
      <c r="V3166" s="6">
        <v>27462</v>
      </c>
      <c r="W3166" s="6">
        <v>375206</v>
      </c>
      <c r="X3166" s="6">
        <v>379112</v>
      </c>
      <c r="Y3166" s="6">
        <v>16104</v>
      </c>
      <c r="Z3166" s="6">
        <v>5687</v>
      </c>
      <c r="AA3166" s="6">
        <v>922</v>
      </c>
      <c r="AB3166" s="6">
        <v>12223</v>
      </c>
      <c r="AC3166" s="6">
        <v>32253000</v>
      </c>
      <c r="AD3166" s="6">
        <v>32246000</v>
      </c>
      <c r="AF3166">
        <f t="shared" si="980"/>
        <v>6.0268225987857339E-2</v>
      </c>
      <c r="AG3166">
        <f t="shared" si="981"/>
        <v>-0.17897877144485008</v>
      </c>
      <c r="AH3166">
        <f t="shared" si="982"/>
        <v>0.15063458473478569</v>
      </c>
      <c r="AI3166">
        <f t="shared" si="983"/>
        <v>7.243769651184874E-2</v>
      </c>
      <c r="AJ3166">
        <f t="shared" si="984"/>
        <v>17.46637744034707</v>
      </c>
      <c r="AK3166">
        <f t="shared" si="985"/>
        <v>0.46527039188415281</v>
      </c>
      <c r="AL3166">
        <f t="shared" si="986"/>
        <v>0.81533980582524268</v>
      </c>
      <c r="AM3166">
        <f t="shared" si="987"/>
        <v>0.82285646189596617</v>
      </c>
      <c r="AN3166">
        <f t="shared" si="988"/>
        <v>4.1177379892645638E-2</v>
      </c>
      <c r="AO3166">
        <f t="shared" si="989"/>
        <v>4.426923969697609E-2</v>
      </c>
      <c r="AP3166">
        <f t="shared" si="990"/>
        <v>1</v>
      </c>
      <c r="AQ3166">
        <f t="shared" si="991"/>
        <v>1</v>
      </c>
      <c r="AR3166">
        <f t="shared" si="992"/>
        <v>1</v>
      </c>
      <c r="AS3166">
        <f t="shared" si="993"/>
        <v>1</v>
      </c>
      <c r="AT3166">
        <f t="shared" si="994"/>
        <v>0</v>
      </c>
      <c r="AU3166">
        <f t="shared" si="995"/>
        <v>1</v>
      </c>
      <c r="AV3166">
        <f t="shared" si="996"/>
        <v>0</v>
      </c>
      <c r="AW3166">
        <f t="shared" si="997"/>
        <v>0</v>
      </c>
      <c r="AX3166">
        <f t="shared" si="998"/>
        <v>0</v>
      </c>
      <c r="AY3166">
        <f t="shared" si="999"/>
        <v>5</v>
      </c>
    </row>
    <row r="3167" spans="1:51" x14ac:dyDescent="0.3">
      <c r="A3167" s="1" t="s">
        <v>3161</v>
      </c>
      <c r="B3167" s="2">
        <v>5721283</v>
      </c>
      <c r="C3167" s="3" t="s">
        <v>5337</v>
      </c>
      <c r="D3167" s="7">
        <v>6.65</v>
      </c>
      <c r="E3167" s="5">
        <v>149.87341739999999</v>
      </c>
      <c r="F3167" s="3" t="s">
        <v>4480</v>
      </c>
      <c r="G3167" s="3" t="s">
        <v>4491</v>
      </c>
      <c r="H3167" s="3" t="s">
        <v>4492</v>
      </c>
      <c r="I3167" s="3" t="s">
        <v>4493</v>
      </c>
      <c r="J3167" s="3"/>
      <c r="K3167" s="6">
        <v>12808</v>
      </c>
      <c r="L3167" s="6">
        <v>14117</v>
      </c>
      <c r="M3167" s="6" t="s">
        <v>4474</v>
      </c>
      <c r="N3167" s="6" t="s">
        <v>4474</v>
      </c>
      <c r="O3167" s="6">
        <v>10500</v>
      </c>
      <c r="P3167" s="6">
        <v>11734</v>
      </c>
      <c r="Q3167" s="6">
        <v>17196</v>
      </c>
      <c r="R3167" s="6">
        <v>-43784</v>
      </c>
      <c r="S3167" s="6">
        <v>23278</v>
      </c>
      <c r="T3167" s="6">
        <v>47940</v>
      </c>
      <c r="U3167" s="6">
        <v>37497</v>
      </c>
      <c r="V3167" s="6">
        <v>36640</v>
      </c>
      <c r="W3167" s="6">
        <v>302733</v>
      </c>
      <c r="X3167" s="6">
        <v>308667</v>
      </c>
      <c r="Y3167" s="6">
        <v>10432</v>
      </c>
      <c r="Z3167" s="6">
        <v>5299</v>
      </c>
      <c r="AA3167" s="6">
        <v>850</v>
      </c>
      <c r="AB3167" s="6">
        <v>1048</v>
      </c>
      <c r="AC3167" s="6">
        <v>22484000</v>
      </c>
      <c r="AD3167" s="6">
        <v>22461000</v>
      </c>
      <c r="AF3167">
        <f t="shared" si="980"/>
        <v>5.6802528961163799E-2</v>
      </c>
      <c r="AG3167">
        <f t="shared" si="981"/>
        <v>-0.14184865891073553</v>
      </c>
      <c r="AH3167">
        <f t="shared" si="982"/>
        <v>0.12386162063600599</v>
      </c>
      <c r="AI3167">
        <f t="shared" si="983"/>
        <v>0.11870397548166794</v>
      </c>
      <c r="AJ3167">
        <f t="shared" si="984"/>
        <v>12.272941176470589</v>
      </c>
      <c r="AK3167">
        <f t="shared" si="985"/>
        <v>5.0562977099236646</v>
      </c>
      <c r="AL3167">
        <f t="shared" si="986"/>
        <v>0.81980012492192378</v>
      </c>
      <c r="AM3167">
        <f t="shared" si="987"/>
        <v>0.83119642983636755</v>
      </c>
      <c r="AN3167">
        <f t="shared" si="988"/>
        <v>4.2307908288822166E-2</v>
      </c>
      <c r="AO3167">
        <f t="shared" si="989"/>
        <v>4.5735371776056397E-2</v>
      </c>
      <c r="AP3167">
        <f t="shared" si="990"/>
        <v>1</v>
      </c>
      <c r="AQ3167">
        <f t="shared" si="991"/>
        <v>1</v>
      </c>
      <c r="AR3167">
        <f t="shared" si="992"/>
        <v>1</v>
      </c>
      <c r="AS3167">
        <f t="shared" si="993"/>
        <v>1</v>
      </c>
      <c r="AT3167">
        <f t="shared" si="994"/>
        <v>0</v>
      </c>
      <c r="AU3167">
        <f t="shared" si="995"/>
        <v>1</v>
      </c>
      <c r="AV3167">
        <f t="shared" si="996"/>
        <v>0</v>
      </c>
      <c r="AW3167">
        <f t="shared" si="997"/>
        <v>0</v>
      </c>
      <c r="AX3167">
        <f t="shared" si="998"/>
        <v>0</v>
      </c>
      <c r="AY3167">
        <f t="shared" si="999"/>
        <v>5</v>
      </c>
    </row>
    <row r="3168" spans="1:51" x14ac:dyDescent="0.3">
      <c r="A3168" s="1" t="s">
        <v>3162</v>
      </c>
      <c r="B3168" s="2">
        <v>5721315</v>
      </c>
      <c r="C3168" s="3" t="s">
        <v>5337</v>
      </c>
      <c r="D3168" s="5">
        <v>14.35</v>
      </c>
      <c r="E3168" s="5">
        <v>1587.3498028500001</v>
      </c>
      <c r="F3168" s="3" t="s">
        <v>4480</v>
      </c>
      <c r="G3168" s="3" t="s">
        <v>4491</v>
      </c>
      <c r="H3168" s="3" t="s">
        <v>4492</v>
      </c>
      <c r="I3168" s="3" t="s">
        <v>4493</v>
      </c>
      <c r="J3168" s="3"/>
      <c r="K3168" s="6">
        <v>204489</v>
      </c>
      <c r="L3168" s="6">
        <v>205261.5</v>
      </c>
      <c r="M3168" s="6" t="s">
        <v>4474</v>
      </c>
      <c r="N3168" s="6" t="s">
        <v>4474</v>
      </c>
      <c r="O3168" s="6">
        <v>192429</v>
      </c>
      <c r="P3168" s="6">
        <v>193282.5</v>
      </c>
      <c r="Q3168" s="6">
        <v>211069</v>
      </c>
      <c r="R3168" s="6">
        <v>215868.5</v>
      </c>
      <c r="S3168" s="6">
        <v>134426</v>
      </c>
      <c r="T3168" s="6">
        <v>139401.5</v>
      </c>
      <c r="U3168" s="6">
        <v>4379</v>
      </c>
      <c r="V3168" s="6">
        <v>4379</v>
      </c>
      <c r="W3168" s="6">
        <v>2283862</v>
      </c>
      <c r="X3168" s="6">
        <v>2283862</v>
      </c>
      <c r="Y3168" s="6">
        <v>106024</v>
      </c>
      <c r="Z3168" s="6">
        <v>106024</v>
      </c>
      <c r="AA3168" s="6">
        <v>415651</v>
      </c>
      <c r="AB3168" s="6">
        <v>415651</v>
      </c>
      <c r="AC3168" s="6">
        <v>162714000</v>
      </c>
      <c r="AD3168" s="6">
        <v>162714000</v>
      </c>
      <c r="AF3168">
        <f t="shared" si="980"/>
        <v>9.241758039671398E-2</v>
      </c>
      <c r="AG3168">
        <f t="shared" si="981"/>
        <v>9.4519064637005212E-2</v>
      </c>
      <c r="AH3168">
        <f t="shared" si="982"/>
        <v>1.9173662857037773E-3</v>
      </c>
      <c r="AI3168">
        <f t="shared" si="983"/>
        <v>1.9173662857037773E-3</v>
      </c>
      <c r="AJ3168">
        <f t="shared" si="984"/>
        <v>0.25507938150034526</v>
      </c>
      <c r="AK3168">
        <f t="shared" si="985"/>
        <v>0.25507938150034526</v>
      </c>
      <c r="AL3168">
        <f t="shared" si="986"/>
        <v>0.94102372254742306</v>
      </c>
      <c r="AM3168">
        <f t="shared" si="987"/>
        <v>0.94164029786394432</v>
      </c>
      <c r="AN3168">
        <f t="shared" si="988"/>
        <v>8.9536495637652369E-2</v>
      </c>
      <c r="AO3168">
        <f t="shared" si="989"/>
        <v>8.9874738491204809E-2</v>
      </c>
      <c r="AP3168">
        <f t="shared" si="990"/>
        <v>1</v>
      </c>
      <c r="AQ3168">
        <f t="shared" si="991"/>
        <v>1</v>
      </c>
      <c r="AR3168">
        <f t="shared" si="992"/>
        <v>0</v>
      </c>
      <c r="AS3168">
        <f t="shared" si="993"/>
        <v>0</v>
      </c>
      <c r="AT3168">
        <f t="shared" si="994"/>
        <v>0</v>
      </c>
      <c r="AU3168">
        <f t="shared" si="995"/>
        <v>0</v>
      </c>
      <c r="AV3168">
        <f t="shared" si="996"/>
        <v>0</v>
      </c>
      <c r="AW3168">
        <f t="shared" si="997"/>
        <v>0</v>
      </c>
      <c r="AX3168">
        <f t="shared" si="998"/>
        <v>0</v>
      </c>
      <c r="AY3168">
        <f t="shared" si="999"/>
        <v>2</v>
      </c>
    </row>
    <row r="3169" spans="1:51" x14ac:dyDescent="0.3">
      <c r="A3169" s="1" t="s">
        <v>3163</v>
      </c>
      <c r="B3169" s="2">
        <v>5721238</v>
      </c>
      <c r="C3169" s="3" t="s">
        <v>5337</v>
      </c>
      <c r="D3169" s="5">
        <v>13.34</v>
      </c>
      <c r="E3169" s="5">
        <v>636.72292235999998</v>
      </c>
      <c r="F3169" s="3" t="s">
        <v>4480</v>
      </c>
      <c r="G3169" s="3" t="s">
        <v>4491</v>
      </c>
      <c r="H3169" s="3" t="s">
        <v>4492</v>
      </c>
      <c r="I3169" s="3" t="s">
        <v>4493</v>
      </c>
      <c r="J3169" s="3" t="s">
        <v>4494</v>
      </c>
      <c r="K3169" s="6">
        <v>67250</v>
      </c>
      <c r="L3169" s="6">
        <v>67297</v>
      </c>
      <c r="M3169" s="6" t="s">
        <v>4474</v>
      </c>
      <c r="N3169" s="6" t="s">
        <v>4474</v>
      </c>
      <c r="O3169" s="6">
        <v>62076</v>
      </c>
      <c r="P3169" s="6">
        <v>62248</v>
      </c>
      <c r="Q3169" s="6">
        <v>72646</v>
      </c>
      <c r="R3169" s="6">
        <v>74025.5</v>
      </c>
      <c r="S3169" s="6">
        <v>-11677</v>
      </c>
      <c r="T3169" s="6">
        <v>19519.5</v>
      </c>
      <c r="U3169" s="6">
        <v>12248</v>
      </c>
      <c r="V3169" s="6">
        <v>12248</v>
      </c>
      <c r="W3169" s="6">
        <v>817242</v>
      </c>
      <c r="X3169" s="6">
        <v>817242</v>
      </c>
      <c r="Y3169" s="6">
        <v>40630</v>
      </c>
      <c r="Z3169" s="6">
        <v>40630</v>
      </c>
      <c r="AA3169" s="6">
        <v>143945</v>
      </c>
      <c r="AB3169" s="6">
        <v>143945</v>
      </c>
      <c r="AC3169" s="6">
        <v>57728000</v>
      </c>
      <c r="AD3169" s="6">
        <v>57728000</v>
      </c>
      <c r="AF3169">
        <f t="shared" si="980"/>
        <v>8.8891662445150885E-2</v>
      </c>
      <c r="AG3169">
        <f t="shared" si="981"/>
        <v>9.0579656943720471E-2</v>
      </c>
      <c r="AH3169">
        <f t="shared" si="982"/>
        <v>1.4986992836883078E-2</v>
      </c>
      <c r="AI3169">
        <f t="shared" si="983"/>
        <v>1.4986992836883078E-2</v>
      </c>
      <c r="AJ3169">
        <f t="shared" si="984"/>
        <v>0.28226058564034873</v>
      </c>
      <c r="AK3169">
        <f t="shared" si="985"/>
        <v>0.28226058564034873</v>
      </c>
      <c r="AL3169">
        <f t="shared" si="986"/>
        <v>0.92306319702602235</v>
      </c>
      <c r="AM3169">
        <f t="shared" si="987"/>
        <v>0.92497436735664296</v>
      </c>
      <c r="AN3169">
        <f t="shared" si="988"/>
        <v>8.2288967037915328E-2</v>
      </c>
      <c r="AO3169">
        <f t="shared" si="989"/>
        <v>8.2346477542759672E-2</v>
      </c>
      <c r="AP3169">
        <f t="shared" si="990"/>
        <v>1</v>
      </c>
      <c r="AQ3169">
        <f t="shared" si="991"/>
        <v>0</v>
      </c>
      <c r="AR3169">
        <f t="shared" si="992"/>
        <v>0</v>
      </c>
      <c r="AS3169">
        <f t="shared" si="993"/>
        <v>0</v>
      </c>
      <c r="AT3169">
        <f t="shared" si="994"/>
        <v>0</v>
      </c>
      <c r="AU3169">
        <f t="shared" si="995"/>
        <v>0</v>
      </c>
      <c r="AV3169">
        <f t="shared" si="996"/>
        <v>0</v>
      </c>
      <c r="AW3169">
        <f t="shared" si="997"/>
        <v>0</v>
      </c>
      <c r="AX3169">
        <f t="shared" si="998"/>
        <v>0</v>
      </c>
      <c r="AY3169">
        <f t="shared" si="999"/>
        <v>1</v>
      </c>
    </row>
    <row r="3170" spans="1:51" x14ac:dyDescent="0.3">
      <c r="A3170" s="1" t="s">
        <v>3164</v>
      </c>
      <c r="B3170" s="2">
        <v>5732965</v>
      </c>
      <c r="C3170" s="3" t="s">
        <v>5337</v>
      </c>
      <c r="D3170" s="5">
        <v>18.75</v>
      </c>
      <c r="E3170" s="5">
        <v>6557.7053062499999</v>
      </c>
      <c r="F3170" s="3" t="s">
        <v>4480</v>
      </c>
      <c r="G3170" s="3" t="s">
        <v>4491</v>
      </c>
      <c r="H3170" s="3" t="s">
        <v>4492</v>
      </c>
      <c r="I3170" s="3" t="s">
        <v>4493</v>
      </c>
      <c r="J3170" s="3"/>
      <c r="K3170" s="6" t="s">
        <v>4474</v>
      </c>
      <c r="L3170" s="6" t="s">
        <v>4474</v>
      </c>
      <c r="M3170" s="6" t="s">
        <v>4474</v>
      </c>
      <c r="N3170" s="6" t="s">
        <v>4474</v>
      </c>
      <c r="O3170" s="6" t="s">
        <v>4474</v>
      </c>
      <c r="P3170" s="6" t="s">
        <v>4474</v>
      </c>
      <c r="Q3170" s="6" t="s">
        <v>4474</v>
      </c>
      <c r="R3170" s="6" t="s">
        <v>4474</v>
      </c>
      <c r="S3170" s="6" t="s">
        <v>4474</v>
      </c>
      <c r="T3170" s="6" t="s">
        <v>4474</v>
      </c>
      <c r="U3170" s="6" t="s">
        <v>4474</v>
      </c>
      <c r="V3170" s="6" t="s">
        <v>4474</v>
      </c>
      <c r="W3170" s="6" t="s">
        <v>4474</v>
      </c>
      <c r="X3170" s="6" t="s">
        <v>4474</v>
      </c>
      <c r="Y3170" s="6" t="s">
        <v>4474</v>
      </c>
      <c r="Z3170" s="6" t="s">
        <v>4474</v>
      </c>
      <c r="AA3170" s="6" t="s">
        <v>4474</v>
      </c>
      <c r="AB3170" s="6" t="s">
        <v>4474</v>
      </c>
      <c r="AC3170" s="6" t="s">
        <v>4474</v>
      </c>
      <c r="AD3170" s="6" t="s">
        <v>4474</v>
      </c>
      <c r="AF3170" t="e">
        <f t="shared" si="980"/>
        <v>#VALUE!</v>
      </c>
      <c r="AG3170" t="e">
        <f t="shared" si="981"/>
        <v>#VALUE!</v>
      </c>
      <c r="AH3170" t="e">
        <f t="shared" si="982"/>
        <v>#VALUE!</v>
      </c>
      <c r="AI3170" t="e">
        <f t="shared" si="983"/>
        <v>#VALUE!</v>
      </c>
      <c r="AJ3170" t="e">
        <f t="shared" si="984"/>
        <v>#VALUE!</v>
      </c>
      <c r="AK3170" t="e">
        <f t="shared" si="985"/>
        <v>#VALUE!</v>
      </c>
      <c r="AL3170" t="e">
        <f t="shared" si="986"/>
        <v>#VALUE!</v>
      </c>
      <c r="AM3170" t="e">
        <f t="shared" si="987"/>
        <v>#VALUE!</v>
      </c>
      <c r="AN3170" t="e">
        <f t="shared" si="988"/>
        <v>#VALUE!</v>
      </c>
      <c r="AO3170" t="e">
        <f t="shared" si="989"/>
        <v>#VALUE!</v>
      </c>
      <c r="AP3170">
        <f t="shared" si="990"/>
        <v>0</v>
      </c>
      <c r="AQ3170">
        <f t="shared" si="991"/>
        <v>0</v>
      </c>
      <c r="AR3170">
        <f t="shared" si="992"/>
        <v>0</v>
      </c>
      <c r="AS3170">
        <f t="shared" si="993"/>
        <v>0</v>
      </c>
      <c r="AT3170">
        <f t="shared" si="994"/>
        <v>0</v>
      </c>
      <c r="AU3170">
        <f t="shared" si="995"/>
        <v>0</v>
      </c>
      <c r="AV3170">
        <f t="shared" si="996"/>
        <v>0</v>
      </c>
      <c r="AW3170">
        <f t="shared" si="997"/>
        <v>0</v>
      </c>
      <c r="AX3170">
        <f t="shared" si="998"/>
        <v>0</v>
      </c>
      <c r="AY3170">
        <f t="shared" si="999"/>
        <v>0</v>
      </c>
    </row>
    <row r="3171" spans="1:51" x14ac:dyDescent="0.3">
      <c r="A3171" s="1" t="s">
        <v>3165</v>
      </c>
      <c r="B3171" s="2">
        <v>26188325</v>
      </c>
      <c r="C3171" s="3" t="s">
        <v>5337</v>
      </c>
      <c r="D3171" s="5">
        <v>13.4</v>
      </c>
      <c r="E3171" s="5">
        <v>1479.1299621999999</v>
      </c>
      <c r="F3171" s="3" t="s">
        <v>4480</v>
      </c>
      <c r="G3171" s="3" t="s">
        <v>4491</v>
      </c>
      <c r="H3171" s="3" t="s">
        <v>4492</v>
      </c>
      <c r="I3171" s="3" t="s">
        <v>4493</v>
      </c>
      <c r="J3171" s="3"/>
      <c r="K3171" s="6" t="s">
        <v>4474</v>
      </c>
      <c r="L3171" s="6" t="s">
        <v>4474</v>
      </c>
      <c r="M3171" s="6" t="s">
        <v>4474</v>
      </c>
      <c r="N3171" s="6" t="s">
        <v>4474</v>
      </c>
      <c r="O3171" s="6" t="s">
        <v>4474</v>
      </c>
      <c r="P3171" s="6" t="s">
        <v>4474</v>
      </c>
      <c r="Q3171" s="6" t="s">
        <v>4474</v>
      </c>
      <c r="R3171" s="6" t="s">
        <v>4474</v>
      </c>
      <c r="S3171" s="6" t="s">
        <v>4474</v>
      </c>
      <c r="T3171" s="6" t="s">
        <v>4474</v>
      </c>
      <c r="U3171" s="6" t="s">
        <v>4474</v>
      </c>
      <c r="V3171" s="6" t="s">
        <v>4474</v>
      </c>
      <c r="W3171" s="6" t="s">
        <v>4474</v>
      </c>
      <c r="X3171" s="6" t="s">
        <v>4474</v>
      </c>
      <c r="Y3171" s="6" t="s">
        <v>4474</v>
      </c>
      <c r="Z3171" s="6" t="s">
        <v>4474</v>
      </c>
      <c r="AA3171" s="6" t="s">
        <v>4474</v>
      </c>
      <c r="AB3171" s="6" t="s">
        <v>4474</v>
      </c>
      <c r="AC3171" s="6" t="s">
        <v>4474</v>
      </c>
      <c r="AD3171" s="6" t="s">
        <v>4474</v>
      </c>
      <c r="AF3171" t="e">
        <f t="shared" si="980"/>
        <v>#VALUE!</v>
      </c>
      <c r="AG3171" t="e">
        <f t="shared" si="981"/>
        <v>#VALUE!</v>
      </c>
      <c r="AH3171" t="e">
        <f t="shared" si="982"/>
        <v>#VALUE!</v>
      </c>
      <c r="AI3171" t="e">
        <f t="shared" si="983"/>
        <v>#VALUE!</v>
      </c>
      <c r="AJ3171" t="e">
        <f t="shared" si="984"/>
        <v>#VALUE!</v>
      </c>
      <c r="AK3171" t="e">
        <f t="shared" si="985"/>
        <v>#VALUE!</v>
      </c>
      <c r="AL3171" t="e">
        <f t="shared" si="986"/>
        <v>#VALUE!</v>
      </c>
      <c r="AM3171" t="e">
        <f t="shared" si="987"/>
        <v>#VALUE!</v>
      </c>
      <c r="AN3171" t="e">
        <f t="shared" si="988"/>
        <v>#VALUE!</v>
      </c>
      <c r="AO3171" t="e">
        <f t="shared" si="989"/>
        <v>#VALUE!</v>
      </c>
      <c r="AP3171">
        <f t="shared" si="990"/>
        <v>0</v>
      </c>
      <c r="AQ3171">
        <f t="shared" si="991"/>
        <v>0</v>
      </c>
      <c r="AR3171">
        <f t="shared" si="992"/>
        <v>0</v>
      </c>
      <c r="AS3171">
        <f t="shared" si="993"/>
        <v>0</v>
      </c>
      <c r="AT3171">
        <f t="shared" si="994"/>
        <v>0</v>
      </c>
      <c r="AU3171">
        <f t="shared" si="995"/>
        <v>0</v>
      </c>
      <c r="AV3171">
        <f t="shared" si="996"/>
        <v>0</v>
      </c>
      <c r="AW3171">
        <f t="shared" si="997"/>
        <v>0</v>
      </c>
      <c r="AX3171">
        <f t="shared" si="998"/>
        <v>0</v>
      </c>
      <c r="AY3171">
        <f t="shared" si="999"/>
        <v>0</v>
      </c>
    </row>
    <row r="3172" spans="1:51" x14ac:dyDescent="0.3">
      <c r="A3172" s="1" t="s">
        <v>3166</v>
      </c>
      <c r="B3172" s="2">
        <v>13344752</v>
      </c>
      <c r="C3172" s="3" t="s">
        <v>5337</v>
      </c>
      <c r="D3172" s="5">
        <v>30.25</v>
      </c>
      <c r="E3172" s="5">
        <v>1352.3853584999999</v>
      </c>
      <c r="F3172" s="3" t="s">
        <v>4480</v>
      </c>
      <c r="G3172" s="3" t="s">
        <v>4491</v>
      </c>
      <c r="H3172" s="3" t="s">
        <v>4492</v>
      </c>
      <c r="I3172" s="3" t="s">
        <v>4493</v>
      </c>
      <c r="J3172" s="3"/>
      <c r="K3172" s="6" t="s">
        <v>4474</v>
      </c>
      <c r="L3172" s="6" t="s">
        <v>4474</v>
      </c>
      <c r="M3172" s="6" t="s">
        <v>4474</v>
      </c>
      <c r="N3172" s="6" t="s">
        <v>4474</v>
      </c>
      <c r="O3172" s="6" t="s">
        <v>4474</v>
      </c>
      <c r="P3172" s="6" t="s">
        <v>4474</v>
      </c>
      <c r="Q3172" s="6" t="s">
        <v>4474</v>
      </c>
      <c r="R3172" s="6" t="s">
        <v>4474</v>
      </c>
      <c r="S3172" s="6" t="s">
        <v>4474</v>
      </c>
      <c r="T3172" s="6" t="s">
        <v>4474</v>
      </c>
      <c r="U3172" s="6" t="s">
        <v>4474</v>
      </c>
      <c r="V3172" s="6" t="s">
        <v>4474</v>
      </c>
      <c r="W3172" s="6" t="s">
        <v>4474</v>
      </c>
      <c r="X3172" s="6" t="s">
        <v>4474</v>
      </c>
      <c r="Y3172" s="6" t="s">
        <v>4474</v>
      </c>
      <c r="Z3172" s="6" t="s">
        <v>4474</v>
      </c>
      <c r="AA3172" s="6" t="s">
        <v>4474</v>
      </c>
      <c r="AB3172" s="6" t="s">
        <v>4474</v>
      </c>
      <c r="AC3172" s="6" t="s">
        <v>4474</v>
      </c>
      <c r="AD3172" s="6" t="s">
        <v>4474</v>
      </c>
      <c r="AF3172" t="e">
        <f t="shared" si="980"/>
        <v>#VALUE!</v>
      </c>
      <c r="AG3172" t="e">
        <f t="shared" si="981"/>
        <v>#VALUE!</v>
      </c>
      <c r="AH3172" t="e">
        <f t="shared" si="982"/>
        <v>#VALUE!</v>
      </c>
      <c r="AI3172" t="e">
        <f t="shared" si="983"/>
        <v>#VALUE!</v>
      </c>
      <c r="AJ3172" t="e">
        <f t="shared" si="984"/>
        <v>#VALUE!</v>
      </c>
      <c r="AK3172" t="e">
        <f t="shared" si="985"/>
        <v>#VALUE!</v>
      </c>
      <c r="AL3172" t="e">
        <f t="shared" si="986"/>
        <v>#VALUE!</v>
      </c>
      <c r="AM3172" t="e">
        <f t="shared" si="987"/>
        <v>#VALUE!</v>
      </c>
      <c r="AN3172" t="e">
        <f t="shared" si="988"/>
        <v>#VALUE!</v>
      </c>
      <c r="AO3172" t="e">
        <f t="shared" si="989"/>
        <v>#VALUE!</v>
      </c>
      <c r="AP3172">
        <f t="shared" si="990"/>
        <v>0</v>
      </c>
      <c r="AQ3172">
        <f t="shared" si="991"/>
        <v>0</v>
      </c>
      <c r="AR3172">
        <f t="shared" si="992"/>
        <v>0</v>
      </c>
      <c r="AS3172">
        <f t="shared" si="993"/>
        <v>0</v>
      </c>
      <c r="AT3172">
        <f t="shared" si="994"/>
        <v>0</v>
      </c>
      <c r="AU3172">
        <f t="shared" si="995"/>
        <v>0</v>
      </c>
      <c r="AV3172">
        <f t="shared" si="996"/>
        <v>0</v>
      </c>
      <c r="AW3172">
        <f t="shared" si="997"/>
        <v>0</v>
      </c>
      <c r="AX3172">
        <f t="shared" si="998"/>
        <v>0</v>
      </c>
      <c r="AY3172">
        <f t="shared" si="999"/>
        <v>0</v>
      </c>
    </row>
    <row r="3173" spans="1:51" x14ac:dyDescent="0.3">
      <c r="A3173" s="1" t="s">
        <v>3167</v>
      </c>
      <c r="B3173" s="2">
        <v>5732951</v>
      </c>
      <c r="C3173" s="3" t="s">
        <v>5337</v>
      </c>
      <c r="D3173" s="5">
        <v>89.27</v>
      </c>
      <c r="E3173" s="5">
        <v>5035.7206999999999</v>
      </c>
      <c r="F3173" s="3" t="s">
        <v>4480</v>
      </c>
      <c r="G3173" s="3" t="s">
        <v>4491</v>
      </c>
      <c r="H3173" s="3" t="s">
        <v>4492</v>
      </c>
      <c r="I3173" s="3" t="s">
        <v>4493</v>
      </c>
      <c r="J3173" s="3"/>
      <c r="K3173" s="6" t="s">
        <v>4474</v>
      </c>
      <c r="L3173" s="6" t="s">
        <v>4474</v>
      </c>
      <c r="M3173" s="6" t="s">
        <v>4474</v>
      </c>
      <c r="N3173" s="6" t="s">
        <v>4474</v>
      </c>
      <c r="O3173" s="6" t="s">
        <v>4474</v>
      </c>
      <c r="P3173" s="6" t="s">
        <v>4474</v>
      </c>
      <c r="Q3173" s="6" t="s">
        <v>4474</v>
      </c>
      <c r="R3173" s="6" t="s">
        <v>4474</v>
      </c>
      <c r="S3173" s="6" t="s">
        <v>4474</v>
      </c>
      <c r="T3173" s="6" t="s">
        <v>4474</v>
      </c>
      <c r="U3173" s="6" t="s">
        <v>4474</v>
      </c>
      <c r="V3173" s="6" t="s">
        <v>4474</v>
      </c>
      <c r="W3173" s="6" t="s">
        <v>4474</v>
      </c>
      <c r="X3173" s="6" t="s">
        <v>4474</v>
      </c>
      <c r="Y3173" s="6" t="s">
        <v>4474</v>
      </c>
      <c r="Z3173" s="6" t="s">
        <v>4474</v>
      </c>
      <c r="AA3173" s="6" t="s">
        <v>4474</v>
      </c>
      <c r="AB3173" s="6" t="s">
        <v>4474</v>
      </c>
      <c r="AC3173" s="6" t="s">
        <v>4474</v>
      </c>
      <c r="AD3173" s="6" t="s">
        <v>4474</v>
      </c>
      <c r="AF3173" t="e">
        <f t="shared" si="980"/>
        <v>#VALUE!</v>
      </c>
      <c r="AG3173" t="e">
        <f t="shared" si="981"/>
        <v>#VALUE!</v>
      </c>
      <c r="AH3173" t="e">
        <f t="shared" si="982"/>
        <v>#VALUE!</v>
      </c>
      <c r="AI3173" t="e">
        <f t="shared" si="983"/>
        <v>#VALUE!</v>
      </c>
      <c r="AJ3173" t="e">
        <f t="shared" si="984"/>
        <v>#VALUE!</v>
      </c>
      <c r="AK3173" t="e">
        <f t="shared" si="985"/>
        <v>#VALUE!</v>
      </c>
      <c r="AL3173" t="e">
        <f t="shared" si="986"/>
        <v>#VALUE!</v>
      </c>
      <c r="AM3173" t="e">
        <f t="shared" si="987"/>
        <v>#VALUE!</v>
      </c>
      <c r="AN3173" t="e">
        <f t="shared" si="988"/>
        <v>#VALUE!</v>
      </c>
      <c r="AO3173" t="e">
        <f t="shared" si="989"/>
        <v>#VALUE!</v>
      </c>
      <c r="AP3173">
        <f t="shared" si="990"/>
        <v>0</v>
      </c>
      <c r="AQ3173">
        <f t="shared" si="991"/>
        <v>0</v>
      </c>
      <c r="AR3173">
        <f t="shared" si="992"/>
        <v>0</v>
      </c>
      <c r="AS3173">
        <f t="shared" si="993"/>
        <v>0</v>
      </c>
      <c r="AT3173">
        <f t="shared" si="994"/>
        <v>0</v>
      </c>
      <c r="AU3173">
        <f t="shared" si="995"/>
        <v>0</v>
      </c>
      <c r="AV3173">
        <f t="shared" si="996"/>
        <v>0</v>
      </c>
      <c r="AW3173">
        <f t="shared" si="997"/>
        <v>0</v>
      </c>
      <c r="AX3173">
        <f t="shared" si="998"/>
        <v>0</v>
      </c>
      <c r="AY3173">
        <f t="shared" si="999"/>
        <v>0</v>
      </c>
    </row>
    <row r="3174" spans="1:51" x14ac:dyDescent="0.3">
      <c r="A3174" s="1" t="s">
        <v>3168</v>
      </c>
      <c r="B3174" s="2">
        <v>5724374</v>
      </c>
      <c r="C3174" s="3" t="s">
        <v>5337</v>
      </c>
      <c r="D3174" s="5">
        <v>7.76</v>
      </c>
      <c r="E3174" s="5">
        <v>88.769332719999994</v>
      </c>
      <c r="F3174" s="3" t="s">
        <v>4480</v>
      </c>
      <c r="G3174" s="3" t="s">
        <v>4491</v>
      </c>
      <c r="H3174" s="3" t="s">
        <v>4492</v>
      </c>
      <c r="I3174" s="3" t="s">
        <v>4493</v>
      </c>
      <c r="J3174" s="3"/>
      <c r="K3174" s="6">
        <v>9858</v>
      </c>
      <c r="L3174" s="6">
        <v>11749</v>
      </c>
      <c r="M3174" s="6" t="s">
        <v>4474</v>
      </c>
      <c r="N3174" s="6" t="s">
        <v>4474</v>
      </c>
      <c r="O3174" s="6">
        <v>8722</v>
      </c>
      <c r="P3174" s="6">
        <v>10412</v>
      </c>
      <c r="Q3174" s="6">
        <v>11061</v>
      </c>
      <c r="R3174" s="6">
        <v>9639</v>
      </c>
      <c r="S3174" s="6">
        <v>14477</v>
      </c>
      <c r="T3174" s="6">
        <v>38084</v>
      </c>
      <c r="U3174" s="6">
        <v>283</v>
      </c>
      <c r="V3174" s="6">
        <v>152</v>
      </c>
      <c r="W3174" s="6">
        <v>234112</v>
      </c>
      <c r="X3174" s="6">
        <v>201182</v>
      </c>
      <c r="Y3174" s="6">
        <v>91885</v>
      </c>
      <c r="Z3174" s="6">
        <v>77059</v>
      </c>
      <c r="AA3174" s="6">
        <v>144310</v>
      </c>
      <c r="AB3174" s="6">
        <v>109790</v>
      </c>
      <c r="AC3174" s="6">
        <v>11460000</v>
      </c>
      <c r="AD3174" s="6">
        <v>11337000</v>
      </c>
      <c r="AF3174">
        <f t="shared" si="980"/>
        <v>4.7246617003827228E-2</v>
      </c>
      <c r="AG3174">
        <f t="shared" si="981"/>
        <v>4.7911841019574318E-2</v>
      </c>
      <c r="AH3174">
        <f t="shared" si="982"/>
        <v>1.2088231273920174E-3</v>
      </c>
      <c r="AI3174">
        <f t="shared" si="983"/>
        <v>7.5553478939467743E-4</v>
      </c>
      <c r="AJ3174">
        <f t="shared" si="984"/>
        <v>0.63671956205391167</v>
      </c>
      <c r="AK3174">
        <f t="shared" si="985"/>
        <v>0.70187630931778855</v>
      </c>
      <c r="AL3174">
        <f t="shared" si="986"/>
        <v>0.88476364374112393</v>
      </c>
      <c r="AM3174">
        <f t="shared" si="987"/>
        <v>0.88620308111328627</v>
      </c>
      <c r="AN3174">
        <f t="shared" si="988"/>
        <v>4.2108050847457626E-2</v>
      </c>
      <c r="AO3174">
        <f t="shared" si="989"/>
        <v>5.8399856846039905E-2</v>
      </c>
      <c r="AP3174">
        <f t="shared" si="990"/>
        <v>1</v>
      </c>
      <c r="AQ3174">
        <f t="shared" si="991"/>
        <v>1</v>
      </c>
      <c r="AR3174">
        <f t="shared" si="992"/>
        <v>0</v>
      </c>
      <c r="AS3174">
        <f t="shared" si="993"/>
        <v>1</v>
      </c>
      <c r="AT3174">
        <f t="shared" si="994"/>
        <v>0</v>
      </c>
      <c r="AU3174">
        <f t="shared" si="995"/>
        <v>0</v>
      </c>
      <c r="AV3174">
        <f t="shared" si="996"/>
        <v>0</v>
      </c>
      <c r="AW3174">
        <f t="shared" si="997"/>
        <v>0</v>
      </c>
      <c r="AX3174">
        <f t="shared" si="998"/>
        <v>0</v>
      </c>
      <c r="AY3174">
        <f t="shared" si="999"/>
        <v>3</v>
      </c>
    </row>
    <row r="3175" spans="1:51" x14ac:dyDescent="0.3">
      <c r="A3175" s="1" t="s">
        <v>3169</v>
      </c>
      <c r="B3175" s="2">
        <v>5721399</v>
      </c>
      <c r="C3175" s="3" t="s">
        <v>5337</v>
      </c>
      <c r="D3175" s="7">
        <v>8.43</v>
      </c>
      <c r="E3175" s="5">
        <v>298.28852781000001</v>
      </c>
      <c r="F3175" s="3" t="s">
        <v>4480</v>
      </c>
      <c r="G3175" s="3" t="s">
        <v>4491</v>
      </c>
      <c r="H3175" s="3" t="s">
        <v>4492</v>
      </c>
      <c r="I3175" s="3" t="s">
        <v>4493</v>
      </c>
      <c r="J3175" s="3"/>
      <c r="K3175" s="6">
        <v>39056</v>
      </c>
      <c r="L3175" s="6">
        <v>40051.5</v>
      </c>
      <c r="M3175" s="6" t="s">
        <v>4474</v>
      </c>
      <c r="N3175" s="6" t="s">
        <v>4474</v>
      </c>
      <c r="O3175" s="6">
        <v>35471</v>
      </c>
      <c r="P3175" s="6">
        <v>36439</v>
      </c>
      <c r="Q3175" s="6">
        <v>39146</v>
      </c>
      <c r="R3175" s="6">
        <v>39417.5</v>
      </c>
      <c r="S3175" s="6">
        <v>54168</v>
      </c>
      <c r="T3175" s="6">
        <v>59575.5</v>
      </c>
      <c r="U3175" s="6">
        <v>4608</v>
      </c>
      <c r="V3175" s="6">
        <v>4608</v>
      </c>
      <c r="W3175" s="6">
        <v>397640</v>
      </c>
      <c r="X3175" s="6">
        <v>397640</v>
      </c>
      <c r="Y3175" s="6">
        <v>22442</v>
      </c>
      <c r="Z3175" s="6">
        <v>22442</v>
      </c>
      <c r="AA3175" s="6">
        <v>71888</v>
      </c>
      <c r="AB3175" s="6">
        <v>71888</v>
      </c>
      <c r="AC3175" s="6">
        <v>40763000</v>
      </c>
      <c r="AD3175" s="6">
        <v>40763000</v>
      </c>
      <c r="AF3175">
        <f t="shared" si="980"/>
        <v>9.8445830399356199E-2</v>
      </c>
      <c r="AG3175">
        <f t="shared" si="981"/>
        <v>9.9128608791872047E-2</v>
      </c>
      <c r="AH3175">
        <f t="shared" si="982"/>
        <v>1.1588371391208128E-2</v>
      </c>
      <c r="AI3175">
        <f t="shared" si="983"/>
        <v>1.1588371391208128E-2</v>
      </c>
      <c r="AJ3175">
        <f t="shared" si="984"/>
        <v>0.31218005786779435</v>
      </c>
      <c r="AK3175">
        <f t="shared" si="985"/>
        <v>0.31218005786779435</v>
      </c>
      <c r="AL3175">
        <f t="shared" si="986"/>
        <v>0.90820872593199509</v>
      </c>
      <c r="AM3175">
        <f t="shared" si="987"/>
        <v>0.9098036278291699</v>
      </c>
      <c r="AN3175">
        <f t="shared" si="988"/>
        <v>9.8219495020621661E-2</v>
      </c>
      <c r="AO3175">
        <f t="shared" si="989"/>
        <v>0.10072301579317976</v>
      </c>
      <c r="AP3175">
        <f t="shared" si="990"/>
        <v>1</v>
      </c>
      <c r="AQ3175">
        <f t="shared" si="991"/>
        <v>1</v>
      </c>
      <c r="AR3175">
        <f t="shared" si="992"/>
        <v>0</v>
      </c>
      <c r="AS3175">
        <f t="shared" si="993"/>
        <v>1</v>
      </c>
      <c r="AT3175">
        <f t="shared" si="994"/>
        <v>0</v>
      </c>
      <c r="AU3175">
        <f t="shared" si="995"/>
        <v>0</v>
      </c>
      <c r="AV3175">
        <f t="shared" si="996"/>
        <v>0</v>
      </c>
      <c r="AW3175">
        <f t="shared" si="997"/>
        <v>0</v>
      </c>
      <c r="AX3175">
        <f t="shared" si="998"/>
        <v>0</v>
      </c>
      <c r="AY3175">
        <f t="shared" si="999"/>
        <v>3</v>
      </c>
    </row>
    <row r="3176" spans="1:51" x14ac:dyDescent="0.3">
      <c r="A3176" s="1" t="s">
        <v>3170</v>
      </c>
      <c r="B3176" s="2">
        <v>5721982</v>
      </c>
      <c r="C3176" s="3" t="s">
        <v>5337</v>
      </c>
      <c r="D3176" s="5">
        <v>7.42</v>
      </c>
      <c r="E3176" s="5">
        <v>583.78423039999996</v>
      </c>
      <c r="F3176" s="3" t="s">
        <v>4480</v>
      </c>
      <c r="G3176" s="3" t="s">
        <v>4491</v>
      </c>
      <c r="H3176" s="3" t="s">
        <v>4492</v>
      </c>
      <c r="I3176" s="3" t="s">
        <v>4493</v>
      </c>
      <c r="J3176" s="3"/>
      <c r="K3176" s="6">
        <v>76688</v>
      </c>
      <c r="L3176" s="6">
        <v>77391</v>
      </c>
      <c r="M3176" s="6" t="s">
        <v>4474</v>
      </c>
      <c r="N3176" s="6" t="s">
        <v>4474</v>
      </c>
      <c r="O3176" s="6">
        <v>70077</v>
      </c>
      <c r="P3176" s="6">
        <v>70762.5</v>
      </c>
      <c r="Q3176" s="6">
        <v>75132</v>
      </c>
      <c r="R3176" s="6">
        <v>74634.5</v>
      </c>
      <c r="S3176" s="6">
        <v>116356</v>
      </c>
      <c r="T3176" s="6">
        <v>107762.5</v>
      </c>
      <c r="U3176" s="6" t="s">
        <v>4474</v>
      </c>
      <c r="V3176" s="6" t="s">
        <v>4474</v>
      </c>
      <c r="W3176" s="6">
        <v>764197</v>
      </c>
      <c r="X3176" s="6">
        <v>764197</v>
      </c>
      <c r="Y3176" s="6">
        <v>35388</v>
      </c>
      <c r="Z3176" s="6">
        <v>35388</v>
      </c>
      <c r="AA3176" s="6">
        <v>137157</v>
      </c>
      <c r="AB3176" s="6">
        <v>137157</v>
      </c>
      <c r="AC3176" s="6">
        <v>87827000</v>
      </c>
      <c r="AD3176" s="6">
        <v>87827000</v>
      </c>
      <c r="AF3176">
        <f t="shared" si="980"/>
        <v>9.8314963288262058E-2</v>
      </c>
      <c r="AG3176">
        <f t="shared" si="981"/>
        <v>9.7663953142972298E-2</v>
      </c>
      <c r="AH3176" t="e">
        <f t="shared" si="982"/>
        <v>#VALUE!</v>
      </c>
      <c r="AI3176" t="e">
        <f t="shared" si="983"/>
        <v>#VALUE!</v>
      </c>
      <c r="AJ3176">
        <f t="shared" si="984"/>
        <v>0.25801089262669785</v>
      </c>
      <c r="AK3176">
        <f t="shared" si="985"/>
        <v>0.25801089262669785</v>
      </c>
      <c r="AL3176">
        <f t="shared" si="986"/>
        <v>0.91379355309826826</v>
      </c>
      <c r="AM3176">
        <f t="shared" si="987"/>
        <v>0.91435050587277589</v>
      </c>
      <c r="AN3176">
        <f t="shared" si="988"/>
        <v>0.10035108748136934</v>
      </c>
      <c r="AO3176">
        <f t="shared" si="989"/>
        <v>0.10127100734496472</v>
      </c>
      <c r="AP3176">
        <f t="shared" si="990"/>
        <v>1</v>
      </c>
      <c r="AQ3176">
        <f t="shared" si="991"/>
        <v>1</v>
      </c>
      <c r="AR3176">
        <f t="shared" si="992"/>
        <v>1</v>
      </c>
      <c r="AS3176">
        <f t="shared" si="993"/>
        <v>1</v>
      </c>
      <c r="AT3176">
        <f t="shared" si="994"/>
        <v>0</v>
      </c>
      <c r="AU3176">
        <f t="shared" si="995"/>
        <v>0</v>
      </c>
      <c r="AV3176">
        <f t="shared" si="996"/>
        <v>0</v>
      </c>
      <c r="AW3176">
        <f t="shared" si="997"/>
        <v>0</v>
      </c>
      <c r="AX3176">
        <f t="shared" si="998"/>
        <v>0</v>
      </c>
      <c r="AY3176">
        <f t="shared" si="999"/>
        <v>4</v>
      </c>
    </row>
    <row r="3177" spans="1:51" x14ac:dyDescent="0.3">
      <c r="A3177" s="1" t="s">
        <v>3171</v>
      </c>
      <c r="B3177" s="2">
        <v>5721228</v>
      </c>
      <c r="C3177" s="3" t="s">
        <v>5337</v>
      </c>
      <c r="D3177" s="5">
        <v>8.66</v>
      </c>
      <c r="E3177" s="5">
        <v>227.63410138</v>
      </c>
      <c r="F3177" s="3" t="s">
        <v>4480</v>
      </c>
      <c r="G3177" s="3" t="s">
        <v>4491</v>
      </c>
      <c r="H3177" s="3" t="s">
        <v>4492</v>
      </c>
      <c r="I3177" s="3" t="s">
        <v>4493</v>
      </c>
      <c r="J3177" s="3"/>
      <c r="K3177" s="6">
        <v>20505</v>
      </c>
      <c r="L3177" s="6">
        <v>20730</v>
      </c>
      <c r="M3177" s="6" t="s">
        <v>4474</v>
      </c>
      <c r="N3177" s="6" t="s">
        <v>4474</v>
      </c>
      <c r="O3177" s="6">
        <v>17081</v>
      </c>
      <c r="P3177" s="6">
        <v>17350</v>
      </c>
      <c r="Q3177" s="6">
        <v>9048</v>
      </c>
      <c r="R3177" s="6">
        <v>18193.5</v>
      </c>
      <c r="S3177" s="6" t="s">
        <v>4474</v>
      </c>
      <c r="T3177" s="6" t="s">
        <v>4474</v>
      </c>
      <c r="U3177" s="6">
        <v>172209</v>
      </c>
      <c r="V3177" s="6">
        <v>172209</v>
      </c>
      <c r="W3177" s="6">
        <v>429137</v>
      </c>
      <c r="X3177" s="6">
        <v>429137</v>
      </c>
      <c r="Y3177" s="6">
        <v>7663</v>
      </c>
      <c r="Z3177" s="6">
        <v>7663</v>
      </c>
      <c r="AA3177" s="6">
        <v>2689</v>
      </c>
      <c r="AB3177" s="6">
        <v>2689</v>
      </c>
      <c r="AC3177" s="6">
        <v>26254000</v>
      </c>
      <c r="AD3177" s="6">
        <v>26254000</v>
      </c>
      <c r="AF3177">
        <f t="shared" si="980"/>
        <v>2.1084175915849716E-2</v>
      </c>
      <c r="AG3177">
        <f t="shared" si="981"/>
        <v>4.2395552003206438E-2</v>
      </c>
      <c r="AH3177">
        <f t="shared" si="982"/>
        <v>0.40129142907742749</v>
      </c>
      <c r="AI3177">
        <f t="shared" si="983"/>
        <v>0.40129142907742749</v>
      </c>
      <c r="AJ3177">
        <f t="shared" si="984"/>
        <v>2.8497582744514691</v>
      </c>
      <c r="AK3177">
        <f t="shared" si="985"/>
        <v>2.8497582744514691</v>
      </c>
      <c r="AL3177">
        <f t="shared" si="986"/>
        <v>0.83301633747866377</v>
      </c>
      <c r="AM3177">
        <f t="shared" si="987"/>
        <v>0.83695127834056926</v>
      </c>
      <c r="AN3177">
        <f t="shared" si="988"/>
        <v>4.7781943761549345E-2</v>
      </c>
      <c r="AO3177">
        <f t="shared" si="989"/>
        <v>4.830625184964242E-2</v>
      </c>
      <c r="AP3177">
        <f t="shared" si="990"/>
        <v>1</v>
      </c>
      <c r="AQ3177">
        <f t="shared" si="991"/>
        <v>0</v>
      </c>
      <c r="AR3177">
        <f t="shared" si="992"/>
        <v>0</v>
      </c>
      <c r="AS3177">
        <f t="shared" si="993"/>
        <v>0</v>
      </c>
      <c r="AT3177">
        <f t="shared" si="994"/>
        <v>0</v>
      </c>
      <c r="AU3177">
        <f t="shared" si="995"/>
        <v>0</v>
      </c>
      <c r="AV3177">
        <f t="shared" si="996"/>
        <v>0</v>
      </c>
      <c r="AW3177">
        <f t="shared" si="997"/>
        <v>0</v>
      </c>
      <c r="AX3177">
        <f t="shared" si="998"/>
        <v>0</v>
      </c>
      <c r="AY3177">
        <f t="shared" si="999"/>
        <v>1</v>
      </c>
    </row>
    <row r="3178" spans="1:51" x14ac:dyDescent="0.3">
      <c r="A3178" s="1" t="s">
        <v>3172</v>
      </c>
      <c r="B3178" s="2">
        <v>5721254</v>
      </c>
      <c r="C3178" s="3" t="s">
        <v>5337</v>
      </c>
      <c r="D3178" s="5">
        <v>8.0500000000000007</v>
      </c>
      <c r="E3178" s="5">
        <v>535.00066549999997</v>
      </c>
      <c r="F3178" s="3" t="s">
        <v>4480</v>
      </c>
      <c r="G3178" s="3" t="s">
        <v>4491</v>
      </c>
      <c r="H3178" s="3" t="s">
        <v>4492</v>
      </c>
      <c r="I3178" s="3" t="s">
        <v>4493</v>
      </c>
      <c r="J3178" s="3"/>
      <c r="K3178" s="6">
        <v>46274</v>
      </c>
      <c r="L3178" s="6">
        <v>46943</v>
      </c>
      <c r="M3178" s="6" t="s">
        <v>4474</v>
      </c>
      <c r="N3178" s="6" t="s">
        <v>4474</v>
      </c>
      <c r="O3178" s="6">
        <v>39167</v>
      </c>
      <c r="P3178" s="6">
        <v>39887.5</v>
      </c>
      <c r="Q3178" s="6">
        <v>23906</v>
      </c>
      <c r="R3178" s="6">
        <v>42805.5</v>
      </c>
      <c r="S3178" s="6">
        <v>85817</v>
      </c>
      <c r="T3178" s="6">
        <v>100532.5</v>
      </c>
      <c r="U3178" s="6">
        <v>384061</v>
      </c>
      <c r="V3178" s="6">
        <v>384061</v>
      </c>
      <c r="W3178" s="6">
        <v>987558</v>
      </c>
      <c r="X3178" s="6">
        <v>987558</v>
      </c>
      <c r="Y3178" s="6">
        <v>18105</v>
      </c>
      <c r="Z3178" s="6">
        <v>18105</v>
      </c>
      <c r="AA3178" s="6">
        <v>8540</v>
      </c>
      <c r="AB3178" s="6">
        <v>8540</v>
      </c>
      <c r="AC3178" s="6">
        <v>66417000</v>
      </c>
      <c r="AD3178" s="6">
        <v>66417000</v>
      </c>
      <c r="AF3178">
        <f t="shared" si="980"/>
        <v>2.4207185805795711E-2</v>
      </c>
      <c r="AG3178">
        <f t="shared" si="981"/>
        <v>4.3344795951225146E-2</v>
      </c>
      <c r="AH3178">
        <f t="shared" si="982"/>
        <v>0.38889968994226159</v>
      </c>
      <c r="AI3178">
        <f t="shared" si="983"/>
        <v>0.38889968994226159</v>
      </c>
      <c r="AJ3178">
        <f t="shared" si="984"/>
        <v>2.120023419203747</v>
      </c>
      <c r="AK3178">
        <f t="shared" si="985"/>
        <v>2.120023419203747</v>
      </c>
      <c r="AL3178">
        <f t="shared" si="986"/>
        <v>0.84641483338375767</v>
      </c>
      <c r="AM3178">
        <f t="shared" si="987"/>
        <v>0.84970070084996696</v>
      </c>
      <c r="AN3178">
        <f t="shared" si="988"/>
        <v>4.6856994728410886E-2</v>
      </c>
      <c r="AO3178">
        <f t="shared" si="989"/>
        <v>4.7534423294631811E-2</v>
      </c>
      <c r="AP3178">
        <f t="shared" si="990"/>
        <v>1</v>
      </c>
      <c r="AQ3178">
        <f t="shared" si="991"/>
        <v>1</v>
      </c>
      <c r="AR3178">
        <f t="shared" si="992"/>
        <v>0</v>
      </c>
      <c r="AS3178">
        <f t="shared" si="993"/>
        <v>1</v>
      </c>
      <c r="AT3178">
        <f t="shared" si="994"/>
        <v>0</v>
      </c>
      <c r="AU3178">
        <f t="shared" si="995"/>
        <v>0</v>
      </c>
      <c r="AV3178">
        <f t="shared" si="996"/>
        <v>0</v>
      </c>
      <c r="AW3178">
        <f t="shared" si="997"/>
        <v>0</v>
      </c>
      <c r="AX3178">
        <f t="shared" si="998"/>
        <v>0</v>
      </c>
      <c r="AY3178">
        <f t="shared" si="999"/>
        <v>3</v>
      </c>
    </row>
    <row r="3179" spans="1:51" x14ac:dyDescent="0.3">
      <c r="A3179" s="1" t="s">
        <v>3173</v>
      </c>
      <c r="B3179" s="2">
        <v>5721282</v>
      </c>
      <c r="C3179" s="3" t="s">
        <v>5337</v>
      </c>
      <c r="D3179" s="5">
        <v>7.13</v>
      </c>
      <c r="E3179" s="5">
        <v>238.55803549999999</v>
      </c>
      <c r="F3179" s="3" t="s">
        <v>4480</v>
      </c>
      <c r="G3179" s="3" t="s">
        <v>4491</v>
      </c>
      <c r="H3179" s="3" t="s">
        <v>4492</v>
      </c>
      <c r="I3179" s="3" t="s">
        <v>4493</v>
      </c>
      <c r="J3179" s="3"/>
      <c r="K3179" s="6">
        <v>21879</v>
      </c>
      <c r="L3179" s="6">
        <v>22233</v>
      </c>
      <c r="M3179" s="6" t="s">
        <v>4474</v>
      </c>
      <c r="N3179" s="6" t="s">
        <v>4474</v>
      </c>
      <c r="O3179" s="6">
        <v>18338</v>
      </c>
      <c r="P3179" s="6">
        <v>18702</v>
      </c>
      <c r="Q3179" s="6">
        <v>11302</v>
      </c>
      <c r="R3179" s="6">
        <v>30167</v>
      </c>
      <c r="S3179" s="6">
        <v>43921</v>
      </c>
      <c r="T3179" s="6" t="s">
        <v>4474</v>
      </c>
      <c r="U3179" s="6">
        <v>184200</v>
      </c>
      <c r="V3179" s="6" t="s">
        <v>4474</v>
      </c>
      <c r="W3179" s="6">
        <v>460080</v>
      </c>
      <c r="X3179" s="6">
        <v>475955</v>
      </c>
      <c r="Y3179" s="6">
        <v>5878</v>
      </c>
      <c r="Z3179" s="6">
        <v>5689</v>
      </c>
      <c r="AA3179" s="6">
        <v>2802</v>
      </c>
      <c r="AB3179" s="6">
        <v>7263</v>
      </c>
      <c r="AC3179" s="6">
        <v>33428000</v>
      </c>
      <c r="AD3179" s="6">
        <v>33428000</v>
      </c>
      <c r="AF3179">
        <f t="shared" si="980"/>
        <v>2.4565292992523038E-2</v>
      </c>
      <c r="AG3179">
        <f t="shared" si="981"/>
        <v>6.3382042419976678E-2</v>
      </c>
      <c r="AH3179">
        <f t="shared" si="982"/>
        <v>0.40036515388628063</v>
      </c>
      <c r="AI3179" t="e">
        <f t="shared" si="983"/>
        <v>#VALUE!</v>
      </c>
      <c r="AJ3179">
        <f t="shared" si="984"/>
        <v>2.0977872947894363</v>
      </c>
      <c r="AK3179">
        <f t="shared" si="985"/>
        <v>0.78328514387993942</v>
      </c>
      <c r="AL3179">
        <f t="shared" si="986"/>
        <v>0.83815530874354405</v>
      </c>
      <c r="AM3179">
        <f t="shared" si="987"/>
        <v>0.84118202671704223</v>
      </c>
      <c r="AN3179">
        <f t="shared" si="988"/>
        <v>4.7554773082942099E-2</v>
      </c>
      <c r="AO3179">
        <f t="shared" si="989"/>
        <v>4.6712399281444675E-2</v>
      </c>
      <c r="AP3179">
        <f t="shared" si="990"/>
        <v>1</v>
      </c>
      <c r="AQ3179">
        <f t="shared" si="991"/>
        <v>1</v>
      </c>
      <c r="AR3179">
        <f t="shared" si="992"/>
        <v>0</v>
      </c>
      <c r="AS3179">
        <f t="shared" si="993"/>
        <v>1</v>
      </c>
      <c r="AT3179">
        <f t="shared" si="994"/>
        <v>0</v>
      </c>
      <c r="AU3179">
        <f t="shared" si="995"/>
        <v>1</v>
      </c>
      <c r="AV3179">
        <f t="shared" si="996"/>
        <v>0</v>
      </c>
      <c r="AW3179">
        <f t="shared" si="997"/>
        <v>1</v>
      </c>
      <c r="AX3179">
        <f t="shared" si="998"/>
        <v>0</v>
      </c>
      <c r="AY3179">
        <f t="shared" si="999"/>
        <v>5</v>
      </c>
    </row>
    <row r="3180" spans="1:51" x14ac:dyDescent="0.3">
      <c r="A3180" s="1" t="s">
        <v>3174</v>
      </c>
      <c r="B3180" s="2">
        <v>5721230</v>
      </c>
      <c r="C3180" s="3" t="s">
        <v>5337</v>
      </c>
      <c r="D3180" s="7">
        <v>7.3250000000000002</v>
      </c>
      <c r="E3180" s="5">
        <v>57.661784699999998</v>
      </c>
      <c r="F3180" s="3" t="s">
        <v>4480</v>
      </c>
      <c r="G3180" s="3" t="s">
        <v>4491</v>
      </c>
      <c r="H3180" s="3" t="s">
        <v>4492</v>
      </c>
      <c r="I3180" s="3" t="s">
        <v>4493</v>
      </c>
      <c r="J3180" s="3"/>
      <c r="K3180" s="6">
        <v>4503</v>
      </c>
      <c r="L3180" s="6">
        <v>4512</v>
      </c>
      <c r="M3180" s="6" t="s">
        <v>4474</v>
      </c>
      <c r="N3180" s="6" t="s">
        <v>4474</v>
      </c>
      <c r="O3180" s="6">
        <v>3565</v>
      </c>
      <c r="P3180" s="6">
        <v>3570</v>
      </c>
      <c r="Q3180" s="6">
        <v>2660</v>
      </c>
      <c r="R3180" s="8">
        <v>4964.5</v>
      </c>
      <c r="S3180" s="6" t="s">
        <v>4474</v>
      </c>
      <c r="T3180" s="6" t="s">
        <v>4474</v>
      </c>
      <c r="U3180" s="6">
        <v>40903</v>
      </c>
      <c r="V3180" s="6">
        <v>40903</v>
      </c>
      <c r="W3180" s="6">
        <v>111125</v>
      </c>
      <c r="X3180" s="6">
        <v>111125</v>
      </c>
      <c r="Y3180" s="6">
        <v>1236</v>
      </c>
      <c r="Z3180" s="6">
        <v>1236</v>
      </c>
      <c r="AA3180" s="6">
        <v>329</v>
      </c>
      <c r="AB3180" s="6">
        <v>329</v>
      </c>
      <c r="AC3180" s="6">
        <v>7868000</v>
      </c>
      <c r="AD3180" s="6">
        <v>7868000</v>
      </c>
      <c r="AF3180">
        <f t="shared" si="980"/>
        <v>2.3937007874015748E-2</v>
      </c>
      <c r="AG3180">
        <f t="shared" si="981"/>
        <v>4.4674915635545556E-2</v>
      </c>
      <c r="AH3180">
        <f t="shared" si="982"/>
        <v>0.36808098987626547</v>
      </c>
      <c r="AI3180">
        <f t="shared" si="983"/>
        <v>0.36808098987626547</v>
      </c>
      <c r="AJ3180">
        <f t="shared" si="984"/>
        <v>3.756838905775076</v>
      </c>
      <c r="AK3180">
        <f t="shared" si="985"/>
        <v>3.756838905775076</v>
      </c>
      <c r="AL3180">
        <f t="shared" si="986"/>
        <v>0.79169442593826334</v>
      </c>
      <c r="AM3180">
        <f t="shared" si="987"/>
        <v>0.79122340425531912</v>
      </c>
      <c r="AN3180">
        <f t="shared" si="988"/>
        <v>4.0521934758155229E-2</v>
      </c>
      <c r="AO3180">
        <f t="shared" si="989"/>
        <v>4.0602924634420695E-2</v>
      </c>
      <c r="AP3180">
        <f t="shared" si="990"/>
        <v>1</v>
      </c>
      <c r="AQ3180">
        <f t="shared" si="991"/>
        <v>0</v>
      </c>
      <c r="AR3180">
        <f t="shared" si="992"/>
        <v>0</v>
      </c>
      <c r="AS3180">
        <f t="shared" si="993"/>
        <v>0</v>
      </c>
      <c r="AT3180">
        <f t="shared" si="994"/>
        <v>0</v>
      </c>
      <c r="AU3180">
        <f t="shared" si="995"/>
        <v>0</v>
      </c>
      <c r="AV3180">
        <f t="shared" si="996"/>
        <v>1</v>
      </c>
      <c r="AW3180">
        <f t="shared" si="997"/>
        <v>0</v>
      </c>
      <c r="AX3180">
        <f t="shared" si="998"/>
        <v>0</v>
      </c>
      <c r="AY3180">
        <f t="shared" si="999"/>
        <v>2</v>
      </c>
    </row>
    <row r="3181" spans="1:51" x14ac:dyDescent="0.3">
      <c r="A3181" s="1" t="s">
        <v>3175</v>
      </c>
      <c r="B3181" s="2">
        <v>5721255</v>
      </c>
      <c r="C3181" s="3" t="s">
        <v>5337</v>
      </c>
      <c r="D3181" s="5">
        <v>7.02</v>
      </c>
      <c r="E3181" s="5">
        <v>78.760840860000002</v>
      </c>
      <c r="F3181" s="3" t="s">
        <v>4480</v>
      </c>
      <c r="G3181" s="3" t="s">
        <v>4491</v>
      </c>
      <c r="H3181" s="3" t="s">
        <v>4492</v>
      </c>
      <c r="I3181" s="3" t="s">
        <v>4493</v>
      </c>
      <c r="J3181" s="3"/>
      <c r="K3181" s="6">
        <v>6970</v>
      </c>
      <c r="L3181" s="6">
        <v>7290</v>
      </c>
      <c r="M3181" s="6" t="s">
        <v>4474</v>
      </c>
      <c r="N3181" s="6" t="s">
        <v>4474</v>
      </c>
      <c r="O3181" s="6">
        <v>5634</v>
      </c>
      <c r="P3181" s="6">
        <v>5860</v>
      </c>
      <c r="Q3181" s="6">
        <v>11046</v>
      </c>
      <c r="R3181" s="6">
        <v>-31085</v>
      </c>
      <c r="S3181" s="6" t="s">
        <v>4474</v>
      </c>
      <c r="T3181" s="6">
        <v>27770</v>
      </c>
      <c r="U3181" s="6">
        <v>14889</v>
      </c>
      <c r="V3181" s="6">
        <v>14869</v>
      </c>
      <c r="W3181" s="6">
        <v>165292</v>
      </c>
      <c r="X3181" s="6">
        <v>167737</v>
      </c>
      <c r="Y3181" s="6">
        <v>8530</v>
      </c>
      <c r="Z3181" s="6">
        <v>3751</v>
      </c>
      <c r="AA3181" s="6">
        <v>2124</v>
      </c>
      <c r="AB3181" s="6">
        <v>1830</v>
      </c>
      <c r="AC3181" s="6">
        <v>11209000</v>
      </c>
      <c r="AD3181" s="6">
        <v>11209000</v>
      </c>
      <c r="AF3181">
        <f t="shared" si="980"/>
        <v>6.6827190668634906E-2</v>
      </c>
      <c r="AG3181">
        <f t="shared" si="981"/>
        <v>-0.18531987575788286</v>
      </c>
      <c r="AH3181">
        <f t="shared" si="982"/>
        <v>9.0076954722551603E-2</v>
      </c>
      <c r="AI3181">
        <f t="shared" si="983"/>
        <v>8.8644723585136254E-2</v>
      </c>
      <c r="AJ3181">
        <f t="shared" si="984"/>
        <v>4.0160075329566851</v>
      </c>
      <c r="AK3181">
        <f t="shared" si="985"/>
        <v>2.0497267759562843</v>
      </c>
      <c r="AL3181">
        <f t="shared" si="986"/>
        <v>0.8083213773314204</v>
      </c>
      <c r="AM3181">
        <f t="shared" si="987"/>
        <v>0.80384087791495196</v>
      </c>
      <c r="AN3181">
        <f t="shared" si="988"/>
        <v>4.2167800014519759E-2</v>
      </c>
      <c r="AO3181">
        <f t="shared" si="989"/>
        <v>4.3460894137846748E-2</v>
      </c>
      <c r="AP3181">
        <f t="shared" si="990"/>
        <v>1</v>
      </c>
      <c r="AQ3181">
        <f t="shared" si="991"/>
        <v>0</v>
      </c>
      <c r="AR3181">
        <f t="shared" si="992"/>
        <v>1</v>
      </c>
      <c r="AS3181">
        <f t="shared" si="993"/>
        <v>0</v>
      </c>
      <c r="AT3181">
        <f t="shared" si="994"/>
        <v>0</v>
      </c>
      <c r="AU3181">
        <f t="shared" si="995"/>
        <v>1</v>
      </c>
      <c r="AV3181">
        <f t="shared" si="996"/>
        <v>1</v>
      </c>
      <c r="AW3181">
        <f t="shared" si="997"/>
        <v>0</v>
      </c>
      <c r="AX3181">
        <f t="shared" si="998"/>
        <v>0</v>
      </c>
      <c r="AY3181">
        <f t="shared" si="999"/>
        <v>4</v>
      </c>
    </row>
    <row r="3182" spans="1:51" x14ac:dyDescent="0.3">
      <c r="A3182" s="1" t="s">
        <v>3176</v>
      </c>
      <c r="B3182" s="2">
        <v>5721281</v>
      </c>
      <c r="C3182" s="3" t="s">
        <v>5337</v>
      </c>
      <c r="D3182" s="7">
        <v>5.66</v>
      </c>
      <c r="E3182" s="5">
        <v>32.536923180000002</v>
      </c>
      <c r="F3182" s="3" t="s">
        <v>4480</v>
      </c>
      <c r="G3182" s="3" t="s">
        <v>4491</v>
      </c>
      <c r="H3182" s="3" t="s">
        <v>4492</v>
      </c>
      <c r="I3182" s="3" t="s">
        <v>4493</v>
      </c>
      <c r="J3182" s="3"/>
      <c r="K3182" s="6">
        <v>2906</v>
      </c>
      <c r="L3182" s="6">
        <v>3145</v>
      </c>
      <c r="M3182" s="6" t="s">
        <v>4474</v>
      </c>
      <c r="N3182" s="6" t="s">
        <v>4474</v>
      </c>
      <c r="O3182" s="6">
        <v>2248</v>
      </c>
      <c r="P3182" s="6">
        <v>2481</v>
      </c>
      <c r="Q3182" s="6">
        <v>4528</v>
      </c>
      <c r="R3182" s="6">
        <v>-11553</v>
      </c>
      <c r="S3182" s="6" t="s">
        <v>4474</v>
      </c>
      <c r="T3182" s="6" t="s">
        <v>4474</v>
      </c>
      <c r="U3182" s="6" t="s">
        <v>4474</v>
      </c>
      <c r="V3182" s="6" t="s">
        <v>4474</v>
      </c>
      <c r="W3182" s="6">
        <v>65819</v>
      </c>
      <c r="X3182" s="6">
        <v>68488</v>
      </c>
      <c r="Y3182" s="6">
        <v>3951</v>
      </c>
      <c r="Z3182" s="6">
        <v>3413</v>
      </c>
      <c r="AA3182" s="6">
        <v>192</v>
      </c>
      <c r="AB3182" s="6">
        <v>764</v>
      </c>
      <c r="AC3182" s="6">
        <v>5747000</v>
      </c>
      <c r="AD3182" s="6">
        <v>5746000</v>
      </c>
      <c r="AF3182">
        <f t="shared" si="980"/>
        <v>6.8794724927452561E-2</v>
      </c>
      <c r="AG3182">
        <f t="shared" si="981"/>
        <v>-0.16868648522368881</v>
      </c>
      <c r="AH3182" t="e">
        <f t="shared" si="982"/>
        <v>#VALUE!</v>
      </c>
      <c r="AI3182" t="e">
        <f t="shared" si="983"/>
        <v>#VALUE!</v>
      </c>
      <c r="AJ3182">
        <f t="shared" si="984"/>
        <v>20.578125</v>
      </c>
      <c r="AK3182">
        <f t="shared" si="985"/>
        <v>4.4672774869109944</v>
      </c>
      <c r="AL3182">
        <f t="shared" si="986"/>
        <v>0.77357192016517551</v>
      </c>
      <c r="AM3182">
        <f t="shared" si="987"/>
        <v>0.78887122416534183</v>
      </c>
      <c r="AN3182">
        <f t="shared" si="988"/>
        <v>4.4151384858475515E-2</v>
      </c>
      <c r="AO3182">
        <f t="shared" si="989"/>
        <v>4.5920453218081997E-2</v>
      </c>
      <c r="AP3182">
        <f t="shared" si="990"/>
        <v>1</v>
      </c>
      <c r="AQ3182">
        <f t="shared" si="991"/>
        <v>0</v>
      </c>
      <c r="AR3182">
        <f t="shared" si="992"/>
        <v>1</v>
      </c>
      <c r="AS3182">
        <f t="shared" si="993"/>
        <v>0</v>
      </c>
      <c r="AT3182">
        <f t="shared" si="994"/>
        <v>0</v>
      </c>
      <c r="AU3182">
        <f t="shared" si="995"/>
        <v>1</v>
      </c>
      <c r="AV3182">
        <f t="shared" si="996"/>
        <v>0</v>
      </c>
      <c r="AW3182">
        <f t="shared" si="997"/>
        <v>0</v>
      </c>
      <c r="AX3182">
        <f t="shared" si="998"/>
        <v>0</v>
      </c>
      <c r="AY3182">
        <f t="shared" si="999"/>
        <v>3</v>
      </c>
    </row>
    <row r="3183" spans="1:51" x14ac:dyDescent="0.3">
      <c r="A3183" s="1" t="s">
        <v>3177</v>
      </c>
      <c r="B3183" s="2">
        <v>5721421</v>
      </c>
      <c r="C3183" s="3" t="s">
        <v>5337</v>
      </c>
      <c r="D3183" s="5">
        <v>6.36</v>
      </c>
      <c r="E3183" s="5">
        <v>284.80157592</v>
      </c>
      <c r="F3183" s="3" t="s">
        <v>4480</v>
      </c>
      <c r="G3183" s="3" t="s">
        <v>4491</v>
      </c>
      <c r="H3183" s="3" t="s">
        <v>4492</v>
      </c>
      <c r="I3183" s="3" t="s">
        <v>4493</v>
      </c>
      <c r="J3183" s="3"/>
      <c r="K3183" s="6">
        <v>27358</v>
      </c>
      <c r="L3183" s="6">
        <v>26790</v>
      </c>
      <c r="M3183" s="6" t="s">
        <v>4474</v>
      </c>
      <c r="N3183" s="6" t="s">
        <v>4474</v>
      </c>
      <c r="O3183" s="6">
        <v>25452</v>
      </c>
      <c r="P3183" s="6">
        <v>24888</v>
      </c>
      <c r="Q3183" s="6">
        <v>30634</v>
      </c>
      <c r="R3183" s="6">
        <v>28957</v>
      </c>
      <c r="S3183" s="6">
        <v>18290</v>
      </c>
      <c r="T3183" s="6">
        <v>20289</v>
      </c>
      <c r="U3183" s="6" t="s">
        <v>4474</v>
      </c>
      <c r="V3183" s="6" t="s">
        <v>4474</v>
      </c>
      <c r="W3183" s="6">
        <v>719604</v>
      </c>
      <c r="X3183" s="6">
        <v>719604</v>
      </c>
      <c r="Y3183" s="6">
        <v>117360</v>
      </c>
      <c r="Z3183" s="6">
        <v>117360</v>
      </c>
      <c r="AA3183" s="6">
        <v>516538</v>
      </c>
      <c r="AB3183" s="6">
        <v>516538</v>
      </c>
      <c r="AC3183" s="6">
        <v>46178000</v>
      </c>
      <c r="AD3183" s="6">
        <v>46178000</v>
      </c>
      <c r="AF3183">
        <f t="shared" si="980"/>
        <v>4.2570636072061858E-2</v>
      </c>
      <c r="AG3183">
        <f t="shared" si="981"/>
        <v>4.0240187658767877E-2</v>
      </c>
      <c r="AH3183" t="e">
        <f t="shared" si="982"/>
        <v>#VALUE!</v>
      </c>
      <c r="AI3183" t="e">
        <f t="shared" si="983"/>
        <v>#VALUE!</v>
      </c>
      <c r="AJ3183">
        <f t="shared" si="984"/>
        <v>0.22720496846311403</v>
      </c>
      <c r="AK3183">
        <f t="shared" si="985"/>
        <v>0.22720496846311403</v>
      </c>
      <c r="AL3183">
        <f t="shared" si="986"/>
        <v>0.93033116455881282</v>
      </c>
      <c r="AM3183">
        <f t="shared" si="987"/>
        <v>0.92900335946248602</v>
      </c>
      <c r="AN3183">
        <f t="shared" si="988"/>
        <v>3.8018132194929437E-2</v>
      </c>
      <c r="AO3183">
        <f t="shared" si="989"/>
        <v>3.7228809178381443E-2</v>
      </c>
      <c r="AP3183">
        <f t="shared" si="990"/>
        <v>1</v>
      </c>
      <c r="AQ3183">
        <f t="shared" si="991"/>
        <v>1</v>
      </c>
      <c r="AR3183">
        <f t="shared" si="992"/>
        <v>1</v>
      </c>
      <c r="AS3183">
        <f t="shared" si="993"/>
        <v>0</v>
      </c>
      <c r="AT3183">
        <f t="shared" si="994"/>
        <v>0</v>
      </c>
      <c r="AU3183">
        <f t="shared" si="995"/>
        <v>0</v>
      </c>
      <c r="AV3183">
        <f t="shared" si="996"/>
        <v>1</v>
      </c>
      <c r="AW3183">
        <f t="shared" si="997"/>
        <v>1</v>
      </c>
      <c r="AX3183">
        <f t="shared" si="998"/>
        <v>0</v>
      </c>
      <c r="AY3183">
        <f t="shared" si="999"/>
        <v>5</v>
      </c>
    </row>
    <row r="3184" spans="1:51" x14ac:dyDescent="0.3">
      <c r="A3184" s="1" t="s">
        <v>3178</v>
      </c>
      <c r="B3184" s="2">
        <v>4055925</v>
      </c>
      <c r="C3184" s="3" t="s">
        <v>5335</v>
      </c>
      <c r="D3184" s="5">
        <v>113.04</v>
      </c>
      <c r="E3184" s="5">
        <v>8651.2464604800007</v>
      </c>
      <c r="F3184" s="3" t="s">
        <v>4480</v>
      </c>
      <c r="G3184" s="3" t="s">
        <v>4481</v>
      </c>
      <c r="H3184" s="3" t="s">
        <v>4481</v>
      </c>
      <c r="I3184" s="3" t="s">
        <v>4482</v>
      </c>
      <c r="J3184" s="3" t="s">
        <v>4484</v>
      </c>
      <c r="K3184" s="6">
        <v>1653127</v>
      </c>
      <c r="L3184" s="6">
        <v>1594420</v>
      </c>
      <c r="M3184" s="6" t="s">
        <v>4474</v>
      </c>
      <c r="N3184" s="6" t="s">
        <v>4474</v>
      </c>
      <c r="O3184" s="6">
        <v>1865763</v>
      </c>
      <c r="P3184" s="6">
        <v>1819288</v>
      </c>
      <c r="Q3184" s="6">
        <v>418776</v>
      </c>
      <c r="R3184" s="6">
        <v>404688</v>
      </c>
      <c r="S3184" s="6">
        <v>511502</v>
      </c>
      <c r="T3184" s="6">
        <v>512064</v>
      </c>
      <c r="U3184" s="6" t="s">
        <v>4474</v>
      </c>
      <c r="V3184" s="6" t="s">
        <v>4474</v>
      </c>
      <c r="W3184" s="6">
        <v>50701888</v>
      </c>
      <c r="X3184" s="6">
        <v>49366969</v>
      </c>
      <c r="Y3184" s="6" t="s">
        <v>4474</v>
      </c>
      <c r="Z3184" s="6" t="s">
        <v>4474</v>
      </c>
      <c r="AA3184" s="6" t="s">
        <v>4474</v>
      </c>
      <c r="AB3184" s="6" t="s">
        <v>4474</v>
      </c>
      <c r="AC3184" s="6">
        <v>77231765</v>
      </c>
      <c r="AD3184" s="6">
        <v>77217496</v>
      </c>
      <c r="AF3184">
        <f t="shared" si="980"/>
        <v>8.2595740813438748E-3</v>
      </c>
      <c r="AG3184">
        <f t="shared" si="981"/>
        <v>8.1975460150287942E-3</v>
      </c>
      <c r="AH3184" t="e">
        <f t="shared" si="982"/>
        <v>#VALUE!</v>
      </c>
      <c r="AI3184" t="e">
        <f t="shared" si="983"/>
        <v>#VALUE!</v>
      </c>
      <c r="AJ3184" t="e">
        <f t="shared" si="984"/>
        <v>#VALUE!</v>
      </c>
      <c r="AK3184" t="e">
        <f t="shared" si="985"/>
        <v>#VALUE!</v>
      </c>
      <c r="AL3184">
        <f t="shared" si="986"/>
        <v>1.1286265362552301</v>
      </c>
      <c r="AM3184">
        <f t="shared" si="987"/>
        <v>1.1410343573211574</v>
      </c>
      <c r="AN3184">
        <f t="shared" si="988"/>
        <v>3.260484106627351E-2</v>
      </c>
      <c r="AO3184">
        <f t="shared" si="989"/>
        <v>3.2297303891596019E-2</v>
      </c>
      <c r="AP3184">
        <f t="shared" si="990"/>
        <v>1</v>
      </c>
      <c r="AQ3184">
        <f t="shared" si="991"/>
        <v>1</v>
      </c>
      <c r="AR3184">
        <f t="shared" si="992"/>
        <v>1</v>
      </c>
      <c r="AS3184">
        <f t="shared" si="993"/>
        <v>1</v>
      </c>
      <c r="AT3184">
        <f t="shared" si="994"/>
        <v>0</v>
      </c>
      <c r="AU3184">
        <f t="shared" si="995"/>
        <v>0</v>
      </c>
      <c r="AV3184">
        <f t="shared" si="996"/>
        <v>0</v>
      </c>
      <c r="AW3184">
        <f t="shared" si="997"/>
        <v>1</v>
      </c>
      <c r="AX3184">
        <f t="shared" si="998"/>
        <v>0</v>
      </c>
      <c r="AY3184">
        <f t="shared" si="999"/>
        <v>5</v>
      </c>
    </row>
    <row r="3185" spans="1:51" x14ac:dyDescent="0.3">
      <c r="A3185" s="1" t="s">
        <v>3179</v>
      </c>
      <c r="B3185" s="2">
        <v>4056951</v>
      </c>
      <c r="C3185" s="3" t="s">
        <v>5337</v>
      </c>
      <c r="D3185" s="5">
        <v>82.54</v>
      </c>
      <c r="E3185" s="5">
        <v>9384.7831428000009</v>
      </c>
      <c r="F3185" s="3" t="s">
        <v>4651</v>
      </c>
      <c r="G3185" s="3" t="s">
        <v>4651</v>
      </c>
      <c r="H3185" s="3" t="s">
        <v>4652</v>
      </c>
      <c r="I3185" s="3" t="s">
        <v>4652</v>
      </c>
      <c r="J3185" s="3" t="s">
        <v>5220</v>
      </c>
      <c r="K3185" s="6">
        <v>5021081</v>
      </c>
      <c r="L3185" s="6">
        <v>4890039</v>
      </c>
      <c r="M3185" s="6">
        <v>1978172</v>
      </c>
      <c r="N3185" s="6">
        <v>1918966</v>
      </c>
      <c r="O3185" s="6">
        <v>1048673</v>
      </c>
      <c r="P3185" s="6">
        <v>1015936</v>
      </c>
      <c r="Q3185" s="6">
        <v>632834</v>
      </c>
      <c r="R3185" s="6">
        <v>636082</v>
      </c>
      <c r="S3185" s="6">
        <v>1544129</v>
      </c>
      <c r="T3185" s="6">
        <v>1307222</v>
      </c>
      <c r="U3185" s="6">
        <v>8056318</v>
      </c>
      <c r="V3185" s="6">
        <v>8056225</v>
      </c>
      <c r="W3185" s="6">
        <v>26309554</v>
      </c>
      <c r="X3185" s="6">
        <v>25701130</v>
      </c>
      <c r="Y3185" s="6">
        <v>2264566</v>
      </c>
      <c r="Z3185" s="6">
        <v>2048599</v>
      </c>
      <c r="AA3185" s="6">
        <v>3197346</v>
      </c>
      <c r="AB3185" s="6">
        <v>3112024</v>
      </c>
      <c r="AC3185" s="6">
        <v>113634285</v>
      </c>
      <c r="AD3185" s="6">
        <v>113610122</v>
      </c>
      <c r="AF3185">
        <f t="shared" si="980"/>
        <v>2.4053391402986155E-2</v>
      </c>
      <c r="AG3185">
        <f t="shared" si="981"/>
        <v>2.4749184179839564E-2</v>
      </c>
      <c r="AH3185">
        <f t="shared" si="982"/>
        <v>0.30621264047273472</v>
      </c>
      <c r="AI3185">
        <f t="shared" si="983"/>
        <v>0.3134580074883867</v>
      </c>
      <c r="AJ3185">
        <f t="shared" si="984"/>
        <v>0.70826429169692617</v>
      </c>
      <c r="AK3185">
        <f t="shared" si="985"/>
        <v>0.65828509034634697</v>
      </c>
      <c r="AL3185">
        <f t="shared" si="986"/>
        <v>0.20885402964023086</v>
      </c>
      <c r="AM3185">
        <f t="shared" si="987"/>
        <v>0.20775621625921592</v>
      </c>
      <c r="AN3185">
        <f t="shared" si="988"/>
        <v>0.19084629864877223</v>
      </c>
      <c r="AO3185">
        <f t="shared" si="989"/>
        <v>0.19026552529013316</v>
      </c>
      <c r="AP3185">
        <f t="shared" si="990"/>
        <v>1</v>
      </c>
      <c r="AQ3185">
        <f t="shared" si="991"/>
        <v>1</v>
      </c>
      <c r="AR3185">
        <f t="shared" si="992"/>
        <v>0</v>
      </c>
      <c r="AS3185">
        <f t="shared" si="993"/>
        <v>1</v>
      </c>
      <c r="AT3185">
        <f t="shared" si="994"/>
        <v>1</v>
      </c>
      <c r="AU3185">
        <f t="shared" si="995"/>
        <v>1</v>
      </c>
      <c r="AV3185">
        <f t="shared" si="996"/>
        <v>1</v>
      </c>
      <c r="AW3185">
        <f t="shared" si="997"/>
        <v>1</v>
      </c>
      <c r="AX3185">
        <f t="shared" si="998"/>
        <v>0</v>
      </c>
      <c r="AY3185">
        <f t="shared" si="999"/>
        <v>7</v>
      </c>
    </row>
    <row r="3186" spans="1:51" x14ac:dyDescent="0.3">
      <c r="A3186" s="1" t="s">
        <v>3180</v>
      </c>
      <c r="B3186" s="2">
        <v>4551175</v>
      </c>
      <c r="C3186" s="3" t="s">
        <v>5337</v>
      </c>
      <c r="D3186" s="5">
        <v>30.41</v>
      </c>
      <c r="E3186" s="5">
        <v>20551.87556307</v>
      </c>
      <c r="F3186" s="3" t="s">
        <v>4665</v>
      </c>
      <c r="G3186" s="3" t="s">
        <v>4666</v>
      </c>
      <c r="H3186" s="3" t="s">
        <v>4667</v>
      </c>
      <c r="I3186" s="3" t="s">
        <v>4667</v>
      </c>
      <c r="J3186" s="3" t="s">
        <v>4801</v>
      </c>
      <c r="K3186" s="6">
        <v>3473298</v>
      </c>
      <c r="L3186" s="6">
        <v>3338128</v>
      </c>
      <c r="M3186" s="6">
        <v>177135</v>
      </c>
      <c r="N3186" s="6">
        <v>262283</v>
      </c>
      <c r="O3186" s="6">
        <v>156609</v>
      </c>
      <c r="P3186" s="6">
        <v>242276</v>
      </c>
      <c r="Q3186" s="6">
        <v>215809</v>
      </c>
      <c r="R3186" s="6">
        <v>191986</v>
      </c>
      <c r="S3186" s="6">
        <v>968879</v>
      </c>
      <c r="T3186" s="6">
        <v>829357</v>
      </c>
      <c r="U3186" s="6" t="s">
        <v>4474</v>
      </c>
      <c r="V3186" s="6" t="s">
        <v>4474</v>
      </c>
      <c r="W3186" s="6">
        <v>3491133</v>
      </c>
      <c r="X3186" s="6">
        <v>3747516</v>
      </c>
      <c r="Y3186" s="6">
        <v>3232397</v>
      </c>
      <c r="Z3186" s="6">
        <v>3492746</v>
      </c>
      <c r="AA3186" s="6">
        <v>409302</v>
      </c>
      <c r="AB3186" s="6">
        <v>367703</v>
      </c>
      <c r="AC3186" s="6">
        <v>674979000</v>
      </c>
      <c r="AD3186" s="6">
        <v>686193000</v>
      </c>
      <c r="AF3186">
        <f t="shared" si="980"/>
        <v>6.1816321520835785E-2</v>
      </c>
      <c r="AG3186">
        <f t="shared" si="981"/>
        <v>5.123020155217483E-2</v>
      </c>
      <c r="AH3186" t="e">
        <f t="shared" si="982"/>
        <v>#VALUE!</v>
      </c>
      <c r="AI3186" t="e">
        <f t="shared" si="983"/>
        <v>#VALUE!</v>
      </c>
      <c r="AJ3186">
        <f t="shared" si="984"/>
        <v>7.8973398615203445</v>
      </c>
      <c r="AK3186">
        <f t="shared" si="985"/>
        <v>9.4988237789737919</v>
      </c>
      <c r="AL3186">
        <f t="shared" si="986"/>
        <v>4.5089422214851703E-2</v>
      </c>
      <c r="AM3186">
        <f t="shared" si="987"/>
        <v>7.2578403224801441E-2</v>
      </c>
      <c r="AN3186">
        <f t="shared" si="988"/>
        <v>0.99489134329743378</v>
      </c>
      <c r="AO3186">
        <f t="shared" si="989"/>
        <v>0.89075750443760615</v>
      </c>
      <c r="AP3186">
        <f t="shared" si="990"/>
        <v>1</v>
      </c>
      <c r="AQ3186">
        <f t="shared" si="991"/>
        <v>1</v>
      </c>
      <c r="AR3186">
        <f t="shared" si="992"/>
        <v>1</v>
      </c>
      <c r="AS3186">
        <f t="shared" si="993"/>
        <v>1</v>
      </c>
      <c r="AT3186">
        <f t="shared" si="994"/>
        <v>0</v>
      </c>
      <c r="AU3186">
        <f t="shared" si="995"/>
        <v>0</v>
      </c>
      <c r="AV3186">
        <f t="shared" si="996"/>
        <v>0</v>
      </c>
      <c r="AW3186">
        <f t="shared" si="997"/>
        <v>1</v>
      </c>
      <c r="AX3186">
        <f t="shared" si="998"/>
        <v>1</v>
      </c>
      <c r="AY3186">
        <f t="shared" si="999"/>
        <v>6</v>
      </c>
    </row>
    <row r="3187" spans="1:51" x14ac:dyDescent="0.3">
      <c r="A3187" s="1" t="s">
        <v>3181</v>
      </c>
      <c r="B3187" s="2">
        <v>14408521</v>
      </c>
      <c r="C3187" s="3" t="s">
        <v>5336</v>
      </c>
      <c r="D3187" s="5">
        <v>10.85</v>
      </c>
      <c r="E3187" s="5">
        <v>273.9445541</v>
      </c>
      <c r="F3187" s="3" t="s">
        <v>4480</v>
      </c>
      <c r="G3187" s="3" t="s">
        <v>4481</v>
      </c>
      <c r="H3187" s="3" t="s">
        <v>4481</v>
      </c>
      <c r="I3187" s="3" t="s">
        <v>4482</v>
      </c>
      <c r="J3187" s="3" t="s">
        <v>4483</v>
      </c>
      <c r="K3187" s="6">
        <v>79445</v>
      </c>
      <c r="L3187" s="6">
        <v>76893</v>
      </c>
      <c r="M3187" s="6" t="s">
        <v>4474</v>
      </c>
      <c r="N3187" s="6" t="s">
        <v>4474</v>
      </c>
      <c r="O3187" s="6">
        <v>47314</v>
      </c>
      <c r="P3187" s="6">
        <v>41212</v>
      </c>
      <c r="Q3187" s="6">
        <v>18149</v>
      </c>
      <c r="R3187" s="6">
        <v>15260</v>
      </c>
      <c r="S3187" s="6">
        <v>13316</v>
      </c>
      <c r="T3187" s="6">
        <v>23847</v>
      </c>
      <c r="U3187" s="6" t="s">
        <v>4474</v>
      </c>
      <c r="V3187" s="6" t="s">
        <v>4474</v>
      </c>
      <c r="W3187" s="6">
        <v>2014602</v>
      </c>
      <c r="X3187" s="6">
        <v>1895404</v>
      </c>
      <c r="Y3187" s="6" t="s">
        <v>4474</v>
      </c>
      <c r="Z3187" s="6" t="s">
        <v>4474</v>
      </c>
      <c r="AA3187" s="6" t="s">
        <v>4474</v>
      </c>
      <c r="AB3187" s="6" t="s">
        <v>4474</v>
      </c>
      <c r="AC3187" s="6">
        <v>26146904</v>
      </c>
      <c r="AD3187" s="6">
        <v>26261293</v>
      </c>
      <c r="AF3187">
        <f t="shared" si="980"/>
        <v>9.0087272821132904E-3</v>
      </c>
      <c r="AG3187">
        <f t="shared" si="981"/>
        <v>8.0510540233111258E-3</v>
      </c>
      <c r="AH3187" t="e">
        <f t="shared" si="982"/>
        <v>#VALUE!</v>
      </c>
      <c r="AI3187" t="e">
        <f t="shared" si="983"/>
        <v>#VALUE!</v>
      </c>
      <c r="AJ3187" t="e">
        <f t="shared" si="984"/>
        <v>#VALUE!</v>
      </c>
      <c r="AK3187" t="e">
        <f t="shared" si="985"/>
        <v>#VALUE!</v>
      </c>
      <c r="AL3187">
        <f t="shared" si="986"/>
        <v>0.59555667442885019</v>
      </c>
      <c r="AM3187">
        <f t="shared" si="987"/>
        <v>0.5359655625349512</v>
      </c>
      <c r="AN3187">
        <f t="shared" si="988"/>
        <v>3.9434588072482804E-2</v>
      </c>
      <c r="AO3187">
        <f t="shared" si="989"/>
        <v>4.0568132176570272E-2</v>
      </c>
      <c r="AP3187">
        <f t="shared" si="990"/>
        <v>1</v>
      </c>
      <c r="AQ3187">
        <f t="shared" si="991"/>
        <v>1</v>
      </c>
      <c r="AR3187">
        <f t="shared" si="992"/>
        <v>1</v>
      </c>
      <c r="AS3187">
        <f t="shared" si="993"/>
        <v>0</v>
      </c>
      <c r="AT3187">
        <f t="shared" si="994"/>
        <v>0</v>
      </c>
      <c r="AU3187">
        <f t="shared" si="995"/>
        <v>0</v>
      </c>
      <c r="AV3187">
        <f t="shared" si="996"/>
        <v>1</v>
      </c>
      <c r="AW3187">
        <f t="shared" si="997"/>
        <v>0</v>
      </c>
      <c r="AX3187">
        <f t="shared" si="998"/>
        <v>1</v>
      </c>
      <c r="AY3187">
        <f t="shared" si="999"/>
        <v>5</v>
      </c>
    </row>
    <row r="3188" spans="1:51" x14ac:dyDescent="0.3">
      <c r="A3188" s="1" t="s">
        <v>3182</v>
      </c>
      <c r="B3188" s="2">
        <v>5722023</v>
      </c>
      <c r="C3188" s="3" t="s">
        <v>5337</v>
      </c>
      <c r="D3188" s="5">
        <v>9.68</v>
      </c>
      <c r="E3188" s="5">
        <v>119.78935144</v>
      </c>
      <c r="F3188" s="3" t="s">
        <v>4480</v>
      </c>
      <c r="G3188" s="3" t="s">
        <v>4491</v>
      </c>
      <c r="H3188" s="3" t="s">
        <v>4492</v>
      </c>
      <c r="I3188" s="3" t="s">
        <v>4493</v>
      </c>
      <c r="J3188" s="3" t="s">
        <v>4553</v>
      </c>
      <c r="K3188" s="6">
        <v>19570.774000000001</v>
      </c>
      <c r="L3188" s="6">
        <v>19427.927</v>
      </c>
      <c r="M3188" s="6" t="s">
        <v>4474</v>
      </c>
      <c r="N3188" s="6" t="s">
        <v>4474</v>
      </c>
      <c r="O3188" s="6">
        <v>17619.081999999999</v>
      </c>
      <c r="P3188" s="6">
        <v>17585.687999999998</v>
      </c>
      <c r="Q3188" s="6">
        <v>21139.861000000001</v>
      </c>
      <c r="R3188" s="6">
        <v>18450.86</v>
      </c>
      <c r="S3188" s="6">
        <v>11743.308000000001</v>
      </c>
      <c r="T3188" s="6">
        <v>11286.45</v>
      </c>
      <c r="U3188" s="6" t="s">
        <v>4474</v>
      </c>
      <c r="V3188" s="6" t="s">
        <v>4474</v>
      </c>
      <c r="W3188" s="6">
        <v>195748.91699999999</v>
      </c>
      <c r="X3188" s="6">
        <v>195748.91699999999</v>
      </c>
      <c r="Y3188" s="6">
        <v>3979.78</v>
      </c>
      <c r="Z3188" s="6">
        <v>3979.78</v>
      </c>
      <c r="AA3188" s="6">
        <v>67507</v>
      </c>
      <c r="AB3188" s="6">
        <v>67507</v>
      </c>
      <c r="AC3188" s="6">
        <v>12374933</v>
      </c>
      <c r="AD3188" s="6">
        <v>12374933</v>
      </c>
      <c r="AF3188">
        <f t="shared" si="980"/>
        <v>0.10799477884212255</v>
      </c>
      <c r="AG3188">
        <f t="shared" si="981"/>
        <v>9.4257788409628854E-2</v>
      </c>
      <c r="AH3188" t="e">
        <f t="shared" si="982"/>
        <v>#VALUE!</v>
      </c>
      <c r="AI3188" t="e">
        <f t="shared" si="983"/>
        <v>#VALUE!</v>
      </c>
      <c r="AJ3188">
        <f t="shared" si="984"/>
        <v>5.8953589998074277E-2</v>
      </c>
      <c r="AK3188">
        <f t="shared" si="985"/>
        <v>5.8953589998074277E-2</v>
      </c>
      <c r="AL3188">
        <f t="shared" si="986"/>
        <v>0.90027517562667669</v>
      </c>
      <c r="AM3188">
        <f t="shared" si="987"/>
        <v>0.90517572976262461</v>
      </c>
      <c r="AN3188">
        <f t="shared" si="988"/>
        <v>9.9978964379149049E-2</v>
      </c>
      <c r="AO3188">
        <f t="shared" si="989"/>
        <v>9.9249218323900101E-2</v>
      </c>
      <c r="AP3188">
        <f t="shared" si="990"/>
        <v>1</v>
      </c>
      <c r="AQ3188">
        <f t="shared" si="991"/>
        <v>1</v>
      </c>
      <c r="AR3188">
        <f t="shared" si="992"/>
        <v>1</v>
      </c>
      <c r="AS3188">
        <f t="shared" si="993"/>
        <v>0</v>
      </c>
      <c r="AT3188">
        <f t="shared" si="994"/>
        <v>0</v>
      </c>
      <c r="AU3188">
        <f t="shared" si="995"/>
        <v>0</v>
      </c>
      <c r="AV3188">
        <f t="shared" si="996"/>
        <v>0</v>
      </c>
      <c r="AW3188">
        <f t="shared" si="997"/>
        <v>1</v>
      </c>
      <c r="AX3188">
        <f t="shared" si="998"/>
        <v>0</v>
      </c>
      <c r="AY3188">
        <f t="shared" si="999"/>
        <v>4</v>
      </c>
    </row>
    <row r="3189" spans="1:51" x14ac:dyDescent="0.3">
      <c r="A3189" s="1" t="s">
        <v>3183</v>
      </c>
      <c r="B3189" s="2">
        <v>5931430</v>
      </c>
      <c r="C3189" s="3" t="s">
        <v>5337</v>
      </c>
      <c r="D3189" s="5">
        <v>7.76</v>
      </c>
      <c r="E3189" s="5">
        <v>227.6910876</v>
      </c>
      <c r="F3189" s="3" t="s">
        <v>4480</v>
      </c>
      <c r="G3189" s="3" t="s">
        <v>4491</v>
      </c>
      <c r="H3189" s="3" t="s">
        <v>4492</v>
      </c>
      <c r="I3189" s="3" t="s">
        <v>4493</v>
      </c>
      <c r="J3189" s="3"/>
      <c r="K3189" s="6">
        <v>29798.096000000001</v>
      </c>
      <c r="L3189" s="6">
        <v>29882.823</v>
      </c>
      <c r="M3189" s="6" t="s">
        <v>4474</v>
      </c>
      <c r="N3189" s="6" t="s">
        <v>4474</v>
      </c>
      <c r="O3189" s="6">
        <v>27251.08</v>
      </c>
      <c r="P3189" s="6">
        <v>27344.231</v>
      </c>
      <c r="Q3189" s="6">
        <v>42823.646000000001</v>
      </c>
      <c r="R3189" s="6">
        <v>39605.68</v>
      </c>
      <c r="S3189" s="6">
        <v>19850.009999999998</v>
      </c>
      <c r="T3189" s="6">
        <v>19896.476999999999</v>
      </c>
      <c r="U3189" s="6">
        <v>108500</v>
      </c>
      <c r="V3189" s="6">
        <v>108500</v>
      </c>
      <c r="W3189" s="6">
        <v>363899.97700000001</v>
      </c>
      <c r="X3189" s="6">
        <v>363899.97700000001</v>
      </c>
      <c r="Y3189" s="6">
        <v>9842.8349999999991</v>
      </c>
      <c r="Z3189" s="6">
        <v>9842.8349999999991</v>
      </c>
      <c r="AA3189" s="6">
        <v>7476</v>
      </c>
      <c r="AB3189" s="6">
        <v>7476</v>
      </c>
      <c r="AC3189" s="6">
        <v>29341635</v>
      </c>
      <c r="AD3189" s="6">
        <v>29341635</v>
      </c>
      <c r="AF3189">
        <f t="shared" si="980"/>
        <v>0.117679716149034</v>
      </c>
      <c r="AG3189">
        <f t="shared" si="981"/>
        <v>0.1088367202617328</v>
      </c>
      <c r="AH3189">
        <f t="shared" si="982"/>
        <v>0.29815885368962253</v>
      </c>
      <c r="AI3189">
        <f t="shared" si="983"/>
        <v>0.29815885368962253</v>
      </c>
      <c r="AJ3189">
        <f t="shared" si="984"/>
        <v>1.3165910914927768</v>
      </c>
      <c r="AK3189">
        <f t="shared" si="985"/>
        <v>1.3165910914927768</v>
      </c>
      <c r="AL3189">
        <f t="shared" si="986"/>
        <v>0.91452420315714134</v>
      </c>
      <c r="AM3189">
        <f t="shared" si="987"/>
        <v>0.91504845442480454</v>
      </c>
      <c r="AN3189">
        <f t="shared" si="988"/>
        <v>8.1885402262611304E-2</v>
      </c>
      <c r="AO3189">
        <f t="shared" si="989"/>
        <v>8.2118232725252413E-2</v>
      </c>
      <c r="AP3189">
        <f t="shared" si="990"/>
        <v>1</v>
      </c>
      <c r="AQ3189">
        <f t="shared" si="991"/>
        <v>1</v>
      </c>
      <c r="AR3189">
        <f t="shared" si="992"/>
        <v>1</v>
      </c>
      <c r="AS3189">
        <f t="shared" si="993"/>
        <v>0</v>
      </c>
      <c r="AT3189">
        <f t="shared" si="994"/>
        <v>0</v>
      </c>
      <c r="AU3189">
        <f t="shared" si="995"/>
        <v>0</v>
      </c>
      <c r="AV3189">
        <f t="shared" si="996"/>
        <v>0</v>
      </c>
      <c r="AW3189">
        <f t="shared" si="997"/>
        <v>0</v>
      </c>
      <c r="AX3189">
        <f t="shared" si="998"/>
        <v>0</v>
      </c>
      <c r="AY3189">
        <f t="shared" si="999"/>
        <v>3</v>
      </c>
    </row>
    <row r="3190" spans="1:51" x14ac:dyDescent="0.3">
      <c r="A3190" s="1" t="s">
        <v>3184</v>
      </c>
      <c r="B3190" s="2">
        <v>5721637</v>
      </c>
      <c r="C3190" s="3" t="s">
        <v>5337</v>
      </c>
      <c r="D3190" s="5">
        <v>8.52</v>
      </c>
      <c r="E3190" s="5">
        <v>203.75102028000001</v>
      </c>
      <c r="F3190" s="3" t="s">
        <v>4480</v>
      </c>
      <c r="G3190" s="3" t="s">
        <v>4491</v>
      </c>
      <c r="H3190" s="3" t="s">
        <v>4492</v>
      </c>
      <c r="I3190" s="3" t="s">
        <v>4493</v>
      </c>
      <c r="J3190" s="3"/>
      <c r="K3190" s="6">
        <v>17713.212</v>
      </c>
      <c r="L3190" s="6">
        <v>18642.152999999998</v>
      </c>
      <c r="M3190" s="6" t="s">
        <v>4474</v>
      </c>
      <c r="N3190" s="6" t="s">
        <v>4474</v>
      </c>
      <c r="O3190" s="6">
        <v>15124.683000000001</v>
      </c>
      <c r="P3190" s="6">
        <v>15951.304</v>
      </c>
      <c r="Q3190" s="6">
        <v>39973.491000000002</v>
      </c>
      <c r="R3190" s="6">
        <v>21914.008000000002</v>
      </c>
      <c r="S3190" s="6">
        <v>101464.481</v>
      </c>
      <c r="T3190" s="6">
        <v>100276.208</v>
      </c>
      <c r="U3190" s="6" t="s">
        <v>4474</v>
      </c>
      <c r="V3190" s="6" t="s">
        <v>4474</v>
      </c>
      <c r="W3190" s="6">
        <v>276027.14600000001</v>
      </c>
      <c r="X3190" s="6">
        <v>276027.14600000001</v>
      </c>
      <c r="Y3190" s="6">
        <v>5908.058</v>
      </c>
      <c r="Z3190" s="6">
        <v>5908.058</v>
      </c>
      <c r="AA3190" s="6">
        <v>330</v>
      </c>
      <c r="AB3190" s="6">
        <v>330</v>
      </c>
      <c r="AC3190" s="6">
        <v>23914439</v>
      </c>
      <c r="AD3190" s="6">
        <v>23914439</v>
      </c>
      <c r="AF3190">
        <f t="shared" si="980"/>
        <v>0.14481724561974785</v>
      </c>
      <c r="AG3190">
        <f t="shared" si="981"/>
        <v>7.9390771225088128E-2</v>
      </c>
      <c r="AH3190" t="e">
        <f t="shared" si="982"/>
        <v>#VALUE!</v>
      </c>
      <c r="AI3190" t="e">
        <f t="shared" si="983"/>
        <v>#VALUE!</v>
      </c>
      <c r="AJ3190">
        <f t="shared" si="984"/>
        <v>17.90320606060606</v>
      </c>
      <c r="AK3190">
        <f t="shared" si="985"/>
        <v>17.90320606060606</v>
      </c>
      <c r="AL3190">
        <f t="shared" si="986"/>
        <v>0.85386450520662216</v>
      </c>
      <c r="AM3190">
        <f t="shared" si="987"/>
        <v>0.85565782020992964</v>
      </c>
      <c r="AN3190">
        <f t="shared" si="988"/>
        <v>6.4171992706833256E-2</v>
      </c>
      <c r="AO3190">
        <f t="shared" si="989"/>
        <v>6.7537389963811742E-2</v>
      </c>
      <c r="AP3190">
        <f t="shared" si="990"/>
        <v>1</v>
      </c>
      <c r="AQ3190">
        <f t="shared" si="991"/>
        <v>1</v>
      </c>
      <c r="AR3190">
        <f t="shared" si="992"/>
        <v>1</v>
      </c>
      <c r="AS3190">
        <f t="shared" si="993"/>
        <v>1</v>
      </c>
      <c r="AT3190">
        <f t="shared" si="994"/>
        <v>0</v>
      </c>
      <c r="AU3190">
        <f t="shared" si="995"/>
        <v>0</v>
      </c>
      <c r="AV3190">
        <f t="shared" si="996"/>
        <v>0</v>
      </c>
      <c r="AW3190">
        <f t="shared" si="997"/>
        <v>0</v>
      </c>
      <c r="AX3190">
        <f t="shared" si="998"/>
        <v>0</v>
      </c>
      <c r="AY3190">
        <f t="shared" si="999"/>
        <v>4</v>
      </c>
    </row>
    <row r="3191" spans="1:51" x14ac:dyDescent="0.3">
      <c r="A3191" s="1" t="s">
        <v>3185</v>
      </c>
      <c r="B3191" s="2">
        <v>5721380</v>
      </c>
      <c r="C3191" s="3" t="s">
        <v>5337</v>
      </c>
      <c r="D3191" s="7">
        <v>9.4700000000000006</v>
      </c>
      <c r="E3191" s="5">
        <v>215.64467503</v>
      </c>
      <c r="F3191" s="3" t="s">
        <v>4480</v>
      </c>
      <c r="G3191" s="3" t="s">
        <v>4491</v>
      </c>
      <c r="H3191" s="3" t="s">
        <v>4492</v>
      </c>
      <c r="I3191" s="3" t="s">
        <v>4493</v>
      </c>
      <c r="J3191" s="3"/>
      <c r="K3191" s="6">
        <v>16804.205999999998</v>
      </c>
      <c r="L3191" s="6">
        <v>16986.733</v>
      </c>
      <c r="M3191" s="6" t="s">
        <v>4474</v>
      </c>
      <c r="N3191" s="6" t="s">
        <v>4474</v>
      </c>
      <c r="O3191" s="6">
        <v>14241.215</v>
      </c>
      <c r="P3191" s="6">
        <v>14275.133</v>
      </c>
      <c r="Q3191" s="6">
        <v>47049.362999999998</v>
      </c>
      <c r="R3191" s="6">
        <v>22704.584999999999</v>
      </c>
      <c r="S3191" s="6">
        <v>72940.152000000002</v>
      </c>
      <c r="T3191" s="6">
        <v>82010.288</v>
      </c>
      <c r="U3191" s="6">
        <v>50000</v>
      </c>
      <c r="V3191" s="6">
        <v>50000</v>
      </c>
      <c r="W3191" s="6">
        <v>282417.83899999998</v>
      </c>
      <c r="X3191" s="6">
        <v>282417.83899999998</v>
      </c>
      <c r="Y3191" s="6">
        <v>5112.8630000000003</v>
      </c>
      <c r="Z3191" s="6">
        <v>5112.8630000000003</v>
      </c>
      <c r="AA3191" s="6">
        <v>3094</v>
      </c>
      <c r="AB3191" s="6">
        <v>3094</v>
      </c>
      <c r="AC3191" s="6">
        <v>22771349</v>
      </c>
      <c r="AD3191" s="6">
        <v>22771349</v>
      </c>
      <c r="AF3191">
        <f t="shared" si="980"/>
        <v>0.16659486938429552</v>
      </c>
      <c r="AG3191">
        <f t="shared" si="981"/>
        <v>8.0393593692217158E-2</v>
      </c>
      <c r="AH3191">
        <f t="shared" si="982"/>
        <v>0.17704264070939232</v>
      </c>
      <c r="AI3191">
        <f t="shared" si="983"/>
        <v>0.17704264070939232</v>
      </c>
      <c r="AJ3191">
        <f t="shared" si="984"/>
        <v>1.6525090497737558</v>
      </c>
      <c r="AK3191">
        <f t="shared" si="985"/>
        <v>1.6525090497737558</v>
      </c>
      <c r="AL3191">
        <f t="shared" si="986"/>
        <v>0.84747919657733317</v>
      </c>
      <c r="AM3191">
        <f t="shared" si="987"/>
        <v>0.84036954015819287</v>
      </c>
      <c r="AN3191">
        <f t="shared" si="988"/>
        <v>5.9501220105292282E-2</v>
      </c>
      <c r="AO3191">
        <f t="shared" si="989"/>
        <v>6.0147521346907554E-2</v>
      </c>
      <c r="AP3191">
        <f t="shared" si="990"/>
        <v>1</v>
      </c>
      <c r="AQ3191">
        <f t="shared" si="991"/>
        <v>1</v>
      </c>
      <c r="AR3191">
        <f t="shared" si="992"/>
        <v>1</v>
      </c>
      <c r="AS3191">
        <f t="shared" si="993"/>
        <v>1</v>
      </c>
      <c r="AT3191">
        <f t="shared" si="994"/>
        <v>0</v>
      </c>
      <c r="AU3191">
        <f t="shared" si="995"/>
        <v>0</v>
      </c>
      <c r="AV3191">
        <f t="shared" si="996"/>
        <v>1</v>
      </c>
      <c r="AW3191">
        <f t="shared" si="997"/>
        <v>0</v>
      </c>
      <c r="AX3191">
        <f t="shared" si="998"/>
        <v>0</v>
      </c>
      <c r="AY3191">
        <f t="shared" si="999"/>
        <v>5</v>
      </c>
    </row>
    <row r="3192" spans="1:51" x14ac:dyDescent="0.3">
      <c r="A3192" s="1" t="s">
        <v>3186</v>
      </c>
      <c r="B3192" s="2">
        <v>4987747</v>
      </c>
      <c r="C3192" s="3" t="s">
        <v>5336</v>
      </c>
      <c r="D3192" s="7">
        <v>3.95</v>
      </c>
      <c r="E3192" s="5">
        <v>43.49938685</v>
      </c>
      <c r="F3192" s="3" t="s">
        <v>4485</v>
      </c>
      <c r="G3192" s="3" t="s">
        <v>4486</v>
      </c>
      <c r="H3192" s="3" t="s">
        <v>4545</v>
      </c>
      <c r="I3192" s="3" t="s">
        <v>4844</v>
      </c>
      <c r="J3192" s="3" t="s">
        <v>5195</v>
      </c>
      <c r="K3192" s="6">
        <v>34043</v>
      </c>
      <c r="L3192" s="6">
        <v>34585</v>
      </c>
      <c r="M3192" s="6">
        <v>-8916</v>
      </c>
      <c r="N3192" s="6">
        <v>-6887</v>
      </c>
      <c r="O3192" s="6">
        <v>-9562</v>
      </c>
      <c r="P3192" s="6">
        <v>-7525</v>
      </c>
      <c r="Q3192" s="6">
        <v>-8938</v>
      </c>
      <c r="R3192" s="6">
        <v>-6806</v>
      </c>
      <c r="S3192" s="6">
        <v>-7785</v>
      </c>
      <c r="T3192" s="6">
        <v>-5640</v>
      </c>
      <c r="U3192" s="6" t="s">
        <v>4474</v>
      </c>
      <c r="V3192" s="6" t="s">
        <v>4474</v>
      </c>
      <c r="W3192" s="6">
        <v>40058</v>
      </c>
      <c r="X3192" s="6">
        <v>38024</v>
      </c>
      <c r="Y3192" s="6">
        <v>31454</v>
      </c>
      <c r="Z3192" s="6">
        <v>33015</v>
      </c>
      <c r="AA3192" s="6">
        <v>22351</v>
      </c>
      <c r="AB3192" s="6">
        <v>21875</v>
      </c>
      <c r="AC3192" s="6">
        <v>10917038</v>
      </c>
      <c r="AD3192" s="6">
        <v>10917038</v>
      </c>
      <c r="AF3192">
        <f t="shared" si="980"/>
        <v>-0.22312646662339608</v>
      </c>
      <c r="AG3192">
        <f t="shared" si="981"/>
        <v>-0.17899221544287819</v>
      </c>
      <c r="AH3192" t="e">
        <f t="shared" si="982"/>
        <v>#VALUE!</v>
      </c>
      <c r="AI3192" t="e">
        <f t="shared" si="983"/>
        <v>#VALUE!</v>
      </c>
      <c r="AJ3192">
        <f t="shared" si="984"/>
        <v>1.4072748422889356</v>
      </c>
      <c r="AK3192">
        <f t="shared" si="985"/>
        <v>1.5092571428571429</v>
      </c>
      <c r="AL3192">
        <f t="shared" si="986"/>
        <v>-0.28088006344916722</v>
      </c>
      <c r="AM3192">
        <f t="shared" si="987"/>
        <v>-0.21757987566864248</v>
      </c>
      <c r="AN3192">
        <f t="shared" si="988"/>
        <v>0.84984272804433569</v>
      </c>
      <c r="AO3192">
        <f t="shared" si="989"/>
        <v>0.90955712181779924</v>
      </c>
      <c r="AP3192">
        <f t="shared" si="990"/>
        <v>0</v>
      </c>
      <c r="AQ3192">
        <f t="shared" si="991"/>
        <v>0</v>
      </c>
      <c r="AR3192">
        <f t="shared" si="992"/>
        <v>0</v>
      </c>
      <c r="AS3192">
        <f t="shared" si="993"/>
        <v>1</v>
      </c>
      <c r="AT3192">
        <f t="shared" si="994"/>
        <v>0</v>
      </c>
      <c r="AU3192">
        <f t="shared" si="995"/>
        <v>0</v>
      </c>
      <c r="AV3192">
        <f t="shared" si="996"/>
        <v>0</v>
      </c>
      <c r="AW3192">
        <f t="shared" si="997"/>
        <v>0</v>
      </c>
      <c r="AX3192">
        <f t="shared" si="998"/>
        <v>0</v>
      </c>
      <c r="AY3192">
        <f t="shared" si="999"/>
        <v>1</v>
      </c>
    </row>
    <row r="3193" spans="1:51" x14ac:dyDescent="0.3">
      <c r="A3193" s="1" t="s">
        <v>3187</v>
      </c>
      <c r="B3193" s="2">
        <v>102767</v>
      </c>
      <c r="C3193" s="3" t="s">
        <v>5337</v>
      </c>
      <c r="D3193" s="7">
        <v>285.41000000000003</v>
      </c>
      <c r="E3193" s="5">
        <v>4550.2259856999999</v>
      </c>
      <c r="F3193" s="3" t="s">
        <v>4480</v>
      </c>
      <c r="G3193" s="3" t="s">
        <v>4491</v>
      </c>
      <c r="H3193" s="3" t="s">
        <v>4492</v>
      </c>
      <c r="I3193" s="3" t="s">
        <v>4836</v>
      </c>
      <c r="J3193" s="3" t="s">
        <v>4932</v>
      </c>
      <c r="K3193" s="6">
        <v>1513658</v>
      </c>
      <c r="L3193" s="6">
        <v>1443571</v>
      </c>
      <c r="M3193" s="6">
        <v>258033</v>
      </c>
      <c r="N3193" s="6">
        <v>202814</v>
      </c>
      <c r="O3193" s="6">
        <v>228889</v>
      </c>
      <c r="P3193" s="6">
        <v>171014</v>
      </c>
      <c r="Q3193" s="6">
        <v>169511</v>
      </c>
      <c r="R3193" s="6">
        <v>115444</v>
      </c>
      <c r="S3193" s="6">
        <v>572424</v>
      </c>
      <c r="T3193" s="6">
        <v>519551</v>
      </c>
      <c r="U3193" s="6" t="s">
        <v>4474</v>
      </c>
      <c r="V3193" s="6" t="s">
        <v>4474</v>
      </c>
      <c r="W3193" s="6">
        <v>2032127</v>
      </c>
      <c r="X3193" s="6">
        <v>1920063</v>
      </c>
      <c r="Y3193" s="6" t="s">
        <v>4474</v>
      </c>
      <c r="Z3193" s="6" t="s">
        <v>4474</v>
      </c>
      <c r="AA3193" s="6" t="s">
        <v>4474</v>
      </c>
      <c r="AB3193" s="6" t="s">
        <v>4474</v>
      </c>
      <c r="AC3193" s="6">
        <v>17866712</v>
      </c>
      <c r="AD3193" s="6">
        <v>17766336</v>
      </c>
      <c r="AF3193">
        <f t="shared" si="980"/>
        <v>8.341555424439516E-2</v>
      </c>
      <c r="AG3193">
        <f t="shared" si="981"/>
        <v>6.0125110478145768E-2</v>
      </c>
      <c r="AH3193" t="e">
        <f t="shared" si="982"/>
        <v>#VALUE!</v>
      </c>
      <c r="AI3193" t="e">
        <f t="shared" si="983"/>
        <v>#VALUE!</v>
      </c>
      <c r="AJ3193" t="e">
        <f t="shared" si="984"/>
        <v>#VALUE!</v>
      </c>
      <c r="AK3193" t="e">
        <f t="shared" si="985"/>
        <v>#VALUE!</v>
      </c>
      <c r="AL3193">
        <f t="shared" si="986"/>
        <v>0.15121579643486177</v>
      </c>
      <c r="AM3193">
        <f t="shared" si="987"/>
        <v>0.11846594313684605</v>
      </c>
      <c r="AN3193">
        <f t="shared" si="988"/>
        <v>0.74486387907842377</v>
      </c>
      <c r="AO3193">
        <f t="shared" si="989"/>
        <v>0.75183522623997234</v>
      </c>
      <c r="AP3193">
        <f t="shared" si="990"/>
        <v>1</v>
      </c>
      <c r="AQ3193">
        <f t="shared" si="991"/>
        <v>1</v>
      </c>
      <c r="AR3193">
        <f t="shared" si="992"/>
        <v>1</v>
      </c>
      <c r="AS3193">
        <f t="shared" si="993"/>
        <v>1</v>
      </c>
      <c r="AT3193">
        <f t="shared" si="994"/>
        <v>0</v>
      </c>
      <c r="AU3193">
        <f t="shared" si="995"/>
        <v>0</v>
      </c>
      <c r="AV3193">
        <f t="shared" si="996"/>
        <v>1</v>
      </c>
      <c r="AW3193">
        <f t="shared" si="997"/>
        <v>0</v>
      </c>
      <c r="AX3193">
        <f t="shared" si="998"/>
        <v>0</v>
      </c>
      <c r="AY3193">
        <f t="shared" si="999"/>
        <v>5</v>
      </c>
    </row>
    <row r="3194" spans="1:51" x14ac:dyDescent="0.3">
      <c r="A3194" s="1" t="s">
        <v>3188</v>
      </c>
      <c r="B3194" s="2">
        <v>103699</v>
      </c>
      <c r="C3194" s="3" t="s">
        <v>5337</v>
      </c>
      <c r="D3194" s="7">
        <v>7.03</v>
      </c>
      <c r="E3194" s="5">
        <v>1277.3567716299999</v>
      </c>
      <c r="F3194" s="3" t="s">
        <v>4485</v>
      </c>
      <c r="G3194" s="3" t="s">
        <v>4517</v>
      </c>
      <c r="H3194" s="3" t="s">
        <v>4518</v>
      </c>
      <c r="I3194" s="3" t="s">
        <v>4536</v>
      </c>
      <c r="J3194" s="3" t="s">
        <v>4800</v>
      </c>
      <c r="K3194" s="6">
        <v>3224316</v>
      </c>
      <c r="L3194" s="6">
        <v>3227886</v>
      </c>
      <c r="M3194" s="6">
        <v>283447</v>
      </c>
      <c r="N3194" s="6">
        <v>286260</v>
      </c>
      <c r="O3194" s="6">
        <v>121620</v>
      </c>
      <c r="P3194" s="6">
        <v>123987</v>
      </c>
      <c r="Q3194" s="6">
        <v>-390060</v>
      </c>
      <c r="R3194" s="6">
        <v>-264107</v>
      </c>
      <c r="S3194" s="6">
        <v>188069</v>
      </c>
      <c r="T3194" s="6">
        <v>199555</v>
      </c>
      <c r="U3194" s="6">
        <v>2052298</v>
      </c>
      <c r="V3194" s="6">
        <v>2065034</v>
      </c>
      <c r="W3194" s="6">
        <v>3647716</v>
      </c>
      <c r="X3194" s="6">
        <v>4078402</v>
      </c>
      <c r="Y3194" s="6">
        <v>1486152</v>
      </c>
      <c r="Z3194" s="6">
        <v>1605741</v>
      </c>
      <c r="AA3194" s="6">
        <v>1684552</v>
      </c>
      <c r="AB3194" s="6">
        <v>1678187</v>
      </c>
      <c r="AC3194" s="6">
        <v>181344000</v>
      </c>
      <c r="AD3194" s="6">
        <v>179121000</v>
      </c>
      <c r="AF3194">
        <f t="shared" si="980"/>
        <v>-0.10693266690718246</v>
      </c>
      <c r="AG3194">
        <f t="shared" si="981"/>
        <v>-6.4757471186018448E-2</v>
      </c>
      <c r="AH3194">
        <f t="shared" si="982"/>
        <v>0.56262548948437874</v>
      </c>
      <c r="AI3194">
        <f t="shared" si="983"/>
        <v>0.5063340985023056</v>
      </c>
      <c r="AJ3194">
        <f t="shared" si="984"/>
        <v>0.88222387910851074</v>
      </c>
      <c r="AK3194">
        <f t="shared" si="985"/>
        <v>0.95683079418443828</v>
      </c>
      <c r="AL3194">
        <f t="shared" si="986"/>
        <v>3.7719627976910454E-2</v>
      </c>
      <c r="AM3194">
        <f t="shared" si="987"/>
        <v>3.8411207830759825E-2</v>
      </c>
      <c r="AN3194">
        <f t="shared" si="988"/>
        <v>0.88392736715248665</v>
      </c>
      <c r="AO3194">
        <f t="shared" si="989"/>
        <v>0.79145851733105266</v>
      </c>
      <c r="AP3194">
        <f t="shared" si="990"/>
        <v>0</v>
      </c>
      <c r="AQ3194">
        <f t="shared" si="991"/>
        <v>1</v>
      </c>
      <c r="AR3194">
        <f t="shared" si="992"/>
        <v>0</v>
      </c>
      <c r="AS3194">
        <f t="shared" si="993"/>
        <v>1</v>
      </c>
      <c r="AT3194">
        <f t="shared" si="994"/>
        <v>0</v>
      </c>
      <c r="AU3194">
        <f t="shared" si="995"/>
        <v>0</v>
      </c>
      <c r="AV3194">
        <f t="shared" si="996"/>
        <v>0</v>
      </c>
      <c r="AW3194">
        <f t="shared" si="997"/>
        <v>1</v>
      </c>
      <c r="AX3194">
        <f t="shared" si="998"/>
        <v>0</v>
      </c>
      <c r="AY3194">
        <f t="shared" si="999"/>
        <v>3</v>
      </c>
    </row>
    <row r="3195" spans="1:51" x14ac:dyDescent="0.3">
      <c r="A3195" s="1" t="s">
        <v>3189</v>
      </c>
      <c r="B3195" s="2">
        <v>4586311</v>
      </c>
      <c r="C3195" s="3" t="s">
        <v>5337</v>
      </c>
      <c r="D3195" s="5">
        <v>152.19999999999999</v>
      </c>
      <c r="E3195" s="5">
        <v>3607.436029</v>
      </c>
      <c r="F3195" s="3" t="s">
        <v>4480</v>
      </c>
      <c r="G3195" s="3" t="s">
        <v>4491</v>
      </c>
      <c r="H3195" s="3" t="s">
        <v>4492</v>
      </c>
      <c r="I3195" s="3" t="s">
        <v>4836</v>
      </c>
      <c r="J3195" s="3" t="s">
        <v>4732</v>
      </c>
      <c r="K3195" s="6">
        <v>1344450</v>
      </c>
      <c r="L3195" s="6">
        <v>1296491</v>
      </c>
      <c r="M3195" s="6">
        <v>249376</v>
      </c>
      <c r="N3195" s="6">
        <v>244807</v>
      </c>
      <c r="O3195" s="6">
        <v>219382</v>
      </c>
      <c r="P3195" s="6">
        <v>212549</v>
      </c>
      <c r="Q3195" s="6">
        <v>192967</v>
      </c>
      <c r="R3195" s="6">
        <v>183047</v>
      </c>
      <c r="S3195" s="6">
        <v>459008</v>
      </c>
      <c r="T3195" s="6">
        <v>428694</v>
      </c>
      <c r="U3195" s="6" t="s">
        <v>4474</v>
      </c>
      <c r="V3195" s="6" t="s">
        <v>4474</v>
      </c>
      <c r="W3195" s="6">
        <v>1559523</v>
      </c>
      <c r="X3195" s="6">
        <v>1417795</v>
      </c>
      <c r="Y3195" s="6" t="s">
        <v>4474</v>
      </c>
      <c r="Z3195" s="6" t="s">
        <v>4474</v>
      </c>
      <c r="AA3195" s="6" t="s">
        <v>4474</v>
      </c>
      <c r="AB3195" s="6" t="s">
        <v>4474</v>
      </c>
      <c r="AC3195" s="6">
        <v>23723887</v>
      </c>
      <c r="AD3195" s="6">
        <v>23849437</v>
      </c>
      <c r="AF3195">
        <f t="shared" si="980"/>
        <v>0.12373462911415863</v>
      </c>
      <c r="AG3195">
        <f t="shared" si="981"/>
        <v>0.12910681727612244</v>
      </c>
      <c r="AH3195" t="e">
        <f t="shared" si="982"/>
        <v>#VALUE!</v>
      </c>
      <c r="AI3195" t="e">
        <f t="shared" si="983"/>
        <v>#VALUE!</v>
      </c>
      <c r="AJ3195" t="e">
        <f t="shared" si="984"/>
        <v>#VALUE!</v>
      </c>
      <c r="AK3195" t="e">
        <f t="shared" si="985"/>
        <v>#VALUE!</v>
      </c>
      <c r="AL3195">
        <f t="shared" si="986"/>
        <v>0.16317601993380193</v>
      </c>
      <c r="AM3195">
        <f t="shared" si="987"/>
        <v>0.16394174737811523</v>
      </c>
      <c r="AN3195">
        <f t="shared" si="988"/>
        <v>0.86209052383324902</v>
      </c>
      <c r="AO3195">
        <f t="shared" si="989"/>
        <v>0.91444179165535211</v>
      </c>
      <c r="AP3195">
        <f t="shared" si="990"/>
        <v>1</v>
      </c>
      <c r="AQ3195">
        <f t="shared" si="991"/>
        <v>1</v>
      </c>
      <c r="AR3195">
        <f t="shared" si="992"/>
        <v>0</v>
      </c>
      <c r="AS3195">
        <f t="shared" si="993"/>
        <v>1</v>
      </c>
      <c r="AT3195">
        <f t="shared" si="994"/>
        <v>0</v>
      </c>
      <c r="AU3195">
        <f t="shared" si="995"/>
        <v>0</v>
      </c>
      <c r="AV3195">
        <f t="shared" si="996"/>
        <v>0</v>
      </c>
      <c r="AW3195">
        <f t="shared" si="997"/>
        <v>0</v>
      </c>
      <c r="AX3195">
        <f t="shared" si="998"/>
        <v>1</v>
      </c>
      <c r="AY3195">
        <f t="shared" si="999"/>
        <v>4</v>
      </c>
    </row>
    <row r="3196" spans="1:51" x14ac:dyDescent="0.3">
      <c r="A3196" s="1" t="s">
        <v>3190</v>
      </c>
      <c r="B3196" s="2">
        <v>4095757</v>
      </c>
      <c r="C3196" s="3" t="s">
        <v>5335</v>
      </c>
      <c r="D3196" s="5">
        <v>19.010000000000002</v>
      </c>
      <c r="E3196" s="5">
        <v>13376.74881159</v>
      </c>
      <c r="F3196" s="3" t="s">
        <v>4654</v>
      </c>
      <c r="G3196" s="3" t="s">
        <v>4654</v>
      </c>
      <c r="H3196" s="3" t="s">
        <v>4655</v>
      </c>
      <c r="I3196" s="3" t="s">
        <v>4725</v>
      </c>
      <c r="J3196" s="3" t="s">
        <v>5011</v>
      </c>
      <c r="K3196" s="6">
        <v>50369000</v>
      </c>
      <c r="L3196" s="6">
        <v>49697000</v>
      </c>
      <c r="M3196" s="6">
        <v>2669000</v>
      </c>
      <c r="N3196" s="6">
        <v>2447000</v>
      </c>
      <c r="O3196" s="6">
        <v>1628000</v>
      </c>
      <c r="P3196" s="6">
        <v>1403000</v>
      </c>
      <c r="Q3196" s="6">
        <v>1392000</v>
      </c>
      <c r="R3196" s="6">
        <v>1359000</v>
      </c>
      <c r="S3196" s="6">
        <v>2774000</v>
      </c>
      <c r="T3196" s="6">
        <v>2168000</v>
      </c>
      <c r="U3196" s="6">
        <v>7140000</v>
      </c>
      <c r="V3196" s="6">
        <v>7139000</v>
      </c>
      <c r="W3196" s="6">
        <v>27155000</v>
      </c>
      <c r="X3196" s="6">
        <v>27453000</v>
      </c>
      <c r="Y3196" s="6">
        <v>5169000</v>
      </c>
      <c r="Z3196" s="6">
        <v>5387000</v>
      </c>
      <c r="AA3196" s="6">
        <v>5136000</v>
      </c>
      <c r="AB3196" s="6">
        <v>5406000</v>
      </c>
      <c r="AC3196" s="6">
        <v>703669059</v>
      </c>
      <c r="AD3196" s="6">
        <v>701081299</v>
      </c>
      <c r="AF3196">
        <f t="shared" si="980"/>
        <v>5.1261277849383169E-2</v>
      </c>
      <c r="AG3196">
        <f t="shared" si="981"/>
        <v>4.9502786580701563E-2</v>
      </c>
      <c r="AH3196">
        <f t="shared" si="982"/>
        <v>0.26293500276192228</v>
      </c>
      <c r="AI3196">
        <f t="shared" si="983"/>
        <v>0.26004443958765888</v>
      </c>
      <c r="AJ3196">
        <f t="shared" si="984"/>
        <v>1.0064252336448598</v>
      </c>
      <c r="AK3196">
        <f t="shared" si="985"/>
        <v>0.99648538660747321</v>
      </c>
      <c r="AL3196">
        <f t="shared" si="986"/>
        <v>3.2321467569338284E-2</v>
      </c>
      <c r="AM3196">
        <f t="shared" si="987"/>
        <v>2.8231080346902228E-2</v>
      </c>
      <c r="AN3196">
        <f t="shared" si="988"/>
        <v>1.8548701896519977</v>
      </c>
      <c r="AO3196">
        <f t="shared" si="989"/>
        <v>1.8102575310530726</v>
      </c>
      <c r="AP3196">
        <f t="shared" si="990"/>
        <v>1</v>
      </c>
      <c r="AQ3196">
        <f t="shared" si="991"/>
        <v>1</v>
      </c>
      <c r="AR3196">
        <f t="shared" si="992"/>
        <v>1</v>
      </c>
      <c r="AS3196">
        <f t="shared" si="993"/>
        <v>1</v>
      </c>
      <c r="AT3196">
        <f t="shared" si="994"/>
        <v>0</v>
      </c>
      <c r="AU3196">
        <f t="shared" si="995"/>
        <v>1</v>
      </c>
      <c r="AV3196">
        <f t="shared" si="996"/>
        <v>1</v>
      </c>
      <c r="AW3196">
        <f t="shared" si="997"/>
        <v>1</v>
      </c>
      <c r="AX3196">
        <f t="shared" si="998"/>
        <v>0</v>
      </c>
      <c r="AY3196">
        <f t="shared" si="999"/>
        <v>7</v>
      </c>
    </row>
    <row r="3197" spans="1:51" x14ac:dyDescent="0.3">
      <c r="A3197" s="1" t="s">
        <v>3191</v>
      </c>
      <c r="B3197" s="2">
        <v>4217494</v>
      </c>
      <c r="C3197" s="3" t="s">
        <v>5335</v>
      </c>
      <c r="D3197" s="5">
        <v>20.11</v>
      </c>
      <c r="E3197" s="5">
        <v>3971.0352068900002</v>
      </c>
      <c r="F3197" s="3" t="s">
        <v>4654</v>
      </c>
      <c r="G3197" s="3" t="s">
        <v>4654</v>
      </c>
      <c r="H3197" s="3" t="s">
        <v>4655</v>
      </c>
      <c r="I3197" s="3" t="s">
        <v>4725</v>
      </c>
      <c r="J3197" s="3" t="s">
        <v>5011</v>
      </c>
      <c r="K3197" s="6">
        <v>50369000</v>
      </c>
      <c r="L3197" s="6">
        <v>49697000</v>
      </c>
      <c r="M3197" s="6">
        <v>2543000</v>
      </c>
      <c r="N3197" s="6">
        <v>2441000</v>
      </c>
      <c r="O3197" s="6">
        <v>1501000</v>
      </c>
      <c r="P3197" s="6">
        <v>1396000</v>
      </c>
      <c r="Q3197" s="6">
        <v>1334000</v>
      </c>
      <c r="R3197" s="6">
        <v>1302000</v>
      </c>
      <c r="S3197" s="6">
        <v>2768000</v>
      </c>
      <c r="T3197" s="6">
        <v>2163000</v>
      </c>
      <c r="U3197" s="6">
        <v>7140000</v>
      </c>
      <c r="V3197" s="6">
        <v>7139000</v>
      </c>
      <c r="W3197" s="6">
        <v>28357000</v>
      </c>
      <c r="X3197" s="6">
        <v>28667000</v>
      </c>
      <c r="Y3197" s="6">
        <v>5160000</v>
      </c>
      <c r="Z3197" s="6">
        <v>5380000</v>
      </c>
      <c r="AA3197" s="6">
        <v>5126000</v>
      </c>
      <c r="AB3197" s="6">
        <v>5398000</v>
      </c>
      <c r="AC3197" s="6">
        <v>197465699</v>
      </c>
      <c r="AD3197" s="6">
        <v>197263697</v>
      </c>
      <c r="AF3197">
        <f t="shared" si="980"/>
        <v>4.7043058151426453E-2</v>
      </c>
      <c r="AG3197">
        <f t="shared" si="981"/>
        <v>4.5418076533993788E-2</v>
      </c>
      <c r="AH3197">
        <f t="shared" si="982"/>
        <v>0.25178968156010861</v>
      </c>
      <c r="AI3197">
        <f t="shared" si="983"/>
        <v>0.24903198800013954</v>
      </c>
      <c r="AJ3197">
        <f t="shared" si="984"/>
        <v>1.0066328521264143</v>
      </c>
      <c r="AK3197">
        <f t="shared" si="985"/>
        <v>0.99666543164134869</v>
      </c>
      <c r="AL3197">
        <f t="shared" si="986"/>
        <v>2.980007544322897E-2</v>
      </c>
      <c r="AM3197">
        <f t="shared" si="987"/>
        <v>2.8090226774251967E-2</v>
      </c>
      <c r="AN3197">
        <f t="shared" si="988"/>
        <v>1.7762457241598195</v>
      </c>
      <c r="AO3197">
        <f t="shared" si="989"/>
        <v>1.7335961209753374</v>
      </c>
      <c r="AP3197">
        <f t="shared" si="990"/>
        <v>1</v>
      </c>
      <c r="AQ3197">
        <f t="shared" si="991"/>
        <v>1</v>
      </c>
      <c r="AR3197">
        <f t="shared" si="992"/>
        <v>1</v>
      </c>
      <c r="AS3197">
        <f t="shared" si="993"/>
        <v>1</v>
      </c>
      <c r="AT3197">
        <f t="shared" si="994"/>
        <v>0</v>
      </c>
      <c r="AU3197">
        <f t="shared" si="995"/>
        <v>1</v>
      </c>
      <c r="AV3197">
        <f t="shared" si="996"/>
        <v>1</v>
      </c>
      <c r="AW3197">
        <f t="shared" si="997"/>
        <v>1</v>
      </c>
      <c r="AX3197">
        <f t="shared" si="998"/>
        <v>0</v>
      </c>
      <c r="AY3197">
        <f t="shared" si="999"/>
        <v>7</v>
      </c>
    </row>
    <row r="3198" spans="1:51" x14ac:dyDescent="0.3">
      <c r="A3198" s="1" t="s">
        <v>3192</v>
      </c>
      <c r="B3198" s="2">
        <v>4981337</v>
      </c>
      <c r="C3198" s="3" t="s">
        <v>5337</v>
      </c>
      <c r="D3198" s="5">
        <v>101.55</v>
      </c>
      <c r="E3198" s="5">
        <v>8548.5422656499995</v>
      </c>
      <c r="F3198" s="3" t="s">
        <v>4475</v>
      </c>
      <c r="G3198" s="3" t="s">
        <v>4529</v>
      </c>
      <c r="H3198" s="3" t="s">
        <v>4530</v>
      </c>
      <c r="I3198" s="3" t="s">
        <v>4854</v>
      </c>
      <c r="J3198" s="3" t="s">
        <v>5147</v>
      </c>
      <c r="K3198" s="6">
        <v>1049214</v>
      </c>
      <c r="L3198" s="6">
        <v>1036483</v>
      </c>
      <c r="M3198" s="6">
        <v>473259</v>
      </c>
      <c r="N3198" s="6">
        <v>460803</v>
      </c>
      <c r="O3198" s="6">
        <v>313870</v>
      </c>
      <c r="P3198" s="6">
        <v>304970</v>
      </c>
      <c r="Q3198" s="6">
        <v>163443</v>
      </c>
      <c r="R3198" s="6">
        <v>162372</v>
      </c>
      <c r="S3198" s="6">
        <v>358076</v>
      </c>
      <c r="T3198" s="6">
        <v>340872</v>
      </c>
      <c r="U3198" s="6">
        <v>2152276</v>
      </c>
      <c r="V3198" s="6">
        <v>2156551</v>
      </c>
      <c r="W3198" s="6">
        <v>3048181</v>
      </c>
      <c r="X3198" s="6">
        <v>2974040</v>
      </c>
      <c r="Y3198" s="6">
        <v>556444</v>
      </c>
      <c r="Z3198" s="6">
        <v>493850</v>
      </c>
      <c r="AA3198" s="6">
        <v>286290</v>
      </c>
      <c r="AB3198" s="6">
        <v>272126</v>
      </c>
      <c r="AC3198" s="6">
        <v>84103670</v>
      </c>
      <c r="AD3198" s="6">
        <v>84495649</v>
      </c>
      <c r="AF3198">
        <f t="shared" si="980"/>
        <v>5.3619847377829599E-2</v>
      </c>
      <c r="AG3198">
        <f t="shared" si="981"/>
        <v>5.4596441204556763E-2</v>
      </c>
      <c r="AH3198">
        <f t="shared" si="982"/>
        <v>0.7060853669778796</v>
      </c>
      <c r="AI3198">
        <f t="shared" si="983"/>
        <v>0.72512508237952411</v>
      </c>
      <c r="AJ3198">
        <f t="shared" si="984"/>
        <v>1.9436375702958539</v>
      </c>
      <c r="AK3198">
        <f t="shared" si="985"/>
        <v>1.8147843278481293</v>
      </c>
      <c r="AL3198">
        <f t="shared" si="986"/>
        <v>0.29914774297712382</v>
      </c>
      <c r="AM3198">
        <f t="shared" si="987"/>
        <v>0.2942354095532681</v>
      </c>
      <c r="AN3198">
        <f t="shared" si="988"/>
        <v>0.34420987467607733</v>
      </c>
      <c r="AO3198">
        <f t="shared" si="989"/>
        <v>0.34851010746324862</v>
      </c>
      <c r="AP3198">
        <f t="shared" si="990"/>
        <v>1</v>
      </c>
      <c r="AQ3198">
        <f t="shared" si="991"/>
        <v>1</v>
      </c>
      <c r="AR3198">
        <f t="shared" si="992"/>
        <v>0</v>
      </c>
      <c r="AS3198">
        <f t="shared" si="993"/>
        <v>1</v>
      </c>
      <c r="AT3198">
        <f t="shared" si="994"/>
        <v>1</v>
      </c>
      <c r="AU3198">
        <f t="shared" si="995"/>
        <v>1</v>
      </c>
      <c r="AV3198">
        <f t="shared" si="996"/>
        <v>1</v>
      </c>
      <c r="AW3198">
        <f t="shared" si="997"/>
        <v>0</v>
      </c>
      <c r="AX3198">
        <f t="shared" si="998"/>
        <v>1</v>
      </c>
      <c r="AY3198">
        <f t="shared" si="999"/>
        <v>7</v>
      </c>
    </row>
    <row r="3199" spans="1:51" x14ac:dyDescent="0.3">
      <c r="A3199" s="1" t="s">
        <v>3193</v>
      </c>
      <c r="B3199" s="2">
        <v>4839136</v>
      </c>
      <c r="C3199" s="3" t="s">
        <v>5335</v>
      </c>
      <c r="D3199" s="5">
        <v>12.21</v>
      </c>
      <c r="E3199" s="5">
        <v>1484.1818735700001</v>
      </c>
      <c r="F3199" s="3" t="s">
        <v>4475</v>
      </c>
      <c r="G3199" s="3" t="s">
        <v>4529</v>
      </c>
      <c r="H3199" s="3" t="s">
        <v>4530</v>
      </c>
      <c r="I3199" s="3" t="s">
        <v>4611</v>
      </c>
      <c r="J3199" s="3" t="s">
        <v>4785</v>
      </c>
      <c r="K3199" s="6">
        <v>949669</v>
      </c>
      <c r="L3199" s="6">
        <v>979297</v>
      </c>
      <c r="M3199" s="6">
        <v>235054</v>
      </c>
      <c r="N3199" s="6">
        <v>254730</v>
      </c>
      <c r="O3199" s="6">
        <v>155522</v>
      </c>
      <c r="P3199" s="6">
        <v>173693</v>
      </c>
      <c r="Q3199" s="6">
        <v>65781</v>
      </c>
      <c r="R3199" s="6">
        <v>58011</v>
      </c>
      <c r="S3199" s="6">
        <v>133869</v>
      </c>
      <c r="T3199" s="6">
        <v>138990</v>
      </c>
      <c r="U3199" s="6">
        <v>1053436</v>
      </c>
      <c r="V3199" s="6">
        <v>1054558</v>
      </c>
      <c r="W3199" s="6">
        <v>1817202</v>
      </c>
      <c r="X3199" s="6">
        <v>1900080</v>
      </c>
      <c r="Y3199" s="6">
        <v>341065</v>
      </c>
      <c r="Z3199" s="6">
        <v>387424</v>
      </c>
      <c r="AA3199" s="6">
        <v>114937</v>
      </c>
      <c r="AB3199" s="6">
        <v>126166</v>
      </c>
      <c r="AC3199" s="6">
        <v>124554587</v>
      </c>
      <c r="AD3199" s="6">
        <v>130960095</v>
      </c>
      <c r="AF3199">
        <f t="shared" si="980"/>
        <v>3.6199057672179541E-2</v>
      </c>
      <c r="AG3199">
        <f t="shared" si="981"/>
        <v>3.0530819754957687E-2</v>
      </c>
      <c r="AH3199">
        <f t="shared" si="982"/>
        <v>0.57970220151639718</v>
      </c>
      <c r="AI3199">
        <f t="shared" si="983"/>
        <v>0.5550071575933645</v>
      </c>
      <c r="AJ3199">
        <f t="shared" si="984"/>
        <v>2.9674082323359752</v>
      </c>
      <c r="AK3199">
        <f t="shared" si="985"/>
        <v>3.0707480620769463</v>
      </c>
      <c r="AL3199">
        <f t="shared" si="986"/>
        <v>0.16376442739522928</v>
      </c>
      <c r="AM3199">
        <f t="shared" si="987"/>
        <v>0.17736498733274991</v>
      </c>
      <c r="AN3199">
        <f t="shared" si="988"/>
        <v>0.52259957891307629</v>
      </c>
      <c r="AO3199">
        <f t="shared" si="989"/>
        <v>0.51539777272535892</v>
      </c>
      <c r="AP3199">
        <f t="shared" si="990"/>
        <v>1</v>
      </c>
      <c r="AQ3199">
        <f t="shared" si="991"/>
        <v>1</v>
      </c>
      <c r="AR3199">
        <f t="shared" si="992"/>
        <v>1</v>
      </c>
      <c r="AS3199">
        <f t="shared" si="993"/>
        <v>1</v>
      </c>
      <c r="AT3199">
        <f t="shared" si="994"/>
        <v>0</v>
      </c>
      <c r="AU3199">
        <f t="shared" si="995"/>
        <v>0</v>
      </c>
      <c r="AV3199">
        <f t="shared" si="996"/>
        <v>0</v>
      </c>
      <c r="AW3199">
        <f t="shared" si="997"/>
        <v>1</v>
      </c>
      <c r="AX3199">
        <f t="shared" si="998"/>
        <v>1</v>
      </c>
      <c r="AY3199">
        <f t="shared" si="999"/>
        <v>6</v>
      </c>
    </row>
    <row r="3200" spans="1:51" x14ac:dyDescent="0.3">
      <c r="A3200" s="1" t="s">
        <v>3194</v>
      </c>
      <c r="B3200" s="2">
        <v>7640799</v>
      </c>
      <c r="C3200" s="3" t="s">
        <v>5337</v>
      </c>
      <c r="D3200" s="5">
        <v>11.84</v>
      </c>
      <c r="E3200" s="5">
        <v>484.57306335999999</v>
      </c>
      <c r="F3200" s="3" t="s">
        <v>4475</v>
      </c>
      <c r="G3200" s="3" t="s">
        <v>4529</v>
      </c>
      <c r="H3200" s="3" t="s">
        <v>4530</v>
      </c>
      <c r="I3200" s="3" t="s">
        <v>4531</v>
      </c>
      <c r="J3200" s="3" t="s">
        <v>4857</v>
      </c>
      <c r="K3200" s="6">
        <v>386033</v>
      </c>
      <c r="L3200" s="6">
        <v>376241</v>
      </c>
      <c r="M3200" s="6">
        <v>154188</v>
      </c>
      <c r="N3200" s="6">
        <v>149814</v>
      </c>
      <c r="O3200" s="6">
        <v>68548</v>
      </c>
      <c r="P3200" s="6">
        <v>65051</v>
      </c>
      <c r="Q3200" s="6">
        <v>7284</v>
      </c>
      <c r="R3200" s="6">
        <v>4696</v>
      </c>
      <c r="S3200" s="6">
        <v>106383</v>
      </c>
      <c r="T3200" s="6">
        <v>114300</v>
      </c>
      <c r="U3200" s="6">
        <v>528594</v>
      </c>
      <c r="V3200" s="6">
        <v>529568</v>
      </c>
      <c r="W3200" s="6">
        <v>664696</v>
      </c>
      <c r="X3200" s="6">
        <v>666591</v>
      </c>
      <c r="Y3200" s="6">
        <v>168809</v>
      </c>
      <c r="Z3200" s="6">
        <v>161582</v>
      </c>
      <c r="AA3200" s="6">
        <v>50371</v>
      </c>
      <c r="AB3200" s="6">
        <v>52817</v>
      </c>
      <c r="AC3200" s="6">
        <v>40760174</v>
      </c>
      <c r="AD3200" s="6">
        <v>40186573</v>
      </c>
      <c r="AF3200">
        <f t="shared" si="980"/>
        <v>1.0958393009736781E-2</v>
      </c>
      <c r="AG3200">
        <f t="shared" si="981"/>
        <v>7.0447995847528694E-3</v>
      </c>
      <c r="AH3200">
        <f t="shared" si="982"/>
        <v>0.79524173456738123</v>
      </c>
      <c r="AI3200">
        <f t="shared" si="983"/>
        <v>0.79444216918620258</v>
      </c>
      <c r="AJ3200">
        <f t="shared" si="984"/>
        <v>3.3513132556431282</v>
      </c>
      <c r="AK3200">
        <f t="shared" si="985"/>
        <v>3.0592801560103755</v>
      </c>
      <c r="AL3200">
        <f t="shared" si="986"/>
        <v>0.1775703113464393</v>
      </c>
      <c r="AM3200">
        <f t="shared" si="987"/>
        <v>0.17289715900181002</v>
      </c>
      <c r="AN3200">
        <f t="shared" si="988"/>
        <v>0.58076624502027996</v>
      </c>
      <c r="AO3200">
        <f t="shared" si="989"/>
        <v>0.56442556230132124</v>
      </c>
      <c r="AP3200">
        <f t="shared" si="990"/>
        <v>1</v>
      </c>
      <c r="AQ3200">
        <f t="shared" si="991"/>
        <v>1</v>
      </c>
      <c r="AR3200">
        <f t="shared" si="992"/>
        <v>1</v>
      </c>
      <c r="AS3200">
        <f t="shared" si="993"/>
        <v>1</v>
      </c>
      <c r="AT3200">
        <f t="shared" si="994"/>
        <v>0</v>
      </c>
      <c r="AU3200">
        <f t="shared" si="995"/>
        <v>1</v>
      </c>
      <c r="AV3200">
        <f t="shared" si="996"/>
        <v>1</v>
      </c>
      <c r="AW3200">
        <f t="shared" si="997"/>
        <v>1</v>
      </c>
      <c r="AX3200">
        <f t="shared" si="998"/>
        <v>0</v>
      </c>
      <c r="AY3200">
        <f t="shared" si="999"/>
        <v>7</v>
      </c>
    </row>
    <row r="3201" spans="1:51" x14ac:dyDescent="0.3">
      <c r="A3201" s="1" t="s">
        <v>3195</v>
      </c>
      <c r="B3201" s="2">
        <v>6874874</v>
      </c>
      <c r="C3201" s="3" t="s">
        <v>5335</v>
      </c>
      <c r="D3201" s="5">
        <v>6.88</v>
      </c>
      <c r="E3201" s="5">
        <v>2564.2665339199998</v>
      </c>
      <c r="F3201" s="3" t="s">
        <v>4665</v>
      </c>
      <c r="G3201" s="3" t="s">
        <v>4666</v>
      </c>
      <c r="H3201" s="3" t="s">
        <v>4776</v>
      </c>
      <c r="I3201" s="3" t="s">
        <v>4993</v>
      </c>
      <c r="J3201" s="3" t="s">
        <v>4504</v>
      </c>
      <c r="K3201" s="6">
        <v>2536900</v>
      </c>
      <c r="L3201" s="6">
        <v>2546200</v>
      </c>
      <c r="M3201" s="6">
        <v>613800</v>
      </c>
      <c r="N3201" s="6">
        <v>633700</v>
      </c>
      <c r="O3201" s="6">
        <v>486400</v>
      </c>
      <c r="P3201" s="6">
        <v>507100</v>
      </c>
      <c r="Q3201" s="6">
        <v>216200</v>
      </c>
      <c r="R3201" s="6">
        <v>214800</v>
      </c>
      <c r="S3201" s="6">
        <v>516300</v>
      </c>
      <c r="T3201" s="6">
        <v>468200</v>
      </c>
      <c r="U3201" s="6">
        <v>2396100</v>
      </c>
      <c r="V3201" s="6">
        <v>2394000</v>
      </c>
      <c r="W3201" s="6">
        <v>3189100</v>
      </c>
      <c r="X3201" s="6">
        <v>3175300</v>
      </c>
      <c r="Y3201" s="6">
        <v>1470100</v>
      </c>
      <c r="Z3201" s="6">
        <v>1399000</v>
      </c>
      <c r="AA3201" s="6">
        <v>452100</v>
      </c>
      <c r="AB3201" s="6">
        <v>461700</v>
      </c>
      <c r="AC3201" s="6">
        <v>372600000</v>
      </c>
      <c r="AD3201" s="6">
        <v>371900000</v>
      </c>
      <c r="AF3201">
        <f t="shared" si="980"/>
        <v>6.7793421341444296E-2</v>
      </c>
      <c r="AG3201">
        <f t="shared" si="981"/>
        <v>6.7647151450256668E-2</v>
      </c>
      <c r="AH3201">
        <f t="shared" si="982"/>
        <v>0.75134050359035465</v>
      </c>
      <c r="AI3201">
        <f t="shared" si="983"/>
        <v>0.75394450918023492</v>
      </c>
      <c r="AJ3201">
        <f t="shared" si="984"/>
        <v>3.2517142225171423</v>
      </c>
      <c r="AK3201">
        <f t="shared" si="985"/>
        <v>3.0301061295213341</v>
      </c>
      <c r="AL3201">
        <f t="shared" si="986"/>
        <v>0.19173006425164571</v>
      </c>
      <c r="AM3201">
        <f t="shared" si="987"/>
        <v>0.19915953185138638</v>
      </c>
      <c r="AN3201">
        <f t="shared" si="988"/>
        <v>0.79549089084694746</v>
      </c>
      <c r="AO3201">
        <f t="shared" si="989"/>
        <v>0.80187698800113372</v>
      </c>
      <c r="AP3201">
        <f t="shared" si="990"/>
        <v>1</v>
      </c>
      <c r="AQ3201">
        <f t="shared" si="991"/>
        <v>1</v>
      </c>
      <c r="AR3201">
        <f t="shared" si="992"/>
        <v>1</v>
      </c>
      <c r="AS3201">
        <f t="shared" si="993"/>
        <v>1</v>
      </c>
      <c r="AT3201">
        <f t="shared" si="994"/>
        <v>1</v>
      </c>
      <c r="AU3201">
        <f t="shared" si="995"/>
        <v>1</v>
      </c>
      <c r="AV3201">
        <f t="shared" si="996"/>
        <v>0</v>
      </c>
      <c r="AW3201">
        <f t="shared" si="997"/>
        <v>0</v>
      </c>
      <c r="AX3201">
        <f t="shared" si="998"/>
        <v>0</v>
      </c>
      <c r="AY3201">
        <f t="shared" si="999"/>
        <v>6</v>
      </c>
    </row>
    <row r="3202" spans="1:51" x14ac:dyDescent="0.3">
      <c r="A3202" s="1" t="s">
        <v>3196</v>
      </c>
      <c r="B3202" s="2">
        <v>4963707</v>
      </c>
      <c r="C3202" s="3" t="s">
        <v>5335</v>
      </c>
      <c r="D3202" s="5">
        <v>162</v>
      </c>
      <c r="E3202" s="5">
        <v>4388.2467660000002</v>
      </c>
      <c r="F3202" s="3" t="s">
        <v>4500</v>
      </c>
      <c r="G3202" s="3" t="s">
        <v>4574</v>
      </c>
      <c r="H3202" s="3" t="s">
        <v>4580</v>
      </c>
      <c r="I3202" s="3" t="s">
        <v>4824</v>
      </c>
      <c r="J3202" s="3" t="s">
        <v>4819</v>
      </c>
      <c r="K3202" s="6">
        <v>3960827</v>
      </c>
      <c r="L3202" s="6">
        <v>3934205</v>
      </c>
      <c r="M3202" s="6">
        <v>266069</v>
      </c>
      <c r="N3202" s="6">
        <v>264252</v>
      </c>
      <c r="O3202" s="6">
        <v>188222</v>
      </c>
      <c r="P3202" s="6">
        <v>187611</v>
      </c>
      <c r="Q3202" s="6">
        <v>111815</v>
      </c>
      <c r="R3202" s="6">
        <v>110855</v>
      </c>
      <c r="S3202" s="6">
        <v>436502</v>
      </c>
      <c r="T3202" s="6">
        <v>306208</v>
      </c>
      <c r="U3202" s="6">
        <v>51237</v>
      </c>
      <c r="V3202" s="6">
        <v>51361</v>
      </c>
      <c r="W3202" s="6">
        <v>3153821</v>
      </c>
      <c r="X3202" s="6">
        <v>3170875</v>
      </c>
      <c r="Y3202" s="6">
        <v>2477150</v>
      </c>
      <c r="Z3202" s="6">
        <v>2540850</v>
      </c>
      <c r="AA3202" s="6">
        <v>1643294</v>
      </c>
      <c r="AB3202" s="6">
        <v>1724707</v>
      </c>
      <c r="AC3202" s="6">
        <v>27122000</v>
      </c>
      <c r="AD3202" s="6">
        <v>27285000</v>
      </c>
      <c r="AF3202">
        <f t="shared" si="980"/>
        <v>3.5453819351193364E-2</v>
      </c>
      <c r="AG3202">
        <f t="shared" si="981"/>
        <v>3.4960381598139315E-2</v>
      </c>
      <c r="AH3202">
        <f t="shared" si="982"/>
        <v>1.6246007620597365E-2</v>
      </c>
      <c r="AI3202">
        <f t="shared" si="983"/>
        <v>1.6197737217644972E-2</v>
      </c>
      <c r="AJ3202">
        <f t="shared" si="984"/>
        <v>1.5074295895926109</v>
      </c>
      <c r="AK3202">
        <f t="shared" si="985"/>
        <v>1.4732067533789797</v>
      </c>
      <c r="AL3202">
        <f t="shared" si="986"/>
        <v>4.7520883896216622E-2</v>
      </c>
      <c r="AM3202">
        <f t="shared" si="987"/>
        <v>4.7687143908362678E-2</v>
      </c>
      <c r="AN3202">
        <f t="shared" si="988"/>
        <v>1.2558819920344242</v>
      </c>
      <c r="AO3202">
        <f t="shared" si="989"/>
        <v>1.2407316592423228</v>
      </c>
      <c r="AP3202">
        <f t="shared" si="990"/>
        <v>1</v>
      </c>
      <c r="AQ3202">
        <f t="shared" si="991"/>
        <v>1</v>
      </c>
      <c r="AR3202">
        <f t="shared" si="992"/>
        <v>1</v>
      </c>
      <c r="AS3202">
        <f t="shared" si="993"/>
        <v>1</v>
      </c>
      <c r="AT3202">
        <f t="shared" si="994"/>
        <v>0</v>
      </c>
      <c r="AU3202">
        <f t="shared" si="995"/>
        <v>1</v>
      </c>
      <c r="AV3202">
        <f t="shared" si="996"/>
        <v>0</v>
      </c>
      <c r="AW3202">
        <f t="shared" si="997"/>
        <v>1</v>
      </c>
      <c r="AX3202">
        <f t="shared" si="998"/>
        <v>1</v>
      </c>
      <c r="AY3202">
        <f t="shared" si="999"/>
        <v>7</v>
      </c>
    </row>
    <row r="3203" spans="1:51" x14ac:dyDescent="0.3">
      <c r="A3203" s="1" t="s">
        <v>3197</v>
      </c>
      <c r="B3203" s="2">
        <v>5324227</v>
      </c>
      <c r="C3203" s="3" t="s">
        <v>5335</v>
      </c>
      <c r="D3203" s="5">
        <v>11.77</v>
      </c>
      <c r="E3203" s="5">
        <v>716.24714271000005</v>
      </c>
      <c r="F3203" s="3" t="s">
        <v>4470</v>
      </c>
      <c r="G3203" s="3" t="s">
        <v>4471</v>
      </c>
      <c r="H3203" s="3" t="s">
        <v>4673</v>
      </c>
      <c r="I3203" s="3" t="s">
        <v>4673</v>
      </c>
      <c r="J3203" s="3" t="s">
        <v>4544</v>
      </c>
      <c r="K3203" s="6">
        <v>0</v>
      </c>
      <c r="L3203" s="6">
        <v>0</v>
      </c>
      <c r="M3203" s="6">
        <v>-219951</v>
      </c>
      <c r="N3203" s="6">
        <v>-205706</v>
      </c>
      <c r="O3203" s="6">
        <v>-222082</v>
      </c>
      <c r="P3203" s="6">
        <v>-207753</v>
      </c>
      <c r="Q3203" s="6">
        <v>-201681</v>
      </c>
      <c r="R3203" s="6">
        <v>-185405</v>
      </c>
      <c r="S3203" s="6">
        <v>-132943</v>
      </c>
      <c r="T3203" s="6">
        <v>-136894</v>
      </c>
      <c r="U3203" s="6">
        <v>30139</v>
      </c>
      <c r="V3203" s="6">
        <v>30070</v>
      </c>
      <c r="W3203" s="6">
        <v>445665</v>
      </c>
      <c r="X3203" s="6">
        <v>483730</v>
      </c>
      <c r="Y3203" s="6">
        <v>410031</v>
      </c>
      <c r="Z3203" s="6">
        <v>447553</v>
      </c>
      <c r="AA3203" s="6">
        <v>39952</v>
      </c>
      <c r="AB3203" s="6">
        <v>30924</v>
      </c>
      <c r="AC3203" s="6">
        <v>60849503</v>
      </c>
      <c r="AD3203" s="6">
        <v>60425144</v>
      </c>
      <c r="AF3203">
        <f t="shared" si="980"/>
        <v>-0.4525394634983676</v>
      </c>
      <c r="AG3203">
        <f t="shared" si="981"/>
        <v>-0.38328199615487979</v>
      </c>
      <c r="AH3203">
        <f t="shared" si="982"/>
        <v>6.7627029270864891E-2</v>
      </c>
      <c r="AI3203">
        <f t="shared" si="983"/>
        <v>6.2162776755628139E-2</v>
      </c>
      <c r="AJ3203">
        <f t="shared" si="984"/>
        <v>10.263090708850621</v>
      </c>
      <c r="AK3203">
        <f t="shared" si="985"/>
        <v>14.472674945026517</v>
      </c>
      <c r="AL3203" t="e">
        <f t="shared" si="986"/>
        <v>#DIV/0!</v>
      </c>
      <c r="AM3203" t="e">
        <f t="shared" si="987"/>
        <v>#DIV/0!</v>
      </c>
      <c r="AN3203">
        <f t="shared" si="988"/>
        <v>0</v>
      </c>
      <c r="AO3203">
        <f t="shared" si="989"/>
        <v>0</v>
      </c>
      <c r="AP3203">
        <f t="shared" si="990"/>
        <v>0</v>
      </c>
      <c r="AQ3203">
        <f t="shared" si="991"/>
        <v>0</v>
      </c>
      <c r="AR3203">
        <f t="shared" si="992"/>
        <v>0</v>
      </c>
      <c r="AS3203">
        <f t="shared" si="993"/>
        <v>1</v>
      </c>
      <c r="AT3203">
        <f t="shared" si="994"/>
        <v>0</v>
      </c>
      <c r="AU3203">
        <f t="shared" si="995"/>
        <v>0</v>
      </c>
      <c r="AV3203">
        <f t="shared" si="996"/>
        <v>0</v>
      </c>
      <c r="AW3203">
        <f t="shared" si="997"/>
        <v>0</v>
      </c>
      <c r="AX3203">
        <f t="shared" si="998"/>
        <v>0</v>
      </c>
      <c r="AY3203">
        <f t="shared" si="999"/>
        <v>1</v>
      </c>
    </row>
    <row r="3204" spans="1:51" x14ac:dyDescent="0.3">
      <c r="A3204" s="1" t="s">
        <v>3198</v>
      </c>
      <c r="B3204" s="2">
        <v>27769496</v>
      </c>
      <c r="C3204" s="3" t="s">
        <v>5336</v>
      </c>
      <c r="D3204" s="7">
        <v>11.1701</v>
      </c>
      <c r="E3204" s="5">
        <v>114.06569899989999</v>
      </c>
      <c r="F3204" s="3" t="s">
        <v>4480</v>
      </c>
      <c r="G3204" s="3" t="s">
        <v>4491</v>
      </c>
      <c r="H3204" s="3" t="s">
        <v>4492</v>
      </c>
      <c r="I3204" s="3" t="s">
        <v>4493</v>
      </c>
      <c r="J3204" s="3" t="s">
        <v>4494</v>
      </c>
      <c r="K3204" s="6" t="s">
        <v>4474</v>
      </c>
      <c r="L3204" s="6" t="s">
        <v>4474</v>
      </c>
      <c r="M3204" s="6" t="s">
        <v>4474</v>
      </c>
      <c r="N3204" s="6" t="s">
        <v>4474</v>
      </c>
      <c r="O3204" s="6">
        <v>-1840.0229999999999</v>
      </c>
      <c r="P3204" s="6">
        <v>-1025.126</v>
      </c>
      <c r="Q3204" s="6">
        <v>1609.19</v>
      </c>
      <c r="R3204" s="6">
        <v>4612.6030000000001</v>
      </c>
      <c r="S3204" s="6">
        <v>-1604.9659999999999</v>
      </c>
      <c r="T3204" s="6">
        <v>-1580.124</v>
      </c>
      <c r="U3204" s="6" t="s">
        <v>4474</v>
      </c>
      <c r="V3204" s="6" t="s">
        <v>4474</v>
      </c>
      <c r="W3204" s="6">
        <v>25568.615000000002</v>
      </c>
      <c r="X3204" s="6">
        <v>25207.291000000001</v>
      </c>
      <c r="Y3204" s="6">
        <v>186.785</v>
      </c>
      <c r="Z3204" s="6">
        <v>110.961</v>
      </c>
      <c r="AA3204" s="6">
        <v>2509</v>
      </c>
      <c r="AB3204" s="6">
        <v>1220</v>
      </c>
      <c r="AC3204" s="6">
        <v>10211699</v>
      </c>
      <c r="AD3204" s="6">
        <v>10211699</v>
      </c>
      <c r="AF3204">
        <f t="shared" si="980"/>
        <v>6.2936142610774973E-2</v>
      </c>
      <c r="AG3204">
        <f t="shared" si="981"/>
        <v>0.18298685884175336</v>
      </c>
      <c r="AH3204" t="e">
        <f t="shared" si="982"/>
        <v>#VALUE!</v>
      </c>
      <c r="AI3204" t="e">
        <f t="shared" si="983"/>
        <v>#VALUE!</v>
      </c>
      <c r="AJ3204">
        <f t="shared" si="984"/>
        <v>7.4445994420087688E-2</v>
      </c>
      <c r="AK3204">
        <f t="shared" si="985"/>
        <v>9.09516393442623E-2</v>
      </c>
      <c r="AL3204" t="e">
        <f t="shared" si="986"/>
        <v>#VALUE!</v>
      </c>
      <c r="AM3204" t="e">
        <f t="shared" si="987"/>
        <v>#VALUE!</v>
      </c>
      <c r="AN3204" t="e">
        <f t="shared" si="988"/>
        <v>#VALUE!</v>
      </c>
      <c r="AO3204" t="e">
        <f t="shared" si="989"/>
        <v>#VALUE!</v>
      </c>
      <c r="AP3204">
        <f t="shared" si="990"/>
        <v>1</v>
      </c>
      <c r="AQ3204">
        <f t="shared" si="991"/>
        <v>0</v>
      </c>
      <c r="AR3204">
        <f t="shared" si="992"/>
        <v>0</v>
      </c>
      <c r="AS3204">
        <f t="shared" si="993"/>
        <v>0</v>
      </c>
      <c r="AT3204">
        <f t="shared" si="994"/>
        <v>0</v>
      </c>
      <c r="AU3204">
        <f t="shared" si="995"/>
        <v>0</v>
      </c>
      <c r="AV3204">
        <f t="shared" si="996"/>
        <v>0</v>
      </c>
      <c r="AW3204">
        <f t="shared" si="997"/>
        <v>0</v>
      </c>
      <c r="AX3204">
        <f t="shared" si="998"/>
        <v>0</v>
      </c>
      <c r="AY3204">
        <f t="shared" si="999"/>
        <v>1</v>
      </c>
    </row>
    <row r="3205" spans="1:51" x14ac:dyDescent="0.3">
      <c r="A3205" s="1" t="s">
        <v>3199</v>
      </c>
      <c r="B3205" s="2">
        <v>4074251</v>
      </c>
      <c r="C3205" s="3" t="s">
        <v>5336</v>
      </c>
      <c r="D3205" s="5">
        <v>44.1</v>
      </c>
      <c r="E3205" s="5">
        <v>260.07238530000001</v>
      </c>
      <c r="F3205" s="3" t="s">
        <v>4480</v>
      </c>
      <c r="G3205" s="3" t="s">
        <v>4481</v>
      </c>
      <c r="H3205" s="3" t="s">
        <v>4481</v>
      </c>
      <c r="I3205" s="3" t="s">
        <v>4482</v>
      </c>
      <c r="J3205" s="3" t="s">
        <v>4484</v>
      </c>
      <c r="K3205" s="6">
        <v>61466</v>
      </c>
      <c r="L3205" s="6">
        <v>60411</v>
      </c>
      <c r="M3205" s="6" t="s">
        <v>4474</v>
      </c>
      <c r="N3205" s="6" t="s">
        <v>4474</v>
      </c>
      <c r="O3205" s="6">
        <v>48679</v>
      </c>
      <c r="P3205" s="6">
        <v>47117</v>
      </c>
      <c r="Q3205" s="6">
        <v>28391</v>
      </c>
      <c r="R3205" s="6">
        <v>28531</v>
      </c>
      <c r="S3205" s="6">
        <v>22747</v>
      </c>
      <c r="T3205" s="6">
        <v>27171</v>
      </c>
      <c r="U3205" s="6">
        <v>31992</v>
      </c>
      <c r="V3205" s="6">
        <v>133870</v>
      </c>
      <c r="W3205" s="6">
        <v>1663974</v>
      </c>
      <c r="X3205" s="6">
        <v>1642097</v>
      </c>
      <c r="Y3205" s="6" t="s">
        <v>4474</v>
      </c>
      <c r="Z3205" s="6" t="s">
        <v>4474</v>
      </c>
      <c r="AA3205" s="6" t="s">
        <v>4474</v>
      </c>
      <c r="AB3205" s="6" t="s">
        <v>4474</v>
      </c>
      <c r="AC3205" s="6">
        <v>5896533</v>
      </c>
      <c r="AD3205" s="6">
        <v>5895900</v>
      </c>
      <c r="AF3205">
        <f t="shared" si="980"/>
        <v>1.7062165634799582E-2</v>
      </c>
      <c r="AG3205">
        <f t="shared" si="981"/>
        <v>1.7374734866454297E-2</v>
      </c>
      <c r="AH3205">
        <f t="shared" si="982"/>
        <v>1.9226261948804488E-2</v>
      </c>
      <c r="AI3205">
        <f t="shared" si="983"/>
        <v>8.1523807667878326E-2</v>
      </c>
      <c r="AJ3205" t="e">
        <f t="shared" si="984"/>
        <v>#VALUE!</v>
      </c>
      <c r="AK3205" t="e">
        <f t="shared" si="985"/>
        <v>#VALUE!</v>
      </c>
      <c r="AL3205">
        <f t="shared" si="986"/>
        <v>0.7919662903068363</v>
      </c>
      <c r="AM3205">
        <f t="shared" si="987"/>
        <v>0.77994073926933838</v>
      </c>
      <c r="AN3205">
        <f t="shared" si="988"/>
        <v>3.6939279099312848E-2</v>
      </c>
      <c r="AO3205">
        <f t="shared" si="989"/>
        <v>3.6788935123808153E-2</v>
      </c>
      <c r="AP3205">
        <f t="shared" si="990"/>
        <v>1</v>
      </c>
      <c r="AQ3205">
        <f t="shared" si="991"/>
        <v>1</v>
      </c>
      <c r="AR3205">
        <f t="shared" si="992"/>
        <v>0</v>
      </c>
      <c r="AS3205">
        <f t="shared" si="993"/>
        <v>0</v>
      </c>
      <c r="AT3205">
        <f t="shared" si="994"/>
        <v>1</v>
      </c>
      <c r="AU3205">
        <f t="shared" si="995"/>
        <v>0</v>
      </c>
      <c r="AV3205">
        <f t="shared" si="996"/>
        <v>1</v>
      </c>
      <c r="AW3205">
        <f t="shared" si="997"/>
        <v>1</v>
      </c>
      <c r="AX3205">
        <f t="shared" si="998"/>
        <v>0</v>
      </c>
      <c r="AY3205">
        <f t="shared" si="999"/>
        <v>5</v>
      </c>
    </row>
    <row r="3206" spans="1:51" x14ac:dyDescent="0.3">
      <c r="A3206" s="1" t="s">
        <v>3200</v>
      </c>
      <c r="B3206" s="2">
        <v>4812835</v>
      </c>
      <c r="C3206" s="3" t="s">
        <v>5336</v>
      </c>
      <c r="D3206" s="5">
        <v>4.2300000000000004</v>
      </c>
      <c r="E3206" s="5">
        <v>23.51314026</v>
      </c>
      <c r="F3206" s="3" t="s">
        <v>4470</v>
      </c>
      <c r="G3206" s="3" t="s">
        <v>4471</v>
      </c>
      <c r="H3206" s="3" t="s">
        <v>4489</v>
      </c>
      <c r="I3206" s="3" t="s">
        <v>4489</v>
      </c>
      <c r="J3206" s="3" t="s">
        <v>4544</v>
      </c>
      <c r="K3206" s="6">
        <v>598</v>
      </c>
      <c r="L3206" s="6">
        <v>326</v>
      </c>
      <c r="M3206" s="6">
        <v>-21728</v>
      </c>
      <c r="N3206" s="6">
        <v>-21905</v>
      </c>
      <c r="O3206" s="6">
        <v>-21979</v>
      </c>
      <c r="P3206" s="6">
        <v>-22158</v>
      </c>
      <c r="Q3206" s="6">
        <v>-22282</v>
      </c>
      <c r="R3206" s="6">
        <v>-21344</v>
      </c>
      <c r="S3206" s="6">
        <v>-16228</v>
      </c>
      <c r="T3206" s="6">
        <v>-18021</v>
      </c>
      <c r="U3206" s="6">
        <v>25365</v>
      </c>
      <c r="V3206" s="6">
        <v>24027</v>
      </c>
      <c r="W3206" s="6">
        <v>35442</v>
      </c>
      <c r="X3206" s="6">
        <v>39527</v>
      </c>
      <c r="Y3206" s="6">
        <v>27032</v>
      </c>
      <c r="Z3206" s="6">
        <v>31107</v>
      </c>
      <c r="AA3206" s="6">
        <v>4583</v>
      </c>
      <c r="AB3206" s="6">
        <v>4454</v>
      </c>
      <c r="AC3206" s="6">
        <v>5507304</v>
      </c>
      <c r="AD3206" s="6">
        <v>5408212</v>
      </c>
      <c r="AF3206">
        <f t="shared" ref="AF3206:AF3269" si="1000">Q3206/W3206</f>
        <v>-0.62868912589582981</v>
      </c>
      <c r="AG3206">
        <f t="shared" ref="AG3206:AG3269" si="1001">R3206/X3206</f>
        <v>-0.53998532648569331</v>
      </c>
      <c r="AH3206">
        <f t="shared" ref="AH3206:AH3269" si="1002">U3206/W3206</f>
        <v>0.71567631623497541</v>
      </c>
      <c r="AI3206">
        <f t="shared" ref="AI3206:AI3269" si="1003">V3206/X3206</f>
        <v>0.60786297973537073</v>
      </c>
      <c r="AJ3206">
        <f t="shared" ref="AJ3206:AJ3269" si="1004">Y3206/AA3206</f>
        <v>5.8983198778092953</v>
      </c>
      <c r="AK3206">
        <f t="shared" ref="AK3206:AK3269" si="1005">Z3206/AB3206</f>
        <v>6.9840592725639876</v>
      </c>
      <c r="AL3206">
        <f t="shared" ref="AL3206:AL3269" si="1006">O3206/K3206</f>
        <v>-36.754180602006691</v>
      </c>
      <c r="AM3206">
        <f t="shared" ref="AM3206:AM3269" si="1007">P3206/L3206</f>
        <v>-67.969325153374228</v>
      </c>
      <c r="AN3206">
        <f t="shared" ref="AN3206:AN3269" si="1008">K3206/W3206</f>
        <v>1.6872636984368829E-2</v>
      </c>
      <c r="AO3206">
        <f t="shared" ref="AO3206:AO3269" si="1009">L3206/X3206</f>
        <v>8.2475270068560723E-3</v>
      </c>
      <c r="AP3206">
        <f t="shared" ref="AP3206:AP3269" si="1010">IF(OR(Q3206&lt;0, Q3206="NA"), 0, 1)</f>
        <v>0</v>
      </c>
      <c r="AQ3206">
        <f t="shared" ref="AQ3206:AQ3269" si="1011">IF(OR(S3206&lt;0, S3206="NA"), 0, 1)</f>
        <v>0</v>
      </c>
      <c r="AR3206">
        <f t="shared" ref="AR3206:AR3269" si="1012">IFERROR(IF((AF3206-AG3206)&gt;0,1,0),0)</f>
        <v>0</v>
      </c>
      <c r="AS3206">
        <f t="shared" ref="AS3206:AS3269" si="1013">IFERROR(IF((S3206-Q3206)&gt;0,1,0),0)</f>
        <v>1</v>
      </c>
      <c r="AT3206">
        <f t="shared" ref="AT3206:AT3269" si="1014">IFERROR(IF((AH3206-AI3206)&lt;0,1,0),0)</f>
        <v>0</v>
      </c>
      <c r="AU3206">
        <f t="shared" ref="AU3206:AU3269" si="1015">IFERROR(IF((AJ3206-AK3206)&gt;0,1,0),0)</f>
        <v>0</v>
      </c>
      <c r="AV3206">
        <f t="shared" ref="AV3206:AV3269" si="1016">IFERROR(IF((AL3206-AM3206)&gt;0,1,0),0)</f>
        <v>1</v>
      </c>
      <c r="AW3206">
        <f t="shared" ref="AW3206:AW3269" si="1017">IFERROR(IF((AN3206-AO3206)&gt;0,1,0),0)</f>
        <v>1</v>
      </c>
      <c r="AX3206">
        <f t="shared" ref="AX3206:AX3269" si="1018">IFERROR(IF((AC3206-AD3206)&lt;0,1,0),0)</f>
        <v>0</v>
      </c>
      <c r="AY3206">
        <f t="shared" ref="AY3206:AY3269" si="1019">SUM(AP3206:AX3206)</f>
        <v>3</v>
      </c>
    </row>
    <row r="3207" spans="1:51" x14ac:dyDescent="0.3">
      <c r="A3207" s="1" t="s">
        <v>3201</v>
      </c>
      <c r="B3207" s="2">
        <v>4282399</v>
      </c>
      <c r="C3207" s="3" t="s">
        <v>5337</v>
      </c>
      <c r="D3207" s="5">
        <v>16.73</v>
      </c>
      <c r="E3207" s="5">
        <v>759.36108177999995</v>
      </c>
      <c r="F3207" s="3" t="s">
        <v>4525</v>
      </c>
      <c r="G3207" s="3" t="s">
        <v>4526</v>
      </c>
      <c r="H3207" s="3" t="s">
        <v>4713</v>
      </c>
      <c r="I3207" s="3" t="s">
        <v>4713</v>
      </c>
      <c r="J3207" s="3" t="s">
        <v>4528</v>
      </c>
      <c r="K3207" s="6">
        <v>201569</v>
      </c>
      <c r="L3207" s="6">
        <v>199463</v>
      </c>
      <c r="M3207" s="6">
        <v>128218</v>
      </c>
      <c r="N3207" s="6">
        <v>154948</v>
      </c>
      <c r="O3207" s="6">
        <v>40700</v>
      </c>
      <c r="P3207" s="6">
        <v>65559</v>
      </c>
      <c r="Q3207" s="6">
        <v>1646</v>
      </c>
      <c r="R3207" s="6">
        <v>27391</v>
      </c>
      <c r="S3207" s="6">
        <v>72658</v>
      </c>
      <c r="T3207" s="6">
        <v>78850</v>
      </c>
      <c r="U3207" s="6">
        <v>625182</v>
      </c>
      <c r="V3207" s="6">
        <v>848482</v>
      </c>
      <c r="W3207" s="6">
        <v>1496411</v>
      </c>
      <c r="X3207" s="6">
        <v>1421795</v>
      </c>
      <c r="Y3207" s="6" t="s">
        <v>4474</v>
      </c>
      <c r="Z3207" s="6" t="s">
        <v>4474</v>
      </c>
      <c r="AA3207" s="6" t="s">
        <v>4474</v>
      </c>
      <c r="AB3207" s="6" t="s">
        <v>4474</v>
      </c>
      <c r="AC3207" s="6">
        <v>45390436</v>
      </c>
      <c r="AD3207" s="6">
        <v>45396286</v>
      </c>
      <c r="AF3207">
        <f t="shared" si="1000"/>
        <v>1.0999651833620576E-3</v>
      </c>
      <c r="AG3207">
        <f t="shared" si="1001"/>
        <v>1.9265083925601088E-2</v>
      </c>
      <c r="AH3207">
        <f t="shared" si="1002"/>
        <v>0.41778762652773871</v>
      </c>
      <c r="AI3207">
        <f t="shared" si="1003"/>
        <v>0.59676816981351044</v>
      </c>
      <c r="AJ3207" t="e">
        <f t="shared" si="1004"/>
        <v>#VALUE!</v>
      </c>
      <c r="AK3207" t="e">
        <f t="shared" si="1005"/>
        <v>#VALUE!</v>
      </c>
      <c r="AL3207">
        <f t="shared" si="1006"/>
        <v>0.20191596922145766</v>
      </c>
      <c r="AM3207">
        <f t="shared" si="1007"/>
        <v>0.32867749908504335</v>
      </c>
      <c r="AN3207">
        <f t="shared" si="1008"/>
        <v>0.13470162943202102</v>
      </c>
      <c r="AO3207">
        <f t="shared" si="1009"/>
        <v>0.14028956354467417</v>
      </c>
      <c r="AP3207">
        <f t="shared" si="1010"/>
        <v>1</v>
      </c>
      <c r="AQ3207">
        <f t="shared" si="1011"/>
        <v>1</v>
      </c>
      <c r="AR3207">
        <f t="shared" si="1012"/>
        <v>0</v>
      </c>
      <c r="AS3207">
        <f t="shared" si="1013"/>
        <v>1</v>
      </c>
      <c r="AT3207">
        <f t="shared" si="1014"/>
        <v>1</v>
      </c>
      <c r="AU3207">
        <f t="shared" si="1015"/>
        <v>0</v>
      </c>
      <c r="AV3207">
        <f t="shared" si="1016"/>
        <v>0</v>
      </c>
      <c r="AW3207">
        <f t="shared" si="1017"/>
        <v>0</v>
      </c>
      <c r="AX3207">
        <f t="shared" si="1018"/>
        <v>1</v>
      </c>
      <c r="AY3207">
        <f t="shared" si="1019"/>
        <v>5</v>
      </c>
    </row>
    <row r="3208" spans="1:51" x14ac:dyDescent="0.3">
      <c r="A3208" s="1" t="s">
        <v>3202</v>
      </c>
      <c r="B3208" s="2">
        <v>6331267</v>
      </c>
      <c r="C3208" s="3" t="s">
        <v>5337</v>
      </c>
      <c r="D3208" s="5">
        <v>55.56</v>
      </c>
      <c r="E3208" s="5">
        <v>3098.59831248</v>
      </c>
      <c r="F3208" s="3" t="s">
        <v>4475</v>
      </c>
      <c r="G3208" s="3" t="s">
        <v>4548</v>
      </c>
      <c r="H3208" s="3" t="s">
        <v>4549</v>
      </c>
      <c r="I3208" s="3" t="s">
        <v>4549</v>
      </c>
      <c r="J3208" s="3" t="s">
        <v>5037</v>
      </c>
      <c r="K3208" s="6">
        <v>7803200</v>
      </c>
      <c r="L3208" s="6">
        <v>8326100</v>
      </c>
      <c r="M3208" s="6">
        <v>646300</v>
      </c>
      <c r="N3208" s="6">
        <v>773300</v>
      </c>
      <c r="O3208" s="6">
        <v>367500</v>
      </c>
      <c r="P3208" s="6">
        <v>502500</v>
      </c>
      <c r="Q3208" s="6">
        <v>203700</v>
      </c>
      <c r="R3208" s="6">
        <v>327600</v>
      </c>
      <c r="S3208" s="6">
        <v>611700</v>
      </c>
      <c r="T3208" s="6">
        <v>618800</v>
      </c>
      <c r="U3208" s="6">
        <v>1716400</v>
      </c>
      <c r="V3208" s="6">
        <v>2080200</v>
      </c>
      <c r="W3208" s="6">
        <v>5629700</v>
      </c>
      <c r="X3208" s="6">
        <v>5708900</v>
      </c>
      <c r="Y3208" s="6">
        <v>2728200</v>
      </c>
      <c r="Z3208" s="6">
        <v>2800100</v>
      </c>
      <c r="AA3208" s="6">
        <v>2252700</v>
      </c>
      <c r="AB3208" s="6">
        <v>1975000</v>
      </c>
      <c r="AC3208" s="6">
        <v>55800000</v>
      </c>
      <c r="AD3208" s="6">
        <v>55700000</v>
      </c>
      <c r="AF3208">
        <f t="shared" si="1000"/>
        <v>3.618310034282466E-2</v>
      </c>
      <c r="AG3208">
        <f t="shared" si="1001"/>
        <v>5.7384084499640914E-2</v>
      </c>
      <c r="AH3208">
        <f t="shared" si="1002"/>
        <v>0.3048830310673748</v>
      </c>
      <c r="AI3208">
        <f t="shared" si="1003"/>
        <v>0.36437842666713377</v>
      </c>
      <c r="AJ3208">
        <f t="shared" si="1004"/>
        <v>1.211080037288587</v>
      </c>
      <c r="AK3208">
        <f t="shared" si="1005"/>
        <v>1.4177721518987341</v>
      </c>
      <c r="AL3208">
        <f t="shared" si="1006"/>
        <v>4.7096063153578019E-2</v>
      </c>
      <c r="AM3208">
        <f t="shared" si="1007"/>
        <v>6.0352385870935971E-2</v>
      </c>
      <c r="AN3208">
        <f t="shared" si="1008"/>
        <v>1.3860774108744693</v>
      </c>
      <c r="AO3208">
        <f t="shared" si="1009"/>
        <v>1.4584420816619663</v>
      </c>
      <c r="AP3208">
        <f t="shared" si="1010"/>
        <v>1</v>
      </c>
      <c r="AQ3208">
        <f t="shared" si="1011"/>
        <v>1</v>
      </c>
      <c r="AR3208">
        <f t="shared" si="1012"/>
        <v>0</v>
      </c>
      <c r="AS3208">
        <f t="shared" si="1013"/>
        <v>1</v>
      </c>
      <c r="AT3208">
        <f t="shared" si="1014"/>
        <v>1</v>
      </c>
      <c r="AU3208">
        <f t="shared" si="1015"/>
        <v>0</v>
      </c>
      <c r="AV3208">
        <f t="shared" si="1016"/>
        <v>0</v>
      </c>
      <c r="AW3208">
        <f t="shared" si="1017"/>
        <v>0</v>
      </c>
      <c r="AX3208">
        <f t="shared" si="1018"/>
        <v>0</v>
      </c>
      <c r="AY3208">
        <f t="shared" si="1019"/>
        <v>4</v>
      </c>
    </row>
    <row r="3209" spans="1:51" x14ac:dyDescent="0.3">
      <c r="A3209" s="1" t="s">
        <v>3203</v>
      </c>
      <c r="B3209" s="2">
        <v>5220574</v>
      </c>
      <c r="C3209" s="3" t="s">
        <v>5338</v>
      </c>
      <c r="D3209" s="5">
        <v>12.77</v>
      </c>
      <c r="E3209" s="5">
        <v>287.24392326999998</v>
      </c>
      <c r="F3209" s="3" t="s">
        <v>4480</v>
      </c>
      <c r="G3209" s="3" t="s">
        <v>4481</v>
      </c>
      <c r="H3209" s="3" t="s">
        <v>4481</v>
      </c>
      <c r="I3209" s="3" t="s">
        <v>4482</v>
      </c>
      <c r="J3209" s="3" t="s">
        <v>4483</v>
      </c>
      <c r="K3209" s="6">
        <v>78910</v>
      </c>
      <c r="L3209" s="6">
        <v>77187</v>
      </c>
      <c r="M3209" s="6" t="s">
        <v>4474</v>
      </c>
      <c r="N3209" s="6" t="s">
        <v>4474</v>
      </c>
      <c r="O3209" s="6">
        <v>93934</v>
      </c>
      <c r="P3209" s="6">
        <v>89875</v>
      </c>
      <c r="Q3209" s="6">
        <v>8557</v>
      </c>
      <c r="R3209" s="6">
        <v>8714</v>
      </c>
      <c r="S3209" s="6">
        <v>-16511</v>
      </c>
      <c r="T3209" s="6">
        <v>5116</v>
      </c>
      <c r="U3209" s="6" t="s">
        <v>4474</v>
      </c>
      <c r="V3209" s="6">
        <v>200021</v>
      </c>
      <c r="W3209" s="6">
        <v>3015969</v>
      </c>
      <c r="X3209" s="6">
        <v>2842007</v>
      </c>
      <c r="Y3209" s="6" t="s">
        <v>4474</v>
      </c>
      <c r="Z3209" s="6" t="s">
        <v>4474</v>
      </c>
      <c r="AA3209" s="6" t="s">
        <v>4474</v>
      </c>
      <c r="AB3209" s="6" t="s">
        <v>4474</v>
      </c>
      <c r="AC3209" s="6">
        <v>23819463</v>
      </c>
      <c r="AD3209" s="6">
        <v>23811732</v>
      </c>
      <c r="AF3209">
        <f t="shared" si="1000"/>
        <v>2.8372307540296335E-3</v>
      </c>
      <c r="AG3209">
        <f t="shared" si="1001"/>
        <v>3.0661430460938344E-3</v>
      </c>
      <c r="AH3209" t="e">
        <f t="shared" si="1002"/>
        <v>#VALUE!</v>
      </c>
      <c r="AI3209">
        <f t="shared" si="1003"/>
        <v>7.0380192589251184E-2</v>
      </c>
      <c r="AJ3209" t="e">
        <f t="shared" si="1004"/>
        <v>#VALUE!</v>
      </c>
      <c r="AK3209" t="e">
        <f t="shared" si="1005"/>
        <v>#VALUE!</v>
      </c>
      <c r="AL3209">
        <f t="shared" si="1006"/>
        <v>1.1903941198834114</v>
      </c>
      <c r="AM3209">
        <f t="shared" si="1007"/>
        <v>1.1643800121782166</v>
      </c>
      <c r="AN3209">
        <f t="shared" si="1008"/>
        <v>2.6164062031141567E-2</v>
      </c>
      <c r="AO3209">
        <f t="shared" si="1009"/>
        <v>2.7159327897503419E-2</v>
      </c>
      <c r="AP3209">
        <f t="shared" si="1010"/>
        <v>1</v>
      </c>
      <c r="AQ3209">
        <f t="shared" si="1011"/>
        <v>0</v>
      </c>
      <c r="AR3209">
        <f t="shared" si="1012"/>
        <v>0</v>
      </c>
      <c r="AS3209">
        <f t="shared" si="1013"/>
        <v>0</v>
      </c>
      <c r="AT3209">
        <f t="shared" si="1014"/>
        <v>0</v>
      </c>
      <c r="AU3209">
        <f t="shared" si="1015"/>
        <v>0</v>
      </c>
      <c r="AV3209">
        <f t="shared" si="1016"/>
        <v>1</v>
      </c>
      <c r="AW3209">
        <f t="shared" si="1017"/>
        <v>0</v>
      </c>
      <c r="AX3209">
        <f t="shared" si="1018"/>
        <v>0</v>
      </c>
      <c r="AY3209">
        <f t="shared" si="1019"/>
        <v>2</v>
      </c>
    </row>
    <row r="3210" spans="1:51" x14ac:dyDescent="0.3">
      <c r="A3210" s="1" t="s">
        <v>3204</v>
      </c>
      <c r="B3210" s="2">
        <v>4104752</v>
      </c>
      <c r="C3210" s="3" t="s">
        <v>5335</v>
      </c>
      <c r="D3210" s="5">
        <v>334.43</v>
      </c>
      <c r="E3210" s="5">
        <v>12726.90989461</v>
      </c>
      <c r="F3210" s="3" t="s">
        <v>4475</v>
      </c>
      <c r="G3210" s="3" t="s">
        <v>4476</v>
      </c>
      <c r="H3210" s="3" t="s">
        <v>4674</v>
      </c>
      <c r="I3210" s="3" t="s">
        <v>4674</v>
      </c>
      <c r="J3210" s="3" t="s">
        <v>5221</v>
      </c>
      <c r="K3210" s="6">
        <v>5326524</v>
      </c>
      <c r="L3210" s="6">
        <v>5368051</v>
      </c>
      <c r="M3210" s="6">
        <v>679415</v>
      </c>
      <c r="N3210" s="6">
        <v>696185</v>
      </c>
      <c r="O3210" s="6">
        <v>636448</v>
      </c>
      <c r="P3210" s="6">
        <v>654537</v>
      </c>
      <c r="Q3210" s="6">
        <v>448462</v>
      </c>
      <c r="R3210" s="6">
        <v>460604</v>
      </c>
      <c r="S3210" s="6">
        <v>626830</v>
      </c>
      <c r="T3210" s="6">
        <v>683554</v>
      </c>
      <c r="U3210" s="6">
        <v>879146</v>
      </c>
      <c r="V3210" s="6">
        <v>1071827</v>
      </c>
      <c r="W3210" s="6">
        <v>3367389</v>
      </c>
      <c r="X3210" s="6">
        <v>3640914</v>
      </c>
      <c r="Y3210" s="6">
        <v>1740699</v>
      </c>
      <c r="Z3210" s="6">
        <v>2005812</v>
      </c>
      <c r="AA3210" s="6">
        <v>726915</v>
      </c>
      <c r="AB3210" s="6">
        <v>807373</v>
      </c>
      <c r="AC3210" s="6">
        <v>38083401</v>
      </c>
      <c r="AD3210" s="6">
        <v>38289105</v>
      </c>
      <c r="AF3210">
        <f t="shared" si="1000"/>
        <v>0.13317796072862387</v>
      </c>
      <c r="AG3210">
        <f t="shared" si="1001"/>
        <v>0.12650779447138824</v>
      </c>
      <c r="AH3210">
        <f t="shared" si="1002"/>
        <v>0.26107646012979197</v>
      </c>
      <c r="AI3210">
        <f t="shared" si="1003"/>
        <v>0.29438404752213315</v>
      </c>
      <c r="AJ3210">
        <f t="shared" si="1004"/>
        <v>2.3946389880522481</v>
      </c>
      <c r="AK3210">
        <f t="shared" si="1005"/>
        <v>2.4843684393706504</v>
      </c>
      <c r="AL3210">
        <f t="shared" si="1006"/>
        <v>0.11948655445840477</v>
      </c>
      <c r="AM3210">
        <f t="shared" si="1007"/>
        <v>0.12193196376114906</v>
      </c>
      <c r="AN3210">
        <f t="shared" si="1008"/>
        <v>1.5817964601060346</v>
      </c>
      <c r="AO3210">
        <f t="shared" si="1009"/>
        <v>1.474369073260176</v>
      </c>
      <c r="AP3210">
        <f t="shared" si="1010"/>
        <v>1</v>
      </c>
      <c r="AQ3210">
        <f t="shared" si="1011"/>
        <v>1</v>
      </c>
      <c r="AR3210">
        <f t="shared" si="1012"/>
        <v>1</v>
      </c>
      <c r="AS3210">
        <f t="shared" si="1013"/>
        <v>1</v>
      </c>
      <c r="AT3210">
        <f t="shared" si="1014"/>
        <v>1</v>
      </c>
      <c r="AU3210">
        <f t="shared" si="1015"/>
        <v>0</v>
      </c>
      <c r="AV3210">
        <f t="shared" si="1016"/>
        <v>0</v>
      </c>
      <c r="AW3210">
        <f t="shared" si="1017"/>
        <v>1</v>
      </c>
      <c r="AX3210">
        <f t="shared" si="1018"/>
        <v>1</v>
      </c>
      <c r="AY3210">
        <f t="shared" si="1019"/>
        <v>7</v>
      </c>
    </row>
    <row r="3211" spans="1:51" x14ac:dyDescent="0.3">
      <c r="A3211" s="1" t="s">
        <v>3205</v>
      </c>
      <c r="B3211" s="2">
        <v>100165</v>
      </c>
      <c r="C3211" s="3" t="s">
        <v>5335</v>
      </c>
      <c r="D3211" s="5">
        <v>93.89</v>
      </c>
      <c r="E3211" s="5">
        <v>6694.9328273700003</v>
      </c>
      <c r="F3211" s="3" t="s">
        <v>4480</v>
      </c>
      <c r="G3211" s="3" t="s">
        <v>4481</v>
      </c>
      <c r="H3211" s="3" t="s">
        <v>4481</v>
      </c>
      <c r="I3211" s="3" t="s">
        <v>4482</v>
      </c>
      <c r="J3211" s="3" t="s">
        <v>4484</v>
      </c>
      <c r="K3211" s="6">
        <v>2888658</v>
      </c>
      <c r="L3211" s="6">
        <v>2845672</v>
      </c>
      <c r="M3211" s="6" t="s">
        <v>4474</v>
      </c>
      <c r="N3211" s="6" t="s">
        <v>4474</v>
      </c>
      <c r="O3211" s="6">
        <v>2063279</v>
      </c>
      <c r="P3211" s="6">
        <v>1993752</v>
      </c>
      <c r="Q3211" s="6">
        <v>530989</v>
      </c>
      <c r="R3211" s="6">
        <v>512275</v>
      </c>
      <c r="S3211" s="6">
        <v>688828</v>
      </c>
      <c r="T3211" s="6">
        <v>577264</v>
      </c>
      <c r="U3211" s="6">
        <v>394915</v>
      </c>
      <c r="V3211" s="6">
        <v>394556</v>
      </c>
      <c r="W3211" s="6">
        <v>71323074</v>
      </c>
      <c r="X3211" s="6">
        <v>72845072</v>
      </c>
      <c r="Y3211" s="6" t="s">
        <v>4474</v>
      </c>
      <c r="Z3211" s="6" t="s">
        <v>4474</v>
      </c>
      <c r="AA3211" s="6" t="s">
        <v>4474</v>
      </c>
      <c r="AB3211" s="6" t="s">
        <v>4474</v>
      </c>
      <c r="AC3211" s="6">
        <v>71787349</v>
      </c>
      <c r="AD3211" s="6">
        <v>72365926</v>
      </c>
      <c r="AF3211">
        <f t="shared" si="1000"/>
        <v>7.4448417632700468E-3</v>
      </c>
      <c r="AG3211">
        <f t="shared" si="1001"/>
        <v>7.0323906056404201E-3</v>
      </c>
      <c r="AH3211">
        <f t="shared" si="1002"/>
        <v>5.5369879318437681E-3</v>
      </c>
      <c r="AI3211">
        <f t="shared" si="1003"/>
        <v>5.4163718858016912E-3</v>
      </c>
      <c r="AJ3211" t="e">
        <f t="shared" si="1004"/>
        <v>#VALUE!</v>
      </c>
      <c r="AK3211" t="e">
        <f t="shared" si="1005"/>
        <v>#VALUE!</v>
      </c>
      <c r="AL3211">
        <f t="shared" si="1006"/>
        <v>0.71426904811853809</v>
      </c>
      <c r="AM3211">
        <f t="shared" si="1007"/>
        <v>0.70062607356012918</v>
      </c>
      <c r="AN3211">
        <f t="shared" si="1008"/>
        <v>4.0501030564106082E-2</v>
      </c>
      <c r="AO3211">
        <f t="shared" si="1009"/>
        <v>3.9064715318010805E-2</v>
      </c>
      <c r="AP3211">
        <f t="shared" si="1010"/>
        <v>1</v>
      </c>
      <c r="AQ3211">
        <f t="shared" si="1011"/>
        <v>1</v>
      </c>
      <c r="AR3211">
        <f t="shared" si="1012"/>
        <v>1</v>
      </c>
      <c r="AS3211">
        <f t="shared" si="1013"/>
        <v>1</v>
      </c>
      <c r="AT3211">
        <f t="shared" si="1014"/>
        <v>0</v>
      </c>
      <c r="AU3211">
        <f t="shared" si="1015"/>
        <v>0</v>
      </c>
      <c r="AV3211">
        <f t="shared" si="1016"/>
        <v>1</v>
      </c>
      <c r="AW3211">
        <f t="shared" si="1017"/>
        <v>1</v>
      </c>
      <c r="AX3211">
        <f t="shared" si="1018"/>
        <v>1</v>
      </c>
      <c r="AY3211">
        <f t="shared" si="1019"/>
        <v>7</v>
      </c>
    </row>
    <row r="3212" spans="1:51" x14ac:dyDescent="0.3">
      <c r="A3212" s="1" t="s">
        <v>3206</v>
      </c>
      <c r="B3212" s="2">
        <v>7462577</v>
      </c>
      <c r="C3212" s="3" t="s">
        <v>5335</v>
      </c>
      <c r="D3212" s="7">
        <v>10.15</v>
      </c>
      <c r="E3212" s="5">
        <v>635.88146300000005</v>
      </c>
      <c r="F3212" s="3" t="s">
        <v>4475</v>
      </c>
      <c r="G3212" s="3" t="s">
        <v>4529</v>
      </c>
      <c r="H3212" s="3" t="s">
        <v>4530</v>
      </c>
      <c r="I3212" s="3" t="s">
        <v>4739</v>
      </c>
      <c r="J3212" s="3" t="s">
        <v>4750</v>
      </c>
      <c r="K3212" s="6">
        <v>713803</v>
      </c>
      <c r="L3212" s="6">
        <v>702356</v>
      </c>
      <c r="M3212" s="6">
        <v>84817</v>
      </c>
      <c r="N3212" s="6">
        <v>83338</v>
      </c>
      <c r="O3212" s="6">
        <v>57563</v>
      </c>
      <c r="P3212" s="6">
        <v>56585</v>
      </c>
      <c r="Q3212" s="6">
        <v>32294</v>
      </c>
      <c r="R3212" s="6">
        <v>30067</v>
      </c>
      <c r="S3212" s="6">
        <v>89165</v>
      </c>
      <c r="T3212" s="6">
        <v>81100</v>
      </c>
      <c r="U3212" s="6">
        <v>278867</v>
      </c>
      <c r="V3212" s="6">
        <v>278679</v>
      </c>
      <c r="W3212" s="6">
        <v>1471419</v>
      </c>
      <c r="X3212" s="6">
        <v>1438918</v>
      </c>
      <c r="Y3212" s="6">
        <v>46932</v>
      </c>
      <c r="Z3212" s="6">
        <v>41945</v>
      </c>
      <c r="AA3212" s="6">
        <v>124288</v>
      </c>
      <c r="AB3212" s="6">
        <v>109265</v>
      </c>
      <c r="AC3212" s="6">
        <v>62223289</v>
      </c>
      <c r="AD3212" s="6">
        <v>61739874</v>
      </c>
      <c r="AF3212">
        <f t="shared" si="1000"/>
        <v>2.1947521406207204E-2</v>
      </c>
      <c r="AG3212">
        <f t="shared" si="1001"/>
        <v>2.0895561804077787E-2</v>
      </c>
      <c r="AH3212">
        <f t="shared" si="1002"/>
        <v>0.18952249495215162</v>
      </c>
      <c r="AI3212">
        <f t="shared" si="1003"/>
        <v>0.19367260677814857</v>
      </c>
      <c r="AJ3212">
        <f t="shared" si="1004"/>
        <v>0.37760684860968075</v>
      </c>
      <c r="AK3212">
        <f t="shared" si="1005"/>
        <v>0.38388321969523637</v>
      </c>
      <c r="AL3212">
        <f t="shared" si="1006"/>
        <v>8.0642698335535154E-2</v>
      </c>
      <c r="AM3212">
        <f t="shared" si="1007"/>
        <v>8.0564557005279369E-2</v>
      </c>
      <c r="AN3212">
        <f t="shared" si="1008"/>
        <v>0.48511199053430737</v>
      </c>
      <c r="AO3212">
        <f t="shared" si="1009"/>
        <v>0.48811398564754904</v>
      </c>
      <c r="AP3212">
        <f t="shared" si="1010"/>
        <v>1</v>
      </c>
      <c r="AQ3212">
        <f t="shared" si="1011"/>
        <v>1</v>
      </c>
      <c r="AR3212">
        <f t="shared" si="1012"/>
        <v>1</v>
      </c>
      <c r="AS3212">
        <f t="shared" si="1013"/>
        <v>1</v>
      </c>
      <c r="AT3212">
        <f t="shared" si="1014"/>
        <v>1</v>
      </c>
      <c r="AU3212">
        <f t="shared" si="1015"/>
        <v>0</v>
      </c>
      <c r="AV3212">
        <f t="shared" si="1016"/>
        <v>1</v>
      </c>
      <c r="AW3212">
        <f t="shared" si="1017"/>
        <v>0</v>
      </c>
      <c r="AX3212">
        <f t="shared" si="1018"/>
        <v>0</v>
      </c>
      <c r="AY3212">
        <f t="shared" si="1019"/>
        <v>6</v>
      </c>
    </row>
    <row r="3213" spans="1:51" x14ac:dyDescent="0.3">
      <c r="A3213" s="1" t="s">
        <v>3207</v>
      </c>
      <c r="B3213" s="2">
        <v>4057019</v>
      </c>
      <c r="C3213" s="3" t="s">
        <v>5337</v>
      </c>
      <c r="D3213" s="5">
        <v>40.57</v>
      </c>
      <c r="E3213" s="5">
        <v>4278.3332862999996</v>
      </c>
      <c r="F3213" s="3" t="s">
        <v>4651</v>
      </c>
      <c r="G3213" s="3" t="s">
        <v>4651</v>
      </c>
      <c r="H3213" s="3" t="s">
        <v>4652</v>
      </c>
      <c r="I3213" s="3" t="s">
        <v>4652</v>
      </c>
      <c r="J3213" s="3" t="s">
        <v>4653</v>
      </c>
      <c r="K3213" s="6">
        <v>3341000</v>
      </c>
      <c r="L3213" s="6">
        <v>3214000</v>
      </c>
      <c r="M3213" s="6">
        <v>1029000</v>
      </c>
      <c r="N3213" s="6">
        <v>958000</v>
      </c>
      <c r="O3213" s="6">
        <v>551000</v>
      </c>
      <c r="P3213" s="6">
        <v>490000</v>
      </c>
      <c r="Q3213" s="6">
        <v>343000</v>
      </c>
      <c r="R3213" s="6">
        <v>296000</v>
      </c>
      <c r="S3213" s="6">
        <v>697000</v>
      </c>
      <c r="T3213" s="6">
        <v>641000</v>
      </c>
      <c r="U3213" s="6">
        <v>4354000</v>
      </c>
      <c r="V3213" s="6">
        <v>4353000</v>
      </c>
      <c r="W3213" s="6">
        <v>11881000</v>
      </c>
      <c r="X3213" s="6">
        <v>11582000</v>
      </c>
      <c r="Y3213" s="6">
        <v>950000</v>
      </c>
      <c r="Z3213" s="6">
        <v>848000</v>
      </c>
      <c r="AA3213" s="6">
        <v>972000</v>
      </c>
      <c r="AB3213" s="6">
        <v>850000</v>
      </c>
      <c r="AC3213" s="6">
        <v>105455590</v>
      </c>
      <c r="AD3213" s="6">
        <v>103066683</v>
      </c>
      <c r="AF3213">
        <f t="shared" si="1000"/>
        <v>2.886962376904301E-2</v>
      </c>
      <c r="AG3213">
        <f t="shared" si="1001"/>
        <v>2.5556898635814194E-2</v>
      </c>
      <c r="AH3213">
        <f t="shared" si="1002"/>
        <v>0.36646746906826022</v>
      </c>
      <c r="AI3213">
        <f t="shared" si="1003"/>
        <v>0.37584182351925399</v>
      </c>
      <c r="AJ3213">
        <f t="shared" si="1004"/>
        <v>0.97736625514403297</v>
      </c>
      <c r="AK3213">
        <f t="shared" si="1005"/>
        <v>0.99764705882352944</v>
      </c>
      <c r="AL3213">
        <f t="shared" si="1006"/>
        <v>0.16492068243041005</v>
      </c>
      <c r="AM3213">
        <f t="shared" si="1007"/>
        <v>0.15245799626633477</v>
      </c>
      <c r="AN3213">
        <f t="shared" si="1008"/>
        <v>0.28120528575035769</v>
      </c>
      <c r="AO3213">
        <f t="shared" si="1009"/>
        <v>0.27749956829563116</v>
      </c>
      <c r="AP3213">
        <f t="shared" si="1010"/>
        <v>1</v>
      </c>
      <c r="AQ3213">
        <f t="shared" si="1011"/>
        <v>1</v>
      </c>
      <c r="AR3213">
        <f t="shared" si="1012"/>
        <v>1</v>
      </c>
      <c r="AS3213">
        <f t="shared" si="1013"/>
        <v>1</v>
      </c>
      <c r="AT3213">
        <f t="shared" si="1014"/>
        <v>1</v>
      </c>
      <c r="AU3213">
        <f t="shared" si="1015"/>
        <v>0</v>
      </c>
      <c r="AV3213">
        <f t="shared" si="1016"/>
        <v>1</v>
      </c>
      <c r="AW3213">
        <f t="shared" si="1017"/>
        <v>1</v>
      </c>
      <c r="AX3213">
        <f t="shared" si="1018"/>
        <v>0</v>
      </c>
      <c r="AY3213">
        <f t="shared" si="1019"/>
        <v>7</v>
      </c>
    </row>
    <row r="3214" spans="1:51" x14ac:dyDescent="0.3">
      <c r="A3214" s="1" t="s">
        <v>3208</v>
      </c>
      <c r="B3214" s="2">
        <v>4147799</v>
      </c>
      <c r="C3214" s="3" t="s">
        <v>5335</v>
      </c>
      <c r="D3214" s="5">
        <v>16.170000000000002</v>
      </c>
      <c r="E3214" s="5">
        <v>148.97387043000001</v>
      </c>
      <c r="F3214" s="3" t="s">
        <v>4480</v>
      </c>
      <c r="G3214" s="3" t="s">
        <v>4491</v>
      </c>
      <c r="H3214" s="3" t="s">
        <v>4492</v>
      </c>
      <c r="I3214" s="3" t="s">
        <v>4493</v>
      </c>
      <c r="J3214" s="3" t="s">
        <v>4494</v>
      </c>
      <c r="K3214" s="6">
        <v>65828</v>
      </c>
      <c r="L3214" s="6">
        <v>69225</v>
      </c>
      <c r="M3214" s="6" t="s">
        <v>4474</v>
      </c>
      <c r="N3214" s="6" t="s">
        <v>4474</v>
      </c>
      <c r="O3214" s="6">
        <v>46828</v>
      </c>
      <c r="P3214" s="6">
        <v>49415</v>
      </c>
      <c r="Q3214" s="6">
        <v>3600</v>
      </c>
      <c r="R3214" s="6">
        <v>12553</v>
      </c>
      <c r="S3214" s="6">
        <v>78305</v>
      </c>
      <c r="T3214" s="6">
        <v>80931</v>
      </c>
      <c r="U3214" s="6">
        <v>264918</v>
      </c>
      <c r="V3214" s="6">
        <v>282643</v>
      </c>
      <c r="W3214" s="6">
        <v>463672</v>
      </c>
      <c r="X3214" s="6">
        <v>488811</v>
      </c>
      <c r="Y3214" s="6">
        <v>33837</v>
      </c>
      <c r="Z3214" s="6">
        <v>42842</v>
      </c>
      <c r="AA3214" s="6">
        <v>9743</v>
      </c>
      <c r="AB3214" s="6">
        <v>9328</v>
      </c>
      <c r="AC3214" s="6">
        <v>9231454</v>
      </c>
      <c r="AD3214" s="6">
        <v>9260495</v>
      </c>
      <c r="AF3214">
        <f t="shared" si="1000"/>
        <v>7.7641091116133817E-3</v>
      </c>
      <c r="AG3214">
        <f t="shared" si="1001"/>
        <v>2.5680682308704184E-2</v>
      </c>
      <c r="AH3214">
        <f t="shared" si="1002"/>
        <v>0.57134784934177607</v>
      </c>
      <c r="AI3214">
        <f t="shared" si="1003"/>
        <v>0.5782255309311779</v>
      </c>
      <c r="AJ3214">
        <f t="shared" si="1004"/>
        <v>3.4729549420096482</v>
      </c>
      <c r="AK3214">
        <f t="shared" si="1005"/>
        <v>4.592838765008576</v>
      </c>
      <c r="AL3214">
        <f t="shared" si="1006"/>
        <v>0.71136902230054078</v>
      </c>
      <c r="AM3214">
        <f t="shared" si="1007"/>
        <v>0.71383170819790542</v>
      </c>
      <c r="AN3214">
        <f t="shared" si="1008"/>
        <v>0.14197104849980158</v>
      </c>
      <c r="AO3214">
        <f t="shared" si="1009"/>
        <v>0.14161915341512363</v>
      </c>
      <c r="AP3214">
        <f t="shared" si="1010"/>
        <v>1</v>
      </c>
      <c r="AQ3214">
        <f t="shared" si="1011"/>
        <v>1</v>
      </c>
      <c r="AR3214">
        <f t="shared" si="1012"/>
        <v>0</v>
      </c>
      <c r="AS3214">
        <f t="shared" si="1013"/>
        <v>1</v>
      </c>
      <c r="AT3214">
        <f t="shared" si="1014"/>
        <v>1</v>
      </c>
      <c r="AU3214">
        <f t="shared" si="1015"/>
        <v>0</v>
      </c>
      <c r="AV3214">
        <f t="shared" si="1016"/>
        <v>0</v>
      </c>
      <c r="AW3214">
        <f t="shared" si="1017"/>
        <v>1</v>
      </c>
      <c r="AX3214">
        <f t="shared" si="1018"/>
        <v>1</v>
      </c>
      <c r="AY3214">
        <f t="shared" si="1019"/>
        <v>6</v>
      </c>
    </row>
    <row r="3215" spans="1:51" x14ac:dyDescent="0.3">
      <c r="A3215" s="1" t="s">
        <v>3209</v>
      </c>
      <c r="B3215" s="2">
        <v>4375571</v>
      </c>
      <c r="C3215" s="3" t="s">
        <v>5337</v>
      </c>
      <c r="D3215" s="5">
        <v>106.92</v>
      </c>
      <c r="E3215" s="5">
        <v>6220.6665444</v>
      </c>
      <c r="F3215" s="3" t="s">
        <v>4559</v>
      </c>
      <c r="G3215" s="3" t="s">
        <v>4560</v>
      </c>
      <c r="H3215" s="3" t="s">
        <v>4561</v>
      </c>
      <c r="I3215" s="3" t="s">
        <v>4562</v>
      </c>
      <c r="J3215" s="3" t="s">
        <v>4834</v>
      </c>
      <c r="K3215" s="6">
        <v>7922700</v>
      </c>
      <c r="L3215" s="6">
        <v>7858000</v>
      </c>
      <c r="M3215" s="6">
        <v>1284200</v>
      </c>
      <c r="N3215" s="6">
        <v>1298100</v>
      </c>
      <c r="O3215" s="6">
        <v>807300</v>
      </c>
      <c r="P3215" s="6">
        <v>831600</v>
      </c>
      <c r="Q3215" s="6">
        <v>366900</v>
      </c>
      <c r="R3215" s="6">
        <v>350800</v>
      </c>
      <c r="S3215" s="6">
        <v>931700</v>
      </c>
      <c r="T3215" s="6">
        <v>966100</v>
      </c>
      <c r="U3215" s="6">
        <v>6818600</v>
      </c>
      <c r="V3215" s="6">
        <v>6397800</v>
      </c>
      <c r="W3215" s="6">
        <v>12854200</v>
      </c>
      <c r="X3215" s="6">
        <v>12128500</v>
      </c>
      <c r="Y3215" s="6">
        <v>2231600</v>
      </c>
      <c r="Z3215" s="6">
        <v>1756200</v>
      </c>
      <c r="AA3215" s="6">
        <v>944900</v>
      </c>
      <c r="AB3215" s="6">
        <v>857200</v>
      </c>
      <c r="AC3215" s="6">
        <v>58400000</v>
      </c>
      <c r="AD3215" s="6">
        <v>58427526</v>
      </c>
      <c r="AF3215">
        <f t="shared" si="1000"/>
        <v>2.8543199887974359E-2</v>
      </c>
      <c r="AG3215">
        <f t="shared" si="1001"/>
        <v>2.8923609679680093E-2</v>
      </c>
      <c r="AH3215">
        <f t="shared" si="1002"/>
        <v>0.53045697126231117</v>
      </c>
      <c r="AI3215">
        <f t="shared" si="1003"/>
        <v>0.52750133981943359</v>
      </c>
      <c r="AJ3215">
        <f t="shared" si="1004"/>
        <v>2.3617314001481637</v>
      </c>
      <c r="AK3215">
        <f t="shared" si="1005"/>
        <v>2.048763415772282</v>
      </c>
      <c r="AL3215">
        <f t="shared" si="1006"/>
        <v>0.10189708054072476</v>
      </c>
      <c r="AM3215">
        <f t="shared" si="1007"/>
        <v>0.10582845507762789</v>
      </c>
      <c r="AN3215">
        <f t="shared" si="1008"/>
        <v>0.61635107591293115</v>
      </c>
      <c r="AO3215">
        <f t="shared" si="1009"/>
        <v>0.64789545285896855</v>
      </c>
      <c r="AP3215">
        <f t="shared" si="1010"/>
        <v>1</v>
      </c>
      <c r="AQ3215">
        <f t="shared" si="1011"/>
        <v>1</v>
      </c>
      <c r="AR3215">
        <f t="shared" si="1012"/>
        <v>0</v>
      </c>
      <c r="AS3215">
        <f t="shared" si="1013"/>
        <v>1</v>
      </c>
      <c r="AT3215">
        <f t="shared" si="1014"/>
        <v>0</v>
      </c>
      <c r="AU3215">
        <f t="shared" si="1015"/>
        <v>1</v>
      </c>
      <c r="AV3215">
        <f t="shared" si="1016"/>
        <v>0</v>
      </c>
      <c r="AW3215">
        <f t="shared" si="1017"/>
        <v>0</v>
      </c>
      <c r="AX3215">
        <f t="shared" si="1018"/>
        <v>1</v>
      </c>
      <c r="AY3215">
        <f t="shared" si="1019"/>
        <v>5</v>
      </c>
    </row>
    <row r="3216" spans="1:51" x14ac:dyDescent="0.3">
      <c r="A3216" s="1" t="s">
        <v>3210</v>
      </c>
      <c r="B3216" s="2">
        <v>14199292</v>
      </c>
      <c r="C3216" s="3" t="s">
        <v>5337</v>
      </c>
      <c r="D3216" s="5">
        <v>12.75</v>
      </c>
      <c r="E3216" s="5">
        <v>299.37726750000002</v>
      </c>
      <c r="F3216" s="3" t="s">
        <v>4525</v>
      </c>
      <c r="G3216" s="3" t="s">
        <v>4526</v>
      </c>
      <c r="H3216" s="3" t="s">
        <v>4860</v>
      </c>
      <c r="I3216" s="3" t="s">
        <v>4860</v>
      </c>
      <c r="J3216" s="3" t="s">
        <v>4528</v>
      </c>
      <c r="K3216" s="6">
        <v>72022</v>
      </c>
      <c r="L3216" s="6">
        <v>68454</v>
      </c>
      <c r="M3216" s="6">
        <v>37947</v>
      </c>
      <c r="N3216" s="6">
        <v>36381</v>
      </c>
      <c r="O3216" s="6">
        <v>16221</v>
      </c>
      <c r="P3216" s="6">
        <v>15492</v>
      </c>
      <c r="Q3216" s="6">
        <v>4091</v>
      </c>
      <c r="R3216" s="6">
        <v>4178</v>
      </c>
      <c r="S3216" s="6">
        <v>31403</v>
      </c>
      <c r="T3216" s="6">
        <v>30106</v>
      </c>
      <c r="U3216" s="6">
        <v>276866</v>
      </c>
      <c r="V3216" s="6">
        <v>273698</v>
      </c>
      <c r="W3216" s="6">
        <v>615055</v>
      </c>
      <c r="X3216" s="6">
        <v>608166</v>
      </c>
      <c r="Y3216" s="6" t="s">
        <v>4474</v>
      </c>
      <c r="Z3216" s="6" t="s">
        <v>4474</v>
      </c>
      <c r="AA3216" s="6" t="s">
        <v>4474</v>
      </c>
      <c r="AB3216" s="6" t="s">
        <v>4474</v>
      </c>
      <c r="AC3216" s="6">
        <v>23340391</v>
      </c>
      <c r="AD3216" s="6">
        <v>22744912</v>
      </c>
      <c r="AF3216">
        <f t="shared" si="1000"/>
        <v>6.6514376763053707E-3</v>
      </c>
      <c r="AG3216">
        <f t="shared" si="1001"/>
        <v>6.8698348806082547E-3</v>
      </c>
      <c r="AH3216">
        <f t="shared" si="1002"/>
        <v>0.45014836071570835</v>
      </c>
      <c r="AI3216">
        <f t="shared" si="1003"/>
        <v>0.45003831190826188</v>
      </c>
      <c r="AJ3216" t="e">
        <f t="shared" si="1004"/>
        <v>#VALUE!</v>
      </c>
      <c r="AK3216" t="e">
        <f t="shared" si="1005"/>
        <v>#VALUE!</v>
      </c>
      <c r="AL3216">
        <f t="shared" si="1006"/>
        <v>0.22522284857404681</v>
      </c>
      <c r="AM3216">
        <f t="shared" si="1007"/>
        <v>0.2263125602594443</v>
      </c>
      <c r="AN3216">
        <f t="shared" si="1008"/>
        <v>0.11709847086845891</v>
      </c>
      <c r="AO3216">
        <f t="shared" si="1009"/>
        <v>0.11255808447035842</v>
      </c>
      <c r="AP3216">
        <f t="shared" si="1010"/>
        <v>1</v>
      </c>
      <c r="AQ3216">
        <f t="shared" si="1011"/>
        <v>1</v>
      </c>
      <c r="AR3216">
        <f t="shared" si="1012"/>
        <v>0</v>
      </c>
      <c r="AS3216">
        <f t="shared" si="1013"/>
        <v>1</v>
      </c>
      <c r="AT3216">
        <f t="shared" si="1014"/>
        <v>0</v>
      </c>
      <c r="AU3216">
        <f t="shared" si="1015"/>
        <v>0</v>
      </c>
      <c r="AV3216">
        <f t="shared" si="1016"/>
        <v>0</v>
      </c>
      <c r="AW3216">
        <f t="shared" si="1017"/>
        <v>1</v>
      </c>
      <c r="AX3216">
        <f t="shared" si="1018"/>
        <v>0</v>
      </c>
      <c r="AY3216">
        <f t="shared" si="1019"/>
        <v>4</v>
      </c>
    </row>
    <row r="3217" spans="1:51" x14ac:dyDescent="0.3">
      <c r="A3217" s="1" t="s">
        <v>3211</v>
      </c>
      <c r="B3217" s="2">
        <v>4913888</v>
      </c>
      <c r="C3217" s="3" t="s">
        <v>5335</v>
      </c>
      <c r="D3217" s="7">
        <v>10.4</v>
      </c>
      <c r="E3217" s="5">
        <v>311.34573599999999</v>
      </c>
      <c r="F3217" s="3" t="s">
        <v>4475</v>
      </c>
      <c r="G3217" s="3" t="s">
        <v>4529</v>
      </c>
      <c r="H3217" s="3" t="s">
        <v>4530</v>
      </c>
      <c r="I3217" s="3" t="s">
        <v>4739</v>
      </c>
      <c r="J3217" s="3" t="s">
        <v>4750</v>
      </c>
      <c r="K3217" s="6">
        <v>471719</v>
      </c>
      <c r="L3217" s="6">
        <v>477366</v>
      </c>
      <c r="M3217" s="6">
        <v>27659</v>
      </c>
      <c r="N3217" s="6">
        <v>25919</v>
      </c>
      <c r="O3217" s="6">
        <v>15160</v>
      </c>
      <c r="P3217" s="6">
        <v>13611</v>
      </c>
      <c r="Q3217" s="6">
        <v>39078</v>
      </c>
      <c r="R3217" s="6">
        <v>36646</v>
      </c>
      <c r="S3217" s="6">
        <v>18047</v>
      </c>
      <c r="T3217" s="6">
        <v>11316</v>
      </c>
      <c r="U3217" s="6">
        <v>3000</v>
      </c>
      <c r="V3217" s="6">
        <v>4000</v>
      </c>
      <c r="W3217" s="6">
        <v>258649</v>
      </c>
      <c r="X3217" s="6">
        <v>254610</v>
      </c>
      <c r="Y3217" s="6">
        <v>31837</v>
      </c>
      <c r="Z3217" s="6">
        <v>28093</v>
      </c>
      <c r="AA3217" s="6">
        <v>65413</v>
      </c>
      <c r="AB3217" s="6">
        <v>62904</v>
      </c>
      <c r="AC3217" s="6">
        <v>29935000</v>
      </c>
      <c r="AD3217" s="6">
        <v>29944000</v>
      </c>
      <c r="AF3217">
        <f t="shared" si="1000"/>
        <v>0.15108506122196491</v>
      </c>
      <c r="AG3217">
        <f t="shared" si="1001"/>
        <v>0.14392993205294372</v>
      </c>
      <c r="AH3217">
        <f t="shared" si="1002"/>
        <v>1.1598730325653684E-2</v>
      </c>
      <c r="AI3217">
        <f t="shared" si="1003"/>
        <v>1.5710302030556539E-2</v>
      </c>
      <c r="AJ3217">
        <f t="shared" si="1004"/>
        <v>0.48670753519942517</v>
      </c>
      <c r="AK3217">
        <f t="shared" si="1005"/>
        <v>0.4466011700368816</v>
      </c>
      <c r="AL3217">
        <f t="shared" si="1006"/>
        <v>3.2137776939237132E-2</v>
      </c>
      <c r="AM3217">
        <f t="shared" si="1007"/>
        <v>2.8512713515415844E-2</v>
      </c>
      <c r="AN3217">
        <f t="shared" si="1008"/>
        <v>1.8237804901623436</v>
      </c>
      <c r="AO3217">
        <f t="shared" si="1009"/>
        <v>1.8748910097796629</v>
      </c>
      <c r="AP3217">
        <f t="shared" si="1010"/>
        <v>1</v>
      </c>
      <c r="AQ3217">
        <f t="shared" si="1011"/>
        <v>1</v>
      </c>
      <c r="AR3217">
        <f t="shared" si="1012"/>
        <v>1</v>
      </c>
      <c r="AS3217">
        <f t="shared" si="1013"/>
        <v>0</v>
      </c>
      <c r="AT3217">
        <f t="shared" si="1014"/>
        <v>1</v>
      </c>
      <c r="AU3217">
        <f t="shared" si="1015"/>
        <v>1</v>
      </c>
      <c r="AV3217">
        <f t="shared" si="1016"/>
        <v>1</v>
      </c>
      <c r="AW3217">
        <f t="shared" si="1017"/>
        <v>0</v>
      </c>
      <c r="AX3217">
        <f t="shared" si="1018"/>
        <v>1</v>
      </c>
      <c r="AY3217">
        <f t="shared" si="1019"/>
        <v>7</v>
      </c>
    </row>
    <row r="3218" spans="1:51" x14ac:dyDescent="0.3">
      <c r="A3218" s="1" t="s">
        <v>3212</v>
      </c>
      <c r="B3218" s="2">
        <v>4062379</v>
      </c>
      <c r="C3218" s="3" t="s">
        <v>5335</v>
      </c>
      <c r="D3218" s="5">
        <v>39.92</v>
      </c>
      <c r="E3218" s="5">
        <v>3144.2189600000002</v>
      </c>
      <c r="F3218" s="3" t="s">
        <v>4525</v>
      </c>
      <c r="G3218" s="3" t="s">
        <v>4526</v>
      </c>
      <c r="H3218" s="3" t="s">
        <v>4705</v>
      </c>
      <c r="I3218" s="3" t="s">
        <v>5222</v>
      </c>
      <c r="J3218" s="3" t="s">
        <v>4528</v>
      </c>
      <c r="K3218" s="6">
        <v>1058432</v>
      </c>
      <c r="L3218" s="6">
        <v>1068810</v>
      </c>
      <c r="M3218" s="6">
        <v>137806</v>
      </c>
      <c r="N3218" s="6">
        <v>170050</v>
      </c>
      <c r="O3218" s="6">
        <v>22237</v>
      </c>
      <c r="P3218" s="6">
        <v>49720</v>
      </c>
      <c r="Q3218" s="6">
        <v>16542</v>
      </c>
      <c r="R3218" s="6">
        <v>36908</v>
      </c>
      <c r="S3218" s="6">
        <v>184865</v>
      </c>
      <c r="T3218" s="6">
        <v>199363</v>
      </c>
      <c r="U3218" s="6">
        <v>869486</v>
      </c>
      <c r="V3218" s="6">
        <v>858617</v>
      </c>
      <c r="W3218" s="6">
        <v>3307104</v>
      </c>
      <c r="X3218" s="6">
        <v>3379051</v>
      </c>
      <c r="Y3218" s="6" t="s">
        <v>4474</v>
      </c>
      <c r="Z3218" s="6" t="s">
        <v>4474</v>
      </c>
      <c r="AA3218" s="6" t="s">
        <v>4474</v>
      </c>
      <c r="AB3218" s="6" t="s">
        <v>4474</v>
      </c>
      <c r="AC3218" s="6">
        <v>78862000</v>
      </c>
      <c r="AD3218" s="6">
        <v>78902000</v>
      </c>
      <c r="AF3218">
        <f t="shared" si="1000"/>
        <v>5.0019594182704871E-3</v>
      </c>
      <c r="AG3218">
        <f t="shared" si="1001"/>
        <v>1.0922593355353323E-2</v>
      </c>
      <c r="AH3218">
        <f t="shared" si="1002"/>
        <v>0.26291462258217463</v>
      </c>
      <c r="AI3218">
        <f t="shared" si="1003"/>
        <v>0.25410004169809808</v>
      </c>
      <c r="AJ3218" t="e">
        <f t="shared" si="1004"/>
        <v>#VALUE!</v>
      </c>
      <c r="AK3218" t="e">
        <f t="shared" si="1005"/>
        <v>#VALUE!</v>
      </c>
      <c r="AL3218">
        <f t="shared" si="1006"/>
        <v>2.1009379912927801E-2</v>
      </c>
      <c r="AM3218">
        <f t="shared" si="1007"/>
        <v>4.6519025832467885E-2</v>
      </c>
      <c r="AN3218">
        <f t="shared" si="1008"/>
        <v>0.3200479936524524</v>
      </c>
      <c r="AO3218">
        <f t="shared" si="1009"/>
        <v>0.31630478498252912</v>
      </c>
      <c r="AP3218">
        <f t="shared" si="1010"/>
        <v>1</v>
      </c>
      <c r="AQ3218">
        <f t="shared" si="1011"/>
        <v>1</v>
      </c>
      <c r="AR3218">
        <f t="shared" si="1012"/>
        <v>0</v>
      </c>
      <c r="AS3218">
        <f t="shared" si="1013"/>
        <v>1</v>
      </c>
      <c r="AT3218">
        <f t="shared" si="1014"/>
        <v>0</v>
      </c>
      <c r="AU3218">
        <f t="shared" si="1015"/>
        <v>0</v>
      </c>
      <c r="AV3218">
        <f t="shared" si="1016"/>
        <v>0</v>
      </c>
      <c r="AW3218">
        <f t="shared" si="1017"/>
        <v>1</v>
      </c>
      <c r="AX3218">
        <f t="shared" si="1018"/>
        <v>1</v>
      </c>
      <c r="AY3218">
        <f t="shared" si="1019"/>
        <v>5</v>
      </c>
    </row>
    <row r="3219" spans="1:51" x14ac:dyDescent="0.3">
      <c r="A3219" s="1" t="s">
        <v>3213</v>
      </c>
      <c r="B3219" s="2">
        <v>4991010</v>
      </c>
      <c r="C3219" s="3" t="s">
        <v>5335</v>
      </c>
      <c r="D3219" s="5">
        <v>229.45</v>
      </c>
      <c r="E3219" s="5">
        <v>2766.9026736000001</v>
      </c>
      <c r="F3219" s="3" t="s">
        <v>4485</v>
      </c>
      <c r="G3219" s="3" t="s">
        <v>4486</v>
      </c>
      <c r="H3219" s="3" t="s">
        <v>4545</v>
      </c>
      <c r="I3219" s="3" t="s">
        <v>4546</v>
      </c>
      <c r="J3219" s="3" t="s">
        <v>5223</v>
      </c>
      <c r="K3219" s="6">
        <v>1012356</v>
      </c>
      <c r="L3219" s="6">
        <v>945934</v>
      </c>
      <c r="M3219" s="6">
        <v>185644</v>
      </c>
      <c r="N3219" s="6">
        <v>159641</v>
      </c>
      <c r="O3219" s="6">
        <v>178773</v>
      </c>
      <c r="P3219" s="6">
        <v>152461</v>
      </c>
      <c r="Q3219" s="6">
        <v>149848</v>
      </c>
      <c r="R3219" s="6">
        <v>130231</v>
      </c>
      <c r="S3219" s="6">
        <v>108661</v>
      </c>
      <c r="T3219" s="6">
        <v>191891</v>
      </c>
      <c r="U3219" s="6" t="s">
        <v>4474</v>
      </c>
      <c r="V3219" s="6" t="s">
        <v>4474</v>
      </c>
      <c r="W3219" s="6">
        <v>928180</v>
      </c>
      <c r="X3219" s="6">
        <v>868983</v>
      </c>
      <c r="Y3219" s="6">
        <v>776481</v>
      </c>
      <c r="Z3219" s="6">
        <v>735694</v>
      </c>
      <c r="AA3219" s="6">
        <v>428015</v>
      </c>
      <c r="AB3219" s="6">
        <v>418435</v>
      </c>
      <c r="AC3219" s="6">
        <v>11989238</v>
      </c>
      <c r="AD3219" s="6">
        <v>11987838</v>
      </c>
      <c r="AF3219">
        <f t="shared" si="1000"/>
        <v>0.16144282359025189</v>
      </c>
      <c r="AG3219">
        <f t="shared" si="1001"/>
        <v>0.14986599277546281</v>
      </c>
      <c r="AH3219" t="e">
        <f t="shared" si="1002"/>
        <v>#VALUE!</v>
      </c>
      <c r="AI3219" t="e">
        <f t="shared" si="1003"/>
        <v>#VALUE!</v>
      </c>
      <c r="AJ3219">
        <f t="shared" si="1004"/>
        <v>1.8141443640993891</v>
      </c>
      <c r="AK3219">
        <f t="shared" si="1005"/>
        <v>1.7582037831443353</v>
      </c>
      <c r="AL3219">
        <f t="shared" si="1006"/>
        <v>0.17659104109621518</v>
      </c>
      <c r="AM3219">
        <f t="shared" si="1007"/>
        <v>0.16117509255402596</v>
      </c>
      <c r="AN3219">
        <f t="shared" si="1008"/>
        <v>1.0906893059535865</v>
      </c>
      <c r="AO3219">
        <f t="shared" si="1009"/>
        <v>1.088552940621393</v>
      </c>
      <c r="AP3219">
        <f t="shared" si="1010"/>
        <v>1</v>
      </c>
      <c r="AQ3219">
        <f t="shared" si="1011"/>
        <v>1</v>
      </c>
      <c r="AR3219">
        <f t="shared" si="1012"/>
        <v>1</v>
      </c>
      <c r="AS3219">
        <f t="shared" si="1013"/>
        <v>0</v>
      </c>
      <c r="AT3219">
        <f t="shared" si="1014"/>
        <v>0</v>
      </c>
      <c r="AU3219">
        <f t="shared" si="1015"/>
        <v>1</v>
      </c>
      <c r="AV3219">
        <f t="shared" si="1016"/>
        <v>1</v>
      </c>
      <c r="AW3219">
        <f t="shared" si="1017"/>
        <v>1</v>
      </c>
      <c r="AX3219">
        <f t="shared" si="1018"/>
        <v>0</v>
      </c>
      <c r="AY3219">
        <f t="shared" si="1019"/>
        <v>6</v>
      </c>
    </row>
    <row r="3220" spans="1:51" x14ac:dyDescent="0.3">
      <c r="A3220" s="1" t="s">
        <v>3214</v>
      </c>
      <c r="B3220" s="2">
        <v>4094354</v>
      </c>
      <c r="C3220" s="3" t="s">
        <v>5335</v>
      </c>
      <c r="D3220" s="5">
        <v>60.1</v>
      </c>
      <c r="E3220" s="5">
        <v>3417.5637221000002</v>
      </c>
      <c r="F3220" s="3" t="s">
        <v>4500</v>
      </c>
      <c r="G3220" s="3" t="s">
        <v>4539</v>
      </c>
      <c r="H3220" s="3" t="s">
        <v>4539</v>
      </c>
      <c r="I3220" s="3" t="s">
        <v>4582</v>
      </c>
      <c r="J3220" s="3" t="s">
        <v>5377</v>
      </c>
      <c r="K3220" s="6">
        <v>403230</v>
      </c>
      <c r="L3220" s="6">
        <v>412904</v>
      </c>
      <c r="M3220" s="6">
        <v>49020</v>
      </c>
      <c r="N3220" s="6">
        <v>55695</v>
      </c>
      <c r="O3220" s="6">
        <v>12959</v>
      </c>
      <c r="P3220" s="6">
        <v>19089</v>
      </c>
      <c r="Q3220" s="6">
        <v>37365</v>
      </c>
      <c r="R3220" s="6">
        <v>42870</v>
      </c>
      <c r="S3220" s="6">
        <v>82722</v>
      </c>
      <c r="T3220" s="6">
        <v>76529</v>
      </c>
      <c r="U3220" s="6" t="s">
        <v>4474</v>
      </c>
      <c r="V3220" s="6" t="s">
        <v>4474</v>
      </c>
      <c r="W3220" s="6">
        <v>824991</v>
      </c>
      <c r="X3220" s="6">
        <v>804760</v>
      </c>
      <c r="Y3220" s="6">
        <v>507886</v>
      </c>
      <c r="Z3220" s="6">
        <v>499836</v>
      </c>
      <c r="AA3220" s="6">
        <v>50758</v>
      </c>
      <c r="AB3220" s="6">
        <v>50224</v>
      </c>
      <c r="AC3220" s="6">
        <v>56840000</v>
      </c>
      <c r="AD3220" s="6">
        <v>56778000</v>
      </c>
      <c r="AF3220">
        <f t="shared" si="1000"/>
        <v>4.529140317894377E-2</v>
      </c>
      <c r="AG3220">
        <f t="shared" si="1001"/>
        <v>5.3270540285302453E-2</v>
      </c>
      <c r="AH3220" t="e">
        <f t="shared" si="1002"/>
        <v>#VALUE!</v>
      </c>
      <c r="AI3220" t="e">
        <f t="shared" si="1003"/>
        <v>#VALUE!</v>
      </c>
      <c r="AJ3220">
        <f t="shared" si="1004"/>
        <v>10.006028606328066</v>
      </c>
      <c r="AK3220">
        <f t="shared" si="1005"/>
        <v>9.9521344377190193</v>
      </c>
      <c r="AL3220">
        <f t="shared" si="1006"/>
        <v>3.2137985764948043E-2</v>
      </c>
      <c r="AM3220">
        <f t="shared" si="1007"/>
        <v>4.6231085191715267E-2</v>
      </c>
      <c r="AN3220">
        <f t="shared" si="1008"/>
        <v>0.48876896838874606</v>
      </c>
      <c r="AO3220">
        <f t="shared" si="1009"/>
        <v>0.51307719071524427</v>
      </c>
      <c r="AP3220">
        <f t="shared" si="1010"/>
        <v>1</v>
      </c>
      <c r="AQ3220">
        <f t="shared" si="1011"/>
        <v>1</v>
      </c>
      <c r="AR3220">
        <f t="shared" si="1012"/>
        <v>0</v>
      </c>
      <c r="AS3220">
        <f t="shared" si="1013"/>
        <v>1</v>
      </c>
      <c r="AT3220">
        <f t="shared" si="1014"/>
        <v>0</v>
      </c>
      <c r="AU3220">
        <f t="shared" si="1015"/>
        <v>1</v>
      </c>
      <c r="AV3220">
        <f t="shared" si="1016"/>
        <v>0</v>
      </c>
      <c r="AW3220">
        <f t="shared" si="1017"/>
        <v>0</v>
      </c>
      <c r="AX3220">
        <f t="shared" si="1018"/>
        <v>0</v>
      </c>
      <c r="AY3220">
        <f t="shared" si="1019"/>
        <v>4</v>
      </c>
    </row>
    <row r="3221" spans="1:51" x14ac:dyDescent="0.3">
      <c r="A3221" s="1" t="s">
        <v>3215</v>
      </c>
      <c r="B3221" s="2">
        <v>4963932</v>
      </c>
      <c r="C3221" s="3" t="s">
        <v>5338</v>
      </c>
      <c r="D3221" s="5">
        <v>5.63</v>
      </c>
      <c r="E3221" s="5">
        <v>743.63605590999998</v>
      </c>
      <c r="F3221" s="3" t="s">
        <v>4500</v>
      </c>
      <c r="G3221" s="3" t="s">
        <v>4574</v>
      </c>
      <c r="H3221" s="3" t="s">
        <v>4580</v>
      </c>
      <c r="I3221" s="3" t="s">
        <v>4581</v>
      </c>
      <c r="J3221" s="3" t="s">
        <v>4936</v>
      </c>
      <c r="K3221" s="6">
        <v>221073</v>
      </c>
      <c r="L3221" s="6">
        <v>178298</v>
      </c>
      <c r="M3221" s="6">
        <v>2988</v>
      </c>
      <c r="N3221" s="6">
        <v>-11018</v>
      </c>
      <c r="O3221" s="6">
        <v>-18020</v>
      </c>
      <c r="P3221" s="6">
        <v>-25447</v>
      </c>
      <c r="Q3221" s="6">
        <v>-51388</v>
      </c>
      <c r="R3221" s="6">
        <v>-53052</v>
      </c>
      <c r="S3221" s="6">
        <v>-9552</v>
      </c>
      <c r="T3221" s="6">
        <v>-7989</v>
      </c>
      <c r="U3221" s="6">
        <v>111011</v>
      </c>
      <c r="V3221" s="6">
        <v>111957</v>
      </c>
      <c r="W3221" s="6">
        <v>748335</v>
      </c>
      <c r="X3221" s="6">
        <v>684913</v>
      </c>
      <c r="Y3221" s="6">
        <v>195341</v>
      </c>
      <c r="Z3221" s="6">
        <v>133879</v>
      </c>
      <c r="AA3221" s="6">
        <v>114132</v>
      </c>
      <c r="AB3221" s="6">
        <v>108835</v>
      </c>
      <c r="AC3221" s="6">
        <v>107767000</v>
      </c>
      <c r="AD3221" s="6">
        <v>107523000</v>
      </c>
      <c r="AF3221">
        <f t="shared" si="1000"/>
        <v>-6.866978024547829E-2</v>
      </c>
      <c r="AG3221">
        <f t="shared" si="1001"/>
        <v>-7.7458012915508981E-2</v>
      </c>
      <c r="AH3221">
        <f t="shared" si="1002"/>
        <v>0.14834399032518858</v>
      </c>
      <c r="AI3221">
        <f t="shared" si="1003"/>
        <v>0.16346163673342454</v>
      </c>
      <c r="AJ3221">
        <f t="shared" si="1004"/>
        <v>1.7115357656047383</v>
      </c>
      <c r="AK3221">
        <f t="shared" si="1005"/>
        <v>1.2301097992373777</v>
      </c>
      <c r="AL3221">
        <f t="shared" si="1006"/>
        <v>-8.1511536913146332E-2</v>
      </c>
      <c r="AM3221">
        <f t="shared" si="1007"/>
        <v>-0.14272173552143042</v>
      </c>
      <c r="AN3221">
        <f t="shared" si="1008"/>
        <v>0.29541983202710015</v>
      </c>
      <c r="AO3221">
        <f t="shared" si="1009"/>
        <v>0.26032211390351767</v>
      </c>
      <c r="AP3221">
        <f t="shared" si="1010"/>
        <v>0</v>
      </c>
      <c r="AQ3221">
        <f t="shared" si="1011"/>
        <v>0</v>
      </c>
      <c r="AR3221">
        <f t="shared" si="1012"/>
        <v>1</v>
      </c>
      <c r="AS3221">
        <f t="shared" si="1013"/>
        <v>1</v>
      </c>
      <c r="AT3221">
        <f t="shared" si="1014"/>
        <v>1</v>
      </c>
      <c r="AU3221">
        <f t="shared" si="1015"/>
        <v>1</v>
      </c>
      <c r="AV3221">
        <f t="shared" si="1016"/>
        <v>1</v>
      </c>
      <c r="AW3221">
        <f t="shared" si="1017"/>
        <v>1</v>
      </c>
      <c r="AX3221">
        <f t="shared" si="1018"/>
        <v>0</v>
      </c>
      <c r="AY3221">
        <f t="shared" si="1019"/>
        <v>6</v>
      </c>
    </row>
    <row r="3222" spans="1:51" x14ac:dyDescent="0.3">
      <c r="A3222" s="1" t="s">
        <v>3216</v>
      </c>
      <c r="B3222" s="2">
        <v>101443577</v>
      </c>
      <c r="C3222" s="3" t="s">
        <v>5338</v>
      </c>
      <c r="D3222" s="7">
        <v>11.43</v>
      </c>
      <c r="E3222" s="5">
        <v>88.755595920000005</v>
      </c>
      <c r="F3222" s="3" t="s">
        <v>4480</v>
      </c>
      <c r="G3222" s="3" t="s">
        <v>4491</v>
      </c>
      <c r="H3222" s="3" t="s">
        <v>4492</v>
      </c>
      <c r="I3222" s="3" t="s">
        <v>4493</v>
      </c>
      <c r="J3222" s="3" t="s">
        <v>4494</v>
      </c>
      <c r="K3222" s="6" t="s">
        <v>4474</v>
      </c>
      <c r="L3222" s="6" t="s">
        <v>4474</v>
      </c>
      <c r="M3222" s="6" t="s">
        <v>4474</v>
      </c>
      <c r="N3222" s="6" t="s">
        <v>4474</v>
      </c>
      <c r="O3222" s="6">
        <v>-2057.076</v>
      </c>
      <c r="P3222" s="6">
        <v>-3751.047</v>
      </c>
      <c r="Q3222" s="6">
        <v>-3757.29</v>
      </c>
      <c r="R3222" s="6">
        <v>-3289.53</v>
      </c>
      <c r="S3222" s="6">
        <v>-2982.9319999999998</v>
      </c>
      <c r="T3222" s="6">
        <v>-3133.357</v>
      </c>
      <c r="U3222" s="6" t="s">
        <v>4474</v>
      </c>
      <c r="V3222" s="6" t="s">
        <v>4474</v>
      </c>
      <c r="W3222" s="6">
        <v>6663.1660000000002</v>
      </c>
      <c r="X3222" s="6">
        <v>6867.5839999999998</v>
      </c>
      <c r="Y3222" s="6">
        <v>61.808999999999997</v>
      </c>
      <c r="Z3222" s="6">
        <v>342.97300000000001</v>
      </c>
      <c r="AA3222" s="6">
        <v>6573</v>
      </c>
      <c r="AB3222" s="6">
        <v>6240</v>
      </c>
      <c r="AC3222" s="6">
        <v>7765144</v>
      </c>
      <c r="AD3222" s="6">
        <v>7765144</v>
      </c>
      <c r="AF3222">
        <f t="shared" si="1000"/>
        <v>-0.56388959842813458</v>
      </c>
      <c r="AG3222">
        <f t="shared" si="1001"/>
        <v>-0.47899377714200514</v>
      </c>
      <c r="AH3222" t="e">
        <f t="shared" si="1002"/>
        <v>#VALUE!</v>
      </c>
      <c r="AI3222" t="e">
        <f t="shared" si="1003"/>
        <v>#VALUE!</v>
      </c>
      <c r="AJ3222">
        <f t="shared" si="1004"/>
        <v>9.4034687357371066E-3</v>
      </c>
      <c r="AK3222">
        <f t="shared" si="1005"/>
        <v>5.4963621794871798E-2</v>
      </c>
      <c r="AL3222" t="e">
        <f t="shared" si="1006"/>
        <v>#VALUE!</v>
      </c>
      <c r="AM3222" t="e">
        <f t="shared" si="1007"/>
        <v>#VALUE!</v>
      </c>
      <c r="AN3222" t="e">
        <f t="shared" si="1008"/>
        <v>#VALUE!</v>
      </c>
      <c r="AO3222" t="e">
        <f t="shared" si="1009"/>
        <v>#VALUE!</v>
      </c>
      <c r="AP3222">
        <f t="shared" si="1010"/>
        <v>0</v>
      </c>
      <c r="AQ3222">
        <f t="shared" si="1011"/>
        <v>0</v>
      </c>
      <c r="AR3222">
        <f t="shared" si="1012"/>
        <v>0</v>
      </c>
      <c r="AS3222">
        <f t="shared" si="1013"/>
        <v>1</v>
      </c>
      <c r="AT3222">
        <f t="shared" si="1014"/>
        <v>0</v>
      </c>
      <c r="AU3222">
        <f t="shared" si="1015"/>
        <v>0</v>
      </c>
      <c r="AV3222">
        <f t="shared" si="1016"/>
        <v>0</v>
      </c>
      <c r="AW3222">
        <f t="shared" si="1017"/>
        <v>0</v>
      </c>
      <c r="AX3222">
        <f t="shared" si="1018"/>
        <v>0</v>
      </c>
      <c r="AY3222">
        <f t="shared" si="1019"/>
        <v>1</v>
      </c>
    </row>
    <row r="3223" spans="1:51" x14ac:dyDescent="0.3">
      <c r="A3223" s="1" t="s">
        <v>3217</v>
      </c>
      <c r="B3223" s="2">
        <v>4062397</v>
      </c>
      <c r="C3223" s="3" t="s">
        <v>5337</v>
      </c>
      <c r="D3223" s="5">
        <v>114.8</v>
      </c>
      <c r="E3223" s="5">
        <v>26599.587630000002</v>
      </c>
      <c r="F3223" s="3" t="s">
        <v>4583</v>
      </c>
      <c r="G3223" s="3" t="s">
        <v>4583</v>
      </c>
      <c r="H3223" s="3" t="s">
        <v>4584</v>
      </c>
      <c r="I3223" s="3" t="s">
        <v>4624</v>
      </c>
      <c r="J3223" s="3" t="s">
        <v>4796</v>
      </c>
      <c r="K3223" s="6">
        <v>18030000</v>
      </c>
      <c r="L3223" s="6">
        <v>18099000</v>
      </c>
      <c r="M3223" s="6">
        <v>2870000</v>
      </c>
      <c r="N3223" s="6">
        <v>2858000</v>
      </c>
      <c r="O3223" s="6">
        <v>2316000</v>
      </c>
      <c r="P3223" s="6">
        <v>2291000</v>
      </c>
      <c r="Q3223" s="6">
        <v>1523000</v>
      </c>
      <c r="R3223" s="6">
        <v>1485000</v>
      </c>
      <c r="S3223" s="6">
        <v>1972000</v>
      </c>
      <c r="T3223" s="6">
        <v>2095000</v>
      </c>
      <c r="U3223" s="6">
        <v>6138000</v>
      </c>
      <c r="V3223" s="6">
        <v>5778000</v>
      </c>
      <c r="W3223" s="6">
        <v>21858000</v>
      </c>
      <c r="X3223" s="6">
        <v>21729000</v>
      </c>
      <c r="Y3223" s="6">
        <v>7913000</v>
      </c>
      <c r="Z3223" s="6">
        <v>7784000</v>
      </c>
      <c r="AA3223" s="6">
        <v>4996000</v>
      </c>
      <c r="AB3223" s="6">
        <v>5225000</v>
      </c>
      <c r="AC3223" s="6">
        <v>232000000</v>
      </c>
      <c r="AD3223" s="6">
        <v>233300000</v>
      </c>
      <c r="AF3223">
        <f t="shared" si="1000"/>
        <v>6.9677006130478544E-2</v>
      </c>
      <c r="AG3223">
        <f t="shared" si="1001"/>
        <v>6.8341847300842196E-2</v>
      </c>
      <c r="AH3223">
        <f t="shared" si="1002"/>
        <v>0.28081251715618993</v>
      </c>
      <c r="AI3223">
        <f t="shared" si="1003"/>
        <v>0.26591191495236782</v>
      </c>
      <c r="AJ3223">
        <f t="shared" si="1004"/>
        <v>1.5838670936749399</v>
      </c>
      <c r="AK3223">
        <f t="shared" si="1005"/>
        <v>1.4897607655502392</v>
      </c>
      <c r="AL3223">
        <f t="shared" si="1006"/>
        <v>0.12845257903494176</v>
      </c>
      <c r="AM3223">
        <f t="shared" si="1007"/>
        <v>0.12658157909276754</v>
      </c>
      <c r="AN3223">
        <f t="shared" si="1008"/>
        <v>0.82486961295635464</v>
      </c>
      <c r="AO3223">
        <f t="shared" si="1009"/>
        <v>0.83294215104238578</v>
      </c>
      <c r="AP3223">
        <f t="shared" si="1010"/>
        <v>1</v>
      </c>
      <c r="AQ3223">
        <f t="shared" si="1011"/>
        <v>1</v>
      </c>
      <c r="AR3223">
        <f t="shared" si="1012"/>
        <v>1</v>
      </c>
      <c r="AS3223">
        <f t="shared" si="1013"/>
        <v>1</v>
      </c>
      <c r="AT3223">
        <f t="shared" si="1014"/>
        <v>0</v>
      </c>
      <c r="AU3223">
        <f t="shared" si="1015"/>
        <v>1</v>
      </c>
      <c r="AV3223">
        <f t="shared" si="1016"/>
        <v>1</v>
      </c>
      <c r="AW3223">
        <f t="shared" si="1017"/>
        <v>0</v>
      </c>
      <c r="AX3223">
        <f t="shared" si="1018"/>
        <v>1</v>
      </c>
      <c r="AY3223">
        <f t="shared" si="1019"/>
        <v>7</v>
      </c>
    </row>
    <row r="3224" spans="1:51" x14ac:dyDescent="0.3">
      <c r="A3224" s="1" t="s">
        <v>3218</v>
      </c>
      <c r="B3224" s="2">
        <v>4057058</v>
      </c>
      <c r="C3224" s="3" t="s">
        <v>5337</v>
      </c>
      <c r="D3224" s="5">
        <v>31.68</v>
      </c>
      <c r="E3224" s="5">
        <v>23378.889758400001</v>
      </c>
      <c r="F3224" s="3" t="s">
        <v>4651</v>
      </c>
      <c r="G3224" s="3" t="s">
        <v>4651</v>
      </c>
      <c r="H3224" s="3" t="s">
        <v>4652</v>
      </c>
      <c r="I3224" s="3" t="s">
        <v>4652</v>
      </c>
      <c r="J3224" s="3" t="s">
        <v>4653</v>
      </c>
      <c r="K3224" s="6">
        <v>8282000</v>
      </c>
      <c r="L3224" s="6">
        <v>8259000</v>
      </c>
      <c r="M3224" s="6">
        <v>3276000</v>
      </c>
      <c r="N3224" s="6">
        <v>3294000</v>
      </c>
      <c r="O3224" s="6">
        <v>1924000</v>
      </c>
      <c r="P3224" s="6">
        <v>1942000</v>
      </c>
      <c r="Q3224" s="6">
        <v>824000</v>
      </c>
      <c r="R3224" s="6">
        <v>840000</v>
      </c>
      <c r="S3224" s="6">
        <v>1939000</v>
      </c>
      <c r="T3224" s="6">
        <v>1964000</v>
      </c>
      <c r="U3224" s="6">
        <v>16560000</v>
      </c>
      <c r="V3224" s="6">
        <v>15816000</v>
      </c>
      <c r="W3224" s="6">
        <v>40472000</v>
      </c>
      <c r="X3224" s="6">
        <v>39839000</v>
      </c>
      <c r="Y3224" s="6">
        <v>2974000</v>
      </c>
      <c r="Z3224" s="6">
        <v>2798000</v>
      </c>
      <c r="AA3224" s="6">
        <v>2306000</v>
      </c>
      <c r="AB3224" s="6">
        <v>2515000</v>
      </c>
      <c r="AC3224" s="6">
        <v>737778000</v>
      </c>
      <c r="AD3224" s="6">
        <v>737762000</v>
      </c>
      <c r="AF3224">
        <f t="shared" si="1000"/>
        <v>2.0359754892271199E-2</v>
      </c>
      <c r="AG3224">
        <f t="shared" si="1001"/>
        <v>2.1084866588016768E-2</v>
      </c>
      <c r="AH3224">
        <f t="shared" si="1002"/>
        <v>0.40917177307768332</v>
      </c>
      <c r="AI3224">
        <f t="shared" si="1003"/>
        <v>0.39699791661437284</v>
      </c>
      <c r="AJ3224">
        <f t="shared" si="1004"/>
        <v>1.2896790980052038</v>
      </c>
      <c r="AK3224">
        <f t="shared" si="1005"/>
        <v>1.1125248508946322</v>
      </c>
      <c r="AL3224">
        <f t="shared" si="1006"/>
        <v>0.23231103598164696</v>
      </c>
      <c r="AM3224">
        <f t="shared" si="1007"/>
        <v>0.23513742583847924</v>
      </c>
      <c r="AN3224">
        <f t="shared" si="1008"/>
        <v>0.20463530341964814</v>
      </c>
      <c r="AO3224">
        <f t="shared" si="1009"/>
        <v>0.20730942041717915</v>
      </c>
      <c r="AP3224">
        <f t="shared" si="1010"/>
        <v>1</v>
      </c>
      <c r="AQ3224">
        <f t="shared" si="1011"/>
        <v>1</v>
      </c>
      <c r="AR3224">
        <f t="shared" si="1012"/>
        <v>0</v>
      </c>
      <c r="AS3224">
        <f t="shared" si="1013"/>
        <v>1</v>
      </c>
      <c r="AT3224">
        <f t="shared" si="1014"/>
        <v>0</v>
      </c>
      <c r="AU3224">
        <f t="shared" si="1015"/>
        <v>1</v>
      </c>
      <c r="AV3224">
        <f t="shared" si="1016"/>
        <v>0</v>
      </c>
      <c r="AW3224">
        <f t="shared" si="1017"/>
        <v>0</v>
      </c>
      <c r="AX3224">
        <f t="shared" si="1018"/>
        <v>0</v>
      </c>
      <c r="AY3224">
        <f t="shared" si="1019"/>
        <v>4</v>
      </c>
    </row>
    <row r="3225" spans="1:51" x14ac:dyDescent="0.3">
      <c r="A3225" s="1" t="s">
        <v>3219</v>
      </c>
      <c r="B3225" s="2">
        <v>4023061</v>
      </c>
      <c r="C3225" s="3" t="s">
        <v>5335</v>
      </c>
      <c r="D3225" s="5">
        <v>19.82</v>
      </c>
      <c r="E3225" s="5">
        <v>781.43715436000002</v>
      </c>
      <c r="F3225" s="3" t="s">
        <v>4480</v>
      </c>
      <c r="G3225" s="3" t="s">
        <v>4491</v>
      </c>
      <c r="H3225" s="3" t="s">
        <v>4663</v>
      </c>
      <c r="I3225" s="3" t="s">
        <v>4663</v>
      </c>
      <c r="J3225" s="3" t="s">
        <v>4595</v>
      </c>
      <c r="K3225" s="6">
        <v>1042710</v>
      </c>
      <c r="L3225" s="6">
        <v>977663</v>
      </c>
      <c r="M3225" s="6">
        <v>297148</v>
      </c>
      <c r="N3225" s="6">
        <v>261094</v>
      </c>
      <c r="O3225" s="6">
        <v>291327</v>
      </c>
      <c r="P3225" s="6">
        <v>249432</v>
      </c>
      <c r="Q3225" s="6">
        <v>59929</v>
      </c>
      <c r="R3225" s="6">
        <v>22856</v>
      </c>
      <c r="S3225" s="6">
        <v>-116787</v>
      </c>
      <c r="T3225" s="6">
        <v>-119184</v>
      </c>
      <c r="U3225" s="6">
        <v>3295128</v>
      </c>
      <c r="V3225" s="6">
        <v>3109156</v>
      </c>
      <c r="W3225" s="6">
        <v>4936070</v>
      </c>
      <c r="X3225" s="6">
        <v>4661940</v>
      </c>
      <c r="Y3225" s="6">
        <v>4251046</v>
      </c>
      <c r="Z3225" s="6">
        <v>3993376</v>
      </c>
      <c r="AA3225" s="6">
        <v>292742</v>
      </c>
      <c r="AB3225" s="6">
        <v>282738</v>
      </c>
      <c r="AC3225" s="6">
        <v>39426000</v>
      </c>
      <c r="AD3225" s="6">
        <v>39417000</v>
      </c>
      <c r="AF3225">
        <f t="shared" si="1000"/>
        <v>1.2141035277052391E-2</v>
      </c>
      <c r="AG3225">
        <f t="shared" si="1001"/>
        <v>4.9026800001716027E-3</v>
      </c>
      <c r="AH3225">
        <f t="shared" si="1002"/>
        <v>0.66756103539860656</v>
      </c>
      <c r="AI3225">
        <f t="shared" si="1003"/>
        <v>0.66692321222495354</v>
      </c>
      <c r="AJ3225">
        <f t="shared" si="1004"/>
        <v>14.521476248710469</v>
      </c>
      <c r="AK3225">
        <f t="shared" si="1005"/>
        <v>14.123945136486784</v>
      </c>
      <c r="AL3225">
        <f t="shared" si="1006"/>
        <v>0.27939407889058321</v>
      </c>
      <c r="AM3225">
        <f t="shared" si="1007"/>
        <v>0.25513085797457813</v>
      </c>
      <c r="AN3225">
        <f t="shared" si="1008"/>
        <v>0.21124295238924895</v>
      </c>
      <c r="AO3225">
        <f t="shared" si="1009"/>
        <v>0.20971162220019993</v>
      </c>
      <c r="AP3225">
        <f t="shared" si="1010"/>
        <v>1</v>
      </c>
      <c r="AQ3225">
        <f t="shared" si="1011"/>
        <v>0</v>
      </c>
      <c r="AR3225">
        <f t="shared" si="1012"/>
        <v>1</v>
      </c>
      <c r="AS3225">
        <f t="shared" si="1013"/>
        <v>0</v>
      </c>
      <c r="AT3225">
        <f t="shared" si="1014"/>
        <v>0</v>
      </c>
      <c r="AU3225">
        <f t="shared" si="1015"/>
        <v>1</v>
      </c>
      <c r="AV3225">
        <f t="shared" si="1016"/>
        <v>1</v>
      </c>
      <c r="AW3225">
        <f t="shared" si="1017"/>
        <v>1</v>
      </c>
      <c r="AX3225">
        <f t="shared" si="1018"/>
        <v>0</v>
      </c>
      <c r="AY3225">
        <f t="shared" si="1019"/>
        <v>5</v>
      </c>
    </row>
    <row r="3226" spans="1:51" x14ac:dyDescent="0.3">
      <c r="A3226" s="1" t="s">
        <v>3220</v>
      </c>
      <c r="B3226" s="2">
        <v>4872655</v>
      </c>
      <c r="C3226" s="3" t="s">
        <v>5336</v>
      </c>
      <c r="D3226" s="5">
        <v>5.47</v>
      </c>
      <c r="E3226" s="5">
        <v>125.40063067</v>
      </c>
      <c r="F3226" s="3" t="s">
        <v>4500</v>
      </c>
      <c r="G3226" s="3" t="s">
        <v>4501</v>
      </c>
      <c r="H3226" s="3" t="s">
        <v>4502</v>
      </c>
      <c r="I3226" s="3" t="s">
        <v>4538</v>
      </c>
      <c r="J3226" s="3" t="s">
        <v>4949</v>
      </c>
      <c r="K3226" s="6">
        <v>1545.7919999999999</v>
      </c>
      <c r="L3226" s="6">
        <v>1545.7919999999999</v>
      </c>
      <c r="M3226" s="6">
        <v>-32286.257000000001</v>
      </c>
      <c r="N3226" s="6">
        <v>-28868.159</v>
      </c>
      <c r="O3226" s="6">
        <v>-32712.437000000002</v>
      </c>
      <c r="P3226" s="6">
        <v>-30210.99</v>
      </c>
      <c r="Q3226" s="6">
        <v>-52427.019</v>
      </c>
      <c r="R3226" s="6">
        <v>-75418.607999999993</v>
      </c>
      <c r="S3226" s="6">
        <v>-9659.3189999999995</v>
      </c>
      <c r="T3226" s="6">
        <v>-15328.165999999999</v>
      </c>
      <c r="U3226" s="6" t="s">
        <v>4474</v>
      </c>
      <c r="V3226" s="6" t="s">
        <v>4474</v>
      </c>
      <c r="W3226" s="6">
        <v>107174.724</v>
      </c>
      <c r="X3226" s="6">
        <v>48232.942999999999</v>
      </c>
      <c r="Y3226" s="6">
        <v>57077.377999999997</v>
      </c>
      <c r="Z3226" s="6">
        <v>4604.3559999999998</v>
      </c>
      <c r="AA3226" s="6">
        <v>45013</v>
      </c>
      <c r="AB3226" s="6">
        <v>12506</v>
      </c>
      <c r="AC3226" s="6">
        <v>22918763</v>
      </c>
      <c r="AD3226" s="6">
        <v>12564861</v>
      </c>
      <c r="AF3226">
        <f t="shared" si="1000"/>
        <v>-0.48917335210492352</v>
      </c>
      <c r="AG3226">
        <f t="shared" si="1001"/>
        <v>-1.5636327229711029</v>
      </c>
      <c r="AH3226" t="e">
        <f t="shared" si="1002"/>
        <v>#VALUE!</v>
      </c>
      <c r="AI3226" t="e">
        <f t="shared" si="1003"/>
        <v>#VALUE!</v>
      </c>
      <c r="AJ3226">
        <f t="shared" si="1004"/>
        <v>1.2680198609290649</v>
      </c>
      <c r="AK3226">
        <f t="shared" si="1005"/>
        <v>0.36817175755637294</v>
      </c>
      <c r="AL3226">
        <f t="shared" si="1006"/>
        <v>-21.162250160435558</v>
      </c>
      <c r="AM3226">
        <f t="shared" si="1007"/>
        <v>-19.544020152776056</v>
      </c>
      <c r="AN3226">
        <f t="shared" si="1008"/>
        <v>1.4423102223244352E-2</v>
      </c>
      <c r="AO3226">
        <f t="shared" si="1009"/>
        <v>3.2048469445457639E-2</v>
      </c>
      <c r="AP3226">
        <f t="shared" si="1010"/>
        <v>0</v>
      </c>
      <c r="AQ3226">
        <f t="shared" si="1011"/>
        <v>0</v>
      </c>
      <c r="AR3226">
        <f t="shared" si="1012"/>
        <v>1</v>
      </c>
      <c r="AS3226">
        <f t="shared" si="1013"/>
        <v>1</v>
      </c>
      <c r="AT3226">
        <f t="shared" si="1014"/>
        <v>0</v>
      </c>
      <c r="AU3226">
        <f t="shared" si="1015"/>
        <v>1</v>
      </c>
      <c r="AV3226">
        <f t="shared" si="1016"/>
        <v>0</v>
      </c>
      <c r="AW3226">
        <f t="shared" si="1017"/>
        <v>0</v>
      </c>
      <c r="AX3226">
        <f t="shared" si="1018"/>
        <v>0</v>
      </c>
      <c r="AY3226">
        <f t="shared" si="1019"/>
        <v>3</v>
      </c>
    </row>
    <row r="3227" spans="1:51" x14ac:dyDescent="0.3">
      <c r="A3227" s="1" t="s">
        <v>3221</v>
      </c>
      <c r="B3227" s="2">
        <v>5319641</v>
      </c>
      <c r="C3227" s="3" t="s">
        <v>5335</v>
      </c>
      <c r="D3227" s="5">
        <v>64.02</v>
      </c>
      <c r="E3227" s="5">
        <v>1193.1904835400001</v>
      </c>
      <c r="F3227" s="3" t="s">
        <v>4470</v>
      </c>
      <c r="G3227" s="3" t="s">
        <v>4471</v>
      </c>
      <c r="H3227" s="3" t="s">
        <v>4489</v>
      </c>
      <c r="I3227" s="3" t="s">
        <v>4489</v>
      </c>
      <c r="J3227" s="3" t="s">
        <v>4495</v>
      </c>
      <c r="K3227" s="6">
        <v>1605</v>
      </c>
      <c r="L3227" s="6">
        <v>1771</v>
      </c>
      <c r="M3227" s="6">
        <v>-163593</v>
      </c>
      <c r="N3227" s="6">
        <v>-132257</v>
      </c>
      <c r="O3227" s="6">
        <v>-164015</v>
      </c>
      <c r="P3227" s="6">
        <v>-132696</v>
      </c>
      <c r="Q3227" s="6">
        <v>-151018</v>
      </c>
      <c r="R3227" s="6">
        <v>-123740</v>
      </c>
      <c r="S3227" s="6">
        <v>-99496</v>
      </c>
      <c r="T3227" s="6">
        <v>-95211</v>
      </c>
      <c r="U3227" s="6" t="s">
        <v>4474</v>
      </c>
      <c r="V3227" s="6" t="s">
        <v>4474</v>
      </c>
      <c r="W3227" s="6">
        <v>416256</v>
      </c>
      <c r="X3227" s="6">
        <v>441063</v>
      </c>
      <c r="Y3227" s="6">
        <v>360048</v>
      </c>
      <c r="Z3227" s="6">
        <v>356716</v>
      </c>
      <c r="AA3227" s="6">
        <v>32861</v>
      </c>
      <c r="AB3227" s="6">
        <v>20620</v>
      </c>
      <c r="AC3227" s="6">
        <v>17785697</v>
      </c>
      <c r="AD3227" s="6">
        <v>17755506</v>
      </c>
      <c r="AF3227">
        <f t="shared" si="1000"/>
        <v>-0.36280077644526443</v>
      </c>
      <c r="AG3227">
        <f t="shared" si="1001"/>
        <v>-0.2805494906623317</v>
      </c>
      <c r="AH3227" t="e">
        <f t="shared" si="1002"/>
        <v>#VALUE!</v>
      </c>
      <c r="AI3227" t="e">
        <f t="shared" si="1003"/>
        <v>#VALUE!</v>
      </c>
      <c r="AJ3227">
        <f t="shared" si="1004"/>
        <v>10.956696387815343</v>
      </c>
      <c r="AK3227">
        <f t="shared" si="1005"/>
        <v>17.299515033947625</v>
      </c>
      <c r="AL3227">
        <f t="shared" si="1006"/>
        <v>-102.19003115264798</v>
      </c>
      <c r="AM3227">
        <f t="shared" si="1007"/>
        <v>-74.927159796725007</v>
      </c>
      <c r="AN3227">
        <f t="shared" si="1008"/>
        <v>3.8558002767527673E-3</v>
      </c>
      <c r="AO3227">
        <f t="shared" si="1009"/>
        <v>4.0152994016727766E-3</v>
      </c>
      <c r="AP3227">
        <f t="shared" si="1010"/>
        <v>0</v>
      </c>
      <c r="AQ3227">
        <f t="shared" si="1011"/>
        <v>0</v>
      </c>
      <c r="AR3227">
        <f t="shared" si="1012"/>
        <v>0</v>
      </c>
      <c r="AS3227">
        <f t="shared" si="1013"/>
        <v>1</v>
      </c>
      <c r="AT3227">
        <f t="shared" si="1014"/>
        <v>0</v>
      </c>
      <c r="AU3227">
        <f t="shared" si="1015"/>
        <v>0</v>
      </c>
      <c r="AV3227">
        <f t="shared" si="1016"/>
        <v>0</v>
      </c>
      <c r="AW3227">
        <f t="shared" si="1017"/>
        <v>0</v>
      </c>
      <c r="AX3227">
        <f t="shared" si="1018"/>
        <v>0</v>
      </c>
      <c r="AY3227">
        <f t="shared" si="1019"/>
        <v>1</v>
      </c>
    </row>
    <row r="3228" spans="1:51" x14ac:dyDescent="0.3">
      <c r="A3228" s="1" t="s">
        <v>3222</v>
      </c>
      <c r="B3228" s="2">
        <v>5227920</v>
      </c>
      <c r="C3228" s="3" t="s">
        <v>5336</v>
      </c>
      <c r="D3228" s="7">
        <v>6</v>
      </c>
      <c r="E3228" s="5">
        <v>8.8939979999999998</v>
      </c>
      <c r="F3228" s="3" t="s">
        <v>4470</v>
      </c>
      <c r="G3228" s="3" t="s">
        <v>4512</v>
      </c>
      <c r="H3228" s="3" t="s">
        <v>4522</v>
      </c>
      <c r="I3228" s="3" t="s">
        <v>4557</v>
      </c>
      <c r="J3228" s="3" t="s">
        <v>5224</v>
      </c>
      <c r="K3228" s="6">
        <v>17411</v>
      </c>
      <c r="L3228" s="6">
        <v>16720</v>
      </c>
      <c r="M3228" s="6">
        <v>-3454</v>
      </c>
      <c r="N3228" s="6">
        <v>-4305</v>
      </c>
      <c r="O3228" s="6">
        <v>-4734</v>
      </c>
      <c r="P3228" s="6">
        <v>-5585</v>
      </c>
      <c r="Q3228" s="6">
        <v>-3000</v>
      </c>
      <c r="R3228" s="6">
        <v>-3829</v>
      </c>
      <c r="S3228" s="6">
        <v>-12</v>
      </c>
      <c r="T3228" s="6">
        <v>-949</v>
      </c>
      <c r="U3228" s="6">
        <v>84</v>
      </c>
      <c r="V3228" s="6">
        <v>92</v>
      </c>
      <c r="W3228" s="6">
        <v>16951</v>
      </c>
      <c r="X3228" s="6">
        <v>17318</v>
      </c>
      <c r="Y3228" s="6">
        <v>3255</v>
      </c>
      <c r="Z3228" s="6">
        <v>3364</v>
      </c>
      <c r="AA3228" s="6">
        <v>4478</v>
      </c>
      <c r="AB3228" s="6">
        <v>4595</v>
      </c>
      <c r="AC3228" s="6">
        <v>1482133</v>
      </c>
      <c r="AD3228" s="6">
        <v>1469540</v>
      </c>
      <c r="AF3228">
        <f t="shared" si="1000"/>
        <v>-0.1769807091027078</v>
      </c>
      <c r="AG3228">
        <f t="shared" si="1001"/>
        <v>-0.22109943411479385</v>
      </c>
      <c r="AH3228">
        <f t="shared" si="1002"/>
        <v>4.9554598548758183E-3</v>
      </c>
      <c r="AI3228">
        <f t="shared" si="1003"/>
        <v>5.3123917311467834E-3</v>
      </c>
      <c r="AJ3228">
        <f t="shared" si="1004"/>
        <v>0.72688700312639576</v>
      </c>
      <c r="AK3228">
        <f t="shared" si="1005"/>
        <v>0.73210010881392817</v>
      </c>
      <c r="AL3228">
        <f t="shared" si="1006"/>
        <v>-0.27189707656079493</v>
      </c>
      <c r="AM3228">
        <f t="shared" si="1007"/>
        <v>-0.3340311004784689</v>
      </c>
      <c r="AN3228">
        <f t="shared" si="1008"/>
        <v>1.0271370420624153</v>
      </c>
      <c r="AO3228">
        <f t="shared" si="1009"/>
        <v>0.96546945374754589</v>
      </c>
      <c r="AP3228">
        <f t="shared" si="1010"/>
        <v>0</v>
      </c>
      <c r="AQ3228">
        <f t="shared" si="1011"/>
        <v>0</v>
      </c>
      <c r="AR3228">
        <f t="shared" si="1012"/>
        <v>1</v>
      </c>
      <c r="AS3228">
        <f t="shared" si="1013"/>
        <v>1</v>
      </c>
      <c r="AT3228">
        <f t="shared" si="1014"/>
        <v>1</v>
      </c>
      <c r="AU3228">
        <f t="shared" si="1015"/>
        <v>0</v>
      </c>
      <c r="AV3228">
        <f t="shared" si="1016"/>
        <v>1</v>
      </c>
      <c r="AW3228">
        <f t="shared" si="1017"/>
        <v>1</v>
      </c>
      <c r="AX3228">
        <f t="shared" si="1018"/>
        <v>0</v>
      </c>
      <c r="AY3228">
        <f t="shared" si="1019"/>
        <v>5</v>
      </c>
    </row>
    <row r="3229" spans="1:51" x14ac:dyDescent="0.3">
      <c r="A3229" s="1" t="s">
        <v>3223</v>
      </c>
      <c r="B3229" s="2">
        <v>5145203</v>
      </c>
      <c r="C3229" s="3" t="s">
        <v>5336</v>
      </c>
      <c r="D3229" s="5">
        <v>5.74</v>
      </c>
      <c r="E3229" s="5">
        <v>44.031878659999997</v>
      </c>
      <c r="F3229" s="3" t="s">
        <v>4470</v>
      </c>
      <c r="G3229" s="3" t="s">
        <v>4471</v>
      </c>
      <c r="H3229" s="3" t="s">
        <v>4489</v>
      </c>
      <c r="I3229" s="3" t="s">
        <v>4489</v>
      </c>
      <c r="J3229" s="3" t="s">
        <v>4495</v>
      </c>
      <c r="K3229" s="6">
        <v>75096</v>
      </c>
      <c r="L3229" s="6">
        <v>87640</v>
      </c>
      <c r="M3229" s="6">
        <v>-11977</v>
      </c>
      <c r="N3229" s="6">
        <v>-2160</v>
      </c>
      <c r="O3229" s="6">
        <v>-16206</v>
      </c>
      <c r="P3229" s="6">
        <v>-7294</v>
      </c>
      <c r="Q3229" s="6">
        <v>8623</v>
      </c>
      <c r="R3229" s="6">
        <v>16969</v>
      </c>
      <c r="S3229" s="6">
        <v>-48185</v>
      </c>
      <c r="T3229" s="6">
        <v>-65366</v>
      </c>
      <c r="U3229" s="6">
        <v>22278</v>
      </c>
      <c r="V3229" s="6" t="s">
        <v>4474</v>
      </c>
      <c r="W3229" s="6">
        <v>153258</v>
      </c>
      <c r="X3229" s="6">
        <v>165800</v>
      </c>
      <c r="Y3229" s="6">
        <v>110523</v>
      </c>
      <c r="Z3229" s="6">
        <v>144035</v>
      </c>
      <c r="AA3229" s="6">
        <v>11982</v>
      </c>
      <c r="AB3229" s="6">
        <v>32957</v>
      </c>
      <c r="AC3229" s="6">
        <v>7480521</v>
      </c>
      <c r="AD3229" s="6">
        <v>7123370</v>
      </c>
      <c r="AF3229">
        <f t="shared" si="1000"/>
        <v>5.6264599564133683E-2</v>
      </c>
      <c r="AG3229">
        <f t="shared" si="1001"/>
        <v>0.10234620024125453</v>
      </c>
      <c r="AH3229">
        <f t="shared" si="1002"/>
        <v>0.14536272168500175</v>
      </c>
      <c r="AI3229" t="e">
        <f t="shared" si="1003"/>
        <v>#VALUE!</v>
      </c>
      <c r="AJ3229">
        <f t="shared" si="1004"/>
        <v>9.2240861291937915</v>
      </c>
      <c r="AK3229">
        <f t="shared" si="1005"/>
        <v>4.3703917225475619</v>
      </c>
      <c r="AL3229">
        <f t="shared" si="1006"/>
        <v>-0.2158037711728987</v>
      </c>
      <c r="AM3229">
        <f t="shared" si="1007"/>
        <v>-8.3226837060702871E-2</v>
      </c>
      <c r="AN3229">
        <f t="shared" si="1008"/>
        <v>0.48999725952315704</v>
      </c>
      <c r="AO3229">
        <f t="shared" si="1009"/>
        <v>0.52858866103739444</v>
      </c>
      <c r="AP3229">
        <f t="shared" si="1010"/>
        <v>1</v>
      </c>
      <c r="AQ3229">
        <f t="shared" si="1011"/>
        <v>0</v>
      </c>
      <c r="AR3229">
        <f t="shared" si="1012"/>
        <v>0</v>
      </c>
      <c r="AS3229">
        <f t="shared" si="1013"/>
        <v>0</v>
      </c>
      <c r="AT3229">
        <f t="shared" si="1014"/>
        <v>0</v>
      </c>
      <c r="AU3229">
        <f t="shared" si="1015"/>
        <v>1</v>
      </c>
      <c r="AV3229">
        <f t="shared" si="1016"/>
        <v>0</v>
      </c>
      <c r="AW3229">
        <f t="shared" si="1017"/>
        <v>0</v>
      </c>
      <c r="AX3229">
        <f t="shared" si="1018"/>
        <v>0</v>
      </c>
      <c r="AY3229">
        <f t="shared" si="1019"/>
        <v>2</v>
      </c>
    </row>
    <row r="3230" spans="1:51" x14ac:dyDescent="0.3">
      <c r="A3230" s="1" t="s">
        <v>3224</v>
      </c>
      <c r="B3230" s="2">
        <v>4812269</v>
      </c>
      <c r="C3230" s="3" t="s">
        <v>5336</v>
      </c>
      <c r="D3230" s="7">
        <v>4.8825000000000003</v>
      </c>
      <c r="E3230" s="5">
        <v>31.004705025</v>
      </c>
      <c r="F3230" s="3" t="s">
        <v>4470</v>
      </c>
      <c r="G3230" s="3" t="s">
        <v>4512</v>
      </c>
      <c r="H3230" s="3" t="s">
        <v>4513</v>
      </c>
      <c r="I3230" s="3" t="s">
        <v>4514</v>
      </c>
      <c r="J3230" s="3" t="s">
        <v>4853</v>
      </c>
      <c r="K3230" s="6">
        <v>18980.148000000001</v>
      </c>
      <c r="L3230" s="6">
        <v>19104.349999999999</v>
      </c>
      <c r="M3230" s="6">
        <v>-3356.873</v>
      </c>
      <c r="N3230" s="6">
        <v>-2511.951</v>
      </c>
      <c r="O3230" s="6">
        <v>-3565.9810000000002</v>
      </c>
      <c r="P3230" s="6">
        <v>-2724.3330000000001</v>
      </c>
      <c r="Q3230" s="6">
        <v>-3798.2089999999998</v>
      </c>
      <c r="R3230" s="6">
        <v>-2951.377</v>
      </c>
      <c r="S3230" s="6">
        <v>-1628.645</v>
      </c>
      <c r="T3230" s="6">
        <v>-2683.0120000000002</v>
      </c>
      <c r="U3230" s="6">
        <v>1746.7639999999999</v>
      </c>
      <c r="V3230" s="6">
        <v>1899.0519999999999</v>
      </c>
      <c r="W3230" s="6">
        <v>17238.661</v>
      </c>
      <c r="X3230" s="6">
        <v>16912.574000000001</v>
      </c>
      <c r="Y3230" s="6">
        <v>7508.2629999999999</v>
      </c>
      <c r="Z3230" s="6">
        <v>7118.2330000000002</v>
      </c>
      <c r="AA3230" s="6">
        <v>5336</v>
      </c>
      <c r="AB3230" s="6">
        <v>4907</v>
      </c>
      <c r="AC3230" s="6">
        <v>6350170</v>
      </c>
      <c r="AD3230" s="6">
        <v>6073939</v>
      </c>
      <c r="AF3230">
        <f t="shared" si="1000"/>
        <v>-0.2203308598040184</v>
      </c>
      <c r="AG3230">
        <f t="shared" si="1001"/>
        <v>-0.17450785433370461</v>
      </c>
      <c r="AH3230">
        <f t="shared" si="1002"/>
        <v>0.10132828762048282</v>
      </c>
      <c r="AI3230">
        <f t="shared" si="1003"/>
        <v>0.11228639709130023</v>
      </c>
      <c r="AJ3230">
        <f t="shared" si="1004"/>
        <v>1.4070957646176911</v>
      </c>
      <c r="AK3230">
        <f t="shared" si="1005"/>
        <v>1.4506282861218667</v>
      </c>
      <c r="AL3230">
        <f t="shared" si="1006"/>
        <v>-0.18787951495425642</v>
      </c>
      <c r="AM3230">
        <f t="shared" si="1007"/>
        <v>-0.14260275801061018</v>
      </c>
      <c r="AN3230">
        <f t="shared" si="1008"/>
        <v>1.101022173357896</v>
      </c>
      <c r="AO3230">
        <f t="shared" si="1009"/>
        <v>1.1295944662237694</v>
      </c>
      <c r="AP3230">
        <f t="shared" si="1010"/>
        <v>0</v>
      </c>
      <c r="AQ3230">
        <f t="shared" si="1011"/>
        <v>0</v>
      </c>
      <c r="AR3230">
        <f t="shared" si="1012"/>
        <v>0</v>
      </c>
      <c r="AS3230">
        <f t="shared" si="1013"/>
        <v>1</v>
      </c>
      <c r="AT3230">
        <f t="shared" si="1014"/>
        <v>1</v>
      </c>
      <c r="AU3230">
        <f t="shared" si="1015"/>
        <v>0</v>
      </c>
      <c r="AV3230">
        <f t="shared" si="1016"/>
        <v>0</v>
      </c>
      <c r="AW3230">
        <f t="shared" si="1017"/>
        <v>0</v>
      </c>
      <c r="AX3230">
        <f t="shared" si="1018"/>
        <v>0</v>
      </c>
      <c r="AY3230">
        <f t="shared" si="1019"/>
        <v>2</v>
      </c>
    </row>
    <row r="3231" spans="1:51" x14ac:dyDescent="0.3">
      <c r="A3231" s="1" t="s">
        <v>3225</v>
      </c>
      <c r="B3231" s="2">
        <v>1023519</v>
      </c>
      <c r="C3231" s="3" t="s">
        <v>5335</v>
      </c>
      <c r="D3231" s="5">
        <v>82.02</v>
      </c>
      <c r="E3231" s="5">
        <v>1088.2292210400001</v>
      </c>
      <c r="F3231" s="3" t="s">
        <v>4480</v>
      </c>
      <c r="G3231" s="3" t="s">
        <v>4481</v>
      </c>
      <c r="H3231" s="3" t="s">
        <v>4481</v>
      </c>
      <c r="I3231" s="3" t="s">
        <v>4482</v>
      </c>
      <c r="J3231" s="3" t="s">
        <v>4484</v>
      </c>
      <c r="K3231" s="6">
        <v>284885</v>
      </c>
      <c r="L3231" s="6">
        <v>288504</v>
      </c>
      <c r="M3231" s="6" t="s">
        <v>4474</v>
      </c>
      <c r="N3231" s="6" t="s">
        <v>4474</v>
      </c>
      <c r="O3231" s="6">
        <v>426949</v>
      </c>
      <c r="P3231" s="6">
        <v>425347</v>
      </c>
      <c r="Q3231" s="6">
        <v>136280</v>
      </c>
      <c r="R3231" s="6">
        <v>141089</v>
      </c>
      <c r="S3231" s="6" t="s">
        <v>4474</v>
      </c>
      <c r="T3231" s="6">
        <v>128398</v>
      </c>
      <c r="U3231" s="6">
        <v>148410</v>
      </c>
      <c r="V3231" s="6">
        <v>148351</v>
      </c>
      <c r="W3231" s="6">
        <v>6872344</v>
      </c>
      <c r="X3231" s="6">
        <v>6846580</v>
      </c>
      <c r="Y3231" s="6" t="s">
        <v>4474</v>
      </c>
      <c r="Z3231" s="6" t="s">
        <v>4474</v>
      </c>
      <c r="AA3231" s="6" t="s">
        <v>4474</v>
      </c>
      <c r="AB3231" s="6" t="s">
        <v>4474</v>
      </c>
      <c r="AC3231" s="6">
        <v>13267852</v>
      </c>
      <c r="AD3231" s="6">
        <v>13334752</v>
      </c>
      <c r="AF3231">
        <f t="shared" si="1000"/>
        <v>1.9830206404103171E-2</v>
      </c>
      <c r="AG3231">
        <f t="shared" si="1001"/>
        <v>2.060722287623894E-2</v>
      </c>
      <c r="AH3231">
        <f t="shared" si="1002"/>
        <v>2.1595251925689399E-2</v>
      </c>
      <c r="AI3231">
        <f t="shared" si="1003"/>
        <v>2.1667898425199152E-2</v>
      </c>
      <c r="AJ3231" t="e">
        <f t="shared" si="1004"/>
        <v>#VALUE!</v>
      </c>
      <c r="AK3231" t="e">
        <f t="shared" si="1005"/>
        <v>#VALUE!</v>
      </c>
      <c r="AL3231">
        <f t="shared" si="1006"/>
        <v>1.4986713937202731</v>
      </c>
      <c r="AM3231">
        <f t="shared" si="1007"/>
        <v>1.4743192468735269</v>
      </c>
      <c r="AN3231">
        <f t="shared" si="1008"/>
        <v>4.1453832928037365E-2</v>
      </c>
      <c r="AO3231">
        <f t="shared" si="1009"/>
        <v>4.2138410710164782E-2</v>
      </c>
      <c r="AP3231">
        <f t="shared" si="1010"/>
        <v>1</v>
      </c>
      <c r="AQ3231">
        <f t="shared" si="1011"/>
        <v>0</v>
      </c>
      <c r="AR3231">
        <f t="shared" si="1012"/>
        <v>0</v>
      </c>
      <c r="AS3231">
        <f t="shared" si="1013"/>
        <v>0</v>
      </c>
      <c r="AT3231">
        <f t="shared" si="1014"/>
        <v>1</v>
      </c>
      <c r="AU3231">
        <f t="shared" si="1015"/>
        <v>0</v>
      </c>
      <c r="AV3231">
        <f t="shared" si="1016"/>
        <v>1</v>
      </c>
      <c r="AW3231">
        <f t="shared" si="1017"/>
        <v>0</v>
      </c>
      <c r="AX3231">
        <f t="shared" si="1018"/>
        <v>1</v>
      </c>
      <c r="AY3231">
        <f t="shared" si="1019"/>
        <v>4</v>
      </c>
    </row>
    <row r="3232" spans="1:51" x14ac:dyDescent="0.3">
      <c r="A3232" s="1" t="s">
        <v>3226</v>
      </c>
      <c r="B3232" s="2">
        <v>4991396</v>
      </c>
      <c r="C3232" s="3" t="s">
        <v>5335</v>
      </c>
      <c r="D3232" s="7">
        <v>123.44</v>
      </c>
      <c r="E3232" s="5">
        <v>604.55925023999998</v>
      </c>
      <c r="F3232" s="3" t="s">
        <v>4485</v>
      </c>
      <c r="G3232" s="3" t="s">
        <v>4486</v>
      </c>
      <c r="H3232" s="3" t="s">
        <v>4545</v>
      </c>
      <c r="I3232" s="3" t="s">
        <v>4546</v>
      </c>
      <c r="J3232" s="3" t="s">
        <v>5106</v>
      </c>
      <c r="K3232" s="6">
        <v>572200</v>
      </c>
      <c r="L3232" s="6">
        <v>585667</v>
      </c>
      <c r="M3232" s="6">
        <v>61438</v>
      </c>
      <c r="N3232" s="6">
        <v>70951</v>
      </c>
      <c r="O3232" s="6">
        <v>40144</v>
      </c>
      <c r="P3232" s="6">
        <v>50341</v>
      </c>
      <c r="Q3232" s="6">
        <v>32975</v>
      </c>
      <c r="R3232" s="6">
        <v>40424</v>
      </c>
      <c r="S3232" s="6">
        <v>62701</v>
      </c>
      <c r="T3232" s="6">
        <v>95839</v>
      </c>
      <c r="U3232" s="6">
        <v>24582</v>
      </c>
      <c r="V3232" s="6">
        <v>28820</v>
      </c>
      <c r="W3232" s="6">
        <v>591953</v>
      </c>
      <c r="X3232" s="6">
        <v>572587</v>
      </c>
      <c r="Y3232" s="6">
        <v>320644</v>
      </c>
      <c r="Z3232" s="6">
        <v>305073</v>
      </c>
      <c r="AA3232" s="6">
        <v>113999</v>
      </c>
      <c r="AB3232" s="6">
        <v>103984</v>
      </c>
      <c r="AC3232" s="6">
        <v>4897450</v>
      </c>
      <c r="AD3232" s="6">
        <v>4913496</v>
      </c>
      <c r="AF3232">
        <f t="shared" si="1000"/>
        <v>5.5705436073472052E-2</v>
      </c>
      <c r="AG3232">
        <f t="shared" si="1001"/>
        <v>7.0598878423715525E-2</v>
      </c>
      <c r="AH3232">
        <f t="shared" si="1002"/>
        <v>4.1526945551420467E-2</v>
      </c>
      <c r="AI3232">
        <f t="shared" si="1003"/>
        <v>5.0332962501768289E-2</v>
      </c>
      <c r="AJ3232">
        <f t="shared" si="1004"/>
        <v>2.812691339397714</v>
      </c>
      <c r="AK3232">
        <f t="shared" si="1005"/>
        <v>2.9338455916294817</v>
      </c>
      <c r="AL3232">
        <f t="shared" si="1006"/>
        <v>7.015728766165677E-2</v>
      </c>
      <c r="AM3232">
        <f t="shared" si="1007"/>
        <v>8.5954988073427385E-2</v>
      </c>
      <c r="AN3232">
        <f t="shared" si="1008"/>
        <v>0.96663079670176522</v>
      </c>
      <c r="AO3232">
        <f t="shared" si="1009"/>
        <v>1.0228436901291855</v>
      </c>
      <c r="AP3232">
        <f t="shared" si="1010"/>
        <v>1</v>
      </c>
      <c r="AQ3232">
        <f t="shared" si="1011"/>
        <v>1</v>
      </c>
      <c r="AR3232">
        <f t="shared" si="1012"/>
        <v>0</v>
      </c>
      <c r="AS3232">
        <f t="shared" si="1013"/>
        <v>1</v>
      </c>
      <c r="AT3232">
        <f t="shared" si="1014"/>
        <v>1</v>
      </c>
      <c r="AU3232">
        <f t="shared" si="1015"/>
        <v>0</v>
      </c>
      <c r="AV3232">
        <f t="shared" si="1016"/>
        <v>0</v>
      </c>
      <c r="AW3232">
        <f t="shared" si="1017"/>
        <v>0</v>
      </c>
      <c r="AX3232">
        <f t="shared" si="1018"/>
        <v>1</v>
      </c>
      <c r="AY3232">
        <f t="shared" si="1019"/>
        <v>5</v>
      </c>
    </row>
    <row r="3233" spans="1:51" x14ac:dyDescent="0.3">
      <c r="A3233" s="1" t="s">
        <v>3227</v>
      </c>
      <c r="B3233" s="2">
        <v>102284</v>
      </c>
      <c r="C3233" s="3" t="s">
        <v>5335</v>
      </c>
      <c r="D3233" s="5">
        <v>23.99</v>
      </c>
      <c r="E3233" s="5">
        <v>859.83144356000003</v>
      </c>
      <c r="F3233" s="3" t="s">
        <v>4480</v>
      </c>
      <c r="G3233" s="3" t="s">
        <v>4481</v>
      </c>
      <c r="H3233" s="3" t="s">
        <v>4481</v>
      </c>
      <c r="I3233" s="3" t="s">
        <v>4482</v>
      </c>
      <c r="J3233" s="3" t="s">
        <v>4484</v>
      </c>
      <c r="K3233" s="6">
        <v>249503</v>
      </c>
      <c r="L3233" s="6">
        <v>254265</v>
      </c>
      <c r="M3233" s="6" t="s">
        <v>4474</v>
      </c>
      <c r="N3233" s="6" t="s">
        <v>4474</v>
      </c>
      <c r="O3233" s="6">
        <v>278060</v>
      </c>
      <c r="P3233" s="6">
        <v>277813</v>
      </c>
      <c r="Q3233" s="6">
        <v>70700</v>
      </c>
      <c r="R3233" s="6">
        <v>78722</v>
      </c>
      <c r="S3233" s="6">
        <v>96980</v>
      </c>
      <c r="T3233" s="6">
        <v>66932</v>
      </c>
      <c r="U3233" s="6" t="s">
        <v>4474</v>
      </c>
      <c r="V3233" s="6" t="s">
        <v>4474</v>
      </c>
      <c r="W3233" s="6">
        <v>8729305</v>
      </c>
      <c r="X3233" s="6">
        <v>8778693</v>
      </c>
      <c r="Y3233" s="6" t="s">
        <v>4474</v>
      </c>
      <c r="Z3233" s="6" t="s">
        <v>4474</v>
      </c>
      <c r="AA3233" s="6" t="s">
        <v>4474</v>
      </c>
      <c r="AB3233" s="6" t="s">
        <v>4474</v>
      </c>
      <c r="AC3233" s="6">
        <v>35841430</v>
      </c>
      <c r="AD3233" s="6">
        <v>35840121</v>
      </c>
      <c r="AF3233">
        <f t="shared" si="1000"/>
        <v>8.0991556601585114E-3</v>
      </c>
      <c r="AG3233">
        <f t="shared" si="1001"/>
        <v>8.9673941211977689E-3</v>
      </c>
      <c r="AH3233" t="e">
        <f t="shared" si="1002"/>
        <v>#VALUE!</v>
      </c>
      <c r="AI3233" t="e">
        <f t="shared" si="1003"/>
        <v>#VALUE!</v>
      </c>
      <c r="AJ3233" t="e">
        <f t="shared" si="1004"/>
        <v>#VALUE!</v>
      </c>
      <c r="AK3233" t="e">
        <f t="shared" si="1005"/>
        <v>#VALUE!</v>
      </c>
      <c r="AL3233">
        <f t="shared" si="1006"/>
        <v>1.1144555376087661</v>
      </c>
      <c r="AM3233">
        <f t="shared" si="1007"/>
        <v>1.0926120386211235</v>
      </c>
      <c r="AN3233">
        <f t="shared" si="1008"/>
        <v>2.8582229627673681E-2</v>
      </c>
      <c r="AO3233">
        <f t="shared" si="1009"/>
        <v>2.8963878791523977E-2</v>
      </c>
      <c r="AP3233">
        <f t="shared" si="1010"/>
        <v>1</v>
      </c>
      <c r="AQ3233">
        <f t="shared" si="1011"/>
        <v>1</v>
      </c>
      <c r="AR3233">
        <f t="shared" si="1012"/>
        <v>0</v>
      </c>
      <c r="AS3233">
        <f t="shared" si="1013"/>
        <v>1</v>
      </c>
      <c r="AT3233">
        <f t="shared" si="1014"/>
        <v>0</v>
      </c>
      <c r="AU3233">
        <f t="shared" si="1015"/>
        <v>0</v>
      </c>
      <c r="AV3233">
        <f t="shared" si="1016"/>
        <v>1</v>
      </c>
      <c r="AW3233">
        <f t="shared" si="1017"/>
        <v>0</v>
      </c>
      <c r="AX3233">
        <f t="shared" si="1018"/>
        <v>0</v>
      </c>
      <c r="AY3233">
        <f t="shared" si="1019"/>
        <v>4</v>
      </c>
    </row>
    <row r="3234" spans="1:51" x14ac:dyDescent="0.3">
      <c r="A3234" s="1" t="s">
        <v>3228</v>
      </c>
      <c r="B3234" s="2">
        <v>4412410</v>
      </c>
      <c r="C3234" s="3" t="s">
        <v>5335</v>
      </c>
      <c r="D3234" s="5">
        <v>21.33</v>
      </c>
      <c r="E3234" s="5">
        <v>2049.9963313500002</v>
      </c>
      <c r="F3234" s="3" t="s">
        <v>4470</v>
      </c>
      <c r="G3234" s="3" t="s">
        <v>4512</v>
      </c>
      <c r="H3234" s="3" t="s">
        <v>4522</v>
      </c>
      <c r="I3234" s="3" t="s">
        <v>4557</v>
      </c>
      <c r="J3234" s="3" t="s">
        <v>4617</v>
      </c>
      <c r="K3234" s="6">
        <v>1325477</v>
      </c>
      <c r="L3234" s="6">
        <v>1346361</v>
      </c>
      <c r="M3234" s="6">
        <v>380914</v>
      </c>
      <c r="N3234" s="6">
        <v>412489</v>
      </c>
      <c r="O3234" s="6">
        <v>255505</v>
      </c>
      <c r="P3234" s="6">
        <v>283487</v>
      </c>
      <c r="Q3234" s="6">
        <v>135645</v>
      </c>
      <c r="R3234" s="6">
        <v>106719</v>
      </c>
      <c r="S3234" s="6">
        <v>282331</v>
      </c>
      <c r="T3234" s="6">
        <v>296560</v>
      </c>
      <c r="U3234" s="6" t="s">
        <v>4474</v>
      </c>
      <c r="V3234" s="6" t="s">
        <v>4474</v>
      </c>
      <c r="W3234" s="6">
        <v>3313598</v>
      </c>
      <c r="X3234" s="6">
        <v>3401449</v>
      </c>
      <c r="Y3234" s="6">
        <v>707636</v>
      </c>
      <c r="Z3234" s="6">
        <v>748016</v>
      </c>
      <c r="AA3234" s="6">
        <v>648548</v>
      </c>
      <c r="AB3234" s="6">
        <v>746563</v>
      </c>
      <c r="AC3234" s="6">
        <v>97794635</v>
      </c>
      <c r="AD3234" s="6">
        <v>105027079</v>
      </c>
      <c r="AF3234">
        <f t="shared" si="1000"/>
        <v>4.0935864881618107E-2</v>
      </c>
      <c r="AG3234">
        <f t="shared" si="1001"/>
        <v>3.1374570072930687E-2</v>
      </c>
      <c r="AH3234" t="e">
        <f t="shared" si="1002"/>
        <v>#VALUE!</v>
      </c>
      <c r="AI3234" t="e">
        <f t="shared" si="1003"/>
        <v>#VALUE!</v>
      </c>
      <c r="AJ3234">
        <f t="shared" si="1004"/>
        <v>1.0911081369459161</v>
      </c>
      <c r="AK3234">
        <f t="shared" si="1005"/>
        <v>1.0019462523591445</v>
      </c>
      <c r="AL3234">
        <f t="shared" si="1006"/>
        <v>0.19276456702002373</v>
      </c>
      <c r="AM3234">
        <f t="shared" si="1007"/>
        <v>0.21055794099799385</v>
      </c>
      <c r="AN3234">
        <f t="shared" si="1008"/>
        <v>0.40001140753947823</v>
      </c>
      <c r="AO3234">
        <f t="shared" si="1009"/>
        <v>0.3958198403092329</v>
      </c>
      <c r="AP3234">
        <f t="shared" si="1010"/>
        <v>1</v>
      </c>
      <c r="AQ3234">
        <f t="shared" si="1011"/>
        <v>1</v>
      </c>
      <c r="AR3234">
        <f t="shared" si="1012"/>
        <v>1</v>
      </c>
      <c r="AS3234">
        <f t="shared" si="1013"/>
        <v>1</v>
      </c>
      <c r="AT3234">
        <f t="shared" si="1014"/>
        <v>0</v>
      </c>
      <c r="AU3234">
        <f t="shared" si="1015"/>
        <v>1</v>
      </c>
      <c r="AV3234">
        <f t="shared" si="1016"/>
        <v>0</v>
      </c>
      <c r="AW3234">
        <f t="shared" si="1017"/>
        <v>1</v>
      </c>
      <c r="AX3234">
        <f t="shared" si="1018"/>
        <v>1</v>
      </c>
      <c r="AY3234">
        <f t="shared" si="1019"/>
        <v>7</v>
      </c>
    </row>
    <row r="3235" spans="1:51" x14ac:dyDescent="0.3">
      <c r="A3235" s="1" t="s">
        <v>3229</v>
      </c>
      <c r="B3235" s="2">
        <v>4811094</v>
      </c>
      <c r="C3235" s="3" t="s">
        <v>5337</v>
      </c>
      <c r="D3235" s="5">
        <v>74.63</v>
      </c>
      <c r="E3235" s="5">
        <v>3687.1290320200001</v>
      </c>
      <c r="F3235" s="3" t="s">
        <v>4470</v>
      </c>
      <c r="G3235" s="3" t="s">
        <v>4471</v>
      </c>
      <c r="H3235" s="3" t="s">
        <v>4673</v>
      </c>
      <c r="I3235" s="3" t="s">
        <v>4673</v>
      </c>
      <c r="J3235" s="3" t="s">
        <v>4544</v>
      </c>
      <c r="K3235" s="6">
        <v>1110659</v>
      </c>
      <c r="L3235" s="6">
        <v>1113190</v>
      </c>
      <c r="M3235" s="6">
        <v>356912</v>
      </c>
      <c r="N3235" s="6">
        <v>360537</v>
      </c>
      <c r="O3235" s="6">
        <v>325370</v>
      </c>
      <c r="P3235" s="6">
        <v>329281</v>
      </c>
      <c r="Q3235" s="6">
        <v>205949</v>
      </c>
      <c r="R3235" s="6">
        <v>205131</v>
      </c>
      <c r="S3235" s="6">
        <v>262955</v>
      </c>
      <c r="T3235" s="6">
        <v>255615</v>
      </c>
      <c r="U3235" s="6">
        <v>1051586</v>
      </c>
      <c r="V3235" s="6">
        <v>1091207</v>
      </c>
      <c r="W3235" s="6">
        <v>3316885</v>
      </c>
      <c r="X3235" s="6">
        <v>3307516</v>
      </c>
      <c r="Y3235" s="6">
        <v>380708</v>
      </c>
      <c r="Z3235" s="6">
        <v>368741</v>
      </c>
      <c r="AA3235" s="6">
        <v>106906</v>
      </c>
      <c r="AB3235" s="6">
        <v>114115</v>
      </c>
      <c r="AC3235" s="6">
        <v>49440000</v>
      </c>
      <c r="AD3235" s="6">
        <v>49553000</v>
      </c>
      <c r="AF3235">
        <f t="shared" si="1000"/>
        <v>6.2091088476085243E-2</v>
      </c>
      <c r="AG3235">
        <f t="shared" si="1001"/>
        <v>6.2019654629032785E-2</v>
      </c>
      <c r="AH3235">
        <f t="shared" si="1002"/>
        <v>0.31704023503980389</v>
      </c>
      <c r="AI3235">
        <f t="shared" si="1003"/>
        <v>0.32991737606106819</v>
      </c>
      <c r="AJ3235">
        <f t="shared" si="1004"/>
        <v>3.5611471760237965</v>
      </c>
      <c r="AK3235">
        <f t="shared" si="1005"/>
        <v>3.2313105200893837</v>
      </c>
      <c r="AL3235">
        <f t="shared" si="1006"/>
        <v>0.29295220225109597</v>
      </c>
      <c r="AM3235">
        <f t="shared" si="1007"/>
        <v>0.29579945921181472</v>
      </c>
      <c r="AN3235">
        <f t="shared" si="1008"/>
        <v>0.33485001741091414</v>
      </c>
      <c r="AO3235">
        <f t="shared" si="1009"/>
        <v>0.33656375358426083</v>
      </c>
      <c r="AP3235">
        <f t="shared" si="1010"/>
        <v>1</v>
      </c>
      <c r="AQ3235">
        <f t="shared" si="1011"/>
        <v>1</v>
      </c>
      <c r="AR3235">
        <f t="shared" si="1012"/>
        <v>1</v>
      </c>
      <c r="AS3235">
        <f t="shared" si="1013"/>
        <v>1</v>
      </c>
      <c r="AT3235">
        <f t="shared" si="1014"/>
        <v>1</v>
      </c>
      <c r="AU3235">
        <f t="shared" si="1015"/>
        <v>1</v>
      </c>
      <c r="AV3235">
        <f t="shared" si="1016"/>
        <v>0</v>
      </c>
      <c r="AW3235">
        <f t="shared" si="1017"/>
        <v>0</v>
      </c>
      <c r="AX3235">
        <f t="shared" si="1018"/>
        <v>1</v>
      </c>
      <c r="AY3235">
        <f t="shared" si="1019"/>
        <v>7</v>
      </c>
    </row>
    <row r="3236" spans="1:51" x14ac:dyDescent="0.3">
      <c r="A3236" s="1" t="s">
        <v>3230</v>
      </c>
      <c r="B3236" s="2">
        <v>4912122</v>
      </c>
      <c r="C3236" s="3" t="s">
        <v>5335</v>
      </c>
      <c r="D3236" s="5">
        <v>84.86</v>
      </c>
      <c r="E3236" s="5">
        <v>2536.83861428</v>
      </c>
      <c r="F3236" s="3" t="s">
        <v>4559</v>
      </c>
      <c r="G3236" s="3" t="s">
        <v>4626</v>
      </c>
      <c r="H3236" s="3" t="s">
        <v>4626</v>
      </c>
      <c r="I3236" s="3" t="s">
        <v>4840</v>
      </c>
      <c r="J3236" s="3" t="s">
        <v>4841</v>
      </c>
      <c r="K3236" s="6">
        <v>5005367</v>
      </c>
      <c r="L3236" s="6">
        <v>4913898</v>
      </c>
      <c r="M3236" s="6">
        <v>307397</v>
      </c>
      <c r="N3236" s="6">
        <v>305723</v>
      </c>
      <c r="O3236" s="6">
        <v>223418</v>
      </c>
      <c r="P3236" s="6">
        <v>223112</v>
      </c>
      <c r="Q3236" s="6">
        <v>138256</v>
      </c>
      <c r="R3236" s="6">
        <v>138875</v>
      </c>
      <c r="S3236" s="6">
        <v>205021</v>
      </c>
      <c r="T3236" s="6">
        <v>207589</v>
      </c>
      <c r="U3236" s="6">
        <v>95128</v>
      </c>
      <c r="V3236" s="6">
        <v>96543</v>
      </c>
      <c r="W3236" s="6">
        <v>2087682</v>
      </c>
      <c r="X3236" s="6">
        <v>2022694</v>
      </c>
      <c r="Y3236" s="6">
        <v>892524</v>
      </c>
      <c r="Z3236" s="6">
        <v>832347</v>
      </c>
      <c r="AA3236" s="6">
        <v>707570</v>
      </c>
      <c r="AB3236" s="6">
        <v>680148</v>
      </c>
      <c r="AC3236" s="6">
        <v>29894398</v>
      </c>
      <c r="AD3236" s="6">
        <v>29867609</v>
      </c>
      <c r="AF3236">
        <f t="shared" si="1000"/>
        <v>6.6224645324335793E-2</v>
      </c>
      <c r="AG3236">
        <f t="shared" si="1001"/>
        <v>6.8658432763433322E-2</v>
      </c>
      <c r="AH3236">
        <f t="shared" si="1002"/>
        <v>4.5566326672357188E-2</v>
      </c>
      <c r="AI3236">
        <f t="shared" si="1003"/>
        <v>4.77299087256896E-2</v>
      </c>
      <c r="AJ3236">
        <f t="shared" si="1004"/>
        <v>1.2613932190454655</v>
      </c>
      <c r="AK3236">
        <f t="shared" si="1005"/>
        <v>1.2237733552109247</v>
      </c>
      <c r="AL3236">
        <f t="shared" si="1006"/>
        <v>4.4635688052444507E-2</v>
      </c>
      <c r="AM3236">
        <f t="shared" si="1007"/>
        <v>4.5404279860916934E-2</v>
      </c>
      <c r="AN3236">
        <f t="shared" si="1008"/>
        <v>2.397571565018044</v>
      </c>
      <c r="AO3236">
        <f t="shared" si="1009"/>
        <v>2.4293827934428043</v>
      </c>
      <c r="AP3236">
        <f t="shared" si="1010"/>
        <v>1</v>
      </c>
      <c r="AQ3236">
        <f t="shared" si="1011"/>
        <v>1</v>
      </c>
      <c r="AR3236">
        <f t="shared" si="1012"/>
        <v>0</v>
      </c>
      <c r="AS3236">
        <f t="shared" si="1013"/>
        <v>1</v>
      </c>
      <c r="AT3236">
        <f t="shared" si="1014"/>
        <v>1</v>
      </c>
      <c r="AU3236">
        <f t="shared" si="1015"/>
        <v>1</v>
      </c>
      <c r="AV3236">
        <f t="shared" si="1016"/>
        <v>0</v>
      </c>
      <c r="AW3236">
        <f t="shared" si="1017"/>
        <v>0</v>
      </c>
      <c r="AX3236">
        <f t="shared" si="1018"/>
        <v>0</v>
      </c>
      <c r="AY3236">
        <f t="shared" si="1019"/>
        <v>5</v>
      </c>
    </row>
    <row r="3237" spans="1:51" x14ac:dyDescent="0.3">
      <c r="A3237" s="1" t="s">
        <v>3231</v>
      </c>
      <c r="B3237" s="2">
        <v>4010930</v>
      </c>
      <c r="C3237" s="3" t="s">
        <v>5336</v>
      </c>
      <c r="D3237" s="7">
        <v>205.02</v>
      </c>
      <c r="E3237" s="5">
        <v>352.12184999999999</v>
      </c>
      <c r="F3237" s="3" t="s">
        <v>4654</v>
      </c>
      <c r="G3237" s="3" t="s">
        <v>4654</v>
      </c>
      <c r="H3237" s="3" t="s">
        <v>4655</v>
      </c>
      <c r="I3237" s="3" t="s">
        <v>4717</v>
      </c>
      <c r="J3237" s="3" t="s">
        <v>4718</v>
      </c>
      <c r="K3237" s="6">
        <v>210064</v>
      </c>
      <c r="L3237" s="6">
        <v>178705</v>
      </c>
      <c r="M3237" s="6">
        <v>124972</v>
      </c>
      <c r="N3237" s="6">
        <v>100964</v>
      </c>
      <c r="O3237" s="6">
        <v>70360</v>
      </c>
      <c r="P3237" s="6">
        <v>55648</v>
      </c>
      <c r="Q3237" s="6">
        <v>59010</v>
      </c>
      <c r="R3237" s="6">
        <v>47654</v>
      </c>
      <c r="S3237" s="6">
        <v>130293</v>
      </c>
      <c r="T3237" s="6">
        <v>125993</v>
      </c>
      <c r="U3237" s="6">
        <v>3000</v>
      </c>
      <c r="V3237" s="6" t="s">
        <v>4474</v>
      </c>
      <c r="W3237" s="6">
        <v>345588</v>
      </c>
      <c r="X3237" s="6">
        <v>334761</v>
      </c>
      <c r="Y3237" s="6">
        <v>37024</v>
      </c>
      <c r="Z3237" s="6">
        <v>48910</v>
      </c>
      <c r="AA3237" s="6">
        <v>68025</v>
      </c>
      <c r="AB3237" s="6">
        <v>80542</v>
      </c>
      <c r="AC3237" s="6">
        <v>1726970</v>
      </c>
      <c r="AD3237" s="6">
        <v>1762054</v>
      </c>
      <c r="AF3237">
        <f t="shared" si="1000"/>
        <v>0.1707524566825237</v>
      </c>
      <c r="AG3237">
        <f t="shared" si="1001"/>
        <v>0.14235230507735369</v>
      </c>
      <c r="AH3237">
        <f t="shared" si="1002"/>
        <v>8.6808569742004935E-3</v>
      </c>
      <c r="AI3237" t="e">
        <f t="shared" si="1003"/>
        <v>#VALUE!</v>
      </c>
      <c r="AJ3237">
        <f t="shared" si="1004"/>
        <v>0.54427048879088569</v>
      </c>
      <c r="AK3237">
        <f t="shared" si="1005"/>
        <v>0.60726080802562643</v>
      </c>
      <c r="AL3237">
        <f t="shared" si="1006"/>
        <v>0.33494554040673319</v>
      </c>
      <c r="AM3237">
        <f t="shared" si="1007"/>
        <v>0.31139587588483814</v>
      </c>
      <c r="AN3237">
        <f t="shared" si="1008"/>
        <v>0.60784517980948416</v>
      </c>
      <c r="AO3237">
        <f t="shared" si="1009"/>
        <v>0.53382861205457033</v>
      </c>
      <c r="AP3237">
        <f t="shared" si="1010"/>
        <v>1</v>
      </c>
      <c r="AQ3237">
        <f t="shared" si="1011"/>
        <v>1</v>
      </c>
      <c r="AR3237">
        <f t="shared" si="1012"/>
        <v>1</v>
      </c>
      <c r="AS3237">
        <f t="shared" si="1013"/>
        <v>1</v>
      </c>
      <c r="AT3237">
        <f t="shared" si="1014"/>
        <v>0</v>
      </c>
      <c r="AU3237">
        <f t="shared" si="1015"/>
        <v>0</v>
      </c>
      <c r="AV3237">
        <f t="shared" si="1016"/>
        <v>1</v>
      </c>
      <c r="AW3237">
        <f t="shared" si="1017"/>
        <v>1</v>
      </c>
      <c r="AX3237">
        <f t="shared" si="1018"/>
        <v>1</v>
      </c>
      <c r="AY3237">
        <f t="shared" si="1019"/>
        <v>7</v>
      </c>
    </row>
    <row r="3238" spans="1:51" x14ac:dyDescent="0.3">
      <c r="A3238" s="1" t="s">
        <v>3232</v>
      </c>
      <c r="B3238" s="2">
        <v>114744961</v>
      </c>
      <c r="C3238" s="3" t="s">
        <v>5336</v>
      </c>
      <c r="D3238" s="5">
        <v>1.0900000000000001</v>
      </c>
      <c r="E3238" s="5">
        <v>26.16</v>
      </c>
      <c r="F3238" s="3" t="s">
        <v>4485</v>
      </c>
      <c r="G3238" s="3" t="s">
        <v>4607</v>
      </c>
      <c r="H3238" s="3" t="s">
        <v>4742</v>
      </c>
      <c r="I3238" s="3" t="s">
        <v>4743</v>
      </c>
      <c r="J3238" s="3" t="s">
        <v>4744</v>
      </c>
      <c r="K3238" s="6">
        <v>13464.43</v>
      </c>
      <c r="L3238" s="6">
        <v>12230.516</v>
      </c>
      <c r="M3238" s="6">
        <v>2888.931</v>
      </c>
      <c r="N3238" s="6">
        <v>2517.5210000000002</v>
      </c>
      <c r="O3238" s="6">
        <v>1432.21</v>
      </c>
      <c r="P3238" s="6">
        <v>1141.6969999999999</v>
      </c>
      <c r="Q3238" s="6">
        <v>1091.2850000000001</v>
      </c>
      <c r="R3238" s="6">
        <v>985.98800000000006</v>
      </c>
      <c r="S3238" s="6">
        <v>2394.212</v>
      </c>
      <c r="T3238" s="6">
        <v>1850.85</v>
      </c>
      <c r="U3238" s="6">
        <v>949.68399999999997</v>
      </c>
      <c r="V3238" s="6">
        <v>949.68399999999997</v>
      </c>
      <c r="W3238" s="6">
        <v>13367.939</v>
      </c>
      <c r="X3238" s="6">
        <v>13367.939</v>
      </c>
      <c r="Y3238" s="6">
        <v>7769.5349999999999</v>
      </c>
      <c r="Z3238" s="6">
        <v>7769.5349999999999</v>
      </c>
      <c r="AA3238" s="6">
        <v>5519</v>
      </c>
      <c r="AB3238" s="6">
        <v>5519</v>
      </c>
      <c r="AC3238" s="6">
        <v>22500000</v>
      </c>
      <c r="AD3238" s="6">
        <v>22500000</v>
      </c>
      <c r="AF3238">
        <f t="shared" si="1000"/>
        <v>8.1634498781001319E-2</v>
      </c>
      <c r="AG3238">
        <f t="shared" si="1001"/>
        <v>7.3757667505813723E-2</v>
      </c>
      <c r="AH3238">
        <f t="shared" si="1002"/>
        <v>7.1041916035074662E-2</v>
      </c>
      <c r="AI3238">
        <f t="shared" si="1003"/>
        <v>7.1041916035074662E-2</v>
      </c>
      <c r="AJ3238">
        <f t="shared" si="1004"/>
        <v>1.4077794890378692</v>
      </c>
      <c r="AK3238">
        <f t="shared" si="1005"/>
        <v>1.4077794890378692</v>
      </c>
      <c r="AL3238">
        <f t="shared" si="1006"/>
        <v>0.10636989460378196</v>
      </c>
      <c r="AM3238">
        <f t="shared" si="1007"/>
        <v>9.3348228316777471E-2</v>
      </c>
      <c r="AN3238">
        <f t="shared" si="1008"/>
        <v>1.0072180909862021</v>
      </c>
      <c r="AO3238">
        <f t="shared" si="1009"/>
        <v>0.91491410904852266</v>
      </c>
      <c r="AP3238">
        <f t="shared" si="1010"/>
        <v>1</v>
      </c>
      <c r="AQ3238">
        <f t="shared" si="1011"/>
        <v>1</v>
      </c>
      <c r="AR3238">
        <f t="shared" si="1012"/>
        <v>1</v>
      </c>
      <c r="AS3238">
        <f t="shared" si="1013"/>
        <v>1</v>
      </c>
      <c r="AT3238">
        <f t="shared" si="1014"/>
        <v>0</v>
      </c>
      <c r="AU3238">
        <f t="shared" si="1015"/>
        <v>0</v>
      </c>
      <c r="AV3238">
        <f t="shared" si="1016"/>
        <v>1</v>
      </c>
      <c r="AW3238">
        <f t="shared" si="1017"/>
        <v>1</v>
      </c>
      <c r="AX3238">
        <f t="shared" si="1018"/>
        <v>0</v>
      </c>
      <c r="AY3238">
        <f t="shared" si="1019"/>
        <v>6</v>
      </c>
    </row>
    <row r="3239" spans="1:51" x14ac:dyDescent="0.3">
      <c r="A3239" s="1" t="s">
        <v>3233</v>
      </c>
      <c r="B3239" s="2">
        <v>4245322</v>
      </c>
      <c r="C3239" s="3" t="s">
        <v>5337</v>
      </c>
      <c r="D3239" s="5">
        <v>273.93</v>
      </c>
      <c r="E3239" s="5">
        <v>9141.4276019999998</v>
      </c>
      <c r="F3239" s="3" t="s">
        <v>4480</v>
      </c>
      <c r="G3239" s="3" t="s">
        <v>4509</v>
      </c>
      <c r="H3239" s="3" t="s">
        <v>4509</v>
      </c>
      <c r="I3239" s="3" t="s">
        <v>4596</v>
      </c>
      <c r="J3239" s="3" t="s">
        <v>4597</v>
      </c>
      <c r="K3239" s="6">
        <v>3007225</v>
      </c>
      <c r="L3239" s="6">
        <v>2930592</v>
      </c>
      <c r="M3239" s="6">
        <v>972251</v>
      </c>
      <c r="N3239" s="6">
        <v>927358</v>
      </c>
      <c r="O3239" s="6">
        <v>946007</v>
      </c>
      <c r="P3239" s="6">
        <v>898352</v>
      </c>
      <c r="Q3239" s="6">
        <v>455383</v>
      </c>
      <c r="R3239" s="6">
        <v>443073</v>
      </c>
      <c r="S3239" s="6">
        <v>832506</v>
      </c>
      <c r="T3239" s="6">
        <v>765007</v>
      </c>
      <c r="U3239" s="6">
        <v>1924401</v>
      </c>
      <c r="V3239" s="6">
        <v>1947124</v>
      </c>
      <c r="W3239" s="6">
        <v>14815168</v>
      </c>
      <c r="X3239" s="6">
        <v>14565704</v>
      </c>
      <c r="Y3239" s="6" t="s">
        <v>4474</v>
      </c>
      <c r="Z3239" s="6" t="s">
        <v>4474</v>
      </c>
      <c r="AA3239" s="6" t="s">
        <v>4474</v>
      </c>
      <c r="AB3239" s="6" t="s">
        <v>4474</v>
      </c>
      <c r="AC3239" s="6">
        <v>33508129</v>
      </c>
      <c r="AD3239" s="6">
        <v>33993897</v>
      </c>
      <c r="AF3239">
        <f t="shared" si="1000"/>
        <v>3.0737619715145992E-2</v>
      </c>
      <c r="AG3239">
        <f t="shared" si="1001"/>
        <v>3.0418921049061548E-2</v>
      </c>
      <c r="AH3239">
        <f t="shared" si="1002"/>
        <v>0.12989397082773546</v>
      </c>
      <c r="AI3239">
        <f t="shared" si="1003"/>
        <v>0.13367867423366561</v>
      </c>
      <c r="AJ3239" t="e">
        <f t="shared" si="1004"/>
        <v>#VALUE!</v>
      </c>
      <c r="AK3239" t="e">
        <f t="shared" si="1005"/>
        <v>#VALUE!</v>
      </c>
      <c r="AL3239">
        <f t="shared" si="1006"/>
        <v>0.31457805784402565</v>
      </c>
      <c r="AM3239">
        <f t="shared" si="1007"/>
        <v>0.30654284185584346</v>
      </c>
      <c r="AN3239">
        <f t="shared" si="1008"/>
        <v>0.20298284838889441</v>
      </c>
      <c r="AO3239">
        <f t="shared" si="1009"/>
        <v>0.20119810206221408</v>
      </c>
      <c r="AP3239">
        <f t="shared" si="1010"/>
        <v>1</v>
      </c>
      <c r="AQ3239">
        <f t="shared" si="1011"/>
        <v>1</v>
      </c>
      <c r="AR3239">
        <f t="shared" si="1012"/>
        <v>1</v>
      </c>
      <c r="AS3239">
        <f t="shared" si="1013"/>
        <v>1</v>
      </c>
      <c r="AT3239">
        <f t="shared" si="1014"/>
        <v>1</v>
      </c>
      <c r="AU3239">
        <f t="shared" si="1015"/>
        <v>0</v>
      </c>
      <c r="AV3239">
        <f t="shared" si="1016"/>
        <v>1</v>
      </c>
      <c r="AW3239">
        <f t="shared" si="1017"/>
        <v>1</v>
      </c>
      <c r="AX3239">
        <f t="shared" si="1018"/>
        <v>1</v>
      </c>
      <c r="AY3239">
        <f t="shared" si="1019"/>
        <v>8</v>
      </c>
    </row>
    <row r="3240" spans="1:51" x14ac:dyDescent="0.3">
      <c r="A3240" s="1" t="s">
        <v>3234</v>
      </c>
      <c r="B3240" s="2">
        <v>4099517</v>
      </c>
      <c r="C3240" s="3" t="s">
        <v>5338</v>
      </c>
      <c r="D3240" s="7">
        <v>10.66</v>
      </c>
      <c r="E3240" s="5">
        <v>263.54434443999997</v>
      </c>
      <c r="F3240" s="3" t="s">
        <v>4480</v>
      </c>
      <c r="G3240" s="3" t="s">
        <v>4481</v>
      </c>
      <c r="H3240" s="3" t="s">
        <v>4481</v>
      </c>
      <c r="I3240" s="3" t="s">
        <v>4482</v>
      </c>
      <c r="J3240" s="3" t="s">
        <v>4484</v>
      </c>
      <c r="K3240" s="6">
        <v>141185</v>
      </c>
      <c r="L3240" s="6">
        <v>161114</v>
      </c>
      <c r="M3240" s="6" t="s">
        <v>4474</v>
      </c>
      <c r="N3240" s="6" t="s">
        <v>4474</v>
      </c>
      <c r="O3240" s="6">
        <v>94194</v>
      </c>
      <c r="P3240" s="6" t="s">
        <v>4474</v>
      </c>
      <c r="Q3240" s="6">
        <v>-8961</v>
      </c>
      <c r="R3240" s="6">
        <v>12909</v>
      </c>
      <c r="S3240" s="6">
        <v>119468</v>
      </c>
      <c r="T3240" s="6">
        <v>114080</v>
      </c>
      <c r="U3240" s="6">
        <v>85941</v>
      </c>
      <c r="V3240" s="6">
        <v>85882</v>
      </c>
      <c r="W3240" s="6">
        <v>4024347</v>
      </c>
      <c r="X3240" s="6">
        <v>3997539</v>
      </c>
      <c r="Y3240" s="6" t="s">
        <v>4474</v>
      </c>
      <c r="Z3240" s="6" t="s">
        <v>4474</v>
      </c>
      <c r="AA3240" s="6" t="s">
        <v>4474</v>
      </c>
      <c r="AB3240" s="6" t="s">
        <v>4474</v>
      </c>
      <c r="AC3240" s="6">
        <v>24722734</v>
      </c>
      <c r="AD3240" s="6">
        <v>24702130</v>
      </c>
      <c r="AF3240">
        <f t="shared" si="1000"/>
        <v>-2.2266966541404109E-3</v>
      </c>
      <c r="AG3240">
        <f t="shared" si="1001"/>
        <v>3.2292367879337763E-3</v>
      </c>
      <c r="AH3240">
        <f t="shared" si="1002"/>
        <v>2.1355265835674708E-2</v>
      </c>
      <c r="AI3240">
        <f t="shared" si="1003"/>
        <v>2.1483717857411773E-2</v>
      </c>
      <c r="AJ3240" t="e">
        <f t="shared" si="1004"/>
        <v>#VALUE!</v>
      </c>
      <c r="AK3240" t="e">
        <f t="shared" si="1005"/>
        <v>#VALUE!</v>
      </c>
      <c r="AL3240">
        <f t="shared" si="1006"/>
        <v>0.66716719198215113</v>
      </c>
      <c r="AM3240" t="e">
        <f t="shared" si="1007"/>
        <v>#VALUE!</v>
      </c>
      <c r="AN3240">
        <f t="shared" si="1008"/>
        <v>3.5082710313002335E-2</v>
      </c>
      <c r="AO3240">
        <f t="shared" si="1009"/>
        <v>4.0303296603235138E-2</v>
      </c>
      <c r="AP3240">
        <f t="shared" si="1010"/>
        <v>0</v>
      </c>
      <c r="AQ3240">
        <f t="shared" si="1011"/>
        <v>1</v>
      </c>
      <c r="AR3240">
        <f t="shared" si="1012"/>
        <v>0</v>
      </c>
      <c r="AS3240">
        <f t="shared" si="1013"/>
        <v>1</v>
      </c>
      <c r="AT3240">
        <f t="shared" si="1014"/>
        <v>1</v>
      </c>
      <c r="AU3240">
        <f t="shared" si="1015"/>
        <v>0</v>
      </c>
      <c r="AV3240">
        <f t="shared" si="1016"/>
        <v>0</v>
      </c>
      <c r="AW3240">
        <f t="shared" si="1017"/>
        <v>0</v>
      </c>
      <c r="AX3240">
        <f t="shared" si="1018"/>
        <v>0</v>
      </c>
      <c r="AY3240">
        <f t="shared" si="1019"/>
        <v>3</v>
      </c>
    </row>
    <row r="3241" spans="1:51" x14ac:dyDescent="0.3">
      <c r="A3241" s="1" t="s">
        <v>3235</v>
      </c>
      <c r="B3241" s="2">
        <v>4133014</v>
      </c>
      <c r="C3241" s="3" t="s">
        <v>5337</v>
      </c>
      <c r="D3241" s="5">
        <v>30.6</v>
      </c>
      <c r="E3241" s="5">
        <v>11597.833908000001</v>
      </c>
      <c r="F3241" s="3" t="s">
        <v>4559</v>
      </c>
      <c r="G3241" s="3" t="s">
        <v>4560</v>
      </c>
      <c r="H3241" s="3" t="s">
        <v>4872</v>
      </c>
      <c r="I3241" s="3" t="s">
        <v>4906</v>
      </c>
      <c r="J3241" s="3" t="s">
        <v>5225</v>
      </c>
      <c r="K3241" s="6">
        <v>4841300</v>
      </c>
      <c r="L3241" s="6">
        <v>4788800</v>
      </c>
      <c r="M3241" s="6">
        <v>871200</v>
      </c>
      <c r="N3241" s="6">
        <v>866800</v>
      </c>
      <c r="O3241" s="6">
        <v>560800</v>
      </c>
      <c r="P3241" s="6">
        <v>552000</v>
      </c>
      <c r="Q3241" s="6">
        <v>153400</v>
      </c>
      <c r="R3241" s="6">
        <v>157600</v>
      </c>
      <c r="S3241" s="6">
        <v>492200</v>
      </c>
      <c r="T3241" s="6">
        <v>358900</v>
      </c>
      <c r="U3241" s="6">
        <v>3725600</v>
      </c>
      <c r="V3241" s="6">
        <v>3782500</v>
      </c>
      <c r="W3241" s="6">
        <v>5181800</v>
      </c>
      <c r="X3241" s="6">
        <v>5160000</v>
      </c>
      <c r="Y3241" s="6">
        <v>885700</v>
      </c>
      <c r="Z3241" s="6">
        <v>819800</v>
      </c>
      <c r="AA3241" s="6">
        <v>846900</v>
      </c>
      <c r="AB3241" s="6">
        <v>802000</v>
      </c>
      <c r="AC3241" s="6">
        <v>1030365</v>
      </c>
      <c r="AD3241" s="6">
        <v>1000000</v>
      </c>
      <c r="AF3241">
        <f t="shared" si="1000"/>
        <v>2.960361264425489E-2</v>
      </c>
      <c r="AG3241">
        <f t="shared" si="1001"/>
        <v>3.054263565891473E-2</v>
      </c>
      <c r="AH3241">
        <f t="shared" si="1002"/>
        <v>0.71897796132618008</v>
      </c>
      <c r="AI3241">
        <f t="shared" si="1003"/>
        <v>0.7330426356589147</v>
      </c>
      <c r="AJ3241">
        <f t="shared" si="1004"/>
        <v>1.0458141457078758</v>
      </c>
      <c r="AK3241">
        <f t="shared" si="1005"/>
        <v>1.0221945137157107</v>
      </c>
      <c r="AL3241">
        <f t="shared" si="1006"/>
        <v>0.11583665544378575</v>
      </c>
      <c r="AM3241">
        <f t="shared" si="1007"/>
        <v>0.11526896090878717</v>
      </c>
      <c r="AN3241">
        <f t="shared" si="1008"/>
        <v>0.93428924312015127</v>
      </c>
      <c r="AO3241">
        <f t="shared" si="1009"/>
        <v>0.92806201550387601</v>
      </c>
      <c r="AP3241">
        <f t="shared" si="1010"/>
        <v>1</v>
      </c>
      <c r="AQ3241">
        <f t="shared" si="1011"/>
        <v>1</v>
      </c>
      <c r="AR3241">
        <f t="shared" si="1012"/>
        <v>0</v>
      </c>
      <c r="AS3241">
        <f t="shared" si="1013"/>
        <v>1</v>
      </c>
      <c r="AT3241">
        <f t="shared" si="1014"/>
        <v>1</v>
      </c>
      <c r="AU3241">
        <f t="shared" si="1015"/>
        <v>1</v>
      </c>
      <c r="AV3241">
        <f t="shared" si="1016"/>
        <v>1</v>
      </c>
      <c r="AW3241">
        <f t="shared" si="1017"/>
        <v>1</v>
      </c>
      <c r="AX3241">
        <f t="shared" si="1018"/>
        <v>0</v>
      </c>
      <c r="AY3241">
        <f t="shared" si="1019"/>
        <v>7</v>
      </c>
    </row>
    <row r="3242" spans="1:51" x14ac:dyDescent="0.3">
      <c r="A3242" s="1" t="s">
        <v>3236</v>
      </c>
      <c r="B3242" s="2">
        <v>4246742</v>
      </c>
      <c r="C3242" s="3" t="s">
        <v>5337</v>
      </c>
      <c r="D3242" s="5">
        <v>79.069999999999993</v>
      </c>
      <c r="E3242" s="5">
        <v>4247.0935518799997</v>
      </c>
      <c r="F3242" s="3" t="s">
        <v>4485</v>
      </c>
      <c r="G3242" s="3" t="s">
        <v>4486</v>
      </c>
      <c r="H3242" s="3" t="s">
        <v>4588</v>
      </c>
      <c r="I3242" s="3" t="s">
        <v>4588</v>
      </c>
      <c r="J3242" s="3" t="s">
        <v>4689</v>
      </c>
      <c r="K3242" s="6">
        <v>6141057</v>
      </c>
      <c r="L3242" s="6">
        <v>6021458</v>
      </c>
      <c r="M3242" s="6">
        <v>406221</v>
      </c>
      <c r="N3242" s="6">
        <v>399283</v>
      </c>
      <c r="O3242" s="6">
        <v>307686</v>
      </c>
      <c r="P3242" s="6">
        <v>296722</v>
      </c>
      <c r="Q3242" s="6">
        <v>164581</v>
      </c>
      <c r="R3242" s="6">
        <v>154289</v>
      </c>
      <c r="S3242" s="6">
        <v>415753</v>
      </c>
      <c r="T3242" s="6">
        <v>266987</v>
      </c>
      <c r="U3242" s="6">
        <v>826998</v>
      </c>
      <c r="V3242" s="6">
        <v>843758</v>
      </c>
      <c r="W3242" s="6">
        <v>4240293</v>
      </c>
      <c r="X3242" s="6">
        <v>4049888</v>
      </c>
      <c r="Y3242" s="6">
        <v>2222552</v>
      </c>
      <c r="Z3242" s="6">
        <v>2091221</v>
      </c>
      <c r="AA3242" s="6">
        <v>1612394</v>
      </c>
      <c r="AB3242" s="6">
        <v>1484761</v>
      </c>
      <c r="AC3242" s="6">
        <v>53712733</v>
      </c>
      <c r="AD3242" s="6">
        <v>53672740</v>
      </c>
      <c r="AF3242">
        <f t="shared" si="1000"/>
        <v>3.8813591419272209E-2</v>
      </c>
      <c r="AG3242">
        <f t="shared" si="1001"/>
        <v>3.8097102932229239E-2</v>
      </c>
      <c r="AH3242">
        <f t="shared" si="1002"/>
        <v>0.19503322058169092</v>
      </c>
      <c r="AI3242">
        <f t="shared" si="1003"/>
        <v>0.20834107017280479</v>
      </c>
      <c r="AJ3242">
        <f t="shared" si="1004"/>
        <v>1.3784174339522475</v>
      </c>
      <c r="AK3242">
        <f t="shared" si="1005"/>
        <v>1.408456310476905</v>
      </c>
      <c r="AL3242">
        <f t="shared" si="1006"/>
        <v>5.0103101143663051E-2</v>
      </c>
      <c r="AM3242">
        <f t="shared" si="1007"/>
        <v>4.927743413638358E-2</v>
      </c>
      <c r="AN3242">
        <f t="shared" si="1008"/>
        <v>1.4482624196016642</v>
      </c>
      <c r="AO3242">
        <f t="shared" si="1009"/>
        <v>1.4868208701080128</v>
      </c>
      <c r="AP3242">
        <f t="shared" si="1010"/>
        <v>1</v>
      </c>
      <c r="AQ3242">
        <f t="shared" si="1011"/>
        <v>1</v>
      </c>
      <c r="AR3242">
        <f t="shared" si="1012"/>
        <v>1</v>
      </c>
      <c r="AS3242">
        <f t="shared" si="1013"/>
        <v>1</v>
      </c>
      <c r="AT3242">
        <f t="shared" si="1014"/>
        <v>1</v>
      </c>
      <c r="AU3242">
        <f t="shared" si="1015"/>
        <v>0</v>
      </c>
      <c r="AV3242">
        <f t="shared" si="1016"/>
        <v>1</v>
      </c>
      <c r="AW3242">
        <f t="shared" si="1017"/>
        <v>0</v>
      </c>
      <c r="AX3242">
        <f t="shared" si="1018"/>
        <v>0</v>
      </c>
      <c r="AY3242">
        <f t="shared" si="1019"/>
        <v>6</v>
      </c>
    </row>
    <row r="3243" spans="1:51" x14ac:dyDescent="0.3">
      <c r="A3243" s="1" t="s">
        <v>3237</v>
      </c>
      <c r="B3243" s="2">
        <v>4144109</v>
      </c>
      <c r="C3243" s="3" t="s">
        <v>5335</v>
      </c>
      <c r="D3243" s="5">
        <v>32.83</v>
      </c>
      <c r="E3243" s="5">
        <v>224.85096283999999</v>
      </c>
      <c r="F3243" s="3" t="s">
        <v>4480</v>
      </c>
      <c r="G3243" s="3" t="s">
        <v>4481</v>
      </c>
      <c r="H3243" s="3" t="s">
        <v>4481</v>
      </c>
      <c r="I3243" s="3" t="s">
        <v>4482</v>
      </c>
      <c r="J3243" s="3" t="s">
        <v>4484</v>
      </c>
      <c r="K3243" s="6">
        <v>72442</v>
      </c>
      <c r="L3243" s="6">
        <v>72161</v>
      </c>
      <c r="M3243" s="6" t="s">
        <v>4474</v>
      </c>
      <c r="N3243" s="6" t="s">
        <v>4474</v>
      </c>
      <c r="O3243" s="6">
        <v>64578</v>
      </c>
      <c r="P3243" s="6">
        <v>74883</v>
      </c>
      <c r="Q3243" s="6">
        <v>10297</v>
      </c>
      <c r="R3243" s="6">
        <v>22351</v>
      </c>
      <c r="S3243" s="6">
        <v>13279</v>
      </c>
      <c r="T3243" s="6">
        <v>19441</v>
      </c>
      <c r="U3243" s="6" t="s">
        <v>4474</v>
      </c>
      <c r="V3243" s="6" t="s">
        <v>4474</v>
      </c>
      <c r="W3243" s="6">
        <v>2354730</v>
      </c>
      <c r="X3243" s="6">
        <v>1983941</v>
      </c>
      <c r="Y3243" s="6" t="s">
        <v>4474</v>
      </c>
      <c r="Z3243" s="6" t="s">
        <v>4474</v>
      </c>
      <c r="AA3243" s="6" t="s">
        <v>4474</v>
      </c>
      <c r="AB3243" s="6" t="s">
        <v>4474</v>
      </c>
      <c r="AC3243" s="6">
        <v>6848948</v>
      </c>
      <c r="AD3243" s="6">
        <v>6349603</v>
      </c>
      <c r="AF3243">
        <f t="shared" si="1000"/>
        <v>4.3729005023930559E-3</v>
      </c>
      <c r="AG3243">
        <f t="shared" si="1001"/>
        <v>1.1265960026029E-2</v>
      </c>
      <c r="AH3243" t="e">
        <f t="shared" si="1002"/>
        <v>#VALUE!</v>
      </c>
      <c r="AI3243" t="e">
        <f t="shared" si="1003"/>
        <v>#VALUE!</v>
      </c>
      <c r="AJ3243" t="e">
        <f t="shared" si="1004"/>
        <v>#VALUE!</v>
      </c>
      <c r="AK3243" t="e">
        <f t="shared" si="1005"/>
        <v>#VALUE!</v>
      </c>
      <c r="AL3243">
        <f t="shared" si="1006"/>
        <v>0.89144418983462637</v>
      </c>
      <c r="AM3243">
        <f t="shared" si="1007"/>
        <v>1.0377212067460262</v>
      </c>
      <c r="AN3243">
        <f t="shared" si="1008"/>
        <v>3.0764461318282775E-2</v>
      </c>
      <c r="AO3243">
        <f t="shared" si="1009"/>
        <v>3.637255341766716E-2</v>
      </c>
      <c r="AP3243">
        <f t="shared" si="1010"/>
        <v>1</v>
      </c>
      <c r="AQ3243">
        <f t="shared" si="1011"/>
        <v>1</v>
      </c>
      <c r="AR3243">
        <f t="shared" si="1012"/>
        <v>0</v>
      </c>
      <c r="AS3243">
        <f t="shared" si="1013"/>
        <v>1</v>
      </c>
      <c r="AT3243">
        <f t="shared" si="1014"/>
        <v>0</v>
      </c>
      <c r="AU3243">
        <f t="shared" si="1015"/>
        <v>0</v>
      </c>
      <c r="AV3243">
        <f t="shared" si="1016"/>
        <v>0</v>
      </c>
      <c r="AW3243">
        <f t="shared" si="1017"/>
        <v>0</v>
      </c>
      <c r="AX3243">
        <f t="shared" si="1018"/>
        <v>0</v>
      </c>
      <c r="AY3243">
        <f t="shared" si="1019"/>
        <v>3</v>
      </c>
    </row>
    <row r="3244" spans="1:51" x14ac:dyDescent="0.3">
      <c r="A3244" s="1" t="s">
        <v>3238</v>
      </c>
      <c r="B3244" s="2">
        <v>5737914</v>
      </c>
      <c r="C3244" s="3" t="s">
        <v>5338</v>
      </c>
      <c r="D3244" s="5">
        <v>71.13</v>
      </c>
      <c r="E3244" s="5">
        <v>58.326671130000001</v>
      </c>
      <c r="F3244" s="3" t="s">
        <v>4480</v>
      </c>
      <c r="G3244" s="3" t="s">
        <v>4491</v>
      </c>
      <c r="H3244" s="3" t="s">
        <v>4492</v>
      </c>
      <c r="I3244" s="3" t="s">
        <v>4493</v>
      </c>
      <c r="J3244" s="3"/>
      <c r="K3244" s="6" t="s">
        <v>4474</v>
      </c>
      <c r="L3244" s="6" t="s">
        <v>4474</v>
      </c>
      <c r="M3244" s="6" t="s">
        <v>4474</v>
      </c>
      <c r="N3244" s="6" t="s">
        <v>4474</v>
      </c>
      <c r="O3244" s="6" t="s">
        <v>4474</v>
      </c>
      <c r="P3244" s="6" t="s">
        <v>4474</v>
      </c>
      <c r="Q3244" s="6" t="s">
        <v>4474</v>
      </c>
      <c r="R3244" s="6" t="s">
        <v>4474</v>
      </c>
      <c r="S3244" s="6" t="s">
        <v>4474</v>
      </c>
      <c r="T3244" s="6" t="s">
        <v>4474</v>
      </c>
      <c r="U3244" s="6" t="s">
        <v>4474</v>
      </c>
      <c r="V3244" s="6" t="s">
        <v>4474</v>
      </c>
      <c r="W3244" s="6" t="s">
        <v>4474</v>
      </c>
      <c r="X3244" s="6" t="s">
        <v>4474</v>
      </c>
      <c r="Y3244" s="6" t="s">
        <v>4474</v>
      </c>
      <c r="Z3244" s="6" t="s">
        <v>4474</v>
      </c>
      <c r="AA3244" s="6" t="s">
        <v>4474</v>
      </c>
      <c r="AB3244" s="6" t="s">
        <v>4474</v>
      </c>
      <c r="AC3244" s="6" t="s">
        <v>4474</v>
      </c>
      <c r="AD3244" s="6" t="s">
        <v>4474</v>
      </c>
      <c r="AF3244" t="e">
        <f t="shared" si="1000"/>
        <v>#VALUE!</v>
      </c>
      <c r="AG3244" t="e">
        <f t="shared" si="1001"/>
        <v>#VALUE!</v>
      </c>
      <c r="AH3244" t="e">
        <f t="shared" si="1002"/>
        <v>#VALUE!</v>
      </c>
      <c r="AI3244" t="e">
        <f t="shared" si="1003"/>
        <v>#VALUE!</v>
      </c>
      <c r="AJ3244" t="e">
        <f t="shared" si="1004"/>
        <v>#VALUE!</v>
      </c>
      <c r="AK3244" t="e">
        <f t="shared" si="1005"/>
        <v>#VALUE!</v>
      </c>
      <c r="AL3244" t="e">
        <f t="shared" si="1006"/>
        <v>#VALUE!</v>
      </c>
      <c r="AM3244" t="e">
        <f t="shared" si="1007"/>
        <v>#VALUE!</v>
      </c>
      <c r="AN3244" t="e">
        <f t="shared" si="1008"/>
        <v>#VALUE!</v>
      </c>
      <c r="AO3244" t="e">
        <f t="shared" si="1009"/>
        <v>#VALUE!</v>
      </c>
      <c r="AP3244">
        <f t="shared" si="1010"/>
        <v>0</v>
      </c>
      <c r="AQ3244">
        <f t="shared" si="1011"/>
        <v>0</v>
      </c>
      <c r="AR3244">
        <f t="shared" si="1012"/>
        <v>0</v>
      </c>
      <c r="AS3244">
        <f t="shared" si="1013"/>
        <v>0</v>
      </c>
      <c r="AT3244">
        <f t="shared" si="1014"/>
        <v>0</v>
      </c>
      <c r="AU3244">
        <f t="shared" si="1015"/>
        <v>0</v>
      </c>
      <c r="AV3244">
        <f t="shared" si="1016"/>
        <v>0</v>
      </c>
      <c r="AW3244">
        <f t="shared" si="1017"/>
        <v>0</v>
      </c>
      <c r="AX3244">
        <f t="shared" si="1018"/>
        <v>0</v>
      </c>
      <c r="AY3244">
        <f t="shared" si="1019"/>
        <v>0</v>
      </c>
    </row>
    <row r="3245" spans="1:51" x14ac:dyDescent="0.3">
      <c r="A3245" s="1" t="s">
        <v>3239</v>
      </c>
      <c r="B3245" s="2">
        <v>8351701</v>
      </c>
      <c r="C3245" s="3" t="s">
        <v>5338</v>
      </c>
      <c r="D3245" s="5">
        <v>59.3</v>
      </c>
      <c r="E3245" s="5">
        <v>2549.9000593000001</v>
      </c>
      <c r="F3245" s="3" t="s">
        <v>4480</v>
      </c>
      <c r="G3245" s="3" t="s">
        <v>4491</v>
      </c>
      <c r="H3245" s="3" t="s">
        <v>4492</v>
      </c>
      <c r="I3245" s="3" t="s">
        <v>4493</v>
      </c>
      <c r="J3245" s="3"/>
      <c r="K3245" s="6" t="s">
        <v>4474</v>
      </c>
      <c r="L3245" s="6" t="s">
        <v>4474</v>
      </c>
      <c r="M3245" s="6" t="s">
        <v>4474</v>
      </c>
      <c r="N3245" s="6" t="s">
        <v>4474</v>
      </c>
      <c r="O3245" s="6" t="s">
        <v>4474</v>
      </c>
      <c r="P3245" s="6" t="s">
        <v>4474</v>
      </c>
      <c r="Q3245" s="6" t="s">
        <v>4474</v>
      </c>
      <c r="R3245" s="6" t="s">
        <v>4474</v>
      </c>
      <c r="S3245" s="6" t="s">
        <v>4474</v>
      </c>
      <c r="T3245" s="6" t="s">
        <v>4474</v>
      </c>
      <c r="U3245" s="6" t="s">
        <v>4474</v>
      </c>
      <c r="V3245" s="6" t="s">
        <v>4474</v>
      </c>
      <c r="W3245" s="6" t="s">
        <v>4474</v>
      </c>
      <c r="X3245" s="6" t="s">
        <v>4474</v>
      </c>
      <c r="Y3245" s="6" t="s">
        <v>4474</v>
      </c>
      <c r="Z3245" s="6" t="s">
        <v>4474</v>
      </c>
      <c r="AA3245" s="6" t="s">
        <v>4474</v>
      </c>
      <c r="AB3245" s="6" t="s">
        <v>4474</v>
      </c>
      <c r="AC3245" s="6" t="s">
        <v>4474</v>
      </c>
      <c r="AD3245" s="6" t="s">
        <v>4474</v>
      </c>
      <c r="AF3245" t="e">
        <f t="shared" si="1000"/>
        <v>#VALUE!</v>
      </c>
      <c r="AG3245" t="e">
        <f t="shared" si="1001"/>
        <v>#VALUE!</v>
      </c>
      <c r="AH3245" t="e">
        <f t="shared" si="1002"/>
        <v>#VALUE!</v>
      </c>
      <c r="AI3245" t="e">
        <f t="shared" si="1003"/>
        <v>#VALUE!</v>
      </c>
      <c r="AJ3245" t="e">
        <f t="shared" si="1004"/>
        <v>#VALUE!</v>
      </c>
      <c r="AK3245" t="e">
        <f t="shared" si="1005"/>
        <v>#VALUE!</v>
      </c>
      <c r="AL3245" t="e">
        <f t="shared" si="1006"/>
        <v>#VALUE!</v>
      </c>
      <c r="AM3245" t="e">
        <f t="shared" si="1007"/>
        <v>#VALUE!</v>
      </c>
      <c r="AN3245" t="e">
        <f t="shared" si="1008"/>
        <v>#VALUE!</v>
      </c>
      <c r="AO3245" t="e">
        <f t="shared" si="1009"/>
        <v>#VALUE!</v>
      </c>
      <c r="AP3245">
        <f t="shared" si="1010"/>
        <v>0</v>
      </c>
      <c r="AQ3245">
        <f t="shared" si="1011"/>
        <v>0</v>
      </c>
      <c r="AR3245">
        <f t="shared" si="1012"/>
        <v>0</v>
      </c>
      <c r="AS3245">
        <f t="shared" si="1013"/>
        <v>0</v>
      </c>
      <c r="AT3245">
        <f t="shared" si="1014"/>
        <v>0</v>
      </c>
      <c r="AU3245">
        <f t="shared" si="1015"/>
        <v>0</v>
      </c>
      <c r="AV3245">
        <f t="shared" si="1016"/>
        <v>0</v>
      </c>
      <c r="AW3245">
        <f t="shared" si="1017"/>
        <v>0</v>
      </c>
      <c r="AX3245">
        <f t="shared" si="1018"/>
        <v>0</v>
      </c>
      <c r="AY3245">
        <f t="shared" si="1019"/>
        <v>0</v>
      </c>
    </row>
    <row r="3246" spans="1:51" x14ac:dyDescent="0.3">
      <c r="A3246" s="1" t="s">
        <v>3240</v>
      </c>
      <c r="B3246" s="2">
        <v>5738586</v>
      </c>
      <c r="C3246" s="3" t="s">
        <v>5338</v>
      </c>
      <c r="D3246" s="5">
        <v>51.03</v>
      </c>
      <c r="E3246" s="5">
        <v>725.64665103000004</v>
      </c>
      <c r="F3246" s="3" t="s">
        <v>4480</v>
      </c>
      <c r="G3246" s="3" t="s">
        <v>4491</v>
      </c>
      <c r="H3246" s="3" t="s">
        <v>4492</v>
      </c>
      <c r="I3246" s="3" t="s">
        <v>4493</v>
      </c>
      <c r="J3246" s="3"/>
      <c r="K3246" s="6" t="s">
        <v>4474</v>
      </c>
      <c r="L3246" s="6" t="s">
        <v>4474</v>
      </c>
      <c r="M3246" s="6" t="s">
        <v>4474</v>
      </c>
      <c r="N3246" s="6" t="s">
        <v>4474</v>
      </c>
      <c r="O3246" s="6" t="s">
        <v>4474</v>
      </c>
      <c r="P3246" s="6" t="s">
        <v>4474</v>
      </c>
      <c r="Q3246" s="6" t="s">
        <v>4474</v>
      </c>
      <c r="R3246" s="6" t="s">
        <v>4474</v>
      </c>
      <c r="S3246" s="6" t="s">
        <v>4474</v>
      </c>
      <c r="T3246" s="6" t="s">
        <v>4474</v>
      </c>
      <c r="U3246" s="6" t="s">
        <v>4474</v>
      </c>
      <c r="V3246" s="6" t="s">
        <v>4474</v>
      </c>
      <c r="W3246" s="6" t="s">
        <v>4474</v>
      </c>
      <c r="X3246" s="6" t="s">
        <v>4474</v>
      </c>
      <c r="Y3246" s="6" t="s">
        <v>4474</v>
      </c>
      <c r="Z3246" s="6" t="s">
        <v>4474</v>
      </c>
      <c r="AA3246" s="6" t="s">
        <v>4474</v>
      </c>
      <c r="AB3246" s="6" t="s">
        <v>4474</v>
      </c>
      <c r="AC3246" s="6" t="s">
        <v>4474</v>
      </c>
      <c r="AD3246" s="6" t="s">
        <v>4474</v>
      </c>
      <c r="AF3246" t="e">
        <f t="shared" si="1000"/>
        <v>#VALUE!</v>
      </c>
      <c r="AG3246" t="e">
        <f t="shared" si="1001"/>
        <v>#VALUE!</v>
      </c>
      <c r="AH3246" t="e">
        <f t="shared" si="1002"/>
        <v>#VALUE!</v>
      </c>
      <c r="AI3246" t="e">
        <f t="shared" si="1003"/>
        <v>#VALUE!</v>
      </c>
      <c r="AJ3246" t="e">
        <f t="shared" si="1004"/>
        <v>#VALUE!</v>
      </c>
      <c r="AK3246" t="e">
        <f t="shared" si="1005"/>
        <v>#VALUE!</v>
      </c>
      <c r="AL3246" t="e">
        <f t="shared" si="1006"/>
        <v>#VALUE!</v>
      </c>
      <c r="AM3246" t="e">
        <f t="shared" si="1007"/>
        <v>#VALUE!</v>
      </c>
      <c r="AN3246" t="e">
        <f t="shared" si="1008"/>
        <v>#VALUE!</v>
      </c>
      <c r="AO3246" t="e">
        <f t="shared" si="1009"/>
        <v>#VALUE!</v>
      </c>
      <c r="AP3246">
        <f t="shared" si="1010"/>
        <v>0</v>
      </c>
      <c r="AQ3246">
        <f t="shared" si="1011"/>
        <v>0</v>
      </c>
      <c r="AR3246">
        <f t="shared" si="1012"/>
        <v>0</v>
      </c>
      <c r="AS3246">
        <f t="shared" si="1013"/>
        <v>0</v>
      </c>
      <c r="AT3246">
        <f t="shared" si="1014"/>
        <v>0</v>
      </c>
      <c r="AU3246">
        <f t="shared" si="1015"/>
        <v>0</v>
      </c>
      <c r="AV3246">
        <f t="shared" si="1016"/>
        <v>0</v>
      </c>
      <c r="AW3246">
        <f t="shared" si="1017"/>
        <v>0</v>
      </c>
      <c r="AX3246">
        <f t="shared" si="1018"/>
        <v>0</v>
      </c>
      <c r="AY3246">
        <f t="shared" si="1019"/>
        <v>0</v>
      </c>
    </row>
    <row r="3247" spans="1:51" x14ac:dyDescent="0.3">
      <c r="A3247" s="1" t="s">
        <v>3241</v>
      </c>
      <c r="B3247" s="2">
        <v>5737921</v>
      </c>
      <c r="C3247" s="3" t="s">
        <v>5338</v>
      </c>
      <c r="D3247" s="5">
        <v>49.313800000000001</v>
      </c>
      <c r="E3247" s="5">
        <v>81.367819313799998</v>
      </c>
      <c r="F3247" s="3" t="s">
        <v>4480</v>
      </c>
      <c r="G3247" s="3" t="s">
        <v>4491</v>
      </c>
      <c r="H3247" s="3" t="s">
        <v>4492</v>
      </c>
      <c r="I3247" s="3" t="s">
        <v>4493</v>
      </c>
      <c r="J3247" s="3"/>
      <c r="K3247" s="6" t="s">
        <v>4474</v>
      </c>
      <c r="L3247" s="6" t="s">
        <v>4474</v>
      </c>
      <c r="M3247" s="6" t="s">
        <v>4474</v>
      </c>
      <c r="N3247" s="6" t="s">
        <v>4474</v>
      </c>
      <c r="O3247" s="6" t="s">
        <v>4474</v>
      </c>
      <c r="P3247" s="6" t="s">
        <v>4474</v>
      </c>
      <c r="Q3247" s="6" t="s">
        <v>4474</v>
      </c>
      <c r="R3247" s="6" t="s">
        <v>4474</v>
      </c>
      <c r="S3247" s="6" t="s">
        <v>4474</v>
      </c>
      <c r="T3247" s="6" t="s">
        <v>4474</v>
      </c>
      <c r="U3247" s="6" t="s">
        <v>4474</v>
      </c>
      <c r="V3247" s="6" t="s">
        <v>4474</v>
      </c>
      <c r="W3247" s="6" t="s">
        <v>4474</v>
      </c>
      <c r="X3247" s="6" t="s">
        <v>4474</v>
      </c>
      <c r="Y3247" s="6" t="s">
        <v>4474</v>
      </c>
      <c r="Z3247" s="6" t="s">
        <v>4474</v>
      </c>
      <c r="AA3247" s="6" t="s">
        <v>4474</v>
      </c>
      <c r="AB3247" s="6" t="s">
        <v>4474</v>
      </c>
      <c r="AC3247" s="6" t="s">
        <v>4474</v>
      </c>
      <c r="AD3247" s="6" t="s">
        <v>4474</v>
      </c>
      <c r="AF3247" t="e">
        <f t="shared" si="1000"/>
        <v>#VALUE!</v>
      </c>
      <c r="AG3247" t="e">
        <f t="shared" si="1001"/>
        <v>#VALUE!</v>
      </c>
      <c r="AH3247" t="e">
        <f t="shared" si="1002"/>
        <v>#VALUE!</v>
      </c>
      <c r="AI3247" t="e">
        <f t="shared" si="1003"/>
        <v>#VALUE!</v>
      </c>
      <c r="AJ3247" t="e">
        <f t="shared" si="1004"/>
        <v>#VALUE!</v>
      </c>
      <c r="AK3247" t="e">
        <f t="shared" si="1005"/>
        <v>#VALUE!</v>
      </c>
      <c r="AL3247" t="e">
        <f t="shared" si="1006"/>
        <v>#VALUE!</v>
      </c>
      <c r="AM3247" t="e">
        <f t="shared" si="1007"/>
        <v>#VALUE!</v>
      </c>
      <c r="AN3247" t="e">
        <f t="shared" si="1008"/>
        <v>#VALUE!</v>
      </c>
      <c r="AO3247" t="e">
        <f t="shared" si="1009"/>
        <v>#VALUE!</v>
      </c>
      <c r="AP3247">
        <f t="shared" si="1010"/>
        <v>0</v>
      </c>
      <c r="AQ3247">
        <f t="shared" si="1011"/>
        <v>0</v>
      </c>
      <c r="AR3247">
        <f t="shared" si="1012"/>
        <v>0</v>
      </c>
      <c r="AS3247">
        <f t="shared" si="1013"/>
        <v>0</v>
      </c>
      <c r="AT3247">
        <f t="shared" si="1014"/>
        <v>0</v>
      </c>
      <c r="AU3247">
        <f t="shared" si="1015"/>
        <v>0</v>
      </c>
      <c r="AV3247">
        <f t="shared" si="1016"/>
        <v>0</v>
      </c>
      <c r="AW3247">
        <f t="shared" si="1017"/>
        <v>0</v>
      </c>
      <c r="AX3247">
        <f t="shared" si="1018"/>
        <v>0</v>
      </c>
      <c r="AY3247">
        <f t="shared" si="1019"/>
        <v>0</v>
      </c>
    </row>
    <row r="3248" spans="1:51" x14ac:dyDescent="0.3">
      <c r="A3248" s="1" t="s">
        <v>3242</v>
      </c>
      <c r="B3248" s="2">
        <v>110230</v>
      </c>
      <c r="C3248" s="3" t="s">
        <v>5335</v>
      </c>
      <c r="D3248" s="5">
        <v>77.8</v>
      </c>
      <c r="E3248" s="5">
        <v>17794.872141399999</v>
      </c>
      <c r="F3248" s="3" t="s">
        <v>4480</v>
      </c>
      <c r="G3248" s="3" t="s">
        <v>4509</v>
      </c>
      <c r="H3248" s="3" t="s">
        <v>4509</v>
      </c>
      <c r="I3248" s="3" t="s">
        <v>4596</v>
      </c>
      <c r="J3248" s="3" t="s">
        <v>4597</v>
      </c>
      <c r="K3248" s="6">
        <v>14066500</v>
      </c>
      <c r="L3248" s="6">
        <v>15653600</v>
      </c>
      <c r="M3248" s="6" t="s">
        <v>4474</v>
      </c>
      <c r="N3248" s="6" t="s">
        <v>4474</v>
      </c>
      <c r="O3248" s="6">
        <v>-159800</v>
      </c>
      <c r="P3248" s="6">
        <v>1738800</v>
      </c>
      <c r="Q3248" s="6">
        <v>-143800</v>
      </c>
      <c r="R3248" s="6">
        <v>1299700</v>
      </c>
      <c r="S3248" s="6">
        <v>4087900</v>
      </c>
      <c r="T3248" s="6">
        <v>4010500</v>
      </c>
      <c r="U3248" s="6">
        <v>3932900</v>
      </c>
      <c r="V3248" s="6">
        <v>3932200</v>
      </c>
      <c r="W3248" s="6">
        <v>322857700</v>
      </c>
      <c r="X3248" s="6">
        <v>308777300</v>
      </c>
      <c r="Y3248" s="6" t="s">
        <v>4474</v>
      </c>
      <c r="Z3248" s="6" t="s">
        <v>4474</v>
      </c>
      <c r="AA3248" s="6" t="s">
        <v>4474</v>
      </c>
      <c r="AB3248" s="6" t="s">
        <v>4474</v>
      </c>
      <c r="AC3248" s="6">
        <v>229291302</v>
      </c>
      <c r="AD3248" s="6">
        <v>232293387</v>
      </c>
      <c r="AF3248">
        <f t="shared" si="1000"/>
        <v>-4.4539746148225675E-4</v>
      </c>
      <c r="AG3248">
        <f t="shared" si="1001"/>
        <v>4.2091824755252413E-3</v>
      </c>
      <c r="AH3248">
        <f t="shared" si="1002"/>
        <v>1.2181527651346089E-2</v>
      </c>
      <c r="AI3248">
        <f t="shared" si="1003"/>
        <v>1.2734744425837004E-2</v>
      </c>
      <c r="AJ3248" t="e">
        <f t="shared" si="1004"/>
        <v>#VALUE!</v>
      </c>
      <c r="AK3248" t="e">
        <f t="shared" si="1005"/>
        <v>#VALUE!</v>
      </c>
      <c r="AL3248">
        <f t="shared" si="1006"/>
        <v>-1.1360324174457044E-2</v>
      </c>
      <c r="AM3248">
        <f t="shared" si="1007"/>
        <v>0.1110798793887668</v>
      </c>
      <c r="AN3248">
        <f t="shared" si="1008"/>
        <v>4.3568730124757753E-2</v>
      </c>
      <c r="AO3248">
        <f t="shared" si="1009"/>
        <v>5.0695436484482506E-2</v>
      </c>
      <c r="AP3248">
        <f t="shared" si="1010"/>
        <v>0</v>
      </c>
      <c r="AQ3248">
        <f t="shared" si="1011"/>
        <v>1</v>
      </c>
      <c r="AR3248">
        <f t="shared" si="1012"/>
        <v>0</v>
      </c>
      <c r="AS3248">
        <f t="shared" si="1013"/>
        <v>1</v>
      </c>
      <c r="AT3248">
        <f t="shared" si="1014"/>
        <v>1</v>
      </c>
      <c r="AU3248">
        <f t="shared" si="1015"/>
        <v>0</v>
      </c>
      <c r="AV3248">
        <f t="shared" si="1016"/>
        <v>0</v>
      </c>
      <c r="AW3248">
        <f t="shared" si="1017"/>
        <v>0</v>
      </c>
      <c r="AX3248">
        <f t="shared" si="1018"/>
        <v>1</v>
      </c>
      <c r="AY3248">
        <f t="shared" si="1019"/>
        <v>4</v>
      </c>
    </row>
    <row r="3249" spans="1:51" x14ac:dyDescent="0.3">
      <c r="A3249" s="1" t="s">
        <v>3243</v>
      </c>
      <c r="B3249" s="2">
        <v>5734385</v>
      </c>
      <c r="C3249" s="3" t="s">
        <v>5337</v>
      </c>
      <c r="D3249" s="5">
        <v>9.99</v>
      </c>
      <c r="E3249" s="5">
        <v>66.874148910000002</v>
      </c>
      <c r="F3249" s="3" t="s">
        <v>4480</v>
      </c>
      <c r="G3249" s="3" t="s">
        <v>4491</v>
      </c>
      <c r="H3249" s="3" t="s">
        <v>4492</v>
      </c>
      <c r="I3249" s="3" t="s">
        <v>4493</v>
      </c>
      <c r="J3249" s="3"/>
      <c r="K3249" s="6" t="s">
        <v>4474</v>
      </c>
      <c r="L3249" s="6" t="s">
        <v>4474</v>
      </c>
      <c r="M3249" s="6" t="s">
        <v>4474</v>
      </c>
      <c r="N3249" s="6" t="s">
        <v>4474</v>
      </c>
      <c r="O3249" s="6" t="s">
        <v>4474</v>
      </c>
      <c r="P3249" s="6" t="s">
        <v>4474</v>
      </c>
      <c r="Q3249" s="6" t="s">
        <v>4474</v>
      </c>
      <c r="R3249" s="6" t="s">
        <v>4474</v>
      </c>
      <c r="S3249" s="6" t="s">
        <v>4474</v>
      </c>
      <c r="T3249" s="6" t="s">
        <v>4474</v>
      </c>
      <c r="U3249" s="6" t="s">
        <v>4474</v>
      </c>
      <c r="V3249" s="6" t="s">
        <v>4474</v>
      </c>
      <c r="W3249" s="6" t="s">
        <v>4474</v>
      </c>
      <c r="X3249" s="6" t="s">
        <v>4474</v>
      </c>
      <c r="Y3249" s="6" t="s">
        <v>4474</v>
      </c>
      <c r="Z3249" s="6" t="s">
        <v>4474</v>
      </c>
      <c r="AA3249" s="6" t="s">
        <v>4474</v>
      </c>
      <c r="AB3249" s="6" t="s">
        <v>4474</v>
      </c>
      <c r="AC3249" s="6" t="s">
        <v>4474</v>
      </c>
      <c r="AD3249" s="6" t="s">
        <v>4474</v>
      </c>
      <c r="AF3249" t="e">
        <f t="shared" si="1000"/>
        <v>#VALUE!</v>
      </c>
      <c r="AG3249" t="e">
        <f t="shared" si="1001"/>
        <v>#VALUE!</v>
      </c>
      <c r="AH3249" t="e">
        <f t="shared" si="1002"/>
        <v>#VALUE!</v>
      </c>
      <c r="AI3249" t="e">
        <f t="shared" si="1003"/>
        <v>#VALUE!</v>
      </c>
      <c r="AJ3249" t="e">
        <f t="shared" si="1004"/>
        <v>#VALUE!</v>
      </c>
      <c r="AK3249" t="e">
        <f t="shared" si="1005"/>
        <v>#VALUE!</v>
      </c>
      <c r="AL3249" t="e">
        <f t="shared" si="1006"/>
        <v>#VALUE!</v>
      </c>
      <c r="AM3249" t="e">
        <f t="shared" si="1007"/>
        <v>#VALUE!</v>
      </c>
      <c r="AN3249" t="e">
        <f t="shared" si="1008"/>
        <v>#VALUE!</v>
      </c>
      <c r="AO3249" t="e">
        <f t="shared" si="1009"/>
        <v>#VALUE!</v>
      </c>
      <c r="AP3249">
        <f t="shared" si="1010"/>
        <v>0</v>
      </c>
      <c r="AQ3249">
        <f t="shared" si="1011"/>
        <v>0</v>
      </c>
      <c r="AR3249">
        <f t="shared" si="1012"/>
        <v>0</v>
      </c>
      <c r="AS3249">
        <f t="shared" si="1013"/>
        <v>0</v>
      </c>
      <c r="AT3249">
        <f t="shared" si="1014"/>
        <v>0</v>
      </c>
      <c r="AU3249">
        <f t="shared" si="1015"/>
        <v>0</v>
      </c>
      <c r="AV3249">
        <f t="shared" si="1016"/>
        <v>0</v>
      </c>
      <c r="AW3249">
        <f t="shared" si="1017"/>
        <v>0</v>
      </c>
      <c r="AX3249">
        <f t="shared" si="1018"/>
        <v>0</v>
      </c>
      <c r="AY3249">
        <f t="shared" si="1019"/>
        <v>0</v>
      </c>
    </row>
    <row r="3250" spans="1:51" x14ac:dyDescent="0.3">
      <c r="A3250" s="1" t="s">
        <v>3244</v>
      </c>
      <c r="B3250" s="2">
        <v>10026410</v>
      </c>
      <c r="C3250" s="3" t="s">
        <v>5336</v>
      </c>
      <c r="D3250" s="5">
        <v>9.44</v>
      </c>
      <c r="E3250" s="5">
        <v>728.7485064</v>
      </c>
      <c r="F3250" s="3" t="s">
        <v>4480</v>
      </c>
      <c r="G3250" s="3" t="s">
        <v>4491</v>
      </c>
      <c r="H3250" s="3" t="s">
        <v>4491</v>
      </c>
      <c r="I3250" s="3" t="s">
        <v>4594</v>
      </c>
      <c r="J3250" s="3" t="s">
        <v>4620</v>
      </c>
      <c r="K3250" s="6">
        <v>851914</v>
      </c>
      <c r="L3250" s="6">
        <v>813880</v>
      </c>
      <c r="M3250" s="6">
        <v>175823</v>
      </c>
      <c r="N3250" s="6">
        <v>166204</v>
      </c>
      <c r="O3250" s="6">
        <v>125901</v>
      </c>
      <c r="P3250" s="6">
        <v>112740</v>
      </c>
      <c r="Q3250" s="6">
        <v>16689</v>
      </c>
      <c r="R3250" s="6">
        <v>5994</v>
      </c>
      <c r="S3250" s="6">
        <v>70428</v>
      </c>
      <c r="T3250" s="6">
        <v>76406</v>
      </c>
      <c r="U3250" s="6">
        <v>808081</v>
      </c>
      <c r="V3250" s="6">
        <v>809045</v>
      </c>
      <c r="W3250" s="6">
        <v>1759669</v>
      </c>
      <c r="X3250" s="6">
        <v>1673429</v>
      </c>
      <c r="Y3250" s="6">
        <v>1028894</v>
      </c>
      <c r="Z3250" s="6">
        <v>937058</v>
      </c>
      <c r="AA3250" s="6">
        <v>991197</v>
      </c>
      <c r="AB3250" s="6">
        <v>913487</v>
      </c>
      <c r="AC3250" s="6">
        <v>77092558</v>
      </c>
      <c r="AD3250" s="6">
        <v>75967543</v>
      </c>
      <c r="AF3250">
        <f t="shared" si="1000"/>
        <v>9.4841700342507603E-3</v>
      </c>
      <c r="AG3250">
        <f t="shared" si="1001"/>
        <v>3.5818669331056175E-3</v>
      </c>
      <c r="AH3250">
        <f t="shared" si="1002"/>
        <v>0.45922329710871762</v>
      </c>
      <c r="AI3250">
        <f t="shared" si="1003"/>
        <v>0.48346538753660895</v>
      </c>
      <c r="AJ3250">
        <f t="shared" si="1004"/>
        <v>1.0380317938815391</v>
      </c>
      <c r="AK3250">
        <f t="shared" si="1005"/>
        <v>1.0258033228715899</v>
      </c>
      <c r="AL3250">
        <f t="shared" si="1006"/>
        <v>0.14778604413121513</v>
      </c>
      <c r="AM3250">
        <f t="shared" si="1007"/>
        <v>0.13852164938320147</v>
      </c>
      <c r="AN3250">
        <f t="shared" si="1008"/>
        <v>0.48413309548557143</v>
      </c>
      <c r="AO3250">
        <f t="shared" si="1009"/>
        <v>0.48635466458391724</v>
      </c>
      <c r="AP3250">
        <f t="shared" si="1010"/>
        <v>1</v>
      </c>
      <c r="AQ3250">
        <f t="shared" si="1011"/>
        <v>1</v>
      </c>
      <c r="AR3250">
        <f t="shared" si="1012"/>
        <v>1</v>
      </c>
      <c r="AS3250">
        <f t="shared" si="1013"/>
        <v>1</v>
      </c>
      <c r="AT3250">
        <f t="shared" si="1014"/>
        <v>1</v>
      </c>
      <c r="AU3250">
        <f t="shared" si="1015"/>
        <v>1</v>
      </c>
      <c r="AV3250">
        <f t="shared" si="1016"/>
        <v>1</v>
      </c>
      <c r="AW3250">
        <f t="shared" si="1017"/>
        <v>0</v>
      </c>
      <c r="AX3250">
        <f t="shared" si="1018"/>
        <v>0</v>
      </c>
      <c r="AY3250">
        <f t="shared" si="1019"/>
        <v>7</v>
      </c>
    </row>
    <row r="3251" spans="1:51" x14ac:dyDescent="0.3">
      <c r="A3251" s="1" t="s">
        <v>3245</v>
      </c>
      <c r="B3251" s="2">
        <v>5213636</v>
      </c>
      <c r="C3251" s="3" t="s">
        <v>5335</v>
      </c>
      <c r="D3251" s="5">
        <v>20.74</v>
      </c>
      <c r="E3251" s="5">
        <v>2488.8281026999998</v>
      </c>
      <c r="F3251" s="3" t="s">
        <v>4470</v>
      </c>
      <c r="G3251" s="3" t="s">
        <v>4512</v>
      </c>
      <c r="H3251" s="3" t="s">
        <v>4522</v>
      </c>
      <c r="I3251" s="3" t="s">
        <v>4557</v>
      </c>
      <c r="J3251" s="3" t="s">
        <v>4909</v>
      </c>
      <c r="K3251" s="6">
        <v>1716318</v>
      </c>
      <c r="L3251" s="6">
        <v>1695679</v>
      </c>
      <c r="M3251" s="6">
        <v>20362</v>
      </c>
      <c r="N3251" s="6">
        <v>20019</v>
      </c>
      <c r="O3251" s="6">
        <v>13154</v>
      </c>
      <c r="P3251" s="6">
        <v>12877</v>
      </c>
      <c r="Q3251" s="6">
        <v>14001</v>
      </c>
      <c r="R3251" s="6">
        <v>15965</v>
      </c>
      <c r="S3251" s="6">
        <v>98585</v>
      </c>
      <c r="T3251" s="6">
        <v>87892</v>
      </c>
      <c r="U3251" s="6" t="s">
        <v>4474</v>
      </c>
      <c r="V3251" s="6" t="s">
        <v>4474</v>
      </c>
      <c r="W3251" s="6">
        <v>1145565</v>
      </c>
      <c r="X3251" s="6">
        <v>1077621</v>
      </c>
      <c r="Y3251" s="6">
        <v>853753</v>
      </c>
      <c r="Z3251" s="6">
        <v>779671</v>
      </c>
      <c r="AA3251" s="6">
        <v>479473</v>
      </c>
      <c r="AB3251" s="6">
        <v>429592</v>
      </c>
      <c r="AC3251" s="6">
        <v>119953176</v>
      </c>
      <c r="AD3251" s="6">
        <v>119479134</v>
      </c>
      <c r="AF3251">
        <f t="shared" si="1000"/>
        <v>1.2221916696128111E-2</v>
      </c>
      <c r="AG3251">
        <f t="shared" si="1001"/>
        <v>1.4815041651935142E-2</v>
      </c>
      <c r="AH3251" t="e">
        <f t="shared" si="1002"/>
        <v>#VALUE!</v>
      </c>
      <c r="AI3251" t="e">
        <f t="shared" si="1003"/>
        <v>#VALUE!</v>
      </c>
      <c r="AJ3251">
        <f t="shared" si="1004"/>
        <v>1.7806070414809594</v>
      </c>
      <c r="AK3251">
        <f t="shared" si="1005"/>
        <v>1.8149104266373675</v>
      </c>
      <c r="AL3251">
        <f t="shared" si="1006"/>
        <v>7.6640808987611855E-3</v>
      </c>
      <c r="AM3251">
        <f t="shared" si="1007"/>
        <v>7.5940080640262688E-3</v>
      </c>
      <c r="AN3251">
        <f t="shared" si="1008"/>
        <v>1.4982283851200062</v>
      </c>
      <c r="AO3251">
        <f t="shared" si="1009"/>
        <v>1.5735393055629019</v>
      </c>
      <c r="AP3251">
        <f t="shared" si="1010"/>
        <v>1</v>
      </c>
      <c r="AQ3251">
        <f t="shared" si="1011"/>
        <v>1</v>
      </c>
      <c r="AR3251">
        <f t="shared" si="1012"/>
        <v>0</v>
      </c>
      <c r="AS3251">
        <f t="shared" si="1013"/>
        <v>1</v>
      </c>
      <c r="AT3251">
        <f t="shared" si="1014"/>
        <v>0</v>
      </c>
      <c r="AU3251">
        <f t="shared" si="1015"/>
        <v>0</v>
      </c>
      <c r="AV3251">
        <f t="shared" si="1016"/>
        <v>1</v>
      </c>
      <c r="AW3251">
        <f t="shared" si="1017"/>
        <v>0</v>
      </c>
      <c r="AX3251">
        <f t="shared" si="1018"/>
        <v>0</v>
      </c>
      <c r="AY3251">
        <f t="shared" si="1019"/>
        <v>4</v>
      </c>
    </row>
    <row r="3252" spans="1:51" x14ac:dyDescent="0.3">
      <c r="A3252" s="1" t="s">
        <v>3246</v>
      </c>
      <c r="B3252" s="2">
        <v>4064418</v>
      </c>
      <c r="C3252" s="3" t="s">
        <v>5337</v>
      </c>
      <c r="D3252" s="5">
        <v>14.53</v>
      </c>
      <c r="E3252" s="5">
        <v>743.30108258999996</v>
      </c>
      <c r="F3252" s="3" t="s">
        <v>4480</v>
      </c>
      <c r="G3252" s="3" t="s">
        <v>4509</v>
      </c>
      <c r="H3252" s="3" t="s">
        <v>4509</v>
      </c>
      <c r="I3252" s="3" t="s">
        <v>4677</v>
      </c>
      <c r="J3252" s="3" t="s">
        <v>4691</v>
      </c>
      <c r="K3252" s="6">
        <v>1157265</v>
      </c>
      <c r="L3252" s="6">
        <v>1147759</v>
      </c>
      <c r="M3252" s="6">
        <v>97328</v>
      </c>
      <c r="N3252" s="6">
        <v>24531</v>
      </c>
      <c r="O3252" s="6">
        <v>77753</v>
      </c>
      <c r="P3252" s="6">
        <v>2382</v>
      </c>
      <c r="Q3252" s="6">
        <v>42952</v>
      </c>
      <c r="R3252" s="6">
        <v>-22923</v>
      </c>
      <c r="S3252" s="6">
        <v>-13721</v>
      </c>
      <c r="T3252" s="6">
        <v>-12542</v>
      </c>
      <c r="U3252" s="6">
        <v>425944</v>
      </c>
      <c r="V3252" s="6">
        <v>426854</v>
      </c>
      <c r="W3252" s="6">
        <v>5732372</v>
      </c>
      <c r="X3252" s="6">
        <v>5614964</v>
      </c>
      <c r="Y3252" s="6" t="s">
        <v>4474</v>
      </c>
      <c r="Z3252" s="6" t="s">
        <v>4474</v>
      </c>
      <c r="AA3252" s="6" t="s">
        <v>4474</v>
      </c>
      <c r="AB3252" s="6" t="s">
        <v>4474</v>
      </c>
      <c r="AC3252" s="6">
        <v>51156303</v>
      </c>
      <c r="AD3252" s="6">
        <v>51123406</v>
      </c>
      <c r="AF3252">
        <f t="shared" si="1000"/>
        <v>7.4928842719907225E-3</v>
      </c>
      <c r="AG3252">
        <f t="shared" si="1001"/>
        <v>-4.0824838770115003E-3</v>
      </c>
      <c r="AH3252">
        <f t="shared" si="1002"/>
        <v>7.4305017190091638E-2</v>
      </c>
      <c r="AI3252">
        <f t="shared" si="1003"/>
        <v>7.602079016000815E-2</v>
      </c>
      <c r="AJ3252" t="e">
        <f t="shared" si="1004"/>
        <v>#VALUE!</v>
      </c>
      <c r="AK3252" t="e">
        <f t="shared" si="1005"/>
        <v>#VALUE!</v>
      </c>
      <c r="AL3252">
        <f t="shared" si="1006"/>
        <v>6.7186858671090893E-2</v>
      </c>
      <c r="AM3252">
        <f t="shared" si="1007"/>
        <v>2.0753485705622869E-3</v>
      </c>
      <c r="AN3252">
        <f t="shared" si="1008"/>
        <v>0.2018823970251756</v>
      </c>
      <c r="AO3252">
        <f t="shared" si="1009"/>
        <v>0.20441074956135072</v>
      </c>
      <c r="AP3252">
        <f t="shared" si="1010"/>
        <v>1</v>
      </c>
      <c r="AQ3252">
        <f t="shared" si="1011"/>
        <v>0</v>
      </c>
      <c r="AR3252">
        <f t="shared" si="1012"/>
        <v>1</v>
      </c>
      <c r="AS3252">
        <f t="shared" si="1013"/>
        <v>0</v>
      </c>
      <c r="AT3252">
        <f t="shared" si="1014"/>
        <v>1</v>
      </c>
      <c r="AU3252">
        <f t="shared" si="1015"/>
        <v>0</v>
      </c>
      <c r="AV3252">
        <f t="shared" si="1016"/>
        <v>1</v>
      </c>
      <c r="AW3252">
        <f t="shared" si="1017"/>
        <v>0</v>
      </c>
      <c r="AX3252">
        <f t="shared" si="1018"/>
        <v>0</v>
      </c>
      <c r="AY3252">
        <f t="shared" si="1019"/>
        <v>4</v>
      </c>
    </row>
    <row r="3253" spans="1:51" x14ac:dyDescent="0.3">
      <c r="A3253" s="1" t="s">
        <v>3247</v>
      </c>
      <c r="B3253" s="2">
        <v>5267913</v>
      </c>
      <c r="C3253" s="3" t="s">
        <v>5338</v>
      </c>
      <c r="D3253" s="5">
        <v>82.91</v>
      </c>
      <c r="E3253" s="5">
        <v>4485.9500165999998</v>
      </c>
      <c r="F3253" s="3" t="s">
        <v>4470</v>
      </c>
      <c r="G3253" s="3" t="s">
        <v>4512</v>
      </c>
      <c r="H3253" s="3" t="s">
        <v>4513</v>
      </c>
      <c r="I3253" s="3" t="s">
        <v>4514</v>
      </c>
      <c r="J3253" s="3" t="s">
        <v>4473</v>
      </c>
      <c r="K3253" s="6">
        <v>199843</v>
      </c>
      <c r="L3253" s="6">
        <v>176575</v>
      </c>
      <c r="M3253" s="6">
        <v>-101362</v>
      </c>
      <c r="N3253" s="6">
        <v>-104818</v>
      </c>
      <c r="O3253" s="6">
        <v>-106461</v>
      </c>
      <c r="P3253" s="6">
        <v>-109643</v>
      </c>
      <c r="Q3253" s="6">
        <v>-100061</v>
      </c>
      <c r="R3253" s="6">
        <v>-103709</v>
      </c>
      <c r="S3253" s="6">
        <v>-91615</v>
      </c>
      <c r="T3253" s="6">
        <v>-91758</v>
      </c>
      <c r="U3253" s="6">
        <v>51438</v>
      </c>
      <c r="V3253" s="6">
        <v>51404</v>
      </c>
      <c r="W3253" s="6">
        <v>374142</v>
      </c>
      <c r="X3253" s="6">
        <v>374350</v>
      </c>
      <c r="Y3253" s="6">
        <v>322981</v>
      </c>
      <c r="Z3253" s="6">
        <v>321892</v>
      </c>
      <c r="AA3253" s="6">
        <v>53646</v>
      </c>
      <c r="AB3253" s="6">
        <v>42845</v>
      </c>
      <c r="AC3253" s="6">
        <v>52146000</v>
      </c>
      <c r="AD3253" s="6">
        <v>51900000</v>
      </c>
      <c r="AF3253">
        <f t="shared" si="1000"/>
        <v>-0.26744123888790888</v>
      </c>
      <c r="AG3253">
        <f t="shared" si="1001"/>
        <v>-0.27703753172165085</v>
      </c>
      <c r="AH3253">
        <f t="shared" si="1002"/>
        <v>0.13748256009750309</v>
      </c>
      <c r="AI3253">
        <f t="shared" si="1003"/>
        <v>0.13731534660077468</v>
      </c>
      <c r="AJ3253">
        <f t="shared" si="1004"/>
        <v>6.0205979942586589</v>
      </c>
      <c r="AK3253">
        <f t="shared" si="1005"/>
        <v>7.5129420002333998</v>
      </c>
      <c r="AL3253">
        <f t="shared" si="1006"/>
        <v>-0.53272318770234639</v>
      </c>
      <c r="AM3253">
        <f t="shared" si="1007"/>
        <v>-0.62094294209259526</v>
      </c>
      <c r="AN3253">
        <f t="shared" si="1008"/>
        <v>0.53413677160008766</v>
      </c>
      <c r="AO3253">
        <f t="shared" si="1009"/>
        <v>0.47168425270468811</v>
      </c>
      <c r="AP3253">
        <f t="shared" si="1010"/>
        <v>0</v>
      </c>
      <c r="AQ3253">
        <f t="shared" si="1011"/>
        <v>0</v>
      </c>
      <c r="AR3253">
        <f t="shared" si="1012"/>
        <v>1</v>
      </c>
      <c r="AS3253">
        <f t="shared" si="1013"/>
        <v>1</v>
      </c>
      <c r="AT3253">
        <f t="shared" si="1014"/>
        <v>0</v>
      </c>
      <c r="AU3253">
        <f t="shared" si="1015"/>
        <v>0</v>
      </c>
      <c r="AV3253">
        <f t="shared" si="1016"/>
        <v>1</v>
      </c>
      <c r="AW3253">
        <f t="shared" si="1017"/>
        <v>1</v>
      </c>
      <c r="AX3253">
        <f t="shared" si="1018"/>
        <v>0</v>
      </c>
      <c r="AY3253">
        <f t="shared" si="1019"/>
        <v>4</v>
      </c>
    </row>
    <row r="3254" spans="1:51" x14ac:dyDescent="0.3">
      <c r="A3254" s="1" t="s">
        <v>3248</v>
      </c>
      <c r="B3254" s="2">
        <v>5111952</v>
      </c>
      <c r="C3254" s="3" t="s">
        <v>5337</v>
      </c>
      <c r="D3254" s="5">
        <v>74.33</v>
      </c>
      <c r="E3254" s="5">
        <v>11050.18813298</v>
      </c>
      <c r="F3254" s="3" t="s">
        <v>4500</v>
      </c>
      <c r="G3254" s="3" t="s">
        <v>4501</v>
      </c>
      <c r="H3254" s="3" t="s">
        <v>4502</v>
      </c>
      <c r="I3254" s="3" t="s">
        <v>4538</v>
      </c>
      <c r="J3254" s="3" t="s">
        <v>4504</v>
      </c>
      <c r="K3254" s="6">
        <v>1109701</v>
      </c>
      <c r="L3254" s="6">
        <v>1061723</v>
      </c>
      <c r="M3254" s="6">
        <v>-54414</v>
      </c>
      <c r="N3254" s="6">
        <v>-74116</v>
      </c>
      <c r="O3254" s="6">
        <v>-99235</v>
      </c>
      <c r="P3254" s="6">
        <v>-112437</v>
      </c>
      <c r="Q3254" s="6">
        <v>-73184</v>
      </c>
      <c r="R3254" s="6">
        <v>-90643</v>
      </c>
      <c r="S3254" s="6">
        <v>207859</v>
      </c>
      <c r="T3254" s="6">
        <v>202257</v>
      </c>
      <c r="U3254" s="6" t="s">
        <v>4474</v>
      </c>
      <c r="V3254" s="6" t="s">
        <v>4474</v>
      </c>
      <c r="W3254" s="6">
        <v>2018737</v>
      </c>
      <c r="X3254" s="6">
        <v>1967035</v>
      </c>
      <c r="Y3254" s="6">
        <v>1016732</v>
      </c>
      <c r="Z3254" s="6">
        <v>966476</v>
      </c>
      <c r="AA3254" s="6">
        <v>649019</v>
      </c>
      <c r="AB3254" s="6">
        <v>624778</v>
      </c>
      <c r="AC3254" s="6">
        <v>148663793</v>
      </c>
      <c r="AD3254" s="6">
        <v>147678550</v>
      </c>
      <c r="AF3254">
        <f t="shared" si="1000"/>
        <v>-3.625236967470255E-2</v>
      </c>
      <c r="AG3254">
        <f t="shared" si="1001"/>
        <v>-4.6081030586644367E-2</v>
      </c>
      <c r="AH3254" t="e">
        <f t="shared" si="1002"/>
        <v>#VALUE!</v>
      </c>
      <c r="AI3254" t="e">
        <f t="shared" si="1003"/>
        <v>#VALUE!</v>
      </c>
      <c r="AJ3254">
        <f t="shared" si="1004"/>
        <v>1.566567388628068</v>
      </c>
      <c r="AK3254">
        <f t="shared" si="1005"/>
        <v>1.54691106280951</v>
      </c>
      <c r="AL3254">
        <f t="shared" si="1006"/>
        <v>-8.9424989253862081E-2</v>
      </c>
      <c r="AM3254">
        <f t="shared" si="1007"/>
        <v>-0.10590050323860367</v>
      </c>
      <c r="AN3254">
        <f t="shared" si="1008"/>
        <v>0.54970062965111355</v>
      </c>
      <c r="AO3254">
        <f t="shared" si="1009"/>
        <v>0.53975806226122058</v>
      </c>
      <c r="AP3254">
        <f t="shared" si="1010"/>
        <v>0</v>
      </c>
      <c r="AQ3254">
        <f t="shared" si="1011"/>
        <v>1</v>
      </c>
      <c r="AR3254">
        <f t="shared" si="1012"/>
        <v>1</v>
      </c>
      <c r="AS3254">
        <f t="shared" si="1013"/>
        <v>1</v>
      </c>
      <c r="AT3254">
        <f t="shared" si="1014"/>
        <v>0</v>
      </c>
      <c r="AU3254">
        <f t="shared" si="1015"/>
        <v>1</v>
      </c>
      <c r="AV3254">
        <f t="shared" si="1016"/>
        <v>1</v>
      </c>
      <c r="AW3254">
        <f t="shared" si="1017"/>
        <v>1</v>
      </c>
      <c r="AX3254">
        <f t="shared" si="1018"/>
        <v>0</v>
      </c>
      <c r="AY3254">
        <f t="shared" si="1019"/>
        <v>6</v>
      </c>
    </row>
    <row r="3255" spans="1:51" x14ac:dyDescent="0.3">
      <c r="A3255" s="1" t="s">
        <v>3249</v>
      </c>
      <c r="B3255" s="2">
        <v>10389710</v>
      </c>
      <c r="C3255" s="3" t="s">
        <v>5338</v>
      </c>
      <c r="D3255" s="5">
        <v>22.09</v>
      </c>
      <c r="E3255" s="5">
        <v>50.254750000000001</v>
      </c>
      <c r="F3255" s="3" t="s">
        <v>4480</v>
      </c>
      <c r="G3255" s="3" t="s">
        <v>4491</v>
      </c>
      <c r="H3255" s="3" t="s">
        <v>4492</v>
      </c>
      <c r="I3255" s="3" t="s">
        <v>4493</v>
      </c>
      <c r="J3255" s="3"/>
      <c r="K3255" s="6" t="s">
        <v>4474</v>
      </c>
      <c r="L3255" s="6" t="s">
        <v>4474</v>
      </c>
      <c r="M3255" s="6" t="s">
        <v>4474</v>
      </c>
      <c r="N3255" s="6" t="s">
        <v>4474</v>
      </c>
      <c r="O3255" s="6" t="s">
        <v>4474</v>
      </c>
      <c r="P3255" s="6" t="s">
        <v>4474</v>
      </c>
      <c r="Q3255" s="6" t="s">
        <v>4474</v>
      </c>
      <c r="R3255" s="6" t="s">
        <v>4474</v>
      </c>
      <c r="S3255" s="6" t="s">
        <v>4474</v>
      </c>
      <c r="T3255" s="6" t="s">
        <v>4474</v>
      </c>
      <c r="U3255" s="6" t="s">
        <v>4474</v>
      </c>
      <c r="V3255" s="6" t="s">
        <v>4474</v>
      </c>
      <c r="W3255" s="6" t="s">
        <v>4474</v>
      </c>
      <c r="X3255" s="6" t="s">
        <v>4474</v>
      </c>
      <c r="Y3255" s="6" t="s">
        <v>4474</v>
      </c>
      <c r="Z3255" s="6" t="s">
        <v>4474</v>
      </c>
      <c r="AA3255" s="6" t="s">
        <v>4474</v>
      </c>
      <c r="AB3255" s="6" t="s">
        <v>4474</v>
      </c>
      <c r="AC3255" s="6" t="s">
        <v>4474</v>
      </c>
      <c r="AD3255" s="6" t="s">
        <v>4474</v>
      </c>
      <c r="AF3255" t="e">
        <f t="shared" si="1000"/>
        <v>#VALUE!</v>
      </c>
      <c r="AG3255" t="e">
        <f t="shared" si="1001"/>
        <v>#VALUE!</v>
      </c>
      <c r="AH3255" t="e">
        <f t="shared" si="1002"/>
        <v>#VALUE!</v>
      </c>
      <c r="AI3255" t="e">
        <f t="shared" si="1003"/>
        <v>#VALUE!</v>
      </c>
      <c r="AJ3255" t="e">
        <f t="shared" si="1004"/>
        <v>#VALUE!</v>
      </c>
      <c r="AK3255" t="e">
        <f t="shared" si="1005"/>
        <v>#VALUE!</v>
      </c>
      <c r="AL3255" t="e">
        <f t="shared" si="1006"/>
        <v>#VALUE!</v>
      </c>
      <c r="AM3255" t="e">
        <f t="shared" si="1007"/>
        <v>#VALUE!</v>
      </c>
      <c r="AN3255" t="e">
        <f t="shared" si="1008"/>
        <v>#VALUE!</v>
      </c>
      <c r="AO3255" t="e">
        <f t="shared" si="1009"/>
        <v>#VALUE!</v>
      </c>
      <c r="AP3255">
        <f t="shared" si="1010"/>
        <v>0</v>
      </c>
      <c r="AQ3255">
        <f t="shared" si="1011"/>
        <v>0</v>
      </c>
      <c r="AR3255">
        <f t="shared" si="1012"/>
        <v>0</v>
      </c>
      <c r="AS3255">
        <f t="shared" si="1013"/>
        <v>0</v>
      </c>
      <c r="AT3255">
        <f t="shared" si="1014"/>
        <v>0</v>
      </c>
      <c r="AU3255">
        <f t="shared" si="1015"/>
        <v>0</v>
      </c>
      <c r="AV3255">
        <f t="shared" si="1016"/>
        <v>0</v>
      </c>
      <c r="AW3255">
        <f t="shared" si="1017"/>
        <v>0</v>
      </c>
      <c r="AX3255">
        <f t="shared" si="1018"/>
        <v>0</v>
      </c>
      <c r="AY3255">
        <f t="shared" si="1019"/>
        <v>0</v>
      </c>
    </row>
    <row r="3256" spans="1:51" x14ac:dyDescent="0.3">
      <c r="A3256" s="1" t="s">
        <v>3250</v>
      </c>
      <c r="B3256" s="2">
        <v>111620</v>
      </c>
      <c r="C3256" s="3" t="s">
        <v>5336</v>
      </c>
      <c r="D3256" s="5">
        <v>46.74</v>
      </c>
      <c r="E3256" s="5">
        <v>152.34145812</v>
      </c>
      <c r="F3256" s="3" t="s">
        <v>4470</v>
      </c>
      <c r="G3256" s="3" t="s">
        <v>4512</v>
      </c>
      <c r="H3256" s="3" t="s">
        <v>4513</v>
      </c>
      <c r="I3256" s="3" t="s">
        <v>4514</v>
      </c>
      <c r="J3256" s="3" t="s">
        <v>4515</v>
      </c>
      <c r="K3256" s="6">
        <v>56798</v>
      </c>
      <c r="L3256" s="6">
        <v>53844</v>
      </c>
      <c r="M3256" s="6">
        <v>9532</v>
      </c>
      <c r="N3256" s="6">
        <v>8333</v>
      </c>
      <c r="O3256" s="6">
        <v>8353</v>
      </c>
      <c r="P3256" s="6">
        <v>7173</v>
      </c>
      <c r="Q3256" s="6">
        <v>5208</v>
      </c>
      <c r="R3256" s="6">
        <v>2127</v>
      </c>
      <c r="S3256" s="6">
        <v>7694</v>
      </c>
      <c r="T3256" s="6">
        <v>6199</v>
      </c>
      <c r="U3256" s="6">
        <v>11083</v>
      </c>
      <c r="V3256" s="6">
        <v>7536</v>
      </c>
      <c r="W3256" s="6">
        <v>54308</v>
      </c>
      <c r="X3256" s="6">
        <v>52477</v>
      </c>
      <c r="Y3256" s="6">
        <v>38502</v>
      </c>
      <c r="Z3256" s="6">
        <v>36611</v>
      </c>
      <c r="AA3256" s="6">
        <v>11285</v>
      </c>
      <c r="AB3256" s="6">
        <v>12892</v>
      </c>
      <c r="AC3256" s="6">
        <v>3297510</v>
      </c>
      <c r="AD3256" s="6">
        <v>3363412</v>
      </c>
      <c r="AF3256">
        <f t="shared" si="1000"/>
        <v>9.5897473668704422E-2</v>
      </c>
      <c r="AG3256">
        <f t="shared" si="1001"/>
        <v>4.0532042609143053E-2</v>
      </c>
      <c r="AH3256">
        <f t="shared" si="1002"/>
        <v>0.20407674744052443</v>
      </c>
      <c r="AI3256">
        <f t="shared" si="1003"/>
        <v>0.1436057701469215</v>
      </c>
      <c r="AJ3256">
        <f t="shared" si="1004"/>
        <v>3.4117855560478509</v>
      </c>
      <c r="AK3256">
        <f t="shared" si="1005"/>
        <v>2.8398231461371393</v>
      </c>
      <c r="AL3256">
        <f t="shared" si="1006"/>
        <v>0.14706503750132047</v>
      </c>
      <c r="AM3256">
        <f t="shared" si="1007"/>
        <v>0.13321818587029197</v>
      </c>
      <c r="AN3256">
        <f t="shared" si="1008"/>
        <v>1.0458495985858438</v>
      </c>
      <c r="AO3256">
        <f t="shared" si="1009"/>
        <v>1.0260495074032434</v>
      </c>
      <c r="AP3256">
        <f t="shared" si="1010"/>
        <v>1</v>
      </c>
      <c r="AQ3256">
        <f t="shared" si="1011"/>
        <v>1</v>
      </c>
      <c r="AR3256">
        <f t="shared" si="1012"/>
        <v>1</v>
      </c>
      <c r="AS3256">
        <f t="shared" si="1013"/>
        <v>1</v>
      </c>
      <c r="AT3256">
        <f t="shared" si="1014"/>
        <v>0</v>
      </c>
      <c r="AU3256">
        <f t="shared" si="1015"/>
        <v>1</v>
      </c>
      <c r="AV3256">
        <f t="shared" si="1016"/>
        <v>1</v>
      </c>
      <c r="AW3256">
        <f t="shared" si="1017"/>
        <v>1</v>
      </c>
      <c r="AX3256">
        <f t="shared" si="1018"/>
        <v>1</v>
      </c>
      <c r="AY3256">
        <f t="shared" si="1019"/>
        <v>8</v>
      </c>
    </row>
    <row r="3257" spans="1:51" x14ac:dyDescent="0.3">
      <c r="A3257" s="1" t="s">
        <v>3251</v>
      </c>
      <c r="B3257" s="2">
        <v>117237558</v>
      </c>
      <c r="C3257" s="3" t="s">
        <v>5335</v>
      </c>
      <c r="D3257" s="5">
        <v>10.17</v>
      </c>
      <c r="E3257" s="5">
        <v>274.89287277</v>
      </c>
      <c r="F3257" s="3" t="s">
        <v>4485</v>
      </c>
      <c r="G3257" s="3" t="s">
        <v>4607</v>
      </c>
      <c r="H3257" s="3" t="s">
        <v>4742</v>
      </c>
      <c r="I3257" s="3" t="s">
        <v>4743</v>
      </c>
      <c r="J3257" s="3" t="s">
        <v>4759</v>
      </c>
      <c r="K3257" s="6">
        <v>147414.098</v>
      </c>
      <c r="L3257" s="6" t="s">
        <v>4474</v>
      </c>
      <c r="M3257" s="6" t="s">
        <v>4474</v>
      </c>
      <c r="N3257" s="6" t="s">
        <v>4474</v>
      </c>
      <c r="O3257" s="6">
        <v>-5874.2389999999996</v>
      </c>
      <c r="P3257" s="6">
        <v>-981.99300000000005</v>
      </c>
      <c r="Q3257" s="6">
        <v>-5892.5889999999999</v>
      </c>
      <c r="R3257" s="6">
        <v>-981.99300000000005</v>
      </c>
      <c r="S3257" s="6">
        <v>7092.652</v>
      </c>
      <c r="T3257" s="6">
        <v>-803.601</v>
      </c>
      <c r="U3257" s="6">
        <v>54788.02</v>
      </c>
      <c r="V3257" s="6" t="s">
        <v>4474</v>
      </c>
      <c r="W3257" s="6">
        <v>498234.56199999998</v>
      </c>
      <c r="X3257" s="6">
        <v>4395.2330000000002</v>
      </c>
      <c r="Y3257" s="6">
        <v>69751.930999999997</v>
      </c>
      <c r="Z3257" s="6">
        <v>493.233</v>
      </c>
      <c r="AA3257" s="6">
        <v>55734</v>
      </c>
      <c r="AB3257" s="6">
        <v>4006</v>
      </c>
      <c r="AC3257" s="6">
        <v>27029781</v>
      </c>
      <c r="AD3257" s="6">
        <v>2939130</v>
      </c>
      <c r="AF3257">
        <f t="shared" si="1000"/>
        <v>-1.1826937449594274E-2</v>
      </c>
      <c r="AG3257">
        <f t="shared" si="1001"/>
        <v>-0.22342228500741598</v>
      </c>
      <c r="AH3257">
        <f t="shared" si="1002"/>
        <v>0.10996431034425107</v>
      </c>
      <c r="AI3257" t="e">
        <f t="shared" si="1003"/>
        <v>#VALUE!</v>
      </c>
      <c r="AJ3257">
        <f t="shared" si="1004"/>
        <v>1.2515148921663617</v>
      </c>
      <c r="AK3257">
        <f t="shared" si="1005"/>
        <v>0.12312356465302048</v>
      </c>
      <c r="AL3257">
        <f t="shared" si="1006"/>
        <v>-3.9848556411477006E-2</v>
      </c>
      <c r="AM3257" t="e">
        <f t="shared" si="1007"/>
        <v>#VALUE!</v>
      </c>
      <c r="AN3257">
        <f t="shared" si="1008"/>
        <v>0.29587288647390142</v>
      </c>
      <c r="AO3257" t="e">
        <f t="shared" si="1009"/>
        <v>#VALUE!</v>
      </c>
      <c r="AP3257">
        <f t="shared" si="1010"/>
        <v>0</v>
      </c>
      <c r="AQ3257">
        <f t="shared" si="1011"/>
        <v>1</v>
      </c>
      <c r="AR3257">
        <f t="shared" si="1012"/>
        <v>1</v>
      </c>
      <c r="AS3257">
        <f t="shared" si="1013"/>
        <v>1</v>
      </c>
      <c r="AT3257">
        <f t="shared" si="1014"/>
        <v>0</v>
      </c>
      <c r="AU3257">
        <f t="shared" si="1015"/>
        <v>1</v>
      </c>
      <c r="AV3257">
        <f t="shared" si="1016"/>
        <v>0</v>
      </c>
      <c r="AW3257">
        <f t="shared" si="1017"/>
        <v>0</v>
      </c>
      <c r="AX3257">
        <f t="shared" si="1018"/>
        <v>0</v>
      </c>
      <c r="AY3257">
        <f t="shared" si="1019"/>
        <v>4</v>
      </c>
    </row>
    <row r="3258" spans="1:51" x14ac:dyDescent="0.3">
      <c r="A3258" s="1" t="s">
        <v>3252</v>
      </c>
      <c r="B3258" s="2">
        <v>11067362</v>
      </c>
      <c r="C3258" s="3" t="s">
        <v>5335</v>
      </c>
      <c r="D3258" s="5">
        <v>8.02</v>
      </c>
      <c r="E3258" s="5">
        <v>1284.37574804</v>
      </c>
      <c r="F3258" s="3" t="s">
        <v>4654</v>
      </c>
      <c r="G3258" s="3" t="s">
        <v>4654</v>
      </c>
      <c r="H3258" s="3" t="s">
        <v>4747</v>
      </c>
      <c r="I3258" s="3" t="s">
        <v>4748</v>
      </c>
      <c r="J3258" s="3" t="s">
        <v>5096</v>
      </c>
      <c r="K3258" s="6">
        <v>2225300</v>
      </c>
      <c r="L3258" s="6">
        <v>2224200</v>
      </c>
      <c r="M3258" s="6">
        <v>515400</v>
      </c>
      <c r="N3258" s="6">
        <v>540700</v>
      </c>
      <c r="O3258" s="6">
        <v>78800</v>
      </c>
      <c r="P3258" s="6">
        <v>105300</v>
      </c>
      <c r="Q3258" s="6">
        <v>-202600</v>
      </c>
      <c r="R3258" s="6">
        <v>-177000</v>
      </c>
      <c r="S3258" s="6">
        <v>333500</v>
      </c>
      <c r="T3258" s="6">
        <v>358900</v>
      </c>
      <c r="U3258" s="6">
        <v>979300</v>
      </c>
      <c r="V3258" s="6">
        <v>1001000</v>
      </c>
      <c r="W3258" s="6">
        <v>3135800</v>
      </c>
      <c r="X3258" s="6">
        <v>3163500</v>
      </c>
      <c r="Y3258" s="6">
        <v>680000</v>
      </c>
      <c r="Z3258" s="6">
        <v>703900</v>
      </c>
      <c r="AA3258" s="6">
        <v>714500</v>
      </c>
      <c r="AB3258" s="6">
        <v>699900</v>
      </c>
      <c r="AC3258" s="6">
        <v>160200000</v>
      </c>
      <c r="AD3258" s="6">
        <v>160200000</v>
      </c>
      <c r="AF3258">
        <f t="shared" si="1000"/>
        <v>-6.4608712290324638E-2</v>
      </c>
      <c r="AG3258">
        <f t="shared" si="1001"/>
        <v>-5.5950687529634897E-2</v>
      </c>
      <c r="AH3258">
        <f t="shared" si="1002"/>
        <v>0.31229670259582881</v>
      </c>
      <c r="AI3258">
        <f t="shared" si="1003"/>
        <v>0.31642168484273747</v>
      </c>
      <c r="AJ3258">
        <f t="shared" si="1004"/>
        <v>0.95171448565430372</v>
      </c>
      <c r="AK3258">
        <f t="shared" si="1005"/>
        <v>1.0057151021574511</v>
      </c>
      <c r="AL3258">
        <f t="shared" si="1006"/>
        <v>3.5410955826180743E-2</v>
      </c>
      <c r="AM3258">
        <f t="shared" si="1007"/>
        <v>4.7342864850283245E-2</v>
      </c>
      <c r="AN3258">
        <f t="shared" si="1008"/>
        <v>0.70964347216021428</v>
      </c>
      <c r="AO3258">
        <f t="shared" si="1009"/>
        <v>0.70308202939781883</v>
      </c>
      <c r="AP3258">
        <f t="shared" si="1010"/>
        <v>0</v>
      </c>
      <c r="AQ3258">
        <f t="shared" si="1011"/>
        <v>1</v>
      </c>
      <c r="AR3258">
        <f t="shared" si="1012"/>
        <v>0</v>
      </c>
      <c r="AS3258">
        <f t="shared" si="1013"/>
        <v>1</v>
      </c>
      <c r="AT3258">
        <f t="shared" si="1014"/>
        <v>1</v>
      </c>
      <c r="AU3258">
        <f t="shared" si="1015"/>
        <v>0</v>
      </c>
      <c r="AV3258">
        <f t="shared" si="1016"/>
        <v>0</v>
      </c>
      <c r="AW3258">
        <f t="shared" si="1017"/>
        <v>1</v>
      </c>
      <c r="AX3258">
        <f t="shared" si="1018"/>
        <v>0</v>
      </c>
      <c r="AY3258">
        <f t="shared" si="1019"/>
        <v>4</v>
      </c>
    </row>
    <row r="3259" spans="1:51" x14ac:dyDescent="0.3">
      <c r="A3259" s="1" t="s">
        <v>3253</v>
      </c>
      <c r="B3259" s="2">
        <v>4258467</v>
      </c>
      <c r="C3259" s="3" t="s">
        <v>5337</v>
      </c>
      <c r="D3259" s="5">
        <v>41.54</v>
      </c>
      <c r="E3259" s="5">
        <v>1725.7130852400001</v>
      </c>
      <c r="F3259" s="3" t="s">
        <v>4480</v>
      </c>
      <c r="G3259" s="3" t="s">
        <v>4491</v>
      </c>
      <c r="H3259" s="3" t="s">
        <v>4663</v>
      </c>
      <c r="I3259" s="3" t="s">
        <v>4663</v>
      </c>
      <c r="J3259" s="3" t="s">
        <v>4595</v>
      </c>
      <c r="K3259" s="6">
        <v>2417577</v>
      </c>
      <c r="L3259" s="6">
        <v>2394309</v>
      </c>
      <c r="M3259" s="6">
        <v>405726</v>
      </c>
      <c r="N3259" s="6">
        <v>405557</v>
      </c>
      <c r="O3259" s="6">
        <v>382190</v>
      </c>
      <c r="P3259" s="6">
        <v>380305</v>
      </c>
      <c r="Q3259" s="6">
        <v>158277</v>
      </c>
      <c r="R3259" s="6">
        <v>109327</v>
      </c>
      <c r="S3259" s="6">
        <v>134708</v>
      </c>
      <c r="T3259" s="6" t="s">
        <v>4474</v>
      </c>
      <c r="U3259" s="6">
        <v>593238</v>
      </c>
      <c r="V3259" s="6" t="s">
        <v>4474</v>
      </c>
      <c r="W3259" s="6">
        <v>1446340</v>
      </c>
      <c r="X3259" s="6">
        <v>1460707</v>
      </c>
      <c r="Y3259" s="6">
        <v>477675</v>
      </c>
      <c r="Z3259" s="6">
        <v>478700</v>
      </c>
      <c r="AA3259" s="6">
        <v>95138</v>
      </c>
      <c r="AB3259" s="6">
        <v>150337</v>
      </c>
      <c r="AC3259" s="6">
        <v>41543406</v>
      </c>
      <c r="AD3259" s="6">
        <v>42315464</v>
      </c>
      <c r="AF3259">
        <f t="shared" si="1000"/>
        <v>0.10943277514277418</v>
      </c>
      <c r="AG3259">
        <f t="shared" si="1001"/>
        <v>7.4845263286887787E-2</v>
      </c>
      <c r="AH3259">
        <f t="shared" si="1002"/>
        <v>0.41016496812644332</v>
      </c>
      <c r="AI3259" t="e">
        <f t="shared" si="1003"/>
        <v>#VALUE!</v>
      </c>
      <c r="AJ3259">
        <f t="shared" si="1004"/>
        <v>5.0208644285143684</v>
      </c>
      <c r="AK3259">
        <f t="shared" si="1005"/>
        <v>3.1841795432927356</v>
      </c>
      <c r="AL3259">
        <f t="shared" si="1006"/>
        <v>0.15808803607909902</v>
      </c>
      <c r="AM3259">
        <f t="shared" si="1007"/>
        <v>0.1588370590429222</v>
      </c>
      <c r="AN3259">
        <f t="shared" si="1008"/>
        <v>1.6715136136731337</v>
      </c>
      <c r="AO3259">
        <f t="shared" si="1009"/>
        <v>1.6391439214024441</v>
      </c>
      <c r="AP3259">
        <f t="shared" si="1010"/>
        <v>1</v>
      </c>
      <c r="AQ3259">
        <f t="shared" si="1011"/>
        <v>1</v>
      </c>
      <c r="AR3259">
        <f t="shared" si="1012"/>
        <v>1</v>
      </c>
      <c r="AS3259">
        <f t="shared" si="1013"/>
        <v>0</v>
      </c>
      <c r="AT3259">
        <f t="shared" si="1014"/>
        <v>0</v>
      </c>
      <c r="AU3259">
        <f t="shared" si="1015"/>
        <v>1</v>
      </c>
      <c r="AV3259">
        <f t="shared" si="1016"/>
        <v>0</v>
      </c>
      <c r="AW3259">
        <f t="shared" si="1017"/>
        <v>1</v>
      </c>
      <c r="AX3259">
        <f t="shared" si="1018"/>
        <v>1</v>
      </c>
      <c r="AY3259">
        <f t="shared" si="1019"/>
        <v>6</v>
      </c>
    </row>
    <row r="3260" spans="1:51" x14ac:dyDescent="0.3">
      <c r="A3260" s="1" t="s">
        <v>3254</v>
      </c>
      <c r="B3260" s="2">
        <v>4248523</v>
      </c>
      <c r="C3260" s="3" t="s">
        <v>5335</v>
      </c>
      <c r="D3260" s="5">
        <v>62.09</v>
      </c>
      <c r="E3260" s="5">
        <v>2663.9730022499998</v>
      </c>
      <c r="F3260" s="3" t="s">
        <v>4500</v>
      </c>
      <c r="G3260" s="3" t="s">
        <v>4501</v>
      </c>
      <c r="H3260" s="3" t="s">
        <v>4502</v>
      </c>
      <c r="I3260" s="3" t="s">
        <v>4503</v>
      </c>
      <c r="J3260" s="3" t="s">
        <v>4504</v>
      </c>
      <c r="K3260" s="6">
        <v>715418</v>
      </c>
      <c r="L3260" s="6">
        <v>711724</v>
      </c>
      <c r="M3260" s="6">
        <v>242875</v>
      </c>
      <c r="N3260" s="6">
        <v>236530</v>
      </c>
      <c r="O3260" s="6">
        <v>139898</v>
      </c>
      <c r="P3260" s="6">
        <v>128314</v>
      </c>
      <c r="Q3260" s="6">
        <v>82626</v>
      </c>
      <c r="R3260" s="6">
        <v>73260</v>
      </c>
      <c r="S3260" s="6">
        <v>225004</v>
      </c>
      <c r="T3260" s="6">
        <v>213387</v>
      </c>
      <c r="U3260" s="6">
        <v>795282</v>
      </c>
      <c r="V3260" s="6">
        <v>794277</v>
      </c>
      <c r="W3260" s="6">
        <v>1619884</v>
      </c>
      <c r="X3260" s="6">
        <v>1586375</v>
      </c>
      <c r="Y3260" s="6">
        <v>388557</v>
      </c>
      <c r="Z3260" s="6">
        <v>342983</v>
      </c>
      <c r="AA3260" s="6">
        <v>314908</v>
      </c>
      <c r="AB3260" s="6">
        <v>307221</v>
      </c>
      <c r="AC3260" s="6">
        <v>42899041</v>
      </c>
      <c r="AD3260" s="6">
        <v>43062914</v>
      </c>
      <c r="AF3260">
        <f t="shared" si="1000"/>
        <v>5.1007356082287375E-2</v>
      </c>
      <c r="AG3260">
        <f t="shared" si="1001"/>
        <v>4.6180758017492711E-2</v>
      </c>
      <c r="AH3260">
        <f t="shared" si="1002"/>
        <v>0.49094996925705792</v>
      </c>
      <c r="AI3260">
        <f t="shared" si="1003"/>
        <v>0.50068678591127569</v>
      </c>
      <c r="AJ3260">
        <f t="shared" si="1004"/>
        <v>1.2338746554549265</v>
      </c>
      <c r="AK3260">
        <f t="shared" si="1005"/>
        <v>1.1164048030570828</v>
      </c>
      <c r="AL3260">
        <f t="shared" si="1006"/>
        <v>0.19554721854915588</v>
      </c>
      <c r="AM3260">
        <f t="shared" si="1007"/>
        <v>0.18028617835003458</v>
      </c>
      <c r="AN3260">
        <f t="shared" si="1008"/>
        <v>0.44164767353711748</v>
      </c>
      <c r="AO3260">
        <f t="shared" si="1009"/>
        <v>0.44864801828067136</v>
      </c>
      <c r="AP3260">
        <f t="shared" si="1010"/>
        <v>1</v>
      </c>
      <c r="AQ3260">
        <f t="shared" si="1011"/>
        <v>1</v>
      </c>
      <c r="AR3260">
        <f t="shared" si="1012"/>
        <v>1</v>
      </c>
      <c r="AS3260">
        <f t="shared" si="1013"/>
        <v>1</v>
      </c>
      <c r="AT3260">
        <f t="shared" si="1014"/>
        <v>1</v>
      </c>
      <c r="AU3260">
        <f t="shared" si="1015"/>
        <v>1</v>
      </c>
      <c r="AV3260">
        <f t="shared" si="1016"/>
        <v>1</v>
      </c>
      <c r="AW3260">
        <f t="shared" si="1017"/>
        <v>0</v>
      </c>
      <c r="AX3260">
        <f t="shared" si="1018"/>
        <v>1</v>
      </c>
      <c r="AY3260">
        <f t="shared" si="1019"/>
        <v>8</v>
      </c>
    </row>
    <row r="3261" spans="1:51" x14ac:dyDescent="0.3">
      <c r="A3261" s="1" t="s">
        <v>3255</v>
      </c>
      <c r="B3261" s="2">
        <v>5208131</v>
      </c>
      <c r="C3261" s="3" t="s">
        <v>5335</v>
      </c>
      <c r="D3261" s="5">
        <v>20.3</v>
      </c>
      <c r="E3261" s="5">
        <v>1728.6113201000001</v>
      </c>
      <c r="F3261" s="3" t="s">
        <v>4470</v>
      </c>
      <c r="G3261" s="3" t="s">
        <v>4512</v>
      </c>
      <c r="H3261" s="3" t="s">
        <v>4522</v>
      </c>
      <c r="I3261" s="3" t="s">
        <v>4645</v>
      </c>
      <c r="J3261" s="3" t="s">
        <v>5226</v>
      </c>
      <c r="K3261" s="6">
        <v>1138730</v>
      </c>
      <c r="L3261" s="6">
        <v>1132996</v>
      </c>
      <c r="M3261" s="6">
        <v>68409</v>
      </c>
      <c r="N3261" s="6">
        <v>73882</v>
      </c>
      <c r="O3261" s="6">
        <v>65468</v>
      </c>
      <c r="P3261" s="6">
        <v>71199</v>
      </c>
      <c r="Q3261" s="6">
        <v>57274</v>
      </c>
      <c r="R3261" s="6">
        <v>62751</v>
      </c>
      <c r="S3261" s="6">
        <v>164600</v>
      </c>
      <c r="T3261" s="6">
        <v>174267</v>
      </c>
      <c r="U3261" s="6" t="s">
        <v>4474</v>
      </c>
      <c r="V3261" s="6" t="s">
        <v>4474</v>
      </c>
      <c r="W3261" s="6">
        <v>659972</v>
      </c>
      <c r="X3261" s="6">
        <v>698632</v>
      </c>
      <c r="Y3261" s="6">
        <v>546302</v>
      </c>
      <c r="Z3261" s="6">
        <v>582243</v>
      </c>
      <c r="AA3261" s="6">
        <v>208471</v>
      </c>
      <c r="AB3261" s="6">
        <v>225375</v>
      </c>
      <c r="AC3261" s="6">
        <v>88343258</v>
      </c>
      <c r="AD3261" s="6">
        <v>90711413</v>
      </c>
      <c r="AF3261">
        <f t="shared" si="1000"/>
        <v>8.6782469559314637E-2</v>
      </c>
      <c r="AG3261">
        <f t="shared" si="1001"/>
        <v>8.981981930401127E-2</v>
      </c>
      <c r="AH3261" t="e">
        <f t="shared" si="1002"/>
        <v>#VALUE!</v>
      </c>
      <c r="AI3261" t="e">
        <f t="shared" si="1003"/>
        <v>#VALUE!</v>
      </c>
      <c r="AJ3261">
        <f t="shared" si="1004"/>
        <v>2.6205179617308882</v>
      </c>
      <c r="AK3261">
        <f t="shared" si="1005"/>
        <v>2.5834409317803662</v>
      </c>
      <c r="AL3261">
        <f t="shared" si="1006"/>
        <v>5.7492118412617567E-2</v>
      </c>
      <c r="AM3261">
        <f t="shared" si="1007"/>
        <v>6.2841351602300449E-2</v>
      </c>
      <c r="AN3261">
        <f t="shared" si="1008"/>
        <v>1.7254216845563146</v>
      </c>
      <c r="AO3261">
        <f t="shared" si="1009"/>
        <v>1.6217350479222252</v>
      </c>
      <c r="AP3261">
        <f t="shared" si="1010"/>
        <v>1</v>
      </c>
      <c r="AQ3261">
        <f t="shared" si="1011"/>
        <v>1</v>
      </c>
      <c r="AR3261">
        <f t="shared" si="1012"/>
        <v>0</v>
      </c>
      <c r="AS3261">
        <f t="shared" si="1013"/>
        <v>1</v>
      </c>
      <c r="AT3261">
        <f t="shared" si="1014"/>
        <v>0</v>
      </c>
      <c r="AU3261">
        <f t="shared" si="1015"/>
        <v>1</v>
      </c>
      <c r="AV3261">
        <f t="shared" si="1016"/>
        <v>0</v>
      </c>
      <c r="AW3261">
        <f t="shared" si="1017"/>
        <v>1</v>
      </c>
      <c r="AX3261">
        <f t="shared" si="1018"/>
        <v>1</v>
      </c>
      <c r="AY3261">
        <f t="shared" si="1019"/>
        <v>6</v>
      </c>
    </row>
    <row r="3262" spans="1:51" x14ac:dyDescent="0.3">
      <c r="A3262" s="1" t="s">
        <v>3256</v>
      </c>
      <c r="B3262" s="2">
        <v>103146</v>
      </c>
      <c r="C3262" s="3" t="s">
        <v>5337</v>
      </c>
      <c r="D3262" s="5">
        <v>105.37</v>
      </c>
      <c r="E3262" s="5">
        <v>97591.05975</v>
      </c>
      <c r="F3262" s="3" t="s">
        <v>4525</v>
      </c>
      <c r="G3262" s="3" t="s">
        <v>4526</v>
      </c>
      <c r="H3262" s="3" t="s">
        <v>4713</v>
      </c>
      <c r="I3262" s="3" t="s">
        <v>4713</v>
      </c>
      <c r="J3262" s="3" t="s">
        <v>4528</v>
      </c>
      <c r="K3262" s="6">
        <v>7977973</v>
      </c>
      <c r="L3262" s="6">
        <v>7929905</v>
      </c>
      <c r="M3262" s="6">
        <v>6788784</v>
      </c>
      <c r="N3262" s="6">
        <v>6505188</v>
      </c>
      <c r="O3262" s="6">
        <v>4226363</v>
      </c>
      <c r="P3262" s="6">
        <v>3950022</v>
      </c>
      <c r="Q3262" s="6">
        <v>3281643</v>
      </c>
      <c r="R3262" s="6">
        <v>3017333</v>
      </c>
      <c r="S3262" s="6">
        <v>4651180</v>
      </c>
      <c r="T3262" s="6">
        <v>5185536</v>
      </c>
      <c r="U3262" s="6">
        <v>32287870</v>
      </c>
      <c r="V3262" s="6">
        <v>29799480</v>
      </c>
      <c r="W3262" s="6">
        <v>95905196</v>
      </c>
      <c r="X3262" s="6">
        <v>93537418</v>
      </c>
      <c r="Y3262" s="6" t="s">
        <v>4474</v>
      </c>
      <c r="Z3262" s="6" t="s">
        <v>4474</v>
      </c>
      <c r="AA3262" s="6" t="s">
        <v>4474</v>
      </c>
      <c r="AB3262" s="6" t="s">
        <v>4474</v>
      </c>
      <c r="AC3262" s="6">
        <v>926146000</v>
      </c>
      <c r="AD3262" s="6">
        <v>925880000</v>
      </c>
      <c r="AF3262">
        <f t="shared" si="1000"/>
        <v>3.4217572528604183E-2</v>
      </c>
      <c r="AG3262">
        <f t="shared" si="1001"/>
        <v>3.2258031753666754E-2</v>
      </c>
      <c r="AH3262">
        <f t="shared" si="1002"/>
        <v>0.33666444933807338</v>
      </c>
      <c r="AI3262">
        <f t="shared" si="1003"/>
        <v>0.3185835213026727</v>
      </c>
      <c r="AJ3262" t="e">
        <f t="shared" si="1004"/>
        <v>#VALUE!</v>
      </c>
      <c r="AK3262" t="e">
        <f t="shared" si="1005"/>
        <v>#VALUE!</v>
      </c>
      <c r="AL3262">
        <f t="shared" si="1006"/>
        <v>0.52975398638225524</v>
      </c>
      <c r="AM3262">
        <f t="shared" si="1007"/>
        <v>0.49811719055902942</v>
      </c>
      <c r="AN3262">
        <f t="shared" si="1008"/>
        <v>8.3186035092405214E-2</v>
      </c>
      <c r="AO3262">
        <f t="shared" si="1009"/>
        <v>8.4777890704658965E-2</v>
      </c>
      <c r="AP3262">
        <f t="shared" si="1010"/>
        <v>1</v>
      </c>
      <c r="AQ3262">
        <f t="shared" si="1011"/>
        <v>1</v>
      </c>
      <c r="AR3262">
        <f t="shared" si="1012"/>
        <v>1</v>
      </c>
      <c r="AS3262">
        <f t="shared" si="1013"/>
        <v>1</v>
      </c>
      <c r="AT3262">
        <f t="shared" si="1014"/>
        <v>0</v>
      </c>
      <c r="AU3262">
        <f t="shared" si="1015"/>
        <v>0</v>
      </c>
      <c r="AV3262">
        <f t="shared" si="1016"/>
        <v>1</v>
      </c>
      <c r="AW3262">
        <f t="shared" si="1017"/>
        <v>0</v>
      </c>
      <c r="AX3262">
        <f t="shared" si="1018"/>
        <v>0</v>
      </c>
      <c r="AY3262">
        <f t="shared" si="1019"/>
        <v>5</v>
      </c>
    </row>
    <row r="3263" spans="1:51" x14ac:dyDescent="0.3">
      <c r="A3263" s="1" t="s">
        <v>3257</v>
      </c>
      <c r="B3263" s="2">
        <v>5185778</v>
      </c>
      <c r="C3263" s="3" t="s">
        <v>5337</v>
      </c>
      <c r="D3263" s="5">
        <v>6.7</v>
      </c>
      <c r="E3263" s="5">
        <v>1100.6872894999999</v>
      </c>
      <c r="F3263" s="3" t="s">
        <v>4665</v>
      </c>
      <c r="G3263" s="3" t="s">
        <v>4666</v>
      </c>
      <c r="H3263" s="3" t="s">
        <v>4667</v>
      </c>
      <c r="I3263" s="3" t="s">
        <v>4667</v>
      </c>
      <c r="J3263" s="3" t="s">
        <v>4788</v>
      </c>
      <c r="K3263" s="6">
        <v>117063.36302257367</v>
      </c>
      <c r="L3263" s="6">
        <v>114538.65004792994</v>
      </c>
      <c r="M3263" s="6">
        <v>-3739.9155769852769</v>
      </c>
      <c r="N3263" s="6">
        <v>-2201.2076465821287</v>
      </c>
      <c r="O3263" s="6">
        <v>-7263.9812069450254</v>
      </c>
      <c r="P3263" s="6">
        <v>-4917.7655969079788</v>
      </c>
      <c r="Q3263" s="6">
        <v>-15558.998243324706</v>
      </c>
      <c r="R3263" s="6">
        <v>-8423.3375043364103</v>
      </c>
      <c r="S3263" s="6">
        <v>28860.102195427044</v>
      </c>
      <c r="T3263" s="6">
        <v>25820.31442465476</v>
      </c>
      <c r="U3263" s="6" t="s">
        <v>4474</v>
      </c>
      <c r="V3263" s="6" t="s">
        <v>4474</v>
      </c>
      <c r="W3263" s="6">
        <v>527583.15444707545</v>
      </c>
      <c r="X3263" s="6">
        <v>523010.10985098541</v>
      </c>
      <c r="Y3263" s="6">
        <v>240335.34718687527</v>
      </c>
      <c r="Z3263" s="6">
        <v>234416.51399283487</v>
      </c>
      <c r="AA3263" s="6">
        <v>76105.222003378542</v>
      </c>
      <c r="AB3263" s="6">
        <v>67346.590614082583</v>
      </c>
      <c r="AC3263" s="6">
        <v>164162419</v>
      </c>
      <c r="AD3263" s="6">
        <v>157300000</v>
      </c>
      <c r="AF3263">
        <f t="shared" si="1000"/>
        <v>-2.9491082329251111E-2</v>
      </c>
      <c r="AG3263">
        <f t="shared" si="1001"/>
        <v>-1.6105496520394919E-2</v>
      </c>
      <c r="AH3263" t="e">
        <f t="shared" si="1002"/>
        <v>#VALUE!</v>
      </c>
      <c r="AI3263" t="e">
        <f t="shared" si="1003"/>
        <v>#VALUE!</v>
      </c>
      <c r="AJ3263">
        <f t="shared" si="1004"/>
        <v>3.1579350386259439</v>
      </c>
      <c r="AK3263">
        <f t="shared" si="1005"/>
        <v>3.4807480505749155</v>
      </c>
      <c r="AL3263">
        <f t="shared" si="1006"/>
        <v>-6.2051704473450764E-2</v>
      </c>
      <c r="AM3263">
        <f t="shared" si="1007"/>
        <v>-4.2935424809442804E-2</v>
      </c>
      <c r="AN3263">
        <f t="shared" si="1008"/>
        <v>0.22188608949286856</v>
      </c>
      <c r="AO3263">
        <f t="shared" si="1009"/>
        <v>0.21899892160892259</v>
      </c>
      <c r="AP3263">
        <f t="shared" si="1010"/>
        <v>0</v>
      </c>
      <c r="AQ3263">
        <f t="shared" si="1011"/>
        <v>1</v>
      </c>
      <c r="AR3263">
        <f t="shared" si="1012"/>
        <v>0</v>
      </c>
      <c r="AS3263">
        <f t="shared" si="1013"/>
        <v>1</v>
      </c>
      <c r="AT3263">
        <f t="shared" si="1014"/>
        <v>0</v>
      </c>
      <c r="AU3263">
        <f t="shared" si="1015"/>
        <v>0</v>
      </c>
      <c r="AV3263">
        <f t="shared" si="1016"/>
        <v>0</v>
      </c>
      <c r="AW3263">
        <f t="shared" si="1017"/>
        <v>1</v>
      </c>
      <c r="AX3263">
        <f t="shared" si="1018"/>
        <v>0</v>
      </c>
      <c r="AY3263">
        <f t="shared" si="1019"/>
        <v>3</v>
      </c>
    </row>
    <row r="3264" spans="1:51" x14ac:dyDescent="0.3">
      <c r="A3264" s="1" t="s">
        <v>3258</v>
      </c>
      <c r="B3264" s="2">
        <v>6659781</v>
      </c>
      <c r="C3264" s="3" t="s">
        <v>5337</v>
      </c>
      <c r="D3264" s="5">
        <v>10.28</v>
      </c>
      <c r="E3264" s="5">
        <v>1058.11778888</v>
      </c>
      <c r="F3264" s="3" t="s">
        <v>4654</v>
      </c>
      <c r="G3264" s="3" t="s">
        <v>4654</v>
      </c>
      <c r="H3264" s="3" t="s">
        <v>4747</v>
      </c>
      <c r="I3264" s="3" t="s">
        <v>4748</v>
      </c>
      <c r="J3264" s="3" t="s">
        <v>4864</v>
      </c>
      <c r="K3264" s="6">
        <v>1471508</v>
      </c>
      <c r="L3264" s="6">
        <v>1534444</v>
      </c>
      <c r="M3264" s="6">
        <v>277378</v>
      </c>
      <c r="N3264" s="6">
        <v>314863</v>
      </c>
      <c r="O3264" s="6">
        <v>57214</v>
      </c>
      <c r="P3264" s="6">
        <v>103638</v>
      </c>
      <c r="Q3264" s="6">
        <v>-137906</v>
      </c>
      <c r="R3264" s="6">
        <v>33914</v>
      </c>
      <c r="S3264" s="6">
        <v>284103</v>
      </c>
      <c r="T3264" s="6">
        <v>367491</v>
      </c>
      <c r="U3264" s="6">
        <v>45000</v>
      </c>
      <c r="V3264" s="6">
        <v>45000</v>
      </c>
      <c r="W3264" s="6">
        <v>1280210</v>
      </c>
      <c r="X3264" s="6">
        <v>1512327</v>
      </c>
      <c r="Y3264" s="6">
        <v>306821</v>
      </c>
      <c r="Z3264" s="6">
        <v>327147</v>
      </c>
      <c r="AA3264" s="6">
        <v>254852</v>
      </c>
      <c r="AB3264" s="6">
        <v>295544</v>
      </c>
      <c r="AC3264" s="6">
        <v>103282917</v>
      </c>
      <c r="AD3264" s="6">
        <v>104524320</v>
      </c>
      <c r="AF3264">
        <f t="shared" si="1000"/>
        <v>-0.10772138945954179</v>
      </c>
      <c r="AG3264">
        <f t="shared" si="1001"/>
        <v>2.2425044319118816E-2</v>
      </c>
      <c r="AH3264">
        <f t="shared" si="1002"/>
        <v>3.5150483123862493E-2</v>
      </c>
      <c r="AI3264">
        <f t="shared" si="1003"/>
        <v>2.9755469551228007E-2</v>
      </c>
      <c r="AJ3264">
        <f t="shared" si="1004"/>
        <v>1.2039183526124966</v>
      </c>
      <c r="AK3264">
        <f t="shared" si="1005"/>
        <v>1.1069316243943372</v>
      </c>
      <c r="AL3264">
        <f t="shared" si="1006"/>
        <v>3.8881202140932977E-2</v>
      </c>
      <c r="AM3264">
        <f t="shared" si="1007"/>
        <v>6.7541076767871619E-2</v>
      </c>
      <c r="AN3264">
        <f t="shared" si="1008"/>
        <v>1.1494270471250811</v>
      </c>
      <c r="AO3264">
        <f t="shared" si="1009"/>
        <v>1.0146244826681001</v>
      </c>
      <c r="AP3264">
        <f t="shared" si="1010"/>
        <v>0</v>
      </c>
      <c r="AQ3264">
        <f t="shared" si="1011"/>
        <v>1</v>
      </c>
      <c r="AR3264">
        <f t="shared" si="1012"/>
        <v>0</v>
      </c>
      <c r="AS3264">
        <f t="shared" si="1013"/>
        <v>1</v>
      </c>
      <c r="AT3264">
        <f t="shared" si="1014"/>
        <v>0</v>
      </c>
      <c r="AU3264">
        <f t="shared" si="1015"/>
        <v>1</v>
      </c>
      <c r="AV3264">
        <f t="shared" si="1016"/>
        <v>0</v>
      </c>
      <c r="AW3264">
        <f t="shared" si="1017"/>
        <v>1</v>
      </c>
      <c r="AX3264">
        <f t="shared" si="1018"/>
        <v>1</v>
      </c>
      <c r="AY3264">
        <f t="shared" si="1019"/>
        <v>5</v>
      </c>
    </row>
    <row r="3265" spans="1:51" x14ac:dyDescent="0.3">
      <c r="A3265" s="1" t="s">
        <v>3259</v>
      </c>
      <c r="B3265" s="2">
        <v>4970987</v>
      </c>
      <c r="C3265" s="3" t="s">
        <v>5337</v>
      </c>
      <c r="D3265" s="5">
        <v>21.59</v>
      </c>
      <c r="E3265" s="5">
        <v>1021.33578435</v>
      </c>
      <c r="F3265" s="3" t="s">
        <v>4500</v>
      </c>
      <c r="G3265" s="3" t="s">
        <v>4501</v>
      </c>
      <c r="H3265" s="3" t="s">
        <v>4502</v>
      </c>
      <c r="I3265" s="3" t="s">
        <v>4538</v>
      </c>
      <c r="J3265" s="3" t="s">
        <v>4504</v>
      </c>
      <c r="K3265" s="6">
        <v>322887</v>
      </c>
      <c r="L3265" s="6">
        <v>317435</v>
      </c>
      <c r="M3265" s="6">
        <v>-19287</v>
      </c>
      <c r="N3265" s="6">
        <v>-26587</v>
      </c>
      <c r="O3265" s="6">
        <v>-28064</v>
      </c>
      <c r="P3265" s="6">
        <v>-35937</v>
      </c>
      <c r="Q3265" s="6">
        <v>-28703</v>
      </c>
      <c r="R3265" s="6">
        <v>-42806</v>
      </c>
      <c r="S3265" s="6">
        <v>17214</v>
      </c>
      <c r="T3265" s="6">
        <v>24338</v>
      </c>
      <c r="U3265" s="6">
        <v>271173</v>
      </c>
      <c r="V3265" s="6">
        <v>271553</v>
      </c>
      <c r="W3265" s="6">
        <v>384169</v>
      </c>
      <c r="X3265" s="6">
        <v>384900</v>
      </c>
      <c r="Y3265" s="6">
        <v>204019</v>
      </c>
      <c r="Z3265" s="6">
        <v>203049</v>
      </c>
      <c r="AA3265" s="6">
        <v>159832</v>
      </c>
      <c r="AB3265" s="6">
        <v>166871</v>
      </c>
      <c r="AC3265" s="6">
        <v>47272509</v>
      </c>
      <c r="AD3265" s="6">
        <v>47129558</v>
      </c>
      <c r="AF3265">
        <f t="shared" si="1000"/>
        <v>-7.4714513664559085E-2</v>
      </c>
      <c r="AG3265">
        <f t="shared" si="1001"/>
        <v>-0.11121330215640426</v>
      </c>
      <c r="AH3265">
        <f t="shared" si="1002"/>
        <v>0.70586903159807268</v>
      </c>
      <c r="AI3265">
        <f t="shared" si="1003"/>
        <v>0.70551571836840743</v>
      </c>
      <c r="AJ3265">
        <f t="shared" si="1004"/>
        <v>1.2764590319835827</v>
      </c>
      <c r="AK3265">
        <f t="shared" si="1005"/>
        <v>1.2168022005021844</v>
      </c>
      <c r="AL3265">
        <f t="shared" si="1006"/>
        <v>-8.6915856011545833E-2</v>
      </c>
      <c r="AM3265">
        <f t="shared" si="1007"/>
        <v>-0.11321057854363885</v>
      </c>
      <c r="AN3265">
        <f t="shared" si="1008"/>
        <v>0.84048166301809879</v>
      </c>
      <c r="AO3265">
        <f t="shared" si="1009"/>
        <v>0.82472070667705899</v>
      </c>
      <c r="AP3265">
        <f t="shared" si="1010"/>
        <v>0</v>
      </c>
      <c r="AQ3265">
        <f t="shared" si="1011"/>
        <v>1</v>
      </c>
      <c r="AR3265">
        <f t="shared" si="1012"/>
        <v>1</v>
      </c>
      <c r="AS3265">
        <f t="shared" si="1013"/>
        <v>1</v>
      </c>
      <c r="AT3265">
        <f t="shared" si="1014"/>
        <v>0</v>
      </c>
      <c r="AU3265">
        <f t="shared" si="1015"/>
        <v>1</v>
      </c>
      <c r="AV3265">
        <f t="shared" si="1016"/>
        <v>1</v>
      </c>
      <c r="AW3265">
        <f t="shared" si="1017"/>
        <v>1</v>
      </c>
      <c r="AX3265">
        <f t="shared" si="1018"/>
        <v>0</v>
      </c>
      <c r="AY3265">
        <f t="shared" si="1019"/>
        <v>6</v>
      </c>
    </row>
    <row r="3266" spans="1:51" x14ac:dyDescent="0.3">
      <c r="A3266" s="1" t="s">
        <v>3260</v>
      </c>
      <c r="B3266" s="2">
        <v>7062387</v>
      </c>
      <c r="C3266" s="3" t="s">
        <v>5338</v>
      </c>
      <c r="D3266" s="5">
        <v>58.365499999999997</v>
      </c>
      <c r="E3266" s="5">
        <v>12.256813365499999</v>
      </c>
      <c r="F3266" s="3" t="s">
        <v>4480</v>
      </c>
      <c r="G3266" s="3" t="s">
        <v>4491</v>
      </c>
      <c r="H3266" s="3" t="s">
        <v>4492</v>
      </c>
      <c r="I3266" s="3" t="s">
        <v>4493</v>
      </c>
      <c r="J3266" s="3"/>
      <c r="K3266" s="6" t="s">
        <v>4474</v>
      </c>
      <c r="L3266" s="6" t="s">
        <v>4474</v>
      </c>
      <c r="M3266" s="6" t="s">
        <v>4474</v>
      </c>
      <c r="N3266" s="6" t="s">
        <v>4474</v>
      </c>
      <c r="O3266" s="6" t="s">
        <v>4474</v>
      </c>
      <c r="P3266" s="6" t="s">
        <v>4474</v>
      </c>
      <c r="Q3266" s="6" t="s">
        <v>4474</v>
      </c>
      <c r="R3266" s="6" t="s">
        <v>4474</v>
      </c>
      <c r="S3266" s="6" t="s">
        <v>4474</v>
      </c>
      <c r="T3266" s="6" t="s">
        <v>4474</v>
      </c>
      <c r="U3266" s="6" t="s">
        <v>4474</v>
      </c>
      <c r="V3266" s="6" t="s">
        <v>4474</v>
      </c>
      <c r="W3266" s="6" t="s">
        <v>4474</v>
      </c>
      <c r="X3266" s="6" t="s">
        <v>4474</v>
      </c>
      <c r="Y3266" s="6" t="s">
        <v>4474</v>
      </c>
      <c r="Z3266" s="6" t="s">
        <v>4474</v>
      </c>
      <c r="AA3266" s="6" t="s">
        <v>4474</v>
      </c>
      <c r="AB3266" s="6" t="s">
        <v>4474</v>
      </c>
      <c r="AC3266" s="6" t="s">
        <v>4474</v>
      </c>
      <c r="AD3266" s="6" t="s">
        <v>4474</v>
      </c>
      <c r="AF3266" t="e">
        <f t="shared" si="1000"/>
        <v>#VALUE!</v>
      </c>
      <c r="AG3266" t="e">
        <f t="shared" si="1001"/>
        <v>#VALUE!</v>
      </c>
      <c r="AH3266" t="e">
        <f t="shared" si="1002"/>
        <v>#VALUE!</v>
      </c>
      <c r="AI3266" t="e">
        <f t="shared" si="1003"/>
        <v>#VALUE!</v>
      </c>
      <c r="AJ3266" t="e">
        <f t="shared" si="1004"/>
        <v>#VALUE!</v>
      </c>
      <c r="AK3266" t="e">
        <f t="shared" si="1005"/>
        <v>#VALUE!</v>
      </c>
      <c r="AL3266" t="e">
        <f t="shared" si="1006"/>
        <v>#VALUE!</v>
      </c>
      <c r="AM3266" t="e">
        <f t="shared" si="1007"/>
        <v>#VALUE!</v>
      </c>
      <c r="AN3266" t="e">
        <f t="shared" si="1008"/>
        <v>#VALUE!</v>
      </c>
      <c r="AO3266" t="e">
        <f t="shared" si="1009"/>
        <v>#VALUE!</v>
      </c>
      <c r="AP3266">
        <f t="shared" si="1010"/>
        <v>0</v>
      </c>
      <c r="AQ3266">
        <f t="shared" si="1011"/>
        <v>0</v>
      </c>
      <c r="AR3266">
        <f t="shared" si="1012"/>
        <v>0</v>
      </c>
      <c r="AS3266">
        <f t="shared" si="1013"/>
        <v>0</v>
      </c>
      <c r="AT3266">
        <f t="shared" si="1014"/>
        <v>0</v>
      </c>
      <c r="AU3266">
        <f t="shared" si="1015"/>
        <v>0</v>
      </c>
      <c r="AV3266">
        <f t="shared" si="1016"/>
        <v>0</v>
      </c>
      <c r="AW3266">
        <f t="shared" si="1017"/>
        <v>0</v>
      </c>
      <c r="AX3266">
        <f t="shared" si="1018"/>
        <v>0</v>
      </c>
      <c r="AY3266">
        <f t="shared" si="1019"/>
        <v>0</v>
      </c>
    </row>
    <row r="3267" spans="1:51" x14ac:dyDescent="0.3">
      <c r="A3267" s="1" t="s">
        <v>3261</v>
      </c>
      <c r="B3267" s="2">
        <v>27875629</v>
      </c>
      <c r="C3267" s="3" t="s">
        <v>5338</v>
      </c>
      <c r="D3267" s="5">
        <v>46.25</v>
      </c>
      <c r="E3267" s="5">
        <v>12.025046250000001</v>
      </c>
      <c r="F3267" s="3" t="s">
        <v>4480</v>
      </c>
      <c r="G3267" s="3" t="s">
        <v>4491</v>
      </c>
      <c r="H3267" s="3" t="s">
        <v>4492</v>
      </c>
      <c r="I3267" s="3" t="s">
        <v>4493</v>
      </c>
      <c r="J3267" s="3"/>
      <c r="K3267" s="6" t="s">
        <v>4474</v>
      </c>
      <c r="L3267" s="6" t="s">
        <v>4474</v>
      </c>
      <c r="M3267" s="6" t="s">
        <v>4474</v>
      </c>
      <c r="N3267" s="6" t="s">
        <v>4474</v>
      </c>
      <c r="O3267" s="6" t="s">
        <v>4474</v>
      </c>
      <c r="P3267" s="6" t="s">
        <v>4474</v>
      </c>
      <c r="Q3267" s="6" t="s">
        <v>4474</v>
      </c>
      <c r="R3267" s="6" t="s">
        <v>4474</v>
      </c>
      <c r="S3267" s="6" t="s">
        <v>4474</v>
      </c>
      <c r="T3267" s="6" t="s">
        <v>4474</v>
      </c>
      <c r="U3267" s="6" t="s">
        <v>4474</v>
      </c>
      <c r="V3267" s="6" t="s">
        <v>4474</v>
      </c>
      <c r="W3267" s="6" t="s">
        <v>4474</v>
      </c>
      <c r="X3267" s="6" t="s">
        <v>4474</v>
      </c>
      <c r="Y3267" s="6" t="s">
        <v>4474</v>
      </c>
      <c r="Z3267" s="6" t="s">
        <v>4474</v>
      </c>
      <c r="AA3267" s="6" t="s">
        <v>4474</v>
      </c>
      <c r="AB3267" s="6" t="s">
        <v>4474</v>
      </c>
      <c r="AC3267" s="6" t="s">
        <v>4474</v>
      </c>
      <c r="AD3267" s="6" t="s">
        <v>4474</v>
      </c>
      <c r="AF3267" t="e">
        <f t="shared" si="1000"/>
        <v>#VALUE!</v>
      </c>
      <c r="AG3267" t="e">
        <f t="shared" si="1001"/>
        <v>#VALUE!</v>
      </c>
      <c r="AH3267" t="e">
        <f t="shared" si="1002"/>
        <v>#VALUE!</v>
      </c>
      <c r="AI3267" t="e">
        <f t="shared" si="1003"/>
        <v>#VALUE!</v>
      </c>
      <c r="AJ3267" t="e">
        <f t="shared" si="1004"/>
        <v>#VALUE!</v>
      </c>
      <c r="AK3267" t="e">
        <f t="shared" si="1005"/>
        <v>#VALUE!</v>
      </c>
      <c r="AL3267" t="e">
        <f t="shared" si="1006"/>
        <v>#VALUE!</v>
      </c>
      <c r="AM3267" t="e">
        <f t="shared" si="1007"/>
        <v>#VALUE!</v>
      </c>
      <c r="AN3267" t="e">
        <f t="shared" si="1008"/>
        <v>#VALUE!</v>
      </c>
      <c r="AO3267" t="e">
        <f t="shared" si="1009"/>
        <v>#VALUE!</v>
      </c>
      <c r="AP3267">
        <f t="shared" si="1010"/>
        <v>0</v>
      </c>
      <c r="AQ3267">
        <f t="shared" si="1011"/>
        <v>0</v>
      </c>
      <c r="AR3267">
        <f t="shared" si="1012"/>
        <v>0</v>
      </c>
      <c r="AS3267">
        <f t="shared" si="1013"/>
        <v>0</v>
      </c>
      <c r="AT3267">
        <f t="shared" si="1014"/>
        <v>0</v>
      </c>
      <c r="AU3267">
        <f t="shared" si="1015"/>
        <v>0</v>
      </c>
      <c r="AV3267">
        <f t="shared" si="1016"/>
        <v>0</v>
      </c>
      <c r="AW3267">
        <f t="shared" si="1017"/>
        <v>0</v>
      </c>
      <c r="AX3267">
        <f t="shared" si="1018"/>
        <v>0</v>
      </c>
      <c r="AY3267">
        <f t="shared" si="1019"/>
        <v>0</v>
      </c>
    </row>
    <row r="3268" spans="1:51" x14ac:dyDescent="0.3">
      <c r="A3268" s="1" t="s">
        <v>3262</v>
      </c>
      <c r="B3268" s="2">
        <v>116201200</v>
      </c>
      <c r="C3268" s="3" t="s">
        <v>5338</v>
      </c>
      <c r="D3268" s="5">
        <v>42.05</v>
      </c>
      <c r="E3268" s="5">
        <v>84.520542050000003</v>
      </c>
      <c r="F3268" s="3" t="s">
        <v>4480</v>
      </c>
      <c r="G3268" s="3" t="s">
        <v>4491</v>
      </c>
      <c r="H3268" s="3" t="s">
        <v>4492</v>
      </c>
      <c r="I3268" s="3" t="s">
        <v>4493</v>
      </c>
      <c r="J3268" s="3"/>
      <c r="K3268" s="6" t="s">
        <v>4474</v>
      </c>
      <c r="L3268" s="6" t="s">
        <v>4474</v>
      </c>
      <c r="M3268" s="6" t="s">
        <v>4474</v>
      </c>
      <c r="N3268" s="6" t="s">
        <v>4474</v>
      </c>
      <c r="O3268" s="6" t="s">
        <v>4474</v>
      </c>
      <c r="P3268" s="6" t="s">
        <v>4474</v>
      </c>
      <c r="Q3268" s="6" t="s">
        <v>4474</v>
      </c>
      <c r="R3268" s="6" t="s">
        <v>4474</v>
      </c>
      <c r="S3268" s="6" t="s">
        <v>4474</v>
      </c>
      <c r="T3268" s="6" t="s">
        <v>4474</v>
      </c>
      <c r="U3268" s="6" t="s">
        <v>4474</v>
      </c>
      <c r="V3268" s="6" t="s">
        <v>4474</v>
      </c>
      <c r="W3268" s="6" t="s">
        <v>4474</v>
      </c>
      <c r="X3268" s="6" t="s">
        <v>4474</v>
      </c>
      <c r="Y3268" s="6" t="s">
        <v>4474</v>
      </c>
      <c r="Z3268" s="6" t="s">
        <v>4474</v>
      </c>
      <c r="AA3268" s="6" t="s">
        <v>4474</v>
      </c>
      <c r="AB3268" s="6" t="s">
        <v>4474</v>
      </c>
      <c r="AC3268" s="6" t="s">
        <v>4474</v>
      </c>
      <c r="AD3268" s="6" t="s">
        <v>4474</v>
      </c>
      <c r="AF3268" t="e">
        <f t="shared" si="1000"/>
        <v>#VALUE!</v>
      </c>
      <c r="AG3268" t="e">
        <f t="shared" si="1001"/>
        <v>#VALUE!</v>
      </c>
      <c r="AH3268" t="e">
        <f t="shared" si="1002"/>
        <v>#VALUE!</v>
      </c>
      <c r="AI3268" t="e">
        <f t="shared" si="1003"/>
        <v>#VALUE!</v>
      </c>
      <c r="AJ3268" t="e">
        <f t="shared" si="1004"/>
        <v>#VALUE!</v>
      </c>
      <c r="AK3268" t="e">
        <f t="shared" si="1005"/>
        <v>#VALUE!</v>
      </c>
      <c r="AL3268" t="e">
        <f t="shared" si="1006"/>
        <v>#VALUE!</v>
      </c>
      <c r="AM3268" t="e">
        <f t="shared" si="1007"/>
        <v>#VALUE!</v>
      </c>
      <c r="AN3268" t="e">
        <f t="shared" si="1008"/>
        <v>#VALUE!</v>
      </c>
      <c r="AO3268" t="e">
        <f t="shared" si="1009"/>
        <v>#VALUE!</v>
      </c>
      <c r="AP3268">
        <f t="shared" si="1010"/>
        <v>0</v>
      </c>
      <c r="AQ3268">
        <f t="shared" si="1011"/>
        <v>0</v>
      </c>
      <c r="AR3268">
        <f t="shared" si="1012"/>
        <v>0</v>
      </c>
      <c r="AS3268">
        <f t="shared" si="1013"/>
        <v>0</v>
      </c>
      <c r="AT3268">
        <f t="shared" si="1014"/>
        <v>0</v>
      </c>
      <c r="AU3268">
        <f t="shared" si="1015"/>
        <v>0</v>
      </c>
      <c r="AV3268">
        <f t="shared" si="1016"/>
        <v>0</v>
      </c>
      <c r="AW3268">
        <f t="shared" si="1017"/>
        <v>0</v>
      </c>
      <c r="AX3268">
        <f t="shared" si="1018"/>
        <v>0</v>
      </c>
      <c r="AY3268">
        <f t="shared" si="1019"/>
        <v>0</v>
      </c>
    </row>
    <row r="3269" spans="1:51" x14ac:dyDescent="0.3">
      <c r="A3269" s="1" t="s">
        <v>3263</v>
      </c>
      <c r="B3269" s="2">
        <v>5731020</v>
      </c>
      <c r="C3269" s="3" t="s">
        <v>5338</v>
      </c>
      <c r="D3269" s="5">
        <v>50.875</v>
      </c>
      <c r="E3269" s="5">
        <v>61.05</v>
      </c>
      <c r="F3269" s="3" t="s">
        <v>4480</v>
      </c>
      <c r="G3269" s="3" t="s">
        <v>4491</v>
      </c>
      <c r="H3269" s="3" t="s">
        <v>4492</v>
      </c>
      <c r="I3269" s="3" t="s">
        <v>4493</v>
      </c>
      <c r="J3269" s="3"/>
      <c r="K3269" s="6" t="s">
        <v>4474</v>
      </c>
      <c r="L3269" s="6" t="s">
        <v>4474</v>
      </c>
      <c r="M3269" s="6" t="s">
        <v>4474</v>
      </c>
      <c r="N3269" s="6" t="s">
        <v>4474</v>
      </c>
      <c r="O3269" s="6" t="s">
        <v>4474</v>
      </c>
      <c r="P3269" s="6" t="s">
        <v>4474</v>
      </c>
      <c r="Q3269" s="6" t="s">
        <v>4474</v>
      </c>
      <c r="R3269" s="6" t="s">
        <v>4474</v>
      </c>
      <c r="S3269" s="6" t="s">
        <v>4474</v>
      </c>
      <c r="T3269" s="6" t="s">
        <v>4474</v>
      </c>
      <c r="U3269" s="6" t="s">
        <v>4474</v>
      </c>
      <c r="V3269" s="6" t="s">
        <v>4474</v>
      </c>
      <c r="W3269" s="6" t="s">
        <v>4474</v>
      </c>
      <c r="X3269" s="6" t="s">
        <v>4474</v>
      </c>
      <c r="Y3269" s="6" t="s">
        <v>4474</v>
      </c>
      <c r="Z3269" s="6" t="s">
        <v>4474</v>
      </c>
      <c r="AA3269" s="6" t="s">
        <v>4474</v>
      </c>
      <c r="AB3269" s="6" t="s">
        <v>4474</v>
      </c>
      <c r="AC3269" s="6" t="s">
        <v>4474</v>
      </c>
      <c r="AD3269" s="6" t="s">
        <v>4474</v>
      </c>
      <c r="AF3269" t="e">
        <f t="shared" si="1000"/>
        <v>#VALUE!</v>
      </c>
      <c r="AG3269" t="e">
        <f t="shared" si="1001"/>
        <v>#VALUE!</v>
      </c>
      <c r="AH3269" t="e">
        <f t="shared" si="1002"/>
        <v>#VALUE!</v>
      </c>
      <c r="AI3269" t="e">
        <f t="shared" si="1003"/>
        <v>#VALUE!</v>
      </c>
      <c r="AJ3269" t="e">
        <f t="shared" si="1004"/>
        <v>#VALUE!</v>
      </c>
      <c r="AK3269" t="e">
        <f t="shared" si="1005"/>
        <v>#VALUE!</v>
      </c>
      <c r="AL3269" t="e">
        <f t="shared" si="1006"/>
        <v>#VALUE!</v>
      </c>
      <c r="AM3269" t="e">
        <f t="shared" si="1007"/>
        <v>#VALUE!</v>
      </c>
      <c r="AN3269" t="e">
        <f t="shared" si="1008"/>
        <v>#VALUE!</v>
      </c>
      <c r="AO3269" t="e">
        <f t="shared" si="1009"/>
        <v>#VALUE!</v>
      </c>
      <c r="AP3269">
        <f t="shared" si="1010"/>
        <v>0</v>
      </c>
      <c r="AQ3269">
        <f t="shared" si="1011"/>
        <v>0</v>
      </c>
      <c r="AR3269">
        <f t="shared" si="1012"/>
        <v>0</v>
      </c>
      <c r="AS3269">
        <f t="shared" si="1013"/>
        <v>0</v>
      </c>
      <c r="AT3269">
        <f t="shared" si="1014"/>
        <v>0</v>
      </c>
      <c r="AU3269">
        <f t="shared" si="1015"/>
        <v>0</v>
      </c>
      <c r="AV3269">
        <f t="shared" si="1016"/>
        <v>0</v>
      </c>
      <c r="AW3269">
        <f t="shared" si="1017"/>
        <v>0</v>
      </c>
      <c r="AX3269">
        <f t="shared" si="1018"/>
        <v>0</v>
      </c>
      <c r="AY3269">
        <f t="shared" si="1019"/>
        <v>0</v>
      </c>
    </row>
    <row r="3270" spans="1:51" x14ac:dyDescent="0.3">
      <c r="A3270" s="1" t="s">
        <v>3264</v>
      </c>
      <c r="B3270" s="2">
        <v>26499753</v>
      </c>
      <c r="C3270" s="3" t="s">
        <v>5338</v>
      </c>
      <c r="D3270" s="5">
        <v>34.729999999999997</v>
      </c>
      <c r="E3270" s="5">
        <v>2.60478473</v>
      </c>
      <c r="F3270" s="3" t="s">
        <v>4480</v>
      </c>
      <c r="G3270" s="3" t="s">
        <v>4491</v>
      </c>
      <c r="H3270" s="3" t="s">
        <v>4492</v>
      </c>
      <c r="I3270" s="3" t="s">
        <v>4493</v>
      </c>
      <c r="J3270" s="3"/>
      <c r="K3270" s="6" t="s">
        <v>4474</v>
      </c>
      <c r="L3270" s="6" t="s">
        <v>4474</v>
      </c>
      <c r="M3270" s="6" t="s">
        <v>4474</v>
      </c>
      <c r="N3270" s="6" t="s">
        <v>4474</v>
      </c>
      <c r="O3270" s="6" t="s">
        <v>4474</v>
      </c>
      <c r="P3270" s="6" t="s">
        <v>4474</v>
      </c>
      <c r="Q3270" s="6" t="s">
        <v>4474</v>
      </c>
      <c r="R3270" s="6" t="s">
        <v>4474</v>
      </c>
      <c r="S3270" s="6" t="s">
        <v>4474</v>
      </c>
      <c r="T3270" s="6" t="s">
        <v>4474</v>
      </c>
      <c r="U3270" s="6" t="s">
        <v>4474</v>
      </c>
      <c r="V3270" s="6" t="s">
        <v>4474</v>
      </c>
      <c r="W3270" s="6" t="s">
        <v>4474</v>
      </c>
      <c r="X3270" s="6" t="s">
        <v>4474</v>
      </c>
      <c r="Y3270" s="6" t="s">
        <v>4474</v>
      </c>
      <c r="Z3270" s="6" t="s">
        <v>4474</v>
      </c>
      <c r="AA3270" s="6" t="s">
        <v>4474</v>
      </c>
      <c r="AB3270" s="6" t="s">
        <v>4474</v>
      </c>
      <c r="AC3270" s="6" t="s">
        <v>4474</v>
      </c>
      <c r="AD3270" s="6" t="s">
        <v>4474</v>
      </c>
      <c r="AF3270" t="e">
        <f t="shared" ref="AF3270:AF3333" si="1020">Q3270/W3270</f>
        <v>#VALUE!</v>
      </c>
      <c r="AG3270" t="e">
        <f t="shared" ref="AG3270:AG3333" si="1021">R3270/X3270</f>
        <v>#VALUE!</v>
      </c>
      <c r="AH3270" t="e">
        <f t="shared" ref="AH3270:AH3333" si="1022">U3270/W3270</f>
        <v>#VALUE!</v>
      </c>
      <c r="AI3270" t="e">
        <f t="shared" ref="AI3270:AI3333" si="1023">V3270/X3270</f>
        <v>#VALUE!</v>
      </c>
      <c r="AJ3270" t="e">
        <f t="shared" ref="AJ3270:AJ3333" si="1024">Y3270/AA3270</f>
        <v>#VALUE!</v>
      </c>
      <c r="AK3270" t="e">
        <f t="shared" ref="AK3270:AK3333" si="1025">Z3270/AB3270</f>
        <v>#VALUE!</v>
      </c>
      <c r="AL3270" t="e">
        <f t="shared" ref="AL3270:AL3333" si="1026">O3270/K3270</f>
        <v>#VALUE!</v>
      </c>
      <c r="AM3270" t="e">
        <f t="shared" ref="AM3270:AM3333" si="1027">P3270/L3270</f>
        <v>#VALUE!</v>
      </c>
      <c r="AN3270" t="e">
        <f t="shared" ref="AN3270:AN3333" si="1028">K3270/W3270</f>
        <v>#VALUE!</v>
      </c>
      <c r="AO3270" t="e">
        <f t="shared" ref="AO3270:AO3333" si="1029">L3270/X3270</f>
        <v>#VALUE!</v>
      </c>
      <c r="AP3270">
        <f t="shared" ref="AP3270:AP3333" si="1030">IF(OR(Q3270&lt;0, Q3270="NA"), 0, 1)</f>
        <v>0</v>
      </c>
      <c r="AQ3270">
        <f t="shared" ref="AQ3270:AQ3333" si="1031">IF(OR(S3270&lt;0, S3270="NA"), 0, 1)</f>
        <v>0</v>
      </c>
      <c r="AR3270">
        <f t="shared" ref="AR3270:AR3333" si="1032">IFERROR(IF((AF3270-AG3270)&gt;0,1,0),0)</f>
        <v>0</v>
      </c>
      <c r="AS3270">
        <f t="shared" ref="AS3270:AS3333" si="1033">IFERROR(IF((S3270-Q3270)&gt;0,1,0),0)</f>
        <v>0</v>
      </c>
      <c r="AT3270">
        <f t="shared" ref="AT3270:AT3333" si="1034">IFERROR(IF((AH3270-AI3270)&lt;0,1,0),0)</f>
        <v>0</v>
      </c>
      <c r="AU3270">
        <f t="shared" ref="AU3270:AU3333" si="1035">IFERROR(IF((AJ3270-AK3270)&gt;0,1,0),0)</f>
        <v>0</v>
      </c>
      <c r="AV3270">
        <f t="shared" ref="AV3270:AV3333" si="1036">IFERROR(IF((AL3270-AM3270)&gt;0,1,0),0)</f>
        <v>0</v>
      </c>
      <c r="AW3270">
        <f t="shared" ref="AW3270:AW3333" si="1037">IFERROR(IF((AN3270-AO3270)&gt;0,1,0),0)</f>
        <v>0</v>
      </c>
      <c r="AX3270">
        <f t="shared" ref="AX3270:AX3333" si="1038">IFERROR(IF((AC3270-AD3270)&lt;0,1,0),0)</f>
        <v>0</v>
      </c>
      <c r="AY3270">
        <f t="shared" ref="AY3270:AY3333" si="1039">SUM(AP3270:AX3270)</f>
        <v>0</v>
      </c>
    </row>
    <row r="3271" spans="1:51" x14ac:dyDescent="0.3">
      <c r="A3271" s="1" t="s">
        <v>3265</v>
      </c>
      <c r="B3271" s="2">
        <v>26499745</v>
      </c>
      <c r="C3271" s="3" t="s">
        <v>5338</v>
      </c>
      <c r="D3271" s="5">
        <v>47.34</v>
      </c>
      <c r="E3271" s="5">
        <v>4.2606473400000002</v>
      </c>
      <c r="F3271" s="3" t="s">
        <v>4480</v>
      </c>
      <c r="G3271" s="3" t="s">
        <v>4491</v>
      </c>
      <c r="H3271" s="3" t="s">
        <v>4492</v>
      </c>
      <c r="I3271" s="3" t="s">
        <v>4493</v>
      </c>
      <c r="J3271" s="3"/>
      <c r="K3271" s="6" t="s">
        <v>4474</v>
      </c>
      <c r="L3271" s="6" t="s">
        <v>4474</v>
      </c>
      <c r="M3271" s="6" t="s">
        <v>4474</v>
      </c>
      <c r="N3271" s="6" t="s">
        <v>4474</v>
      </c>
      <c r="O3271" s="6" t="s">
        <v>4474</v>
      </c>
      <c r="P3271" s="6" t="s">
        <v>4474</v>
      </c>
      <c r="Q3271" s="6" t="s">
        <v>4474</v>
      </c>
      <c r="R3271" s="6" t="s">
        <v>4474</v>
      </c>
      <c r="S3271" s="6" t="s">
        <v>4474</v>
      </c>
      <c r="T3271" s="6" t="s">
        <v>4474</v>
      </c>
      <c r="U3271" s="6" t="s">
        <v>4474</v>
      </c>
      <c r="V3271" s="6" t="s">
        <v>4474</v>
      </c>
      <c r="W3271" s="6" t="s">
        <v>4474</v>
      </c>
      <c r="X3271" s="6" t="s">
        <v>4474</v>
      </c>
      <c r="Y3271" s="6" t="s">
        <v>4474</v>
      </c>
      <c r="Z3271" s="6" t="s">
        <v>4474</v>
      </c>
      <c r="AA3271" s="6" t="s">
        <v>4474</v>
      </c>
      <c r="AB3271" s="6" t="s">
        <v>4474</v>
      </c>
      <c r="AC3271" s="6" t="s">
        <v>4474</v>
      </c>
      <c r="AD3271" s="6" t="s">
        <v>4474</v>
      </c>
      <c r="AF3271" t="e">
        <f t="shared" si="1020"/>
        <v>#VALUE!</v>
      </c>
      <c r="AG3271" t="e">
        <f t="shared" si="1021"/>
        <v>#VALUE!</v>
      </c>
      <c r="AH3271" t="e">
        <f t="shared" si="1022"/>
        <v>#VALUE!</v>
      </c>
      <c r="AI3271" t="e">
        <f t="shared" si="1023"/>
        <v>#VALUE!</v>
      </c>
      <c r="AJ3271" t="e">
        <f t="shared" si="1024"/>
        <v>#VALUE!</v>
      </c>
      <c r="AK3271" t="e">
        <f t="shared" si="1025"/>
        <v>#VALUE!</v>
      </c>
      <c r="AL3271" t="e">
        <f t="shared" si="1026"/>
        <v>#VALUE!</v>
      </c>
      <c r="AM3271" t="e">
        <f t="shared" si="1027"/>
        <v>#VALUE!</v>
      </c>
      <c r="AN3271" t="e">
        <f t="shared" si="1028"/>
        <v>#VALUE!</v>
      </c>
      <c r="AO3271" t="e">
        <f t="shared" si="1029"/>
        <v>#VALUE!</v>
      </c>
      <c r="AP3271">
        <f t="shared" si="1030"/>
        <v>0</v>
      </c>
      <c r="AQ3271">
        <f t="shared" si="1031"/>
        <v>0</v>
      </c>
      <c r="AR3271">
        <f t="shared" si="1032"/>
        <v>0</v>
      </c>
      <c r="AS3271">
        <f t="shared" si="1033"/>
        <v>0</v>
      </c>
      <c r="AT3271">
        <f t="shared" si="1034"/>
        <v>0</v>
      </c>
      <c r="AU3271">
        <f t="shared" si="1035"/>
        <v>0</v>
      </c>
      <c r="AV3271">
        <f t="shared" si="1036"/>
        <v>0</v>
      </c>
      <c r="AW3271">
        <f t="shared" si="1037"/>
        <v>0</v>
      </c>
      <c r="AX3271">
        <f t="shared" si="1038"/>
        <v>0</v>
      </c>
      <c r="AY3271">
        <f t="shared" si="1039"/>
        <v>0</v>
      </c>
    </row>
    <row r="3272" spans="1:51" x14ac:dyDescent="0.3">
      <c r="A3272" s="1" t="s">
        <v>3266</v>
      </c>
      <c r="B3272" s="2">
        <v>5730932</v>
      </c>
      <c r="C3272" s="3" t="s">
        <v>5338</v>
      </c>
      <c r="D3272" s="5">
        <v>76.03</v>
      </c>
      <c r="E3272" s="5">
        <v>24002.670999999998</v>
      </c>
      <c r="F3272" s="3" t="s">
        <v>4480</v>
      </c>
      <c r="G3272" s="3" t="s">
        <v>4491</v>
      </c>
      <c r="H3272" s="3" t="s">
        <v>4492</v>
      </c>
      <c r="I3272" s="3" t="s">
        <v>4493</v>
      </c>
      <c r="J3272" s="3"/>
      <c r="K3272" s="6" t="s">
        <v>4474</v>
      </c>
      <c r="L3272" s="6" t="s">
        <v>4474</v>
      </c>
      <c r="M3272" s="6" t="s">
        <v>4474</v>
      </c>
      <c r="N3272" s="6" t="s">
        <v>4474</v>
      </c>
      <c r="O3272" s="6" t="s">
        <v>4474</v>
      </c>
      <c r="P3272" s="6" t="s">
        <v>4474</v>
      </c>
      <c r="Q3272" s="6" t="s">
        <v>4474</v>
      </c>
      <c r="R3272" s="6" t="s">
        <v>4474</v>
      </c>
      <c r="S3272" s="6" t="s">
        <v>4474</v>
      </c>
      <c r="T3272" s="6" t="s">
        <v>4474</v>
      </c>
      <c r="U3272" s="6" t="s">
        <v>4474</v>
      </c>
      <c r="V3272" s="6" t="s">
        <v>4474</v>
      </c>
      <c r="W3272" s="6" t="s">
        <v>4474</v>
      </c>
      <c r="X3272" s="6" t="s">
        <v>4474</v>
      </c>
      <c r="Y3272" s="6" t="s">
        <v>4474</v>
      </c>
      <c r="Z3272" s="6" t="s">
        <v>4474</v>
      </c>
      <c r="AA3272" s="6" t="s">
        <v>4474</v>
      </c>
      <c r="AB3272" s="6" t="s">
        <v>4474</v>
      </c>
      <c r="AC3272" s="6" t="s">
        <v>4474</v>
      </c>
      <c r="AD3272" s="6" t="s">
        <v>4474</v>
      </c>
      <c r="AF3272" t="e">
        <f t="shared" si="1020"/>
        <v>#VALUE!</v>
      </c>
      <c r="AG3272" t="e">
        <f t="shared" si="1021"/>
        <v>#VALUE!</v>
      </c>
      <c r="AH3272" t="e">
        <f t="shared" si="1022"/>
        <v>#VALUE!</v>
      </c>
      <c r="AI3272" t="e">
        <f t="shared" si="1023"/>
        <v>#VALUE!</v>
      </c>
      <c r="AJ3272" t="e">
        <f t="shared" si="1024"/>
        <v>#VALUE!</v>
      </c>
      <c r="AK3272" t="e">
        <f t="shared" si="1025"/>
        <v>#VALUE!</v>
      </c>
      <c r="AL3272" t="e">
        <f t="shared" si="1026"/>
        <v>#VALUE!</v>
      </c>
      <c r="AM3272" t="e">
        <f t="shared" si="1027"/>
        <v>#VALUE!</v>
      </c>
      <c r="AN3272" t="e">
        <f t="shared" si="1028"/>
        <v>#VALUE!</v>
      </c>
      <c r="AO3272" t="e">
        <f t="shared" si="1029"/>
        <v>#VALUE!</v>
      </c>
      <c r="AP3272">
        <f t="shared" si="1030"/>
        <v>0</v>
      </c>
      <c r="AQ3272">
        <f t="shared" si="1031"/>
        <v>0</v>
      </c>
      <c r="AR3272">
        <f t="shared" si="1032"/>
        <v>0</v>
      </c>
      <c r="AS3272">
        <f t="shared" si="1033"/>
        <v>0</v>
      </c>
      <c r="AT3272">
        <f t="shared" si="1034"/>
        <v>0</v>
      </c>
      <c r="AU3272">
        <f t="shared" si="1035"/>
        <v>0</v>
      </c>
      <c r="AV3272">
        <f t="shared" si="1036"/>
        <v>0</v>
      </c>
      <c r="AW3272">
        <f t="shared" si="1037"/>
        <v>0</v>
      </c>
      <c r="AX3272">
        <f t="shared" si="1038"/>
        <v>0</v>
      </c>
      <c r="AY3272">
        <f t="shared" si="1039"/>
        <v>0</v>
      </c>
    </row>
    <row r="3273" spans="1:51" x14ac:dyDescent="0.3">
      <c r="A3273" s="1" t="s">
        <v>3267</v>
      </c>
      <c r="B3273" s="2">
        <v>5730925</v>
      </c>
      <c r="C3273" s="3" t="s">
        <v>5338</v>
      </c>
      <c r="D3273" s="5">
        <v>32.15</v>
      </c>
      <c r="E3273" s="5">
        <v>2116.0385727500002</v>
      </c>
      <c r="F3273" s="3" t="s">
        <v>4480</v>
      </c>
      <c r="G3273" s="3" t="s">
        <v>4491</v>
      </c>
      <c r="H3273" s="3" t="s">
        <v>4492</v>
      </c>
      <c r="I3273" s="3" t="s">
        <v>4493</v>
      </c>
      <c r="J3273" s="3"/>
      <c r="K3273" s="6" t="s">
        <v>4474</v>
      </c>
      <c r="L3273" s="6" t="s">
        <v>4474</v>
      </c>
      <c r="M3273" s="6" t="s">
        <v>4474</v>
      </c>
      <c r="N3273" s="6" t="s">
        <v>4474</v>
      </c>
      <c r="O3273" s="6" t="s">
        <v>4474</v>
      </c>
      <c r="P3273" s="6" t="s">
        <v>4474</v>
      </c>
      <c r="Q3273" s="6" t="s">
        <v>4474</v>
      </c>
      <c r="R3273" s="6" t="s">
        <v>4474</v>
      </c>
      <c r="S3273" s="6" t="s">
        <v>4474</v>
      </c>
      <c r="T3273" s="6" t="s">
        <v>4474</v>
      </c>
      <c r="U3273" s="6" t="s">
        <v>4474</v>
      </c>
      <c r="V3273" s="6" t="s">
        <v>4474</v>
      </c>
      <c r="W3273" s="6" t="s">
        <v>4474</v>
      </c>
      <c r="X3273" s="6" t="s">
        <v>4474</v>
      </c>
      <c r="Y3273" s="6" t="s">
        <v>4474</v>
      </c>
      <c r="Z3273" s="6" t="s">
        <v>4474</v>
      </c>
      <c r="AA3273" s="6" t="s">
        <v>4474</v>
      </c>
      <c r="AB3273" s="6" t="s">
        <v>4474</v>
      </c>
      <c r="AC3273" s="6" t="s">
        <v>4474</v>
      </c>
      <c r="AD3273" s="6" t="s">
        <v>4474</v>
      </c>
      <c r="AF3273" t="e">
        <f t="shared" si="1020"/>
        <v>#VALUE!</v>
      </c>
      <c r="AG3273" t="e">
        <f t="shared" si="1021"/>
        <v>#VALUE!</v>
      </c>
      <c r="AH3273" t="e">
        <f t="shared" si="1022"/>
        <v>#VALUE!</v>
      </c>
      <c r="AI3273" t="e">
        <f t="shared" si="1023"/>
        <v>#VALUE!</v>
      </c>
      <c r="AJ3273" t="e">
        <f t="shared" si="1024"/>
        <v>#VALUE!</v>
      </c>
      <c r="AK3273" t="e">
        <f t="shared" si="1025"/>
        <v>#VALUE!</v>
      </c>
      <c r="AL3273" t="e">
        <f t="shared" si="1026"/>
        <v>#VALUE!</v>
      </c>
      <c r="AM3273" t="e">
        <f t="shared" si="1027"/>
        <v>#VALUE!</v>
      </c>
      <c r="AN3273" t="e">
        <f t="shared" si="1028"/>
        <v>#VALUE!</v>
      </c>
      <c r="AO3273" t="e">
        <f t="shared" si="1029"/>
        <v>#VALUE!</v>
      </c>
      <c r="AP3273">
        <f t="shared" si="1030"/>
        <v>0</v>
      </c>
      <c r="AQ3273">
        <f t="shared" si="1031"/>
        <v>0</v>
      </c>
      <c r="AR3273">
        <f t="shared" si="1032"/>
        <v>0</v>
      </c>
      <c r="AS3273">
        <f t="shared" si="1033"/>
        <v>0</v>
      </c>
      <c r="AT3273">
        <f t="shared" si="1034"/>
        <v>0</v>
      </c>
      <c r="AU3273">
        <f t="shared" si="1035"/>
        <v>0</v>
      </c>
      <c r="AV3273">
        <f t="shared" si="1036"/>
        <v>0</v>
      </c>
      <c r="AW3273">
        <f t="shared" si="1037"/>
        <v>0</v>
      </c>
      <c r="AX3273">
        <f t="shared" si="1038"/>
        <v>0</v>
      </c>
      <c r="AY3273">
        <f t="shared" si="1039"/>
        <v>0</v>
      </c>
    </row>
    <row r="3274" spans="1:51" x14ac:dyDescent="0.3">
      <c r="A3274" s="1" t="s">
        <v>3268</v>
      </c>
      <c r="B3274" s="2">
        <v>5731019</v>
      </c>
      <c r="C3274" s="3" t="s">
        <v>5338</v>
      </c>
      <c r="D3274" s="5">
        <v>18.14</v>
      </c>
      <c r="E3274" s="5">
        <v>3.6478814399999999</v>
      </c>
      <c r="F3274" s="3" t="s">
        <v>4480</v>
      </c>
      <c r="G3274" s="3" t="s">
        <v>4491</v>
      </c>
      <c r="H3274" s="3" t="s">
        <v>4492</v>
      </c>
      <c r="I3274" s="3" t="s">
        <v>4493</v>
      </c>
      <c r="J3274" s="3"/>
      <c r="K3274" s="6" t="s">
        <v>4474</v>
      </c>
      <c r="L3274" s="6" t="s">
        <v>4474</v>
      </c>
      <c r="M3274" s="6" t="s">
        <v>4474</v>
      </c>
      <c r="N3274" s="6" t="s">
        <v>4474</v>
      </c>
      <c r="O3274" s="6" t="s">
        <v>4474</v>
      </c>
      <c r="P3274" s="6" t="s">
        <v>4474</v>
      </c>
      <c r="Q3274" s="6" t="s">
        <v>4474</v>
      </c>
      <c r="R3274" s="6" t="s">
        <v>4474</v>
      </c>
      <c r="S3274" s="6" t="s">
        <v>4474</v>
      </c>
      <c r="T3274" s="6" t="s">
        <v>4474</v>
      </c>
      <c r="U3274" s="6" t="s">
        <v>4474</v>
      </c>
      <c r="V3274" s="6" t="s">
        <v>4474</v>
      </c>
      <c r="W3274" s="6" t="s">
        <v>4474</v>
      </c>
      <c r="X3274" s="6" t="s">
        <v>4474</v>
      </c>
      <c r="Y3274" s="6" t="s">
        <v>4474</v>
      </c>
      <c r="Z3274" s="6" t="s">
        <v>4474</v>
      </c>
      <c r="AA3274" s="6" t="s">
        <v>4474</v>
      </c>
      <c r="AB3274" s="6" t="s">
        <v>4474</v>
      </c>
      <c r="AC3274" s="6" t="s">
        <v>4474</v>
      </c>
      <c r="AD3274" s="6" t="s">
        <v>4474</v>
      </c>
      <c r="AF3274" t="e">
        <f t="shared" si="1020"/>
        <v>#VALUE!</v>
      </c>
      <c r="AG3274" t="e">
        <f t="shared" si="1021"/>
        <v>#VALUE!</v>
      </c>
      <c r="AH3274" t="e">
        <f t="shared" si="1022"/>
        <v>#VALUE!</v>
      </c>
      <c r="AI3274" t="e">
        <f t="shared" si="1023"/>
        <v>#VALUE!</v>
      </c>
      <c r="AJ3274" t="e">
        <f t="shared" si="1024"/>
        <v>#VALUE!</v>
      </c>
      <c r="AK3274" t="e">
        <f t="shared" si="1025"/>
        <v>#VALUE!</v>
      </c>
      <c r="AL3274" t="e">
        <f t="shared" si="1026"/>
        <v>#VALUE!</v>
      </c>
      <c r="AM3274" t="e">
        <f t="shared" si="1027"/>
        <v>#VALUE!</v>
      </c>
      <c r="AN3274" t="e">
        <f t="shared" si="1028"/>
        <v>#VALUE!</v>
      </c>
      <c r="AO3274" t="e">
        <f t="shared" si="1029"/>
        <v>#VALUE!</v>
      </c>
      <c r="AP3274">
        <f t="shared" si="1030"/>
        <v>0</v>
      </c>
      <c r="AQ3274">
        <f t="shared" si="1031"/>
        <v>0</v>
      </c>
      <c r="AR3274">
        <f t="shared" si="1032"/>
        <v>0</v>
      </c>
      <c r="AS3274">
        <f t="shared" si="1033"/>
        <v>0</v>
      </c>
      <c r="AT3274">
        <f t="shared" si="1034"/>
        <v>0</v>
      </c>
      <c r="AU3274">
        <f t="shared" si="1035"/>
        <v>0</v>
      </c>
      <c r="AV3274">
        <f t="shared" si="1036"/>
        <v>0</v>
      </c>
      <c r="AW3274">
        <f t="shared" si="1037"/>
        <v>0</v>
      </c>
      <c r="AX3274">
        <f t="shared" si="1038"/>
        <v>0</v>
      </c>
      <c r="AY3274">
        <f t="shared" si="1039"/>
        <v>0</v>
      </c>
    </row>
    <row r="3275" spans="1:51" x14ac:dyDescent="0.3">
      <c r="A3275" s="1" t="s">
        <v>3269</v>
      </c>
      <c r="B3275" s="2">
        <v>1018962</v>
      </c>
      <c r="C3275" s="3" t="s">
        <v>5337</v>
      </c>
      <c r="D3275" s="5">
        <v>75.12</v>
      </c>
      <c r="E3275" s="5">
        <v>7156.2817099200001</v>
      </c>
      <c r="F3275" s="3" t="s">
        <v>4480</v>
      </c>
      <c r="G3275" s="3" t="s">
        <v>4481</v>
      </c>
      <c r="H3275" s="3" t="s">
        <v>4481</v>
      </c>
      <c r="I3275" s="3" t="s">
        <v>4482</v>
      </c>
      <c r="J3275" s="3" t="s">
        <v>4484</v>
      </c>
      <c r="K3275" s="6">
        <v>1158244</v>
      </c>
      <c r="L3275" s="6">
        <v>1133721</v>
      </c>
      <c r="M3275" s="6" t="s">
        <v>4474</v>
      </c>
      <c r="N3275" s="6" t="s">
        <v>4474</v>
      </c>
      <c r="O3275" s="6">
        <v>1161475</v>
      </c>
      <c r="P3275" s="6">
        <v>1126251</v>
      </c>
      <c r="Q3275" s="6">
        <v>444786</v>
      </c>
      <c r="R3275" s="6">
        <v>429712</v>
      </c>
      <c r="S3275" s="6">
        <v>706486</v>
      </c>
      <c r="T3275" s="6">
        <v>675577</v>
      </c>
      <c r="U3275" s="6">
        <v>3000</v>
      </c>
      <c r="V3275" s="6">
        <v>3000</v>
      </c>
      <c r="W3275" s="6">
        <v>40115320</v>
      </c>
      <c r="X3275" s="6">
        <v>39762294</v>
      </c>
      <c r="Y3275" s="6" t="s">
        <v>4474</v>
      </c>
      <c r="Z3275" s="6" t="s">
        <v>4474</v>
      </c>
      <c r="AA3275" s="6" t="s">
        <v>4474</v>
      </c>
      <c r="AB3275" s="6" t="s">
        <v>4474</v>
      </c>
      <c r="AC3275" s="6">
        <v>95260666</v>
      </c>
      <c r="AD3275" s="6">
        <v>95262416</v>
      </c>
      <c r="AF3275">
        <f t="shared" si="1020"/>
        <v>1.1087684206432854E-2</v>
      </c>
      <c r="AG3275">
        <f t="shared" si="1021"/>
        <v>1.0807022351376407E-2</v>
      </c>
      <c r="AH3275">
        <f t="shared" si="1022"/>
        <v>7.4784396584646464E-5</v>
      </c>
      <c r="AI3275">
        <f t="shared" si="1023"/>
        <v>7.544836321566356E-5</v>
      </c>
      <c r="AJ3275" t="e">
        <f t="shared" si="1024"/>
        <v>#VALUE!</v>
      </c>
      <c r="AK3275" t="e">
        <f t="shared" si="1025"/>
        <v>#VALUE!</v>
      </c>
      <c r="AL3275">
        <f t="shared" si="1026"/>
        <v>1.0027895676558654</v>
      </c>
      <c r="AM3275">
        <f t="shared" si="1027"/>
        <v>0.99341107732854905</v>
      </c>
      <c r="AN3275">
        <f t="shared" si="1028"/>
        <v>2.8872859545929087E-2</v>
      </c>
      <c r="AO3275">
        <f t="shared" si="1029"/>
        <v>2.8512464597741771E-2</v>
      </c>
      <c r="AP3275">
        <f t="shared" si="1030"/>
        <v>1</v>
      </c>
      <c r="AQ3275">
        <f t="shared" si="1031"/>
        <v>1</v>
      </c>
      <c r="AR3275">
        <f t="shared" si="1032"/>
        <v>1</v>
      </c>
      <c r="AS3275">
        <f t="shared" si="1033"/>
        <v>1</v>
      </c>
      <c r="AT3275">
        <f t="shared" si="1034"/>
        <v>1</v>
      </c>
      <c r="AU3275">
        <f t="shared" si="1035"/>
        <v>0</v>
      </c>
      <c r="AV3275">
        <f t="shared" si="1036"/>
        <v>1</v>
      </c>
      <c r="AW3275">
        <f t="shared" si="1037"/>
        <v>1</v>
      </c>
      <c r="AX3275">
        <f t="shared" si="1038"/>
        <v>1</v>
      </c>
      <c r="AY3275">
        <f t="shared" si="1039"/>
        <v>8</v>
      </c>
    </row>
    <row r="3276" spans="1:51" x14ac:dyDescent="0.3">
      <c r="A3276" s="1" t="s">
        <v>3270</v>
      </c>
      <c r="B3276" s="2">
        <v>4972298</v>
      </c>
      <c r="C3276" s="3" t="s">
        <v>5338</v>
      </c>
      <c r="D3276" s="5">
        <v>37.14</v>
      </c>
      <c r="E3276" s="5">
        <v>2213.4703885200001</v>
      </c>
      <c r="F3276" s="3" t="s">
        <v>4470</v>
      </c>
      <c r="G3276" s="3" t="s">
        <v>4471</v>
      </c>
      <c r="H3276" s="3" t="s">
        <v>4489</v>
      </c>
      <c r="I3276" s="3" t="s">
        <v>4489</v>
      </c>
      <c r="J3276" s="3" t="s">
        <v>4495</v>
      </c>
      <c r="K3276" s="6">
        <v>323795</v>
      </c>
      <c r="L3276" s="6">
        <v>319120</v>
      </c>
      <c r="M3276" s="6">
        <v>150068</v>
      </c>
      <c r="N3276" s="6">
        <v>153208</v>
      </c>
      <c r="O3276" s="6">
        <v>149112</v>
      </c>
      <c r="P3276" s="6">
        <v>152239</v>
      </c>
      <c r="Q3276" s="6">
        <v>170849</v>
      </c>
      <c r="R3276" s="6">
        <v>169954</v>
      </c>
      <c r="S3276" s="6">
        <v>230290</v>
      </c>
      <c r="T3276" s="6">
        <v>231542</v>
      </c>
      <c r="U3276" s="6" t="s">
        <v>4474</v>
      </c>
      <c r="V3276" s="6" t="s">
        <v>4474</v>
      </c>
      <c r="W3276" s="6">
        <v>603857</v>
      </c>
      <c r="X3276" s="6">
        <v>614629</v>
      </c>
      <c r="Y3276" s="6">
        <v>476769</v>
      </c>
      <c r="Z3276" s="6">
        <v>570925</v>
      </c>
      <c r="AA3276" s="6">
        <v>44578</v>
      </c>
      <c r="AB3276" s="6">
        <v>41578</v>
      </c>
      <c r="AC3276" s="6">
        <v>59521903</v>
      </c>
      <c r="AD3276" s="6">
        <v>58762063</v>
      </c>
      <c r="AF3276">
        <f t="shared" si="1020"/>
        <v>0.28292956776190392</v>
      </c>
      <c r="AG3276">
        <f t="shared" si="1021"/>
        <v>0.27651477558006538</v>
      </c>
      <c r="AH3276" t="e">
        <f t="shared" si="1022"/>
        <v>#VALUE!</v>
      </c>
      <c r="AI3276" t="e">
        <f t="shared" si="1023"/>
        <v>#VALUE!</v>
      </c>
      <c r="AJ3276">
        <f t="shared" si="1024"/>
        <v>10.695163533581587</v>
      </c>
      <c r="AK3276">
        <f t="shared" si="1025"/>
        <v>13.731420462744721</v>
      </c>
      <c r="AL3276">
        <f t="shared" si="1026"/>
        <v>0.46051359656572832</v>
      </c>
      <c r="AM3276">
        <f t="shared" si="1027"/>
        <v>0.47705878666332413</v>
      </c>
      <c r="AN3276">
        <f t="shared" si="1028"/>
        <v>0.53621138779545485</v>
      </c>
      <c r="AO3276">
        <f t="shared" si="1029"/>
        <v>0.51920752193599717</v>
      </c>
      <c r="AP3276">
        <f t="shared" si="1030"/>
        <v>1</v>
      </c>
      <c r="AQ3276">
        <f t="shared" si="1031"/>
        <v>1</v>
      </c>
      <c r="AR3276">
        <f t="shared" si="1032"/>
        <v>1</v>
      </c>
      <c r="AS3276">
        <f t="shared" si="1033"/>
        <v>1</v>
      </c>
      <c r="AT3276">
        <f t="shared" si="1034"/>
        <v>0</v>
      </c>
      <c r="AU3276">
        <f t="shared" si="1035"/>
        <v>0</v>
      </c>
      <c r="AV3276">
        <f t="shared" si="1036"/>
        <v>0</v>
      </c>
      <c r="AW3276">
        <f t="shared" si="1037"/>
        <v>1</v>
      </c>
      <c r="AX3276">
        <f t="shared" si="1038"/>
        <v>0</v>
      </c>
      <c r="AY3276">
        <f t="shared" si="1039"/>
        <v>5</v>
      </c>
    </row>
    <row r="3277" spans="1:51" x14ac:dyDescent="0.3">
      <c r="A3277" s="1" t="s">
        <v>3271</v>
      </c>
      <c r="B3277" s="2">
        <v>4812365</v>
      </c>
      <c r="C3277" s="3" t="s">
        <v>5335</v>
      </c>
      <c r="D3277" s="5">
        <v>13.13</v>
      </c>
      <c r="E3277" s="5">
        <v>706.50865116</v>
      </c>
      <c r="F3277" s="3" t="s">
        <v>4470</v>
      </c>
      <c r="G3277" s="3" t="s">
        <v>4471</v>
      </c>
      <c r="H3277" s="3" t="s">
        <v>4489</v>
      </c>
      <c r="I3277" s="3" t="s">
        <v>4489</v>
      </c>
      <c r="J3277" s="3" t="s">
        <v>4495</v>
      </c>
      <c r="K3277" s="6">
        <v>133350</v>
      </c>
      <c r="L3277" s="6">
        <v>217246</v>
      </c>
      <c r="M3277" s="6">
        <v>-167231</v>
      </c>
      <c r="N3277" s="6">
        <v>-90407</v>
      </c>
      <c r="O3277" s="6">
        <v>-168179</v>
      </c>
      <c r="P3277" s="6">
        <v>-91358</v>
      </c>
      <c r="Q3277" s="6">
        <v>-131830</v>
      </c>
      <c r="R3277" s="6">
        <v>-50922</v>
      </c>
      <c r="S3277" s="6">
        <v>-153316</v>
      </c>
      <c r="T3277" s="6">
        <v>-98613</v>
      </c>
      <c r="U3277" s="6" t="s">
        <v>4474</v>
      </c>
      <c r="V3277" s="6" t="s">
        <v>4474</v>
      </c>
      <c r="W3277" s="6">
        <v>595254</v>
      </c>
      <c r="X3277" s="6">
        <v>645565</v>
      </c>
      <c r="Y3277" s="6">
        <v>534984</v>
      </c>
      <c r="Z3277" s="6">
        <v>585978</v>
      </c>
      <c r="AA3277" s="6">
        <v>46422</v>
      </c>
      <c r="AB3277" s="6">
        <v>46744</v>
      </c>
      <c r="AC3277" s="6">
        <v>53808732</v>
      </c>
      <c r="AD3277" s="6">
        <v>53771845</v>
      </c>
      <c r="AF3277">
        <f t="shared" si="1020"/>
        <v>-0.22146848236215128</v>
      </c>
      <c r="AG3277">
        <f t="shared" si="1021"/>
        <v>-7.887974100206796E-2</v>
      </c>
      <c r="AH3277" t="e">
        <f t="shared" si="1022"/>
        <v>#VALUE!</v>
      </c>
      <c r="AI3277" t="e">
        <f t="shared" si="1023"/>
        <v>#VALUE!</v>
      </c>
      <c r="AJ3277">
        <f t="shared" si="1024"/>
        <v>11.524363448364999</v>
      </c>
      <c r="AK3277">
        <f t="shared" si="1025"/>
        <v>12.53589765531405</v>
      </c>
      <c r="AL3277">
        <f t="shared" si="1026"/>
        <v>-1.2611848518935134</v>
      </c>
      <c r="AM3277">
        <f t="shared" si="1027"/>
        <v>-0.42052788083555048</v>
      </c>
      <c r="AN3277">
        <f t="shared" si="1028"/>
        <v>0.22402201413178241</v>
      </c>
      <c r="AO3277">
        <f t="shared" si="1029"/>
        <v>0.33652072215810958</v>
      </c>
      <c r="AP3277">
        <f t="shared" si="1030"/>
        <v>0</v>
      </c>
      <c r="AQ3277">
        <f t="shared" si="1031"/>
        <v>0</v>
      </c>
      <c r="AR3277">
        <f t="shared" si="1032"/>
        <v>0</v>
      </c>
      <c r="AS3277">
        <f t="shared" si="1033"/>
        <v>0</v>
      </c>
      <c r="AT3277">
        <f t="shared" si="1034"/>
        <v>0</v>
      </c>
      <c r="AU3277">
        <f t="shared" si="1035"/>
        <v>0</v>
      </c>
      <c r="AV3277">
        <f t="shared" si="1036"/>
        <v>0</v>
      </c>
      <c r="AW3277">
        <f t="shared" si="1037"/>
        <v>0</v>
      </c>
      <c r="AX3277">
        <f t="shared" si="1038"/>
        <v>0</v>
      </c>
      <c r="AY3277">
        <f t="shared" si="1039"/>
        <v>0</v>
      </c>
    </row>
    <row r="3278" spans="1:51" x14ac:dyDescent="0.3">
      <c r="A3278" s="1" t="s">
        <v>3272</v>
      </c>
      <c r="B3278" s="2">
        <v>4992327</v>
      </c>
      <c r="C3278" s="3" t="s">
        <v>5337</v>
      </c>
      <c r="D3278" s="5">
        <v>36.6</v>
      </c>
      <c r="E3278" s="5">
        <v>897.06878159999997</v>
      </c>
      <c r="F3278" s="3" t="s">
        <v>4485</v>
      </c>
      <c r="G3278" s="3" t="s">
        <v>4486</v>
      </c>
      <c r="H3278" s="3" t="s">
        <v>4598</v>
      </c>
      <c r="I3278" s="3" t="s">
        <v>4615</v>
      </c>
      <c r="J3278" s="3" t="s">
        <v>4623</v>
      </c>
      <c r="K3278" s="6">
        <v>504188</v>
      </c>
      <c r="L3278" s="6">
        <v>509274</v>
      </c>
      <c r="M3278" s="6">
        <v>66861</v>
      </c>
      <c r="N3278" s="6">
        <v>69139</v>
      </c>
      <c r="O3278" s="6">
        <v>29830</v>
      </c>
      <c r="P3278" s="6">
        <v>31687</v>
      </c>
      <c r="Q3278" s="6">
        <v>23987</v>
      </c>
      <c r="R3278" s="6">
        <v>24752</v>
      </c>
      <c r="S3278" s="6">
        <v>77763</v>
      </c>
      <c r="T3278" s="6">
        <v>77188</v>
      </c>
      <c r="U3278" s="6" t="s">
        <v>4474</v>
      </c>
      <c r="V3278" s="6" t="s">
        <v>4474</v>
      </c>
      <c r="W3278" s="6">
        <v>753786</v>
      </c>
      <c r="X3278" s="6">
        <v>758206</v>
      </c>
      <c r="Y3278" s="6">
        <v>193074</v>
      </c>
      <c r="Z3278" s="6">
        <v>207623</v>
      </c>
      <c r="AA3278" s="6">
        <v>53758</v>
      </c>
      <c r="AB3278" s="6">
        <v>50946</v>
      </c>
      <c r="AC3278" s="6">
        <v>24510076</v>
      </c>
      <c r="AD3278" s="6">
        <v>25147616</v>
      </c>
      <c r="AF3278">
        <f t="shared" si="1020"/>
        <v>3.1822029063951839E-2</v>
      </c>
      <c r="AG3278">
        <f t="shared" si="1021"/>
        <v>3.2645481570971475E-2</v>
      </c>
      <c r="AH3278" t="e">
        <f t="shared" si="1022"/>
        <v>#VALUE!</v>
      </c>
      <c r="AI3278" t="e">
        <f t="shared" si="1023"/>
        <v>#VALUE!</v>
      </c>
      <c r="AJ3278">
        <f t="shared" si="1024"/>
        <v>3.5915398638342202</v>
      </c>
      <c r="AK3278">
        <f t="shared" si="1025"/>
        <v>4.0753542967063163</v>
      </c>
      <c r="AL3278">
        <f t="shared" si="1026"/>
        <v>5.9164438661769021E-2</v>
      </c>
      <c r="AM3278">
        <f t="shared" si="1027"/>
        <v>6.2219944469970978E-2</v>
      </c>
      <c r="AN3278">
        <f t="shared" si="1028"/>
        <v>0.66887418975677448</v>
      </c>
      <c r="AO3278">
        <f t="shared" si="1029"/>
        <v>0.67168289356718358</v>
      </c>
      <c r="AP3278">
        <f t="shared" si="1030"/>
        <v>1</v>
      </c>
      <c r="AQ3278">
        <f t="shared" si="1031"/>
        <v>1</v>
      </c>
      <c r="AR3278">
        <f t="shared" si="1032"/>
        <v>0</v>
      </c>
      <c r="AS3278">
        <f t="shared" si="1033"/>
        <v>1</v>
      </c>
      <c r="AT3278">
        <f t="shared" si="1034"/>
        <v>0</v>
      </c>
      <c r="AU3278">
        <f t="shared" si="1035"/>
        <v>0</v>
      </c>
      <c r="AV3278">
        <f t="shared" si="1036"/>
        <v>0</v>
      </c>
      <c r="AW3278">
        <f t="shared" si="1037"/>
        <v>0</v>
      </c>
      <c r="AX3278">
        <f t="shared" si="1038"/>
        <v>1</v>
      </c>
      <c r="AY3278">
        <f t="shared" si="1039"/>
        <v>4</v>
      </c>
    </row>
    <row r="3279" spans="1:51" x14ac:dyDescent="0.3">
      <c r="A3279" s="1" t="s">
        <v>3273</v>
      </c>
      <c r="B3279" s="2">
        <v>4298553</v>
      </c>
      <c r="C3279" s="3" t="s">
        <v>5336</v>
      </c>
      <c r="D3279" s="5">
        <v>10.7</v>
      </c>
      <c r="E3279" s="5">
        <v>178.99186839999999</v>
      </c>
      <c r="F3279" s="3" t="s">
        <v>4480</v>
      </c>
      <c r="G3279" s="3" t="s">
        <v>4481</v>
      </c>
      <c r="H3279" s="3" t="s">
        <v>4481</v>
      </c>
      <c r="I3279" s="3" t="s">
        <v>4482</v>
      </c>
      <c r="J3279" s="3" t="s">
        <v>4483</v>
      </c>
      <c r="K3279" s="6">
        <v>56647</v>
      </c>
      <c r="L3279" s="6">
        <v>58183</v>
      </c>
      <c r="M3279" s="6" t="s">
        <v>4474</v>
      </c>
      <c r="N3279" s="6" t="s">
        <v>4474</v>
      </c>
      <c r="O3279" s="6">
        <v>46439</v>
      </c>
      <c r="P3279" s="6">
        <v>48005</v>
      </c>
      <c r="Q3279" s="6">
        <v>5313</v>
      </c>
      <c r="R3279" s="6">
        <v>7063</v>
      </c>
      <c r="S3279" s="6">
        <v>12539</v>
      </c>
      <c r="T3279" s="6">
        <v>5515</v>
      </c>
      <c r="U3279" s="6" t="s">
        <v>4474</v>
      </c>
      <c r="V3279" s="6" t="s">
        <v>4474</v>
      </c>
      <c r="W3279" s="6">
        <v>1648204</v>
      </c>
      <c r="X3279" s="6">
        <v>1646802</v>
      </c>
      <c r="Y3279" s="6" t="s">
        <v>4474</v>
      </c>
      <c r="Z3279" s="6" t="s">
        <v>4474</v>
      </c>
      <c r="AA3279" s="6" t="s">
        <v>4474</v>
      </c>
      <c r="AB3279" s="6" t="s">
        <v>4474</v>
      </c>
      <c r="AC3279" s="6">
        <v>17730843</v>
      </c>
      <c r="AD3279" s="6">
        <v>17667327</v>
      </c>
      <c r="AF3279">
        <f t="shared" si="1020"/>
        <v>3.2235087404229087E-3</v>
      </c>
      <c r="AG3279">
        <f t="shared" si="1021"/>
        <v>4.2889187649759958E-3</v>
      </c>
      <c r="AH3279" t="e">
        <f t="shared" si="1022"/>
        <v>#VALUE!</v>
      </c>
      <c r="AI3279" t="e">
        <f t="shared" si="1023"/>
        <v>#VALUE!</v>
      </c>
      <c r="AJ3279" t="e">
        <f t="shared" si="1024"/>
        <v>#VALUE!</v>
      </c>
      <c r="AK3279" t="e">
        <f t="shared" si="1025"/>
        <v>#VALUE!</v>
      </c>
      <c r="AL3279">
        <f t="shared" si="1026"/>
        <v>0.81979628223913004</v>
      </c>
      <c r="AM3279">
        <f t="shared" si="1027"/>
        <v>0.82506917828231618</v>
      </c>
      <c r="AN3279">
        <f t="shared" si="1028"/>
        <v>3.4368925205860441E-2</v>
      </c>
      <c r="AO3279">
        <f t="shared" si="1029"/>
        <v>3.533090195421186E-2</v>
      </c>
      <c r="AP3279">
        <f t="shared" si="1030"/>
        <v>1</v>
      </c>
      <c r="AQ3279">
        <f t="shared" si="1031"/>
        <v>1</v>
      </c>
      <c r="AR3279">
        <f t="shared" si="1032"/>
        <v>0</v>
      </c>
      <c r="AS3279">
        <f t="shared" si="1033"/>
        <v>1</v>
      </c>
      <c r="AT3279">
        <f t="shared" si="1034"/>
        <v>0</v>
      </c>
      <c r="AU3279">
        <f t="shared" si="1035"/>
        <v>0</v>
      </c>
      <c r="AV3279">
        <f t="shared" si="1036"/>
        <v>0</v>
      </c>
      <c r="AW3279">
        <f t="shared" si="1037"/>
        <v>0</v>
      </c>
      <c r="AX3279">
        <f t="shared" si="1038"/>
        <v>0</v>
      </c>
      <c r="AY3279">
        <f t="shared" si="1039"/>
        <v>3</v>
      </c>
    </row>
    <row r="3280" spans="1:51" x14ac:dyDescent="0.3">
      <c r="A3280" s="1" t="s">
        <v>3274</v>
      </c>
      <c r="B3280" s="2">
        <v>102638</v>
      </c>
      <c r="C3280" s="3" t="s">
        <v>5335</v>
      </c>
      <c r="D3280" s="5">
        <v>14.89</v>
      </c>
      <c r="E3280" s="5">
        <v>100.70105511</v>
      </c>
      <c r="F3280" s="3" t="s">
        <v>4480</v>
      </c>
      <c r="G3280" s="3" t="s">
        <v>4481</v>
      </c>
      <c r="H3280" s="3" t="s">
        <v>4481</v>
      </c>
      <c r="I3280" s="3" t="s">
        <v>4482</v>
      </c>
      <c r="J3280" s="3" t="s">
        <v>4483</v>
      </c>
      <c r="K3280" s="6">
        <v>37949</v>
      </c>
      <c r="L3280" s="6">
        <v>38324</v>
      </c>
      <c r="M3280" s="6" t="s">
        <v>4474</v>
      </c>
      <c r="N3280" s="6" t="s">
        <v>4474</v>
      </c>
      <c r="O3280" s="6">
        <v>31650</v>
      </c>
      <c r="P3280" s="6">
        <v>30194</v>
      </c>
      <c r="Q3280" s="6">
        <v>7489</v>
      </c>
      <c r="R3280" s="6">
        <v>7351</v>
      </c>
      <c r="S3280" s="6">
        <v>4880</v>
      </c>
      <c r="T3280" s="6">
        <v>5685</v>
      </c>
      <c r="U3280" s="6" t="s">
        <v>4474</v>
      </c>
      <c r="V3280" s="6" t="s">
        <v>4474</v>
      </c>
      <c r="W3280" s="6">
        <v>1257380</v>
      </c>
      <c r="X3280" s="6">
        <v>1272200</v>
      </c>
      <c r="Y3280" s="6" t="s">
        <v>4474</v>
      </c>
      <c r="Z3280" s="6" t="s">
        <v>4474</v>
      </c>
      <c r="AA3280" s="6" t="s">
        <v>4474</v>
      </c>
      <c r="AB3280" s="6" t="s">
        <v>4474</v>
      </c>
      <c r="AC3280" s="6">
        <v>6769247</v>
      </c>
      <c r="AD3280" s="6">
        <v>6847821</v>
      </c>
      <c r="AF3280">
        <f t="shared" si="1020"/>
        <v>5.9560355660182281E-3</v>
      </c>
      <c r="AG3280">
        <f t="shared" si="1021"/>
        <v>5.7781795315202016E-3</v>
      </c>
      <c r="AH3280" t="e">
        <f t="shared" si="1022"/>
        <v>#VALUE!</v>
      </c>
      <c r="AI3280" t="e">
        <f t="shared" si="1023"/>
        <v>#VALUE!</v>
      </c>
      <c r="AJ3280" t="e">
        <f t="shared" si="1024"/>
        <v>#VALUE!</v>
      </c>
      <c r="AK3280" t="e">
        <f t="shared" si="1025"/>
        <v>#VALUE!</v>
      </c>
      <c r="AL3280">
        <f t="shared" si="1026"/>
        <v>0.83401407151703599</v>
      </c>
      <c r="AM3280">
        <f t="shared" si="1027"/>
        <v>0.78786139233900432</v>
      </c>
      <c r="AN3280">
        <f t="shared" si="1028"/>
        <v>3.0181011309230305E-2</v>
      </c>
      <c r="AO3280">
        <f t="shared" si="1029"/>
        <v>3.0124194309070901E-2</v>
      </c>
      <c r="AP3280">
        <f t="shared" si="1030"/>
        <v>1</v>
      </c>
      <c r="AQ3280">
        <f t="shared" si="1031"/>
        <v>1</v>
      </c>
      <c r="AR3280">
        <f t="shared" si="1032"/>
        <v>1</v>
      </c>
      <c r="AS3280">
        <f t="shared" si="1033"/>
        <v>0</v>
      </c>
      <c r="AT3280">
        <f t="shared" si="1034"/>
        <v>0</v>
      </c>
      <c r="AU3280">
        <f t="shared" si="1035"/>
        <v>0</v>
      </c>
      <c r="AV3280">
        <f t="shared" si="1036"/>
        <v>1</v>
      </c>
      <c r="AW3280">
        <f t="shared" si="1037"/>
        <v>1</v>
      </c>
      <c r="AX3280">
        <f t="shared" si="1038"/>
        <v>1</v>
      </c>
      <c r="AY3280">
        <f t="shared" si="1039"/>
        <v>6</v>
      </c>
    </row>
    <row r="3281" spans="1:51" x14ac:dyDescent="0.3">
      <c r="A3281" s="1" t="s">
        <v>3275</v>
      </c>
      <c r="B3281" s="2">
        <v>4080424</v>
      </c>
      <c r="C3281" s="3" t="s">
        <v>5337</v>
      </c>
      <c r="D3281" s="5">
        <v>18.37</v>
      </c>
      <c r="E3281" s="5">
        <v>2397.0705669899999</v>
      </c>
      <c r="F3281" s="3" t="s">
        <v>4480</v>
      </c>
      <c r="G3281" s="3" t="s">
        <v>4481</v>
      </c>
      <c r="H3281" s="3" t="s">
        <v>4481</v>
      </c>
      <c r="I3281" s="3" t="s">
        <v>4482</v>
      </c>
      <c r="J3281" s="3" t="s">
        <v>4483</v>
      </c>
      <c r="K3281" s="6">
        <v>606409</v>
      </c>
      <c r="L3281" s="6">
        <v>511409</v>
      </c>
      <c r="M3281" s="6" t="s">
        <v>4474</v>
      </c>
      <c r="N3281" s="6" t="s">
        <v>4474</v>
      </c>
      <c r="O3281" s="6">
        <v>510373</v>
      </c>
      <c r="P3281" s="6">
        <v>405648</v>
      </c>
      <c r="Q3281" s="6">
        <v>94314</v>
      </c>
      <c r="R3281" s="6">
        <v>76456</v>
      </c>
      <c r="S3281" s="6">
        <v>233410</v>
      </c>
      <c r="T3281" s="6">
        <v>205909</v>
      </c>
      <c r="U3281" s="6">
        <v>414184</v>
      </c>
      <c r="V3281" s="6">
        <v>412766</v>
      </c>
      <c r="W3281" s="6">
        <v>24042515</v>
      </c>
      <c r="X3281" s="6">
        <v>24070467</v>
      </c>
      <c r="Y3281" s="6" t="s">
        <v>4474</v>
      </c>
      <c r="Z3281" s="6" t="s">
        <v>4474</v>
      </c>
      <c r="AA3281" s="6" t="s">
        <v>4474</v>
      </c>
      <c r="AB3281" s="6" t="s">
        <v>4474</v>
      </c>
      <c r="AC3281" s="6">
        <v>130448599</v>
      </c>
      <c r="AD3281" s="6">
        <v>130380393</v>
      </c>
      <c r="AF3281">
        <f t="shared" si="1020"/>
        <v>3.9228009216173932E-3</v>
      </c>
      <c r="AG3281">
        <f t="shared" si="1021"/>
        <v>3.1763405338168138E-3</v>
      </c>
      <c r="AH3281">
        <f t="shared" si="1022"/>
        <v>1.7227149489144541E-2</v>
      </c>
      <c r="AI3281">
        <f t="shared" si="1023"/>
        <v>1.7148233974853915E-2</v>
      </c>
      <c r="AJ3281" t="e">
        <f t="shared" si="1024"/>
        <v>#VALUE!</v>
      </c>
      <c r="AK3281" t="e">
        <f t="shared" si="1025"/>
        <v>#VALUE!</v>
      </c>
      <c r="AL3281">
        <f t="shared" si="1026"/>
        <v>0.84163163805286534</v>
      </c>
      <c r="AM3281">
        <f t="shared" si="1027"/>
        <v>0.79319683462747037</v>
      </c>
      <c r="AN3281">
        <f t="shared" si="1028"/>
        <v>2.5222361304547383E-2</v>
      </c>
      <c r="AO3281">
        <f t="shared" si="1029"/>
        <v>2.124632646304702E-2</v>
      </c>
      <c r="AP3281">
        <f t="shared" si="1030"/>
        <v>1</v>
      </c>
      <c r="AQ3281">
        <f t="shared" si="1031"/>
        <v>1</v>
      </c>
      <c r="AR3281">
        <f t="shared" si="1032"/>
        <v>1</v>
      </c>
      <c r="AS3281">
        <f t="shared" si="1033"/>
        <v>1</v>
      </c>
      <c r="AT3281">
        <f t="shared" si="1034"/>
        <v>0</v>
      </c>
      <c r="AU3281">
        <f t="shared" si="1035"/>
        <v>0</v>
      </c>
      <c r="AV3281">
        <f t="shared" si="1036"/>
        <v>1</v>
      </c>
      <c r="AW3281">
        <f t="shared" si="1037"/>
        <v>1</v>
      </c>
      <c r="AX3281">
        <f t="shared" si="1038"/>
        <v>0</v>
      </c>
      <c r="AY3281">
        <f t="shared" si="1039"/>
        <v>6</v>
      </c>
    </row>
    <row r="3282" spans="1:51" x14ac:dyDescent="0.3">
      <c r="A3282" s="1" t="s">
        <v>3276</v>
      </c>
      <c r="B3282" s="2">
        <v>4072932</v>
      </c>
      <c r="C3282" s="3" t="s">
        <v>5337</v>
      </c>
      <c r="D3282" s="5">
        <v>116.29</v>
      </c>
      <c r="E3282" s="5">
        <v>41399.24</v>
      </c>
      <c r="F3282" s="3" t="s">
        <v>4480</v>
      </c>
      <c r="G3282" s="3" t="s">
        <v>4509</v>
      </c>
      <c r="H3282" s="3" t="s">
        <v>4509</v>
      </c>
      <c r="I3282" s="3" t="s">
        <v>4596</v>
      </c>
      <c r="J3282" s="3" t="s">
        <v>4597</v>
      </c>
      <c r="K3282" s="6">
        <v>72966000</v>
      </c>
      <c r="L3282" s="6">
        <v>61828000</v>
      </c>
      <c r="M3282" s="6">
        <v>7224000</v>
      </c>
      <c r="N3282" s="6">
        <v>5541000</v>
      </c>
      <c r="O3282" s="6">
        <v>6965000</v>
      </c>
      <c r="P3282" s="6">
        <v>5286000</v>
      </c>
      <c r="Q3282" s="6">
        <v>4099000</v>
      </c>
      <c r="R3282" s="6">
        <v>2857000</v>
      </c>
      <c r="S3282" s="6">
        <v>7283000</v>
      </c>
      <c r="T3282" s="6">
        <v>9018000</v>
      </c>
      <c r="U3282" s="6">
        <v>27094000</v>
      </c>
      <c r="V3282" s="6">
        <v>26597000</v>
      </c>
      <c r="W3282" s="6">
        <v>760294000</v>
      </c>
      <c r="X3282" s="6">
        <v>715196000</v>
      </c>
      <c r="Y3282" s="6" t="s">
        <v>4474</v>
      </c>
      <c r="Z3282" s="6" t="s">
        <v>4474</v>
      </c>
      <c r="AA3282" s="6" t="s">
        <v>4474</v>
      </c>
      <c r="AB3282" s="6" t="s">
        <v>4474</v>
      </c>
      <c r="AC3282" s="6">
        <v>355930582</v>
      </c>
      <c r="AD3282" s="6">
        <v>357658668</v>
      </c>
      <c r="AF3282">
        <f t="shared" si="1020"/>
        <v>5.3913354570731846E-3</v>
      </c>
      <c r="AG3282">
        <f t="shared" si="1021"/>
        <v>3.9947091426685835E-3</v>
      </c>
      <c r="AH3282">
        <f t="shared" si="1022"/>
        <v>3.5636214411793335E-2</v>
      </c>
      <c r="AI3282">
        <f t="shared" si="1023"/>
        <v>3.7188407093999405E-2</v>
      </c>
      <c r="AJ3282" t="e">
        <f t="shared" si="1024"/>
        <v>#VALUE!</v>
      </c>
      <c r="AK3282" t="e">
        <f t="shared" si="1025"/>
        <v>#VALUE!</v>
      </c>
      <c r="AL3282">
        <f t="shared" si="1026"/>
        <v>9.5455417591755062E-2</v>
      </c>
      <c r="AM3282">
        <f t="shared" si="1027"/>
        <v>8.5495244872873133E-2</v>
      </c>
      <c r="AN3282">
        <f t="shared" si="1028"/>
        <v>9.5970769202440104E-2</v>
      </c>
      <c r="AO3282">
        <f t="shared" si="1029"/>
        <v>8.644902935698745E-2</v>
      </c>
      <c r="AP3282">
        <f t="shared" si="1030"/>
        <v>1</v>
      </c>
      <c r="AQ3282">
        <f t="shared" si="1031"/>
        <v>1</v>
      </c>
      <c r="AR3282">
        <f t="shared" si="1032"/>
        <v>1</v>
      </c>
      <c r="AS3282">
        <f t="shared" si="1033"/>
        <v>1</v>
      </c>
      <c r="AT3282">
        <f t="shared" si="1034"/>
        <v>1</v>
      </c>
      <c r="AU3282">
        <f t="shared" si="1035"/>
        <v>0</v>
      </c>
      <c r="AV3282">
        <f t="shared" si="1036"/>
        <v>1</v>
      </c>
      <c r="AW3282">
        <f t="shared" si="1037"/>
        <v>1</v>
      </c>
      <c r="AX3282">
        <f t="shared" si="1038"/>
        <v>1</v>
      </c>
      <c r="AY3282">
        <f t="shared" si="1039"/>
        <v>8</v>
      </c>
    </row>
    <row r="3283" spans="1:51" x14ac:dyDescent="0.3">
      <c r="A3283" s="1" t="s">
        <v>3277</v>
      </c>
      <c r="B3283" s="2">
        <v>4391244</v>
      </c>
      <c r="C3283" s="3" t="s">
        <v>5335</v>
      </c>
      <c r="D3283" s="7">
        <v>182.42</v>
      </c>
      <c r="E3283" s="5">
        <v>21955.282415919999</v>
      </c>
      <c r="F3283" s="3" t="s">
        <v>4500</v>
      </c>
      <c r="G3283" s="3" t="s">
        <v>4501</v>
      </c>
      <c r="H3283" s="3" t="s">
        <v>4502</v>
      </c>
      <c r="I3283" s="3" t="s">
        <v>4538</v>
      </c>
      <c r="J3283" s="3" t="s">
        <v>4504</v>
      </c>
      <c r="K3283" s="6">
        <v>2298472</v>
      </c>
      <c r="L3283" s="6">
        <v>2218545</v>
      </c>
      <c r="M3283" s="6">
        <v>699093</v>
      </c>
      <c r="N3283" s="6">
        <v>592106</v>
      </c>
      <c r="O3283" s="6">
        <v>590974</v>
      </c>
      <c r="P3283" s="6">
        <v>518711</v>
      </c>
      <c r="Q3283" s="6">
        <v>376333</v>
      </c>
      <c r="R3283" s="6">
        <v>295413</v>
      </c>
      <c r="S3283" s="6">
        <v>749984</v>
      </c>
      <c r="T3283" s="6">
        <v>701639</v>
      </c>
      <c r="U3283" s="6">
        <v>1227105</v>
      </c>
      <c r="V3283" s="6">
        <v>1293083</v>
      </c>
      <c r="W3283" s="6">
        <v>6383542</v>
      </c>
      <c r="X3283" s="6">
        <v>6128145</v>
      </c>
      <c r="Y3283" s="6">
        <v>1298705</v>
      </c>
      <c r="Z3283" s="6">
        <v>1091771</v>
      </c>
      <c r="AA3283" s="6">
        <v>1667193</v>
      </c>
      <c r="AB3283" s="6">
        <v>1569249</v>
      </c>
      <c r="AC3283" s="6">
        <v>120155000</v>
      </c>
      <c r="AD3283" s="6">
        <v>120049000</v>
      </c>
      <c r="AF3283">
        <f t="shared" si="1020"/>
        <v>5.8953634204960192E-2</v>
      </c>
      <c r="AG3283">
        <f t="shared" si="1021"/>
        <v>4.8205941602230365E-2</v>
      </c>
      <c r="AH3283">
        <f t="shared" si="1022"/>
        <v>0.19222948638859116</v>
      </c>
      <c r="AI3283">
        <f t="shared" si="1023"/>
        <v>0.21100724607528054</v>
      </c>
      <c r="AJ3283">
        <f t="shared" si="1024"/>
        <v>0.77897699906369566</v>
      </c>
      <c r="AK3283">
        <f t="shared" si="1025"/>
        <v>0.69572833884233798</v>
      </c>
      <c r="AL3283">
        <f t="shared" si="1026"/>
        <v>0.25711603186812804</v>
      </c>
      <c r="AM3283">
        <f t="shared" si="1027"/>
        <v>0.23380684187158701</v>
      </c>
      <c r="AN3283">
        <f t="shared" si="1028"/>
        <v>0.36006217238016136</v>
      </c>
      <c r="AO3283">
        <f t="shared" si="1029"/>
        <v>0.36202553953928962</v>
      </c>
      <c r="AP3283">
        <f t="shared" si="1030"/>
        <v>1</v>
      </c>
      <c r="AQ3283">
        <f t="shared" si="1031"/>
        <v>1</v>
      </c>
      <c r="AR3283">
        <f t="shared" si="1032"/>
        <v>1</v>
      </c>
      <c r="AS3283">
        <f t="shared" si="1033"/>
        <v>1</v>
      </c>
      <c r="AT3283">
        <f t="shared" si="1034"/>
        <v>1</v>
      </c>
      <c r="AU3283">
        <f t="shared" si="1035"/>
        <v>1</v>
      </c>
      <c r="AV3283">
        <f t="shared" si="1036"/>
        <v>1</v>
      </c>
      <c r="AW3283">
        <f t="shared" si="1037"/>
        <v>0</v>
      </c>
      <c r="AX3283">
        <f t="shared" si="1038"/>
        <v>0</v>
      </c>
      <c r="AY3283">
        <f t="shared" si="1039"/>
        <v>7</v>
      </c>
    </row>
    <row r="3284" spans="1:51" x14ac:dyDescent="0.3">
      <c r="A3284" s="1" t="s">
        <v>3278</v>
      </c>
      <c r="B3284" s="2">
        <v>4810226</v>
      </c>
      <c r="C3284" s="3" t="s">
        <v>5335</v>
      </c>
      <c r="D3284" s="5">
        <v>44.05</v>
      </c>
      <c r="E3284" s="5">
        <v>3397.3625491500002</v>
      </c>
      <c r="F3284" s="3" t="s">
        <v>4470</v>
      </c>
      <c r="G3284" s="3" t="s">
        <v>4471</v>
      </c>
      <c r="H3284" s="3" t="s">
        <v>4489</v>
      </c>
      <c r="I3284" s="3" t="s">
        <v>4489</v>
      </c>
      <c r="J3284" s="3" t="s">
        <v>4495</v>
      </c>
      <c r="K3284" s="6">
        <v>900664</v>
      </c>
      <c r="L3284" s="6">
        <v>900454</v>
      </c>
      <c r="M3284" s="6">
        <v>21848</v>
      </c>
      <c r="N3284" s="6">
        <v>12719</v>
      </c>
      <c r="O3284" s="6">
        <v>-127756</v>
      </c>
      <c r="P3284" s="6">
        <v>-192454</v>
      </c>
      <c r="Q3284" s="6">
        <v>-453201</v>
      </c>
      <c r="R3284" s="6">
        <v>-479517</v>
      </c>
      <c r="S3284" s="6">
        <v>-177972</v>
      </c>
      <c r="T3284" s="6">
        <v>-115499</v>
      </c>
      <c r="U3284" s="6">
        <v>2109546</v>
      </c>
      <c r="V3284" s="6">
        <v>2114689</v>
      </c>
      <c r="W3284" s="6">
        <v>1842236</v>
      </c>
      <c r="X3284" s="6">
        <v>1916355</v>
      </c>
      <c r="Y3284" s="6">
        <v>1281550</v>
      </c>
      <c r="Z3284" s="6">
        <v>1357910</v>
      </c>
      <c r="AA3284" s="6">
        <v>610712</v>
      </c>
      <c r="AB3284" s="6">
        <v>609803</v>
      </c>
      <c r="AC3284" s="6">
        <v>76952124</v>
      </c>
      <c r="AD3284" s="6">
        <v>76900123</v>
      </c>
      <c r="AF3284">
        <f t="shared" si="1020"/>
        <v>-0.24600594060695807</v>
      </c>
      <c r="AG3284">
        <f t="shared" si="1021"/>
        <v>-0.25022347112095616</v>
      </c>
      <c r="AH3284">
        <f t="shared" si="1022"/>
        <v>1.1451008448428974</v>
      </c>
      <c r="AI3284">
        <f t="shared" si="1023"/>
        <v>1.1034954379538238</v>
      </c>
      <c r="AJ3284">
        <f t="shared" si="1024"/>
        <v>2.0984522983009994</v>
      </c>
      <c r="AK3284">
        <f t="shared" si="1025"/>
        <v>2.2268011144582758</v>
      </c>
      <c r="AL3284">
        <f t="shared" si="1026"/>
        <v>-0.14184645994510717</v>
      </c>
      <c r="AM3284">
        <f t="shared" si="1027"/>
        <v>-0.21372996288538892</v>
      </c>
      <c r="AN3284">
        <f t="shared" si="1028"/>
        <v>0.48889718798243004</v>
      </c>
      <c r="AO3284">
        <f t="shared" si="1029"/>
        <v>0.46987849328542991</v>
      </c>
      <c r="AP3284">
        <f t="shared" si="1030"/>
        <v>0</v>
      </c>
      <c r="AQ3284">
        <f t="shared" si="1031"/>
        <v>0</v>
      </c>
      <c r="AR3284">
        <f t="shared" si="1032"/>
        <v>1</v>
      </c>
      <c r="AS3284">
        <f t="shared" si="1033"/>
        <v>1</v>
      </c>
      <c r="AT3284">
        <f t="shared" si="1034"/>
        <v>0</v>
      </c>
      <c r="AU3284">
        <f t="shared" si="1035"/>
        <v>0</v>
      </c>
      <c r="AV3284">
        <f t="shared" si="1036"/>
        <v>1</v>
      </c>
      <c r="AW3284">
        <f t="shared" si="1037"/>
        <v>1</v>
      </c>
      <c r="AX3284">
        <f t="shared" si="1038"/>
        <v>0</v>
      </c>
      <c r="AY3284">
        <f t="shared" si="1039"/>
        <v>4</v>
      </c>
    </row>
    <row r="3285" spans="1:51" x14ac:dyDescent="0.3">
      <c r="A3285" s="1" t="s">
        <v>3279</v>
      </c>
      <c r="B3285" s="2">
        <v>4050911</v>
      </c>
      <c r="C3285" s="3" t="s">
        <v>5337</v>
      </c>
      <c r="D3285" s="5">
        <v>84.11</v>
      </c>
      <c r="E3285" s="5">
        <v>41905.740160310001</v>
      </c>
      <c r="F3285" s="3" t="s">
        <v>4651</v>
      </c>
      <c r="G3285" s="3" t="s">
        <v>4651</v>
      </c>
      <c r="H3285" s="3" t="s">
        <v>4688</v>
      </c>
      <c r="I3285" s="3" t="s">
        <v>4688</v>
      </c>
      <c r="J3285" s="3" t="s">
        <v>4653</v>
      </c>
      <c r="K3285" s="6">
        <v>10430000</v>
      </c>
      <c r="L3285" s="6">
        <v>10244000</v>
      </c>
      <c r="M3285" s="6">
        <v>4045000</v>
      </c>
      <c r="N3285" s="6">
        <v>3621000</v>
      </c>
      <c r="O3285" s="6">
        <v>2689000</v>
      </c>
      <c r="P3285" s="6">
        <v>2279000</v>
      </c>
      <c r="Q3285" s="6">
        <v>2032000</v>
      </c>
      <c r="R3285" s="6">
        <v>1651000</v>
      </c>
      <c r="S3285" s="6">
        <v>2476000</v>
      </c>
      <c r="T3285" s="6">
        <v>2540000</v>
      </c>
      <c r="U3285" s="6">
        <v>18960000</v>
      </c>
      <c r="V3285" s="6">
        <v>18419000</v>
      </c>
      <c r="W3285" s="6">
        <v>54080000</v>
      </c>
      <c r="X3285" s="6">
        <v>52382000</v>
      </c>
      <c r="Y3285" s="6">
        <v>3992000</v>
      </c>
      <c r="Z3285" s="6">
        <v>3576000</v>
      </c>
      <c r="AA3285" s="6">
        <v>5858000</v>
      </c>
      <c r="AB3285" s="6">
        <v>5534000</v>
      </c>
      <c r="AC3285" s="6">
        <v>498000000</v>
      </c>
      <c r="AD3285" s="6">
        <v>498000000</v>
      </c>
      <c r="AF3285">
        <f t="shared" si="1020"/>
        <v>3.7573964497041423E-2</v>
      </c>
      <c r="AG3285">
        <f t="shared" si="1021"/>
        <v>3.1518460539880111E-2</v>
      </c>
      <c r="AH3285">
        <f t="shared" si="1022"/>
        <v>0.35059171597633138</v>
      </c>
      <c r="AI3285">
        <f t="shared" si="1023"/>
        <v>0.35162842197701499</v>
      </c>
      <c r="AJ3285">
        <f t="shared" si="1024"/>
        <v>0.68146124957323317</v>
      </c>
      <c r="AK3285">
        <f t="shared" si="1025"/>
        <v>0.64618720636067939</v>
      </c>
      <c r="AL3285">
        <f t="shared" si="1026"/>
        <v>0.25781399808245448</v>
      </c>
      <c r="AM3285">
        <f t="shared" si="1027"/>
        <v>0.22247169074580242</v>
      </c>
      <c r="AN3285">
        <f t="shared" si="1028"/>
        <v>0.19286242603550297</v>
      </c>
      <c r="AO3285">
        <f t="shared" si="1029"/>
        <v>0.19556336146004352</v>
      </c>
      <c r="AP3285">
        <f t="shared" si="1030"/>
        <v>1</v>
      </c>
      <c r="AQ3285">
        <f t="shared" si="1031"/>
        <v>1</v>
      </c>
      <c r="AR3285">
        <f t="shared" si="1032"/>
        <v>1</v>
      </c>
      <c r="AS3285">
        <f t="shared" si="1033"/>
        <v>1</v>
      </c>
      <c r="AT3285">
        <f t="shared" si="1034"/>
        <v>1</v>
      </c>
      <c r="AU3285">
        <f t="shared" si="1035"/>
        <v>1</v>
      </c>
      <c r="AV3285">
        <f t="shared" si="1036"/>
        <v>1</v>
      </c>
      <c r="AW3285">
        <f t="shared" si="1037"/>
        <v>0</v>
      </c>
      <c r="AX3285">
        <f t="shared" si="1038"/>
        <v>0</v>
      </c>
      <c r="AY3285">
        <f t="shared" si="1039"/>
        <v>7</v>
      </c>
    </row>
    <row r="3286" spans="1:51" x14ac:dyDescent="0.3">
      <c r="A3286" s="1" t="s">
        <v>3280</v>
      </c>
      <c r="B3286" s="2">
        <v>103016</v>
      </c>
      <c r="C3286" s="3" t="s">
        <v>5337</v>
      </c>
      <c r="D3286" s="7">
        <v>290.24</v>
      </c>
      <c r="E3286" s="5">
        <v>50823.534866239999</v>
      </c>
      <c r="F3286" s="3" t="s">
        <v>4525</v>
      </c>
      <c r="G3286" s="3" t="s">
        <v>4526</v>
      </c>
      <c r="H3286" s="3" t="s">
        <v>4705</v>
      </c>
      <c r="I3286" s="3" t="s">
        <v>4975</v>
      </c>
      <c r="J3286" s="3" t="s">
        <v>4528</v>
      </c>
      <c r="K3286" s="6">
        <v>3159098</v>
      </c>
      <c r="L3286" s="6">
        <v>3039543</v>
      </c>
      <c r="M3286" s="6">
        <v>2189358</v>
      </c>
      <c r="N3286" s="6">
        <v>2050481</v>
      </c>
      <c r="O3286" s="6">
        <v>1590032</v>
      </c>
      <c r="P3286" s="6">
        <v>1486265</v>
      </c>
      <c r="Q3286" s="6">
        <v>1524271</v>
      </c>
      <c r="R3286" s="6">
        <v>1428353</v>
      </c>
      <c r="S3286" s="6">
        <v>3151319</v>
      </c>
      <c r="T3286" s="6">
        <v>3228220</v>
      </c>
      <c r="U3286" s="6">
        <v>9473778</v>
      </c>
      <c r="V3286" s="6">
        <v>9400520</v>
      </c>
      <c r="W3286" s="6">
        <v>14490365</v>
      </c>
      <c r="X3286" s="6">
        <v>11981735</v>
      </c>
      <c r="Y3286" s="6" t="s">
        <v>4474</v>
      </c>
      <c r="Z3286" s="6" t="s">
        <v>4474</v>
      </c>
      <c r="AA3286" s="6" t="s">
        <v>4474</v>
      </c>
      <c r="AB3286" s="6" t="s">
        <v>4474</v>
      </c>
      <c r="AC3286" s="6">
        <v>174864437</v>
      </c>
      <c r="AD3286" s="6">
        <v>174651004</v>
      </c>
      <c r="AF3286">
        <f t="shared" si="1020"/>
        <v>0.10519203622545049</v>
      </c>
      <c r="AG3286">
        <f t="shared" si="1021"/>
        <v>0.11921086553825469</v>
      </c>
      <c r="AH3286">
        <f t="shared" si="1022"/>
        <v>0.65379843778952429</v>
      </c>
      <c r="AI3286">
        <f t="shared" si="1023"/>
        <v>0.78457084887956541</v>
      </c>
      <c r="AJ3286" t="e">
        <f t="shared" si="1024"/>
        <v>#VALUE!</v>
      </c>
      <c r="AK3286" t="e">
        <f t="shared" si="1025"/>
        <v>#VALUE!</v>
      </c>
      <c r="AL3286">
        <f t="shared" si="1026"/>
        <v>0.50331835226384236</v>
      </c>
      <c r="AM3286">
        <f t="shared" si="1027"/>
        <v>0.48897646784401472</v>
      </c>
      <c r="AN3286">
        <f t="shared" si="1028"/>
        <v>0.21801369392696457</v>
      </c>
      <c r="AO3286">
        <f t="shared" si="1029"/>
        <v>0.25368137419163417</v>
      </c>
      <c r="AP3286">
        <f t="shared" si="1030"/>
        <v>1</v>
      </c>
      <c r="AQ3286">
        <f t="shared" si="1031"/>
        <v>1</v>
      </c>
      <c r="AR3286">
        <f t="shared" si="1032"/>
        <v>0</v>
      </c>
      <c r="AS3286">
        <f t="shared" si="1033"/>
        <v>1</v>
      </c>
      <c r="AT3286">
        <f t="shared" si="1034"/>
        <v>1</v>
      </c>
      <c r="AU3286">
        <f t="shared" si="1035"/>
        <v>0</v>
      </c>
      <c r="AV3286">
        <f t="shared" si="1036"/>
        <v>1</v>
      </c>
      <c r="AW3286">
        <f t="shared" si="1037"/>
        <v>0</v>
      </c>
      <c r="AX3286">
        <f t="shared" si="1038"/>
        <v>0</v>
      </c>
      <c r="AY3286">
        <f t="shared" si="1039"/>
        <v>5</v>
      </c>
    </row>
    <row r="3287" spans="1:51" x14ac:dyDescent="0.3">
      <c r="A3287" s="1" t="s">
        <v>3281</v>
      </c>
      <c r="B3287" s="2">
        <v>5131522</v>
      </c>
      <c r="C3287" s="3" t="s">
        <v>5338</v>
      </c>
      <c r="D3287" s="5">
        <v>13.9</v>
      </c>
      <c r="E3287" s="5">
        <v>663.95774159999996</v>
      </c>
      <c r="F3287" s="3" t="s">
        <v>4665</v>
      </c>
      <c r="G3287" s="3" t="s">
        <v>4666</v>
      </c>
      <c r="H3287" s="3" t="s">
        <v>4679</v>
      </c>
      <c r="I3287" s="3" t="s">
        <v>4851</v>
      </c>
      <c r="J3287" s="3" t="s">
        <v>5168</v>
      </c>
      <c r="K3287" s="6">
        <v>290354</v>
      </c>
      <c r="L3287" s="6">
        <v>282245</v>
      </c>
      <c r="M3287" s="6">
        <v>36808</v>
      </c>
      <c r="N3287" s="6">
        <v>38720</v>
      </c>
      <c r="O3287" s="6">
        <v>9538</v>
      </c>
      <c r="P3287" s="6">
        <v>10332</v>
      </c>
      <c r="Q3287" s="6">
        <v>17307</v>
      </c>
      <c r="R3287" s="6">
        <v>19993</v>
      </c>
      <c r="S3287" s="6">
        <v>84051</v>
      </c>
      <c r="T3287" s="6">
        <v>88757</v>
      </c>
      <c r="U3287" s="6" t="s">
        <v>4474</v>
      </c>
      <c r="V3287" s="6" t="s">
        <v>4474</v>
      </c>
      <c r="W3287" s="6">
        <v>689144</v>
      </c>
      <c r="X3287" s="6">
        <v>673103</v>
      </c>
      <c r="Y3287" s="6">
        <v>529807</v>
      </c>
      <c r="Z3287" s="6">
        <v>531971</v>
      </c>
      <c r="AA3287" s="6">
        <v>392769</v>
      </c>
      <c r="AB3287" s="6">
        <v>370123</v>
      </c>
      <c r="AC3287" s="6">
        <v>48293000</v>
      </c>
      <c r="AD3287" s="6">
        <v>49586000</v>
      </c>
      <c r="AF3287">
        <f t="shared" si="1020"/>
        <v>2.5113764322115553E-2</v>
      </c>
      <c r="AG3287">
        <f t="shared" si="1021"/>
        <v>2.9702734945468968E-2</v>
      </c>
      <c r="AH3287" t="e">
        <f t="shared" si="1022"/>
        <v>#VALUE!</v>
      </c>
      <c r="AI3287" t="e">
        <f t="shared" si="1023"/>
        <v>#VALUE!</v>
      </c>
      <c r="AJ3287">
        <f t="shared" si="1024"/>
        <v>1.3489022809844973</v>
      </c>
      <c r="AK3287">
        <f t="shared" si="1025"/>
        <v>1.4372816604209953</v>
      </c>
      <c r="AL3287">
        <f t="shared" si="1026"/>
        <v>3.2849556059155377E-2</v>
      </c>
      <c r="AM3287">
        <f t="shared" si="1027"/>
        <v>3.6606494357738842E-2</v>
      </c>
      <c r="AN3287">
        <f t="shared" si="1028"/>
        <v>0.42132558652473212</v>
      </c>
      <c r="AO3287">
        <f t="shared" si="1029"/>
        <v>0.41931918294822634</v>
      </c>
      <c r="AP3287">
        <f t="shared" si="1030"/>
        <v>1</v>
      </c>
      <c r="AQ3287">
        <f t="shared" si="1031"/>
        <v>1</v>
      </c>
      <c r="AR3287">
        <f t="shared" si="1032"/>
        <v>0</v>
      </c>
      <c r="AS3287">
        <f t="shared" si="1033"/>
        <v>1</v>
      </c>
      <c r="AT3287">
        <f t="shared" si="1034"/>
        <v>0</v>
      </c>
      <c r="AU3287">
        <f t="shared" si="1035"/>
        <v>0</v>
      </c>
      <c r="AV3287">
        <f t="shared" si="1036"/>
        <v>0</v>
      </c>
      <c r="AW3287">
        <f t="shared" si="1037"/>
        <v>1</v>
      </c>
      <c r="AX3287">
        <f t="shared" si="1038"/>
        <v>1</v>
      </c>
      <c r="AY3287">
        <f t="shared" si="1039"/>
        <v>5</v>
      </c>
    </row>
    <row r="3288" spans="1:51" x14ac:dyDescent="0.3">
      <c r="A3288" s="1" t="s">
        <v>3282</v>
      </c>
      <c r="B3288" s="2">
        <v>4811154</v>
      </c>
      <c r="C3288" s="3" t="s">
        <v>5336</v>
      </c>
      <c r="D3288" s="5">
        <v>5.99</v>
      </c>
      <c r="E3288" s="5">
        <v>21.877187150000001</v>
      </c>
      <c r="F3288" s="3" t="s">
        <v>4470</v>
      </c>
      <c r="G3288" s="3" t="s">
        <v>4471</v>
      </c>
      <c r="H3288" s="3" t="s">
        <v>4673</v>
      </c>
      <c r="I3288" s="3" t="s">
        <v>4673</v>
      </c>
      <c r="J3288" s="3" t="s">
        <v>4544</v>
      </c>
      <c r="K3288" s="6">
        <v>10005</v>
      </c>
      <c r="L3288" s="6">
        <v>11392</v>
      </c>
      <c r="M3288" s="6">
        <v>-7274</v>
      </c>
      <c r="N3288" s="6">
        <v>-8524</v>
      </c>
      <c r="O3288" s="6">
        <v>-7418</v>
      </c>
      <c r="P3288" s="6">
        <v>-8700</v>
      </c>
      <c r="Q3288" s="6">
        <v>-9656</v>
      </c>
      <c r="R3288" s="6">
        <v>-10843</v>
      </c>
      <c r="S3288" s="6">
        <v>-11466</v>
      </c>
      <c r="T3288" s="6">
        <v>-12549</v>
      </c>
      <c r="U3288" s="6" t="s">
        <v>4474</v>
      </c>
      <c r="V3288" s="6" t="s">
        <v>4474</v>
      </c>
      <c r="W3288" s="6">
        <v>11510</v>
      </c>
      <c r="X3288" s="6">
        <v>15780</v>
      </c>
      <c r="Y3288" s="6">
        <v>11446</v>
      </c>
      <c r="Z3288" s="6">
        <v>15636</v>
      </c>
      <c r="AA3288" s="6">
        <v>590</v>
      </c>
      <c r="AB3288" s="6">
        <v>2470</v>
      </c>
      <c r="AC3288" s="6">
        <v>3652285</v>
      </c>
      <c r="AD3288" s="6">
        <v>3652285</v>
      </c>
      <c r="AF3288">
        <f t="shared" si="1020"/>
        <v>-0.83892267593397041</v>
      </c>
      <c r="AG3288">
        <f t="shared" si="1021"/>
        <v>-0.68713561470215467</v>
      </c>
      <c r="AH3288" t="e">
        <f t="shared" si="1022"/>
        <v>#VALUE!</v>
      </c>
      <c r="AI3288" t="e">
        <f t="shared" si="1023"/>
        <v>#VALUE!</v>
      </c>
      <c r="AJ3288">
        <f t="shared" si="1024"/>
        <v>19.399999999999999</v>
      </c>
      <c r="AK3288">
        <f t="shared" si="1025"/>
        <v>6.3303643724696359</v>
      </c>
      <c r="AL3288">
        <f t="shared" si="1026"/>
        <v>-0.74142928535732133</v>
      </c>
      <c r="AM3288">
        <f t="shared" si="1027"/>
        <v>-0.7636938202247191</v>
      </c>
      <c r="AN3288">
        <f t="shared" si="1028"/>
        <v>0.86924413553431801</v>
      </c>
      <c r="AO3288">
        <f t="shared" si="1029"/>
        <v>0.72192648922686942</v>
      </c>
      <c r="AP3288">
        <f t="shared" si="1030"/>
        <v>0</v>
      </c>
      <c r="AQ3288">
        <f t="shared" si="1031"/>
        <v>0</v>
      </c>
      <c r="AR3288">
        <f t="shared" si="1032"/>
        <v>0</v>
      </c>
      <c r="AS3288">
        <f t="shared" si="1033"/>
        <v>0</v>
      </c>
      <c r="AT3288">
        <f t="shared" si="1034"/>
        <v>0</v>
      </c>
      <c r="AU3288">
        <f t="shared" si="1035"/>
        <v>1</v>
      </c>
      <c r="AV3288">
        <f t="shared" si="1036"/>
        <v>1</v>
      </c>
      <c r="AW3288">
        <f t="shared" si="1037"/>
        <v>1</v>
      </c>
      <c r="AX3288">
        <f t="shared" si="1038"/>
        <v>0</v>
      </c>
      <c r="AY3288">
        <f t="shared" si="1039"/>
        <v>3</v>
      </c>
    </row>
    <row r="3289" spans="1:51" x14ac:dyDescent="0.3">
      <c r="A3289" s="1" t="s">
        <v>3283</v>
      </c>
      <c r="B3289" s="2">
        <v>5069629</v>
      </c>
      <c r="C3289" s="3" t="s">
        <v>5335</v>
      </c>
      <c r="D3289" s="5">
        <v>7.05</v>
      </c>
      <c r="E3289" s="5">
        <v>278.38954695000001</v>
      </c>
      <c r="F3289" s="3" t="s">
        <v>4470</v>
      </c>
      <c r="G3289" s="3" t="s">
        <v>4512</v>
      </c>
      <c r="H3289" s="3" t="s">
        <v>4513</v>
      </c>
      <c r="I3289" s="3" t="s">
        <v>4514</v>
      </c>
      <c r="J3289" s="3" t="s">
        <v>4853</v>
      </c>
      <c r="K3289" s="6">
        <v>79302</v>
      </c>
      <c r="L3289" s="6">
        <v>76583</v>
      </c>
      <c r="M3289" s="6">
        <v>-55003</v>
      </c>
      <c r="N3289" s="6">
        <v>-56929</v>
      </c>
      <c r="O3289" s="6">
        <v>-56489</v>
      </c>
      <c r="P3289" s="6">
        <v>-59254</v>
      </c>
      <c r="Q3289" s="6">
        <v>-57107</v>
      </c>
      <c r="R3289" s="6">
        <v>-57863</v>
      </c>
      <c r="S3289" s="6">
        <v>-33256</v>
      </c>
      <c r="T3289" s="6">
        <v>-34640</v>
      </c>
      <c r="U3289" s="6">
        <v>37137</v>
      </c>
      <c r="V3289" s="6">
        <v>37110</v>
      </c>
      <c r="W3289" s="6">
        <v>167401</v>
      </c>
      <c r="X3289" s="6">
        <v>172627</v>
      </c>
      <c r="Y3289" s="6">
        <v>140929</v>
      </c>
      <c r="Z3289" s="6">
        <v>146159</v>
      </c>
      <c r="AA3289" s="6">
        <v>18300</v>
      </c>
      <c r="AB3289" s="6">
        <v>16301</v>
      </c>
      <c r="AC3289" s="6">
        <v>39487879</v>
      </c>
      <c r="AD3289" s="6">
        <v>39151861</v>
      </c>
      <c r="AF3289">
        <f t="shared" si="1020"/>
        <v>-0.34113894182233079</v>
      </c>
      <c r="AG3289">
        <f t="shared" si="1021"/>
        <v>-0.33519090292943748</v>
      </c>
      <c r="AH3289">
        <f t="shared" si="1022"/>
        <v>0.22184455289992294</v>
      </c>
      <c r="AI3289">
        <f t="shared" si="1023"/>
        <v>0.21497216542024133</v>
      </c>
      <c r="AJ3289">
        <f t="shared" si="1024"/>
        <v>7.7010382513661204</v>
      </c>
      <c r="AK3289">
        <f t="shared" si="1025"/>
        <v>8.9662597386663396</v>
      </c>
      <c r="AL3289">
        <f t="shared" si="1026"/>
        <v>-0.71232755794305314</v>
      </c>
      <c r="AM3289">
        <f t="shared" si="1027"/>
        <v>-0.77372262773722633</v>
      </c>
      <c r="AN3289">
        <f t="shared" si="1028"/>
        <v>0.47372476866924329</v>
      </c>
      <c r="AO3289">
        <f t="shared" si="1029"/>
        <v>0.44363280367497554</v>
      </c>
      <c r="AP3289">
        <f t="shared" si="1030"/>
        <v>0</v>
      </c>
      <c r="AQ3289">
        <f t="shared" si="1031"/>
        <v>0</v>
      </c>
      <c r="AR3289">
        <f t="shared" si="1032"/>
        <v>0</v>
      </c>
      <c r="AS3289">
        <f t="shared" si="1033"/>
        <v>1</v>
      </c>
      <c r="AT3289">
        <f t="shared" si="1034"/>
        <v>0</v>
      </c>
      <c r="AU3289">
        <f t="shared" si="1035"/>
        <v>0</v>
      </c>
      <c r="AV3289">
        <f t="shared" si="1036"/>
        <v>1</v>
      </c>
      <c r="AW3289">
        <f t="shared" si="1037"/>
        <v>1</v>
      </c>
      <c r="AX3289">
        <f t="shared" si="1038"/>
        <v>0</v>
      </c>
      <c r="AY3289">
        <f t="shared" si="1039"/>
        <v>3</v>
      </c>
    </row>
    <row r="3290" spans="1:51" x14ac:dyDescent="0.3">
      <c r="A3290" s="1" t="s">
        <v>3284</v>
      </c>
      <c r="B3290" s="2">
        <v>4810743</v>
      </c>
      <c r="C3290" s="3" t="s">
        <v>5336</v>
      </c>
      <c r="D3290" s="5">
        <v>18.02</v>
      </c>
      <c r="E3290" s="5">
        <v>1108.5305195399999</v>
      </c>
      <c r="F3290" s="3" t="s">
        <v>4470</v>
      </c>
      <c r="G3290" s="3" t="s">
        <v>4512</v>
      </c>
      <c r="H3290" s="3" t="s">
        <v>4513</v>
      </c>
      <c r="I3290" s="3" t="s">
        <v>4514</v>
      </c>
      <c r="J3290" s="3" t="s">
        <v>4515</v>
      </c>
      <c r="K3290" s="6" t="s">
        <v>4474</v>
      </c>
      <c r="L3290" s="6" t="s">
        <v>4474</v>
      </c>
      <c r="M3290" s="6">
        <v>-47334</v>
      </c>
      <c r="N3290" s="6">
        <v>-44926</v>
      </c>
      <c r="O3290" s="6">
        <v>-48529</v>
      </c>
      <c r="P3290" s="6">
        <v>-46126</v>
      </c>
      <c r="Q3290" s="6">
        <v>-46133</v>
      </c>
      <c r="R3290" s="6">
        <v>-44019</v>
      </c>
      <c r="S3290" s="6">
        <v>-33981</v>
      </c>
      <c r="T3290" s="6">
        <v>-35444</v>
      </c>
      <c r="U3290" s="6" t="s">
        <v>4474</v>
      </c>
      <c r="V3290" s="6" t="s">
        <v>4474</v>
      </c>
      <c r="W3290" s="6">
        <v>93046</v>
      </c>
      <c r="X3290" s="6">
        <v>40428</v>
      </c>
      <c r="Y3290" s="6">
        <v>80414</v>
      </c>
      <c r="Z3290" s="6">
        <v>27239</v>
      </c>
      <c r="AA3290" s="6">
        <v>6741</v>
      </c>
      <c r="AB3290" s="6">
        <v>5962</v>
      </c>
      <c r="AC3290" s="6">
        <v>61516000</v>
      </c>
      <c r="AD3290" s="6">
        <v>55228000</v>
      </c>
      <c r="AF3290">
        <f t="shared" si="1020"/>
        <v>-0.49580852481568255</v>
      </c>
      <c r="AG3290">
        <f t="shared" si="1021"/>
        <v>-1.0888245770258236</v>
      </c>
      <c r="AH3290" t="e">
        <f t="shared" si="1022"/>
        <v>#VALUE!</v>
      </c>
      <c r="AI3290" t="e">
        <f t="shared" si="1023"/>
        <v>#VALUE!</v>
      </c>
      <c r="AJ3290">
        <f t="shared" si="1024"/>
        <v>11.929090639371013</v>
      </c>
      <c r="AK3290">
        <f t="shared" si="1025"/>
        <v>4.5687688695068767</v>
      </c>
      <c r="AL3290" t="e">
        <f t="shared" si="1026"/>
        <v>#VALUE!</v>
      </c>
      <c r="AM3290" t="e">
        <f t="shared" si="1027"/>
        <v>#VALUE!</v>
      </c>
      <c r="AN3290" t="e">
        <f t="shared" si="1028"/>
        <v>#VALUE!</v>
      </c>
      <c r="AO3290" t="e">
        <f t="shared" si="1029"/>
        <v>#VALUE!</v>
      </c>
      <c r="AP3290">
        <f t="shared" si="1030"/>
        <v>0</v>
      </c>
      <c r="AQ3290">
        <f t="shared" si="1031"/>
        <v>0</v>
      </c>
      <c r="AR3290">
        <f t="shared" si="1032"/>
        <v>1</v>
      </c>
      <c r="AS3290">
        <f t="shared" si="1033"/>
        <v>1</v>
      </c>
      <c r="AT3290">
        <f t="shared" si="1034"/>
        <v>0</v>
      </c>
      <c r="AU3290">
        <f t="shared" si="1035"/>
        <v>1</v>
      </c>
      <c r="AV3290">
        <f t="shared" si="1036"/>
        <v>0</v>
      </c>
      <c r="AW3290">
        <f t="shared" si="1037"/>
        <v>0</v>
      </c>
      <c r="AX3290">
        <f t="shared" si="1038"/>
        <v>0</v>
      </c>
      <c r="AY3290">
        <f t="shared" si="1039"/>
        <v>3</v>
      </c>
    </row>
    <row r="3291" spans="1:51" x14ac:dyDescent="0.3">
      <c r="A3291" s="1" t="s">
        <v>3285</v>
      </c>
      <c r="B3291" s="2">
        <v>4006246</v>
      </c>
      <c r="C3291" s="3" t="s">
        <v>5337</v>
      </c>
      <c r="D3291" s="5">
        <v>108.99</v>
      </c>
      <c r="E3291" s="5">
        <v>22351.906907190001</v>
      </c>
      <c r="F3291" s="3" t="s">
        <v>4475</v>
      </c>
      <c r="G3291" s="3" t="s">
        <v>4548</v>
      </c>
      <c r="H3291" s="3" t="s">
        <v>4810</v>
      </c>
      <c r="I3291" s="3" t="s">
        <v>4817</v>
      </c>
      <c r="J3291" s="3" t="s">
        <v>4818</v>
      </c>
      <c r="K3291" s="6">
        <v>17318808</v>
      </c>
      <c r="L3291" s="6">
        <v>16845999</v>
      </c>
      <c r="M3291" s="6">
        <v>3788723</v>
      </c>
      <c r="N3291" s="6">
        <v>3721209</v>
      </c>
      <c r="O3291" s="6">
        <v>3702689</v>
      </c>
      <c r="P3291" s="6">
        <v>3636698</v>
      </c>
      <c r="Q3291" s="6">
        <v>2881016</v>
      </c>
      <c r="R3291" s="6">
        <v>2821877</v>
      </c>
      <c r="S3291" s="6">
        <v>1401602</v>
      </c>
      <c r="T3291" s="6">
        <v>1403443</v>
      </c>
      <c r="U3291" s="6">
        <v>1623686</v>
      </c>
      <c r="V3291" s="6">
        <v>1650178</v>
      </c>
      <c r="W3291" s="6">
        <v>16955093</v>
      </c>
      <c r="X3291" s="6">
        <v>16544069</v>
      </c>
      <c r="Y3291" s="6">
        <v>15716834</v>
      </c>
      <c r="Z3291" s="6">
        <v>15293193</v>
      </c>
      <c r="AA3291" s="6">
        <v>2692316</v>
      </c>
      <c r="AB3291" s="6">
        <v>2564050</v>
      </c>
      <c r="AC3291" s="6">
        <v>205375000</v>
      </c>
      <c r="AD3291" s="6">
        <v>207905000</v>
      </c>
      <c r="AF3291">
        <f t="shared" si="1020"/>
        <v>0.16992038911258109</v>
      </c>
      <c r="AG3291">
        <f t="shared" si="1021"/>
        <v>0.17056728909919319</v>
      </c>
      <c r="AH3291">
        <f t="shared" si="1022"/>
        <v>9.5763909994477772E-2</v>
      </c>
      <c r="AI3291">
        <f t="shared" si="1023"/>
        <v>9.9744385737269348E-2</v>
      </c>
      <c r="AJ3291">
        <f t="shared" si="1024"/>
        <v>5.8376631866393094</v>
      </c>
      <c r="AK3291">
        <f t="shared" si="1025"/>
        <v>5.9644675415846029</v>
      </c>
      <c r="AL3291">
        <f t="shared" si="1026"/>
        <v>0.21379583398580318</v>
      </c>
      <c r="AM3291">
        <f t="shared" si="1027"/>
        <v>0.21587903454108004</v>
      </c>
      <c r="AN3291">
        <f t="shared" si="1028"/>
        <v>1.0214516664697739</v>
      </c>
      <c r="AO3291">
        <f t="shared" si="1029"/>
        <v>1.0182500447743539</v>
      </c>
      <c r="AP3291">
        <f t="shared" si="1030"/>
        <v>1</v>
      </c>
      <c r="AQ3291">
        <f t="shared" si="1031"/>
        <v>1</v>
      </c>
      <c r="AR3291">
        <f t="shared" si="1032"/>
        <v>0</v>
      </c>
      <c r="AS3291">
        <f t="shared" si="1033"/>
        <v>0</v>
      </c>
      <c r="AT3291">
        <f t="shared" si="1034"/>
        <v>1</v>
      </c>
      <c r="AU3291">
        <f t="shared" si="1035"/>
        <v>0</v>
      </c>
      <c r="AV3291">
        <f t="shared" si="1036"/>
        <v>0</v>
      </c>
      <c r="AW3291">
        <f t="shared" si="1037"/>
        <v>1</v>
      </c>
      <c r="AX3291">
        <f t="shared" si="1038"/>
        <v>1</v>
      </c>
      <c r="AY3291">
        <f t="shared" si="1039"/>
        <v>5</v>
      </c>
    </row>
    <row r="3292" spans="1:51" x14ac:dyDescent="0.3">
      <c r="A3292" s="1" t="s">
        <v>3286</v>
      </c>
      <c r="B3292" s="2">
        <v>5000879</v>
      </c>
      <c r="C3292" s="3" t="s">
        <v>5336</v>
      </c>
      <c r="D3292" s="5">
        <v>11.47</v>
      </c>
      <c r="E3292" s="5">
        <v>276.16214623000002</v>
      </c>
      <c r="F3292" s="3" t="s">
        <v>4651</v>
      </c>
      <c r="G3292" s="3" t="s">
        <v>4651</v>
      </c>
      <c r="H3292" s="3" t="s">
        <v>4701</v>
      </c>
      <c r="I3292" s="3" t="s">
        <v>4701</v>
      </c>
      <c r="J3292" s="3" t="s">
        <v>4702</v>
      </c>
      <c r="K3292" s="6">
        <v>29113</v>
      </c>
      <c r="L3292" s="6">
        <v>28747</v>
      </c>
      <c r="M3292" s="6">
        <v>14345</v>
      </c>
      <c r="N3292" s="6">
        <v>14342</v>
      </c>
      <c r="O3292" s="6">
        <v>12205</v>
      </c>
      <c r="P3292" s="6">
        <v>12242</v>
      </c>
      <c r="Q3292" s="6">
        <v>13485</v>
      </c>
      <c r="R3292" s="6">
        <v>11613</v>
      </c>
      <c r="S3292" s="6">
        <v>9114</v>
      </c>
      <c r="T3292" s="6">
        <v>2212</v>
      </c>
      <c r="U3292" s="6">
        <v>6719</v>
      </c>
      <c r="V3292" s="6">
        <v>6821</v>
      </c>
      <c r="W3292" s="6">
        <v>149688</v>
      </c>
      <c r="X3292" s="6">
        <v>147354</v>
      </c>
      <c r="Y3292" s="6">
        <v>28202</v>
      </c>
      <c r="Z3292" s="6">
        <v>37862</v>
      </c>
      <c r="AA3292" s="6">
        <v>7912</v>
      </c>
      <c r="AB3292" s="6">
        <v>9349</v>
      </c>
      <c r="AC3292" s="6">
        <v>24076909</v>
      </c>
      <c r="AD3292" s="6">
        <v>24063894</v>
      </c>
      <c r="AF3292">
        <f t="shared" si="1020"/>
        <v>9.0087381754048415E-2</v>
      </c>
      <c r="AG3292">
        <f t="shared" si="1021"/>
        <v>7.8810212142188196E-2</v>
      </c>
      <c r="AH3292">
        <f t="shared" si="1022"/>
        <v>4.4886697664475443E-2</v>
      </c>
      <c r="AI3292">
        <f t="shared" si="1023"/>
        <v>4.6289886938936167E-2</v>
      </c>
      <c r="AJ3292">
        <f t="shared" si="1024"/>
        <v>3.564459049544995</v>
      </c>
      <c r="AK3292">
        <f t="shared" si="1025"/>
        <v>4.0498449031982027</v>
      </c>
      <c r="AL3292">
        <f t="shared" si="1026"/>
        <v>0.41922852334008864</v>
      </c>
      <c r="AM3292">
        <f t="shared" si="1027"/>
        <v>0.42585313250078272</v>
      </c>
      <c r="AN3292">
        <f t="shared" si="1028"/>
        <v>0.19449120838009726</v>
      </c>
      <c r="AO3292">
        <f t="shared" si="1029"/>
        <v>0.19508801932760564</v>
      </c>
      <c r="AP3292">
        <f t="shared" si="1030"/>
        <v>1</v>
      </c>
      <c r="AQ3292">
        <f t="shared" si="1031"/>
        <v>1</v>
      </c>
      <c r="AR3292">
        <f t="shared" si="1032"/>
        <v>1</v>
      </c>
      <c r="AS3292">
        <f t="shared" si="1033"/>
        <v>0</v>
      </c>
      <c r="AT3292">
        <f t="shared" si="1034"/>
        <v>1</v>
      </c>
      <c r="AU3292">
        <f t="shared" si="1035"/>
        <v>0</v>
      </c>
      <c r="AV3292">
        <f t="shared" si="1036"/>
        <v>0</v>
      </c>
      <c r="AW3292">
        <f t="shared" si="1037"/>
        <v>0</v>
      </c>
      <c r="AX3292">
        <f t="shared" si="1038"/>
        <v>0</v>
      </c>
      <c r="AY3292">
        <f t="shared" si="1039"/>
        <v>4</v>
      </c>
    </row>
    <row r="3293" spans="1:51" x14ac:dyDescent="0.3">
      <c r="A3293" s="1" t="s">
        <v>3287</v>
      </c>
      <c r="B3293" s="2">
        <v>4972136</v>
      </c>
      <c r="C3293" s="3" t="s">
        <v>5337</v>
      </c>
      <c r="D3293" s="5">
        <v>62.59</v>
      </c>
      <c r="E3293" s="5">
        <v>20419.172077480001</v>
      </c>
      <c r="F3293" s="3" t="s">
        <v>4500</v>
      </c>
      <c r="G3293" s="3" t="s">
        <v>4574</v>
      </c>
      <c r="H3293" s="3" t="s">
        <v>4734</v>
      </c>
      <c r="I3293" s="3" t="s">
        <v>4734</v>
      </c>
      <c r="J3293" s="3" t="s">
        <v>4961</v>
      </c>
      <c r="K3293" s="6">
        <v>3078127</v>
      </c>
      <c r="L3293" s="6">
        <v>3009893</v>
      </c>
      <c r="M3293" s="6">
        <v>263705</v>
      </c>
      <c r="N3293" s="6">
        <v>281774</v>
      </c>
      <c r="O3293" s="6">
        <v>133320</v>
      </c>
      <c r="P3293" s="6">
        <v>147444</v>
      </c>
      <c r="Q3293" s="6">
        <v>129742</v>
      </c>
      <c r="R3293" s="6">
        <v>136492</v>
      </c>
      <c r="S3293" s="6">
        <v>789515</v>
      </c>
      <c r="T3293" s="6">
        <v>850954</v>
      </c>
      <c r="U3293" s="6" t="s">
        <v>4474</v>
      </c>
      <c r="V3293" s="6">
        <v>100000</v>
      </c>
      <c r="W3293" s="6">
        <v>3854465</v>
      </c>
      <c r="X3293" s="6">
        <v>3781273</v>
      </c>
      <c r="Y3293" s="6">
        <v>2559648</v>
      </c>
      <c r="Z3293" s="6">
        <v>2553026</v>
      </c>
      <c r="AA3293" s="6">
        <v>1444634</v>
      </c>
      <c r="AB3293" s="6">
        <v>1282994</v>
      </c>
      <c r="AC3293" s="6">
        <v>327132000</v>
      </c>
      <c r="AD3293" s="6">
        <v>327465000</v>
      </c>
      <c r="AF3293">
        <f t="shared" si="1020"/>
        <v>3.366018370902317E-2</v>
      </c>
      <c r="AG3293">
        <f t="shared" si="1021"/>
        <v>3.6096838287000173E-2</v>
      </c>
      <c r="AH3293" t="e">
        <f t="shared" si="1022"/>
        <v>#VALUE!</v>
      </c>
      <c r="AI3293">
        <f t="shared" si="1023"/>
        <v>2.6446120129384999E-2</v>
      </c>
      <c r="AJ3293">
        <f t="shared" si="1024"/>
        <v>1.7718314811917759</v>
      </c>
      <c r="AK3293">
        <f t="shared" si="1025"/>
        <v>1.9898970688873059</v>
      </c>
      <c r="AL3293">
        <f t="shared" si="1026"/>
        <v>4.3312053076432516E-2</v>
      </c>
      <c r="AM3293">
        <f t="shared" si="1027"/>
        <v>4.8986458987080268E-2</v>
      </c>
      <c r="AN3293">
        <f t="shared" si="1028"/>
        <v>0.79858735258978875</v>
      </c>
      <c r="AO3293">
        <f t="shared" si="1029"/>
        <v>0.79599991854594998</v>
      </c>
      <c r="AP3293">
        <f t="shared" si="1030"/>
        <v>1</v>
      </c>
      <c r="AQ3293">
        <f t="shared" si="1031"/>
        <v>1</v>
      </c>
      <c r="AR3293">
        <f t="shared" si="1032"/>
        <v>0</v>
      </c>
      <c r="AS3293">
        <f t="shared" si="1033"/>
        <v>1</v>
      </c>
      <c r="AT3293">
        <f t="shared" si="1034"/>
        <v>0</v>
      </c>
      <c r="AU3293">
        <f t="shared" si="1035"/>
        <v>0</v>
      </c>
      <c r="AV3293">
        <f t="shared" si="1036"/>
        <v>0</v>
      </c>
      <c r="AW3293">
        <f t="shared" si="1037"/>
        <v>1</v>
      </c>
      <c r="AX3293">
        <f t="shared" si="1038"/>
        <v>1</v>
      </c>
      <c r="AY3293">
        <f t="shared" si="1039"/>
        <v>5</v>
      </c>
    </row>
    <row r="3294" spans="1:51" x14ac:dyDescent="0.3">
      <c r="A3294" s="1" t="s">
        <v>3288</v>
      </c>
      <c r="B3294" s="2">
        <v>11172956</v>
      </c>
      <c r="C3294" s="3" t="s">
        <v>5336</v>
      </c>
      <c r="D3294" s="7">
        <v>9.67</v>
      </c>
      <c r="E3294" s="5">
        <v>1677.6651257999999</v>
      </c>
      <c r="F3294" s="3" t="s">
        <v>4583</v>
      </c>
      <c r="G3294" s="3" t="s">
        <v>4583</v>
      </c>
      <c r="H3294" s="3" t="s">
        <v>4584</v>
      </c>
      <c r="I3294" s="3" t="s">
        <v>4585</v>
      </c>
      <c r="J3294" s="3" t="s">
        <v>4828</v>
      </c>
      <c r="K3294" s="6" t="s">
        <v>4474</v>
      </c>
      <c r="L3294" s="6" t="s">
        <v>4474</v>
      </c>
      <c r="M3294" s="6">
        <v>-114064</v>
      </c>
      <c r="N3294" s="6">
        <v>-116131</v>
      </c>
      <c r="O3294" s="6">
        <v>-144086</v>
      </c>
      <c r="P3294" s="6">
        <v>-144391</v>
      </c>
      <c r="Q3294" s="6">
        <v>-253493</v>
      </c>
      <c r="R3294" s="6">
        <v>-154324</v>
      </c>
      <c r="S3294" s="6">
        <v>-146561</v>
      </c>
      <c r="T3294" s="6">
        <v>-134090</v>
      </c>
      <c r="U3294" s="6">
        <v>344728</v>
      </c>
      <c r="V3294" s="6">
        <v>309329</v>
      </c>
      <c r="W3294" s="6">
        <v>788777</v>
      </c>
      <c r="X3294" s="6">
        <v>719753</v>
      </c>
      <c r="Y3294" s="6">
        <v>101496</v>
      </c>
      <c r="Z3294" s="6">
        <v>31928</v>
      </c>
      <c r="AA3294" s="6">
        <v>58283</v>
      </c>
      <c r="AB3294" s="6">
        <v>47638</v>
      </c>
      <c r="AC3294" s="6">
        <v>173494000</v>
      </c>
      <c r="AD3294" s="6">
        <v>164746000</v>
      </c>
      <c r="AF3294">
        <f t="shared" si="1020"/>
        <v>-0.32137473582520787</v>
      </c>
      <c r="AG3294">
        <f t="shared" si="1021"/>
        <v>-0.21441244426907563</v>
      </c>
      <c r="AH3294">
        <f t="shared" si="1022"/>
        <v>0.43704114090547774</v>
      </c>
      <c r="AI3294">
        <f t="shared" si="1023"/>
        <v>0.42977104645621483</v>
      </c>
      <c r="AJ3294">
        <f t="shared" si="1024"/>
        <v>1.7414340373693873</v>
      </c>
      <c r="AK3294">
        <f t="shared" si="1025"/>
        <v>0.67022125194172721</v>
      </c>
      <c r="AL3294" t="e">
        <f t="shared" si="1026"/>
        <v>#VALUE!</v>
      </c>
      <c r="AM3294" t="e">
        <f t="shared" si="1027"/>
        <v>#VALUE!</v>
      </c>
      <c r="AN3294" t="e">
        <f t="shared" si="1028"/>
        <v>#VALUE!</v>
      </c>
      <c r="AO3294" t="e">
        <f t="shared" si="1029"/>
        <v>#VALUE!</v>
      </c>
      <c r="AP3294">
        <f t="shared" si="1030"/>
        <v>0</v>
      </c>
      <c r="AQ3294">
        <f t="shared" si="1031"/>
        <v>0</v>
      </c>
      <c r="AR3294">
        <f t="shared" si="1032"/>
        <v>0</v>
      </c>
      <c r="AS3294">
        <f t="shared" si="1033"/>
        <v>1</v>
      </c>
      <c r="AT3294">
        <f t="shared" si="1034"/>
        <v>0</v>
      </c>
      <c r="AU3294">
        <f t="shared" si="1035"/>
        <v>1</v>
      </c>
      <c r="AV3294">
        <f t="shared" si="1036"/>
        <v>0</v>
      </c>
      <c r="AW3294">
        <f t="shared" si="1037"/>
        <v>0</v>
      </c>
      <c r="AX3294">
        <f t="shared" si="1038"/>
        <v>0</v>
      </c>
      <c r="AY3294">
        <f t="shared" si="1039"/>
        <v>2</v>
      </c>
    </row>
    <row r="3295" spans="1:51" x14ac:dyDescent="0.3">
      <c r="A3295" s="1" t="s">
        <v>3289</v>
      </c>
      <c r="B3295" s="2">
        <v>5721507</v>
      </c>
      <c r="C3295" s="3" t="s">
        <v>5337</v>
      </c>
      <c r="D3295" s="7">
        <v>6</v>
      </c>
      <c r="E3295" s="5">
        <v>267.97638599999999</v>
      </c>
      <c r="F3295" s="3" t="s">
        <v>4480</v>
      </c>
      <c r="G3295" s="3" t="s">
        <v>4491</v>
      </c>
      <c r="H3295" s="3" t="s">
        <v>4492</v>
      </c>
      <c r="I3295" s="3" t="s">
        <v>4493</v>
      </c>
      <c r="J3295" s="3"/>
      <c r="K3295" s="6">
        <v>19265.125</v>
      </c>
      <c r="L3295" s="6">
        <v>19275.167000000001</v>
      </c>
      <c r="M3295" s="6" t="s">
        <v>4474</v>
      </c>
      <c r="N3295" s="6" t="s">
        <v>4474</v>
      </c>
      <c r="O3295" s="6">
        <v>16845.981</v>
      </c>
      <c r="P3295" s="6">
        <v>16744.616999999998</v>
      </c>
      <c r="Q3295" s="6">
        <v>67151.514999999999</v>
      </c>
      <c r="R3295" s="6">
        <v>43451.036999999997</v>
      </c>
      <c r="S3295" s="6" t="s">
        <v>4474</v>
      </c>
      <c r="T3295" s="6" t="s">
        <v>4474</v>
      </c>
      <c r="U3295" s="6">
        <v>12384.788</v>
      </c>
      <c r="V3295" s="6">
        <v>12384.788</v>
      </c>
      <c r="W3295" s="6">
        <v>420011.20400000003</v>
      </c>
      <c r="X3295" s="6">
        <v>420011.20400000003</v>
      </c>
      <c r="Y3295" s="6">
        <v>6081.3090000000002</v>
      </c>
      <c r="Z3295" s="6">
        <v>6081.3090000000002</v>
      </c>
      <c r="AA3295" s="6">
        <v>3958</v>
      </c>
      <c r="AB3295" s="6">
        <v>3958</v>
      </c>
      <c r="AC3295" s="6">
        <v>44662731</v>
      </c>
      <c r="AD3295" s="6">
        <v>44662731</v>
      </c>
      <c r="AF3295">
        <f t="shared" si="1020"/>
        <v>0.15988029452661934</v>
      </c>
      <c r="AG3295">
        <f t="shared" si="1021"/>
        <v>0.10345209029233418</v>
      </c>
      <c r="AH3295">
        <f t="shared" si="1022"/>
        <v>2.9486803880593621E-2</v>
      </c>
      <c r="AI3295">
        <f t="shared" si="1023"/>
        <v>2.9486803880593621E-2</v>
      </c>
      <c r="AJ3295">
        <f t="shared" si="1024"/>
        <v>1.5364600808489137</v>
      </c>
      <c r="AK3295">
        <f t="shared" si="1025"/>
        <v>1.5364600808489137</v>
      </c>
      <c r="AL3295">
        <f t="shared" si="1026"/>
        <v>0.87442884486864214</v>
      </c>
      <c r="AM3295">
        <f t="shared" si="1027"/>
        <v>0.86871449674080625</v>
      </c>
      <c r="AN3295">
        <f t="shared" si="1028"/>
        <v>4.5868121651345281E-2</v>
      </c>
      <c r="AO3295">
        <f t="shared" si="1029"/>
        <v>4.5892030537356805E-2</v>
      </c>
      <c r="AP3295">
        <f t="shared" si="1030"/>
        <v>1</v>
      </c>
      <c r="AQ3295">
        <f t="shared" si="1031"/>
        <v>0</v>
      </c>
      <c r="AR3295">
        <f t="shared" si="1032"/>
        <v>1</v>
      </c>
      <c r="AS3295">
        <f t="shared" si="1033"/>
        <v>0</v>
      </c>
      <c r="AT3295">
        <f t="shared" si="1034"/>
        <v>0</v>
      </c>
      <c r="AU3295">
        <f t="shared" si="1035"/>
        <v>0</v>
      </c>
      <c r="AV3295">
        <f t="shared" si="1036"/>
        <v>1</v>
      </c>
      <c r="AW3295">
        <f t="shared" si="1037"/>
        <v>0</v>
      </c>
      <c r="AX3295">
        <f t="shared" si="1038"/>
        <v>0</v>
      </c>
      <c r="AY3295">
        <f t="shared" si="1039"/>
        <v>3</v>
      </c>
    </row>
    <row r="3296" spans="1:51" x14ac:dyDescent="0.3">
      <c r="A3296" s="1" t="s">
        <v>3290</v>
      </c>
      <c r="B3296" s="2">
        <v>5721146</v>
      </c>
      <c r="C3296" s="3" t="s">
        <v>5337</v>
      </c>
      <c r="D3296" s="7">
        <v>9.98</v>
      </c>
      <c r="E3296" s="5">
        <v>295.37249115999998</v>
      </c>
      <c r="F3296" s="3" t="s">
        <v>4480</v>
      </c>
      <c r="G3296" s="3" t="s">
        <v>4491</v>
      </c>
      <c r="H3296" s="3" t="s">
        <v>4492</v>
      </c>
      <c r="I3296" s="3" t="s">
        <v>4493</v>
      </c>
      <c r="J3296" s="3" t="s">
        <v>4494</v>
      </c>
      <c r="K3296" s="6">
        <v>21363.253000000001</v>
      </c>
      <c r="L3296" s="6">
        <v>20852.312000000002</v>
      </c>
      <c r="M3296" s="6" t="s">
        <v>4474</v>
      </c>
      <c r="N3296" s="6" t="s">
        <v>4474</v>
      </c>
      <c r="O3296" s="6">
        <v>18181.541000000001</v>
      </c>
      <c r="P3296" s="6">
        <v>17431.802</v>
      </c>
      <c r="Q3296" s="6">
        <v>10700.562</v>
      </c>
      <c r="R3296" s="6">
        <v>-43363.748</v>
      </c>
      <c r="S3296" s="6">
        <v>62702.991000000002</v>
      </c>
      <c r="T3296" s="6">
        <v>47175.235000000001</v>
      </c>
      <c r="U3296" s="6">
        <v>21412.788</v>
      </c>
      <c r="V3296" s="6">
        <v>21412.788</v>
      </c>
      <c r="W3296" s="6">
        <v>549389.50100000005</v>
      </c>
      <c r="X3296" s="6">
        <v>549389.50100000005</v>
      </c>
      <c r="Y3296" s="6">
        <v>7464.6549999999997</v>
      </c>
      <c r="Z3296" s="6">
        <v>7464.6549999999997</v>
      </c>
      <c r="AA3296" s="6">
        <v>11331</v>
      </c>
      <c r="AB3296" s="6">
        <v>11331</v>
      </c>
      <c r="AC3296" s="6">
        <v>33778634</v>
      </c>
      <c r="AD3296" s="6">
        <v>33778634</v>
      </c>
      <c r="AF3296">
        <f t="shared" si="1020"/>
        <v>1.947718691478962E-2</v>
      </c>
      <c r="AG3296">
        <f t="shared" si="1021"/>
        <v>-7.8930791216558022E-2</v>
      </c>
      <c r="AH3296">
        <f t="shared" si="1022"/>
        <v>3.8975604668499114E-2</v>
      </c>
      <c r="AI3296">
        <f t="shared" si="1023"/>
        <v>3.8975604668499114E-2</v>
      </c>
      <c r="AJ3296">
        <f t="shared" si="1024"/>
        <v>0.65878166093019153</v>
      </c>
      <c r="AK3296">
        <f t="shared" si="1025"/>
        <v>0.65878166093019153</v>
      </c>
      <c r="AL3296">
        <f t="shared" si="1026"/>
        <v>0.85106612742918886</v>
      </c>
      <c r="AM3296">
        <f t="shared" si="1027"/>
        <v>0.83596495199189413</v>
      </c>
      <c r="AN3296">
        <f t="shared" si="1028"/>
        <v>3.888544095057251E-2</v>
      </c>
      <c r="AO3296">
        <f t="shared" si="1029"/>
        <v>3.7955424998192676E-2</v>
      </c>
      <c r="AP3296">
        <f t="shared" si="1030"/>
        <v>1</v>
      </c>
      <c r="AQ3296">
        <f t="shared" si="1031"/>
        <v>1</v>
      </c>
      <c r="AR3296">
        <f t="shared" si="1032"/>
        <v>1</v>
      </c>
      <c r="AS3296">
        <f t="shared" si="1033"/>
        <v>1</v>
      </c>
      <c r="AT3296">
        <f t="shared" si="1034"/>
        <v>0</v>
      </c>
      <c r="AU3296">
        <f t="shared" si="1035"/>
        <v>0</v>
      </c>
      <c r="AV3296">
        <f t="shared" si="1036"/>
        <v>1</v>
      </c>
      <c r="AW3296">
        <f t="shared" si="1037"/>
        <v>1</v>
      </c>
      <c r="AX3296">
        <f t="shared" si="1038"/>
        <v>0</v>
      </c>
      <c r="AY3296">
        <f t="shared" si="1039"/>
        <v>6</v>
      </c>
    </row>
    <row r="3297" spans="1:51" x14ac:dyDescent="0.3">
      <c r="A3297" s="1" t="s">
        <v>3291</v>
      </c>
      <c r="B3297" s="2">
        <v>4434384</v>
      </c>
      <c r="C3297" s="3" t="s">
        <v>5337</v>
      </c>
      <c r="D3297" s="7">
        <v>97.61</v>
      </c>
      <c r="E3297" s="5">
        <v>5430.3564567800004</v>
      </c>
      <c r="F3297" s="3" t="s">
        <v>4475</v>
      </c>
      <c r="G3297" s="3" t="s">
        <v>4548</v>
      </c>
      <c r="H3297" s="3" t="s">
        <v>4647</v>
      </c>
      <c r="I3297" s="3" t="s">
        <v>4687</v>
      </c>
      <c r="J3297" s="3" t="s">
        <v>4893</v>
      </c>
      <c r="K3297" s="6">
        <v>8771200</v>
      </c>
      <c r="L3297" s="6">
        <v>8879000</v>
      </c>
      <c r="M3297" s="6">
        <v>1134400</v>
      </c>
      <c r="N3297" s="6">
        <v>1210800</v>
      </c>
      <c r="O3297" s="6">
        <v>864100</v>
      </c>
      <c r="P3297" s="6">
        <v>935000</v>
      </c>
      <c r="Q3297" s="6">
        <v>713100</v>
      </c>
      <c r="R3297" s="6">
        <v>742800</v>
      </c>
      <c r="S3297" s="6">
        <v>912100</v>
      </c>
      <c r="T3297" s="6">
        <v>998900</v>
      </c>
      <c r="U3297" s="6">
        <v>1654200</v>
      </c>
      <c r="V3297" s="6">
        <v>1668200</v>
      </c>
      <c r="W3297" s="6">
        <v>11241300</v>
      </c>
      <c r="X3297" s="6">
        <v>11237700</v>
      </c>
      <c r="Y3297" s="6">
        <v>3478200</v>
      </c>
      <c r="Z3297" s="6">
        <v>3414400</v>
      </c>
      <c r="AA3297" s="6">
        <v>2694700</v>
      </c>
      <c r="AB3297" s="6">
        <v>2760100</v>
      </c>
      <c r="AC3297" s="6">
        <v>55623442</v>
      </c>
      <c r="AD3297" s="6">
        <v>55895019</v>
      </c>
      <c r="AF3297">
        <f t="shared" si="1020"/>
        <v>6.3435723626270979E-2</v>
      </c>
      <c r="AG3297">
        <f t="shared" si="1021"/>
        <v>6.6098934835420065E-2</v>
      </c>
      <c r="AH3297">
        <f t="shared" si="1022"/>
        <v>0.14715379893784528</v>
      </c>
      <c r="AI3297">
        <f t="shared" si="1023"/>
        <v>0.14844674622031198</v>
      </c>
      <c r="AJ3297">
        <f t="shared" si="1024"/>
        <v>1.2907559283037073</v>
      </c>
      <c r="AK3297">
        <f t="shared" si="1025"/>
        <v>1.2370566283830295</v>
      </c>
      <c r="AL3297">
        <f t="shared" si="1026"/>
        <v>9.8515596497628602E-2</v>
      </c>
      <c r="AM3297">
        <f t="shared" si="1027"/>
        <v>0.10530465142470999</v>
      </c>
      <c r="AN3297">
        <f t="shared" si="1028"/>
        <v>0.78026562764093121</v>
      </c>
      <c r="AO3297">
        <f t="shared" si="1029"/>
        <v>0.79010829618160294</v>
      </c>
      <c r="AP3297">
        <f t="shared" si="1030"/>
        <v>1</v>
      </c>
      <c r="AQ3297">
        <f t="shared" si="1031"/>
        <v>1</v>
      </c>
      <c r="AR3297">
        <f t="shared" si="1032"/>
        <v>0</v>
      </c>
      <c r="AS3297">
        <f t="shared" si="1033"/>
        <v>1</v>
      </c>
      <c r="AT3297">
        <f t="shared" si="1034"/>
        <v>1</v>
      </c>
      <c r="AU3297">
        <f t="shared" si="1035"/>
        <v>1</v>
      </c>
      <c r="AV3297">
        <f t="shared" si="1036"/>
        <v>0</v>
      </c>
      <c r="AW3297">
        <f t="shared" si="1037"/>
        <v>0</v>
      </c>
      <c r="AX3297">
        <f t="shared" si="1038"/>
        <v>1</v>
      </c>
      <c r="AY3297">
        <f t="shared" si="1039"/>
        <v>6</v>
      </c>
    </row>
    <row r="3298" spans="1:51" x14ac:dyDescent="0.3">
      <c r="A3298" s="1" t="s">
        <v>3292</v>
      </c>
      <c r="B3298" s="2">
        <v>4431683</v>
      </c>
      <c r="C3298" s="3" t="s">
        <v>5337</v>
      </c>
      <c r="D3298" s="5">
        <v>90.69</v>
      </c>
      <c r="E3298" s="5">
        <v>5477.7710431200003</v>
      </c>
      <c r="F3298" s="3" t="s">
        <v>4500</v>
      </c>
      <c r="G3298" s="3" t="s">
        <v>4501</v>
      </c>
      <c r="H3298" s="3" t="s">
        <v>4502</v>
      </c>
      <c r="I3298" s="3" t="s">
        <v>4538</v>
      </c>
      <c r="J3298" s="3" t="s">
        <v>4620</v>
      </c>
      <c r="K3298" s="6">
        <v>675537</v>
      </c>
      <c r="L3298" s="6">
        <v>655483</v>
      </c>
      <c r="M3298" s="6">
        <v>-10207</v>
      </c>
      <c r="N3298" s="6">
        <v>-20322</v>
      </c>
      <c r="O3298" s="6">
        <v>-58705</v>
      </c>
      <c r="P3298" s="6">
        <v>-69074</v>
      </c>
      <c r="Q3298" s="6">
        <v>-56779</v>
      </c>
      <c r="R3298" s="6">
        <v>-68149</v>
      </c>
      <c r="S3298" s="6">
        <v>129293</v>
      </c>
      <c r="T3298" s="6">
        <v>102796</v>
      </c>
      <c r="U3298" s="6">
        <v>491951</v>
      </c>
      <c r="V3298" s="6">
        <v>491456</v>
      </c>
      <c r="W3298" s="6">
        <v>1272815</v>
      </c>
      <c r="X3298" s="6">
        <v>1249024</v>
      </c>
      <c r="Y3298" s="6">
        <v>526339</v>
      </c>
      <c r="Z3298" s="6">
        <v>491383</v>
      </c>
      <c r="AA3298" s="6">
        <v>210804</v>
      </c>
      <c r="AB3298" s="6">
        <v>201204</v>
      </c>
      <c r="AC3298" s="6">
        <v>60401000</v>
      </c>
      <c r="AD3298" s="6">
        <v>60283000</v>
      </c>
      <c r="AF3298">
        <f t="shared" si="1020"/>
        <v>-4.4608996594163328E-2</v>
      </c>
      <c r="AG3298">
        <f t="shared" si="1021"/>
        <v>-5.4561801854888299E-2</v>
      </c>
      <c r="AH3298">
        <f t="shared" si="1022"/>
        <v>0.38650628724520059</v>
      </c>
      <c r="AI3298">
        <f t="shared" si="1023"/>
        <v>0.39347202295552369</v>
      </c>
      <c r="AJ3298">
        <f t="shared" si="1024"/>
        <v>2.4968169484450011</v>
      </c>
      <c r="AK3298">
        <f t="shared" si="1025"/>
        <v>2.4422128784716008</v>
      </c>
      <c r="AL3298">
        <f t="shared" si="1026"/>
        <v>-8.6901235609596519E-2</v>
      </c>
      <c r="AM3298">
        <f t="shared" si="1027"/>
        <v>-0.10537878175330252</v>
      </c>
      <c r="AN3298">
        <f t="shared" si="1028"/>
        <v>0.53074248810706981</v>
      </c>
      <c r="AO3298">
        <f t="shared" si="1029"/>
        <v>0.52479616084238578</v>
      </c>
      <c r="AP3298">
        <f t="shared" si="1030"/>
        <v>0</v>
      </c>
      <c r="AQ3298">
        <f t="shared" si="1031"/>
        <v>1</v>
      </c>
      <c r="AR3298">
        <f t="shared" si="1032"/>
        <v>1</v>
      </c>
      <c r="AS3298">
        <f t="shared" si="1033"/>
        <v>1</v>
      </c>
      <c r="AT3298">
        <f t="shared" si="1034"/>
        <v>1</v>
      </c>
      <c r="AU3298">
        <f t="shared" si="1035"/>
        <v>1</v>
      </c>
      <c r="AV3298">
        <f t="shared" si="1036"/>
        <v>1</v>
      </c>
      <c r="AW3298">
        <f t="shared" si="1037"/>
        <v>1</v>
      </c>
      <c r="AX3298">
        <f t="shared" si="1038"/>
        <v>0</v>
      </c>
      <c r="AY3298">
        <f t="shared" si="1039"/>
        <v>7</v>
      </c>
    </row>
    <row r="3299" spans="1:51" x14ac:dyDescent="0.3">
      <c r="A3299" s="1" t="s">
        <v>3293</v>
      </c>
      <c r="B3299" s="2">
        <v>20267490</v>
      </c>
      <c r="C3299" s="3" t="s">
        <v>5338</v>
      </c>
      <c r="D3299" s="5">
        <v>3.1</v>
      </c>
      <c r="E3299" s="5">
        <v>37.760173100000003</v>
      </c>
      <c r="F3299" s="3" t="s">
        <v>4470</v>
      </c>
      <c r="G3299" s="3" t="s">
        <v>4471</v>
      </c>
      <c r="H3299" s="3" t="s">
        <v>4489</v>
      </c>
      <c r="I3299" s="3" t="s">
        <v>4489</v>
      </c>
      <c r="J3299" s="3" t="s">
        <v>4544</v>
      </c>
      <c r="K3299" s="6">
        <v>-14662</v>
      </c>
      <c r="L3299" s="6">
        <v>-12803</v>
      </c>
      <c r="M3299" s="6">
        <v>-76894</v>
      </c>
      <c r="N3299" s="6">
        <v>-65877</v>
      </c>
      <c r="O3299" s="6">
        <v>-77385</v>
      </c>
      <c r="P3299" s="6">
        <v>-66369</v>
      </c>
      <c r="Q3299" s="6">
        <v>-60611</v>
      </c>
      <c r="R3299" s="6">
        <v>-57047</v>
      </c>
      <c r="S3299" s="6">
        <v>-67002</v>
      </c>
      <c r="T3299" s="6">
        <v>-31579</v>
      </c>
      <c r="U3299" s="6">
        <v>11071</v>
      </c>
      <c r="V3299" s="6">
        <v>12554</v>
      </c>
      <c r="W3299" s="6">
        <v>104542</v>
      </c>
      <c r="X3299" s="6">
        <v>124207</v>
      </c>
      <c r="Y3299" s="6">
        <v>93898</v>
      </c>
      <c r="Z3299" s="6">
        <v>111620</v>
      </c>
      <c r="AA3299" s="6">
        <v>14383</v>
      </c>
      <c r="AB3299" s="6">
        <v>17194</v>
      </c>
      <c r="AC3299" s="6">
        <v>12138869</v>
      </c>
      <c r="AD3299" s="6">
        <v>11995206</v>
      </c>
      <c r="AF3299">
        <f t="shared" si="1020"/>
        <v>-0.57977654913814547</v>
      </c>
      <c r="AG3299">
        <f t="shared" si="1021"/>
        <v>-0.45928973407295887</v>
      </c>
      <c r="AH3299">
        <f t="shared" si="1022"/>
        <v>0.10590002104417363</v>
      </c>
      <c r="AI3299">
        <f t="shared" si="1023"/>
        <v>0.10107320843430724</v>
      </c>
      <c r="AJ3299">
        <f t="shared" si="1024"/>
        <v>6.5284015852047554</v>
      </c>
      <c r="AK3299">
        <f t="shared" si="1025"/>
        <v>6.4917994649296267</v>
      </c>
      <c r="AL3299">
        <f t="shared" si="1026"/>
        <v>5.2779293411540031</v>
      </c>
      <c r="AM3299">
        <f t="shared" si="1027"/>
        <v>5.1838631570725608</v>
      </c>
      <c r="AN3299">
        <f t="shared" si="1028"/>
        <v>-0.14024985173423121</v>
      </c>
      <c r="AO3299">
        <f t="shared" si="1029"/>
        <v>-0.10307792636485866</v>
      </c>
      <c r="AP3299">
        <f t="shared" si="1030"/>
        <v>0</v>
      </c>
      <c r="AQ3299">
        <f t="shared" si="1031"/>
        <v>0</v>
      </c>
      <c r="AR3299">
        <f t="shared" si="1032"/>
        <v>0</v>
      </c>
      <c r="AS3299">
        <f t="shared" si="1033"/>
        <v>0</v>
      </c>
      <c r="AT3299">
        <f t="shared" si="1034"/>
        <v>0</v>
      </c>
      <c r="AU3299">
        <f t="shared" si="1035"/>
        <v>1</v>
      </c>
      <c r="AV3299">
        <f t="shared" si="1036"/>
        <v>1</v>
      </c>
      <c r="AW3299">
        <f t="shared" si="1037"/>
        <v>0</v>
      </c>
      <c r="AX3299">
        <f t="shared" si="1038"/>
        <v>0</v>
      </c>
      <c r="AY3299">
        <f t="shared" si="1039"/>
        <v>2</v>
      </c>
    </row>
    <row r="3300" spans="1:51" x14ac:dyDescent="0.3">
      <c r="A3300" s="1" t="s">
        <v>3294</v>
      </c>
      <c r="B3300" s="2">
        <v>1024092</v>
      </c>
      <c r="C3300" s="3" t="s">
        <v>5338</v>
      </c>
      <c r="D3300" s="5">
        <v>77.38</v>
      </c>
      <c r="E3300" s="5">
        <v>1305.31788078</v>
      </c>
      <c r="F3300" s="3" t="s">
        <v>4480</v>
      </c>
      <c r="G3300" s="3" t="s">
        <v>4481</v>
      </c>
      <c r="H3300" s="3" t="s">
        <v>4481</v>
      </c>
      <c r="I3300" s="3" t="s">
        <v>4482</v>
      </c>
      <c r="J3300" s="3" t="s">
        <v>4484</v>
      </c>
      <c r="K3300" s="6">
        <v>356721</v>
      </c>
      <c r="L3300" s="6">
        <v>350559</v>
      </c>
      <c r="M3300" s="6" t="s">
        <v>4474</v>
      </c>
      <c r="N3300" s="6" t="s">
        <v>4474</v>
      </c>
      <c r="O3300" s="6">
        <v>372867</v>
      </c>
      <c r="P3300" s="6">
        <v>357613</v>
      </c>
      <c r="Q3300" s="6">
        <v>116480</v>
      </c>
      <c r="R3300" s="6">
        <v>113816</v>
      </c>
      <c r="S3300" s="6">
        <v>558182</v>
      </c>
      <c r="T3300" s="6">
        <v>344953</v>
      </c>
      <c r="U3300" s="6">
        <v>263412</v>
      </c>
      <c r="V3300" s="6">
        <v>267650</v>
      </c>
      <c r="W3300" s="6">
        <v>9088565</v>
      </c>
      <c r="X3300" s="6">
        <v>8871991</v>
      </c>
      <c r="Y3300" s="6" t="s">
        <v>4474</v>
      </c>
      <c r="Z3300" s="6" t="s">
        <v>4474</v>
      </c>
      <c r="AA3300" s="6" t="s">
        <v>4474</v>
      </c>
      <c r="AB3300" s="6" t="s">
        <v>4474</v>
      </c>
      <c r="AC3300" s="6">
        <v>16861108</v>
      </c>
      <c r="AD3300" s="6">
        <v>16824985</v>
      </c>
      <c r="AF3300">
        <f t="shared" si="1020"/>
        <v>1.2816104632579511E-2</v>
      </c>
      <c r="AG3300">
        <f t="shared" si="1021"/>
        <v>1.2828687495287134E-2</v>
      </c>
      <c r="AH3300">
        <f t="shared" si="1022"/>
        <v>2.8982793213230031E-2</v>
      </c>
      <c r="AI3300">
        <f t="shared" si="1023"/>
        <v>3.0167974696998678E-2</v>
      </c>
      <c r="AJ3300" t="e">
        <f t="shared" si="1024"/>
        <v>#VALUE!</v>
      </c>
      <c r="AK3300" t="e">
        <f t="shared" si="1025"/>
        <v>#VALUE!</v>
      </c>
      <c r="AL3300">
        <f t="shared" si="1026"/>
        <v>1.0452622637859841</v>
      </c>
      <c r="AM3300">
        <f t="shared" si="1027"/>
        <v>1.0201221477697049</v>
      </c>
      <c r="AN3300">
        <f t="shared" si="1028"/>
        <v>3.9249430465645566E-2</v>
      </c>
      <c r="AO3300">
        <f t="shared" si="1029"/>
        <v>3.9513002211115859E-2</v>
      </c>
      <c r="AP3300">
        <f t="shared" si="1030"/>
        <v>1</v>
      </c>
      <c r="AQ3300">
        <f t="shared" si="1031"/>
        <v>1</v>
      </c>
      <c r="AR3300">
        <f t="shared" si="1032"/>
        <v>0</v>
      </c>
      <c r="AS3300">
        <f t="shared" si="1033"/>
        <v>1</v>
      </c>
      <c r="AT3300">
        <f t="shared" si="1034"/>
        <v>1</v>
      </c>
      <c r="AU3300">
        <f t="shared" si="1035"/>
        <v>0</v>
      </c>
      <c r="AV3300">
        <f t="shared" si="1036"/>
        <v>1</v>
      </c>
      <c r="AW3300">
        <f t="shared" si="1037"/>
        <v>0</v>
      </c>
      <c r="AX3300">
        <f t="shared" si="1038"/>
        <v>0</v>
      </c>
      <c r="AY3300">
        <f t="shared" si="1039"/>
        <v>5</v>
      </c>
    </row>
    <row r="3301" spans="1:51" x14ac:dyDescent="0.3">
      <c r="A3301" s="1" t="s">
        <v>3295</v>
      </c>
      <c r="B3301" s="2">
        <v>4233886</v>
      </c>
      <c r="C3301" s="3" t="s">
        <v>5337</v>
      </c>
      <c r="D3301" s="5">
        <v>46</v>
      </c>
      <c r="E3301" s="5">
        <v>10223.851532000001</v>
      </c>
      <c r="F3301" s="3" t="s">
        <v>4470</v>
      </c>
      <c r="G3301" s="3" t="s">
        <v>4471</v>
      </c>
      <c r="H3301" s="3" t="s">
        <v>4472</v>
      </c>
      <c r="I3301" s="3" t="s">
        <v>4472</v>
      </c>
      <c r="J3301" s="3" t="s">
        <v>4490</v>
      </c>
      <c r="K3301" s="6">
        <v>1966174</v>
      </c>
      <c r="L3301" s="6">
        <v>1940199</v>
      </c>
      <c r="M3301" s="6">
        <v>669556</v>
      </c>
      <c r="N3301" s="6">
        <v>364742</v>
      </c>
      <c r="O3301" s="6">
        <v>471970</v>
      </c>
      <c r="P3301" s="6">
        <v>166580</v>
      </c>
      <c r="Q3301" s="6">
        <v>92933</v>
      </c>
      <c r="R3301" s="6">
        <v>72695</v>
      </c>
      <c r="S3301" s="6">
        <v>633410</v>
      </c>
      <c r="T3301" s="6">
        <v>575747</v>
      </c>
      <c r="U3301" s="6">
        <v>1364584</v>
      </c>
      <c r="V3301" s="6">
        <v>908920</v>
      </c>
      <c r="W3301" s="6">
        <v>6270197</v>
      </c>
      <c r="X3301" s="6">
        <v>5584640</v>
      </c>
      <c r="Y3301" s="6">
        <v>2454073</v>
      </c>
      <c r="Z3301" s="6">
        <v>1829779</v>
      </c>
      <c r="AA3301" s="6">
        <v>1128568</v>
      </c>
      <c r="AB3301" s="6">
        <v>1034912</v>
      </c>
      <c r="AC3301" s="6">
        <v>222257000</v>
      </c>
      <c r="AD3301" s="6">
        <v>222244000</v>
      </c>
      <c r="AF3301">
        <f t="shared" si="1020"/>
        <v>1.4821384399884086E-2</v>
      </c>
      <c r="AG3301">
        <f t="shared" si="1021"/>
        <v>1.3016953644281458E-2</v>
      </c>
      <c r="AH3301">
        <f t="shared" si="1022"/>
        <v>0.21763016377316374</v>
      </c>
      <c r="AI3301">
        <f t="shared" si="1023"/>
        <v>0.16275355260142105</v>
      </c>
      <c r="AJ3301">
        <f t="shared" si="1024"/>
        <v>2.1745016693721602</v>
      </c>
      <c r="AK3301">
        <f t="shared" si="1025"/>
        <v>1.7680527426486503</v>
      </c>
      <c r="AL3301">
        <f t="shared" si="1026"/>
        <v>0.24004487903918981</v>
      </c>
      <c r="AM3301">
        <f t="shared" si="1027"/>
        <v>8.58571723828329E-2</v>
      </c>
      <c r="AN3301">
        <f t="shared" si="1028"/>
        <v>0.31357451767464406</v>
      </c>
      <c r="AO3301">
        <f t="shared" si="1029"/>
        <v>0.34741702240430894</v>
      </c>
      <c r="AP3301">
        <f t="shared" si="1030"/>
        <v>1</v>
      </c>
      <c r="AQ3301">
        <f t="shared" si="1031"/>
        <v>1</v>
      </c>
      <c r="AR3301">
        <f t="shared" si="1032"/>
        <v>1</v>
      </c>
      <c r="AS3301">
        <f t="shared" si="1033"/>
        <v>1</v>
      </c>
      <c r="AT3301">
        <f t="shared" si="1034"/>
        <v>0</v>
      </c>
      <c r="AU3301">
        <f t="shared" si="1035"/>
        <v>1</v>
      </c>
      <c r="AV3301">
        <f t="shared" si="1036"/>
        <v>1</v>
      </c>
      <c r="AW3301">
        <f t="shared" si="1037"/>
        <v>0</v>
      </c>
      <c r="AX3301">
        <f t="shared" si="1038"/>
        <v>0</v>
      </c>
      <c r="AY3301">
        <f t="shared" si="1039"/>
        <v>6</v>
      </c>
    </row>
    <row r="3302" spans="1:51" x14ac:dyDescent="0.3">
      <c r="A3302" s="1" t="s">
        <v>3296</v>
      </c>
      <c r="B3302" s="2">
        <v>13339625</v>
      </c>
      <c r="C3302" s="3" t="s">
        <v>5335</v>
      </c>
      <c r="D3302" s="5">
        <v>36.090000000000003</v>
      </c>
      <c r="E3302" s="5">
        <v>5603.13400275</v>
      </c>
      <c r="F3302" s="3" t="s">
        <v>4480</v>
      </c>
      <c r="G3302" s="3" t="s">
        <v>4491</v>
      </c>
      <c r="H3302" s="3" t="s">
        <v>4663</v>
      </c>
      <c r="I3302" s="3" t="s">
        <v>4663</v>
      </c>
      <c r="J3302" s="3" t="s">
        <v>4595</v>
      </c>
      <c r="K3302" s="6">
        <v>2385649.2242694739</v>
      </c>
      <c r="L3302" s="6">
        <v>2366594.2334744353</v>
      </c>
      <c r="M3302" s="6">
        <v>1102704.3465961912</v>
      </c>
      <c r="N3302" s="6">
        <v>1081385.1590063926</v>
      </c>
      <c r="O3302" s="6">
        <v>1092796.4330154823</v>
      </c>
      <c r="P3302" s="6">
        <v>1071393.6100341838</v>
      </c>
      <c r="Q3302" s="6">
        <v>755893.00073878223</v>
      </c>
      <c r="R3302" s="6">
        <v>662216.12761442165</v>
      </c>
      <c r="S3302" s="6">
        <v>1200329.5394390516</v>
      </c>
      <c r="T3302" s="6">
        <v>1040756.6819042825</v>
      </c>
      <c r="U3302" s="6">
        <v>33115.688930073418</v>
      </c>
      <c r="V3302" s="6">
        <v>23536.033246638872</v>
      </c>
      <c r="W3302" s="6">
        <v>6698768.9785444438</v>
      </c>
      <c r="X3302" s="6">
        <v>6465349.598866092</v>
      </c>
      <c r="Y3302" s="6">
        <v>5938939.6250623707</v>
      </c>
      <c r="Z3302" s="6">
        <v>5699233.098019789</v>
      </c>
      <c r="AA3302" s="6">
        <v>2317959.9401240288</v>
      </c>
      <c r="AB3302" s="6">
        <v>2323360.4425545973</v>
      </c>
      <c r="AC3302" s="6">
        <v>145300969</v>
      </c>
      <c r="AD3302" s="6">
        <v>151880694</v>
      </c>
      <c r="AF3302">
        <f t="shared" si="1020"/>
        <v>0.11284058356988272</v>
      </c>
      <c r="AG3302">
        <f t="shared" si="1021"/>
        <v>0.10242541682982814</v>
      </c>
      <c r="AH3302">
        <f t="shared" si="1022"/>
        <v>4.9435484394431276E-3</v>
      </c>
      <c r="AI3302">
        <f t="shared" si="1023"/>
        <v>3.6403341979785093E-3</v>
      </c>
      <c r="AJ3302">
        <f t="shared" si="1024"/>
        <v>2.5621407524172275</v>
      </c>
      <c r="AK3302">
        <f t="shared" si="1025"/>
        <v>2.4530128832499742</v>
      </c>
      <c r="AL3302">
        <f t="shared" si="1026"/>
        <v>0.45807087726826856</v>
      </c>
      <c r="AM3302">
        <f t="shared" si="1027"/>
        <v>0.45271538098073261</v>
      </c>
      <c r="AN3302">
        <f t="shared" si="1028"/>
        <v>0.3561324822382283</v>
      </c>
      <c r="AO3302">
        <f t="shared" si="1029"/>
        <v>0.36604273245943175</v>
      </c>
      <c r="AP3302">
        <f t="shared" si="1030"/>
        <v>1</v>
      </c>
      <c r="AQ3302">
        <f t="shared" si="1031"/>
        <v>1</v>
      </c>
      <c r="AR3302">
        <f t="shared" si="1032"/>
        <v>1</v>
      </c>
      <c r="AS3302">
        <f t="shared" si="1033"/>
        <v>1</v>
      </c>
      <c r="AT3302">
        <f t="shared" si="1034"/>
        <v>0</v>
      </c>
      <c r="AU3302">
        <f t="shared" si="1035"/>
        <v>1</v>
      </c>
      <c r="AV3302">
        <f t="shared" si="1036"/>
        <v>1</v>
      </c>
      <c r="AW3302">
        <f t="shared" si="1037"/>
        <v>0</v>
      </c>
      <c r="AX3302">
        <f t="shared" si="1038"/>
        <v>1</v>
      </c>
      <c r="AY3302">
        <f t="shared" si="1039"/>
        <v>7</v>
      </c>
    </row>
    <row r="3303" spans="1:51" x14ac:dyDescent="0.3">
      <c r="A3303" s="1" t="s">
        <v>3297</v>
      </c>
      <c r="B3303" s="2">
        <v>114113660</v>
      </c>
      <c r="C3303" s="3" t="s">
        <v>5336</v>
      </c>
      <c r="D3303" s="5">
        <v>0.87480000000000002</v>
      </c>
      <c r="E3303" s="5">
        <v>15.052107981600001</v>
      </c>
      <c r="F3303" s="3" t="s">
        <v>4665</v>
      </c>
      <c r="G3303" s="3" t="s">
        <v>4666</v>
      </c>
      <c r="H3303" s="3" t="s">
        <v>4679</v>
      </c>
      <c r="I3303" s="3" t="s">
        <v>4851</v>
      </c>
      <c r="J3303" s="3" t="s">
        <v>4966</v>
      </c>
      <c r="K3303" s="6">
        <v>3510.6529999999998</v>
      </c>
      <c r="L3303" s="6">
        <v>3159.2809999999999</v>
      </c>
      <c r="M3303" s="6">
        <v>-781.93899999999996</v>
      </c>
      <c r="N3303" s="6">
        <v>-1026.5260000000001</v>
      </c>
      <c r="O3303" s="6">
        <v>-816.38300000000004</v>
      </c>
      <c r="P3303" s="6">
        <v>-1060.376</v>
      </c>
      <c r="Q3303" s="6">
        <v>-825.32899999999995</v>
      </c>
      <c r="R3303" s="6">
        <v>-1058.279</v>
      </c>
      <c r="S3303" s="6">
        <v>-1250.4829999999999</v>
      </c>
      <c r="T3303" s="6">
        <v>-1192.192</v>
      </c>
      <c r="U3303" s="6" t="s">
        <v>4474</v>
      </c>
      <c r="V3303" s="6" t="s">
        <v>4474</v>
      </c>
      <c r="W3303" s="6">
        <v>1266.326</v>
      </c>
      <c r="X3303" s="6">
        <v>1266.326</v>
      </c>
      <c r="Y3303" s="6">
        <v>884.23</v>
      </c>
      <c r="Z3303" s="6">
        <v>884.23</v>
      </c>
      <c r="AA3303" s="6">
        <v>2266</v>
      </c>
      <c r="AB3303" s="6">
        <v>2266</v>
      </c>
      <c r="AC3303" s="6">
        <v>15000000</v>
      </c>
      <c r="AD3303" s="6">
        <v>15000000</v>
      </c>
      <c r="AF3303">
        <f t="shared" si="1020"/>
        <v>-0.65175081298180715</v>
      </c>
      <c r="AG3303">
        <f t="shared" si="1021"/>
        <v>-0.83570818256910151</v>
      </c>
      <c r="AH3303" t="e">
        <f t="shared" si="1022"/>
        <v>#VALUE!</v>
      </c>
      <c r="AI3303" t="e">
        <f t="shared" si="1023"/>
        <v>#VALUE!</v>
      </c>
      <c r="AJ3303">
        <f t="shared" si="1024"/>
        <v>0.39021624007060901</v>
      </c>
      <c r="AK3303">
        <f t="shared" si="1025"/>
        <v>0.39021624007060901</v>
      </c>
      <c r="AL3303">
        <f t="shared" si="1026"/>
        <v>-0.23254448673793737</v>
      </c>
      <c r="AM3303">
        <f t="shared" si="1027"/>
        <v>-0.33563839367248433</v>
      </c>
      <c r="AN3303">
        <f t="shared" si="1028"/>
        <v>2.7723137643861056</v>
      </c>
      <c r="AO3303">
        <f t="shared" si="1029"/>
        <v>2.4948401912303781</v>
      </c>
      <c r="AP3303">
        <f t="shared" si="1030"/>
        <v>0</v>
      </c>
      <c r="AQ3303">
        <f t="shared" si="1031"/>
        <v>0</v>
      </c>
      <c r="AR3303">
        <f t="shared" si="1032"/>
        <v>1</v>
      </c>
      <c r="AS3303">
        <f t="shared" si="1033"/>
        <v>0</v>
      </c>
      <c r="AT3303">
        <f t="shared" si="1034"/>
        <v>0</v>
      </c>
      <c r="AU3303">
        <f t="shared" si="1035"/>
        <v>0</v>
      </c>
      <c r="AV3303">
        <f t="shared" si="1036"/>
        <v>1</v>
      </c>
      <c r="AW3303">
        <f t="shared" si="1037"/>
        <v>1</v>
      </c>
      <c r="AX3303">
        <f t="shared" si="1038"/>
        <v>0</v>
      </c>
      <c r="AY3303">
        <f t="shared" si="1039"/>
        <v>3</v>
      </c>
    </row>
    <row r="3304" spans="1:51" x14ac:dyDescent="0.3">
      <c r="A3304" s="1" t="s">
        <v>3298</v>
      </c>
      <c r="B3304" s="2">
        <v>106336172</v>
      </c>
      <c r="C3304" s="3" t="s">
        <v>5336</v>
      </c>
      <c r="D3304" s="5">
        <v>11.55</v>
      </c>
      <c r="E3304" s="5">
        <v>28.880544</v>
      </c>
      <c r="F3304" s="3" t="s">
        <v>4480</v>
      </c>
      <c r="G3304" s="3" t="s">
        <v>4491</v>
      </c>
      <c r="H3304" s="3" t="s">
        <v>4492</v>
      </c>
      <c r="I3304" s="3" t="s">
        <v>4493</v>
      </c>
      <c r="J3304" s="3" t="s">
        <v>4494</v>
      </c>
      <c r="K3304" s="6" t="s">
        <v>4474</v>
      </c>
      <c r="L3304" s="6" t="s">
        <v>4474</v>
      </c>
      <c r="M3304" s="6" t="s">
        <v>4474</v>
      </c>
      <c r="N3304" s="6" t="s">
        <v>4474</v>
      </c>
      <c r="O3304" s="6">
        <v>-1069.7819999999999</v>
      </c>
      <c r="P3304" s="6">
        <v>-1648.5709999999999</v>
      </c>
      <c r="Q3304" s="6">
        <v>82.210999999999999</v>
      </c>
      <c r="R3304" s="6">
        <v>-138.905</v>
      </c>
      <c r="S3304" s="6">
        <v>-426.959</v>
      </c>
      <c r="T3304" s="6">
        <v>-698.20799999999997</v>
      </c>
      <c r="U3304" s="6" t="s">
        <v>4474</v>
      </c>
      <c r="V3304" s="6" t="s">
        <v>4474</v>
      </c>
      <c r="W3304" s="6">
        <v>9481.9220000000005</v>
      </c>
      <c r="X3304" s="6">
        <v>9378.3389999999999</v>
      </c>
      <c r="Y3304" s="6">
        <v>41.2</v>
      </c>
      <c r="Z3304" s="6">
        <v>79.003</v>
      </c>
      <c r="AA3304" s="6">
        <v>3023</v>
      </c>
      <c r="AB3304" s="6">
        <v>2909</v>
      </c>
      <c r="AC3304" s="6">
        <v>2500480</v>
      </c>
      <c r="AD3304" s="6">
        <v>2500480</v>
      </c>
      <c r="AF3304">
        <f t="shared" si="1020"/>
        <v>8.6702885765143397E-3</v>
      </c>
      <c r="AG3304">
        <f t="shared" si="1021"/>
        <v>-1.4811258155628625E-2</v>
      </c>
      <c r="AH3304" t="e">
        <f t="shared" si="1022"/>
        <v>#VALUE!</v>
      </c>
      <c r="AI3304" t="e">
        <f t="shared" si="1023"/>
        <v>#VALUE!</v>
      </c>
      <c r="AJ3304">
        <f t="shared" si="1024"/>
        <v>1.3628845517697653E-2</v>
      </c>
      <c r="AK3304">
        <f t="shared" si="1025"/>
        <v>2.7158129941560673E-2</v>
      </c>
      <c r="AL3304" t="e">
        <f t="shared" si="1026"/>
        <v>#VALUE!</v>
      </c>
      <c r="AM3304" t="e">
        <f t="shared" si="1027"/>
        <v>#VALUE!</v>
      </c>
      <c r="AN3304" t="e">
        <f t="shared" si="1028"/>
        <v>#VALUE!</v>
      </c>
      <c r="AO3304" t="e">
        <f t="shared" si="1029"/>
        <v>#VALUE!</v>
      </c>
      <c r="AP3304">
        <f t="shared" si="1030"/>
        <v>1</v>
      </c>
      <c r="AQ3304">
        <f t="shared" si="1031"/>
        <v>0</v>
      </c>
      <c r="AR3304">
        <f t="shared" si="1032"/>
        <v>1</v>
      </c>
      <c r="AS3304">
        <f t="shared" si="1033"/>
        <v>0</v>
      </c>
      <c r="AT3304">
        <f t="shared" si="1034"/>
        <v>0</v>
      </c>
      <c r="AU3304">
        <f t="shared" si="1035"/>
        <v>0</v>
      </c>
      <c r="AV3304">
        <f t="shared" si="1036"/>
        <v>0</v>
      </c>
      <c r="AW3304">
        <f t="shared" si="1037"/>
        <v>0</v>
      </c>
      <c r="AX3304">
        <f t="shared" si="1038"/>
        <v>0</v>
      </c>
      <c r="AY3304">
        <f t="shared" si="1039"/>
        <v>2</v>
      </c>
    </row>
    <row r="3305" spans="1:51" x14ac:dyDescent="0.3">
      <c r="A3305" s="1" t="s">
        <v>3299</v>
      </c>
      <c r="B3305" s="2">
        <v>4963519</v>
      </c>
      <c r="C3305" s="3" t="s">
        <v>5335</v>
      </c>
      <c r="D3305" s="5">
        <v>71.91</v>
      </c>
      <c r="E3305" s="5">
        <v>6797.4148531800001</v>
      </c>
      <c r="F3305" s="3" t="s">
        <v>4500</v>
      </c>
      <c r="G3305" s="3" t="s">
        <v>4539</v>
      </c>
      <c r="H3305" s="3" t="s">
        <v>4539</v>
      </c>
      <c r="I3305" s="3" t="s">
        <v>4582</v>
      </c>
      <c r="J3305" s="3" t="s">
        <v>5377</v>
      </c>
      <c r="K3305" s="6">
        <v>3948029</v>
      </c>
      <c r="L3305" s="6">
        <v>4005013</v>
      </c>
      <c r="M3305" s="6">
        <v>673130</v>
      </c>
      <c r="N3305" s="6">
        <v>761272</v>
      </c>
      <c r="O3305" s="6">
        <v>360252</v>
      </c>
      <c r="P3305" s="6">
        <v>445201</v>
      </c>
      <c r="Q3305" s="6">
        <v>-141224</v>
      </c>
      <c r="R3305" s="6">
        <v>-26328</v>
      </c>
      <c r="S3305" s="6">
        <v>904222</v>
      </c>
      <c r="T3305" s="6">
        <v>869385</v>
      </c>
      <c r="U3305" s="6">
        <v>1549244</v>
      </c>
      <c r="V3305" s="6">
        <v>1549257</v>
      </c>
      <c r="W3305" s="6">
        <v>6503075</v>
      </c>
      <c r="X3305" s="6">
        <v>6447299</v>
      </c>
      <c r="Y3305" s="6">
        <v>2532459</v>
      </c>
      <c r="Z3305" s="6">
        <v>2378194</v>
      </c>
      <c r="AA3305" s="6">
        <v>1333737</v>
      </c>
      <c r="AB3305" s="6">
        <v>1216544</v>
      </c>
      <c r="AC3305" s="6">
        <v>94664000</v>
      </c>
      <c r="AD3305" s="6">
        <v>94962000</v>
      </c>
      <c r="AF3305">
        <f t="shared" si="1020"/>
        <v>-2.1716495657823413E-2</v>
      </c>
      <c r="AG3305">
        <f t="shared" si="1021"/>
        <v>-4.0835704998325659E-3</v>
      </c>
      <c r="AH3305">
        <f t="shared" si="1022"/>
        <v>0.23823252845769116</v>
      </c>
      <c r="AI3305">
        <f t="shared" si="1023"/>
        <v>0.24029550979410139</v>
      </c>
      <c r="AJ3305">
        <f t="shared" si="1024"/>
        <v>1.8987693975648872</v>
      </c>
      <c r="AK3305">
        <f t="shared" si="1025"/>
        <v>1.9548770944577425</v>
      </c>
      <c r="AL3305">
        <f t="shared" si="1026"/>
        <v>9.1248569855996498E-2</v>
      </c>
      <c r="AM3305">
        <f t="shared" si="1027"/>
        <v>0.11116093755500918</v>
      </c>
      <c r="AN3305">
        <f t="shared" si="1028"/>
        <v>0.60710187103793201</v>
      </c>
      <c r="AO3305">
        <f t="shared" si="1029"/>
        <v>0.62119237838977226</v>
      </c>
      <c r="AP3305">
        <f t="shared" si="1030"/>
        <v>0</v>
      </c>
      <c r="AQ3305">
        <f t="shared" si="1031"/>
        <v>1</v>
      </c>
      <c r="AR3305">
        <f t="shared" si="1032"/>
        <v>0</v>
      </c>
      <c r="AS3305">
        <f t="shared" si="1033"/>
        <v>1</v>
      </c>
      <c r="AT3305">
        <f t="shared" si="1034"/>
        <v>1</v>
      </c>
      <c r="AU3305">
        <f t="shared" si="1035"/>
        <v>0</v>
      </c>
      <c r="AV3305">
        <f t="shared" si="1036"/>
        <v>0</v>
      </c>
      <c r="AW3305">
        <f t="shared" si="1037"/>
        <v>0</v>
      </c>
      <c r="AX3305">
        <f t="shared" si="1038"/>
        <v>1</v>
      </c>
      <c r="AY3305">
        <f t="shared" si="1039"/>
        <v>4</v>
      </c>
    </row>
    <row r="3306" spans="1:51" x14ac:dyDescent="0.3">
      <c r="A3306" s="1" t="s">
        <v>3300</v>
      </c>
      <c r="B3306" s="2">
        <v>4128969</v>
      </c>
      <c r="C3306" s="3" t="s">
        <v>5337</v>
      </c>
      <c r="D3306" s="7">
        <v>6.42</v>
      </c>
      <c r="E3306" s="5">
        <v>334.60338294000002</v>
      </c>
      <c r="F3306" s="3" t="s">
        <v>4485</v>
      </c>
      <c r="G3306" s="3" t="s">
        <v>4517</v>
      </c>
      <c r="H3306" s="3" t="s">
        <v>4518</v>
      </c>
      <c r="I3306" s="3" t="s">
        <v>4858</v>
      </c>
      <c r="J3306" s="3" t="s">
        <v>4924</v>
      </c>
      <c r="K3306" s="6">
        <v>2751700</v>
      </c>
      <c r="L3306" s="6">
        <v>2777100</v>
      </c>
      <c r="M3306" s="6">
        <v>227100</v>
      </c>
      <c r="N3306" s="6">
        <v>225500</v>
      </c>
      <c r="O3306" s="6">
        <v>116600</v>
      </c>
      <c r="P3306" s="6">
        <v>107400</v>
      </c>
      <c r="Q3306" s="6">
        <v>-77600</v>
      </c>
      <c r="R3306" s="6">
        <v>-55600</v>
      </c>
      <c r="S3306" s="6">
        <v>60600</v>
      </c>
      <c r="T3306" s="6">
        <v>99000</v>
      </c>
      <c r="U3306" s="6">
        <v>423600</v>
      </c>
      <c r="V3306" s="6">
        <v>455500</v>
      </c>
      <c r="W3306" s="6">
        <v>1388800</v>
      </c>
      <c r="X3306" s="6">
        <v>1367900</v>
      </c>
      <c r="Y3306" s="6">
        <v>591900</v>
      </c>
      <c r="Z3306" s="6">
        <v>518700</v>
      </c>
      <c r="AA3306" s="6">
        <v>698100</v>
      </c>
      <c r="AB3306" s="6">
        <v>611800</v>
      </c>
      <c r="AC3306" s="6">
        <v>52200000</v>
      </c>
      <c r="AD3306" s="6">
        <v>52200000</v>
      </c>
      <c r="AF3306">
        <f t="shared" si="1020"/>
        <v>-5.587557603686636E-2</v>
      </c>
      <c r="AG3306">
        <f t="shared" si="1021"/>
        <v>-4.0646246070619195E-2</v>
      </c>
      <c r="AH3306">
        <f t="shared" si="1022"/>
        <v>0.30501152073732718</v>
      </c>
      <c r="AI3306">
        <f t="shared" si="1023"/>
        <v>0.33299217779077417</v>
      </c>
      <c r="AJ3306">
        <f t="shared" si="1024"/>
        <v>0.84787279759346801</v>
      </c>
      <c r="AK3306">
        <f t="shared" si="1025"/>
        <v>0.84782608695652173</v>
      </c>
      <c r="AL3306">
        <f t="shared" si="1026"/>
        <v>4.237380528400625E-2</v>
      </c>
      <c r="AM3306">
        <f t="shared" si="1027"/>
        <v>3.8673436318461707E-2</v>
      </c>
      <c r="AN3306">
        <f t="shared" si="1028"/>
        <v>1.981350806451613</v>
      </c>
      <c r="AO3306">
        <f t="shared" si="1029"/>
        <v>2.0301922655164852</v>
      </c>
      <c r="AP3306">
        <f t="shared" si="1030"/>
        <v>0</v>
      </c>
      <c r="AQ3306">
        <f t="shared" si="1031"/>
        <v>1</v>
      </c>
      <c r="AR3306">
        <f t="shared" si="1032"/>
        <v>0</v>
      </c>
      <c r="AS3306">
        <f t="shared" si="1033"/>
        <v>1</v>
      </c>
      <c r="AT3306">
        <f t="shared" si="1034"/>
        <v>1</v>
      </c>
      <c r="AU3306">
        <f t="shared" si="1035"/>
        <v>1</v>
      </c>
      <c r="AV3306">
        <f t="shared" si="1036"/>
        <v>1</v>
      </c>
      <c r="AW3306">
        <f t="shared" si="1037"/>
        <v>0</v>
      </c>
      <c r="AX3306">
        <f t="shared" si="1038"/>
        <v>0</v>
      </c>
      <c r="AY3306">
        <f t="shared" si="1039"/>
        <v>5</v>
      </c>
    </row>
    <row r="3307" spans="1:51" x14ac:dyDescent="0.3">
      <c r="A3307" s="1" t="s">
        <v>3301</v>
      </c>
      <c r="B3307" s="2">
        <v>4985881</v>
      </c>
      <c r="C3307" s="3" t="s">
        <v>5337</v>
      </c>
      <c r="D3307" s="5">
        <v>129.11000000000001</v>
      </c>
      <c r="E3307" s="5">
        <v>2296.5845364299998</v>
      </c>
      <c r="F3307" s="3" t="s">
        <v>4583</v>
      </c>
      <c r="G3307" s="3" t="s">
        <v>4583</v>
      </c>
      <c r="H3307" s="3" t="s">
        <v>4584</v>
      </c>
      <c r="I3307" s="3" t="s">
        <v>4624</v>
      </c>
      <c r="J3307" s="3" t="s">
        <v>4625</v>
      </c>
      <c r="K3307" s="6">
        <v>1862709</v>
      </c>
      <c r="L3307" s="6">
        <v>1891047</v>
      </c>
      <c r="M3307" s="6">
        <v>298193</v>
      </c>
      <c r="N3307" s="6">
        <v>305031</v>
      </c>
      <c r="O3307" s="6">
        <v>214481</v>
      </c>
      <c r="P3307" s="6">
        <v>221884</v>
      </c>
      <c r="Q3307" s="6">
        <v>122768</v>
      </c>
      <c r="R3307" s="6">
        <v>124106</v>
      </c>
      <c r="S3307" s="6">
        <v>221074</v>
      </c>
      <c r="T3307" s="6">
        <v>236502</v>
      </c>
      <c r="U3307" s="6">
        <v>700648</v>
      </c>
      <c r="V3307" s="6">
        <v>703655</v>
      </c>
      <c r="W3307" s="6">
        <v>2735681</v>
      </c>
      <c r="X3307" s="6">
        <v>2672192</v>
      </c>
      <c r="Y3307" s="6">
        <v>941853</v>
      </c>
      <c r="Z3307" s="6">
        <v>919100</v>
      </c>
      <c r="AA3307" s="6">
        <v>371345</v>
      </c>
      <c r="AB3307" s="6">
        <v>350077</v>
      </c>
      <c r="AC3307" s="6">
        <v>17852066</v>
      </c>
      <c r="AD3307" s="6">
        <v>17940532</v>
      </c>
      <c r="AF3307">
        <f t="shared" si="1020"/>
        <v>4.4876577349478981E-2</v>
      </c>
      <c r="AG3307">
        <f t="shared" si="1021"/>
        <v>4.6443519028572799E-2</v>
      </c>
      <c r="AH3307">
        <f t="shared" si="1022"/>
        <v>0.25611465664308081</v>
      </c>
      <c r="AI3307">
        <f t="shared" si="1023"/>
        <v>0.26332501556774363</v>
      </c>
      <c r="AJ3307">
        <f t="shared" si="1024"/>
        <v>2.5363287508920278</v>
      </c>
      <c r="AK3307">
        <f t="shared" si="1025"/>
        <v>2.6254224070704444</v>
      </c>
      <c r="AL3307">
        <f t="shared" si="1026"/>
        <v>0.11514466296131065</v>
      </c>
      <c r="AM3307">
        <f t="shared" si="1027"/>
        <v>0.11733394251967297</v>
      </c>
      <c r="AN3307">
        <f t="shared" si="1028"/>
        <v>0.68089408085226311</v>
      </c>
      <c r="AO3307">
        <f t="shared" si="1029"/>
        <v>0.70767631966565281</v>
      </c>
      <c r="AP3307">
        <f t="shared" si="1030"/>
        <v>1</v>
      </c>
      <c r="AQ3307">
        <f t="shared" si="1031"/>
        <v>1</v>
      </c>
      <c r="AR3307">
        <f t="shared" si="1032"/>
        <v>0</v>
      </c>
      <c r="AS3307">
        <f t="shared" si="1033"/>
        <v>1</v>
      </c>
      <c r="AT3307">
        <f t="shared" si="1034"/>
        <v>1</v>
      </c>
      <c r="AU3307">
        <f t="shared" si="1035"/>
        <v>0</v>
      </c>
      <c r="AV3307">
        <f t="shared" si="1036"/>
        <v>0</v>
      </c>
      <c r="AW3307">
        <f t="shared" si="1037"/>
        <v>0</v>
      </c>
      <c r="AX3307">
        <f t="shared" si="1038"/>
        <v>1</v>
      </c>
      <c r="AY3307">
        <f t="shared" si="1039"/>
        <v>5</v>
      </c>
    </row>
    <row r="3308" spans="1:51" x14ac:dyDescent="0.3">
      <c r="A3308" s="1" t="s">
        <v>3302</v>
      </c>
      <c r="B3308" s="2">
        <v>4062496</v>
      </c>
      <c r="C3308" s="3" t="s">
        <v>5335</v>
      </c>
      <c r="D3308" s="7">
        <v>157.13</v>
      </c>
      <c r="E3308" s="5">
        <v>174571.43</v>
      </c>
      <c r="F3308" s="3" t="s">
        <v>4500</v>
      </c>
      <c r="G3308" s="3" t="s">
        <v>4539</v>
      </c>
      <c r="H3308" s="3" t="s">
        <v>4539</v>
      </c>
      <c r="I3308" s="3" t="s">
        <v>4582</v>
      </c>
      <c r="J3308" s="3" t="s">
        <v>5377</v>
      </c>
      <c r="K3308" s="6">
        <v>38962000</v>
      </c>
      <c r="L3308" s="6">
        <v>37349000</v>
      </c>
      <c r="M3308" s="6">
        <v>11959000</v>
      </c>
      <c r="N3308" s="6">
        <v>11565000</v>
      </c>
      <c r="O3308" s="6">
        <v>10253000</v>
      </c>
      <c r="P3308" s="6">
        <v>9836000</v>
      </c>
      <c r="Q3308" s="6">
        <v>10142000</v>
      </c>
      <c r="R3308" s="6">
        <v>8712000</v>
      </c>
      <c r="S3308" s="6">
        <v>12202000</v>
      </c>
      <c r="T3308" s="6">
        <v>13645000</v>
      </c>
      <c r="U3308" s="6">
        <v>13270000</v>
      </c>
      <c r="V3308" s="6">
        <v>13190000</v>
      </c>
      <c r="W3308" s="6">
        <v>55154000</v>
      </c>
      <c r="X3308" s="6">
        <v>52741000</v>
      </c>
      <c r="Y3308" s="6">
        <v>25231000</v>
      </c>
      <c r="Z3308" s="6">
        <v>23332000</v>
      </c>
      <c r="AA3308" s="6">
        <v>10504000</v>
      </c>
      <c r="AB3308" s="6">
        <v>9747000</v>
      </c>
      <c r="AC3308" s="6">
        <v>1113000000</v>
      </c>
      <c r="AD3308" s="6">
        <v>1116000000</v>
      </c>
      <c r="AF3308">
        <f t="shared" si="1020"/>
        <v>0.18388512165935381</v>
      </c>
      <c r="AG3308">
        <f t="shared" si="1021"/>
        <v>0.16518458125556967</v>
      </c>
      <c r="AH3308">
        <f t="shared" si="1022"/>
        <v>0.24059904993291512</v>
      </c>
      <c r="AI3308">
        <f t="shared" si="1023"/>
        <v>0.25009006275952295</v>
      </c>
      <c r="AJ3308">
        <f t="shared" si="1024"/>
        <v>2.402037319116527</v>
      </c>
      <c r="AK3308">
        <f t="shared" si="1025"/>
        <v>2.3937621832358675</v>
      </c>
      <c r="AL3308">
        <f t="shared" si="1026"/>
        <v>0.26315384220522559</v>
      </c>
      <c r="AM3308">
        <f t="shared" si="1027"/>
        <v>0.26335377118530617</v>
      </c>
      <c r="AN3308">
        <f t="shared" si="1028"/>
        <v>0.70642201834862384</v>
      </c>
      <c r="AO3308">
        <f t="shared" si="1029"/>
        <v>0.70815873798373186</v>
      </c>
      <c r="AP3308">
        <f t="shared" si="1030"/>
        <v>1</v>
      </c>
      <c r="AQ3308">
        <f t="shared" si="1031"/>
        <v>1</v>
      </c>
      <c r="AR3308">
        <f t="shared" si="1032"/>
        <v>1</v>
      </c>
      <c r="AS3308">
        <f t="shared" si="1033"/>
        <v>1</v>
      </c>
      <c r="AT3308">
        <f t="shared" si="1034"/>
        <v>1</v>
      </c>
      <c r="AU3308">
        <f t="shared" si="1035"/>
        <v>1</v>
      </c>
      <c r="AV3308">
        <f t="shared" si="1036"/>
        <v>0</v>
      </c>
      <c r="AW3308">
        <f t="shared" si="1037"/>
        <v>0</v>
      </c>
      <c r="AX3308">
        <f t="shared" si="1038"/>
        <v>1</v>
      </c>
      <c r="AY3308">
        <f t="shared" si="1039"/>
        <v>7</v>
      </c>
    </row>
    <row r="3309" spans="1:51" x14ac:dyDescent="0.3">
      <c r="A3309" s="1" t="s">
        <v>3303</v>
      </c>
      <c r="B3309" s="2">
        <v>4837291</v>
      </c>
      <c r="C3309" s="3" t="s">
        <v>5335</v>
      </c>
      <c r="D3309" s="5">
        <v>133.59</v>
      </c>
      <c r="E3309" s="5">
        <v>4888.1184826799999</v>
      </c>
      <c r="F3309" s="3" t="s">
        <v>4500</v>
      </c>
      <c r="G3309" s="3" t="s">
        <v>4501</v>
      </c>
      <c r="H3309" s="3" t="s">
        <v>4502</v>
      </c>
      <c r="I3309" s="3" t="s">
        <v>4503</v>
      </c>
      <c r="J3309" s="3" t="s">
        <v>4504</v>
      </c>
      <c r="K3309" s="6">
        <v>592950</v>
      </c>
      <c r="L3309" s="6">
        <v>581079</v>
      </c>
      <c r="M3309" s="6">
        <v>199513</v>
      </c>
      <c r="N3309" s="6">
        <v>200457</v>
      </c>
      <c r="O3309" s="6">
        <v>179252</v>
      </c>
      <c r="P3309" s="6">
        <v>177893</v>
      </c>
      <c r="Q3309" s="6">
        <v>170308</v>
      </c>
      <c r="R3309" s="6">
        <v>170611</v>
      </c>
      <c r="S3309" s="6">
        <v>230211</v>
      </c>
      <c r="T3309" s="6">
        <v>261606</v>
      </c>
      <c r="U3309" s="6" t="s">
        <v>4474</v>
      </c>
      <c r="V3309" s="6" t="s">
        <v>4474</v>
      </c>
      <c r="W3309" s="6">
        <v>908323</v>
      </c>
      <c r="X3309" s="6">
        <v>876600</v>
      </c>
      <c r="Y3309" s="6">
        <v>536617</v>
      </c>
      <c r="Z3309" s="6">
        <v>534059</v>
      </c>
      <c r="AA3309" s="6">
        <v>388536</v>
      </c>
      <c r="AB3309" s="6">
        <v>371829</v>
      </c>
      <c r="AC3309" s="6">
        <v>36640000</v>
      </c>
      <c r="AD3309" s="6">
        <v>36846000</v>
      </c>
      <c r="AF3309">
        <f t="shared" si="1020"/>
        <v>0.18749717886698894</v>
      </c>
      <c r="AG3309">
        <f t="shared" si="1021"/>
        <v>0.19462810860141455</v>
      </c>
      <c r="AH3309" t="e">
        <f t="shared" si="1022"/>
        <v>#VALUE!</v>
      </c>
      <c r="AI3309" t="e">
        <f t="shared" si="1023"/>
        <v>#VALUE!</v>
      </c>
      <c r="AJ3309">
        <f t="shared" si="1024"/>
        <v>1.381125558506805</v>
      </c>
      <c r="AK3309">
        <f t="shared" si="1025"/>
        <v>1.4363027090409839</v>
      </c>
      <c r="AL3309">
        <f t="shared" si="1026"/>
        <v>0.30230542204233074</v>
      </c>
      <c r="AM3309">
        <f t="shared" si="1027"/>
        <v>0.30614253827792781</v>
      </c>
      <c r="AN3309">
        <f t="shared" si="1028"/>
        <v>0.65279641713355274</v>
      </c>
      <c r="AO3309">
        <f t="shared" si="1029"/>
        <v>0.66287816563997259</v>
      </c>
      <c r="AP3309">
        <f t="shared" si="1030"/>
        <v>1</v>
      </c>
      <c r="AQ3309">
        <f t="shared" si="1031"/>
        <v>1</v>
      </c>
      <c r="AR3309">
        <f t="shared" si="1032"/>
        <v>0</v>
      </c>
      <c r="AS3309">
        <f t="shared" si="1033"/>
        <v>1</v>
      </c>
      <c r="AT3309">
        <f t="shared" si="1034"/>
        <v>0</v>
      </c>
      <c r="AU3309">
        <f t="shared" si="1035"/>
        <v>0</v>
      </c>
      <c r="AV3309">
        <f t="shared" si="1036"/>
        <v>0</v>
      </c>
      <c r="AW3309">
        <f t="shared" si="1037"/>
        <v>0</v>
      </c>
      <c r="AX3309">
        <f t="shared" si="1038"/>
        <v>1</v>
      </c>
      <c r="AY3309">
        <f t="shared" si="1039"/>
        <v>4</v>
      </c>
    </row>
    <row r="3310" spans="1:51" x14ac:dyDescent="0.3">
      <c r="A3310" s="1" t="s">
        <v>3304</v>
      </c>
      <c r="B3310" s="2">
        <v>4987497</v>
      </c>
      <c r="C3310" s="3" t="s">
        <v>5337</v>
      </c>
      <c r="D3310" s="5">
        <v>22.31</v>
      </c>
      <c r="E3310" s="5">
        <v>1049.1181567000001</v>
      </c>
      <c r="F3310" s="3" t="s">
        <v>4485</v>
      </c>
      <c r="G3310" s="3" t="s">
        <v>4486</v>
      </c>
      <c r="H3310" s="3" t="s">
        <v>4496</v>
      </c>
      <c r="I3310" s="3" t="s">
        <v>4496</v>
      </c>
      <c r="J3310" s="3" t="s">
        <v>5227</v>
      </c>
      <c r="K3310" s="6">
        <v>1277862</v>
      </c>
      <c r="L3310" s="6">
        <v>1081193</v>
      </c>
      <c r="M3310" s="6">
        <v>116057</v>
      </c>
      <c r="N3310" s="6">
        <v>130531</v>
      </c>
      <c r="O3310" s="6">
        <v>55729</v>
      </c>
      <c r="P3310" s="6">
        <v>86338</v>
      </c>
      <c r="Q3310" s="6">
        <v>33059</v>
      </c>
      <c r="R3310" s="6">
        <v>74358</v>
      </c>
      <c r="S3310" s="6">
        <v>88812</v>
      </c>
      <c r="T3310" s="6">
        <v>127826</v>
      </c>
      <c r="U3310" s="6">
        <v>680210</v>
      </c>
      <c r="V3310" s="6">
        <v>-911</v>
      </c>
      <c r="W3310" s="6">
        <v>2319788</v>
      </c>
      <c r="X3310" s="6">
        <v>872450</v>
      </c>
      <c r="Y3310" s="6">
        <v>611268</v>
      </c>
      <c r="Z3310" s="6">
        <v>301399</v>
      </c>
      <c r="AA3310" s="6">
        <v>272867</v>
      </c>
      <c r="AB3310" s="6">
        <v>127869</v>
      </c>
      <c r="AC3310" s="6">
        <v>47015270</v>
      </c>
      <c r="AD3310" s="6">
        <v>32875793</v>
      </c>
      <c r="AF3310">
        <f t="shared" si="1020"/>
        <v>1.4250871200299338E-2</v>
      </c>
      <c r="AG3310">
        <f t="shared" si="1021"/>
        <v>8.5228952948593048E-2</v>
      </c>
      <c r="AH3310">
        <f t="shared" si="1022"/>
        <v>0.29322075982805323</v>
      </c>
      <c r="AI3310">
        <f t="shared" si="1023"/>
        <v>-1.04418591323285E-3</v>
      </c>
      <c r="AJ3310">
        <f t="shared" si="1024"/>
        <v>2.2401682871142352</v>
      </c>
      <c r="AK3310">
        <f t="shared" si="1025"/>
        <v>2.3570920238681774</v>
      </c>
      <c r="AL3310">
        <f t="shared" si="1026"/>
        <v>4.3611125457991548E-2</v>
      </c>
      <c r="AM3310">
        <f t="shared" si="1027"/>
        <v>7.9854383074992166E-2</v>
      </c>
      <c r="AN3310">
        <f t="shared" si="1028"/>
        <v>0.55085292276708042</v>
      </c>
      <c r="AO3310">
        <f t="shared" si="1029"/>
        <v>1.2392607026190612</v>
      </c>
      <c r="AP3310">
        <f t="shared" si="1030"/>
        <v>1</v>
      </c>
      <c r="AQ3310">
        <f t="shared" si="1031"/>
        <v>1</v>
      </c>
      <c r="AR3310">
        <f t="shared" si="1032"/>
        <v>0</v>
      </c>
      <c r="AS3310">
        <f t="shared" si="1033"/>
        <v>1</v>
      </c>
      <c r="AT3310">
        <f t="shared" si="1034"/>
        <v>0</v>
      </c>
      <c r="AU3310">
        <f t="shared" si="1035"/>
        <v>0</v>
      </c>
      <c r="AV3310">
        <f t="shared" si="1036"/>
        <v>0</v>
      </c>
      <c r="AW3310">
        <f t="shared" si="1037"/>
        <v>0</v>
      </c>
      <c r="AX3310">
        <f t="shared" si="1038"/>
        <v>0</v>
      </c>
      <c r="AY3310">
        <f t="shared" si="1039"/>
        <v>3</v>
      </c>
    </row>
    <row r="3311" spans="1:51" x14ac:dyDescent="0.3">
      <c r="A3311" s="1" t="s">
        <v>3305</v>
      </c>
      <c r="B3311" s="2">
        <v>4097102</v>
      </c>
      <c r="C3311" s="3" t="s">
        <v>5337</v>
      </c>
      <c r="D3311" s="5">
        <v>314.23</v>
      </c>
      <c r="E3311" s="5">
        <v>46383.991496850002</v>
      </c>
      <c r="F3311" s="3" t="s">
        <v>4485</v>
      </c>
      <c r="G3311" s="3" t="s">
        <v>4486</v>
      </c>
      <c r="H3311" s="3" t="s">
        <v>4588</v>
      </c>
      <c r="I3311" s="3" t="s">
        <v>4588</v>
      </c>
      <c r="J3311" s="3" t="s">
        <v>4941</v>
      </c>
      <c r="K3311" s="6">
        <v>22903321</v>
      </c>
      <c r="L3311" s="6">
        <v>22030976</v>
      </c>
      <c r="M3311" s="6">
        <v>1868978</v>
      </c>
      <c r="N3311" s="6">
        <v>1792581</v>
      </c>
      <c r="O3311" s="6">
        <v>1179041</v>
      </c>
      <c r="P3311" s="6">
        <v>1150196</v>
      </c>
      <c r="Q3311" s="6">
        <v>830606</v>
      </c>
      <c r="R3311" s="6">
        <v>805110</v>
      </c>
      <c r="S3311" s="6">
        <v>2372719</v>
      </c>
      <c r="T3311" s="6">
        <v>2039397</v>
      </c>
      <c r="U3311" s="6">
        <v>3945530</v>
      </c>
      <c r="V3311" s="6">
        <v>2800092</v>
      </c>
      <c r="W3311" s="6">
        <v>18866300</v>
      </c>
      <c r="X3311" s="6">
        <v>15929150</v>
      </c>
      <c r="Y3311" s="6">
        <v>8046049</v>
      </c>
      <c r="Z3311" s="6">
        <v>6887553</v>
      </c>
      <c r="AA3311" s="6">
        <v>6525338</v>
      </c>
      <c r="AB3311" s="6">
        <v>5315993</v>
      </c>
      <c r="AC3311" s="6">
        <v>147601543</v>
      </c>
      <c r="AD3311" s="6">
        <v>146444031</v>
      </c>
      <c r="AF3311">
        <f t="shared" si="1020"/>
        <v>4.4025908630733107E-2</v>
      </c>
      <c r="AG3311">
        <f t="shared" si="1021"/>
        <v>5.0543186547932564E-2</v>
      </c>
      <c r="AH3311">
        <f t="shared" si="1022"/>
        <v>0.20913109618738174</v>
      </c>
      <c r="AI3311">
        <f t="shared" si="1023"/>
        <v>0.17578414416337343</v>
      </c>
      <c r="AJ3311">
        <f t="shared" si="1024"/>
        <v>1.2330470850705357</v>
      </c>
      <c r="AK3311">
        <f t="shared" si="1025"/>
        <v>1.2956286812266307</v>
      </c>
      <c r="AL3311">
        <f t="shared" si="1026"/>
        <v>5.1479040965281844E-2</v>
      </c>
      <c r="AM3311">
        <f t="shared" si="1027"/>
        <v>5.2208127320369287E-2</v>
      </c>
      <c r="AN3311">
        <f t="shared" si="1028"/>
        <v>1.213980536724212</v>
      </c>
      <c r="AO3311">
        <f t="shared" si="1029"/>
        <v>1.3830603641751129</v>
      </c>
      <c r="AP3311">
        <f t="shared" si="1030"/>
        <v>1</v>
      </c>
      <c r="AQ3311">
        <f t="shared" si="1031"/>
        <v>1</v>
      </c>
      <c r="AR3311">
        <f t="shared" si="1032"/>
        <v>0</v>
      </c>
      <c r="AS3311">
        <f t="shared" si="1033"/>
        <v>1</v>
      </c>
      <c r="AT3311">
        <f t="shared" si="1034"/>
        <v>0</v>
      </c>
      <c r="AU3311">
        <f t="shared" si="1035"/>
        <v>0</v>
      </c>
      <c r="AV3311">
        <f t="shared" si="1036"/>
        <v>0</v>
      </c>
      <c r="AW3311">
        <f t="shared" si="1037"/>
        <v>0</v>
      </c>
      <c r="AX3311">
        <f t="shared" si="1038"/>
        <v>0</v>
      </c>
      <c r="AY3311">
        <f t="shared" si="1039"/>
        <v>3</v>
      </c>
    </row>
    <row r="3312" spans="1:51" x14ac:dyDescent="0.3">
      <c r="A3312" s="1" t="s">
        <v>3306</v>
      </c>
      <c r="B3312" s="2">
        <v>5158064</v>
      </c>
      <c r="C3312" s="3" t="s">
        <v>5338</v>
      </c>
      <c r="D3312" s="5">
        <v>9.11</v>
      </c>
      <c r="E3312" s="5">
        <v>451.60771605999997</v>
      </c>
      <c r="F3312" s="3" t="s">
        <v>4470</v>
      </c>
      <c r="G3312" s="3" t="s">
        <v>4471</v>
      </c>
      <c r="H3312" s="3" t="s">
        <v>4472</v>
      </c>
      <c r="I3312" s="3" t="s">
        <v>4472</v>
      </c>
      <c r="J3312" s="3" t="s">
        <v>4601</v>
      </c>
      <c r="K3312" s="6">
        <v>133809</v>
      </c>
      <c r="L3312" s="6">
        <v>129330</v>
      </c>
      <c r="M3312" s="6">
        <v>-40252</v>
      </c>
      <c r="N3312" s="6">
        <v>-42538</v>
      </c>
      <c r="O3312" s="6">
        <v>-46424</v>
      </c>
      <c r="P3312" s="6">
        <v>-49077</v>
      </c>
      <c r="Q3312" s="6">
        <v>-35716</v>
      </c>
      <c r="R3312" s="6">
        <v>-35652</v>
      </c>
      <c r="S3312" s="6">
        <v>-37054</v>
      </c>
      <c r="T3312" s="6">
        <v>-34773</v>
      </c>
      <c r="U3312" s="6" t="s">
        <v>4474</v>
      </c>
      <c r="V3312" s="6" t="s">
        <v>4474</v>
      </c>
      <c r="W3312" s="6">
        <v>411026</v>
      </c>
      <c r="X3312" s="6">
        <v>411288</v>
      </c>
      <c r="Y3312" s="6">
        <v>366960</v>
      </c>
      <c r="Z3312" s="6">
        <v>365726</v>
      </c>
      <c r="AA3312" s="6">
        <v>36454</v>
      </c>
      <c r="AB3312" s="6">
        <v>37539</v>
      </c>
      <c r="AC3312" s="6">
        <v>38475000</v>
      </c>
      <c r="AD3312" s="6">
        <v>38398000</v>
      </c>
      <c r="AF3312">
        <f t="shared" si="1020"/>
        <v>-8.6894746317751195E-2</v>
      </c>
      <c r="AG3312">
        <f t="shared" si="1021"/>
        <v>-8.6683783626072236E-2</v>
      </c>
      <c r="AH3312" t="e">
        <f t="shared" si="1022"/>
        <v>#VALUE!</v>
      </c>
      <c r="AI3312" t="e">
        <f t="shared" si="1023"/>
        <v>#VALUE!</v>
      </c>
      <c r="AJ3312">
        <f t="shared" si="1024"/>
        <v>10.066385033192516</v>
      </c>
      <c r="AK3312">
        <f t="shared" si="1025"/>
        <v>9.7425610698207201</v>
      </c>
      <c r="AL3312">
        <f t="shared" si="1026"/>
        <v>-0.34694228340395639</v>
      </c>
      <c r="AM3312">
        <f t="shared" si="1027"/>
        <v>-0.37947112038970077</v>
      </c>
      <c r="AN3312">
        <f t="shared" si="1028"/>
        <v>0.32554874874095557</v>
      </c>
      <c r="AO3312">
        <f t="shared" si="1029"/>
        <v>0.31445118748905876</v>
      </c>
      <c r="AP3312">
        <f t="shared" si="1030"/>
        <v>0</v>
      </c>
      <c r="AQ3312">
        <f t="shared" si="1031"/>
        <v>0</v>
      </c>
      <c r="AR3312">
        <f t="shared" si="1032"/>
        <v>0</v>
      </c>
      <c r="AS3312">
        <f t="shared" si="1033"/>
        <v>0</v>
      </c>
      <c r="AT3312">
        <f t="shared" si="1034"/>
        <v>0</v>
      </c>
      <c r="AU3312">
        <f t="shared" si="1035"/>
        <v>1</v>
      </c>
      <c r="AV3312">
        <f t="shared" si="1036"/>
        <v>1</v>
      </c>
      <c r="AW3312">
        <f t="shared" si="1037"/>
        <v>1</v>
      </c>
      <c r="AX3312">
        <f t="shared" si="1038"/>
        <v>0</v>
      </c>
      <c r="AY3312">
        <f t="shared" si="1039"/>
        <v>3</v>
      </c>
    </row>
    <row r="3313" spans="1:51" x14ac:dyDescent="0.3">
      <c r="A3313" s="1" t="s">
        <v>3307</v>
      </c>
      <c r="B3313" s="2">
        <v>4070417</v>
      </c>
      <c r="C3313" s="3" t="s">
        <v>5337</v>
      </c>
      <c r="D3313" s="5">
        <v>154.02000000000001</v>
      </c>
      <c r="E3313" s="5">
        <v>17190.970177620002</v>
      </c>
      <c r="F3313" s="3" t="s">
        <v>4470</v>
      </c>
      <c r="G3313" s="3" t="s">
        <v>4512</v>
      </c>
      <c r="H3313" s="3" t="s">
        <v>4522</v>
      </c>
      <c r="I3313" s="3" t="s">
        <v>4557</v>
      </c>
      <c r="J3313" s="3" t="s">
        <v>5056</v>
      </c>
      <c r="K3313" s="6">
        <v>9539000</v>
      </c>
      <c r="L3313" s="6">
        <v>9346000</v>
      </c>
      <c r="M3313" s="6">
        <v>1805000</v>
      </c>
      <c r="N3313" s="6">
        <v>1791000</v>
      </c>
      <c r="O3313" s="6">
        <v>1338000</v>
      </c>
      <c r="P3313" s="6">
        <v>1338000</v>
      </c>
      <c r="Q3313" s="6">
        <v>890000</v>
      </c>
      <c r="R3313" s="6">
        <v>890000</v>
      </c>
      <c r="S3313" s="6">
        <v>1397000</v>
      </c>
      <c r="T3313" s="6">
        <v>1248000</v>
      </c>
      <c r="U3313" s="6">
        <v>5648000</v>
      </c>
      <c r="V3313" s="6">
        <v>3799000</v>
      </c>
      <c r="W3313" s="6">
        <v>16095000</v>
      </c>
      <c r="X3313" s="6">
        <v>13881000</v>
      </c>
      <c r="Y3313" s="6">
        <v>2623000</v>
      </c>
      <c r="Z3313" s="6">
        <v>2017000</v>
      </c>
      <c r="AA3313" s="6">
        <v>2092000</v>
      </c>
      <c r="AB3313" s="6">
        <v>2012000</v>
      </c>
      <c r="AC3313" s="6">
        <v>112000000</v>
      </c>
      <c r="AD3313" s="6">
        <v>111000000</v>
      </c>
      <c r="AF3313">
        <f t="shared" si="1020"/>
        <v>5.5296675986331159E-2</v>
      </c>
      <c r="AG3313">
        <f t="shared" si="1021"/>
        <v>6.4116418125495275E-2</v>
      </c>
      <c r="AH3313">
        <f t="shared" si="1022"/>
        <v>0.35091643367505437</v>
      </c>
      <c r="AI3313">
        <f t="shared" si="1023"/>
        <v>0.27368345220085011</v>
      </c>
      <c r="AJ3313">
        <f t="shared" si="1024"/>
        <v>1.2538240917782026</v>
      </c>
      <c r="AK3313">
        <f t="shared" si="1025"/>
        <v>1.0024850894632207</v>
      </c>
      <c r="AL3313">
        <f t="shared" si="1026"/>
        <v>0.14026627529091099</v>
      </c>
      <c r="AM3313">
        <f t="shared" si="1027"/>
        <v>0.14316285041729082</v>
      </c>
      <c r="AN3313">
        <f t="shared" si="1028"/>
        <v>0.59266853059956504</v>
      </c>
      <c r="AO3313">
        <f t="shared" si="1029"/>
        <v>0.67329443123694255</v>
      </c>
      <c r="AP3313">
        <f t="shared" si="1030"/>
        <v>1</v>
      </c>
      <c r="AQ3313">
        <f t="shared" si="1031"/>
        <v>1</v>
      </c>
      <c r="AR3313">
        <f t="shared" si="1032"/>
        <v>0</v>
      </c>
      <c r="AS3313">
        <f t="shared" si="1033"/>
        <v>1</v>
      </c>
      <c r="AT3313">
        <f t="shared" si="1034"/>
        <v>0</v>
      </c>
      <c r="AU3313">
        <f t="shared" si="1035"/>
        <v>1</v>
      </c>
      <c r="AV3313">
        <f t="shared" si="1036"/>
        <v>0</v>
      </c>
      <c r="AW3313">
        <f t="shared" si="1037"/>
        <v>0</v>
      </c>
      <c r="AX3313">
        <f t="shared" si="1038"/>
        <v>0</v>
      </c>
      <c r="AY3313">
        <f t="shared" si="1039"/>
        <v>4</v>
      </c>
    </row>
    <row r="3314" spans="1:51" x14ac:dyDescent="0.3">
      <c r="A3314" s="1" t="s">
        <v>3308</v>
      </c>
      <c r="B3314" s="2">
        <v>4988867</v>
      </c>
      <c r="C3314" s="3" t="s">
        <v>5336</v>
      </c>
      <c r="D3314" s="7">
        <v>5.78</v>
      </c>
      <c r="E3314" s="5">
        <v>118.99676150000001</v>
      </c>
      <c r="F3314" s="3" t="s">
        <v>4485</v>
      </c>
      <c r="G3314" s="3" t="s">
        <v>4517</v>
      </c>
      <c r="H3314" s="3" t="s">
        <v>4518</v>
      </c>
      <c r="I3314" s="3" t="s">
        <v>4519</v>
      </c>
      <c r="J3314" s="3" t="s">
        <v>4755</v>
      </c>
      <c r="K3314" s="6">
        <v>287903.217</v>
      </c>
      <c r="L3314" s="6">
        <v>285563.22700000001</v>
      </c>
      <c r="M3314" s="6">
        <v>14246.127</v>
      </c>
      <c r="N3314" s="6">
        <v>15480.457</v>
      </c>
      <c r="O3314" s="6">
        <v>4069.6419999999998</v>
      </c>
      <c r="P3314" s="6">
        <v>5478.4949999999999</v>
      </c>
      <c r="Q3314" s="6">
        <v>-7885.3010000000004</v>
      </c>
      <c r="R3314" s="6">
        <v>-6550.3850000000002</v>
      </c>
      <c r="S3314" s="6">
        <v>-9349.3520000000008</v>
      </c>
      <c r="T3314" s="6">
        <v>-8524.5859999999993</v>
      </c>
      <c r="U3314" s="6">
        <v>71900.781000000003</v>
      </c>
      <c r="V3314" s="6">
        <v>70748.370999999999</v>
      </c>
      <c r="W3314" s="6">
        <v>178154.80499999999</v>
      </c>
      <c r="X3314" s="6">
        <v>181752.052</v>
      </c>
      <c r="Y3314" s="6">
        <v>64567.966</v>
      </c>
      <c r="Z3314" s="6">
        <v>65993.994000000006</v>
      </c>
      <c r="AA3314" s="6">
        <v>42540</v>
      </c>
      <c r="AB3314" s="6">
        <v>44351</v>
      </c>
      <c r="AC3314" s="6">
        <v>20464260</v>
      </c>
      <c r="AD3314" s="6">
        <v>20357224</v>
      </c>
      <c r="AF3314">
        <f t="shared" si="1020"/>
        <v>-4.4260950469452678E-2</v>
      </c>
      <c r="AG3314">
        <f t="shared" si="1021"/>
        <v>-3.6040225834699242E-2</v>
      </c>
      <c r="AH3314">
        <f t="shared" si="1022"/>
        <v>0.40358597681381653</v>
      </c>
      <c r="AI3314">
        <f t="shared" si="1023"/>
        <v>0.38925761894561717</v>
      </c>
      <c r="AJ3314">
        <f t="shared" si="1024"/>
        <v>1.5178177244945934</v>
      </c>
      <c r="AK3314">
        <f t="shared" si="1025"/>
        <v>1.4879933710626594</v>
      </c>
      <c r="AL3314">
        <f t="shared" si="1026"/>
        <v>1.4135451636860313E-2</v>
      </c>
      <c r="AM3314">
        <f t="shared" si="1027"/>
        <v>1.9184875649272584E-2</v>
      </c>
      <c r="AN3314">
        <f t="shared" si="1028"/>
        <v>1.6160283580339021</v>
      </c>
      <c r="AO3314">
        <f t="shared" si="1029"/>
        <v>1.5711692047361314</v>
      </c>
      <c r="AP3314">
        <f t="shared" si="1030"/>
        <v>0</v>
      </c>
      <c r="AQ3314">
        <f t="shared" si="1031"/>
        <v>0</v>
      </c>
      <c r="AR3314">
        <f t="shared" si="1032"/>
        <v>0</v>
      </c>
      <c r="AS3314">
        <f t="shared" si="1033"/>
        <v>0</v>
      </c>
      <c r="AT3314">
        <f t="shared" si="1034"/>
        <v>0</v>
      </c>
      <c r="AU3314">
        <f t="shared" si="1035"/>
        <v>1</v>
      </c>
      <c r="AV3314">
        <f t="shared" si="1036"/>
        <v>0</v>
      </c>
      <c r="AW3314">
        <f t="shared" si="1037"/>
        <v>1</v>
      </c>
      <c r="AX3314">
        <f t="shared" si="1038"/>
        <v>0</v>
      </c>
      <c r="AY3314">
        <f t="shared" si="1039"/>
        <v>2</v>
      </c>
    </row>
    <row r="3315" spans="1:51" x14ac:dyDescent="0.3">
      <c r="A3315" s="1" t="s">
        <v>3309</v>
      </c>
      <c r="B3315" s="2">
        <v>113015581</v>
      </c>
      <c r="C3315" s="3" t="s">
        <v>5338</v>
      </c>
      <c r="D3315" s="7">
        <v>10.55</v>
      </c>
      <c r="E3315" s="5">
        <v>94.391324749999995</v>
      </c>
      <c r="F3315" s="3" t="s">
        <v>4480</v>
      </c>
      <c r="G3315" s="3" t="s">
        <v>4491</v>
      </c>
      <c r="H3315" s="3" t="s">
        <v>4492</v>
      </c>
      <c r="I3315" s="3" t="s">
        <v>4493</v>
      </c>
      <c r="J3315" s="3" t="s">
        <v>4494</v>
      </c>
      <c r="K3315" s="6" t="s">
        <v>4474</v>
      </c>
      <c r="L3315" s="6" t="s">
        <v>4474</v>
      </c>
      <c r="M3315" s="6" t="s">
        <v>4474</v>
      </c>
      <c r="N3315" s="6" t="s">
        <v>4474</v>
      </c>
      <c r="O3315" s="6">
        <v>-204.809</v>
      </c>
      <c r="P3315" s="6">
        <v>-64.632000000000005</v>
      </c>
      <c r="Q3315" s="6">
        <v>2559.1529999999998</v>
      </c>
      <c r="R3315" s="6">
        <v>802.81399999999996</v>
      </c>
      <c r="S3315" s="6">
        <v>-520.81600000000003</v>
      </c>
      <c r="T3315" s="6">
        <v>-236.304</v>
      </c>
      <c r="U3315" s="6" t="s">
        <v>4474</v>
      </c>
      <c r="V3315" s="6" t="s">
        <v>4474</v>
      </c>
      <c r="W3315" s="6">
        <v>73684.626000000004</v>
      </c>
      <c r="X3315" s="6">
        <v>71224.921000000002</v>
      </c>
      <c r="Y3315" s="6">
        <v>387.76499999999999</v>
      </c>
      <c r="Z3315" s="6">
        <v>718.39700000000005</v>
      </c>
      <c r="AA3315" s="6">
        <v>932</v>
      </c>
      <c r="AB3315" s="6">
        <v>232</v>
      </c>
      <c r="AC3315" s="6">
        <v>8947045</v>
      </c>
      <c r="AD3315" s="6">
        <v>8947045</v>
      </c>
      <c r="AF3315">
        <f t="shared" si="1020"/>
        <v>3.4731166308695112E-2</v>
      </c>
      <c r="AG3315">
        <f t="shared" si="1021"/>
        <v>1.1271532333465136E-2</v>
      </c>
      <c r="AH3315" t="e">
        <f t="shared" si="1022"/>
        <v>#VALUE!</v>
      </c>
      <c r="AI3315" t="e">
        <f t="shared" si="1023"/>
        <v>#VALUE!</v>
      </c>
      <c r="AJ3315">
        <f t="shared" si="1024"/>
        <v>0.41605686695278971</v>
      </c>
      <c r="AK3315">
        <f t="shared" si="1025"/>
        <v>3.0965387931034485</v>
      </c>
      <c r="AL3315" t="e">
        <f t="shared" si="1026"/>
        <v>#VALUE!</v>
      </c>
      <c r="AM3315" t="e">
        <f t="shared" si="1027"/>
        <v>#VALUE!</v>
      </c>
      <c r="AN3315" t="e">
        <f t="shared" si="1028"/>
        <v>#VALUE!</v>
      </c>
      <c r="AO3315" t="e">
        <f t="shared" si="1029"/>
        <v>#VALUE!</v>
      </c>
      <c r="AP3315">
        <f t="shared" si="1030"/>
        <v>1</v>
      </c>
      <c r="AQ3315">
        <f t="shared" si="1031"/>
        <v>0</v>
      </c>
      <c r="AR3315">
        <f t="shared" si="1032"/>
        <v>1</v>
      </c>
      <c r="AS3315">
        <f t="shared" si="1033"/>
        <v>0</v>
      </c>
      <c r="AT3315">
        <f t="shared" si="1034"/>
        <v>0</v>
      </c>
      <c r="AU3315">
        <f t="shared" si="1035"/>
        <v>0</v>
      </c>
      <c r="AV3315">
        <f t="shared" si="1036"/>
        <v>0</v>
      </c>
      <c r="AW3315">
        <f t="shared" si="1037"/>
        <v>0</v>
      </c>
      <c r="AX3315">
        <f t="shared" si="1038"/>
        <v>0</v>
      </c>
      <c r="AY3315">
        <f t="shared" si="1039"/>
        <v>2</v>
      </c>
    </row>
    <row r="3316" spans="1:51" x14ac:dyDescent="0.3">
      <c r="A3316" s="1" t="s">
        <v>3310</v>
      </c>
      <c r="B3316" s="2">
        <v>4963509</v>
      </c>
      <c r="C3316" s="3" t="s">
        <v>5336</v>
      </c>
      <c r="D3316" s="7">
        <v>8.48</v>
      </c>
      <c r="E3316" s="5">
        <v>124.71597056</v>
      </c>
      <c r="F3316" s="3" t="s">
        <v>4500</v>
      </c>
      <c r="G3316" s="3" t="s">
        <v>4539</v>
      </c>
      <c r="H3316" s="3" t="s">
        <v>4539</v>
      </c>
      <c r="I3316" s="3" t="s">
        <v>4582</v>
      </c>
      <c r="J3316" s="3" t="s">
        <v>5377</v>
      </c>
      <c r="K3316" s="6">
        <v>21886</v>
      </c>
      <c r="L3316" s="6">
        <v>24278</v>
      </c>
      <c r="M3316" s="6">
        <v>1430</v>
      </c>
      <c r="N3316" s="6">
        <v>4099</v>
      </c>
      <c r="O3316" s="6">
        <v>-1089</v>
      </c>
      <c r="P3316" s="6">
        <v>2052</v>
      </c>
      <c r="Q3316" s="6">
        <v>-1494</v>
      </c>
      <c r="R3316" s="6">
        <v>1792</v>
      </c>
      <c r="S3316" s="6">
        <v>4949</v>
      </c>
      <c r="T3316" s="6">
        <v>5095</v>
      </c>
      <c r="U3316" s="6">
        <v>1314</v>
      </c>
      <c r="V3316" s="6">
        <v>274</v>
      </c>
      <c r="W3316" s="6">
        <v>49713</v>
      </c>
      <c r="X3316" s="6">
        <v>47451</v>
      </c>
      <c r="Y3316" s="6">
        <v>30051</v>
      </c>
      <c r="Z3316" s="6">
        <v>29885</v>
      </c>
      <c r="AA3316" s="6">
        <v>26856</v>
      </c>
      <c r="AB3316" s="6">
        <v>24638</v>
      </c>
      <c r="AC3316" s="6">
        <v>14697000</v>
      </c>
      <c r="AD3316" s="6">
        <v>14458000</v>
      </c>
      <c r="AF3316">
        <f t="shared" si="1020"/>
        <v>-3.0052501357793734E-2</v>
      </c>
      <c r="AG3316">
        <f t="shared" si="1021"/>
        <v>3.7765273650713367E-2</v>
      </c>
      <c r="AH3316">
        <f t="shared" si="1022"/>
        <v>2.643171806167401E-2</v>
      </c>
      <c r="AI3316">
        <f t="shared" si="1023"/>
        <v>5.7743777791827355E-3</v>
      </c>
      <c r="AJ3316">
        <f t="shared" si="1024"/>
        <v>1.1189678284182305</v>
      </c>
      <c r="AK3316">
        <f t="shared" si="1025"/>
        <v>1.212963714587223</v>
      </c>
      <c r="AL3316">
        <f t="shared" si="1026"/>
        <v>-4.9757836059581464E-2</v>
      </c>
      <c r="AM3316">
        <f t="shared" si="1027"/>
        <v>8.4520965483153479E-2</v>
      </c>
      <c r="AN3316">
        <f t="shared" si="1028"/>
        <v>0.44024701788264636</v>
      </c>
      <c r="AO3316">
        <f t="shared" si="1029"/>
        <v>0.51164359022992134</v>
      </c>
      <c r="AP3316">
        <f t="shared" si="1030"/>
        <v>0</v>
      </c>
      <c r="AQ3316">
        <f t="shared" si="1031"/>
        <v>1</v>
      </c>
      <c r="AR3316">
        <f t="shared" si="1032"/>
        <v>0</v>
      </c>
      <c r="AS3316">
        <f t="shared" si="1033"/>
        <v>1</v>
      </c>
      <c r="AT3316">
        <f t="shared" si="1034"/>
        <v>0</v>
      </c>
      <c r="AU3316">
        <f t="shared" si="1035"/>
        <v>0</v>
      </c>
      <c r="AV3316">
        <f t="shared" si="1036"/>
        <v>0</v>
      </c>
      <c r="AW3316">
        <f t="shared" si="1037"/>
        <v>0</v>
      </c>
      <c r="AX3316">
        <f t="shared" si="1038"/>
        <v>0</v>
      </c>
      <c r="AY3316">
        <f t="shared" si="1039"/>
        <v>2</v>
      </c>
    </row>
    <row r="3317" spans="1:51" x14ac:dyDescent="0.3">
      <c r="A3317" s="1" t="s">
        <v>3311</v>
      </c>
      <c r="B3317" s="2">
        <v>4094026</v>
      </c>
      <c r="C3317" s="3" t="s">
        <v>5335</v>
      </c>
      <c r="D3317" s="5">
        <v>44.61</v>
      </c>
      <c r="E3317" s="5">
        <v>3000.3221453699998</v>
      </c>
      <c r="F3317" s="3" t="s">
        <v>4470</v>
      </c>
      <c r="G3317" s="3" t="s">
        <v>4512</v>
      </c>
      <c r="H3317" s="3" t="s">
        <v>4513</v>
      </c>
      <c r="I3317" s="3" t="s">
        <v>4514</v>
      </c>
      <c r="J3317" s="3" t="s">
        <v>4515</v>
      </c>
      <c r="K3317" s="6">
        <v>2817700</v>
      </c>
      <c r="L3317" s="6">
        <v>2834600</v>
      </c>
      <c r="M3317" s="6">
        <v>586500</v>
      </c>
      <c r="N3317" s="6">
        <v>589700</v>
      </c>
      <c r="O3317" s="6">
        <v>127600</v>
      </c>
      <c r="P3317" s="6">
        <v>130800</v>
      </c>
      <c r="Q3317" s="6">
        <v>-1866600</v>
      </c>
      <c r="R3317" s="6">
        <v>-1859400</v>
      </c>
      <c r="S3317" s="6">
        <v>99700</v>
      </c>
      <c r="T3317" s="6">
        <v>23300</v>
      </c>
      <c r="U3317" s="6">
        <v>2191400</v>
      </c>
      <c r="V3317" s="6">
        <v>2207100</v>
      </c>
      <c r="W3317" s="6">
        <v>6801100</v>
      </c>
      <c r="X3317" s="6">
        <v>6689200</v>
      </c>
      <c r="Y3317" s="6">
        <v>1412600</v>
      </c>
      <c r="Z3317" s="6">
        <v>1341300</v>
      </c>
      <c r="AA3317" s="6">
        <v>1027300</v>
      </c>
      <c r="AB3317" s="6">
        <v>932400</v>
      </c>
      <c r="AC3317" s="6">
        <v>67200000</v>
      </c>
      <c r="AD3317" s="6">
        <v>67100000</v>
      </c>
      <c r="AF3317">
        <f t="shared" si="1020"/>
        <v>-0.27445560277014014</v>
      </c>
      <c r="AG3317">
        <f t="shared" si="1021"/>
        <v>-0.27797045984572144</v>
      </c>
      <c r="AH3317">
        <f t="shared" si="1022"/>
        <v>0.32221258325859053</v>
      </c>
      <c r="AI3317">
        <f t="shared" si="1023"/>
        <v>0.32994976977814983</v>
      </c>
      <c r="AJ3317">
        <f t="shared" si="1024"/>
        <v>1.3750608390927674</v>
      </c>
      <c r="AK3317">
        <f t="shared" si="1025"/>
        <v>1.4385456885456886</v>
      </c>
      <c r="AL3317">
        <f t="shared" si="1026"/>
        <v>4.5285161656670334E-2</v>
      </c>
      <c r="AM3317">
        <f t="shared" si="1027"/>
        <v>4.6144076765681226E-2</v>
      </c>
      <c r="AN3317">
        <f t="shared" si="1028"/>
        <v>0.41430062783961419</v>
      </c>
      <c r="AO3317">
        <f t="shared" si="1029"/>
        <v>0.42375769897745619</v>
      </c>
      <c r="AP3317">
        <f t="shared" si="1030"/>
        <v>0</v>
      </c>
      <c r="AQ3317">
        <f t="shared" si="1031"/>
        <v>1</v>
      </c>
      <c r="AR3317">
        <f t="shared" si="1032"/>
        <v>1</v>
      </c>
      <c r="AS3317">
        <f t="shared" si="1033"/>
        <v>1</v>
      </c>
      <c r="AT3317">
        <f t="shared" si="1034"/>
        <v>1</v>
      </c>
      <c r="AU3317">
        <f t="shared" si="1035"/>
        <v>0</v>
      </c>
      <c r="AV3317">
        <f t="shared" si="1036"/>
        <v>0</v>
      </c>
      <c r="AW3317">
        <f t="shared" si="1037"/>
        <v>0</v>
      </c>
      <c r="AX3317">
        <f t="shared" si="1038"/>
        <v>0</v>
      </c>
      <c r="AY3317">
        <f t="shared" si="1039"/>
        <v>4</v>
      </c>
    </row>
    <row r="3318" spans="1:51" x14ac:dyDescent="0.3">
      <c r="A3318" s="1" t="s">
        <v>3312</v>
      </c>
      <c r="B3318" s="2">
        <v>4088672</v>
      </c>
      <c r="C3318" s="3" t="s">
        <v>5335</v>
      </c>
      <c r="D3318" s="5">
        <v>21.46</v>
      </c>
      <c r="E3318" s="5">
        <v>1207.4033362</v>
      </c>
      <c r="F3318" s="3" t="s">
        <v>4665</v>
      </c>
      <c r="G3318" s="3" t="s">
        <v>4666</v>
      </c>
      <c r="H3318" s="3" t="s">
        <v>4667</v>
      </c>
      <c r="I3318" s="3" t="s">
        <v>4667</v>
      </c>
      <c r="J3318" s="3" t="s">
        <v>4788</v>
      </c>
      <c r="K3318" s="6">
        <v>768810</v>
      </c>
      <c r="L3318" s="6">
        <v>613514</v>
      </c>
      <c r="M3318" s="6">
        <v>-4513</v>
      </c>
      <c r="N3318" s="6">
        <v>-14308</v>
      </c>
      <c r="O3318" s="6">
        <v>-19373</v>
      </c>
      <c r="P3318" s="6">
        <v>-28065</v>
      </c>
      <c r="Q3318" s="6">
        <v>-22132</v>
      </c>
      <c r="R3318" s="6">
        <v>-31331</v>
      </c>
      <c r="S3318" s="6">
        <v>3306</v>
      </c>
      <c r="T3318" s="6">
        <v>12039</v>
      </c>
      <c r="U3318" s="6" t="s">
        <v>4474</v>
      </c>
      <c r="V3318" s="6" t="s">
        <v>4474</v>
      </c>
      <c r="W3318" s="6">
        <v>401172</v>
      </c>
      <c r="X3318" s="6">
        <v>368546</v>
      </c>
      <c r="Y3318" s="6">
        <v>206456</v>
      </c>
      <c r="Z3318" s="6">
        <v>169087</v>
      </c>
      <c r="AA3318" s="6">
        <v>157888</v>
      </c>
      <c r="AB3318" s="6">
        <v>126398</v>
      </c>
      <c r="AC3318" s="6">
        <v>56127603</v>
      </c>
      <c r="AD3318" s="6">
        <v>55473439</v>
      </c>
      <c r="AF3318">
        <f t="shared" si="1020"/>
        <v>-5.5168356714825562E-2</v>
      </c>
      <c r="AG3318">
        <f t="shared" si="1021"/>
        <v>-8.5012454347625541E-2</v>
      </c>
      <c r="AH3318" t="e">
        <f t="shared" si="1022"/>
        <v>#VALUE!</v>
      </c>
      <c r="AI3318" t="e">
        <f t="shared" si="1023"/>
        <v>#VALUE!</v>
      </c>
      <c r="AJ3318">
        <f t="shared" si="1024"/>
        <v>1.30761045804621</v>
      </c>
      <c r="AK3318">
        <f t="shared" si="1025"/>
        <v>1.3377347742844032</v>
      </c>
      <c r="AL3318">
        <f t="shared" si="1026"/>
        <v>-2.5198683679972946E-2</v>
      </c>
      <c r="AM3318">
        <f t="shared" si="1027"/>
        <v>-4.5744677383075201E-2</v>
      </c>
      <c r="AN3318">
        <f t="shared" si="1028"/>
        <v>1.916409918937513</v>
      </c>
      <c r="AO3318">
        <f t="shared" si="1029"/>
        <v>1.664687718765093</v>
      </c>
      <c r="AP3318">
        <f t="shared" si="1030"/>
        <v>0</v>
      </c>
      <c r="AQ3318">
        <f t="shared" si="1031"/>
        <v>1</v>
      </c>
      <c r="AR3318">
        <f t="shared" si="1032"/>
        <v>1</v>
      </c>
      <c r="AS3318">
        <f t="shared" si="1033"/>
        <v>1</v>
      </c>
      <c r="AT3318">
        <f t="shared" si="1034"/>
        <v>0</v>
      </c>
      <c r="AU3318">
        <f t="shared" si="1035"/>
        <v>0</v>
      </c>
      <c r="AV3318">
        <f t="shared" si="1036"/>
        <v>1</v>
      </c>
      <c r="AW3318">
        <f t="shared" si="1037"/>
        <v>1</v>
      </c>
      <c r="AX3318">
        <f t="shared" si="1038"/>
        <v>0</v>
      </c>
      <c r="AY3318">
        <f t="shared" si="1039"/>
        <v>5</v>
      </c>
    </row>
    <row r="3319" spans="1:51" x14ac:dyDescent="0.3">
      <c r="A3319" s="1" t="s">
        <v>3313</v>
      </c>
      <c r="B3319" s="2">
        <v>4968909</v>
      </c>
      <c r="C3319" s="3" t="s">
        <v>5336</v>
      </c>
      <c r="D3319" s="5">
        <v>15.36</v>
      </c>
      <c r="E3319" s="5">
        <v>6288.8477952000003</v>
      </c>
      <c r="F3319" s="3" t="s">
        <v>4500</v>
      </c>
      <c r="G3319" s="3" t="s">
        <v>4501</v>
      </c>
      <c r="H3319" s="3" t="s">
        <v>4502</v>
      </c>
      <c r="I3319" s="3" t="s">
        <v>4503</v>
      </c>
      <c r="J3319" s="3" t="s">
        <v>4504</v>
      </c>
      <c r="K3319" s="6">
        <v>56838.940999999999</v>
      </c>
      <c r="L3319" s="6">
        <v>57106.940999999999</v>
      </c>
      <c r="M3319" s="6">
        <v>-33379.343000000001</v>
      </c>
      <c r="N3319" s="6">
        <v>-2152.3429999999998</v>
      </c>
      <c r="O3319" s="6">
        <v>-34491.741000000002</v>
      </c>
      <c r="P3319" s="6">
        <v>-3224.741</v>
      </c>
      <c r="Q3319" s="6">
        <v>17098.904999999999</v>
      </c>
      <c r="R3319" s="6">
        <v>-2143.0949999999998</v>
      </c>
      <c r="S3319" s="6">
        <v>30688.805</v>
      </c>
      <c r="T3319" s="6">
        <v>224.80500000000001</v>
      </c>
      <c r="U3319" s="6" t="s">
        <v>4474</v>
      </c>
      <c r="V3319" s="6">
        <v>693</v>
      </c>
      <c r="W3319" s="6">
        <v>5063467</v>
      </c>
      <c r="X3319" s="6">
        <v>988185</v>
      </c>
      <c r="Y3319" s="6">
        <v>5055639</v>
      </c>
      <c r="Z3319" s="6">
        <v>979838</v>
      </c>
      <c r="AA3319" s="6">
        <v>19547</v>
      </c>
      <c r="AB3319" s="6">
        <v>15846</v>
      </c>
      <c r="AC3319" s="6">
        <v>409430195</v>
      </c>
      <c r="AD3319" s="6">
        <v>664284</v>
      </c>
      <c r="AF3319">
        <f t="shared" si="1020"/>
        <v>3.3769164487494436E-3</v>
      </c>
      <c r="AG3319">
        <f t="shared" si="1021"/>
        <v>-2.1687184079904063E-3</v>
      </c>
      <c r="AH3319" t="e">
        <f t="shared" si="1022"/>
        <v>#VALUE!</v>
      </c>
      <c r="AI3319">
        <f t="shared" si="1023"/>
        <v>7.0128569043245953E-4</v>
      </c>
      <c r="AJ3319">
        <f t="shared" si="1024"/>
        <v>258.64014938353711</v>
      </c>
      <c r="AK3319">
        <f t="shared" si="1025"/>
        <v>61.835037233371196</v>
      </c>
      <c r="AL3319">
        <f t="shared" si="1026"/>
        <v>-0.60683292815043832</v>
      </c>
      <c r="AM3319">
        <f t="shared" si="1027"/>
        <v>-5.646845976218548E-2</v>
      </c>
      <c r="AN3319">
        <f t="shared" si="1028"/>
        <v>1.1225300964734243E-2</v>
      </c>
      <c r="AO3319">
        <f t="shared" si="1029"/>
        <v>5.7789726620015483E-2</v>
      </c>
      <c r="AP3319">
        <f t="shared" si="1030"/>
        <v>1</v>
      </c>
      <c r="AQ3319">
        <f t="shared" si="1031"/>
        <v>1</v>
      </c>
      <c r="AR3319">
        <f t="shared" si="1032"/>
        <v>1</v>
      </c>
      <c r="AS3319">
        <f t="shared" si="1033"/>
        <v>1</v>
      </c>
      <c r="AT3319">
        <f t="shared" si="1034"/>
        <v>0</v>
      </c>
      <c r="AU3319">
        <f t="shared" si="1035"/>
        <v>1</v>
      </c>
      <c r="AV3319">
        <f t="shared" si="1036"/>
        <v>0</v>
      </c>
      <c r="AW3319">
        <f t="shared" si="1037"/>
        <v>0</v>
      </c>
      <c r="AX3319">
        <f t="shared" si="1038"/>
        <v>0</v>
      </c>
      <c r="AY3319">
        <f t="shared" si="1039"/>
        <v>5</v>
      </c>
    </row>
    <row r="3320" spans="1:51" x14ac:dyDescent="0.3">
      <c r="A3320" s="1" t="s">
        <v>3314</v>
      </c>
      <c r="B3320" s="2">
        <v>4242647</v>
      </c>
      <c r="C3320" s="3" t="s">
        <v>5338</v>
      </c>
      <c r="D3320" s="5">
        <v>14.31</v>
      </c>
      <c r="E3320" s="5">
        <v>6044.4608445900003</v>
      </c>
      <c r="F3320" s="3" t="s">
        <v>4470</v>
      </c>
      <c r="G3320" s="3" t="s">
        <v>4512</v>
      </c>
      <c r="H3320" s="3" t="s">
        <v>4522</v>
      </c>
      <c r="I3320" s="3" t="s">
        <v>4557</v>
      </c>
      <c r="J3320" s="3" t="s">
        <v>4846</v>
      </c>
      <c r="K3320" s="6">
        <v>2463700</v>
      </c>
      <c r="L3320" s="6">
        <v>2379700</v>
      </c>
      <c r="M3320" s="6">
        <v>518400</v>
      </c>
      <c r="N3320" s="6">
        <v>554600</v>
      </c>
      <c r="O3320" s="6">
        <v>203000</v>
      </c>
      <c r="P3320" s="6">
        <v>251600</v>
      </c>
      <c r="Q3320" s="6">
        <v>-61200</v>
      </c>
      <c r="R3320" s="6">
        <v>-40000</v>
      </c>
      <c r="S3320" s="6">
        <v>291400</v>
      </c>
      <c r="T3320" s="6">
        <v>311500</v>
      </c>
      <c r="U3320" s="6">
        <v>2136700</v>
      </c>
      <c r="V3320" s="6">
        <v>2173100</v>
      </c>
      <c r="W3320" s="6">
        <v>5749300</v>
      </c>
      <c r="X3320" s="6">
        <v>5778300</v>
      </c>
      <c r="Y3320" s="6">
        <v>768900</v>
      </c>
      <c r="Z3320" s="6">
        <v>755700</v>
      </c>
      <c r="AA3320" s="6">
        <v>429600</v>
      </c>
      <c r="AB3320" s="6">
        <v>411300</v>
      </c>
      <c r="AC3320" s="6">
        <v>422116481</v>
      </c>
      <c r="AD3320" s="6">
        <v>421894067</v>
      </c>
      <c r="AF3320">
        <f t="shared" si="1020"/>
        <v>-1.0644774146417825E-2</v>
      </c>
      <c r="AG3320">
        <f t="shared" si="1021"/>
        <v>-6.9224512399840782E-3</v>
      </c>
      <c r="AH3320">
        <f t="shared" si="1022"/>
        <v>0.37164524376880664</v>
      </c>
      <c r="AI3320">
        <f t="shared" si="1023"/>
        <v>0.37607946974023504</v>
      </c>
      <c r="AJ3320">
        <f t="shared" si="1024"/>
        <v>1.7898044692737429</v>
      </c>
      <c r="AK3320">
        <f t="shared" si="1025"/>
        <v>1.837345003646973</v>
      </c>
      <c r="AL3320">
        <f t="shared" si="1026"/>
        <v>8.2396395665056618E-2</v>
      </c>
      <c r="AM3320">
        <f t="shared" si="1027"/>
        <v>0.10572761272429297</v>
      </c>
      <c r="AN3320">
        <f t="shared" si="1028"/>
        <v>0.42852173308054892</v>
      </c>
      <c r="AO3320">
        <f t="shared" si="1029"/>
        <v>0.4118339303947528</v>
      </c>
      <c r="AP3320">
        <f t="shared" si="1030"/>
        <v>0</v>
      </c>
      <c r="AQ3320">
        <f t="shared" si="1031"/>
        <v>1</v>
      </c>
      <c r="AR3320">
        <f t="shared" si="1032"/>
        <v>0</v>
      </c>
      <c r="AS3320">
        <f t="shared" si="1033"/>
        <v>1</v>
      </c>
      <c r="AT3320">
        <f t="shared" si="1034"/>
        <v>1</v>
      </c>
      <c r="AU3320">
        <f t="shared" si="1035"/>
        <v>0</v>
      </c>
      <c r="AV3320">
        <f t="shared" si="1036"/>
        <v>0</v>
      </c>
      <c r="AW3320">
        <f t="shared" si="1037"/>
        <v>1</v>
      </c>
      <c r="AX3320">
        <f t="shared" si="1038"/>
        <v>0</v>
      </c>
      <c r="AY3320">
        <f t="shared" si="1039"/>
        <v>4</v>
      </c>
    </row>
    <row r="3321" spans="1:51" x14ac:dyDescent="0.3">
      <c r="A3321" s="1" t="s">
        <v>3315</v>
      </c>
      <c r="B3321" s="2">
        <v>4963913</v>
      </c>
      <c r="C3321" s="3" t="s">
        <v>5336</v>
      </c>
      <c r="D3321" s="5">
        <v>12.83</v>
      </c>
      <c r="E3321" s="5">
        <v>200.94142002999999</v>
      </c>
      <c r="F3321" s="3" t="s">
        <v>4500</v>
      </c>
      <c r="G3321" s="3" t="s">
        <v>4501</v>
      </c>
      <c r="H3321" s="3" t="s">
        <v>4502</v>
      </c>
      <c r="I3321" s="3" t="s">
        <v>4538</v>
      </c>
      <c r="J3321" s="3" t="s">
        <v>4504</v>
      </c>
      <c r="K3321" s="6">
        <v>58755</v>
      </c>
      <c r="L3321" s="6">
        <v>56129</v>
      </c>
      <c r="M3321" s="6">
        <v>3927</v>
      </c>
      <c r="N3321" s="6">
        <v>1441</v>
      </c>
      <c r="O3321" s="6">
        <v>3198</v>
      </c>
      <c r="P3321" s="6">
        <v>748</v>
      </c>
      <c r="Q3321" s="6">
        <v>7312</v>
      </c>
      <c r="R3321" s="6">
        <v>4780</v>
      </c>
      <c r="S3321" s="6" t="s">
        <v>4474</v>
      </c>
      <c r="T3321" s="6" t="s">
        <v>4474</v>
      </c>
      <c r="U3321" s="6" t="s">
        <v>4474</v>
      </c>
      <c r="V3321" s="6" t="s">
        <v>4474</v>
      </c>
      <c r="W3321" s="6">
        <v>124191</v>
      </c>
      <c r="X3321" s="6">
        <v>117290</v>
      </c>
      <c r="Y3321" s="6">
        <v>113467</v>
      </c>
      <c r="Z3321" s="6">
        <v>106231</v>
      </c>
      <c r="AA3321" s="6">
        <v>27118</v>
      </c>
      <c r="AB3321" s="6">
        <v>24013</v>
      </c>
      <c r="AC3321" s="6">
        <v>15748498</v>
      </c>
      <c r="AD3321" s="6">
        <v>15608402</v>
      </c>
      <c r="AF3321">
        <f t="shared" si="1020"/>
        <v>5.8877052282371507E-2</v>
      </c>
      <c r="AG3321">
        <f t="shared" si="1021"/>
        <v>4.0753687441384599E-2</v>
      </c>
      <c r="AH3321" t="e">
        <f t="shared" si="1022"/>
        <v>#VALUE!</v>
      </c>
      <c r="AI3321" t="e">
        <f t="shared" si="1023"/>
        <v>#VALUE!</v>
      </c>
      <c r="AJ3321">
        <f t="shared" si="1024"/>
        <v>4.1841949996312415</v>
      </c>
      <c r="AK3321">
        <f t="shared" si="1025"/>
        <v>4.4238953899970852</v>
      </c>
      <c r="AL3321">
        <f t="shared" si="1026"/>
        <v>5.4429410262956342E-2</v>
      </c>
      <c r="AM3321">
        <f t="shared" si="1027"/>
        <v>1.3326444440485311E-2</v>
      </c>
      <c r="AN3321">
        <f t="shared" si="1028"/>
        <v>0.47310191559774861</v>
      </c>
      <c r="AO3321">
        <f t="shared" si="1029"/>
        <v>0.47854889589905364</v>
      </c>
      <c r="AP3321">
        <f t="shared" si="1030"/>
        <v>1</v>
      </c>
      <c r="AQ3321">
        <f t="shared" si="1031"/>
        <v>0</v>
      </c>
      <c r="AR3321">
        <f t="shared" si="1032"/>
        <v>1</v>
      </c>
      <c r="AS3321">
        <f t="shared" si="1033"/>
        <v>0</v>
      </c>
      <c r="AT3321">
        <f t="shared" si="1034"/>
        <v>0</v>
      </c>
      <c r="AU3321">
        <f t="shared" si="1035"/>
        <v>0</v>
      </c>
      <c r="AV3321">
        <f t="shared" si="1036"/>
        <v>1</v>
      </c>
      <c r="AW3321">
        <f t="shared" si="1037"/>
        <v>0</v>
      </c>
      <c r="AX3321">
        <f t="shared" si="1038"/>
        <v>0</v>
      </c>
      <c r="AY3321">
        <f t="shared" si="1039"/>
        <v>3</v>
      </c>
    </row>
    <row r="3322" spans="1:51" x14ac:dyDescent="0.3">
      <c r="A3322" s="1" t="s">
        <v>3316</v>
      </c>
      <c r="B3322" s="2">
        <v>103563</v>
      </c>
      <c r="C3322" s="3" t="s">
        <v>5337</v>
      </c>
      <c r="D3322" s="5">
        <v>31.19</v>
      </c>
      <c r="E3322" s="5">
        <v>4645.2067335399997</v>
      </c>
      <c r="F3322" s="3" t="s">
        <v>4480</v>
      </c>
      <c r="G3322" s="3" t="s">
        <v>4491</v>
      </c>
      <c r="H3322" s="3" t="s">
        <v>4491</v>
      </c>
      <c r="I3322" s="3" t="s">
        <v>4831</v>
      </c>
      <c r="J3322" s="3" t="s">
        <v>4691</v>
      </c>
      <c r="K3322" s="6">
        <v>1303066</v>
      </c>
      <c r="L3322" s="6">
        <v>1281722</v>
      </c>
      <c r="M3322" s="6" t="s">
        <v>4474</v>
      </c>
      <c r="N3322" s="6" t="s">
        <v>4474</v>
      </c>
      <c r="O3322" s="6">
        <v>870651</v>
      </c>
      <c r="P3322" s="6">
        <v>870133</v>
      </c>
      <c r="Q3322" s="6">
        <v>598842</v>
      </c>
      <c r="R3322" s="6">
        <v>603532</v>
      </c>
      <c r="S3322" s="6">
        <v>-129199</v>
      </c>
      <c r="T3322" s="6">
        <v>183947</v>
      </c>
      <c r="U3322" s="6">
        <v>1929580</v>
      </c>
      <c r="V3322" s="6">
        <v>1508647</v>
      </c>
      <c r="W3322" s="6">
        <v>8419771</v>
      </c>
      <c r="X3322" s="6">
        <v>8129643</v>
      </c>
      <c r="Y3322" s="6" t="s">
        <v>4474</v>
      </c>
      <c r="Z3322" s="6" t="s">
        <v>4474</v>
      </c>
      <c r="AA3322" s="6" t="s">
        <v>4474</v>
      </c>
      <c r="AB3322" s="6" t="s">
        <v>4474</v>
      </c>
      <c r="AC3322" s="6">
        <v>149776000</v>
      </c>
      <c r="AD3322" s="6">
        <v>151148000</v>
      </c>
      <c r="AF3322">
        <f t="shared" si="1020"/>
        <v>7.1123312023569293E-2</v>
      </c>
      <c r="AG3322">
        <f t="shared" si="1021"/>
        <v>7.4238438268445492E-2</v>
      </c>
      <c r="AH3322">
        <f t="shared" si="1022"/>
        <v>0.22917250362272323</v>
      </c>
      <c r="AI3322">
        <f t="shared" si="1023"/>
        <v>0.18557358545756561</v>
      </c>
      <c r="AJ3322" t="e">
        <f t="shared" si="1024"/>
        <v>#VALUE!</v>
      </c>
      <c r="AK3322" t="e">
        <f t="shared" si="1025"/>
        <v>#VALUE!</v>
      </c>
      <c r="AL3322">
        <f t="shared" si="1026"/>
        <v>0.66815571889681724</v>
      </c>
      <c r="AM3322">
        <f t="shared" si="1027"/>
        <v>0.67887810305198792</v>
      </c>
      <c r="AN3322">
        <f t="shared" si="1028"/>
        <v>0.15476264140675561</v>
      </c>
      <c r="AO3322">
        <f t="shared" si="1029"/>
        <v>0.15766030562473654</v>
      </c>
      <c r="AP3322">
        <f t="shared" si="1030"/>
        <v>1</v>
      </c>
      <c r="AQ3322">
        <f t="shared" si="1031"/>
        <v>0</v>
      </c>
      <c r="AR3322">
        <f t="shared" si="1032"/>
        <v>0</v>
      </c>
      <c r="AS3322">
        <f t="shared" si="1033"/>
        <v>0</v>
      </c>
      <c r="AT3322">
        <f t="shared" si="1034"/>
        <v>0</v>
      </c>
      <c r="AU3322">
        <f t="shared" si="1035"/>
        <v>0</v>
      </c>
      <c r="AV3322">
        <f t="shared" si="1036"/>
        <v>0</v>
      </c>
      <c r="AW3322">
        <f t="shared" si="1037"/>
        <v>0</v>
      </c>
      <c r="AX3322">
        <f t="shared" si="1038"/>
        <v>1</v>
      </c>
      <c r="AY3322">
        <f t="shared" si="1039"/>
        <v>2</v>
      </c>
    </row>
    <row r="3323" spans="1:51" x14ac:dyDescent="0.3">
      <c r="A3323" s="1" t="s">
        <v>3317</v>
      </c>
      <c r="B3323" s="2">
        <v>4365644</v>
      </c>
      <c r="C3323" s="3" t="s">
        <v>5335</v>
      </c>
      <c r="D3323" s="5">
        <v>11.41</v>
      </c>
      <c r="E3323" s="5">
        <v>321.25293144</v>
      </c>
      <c r="F3323" s="3" t="s">
        <v>4583</v>
      </c>
      <c r="G3323" s="3" t="s">
        <v>4583</v>
      </c>
      <c r="H3323" s="3" t="s">
        <v>4602</v>
      </c>
      <c r="I3323" s="3" t="s">
        <v>4635</v>
      </c>
      <c r="J3323" s="3" t="s">
        <v>4636</v>
      </c>
      <c r="K3323" s="6">
        <v>2722332</v>
      </c>
      <c r="L3323" s="6">
        <v>2738692</v>
      </c>
      <c r="M3323" s="6">
        <v>16205</v>
      </c>
      <c r="N3323" s="6">
        <v>11296</v>
      </c>
      <c r="O3323" s="6">
        <v>-80889</v>
      </c>
      <c r="P3323" s="6">
        <v>-85235</v>
      </c>
      <c r="Q3323" s="6">
        <v>-285354</v>
      </c>
      <c r="R3323" s="6">
        <v>-266224</v>
      </c>
      <c r="S3323" s="6">
        <v>-54019</v>
      </c>
      <c r="T3323" s="6">
        <v>-53413</v>
      </c>
      <c r="U3323" s="6">
        <v>432188</v>
      </c>
      <c r="V3323" s="6">
        <v>403805</v>
      </c>
      <c r="W3323" s="6">
        <v>1510794</v>
      </c>
      <c r="X3323" s="6">
        <v>1533769</v>
      </c>
      <c r="Y3323" s="6">
        <v>588264</v>
      </c>
      <c r="Z3323" s="6">
        <v>609127</v>
      </c>
      <c r="AA3323" s="6">
        <v>291654</v>
      </c>
      <c r="AB3323" s="6">
        <v>316570</v>
      </c>
      <c r="AC3323" s="6">
        <v>28155000</v>
      </c>
      <c r="AD3323" s="6">
        <v>28039000</v>
      </c>
      <c r="AF3323">
        <f t="shared" si="1020"/>
        <v>-0.1888768422432178</v>
      </c>
      <c r="AG3323">
        <f t="shared" si="1021"/>
        <v>-0.17357502987738049</v>
      </c>
      <c r="AH3323">
        <f t="shared" si="1022"/>
        <v>0.28606679666453533</v>
      </c>
      <c r="AI3323">
        <f t="shared" si="1023"/>
        <v>0.26327628215200594</v>
      </c>
      <c r="AJ3323">
        <f t="shared" si="1024"/>
        <v>2.0169927379703347</v>
      </c>
      <c r="AK3323">
        <f t="shared" si="1025"/>
        <v>1.924146318349812</v>
      </c>
      <c r="AL3323">
        <f t="shared" si="1026"/>
        <v>-2.9713128303234138E-2</v>
      </c>
      <c r="AM3323">
        <f t="shared" si="1027"/>
        <v>-3.1122521261974696E-2</v>
      </c>
      <c r="AN3323">
        <f t="shared" si="1028"/>
        <v>1.8019213737941771</v>
      </c>
      <c r="AO3323">
        <f t="shared" si="1029"/>
        <v>1.7855961360543864</v>
      </c>
      <c r="AP3323">
        <f t="shared" si="1030"/>
        <v>0</v>
      </c>
      <c r="AQ3323">
        <f t="shared" si="1031"/>
        <v>0</v>
      </c>
      <c r="AR3323">
        <f t="shared" si="1032"/>
        <v>0</v>
      </c>
      <c r="AS3323">
        <f t="shared" si="1033"/>
        <v>1</v>
      </c>
      <c r="AT3323">
        <f t="shared" si="1034"/>
        <v>0</v>
      </c>
      <c r="AU3323">
        <f t="shared" si="1035"/>
        <v>1</v>
      </c>
      <c r="AV3323">
        <f t="shared" si="1036"/>
        <v>1</v>
      </c>
      <c r="AW3323">
        <f t="shared" si="1037"/>
        <v>1</v>
      </c>
      <c r="AX3323">
        <f t="shared" si="1038"/>
        <v>0</v>
      </c>
      <c r="AY3323">
        <f t="shared" si="1039"/>
        <v>4</v>
      </c>
    </row>
    <row r="3324" spans="1:51" x14ac:dyDescent="0.3">
      <c r="A3324" s="1" t="s">
        <v>3318</v>
      </c>
      <c r="B3324" s="2">
        <v>4810594</v>
      </c>
      <c r="C3324" s="3" t="s">
        <v>5338</v>
      </c>
      <c r="D3324" s="5">
        <v>66.59</v>
      </c>
      <c r="E3324" s="5">
        <v>4929.4404168299998</v>
      </c>
      <c r="F3324" s="3" t="s">
        <v>4470</v>
      </c>
      <c r="G3324" s="3" t="s">
        <v>4512</v>
      </c>
      <c r="H3324" s="3" t="s">
        <v>4522</v>
      </c>
      <c r="I3324" s="3" t="s">
        <v>4557</v>
      </c>
      <c r="J3324" s="3" t="s">
        <v>5224</v>
      </c>
      <c r="K3324" s="6">
        <v>1772946</v>
      </c>
      <c r="L3324" s="6">
        <v>1713772</v>
      </c>
      <c r="M3324" s="6">
        <v>248442</v>
      </c>
      <c r="N3324" s="6">
        <v>242182</v>
      </c>
      <c r="O3324" s="6">
        <v>113934</v>
      </c>
      <c r="P3324" s="6">
        <v>110443</v>
      </c>
      <c r="Q3324" s="6">
        <v>30607</v>
      </c>
      <c r="R3324" s="6">
        <v>42417</v>
      </c>
      <c r="S3324" s="6">
        <v>279414</v>
      </c>
      <c r="T3324" s="6">
        <v>253262</v>
      </c>
      <c r="U3324" s="6">
        <v>996272</v>
      </c>
      <c r="V3324" s="6">
        <v>1002392</v>
      </c>
      <c r="W3324" s="6">
        <v>3275342</v>
      </c>
      <c r="X3324" s="6">
        <v>3229423</v>
      </c>
      <c r="Y3324" s="6">
        <v>1016253</v>
      </c>
      <c r="Z3324" s="6">
        <v>1004724</v>
      </c>
      <c r="AA3324" s="6">
        <v>470130</v>
      </c>
      <c r="AB3324" s="6">
        <v>474201</v>
      </c>
      <c r="AC3324" s="6">
        <v>73976284</v>
      </c>
      <c r="AD3324" s="6">
        <v>73968042</v>
      </c>
      <c r="AF3324">
        <f t="shared" si="1020"/>
        <v>9.3446730142989643E-3</v>
      </c>
      <c r="AG3324">
        <f t="shared" si="1021"/>
        <v>1.3134544468160411E-2</v>
      </c>
      <c r="AH3324">
        <f t="shared" si="1022"/>
        <v>0.30417342677497494</v>
      </c>
      <c r="AI3324">
        <f t="shared" si="1023"/>
        <v>0.31039352850338897</v>
      </c>
      <c r="AJ3324">
        <f t="shared" si="1024"/>
        <v>2.1616425244081423</v>
      </c>
      <c r="AK3324">
        <f t="shared" si="1025"/>
        <v>2.1187724192905542</v>
      </c>
      <c r="AL3324">
        <f t="shared" si="1026"/>
        <v>6.4262532530601615E-2</v>
      </c>
      <c r="AM3324">
        <f t="shared" si="1027"/>
        <v>6.4444395170419402E-2</v>
      </c>
      <c r="AN3324">
        <f t="shared" si="1028"/>
        <v>0.54130103054887091</v>
      </c>
      <c r="AO3324">
        <f t="shared" si="1029"/>
        <v>0.53067436504911247</v>
      </c>
      <c r="AP3324">
        <f t="shared" si="1030"/>
        <v>1</v>
      </c>
      <c r="AQ3324">
        <f t="shared" si="1031"/>
        <v>1</v>
      </c>
      <c r="AR3324">
        <f t="shared" si="1032"/>
        <v>0</v>
      </c>
      <c r="AS3324">
        <f t="shared" si="1033"/>
        <v>1</v>
      </c>
      <c r="AT3324">
        <f t="shared" si="1034"/>
        <v>1</v>
      </c>
      <c r="AU3324">
        <f t="shared" si="1035"/>
        <v>1</v>
      </c>
      <c r="AV3324">
        <f t="shared" si="1036"/>
        <v>0</v>
      </c>
      <c r="AW3324">
        <f t="shared" si="1037"/>
        <v>1</v>
      </c>
      <c r="AX3324">
        <f t="shared" si="1038"/>
        <v>0</v>
      </c>
      <c r="AY3324">
        <f t="shared" si="1039"/>
        <v>6</v>
      </c>
    </row>
    <row r="3325" spans="1:51" x14ac:dyDescent="0.3">
      <c r="A3325" s="1" t="s">
        <v>3319</v>
      </c>
      <c r="B3325" s="2">
        <v>4880081</v>
      </c>
      <c r="C3325" s="3" t="s">
        <v>5335</v>
      </c>
      <c r="D3325" s="5">
        <v>20.62</v>
      </c>
      <c r="E3325" s="5">
        <v>865.93522977999999</v>
      </c>
      <c r="F3325" s="3" t="s">
        <v>4500</v>
      </c>
      <c r="G3325" s="3" t="s">
        <v>4501</v>
      </c>
      <c r="H3325" s="3" t="s">
        <v>4502</v>
      </c>
      <c r="I3325" s="3" t="s">
        <v>4503</v>
      </c>
      <c r="J3325" s="3" t="s">
        <v>4736</v>
      </c>
      <c r="K3325" s="6">
        <v>266881</v>
      </c>
      <c r="L3325" s="6">
        <v>259005</v>
      </c>
      <c r="M3325" s="6">
        <v>-6902</v>
      </c>
      <c r="N3325" s="6">
        <v>-15689</v>
      </c>
      <c r="O3325" s="6">
        <v>-14880</v>
      </c>
      <c r="P3325" s="6">
        <v>-23745</v>
      </c>
      <c r="Q3325" s="6">
        <v>-2264</v>
      </c>
      <c r="R3325" s="6">
        <v>-12259</v>
      </c>
      <c r="S3325" s="6">
        <v>61513</v>
      </c>
      <c r="T3325" s="6">
        <v>37022</v>
      </c>
      <c r="U3325" s="6" t="s">
        <v>4474</v>
      </c>
      <c r="V3325" s="6" t="s">
        <v>4474</v>
      </c>
      <c r="W3325" s="6">
        <v>608177</v>
      </c>
      <c r="X3325" s="6">
        <v>601538</v>
      </c>
      <c r="Y3325" s="6">
        <v>365620</v>
      </c>
      <c r="Z3325" s="6">
        <v>426970</v>
      </c>
      <c r="AA3325" s="6">
        <v>167235</v>
      </c>
      <c r="AB3325" s="6">
        <v>165866</v>
      </c>
      <c r="AC3325" s="6">
        <v>41956001</v>
      </c>
      <c r="AD3325" s="6">
        <v>41857259</v>
      </c>
      <c r="AF3325">
        <f t="shared" si="1020"/>
        <v>-3.722600492948599E-3</v>
      </c>
      <c r="AG3325">
        <f t="shared" si="1021"/>
        <v>-2.0379427401095194E-2</v>
      </c>
      <c r="AH3325" t="e">
        <f t="shared" si="1022"/>
        <v>#VALUE!</v>
      </c>
      <c r="AI3325" t="e">
        <f t="shared" si="1023"/>
        <v>#VALUE!</v>
      </c>
      <c r="AJ3325">
        <f t="shared" si="1024"/>
        <v>2.1862648369061501</v>
      </c>
      <c r="AK3325">
        <f t="shared" si="1025"/>
        <v>2.5741863914244028</v>
      </c>
      <c r="AL3325">
        <f t="shared" si="1026"/>
        <v>-5.575518676863471E-2</v>
      </c>
      <c r="AM3325">
        <f t="shared" si="1027"/>
        <v>-9.1677766838478017E-2</v>
      </c>
      <c r="AN3325">
        <f t="shared" si="1028"/>
        <v>0.43882126420433526</v>
      </c>
      <c r="AO3325">
        <f t="shared" si="1029"/>
        <v>0.43057130222862061</v>
      </c>
      <c r="AP3325">
        <f t="shared" si="1030"/>
        <v>0</v>
      </c>
      <c r="AQ3325">
        <f t="shared" si="1031"/>
        <v>1</v>
      </c>
      <c r="AR3325">
        <f t="shared" si="1032"/>
        <v>1</v>
      </c>
      <c r="AS3325">
        <f t="shared" si="1033"/>
        <v>1</v>
      </c>
      <c r="AT3325">
        <f t="shared" si="1034"/>
        <v>0</v>
      </c>
      <c r="AU3325">
        <f t="shared" si="1035"/>
        <v>0</v>
      </c>
      <c r="AV3325">
        <f t="shared" si="1036"/>
        <v>1</v>
      </c>
      <c r="AW3325">
        <f t="shared" si="1037"/>
        <v>1</v>
      </c>
      <c r="AX3325">
        <f t="shared" si="1038"/>
        <v>0</v>
      </c>
      <c r="AY3325">
        <f t="shared" si="1039"/>
        <v>5</v>
      </c>
    </row>
    <row r="3326" spans="1:51" x14ac:dyDescent="0.3">
      <c r="A3326" s="1" t="s">
        <v>3320</v>
      </c>
      <c r="B3326" s="2">
        <v>4157135</v>
      </c>
      <c r="C3326" s="3" t="s">
        <v>5337</v>
      </c>
      <c r="D3326" s="5">
        <v>236.5</v>
      </c>
      <c r="E3326" s="5">
        <v>14686.258356</v>
      </c>
      <c r="F3326" s="3" t="s">
        <v>4475</v>
      </c>
      <c r="G3326" s="3" t="s">
        <v>4548</v>
      </c>
      <c r="H3326" s="3" t="s">
        <v>4647</v>
      </c>
      <c r="I3326" s="3" t="s">
        <v>4687</v>
      </c>
      <c r="J3326" s="3" t="s">
        <v>4893</v>
      </c>
      <c r="K3326" s="6">
        <v>6740100</v>
      </c>
      <c r="L3326" s="6">
        <v>6647100</v>
      </c>
      <c r="M3326" s="6">
        <v>1059800</v>
      </c>
      <c r="N3326" s="6">
        <v>1036800</v>
      </c>
      <c r="O3326" s="6">
        <v>837300</v>
      </c>
      <c r="P3326" s="6">
        <v>811700</v>
      </c>
      <c r="Q3326" s="6">
        <v>683800</v>
      </c>
      <c r="R3326" s="6">
        <v>682800</v>
      </c>
      <c r="S3326" s="6">
        <v>1100600</v>
      </c>
      <c r="T3326" s="6">
        <v>1076300</v>
      </c>
      <c r="U3326" s="6">
        <v>742200</v>
      </c>
      <c r="V3326" s="6">
        <v>1141100</v>
      </c>
      <c r="W3326" s="6">
        <v>6800000</v>
      </c>
      <c r="X3326" s="6">
        <v>6641000</v>
      </c>
      <c r="Y3326" s="6">
        <v>3604600</v>
      </c>
      <c r="Z3326" s="6">
        <v>3447900</v>
      </c>
      <c r="AA3326" s="6">
        <v>2092400</v>
      </c>
      <c r="AB3326" s="6">
        <v>1573600</v>
      </c>
      <c r="AC3326" s="6">
        <v>62100000</v>
      </c>
      <c r="AD3326" s="6">
        <v>62400000</v>
      </c>
      <c r="AF3326">
        <f t="shared" si="1020"/>
        <v>0.10055882352941177</v>
      </c>
      <c r="AG3326">
        <f t="shared" si="1021"/>
        <v>0.10281584098780304</v>
      </c>
      <c r="AH3326">
        <f t="shared" si="1022"/>
        <v>0.10914705882352942</v>
      </c>
      <c r="AI3326">
        <f t="shared" si="1023"/>
        <v>0.17182653214877278</v>
      </c>
      <c r="AJ3326">
        <f t="shared" si="1024"/>
        <v>1.7227107627604665</v>
      </c>
      <c r="AK3326">
        <f t="shared" si="1025"/>
        <v>2.1910904931367563</v>
      </c>
      <c r="AL3326">
        <f t="shared" si="1026"/>
        <v>0.12422664352160948</v>
      </c>
      <c r="AM3326">
        <f t="shared" si="1027"/>
        <v>0.12211340283732755</v>
      </c>
      <c r="AN3326">
        <f t="shared" si="1028"/>
        <v>0.99119117647058819</v>
      </c>
      <c r="AO3326">
        <f t="shared" si="1029"/>
        <v>1.0009185363650053</v>
      </c>
      <c r="AP3326">
        <f t="shared" si="1030"/>
        <v>1</v>
      </c>
      <c r="AQ3326">
        <f t="shared" si="1031"/>
        <v>1</v>
      </c>
      <c r="AR3326">
        <f t="shared" si="1032"/>
        <v>0</v>
      </c>
      <c r="AS3326">
        <f t="shared" si="1033"/>
        <v>1</v>
      </c>
      <c r="AT3326">
        <f t="shared" si="1034"/>
        <v>1</v>
      </c>
      <c r="AU3326">
        <f t="shared" si="1035"/>
        <v>0</v>
      </c>
      <c r="AV3326">
        <f t="shared" si="1036"/>
        <v>1</v>
      </c>
      <c r="AW3326">
        <f t="shared" si="1037"/>
        <v>0</v>
      </c>
      <c r="AX3326">
        <f t="shared" si="1038"/>
        <v>1</v>
      </c>
      <c r="AY3326">
        <f t="shared" si="1039"/>
        <v>6</v>
      </c>
    </row>
    <row r="3327" spans="1:51" x14ac:dyDescent="0.3">
      <c r="A3327" s="1" t="s">
        <v>3321</v>
      </c>
      <c r="B3327" s="2">
        <v>4885921</v>
      </c>
      <c r="C3327" s="3" t="s">
        <v>5335</v>
      </c>
      <c r="D3327" s="7">
        <v>9.67</v>
      </c>
      <c r="E3327" s="5">
        <v>507.19126884000002</v>
      </c>
      <c r="F3327" s="3" t="s">
        <v>4583</v>
      </c>
      <c r="G3327" s="3" t="s">
        <v>4583</v>
      </c>
      <c r="H3327" s="3" t="s">
        <v>4602</v>
      </c>
      <c r="I3327" s="3" t="s">
        <v>4635</v>
      </c>
      <c r="J3327" s="3" t="s">
        <v>4657</v>
      </c>
      <c r="K3327" s="6">
        <v>698132</v>
      </c>
      <c r="L3327" s="6">
        <v>717686</v>
      </c>
      <c r="M3327" s="6">
        <v>109164</v>
      </c>
      <c r="N3327" s="6">
        <v>123376</v>
      </c>
      <c r="O3327" s="6">
        <v>44436</v>
      </c>
      <c r="P3327" s="6">
        <v>62021</v>
      </c>
      <c r="Q3327" s="6">
        <v>37372</v>
      </c>
      <c r="R3327" s="6">
        <v>57073</v>
      </c>
      <c r="S3327" s="6">
        <v>138543</v>
      </c>
      <c r="T3327" s="6">
        <v>171060</v>
      </c>
      <c r="U3327" s="6">
        <v>76787</v>
      </c>
      <c r="V3327" s="6">
        <v>75684</v>
      </c>
      <c r="W3327" s="6">
        <v>645395</v>
      </c>
      <c r="X3327" s="6">
        <v>659228</v>
      </c>
      <c r="Y3327" s="6">
        <v>146673</v>
      </c>
      <c r="Z3327" s="6">
        <v>160633</v>
      </c>
      <c r="AA3327" s="6">
        <v>108788</v>
      </c>
      <c r="AB3327" s="6">
        <v>120776</v>
      </c>
      <c r="AC3327" s="6">
        <v>52736545</v>
      </c>
      <c r="AD3327" s="6">
        <v>52447718</v>
      </c>
      <c r="AF3327">
        <f t="shared" si="1020"/>
        <v>5.790562368781909E-2</v>
      </c>
      <c r="AG3327">
        <f t="shared" si="1021"/>
        <v>8.6575509535395945E-2</v>
      </c>
      <c r="AH3327">
        <f t="shared" si="1022"/>
        <v>0.11897675067206905</v>
      </c>
      <c r="AI3327">
        <f t="shared" si="1023"/>
        <v>0.11480701669225216</v>
      </c>
      <c r="AJ3327">
        <f t="shared" si="1024"/>
        <v>1.3482461300878774</v>
      </c>
      <c r="AK3327">
        <f t="shared" si="1025"/>
        <v>1.330007617407432</v>
      </c>
      <c r="AL3327">
        <f t="shared" si="1026"/>
        <v>6.3649854182303636E-2</v>
      </c>
      <c r="AM3327">
        <f t="shared" si="1027"/>
        <v>8.6418015678165663E-2</v>
      </c>
      <c r="AN3327">
        <f t="shared" si="1028"/>
        <v>1.0817127495564731</v>
      </c>
      <c r="AO3327">
        <f t="shared" si="1029"/>
        <v>1.0886764518497394</v>
      </c>
      <c r="AP3327">
        <f t="shared" si="1030"/>
        <v>1</v>
      </c>
      <c r="AQ3327">
        <f t="shared" si="1031"/>
        <v>1</v>
      </c>
      <c r="AR3327">
        <f t="shared" si="1032"/>
        <v>0</v>
      </c>
      <c r="AS3327">
        <f t="shared" si="1033"/>
        <v>1</v>
      </c>
      <c r="AT3327">
        <f t="shared" si="1034"/>
        <v>0</v>
      </c>
      <c r="AU3327">
        <f t="shared" si="1035"/>
        <v>1</v>
      </c>
      <c r="AV3327">
        <f t="shared" si="1036"/>
        <v>0</v>
      </c>
      <c r="AW3327">
        <f t="shared" si="1037"/>
        <v>0</v>
      </c>
      <c r="AX3327">
        <f t="shared" si="1038"/>
        <v>0</v>
      </c>
      <c r="AY3327">
        <f t="shared" si="1039"/>
        <v>4</v>
      </c>
    </row>
    <row r="3328" spans="1:51" x14ac:dyDescent="0.3">
      <c r="A3328" s="1" t="s">
        <v>3322</v>
      </c>
      <c r="B3328" s="2">
        <v>4137426</v>
      </c>
      <c r="C3328" s="3" t="s">
        <v>5335</v>
      </c>
      <c r="D3328" s="5">
        <v>56.05</v>
      </c>
      <c r="E3328" s="5">
        <v>5973.5532438500004</v>
      </c>
      <c r="F3328" s="3" t="s">
        <v>4500</v>
      </c>
      <c r="G3328" s="3" t="s">
        <v>4539</v>
      </c>
      <c r="H3328" s="3" t="s">
        <v>4539</v>
      </c>
      <c r="I3328" s="3" t="s">
        <v>4582</v>
      </c>
      <c r="J3328" s="3" t="s">
        <v>5377</v>
      </c>
      <c r="K3328" s="6">
        <v>517747</v>
      </c>
      <c r="L3328" s="6">
        <v>477532</v>
      </c>
      <c r="M3328" s="6">
        <v>200145</v>
      </c>
      <c r="N3328" s="6">
        <v>169189</v>
      </c>
      <c r="O3328" s="6">
        <v>157439</v>
      </c>
      <c r="P3328" s="6">
        <v>125595</v>
      </c>
      <c r="Q3328" s="6">
        <v>176164</v>
      </c>
      <c r="R3328" s="6">
        <v>230697</v>
      </c>
      <c r="S3328" s="6">
        <v>226465</v>
      </c>
      <c r="T3328" s="6">
        <v>215979</v>
      </c>
      <c r="U3328" s="6" t="s">
        <v>4474</v>
      </c>
      <c r="V3328" s="6" t="s">
        <v>4474</v>
      </c>
      <c r="W3328" s="6">
        <v>1251570</v>
      </c>
      <c r="X3328" s="6">
        <v>1250623</v>
      </c>
      <c r="Y3328" s="6">
        <v>612013</v>
      </c>
      <c r="Z3328" s="6">
        <v>610158</v>
      </c>
      <c r="AA3328" s="6">
        <v>74127</v>
      </c>
      <c r="AB3328" s="6">
        <v>85034</v>
      </c>
      <c r="AC3328" s="6">
        <v>106575437</v>
      </c>
      <c r="AD3328" s="6">
        <v>107680174</v>
      </c>
      <c r="AF3328">
        <f t="shared" si="1020"/>
        <v>0.14075441245795281</v>
      </c>
      <c r="AG3328">
        <f t="shared" si="1021"/>
        <v>0.18446566231390274</v>
      </c>
      <c r="AH3328" t="e">
        <f t="shared" si="1022"/>
        <v>#VALUE!</v>
      </c>
      <c r="AI3328" t="e">
        <f t="shared" si="1023"/>
        <v>#VALUE!</v>
      </c>
      <c r="AJ3328">
        <f t="shared" si="1024"/>
        <v>8.2562763905189733</v>
      </c>
      <c r="AK3328">
        <f t="shared" si="1025"/>
        <v>7.1754592280734766</v>
      </c>
      <c r="AL3328">
        <f t="shared" si="1026"/>
        <v>0.30408481362518758</v>
      </c>
      <c r="AM3328">
        <f t="shared" si="1027"/>
        <v>0.26300855230644227</v>
      </c>
      <c r="AN3328">
        <f t="shared" si="1028"/>
        <v>0.41367802040636958</v>
      </c>
      <c r="AO3328">
        <f t="shared" si="1029"/>
        <v>0.38183529328982435</v>
      </c>
      <c r="AP3328">
        <f t="shared" si="1030"/>
        <v>1</v>
      </c>
      <c r="AQ3328">
        <f t="shared" si="1031"/>
        <v>1</v>
      </c>
      <c r="AR3328">
        <f t="shared" si="1032"/>
        <v>0</v>
      </c>
      <c r="AS3328">
        <f t="shared" si="1033"/>
        <v>1</v>
      </c>
      <c r="AT3328">
        <f t="shared" si="1034"/>
        <v>0</v>
      </c>
      <c r="AU3328">
        <f t="shared" si="1035"/>
        <v>1</v>
      </c>
      <c r="AV3328">
        <f t="shared" si="1036"/>
        <v>1</v>
      </c>
      <c r="AW3328">
        <f t="shared" si="1037"/>
        <v>1</v>
      </c>
      <c r="AX3328">
        <f t="shared" si="1038"/>
        <v>1</v>
      </c>
      <c r="AY3328">
        <f t="shared" si="1039"/>
        <v>7</v>
      </c>
    </row>
    <row r="3329" spans="1:51" x14ac:dyDescent="0.3">
      <c r="A3329" s="1" t="s">
        <v>3323</v>
      </c>
      <c r="B3329" s="2">
        <v>4074331</v>
      </c>
      <c r="C3329" s="3" t="s">
        <v>5336</v>
      </c>
      <c r="D3329" s="5">
        <v>20.48</v>
      </c>
      <c r="E3329" s="5">
        <v>52.85931008</v>
      </c>
      <c r="F3329" s="3" t="s">
        <v>4480</v>
      </c>
      <c r="G3329" s="3" t="s">
        <v>4491</v>
      </c>
      <c r="H3329" s="3" t="s">
        <v>4492</v>
      </c>
      <c r="I3329" s="3" t="s">
        <v>4493</v>
      </c>
      <c r="J3329" s="3" t="s">
        <v>4927</v>
      </c>
      <c r="K3329" s="6">
        <v>8351.9410000000007</v>
      </c>
      <c r="L3329" s="6">
        <v>7874.6009999999997</v>
      </c>
      <c r="M3329" s="6" t="s">
        <v>4474</v>
      </c>
      <c r="N3329" s="6" t="s">
        <v>4474</v>
      </c>
      <c r="O3329" s="6">
        <v>3489.7710000000002</v>
      </c>
      <c r="P3329" s="6">
        <v>3581.9409999999998</v>
      </c>
      <c r="Q3329" s="6">
        <v>12862.648999999999</v>
      </c>
      <c r="R3329" s="6">
        <v>10821.637000000001</v>
      </c>
      <c r="S3329" s="6">
        <v>13491.252</v>
      </c>
      <c r="T3329" s="6">
        <v>-8948.1260000000002</v>
      </c>
      <c r="U3329" s="6">
        <v>3900</v>
      </c>
      <c r="V3329" s="6">
        <v>17200</v>
      </c>
      <c r="W3329" s="6">
        <v>79798.119000000006</v>
      </c>
      <c r="X3329" s="6">
        <v>90789.069000000003</v>
      </c>
      <c r="Y3329" s="6">
        <v>4326.0370000000003</v>
      </c>
      <c r="Z3329" s="6">
        <v>3469.049</v>
      </c>
      <c r="AA3329" s="6">
        <v>4938</v>
      </c>
      <c r="AB3329" s="6">
        <v>4464</v>
      </c>
      <c r="AC3329" s="6">
        <v>2581021</v>
      </c>
      <c r="AD3329" s="6">
        <v>2581021</v>
      </c>
      <c r="AF3329">
        <f t="shared" si="1020"/>
        <v>0.16118987716991171</v>
      </c>
      <c r="AG3329">
        <f t="shared" si="1021"/>
        <v>0.11919537361926247</v>
      </c>
      <c r="AH3329">
        <f t="shared" si="1022"/>
        <v>4.887333246539307E-2</v>
      </c>
      <c r="AI3329">
        <f t="shared" si="1023"/>
        <v>0.1894501198156355</v>
      </c>
      <c r="AJ3329">
        <f t="shared" si="1024"/>
        <v>0.87607067638720137</v>
      </c>
      <c r="AK3329">
        <f t="shared" si="1025"/>
        <v>0.77711671146953409</v>
      </c>
      <c r="AL3329">
        <f t="shared" si="1026"/>
        <v>0.41783951778394984</v>
      </c>
      <c r="AM3329">
        <f t="shared" si="1027"/>
        <v>0.45487269767699978</v>
      </c>
      <c r="AN3329">
        <f t="shared" si="1028"/>
        <v>0.10466338185239679</v>
      </c>
      <c r="AO3329">
        <f t="shared" si="1029"/>
        <v>8.6735122264553668E-2</v>
      </c>
      <c r="AP3329">
        <f t="shared" si="1030"/>
        <v>1</v>
      </c>
      <c r="AQ3329">
        <f t="shared" si="1031"/>
        <v>1</v>
      </c>
      <c r="AR3329">
        <f t="shared" si="1032"/>
        <v>1</v>
      </c>
      <c r="AS3329">
        <f t="shared" si="1033"/>
        <v>1</v>
      </c>
      <c r="AT3329">
        <f t="shared" si="1034"/>
        <v>1</v>
      </c>
      <c r="AU3329">
        <f t="shared" si="1035"/>
        <v>1</v>
      </c>
      <c r="AV3329">
        <f t="shared" si="1036"/>
        <v>0</v>
      </c>
      <c r="AW3329">
        <f t="shared" si="1037"/>
        <v>1</v>
      </c>
      <c r="AX3329">
        <f t="shared" si="1038"/>
        <v>0</v>
      </c>
      <c r="AY3329">
        <f t="shared" si="1039"/>
        <v>7</v>
      </c>
    </row>
    <row r="3330" spans="1:51" x14ac:dyDescent="0.3">
      <c r="A3330" s="1" t="s">
        <v>3324</v>
      </c>
      <c r="B3330" s="2">
        <v>4135999</v>
      </c>
      <c r="C3330" s="3" t="s">
        <v>5337</v>
      </c>
      <c r="D3330" s="5">
        <v>38.49</v>
      </c>
      <c r="E3330" s="5">
        <v>9286.6611630299994</v>
      </c>
      <c r="F3330" s="3" t="s">
        <v>4654</v>
      </c>
      <c r="G3330" s="3" t="s">
        <v>4654</v>
      </c>
      <c r="H3330" s="3" t="s">
        <v>4655</v>
      </c>
      <c r="I3330" s="3" t="s">
        <v>4717</v>
      </c>
      <c r="J3330" s="3" t="s">
        <v>4842</v>
      </c>
      <c r="K3330" s="6">
        <v>2330213</v>
      </c>
      <c r="L3330" s="6">
        <v>2333634</v>
      </c>
      <c r="M3330" s="6">
        <v>1120223</v>
      </c>
      <c r="N3330" s="6">
        <v>1126987</v>
      </c>
      <c r="O3330" s="6">
        <v>752714</v>
      </c>
      <c r="P3330" s="6">
        <v>756707</v>
      </c>
      <c r="Q3330" s="6">
        <v>481532</v>
      </c>
      <c r="R3330" s="6">
        <v>480306</v>
      </c>
      <c r="S3330" s="6">
        <v>952719</v>
      </c>
      <c r="T3330" s="6">
        <v>857051</v>
      </c>
      <c r="U3330" s="6">
        <v>1089131</v>
      </c>
      <c r="V3330" s="6">
        <v>1088655</v>
      </c>
      <c r="W3330" s="6">
        <v>7241303</v>
      </c>
      <c r="X3330" s="6">
        <v>7266223</v>
      </c>
      <c r="Y3330" s="6">
        <v>655541</v>
      </c>
      <c r="Z3330" s="6">
        <v>716828</v>
      </c>
      <c r="AA3330" s="6">
        <v>1223904</v>
      </c>
      <c r="AB3330" s="6">
        <v>1240871</v>
      </c>
      <c r="AC3330" s="6">
        <v>241272844</v>
      </c>
      <c r="AD3330" s="6">
        <v>242345258</v>
      </c>
      <c r="AF3330">
        <f t="shared" si="1020"/>
        <v>6.6497976952490462E-2</v>
      </c>
      <c r="AG3330">
        <f t="shared" si="1021"/>
        <v>6.6101191774598722E-2</v>
      </c>
      <c r="AH3330">
        <f t="shared" si="1022"/>
        <v>0.15040538974822626</v>
      </c>
      <c r="AI3330">
        <f t="shared" si="1023"/>
        <v>0.14982405577147853</v>
      </c>
      <c r="AJ3330">
        <f t="shared" si="1024"/>
        <v>0.53561472141605881</v>
      </c>
      <c r="AK3330">
        <f t="shared" si="1025"/>
        <v>0.57768132223252855</v>
      </c>
      <c r="AL3330">
        <f t="shared" si="1026"/>
        <v>0.32302368925072517</v>
      </c>
      <c r="AM3330">
        <f t="shared" si="1027"/>
        <v>0.3242612166260862</v>
      </c>
      <c r="AN3330">
        <f t="shared" si="1028"/>
        <v>0.32179471015092176</v>
      </c>
      <c r="AO3330">
        <f t="shared" si="1029"/>
        <v>0.32116190213264856</v>
      </c>
      <c r="AP3330">
        <f t="shared" si="1030"/>
        <v>1</v>
      </c>
      <c r="AQ3330">
        <f t="shared" si="1031"/>
        <v>1</v>
      </c>
      <c r="AR3330">
        <f t="shared" si="1032"/>
        <v>1</v>
      </c>
      <c r="AS3330">
        <f t="shared" si="1033"/>
        <v>1</v>
      </c>
      <c r="AT3330">
        <f t="shared" si="1034"/>
        <v>0</v>
      </c>
      <c r="AU3330">
        <f t="shared" si="1035"/>
        <v>0</v>
      </c>
      <c r="AV3330">
        <f t="shared" si="1036"/>
        <v>0</v>
      </c>
      <c r="AW3330">
        <f t="shared" si="1037"/>
        <v>1</v>
      </c>
      <c r="AX3330">
        <f t="shared" si="1038"/>
        <v>1</v>
      </c>
      <c r="AY3330">
        <f t="shared" si="1039"/>
        <v>6</v>
      </c>
    </row>
    <row r="3331" spans="1:51" x14ac:dyDescent="0.3">
      <c r="A3331" s="1" t="s">
        <v>3325</v>
      </c>
      <c r="B3331" s="2">
        <v>7181137</v>
      </c>
      <c r="C3331" s="3" t="s">
        <v>5337</v>
      </c>
      <c r="D3331" s="5">
        <v>16.329999999999998</v>
      </c>
      <c r="E3331" s="5">
        <v>363.26431195999999</v>
      </c>
      <c r="F3331" s="3" t="s">
        <v>4654</v>
      </c>
      <c r="G3331" s="3" t="s">
        <v>4654</v>
      </c>
      <c r="H3331" s="3" t="s">
        <v>4747</v>
      </c>
      <c r="I3331" s="3" t="s">
        <v>4748</v>
      </c>
      <c r="J3331" s="3" t="s">
        <v>4864</v>
      </c>
      <c r="K3331" s="6">
        <v>579500</v>
      </c>
      <c r="L3331" s="6">
        <v>590900</v>
      </c>
      <c r="M3331" s="6">
        <v>68400</v>
      </c>
      <c r="N3331" s="6">
        <v>67100</v>
      </c>
      <c r="O3331" s="6">
        <v>24500</v>
      </c>
      <c r="P3331" s="6">
        <v>23700</v>
      </c>
      <c r="Q3331" s="6">
        <v>14700</v>
      </c>
      <c r="R3331" s="6">
        <v>15400</v>
      </c>
      <c r="S3331" s="6">
        <v>89500</v>
      </c>
      <c r="T3331" s="6">
        <v>84000</v>
      </c>
      <c r="U3331" s="6" t="s">
        <v>4474</v>
      </c>
      <c r="V3331" s="6" t="s">
        <v>4474</v>
      </c>
      <c r="W3331" s="6">
        <v>373900</v>
      </c>
      <c r="X3331" s="6">
        <v>359600</v>
      </c>
      <c r="Y3331" s="6">
        <v>132700</v>
      </c>
      <c r="Z3331" s="6">
        <v>114400</v>
      </c>
      <c r="AA3331" s="6">
        <v>66500</v>
      </c>
      <c r="AB3331" s="6">
        <v>61500</v>
      </c>
      <c r="AC3331" s="6">
        <v>22245212</v>
      </c>
      <c r="AD3331" s="6">
        <v>22365096</v>
      </c>
      <c r="AF3331">
        <f t="shared" si="1020"/>
        <v>3.9315324953196042E-2</v>
      </c>
      <c r="AG3331">
        <f t="shared" si="1021"/>
        <v>4.2825361512791989E-2</v>
      </c>
      <c r="AH3331" t="e">
        <f t="shared" si="1022"/>
        <v>#VALUE!</v>
      </c>
      <c r="AI3331" t="e">
        <f t="shared" si="1023"/>
        <v>#VALUE!</v>
      </c>
      <c r="AJ3331">
        <f t="shared" si="1024"/>
        <v>1.9954887218045112</v>
      </c>
      <c r="AK3331">
        <f t="shared" si="1025"/>
        <v>1.8601626016260162</v>
      </c>
      <c r="AL3331">
        <f t="shared" si="1026"/>
        <v>4.2277825711820538E-2</v>
      </c>
      <c r="AM3331">
        <f t="shared" si="1027"/>
        <v>4.0108309358605515E-2</v>
      </c>
      <c r="AN3331">
        <f t="shared" si="1028"/>
        <v>1.5498796469644289</v>
      </c>
      <c r="AO3331">
        <f t="shared" si="1029"/>
        <v>1.6432146829810901</v>
      </c>
      <c r="AP3331">
        <f t="shared" si="1030"/>
        <v>1</v>
      </c>
      <c r="AQ3331">
        <f t="shared" si="1031"/>
        <v>1</v>
      </c>
      <c r="AR3331">
        <f t="shared" si="1032"/>
        <v>0</v>
      </c>
      <c r="AS3331">
        <f t="shared" si="1033"/>
        <v>1</v>
      </c>
      <c r="AT3331">
        <f t="shared" si="1034"/>
        <v>0</v>
      </c>
      <c r="AU3331">
        <f t="shared" si="1035"/>
        <v>1</v>
      </c>
      <c r="AV3331">
        <f t="shared" si="1036"/>
        <v>1</v>
      </c>
      <c r="AW3331">
        <f t="shared" si="1037"/>
        <v>0</v>
      </c>
      <c r="AX3331">
        <f t="shared" si="1038"/>
        <v>1</v>
      </c>
      <c r="AY3331">
        <f t="shared" si="1039"/>
        <v>6</v>
      </c>
    </row>
    <row r="3332" spans="1:51" x14ac:dyDescent="0.3">
      <c r="A3332" s="1" t="s">
        <v>3326</v>
      </c>
      <c r="B3332" s="2">
        <v>8874700</v>
      </c>
      <c r="C3332" s="3" t="s">
        <v>5337</v>
      </c>
      <c r="D3332" s="5">
        <v>6.15</v>
      </c>
      <c r="E3332" s="5">
        <v>512.03280704999997</v>
      </c>
      <c r="F3332" s="3" t="s">
        <v>4583</v>
      </c>
      <c r="G3332" s="3" t="s">
        <v>4583</v>
      </c>
      <c r="H3332" s="3" t="s">
        <v>4682</v>
      </c>
      <c r="I3332" s="3" t="s">
        <v>4683</v>
      </c>
      <c r="J3332" s="3" t="s">
        <v>4944</v>
      </c>
      <c r="K3332" s="6">
        <v>354300</v>
      </c>
      <c r="L3332" s="6">
        <v>344900</v>
      </c>
      <c r="M3332" s="6">
        <v>45500</v>
      </c>
      <c r="N3332" s="6">
        <v>53600</v>
      </c>
      <c r="O3332" s="6">
        <v>-24100</v>
      </c>
      <c r="P3332" s="6">
        <v>-18500</v>
      </c>
      <c r="Q3332" s="6">
        <v>-20000</v>
      </c>
      <c r="R3332" s="6">
        <v>-15200</v>
      </c>
      <c r="S3332" s="6">
        <v>64500</v>
      </c>
      <c r="T3332" s="6">
        <v>60800</v>
      </c>
      <c r="U3332" s="6">
        <v>397900</v>
      </c>
      <c r="V3332" s="6">
        <v>392500</v>
      </c>
      <c r="W3332" s="6">
        <v>1133300</v>
      </c>
      <c r="X3332" s="6">
        <v>1120000</v>
      </c>
      <c r="Y3332" s="6">
        <v>153000</v>
      </c>
      <c r="Z3332" s="6">
        <v>147500</v>
      </c>
      <c r="AA3332" s="6">
        <v>64800</v>
      </c>
      <c r="AB3332" s="6">
        <v>58600</v>
      </c>
      <c r="AC3332" s="6">
        <v>83230863</v>
      </c>
      <c r="AD3332" s="6">
        <v>83211011</v>
      </c>
      <c r="AF3332">
        <f t="shared" si="1020"/>
        <v>-1.7647577869937352E-2</v>
      </c>
      <c r="AG3332">
        <f t="shared" si="1021"/>
        <v>-1.3571428571428571E-2</v>
      </c>
      <c r="AH3332">
        <f t="shared" si="1022"/>
        <v>0.35109856172240361</v>
      </c>
      <c r="AI3332">
        <f t="shared" si="1023"/>
        <v>0.35044642857142855</v>
      </c>
      <c r="AJ3332">
        <f t="shared" si="1024"/>
        <v>2.3611111111111112</v>
      </c>
      <c r="AK3332">
        <f t="shared" si="1025"/>
        <v>2.5170648464163823</v>
      </c>
      <c r="AL3332">
        <f t="shared" si="1026"/>
        <v>-6.802145074795371E-2</v>
      </c>
      <c r="AM3332">
        <f t="shared" si="1027"/>
        <v>-5.3638735865468253E-2</v>
      </c>
      <c r="AN3332">
        <f t="shared" si="1028"/>
        <v>0.31262684196594015</v>
      </c>
      <c r="AO3332">
        <f t="shared" si="1029"/>
        <v>0.30794642857142857</v>
      </c>
      <c r="AP3332">
        <f t="shared" si="1030"/>
        <v>0</v>
      </c>
      <c r="AQ3332">
        <f t="shared" si="1031"/>
        <v>1</v>
      </c>
      <c r="AR3332">
        <f t="shared" si="1032"/>
        <v>0</v>
      </c>
      <c r="AS3332">
        <f t="shared" si="1033"/>
        <v>1</v>
      </c>
      <c r="AT3332">
        <f t="shared" si="1034"/>
        <v>0</v>
      </c>
      <c r="AU3332">
        <f t="shared" si="1035"/>
        <v>0</v>
      </c>
      <c r="AV3332">
        <f t="shared" si="1036"/>
        <v>0</v>
      </c>
      <c r="AW3332">
        <f t="shared" si="1037"/>
        <v>1</v>
      </c>
      <c r="AX3332">
        <f t="shared" si="1038"/>
        <v>0</v>
      </c>
      <c r="AY3332">
        <f t="shared" si="1039"/>
        <v>3</v>
      </c>
    </row>
    <row r="3333" spans="1:51" x14ac:dyDescent="0.3">
      <c r="A3333" s="1" t="s">
        <v>3327</v>
      </c>
      <c r="B3333" s="2">
        <v>4970262</v>
      </c>
      <c r="C3333" s="3" t="s">
        <v>5338</v>
      </c>
      <c r="D3333" s="5">
        <v>38.159999999999997</v>
      </c>
      <c r="E3333" s="5">
        <v>2411.9639323199999</v>
      </c>
      <c r="F3333" s="3" t="s">
        <v>4500</v>
      </c>
      <c r="G3333" s="3" t="s">
        <v>4501</v>
      </c>
      <c r="H3333" s="3" t="s">
        <v>4502</v>
      </c>
      <c r="I3333" s="3" t="s">
        <v>4503</v>
      </c>
      <c r="J3333" s="3" t="s">
        <v>4504</v>
      </c>
      <c r="K3333" s="6">
        <v>833014</v>
      </c>
      <c r="L3333" s="6">
        <v>817203</v>
      </c>
      <c r="M3333" s="6">
        <v>89818</v>
      </c>
      <c r="N3333" s="6">
        <v>83951</v>
      </c>
      <c r="O3333" s="6">
        <v>44950</v>
      </c>
      <c r="P3333" s="6">
        <v>38672</v>
      </c>
      <c r="Q3333" s="6">
        <v>47055</v>
      </c>
      <c r="R3333" s="6">
        <v>-46110</v>
      </c>
      <c r="S3333" s="6">
        <v>171363</v>
      </c>
      <c r="T3333" s="6">
        <v>131059</v>
      </c>
      <c r="U3333" s="6">
        <v>887362</v>
      </c>
      <c r="V3333" s="6">
        <v>886272</v>
      </c>
      <c r="W3333" s="6">
        <v>1574531</v>
      </c>
      <c r="X3333" s="6">
        <v>1526593</v>
      </c>
      <c r="Y3333" s="6">
        <v>672622</v>
      </c>
      <c r="Z3333" s="6">
        <v>674391</v>
      </c>
      <c r="AA3333" s="6">
        <v>573629</v>
      </c>
      <c r="AB3333" s="6">
        <v>578613</v>
      </c>
      <c r="AC3333" s="6">
        <v>63177945</v>
      </c>
      <c r="AD3333" s="6">
        <v>62701694</v>
      </c>
      <c r="AF3333">
        <f t="shared" si="1020"/>
        <v>2.9885089591757799E-2</v>
      </c>
      <c r="AG3333">
        <f t="shared" si="1021"/>
        <v>-3.0204514235293887E-2</v>
      </c>
      <c r="AH3333">
        <f t="shared" si="1022"/>
        <v>0.56357226374075831</v>
      </c>
      <c r="AI3333">
        <f t="shared" si="1023"/>
        <v>0.58055552462247628</v>
      </c>
      <c r="AJ3333">
        <f t="shared" si="1024"/>
        <v>1.172573213697355</v>
      </c>
      <c r="AK3333">
        <f t="shared" si="1025"/>
        <v>1.1655303285615775</v>
      </c>
      <c r="AL3333">
        <f t="shared" si="1026"/>
        <v>5.3960677731706791E-2</v>
      </c>
      <c r="AM3333">
        <f t="shared" si="1027"/>
        <v>4.7322391131701669E-2</v>
      </c>
      <c r="AN3333">
        <f t="shared" si="1028"/>
        <v>0.5290553186949003</v>
      </c>
      <c r="AO3333">
        <f t="shared" si="1029"/>
        <v>0.53531163840001883</v>
      </c>
      <c r="AP3333">
        <f t="shared" si="1030"/>
        <v>1</v>
      </c>
      <c r="AQ3333">
        <f t="shared" si="1031"/>
        <v>1</v>
      </c>
      <c r="AR3333">
        <f t="shared" si="1032"/>
        <v>1</v>
      </c>
      <c r="AS3333">
        <f t="shared" si="1033"/>
        <v>1</v>
      </c>
      <c r="AT3333">
        <f t="shared" si="1034"/>
        <v>1</v>
      </c>
      <c r="AU3333">
        <f t="shared" si="1035"/>
        <v>1</v>
      </c>
      <c r="AV3333">
        <f t="shared" si="1036"/>
        <v>1</v>
      </c>
      <c r="AW3333">
        <f t="shared" si="1037"/>
        <v>0</v>
      </c>
      <c r="AX3333">
        <f t="shared" si="1038"/>
        <v>0</v>
      </c>
      <c r="AY3333">
        <f t="shared" si="1039"/>
        <v>7</v>
      </c>
    </row>
    <row r="3334" spans="1:51" x14ac:dyDescent="0.3">
      <c r="A3334" s="1" t="s">
        <v>3328</v>
      </c>
      <c r="B3334" s="2">
        <v>109985390</v>
      </c>
      <c r="C3334" s="3" t="s">
        <v>5338</v>
      </c>
      <c r="D3334" s="5">
        <v>13.97</v>
      </c>
      <c r="E3334" s="5">
        <v>510.97310428999998</v>
      </c>
      <c r="F3334" s="3" t="s">
        <v>4470</v>
      </c>
      <c r="G3334" s="3" t="s">
        <v>4471</v>
      </c>
      <c r="H3334" s="3" t="s">
        <v>4673</v>
      </c>
      <c r="I3334" s="3" t="s">
        <v>4673</v>
      </c>
      <c r="J3334" s="3" t="s">
        <v>4495</v>
      </c>
      <c r="K3334" s="6" t="s">
        <v>4474</v>
      </c>
      <c r="L3334" s="6" t="s">
        <v>4474</v>
      </c>
      <c r="M3334" s="6">
        <v>-73696</v>
      </c>
      <c r="N3334" s="6">
        <v>-61816</v>
      </c>
      <c r="O3334" s="6">
        <v>-74328</v>
      </c>
      <c r="P3334" s="6">
        <v>-62252</v>
      </c>
      <c r="Q3334" s="6">
        <v>-71846</v>
      </c>
      <c r="R3334" s="6">
        <v>-63018</v>
      </c>
      <c r="S3334" s="6">
        <v>-60739</v>
      </c>
      <c r="T3334" s="6">
        <v>-49748</v>
      </c>
      <c r="U3334" s="6" t="s">
        <v>4474</v>
      </c>
      <c r="V3334" s="6" t="s">
        <v>4474</v>
      </c>
      <c r="W3334" s="6">
        <v>331144</v>
      </c>
      <c r="X3334" s="6">
        <v>346098</v>
      </c>
      <c r="Y3334" s="6">
        <v>325939</v>
      </c>
      <c r="Z3334" s="6">
        <v>340666</v>
      </c>
      <c r="AA3334" s="6">
        <v>7099</v>
      </c>
      <c r="AB3334" s="6">
        <v>8095</v>
      </c>
      <c r="AC3334" s="6">
        <v>36576457</v>
      </c>
      <c r="AD3334" s="6">
        <v>36576457</v>
      </c>
      <c r="AF3334">
        <f t="shared" ref="AF3334:AF3397" si="1040">Q3334/W3334</f>
        <v>-0.21696301306984273</v>
      </c>
      <c r="AG3334">
        <f t="shared" ref="AG3334:AG3397" si="1041">R3334/X3334</f>
        <v>-0.18208137579529499</v>
      </c>
      <c r="AH3334" t="e">
        <f t="shared" ref="AH3334:AH3397" si="1042">U3334/W3334</f>
        <v>#VALUE!</v>
      </c>
      <c r="AI3334" t="e">
        <f t="shared" ref="AI3334:AI3397" si="1043">V3334/X3334</f>
        <v>#VALUE!</v>
      </c>
      <c r="AJ3334">
        <f t="shared" ref="AJ3334:AJ3397" si="1044">Y3334/AA3334</f>
        <v>45.913368080011267</v>
      </c>
      <c r="AK3334">
        <f t="shared" ref="AK3334:AK3397" si="1045">Z3334/AB3334</f>
        <v>42.083508338480542</v>
      </c>
      <c r="AL3334" t="e">
        <f t="shared" ref="AL3334:AL3397" si="1046">O3334/K3334</f>
        <v>#VALUE!</v>
      </c>
      <c r="AM3334" t="e">
        <f t="shared" ref="AM3334:AM3397" si="1047">P3334/L3334</f>
        <v>#VALUE!</v>
      </c>
      <c r="AN3334" t="e">
        <f t="shared" ref="AN3334:AN3397" si="1048">K3334/W3334</f>
        <v>#VALUE!</v>
      </c>
      <c r="AO3334" t="e">
        <f t="shared" ref="AO3334:AO3397" si="1049">L3334/X3334</f>
        <v>#VALUE!</v>
      </c>
      <c r="AP3334">
        <f t="shared" ref="AP3334:AP3397" si="1050">IF(OR(Q3334&lt;0, Q3334="NA"), 0, 1)</f>
        <v>0</v>
      </c>
      <c r="AQ3334">
        <f t="shared" ref="AQ3334:AQ3397" si="1051">IF(OR(S3334&lt;0, S3334="NA"), 0, 1)</f>
        <v>0</v>
      </c>
      <c r="AR3334">
        <f t="shared" ref="AR3334:AR3397" si="1052">IFERROR(IF((AF3334-AG3334)&gt;0,1,0),0)</f>
        <v>0</v>
      </c>
      <c r="AS3334">
        <f t="shared" ref="AS3334:AS3397" si="1053">IFERROR(IF((S3334-Q3334)&gt;0,1,0),0)</f>
        <v>1</v>
      </c>
      <c r="AT3334">
        <f t="shared" ref="AT3334:AT3397" si="1054">IFERROR(IF((AH3334-AI3334)&lt;0,1,0),0)</f>
        <v>0</v>
      </c>
      <c r="AU3334">
        <f t="shared" ref="AU3334:AU3397" si="1055">IFERROR(IF((AJ3334-AK3334)&gt;0,1,0),0)</f>
        <v>1</v>
      </c>
      <c r="AV3334">
        <f t="shared" ref="AV3334:AV3397" si="1056">IFERROR(IF((AL3334-AM3334)&gt;0,1,0),0)</f>
        <v>0</v>
      </c>
      <c r="AW3334">
        <f t="shared" ref="AW3334:AW3397" si="1057">IFERROR(IF((AN3334-AO3334)&gt;0,1,0),0)</f>
        <v>0</v>
      </c>
      <c r="AX3334">
        <f t="shared" ref="AX3334:AX3397" si="1058">IFERROR(IF((AC3334-AD3334)&lt;0,1,0),0)</f>
        <v>0</v>
      </c>
      <c r="AY3334">
        <f t="shared" ref="AY3334:AY3397" si="1059">SUM(AP3334:AX3334)</f>
        <v>2</v>
      </c>
    </row>
    <row r="3335" spans="1:51" x14ac:dyDescent="0.3">
      <c r="A3335" s="1" t="s">
        <v>3329</v>
      </c>
      <c r="B3335" s="2">
        <v>102771</v>
      </c>
      <c r="C3335" s="3" t="s">
        <v>5337</v>
      </c>
      <c r="D3335" s="5">
        <v>154.21</v>
      </c>
      <c r="E3335" s="5">
        <v>31465.754159560001</v>
      </c>
      <c r="F3335" s="3" t="s">
        <v>4480</v>
      </c>
      <c r="G3335" s="3" t="s">
        <v>4491</v>
      </c>
      <c r="H3335" s="3" t="s">
        <v>4492</v>
      </c>
      <c r="I3335" s="3" t="s">
        <v>4836</v>
      </c>
      <c r="J3335" s="3" t="s">
        <v>4732</v>
      </c>
      <c r="K3335" s="6">
        <v>12821000</v>
      </c>
      <c r="L3335" s="6">
        <v>12412000</v>
      </c>
      <c r="M3335" s="6">
        <v>4924000</v>
      </c>
      <c r="N3335" s="6">
        <v>4665000</v>
      </c>
      <c r="O3335" s="6">
        <v>4745000</v>
      </c>
      <c r="P3335" s="6">
        <v>4491000</v>
      </c>
      <c r="Q3335" s="6">
        <v>2068000</v>
      </c>
      <c r="R3335" s="6">
        <v>1900000</v>
      </c>
      <c r="S3335" s="6">
        <v>2155000</v>
      </c>
      <c r="T3335" s="6">
        <v>2079000</v>
      </c>
      <c r="U3335" s="6">
        <v>3089000</v>
      </c>
      <c r="V3335" s="6">
        <v>3088000</v>
      </c>
      <c r="W3335" s="6">
        <v>82992000</v>
      </c>
      <c r="X3335" s="6">
        <v>80628000</v>
      </c>
      <c r="Y3335" s="6" t="s">
        <v>4474</v>
      </c>
      <c r="Z3335" s="6" t="s">
        <v>4474</v>
      </c>
      <c r="AA3335" s="6" t="s">
        <v>4474</v>
      </c>
      <c r="AB3335" s="6" t="s">
        <v>4474</v>
      </c>
      <c r="AC3335" s="6">
        <v>203291449</v>
      </c>
      <c r="AD3335" s="6">
        <v>205573733</v>
      </c>
      <c r="AF3335">
        <f t="shared" si="1040"/>
        <v>2.4918064391748602E-2</v>
      </c>
      <c r="AG3335">
        <f t="shared" si="1041"/>
        <v>2.3565014635114352E-2</v>
      </c>
      <c r="AH3335">
        <f t="shared" si="1042"/>
        <v>3.7220454983612879E-2</v>
      </c>
      <c r="AI3335">
        <f t="shared" si="1043"/>
        <v>3.8299350101701643E-2</v>
      </c>
      <c r="AJ3335" t="e">
        <f t="shared" si="1044"/>
        <v>#VALUE!</v>
      </c>
      <c r="AK3335" t="e">
        <f t="shared" si="1045"/>
        <v>#VALUE!</v>
      </c>
      <c r="AL3335">
        <f t="shared" si="1046"/>
        <v>0.37009593635441851</v>
      </c>
      <c r="AM3335">
        <f t="shared" si="1047"/>
        <v>0.36182726393812442</v>
      </c>
      <c r="AN3335">
        <f t="shared" si="1048"/>
        <v>0.15448476961634858</v>
      </c>
      <c r="AO3335">
        <f t="shared" si="1049"/>
        <v>0.15394155876370491</v>
      </c>
      <c r="AP3335">
        <f t="shared" si="1050"/>
        <v>1</v>
      </c>
      <c r="AQ3335">
        <f t="shared" si="1051"/>
        <v>1</v>
      </c>
      <c r="AR3335">
        <f t="shared" si="1052"/>
        <v>1</v>
      </c>
      <c r="AS3335">
        <f t="shared" si="1053"/>
        <v>1</v>
      </c>
      <c r="AT3335">
        <f t="shared" si="1054"/>
        <v>1</v>
      </c>
      <c r="AU3335">
        <f t="shared" si="1055"/>
        <v>0</v>
      </c>
      <c r="AV3335">
        <f t="shared" si="1056"/>
        <v>1</v>
      </c>
      <c r="AW3335">
        <f t="shared" si="1057"/>
        <v>1</v>
      </c>
      <c r="AX3335">
        <f t="shared" si="1058"/>
        <v>1</v>
      </c>
      <c r="AY3335">
        <f t="shared" si="1059"/>
        <v>8</v>
      </c>
    </row>
    <row r="3336" spans="1:51" x14ac:dyDescent="0.3">
      <c r="A3336" s="1" t="s">
        <v>3330</v>
      </c>
      <c r="B3336" s="2">
        <v>4985655</v>
      </c>
      <c r="C3336" s="3" t="s">
        <v>5337</v>
      </c>
      <c r="D3336" s="7">
        <v>7.72</v>
      </c>
      <c r="E3336" s="5">
        <v>508.87026936000001</v>
      </c>
      <c r="F3336" s="3" t="s">
        <v>4583</v>
      </c>
      <c r="G3336" s="3" t="s">
        <v>4583</v>
      </c>
      <c r="H3336" s="3" t="s">
        <v>4584</v>
      </c>
      <c r="I3336" s="3" t="s">
        <v>4624</v>
      </c>
      <c r="J3336" s="3" t="s">
        <v>4586</v>
      </c>
      <c r="K3336" s="6">
        <v>1630290</v>
      </c>
      <c r="L3336" s="6">
        <v>1597857</v>
      </c>
      <c r="M3336" s="6">
        <v>206460</v>
      </c>
      <c r="N3336" s="6">
        <v>179656</v>
      </c>
      <c r="O3336" s="6">
        <v>68562</v>
      </c>
      <c r="P3336" s="6">
        <v>40568</v>
      </c>
      <c r="Q3336" s="6">
        <v>-84370</v>
      </c>
      <c r="R3336" s="6">
        <v>-76872</v>
      </c>
      <c r="S3336" s="6">
        <v>202825</v>
      </c>
      <c r="T3336" s="6">
        <v>151272</v>
      </c>
      <c r="U3336" s="6">
        <v>746642</v>
      </c>
      <c r="V3336" s="6">
        <v>751609</v>
      </c>
      <c r="W3336" s="6">
        <v>2159360</v>
      </c>
      <c r="X3336" s="6">
        <v>2196972</v>
      </c>
      <c r="Y3336" s="6">
        <v>629009</v>
      </c>
      <c r="Z3336" s="6">
        <v>634953</v>
      </c>
      <c r="AA3336" s="6">
        <v>363855</v>
      </c>
      <c r="AB3336" s="6">
        <v>376600</v>
      </c>
      <c r="AC3336" s="6">
        <v>65896001</v>
      </c>
      <c r="AD3336" s="6">
        <v>65890093</v>
      </c>
      <c r="AF3336">
        <f t="shared" si="1040"/>
        <v>-3.9071762003556609E-2</v>
      </c>
      <c r="AG3336">
        <f t="shared" si="1041"/>
        <v>-3.4989977113955024E-2</v>
      </c>
      <c r="AH3336">
        <f t="shared" si="1042"/>
        <v>0.34577004297569652</v>
      </c>
      <c r="AI3336">
        <f t="shared" si="1043"/>
        <v>0.34211132413157747</v>
      </c>
      <c r="AJ3336">
        <f t="shared" si="1044"/>
        <v>1.7287353478720919</v>
      </c>
      <c r="AK3336">
        <f t="shared" si="1045"/>
        <v>1.6860143388210302</v>
      </c>
      <c r="AL3336">
        <f t="shared" si="1046"/>
        <v>4.2055094492390921E-2</v>
      </c>
      <c r="AM3336">
        <f t="shared" si="1047"/>
        <v>2.5389005399106428E-2</v>
      </c>
      <c r="AN3336">
        <f t="shared" si="1048"/>
        <v>0.7549875889152341</v>
      </c>
      <c r="AO3336">
        <f t="shared" si="1049"/>
        <v>0.72729966517552336</v>
      </c>
      <c r="AP3336">
        <f t="shared" si="1050"/>
        <v>0</v>
      </c>
      <c r="AQ3336">
        <f t="shared" si="1051"/>
        <v>1</v>
      </c>
      <c r="AR3336">
        <f t="shared" si="1052"/>
        <v>0</v>
      </c>
      <c r="AS3336">
        <f t="shared" si="1053"/>
        <v>1</v>
      </c>
      <c r="AT3336">
        <f t="shared" si="1054"/>
        <v>0</v>
      </c>
      <c r="AU3336">
        <f t="shared" si="1055"/>
        <v>1</v>
      </c>
      <c r="AV3336">
        <f t="shared" si="1056"/>
        <v>1</v>
      </c>
      <c r="AW3336">
        <f t="shared" si="1057"/>
        <v>1</v>
      </c>
      <c r="AX3336">
        <f t="shared" si="1058"/>
        <v>0</v>
      </c>
      <c r="AY3336">
        <f t="shared" si="1059"/>
        <v>5</v>
      </c>
    </row>
    <row r="3337" spans="1:51" x14ac:dyDescent="0.3">
      <c r="A3337" s="1" t="s">
        <v>3331</v>
      </c>
      <c r="B3337" s="2">
        <v>4062541</v>
      </c>
      <c r="C3337" s="3" t="s">
        <v>5337</v>
      </c>
      <c r="D3337" s="5">
        <v>25.4</v>
      </c>
      <c r="E3337" s="5">
        <v>3771.8498857999998</v>
      </c>
      <c r="F3337" s="3" t="s">
        <v>4525</v>
      </c>
      <c r="G3337" s="3" t="s">
        <v>4526</v>
      </c>
      <c r="H3337" s="3" t="s">
        <v>4705</v>
      </c>
      <c r="I3337" s="3" t="s">
        <v>5222</v>
      </c>
      <c r="J3337" s="3" t="s">
        <v>4528</v>
      </c>
      <c r="K3337" s="6">
        <v>892251</v>
      </c>
      <c r="L3337" s="6">
        <v>897877</v>
      </c>
      <c r="M3337" s="6">
        <v>359828</v>
      </c>
      <c r="N3337" s="6">
        <v>358696</v>
      </c>
      <c r="O3337" s="6">
        <v>209215</v>
      </c>
      <c r="P3337" s="6">
        <v>204602</v>
      </c>
      <c r="Q3337" s="6">
        <v>165004</v>
      </c>
      <c r="R3337" s="6">
        <v>157302</v>
      </c>
      <c r="S3337" s="6">
        <v>263217</v>
      </c>
      <c r="T3337" s="6">
        <v>279679</v>
      </c>
      <c r="U3337" s="6">
        <v>1286662</v>
      </c>
      <c r="V3337" s="6">
        <v>1363651</v>
      </c>
      <c r="W3337" s="6">
        <v>3479234</v>
      </c>
      <c r="X3337" s="6">
        <v>3539146</v>
      </c>
      <c r="Y3337" s="6" t="s">
        <v>4474</v>
      </c>
      <c r="Z3337" s="6" t="s">
        <v>4474</v>
      </c>
      <c r="AA3337" s="6" t="s">
        <v>4474</v>
      </c>
      <c r="AB3337" s="6" t="s">
        <v>4474</v>
      </c>
      <c r="AC3337" s="6">
        <v>149000336</v>
      </c>
      <c r="AD3337" s="6">
        <v>148979418</v>
      </c>
      <c r="AF3337">
        <f t="shared" si="1040"/>
        <v>4.7425381563872965E-2</v>
      </c>
      <c r="AG3337">
        <f t="shared" si="1041"/>
        <v>4.4446315580086271E-2</v>
      </c>
      <c r="AH3337">
        <f t="shared" si="1042"/>
        <v>0.36981186088662044</v>
      </c>
      <c r="AI3337">
        <f t="shared" si="1043"/>
        <v>0.38530509902671434</v>
      </c>
      <c r="AJ3337" t="e">
        <f t="shared" si="1044"/>
        <v>#VALUE!</v>
      </c>
      <c r="AK3337" t="e">
        <f t="shared" si="1045"/>
        <v>#VALUE!</v>
      </c>
      <c r="AL3337">
        <f t="shared" si="1046"/>
        <v>0.23447998377138271</v>
      </c>
      <c r="AM3337">
        <f t="shared" si="1047"/>
        <v>0.22787308283874072</v>
      </c>
      <c r="AN3337">
        <f t="shared" si="1048"/>
        <v>0.25645041408539926</v>
      </c>
      <c r="AO3337">
        <f t="shared" si="1049"/>
        <v>0.25369877365895616</v>
      </c>
      <c r="AP3337">
        <f t="shared" si="1050"/>
        <v>1</v>
      </c>
      <c r="AQ3337">
        <f t="shared" si="1051"/>
        <v>1</v>
      </c>
      <c r="AR3337">
        <f t="shared" si="1052"/>
        <v>1</v>
      </c>
      <c r="AS3337">
        <f t="shared" si="1053"/>
        <v>1</v>
      </c>
      <c r="AT3337">
        <f t="shared" si="1054"/>
        <v>1</v>
      </c>
      <c r="AU3337">
        <f t="shared" si="1055"/>
        <v>0</v>
      </c>
      <c r="AV3337">
        <f t="shared" si="1056"/>
        <v>1</v>
      </c>
      <c r="AW3337">
        <f t="shared" si="1057"/>
        <v>1</v>
      </c>
      <c r="AX3337">
        <f t="shared" si="1058"/>
        <v>0</v>
      </c>
      <c r="AY3337">
        <f t="shared" si="1059"/>
        <v>7</v>
      </c>
    </row>
    <row r="3338" spans="1:51" x14ac:dyDescent="0.3">
      <c r="A3338" s="1" t="s">
        <v>3332</v>
      </c>
      <c r="B3338" s="2">
        <v>4324933</v>
      </c>
      <c r="C3338" s="3" t="s">
        <v>5337</v>
      </c>
      <c r="D3338" s="5">
        <v>89.39</v>
      </c>
      <c r="E3338" s="5">
        <v>16484.847374659999</v>
      </c>
      <c r="F3338" s="3" t="s">
        <v>4485</v>
      </c>
      <c r="G3338" s="3" t="s">
        <v>4517</v>
      </c>
      <c r="H3338" s="3" t="s">
        <v>4518</v>
      </c>
      <c r="I3338" s="3" t="s">
        <v>4551</v>
      </c>
      <c r="J3338" s="3" t="s">
        <v>4552</v>
      </c>
      <c r="K3338" s="6">
        <v>4183500</v>
      </c>
      <c r="L3338" s="6">
        <v>4221500</v>
      </c>
      <c r="M3338" s="6">
        <v>1199900</v>
      </c>
      <c r="N3338" s="6">
        <v>1198600</v>
      </c>
      <c r="O3338" s="6">
        <v>764700</v>
      </c>
      <c r="P3338" s="6">
        <v>774200</v>
      </c>
      <c r="Q3338" s="6">
        <v>378600</v>
      </c>
      <c r="R3338" s="6">
        <v>365800</v>
      </c>
      <c r="S3338" s="6">
        <v>1084800</v>
      </c>
      <c r="T3338" s="6">
        <v>956200</v>
      </c>
      <c r="U3338" s="6">
        <v>2724900</v>
      </c>
      <c r="V3338" s="6">
        <v>2822600</v>
      </c>
      <c r="W3338" s="6">
        <v>11932000</v>
      </c>
      <c r="X3338" s="6">
        <v>12078900</v>
      </c>
      <c r="Y3338" s="6">
        <v>1858800</v>
      </c>
      <c r="Z3338" s="6">
        <v>1965600</v>
      </c>
      <c r="AA3338" s="6">
        <v>1449100</v>
      </c>
      <c r="AB3338" s="6">
        <v>1518200</v>
      </c>
      <c r="AC3338" s="6">
        <v>184407685</v>
      </c>
      <c r="AD3338" s="6">
        <v>184238275</v>
      </c>
      <c r="AF3338">
        <f t="shared" si="1040"/>
        <v>3.1729802212537711E-2</v>
      </c>
      <c r="AG3338">
        <f t="shared" si="1041"/>
        <v>3.0284214622192419E-2</v>
      </c>
      <c r="AH3338">
        <f t="shared" si="1042"/>
        <v>0.22836909151860543</v>
      </c>
      <c r="AI3338">
        <f t="shared" si="1043"/>
        <v>0.23368021922526058</v>
      </c>
      <c r="AJ3338">
        <f t="shared" si="1044"/>
        <v>1.2827272099924092</v>
      </c>
      <c r="AK3338">
        <f t="shared" si="1045"/>
        <v>1.2946910815439336</v>
      </c>
      <c r="AL3338">
        <f t="shared" si="1046"/>
        <v>0.1827895302975977</v>
      </c>
      <c r="AM3338">
        <f t="shared" si="1047"/>
        <v>0.18339452801137038</v>
      </c>
      <c r="AN3338">
        <f t="shared" si="1048"/>
        <v>0.3506118002011398</v>
      </c>
      <c r="AO3338">
        <f t="shared" si="1049"/>
        <v>0.34949374529137589</v>
      </c>
      <c r="AP3338">
        <f t="shared" si="1050"/>
        <v>1</v>
      </c>
      <c r="AQ3338">
        <f t="shared" si="1051"/>
        <v>1</v>
      </c>
      <c r="AR3338">
        <f t="shared" si="1052"/>
        <v>1</v>
      </c>
      <c r="AS3338">
        <f t="shared" si="1053"/>
        <v>1</v>
      </c>
      <c r="AT3338">
        <f t="shared" si="1054"/>
        <v>1</v>
      </c>
      <c r="AU3338">
        <f t="shared" si="1055"/>
        <v>0</v>
      </c>
      <c r="AV3338">
        <f t="shared" si="1056"/>
        <v>0</v>
      </c>
      <c r="AW3338">
        <f t="shared" si="1057"/>
        <v>1</v>
      </c>
      <c r="AX3338">
        <f t="shared" si="1058"/>
        <v>0</v>
      </c>
      <c r="AY3338">
        <f t="shared" si="1059"/>
        <v>6</v>
      </c>
    </row>
    <row r="3339" spans="1:51" x14ac:dyDescent="0.3">
      <c r="A3339" s="1" t="s">
        <v>3333</v>
      </c>
      <c r="B3339" s="2">
        <v>4265262</v>
      </c>
      <c r="C3339" s="3" t="s">
        <v>5335</v>
      </c>
      <c r="D3339" s="5">
        <v>18.940000000000001</v>
      </c>
      <c r="E3339" s="5">
        <v>335.11329904000002</v>
      </c>
      <c r="F3339" s="3" t="s">
        <v>4480</v>
      </c>
      <c r="G3339" s="3" t="s">
        <v>4481</v>
      </c>
      <c r="H3339" s="3" t="s">
        <v>4481</v>
      </c>
      <c r="I3339" s="3" t="s">
        <v>4482</v>
      </c>
      <c r="J3339" s="3" t="s">
        <v>4484</v>
      </c>
      <c r="K3339" s="6">
        <v>110297</v>
      </c>
      <c r="L3339" s="6">
        <v>112943</v>
      </c>
      <c r="M3339" s="6" t="s">
        <v>4474</v>
      </c>
      <c r="N3339" s="6" t="s">
        <v>4474</v>
      </c>
      <c r="O3339" s="6">
        <v>165605</v>
      </c>
      <c r="P3339" s="6">
        <v>166213</v>
      </c>
      <c r="Q3339" s="6">
        <v>34353</v>
      </c>
      <c r="R3339" s="6">
        <v>35827</v>
      </c>
      <c r="S3339" s="6">
        <v>32209</v>
      </c>
      <c r="T3339" s="6">
        <v>32987</v>
      </c>
      <c r="U3339" s="6">
        <v>119433</v>
      </c>
      <c r="V3339" s="6">
        <v>119338</v>
      </c>
      <c r="W3339" s="6">
        <v>3990477</v>
      </c>
      <c r="X3339" s="6">
        <v>3868186</v>
      </c>
      <c r="Y3339" s="6" t="s">
        <v>4474</v>
      </c>
      <c r="Z3339" s="6" t="s">
        <v>4474</v>
      </c>
      <c r="AA3339" s="6" t="s">
        <v>4474</v>
      </c>
      <c r="AB3339" s="6" t="s">
        <v>4474</v>
      </c>
      <c r="AC3339" s="6">
        <v>17693416</v>
      </c>
      <c r="AD3339" s="6">
        <v>18182154</v>
      </c>
      <c r="AF3339">
        <f t="shared" si="1040"/>
        <v>8.6087452703022729E-3</v>
      </c>
      <c r="AG3339">
        <f t="shared" si="1041"/>
        <v>9.2619641351269037E-3</v>
      </c>
      <c r="AH3339">
        <f t="shared" si="1042"/>
        <v>2.9929504668238911E-2</v>
      </c>
      <c r="AI3339">
        <f t="shared" si="1043"/>
        <v>3.0851153486414561E-2</v>
      </c>
      <c r="AJ3339" t="e">
        <f t="shared" si="1044"/>
        <v>#VALUE!</v>
      </c>
      <c r="AK3339" t="e">
        <f t="shared" si="1045"/>
        <v>#VALUE!</v>
      </c>
      <c r="AL3339">
        <f t="shared" si="1046"/>
        <v>1.5014460955420366</v>
      </c>
      <c r="AM3339">
        <f t="shared" si="1047"/>
        <v>1.4716538430889918</v>
      </c>
      <c r="AN3339">
        <f t="shared" si="1048"/>
        <v>2.764005405870025E-2</v>
      </c>
      <c r="AO3339">
        <f t="shared" si="1049"/>
        <v>2.9197923781327993E-2</v>
      </c>
      <c r="AP3339">
        <f t="shared" si="1050"/>
        <v>1</v>
      </c>
      <c r="AQ3339">
        <f t="shared" si="1051"/>
        <v>1</v>
      </c>
      <c r="AR3339">
        <f t="shared" si="1052"/>
        <v>0</v>
      </c>
      <c r="AS3339">
        <f t="shared" si="1053"/>
        <v>0</v>
      </c>
      <c r="AT3339">
        <f t="shared" si="1054"/>
        <v>1</v>
      </c>
      <c r="AU3339">
        <f t="shared" si="1055"/>
        <v>0</v>
      </c>
      <c r="AV3339">
        <f t="shared" si="1056"/>
        <v>1</v>
      </c>
      <c r="AW3339">
        <f t="shared" si="1057"/>
        <v>0</v>
      </c>
      <c r="AX3339">
        <f t="shared" si="1058"/>
        <v>1</v>
      </c>
      <c r="AY3339">
        <f t="shared" si="1059"/>
        <v>5</v>
      </c>
    </row>
    <row r="3340" spans="1:51" x14ac:dyDescent="0.3">
      <c r="A3340" s="1" t="s">
        <v>3334</v>
      </c>
      <c r="B3340" s="2">
        <v>4991569</v>
      </c>
      <c r="C3340" s="3" t="s">
        <v>5337</v>
      </c>
      <c r="D3340" s="5">
        <v>297.95999999999998</v>
      </c>
      <c r="E3340" s="5">
        <v>9307.0532334</v>
      </c>
      <c r="F3340" s="3" t="s">
        <v>4485</v>
      </c>
      <c r="G3340" s="3" t="s">
        <v>4486</v>
      </c>
      <c r="H3340" s="3" t="s">
        <v>4598</v>
      </c>
      <c r="I3340" s="3" t="s">
        <v>4615</v>
      </c>
      <c r="J3340" s="3" t="s">
        <v>5228</v>
      </c>
      <c r="K3340" s="6">
        <v>1591800</v>
      </c>
      <c r="L3340" s="6">
        <v>1579500</v>
      </c>
      <c r="M3340" s="6">
        <v>477300</v>
      </c>
      <c r="N3340" s="6">
        <v>478200</v>
      </c>
      <c r="O3340" s="6">
        <v>357500</v>
      </c>
      <c r="P3340" s="6">
        <v>358600</v>
      </c>
      <c r="Q3340" s="6">
        <v>223800</v>
      </c>
      <c r="R3340" s="6">
        <v>221300</v>
      </c>
      <c r="S3340" s="6">
        <v>300300</v>
      </c>
      <c r="T3340" s="6">
        <v>310400</v>
      </c>
      <c r="U3340" s="6">
        <v>1100500</v>
      </c>
      <c r="V3340" s="6">
        <v>1127600</v>
      </c>
      <c r="W3340" s="6">
        <v>4712800</v>
      </c>
      <c r="X3340" s="6">
        <v>4696500</v>
      </c>
      <c r="Y3340" s="6">
        <v>1022200</v>
      </c>
      <c r="Z3340" s="6">
        <v>994200</v>
      </c>
      <c r="AA3340" s="6">
        <v>293900</v>
      </c>
      <c r="AB3340" s="6">
        <v>330300</v>
      </c>
      <c r="AC3340" s="6">
        <v>29194186</v>
      </c>
      <c r="AD3340" s="6">
        <v>29047779</v>
      </c>
      <c r="AF3340">
        <f t="shared" si="1040"/>
        <v>4.7487693091156004E-2</v>
      </c>
      <c r="AG3340">
        <f t="shared" si="1041"/>
        <v>4.7120195890556799E-2</v>
      </c>
      <c r="AH3340">
        <f t="shared" si="1042"/>
        <v>0.23351298591071126</v>
      </c>
      <c r="AI3340">
        <f t="shared" si="1043"/>
        <v>0.24009368678803364</v>
      </c>
      <c r="AJ3340">
        <f t="shared" si="1044"/>
        <v>3.478053759782239</v>
      </c>
      <c r="AK3340">
        <f t="shared" si="1045"/>
        <v>3.0099909173478654</v>
      </c>
      <c r="AL3340">
        <f t="shared" si="1046"/>
        <v>0.22458851614524439</v>
      </c>
      <c r="AM3340">
        <f t="shared" si="1047"/>
        <v>0.22703387147831591</v>
      </c>
      <c r="AN3340">
        <f t="shared" si="1048"/>
        <v>0.33776099134272619</v>
      </c>
      <c r="AO3340">
        <f t="shared" si="1049"/>
        <v>0.33631427658894919</v>
      </c>
      <c r="AP3340">
        <f t="shared" si="1050"/>
        <v>1</v>
      </c>
      <c r="AQ3340">
        <f t="shared" si="1051"/>
        <v>1</v>
      </c>
      <c r="AR3340">
        <f t="shared" si="1052"/>
        <v>1</v>
      </c>
      <c r="AS3340">
        <f t="shared" si="1053"/>
        <v>1</v>
      </c>
      <c r="AT3340">
        <f t="shared" si="1054"/>
        <v>1</v>
      </c>
      <c r="AU3340">
        <f t="shared" si="1055"/>
        <v>1</v>
      </c>
      <c r="AV3340">
        <f t="shared" si="1056"/>
        <v>0</v>
      </c>
      <c r="AW3340">
        <f t="shared" si="1057"/>
        <v>1</v>
      </c>
      <c r="AX3340">
        <f t="shared" si="1058"/>
        <v>0</v>
      </c>
      <c r="AY3340">
        <f t="shared" si="1059"/>
        <v>7</v>
      </c>
    </row>
    <row r="3341" spans="1:51" x14ac:dyDescent="0.3">
      <c r="A3341" s="1" t="s">
        <v>3335</v>
      </c>
      <c r="B3341" s="2">
        <v>4135392</v>
      </c>
      <c r="C3341" s="3" t="s">
        <v>5338</v>
      </c>
      <c r="D3341" s="5">
        <v>52.77</v>
      </c>
      <c r="E3341" s="5">
        <v>469.65300000000002</v>
      </c>
      <c r="F3341" s="3" t="s">
        <v>4475</v>
      </c>
      <c r="G3341" s="3" t="s">
        <v>4529</v>
      </c>
      <c r="H3341" s="3" t="s">
        <v>4530</v>
      </c>
      <c r="I3341" s="3" t="s">
        <v>4739</v>
      </c>
      <c r="J3341" s="3" t="s">
        <v>4756</v>
      </c>
      <c r="K3341" s="6">
        <v>295604</v>
      </c>
      <c r="L3341" s="6">
        <v>297620</v>
      </c>
      <c r="M3341" s="6">
        <v>70702</v>
      </c>
      <c r="N3341" s="6">
        <v>55455</v>
      </c>
      <c r="O3341" s="6">
        <v>55307</v>
      </c>
      <c r="P3341" s="6">
        <v>39774</v>
      </c>
      <c r="Q3341" s="6">
        <v>3018</v>
      </c>
      <c r="R3341" s="6">
        <v>4892</v>
      </c>
      <c r="S3341" s="6">
        <v>55884</v>
      </c>
      <c r="T3341" s="6">
        <v>52359</v>
      </c>
      <c r="U3341" s="6">
        <v>219326</v>
      </c>
      <c r="V3341" s="6">
        <v>216511</v>
      </c>
      <c r="W3341" s="6">
        <v>584364</v>
      </c>
      <c r="X3341" s="6">
        <v>600989</v>
      </c>
      <c r="Y3341" s="6">
        <v>47285</v>
      </c>
      <c r="Z3341" s="6">
        <v>52085</v>
      </c>
      <c r="AA3341" s="6">
        <v>48078</v>
      </c>
      <c r="AB3341" s="6">
        <v>57724</v>
      </c>
      <c r="AC3341" s="6">
        <v>8955000</v>
      </c>
      <c r="AD3341" s="6">
        <v>9129790</v>
      </c>
      <c r="AF3341">
        <f t="shared" si="1040"/>
        <v>5.1645891944062262E-3</v>
      </c>
      <c r="AG3341">
        <f t="shared" si="1041"/>
        <v>8.1399160383967099E-3</v>
      </c>
      <c r="AH3341">
        <f t="shared" si="1042"/>
        <v>0.37532428417903907</v>
      </c>
      <c r="AI3341">
        <f t="shared" si="1043"/>
        <v>0.36025784165766761</v>
      </c>
      <c r="AJ3341">
        <f t="shared" si="1044"/>
        <v>0.98350596946628399</v>
      </c>
      <c r="AK3341">
        <f t="shared" si="1045"/>
        <v>0.90231099715889407</v>
      </c>
      <c r="AL3341">
        <f t="shared" si="1046"/>
        <v>0.18709828013152732</v>
      </c>
      <c r="AM3341">
        <f t="shared" si="1047"/>
        <v>0.13364021235132048</v>
      </c>
      <c r="AN3341">
        <f t="shared" si="1048"/>
        <v>0.50585593910644733</v>
      </c>
      <c r="AO3341">
        <f t="shared" si="1049"/>
        <v>0.49521705056165755</v>
      </c>
      <c r="AP3341">
        <f t="shared" si="1050"/>
        <v>1</v>
      </c>
      <c r="AQ3341">
        <f t="shared" si="1051"/>
        <v>1</v>
      </c>
      <c r="AR3341">
        <f t="shared" si="1052"/>
        <v>0</v>
      </c>
      <c r="AS3341">
        <f t="shared" si="1053"/>
        <v>1</v>
      </c>
      <c r="AT3341">
        <f t="shared" si="1054"/>
        <v>0</v>
      </c>
      <c r="AU3341">
        <f t="shared" si="1055"/>
        <v>1</v>
      </c>
      <c r="AV3341">
        <f t="shared" si="1056"/>
        <v>1</v>
      </c>
      <c r="AW3341">
        <f t="shared" si="1057"/>
        <v>1</v>
      </c>
      <c r="AX3341">
        <f t="shared" si="1058"/>
        <v>1</v>
      </c>
      <c r="AY3341">
        <f t="shared" si="1059"/>
        <v>7</v>
      </c>
    </row>
    <row r="3342" spans="1:51" x14ac:dyDescent="0.3">
      <c r="A3342" s="1" t="s">
        <v>3336</v>
      </c>
      <c r="B3342" s="2">
        <v>4996657</v>
      </c>
      <c r="C3342" s="3" t="s">
        <v>5338</v>
      </c>
      <c r="D3342" s="5">
        <v>19.71</v>
      </c>
      <c r="E3342" s="5">
        <v>149.73742188</v>
      </c>
      <c r="F3342" s="3" t="s">
        <v>4485</v>
      </c>
      <c r="G3342" s="3" t="s">
        <v>4517</v>
      </c>
      <c r="H3342" s="3" t="s">
        <v>4640</v>
      </c>
      <c r="I3342" s="3" t="s">
        <v>4685</v>
      </c>
      <c r="J3342" s="3" t="s">
        <v>4895</v>
      </c>
      <c r="K3342" s="6">
        <v>272496</v>
      </c>
      <c r="L3342" s="6">
        <v>270181</v>
      </c>
      <c r="M3342" s="6">
        <v>25416</v>
      </c>
      <c r="N3342" s="6">
        <v>25211</v>
      </c>
      <c r="O3342" s="6">
        <v>23946</v>
      </c>
      <c r="P3342" s="6">
        <v>23891</v>
      </c>
      <c r="Q3342" s="6">
        <v>15715</v>
      </c>
      <c r="R3342" s="6">
        <v>16725</v>
      </c>
      <c r="S3342" s="6">
        <v>-7259</v>
      </c>
      <c r="T3342" s="6">
        <v>8122</v>
      </c>
      <c r="U3342" s="6">
        <v>30477</v>
      </c>
      <c r="V3342" s="6">
        <v>23870</v>
      </c>
      <c r="W3342" s="6">
        <v>125545</v>
      </c>
      <c r="X3342" s="6">
        <v>118278</v>
      </c>
      <c r="Y3342" s="6">
        <v>90496</v>
      </c>
      <c r="Z3342" s="6">
        <v>85287</v>
      </c>
      <c r="AA3342" s="6">
        <v>55644</v>
      </c>
      <c r="AB3342" s="6">
        <v>57649</v>
      </c>
      <c r="AC3342" s="6">
        <v>7597028</v>
      </c>
      <c r="AD3342" s="6">
        <v>7666709</v>
      </c>
      <c r="AF3342">
        <f t="shared" si="1040"/>
        <v>0.12517424031223864</v>
      </c>
      <c r="AG3342">
        <f t="shared" si="1041"/>
        <v>0.14140414954598488</v>
      </c>
      <c r="AH3342">
        <f t="shared" si="1042"/>
        <v>0.24275757696443506</v>
      </c>
      <c r="AI3342">
        <f t="shared" si="1043"/>
        <v>0.2018126786046433</v>
      </c>
      <c r="AJ3342">
        <f t="shared" si="1044"/>
        <v>1.626338868521314</v>
      </c>
      <c r="AK3342">
        <f t="shared" si="1045"/>
        <v>1.4794185501916772</v>
      </c>
      <c r="AL3342">
        <f t="shared" si="1046"/>
        <v>8.7876519288356533E-2</v>
      </c>
      <c r="AM3342">
        <f t="shared" si="1047"/>
        <v>8.8425907077107568E-2</v>
      </c>
      <c r="AN3342">
        <f t="shared" si="1048"/>
        <v>2.1705045999442429</v>
      </c>
      <c r="AO3342">
        <f t="shared" si="1049"/>
        <v>2.2842878641843791</v>
      </c>
      <c r="AP3342">
        <f t="shared" si="1050"/>
        <v>1</v>
      </c>
      <c r="AQ3342">
        <f t="shared" si="1051"/>
        <v>0</v>
      </c>
      <c r="AR3342">
        <f t="shared" si="1052"/>
        <v>0</v>
      </c>
      <c r="AS3342">
        <f t="shared" si="1053"/>
        <v>0</v>
      </c>
      <c r="AT3342">
        <f t="shared" si="1054"/>
        <v>0</v>
      </c>
      <c r="AU3342">
        <f t="shared" si="1055"/>
        <v>1</v>
      </c>
      <c r="AV3342">
        <f t="shared" si="1056"/>
        <v>0</v>
      </c>
      <c r="AW3342">
        <f t="shared" si="1057"/>
        <v>0</v>
      </c>
      <c r="AX3342">
        <f t="shared" si="1058"/>
        <v>1</v>
      </c>
      <c r="AY3342">
        <f t="shared" si="1059"/>
        <v>3</v>
      </c>
    </row>
    <row r="3343" spans="1:51" x14ac:dyDescent="0.3">
      <c r="A3343" s="1" t="s">
        <v>3337</v>
      </c>
      <c r="B3343" s="2">
        <v>4230628</v>
      </c>
      <c r="C3343" s="3" t="s">
        <v>5337</v>
      </c>
      <c r="D3343" s="7">
        <v>9.4700000000000006</v>
      </c>
      <c r="E3343" s="5">
        <v>178.71833244000001</v>
      </c>
      <c r="F3343" s="3" t="s">
        <v>4525</v>
      </c>
      <c r="G3343" s="3" t="s">
        <v>4698</v>
      </c>
      <c r="H3343" s="3" t="s">
        <v>4698</v>
      </c>
      <c r="I3343" s="3" t="s">
        <v>4902</v>
      </c>
      <c r="J3343" s="3" t="s">
        <v>5229</v>
      </c>
      <c r="K3343" s="6">
        <v>316136</v>
      </c>
      <c r="L3343" s="6">
        <v>344086</v>
      </c>
      <c r="M3343" s="6">
        <v>60282</v>
      </c>
      <c r="N3343" s="6">
        <v>25370</v>
      </c>
      <c r="O3343" s="6">
        <v>29615</v>
      </c>
      <c r="P3343" s="6">
        <v>-6255</v>
      </c>
      <c r="Q3343" s="6">
        <v>-14382</v>
      </c>
      <c r="R3343" s="6">
        <v>-100468</v>
      </c>
      <c r="S3343" s="6">
        <v>51506</v>
      </c>
      <c r="T3343" s="6">
        <v>51288</v>
      </c>
      <c r="U3343" s="6">
        <v>437176</v>
      </c>
      <c r="V3343" s="6">
        <v>438109</v>
      </c>
      <c r="W3343" s="6">
        <v>578649</v>
      </c>
      <c r="X3343" s="6">
        <v>571369</v>
      </c>
      <c r="Y3343" s="6" t="s">
        <v>4474</v>
      </c>
      <c r="Z3343" s="6" t="s">
        <v>4474</v>
      </c>
      <c r="AA3343" s="6" t="s">
        <v>4474</v>
      </c>
      <c r="AB3343" s="6" t="s">
        <v>4474</v>
      </c>
      <c r="AC3343" s="6">
        <v>18872053</v>
      </c>
      <c r="AD3343" s="6">
        <v>18854663</v>
      </c>
      <c r="AF3343">
        <f t="shared" si="1040"/>
        <v>-2.4854445441018648E-2</v>
      </c>
      <c r="AG3343">
        <f t="shared" si="1041"/>
        <v>-0.17583733104176111</v>
      </c>
      <c r="AH3343">
        <f t="shared" si="1042"/>
        <v>0.75551154499532536</v>
      </c>
      <c r="AI3343">
        <f t="shared" si="1043"/>
        <v>0.76677068584399921</v>
      </c>
      <c r="AJ3343" t="e">
        <f t="shared" si="1044"/>
        <v>#VALUE!</v>
      </c>
      <c r="AK3343" t="e">
        <f t="shared" si="1045"/>
        <v>#VALUE!</v>
      </c>
      <c r="AL3343">
        <f t="shared" si="1046"/>
        <v>9.3678037300402361E-2</v>
      </c>
      <c r="AM3343">
        <f t="shared" si="1047"/>
        <v>-1.8178594886162181E-2</v>
      </c>
      <c r="AN3343">
        <f t="shared" si="1048"/>
        <v>0.54633465192197683</v>
      </c>
      <c r="AO3343">
        <f t="shared" si="1049"/>
        <v>0.60221328073451652</v>
      </c>
      <c r="AP3343">
        <f t="shared" si="1050"/>
        <v>0</v>
      </c>
      <c r="AQ3343">
        <f t="shared" si="1051"/>
        <v>1</v>
      </c>
      <c r="AR3343">
        <f t="shared" si="1052"/>
        <v>1</v>
      </c>
      <c r="AS3343">
        <f t="shared" si="1053"/>
        <v>1</v>
      </c>
      <c r="AT3343">
        <f t="shared" si="1054"/>
        <v>1</v>
      </c>
      <c r="AU3343">
        <f t="shared" si="1055"/>
        <v>0</v>
      </c>
      <c r="AV3343">
        <f t="shared" si="1056"/>
        <v>1</v>
      </c>
      <c r="AW3343">
        <f t="shared" si="1057"/>
        <v>0</v>
      </c>
      <c r="AX3343">
        <f t="shared" si="1058"/>
        <v>0</v>
      </c>
      <c r="AY3343">
        <f t="shared" si="1059"/>
        <v>5</v>
      </c>
    </row>
    <row r="3344" spans="1:51" x14ac:dyDescent="0.3">
      <c r="A3344" s="1" t="s">
        <v>3338</v>
      </c>
      <c r="B3344" s="2">
        <v>4347641</v>
      </c>
      <c r="C3344" s="3" t="s">
        <v>5337</v>
      </c>
      <c r="D3344" s="7">
        <v>6.6</v>
      </c>
      <c r="E3344" s="5">
        <v>1112.3026464</v>
      </c>
      <c r="F3344" s="3" t="s">
        <v>4480</v>
      </c>
      <c r="G3344" s="3" t="s">
        <v>4491</v>
      </c>
      <c r="H3344" s="3" t="s">
        <v>4542</v>
      </c>
      <c r="I3344" s="3" t="s">
        <v>4543</v>
      </c>
      <c r="J3344" s="3" t="s">
        <v>4494</v>
      </c>
      <c r="K3344" s="6">
        <v>131668</v>
      </c>
      <c r="L3344" s="6">
        <v>173819</v>
      </c>
      <c r="M3344" s="6" t="s">
        <v>4474</v>
      </c>
      <c r="N3344" s="6" t="s">
        <v>4474</v>
      </c>
      <c r="O3344" s="6">
        <v>564269</v>
      </c>
      <c r="P3344" s="6">
        <v>640691</v>
      </c>
      <c r="Q3344" s="6">
        <v>-104766</v>
      </c>
      <c r="R3344" s="6">
        <v>-50308</v>
      </c>
      <c r="S3344" s="6">
        <v>216004</v>
      </c>
      <c r="T3344" s="6">
        <v>38398</v>
      </c>
      <c r="U3344" s="6">
        <v>7633842</v>
      </c>
      <c r="V3344" s="6">
        <v>8246148</v>
      </c>
      <c r="W3344" s="6">
        <v>11253044</v>
      </c>
      <c r="X3344" s="6">
        <v>11774333</v>
      </c>
      <c r="Y3344" s="6" t="s">
        <v>4474</v>
      </c>
      <c r="Z3344" s="6" t="s">
        <v>4474</v>
      </c>
      <c r="AA3344" s="6" t="s">
        <v>4474</v>
      </c>
      <c r="AB3344" s="6" t="s">
        <v>4474</v>
      </c>
      <c r="AC3344" s="6">
        <v>168530704</v>
      </c>
      <c r="AD3344" s="6">
        <v>168167272</v>
      </c>
      <c r="AF3344">
        <f t="shared" si="1040"/>
        <v>-9.3100142503663892E-3</v>
      </c>
      <c r="AG3344">
        <f t="shared" si="1041"/>
        <v>-4.2726836416126504E-3</v>
      </c>
      <c r="AH3344">
        <f t="shared" si="1042"/>
        <v>0.67838017873208356</v>
      </c>
      <c r="AI3344">
        <f t="shared" si="1043"/>
        <v>0.70034948051834445</v>
      </c>
      <c r="AJ3344" t="e">
        <f t="shared" si="1044"/>
        <v>#VALUE!</v>
      </c>
      <c r="AK3344" t="e">
        <f t="shared" si="1045"/>
        <v>#VALUE!</v>
      </c>
      <c r="AL3344">
        <f t="shared" si="1046"/>
        <v>4.2855439438587961</v>
      </c>
      <c r="AM3344">
        <f t="shared" si="1047"/>
        <v>3.6859664363504563</v>
      </c>
      <c r="AN3344">
        <f t="shared" si="1048"/>
        <v>1.1700656284646182E-2</v>
      </c>
      <c r="AO3344">
        <f t="shared" si="1049"/>
        <v>1.4762534744006305E-2</v>
      </c>
      <c r="AP3344">
        <f t="shared" si="1050"/>
        <v>0</v>
      </c>
      <c r="AQ3344">
        <f t="shared" si="1051"/>
        <v>1</v>
      </c>
      <c r="AR3344">
        <f t="shared" si="1052"/>
        <v>0</v>
      </c>
      <c r="AS3344">
        <f t="shared" si="1053"/>
        <v>1</v>
      </c>
      <c r="AT3344">
        <f t="shared" si="1054"/>
        <v>1</v>
      </c>
      <c r="AU3344">
        <f t="shared" si="1055"/>
        <v>0</v>
      </c>
      <c r="AV3344">
        <f t="shared" si="1056"/>
        <v>1</v>
      </c>
      <c r="AW3344">
        <f t="shared" si="1057"/>
        <v>0</v>
      </c>
      <c r="AX3344">
        <f t="shared" si="1058"/>
        <v>0</v>
      </c>
      <c r="AY3344">
        <f t="shared" si="1059"/>
        <v>4</v>
      </c>
    </row>
    <row r="3345" spans="1:51" x14ac:dyDescent="0.3">
      <c r="A3345" s="1" t="s">
        <v>3339</v>
      </c>
      <c r="B3345" s="2">
        <v>103118</v>
      </c>
      <c r="C3345" s="3" t="s">
        <v>5337</v>
      </c>
      <c r="D3345" s="5">
        <v>52.47</v>
      </c>
      <c r="E3345" s="5">
        <v>45922.3237935</v>
      </c>
      <c r="F3345" s="3" t="s">
        <v>4525</v>
      </c>
      <c r="G3345" s="3" t="s">
        <v>4526</v>
      </c>
      <c r="H3345" s="3" t="s">
        <v>4527</v>
      </c>
      <c r="I3345" s="3" t="s">
        <v>4527</v>
      </c>
      <c r="J3345" s="3" t="s">
        <v>4633</v>
      </c>
      <c r="K3345" s="6">
        <v>5026314</v>
      </c>
      <c r="L3345" s="6">
        <v>4730771</v>
      </c>
      <c r="M3345" s="6">
        <v>4170003</v>
      </c>
      <c r="N3345" s="6">
        <v>3944824</v>
      </c>
      <c r="O3345" s="6">
        <v>1905174</v>
      </c>
      <c r="P3345" s="6">
        <v>1786768</v>
      </c>
      <c r="Q3345" s="6">
        <v>885753</v>
      </c>
      <c r="R3345" s="6">
        <v>848506</v>
      </c>
      <c r="S3345" s="6">
        <v>3361971</v>
      </c>
      <c r="T3345" s="6">
        <v>3252501</v>
      </c>
      <c r="U3345" s="6">
        <v>25531363</v>
      </c>
      <c r="V3345" s="6">
        <v>23775282</v>
      </c>
      <c r="W3345" s="6">
        <v>68468766</v>
      </c>
      <c r="X3345" s="6">
        <v>68060931</v>
      </c>
      <c r="Y3345" s="6" t="s">
        <v>4474</v>
      </c>
      <c r="Z3345" s="6" t="s">
        <v>4474</v>
      </c>
      <c r="AA3345" s="6" t="s">
        <v>4474</v>
      </c>
      <c r="AB3345" s="6" t="s">
        <v>4474</v>
      </c>
      <c r="AC3345" s="6">
        <v>875197000</v>
      </c>
      <c r="AD3345" s="6">
        <v>870848000</v>
      </c>
      <c r="AF3345">
        <f t="shared" si="1040"/>
        <v>1.2936599441561426E-2</v>
      </c>
      <c r="AG3345">
        <f t="shared" si="1041"/>
        <v>1.2466858556489626E-2</v>
      </c>
      <c r="AH3345">
        <f t="shared" si="1042"/>
        <v>0.3728906549885827</v>
      </c>
      <c r="AI3345">
        <f t="shared" si="1043"/>
        <v>0.34932349074096564</v>
      </c>
      <c r="AJ3345" t="e">
        <f t="shared" si="1044"/>
        <v>#VALUE!</v>
      </c>
      <c r="AK3345" t="e">
        <f t="shared" si="1045"/>
        <v>#VALUE!</v>
      </c>
      <c r="AL3345">
        <f t="shared" si="1046"/>
        <v>0.37903998834931524</v>
      </c>
      <c r="AM3345">
        <f t="shared" si="1047"/>
        <v>0.37769065549780362</v>
      </c>
      <c r="AN3345">
        <f t="shared" si="1048"/>
        <v>7.3410319677734523E-2</v>
      </c>
      <c r="AO3345">
        <f t="shared" si="1049"/>
        <v>6.9507879638026113E-2</v>
      </c>
      <c r="AP3345">
        <f t="shared" si="1050"/>
        <v>1</v>
      </c>
      <c r="AQ3345">
        <f t="shared" si="1051"/>
        <v>1</v>
      </c>
      <c r="AR3345">
        <f t="shared" si="1052"/>
        <v>1</v>
      </c>
      <c r="AS3345">
        <f t="shared" si="1053"/>
        <v>1</v>
      </c>
      <c r="AT3345">
        <f t="shared" si="1054"/>
        <v>0</v>
      </c>
      <c r="AU3345">
        <f t="shared" si="1055"/>
        <v>0</v>
      </c>
      <c r="AV3345">
        <f t="shared" si="1056"/>
        <v>1</v>
      </c>
      <c r="AW3345">
        <f t="shared" si="1057"/>
        <v>1</v>
      </c>
      <c r="AX3345">
        <f t="shared" si="1058"/>
        <v>0</v>
      </c>
      <c r="AY3345">
        <f t="shared" si="1059"/>
        <v>6</v>
      </c>
    </row>
    <row r="3346" spans="1:51" x14ac:dyDescent="0.3">
      <c r="A3346" s="1" t="s">
        <v>3340</v>
      </c>
      <c r="B3346" s="2">
        <v>5276065</v>
      </c>
      <c r="C3346" s="3" t="s">
        <v>5335</v>
      </c>
      <c r="D3346" s="7">
        <v>6.74</v>
      </c>
      <c r="E3346" s="5">
        <v>1933.2897106400001</v>
      </c>
      <c r="F3346" s="3" t="s">
        <v>4470</v>
      </c>
      <c r="G3346" s="3" t="s">
        <v>4471</v>
      </c>
      <c r="H3346" s="3" t="s">
        <v>4489</v>
      </c>
      <c r="I3346" s="3" t="s">
        <v>4489</v>
      </c>
      <c r="J3346" s="3" t="s">
        <v>4495</v>
      </c>
      <c r="K3346" s="6">
        <v>65184</v>
      </c>
      <c r="L3346" s="6">
        <v>49635</v>
      </c>
      <c r="M3346" s="6">
        <v>-364150</v>
      </c>
      <c r="N3346" s="6">
        <v>-364948</v>
      </c>
      <c r="O3346" s="6">
        <v>-395246</v>
      </c>
      <c r="P3346" s="6">
        <v>-396424</v>
      </c>
      <c r="Q3346" s="6">
        <v>-377751</v>
      </c>
      <c r="R3346" s="6">
        <v>-374926</v>
      </c>
      <c r="S3346" s="6">
        <v>-317821</v>
      </c>
      <c r="T3346" s="6">
        <v>-331516</v>
      </c>
      <c r="U3346" s="6">
        <v>1015</v>
      </c>
      <c r="V3346" s="6" t="s">
        <v>4474</v>
      </c>
      <c r="W3346" s="6">
        <v>726499</v>
      </c>
      <c r="X3346" s="6">
        <v>775861</v>
      </c>
      <c r="Y3346" s="6">
        <v>474172</v>
      </c>
      <c r="Z3346" s="6">
        <v>522375</v>
      </c>
      <c r="AA3346" s="6">
        <v>108888</v>
      </c>
      <c r="AB3346" s="6">
        <v>86083</v>
      </c>
      <c r="AC3346" s="6">
        <v>286124279</v>
      </c>
      <c r="AD3346" s="6">
        <v>280968276</v>
      </c>
      <c r="AF3346">
        <f t="shared" si="1040"/>
        <v>-0.51996079829428532</v>
      </c>
      <c r="AG3346">
        <f t="shared" si="1041"/>
        <v>-0.48323862135098944</v>
      </c>
      <c r="AH3346">
        <f t="shared" si="1042"/>
        <v>1.3971113518394382E-3</v>
      </c>
      <c r="AI3346" t="e">
        <f t="shared" si="1043"/>
        <v>#VALUE!</v>
      </c>
      <c r="AJ3346">
        <f t="shared" si="1044"/>
        <v>4.3546763647050177</v>
      </c>
      <c r="AK3346">
        <f t="shared" si="1045"/>
        <v>6.0682713195404432</v>
      </c>
      <c r="AL3346">
        <f t="shared" si="1046"/>
        <v>-6.0635432007854693</v>
      </c>
      <c r="AM3346">
        <f t="shared" si="1047"/>
        <v>-7.9867835196937644</v>
      </c>
      <c r="AN3346">
        <f t="shared" si="1048"/>
        <v>8.9723454540198949E-2</v>
      </c>
      <c r="AO3346">
        <f t="shared" si="1049"/>
        <v>6.3974088142077001E-2</v>
      </c>
      <c r="AP3346">
        <f t="shared" si="1050"/>
        <v>0</v>
      </c>
      <c r="AQ3346">
        <f t="shared" si="1051"/>
        <v>0</v>
      </c>
      <c r="AR3346">
        <f t="shared" si="1052"/>
        <v>0</v>
      </c>
      <c r="AS3346">
        <f t="shared" si="1053"/>
        <v>1</v>
      </c>
      <c r="AT3346">
        <f t="shared" si="1054"/>
        <v>0</v>
      </c>
      <c r="AU3346">
        <f t="shared" si="1055"/>
        <v>0</v>
      </c>
      <c r="AV3346">
        <f t="shared" si="1056"/>
        <v>1</v>
      </c>
      <c r="AW3346">
        <f t="shared" si="1057"/>
        <v>1</v>
      </c>
      <c r="AX3346">
        <f t="shared" si="1058"/>
        <v>0</v>
      </c>
      <c r="AY3346">
        <f t="shared" si="1059"/>
        <v>3</v>
      </c>
    </row>
    <row r="3347" spans="1:51" x14ac:dyDescent="0.3">
      <c r="A3347" s="1" t="s">
        <v>3341</v>
      </c>
      <c r="B3347" s="2">
        <v>4049020</v>
      </c>
      <c r="C3347" s="3" t="s">
        <v>5335</v>
      </c>
      <c r="D3347" s="5">
        <v>50.1</v>
      </c>
      <c r="E3347" s="5">
        <v>339.53962380000002</v>
      </c>
      <c r="F3347" s="3" t="s">
        <v>4480</v>
      </c>
      <c r="G3347" s="3" t="s">
        <v>4481</v>
      </c>
      <c r="H3347" s="3" t="s">
        <v>4481</v>
      </c>
      <c r="I3347" s="3" t="s">
        <v>4482</v>
      </c>
      <c r="J3347" s="3" t="s">
        <v>4484</v>
      </c>
      <c r="K3347" s="6">
        <v>107187</v>
      </c>
      <c r="L3347" s="6">
        <v>105768</v>
      </c>
      <c r="M3347" s="6" t="s">
        <v>4474</v>
      </c>
      <c r="N3347" s="6" t="s">
        <v>4474</v>
      </c>
      <c r="O3347" s="6">
        <v>87786</v>
      </c>
      <c r="P3347" s="6">
        <v>84008</v>
      </c>
      <c r="Q3347" s="6">
        <v>33221</v>
      </c>
      <c r="R3347" s="6">
        <v>32488</v>
      </c>
      <c r="S3347" s="6">
        <v>42308</v>
      </c>
      <c r="T3347" s="6">
        <v>39025</v>
      </c>
      <c r="U3347" s="6" t="s">
        <v>4474</v>
      </c>
      <c r="V3347" s="6" t="s">
        <v>4474</v>
      </c>
      <c r="W3347" s="6">
        <v>3101750</v>
      </c>
      <c r="X3347" s="6">
        <v>3048528</v>
      </c>
      <c r="Y3347" s="6" t="s">
        <v>4474</v>
      </c>
      <c r="Z3347" s="6" t="s">
        <v>4474</v>
      </c>
      <c r="AA3347" s="6" t="s">
        <v>4474</v>
      </c>
      <c r="AB3347" s="6" t="s">
        <v>4474</v>
      </c>
      <c r="AC3347" s="6">
        <v>6826120</v>
      </c>
      <c r="AD3347" s="6">
        <v>6886928</v>
      </c>
      <c r="AF3347">
        <f t="shared" si="1040"/>
        <v>1.0710405416297251E-2</v>
      </c>
      <c r="AG3347">
        <f t="shared" si="1041"/>
        <v>1.0656946565686784E-2</v>
      </c>
      <c r="AH3347" t="e">
        <f t="shared" si="1042"/>
        <v>#VALUE!</v>
      </c>
      <c r="AI3347" t="e">
        <f t="shared" si="1043"/>
        <v>#VALUE!</v>
      </c>
      <c r="AJ3347" t="e">
        <f t="shared" si="1044"/>
        <v>#VALUE!</v>
      </c>
      <c r="AK3347" t="e">
        <f t="shared" si="1045"/>
        <v>#VALUE!</v>
      </c>
      <c r="AL3347">
        <f t="shared" si="1046"/>
        <v>0.81899857258809372</v>
      </c>
      <c r="AM3347">
        <f t="shared" si="1047"/>
        <v>0.79426669692156415</v>
      </c>
      <c r="AN3347">
        <f t="shared" si="1048"/>
        <v>3.4556943660836621E-2</v>
      </c>
      <c r="AO3347">
        <f t="shared" si="1049"/>
        <v>3.4694777282675442E-2</v>
      </c>
      <c r="AP3347">
        <f t="shared" si="1050"/>
        <v>1</v>
      </c>
      <c r="AQ3347">
        <f t="shared" si="1051"/>
        <v>1</v>
      </c>
      <c r="AR3347">
        <f t="shared" si="1052"/>
        <v>1</v>
      </c>
      <c r="AS3347">
        <f t="shared" si="1053"/>
        <v>1</v>
      </c>
      <c r="AT3347">
        <f t="shared" si="1054"/>
        <v>0</v>
      </c>
      <c r="AU3347">
        <f t="shared" si="1055"/>
        <v>0</v>
      </c>
      <c r="AV3347">
        <f t="shared" si="1056"/>
        <v>1</v>
      </c>
      <c r="AW3347">
        <f t="shared" si="1057"/>
        <v>0</v>
      </c>
      <c r="AX3347">
        <f t="shared" si="1058"/>
        <v>1</v>
      </c>
      <c r="AY3347">
        <f t="shared" si="1059"/>
        <v>6</v>
      </c>
    </row>
    <row r="3348" spans="1:51" x14ac:dyDescent="0.3">
      <c r="A3348" s="1" t="s">
        <v>3342</v>
      </c>
      <c r="B3348" s="2">
        <v>4909985</v>
      </c>
      <c r="C3348" s="3" t="s">
        <v>5335</v>
      </c>
      <c r="D3348" s="7">
        <v>5.47</v>
      </c>
      <c r="E3348" s="5">
        <v>95.131882430000005</v>
      </c>
      <c r="F3348" s="3" t="s">
        <v>4475</v>
      </c>
      <c r="G3348" s="3" t="s">
        <v>4529</v>
      </c>
      <c r="H3348" s="3" t="s">
        <v>4530</v>
      </c>
      <c r="I3348" s="3" t="s">
        <v>4739</v>
      </c>
      <c r="J3348" s="3" t="s">
        <v>4839</v>
      </c>
      <c r="K3348" s="6">
        <v>1272359</v>
      </c>
      <c r="L3348" s="6">
        <v>1275281</v>
      </c>
      <c r="M3348" s="6">
        <v>33766</v>
      </c>
      <c r="N3348" s="6">
        <v>38638</v>
      </c>
      <c r="O3348" s="6">
        <v>-25057</v>
      </c>
      <c r="P3348" s="6">
        <v>-21527</v>
      </c>
      <c r="Q3348" s="6">
        <v>-51557</v>
      </c>
      <c r="R3348" s="6">
        <v>-40841</v>
      </c>
      <c r="S3348" s="6">
        <v>-16678</v>
      </c>
      <c r="T3348" s="6">
        <v>-5136</v>
      </c>
      <c r="U3348" s="6">
        <v>180688</v>
      </c>
      <c r="V3348" s="6">
        <v>162309</v>
      </c>
      <c r="W3348" s="6">
        <v>669448</v>
      </c>
      <c r="X3348" s="6">
        <v>689132</v>
      </c>
      <c r="Y3348" s="6">
        <v>79439</v>
      </c>
      <c r="Z3348" s="6">
        <v>84872</v>
      </c>
      <c r="AA3348" s="6">
        <v>179697</v>
      </c>
      <c r="AB3348" s="6">
        <v>189654</v>
      </c>
      <c r="AC3348" s="6">
        <v>15779000</v>
      </c>
      <c r="AD3348" s="6">
        <v>15755000</v>
      </c>
      <c r="AF3348">
        <f t="shared" si="1040"/>
        <v>-7.7014196771071089E-2</v>
      </c>
      <c r="AG3348">
        <f t="shared" si="1041"/>
        <v>-5.9264407979893546E-2</v>
      </c>
      <c r="AH3348">
        <f t="shared" si="1042"/>
        <v>0.26990595236672604</v>
      </c>
      <c r="AI3348">
        <f t="shared" si="1043"/>
        <v>0.23552672057022458</v>
      </c>
      <c r="AJ3348">
        <f t="shared" si="1044"/>
        <v>0.44207193219697605</v>
      </c>
      <c r="AK3348">
        <f t="shared" si="1045"/>
        <v>0.44750967551435772</v>
      </c>
      <c r="AL3348">
        <f t="shared" si="1046"/>
        <v>-1.9693341266104929E-2</v>
      </c>
      <c r="AM3348">
        <f t="shared" si="1047"/>
        <v>-1.688020130465364E-2</v>
      </c>
      <c r="AN3348">
        <f t="shared" si="1048"/>
        <v>1.9006091585903611</v>
      </c>
      <c r="AO3348">
        <f t="shared" si="1049"/>
        <v>1.8505612857914013</v>
      </c>
      <c r="AP3348">
        <f t="shared" si="1050"/>
        <v>0</v>
      </c>
      <c r="AQ3348">
        <f t="shared" si="1051"/>
        <v>0</v>
      </c>
      <c r="AR3348">
        <f t="shared" si="1052"/>
        <v>0</v>
      </c>
      <c r="AS3348">
        <f t="shared" si="1053"/>
        <v>1</v>
      </c>
      <c r="AT3348">
        <f t="shared" si="1054"/>
        <v>0</v>
      </c>
      <c r="AU3348">
        <f t="shared" si="1055"/>
        <v>0</v>
      </c>
      <c r="AV3348">
        <f t="shared" si="1056"/>
        <v>0</v>
      </c>
      <c r="AW3348">
        <f t="shared" si="1057"/>
        <v>1</v>
      </c>
      <c r="AX3348">
        <f t="shared" si="1058"/>
        <v>0</v>
      </c>
      <c r="AY3348">
        <f t="shared" si="1059"/>
        <v>2</v>
      </c>
    </row>
    <row r="3349" spans="1:51" x14ac:dyDescent="0.3">
      <c r="A3349" s="1" t="s">
        <v>3343</v>
      </c>
      <c r="B3349" s="2">
        <v>4001948</v>
      </c>
      <c r="C3349" s="3" t="s">
        <v>5335</v>
      </c>
      <c r="D3349" s="5">
        <v>43.91</v>
      </c>
      <c r="E3349" s="5">
        <v>2594.8389680800001</v>
      </c>
      <c r="F3349" s="3" t="s">
        <v>4475</v>
      </c>
      <c r="G3349" s="3" t="s">
        <v>4529</v>
      </c>
      <c r="H3349" s="3" t="s">
        <v>4530</v>
      </c>
      <c r="I3349" s="3" t="s">
        <v>4531</v>
      </c>
      <c r="J3349" s="3" t="s">
        <v>4884</v>
      </c>
      <c r="K3349" s="6">
        <v>1906030</v>
      </c>
      <c r="L3349" s="6">
        <v>1849620</v>
      </c>
      <c r="M3349" s="6">
        <v>760688</v>
      </c>
      <c r="N3349" s="6">
        <v>757162</v>
      </c>
      <c r="O3349" s="6">
        <v>585572</v>
      </c>
      <c r="P3349" s="6">
        <v>596883</v>
      </c>
      <c r="Q3349" s="6">
        <v>312486</v>
      </c>
      <c r="R3349" s="6">
        <v>325520</v>
      </c>
      <c r="S3349" s="6">
        <v>558974</v>
      </c>
      <c r="T3349" s="6">
        <v>528159</v>
      </c>
      <c r="U3349" s="6">
        <v>3434456</v>
      </c>
      <c r="V3349" s="6">
        <v>3422014</v>
      </c>
      <c r="W3349" s="6">
        <v>3995064</v>
      </c>
      <c r="X3349" s="6">
        <v>4013248</v>
      </c>
      <c r="Y3349" s="6">
        <v>266964</v>
      </c>
      <c r="Z3349" s="6">
        <v>285893</v>
      </c>
      <c r="AA3349" s="6">
        <v>261159</v>
      </c>
      <c r="AB3349" s="6">
        <v>305326</v>
      </c>
      <c r="AC3349" s="6">
        <v>59094488</v>
      </c>
      <c r="AD3349" s="6">
        <v>59009297</v>
      </c>
      <c r="AF3349">
        <f t="shared" si="1040"/>
        <v>7.8218021037960841E-2</v>
      </c>
      <c r="AG3349">
        <f t="shared" si="1041"/>
        <v>8.1111359178401135E-2</v>
      </c>
      <c r="AH3349">
        <f t="shared" si="1042"/>
        <v>0.8596748387510188</v>
      </c>
      <c r="AI3349">
        <f t="shared" si="1043"/>
        <v>0.85267942574194266</v>
      </c>
      <c r="AJ3349">
        <f t="shared" si="1044"/>
        <v>1.0222278382135022</v>
      </c>
      <c r="AK3349">
        <f t="shared" si="1045"/>
        <v>0.93635327486031328</v>
      </c>
      <c r="AL3349">
        <f t="shared" si="1046"/>
        <v>0.30722076777385454</v>
      </c>
      <c r="AM3349">
        <f t="shared" si="1047"/>
        <v>0.32270574496383042</v>
      </c>
      <c r="AN3349">
        <f t="shared" si="1048"/>
        <v>0.47709623675615709</v>
      </c>
      <c r="AO3349">
        <f t="shared" si="1049"/>
        <v>0.46087857017557848</v>
      </c>
      <c r="AP3349">
        <f t="shared" si="1050"/>
        <v>1</v>
      </c>
      <c r="AQ3349">
        <f t="shared" si="1051"/>
        <v>1</v>
      </c>
      <c r="AR3349">
        <f t="shared" si="1052"/>
        <v>0</v>
      </c>
      <c r="AS3349">
        <f t="shared" si="1053"/>
        <v>1</v>
      </c>
      <c r="AT3349">
        <f t="shared" si="1054"/>
        <v>0</v>
      </c>
      <c r="AU3349">
        <f t="shared" si="1055"/>
        <v>1</v>
      </c>
      <c r="AV3349">
        <f t="shared" si="1056"/>
        <v>0</v>
      </c>
      <c r="AW3349">
        <f t="shared" si="1057"/>
        <v>1</v>
      </c>
      <c r="AX3349">
        <f t="shared" si="1058"/>
        <v>0</v>
      </c>
      <c r="AY3349">
        <f t="shared" si="1059"/>
        <v>5</v>
      </c>
    </row>
    <row r="3350" spans="1:51" x14ac:dyDescent="0.3">
      <c r="A3350" s="1" t="s">
        <v>3344</v>
      </c>
      <c r="B3350" s="2">
        <v>10354368</v>
      </c>
      <c r="C3350" s="3" t="s">
        <v>5336</v>
      </c>
      <c r="D3350" s="5">
        <v>33.979999999999997</v>
      </c>
      <c r="E3350" s="5">
        <v>468.64033496000002</v>
      </c>
      <c r="F3350" s="3" t="s">
        <v>4500</v>
      </c>
      <c r="G3350" s="3" t="s">
        <v>4501</v>
      </c>
      <c r="H3350" s="3" t="s">
        <v>4502</v>
      </c>
      <c r="I3350" s="3" t="s">
        <v>4538</v>
      </c>
      <c r="J3350" s="3" t="s">
        <v>4504</v>
      </c>
      <c r="K3350" s="6">
        <v>70685</v>
      </c>
      <c r="L3350" s="6">
        <v>67465</v>
      </c>
      <c r="M3350" s="6">
        <v>6874</v>
      </c>
      <c r="N3350" s="6">
        <v>6148</v>
      </c>
      <c r="O3350" s="6">
        <v>6654</v>
      </c>
      <c r="P3350" s="6">
        <v>5921</v>
      </c>
      <c r="Q3350" s="6">
        <v>5070</v>
      </c>
      <c r="R3350" s="6">
        <v>15846</v>
      </c>
      <c r="S3350" s="6">
        <v>21473</v>
      </c>
      <c r="T3350" s="6">
        <v>20015</v>
      </c>
      <c r="U3350" s="6" t="s">
        <v>4474</v>
      </c>
      <c r="V3350" s="6" t="s">
        <v>4474</v>
      </c>
      <c r="W3350" s="6">
        <v>97970</v>
      </c>
      <c r="X3350" s="6">
        <v>93452</v>
      </c>
      <c r="Y3350" s="6">
        <v>45936</v>
      </c>
      <c r="Z3350" s="6">
        <v>40389</v>
      </c>
      <c r="AA3350" s="6">
        <v>4616</v>
      </c>
      <c r="AB3350" s="6">
        <v>3689</v>
      </c>
      <c r="AC3350" s="6">
        <v>13735387</v>
      </c>
      <c r="AD3350" s="6">
        <v>13731385</v>
      </c>
      <c r="AF3350">
        <f t="shared" si="1040"/>
        <v>5.1750535878330103E-2</v>
      </c>
      <c r="AG3350">
        <f t="shared" si="1041"/>
        <v>0.16956298420579549</v>
      </c>
      <c r="AH3350" t="e">
        <f t="shared" si="1042"/>
        <v>#VALUE!</v>
      </c>
      <c r="AI3350" t="e">
        <f t="shared" si="1043"/>
        <v>#VALUE!</v>
      </c>
      <c r="AJ3350">
        <f t="shared" si="1044"/>
        <v>9.9514731369150784</v>
      </c>
      <c r="AK3350">
        <f t="shared" si="1045"/>
        <v>10.948495527243155</v>
      </c>
      <c r="AL3350">
        <f t="shared" si="1046"/>
        <v>9.4135955294616963E-2</v>
      </c>
      <c r="AM3350">
        <f t="shared" si="1047"/>
        <v>8.7764025791150974E-2</v>
      </c>
      <c r="AN3350">
        <f t="shared" si="1048"/>
        <v>0.72149637644176789</v>
      </c>
      <c r="AO3350">
        <f t="shared" si="1049"/>
        <v>0.72192141420194322</v>
      </c>
      <c r="AP3350">
        <f t="shared" si="1050"/>
        <v>1</v>
      </c>
      <c r="AQ3350">
        <f t="shared" si="1051"/>
        <v>1</v>
      </c>
      <c r="AR3350">
        <f t="shared" si="1052"/>
        <v>0</v>
      </c>
      <c r="AS3350">
        <f t="shared" si="1053"/>
        <v>1</v>
      </c>
      <c r="AT3350">
        <f t="shared" si="1054"/>
        <v>0</v>
      </c>
      <c r="AU3350">
        <f t="shared" si="1055"/>
        <v>0</v>
      </c>
      <c r="AV3350">
        <f t="shared" si="1056"/>
        <v>1</v>
      </c>
      <c r="AW3350">
        <f t="shared" si="1057"/>
        <v>0</v>
      </c>
      <c r="AX3350">
        <f t="shared" si="1058"/>
        <v>0</v>
      </c>
      <c r="AY3350">
        <f t="shared" si="1059"/>
        <v>4</v>
      </c>
    </row>
    <row r="3351" spans="1:51" x14ac:dyDescent="0.3">
      <c r="A3351" s="1" t="s">
        <v>3345</v>
      </c>
      <c r="B3351" s="2">
        <v>5113207</v>
      </c>
      <c r="C3351" s="3" t="s">
        <v>5337</v>
      </c>
      <c r="D3351" s="5">
        <v>164.65</v>
      </c>
      <c r="E3351" s="5">
        <v>28908.961332250001</v>
      </c>
      <c r="F3351" s="3" t="s">
        <v>4665</v>
      </c>
      <c r="G3351" s="3" t="s">
        <v>4666</v>
      </c>
      <c r="H3351" s="3" t="s">
        <v>4667</v>
      </c>
      <c r="I3351" s="3" t="s">
        <v>4667</v>
      </c>
      <c r="J3351" s="3" t="s">
        <v>5113</v>
      </c>
      <c r="K3351" s="6">
        <v>1122248</v>
      </c>
      <c r="L3351" s="6">
        <v>981405</v>
      </c>
      <c r="M3351" s="6">
        <v>-595188</v>
      </c>
      <c r="N3351" s="6">
        <v>-622308</v>
      </c>
      <c r="O3351" s="6">
        <v>-610425</v>
      </c>
      <c r="P3351" s="6">
        <v>-636864</v>
      </c>
      <c r="Q3351" s="6">
        <v>-536778</v>
      </c>
      <c r="R3351" s="6">
        <v>-574014</v>
      </c>
      <c r="S3351" s="6">
        <v>114638</v>
      </c>
      <c r="T3351" s="6">
        <v>35313</v>
      </c>
      <c r="U3351" s="6" t="s">
        <v>4474</v>
      </c>
      <c r="V3351" s="6" t="s">
        <v>4474</v>
      </c>
      <c r="W3351" s="6">
        <v>2171708</v>
      </c>
      <c r="X3351" s="6">
        <v>2076362</v>
      </c>
      <c r="Y3351" s="6">
        <v>2060831</v>
      </c>
      <c r="Z3351" s="6">
        <v>1980743</v>
      </c>
      <c r="AA3351" s="6">
        <v>172284</v>
      </c>
      <c r="AB3351" s="6">
        <v>159515</v>
      </c>
      <c r="AC3351" s="6">
        <v>174154758</v>
      </c>
      <c r="AD3351" s="6">
        <v>165634091</v>
      </c>
      <c r="AF3351">
        <f t="shared" si="1040"/>
        <v>-0.247168588042223</v>
      </c>
      <c r="AG3351">
        <f t="shared" si="1041"/>
        <v>-0.27645179405132631</v>
      </c>
      <c r="AH3351" t="e">
        <f t="shared" si="1042"/>
        <v>#VALUE!</v>
      </c>
      <c r="AI3351" t="e">
        <f t="shared" si="1043"/>
        <v>#VALUE!</v>
      </c>
      <c r="AJ3351">
        <f t="shared" si="1044"/>
        <v>11.961824661605256</v>
      </c>
      <c r="AK3351">
        <f t="shared" si="1045"/>
        <v>12.417283641036892</v>
      </c>
      <c r="AL3351">
        <f t="shared" si="1046"/>
        <v>-0.54393057506005804</v>
      </c>
      <c r="AM3351">
        <f t="shared" si="1047"/>
        <v>-0.64893086951870027</v>
      </c>
      <c r="AN3351">
        <f t="shared" si="1048"/>
        <v>0.51675823821618749</v>
      </c>
      <c r="AO3351">
        <f t="shared" si="1049"/>
        <v>0.47265602048197763</v>
      </c>
      <c r="AP3351">
        <f t="shared" si="1050"/>
        <v>0</v>
      </c>
      <c r="AQ3351">
        <f t="shared" si="1051"/>
        <v>1</v>
      </c>
      <c r="AR3351">
        <f t="shared" si="1052"/>
        <v>1</v>
      </c>
      <c r="AS3351">
        <f t="shared" si="1053"/>
        <v>1</v>
      </c>
      <c r="AT3351">
        <f t="shared" si="1054"/>
        <v>0</v>
      </c>
      <c r="AU3351">
        <f t="shared" si="1055"/>
        <v>0</v>
      </c>
      <c r="AV3351">
        <f t="shared" si="1056"/>
        <v>1</v>
      </c>
      <c r="AW3351">
        <f t="shared" si="1057"/>
        <v>1</v>
      </c>
      <c r="AX3351">
        <f t="shared" si="1058"/>
        <v>0</v>
      </c>
      <c r="AY3351">
        <f t="shared" si="1059"/>
        <v>5</v>
      </c>
    </row>
    <row r="3352" spans="1:51" x14ac:dyDescent="0.3">
      <c r="A3352" s="1" t="s">
        <v>3346</v>
      </c>
      <c r="B3352" s="2">
        <v>6371822</v>
      </c>
      <c r="C3352" s="3" t="s">
        <v>5335</v>
      </c>
      <c r="D3352" s="5">
        <v>7.26</v>
      </c>
      <c r="E3352" s="5">
        <v>900.09824123999999</v>
      </c>
      <c r="F3352" s="3" t="s">
        <v>4525</v>
      </c>
      <c r="G3352" s="3" t="s">
        <v>4698</v>
      </c>
      <c r="H3352" s="3" t="s">
        <v>4698</v>
      </c>
      <c r="I3352" s="3" t="s">
        <v>4902</v>
      </c>
      <c r="J3352" s="3" t="s">
        <v>4861</v>
      </c>
      <c r="K3352" s="6">
        <v>1016774</v>
      </c>
      <c r="L3352" s="6">
        <v>1007715</v>
      </c>
      <c r="M3352" s="6">
        <v>-116142</v>
      </c>
      <c r="N3352" s="6">
        <v>-112414</v>
      </c>
      <c r="O3352" s="6">
        <v>-163890</v>
      </c>
      <c r="P3352" s="6">
        <v>-164974</v>
      </c>
      <c r="Q3352" s="6">
        <v>-151334</v>
      </c>
      <c r="R3352" s="6">
        <v>-136524</v>
      </c>
      <c r="S3352" s="6">
        <v>-130716</v>
      </c>
      <c r="T3352" s="6">
        <v>13945</v>
      </c>
      <c r="U3352" s="6">
        <v>815290</v>
      </c>
      <c r="V3352" s="6">
        <v>815038</v>
      </c>
      <c r="W3352" s="6">
        <v>1151073</v>
      </c>
      <c r="X3352" s="6">
        <v>1181484</v>
      </c>
      <c r="Y3352" s="6">
        <v>504771</v>
      </c>
      <c r="Z3352" s="6">
        <v>524424</v>
      </c>
      <c r="AA3352" s="6">
        <v>337484</v>
      </c>
      <c r="AB3352" s="6">
        <v>353376</v>
      </c>
      <c r="AC3352" s="6">
        <v>123945380</v>
      </c>
      <c r="AD3352" s="6">
        <v>121743620</v>
      </c>
      <c r="AF3352">
        <f t="shared" si="1040"/>
        <v>-0.13147211341070461</v>
      </c>
      <c r="AG3352">
        <f t="shared" si="1041"/>
        <v>-0.11555298252028805</v>
      </c>
      <c r="AH3352">
        <f t="shared" si="1042"/>
        <v>0.70828696355487442</v>
      </c>
      <c r="AI3352">
        <f t="shared" si="1043"/>
        <v>0.6898426047242282</v>
      </c>
      <c r="AJ3352">
        <f t="shared" si="1044"/>
        <v>1.4956886845005986</v>
      </c>
      <c r="AK3352">
        <f t="shared" si="1045"/>
        <v>1.4840396631350177</v>
      </c>
      <c r="AL3352">
        <f t="shared" si="1046"/>
        <v>-0.16118626164713101</v>
      </c>
      <c r="AM3352">
        <f t="shared" si="1047"/>
        <v>-0.16371096986747244</v>
      </c>
      <c r="AN3352">
        <f t="shared" si="1048"/>
        <v>0.88332712173771777</v>
      </c>
      <c r="AO3352">
        <f t="shared" si="1049"/>
        <v>0.85292310348680134</v>
      </c>
      <c r="AP3352">
        <f t="shared" si="1050"/>
        <v>0</v>
      </c>
      <c r="AQ3352">
        <f t="shared" si="1051"/>
        <v>0</v>
      </c>
      <c r="AR3352">
        <f t="shared" si="1052"/>
        <v>0</v>
      </c>
      <c r="AS3352">
        <f t="shared" si="1053"/>
        <v>1</v>
      </c>
      <c r="AT3352">
        <f t="shared" si="1054"/>
        <v>0</v>
      </c>
      <c r="AU3352">
        <f t="shared" si="1055"/>
        <v>1</v>
      </c>
      <c r="AV3352">
        <f t="shared" si="1056"/>
        <v>1</v>
      </c>
      <c r="AW3352">
        <f t="shared" si="1057"/>
        <v>1</v>
      </c>
      <c r="AX3352">
        <f t="shared" si="1058"/>
        <v>0</v>
      </c>
      <c r="AY3352">
        <f t="shared" si="1059"/>
        <v>4</v>
      </c>
    </row>
    <row r="3353" spans="1:51" x14ac:dyDescent="0.3">
      <c r="A3353" s="1" t="s">
        <v>3347</v>
      </c>
      <c r="B3353" s="2">
        <v>4811749</v>
      </c>
      <c r="C3353" s="3" t="s">
        <v>5336</v>
      </c>
      <c r="D3353" s="7">
        <v>5.5739000000000001</v>
      </c>
      <c r="E3353" s="5">
        <v>7.1375963321000002</v>
      </c>
      <c r="F3353" s="3" t="s">
        <v>4470</v>
      </c>
      <c r="G3353" s="3" t="s">
        <v>4471</v>
      </c>
      <c r="H3353" s="3" t="s">
        <v>4673</v>
      </c>
      <c r="I3353" s="3" t="s">
        <v>4673</v>
      </c>
      <c r="J3353" s="3" t="s">
        <v>4495</v>
      </c>
      <c r="K3353" s="6">
        <v>3707</v>
      </c>
      <c r="L3353" s="6">
        <v>4217</v>
      </c>
      <c r="M3353" s="6">
        <v>-20941</v>
      </c>
      <c r="N3353" s="6">
        <v>-80234</v>
      </c>
      <c r="O3353" s="6">
        <v>-20488</v>
      </c>
      <c r="P3353" s="6">
        <v>-20672</v>
      </c>
      <c r="Q3353" s="6">
        <v>-30174</v>
      </c>
      <c r="R3353" s="6">
        <v>-27869</v>
      </c>
      <c r="S3353" s="6">
        <v>-24230</v>
      </c>
      <c r="T3353" s="6">
        <v>-31726.5</v>
      </c>
      <c r="U3353" s="6" t="s">
        <v>4474</v>
      </c>
      <c r="V3353" s="6" t="s">
        <v>4474</v>
      </c>
      <c r="W3353" s="6">
        <v>22024</v>
      </c>
      <c r="X3353" s="6">
        <v>22024</v>
      </c>
      <c r="Y3353" s="6">
        <v>15703</v>
      </c>
      <c r="Z3353" s="6">
        <v>15703</v>
      </c>
      <c r="AA3353" s="6">
        <v>21233</v>
      </c>
      <c r="AB3353" s="6">
        <v>21233</v>
      </c>
      <c r="AC3353" s="6">
        <v>1176046</v>
      </c>
      <c r="AD3353" s="6">
        <v>1176046</v>
      </c>
      <c r="AF3353">
        <f t="shared" si="1040"/>
        <v>-1.3700508536142391</v>
      </c>
      <c r="AG3353">
        <f t="shared" si="1041"/>
        <v>-1.2653922993098439</v>
      </c>
      <c r="AH3353" t="e">
        <f t="shared" si="1042"/>
        <v>#VALUE!</v>
      </c>
      <c r="AI3353" t="e">
        <f t="shared" si="1043"/>
        <v>#VALUE!</v>
      </c>
      <c r="AJ3353">
        <f t="shared" si="1044"/>
        <v>0.73955635096312344</v>
      </c>
      <c r="AK3353">
        <f t="shared" si="1045"/>
        <v>0.73955635096312344</v>
      </c>
      <c r="AL3353">
        <f t="shared" si="1046"/>
        <v>-5.5268411114108442</v>
      </c>
      <c r="AM3353">
        <f t="shared" si="1047"/>
        <v>-4.902063078017548</v>
      </c>
      <c r="AN3353">
        <f t="shared" si="1048"/>
        <v>0.16831638212858699</v>
      </c>
      <c r="AO3353">
        <f t="shared" si="1049"/>
        <v>0.19147293861242282</v>
      </c>
      <c r="AP3353">
        <f t="shared" si="1050"/>
        <v>0</v>
      </c>
      <c r="AQ3353">
        <f t="shared" si="1051"/>
        <v>0</v>
      </c>
      <c r="AR3353">
        <f t="shared" si="1052"/>
        <v>0</v>
      </c>
      <c r="AS3353">
        <f t="shared" si="1053"/>
        <v>1</v>
      </c>
      <c r="AT3353">
        <f t="shared" si="1054"/>
        <v>0</v>
      </c>
      <c r="AU3353">
        <f t="shared" si="1055"/>
        <v>0</v>
      </c>
      <c r="AV3353">
        <f t="shared" si="1056"/>
        <v>0</v>
      </c>
      <c r="AW3353">
        <f t="shared" si="1057"/>
        <v>0</v>
      </c>
      <c r="AX3353">
        <f t="shared" si="1058"/>
        <v>0</v>
      </c>
      <c r="AY3353">
        <f t="shared" si="1059"/>
        <v>1</v>
      </c>
    </row>
    <row r="3354" spans="1:51" x14ac:dyDescent="0.3">
      <c r="A3354" s="1" t="s">
        <v>3348</v>
      </c>
      <c r="B3354" s="2">
        <v>6592824</v>
      </c>
      <c r="C3354" s="3" t="s">
        <v>5337</v>
      </c>
      <c r="D3354" s="5">
        <v>13.94</v>
      </c>
      <c r="E3354" s="5">
        <v>927.57974174000003</v>
      </c>
      <c r="F3354" s="3" t="s">
        <v>4485</v>
      </c>
      <c r="G3354" s="3" t="s">
        <v>4486</v>
      </c>
      <c r="H3354" s="3" t="s">
        <v>4505</v>
      </c>
      <c r="I3354" s="3" t="s">
        <v>4505</v>
      </c>
      <c r="J3354" s="3" t="s">
        <v>4593</v>
      </c>
      <c r="K3354" s="6">
        <v>298026</v>
      </c>
      <c r="L3354" s="6">
        <v>292000</v>
      </c>
      <c r="M3354" s="6">
        <v>-13286</v>
      </c>
      <c r="N3354" s="6">
        <v>-8585</v>
      </c>
      <c r="O3354" s="6">
        <v>-24577</v>
      </c>
      <c r="P3354" s="6">
        <v>-19903</v>
      </c>
      <c r="Q3354" s="6">
        <v>-55358</v>
      </c>
      <c r="R3354" s="6">
        <v>-40724</v>
      </c>
      <c r="S3354" s="6">
        <v>-8721</v>
      </c>
      <c r="T3354" s="6">
        <v>5693</v>
      </c>
      <c r="U3354" s="6">
        <v>121553</v>
      </c>
      <c r="V3354" s="6">
        <v>94646</v>
      </c>
      <c r="W3354" s="6">
        <v>289945</v>
      </c>
      <c r="X3354" s="6">
        <v>260274</v>
      </c>
      <c r="Y3354" s="6">
        <v>126536</v>
      </c>
      <c r="Z3354" s="6">
        <v>105313</v>
      </c>
      <c r="AA3354" s="6">
        <v>131021</v>
      </c>
      <c r="AB3354" s="6">
        <v>107303</v>
      </c>
      <c r="AC3354" s="6">
        <v>66540871</v>
      </c>
      <c r="AD3354" s="6">
        <v>65980697</v>
      </c>
      <c r="AF3354">
        <f t="shared" si="1040"/>
        <v>-0.19092586525030608</v>
      </c>
      <c r="AG3354">
        <f t="shared" si="1041"/>
        <v>-0.15646587826674965</v>
      </c>
      <c r="AH3354">
        <f t="shared" si="1042"/>
        <v>0.41922778457983412</v>
      </c>
      <c r="AI3354">
        <f t="shared" si="1043"/>
        <v>0.36363985645896246</v>
      </c>
      <c r="AJ3354">
        <f t="shared" si="1044"/>
        <v>0.96576884621549219</v>
      </c>
      <c r="AK3354">
        <f t="shared" si="1045"/>
        <v>0.98145438617746006</v>
      </c>
      <c r="AL3354">
        <f t="shared" si="1046"/>
        <v>-8.2465959345828885E-2</v>
      </c>
      <c r="AM3354">
        <f t="shared" si="1047"/>
        <v>-6.8160958904109586E-2</v>
      </c>
      <c r="AN3354">
        <f t="shared" si="1048"/>
        <v>1.0278708030833434</v>
      </c>
      <c r="AO3354">
        <f t="shared" si="1049"/>
        <v>1.1218946187479348</v>
      </c>
      <c r="AP3354">
        <f t="shared" si="1050"/>
        <v>0</v>
      </c>
      <c r="AQ3354">
        <f t="shared" si="1051"/>
        <v>0</v>
      </c>
      <c r="AR3354">
        <f t="shared" si="1052"/>
        <v>0</v>
      </c>
      <c r="AS3354">
        <f t="shared" si="1053"/>
        <v>1</v>
      </c>
      <c r="AT3354">
        <f t="shared" si="1054"/>
        <v>0</v>
      </c>
      <c r="AU3354">
        <f t="shared" si="1055"/>
        <v>0</v>
      </c>
      <c r="AV3354">
        <f t="shared" si="1056"/>
        <v>0</v>
      </c>
      <c r="AW3354">
        <f t="shared" si="1057"/>
        <v>0</v>
      </c>
      <c r="AX3354">
        <f t="shared" si="1058"/>
        <v>0</v>
      </c>
      <c r="AY3354">
        <f t="shared" si="1059"/>
        <v>1</v>
      </c>
    </row>
    <row r="3355" spans="1:51" x14ac:dyDescent="0.3">
      <c r="A3355" s="1" t="s">
        <v>3349</v>
      </c>
      <c r="B3355" s="2">
        <v>103579</v>
      </c>
      <c r="C3355" s="3" t="s">
        <v>5337</v>
      </c>
      <c r="D3355" s="7">
        <v>6.14</v>
      </c>
      <c r="E3355" s="5">
        <v>812.11742747999995</v>
      </c>
      <c r="F3355" s="3" t="s">
        <v>4480</v>
      </c>
      <c r="G3355" s="3" t="s">
        <v>4491</v>
      </c>
      <c r="H3355" s="3" t="s">
        <v>4542</v>
      </c>
      <c r="I3355" s="3" t="s">
        <v>4543</v>
      </c>
      <c r="J3355" s="3" t="s">
        <v>4494</v>
      </c>
      <c r="K3355" s="6">
        <v>274085</v>
      </c>
      <c r="L3355" s="6">
        <v>215526</v>
      </c>
      <c r="M3355" s="6" t="s">
        <v>4474</v>
      </c>
      <c r="N3355" s="6" t="s">
        <v>4474</v>
      </c>
      <c r="O3355" s="6">
        <v>868864</v>
      </c>
      <c r="P3355" s="6">
        <v>751374</v>
      </c>
      <c r="Q3355" s="6">
        <v>81665</v>
      </c>
      <c r="R3355" s="6">
        <v>36029</v>
      </c>
      <c r="S3355" s="6">
        <v>-6156904</v>
      </c>
      <c r="T3355" s="6">
        <v>-4959565</v>
      </c>
      <c r="U3355" s="6">
        <v>16682114</v>
      </c>
      <c r="V3355" s="6">
        <v>14831340</v>
      </c>
      <c r="W3355" s="6">
        <v>18427426</v>
      </c>
      <c r="X3355" s="6">
        <v>16491104</v>
      </c>
      <c r="Y3355" s="6" t="s">
        <v>4474</v>
      </c>
      <c r="Z3355" s="6" t="s">
        <v>4474</v>
      </c>
      <c r="AA3355" s="6" t="s">
        <v>4474</v>
      </c>
      <c r="AB3355" s="6" t="s">
        <v>4474</v>
      </c>
      <c r="AC3355" s="6">
        <v>132237436</v>
      </c>
      <c r="AD3355" s="6">
        <v>132215757</v>
      </c>
      <c r="AF3355">
        <f t="shared" si="1040"/>
        <v>4.4317095616067054E-3</v>
      </c>
      <c r="AG3355">
        <f t="shared" si="1041"/>
        <v>2.1847536708276172E-3</v>
      </c>
      <c r="AH3355">
        <f t="shared" si="1042"/>
        <v>0.90528726041282159</v>
      </c>
      <c r="AI3355">
        <f t="shared" si="1043"/>
        <v>0.89935397896950986</v>
      </c>
      <c r="AJ3355" t="e">
        <f t="shared" si="1044"/>
        <v>#VALUE!</v>
      </c>
      <c r="AK3355" t="e">
        <f t="shared" si="1045"/>
        <v>#VALUE!</v>
      </c>
      <c r="AL3355">
        <f t="shared" si="1046"/>
        <v>3.1700530857215825</v>
      </c>
      <c r="AM3355">
        <f t="shared" si="1047"/>
        <v>3.4862336794632665</v>
      </c>
      <c r="AN3355">
        <f t="shared" si="1048"/>
        <v>1.4873753936116743E-2</v>
      </c>
      <c r="AO3355">
        <f t="shared" si="1049"/>
        <v>1.3069228112320436E-2</v>
      </c>
      <c r="AP3355">
        <f t="shared" si="1050"/>
        <v>1</v>
      </c>
      <c r="AQ3355">
        <f t="shared" si="1051"/>
        <v>0</v>
      </c>
      <c r="AR3355">
        <f t="shared" si="1052"/>
        <v>1</v>
      </c>
      <c r="AS3355">
        <f t="shared" si="1053"/>
        <v>0</v>
      </c>
      <c r="AT3355">
        <f t="shared" si="1054"/>
        <v>0</v>
      </c>
      <c r="AU3355">
        <f t="shared" si="1055"/>
        <v>0</v>
      </c>
      <c r="AV3355">
        <f t="shared" si="1056"/>
        <v>0</v>
      </c>
      <c r="AW3355">
        <f t="shared" si="1057"/>
        <v>1</v>
      </c>
      <c r="AX3355">
        <f t="shared" si="1058"/>
        <v>0</v>
      </c>
      <c r="AY3355">
        <f t="shared" si="1059"/>
        <v>3</v>
      </c>
    </row>
    <row r="3356" spans="1:51" x14ac:dyDescent="0.3">
      <c r="A3356" s="1" t="s">
        <v>3350</v>
      </c>
      <c r="B3356" s="2">
        <v>26426858</v>
      </c>
      <c r="C3356" s="3" t="s">
        <v>5336</v>
      </c>
      <c r="D3356" s="5">
        <v>8.11</v>
      </c>
      <c r="E3356" s="5">
        <v>150.95310065999999</v>
      </c>
      <c r="F3356" s="3" t="s">
        <v>4475</v>
      </c>
      <c r="G3356" s="3" t="s">
        <v>4564</v>
      </c>
      <c r="H3356" s="3" t="s">
        <v>4565</v>
      </c>
      <c r="I3356" s="3" t="s">
        <v>4566</v>
      </c>
      <c r="J3356" s="3" t="s">
        <v>5181</v>
      </c>
      <c r="K3356" s="6">
        <v>626</v>
      </c>
      <c r="L3356" s="6">
        <v>825</v>
      </c>
      <c r="M3356" s="6">
        <v>-91427</v>
      </c>
      <c r="N3356" s="6">
        <v>-98790</v>
      </c>
      <c r="O3356" s="6">
        <v>-94508</v>
      </c>
      <c r="P3356" s="6">
        <v>-101568</v>
      </c>
      <c r="Q3356" s="6">
        <v>-109691</v>
      </c>
      <c r="R3356" s="6">
        <v>-95345</v>
      </c>
      <c r="S3356" s="6">
        <v>-77592</v>
      </c>
      <c r="T3356" s="6">
        <v>-80850</v>
      </c>
      <c r="U3356" s="6">
        <v>9837</v>
      </c>
      <c r="V3356" s="6">
        <v>4019</v>
      </c>
      <c r="W3356" s="6">
        <v>143892</v>
      </c>
      <c r="X3356" s="6">
        <v>116922</v>
      </c>
      <c r="Y3356" s="6">
        <v>101503</v>
      </c>
      <c r="Z3356" s="6">
        <v>74984</v>
      </c>
      <c r="AA3356" s="6">
        <v>31639</v>
      </c>
      <c r="AB3356" s="6">
        <v>33996</v>
      </c>
      <c r="AC3356" s="6">
        <v>15015194</v>
      </c>
      <c r="AD3356" s="6">
        <v>11125987</v>
      </c>
      <c r="AF3356">
        <f t="shared" si="1040"/>
        <v>-0.7623147916492925</v>
      </c>
      <c r="AG3356">
        <f t="shared" si="1041"/>
        <v>-0.81545816869365906</v>
      </c>
      <c r="AH3356">
        <f t="shared" si="1042"/>
        <v>6.8363772829622221E-2</v>
      </c>
      <c r="AI3356">
        <f t="shared" si="1043"/>
        <v>3.4373342912368932E-2</v>
      </c>
      <c r="AJ3356">
        <f t="shared" si="1044"/>
        <v>3.2081608141850246</v>
      </c>
      <c r="AK3356">
        <f t="shared" si="1045"/>
        <v>2.2056712554418167</v>
      </c>
      <c r="AL3356">
        <f t="shared" si="1046"/>
        <v>-150.97124600638978</v>
      </c>
      <c r="AM3356">
        <f t="shared" si="1047"/>
        <v>-123.11272727272727</v>
      </c>
      <c r="AN3356">
        <f t="shared" si="1048"/>
        <v>4.3504850860367501E-3</v>
      </c>
      <c r="AO3356">
        <f t="shared" si="1049"/>
        <v>7.0559860419767027E-3</v>
      </c>
      <c r="AP3356">
        <f t="shared" si="1050"/>
        <v>0</v>
      </c>
      <c r="AQ3356">
        <f t="shared" si="1051"/>
        <v>0</v>
      </c>
      <c r="AR3356">
        <f t="shared" si="1052"/>
        <v>1</v>
      </c>
      <c r="AS3356">
        <f t="shared" si="1053"/>
        <v>1</v>
      </c>
      <c r="AT3356">
        <f t="shared" si="1054"/>
        <v>0</v>
      </c>
      <c r="AU3356">
        <f t="shared" si="1055"/>
        <v>1</v>
      </c>
      <c r="AV3356">
        <f t="shared" si="1056"/>
        <v>0</v>
      </c>
      <c r="AW3356">
        <f t="shared" si="1057"/>
        <v>0</v>
      </c>
      <c r="AX3356">
        <f t="shared" si="1058"/>
        <v>0</v>
      </c>
      <c r="AY3356">
        <f t="shared" si="1059"/>
        <v>3</v>
      </c>
    </row>
    <row r="3357" spans="1:51" x14ac:dyDescent="0.3">
      <c r="A3357" s="1" t="s">
        <v>3351</v>
      </c>
      <c r="B3357" s="2">
        <v>4433874</v>
      </c>
      <c r="C3357" s="3" t="s">
        <v>5337</v>
      </c>
      <c r="D3357" s="5">
        <v>151.80000000000001</v>
      </c>
      <c r="E3357" s="5">
        <v>10053.422847600001</v>
      </c>
      <c r="F3357" s="3" t="s">
        <v>4485</v>
      </c>
      <c r="G3357" s="3" t="s">
        <v>4486</v>
      </c>
      <c r="H3357" s="3" t="s">
        <v>4545</v>
      </c>
      <c r="I3357" s="3" t="s">
        <v>4546</v>
      </c>
      <c r="J3357" s="3" t="s">
        <v>4660</v>
      </c>
      <c r="K3357" s="6">
        <v>6180900</v>
      </c>
      <c r="L3357" s="6">
        <v>6353300</v>
      </c>
      <c r="M3357" s="6">
        <v>1245700</v>
      </c>
      <c r="N3357" s="6">
        <v>1238700</v>
      </c>
      <c r="O3357" s="6">
        <v>744000</v>
      </c>
      <c r="P3357" s="6">
        <v>723500</v>
      </c>
      <c r="Q3357" s="6">
        <v>213000</v>
      </c>
      <c r="R3357" s="6">
        <v>1400</v>
      </c>
      <c r="S3357" s="6">
        <v>597500</v>
      </c>
      <c r="T3357" s="6">
        <v>629400</v>
      </c>
      <c r="U3357" s="6">
        <v>5588700</v>
      </c>
      <c r="V3357" s="6">
        <v>5698900</v>
      </c>
      <c r="W3357" s="6">
        <v>14559000</v>
      </c>
      <c r="X3357" s="6">
        <v>14607700</v>
      </c>
      <c r="Y3357" s="6">
        <v>2955500</v>
      </c>
      <c r="Z3357" s="6">
        <v>3001900</v>
      </c>
      <c r="AA3357" s="6">
        <v>1208600</v>
      </c>
      <c r="AB3357" s="6">
        <v>1226900</v>
      </c>
      <c r="AC3357" s="6">
        <v>66200000</v>
      </c>
      <c r="AD3357" s="6">
        <v>66500000</v>
      </c>
      <c r="AF3357">
        <f t="shared" si="1040"/>
        <v>1.4630125695446116E-2</v>
      </c>
      <c r="AG3357">
        <f t="shared" si="1041"/>
        <v>9.5839865276532243E-5</v>
      </c>
      <c r="AH3357">
        <f t="shared" si="1042"/>
        <v>0.38386565011333196</v>
      </c>
      <c r="AI3357">
        <f t="shared" si="1043"/>
        <v>0.39012986301744967</v>
      </c>
      <c r="AJ3357">
        <f t="shared" si="1044"/>
        <v>2.4453913619063381</v>
      </c>
      <c r="AK3357">
        <f t="shared" si="1045"/>
        <v>2.4467356752791587</v>
      </c>
      <c r="AL3357">
        <f t="shared" si="1046"/>
        <v>0.12037081978352666</v>
      </c>
      <c r="AM3357">
        <f t="shared" si="1047"/>
        <v>0.11387782727086711</v>
      </c>
      <c r="AN3357">
        <f t="shared" si="1048"/>
        <v>0.42454152070883988</v>
      </c>
      <c r="AO3357">
        <f t="shared" si="1049"/>
        <v>0.43492815432956594</v>
      </c>
      <c r="AP3357">
        <f t="shared" si="1050"/>
        <v>1</v>
      </c>
      <c r="AQ3357">
        <f t="shared" si="1051"/>
        <v>1</v>
      </c>
      <c r="AR3357">
        <f t="shared" si="1052"/>
        <v>1</v>
      </c>
      <c r="AS3357">
        <f t="shared" si="1053"/>
        <v>1</v>
      </c>
      <c r="AT3357">
        <f t="shared" si="1054"/>
        <v>1</v>
      </c>
      <c r="AU3357">
        <f t="shared" si="1055"/>
        <v>0</v>
      </c>
      <c r="AV3357">
        <f t="shared" si="1056"/>
        <v>1</v>
      </c>
      <c r="AW3357">
        <f t="shared" si="1057"/>
        <v>0</v>
      </c>
      <c r="AX3357">
        <f t="shared" si="1058"/>
        <v>1</v>
      </c>
      <c r="AY3357">
        <f t="shared" si="1059"/>
        <v>7</v>
      </c>
    </row>
    <row r="3358" spans="1:51" x14ac:dyDescent="0.3">
      <c r="A3358" s="1" t="s">
        <v>3352</v>
      </c>
      <c r="B3358" s="2">
        <v>26516174</v>
      </c>
      <c r="C3358" s="3" t="s">
        <v>5336</v>
      </c>
      <c r="D3358" s="7">
        <v>5.0999999999999996</v>
      </c>
      <c r="E3358" s="5">
        <v>66.365616599999996</v>
      </c>
      <c r="F3358" s="3" t="s">
        <v>4470</v>
      </c>
      <c r="G3358" s="3" t="s">
        <v>4471</v>
      </c>
      <c r="H3358" s="3" t="s">
        <v>4673</v>
      </c>
      <c r="I3358" s="3" t="s">
        <v>4673</v>
      </c>
      <c r="J3358" s="3" t="s">
        <v>4495</v>
      </c>
      <c r="K3358" s="6" t="s">
        <v>4474</v>
      </c>
      <c r="L3358" s="6" t="s">
        <v>4474</v>
      </c>
      <c r="M3358" s="6">
        <v>-4430.9459999999999</v>
      </c>
      <c r="N3358" s="6">
        <v>-4545.99</v>
      </c>
      <c r="O3358" s="6">
        <v>-4736.7259999999997</v>
      </c>
      <c r="P3358" s="6">
        <v>-4946.366</v>
      </c>
      <c r="Q3358" s="6">
        <v>-4363.2209999999995</v>
      </c>
      <c r="R3358" s="6">
        <v>-4648.1009999999997</v>
      </c>
      <c r="S3358" s="6">
        <v>-4001.6869999999999</v>
      </c>
      <c r="T3358" s="6" t="s">
        <v>4474</v>
      </c>
      <c r="U3358" s="6" t="s">
        <v>4474</v>
      </c>
      <c r="V3358" s="6" t="s">
        <v>4474</v>
      </c>
      <c r="W3358" s="6">
        <v>8438.2109999999993</v>
      </c>
      <c r="X3358" s="6">
        <v>8438.2109999999993</v>
      </c>
      <c r="Y3358" s="6">
        <v>8114.0129999999999</v>
      </c>
      <c r="Z3358" s="6">
        <v>8114.0129999999999</v>
      </c>
      <c r="AA3358" s="6">
        <v>194</v>
      </c>
      <c r="AB3358" s="6">
        <v>194</v>
      </c>
      <c r="AC3358" s="6">
        <v>13012866</v>
      </c>
      <c r="AD3358" s="6">
        <v>13012866</v>
      </c>
      <c r="AF3358">
        <f t="shared" si="1040"/>
        <v>-0.5170789163722026</v>
      </c>
      <c r="AG3358">
        <f t="shared" si="1041"/>
        <v>-0.55083962702520717</v>
      </c>
      <c r="AH3358" t="e">
        <f t="shared" si="1042"/>
        <v>#VALUE!</v>
      </c>
      <c r="AI3358" t="e">
        <f t="shared" si="1043"/>
        <v>#VALUE!</v>
      </c>
      <c r="AJ3358">
        <f t="shared" si="1044"/>
        <v>41.824809278350514</v>
      </c>
      <c r="AK3358">
        <f t="shared" si="1045"/>
        <v>41.824809278350514</v>
      </c>
      <c r="AL3358" t="e">
        <f t="shared" si="1046"/>
        <v>#VALUE!</v>
      </c>
      <c r="AM3358" t="e">
        <f t="shared" si="1047"/>
        <v>#VALUE!</v>
      </c>
      <c r="AN3358" t="e">
        <f t="shared" si="1048"/>
        <v>#VALUE!</v>
      </c>
      <c r="AO3358" t="e">
        <f t="shared" si="1049"/>
        <v>#VALUE!</v>
      </c>
      <c r="AP3358">
        <f t="shared" si="1050"/>
        <v>0</v>
      </c>
      <c r="AQ3358">
        <f t="shared" si="1051"/>
        <v>0</v>
      </c>
      <c r="AR3358">
        <f t="shared" si="1052"/>
        <v>1</v>
      </c>
      <c r="AS3358">
        <f t="shared" si="1053"/>
        <v>1</v>
      </c>
      <c r="AT3358">
        <f t="shared" si="1054"/>
        <v>0</v>
      </c>
      <c r="AU3358">
        <f t="shared" si="1055"/>
        <v>0</v>
      </c>
      <c r="AV3358">
        <f t="shared" si="1056"/>
        <v>0</v>
      </c>
      <c r="AW3358">
        <f t="shared" si="1057"/>
        <v>0</v>
      </c>
      <c r="AX3358">
        <f t="shared" si="1058"/>
        <v>0</v>
      </c>
      <c r="AY3358">
        <f t="shared" si="1059"/>
        <v>2</v>
      </c>
    </row>
    <row r="3359" spans="1:51" x14ac:dyDescent="0.3">
      <c r="A3359" s="1" t="s">
        <v>3353</v>
      </c>
      <c r="B3359" s="2">
        <v>103091</v>
      </c>
      <c r="C3359" s="3" t="s">
        <v>5335</v>
      </c>
      <c r="D3359" s="5">
        <v>70.760000000000005</v>
      </c>
      <c r="E3359" s="5">
        <v>12809.819013</v>
      </c>
      <c r="F3359" s="3" t="s">
        <v>4525</v>
      </c>
      <c r="G3359" s="3" t="s">
        <v>4526</v>
      </c>
      <c r="H3359" s="3" t="s">
        <v>4527</v>
      </c>
      <c r="I3359" s="3" t="s">
        <v>4527</v>
      </c>
      <c r="J3359" s="3" t="s">
        <v>4528</v>
      </c>
      <c r="K3359" s="6">
        <v>1499485</v>
      </c>
      <c r="L3359" s="6">
        <v>1467040</v>
      </c>
      <c r="M3359" s="6">
        <v>995839</v>
      </c>
      <c r="N3359" s="6">
        <v>961563</v>
      </c>
      <c r="O3359" s="6">
        <v>597422</v>
      </c>
      <c r="P3359" s="6">
        <v>576596</v>
      </c>
      <c r="Q3359" s="6">
        <v>413197</v>
      </c>
      <c r="R3359" s="6">
        <v>401794</v>
      </c>
      <c r="S3359" s="6">
        <v>770719</v>
      </c>
      <c r="T3359" s="6">
        <v>756128</v>
      </c>
      <c r="U3359" s="6">
        <v>4362231</v>
      </c>
      <c r="V3359" s="6">
        <v>4307230</v>
      </c>
      <c r="W3359" s="6">
        <v>12426579</v>
      </c>
      <c r="X3359" s="6">
        <v>12384180</v>
      </c>
      <c r="Y3359" s="6" t="s">
        <v>4474</v>
      </c>
      <c r="Z3359" s="6" t="s">
        <v>4474</v>
      </c>
      <c r="AA3359" s="6" t="s">
        <v>4474</v>
      </c>
      <c r="AB3359" s="6" t="s">
        <v>4474</v>
      </c>
      <c r="AC3359" s="6">
        <v>181502569</v>
      </c>
      <c r="AD3359" s="6">
        <v>181493494</v>
      </c>
      <c r="AF3359">
        <f t="shared" si="1040"/>
        <v>3.3251066122059823E-2</v>
      </c>
      <c r="AG3359">
        <f t="shared" si="1041"/>
        <v>3.244413437143194E-2</v>
      </c>
      <c r="AH3359">
        <f t="shared" si="1042"/>
        <v>0.35104037885245809</v>
      </c>
      <c r="AI3359">
        <f t="shared" si="1043"/>
        <v>0.34780098480480742</v>
      </c>
      <c r="AJ3359" t="e">
        <f t="shared" si="1044"/>
        <v>#VALUE!</v>
      </c>
      <c r="AK3359" t="e">
        <f t="shared" si="1045"/>
        <v>#VALUE!</v>
      </c>
      <c r="AL3359">
        <f t="shared" si="1046"/>
        <v>0.39841812355575412</v>
      </c>
      <c r="AM3359">
        <f t="shared" si="1047"/>
        <v>0.39303359144944922</v>
      </c>
      <c r="AN3359">
        <f t="shared" si="1048"/>
        <v>0.12066756264938243</v>
      </c>
      <c r="AO3359">
        <f t="shared" si="1049"/>
        <v>0.11846081048563571</v>
      </c>
      <c r="AP3359">
        <f t="shared" si="1050"/>
        <v>1</v>
      </c>
      <c r="AQ3359">
        <f t="shared" si="1051"/>
        <v>1</v>
      </c>
      <c r="AR3359">
        <f t="shared" si="1052"/>
        <v>1</v>
      </c>
      <c r="AS3359">
        <f t="shared" si="1053"/>
        <v>1</v>
      </c>
      <c r="AT3359">
        <f t="shared" si="1054"/>
        <v>0</v>
      </c>
      <c r="AU3359">
        <f t="shared" si="1055"/>
        <v>0</v>
      </c>
      <c r="AV3359">
        <f t="shared" si="1056"/>
        <v>1</v>
      </c>
      <c r="AW3359">
        <f t="shared" si="1057"/>
        <v>1</v>
      </c>
      <c r="AX3359">
        <f t="shared" si="1058"/>
        <v>0</v>
      </c>
      <c r="AY3359">
        <f t="shared" si="1059"/>
        <v>6</v>
      </c>
    </row>
    <row r="3360" spans="1:51" x14ac:dyDescent="0.3">
      <c r="A3360" s="1" t="s">
        <v>3354</v>
      </c>
      <c r="B3360" s="2">
        <v>4094029</v>
      </c>
      <c r="C3360" s="3" t="s">
        <v>5335</v>
      </c>
      <c r="D3360" s="5">
        <v>716.9</v>
      </c>
      <c r="E3360" s="5">
        <v>77130.934773899993</v>
      </c>
      <c r="F3360" s="3" t="s">
        <v>4470</v>
      </c>
      <c r="G3360" s="3" t="s">
        <v>4471</v>
      </c>
      <c r="H3360" s="3" t="s">
        <v>4489</v>
      </c>
      <c r="I3360" s="3" t="s">
        <v>4489</v>
      </c>
      <c r="J3360" s="3" t="s">
        <v>4544</v>
      </c>
      <c r="K3360" s="6">
        <v>13847100</v>
      </c>
      <c r="L3360" s="6">
        <v>13489100</v>
      </c>
      <c r="M3360" s="6">
        <v>4598000</v>
      </c>
      <c r="N3360" s="6">
        <v>4519100</v>
      </c>
      <c r="O3360" s="6">
        <v>4128500</v>
      </c>
      <c r="P3360" s="6">
        <v>4065900</v>
      </c>
      <c r="Q3360" s="6">
        <v>4654500</v>
      </c>
      <c r="R3360" s="6">
        <v>4321700</v>
      </c>
      <c r="S3360" s="6">
        <v>4247400</v>
      </c>
      <c r="T3360" s="6">
        <v>4070500</v>
      </c>
      <c r="U3360" s="6">
        <v>1984000</v>
      </c>
      <c r="V3360" s="6">
        <v>1983600</v>
      </c>
      <c r="W3360" s="6">
        <v>37441900</v>
      </c>
      <c r="X3360" s="6">
        <v>36086800</v>
      </c>
      <c r="Y3360" s="6">
        <v>19333600</v>
      </c>
      <c r="Z3360" s="6">
        <v>19081600</v>
      </c>
      <c r="AA3360" s="6">
        <v>3661000</v>
      </c>
      <c r="AB3360" s="6">
        <v>3508600</v>
      </c>
      <c r="AC3360" s="6">
        <v>107800000</v>
      </c>
      <c r="AD3360" s="6">
        <v>107900000</v>
      </c>
      <c r="AF3360">
        <f t="shared" si="1040"/>
        <v>0.12431260165750135</v>
      </c>
      <c r="AG3360">
        <f t="shared" si="1041"/>
        <v>0.11975847124156201</v>
      </c>
      <c r="AH3360">
        <f t="shared" si="1042"/>
        <v>5.2988763924907659E-2</v>
      </c>
      <c r="AI3360">
        <f t="shared" si="1043"/>
        <v>5.4967467328773958E-2</v>
      </c>
      <c r="AJ3360">
        <f t="shared" si="1044"/>
        <v>5.2809614859328056</v>
      </c>
      <c r="AK3360">
        <f t="shared" si="1045"/>
        <v>5.4385224876018921</v>
      </c>
      <c r="AL3360">
        <f t="shared" si="1046"/>
        <v>0.29814907092459791</v>
      </c>
      <c r="AM3360">
        <f t="shared" si="1047"/>
        <v>0.30142114744497411</v>
      </c>
      <c r="AN3360">
        <f t="shared" si="1048"/>
        <v>0.36982898837932904</v>
      </c>
      <c r="AO3360">
        <f t="shared" si="1049"/>
        <v>0.37379595863307358</v>
      </c>
      <c r="AP3360">
        <f t="shared" si="1050"/>
        <v>1</v>
      </c>
      <c r="AQ3360">
        <f t="shared" si="1051"/>
        <v>1</v>
      </c>
      <c r="AR3360">
        <f t="shared" si="1052"/>
        <v>1</v>
      </c>
      <c r="AS3360">
        <f t="shared" si="1053"/>
        <v>0</v>
      </c>
      <c r="AT3360">
        <f t="shared" si="1054"/>
        <v>1</v>
      </c>
      <c r="AU3360">
        <f t="shared" si="1055"/>
        <v>0</v>
      </c>
      <c r="AV3360">
        <f t="shared" si="1056"/>
        <v>0</v>
      </c>
      <c r="AW3360">
        <f t="shared" si="1057"/>
        <v>0</v>
      </c>
      <c r="AX3360">
        <f t="shared" si="1058"/>
        <v>1</v>
      </c>
      <c r="AY3360">
        <f t="shared" si="1059"/>
        <v>5</v>
      </c>
    </row>
    <row r="3361" spans="1:51" x14ac:dyDescent="0.3">
      <c r="A3361" s="1" t="s">
        <v>3355</v>
      </c>
      <c r="B3361" s="2">
        <v>4811054</v>
      </c>
      <c r="C3361" s="3" t="s">
        <v>5335</v>
      </c>
      <c r="D3361" s="5">
        <v>6.95</v>
      </c>
      <c r="E3361" s="5">
        <v>344.33824344999999</v>
      </c>
      <c r="F3361" s="3" t="s">
        <v>4470</v>
      </c>
      <c r="G3361" s="3" t="s">
        <v>4471</v>
      </c>
      <c r="H3361" s="3" t="s">
        <v>4489</v>
      </c>
      <c r="I3361" s="3" t="s">
        <v>4489</v>
      </c>
      <c r="J3361" s="3" t="s">
        <v>4495</v>
      </c>
      <c r="K3361" s="6">
        <v>84327</v>
      </c>
      <c r="L3361" s="6">
        <v>89044</v>
      </c>
      <c r="M3361" s="6">
        <v>-223553</v>
      </c>
      <c r="N3361" s="6">
        <v>-226024</v>
      </c>
      <c r="O3361" s="6">
        <v>-240080</v>
      </c>
      <c r="P3361" s="6">
        <v>-242962</v>
      </c>
      <c r="Q3361" s="6">
        <v>-238805</v>
      </c>
      <c r="R3361" s="6">
        <v>-241076</v>
      </c>
      <c r="S3361" s="6">
        <v>-182261</v>
      </c>
      <c r="T3361" s="6">
        <v>-191119</v>
      </c>
      <c r="U3361" s="6">
        <v>35052</v>
      </c>
      <c r="V3361" s="6">
        <v>41079</v>
      </c>
      <c r="W3361" s="6">
        <v>519114</v>
      </c>
      <c r="X3361" s="6">
        <v>569379</v>
      </c>
      <c r="Y3361" s="6">
        <v>313396</v>
      </c>
      <c r="Z3361" s="6">
        <v>346683</v>
      </c>
      <c r="AA3361" s="6">
        <v>102725</v>
      </c>
      <c r="AB3361" s="6">
        <v>98273</v>
      </c>
      <c r="AC3361" s="6">
        <v>49534000</v>
      </c>
      <c r="AD3361" s="6">
        <v>49317000</v>
      </c>
      <c r="AF3361">
        <f t="shared" si="1040"/>
        <v>-0.4600241950708322</v>
      </c>
      <c r="AG3361">
        <f t="shared" si="1041"/>
        <v>-0.42340163581726759</v>
      </c>
      <c r="AH3361">
        <f t="shared" si="1042"/>
        <v>6.752274066967949E-2</v>
      </c>
      <c r="AI3361">
        <f t="shared" si="1043"/>
        <v>7.2147023335950217E-2</v>
      </c>
      <c r="AJ3361">
        <f t="shared" si="1044"/>
        <v>3.0508250182526164</v>
      </c>
      <c r="AK3361">
        <f t="shared" si="1045"/>
        <v>3.5277543170555492</v>
      </c>
      <c r="AL3361">
        <f t="shared" si="1046"/>
        <v>-2.8470122262146167</v>
      </c>
      <c r="AM3361">
        <f t="shared" si="1047"/>
        <v>-2.7285611607744484</v>
      </c>
      <c r="AN3361">
        <f t="shared" si="1048"/>
        <v>0.16244408742588334</v>
      </c>
      <c r="AO3361">
        <f t="shared" si="1049"/>
        <v>0.15638792438779794</v>
      </c>
      <c r="AP3361">
        <f t="shared" si="1050"/>
        <v>0</v>
      </c>
      <c r="AQ3361">
        <f t="shared" si="1051"/>
        <v>0</v>
      </c>
      <c r="AR3361">
        <f t="shared" si="1052"/>
        <v>0</v>
      </c>
      <c r="AS3361">
        <f t="shared" si="1053"/>
        <v>1</v>
      </c>
      <c r="AT3361">
        <f t="shared" si="1054"/>
        <v>1</v>
      </c>
      <c r="AU3361">
        <f t="shared" si="1055"/>
        <v>0</v>
      </c>
      <c r="AV3361">
        <f t="shared" si="1056"/>
        <v>0</v>
      </c>
      <c r="AW3361">
        <f t="shared" si="1057"/>
        <v>1</v>
      </c>
      <c r="AX3361">
        <f t="shared" si="1058"/>
        <v>0</v>
      </c>
      <c r="AY3361">
        <f t="shared" si="1059"/>
        <v>3</v>
      </c>
    </row>
    <row r="3362" spans="1:51" x14ac:dyDescent="0.3">
      <c r="A3362" s="1" t="s">
        <v>3356</v>
      </c>
      <c r="B3362" s="2">
        <v>104735</v>
      </c>
      <c r="C3362" s="3" t="s">
        <v>5337</v>
      </c>
      <c r="D3362" s="5">
        <v>32.369999999999997</v>
      </c>
      <c r="E3362" s="5">
        <v>328.98317243999998</v>
      </c>
      <c r="F3362" s="3" t="s">
        <v>4480</v>
      </c>
      <c r="G3362" s="3" t="s">
        <v>4491</v>
      </c>
      <c r="H3362" s="3" t="s">
        <v>4663</v>
      </c>
      <c r="I3362" s="3" t="s">
        <v>4663</v>
      </c>
      <c r="J3362" s="3" t="s">
        <v>4595</v>
      </c>
      <c r="K3362" s="6">
        <v>556726</v>
      </c>
      <c r="L3362" s="6">
        <v>551772</v>
      </c>
      <c r="M3362" s="6">
        <v>118920</v>
      </c>
      <c r="N3362" s="6">
        <v>117217</v>
      </c>
      <c r="O3362" s="6">
        <v>105023</v>
      </c>
      <c r="P3362" s="6">
        <v>103346</v>
      </c>
      <c r="Q3362" s="6">
        <v>23739</v>
      </c>
      <c r="R3362" s="6">
        <v>24896</v>
      </c>
      <c r="S3362" s="6">
        <v>271978</v>
      </c>
      <c r="T3362" s="6">
        <v>264407</v>
      </c>
      <c r="U3362" s="6">
        <v>1391247</v>
      </c>
      <c r="V3362" s="6">
        <v>1372833</v>
      </c>
      <c r="W3362" s="6">
        <v>1821831</v>
      </c>
      <c r="X3362" s="6">
        <v>1789052</v>
      </c>
      <c r="Y3362" s="6">
        <v>1701469</v>
      </c>
      <c r="Z3362" s="6">
        <v>1685476</v>
      </c>
      <c r="AA3362" s="6">
        <v>38306</v>
      </c>
      <c r="AB3362" s="6">
        <v>34030</v>
      </c>
      <c r="AC3362" s="6">
        <v>10164000</v>
      </c>
      <c r="AD3362" s="6">
        <v>10156000</v>
      </c>
      <c r="AF3362">
        <f t="shared" si="1040"/>
        <v>1.3030297541319694E-2</v>
      </c>
      <c r="AG3362">
        <f t="shared" si="1041"/>
        <v>1.3915749793745514E-2</v>
      </c>
      <c r="AH3362">
        <f t="shared" si="1042"/>
        <v>0.76365315992537175</v>
      </c>
      <c r="AI3362">
        <f t="shared" si="1043"/>
        <v>0.76735220664351844</v>
      </c>
      <c r="AJ3362">
        <f t="shared" si="1044"/>
        <v>44.41781966271602</v>
      </c>
      <c r="AK3362">
        <f t="shared" si="1045"/>
        <v>49.529121363502789</v>
      </c>
      <c r="AL3362">
        <f t="shared" si="1046"/>
        <v>0.18864396489475971</v>
      </c>
      <c r="AM3362">
        <f t="shared" si="1047"/>
        <v>0.18729837686580689</v>
      </c>
      <c r="AN3362">
        <f t="shared" si="1048"/>
        <v>0.30558597367154255</v>
      </c>
      <c r="AO3362">
        <f t="shared" si="1049"/>
        <v>0.30841585375942121</v>
      </c>
      <c r="AP3362">
        <f t="shared" si="1050"/>
        <v>1</v>
      </c>
      <c r="AQ3362">
        <f t="shared" si="1051"/>
        <v>1</v>
      </c>
      <c r="AR3362">
        <f t="shared" si="1052"/>
        <v>0</v>
      </c>
      <c r="AS3362">
        <f t="shared" si="1053"/>
        <v>1</v>
      </c>
      <c r="AT3362">
        <f t="shared" si="1054"/>
        <v>1</v>
      </c>
      <c r="AU3362">
        <f t="shared" si="1055"/>
        <v>0</v>
      </c>
      <c r="AV3362">
        <f t="shared" si="1056"/>
        <v>1</v>
      </c>
      <c r="AW3362">
        <f t="shared" si="1057"/>
        <v>0</v>
      </c>
      <c r="AX3362">
        <f t="shared" si="1058"/>
        <v>0</v>
      </c>
      <c r="AY3362">
        <f t="shared" si="1059"/>
        <v>5</v>
      </c>
    </row>
    <row r="3363" spans="1:51" x14ac:dyDescent="0.3">
      <c r="A3363" s="1" t="s">
        <v>3357</v>
      </c>
      <c r="B3363" s="2">
        <v>100233</v>
      </c>
      <c r="C3363" s="3" t="s">
        <v>5337</v>
      </c>
      <c r="D3363" s="5">
        <v>23.62</v>
      </c>
      <c r="E3363" s="5">
        <v>21467.3621293</v>
      </c>
      <c r="F3363" s="3" t="s">
        <v>4480</v>
      </c>
      <c r="G3363" s="3" t="s">
        <v>4481</v>
      </c>
      <c r="H3363" s="3" t="s">
        <v>4481</v>
      </c>
      <c r="I3363" s="3" t="s">
        <v>4482</v>
      </c>
      <c r="J3363" s="3" t="s">
        <v>4484</v>
      </c>
      <c r="K3363" s="6">
        <v>7078000</v>
      </c>
      <c r="L3363" s="6">
        <v>7145000</v>
      </c>
      <c r="M3363" s="6" t="s">
        <v>4474</v>
      </c>
      <c r="N3363" s="6" t="s">
        <v>4474</v>
      </c>
      <c r="O3363" s="6">
        <v>4406000</v>
      </c>
      <c r="P3363" s="6">
        <v>4290000</v>
      </c>
      <c r="Q3363" s="6">
        <v>1750000</v>
      </c>
      <c r="R3363" s="6">
        <v>1750000</v>
      </c>
      <c r="S3363" s="6">
        <v>2673000</v>
      </c>
      <c r="T3363" s="6">
        <v>2272000</v>
      </c>
      <c r="U3363" s="6">
        <v>3267000</v>
      </c>
      <c r="V3363" s="6">
        <v>2234000</v>
      </c>
      <c r="W3363" s="6">
        <v>157426000</v>
      </c>
      <c r="X3363" s="6">
        <v>154052000</v>
      </c>
      <c r="Y3363" s="6" t="s">
        <v>4474</v>
      </c>
      <c r="Z3363" s="6" t="s">
        <v>4474</v>
      </c>
      <c r="AA3363" s="6" t="s">
        <v>4474</v>
      </c>
      <c r="AB3363" s="6" t="s">
        <v>4474</v>
      </c>
      <c r="AC3363" s="6">
        <v>910573560</v>
      </c>
      <c r="AD3363" s="6">
        <v>914860313</v>
      </c>
      <c r="AF3363">
        <f t="shared" si="1040"/>
        <v>1.1116334023604742E-2</v>
      </c>
      <c r="AG3363">
        <f t="shared" si="1041"/>
        <v>1.1359800586814841E-2</v>
      </c>
      <c r="AH3363">
        <f t="shared" si="1042"/>
        <v>2.0752607574352395E-2</v>
      </c>
      <c r="AI3363">
        <f t="shared" si="1043"/>
        <v>1.4501596863396774E-2</v>
      </c>
      <c r="AJ3363" t="e">
        <f t="shared" si="1044"/>
        <v>#VALUE!</v>
      </c>
      <c r="AK3363" t="e">
        <f t="shared" si="1045"/>
        <v>#VALUE!</v>
      </c>
      <c r="AL3363">
        <f t="shared" si="1046"/>
        <v>0.62249222944334559</v>
      </c>
      <c r="AM3363">
        <f t="shared" si="1047"/>
        <v>0.60041987403778863</v>
      </c>
      <c r="AN3363">
        <f t="shared" si="1048"/>
        <v>4.4960806982328204E-2</v>
      </c>
      <c r="AO3363">
        <f t="shared" si="1049"/>
        <v>4.638044296730974E-2</v>
      </c>
      <c r="AP3363">
        <f t="shared" si="1050"/>
        <v>1</v>
      </c>
      <c r="AQ3363">
        <f t="shared" si="1051"/>
        <v>1</v>
      </c>
      <c r="AR3363">
        <f t="shared" si="1052"/>
        <v>0</v>
      </c>
      <c r="AS3363">
        <f t="shared" si="1053"/>
        <v>1</v>
      </c>
      <c r="AT3363">
        <f t="shared" si="1054"/>
        <v>0</v>
      </c>
      <c r="AU3363">
        <f t="shared" si="1055"/>
        <v>0</v>
      </c>
      <c r="AV3363">
        <f t="shared" si="1056"/>
        <v>1</v>
      </c>
      <c r="AW3363">
        <f t="shared" si="1057"/>
        <v>0</v>
      </c>
      <c r="AX3363">
        <f t="shared" si="1058"/>
        <v>1</v>
      </c>
      <c r="AY3363">
        <f t="shared" si="1059"/>
        <v>5</v>
      </c>
    </row>
    <row r="3364" spans="1:51" x14ac:dyDescent="0.3">
      <c r="A3364" s="1" t="s">
        <v>3358</v>
      </c>
      <c r="B3364" s="2">
        <v>4094736</v>
      </c>
      <c r="C3364" s="3" t="s">
        <v>5338</v>
      </c>
      <c r="D3364" s="5">
        <v>22.8</v>
      </c>
      <c r="E3364" s="5">
        <v>52.038606000000001</v>
      </c>
      <c r="F3364" s="3" t="s">
        <v>4475</v>
      </c>
      <c r="G3364" s="3" t="s">
        <v>4529</v>
      </c>
      <c r="H3364" s="3" t="s">
        <v>4569</v>
      </c>
      <c r="I3364" s="3" t="s">
        <v>4570</v>
      </c>
      <c r="J3364" s="3" t="s">
        <v>5211</v>
      </c>
      <c r="K3364" s="6">
        <v>195670</v>
      </c>
      <c r="L3364" s="6">
        <v>202982</v>
      </c>
      <c r="M3364" s="6">
        <v>20193</v>
      </c>
      <c r="N3364" s="6">
        <v>25091</v>
      </c>
      <c r="O3364" s="6">
        <v>16740</v>
      </c>
      <c r="P3364" s="6">
        <v>21688</v>
      </c>
      <c r="Q3364" s="6">
        <v>89013</v>
      </c>
      <c r="R3364" s="6">
        <v>91060</v>
      </c>
      <c r="S3364" s="6">
        <v>-560</v>
      </c>
      <c r="T3364" s="6">
        <v>-2040</v>
      </c>
      <c r="U3364" s="6">
        <v>95176</v>
      </c>
      <c r="V3364" s="6">
        <v>99545</v>
      </c>
      <c r="W3364" s="6">
        <v>508931</v>
      </c>
      <c r="X3364" s="6">
        <v>530496</v>
      </c>
      <c r="Y3364" s="6">
        <v>35426</v>
      </c>
      <c r="Z3364" s="6">
        <v>42050</v>
      </c>
      <c r="AA3364" s="6">
        <v>100957</v>
      </c>
      <c r="AB3364" s="6">
        <v>103518</v>
      </c>
      <c r="AC3364" s="6">
        <v>2282395</v>
      </c>
      <c r="AD3364" s="6">
        <v>2277828</v>
      </c>
      <c r="AF3364">
        <f t="shared" si="1040"/>
        <v>0.17490190222250168</v>
      </c>
      <c r="AG3364">
        <f t="shared" si="1041"/>
        <v>0.17165068162625166</v>
      </c>
      <c r="AH3364">
        <f t="shared" si="1042"/>
        <v>0.1870115988218442</v>
      </c>
      <c r="AI3364">
        <f t="shared" si="1043"/>
        <v>0.18764514718301364</v>
      </c>
      <c r="AJ3364">
        <f t="shared" si="1044"/>
        <v>0.35090186911259247</v>
      </c>
      <c r="AK3364">
        <f t="shared" si="1045"/>
        <v>0.40620954809791532</v>
      </c>
      <c r="AL3364">
        <f t="shared" si="1046"/>
        <v>8.555220524352225E-2</v>
      </c>
      <c r="AM3364">
        <f t="shared" si="1047"/>
        <v>0.10684691253411632</v>
      </c>
      <c r="AN3364">
        <f t="shared" si="1048"/>
        <v>0.38447255128887808</v>
      </c>
      <c r="AO3364">
        <f t="shared" si="1049"/>
        <v>0.38262682470744358</v>
      </c>
      <c r="AP3364">
        <f t="shared" si="1050"/>
        <v>1</v>
      </c>
      <c r="AQ3364">
        <f t="shared" si="1051"/>
        <v>0</v>
      </c>
      <c r="AR3364">
        <f t="shared" si="1052"/>
        <v>1</v>
      </c>
      <c r="AS3364">
        <f t="shared" si="1053"/>
        <v>0</v>
      </c>
      <c r="AT3364">
        <f t="shared" si="1054"/>
        <v>1</v>
      </c>
      <c r="AU3364">
        <f t="shared" si="1055"/>
        <v>0</v>
      </c>
      <c r="AV3364">
        <f t="shared" si="1056"/>
        <v>0</v>
      </c>
      <c r="AW3364">
        <f t="shared" si="1057"/>
        <v>1</v>
      </c>
      <c r="AX3364">
        <f t="shared" si="1058"/>
        <v>0</v>
      </c>
      <c r="AY3364">
        <f t="shared" si="1059"/>
        <v>4</v>
      </c>
    </row>
    <row r="3365" spans="1:51" x14ac:dyDescent="0.3">
      <c r="A3365" s="1" t="s">
        <v>3359</v>
      </c>
      <c r="B3365" s="2">
        <v>103450</v>
      </c>
      <c r="C3365" s="3" t="s">
        <v>5337</v>
      </c>
      <c r="D3365" s="5">
        <v>214.15</v>
      </c>
      <c r="E3365" s="5">
        <v>14104.8462695</v>
      </c>
      <c r="F3365" s="3" t="s">
        <v>4480</v>
      </c>
      <c r="G3365" s="3" t="s">
        <v>4509</v>
      </c>
      <c r="H3365" s="3" t="s">
        <v>4509</v>
      </c>
      <c r="I3365" s="3" t="s">
        <v>4870</v>
      </c>
      <c r="J3365" s="3" t="s">
        <v>4871</v>
      </c>
      <c r="K3365" s="6">
        <v>21873000</v>
      </c>
      <c r="L3365" s="6">
        <v>21375000</v>
      </c>
      <c r="M3365" s="6" t="s">
        <v>4474</v>
      </c>
      <c r="N3365" s="6" t="s">
        <v>4474</v>
      </c>
      <c r="O3365" s="6">
        <v>1206000</v>
      </c>
      <c r="P3365" s="6">
        <v>1366000</v>
      </c>
      <c r="Q3365" s="6">
        <v>734000</v>
      </c>
      <c r="R3365" s="6">
        <v>865000</v>
      </c>
      <c r="S3365" s="6">
        <v>8996000</v>
      </c>
      <c r="T3365" s="6">
        <v>8929000</v>
      </c>
      <c r="U3365" s="6">
        <v>5067000</v>
      </c>
      <c r="V3365" s="6">
        <v>5067000</v>
      </c>
      <c r="W3365" s="6">
        <v>120258000</v>
      </c>
      <c r="X3365" s="6">
        <v>109888000</v>
      </c>
      <c r="Y3365" s="6" t="s">
        <v>4474</v>
      </c>
      <c r="Z3365" s="6" t="s">
        <v>4474</v>
      </c>
      <c r="AA3365" s="6" t="s">
        <v>4474</v>
      </c>
      <c r="AB3365" s="6" t="s">
        <v>4474</v>
      </c>
      <c r="AC3365" s="6">
        <v>65863884</v>
      </c>
      <c r="AD3365" s="6">
        <v>65872213</v>
      </c>
      <c r="AF3365">
        <f t="shared" si="1040"/>
        <v>6.1035440469656907E-3</v>
      </c>
      <c r="AG3365">
        <f t="shared" si="1041"/>
        <v>7.871651135701806E-3</v>
      </c>
      <c r="AH3365">
        <f t="shared" si="1042"/>
        <v>4.2134411016314925E-2</v>
      </c>
      <c r="AI3365">
        <f t="shared" si="1043"/>
        <v>4.611058532323821E-2</v>
      </c>
      <c r="AJ3365" t="e">
        <f t="shared" si="1044"/>
        <v>#VALUE!</v>
      </c>
      <c r="AK3365" t="e">
        <f t="shared" si="1045"/>
        <v>#VALUE!</v>
      </c>
      <c r="AL3365">
        <f t="shared" si="1046"/>
        <v>5.5136469620079551E-2</v>
      </c>
      <c r="AM3365">
        <f t="shared" si="1047"/>
        <v>6.3906432748538008E-2</v>
      </c>
      <c r="AN3365">
        <f t="shared" si="1048"/>
        <v>0.1818839495085566</v>
      </c>
      <c r="AO3365">
        <f t="shared" si="1049"/>
        <v>0.19451623471170645</v>
      </c>
      <c r="AP3365">
        <f t="shared" si="1050"/>
        <v>1</v>
      </c>
      <c r="AQ3365">
        <f t="shared" si="1051"/>
        <v>1</v>
      </c>
      <c r="AR3365">
        <f t="shared" si="1052"/>
        <v>0</v>
      </c>
      <c r="AS3365">
        <f t="shared" si="1053"/>
        <v>1</v>
      </c>
      <c r="AT3365">
        <f t="shared" si="1054"/>
        <v>1</v>
      </c>
      <c r="AU3365">
        <f t="shared" si="1055"/>
        <v>0</v>
      </c>
      <c r="AV3365">
        <f t="shared" si="1056"/>
        <v>0</v>
      </c>
      <c r="AW3365">
        <f t="shared" si="1057"/>
        <v>0</v>
      </c>
      <c r="AX3365">
        <f t="shared" si="1058"/>
        <v>1</v>
      </c>
      <c r="AY3365">
        <f t="shared" si="1059"/>
        <v>5</v>
      </c>
    </row>
    <row r="3366" spans="1:51" x14ac:dyDescent="0.3">
      <c r="A3366" s="1" t="s">
        <v>3360</v>
      </c>
      <c r="B3366" s="2">
        <v>5329443</v>
      </c>
      <c r="C3366" s="3" t="s">
        <v>5338</v>
      </c>
      <c r="D3366" s="7">
        <v>4.78</v>
      </c>
      <c r="E3366" s="5">
        <v>800.09053924</v>
      </c>
      <c r="F3366" s="3" t="s">
        <v>4470</v>
      </c>
      <c r="G3366" s="3" t="s">
        <v>4471</v>
      </c>
      <c r="H3366" s="3" t="s">
        <v>4489</v>
      </c>
      <c r="I3366" s="3" t="s">
        <v>4489</v>
      </c>
      <c r="J3366" s="3" t="s">
        <v>4495</v>
      </c>
      <c r="K3366" s="6">
        <v>10006</v>
      </c>
      <c r="L3366" s="6">
        <v>35208</v>
      </c>
      <c r="M3366" s="6">
        <v>-389453</v>
      </c>
      <c r="N3366" s="6">
        <v>-367865</v>
      </c>
      <c r="O3366" s="6">
        <v>-394958</v>
      </c>
      <c r="P3366" s="6">
        <v>-373366</v>
      </c>
      <c r="Q3366" s="6">
        <v>-345199</v>
      </c>
      <c r="R3366" s="6">
        <v>-322828</v>
      </c>
      <c r="S3366" s="6">
        <v>-280427</v>
      </c>
      <c r="T3366" s="6">
        <v>-280741</v>
      </c>
      <c r="U3366" s="6" t="s">
        <v>4474</v>
      </c>
      <c r="V3366" s="6" t="s">
        <v>4474</v>
      </c>
      <c r="W3366" s="6">
        <v>930115</v>
      </c>
      <c r="X3366" s="6">
        <v>772550</v>
      </c>
      <c r="Y3366" s="6">
        <v>865129</v>
      </c>
      <c r="Z3366" s="6">
        <v>704270</v>
      </c>
      <c r="AA3366" s="6">
        <v>46968</v>
      </c>
      <c r="AB3366" s="6">
        <v>45043</v>
      </c>
      <c r="AC3366" s="6">
        <v>166886661</v>
      </c>
      <c r="AD3366" s="6">
        <v>133324954</v>
      </c>
      <c r="AF3366">
        <f t="shared" si="1040"/>
        <v>-0.3711358272901738</v>
      </c>
      <c r="AG3366">
        <f t="shared" si="1041"/>
        <v>-0.41787327681056241</v>
      </c>
      <c r="AH3366" t="e">
        <f t="shared" si="1042"/>
        <v>#VALUE!</v>
      </c>
      <c r="AI3366" t="e">
        <f t="shared" si="1043"/>
        <v>#VALUE!</v>
      </c>
      <c r="AJ3366">
        <f t="shared" si="1044"/>
        <v>18.419540964060637</v>
      </c>
      <c r="AK3366">
        <f t="shared" si="1045"/>
        <v>15.635503851874875</v>
      </c>
      <c r="AL3366">
        <f t="shared" si="1046"/>
        <v>-39.472116729962025</v>
      </c>
      <c r="AM3366">
        <f t="shared" si="1047"/>
        <v>-10.604578504885254</v>
      </c>
      <c r="AN3366">
        <f t="shared" si="1048"/>
        <v>1.075780951817786E-2</v>
      </c>
      <c r="AO3366">
        <f t="shared" si="1049"/>
        <v>4.5573749271891784E-2</v>
      </c>
      <c r="AP3366">
        <f t="shared" si="1050"/>
        <v>0</v>
      </c>
      <c r="AQ3366">
        <f t="shared" si="1051"/>
        <v>0</v>
      </c>
      <c r="AR3366">
        <f t="shared" si="1052"/>
        <v>1</v>
      </c>
      <c r="AS3366">
        <f t="shared" si="1053"/>
        <v>1</v>
      </c>
      <c r="AT3366">
        <f t="shared" si="1054"/>
        <v>0</v>
      </c>
      <c r="AU3366">
        <f t="shared" si="1055"/>
        <v>1</v>
      </c>
      <c r="AV3366">
        <f t="shared" si="1056"/>
        <v>0</v>
      </c>
      <c r="AW3366">
        <f t="shared" si="1057"/>
        <v>0</v>
      </c>
      <c r="AX3366">
        <f t="shared" si="1058"/>
        <v>0</v>
      </c>
      <c r="AY3366">
        <f t="shared" si="1059"/>
        <v>3</v>
      </c>
    </row>
    <row r="3367" spans="1:51" x14ac:dyDescent="0.3">
      <c r="A3367" s="1" t="s">
        <v>3361</v>
      </c>
      <c r="B3367" s="2">
        <v>4365157</v>
      </c>
      <c r="C3367" s="3" t="s">
        <v>5337</v>
      </c>
      <c r="D3367" s="5">
        <v>274.8</v>
      </c>
      <c r="E3367" s="5">
        <v>14872.248547200001</v>
      </c>
      <c r="F3367" s="3" t="s">
        <v>4583</v>
      </c>
      <c r="G3367" s="3" t="s">
        <v>4583</v>
      </c>
      <c r="H3367" s="3" t="s">
        <v>4602</v>
      </c>
      <c r="I3367" s="3" t="s">
        <v>4635</v>
      </c>
      <c r="J3367" s="3" t="s">
        <v>5227</v>
      </c>
      <c r="K3367" s="6">
        <v>14045700</v>
      </c>
      <c r="L3367" s="6">
        <v>14248400</v>
      </c>
      <c r="M3367" s="6">
        <v>1609400</v>
      </c>
      <c r="N3367" s="6">
        <v>1713100</v>
      </c>
      <c r="O3367" s="6">
        <v>1348400</v>
      </c>
      <c r="P3367" s="6">
        <v>1459400</v>
      </c>
      <c r="Q3367" s="6">
        <v>1045400</v>
      </c>
      <c r="R3367" s="6">
        <v>1141500</v>
      </c>
      <c r="S3367" s="6">
        <v>1482100</v>
      </c>
      <c r="T3367" s="6">
        <v>1484200</v>
      </c>
      <c r="U3367" s="6">
        <v>867800</v>
      </c>
      <c r="V3367" s="6">
        <v>1143300</v>
      </c>
      <c r="W3367" s="6">
        <v>10300800</v>
      </c>
      <c r="X3367" s="6">
        <v>10448100</v>
      </c>
      <c r="Y3367" s="6">
        <v>4212500</v>
      </c>
      <c r="Z3367" s="6">
        <v>4432500</v>
      </c>
      <c r="AA3367" s="6">
        <v>1272500</v>
      </c>
      <c r="AB3367" s="6">
        <v>883500</v>
      </c>
      <c r="AC3367" s="6">
        <v>54119000</v>
      </c>
      <c r="AD3367" s="6">
        <v>55627000</v>
      </c>
      <c r="AF3367">
        <f t="shared" si="1040"/>
        <v>0.10148726312519415</v>
      </c>
      <c r="AG3367">
        <f t="shared" si="1041"/>
        <v>0.10925431418152583</v>
      </c>
      <c r="AH3367">
        <f t="shared" si="1042"/>
        <v>8.4245883814849334E-2</v>
      </c>
      <c r="AI3367">
        <f t="shared" si="1043"/>
        <v>0.10942659430901312</v>
      </c>
      <c r="AJ3367">
        <f t="shared" si="1044"/>
        <v>3.3104125736738705</v>
      </c>
      <c r="AK3367">
        <f t="shared" si="1045"/>
        <v>5.0169779286926994</v>
      </c>
      <c r="AL3367">
        <f t="shared" si="1046"/>
        <v>9.6000911310935022E-2</v>
      </c>
      <c r="AM3367">
        <f t="shared" si="1047"/>
        <v>0.10242553549872266</v>
      </c>
      <c r="AN3367">
        <f t="shared" si="1048"/>
        <v>1.3635542870456663</v>
      </c>
      <c r="AO3367">
        <f t="shared" si="1049"/>
        <v>1.363731204716647</v>
      </c>
      <c r="AP3367">
        <f t="shared" si="1050"/>
        <v>1</v>
      </c>
      <c r="AQ3367">
        <f t="shared" si="1051"/>
        <v>1</v>
      </c>
      <c r="AR3367">
        <f t="shared" si="1052"/>
        <v>0</v>
      </c>
      <c r="AS3367">
        <f t="shared" si="1053"/>
        <v>1</v>
      </c>
      <c r="AT3367">
        <f t="shared" si="1054"/>
        <v>1</v>
      </c>
      <c r="AU3367">
        <f t="shared" si="1055"/>
        <v>0</v>
      </c>
      <c r="AV3367">
        <f t="shared" si="1056"/>
        <v>0</v>
      </c>
      <c r="AW3367">
        <f t="shared" si="1057"/>
        <v>0</v>
      </c>
      <c r="AX3367">
        <f t="shared" si="1058"/>
        <v>1</v>
      </c>
      <c r="AY3367">
        <f t="shared" si="1059"/>
        <v>5</v>
      </c>
    </row>
    <row r="3368" spans="1:51" x14ac:dyDescent="0.3">
      <c r="A3368" s="1" t="s">
        <v>3362</v>
      </c>
      <c r="B3368" s="2">
        <v>4426783</v>
      </c>
      <c r="C3368" s="3" t="s">
        <v>5335</v>
      </c>
      <c r="D3368" s="5">
        <v>22.58</v>
      </c>
      <c r="E3368" s="5">
        <v>4472.2210153799997</v>
      </c>
      <c r="F3368" s="3" t="s">
        <v>4480</v>
      </c>
      <c r="G3368" s="3" t="s">
        <v>4491</v>
      </c>
      <c r="H3368" s="3" t="s">
        <v>4491</v>
      </c>
      <c r="I3368" s="3" t="s">
        <v>4594</v>
      </c>
      <c r="J3368" s="3" t="s">
        <v>5230</v>
      </c>
      <c r="K3368" s="6">
        <v>1176826</v>
      </c>
      <c r="L3368" s="6">
        <v>1081928</v>
      </c>
      <c r="M3368" s="6">
        <v>-58635</v>
      </c>
      <c r="N3368" s="6">
        <v>-94715</v>
      </c>
      <c r="O3368" s="6">
        <v>-65073</v>
      </c>
      <c r="P3368" s="6">
        <v>-100722</v>
      </c>
      <c r="Q3368" s="6">
        <v>-66275</v>
      </c>
      <c r="R3368" s="6">
        <v>-103847</v>
      </c>
      <c r="S3368" s="6">
        <v>110428</v>
      </c>
      <c r="T3368" s="6">
        <v>-7303</v>
      </c>
      <c r="U3368" s="6" t="s">
        <v>4474</v>
      </c>
      <c r="V3368" s="6">
        <v>15000</v>
      </c>
      <c r="W3368" s="6">
        <v>970430</v>
      </c>
      <c r="X3368" s="6">
        <v>950193</v>
      </c>
      <c r="Y3368" s="6">
        <v>861256</v>
      </c>
      <c r="Z3368" s="6">
        <v>840554</v>
      </c>
      <c r="AA3368" s="6">
        <v>324095</v>
      </c>
      <c r="AB3368" s="6">
        <v>341846</v>
      </c>
      <c r="AC3368" s="6">
        <v>198033845</v>
      </c>
      <c r="AD3368" s="6">
        <v>195095978</v>
      </c>
      <c r="AF3368">
        <f t="shared" si="1040"/>
        <v>-6.8294467401049025E-2</v>
      </c>
      <c r="AG3368">
        <f t="shared" si="1041"/>
        <v>-0.10929042836560572</v>
      </c>
      <c r="AH3368" t="e">
        <f t="shared" si="1042"/>
        <v>#VALUE!</v>
      </c>
      <c r="AI3368">
        <f t="shared" si="1043"/>
        <v>1.5786266579526476E-2</v>
      </c>
      <c r="AJ3368">
        <f t="shared" si="1044"/>
        <v>2.6574183495580002</v>
      </c>
      <c r="AK3368">
        <f t="shared" si="1045"/>
        <v>2.4588674432346731</v>
      </c>
      <c r="AL3368">
        <f t="shared" si="1046"/>
        <v>-5.5295345276192065E-2</v>
      </c>
      <c r="AM3368">
        <f t="shared" si="1047"/>
        <v>-9.3094919440110613E-2</v>
      </c>
      <c r="AN3368">
        <f t="shared" si="1048"/>
        <v>1.2126850983584596</v>
      </c>
      <c r="AO3368">
        <f t="shared" si="1049"/>
        <v>1.1386402551902612</v>
      </c>
      <c r="AP3368">
        <f t="shared" si="1050"/>
        <v>0</v>
      </c>
      <c r="AQ3368">
        <f t="shared" si="1051"/>
        <v>1</v>
      </c>
      <c r="AR3368">
        <f t="shared" si="1052"/>
        <v>1</v>
      </c>
      <c r="AS3368">
        <f t="shared" si="1053"/>
        <v>1</v>
      </c>
      <c r="AT3368">
        <f t="shared" si="1054"/>
        <v>0</v>
      </c>
      <c r="AU3368">
        <f t="shared" si="1055"/>
        <v>1</v>
      </c>
      <c r="AV3368">
        <f t="shared" si="1056"/>
        <v>1</v>
      </c>
      <c r="AW3368">
        <f t="shared" si="1057"/>
        <v>1</v>
      </c>
      <c r="AX3368">
        <f t="shared" si="1058"/>
        <v>0</v>
      </c>
      <c r="AY3368">
        <f t="shared" si="1059"/>
        <v>6</v>
      </c>
    </row>
    <row r="3369" spans="1:51" x14ac:dyDescent="0.3">
      <c r="A3369" s="1" t="s">
        <v>3363</v>
      </c>
      <c r="B3369" s="2">
        <v>103554</v>
      </c>
      <c r="C3369" s="3" t="s">
        <v>5337</v>
      </c>
      <c r="D3369" s="5">
        <v>253.31</v>
      </c>
      <c r="E3369" s="5">
        <v>13156.910001050001</v>
      </c>
      <c r="F3369" s="3" t="s">
        <v>4480</v>
      </c>
      <c r="G3369" s="3" t="s">
        <v>4509</v>
      </c>
      <c r="H3369" s="3" t="s">
        <v>4509</v>
      </c>
      <c r="I3369" s="3" t="s">
        <v>4870</v>
      </c>
      <c r="J3369" s="3" t="s">
        <v>5057</v>
      </c>
      <c r="K3369" s="6">
        <v>12642010</v>
      </c>
      <c r="L3369" s="6">
        <v>10504222</v>
      </c>
      <c r="M3369" s="6">
        <v>4842264</v>
      </c>
      <c r="N3369" s="6">
        <v>3259097</v>
      </c>
      <c r="O3369" s="6">
        <v>4604341</v>
      </c>
      <c r="P3369" s="6">
        <v>3294629</v>
      </c>
      <c r="Q3369" s="6">
        <v>4968288</v>
      </c>
      <c r="R3369" s="6">
        <v>3752151</v>
      </c>
      <c r="S3369" s="6">
        <v>3898401</v>
      </c>
      <c r="T3369" s="6">
        <v>3180725</v>
      </c>
      <c r="U3369" s="6">
        <v>1885928</v>
      </c>
      <c r="V3369" s="6">
        <v>1885167</v>
      </c>
      <c r="W3369" s="6">
        <v>52756410</v>
      </c>
      <c r="X3369" s="6">
        <v>51567589</v>
      </c>
      <c r="Y3369" s="6" t="s">
        <v>4474</v>
      </c>
      <c r="Z3369" s="6" t="s">
        <v>4474</v>
      </c>
      <c r="AA3369" s="6" t="s">
        <v>4474</v>
      </c>
      <c r="AB3369" s="6" t="s">
        <v>4474</v>
      </c>
      <c r="AC3369" s="6">
        <v>51940355</v>
      </c>
      <c r="AD3369" s="6">
        <v>52420586</v>
      </c>
      <c r="AF3369">
        <f t="shared" si="1040"/>
        <v>9.4174110785779391E-2</v>
      </c>
      <c r="AG3369">
        <f t="shared" si="1041"/>
        <v>7.2761807809164789E-2</v>
      </c>
      <c r="AH3369">
        <f t="shared" si="1042"/>
        <v>3.5747845617243479E-2</v>
      </c>
      <c r="AI3369">
        <f t="shared" si="1043"/>
        <v>3.6557206504263751E-2</v>
      </c>
      <c r="AJ3369" t="e">
        <f t="shared" si="1044"/>
        <v>#VALUE!</v>
      </c>
      <c r="AK3369" t="e">
        <f t="shared" si="1045"/>
        <v>#VALUE!</v>
      </c>
      <c r="AL3369">
        <f t="shared" si="1046"/>
        <v>0.3642095679405411</v>
      </c>
      <c r="AM3369">
        <f t="shared" si="1047"/>
        <v>0.31364807407916551</v>
      </c>
      <c r="AN3369">
        <f t="shared" si="1048"/>
        <v>0.23962983834571003</v>
      </c>
      <c r="AO3369">
        <f t="shared" si="1049"/>
        <v>0.20369814070617107</v>
      </c>
      <c r="AP3369">
        <f t="shared" si="1050"/>
        <v>1</v>
      </c>
      <c r="AQ3369">
        <f t="shared" si="1051"/>
        <v>1</v>
      </c>
      <c r="AR3369">
        <f t="shared" si="1052"/>
        <v>1</v>
      </c>
      <c r="AS3369">
        <f t="shared" si="1053"/>
        <v>0</v>
      </c>
      <c r="AT3369">
        <f t="shared" si="1054"/>
        <v>1</v>
      </c>
      <c r="AU3369">
        <f t="shared" si="1055"/>
        <v>0</v>
      </c>
      <c r="AV3369">
        <f t="shared" si="1056"/>
        <v>1</v>
      </c>
      <c r="AW3369">
        <f t="shared" si="1057"/>
        <v>1</v>
      </c>
      <c r="AX3369">
        <f t="shared" si="1058"/>
        <v>1</v>
      </c>
      <c r="AY3369">
        <f t="shared" si="1059"/>
        <v>7</v>
      </c>
    </row>
    <row r="3370" spans="1:51" x14ac:dyDescent="0.3">
      <c r="A3370" s="1" t="s">
        <v>3364</v>
      </c>
      <c r="B3370" s="2">
        <v>100541</v>
      </c>
      <c r="C3370" s="3" t="s">
        <v>5337</v>
      </c>
      <c r="D3370" s="5">
        <v>34.03</v>
      </c>
      <c r="E3370" s="5">
        <v>2163.1404306999998</v>
      </c>
      <c r="F3370" s="3" t="s">
        <v>4480</v>
      </c>
      <c r="G3370" s="3" t="s">
        <v>4481</v>
      </c>
      <c r="H3370" s="3" t="s">
        <v>4481</v>
      </c>
      <c r="I3370" s="3" t="s">
        <v>4482</v>
      </c>
      <c r="J3370" s="3" t="s">
        <v>4484</v>
      </c>
      <c r="K3370" s="6">
        <v>638740</v>
      </c>
      <c r="L3370" s="6">
        <v>637375</v>
      </c>
      <c r="M3370" s="6" t="s">
        <v>4474</v>
      </c>
      <c r="N3370" s="6" t="s">
        <v>4474</v>
      </c>
      <c r="O3370" s="6">
        <v>594720</v>
      </c>
      <c r="P3370" s="6">
        <v>530189</v>
      </c>
      <c r="Q3370" s="6">
        <v>178834</v>
      </c>
      <c r="R3370" s="6">
        <v>148212</v>
      </c>
      <c r="S3370" s="6">
        <v>137760</v>
      </c>
      <c r="T3370" s="6">
        <v>196073</v>
      </c>
      <c r="U3370" s="6">
        <v>319496</v>
      </c>
      <c r="V3370" s="6">
        <v>315230</v>
      </c>
      <c r="W3370" s="6">
        <v>17958840</v>
      </c>
      <c r="X3370" s="6">
        <v>17510391</v>
      </c>
      <c r="Y3370" s="6" t="s">
        <v>4474</v>
      </c>
      <c r="Z3370" s="6" t="s">
        <v>4474</v>
      </c>
      <c r="AA3370" s="6" t="s">
        <v>4474</v>
      </c>
      <c r="AB3370" s="6" t="s">
        <v>4474</v>
      </c>
      <c r="AC3370" s="6">
        <v>63564028</v>
      </c>
      <c r="AD3370" s="6">
        <v>56367924</v>
      </c>
      <c r="AF3370">
        <f t="shared" si="1040"/>
        <v>9.9579928324992038E-3</v>
      </c>
      <c r="AG3370">
        <f t="shared" si="1041"/>
        <v>8.4642313241320537E-3</v>
      </c>
      <c r="AH3370">
        <f t="shared" si="1042"/>
        <v>1.7790458626503716E-2</v>
      </c>
      <c r="AI3370">
        <f t="shared" si="1043"/>
        <v>1.80024535146017E-2</v>
      </c>
      <c r="AJ3370" t="e">
        <f t="shared" si="1044"/>
        <v>#VALUE!</v>
      </c>
      <c r="AK3370" t="e">
        <f t="shared" si="1045"/>
        <v>#VALUE!</v>
      </c>
      <c r="AL3370">
        <f t="shared" si="1046"/>
        <v>0.93108306979365629</v>
      </c>
      <c r="AM3370">
        <f t="shared" si="1047"/>
        <v>0.83183212394587169</v>
      </c>
      <c r="AN3370">
        <f t="shared" si="1048"/>
        <v>3.5566885166302499E-2</v>
      </c>
      <c r="AO3370">
        <f t="shared" si="1049"/>
        <v>3.6399815401038163E-2</v>
      </c>
      <c r="AP3370">
        <f t="shared" si="1050"/>
        <v>1</v>
      </c>
      <c r="AQ3370">
        <f t="shared" si="1051"/>
        <v>1</v>
      </c>
      <c r="AR3370">
        <f t="shared" si="1052"/>
        <v>1</v>
      </c>
      <c r="AS3370">
        <f t="shared" si="1053"/>
        <v>0</v>
      </c>
      <c r="AT3370">
        <f t="shared" si="1054"/>
        <v>1</v>
      </c>
      <c r="AU3370">
        <f t="shared" si="1055"/>
        <v>0</v>
      </c>
      <c r="AV3370">
        <f t="shared" si="1056"/>
        <v>1</v>
      </c>
      <c r="AW3370">
        <f t="shared" si="1057"/>
        <v>0</v>
      </c>
      <c r="AX3370">
        <f t="shared" si="1058"/>
        <v>0</v>
      </c>
      <c r="AY3370">
        <f t="shared" si="1059"/>
        <v>5</v>
      </c>
    </row>
    <row r="3371" spans="1:51" x14ac:dyDescent="0.3">
      <c r="A3371" s="1" t="s">
        <v>3365</v>
      </c>
      <c r="B3371" s="2">
        <v>6520282</v>
      </c>
      <c r="C3371" s="3" t="s">
        <v>5335</v>
      </c>
      <c r="D3371" s="5">
        <v>6.57</v>
      </c>
      <c r="E3371" s="5">
        <v>2382.4829697300001</v>
      </c>
      <c r="F3371" s="3" t="s">
        <v>4651</v>
      </c>
      <c r="G3371" s="3" t="s">
        <v>4651</v>
      </c>
      <c r="H3371" s="3" t="s">
        <v>4779</v>
      </c>
      <c r="I3371" s="3" t="s">
        <v>4780</v>
      </c>
      <c r="J3371" s="3" t="s">
        <v>5220</v>
      </c>
      <c r="K3371" s="6">
        <v>1003501.8832274876</v>
      </c>
      <c r="L3371" s="6">
        <v>988018.19437074137</v>
      </c>
      <c r="M3371" s="6">
        <v>781627.67562210327</v>
      </c>
      <c r="N3371" s="6">
        <v>737367.24489018344</v>
      </c>
      <c r="O3371" s="6">
        <v>560749.06509901606</v>
      </c>
      <c r="P3371" s="6">
        <v>525238.17409635824</v>
      </c>
      <c r="Q3371" s="6">
        <v>32698.766823391757</v>
      </c>
      <c r="R3371" s="6">
        <v>18749.480472955118</v>
      </c>
      <c r="S3371" s="6">
        <v>798912.6803882469</v>
      </c>
      <c r="T3371" s="6">
        <v>786695.94865054486</v>
      </c>
      <c r="U3371" s="6">
        <v>6977531.1073314827</v>
      </c>
      <c r="V3371" s="6">
        <v>6818298.5083937338</v>
      </c>
      <c r="W3371" s="6">
        <v>11108859.248649778</v>
      </c>
      <c r="X3371" s="6">
        <v>10737213.860877784</v>
      </c>
      <c r="Y3371" s="6">
        <v>1299459.9110792826</v>
      </c>
      <c r="Z3371" s="6">
        <v>1246584.0848946373</v>
      </c>
      <c r="AA3371" s="6">
        <v>2008701.101065258</v>
      </c>
      <c r="AB3371" s="6">
        <v>1871357.6568081975</v>
      </c>
      <c r="AC3371" s="6">
        <v>362647727</v>
      </c>
      <c r="AD3371" s="6">
        <v>362632473</v>
      </c>
      <c r="AF3371">
        <f t="shared" si="1040"/>
        <v>2.9434855633233554E-3</v>
      </c>
      <c r="AG3371">
        <f t="shared" si="1041"/>
        <v>1.7462146806324595E-3</v>
      </c>
      <c r="AH3371">
        <f t="shared" si="1042"/>
        <v>0.62810509622575006</v>
      </c>
      <c r="AI3371">
        <f t="shared" si="1043"/>
        <v>0.63501561920424743</v>
      </c>
      <c r="AJ3371">
        <f t="shared" si="1044"/>
        <v>0.64691551689305626</v>
      </c>
      <c r="AK3371">
        <f t="shared" si="1045"/>
        <v>0.66613887535577831</v>
      </c>
      <c r="AL3371">
        <f t="shared" si="1046"/>
        <v>0.55879223992636773</v>
      </c>
      <c r="AM3371">
        <f t="shared" si="1047"/>
        <v>0.53160779537149827</v>
      </c>
      <c r="AN3371">
        <f t="shared" si="1048"/>
        <v>9.033347716143382E-2</v>
      </c>
      <c r="AO3371">
        <f t="shared" si="1049"/>
        <v>9.2018116354252194E-2</v>
      </c>
      <c r="AP3371">
        <f t="shared" si="1050"/>
        <v>1</v>
      </c>
      <c r="AQ3371">
        <f t="shared" si="1051"/>
        <v>1</v>
      </c>
      <c r="AR3371">
        <f t="shared" si="1052"/>
        <v>1</v>
      </c>
      <c r="AS3371">
        <f t="shared" si="1053"/>
        <v>1</v>
      </c>
      <c r="AT3371">
        <f t="shared" si="1054"/>
        <v>1</v>
      </c>
      <c r="AU3371">
        <f t="shared" si="1055"/>
        <v>0</v>
      </c>
      <c r="AV3371">
        <f t="shared" si="1056"/>
        <v>1</v>
      </c>
      <c r="AW3371">
        <f t="shared" si="1057"/>
        <v>0</v>
      </c>
      <c r="AX3371">
        <f t="shared" si="1058"/>
        <v>0</v>
      </c>
      <c r="AY3371">
        <f t="shared" si="1059"/>
        <v>6</v>
      </c>
    </row>
    <row r="3372" spans="1:51" x14ac:dyDescent="0.3">
      <c r="A3372" s="1" t="s">
        <v>3366</v>
      </c>
      <c r="B3372" s="2">
        <v>4395972</v>
      </c>
      <c r="C3372" s="3" t="s">
        <v>5338</v>
      </c>
      <c r="D3372" s="5">
        <v>8.31</v>
      </c>
      <c r="E3372" s="5">
        <v>32.261206649999998</v>
      </c>
      <c r="F3372" s="3" t="s">
        <v>4475</v>
      </c>
      <c r="G3372" s="3" t="s">
        <v>4476</v>
      </c>
      <c r="H3372" s="3" t="s">
        <v>4477</v>
      </c>
      <c r="I3372" s="3" t="s">
        <v>4478</v>
      </c>
      <c r="J3372" s="3" t="s">
        <v>4516</v>
      </c>
      <c r="K3372" s="6">
        <v>305600</v>
      </c>
      <c r="L3372" s="6">
        <v>302200</v>
      </c>
      <c r="M3372" s="6">
        <v>10400</v>
      </c>
      <c r="N3372" s="6">
        <v>2200</v>
      </c>
      <c r="O3372" s="6">
        <v>-47800</v>
      </c>
      <c r="P3372" s="6">
        <v>-56300</v>
      </c>
      <c r="Q3372" s="6">
        <v>-81300</v>
      </c>
      <c r="R3372" s="6">
        <v>-93900</v>
      </c>
      <c r="S3372" s="6">
        <v>3500</v>
      </c>
      <c r="T3372" s="6">
        <v>-4800</v>
      </c>
      <c r="U3372" s="6">
        <v>326700</v>
      </c>
      <c r="V3372" s="6">
        <v>319800</v>
      </c>
      <c r="W3372" s="6">
        <v>251600</v>
      </c>
      <c r="X3372" s="6">
        <v>257400</v>
      </c>
      <c r="Y3372" s="6">
        <v>88300</v>
      </c>
      <c r="Z3372" s="6">
        <v>92600</v>
      </c>
      <c r="AA3372" s="6">
        <v>53500</v>
      </c>
      <c r="AB3372" s="6">
        <v>48300</v>
      </c>
      <c r="AC3372" s="6">
        <v>3840276</v>
      </c>
      <c r="AD3372" s="6">
        <v>3760860</v>
      </c>
      <c r="AF3372">
        <f t="shared" si="1040"/>
        <v>-0.32313195548489665</v>
      </c>
      <c r="AG3372">
        <f t="shared" si="1041"/>
        <v>-0.36480186480186483</v>
      </c>
      <c r="AH3372">
        <f t="shared" si="1042"/>
        <v>1.2984896661367249</v>
      </c>
      <c r="AI3372">
        <f t="shared" si="1043"/>
        <v>1.2424242424242424</v>
      </c>
      <c r="AJ3372">
        <f t="shared" si="1044"/>
        <v>1.6504672897196262</v>
      </c>
      <c r="AK3372">
        <f t="shared" si="1045"/>
        <v>1.9171842650103519</v>
      </c>
      <c r="AL3372">
        <f t="shared" si="1046"/>
        <v>-0.15641361256544503</v>
      </c>
      <c r="AM3372">
        <f t="shared" si="1047"/>
        <v>-0.18630046326935804</v>
      </c>
      <c r="AN3372">
        <f t="shared" si="1048"/>
        <v>1.2146263910969792</v>
      </c>
      <c r="AO3372">
        <f t="shared" si="1049"/>
        <v>1.1740481740481741</v>
      </c>
      <c r="AP3372">
        <f t="shared" si="1050"/>
        <v>0</v>
      </c>
      <c r="AQ3372">
        <f t="shared" si="1051"/>
        <v>1</v>
      </c>
      <c r="AR3372">
        <f t="shared" si="1052"/>
        <v>1</v>
      </c>
      <c r="AS3372">
        <f t="shared" si="1053"/>
        <v>1</v>
      </c>
      <c r="AT3372">
        <f t="shared" si="1054"/>
        <v>0</v>
      </c>
      <c r="AU3372">
        <f t="shared" si="1055"/>
        <v>0</v>
      </c>
      <c r="AV3372">
        <f t="shared" si="1056"/>
        <v>1</v>
      </c>
      <c r="AW3372">
        <f t="shared" si="1057"/>
        <v>1</v>
      </c>
      <c r="AX3372">
        <f t="shared" si="1058"/>
        <v>0</v>
      </c>
      <c r="AY3372">
        <f t="shared" si="1059"/>
        <v>5</v>
      </c>
    </row>
    <row r="3373" spans="1:51" x14ac:dyDescent="0.3">
      <c r="A3373" s="1" t="s">
        <v>3367</v>
      </c>
      <c r="B3373" s="2">
        <v>9955913</v>
      </c>
      <c r="C3373" s="3" t="s">
        <v>5336</v>
      </c>
      <c r="D3373" s="5">
        <v>7.3</v>
      </c>
      <c r="E3373" s="5">
        <v>640.65527810000003</v>
      </c>
      <c r="F3373" s="3" t="s">
        <v>4480</v>
      </c>
      <c r="G3373" s="3" t="s">
        <v>4491</v>
      </c>
      <c r="H3373" s="3" t="s">
        <v>4491</v>
      </c>
      <c r="I3373" s="3" t="s">
        <v>4594</v>
      </c>
      <c r="J3373" s="3" t="s">
        <v>4792</v>
      </c>
      <c r="K3373" s="6">
        <v>310758</v>
      </c>
      <c r="L3373" s="6">
        <v>305933</v>
      </c>
      <c r="M3373" s="6">
        <v>72248</v>
      </c>
      <c r="N3373" s="6">
        <v>68314</v>
      </c>
      <c r="O3373" s="6">
        <v>-9064</v>
      </c>
      <c r="P3373" s="6">
        <v>-13608</v>
      </c>
      <c r="Q3373" s="6">
        <v>-84061</v>
      </c>
      <c r="R3373" s="6">
        <v>-93760</v>
      </c>
      <c r="S3373" s="6">
        <v>150701</v>
      </c>
      <c r="T3373" s="6">
        <v>118610</v>
      </c>
      <c r="U3373" s="6">
        <v>496214</v>
      </c>
      <c r="V3373" s="6">
        <v>435589</v>
      </c>
      <c r="W3373" s="6">
        <v>1564268</v>
      </c>
      <c r="X3373" s="6">
        <v>1521665</v>
      </c>
      <c r="Y3373" s="6">
        <v>224769</v>
      </c>
      <c r="Z3373" s="6">
        <v>201935</v>
      </c>
      <c r="AA3373" s="6">
        <v>83263</v>
      </c>
      <c r="AB3373" s="6">
        <v>52733</v>
      </c>
      <c r="AC3373" s="6">
        <v>87720670</v>
      </c>
      <c r="AD3373" s="6">
        <v>91571033</v>
      </c>
      <c r="AF3373">
        <f t="shared" si="1040"/>
        <v>-5.3738234113336079E-2</v>
      </c>
      <c r="AG3373">
        <f t="shared" si="1041"/>
        <v>-6.1616715900017417E-2</v>
      </c>
      <c r="AH3373">
        <f t="shared" si="1042"/>
        <v>0.31721802146435263</v>
      </c>
      <c r="AI3373">
        <f t="shared" si="1043"/>
        <v>0.28625814486105683</v>
      </c>
      <c r="AJ3373">
        <f t="shared" si="1044"/>
        <v>2.699506383387579</v>
      </c>
      <c r="AK3373">
        <f t="shared" si="1045"/>
        <v>3.8293857736142454</v>
      </c>
      <c r="AL3373">
        <f t="shared" si="1046"/>
        <v>-2.9167390702733317E-2</v>
      </c>
      <c r="AM3373">
        <f t="shared" si="1047"/>
        <v>-4.4480327391945296E-2</v>
      </c>
      <c r="AN3373">
        <f t="shared" si="1048"/>
        <v>0.19866033186129231</v>
      </c>
      <c r="AO3373">
        <f t="shared" si="1049"/>
        <v>0.20105147979351565</v>
      </c>
      <c r="AP3373">
        <f t="shared" si="1050"/>
        <v>0</v>
      </c>
      <c r="AQ3373">
        <f t="shared" si="1051"/>
        <v>1</v>
      </c>
      <c r="AR3373">
        <f t="shared" si="1052"/>
        <v>1</v>
      </c>
      <c r="AS3373">
        <f t="shared" si="1053"/>
        <v>1</v>
      </c>
      <c r="AT3373">
        <f t="shared" si="1054"/>
        <v>0</v>
      </c>
      <c r="AU3373">
        <f t="shared" si="1055"/>
        <v>0</v>
      </c>
      <c r="AV3373">
        <f t="shared" si="1056"/>
        <v>1</v>
      </c>
      <c r="AW3373">
        <f t="shared" si="1057"/>
        <v>0</v>
      </c>
      <c r="AX3373">
        <f t="shared" si="1058"/>
        <v>1</v>
      </c>
      <c r="AY3373">
        <f t="shared" si="1059"/>
        <v>5</v>
      </c>
    </row>
    <row r="3374" spans="1:51" x14ac:dyDescent="0.3">
      <c r="A3374" s="1" t="s">
        <v>3368</v>
      </c>
      <c r="B3374" s="2">
        <v>4325751</v>
      </c>
      <c r="C3374" s="3" t="s">
        <v>5335</v>
      </c>
      <c r="D3374" s="5">
        <v>158.44</v>
      </c>
      <c r="E3374" s="5">
        <v>8876.8743090000007</v>
      </c>
      <c r="F3374" s="3" t="s">
        <v>4470</v>
      </c>
      <c r="G3374" s="3" t="s">
        <v>4471</v>
      </c>
      <c r="H3374" s="3" t="s">
        <v>4472</v>
      </c>
      <c r="I3374" s="3" t="s">
        <v>4472</v>
      </c>
      <c r="J3374" s="3" t="s">
        <v>4664</v>
      </c>
      <c r="K3374" s="6">
        <v>633513</v>
      </c>
      <c r="L3374" s="6">
        <v>619834</v>
      </c>
      <c r="M3374" s="6">
        <v>94238</v>
      </c>
      <c r="N3374" s="6">
        <v>91934</v>
      </c>
      <c r="O3374" s="6">
        <v>25690</v>
      </c>
      <c r="P3374" s="6">
        <v>24783</v>
      </c>
      <c r="Q3374" s="6">
        <v>-8095</v>
      </c>
      <c r="R3374" s="6">
        <v>9482</v>
      </c>
      <c r="S3374" s="6">
        <v>165283</v>
      </c>
      <c r="T3374" s="6">
        <v>155194</v>
      </c>
      <c r="U3374" s="6">
        <v>521607</v>
      </c>
      <c r="V3374" s="6">
        <v>517725</v>
      </c>
      <c r="W3374" s="6">
        <v>2830644</v>
      </c>
      <c r="X3374" s="6">
        <v>2866006</v>
      </c>
      <c r="Y3374" s="6">
        <v>1131570</v>
      </c>
      <c r="Z3374" s="6">
        <v>1156765</v>
      </c>
      <c r="AA3374" s="6">
        <v>108366</v>
      </c>
      <c r="AB3374" s="6">
        <v>174805</v>
      </c>
      <c r="AC3374" s="6">
        <v>56026725</v>
      </c>
      <c r="AD3374" s="6">
        <v>55902860</v>
      </c>
      <c r="AF3374">
        <f t="shared" si="1040"/>
        <v>-2.8597732530123887E-3</v>
      </c>
      <c r="AG3374">
        <f t="shared" si="1041"/>
        <v>3.3084368978990274E-3</v>
      </c>
      <c r="AH3374">
        <f t="shared" si="1042"/>
        <v>0.1842714944019806</v>
      </c>
      <c r="AI3374">
        <f t="shared" si="1043"/>
        <v>0.18064337618274351</v>
      </c>
      <c r="AJ3374">
        <f t="shared" si="1044"/>
        <v>10.442112839820608</v>
      </c>
      <c r="AK3374">
        <f t="shared" si="1045"/>
        <v>6.6174594548210868</v>
      </c>
      <c r="AL3374">
        <f t="shared" si="1046"/>
        <v>4.0551654030777581E-2</v>
      </c>
      <c r="AM3374">
        <f t="shared" si="1047"/>
        <v>3.9983285847501104E-2</v>
      </c>
      <c r="AN3374">
        <f t="shared" si="1048"/>
        <v>0.22380525421070258</v>
      </c>
      <c r="AO3374">
        <f t="shared" si="1049"/>
        <v>0.21627100571317714</v>
      </c>
      <c r="AP3374">
        <f t="shared" si="1050"/>
        <v>0</v>
      </c>
      <c r="AQ3374">
        <f t="shared" si="1051"/>
        <v>1</v>
      </c>
      <c r="AR3374">
        <f t="shared" si="1052"/>
        <v>0</v>
      </c>
      <c r="AS3374">
        <f t="shared" si="1053"/>
        <v>1</v>
      </c>
      <c r="AT3374">
        <f t="shared" si="1054"/>
        <v>0</v>
      </c>
      <c r="AU3374">
        <f t="shared" si="1055"/>
        <v>1</v>
      </c>
      <c r="AV3374">
        <f t="shared" si="1056"/>
        <v>1</v>
      </c>
      <c r="AW3374">
        <f t="shared" si="1057"/>
        <v>1</v>
      </c>
      <c r="AX3374">
        <f t="shared" si="1058"/>
        <v>0</v>
      </c>
      <c r="AY3374">
        <f t="shared" si="1059"/>
        <v>5</v>
      </c>
    </row>
    <row r="3375" spans="1:51" x14ac:dyDescent="0.3">
      <c r="A3375" s="1" t="s">
        <v>3369</v>
      </c>
      <c r="B3375" s="2">
        <v>10800443</v>
      </c>
      <c r="C3375" s="3" t="s">
        <v>5335</v>
      </c>
      <c r="D3375" s="7">
        <v>10.89</v>
      </c>
      <c r="E3375" s="5">
        <v>838.04889069000001</v>
      </c>
      <c r="F3375" s="3" t="s">
        <v>4470</v>
      </c>
      <c r="G3375" s="3" t="s">
        <v>4471</v>
      </c>
      <c r="H3375" s="3" t="s">
        <v>4489</v>
      </c>
      <c r="I3375" s="3" t="s">
        <v>4489</v>
      </c>
      <c r="J3375" s="3" t="s">
        <v>4544</v>
      </c>
      <c r="K3375" s="6" t="s">
        <v>4474</v>
      </c>
      <c r="L3375" s="6" t="s">
        <v>4474</v>
      </c>
      <c r="M3375" s="6">
        <v>-226706</v>
      </c>
      <c r="N3375" s="6">
        <v>-231757</v>
      </c>
      <c r="O3375" s="6">
        <v>-229647</v>
      </c>
      <c r="P3375" s="6">
        <v>-234527</v>
      </c>
      <c r="Q3375" s="6">
        <v>-213022</v>
      </c>
      <c r="R3375" s="6">
        <v>-220011</v>
      </c>
      <c r="S3375" s="6">
        <v>-181095</v>
      </c>
      <c r="T3375" s="6">
        <v>-186046</v>
      </c>
      <c r="U3375" s="6">
        <v>45572</v>
      </c>
      <c r="V3375" s="6">
        <v>45192</v>
      </c>
      <c r="W3375" s="6">
        <v>498202</v>
      </c>
      <c r="X3375" s="6">
        <v>534965</v>
      </c>
      <c r="Y3375" s="6">
        <v>442635</v>
      </c>
      <c r="Z3375" s="6">
        <v>480320</v>
      </c>
      <c r="AA3375" s="6">
        <v>43790</v>
      </c>
      <c r="AB3375" s="6">
        <v>35680</v>
      </c>
      <c r="AC3375" s="6">
        <v>68394588</v>
      </c>
      <c r="AD3375" s="6">
        <v>68309968</v>
      </c>
      <c r="AF3375">
        <f t="shared" si="1040"/>
        <v>-0.42758158337381225</v>
      </c>
      <c r="AG3375">
        <f t="shared" si="1041"/>
        <v>-0.41126241903675942</v>
      </c>
      <c r="AH3375">
        <f t="shared" si="1042"/>
        <v>9.1472936680302361E-2</v>
      </c>
      <c r="AI3375">
        <f t="shared" si="1043"/>
        <v>8.4476554540951279E-2</v>
      </c>
      <c r="AJ3375">
        <f t="shared" si="1044"/>
        <v>10.108129709979448</v>
      </c>
      <c r="AK3375">
        <f t="shared" si="1045"/>
        <v>13.461883408071749</v>
      </c>
      <c r="AL3375" t="e">
        <f t="shared" si="1046"/>
        <v>#VALUE!</v>
      </c>
      <c r="AM3375" t="e">
        <f t="shared" si="1047"/>
        <v>#VALUE!</v>
      </c>
      <c r="AN3375" t="e">
        <f t="shared" si="1048"/>
        <v>#VALUE!</v>
      </c>
      <c r="AO3375" t="e">
        <f t="shared" si="1049"/>
        <v>#VALUE!</v>
      </c>
      <c r="AP3375">
        <f t="shared" si="1050"/>
        <v>0</v>
      </c>
      <c r="AQ3375">
        <f t="shared" si="1051"/>
        <v>0</v>
      </c>
      <c r="AR3375">
        <f t="shared" si="1052"/>
        <v>0</v>
      </c>
      <c r="AS3375">
        <f t="shared" si="1053"/>
        <v>1</v>
      </c>
      <c r="AT3375">
        <f t="shared" si="1054"/>
        <v>0</v>
      </c>
      <c r="AU3375">
        <f t="shared" si="1055"/>
        <v>0</v>
      </c>
      <c r="AV3375">
        <f t="shared" si="1056"/>
        <v>0</v>
      </c>
      <c r="AW3375">
        <f t="shared" si="1057"/>
        <v>0</v>
      </c>
      <c r="AX3375">
        <f t="shared" si="1058"/>
        <v>0</v>
      </c>
      <c r="AY3375">
        <f t="shared" si="1059"/>
        <v>1</v>
      </c>
    </row>
    <row r="3376" spans="1:51" x14ac:dyDescent="0.3">
      <c r="A3376" s="1" t="s">
        <v>3370</v>
      </c>
      <c r="B3376" s="2">
        <v>4966055</v>
      </c>
      <c r="C3376" s="3" t="s">
        <v>5337</v>
      </c>
      <c r="D3376" s="5">
        <v>20.54</v>
      </c>
      <c r="E3376" s="5">
        <v>375.08057028000002</v>
      </c>
      <c r="F3376" s="3" t="s">
        <v>4500</v>
      </c>
      <c r="G3376" s="3" t="s">
        <v>4501</v>
      </c>
      <c r="H3376" s="3" t="s">
        <v>4502</v>
      </c>
      <c r="I3376" s="3" t="s">
        <v>4538</v>
      </c>
      <c r="J3376" s="3" t="s">
        <v>4504</v>
      </c>
      <c r="K3376" s="6">
        <v>20834.349999999999</v>
      </c>
      <c r="L3376" s="6">
        <v>20453.32</v>
      </c>
      <c r="M3376" s="6">
        <v>6151.3729999999996</v>
      </c>
      <c r="N3376" s="6">
        <v>5900.0550000000003</v>
      </c>
      <c r="O3376" s="6">
        <v>5304.2830000000004</v>
      </c>
      <c r="P3376" s="6">
        <v>5024.2309999999998</v>
      </c>
      <c r="Q3376" s="6">
        <v>6244.8969999999999</v>
      </c>
      <c r="R3376" s="6">
        <v>5958.29</v>
      </c>
      <c r="S3376" s="6">
        <v>7312.5309999999999</v>
      </c>
      <c r="T3376" s="6">
        <v>6964.4009999999998</v>
      </c>
      <c r="U3376" s="6" t="s">
        <v>4474</v>
      </c>
      <c r="V3376" s="6" t="s">
        <v>4474</v>
      </c>
      <c r="W3376" s="6">
        <v>52329.955000000002</v>
      </c>
      <c r="X3376" s="6">
        <v>51596.732000000004</v>
      </c>
      <c r="Y3376" s="6">
        <v>30091.919000000002</v>
      </c>
      <c r="Z3376" s="6">
        <v>29300.167000000001</v>
      </c>
      <c r="AA3376" s="6">
        <v>4457</v>
      </c>
      <c r="AB3376" s="6">
        <v>4543</v>
      </c>
      <c r="AC3376" s="6">
        <v>18246090</v>
      </c>
      <c r="AD3376" s="6">
        <v>18234893</v>
      </c>
      <c r="AF3376">
        <f t="shared" si="1040"/>
        <v>0.11933694573213373</v>
      </c>
      <c r="AG3376">
        <f t="shared" si="1041"/>
        <v>0.11547805004394464</v>
      </c>
      <c r="AH3376" t="e">
        <f t="shared" si="1042"/>
        <v>#VALUE!</v>
      </c>
      <c r="AI3376" t="e">
        <f t="shared" si="1043"/>
        <v>#VALUE!</v>
      </c>
      <c r="AJ3376">
        <f t="shared" si="1044"/>
        <v>6.7516084810410595</v>
      </c>
      <c r="AK3376">
        <f t="shared" si="1045"/>
        <v>6.4495194805194807</v>
      </c>
      <c r="AL3376">
        <f t="shared" si="1046"/>
        <v>0.25459315985379916</v>
      </c>
      <c r="AM3376">
        <f t="shared" si="1047"/>
        <v>0.24564378790338193</v>
      </c>
      <c r="AN3376">
        <f t="shared" si="1048"/>
        <v>0.39813429994350269</v>
      </c>
      <c r="AO3376">
        <f t="shared" si="1049"/>
        <v>0.39640727633680362</v>
      </c>
      <c r="AP3376">
        <f t="shared" si="1050"/>
        <v>1</v>
      </c>
      <c r="AQ3376">
        <f t="shared" si="1051"/>
        <v>1</v>
      </c>
      <c r="AR3376">
        <f t="shared" si="1052"/>
        <v>1</v>
      </c>
      <c r="AS3376">
        <f t="shared" si="1053"/>
        <v>1</v>
      </c>
      <c r="AT3376">
        <f t="shared" si="1054"/>
        <v>0</v>
      </c>
      <c r="AU3376">
        <f t="shared" si="1055"/>
        <v>1</v>
      </c>
      <c r="AV3376">
        <f t="shared" si="1056"/>
        <v>1</v>
      </c>
      <c r="AW3376">
        <f t="shared" si="1057"/>
        <v>1</v>
      </c>
      <c r="AX3376">
        <f t="shared" si="1058"/>
        <v>0</v>
      </c>
      <c r="AY3376">
        <f t="shared" si="1059"/>
        <v>7</v>
      </c>
    </row>
    <row r="3377" spans="1:51" x14ac:dyDescent="0.3">
      <c r="A3377" s="1" t="s">
        <v>3371</v>
      </c>
      <c r="B3377" s="2">
        <v>1018438</v>
      </c>
      <c r="C3377" s="3" t="s">
        <v>5335</v>
      </c>
      <c r="D3377" s="5">
        <v>65.11</v>
      </c>
      <c r="E3377" s="5">
        <v>1266.1185121799999</v>
      </c>
      <c r="F3377" s="3" t="s">
        <v>4480</v>
      </c>
      <c r="G3377" s="3" t="s">
        <v>4481</v>
      </c>
      <c r="H3377" s="3" t="s">
        <v>4481</v>
      </c>
      <c r="I3377" s="3" t="s">
        <v>4482</v>
      </c>
      <c r="J3377" s="3" t="s">
        <v>4484</v>
      </c>
      <c r="K3377" s="6">
        <v>377061</v>
      </c>
      <c r="L3377" s="6">
        <v>368113</v>
      </c>
      <c r="M3377" s="6" t="s">
        <v>4474</v>
      </c>
      <c r="N3377" s="6" t="s">
        <v>4474</v>
      </c>
      <c r="O3377" s="6">
        <v>245293</v>
      </c>
      <c r="P3377" s="6">
        <v>229318</v>
      </c>
      <c r="Q3377" s="6">
        <v>102014</v>
      </c>
      <c r="R3377" s="6">
        <v>97042</v>
      </c>
      <c r="S3377" s="6">
        <v>147750</v>
      </c>
      <c r="T3377" s="6">
        <v>117846</v>
      </c>
      <c r="U3377" s="6" t="s">
        <v>4474</v>
      </c>
      <c r="V3377" s="6" t="s">
        <v>4474</v>
      </c>
      <c r="W3377" s="6">
        <v>6692470</v>
      </c>
      <c r="X3377" s="6">
        <v>6616574</v>
      </c>
      <c r="Y3377" s="6" t="s">
        <v>4474</v>
      </c>
      <c r="Z3377" s="6" t="s">
        <v>4474</v>
      </c>
      <c r="AA3377" s="6" t="s">
        <v>4474</v>
      </c>
      <c r="AB3377" s="6" t="s">
        <v>4474</v>
      </c>
      <c r="AC3377" s="6">
        <v>19443273</v>
      </c>
      <c r="AD3377" s="6">
        <v>19424859</v>
      </c>
      <c r="AF3377">
        <f t="shared" si="1040"/>
        <v>1.5243101575352597E-2</v>
      </c>
      <c r="AG3377">
        <f t="shared" si="1041"/>
        <v>1.4666502634142684E-2</v>
      </c>
      <c r="AH3377" t="e">
        <f t="shared" si="1042"/>
        <v>#VALUE!</v>
      </c>
      <c r="AI3377" t="e">
        <f t="shared" si="1043"/>
        <v>#VALUE!</v>
      </c>
      <c r="AJ3377" t="e">
        <f t="shared" si="1044"/>
        <v>#VALUE!</v>
      </c>
      <c r="AK3377" t="e">
        <f t="shared" si="1045"/>
        <v>#VALUE!</v>
      </c>
      <c r="AL3377">
        <f t="shared" si="1046"/>
        <v>0.65053930265925142</v>
      </c>
      <c r="AM3377">
        <f t="shared" si="1047"/>
        <v>0.62295545117939333</v>
      </c>
      <c r="AN3377">
        <f t="shared" si="1048"/>
        <v>5.6341081842727722E-2</v>
      </c>
      <c r="AO3377">
        <f t="shared" si="1049"/>
        <v>5.5634985719195465E-2</v>
      </c>
      <c r="AP3377">
        <f t="shared" si="1050"/>
        <v>1</v>
      </c>
      <c r="AQ3377">
        <f t="shared" si="1051"/>
        <v>1</v>
      </c>
      <c r="AR3377">
        <f t="shared" si="1052"/>
        <v>1</v>
      </c>
      <c r="AS3377">
        <f t="shared" si="1053"/>
        <v>1</v>
      </c>
      <c r="AT3377">
        <f t="shared" si="1054"/>
        <v>0</v>
      </c>
      <c r="AU3377">
        <f t="shared" si="1055"/>
        <v>0</v>
      </c>
      <c r="AV3377">
        <f t="shared" si="1056"/>
        <v>1</v>
      </c>
      <c r="AW3377">
        <f t="shared" si="1057"/>
        <v>1</v>
      </c>
      <c r="AX3377">
        <f t="shared" si="1058"/>
        <v>0</v>
      </c>
      <c r="AY3377">
        <f t="shared" si="1059"/>
        <v>6</v>
      </c>
    </row>
    <row r="3378" spans="1:51" x14ac:dyDescent="0.3">
      <c r="A3378" s="1" t="s">
        <v>3372</v>
      </c>
      <c r="B3378" s="2">
        <v>4102003</v>
      </c>
      <c r="C3378" s="3" t="s">
        <v>5337</v>
      </c>
      <c r="D3378" s="7">
        <v>207.22</v>
      </c>
      <c r="E3378" s="5">
        <v>64891.378576440002</v>
      </c>
      <c r="F3378" s="3" t="s">
        <v>4485</v>
      </c>
      <c r="G3378" s="3" t="s">
        <v>4517</v>
      </c>
      <c r="H3378" s="3" t="s">
        <v>4518</v>
      </c>
      <c r="I3378" s="3" t="s">
        <v>4519</v>
      </c>
      <c r="J3378" s="3" t="s">
        <v>5231</v>
      </c>
      <c r="K3378" s="6">
        <v>15817600</v>
      </c>
      <c r="L3378" s="6">
        <v>15567300</v>
      </c>
      <c r="M3378" s="6">
        <v>4804800</v>
      </c>
      <c r="N3378" s="6">
        <v>4647100</v>
      </c>
      <c r="O3378" s="6">
        <v>3130500</v>
      </c>
      <c r="P3378" s="6">
        <v>3014500</v>
      </c>
      <c r="Q3378" s="6">
        <v>1971200</v>
      </c>
      <c r="R3378" s="6">
        <v>1885600</v>
      </c>
      <c r="S3378" s="6">
        <v>3812500</v>
      </c>
      <c r="T3378" s="6">
        <v>3762500</v>
      </c>
      <c r="U3378" s="6">
        <v>11814800</v>
      </c>
      <c r="V3378" s="6">
        <v>11250300</v>
      </c>
      <c r="W3378" s="6">
        <v>31814200</v>
      </c>
      <c r="X3378" s="6">
        <v>31934100</v>
      </c>
      <c r="Y3378" s="6">
        <v>2348400</v>
      </c>
      <c r="Z3378" s="6">
        <v>2659700</v>
      </c>
      <c r="AA3378" s="6">
        <v>3641500</v>
      </c>
      <c r="AB3378" s="6">
        <v>4533600</v>
      </c>
      <c r="AC3378" s="6">
        <v>313300000</v>
      </c>
      <c r="AD3378" s="6">
        <v>314000000</v>
      </c>
      <c r="AF3378">
        <f t="shared" si="1040"/>
        <v>6.195975382062098E-2</v>
      </c>
      <c r="AG3378">
        <f t="shared" si="1041"/>
        <v>5.904659909000097E-2</v>
      </c>
      <c r="AH3378">
        <f t="shared" si="1042"/>
        <v>0.37136875986194845</v>
      </c>
      <c r="AI3378">
        <f t="shared" si="1043"/>
        <v>0.35229738743224326</v>
      </c>
      <c r="AJ3378">
        <f t="shared" si="1044"/>
        <v>0.6448990800494302</v>
      </c>
      <c r="AK3378">
        <f t="shared" si="1045"/>
        <v>0.58666401976354332</v>
      </c>
      <c r="AL3378">
        <f t="shared" si="1046"/>
        <v>0.19791245195225571</v>
      </c>
      <c r="AM3378">
        <f t="shared" si="1047"/>
        <v>0.19364308518497106</v>
      </c>
      <c r="AN3378">
        <f t="shared" si="1048"/>
        <v>0.49718679080410633</v>
      </c>
      <c r="AO3378">
        <f t="shared" si="1049"/>
        <v>0.48748203331235263</v>
      </c>
      <c r="AP3378">
        <f t="shared" si="1050"/>
        <v>1</v>
      </c>
      <c r="AQ3378">
        <f t="shared" si="1051"/>
        <v>1</v>
      </c>
      <c r="AR3378">
        <f t="shared" si="1052"/>
        <v>1</v>
      </c>
      <c r="AS3378">
        <f t="shared" si="1053"/>
        <v>1</v>
      </c>
      <c r="AT3378">
        <f t="shared" si="1054"/>
        <v>0</v>
      </c>
      <c r="AU3378">
        <f t="shared" si="1055"/>
        <v>1</v>
      </c>
      <c r="AV3378">
        <f t="shared" si="1056"/>
        <v>1</v>
      </c>
      <c r="AW3378">
        <f t="shared" si="1057"/>
        <v>1</v>
      </c>
      <c r="AX3378">
        <f t="shared" si="1058"/>
        <v>1</v>
      </c>
      <c r="AY3378">
        <f t="shared" si="1059"/>
        <v>8</v>
      </c>
    </row>
    <row r="3379" spans="1:51" x14ac:dyDescent="0.3">
      <c r="A3379" s="1" t="s">
        <v>3373</v>
      </c>
      <c r="B3379" s="2">
        <v>7568103</v>
      </c>
      <c r="C3379" s="3" t="s">
        <v>5338</v>
      </c>
      <c r="D3379" s="5">
        <v>7.77</v>
      </c>
      <c r="E3379" s="5">
        <v>506.77925234999998</v>
      </c>
      <c r="F3379" s="3" t="s">
        <v>4665</v>
      </c>
      <c r="G3379" s="3" t="s">
        <v>4666</v>
      </c>
      <c r="H3379" s="3" t="s">
        <v>4776</v>
      </c>
      <c r="I3379" s="3" t="s">
        <v>4777</v>
      </c>
      <c r="J3379" s="3" t="s">
        <v>5232</v>
      </c>
      <c r="K3379" s="6">
        <v>149606.04</v>
      </c>
      <c r="L3379" s="6">
        <v>147335.94699999999</v>
      </c>
      <c r="M3379" s="6">
        <v>56524.728000000003</v>
      </c>
      <c r="N3379" s="6">
        <v>55027.313000000002</v>
      </c>
      <c r="O3379" s="6">
        <v>30994.371999999999</v>
      </c>
      <c r="P3379" s="6">
        <v>29712.436000000002</v>
      </c>
      <c r="Q3379" s="6">
        <v>-310.83499999999998</v>
      </c>
      <c r="R3379" s="6">
        <v>219.53100000000001</v>
      </c>
      <c r="S3379" s="6">
        <v>39207.163999999997</v>
      </c>
      <c r="T3379" s="6">
        <v>45609.591</v>
      </c>
      <c r="U3379" s="6">
        <v>325498.65100000001</v>
      </c>
      <c r="V3379" s="6">
        <v>324127.39299999998</v>
      </c>
      <c r="W3379" s="6">
        <v>778231.83499999996</v>
      </c>
      <c r="X3379" s="6">
        <v>768158.05</v>
      </c>
      <c r="Y3379" s="6">
        <v>77011.766000000003</v>
      </c>
      <c r="Z3379" s="6">
        <v>67521.406000000003</v>
      </c>
      <c r="AA3379" s="6">
        <v>56048</v>
      </c>
      <c r="AB3379" s="6">
        <v>52678</v>
      </c>
      <c r="AC3379" s="6">
        <v>65222555</v>
      </c>
      <c r="AD3379" s="6">
        <v>65078938</v>
      </c>
      <c r="AF3379">
        <f t="shared" si="1040"/>
        <v>-3.9941182822468319E-4</v>
      </c>
      <c r="AG3379">
        <f t="shared" si="1041"/>
        <v>2.8578884254353644E-4</v>
      </c>
      <c r="AH3379">
        <f t="shared" si="1042"/>
        <v>0.41825409391020352</v>
      </c>
      <c r="AI3379">
        <f t="shared" si="1043"/>
        <v>0.42195404057797736</v>
      </c>
      <c r="AJ3379">
        <f t="shared" si="1044"/>
        <v>1.3740323651156152</v>
      </c>
      <c r="AK3379">
        <f t="shared" si="1045"/>
        <v>1.2817761874027109</v>
      </c>
      <c r="AL3379">
        <f t="shared" si="1046"/>
        <v>0.20717326653389126</v>
      </c>
      <c r="AM3379">
        <f t="shared" si="1047"/>
        <v>0.20166454015461688</v>
      </c>
      <c r="AN3379">
        <f t="shared" si="1048"/>
        <v>0.19223839641563881</v>
      </c>
      <c r="AO3379">
        <f t="shared" si="1049"/>
        <v>0.19180420878229418</v>
      </c>
      <c r="AP3379">
        <f t="shared" si="1050"/>
        <v>0</v>
      </c>
      <c r="AQ3379">
        <f t="shared" si="1051"/>
        <v>1</v>
      </c>
      <c r="AR3379">
        <f t="shared" si="1052"/>
        <v>0</v>
      </c>
      <c r="AS3379">
        <f t="shared" si="1053"/>
        <v>1</v>
      </c>
      <c r="AT3379">
        <f t="shared" si="1054"/>
        <v>1</v>
      </c>
      <c r="AU3379">
        <f t="shared" si="1055"/>
        <v>1</v>
      </c>
      <c r="AV3379">
        <f t="shared" si="1056"/>
        <v>1</v>
      </c>
      <c r="AW3379">
        <f t="shared" si="1057"/>
        <v>1</v>
      </c>
      <c r="AX3379">
        <f t="shared" si="1058"/>
        <v>0</v>
      </c>
      <c r="AY3379">
        <f t="shared" si="1059"/>
        <v>6</v>
      </c>
    </row>
    <row r="3380" spans="1:51" x14ac:dyDescent="0.3">
      <c r="A3380" s="1" t="s">
        <v>3374</v>
      </c>
      <c r="B3380" s="2">
        <v>4811784</v>
      </c>
      <c r="C3380" s="3" t="s">
        <v>5336</v>
      </c>
      <c r="D3380" s="7">
        <v>5</v>
      </c>
      <c r="E3380" s="5">
        <v>3.5634000000000001</v>
      </c>
      <c r="F3380" s="3" t="s">
        <v>4470</v>
      </c>
      <c r="G3380" s="3" t="s">
        <v>4512</v>
      </c>
      <c r="H3380" s="3" t="s">
        <v>4513</v>
      </c>
      <c r="I3380" s="3" t="s">
        <v>4514</v>
      </c>
      <c r="J3380" s="3" t="s">
        <v>4853</v>
      </c>
      <c r="K3380" s="6">
        <v>8183</v>
      </c>
      <c r="L3380" s="6">
        <v>8046</v>
      </c>
      <c r="M3380" s="6">
        <v>-7897</v>
      </c>
      <c r="N3380" s="6">
        <v>-9193</v>
      </c>
      <c r="O3380" s="6">
        <v>-7921</v>
      </c>
      <c r="P3380" s="6">
        <v>-9262</v>
      </c>
      <c r="Q3380" s="6">
        <v>-7067</v>
      </c>
      <c r="R3380" s="6">
        <v>-9020</v>
      </c>
      <c r="S3380" s="6">
        <v>-6197</v>
      </c>
      <c r="T3380" s="6">
        <v>-8666</v>
      </c>
      <c r="U3380" s="6" t="s">
        <v>4474</v>
      </c>
      <c r="V3380" s="6" t="s">
        <v>4474</v>
      </c>
      <c r="W3380" s="6">
        <v>5615</v>
      </c>
      <c r="X3380" s="6">
        <v>6393</v>
      </c>
      <c r="Y3380" s="6">
        <v>5338</v>
      </c>
      <c r="Z3380" s="6">
        <v>6087</v>
      </c>
      <c r="AA3380" s="6">
        <v>4025</v>
      </c>
      <c r="AB3380" s="6">
        <v>3201</v>
      </c>
      <c r="AC3380" s="6">
        <v>704697</v>
      </c>
      <c r="AD3380" s="6">
        <v>506675</v>
      </c>
      <c r="AF3380">
        <f t="shared" si="1040"/>
        <v>-1.2585930543187889</v>
      </c>
      <c r="AG3380">
        <f t="shared" si="1041"/>
        <v>-1.4109181917722509</v>
      </c>
      <c r="AH3380" t="e">
        <f t="shared" si="1042"/>
        <v>#VALUE!</v>
      </c>
      <c r="AI3380" t="e">
        <f t="shared" si="1043"/>
        <v>#VALUE!</v>
      </c>
      <c r="AJ3380">
        <f t="shared" si="1044"/>
        <v>1.3262111801242236</v>
      </c>
      <c r="AK3380">
        <f t="shared" si="1045"/>
        <v>1.901593252108716</v>
      </c>
      <c r="AL3380">
        <f t="shared" si="1046"/>
        <v>-0.96798240254185508</v>
      </c>
      <c r="AM3380">
        <f t="shared" si="1047"/>
        <v>-1.1511309967685808</v>
      </c>
      <c r="AN3380">
        <f t="shared" si="1048"/>
        <v>1.457346393588602</v>
      </c>
      <c r="AO3380">
        <f t="shared" si="1049"/>
        <v>1.2585640544345378</v>
      </c>
      <c r="AP3380">
        <f t="shared" si="1050"/>
        <v>0</v>
      </c>
      <c r="AQ3380">
        <f t="shared" si="1051"/>
        <v>0</v>
      </c>
      <c r="AR3380">
        <f t="shared" si="1052"/>
        <v>1</v>
      </c>
      <c r="AS3380">
        <f t="shared" si="1053"/>
        <v>1</v>
      </c>
      <c r="AT3380">
        <f t="shared" si="1054"/>
        <v>0</v>
      </c>
      <c r="AU3380">
        <f t="shared" si="1055"/>
        <v>0</v>
      </c>
      <c r="AV3380">
        <f t="shared" si="1056"/>
        <v>1</v>
      </c>
      <c r="AW3380">
        <f t="shared" si="1057"/>
        <v>1</v>
      </c>
      <c r="AX3380">
        <f t="shared" si="1058"/>
        <v>0</v>
      </c>
      <c r="AY3380">
        <f t="shared" si="1059"/>
        <v>4</v>
      </c>
    </row>
    <row r="3381" spans="1:51" x14ac:dyDescent="0.3">
      <c r="A3381" s="1" t="s">
        <v>3375</v>
      </c>
      <c r="B3381" s="2">
        <v>11060763</v>
      </c>
      <c r="C3381" s="3" t="s">
        <v>5337</v>
      </c>
      <c r="D3381" s="5">
        <v>22.1</v>
      </c>
      <c r="E3381" s="5">
        <v>3248.0712328999998</v>
      </c>
      <c r="F3381" s="3" t="s">
        <v>4485</v>
      </c>
      <c r="G3381" s="3" t="s">
        <v>4486</v>
      </c>
      <c r="H3381" s="3" t="s">
        <v>4496</v>
      </c>
      <c r="I3381" s="3" t="s">
        <v>4496</v>
      </c>
      <c r="J3381" s="3" t="s">
        <v>5000</v>
      </c>
      <c r="K3381" s="6">
        <v>6440000</v>
      </c>
      <c r="L3381" s="6">
        <v>6166000</v>
      </c>
      <c r="M3381" s="6">
        <v>704000</v>
      </c>
      <c r="N3381" s="6">
        <v>672000</v>
      </c>
      <c r="O3381" s="6">
        <v>579000</v>
      </c>
      <c r="P3381" s="6">
        <v>571000</v>
      </c>
      <c r="Q3381" s="6">
        <v>175000</v>
      </c>
      <c r="R3381" s="6">
        <v>176000</v>
      </c>
      <c r="S3381" s="6">
        <v>504000</v>
      </c>
      <c r="T3381" s="6">
        <v>417000</v>
      </c>
      <c r="U3381" s="6">
        <v>1989000</v>
      </c>
      <c r="V3381" s="6">
        <v>1985000</v>
      </c>
      <c r="W3381" s="6">
        <v>8135000</v>
      </c>
      <c r="X3381" s="6">
        <v>7984000</v>
      </c>
      <c r="Y3381" s="6">
        <v>3037000</v>
      </c>
      <c r="Z3381" s="6">
        <v>2884000</v>
      </c>
      <c r="AA3381" s="6">
        <v>1672000</v>
      </c>
      <c r="AB3381" s="6">
        <v>1594000</v>
      </c>
      <c r="AC3381" s="6">
        <v>146919000</v>
      </c>
      <c r="AD3381" s="6">
        <v>146269000</v>
      </c>
      <c r="AF3381">
        <f t="shared" si="1040"/>
        <v>2.1511985248924399E-2</v>
      </c>
      <c r="AG3381">
        <f t="shared" si="1041"/>
        <v>2.2044088176352707E-2</v>
      </c>
      <c r="AH3381">
        <f t="shared" si="1042"/>
        <v>0.24449907805777504</v>
      </c>
      <c r="AI3381">
        <f t="shared" si="1043"/>
        <v>0.24862224448897796</v>
      </c>
      <c r="AJ3381">
        <f t="shared" si="1044"/>
        <v>1.8163875598086126</v>
      </c>
      <c r="AK3381">
        <f t="shared" si="1045"/>
        <v>1.8092848180677541</v>
      </c>
      <c r="AL3381">
        <f t="shared" si="1046"/>
        <v>8.9906832298136646E-2</v>
      </c>
      <c r="AM3381">
        <f t="shared" si="1047"/>
        <v>9.2604605903340909E-2</v>
      </c>
      <c r="AN3381">
        <f t="shared" si="1048"/>
        <v>0.79164105716041799</v>
      </c>
      <c r="AO3381">
        <f t="shared" si="1049"/>
        <v>0.77229458917835669</v>
      </c>
      <c r="AP3381">
        <f t="shared" si="1050"/>
        <v>1</v>
      </c>
      <c r="AQ3381">
        <f t="shared" si="1051"/>
        <v>1</v>
      </c>
      <c r="AR3381">
        <f t="shared" si="1052"/>
        <v>0</v>
      </c>
      <c r="AS3381">
        <f t="shared" si="1053"/>
        <v>1</v>
      </c>
      <c r="AT3381">
        <f t="shared" si="1054"/>
        <v>1</v>
      </c>
      <c r="AU3381">
        <f t="shared" si="1055"/>
        <v>1</v>
      </c>
      <c r="AV3381">
        <f t="shared" si="1056"/>
        <v>0</v>
      </c>
      <c r="AW3381">
        <f t="shared" si="1057"/>
        <v>1</v>
      </c>
      <c r="AX3381">
        <f t="shared" si="1058"/>
        <v>0</v>
      </c>
      <c r="AY3381">
        <f t="shared" si="1059"/>
        <v>6</v>
      </c>
    </row>
    <row r="3382" spans="1:51" x14ac:dyDescent="0.3">
      <c r="A3382" s="1" t="s">
        <v>3376</v>
      </c>
      <c r="B3382" s="2">
        <v>4811222</v>
      </c>
      <c r="C3382" s="3" t="s">
        <v>5337</v>
      </c>
      <c r="D3382" s="5">
        <v>230.26</v>
      </c>
      <c r="E3382" s="5">
        <v>33815.133940599997</v>
      </c>
      <c r="F3382" s="3" t="s">
        <v>4470</v>
      </c>
      <c r="G3382" s="3" t="s">
        <v>4512</v>
      </c>
      <c r="H3382" s="3" t="s">
        <v>4513</v>
      </c>
      <c r="I3382" s="3" t="s">
        <v>4514</v>
      </c>
      <c r="J3382" s="3" t="s">
        <v>4853</v>
      </c>
      <c r="K3382" s="6">
        <v>4807485</v>
      </c>
      <c r="L3382" s="6">
        <v>4685297</v>
      </c>
      <c r="M3382" s="6">
        <v>1632186</v>
      </c>
      <c r="N3382" s="6">
        <v>1533543</v>
      </c>
      <c r="O3382" s="6">
        <v>1482436</v>
      </c>
      <c r="P3382" s="6">
        <v>1384121</v>
      </c>
      <c r="Q3382" s="6">
        <v>1112884</v>
      </c>
      <c r="R3382" s="6">
        <v>1020951</v>
      </c>
      <c r="S3382" s="6">
        <v>1440515</v>
      </c>
      <c r="T3382" s="6">
        <v>1401260</v>
      </c>
      <c r="U3382" s="6">
        <v>667578</v>
      </c>
      <c r="V3382" s="6">
        <v>697313</v>
      </c>
      <c r="W3382" s="6">
        <v>7222417</v>
      </c>
      <c r="X3382" s="6">
        <v>6872394</v>
      </c>
      <c r="Y3382" s="6">
        <v>2641125</v>
      </c>
      <c r="Z3382" s="6">
        <v>2357719</v>
      </c>
      <c r="AA3382" s="6">
        <v>904079</v>
      </c>
      <c r="AB3382" s="6">
        <v>910655</v>
      </c>
      <c r="AC3382" s="6">
        <v>146776149</v>
      </c>
      <c r="AD3382" s="6">
        <v>146901045</v>
      </c>
      <c r="AF3382">
        <f t="shared" si="1040"/>
        <v>0.15408747514855484</v>
      </c>
      <c r="AG3382">
        <f t="shared" si="1041"/>
        <v>0.1485582753258908</v>
      </c>
      <c r="AH3382">
        <f t="shared" si="1042"/>
        <v>9.2431384119748272E-2</v>
      </c>
      <c r="AI3382">
        <f t="shared" si="1043"/>
        <v>0.10146580652971876</v>
      </c>
      <c r="AJ3382">
        <f t="shared" si="1044"/>
        <v>2.9213431569586286</v>
      </c>
      <c r="AK3382">
        <f t="shared" si="1045"/>
        <v>2.5890364627658116</v>
      </c>
      <c r="AL3382">
        <f t="shared" si="1046"/>
        <v>0.30835998448253088</v>
      </c>
      <c r="AM3382">
        <f t="shared" si="1047"/>
        <v>0.29541798524191742</v>
      </c>
      <c r="AN3382">
        <f t="shared" si="1048"/>
        <v>0.66563381759873463</v>
      </c>
      <c r="AO3382">
        <f t="shared" si="1049"/>
        <v>0.68175616822900431</v>
      </c>
      <c r="AP3382">
        <f t="shared" si="1050"/>
        <v>1</v>
      </c>
      <c r="AQ3382">
        <f t="shared" si="1051"/>
        <v>1</v>
      </c>
      <c r="AR3382">
        <f t="shared" si="1052"/>
        <v>1</v>
      </c>
      <c r="AS3382">
        <f t="shared" si="1053"/>
        <v>1</v>
      </c>
      <c r="AT3382">
        <f t="shared" si="1054"/>
        <v>1</v>
      </c>
      <c r="AU3382">
        <f t="shared" si="1055"/>
        <v>1</v>
      </c>
      <c r="AV3382">
        <f t="shared" si="1056"/>
        <v>1</v>
      </c>
      <c r="AW3382">
        <f t="shared" si="1057"/>
        <v>0</v>
      </c>
      <c r="AX3382">
        <f t="shared" si="1058"/>
        <v>1</v>
      </c>
      <c r="AY3382">
        <f t="shared" si="1059"/>
        <v>8</v>
      </c>
    </row>
    <row r="3383" spans="1:51" x14ac:dyDescent="0.3">
      <c r="A3383" s="1" t="s">
        <v>3377</v>
      </c>
      <c r="B3383" s="2">
        <v>4996142</v>
      </c>
      <c r="C3383" s="3" t="s">
        <v>5335</v>
      </c>
      <c r="D3383" s="5">
        <v>8.4499999999999993</v>
      </c>
      <c r="E3383" s="5">
        <v>279.61985414999998</v>
      </c>
      <c r="F3383" s="3" t="s">
        <v>4485</v>
      </c>
      <c r="G3383" s="3" t="s">
        <v>4517</v>
      </c>
      <c r="H3383" s="3" t="s">
        <v>4640</v>
      </c>
      <c r="I3383" s="3" t="s">
        <v>4685</v>
      </c>
      <c r="J3383" s="3" t="s">
        <v>5233</v>
      </c>
      <c r="K3383" s="6">
        <v>582058</v>
      </c>
      <c r="L3383" s="6">
        <v>599567</v>
      </c>
      <c r="M3383" s="6">
        <v>25842</v>
      </c>
      <c r="N3383" s="6">
        <v>34111</v>
      </c>
      <c r="O3383" s="6">
        <v>17680</v>
      </c>
      <c r="P3383" s="6">
        <v>25849</v>
      </c>
      <c r="Q3383" s="6">
        <v>-61400</v>
      </c>
      <c r="R3383" s="6">
        <v>12210</v>
      </c>
      <c r="S3383" s="6">
        <v>25165</v>
      </c>
      <c r="T3383" s="6">
        <v>23824</v>
      </c>
      <c r="U3383" s="6" t="s">
        <v>4474</v>
      </c>
      <c r="V3383" s="6" t="s">
        <v>4474</v>
      </c>
      <c r="W3383" s="6">
        <v>424873</v>
      </c>
      <c r="X3383" s="6">
        <v>512869</v>
      </c>
      <c r="Y3383" s="6">
        <v>201717</v>
      </c>
      <c r="Z3383" s="6">
        <v>211468</v>
      </c>
      <c r="AA3383" s="6">
        <v>73605</v>
      </c>
      <c r="AB3383" s="6">
        <v>74589</v>
      </c>
      <c r="AC3383" s="6">
        <v>33091000</v>
      </c>
      <c r="AD3383" s="6">
        <v>33472000</v>
      </c>
      <c r="AF3383">
        <f t="shared" si="1040"/>
        <v>-0.1445137723507966</v>
      </c>
      <c r="AG3383">
        <f t="shared" si="1041"/>
        <v>2.3807249024604724E-2</v>
      </c>
      <c r="AH3383" t="e">
        <f t="shared" si="1042"/>
        <v>#VALUE!</v>
      </c>
      <c r="AI3383" t="e">
        <f t="shared" si="1043"/>
        <v>#VALUE!</v>
      </c>
      <c r="AJ3383">
        <f t="shared" si="1044"/>
        <v>2.7405339311188097</v>
      </c>
      <c r="AK3383">
        <f t="shared" si="1045"/>
        <v>2.8351097346793761</v>
      </c>
      <c r="AL3383">
        <f t="shared" si="1046"/>
        <v>3.0374979813008327E-2</v>
      </c>
      <c r="AM3383">
        <f t="shared" si="1047"/>
        <v>4.3112779722699883E-2</v>
      </c>
      <c r="AN3383">
        <f t="shared" si="1048"/>
        <v>1.3699576108625402</v>
      </c>
      <c r="AO3383">
        <f t="shared" si="1049"/>
        <v>1.169045116784208</v>
      </c>
      <c r="AP3383">
        <f t="shared" si="1050"/>
        <v>0</v>
      </c>
      <c r="AQ3383">
        <f t="shared" si="1051"/>
        <v>1</v>
      </c>
      <c r="AR3383">
        <f t="shared" si="1052"/>
        <v>0</v>
      </c>
      <c r="AS3383">
        <f t="shared" si="1053"/>
        <v>1</v>
      </c>
      <c r="AT3383">
        <f t="shared" si="1054"/>
        <v>0</v>
      </c>
      <c r="AU3383">
        <f t="shared" si="1055"/>
        <v>0</v>
      </c>
      <c r="AV3383">
        <f t="shared" si="1056"/>
        <v>0</v>
      </c>
      <c r="AW3383">
        <f t="shared" si="1057"/>
        <v>1</v>
      </c>
      <c r="AX3383">
        <f t="shared" si="1058"/>
        <v>1</v>
      </c>
      <c r="AY3383">
        <f t="shared" si="1059"/>
        <v>4</v>
      </c>
    </row>
    <row r="3384" spans="1:51" x14ac:dyDescent="0.3">
      <c r="A3384" s="1" t="s">
        <v>3378</v>
      </c>
      <c r="B3384" s="2">
        <v>4591210</v>
      </c>
      <c r="C3384" s="3" t="s">
        <v>5337</v>
      </c>
      <c r="D3384" s="5">
        <v>60.94</v>
      </c>
      <c r="E3384" s="5">
        <v>19726.735049999999</v>
      </c>
      <c r="F3384" s="3" t="s">
        <v>4475</v>
      </c>
      <c r="G3384" s="3" t="s">
        <v>4529</v>
      </c>
      <c r="H3384" s="3" t="s">
        <v>4530</v>
      </c>
      <c r="I3384" s="3" t="s">
        <v>4739</v>
      </c>
      <c r="J3384" s="3" t="s">
        <v>4750</v>
      </c>
      <c r="K3384" s="6">
        <v>7930000</v>
      </c>
      <c r="L3384" s="6">
        <v>7476000</v>
      </c>
      <c r="M3384" s="6">
        <v>2494000</v>
      </c>
      <c r="N3384" s="6">
        <v>2435000</v>
      </c>
      <c r="O3384" s="6">
        <v>2258000</v>
      </c>
      <c r="P3384" s="6">
        <v>2231000</v>
      </c>
      <c r="Q3384" s="6">
        <v>1810000</v>
      </c>
      <c r="R3384" s="6">
        <v>1817000</v>
      </c>
      <c r="S3384" s="6">
        <v>1425000</v>
      </c>
      <c r="T3384" s="6">
        <v>1318000</v>
      </c>
      <c r="U3384" s="6">
        <v>13571000</v>
      </c>
      <c r="V3384" s="6">
        <v>13092000</v>
      </c>
      <c r="W3384" s="6">
        <v>25071000</v>
      </c>
      <c r="X3384" s="6">
        <v>24849000</v>
      </c>
      <c r="Y3384" s="6">
        <v>2255000</v>
      </c>
      <c r="Z3384" s="6">
        <v>2030000</v>
      </c>
      <c r="AA3384" s="6">
        <v>2208000</v>
      </c>
      <c r="AB3384" s="6">
        <v>2617000</v>
      </c>
      <c r="AC3384" s="6">
        <v>323704500</v>
      </c>
      <c r="AD3384" s="6">
        <v>316897975</v>
      </c>
      <c r="AF3384">
        <f t="shared" si="1040"/>
        <v>7.2194966295720156E-2</v>
      </c>
      <c r="AG3384">
        <f t="shared" si="1041"/>
        <v>7.3121654794961563E-2</v>
      </c>
      <c r="AH3384">
        <f t="shared" si="1042"/>
        <v>0.54130270033105976</v>
      </c>
      <c r="AI3384">
        <f t="shared" si="1043"/>
        <v>0.5268622479777858</v>
      </c>
      <c r="AJ3384">
        <f t="shared" si="1044"/>
        <v>1.0212862318840579</v>
      </c>
      <c r="AK3384">
        <f t="shared" si="1045"/>
        <v>0.77569736339319828</v>
      </c>
      <c r="AL3384">
        <f t="shared" si="1046"/>
        <v>0.28474148802017657</v>
      </c>
      <c r="AM3384">
        <f t="shared" si="1047"/>
        <v>0.29842161583734617</v>
      </c>
      <c r="AN3384">
        <f t="shared" si="1048"/>
        <v>0.31630170316301703</v>
      </c>
      <c r="AO3384">
        <f t="shared" si="1049"/>
        <v>0.30085717735120127</v>
      </c>
      <c r="AP3384">
        <f t="shared" si="1050"/>
        <v>1</v>
      </c>
      <c r="AQ3384">
        <f t="shared" si="1051"/>
        <v>1</v>
      </c>
      <c r="AR3384">
        <f t="shared" si="1052"/>
        <v>0</v>
      </c>
      <c r="AS3384">
        <f t="shared" si="1053"/>
        <v>0</v>
      </c>
      <c r="AT3384">
        <f t="shared" si="1054"/>
        <v>0</v>
      </c>
      <c r="AU3384">
        <f t="shared" si="1055"/>
        <v>1</v>
      </c>
      <c r="AV3384">
        <f t="shared" si="1056"/>
        <v>0</v>
      </c>
      <c r="AW3384">
        <f t="shared" si="1057"/>
        <v>1</v>
      </c>
      <c r="AX3384">
        <f t="shared" si="1058"/>
        <v>0</v>
      </c>
      <c r="AY3384">
        <f t="shared" si="1059"/>
        <v>4</v>
      </c>
    </row>
    <row r="3385" spans="1:51" x14ac:dyDescent="0.3">
      <c r="A3385" s="1" t="s">
        <v>3379</v>
      </c>
      <c r="B3385" s="2">
        <v>4244279</v>
      </c>
      <c r="C3385" s="3" t="s">
        <v>5335</v>
      </c>
      <c r="D3385" s="5">
        <v>17.36</v>
      </c>
      <c r="E3385" s="5">
        <v>2218.3984648000001</v>
      </c>
      <c r="F3385" s="3" t="s">
        <v>4525</v>
      </c>
      <c r="G3385" s="3" t="s">
        <v>4526</v>
      </c>
      <c r="H3385" s="3" t="s">
        <v>4527</v>
      </c>
      <c r="I3385" s="3" t="s">
        <v>4527</v>
      </c>
      <c r="J3385" s="3" t="s">
        <v>4528</v>
      </c>
      <c r="K3385" s="6">
        <v>336785</v>
      </c>
      <c r="L3385" s="6">
        <v>335046</v>
      </c>
      <c r="M3385" s="6">
        <v>246860</v>
      </c>
      <c r="N3385" s="6">
        <v>221061</v>
      </c>
      <c r="O3385" s="6">
        <v>141395</v>
      </c>
      <c r="P3385" s="6">
        <v>114464</v>
      </c>
      <c r="Q3385" s="6">
        <v>61900</v>
      </c>
      <c r="R3385" s="6">
        <v>36904</v>
      </c>
      <c r="S3385" s="6">
        <v>144890</v>
      </c>
      <c r="T3385" s="6">
        <v>139389</v>
      </c>
      <c r="U3385" s="6">
        <v>1413400</v>
      </c>
      <c r="V3385" s="6">
        <v>1441313</v>
      </c>
      <c r="W3385" s="6">
        <v>3016161</v>
      </c>
      <c r="X3385" s="6">
        <v>3011530</v>
      </c>
      <c r="Y3385" s="6" t="s">
        <v>4474</v>
      </c>
      <c r="Z3385" s="6" t="s">
        <v>4474</v>
      </c>
      <c r="AA3385" s="6" t="s">
        <v>4474</v>
      </c>
      <c r="AB3385" s="6" t="s">
        <v>4474</v>
      </c>
      <c r="AC3385" s="6">
        <v>128648870</v>
      </c>
      <c r="AD3385" s="6">
        <v>127454354</v>
      </c>
      <c r="AF3385">
        <f t="shared" si="1040"/>
        <v>2.0522777132918304E-2</v>
      </c>
      <c r="AG3385">
        <f t="shared" si="1041"/>
        <v>1.2254236218799083E-2</v>
      </c>
      <c r="AH3385">
        <f t="shared" si="1042"/>
        <v>0.46860893698976946</v>
      </c>
      <c r="AI3385">
        <f t="shared" si="1043"/>
        <v>0.47859825404362566</v>
      </c>
      <c r="AJ3385" t="e">
        <f t="shared" si="1044"/>
        <v>#VALUE!</v>
      </c>
      <c r="AK3385" t="e">
        <f t="shared" si="1045"/>
        <v>#VALUE!</v>
      </c>
      <c r="AL3385">
        <f t="shared" si="1046"/>
        <v>0.41983758184004633</v>
      </c>
      <c r="AM3385">
        <f t="shared" si="1047"/>
        <v>0.34163667078550408</v>
      </c>
      <c r="AN3385">
        <f t="shared" si="1048"/>
        <v>0.11166015342019209</v>
      </c>
      <c r="AO3385">
        <f t="shared" si="1049"/>
        <v>0.11125441220907645</v>
      </c>
      <c r="AP3385">
        <f t="shared" si="1050"/>
        <v>1</v>
      </c>
      <c r="AQ3385">
        <f t="shared" si="1051"/>
        <v>1</v>
      </c>
      <c r="AR3385">
        <f t="shared" si="1052"/>
        <v>1</v>
      </c>
      <c r="AS3385">
        <f t="shared" si="1053"/>
        <v>1</v>
      </c>
      <c r="AT3385">
        <f t="shared" si="1054"/>
        <v>1</v>
      </c>
      <c r="AU3385">
        <f t="shared" si="1055"/>
        <v>0</v>
      </c>
      <c r="AV3385">
        <f t="shared" si="1056"/>
        <v>1</v>
      </c>
      <c r="AW3385">
        <f t="shared" si="1057"/>
        <v>1</v>
      </c>
      <c r="AX3385">
        <f t="shared" si="1058"/>
        <v>0</v>
      </c>
      <c r="AY3385">
        <f t="shared" si="1059"/>
        <v>7</v>
      </c>
    </row>
    <row r="3386" spans="1:51" x14ac:dyDescent="0.3">
      <c r="A3386" s="1" t="s">
        <v>3380</v>
      </c>
      <c r="B3386" s="2">
        <v>6631637</v>
      </c>
      <c r="C3386" s="3" t="s">
        <v>5337</v>
      </c>
      <c r="D3386" s="5">
        <v>32.020000000000003</v>
      </c>
      <c r="E3386" s="5">
        <v>1664.7110585400001</v>
      </c>
      <c r="F3386" s="3" t="s">
        <v>4485</v>
      </c>
      <c r="G3386" s="3" t="s">
        <v>4486</v>
      </c>
      <c r="H3386" s="3" t="s">
        <v>4598</v>
      </c>
      <c r="I3386" s="3" t="s">
        <v>4661</v>
      </c>
      <c r="J3386" s="3" t="s">
        <v>5181</v>
      </c>
      <c r="K3386" s="6">
        <v>2380200</v>
      </c>
      <c r="L3386" s="6">
        <v>2475600</v>
      </c>
      <c r="M3386" s="6">
        <v>131800</v>
      </c>
      <c r="N3386" s="6">
        <v>150200</v>
      </c>
      <c r="O3386" s="6">
        <v>106400</v>
      </c>
      <c r="P3386" s="6">
        <v>124300</v>
      </c>
      <c r="Q3386" s="6">
        <v>257600</v>
      </c>
      <c r="R3386" s="6">
        <v>245600</v>
      </c>
      <c r="S3386" s="6">
        <v>53400</v>
      </c>
      <c r="T3386" s="6">
        <v>37900</v>
      </c>
      <c r="U3386" s="6">
        <v>85000</v>
      </c>
      <c r="V3386" s="6">
        <v>215000</v>
      </c>
      <c r="W3386" s="6">
        <v>1213000</v>
      </c>
      <c r="X3386" s="6">
        <v>1334700</v>
      </c>
      <c r="Y3386" s="6">
        <v>806500</v>
      </c>
      <c r="Z3386" s="6">
        <v>914400</v>
      </c>
      <c r="AA3386" s="6">
        <v>469300</v>
      </c>
      <c r="AB3386" s="6">
        <v>493300</v>
      </c>
      <c r="AC3386" s="6">
        <v>52131600</v>
      </c>
      <c r="AD3386" s="6">
        <v>51998551</v>
      </c>
      <c r="AF3386">
        <f t="shared" si="1040"/>
        <v>0.21236603462489695</v>
      </c>
      <c r="AG3386">
        <f t="shared" si="1041"/>
        <v>0.18401138832696487</v>
      </c>
      <c r="AH3386">
        <f t="shared" si="1042"/>
        <v>7.0074196207749379E-2</v>
      </c>
      <c r="AI3386">
        <f t="shared" si="1043"/>
        <v>0.16108488798981044</v>
      </c>
      <c r="AJ3386">
        <f t="shared" si="1044"/>
        <v>1.7185169401235882</v>
      </c>
      <c r="AK3386">
        <f t="shared" si="1045"/>
        <v>1.8536387593756334</v>
      </c>
      <c r="AL3386">
        <f t="shared" si="1046"/>
        <v>4.470212587177548E-2</v>
      </c>
      <c r="AM3386">
        <f t="shared" si="1047"/>
        <v>5.0210050088867343E-2</v>
      </c>
      <c r="AN3386">
        <f t="shared" si="1048"/>
        <v>1.9622423742786479</v>
      </c>
      <c r="AO3386">
        <f t="shared" si="1049"/>
        <v>1.8547988311980221</v>
      </c>
      <c r="AP3386">
        <f t="shared" si="1050"/>
        <v>1</v>
      </c>
      <c r="AQ3386">
        <f t="shared" si="1051"/>
        <v>1</v>
      </c>
      <c r="AR3386">
        <f t="shared" si="1052"/>
        <v>1</v>
      </c>
      <c r="AS3386">
        <f t="shared" si="1053"/>
        <v>0</v>
      </c>
      <c r="AT3386">
        <f t="shared" si="1054"/>
        <v>1</v>
      </c>
      <c r="AU3386">
        <f t="shared" si="1055"/>
        <v>0</v>
      </c>
      <c r="AV3386">
        <f t="shared" si="1056"/>
        <v>0</v>
      </c>
      <c r="AW3386">
        <f t="shared" si="1057"/>
        <v>1</v>
      </c>
      <c r="AX3386">
        <f t="shared" si="1058"/>
        <v>0</v>
      </c>
      <c r="AY3386">
        <f t="shared" si="1059"/>
        <v>5</v>
      </c>
    </row>
    <row r="3387" spans="1:51" x14ac:dyDescent="0.3">
      <c r="A3387" s="1" t="s">
        <v>3381</v>
      </c>
      <c r="B3387" s="2">
        <v>5291924</v>
      </c>
      <c r="C3387" s="3" t="s">
        <v>5335</v>
      </c>
      <c r="D3387" s="5">
        <v>42.57</v>
      </c>
      <c r="E3387" s="5">
        <v>7866.7435410300004</v>
      </c>
      <c r="F3387" s="3" t="s">
        <v>4470</v>
      </c>
      <c r="G3387" s="3" t="s">
        <v>4471</v>
      </c>
      <c r="H3387" s="3" t="s">
        <v>4489</v>
      </c>
      <c r="I3387" s="3" t="s">
        <v>4489</v>
      </c>
      <c r="J3387" s="3" t="s">
        <v>4544</v>
      </c>
      <c r="K3387" s="6">
        <v>742</v>
      </c>
      <c r="L3387" s="6">
        <v>742</v>
      </c>
      <c r="M3387" s="6">
        <v>-621557</v>
      </c>
      <c r="N3387" s="6">
        <v>-569469</v>
      </c>
      <c r="O3387" s="6">
        <v>-627697</v>
      </c>
      <c r="P3387" s="6">
        <v>-575233</v>
      </c>
      <c r="Q3387" s="6">
        <v>-567061</v>
      </c>
      <c r="R3387" s="6">
        <v>-519207</v>
      </c>
      <c r="S3387" s="6">
        <v>-539709</v>
      </c>
      <c r="T3387" s="6">
        <v>-509787</v>
      </c>
      <c r="U3387" s="6" t="s">
        <v>4474</v>
      </c>
      <c r="V3387" s="6" t="s">
        <v>4474</v>
      </c>
      <c r="W3387" s="6">
        <v>1762999</v>
      </c>
      <c r="X3387" s="6">
        <v>1808437</v>
      </c>
      <c r="Y3387" s="6">
        <v>1579139</v>
      </c>
      <c r="Z3387" s="6">
        <v>1624730</v>
      </c>
      <c r="AA3387" s="6">
        <v>110863</v>
      </c>
      <c r="AB3387" s="6">
        <v>105332</v>
      </c>
      <c r="AC3387" s="6">
        <v>167748336</v>
      </c>
      <c r="AD3387" s="6">
        <v>165646508</v>
      </c>
      <c r="AF3387">
        <f t="shared" si="1040"/>
        <v>-0.32164567308319519</v>
      </c>
      <c r="AG3387">
        <f t="shared" si="1041"/>
        <v>-0.28710261955489741</v>
      </c>
      <c r="AH3387" t="e">
        <f t="shared" si="1042"/>
        <v>#VALUE!</v>
      </c>
      <c r="AI3387" t="e">
        <f t="shared" si="1043"/>
        <v>#VALUE!</v>
      </c>
      <c r="AJ3387">
        <f t="shared" si="1044"/>
        <v>14.244057981472629</v>
      </c>
      <c r="AK3387">
        <f t="shared" si="1045"/>
        <v>15.424847149963924</v>
      </c>
      <c r="AL3387">
        <f t="shared" si="1046"/>
        <v>-845.95283018867929</v>
      </c>
      <c r="AM3387">
        <f t="shared" si="1047"/>
        <v>-775.24663072776275</v>
      </c>
      <c r="AN3387">
        <f t="shared" si="1048"/>
        <v>4.2087374978658524E-4</v>
      </c>
      <c r="AO3387">
        <f t="shared" si="1049"/>
        <v>4.102990593534638E-4</v>
      </c>
      <c r="AP3387">
        <f t="shared" si="1050"/>
        <v>0</v>
      </c>
      <c r="AQ3387">
        <f t="shared" si="1051"/>
        <v>0</v>
      </c>
      <c r="AR3387">
        <f t="shared" si="1052"/>
        <v>0</v>
      </c>
      <c r="AS3387">
        <f t="shared" si="1053"/>
        <v>1</v>
      </c>
      <c r="AT3387">
        <f t="shared" si="1054"/>
        <v>0</v>
      </c>
      <c r="AU3387">
        <f t="shared" si="1055"/>
        <v>0</v>
      </c>
      <c r="AV3387">
        <f t="shared" si="1056"/>
        <v>0</v>
      </c>
      <c r="AW3387">
        <f t="shared" si="1057"/>
        <v>1</v>
      </c>
      <c r="AX3387">
        <f t="shared" si="1058"/>
        <v>0</v>
      </c>
      <c r="AY3387">
        <f t="shared" si="1059"/>
        <v>2</v>
      </c>
    </row>
    <row r="3388" spans="1:51" x14ac:dyDescent="0.3">
      <c r="A3388" s="1" t="s">
        <v>3382</v>
      </c>
      <c r="B3388" s="2">
        <v>11211045</v>
      </c>
      <c r="C3388" s="3" t="s">
        <v>5337</v>
      </c>
      <c r="D3388" s="5">
        <v>29.4</v>
      </c>
      <c r="E3388" s="5">
        <v>2080.350762</v>
      </c>
      <c r="F3388" s="3" t="s">
        <v>4475</v>
      </c>
      <c r="G3388" s="3" t="s">
        <v>4476</v>
      </c>
      <c r="H3388" s="3" t="s">
        <v>4477</v>
      </c>
      <c r="I3388" s="3" t="s">
        <v>4498</v>
      </c>
      <c r="J3388" s="3" t="s">
        <v>4499</v>
      </c>
      <c r="K3388" s="6">
        <v>1093961</v>
      </c>
      <c r="L3388" s="6">
        <v>1068418</v>
      </c>
      <c r="M3388" s="6">
        <v>40885</v>
      </c>
      <c r="N3388" s="6">
        <v>34230</v>
      </c>
      <c r="O3388" s="6">
        <v>36042</v>
      </c>
      <c r="P3388" s="6">
        <v>29077</v>
      </c>
      <c r="Q3388" s="6">
        <v>40495</v>
      </c>
      <c r="R3388" s="6">
        <v>32922</v>
      </c>
      <c r="S3388" s="6">
        <v>18898</v>
      </c>
      <c r="T3388" s="6">
        <v>22332</v>
      </c>
      <c r="U3388" s="6" t="s">
        <v>4474</v>
      </c>
      <c r="V3388" s="6" t="s">
        <v>4474</v>
      </c>
      <c r="W3388" s="6">
        <v>670933</v>
      </c>
      <c r="X3388" s="6">
        <v>657803</v>
      </c>
      <c r="Y3388" s="6">
        <v>584995</v>
      </c>
      <c r="Z3388" s="6">
        <v>572224</v>
      </c>
      <c r="AA3388" s="6">
        <v>215957</v>
      </c>
      <c r="AB3388" s="6">
        <v>215607</v>
      </c>
      <c r="AC3388" s="6">
        <v>70712952</v>
      </c>
      <c r="AD3388" s="6">
        <v>70729915</v>
      </c>
      <c r="AF3388">
        <f t="shared" si="1040"/>
        <v>6.0356250176992338E-2</v>
      </c>
      <c r="AG3388">
        <f t="shared" si="1041"/>
        <v>5.0048418751510712E-2</v>
      </c>
      <c r="AH3388" t="e">
        <f t="shared" si="1042"/>
        <v>#VALUE!</v>
      </c>
      <c r="AI3388" t="e">
        <f t="shared" si="1043"/>
        <v>#VALUE!</v>
      </c>
      <c r="AJ3388">
        <f t="shared" si="1044"/>
        <v>2.7088494468806292</v>
      </c>
      <c r="AK3388">
        <f t="shared" si="1045"/>
        <v>2.6540140162425154</v>
      </c>
      <c r="AL3388">
        <f t="shared" si="1046"/>
        <v>3.2946329896586808E-2</v>
      </c>
      <c r="AM3388">
        <f t="shared" si="1047"/>
        <v>2.7215003865528286E-2</v>
      </c>
      <c r="AN3388">
        <f t="shared" si="1048"/>
        <v>1.6305070700054998</v>
      </c>
      <c r="AO3388">
        <f t="shared" si="1049"/>
        <v>1.6242218414935778</v>
      </c>
      <c r="AP3388">
        <f t="shared" si="1050"/>
        <v>1</v>
      </c>
      <c r="AQ3388">
        <f t="shared" si="1051"/>
        <v>1</v>
      </c>
      <c r="AR3388">
        <f t="shared" si="1052"/>
        <v>1</v>
      </c>
      <c r="AS3388">
        <f t="shared" si="1053"/>
        <v>0</v>
      </c>
      <c r="AT3388">
        <f t="shared" si="1054"/>
        <v>0</v>
      </c>
      <c r="AU3388">
        <f t="shared" si="1055"/>
        <v>1</v>
      </c>
      <c r="AV3388">
        <f t="shared" si="1056"/>
        <v>1</v>
      </c>
      <c r="AW3388">
        <f t="shared" si="1057"/>
        <v>1</v>
      </c>
      <c r="AX3388">
        <f t="shared" si="1058"/>
        <v>1</v>
      </c>
      <c r="AY3388">
        <f t="shared" si="1059"/>
        <v>7</v>
      </c>
    </row>
    <row r="3389" spans="1:51" x14ac:dyDescent="0.3">
      <c r="A3389" s="1" t="s">
        <v>3383</v>
      </c>
      <c r="B3389" s="2">
        <v>4812263</v>
      </c>
      <c r="C3389" s="3" t="s">
        <v>5337</v>
      </c>
      <c r="D3389" s="5">
        <v>122.7</v>
      </c>
      <c r="E3389" s="5">
        <v>14932.8531915</v>
      </c>
      <c r="F3389" s="3" t="s">
        <v>4470</v>
      </c>
      <c r="G3389" s="3" t="s">
        <v>4471</v>
      </c>
      <c r="H3389" s="3" t="s">
        <v>4472</v>
      </c>
      <c r="I3389" s="3" t="s">
        <v>4472</v>
      </c>
      <c r="J3389" s="3" t="s">
        <v>4601</v>
      </c>
      <c r="K3389" s="6">
        <v>2721555</v>
      </c>
      <c r="L3389" s="6">
        <v>2708245</v>
      </c>
      <c r="M3389" s="6">
        <v>788106</v>
      </c>
      <c r="N3389" s="6">
        <v>781416</v>
      </c>
      <c r="O3389" s="6">
        <v>359722</v>
      </c>
      <c r="P3389" s="6">
        <v>352439</v>
      </c>
      <c r="Q3389" s="6">
        <v>254303</v>
      </c>
      <c r="R3389" s="6">
        <v>169433</v>
      </c>
      <c r="S3389" s="6">
        <v>650682</v>
      </c>
      <c r="T3389" s="6">
        <v>469312</v>
      </c>
      <c r="U3389" s="6">
        <v>3185699</v>
      </c>
      <c r="V3389" s="6">
        <v>3162600</v>
      </c>
      <c r="W3389" s="6">
        <v>12769737</v>
      </c>
      <c r="X3389" s="6">
        <v>13424849</v>
      </c>
      <c r="Y3389" s="6">
        <v>2448406</v>
      </c>
      <c r="Z3389" s="6">
        <v>3158689</v>
      </c>
      <c r="AA3389" s="6">
        <v>687940</v>
      </c>
      <c r="AB3389" s="6">
        <v>1390013</v>
      </c>
      <c r="AC3389" s="6">
        <v>122091000</v>
      </c>
      <c r="AD3389" s="6">
        <v>123368000</v>
      </c>
      <c r="AF3389">
        <f t="shared" si="1040"/>
        <v>1.991450567854295E-2</v>
      </c>
      <c r="AG3389">
        <f t="shared" si="1041"/>
        <v>1.2620849590189059E-2</v>
      </c>
      <c r="AH3389">
        <f t="shared" si="1042"/>
        <v>0.24947256157272463</v>
      </c>
      <c r="AI3389">
        <f t="shared" si="1043"/>
        <v>0.23557806869932019</v>
      </c>
      <c r="AJ3389">
        <f t="shared" si="1044"/>
        <v>3.5590400325609792</v>
      </c>
      <c r="AK3389">
        <f t="shared" si="1045"/>
        <v>2.2724168766766928</v>
      </c>
      <c r="AL3389">
        <f t="shared" si="1046"/>
        <v>0.13217517191458558</v>
      </c>
      <c r="AM3389">
        <f t="shared" si="1047"/>
        <v>0.13013556749850919</v>
      </c>
      <c r="AN3389">
        <f t="shared" si="1048"/>
        <v>0.21312537603554405</v>
      </c>
      <c r="AO3389">
        <f t="shared" si="1049"/>
        <v>0.20173374017093226</v>
      </c>
      <c r="AP3389">
        <f t="shared" si="1050"/>
        <v>1</v>
      </c>
      <c r="AQ3389">
        <f t="shared" si="1051"/>
        <v>1</v>
      </c>
      <c r="AR3389">
        <f t="shared" si="1052"/>
        <v>1</v>
      </c>
      <c r="AS3389">
        <f t="shared" si="1053"/>
        <v>1</v>
      </c>
      <c r="AT3389">
        <f t="shared" si="1054"/>
        <v>0</v>
      </c>
      <c r="AU3389">
        <f t="shared" si="1055"/>
        <v>1</v>
      </c>
      <c r="AV3389">
        <f t="shared" si="1056"/>
        <v>1</v>
      </c>
      <c r="AW3389">
        <f t="shared" si="1057"/>
        <v>1</v>
      </c>
      <c r="AX3389">
        <f t="shared" si="1058"/>
        <v>1</v>
      </c>
      <c r="AY3389">
        <f t="shared" si="1059"/>
        <v>8</v>
      </c>
    </row>
    <row r="3390" spans="1:51" x14ac:dyDescent="0.3">
      <c r="A3390" s="1" t="s">
        <v>3384</v>
      </c>
      <c r="B3390" s="2">
        <v>4752620</v>
      </c>
      <c r="C3390" s="3" t="s">
        <v>5337</v>
      </c>
      <c r="D3390" s="5">
        <v>42.22</v>
      </c>
      <c r="E3390" s="5">
        <v>741.68515744000001</v>
      </c>
      <c r="F3390" s="3" t="s">
        <v>4654</v>
      </c>
      <c r="G3390" s="3" t="s">
        <v>4654</v>
      </c>
      <c r="H3390" s="3" t="s">
        <v>4655</v>
      </c>
      <c r="I3390" s="3" t="s">
        <v>4888</v>
      </c>
      <c r="J3390" s="3" t="s">
        <v>5234</v>
      </c>
      <c r="K3390" s="6">
        <v>671877</v>
      </c>
      <c r="L3390" s="6">
        <v>718079</v>
      </c>
      <c r="M3390" s="6">
        <v>92811</v>
      </c>
      <c r="N3390" s="6">
        <v>94084</v>
      </c>
      <c r="O3390" s="6">
        <v>75955</v>
      </c>
      <c r="P3390" s="6">
        <v>76381</v>
      </c>
      <c r="Q3390" s="6">
        <v>82681</v>
      </c>
      <c r="R3390" s="6">
        <v>84220</v>
      </c>
      <c r="S3390" s="6">
        <v>101612</v>
      </c>
      <c r="T3390" s="6">
        <v>127050</v>
      </c>
      <c r="U3390" s="6" t="s">
        <v>4474</v>
      </c>
      <c r="V3390" s="6" t="s">
        <v>4474</v>
      </c>
      <c r="W3390" s="6">
        <v>715662</v>
      </c>
      <c r="X3390" s="6">
        <v>680009</v>
      </c>
      <c r="Y3390" s="6">
        <v>436497</v>
      </c>
      <c r="Z3390" s="6">
        <v>418914</v>
      </c>
      <c r="AA3390" s="6">
        <v>43960</v>
      </c>
      <c r="AB3390" s="6">
        <v>51909</v>
      </c>
      <c r="AC3390" s="6">
        <v>17567000</v>
      </c>
      <c r="AD3390" s="6">
        <v>17567000</v>
      </c>
      <c r="AF3390">
        <f t="shared" si="1040"/>
        <v>0.11553079526368593</v>
      </c>
      <c r="AG3390">
        <f t="shared" si="1041"/>
        <v>0.12385130196806218</v>
      </c>
      <c r="AH3390" t="e">
        <f t="shared" si="1042"/>
        <v>#VALUE!</v>
      </c>
      <c r="AI3390" t="e">
        <f t="shared" si="1043"/>
        <v>#VALUE!</v>
      </c>
      <c r="AJ3390">
        <f t="shared" si="1044"/>
        <v>9.929413102820746</v>
      </c>
      <c r="AK3390">
        <f t="shared" si="1045"/>
        <v>8.0701612437149635</v>
      </c>
      <c r="AL3390">
        <f t="shared" si="1046"/>
        <v>0.11304896580772969</v>
      </c>
      <c r="AM3390">
        <f t="shared" si="1047"/>
        <v>0.1063685193411867</v>
      </c>
      <c r="AN3390">
        <f t="shared" si="1048"/>
        <v>0.93881888377474287</v>
      </c>
      <c r="AO3390">
        <f t="shared" si="1049"/>
        <v>1.0559845531456202</v>
      </c>
      <c r="AP3390">
        <f t="shared" si="1050"/>
        <v>1</v>
      </c>
      <c r="AQ3390">
        <f t="shared" si="1051"/>
        <v>1</v>
      </c>
      <c r="AR3390">
        <f t="shared" si="1052"/>
        <v>0</v>
      </c>
      <c r="AS3390">
        <f t="shared" si="1053"/>
        <v>1</v>
      </c>
      <c r="AT3390">
        <f t="shared" si="1054"/>
        <v>0</v>
      </c>
      <c r="AU3390">
        <f t="shared" si="1055"/>
        <v>1</v>
      </c>
      <c r="AV3390">
        <f t="shared" si="1056"/>
        <v>1</v>
      </c>
      <c r="AW3390">
        <f t="shared" si="1057"/>
        <v>0</v>
      </c>
      <c r="AX3390">
        <f t="shared" si="1058"/>
        <v>0</v>
      </c>
      <c r="AY3390">
        <f t="shared" si="1059"/>
        <v>5</v>
      </c>
    </row>
    <row r="3391" spans="1:51" x14ac:dyDescent="0.3">
      <c r="A3391" s="1" t="s">
        <v>3385</v>
      </c>
      <c r="B3391" s="2">
        <v>4391243</v>
      </c>
      <c r="C3391" s="3" t="s">
        <v>5337</v>
      </c>
      <c r="D3391" s="5">
        <v>38.270000000000003</v>
      </c>
      <c r="E3391" s="5">
        <v>8495.43185094</v>
      </c>
      <c r="F3391" s="3" t="s">
        <v>4525</v>
      </c>
      <c r="G3391" s="3" t="s">
        <v>4526</v>
      </c>
      <c r="H3391" s="3" t="s">
        <v>4713</v>
      </c>
      <c r="I3391" s="3" t="s">
        <v>4713</v>
      </c>
      <c r="J3391" s="3" t="s">
        <v>4528</v>
      </c>
      <c r="K3391" s="6">
        <v>903937</v>
      </c>
      <c r="L3391" s="6">
        <v>867493</v>
      </c>
      <c r="M3391" s="6">
        <v>642584</v>
      </c>
      <c r="N3391" s="6">
        <v>613469</v>
      </c>
      <c r="O3391" s="6">
        <v>373330</v>
      </c>
      <c r="P3391" s="6">
        <v>353007</v>
      </c>
      <c r="Q3391" s="6">
        <v>288337</v>
      </c>
      <c r="R3391" s="6">
        <v>279405</v>
      </c>
      <c r="S3391" s="6">
        <v>478648</v>
      </c>
      <c r="T3391" s="6">
        <v>460278</v>
      </c>
      <c r="U3391" s="6">
        <v>2844070</v>
      </c>
      <c r="V3391" s="6">
        <v>3282231</v>
      </c>
      <c r="W3391" s="6">
        <v>12420302</v>
      </c>
      <c r="X3391" s="6">
        <v>12368192</v>
      </c>
      <c r="Y3391" s="6" t="s">
        <v>4474</v>
      </c>
      <c r="Z3391" s="6" t="s">
        <v>4474</v>
      </c>
      <c r="AA3391" s="6" t="s">
        <v>4474</v>
      </c>
      <c r="AB3391" s="6" t="s">
        <v>4474</v>
      </c>
      <c r="AC3391" s="6">
        <v>219507345</v>
      </c>
      <c r="AD3391" s="6">
        <v>217840073</v>
      </c>
      <c r="AF3391">
        <f t="shared" si="1040"/>
        <v>2.321497496598714E-2</v>
      </c>
      <c r="AG3391">
        <f t="shared" si="1041"/>
        <v>2.2590609848230039E-2</v>
      </c>
      <c r="AH3391">
        <f t="shared" si="1042"/>
        <v>0.22898557539100095</v>
      </c>
      <c r="AI3391">
        <f t="shared" si="1043"/>
        <v>0.26537678263726827</v>
      </c>
      <c r="AJ3391" t="e">
        <f t="shared" si="1044"/>
        <v>#VALUE!</v>
      </c>
      <c r="AK3391" t="e">
        <f t="shared" si="1045"/>
        <v>#VALUE!</v>
      </c>
      <c r="AL3391">
        <f t="shared" si="1046"/>
        <v>0.41300444610631049</v>
      </c>
      <c r="AM3391">
        <f t="shared" si="1047"/>
        <v>0.40692777924432821</v>
      </c>
      <c r="AN3391">
        <f t="shared" si="1048"/>
        <v>7.2778987177606475E-2</v>
      </c>
      <c r="AO3391">
        <f t="shared" si="1049"/>
        <v>7.0139030830051796E-2</v>
      </c>
      <c r="AP3391">
        <f t="shared" si="1050"/>
        <v>1</v>
      </c>
      <c r="AQ3391">
        <f t="shared" si="1051"/>
        <v>1</v>
      </c>
      <c r="AR3391">
        <f t="shared" si="1052"/>
        <v>1</v>
      </c>
      <c r="AS3391">
        <f t="shared" si="1053"/>
        <v>1</v>
      </c>
      <c r="AT3391">
        <f t="shared" si="1054"/>
        <v>1</v>
      </c>
      <c r="AU3391">
        <f t="shared" si="1055"/>
        <v>0</v>
      </c>
      <c r="AV3391">
        <f t="shared" si="1056"/>
        <v>1</v>
      </c>
      <c r="AW3391">
        <f t="shared" si="1057"/>
        <v>1</v>
      </c>
      <c r="AX3391">
        <f t="shared" si="1058"/>
        <v>0</v>
      </c>
      <c r="AY3391">
        <f t="shared" si="1059"/>
        <v>7</v>
      </c>
    </row>
    <row r="3392" spans="1:51" x14ac:dyDescent="0.3">
      <c r="A3392" s="1" t="s">
        <v>3386</v>
      </c>
      <c r="B3392" s="2">
        <v>4355730</v>
      </c>
      <c r="C3392" s="3" t="s">
        <v>5335</v>
      </c>
      <c r="D3392" s="5">
        <v>26.41</v>
      </c>
      <c r="E3392" s="5">
        <v>5549.9547243699999</v>
      </c>
      <c r="F3392" s="3" t="s">
        <v>4559</v>
      </c>
      <c r="G3392" s="3" t="s">
        <v>4821</v>
      </c>
      <c r="H3392" s="3" t="s">
        <v>4911</v>
      </c>
      <c r="I3392" s="3" t="s">
        <v>4911</v>
      </c>
      <c r="J3392" s="3" t="s">
        <v>4823</v>
      </c>
      <c r="K3392" s="6">
        <v>3681000</v>
      </c>
      <c r="L3392" s="6">
        <v>3706000</v>
      </c>
      <c r="M3392" s="6">
        <v>703000</v>
      </c>
      <c r="N3392" s="6">
        <v>698000</v>
      </c>
      <c r="O3392" s="6">
        <v>575000</v>
      </c>
      <c r="P3392" s="6">
        <v>572000</v>
      </c>
      <c r="Q3392" s="6">
        <v>368000</v>
      </c>
      <c r="R3392" s="6">
        <v>360000</v>
      </c>
      <c r="S3392" s="6">
        <v>528000</v>
      </c>
      <c r="T3392" s="6">
        <v>620000</v>
      </c>
      <c r="U3392" s="6">
        <v>1735000</v>
      </c>
      <c r="V3392" s="6">
        <v>1784000</v>
      </c>
      <c r="W3392" s="6">
        <v>4843000</v>
      </c>
      <c r="X3392" s="6">
        <v>4865000</v>
      </c>
      <c r="Y3392" s="6">
        <v>1105000</v>
      </c>
      <c r="Z3392" s="6">
        <v>1113000</v>
      </c>
      <c r="AA3392" s="6">
        <v>543000</v>
      </c>
      <c r="AB3392" s="6">
        <v>523000</v>
      </c>
      <c r="AC3392" s="6">
        <v>210100000</v>
      </c>
      <c r="AD3392" s="6">
        <v>210100000</v>
      </c>
      <c r="AF3392">
        <f t="shared" si="1040"/>
        <v>7.5985959116250251E-2</v>
      </c>
      <c r="AG3392">
        <f t="shared" si="1041"/>
        <v>7.3997944501541624E-2</v>
      </c>
      <c r="AH3392">
        <f t="shared" si="1042"/>
        <v>0.35824901920297336</v>
      </c>
      <c r="AI3392">
        <f t="shared" si="1043"/>
        <v>0.36670092497430629</v>
      </c>
      <c r="AJ3392">
        <f t="shared" si="1044"/>
        <v>2.034990791896869</v>
      </c>
      <c r="AK3392">
        <f t="shared" si="1045"/>
        <v>2.1281070745697899</v>
      </c>
      <c r="AL3392">
        <f t="shared" si="1046"/>
        <v>0.15620755229557184</v>
      </c>
      <c r="AM3392">
        <f t="shared" si="1047"/>
        <v>0.15434430652995143</v>
      </c>
      <c r="AN3392">
        <f t="shared" si="1048"/>
        <v>0.76006607474705756</v>
      </c>
      <c r="AO3392">
        <f t="shared" si="1049"/>
        <v>0.7617677286742035</v>
      </c>
      <c r="AP3392">
        <f t="shared" si="1050"/>
        <v>1</v>
      </c>
      <c r="AQ3392">
        <f t="shared" si="1051"/>
        <v>1</v>
      </c>
      <c r="AR3392">
        <f t="shared" si="1052"/>
        <v>1</v>
      </c>
      <c r="AS3392">
        <f t="shared" si="1053"/>
        <v>1</v>
      </c>
      <c r="AT3392">
        <f t="shared" si="1054"/>
        <v>1</v>
      </c>
      <c r="AU3392">
        <f t="shared" si="1055"/>
        <v>0</v>
      </c>
      <c r="AV3392">
        <f t="shared" si="1056"/>
        <v>1</v>
      </c>
      <c r="AW3392">
        <f t="shared" si="1057"/>
        <v>0</v>
      </c>
      <c r="AX3392">
        <f t="shared" si="1058"/>
        <v>0</v>
      </c>
      <c r="AY3392">
        <f t="shared" si="1059"/>
        <v>6</v>
      </c>
    </row>
    <row r="3393" spans="1:51" x14ac:dyDescent="0.3">
      <c r="A3393" s="1" t="s">
        <v>3387</v>
      </c>
      <c r="B3393" s="2">
        <v>4810809</v>
      </c>
      <c r="C3393" s="3" t="s">
        <v>5336</v>
      </c>
      <c r="D3393" s="7">
        <v>4.75</v>
      </c>
      <c r="E3393" s="5">
        <v>275.22956349999998</v>
      </c>
      <c r="F3393" s="3" t="s">
        <v>4470</v>
      </c>
      <c r="G3393" s="3" t="s">
        <v>4471</v>
      </c>
      <c r="H3393" s="3" t="s">
        <v>4489</v>
      </c>
      <c r="I3393" s="3" t="s">
        <v>4489</v>
      </c>
      <c r="J3393" s="3" t="s">
        <v>4544</v>
      </c>
      <c r="K3393" s="6" t="s">
        <v>4474</v>
      </c>
      <c r="L3393" s="6" t="s">
        <v>4474</v>
      </c>
      <c r="M3393" s="6">
        <v>-71416</v>
      </c>
      <c r="N3393" s="6">
        <v>-70387</v>
      </c>
      <c r="O3393" s="6">
        <v>-71450</v>
      </c>
      <c r="P3393" s="6">
        <v>-70423</v>
      </c>
      <c r="Q3393" s="6">
        <v>-69313</v>
      </c>
      <c r="R3393" s="6">
        <v>-68459</v>
      </c>
      <c r="S3393" s="6">
        <v>-62797</v>
      </c>
      <c r="T3393" s="6">
        <v>-57368</v>
      </c>
      <c r="U3393" s="6" t="s">
        <v>4474</v>
      </c>
      <c r="V3393" s="6" t="s">
        <v>4474</v>
      </c>
      <c r="W3393" s="6">
        <v>123414</v>
      </c>
      <c r="X3393" s="6">
        <v>132737</v>
      </c>
      <c r="Y3393" s="6">
        <v>110178</v>
      </c>
      <c r="Z3393" s="6">
        <v>128653</v>
      </c>
      <c r="AA3393" s="6">
        <v>7991</v>
      </c>
      <c r="AB3393" s="6">
        <v>9606</v>
      </c>
      <c r="AC3393" s="6">
        <v>55394000</v>
      </c>
      <c r="AD3393" s="6">
        <v>53246000</v>
      </c>
      <c r="AF3393">
        <f t="shared" si="1040"/>
        <v>-0.56162996094446338</v>
      </c>
      <c r="AG3393">
        <f t="shared" si="1041"/>
        <v>-0.51574918824442317</v>
      </c>
      <c r="AH3393" t="e">
        <f t="shared" si="1042"/>
        <v>#VALUE!</v>
      </c>
      <c r="AI3393" t="e">
        <f t="shared" si="1043"/>
        <v>#VALUE!</v>
      </c>
      <c r="AJ3393">
        <f t="shared" si="1044"/>
        <v>13.787761231385309</v>
      </c>
      <c r="AK3393">
        <f t="shared" si="1045"/>
        <v>13.392983551946699</v>
      </c>
      <c r="AL3393" t="e">
        <f t="shared" si="1046"/>
        <v>#VALUE!</v>
      </c>
      <c r="AM3393" t="e">
        <f t="shared" si="1047"/>
        <v>#VALUE!</v>
      </c>
      <c r="AN3393" t="e">
        <f t="shared" si="1048"/>
        <v>#VALUE!</v>
      </c>
      <c r="AO3393" t="e">
        <f t="shared" si="1049"/>
        <v>#VALUE!</v>
      </c>
      <c r="AP3393">
        <f t="shared" si="1050"/>
        <v>0</v>
      </c>
      <c r="AQ3393">
        <f t="shared" si="1051"/>
        <v>0</v>
      </c>
      <c r="AR3393">
        <f t="shared" si="1052"/>
        <v>0</v>
      </c>
      <c r="AS3393">
        <f t="shared" si="1053"/>
        <v>1</v>
      </c>
      <c r="AT3393">
        <f t="shared" si="1054"/>
        <v>0</v>
      </c>
      <c r="AU3393">
        <f t="shared" si="1055"/>
        <v>1</v>
      </c>
      <c r="AV3393">
        <f t="shared" si="1056"/>
        <v>0</v>
      </c>
      <c r="AW3393">
        <f t="shared" si="1057"/>
        <v>0</v>
      </c>
      <c r="AX3393">
        <f t="shared" si="1058"/>
        <v>0</v>
      </c>
      <c r="AY3393">
        <f t="shared" si="1059"/>
        <v>2</v>
      </c>
    </row>
    <row r="3394" spans="1:51" x14ac:dyDescent="0.3">
      <c r="A3394" s="1" t="s">
        <v>3388</v>
      </c>
      <c r="B3394" s="2">
        <v>116663598</v>
      </c>
      <c r="C3394" s="3" t="s">
        <v>5338</v>
      </c>
      <c r="D3394" s="7">
        <v>10.25</v>
      </c>
      <c r="E3394" s="5">
        <v>153.87812500000001</v>
      </c>
      <c r="F3394" s="3" t="s">
        <v>4480</v>
      </c>
      <c r="G3394" s="3" t="s">
        <v>4491</v>
      </c>
      <c r="H3394" s="3" t="s">
        <v>4492</v>
      </c>
      <c r="I3394" s="3" t="s">
        <v>4493</v>
      </c>
      <c r="J3394" s="3" t="s">
        <v>4494</v>
      </c>
      <c r="K3394" s="6" t="s">
        <v>4474</v>
      </c>
      <c r="L3394" s="6" t="s">
        <v>4474</v>
      </c>
      <c r="M3394" s="6" t="s">
        <v>4474</v>
      </c>
      <c r="N3394" s="6" t="s">
        <v>4474</v>
      </c>
      <c r="O3394" s="6" t="s">
        <v>4474</v>
      </c>
      <c r="P3394" s="6" t="s">
        <v>4474</v>
      </c>
      <c r="Q3394" s="6" t="s">
        <v>4474</v>
      </c>
      <c r="R3394" s="6" t="s">
        <v>4474</v>
      </c>
      <c r="S3394" s="6" t="s">
        <v>4474</v>
      </c>
      <c r="T3394" s="6" t="s">
        <v>4474</v>
      </c>
      <c r="U3394" s="6" t="s">
        <v>4474</v>
      </c>
      <c r="V3394" s="6" t="s">
        <v>4474</v>
      </c>
      <c r="W3394" s="6" t="s">
        <v>4474</v>
      </c>
      <c r="X3394" s="6" t="s">
        <v>4474</v>
      </c>
      <c r="Y3394" s="6" t="s">
        <v>4474</v>
      </c>
      <c r="Z3394" s="6" t="s">
        <v>4474</v>
      </c>
      <c r="AA3394" s="6" t="s">
        <v>4474</v>
      </c>
      <c r="AB3394" s="6" t="s">
        <v>4474</v>
      </c>
      <c r="AC3394" s="6" t="s">
        <v>4474</v>
      </c>
      <c r="AD3394" s="6" t="s">
        <v>4474</v>
      </c>
      <c r="AF3394" t="e">
        <f t="shared" si="1040"/>
        <v>#VALUE!</v>
      </c>
      <c r="AG3394" t="e">
        <f t="shared" si="1041"/>
        <v>#VALUE!</v>
      </c>
      <c r="AH3394" t="e">
        <f t="shared" si="1042"/>
        <v>#VALUE!</v>
      </c>
      <c r="AI3394" t="e">
        <f t="shared" si="1043"/>
        <v>#VALUE!</v>
      </c>
      <c r="AJ3394" t="e">
        <f t="shared" si="1044"/>
        <v>#VALUE!</v>
      </c>
      <c r="AK3394" t="e">
        <f t="shared" si="1045"/>
        <v>#VALUE!</v>
      </c>
      <c r="AL3394" t="e">
        <f t="shared" si="1046"/>
        <v>#VALUE!</v>
      </c>
      <c r="AM3394" t="e">
        <f t="shared" si="1047"/>
        <v>#VALUE!</v>
      </c>
      <c r="AN3394" t="e">
        <f t="shared" si="1048"/>
        <v>#VALUE!</v>
      </c>
      <c r="AO3394" t="e">
        <f t="shared" si="1049"/>
        <v>#VALUE!</v>
      </c>
      <c r="AP3394">
        <f t="shared" si="1050"/>
        <v>0</v>
      </c>
      <c r="AQ3394">
        <f t="shared" si="1051"/>
        <v>0</v>
      </c>
      <c r="AR3394">
        <f t="shared" si="1052"/>
        <v>0</v>
      </c>
      <c r="AS3394">
        <f t="shared" si="1053"/>
        <v>0</v>
      </c>
      <c r="AT3394">
        <f t="shared" si="1054"/>
        <v>0</v>
      </c>
      <c r="AU3394">
        <f t="shared" si="1055"/>
        <v>0</v>
      </c>
      <c r="AV3394">
        <f t="shared" si="1056"/>
        <v>0</v>
      </c>
      <c r="AW3394">
        <f t="shared" si="1057"/>
        <v>0</v>
      </c>
      <c r="AX3394">
        <f t="shared" si="1058"/>
        <v>0</v>
      </c>
      <c r="AY3394">
        <f t="shared" si="1059"/>
        <v>0</v>
      </c>
    </row>
    <row r="3395" spans="1:51" x14ac:dyDescent="0.3">
      <c r="A3395" s="1" t="s">
        <v>3389</v>
      </c>
      <c r="B3395" s="2">
        <v>28639763</v>
      </c>
      <c r="C3395" s="3" t="s">
        <v>5338</v>
      </c>
      <c r="D3395" s="5">
        <v>11.36</v>
      </c>
      <c r="E3395" s="5">
        <v>52.816831839999999</v>
      </c>
      <c r="F3395" s="3" t="s">
        <v>4480</v>
      </c>
      <c r="G3395" s="3" t="s">
        <v>4491</v>
      </c>
      <c r="H3395" s="3" t="s">
        <v>4492</v>
      </c>
      <c r="I3395" s="3" t="s">
        <v>4493</v>
      </c>
      <c r="J3395" s="3" t="s">
        <v>4494</v>
      </c>
      <c r="K3395" s="6" t="s">
        <v>4474</v>
      </c>
      <c r="L3395" s="6" t="s">
        <v>4474</v>
      </c>
      <c r="M3395" s="6" t="s">
        <v>4474</v>
      </c>
      <c r="N3395" s="6" t="s">
        <v>4474</v>
      </c>
      <c r="O3395" s="6">
        <v>-2467.3870000000002</v>
      </c>
      <c r="P3395" s="6">
        <v>-2048.33</v>
      </c>
      <c r="Q3395" s="6">
        <v>-1031.296</v>
      </c>
      <c r="R3395" s="6">
        <v>-530.90200000000004</v>
      </c>
      <c r="S3395" s="6">
        <v>-1495.6780000000001</v>
      </c>
      <c r="T3395" s="6">
        <v>-1315.0350000000001</v>
      </c>
      <c r="U3395" s="6" t="s">
        <v>4474</v>
      </c>
      <c r="V3395" s="6" t="s">
        <v>4474</v>
      </c>
      <c r="W3395" s="6">
        <v>17869.794000000002</v>
      </c>
      <c r="X3395" s="6">
        <v>30811.917000000001</v>
      </c>
      <c r="Y3395" s="6">
        <v>175.917</v>
      </c>
      <c r="Z3395" s="6">
        <v>168.68799999999999</v>
      </c>
      <c r="AA3395" s="6">
        <v>6834</v>
      </c>
      <c r="AB3395" s="6">
        <v>6023</v>
      </c>
      <c r="AC3395" s="6">
        <v>4649369</v>
      </c>
      <c r="AD3395" s="6">
        <v>5819649</v>
      </c>
      <c r="AF3395">
        <f t="shared" si="1040"/>
        <v>-5.7711689345719373E-2</v>
      </c>
      <c r="AG3395">
        <f t="shared" si="1041"/>
        <v>-1.7230411207455869E-2</v>
      </c>
      <c r="AH3395" t="e">
        <f t="shared" si="1042"/>
        <v>#VALUE!</v>
      </c>
      <c r="AI3395" t="e">
        <f t="shared" si="1043"/>
        <v>#VALUE!</v>
      </c>
      <c r="AJ3395">
        <f t="shared" si="1044"/>
        <v>2.57414398595259E-2</v>
      </c>
      <c r="AK3395">
        <f t="shared" si="1045"/>
        <v>2.8007305329569979E-2</v>
      </c>
      <c r="AL3395" t="e">
        <f t="shared" si="1046"/>
        <v>#VALUE!</v>
      </c>
      <c r="AM3395" t="e">
        <f t="shared" si="1047"/>
        <v>#VALUE!</v>
      </c>
      <c r="AN3395" t="e">
        <f t="shared" si="1048"/>
        <v>#VALUE!</v>
      </c>
      <c r="AO3395" t="e">
        <f t="shared" si="1049"/>
        <v>#VALUE!</v>
      </c>
      <c r="AP3395">
        <f t="shared" si="1050"/>
        <v>0</v>
      </c>
      <c r="AQ3395">
        <f t="shared" si="1051"/>
        <v>0</v>
      </c>
      <c r="AR3395">
        <f t="shared" si="1052"/>
        <v>0</v>
      </c>
      <c r="AS3395">
        <f t="shared" si="1053"/>
        <v>0</v>
      </c>
      <c r="AT3395">
        <f t="shared" si="1054"/>
        <v>0</v>
      </c>
      <c r="AU3395">
        <f t="shared" si="1055"/>
        <v>0</v>
      </c>
      <c r="AV3395">
        <f t="shared" si="1056"/>
        <v>0</v>
      </c>
      <c r="AW3395">
        <f t="shared" si="1057"/>
        <v>0</v>
      </c>
      <c r="AX3395">
        <f t="shared" si="1058"/>
        <v>1</v>
      </c>
      <c r="AY3395">
        <f t="shared" si="1059"/>
        <v>1</v>
      </c>
    </row>
    <row r="3396" spans="1:51" x14ac:dyDescent="0.3">
      <c r="A3396" s="1" t="s">
        <v>3390</v>
      </c>
      <c r="B3396" s="2">
        <v>4057142</v>
      </c>
      <c r="C3396" s="3" t="s">
        <v>5338</v>
      </c>
      <c r="D3396" s="5">
        <v>20.16</v>
      </c>
      <c r="E3396" s="5">
        <v>206.90593056</v>
      </c>
      <c r="F3396" s="3" t="s">
        <v>4651</v>
      </c>
      <c r="G3396" s="3" t="s">
        <v>4651</v>
      </c>
      <c r="H3396" s="3" t="s">
        <v>4783</v>
      </c>
      <c r="I3396" s="3" t="s">
        <v>4783</v>
      </c>
      <c r="J3396" s="3" t="s">
        <v>4784</v>
      </c>
      <c r="K3396" s="6">
        <v>84641.232000000004</v>
      </c>
      <c r="L3396" s="6">
        <v>84004.457999999999</v>
      </c>
      <c r="M3396" s="6">
        <v>26954.708999999999</v>
      </c>
      <c r="N3396" s="6">
        <v>27794.098000000002</v>
      </c>
      <c r="O3396" s="6">
        <v>16436.615000000002</v>
      </c>
      <c r="P3396" s="6">
        <v>16946.382000000001</v>
      </c>
      <c r="Q3396" s="6">
        <v>11760.896000000001</v>
      </c>
      <c r="R3396" s="6">
        <v>12634.249</v>
      </c>
      <c r="S3396" s="6">
        <v>17433.625</v>
      </c>
      <c r="T3396" s="6">
        <v>17218.607</v>
      </c>
      <c r="U3396" s="6">
        <v>136672.908</v>
      </c>
      <c r="V3396" s="6">
        <v>136311.348</v>
      </c>
      <c r="W3396" s="6">
        <v>320699.223</v>
      </c>
      <c r="X3396" s="6">
        <v>314154.15999999997</v>
      </c>
      <c r="Y3396" s="6">
        <v>25072.300999999999</v>
      </c>
      <c r="Z3396" s="6">
        <v>25408.030999999999</v>
      </c>
      <c r="AA3396" s="6">
        <v>28698</v>
      </c>
      <c r="AB3396" s="6">
        <v>23783</v>
      </c>
      <c r="AC3396" s="6">
        <v>10249899</v>
      </c>
      <c r="AD3396" s="6">
        <v>10193160</v>
      </c>
      <c r="AF3396">
        <f t="shared" si="1040"/>
        <v>3.6672667585477749E-2</v>
      </c>
      <c r="AG3396">
        <f t="shared" si="1041"/>
        <v>4.0216717168411839E-2</v>
      </c>
      <c r="AH3396">
        <f t="shared" si="1042"/>
        <v>0.42617162187511753</v>
      </c>
      <c r="AI3396">
        <f t="shared" si="1043"/>
        <v>0.43389954791622054</v>
      </c>
      <c r="AJ3396">
        <f t="shared" si="1044"/>
        <v>0.87366022022440581</v>
      </c>
      <c r="AK3396">
        <f t="shared" si="1045"/>
        <v>1.0683274187444813</v>
      </c>
      <c r="AL3396">
        <f t="shared" si="1046"/>
        <v>0.19419158501851674</v>
      </c>
      <c r="AM3396">
        <f t="shared" si="1047"/>
        <v>0.20173193665507611</v>
      </c>
      <c r="AN3396">
        <f t="shared" si="1048"/>
        <v>0.26392715020703372</v>
      </c>
      <c r="AO3396">
        <f t="shared" si="1049"/>
        <v>0.26739884011085513</v>
      </c>
      <c r="AP3396">
        <f t="shared" si="1050"/>
        <v>1</v>
      </c>
      <c r="AQ3396">
        <f t="shared" si="1051"/>
        <v>1</v>
      </c>
      <c r="AR3396">
        <f t="shared" si="1052"/>
        <v>0</v>
      </c>
      <c r="AS3396">
        <f t="shared" si="1053"/>
        <v>1</v>
      </c>
      <c r="AT3396">
        <f t="shared" si="1054"/>
        <v>1</v>
      </c>
      <c r="AU3396">
        <f t="shared" si="1055"/>
        <v>0</v>
      </c>
      <c r="AV3396">
        <f t="shared" si="1056"/>
        <v>0</v>
      </c>
      <c r="AW3396">
        <f t="shared" si="1057"/>
        <v>0</v>
      </c>
      <c r="AX3396">
        <f t="shared" si="1058"/>
        <v>0</v>
      </c>
      <c r="AY3396">
        <f t="shared" si="1059"/>
        <v>4</v>
      </c>
    </row>
    <row r="3397" spans="1:51" x14ac:dyDescent="0.3">
      <c r="A3397" s="1" t="s">
        <v>3391</v>
      </c>
      <c r="B3397" s="2">
        <v>4910572</v>
      </c>
      <c r="C3397" s="3" t="s">
        <v>5337</v>
      </c>
      <c r="D3397" s="7">
        <v>419.52</v>
      </c>
      <c r="E3397" s="5">
        <v>7804.2667929600002</v>
      </c>
      <c r="F3397" s="3" t="s">
        <v>4475</v>
      </c>
      <c r="G3397" s="3" t="s">
        <v>4476</v>
      </c>
      <c r="H3397" s="3" t="s">
        <v>4477</v>
      </c>
      <c r="I3397" s="3" t="s">
        <v>4753</v>
      </c>
      <c r="J3397" s="3" t="s">
        <v>4835</v>
      </c>
      <c r="K3397" s="6">
        <v>3106607</v>
      </c>
      <c r="L3397" s="6">
        <v>3046100</v>
      </c>
      <c r="M3397" s="6">
        <v>459470</v>
      </c>
      <c r="N3397" s="6">
        <v>387104</v>
      </c>
      <c r="O3397" s="6">
        <v>328759</v>
      </c>
      <c r="P3397" s="6">
        <v>260937</v>
      </c>
      <c r="Q3397" s="6">
        <v>69876</v>
      </c>
      <c r="R3397" s="6">
        <v>34521</v>
      </c>
      <c r="S3397" s="6">
        <v>-78089</v>
      </c>
      <c r="T3397" s="6">
        <v>21165</v>
      </c>
      <c r="U3397" s="6">
        <v>2583045</v>
      </c>
      <c r="V3397" s="6">
        <v>2422478</v>
      </c>
      <c r="W3397" s="6">
        <v>4464222</v>
      </c>
      <c r="X3397" s="6">
        <v>4376396</v>
      </c>
      <c r="Y3397" s="6">
        <v>1277751</v>
      </c>
      <c r="Z3397" s="6">
        <v>1219283</v>
      </c>
      <c r="AA3397" s="6">
        <v>896267</v>
      </c>
      <c r="AB3397" s="6">
        <v>1010554</v>
      </c>
      <c r="AC3397" s="6">
        <v>18600291</v>
      </c>
      <c r="AD3397" s="6">
        <v>18482697</v>
      </c>
      <c r="AF3397">
        <f t="shared" si="1040"/>
        <v>1.5652447391729173E-2</v>
      </c>
      <c r="AG3397">
        <f t="shared" si="1041"/>
        <v>7.8879973384492624E-3</v>
      </c>
      <c r="AH3397">
        <f t="shared" si="1042"/>
        <v>0.57861033792674288</v>
      </c>
      <c r="AI3397">
        <f t="shared" si="1043"/>
        <v>0.55353263278734377</v>
      </c>
      <c r="AJ3397">
        <f t="shared" si="1044"/>
        <v>1.4256365569634941</v>
      </c>
      <c r="AK3397">
        <f t="shared" si="1045"/>
        <v>1.206549080999135</v>
      </c>
      <c r="AL3397">
        <f t="shared" si="1046"/>
        <v>0.10582574493651756</v>
      </c>
      <c r="AM3397">
        <f t="shared" si="1047"/>
        <v>8.5662650602409643E-2</v>
      </c>
      <c r="AN3397">
        <f t="shared" si="1048"/>
        <v>0.69588989974064908</v>
      </c>
      <c r="AO3397">
        <f t="shared" si="1049"/>
        <v>0.69602933555372959</v>
      </c>
      <c r="AP3397">
        <f t="shared" si="1050"/>
        <v>1</v>
      </c>
      <c r="AQ3397">
        <f t="shared" si="1051"/>
        <v>0</v>
      </c>
      <c r="AR3397">
        <f t="shared" si="1052"/>
        <v>1</v>
      </c>
      <c r="AS3397">
        <f t="shared" si="1053"/>
        <v>0</v>
      </c>
      <c r="AT3397">
        <f t="shared" si="1054"/>
        <v>0</v>
      </c>
      <c r="AU3397">
        <f t="shared" si="1055"/>
        <v>1</v>
      </c>
      <c r="AV3397">
        <f t="shared" si="1056"/>
        <v>1</v>
      </c>
      <c r="AW3397">
        <f t="shared" si="1057"/>
        <v>0</v>
      </c>
      <c r="AX3397">
        <f t="shared" si="1058"/>
        <v>0</v>
      </c>
      <c r="AY3397">
        <f t="shared" si="1059"/>
        <v>4</v>
      </c>
    </row>
    <row r="3398" spans="1:51" x14ac:dyDescent="0.3">
      <c r="A3398" s="1" t="s">
        <v>3392</v>
      </c>
      <c r="B3398" s="2">
        <v>11128858</v>
      </c>
      <c r="C3398" s="3" t="s">
        <v>5336</v>
      </c>
      <c r="D3398" s="7">
        <v>9.6</v>
      </c>
      <c r="E3398" s="5">
        <v>103.45584959999999</v>
      </c>
      <c r="F3398" s="3" t="s">
        <v>4480</v>
      </c>
      <c r="G3398" s="3" t="s">
        <v>4481</v>
      </c>
      <c r="H3398" s="3" t="s">
        <v>4481</v>
      </c>
      <c r="I3398" s="3" t="s">
        <v>4482</v>
      </c>
      <c r="J3398" s="3" t="s">
        <v>4483</v>
      </c>
      <c r="K3398" s="6">
        <v>42844</v>
      </c>
      <c r="L3398" s="6">
        <v>42675</v>
      </c>
      <c r="M3398" s="6" t="s">
        <v>4474</v>
      </c>
      <c r="N3398" s="6" t="s">
        <v>4474</v>
      </c>
      <c r="O3398" s="6">
        <v>19751</v>
      </c>
      <c r="P3398" s="6">
        <v>31164</v>
      </c>
      <c r="Q3398" s="6">
        <v>-5036</v>
      </c>
      <c r="R3398" s="6">
        <v>4262</v>
      </c>
      <c r="S3398" s="6">
        <v>5051</v>
      </c>
      <c r="T3398" s="6">
        <v>11086</v>
      </c>
      <c r="U3398" s="6" t="s">
        <v>4474</v>
      </c>
      <c r="V3398" s="6" t="s">
        <v>4474</v>
      </c>
      <c r="W3398" s="6">
        <v>1266145</v>
      </c>
      <c r="X3398" s="6">
        <v>1275965</v>
      </c>
      <c r="Y3398" s="6" t="s">
        <v>4474</v>
      </c>
      <c r="Z3398" s="6" t="s">
        <v>4474</v>
      </c>
      <c r="AA3398" s="6" t="s">
        <v>4474</v>
      </c>
      <c r="AB3398" s="6" t="s">
        <v>4474</v>
      </c>
      <c r="AC3398" s="6">
        <v>11087607</v>
      </c>
      <c r="AD3398" s="6">
        <v>11072607</v>
      </c>
      <c r="AF3398">
        <f t="shared" ref="AF3398:AF3461" si="1060">Q3398/W3398</f>
        <v>-3.9774275458182122E-3</v>
      </c>
      <c r="AG3398">
        <f t="shared" ref="AG3398:AG3461" si="1061">R3398/X3398</f>
        <v>3.3402170122221221E-3</v>
      </c>
      <c r="AH3398" t="e">
        <f t="shared" ref="AH3398:AH3461" si="1062">U3398/W3398</f>
        <v>#VALUE!</v>
      </c>
      <c r="AI3398" t="e">
        <f t="shared" ref="AI3398:AI3461" si="1063">V3398/X3398</f>
        <v>#VALUE!</v>
      </c>
      <c r="AJ3398" t="e">
        <f t="shared" ref="AJ3398:AJ3461" si="1064">Y3398/AA3398</f>
        <v>#VALUE!</v>
      </c>
      <c r="AK3398" t="e">
        <f t="shared" ref="AK3398:AK3461" si="1065">Z3398/AB3398</f>
        <v>#VALUE!</v>
      </c>
      <c r="AL3398">
        <f t="shared" ref="AL3398:AL3461" si="1066">O3398/K3398</f>
        <v>0.46099803939874895</v>
      </c>
      <c r="AM3398">
        <f t="shared" ref="AM3398:AM3461" si="1067">P3398/L3398</f>
        <v>0.73026362038664328</v>
      </c>
      <c r="AN3398">
        <f t="shared" ref="AN3398:AN3461" si="1068">K3398/W3398</f>
        <v>3.3838146499808472E-2</v>
      </c>
      <c r="AO3398">
        <f t="shared" ref="AO3398:AO3461" si="1069">L3398/X3398</f>
        <v>3.3445274752834132E-2</v>
      </c>
      <c r="AP3398">
        <f t="shared" ref="AP3398:AP3461" si="1070">IF(OR(Q3398&lt;0, Q3398="NA"), 0, 1)</f>
        <v>0</v>
      </c>
      <c r="AQ3398">
        <f t="shared" ref="AQ3398:AQ3461" si="1071">IF(OR(S3398&lt;0, S3398="NA"), 0, 1)</f>
        <v>1</v>
      </c>
      <c r="AR3398">
        <f t="shared" ref="AR3398:AR3461" si="1072">IFERROR(IF((AF3398-AG3398)&gt;0,1,0),0)</f>
        <v>0</v>
      </c>
      <c r="AS3398">
        <f t="shared" ref="AS3398:AS3461" si="1073">IFERROR(IF((S3398-Q3398)&gt;0,1,0),0)</f>
        <v>1</v>
      </c>
      <c r="AT3398">
        <f t="shared" ref="AT3398:AT3461" si="1074">IFERROR(IF((AH3398-AI3398)&lt;0,1,0),0)</f>
        <v>0</v>
      </c>
      <c r="AU3398">
        <f t="shared" ref="AU3398:AU3461" si="1075">IFERROR(IF((AJ3398-AK3398)&gt;0,1,0),0)</f>
        <v>0</v>
      </c>
      <c r="AV3398">
        <f t="shared" ref="AV3398:AV3461" si="1076">IFERROR(IF((AL3398-AM3398)&gt;0,1,0),0)</f>
        <v>0</v>
      </c>
      <c r="AW3398">
        <f t="shared" ref="AW3398:AW3461" si="1077">IFERROR(IF((AN3398-AO3398)&gt;0,1,0),0)</f>
        <v>1</v>
      </c>
      <c r="AX3398">
        <f t="shared" ref="AX3398:AX3461" si="1078">IFERROR(IF((AC3398-AD3398)&lt;0,1,0),0)</f>
        <v>0</v>
      </c>
      <c r="AY3398">
        <f t="shared" ref="AY3398:AY3461" si="1079">SUM(AP3398:AX3398)</f>
        <v>3</v>
      </c>
    </row>
    <row r="3399" spans="1:51" x14ac:dyDescent="0.3">
      <c r="A3399" s="1" t="s">
        <v>3393</v>
      </c>
      <c r="B3399" s="2">
        <v>5302933</v>
      </c>
      <c r="C3399" s="3" t="s">
        <v>5338</v>
      </c>
      <c r="D3399" s="5">
        <v>54.89</v>
      </c>
      <c r="E3399" s="5">
        <v>3373.3785174099999</v>
      </c>
      <c r="F3399" s="3" t="s">
        <v>4470</v>
      </c>
      <c r="G3399" s="3" t="s">
        <v>4471</v>
      </c>
      <c r="H3399" s="3" t="s">
        <v>4489</v>
      </c>
      <c r="I3399" s="3" t="s">
        <v>4489</v>
      </c>
      <c r="J3399" s="3" t="s">
        <v>4495</v>
      </c>
      <c r="K3399" s="6">
        <v>112530</v>
      </c>
      <c r="L3399" s="6">
        <v>101782</v>
      </c>
      <c r="M3399" s="6">
        <v>-263916</v>
      </c>
      <c r="N3399" s="6">
        <v>-263939</v>
      </c>
      <c r="O3399" s="6">
        <v>-265513</v>
      </c>
      <c r="P3399" s="6">
        <v>-265593</v>
      </c>
      <c r="Q3399" s="6">
        <v>-258943</v>
      </c>
      <c r="R3399" s="6">
        <v>-259429</v>
      </c>
      <c r="S3399" s="6">
        <v>-124417</v>
      </c>
      <c r="T3399" s="6">
        <v>-128453</v>
      </c>
      <c r="U3399" s="6">
        <v>109241</v>
      </c>
      <c r="V3399" s="6">
        <v>108372</v>
      </c>
      <c r="W3399" s="6">
        <v>363572</v>
      </c>
      <c r="X3399" s="6">
        <v>381846</v>
      </c>
      <c r="Y3399" s="6">
        <v>340341</v>
      </c>
      <c r="Z3399" s="6">
        <v>357366</v>
      </c>
      <c r="AA3399" s="6">
        <v>97605</v>
      </c>
      <c r="AB3399" s="6">
        <v>54722</v>
      </c>
      <c r="AC3399" s="6">
        <v>61436251</v>
      </c>
      <c r="AD3399" s="6">
        <v>61095949</v>
      </c>
      <c r="AF3399">
        <f t="shared" si="1060"/>
        <v>-0.71221931281836881</v>
      </c>
      <c r="AG3399">
        <f t="shared" si="1061"/>
        <v>-0.67940740507953468</v>
      </c>
      <c r="AH3399">
        <f t="shared" si="1062"/>
        <v>0.30046593247004721</v>
      </c>
      <c r="AI3399">
        <f t="shared" si="1063"/>
        <v>0.28381075093100361</v>
      </c>
      <c r="AJ3399">
        <f t="shared" si="1064"/>
        <v>3.4869217765483325</v>
      </c>
      <c r="AK3399">
        <f t="shared" si="1065"/>
        <v>6.5305727129856361</v>
      </c>
      <c r="AL3399">
        <f t="shared" si="1066"/>
        <v>-2.3594863591931041</v>
      </c>
      <c r="AM3399">
        <f t="shared" si="1067"/>
        <v>-2.6094299581458413</v>
      </c>
      <c r="AN3399">
        <f t="shared" si="1068"/>
        <v>0.30951228367421035</v>
      </c>
      <c r="AO3399">
        <f t="shared" si="1069"/>
        <v>0.26655248450946195</v>
      </c>
      <c r="AP3399">
        <f t="shared" si="1070"/>
        <v>0</v>
      </c>
      <c r="AQ3399">
        <f t="shared" si="1071"/>
        <v>0</v>
      </c>
      <c r="AR3399">
        <f t="shared" si="1072"/>
        <v>0</v>
      </c>
      <c r="AS3399">
        <f t="shared" si="1073"/>
        <v>1</v>
      </c>
      <c r="AT3399">
        <f t="shared" si="1074"/>
        <v>0</v>
      </c>
      <c r="AU3399">
        <f t="shared" si="1075"/>
        <v>0</v>
      </c>
      <c r="AV3399">
        <f t="shared" si="1076"/>
        <v>1</v>
      </c>
      <c r="AW3399">
        <f t="shared" si="1077"/>
        <v>1</v>
      </c>
      <c r="AX3399">
        <f t="shared" si="1078"/>
        <v>0</v>
      </c>
      <c r="AY3399">
        <f t="shared" si="1079"/>
        <v>3</v>
      </c>
    </row>
    <row r="3400" spans="1:51" x14ac:dyDescent="0.3">
      <c r="A3400" s="1" t="s">
        <v>3394</v>
      </c>
      <c r="B3400" s="2">
        <v>4964156</v>
      </c>
      <c r="C3400" s="3" t="s">
        <v>5335</v>
      </c>
      <c r="D3400" s="5">
        <v>12.33</v>
      </c>
      <c r="E3400" s="5">
        <v>177.65813664000001</v>
      </c>
      <c r="F3400" s="3" t="s">
        <v>4500</v>
      </c>
      <c r="G3400" s="3" t="s">
        <v>4574</v>
      </c>
      <c r="H3400" s="3" t="s">
        <v>4580</v>
      </c>
      <c r="I3400" s="3" t="s">
        <v>4763</v>
      </c>
      <c r="J3400" s="3" t="s">
        <v>4764</v>
      </c>
      <c r="K3400" s="6">
        <v>202965</v>
      </c>
      <c r="L3400" s="6">
        <v>197604</v>
      </c>
      <c r="M3400" s="6">
        <v>4789</v>
      </c>
      <c r="N3400" s="6">
        <v>3613</v>
      </c>
      <c r="O3400" s="6">
        <v>537</v>
      </c>
      <c r="P3400" s="6">
        <v>-740</v>
      </c>
      <c r="Q3400" s="6">
        <v>470</v>
      </c>
      <c r="R3400" s="6">
        <v>-576</v>
      </c>
      <c r="S3400" s="6">
        <v>10586</v>
      </c>
      <c r="T3400" s="6">
        <v>5921</v>
      </c>
      <c r="U3400" s="6" t="s">
        <v>4474</v>
      </c>
      <c r="V3400" s="6" t="s">
        <v>4474</v>
      </c>
      <c r="W3400" s="6">
        <v>195225</v>
      </c>
      <c r="X3400" s="6">
        <v>197863</v>
      </c>
      <c r="Y3400" s="6">
        <v>165528</v>
      </c>
      <c r="Z3400" s="6">
        <v>167379</v>
      </c>
      <c r="AA3400" s="6">
        <v>36686</v>
      </c>
      <c r="AB3400" s="6">
        <v>36268</v>
      </c>
      <c r="AC3400" s="6">
        <v>14408000</v>
      </c>
      <c r="AD3400" s="6">
        <v>14380238</v>
      </c>
      <c r="AF3400">
        <f t="shared" si="1060"/>
        <v>2.4074785503905749E-3</v>
      </c>
      <c r="AG3400">
        <f t="shared" si="1061"/>
        <v>-2.9111051586198531E-3</v>
      </c>
      <c r="AH3400" t="e">
        <f t="shared" si="1062"/>
        <v>#VALUE!</v>
      </c>
      <c r="AI3400" t="e">
        <f t="shared" si="1063"/>
        <v>#VALUE!</v>
      </c>
      <c r="AJ3400">
        <f t="shared" si="1064"/>
        <v>4.5120209344163991</v>
      </c>
      <c r="AK3400">
        <f t="shared" si="1065"/>
        <v>4.6150601080842613</v>
      </c>
      <c r="AL3400">
        <f t="shared" si="1066"/>
        <v>2.645776365383194E-3</v>
      </c>
      <c r="AM3400">
        <f t="shared" si="1067"/>
        <v>-3.744863464302342E-3</v>
      </c>
      <c r="AN3400">
        <f t="shared" si="1068"/>
        <v>1.0396465616596235</v>
      </c>
      <c r="AO3400">
        <f t="shared" si="1069"/>
        <v>0.99869101347902334</v>
      </c>
      <c r="AP3400">
        <f t="shared" si="1070"/>
        <v>1</v>
      </c>
      <c r="AQ3400">
        <f t="shared" si="1071"/>
        <v>1</v>
      </c>
      <c r="AR3400">
        <f t="shared" si="1072"/>
        <v>1</v>
      </c>
      <c r="AS3400">
        <f t="shared" si="1073"/>
        <v>1</v>
      </c>
      <c r="AT3400">
        <f t="shared" si="1074"/>
        <v>0</v>
      </c>
      <c r="AU3400">
        <f t="shared" si="1075"/>
        <v>0</v>
      </c>
      <c r="AV3400">
        <f t="shared" si="1076"/>
        <v>1</v>
      </c>
      <c r="AW3400">
        <f t="shared" si="1077"/>
        <v>1</v>
      </c>
      <c r="AX3400">
        <f t="shared" si="1078"/>
        <v>0</v>
      </c>
      <c r="AY3400">
        <f t="shared" si="1079"/>
        <v>6</v>
      </c>
    </row>
    <row r="3401" spans="1:51" x14ac:dyDescent="0.3">
      <c r="A3401" s="1" t="s">
        <v>3395</v>
      </c>
      <c r="B3401" s="2">
        <v>4041599</v>
      </c>
      <c r="C3401" s="3" t="s">
        <v>5336</v>
      </c>
      <c r="D3401" s="5">
        <v>12.26</v>
      </c>
      <c r="E3401" s="5">
        <v>122.87767674</v>
      </c>
      <c r="F3401" s="3" t="s">
        <v>4480</v>
      </c>
      <c r="G3401" s="3" t="s">
        <v>4481</v>
      </c>
      <c r="H3401" s="3" t="s">
        <v>4481</v>
      </c>
      <c r="I3401" s="3" t="s">
        <v>4482</v>
      </c>
      <c r="J3401" s="3" t="s">
        <v>4484</v>
      </c>
      <c r="K3401" s="6">
        <v>42930</v>
      </c>
      <c r="L3401" s="6">
        <v>42454</v>
      </c>
      <c r="M3401" s="6" t="s">
        <v>4474</v>
      </c>
      <c r="N3401" s="6" t="s">
        <v>4474</v>
      </c>
      <c r="O3401" s="6">
        <v>50369</v>
      </c>
      <c r="P3401" s="6">
        <v>47208</v>
      </c>
      <c r="Q3401" s="6">
        <v>8844</v>
      </c>
      <c r="R3401" s="6">
        <v>8321</v>
      </c>
      <c r="S3401" s="6">
        <v>11749.731</v>
      </c>
      <c r="T3401" s="6">
        <v>10794.314</v>
      </c>
      <c r="U3401" s="6" t="s">
        <v>4474</v>
      </c>
      <c r="V3401" s="6" t="s">
        <v>4474</v>
      </c>
      <c r="W3401" s="6">
        <v>1492550</v>
      </c>
      <c r="X3401" s="6">
        <v>1495141</v>
      </c>
      <c r="Y3401" s="6" t="s">
        <v>4474</v>
      </c>
      <c r="Z3401" s="6" t="s">
        <v>4474</v>
      </c>
      <c r="AA3401" s="6" t="s">
        <v>4474</v>
      </c>
      <c r="AB3401" s="6" t="s">
        <v>4474</v>
      </c>
      <c r="AC3401" s="6">
        <v>10948818</v>
      </c>
      <c r="AD3401" s="6">
        <v>11018824</v>
      </c>
      <c r="AF3401">
        <f t="shared" si="1060"/>
        <v>5.9254296338481123E-3</v>
      </c>
      <c r="AG3401">
        <f t="shared" si="1061"/>
        <v>5.5653613940089934E-3</v>
      </c>
      <c r="AH3401" t="e">
        <f t="shared" si="1062"/>
        <v>#VALUE!</v>
      </c>
      <c r="AI3401" t="e">
        <f t="shared" si="1063"/>
        <v>#VALUE!</v>
      </c>
      <c r="AJ3401" t="e">
        <f t="shared" si="1064"/>
        <v>#VALUE!</v>
      </c>
      <c r="AK3401" t="e">
        <f t="shared" si="1065"/>
        <v>#VALUE!</v>
      </c>
      <c r="AL3401">
        <f t="shared" si="1066"/>
        <v>1.1732820871185652</v>
      </c>
      <c r="AM3401">
        <f t="shared" si="1067"/>
        <v>1.1119800254392991</v>
      </c>
      <c r="AN3401">
        <f t="shared" si="1068"/>
        <v>2.8762855515728117E-2</v>
      </c>
      <c r="AO3401">
        <f t="shared" si="1069"/>
        <v>2.8394646391209925E-2</v>
      </c>
      <c r="AP3401">
        <f t="shared" si="1070"/>
        <v>1</v>
      </c>
      <c r="AQ3401">
        <f t="shared" si="1071"/>
        <v>1</v>
      </c>
      <c r="AR3401">
        <f t="shared" si="1072"/>
        <v>1</v>
      </c>
      <c r="AS3401">
        <f t="shared" si="1073"/>
        <v>1</v>
      </c>
      <c r="AT3401">
        <f t="shared" si="1074"/>
        <v>0</v>
      </c>
      <c r="AU3401">
        <f t="shared" si="1075"/>
        <v>0</v>
      </c>
      <c r="AV3401">
        <f t="shared" si="1076"/>
        <v>1</v>
      </c>
      <c r="AW3401">
        <f t="shared" si="1077"/>
        <v>1</v>
      </c>
      <c r="AX3401">
        <f t="shared" si="1078"/>
        <v>1</v>
      </c>
      <c r="AY3401">
        <f t="shared" si="1079"/>
        <v>7</v>
      </c>
    </row>
    <row r="3402" spans="1:51" x14ac:dyDescent="0.3">
      <c r="A3402" s="1" t="s">
        <v>3396</v>
      </c>
      <c r="B3402" s="2">
        <v>4170803</v>
      </c>
      <c r="C3402" s="3" t="s">
        <v>5335</v>
      </c>
      <c r="D3402" s="5">
        <v>17.11</v>
      </c>
      <c r="E3402" s="5">
        <v>301.39333440000001</v>
      </c>
      <c r="F3402" s="3" t="s">
        <v>4470</v>
      </c>
      <c r="G3402" s="3" t="s">
        <v>4471</v>
      </c>
      <c r="H3402" s="3" t="s">
        <v>4489</v>
      </c>
      <c r="I3402" s="3" t="s">
        <v>4489</v>
      </c>
      <c r="J3402" s="3" t="s">
        <v>4544</v>
      </c>
      <c r="K3402" s="6">
        <v>157374</v>
      </c>
      <c r="L3402" s="6">
        <v>130201</v>
      </c>
      <c r="M3402" s="6">
        <v>11320</v>
      </c>
      <c r="N3402" s="6">
        <v>-7520</v>
      </c>
      <c r="O3402" s="6">
        <v>9403</v>
      </c>
      <c r="P3402" s="6">
        <v>-9118</v>
      </c>
      <c r="Q3402" s="6">
        <v>3881</v>
      </c>
      <c r="R3402" s="6">
        <v>-14232</v>
      </c>
      <c r="S3402" s="6">
        <v>10728</v>
      </c>
      <c r="T3402" s="6">
        <v>-12310</v>
      </c>
      <c r="U3402" s="6">
        <v>99743</v>
      </c>
      <c r="V3402" s="6">
        <v>99673</v>
      </c>
      <c r="W3402" s="6">
        <v>139419</v>
      </c>
      <c r="X3402" s="6">
        <v>128408</v>
      </c>
      <c r="Y3402" s="6">
        <v>106467</v>
      </c>
      <c r="Z3402" s="6">
        <v>94723</v>
      </c>
      <c r="AA3402" s="6">
        <v>54312</v>
      </c>
      <c r="AB3402" s="6">
        <v>58649</v>
      </c>
      <c r="AC3402" s="6">
        <v>17615040</v>
      </c>
      <c r="AD3402" s="6">
        <v>17594117</v>
      </c>
      <c r="AF3402">
        <f t="shared" si="1060"/>
        <v>2.7836951921904475E-2</v>
      </c>
      <c r="AG3402">
        <f t="shared" si="1061"/>
        <v>-0.11083421593670176</v>
      </c>
      <c r="AH3402">
        <f t="shared" si="1062"/>
        <v>0.71541898880353472</v>
      </c>
      <c r="AI3402">
        <f t="shared" si="1063"/>
        <v>0.77622110771914521</v>
      </c>
      <c r="AJ3402">
        <f t="shared" si="1064"/>
        <v>1.9602850198851083</v>
      </c>
      <c r="AK3402">
        <f t="shared" si="1065"/>
        <v>1.615082951115961</v>
      </c>
      <c r="AL3402">
        <f t="shared" si="1066"/>
        <v>5.9749386811036129E-2</v>
      </c>
      <c r="AM3402">
        <f t="shared" si="1067"/>
        <v>-7.0030184099968515E-2</v>
      </c>
      <c r="AN3402">
        <f t="shared" si="1068"/>
        <v>1.1287844554902846</v>
      </c>
      <c r="AO3402">
        <f t="shared" si="1069"/>
        <v>1.0139633044670113</v>
      </c>
      <c r="AP3402">
        <f t="shared" si="1070"/>
        <v>1</v>
      </c>
      <c r="AQ3402">
        <f t="shared" si="1071"/>
        <v>1</v>
      </c>
      <c r="AR3402">
        <f t="shared" si="1072"/>
        <v>1</v>
      </c>
      <c r="AS3402">
        <f t="shared" si="1073"/>
        <v>1</v>
      </c>
      <c r="AT3402">
        <f t="shared" si="1074"/>
        <v>1</v>
      </c>
      <c r="AU3402">
        <f t="shared" si="1075"/>
        <v>1</v>
      </c>
      <c r="AV3402">
        <f t="shared" si="1076"/>
        <v>1</v>
      </c>
      <c r="AW3402">
        <f t="shared" si="1077"/>
        <v>1</v>
      </c>
      <c r="AX3402">
        <f t="shared" si="1078"/>
        <v>0</v>
      </c>
      <c r="AY3402">
        <f t="shared" si="1079"/>
        <v>8</v>
      </c>
    </row>
    <row r="3403" spans="1:51" x14ac:dyDescent="0.3">
      <c r="A3403" s="1" t="s">
        <v>3397</v>
      </c>
      <c r="B3403" s="2">
        <v>4406983</v>
      </c>
      <c r="C3403" s="3" t="s">
        <v>5337</v>
      </c>
      <c r="D3403" s="5">
        <v>32.4</v>
      </c>
      <c r="E3403" s="5">
        <v>2915.7789023999999</v>
      </c>
      <c r="F3403" s="3" t="s">
        <v>4500</v>
      </c>
      <c r="G3403" s="3" t="s">
        <v>4501</v>
      </c>
      <c r="H3403" s="3" t="s">
        <v>4502</v>
      </c>
      <c r="I3403" s="3" t="s">
        <v>4538</v>
      </c>
      <c r="J3403" s="3" t="s">
        <v>4928</v>
      </c>
      <c r="K3403" s="6">
        <v>2357154</v>
      </c>
      <c r="L3403" s="6">
        <v>2306553</v>
      </c>
      <c r="M3403" s="6">
        <v>190157</v>
      </c>
      <c r="N3403" s="6">
        <v>132673</v>
      </c>
      <c r="O3403" s="6">
        <v>-36617</v>
      </c>
      <c r="P3403" s="6">
        <v>-98685</v>
      </c>
      <c r="Q3403" s="6">
        <v>-98343</v>
      </c>
      <c r="R3403" s="6">
        <v>-132606</v>
      </c>
      <c r="S3403" s="6">
        <v>464238</v>
      </c>
      <c r="T3403" s="6">
        <v>423613</v>
      </c>
      <c r="U3403" s="6">
        <v>1357623</v>
      </c>
      <c r="V3403" s="6">
        <v>1356254</v>
      </c>
      <c r="W3403" s="6">
        <v>1818382</v>
      </c>
      <c r="X3403" s="6">
        <v>1831814</v>
      </c>
      <c r="Y3403" s="6">
        <v>858975</v>
      </c>
      <c r="Z3403" s="6">
        <v>827910</v>
      </c>
      <c r="AA3403" s="6">
        <v>764748</v>
      </c>
      <c r="AB3403" s="6">
        <v>761442</v>
      </c>
      <c r="AC3403" s="6">
        <v>91318000</v>
      </c>
      <c r="AD3403" s="6">
        <v>92530000</v>
      </c>
      <c r="AF3403">
        <f t="shared" si="1060"/>
        <v>-5.4082695495225978E-2</v>
      </c>
      <c r="AG3403">
        <f t="shared" si="1061"/>
        <v>-7.2390537467231938E-2</v>
      </c>
      <c r="AH3403">
        <f t="shared" si="1062"/>
        <v>0.74661044818965427</v>
      </c>
      <c r="AI3403">
        <f t="shared" si="1063"/>
        <v>0.74038848922434264</v>
      </c>
      <c r="AJ3403">
        <f t="shared" si="1064"/>
        <v>1.1232131368764613</v>
      </c>
      <c r="AK3403">
        <f t="shared" si="1065"/>
        <v>1.0872922691419702</v>
      </c>
      <c r="AL3403">
        <f t="shared" si="1066"/>
        <v>-1.5534411413085441E-2</v>
      </c>
      <c r="AM3403">
        <f t="shared" si="1067"/>
        <v>-4.2784622768260692E-2</v>
      </c>
      <c r="AN3403">
        <f t="shared" si="1068"/>
        <v>1.2962919782531943</v>
      </c>
      <c r="AO3403">
        <f t="shared" si="1069"/>
        <v>1.2591633211668871</v>
      </c>
      <c r="AP3403">
        <f t="shared" si="1070"/>
        <v>0</v>
      </c>
      <c r="AQ3403">
        <f t="shared" si="1071"/>
        <v>1</v>
      </c>
      <c r="AR3403">
        <f t="shared" si="1072"/>
        <v>1</v>
      </c>
      <c r="AS3403">
        <f t="shared" si="1073"/>
        <v>1</v>
      </c>
      <c r="AT3403">
        <f t="shared" si="1074"/>
        <v>0</v>
      </c>
      <c r="AU3403">
        <f t="shared" si="1075"/>
        <v>1</v>
      </c>
      <c r="AV3403">
        <f t="shared" si="1076"/>
        <v>1</v>
      </c>
      <c r="AW3403">
        <f t="shared" si="1077"/>
        <v>1</v>
      </c>
      <c r="AX3403">
        <f t="shared" si="1078"/>
        <v>1</v>
      </c>
      <c r="AY3403">
        <f t="shared" si="1079"/>
        <v>7</v>
      </c>
    </row>
    <row r="3404" spans="1:51" x14ac:dyDescent="0.3">
      <c r="A3404" s="1" t="s">
        <v>3398</v>
      </c>
      <c r="B3404" s="2">
        <v>4810605</v>
      </c>
      <c r="C3404" s="3" t="s">
        <v>5336</v>
      </c>
      <c r="D3404" s="5">
        <v>11.77</v>
      </c>
      <c r="E3404" s="5">
        <v>3911.4715469500002</v>
      </c>
      <c r="F3404" s="3" t="s">
        <v>4500</v>
      </c>
      <c r="G3404" s="3" t="s">
        <v>4501</v>
      </c>
      <c r="H3404" s="3" t="s">
        <v>4502</v>
      </c>
      <c r="I3404" s="3" t="s">
        <v>4538</v>
      </c>
      <c r="J3404" s="3" t="s">
        <v>4504</v>
      </c>
      <c r="K3404" s="6">
        <v>312912</v>
      </c>
      <c r="L3404" s="6">
        <v>280017</v>
      </c>
      <c r="M3404" s="6">
        <v>129449</v>
      </c>
      <c r="N3404" s="6">
        <v>109767</v>
      </c>
      <c r="O3404" s="6">
        <v>-62503</v>
      </c>
      <c r="P3404" s="6">
        <v>-86754</v>
      </c>
      <c r="Q3404" s="6">
        <v>12408</v>
      </c>
      <c r="R3404" s="6">
        <v>86730</v>
      </c>
      <c r="S3404" s="6">
        <v>-111661</v>
      </c>
      <c r="T3404" s="6">
        <v>-61496</v>
      </c>
      <c r="U3404" s="6">
        <v>5600</v>
      </c>
      <c r="V3404" s="6">
        <v>400</v>
      </c>
      <c r="W3404" s="6">
        <v>2922296</v>
      </c>
      <c r="X3404" s="6">
        <v>2723587</v>
      </c>
      <c r="Y3404" s="6">
        <v>716865</v>
      </c>
      <c r="Z3404" s="6">
        <v>743824</v>
      </c>
      <c r="AA3404" s="6">
        <v>126228</v>
      </c>
      <c r="AB3404" s="6">
        <v>97295</v>
      </c>
      <c r="AC3404" s="6">
        <v>324280388</v>
      </c>
      <c r="AD3404" s="6">
        <v>283674768</v>
      </c>
      <c r="AF3404">
        <f t="shared" si="1060"/>
        <v>4.2459764513930144E-3</v>
      </c>
      <c r="AG3404">
        <f t="shared" si="1061"/>
        <v>3.1844035090489123E-2</v>
      </c>
      <c r="AH3404">
        <f t="shared" si="1062"/>
        <v>1.9163014287395938E-3</v>
      </c>
      <c r="AI3404">
        <f t="shared" si="1063"/>
        <v>1.4686514511928571E-4</v>
      </c>
      <c r="AJ3404">
        <f t="shared" si="1064"/>
        <v>5.6791282441296698</v>
      </c>
      <c r="AK3404">
        <f t="shared" si="1065"/>
        <v>7.645038285626188</v>
      </c>
      <c r="AL3404">
        <f t="shared" si="1066"/>
        <v>-0.19974625453801709</v>
      </c>
      <c r="AM3404">
        <f t="shared" si="1067"/>
        <v>-0.30981690397368733</v>
      </c>
      <c r="AN3404">
        <f t="shared" si="1068"/>
        <v>0.10707744869102924</v>
      </c>
      <c r="AO3404">
        <f t="shared" si="1069"/>
        <v>0.10281184335216756</v>
      </c>
      <c r="AP3404">
        <f t="shared" si="1070"/>
        <v>1</v>
      </c>
      <c r="AQ3404">
        <f t="shared" si="1071"/>
        <v>0</v>
      </c>
      <c r="AR3404">
        <f t="shared" si="1072"/>
        <v>0</v>
      </c>
      <c r="AS3404">
        <f t="shared" si="1073"/>
        <v>0</v>
      </c>
      <c r="AT3404">
        <f t="shared" si="1074"/>
        <v>0</v>
      </c>
      <c r="AU3404">
        <f t="shared" si="1075"/>
        <v>0</v>
      </c>
      <c r="AV3404">
        <f t="shared" si="1076"/>
        <v>1</v>
      </c>
      <c r="AW3404">
        <f t="shared" si="1077"/>
        <v>1</v>
      </c>
      <c r="AX3404">
        <f t="shared" si="1078"/>
        <v>0</v>
      </c>
      <c r="AY3404">
        <f t="shared" si="1079"/>
        <v>3</v>
      </c>
    </row>
    <row r="3405" spans="1:51" x14ac:dyDescent="0.3">
      <c r="A3405" s="1" t="s">
        <v>3399</v>
      </c>
      <c r="B3405" s="2">
        <v>118131324</v>
      </c>
      <c r="C3405" s="3" t="s">
        <v>5336</v>
      </c>
      <c r="D3405" s="7">
        <v>10.029999999999999</v>
      </c>
      <c r="E3405" s="5">
        <v>75.218731250000005</v>
      </c>
      <c r="F3405" s="3" t="s">
        <v>4480</v>
      </c>
      <c r="G3405" s="3" t="s">
        <v>4491</v>
      </c>
      <c r="H3405" s="3" t="s">
        <v>4492</v>
      </c>
      <c r="I3405" s="3" t="s">
        <v>4493</v>
      </c>
      <c r="J3405" s="3" t="s">
        <v>4494</v>
      </c>
      <c r="K3405" s="6" t="s">
        <v>4474</v>
      </c>
      <c r="L3405" s="6" t="s">
        <v>4474</v>
      </c>
      <c r="M3405" s="6" t="s">
        <v>4474</v>
      </c>
      <c r="N3405" s="6" t="s">
        <v>4474</v>
      </c>
      <c r="O3405" s="6" t="s">
        <v>4474</v>
      </c>
      <c r="P3405" s="6" t="s">
        <v>4474</v>
      </c>
      <c r="Q3405" s="6" t="s">
        <v>4474</v>
      </c>
      <c r="R3405" s="6" t="s">
        <v>4474</v>
      </c>
      <c r="S3405" s="6" t="s">
        <v>4474</v>
      </c>
      <c r="T3405" s="6" t="s">
        <v>4474</v>
      </c>
      <c r="U3405" s="6" t="s">
        <v>4474</v>
      </c>
      <c r="V3405" s="6" t="s">
        <v>4474</v>
      </c>
      <c r="W3405" s="6" t="s">
        <v>4474</v>
      </c>
      <c r="X3405" s="6" t="s">
        <v>4474</v>
      </c>
      <c r="Y3405" s="6" t="s">
        <v>4474</v>
      </c>
      <c r="Z3405" s="6" t="s">
        <v>4474</v>
      </c>
      <c r="AA3405" s="6" t="s">
        <v>4474</v>
      </c>
      <c r="AB3405" s="6" t="s">
        <v>4474</v>
      </c>
      <c r="AC3405" s="6" t="s">
        <v>4474</v>
      </c>
      <c r="AD3405" s="6" t="s">
        <v>4474</v>
      </c>
      <c r="AF3405" t="e">
        <f t="shared" si="1060"/>
        <v>#VALUE!</v>
      </c>
      <c r="AG3405" t="e">
        <f t="shared" si="1061"/>
        <v>#VALUE!</v>
      </c>
      <c r="AH3405" t="e">
        <f t="shared" si="1062"/>
        <v>#VALUE!</v>
      </c>
      <c r="AI3405" t="e">
        <f t="shared" si="1063"/>
        <v>#VALUE!</v>
      </c>
      <c r="AJ3405" t="e">
        <f t="shared" si="1064"/>
        <v>#VALUE!</v>
      </c>
      <c r="AK3405" t="e">
        <f t="shared" si="1065"/>
        <v>#VALUE!</v>
      </c>
      <c r="AL3405" t="e">
        <f t="shared" si="1066"/>
        <v>#VALUE!</v>
      </c>
      <c r="AM3405" t="e">
        <f t="shared" si="1067"/>
        <v>#VALUE!</v>
      </c>
      <c r="AN3405" t="e">
        <f t="shared" si="1068"/>
        <v>#VALUE!</v>
      </c>
      <c r="AO3405" t="e">
        <f t="shared" si="1069"/>
        <v>#VALUE!</v>
      </c>
      <c r="AP3405">
        <f t="shared" si="1070"/>
        <v>0</v>
      </c>
      <c r="AQ3405">
        <f t="shared" si="1071"/>
        <v>0</v>
      </c>
      <c r="AR3405">
        <f t="shared" si="1072"/>
        <v>0</v>
      </c>
      <c r="AS3405">
        <f t="shared" si="1073"/>
        <v>0</v>
      </c>
      <c r="AT3405">
        <f t="shared" si="1074"/>
        <v>0</v>
      </c>
      <c r="AU3405">
        <f t="shared" si="1075"/>
        <v>0</v>
      </c>
      <c r="AV3405">
        <f t="shared" si="1076"/>
        <v>0</v>
      </c>
      <c r="AW3405">
        <f t="shared" si="1077"/>
        <v>0</v>
      </c>
      <c r="AX3405">
        <f t="shared" si="1078"/>
        <v>0</v>
      </c>
      <c r="AY3405">
        <f t="shared" si="1079"/>
        <v>0</v>
      </c>
    </row>
    <row r="3406" spans="1:51" x14ac:dyDescent="0.3">
      <c r="A3406" s="1" t="s">
        <v>3400</v>
      </c>
      <c r="B3406" s="2">
        <v>4347089</v>
      </c>
      <c r="C3406" s="3" t="s">
        <v>5337</v>
      </c>
      <c r="D3406" s="5">
        <v>10.71</v>
      </c>
      <c r="E3406" s="5">
        <v>5566.3342396199996</v>
      </c>
      <c r="F3406" s="3" t="s">
        <v>4480</v>
      </c>
      <c r="G3406" s="3" t="s">
        <v>4491</v>
      </c>
      <c r="H3406" s="3" t="s">
        <v>4542</v>
      </c>
      <c r="I3406" s="3" t="s">
        <v>4543</v>
      </c>
      <c r="J3406" s="3" t="s">
        <v>4494</v>
      </c>
      <c r="K3406" s="6">
        <v>2476020</v>
      </c>
      <c r="L3406" s="6">
        <v>2607769</v>
      </c>
      <c r="M3406" s="6" t="s">
        <v>4474</v>
      </c>
      <c r="N3406" s="6" t="s">
        <v>4474</v>
      </c>
      <c r="O3406" s="6">
        <v>2445397</v>
      </c>
      <c r="P3406" s="6">
        <v>2541385</v>
      </c>
      <c r="Q3406" s="6">
        <v>582434</v>
      </c>
      <c r="R3406" s="6">
        <v>680044</v>
      </c>
      <c r="S3406" s="6">
        <v>-1478789</v>
      </c>
      <c r="T3406" s="6">
        <v>-1737869</v>
      </c>
      <c r="U3406" s="6">
        <v>28847986</v>
      </c>
      <c r="V3406" s="6">
        <v>29859288</v>
      </c>
      <c r="W3406" s="6">
        <v>42275962</v>
      </c>
      <c r="X3406" s="6">
        <v>42018889</v>
      </c>
      <c r="Y3406" s="6" t="s">
        <v>4474</v>
      </c>
      <c r="Z3406" s="6" t="s">
        <v>4474</v>
      </c>
      <c r="AA3406" s="6" t="s">
        <v>4474</v>
      </c>
      <c r="AB3406" s="6" t="s">
        <v>4474</v>
      </c>
      <c r="AC3406" s="6">
        <v>519732422</v>
      </c>
      <c r="AD3406" s="6">
        <v>489732422</v>
      </c>
      <c r="AF3406">
        <f t="shared" si="1060"/>
        <v>1.3776954383675526E-2</v>
      </c>
      <c r="AG3406">
        <f t="shared" si="1061"/>
        <v>1.6184245137942605E-2</v>
      </c>
      <c r="AH3406">
        <f t="shared" si="1062"/>
        <v>0.68237325977348551</v>
      </c>
      <c r="AI3406">
        <f t="shared" si="1063"/>
        <v>0.71061583755819913</v>
      </c>
      <c r="AJ3406" t="e">
        <f t="shared" si="1064"/>
        <v>#VALUE!</v>
      </c>
      <c r="AK3406" t="e">
        <f t="shared" si="1065"/>
        <v>#VALUE!</v>
      </c>
      <c r="AL3406">
        <f t="shared" si="1066"/>
        <v>0.9876321677530876</v>
      </c>
      <c r="AM3406">
        <f t="shared" si="1067"/>
        <v>0.97454375751839983</v>
      </c>
      <c r="AN3406">
        <f t="shared" si="1068"/>
        <v>5.8568034477843464E-2</v>
      </c>
      <c r="AO3406">
        <f t="shared" si="1069"/>
        <v>6.2061826527588577E-2</v>
      </c>
      <c r="AP3406">
        <f t="shared" si="1070"/>
        <v>1</v>
      </c>
      <c r="AQ3406">
        <f t="shared" si="1071"/>
        <v>0</v>
      </c>
      <c r="AR3406">
        <f t="shared" si="1072"/>
        <v>0</v>
      </c>
      <c r="AS3406">
        <f t="shared" si="1073"/>
        <v>0</v>
      </c>
      <c r="AT3406">
        <f t="shared" si="1074"/>
        <v>1</v>
      </c>
      <c r="AU3406">
        <f t="shared" si="1075"/>
        <v>0</v>
      </c>
      <c r="AV3406">
        <f t="shared" si="1076"/>
        <v>1</v>
      </c>
      <c r="AW3406">
        <f t="shared" si="1077"/>
        <v>0</v>
      </c>
      <c r="AX3406">
        <f t="shared" si="1078"/>
        <v>0</v>
      </c>
      <c r="AY3406">
        <f t="shared" si="1079"/>
        <v>3</v>
      </c>
    </row>
    <row r="3407" spans="1:51" x14ac:dyDescent="0.3">
      <c r="A3407" s="1" t="s">
        <v>3401</v>
      </c>
      <c r="B3407" s="2">
        <v>5737257</v>
      </c>
      <c r="C3407" s="3" t="s">
        <v>5337</v>
      </c>
      <c r="D3407" s="5">
        <v>15.15</v>
      </c>
      <c r="E3407" s="5">
        <v>58.523192549999997</v>
      </c>
      <c r="F3407" s="3" t="s">
        <v>4480</v>
      </c>
      <c r="G3407" s="3" t="s">
        <v>4491</v>
      </c>
      <c r="H3407" s="3" t="s">
        <v>4492</v>
      </c>
      <c r="I3407" s="3" t="s">
        <v>4493</v>
      </c>
      <c r="J3407" s="3" t="s">
        <v>4494</v>
      </c>
      <c r="K3407" s="6" t="s">
        <v>4474</v>
      </c>
      <c r="L3407" s="6" t="s">
        <v>4474</v>
      </c>
      <c r="M3407" s="6" t="s">
        <v>4474</v>
      </c>
      <c r="N3407" s="6" t="s">
        <v>4474</v>
      </c>
      <c r="O3407" s="6" t="s">
        <v>4474</v>
      </c>
      <c r="P3407" s="6" t="s">
        <v>4474</v>
      </c>
      <c r="Q3407" s="6" t="s">
        <v>4474</v>
      </c>
      <c r="R3407" s="6" t="s">
        <v>4474</v>
      </c>
      <c r="S3407" s="6" t="s">
        <v>4474</v>
      </c>
      <c r="T3407" s="6" t="s">
        <v>4474</v>
      </c>
      <c r="U3407" s="6" t="s">
        <v>4474</v>
      </c>
      <c r="V3407" s="6" t="s">
        <v>4474</v>
      </c>
      <c r="W3407" s="6" t="s">
        <v>4474</v>
      </c>
      <c r="X3407" s="6" t="s">
        <v>4474</v>
      </c>
      <c r="Y3407" s="6" t="s">
        <v>4474</v>
      </c>
      <c r="Z3407" s="6" t="s">
        <v>4474</v>
      </c>
      <c r="AA3407" s="6" t="s">
        <v>4474</v>
      </c>
      <c r="AB3407" s="6" t="s">
        <v>4474</v>
      </c>
      <c r="AC3407" s="6" t="s">
        <v>4474</v>
      </c>
      <c r="AD3407" s="6" t="s">
        <v>4474</v>
      </c>
      <c r="AF3407" t="e">
        <f t="shared" si="1060"/>
        <v>#VALUE!</v>
      </c>
      <c r="AG3407" t="e">
        <f t="shared" si="1061"/>
        <v>#VALUE!</v>
      </c>
      <c r="AH3407" t="e">
        <f t="shared" si="1062"/>
        <v>#VALUE!</v>
      </c>
      <c r="AI3407" t="e">
        <f t="shared" si="1063"/>
        <v>#VALUE!</v>
      </c>
      <c r="AJ3407" t="e">
        <f t="shared" si="1064"/>
        <v>#VALUE!</v>
      </c>
      <c r="AK3407" t="e">
        <f t="shared" si="1065"/>
        <v>#VALUE!</v>
      </c>
      <c r="AL3407" t="e">
        <f t="shared" si="1066"/>
        <v>#VALUE!</v>
      </c>
      <c r="AM3407" t="e">
        <f t="shared" si="1067"/>
        <v>#VALUE!</v>
      </c>
      <c r="AN3407" t="e">
        <f t="shared" si="1068"/>
        <v>#VALUE!</v>
      </c>
      <c r="AO3407" t="e">
        <f t="shared" si="1069"/>
        <v>#VALUE!</v>
      </c>
      <c r="AP3407">
        <f t="shared" si="1070"/>
        <v>0</v>
      </c>
      <c r="AQ3407">
        <f t="shared" si="1071"/>
        <v>0</v>
      </c>
      <c r="AR3407">
        <f t="shared" si="1072"/>
        <v>0</v>
      </c>
      <c r="AS3407">
        <f t="shared" si="1073"/>
        <v>0</v>
      </c>
      <c r="AT3407">
        <f t="shared" si="1074"/>
        <v>0</v>
      </c>
      <c r="AU3407">
        <f t="shared" si="1075"/>
        <v>0</v>
      </c>
      <c r="AV3407">
        <f t="shared" si="1076"/>
        <v>0</v>
      </c>
      <c r="AW3407">
        <f t="shared" si="1077"/>
        <v>0</v>
      </c>
      <c r="AX3407">
        <f t="shared" si="1078"/>
        <v>0</v>
      </c>
      <c r="AY3407">
        <f t="shared" si="1079"/>
        <v>0</v>
      </c>
    </row>
    <row r="3408" spans="1:51" x14ac:dyDescent="0.3">
      <c r="A3408" s="1" t="s">
        <v>3402</v>
      </c>
      <c r="B3408" s="2">
        <v>21817689</v>
      </c>
      <c r="C3408" s="3" t="s">
        <v>5337</v>
      </c>
      <c r="D3408" s="5">
        <v>13.635</v>
      </c>
      <c r="E3408" s="5">
        <v>332.03619306000002</v>
      </c>
      <c r="F3408" s="3" t="s">
        <v>4480</v>
      </c>
      <c r="G3408" s="3" t="s">
        <v>4491</v>
      </c>
      <c r="H3408" s="3" t="s">
        <v>4492</v>
      </c>
      <c r="I3408" s="3" t="s">
        <v>4493</v>
      </c>
      <c r="J3408" s="3"/>
      <c r="K3408" s="6" t="s">
        <v>4474</v>
      </c>
      <c r="L3408" s="6" t="s">
        <v>4474</v>
      </c>
      <c r="M3408" s="6" t="s">
        <v>4474</v>
      </c>
      <c r="N3408" s="6" t="s">
        <v>4474</v>
      </c>
      <c r="O3408" s="6" t="s">
        <v>4474</v>
      </c>
      <c r="P3408" s="6" t="s">
        <v>4474</v>
      </c>
      <c r="Q3408" s="6" t="s">
        <v>4474</v>
      </c>
      <c r="R3408" s="6" t="s">
        <v>4474</v>
      </c>
      <c r="S3408" s="6" t="s">
        <v>4474</v>
      </c>
      <c r="T3408" s="6" t="s">
        <v>4474</v>
      </c>
      <c r="U3408" s="6" t="s">
        <v>4474</v>
      </c>
      <c r="V3408" s="6" t="s">
        <v>4474</v>
      </c>
      <c r="W3408" s="6" t="s">
        <v>4474</v>
      </c>
      <c r="X3408" s="6" t="s">
        <v>4474</v>
      </c>
      <c r="Y3408" s="6" t="s">
        <v>4474</v>
      </c>
      <c r="Z3408" s="6" t="s">
        <v>4474</v>
      </c>
      <c r="AA3408" s="6" t="s">
        <v>4474</v>
      </c>
      <c r="AB3408" s="6" t="s">
        <v>4474</v>
      </c>
      <c r="AC3408" s="6" t="s">
        <v>4474</v>
      </c>
      <c r="AD3408" s="6" t="s">
        <v>4474</v>
      </c>
      <c r="AF3408" t="e">
        <f t="shared" si="1060"/>
        <v>#VALUE!</v>
      </c>
      <c r="AG3408" t="e">
        <f t="shared" si="1061"/>
        <v>#VALUE!</v>
      </c>
      <c r="AH3408" t="e">
        <f t="shared" si="1062"/>
        <v>#VALUE!</v>
      </c>
      <c r="AI3408" t="e">
        <f t="shared" si="1063"/>
        <v>#VALUE!</v>
      </c>
      <c r="AJ3408" t="e">
        <f t="shared" si="1064"/>
        <v>#VALUE!</v>
      </c>
      <c r="AK3408" t="e">
        <f t="shared" si="1065"/>
        <v>#VALUE!</v>
      </c>
      <c r="AL3408" t="e">
        <f t="shared" si="1066"/>
        <v>#VALUE!</v>
      </c>
      <c r="AM3408" t="e">
        <f t="shared" si="1067"/>
        <v>#VALUE!</v>
      </c>
      <c r="AN3408" t="e">
        <f t="shared" si="1068"/>
        <v>#VALUE!</v>
      </c>
      <c r="AO3408" t="e">
        <f t="shared" si="1069"/>
        <v>#VALUE!</v>
      </c>
      <c r="AP3408">
        <f t="shared" si="1070"/>
        <v>0</v>
      </c>
      <c r="AQ3408">
        <f t="shared" si="1071"/>
        <v>0</v>
      </c>
      <c r="AR3408">
        <f t="shared" si="1072"/>
        <v>0</v>
      </c>
      <c r="AS3408">
        <f t="shared" si="1073"/>
        <v>0</v>
      </c>
      <c r="AT3408">
        <f t="shared" si="1074"/>
        <v>0</v>
      </c>
      <c r="AU3408">
        <f t="shared" si="1075"/>
        <v>0</v>
      </c>
      <c r="AV3408">
        <f t="shared" si="1076"/>
        <v>0</v>
      </c>
      <c r="AW3408">
        <f t="shared" si="1077"/>
        <v>0</v>
      </c>
      <c r="AX3408">
        <f t="shared" si="1078"/>
        <v>0</v>
      </c>
      <c r="AY3408">
        <f t="shared" si="1079"/>
        <v>0</v>
      </c>
    </row>
    <row r="3409" spans="1:51" x14ac:dyDescent="0.3">
      <c r="A3409" s="1" t="s">
        <v>3403</v>
      </c>
      <c r="B3409" s="2">
        <v>19622194</v>
      </c>
      <c r="C3409" s="3" t="s">
        <v>5337</v>
      </c>
      <c r="D3409" s="5">
        <v>15.02</v>
      </c>
      <c r="E3409" s="5">
        <v>91.842778980000006</v>
      </c>
      <c r="F3409" s="3" t="s">
        <v>4480</v>
      </c>
      <c r="G3409" s="3" t="s">
        <v>4491</v>
      </c>
      <c r="H3409" s="3" t="s">
        <v>4492</v>
      </c>
      <c r="I3409" s="3" t="s">
        <v>4493</v>
      </c>
      <c r="J3409" s="3"/>
      <c r="K3409" s="6" t="s">
        <v>4474</v>
      </c>
      <c r="L3409" s="6" t="s">
        <v>4474</v>
      </c>
      <c r="M3409" s="6" t="s">
        <v>4474</v>
      </c>
      <c r="N3409" s="6" t="s">
        <v>4474</v>
      </c>
      <c r="O3409" s="6" t="s">
        <v>4474</v>
      </c>
      <c r="P3409" s="6" t="s">
        <v>4474</v>
      </c>
      <c r="Q3409" s="6" t="s">
        <v>4474</v>
      </c>
      <c r="R3409" s="6" t="s">
        <v>4474</v>
      </c>
      <c r="S3409" s="6" t="s">
        <v>4474</v>
      </c>
      <c r="T3409" s="6" t="s">
        <v>4474</v>
      </c>
      <c r="U3409" s="6" t="s">
        <v>4474</v>
      </c>
      <c r="V3409" s="6" t="s">
        <v>4474</v>
      </c>
      <c r="W3409" s="6" t="s">
        <v>4474</v>
      </c>
      <c r="X3409" s="6" t="s">
        <v>4474</v>
      </c>
      <c r="Y3409" s="6" t="s">
        <v>4474</v>
      </c>
      <c r="Z3409" s="6" t="s">
        <v>4474</v>
      </c>
      <c r="AA3409" s="6" t="s">
        <v>4474</v>
      </c>
      <c r="AB3409" s="6" t="s">
        <v>4474</v>
      </c>
      <c r="AC3409" s="6" t="s">
        <v>4474</v>
      </c>
      <c r="AD3409" s="6" t="s">
        <v>4474</v>
      </c>
      <c r="AF3409" t="e">
        <f t="shared" si="1060"/>
        <v>#VALUE!</v>
      </c>
      <c r="AG3409" t="e">
        <f t="shared" si="1061"/>
        <v>#VALUE!</v>
      </c>
      <c r="AH3409" t="e">
        <f t="shared" si="1062"/>
        <v>#VALUE!</v>
      </c>
      <c r="AI3409" t="e">
        <f t="shared" si="1063"/>
        <v>#VALUE!</v>
      </c>
      <c r="AJ3409" t="e">
        <f t="shared" si="1064"/>
        <v>#VALUE!</v>
      </c>
      <c r="AK3409" t="e">
        <f t="shared" si="1065"/>
        <v>#VALUE!</v>
      </c>
      <c r="AL3409" t="e">
        <f t="shared" si="1066"/>
        <v>#VALUE!</v>
      </c>
      <c r="AM3409" t="e">
        <f t="shared" si="1067"/>
        <v>#VALUE!</v>
      </c>
      <c r="AN3409" t="e">
        <f t="shared" si="1068"/>
        <v>#VALUE!</v>
      </c>
      <c r="AO3409" t="e">
        <f t="shared" si="1069"/>
        <v>#VALUE!</v>
      </c>
      <c r="AP3409">
        <f t="shared" si="1070"/>
        <v>0</v>
      </c>
      <c r="AQ3409">
        <f t="shared" si="1071"/>
        <v>0</v>
      </c>
      <c r="AR3409">
        <f t="shared" si="1072"/>
        <v>0</v>
      </c>
      <c r="AS3409">
        <f t="shared" si="1073"/>
        <v>0</v>
      </c>
      <c r="AT3409">
        <f t="shared" si="1074"/>
        <v>0</v>
      </c>
      <c r="AU3409">
        <f t="shared" si="1075"/>
        <v>0</v>
      </c>
      <c r="AV3409">
        <f t="shared" si="1076"/>
        <v>0</v>
      </c>
      <c r="AW3409">
        <f t="shared" si="1077"/>
        <v>0</v>
      </c>
      <c r="AX3409">
        <f t="shared" si="1078"/>
        <v>0</v>
      </c>
      <c r="AY3409">
        <f t="shared" si="1079"/>
        <v>0</v>
      </c>
    </row>
    <row r="3410" spans="1:51" x14ac:dyDescent="0.3">
      <c r="A3410" s="1" t="s">
        <v>3404</v>
      </c>
      <c r="B3410" s="2">
        <v>29332257</v>
      </c>
      <c r="C3410" s="3" t="s">
        <v>5337</v>
      </c>
      <c r="D3410" s="5">
        <v>15.125</v>
      </c>
      <c r="E3410" s="5">
        <v>127.88190525</v>
      </c>
      <c r="F3410" s="3" t="s">
        <v>4480</v>
      </c>
      <c r="G3410" s="3" t="s">
        <v>4491</v>
      </c>
      <c r="H3410" s="3" t="s">
        <v>4492</v>
      </c>
      <c r="I3410" s="3" t="s">
        <v>4493</v>
      </c>
      <c r="J3410" s="3"/>
      <c r="K3410" s="6" t="s">
        <v>4474</v>
      </c>
      <c r="L3410" s="6" t="s">
        <v>4474</v>
      </c>
      <c r="M3410" s="6" t="s">
        <v>4474</v>
      </c>
      <c r="N3410" s="6" t="s">
        <v>4474</v>
      </c>
      <c r="O3410" s="6" t="s">
        <v>4474</v>
      </c>
      <c r="P3410" s="6" t="s">
        <v>4474</v>
      </c>
      <c r="Q3410" s="6" t="s">
        <v>4474</v>
      </c>
      <c r="R3410" s="6" t="s">
        <v>4474</v>
      </c>
      <c r="S3410" s="6" t="s">
        <v>4474</v>
      </c>
      <c r="T3410" s="6" t="s">
        <v>4474</v>
      </c>
      <c r="U3410" s="6" t="s">
        <v>4474</v>
      </c>
      <c r="V3410" s="6" t="s">
        <v>4474</v>
      </c>
      <c r="W3410" s="6" t="s">
        <v>4474</v>
      </c>
      <c r="X3410" s="6" t="s">
        <v>4474</v>
      </c>
      <c r="Y3410" s="6" t="s">
        <v>4474</v>
      </c>
      <c r="Z3410" s="6" t="s">
        <v>4474</v>
      </c>
      <c r="AA3410" s="6" t="s">
        <v>4474</v>
      </c>
      <c r="AB3410" s="6" t="s">
        <v>4474</v>
      </c>
      <c r="AC3410" s="6" t="s">
        <v>4474</v>
      </c>
      <c r="AD3410" s="6" t="s">
        <v>4474</v>
      </c>
      <c r="AF3410" t="e">
        <f t="shared" si="1060"/>
        <v>#VALUE!</v>
      </c>
      <c r="AG3410" t="e">
        <f t="shared" si="1061"/>
        <v>#VALUE!</v>
      </c>
      <c r="AH3410" t="e">
        <f t="shared" si="1062"/>
        <v>#VALUE!</v>
      </c>
      <c r="AI3410" t="e">
        <f t="shared" si="1063"/>
        <v>#VALUE!</v>
      </c>
      <c r="AJ3410" t="e">
        <f t="shared" si="1064"/>
        <v>#VALUE!</v>
      </c>
      <c r="AK3410" t="e">
        <f t="shared" si="1065"/>
        <v>#VALUE!</v>
      </c>
      <c r="AL3410" t="e">
        <f t="shared" si="1066"/>
        <v>#VALUE!</v>
      </c>
      <c r="AM3410" t="e">
        <f t="shared" si="1067"/>
        <v>#VALUE!</v>
      </c>
      <c r="AN3410" t="e">
        <f t="shared" si="1068"/>
        <v>#VALUE!</v>
      </c>
      <c r="AO3410" t="e">
        <f t="shared" si="1069"/>
        <v>#VALUE!</v>
      </c>
      <c r="AP3410">
        <f t="shared" si="1070"/>
        <v>0</v>
      </c>
      <c r="AQ3410">
        <f t="shared" si="1071"/>
        <v>0</v>
      </c>
      <c r="AR3410">
        <f t="shared" si="1072"/>
        <v>0</v>
      </c>
      <c r="AS3410">
        <f t="shared" si="1073"/>
        <v>0</v>
      </c>
      <c r="AT3410">
        <f t="shared" si="1074"/>
        <v>0</v>
      </c>
      <c r="AU3410">
        <f t="shared" si="1075"/>
        <v>0</v>
      </c>
      <c r="AV3410">
        <f t="shared" si="1076"/>
        <v>0</v>
      </c>
      <c r="AW3410">
        <f t="shared" si="1077"/>
        <v>0</v>
      </c>
      <c r="AX3410">
        <f t="shared" si="1078"/>
        <v>0</v>
      </c>
      <c r="AY3410">
        <f t="shared" si="1079"/>
        <v>0</v>
      </c>
    </row>
    <row r="3411" spans="1:51" x14ac:dyDescent="0.3">
      <c r="A3411" s="1" t="s">
        <v>3405</v>
      </c>
      <c r="B3411" s="2">
        <v>15165501</v>
      </c>
      <c r="C3411" s="3" t="s">
        <v>5337</v>
      </c>
      <c r="D3411" s="5">
        <v>14.78</v>
      </c>
      <c r="E3411" s="5">
        <v>291.75170184000001</v>
      </c>
      <c r="F3411" s="3" t="s">
        <v>4480</v>
      </c>
      <c r="G3411" s="3" t="s">
        <v>4491</v>
      </c>
      <c r="H3411" s="3" t="s">
        <v>4492</v>
      </c>
      <c r="I3411" s="3" t="s">
        <v>4493</v>
      </c>
      <c r="J3411" s="3"/>
      <c r="K3411" s="6" t="s">
        <v>4474</v>
      </c>
      <c r="L3411" s="6" t="s">
        <v>4474</v>
      </c>
      <c r="M3411" s="6" t="s">
        <v>4474</v>
      </c>
      <c r="N3411" s="6" t="s">
        <v>4474</v>
      </c>
      <c r="O3411" s="6" t="s">
        <v>4474</v>
      </c>
      <c r="P3411" s="6" t="s">
        <v>4474</v>
      </c>
      <c r="Q3411" s="6" t="s">
        <v>4474</v>
      </c>
      <c r="R3411" s="6" t="s">
        <v>4474</v>
      </c>
      <c r="S3411" s="6" t="s">
        <v>4474</v>
      </c>
      <c r="T3411" s="6" t="s">
        <v>4474</v>
      </c>
      <c r="U3411" s="6" t="s">
        <v>4474</v>
      </c>
      <c r="V3411" s="6" t="s">
        <v>4474</v>
      </c>
      <c r="W3411" s="6" t="s">
        <v>4474</v>
      </c>
      <c r="X3411" s="6" t="s">
        <v>4474</v>
      </c>
      <c r="Y3411" s="6" t="s">
        <v>4474</v>
      </c>
      <c r="Z3411" s="6" t="s">
        <v>4474</v>
      </c>
      <c r="AA3411" s="6" t="s">
        <v>4474</v>
      </c>
      <c r="AB3411" s="6" t="s">
        <v>4474</v>
      </c>
      <c r="AC3411" s="6" t="s">
        <v>4474</v>
      </c>
      <c r="AD3411" s="6" t="s">
        <v>4474</v>
      </c>
      <c r="AF3411" t="e">
        <f t="shared" si="1060"/>
        <v>#VALUE!</v>
      </c>
      <c r="AG3411" t="e">
        <f t="shared" si="1061"/>
        <v>#VALUE!</v>
      </c>
      <c r="AH3411" t="e">
        <f t="shared" si="1062"/>
        <v>#VALUE!</v>
      </c>
      <c r="AI3411" t="e">
        <f t="shared" si="1063"/>
        <v>#VALUE!</v>
      </c>
      <c r="AJ3411" t="e">
        <f t="shared" si="1064"/>
        <v>#VALUE!</v>
      </c>
      <c r="AK3411" t="e">
        <f t="shared" si="1065"/>
        <v>#VALUE!</v>
      </c>
      <c r="AL3411" t="e">
        <f t="shared" si="1066"/>
        <v>#VALUE!</v>
      </c>
      <c r="AM3411" t="e">
        <f t="shared" si="1067"/>
        <v>#VALUE!</v>
      </c>
      <c r="AN3411" t="e">
        <f t="shared" si="1068"/>
        <v>#VALUE!</v>
      </c>
      <c r="AO3411" t="e">
        <f t="shared" si="1069"/>
        <v>#VALUE!</v>
      </c>
      <c r="AP3411">
        <f t="shared" si="1070"/>
        <v>0</v>
      </c>
      <c r="AQ3411">
        <f t="shared" si="1071"/>
        <v>0</v>
      </c>
      <c r="AR3411">
        <f t="shared" si="1072"/>
        <v>0</v>
      </c>
      <c r="AS3411">
        <f t="shared" si="1073"/>
        <v>0</v>
      </c>
      <c r="AT3411">
        <f t="shared" si="1074"/>
        <v>0</v>
      </c>
      <c r="AU3411">
        <f t="shared" si="1075"/>
        <v>0</v>
      </c>
      <c r="AV3411">
        <f t="shared" si="1076"/>
        <v>0</v>
      </c>
      <c r="AW3411">
        <f t="shared" si="1077"/>
        <v>0</v>
      </c>
      <c r="AX3411">
        <f t="shared" si="1078"/>
        <v>0</v>
      </c>
      <c r="AY3411">
        <f t="shared" si="1079"/>
        <v>0</v>
      </c>
    </row>
    <row r="3412" spans="1:51" x14ac:dyDescent="0.3">
      <c r="A3412" s="1" t="s">
        <v>3406</v>
      </c>
      <c r="B3412" s="2">
        <v>10926020</v>
      </c>
      <c r="C3412" s="3" t="s">
        <v>5337</v>
      </c>
      <c r="D3412" s="5">
        <v>15.26</v>
      </c>
      <c r="E3412" s="5">
        <v>97.275495660000004</v>
      </c>
      <c r="F3412" s="3" t="s">
        <v>4480</v>
      </c>
      <c r="G3412" s="3" t="s">
        <v>4491</v>
      </c>
      <c r="H3412" s="3" t="s">
        <v>4492</v>
      </c>
      <c r="I3412" s="3" t="s">
        <v>4493</v>
      </c>
      <c r="J3412" s="3"/>
      <c r="K3412" s="6" t="s">
        <v>4474</v>
      </c>
      <c r="L3412" s="6" t="s">
        <v>4474</v>
      </c>
      <c r="M3412" s="6" t="s">
        <v>4474</v>
      </c>
      <c r="N3412" s="6" t="s">
        <v>4474</v>
      </c>
      <c r="O3412" s="6" t="s">
        <v>4474</v>
      </c>
      <c r="P3412" s="6" t="s">
        <v>4474</v>
      </c>
      <c r="Q3412" s="6" t="s">
        <v>4474</v>
      </c>
      <c r="R3412" s="6" t="s">
        <v>4474</v>
      </c>
      <c r="S3412" s="6" t="s">
        <v>4474</v>
      </c>
      <c r="T3412" s="6" t="s">
        <v>4474</v>
      </c>
      <c r="U3412" s="6" t="s">
        <v>4474</v>
      </c>
      <c r="V3412" s="6" t="s">
        <v>4474</v>
      </c>
      <c r="W3412" s="6" t="s">
        <v>4474</v>
      </c>
      <c r="X3412" s="6" t="s">
        <v>4474</v>
      </c>
      <c r="Y3412" s="6" t="s">
        <v>4474</v>
      </c>
      <c r="Z3412" s="6" t="s">
        <v>4474</v>
      </c>
      <c r="AA3412" s="6" t="s">
        <v>4474</v>
      </c>
      <c r="AB3412" s="6" t="s">
        <v>4474</v>
      </c>
      <c r="AC3412" s="6" t="s">
        <v>4474</v>
      </c>
      <c r="AD3412" s="6" t="s">
        <v>4474</v>
      </c>
      <c r="AF3412" t="e">
        <f t="shared" si="1060"/>
        <v>#VALUE!</v>
      </c>
      <c r="AG3412" t="e">
        <f t="shared" si="1061"/>
        <v>#VALUE!</v>
      </c>
      <c r="AH3412" t="e">
        <f t="shared" si="1062"/>
        <v>#VALUE!</v>
      </c>
      <c r="AI3412" t="e">
        <f t="shared" si="1063"/>
        <v>#VALUE!</v>
      </c>
      <c r="AJ3412" t="e">
        <f t="shared" si="1064"/>
        <v>#VALUE!</v>
      </c>
      <c r="AK3412" t="e">
        <f t="shared" si="1065"/>
        <v>#VALUE!</v>
      </c>
      <c r="AL3412" t="e">
        <f t="shared" si="1066"/>
        <v>#VALUE!</v>
      </c>
      <c r="AM3412" t="e">
        <f t="shared" si="1067"/>
        <v>#VALUE!</v>
      </c>
      <c r="AN3412" t="e">
        <f t="shared" si="1068"/>
        <v>#VALUE!</v>
      </c>
      <c r="AO3412" t="e">
        <f t="shared" si="1069"/>
        <v>#VALUE!</v>
      </c>
      <c r="AP3412">
        <f t="shared" si="1070"/>
        <v>0</v>
      </c>
      <c r="AQ3412">
        <f t="shared" si="1071"/>
        <v>0</v>
      </c>
      <c r="AR3412">
        <f t="shared" si="1072"/>
        <v>0</v>
      </c>
      <c r="AS3412">
        <f t="shared" si="1073"/>
        <v>0</v>
      </c>
      <c r="AT3412">
        <f t="shared" si="1074"/>
        <v>0</v>
      </c>
      <c r="AU3412">
        <f t="shared" si="1075"/>
        <v>0</v>
      </c>
      <c r="AV3412">
        <f t="shared" si="1076"/>
        <v>0</v>
      </c>
      <c r="AW3412">
        <f t="shared" si="1077"/>
        <v>0</v>
      </c>
      <c r="AX3412">
        <f t="shared" si="1078"/>
        <v>0</v>
      </c>
      <c r="AY3412">
        <f t="shared" si="1079"/>
        <v>0</v>
      </c>
    </row>
    <row r="3413" spans="1:51" x14ac:dyDescent="0.3">
      <c r="A3413" s="1" t="s">
        <v>3407</v>
      </c>
      <c r="B3413" s="2">
        <v>5731413</v>
      </c>
      <c r="C3413" s="3" t="s">
        <v>5337</v>
      </c>
      <c r="D3413" s="5">
        <v>11.82</v>
      </c>
      <c r="E3413" s="5">
        <v>253.57651668</v>
      </c>
      <c r="F3413" s="3" t="s">
        <v>4480</v>
      </c>
      <c r="G3413" s="3" t="s">
        <v>4491</v>
      </c>
      <c r="H3413" s="3" t="s">
        <v>4492</v>
      </c>
      <c r="I3413" s="3" t="s">
        <v>4493</v>
      </c>
      <c r="J3413" s="3"/>
      <c r="K3413" s="6" t="s">
        <v>4474</v>
      </c>
      <c r="L3413" s="6" t="s">
        <v>4474</v>
      </c>
      <c r="M3413" s="6" t="s">
        <v>4474</v>
      </c>
      <c r="N3413" s="6" t="s">
        <v>4474</v>
      </c>
      <c r="O3413" s="6" t="s">
        <v>4474</v>
      </c>
      <c r="P3413" s="6" t="s">
        <v>4474</v>
      </c>
      <c r="Q3413" s="6" t="s">
        <v>4474</v>
      </c>
      <c r="R3413" s="6" t="s">
        <v>4474</v>
      </c>
      <c r="S3413" s="6" t="s">
        <v>4474</v>
      </c>
      <c r="T3413" s="6" t="s">
        <v>4474</v>
      </c>
      <c r="U3413" s="6" t="s">
        <v>4474</v>
      </c>
      <c r="V3413" s="6" t="s">
        <v>4474</v>
      </c>
      <c r="W3413" s="6" t="s">
        <v>4474</v>
      </c>
      <c r="X3413" s="6" t="s">
        <v>4474</v>
      </c>
      <c r="Y3413" s="6" t="s">
        <v>4474</v>
      </c>
      <c r="Z3413" s="6" t="s">
        <v>4474</v>
      </c>
      <c r="AA3413" s="6" t="s">
        <v>4474</v>
      </c>
      <c r="AB3413" s="6" t="s">
        <v>4474</v>
      </c>
      <c r="AC3413" s="6" t="s">
        <v>4474</v>
      </c>
      <c r="AD3413" s="6" t="s">
        <v>4474</v>
      </c>
      <c r="AF3413" t="e">
        <f t="shared" si="1060"/>
        <v>#VALUE!</v>
      </c>
      <c r="AG3413" t="e">
        <f t="shared" si="1061"/>
        <v>#VALUE!</v>
      </c>
      <c r="AH3413" t="e">
        <f t="shared" si="1062"/>
        <v>#VALUE!</v>
      </c>
      <c r="AI3413" t="e">
        <f t="shared" si="1063"/>
        <v>#VALUE!</v>
      </c>
      <c r="AJ3413" t="e">
        <f t="shared" si="1064"/>
        <v>#VALUE!</v>
      </c>
      <c r="AK3413" t="e">
        <f t="shared" si="1065"/>
        <v>#VALUE!</v>
      </c>
      <c r="AL3413" t="e">
        <f t="shared" si="1066"/>
        <v>#VALUE!</v>
      </c>
      <c r="AM3413" t="e">
        <f t="shared" si="1067"/>
        <v>#VALUE!</v>
      </c>
      <c r="AN3413" t="e">
        <f t="shared" si="1068"/>
        <v>#VALUE!</v>
      </c>
      <c r="AO3413" t="e">
        <f t="shared" si="1069"/>
        <v>#VALUE!</v>
      </c>
      <c r="AP3413">
        <f t="shared" si="1070"/>
        <v>0</v>
      </c>
      <c r="AQ3413">
        <f t="shared" si="1071"/>
        <v>0</v>
      </c>
      <c r="AR3413">
        <f t="shared" si="1072"/>
        <v>0</v>
      </c>
      <c r="AS3413">
        <f t="shared" si="1073"/>
        <v>0</v>
      </c>
      <c r="AT3413">
        <f t="shared" si="1074"/>
        <v>0</v>
      </c>
      <c r="AU3413">
        <f t="shared" si="1075"/>
        <v>0</v>
      </c>
      <c r="AV3413">
        <f t="shared" si="1076"/>
        <v>0</v>
      </c>
      <c r="AW3413">
        <f t="shared" si="1077"/>
        <v>0</v>
      </c>
      <c r="AX3413">
        <f t="shared" si="1078"/>
        <v>0</v>
      </c>
      <c r="AY3413">
        <f t="shared" si="1079"/>
        <v>0</v>
      </c>
    </row>
    <row r="3414" spans="1:51" x14ac:dyDescent="0.3">
      <c r="A3414" s="1" t="s">
        <v>3408</v>
      </c>
      <c r="B3414" s="2">
        <v>5738421</v>
      </c>
      <c r="C3414" s="3" t="s">
        <v>5337</v>
      </c>
      <c r="D3414" s="5">
        <v>8.33</v>
      </c>
      <c r="E3414" s="5">
        <v>198.33401798</v>
      </c>
      <c r="F3414" s="3" t="s">
        <v>4480</v>
      </c>
      <c r="G3414" s="3" t="s">
        <v>4491</v>
      </c>
      <c r="H3414" s="3" t="s">
        <v>4492</v>
      </c>
      <c r="I3414" s="3" t="s">
        <v>4493</v>
      </c>
      <c r="J3414" s="3"/>
      <c r="K3414" s="6" t="s">
        <v>4474</v>
      </c>
      <c r="L3414" s="6" t="s">
        <v>4474</v>
      </c>
      <c r="M3414" s="6" t="s">
        <v>4474</v>
      </c>
      <c r="N3414" s="6" t="s">
        <v>4474</v>
      </c>
      <c r="O3414" s="6" t="s">
        <v>4474</v>
      </c>
      <c r="P3414" s="6" t="s">
        <v>4474</v>
      </c>
      <c r="Q3414" s="6" t="s">
        <v>4474</v>
      </c>
      <c r="R3414" s="6" t="s">
        <v>4474</v>
      </c>
      <c r="S3414" s="6" t="s">
        <v>4474</v>
      </c>
      <c r="T3414" s="6" t="s">
        <v>4474</v>
      </c>
      <c r="U3414" s="6" t="s">
        <v>4474</v>
      </c>
      <c r="V3414" s="6" t="s">
        <v>4474</v>
      </c>
      <c r="W3414" s="6" t="s">
        <v>4474</v>
      </c>
      <c r="X3414" s="6" t="s">
        <v>4474</v>
      </c>
      <c r="Y3414" s="6" t="s">
        <v>4474</v>
      </c>
      <c r="Z3414" s="6" t="s">
        <v>4474</v>
      </c>
      <c r="AA3414" s="6" t="s">
        <v>4474</v>
      </c>
      <c r="AB3414" s="6" t="s">
        <v>4474</v>
      </c>
      <c r="AC3414" s="6" t="s">
        <v>4474</v>
      </c>
      <c r="AD3414" s="6" t="s">
        <v>4474</v>
      </c>
      <c r="AF3414" t="e">
        <f t="shared" si="1060"/>
        <v>#VALUE!</v>
      </c>
      <c r="AG3414" t="e">
        <f t="shared" si="1061"/>
        <v>#VALUE!</v>
      </c>
      <c r="AH3414" t="e">
        <f t="shared" si="1062"/>
        <v>#VALUE!</v>
      </c>
      <c r="AI3414" t="e">
        <f t="shared" si="1063"/>
        <v>#VALUE!</v>
      </c>
      <c r="AJ3414" t="e">
        <f t="shared" si="1064"/>
        <v>#VALUE!</v>
      </c>
      <c r="AK3414" t="e">
        <f t="shared" si="1065"/>
        <v>#VALUE!</v>
      </c>
      <c r="AL3414" t="e">
        <f t="shared" si="1066"/>
        <v>#VALUE!</v>
      </c>
      <c r="AM3414" t="e">
        <f t="shared" si="1067"/>
        <v>#VALUE!</v>
      </c>
      <c r="AN3414" t="e">
        <f t="shared" si="1068"/>
        <v>#VALUE!</v>
      </c>
      <c r="AO3414" t="e">
        <f t="shared" si="1069"/>
        <v>#VALUE!</v>
      </c>
      <c r="AP3414">
        <f t="shared" si="1070"/>
        <v>0</v>
      </c>
      <c r="AQ3414">
        <f t="shared" si="1071"/>
        <v>0</v>
      </c>
      <c r="AR3414">
        <f t="shared" si="1072"/>
        <v>0</v>
      </c>
      <c r="AS3414">
        <f t="shared" si="1073"/>
        <v>0</v>
      </c>
      <c r="AT3414">
        <f t="shared" si="1074"/>
        <v>0</v>
      </c>
      <c r="AU3414">
        <f t="shared" si="1075"/>
        <v>0</v>
      </c>
      <c r="AV3414">
        <f t="shared" si="1076"/>
        <v>0</v>
      </c>
      <c r="AW3414">
        <f t="shared" si="1077"/>
        <v>0</v>
      </c>
      <c r="AX3414">
        <f t="shared" si="1078"/>
        <v>0</v>
      </c>
      <c r="AY3414">
        <f t="shared" si="1079"/>
        <v>0</v>
      </c>
    </row>
    <row r="3415" spans="1:51" x14ac:dyDescent="0.3">
      <c r="A3415" s="1" t="s">
        <v>3409</v>
      </c>
      <c r="B3415" s="2">
        <v>7600444</v>
      </c>
      <c r="C3415" s="3" t="s">
        <v>5335</v>
      </c>
      <c r="D3415" s="7">
        <v>13.49</v>
      </c>
      <c r="E3415" s="5">
        <v>13768.844572849999</v>
      </c>
      <c r="F3415" s="3" t="s">
        <v>4475</v>
      </c>
      <c r="G3415" s="3" t="s">
        <v>4564</v>
      </c>
      <c r="H3415" s="3" t="s">
        <v>5035</v>
      </c>
      <c r="I3415" s="3" t="s">
        <v>5036</v>
      </c>
      <c r="J3415" s="3" t="s">
        <v>5037</v>
      </c>
      <c r="K3415" s="6">
        <v>4551000</v>
      </c>
      <c r="L3415" s="6">
        <v>5014000</v>
      </c>
      <c r="M3415" s="6">
        <v>-4526000</v>
      </c>
      <c r="N3415" s="6">
        <v>-4800000</v>
      </c>
      <c r="O3415" s="6">
        <v>-5609000</v>
      </c>
      <c r="P3415" s="6">
        <v>-5880000</v>
      </c>
      <c r="Q3415" s="6">
        <v>-5524000</v>
      </c>
      <c r="R3415" s="6">
        <v>-5791000</v>
      </c>
      <c r="S3415" s="6">
        <v>-4006000</v>
      </c>
      <c r="T3415" s="6">
        <v>-4007000</v>
      </c>
      <c r="U3415" s="6">
        <v>5468000</v>
      </c>
      <c r="V3415" s="6">
        <v>5526000</v>
      </c>
      <c r="W3415" s="6">
        <v>14262000</v>
      </c>
      <c r="X3415" s="6">
        <v>15354000</v>
      </c>
      <c r="Y3415" s="6">
        <v>9837000</v>
      </c>
      <c r="Z3415" s="6">
        <v>10957000</v>
      </c>
      <c r="AA3415" s="6">
        <v>1933000</v>
      </c>
      <c r="AB3415" s="6">
        <v>2086000</v>
      </c>
      <c r="AC3415" s="6">
        <v>1021000000</v>
      </c>
      <c r="AD3415" s="6">
        <v>1008000000</v>
      </c>
      <c r="AF3415">
        <f t="shared" si="1060"/>
        <v>-0.38732295610713785</v>
      </c>
      <c r="AG3415">
        <f t="shared" si="1061"/>
        <v>-0.37716555946333202</v>
      </c>
      <c r="AH3415">
        <f t="shared" si="1062"/>
        <v>0.38339643808722479</v>
      </c>
      <c r="AI3415">
        <f t="shared" si="1063"/>
        <v>0.35990621336459555</v>
      </c>
      <c r="AJ3415">
        <f t="shared" si="1064"/>
        <v>5.0889808587687533</v>
      </c>
      <c r="AK3415">
        <f t="shared" si="1065"/>
        <v>5.2526366251198464</v>
      </c>
      <c r="AL3415">
        <f t="shared" si="1066"/>
        <v>-1.2324763788178423</v>
      </c>
      <c r="AM3415">
        <f t="shared" si="1067"/>
        <v>-1.1727163940965297</v>
      </c>
      <c r="AN3415">
        <f t="shared" si="1068"/>
        <v>0.31909970551114852</v>
      </c>
      <c r="AO3415">
        <f t="shared" si="1069"/>
        <v>0.32655985410967825</v>
      </c>
      <c r="AP3415">
        <f t="shared" si="1070"/>
        <v>0</v>
      </c>
      <c r="AQ3415">
        <f t="shared" si="1071"/>
        <v>0</v>
      </c>
      <c r="AR3415">
        <f t="shared" si="1072"/>
        <v>0</v>
      </c>
      <c r="AS3415">
        <f t="shared" si="1073"/>
        <v>1</v>
      </c>
      <c r="AT3415">
        <f t="shared" si="1074"/>
        <v>0</v>
      </c>
      <c r="AU3415">
        <f t="shared" si="1075"/>
        <v>0</v>
      </c>
      <c r="AV3415">
        <f t="shared" si="1076"/>
        <v>0</v>
      </c>
      <c r="AW3415">
        <f t="shared" si="1077"/>
        <v>0</v>
      </c>
      <c r="AX3415">
        <f t="shared" si="1078"/>
        <v>0</v>
      </c>
      <c r="AY3415">
        <f t="shared" si="1079"/>
        <v>1</v>
      </c>
    </row>
    <row r="3416" spans="1:51" x14ac:dyDescent="0.3">
      <c r="A3416" s="1" t="s">
        <v>3410</v>
      </c>
      <c r="B3416" s="2">
        <v>103386</v>
      </c>
      <c r="C3416" s="3" t="s">
        <v>5337</v>
      </c>
      <c r="D3416" s="5">
        <v>150.29</v>
      </c>
      <c r="E3416" s="5">
        <v>6886.5081251399997</v>
      </c>
      <c r="F3416" s="3" t="s">
        <v>4480</v>
      </c>
      <c r="G3416" s="3" t="s">
        <v>4509</v>
      </c>
      <c r="H3416" s="3" t="s">
        <v>4509</v>
      </c>
      <c r="I3416" s="3" t="s">
        <v>4677</v>
      </c>
      <c r="J3416" s="3" t="s">
        <v>4678</v>
      </c>
      <c r="K3416" s="6">
        <v>1774877</v>
      </c>
      <c r="L3416" s="6">
        <v>1637070</v>
      </c>
      <c r="M3416" s="6" t="s">
        <v>4474</v>
      </c>
      <c r="N3416" s="6" t="s">
        <v>4474</v>
      </c>
      <c r="O3416" s="6">
        <v>529755</v>
      </c>
      <c r="P3416" s="6">
        <v>428205</v>
      </c>
      <c r="Q3416" s="6">
        <v>419531</v>
      </c>
      <c r="R3416" s="6">
        <v>338040</v>
      </c>
      <c r="S3416" s="6">
        <v>554204</v>
      </c>
      <c r="T3416" s="6">
        <v>433433</v>
      </c>
      <c r="U3416" s="6" t="s">
        <v>4474</v>
      </c>
      <c r="V3416" s="6" t="s">
        <v>4474</v>
      </c>
      <c r="W3416" s="6">
        <v>5791755</v>
      </c>
      <c r="X3416" s="6">
        <v>5511673</v>
      </c>
      <c r="Y3416" s="6" t="s">
        <v>4474</v>
      </c>
      <c r="Z3416" s="6" t="s">
        <v>4474</v>
      </c>
      <c r="AA3416" s="6" t="s">
        <v>4474</v>
      </c>
      <c r="AB3416" s="6" t="s">
        <v>4474</v>
      </c>
      <c r="AC3416" s="6">
        <v>45809920</v>
      </c>
      <c r="AD3416" s="6">
        <v>45746054</v>
      </c>
      <c r="AF3416">
        <f t="shared" si="1060"/>
        <v>7.2435902416452355E-2</v>
      </c>
      <c r="AG3416">
        <f t="shared" si="1061"/>
        <v>6.1331650117849877E-2</v>
      </c>
      <c r="AH3416" t="e">
        <f t="shared" si="1062"/>
        <v>#VALUE!</v>
      </c>
      <c r="AI3416" t="e">
        <f t="shared" si="1063"/>
        <v>#VALUE!</v>
      </c>
      <c r="AJ3416" t="e">
        <f t="shared" si="1064"/>
        <v>#VALUE!</v>
      </c>
      <c r="AK3416" t="e">
        <f t="shared" si="1065"/>
        <v>#VALUE!</v>
      </c>
      <c r="AL3416">
        <f t="shared" si="1066"/>
        <v>0.29847420412794801</v>
      </c>
      <c r="AM3416">
        <f t="shared" si="1067"/>
        <v>0.26156792317982736</v>
      </c>
      <c r="AN3416">
        <f t="shared" si="1068"/>
        <v>0.3064489088367861</v>
      </c>
      <c r="AO3416">
        <f t="shared" si="1069"/>
        <v>0.29701870920136225</v>
      </c>
      <c r="AP3416">
        <f t="shared" si="1070"/>
        <v>1</v>
      </c>
      <c r="AQ3416">
        <f t="shared" si="1071"/>
        <v>1</v>
      </c>
      <c r="AR3416">
        <f t="shared" si="1072"/>
        <v>1</v>
      </c>
      <c r="AS3416">
        <f t="shared" si="1073"/>
        <v>1</v>
      </c>
      <c r="AT3416">
        <f t="shared" si="1074"/>
        <v>0</v>
      </c>
      <c r="AU3416">
        <f t="shared" si="1075"/>
        <v>0</v>
      </c>
      <c r="AV3416">
        <f t="shared" si="1076"/>
        <v>1</v>
      </c>
      <c r="AW3416">
        <f t="shared" si="1077"/>
        <v>1</v>
      </c>
      <c r="AX3416">
        <f t="shared" si="1078"/>
        <v>0</v>
      </c>
      <c r="AY3416">
        <f t="shared" si="1079"/>
        <v>6</v>
      </c>
    </row>
    <row r="3417" spans="1:51" x14ac:dyDescent="0.3">
      <c r="A3417" s="1" t="s">
        <v>3411</v>
      </c>
      <c r="B3417" s="2">
        <v>4279712</v>
      </c>
      <c r="C3417" s="3" t="s">
        <v>5337</v>
      </c>
      <c r="D3417" s="5">
        <v>9.7200000000000006</v>
      </c>
      <c r="E3417" s="5">
        <v>1474.4532286799999</v>
      </c>
      <c r="F3417" s="3" t="s">
        <v>4525</v>
      </c>
      <c r="G3417" s="3" t="s">
        <v>4526</v>
      </c>
      <c r="H3417" s="3" t="s">
        <v>4733</v>
      </c>
      <c r="I3417" s="3" t="s">
        <v>4733</v>
      </c>
      <c r="J3417" s="3" t="s">
        <v>4528</v>
      </c>
      <c r="K3417" s="6">
        <v>1383986</v>
      </c>
      <c r="L3417" s="6">
        <v>1374757</v>
      </c>
      <c r="M3417" s="6">
        <v>358980</v>
      </c>
      <c r="N3417" s="6">
        <v>350658</v>
      </c>
      <c r="O3417" s="6">
        <v>180480</v>
      </c>
      <c r="P3417" s="6">
        <v>172323</v>
      </c>
      <c r="Q3417" s="6">
        <v>70720</v>
      </c>
      <c r="R3417" s="6">
        <v>66420</v>
      </c>
      <c r="S3417" s="6">
        <v>303347</v>
      </c>
      <c r="T3417" s="6">
        <v>312321</v>
      </c>
      <c r="U3417" s="6">
        <v>2037826</v>
      </c>
      <c r="V3417" s="6">
        <v>2041642</v>
      </c>
      <c r="W3417" s="6">
        <v>4887991</v>
      </c>
      <c r="X3417" s="6">
        <v>4918027</v>
      </c>
      <c r="Y3417" s="6" t="s">
        <v>4474</v>
      </c>
      <c r="Z3417" s="6" t="s">
        <v>4474</v>
      </c>
      <c r="AA3417" s="6" t="s">
        <v>4474</v>
      </c>
      <c r="AB3417" s="6" t="s">
        <v>4474</v>
      </c>
      <c r="AC3417" s="6">
        <v>153628657</v>
      </c>
      <c r="AD3417" s="6">
        <v>155240677</v>
      </c>
      <c r="AF3417">
        <f t="shared" si="1060"/>
        <v>1.4468111745704932E-2</v>
      </c>
      <c r="AG3417">
        <f t="shared" si="1061"/>
        <v>1.3505415891372699E-2</v>
      </c>
      <c r="AH3417">
        <f t="shared" si="1062"/>
        <v>0.41690461377690752</v>
      </c>
      <c r="AI3417">
        <f t="shared" si="1063"/>
        <v>0.41513436180809904</v>
      </c>
      <c r="AJ3417" t="e">
        <f t="shared" si="1064"/>
        <v>#VALUE!</v>
      </c>
      <c r="AK3417" t="e">
        <f t="shared" si="1065"/>
        <v>#VALUE!</v>
      </c>
      <c r="AL3417">
        <f t="shared" si="1066"/>
        <v>0.13040594341272238</v>
      </c>
      <c r="AM3417">
        <f t="shared" si="1067"/>
        <v>0.12534797058680189</v>
      </c>
      <c r="AN3417">
        <f t="shared" si="1068"/>
        <v>0.28314004669812198</v>
      </c>
      <c r="AO3417">
        <f t="shared" si="1069"/>
        <v>0.27953425225197015</v>
      </c>
      <c r="AP3417">
        <f t="shared" si="1070"/>
        <v>1</v>
      </c>
      <c r="AQ3417">
        <f t="shared" si="1071"/>
        <v>1</v>
      </c>
      <c r="AR3417">
        <f t="shared" si="1072"/>
        <v>1</v>
      </c>
      <c r="AS3417">
        <f t="shared" si="1073"/>
        <v>1</v>
      </c>
      <c r="AT3417">
        <f t="shared" si="1074"/>
        <v>0</v>
      </c>
      <c r="AU3417">
        <f t="shared" si="1075"/>
        <v>0</v>
      </c>
      <c r="AV3417">
        <f t="shared" si="1076"/>
        <v>1</v>
      </c>
      <c r="AW3417">
        <f t="shared" si="1077"/>
        <v>1</v>
      </c>
      <c r="AX3417">
        <f t="shared" si="1078"/>
        <v>1</v>
      </c>
      <c r="AY3417">
        <f t="shared" si="1079"/>
        <v>7</v>
      </c>
    </row>
    <row r="3418" spans="1:51" x14ac:dyDescent="0.3">
      <c r="A3418" s="1" t="s">
        <v>3412</v>
      </c>
      <c r="B3418" s="2">
        <v>4054105</v>
      </c>
      <c r="C3418" s="3" t="s">
        <v>5337</v>
      </c>
      <c r="D3418" s="5">
        <v>67</v>
      </c>
      <c r="E3418" s="5">
        <v>6799.8186100000003</v>
      </c>
      <c r="F3418" s="3" t="s">
        <v>4485</v>
      </c>
      <c r="G3418" s="3" t="s">
        <v>4517</v>
      </c>
      <c r="H3418" s="3" t="s">
        <v>4640</v>
      </c>
      <c r="I3418" s="3" t="s">
        <v>4641</v>
      </c>
      <c r="J3418" s="3" t="s">
        <v>4715</v>
      </c>
      <c r="K3418" s="6">
        <v>5886357</v>
      </c>
      <c r="L3418" s="6">
        <v>5985165</v>
      </c>
      <c r="M3418" s="6">
        <v>297531</v>
      </c>
      <c r="N3418" s="6">
        <v>380409</v>
      </c>
      <c r="O3418" s="6">
        <v>243783</v>
      </c>
      <c r="P3418" s="6">
        <v>326705</v>
      </c>
      <c r="Q3418" s="6">
        <v>284612</v>
      </c>
      <c r="R3418" s="6">
        <v>314706</v>
      </c>
      <c r="S3418" s="6">
        <v>370269</v>
      </c>
      <c r="T3418" s="6">
        <v>416313</v>
      </c>
      <c r="U3418" s="6" t="s">
        <v>4474</v>
      </c>
      <c r="V3418" s="6" t="s">
        <v>4474</v>
      </c>
      <c r="W3418" s="6">
        <v>2982225</v>
      </c>
      <c r="X3418" s="6">
        <v>2937749</v>
      </c>
      <c r="Y3418" s="6">
        <v>2256305</v>
      </c>
      <c r="Z3418" s="6">
        <v>2227340</v>
      </c>
      <c r="AA3418" s="6">
        <v>1310252</v>
      </c>
      <c r="AB3418" s="6">
        <v>1263264</v>
      </c>
      <c r="AC3418" s="6">
        <v>101489830</v>
      </c>
      <c r="AD3418" s="6">
        <v>102298679</v>
      </c>
      <c r="AF3418">
        <f t="shared" si="1060"/>
        <v>9.543612571150735E-2</v>
      </c>
      <c r="AG3418">
        <f t="shared" si="1061"/>
        <v>0.10712487690405137</v>
      </c>
      <c r="AH3418" t="e">
        <f t="shared" si="1062"/>
        <v>#VALUE!</v>
      </c>
      <c r="AI3418" t="e">
        <f t="shared" si="1063"/>
        <v>#VALUE!</v>
      </c>
      <c r="AJ3418">
        <f t="shared" si="1064"/>
        <v>1.722038966549946</v>
      </c>
      <c r="AK3418">
        <f t="shared" si="1065"/>
        <v>1.7631627276642095</v>
      </c>
      <c r="AL3418">
        <f t="shared" si="1066"/>
        <v>4.1414919278596252E-2</v>
      </c>
      <c r="AM3418">
        <f t="shared" si="1067"/>
        <v>5.4585796715712932E-2</v>
      </c>
      <c r="AN3418">
        <f t="shared" si="1068"/>
        <v>1.9738138470437341</v>
      </c>
      <c r="AO3418">
        <f t="shared" si="1069"/>
        <v>2.037330282471375</v>
      </c>
      <c r="AP3418">
        <f t="shared" si="1070"/>
        <v>1</v>
      </c>
      <c r="AQ3418">
        <f t="shared" si="1071"/>
        <v>1</v>
      </c>
      <c r="AR3418">
        <f t="shared" si="1072"/>
        <v>0</v>
      </c>
      <c r="AS3418">
        <f t="shared" si="1073"/>
        <v>1</v>
      </c>
      <c r="AT3418">
        <f t="shared" si="1074"/>
        <v>0</v>
      </c>
      <c r="AU3418">
        <f t="shared" si="1075"/>
        <v>0</v>
      </c>
      <c r="AV3418">
        <f t="shared" si="1076"/>
        <v>0</v>
      </c>
      <c r="AW3418">
        <f t="shared" si="1077"/>
        <v>0</v>
      </c>
      <c r="AX3418">
        <f t="shared" si="1078"/>
        <v>1</v>
      </c>
      <c r="AY3418">
        <f t="shared" si="1079"/>
        <v>4</v>
      </c>
    </row>
    <row r="3419" spans="1:51" x14ac:dyDescent="0.3">
      <c r="A3419" s="1" t="s">
        <v>3413</v>
      </c>
      <c r="B3419" s="2">
        <v>4580570</v>
      </c>
      <c r="C3419" s="3" t="s">
        <v>5335</v>
      </c>
      <c r="D3419" s="5">
        <v>39.590000000000003</v>
      </c>
      <c r="E3419" s="5">
        <v>34996.597527509999</v>
      </c>
      <c r="F3419" s="3" t="s">
        <v>4480</v>
      </c>
      <c r="G3419" s="3" t="s">
        <v>4491</v>
      </c>
      <c r="H3419" s="3" t="s">
        <v>4492</v>
      </c>
      <c r="I3419" s="3" t="s">
        <v>4836</v>
      </c>
      <c r="J3419" s="3" t="s">
        <v>5022</v>
      </c>
      <c r="K3419" s="6">
        <v>2419000</v>
      </c>
      <c r="L3419" s="6">
        <v>2245000</v>
      </c>
      <c r="M3419" s="6">
        <v>631000</v>
      </c>
      <c r="N3419" s="6">
        <v>402000</v>
      </c>
      <c r="O3419" s="6">
        <v>559000</v>
      </c>
      <c r="P3419" s="6">
        <v>331000</v>
      </c>
      <c r="Q3419" s="6">
        <v>525000</v>
      </c>
      <c r="R3419" s="6">
        <v>290000</v>
      </c>
      <c r="S3419" s="6">
        <v>2203000</v>
      </c>
      <c r="T3419" s="6">
        <v>-586000</v>
      </c>
      <c r="U3419" s="6" t="s">
        <v>4474</v>
      </c>
      <c r="V3419" s="6" t="s">
        <v>4474</v>
      </c>
      <c r="W3419" s="6">
        <v>43245000</v>
      </c>
      <c r="X3419" s="6">
        <v>41346000</v>
      </c>
      <c r="Y3419" s="6" t="s">
        <v>4474</v>
      </c>
      <c r="Z3419" s="6" t="s">
        <v>4474</v>
      </c>
      <c r="AA3419" s="6" t="s">
        <v>4474</v>
      </c>
      <c r="AB3419" s="6" t="s">
        <v>4474</v>
      </c>
      <c r="AC3419" s="6">
        <v>883609008</v>
      </c>
      <c r="AD3419" s="6">
        <v>884545769</v>
      </c>
      <c r="AF3419">
        <f t="shared" si="1060"/>
        <v>1.2140131807145335E-2</v>
      </c>
      <c r="AG3419">
        <f t="shared" si="1061"/>
        <v>7.0139795869007884E-3</v>
      </c>
      <c r="AH3419" t="e">
        <f t="shared" si="1062"/>
        <v>#VALUE!</v>
      </c>
      <c r="AI3419" t="e">
        <f t="shared" si="1063"/>
        <v>#VALUE!</v>
      </c>
      <c r="AJ3419" t="e">
        <f t="shared" si="1064"/>
        <v>#VALUE!</v>
      </c>
      <c r="AK3419" t="e">
        <f t="shared" si="1065"/>
        <v>#VALUE!</v>
      </c>
      <c r="AL3419">
        <f t="shared" si="1066"/>
        <v>0.23108722612649854</v>
      </c>
      <c r="AM3419">
        <f t="shared" si="1067"/>
        <v>0.14743875278396437</v>
      </c>
      <c r="AN3419">
        <f t="shared" si="1068"/>
        <v>5.5937102555208694E-2</v>
      </c>
      <c r="AO3419">
        <f t="shared" si="1069"/>
        <v>5.4297876457214726E-2</v>
      </c>
      <c r="AP3419">
        <f t="shared" si="1070"/>
        <v>1</v>
      </c>
      <c r="AQ3419">
        <f t="shared" si="1071"/>
        <v>1</v>
      </c>
      <c r="AR3419">
        <f t="shared" si="1072"/>
        <v>1</v>
      </c>
      <c r="AS3419">
        <f t="shared" si="1073"/>
        <v>1</v>
      </c>
      <c r="AT3419">
        <f t="shared" si="1074"/>
        <v>0</v>
      </c>
      <c r="AU3419">
        <f t="shared" si="1075"/>
        <v>0</v>
      </c>
      <c r="AV3419">
        <f t="shared" si="1076"/>
        <v>1</v>
      </c>
      <c r="AW3419">
        <f t="shared" si="1077"/>
        <v>1</v>
      </c>
      <c r="AX3419">
        <f t="shared" si="1078"/>
        <v>1</v>
      </c>
      <c r="AY3419">
        <f t="shared" si="1079"/>
        <v>7</v>
      </c>
    </row>
    <row r="3420" spans="1:51" x14ac:dyDescent="0.3">
      <c r="A3420" s="1" t="s">
        <v>3414</v>
      </c>
      <c r="B3420" s="2">
        <v>5123418</v>
      </c>
      <c r="C3420" s="3" t="s">
        <v>5337</v>
      </c>
      <c r="D3420" s="5">
        <v>61.37</v>
      </c>
      <c r="E3420" s="5">
        <v>40272.483572639998</v>
      </c>
      <c r="F3420" s="3" t="s">
        <v>4665</v>
      </c>
      <c r="G3420" s="3" t="s">
        <v>4666</v>
      </c>
      <c r="H3420" s="3" t="s">
        <v>4776</v>
      </c>
      <c r="I3420" s="3" t="s">
        <v>4993</v>
      </c>
      <c r="J3420" s="3" t="s">
        <v>4504</v>
      </c>
      <c r="K3420" s="6">
        <v>3363735</v>
      </c>
      <c r="L3420" s="6">
        <v>3158007</v>
      </c>
      <c r="M3420" s="6">
        <v>-962629</v>
      </c>
      <c r="N3420" s="6">
        <v>-973864</v>
      </c>
      <c r="O3420" s="6">
        <v>-1174386</v>
      </c>
      <c r="P3420" s="6">
        <v>-1188508</v>
      </c>
      <c r="Q3420" s="6">
        <v>-1044902</v>
      </c>
      <c r="R3420" s="6">
        <v>-1083263</v>
      </c>
      <c r="S3420" s="6">
        <v>781130</v>
      </c>
      <c r="T3420" s="6">
        <v>646404</v>
      </c>
      <c r="U3420" s="6">
        <v>1006023</v>
      </c>
      <c r="V3420" s="6">
        <v>1005679</v>
      </c>
      <c r="W3420" s="6">
        <v>6687962</v>
      </c>
      <c r="X3420" s="6">
        <v>6470516</v>
      </c>
      <c r="Y3420" s="6">
        <v>3368162</v>
      </c>
      <c r="Z3420" s="6">
        <v>3404282</v>
      </c>
      <c r="AA3420" s="6">
        <v>3439203</v>
      </c>
      <c r="AB3420" s="6">
        <v>3301092</v>
      </c>
      <c r="AC3420" s="6">
        <v>656132000</v>
      </c>
      <c r="AD3420" s="6">
        <v>646611000</v>
      </c>
      <c r="AF3420">
        <f t="shared" si="1060"/>
        <v>-0.15623623459583053</v>
      </c>
      <c r="AG3420">
        <f t="shared" si="1061"/>
        <v>-0.16741524169015268</v>
      </c>
      <c r="AH3420">
        <f t="shared" si="1062"/>
        <v>0.1504229539581714</v>
      </c>
      <c r="AI3420">
        <f t="shared" si="1063"/>
        <v>0.15542485328836217</v>
      </c>
      <c r="AJ3420">
        <f t="shared" si="1064"/>
        <v>0.97934376074922014</v>
      </c>
      <c r="AK3420">
        <f t="shared" si="1065"/>
        <v>1.0312593529656247</v>
      </c>
      <c r="AL3420">
        <f t="shared" si="1066"/>
        <v>-0.34913154573710475</v>
      </c>
      <c r="AM3420">
        <f t="shared" si="1067"/>
        <v>-0.37634748751348557</v>
      </c>
      <c r="AN3420">
        <f t="shared" si="1068"/>
        <v>0.50295366510754691</v>
      </c>
      <c r="AO3420">
        <f t="shared" si="1069"/>
        <v>0.48806107580910085</v>
      </c>
      <c r="AP3420">
        <f t="shared" si="1070"/>
        <v>0</v>
      </c>
      <c r="AQ3420">
        <f t="shared" si="1071"/>
        <v>1</v>
      </c>
      <c r="AR3420">
        <f t="shared" si="1072"/>
        <v>1</v>
      </c>
      <c r="AS3420">
        <f t="shared" si="1073"/>
        <v>1</v>
      </c>
      <c r="AT3420">
        <f t="shared" si="1074"/>
        <v>1</v>
      </c>
      <c r="AU3420">
        <f t="shared" si="1075"/>
        <v>0</v>
      </c>
      <c r="AV3420">
        <f t="shared" si="1076"/>
        <v>1</v>
      </c>
      <c r="AW3420">
        <f t="shared" si="1077"/>
        <v>1</v>
      </c>
      <c r="AX3420">
        <f t="shared" si="1078"/>
        <v>0</v>
      </c>
      <c r="AY3420">
        <f t="shared" si="1079"/>
        <v>6</v>
      </c>
    </row>
    <row r="3421" spans="1:51" x14ac:dyDescent="0.3">
      <c r="A3421" s="1" t="s">
        <v>3415</v>
      </c>
      <c r="B3421" s="2">
        <v>21466716</v>
      </c>
      <c r="C3421" s="3" t="s">
        <v>5337</v>
      </c>
      <c r="D3421" s="5">
        <v>10.42</v>
      </c>
      <c r="E3421" s="5">
        <v>1519.6031487</v>
      </c>
      <c r="F3421" s="3" t="s">
        <v>4480</v>
      </c>
      <c r="G3421" s="3" t="s">
        <v>4491</v>
      </c>
      <c r="H3421" s="3" t="s">
        <v>4491</v>
      </c>
      <c r="I3421" s="3" t="s">
        <v>4831</v>
      </c>
      <c r="J3421" s="3" t="s">
        <v>5032</v>
      </c>
      <c r="K3421" s="6">
        <v>4304653</v>
      </c>
      <c r="L3421" s="6">
        <v>4826112</v>
      </c>
      <c r="M3421" s="6">
        <v>293589</v>
      </c>
      <c r="N3421" s="6">
        <v>872535</v>
      </c>
      <c r="O3421" s="6">
        <v>183363</v>
      </c>
      <c r="P3421" s="6">
        <v>763280</v>
      </c>
      <c r="Q3421" s="6">
        <v>-245479</v>
      </c>
      <c r="R3421" s="6">
        <v>350890</v>
      </c>
      <c r="S3421" s="6">
        <v>-3078520</v>
      </c>
      <c r="T3421" s="6">
        <v>-1412784</v>
      </c>
      <c r="U3421" s="6">
        <v>12833264</v>
      </c>
      <c r="V3421" s="6">
        <v>11464016</v>
      </c>
      <c r="W3421" s="6">
        <v>25118134</v>
      </c>
      <c r="X3421" s="6">
        <v>23648714</v>
      </c>
      <c r="Y3421" s="6">
        <v>15011839</v>
      </c>
      <c r="Z3421" s="6">
        <v>13236393</v>
      </c>
      <c r="AA3421" s="6">
        <v>2362643</v>
      </c>
      <c r="AB3421" s="6">
        <v>1920447</v>
      </c>
      <c r="AC3421" s="6">
        <v>144920227</v>
      </c>
      <c r="AD3421" s="6">
        <v>139963583</v>
      </c>
      <c r="AF3421">
        <f t="shared" si="1060"/>
        <v>-9.7729791552190939E-3</v>
      </c>
      <c r="AG3421">
        <f t="shared" si="1061"/>
        <v>1.4837593283085076E-2</v>
      </c>
      <c r="AH3421">
        <f t="shared" si="1062"/>
        <v>0.51091629656884541</v>
      </c>
      <c r="AI3421">
        <f t="shared" si="1063"/>
        <v>0.48476276553558051</v>
      </c>
      <c r="AJ3421">
        <f t="shared" si="1064"/>
        <v>6.3538329743427173</v>
      </c>
      <c r="AK3421">
        <f t="shared" si="1065"/>
        <v>6.8923500622511318</v>
      </c>
      <c r="AL3421">
        <f t="shared" si="1066"/>
        <v>4.2596464802157105E-2</v>
      </c>
      <c r="AM3421">
        <f t="shared" si="1067"/>
        <v>0.15815629641417356</v>
      </c>
      <c r="AN3421">
        <f t="shared" si="1068"/>
        <v>0.17137630526216638</v>
      </c>
      <c r="AO3421">
        <f t="shared" si="1069"/>
        <v>0.20407502919609075</v>
      </c>
      <c r="AP3421">
        <f t="shared" si="1070"/>
        <v>0</v>
      </c>
      <c r="AQ3421">
        <f t="shared" si="1071"/>
        <v>0</v>
      </c>
      <c r="AR3421">
        <f t="shared" si="1072"/>
        <v>0</v>
      </c>
      <c r="AS3421">
        <f t="shared" si="1073"/>
        <v>0</v>
      </c>
      <c r="AT3421">
        <f t="shared" si="1074"/>
        <v>0</v>
      </c>
      <c r="AU3421">
        <f t="shared" si="1075"/>
        <v>0</v>
      </c>
      <c r="AV3421">
        <f t="shared" si="1076"/>
        <v>0</v>
      </c>
      <c r="AW3421">
        <f t="shared" si="1077"/>
        <v>0</v>
      </c>
      <c r="AX3421">
        <f t="shared" si="1078"/>
        <v>0</v>
      </c>
      <c r="AY3421">
        <f t="shared" si="1079"/>
        <v>0</v>
      </c>
    </row>
    <row r="3422" spans="1:51" x14ac:dyDescent="0.3">
      <c r="A3422" s="1" t="s">
        <v>3416</v>
      </c>
      <c r="B3422" s="2">
        <v>7528766</v>
      </c>
      <c r="C3422" s="3" t="s">
        <v>5336</v>
      </c>
      <c r="D3422" s="5">
        <v>23.91</v>
      </c>
      <c r="E3422" s="5">
        <v>11952.87387498</v>
      </c>
      <c r="F3422" s="3" t="s">
        <v>4485</v>
      </c>
      <c r="G3422" s="3" t="s">
        <v>4486</v>
      </c>
      <c r="H3422" s="3" t="s">
        <v>4505</v>
      </c>
      <c r="I3422" s="3" t="s">
        <v>4505</v>
      </c>
      <c r="J3422" s="3" t="s">
        <v>5235</v>
      </c>
      <c r="K3422" s="6">
        <v>363817</v>
      </c>
      <c r="L3422" s="6">
        <v>326670</v>
      </c>
      <c r="M3422" s="6">
        <v>-154062</v>
      </c>
      <c r="N3422" s="6">
        <v>-141325</v>
      </c>
      <c r="O3422" s="6">
        <v>-186135</v>
      </c>
      <c r="P3422" s="6">
        <v>-173095</v>
      </c>
      <c r="Q3422" s="6">
        <v>-188327</v>
      </c>
      <c r="R3422" s="6">
        <v>-176956</v>
      </c>
      <c r="S3422" s="6">
        <v>-88720</v>
      </c>
      <c r="T3422" s="6">
        <v>-83006</v>
      </c>
      <c r="U3422" s="6">
        <v>391780</v>
      </c>
      <c r="V3422" s="6">
        <v>394405</v>
      </c>
      <c r="W3422" s="6">
        <v>1153029</v>
      </c>
      <c r="X3422" s="6">
        <v>1188598</v>
      </c>
      <c r="Y3422" s="6">
        <v>695499</v>
      </c>
      <c r="Z3422" s="6">
        <v>751836</v>
      </c>
      <c r="AA3422" s="6">
        <v>269199</v>
      </c>
      <c r="AB3422" s="6">
        <v>266441</v>
      </c>
      <c r="AC3422" s="6">
        <v>499700976</v>
      </c>
      <c r="AD3422" s="6">
        <v>496500849</v>
      </c>
      <c r="AF3422">
        <f t="shared" si="1060"/>
        <v>-0.16333240534279711</v>
      </c>
      <c r="AG3422">
        <f t="shared" si="1061"/>
        <v>-0.14887792171953848</v>
      </c>
      <c r="AH3422">
        <f t="shared" si="1062"/>
        <v>0.33978330120057693</v>
      </c>
      <c r="AI3422">
        <f t="shared" si="1063"/>
        <v>0.33182371163336971</v>
      </c>
      <c r="AJ3422">
        <f t="shared" si="1064"/>
        <v>2.5835868632498635</v>
      </c>
      <c r="AK3422">
        <f t="shared" si="1065"/>
        <v>2.8217729253380672</v>
      </c>
      <c r="AL3422">
        <f t="shared" si="1066"/>
        <v>-0.51161710420348694</v>
      </c>
      <c r="AM3422">
        <f t="shared" si="1067"/>
        <v>-0.52987724615054943</v>
      </c>
      <c r="AN3422">
        <f t="shared" si="1068"/>
        <v>0.31553152609344604</v>
      </c>
      <c r="AO3422">
        <f t="shared" si="1069"/>
        <v>0.27483640389770131</v>
      </c>
      <c r="AP3422">
        <f t="shared" si="1070"/>
        <v>0</v>
      </c>
      <c r="AQ3422">
        <f t="shared" si="1071"/>
        <v>0</v>
      </c>
      <c r="AR3422">
        <f t="shared" si="1072"/>
        <v>0</v>
      </c>
      <c r="AS3422">
        <f t="shared" si="1073"/>
        <v>1</v>
      </c>
      <c r="AT3422">
        <f t="shared" si="1074"/>
        <v>0</v>
      </c>
      <c r="AU3422">
        <f t="shared" si="1075"/>
        <v>0</v>
      </c>
      <c r="AV3422">
        <f t="shared" si="1076"/>
        <v>1</v>
      </c>
      <c r="AW3422">
        <f t="shared" si="1077"/>
        <v>1</v>
      </c>
      <c r="AX3422">
        <f t="shared" si="1078"/>
        <v>0</v>
      </c>
      <c r="AY3422">
        <f t="shared" si="1079"/>
        <v>3</v>
      </c>
    </row>
    <row r="3423" spans="1:51" x14ac:dyDescent="0.3">
      <c r="A3423" s="1" t="s">
        <v>3417</v>
      </c>
      <c r="B3423" s="2">
        <v>5995985</v>
      </c>
      <c r="C3423" s="3" t="s">
        <v>5338</v>
      </c>
      <c r="D3423" s="5">
        <v>10.73</v>
      </c>
      <c r="E3423" s="5">
        <v>978.11552204999998</v>
      </c>
      <c r="F3423" s="3" t="s">
        <v>4470</v>
      </c>
      <c r="G3423" s="3" t="s">
        <v>4471</v>
      </c>
      <c r="H3423" s="3" t="s">
        <v>4489</v>
      </c>
      <c r="I3423" s="3" t="s">
        <v>4489</v>
      </c>
      <c r="J3423" s="3" t="s">
        <v>4495</v>
      </c>
      <c r="K3423" s="6" t="s">
        <v>4474</v>
      </c>
      <c r="L3423" s="6" t="s">
        <v>4474</v>
      </c>
      <c r="M3423" s="6">
        <v>-264841</v>
      </c>
      <c r="N3423" s="6">
        <v>-261476</v>
      </c>
      <c r="O3423" s="6">
        <v>-273790</v>
      </c>
      <c r="P3423" s="6">
        <v>-269795</v>
      </c>
      <c r="Q3423" s="6">
        <v>-258079</v>
      </c>
      <c r="R3423" s="6">
        <v>-253259</v>
      </c>
      <c r="S3423" s="6">
        <v>-192121</v>
      </c>
      <c r="T3423" s="6">
        <v>-197166</v>
      </c>
      <c r="U3423" s="6" t="s">
        <v>4474</v>
      </c>
      <c r="V3423" s="6" t="s">
        <v>4474</v>
      </c>
      <c r="W3423" s="6">
        <v>393688</v>
      </c>
      <c r="X3423" s="6">
        <v>446411</v>
      </c>
      <c r="Y3423" s="6">
        <v>241754</v>
      </c>
      <c r="Z3423" s="6">
        <v>292725</v>
      </c>
      <c r="AA3423" s="6">
        <v>39980</v>
      </c>
      <c r="AB3423" s="6">
        <v>37592</v>
      </c>
      <c r="AC3423" s="6">
        <v>91116692</v>
      </c>
      <c r="AD3423" s="6">
        <v>90956613</v>
      </c>
      <c r="AF3423">
        <f t="shared" si="1060"/>
        <v>-0.65554195200260101</v>
      </c>
      <c r="AG3423">
        <f t="shared" si="1061"/>
        <v>-0.56732248981319899</v>
      </c>
      <c r="AH3423" t="e">
        <f t="shared" si="1062"/>
        <v>#VALUE!</v>
      </c>
      <c r="AI3423" t="e">
        <f t="shared" si="1063"/>
        <v>#VALUE!</v>
      </c>
      <c r="AJ3423">
        <f t="shared" si="1064"/>
        <v>6.046873436718359</v>
      </c>
      <c r="AK3423">
        <f t="shared" si="1065"/>
        <v>7.7868961481166208</v>
      </c>
      <c r="AL3423" t="e">
        <f t="shared" si="1066"/>
        <v>#VALUE!</v>
      </c>
      <c r="AM3423" t="e">
        <f t="shared" si="1067"/>
        <v>#VALUE!</v>
      </c>
      <c r="AN3423" t="e">
        <f t="shared" si="1068"/>
        <v>#VALUE!</v>
      </c>
      <c r="AO3423" t="e">
        <f t="shared" si="1069"/>
        <v>#VALUE!</v>
      </c>
      <c r="AP3423">
        <f t="shared" si="1070"/>
        <v>0</v>
      </c>
      <c r="AQ3423">
        <f t="shared" si="1071"/>
        <v>0</v>
      </c>
      <c r="AR3423">
        <f t="shared" si="1072"/>
        <v>0</v>
      </c>
      <c r="AS3423">
        <f t="shared" si="1073"/>
        <v>1</v>
      </c>
      <c r="AT3423">
        <f t="shared" si="1074"/>
        <v>0</v>
      </c>
      <c r="AU3423">
        <f t="shared" si="1075"/>
        <v>0</v>
      </c>
      <c r="AV3423">
        <f t="shared" si="1076"/>
        <v>0</v>
      </c>
      <c r="AW3423">
        <f t="shared" si="1077"/>
        <v>0</v>
      </c>
      <c r="AX3423">
        <f t="shared" si="1078"/>
        <v>0</v>
      </c>
      <c r="AY3423">
        <f t="shared" si="1079"/>
        <v>1</v>
      </c>
    </row>
    <row r="3424" spans="1:51" x14ac:dyDescent="0.3">
      <c r="A3424" s="1" t="s">
        <v>3418</v>
      </c>
      <c r="B3424" s="2">
        <v>4095448</v>
      </c>
      <c r="C3424" s="3" t="s">
        <v>5337</v>
      </c>
      <c r="D3424" s="5">
        <v>275.52999999999997</v>
      </c>
      <c r="E3424" s="5">
        <v>31143.88633003</v>
      </c>
      <c r="F3424" s="3" t="s">
        <v>4485</v>
      </c>
      <c r="G3424" s="3" t="s">
        <v>4486</v>
      </c>
      <c r="H3424" s="3" t="s">
        <v>4545</v>
      </c>
      <c r="I3424" s="3" t="s">
        <v>4546</v>
      </c>
      <c r="J3424" s="3" t="s">
        <v>5236</v>
      </c>
      <c r="K3424" s="6">
        <v>8264200</v>
      </c>
      <c r="L3424" s="6">
        <v>8791600</v>
      </c>
      <c r="M3424" s="6">
        <v>1613700</v>
      </c>
      <c r="N3424" s="6">
        <v>1793900</v>
      </c>
      <c r="O3424" s="6">
        <v>1307900</v>
      </c>
      <c r="P3424" s="6">
        <v>1500600</v>
      </c>
      <c r="Q3424" s="6">
        <v>947300</v>
      </c>
      <c r="R3424" s="6">
        <v>914800</v>
      </c>
      <c r="S3424" s="6">
        <v>863800</v>
      </c>
      <c r="T3424" s="6">
        <v>1271000</v>
      </c>
      <c r="U3424" s="6">
        <v>2555800</v>
      </c>
      <c r="V3424" s="6">
        <v>2559300</v>
      </c>
      <c r="W3424" s="6">
        <v>11232100</v>
      </c>
      <c r="X3424" s="6">
        <v>11188600</v>
      </c>
      <c r="Y3424" s="6">
        <v>3881200</v>
      </c>
      <c r="Z3424" s="6">
        <v>3922800</v>
      </c>
      <c r="AA3424" s="6">
        <v>3603900</v>
      </c>
      <c r="AB3424" s="6">
        <v>3789400</v>
      </c>
      <c r="AC3424" s="6">
        <v>113100000</v>
      </c>
      <c r="AD3424" s="6">
        <v>113467383</v>
      </c>
      <c r="AF3424">
        <f t="shared" si="1060"/>
        <v>8.4338636586212726E-2</v>
      </c>
      <c r="AG3424">
        <f t="shared" si="1061"/>
        <v>8.1761793253847664E-2</v>
      </c>
      <c r="AH3424">
        <f t="shared" si="1062"/>
        <v>0.22754427043918768</v>
      </c>
      <c r="AI3424">
        <f t="shared" si="1063"/>
        <v>0.22874175500062563</v>
      </c>
      <c r="AJ3424">
        <f t="shared" si="1064"/>
        <v>1.0769444213213464</v>
      </c>
      <c r="AK3424">
        <f t="shared" si="1065"/>
        <v>1.0352034622895445</v>
      </c>
      <c r="AL3424">
        <f t="shared" si="1066"/>
        <v>0.15826093269765978</v>
      </c>
      <c r="AM3424">
        <f t="shared" si="1067"/>
        <v>0.17068565448837528</v>
      </c>
      <c r="AN3424">
        <f t="shared" si="1068"/>
        <v>0.73576624139742342</v>
      </c>
      <c r="AO3424">
        <f t="shared" si="1069"/>
        <v>0.78576408129703446</v>
      </c>
      <c r="AP3424">
        <f t="shared" si="1070"/>
        <v>1</v>
      </c>
      <c r="AQ3424">
        <f t="shared" si="1071"/>
        <v>1</v>
      </c>
      <c r="AR3424">
        <f t="shared" si="1072"/>
        <v>1</v>
      </c>
      <c r="AS3424">
        <f t="shared" si="1073"/>
        <v>0</v>
      </c>
      <c r="AT3424">
        <f t="shared" si="1074"/>
        <v>1</v>
      </c>
      <c r="AU3424">
        <f t="shared" si="1075"/>
        <v>1</v>
      </c>
      <c r="AV3424">
        <f t="shared" si="1076"/>
        <v>0</v>
      </c>
      <c r="AW3424">
        <f t="shared" si="1077"/>
        <v>0</v>
      </c>
      <c r="AX3424">
        <f t="shared" si="1078"/>
        <v>1</v>
      </c>
      <c r="AY3424">
        <f t="shared" si="1079"/>
        <v>6</v>
      </c>
    </row>
    <row r="3425" spans="1:51" x14ac:dyDescent="0.3">
      <c r="A3425" s="1" t="s">
        <v>3419</v>
      </c>
      <c r="B3425" s="2">
        <v>4910880</v>
      </c>
      <c r="C3425" s="3" t="s">
        <v>5335</v>
      </c>
      <c r="D3425" s="5">
        <v>22.71</v>
      </c>
      <c r="E3425" s="5">
        <v>169.27611594000001</v>
      </c>
      <c r="F3425" s="3" t="s">
        <v>4475</v>
      </c>
      <c r="G3425" s="3" t="s">
        <v>4548</v>
      </c>
      <c r="H3425" s="3" t="s">
        <v>4647</v>
      </c>
      <c r="I3425" s="3" t="s">
        <v>4648</v>
      </c>
      <c r="J3425" s="3" t="s">
        <v>4649</v>
      </c>
      <c r="K3425" s="6">
        <v>451670</v>
      </c>
      <c r="L3425" s="6">
        <v>462730</v>
      </c>
      <c r="M3425" s="6">
        <v>52076</v>
      </c>
      <c r="N3425" s="6">
        <v>56335</v>
      </c>
      <c r="O3425" s="6">
        <v>41583</v>
      </c>
      <c r="P3425" s="6">
        <v>45793</v>
      </c>
      <c r="Q3425" s="6">
        <v>13299</v>
      </c>
      <c r="R3425" s="6">
        <v>14848</v>
      </c>
      <c r="S3425" s="6">
        <v>70815</v>
      </c>
      <c r="T3425" s="6">
        <v>77795</v>
      </c>
      <c r="U3425" s="6">
        <v>141929</v>
      </c>
      <c r="V3425" s="6">
        <v>144073</v>
      </c>
      <c r="W3425" s="6">
        <v>475017</v>
      </c>
      <c r="X3425" s="6">
        <v>467874</v>
      </c>
      <c r="Y3425" s="6">
        <v>258064</v>
      </c>
      <c r="Z3425" s="6">
        <v>249159</v>
      </c>
      <c r="AA3425" s="6">
        <v>92354</v>
      </c>
      <c r="AB3425" s="6">
        <v>86848</v>
      </c>
      <c r="AC3425" s="6">
        <v>7449020</v>
      </c>
      <c r="AD3425" s="6">
        <v>7444881</v>
      </c>
      <c r="AF3425">
        <f t="shared" si="1060"/>
        <v>2.7996892742786047E-2</v>
      </c>
      <c r="AG3425">
        <f t="shared" si="1061"/>
        <v>3.17350397756661E-2</v>
      </c>
      <c r="AH3425">
        <f t="shared" si="1062"/>
        <v>0.29878720130016401</v>
      </c>
      <c r="AI3425">
        <f t="shared" si="1063"/>
        <v>0.30793119515083123</v>
      </c>
      <c r="AJ3425">
        <f t="shared" si="1064"/>
        <v>2.7942915304155749</v>
      </c>
      <c r="AK3425">
        <f t="shared" si="1065"/>
        <v>2.8689088983050848</v>
      </c>
      <c r="AL3425">
        <f t="shared" si="1066"/>
        <v>9.2065003210308416E-2</v>
      </c>
      <c r="AM3425">
        <f t="shared" si="1067"/>
        <v>9.8962678019579448E-2</v>
      </c>
      <c r="AN3425">
        <f t="shared" si="1068"/>
        <v>0.9508501800988175</v>
      </c>
      <c r="AO3425">
        <f t="shared" si="1069"/>
        <v>0.98900558697427088</v>
      </c>
      <c r="AP3425">
        <f t="shared" si="1070"/>
        <v>1</v>
      </c>
      <c r="AQ3425">
        <f t="shared" si="1071"/>
        <v>1</v>
      </c>
      <c r="AR3425">
        <f t="shared" si="1072"/>
        <v>0</v>
      </c>
      <c r="AS3425">
        <f t="shared" si="1073"/>
        <v>1</v>
      </c>
      <c r="AT3425">
        <f t="shared" si="1074"/>
        <v>1</v>
      </c>
      <c r="AU3425">
        <f t="shared" si="1075"/>
        <v>0</v>
      </c>
      <c r="AV3425">
        <f t="shared" si="1076"/>
        <v>0</v>
      </c>
      <c r="AW3425">
        <f t="shared" si="1077"/>
        <v>0</v>
      </c>
      <c r="AX3425">
        <f t="shared" si="1078"/>
        <v>0</v>
      </c>
      <c r="AY3425">
        <f t="shared" si="1079"/>
        <v>4</v>
      </c>
    </row>
    <row r="3426" spans="1:51" x14ac:dyDescent="0.3">
      <c r="A3426" s="1" t="s">
        <v>3420</v>
      </c>
      <c r="B3426" s="2">
        <v>4963895</v>
      </c>
      <c r="C3426" s="3" t="s">
        <v>5337</v>
      </c>
      <c r="D3426" s="5">
        <v>94.78</v>
      </c>
      <c r="E3426" s="5">
        <v>1768.6475924599999</v>
      </c>
      <c r="F3426" s="3" t="s">
        <v>4500</v>
      </c>
      <c r="G3426" s="3" t="s">
        <v>4574</v>
      </c>
      <c r="H3426" s="3" t="s">
        <v>4580</v>
      </c>
      <c r="I3426" s="3" t="s">
        <v>4613</v>
      </c>
      <c r="J3426" s="3" t="s">
        <v>4820</v>
      </c>
      <c r="K3426" s="6">
        <v>842500</v>
      </c>
      <c r="L3426" s="6">
        <v>861300</v>
      </c>
      <c r="M3426" s="6">
        <v>73600</v>
      </c>
      <c r="N3426" s="6">
        <v>79800</v>
      </c>
      <c r="O3426" s="6">
        <v>26000</v>
      </c>
      <c r="P3426" s="6">
        <v>33500</v>
      </c>
      <c r="Q3426" s="6">
        <v>49800</v>
      </c>
      <c r="R3426" s="6">
        <v>58100</v>
      </c>
      <c r="S3426" s="6">
        <v>165300</v>
      </c>
      <c r="T3426" s="6">
        <v>164900</v>
      </c>
      <c r="U3426" s="6" t="s">
        <v>4474</v>
      </c>
      <c r="V3426" s="6" t="s">
        <v>4474</v>
      </c>
      <c r="W3426" s="6">
        <v>1540000</v>
      </c>
      <c r="X3426" s="6">
        <v>1487100</v>
      </c>
      <c r="Y3426" s="6">
        <v>521200</v>
      </c>
      <c r="Z3426" s="6">
        <v>502100</v>
      </c>
      <c r="AA3426" s="6">
        <v>122500</v>
      </c>
      <c r="AB3426" s="6">
        <v>116500</v>
      </c>
      <c r="AC3426" s="6">
        <v>18600000</v>
      </c>
      <c r="AD3426" s="6">
        <v>18600000</v>
      </c>
      <c r="AF3426">
        <f t="shared" si="1060"/>
        <v>3.2337662337662339E-2</v>
      </c>
      <c r="AG3426">
        <f t="shared" si="1061"/>
        <v>3.9069329567614823E-2</v>
      </c>
      <c r="AH3426" t="e">
        <f t="shared" si="1062"/>
        <v>#VALUE!</v>
      </c>
      <c r="AI3426" t="e">
        <f t="shared" si="1063"/>
        <v>#VALUE!</v>
      </c>
      <c r="AJ3426">
        <f t="shared" si="1064"/>
        <v>4.2546938775510208</v>
      </c>
      <c r="AK3426">
        <f t="shared" si="1065"/>
        <v>4.3098712446351932</v>
      </c>
      <c r="AL3426">
        <f t="shared" si="1066"/>
        <v>3.086053412462908E-2</v>
      </c>
      <c r="AM3426">
        <f t="shared" si="1067"/>
        <v>3.8894694067107861E-2</v>
      </c>
      <c r="AN3426">
        <f t="shared" si="1068"/>
        <v>0.54707792207792205</v>
      </c>
      <c r="AO3426">
        <f t="shared" si="1069"/>
        <v>0.57918095622352228</v>
      </c>
      <c r="AP3426">
        <f t="shared" si="1070"/>
        <v>1</v>
      </c>
      <c r="AQ3426">
        <f t="shared" si="1071"/>
        <v>1</v>
      </c>
      <c r="AR3426">
        <f t="shared" si="1072"/>
        <v>0</v>
      </c>
      <c r="AS3426">
        <f t="shared" si="1073"/>
        <v>1</v>
      </c>
      <c r="AT3426">
        <f t="shared" si="1074"/>
        <v>0</v>
      </c>
      <c r="AU3426">
        <f t="shared" si="1075"/>
        <v>0</v>
      </c>
      <c r="AV3426">
        <f t="shared" si="1076"/>
        <v>0</v>
      </c>
      <c r="AW3426">
        <f t="shared" si="1077"/>
        <v>0</v>
      </c>
      <c r="AX3426">
        <f t="shared" si="1078"/>
        <v>0</v>
      </c>
      <c r="AY3426">
        <f t="shared" si="1079"/>
        <v>3</v>
      </c>
    </row>
    <row r="3427" spans="1:51" x14ac:dyDescent="0.3">
      <c r="A3427" s="1" t="s">
        <v>3421</v>
      </c>
      <c r="B3427" s="2">
        <v>5290844</v>
      </c>
      <c r="C3427" s="3" t="s">
        <v>5335</v>
      </c>
      <c r="D3427" s="7">
        <v>10.74</v>
      </c>
      <c r="E3427" s="5">
        <v>7818.1802505599999</v>
      </c>
      <c r="F3427" s="3" t="s">
        <v>4470</v>
      </c>
      <c r="G3427" s="3" t="s">
        <v>4471</v>
      </c>
      <c r="H3427" s="3" t="s">
        <v>4489</v>
      </c>
      <c r="I3427" s="3" t="s">
        <v>4489</v>
      </c>
      <c r="J3427" s="3" t="s">
        <v>4495</v>
      </c>
      <c r="K3427" s="6">
        <v>129129</v>
      </c>
      <c r="L3427" s="6">
        <v>128302</v>
      </c>
      <c r="M3427" s="6">
        <v>-1120563</v>
      </c>
      <c r="N3427" s="6">
        <v>-1065588</v>
      </c>
      <c r="O3427" s="6">
        <v>-1140840</v>
      </c>
      <c r="P3427" s="6">
        <v>-1086668</v>
      </c>
      <c r="Q3427" s="6">
        <v>4667735</v>
      </c>
      <c r="R3427" s="6">
        <v>4616541</v>
      </c>
      <c r="S3427" s="6">
        <v>-778544</v>
      </c>
      <c r="T3427" s="6">
        <v>-708165</v>
      </c>
      <c r="U3427" s="6" t="s">
        <v>4474</v>
      </c>
      <c r="V3427" s="6">
        <v>311716</v>
      </c>
      <c r="W3427" s="6">
        <v>6206028</v>
      </c>
      <c r="X3427" s="6">
        <v>6496448</v>
      </c>
      <c r="Y3427" s="6">
        <v>5801119</v>
      </c>
      <c r="Z3427" s="6">
        <v>6001499</v>
      </c>
      <c r="AA3427" s="6">
        <v>556249</v>
      </c>
      <c r="AB3427" s="6">
        <v>215045</v>
      </c>
      <c r="AC3427" s="6">
        <v>733328375</v>
      </c>
      <c r="AD3427" s="6">
        <v>739053106</v>
      </c>
      <c r="AF3427">
        <f t="shared" si="1060"/>
        <v>0.75212922017109818</v>
      </c>
      <c r="AG3427">
        <f t="shared" si="1061"/>
        <v>0.71062540637591498</v>
      </c>
      <c r="AH3427" t="e">
        <f t="shared" si="1062"/>
        <v>#VALUE!</v>
      </c>
      <c r="AI3427">
        <f t="shared" si="1063"/>
        <v>4.7982528298540987E-2</v>
      </c>
      <c r="AJ3427">
        <f t="shared" si="1064"/>
        <v>10.428996726286249</v>
      </c>
      <c r="AK3427">
        <f t="shared" si="1065"/>
        <v>27.90810760538492</v>
      </c>
      <c r="AL3427">
        <f t="shared" si="1066"/>
        <v>-8.8348860441883694</v>
      </c>
      <c r="AM3427">
        <f t="shared" si="1067"/>
        <v>-8.4696107621081502</v>
      </c>
      <c r="AN3427">
        <f t="shared" si="1068"/>
        <v>2.0807028263488337E-2</v>
      </c>
      <c r="AO3427">
        <f t="shared" si="1069"/>
        <v>1.9749561606588709E-2</v>
      </c>
      <c r="AP3427">
        <f t="shared" si="1070"/>
        <v>1</v>
      </c>
      <c r="AQ3427">
        <f t="shared" si="1071"/>
        <v>0</v>
      </c>
      <c r="AR3427">
        <f t="shared" si="1072"/>
        <v>1</v>
      </c>
      <c r="AS3427">
        <f t="shared" si="1073"/>
        <v>0</v>
      </c>
      <c r="AT3427">
        <f t="shared" si="1074"/>
        <v>0</v>
      </c>
      <c r="AU3427">
        <f t="shared" si="1075"/>
        <v>0</v>
      </c>
      <c r="AV3427">
        <f t="shared" si="1076"/>
        <v>0</v>
      </c>
      <c r="AW3427">
        <f t="shared" si="1077"/>
        <v>1</v>
      </c>
      <c r="AX3427">
        <f t="shared" si="1078"/>
        <v>1</v>
      </c>
      <c r="AY3427">
        <f t="shared" si="1079"/>
        <v>4</v>
      </c>
    </row>
    <row r="3428" spans="1:51" x14ac:dyDescent="0.3">
      <c r="A3428" s="1" t="s">
        <v>3422</v>
      </c>
      <c r="B3428" s="2">
        <v>6225324</v>
      </c>
      <c r="C3428" s="3" t="s">
        <v>5335</v>
      </c>
      <c r="D3428" s="5">
        <v>76.66</v>
      </c>
      <c r="E3428" s="5">
        <v>11130.97274182</v>
      </c>
      <c r="F3428" s="3" t="s">
        <v>4665</v>
      </c>
      <c r="G3428" s="3" t="s">
        <v>4666</v>
      </c>
      <c r="H3428" s="3" t="s">
        <v>4776</v>
      </c>
      <c r="I3428" s="3" t="s">
        <v>4777</v>
      </c>
      <c r="J3428" s="3" t="s">
        <v>5030</v>
      </c>
      <c r="K3428" s="6">
        <v>3896276</v>
      </c>
      <c r="L3428" s="6">
        <v>3746091</v>
      </c>
      <c r="M3428" s="6">
        <v>53784</v>
      </c>
      <c r="N3428" s="6">
        <v>18768</v>
      </c>
      <c r="O3428" s="6">
        <v>-210481</v>
      </c>
      <c r="P3428" s="6">
        <v>-262438</v>
      </c>
      <c r="Q3428" s="6">
        <v>-172129</v>
      </c>
      <c r="R3428" s="6">
        <v>-493170</v>
      </c>
      <c r="S3428" s="6">
        <v>155080</v>
      </c>
      <c r="T3428" s="6">
        <v>332304</v>
      </c>
      <c r="U3428" s="6" t="s">
        <v>4474</v>
      </c>
      <c r="V3428" s="6" t="s">
        <v>4474</v>
      </c>
      <c r="W3428" s="6">
        <v>4303416</v>
      </c>
      <c r="X3428" s="6">
        <v>4104374</v>
      </c>
      <c r="Y3428" s="6">
        <v>3186430</v>
      </c>
      <c r="Z3428" s="6">
        <v>2977386</v>
      </c>
      <c r="AA3428" s="6">
        <v>1240608</v>
      </c>
      <c r="AB3428" s="6">
        <v>1096559</v>
      </c>
      <c r="AC3428" s="6">
        <v>145199227</v>
      </c>
      <c r="AD3428" s="6">
        <v>144688688</v>
      </c>
      <c r="AF3428">
        <f t="shared" si="1060"/>
        <v>-3.9998224666172179E-2</v>
      </c>
      <c r="AG3428">
        <f t="shared" si="1061"/>
        <v>-0.12015717865867</v>
      </c>
      <c r="AH3428" t="e">
        <f t="shared" si="1062"/>
        <v>#VALUE!</v>
      </c>
      <c r="AI3428" t="e">
        <f t="shared" si="1063"/>
        <v>#VALUE!</v>
      </c>
      <c r="AJ3428">
        <f t="shared" si="1064"/>
        <v>2.5684422476721092</v>
      </c>
      <c r="AK3428">
        <f t="shared" si="1065"/>
        <v>2.715208210410931</v>
      </c>
      <c r="AL3428">
        <f t="shared" si="1066"/>
        <v>-5.4021070375917926E-2</v>
      </c>
      <c r="AM3428">
        <f t="shared" si="1067"/>
        <v>-7.0056493555548965E-2</v>
      </c>
      <c r="AN3428">
        <f t="shared" si="1068"/>
        <v>0.90539143787168153</v>
      </c>
      <c r="AO3428">
        <f t="shared" si="1069"/>
        <v>0.91270702913525914</v>
      </c>
      <c r="AP3428">
        <f t="shared" si="1070"/>
        <v>0</v>
      </c>
      <c r="AQ3428">
        <f t="shared" si="1071"/>
        <v>1</v>
      </c>
      <c r="AR3428">
        <f t="shared" si="1072"/>
        <v>1</v>
      </c>
      <c r="AS3428">
        <f t="shared" si="1073"/>
        <v>1</v>
      </c>
      <c r="AT3428">
        <f t="shared" si="1074"/>
        <v>0</v>
      </c>
      <c r="AU3428">
        <f t="shared" si="1075"/>
        <v>0</v>
      </c>
      <c r="AV3428">
        <f t="shared" si="1076"/>
        <v>1</v>
      </c>
      <c r="AW3428">
        <f t="shared" si="1077"/>
        <v>0</v>
      </c>
      <c r="AX3428">
        <f t="shared" si="1078"/>
        <v>0</v>
      </c>
      <c r="AY3428">
        <f t="shared" si="1079"/>
        <v>4</v>
      </c>
    </row>
    <row r="3429" spans="1:51" x14ac:dyDescent="0.3">
      <c r="A3429" s="1" t="s">
        <v>3423</v>
      </c>
      <c r="B3429" s="2">
        <v>4004396</v>
      </c>
      <c r="C3429" s="3" t="s">
        <v>5337</v>
      </c>
      <c r="D3429" s="5">
        <v>46.48</v>
      </c>
      <c r="E3429" s="5">
        <v>22510.497143680001</v>
      </c>
      <c r="F3429" s="3" t="s">
        <v>4485</v>
      </c>
      <c r="G3429" s="3" t="s">
        <v>4517</v>
      </c>
      <c r="H3429" s="3" t="s">
        <v>4518</v>
      </c>
      <c r="I3429" s="3" t="s">
        <v>4519</v>
      </c>
      <c r="J3429" s="3" t="s">
        <v>5237</v>
      </c>
      <c r="K3429" s="6">
        <v>3310625</v>
      </c>
      <c r="L3429" s="6">
        <v>3234782</v>
      </c>
      <c r="M3429" s="6">
        <v>757598</v>
      </c>
      <c r="N3429" s="6">
        <v>745128</v>
      </c>
      <c r="O3429" s="6">
        <v>648770</v>
      </c>
      <c r="P3429" s="6">
        <v>639296</v>
      </c>
      <c r="Q3429" s="6">
        <v>469507</v>
      </c>
      <c r="R3429" s="6">
        <v>460371</v>
      </c>
      <c r="S3429" s="6">
        <v>572320</v>
      </c>
      <c r="T3429" s="6">
        <v>552728</v>
      </c>
      <c r="U3429" s="6">
        <v>445176</v>
      </c>
      <c r="V3429" s="6">
        <v>502043</v>
      </c>
      <c r="W3429" s="6">
        <v>2816198</v>
      </c>
      <c r="X3429" s="6">
        <v>2766502</v>
      </c>
      <c r="Y3429" s="6">
        <v>486502</v>
      </c>
      <c r="Z3429" s="6">
        <v>474292</v>
      </c>
      <c r="AA3429" s="6">
        <v>622068</v>
      </c>
      <c r="AB3429" s="6">
        <v>609950</v>
      </c>
      <c r="AC3429" s="6">
        <v>484305525</v>
      </c>
      <c r="AD3429" s="6">
        <v>484313840</v>
      </c>
      <c r="AF3429">
        <f t="shared" si="1060"/>
        <v>0.16671661580613295</v>
      </c>
      <c r="AG3429">
        <f t="shared" si="1061"/>
        <v>0.16640906097302657</v>
      </c>
      <c r="AH3429">
        <f t="shared" si="1062"/>
        <v>0.15807695339603253</v>
      </c>
      <c r="AI3429">
        <f t="shared" si="1063"/>
        <v>0.1814721261723288</v>
      </c>
      <c r="AJ3429">
        <f t="shared" si="1064"/>
        <v>0.78207205643112976</v>
      </c>
      <c r="AK3429">
        <f t="shared" si="1065"/>
        <v>0.77759160586933351</v>
      </c>
      <c r="AL3429">
        <f t="shared" si="1066"/>
        <v>0.19596601850103831</v>
      </c>
      <c r="AM3429">
        <f t="shared" si="1067"/>
        <v>0.19763186514578107</v>
      </c>
      <c r="AN3429">
        <f t="shared" si="1068"/>
        <v>1.1755654254423873</v>
      </c>
      <c r="AO3429">
        <f t="shared" si="1069"/>
        <v>1.1692679058247564</v>
      </c>
      <c r="AP3429">
        <f t="shared" si="1070"/>
        <v>1</v>
      </c>
      <c r="AQ3429">
        <f t="shared" si="1071"/>
        <v>1</v>
      </c>
      <c r="AR3429">
        <f t="shared" si="1072"/>
        <v>1</v>
      </c>
      <c r="AS3429">
        <f t="shared" si="1073"/>
        <v>1</v>
      </c>
      <c r="AT3429">
        <f t="shared" si="1074"/>
        <v>1</v>
      </c>
      <c r="AU3429">
        <f t="shared" si="1075"/>
        <v>1</v>
      </c>
      <c r="AV3429">
        <f t="shared" si="1076"/>
        <v>0</v>
      </c>
      <c r="AW3429">
        <f t="shared" si="1077"/>
        <v>1</v>
      </c>
      <c r="AX3429">
        <f t="shared" si="1078"/>
        <v>1</v>
      </c>
      <c r="AY3429">
        <f t="shared" si="1079"/>
        <v>8</v>
      </c>
    </row>
    <row r="3430" spans="1:51" x14ac:dyDescent="0.3">
      <c r="A3430" s="1" t="s">
        <v>3424</v>
      </c>
      <c r="B3430" s="2">
        <v>19273577</v>
      </c>
      <c r="C3430" s="3" t="s">
        <v>5335</v>
      </c>
      <c r="D3430" s="5">
        <v>81.790000000000006</v>
      </c>
      <c r="E3430" s="5">
        <v>1235.029</v>
      </c>
      <c r="F3430" s="3" t="s">
        <v>4480</v>
      </c>
      <c r="G3430" s="3" t="s">
        <v>4509</v>
      </c>
      <c r="H3430" s="3" t="s">
        <v>4509</v>
      </c>
      <c r="I3430" s="3" t="s">
        <v>4677</v>
      </c>
      <c r="J3430" s="3" t="s">
        <v>4678</v>
      </c>
      <c r="K3430" s="6">
        <v>1044600</v>
      </c>
      <c r="L3430" s="6">
        <v>854200</v>
      </c>
      <c r="M3430" s="6">
        <v>47800</v>
      </c>
      <c r="N3430" s="6">
        <v>-23100</v>
      </c>
      <c r="O3430" s="6">
        <v>31300</v>
      </c>
      <c r="P3430" s="6">
        <v>-37100</v>
      </c>
      <c r="Q3430" s="6">
        <v>-15200</v>
      </c>
      <c r="R3430" s="6">
        <v>-83800</v>
      </c>
      <c r="S3430" s="6">
        <v>172600</v>
      </c>
      <c r="T3430" s="6">
        <v>137800</v>
      </c>
      <c r="U3430" s="6">
        <v>300900</v>
      </c>
      <c r="V3430" s="6">
        <v>300100</v>
      </c>
      <c r="W3430" s="6">
        <v>1561900</v>
      </c>
      <c r="X3430" s="6">
        <v>1495800</v>
      </c>
      <c r="Y3430" s="6" t="s">
        <v>4474</v>
      </c>
      <c r="Z3430" s="6" t="s">
        <v>4474</v>
      </c>
      <c r="AA3430" s="6" t="s">
        <v>4474</v>
      </c>
      <c r="AB3430" s="6" t="s">
        <v>4474</v>
      </c>
      <c r="AC3430" s="6">
        <v>15000000</v>
      </c>
      <c r="AD3430" s="6">
        <v>15000000</v>
      </c>
      <c r="AF3430">
        <f t="shared" si="1060"/>
        <v>-9.7317369870030083E-3</v>
      </c>
      <c r="AG3430">
        <f t="shared" si="1061"/>
        <v>-5.602353255782859E-2</v>
      </c>
      <c r="AH3430">
        <f t="shared" si="1062"/>
        <v>0.1926499775913951</v>
      </c>
      <c r="AI3430">
        <f t="shared" si="1063"/>
        <v>0.20062842626019523</v>
      </c>
      <c r="AJ3430" t="e">
        <f t="shared" si="1064"/>
        <v>#VALUE!</v>
      </c>
      <c r="AK3430" t="e">
        <f t="shared" si="1065"/>
        <v>#VALUE!</v>
      </c>
      <c r="AL3430">
        <f t="shared" si="1066"/>
        <v>2.996362243921118E-2</v>
      </c>
      <c r="AM3430">
        <f t="shared" si="1067"/>
        <v>-4.3432451416530085E-2</v>
      </c>
      <c r="AN3430">
        <f t="shared" si="1068"/>
        <v>0.66880081951469361</v>
      </c>
      <c r="AO3430">
        <f t="shared" si="1069"/>
        <v>0.57106565048803315</v>
      </c>
      <c r="AP3430">
        <f t="shared" si="1070"/>
        <v>0</v>
      </c>
      <c r="AQ3430">
        <f t="shared" si="1071"/>
        <v>1</v>
      </c>
      <c r="AR3430">
        <f t="shared" si="1072"/>
        <v>1</v>
      </c>
      <c r="AS3430">
        <f t="shared" si="1073"/>
        <v>1</v>
      </c>
      <c r="AT3430">
        <f t="shared" si="1074"/>
        <v>1</v>
      </c>
      <c r="AU3430">
        <f t="shared" si="1075"/>
        <v>0</v>
      </c>
      <c r="AV3430">
        <f t="shared" si="1076"/>
        <v>1</v>
      </c>
      <c r="AW3430">
        <f t="shared" si="1077"/>
        <v>1</v>
      </c>
      <c r="AX3430">
        <f t="shared" si="1078"/>
        <v>0</v>
      </c>
      <c r="AY3430">
        <f t="shared" si="1079"/>
        <v>6</v>
      </c>
    </row>
    <row r="3431" spans="1:51" x14ac:dyDescent="0.3">
      <c r="A3431" s="1" t="s">
        <v>3425</v>
      </c>
      <c r="B3431" s="2">
        <v>4677071</v>
      </c>
      <c r="C3431" s="3" t="s">
        <v>5335</v>
      </c>
      <c r="D3431" s="5">
        <v>508</v>
      </c>
      <c r="E3431" s="5">
        <v>54472.408708000003</v>
      </c>
      <c r="F3431" s="3" t="s">
        <v>4500</v>
      </c>
      <c r="G3431" s="3" t="s">
        <v>4501</v>
      </c>
      <c r="H3431" s="3" t="s">
        <v>4502</v>
      </c>
      <c r="I3431" s="3" t="s">
        <v>4538</v>
      </c>
      <c r="J3431" s="3" t="s">
        <v>4504</v>
      </c>
      <c r="K3431" s="6">
        <v>6775600</v>
      </c>
      <c r="L3431" s="6">
        <v>6574400</v>
      </c>
      <c r="M3431" s="6">
        <v>2732700</v>
      </c>
      <c r="N3431" s="6">
        <v>2667400</v>
      </c>
      <c r="O3431" s="6">
        <v>1934900</v>
      </c>
      <c r="P3431" s="6">
        <v>1884400</v>
      </c>
      <c r="Q3431" s="6">
        <v>1476000</v>
      </c>
      <c r="R3431" s="6">
        <v>1455300</v>
      </c>
      <c r="S3431" s="6">
        <v>2292800</v>
      </c>
      <c r="T3431" s="6">
        <v>2167400</v>
      </c>
      <c r="U3431" s="6">
        <v>7677600</v>
      </c>
      <c r="V3431" s="6">
        <v>6923900</v>
      </c>
      <c r="W3431" s="6">
        <v>31552700</v>
      </c>
      <c r="X3431" s="6">
        <v>29847500</v>
      </c>
      <c r="Y3431" s="6">
        <v>1592300</v>
      </c>
      <c r="Z3431" s="6">
        <v>1490200</v>
      </c>
      <c r="AA3431" s="6">
        <v>3289700</v>
      </c>
      <c r="AB3431" s="6">
        <v>2807800</v>
      </c>
      <c r="AC3431" s="6">
        <v>107229151</v>
      </c>
      <c r="AD3431" s="6">
        <v>107198665</v>
      </c>
      <c r="AF3431">
        <f t="shared" si="1060"/>
        <v>4.6778881046629923E-2</v>
      </c>
      <c r="AG3431">
        <f t="shared" si="1061"/>
        <v>4.8757852416450288E-2</v>
      </c>
      <c r="AH3431">
        <f t="shared" si="1062"/>
        <v>0.24332624466368963</v>
      </c>
      <c r="AI3431">
        <f t="shared" si="1063"/>
        <v>0.23197587737666472</v>
      </c>
      <c r="AJ3431">
        <f t="shared" si="1064"/>
        <v>0.48402589901814758</v>
      </c>
      <c r="AK3431">
        <f t="shared" si="1065"/>
        <v>0.53073580739368897</v>
      </c>
      <c r="AL3431">
        <f t="shared" si="1066"/>
        <v>0.28556880571462306</v>
      </c>
      <c r="AM3431">
        <f t="shared" si="1067"/>
        <v>0.28662691652470185</v>
      </c>
      <c r="AN3431">
        <f t="shared" si="1068"/>
        <v>0.21473915069074911</v>
      </c>
      <c r="AO3431">
        <f t="shared" si="1069"/>
        <v>0.22026635396599381</v>
      </c>
      <c r="AP3431">
        <f t="shared" si="1070"/>
        <v>1</v>
      </c>
      <c r="AQ3431">
        <f t="shared" si="1071"/>
        <v>1</v>
      </c>
      <c r="AR3431">
        <f t="shared" si="1072"/>
        <v>0</v>
      </c>
      <c r="AS3431">
        <f t="shared" si="1073"/>
        <v>1</v>
      </c>
      <c r="AT3431">
        <f t="shared" si="1074"/>
        <v>0</v>
      </c>
      <c r="AU3431">
        <f t="shared" si="1075"/>
        <v>0</v>
      </c>
      <c r="AV3431">
        <f t="shared" si="1076"/>
        <v>0</v>
      </c>
      <c r="AW3431">
        <f t="shared" si="1077"/>
        <v>0</v>
      </c>
      <c r="AX3431">
        <f t="shared" si="1078"/>
        <v>0</v>
      </c>
      <c r="AY3431">
        <f t="shared" si="1079"/>
        <v>3</v>
      </c>
    </row>
    <row r="3432" spans="1:51" x14ac:dyDescent="0.3">
      <c r="A3432" s="1" t="s">
        <v>3426</v>
      </c>
      <c r="B3432" s="2">
        <v>4070608</v>
      </c>
      <c r="C3432" s="3" t="s">
        <v>5335</v>
      </c>
      <c r="D3432" s="5">
        <v>151.16</v>
      </c>
      <c r="E3432" s="5">
        <v>49872.097418520003</v>
      </c>
      <c r="F3432" s="3" t="s">
        <v>4475</v>
      </c>
      <c r="G3432" s="3" t="s">
        <v>4476</v>
      </c>
      <c r="H3432" s="3" t="s">
        <v>4477</v>
      </c>
      <c r="I3432" s="3" t="s">
        <v>4498</v>
      </c>
      <c r="J3432" s="3" t="s">
        <v>4516</v>
      </c>
      <c r="K3432" s="6">
        <v>21239441</v>
      </c>
      <c r="L3432" s="6">
        <v>21092936</v>
      </c>
      <c r="M3432" s="6">
        <v>3047266</v>
      </c>
      <c r="N3432" s="6">
        <v>2983800</v>
      </c>
      <c r="O3432" s="6">
        <v>2598616</v>
      </c>
      <c r="P3432" s="6">
        <v>2544511</v>
      </c>
      <c r="Q3432" s="6">
        <v>2113629</v>
      </c>
      <c r="R3432" s="6">
        <v>2072148</v>
      </c>
      <c r="S3432" s="6">
        <v>2423186</v>
      </c>
      <c r="T3432" s="6">
        <v>2359251</v>
      </c>
      <c r="U3432" s="6">
        <v>1514452</v>
      </c>
      <c r="V3432" s="6">
        <v>1513826</v>
      </c>
      <c r="W3432" s="6">
        <v>14905186</v>
      </c>
      <c r="X3432" s="6">
        <v>14678021</v>
      </c>
      <c r="Y3432" s="6">
        <v>7626289</v>
      </c>
      <c r="Z3432" s="6">
        <v>7594983</v>
      </c>
      <c r="AA3432" s="6">
        <v>4843698</v>
      </c>
      <c r="AB3432" s="6">
        <v>4874240</v>
      </c>
      <c r="AC3432" s="6">
        <v>330258000</v>
      </c>
      <c r="AD3432" s="6">
        <v>332075000</v>
      </c>
      <c r="AF3432">
        <f t="shared" si="1060"/>
        <v>0.14180493956935525</v>
      </c>
      <c r="AG3432">
        <f t="shared" si="1061"/>
        <v>0.14117352741217634</v>
      </c>
      <c r="AH3432">
        <f t="shared" si="1062"/>
        <v>0.10160570958322827</v>
      </c>
      <c r="AI3432">
        <f t="shared" si="1063"/>
        <v>0.10313556575508374</v>
      </c>
      <c r="AJ3432">
        <f t="shared" si="1064"/>
        <v>1.5744765672839223</v>
      </c>
      <c r="AK3432">
        <f t="shared" si="1065"/>
        <v>1.5581881483061975</v>
      </c>
      <c r="AL3432">
        <f t="shared" si="1066"/>
        <v>0.12234860606736307</v>
      </c>
      <c r="AM3432">
        <f t="shared" si="1067"/>
        <v>0.12063332482495562</v>
      </c>
      <c r="AN3432">
        <f t="shared" si="1068"/>
        <v>1.4249698729019551</v>
      </c>
      <c r="AO3432">
        <f t="shared" si="1069"/>
        <v>1.4370422279679256</v>
      </c>
      <c r="AP3432">
        <f t="shared" si="1070"/>
        <v>1</v>
      </c>
      <c r="AQ3432">
        <f t="shared" si="1071"/>
        <v>1</v>
      </c>
      <c r="AR3432">
        <f t="shared" si="1072"/>
        <v>1</v>
      </c>
      <c r="AS3432">
        <f t="shared" si="1073"/>
        <v>1</v>
      </c>
      <c r="AT3432">
        <f t="shared" si="1074"/>
        <v>1</v>
      </c>
      <c r="AU3432">
        <f t="shared" si="1075"/>
        <v>1</v>
      </c>
      <c r="AV3432">
        <f t="shared" si="1076"/>
        <v>1</v>
      </c>
      <c r="AW3432">
        <f t="shared" si="1077"/>
        <v>0</v>
      </c>
      <c r="AX3432">
        <f t="shared" si="1078"/>
        <v>1</v>
      </c>
      <c r="AY3432">
        <f t="shared" si="1079"/>
        <v>8</v>
      </c>
    </row>
    <row r="3433" spans="1:51" x14ac:dyDescent="0.3">
      <c r="A3433" s="1" t="s">
        <v>3427</v>
      </c>
      <c r="B3433" s="2">
        <v>100487329</v>
      </c>
      <c r="C3433" s="3" t="s">
        <v>5338</v>
      </c>
      <c r="D3433" s="5">
        <v>9.8800000000000008</v>
      </c>
      <c r="E3433" s="5">
        <v>48.602654360000002</v>
      </c>
      <c r="F3433" s="3" t="s">
        <v>4480</v>
      </c>
      <c r="G3433" s="3" t="s">
        <v>4491</v>
      </c>
      <c r="H3433" s="3" t="s">
        <v>4492</v>
      </c>
      <c r="I3433" s="3" t="s">
        <v>4493</v>
      </c>
      <c r="J3433" s="3" t="s">
        <v>4494</v>
      </c>
      <c r="K3433" s="6" t="s">
        <v>4474</v>
      </c>
      <c r="L3433" s="6" t="s">
        <v>4474</v>
      </c>
      <c r="M3433" s="6" t="s">
        <v>4474</v>
      </c>
      <c r="N3433" s="6" t="s">
        <v>4474</v>
      </c>
      <c r="O3433" s="6">
        <v>-2012.0650000000001</v>
      </c>
      <c r="P3433" s="6">
        <v>-2552.3240000000001</v>
      </c>
      <c r="Q3433" s="6">
        <v>-1281.18</v>
      </c>
      <c r="R3433" s="6">
        <v>-1731.296</v>
      </c>
      <c r="S3433" s="6">
        <v>-881.95799999999997</v>
      </c>
      <c r="T3433" s="6">
        <v>-1631.145</v>
      </c>
      <c r="U3433" s="6" t="s">
        <v>4474</v>
      </c>
      <c r="V3433" s="6" t="s">
        <v>4474</v>
      </c>
      <c r="W3433" s="6">
        <v>17960.18</v>
      </c>
      <c r="X3433" s="6">
        <v>17704.084999999999</v>
      </c>
      <c r="Y3433" s="6">
        <v>17960.18</v>
      </c>
      <c r="Z3433" s="6">
        <v>17704.084999999999</v>
      </c>
      <c r="AA3433" s="6">
        <v>4445</v>
      </c>
      <c r="AB3433" s="6">
        <v>3993</v>
      </c>
      <c r="AC3433" s="6">
        <v>4919297</v>
      </c>
      <c r="AD3433" s="6">
        <v>4919297</v>
      </c>
      <c r="AF3433">
        <f t="shared" si="1060"/>
        <v>-7.1334474376092E-2</v>
      </c>
      <c r="AG3433">
        <f t="shared" si="1061"/>
        <v>-9.7790764108961301E-2</v>
      </c>
      <c r="AH3433" t="e">
        <f t="shared" si="1062"/>
        <v>#VALUE!</v>
      </c>
      <c r="AI3433" t="e">
        <f t="shared" si="1063"/>
        <v>#VALUE!</v>
      </c>
      <c r="AJ3433">
        <f t="shared" si="1064"/>
        <v>4.0405354330708665</v>
      </c>
      <c r="AK3433">
        <f t="shared" si="1065"/>
        <v>4.43378036563987</v>
      </c>
      <c r="AL3433" t="e">
        <f t="shared" si="1066"/>
        <v>#VALUE!</v>
      </c>
      <c r="AM3433" t="e">
        <f t="shared" si="1067"/>
        <v>#VALUE!</v>
      </c>
      <c r="AN3433" t="e">
        <f t="shared" si="1068"/>
        <v>#VALUE!</v>
      </c>
      <c r="AO3433" t="e">
        <f t="shared" si="1069"/>
        <v>#VALUE!</v>
      </c>
      <c r="AP3433">
        <f t="shared" si="1070"/>
        <v>0</v>
      </c>
      <c r="AQ3433">
        <f t="shared" si="1071"/>
        <v>0</v>
      </c>
      <c r="AR3433">
        <f t="shared" si="1072"/>
        <v>1</v>
      </c>
      <c r="AS3433">
        <f t="shared" si="1073"/>
        <v>1</v>
      </c>
      <c r="AT3433">
        <f t="shared" si="1074"/>
        <v>0</v>
      </c>
      <c r="AU3433">
        <f t="shared" si="1075"/>
        <v>0</v>
      </c>
      <c r="AV3433">
        <f t="shared" si="1076"/>
        <v>0</v>
      </c>
      <c r="AW3433">
        <f t="shared" si="1077"/>
        <v>0</v>
      </c>
      <c r="AX3433">
        <f t="shared" si="1078"/>
        <v>0</v>
      </c>
      <c r="AY3433">
        <f t="shared" si="1079"/>
        <v>2</v>
      </c>
    </row>
    <row r="3434" spans="1:51" x14ac:dyDescent="0.3">
      <c r="A3434" s="1" t="s">
        <v>3428</v>
      </c>
      <c r="B3434" s="2">
        <v>115697226</v>
      </c>
      <c r="C3434" s="3" t="s">
        <v>5338</v>
      </c>
      <c r="D3434" s="5">
        <v>45.49</v>
      </c>
      <c r="E3434" s="5">
        <v>61.411499999999997</v>
      </c>
      <c r="F3434" s="3" t="s">
        <v>4480</v>
      </c>
      <c r="G3434" s="3" t="s">
        <v>4491</v>
      </c>
      <c r="H3434" s="3" t="s">
        <v>4492</v>
      </c>
      <c r="I3434" s="3" t="s">
        <v>4493</v>
      </c>
      <c r="J3434" s="3"/>
      <c r="K3434" s="6" t="s">
        <v>4474</v>
      </c>
      <c r="L3434" s="6" t="s">
        <v>4474</v>
      </c>
      <c r="M3434" s="6" t="s">
        <v>4474</v>
      </c>
      <c r="N3434" s="6" t="s">
        <v>4474</v>
      </c>
      <c r="O3434" s="6" t="s">
        <v>4474</v>
      </c>
      <c r="P3434" s="6" t="s">
        <v>4474</v>
      </c>
      <c r="Q3434" s="6" t="s">
        <v>4474</v>
      </c>
      <c r="R3434" s="6" t="s">
        <v>4474</v>
      </c>
      <c r="S3434" s="6" t="s">
        <v>4474</v>
      </c>
      <c r="T3434" s="6" t="s">
        <v>4474</v>
      </c>
      <c r="U3434" s="6" t="s">
        <v>4474</v>
      </c>
      <c r="V3434" s="6" t="s">
        <v>4474</v>
      </c>
      <c r="W3434" s="6" t="s">
        <v>4474</v>
      </c>
      <c r="X3434" s="6" t="s">
        <v>4474</v>
      </c>
      <c r="Y3434" s="6" t="s">
        <v>4474</v>
      </c>
      <c r="Z3434" s="6" t="s">
        <v>4474</v>
      </c>
      <c r="AA3434" s="6" t="s">
        <v>4474</v>
      </c>
      <c r="AB3434" s="6" t="s">
        <v>4474</v>
      </c>
      <c r="AC3434" s="6" t="s">
        <v>4474</v>
      </c>
      <c r="AD3434" s="6" t="s">
        <v>4474</v>
      </c>
      <c r="AF3434" t="e">
        <f t="shared" si="1060"/>
        <v>#VALUE!</v>
      </c>
      <c r="AG3434" t="e">
        <f t="shared" si="1061"/>
        <v>#VALUE!</v>
      </c>
      <c r="AH3434" t="e">
        <f t="shared" si="1062"/>
        <v>#VALUE!</v>
      </c>
      <c r="AI3434" t="e">
        <f t="shared" si="1063"/>
        <v>#VALUE!</v>
      </c>
      <c r="AJ3434" t="e">
        <f t="shared" si="1064"/>
        <v>#VALUE!</v>
      </c>
      <c r="AK3434" t="e">
        <f t="shared" si="1065"/>
        <v>#VALUE!</v>
      </c>
      <c r="AL3434" t="e">
        <f t="shared" si="1066"/>
        <v>#VALUE!</v>
      </c>
      <c r="AM3434" t="e">
        <f t="shared" si="1067"/>
        <v>#VALUE!</v>
      </c>
      <c r="AN3434" t="e">
        <f t="shared" si="1068"/>
        <v>#VALUE!</v>
      </c>
      <c r="AO3434" t="e">
        <f t="shared" si="1069"/>
        <v>#VALUE!</v>
      </c>
      <c r="AP3434">
        <f t="shared" si="1070"/>
        <v>0</v>
      </c>
      <c r="AQ3434">
        <f t="shared" si="1071"/>
        <v>0</v>
      </c>
      <c r="AR3434">
        <f t="shared" si="1072"/>
        <v>0</v>
      </c>
      <c r="AS3434">
        <f t="shared" si="1073"/>
        <v>0</v>
      </c>
      <c r="AT3434">
        <f t="shared" si="1074"/>
        <v>0</v>
      </c>
      <c r="AU3434">
        <f t="shared" si="1075"/>
        <v>0</v>
      </c>
      <c r="AV3434">
        <f t="shared" si="1076"/>
        <v>0</v>
      </c>
      <c r="AW3434">
        <f t="shared" si="1077"/>
        <v>0</v>
      </c>
      <c r="AX3434">
        <f t="shared" si="1078"/>
        <v>0</v>
      </c>
      <c r="AY3434">
        <f t="shared" si="1079"/>
        <v>0</v>
      </c>
    </row>
    <row r="3435" spans="1:51" x14ac:dyDescent="0.3">
      <c r="A3435" s="1" t="s">
        <v>3429</v>
      </c>
      <c r="B3435" s="2">
        <v>115697227</v>
      </c>
      <c r="C3435" s="3" t="s">
        <v>5338</v>
      </c>
      <c r="D3435" s="5" t="s">
        <v>4474</v>
      </c>
      <c r="E3435" s="5" t="s">
        <v>4474</v>
      </c>
      <c r="F3435" s="3" t="s">
        <v>4480</v>
      </c>
      <c r="G3435" s="3" t="s">
        <v>4491</v>
      </c>
      <c r="H3435" s="3" t="s">
        <v>4492</v>
      </c>
      <c r="I3435" s="3" t="s">
        <v>4493</v>
      </c>
      <c r="J3435" s="3"/>
      <c r="K3435" s="6" t="s">
        <v>4474</v>
      </c>
      <c r="L3435" s="6" t="s">
        <v>4474</v>
      </c>
      <c r="M3435" s="6" t="s">
        <v>4474</v>
      </c>
      <c r="N3435" s="6" t="s">
        <v>4474</v>
      </c>
      <c r="O3435" s="6" t="s">
        <v>4474</v>
      </c>
      <c r="P3435" s="6" t="s">
        <v>4474</v>
      </c>
      <c r="Q3435" s="6" t="s">
        <v>4474</v>
      </c>
      <c r="R3435" s="6" t="s">
        <v>4474</v>
      </c>
      <c r="S3435" s="6" t="s">
        <v>4474</v>
      </c>
      <c r="T3435" s="6" t="s">
        <v>4474</v>
      </c>
      <c r="U3435" s="6" t="s">
        <v>4474</v>
      </c>
      <c r="V3435" s="6" t="s">
        <v>4474</v>
      </c>
      <c r="W3435" s="6" t="s">
        <v>4474</v>
      </c>
      <c r="X3435" s="6" t="s">
        <v>4474</v>
      </c>
      <c r="Y3435" s="6" t="s">
        <v>4474</v>
      </c>
      <c r="Z3435" s="6" t="s">
        <v>4474</v>
      </c>
      <c r="AA3435" s="6" t="s">
        <v>4474</v>
      </c>
      <c r="AB3435" s="6" t="s">
        <v>4474</v>
      </c>
      <c r="AC3435" s="6" t="s">
        <v>4474</v>
      </c>
      <c r="AD3435" s="6" t="s">
        <v>4474</v>
      </c>
      <c r="AF3435" t="e">
        <f t="shared" si="1060"/>
        <v>#VALUE!</v>
      </c>
      <c r="AG3435" t="e">
        <f t="shared" si="1061"/>
        <v>#VALUE!</v>
      </c>
      <c r="AH3435" t="e">
        <f t="shared" si="1062"/>
        <v>#VALUE!</v>
      </c>
      <c r="AI3435" t="e">
        <f t="shared" si="1063"/>
        <v>#VALUE!</v>
      </c>
      <c r="AJ3435" t="e">
        <f t="shared" si="1064"/>
        <v>#VALUE!</v>
      </c>
      <c r="AK3435" t="e">
        <f t="shared" si="1065"/>
        <v>#VALUE!</v>
      </c>
      <c r="AL3435" t="e">
        <f t="shared" si="1066"/>
        <v>#VALUE!</v>
      </c>
      <c r="AM3435" t="e">
        <f t="shared" si="1067"/>
        <v>#VALUE!</v>
      </c>
      <c r="AN3435" t="e">
        <f t="shared" si="1068"/>
        <v>#VALUE!</v>
      </c>
      <c r="AO3435" t="e">
        <f t="shared" si="1069"/>
        <v>#VALUE!</v>
      </c>
      <c r="AP3435">
        <f t="shared" si="1070"/>
        <v>0</v>
      </c>
      <c r="AQ3435">
        <f t="shared" si="1071"/>
        <v>0</v>
      </c>
      <c r="AR3435">
        <f t="shared" si="1072"/>
        <v>0</v>
      </c>
      <c r="AS3435">
        <f t="shared" si="1073"/>
        <v>0</v>
      </c>
      <c r="AT3435">
        <f t="shared" si="1074"/>
        <v>0</v>
      </c>
      <c r="AU3435">
        <f t="shared" si="1075"/>
        <v>0</v>
      </c>
      <c r="AV3435">
        <f t="shared" si="1076"/>
        <v>0</v>
      </c>
      <c r="AW3435">
        <f t="shared" si="1077"/>
        <v>0</v>
      </c>
      <c r="AX3435">
        <f t="shared" si="1078"/>
        <v>0</v>
      </c>
      <c r="AY3435">
        <f t="shared" si="1079"/>
        <v>0</v>
      </c>
    </row>
    <row r="3436" spans="1:51" x14ac:dyDescent="0.3">
      <c r="A3436" s="1" t="s">
        <v>3430</v>
      </c>
      <c r="B3436" s="2">
        <v>117183600</v>
      </c>
      <c r="C3436" s="3" t="s">
        <v>5338</v>
      </c>
      <c r="D3436" s="5">
        <v>24</v>
      </c>
      <c r="E3436" s="5">
        <v>39.119999999999997</v>
      </c>
      <c r="F3436" s="3" t="s">
        <v>4480</v>
      </c>
      <c r="G3436" s="3" t="s">
        <v>4491</v>
      </c>
      <c r="H3436" s="3" t="s">
        <v>4492</v>
      </c>
      <c r="I3436" s="3" t="s">
        <v>4493</v>
      </c>
      <c r="J3436" s="3"/>
      <c r="K3436" s="6" t="s">
        <v>4474</v>
      </c>
      <c r="L3436" s="6" t="s">
        <v>4474</v>
      </c>
      <c r="M3436" s="6" t="s">
        <v>4474</v>
      </c>
      <c r="N3436" s="6" t="s">
        <v>4474</v>
      </c>
      <c r="O3436" s="6" t="s">
        <v>4474</v>
      </c>
      <c r="P3436" s="6" t="s">
        <v>4474</v>
      </c>
      <c r="Q3436" s="6" t="s">
        <v>4474</v>
      </c>
      <c r="R3436" s="6" t="s">
        <v>4474</v>
      </c>
      <c r="S3436" s="6" t="s">
        <v>4474</v>
      </c>
      <c r="T3436" s="6" t="s">
        <v>4474</v>
      </c>
      <c r="U3436" s="6" t="s">
        <v>4474</v>
      </c>
      <c r="V3436" s="6" t="s">
        <v>4474</v>
      </c>
      <c r="W3436" s="6" t="s">
        <v>4474</v>
      </c>
      <c r="X3436" s="6" t="s">
        <v>4474</v>
      </c>
      <c r="Y3436" s="6" t="s">
        <v>4474</v>
      </c>
      <c r="Z3436" s="6" t="s">
        <v>4474</v>
      </c>
      <c r="AA3436" s="6" t="s">
        <v>4474</v>
      </c>
      <c r="AB3436" s="6" t="s">
        <v>4474</v>
      </c>
      <c r="AC3436" s="6" t="s">
        <v>4474</v>
      </c>
      <c r="AD3436" s="6" t="s">
        <v>4474</v>
      </c>
      <c r="AF3436" t="e">
        <f t="shared" si="1060"/>
        <v>#VALUE!</v>
      </c>
      <c r="AG3436" t="e">
        <f t="shared" si="1061"/>
        <v>#VALUE!</v>
      </c>
      <c r="AH3436" t="e">
        <f t="shared" si="1062"/>
        <v>#VALUE!</v>
      </c>
      <c r="AI3436" t="e">
        <f t="shared" si="1063"/>
        <v>#VALUE!</v>
      </c>
      <c r="AJ3436" t="e">
        <f t="shared" si="1064"/>
        <v>#VALUE!</v>
      </c>
      <c r="AK3436" t="e">
        <f t="shared" si="1065"/>
        <v>#VALUE!</v>
      </c>
      <c r="AL3436" t="e">
        <f t="shared" si="1066"/>
        <v>#VALUE!</v>
      </c>
      <c r="AM3436" t="e">
        <f t="shared" si="1067"/>
        <v>#VALUE!</v>
      </c>
      <c r="AN3436" t="e">
        <f t="shared" si="1068"/>
        <v>#VALUE!</v>
      </c>
      <c r="AO3436" t="e">
        <f t="shared" si="1069"/>
        <v>#VALUE!</v>
      </c>
      <c r="AP3436">
        <f t="shared" si="1070"/>
        <v>0</v>
      </c>
      <c r="AQ3436">
        <f t="shared" si="1071"/>
        <v>0</v>
      </c>
      <c r="AR3436">
        <f t="shared" si="1072"/>
        <v>0</v>
      </c>
      <c r="AS3436">
        <f t="shared" si="1073"/>
        <v>0</v>
      </c>
      <c r="AT3436">
        <f t="shared" si="1074"/>
        <v>0</v>
      </c>
      <c r="AU3436">
        <f t="shared" si="1075"/>
        <v>0</v>
      </c>
      <c r="AV3436">
        <f t="shared" si="1076"/>
        <v>0</v>
      </c>
      <c r="AW3436">
        <f t="shared" si="1077"/>
        <v>0</v>
      </c>
      <c r="AX3436">
        <f t="shared" si="1078"/>
        <v>0</v>
      </c>
      <c r="AY3436">
        <f t="shared" si="1079"/>
        <v>0</v>
      </c>
    </row>
    <row r="3437" spans="1:51" x14ac:dyDescent="0.3">
      <c r="A3437" s="1" t="s">
        <v>3431</v>
      </c>
      <c r="B3437" s="2">
        <v>4980858</v>
      </c>
      <c r="C3437" s="3" t="s">
        <v>5337</v>
      </c>
      <c r="D3437" s="5">
        <v>227.23</v>
      </c>
      <c r="E3437" s="5">
        <v>61096.520785200002</v>
      </c>
      <c r="F3437" s="3" t="s">
        <v>4475</v>
      </c>
      <c r="G3437" s="3" t="s">
        <v>4529</v>
      </c>
      <c r="H3437" s="3" t="s">
        <v>4530</v>
      </c>
      <c r="I3437" s="3" t="s">
        <v>4611</v>
      </c>
      <c r="J3437" s="3" t="s">
        <v>5204</v>
      </c>
      <c r="K3437" s="6">
        <v>16055000</v>
      </c>
      <c r="L3437" s="6">
        <v>15330000</v>
      </c>
      <c r="M3437" s="6">
        <v>5642000</v>
      </c>
      <c r="N3437" s="6">
        <v>5210000</v>
      </c>
      <c r="O3437" s="6">
        <v>4084000</v>
      </c>
      <c r="P3437" s="6">
        <v>3696000</v>
      </c>
      <c r="Q3437" s="6">
        <v>2616000</v>
      </c>
      <c r="R3437" s="6">
        <v>2511000</v>
      </c>
      <c r="S3437" s="6">
        <v>4914000</v>
      </c>
      <c r="T3437" s="6">
        <v>4676000</v>
      </c>
      <c r="U3437" s="6">
        <v>18861000</v>
      </c>
      <c r="V3437" s="6">
        <v>19451000</v>
      </c>
      <c r="W3437" s="6">
        <v>37067000</v>
      </c>
      <c r="X3437" s="6">
        <v>36974000</v>
      </c>
      <c r="Y3437" s="6">
        <v>1831000</v>
      </c>
      <c r="Z3437" s="6">
        <v>1886000</v>
      </c>
      <c r="AA3437" s="6">
        <v>9631000</v>
      </c>
      <c r="AB3437" s="6">
        <v>9894000</v>
      </c>
      <c r="AC3437" s="6">
        <v>268874834</v>
      </c>
      <c r="AD3437" s="6">
        <v>257395489</v>
      </c>
      <c r="AF3437">
        <f t="shared" si="1060"/>
        <v>7.0574904901934341E-2</v>
      </c>
      <c r="AG3437">
        <f t="shared" si="1061"/>
        <v>6.7912587223454321E-2</v>
      </c>
      <c r="AH3437">
        <f t="shared" si="1062"/>
        <v>0.50883535220007015</v>
      </c>
      <c r="AI3437">
        <f t="shared" si="1063"/>
        <v>0.52607237518256067</v>
      </c>
      <c r="AJ3437">
        <f t="shared" si="1064"/>
        <v>0.19011525282940506</v>
      </c>
      <c r="AK3437">
        <f t="shared" si="1065"/>
        <v>0.19062057812815847</v>
      </c>
      <c r="AL3437">
        <f t="shared" si="1066"/>
        <v>0.25437558393023979</v>
      </c>
      <c r="AM3437">
        <f t="shared" si="1067"/>
        <v>0.24109589041095891</v>
      </c>
      <c r="AN3437">
        <f t="shared" si="1068"/>
        <v>0.4331345941133623</v>
      </c>
      <c r="AO3437">
        <f t="shared" si="1069"/>
        <v>0.41461567588034837</v>
      </c>
      <c r="AP3437">
        <f t="shared" si="1070"/>
        <v>1</v>
      </c>
      <c r="AQ3437">
        <f t="shared" si="1071"/>
        <v>1</v>
      </c>
      <c r="AR3437">
        <f t="shared" si="1072"/>
        <v>1</v>
      </c>
      <c r="AS3437">
        <f t="shared" si="1073"/>
        <v>1</v>
      </c>
      <c r="AT3437">
        <f t="shared" si="1074"/>
        <v>1</v>
      </c>
      <c r="AU3437">
        <f t="shared" si="1075"/>
        <v>0</v>
      </c>
      <c r="AV3437">
        <f t="shared" si="1076"/>
        <v>1</v>
      </c>
      <c r="AW3437">
        <f t="shared" si="1077"/>
        <v>1</v>
      </c>
      <c r="AX3437">
        <f t="shared" si="1078"/>
        <v>0</v>
      </c>
      <c r="AY3437">
        <f t="shared" si="1079"/>
        <v>7</v>
      </c>
    </row>
    <row r="3438" spans="1:51" x14ac:dyDescent="0.3">
      <c r="A3438" s="1" t="s">
        <v>3432</v>
      </c>
      <c r="B3438" s="2">
        <v>4216479</v>
      </c>
      <c r="C3438" s="3" t="s">
        <v>5335</v>
      </c>
      <c r="D3438" s="5">
        <v>134.03</v>
      </c>
      <c r="E3438" s="5">
        <v>8813.3885950500007</v>
      </c>
      <c r="F3438" s="3" t="s">
        <v>4583</v>
      </c>
      <c r="G3438" s="3" t="s">
        <v>4583</v>
      </c>
      <c r="H3438" s="3" t="s">
        <v>4602</v>
      </c>
      <c r="I3438" s="3" t="s">
        <v>4603</v>
      </c>
      <c r="J3438" s="3" t="s">
        <v>4604</v>
      </c>
      <c r="K3438" s="6">
        <v>662591</v>
      </c>
      <c r="L3438" s="6">
        <v>607220</v>
      </c>
      <c r="M3438" s="6">
        <v>526924</v>
      </c>
      <c r="N3438" s="6">
        <v>477569</v>
      </c>
      <c r="O3438" s="6">
        <v>376145</v>
      </c>
      <c r="P3438" s="6">
        <v>322861</v>
      </c>
      <c r="Q3438" s="6">
        <v>287920</v>
      </c>
      <c r="R3438" s="6">
        <v>241088</v>
      </c>
      <c r="S3438" s="6">
        <v>489538</v>
      </c>
      <c r="T3438" s="6">
        <v>451009</v>
      </c>
      <c r="U3438" s="6" t="s">
        <v>4474</v>
      </c>
      <c r="V3438" s="6" t="s">
        <v>4474</v>
      </c>
      <c r="W3438" s="6">
        <v>3301625</v>
      </c>
      <c r="X3438" s="6">
        <v>3269021</v>
      </c>
      <c r="Y3438" s="6">
        <v>202105</v>
      </c>
      <c r="Z3438" s="6">
        <v>133498</v>
      </c>
      <c r="AA3438" s="6">
        <v>86323</v>
      </c>
      <c r="AB3438" s="6">
        <v>122383</v>
      </c>
      <c r="AC3438" s="6">
        <v>65689357</v>
      </c>
      <c r="AD3438" s="6">
        <v>65656625</v>
      </c>
      <c r="AF3438">
        <f t="shared" si="1060"/>
        <v>8.720554272517321E-2</v>
      </c>
      <c r="AG3438">
        <f t="shared" si="1061"/>
        <v>7.3749296807821052E-2</v>
      </c>
      <c r="AH3438" t="e">
        <f t="shared" si="1062"/>
        <v>#VALUE!</v>
      </c>
      <c r="AI3438" t="e">
        <f t="shared" si="1063"/>
        <v>#VALUE!</v>
      </c>
      <c r="AJ3438">
        <f t="shared" si="1064"/>
        <v>2.3412647845881169</v>
      </c>
      <c r="AK3438">
        <f t="shared" si="1065"/>
        <v>1.0908214376179699</v>
      </c>
      <c r="AL3438">
        <f t="shared" si="1066"/>
        <v>0.56768806096068314</v>
      </c>
      <c r="AM3438">
        <f t="shared" si="1067"/>
        <v>0.53170350120220022</v>
      </c>
      <c r="AN3438">
        <f t="shared" si="1068"/>
        <v>0.20068632870177563</v>
      </c>
      <c r="AO3438">
        <f t="shared" si="1069"/>
        <v>0.18574980093428584</v>
      </c>
      <c r="AP3438">
        <f t="shared" si="1070"/>
        <v>1</v>
      </c>
      <c r="AQ3438">
        <f t="shared" si="1071"/>
        <v>1</v>
      </c>
      <c r="AR3438">
        <f t="shared" si="1072"/>
        <v>1</v>
      </c>
      <c r="AS3438">
        <f t="shared" si="1073"/>
        <v>1</v>
      </c>
      <c r="AT3438">
        <f t="shared" si="1074"/>
        <v>0</v>
      </c>
      <c r="AU3438">
        <f t="shared" si="1075"/>
        <v>1</v>
      </c>
      <c r="AV3438">
        <f t="shared" si="1076"/>
        <v>1</v>
      </c>
      <c r="AW3438">
        <f t="shared" si="1077"/>
        <v>1</v>
      </c>
      <c r="AX3438">
        <f t="shared" si="1078"/>
        <v>0</v>
      </c>
      <c r="AY3438">
        <f t="shared" si="1079"/>
        <v>7</v>
      </c>
    </row>
    <row r="3439" spans="1:51" x14ac:dyDescent="0.3">
      <c r="A3439" s="1" t="s">
        <v>3433</v>
      </c>
      <c r="B3439" s="2">
        <v>20262963</v>
      </c>
      <c r="C3439" s="3" t="s">
        <v>5335</v>
      </c>
      <c r="D3439" s="5">
        <v>29.99</v>
      </c>
      <c r="E3439" s="5">
        <v>13324.606813390001</v>
      </c>
      <c r="F3439" s="3" t="s">
        <v>4470</v>
      </c>
      <c r="G3439" s="3" t="s">
        <v>4471</v>
      </c>
      <c r="H3439" s="3" t="s">
        <v>4673</v>
      </c>
      <c r="I3439" s="3" t="s">
        <v>4673</v>
      </c>
      <c r="J3439" s="3" t="s">
        <v>4544</v>
      </c>
      <c r="K3439" s="6">
        <v>2266003</v>
      </c>
      <c r="L3439" s="6">
        <v>2237626</v>
      </c>
      <c r="M3439" s="6" t="s">
        <v>4474</v>
      </c>
      <c r="N3439" s="6" t="s">
        <v>4474</v>
      </c>
      <c r="O3439" s="6">
        <v>1543826</v>
      </c>
      <c r="P3439" s="6">
        <v>960194</v>
      </c>
      <c r="Q3439" s="6">
        <v>1714048</v>
      </c>
      <c r="R3439" s="6">
        <v>1029767</v>
      </c>
      <c r="S3439" s="6">
        <v>2799089</v>
      </c>
      <c r="T3439" s="6">
        <v>2668995</v>
      </c>
      <c r="U3439" s="6">
        <v>6610437</v>
      </c>
      <c r="V3439" s="6">
        <v>7602019</v>
      </c>
      <c r="W3439" s="6">
        <v>18042242</v>
      </c>
      <c r="X3439" s="6">
        <v>17656579</v>
      </c>
      <c r="Y3439" s="6">
        <v>1794195</v>
      </c>
      <c r="Z3439" s="6">
        <v>2579114</v>
      </c>
      <c r="AA3439" s="6">
        <v>1167758</v>
      </c>
      <c r="AB3439" s="6">
        <v>275701</v>
      </c>
      <c r="AC3439" s="6">
        <v>446038000</v>
      </c>
      <c r="AD3439" s="6">
        <v>449065000</v>
      </c>
      <c r="AF3439">
        <f t="shared" si="1060"/>
        <v>9.500194044620397E-2</v>
      </c>
      <c r="AG3439">
        <f t="shared" si="1061"/>
        <v>5.8321999975193384E-2</v>
      </c>
      <c r="AH3439">
        <f t="shared" si="1062"/>
        <v>0.36638667190031038</v>
      </c>
      <c r="AI3439">
        <f t="shared" si="1063"/>
        <v>0.43054880563216691</v>
      </c>
      <c r="AJ3439">
        <f t="shared" si="1064"/>
        <v>1.5364441947732321</v>
      </c>
      <c r="AK3439">
        <f t="shared" si="1065"/>
        <v>9.3547502548050243</v>
      </c>
      <c r="AL3439">
        <f t="shared" si="1066"/>
        <v>0.68129918627645236</v>
      </c>
      <c r="AM3439">
        <f t="shared" si="1067"/>
        <v>0.42911281867479195</v>
      </c>
      <c r="AN3439">
        <f t="shared" si="1068"/>
        <v>0.12559431361135717</v>
      </c>
      <c r="AO3439">
        <f t="shared" si="1069"/>
        <v>0.12673043855211136</v>
      </c>
      <c r="AP3439">
        <f t="shared" si="1070"/>
        <v>1</v>
      </c>
      <c r="AQ3439">
        <f t="shared" si="1071"/>
        <v>1</v>
      </c>
      <c r="AR3439">
        <f t="shared" si="1072"/>
        <v>1</v>
      </c>
      <c r="AS3439">
        <f t="shared" si="1073"/>
        <v>1</v>
      </c>
      <c r="AT3439">
        <f t="shared" si="1074"/>
        <v>1</v>
      </c>
      <c r="AU3439">
        <f t="shared" si="1075"/>
        <v>0</v>
      </c>
      <c r="AV3439">
        <f t="shared" si="1076"/>
        <v>1</v>
      </c>
      <c r="AW3439">
        <f t="shared" si="1077"/>
        <v>0</v>
      </c>
      <c r="AX3439">
        <f t="shared" si="1078"/>
        <v>1</v>
      </c>
      <c r="AY3439">
        <f t="shared" si="1079"/>
        <v>7</v>
      </c>
    </row>
    <row r="3440" spans="1:51" x14ac:dyDescent="0.3">
      <c r="A3440" s="1" t="s">
        <v>3434</v>
      </c>
      <c r="B3440" s="2">
        <v>5731944</v>
      </c>
      <c r="C3440" s="3" t="s">
        <v>5337</v>
      </c>
      <c r="D3440" s="5">
        <v>10.63</v>
      </c>
      <c r="E3440" s="5">
        <v>67.6197686</v>
      </c>
      <c r="F3440" s="3" t="s">
        <v>4480</v>
      </c>
      <c r="G3440" s="3" t="s">
        <v>4491</v>
      </c>
      <c r="H3440" s="3" t="s">
        <v>4492</v>
      </c>
      <c r="I3440" s="3" t="s">
        <v>4493</v>
      </c>
      <c r="J3440" s="3"/>
      <c r="K3440" s="6" t="s">
        <v>4474</v>
      </c>
      <c r="L3440" s="6" t="s">
        <v>4474</v>
      </c>
      <c r="M3440" s="6" t="s">
        <v>4474</v>
      </c>
      <c r="N3440" s="6" t="s">
        <v>4474</v>
      </c>
      <c r="O3440" s="6" t="s">
        <v>4474</v>
      </c>
      <c r="P3440" s="6" t="s">
        <v>4474</v>
      </c>
      <c r="Q3440" s="6" t="s">
        <v>4474</v>
      </c>
      <c r="R3440" s="6" t="s">
        <v>4474</v>
      </c>
      <c r="S3440" s="6" t="s">
        <v>4474</v>
      </c>
      <c r="T3440" s="6" t="s">
        <v>4474</v>
      </c>
      <c r="U3440" s="6" t="s">
        <v>4474</v>
      </c>
      <c r="V3440" s="6" t="s">
        <v>4474</v>
      </c>
      <c r="W3440" s="6" t="s">
        <v>4474</v>
      </c>
      <c r="X3440" s="6" t="s">
        <v>4474</v>
      </c>
      <c r="Y3440" s="6" t="s">
        <v>4474</v>
      </c>
      <c r="Z3440" s="6" t="s">
        <v>4474</v>
      </c>
      <c r="AA3440" s="6" t="s">
        <v>4474</v>
      </c>
      <c r="AB3440" s="6" t="s">
        <v>4474</v>
      </c>
      <c r="AC3440" s="6" t="s">
        <v>4474</v>
      </c>
      <c r="AD3440" s="6" t="s">
        <v>4474</v>
      </c>
      <c r="AF3440" t="e">
        <f t="shared" si="1060"/>
        <v>#VALUE!</v>
      </c>
      <c r="AG3440" t="e">
        <f t="shared" si="1061"/>
        <v>#VALUE!</v>
      </c>
      <c r="AH3440" t="e">
        <f t="shared" si="1062"/>
        <v>#VALUE!</v>
      </c>
      <c r="AI3440" t="e">
        <f t="shared" si="1063"/>
        <v>#VALUE!</v>
      </c>
      <c r="AJ3440" t="e">
        <f t="shared" si="1064"/>
        <v>#VALUE!</v>
      </c>
      <c r="AK3440" t="e">
        <f t="shared" si="1065"/>
        <v>#VALUE!</v>
      </c>
      <c r="AL3440" t="e">
        <f t="shared" si="1066"/>
        <v>#VALUE!</v>
      </c>
      <c r="AM3440" t="e">
        <f t="shared" si="1067"/>
        <v>#VALUE!</v>
      </c>
      <c r="AN3440" t="e">
        <f t="shared" si="1068"/>
        <v>#VALUE!</v>
      </c>
      <c r="AO3440" t="e">
        <f t="shared" si="1069"/>
        <v>#VALUE!</v>
      </c>
      <c r="AP3440">
        <f t="shared" si="1070"/>
        <v>0</v>
      </c>
      <c r="AQ3440">
        <f t="shared" si="1071"/>
        <v>0</v>
      </c>
      <c r="AR3440">
        <f t="shared" si="1072"/>
        <v>0</v>
      </c>
      <c r="AS3440">
        <f t="shared" si="1073"/>
        <v>0</v>
      </c>
      <c r="AT3440">
        <f t="shared" si="1074"/>
        <v>0</v>
      </c>
      <c r="AU3440">
        <f t="shared" si="1075"/>
        <v>0</v>
      </c>
      <c r="AV3440">
        <f t="shared" si="1076"/>
        <v>0</v>
      </c>
      <c r="AW3440">
        <f t="shared" si="1077"/>
        <v>0</v>
      </c>
      <c r="AX3440">
        <f t="shared" si="1078"/>
        <v>0</v>
      </c>
      <c r="AY3440">
        <f t="shared" si="1079"/>
        <v>0</v>
      </c>
    </row>
    <row r="3441" spans="1:51" x14ac:dyDescent="0.3">
      <c r="A3441" s="1" t="s">
        <v>3435</v>
      </c>
      <c r="B3441" s="2">
        <v>5720973</v>
      </c>
      <c r="C3441" s="3" t="s">
        <v>5337</v>
      </c>
      <c r="D3441" s="5">
        <v>9.68</v>
      </c>
      <c r="E3441" s="5">
        <v>490.60282480000001</v>
      </c>
      <c r="F3441" s="3" t="s">
        <v>4480</v>
      </c>
      <c r="G3441" s="3" t="s">
        <v>4491</v>
      </c>
      <c r="H3441" s="3" t="s">
        <v>4492</v>
      </c>
      <c r="I3441" s="3" t="s">
        <v>4493</v>
      </c>
      <c r="J3441" s="3"/>
      <c r="K3441" s="6">
        <v>7495.0479999999998</v>
      </c>
      <c r="L3441" s="6">
        <v>7879.6589999999997</v>
      </c>
      <c r="M3441" s="6" t="s">
        <v>4474</v>
      </c>
      <c r="N3441" s="6" t="s">
        <v>4474</v>
      </c>
      <c r="O3441" s="6">
        <v>370.06099999999998</v>
      </c>
      <c r="P3441" s="6">
        <v>449.11900000000003</v>
      </c>
      <c r="Q3441" s="6">
        <v>67692.789000000004</v>
      </c>
      <c r="R3441" s="6">
        <v>70293.538</v>
      </c>
      <c r="S3441" s="6">
        <v>38400.811000000002</v>
      </c>
      <c r="T3441" s="6">
        <v>32879.334999999999</v>
      </c>
      <c r="U3441" s="6" t="s">
        <v>4474</v>
      </c>
      <c r="V3441" s="6" t="s">
        <v>4474</v>
      </c>
      <c r="W3441" s="6">
        <v>538749.96900000004</v>
      </c>
      <c r="X3441" s="6">
        <v>538749.96900000004</v>
      </c>
      <c r="Y3441" s="6">
        <v>17697.95</v>
      </c>
      <c r="Z3441" s="6">
        <v>17697.95</v>
      </c>
      <c r="AA3441" s="6">
        <v>3323</v>
      </c>
      <c r="AB3441" s="6">
        <v>3323</v>
      </c>
      <c r="AC3441" s="6">
        <v>50682108</v>
      </c>
      <c r="AD3441" s="6">
        <v>50682108</v>
      </c>
      <c r="AF3441">
        <f t="shared" si="1060"/>
        <v>0.12564787544331163</v>
      </c>
      <c r="AG3441">
        <f t="shared" si="1061"/>
        <v>0.13047525205518851</v>
      </c>
      <c r="AH3441" t="e">
        <f t="shared" si="1062"/>
        <v>#VALUE!</v>
      </c>
      <c r="AI3441" t="e">
        <f t="shared" si="1063"/>
        <v>#VALUE!</v>
      </c>
      <c r="AJ3441">
        <f t="shared" si="1064"/>
        <v>5.325895275353596</v>
      </c>
      <c r="AK3441">
        <f t="shared" si="1065"/>
        <v>5.325895275353596</v>
      </c>
      <c r="AL3441">
        <f t="shared" si="1066"/>
        <v>4.9374066717117755E-2</v>
      </c>
      <c r="AM3441">
        <f t="shared" si="1067"/>
        <v>5.6997263460258886E-2</v>
      </c>
      <c r="AN3441">
        <f t="shared" si="1068"/>
        <v>1.3911922842263773E-2</v>
      </c>
      <c r="AO3441">
        <f t="shared" si="1069"/>
        <v>1.462581801095194E-2</v>
      </c>
      <c r="AP3441">
        <f t="shared" si="1070"/>
        <v>1</v>
      </c>
      <c r="AQ3441">
        <f t="shared" si="1071"/>
        <v>1</v>
      </c>
      <c r="AR3441">
        <f t="shared" si="1072"/>
        <v>0</v>
      </c>
      <c r="AS3441">
        <f t="shared" si="1073"/>
        <v>0</v>
      </c>
      <c r="AT3441">
        <f t="shared" si="1074"/>
        <v>0</v>
      </c>
      <c r="AU3441">
        <f t="shared" si="1075"/>
        <v>0</v>
      </c>
      <c r="AV3441">
        <f t="shared" si="1076"/>
        <v>0</v>
      </c>
      <c r="AW3441">
        <f t="shared" si="1077"/>
        <v>0</v>
      </c>
      <c r="AX3441">
        <f t="shared" si="1078"/>
        <v>0</v>
      </c>
      <c r="AY3441">
        <f t="shared" si="1079"/>
        <v>2</v>
      </c>
    </row>
    <row r="3442" spans="1:51" x14ac:dyDescent="0.3">
      <c r="A3442" s="1" t="s">
        <v>3436</v>
      </c>
      <c r="B3442" s="2">
        <v>5720673</v>
      </c>
      <c r="C3442" s="3" t="s">
        <v>5337</v>
      </c>
      <c r="D3442" s="5">
        <v>15.63</v>
      </c>
      <c r="E3442" s="5">
        <v>1802.86049643</v>
      </c>
      <c r="F3442" s="3" t="s">
        <v>4480</v>
      </c>
      <c r="G3442" s="3" t="s">
        <v>4491</v>
      </c>
      <c r="H3442" s="3" t="s">
        <v>4492</v>
      </c>
      <c r="I3442" s="3" t="s">
        <v>4493</v>
      </c>
      <c r="J3442" s="3" t="s">
        <v>4553</v>
      </c>
      <c r="K3442" s="6">
        <v>22915.111000000001</v>
      </c>
      <c r="L3442" s="6">
        <v>22597.422999999999</v>
      </c>
      <c r="M3442" s="6" t="s">
        <v>4474</v>
      </c>
      <c r="N3442" s="6" t="s">
        <v>4474</v>
      </c>
      <c r="O3442" s="6">
        <v>-821.65200000000004</v>
      </c>
      <c r="P3442" s="6">
        <v>-227.57900000000001</v>
      </c>
      <c r="Q3442" s="6">
        <v>227882.24900000001</v>
      </c>
      <c r="R3442" s="6">
        <v>278760.08600000001</v>
      </c>
      <c r="S3442" s="6">
        <v>73281.876999999993</v>
      </c>
      <c r="T3442" s="6">
        <v>72080.601999999999</v>
      </c>
      <c r="U3442" s="6" t="s">
        <v>4474</v>
      </c>
      <c r="V3442" s="6" t="s">
        <v>4474</v>
      </c>
      <c r="W3442" s="6">
        <v>1950304.8060000001</v>
      </c>
      <c r="X3442" s="6">
        <v>1950304.8060000001</v>
      </c>
      <c r="Y3442" s="6">
        <v>39778.68</v>
      </c>
      <c r="Z3442" s="6">
        <v>39778.68</v>
      </c>
      <c r="AA3442" s="6">
        <v>42454</v>
      </c>
      <c r="AB3442" s="6">
        <v>42454</v>
      </c>
      <c r="AC3442" s="6">
        <v>115346169</v>
      </c>
      <c r="AD3442" s="6">
        <v>115346169</v>
      </c>
      <c r="AF3442">
        <f t="shared" si="1060"/>
        <v>0.11684442775248947</v>
      </c>
      <c r="AG3442">
        <f t="shared" si="1061"/>
        <v>0.14293154851611437</v>
      </c>
      <c r="AH3442" t="e">
        <f t="shared" si="1062"/>
        <v>#VALUE!</v>
      </c>
      <c r="AI3442" t="e">
        <f t="shared" si="1063"/>
        <v>#VALUE!</v>
      </c>
      <c r="AJ3442">
        <f t="shared" si="1064"/>
        <v>0.93698308757714233</v>
      </c>
      <c r="AK3442">
        <f t="shared" si="1065"/>
        <v>0.93698308757714233</v>
      </c>
      <c r="AL3442">
        <f t="shared" si="1066"/>
        <v>-3.5856339513258305E-2</v>
      </c>
      <c r="AM3442">
        <f t="shared" si="1067"/>
        <v>-1.0071015619789922E-2</v>
      </c>
      <c r="AN3442">
        <f t="shared" si="1068"/>
        <v>1.1749502400600657E-2</v>
      </c>
      <c r="AO3442">
        <f t="shared" si="1069"/>
        <v>1.1586610939213364E-2</v>
      </c>
      <c r="AP3442">
        <f t="shared" si="1070"/>
        <v>1</v>
      </c>
      <c r="AQ3442">
        <f t="shared" si="1071"/>
        <v>1</v>
      </c>
      <c r="AR3442">
        <f t="shared" si="1072"/>
        <v>0</v>
      </c>
      <c r="AS3442">
        <f t="shared" si="1073"/>
        <v>0</v>
      </c>
      <c r="AT3442">
        <f t="shared" si="1074"/>
        <v>0</v>
      </c>
      <c r="AU3442">
        <f t="shared" si="1075"/>
        <v>0</v>
      </c>
      <c r="AV3442">
        <f t="shared" si="1076"/>
        <v>0</v>
      </c>
      <c r="AW3442">
        <f t="shared" si="1077"/>
        <v>1</v>
      </c>
      <c r="AX3442">
        <f t="shared" si="1078"/>
        <v>0</v>
      </c>
      <c r="AY3442">
        <f t="shared" si="1079"/>
        <v>3</v>
      </c>
    </row>
    <row r="3443" spans="1:51" x14ac:dyDescent="0.3">
      <c r="A3443" s="1" t="s">
        <v>3437</v>
      </c>
      <c r="B3443" s="2">
        <v>4978055</v>
      </c>
      <c r="C3443" s="3" t="s">
        <v>5337</v>
      </c>
      <c r="D3443" s="5">
        <v>6.41</v>
      </c>
      <c r="E3443" s="5">
        <v>1357.6246928400001</v>
      </c>
      <c r="F3443" s="3" t="s">
        <v>4654</v>
      </c>
      <c r="G3443" s="3" t="s">
        <v>4654</v>
      </c>
      <c r="H3443" s="3" t="s">
        <v>4747</v>
      </c>
      <c r="I3443" s="3" t="s">
        <v>4748</v>
      </c>
      <c r="J3443" s="3" t="s">
        <v>4864</v>
      </c>
      <c r="K3443" s="6">
        <v>1474169</v>
      </c>
      <c r="L3443" s="6">
        <v>1466934</v>
      </c>
      <c r="M3443" s="6">
        <v>255822</v>
      </c>
      <c r="N3443" s="6">
        <v>252695</v>
      </c>
      <c r="O3443" s="6">
        <v>129044</v>
      </c>
      <c r="P3443" s="6">
        <v>132563</v>
      </c>
      <c r="Q3443" s="6">
        <v>118941</v>
      </c>
      <c r="R3443" s="6">
        <v>118462</v>
      </c>
      <c r="S3443" s="6">
        <v>350836</v>
      </c>
      <c r="T3443" s="6">
        <v>401692</v>
      </c>
      <c r="U3443" s="6" t="s">
        <v>4474</v>
      </c>
      <c r="V3443" s="6" t="s">
        <v>4474</v>
      </c>
      <c r="W3443" s="6">
        <v>1330597</v>
      </c>
      <c r="X3443" s="6">
        <v>1325246</v>
      </c>
      <c r="Y3443" s="6">
        <v>677780</v>
      </c>
      <c r="Z3443" s="6">
        <v>696975</v>
      </c>
      <c r="AA3443" s="6">
        <v>134605</v>
      </c>
      <c r="AB3443" s="6">
        <v>151104</v>
      </c>
      <c r="AC3443" s="6">
        <v>211797924</v>
      </c>
      <c r="AD3443" s="6">
        <v>211834537</v>
      </c>
      <c r="AF3443">
        <f t="shared" si="1060"/>
        <v>8.9389198983614124E-2</v>
      </c>
      <c r="AG3443">
        <f t="shared" si="1061"/>
        <v>8.9388687081492793E-2</v>
      </c>
      <c r="AH3443" t="e">
        <f t="shared" si="1062"/>
        <v>#VALUE!</v>
      </c>
      <c r="AI3443" t="e">
        <f t="shared" si="1063"/>
        <v>#VALUE!</v>
      </c>
      <c r="AJ3443">
        <f t="shared" si="1064"/>
        <v>5.0353255822592029</v>
      </c>
      <c r="AK3443">
        <f t="shared" si="1065"/>
        <v>4.6125516200762391</v>
      </c>
      <c r="AL3443">
        <f t="shared" si="1066"/>
        <v>8.7536774955924324E-2</v>
      </c>
      <c r="AM3443">
        <f t="shared" si="1067"/>
        <v>9.036739212534442E-2</v>
      </c>
      <c r="AN3443">
        <f t="shared" si="1068"/>
        <v>1.1079004386752713</v>
      </c>
      <c r="AO3443">
        <f t="shared" si="1069"/>
        <v>1.1069144898381131</v>
      </c>
      <c r="AP3443">
        <f t="shared" si="1070"/>
        <v>1</v>
      </c>
      <c r="AQ3443">
        <f t="shared" si="1071"/>
        <v>1</v>
      </c>
      <c r="AR3443">
        <f t="shared" si="1072"/>
        <v>1</v>
      </c>
      <c r="AS3443">
        <f t="shared" si="1073"/>
        <v>1</v>
      </c>
      <c r="AT3443">
        <f t="shared" si="1074"/>
        <v>0</v>
      </c>
      <c r="AU3443">
        <f t="shared" si="1075"/>
        <v>1</v>
      </c>
      <c r="AV3443">
        <f t="shared" si="1076"/>
        <v>0</v>
      </c>
      <c r="AW3443">
        <f t="shared" si="1077"/>
        <v>1</v>
      </c>
      <c r="AX3443">
        <f t="shared" si="1078"/>
        <v>1</v>
      </c>
      <c r="AY3443">
        <f t="shared" si="1079"/>
        <v>7</v>
      </c>
    </row>
    <row r="3444" spans="1:51" x14ac:dyDescent="0.3">
      <c r="A3444" s="1" t="s">
        <v>3438</v>
      </c>
      <c r="B3444" s="2">
        <v>4985921</v>
      </c>
      <c r="C3444" s="3" t="s">
        <v>5337</v>
      </c>
      <c r="D3444" s="5">
        <v>122.12</v>
      </c>
      <c r="E3444" s="5">
        <v>15700.7583536</v>
      </c>
      <c r="F3444" s="3" t="s">
        <v>4583</v>
      </c>
      <c r="G3444" s="3" t="s">
        <v>4583</v>
      </c>
      <c r="H3444" s="3" t="s">
        <v>4584</v>
      </c>
      <c r="I3444" s="3" t="s">
        <v>4624</v>
      </c>
      <c r="J3444" s="3" t="s">
        <v>4625</v>
      </c>
      <c r="K3444" s="6">
        <v>7345252</v>
      </c>
      <c r="L3444" s="6">
        <v>7292209</v>
      </c>
      <c r="M3444" s="6">
        <v>1093304</v>
      </c>
      <c r="N3444" s="6">
        <v>1074805</v>
      </c>
      <c r="O3444" s="6">
        <v>913487</v>
      </c>
      <c r="P3444" s="6">
        <v>900908</v>
      </c>
      <c r="Q3444" s="6">
        <v>654318</v>
      </c>
      <c r="R3444" s="6">
        <v>616683</v>
      </c>
      <c r="S3444" s="6">
        <v>882032</v>
      </c>
      <c r="T3444" s="6">
        <v>1011154</v>
      </c>
      <c r="U3444" s="6">
        <v>2019846</v>
      </c>
      <c r="V3444" s="6">
        <v>2045387</v>
      </c>
      <c r="W3444" s="6">
        <v>6683070</v>
      </c>
      <c r="X3444" s="6">
        <v>6649875</v>
      </c>
      <c r="Y3444" s="6">
        <v>2880636</v>
      </c>
      <c r="Z3444" s="6">
        <v>2898298</v>
      </c>
      <c r="AA3444" s="6">
        <v>1293887</v>
      </c>
      <c r="AB3444" s="6">
        <v>1282583</v>
      </c>
      <c r="AC3444" s="6">
        <v>128568000</v>
      </c>
      <c r="AD3444" s="6">
        <v>128702000</v>
      </c>
      <c r="AF3444">
        <f t="shared" si="1060"/>
        <v>9.790680031781801E-2</v>
      </c>
      <c r="AG3444">
        <f t="shared" si="1061"/>
        <v>9.273602887272317E-2</v>
      </c>
      <c r="AH3444">
        <f t="shared" si="1062"/>
        <v>0.30223325507588578</v>
      </c>
      <c r="AI3444">
        <f t="shared" si="1063"/>
        <v>0.30758277411229534</v>
      </c>
      <c r="AJ3444">
        <f t="shared" si="1064"/>
        <v>2.2263427950045096</v>
      </c>
      <c r="AK3444">
        <f t="shared" si="1065"/>
        <v>2.2597352374076376</v>
      </c>
      <c r="AL3444">
        <f t="shared" si="1066"/>
        <v>0.12436428321315593</v>
      </c>
      <c r="AM3444">
        <f t="shared" si="1067"/>
        <v>0.12354390829994039</v>
      </c>
      <c r="AN3444">
        <f t="shared" si="1068"/>
        <v>1.0990835050358592</v>
      </c>
      <c r="AO3444">
        <f t="shared" si="1069"/>
        <v>1.0965933946126807</v>
      </c>
      <c r="AP3444">
        <f t="shared" si="1070"/>
        <v>1</v>
      </c>
      <c r="AQ3444">
        <f t="shared" si="1071"/>
        <v>1</v>
      </c>
      <c r="AR3444">
        <f t="shared" si="1072"/>
        <v>1</v>
      </c>
      <c r="AS3444">
        <f t="shared" si="1073"/>
        <v>1</v>
      </c>
      <c r="AT3444">
        <f t="shared" si="1074"/>
        <v>1</v>
      </c>
      <c r="AU3444">
        <f t="shared" si="1075"/>
        <v>0</v>
      </c>
      <c r="AV3444">
        <f t="shared" si="1076"/>
        <v>1</v>
      </c>
      <c r="AW3444">
        <f t="shared" si="1077"/>
        <v>1</v>
      </c>
      <c r="AX3444">
        <f t="shared" si="1078"/>
        <v>1</v>
      </c>
      <c r="AY3444">
        <f t="shared" si="1079"/>
        <v>8</v>
      </c>
    </row>
    <row r="3445" spans="1:51" x14ac:dyDescent="0.3">
      <c r="A3445" s="1" t="s">
        <v>3439</v>
      </c>
      <c r="B3445" s="2">
        <v>4001600</v>
      </c>
      <c r="C3445" s="3" t="s">
        <v>5337</v>
      </c>
      <c r="D3445" s="5">
        <v>117.74</v>
      </c>
      <c r="E3445" s="5">
        <v>156713.87058277999</v>
      </c>
      <c r="F3445" s="3" t="s">
        <v>4485</v>
      </c>
      <c r="G3445" s="3" t="s">
        <v>4486</v>
      </c>
      <c r="H3445" s="3" t="s">
        <v>4505</v>
      </c>
      <c r="I3445" s="3" t="s">
        <v>4505</v>
      </c>
      <c r="J3445" s="3" t="s">
        <v>4593</v>
      </c>
      <c r="K3445" s="6">
        <v>79042000</v>
      </c>
      <c r="L3445" s="6">
        <v>72417000</v>
      </c>
      <c r="M3445" s="6">
        <v>12571000</v>
      </c>
      <c r="N3445" s="6">
        <v>9217000</v>
      </c>
      <c r="O3445" s="6">
        <v>8287000</v>
      </c>
      <c r="P3445" s="6">
        <v>4953000</v>
      </c>
      <c r="Q3445" s="6">
        <v>4926000</v>
      </c>
      <c r="R3445" s="6">
        <v>2458000</v>
      </c>
      <c r="S3445" s="6">
        <v>10309000</v>
      </c>
      <c r="T3445" s="6">
        <v>11102000</v>
      </c>
      <c r="U3445" s="6">
        <v>38733000</v>
      </c>
      <c r="V3445" s="6">
        <v>40211000</v>
      </c>
      <c r="W3445" s="6">
        <v>164822000</v>
      </c>
      <c r="X3445" s="6">
        <v>161169000</v>
      </c>
      <c r="Y3445" s="6">
        <v>51764000</v>
      </c>
      <c r="Z3445" s="6">
        <v>49225000</v>
      </c>
      <c r="AA3445" s="6">
        <v>52247000</v>
      </c>
      <c r="AB3445" s="6">
        <v>49565000</v>
      </c>
      <c r="AC3445" s="6">
        <v>1331016397</v>
      </c>
      <c r="AD3445" s="6">
        <v>1331800000</v>
      </c>
      <c r="AF3445">
        <f t="shared" si="1060"/>
        <v>2.9886786958051716E-2</v>
      </c>
      <c r="AG3445">
        <f t="shared" si="1061"/>
        <v>1.5251071856250272E-2</v>
      </c>
      <c r="AH3445">
        <f t="shared" si="1062"/>
        <v>0.23499896858429092</v>
      </c>
      <c r="AI3445">
        <f t="shared" si="1063"/>
        <v>0.24949587079401125</v>
      </c>
      <c r="AJ3445">
        <f t="shared" si="1064"/>
        <v>0.99075545007368848</v>
      </c>
      <c r="AK3445">
        <f t="shared" si="1065"/>
        <v>0.99314032079088066</v>
      </c>
      <c r="AL3445">
        <f t="shared" si="1066"/>
        <v>0.1048429948634903</v>
      </c>
      <c r="AM3445">
        <f t="shared" si="1067"/>
        <v>6.8395542483118604E-2</v>
      </c>
      <c r="AN3445">
        <f t="shared" si="1068"/>
        <v>0.47955976750676488</v>
      </c>
      <c r="AO3445">
        <f t="shared" si="1069"/>
        <v>0.44932338104722375</v>
      </c>
      <c r="AP3445">
        <f t="shared" si="1070"/>
        <v>1</v>
      </c>
      <c r="AQ3445">
        <f t="shared" si="1071"/>
        <v>1</v>
      </c>
      <c r="AR3445">
        <f t="shared" si="1072"/>
        <v>1</v>
      </c>
      <c r="AS3445">
        <f t="shared" si="1073"/>
        <v>1</v>
      </c>
      <c r="AT3445">
        <f t="shared" si="1074"/>
        <v>1</v>
      </c>
      <c r="AU3445">
        <f t="shared" si="1075"/>
        <v>0</v>
      </c>
      <c r="AV3445">
        <f t="shared" si="1076"/>
        <v>1</v>
      </c>
      <c r="AW3445">
        <f t="shared" si="1077"/>
        <v>1</v>
      </c>
      <c r="AX3445">
        <f t="shared" si="1078"/>
        <v>1</v>
      </c>
      <c r="AY3445">
        <f t="shared" si="1079"/>
        <v>8</v>
      </c>
    </row>
    <row r="3446" spans="1:51" x14ac:dyDescent="0.3">
      <c r="A3446" s="1" t="s">
        <v>3440</v>
      </c>
      <c r="B3446" s="2">
        <v>5294421</v>
      </c>
      <c r="C3446" s="3" t="s">
        <v>5337</v>
      </c>
      <c r="D3446" s="5">
        <v>65.05</v>
      </c>
      <c r="E3446" s="5">
        <v>12050.104766599999</v>
      </c>
      <c r="F3446" s="3" t="s">
        <v>4500</v>
      </c>
      <c r="G3446" s="3" t="s">
        <v>4501</v>
      </c>
      <c r="H3446" s="3" t="s">
        <v>4502</v>
      </c>
      <c r="I3446" s="3" t="s">
        <v>4503</v>
      </c>
      <c r="J3446" s="3" t="s">
        <v>4504</v>
      </c>
      <c r="K3446" s="6">
        <v>803457</v>
      </c>
      <c r="L3446" s="6">
        <v>732883</v>
      </c>
      <c r="M3446" s="6">
        <v>-1079969</v>
      </c>
      <c r="N3446" s="6">
        <v>-1020633</v>
      </c>
      <c r="O3446" s="6">
        <v>-1101028</v>
      </c>
      <c r="P3446" s="6">
        <v>-1041520</v>
      </c>
      <c r="Q3446" s="6">
        <v>-1137428</v>
      </c>
      <c r="R3446" s="6">
        <v>-1092785</v>
      </c>
      <c r="S3446" s="6">
        <v>-22599</v>
      </c>
      <c r="T3446" s="6">
        <v>-38777</v>
      </c>
      <c r="U3446" s="6">
        <v>316991</v>
      </c>
      <c r="V3446" s="6">
        <v>306804</v>
      </c>
      <c r="W3446" s="6">
        <v>1268691</v>
      </c>
      <c r="X3446" s="6">
        <v>1218204</v>
      </c>
      <c r="Y3446" s="6">
        <v>943691</v>
      </c>
      <c r="Z3446" s="6">
        <v>888990</v>
      </c>
      <c r="AA3446" s="6">
        <v>816556</v>
      </c>
      <c r="AB3446" s="6">
        <v>776715</v>
      </c>
      <c r="AC3446" s="6">
        <v>185194677</v>
      </c>
      <c r="AD3446" s="6">
        <v>181422818</v>
      </c>
      <c r="AF3446">
        <f t="shared" si="1060"/>
        <v>-0.89653666653267028</v>
      </c>
      <c r="AG3446">
        <f t="shared" si="1061"/>
        <v>-0.89704597916276752</v>
      </c>
      <c r="AH3446">
        <f t="shared" si="1062"/>
        <v>0.249856742106628</v>
      </c>
      <c r="AI3446">
        <f t="shared" si="1063"/>
        <v>0.25184944393549846</v>
      </c>
      <c r="AJ3446">
        <f t="shared" si="1064"/>
        <v>1.1556966086832992</v>
      </c>
      <c r="AK3446">
        <f t="shared" si="1065"/>
        <v>1.1445510901682083</v>
      </c>
      <c r="AL3446">
        <f t="shared" si="1066"/>
        <v>-1.3703633175141918</v>
      </c>
      <c r="AM3446">
        <f t="shared" si="1067"/>
        <v>-1.4211272467774529</v>
      </c>
      <c r="AN3446">
        <f t="shared" si="1068"/>
        <v>0.63329605081142692</v>
      </c>
      <c r="AO3446">
        <f t="shared" si="1069"/>
        <v>0.60160941845536542</v>
      </c>
      <c r="AP3446">
        <f t="shared" si="1070"/>
        <v>0</v>
      </c>
      <c r="AQ3446">
        <f t="shared" si="1071"/>
        <v>0</v>
      </c>
      <c r="AR3446">
        <f t="shared" si="1072"/>
        <v>1</v>
      </c>
      <c r="AS3446">
        <f t="shared" si="1073"/>
        <v>1</v>
      </c>
      <c r="AT3446">
        <f t="shared" si="1074"/>
        <v>1</v>
      </c>
      <c r="AU3446">
        <f t="shared" si="1075"/>
        <v>1</v>
      </c>
      <c r="AV3446">
        <f t="shared" si="1076"/>
        <v>1</v>
      </c>
      <c r="AW3446">
        <f t="shared" si="1077"/>
        <v>1</v>
      </c>
      <c r="AX3446">
        <f t="shared" si="1078"/>
        <v>0</v>
      </c>
      <c r="AY3446">
        <f t="shared" si="1079"/>
        <v>6</v>
      </c>
    </row>
    <row r="3447" spans="1:51" x14ac:dyDescent="0.3">
      <c r="A3447" s="1" t="s">
        <v>3441</v>
      </c>
      <c r="B3447" s="2">
        <v>14719678</v>
      </c>
      <c r="C3447" s="3" t="s">
        <v>5338</v>
      </c>
      <c r="D3447" s="5">
        <v>10.92</v>
      </c>
      <c r="E3447" s="5">
        <v>3098.3934072000002</v>
      </c>
      <c r="F3447" s="3" t="s">
        <v>4665</v>
      </c>
      <c r="G3447" s="3" t="s">
        <v>4666</v>
      </c>
      <c r="H3447" s="3" t="s">
        <v>4667</v>
      </c>
      <c r="I3447" s="3" t="s">
        <v>4667</v>
      </c>
      <c r="J3447" s="3" t="s">
        <v>4801</v>
      </c>
      <c r="K3447" s="6">
        <v>85651.774999999994</v>
      </c>
      <c r="L3447" s="6">
        <v>78577.020999999993</v>
      </c>
      <c r="M3447" s="6">
        <v>-131809.44699999999</v>
      </c>
      <c r="N3447" s="6">
        <v>-141872.33199999999</v>
      </c>
      <c r="O3447" s="6">
        <v>-142701.15700000001</v>
      </c>
      <c r="P3447" s="6">
        <v>-150988.87100000001</v>
      </c>
      <c r="Q3447" s="6">
        <v>-130887.38</v>
      </c>
      <c r="R3447" s="6">
        <v>-128369.00900000001</v>
      </c>
      <c r="S3447" s="6">
        <v>-107733.236</v>
      </c>
      <c r="T3447" s="6">
        <v>-113978.55499999999</v>
      </c>
      <c r="U3447" s="6" t="s">
        <v>4474</v>
      </c>
      <c r="V3447" s="6" t="s">
        <v>4474</v>
      </c>
      <c r="W3447" s="6">
        <v>217191.27299999999</v>
      </c>
      <c r="X3447" s="6">
        <v>243198.07699999999</v>
      </c>
      <c r="Y3447" s="6">
        <v>158830.861</v>
      </c>
      <c r="Z3447" s="6">
        <v>183220.427</v>
      </c>
      <c r="AA3447" s="6">
        <v>40330</v>
      </c>
      <c r="AB3447" s="6">
        <v>40217</v>
      </c>
      <c r="AC3447" s="6">
        <v>283856336</v>
      </c>
      <c r="AD3447" s="6">
        <v>283168891</v>
      </c>
      <c r="AF3447">
        <f t="shared" si="1060"/>
        <v>-0.60263646044378594</v>
      </c>
      <c r="AG3447">
        <f t="shared" si="1061"/>
        <v>-0.52783726986459689</v>
      </c>
      <c r="AH3447" t="e">
        <f t="shared" si="1062"/>
        <v>#VALUE!</v>
      </c>
      <c r="AI3447" t="e">
        <f t="shared" si="1063"/>
        <v>#VALUE!</v>
      </c>
      <c r="AJ3447">
        <f t="shared" si="1064"/>
        <v>3.9382807091495167</v>
      </c>
      <c r="AK3447">
        <f t="shared" si="1065"/>
        <v>4.5557954844966062</v>
      </c>
      <c r="AL3447">
        <f t="shared" si="1066"/>
        <v>-1.6660618767095021</v>
      </c>
      <c r="AM3447">
        <f t="shared" si="1067"/>
        <v>-1.921539771786462</v>
      </c>
      <c r="AN3447">
        <f t="shared" si="1068"/>
        <v>0.39436103401815781</v>
      </c>
      <c r="AO3447">
        <f t="shared" si="1069"/>
        <v>0.32309885822000145</v>
      </c>
      <c r="AP3447">
        <f t="shared" si="1070"/>
        <v>0</v>
      </c>
      <c r="AQ3447">
        <f t="shared" si="1071"/>
        <v>0</v>
      </c>
      <c r="AR3447">
        <f t="shared" si="1072"/>
        <v>0</v>
      </c>
      <c r="AS3447">
        <f t="shared" si="1073"/>
        <v>1</v>
      </c>
      <c r="AT3447">
        <f t="shared" si="1074"/>
        <v>0</v>
      </c>
      <c r="AU3447">
        <f t="shared" si="1075"/>
        <v>0</v>
      </c>
      <c r="AV3447">
        <f t="shared" si="1076"/>
        <v>1</v>
      </c>
      <c r="AW3447">
        <f t="shared" si="1077"/>
        <v>1</v>
      </c>
      <c r="AX3447">
        <f t="shared" si="1078"/>
        <v>0</v>
      </c>
      <c r="AY3447">
        <f t="shared" si="1079"/>
        <v>3</v>
      </c>
    </row>
    <row r="3448" spans="1:51" x14ac:dyDescent="0.3">
      <c r="A3448" s="1" t="s">
        <v>3442</v>
      </c>
      <c r="B3448" s="2">
        <v>5272768</v>
      </c>
      <c r="C3448" s="3" t="s">
        <v>5336</v>
      </c>
      <c r="D3448" s="5">
        <v>4.57</v>
      </c>
      <c r="E3448" s="5">
        <v>172.57827186</v>
      </c>
      <c r="F3448" s="3" t="s">
        <v>4475</v>
      </c>
      <c r="G3448" s="3" t="s">
        <v>4476</v>
      </c>
      <c r="H3448" s="3" t="s">
        <v>4477</v>
      </c>
      <c r="I3448" s="3" t="s">
        <v>4577</v>
      </c>
      <c r="J3448" s="3" t="s">
        <v>5238</v>
      </c>
      <c r="K3448" s="6">
        <v>1250800</v>
      </c>
      <c r="L3448" s="6">
        <v>1293900</v>
      </c>
      <c r="M3448" s="6">
        <v>25800</v>
      </c>
      <c r="N3448" s="6">
        <v>25900</v>
      </c>
      <c r="O3448" s="6">
        <v>8700</v>
      </c>
      <c r="P3448" s="6">
        <v>7300</v>
      </c>
      <c r="Q3448" s="6">
        <v>-190700</v>
      </c>
      <c r="R3448" s="6">
        <v>-196000</v>
      </c>
      <c r="S3448" s="6">
        <v>48200</v>
      </c>
      <c r="T3448" s="6">
        <v>-4400</v>
      </c>
      <c r="U3448" s="6">
        <v>209800</v>
      </c>
      <c r="V3448" s="6">
        <v>208500</v>
      </c>
      <c r="W3448" s="6">
        <v>830500</v>
      </c>
      <c r="X3448" s="6">
        <v>896000</v>
      </c>
      <c r="Y3448" s="6">
        <v>394600</v>
      </c>
      <c r="Z3448" s="6">
        <v>456700</v>
      </c>
      <c r="AA3448" s="6">
        <v>351900</v>
      </c>
      <c r="AB3448" s="6">
        <v>407800</v>
      </c>
      <c r="AC3448" s="6">
        <v>35350694</v>
      </c>
      <c r="AD3448" s="6">
        <v>35276730</v>
      </c>
      <c r="AF3448">
        <f t="shared" si="1060"/>
        <v>-0.2296207104154124</v>
      </c>
      <c r="AG3448">
        <f t="shared" si="1061"/>
        <v>-0.21875</v>
      </c>
      <c r="AH3448">
        <f t="shared" si="1062"/>
        <v>0.25261890427453343</v>
      </c>
      <c r="AI3448">
        <f t="shared" si="1063"/>
        <v>0.23270089285714285</v>
      </c>
      <c r="AJ3448">
        <f t="shared" si="1064"/>
        <v>1.1213412901392441</v>
      </c>
      <c r="AK3448">
        <f t="shared" si="1065"/>
        <v>1.1199117214320746</v>
      </c>
      <c r="AL3448">
        <f t="shared" si="1066"/>
        <v>6.9555484489926449E-3</v>
      </c>
      <c r="AM3448">
        <f t="shared" si="1067"/>
        <v>5.6418579488368495E-3</v>
      </c>
      <c r="AN3448">
        <f t="shared" si="1068"/>
        <v>1.5060806742925947</v>
      </c>
      <c r="AO3448">
        <f t="shared" si="1069"/>
        <v>1.4440848214285715</v>
      </c>
      <c r="AP3448">
        <f t="shared" si="1070"/>
        <v>0</v>
      </c>
      <c r="AQ3448">
        <f t="shared" si="1071"/>
        <v>1</v>
      </c>
      <c r="AR3448">
        <f t="shared" si="1072"/>
        <v>0</v>
      </c>
      <c r="AS3448">
        <f t="shared" si="1073"/>
        <v>1</v>
      </c>
      <c r="AT3448">
        <f t="shared" si="1074"/>
        <v>0</v>
      </c>
      <c r="AU3448">
        <f t="shared" si="1075"/>
        <v>1</v>
      </c>
      <c r="AV3448">
        <f t="shared" si="1076"/>
        <v>1</v>
      </c>
      <c r="AW3448">
        <f t="shared" si="1077"/>
        <v>1</v>
      </c>
      <c r="AX3448">
        <f t="shared" si="1078"/>
        <v>0</v>
      </c>
      <c r="AY3448">
        <f t="shared" si="1079"/>
        <v>5</v>
      </c>
    </row>
    <row r="3449" spans="1:51" x14ac:dyDescent="0.3">
      <c r="A3449" s="1" t="s">
        <v>3443</v>
      </c>
      <c r="B3449" s="2">
        <v>4646458</v>
      </c>
      <c r="C3449" s="3" t="s">
        <v>5335</v>
      </c>
      <c r="D3449" s="5">
        <v>11.03</v>
      </c>
      <c r="E3449" s="5">
        <v>411.94213084</v>
      </c>
      <c r="F3449" s="3" t="s">
        <v>4480</v>
      </c>
      <c r="G3449" s="3" t="s">
        <v>4491</v>
      </c>
      <c r="H3449" s="3" t="s">
        <v>4492</v>
      </c>
      <c r="I3449" s="3" t="s">
        <v>4493</v>
      </c>
      <c r="J3449" s="3" t="s">
        <v>5217</v>
      </c>
      <c r="K3449" s="6">
        <v>150078</v>
      </c>
      <c r="L3449" s="6">
        <v>157206</v>
      </c>
      <c r="M3449" s="6" t="s">
        <v>4474</v>
      </c>
      <c r="N3449" s="6" t="s">
        <v>4474</v>
      </c>
      <c r="O3449" s="6">
        <v>110924</v>
      </c>
      <c r="P3449" s="6">
        <v>116148</v>
      </c>
      <c r="Q3449" s="6">
        <v>40602</v>
      </c>
      <c r="R3449" s="6">
        <v>30375</v>
      </c>
      <c r="S3449" s="6">
        <v>-5775</v>
      </c>
      <c r="T3449" s="6">
        <v>70799</v>
      </c>
      <c r="U3449" s="6">
        <v>542512</v>
      </c>
      <c r="V3449" s="6">
        <v>548688</v>
      </c>
      <c r="W3449" s="6">
        <v>1075578</v>
      </c>
      <c r="X3449" s="6">
        <v>1078236</v>
      </c>
      <c r="Y3449" s="6">
        <v>9270</v>
      </c>
      <c r="Z3449" s="6">
        <v>14570</v>
      </c>
      <c r="AA3449" s="6">
        <v>25708</v>
      </c>
      <c r="AB3449" s="6">
        <v>23164</v>
      </c>
      <c r="AC3449" s="6">
        <v>37902532</v>
      </c>
      <c r="AD3449" s="6">
        <v>38547295</v>
      </c>
      <c r="AF3449">
        <f t="shared" si="1060"/>
        <v>3.7749005650915136E-2</v>
      </c>
      <c r="AG3449">
        <f t="shared" si="1061"/>
        <v>2.8171012654001536E-2</v>
      </c>
      <c r="AH3449">
        <f t="shared" si="1062"/>
        <v>0.5043911273752345</v>
      </c>
      <c r="AI3449">
        <f t="shared" si="1063"/>
        <v>0.50887560793740882</v>
      </c>
      <c r="AJ3449">
        <f t="shared" si="1064"/>
        <v>0.36058814376847675</v>
      </c>
      <c r="AK3449">
        <f t="shared" si="1065"/>
        <v>0.62899326541184597</v>
      </c>
      <c r="AL3449">
        <f t="shared" si="1066"/>
        <v>0.73910899665507268</v>
      </c>
      <c r="AM3449">
        <f t="shared" si="1067"/>
        <v>0.73882676233731537</v>
      </c>
      <c r="AN3449">
        <f t="shared" si="1068"/>
        <v>0.13953241884828435</v>
      </c>
      <c r="AO3449">
        <f t="shared" si="1069"/>
        <v>0.1457992498859248</v>
      </c>
      <c r="AP3449">
        <f t="shared" si="1070"/>
        <v>1</v>
      </c>
      <c r="AQ3449">
        <f t="shared" si="1071"/>
        <v>0</v>
      </c>
      <c r="AR3449">
        <f t="shared" si="1072"/>
        <v>1</v>
      </c>
      <c r="AS3449">
        <f t="shared" si="1073"/>
        <v>0</v>
      </c>
      <c r="AT3449">
        <f t="shared" si="1074"/>
        <v>1</v>
      </c>
      <c r="AU3449">
        <f t="shared" si="1075"/>
        <v>0</v>
      </c>
      <c r="AV3449">
        <f t="shared" si="1076"/>
        <v>1</v>
      </c>
      <c r="AW3449">
        <f t="shared" si="1077"/>
        <v>0</v>
      </c>
      <c r="AX3449">
        <f t="shared" si="1078"/>
        <v>1</v>
      </c>
      <c r="AY3449">
        <f t="shared" si="1079"/>
        <v>5</v>
      </c>
    </row>
    <row r="3450" spans="1:51" x14ac:dyDescent="0.3">
      <c r="A3450" s="1" t="s">
        <v>3444</v>
      </c>
      <c r="B3450" s="2">
        <v>4156274</v>
      </c>
      <c r="C3450" s="3" t="s">
        <v>5335</v>
      </c>
      <c r="D3450" s="5">
        <v>55.89</v>
      </c>
      <c r="E3450" s="5">
        <v>4379.7256137000004</v>
      </c>
      <c r="F3450" s="3" t="s">
        <v>4485</v>
      </c>
      <c r="G3450" s="3" t="s">
        <v>4486</v>
      </c>
      <c r="H3450" s="3" t="s">
        <v>4590</v>
      </c>
      <c r="I3450" s="3" t="s">
        <v>4590</v>
      </c>
      <c r="J3450" s="3" t="s">
        <v>4765</v>
      </c>
      <c r="K3450" s="6">
        <v>7824625</v>
      </c>
      <c r="L3450" s="6">
        <v>7909232</v>
      </c>
      <c r="M3450" s="6">
        <v>706490</v>
      </c>
      <c r="N3450" s="6">
        <v>703170</v>
      </c>
      <c r="O3450" s="6">
        <v>475033</v>
      </c>
      <c r="P3450" s="6">
        <v>476268</v>
      </c>
      <c r="Q3450" s="6">
        <v>307805</v>
      </c>
      <c r="R3450" s="6">
        <v>309019</v>
      </c>
      <c r="S3450" s="6">
        <v>311922</v>
      </c>
      <c r="T3450" s="6">
        <v>297222</v>
      </c>
      <c r="U3450" s="6">
        <v>399674</v>
      </c>
      <c r="V3450" s="6">
        <v>396562</v>
      </c>
      <c r="W3450" s="6">
        <v>4648471</v>
      </c>
      <c r="X3450" s="6">
        <v>4506526</v>
      </c>
      <c r="Y3450" s="6">
        <v>2460393</v>
      </c>
      <c r="Z3450" s="6">
        <v>2377701</v>
      </c>
      <c r="AA3450" s="6">
        <v>1752032</v>
      </c>
      <c r="AB3450" s="6">
        <v>1697901</v>
      </c>
      <c r="AC3450" s="6">
        <v>79003437</v>
      </c>
      <c r="AD3450" s="6">
        <v>78569485</v>
      </c>
      <c r="AF3450">
        <f t="shared" si="1060"/>
        <v>6.6216396746371017E-2</v>
      </c>
      <c r="AG3450">
        <f t="shared" si="1061"/>
        <v>6.8571445055459576E-2</v>
      </c>
      <c r="AH3450">
        <f t="shared" si="1062"/>
        <v>8.5979669443995668E-2</v>
      </c>
      <c r="AI3450">
        <f t="shared" si="1063"/>
        <v>8.7997273287672151E-2</v>
      </c>
      <c r="AJ3450">
        <f t="shared" si="1064"/>
        <v>1.4043082546437509</v>
      </c>
      <c r="AK3450">
        <f t="shared" si="1065"/>
        <v>1.4003767004083276</v>
      </c>
      <c r="AL3450">
        <f t="shared" si="1066"/>
        <v>6.0710002076776841E-2</v>
      </c>
      <c r="AM3450">
        <f t="shared" si="1067"/>
        <v>6.0216718892554928E-2</v>
      </c>
      <c r="AN3450">
        <f t="shared" si="1068"/>
        <v>1.6832685414193183</v>
      </c>
      <c r="AO3450">
        <f t="shared" si="1069"/>
        <v>1.7550618813693741</v>
      </c>
      <c r="AP3450">
        <f t="shared" si="1070"/>
        <v>1</v>
      </c>
      <c r="AQ3450">
        <f t="shared" si="1071"/>
        <v>1</v>
      </c>
      <c r="AR3450">
        <f t="shared" si="1072"/>
        <v>0</v>
      </c>
      <c r="AS3450">
        <f t="shared" si="1073"/>
        <v>1</v>
      </c>
      <c r="AT3450">
        <f t="shared" si="1074"/>
        <v>1</v>
      </c>
      <c r="AU3450">
        <f t="shared" si="1075"/>
        <v>1</v>
      </c>
      <c r="AV3450">
        <f t="shared" si="1076"/>
        <v>1</v>
      </c>
      <c r="AW3450">
        <f t="shared" si="1077"/>
        <v>0</v>
      </c>
      <c r="AX3450">
        <f t="shared" si="1078"/>
        <v>0</v>
      </c>
      <c r="AY3450">
        <f t="shared" si="1079"/>
        <v>6</v>
      </c>
    </row>
    <row r="3451" spans="1:51" x14ac:dyDescent="0.3">
      <c r="A3451" s="1" t="s">
        <v>3445</v>
      </c>
      <c r="B3451" s="2">
        <v>22795226</v>
      </c>
      <c r="C3451" s="3" t="s">
        <v>5337</v>
      </c>
      <c r="D3451" s="7">
        <v>13.96</v>
      </c>
      <c r="E3451" s="5">
        <v>1236.95419464</v>
      </c>
      <c r="F3451" s="3" t="s">
        <v>4475</v>
      </c>
      <c r="G3451" s="3" t="s">
        <v>4529</v>
      </c>
      <c r="H3451" s="3" t="s">
        <v>4530</v>
      </c>
      <c r="I3451" s="3" t="s">
        <v>4531</v>
      </c>
      <c r="J3451" s="3" t="s">
        <v>5023</v>
      </c>
      <c r="K3451" s="6">
        <v>863767</v>
      </c>
      <c r="L3451" s="6">
        <v>801545</v>
      </c>
      <c r="M3451" s="6">
        <v>39408</v>
      </c>
      <c r="N3451" s="6">
        <v>21172</v>
      </c>
      <c r="O3451" s="6">
        <v>8666</v>
      </c>
      <c r="P3451" s="6">
        <v>-9500</v>
      </c>
      <c r="Q3451" s="6">
        <v>-4707</v>
      </c>
      <c r="R3451" s="6">
        <v>-21312</v>
      </c>
      <c r="S3451" s="6">
        <v>81380</v>
      </c>
      <c r="T3451" s="6">
        <v>82341</v>
      </c>
      <c r="U3451" s="6" t="s">
        <v>4474</v>
      </c>
      <c r="V3451" s="6" t="s">
        <v>4474</v>
      </c>
      <c r="W3451" s="6">
        <v>362600</v>
      </c>
      <c r="X3451" s="6">
        <v>340736</v>
      </c>
      <c r="Y3451" s="6">
        <v>266810</v>
      </c>
      <c r="Z3451" s="6">
        <v>244207</v>
      </c>
      <c r="AA3451" s="6">
        <v>155728</v>
      </c>
      <c r="AB3451" s="6">
        <v>147296</v>
      </c>
      <c r="AC3451" s="6">
        <v>83583534</v>
      </c>
      <c r="AD3451" s="6">
        <v>80481719</v>
      </c>
      <c r="AF3451">
        <f t="shared" si="1060"/>
        <v>-1.2981246552675125E-2</v>
      </c>
      <c r="AG3451">
        <f t="shared" si="1061"/>
        <v>-6.2546957175056345E-2</v>
      </c>
      <c r="AH3451" t="e">
        <f t="shared" si="1062"/>
        <v>#VALUE!</v>
      </c>
      <c r="AI3451" t="e">
        <f t="shared" si="1063"/>
        <v>#VALUE!</v>
      </c>
      <c r="AJ3451">
        <f t="shared" si="1064"/>
        <v>1.7133078187609165</v>
      </c>
      <c r="AK3451">
        <f t="shared" si="1065"/>
        <v>1.6579336845535519</v>
      </c>
      <c r="AL3451">
        <f t="shared" si="1066"/>
        <v>1.0032798196735925E-2</v>
      </c>
      <c r="AM3451">
        <f t="shared" si="1067"/>
        <v>-1.1852110611381769E-2</v>
      </c>
      <c r="AN3451">
        <f t="shared" si="1068"/>
        <v>2.3821483728626585</v>
      </c>
      <c r="AO3451">
        <f t="shared" si="1069"/>
        <v>2.3523930550338092</v>
      </c>
      <c r="AP3451">
        <f t="shared" si="1070"/>
        <v>0</v>
      </c>
      <c r="AQ3451">
        <f t="shared" si="1071"/>
        <v>1</v>
      </c>
      <c r="AR3451">
        <f t="shared" si="1072"/>
        <v>1</v>
      </c>
      <c r="AS3451">
        <f t="shared" si="1073"/>
        <v>1</v>
      </c>
      <c r="AT3451">
        <f t="shared" si="1074"/>
        <v>0</v>
      </c>
      <c r="AU3451">
        <f t="shared" si="1075"/>
        <v>1</v>
      </c>
      <c r="AV3451">
        <f t="shared" si="1076"/>
        <v>1</v>
      </c>
      <c r="AW3451">
        <f t="shared" si="1077"/>
        <v>1</v>
      </c>
      <c r="AX3451">
        <f t="shared" si="1078"/>
        <v>0</v>
      </c>
      <c r="AY3451">
        <f t="shared" si="1079"/>
        <v>6</v>
      </c>
    </row>
    <row r="3452" spans="1:51" x14ac:dyDescent="0.3">
      <c r="A3452" s="1" t="s">
        <v>3446</v>
      </c>
      <c r="B3452" s="2">
        <v>106554287</v>
      </c>
      <c r="C3452" s="3" t="s">
        <v>5337</v>
      </c>
      <c r="D3452" s="5">
        <v>24.79</v>
      </c>
      <c r="E3452" s="5">
        <v>3985.98548824</v>
      </c>
      <c r="F3452" s="3" t="s">
        <v>4485</v>
      </c>
      <c r="G3452" s="3" t="s">
        <v>4607</v>
      </c>
      <c r="H3452" s="3" t="s">
        <v>4742</v>
      </c>
      <c r="I3452" s="3" t="s">
        <v>4743</v>
      </c>
      <c r="J3452" s="3" t="s">
        <v>5027</v>
      </c>
      <c r="K3452" s="6">
        <v>3861000</v>
      </c>
      <c r="L3452" s="6">
        <v>3797000</v>
      </c>
      <c r="M3452" s="6">
        <v>108000</v>
      </c>
      <c r="N3452" s="6">
        <v>102000</v>
      </c>
      <c r="O3452" s="6">
        <v>39000</v>
      </c>
      <c r="P3452" s="6">
        <v>38000</v>
      </c>
      <c r="Q3452" s="6">
        <v>-263000</v>
      </c>
      <c r="R3452" s="6">
        <v>-21000</v>
      </c>
      <c r="S3452" s="6">
        <v>14000</v>
      </c>
      <c r="T3452" s="6">
        <v>25000</v>
      </c>
      <c r="U3452" s="6">
        <v>347000</v>
      </c>
      <c r="V3452" s="6">
        <v>350000</v>
      </c>
      <c r="W3452" s="6">
        <v>3392000</v>
      </c>
      <c r="X3452" s="6">
        <v>1813000</v>
      </c>
      <c r="Y3452" s="6">
        <v>1255000</v>
      </c>
      <c r="Z3452" s="6">
        <v>776000</v>
      </c>
      <c r="AA3452" s="6">
        <v>947000</v>
      </c>
      <c r="AB3452" s="6">
        <v>662000</v>
      </c>
      <c r="AC3452" s="6">
        <v>160790000</v>
      </c>
      <c r="AD3452" s="6">
        <v>117607000</v>
      </c>
      <c r="AF3452">
        <f t="shared" si="1060"/>
        <v>-7.7535377358490559E-2</v>
      </c>
      <c r="AG3452">
        <f t="shared" si="1061"/>
        <v>-1.1583011583011582E-2</v>
      </c>
      <c r="AH3452">
        <f t="shared" si="1062"/>
        <v>0.10229952830188679</v>
      </c>
      <c r="AI3452">
        <f t="shared" si="1063"/>
        <v>0.19305019305019305</v>
      </c>
      <c r="AJ3452">
        <f t="shared" si="1064"/>
        <v>1.3252375923970432</v>
      </c>
      <c r="AK3452">
        <f t="shared" si="1065"/>
        <v>1.1722054380664653</v>
      </c>
      <c r="AL3452">
        <f t="shared" si="1066"/>
        <v>1.0101010101010102E-2</v>
      </c>
      <c r="AM3452">
        <f t="shared" si="1067"/>
        <v>1.0007900974453516E-2</v>
      </c>
      <c r="AN3452">
        <f t="shared" si="1068"/>
        <v>1.1382665094339623</v>
      </c>
      <c r="AO3452">
        <f t="shared" si="1069"/>
        <v>2.0943188086045228</v>
      </c>
      <c r="AP3452">
        <f t="shared" si="1070"/>
        <v>0</v>
      </c>
      <c r="AQ3452">
        <f t="shared" si="1071"/>
        <v>1</v>
      </c>
      <c r="AR3452">
        <f t="shared" si="1072"/>
        <v>0</v>
      </c>
      <c r="AS3452">
        <f t="shared" si="1073"/>
        <v>1</v>
      </c>
      <c r="AT3452">
        <f t="shared" si="1074"/>
        <v>1</v>
      </c>
      <c r="AU3452">
        <f t="shared" si="1075"/>
        <v>1</v>
      </c>
      <c r="AV3452">
        <f t="shared" si="1076"/>
        <v>1</v>
      </c>
      <c r="AW3452">
        <f t="shared" si="1077"/>
        <v>0</v>
      </c>
      <c r="AX3452">
        <f t="shared" si="1078"/>
        <v>0</v>
      </c>
      <c r="AY3452">
        <f t="shared" si="1079"/>
        <v>5</v>
      </c>
    </row>
    <row r="3453" spans="1:51" x14ac:dyDescent="0.3">
      <c r="A3453" s="1" t="s">
        <v>3447</v>
      </c>
      <c r="B3453" s="2">
        <v>5181255</v>
      </c>
      <c r="C3453" s="3" t="s">
        <v>5338</v>
      </c>
      <c r="D3453" s="5">
        <v>30.72</v>
      </c>
      <c r="E3453" s="5">
        <v>1238.1531648</v>
      </c>
      <c r="F3453" s="3" t="s">
        <v>4470</v>
      </c>
      <c r="G3453" s="3" t="s">
        <v>4512</v>
      </c>
      <c r="H3453" s="3" t="s">
        <v>4513</v>
      </c>
      <c r="I3453" s="3" t="s">
        <v>4643</v>
      </c>
      <c r="J3453" s="3" t="s">
        <v>4813</v>
      </c>
      <c r="K3453" s="6">
        <v>128293</v>
      </c>
      <c r="L3453" s="6">
        <v>115177</v>
      </c>
      <c r="M3453" s="6">
        <v>-34971</v>
      </c>
      <c r="N3453" s="6">
        <v>-38307</v>
      </c>
      <c r="O3453" s="6">
        <v>-39082</v>
      </c>
      <c r="P3453" s="6">
        <v>-42368</v>
      </c>
      <c r="Q3453" s="6">
        <v>-30694</v>
      </c>
      <c r="R3453" s="6">
        <v>-36771</v>
      </c>
      <c r="S3453" s="6">
        <v>-20987</v>
      </c>
      <c r="T3453" s="6">
        <v>-29619</v>
      </c>
      <c r="U3453" s="6" t="s">
        <v>4474</v>
      </c>
      <c r="V3453" s="6" t="s">
        <v>4474</v>
      </c>
      <c r="W3453" s="6">
        <v>310469</v>
      </c>
      <c r="X3453" s="6">
        <v>305499</v>
      </c>
      <c r="Y3453" s="6">
        <v>286768</v>
      </c>
      <c r="Z3453" s="6">
        <v>281223</v>
      </c>
      <c r="AA3453" s="6">
        <v>22638</v>
      </c>
      <c r="AB3453" s="6">
        <v>19618</v>
      </c>
      <c r="AC3453" s="6">
        <v>40254105</v>
      </c>
      <c r="AD3453" s="6">
        <v>39617334</v>
      </c>
      <c r="AF3453">
        <f t="shared" si="1060"/>
        <v>-9.8863332571045737E-2</v>
      </c>
      <c r="AG3453">
        <f t="shared" si="1061"/>
        <v>-0.12036373277817604</v>
      </c>
      <c r="AH3453" t="e">
        <f t="shared" si="1062"/>
        <v>#VALUE!</v>
      </c>
      <c r="AI3453" t="e">
        <f t="shared" si="1063"/>
        <v>#VALUE!</v>
      </c>
      <c r="AJ3453">
        <f t="shared" si="1064"/>
        <v>12.667550136937892</v>
      </c>
      <c r="AK3453">
        <f t="shared" si="1065"/>
        <v>14.334947497196453</v>
      </c>
      <c r="AL3453">
        <f t="shared" si="1066"/>
        <v>-0.30463080604553638</v>
      </c>
      <c r="AM3453">
        <f t="shared" si="1067"/>
        <v>-0.36785122029571876</v>
      </c>
      <c r="AN3453">
        <f t="shared" si="1068"/>
        <v>0.41322322035372294</v>
      </c>
      <c r="AO3453">
        <f t="shared" si="1069"/>
        <v>0.37701269071257187</v>
      </c>
      <c r="AP3453">
        <f t="shared" si="1070"/>
        <v>0</v>
      </c>
      <c r="AQ3453">
        <f t="shared" si="1071"/>
        <v>0</v>
      </c>
      <c r="AR3453">
        <f t="shared" si="1072"/>
        <v>1</v>
      </c>
      <c r="AS3453">
        <f t="shared" si="1073"/>
        <v>1</v>
      </c>
      <c r="AT3453">
        <f t="shared" si="1074"/>
        <v>0</v>
      </c>
      <c r="AU3453">
        <f t="shared" si="1075"/>
        <v>0</v>
      </c>
      <c r="AV3453">
        <f t="shared" si="1076"/>
        <v>1</v>
      </c>
      <c r="AW3453">
        <f t="shared" si="1077"/>
        <v>1</v>
      </c>
      <c r="AX3453">
        <f t="shared" si="1078"/>
        <v>0</v>
      </c>
      <c r="AY3453">
        <f t="shared" si="1079"/>
        <v>4</v>
      </c>
    </row>
    <row r="3454" spans="1:51" x14ac:dyDescent="0.3">
      <c r="A3454" s="1" t="s">
        <v>3448</v>
      </c>
      <c r="B3454" s="2">
        <v>4250588</v>
      </c>
      <c r="C3454" s="3" t="s">
        <v>5337</v>
      </c>
      <c r="D3454" s="5">
        <v>65.02</v>
      </c>
      <c r="E3454" s="5">
        <v>8138.6584073000004</v>
      </c>
      <c r="F3454" s="3" t="s">
        <v>4480</v>
      </c>
      <c r="G3454" s="3" t="s">
        <v>4509</v>
      </c>
      <c r="H3454" s="3" t="s">
        <v>4509</v>
      </c>
      <c r="I3454" s="3" t="s">
        <v>4510</v>
      </c>
      <c r="J3454" s="3" t="s">
        <v>4727</v>
      </c>
      <c r="K3454" s="6">
        <v>2401403</v>
      </c>
      <c r="L3454" s="6">
        <v>2296736</v>
      </c>
      <c r="M3454" s="6">
        <v>536945</v>
      </c>
      <c r="N3454" s="6">
        <v>530021</v>
      </c>
      <c r="O3454" s="6">
        <v>402272</v>
      </c>
      <c r="P3454" s="6">
        <v>405224</v>
      </c>
      <c r="Q3454" s="6">
        <v>245861</v>
      </c>
      <c r="R3454" s="6">
        <v>232921</v>
      </c>
      <c r="S3454" s="6">
        <v>482096</v>
      </c>
      <c r="T3454" s="6">
        <v>486655</v>
      </c>
      <c r="U3454" s="6">
        <v>2646550</v>
      </c>
      <c r="V3454" s="6">
        <v>1940863</v>
      </c>
      <c r="W3454" s="6">
        <v>8478503</v>
      </c>
      <c r="X3454" s="6">
        <v>8272411</v>
      </c>
      <c r="Y3454" s="6">
        <v>4019357</v>
      </c>
      <c r="Z3454" s="6">
        <v>5122502</v>
      </c>
      <c r="AA3454" s="6">
        <v>3965878</v>
      </c>
      <c r="AB3454" s="6">
        <v>4696134</v>
      </c>
      <c r="AC3454" s="6">
        <v>261821296</v>
      </c>
      <c r="AD3454" s="6">
        <v>260503201</v>
      </c>
      <c r="AF3454">
        <f t="shared" si="1060"/>
        <v>2.8998161585836558E-2</v>
      </c>
      <c r="AG3454">
        <f t="shared" si="1061"/>
        <v>2.8156362153669588E-2</v>
      </c>
      <c r="AH3454">
        <f t="shared" si="1062"/>
        <v>0.31214826485288738</v>
      </c>
      <c r="AI3454">
        <f t="shared" si="1063"/>
        <v>0.23461878284335727</v>
      </c>
      <c r="AJ3454">
        <f t="shared" si="1064"/>
        <v>1.0134847819322732</v>
      </c>
      <c r="AK3454">
        <f t="shared" si="1065"/>
        <v>1.0907912763988421</v>
      </c>
      <c r="AL3454">
        <f t="shared" si="1066"/>
        <v>0.16751540661854758</v>
      </c>
      <c r="AM3454">
        <f t="shared" si="1067"/>
        <v>0.17643473172362867</v>
      </c>
      <c r="AN3454">
        <f t="shared" si="1068"/>
        <v>0.28323431624662987</v>
      </c>
      <c r="AO3454">
        <f t="shared" si="1069"/>
        <v>0.27763804288737587</v>
      </c>
      <c r="AP3454">
        <f t="shared" si="1070"/>
        <v>1</v>
      </c>
      <c r="AQ3454">
        <f t="shared" si="1071"/>
        <v>1</v>
      </c>
      <c r="AR3454">
        <f t="shared" si="1072"/>
        <v>1</v>
      </c>
      <c r="AS3454">
        <f t="shared" si="1073"/>
        <v>1</v>
      </c>
      <c r="AT3454">
        <f t="shared" si="1074"/>
        <v>0</v>
      </c>
      <c r="AU3454">
        <f t="shared" si="1075"/>
        <v>0</v>
      </c>
      <c r="AV3454">
        <f t="shared" si="1076"/>
        <v>0</v>
      </c>
      <c r="AW3454">
        <f t="shared" si="1077"/>
        <v>1</v>
      </c>
      <c r="AX3454">
        <f t="shared" si="1078"/>
        <v>0</v>
      </c>
      <c r="AY3454">
        <f t="shared" si="1079"/>
        <v>5</v>
      </c>
    </row>
    <row r="3455" spans="1:51" x14ac:dyDescent="0.3">
      <c r="A3455" s="1" t="s">
        <v>3449</v>
      </c>
      <c r="B3455" s="2">
        <v>105364</v>
      </c>
      <c r="C3455" s="3" t="s">
        <v>5337</v>
      </c>
      <c r="D3455" s="5">
        <v>156.1</v>
      </c>
      <c r="E3455" s="5">
        <v>6601.5022492999997</v>
      </c>
      <c r="F3455" s="3" t="s">
        <v>4485</v>
      </c>
      <c r="G3455" s="3" t="s">
        <v>4607</v>
      </c>
      <c r="H3455" s="3" t="s">
        <v>4742</v>
      </c>
      <c r="I3455" s="3" t="s">
        <v>4743</v>
      </c>
      <c r="J3455" s="3" t="s">
        <v>5239</v>
      </c>
      <c r="K3455" s="6">
        <v>12470000</v>
      </c>
      <c r="L3455" s="6">
        <v>12226000</v>
      </c>
      <c r="M3455" s="6">
        <v>2498000</v>
      </c>
      <c r="N3455" s="6">
        <v>2632000</v>
      </c>
      <c r="O3455" s="6">
        <v>777000</v>
      </c>
      <c r="P3455" s="6">
        <v>920000</v>
      </c>
      <c r="Q3455" s="6">
        <v>478000</v>
      </c>
      <c r="R3455" s="6">
        <v>497000</v>
      </c>
      <c r="S3455" s="6">
        <v>2218000</v>
      </c>
      <c r="T3455" s="6">
        <v>2210000</v>
      </c>
      <c r="U3455" s="6">
        <v>6566000</v>
      </c>
      <c r="V3455" s="6">
        <v>6392000</v>
      </c>
      <c r="W3455" s="6">
        <v>16497000</v>
      </c>
      <c r="X3455" s="6">
        <v>16408000</v>
      </c>
      <c r="Y3455" s="6">
        <v>2381000</v>
      </c>
      <c r="Z3455" s="6">
        <v>2371000</v>
      </c>
      <c r="AA3455" s="6">
        <v>3211000</v>
      </c>
      <c r="AB3455" s="6">
        <v>3184000</v>
      </c>
      <c r="AC3455" s="6">
        <v>42290213</v>
      </c>
      <c r="AD3455" s="6">
        <v>43283183</v>
      </c>
      <c r="AF3455">
        <f t="shared" si="1060"/>
        <v>2.897496514517791E-2</v>
      </c>
      <c r="AG3455">
        <f t="shared" si="1061"/>
        <v>3.0290102389078498E-2</v>
      </c>
      <c r="AH3455">
        <f t="shared" si="1062"/>
        <v>0.39801175971388736</v>
      </c>
      <c r="AI3455">
        <f t="shared" si="1063"/>
        <v>0.38956606533398341</v>
      </c>
      <c r="AJ3455">
        <f t="shared" si="1064"/>
        <v>0.74151354718156337</v>
      </c>
      <c r="AK3455">
        <f t="shared" si="1065"/>
        <v>0.74466080402010049</v>
      </c>
      <c r="AL3455">
        <f t="shared" si="1066"/>
        <v>6.230954290296712E-2</v>
      </c>
      <c r="AM3455">
        <f t="shared" si="1067"/>
        <v>7.5249468346147555E-2</v>
      </c>
      <c r="AN3455">
        <f t="shared" si="1068"/>
        <v>0.75589501121416014</v>
      </c>
      <c r="AO3455">
        <f t="shared" si="1069"/>
        <v>0.74512432959531938</v>
      </c>
      <c r="AP3455">
        <f t="shared" si="1070"/>
        <v>1</v>
      </c>
      <c r="AQ3455">
        <f t="shared" si="1071"/>
        <v>1</v>
      </c>
      <c r="AR3455">
        <f t="shared" si="1072"/>
        <v>0</v>
      </c>
      <c r="AS3455">
        <f t="shared" si="1073"/>
        <v>1</v>
      </c>
      <c r="AT3455">
        <f t="shared" si="1074"/>
        <v>0</v>
      </c>
      <c r="AU3455">
        <f t="shared" si="1075"/>
        <v>0</v>
      </c>
      <c r="AV3455">
        <f t="shared" si="1076"/>
        <v>0</v>
      </c>
      <c r="AW3455">
        <f t="shared" si="1077"/>
        <v>1</v>
      </c>
      <c r="AX3455">
        <f t="shared" si="1078"/>
        <v>1</v>
      </c>
      <c r="AY3455">
        <f t="shared" si="1079"/>
        <v>5</v>
      </c>
    </row>
    <row r="3456" spans="1:51" x14ac:dyDescent="0.3">
      <c r="A3456" s="1" t="s">
        <v>3450</v>
      </c>
      <c r="B3456" s="2">
        <v>4150169</v>
      </c>
      <c r="C3456" s="3" t="s">
        <v>5337</v>
      </c>
      <c r="D3456" s="5">
        <v>19.64</v>
      </c>
      <c r="E3456" s="5">
        <v>625.47737787999995</v>
      </c>
      <c r="F3456" s="3" t="s">
        <v>4583</v>
      </c>
      <c r="G3456" s="3" t="s">
        <v>4583</v>
      </c>
      <c r="H3456" s="3" t="s">
        <v>4602</v>
      </c>
      <c r="I3456" s="3" t="s">
        <v>4635</v>
      </c>
      <c r="J3456" s="3" t="s">
        <v>5240</v>
      </c>
      <c r="K3456" s="6">
        <v>4703700</v>
      </c>
      <c r="L3456" s="6">
        <v>4823800</v>
      </c>
      <c r="M3456" s="6">
        <v>151400</v>
      </c>
      <c r="N3456" s="6">
        <v>212000</v>
      </c>
      <c r="O3456" s="6">
        <v>76400</v>
      </c>
      <c r="P3456" s="6">
        <v>142900</v>
      </c>
      <c r="Q3456" s="6">
        <v>22900</v>
      </c>
      <c r="R3456" s="6">
        <v>64200</v>
      </c>
      <c r="S3456" s="6">
        <v>202800</v>
      </c>
      <c r="T3456" s="6">
        <v>147500</v>
      </c>
      <c r="U3456" s="6">
        <v>520300</v>
      </c>
      <c r="V3456" s="6">
        <v>524000</v>
      </c>
      <c r="W3456" s="6">
        <v>2533300</v>
      </c>
      <c r="X3456" s="6">
        <v>2591200</v>
      </c>
      <c r="Y3456" s="6">
        <v>1301400</v>
      </c>
      <c r="Z3456" s="6">
        <v>1389100</v>
      </c>
      <c r="AA3456" s="6">
        <v>585100</v>
      </c>
      <c r="AB3456" s="6">
        <v>583000</v>
      </c>
      <c r="AC3456" s="6">
        <v>31844922</v>
      </c>
      <c r="AD3456" s="6">
        <v>33692179</v>
      </c>
      <c r="AF3456">
        <f t="shared" si="1060"/>
        <v>9.0395926262187669E-3</v>
      </c>
      <c r="AG3456">
        <f t="shared" si="1061"/>
        <v>2.477616548317382E-2</v>
      </c>
      <c r="AH3456">
        <f t="shared" si="1062"/>
        <v>0.20538428137212331</v>
      </c>
      <c r="AI3456">
        <f t="shared" si="1063"/>
        <v>0.20222290830503242</v>
      </c>
      <c r="AJ3456">
        <f t="shared" si="1064"/>
        <v>2.2242351734746197</v>
      </c>
      <c r="AK3456">
        <f t="shared" si="1065"/>
        <v>2.3826758147512863</v>
      </c>
      <c r="AL3456">
        <f t="shared" si="1066"/>
        <v>1.624253247443502E-2</v>
      </c>
      <c r="AM3456">
        <f t="shared" si="1067"/>
        <v>2.9623947924872506E-2</v>
      </c>
      <c r="AN3456">
        <f t="shared" si="1068"/>
        <v>1.8567481151067777</v>
      </c>
      <c r="AO3456">
        <f t="shared" si="1069"/>
        <v>1.8616085211485027</v>
      </c>
      <c r="AP3456">
        <f t="shared" si="1070"/>
        <v>1</v>
      </c>
      <c r="AQ3456">
        <f t="shared" si="1071"/>
        <v>1</v>
      </c>
      <c r="AR3456">
        <f t="shared" si="1072"/>
        <v>0</v>
      </c>
      <c r="AS3456">
        <f t="shared" si="1073"/>
        <v>1</v>
      </c>
      <c r="AT3456">
        <f t="shared" si="1074"/>
        <v>0</v>
      </c>
      <c r="AU3456">
        <f t="shared" si="1075"/>
        <v>0</v>
      </c>
      <c r="AV3456">
        <f t="shared" si="1076"/>
        <v>0</v>
      </c>
      <c r="AW3456">
        <f t="shared" si="1077"/>
        <v>0</v>
      </c>
      <c r="AX3456">
        <f t="shared" si="1078"/>
        <v>1</v>
      </c>
      <c r="AY3456">
        <f t="shared" si="1079"/>
        <v>4</v>
      </c>
    </row>
    <row r="3457" spans="1:51" x14ac:dyDescent="0.3">
      <c r="A3457" s="1" t="s">
        <v>3451</v>
      </c>
      <c r="B3457" s="2">
        <v>4060183</v>
      </c>
      <c r="C3457" s="3" t="s">
        <v>5337</v>
      </c>
      <c r="D3457" s="5">
        <v>101.12</v>
      </c>
      <c r="E3457" s="5">
        <v>5987.5345292800002</v>
      </c>
      <c r="F3457" s="3" t="s">
        <v>4525</v>
      </c>
      <c r="G3457" s="3" t="s">
        <v>4526</v>
      </c>
      <c r="H3457" s="3" t="s">
        <v>4733</v>
      </c>
      <c r="I3457" s="3" t="s">
        <v>4733</v>
      </c>
      <c r="J3457" s="3" t="s">
        <v>4528</v>
      </c>
      <c r="K3457" s="6">
        <v>2355753</v>
      </c>
      <c r="L3457" s="6">
        <v>2334488</v>
      </c>
      <c r="M3457" s="6">
        <v>754435</v>
      </c>
      <c r="N3457" s="6">
        <v>739066</v>
      </c>
      <c r="O3457" s="6">
        <v>523102</v>
      </c>
      <c r="P3457" s="6">
        <v>508698</v>
      </c>
      <c r="Q3457" s="6">
        <v>377777</v>
      </c>
      <c r="R3457" s="6">
        <v>358164</v>
      </c>
      <c r="S3457" s="6">
        <v>597007</v>
      </c>
      <c r="T3457" s="6">
        <v>533348</v>
      </c>
      <c r="U3457" s="6">
        <v>3374352</v>
      </c>
      <c r="V3457" s="6">
        <v>3373288</v>
      </c>
      <c r="W3457" s="6">
        <v>5204494</v>
      </c>
      <c r="X3457" s="6">
        <v>5139958</v>
      </c>
      <c r="Y3457" s="6" t="s">
        <v>4474</v>
      </c>
      <c r="Z3457" s="6" t="s">
        <v>4474</v>
      </c>
      <c r="AA3457" s="6" t="s">
        <v>4474</v>
      </c>
      <c r="AB3457" s="6" t="s">
        <v>4474</v>
      </c>
      <c r="AC3457" s="6">
        <v>59901000</v>
      </c>
      <c r="AD3457" s="6">
        <v>59900000</v>
      </c>
      <c r="AF3457">
        <f t="shared" si="1060"/>
        <v>7.2586691424757141E-2</v>
      </c>
      <c r="AG3457">
        <f t="shared" si="1061"/>
        <v>6.9682281450548819E-2</v>
      </c>
      <c r="AH3457">
        <f t="shared" si="1062"/>
        <v>0.64835351909330663</v>
      </c>
      <c r="AI3457">
        <f t="shared" si="1063"/>
        <v>0.6562870747192876</v>
      </c>
      <c r="AJ3457" t="e">
        <f t="shared" si="1064"/>
        <v>#VALUE!</v>
      </c>
      <c r="AK3457" t="e">
        <f t="shared" si="1065"/>
        <v>#VALUE!</v>
      </c>
      <c r="AL3457">
        <f t="shared" si="1066"/>
        <v>0.2220529911242817</v>
      </c>
      <c r="AM3457">
        <f t="shared" si="1067"/>
        <v>0.21790559643056637</v>
      </c>
      <c r="AN3457">
        <f t="shared" si="1068"/>
        <v>0.45263823918329044</v>
      </c>
      <c r="AO3457">
        <f t="shared" si="1069"/>
        <v>0.45418425598030177</v>
      </c>
      <c r="AP3457">
        <f t="shared" si="1070"/>
        <v>1</v>
      </c>
      <c r="AQ3457">
        <f t="shared" si="1071"/>
        <v>1</v>
      </c>
      <c r="AR3457">
        <f t="shared" si="1072"/>
        <v>1</v>
      </c>
      <c r="AS3457">
        <f t="shared" si="1073"/>
        <v>1</v>
      </c>
      <c r="AT3457">
        <f t="shared" si="1074"/>
        <v>1</v>
      </c>
      <c r="AU3457">
        <f t="shared" si="1075"/>
        <v>0</v>
      </c>
      <c r="AV3457">
        <f t="shared" si="1076"/>
        <v>1</v>
      </c>
      <c r="AW3457">
        <f t="shared" si="1077"/>
        <v>0</v>
      </c>
      <c r="AX3457">
        <f t="shared" si="1078"/>
        <v>0</v>
      </c>
      <c r="AY3457">
        <f t="shared" si="1079"/>
        <v>6</v>
      </c>
    </row>
    <row r="3458" spans="1:51" x14ac:dyDescent="0.3">
      <c r="A3458" s="1" t="s">
        <v>3452</v>
      </c>
      <c r="B3458" s="2">
        <v>4023623</v>
      </c>
      <c r="C3458" s="3" t="s">
        <v>5337</v>
      </c>
      <c r="D3458" s="5">
        <v>482.59</v>
      </c>
      <c r="E3458" s="5">
        <v>149586.36357106001</v>
      </c>
      <c r="F3458" s="3" t="s">
        <v>4480</v>
      </c>
      <c r="G3458" s="3" t="s">
        <v>4491</v>
      </c>
      <c r="H3458" s="3" t="s">
        <v>4492</v>
      </c>
      <c r="I3458" s="3" t="s">
        <v>4802</v>
      </c>
      <c r="J3458" s="3" t="s">
        <v>5241</v>
      </c>
      <c r="K3458" s="6">
        <v>13768000</v>
      </c>
      <c r="L3458" s="6">
        <v>13276000</v>
      </c>
      <c r="M3458" s="6">
        <v>6645000</v>
      </c>
      <c r="N3458" s="6">
        <v>6361000</v>
      </c>
      <c r="O3458" s="6">
        <v>5482000</v>
      </c>
      <c r="P3458" s="6">
        <v>5210000</v>
      </c>
      <c r="Q3458" s="6">
        <v>3844000</v>
      </c>
      <c r="R3458" s="6">
        <v>3612000</v>
      </c>
      <c r="S3458" s="6">
        <v>5283000</v>
      </c>
      <c r="T3458" s="6">
        <v>4851000</v>
      </c>
      <c r="U3458" s="6">
        <v>11398000</v>
      </c>
      <c r="V3458" s="6">
        <v>11401000</v>
      </c>
      <c r="W3458" s="6">
        <v>60368000</v>
      </c>
      <c r="X3458" s="6">
        <v>60956000</v>
      </c>
      <c r="Y3458" s="6">
        <v>5202000</v>
      </c>
      <c r="Z3458" s="6">
        <v>5642000</v>
      </c>
      <c r="AA3458" s="6">
        <v>5505000</v>
      </c>
      <c r="AB3458" s="6">
        <v>5500000</v>
      </c>
      <c r="AC3458" s="6">
        <v>310300000</v>
      </c>
      <c r="AD3458" s="6">
        <v>313000000</v>
      </c>
      <c r="AF3458">
        <f t="shared" si="1060"/>
        <v>6.3676119798568784E-2</v>
      </c>
      <c r="AG3458">
        <f t="shared" si="1061"/>
        <v>5.9255856683509418E-2</v>
      </c>
      <c r="AH3458">
        <f t="shared" si="1062"/>
        <v>0.18880864033925257</v>
      </c>
      <c r="AI3458">
        <f t="shared" si="1063"/>
        <v>0.18703655095478705</v>
      </c>
      <c r="AJ3458">
        <f t="shared" si="1064"/>
        <v>0.94495912806539506</v>
      </c>
      <c r="AK3458">
        <f t="shared" si="1065"/>
        <v>1.0258181818181817</v>
      </c>
      <c r="AL3458">
        <f t="shared" si="1066"/>
        <v>0.39816966879721094</v>
      </c>
      <c r="AM3458">
        <f t="shared" si="1067"/>
        <v>0.39243748116902682</v>
      </c>
      <c r="AN3458">
        <f t="shared" si="1068"/>
        <v>0.2280678505168301</v>
      </c>
      <c r="AO3458">
        <f t="shared" si="1069"/>
        <v>0.21779644333617693</v>
      </c>
      <c r="AP3458">
        <f t="shared" si="1070"/>
        <v>1</v>
      </c>
      <c r="AQ3458">
        <f t="shared" si="1071"/>
        <v>1</v>
      </c>
      <c r="AR3458">
        <f t="shared" si="1072"/>
        <v>1</v>
      </c>
      <c r="AS3458">
        <f t="shared" si="1073"/>
        <v>1</v>
      </c>
      <c r="AT3458">
        <f t="shared" si="1074"/>
        <v>0</v>
      </c>
      <c r="AU3458">
        <f t="shared" si="1075"/>
        <v>0</v>
      </c>
      <c r="AV3458">
        <f t="shared" si="1076"/>
        <v>1</v>
      </c>
      <c r="AW3458">
        <f t="shared" si="1077"/>
        <v>1</v>
      </c>
      <c r="AX3458">
        <f t="shared" si="1078"/>
        <v>1</v>
      </c>
      <c r="AY3458">
        <f t="shared" si="1079"/>
        <v>7</v>
      </c>
    </row>
    <row r="3459" spans="1:51" x14ac:dyDescent="0.3">
      <c r="A3459" s="1" t="s">
        <v>3453</v>
      </c>
      <c r="B3459" s="2">
        <v>100445</v>
      </c>
      <c r="C3459" s="3" t="s">
        <v>5335</v>
      </c>
      <c r="D3459" s="5">
        <v>35.64</v>
      </c>
      <c r="E3459" s="5">
        <v>1363.5767771999999</v>
      </c>
      <c r="F3459" s="3" t="s">
        <v>4480</v>
      </c>
      <c r="G3459" s="3" t="s">
        <v>4481</v>
      </c>
      <c r="H3459" s="3" t="s">
        <v>4481</v>
      </c>
      <c r="I3459" s="3" t="s">
        <v>4482</v>
      </c>
      <c r="J3459" s="3" t="s">
        <v>4484</v>
      </c>
      <c r="K3459" s="6">
        <v>394724</v>
      </c>
      <c r="L3459" s="6">
        <v>395885</v>
      </c>
      <c r="M3459" s="6" t="s">
        <v>4474</v>
      </c>
      <c r="N3459" s="6" t="s">
        <v>4474</v>
      </c>
      <c r="O3459" s="6">
        <v>347538</v>
      </c>
      <c r="P3459" s="6">
        <v>335938</v>
      </c>
      <c r="Q3459" s="6">
        <v>135247</v>
      </c>
      <c r="R3459" s="6">
        <v>136125</v>
      </c>
      <c r="S3459" s="6">
        <v>149460</v>
      </c>
      <c r="T3459" s="6">
        <v>179747</v>
      </c>
      <c r="U3459" s="6">
        <v>64015</v>
      </c>
      <c r="V3459" s="6">
        <v>39034</v>
      </c>
      <c r="W3459" s="6">
        <v>9583947</v>
      </c>
      <c r="X3459" s="6">
        <v>9635462</v>
      </c>
      <c r="Y3459" s="6" t="s">
        <v>4474</v>
      </c>
      <c r="Z3459" s="6" t="s">
        <v>4474</v>
      </c>
      <c r="AA3459" s="6" t="s">
        <v>4474</v>
      </c>
      <c r="AB3459" s="6" t="s">
        <v>4474</v>
      </c>
      <c r="AC3459" s="6">
        <v>38259730</v>
      </c>
      <c r="AD3459" s="6">
        <v>38256204</v>
      </c>
      <c r="AF3459">
        <f t="shared" si="1060"/>
        <v>1.4111826787022091E-2</v>
      </c>
      <c r="AG3459">
        <f t="shared" si="1061"/>
        <v>1.4127501099584015E-2</v>
      </c>
      <c r="AH3459">
        <f t="shared" si="1062"/>
        <v>6.6793983731337414E-3</v>
      </c>
      <c r="AI3459">
        <f t="shared" si="1063"/>
        <v>4.0510771564456378E-3</v>
      </c>
      <c r="AJ3459" t="e">
        <f t="shared" si="1064"/>
        <v>#VALUE!</v>
      </c>
      <c r="AK3459" t="e">
        <f t="shared" si="1065"/>
        <v>#VALUE!</v>
      </c>
      <c r="AL3459">
        <f t="shared" si="1066"/>
        <v>0.88045824424154595</v>
      </c>
      <c r="AM3459">
        <f t="shared" si="1067"/>
        <v>0.84857471235333493</v>
      </c>
      <c r="AN3459">
        <f t="shared" si="1068"/>
        <v>4.1185953970738778E-2</v>
      </c>
      <c r="AO3459">
        <f t="shared" si="1069"/>
        <v>4.1086249937989483E-2</v>
      </c>
      <c r="AP3459">
        <f t="shared" si="1070"/>
        <v>1</v>
      </c>
      <c r="AQ3459">
        <f t="shared" si="1071"/>
        <v>1</v>
      </c>
      <c r="AR3459">
        <f t="shared" si="1072"/>
        <v>0</v>
      </c>
      <c r="AS3459">
        <f t="shared" si="1073"/>
        <v>1</v>
      </c>
      <c r="AT3459">
        <f t="shared" si="1074"/>
        <v>0</v>
      </c>
      <c r="AU3459">
        <f t="shared" si="1075"/>
        <v>0</v>
      </c>
      <c r="AV3459">
        <f t="shared" si="1076"/>
        <v>1</v>
      </c>
      <c r="AW3459">
        <f t="shared" si="1077"/>
        <v>1</v>
      </c>
      <c r="AX3459">
        <f t="shared" si="1078"/>
        <v>0</v>
      </c>
      <c r="AY3459">
        <f t="shared" si="1079"/>
        <v>5</v>
      </c>
    </row>
    <row r="3460" spans="1:51" x14ac:dyDescent="0.3">
      <c r="A3460" s="1" t="s">
        <v>3454</v>
      </c>
      <c r="B3460" s="2">
        <v>5721095</v>
      </c>
      <c r="C3460" s="3" t="s">
        <v>5337</v>
      </c>
      <c r="D3460" s="5">
        <v>7.63</v>
      </c>
      <c r="E3460" s="5">
        <v>324.50003158999999</v>
      </c>
      <c r="F3460" s="3" t="s">
        <v>4480</v>
      </c>
      <c r="G3460" s="3" t="s">
        <v>4491</v>
      </c>
      <c r="H3460" s="3" t="s">
        <v>4492</v>
      </c>
      <c r="I3460" s="3" t="s">
        <v>4493</v>
      </c>
      <c r="J3460" s="3"/>
      <c r="K3460" s="6">
        <v>39542.324999999997</v>
      </c>
      <c r="L3460" s="6">
        <v>38633.298000000003</v>
      </c>
      <c r="M3460" s="6" t="s">
        <v>4474</v>
      </c>
      <c r="N3460" s="6" t="s">
        <v>4474</v>
      </c>
      <c r="O3460" s="6">
        <v>12029.960999999999</v>
      </c>
      <c r="P3460" s="6">
        <v>24868.044999999998</v>
      </c>
      <c r="Q3460" s="6">
        <v>37524.584999999999</v>
      </c>
      <c r="R3460" s="6">
        <v>25933.164000000001</v>
      </c>
      <c r="S3460" s="6">
        <v>36366.343000000001</v>
      </c>
      <c r="T3460" s="6">
        <v>-38555.319000000003</v>
      </c>
      <c r="U3460" s="6" t="s">
        <v>4474</v>
      </c>
      <c r="V3460" s="6" t="s">
        <v>4474</v>
      </c>
      <c r="W3460" s="6">
        <v>707670.40399999998</v>
      </c>
      <c r="X3460" s="6">
        <v>707670.40399999998</v>
      </c>
      <c r="Y3460" s="6">
        <v>367110.80099999998</v>
      </c>
      <c r="Z3460" s="6">
        <v>367110.80099999998</v>
      </c>
      <c r="AA3460" s="6">
        <v>364519</v>
      </c>
      <c r="AB3460" s="6">
        <v>364519</v>
      </c>
      <c r="AC3460" s="6">
        <v>42529493</v>
      </c>
      <c r="AD3460" s="6">
        <v>42529493</v>
      </c>
      <c r="AF3460">
        <f t="shared" si="1060"/>
        <v>5.3025511294379352E-2</v>
      </c>
      <c r="AG3460">
        <f t="shared" si="1061"/>
        <v>3.6645822480941288E-2</v>
      </c>
      <c r="AH3460" t="e">
        <f t="shared" si="1062"/>
        <v>#VALUE!</v>
      </c>
      <c r="AI3460" t="e">
        <f t="shared" si="1063"/>
        <v>#VALUE!</v>
      </c>
      <c r="AJ3460">
        <f t="shared" si="1064"/>
        <v>1.0071101945303262</v>
      </c>
      <c r="AK3460">
        <f t="shared" si="1065"/>
        <v>1.0071101945303262</v>
      </c>
      <c r="AL3460">
        <f t="shared" si="1066"/>
        <v>0.304229986476516</v>
      </c>
      <c r="AM3460">
        <f t="shared" si="1067"/>
        <v>0.64369459216243963</v>
      </c>
      <c r="AN3460">
        <f t="shared" si="1068"/>
        <v>5.5876753890643137E-2</v>
      </c>
      <c r="AO3460">
        <f t="shared" si="1069"/>
        <v>5.4592219459272458E-2</v>
      </c>
      <c r="AP3460">
        <f t="shared" si="1070"/>
        <v>1</v>
      </c>
      <c r="AQ3460">
        <f t="shared" si="1071"/>
        <v>1</v>
      </c>
      <c r="AR3460">
        <f t="shared" si="1072"/>
        <v>1</v>
      </c>
      <c r="AS3460">
        <f t="shared" si="1073"/>
        <v>0</v>
      </c>
      <c r="AT3460">
        <f t="shared" si="1074"/>
        <v>0</v>
      </c>
      <c r="AU3460">
        <f t="shared" si="1075"/>
        <v>0</v>
      </c>
      <c r="AV3460">
        <f t="shared" si="1076"/>
        <v>0</v>
      </c>
      <c r="AW3460">
        <f t="shared" si="1077"/>
        <v>1</v>
      </c>
      <c r="AX3460">
        <f t="shared" si="1078"/>
        <v>0</v>
      </c>
      <c r="AY3460">
        <f t="shared" si="1079"/>
        <v>4</v>
      </c>
    </row>
    <row r="3461" spans="1:51" x14ac:dyDescent="0.3">
      <c r="A3461" s="1" t="s">
        <v>3455</v>
      </c>
      <c r="B3461" s="2">
        <v>5720678</v>
      </c>
      <c r="C3461" s="3" t="s">
        <v>5337</v>
      </c>
      <c r="D3461" s="5">
        <v>8.99</v>
      </c>
      <c r="E3461" s="5">
        <v>254.01471548000001</v>
      </c>
      <c r="F3461" s="3" t="s">
        <v>4480</v>
      </c>
      <c r="G3461" s="3" t="s">
        <v>4491</v>
      </c>
      <c r="H3461" s="3" t="s">
        <v>4492</v>
      </c>
      <c r="I3461" s="3" t="s">
        <v>4493</v>
      </c>
      <c r="J3461" s="3" t="s">
        <v>4553</v>
      </c>
      <c r="K3461" s="6">
        <v>18763.79</v>
      </c>
      <c r="L3461" s="6">
        <v>24315.360000000001</v>
      </c>
      <c r="M3461" s="6" t="s">
        <v>4474</v>
      </c>
      <c r="N3461" s="6" t="s">
        <v>4474</v>
      </c>
      <c r="O3461" s="6">
        <v>14021.186</v>
      </c>
      <c r="P3461" s="6">
        <v>19311.868999999999</v>
      </c>
      <c r="Q3461" s="6">
        <v>55865.258999999998</v>
      </c>
      <c r="R3461" s="6">
        <v>-40018.195</v>
      </c>
      <c r="S3461" s="6" t="s">
        <v>4474</v>
      </c>
      <c r="T3461" s="6" t="s">
        <v>4474</v>
      </c>
      <c r="U3461" s="6" t="s">
        <v>4474</v>
      </c>
      <c r="V3461" s="6" t="s">
        <v>4474</v>
      </c>
      <c r="W3461" s="6">
        <v>540344.95400000003</v>
      </c>
      <c r="X3461" s="6">
        <v>493523.685</v>
      </c>
      <c r="Y3461" s="6">
        <v>366002.87900000002</v>
      </c>
      <c r="Z3461" s="6">
        <v>32405.012999999999</v>
      </c>
      <c r="AA3461" s="6">
        <v>274837</v>
      </c>
      <c r="AB3461" s="6">
        <v>13328</v>
      </c>
      <c r="AC3461" s="6">
        <v>28135388</v>
      </c>
      <c r="AD3461" s="6">
        <v>51373186</v>
      </c>
      <c r="AF3461">
        <f t="shared" si="1060"/>
        <v>0.10338813860747184</v>
      </c>
      <c r="AG3461">
        <f t="shared" si="1061"/>
        <v>-8.1086675708380643E-2</v>
      </c>
      <c r="AH3461" t="e">
        <f t="shared" si="1062"/>
        <v>#VALUE!</v>
      </c>
      <c r="AI3461" t="e">
        <f t="shared" si="1063"/>
        <v>#VALUE!</v>
      </c>
      <c r="AJ3461">
        <f t="shared" si="1064"/>
        <v>1.3317089001844731</v>
      </c>
      <c r="AK3461">
        <f t="shared" si="1065"/>
        <v>2.4313485144057623</v>
      </c>
      <c r="AL3461">
        <f t="shared" si="1066"/>
        <v>0.74724701139801708</v>
      </c>
      <c r="AM3461">
        <f t="shared" si="1067"/>
        <v>0.79422509064229352</v>
      </c>
      <c r="AN3461">
        <f t="shared" si="1068"/>
        <v>3.4725576432420982E-2</v>
      </c>
      <c r="AO3461">
        <f t="shared" si="1069"/>
        <v>4.9268881593798282E-2</v>
      </c>
      <c r="AP3461">
        <f t="shared" si="1070"/>
        <v>1</v>
      </c>
      <c r="AQ3461">
        <f t="shared" si="1071"/>
        <v>0</v>
      </c>
      <c r="AR3461">
        <f t="shared" si="1072"/>
        <v>1</v>
      </c>
      <c r="AS3461">
        <f t="shared" si="1073"/>
        <v>0</v>
      </c>
      <c r="AT3461">
        <f t="shared" si="1074"/>
        <v>0</v>
      </c>
      <c r="AU3461">
        <f t="shared" si="1075"/>
        <v>0</v>
      </c>
      <c r="AV3461">
        <f t="shared" si="1076"/>
        <v>0</v>
      </c>
      <c r="AW3461">
        <f t="shared" si="1077"/>
        <v>0</v>
      </c>
      <c r="AX3461">
        <f t="shared" si="1078"/>
        <v>1</v>
      </c>
      <c r="AY3461">
        <f t="shared" si="1079"/>
        <v>3</v>
      </c>
    </row>
    <row r="3462" spans="1:51" x14ac:dyDescent="0.3">
      <c r="A3462" s="1" t="s">
        <v>3456</v>
      </c>
      <c r="B3462" s="2">
        <v>4979305</v>
      </c>
      <c r="C3462" s="3" t="s">
        <v>5337</v>
      </c>
      <c r="D3462" s="5">
        <v>65.27</v>
      </c>
      <c r="E3462" s="5">
        <v>951.59384814999999</v>
      </c>
      <c r="F3462" s="3" t="s">
        <v>4654</v>
      </c>
      <c r="G3462" s="3" t="s">
        <v>4654</v>
      </c>
      <c r="H3462" s="3" t="s">
        <v>4655</v>
      </c>
      <c r="I3462" s="3" t="s">
        <v>4717</v>
      </c>
      <c r="J3462" s="3" t="s">
        <v>4718</v>
      </c>
      <c r="K3462" s="6">
        <v>97974.633000000002</v>
      </c>
      <c r="L3462" s="6">
        <v>92537.909</v>
      </c>
      <c r="M3462" s="6" t="s">
        <v>4474</v>
      </c>
      <c r="N3462" s="6" t="s">
        <v>4474</v>
      </c>
      <c r="O3462" s="6">
        <v>95253.513000000006</v>
      </c>
      <c r="P3462" s="6">
        <v>89910.508000000002</v>
      </c>
      <c r="Q3462" s="6">
        <v>94619.327999999994</v>
      </c>
      <c r="R3462" s="6">
        <v>89276.323000000004</v>
      </c>
      <c r="S3462" s="6" t="s">
        <v>4474</v>
      </c>
      <c r="T3462" s="6" t="s">
        <v>4474</v>
      </c>
      <c r="U3462" s="6" t="s">
        <v>4474</v>
      </c>
      <c r="V3462" s="6" t="s">
        <v>4474</v>
      </c>
      <c r="W3462" s="6">
        <v>8746.2469999999994</v>
      </c>
      <c r="X3462" s="6">
        <v>8447.6309999999994</v>
      </c>
      <c r="Y3462" s="6">
        <v>8666.3250000000007</v>
      </c>
      <c r="Z3462" s="6">
        <v>8362.5640000000003</v>
      </c>
      <c r="AA3462" s="6">
        <v>216</v>
      </c>
      <c r="AB3462" s="6">
        <v>208</v>
      </c>
      <c r="AC3462" s="6">
        <v>14579345</v>
      </c>
      <c r="AD3462" s="6">
        <v>14579345</v>
      </c>
      <c r="AF3462">
        <f t="shared" ref="AF3462:AF3525" si="1080">Q3462/W3462</f>
        <v>10.818277599523544</v>
      </c>
      <c r="AG3462">
        <f t="shared" ref="AG3462:AG3525" si="1081">R3462/X3462</f>
        <v>10.568208175759572</v>
      </c>
      <c r="AH3462" t="e">
        <f t="shared" ref="AH3462:AH3525" si="1082">U3462/W3462</f>
        <v>#VALUE!</v>
      </c>
      <c r="AI3462" t="e">
        <f t="shared" ref="AI3462:AI3525" si="1083">V3462/X3462</f>
        <v>#VALUE!</v>
      </c>
      <c r="AJ3462">
        <f t="shared" ref="AJ3462:AJ3525" si="1084">Y3462/AA3462</f>
        <v>40.121875000000003</v>
      </c>
      <c r="AK3462">
        <f t="shared" ref="AK3462:AK3525" si="1085">Z3462/AB3462</f>
        <v>40.20463461538462</v>
      </c>
      <c r="AL3462">
        <f t="shared" ref="AL3462:AL3525" si="1086">O3462/K3462</f>
        <v>0.97222628024541824</v>
      </c>
      <c r="AM3462">
        <f t="shared" ref="AM3462:AM3525" si="1087">P3462/L3462</f>
        <v>0.97160730096030157</v>
      </c>
      <c r="AN3462">
        <f t="shared" ref="AN3462:AN3525" si="1088">K3462/W3462</f>
        <v>11.201905571612603</v>
      </c>
      <c r="AO3462">
        <f t="shared" ref="AO3462:AO3525" si="1089">L3462/X3462</f>
        <v>10.954302928241066</v>
      </c>
      <c r="AP3462">
        <f t="shared" ref="AP3462:AP3525" si="1090">IF(OR(Q3462&lt;0, Q3462="NA"), 0, 1)</f>
        <v>1</v>
      </c>
      <c r="AQ3462">
        <f t="shared" ref="AQ3462:AQ3525" si="1091">IF(OR(S3462&lt;0, S3462="NA"), 0, 1)</f>
        <v>0</v>
      </c>
      <c r="AR3462">
        <f t="shared" ref="AR3462:AR3525" si="1092">IFERROR(IF((AF3462-AG3462)&gt;0,1,0),0)</f>
        <v>1</v>
      </c>
      <c r="AS3462">
        <f t="shared" ref="AS3462:AS3525" si="1093">IFERROR(IF((S3462-Q3462)&gt;0,1,0),0)</f>
        <v>0</v>
      </c>
      <c r="AT3462">
        <f t="shared" ref="AT3462:AT3525" si="1094">IFERROR(IF((AH3462-AI3462)&lt;0,1,0),0)</f>
        <v>0</v>
      </c>
      <c r="AU3462">
        <f t="shared" ref="AU3462:AU3525" si="1095">IFERROR(IF((AJ3462-AK3462)&gt;0,1,0),0)</f>
        <v>0</v>
      </c>
      <c r="AV3462">
        <f t="shared" ref="AV3462:AV3525" si="1096">IFERROR(IF((AL3462-AM3462)&gt;0,1,0),0)</f>
        <v>1</v>
      </c>
      <c r="AW3462">
        <f t="shared" ref="AW3462:AW3525" si="1097">IFERROR(IF((AN3462-AO3462)&gt;0,1,0),0)</f>
        <v>1</v>
      </c>
      <c r="AX3462">
        <f t="shared" ref="AX3462:AX3525" si="1098">IFERROR(IF((AC3462-AD3462)&lt;0,1,0),0)</f>
        <v>0</v>
      </c>
      <c r="AY3462">
        <f t="shared" ref="AY3462:AY3525" si="1099">SUM(AP3462:AX3462)</f>
        <v>4</v>
      </c>
    </row>
    <row r="3463" spans="1:51" x14ac:dyDescent="0.3">
      <c r="A3463" s="1" t="s">
        <v>3457</v>
      </c>
      <c r="B3463" s="2">
        <v>27717640</v>
      </c>
      <c r="C3463" s="3" t="s">
        <v>5337</v>
      </c>
      <c r="D3463" s="5">
        <v>21.85</v>
      </c>
      <c r="E3463" s="5">
        <v>1946.83200655</v>
      </c>
      <c r="F3463" s="3" t="s">
        <v>4654</v>
      </c>
      <c r="G3463" s="3" t="s">
        <v>4654</v>
      </c>
      <c r="H3463" s="3" t="s">
        <v>4655</v>
      </c>
      <c r="I3463" s="3" t="s">
        <v>4717</v>
      </c>
      <c r="J3463" s="3" t="s">
        <v>4718</v>
      </c>
      <c r="K3463" s="6" t="s">
        <v>4474</v>
      </c>
      <c r="L3463" s="6" t="s">
        <v>4474</v>
      </c>
      <c r="M3463" s="6" t="s">
        <v>4474</v>
      </c>
      <c r="N3463" s="6" t="s">
        <v>4474</v>
      </c>
      <c r="O3463" s="6">
        <v>-129351.80100000001</v>
      </c>
      <c r="P3463" s="6">
        <v>-94984.801000000007</v>
      </c>
      <c r="Q3463" s="6">
        <v>-576509.55700000003</v>
      </c>
      <c r="R3463" s="6">
        <v>-344009.55699999997</v>
      </c>
      <c r="S3463" s="6">
        <v>-97209.633000000002</v>
      </c>
      <c r="T3463" s="6">
        <v>-83001.633000000002</v>
      </c>
      <c r="U3463" s="6">
        <v>814421</v>
      </c>
      <c r="V3463" s="6">
        <v>790377</v>
      </c>
      <c r="W3463" s="6">
        <v>1473134</v>
      </c>
      <c r="X3463" s="6">
        <v>1240911</v>
      </c>
      <c r="Y3463" s="6">
        <v>344150</v>
      </c>
      <c r="Z3463" s="6">
        <v>167092</v>
      </c>
      <c r="AA3463" s="6">
        <v>98270</v>
      </c>
      <c r="AB3463" s="6">
        <v>61259</v>
      </c>
      <c r="AC3463" s="6">
        <v>78789516</v>
      </c>
      <c r="AD3463" s="6">
        <v>64845435</v>
      </c>
      <c r="AF3463">
        <f t="shared" si="1080"/>
        <v>-0.39134902663301507</v>
      </c>
      <c r="AG3463">
        <f t="shared" si="1081"/>
        <v>-0.27722339233031212</v>
      </c>
      <c r="AH3463">
        <f t="shared" si="1082"/>
        <v>0.5528492316381266</v>
      </c>
      <c r="AI3463">
        <f t="shared" si="1083"/>
        <v>0.63693286625712886</v>
      </c>
      <c r="AJ3463">
        <f t="shared" si="1084"/>
        <v>3.5020860893456804</v>
      </c>
      <c r="AK3463">
        <f t="shared" si="1085"/>
        <v>2.7276318581759416</v>
      </c>
      <c r="AL3463" t="e">
        <f t="shared" si="1086"/>
        <v>#VALUE!</v>
      </c>
      <c r="AM3463" t="e">
        <f t="shared" si="1087"/>
        <v>#VALUE!</v>
      </c>
      <c r="AN3463" t="e">
        <f t="shared" si="1088"/>
        <v>#VALUE!</v>
      </c>
      <c r="AO3463" t="e">
        <f t="shared" si="1089"/>
        <v>#VALUE!</v>
      </c>
      <c r="AP3463">
        <f t="shared" si="1090"/>
        <v>0</v>
      </c>
      <c r="AQ3463">
        <f t="shared" si="1091"/>
        <v>0</v>
      </c>
      <c r="AR3463">
        <f t="shared" si="1092"/>
        <v>0</v>
      </c>
      <c r="AS3463">
        <f t="shared" si="1093"/>
        <v>1</v>
      </c>
      <c r="AT3463">
        <f t="shared" si="1094"/>
        <v>1</v>
      </c>
      <c r="AU3463">
        <f t="shared" si="1095"/>
        <v>1</v>
      </c>
      <c r="AV3463">
        <f t="shared" si="1096"/>
        <v>0</v>
      </c>
      <c r="AW3463">
        <f t="shared" si="1097"/>
        <v>0</v>
      </c>
      <c r="AX3463">
        <f t="shared" si="1098"/>
        <v>0</v>
      </c>
      <c r="AY3463">
        <f t="shared" si="1099"/>
        <v>3</v>
      </c>
    </row>
    <row r="3464" spans="1:51" x14ac:dyDescent="0.3">
      <c r="A3464" s="1" t="s">
        <v>3458</v>
      </c>
      <c r="B3464" s="2">
        <v>4259507</v>
      </c>
      <c r="C3464" s="3" t="s">
        <v>5335</v>
      </c>
      <c r="D3464" s="5">
        <v>16.61</v>
      </c>
      <c r="E3464" s="5">
        <v>3929.7068310499999</v>
      </c>
      <c r="F3464" s="3" t="s">
        <v>4525</v>
      </c>
      <c r="G3464" s="3" t="s">
        <v>4526</v>
      </c>
      <c r="H3464" s="3" t="s">
        <v>4634</v>
      </c>
      <c r="I3464" s="3" t="s">
        <v>4634</v>
      </c>
      <c r="J3464" s="3" t="s">
        <v>4528</v>
      </c>
      <c r="K3464" s="6">
        <v>683252</v>
      </c>
      <c r="L3464" s="6">
        <v>668248</v>
      </c>
      <c r="M3464" s="6">
        <v>383611</v>
      </c>
      <c r="N3464" s="6">
        <v>338653</v>
      </c>
      <c r="O3464" s="6">
        <v>213420</v>
      </c>
      <c r="P3464" s="6">
        <v>167940</v>
      </c>
      <c r="Q3464" s="6">
        <v>97173</v>
      </c>
      <c r="R3464" s="6">
        <v>52284</v>
      </c>
      <c r="S3464" s="6">
        <v>309310</v>
      </c>
      <c r="T3464" s="6">
        <v>294876</v>
      </c>
      <c r="U3464" s="6">
        <v>2469694</v>
      </c>
      <c r="V3464" s="6">
        <v>2445592</v>
      </c>
      <c r="W3464" s="6">
        <v>5366126</v>
      </c>
      <c r="X3464" s="6">
        <v>5351116</v>
      </c>
      <c r="Y3464" s="6" t="s">
        <v>4474</v>
      </c>
      <c r="Z3464" s="6" t="s">
        <v>4474</v>
      </c>
      <c r="AA3464" s="6" t="s">
        <v>4474</v>
      </c>
      <c r="AB3464" s="6" t="s">
        <v>4474</v>
      </c>
      <c r="AC3464" s="6">
        <v>236586805</v>
      </c>
      <c r="AD3464" s="6">
        <v>234262497</v>
      </c>
      <c r="AF3464">
        <f t="shared" si="1080"/>
        <v>1.8108594542878793E-2</v>
      </c>
      <c r="AG3464">
        <f t="shared" si="1081"/>
        <v>9.7706721364291104E-3</v>
      </c>
      <c r="AH3464">
        <f t="shared" si="1082"/>
        <v>0.46023779538534876</v>
      </c>
      <c r="AI3464">
        <f t="shared" si="1083"/>
        <v>0.45702466550902654</v>
      </c>
      <c r="AJ3464" t="e">
        <f t="shared" si="1084"/>
        <v>#VALUE!</v>
      </c>
      <c r="AK3464" t="e">
        <f t="shared" si="1085"/>
        <v>#VALUE!</v>
      </c>
      <c r="AL3464">
        <f t="shared" si="1086"/>
        <v>0.31235912957444689</v>
      </c>
      <c r="AM3464">
        <f t="shared" si="1087"/>
        <v>0.25131388346841294</v>
      </c>
      <c r="AN3464">
        <f t="shared" si="1088"/>
        <v>0.12732686485557737</v>
      </c>
      <c r="AO3464">
        <f t="shared" si="1089"/>
        <v>0.12488011846500804</v>
      </c>
      <c r="AP3464">
        <f t="shared" si="1090"/>
        <v>1</v>
      </c>
      <c r="AQ3464">
        <f t="shared" si="1091"/>
        <v>1</v>
      </c>
      <c r="AR3464">
        <f t="shared" si="1092"/>
        <v>1</v>
      </c>
      <c r="AS3464">
        <f t="shared" si="1093"/>
        <v>1</v>
      </c>
      <c r="AT3464">
        <f t="shared" si="1094"/>
        <v>0</v>
      </c>
      <c r="AU3464">
        <f t="shared" si="1095"/>
        <v>0</v>
      </c>
      <c r="AV3464">
        <f t="shared" si="1096"/>
        <v>1</v>
      </c>
      <c r="AW3464">
        <f t="shared" si="1097"/>
        <v>1</v>
      </c>
      <c r="AX3464">
        <f t="shared" si="1098"/>
        <v>0</v>
      </c>
      <c r="AY3464">
        <f t="shared" si="1099"/>
        <v>6</v>
      </c>
    </row>
    <row r="3465" spans="1:51" x14ac:dyDescent="0.3">
      <c r="A3465" s="1" t="s">
        <v>3459</v>
      </c>
      <c r="B3465" s="2">
        <v>5429719</v>
      </c>
      <c r="C3465" s="3" t="s">
        <v>5337</v>
      </c>
      <c r="D3465" s="5">
        <v>16.34</v>
      </c>
      <c r="E3465" s="5">
        <v>1167.2671812000001</v>
      </c>
      <c r="F3465" s="3" t="s">
        <v>4525</v>
      </c>
      <c r="G3465" s="3" t="s">
        <v>4526</v>
      </c>
      <c r="H3465" s="3" t="s">
        <v>4705</v>
      </c>
      <c r="I3465" s="3" t="s">
        <v>5014</v>
      </c>
      <c r="J3465" s="3" t="s">
        <v>4528</v>
      </c>
      <c r="K3465" s="6">
        <v>402669</v>
      </c>
      <c r="L3465" s="6">
        <v>400237</v>
      </c>
      <c r="M3465" s="6">
        <v>330352</v>
      </c>
      <c r="N3465" s="6">
        <v>183575</v>
      </c>
      <c r="O3465" s="6">
        <v>320399</v>
      </c>
      <c r="P3465" s="6">
        <v>173587</v>
      </c>
      <c r="Q3465" s="6">
        <v>121991</v>
      </c>
      <c r="R3465" s="6">
        <v>-20808</v>
      </c>
      <c r="S3465" s="6">
        <v>53019</v>
      </c>
      <c r="T3465" s="6">
        <v>46556</v>
      </c>
      <c r="U3465" s="6">
        <v>4195673</v>
      </c>
      <c r="V3465" s="6">
        <v>4190587</v>
      </c>
      <c r="W3465" s="6">
        <v>6814920</v>
      </c>
      <c r="X3465" s="6">
        <v>6768966</v>
      </c>
      <c r="Y3465" s="6" t="s">
        <v>4474</v>
      </c>
      <c r="Z3465" s="6" t="s">
        <v>4474</v>
      </c>
      <c r="AA3465" s="6" t="s">
        <v>4474</v>
      </c>
      <c r="AB3465" s="6" t="s">
        <v>4474</v>
      </c>
      <c r="AC3465" s="6">
        <v>71436000</v>
      </c>
      <c r="AD3465" s="6">
        <v>71435000</v>
      </c>
      <c r="AF3465">
        <f t="shared" si="1080"/>
        <v>1.7900576969355472E-2</v>
      </c>
      <c r="AG3465">
        <f t="shared" si="1081"/>
        <v>-3.0740293273743731E-3</v>
      </c>
      <c r="AH3465">
        <f t="shared" si="1082"/>
        <v>0.6156599050319006</v>
      </c>
      <c r="AI3465">
        <f t="shared" si="1083"/>
        <v>0.61908820342722948</v>
      </c>
      <c r="AJ3465" t="e">
        <f t="shared" si="1084"/>
        <v>#VALUE!</v>
      </c>
      <c r="AK3465" t="e">
        <f t="shared" si="1085"/>
        <v>#VALUE!</v>
      </c>
      <c r="AL3465">
        <f t="shared" si="1086"/>
        <v>0.79568827001830289</v>
      </c>
      <c r="AM3465">
        <f t="shared" si="1087"/>
        <v>0.43371052651304104</v>
      </c>
      <c r="AN3465">
        <f t="shared" si="1088"/>
        <v>5.9086386927506118E-2</v>
      </c>
      <c r="AO3465">
        <f t="shared" si="1089"/>
        <v>5.9128233174756677E-2</v>
      </c>
      <c r="AP3465">
        <f t="shared" si="1090"/>
        <v>1</v>
      </c>
      <c r="AQ3465">
        <f t="shared" si="1091"/>
        <v>1</v>
      </c>
      <c r="AR3465">
        <f t="shared" si="1092"/>
        <v>1</v>
      </c>
      <c r="AS3465">
        <f t="shared" si="1093"/>
        <v>0</v>
      </c>
      <c r="AT3465">
        <f t="shared" si="1094"/>
        <v>1</v>
      </c>
      <c r="AU3465">
        <f t="shared" si="1095"/>
        <v>0</v>
      </c>
      <c r="AV3465">
        <f t="shared" si="1096"/>
        <v>1</v>
      </c>
      <c r="AW3465">
        <f t="shared" si="1097"/>
        <v>0</v>
      </c>
      <c r="AX3465">
        <f t="shared" si="1098"/>
        <v>0</v>
      </c>
      <c r="AY3465">
        <f t="shared" si="1099"/>
        <v>5</v>
      </c>
    </row>
    <row r="3466" spans="1:51" x14ac:dyDescent="0.3">
      <c r="A3466" s="1" t="s">
        <v>3460</v>
      </c>
      <c r="B3466" s="2">
        <v>4074760</v>
      </c>
      <c r="C3466" s="3" t="s">
        <v>5335</v>
      </c>
      <c r="D3466" s="5">
        <v>78.064999999999998</v>
      </c>
      <c r="E3466" s="5">
        <v>1158.3290164550001</v>
      </c>
      <c r="F3466" s="3" t="s">
        <v>4480</v>
      </c>
      <c r="G3466" s="3" t="s">
        <v>4509</v>
      </c>
      <c r="H3466" s="3" t="s">
        <v>4509</v>
      </c>
      <c r="I3466" s="3" t="s">
        <v>4677</v>
      </c>
      <c r="J3466" s="3" t="s">
        <v>4691</v>
      </c>
      <c r="K3466" s="6">
        <v>1091694</v>
      </c>
      <c r="L3466" s="6">
        <v>1025770</v>
      </c>
      <c r="M3466" s="6">
        <v>105437</v>
      </c>
      <c r="N3466" s="6">
        <v>73762</v>
      </c>
      <c r="O3466" s="6">
        <v>96037</v>
      </c>
      <c r="P3466" s="6">
        <v>65623</v>
      </c>
      <c r="Q3466" s="6">
        <v>74865</v>
      </c>
      <c r="R3466" s="6">
        <v>50925</v>
      </c>
      <c r="S3466" s="6">
        <v>113320</v>
      </c>
      <c r="T3466" s="6">
        <v>70006</v>
      </c>
      <c r="U3466" s="6" t="s">
        <v>4474</v>
      </c>
      <c r="V3466" s="6" t="s">
        <v>4474</v>
      </c>
      <c r="W3466" s="6">
        <v>2270638</v>
      </c>
      <c r="X3466" s="6">
        <v>2161917</v>
      </c>
      <c r="Y3466" s="6" t="s">
        <v>4474</v>
      </c>
      <c r="Z3466" s="6" t="s">
        <v>4474</v>
      </c>
      <c r="AA3466" s="6" t="s">
        <v>4474</v>
      </c>
      <c r="AB3466" s="6" t="s">
        <v>4474</v>
      </c>
      <c r="AC3466" s="6">
        <v>14838007</v>
      </c>
      <c r="AD3466" s="6">
        <v>14836370</v>
      </c>
      <c r="AF3466">
        <f t="shared" si="1080"/>
        <v>3.2970909497683033E-2</v>
      </c>
      <c r="AG3466">
        <f t="shared" si="1081"/>
        <v>2.3555483397373719E-2</v>
      </c>
      <c r="AH3466" t="e">
        <f t="shared" si="1082"/>
        <v>#VALUE!</v>
      </c>
      <c r="AI3466" t="e">
        <f t="shared" si="1083"/>
        <v>#VALUE!</v>
      </c>
      <c r="AJ3466" t="e">
        <f t="shared" si="1084"/>
        <v>#VALUE!</v>
      </c>
      <c r="AK3466" t="e">
        <f t="shared" si="1085"/>
        <v>#VALUE!</v>
      </c>
      <c r="AL3466">
        <f t="shared" si="1086"/>
        <v>8.797062180427849E-2</v>
      </c>
      <c r="AM3466">
        <f t="shared" si="1087"/>
        <v>6.3974380221687124E-2</v>
      </c>
      <c r="AN3466">
        <f t="shared" si="1088"/>
        <v>0.48078733818424602</v>
      </c>
      <c r="AO3466">
        <f t="shared" si="1089"/>
        <v>0.47447242424200375</v>
      </c>
      <c r="AP3466">
        <f t="shared" si="1090"/>
        <v>1</v>
      </c>
      <c r="AQ3466">
        <f t="shared" si="1091"/>
        <v>1</v>
      </c>
      <c r="AR3466">
        <f t="shared" si="1092"/>
        <v>1</v>
      </c>
      <c r="AS3466">
        <f t="shared" si="1093"/>
        <v>1</v>
      </c>
      <c r="AT3466">
        <f t="shared" si="1094"/>
        <v>0</v>
      </c>
      <c r="AU3466">
        <f t="shared" si="1095"/>
        <v>0</v>
      </c>
      <c r="AV3466">
        <f t="shared" si="1096"/>
        <v>1</v>
      </c>
      <c r="AW3466">
        <f t="shared" si="1097"/>
        <v>1</v>
      </c>
      <c r="AX3466">
        <f t="shared" si="1098"/>
        <v>0</v>
      </c>
      <c r="AY3466">
        <f t="shared" si="1099"/>
        <v>6</v>
      </c>
    </row>
    <row r="3467" spans="1:51" x14ac:dyDescent="0.3">
      <c r="A3467" s="1" t="s">
        <v>3461</v>
      </c>
      <c r="B3467" s="2">
        <v>4121709</v>
      </c>
      <c r="C3467" s="3" t="s">
        <v>5338</v>
      </c>
      <c r="D3467" s="7">
        <v>11.4</v>
      </c>
      <c r="E3467" s="5">
        <v>71.380883400000002</v>
      </c>
      <c r="F3467" s="3" t="s">
        <v>4665</v>
      </c>
      <c r="G3467" s="3" t="s">
        <v>4666</v>
      </c>
      <c r="H3467" s="3" t="s">
        <v>4679</v>
      </c>
      <c r="I3467" s="3" t="s">
        <v>4680</v>
      </c>
      <c r="J3467" s="3" t="s">
        <v>5242</v>
      </c>
      <c r="K3467" s="6">
        <v>110669</v>
      </c>
      <c r="L3467" s="6">
        <v>111700</v>
      </c>
      <c r="M3467" s="6">
        <v>10352</v>
      </c>
      <c r="N3467" s="6">
        <v>12066</v>
      </c>
      <c r="O3467" s="6">
        <v>5187</v>
      </c>
      <c r="P3467" s="6">
        <v>7030</v>
      </c>
      <c r="Q3467" s="6">
        <v>4692</v>
      </c>
      <c r="R3467" s="6">
        <v>6154</v>
      </c>
      <c r="S3467" s="6">
        <v>11599</v>
      </c>
      <c r="T3467" s="6">
        <v>14388</v>
      </c>
      <c r="U3467" s="6">
        <v>5000</v>
      </c>
      <c r="V3467" s="6">
        <v>5000</v>
      </c>
      <c r="W3467" s="6">
        <v>223210</v>
      </c>
      <c r="X3467" s="6">
        <v>221617</v>
      </c>
      <c r="Y3467" s="6">
        <v>48403</v>
      </c>
      <c r="Z3467" s="6">
        <v>46045</v>
      </c>
      <c r="AA3467" s="6">
        <v>18355</v>
      </c>
      <c r="AB3467" s="6">
        <v>17125</v>
      </c>
      <c r="AC3467" s="6">
        <v>6261481</v>
      </c>
      <c r="AD3467" s="6">
        <v>6261481</v>
      </c>
      <c r="AF3467">
        <f t="shared" si="1080"/>
        <v>2.1020563594821021E-2</v>
      </c>
      <c r="AG3467">
        <f t="shared" si="1081"/>
        <v>2.7768627857971184E-2</v>
      </c>
      <c r="AH3467">
        <f t="shared" si="1082"/>
        <v>2.2400430088257695E-2</v>
      </c>
      <c r="AI3467">
        <f t="shared" si="1083"/>
        <v>2.2561446098449126E-2</v>
      </c>
      <c r="AJ3467">
        <f t="shared" si="1084"/>
        <v>2.6370471261236719</v>
      </c>
      <c r="AK3467">
        <f t="shared" si="1085"/>
        <v>2.6887591240875914</v>
      </c>
      <c r="AL3467">
        <f t="shared" si="1086"/>
        <v>4.6869493715493947E-2</v>
      </c>
      <c r="AM3467">
        <f t="shared" si="1087"/>
        <v>6.2936436884512087E-2</v>
      </c>
      <c r="AN3467">
        <f t="shared" si="1088"/>
        <v>0.49580663948747816</v>
      </c>
      <c r="AO3467">
        <f t="shared" si="1089"/>
        <v>0.50402270583935349</v>
      </c>
      <c r="AP3467">
        <f t="shared" si="1090"/>
        <v>1</v>
      </c>
      <c r="AQ3467">
        <f t="shared" si="1091"/>
        <v>1</v>
      </c>
      <c r="AR3467">
        <f t="shared" si="1092"/>
        <v>0</v>
      </c>
      <c r="AS3467">
        <f t="shared" si="1093"/>
        <v>1</v>
      </c>
      <c r="AT3467">
        <f t="shared" si="1094"/>
        <v>1</v>
      </c>
      <c r="AU3467">
        <f t="shared" si="1095"/>
        <v>0</v>
      </c>
      <c r="AV3467">
        <f t="shared" si="1096"/>
        <v>0</v>
      </c>
      <c r="AW3467">
        <f t="shared" si="1097"/>
        <v>0</v>
      </c>
      <c r="AX3467">
        <f t="shared" si="1098"/>
        <v>0</v>
      </c>
      <c r="AY3467">
        <f t="shared" si="1099"/>
        <v>4</v>
      </c>
    </row>
    <row r="3468" spans="1:51" x14ac:dyDescent="0.3">
      <c r="A3468" s="1" t="s">
        <v>3462</v>
      </c>
      <c r="B3468" s="2">
        <v>4811336</v>
      </c>
      <c r="C3468" s="3" t="s">
        <v>5338</v>
      </c>
      <c r="D3468" s="7">
        <v>7.5</v>
      </c>
      <c r="E3468" s="5">
        <v>458.79947249999998</v>
      </c>
      <c r="F3468" s="3" t="s">
        <v>4470</v>
      </c>
      <c r="G3468" s="3" t="s">
        <v>4471</v>
      </c>
      <c r="H3468" s="3" t="s">
        <v>4489</v>
      </c>
      <c r="I3468" s="3" t="s">
        <v>4489</v>
      </c>
      <c r="J3468" s="3" t="s">
        <v>4495</v>
      </c>
      <c r="K3468" s="6">
        <v>106399</v>
      </c>
      <c r="L3468" s="6">
        <v>97243</v>
      </c>
      <c r="M3468" s="6">
        <v>-371152</v>
      </c>
      <c r="N3468" s="6">
        <v>-448123</v>
      </c>
      <c r="O3468" s="6">
        <v>-372463</v>
      </c>
      <c r="P3468" s="6">
        <v>-449509</v>
      </c>
      <c r="Q3468" s="6">
        <v>-337594</v>
      </c>
      <c r="R3468" s="6">
        <v>-445673</v>
      </c>
      <c r="S3468" s="6">
        <v>-320153</v>
      </c>
      <c r="T3468" s="6">
        <v>-373654</v>
      </c>
      <c r="U3468" s="6" t="s">
        <v>4474</v>
      </c>
      <c r="V3468" s="6" t="s">
        <v>4474</v>
      </c>
      <c r="W3468" s="6">
        <v>622432</v>
      </c>
      <c r="X3468" s="6">
        <v>697105</v>
      </c>
      <c r="Y3468" s="6">
        <v>604987</v>
      </c>
      <c r="Z3468" s="6">
        <v>686811</v>
      </c>
      <c r="AA3468" s="6">
        <v>60406</v>
      </c>
      <c r="AB3468" s="6">
        <v>69043</v>
      </c>
      <c r="AC3468" s="6">
        <v>61173263</v>
      </c>
      <c r="AD3468" s="6">
        <v>60894934</v>
      </c>
      <c r="AF3468">
        <f t="shared" si="1080"/>
        <v>-0.54237892653334019</v>
      </c>
      <c r="AG3468">
        <f t="shared" si="1081"/>
        <v>-0.639319758142604</v>
      </c>
      <c r="AH3468" t="e">
        <f t="shared" si="1082"/>
        <v>#VALUE!</v>
      </c>
      <c r="AI3468" t="e">
        <f t="shared" si="1083"/>
        <v>#VALUE!</v>
      </c>
      <c r="AJ3468">
        <f t="shared" si="1084"/>
        <v>10.015346157666457</v>
      </c>
      <c r="AK3468">
        <f t="shared" si="1085"/>
        <v>9.9475833900612667</v>
      </c>
      <c r="AL3468">
        <f t="shared" si="1086"/>
        <v>-3.5006250058741153</v>
      </c>
      <c r="AM3468">
        <f t="shared" si="1087"/>
        <v>-4.6225332414672522</v>
      </c>
      <c r="AN3468">
        <f t="shared" si="1088"/>
        <v>0.17094076140044215</v>
      </c>
      <c r="AO3468">
        <f t="shared" si="1089"/>
        <v>0.1394954848982578</v>
      </c>
      <c r="AP3468">
        <f t="shared" si="1090"/>
        <v>0</v>
      </c>
      <c r="AQ3468">
        <f t="shared" si="1091"/>
        <v>0</v>
      </c>
      <c r="AR3468">
        <f t="shared" si="1092"/>
        <v>1</v>
      </c>
      <c r="AS3468">
        <f t="shared" si="1093"/>
        <v>1</v>
      </c>
      <c r="AT3468">
        <f t="shared" si="1094"/>
        <v>0</v>
      </c>
      <c r="AU3468">
        <f t="shared" si="1095"/>
        <v>1</v>
      </c>
      <c r="AV3468">
        <f t="shared" si="1096"/>
        <v>1</v>
      </c>
      <c r="AW3468">
        <f t="shared" si="1097"/>
        <v>1</v>
      </c>
      <c r="AX3468">
        <f t="shared" si="1098"/>
        <v>0</v>
      </c>
      <c r="AY3468">
        <f t="shared" si="1099"/>
        <v>5</v>
      </c>
    </row>
    <row r="3469" spans="1:51" x14ac:dyDescent="0.3">
      <c r="A3469" s="1" t="s">
        <v>3463</v>
      </c>
      <c r="B3469" s="2">
        <v>4994166</v>
      </c>
      <c r="C3469" s="3" t="s">
        <v>5335</v>
      </c>
      <c r="D3469" s="5">
        <v>462.87</v>
      </c>
      <c r="E3469" s="5">
        <v>12277.40225805</v>
      </c>
      <c r="F3469" s="3" t="s">
        <v>4485</v>
      </c>
      <c r="G3469" s="3" t="s">
        <v>4607</v>
      </c>
      <c r="H3469" s="3" t="s">
        <v>4742</v>
      </c>
      <c r="I3469" s="3" t="s">
        <v>4743</v>
      </c>
      <c r="J3469" s="3" t="s">
        <v>5243</v>
      </c>
      <c r="K3469" s="6">
        <v>3171254</v>
      </c>
      <c r="L3469" s="6">
        <v>3104295</v>
      </c>
      <c r="M3469" s="6">
        <v>695979</v>
      </c>
      <c r="N3469" s="6">
        <v>690205</v>
      </c>
      <c r="O3469" s="6">
        <v>494249</v>
      </c>
      <c r="P3469" s="6">
        <v>497513</v>
      </c>
      <c r="Q3469" s="6">
        <v>375190</v>
      </c>
      <c r="R3469" s="6">
        <v>380655</v>
      </c>
      <c r="S3469" s="6">
        <v>580640</v>
      </c>
      <c r="T3469" s="6">
        <v>523782</v>
      </c>
      <c r="U3469" s="6">
        <v>183000</v>
      </c>
      <c r="V3469" s="6">
        <v>167000</v>
      </c>
      <c r="W3469" s="6">
        <v>3082124</v>
      </c>
      <c r="X3469" s="6">
        <v>2957122</v>
      </c>
      <c r="Y3469" s="6">
        <v>437347</v>
      </c>
      <c r="Z3469" s="6">
        <v>446061</v>
      </c>
      <c r="AA3469" s="6">
        <v>346673</v>
      </c>
      <c r="AB3469" s="6">
        <v>327828</v>
      </c>
      <c r="AC3469" s="6">
        <v>26524515</v>
      </c>
      <c r="AD3469" s="6">
        <v>26518611</v>
      </c>
      <c r="AF3469">
        <f t="shared" si="1080"/>
        <v>0.12173098811079631</v>
      </c>
      <c r="AG3469">
        <f t="shared" si="1081"/>
        <v>0.12872482095767437</v>
      </c>
      <c r="AH3469">
        <f t="shared" si="1082"/>
        <v>5.9374639047617812E-2</v>
      </c>
      <c r="AI3469">
        <f t="shared" si="1083"/>
        <v>5.6473828269513401E-2</v>
      </c>
      <c r="AJ3469">
        <f t="shared" si="1084"/>
        <v>1.2615548369789398</v>
      </c>
      <c r="AK3469">
        <f t="shared" si="1085"/>
        <v>1.3606555876862256</v>
      </c>
      <c r="AL3469">
        <f t="shared" si="1086"/>
        <v>0.15585285820687966</v>
      </c>
      <c r="AM3469">
        <f t="shared" si="1087"/>
        <v>0.1602660185323882</v>
      </c>
      <c r="AN3469">
        <f t="shared" si="1088"/>
        <v>1.0289183692804054</v>
      </c>
      <c r="AO3469">
        <f t="shared" si="1089"/>
        <v>1.0497689983707132</v>
      </c>
      <c r="AP3469">
        <f t="shared" si="1090"/>
        <v>1</v>
      </c>
      <c r="AQ3469">
        <f t="shared" si="1091"/>
        <v>1</v>
      </c>
      <c r="AR3469">
        <f t="shared" si="1092"/>
        <v>0</v>
      </c>
      <c r="AS3469">
        <f t="shared" si="1093"/>
        <v>1</v>
      </c>
      <c r="AT3469">
        <f t="shared" si="1094"/>
        <v>0</v>
      </c>
      <c r="AU3469">
        <f t="shared" si="1095"/>
        <v>0</v>
      </c>
      <c r="AV3469">
        <f t="shared" si="1096"/>
        <v>0</v>
      </c>
      <c r="AW3469">
        <f t="shared" si="1097"/>
        <v>0</v>
      </c>
      <c r="AX3469">
        <f t="shared" si="1098"/>
        <v>0</v>
      </c>
      <c r="AY3469">
        <f t="shared" si="1099"/>
        <v>3</v>
      </c>
    </row>
    <row r="3470" spans="1:51" x14ac:dyDescent="0.3">
      <c r="A3470" s="1" t="s">
        <v>3464</v>
      </c>
      <c r="B3470" s="2">
        <v>4205848</v>
      </c>
      <c r="C3470" s="3" t="s">
        <v>5337</v>
      </c>
      <c r="D3470" s="5">
        <v>319.07</v>
      </c>
      <c r="E3470" s="5">
        <v>305349.99</v>
      </c>
      <c r="F3470" s="3" t="s">
        <v>4500</v>
      </c>
      <c r="G3470" s="3" t="s">
        <v>4501</v>
      </c>
      <c r="H3470" s="3" t="s">
        <v>4502</v>
      </c>
      <c r="I3470" s="3" t="s">
        <v>4538</v>
      </c>
      <c r="J3470" s="3" t="s">
        <v>4504</v>
      </c>
      <c r="K3470" s="6">
        <v>37189000</v>
      </c>
      <c r="L3470" s="6">
        <v>36465000</v>
      </c>
      <c r="M3470" s="6">
        <v>9559000</v>
      </c>
      <c r="N3470" s="6">
        <v>9345000</v>
      </c>
      <c r="O3470" s="6">
        <v>7343000</v>
      </c>
      <c r="P3470" s="6">
        <v>6950000</v>
      </c>
      <c r="Q3470" s="6">
        <v>5935000</v>
      </c>
      <c r="R3470" s="6">
        <v>5632000</v>
      </c>
      <c r="S3470" s="6">
        <v>12525000</v>
      </c>
      <c r="T3470" s="6">
        <v>12074000</v>
      </c>
      <c r="U3470" s="6">
        <v>8432000</v>
      </c>
      <c r="V3470" s="6">
        <v>8430000</v>
      </c>
      <c r="W3470" s="6">
        <v>91395000</v>
      </c>
      <c r="X3470" s="6">
        <v>92180000</v>
      </c>
      <c r="Y3470" s="6">
        <v>21425000</v>
      </c>
      <c r="Z3470" s="6">
        <v>21862000</v>
      </c>
      <c r="AA3470" s="6">
        <v>19375000</v>
      </c>
      <c r="AB3470" s="6">
        <v>21001000</v>
      </c>
      <c r="AC3470" s="6">
        <v>956000000</v>
      </c>
      <c r="AD3470" s="6">
        <v>958000000</v>
      </c>
      <c r="AF3470">
        <f t="shared" si="1080"/>
        <v>6.4937906887685318E-2</v>
      </c>
      <c r="AG3470">
        <f t="shared" si="1081"/>
        <v>6.109785202863962E-2</v>
      </c>
      <c r="AH3470">
        <f t="shared" si="1082"/>
        <v>9.2258876306143656E-2</v>
      </c>
      <c r="AI3470">
        <f t="shared" si="1083"/>
        <v>9.1451507919288355E-2</v>
      </c>
      <c r="AJ3470">
        <f t="shared" si="1084"/>
        <v>1.1058064516129031</v>
      </c>
      <c r="AK3470">
        <f t="shared" si="1085"/>
        <v>1.0409980477120138</v>
      </c>
      <c r="AL3470">
        <f t="shared" si="1086"/>
        <v>0.19745085912501009</v>
      </c>
      <c r="AM3470">
        <f t="shared" si="1087"/>
        <v>0.19059372000548472</v>
      </c>
      <c r="AN3470">
        <f t="shared" si="1088"/>
        <v>0.4069040975983369</v>
      </c>
      <c r="AO3470">
        <f t="shared" si="1089"/>
        <v>0.39558472553699287</v>
      </c>
      <c r="AP3470">
        <f t="shared" si="1090"/>
        <v>1</v>
      </c>
      <c r="AQ3470">
        <f t="shared" si="1091"/>
        <v>1</v>
      </c>
      <c r="AR3470">
        <f t="shared" si="1092"/>
        <v>1</v>
      </c>
      <c r="AS3470">
        <f t="shared" si="1093"/>
        <v>1</v>
      </c>
      <c r="AT3470">
        <f t="shared" si="1094"/>
        <v>0</v>
      </c>
      <c r="AU3470">
        <f t="shared" si="1095"/>
        <v>1</v>
      </c>
      <c r="AV3470">
        <f t="shared" si="1096"/>
        <v>1</v>
      </c>
      <c r="AW3470">
        <f t="shared" si="1097"/>
        <v>1</v>
      </c>
      <c r="AX3470">
        <f t="shared" si="1098"/>
        <v>1</v>
      </c>
      <c r="AY3470">
        <f t="shared" si="1099"/>
        <v>8</v>
      </c>
    </row>
    <row r="3471" spans="1:51" x14ac:dyDescent="0.3">
      <c r="A3471" s="1" t="s">
        <v>3465</v>
      </c>
      <c r="B3471" s="2">
        <v>4199608</v>
      </c>
      <c r="C3471" s="3" t="s">
        <v>5337</v>
      </c>
      <c r="D3471" s="5">
        <v>11.02</v>
      </c>
      <c r="E3471" s="5">
        <v>1129.2442060200001</v>
      </c>
      <c r="F3471" s="3" t="s">
        <v>4475</v>
      </c>
      <c r="G3471" s="3" t="s">
        <v>4476</v>
      </c>
      <c r="H3471" s="3" t="s">
        <v>4477</v>
      </c>
      <c r="I3471" s="3" t="s">
        <v>4478</v>
      </c>
      <c r="J3471" s="3" t="s">
        <v>5207</v>
      </c>
      <c r="K3471" s="6">
        <v>3717031</v>
      </c>
      <c r="L3471" s="6">
        <v>3703359</v>
      </c>
      <c r="M3471" s="6">
        <v>393496</v>
      </c>
      <c r="N3471" s="6">
        <v>387433</v>
      </c>
      <c r="O3471" s="6">
        <v>283758</v>
      </c>
      <c r="P3471" s="6">
        <v>277264</v>
      </c>
      <c r="Q3471" s="6">
        <v>153414</v>
      </c>
      <c r="R3471" s="6">
        <v>147939</v>
      </c>
      <c r="S3471" s="6">
        <v>246528</v>
      </c>
      <c r="T3471" s="6">
        <v>252395</v>
      </c>
      <c r="U3471" s="6">
        <v>978890</v>
      </c>
      <c r="V3471" s="6">
        <v>978865</v>
      </c>
      <c r="W3471" s="6">
        <v>2792899</v>
      </c>
      <c r="X3471" s="6">
        <v>2721197</v>
      </c>
      <c r="Y3471" s="6">
        <v>1305314</v>
      </c>
      <c r="Z3471" s="6">
        <v>1262564</v>
      </c>
      <c r="AA3471" s="6">
        <v>592669</v>
      </c>
      <c r="AB3471" s="6">
        <v>594925</v>
      </c>
      <c r="AC3471" s="6">
        <v>101854000</v>
      </c>
      <c r="AD3471" s="6">
        <v>102643000</v>
      </c>
      <c r="AF3471">
        <f t="shared" si="1080"/>
        <v>5.4930020741888623E-2</v>
      </c>
      <c r="AG3471">
        <f t="shared" si="1081"/>
        <v>5.4365413455916639E-2</v>
      </c>
      <c r="AH3471">
        <f t="shared" si="1082"/>
        <v>0.3504924453050397</v>
      </c>
      <c r="AI3471">
        <f t="shared" si="1083"/>
        <v>0.35971853562972472</v>
      </c>
      <c r="AJ3471">
        <f t="shared" si="1084"/>
        <v>2.2024333987436493</v>
      </c>
      <c r="AK3471">
        <f t="shared" si="1085"/>
        <v>2.122223809723915</v>
      </c>
      <c r="AL3471">
        <f t="shared" si="1086"/>
        <v>7.6339960576061919E-2</v>
      </c>
      <c r="AM3471">
        <f t="shared" si="1087"/>
        <v>7.4868247987840225E-2</v>
      </c>
      <c r="AN3471">
        <f t="shared" si="1088"/>
        <v>1.3308862941338016</v>
      </c>
      <c r="AO3471">
        <f t="shared" si="1089"/>
        <v>1.3609301347899472</v>
      </c>
      <c r="AP3471">
        <f t="shared" si="1090"/>
        <v>1</v>
      </c>
      <c r="AQ3471">
        <f t="shared" si="1091"/>
        <v>1</v>
      </c>
      <c r="AR3471">
        <f t="shared" si="1092"/>
        <v>1</v>
      </c>
      <c r="AS3471">
        <f t="shared" si="1093"/>
        <v>1</v>
      </c>
      <c r="AT3471">
        <f t="shared" si="1094"/>
        <v>1</v>
      </c>
      <c r="AU3471">
        <f t="shared" si="1095"/>
        <v>1</v>
      </c>
      <c r="AV3471">
        <f t="shared" si="1096"/>
        <v>1</v>
      </c>
      <c r="AW3471">
        <f t="shared" si="1097"/>
        <v>0</v>
      </c>
      <c r="AX3471">
        <f t="shared" si="1098"/>
        <v>1</v>
      </c>
      <c r="AY3471">
        <f t="shared" si="1099"/>
        <v>8</v>
      </c>
    </row>
    <row r="3472" spans="1:51" x14ac:dyDescent="0.3">
      <c r="A3472" s="1" t="s">
        <v>3466</v>
      </c>
      <c r="B3472" s="2">
        <v>106519955</v>
      </c>
      <c r="C3472" s="3" t="s">
        <v>5336</v>
      </c>
      <c r="D3472" s="5">
        <v>1.1000000000000001</v>
      </c>
      <c r="E3472" s="7">
        <v>22.33</v>
      </c>
      <c r="F3472" s="3" t="s">
        <v>4485</v>
      </c>
      <c r="G3472" s="3" t="s">
        <v>4517</v>
      </c>
      <c r="H3472" s="3" t="s">
        <v>4518</v>
      </c>
      <c r="I3472" s="3" t="s">
        <v>4858</v>
      </c>
      <c r="J3472" s="3" t="s">
        <v>5244</v>
      </c>
      <c r="K3472" s="6">
        <v>18979.223978309652</v>
      </c>
      <c r="L3472" s="6">
        <v>16976.67777861956</v>
      </c>
      <c r="M3472" s="6">
        <v>673.0990131070613</v>
      </c>
      <c r="N3472" s="6">
        <v>414.90720743499315</v>
      </c>
      <c r="O3472" s="6">
        <v>297.32684749475004</v>
      </c>
      <c r="P3472" s="6">
        <v>24.08346314719806</v>
      </c>
      <c r="Q3472" s="6">
        <v>158.47599472037962</v>
      </c>
      <c r="R3472" s="6">
        <v>-137.2456674016108</v>
      </c>
      <c r="S3472" s="6">
        <v>3222.1852321552169</v>
      </c>
      <c r="T3472" s="6">
        <v>1165.5178691967003</v>
      </c>
      <c r="U3472" s="6">
        <v>620.05901442831055</v>
      </c>
      <c r="V3472" s="6">
        <v>618.65820591519991</v>
      </c>
      <c r="W3472" s="6">
        <v>16349.594788083388</v>
      </c>
      <c r="X3472" s="6">
        <v>16312.658543254867</v>
      </c>
      <c r="Y3472" s="6">
        <v>12903.274224987385</v>
      </c>
      <c r="Z3472" s="6">
        <v>12874.123747434811</v>
      </c>
      <c r="AA3472" s="6">
        <v>12558.879955329356</v>
      </c>
      <c r="AB3472" s="6">
        <v>12530.507517307824</v>
      </c>
      <c r="AC3472" s="6">
        <v>18000000</v>
      </c>
      <c r="AD3472" s="6">
        <v>18000000</v>
      </c>
      <c r="AF3472">
        <f t="shared" si="1080"/>
        <v>9.6929616161427357E-3</v>
      </c>
      <c r="AG3472">
        <f t="shared" si="1081"/>
        <v>-8.4134457322016711E-3</v>
      </c>
      <c r="AH3472">
        <f t="shared" si="1082"/>
        <v>3.7925038660912166E-2</v>
      </c>
      <c r="AI3472">
        <f t="shared" si="1083"/>
        <v>3.792503866091216E-2</v>
      </c>
      <c r="AJ3472">
        <f t="shared" si="1084"/>
        <v>1.0274223713327146</v>
      </c>
      <c r="AK3472">
        <f t="shared" si="1085"/>
        <v>1.0274223713327146</v>
      </c>
      <c r="AL3472">
        <f t="shared" si="1086"/>
        <v>1.5665911727189116E-2</v>
      </c>
      <c r="AM3472">
        <f t="shared" si="1087"/>
        <v>1.4186205016819481E-3</v>
      </c>
      <c r="AN3472">
        <f t="shared" si="1088"/>
        <v>1.1608375757509846</v>
      </c>
      <c r="AO3472">
        <f t="shared" si="1089"/>
        <v>1.0407057643978737</v>
      </c>
      <c r="AP3472">
        <f t="shared" si="1090"/>
        <v>1</v>
      </c>
      <c r="AQ3472">
        <f t="shared" si="1091"/>
        <v>1</v>
      </c>
      <c r="AR3472">
        <f t="shared" si="1092"/>
        <v>1</v>
      </c>
      <c r="AS3472">
        <f t="shared" si="1093"/>
        <v>1</v>
      </c>
      <c r="AT3472">
        <f t="shared" si="1094"/>
        <v>0</v>
      </c>
      <c r="AU3472">
        <f t="shared" si="1095"/>
        <v>0</v>
      </c>
      <c r="AV3472">
        <f t="shared" si="1096"/>
        <v>1</v>
      </c>
      <c r="AW3472">
        <f t="shared" si="1097"/>
        <v>1</v>
      </c>
      <c r="AX3472">
        <f t="shared" si="1098"/>
        <v>0</v>
      </c>
      <c r="AY3472">
        <f t="shared" si="1099"/>
        <v>6</v>
      </c>
    </row>
    <row r="3473" spans="1:51" x14ac:dyDescent="0.3">
      <c r="A3473" s="1" t="s">
        <v>3467</v>
      </c>
      <c r="B3473" s="2">
        <v>5297753</v>
      </c>
      <c r="C3473" s="3" t="s">
        <v>5337</v>
      </c>
      <c r="D3473" s="5">
        <v>43.53</v>
      </c>
      <c r="E3473" s="5">
        <v>24428.96482845</v>
      </c>
      <c r="F3473" s="3" t="s">
        <v>4500</v>
      </c>
      <c r="G3473" s="3" t="s">
        <v>4501</v>
      </c>
      <c r="H3473" s="3" t="s">
        <v>4502</v>
      </c>
      <c r="I3473" s="3" t="s">
        <v>4538</v>
      </c>
      <c r="J3473" s="3" t="s">
        <v>4504</v>
      </c>
      <c r="K3473" s="6">
        <v>1179183</v>
      </c>
      <c r="L3473" s="6">
        <v>1094736</v>
      </c>
      <c r="M3473" s="6">
        <v>-206544</v>
      </c>
      <c r="N3473" s="6">
        <v>-215899</v>
      </c>
      <c r="O3473" s="6">
        <v>-222289</v>
      </c>
      <c r="P3473" s="6">
        <v>-228533</v>
      </c>
      <c r="Q3473" s="6">
        <v>-257076</v>
      </c>
      <c r="R3473" s="6">
        <v>-264801</v>
      </c>
      <c r="S3473" s="6">
        <v>35922</v>
      </c>
      <c r="T3473" s="6">
        <v>11798</v>
      </c>
      <c r="U3473" s="6" t="s">
        <v>4474</v>
      </c>
      <c r="V3473" s="6" t="s">
        <v>4474</v>
      </c>
      <c r="W3473" s="6">
        <v>1863868</v>
      </c>
      <c r="X3473" s="6">
        <v>1826142</v>
      </c>
      <c r="Y3473" s="6">
        <v>1039415</v>
      </c>
      <c r="Z3473" s="6">
        <v>1039637</v>
      </c>
      <c r="AA3473" s="6">
        <v>654120</v>
      </c>
      <c r="AB3473" s="6">
        <v>647163</v>
      </c>
      <c r="AC3473" s="6">
        <v>561197615</v>
      </c>
      <c r="AD3473" s="6">
        <v>556361204</v>
      </c>
      <c r="AF3473">
        <f t="shared" si="1080"/>
        <v>-0.13792607631012496</v>
      </c>
      <c r="AG3473">
        <f t="shared" si="1081"/>
        <v>-0.14500570054245507</v>
      </c>
      <c r="AH3473" t="e">
        <f t="shared" si="1082"/>
        <v>#VALUE!</v>
      </c>
      <c r="AI3473" t="e">
        <f t="shared" si="1083"/>
        <v>#VALUE!</v>
      </c>
      <c r="AJ3473">
        <f t="shared" si="1084"/>
        <v>1.5890280070934997</v>
      </c>
      <c r="AK3473">
        <f t="shared" si="1085"/>
        <v>1.6064530883255068</v>
      </c>
      <c r="AL3473">
        <f t="shared" si="1086"/>
        <v>-0.18851102839847589</v>
      </c>
      <c r="AM3473">
        <f t="shared" si="1087"/>
        <v>-0.20875626635097411</v>
      </c>
      <c r="AN3473">
        <f t="shared" si="1088"/>
        <v>0.63265370723677861</v>
      </c>
      <c r="AO3473">
        <f t="shared" si="1089"/>
        <v>0.59948021566778487</v>
      </c>
      <c r="AP3473">
        <f t="shared" si="1090"/>
        <v>0</v>
      </c>
      <c r="AQ3473">
        <f t="shared" si="1091"/>
        <v>1</v>
      </c>
      <c r="AR3473">
        <f t="shared" si="1092"/>
        <v>1</v>
      </c>
      <c r="AS3473">
        <f t="shared" si="1093"/>
        <v>1</v>
      </c>
      <c r="AT3473">
        <f t="shared" si="1094"/>
        <v>0</v>
      </c>
      <c r="AU3473">
        <f t="shared" si="1095"/>
        <v>0</v>
      </c>
      <c r="AV3473">
        <f t="shared" si="1096"/>
        <v>1</v>
      </c>
      <c r="AW3473">
        <f t="shared" si="1097"/>
        <v>1</v>
      </c>
      <c r="AX3473">
        <f t="shared" si="1098"/>
        <v>0</v>
      </c>
      <c r="AY3473">
        <f t="shared" si="1099"/>
        <v>5</v>
      </c>
    </row>
    <row r="3474" spans="1:51" x14ac:dyDescent="0.3">
      <c r="A3474" s="1" t="s">
        <v>3468</v>
      </c>
      <c r="B3474" s="2">
        <v>4812067</v>
      </c>
      <c r="C3474" s="3" t="s">
        <v>5336</v>
      </c>
      <c r="D3474" s="5">
        <v>32.46</v>
      </c>
      <c r="E3474" s="5">
        <v>283.73808606</v>
      </c>
      <c r="F3474" s="3" t="s">
        <v>4470</v>
      </c>
      <c r="G3474" s="3" t="s">
        <v>4512</v>
      </c>
      <c r="H3474" s="3" t="s">
        <v>4513</v>
      </c>
      <c r="I3474" s="3" t="s">
        <v>4643</v>
      </c>
      <c r="J3474" s="3" t="s">
        <v>4669</v>
      </c>
      <c r="K3474" s="6">
        <v>78056.873000000007</v>
      </c>
      <c r="L3474" s="6">
        <v>72410.221999999994</v>
      </c>
      <c r="M3474" s="6">
        <v>-2252.1979999999999</v>
      </c>
      <c r="N3474" s="6">
        <v>-2659.4650000000001</v>
      </c>
      <c r="O3474" s="6">
        <v>-6661.7619999999997</v>
      </c>
      <c r="P3474" s="6">
        <v>-6962.8490000000002</v>
      </c>
      <c r="Q3474" s="6">
        <v>-8473.741</v>
      </c>
      <c r="R3474" s="6">
        <v>-6685.6379999999999</v>
      </c>
      <c r="S3474" s="6">
        <v>-1804.3630000000001</v>
      </c>
      <c r="T3474" s="6">
        <v>-2790.694</v>
      </c>
      <c r="U3474" s="6">
        <v>30076.715</v>
      </c>
      <c r="V3474" s="6">
        <v>14371.485000000001</v>
      </c>
      <c r="W3474" s="6">
        <v>88545.475999999995</v>
      </c>
      <c r="X3474" s="6">
        <v>73383.604999999996</v>
      </c>
      <c r="Y3474" s="6">
        <v>31908.407999999999</v>
      </c>
      <c r="Z3474" s="6">
        <v>20811.428</v>
      </c>
      <c r="AA3474" s="6">
        <v>14340</v>
      </c>
      <c r="AB3474" s="6">
        <v>11566</v>
      </c>
      <c r="AC3474" s="6">
        <v>8743174</v>
      </c>
      <c r="AD3474" s="6">
        <v>8746976</v>
      </c>
      <c r="AF3474">
        <f t="shared" si="1080"/>
        <v>-9.5699310487641409E-2</v>
      </c>
      <c r="AG3474">
        <f t="shared" si="1081"/>
        <v>-9.110533613059757E-2</v>
      </c>
      <c r="AH3474">
        <f t="shared" si="1082"/>
        <v>0.33967534377476272</v>
      </c>
      <c r="AI3474">
        <f t="shared" si="1083"/>
        <v>0.19584054231186926</v>
      </c>
      <c r="AJ3474">
        <f t="shared" si="1084"/>
        <v>2.2251330543933054</v>
      </c>
      <c r="AK3474">
        <f t="shared" si="1085"/>
        <v>1.7993626145599171</v>
      </c>
      <c r="AL3474">
        <f t="shared" si="1086"/>
        <v>-8.5344976604430453E-2</v>
      </c>
      <c r="AM3474">
        <f t="shared" si="1087"/>
        <v>-9.6158371120585714E-2</v>
      </c>
      <c r="AN3474">
        <f t="shared" si="1088"/>
        <v>0.881545580036184</v>
      </c>
      <c r="AO3474">
        <f t="shared" si="1089"/>
        <v>0.98673568844158033</v>
      </c>
      <c r="AP3474">
        <f t="shared" si="1090"/>
        <v>0</v>
      </c>
      <c r="AQ3474">
        <f t="shared" si="1091"/>
        <v>0</v>
      </c>
      <c r="AR3474">
        <f t="shared" si="1092"/>
        <v>0</v>
      </c>
      <c r="AS3474">
        <f t="shared" si="1093"/>
        <v>1</v>
      </c>
      <c r="AT3474">
        <f t="shared" si="1094"/>
        <v>0</v>
      </c>
      <c r="AU3474">
        <f t="shared" si="1095"/>
        <v>1</v>
      </c>
      <c r="AV3474">
        <f t="shared" si="1096"/>
        <v>1</v>
      </c>
      <c r="AW3474">
        <f t="shared" si="1097"/>
        <v>0</v>
      </c>
      <c r="AX3474">
        <f t="shared" si="1098"/>
        <v>1</v>
      </c>
      <c r="AY3474">
        <f t="shared" si="1099"/>
        <v>4</v>
      </c>
    </row>
    <row r="3475" spans="1:51" x14ac:dyDescent="0.3">
      <c r="A3475" s="1" t="s">
        <v>3469</v>
      </c>
      <c r="B3475" s="2">
        <v>4112996</v>
      </c>
      <c r="C3475" s="3" t="s">
        <v>5337</v>
      </c>
      <c r="D3475" s="5">
        <v>12.41</v>
      </c>
      <c r="E3475" s="5">
        <v>461.15309317999998</v>
      </c>
      <c r="F3475" s="3" t="s">
        <v>4654</v>
      </c>
      <c r="G3475" s="3" t="s">
        <v>4654</v>
      </c>
      <c r="H3475" s="3" t="s">
        <v>4655</v>
      </c>
      <c r="I3475" s="3" t="s">
        <v>4717</v>
      </c>
      <c r="J3475" s="3" t="s">
        <v>4718</v>
      </c>
      <c r="K3475" s="6">
        <v>120243</v>
      </c>
      <c r="L3475" s="6">
        <v>128335</v>
      </c>
      <c r="M3475" s="6">
        <v>64126</v>
      </c>
      <c r="N3475" s="6">
        <v>67504</v>
      </c>
      <c r="O3475" s="6">
        <v>36517</v>
      </c>
      <c r="P3475" s="6">
        <v>43991</v>
      </c>
      <c r="Q3475" s="6">
        <v>47195</v>
      </c>
      <c r="R3475" s="6">
        <v>40381</v>
      </c>
      <c r="S3475" s="6">
        <v>74159</v>
      </c>
      <c r="T3475" s="6">
        <v>78819</v>
      </c>
      <c r="U3475" s="6" t="s">
        <v>4474</v>
      </c>
      <c r="V3475" s="6" t="s">
        <v>4474</v>
      </c>
      <c r="W3475" s="6">
        <v>565240</v>
      </c>
      <c r="X3475" s="6">
        <v>529571</v>
      </c>
      <c r="Y3475" s="6">
        <v>125571</v>
      </c>
      <c r="Z3475" s="6">
        <v>237162</v>
      </c>
      <c r="AA3475" s="6">
        <v>58755</v>
      </c>
      <c r="AB3475" s="6">
        <v>46157</v>
      </c>
      <c r="AC3475" s="6">
        <v>37151000</v>
      </c>
      <c r="AD3475" s="6">
        <v>37128000</v>
      </c>
      <c r="AF3475">
        <f t="shared" si="1080"/>
        <v>8.3495506333592803E-2</v>
      </c>
      <c r="AG3475">
        <f t="shared" si="1081"/>
        <v>7.6252287228719101E-2</v>
      </c>
      <c r="AH3475" t="e">
        <f t="shared" si="1082"/>
        <v>#VALUE!</v>
      </c>
      <c r="AI3475" t="e">
        <f t="shared" si="1083"/>
        <v>#VALUE!</v>
      </c>
      <c r="AJ3475">
        <f t="shared" si="1084"/>
        <v>2.1371968343119736</v>
      </c>
      <c r="AK3475">
        <f t="shared" si="1085"/>
        <v>5.1381588924756807</v>
      </c>
      <c r="AL3475">
        <f t="shared" si="1086"/>
        <v>0.30369335429089428</v>
      </c>
      <c r="AM3475">
        <f t="shared" si="1087"/>
        <v>0.3427825612654381</v>
      </c>
      <c r="AN3475">
        <f t="shared" si="1088"/>
        <v>0.21272910622036656</v>
      </c>
      <c r="AO3475">
        <f t="shared" si="1089"/>
        <v>0.2423376657709731</v>
      </c>
      <c r="AP3475">
        <f t="shared" si="1090"/>
        <v>1</v>
      </c>
      <c r="AQ3475">
        <f t="shared" si="1091"/>
        <v>1</v>
      </c>
      <c r="AR3475">
        <f t="shared" si="1092"/>
        <v>1</v>
      </c>
      <c r="AS3475">
        <f t="shared" si="1093"/>
        <v>1</v>
      </c>
      <c r="AT3475">
        <f t="shared" si="1094"/>
        <v>0</v>
      </c>
      <c r="AU3475">
        <f t="shared" si="1095"/>
        <v>0</v>
      </c>
      <c r="AV3475">
        <f t="shared" si="1096"/>
        <v>0</v>
      </c>
      <c r="AW3475">
        <f t="shared" si="1097"/>
        <v>0</v>
      </c>
      <c r="AX3475">
        <f t="shared" si="1098"/>
        <v>0</v>
      </c>
      <c r="AY3475">
        <f t="shared" si="1099"/>
        <v>4</v>
      </c>
    </row>
    <row r="3476" spans="1:51" x14ac:dyDescent="0.3">
      <c r="A3476" s="1" t="s">
        <v>3470</v>
      </c>
      <c r="B3476" s="2">
        <v>100651</v>
      </c>
      <c r="C3476" s="3" t="s">
        <v>5335</v>
      </c>
      <c r="D3476" s="5">
        <v>31.67</v>
      </c>
      <c r="E3476" s="5">
        <v>1429.44742898</v>
      </c>
      <c r="F3476" s="3" t="s">
        <v>4480</v>
      </c>
      <c r="G3476" s="3" t="s">
        <v>4481</v>
      </c>
      <c r="H3476" s="3" t="s">
        <v>4481</v>
      </c>
      <c r="I3476" s="3" t="s">
        <v>4482</v>
      </c>
      <c r="J3476" s="3" t="s">
        <v>4484</v>
      </c>
      <c r="K3476" s="6">
        <v>396265</v>
      </c>
      <c r="L3476" s="6">
        <v>397610</v>
      </c>
      <c r="M3476" s="6" t="s">
        <v>4474</v>
      </c>
      <c r="N3476" s="6" t="s">
        <v>4474</v>
      </c>
      <c r="O3476" s="6">
        <v>458602</v>
      </c>
      <c r="P3476" s="6">
        <v>453008</v>
      </c>
      <c r="Q3476" s="6">
        <v>85488</v>
      </c>
      <c r="R3476" s="6">
        <v>90025</v>
      </c>
      <c r="S3476" s="6">
        <v>83874</v>
      </c>
      <c r="T3476" s="6">
        <v>104151</v>
      </c>
      <c r="U3476" s="6">
        <v>371251</v>
      </c>
      <c r="V3476" s="6">
        <v>371101</v>
      </c>
      <c r="W3476" s="6">
        <v>14383073</v>
      </c>
      <c r="X3476" s="6">
        <v>14008343</v>
      </c>
      <c r="Y3476" s="6" t="s">
        <v>4474</v>
      </c>
      <c r="Z3476" s="6" t="s">
        <v>4474</v>
      </c>
      <c r="AA3476" s="6" t="s">
        <v>4474</v>
      </c>
      <c r="AB3476" s="6" t="s">
        <v>4474</v>
      </c>
      <c r="AC3476" s="6">
        <v>45125078</v>
      </c>
      <c r="AD3476" s="6">
        <v>45109671</v>
      </c>
      <c r="AF3476">
        <f t="shared" si="1080"/>
        <v>5.9436533486272375E-3</v>
      </c>
      <c r="AG3476">
        <f t="shared" si="1081"/>
        <v>6.4265273915694379E-3</v>
      </c>
      <c r="AH3476">
        <f t="shared" si="1082"/>
        <v>2.5811660693093888E-2</v>
      </c>
      <c r="AI3476">
        <f t="shared" si="1083"/>
        <v>2.6491427287295862E-2</v>
      </c>
      <c r="AJ3476" t="e">
        <f t="shared" si="1084"/>
        <v>#VALUE!</v>
      </c>
      <c r="AK3476" t="e">
        <f t="shared" si="1085"/>
        <v>#VALUE!</v>
      </c>
      <c r="AL3476">
        <f t="shared" si="1086"/>
        <v>1.157311395152234</v>
      </c>
      <c r="AM3476">
        <f t="shared" si="1087"/>
        <v>1.1393274817031764</v>
      </c>
      <c r="AN3476">
        <f t="shared" si="1088"/>
        <v>2.7550788346829638E-2</v>
      </c>
      <c r="AO3476">
        <f t="shared" si="1089"/>
        <v>2.8383799568585662E-2</v>
      </c>
      <c r="AP3476">
        <f t="shared" si="1090"/>
        <v>1</v>
      </c>
      <c r="AQ3476">
        <f t="shared" si="1091"/>
        <v>1</v>
      </c>
      <c r="AR3476">
        <f t="shared" si="1092"/>
        <v>0</v>
      </c>
      <c r="AS3476">
        <f t="shared" si="1093"/>
        <v>0</v>
      </c>
      <c r="AT3476">
        <f t="shared" si="1094"/>
        <v>1</v>
      </c>
      <c r="AU3476">
        <f t="shared" si="1095"/>
        <v>0</v>
      </c>
      <c r="AV3476">
        <f t="shared" si="1096"/>
        <v>1</v>
      </c>
      <c r="AW3476">
        <f t="shared" si="1097"/>
        <v>0</v>
      </c>
      <c r="AX3476">
        <f t="shared" si="1098"/>
        <v>0</v>
      </c>
      <c r="AY3476">
        <f t="shared" si="1099"/>
        <v>4</v>
      </c>
    </row>
    <row r="3477" spans="1:51" x14ac:dyDescent="0.3">
      <c r="A3477" s="1" t="s">
        <v>3471</v>
      </c>
      <c r="B3477" s="2">
        <v>4122602</v>
      </c>
      <c r="C3477" s="3" t="s">
        <v>5335</v>
      </c>
      <c r="D3477" s="5">
        <v>79.819999999999993</v>
      </c>
      <c r="E3477" s="5">
        <v>4304.4991163200002</v>
      </c>
      <c r="F3477" s="3" t="s">
        <v>4500</v>
      </c>
      <c r="G3477" s="3" t="s">
        <v>4574</v>
      </c>
      <c r="H3477" s="3" t="s">
        <v>4580</v>
      </c>
      <c r="I3477" s="3" t="s">
        <v>4824</v>
      </c>
      <c r="J3477" s="3" t="s">
        <v>4819</v>
      </c>
      <c r="K3477" s="6">
        <v>7568328</v>
      </c>
      <c r="L3477" s="6">
        <v>7602842</v>
      </c>
      <c r="M3477" s="6">
        <v>468139</v>
      </c>
      <c r="N3477" s="6">
        <v>478035</v>
      </c>
      <c r="O3477" s="6">
        <v>345721</v>
      </c>
      <c r="P3477" s="6">
        <v>356750</v>
      </c>
      <c r="Q3477" s="6">
        <v>237751</v>
      </c>
      <c r="R3477" s="6">
        <v>235766</v>
      </c>
      <c r="S3477" s="6">
        <v>340216</v>
      </c>
      <c r="T3477" s="6">
        <v>365198</v>
      </c>
      <c r="U3477" s="6">
        <v>299823</v>
      </c>
      <c r="V3477" s="6">
        <v>299665</v>
      </c>
      <c r="W3477" s="6">
        <v>4822845</v>
      </c>
      <c r="X3477" s="6">
        <v>4663531</v>
      </c>
      <c r="Y3477" s="6">
        <v>3870429</v>
      </c>
      <c r="Z3477" s="6">
        <v>3693335</v>
      </c>
      <c r="AA3477" s="6">
        <v>1940679</v>
      </c>
      <c r="AB3477" s="6">
        <v>1821556</v>
      </c>
      <c r="AC3477" s="6">
        <v>53921000</v>
      </c>
      <c r="AD3477" s="6">
        <v>54643000</v>
      </c>
      <c r="AF3477">
        <f t="shared" si="1080"/>
        <v>4.9296836203527171E-2</v>
      </c>
      <c r="AG3477">
        <f t="shared" si="1081"/>
        <v>5.0555255234713783E-2</v>
      </c>
      <c r="AH3477">
        <f t="shared" si="1082"/>
        <v>6.2167247755215024E-2</v>
      </c>
      <c r="AI3477">
        <f t="shared" si="1083"/>
        <v>6.4257104756031427E-2</v>
      </c>
      <c r="AJ3477">
        <f t="shared" si="1084"/>
        <v>1.994368465882302</v>
      </c>
      <c r="AK3477">
        <f t="shared" si="1085"/>
        <v>2.0275714828421414</v>
      </c>
      <c r="AL3477">
        <f t="shared" si="1086"/>
        <v>4.5679970529818474E-2</v>
      </c>
      <c r="AM3477">
        <f t="shared" si="1087"/>
        <v>4.6923242650577242E-2</v>
      </c>
      <c r="AN3477">
        <f t="shared" si="1088"/>
        <v>1.5692662733303684</v>
      </c>
      <c r="AO3477">
        <f t="shared" si="1089"/>
        <v>1.6302758574993925</v>
      </c>
      <c r="AP3477">
        <f t="shared" si="1090"/>
        <v>1</v>
      </c>
      <c r="AQ3477">
        <f t="shared" si="1091"/>
        <v>1</v>
      </c>
      <c r="AR3477">
        <f t="shared" si="1092"/>
        <v>0</v>
      </c>
      <c r="AS3477">
        <f t="shared" si="1093"/>
        <v>1</v>
      </c>
      <c r="AT3477">
        <f t="shared" si="1094"/>
        <v>1</v>
      </c>
      <c r="AU3477">
        <f t="shared" si="1095"/>
        <v>0</v>
      </c>
      <c r="AV3477">
        <f t="shared" si="1096"/>
        <v>0</v>
      </c>
      <c r="AW3477">
        <f t="shared" si="1097"/>
        <v>0</v>
      </c>
      <c r="AX3477">
        <f t="shared" si="1098"/>
        <v>1</v>
      </c>
      <c r="AY3477">
        <f t="shared" si="1099"/>
        <v>5</v>
      </c>
    </row>
    <row r="3478" spans="1:51" x14ac:dyDescent="0.3">
      <c r="A3478" s="1" t="s">
        <v>3472</v>
      </c>
      <c r="B3478" s="2">
        <v>4257707</v>
      </c>
      <c r="C3478" s="3" t="s">
        <v>5335</v>
      </c>
      <c r="D3478" s="5">
        <v>25.69</v>
      </c>
      <c r="E3478" s="5">
        <v>1435.731892</v>
      </c>
      <c r="F3478" s="3" t="s">
        <v>4500</v>
      </c>
      <c r="G3478" s="3" t="s">
        <v>4501</v>
      </c>
      <c r="H3478" s="3" t="s">
        <v>4502</v>
      </c>
      <c r="I3478" s="3" t="s">
        <v>4538</v>
      </c>
      <c r="J3478" s="3" t="s">
        <v>4504</v>
      </c>
      <c r="K3478" s="6">
        <v>538933</v>
      </c>
      <c r="L3478" s="6">
        <v>532613</v>
      </c>
      <c r="M3478" s="6">
        <v>99556</v>
      </c>
      <c r="N3478" s="6">
        <v>98354</v>
      </c>
      <c r="O3478" s="6">
        <v>84565</v>
      </c>
      <c r="P3478" s="6">
        <v>83084</v>
      </c>
      <c r="Q3478" s="6">
        <v>71478</v>
      </c>
      <c r="R3478" s="6">
        <v>69147</v>
      </c>
      <c r="S3478" s="6">
        <v>78762</v>
      </c>
      <c r="T3478" s="6">
        <v>69667</v>
      </c>
      <c r="U3478" s="6">
        <v>19778</v>
      </c>
      <c r="V3478" s="6">
        <v>19768</v>
      </c>
      <c r="W3478" s="6">
        <v>683296</v>
      </c>
      <c r="X3478" s="6">
        <v>667537</v>
      </c>
      <c r="Y3478" s="6">
        <v>321391</v>
      </c>
      <c r="Z3478" s="6">
        <v>308805</v>
      </c>
      <c r="AA3478" s="6">
        <v>147301</v>
      </c>
      <c r="AB3478" s="6">
        <v>142782</v>
      </c>
      <c r="AC3478" s="6">
        <v>55854000</v>
      </c>
      <c r="AD3478" s="6">
        <v>55797000</v>
      </c>
      <c r="AF3478">
        <f t="shared" si="1080"/>
        <v>0.10460766637006509</v>
      </c>
      <c r="AG3478">
        <f t="shared" si="1081"/>
        <v>0.10358526943075815</v>
      </c>
      <c r="AH3478">
        <f t="shared" si="1082"/>
        <v>2.8944996019294712E-2</v>
      </c>
      <c r="AI3478">
        <f t="shared" si="1083"/>
        <v>2.9613339784910798E-2</v>
      </c>
      <c r="AJ3478">
        <f t="shared" si="1084"/>
        <v>2.1818657035593785</v>
      </c>
      <c r="AK3478">
        <f t="shared" si="1085"/>
        <v>2.1627726183972769</v>
      </c>
      <c r="AL3478">
        <f t="shared" si="1086"/>
        <v>0.15691189813947187</v>
      </c>
      <c r="AM3478">
        <f t="shared" si="1087"/>
        <v>0.15599318829994763</v>
      </c>
      <c r="AN3478">
        <f t="shared" si="1088"/>
        <v>0.7887255303704398</v>
      </c>
      <c r="AO3478">
        <f t="shared" si="1089"/>
        <v>0.79787787044014036</v>
      </c>
      <c r="AP3478">
        <f t="shared" si="1090"/>
        <v>1</v>
      </c>
      <c r="AQ3478">
        <f t="shared" si="1091"/>
        <v>1</v>
      </c>
      <c r="AR3478">
        <f t="shared" si="1092"/>
        <v>1</v>
      </c>
      <c r="AS3478">
        <f t="shared" si="1093"/>
        <v>1</v>
      </c>
      <c r="AT3478">
        <f t="shared" si="1094"/>
        <v>1</v>
      </c>
      <c r="AU3478">
        <f t="shared" si="1095"/>
        <v>1</v>
      </c>
      <c r="AV3478">
        <f t="shared" si="1096"/>
        <v>1</v>
      </c>
      <c r="AW3478">
        <f t="shared" si="1097"/>
        <v>0</v>
      </c>
      <c r="AX3478">
        <f t="shared" si="1098"/>
        <v>0</v>
      </c>
      <c r="AY3478">
        <f t="shared" si="1099"/>
        <v>7</v>
      </c>
    </row>
    <row r="3479" spans="1:51" x14ac:dyDescent="0.3">
      <c r="A3479" s="1" t="s">
        <v>3473</v>
      </c>
      <c r="B3479" s="2">
        <v>4146012</v>
      </c>
      <c r="C3479" s="3" t="s">
        <v>5337</v>
      </c>
      <c r="D3479" s="5">
        <v>24.39</v>
      </c>
      <c r="E3479" s="5">
        <v>349.90803747000001</v>
      </c>
      <c r="F3479" s="3" t="s">
        <v>4480</v>
      </c>
      <c r="G3479" s="3" t="s">
        <v>4491</v>
      </c>
      <c r="H3479" s="3" t="s">
        <v>4492</v>
      </c>
      <c r="I3479" s="3" t="s">
        <v>4493</v>
      </c>
      <c r="J3479" s="3" t="s">
        <v>4732</v>
      </c>
      <c r="K3479" s="6">
        <v>154793.533</v>
      </c>
      <c r="L3479" s="6">
        <v>155255.24299999999</v>
      </c>
      <c r="M3479" s="6" t="s">
        <v>4474</v>
      </c>
      <c r="N3479" s="6" t="s">
        <v>4474</v>
      </c>
      <c r="O3479" s="6">
        <v>111421.068</v>
      </c>
      <c r="P3479" s="6">
        <v>112813.10799999999</v>
      </c>
      <c r="Q3479" s="6">
        <v>34069.771000000001</v>
      </c>
      <c r="R3479" s="6">
        <v>21179.21</v>
      </c>
      <c r="S3479" s="6">
        <v>196797.09299999999</v>
      </c>
      <c r="T3479" s="6">
        <v>84083.732000000004</v>
      </c>
      <c r="U3479" s="6">
        <v>751315.05599999998</v>
      </c>
      <c r="V3479" s="6">
        <v>750116.62199999997</v>
      </c>
      <c r="W3479" s="6">
        <v>1219919.8799999999</v>
      </c>
      <c r="X3479" s="6">
        <v>1214703.6610000001</v>
      </c>
      <c r="Y3479" s="6">
        <v>257955.45600000001</v>
      </c>
      <c r="Z3479" s="6">
        <v>172425.204</v>
      </c>
      <c r="AA3479" s="6">
        <v>89158</v>
      </c>
      <c r="AB3479" s="6">
        <v>88115</v>
      </c>
      <c r="AC3479" s="6">
        <v>13653476</v>
      </c>
      <c r="AD3479" s="6">
        <v>13745769</v>
      </c>
      <c r="AF3479">
        <f t="shared" si="1080"/>
        <v>2.7927875886406574E-2</v>
      </c>
      <c r="AG3479">
        <f t="shared" si="1081"/>
        <v>1.7435701134352635E-2</v>
      </c>
      <c r="AH3479">
        <f t="shared" si="1082"/>
        <v>0.61587245877163677</v>
      </c>
      <c r="AI3479">
        <f t="shared" si="1083"/>
        <v>0.61753055175817073</v>
      </c>
      <c r="AJ3479">
        <f t="shared" si="1084"/>
        <v>2.8932395971197202</v>
      </c>
      <c r="AK3479">
        <f t="shared" si="1085"/>
        <v>1.9568201100834137</v>
      </c>
      <c r="AL3479">
        <f t="shared" si="1086"/>
        <v>0.71980441198405876</v>
      </c>
      <c r="AM3479">
        <f t="shared" si="1087"/>
        <v>0.72662994060690111</v>
      </c>
      <c r="AN3479">
        <f t="shared" si="1088"/>
        <v>0.12688827810560807</v>
      </c>
      <c r="AO3479">
        <f t="shared" si="1089"/>
        <v>0.12781326671246443</v>
      </c>
      <c r="AP3479">
        <f t="shared" si="1090"/>
        <v>1</v>
      </c>
      <c r="AQ3479">
        <f t="shared" si="1091"/>
        <v>1</v>
      </c>
      <c r="AR3479">
        <f t="shared" si="1092"/>
        <v>1</v>
      </c>
      <c r="AS3479">
        <f t="shared" si="1093"/>
        <v>1</v>
      </c>
      <c r="AT3479">
        <f t="shared" si="1094"/>
        <v>1</v>
      </c>
      <c r="AU3479">
        <f t="shared" si="1095"/>
        <v>1</v>
      </c>
      <c r="AV3479">
        <f t="shared" si="1096"/>
        <v>0</v>
      </c>
      <c r="AW3479">
        <f t="shared" si="1097"/>
        <v>0</v>
      </c>
      <c r="AX3479">
        <f t="shared" si="1098"/>
        <v>1</v>
      </c>
      <c r="AY3479">
        <f t="shared" si="1099"/>
        <v>7</v>
      </c>
    </row>
    <row r="3480" spans="1:51" x14ac:dyDescent="0.3">
      <c r="A3480" s="1" t="s">
        <v>3474</v>
      </c>
      <c r="B3480" s="2">
        <v>4401941</v>
      </c>
      <c r="C3480" s="3" t="s">
        <v>5335</v>
      </c>
      <c r="D3480" s="5">
        <v>118.43</v>
      </c>
      <c r="E3480" s="5">
        <v>11312.3921495</v>
      </c>
      <c r="F3480" s="3" t="s">
        <v>4470</v>
      </c>
      <c r="G3480" s="3" t="s">
        <v>4471</v>
      </c>
      <c r="H3480" s="3" t="s">
        <v>4489</v>
      </c>
      <c r="I3480" s="3" t="s">
        <v>4489</v>
      </c>
      <c r="J3480" s="3" t="s">
        <v>4495</v>
      </c>
      <c r="K3480" s="6">
        <v>1640348</v>
      </c>
      <c r="L3480" s="6">
        <v>1504993</v>
      </c>
      <c r="M3480" s="6">
        <v>119666</v>
      </c>
      <c r="N3480" s="6">
        <v>77750</v>
      </c>
      <c r="O3480" s="6">
        <v>81025</v>
      </c>
      <c r="P3480" s="6">
        <v>37987</v>
      </c>
      <c r="Q3480" s="6">
        <v>121845</v>
      </c>
      <c r="R3480" s="6">
        <v>47297</v>
      </c>
      <c r="S3480" s="6">
        <v>-352490</v>
      </c>
      <c r="T3480" s="6">
        <v>-396497</v>
      </c>
      <c r="U3480" s="6">
        <v>1135965</v>
      </c>
      <c r="V3480" s="6">
        <v>1134810</v>
      </c>
      <c r="W3480" s="6">
        <v>3599934</v>
      </c>
      <c r="X3480" s="6">
        <v>3424257</v>
      </c>
      <c r="Y3480" s="6">
        <v>2685369</v>
      </c>
      <c r="Z3480" s="6">
        <v>2683636</v>
      </c>
      <c r="AA3480" s="6">
        <v>699489</v>
      </c>
      <c r="AB3480" s="6">
        <v>688490</v>
      </c>
      <c r="AC3480" s="6">
        <v>95493005</v>
      </c>
      <c r="AD3480" s="6">
        <v>95282600</v>
      </c>
      <c r="AF3480">
        <f t="shared" si="1080"/>
        <v>3.3846453851653947E-2</v>
      </c>
      <c r="AG3480">
        <f t="shared" si="1081"/>
        <v>1.3812339435971073E-2</v>
      </c>
      <c r="AH3480">
        <f t="shared" si="1082"/>
        <v>0.31555161844633817</v>
      </c>
      <c r="AI3480">
        <f t="shared" si="1083"/>
        <v>0.33140327960196914</v>
      </c>
      <c r="AJ3480">
        <f t="shared" si="1084"/>
        <v>3.8390439306407962</v>
      </c>
      <c r="AK3480">
        <f t="shared" si="1085"/>
        <v>3.8978576304666737</v>
      </c>
      <c r="AL3480">
        <f t="shared" si="1086"/>
        <v>4.9395006425465814E-2</v>
      </c>
      <c r="AM3480">
        <f t="shared" si="1087"/>
        <v>2.5240648959829051E-2</v>
      </c>
      <c r="AN3480">
        <f t="shared" si="1088"/>
        <v>0.45566057599944887</v>
      </c>
      <c r="AO3480">
        <f t="shared" si="1089"/>
        <v>0.43950935925662121</v>
      </c>
      <c r="AP3480">
        <f t="shared" si="1090"/>
        <v>1</v>
      </c>
      <c r="AQ3480">
        <f t="shared" si="1091"/>
        <v>0</v>
      </c>
      <c r="AR3480">
        <f t="shared" si="1092"/>
        <v>1</v>
      </c>
      <c r="AS3480">
        <f t="shared" si="1093"/>
        <v>0</v>
      </c>
      <c r="AT3480">
        <f t="shared" si="1094"/>
        <v>1</v>
      </c>
      <c r="AU3480">
        <f t="shared" si="1095"/>
        <v>0</v>
      </c>
      <c r="AV3480">
        <f t="shared" si="1096"/>
        <v>1</v>
      </c>
      <c r="AW3480">
        <f t="shared" si="1097"/>
        <v>1</v>
      </c>
      <c r="AX3480">
        <f t="shared" si="1098"/>
        <v>0</v>
      </c>
      <c r="AY3480">
        <f t="shared" si="1099"/>
        <v>5</v>
      </c>
    </row>
    <row r="3481" spans="1:51" x14ac:dyDescent="0.3">
      <c r="A3481" s="1" t="s">
        <v>3475</v>
      </c>
      <c r="B3481" s="2">
        <v>103068</v>
      </c>
      <c r="C3481" s="3" t="s">
        <v>5337</v>
      </c>
      <c r="D3481" s="5">
        <v>37.020000000000003</v>
      </c>
      <c r="E3481" s="5">
        <v>894.80338619999998</v>
      </c>
      <c r="F3481" s="3" t="s">
        <v>4525</v>
      </c>
      <c r="G3481" s="3" t="s">
        <v>4526</v>
      </c>
      <c r="H3481" s="3" t="s">
        <v>4527</v>
      </c>
      <c r="I3481" s="3" t="s">
        <v>4527</v>
      </c>
      <c r="J3481" s="3" t="s">
        <v>4528</v>
      </c>
      <c r="K3481" s="6">
        <v>267761</v>
      </c>
      <c r="L3481" s="6">
        <v>264259</v>
      </c>
      <c r="M3481" s="6">
        <v>172831</v>
      </c>
      <c r="N3481" s="6">
        <v>170200</v>
      </c>
      <c r="O3481" s="6">
        <v>124526</v>
      </c>
      <c r="P3481" s="6">
        <v>121871</v>
      </c>
      <c r="Q3481" s="6">
        <v>74808</v>
      </c>
      <c r="R3481" s="6">
        <v>71927</v>
      </c>
      <c r="S3481" s="6">
        <v>125135</v>
      </c>
      <c r="T3481" s="6">
        <v>114994</v>
      </c>
      <c r="U3481" s="6">
        <v>1484190</v>
      </c>
      <c r="V3481" s="6">
        <v>1442604</v>
      </c>
      <c r="W3481" s="6">
        <v>2113024</v>
      </c>
      <c r="X3481" s="6">
        <v>2071597</v>
      </c>
      <c r="Y3481" s="6" t="s">
        <v>4474</v>
      </c>
      <c r="Z3481" s="6" t="s">
        <v>4474</v>
      </c>
      <c r="AA3481" s="6" t="s">
        <v>4474</v>
      </c>
      <c r="AB3481" s="6" t="s">
        <v>4474</v>
      </c>
      <c r="AC3481" s="6">
        <v>24279719</v>
      </c>
      <c r="AD3481" s="6">
        <v>24256492</v>
      </c>
      <c r="AF3481">
        <f t="shared" si="1080"/>
        <v>3.540328931427187E-2</v>
      </c>
      <c r="AG3481">
        <f t="shared" si="1081"/>
        <v>3.4720556169950047E-2</v>
      </c>
      <c r="AH3481">
        <f t="shared" si="1082"/>
        <v>0.70240091925127213</v>
      </c>
      <c r="AI3481">
        <f t="shared" si="1083"/>
        <v>0.69637289492116472</v>
      </c>
      <c r="AJ3481" t="e">
        <f t="shared" si="1084"/>
        <v>#VALUE!</v>
      </c>
      <c r="AK3481" t="e">
        <f t="shared" si="1085"/>
        <v>#VALUE!</v>
      </c>
      <c r="AL3481">
        <f t="shared" si="1086"/>
        <v>0.46506399363611578</v>
      </c>
      <c r="AM3481">
        <f t="shared" si="1087"/>
        <v>0.4611801300996371</v>
      </c>
      <c r="AN3481">
        <f t="shared" si="1088"/>
        <v>0.12671933683668524</v>
      </c>
      <c r="AO3481">
        <f t="shared" si="1089"/>
        <v>0.12756293815833872</v>
      </c>
      <c r="AP3481">
        <f t="shared" si="1090"/>
        <v>1</v>
      </c>
      <c r="AQ3481">
        <f t="shared" si="1091"/>
        <v>1</v>
      </c>
      <c r="AR3481">
        <f t="shared" si="1092"/>
        <v>1</v>
      </c>
      <c r="AS3481">
        <f t="shared" si="1093"/>
        <v>1</v>
      </c>
      <c r="AT3481">
        <f t="shared" si="1094"/>
        <v>0</v>
      </c>
      <c r="AU3481">
        <f t="shared" si="1095"/>
        <v>0</v>
      </c>
      <c r="AV3481">
        <f t="shared" si="1096"/>
        <v>1</v>
      </c>
      <c r="AW3481">
        <f t="shared" si="1097"/>
        <v>0</v>
      </c>
      <c r="AX3481">
        <f t="shared" si="1098"/>
        <v>0</v>
      </c>
      <c r="AY3481">
        <f t="shared" si="1099"/>
        <v>5</v>
      </c>
    </row>
    <row r="3482" spans="1:51" x14ac:dyDescent="0.3">
      <c r="A3482" s="1" t="s">
        <v>3476</v>
      </c>
      <c r="B3482" s="2">
        <v>10745099</v>
      </c>
      <c r="C3482" s="3" t="s">
        <v>5337</v>
      </c>
      <c r="D3482" s="7">
        <v>10.8</v>
      </c>
      <c r="E3482" s="5">
        <v>1727.0180424</v>
      </c>
      <c r="F3482" s="3" t="s">
        <v>4475</v>
      </c>
      <c r="G3482" s="3" t="s">
        <v>4476</v>
      </c>
      <c r="H3482" s="3" t="s">
        <v>4637</v>
      </c>
      <c r="I3482" s="3" t="s">
        <v>4637</v>
      </c>
      <c r="J3482" s="3" t="s">
        <v>5245</v>
      </c>
      <c r="K3482" s="6">
        <v>1518397</v>
      </c>
      <c r="L3482" s="6">
        <v>1516298</v>
      </c>
      <c r="M3482" s="6">
        <v>203034</v>
      </c>
      <c r="N3482" s="6">
        <v>173355</v>
      </c>
      <c r="O3482" s="6">
        <v>134000</v>
      </c>
      <c r="P3482" s="6">
        <v>105707</v>
      </c>
      <c r="Q3482" s="6">
        <v>74798</v>
      </c>
      <c r="R3482" s="6">
        <v>37505</v>
      </c>
      <c r="S3482" s="6">
        <v>149206</v>
      </c>
      <c r="T3482" s="6">
        <v>175941</v>
      </c>
      <c r="U3482" s="6">
        <v>735349</v>
      </c>
      <c r="V3482" s="6">
        <v>735593</v>
      </c>
      <c r="W3482" s="6">
        <v>1889671</v>
      </c>
      <c r="X3482" s="6">
        <v>1889410</v>
      </c>
      <c r="Y3482" s="6">
        <v>225807</v>
      </c>
      <c r="Z3482" s="6">
        <v>250251</v>
      </c>
      <c r="AA3482" s="6">
        <v>216204</v>
      </c>
      <c r="AB3482" s="6">
        <v>243141</v>
      </c>
      <c r="AC3482" s="6">
        <v>160106000</v>
      </c>
      <c r="AD3482" s="6">
        <v>161702000</v>
      </c>
      <c r="AF3482">
        <f t="shared" si="1080"/>
        <v>3.9582551671693111E-2</v>
      </c>
      <c r="AG3482">
        <f t="shared" si="1081"/>
        <v>1.9850111939706046E-2</v>
      </c>
      <c r="AH3482">
        <f t="shared" si="1082"/>
        <v>0.38914128438230783</v>
      </c>
      <c r="AI3482">
        <f t="shared" si="1083"/>
        <v>0.38932418056430312</v>
      </c>
      <c r="AJ3482">
        <f t="shared" si="1084"/>
        <v>1.0444163845257257</v>
      </c>
      <c r="AK3482">
        <f t="shared" si="1085"/>
        <v>1.0292422915098647</v>
      </c>
      <c r="AL3482">
        <f t="shared" si="1086"/>
        <v>8.8250964668660434E-2</v>
      </c>
      <c r="AM3482">
        <f t="shared" si="1087"/>
        <v>6.9713868909673432E-2</v>
      </c>
      <c r="AN3482">
        <f t="shared" si="1088"/>
        <v>0.80352452887301551</v>
      </c>
      <c r="AO3482">
        <f t="shared" si="1089"/>
        <v>0.80252459762571382</v>
      </c>
      <c r="AP3482">
        <f t="shared" si="1090"/>
        <v>1</v>
      </c>
      <c r="AQ3482">
        <f t="shared" si="1091"/>
        <v>1</v>
      </c>
      <c r="AR3482">
        <f t="shared" si="1092"/>
        <v>1</v>
      </c>
      <c r="AS3482">
        <f t="shared" si="1093"/>
        <v>1</v>
      </c>
      <c r="AT3482">
        <f t="shared" si="1094"/>
        <v>1</v>
      </c>
      <c r="AU3482">
        <f t="shared" si="1095"/>
        <v>1</v>
      </c>
      <c r="AV3482">
        <f t="shared" si="1096"/>
        <v>1</v>
      </c>
      <c r="AW3482">
        <f t="shared" si="1097"/>
        <v>1</v>
      </c>
      <c r="AX3482">
        <f t="shared" si="1098"/>
        <v>1</v>
      </c>
      <c r="AY3482">
        <f t="shared" si="1099"/>
        <v>9</v>
      </c>
    </row>
    <row r="3483" spans="1:51" x14ac:dyDescent="0.3">
      <c r="A3483" s="1" t="s">
        <v>3477</v>
      </c>
      <c r="B3483" s="2">
        <v>101021</v>
      </c>
      <c r="C3483" s="3" t="s">
        <v>5336</v>
      </c>
      <c r="D3483" s="5">
        <v>19.57</v>
      </c>
      <c r="E3483" s="5">
        <v>130.17817224999999</v>
      </c>
      <c r="F3483" s="3" t="s">
        <v>4480</v>
      </c>
      <c r="G3483" s="3" t="s">
        <v>4481</v>
      </c>
      <c r="H3483" s="3" t="s">
        <v>4481</v>
      </c>
      <c r="I3483" s="3" t="s">
        <v>4482</v>
      </c>
      <c r="J3483" s="3" t="s">
        <v>4484</v>
      </c>
      <c r="K3483" s="6">
        <v>56600</v>
      </c>
      <c r="L3483" s="6">
        <v>55990</v>
      </c>
      <c r="M3483" s="6" t="s">
        <v>4474</v>
      </c>
      <c r="N3483" s="6" t="s">
        <v>4474</v>
      </c>
      <c r="O3483" s="6">
        <v>38168</v>
      </c>
      <c r="P3483" s="6">
        <v>37184</v>
      </c>
      <c r="Q3483" s="6">
        <v>11718</v>
      </c>
      <c r="R3483" s="6">
        <v>12051</v>
      </c>
      <c r="S3483" s="6">
        <v>10267</v>
      </c>
      <c r="T3483" s="6">
        <v>14778</v>
      </c>
      <c r="U3483" s="6">
        <v>19678</v>
      </c>
      <c r="V3483" s="6">
        <v>19666</v>
      </c>
      <c r="W3483" s="6">
        <v>1393949</v>
      </c>
      <c r="X3483" s="6">
        <v>1342186</v>
      </c>
      <c r="Y3483" s="6" t="s">
        <v>4474</v>
      </c>
      <c r="Z3483" s="6" t="s">
        <v>4474</v>
      </c>
      <c r="AA3483" s="6" t="s">
        <v>4474</v>
      </c>
      <c r="AB3483" s="6" t="s">
        <v>4474</v>
      </c>
      <c r="AC3483" s="6">
        <v>6678302</v>
      </c>
      <c r="AD3483" s="6">
        <v>6743815</v>
      </c>
      <c r="AF3483">
        <f t="shared" si="1080"/>
        <v>8.4063333737460985E-3</v>
      </c>
      <c r="AG3483">
        <f t="shared" si="1081"/>
        <v>8.9786363439940519E-3</v>
      </c>
      <c r="AH3483">
        <f t="shared" si="1082"/>
        <v>1.4116728804281936E-2</v>
      </c>
      <c r="AI3483">
        <f t="shared" si="1083"/>
        <v>1.4652216607832298E-2</v>
      </c>
      <c r="AJ3483" t="e">
        <f t="shared" si="1084"/>
        <v>#VALUE!</v>
      </c>
      <c r="AK3483" t="e">
        <f t="shared" si="1085"/>
        <v>#VALUE!</v>
      </c>
      <c r="AL3483">
        <f t="shared" si="1086"/>
        <v>0.67434628975265021</v>
      </c>
      <c r="AM3483">
        <f t="shared" si="1087"/>
        <v>0.66411859260582251</v>
      </c>
      <c r="AN3483">
        <f t="shared" si="1088"/>
        <v>4.0604068011096534E-2</v>
      </c>
      <c r="AO3483">
        <f t="shared" si="1089"/>
        <v>4.1715529740289352E-2</v>
      </c>
      <c r="AP3483">
        <f t="shared" si="1090"/>
        <v>1</v>
      </c>
      <c r="AQ3483">
        <f t="shared" si="1091"/>
        <v>1</v>
      </c>
      <c r="AR3483">
        <f t="shared" si="1092"/>
        <v>0</v>
      </c>
      <c r="AS3483">
        <f t="shared" si="1093"/>
        <v>0</v>
      </c>
      <c r="AT3483">
        <f t="shared" si="1094"/>
        <v>1</v>
      </c>
      <c r="AU3483">
        <f t="shared" si="1095"/>
        <v>0</v>
      </c>
      <c r="AV3483">
        <f t="shared" si="1096"/>
        <v>1</v>
      </c>
      <c r="AW3483">
        <f t="shared" si="1097"/>
        <v>0</v>
      </c>
      <c r="AX3483">
        <f t="shared" si="1098"/>
        <v>1</v>
      </c>
      <c r="AY3483">
        <f t="shared" si="1099"/>
        <v>5</v>
      </c>
    </row>
    <row r="3484" spans="1:51" x14ac:dyDescent="0.3">
      <c r="A3484" s="1" t="s">
        <v>3478</v>
      </c>
      <c r="B3484" s="2">
        <v>4829067</v>
      </c>
      <c r="C3484" s="3" t="s">
        <v>5335</v>
      </c>
      <c r="D3484" s="7">
        <v>194.96</v>
      </c>
      <c r="E3484" s="5">
        <v>20962.60921536</v>
      </c>
      <c r="F3484" s="3" t="s">
        <v>4525</v>
      </c>
      <c r="G3484" s="3" t="s">
        <v>4526</v>
      </c>
      <c r="H3484" s="3" t="s">
        <v>4705</v>
      </c>
      <c r="I3484" s="3" t="s">
        <v>4706</v>
      </c>
      <c r="J3484" s="3" t="s">
        <v>4806</v>
      </c>
      <c r="K3484" s="6">
        <v>2687858</v>
      </c>
      <c r="L3484" s="6">
        <v>2701074</v>
      </c>
      <c r="M3484" s="6">
        <v>1568706</v>
      </c>
      <c r="N3484" s="6">
        <v>1485110</v>
      </c>
      <c r="O3484" s="6">
        <v>1192862</v>
      </c>
      <c r="P3484" s="6">
        <v>992107</v>
      </c>
      <c r="Q3484" s="6">
        <v>679414</v>
      </c>
      <c r="R3484" s="6">
        <v>508885</v>
      </c>
      <c r="S3484" s="6">
        <v>1457308</v>
      </c>
      <c r="T3484" s="6">
        <v>1466338</v>
      </c>
      <c r="U3484" s="6">
        <v>12296479</v>
      </c>
      <c r="V3484" s="6">
        <v>10473739</v>
      </c>
      <c r="W3484" s="6">
        <v>10201663</v>
      </c>
      <c r="X3484" s="6">
        <v>9786178</v>
      </c>
      <c r="Y3484" s="6" t="s">
        <v>4474</v>
      </c>
      <c r="Z3484" s="6" t="s">
        <v>4474</v>
      </c>
      <c r="AA3484" s="6" t="s">
        <v>4474</v>
      </c>
      <c r="AB3484" s="6" t="s">
        <v>4474</v>
      </c>
      <c r="AC3484" s="6">
        <v>107506000</v>
      </c>
      <c r="AD3484" s="6">
        <v>107471000</v>
      </c>
      <c r="AF3484">
        <f t="shared" si="1080"/>
        <v>6.6598357542294817E-2</v>
      </c>
      <c r="AG3484">
        <f t="shared" si="1081"/>
        <v>5.2000382580410863E-2</v>
      </c>
      <c r="AH3484">
        <f t="shared" si="1082"/>
        <v>1.2053406390703163</v>
      </c>
      <c r="AI3484">
        <f t="shared" si="1083"/>
        <v>1.0702583787051492</v>
      </c>
      <c r="AJ3484" t="e">
        <f t="shared" si="1084"/>
        <v>#VALUE!</v>
      </c>
      <c r="AK3484" t="e">
        <f t="shared" si="1085"/>
        <v>#VALUE!</v>
      </c>
      <c r="AL3484">
        <f t="shared" si="1086"/>
        <v>0.44379651008349397</v>
      </c>
      <c r="AM3484">
        <f t="shared" si="1087"/>
        <v>0.36730093288817706</v>
      </c>
      <c r="AN3484">
        <f t="shared" si="1088"/>
        <v>0.26347253384080616</v>
      </c>
      <c r="AO3484">
        <f t="shared" si="1089"/>
        <v>0.27600908137988089</v>
      </c>
      <c r="AP3484">
        <f t="shared" si="1090"/>
        <v>1</v>
      </c>
      <c r="AQ3484">
        <f t="shared" si="1091"/>
        <v>1</v>
      </c>
      <c r="AR3484">
        <f t="shared" si="1092"/>
        <v>1</v>
      </c>
      <c r="AS3484">
        <f t="shared" si="1093"/>
        <v>1</v>
      </c>
      <c r="AT3484">
        <f t="shared" si="1094"/>
        <v>0</v>
      </c>
      <c r="AU3484">
        <f t="shared" si="1095"/>
        <v>0</v>
      </c>
      <c r="AV3484">
        <f t="shared" si="1096"/>
        <v>1</v>
      </c>
      <c r="AW3484">
        <f t="shared" si="1097"/>
        <v>0</v>
      </c>
      <c r="AX3484">
        <f t="shared" si="1098"/>
        <v>0</v>
      </c>
      <c r="AY3484">
        <f t="shared" si="1099"/>
        <v>5</v>
      </c>
    </row>
    <row r="3485" spans="1:51" x14ac:dyDescent="0.3">
      <c r="A3485" s="1" t="s">
        <v>3479</v>
      </c>
      <c r="B3485" s="2">
        <v>109558562</v>
      </c>
      <c r="C3485" s="3" t="s">
        <v>5338</v>
      </c>
      <c r="D3485" s="5">
        <v>5.0599999999999996</v>
      </c>
      <c r="E3485" s="5">
        <v>519.91912895999997</v>
      </c>
      <c r="F3485" s="3" t="s">
        <v>4470</v>
      </c>
      <c r="G3485" s="3" t="s">
        <v>4512</v>
      </c>
      <c r="H3485" s="3" t="s">
        <v>4522</v>
      </c>
      <c r="I3485" s="3" t="s">
        <v>4557</v>
      </c>
      <c r="J3485" s="3" t="s">
        <v>5048</v>
      </c>
      <c r="K3485" s="6">
        <v>223344.69899999999</v>
      </c>
      <c r="L3485" s="6">
        <v>217538.50099999999</v>
      </c>
      <c r="M3485" s="6">
        <v>95001.437999999995</v>
      </c>
      <c r="N3485" s="6">
        <v>103459.527</v>
      </c>
      <c r="O3485" s="6">
        <v>89575.354999999996</v>
      </c>
      <c r="P3485" s="6">
        <v>95763.994000000006</v>
      </c>
      <c r="Q3485" s="6">
        <v>54371.65</v>
      </c>
      <c r="R3485" s="6">
        <v>59594.974000000002</v>
      </c>
      <c r="S3485" s="6">
        <v>55802.57</v>
      </c>
      <c r="T3485" s="6">
        <v>73946.903000000006</v>
      </c>
      <c r="U3485" s="6">
        <v>12345.492</v>
      </c>
      <c r="V3485" s="6">
        <v>14794.237999999999</v>
      </c>
      <c r="W3485" s="6">
        <v>296478.592</v>
      </c>
      <c r="X3485" s="6">
        <v>255246.34700000001</v>
      </c>
      <c r="Y3485" s="6">
        <v>202099.82800000001</v>
      </c>
      <c r="Z3485" s="6">
        <v>169720.443</v>
      </c>
      <c r="AA3485" s="6">
        <v>72421</v>
      </c>
      <c r="AB3485" s="6">
        <v>75009</v>
      </c>
      <c r="AC3485" s="6">
        <v>102750816</v>
      </c>
      <c r="AD3485" s="6">
        <v>7949000</v>
      </c>
      <c r="AF3485">
        <f t="shared" si="1080"/>
        <v>0.18339148750409609</v>
      </c>
      <c r="AG3485">
        <f t="shared" si="1081"/>
        <v>0.23348022293145687</v>
      </c>
      <c r="AH3485">
        <f t="shared" si="1082"/>
        <v>4.1640416317141708E-2</v>
      </c>
      <c r="AI3485">
        <f t="shared" si="1083"/>
        <v>5.7960625779298613E-2</v>
      </c>
      <c r="AJ3485">
        <f t="shared" si="1084"/>
        <v>2.7906246530702421</v>
      </c>
      <c r="AK3485">
        <f t="shared" si="1085"/>
        <v>2.2626677198736154</v>
      </c>
      <c r="AL3485">
        <f t="shared" si="1086"/>
        <v>0.40106326857571845</v>
      </c>
      <c r="AM3485">
        <f t="shared" si="1087"/>
        <v>0.44021629991833039</v>
      </c>
      <c r="AN3485">
        <f t="shared" si="1088"/>
        <v>0.75332487750076738</v>
      </c>
      <c r="AO3485">
        <f t="shared" si="1089"/>
        <v>0.85226881229371709</v>
      </c>
      <c r="AP3485">
        <f t="shared" si="1090"/>
        <v>1</v>
      </c>
      <c r="AQ3485">
        <f t="shared" si="1091"/>
        <v>1</v>
      </c>
      <c r="AR3485">
        <f t="shared" si="1092"/>
        <v>0</v>
      </c>
      <c r="AS3485">
        <f t="shared" si="1093"/>
        <v>1</v>
      </c>
      <c r="AT3485">
        <f t="shared" si="1094"/>
        <v>1</v>
      </c>
      <c r="AU3485">
        <f t="shared" si="1095"/>
        <v>1</v>
      </c>
      <c r="AV3485">
        <f t="shared" si="1096"/>
        <v>0</v>
      </c>
      <c r="AW3485">
        <f t="shared" si="1097"/>
        <v>0</v>
      </c>
      <c r="AX3485">
        <f t="shared" si="1098"/>
        <v>0</v>
      </c>
      <c r="AY3485">
        <f t="shared" si="1099"/>
        <v>5</v>
      </c>
    </row>
    <row r="3486" spans="1:51" x14ac:dyDescent="0.3">
      <c r="A3486" s="1" t="s">
        <v>3480</v>
      </c>
      <c r="B3486" s="2">
        <v>4844747</v>
      </c>
      <c r="C3486" s="3" t="s">
        <v>5335</v>
      </c>
      <c r="D3486" s="5">
        <v>47.59</v>
      </c>
      <c r="E3486" s="5">
        <v>1143.19493973</v>
      </c>
      <c r="F3486" s="3" t="s">
        <v>4500</v>
      </c>
      <c r="G3486" s="3" t="s">
        <v>4574</v>
      </c>
      <c r="H3486" s="3" t="s">
        <v>4580</v>
      </c>
      <c r="I3486" s="3" t="s">
        <v>4763</v>
      </c>
      <c r="J3486" s="3" t="s">
        <v>4904</v>
      </c>
      <c r="K3486" s="6">
        <v>3159084</v>
      </c>
      <c r="L3486" s="6">
        <v>3259809</v>
      </c>
      <c r="M3486" s="6">
        <v>124402</v>
      </c>
      <c r="N3486" s="6">
        <v>125282</v>
      </c>
      <c r="O3486" s="6">
        <v>96139</v>
      </c>
      <c r="P3486" s="6">
        <v>97273</v>
      </c>
      <c r="Q3486" s="6">
        <v>78602</v>
      </c>
      <c r="R3486" s="6">
        <v>77060</v>
      </c>
      <c r="S3486" s="6">
        <v>322944</v>
      </c>
      <c r="T3486" s="6">
        <v>371647</v>
      </c>
      <c r="U3486" s="6">
        <v>133913</v>
      </c>
      <c r="V3486" s="6">
        <v>136199</v>
      </c>
      <c r="W3486" s="6">
        <v>1786509</v>
      </c>
      <c r="X3486" s="6">
        <v>1779032</v>
      </c>
      <c r="Y3486" s="6">
        <v>1352359</v>
      </c>
      <c r="Z3486" s="6">
        <v>1404699</v>
      </c>
      <c r="AA3486" s="6">
        <v>666006</v>
      </c>
      <c r="AB3486" s="6">
        <v>669352</v>
      </c>
      <c r="AC3486" s="6">
        <v>24005107</v>
      </c>
      <c r="AD3486" s="6">
        <v>24243848</v>
      </c>
      <c r="AF3486">
        <f t="shared" si="1080"/>
        <v>4.3997539335094309E-2</v>
      </c>
      <c r="AG3486">
        <f t="shared" si="1081"/>
        <v>4.3315690780154598E-2</v>
      </c>
      <c r="AH3486">
        <f t="shared" si="1082"/>
        <v>7.495792072695967E-2</v>
      </c>
      <c r="AI3486">
        <f t="shared" si="1083"/>
        <v>7.6557925883289343E-2</v>
      </c>
      <c r="AJ3486">
        <f t="shared" si="1084"/>
        <v>2.0305507758188366</v>
      </c>
      <c r="AK3486">
        <f t="shared" si="1085"/>
        <v>2.0985953578983851</v>
      </c>
      <c r="AL3486">
        <f t="shared" si="1086"/>
        <v>3.0432555766165128E-2</v>
      </c>
      <c r="AM3486">
        <f t="shared" si="1087"/>
        <v>2.9840091858142608E-2</v>
      </c>
      <c r="AN3486">
        <f t="shared" si="1088"/>
        <v>1.7683000757342953</v>
      </c>
      <c r="AO3486">
        <f t="shared" si="1089"/>
        <v>1.8323498396880999</v>
      </c>
      <c r="AP3486">
        <f t="shared" si="1090"/>
        <v>1</v>
      </c>
      <c r="AQ3486">
        <f t="shared" si="1091"/>
        <v>1</v>
      </c>
      <c r="AR3486">
        <f t="shared" si="1092"/>
        <v>1</v>
      </c>
      <c r="AS3486">
        <f t="shared" si="1093"/>
        <v>1</v>
      </c>
      <c r="AT3486">
        <f t="shared" si="1094"/>
        <v>1</v>
      </c>
      <c r="AU3486">
        <f t="shared" si="1095"/>
        <v>0</v>
      </c>
      <c r="AV3486">
        <f t="shared" si="1096"/>
        <v>1</v>
      </c>
      <c r="AW3486">
        <f t="shared" si="1097"/>
        <v>0</v>
      </c>
      <c r="AX3486">
        <f t="shared" si="1098"/>
        <v>1</v>
      </c>
      <c r="AY3486">
        <f t="shared" si="1099"/>
        <v>7</v>
      </c>
    </row>
    <row r="3487" spans="1:51" x14ac:dyDescent="0.3">
      <c r="A3487" s="1" t="s">
        <v>3481</v>
      </c>
      <c r="B3487" s="2">
        <v>4011047</v>
      </c>
      <c r="C3487" s="3" t="s">
        <v>5337</v>
      </c>
      <c r="D3487" s="5">
        <v>39.85</v>
      </c>
      <c r="E3487" s="5">
        <v>56274.348775300001</v>
      </c>
      <c r="F3487" s="3" t="s">
        <v>4654</v>
      </c>
      <c r="G3487" s="3" t="s">
        <v>4654</v>
      </c>
      <c r="H3487" s="3" t="s">
        <v>4747</v>
      </c>
      <c r="I3487" s="3" t="s">
        <v>4748</v>
      </c>
      <c r="J3487" s="3" t="s">
        <v>4864</v>
      </c>
      <c r="K3487" s="6">
        <v>35995000</v>
      </c>
      <c r="L3487" s="6">
        <v>35146000</v>
      </c>
      <c r="M3487" s="6">
        <v>8131000</v>
      </c>
      <c r="N3487" s="6">
        <v>7862000</v>
      </c>
      <c r="O3487" s="6">
        <v>6204000</v>
      </c>
      <c r="P3487" s="6">
        <v>5996000</v>
      </c>
      <c r="Q3487" s="6">
        <v>4609000</v>
      </c>
      <c r="R3487" s="6">
        <v>4528000</v>
      </c>
      <c r="S3487" s="6">
        <v>7234000</v>
      </c>
      <c r="T3487" s="6">
        <v>6462000</v>
      </c>
      <c r="U3487" s="6">
        <v>11928000</v>
      </c>
      <c r="V3487" s="6">
        <v>12314000</v>
      </c>
      <c r="W3487" s="6">
        <v>49775000</v>
      </c>
      <c r="X3487" s="6">
        <v>49373000</v>
      </c>
      <c r="Y3487" s="6">
        <v>18801000</v>
      </c>
      <c r="Z3487" s="6">
        <v>18517000</v>
      </c>
      <c r="AA3487" s="6">
        <v>12699000</v>
      </c>
      <c r="AB3487" s="6">
        <v>12409000</v>
      </c>
      <c r="AC3487" s="6">
        <v>1412154298</v>
      </c>
      <c r="AD3487" s="6">
        <v>1419841229</v>
      </c>
      <c r="AF3487">
        <f t="shared" si="1080"/>
        <v>9.2596685082872929E-2</v>
      </c>
      <c r="AG3487">
        <f t="shared" si="1081"/>
        <v>9.1710043951147388E-2</v>
      </c>
      <c r="AH3487">
        <f t="shared" si="1082"/>
        <v>0.23963837267704671</v>
      </c>
      <c r="AI3487">
        <f t="shared" si="1083"/>
        <v>0.24940757093958235</v>
      </c>
      <c r="AJ3487">
        <f t="shared" si="1084"/>
        <v>1.4805102763997164</v>
      </c>
      <c r="AK3487">
        <f t="shared" si="1085"/>
        <v>1.4922233862519139</v>
      </c>
      <c r="AL3487">
        <f t="shared" si="1086"/>
        <v>0.17235727184331157</v>
      </c>
      <c r="AM3487">
        <f t="shared" si="1087"/>
        <v>0.17060262903317588</v>
      </c>
      <c r="AN3487">
        <f t="shared" si="1088"/>
        <v>0.72315419387242597</v>
      </c>
      <c r="AO3487">
        <f t="shared" si="1089"/>
        <v>0.71184655580985556</v>
      </c>
      <c r="AP3487">
        <f t="shared" si="1090"/>
        <v>1</v>
      </c>
      <c r="AQ3487">
        <f t="shared" si="1091"/>
        <v>1</v>
      </c>
      <c r="AR3487">
        <f t="shared" si="1092"/>
        <v>1</v>
      </c>
      <c r="AS3487">
        <f t="shared" si="1093"/>
        <v>1</v>
      </c>
      <c r="AT3487">
        <f t="shared" si="1094"/>
        <v>1</v>
      </c>
      <c r="AU3487">
        <f t="shared" si="1095"/>
        <v>0</v>
      </c>
      <c r="AV3487">
        <f t="shared" si="1096"/>
        <v>1</v>
      </c>
      <c r="AW3487">
        <f t="shared" si="1097"/>
        <v>1</v>
      </c>
      <c r="AX3487">
        <f t="shared" si="1098"/>
        <v>1</v>
      </c>
      <c r="AY3487">
        <f t="shared" si="1099"/>
        <v>8</v>
      </c>
    </row>
    <row r="3488" spans="1:51" x14ac:dyDescent="0.3">
      <c r="A3488" s="1" t="s">
        <v>3482</v>
      </c>
      <c r="B3488" s="2">
        <v>4070738</v>
      </c>
      <c r="C3488" s="3" t="s">
        <v>5337</v>
      </c>
      <c r="D3488" s="5">
        <v>28.91</v>
      </c>
      <c r="E3488" s="5">
        <v>5064.6034670700001</v>
      </c>
      <c r="F3488" s="3" t="s">
        <v>4485</v>
      </c>
      <c r="G3488" s="3" t="s">
        <v>4607</v>
      </c>
      <c r="H3488" s="3" t="s">
        <v>4742</v>
      </c>
      <c r="I3488" s="3" t="s">
        <v>4743</v>
      </c>
      <c r="J3488" s="3" t="s">
        <v>4744</v>
      </c>
      <c r="K3488" s="6">
        <v>5323100</v>
      </c>
      <c r="L3488" s="6">
        <v>5359400</v>
      </c>
      <c r="M3488" s="6">
        <v>533000</v>
      </c>
      <c r="N3488" s="6">
        <v>531500</v>
      </c>
      <c r="O3488" s="6">
        <v>155000</v>
      </c>
      <c r="P3488" s="6">
        <v>158600</v>
      </c>
      <c r="Q3488" s="6">
        <v>111800</v>
      </c>
      <c r="R3488" s="6">
        <v>116800</v>
      </c>
      <c r="S3488" s="6">
        <v>680500</v>
      </c>
      <c r="T3488" s="6">
        <v>657000</v>
      </c>
      <c r="U3488" s="6">
        <v>120000</v>
      </c>
      <c r="V3488" s="6">
        <v>120000</v>
      </c>
      <c r="W3488" s="6">
        <v>4574700</v>
      </c>
      <c r="X3488" s="6">
        <v>4547900</v>
      </c>
      <c r="Y3488" s="6">
        <v>1087800</v>
      </c>
      <c r="Z3488" s="6">
        <v>1050400</v>
      </c>
      <c r="AA3488" s="6">
        <v>657200</v>
      </c>
      <c r="AB3488" s="6">
        <v>659300</v>
      </c>
      <c r="AC3488" s="6">
        <v>175185177</v>
      </c>
      <c r="AD3488" s="6">
        <v>175331073</v>
      </c>
      <c r="AF3488">
        <f t="shared" si="1080"/>
        <v>2.4438761011651038E-2</v>
      </c>
      <c r="AG3488">
        <f t="shared" si="1081"/>
        <v>2.5682182985553772E-2</v>
      </c>
      <c r="AH3488">
        <f t="shared" si="1082"/>
        <v>2.6231228277264082E-2</v>
      </c>
      <c r="AI3488">
        <f t="shared" si="1083"/>
        <v>2.6385804437212779E-2</v>
      </c>
      <c r="AJ3488">
        <f t="shared" si="1084"/>
        <v>1.6552038953134509</v>
      </c>
      <c r="AK3488">
        <f t="shared" si="1085"/>
        <v>1.5932049143030487</v>
      </c>
      <c r="AL3488">
        <f t="shared" si="1086"/>
        <v>2.9118370874114709E-2</v>
      </c>
      <c r="AM3488">
        <f t="shared" si="1087"/>
        <v>2.9592864872933538E-2</v>
      </c>
      <c r="AN3488">
        <f t="shared" si="1088"/>
        <v>1.163595427022537</v>
      </c>
      <c r="AO3488">
        <f t="shared" si="1089"/>
        <v>1.1784340025066513</v>
      </c>
      <c r="AP3488">
        <f t="shared" si="1090"/>
        <v>1</v>
      </c>
      <c r="AQ3488">
        <f t="shared" si="1091"/>
        <v>1</v>
      </c>
      <c r="AR3488">
        <f t="shared" si="1092"/>
        <v>0</v>
      </c>
      <c r="AS3488">
        <f t="shared" si="1093"/>
        <v>1</v>
      </c>
      <c r="AT3488">
        <f t="shared" si="1094"/>
        <v>1</v>
      </c>
      <c r="AU3488">
        <f t="shared" si="1095"/>
        <v>1</v>
      </c>
      <c r="AV3488">
        <f t="shared" si="1096"/>
        <v>0</v>
      </c>
      <c r="AW3488">
        <f t="shared" si="1097"/>
        <v>0</v>
      </c>
      <c r="AX3488">
        <f t="shared" si="1098"/>
        <v>1</v>
      </c>
      <c r="AY3488">
        <f t="shared" si="1099"/>
        <v>6</v>
      </c>
    </row>
    <row r="3489" spans="1:51" x14ac:dyDescent="0.3">
      <c r="A3489" s="1" t="s">
        <v>3483</v>
      </c>
      <c r="B3489" s="2">
        <v>9761244</v>
      </c>
      <c r="C3489" s="3" t="s">
        <v>5335</v>
      </c>
      <c r="D3489" s="5">
        <v>42.6</v>
      </c>
      <c r="E3489" s="5">
        <v>3987.9969126000001</v>
      </c>
      <c r="F3489" s="3" t="s">
        <v>4470</v>
      </c>
      <c r="G3489" s="3" t="s">
        <v>4471</v>
      </c>
      <c r="H3489" s="3" t="s">
        <v>4489</v>
      </c>
      <c r="I3489" s="3" t="s">
        <v>4489</v>
      </c>
      <c r="J3489" s="3" t="s">
        <v>4495</v>
      </c>
      <c r="K3489" s="6" t="s">
        <v>4474</v>
      </c>
      <c r="L3489" s="6" t="s">
        <v>4474</v>
      </c>
      <c r="M3489" s="6">
        <v>-228515</v>
      </c>
      <c r="N3489" s="6">
        <v>-207145</v>
      </c>
      <c r="O3489" s="6">
        <v>-230729</v>
      </c>
      <c r="P3489" s="6">
        <v>-209621</v>
      </c>
      <c r="Q3489" s="6">
        <v>-225966</v>
      </c>
      <c r="R3489" s="6">
        <v>-203846</v>
      </c>
      <c r="S3489" s="6">
        <v>-188785</v>
      </c>
      <c r="T3489" s="6">
        <v>-168603</v>
      </c>
      <c r="U3489" s="6">
        <v>50099</v>
      </c>
      <c r="V3489" s="6">
        <v>48485</v>
      </c>
      <c r="W3489" s="6">
        <v>179133</v>
      </c>
      <c r="X3489" s="6">
        <v>226865</v>
      </c>
      <c r="Y3489" s="6">
        <v>152927</v>
      </c>
      <c r="Z3489" s="6">
        <v>199137</v>
      </c>
      <c r="AA3489" s="6">
        <v>39372</v>
      </c>
      <c r="AB3489" s="6">
        <v>32987</v>
      </c>
      <c r="AC3489" s="6">
        <v>80081535</v>
      </c>
      <c r="AD3489" s="6">
        <v>79992068</v>
      </c>
      <c r="AF3489">
        <f t="shared" si="1080"/>
        <v>-1.2614426152635192</v>
      </c>
      <c r="AG3489">
        <f t="shared" si="1081"/>
        <v>-0.89853437066096575</v>
      </c>
      <c r="AH3489">
        <f t="shared" si="1082"/>
        <v>0.27967487844227473</v>
      </c>
      <c r="AI3489">
        <f t="shared" si="1083"/>
        <v>0.21371740903180306</v>
      </c>
      <c r="AJ3489">
        <f t="shared" si="1084"/>
        <v>3.884156253174845</v>
      </c>
      <c r="AK3489">
        <f t="shared" si="1085"/>
        <v>6.0368326916664143</v>
      </c>
      <c r="AL3489" t="e">
        <f t="shared" si="1086"/>
        <v>#VALUE!</v>
      </c>
      <c r="AM3489" t="e">
        <f t="shared" si="1087"/>
        <v>#VALUE!</v>
      </c>
      <c r="AN3489" t="e">
        <f t="shared" si="1088"/>
        <v>#VALUE!</v>
      </c>
      <c r="AO3489" t="e">
        <f t="shared" si="1089"/>
        <v>#VALUE!</v>
      </c>
      <c r="AP3489">
        <f t="shared" si="1090"/>
        <v>0</v>
      </c>
      <c r="AQ3489">
        <f t="shared" si="1091"/>
        <v>0</v>
      </c>
      <c r="AR3489">
        <f t="shared" si="1092"/>
        <v>0</v>
      </c>
      <c r="AS3489">
        <f t="shared" si="1093"/>
        <v>1</v>
      </c>
      <c r="AT3489">
        <f t="shared" si="1094"/>
        <v>0</v>
      </c>
      <c r="AU3489">
        <f t="shared" si="1095"/>
        <v>0</v>
      </c>
      <c r="AV3489">
        <f t="shared" si="1096"/>
        <v>0</v>
      </c>
      <c r="AW3489">
        <f t="shared" si="1097"/>
        <v>0</v>
      </c>
      <c r="AX3489">
        <f t="shared" si="1098"/>
        <v>0</v>
      </c>
      <c r="AY3489">
        <f t="shared" si="1099"/>
        <v>1</v>
      </c>
    </row>
    <row r="3490" spans="1:51" x14ac:dyDescent="0.3">
      <c r="A3490" s="1" t="s">
        <v>3484</v>
      </c>
      <c r="B3490" s="2">
        <v>4066312</v>
      </c>
      <c r="C3490" s="3" t="s">
        <v>5335</v>
      </c>
      <c r="D3490" s="5">
        <v>19.489999999999998</v>
      </c>
      <c r="E3490" s="5">
        <v>547.69133553999995</v>
      </c>
      <c r="F3490" s="3" t="s">
        <v>4665</v>
      </c>
      <c r="G3490" s="3" t="s">
        <v>4666</v>
      </c>
      <c r="H3490" s="3" t="s">
        <v>4679</v>
      </c>
      <c r="I3490" s="3" t="s">
        <v>4984</v>
      </c>
      <c r="J3490" s="3" t="s">
        <v>5246</v>
      </c>
      <c r="K3490" s="6">
        <v>1580400</v>
      </c>
      <c r="L3490" s="6">
        <v>1598400</v>
      </c>
      <c r="M3490" s="6">
        <v>62100</v>
      </c>
      <c r="N3490" s="6">
        <v>79800</v>
      </c>
      <c r="O3490" s="6">
        <v>21800</v>
      </c>
      <c r="P3490" s="6">
        <v>42800</v>
      </c>
      <c r="Q3490" s="6">
        <v>-4300</v>
      </c>
      <c r="R3490" s="6">
        <v>23800</v>
      </c>
      <c r="S3490" s="6">
        <v>112300</v>
      </c>
      <c r="T3490" s="6">
        <v>150800</v>
      </c>
      <c r="U3490" s="6">
        <v>250000</v>
      </c>
      <c r="V3490" s="6">
        <v>225000</v>
      </c>
      <c r="W3490" s="6">
        <v>2036800</v>
      </c>
      <c r="X3490" s="6">
        <v>1960000</v>
      </c>
      <c r="Y3490" s="6">
        <v>811500</v>
      </c>
      <c r="Z3490" s="6">
        <v>715100</v>
      </c>
      <c r="AA3490" s="6">
        <v>655800</v>
      </c>
      <c r="AB3490" s="6">
        <v>628400</v>
      </c>
      <c r="AC3490" s="6">
        <v>28101146</v>
      </c>
      <c r="AD3490" s="6">
        <v>28137394</v>
      </c>
      <c r="AF3490">
        <f t="shared" si="1080"/>
        <v>-2.1111547525530243E-3</v>
      </c>
      <c r="AG3490">
        <f t="shared" si="1081"/>
        <v>1.2142857142857143E-2</v>
      </c>
      <c r="AH3490">
        <f t="shared" si="1082"/>
        <v>0.12274155538098978</v>
      </c>
      <c r="AI3490">
        <f t="shared" si="1083"/>
        <v>0.11479591836734694</v>
      </c>
      <c r="AJ3490">
        <f t="shared" si="1084"/>
        <v>1.237419945105215</v>
      </c>
      <c r="AK3490">
        <f t="shared" si="1085"/>
        <v>1.1379694462126035</v>
      </c>
      <c r="AL3490">
        <f t="shared" si="1086"/>
        <v>1.3793976208554796E-2</v>
      </c>
      <c r="AM3490">
        <f t="shared" si="1087"/>
        <v>2.6776776776776777E-2</v>
      </c>
      <c r="AN3490">
        <f t="shared" si="1088"/>
        <v>0.775923016496465</v>
      </c>
      <c r="AO3490">
        <f t="shared" si="1089"/>
        <v>0.81551020408163266</v>
      </c>
      <c r="AP3490">
        <f t="shared" si="1090"/>
        <v>0</v>
      </c>
      <c r="AQ3490">
        <f t="shared" si="1091"/>
        <v>1</v>
      </c>
      <c r="AR3490">
        <f t="shared" si="1092"/>
        <v>0</v>
      </c>
      <c r="AS3490">
        <f t="shared" si="1093"/>
        <v>1</v>
      </c>
      <c r="AT3490">
        <f t="shared" si="1094"/>
        <v>0</v>
      </c>
      <c r="AU3490">
        <f t="shared" si="1095"/>
        <v>1</v>
      </c>
      <c r="AV3490">
        <f t="shared" si="1096"/>
        <v>0</v>
      </c>
      <c r="AW3490">
        <f t="shared" si="1097"/>
        <v>0</v>
      </c>
      <c r="AX3490">
        <f t="shared" si="1098"/>
        <v>1</v>
      </c>
      <c r="AY3490">
        <f t="shared" si="1099"/>
        <v>4</v>
      </c>
    </row>
    <row r="3491" spans="1:51" x14ac:dyDescent="0.3">
      <c r="A3491" s="1" t="s">
        <v>3485</v>
      </c>
      <c r="B3491" s="2">
        <v>5014297</v>
      </c>
      <c r="C3491" s="3" t="s">
        <v>5335</v>
      </c>
      <c r="D3491" s="5">
        <v>19.47</v>
      </c>
      <c r="E3491" s="5">
        <v>1418.5601934900001</v>
      </c>
      <c r="F3491" s="3" t="s">
        <v>4470</v>
      </c>
      <c r="G3491" s="3" t="s">
        <v>4512</v>
      </c>
      <c r="H3491" s="3" t="s">
        <v>4710</v>
      </c>
      <c r="I3491" s="3" t="s">
        <v>4710</v>
      </c>
      <c r="J3491" s="3" t="s">
        <v>4504</v>
      </c>
      <c r="K3491" s="6">
        <v>193348</v>
      </c>
      <c r="L3491" s="6">
        <v>200627</v>
      </c>
      <c r="M3491" s="6">
        <v>-212456</v>
      </c>
      <c r="N3491" s="6">
        <v>-200512</v>
      </c>
      <c r="O3491" s="6">
        <v>-218205</v>
      </c>
      <c r="P3491" s="6">
        <v>-205976</v>
      </c>
      <c r="Q3491" s="6">
        <v>-177577</v>
      </c>
      <c r="R3491" s="6">
        <v>-201465</v>
      </c>
      <c r="S3491" s="6">
        <v>-163510</v>
      </c>
      <c r="T3491" s="6">
        <v>-180195</v>
      </c>
      <c r="U3491" s="6" t="s">
        <v>4474</v>
      </c>
      <c r="V3491" s="6" t="s">
        <v>4474</v>
      </c>
      <c r="W3491" s="6">
        <v>669296</v>
      </c>
      <c r="X3491" s="6">
        <v>688371</v>
      </c>
      <c r="Y3491" s="6">
        <v>456398</v>
      </c>
      <c r="Z3491" s="6">
        <v>449179</v>
      </c>
      <c r="AA3491" s="6">
        <v>111117</v>
      </c>
      <c r="AB3491" s="6">
        <v>99759</v>
      </c>
      <c r="AC3491" s="6">
        <v>72846051</v>
      </c>
      <c r="AD3491" s="6">
        <v>72785358</v>
      </c>
      <c r="AF3491">
        <f t="shared" si="1080"/>
        <v>-0.26531908154239681</v>
      </c>
      <c r="AG3491">
        <f t="shared" si="1081"/>
        <v>-0.29266921471125307</v>
      </c>
      <c r="AH3491" t="e">
        <f t="shared" si="1082"/>
        <v>#VALUE!</v>
      </c>
      <c r="AI3491" t="e">
        <f t="shared" si="1083"/>
        <v>#VALUE!</v>
      </c>
      <c r="AJ3491">
        <f t="shared" si="1084"/>
        <v>4.1073643096915866</v>
      </c>
      <c r="AK3491">
        <f t="shared" si="1085"/>
        <v>4.502641365691316</v>
      </c>
      <c r="AL3491">
        <f t="shared" si="1086"/>
        <v>-1.1285609367565219</v>
      </c>
      <c r="AM3491">
        <f t="shared" si="1087"/>
        <v>-1.0266614164593997</v>
      </c>
      <c r="AN3491">
        <f t="shared" si="1088"/>
        <v>0.28888264684085962</v>
      </c>
      <c r="AO3491">
        <f t="shared" si="1089"/>
        <v>0.29145184791340717</v>
      </c>
      <c r="AP3491">
        <f t="shared" si="1090"/>
        <v>0</v>
      </c>
      <c r="AQ3491">
        <f t="shared" si="1091"/>
        <v>0</v>
      </c>
      <c r="AR3491">
        <f t="shared" si="1092"/>
        <v>1</v>
      </c>
      <c r="AS3491">
        <f t="shared" si="1093"/>
        <v>1</v>
      </c>
      <c r="AT3491">
        <f t="shared" si="1094"/>
        <v>0</v>
      </c>
      <c r="AU3491">
        <f t="shared" si="1095"/>
        <v>0</v>
      </c>
      <c r="AV3491">
        <f t="shared" si="1096"/>
        <v>0</v>
      </c>
      <c r="AW3491">
        <f t="shared" si="1097"/>
        <v>0</v>
      </c>
      <c r="AX3491">
        <f t="shared" si="1098"/>
        <v>0</v>
      </c>
      <c r="AY3491">
        <f t="shared" si="1099"/>
        <v>2</v>
      </c>
    </row>
    <row r="3492" spans="1:51" x14ac:dyDescent="0.3">
      <c r="A3492" s="1" t="s">
        <v>3486</v>
      </c>
      <c r="B3492" s="2">
        <v>4070675</v>
      </c>
      <c r="C3492" s="3" t="s">
        <v>5335</v>
      </c>
      <c r="D3492" s="7">
        <v>118.26</v>
      </c>
      <c r="E3492" s="5">
        <v>5780.7280821599998</v>
      </c>
      <c r="F3492" s="3" t="s">
        <v>4485</v>
      </c>
      <c r="G3492" s="3" t="s">
        <v>4517</v>
      </c>
      <c r="H3492" s="3" t="s">
        <v>4640</v>
      </c>
      <c r="I3492" s="3" t="s">
        <v>4685</v>
      </c>
      <c r="J3492" s="3" t="s">
        <v>5115</v>
      </c>
      <c r="K3492" s="6">
        <v>7378000</v>
      </c>
      <c r="L3492" s="6">
        <v>7297000</v>
      </c>
      <c r="M3492" s="6">
        <v>659000</v>
      </c>
      <c r="N3492" s="6">
        <v>643000</v>
      </c>
      <c r="O3492" s="6">
        <v>524000</v>
      </c>
      <c r="P3492" s="6">
        <v>509000</v>
      </c>
      <c r="Q3492" s="6">
        <v>303000</v>
      </c>
      <c r="R3492" s="6">
        <v>290000</v>
      </c>
      <c r="S3492" s="6">
        <v>442000</v>
      </c>
      <c r="T3492" s="6">
        <v>400000</v>
      </c>
      <c r="U3492" s="6">
        <v>1939000</v>
      </c>
      <c r="V3492" s="6">
        <v>1970000</v>
      </c>
      <c r="W3492" s="6">
        <v>5275000</v>
      </c>
      <c r="X3492" s="6">
        <v>5250000</v>
      </c>
      <c r="Y3492" s="6">
        <v>1160000</v>
      </c>
      <c r="Z3492" s="6">
        <v>1103000</v>
      </c>
      <c r="AA3492" s="6">
        <v>1337000</v>
      </c>
      <c r="AB3492" s="6">
        <v>1292000</v>
      </c>
      <c r="AC3492" s="6">
        <v>49000000</v>
      </c>
      <c r="AD3492" s="6">
        <v>50000000</v>
      </c>
      <c r="AF3492">
        <f t="shared" si="1080"/>
        <v>5.7440758293838864E-2</v>
      </c>
      <c r="AG3492">
        <f t="shared" si="1081"/>
        <v>5.5238095238095239E-2</v>
      </c>
      <c r="AH3492">
        <f t="shared" si="1082"/>
        <v>0.3675829383886256</v>
      </c>
      <c r="AI3492">
        <f t="shared" si="1083"/>
        <v>0.37523809523809526</v>
      </c>
      <c r="AJ3492">
        <f t="shared" si="1084"/>
        <v>0.86761406133133878</v>
      </c>
      <c r="AK3492">
        <f t="shared" si="1085"/>
        <v>0.85371517027863775</v>
      </c>
      <c r="AL3492">
        <f t="shared" si="1086"/>
        <v>7.1021957169964761E-2</v>
      </c>
      <c r="AM3492">
        <f t="shared" si="1087"/>
        <v>6.9754693709743729E-2</v>
      </c>
      <c r="AN3492">
        <f t="shared" si="1088"/>
        <v>1.3986729857819906</v>
      </c>
      <c r="AO3492">
        <f t="shared" si="1089"/>
        <v>1.389904761904762</v>
      </c>
      <c r="AP3492">
        <f t="shared" si="1090"/>
        <v>1</v>
      </c>
      <c r="AQ3492">
        <f t="shared" si="1091"/>
        <v>1</v>
      </c>
      <c r="AR3492">
        <f t="shared" si="1092"/>
        <v>1</v>
      </c>
      <c r="AS3492">
        <f t="shared" si="1093"/>
        <v>1</v>
      </c>
      <c r="AT3492">
        <f t="shared" si="1094"/>
        <v>1</v>
      </c>
      <c r="AU3492">
        <f t="shared" si="1095"/>
        <v>1</v>
      </c>
      <c r="AV3492">
        <f t="shared" si="1096"/>
        <v>1</v>
      </c>
      <c r="AW3492">
        <f t="shared" si="1097"/>
        <v>1</v>
      </c>
      <c r="AX3492">
        <f t="shared" si="1098"/>
        <v>1</v>
      </c>
      <c r="AY3492">
        <f t="shared" si="1099"/>
        <v>9</v>
      </c>
    </row>
    <row r="3493" spans="1:51" x14ac:dyDescent="0.3">
      <c r="A3493" s="1" t="s">
        <v>3487</v>
      </c>
      <c r="B3493" s="2">
        <v>27376234</v>
      </c>
      <c r="C3493" s="3" t="s">
        <v>5336</v>
      </c>
      <c r="D3493" s="5">
        <v>4.6500000000000004</v>
      </c>
      <c r="E3493" s="5">
        <v>40.6902063</v>
      </c>
      <c r="F3493" s="3" t="s">
        <v>4470</v>
      </c>
      <c r="G3493" s="3" t="s">
        <v>4512</v>
      </c>
      <c r="H3493" s="3" t="s">
        <v>4710</v>
      </c>
      <c r="I3493" s="3" t="s">
        <v>4710</v>
      </c>
      <c r="J3493" s="3" t="s">
        <v>4850</v>
      </c>
      <c r="K3493" s="6">
        <v>-351.608</v>
      </c>
      <c r="L3493" s="6">
        <v>-24.183</v>
      </c>
      <c r="M3493" s="6" t="s">
        <v>4474</v>
      </c>
      <c r="N3493" s="6" t="s">
        <v>4474</v>
      </c>
      <c r="O3493" s="6">
        <v>-10292.728999999999</v>
      </c>
      <c r="P3493" s="6">
        <v>-7556.616</v>
      </c>
      <c r="Q3493" s="6">
        <v>20165.486000000001</v>
      </c>
      <c r="R3493" s="6">
        <v>19823.973000000002</v>
      </c>
      <c r="S3493" s="6">
        <v>-12345.904</v>
      </c>
      <c r="T3493" s="6">
        <v>-2579.9180000000001</v>
      </c>
      <c r="U3493" s="6">
        <v>2255.848</v>
      </c>
      <c r="V3493" s="6">
        <v>1734.6610000000001</v>
      </c>
      <c r="W3493" s="6">
        <v>94259.692999999999</v>
      </c>
      <c r="X3493" s="6">
        <v>176.273</v>
      </c>
      <c r="Y3493" s="6">
        <v>7255.9160000000002</v>
      </c>
      <c r="Z3493" s="6">
        <v>114.69499999999999</v>
      </c>
      <c r="AA3493" s="6">
        <v>5413</v>
      </c>
      <c r="AB3493" s="6">
        <v>2106</v>
      </c>
      <c r="AC3493" s="6">
        <v>8605366</v>
      </c>
      <c r="AD3493" s="6">
        <v>5000000</v>
      </c>
      <c r="AF3493">
        <f t="shared" si="1080"/>
        <v>0.21393540927403615</v>
      </c>
      <c r="AG3493">
        <f t="shared" si="1081"/>
        <v>112.46176669143885</v>
      </c>
      <c r="AH3493">
        <f t="shared" si="1082"/>
        <v>2.3932265512470956E-2</v>
      </c>
      <c r="AI3493">
        <f t="shared" si="1083"/>
        <v>9.8407640421391829</v>
      </c>
      <c r="AJ3493">
        <f t="shared" si="1084"/>
        <v>1.340461112137447</v>
      </c>
      <c r="AK3493">
        <f t="shared" si="1085"/>
        <v>5.4461063627730288E-2</v>
      </c>
      <c r="AL3493">
        <f t="shared" si="1086"/>
        <v>29.273307205751859</v>
      </c>
      <c r="AM3493">
        <f t="shared" si="1087"/>
        <v>312.47636769631561</v>
      </c>
      <c r="AN3493">
        <f t="shared" si="1088"/>
        <v>-3.7302052320497161E-3</v>
      </c>
      <c r="AO3493">
        <f t="shared" si="1089"/>
        <v>-0.13719060775047795</v>
      </c>
      <c r="AP3493">
        <f t="shared" si="1090"/>
        <v>1</v>
      </c>
      <c r="AQ3493">
        <f t="shared" si="1091"/>
        <v>0</v>
      </c>
      <c r="AR3493">
        <f t="shared" si="1092"/>
        <v>0</v>
      </c>
      <c r="AS3493">
        <f t="shared" si="1093"/>
        <v>0</v>
      </c>
      <c r="AT3493">
        <f t="shared" si="1094"/>
        <v>1</v>
      </c>
      <c r="AU3493">
        <f t="shared" si="1095"/>
        <v>1</v>
      </c>
      <c r="AV3493">
        <f t="shared" si="1096"/>
        <v>0</v>
      </c>
      <c r="AW3493">
        <f t="shared" si="1097"/>
        <v>1</v>
      </c>
      <c r="AX3493">
        <f t="shared" si="1098"/>
        <v>0</v>
      </c>
      <c r="AY3493">
        <f t="shared" si="1099"/>
        <v>4</v>
      </c>
    </row>
    <row r="3494" spans="1:51" x14ac:dyDescent="0.3">
      <c r="A3494" s="1" t="s">
        <v>3488</v>
      </c>
      <c r="B3494" s="2">
        <v>4980633</v>
      </c>
      <c r="C3494" s="3" t="s">
        <v>5337</v>
      </c>
      <c r="D3494" s="5">
        <v>56.62</v>
      </c>
      <c r="E3494" s="5">
        <v>2677.7829394199998</v>
      </c>
      <c r="F3494" s="3" t="s">
        <v>4654</v>
      </c>
      <c r="G3494" s="3" t="s">
        <v>4654</v>
      </c>
      <c r="H3494" s="3" t="s">
        <v>4655</v>
      </c>
      <c r="I3494" s="3" t="s">
        <v>4725</v>
      </c>
      <c r="J3494" s="3" t="s">
        <v>5247</v>
      </c>
      <c r="K3494" s="6">
        <v>1376295</v>
      </c>
      <c r="L3494" s="6">
        <v>1399488</v>
      </c>
      <c r="M3494" s="6">
        <v>876212</v>
      </c>
      <c r="N3494" s="6">
        <v>910243</v>
      </c>
      <c r="O3494" s="6">
        <v>713156</v>
      </c>
      <c r="P3494" s="6">
        <v>745683</v>
      </c>
      <c r="Q3494" s="6">
        <v>721107</v>
      </c>
      <c r="R3494" s="6">
        <v>662772</v>
      </c>
      <c r="S3494" s="6">
        <v>897767</v>
      </c>
      <c r="T3494" s="6">
        <v>858376</v>
      </c>
      <c r="U3494" s="6">
        <v>699537</v>
      </c>
      <c r="V3494" s="6">
        <v>765871</v>
      </c>
      <c r="W3494" s="6">
        <v>3848173</v>
      </c>
      <c r="X3494" s="6">
        <v>3999427</v>
      </c>
      <c r="Y3494" s="6">
        <v>535615</v>
      </c>
      <c r="Z3494" s="6">
        <v>617032</v>
      </c>
      <c r="AA3494" s="6">
        <v>241959</v>
      </c>
      <c r="AB3494" s="6">
        <v>231500</v>
      </c>
      <c r="AC3494" s="6">
        <v>47293941</v>
      </c>
      <c r="AD3494" s="6">
        <v>49944039</v>
      </c>
      <c r="AF3494">
        <f t="shared" si="1080"/>
        <v>0.18738944428953688</v>
      </c>
      <c r="AG3494">
        <f t="shared" si="1081"/>
        <v>0.16571673892285069</v>
      </c>
      <c r="AH3494">
        <f t="shared" si="1082"/>
        <v>0.18178418693754153</v>
      </c>
      <c r="AI3494">
        <f t="shared" si="1083"/>
        <v>0.19149518168477633</v>
      </c>
      <c r="AJ3494">
        <f t="shared" si="1084"/>
        <v>2.2136601655652406</v>
      </c>
      <c r="AK3494">
        <f t="shared" si="1085"/>
        <v>2.6653650107991362</v>
      </c>
      <c r="AL3494">
        <f t="shared" si="1086"/>
        <v>0.51817088632887576</v>
      </c>
      <c r="AM3494">
        <f t="shared" si="1087"/>
        <v>0.53282557621072846</v>
      </c>
      <c r="AN3494">
        <f t="shared" si="1088"/>
        <v>0.35764894145871301</v>
      </c>
      <c r="AO3494">
        <f t="shared" si="1089"/>
        <v>0.34992212634459885</v>
      </c>
      <c r="AP3494">
        <f t="shared" si="1090"/>
        <v>1</v>
      </c>
      <c r="AQ3494">
        <f t="shared" si="1091"/>
        <v>1</v>
      </c>
      <c r="AR3494">
        <f t="shared" si="1092"/>
        <v>1</v>
      </c>
      <c r="AS3494">
        <f t="shared" si="1093"/>
        <v>1</v>
      </c>
      <c r="AT3494">
        <f t="shared" si="1094"/>
        <v>1</v>
      </c>
      <c r="AU3494">
        <f t="shared" si="1095"/>
        <v>0</v>
      </c>
      <c r="AV3494">
        <f t="shared" si="1096"/>
        <v>0</v>
      </c>
      <c r="AW3494">
        <f t="shared" si="1097"/>
        <v>1</v>
      </c>
      <c r="AX3494">
        <f t="shared" si="1098"/>
        <v>1</v>
      </c>
      <c r="AY3494">
        <f t="shared" si="1099"/>
        <v>7</v>
      </c>
    </row>
    <row r="3495" spans="1:51" x14ac:dyDescent="0.3">
      <c r="A3495" s="1" t="s">
        <v>3489</v>
      </c>
      <c r="B3495" s="2">
        <v>4020536</v>
      </c>
      <c r="C3495" s="3" t="s">
        <v>5337</v>
      </c>
      <c r="D3495" s="5">
        <v>8.42</v>
      </c>
      <c r="E3495" s="5">
        <v>124.80335341999999</v>
      </c>
      <c r="F3495" s="3" t="s">
        <v>4583</v>
      </c>
      <c r="G3495" s="3" t="s">
        <v>4583</v>
      </c>
      <c r="H3495" s="3" t="s">
        <v>4602</v>
      </c>
      <c r="I3495" s="3" t="s">
        <v>4635</v>
      </c>
      <c r="J3495" s="3" t="s">
        <v>5152</v>
      </c>
      <c r="K3495" s="6">
        <v>34350.019102475868</v>
      </c>
      <c r="L3495" s="6">
        <v>37629.802955536092</v>
      </c>
      <c r="M3495" s="6">
        <v>21744.947726946102</v>
      </c>
      <c r="N3495" s="6">
        <v>14722.254812887295</v>
      </c>
      <c r="O3495" s="6">
        <v>16052.549169012866</v>
      </c>
      <c r="P3495" s="6">
        <v>9057.4815194773983</v>
      </c>
      <c r="Q3495" s="6">
        <v>-14237.271247347995</v>
      </c>
      <c r="R3495" s="6">
        <v>-6633.006015921892</v>
      </c>
      <c r="S3495" s="6">
        <v>-14811.604806947535</v>
      </c>
      <c r="T3495" s="6">
        <v>2268.3567842228554</v>
      </c>
      <c r="U3495" s="6">
        <v>26502.027545391444</v>
      </c>
      <c r="V3495" s="6">
        <v>26786.400023631584</v>
      </c>
      <c r="W3495" s="6">
        <v>316470.24440141744</v>
      </c>
      <c r="X3495" s="6">
        <v>319866.03846040234</v>
      </c>
      <c r="Y3495" s="6">
        <v>125872.20984181493</v>
      </c>
      <c r="Z3495" s="6">
        <v>127222.84583345642</v>
      </c>
      <c r="AA3495" s="6">
        <v>22547.035399846565</v>
      </c>
      <c r="AB3495" s="6">
        <v>22788.969958349335</v>
      </c>
      <c r="AC3495" s="6">
        <v>14822251</v>
      </c>
      <c r="AD3495" s="6">
        <v>14822251</v>
      </c>
      <c r="AF3495">
        <f t="shared" si="1080"/>
        <v>-4.4987708952785921E-2</v>
      </c>
      <c r="AG3495">
        <f t="shared" si="1081"/>
        <v>-2.0736824852829825E-2</v>
      </c>
      <c r="AH3495">
        <f t="shared" si="1082"/>
        <v>8.3742557204764312E-2</v>
      </c>
      <c r="AI3495">
        <f t="shared" si="1083"/>
        <v>8.3742557204764312E-2</v>
      </c>
      <c r="AJ3495">
        <f t="shared" si="1084"/>
        <v>5.5826501182799184</v>
      </c>
      <c r="AK3495">
        <f t="shared" si="1085"/>
        <v>5.5826501182799184</v>
      </c>
      <c r="AL3495">
        <f t="shared" si="1086"/>
        <v>0.46732286002879797</v>
      </c>
      <c r="AM3495">
        <f t="shared" si="1087"/>
        <v>0.24069967972406994</v>
      </c>
      <c r="AN3495">
        <f t="shared" si="1088"/>
        <v>0.10854107048024897</v>
      </c>
      <c r="AO3495">
        <f t="shared" si="1089"/>
        <v>0.11764238284457465</v>
      </c>
      <c r="AP3495">
        <f t="shared" si="1090"/>
        <v>0</v>
      </c>
      <c r="AQ3495">
        <f t="shared" si="1091"/>
        <v>0</v>
      </c>
      <c r="AR3495">
        <f t="shared" si="1092"/>
        <v>0</v>
      </c>
      <c r="AS3495">
        <f t="shared" si="1093"/>
        <v>0</v>
      </c>
      <c r="AT3495">
        <f t="shared" si="1094"/>
        <v>0</v>
      </c>
      <c r="AU3495">
        <f t="shared" si="1095"/>
        <v>0</v>
      </c>
      <c r="AV3495">
        <f t="shared" si="1096"/>
        <v>1</v>
      </c>
      <c r="AW3495">
        <f t="shared" si="1097"/>
        <v>0</v>
      </c>
      <c r="AX3495">
        <f t="shared" si="1098"/>
        <v>0</v>
      </c>
      <c r="AY3495">
        <f t="shared" si="1099"/>
        <v>1</v>
      </c>
    </row>
    <row r="3496" spans="1:51" x14ac:dyDescent="0.3">
      <c r="A3496" s="1" t="s">
        <v>3490</v>
      </c>
      <c r="B3496" s="2">
        <v>5994925</v>
      </c>
      <c r="C3496" s="3" t="s">
        <v>5337</v>
      </c>
      <c r="D3496" s="5">
        <v>106.87</v>
      </c>
      <c r="E3496" s="5">
        <v>61379.71654809</v>
      </c>
      <c r="F3496" s="3" t="s">
        <v>4665</v>
      </c>
      <c r="G3496" s="3" t="s">
        <v>4666</v>
      </c>
      <c r="H3496" s="3" t="s">
        <v>4776</v>
      </c>
      <c r="I3496" s="3" t="s">
        <v>4993</v>
      </c>
      <c r="J3496" s="3" t="s">
        <v>4504</v>
      </c>
      <c r="K3496" s="6">
        <v>15486058</v>
      </c>
      <c r="L3496" s="6">
        <v>14467993</v>
      </c>
      <c r="M3496" s="6">
        <v>750102.75</v>
      </c>
      <c r="N3496" s="6">
        <v>374732</v>
      </c>
      <c r="O3496" s="6">
        <v>299882</v>
      </c>
      <c r="P3496" s="6">
        <v>-30273</v>
      </c>
      <c r="Q3496" s="6">
        <v>98620</v>
      </c>
      <c r="R3496" s="6">
        <v>-198682</v>
      </c>
      <c r="S3496" s="6">
        <v>2535271</v>
      </c>
      <c r="T3496" s="6">
        <v>1965034</v>
      </c>
      <c r="U3496" s="6">
        <v>2897667</v>
      </c>
      <c r="V3496" s="6">
        <v>2861284</v>
      </c>
      <c r="W3496" s="6">
        <v>21691690</v>
      </c>
      <c r="X3496" s="6">
        <v>19570020</v>
      </c>
      <c r="Y3496" s="6">
        <v>15554195</v>
      </c>
      <c r="Z3496" s="6">
        <v>12880739</v>
      </c>
      <c r="AA3496" s="6">
        <v>9589419</v>
      </c>
      <c r="AB3496" s="6">
        <v>8617171</v>
      </c>
      <c r="AC3496" s="6">
        <v>589707102</v>
      </c>
      <c r="AD3496" s="6">
        <v>570792287</v>
      </c>
      <c r="AF3496">
        <f t="shared" si="1080"/>
        <v>4.5464415174659052E-3</v>
      </c>
      <c r="AG3496">
        <f t="shared" si="1081"/>
        <v>-1.0152365710408062E-2</v>
      </c>
      <c r="AH3496">
        <f t="shared" si="1082"/>
        <v>0.13358419745072883</v>
      </c>
      <c r="AI3496">
        <f t="shared" si="1083"/>
        <v>0.14620751537300422</v>
      </c>
      <c r="AJ3496">
        <f t="shared" si="1084"/>
        <v>1.6220164120474869</v>
      </c>
      <c r="AK3496">
        <f t="shared" si="1085"/>
        <v>1.4947758376850129</v>
      </c>
      <c r="AL3496">
        <f t="shared" si="1086"/>
        <v>1.9364643991388899E-2</v>
      </c>
      <c r="AM3496">
        <f t="shared" si="1087"/>
        <v>-2.0924118500748514E-3</v>
      </c>
      <c r="AN3496">
        <f t="shared" si="1088"/>
        <v>0.71391661968246822</v>
      </c>
      <c r="AO3496">
        <f t="shared" si="1089"/>
        <v>0.73929372581121533</v>
      </c>
      <c r="AP3496">
        <f t="shared" si="1090"/>
        <v>1</v>
      </c>
      <c r="AQ3496">
        <f t="shared" si="1091"/>
        <v>1</v>
      </c>
      <c r="AR3496">
        <f t="shared" si="1092"/>
        <v>1</v>
      </c>
      <c r="AS3496">
        <f t="shared" si="1093"/>
        <v>1</v>
      </c>
      <c r="AT3496">
        <f t="shared" si="1094"/>
        <v>1</v>
      </c>
      <c r="AU3496">
        <f t="shared" si="1095"/>
        <v>1</v>
      </c>
      <c r="AV3496">
        <f t="shared" si="1096"/>
        <v>1</v>
      </c>
      <c r="AW3496">
        <f t="shared" si="1097"/>
        <v>0</v>
      </c>
      <c r="AX3496">
        <f t="shared" si="1098"/>
        <v>0</v>
      </c>
      <c r="AY3496">
        <f t="shared" si="1099"/>
        <v>7</v>
      </c>
    </row>
    <row r="3497" spans="1:51" x14ac:dyDescent="0.3">
      <c r="A3497" s="1" t="s">
        <v>3491</v>
      </c>
      <c r="B3497" s="2">
        <v>100425</v>
      </c>
      <c r="C3497" s="3" t="s">
        <v>5335</v>
      </c>
      <c r="D3497" s="5">
        <v>25.68</v>
      </c>
      <c r="E3497" s="5">
        <v>2174.5256215200002</v>
      </c>
      <c r="F3497" s="3" t="s">
        <v>4480</v>
      </c>
      <c r="G3497" s="3" t="s">
        <v>4481</v>
      </c>
      <c r="H3497" s="3" t="s">
        <v>4481</v>
      </c>
      <c r="I3497" s="3" t="s">
        <v>4482</v>
      </c>
      <c r="J3497" s="3" t="s">
        <v>4484</v>
      </c>
      <c r="K3497" s="6">
        <v>510684</v>
      </c>
      <c r="L3497" s="6">
        <v>517439</v>
      </c>
      <c r="M3497" s="6" t="s">
        <v>4474</v>
      </c>
      <c r="N3497" s="6" t="s">
        <v>4474</v>
      </c>
      <c r="O3497" s="6">
        <v>439540</v>
      </c>
      <c r="P3497" s="6">
        <v>423867</v>
      </c>
      <c r="Q3497" s="6">
        <v>116444</v>
      </c>
      <c r="R3497" s="6">
        <v>117207</v>
      </c>
      <c r="S3497" s="6">
        <v>164792</v>
      </c>
      <c r="T3497" s="6">
        <v>174073</v>
      </c>
      <c r="U3497" s="6" t="s">
        <v>4474</v>
      </c>
      <c r="V3497" s="6" t="s">
        <v>4474</v>
      </c>
      <c r="W3497" s="6">
        <v>15168371</v>
      </c>
      <c r="X3497" s="6">
        <v>14952613</v>
      </c>
      <c r="Y3497" s="6" t="s">
        <v>4474</v>
      </c>
      <c r="Z3497" s="6" t="s">
        <v>4474</v>
      </c>
      <c r="AA3497" s="6" t="s">
        <v>4474</v>
      </c>
      <c r="AB3497" s="6" t="s">
        <v>4474</v>
      </c>
      <c r="AC3497" s="6">
        <v>85441001</v>
      </c>
      <c r="AD3497" s="6">
        <v>85299154</v>
      </c>
      <c r="AF3497">
        <f t="shared" si="1080"/>
        <v>7.676763707849709E-3</v>
      </c>
      <c r="AG3497">
        <f t="shared" si="1081"/>
        <v>7.8385630658668153E-3</v>
      </c>
      <c r="AH3497" t="e">
        <f t="shared" si="1082"/>
        <v>#VALUE!</v>
      </c>
      <c r="AI3497" t="e">
        <f t="shared" si="1083"/>
        <v>#VALUE!</v>
      </c>
      <c r="AJ3497" t="e">
        <f t="shared" si="1084"/>
        <v>#VALUE!</v>
      </c>
      <c r="AK3497" t="e">
        <f t="shared" si="1085"/>
        <v>#VALUE!</v>
      </c>
      <c r="AL3497">
        <f t="shared" si="1086"/>
        <v>0.86068880168558248</v>
      </c>
      <c r="AM3497">
        <f t="shared" si="1087"/>
        <v>0.81916322503715411</v>
      </c>
      <c r="AN3497">
        <f t="shared" si="1088"/>
        <v>3.3667689167149198E-2</v>
      </c>
      <c r="AO3497">
        <f t="shared" si="1089"/>
        <v>3.4605255950916403E-2</v>
      </c>
      <c r="AP3497">
        <f t="shared" si="1090"/>
        <v>1</v>
      </c>
      <c r="AQ3497">
        <f t="shared" si="1091"/>
        <v>1</v>
      </c>
      <c r="AR3497">
        <f t="shared" si="1092"/>
        <v>0</v>
      </c>
      <c r="AS3497">
        <f t="shared" si="1093"/>
        <v>1</v>
      </c>
      <c r="AT3497">
        <f t="shared" si="1094"/>
        <v>0</v>
      </c>
      <c r="AU3497">
        <f t="shared" si="1095"/>
        <v>0</v>
      </c>
      <c r="AV3497">
        <f t="shared" si="1096"/>
        <v>1</v>
      </c>
      <c r="AW3497">
        <f t="shared" si="1097"/>
        <v>0</v>
      </c>
      <c r="AX3497">
        <f t="shared" si="1098"/>
        <v>0</v>
      </c>
      <c r="AY3497">
        <f t="shared" si="1099"/>
        <v>4</v>
      </c>
    </row>
    <row r="3498" spans="1:51" x14ac:dyDescent="0.3">
      <c r="A3498" s="1" t="s">
        <v>3492</v>
      </c>
      <c r="B3498" s="2">
        <v>6657792</v>
      </c>
      <c r="C3498" s="3" t="s">
        <v>5337</v>
      </c>
      <c r="D3498" s="7">
        <v>6.86</v>
      </c>
      <c r="E3498" s="5">
        <v>189.64649732000001</v>
      </c>
      <c r="F3498" s="3" t="s">
        <v>4654</v>
      </c>
      <c r="G3498" s="3" t="s">
        <v>4654</v>
      </c>
      <c r="H3498" s="3" t="s">
        <v>4747</v>
      </c>
      <c r="I3498" s="3" t="s">
        <v>4748</v>
      </c>
      <c r="J3498" s="3" t="s">
        <v>4864</v>
      </c>
      <c r="K3498" s="6">
        <v>274636</v>
      </c>
      <c r="L3498" s="6">
        <v>282620</v>
      </c>
      <c r="M3498" s="6">
        <v>33459</v>
      </c>
      <c r="N3498" s="6">
        <v>52640</v>
      </c>
      <c r="O3498" s="6">
        <v>-18312</v>
      </c>
      <c r="P3498" s="6">
        <v>335</v>
      </c>
      <c r="Q3498" s="6">
        <v>-46169</v>
      </c>
      <c r="R3498" s="6">
        <v>-30706</v>
      </c>
      <c r="S3498" s="6">
        <v>-20273</v>
      </c>
      <c r="T3498" s="6">
        <v>-13800</v>
      </c>
      <c r="U3498" s="6">
        <v>272325</v>
      </c>
      <c r="V3498" s="6">
        <v>277740</v>
      </c>
      <c r="W3498" s="6">
        <v>709444</v>
      </c>
      <c r="X3498" s="6">
        <v>721566</v>
      </c>
      <c r="Y3498" s="6">
        <v>131164</v>
      </c>
      <c r="Z3498" s="6">
        <v>130099</v>
      </c>
      <c r="AA3498" s="6">
        <v>80668</v>
      </c>
      <c r="AB3498" s="6">
        <v>71077</v>
      </c>
      <c r="AC3498" s="6">
        <v>27645262</v>
      </c>
      <c r="AD3498" s="6">
        <v>27636184</v>
      </c>
      <c r="AF3498">
        <f t="shared" si="1080"/>
        <v>-6.5077722836474755E-2</v>
      </c>
      <c r="AG3498">
        <f t="shared" si="1081"/>
        <v>-4.2554665824054906E-2</v>
      </c>
      <c r="AH3498">
        <f t="shared" si="1082"/>
        <v>0.38385693585399272</v>
      </c>
      <c r="AI3498">
        <f t="shared" si="1083"/>
        <v>0.38491281462818372</v>
      </c>
      <c r="AJ3498">
        <f t="shared" si="1084"/>
        <v>1.6259731244111668</v>
      </c>
      <c r="AK3498">
        <f t="shared" si="1085"/>
        <v>1.8303952051999943</v>
      </c>
      <c r="AL3498">
        <f t="shared" si="1086"/>
        <v>-6.667734747083412E-2</v>
      </c>
      <c r="AM3498">
        <f t="shared" si="1087"/>
        <v>1.1853372018965395E-3</v>
      </c>
      <c r="AN3498">
        <f t="shared" si="1088"/>
        <v>0.38711441635985361</v>
      </c>
      <c r="AO3498">
        <f t="shared" si="1089"/>
        <v>0.39167588273283388</v>
      </c>
      <c r="AP3498">
        <f t="shared" si="1090"/>
        <v>0</v>
      </c>
      <c r="AQ3498">
        <f t="shared" si="1091"/>
        <v>0</v>
      </c>
      <c r="AR3498">
        <f t="shared" si="1092"/>
        <v>0</v>
      </c>
      <c r="AS3498">
        <f t="shared" si="1093"/>
        <v>1</v>
      </c>
      <c r="AT3498">
        <f t="shared" si="1094"/>
        <v>1</v>
      </c>
      <c r="AU3498">
        <f t="shared" si="1095"/>
        <v>0</v>
      </c>
      <c r="AV3498">
        <f t="shared" si="1096"/>
        <v>0</v>
      </c>
      <c r="AW3498">
        <f t="shared" si="1097"/>
        <v>0</v>
      </c>
      <c r="AX3498">
        <f t="shared" si="1098"/>
        <v>0</v>
      </c>
      <c r="AY3498">
        <f t="shared" si="1099"/>
        <v>2</v>
      </c>
    </row>
    <row r="3499" spans="1:51" x14ac:dyDescent="0.3">
      <c r="A3499" s="1" t="s">
        <v>3493</v>
      </c>
      <c r="B3499" s="2">
        <v>4277469</v>
      </c>
      <c r="C3499" s="3" t="s">
        <v>5337</v>
      </c>
      <c r="D3499" s="5">
        <v>36.89</v>
      </c>
      <c r="E3499" s="5">
        <v>2407.7769514400002</v>
      </c>
      <c r="F3499" s="3" t="s">
        <v>4654</v>
      </c>
      <c r="G3499" s="3" t="s">
        <v>4654</v>
      </c>
      <c r="H3499" s="3" t="s">
        <v>4747</v>
      </c>
      <c r="I3499" s="3" t="s">
        <v>5095</v>
      </c>
      <c r="J3499" s="3" t="s">
        <v>5096</v>
      </c>
      <c r="K3499" s="6">
        <v>1472000</v>
      </c>
      <c r="L3499" s="6">
        <v>1532000</v>
      </c>
      <c r="M3499" s="6">
        <v>440000</v>
      </c>
      <c r="N3499" s="6">
        <v>500000</v>
      </c>
      <c r="O3499" s="6">
        <v>274000</v>
      </c>
      <c r="P3499" s="6">
        <v>337000</v>
      </c>
      <c r="Q3499" s="6">
        <v>418000</v>
      </c>
      <c r="R3499" s="6">
        <v>476000</v>
      </c>
      <c r="S3499" s="6">
        <v>221000</v>
      </c>
      <c r="T3499" s="6">
        <v>360000</v>
      </c>
      <c r="U3499" s="6">
        <v>610000</v>
      </c>
      <c r="V3499" s="6">
        <v>609000</v>
      </c>
      <c r="W3499" s="6">
        <v>4152000</v>
      </c>
      <c r="X3499" s="6">
        <v>4297000</v>
      </c>
      <c r="Y3499" s="6">
        <v>1037000</v>
      </c>
      <c r="Z3499" s="6">
        <v>1288000</v>
      </c>
      <c r="AA3499" s="6">
        <v>410000</v>
      </c>
      <c r="AB3499" s="6">
        <v>404000</v>
      </c>
      <c r="AC3499" s="6">
        <v>67000000</v>
      </c>
      <c r="AD3499" s="6">
        <v>68626916</v>
      </c>
      <c r="AF3499">
        <f t="shared" si="1080"/>
        <v>0.10067437379576108</v>
      </c>
      <c r="AG3499">
        <f t="shared" si="1081"/>
        <v>0.11077495927391204</v>
      </c>
      <c r="AH3499">
        <f t="shared" si="1082"/>
        <v>0.14691714836223507</v>
      </c>
      <c r="AI3499">
        <f t="shared" si="1083"/>
        <v>0.14172678612985803</v>
      </c>
      <c r="AJ3499">
        <f t="shared" si="1084"/>
        <v>2.5292682926829269</v>
      </c>
      <c r="AK3499">
        <f t="shared" si="1085"/>
        <v>3.1881188118811883</v>
      </c>
      <c r="AL3499">
        <f t="shared" si="1086"/>
        <v>0.18614130434782608</v>
      </c>
      <c r="AM3499">
        <f t="shared" si="1087"/>
        <v>0.21997389033942558</v>
      </c>
      <c r="AN3499">
        <f t="shared" si="1088"/>
        <v>0.35452793834296725</v>
      </c>
      <c r="AO3499">
        <f t="shared" si="1089"/>
        <v>0.35652781010006984</v>
      </c>
      <c r="AP3499">
        <f t="shared" si="1090"/>
        <v>1</v>
      </c>
      <c r="AQ3499">
        <f t="shared" si="1091"/>
        <v>1</v>
      </c>
      <c r="AR3499">
        <f t="shared" si="1092"/>
        <v>0</v>
      </c>
      <c r="AS3499">
        <f t="shared" si="1093"/>
        <v>0</v>
      </c>
      <c r="AT3499">
        <f t="shared" si="1094"/>
        <v>0</v>
      </c>
      <c r="AU3499">
        <f t="shared" si="1095"/>
        <v>0</v>
      </c>
      <c r="AV3499">
        <f t="shared" si="1096"/>
        <v>0</v>
      </c>
      <c r="AW3499">
        <f t="shared" si="1097"/>
        <v>0</v>
      </c>
      <c r="AX3499">
        <f t="shared" si="1098"/>
        <v>1</v>
      </c>
      <c r="AY3499">
        <f t="shared" si="1099"/>
        <v>3</v>
      </c>
    </row>
    <row r="3500" spans="1:51" x14ac:dyDescent="0.3">
      <c r="A3500" s="1" t="s">
        <v>3494</v>
      </c>
      <c r="B3500" s="2">
        <v>4794937</v>
      </c>
      <c r="C3500" s="3" t="s">
        <v>5335</v>
      </c>
      <c r="D3500" s="5">
        <v>88.93</v>
      </c>
      <c r="E3500" s="5">
        <v>18811.31923537</v>
      </c>
      <c r="F3500" s="3" t="s">
        <v>4500</v>
      </c>
      <c r="G3500" s="3" t="s">
        <v>4574</v>
      </c>
      <c r="H3500" s="3" t="s">
        <v>4734</v>
      </c>
      <c r="I3500" s="3" t="s">
        <v>4734</v>
      </c>
      <c r="J3500" s="3" t="s">
        <v>4961</v>
      </c>
      <c r="K3500" s="6">
        <v>7265000</v>
      </c>
      <c r="L3500" s="6">
        <v>6551000</v>
      </c>
      <c r="M3500" s="6">
        <v>1211000</v>
      </c>
      <c r="N3500" s="6">
        <v>692000</v>
      </c>
      <c r="O3500" s="6">
        <v>959000</v>
      </c>
      <c r="P3500" s="6">
        <v>441000</v>
      </c>
      <c r="Q3500" s="6">
        <v>824000</v>
      </c>
      <c r="R3500" s="6">
        <v>335000</v>
      </c>
      <c r="S3500" s="6">
        <v>886000</v>
      </c>
      <c r="T3500" s="6">
        <v>918000</v>
      </c>
      <c r="U3500" s="6">
        <v>5197000</v>
      </c>
      <c r="V3500" s="6">
        <v>5195000</v>
      </c>
      <c r="W3500" s="6">
        <v>7972000</v>
      </c>
      <c r="X3500" s="6">
        <v>7739000</v>
      </c>
      <c r="Y3500" s="6">
        <v>3608000</v>
      </c>
      <c r="Z3500" s="6">
        <v>3332000</v>
      </c>
      <c r="AA3500" s="6">
        <v>3161000</v>
      </c>
      <c r="AB3500" s="6">
        <v>3099000</v>
      </c>
      <c r="AC3500" s="6">
        <v>211455486</v>
      </c>
      <c r="AD3500" s="6">
        <v>210182269</v>
      </c>
      <c r="AF3500">
        <f t="shared" si="1080"/>
        <v>0.10336176618163573</v>
      </c>
      <c r="AG3500">
        <f t="shared" si="1081"/>
        <v>4.3287246414265408E-2</v>
      </c>
      <c r="AH3500">
        <f t="shared" si="1082"/>
        <v>0.65190667335674857</v>
      </c>
      <c r="AI3500">
        <f t="shared" si="1083"/>
        <v>0.6712753585734591</v>
      </c>
      <c r="AJ3500">
        <f t="shared" si="1084"/>
        <v>1.1414109459031951</v>
      </c>
      <c r="AK3500">
        <f t="shared" si="1085"/>
        <v>1.0751855437237818</v>
      </c>
      <c r="AL3500">
        <f t="shared" si="1086"/>
        <v>0.13200275292498279</v>
      </c>
      <c r="AM3500">
        <f t="shared" si="1087"/>
        <v>6.7317966722637762E-2</v>
      </c>
      <c r="AN3500">
        <f t="shared" si="1088"/>
        <v>0.91131460110386353</v>
      </c>
      <c r="AO3500">
        <f t="shared" si="1089"/>
        <v>0.84649179480553038</v>
      </c>
      <c r="AP3500">
        <f t="shared" si="1090"/>
        <v>1</v>
      </c>
      <c r="AQ3500">
        <f t="shared" si="1091"/>
        <v>1</v>
      </c>
      <c r="AR3500">
        <f t="shared" si="1092"/>
        <v>1</v>
      </c>
      <c r="AS3500">
        <f t="shared" si="1093"/>
        <v>1</v>
      </c>
      <c r="AT3500">
        <f t="shared" si="1094"/>
        <v>1</v>
      </c>
      <c r="AU3500">
        <f t="shared" si="1095"/>
        <v>1</v>
      </c>
      <c r="AV3500">
        <f t="shared" si="1096"/>
        <v>1</v>
      </c>
      <c r="AW3500">
        <f t="shared" si="1097"/>
        <v>1</v>
      </c>
      <c r="AX3500">
        <f t="shared" si="1098"/>
        <v>0</v>
      </c>
      <c r="AY3500">
        <f t="shared" si="1099"/>
        <v>8</v>
      </c>
    </row>
    <row r="3501" spans="1:51" x14ac:dyDescent="0.3">
      <c r="A3501" s="1" t="s">
        <v>3495</v>
      </c>
      <c r="B3501" s="2">
        <v>4766281</v>
      </c>
      <c r="C3501" s="3" t="s">
        <v>5337</v>
      </c>
      <c r="D3501" s="5">
        <v>33.659999999999997</v>
      </c>
      <c r="E3501" s="5">
        <v>4904.0077996800001</v>
      </c>
      <c r="F3501" s="3" t="s">
        <v>4583</v>
      </c>
      <c r="G3501" s="3" t="s">
        <v>4583</v>
      </c>
      <c r="H3501" s="3" t="s">
        <v>4682</v>
      </c>
      <c r="I3501" s="3" t="s">
        <v>4683</v>
      </c>
      <c r="J3501" s="3" t="s">
        <v>5248</v>
      </c>
      <c r="K3501" s="6">
        <v>5397300</v>
      </c>
      <c r="L3501" s="6">
        <v>5434000</v>
      </c>
      <c r="M3501" s="6">
        <v>1053100</v>
      </c>
      <c r="N3501" s="6">
        <v>1063200</v>
      </c>
      <c r="O3501" s="6">
        <v>811900</v>
      </c>
      <c r="P3501" s="6">
        <v>824400</v>
      </c>
      <c r="Q3501" s="6">
        <v>396000</v>
      </c>
      <c r="R3501" s="6">
        <v>360900</v>
      </c>
      <c r="S3501" s="6">
        <v>807500</v>
      </c>
      <c r="T3501" s="6">
        <v>836100</v>
      </c>
      <c r="U3501" s="6">
        <v>4320000</v>
      </c>
      <c r="V3501" s="6">
        <v>4415300</v>
      </c>
      <c r="W3501" s="6">
        <v>7321100</v>
      </c>
      <c r="X3501" s="6">
        <v>7268400</v>
      </c>
      <c r="Y3501" s="6">
        <v>2059500</v>
      </c>
      <c r="Z3501" s="6">
        <v>2050900</v>
      </c>
      <c r="AA3501" s="6">
        <v>1592900</v>
      </c>
      <c r="AB3501" s="6">
        <v>1574100</v>
      </c>
      <c r="AC3501" s="6">
        <v>145687492</v>
      </c>
      <c r="AD3501" s="6">
        <v>145639987</v>
      </c>
      <c r="AF3501">
        <f t="shared" si="1080"/>
        <v>5.4090232342134378E-2</v>
      </c>
      <c r="AG3501">
        <f t="shared" si="1081"/>
        <v>4.9653293709757303E-2</v>
      </c>
      <c r="AH3501">
        <f t="shared" si="1082"/>
        <v>0.59007526191419324</v>
      </c>
      <c r="AI3501">
        <f t="shared" si="1083"/>
        <v>0.60746519178911451</v>
      </c>
      <c r="AJ3501">
        <f t="shared" si="1084"/>
        <v>1.2929248540398017</v>
      </c>
      <c r="AK3501">
        <f t="shared" si="1085"/>
        <v>1.3029032462994727</v>
      </c>
      <c r="AL3501">
        <f t="shared" si="1086"/>
        <v>0.15042706538454412</v>
      </c>
      <c r="AM3501">
        <f t="shared" si="1087"/>
        <v>0.15171144644828854</v>
      </c>
      <c r="AN3501">
        <f t="shared" si="1088"/>
        <v>0.73722528035404511</v>
      </c>
      <c r="AO3501">
        <f t="shared" si="1089"/>
        <v>0.74761983380111163</v>
      </c>
      <c r="AP3501">
        <f t="shared" si="1090"/>
        <v>1</v>
      </c>
      <c r="AQ3501">
        <f t="shared" si="1091"/>
        <v>1</v>
      </c>
      <c r="AR3501">
        <f t="shared" si="1092"/>
        <v>1</v>
      </c>
      <c r="AS3501">
        <f t="shared" si="1093"/>
        <v>1</v>
      </c>
      <c r="AT3501">
        <f t="shared" si="1094"/>
        <v>1</v>
      </c>
      <c r="AU3501">
        <f t="shared" si="1095"/>
        <v>0</v>
      </c>
      <c r="AV3501">
        <f t="shared" si="1096"/>
        <v>0</v>
      </c>
      <c r="AW3501">
        <f t="shared" si="1097"/>
        <v>0</v>
      </c>
      <c r="AX3501">
        <f t="shared" si="1098"/>
        <v>0</v>
      </c>
      <c r="AY3501">
        <f t="shared" si="1099"/>
        <v>5</v>
      </c>
    </row>
    <row r="3502" spans="1:51" x14ac:dyDescent="0.3">
      <c r="A3502" s="1" t="s">
        <v>3496</v>
      </c>
      <c r="B3502" s="2">
        <v>4995014</v>
      </c>
      <c r="C3502" s="3" t="s">
        <v>5336</v>
      </c>
      <c r="D3502" s="7">
        <v>7.09</v>
      </c>
      <c r="E3502" s="5">
        <v>145.26817985</v>
      </c>
      <c r="F3502" s="3" t="s">
        <v>4485</v>
      </c>
      <c r="G3502" s="3" t="s">
        <v>4607</v>
      </c>
      <c r="H3502" s="3" t="s">
        <v>4891</v>
      </c>
      <c r="I3502" s="3" t="s">
        <v>4891</v>
      </c>
      <c r="J3502" s="3" t="s">
        <v>5247</v>
      </c>
      <c r="K3502" s="6">
        <v>165210</v>
      </c>
      <c r="L3502" s="6">
        <v>145306</v>
      </c>
      <c r="M3502" s="6">
        <v>91709</v>
      </c>
      <c r="N3502" s="6">
        <v>73530</v>
      </c>
      <c r="O3502" s="6">
        <v>66658</v>
      </c>
      <c r="P3502" s="6">
        <v>48931</v>
      </c>
      <c r="Q3502" s="6">
        <v>47663</v>
      </c>
      <c r="R3502" s="6">
        <v>30077</v>
      </c>
      <c r="S3502" s="6" t="s">
        <v>4474</v>
      </c>
      <c r="T3502" s="6">
        <v>64767</v>
      </c>
      <c r="U3502" s="6">
        <v>238076</v>
      </c>
      <c r="V3502" s="6">
        <v>65023</v>
      </c>
      <c r="W3502" s="6">
        <v>527585</v>
      </c>
      <c r="X3502" s="6">
        <v>524977</v>
      </c>
      <c r="Y3502" s="6">
        <v>41285</v>
      </c>
      <c r="Z3502" s="6">
        <v>46950</v>
      </c>
      <c r="AA3502" s="6" t="s">
        <v>4474</v>
      </c>
      <c r="AB3502" s="6">
        <v>85000</v>
      </c>
      <c r="AC3502" s="6">
        <v>20489165</v>
      </c>
      <c r="AD3502" s="6">
        <v>20698827</v>
      </c>
      <c r="AF3502">
        <f t="shared" si="1080"/>
        <v>9.0341840651269462E-2</v>
      </c>
      <c r="AG3502">
        <f t="shared" si="1081"/>
        <v>5.7292033746240312E-2</v>
      </c>
      <c r="AH3502">
        <f t="shared" si="1082"/>
        <v>0.4512561956841078</v>
      </c>
      <c r="AI3502">
        <f t="shared" si="1083"/>
        <v>0.12385875952660783</v>
      </c>
      <c r="AJ3502" t="e">
        <f t="shared" si="1084"/>
        <v>#VALUE!</v>
      </c>
      <c r="AK3502">
        <f t="shared" si="1085"/>
        <v>0.5523529411764706</v>
      </c>
      <c r="AL3502">
        <f t="shared" si="1086"/>
        <v>0.40347436595847708</v>
      </c>
      <c r="AM3502">
        <f t="shared" si="1087"/>
        <v>0.33674452534651012</v>
      </c>
      <c r="AN3502">
        <f t="shared" si="1088"/>
        <v>0.31314385359705071</v>
      </c>
      <c r="AO3502">
        <f t="shared" si="1089"/>
        <v>0.27678545917249708</v>
      </c>
      <c r="AP3502">
        <f t="shared" si="1090"/>
        <v>1</v>
      </c>
      <c r="AQ3502">
        <f t="shared" si="1091"/>
        <v>0</v>
      </c>
      <c r="AR3502">
        <f t="shared" si="1092"/>
        <v>1</v>
      </c>
      <c r="AS3502">
        <f t="shared" si="1093"/>
        <v>0</v>
      </c>
      <c r="AT3502">
        <f t="shared" si="1094"/>
        <v>0</v>
      </c>
      <c r="AU3502">
        <f t="shared" si="1095"/>
        <v>0</v>
      </c>
      <c r="AV3502">
        <f t="shared" si="1096"/>
        <v>1</v>
      </c>
      <c r="AW3502">
        <f t="shared" si="1097"/>
        <v>1</v>
      </c>
      <c r="AX3502">
        <f t="shared" si="1098"/>
        <v>1</v>
      </c>
      <c r="AY3502">
        <f t="shared" si="1099"/>
        <v>5</v>
      </c>
    </row>
    <row r="3503" spans="1:51" x14ac:dyDescent="0.3">
      <c r="A3503" s="1" t="s">
        <v>3497</v>
      </c>
      <c r="B3503" s="2">
        <v>4973225</v>
      </c>
      <c r="C3503" s="3" t="s">
        <v>5335</v>
      </c>
      <c r="D3503" s="5">
        <v>8.43</v>
      </c>
      <c r="E3503" s="5">
        <v>749.34325637999996</v>
      </c>
      <c r="F3503" s="3" t="s">
        <v>4500</v>
      </c>
      <c r="G3503" s="3" t="s">
        <v>4501</v>
      </c>
      <c r="H3503" s="3" t="s">
        <v>4502</v>
      </c>
      <c r="I3503" s="3" t="s">
        <v>4503</v>
      </c>
      <c r="J3503" s="3" t="s">
        <v>4504</v>
      </c>
      <c r="K3503" s="6">
        <v>339721</v>
      </c>
      <c r="L3503" s="6">
        <v>346352</v>
      </c>
      <c r="M3503" s="6">
        <v>-27349</v>
      </c>
      <c r="N3503" s="6">
        <v>-28515</v>
      </c>
      <c r="O3503" s="6">
        <v>-50279</v>
      </c>
      <c r="P3503" s="6">
        <v>-53861</v>
      </c>
      <c r="Q3503" s="6">
        <v>-86598</v>
      </c>
      <c r="R3503" s="6">
        <v>-73518</v>
      </c>
      <c r="S3503" s="6">
        <v>10295</v>
      </c>
      <c r="T3503" s="6">
        <v>-577</v>
      </c>
      <c r="U3503" s="6" t="s">
        <v>4474</v>
      </c>
      <c r="V3503" s="6" t="s">
        <v>4474</v>
      </c>
      <c r="W3503" s="6">
        <v>664976</v>
      </c>
      <c r="X3503" s="6">
        <v>665483</v>
      </c>
      <c r="Y3503" s="6">
        <v>120216</v>
      </c>
      <c r="Z3503" s="6">
        <v>114926</v>
      </c>
      <c r="AA3503" s="6">
        <v>195445</v>
      </c>
      <c r="AB3503" s="6">
        <v>181694</v>
      </c>
      <c r="AC3503" s="6">
        <v>88890066</v>
      </c>
      <c r="AD3503" s="6">
        <v>88758000</v>
      </c>
      <c r="AF3503">
        <f t="shared" si="1080"/>
        <v>-0.13022725632203266</v>
      </c>
      <c r="AG3503">
        <f t="shared" si="1081"/>
        <v>-0.11047314506907013</v>
      </c>
      <c r="AH3503" t="e">
        <f t="shared" si="1082"/>
        <v>#VALUE!</v>
      </c>
      <c r="AI3503" t="e">
        <f t="shared" si="1083"/>
        <v>#VALUE!</v>
      </c>
      <c r="AJ3503">
        <f t="shared" si="1084"/>
        <v>0.61508864386400264</v>
      </c>
      <c r="AK3503">
        <f t="shared" si="1085"/>
        <v>0.63252501458496158</v>
      </c>
      <c r="AL3503">
        <f t="shared" si="1086"/>
        <v>-0.14800085952884867</v>
      </c>
      <c r="AM3503">
        <f t="shared" si="1087"/>
        <v>-0.155509423938652</v>
      </c>
      <c r="AN3503">
        <f t="shared" si="1088"/>
        <v>0.51087708428574863</v>
      </c>
      <c r="AO3503">
        <f t="shared" si="1089"/>
        <v>0.52045206263721233</v>
      </c>
      <c r="AP3503">
        <f t="shared" si="1090"/>
        <v>0</v>
      </c>
      <c r="AQ3503">
        <f t="shared" si="1091"/>
        <v>1</v>
      </c>
      <c r="AR3503">
        <f t="shared" si="1092"/>
        <v>0</v>
      </c>
      <c r="AS3503">
        <f t="shared" si="1093"/>
        <v>1</v>
      </c>
      <c r="AT3503">
        <f t="shared" si="1094"/>
        <v>0</v>
      </c>
      <c r="AU3503">
        <f t="shared" si="1095"/>
        <v>0</v>
      </c>
      <c r="AV3503">
        <f t="shared" si="1096"/>
        <v>1</v>
      </c>
      <c r="AW3503">
        <f t="shared" si="1097"/>
        <v>0</v>
      </c>
      <c r="AX3503">
        <f t="shared" si="1098"/>
        <v>0</v>
      </c>
      <c r="AY3503">
        <f t="shared" si="1099"/>
        <v>3</v>
      </c>
    </row>
    <row r="3504" spans="1:51" x14ac:dyDescent="0.3">
      <c r="A3504" s="1" t="s">
        <v>3498</v>
      </c>
      <c r="B3504" s="2">
        <v>103458</v>
      </c>
      <c r="C3504" s="3" t="s">
        <v>5338</v>
      </c>
      <c r="D3504" s="5">
        <v>11.48</v>
      </c>
      <c r="E3504" s="5">
        <v>267.47324323999999</v>
      </c>
      <c r="F3504" s="3" t="s">
        <v>4480</v>
      </c>
      <c r="G3504" s="3" t="s">
        <v>4491</v>
      </c>
      <c r="H3504" s="3" t="s">
        <v>4491</v>
      </c>
      <c r="I3504" s="3" t="s">
        <v>4831</v>
      </c>
      <c r="J3504" s="3" t="s">
        <v>5032</v>
      </c>
      <c r="K3504" s="6">
        <v>330162.09100000001</v>
      </c>
      <c r="L3504" s="6">
        <v>322130.13099999999</v>
      </c>
      <c r="M3504" s="6">
        <v>49257.432000000001</v>
      </c>
      <c r="N3504" s="6">
        <v>39480.949999999997</v>
      </c>
      <c r="O3504" s="6">
        <v>39638.688000000002</v>
      </c>
      <c r="P3504" s="6">
        <v>29673.577000000001</v>
      </c>
      <c r="Q3504" s="6">
        <v>29438.401999999998</v>
      </c>
      <c r="R3504" s="6">
        <v>21648.251</v>
      </c>
      <c r="S3504" s="6">
        <v>70385.676000000007</v>
      </c>
      <c r="T3504" s="6">
        <v>59798.218999999997</v>
      </c>
      <c r="U3504" s="6">
        <v>106989.925</v>
      </c>
      <c r="V3504" s="6">
        <v>103540.666</v>
      </c>
      <c r="W3504" s="6">
        <v>1494824.1950000001</v>
      </c>
      <c r="X3504" s="6">
        <v>1460724.5209999999</v>
      </c>
      <c r="Y3504" s="6">
        <v>386808.04100000003</v>
      </c>
      <c r="Z3504" s="6">
        <v>360332.44</v>
      </c>
      <c r="AA3504" s="6">
        <v>24817</v>
      </c>
      <c r="AB3504" s="6">
        <v>23401</v>
      </c>
      <c r="AC3504" s="6">
        <v>23261730</v>
      </c>
      <c r="AD3504" s="6">
        <v>23202497</v>
      </c>
      <c r="AF3504">
        <f t="shared" si="1080"/>
        <v>1.9693554665804695E-2</v>
      </c>
      <c r="AG3504">
        <f t="shared" si="1081"/>
        <v>1.4820214687147023E-2</v>
      </c>
      <c r="AH3504">
        <f t="shared" si="1082"/>
        <v>7.1573583942424746E-2</v>
      </c>
      <c r="AI3504">
        <f t="shared" si="1083"/>
        <v>7.0883088844922601E-2</v>
      </c>
      <c r="AJ3504">
        <f t="shared" si="1084"/>
        <v>15.586414191884597</v>
      </c>
      <c r="AK3504">
        <f t="shared" si="1085"/>
        <v>15.398164181017906</v>
      </c>
      <c r="AL3504">
        <f t="shared" si="1086"/>
        <v>0.12005826556265661</v>
      </c>
      <c r="AM3504">
        <f t="shared" si="1087"/>
        <v>9.2116738374902293E-2</v>
      </c>
      <c r="AN3504">
        <f t="shared" si="1088"/>
        <v>0.22087018132590502</v>
      </c>
      <c r="AO3504">
        <f t="shared" si="1089"/>
        <v>0.22052763979033663</v>
      </c>
      <c r="AP3504">
        <f t="shared" si="1090"/>
        <v>1</v>
      </c>
      <c r="AQ3504">
        <f t="shared" si="1091"/>
        <v>1</v>
      </c>
      <c r="AR3504">
        <f t="shared" si="1092"/>
        <v>1</v>
      </c>
      <c r="AS3504">
        <f t="shared" si="1093"/>
        <v>1</v>
      </c>
      <c r="AT3504">
        <f t="shared" si="1094"/>
        <v>0</v>
      </c>
      <c r="AU3504">
        <f t="shared" si="1095"/>
        <v>1</v>
      </c>
      <c r="AV3504">
        <f t="shared" si="1096"/>
        <v>1</v>
      </c>
      <c r="AW3504">
        <f t="shared" si="1097"/>
        <v>1</v>
      </c>
      <c r="AX3504">
        <f t="shared" si="1098"/>
        <v>0</v>
      </c>
      <c r="AY3504">
        <f t="shared" si="1099"/>
        <v>7</v>
      </c>
    </row>
    <row r="3505" spans="1:51" x14ac:dyDescent="0.3">
      <c r="A3505" s="1" t="s">
        <v>3499</v>
      </c>
      <c r="B3505" s="2">
        <v>117768963</v>
      </c>
      <c r="C3505" s="3" t="s">
        <v>5338</v>
      </c>
      <c r="D3505" s="5">
        <v>22.805</v>
      </c>
      <c r="E3505" s="5">
        <v>191.56200000000001</v>
      </c>
      <c r="F3505" s="3"/>
      <c r="G3505" s="3"/>
      <c r="H3505" s="3"/>
      <c r="I3505" s="3"/>
      <c r="J3505" s="3"/>
      <c r="K3505" s="6" t="s">
        <v>4474</v>
      </c>
      <c r="L3505" s="6" t="s">
        <v>4474</v>
      </c>
      <c r="M3505" s="6" t="s">
        <v>4474</v>
      </c>
      <c r="N3505" s="6" t="s">
        <v>4474</v>
      </c>
      <c r="O3505" s="6" t="s">
        <v>4474</v>
      </c>
      <c r="P3505" s="6" t="s">
        <v>4474</v>
      </c>
      <c r="Q3505" s="6" t="s">
        <v>4474</v>
      </c>
      <c r="R3505" s="6" t="s">
        <v>4474</v>
      </c>
      <c r="S3505" s="6" t="s">
        <v>4474</v>
      </c>
      <c r="T3505" s="6" t="s">
        <v>4474</v>
      </c>
      <c r="U3505" s="6" t="s">
        <v>4474</v>
      </c>
      <c r="V3505" s="6" t="s">
        <v>4474</v>
      </c>
      <c r="W3505" s="6" t="s">
        <v>4474</v>
      </c>
      <c r="X3505" s="6" t="s">
        <v>4474</v>
      </c>
      <c r="Y3505" s="6" t="s">
        <v>4474</v>
      </c>
      <c r="Z3505" s="6" t="s">
        <v>4474</v>
      </c>
      <c r="AA3505" s="6" t="s">
        <v>4474</v>
      </c>
      <c r="AB3505" s="6" t="s">
        <v>4474</v>
      </c>
      <c r="AC3505" s="6" t="s">
        <v>4474</v>
      </c>
      <c r="AD3505" s="6" t="s">
        <v>4474</v>
      </c>
      <c r="AF3505" t="e">
        <f t="shared" si="1080"/>
        <v>#VALUE!</v>
      </c>
      <c r="AG3505" t="e">
        <f t="shared" si="1081"/>
        <v>#VALUE!</v>
      </c>
      <c r="AH3505" t="e">
        <f t="shared" si="1082"/>
        <v>#VALUE!</v>
      </c>
      <c r="AI3505" t="e">
        <f t="shared" si="1083"/>
        <v>#VALUE!</v>
      </c>
      <c r="AJ3505" t="e">
        <f t="shared" si="1084"/>
        <v>#VALUE!</v>
      </c>
      <c r="AK3505" t="e">
        <f t="shared" si="1085"/>
        <v>#VALUE!</v>
      </c>
      <c r="AL3505" t="e">
        <f t="shared" si="1086"/>
        <v>#VALUE!</v>
      </c>
      <c r="AM3505" t="e">
        <f t="shared" si="1087"/>
        <v>#VALUE!</v>
      </c>
      <c r="AN3505" t="e">
        <f t="shared" si="1088"/>
        <v>#VALUE!</v>
      </c>
      <c r="AO3505" t="e">
        <f t="shared" si="1089"/>
        <v>#VALUE!</v>
      </c>
      <c r="AP3505">
        <f t="shared" si="1090"/>
        <v>0</v>
      </c>
      <c r="AQ3505">
        <f t="shared" si="1091"/>
        <v>0</v>
      </c>
      <c r="AR3505">
        <f t="shared" si="1092"/>
        <v>0</v>
      </c>
      <c r="AS3505">
        <f t="shared" si="1093"/>
        <v>0</v>
      </c>
      <c r="AT3505">
        <f t="shared" si="1094"/>
        <v>0</v>
      </c>
      <c r="AU3505">
        <f t="shared" si="1095"/>
        <v>0</v>
      </c>
      <c r="AV3505">
        <f t="shared" si="1096"/>
        <v>0</v>
      </c>
      <c r="AW3505">
        <f t="shared" si="1097"/>
        <v>0</v>
      </c>
      <c r="AX3505">
        <f t="shared" si="1098"/>
        <v>0</v>
      </c>
      <c r="AY3505">
        <f t="shared" si="1099"/>
        <v>0</v>
      </c>
    </row>
    <row r="3506" spans="1:51" x14ac:dyDescent="0.3">
      <c r="A3506" s="1" t="s">
        <v>3500</v>
      </c>
      <c r="B3506" s="2">
        <v>117769164</v>
      </c>
      <c r="C3506" s="3" t="s">
        <v>5338</v>
      </c>
      <c r="D3506" s="5">
        <v>23.574999999999999</v>
      </c>
      <c r="E3506" s="5">
        <v>494.48562500000003</v>
      </c>
      <c r="F3506" s="3" t="s">
        <v>4480</v>
      </c>
      <c r="G3506" s="3" t="s">
        <v>4491</v>
      </c>
      <c r="H3506" s="3" t="s">
        <v>4492</v>
      </c>
      <c r="I3506" s="3" t="s">
        <v>4493</v>
      </c>
      <c r="J3506" s="3"/>
      <c r="K3506" s="6" t="s">
        <v>4474</v>
      </c>
      <c r="L3506" s="6" t="s">
        <v>4474</v>
      </c>
      <c r="M3506" s="6" t="s">
        <v>4474</v>
      </c>
      <c r="N3506" s="6" t="s">
        <v>4474</v>
      </c>
      <c r="O3506" s="6" t="s">
        <v>4474</v>
      </c>
      <c r="P3506" s="6" t="s">
        <v>4474</v>
      </c>
      <c r="Q3506" s="6" t="s">
        <v>4474</v>
      </c>
      <c r="R3506" s="6" t="s">
        <v>4474</v>
      </c>
      <c r="S3506" s="6" t="s">
        <v>4474</v>
      </c>
      <c r="T3506" s="6" t="s">
        <v>4474</v>
      </c>
      <c r="U3506" s="6" t="s">
        <v>4474</v>
      </c>
      <c r="V3506" s="6" t="s">
        <v>4474</v>
      </c>
      <c r="W3506" s="6" t="s">
        <v>4474</v>
      </c>
      <c r="X3506" s="6" t="s">
        <v>4474</v>
      </c>
      <c r="Y3506" s="6" t="s">
        <v>4474</v>
      </c>
      <c r="Z3506" s="6" t="s">
        <v>4474</v>
      </c>
      <c r="AA3506" s="6" t="s">
        <v>4474</v>
      </c>
      <c r="AB3506" s="6" t="s">
        <v>4474</v>
      </c>
      <c r="AC3506" s="6" t="s">
        <v>4474</v>
      </c>
      <c r="AD3506" s="6" t="s">
        <v>4474</v>
      </c>
      <c r="AF3506" t="e">
        <f t="shared" si="1080"/>
        <v>#VALUE!</v>
      </c>
      <c r="AG3506" t="e">
        <f t="shared" si="1081"/>
        <v>#VALUE!</v>
      </c>
      <c r="AH3506" t="e">
        <f t="shared" si="1082"/>
        <v>#VALUE!</v>
      </c>
      <c r="AI3506" t="e">
        <f t="shared" si="1083"/>
        <v>#VALUE!</v>
      </c>
      <c r="AJ3506" t="e">
        <f t="shared" si="1084"/>
        <v>#VALUE!</v>
      </c>
      <c r="AK3506" t="e">
        <f t="shared" si="1085"/>
        <v>#VALUE!</v>
      </c>
      <c r="AL3506" t="e">
        <f t="shared" si="1086"/>
        <v>#VALUE!</v>
      </c>
      <c r="AM3506" t="e">
        <f t="shared" si="1087"/>
        <v>#VALUE!</v>
      </c>
      <c r="AN3506" t="e">
        <f t="shared" si="1088"/>
        <v>#VALUE!</v>
      </c>
      <c r="AO3506" t="e">
        <f t="shared" si="1089"/>
        <v>#VALUE!</v>
      </c>
      <c r="AP3506">
        <f t="shared" si="1090"/>
        <v>0</v>
      </c>
      <c r="AQ3506">
        <f t="shared" si="1091"/>
        <v>0</v>
      </c>
      <c r="AR3506">
        <f t="shared" si="1092"/>
        <v>0</v>
      </c>
      <c r="AS3506">
        <f t="shared" si="1093"/>
        <v>0</v>
      </c>
      <c r="AT3506">
        <f t="shared" si="1094"/>
        <v>0</v>
      </c>
      <c r="AU3506">
        <f t="shared" si="1095"/>
        <v>0</v>
      </c>
      <c r="AV3506">
        <f t="shared" si="1096"/>
        <v>0</v>
      </c>
      <c r="AW3506">
        <f t="shared" si="1097"/>
        <v>0</v>
      </c>
      <c r="AX3506">
        <f t="shared" si="1098"/>
        <v>0</v>
      </c>
      <c r="AY3506">
        <f t="shared" si="1099"/>
        <v>0</v>
      </c>
    </row>
    <row r="3507" spans="1:51" x14ac:dyDescent="0.3">
      <c r="A3507" s="1" t="s">
        <v>3501</v>
      </c>
      <c r="B3507" s="2">
        <v>118363522</v>
      </c>
      <c r="C3507" s="3" t="s">
        <v>5338</v>
      </c>
      <c r="D3507" s="5">
        <v>25.4299</v>
      </c>
      <c r="E3507" s="5">
        <v>225.05461500000001</v>
      </c>
      <c r="F3507" s="3" t="s">
        <v>4480</v>
      </c>
      <c r="G3507" s="3" t="s">
        <v>4491</v>
      </c>
      <c r="H3507" s="3" t="s">
        <v>4492</v>
      </c>
      <c r="I3507" s="3" t="s">
        <v>4493</v>
      </c>
      <c r="J3507" s="3"/>
      <c r="K3507" s="6" t="s">
        <v>4474</v>
      </c>
      <c r="L3507" s="6" t="s">
        <v>4474</v>
      </c>
      <c r="M3507" s="6" t="s">
        <v>4474</v>
      </c>
      <c r="N3507" s="6" t="s">
        <v>4474</v>
      </c>
      <c r="O3507" s="6" t="s">
        <v>4474</v>
      </c>
      <c r="P3507" s="6" t="s">
        <v>4474</v>
      </c>
      <c r="Q3507" s="6" t="s">
        <v>4474</v>
      </c>
      <c r="R3507" s="6" t="s">
        <v>4474</v>
      </c>
      <c r="S3507" s="6" t="s">
        <v>4474</v>
      </c>
      <c r="T3507" s="6" t="s">
        <v>4474</v>
      </c>
      <c r="U3507" s="6" t="s">
        <v>4474</v>
      </c>
      <c r="V3507" s="6" t="s">
        <v>4474</v>
      </c>
      <c r="W3507" s="6" t="s">
        <v>4474</v>
      </c>
      <c r="X3507" s="6" t="s">
        <v>4474</v>
      </c>
      <c r="Y3507" s="6" t="s">
        <v>4474</v>
      </c>
      <c r="Z3507" s="6" t="s">
        <v>4474</v>
      </c>
      <c r="AA3507" s="6" t="s">
        <v>4474</v>
      </c>
      <c r="AB3507" s="6" t="s">
        <v>4474</v>
      </c>
      <c r="AC3507" s="6" t="s">
        <v>4474</v>
      </c>
      <c r="AD3507" s="6" t="s">
        <v>4474</v>
      </c>
      <c r="AF3507" t="e">
        <f t="shared" si="1080"/>
        <v>#VALUE!</v>
      </c>
      <c r="AG3507" t="e">
        <f t="shared" si="1081"/>
        <v>#VALUE!</v>
      </c>
      <c r="AH3507" t="e">
        <f t="shared" si="1082"/>
        <v>#VALUE!</v>
      </c>
      <c r="AI3507" t="e">
        <f t="shared" si="1083"/>
        <v>#VALUE!</v>
      </c>
      <c r="AJ3507" t="e">
        <f t="shared" si="1084"/>
        <v>#VALUE!</v>
      </c>
      <c r="AK3507" t="e">
        <f t="shared" si="1085"/>
        <v>#VALUE!</v>
      </c>
      <c r="AL3507" t="e">
        <f t="shared" si="1086"/>
        <v>#VALUE!</v>
      </c>
      <c r="AM3507" t="e">
        <f t="shared" si="1087"/>
        <v>#VALUE!</v>
      </c>
      <c r="AN3507" t="e">
        <f t="shared" si="1088"/>
        <v>#VALUE!</v>
      </c>
      <c r="AO3507" t="e">
        <f t="shared" si="1089"/>
        <v>#VALUE!</v>
      </c>
      <c r="AP3507">
        <f t="shared" si="1090"/>
        <v>0</v>
      </c>
      <c r="AQ3507">
        <f t="shared" si="1091"/>
        <v>0</v>
      </c>
      <c r="AR3507">
        <f t="shared" si="1092"/>
        <v>0</v>
      </c>
      <c r="AS3507">
        <f t="shared" si="1093"/>
        <v>0</v>
      </c>
      <c r="AT3507">
        <f t="shared" si="1094"/>
        <v>0</v>
      </c>
      <c r="AU3507">
        <f t="shared" si="1095"/>
        <v>0</v>
      </c>
      <c r="AV3507">
        <f t="shared" si="1096"/>
        <v>0</v>
      </c>
      <c r="AW3507">
        <f t="shared" si="1097"/>
        <v>0</v>
      </c>
      <c r="AX3507">
        <f t="shared" si="1098"/>
        <v>0</v>
      </c>
      <c r="AY3507">
        <f t="shared" si="1099"/>
        <v>0</v>
      </c>
    </row>
    <row r="3508" spans="1:51" x14ac:dyDescent="0.3">
      <c r="A3508" s="1" t="s">
        <v>3502</v>
      </c>
      <c r="B3508" s="2">
        <v>102729</v>
      </c>
      <c r="C3508" s="3" t="s">
        <v>5335</v>
      </c>
      <c r="D3508" s="5">
        <v>79.02</v>
      </c>
      <c r="E3508" s="5">
        <v>10186.361364959999</v>
      </c>
      <c r="F3508" s="3" t="s">
        <v>4480</v>
      </c>
      <c r="G3508" s="3" t="s">
        <v>4491</v>
      </c>
      <c r="H3508" s="3" t="s">
        <v>4492</v>
      </c>
      <c r="I3508" s="3" t="s">
        <v>4493</v>
      </c>
      <c r="J3508" s="3" t="s">
        <v>4553</v>
      </c>
      <c r="K3508" s="6">
        <v>2052819</v>
      </c>
      <c r="L3508" s="6">
        <v>1992182</v>
      </c>
      <c r="M3508" s="6">
        <v>560993</v>
      </c>
      <c r="N3508" s="6">
        <v>526281</v>
      </c>
      <c r="O3508" s="6">
        <v>513131</v>
      </c>
      <c r="P3508" s="6">
        <v>477771</v>
      </c>
      <c r="Q3508" s="6">
        <v>546151</v>
      </c>
      <c r="R3508" s="6">
        <v>506912</v>
      </c>
      <c r="S3508" s="6">
        <v>528122</v>
      </c>
      <c r="T3508" s="6">
        <v>491606</v>
      </c>
      <c r="U3508" s="6" t="s">
        <v>4474</v>
      </c>
      <c r="V3508" s="6" t="s">
        <v>4474</v>
      </c>
      <c r="W3508" s="6">
        <v>2684429</v>
      </c>
      <c r="X3508" s="6">
        <v>2529065</v>
      </c>
      <c r="Y3508" s="6">
        <v>1657537</v>
      </c>
      <c r="Z3508" s="6">
        <v>1498073</v>
      </c>
      <c r="AA3508" s="6">
        <v>285673</v>
      </c>
      <c r="AB3508" s="6">
        <v>237131</v>
      </c>
      <c r="AC3508" s="6">
        <v>128755430</v>
      </c>
      <c r="AD3508" s="6">
        <v>129855332</v>
      </c>
      <c r="AF3508">
        <f t="shared" si="1080"/>
        <v>0.20345146025467614</v>
      </c>
      <c r="AG3508">
        <f t="shared" si="1081"/>
        <v>0.20043454794558463</v>
      </c>
      <c r="AH3508" t="e">
        <f t="shared" si="1082"/>
        <v>#VALUE!</v>
      </c>
      <c r="AI3508" t="e">
        <f t="shared" si="1083"/>
        <v>#VALUE!</v>
      </c>
      <c r="AJ3508">
        <f t="shared" si="1084"/>
        <v>5.802217920489511</v>
      </c>
      <c r="AK3508">
        <f t="shared" si="1085"/>
        <v>6.3174911757636076</v>
      </c>
      <c r="AL3508">
        <f t="shared" si="1086"/>
        <v>0.24996407379315955</v>
      </c>
      <c r="AM3508">
        <f t="shared" si="1087"/>
        <v>0.23982296798184102</v>
      </c>
      <c r="AN3508">
        <f t="shared" si="1088"/>
        <v>0.76471346420411934</v>
      </c>
      <c r="AO3508">
        <f t="shared" si="1089"/>
        <v>0.78771482741645626</v>
      </c>
      <c r="AP3508">
        <f t="shared" si="1090"/>
        <v>1</v>
      </c>
      <c r="AQ3508">
        <f t="shared" si="1091"/>
        <v>1</v>
      </c>
      <c r="AR3508">
        <f t="shared" si="1092"/>
        <v>1</v>
      </c>
      <c r="AS3508">
        <f t="shared" si="1093"/>
        <v>0</v>
      </c>
      <c r="AT3508">
        <f t="shared" si="1094"/>
        <v>0</v>
      </c>
      <c r="AU3508">
        <f t="shared" si="1095"/>
        <v>0</v>
      </c>
      <c r="AV3508">
        <f t="shared" si="1096"/>
        <v>1</v>
      </c>
      <c r="AW3508">
        <f t="shared" si="1097"/>
        <v>0</v>
      </c>
      <c r="AX3508">
        <f t="shared" si="1098"/>
        <v>1</v>
      </c>
      <c r="AY3508">
        <f t="shared" si="1099"/>
        <v>5</v>
      </c>
    </row>
    <row r="3509" spans="1:51" x14ac:dyDescent="0.3">
      <c r="A3509" s="1" t="s">
        <v>3503</v>
      </c>
      <c r="B3509" s="2">
        <v>4583780</v>
      </c>
      <c r="C3509" s="3" t="s">
        <v>5337</v>
      </c>
      <c r="D3509" s="5">
        <v>18.8</v>
      </c>
      <c r="E3509" s="5">
        <v>2425.06558</v>
      </c>
      <c r="F3509" s="3" t="s">
        <v>4470</v>
      </c>
      <c r="G3509" s="3" t="s">
        <v>4512</v>
      </c>
      <c r="H3509" s="3" t="s">
        <v>4522</v>
      </c>
      <c r="I3509" s="3" t="s">
        <v>4523</v>
      </c>
      <c r="J3509" s="3" t="s">
        <v>4947</v>
      </c>
      <c r="K3509" s="6">
        <v>6968548</v>
      </c>
      <c r="L3509" s="6">
        <v>6873022</v>
      </c>
      <c r="M3509" s="6">
        <v>819288</v>
      </c>
      <c r="N3509" s="6">
        <v>810366</v>
      </c>
      <c r="O3509" s="6">
        <v>607153</v>
      </c>
      <c r="P3509" s="6">
        <v>595980</v>
      </c>
      <c r="Q3509" s="6">
        <v>354746</v>
      </c>
      <c r="R3509" s="6">
        <v>334547</v>
      </c>
      <c r="S3509" s="6">
        <v>571874</v>
      </c>
      <c r="T3509" s="6">
        <v>507243</v>
      </c>
      <c r="U3509" s="6">
        <v>3098957</v>
      </c>
      <c r="V3509" s="6">
        <v>3593660</v>
      </c>
      <c r="W3509" s="6">
        <v>8002661</v>
      </c>
      <c r="X3509" s="6">
        <v>7875302</v>
      </c>
      <c r="Y3509" s="6">
        <v>1404197</v>
      </c>
      <c r="Z3509" s="6">
        <v>1365087</v>
      </c>
      <c r="AA3509" s="6">
        <v>1245704</v>
      </c>
      <c r="AB3509" s="6">
        <v>1256999</v>
      </c>
      <c r="AC3509" s="6">
        <v>129539724</v>
      </c>
      <c r="AD3509" s="6">
        <v>130025562</v>
      </c>
      <c r="AF3509">
        <f t="shared" si="1080"/>
        <v>4.4328505230947557E-2</v>
      </c>
      <c r="AG3509">
        <f t="shared" si="1081"/>
        <v>4.2480529635561912E-2</v>
      </c>
      <c r="AH3509">
        <f t="shared" si="1082"/>
        <v>0.38724081902257262</v>
      </c>
      <c r="AI3509">
        <f t="shared" si="1083"/>
        <v>0.45632027825726557</v>
      </c>
      <c r="AJ3509">
        <f t="shared" si="1084"/>
        <v>1.1272316698027782</v>
      </c>
      <c r="AK3509">
        <f t="shared" si="1085"/>
        <v>1.0859889307787833</v>
      </c>
      <c r="AL3509">
        <f t="shared" si="1086"/>
        <v>8.7127619699254422E-2</v>
      </c>
      <c r="AM3509">
        <f t="shared" si="1087"/>
        <v>8.6712948103468898E-2</v>
      </c>
      <c r="AN3509">
        <f t="shared" si="1088"/>
        <v>0.8707788571826296</v>
      </c>
      <c r="AO3509">
        <f t="shared" si="1089"/>
        <v>0.87273122986267704</v>
      </c>
      <c r="AP3509">
        <f t="shared" si="1090"/>
        <v>1</v>
      </c>
      <c r="AQ3509">
        <f t="shared" si="1091"/>
        <v>1</v>
      </c>
      <c r="AR3509">
        <f t="shared" si="1092"/>
        <v>1</v>
      </c>
      <c r="AS3509">
        <f t="shared" si="1093"/>
        <v>1</v>
      </c>
      <c r="AT3509">
        <f t="shared" si="1094"/>
        <v>1</v>
      </c>
      <c r="AU3509">
        <f t="shared" si="1095"/>
        <v>1</v>
      </c>
      <c r="AV3509">
        <f t="shared" si="1096"/>
        <v>1</v>
      </c>
      <c r="AW3509">
        <f t="shared" si="1097"/>
        <v>0</v>
      </c>
      <c r="AX3509">
        <f t="shared" si="1098"/>
        <v>1</v>
      </c>
      <c r="AY3509">
        <f t="shared" si="1099"/>
        <v>8</v>
      </c>
    </row>
    <row r="3510" spans="1:51" x14ac:dyDescent="0.3">
      <c r="A3510" s="1" t="s">
        <v>3504</v>
      </c>
      <c r="B3510" s="2">
        <v>6675765</v>
      </c>
      <c r="C3510" s="3" t="s">
        <v>5337</v>
      </c>
      <c r="D3510" s="5">
        <v>13.76</v>
      </c>
      <c r="E3510" s="5">
        <v>1418.5000992</v>
      </c>
      <c r="F3510" s="3" t="s">
        <v>4654</v>
      </c>
      <c r="G3510" s="3" t="s">
        <v>4654</v>
      </c>
      <c r="H3510" s="3" t="s">
        <v>4747</v>
      </c>
      <c r="I3510" s="3" t="s">
        <v>4748</v>
      </c>
      <c r="J3510" s="3" t="s">
        <v>4864</v>
      </c>
      <c r="K3510" s="6">
        <v>1477888</v>
      </c>
      <c r="L3510" s="6">
        <v>1495812</v>
      </c>
      <c r="M3510" s="6">
        <v>215730</v>
      </c>
      <c r="N3510" s="6">
        <v>207534</v>
      </c>
      <c r="O3510" s="6">
        <v>63353</v>
      </c>
      <c r="P3510" s="6">
        <v>59562</v>
      </c>
      <c r="Q3510" s="6">
        <v>65223</v>
      </c>
      <c r="R3510" s="6">
        <v>61727</v>
      </c>
      <c r="S3510" s="6">
        <v>250312</v>
      </c>
      <c r="T3510" s="6">
        <v>316649</v>
      </c>
      <c r="U3510" s="6">
        <v>80000</v>
      </c>
      <c r="V3510" s="6">
        <v>90000</v>
      </c>
      <c r="W3510" s="6">
        <v>1346647</v>
      </c>
      <c r="X3510" s="6">
        <v>1323120</v>
      </c>
      <c r="Y3510" s="6">
        <v>396682</v>
      </c>
      <c r="Z3510" s="6">
        <v>384273</v>
      </c>
      <c r="AA3510" s="6">
        <v>222601</v>
      </c>
      <c r="AB3510" s="6">
        <v>212608</v>
      </c>
      <c r="AC3510" s="6">
        <v>102797453</v>
      </c>
      <c r="AD3510" s="6">
        <v>102799602</v>
      </c>
      <c r="AF3510">
        <f t="shared" si="1080"/>
        <v>4.8433628114866033E-2</v>
      </c>
      <c r="AG3510">
        <f t="shared" si="1081"/>
        <v>4.6652608984823749E-2</v>
      </c>
      <c r="AH3510">
        <f t="shared" si="1082"/>
        <v>5.9406808168733158E-2</v>
      </c>
      <c r="AI3510">
        <f t="shared" si="1083"/>
        <v>6.8021041175403585E-2</v>
      </c>
      <c r="AJ3510">
        <f t="shared" si="1084"/>
        <v>1.7820315272617824</v>
      </c>
      <c r="AK3510">
        <f t="shared" si="1085"/>
        <v>1.8074249322697171</v>
      </c>
      <c r="AL3510">
        <f t="shared" si="1086"/>
        <v>4.2867253810843581E-2</v>
      </c>
      <c r="AM3510">
        <f t="shared" si="1087"/>
        <v>3.9819175136982458E-2</v>
      </c>
      <c r="AN3510">
        <f t="shared" si="1088"/>
        <v>1.0974576113859089</v>
      </c>
      <c r="AO3510">
        <f t="shared" si="1089"/>
        <v>1.1305187738073643</v>
      </c>
      <c r="AP3510">
        <f t="shared" si="1090"/>
        <v>1</v>
      </c>
      <c r="AQ3510">
        <f t="shared" si="1091"/>
        <v>1</v>
      </c>
      <c r="AR3510">
        <f t="shared" si="1092"/>
        <v>1</v>
      </c>
      <c r="AS3510">
        <f t="shared" si="1093"/>
        <v>1</v>
      </c>
      <c r="AT3510">
        <f t="shared" si="1094"/>
        <v>1</v>
      </c>
      <c r="AU3510">
        <f t="shared" si="1095"/>
        <v>0</v>
      </c>
      <c r="AV3510">
        <f t="shared" si="1096"/>
        <v>1</v>
      </c>
      <c r="AW3510">
        <f t="shared" si="1097"/>
        <v>0</v>
      </c>
      <c r="AX3510">
        <f t="shared" si="1098"/>
        <v>1</v>
      </c>
      <c r="AY3510">
        <f t="shared" si="1099"/>
        <v>7</v>
      </c>
    </row>
    <row r="3511" spans="1:51" x14ac:dyDescent="0.3">
      <c r="A3511" s="1" t="s">
        <v>3505</v>
      </c>
      <c r="B3511" s="2">
        <v>103451</v>
      </c>
      <c r="C3511" s="3" t="s">
        <v>5335</v>
      </c>
      <c r="D3511" s="5">
        <v>91.22</v>
      </c>
      <c r="E3511" s="5">
        <v>5545.6302307400001</v>
      </c>
      <c r="F3511" s="3" t="s">
        <v>4480</v>
      </c>
      <c r="G3511" s="3" t="s">
        <v>4509</v>
      </c>
      <c r="H3511" s="3" t="s">
        <v>4509</v>
      </c>
      <c r="I3511" s="3" t="s">
        <v>4677</v>
      </c>
      <c r="J3511" s="3" t="s">
        <v>4691</v>
      </c>
      <c r="K3511" s="6">
        <v>4715951</v>
      </c>
      <c r="L3511" s="6">
        <v>4552726</v>
      </c>
      <c r="M3511" s="6">
        <v>358592</v>
      </c>
      <c r="N3511" s="6">
        <v>352498</v>
      </c>
      <c r="O3511" s="6">
        <v>324756</v>
      </c>
      <c r="P3511" s="6">
        <v>320722</v>
      </c>
      <c r="Q3511" s="6">
        <v>236325</v>
      </c>
      <c r="R3511" s="6">
        <v>233255</v>
      </c>
      <c r="S3511" s="6">
        <v>1004305</v>
      </c>
      <c r="T3511" s="6">
        <v>845598</v>
      </c>
      <c r="U3511" s="6">
        <v>501569</v>
      </c>
      <c r="V3511" s="6">
        <v>501483</v>
      </c>
      <c r="W3511" s="6">
        <v>13473137</v>
      </c>
      <c r="X3511" s="6">
        <v>12565490</v>
      </c>
      <c r="Y3511" s="6" t="s">
        <v>4474</v>
      </c>
      <c r="Z3511" s="6" t="s">
        <v>4474</v>
      </c>
      <c r="AA3511" s="6" t="s">
        <v>4474</v>
      </c>
      <c r="AB3511" s="6" t="s">
        <v>4474</v>
      </c>
      <c r="AC3511" s="6">
        <v>60792831</v>
      </c>
      <c r="AD3511" s="6">
        <v>60859948</v>
      </c>
      <c r="AF3511">
        <f t="shared" si="1080"/>
        <v>1.7540458469323068E-2</v>
      </c>
      <c r="AG3511">
        <f t="shared" si="1081"/>
        <v>1.8563143976080519E-2</v>
      </c>
      <c r="AH3511">
        <f t="shared" si="1082"/>
        <v>3.7227336143022968E-2</v>
      </c>
      <c r="AI3511">
        <f t="shared" si="1083"/>
        <v>3.9909545907083607E-2</v>
      </c>
      <c r="AJ3511" t="e">
        <f t="shared" si="1084"/>
        <v>#VALUE!</v>
      </c>
      <c r="AK3511" t="e">
        <f t="shared" si="1085"/>
        <v>#VALUE!</v>
      </c>
      <c r="AL3511">
        <f t="shared" si="1086"/>
        <v>6.8863310920745366E-2</v>
      </c>
      <c r="AM3511">
        <f t="shared" si="1087"/>
        <v>7.0446145891494463E-2</v>
      </c>
      <c r="AN3511">
        <f t="shared" si="1088"/>
        <v>0.35002620399391765</v>
      </c>
      <c r="AO3511">
        <f t="shared" si="1089"/>
        <v>0.36231981403033231</v>
      </c>
      <c r="AP3511">
        <f t="shared" si="1090"/>
        <v>1</v>
      </c>
      <c r="AQ3511">
        <f t="shared" si="1091"/>
        <v>1</v>
      </c>
      <c r="AR3511">
        <f t="shared" si="1092"/>
        <v>0</v>
      </c>
      <c r="AS3511">
        <f t="shared" si="1093"/>
        <v>1</v>
      </c>
      <c r="AT3511">
        <f t="shared" si="1094"/>
        <v>1</v>
      </c>
      <c r="AU3511">
        <f t="shared" si="1095"/>
        <v>0</v>
      </c>
      <c r="AV3511">
        <f t="shared" si="1096"/>
        <v>0</v>
      </c>
      <c r="AW3511">
        <f t="shared" si="1097"/>
        <v>0</v>
      </c>
      <c r="AX3511">
        <f t="shared" si="1098"/>
        <v>1</v>
      </c>
      <c r="AY3511">
        <f t="shared" si="1099"/>
        <v>5</v>
      </c>
    </row>
    <row r="3512" spans="1:51" x14ac:dyDescent="0.3">
      <c r="A3512" s="1" t="s">
        <v>3506</v>
      </c>
      <c r="B3512" s="2">
        <v>4811708</v>
      </c>
      <c r="C3512" s="3" t="s">
        <v>5336</v>
      </c>
      <c r="D3512" s="5">
        <v>52.7</v>
      </c>
      <c r="E3512" s="5">
        <v>488.39340290000001</v>
      </c>
      <c r="F3512" s="3" t="s">
        <v>4470</v>
      </c>
      <c r="G3512" s="3" t="s">
        <v>4512</v>
      </c>
      <c r="H3512" s="3" t="s">
        <v>4513</v>
      </c>
      <c r="I3512" s="3" t="s">
        <v>4514</v>
      </c>
      <c r="J3512" s="3" t="s">
        <v>4853</v>
      </c>
      <c r="K3512" s="6">
        <v>58938</v>
      </c>
      <c r="L3512" s="6">
        <v>61741</v>
      </c>
      <c r="M3512" s="6">
        <v>20348</v>
      </c>
      <c r="N3512" s="6">
        <v>22235</v>
      </c>
      <c r="O3512" s="6">
        <v>20048</v>
      </c>
      <c r="P3512" s="6">
        <v>21880</v>
      </c>
      <c r="Q3512" s="6">
        <v>15914</v>
      </c>
      <c r="R3512" s="6">
        <v>15819</v>
      </c>
      <c r="S3512" s="6">
        <v>21425</v>
      </c>
      <c r="T3512" s="6">
        <v>19831</v>
      </c>
      <c r="U3512" s="6" t="s">
        <v>4474</v>
      </c>
      <c r="V3512" s="6" t="s">
        <v>4474</v>
      </c>
      <c r="W3512" s="6">
        <v>92194</v>
      </c>
      <c r="X3512" s="6">
        <v>84786</v>
      </c>
      <c r="Y3512" s="6">
        <v>21494</v>
      </c>
      <c r="Z3512" s="6">
        <v>23690</v>
      </c>
      <c r="AA3512" s="6">
        <v>6839</v>
      </c>
      <c r="AB3512" s="6">
        <v>6364</v>
      </c>
      <c r="AC3512" s="6">
        <v>7120178</v>
      </c>
      <c r="AD3512" s="6">
        <v>6987724</v>
      </c>
      <c r="AF3512">
        <f t="shared" si="1080"/>
        <v>0.17261426990910472</v>
      </c>
      <c r="AG3512">
        <f t="shared" si="1081"/>
        <v>0.18657561389852098</v>
      </c>
      <c r="AH3512" t="e">
        <f t="shared" si="1082"/>
        <v>#VALUE!</v>
      </c>
      <c r="AI3512" t="e">
        <f t="shared" si="1083"/>
        <v>#VALUE!</v>
      </c>
      <c r="AJ3512">
        <f t="shared" si="1084"/>
        <v>3.1428571428571428</v>
      </c>
      <c r="AK3512">
        <f t="shared" si="1085"/>
        <v>3.7225015713387806</v>
      </c>
      <c r="AL3512">
        <f t="shared" si="1086"/>
        <v>0.34015406019885303</v>
      </c>
      <c r="AM3512">
        <f t="shared" si="1087"/>
        <v>0.35438363486176122</v>
      </c>
      <c r="AN3512">
        <f t="shared" si="1088"/>
        <v>0.63928238280148386</v>
      </c>
      <c r="AO3512">
        <f t="shared" si="1089"/>
        <v>0.72819805156511686</v>
      </c>
      <c r="AP3512">
        <f t="shared" si="1090"/>
        <v>1</v>
      </c>
      <c r="AQ3512">
        <f t="shared" si="1091"/>
        <v>1</v>
      </c>
      <c r="AR3512">
        <f t="shared" si="1092"/>
        <v>0</v>
      </c>
      <c r="AS3512">
        <f t="shared" si="1093"/>
        <v>1</v>
      </c>
      <c r="AT3512">
        <f t="shared" si="1094"/>
        <v>0</v>
      </c>
      <c r="AU3512">
        <f t="shared" si="1095"/>
        <v>0</v>
      </c>
      <c r="AV3512">
        <f t="shared" si="1096"/>
        <v>0</v>
      </c>
      <c r="AW3512">
        <f t="shared" si="1097"/>
        <v>0</v>
      </c>
      <c r="AX3512">
        <f t="shared" si="1098"/>
        <v>0</v>
      </c>
      <c r="AY3512">
        <f t="shared" si="1099"/>
        <v>3</v>
      </c>
    </row>
    <row r="3513" spans="1:51" x14ac:dyDescent="0.3">
      <c r="A3513" s="1" t="s">
        <v>3507</v>
      </c>
      <c r="B3513" s="2">
        <v>4057062</v>
      </c>
      <c r="C3513" s="3" t="s">
        <v>5337</v>
      </c>
      <c r="D3513" s="5">
        <v>76.94</v>
      </c>
      <c r="E3513" s="5">
        <v>48733.739372160002</v>
      </c>
      <c r="F3513" s="3" t="s">
        <v>4651</v>
      </c>
      <c r="G3513" s="3" t="s">
        <v>4651</v>
      </c>
      <c r="H3513" s="3" t="s">
        <v>4688</v>
      </c>
      <c r="I3513" s="3" t="s">
        <v>4688</v>
      </c>
      <c r="J3513" s="3" t="s">
        <v>4653</v>
      </c>
      <c r="K3513" s="6">
        <v>12918000</v>
      </c>
      <c r="L3513" s="6">
        <v>13476000</v>
      </c>
      <c r="M3513" s="6">
        <v>4931000</v>
      </c>
      <c r="N3513" s="6">
        <v>5040000</v>
      </c>
      <c r="O3513" s="6">
        <v>2544000</v>
      </c>
      <c r="P3513" s="6">
        <v>2704000</v>
      </c>
      <c r="Q3513" s="6">
        <v>3365000</v>
      </c>
      <c r="R3513" s="6">
        <v>3461000</v>
      </c>
      <c r="S3513" s="6">
        <v>4631000</v>
      </c>
      <c r="T3513" s="6">
        <v>5001000</v>
      </c>
      <c r="U3513" s="6">
        <v>29996000</v>
      </c>
      <c r="V3513" s="6">
        <v>27949000</v>
      </c>
      <c r="W3513" s="6">
        <v>93748000</v>
      </c>
      <c r="X3513" s="6">
        <v>90473000</v>
      </c>
      <c r="Y3513" s="6">
        <v>5099000</v>
      </c>
      <c r="Z3513" s="6">
        <v>4378000</v>
      </c>
      <c r="AA3513" s="6">
        <v>9843000</v>
      </c>
      <c r="AB3513" s="6">
        <v>9540000</v>
      </c>
      <c r="AC3513" s="6">
        <v>633214870</v>
      </c>
      <c r="AD3513" s="6">
        <v>632921816</v>
      </c>
      <c r="AF3513">
        <f t="shared" si="1080"/>
        <v>3.5894099074113582E-2</v>
      </c>
      <c r="AG3513">
        <f t="shared" si="1081"/>
        <v>3.8254506869452767E-2</v>
      </c>
      <c r="AH3513">
        <f t="shared" si="1082"/>
        <v>0.31996415923539701</v>
      </c>
      <c r="AI3513">
        <f t="shared" si="1083"/>
        <v>0.30892089352624541</v>
      </c>
      <c r="AJ3513">
        <f t="shared" si="1084"/>
        <v>0.51803311998374479</v>
      </c>
      <c r="AK3513">
        <f t="shared" si="1085"/>
        <v>0.45890985324947592</v>
      </c>
      <c r="AL3513">
        <f t="shared" si="1086"/>
        <v>0.19693450998606596</v>
      </c>
      <c r="AM3513">
        <f t="shared" si="1087"/>
        <v>0.20065301276343128</v>
      </c>
      <c r="AN3513">
        <f t="shared" si="1088"/>
        <v>0.13779493962537867</v>
      </c>
      <c r="AO3513">
        <f t="shared" si="1089"/>
        <v>0.14895051562344566</v>
      </c>
      <c r="AP3513">
        <f t="shared" si="1090"/>
        <v>1</v>
      </c>
      <c r="AQ3513">
        <f t="shared" si="1091"/>
        <v>1</v>
      </c>
      <c r="AR3513">
        <f t="shared" si="1092"/>
        <v>0</v>
      </c>
      <c r="AS3513">
        <f t="shared" si="1093"/>
        <v>1</v>
      </c>
      <c r="AT3513">
        <f t="shared" si="1094"/>
        <v>0</v>
      </c>
      <c r="AU3513">
        <f t="shared" si="1095"/>
        <v>1</v>
      </c>
      <c r="AV3513">
        <f t="shared" si="1096"/>
        <v>0</v>
      </c>
      <c r="AW3513">
        <f t="shared" si="1097"/>
        <v>0</v>
      </c>
      <c r="AX3513">
        <f t="shared" si="1098"/>
        <v>0</v>
      </c>
      <c r="AY3513">
        <f t="shared" si="1099"/>
        <v>4</v>
      </c>
    </row>
    <row r="3514" spans="1:51" x14ac:dyDescent="0.3">
      <c r="A3514" s="1" t="s">
        <v>3508</v>
      </c>
      <c r="B3514" s="2">
        <v>27837950</v>
      </c>
      <c r="C3514" s="3" t="s">
        <v>5337</v>
      </c>
      <c r="D3514" s="5">
        <v>12.66</v>
      </c>
      <c r="E3514" s="5">
        <v>1857.2442816</v>
      </c>
      <c r="F3514" s="3" t="s">
        <v>4500</v>
      </c>
      <c r="G3514" s="3" t="s">
        <v>4501</v>
      </c>
      <c r="H3514" s="3" t="s">
        <v>4502</v>
      </c>
      <c r="I3514" s="3" t="s">
        <v>4538</v>
      </c>
      <c r="J3514" s="3" t="s">
        <v>4504</v>
      </c>
      <c r="K3514" s="6">
        <v>357567</v>
      </c>
      <c r="L3514" s="6">
        <v>338875</v>
      </c>
      <c r="M3514" s="6">
        <v>18800</v>
      </c>
      <c r="N3514" s="6">
        <v>17936</v>
      </c>
      <c r="O3514" s="6">
        <v>11514</v>
      </c>
      <c r="P3514" s="6">
        <v>11367</v>
      </c>
      <c r="Q3514" s="6">
        <v>10956</v>
      </c>
      <c r="R3514" s="6">
        <v>14453</v>
      </c>
      <c r="S3514" s="6">
        <v>46616</v>
      </c>
      <c r="T3514" s="6">
        <v>44831</v>
      </c>
      <c r="U3514" s="6" t="s">
        <v>4474</v>
      </c>
      <c r="V3514" s="6" t="s">
        <v>4474</v>
      </c>
      <c r="W3514" s="6">
        <v>383797</v>
      </c>
      <c r="X3514" s="6">
        <v>372948</v>
      </c>
      <c r="Y3514" s="6">
        <v>272407</v>
      </c>
      <c r="Z3514" s="6">
        <v>280598</v>
      </c>
      <c r="AA3514" s="6">
        <v>113051</v>
      </c>
      <c r="AB3514" s="6">
        <v>112006</v>
      </c>
      <c r="AC3514" s="6">
        <v>146572682</v>
      </c>
      <c r="AD3514" s="6">
        <v>146133698</v>
      </c>
      <c r="AF3514">
        <f t="shared" si="1080"/>
        <v>2.8546340904175904E-2</v>
      </c>
      <c r="AG3514">
        <f t="shared" si="1081"/>
        <v>3.8753391893776079E-2</v>
      </c>
      <c r="AH3514" t="e">
        <f t="shared" si="1082"/>
        <v>#VALUE!</v>
      </c>
      <c r="AI3514" t="e">
        <f t="shared" si="1083"/>
        <v>#VALUE!</v>
      </c>
      <c r="AJ3514">
        <f t="shared" si="1084"/>
        <v>2.4095939000981859</v>
      </c>
      <c r="AK3514">
        <f t="shared" si="1085"/>
        <v>2.5052050782993769</v>
      </c>
      <c r="AL3514">
        <f t="shared" si="1086"/>
        <v>3.2200958142110429E-2</v>
      </c>
      <c r="AM3514">
        <f t="shared" si="1087"/>
        <v>3.354334194024345E-2</v>
      </c>
      <c r="AN3514">
        <f t="shared" si="1088"/>
        <v>0.93165657886851638</v>
      </c>
      <c r="AO3514">
        <f t="shared" si="1089"/>
        <v>0.90863873784012783</v>
      </c>
      <c r="AP3514">
        <f t="shared" si="1090"/>
        <v>1</v>
      </c>
      <c r="AQ3514">
        <f t="shared" si="1091"/>
        <v>1</v>
      </c>
      <c r="AR3514">
        <f t="shared" si="1092"/>
        <v>0</v>
      </c>
      <c r="AS3514">
        <f t="shared" si="1093"/>
        <v>1</v>
      </c>
      <c r="AT3514">
        <f t="shared" si="1094"/>
        <v>0</v>
      </c>
      <c r="AU3514">
        <f t="shared" si="1095"/>
        <v>0</v>
      </c>
      <c r="AV3514">
        <f t="shared" si="1096"/>
        <v>0</v>
      </c>
      <c r="AW3514">
        <f t="shared" si="1097"/>
        <v>1</v>
      </c>
      <c r="AX3514">
        <f t="shared" si="1098"/>
        <v>0</v>
      </c>
      <c r="AY3514">
        <f t="shared" si="1099"/>
        <v>4</v>
      </c>
    </row>
    <row r="3515" spans="1:51" x14ac:dyDescent="0.3">
      <c r="A3515" s="1" t="s">
        <v>3509</v>
      </c>
      <c r="B3515" s="2">
        <v>4945122</v>
      </c>
      <c r="C3515" s="3" t="s">
        <v>5335</v>
      </c>
      <c r="D3515" s="5">
        <v>65.349999999999994</v>
      </c>
      <c r="E3515" s="5">
        <v>5631.7907882500003</v>
      </c>
      <c r="F3515" s="3" t="s">
        <v>4500</v>
      </c>
      <c r="G3515" s="3" t="s">
        <v>4539</v>
      </c>
      <c r="H3515" s="3" t="s">
        <v>4539</v>
      </c>
      <c r="I3515" s="3" t="s">
        <v>4582</v>
      </c>
      <c r="J3515" s="3" t="s">
        <v>5377</v>
      </c>
      <c r="K3515" s="6">
        <v>851233</v>
      </c>
      <c r="L3515" s="6">
        <v>815307</v>
      </c>
      <c r="M3515" s="6">
        <v>69587</v>
      </c>
      <c r="N3515" s="6">
        <v>57077</v>
      </c>
      <c r="O3515" s="6">
        <v>27593</v>
      </c>
      <c r="P3515" s="6">
        <v>2652</v>
      </c>
      <c r="Q3515" s="6">
        <v>-843397</v>
      </c>
      <c r="R3515" s="6">
        <v>-874063</v>
      </c>
      <c r="S3515" s="6">
        <v>38410</v>
      </c>
      <c r="T3515" s="6">
        <v>2988</v>
      </c>
      <c r="U3515" s="6">
        <v>1190304</v>
      </c>
      <c r="V3515" s="6">
        <v>1192865</v>
      </c>
      <c r="W3515" s="6">
        <v>1379004</v>
      </c>
      <c r="X3515" s="6">
        <v>1368000</v>
      </c>
      <c r="Y3515" s="6">
        <v>557786</v>
      </c>
      <c r="Z3515" s="6">
        <v>541743</v>
      </c>
      <c r="AA3515" s="6">
        <v>235491</v>
      </c>
      <c r="AB3515" s="6">
        <v>224673</v>
      </c>
      <c r="AC3515" s="6">
        <v>75401839</v>
      </c>
      <c r="AD3515" s="6">
        <v>75118173</v>
      </c>
      <c r="AF3515">
        <f t="shared" si="1080"/>
        <v>-0.61159866106262206</v>
      </c>
      <c r="AG3515">
        <f t="shared" si="1081"/>
        <v>-0.63893494152046781</v>
      </c>
      <c r="AH3515">
        <f t="shared" si="1082"/>
        <v>0.86316210830425433</v>
      </c>
      <c r="AI3515">
        <f t="shared" si="1083"/>
        <v>0.8719773391812865</v>
      </c>
      <c r="AJ3515">
        <f t="shared" si="1084"/>
        <v>2.3686085667817456</v>
      </c>
      <c r="AK3515">
        <f t="shared" si="1085"/>
        <v>2.4112510181463729</v>
      </c>
      <c r="AL3515">
        <f t="shared" si="1086"/>
        <v>3.241533164245277E-2</v>
      </c>
      <c r="AM3515">
        <f t="shared" si="1087"/>
        <v>3.2527624563507981E-3</v>
      </c>
      <c r="AN3515">
        <f t="shared" si="1088"/>
        <v>0.61728102311523392</v>
      </c>
      <c r="AO3515">
        <f t="shared" si="1089"/>
        <v>0.59598464912280702</v>
      </c>
      <c r="AP3515">
        <f t="shared" si="1090"/>
        <v>0</v>
      </c>
      <c r="AQ3515">
        <f t="shared" si="1091"/>
        <v>1</v>
      </c>
      <c r="AR3515">
        <f t="shared" si="1092"/>
        <v>1</v>
      </c>
      <c r="AS3515">
        <f t="shared" si="1093"/>
        <v>1</v>
      </c>
      <c r="AT3515">
        <f t="shared" si="1094"/>
        <v>1</v>
      </c>
      <c r="AU3515">
        <f t="shared" si="1095"/>
        <v>0</v>
      </c>
      <c r="AV3515">
        <f t="shared" si="1096"/>
        <v>1</v>
      </c>
      <c r="AW3515">
        <f t="shared" si="1097"/>
        <v>1</v>
      </c>
      <c r="AX3515">
        <f t="shared" si="1098"/>
        <v>0</v>
      </c>
      <c r="AY3515">
        <f t="shared" si="1099"/>
        <v>6</v>
      </c>
    </row>
    <row r="3516" spans="1:51" x14ac:dyDescent="0.3">
      <c r="A3516" s="1" t="s">
        <v>3510</v>
      </c>
      <c r="B3516" s="2">
        <v>4915429</v>
      </c>
      <c r="C3516" s="3" t="s">
        <v>5335</v>
      </c>
      <c r="D3516" s="5">
        <v>72.41</v>
      </c>
      <c r="E3516" s="5">
        <v>504.86291549999999</v>
      </c>
      <c r="F3516" s="3" t="s">
        <v>4559</v>
      </c>
      <c r="G3516" s="3" t="s">
        <v>4560</v>
      </c>
      <c r="H3516" s="3" t="s">
        <v>4561</v>
      </c>
      <c r="I3516" s="3" t="s">
        <v>4562</v>
      </c>
      <c r="J3516" s="3" t="s">
        <v>4799</v>
      </c>
      <c r="K3516" s="6">
        <v>1482656</v>
      </c>
      <c r="L3516" s="6">
        <v>1464666</v>
      </c>
      <c r="M3516" s="6">
        <v>133126</v>
      </c>
      <c r="N3516" s="6">
        <v>144830</v>
      </c>
      <c r="O3516" s="6">
        <v>89387</v>
      </c>
      <c r="P3516" s="6">
        <v>101213</v>
      </c>
      <c r="Q3516" s="6">
        <v>41392</v>
      </c>
      <c r="R3516" s="6">
        <v>52868</v>
      </c>
      <c r="S3516" s="6">
        <v>69184</v>
      </c>
      <c r="T3516" s="6">
        <v>-57655</v>
      </c>
      <c r="U3516" s="6">
        <v>425442</v>
      </c>
      <c r="V3516" s="6">
        <v>473065</v>
      </c>
      <c r="W3516" s="6">
        <v>1483427</v>
      </c>
      <c r="X3516" s="6">
        <v>1369125</v>
      </c>
      <c r="Y3516" s="6">
        <v>1077967</v>
      </c>
      <c r="Z3516" s="6">
        <v>955682</v>
      </c>
      <c r="AA3516" s="6">
        <v>407989</v>
      </c>
      <c r="AB3516" s="6">
        <v>249510</v>
      </c>
      <c r="AC3516" s="6">
        <v>6890439</v>
      </c>
      <c r="AD3516" s="6">
        <v>6942686</v>
      </c>
      <c r="AF3516">
        <f t="shared" si="1080"/>
        <v>2.7902957139110993E-2</v>
      </c>
      <c r="AG3516">
        <f t="shared" si="1081"/>
        <v>3.8614443531452568E-2</v>
      </c>
      <c r="AH3516">
        <f t="shared" si="1082"/>
        <v>0.28679672137557155</v>
      </c>
      <c r="AI3516">
        <f t="shared" si="1083"/>
        <v>0.34552360083995254</v>
      </c>
      <c r="AJ3516">
        <f t="shared" si="1084"/>
        <v>2.6421472147533391</v>
      </c>
      <c r="AK3516">
        <f t="shared" si="1085"/>
        <v>3.8302352611117789</v>
      </c>
      <c r="AL3516">
        <f t="shared" si="1086"/>
        <v>6.0288428334016791E-2</v>
      </c>
      <c r="AM3516">
        <f t="shared" si="1087"/>
        <v>6.9103126583125438E-2</v>
      </c>
      <c r="AN3516">
        <f t="shared" si="1088"/>
        <v>0.99948025753879366</v>
      </c>
      <c r="AO3516">
        <f t="shared" si="1089"/>
        <v>1.0697825253355244</v>
      </c>
      <c r="AP3516">
        <f t="shared" si="1090"/>
        <v>1</v>
      </c>
      <c r="AQ3516">
        <f t="shared" si="1091"/>
        <v>1</v>
      </c>
      <c r="AR3516">
        <f t="shared" si="1092"/>
        <v>0</v>
      </c>
      <c r="AS3516">
        <f t="shared" si="1093"/>
        <v>1</v>
      </c>
      <c r="AT3516">
        <f t="shared" si="1094"/>
        <v>1</v>
      </c>
      <c r="AU3516">
        <f t="shared" si="1095"/>
        <v>0</v>
      </c>
      <c r="AV3516">
        <f t="shared" si="1096"/>
        <v>0</v>
      </c>
      <c r="AW3516">
        <f t="shared" si="1097"/>
        <v>0</v>
      </c>
      <c r="AX3516">
        <f t="shared" si="1098"/>
        <v>1</v>
      </c>
      <c r="AY3516">
        <f t="shared" si="1099"/>
        <v>5</v>
      </c>
    </row>
    <row r="3517" spans="1:51" x14ac:dyDescent="0.3">
      <c r="A3517" s="1" t="s">
        <v>3511</v>
      </c>
      <c r="B3517" s="2">
        <v>4992057</v>
      </c>
      <c r="C3517" s="3" t="s">
        <v>5337</v>
      </c>
      <c r="D3517" s="5">
        <v>27.46</v>
      </c>
      <c r="E3517" s="5">
        <v>4107.0886757999997</v>
      </c>
      <c r="F3517" s="3" t="s">
        <v>4485</v>
      </c>
      <c r="G3517" s="3" t="s">
        <v>4486</v>
      </c>
      <c r="H3517" s="3" t="s">
        <v>4545</v>
      </c>
      <c r="I3517" s="3" t="s">
        <v>4546</v>
      </c>
      <c r="J3517" s="3" t="s">
        <v>4983</v>
      </c>
      <c r="K3517" s="6">
        <v>4017568</v>
      </c>
      <c r="L3517" s="6">
        <v>4036040</v>
      </c>
      <c r="M3517" s="6">
        <v>787637</v>
      </c>
      <c r="N3517" s="6">
        <v>844729</v>
      </c>
      <c r="O3517" s="6">
        <v>494755</v>
      </c>
      <c r="P3517" s="6">
        <v>547369</v>
      </c>
      <c r="Q3517" s="6">
        <v>-130837</v>
      </c>
      <c r="R3517" s="6">
        <v>-43002</v>
      </c>
      <c r="S3517" s="6">
        <v>535238</v>
      </c>
      <c r="T3517" s="6">
        <v>543282</v>
      </c>
      <c r="U3517" s="6">
        <v>3174354</v>
      </c>
      <c r="V3517" s="6">
        <v>3170804</v>
      </c>
      <c r="W3517" s="6">
        <v>7314330</v>
      </c>
      <c r="X3517" s="6">
        <v>8189442</v>
      </c>
      <c r="Y3517" s="6">
        <v>2095309</v>
      </c>
      <c r="Z3517" s="6">
        <v>2699604</v>
      </c>
      <c r="AA3517" s="6">
        <v>806882</v>
      </c>
      <c r="AB3517" s="6">
        <v>1521459</v>
      </c>
      <c r="AC3517" s="6">
        <v>150027000</v>
      </c>
      <c r="AD3517" s="6">
        <v>150956000</v>
      </c>
      <c r="AF3517">
        <f t="shared" si="1080"/>
        <v>-1.7887762788936237E-2</v>
      </c>
      <c r="AG3517">
        <f t="shared" si="1081"/>
        <v>-5.2509072046666916E-3</v>
      </c>
      <c r="AH3517">
        <f t="shared" si="1082"/>
        <v>0.43399108325711311</v>
      </c>
      <c r="AI3517">
        <f t="shared" si="1083"/>
        <v>0.38718193498409292</v>
      </c>
      <c r="AJ3517">
        <f t="shared" si="1084"/>
        <v>2.596797301216287</v>
      </c>
      <c r="AK3517">
        <f t="shared" si="1085"/>
        <v>1.774352118591431</v>
      </c>
      <c r="AL3517">
        <f t="shared" si="1086"/>
        <v>0.12314788449131416</v>
      </c>
      <c r="AM3517">
        <f t="shared" si="1087"/>
        <v>0.13562031099790883</v>
      </c>
      <c r="AN3517">
        <f t="shared" si="1088"/>
        <v>0.54927354932030681</v>
      </c>
      <c r="AO3517">
        <f t="shared" si="1089"/>
        <v>0.49283455453985753</v>
      </c>
      <c r="AP3517">
        <f t="shared" si="1090"/>
        <v>0</v>
      </c>
      <c r="AQ3517">
        <f t="shared" si="1091"/>
        <v>1</v>
      </c>
      <c r="AR3517">
        <f t="shared" si="1092"/>
        <v>0</v>
      </c>
      <c r="AS3517">
        <f t="shared" si="1093"/>
        <v>1</v>
      </c>
      <c r="AT3517">
        <f t="shared" si="1094"/>
        <v>0</v>
      </c>
      <c r="AU3517">
        <f t="shared" si="1095"/>
        <v>1</v>
      </c>
      <c r="AV3517">
        <f t="shared" si="1096"/>
        <v>0</v>
      </c>
      <c r="AW3517">
        <f t="shared" si="1097"/>
        <v>1</v>
      </c>
      <c r="AX3517">
        <f t="shared" si="1098"/>
        <v>1</v>
      </c>
      <c r="AY3517">
        <f t="shared" si="1099"/>
        <v>5</v>
      </c>
    </row>
    <row r="3518" spans="1:51" x14ac:dyDescent="0.3">
      <c r="A3518" s="1" t="s">
        <v>3512</v>
      </c>
      <c r="B3518" s="2">
        <v>4145781</v>
      </c>
      <c r="C3518" s="3" t="s">
        <v>5337</v>
      </c>
      <c r="D3518" s="5">
        <v>68.239999999999995</v>
      </c>
      <c r="E3518" s="5">
        <v>2890.6999684000002</v>
      </c>
      <c r="F3518" s="3" t="s">
        <v>4583</v>
      </c>
      <c r="G3518" s="3" t="s">
        <v>4583</v>
      </c>
      <c r="H3518" s="3" t="s">
        <v>4584</v>
      </c>
      <c r="I3518" s="3" t="s">
        <v>4624</v>
      </c>
      <c r="J3518" s="3" t="s">
        <v>4625</v>
      </c>
      <c r="K3518" s="6">
        <v>1530110</v>
      </c>
      <c r="L3518" s="6">
        <v>1501326</v>
      </c>
      <c r="M3518" s="6">
        <v>247277</v>
      </c>
      <c r="N3518" s="6">
        <v>239474</v>
      </c>
      <c r="O3518" s="6">
        <v>187632</v>
      </c>
      <c r="P3518" s="6">
        <v>180519</v>
      </c>
      <c r="Q3518" s="6">
        <v>88729</v>
      </c>
      <c r="R3518" s="6">
        <v>87582</v>
      </c>
      <c r="S3518" s="6">
        <v>198638</v>
      </c>
      <c r="T3518" s="6">
        <v>176941</v>
      </c>
      <c r="U3518" s="6">
        <v>625627</v>
      </c>
      <c r="V3518" s="6">
        <v>634663</v>
      </c>
      <c r="W3518" s="6">
        <v>2042612</v>
      </c>
      <c r="X3518" s="6">
        <v>1994867</v>
      </c>
      <c r="Y3518" s="6">
        <v>958801</v>
      </c>
      <c r="Z3518" s="6">
        <v>944255</v>
      </c>
      <c r="AA3518" s="6">
        <v>256455</v>
      </c>
      <c r="AB3518" s="6">
        <v>227035</v>
      </c>
      <c r="AC3518" s="6">
        <v>42159740</v>
      </c>
      <c r="AD3518" s="6">
        <v>42156021</v>
      </c>
      <c r="AF3518">
        <f t="shared" si="1080"/>
        <v>4.343898890244452E-2</v>
      </c>
      <c r="AG3518">
        <f t="shared" si="1081"/>
        <v>4.3903678791618689E-2</v>
      </c>
      <c r="AH3518">
        <f t="shared" si="1082"/>
        <v>0.3062877335490049</v>
      </c>
      <c r="AI3518">
        <f t="shared" si="1083"/>
        <v>0.31814802691106725</v>
      </c>
      <c r="AJ3518">
        <f t="shared" si="1084"/>
        <v>3.7386715018229317</v>
      </c>
      <c r="AK3518">
        <f t="shared" si="1085"/>
        <v>4.1590723897196469</v>
      </c>
      <c r="AL3518">
        <f t="shared" si="1086"/>
        <v>0.1226264778349269</v>
      </c>
      <c r="AM3518">
        <f t="shared" si="1087"/>
        <v>0.12023970809804133</v>
      </c>
      <c r="AN3518">
        <f t="shared" si="1088"/>
        <v>0.74909478647927263</v>
      </c>
      <c r="AO3518">
        <f t="shared" si="1089"/>
        <v>0.75259453387118036</v>
      </c>
      <c r="AP3518">
        <f t="shared" si="1090"/>
        <v>1</v>
      </c>
      <c r="AQ3518">
        <f t="shared" si="1091"/>
        <v>1</v>
      </c>
      <c r="AR3518">
        <f t="shared" si="1092"/>
        <v>0</v>
      </c>
      <c r="AS3518">
        <f t="shared" si="1093"/>
        <v>1</v>
      </c>
      <c r="AT3518">
        <f t="shared" si="1094"/>
        <v>1</v>
      </c>
      <c r="AU3518">
        <f t="shared" si="1095"/>
        <v>0</v>
      </c>
      <c r="AV3518">
        <f t="shared" si="1096"/>
        <v>1</v>
      </c>
      <c r="AW3518">
        <f t="shared" si="1097"/>
        <v>0</v>
      </c>
      <c r="AX3518">
        <f t="shared" si="1098"/>
        <v>0</v>
      </c>
      <c r="AY3518">
        <f t="shared" si="1099"/>
        <v>5</v>
      </c>
    </row>
    <row r="3519" spans="1:51" x14ac:dyDescent="0.3">
      <c r="A3519" s="1" t="s">
        <v>3513</v>
      </c>
      <c r="B3519" s="2">
        <v>4810691</v>
      </c>
      <c r="C3519" s="3" t="s">
        <v>5336</v>
      </c>
      <c r="D3519" s="5">
        <v>6.38</v>
      </c>
      <c r="E3519" s="5">
        <v>104.56852538</v>
      </c>
      <c r="F3519" s="3" t="s">
        <v>4470</v>
      </c>
      <c r="G3519" s="3" t="s">
        <v>4512</v>
      </c>
      <c r="H3519" s="3" t="s">
        <v>4513</v>
      </c>
      <c r="I3519" s="3" t="s">
        <v>4514</v>
      </c>
      <c r="J3519" s="3" t="s">
        <v>4853</v>
      </c>
      <c r="K3519" s="6">
        <v>41308</v>
      </c>
      <c r="L3519" s="6">
        <v>36366</v>
      </c>
      <c r="M3519" s="6">
        <v>12154</v>
      </c>
      <c r="N3519" s="6">
        <v>8772</v>
      </c>
      <c r="O3519" s="6">
        <v>11941</v>
      </c>
      <c r="P3519" s="6">
        <v>8552</v>
      </c>
      <c r="Q3519" s="6">
        <v>9311</v>
      </c>
      <c r="R3519" s="6">
        <v>6645</v>
      </c>
      <c r="S3519" s="6">
        <v>2664</v>
      </c>
      <c r="T3519" s="6">
        <v>-847</v>
      </c>
      <c r="U3519" s="6" t="s">
        <v>4474</v>
      </c>
      <c r="V3519" s="6" t="s">
        <v>4474</v>
      </c>
      <c r="W3519" s="6">
        <v>59858</v>
      </c>
      <c r="X3519" s="6">
        <v>58163</v>
      </c>
      <c r="Y3519" s="6">
        <v>54806</v>
      </c>
      <c r="Z3519" s="6">
        <v>54473</v>
      </c>
      <c r="AA3519" s="6">
        <v>5210</v>
      </c>
      <c r="AB3519" s="6">
        <v>4682</v>
      </c>
      <c r="AC3519" s="6">
        <v>16390051</v>
      </c>
      <c r="AD3519" s="6">
        <v>16394921</v>
      </c>
      <c r="AF3519">
        <f t="shared" si="1080"/>
        <v>0.1555514718166327</v>
      </c>
      <c r="AG3519">
        <f t="shared" si="1081"/>
        <v>0.11424788955177691</v>
      </c>
      <c r="AH3519" t="e">
        <f t="shared" si="1082"/>
        <v>#VALUE!</v>
      </c>
      <c r="AI3519" t="e">
        <f t="shared" si="1083"/>
        <v>#VALUE!</v>
      </c>
      <c r="AJ3519">
        <f t="shared" si="1084"/>
        <v>10.519385796545105</v>
      </c>
      <c r="AK3519">
        <f t="shared" si="1085"/>
        <v>11.63455788124733</v>
      </c>
      <c r="AL3519">
        <f t="shared" si="1086"/>
        <v>0.28907233465672511</v>
      </c>
      <c r="AM3519">
        <f t="shared" si="1087"/>
        <v>0.23516471429357091</v>
      </c>
      <c r="AN3519">
        <f t="shared" si="1088"/>
        <v>0.69009990310401281</v>
      </c>
      <c r="AO3519">
        <f t="shared" si="1089"/>
        <v>0.6252428519849389</v>
      </c>
      <c r="AP3519">
        <f t="shared" si="1090"/>
        <v>1</v>
      </c>
      <c r="AQ3519">
        <f t="shared" si="1091"/>
        <v>1</v>
      </c>
      <c r="AR3519">
        <f t="shared" si="1092"/>
        <v>1</v>
      </c>
      <c r="AS3519">
        <f t="shared" si="1093"/>
        <v>0</v>
      </c>
      <c r="AT3519">
        <f t="shared" si="1094"/>
        <v>0</v>
      </c>
      <c r="AU3519">
        <f t="shared" si="1095"/>
        <v>0</v>
      </c>
      <c r="AV3519">
        <f t="shared" si="1096"/>
        <v>1</v>
      </c>
      <c r="AW3519">
        <f t="shared" si="1097"/>
        <v>1</v>
      </c>
      <c r="AX3519">
        <f t="shared" si="1098"/>
        <v>1</v>
      </c>
      <c r="AY3519">
        <f t="shared" si="1099"/>
        <v>6</v>
      </c>
    </row>
    <row r="3520" spans="1:51" x14ac:dyDescent="0.3">
      <c r="A3520" s="1" t="s">
        <v>3514</v>
      </c>
      <c r="B3520" s="2">
        <v>5263639</v>
      </c>
      <c r="C3520" s="3" t="s">
        <v>5337</v>
      </c>
      <c r="D3520" s="5">
        <v>21.92</v>
      </c>
      <c r="E3520" s="5">
        <v>7043.8055484799997</v>
      </c>
      <c r="F3520" s="3" t="s">
        <v>4500</v>
      </c>
      <c r="G3520" s="3" t="s">
        <v>4501</v>
      </c>
      <c r="H3520" s="3" t="s">
        <v>4502</v>
      </c>
      <c r="I3520" s="3" t="s">
        <v>4503</v>
      </c>
      <c r="J3520" s="3" t="s">
        <v>4504</v>
      </c>
      <c r="K3520" s="6">
        <v>770115</v>
      </c>
      <c r="L3520" s="6">
        <v>723632</v>
      </c>
      <c r="M3520" s="6">
        <v>-290870</v>
      </c>
      <c r="N3520" s="6">
        <v>-283933</v>
      </c>
      <c r="O3520" s="6">
        <v>-325958</v>
      </c>
      <c r="P3520" s="6">
        <v>-318232</v>
      </c>
      <c r="Q3520" s="6">
        <v>-289635</v>
      </c>
      <c r="R3520" s="6">
        <v>-281575</v>
      </c>
      <c r="S3520" s="6">
        <v>30947</v>
      </c>
      <c r="T3520" s="6">
        <v>15891</v>
      </c>
      <c r="U3520" s="6" t="s">
        <v>4474</v>
      </c>
      <c r="V3520" s="6" t="s">
        <v>4474</v>
      </c>
      <c r="W3520" s="6">
        <v>2367020</v>
      </c>
      <c r="X3520" s="6">
        <v>2347119</v>
      </c>
      <c r="Y3520" s="6">
        <v>990991</v>
      </c>
      <c r="Z3520" s="6">
        <v>1021276</v>
      </c>
      <c r="AA3520" s="6">
        <v>607483</v>
      </c>
      <c r="AB3520" s="6">
        <v>587908</v>
      </c>
      <c r="AC3520" s="6">
        <v>320113783</v>
      </c>
      <c r="AD3520" s="6">
        <v>315927204</v>
      </c>
      <c r="AF3520">
        <f t="shared" si="1080"/>
        <v>-0.12236271767876908</v>
      </c>
      <c r="AG3520">
        <f t="shared" si="1081"/>
        <v>-0.11996622241991139</v>
      </c>
      <c r="AH3520" t="e">
        <f t="shared" si="1082"/>
        <v>#VALUE!</v>
      </c>
      <c r="AI3520" t="e">
        <f t="shared" si="1083"/>
        <v>#VALUE!</v>
      </c>
      <c r="AJ3520">
        <f t="shared" si="1084"/>
        <v>1.6313065550805537</v>
      </c>
      <c r="AK3520">
        <f t="shared" si="1085"/>
        <v>1.7371357423270308</v>
      </c>
      <c r="AL3520">
        <f t="shared" si="1086"/>
        <v>-0.42325886393590567</v>
      </c>
      <c r="AM3520">
        <f t="shared" si="1087"/>
        <v>-0.43977049107833815</v>
      </c>
      <c r="AN3520">
        <f t="shared" si="1088"/>
        <v>0.32535213052699175</v>
      </c>
      <c r="AO3520">
        <f t="shared" si="1089"/>
        <v>0.3083064812649039</v>
      </c>
      <c r="AP3520">
        <f t="shared" si="1090"/>
        <v>0</v>
      </c>
      <c r="AQ3520">
        <f t="shared" si="1091"/>
        <v>1</v>
      </c>
      <c r="AR3520">
        <f t="shared" si="1092"/>
        <v>0</v>
      </c>
      <c r="AS3520">
        <f t="shared" si="1093"/>
        <v>1</v>
      </c>
      <c r="AT3520">
        <f t="shared" si="1094"/>
        <v>0</v>
      </c>
      <c r="AU3520">
        <f t="shared" si="1095"/>
        <v>0</v>
      </c>
      <c r="AV3520">
        <f t="shared" si="1096"/>
        <v>1</v>
      </c>
      <c r="AW3520">
        <f t="shared" si="1097"/>
        <v>1</v>
      </c>
      <c r="AX3520">
        <f t="shared" si="1098"/>
        <v>0</v>
      </c>
      <c r="AY3520">
        <f t="shared" si="1099"/>
        <v>4</v>
      </c>
    </row>
    <row r="3521" spans="1:51" x14ac:dyDescent="0.3">
      <c r="A3521" s="1" t="s">
        <v>3515</v>
      </c>
      <c r="B3521" s="2">
        <v>105582727</v>
      </c>
      <c r="C3521" s="3" t="s">
        <v>5338</v>
      </c>
      <c r="D3521" s="5">
        <v>17</v>
      </c>
      <c r="E3521" s="5">
        <v>754.84661400000005</v>
      </c>
      <c r="F3521" s="3" t="s">
        <v>4470</v>
      </c>
      <c r="G3521" s="3" t="s">
        <v>4471</v>
      </c>
      <c r="H3521" s="3" t="s">
        <v>4673</v>
      </c>
      <c r="I3521" s="3" t="s">
        <v>4673</v>
      </c>
      <c r="J3521" s="3" t="s">
        <v>4495</v>
      </c>
      <c r="K3521" s="6">
        <v>981</v>
      </c>
      <c r="L3521" s="8">
        <v>838</v>
      </c>
      <c r="M3521" s="6">
        <v>-68157</v>
      </c>
      <c r="N3521" s="6">
        <v>-57768</v>
      </c>
      <c r="O3521" s="6">
        <v>-69413</v>
      </c>
      <c r="P3521" s="6">
        <v>-58893</v>
      </c>
      <c r="Q3521" s="6">
        <v>-16236</v>
      </c>
      <c r="R3521" s="6">
        <v>-6658</v>
      </c>
      <c r="S3521" s="6">
        <v>-55309</v>
      </c>
      <c r="T3521" s="6">
        <v>-48429</v>
      </c>
      <c r="U3521" s="6" t="s">
        <v>4474</v>
      </c>
      <c r="V3521" s="6" t="s">
        <v>4474</v>
      </c>
      <c r="W3521" s="6">
        <v>174281</v>
      </c>
      <c r="X3521" s="6">
        <v>176633</v>
      </c>
      <c r="Y3521" s="6">
        <v>133411</v>
      </c>
      <c r="Z3521" s="6">
        <v>151223</v>
      </c>
      <c r="AA3521" s="6">
        <v>13231</v>
      </c>
      <c r="AB3521" s="6">
        <v>7764</v>
      </c>
      <c r="AC3521" s="6">
        <v>3162968</v>
      </c>
      <c r="AD3521" s="6">
        <v>3163079</v>
      </c>
      <c r="AF3521">
        <f t="shared" si="1080"/>
        <v>-9.31598969480322E-2</v>
      </c>
      <c r="AG3521">
        <f t="shared" si="1081"/>
        <v>-3.7693975644415255E-2</v>
      </c>
      <c r="AH3521" t="e">
        <f t="shared" si="1082"/>
        <v>#VALUE!</v>
      </c>
      <c r="AI3521" t="e">
        <f t="shared" si="1083"/>
        <v>#VALUE!</v>
      </c>
      <c r="AJ3521">
        <f t="shared" si="1084"/>
        <v>10.083213664877938</v>
      </c>
      <c r="AK3521">
        <f t="shared" si="1085"/>
        <v>19.477460072127769</v>
      </c>
      <c r="AL3521">
        <f t="shared" si="1086"/>
        <v>-70.757390417940883</v>
      </c>
      <c r="AM3521">
        <f t="shared" si="1087"/>
        <v>-70.278042959427211</v>
      </c>
      <c r="AN3521">
        <f t="shared" si="1088"/>
        <v>5.6288407801194625E-3</v>
      </c>
      <c r="AO3521">
        <f t="shared" si="1089"/>
        <v>4.7443003289306075E-3</v>
      </c>
      <c r="AP3521">
        <f t="shared" si="1090"/>
        <v>0</v>
      </c>
      <c r="AQ3521">
        <f t="shared" si="1091"/>
        <v>0</v>
      </c>
      <c r="AR3521">
        <f t="shared" si="1092"/>
        <v>0</v>
      </c>
      <c r="AS3521">
        <f t="shared" si="1093"/>
        <v>0</v>
      </c>
      <c r="AT3521">
        <f t="shared" si="1094"/>
        <v>0</v>
      </c>
      <c r="AU3521">
        <f t="shared" si="1095"/>
        <v>0</v>
      </c>
      <c r="AV3521">
        <f t="shared" si="1096"/>
        <v>0</v>
      </c>
      <c r="AW3521">
        <f t="shared" si="1097"/>
        <v>1</v>
      </c>
      <c r="AX3521">
        <f t="shared" si="1098"/>
        <v>1</v>
      </c>
      <c r="AY3521">
        <f t="shared" si="1099"/>
        <v>2</v>
      </c>
    </row>
    <row r="3522" spans="1:51" x14ac:dyDescent="0.3">
      <c r="A3522" s="1" t="s">
        <v>3516</v>
      </c>
      <c r="B3522" s="2">
        <v>5213185</v>
      </c>
      <c r="C3522" s="3" t="s">
        <v>5338</v>
      </c>
      <c r="D3522" s="7">
        <v>6.33</v>
      </c>
      <c r="E3522" s="5">
        <v>213.77992499999999</v>
      </c>
      <c r="F3522" s="3" t="s">
        <v>4470</v>
      </c>
      <c r="G3522" s="3" t="s">
        <v>4471</v>
      </c>
      <c r="H3522" s="3" t="s">
        <v>4489</v>
      </c>
      <c r="I3522" s="3" t="s">
        <v>4489</v>
      </c>
      <c r="J3522" s="3" t="s">
        <v>4795</v>
      </c>
      <c r="K3522" s="6">
        <v>94</v>
      </c>
      <c r="L3522" s="6">
        <v>107</v>
      </c>
      <c r="M3522" s="6">
        <v>-35226</v>
      </c>
      <c r="N3522" s="6">
        <v>-34533</v>
      </c>
      <c r="O3522" s="6">
        <v>-36060</v>
      </c>
      <c r="P3522" s="6">
        <v>-35382</v>
      </c>
      <c r="Q3522" s="6">
        <v>-32244</v>
      </c>
      <c r="R3522" s="6">
        <v>-31535</v>
      </c>
      <c r="S3522" s="6">
        <v>-14694</v>
      </c>
      <c r="T3522" s="6">
        <v>-15293</v>
      </c>
      <c r="U3522" s="6" t="s">
        <v>4474</v>
      </c>
      <c r="V3522" s="6" t="s">
        <v>4474</v>
      </c>
      <c r="W3522" s="6">
        <v>79001</v>
      </c>
      <c r="X3522" s="6">
        <v>84861</v>
      </c>
      <c r="Y3522" s="6">
        <v>51107</v>
      </c>
      <c r="Z3522" s="6">
        <v>51543</v>
      </c>
      <c r="AA3522" s="6">
        <v>24182</v>
      </c>
      <c r="AB3522" s="6">
        <v>24757</v>
      </c>
      <c r="AC3522" s="6">
        <v>33742709</v>
      </c>
      <c r="AD3522" s="6">
        <v>33353847</v>
      </c>
      <c r="AF3522">
        <f t="shared" si="1080"/>
        <v>-0.40814673231984405</v>
      </c>
      <c r="AG3522">
        <f t="shared" si="1081"/>
        <v>-0.37160768786603976</v>
      </c>
      <c r="AH3522" t="e">
        <f t="shared" si="1082"/>
        <v>#VALUE!</v>
      </c>
      <c r="AI3522" t="e">
        <f t="shared" si="1083"/>
        <v>#VALUE!</v>
      </c>
      <c r="AJ3522">
        <f t="shared" si="1084"/>
        <v>2.1134314779588124</v>
      </c>
      <c r="AK3522">
        <f t="shared" si="1085"/>
        <v>2.0819566183301692</v>
      </c>
      <c r="AL3522">
        <f t="shared" si="1086"/>
        <v>-383.61702127659572</v>
      </c>
      <c r="AM3522">
        <f t="shared" si="1087"/>
        <v>-330.67289719626166</v>
      </c>
      <c r="AN3522">
        <f t="shared" si="1088"/>
        <v>1.189858356223339E-3</v>
      </c>
      <c r="AO3522">
        <f t="shared" si="1089"/>
        <v>1.2608854479678534E-3</v>
      </c>
      <c r="AP3522">
        <f t="shared" si="1090"/>
        <v>0</v>
      </c>
      <c r="AQ3522">
        <f t="shared" si="1091"/>
        <v>0</v>
      </c>
      <c r="AR3522">
        <f t="shared" si="1092"/>
        <v>0</v>
      </c>
      <c r="AS3522">
        <f t="shared" si="1093"/>
        <v>1</v>
      </c>
      <c r="AT3522">
        <f t="shared" si="1094"/>
        <v>0</v>
      </c>
      <c r="AU3522">
        <f t="shared" si="1095"/>
        <v>1</v>
      </c>
      <c r="AV3522">
        <f t="shared" si="1096"/>
        <v>0</v>
      </c>
      <c r="AW3522">
        <f t="shared" si="1097"/>
        <v>0</v>
      </c>
      <c r="AX3522">
        <f t="shared" si="1098"/>
        <v>0</v>
      </c>
      <c r="AY3522">
        <f t="shared" si="1099"/>
        <v>2</v>
      </c>
    </row>
    <row r="3523" spans="1:51" x14ac:dyDescent="0.3">
      <c r="A3523" s="1" t="s">
        <v>3517</v>
      </c>
      <c r="B3523" s="2">
        <v>27859111</v>
      </c>
      <c r="C3523" s="3" t="s">
        <v>5336</v>
      </c>
      <c r="D3523" s="5">
        <v>14.78</v>
      </c>
      <c r="E3523" s="5">
        <v>649.93835084</v>
      </c>
      <c r="F3523" s="3" t="s">
        <v>4475</v>
      </c>
      <c r="G3523" s="3" t="s">
        <v>4529</v>
      </c>
      <c r="H3523" s="3" t="s">
        <v>4530</v>
      </c>
      <c r="I3523" s="3" t="s">
        <v>4739</v>
      </c>
      <c r="J3523" s="3" t="s">
        <v>4756</v>
      </c>
      <c r="K3523" s="6">
        <v>1679.36</v>
      </c>
      <c r="L3523" s="6">
        <v>1520.37</v>
      </c>
      <c r="M3523" s="6">
        <v>-29560.605</v>
      </c>
      <c r="N3523" s="6">
        <v>-26236.74</v>
      </c>
      <c r="O3523" s="6">
        <v>-30064.17</v>
      </c>
      <c r="P3523" s="6">
        <v>-27196.884999999998</v>
      </c>
      <c r="Q3523" s="6">
        <v>-33134.942999999999</v>
      </c>
      <c r="R3523" s="6">
        <v>-32784.696000000004</v>
      </c>
      <c r="S3523" s="6">
        <v>-18955.350999999999</v>
      </c>
      <c r="T3523" s="6">
        <v>-19200.915000000001</v>
      </c>
      <c r="U3523" s="6" t="s">
        <v>4474</v>
      </c>
      <c r="V3523" s="6" t="s">
        <v>4474</v>
      </c>
      <c r="W3523" s="6">
        <v>61465.360999999997</v>
      </c>
      <c r="X3523" s="6">
        <v>32766.495999999999</v>
      </c>
      <c r="Y3523" s="6">
        <v>54886.154999999999</v>
      </c>
      <c r="Z3523" s="6">
        <v>30882.45</v>
      </c>
      <c r="AA3523" s="6">
        <v>5155</v>
      </c>
      <c r="AB3523" s="6">
        <v>4268</v>
      </c>
      <c r="AC3523" s="6">
        <v>42633427</v>
      </c>
      <c r="AD3523" s="6">
        <v>36318045</v>
      </c>
      <c r="AF3523">
        <f t="shared" si="1080"/>
        <v>-0.53908319191357223</v>
      </c>
      <c r="AG3523">
        <f t="shared" si="1081"/>
        <v>-1.0005554454159518</v>
      </c>
      <c r="AH3523" t="e">
        <f t="shared" si="1082"/>
        <v>#VALUE!</v>
      </c>
      <c r="AI3523" t="e">
        <f t="shared" si="1083"/>
        <v>#VALUE!</v>
      </c>
      <c r="AJ3523">
        <f t="shared" si="1084"/>
        <v>10.647168768186226</v>
      </c>
      <c r="AK3523">
        <f t="shared" si="1085"/>
        <v>7.2358130271790069</v>
      </c>
      <c r="AL3523">
        <f t="shared" si="1086"/>
        <v>-17.902159155868901</v>
      </c>
      <c r="AM3523">
        <f t="shared" si="1087"/>
        <v>-17.888333103126214</v>
      </c>
      <c r="AN3523">
        <f t="shared" si="1088"/>
        <v>2.7322055425656737E-2</v>
      </c>
      <c r="AO3523">
        <f t="shared" si="1089"/>
        <v>4.6400139947829634E-2</v>
      </c>
      <c r="AP3523">
        <f t="shared" si="1090"/>
        <v>0</v>
      </c>
      <c r="AQ3523">
        <f t="shared" si="1091"/>
        <v>0</v>
      </c>
      <c r="AR3523">
        <f t="shared" si="1092"/>
        <v>1</v>
      </c>
      <c r="AS3523">
        <f t="shared" si="1093"/>
        <v>1</v>
      </c>
      <c r="AT3523">
        <f t="shared" si="1094"/>
        <v>0</v>
      </c>
      <c r="AU3523">
        <f t="shared" si="1095"/>
        <v>1</v>
      </c>
      <c r="AV3523">
        <f t="shared" si="1096"/>
        <v>0</v>
      </c>
      <c r="AW3523">
        <f t="shared" si="1097"/>
        <v>0</v>
      </c>
      <c r="AX3523">
        <f t="shared" si="1098"/>
        <v>0</v>
      </c>
      <c r="AY3523">
        <f t="shared" si="1099"/>
        <v>3</v>
      </c>
    </row>
    <row r="3524" spans="1:51" x14ac:dyDescent="0.3">
      <c r="A3524" s="1" t="s">
        <v>3518</v>
      </c>
      <c r="B3524" s="2">
        <v>4024109</v>
      </c>
      <c r="C3524" s="3" t="s">
        <v>5337</v>
      </c>
      <c r="D3524" s="5">
        <v>77.22</v>
      </c>
      <c r="E3524" s="5">
        <v>11168.248136759999</v>
      </c>
      <c r="F3524" s="3" t="s">
        <v>4475</v>
      </c>
      <c r="G3524" s="3" t="s">
        <v>4529</v>
      </c>
      <c r="H3524" s="3" t="s">
        <v>4569</v>
      </c>
      <c r="I3524" s="3" t="s">
        <v>4570</v>
      </c>
      <c r="J3524" s="3" t="s">
        <v>4897</v>
      </c>
      <c r="K3524" s="6">
        <v>4149152</v>
      </c>
      <c r="L3524" s="6">
        <v>4137053</v>
      </c>
      <c r="M3524" s="6">
        <v>1222835</v>
      </c>
      <c r="N3524" s="6">
        <v>1231223</v>
      </c>
      <c r="O3524" s="6">
        <v>901749</v>
      </c>
      <c r="P3524" s="6">
        <v>913312</v>
      </c>
      <c r="Q3524" s="6">
        <v>505792</v>
      </c>
      <c r="R3524" s="6">
        <v>509974</v>
      </c>
      <c r="S3524" s="6">
        <v>958380</v>
      </c>
      <c r="T3524" s="6">
        <v>922400</v>
      </c>
      <c r="U3524" s="6">
        <v>4600838</v>
      </c>
      <c r="V3524" s="6">
        <v>4557591</v>
      </c>
      <c r="W3524" s="6">
        <v>17406351</v>
      </c>
      <c r="X3524" s="6">
        <v>16780819</v>
      </c>
      <c r="Y3524" s="6">
        <v>389094</v>
      </c>
      <c r="Z3524" s="6">
        <v>410606</v>
      </c>
      <c r="AA3524" s="6">
        <v>743186</v>
      </c>
      <c r="AB3524" s="6">
        <v>742692</v>
      </c>
      <c r="AC3524" s="6">
        <v>144979108</v>
      </c>
      <c r="AD3524" s="6">
        <v>144537780</v>
      </c>
      <c r="AF3524">
        <f t="shared" si="1080"/>
        <v>2.905789961376741E-2</v>
      </c>
      <c r="AG3524">
        <f t="shared" si="1081"/>
        <v>3.0390292631128434E-2</v>
      </c>
      <c r="AH3524">
        <f t="shared" si="1082"/>
        <v>0.26431950039385049</v>
      </c>
      <c r="AI3524">
        <f t="shared" si="1083"/>
        <v>0.27159526599982992</v>
      </c>
      <c r="AJ3524">
        <f t="shared" si="1084"/>
        <v>0.52354861367140926</v>
      </c>
      <c r="AK3524">
        <f t="shared" si="1085"/>
        <v>0.55286175157400375</v>
      </c>
      <c r="AL3524">
        <f t="shared" si="1086"/>
        <v>0.21733332497821242</v>
      </c>
      <c r="AM3524">
        <f t="shared" si="1087"/>
        <v>0.22076391092886652</v>
      </c>
      <c r="AN3524">
        <f t="shared" si="1088"/>
        <v>0.23837000644190157</v>
      </c>
      <c r="AO3524">
        <f t="shared" si="1089"/>
        <v>0.24653462980561319</v>
      </c>
      <c r="AP3524">
        <f t="shared" si="1090"/>
        <v>1</v>
      </c>
      <c r="AQ3524">
        <f t="shared" si="1091"/>
        <v>1</v>
      </c>
      <c r="AR3524">
        <f t="shared" si="1092"/>
        <v>0</v>
      </c>
      <c r="AS3524">
        <f t="shared" si="1093"/>
        <v>1</v>
      </c>
      <c r="AT3524">
        <f t="shared" si="1094"/>
        <v>1</v>
      </c>
      <c r="AU3524">
        <f t="shared" si="1095"/>
        <v>0</v>
      </c>
      <c r="AV3524">
        <f t="shared" si="1096"/>
        <v>0</v>
      </c>
      <c r="AW3524">
        <f t="shared" si="1097"/>
        <v>0</v>
      </c>
      <c r="AX3524">
        <f t="shared" si="1098"/>
        <v>0</v>
      </c>
      <c r="AY3524">
        <f t="shared" si="1099"/>
        <v>4</v>
      </c>
    </row>
    <row r="3525" spans="1:51" x14ac:dyDescent="0.3">
      <c r="A3525" s="1" t="s">
        <v>3519</v>
      </c>
      <c r="B3525" s="2">
        <v>4587650</v>
      </c>
      <c r="C3525" s="3" t="s">
        <v>5337</v>
      </c>
      <c r="D3525" s="5">
        <v>1015.74</v>
      </c>
      <c r="E3525" s="5">
        <v>209564.42958</v>
      </c>
      <c r="F3525" s="3" t="s">
        <v>4500</v>
      </c>
      <c r="G3525" s="3" t="s">
        <v>4501</v>
      </c>
      <c r="H3525" s="3" t="s">
        <v>4502</v>
      </c>
      <c r="I3525" s="3" t="s">
        <v>4503</v>
      </c>
      <c r="J3525" s="3" t="s">
        <v>4504</v>
      </c>
      <c r="K3525" s="6">
        <v>10464000</v>
      </c>
      <c r="L3525" s="6">
        <v>9955000</v>
      </c>
      <c r="M3525" s="6">
        <v>1824000</v>
      </c>
      <c r="N3525" s="6">
        <v>1639000</v>
      </c>
      <c r="O3525" s="6">
        <v>1260000</v>
      </c>
      <c r="P3525" s="6">
        <v>1073000</v>
      </c>
      <c r="Q3525" s="6">
        <v>1336000</v>
      </c>
      <c r="R3525" s="6">
        <v>1146000</v>
      </c>
      <c r="S3525" s="6">
        <v>4237000</v>
      </c>
      <c r="T3525" s="6">
        <v>3877000</v>
      </c>
      <c r="U3525" s="6">
        <v>1489000</v>
      </c>
      <c r="V3525" s="6">
        <v>1488000</v>
      </c>
      <c r="W3525" s="6">
        <v>18434000</v>
      </c>
      <c r="X3525" s="6">
        <v>18207000</v>
      </c>
      <c r="Y3525" s="6">
        <v>7696000</v>
      </c>
      <c r="Z3525" s="6">
        <v>8021000</v>
      </c>
      <c r="AA3525" s="6">
        <v>6786000</v>
      </c>
      <c r="AB3525" s="6">
        <v>7172000</v>
      </c>
      <c r="AC3525" s="6">
        <v>206317000</v>
      </c>
      <c r="AD3525" s="6">
        <v>205857000</v>
      </c>
      <c r="AF3525">
        <f t="shared" si="1080"/>
        <v>7.2474774872518175E-2</v>
      </c>
      <c r="AG3525">
        <f t="shared" si="1081"/>
        <v>6.2942824188498933E-2</v>
      </c>
      <c r="AH3525">
        <f t="shared" si="1082"/>
        <v>8.0774655527829017E-2</v>
      </c>
      <c r="AI3525">
        <f t="shared" si="1083"/>
        <v>8.1726808370406981E-2</v>
      </c>
      <c r="AJ3525">
        <f t="shared" si="1084"/>
        <v>1.1340996168582376</v>
      </c>
      <c r="AK3525">
        <f t="shared" si="1085"/>
        <v>1.118377021751255</v>
      </c>
      <c r="AL3525">
        <f t="shared" si="1086"/>
        <v>0.12041284403669725</v>
      </c>
      <c r="AM3525">
        <f t="shared" si="1087"/>
        <v>0.1077850326469111</v>
      </c>
      <c r="AN3525">
        <f t="shared" si="1088"/>
        <v>0.5676467397200825</v>
      </c>
      <c r="AO3525">
        <f t="shared" si="1089"/>
        <v>0.54676772669852258</v>
      </c>
      <c r="AP3525">
        <f t="shared" si="1090"/>
        <v>1</v>
      </c>
      <c r="AQ3525">
        <f t="shared" si="1091"/>
        <v>1</v>
      </c>
      <c r="AR3525">
        <f t="shared" si="1092"/>
        <v>1</v>
      </c>
      <c r="AS3525">
        <f t="shared" si="1093"/>
        <v>1</v>
      </c>
      <c r="AT3525">
        <f t="shared" si="1094"/>
        <v>1</v>
      </c>
      <c r="AU3525">
        <f t="shared" si="1095"/>
        <v>1</v>
      </c>
      <c r="AV3525">
        <f t="shared" si="1096"/>
        <v>1</v>
      </c>
      <c r="AW3525">
        <f t="shared" si="1097"/>
        <v>1</v>
      </c>
      <c r="AX3525">
        <f t="shared" si="1098"/>
        <v>0</v>
      </c>
      <c r="AY3525">
        <f t="shared" si="1099"/>
        <v>8</v>
      </c>
    </row>
    <row r="3526" spans="1:51" x14ac:dyDescent="0.3">
      <c r="A3526" s="1" t="s">
        <v>3520</v>
      </c>
      <c r="B3526" s="2">
        <v>4188426</v>
      </c>
      <c r="C3526" s="3" t="s">
        <v>5337</v>
      </c>
      <c r="D3526" s="5">
        <v>82.59</v>
      </c>
      <c r="E3526" s="5">
        <v>4505.4821378699999</v>
      </c>
      <c r="F3526" s="3" t="s">
        <v>4480</v>
      </c>
      <c r="G3526" s="3" t="s">
        <v>4481</v>
      </c>
      <c r="H3526" s="3" t="s">
        <v>4481</v>
      </c>
      <c r="I3526" s="3" t="s">
        <v>4482</v>
      </c>
      <c r="J3526" s="3" t="s">
        <v>4484</v>
      </c>
      <c r="K3526" s="6">
        <v>457496</v>
      </c>
      <c r="L3526" s="6">
        <v>441711</v>
      </c>
      <c r="M3526" s="6" t="s">
        <v>4474</v>
      </c>
      <c r="N3526" s="6" t="s">
        <v>4474</v>
      </c>
      <c r="O3526" s="6">
        <v>752950</v>
      </c>
      <c r="P3526" s="6">
        <v>723109</v>
      </c>
      <c r="Q3526" s="6">
        <v>204143</v>
      </c>
      <c r="R3526" s="6">
        <v>197576</v>
      </c>
      <c r="S3526" s="6">
        <v>276831</v>
      </c>
      <c r="T3526" s="6">
        <v>205527</v>
      </c>
      <c r="U3526" s="6">
        <v>64741</v>
      </c>
      <c r="V3526" s="6">
        <v>64739</v>
      </c>
      <c r="W3526" s="6">
        <v>16449178</v>
      </c>
      <c r="X3526" s="6">
        <v>16049812</v>
      </c>
      <c r="Y3526" s="6" t="s">
        <v>4474</v>
      </c>
      <c r="Z3526" s="6" t="s">
        <v>4474</v>
      </c>
      <c r="AA3526" s="6" t="s">
        <v>4474</v>
      </c>
      <c r="AB3526" s="6" t="s">
        <v>4474</v>
      </c>
      <c r="AC3526" s="6">
        <v>54551543</v>
      </c>
      <c r="AD3526" s="6">
        <v>54521479</v>
      </c>
      <c r="AF3526">
        <f t="shared" ref="AF3526:AF3589" si="1100">Q3526/W3526</f>
        <v>1.2410528963818132E-2</v>
      </c>
      <c r="AG3526">
        <f t="shared" ref="AG3526:AG3589" si="1101">R3526/X3526</f>
        <v>1.2310175346602191E-2</v>
      </c>
      <c r="AH3526">
        <f t="shared" ref="AH3526:AH3589" si="1102">U3526/W3526</f>
        <v>3.9358197716627538E-3</v>
      </c>
      <c r="AI3526">
        <f t="shared" ref="AI3526:AI3589" si="1103">V3526/X3526</f>
        <v>4.0336298020188649E-3</v>
      </c>
      <c r="AJ3526" t="e">
        <f t="shared" ref="AJ3526:AJ3589" si="1104">Y3526/AA3526</f>
        <v>#VALUE!</v>
      </c>
      <c r="AK3526" t="e">
        <f t="shared" ref="AK3526:AK3589" si="1105">Z3526/AB3526</f>
        <v>#VALUE!</v>
      </c>
      <c r="AL3526">
        <f t="shared" ref="AL3526:AL3589" si="1106">O3526/K3526</f>
        <v>1.6458067392938955</v>
      </c>
      <c r="AM3526">
        <f t="shared" ref="AM3526:AM3589" si="1107">P3526/L3526</f>
        <v>1.6370636004084118</v>
      </c>
      <c r="AN3526">
        <f t="shared" ref="AN3526:AN3589" si="1108">K3526/W3526</f>
        <v>2.7812696780349755E-2</v>
      </c>
      <c r="AO3526">
        <f t="shared" ref="AO3526:AO3589" si="1109">L3526/X3526</f>
        <v>2.7521256946810343E-2</v>
      </c>
      <c r="AP3526">
        <f t="shared" ref="AP3526:AP3589" si="1110">IF(OR(Q3526&lt;0, Q3526="NA"), 0, 1)</f>
        <v>1</v>
      </c>
      <c r="AQ3526">
        <f t="shared" ref="AQ3526:AQ3589" si="1111">IF(OR(S3526&lt;0, S3526="NA"), 0, 1)</f>
        <v>1</v>
      </c>
      <c r="AR3526">
        <f t="shared" ref="AR3526:AR3589" si="1112">IFERROR(IF((AF3526-AG3526)&gt;0,1,0),0)</f>
        <v>1</v>
      </c>
      <c r="AS3526">
        <f t="shared" ref="AS3526:AS3589" si="1113">IFERROR(IF((S3526-Q3526)&gt;0,1,0),0)</f>
        <v>1</v>
      </c>
      <c r="AT3526">
        <f t="shared" ref="AT3526:AT3589" si="1114">IFERROR(IF((AH3526-AI3526)&lt;0,1,0),0)</f>
        <v>1</v>
      </c>
      <c r="AU3526">
        <f t="shared" ref="AU3526:AU3589" si="1115">IFERROR(IF((AJ3526-AK3526)&gt;0,1,0),0)</f>
        <v>0</v>
      </c>
      <c r="AV3526">
        <f t="shared" ref="AV3526:AV3589" si="1116">IFERROR(IF((AL3526-AM3526)&gt;0,1,0),0)</f>
        <v>1</v>
      </c>
      <c r="AW3526">
        <f t="shared" ref="AW3526:AW3589" si="1117">IFERROR(IF((AN3526-AO3526)&gt;0,1,0),0)</f>
        <v>1</v>
      </c>
      <c r="AX3526">
        <f t="shared" ref="AX3526:AX3589" si="1118">IFERROR(IF((AC3526-AD3526)&lt;0,1,0),0)</f>
        <v>0</v>
      </c>
      <c r="AY3526">
        <f t="shared" ref="AY3526:AY3589" si="1119">SUM(AP3526:AX3526)</f>
        <v>7</v>
      </c>
    </row>
    <row r="3527" spans="1:51" x14ac:dyDescent="0.3">
      <c r="A3527" s="1" t="s">
        <v>3521</v>
      </c>
      <c r="B3527" s="2">
        <v>28970540</v>
      </c>
      <c r="C3527" s="3" t="s">
        <v>5336</v>
      </c>
      <c r="D3527" s="5">
        <v>12.4</v>
      </c>
      <c r="E3527" s="5">
        <v>184.79535240000001</v>
      </c>
      <c r="F3527" s="3" t="s">
        <v>4480</v>
      </c>
      <c r="G3527" s="3" t="s">
        <v>4491</v>
      </c>
      <c r="H3527" s="3" t="s">
        <v>4542</v>
      </c>
      <c r="I3527" s="3" t="s">
        <v>4543</v>
      </c>
      <c r="J3527" s="3" t="s">
        <v>4494</v>
      </c>
      <c r="K3527" s="6">
        <v>37599</v>
      </c>
      <c r="L3527" s="6">
        <v>38540</v>
      </c>
      <c r="M3527" s="6">
        <v>52761</v>
      </c>
      <c r="N3527" s="6">
        <v>57866</v>
      </c>
      <c r="O3527" s="6">
        <v>52761</v>
      </c>
      <c r="P3527" s="6">
        <v>57866</v>
      </c>
      <c r="Q3527" s="6">
        <v>18986</v>
      </c>
      <c r="R3527" s="6">
        <v>22980</v>
      </c>
      <c r="S3527" s="6">
        <v>21595</v>
      </c>
      <c r="T3527" s="6">
        <v>17633</v>
      </c>
      <c r="U3527" s="6">
        <v>162622</v>
      </c>
      <c r="V3527" s="6">
        <v>87600</v>
      </c>
      <c r="W3527" s="6">
        <v>652576</v>
      </c>
      <c r="X3527" s="6">
        <v>694863</v>
      </c>
      <c r="Y3527" s="6" t="s">
        <v>4474</v>
      </c>
      <c r="Z3527" s="6" t="s">
        <v>4474</v>
      </c>
      <c r="AA3527" s="6" t="s">
        <v>4474</v>
      </c>
      <c r="AB3527" s="6" t="s">
        <v>4474</v>
      </c>
      <c r="AC3527" s="6">
        <v>14906453</v>
      </c>
      <c r="AD3527" s="6">
        <v>14832982</v>
      </c>
      <c r="AF3527">
        <f t="shared" si="1100"/>
        <v>2.909392928946207E-2</v>
      </c>
      <c r="AG3527">
        <f t="shared" si="1101"/>
        <v>3.3071267285781511E-2</v>
      </c>
      <c r="AH3527">
        <f t="shared" si="1102"/>
        <v>0.24920009316922473</v>
      </c>
      <c r="AI3527">
        <f t="shared" si="1103"/>
        <v>0.12606801628522457</v>
      </c>
      <c r="AJ3527" t="e">
        <f t="shared" si="1104"/>
        <v>#VALUE!</v>
      </c>
      <c r="AK3527" t="e">
        <f t="shared" si="1105"/>
        <v>#VALUE!</v>
      </c>
      <c r="AL3527">
        <f t="shared" si="1106"/>
        <v>1.4032554057288757</v>
      </c>
      <c r="AM3527">
        <f t="shared" si="1107"/>
        <v>1.5014530358069538</v>
      </c>
      <c r="AN3527">
        <f t="shared" si="1108"/>
        <v>5.7616277644289705E-2</v>
      </c>
      <c r="AO3527">
        <f t="shared" si="1109"/>
        <v>5.5464170635074826E-2</v>
      </c>
      <c r="AP3527">
        <f t="shared" si="1110"/>
        <v>1</v>
      </c>
      <c r="AQ3527">
        <f t="shared" si="1111"/>
        <v>1</v>
      </c>
      <c r="AR3527">
        <f t="shared" si="1112"/>
        <v>0</v>
      </c>
      <c r="AS3527">
        <f t="shared" si="1113"/>
        <v>1</v>
      </c>
      <c r="AT3527">
        <f t="shared" si="1114"/>
        <v>0</v>
      </c>
      <c r="AU3527">
        <f t="shared" si="1115"/>
        <v>0</v>
      </c>
      <c r="AV3527">
        <f t="shared" si="1116"/>
        <v>0</v>
      </c>
      <c r="AW3527">
        <f t="shared" si="1117"/>
        <v>1</v>
      </c>
      <c r="AX3527">
        <f t="shared" si="1118"/>
        <v>0</v>
      </c>
      <c r="AY3527">
        <f t="shared" si="1119"/>
        <v>4</v>
      </c>
    </row>
    <row r="3528" spans="1:51" x14ac:dyDescent="0.3">
      <c r="A3528" s="1" t="s">
        <v>3522</v>
      </c>
      <c r="B3528" s="2">
        <v>5325325</v>
      </c>
      <c r="C3528" s="3" t="s">
        <v>5336</v>
      </c>
      <c r="D3528" s="5">
        <v>221.94</v>
      </c>
      <c r="E3528" s="5">
        <v>1244.4251259600001</v>
      </c>
      <c r="F3528" s="3" t="s">
        <v>4480</v>
      </c>
      <c r="G3528" s="3" t="s">
        <v>4491</v>
      </c>
      <c r="H3528" s="3" t="s">
        <v>4491</v>
      </c>
      <c r="I3528" s="3" t="s">
        <v>4594</v>
      </c>
      <c r="J3528" s="3" t="s">
        <v>4792</v>
      </c>
      <c r="K3528" s="6">
        <v>221806.30499999999</v>
      </c>
      <c r="L3528" s="6">
        <v>192692.815</v>
      </c>
      <c r="M3528" s="6">
        <v>101179.31</v>
      </c>
      <c r="N3528" s="6">
        <v>76946.607000000004</v>
      </c>
      <c r="O3528" s="6">
        <v>100240.66499999999</v>
      </c>
      <c r="P3528" s="6">
        <v>76023.483999999997</v>
      </c>
      <c r="Q3528" s="6">
        <v>56094.425000000003</v>
      </c>
      <c r="R3528" s="6">
        <v>41942.584000000003</v>
      </c>
      <c r="S3528" s="6">
        <v>24913.358</v>
      </c>
      <c r="T3528" s="6">
        <v>6051.616</v>
      </c>
      <c r="U3528" s="6">
        <v>93937.724000000002</v>
      </c>
      <c r="V3528" s="6">
        <v>68882.047999999995</v>
      </c>
      <c r="W3528" s="6">
        <v>252869.272</v>
      </c>
      <c r="X3528" s="6">
        <v>212076.65299999999</v>
      </c>
      <c r="Y3528" s="6">
        <v>232427.36499999999</v>
      </c>
      <c r="Z3528" s="6">
        <v>190470.18900000001</v>
      </c>
      <c r="AA3528" s="6">
        <v>96879</v>
      </c>
      <c r="AB3528" s="6">
        <v>91947</v>
      </c>
      <c r="AC3528" s="6">
        <v>5580093</v>
      </c>
      <c r="AD3528" s="6">
        <v>5584986</v>
      </c>
      <c r="AF3528">
        <f t="shared" si="1100"/>
        <v>0.22183171785300984</v>
      </c>
      <c r="AG3528">
        <f t="shared" si="1101"/>
        <v>0.19777086919605433</v>
      </c>
      <c r="AH3528">
        <f t="shared" si="1102"/>
        <v>0.37148730352654319</v>
      </c>
      <c r="AI3528">
        <f t="shared" si="1103"/>
        <v>0.32479788333890763</v>
      </c>
      <c r="AJ3528">
        <f t="shared" si="1104"/>
        <v>2.3991511576296203</v>
      </c>
      <c r="AK3528">
        <f t="shared" si="1105"/>
        <v>2.0715215178309245</v>
      </c>
      <c r="AL3528">
        <f t="shared" si="1106"/>
        <v>0.45192883493550823</v>
      </c>
      <c r="AM3528">
        <f t="shared" si="1107"/>
        <v>0.39453201200055121</v>
      </c>
      <c r="AN3528">
        <f t="shared" si="1108"/>
        <v>0.8771580004390569</v>
      </c>
      <c r="AO3528">
        <f t="shared" si="1109"/>
        <v>0.90859984950818706</v>
      </c>
      <c r="AP3528">
        <f t="shared" si="1110"/>
        <v>1</v>
      </c>
      <c r="AQ3528">
        <f t="shared" si="1111"/>
        <v>1</v>
      </c>
      <c r="AR3528">
        <f t="shared" si="1112"/>
        <v>1</v>
      </c>
      <c r="AS3528">
        <f t="shared" si="1113"/>
        <v>0</v>
      </c>
      <c r="AT3528">
        <f t="shared" si="1114"/>
        <v>0</v>
      </c>
      <c r="AU3528">
        <f t="shared" si="1115"/>
        <v>1</v>
      </c>
      <c r="AV3528">
        <f t="shared" si="1116"/>
        <v>1</v>
      </c>
      <c r="AW3528">
        <f t="shared" si="1117"/>
        <v>0</v>
      </c>
      <c r="AX3528">
        <f t="shared" si="1118"/>
        <v>1</v>
      </c>
      <c r="AY3528">
        <f t="shared" si="1119"/>
        <v>6</v>
      </c>
    </row>
    <row r="3529" spans="1:51" x14ac:dyDescent="0.3">
      <c r="A3529" s="1" t="s">
        <v>3523</v>
      </c>
      <c r="B3529" s="2">
        <v>4980638</v>
      </c>
      <c r="C3529" s="3" t="s">
        <v>5337</v>
      </c>
      <c r="D3529" s="5">
        <v>10.98</v>
      </c>
      <c r="E3529" s="5">
        <v>1470.6906483600001</v>
      </c>
      <c r="F3529" s="3" t="s">
        <v>4654</v>
      </c>
      <c r="G3529" s="3" t="s">
        <v>4654</v>
      </c>
      <c r="H3529" s="3" t="s">
        <v>4655</v>
      </c>
      <c r="I3529" s="3" t="s">
        <v>4725</v>
      </c>
      <c r="J3529" s="3" t="s">
        <v>4752</v>
      </c>
      <c r="K3529" s="6">
        <v>876068</v>
      </c>
      <c r="L3529" s="6">
        <v>826041</v>
      </c>
      <c r="M3529" s="6">
        <v>548272</v>
      </c>
      <c r="N3529" s="6">
        <v>510818</v>
      </c>
      <c r="O3529" s="6">
        <v>314865</v>
      </c>
      <c r="P3529" s="6">
        <v>283916</v>
      </c>
      <c r="Q3529" s="6">
        <v>141823</v>
      </c>
      <c r="R3529" s="6">
        <v>126607</v>
      </c>
      <c r="S3529" s="6">
        <v>348956</v>
      </c>
      <c r="T3529" s="6">
        <v>299557</v>
      </c>
      <c r="U3529" s="6">
        <v>1488408</v>
      </c>
      <c r="V3529" s="6">
        <v>978370</v>
      </c>
      <c r="W3529" s="6">
        <v>4099698</v>
      </c>
      <c r="X3529" s="6">
        <v>3867010</v>
      </c>
      <c r="Y3529" s="6">
        <v>373305</v>
      </c>
      <c r="Z3529" s="6">
        <v>381098</v>
      </c>
      <c r="AA3529" s="6">
        <v>747081</v>
      </c>
      <c r="AB3529" s="6">
        <v>1113437</v>
      </c>
      <c r="AC3529" s="6">
        <v>133942682</v>
      </c>
      <c r="AD3529" s="6">
        <v>125943382</v>
      </c>
      <c r="AF3529">
        <f t="shared" si="1100"/>
        <v>3.4593523718088506E-2</v>
      </c>
      <c r="AG3529">
        <f t="shared" si="1101"/>
        <v>3.274028254387757E-2</v>
      </c>
      <c r="AH3529">
        <f t="shared" si="1102"/>
        <v>0.3630530834222423</v>
      </c>
      <c r="AI3529">
        <f t="shared" si="1103"/>
        <v>0.25300425910457952</v>
      </c>
      <c r="AJ3529">
        <f t="shared" si="1104"/>
        <v>0.4996847731370494</v>
      </c>
      <c r="AK3529">
        <f t="shared" si="1105"/>
        <v>0.34227172260307498</v>
      </c>
      <c r="AL3529">
        <f t="shared" si="1106"/>
        <v>0.35940703233082366</v>
      </c>
      <c r="AM3529">
        <f t="shared" si="1107"/>
        <v>0.34370691043180668</v>
      </c>
      <c r="AN3529">
        <f t="shared" si="1108"/>
        <v>0.21369086210740401</v>
      </c>
      <c r="AO3529">
        <f t="shared" si="1109"/>
        <v>0.21361232580210551</v>
      </c>
      <c r="AP3529">
        <f t="shared" si="1110"/>
        <v>1</v>
      </c>
      <c r="AQ3529">
        <f t="shared" si="1111"/>
        <v>1</v>
      </c>
      <c r="AR3529">
        <f t="shared" si="1112"/>
        <v>1</v>
      </c>
      <c r="AS3529">
        <f t="shared" si="1113"/>
        <v>1</v>
      </c>
      <c r="AT3529">
        <f t="shared" si="1114"/>
        <v>0</v>
      </c>
      <c r="AU3529">
        <f t="shared" si="1115"/>
        <v>1</v>
      </c>
      <c r="AV3529">
        <f t="shared" si="1116"/>
        <v>1</v>
      </c>
      <c r="AW3529">
        <f t="shared" si="1117"/>
        <v>1</v>
      </c>
      <c r="AX3529">
        <f t="shared" si="1118"/>
        <v>0</v>
      </c>
      <c r="AY3529">
        <f t="shared" si="1119"/>
        <v>7</v>
      </c>
    </row>
    <row r="3530" spans="1:51" x14ac:dyDescent="0.3">
      <c r="A3530" s="1" t="s">
        <v>3524</v>
      </c>
      <c r="B3530" s="2">
        <v>4912695</v>
      </c>
      <c r="C3530" s="3" t="s">
        <v>5337</v>
      </c>
      <c r="D3530" s="5">
        <v>121.59</v>
      </c>
      <c r="E3530" s="5">
        <v>4866.9263376299996</v>
      </c>
      <c r="F3530" s="3" t="s">
        <v>4475</v>
      </c>
      <c r="G3530" s="3" t="s">
        <v>4529</v>
      </c>
      <c r="H3530" s="3" t="s">
        <v>4530</v>
      </c>
      <c r="I3530" s="3" t="s">
        <v>4739</v>
      </c>
      <c r="J3530" s="3" t="s">
        <v>4750</v>
      </c>
      <c r="K3530" s="6">
        <v>1210167</v>
      </c>
      <c r="L3530" s="6">
        <v>1169450</v>
      </c>
      <c r="M3530" s="6">
        <v>127696</v>
      </c>
      <c r="N3530" s="6">
        <v>120155</v>
      </c>
      <c r="O3530" s="6">
        <v>26499</v>
      </c>
      <c r="P3530" s="6">
        <v>21550</v>
      </c>
      <c r="Q3530" s="6">
        <v>8740</v>
      </c>
      <c r="R3530" s="6">
        <v>27985</v>
      </c>
      <c r="S3530" s="6">
        <v>167620</v>
      </c>
      <c r="T3530" s="6">
        <v>154158</v>
      </c>
      <c r="U3530" s="6">
        <v>246422</v>
      </c>
      <c r="V3530" s="6">
        <v>246160</v>
      </c>
      <c r="W3530" s="6">
        <v>1675419</v>
      </c>
      <c r="X3530" s="6">
        <v>1661758</v>
      </c>
      <c r="Y3530" s="6">
        <v>354016</v>
      </c>
      <c r="Z3530" s="6">
        <v>345680</v>
      </c>
      <c r="AA3530" s="6">
        <v>175833</v>
      </c>
      <c r="AB3530" s="6">
        <v>168088</v>
      </c>
      <c r="AC3530" s="6">
        <v>40027089</v>
      </c>
      <c r="AD3530" s="6">
        <v>39966973</v>
      </c>
      <c r="AF3530">
        <f t="shared" si="1100"/>
        <v>5.2166055177839095E-3</v>
      </c>
      <c r="AG3530">
        <f t="shared" si="1101"/>
        <v>1.6840598931974451E-2</v>
      </c>
      <c r="AH3530">
        <f t="shared" si="1102"/>
        <v>0.14708081978299159</v>
      </c>
      <c r="AI3530">
        <f t="shared" si="1103"/>
        <v>0.14813227918866645</v>
      </c>
      <c r="AJ3530">
        <f t="shared" si="1104"/>
        <v>2.013364954246359</v>
      </c>
      <c r="AK3530">
        <f t="shared" si="1105"/>
        <v>2.056541811432107</v>
      </c>
      <c r="AL3530">
        <f t="shared" si="1106"/>
        <v>2.1896977855122474E-2</v>
      </c>
      <c r="AM3530">
        <f t="shared" si="1107"/>
        <v>1.842746590277481E-2</v>
      </c>
      <c r="AN3530">
        <f t="shared" si="1108"/>
        <v>0.72230707661784899</v>
      </c>
      <c r="AO3530">
        <f t="shared" si="1109"/>
        <v>0.70374266289074583</v>
      </c>
      <c r="AP3530">
        <f t="shared" si="1110"/>
        <v>1</v>
      </c>
      <c r="AQ3530">
        <f t="shared" si="1111"/>
        <v>1</v>
      </c>
      <c r="AR3530">
        <f t="shared" si="1112"/>
        <v>0</v>
      </c>
      <c r="AS3530">
        <f t="shared" si="1113"/>
        <v>1</v>
      </c>
      <c r="AT3530">
        <f t="shared" si="1114"/>
        <v>1</v>
      </c>
      <c r="AU3530">
        <f t="shared" si="1115"/>
        <v>0</v>
      </c>
      <c r="AV3530">
        <f t="shared" si="1116"/>
        <v>1</v>
      </c>
      <c r="AW3530">
        <f t="shared" si="1117"/>
        <v>1</v>
      </c>
      <c r="AX3530">
        <f t="shared" si="1118"/>
        <v>0</v>
      </c>
      <c r="AY3530">
        <f t="shared" si="1119"/>
        <v>6</v>
      </c>
    </row>
    <row r="3531" spans="1:51" x14ac:dyDescent="0.3">
      <c r="A3531" s="1" t="s">
        <v>3525</v>
      </c>
      <c r="B3531" s="2">
        <v>109836805</v>
      </c>
      <c r="C3531" s="3" t="s">
        <v>5337</v>
      </c>
      <c r="D3531" s="5">
        <v>104.33</v>
      </c>
      <c r="E3531" s="5">
        <v>14629.14560989</v>
      </c>
      <c r="F3531" s="3" t="s">
        <v>4475</v>
      </c>
      <c r="G3531" s="3" t="s">
        <v>4548</v>
      </c>
      <c r="H3531" s="3" t="s">
        <v>4810</v>
      </c>
      <c r="I3531" s="3" t="s">
        <v>4964</v>
      </c>
      <c r="J3531" s="3" t="s">
        <v>5249</v>
      </c>
      <c r="K3531" s="6">
        <v>5118951</v>
      </c>
      <c r="L3531" s="6">
        <v>4763002</v>
      </c>
      <c r="M3531" s="6">
        <v>653091</v>
      </c>
      <c r="N3531" s="6">
        <v>563148</v>
      </c>
      <c r="O3531" s="6">
        <v>539794</v>
      </c>
      <c r="P3531" s="6">
        <v>454080</v>
      </c>
      <c r="Q3531" s="6">
        <v>359313</v>
      </c>
      <c r="R3531" s="6">
        <v>245706</v>
      </c>
      <c r="S3531" s="6">
        <v>141772</v>
      </c>
      <c r="T3531" s="6">
        <v>60285</v>
      </c>
      <c r="U3531" s="6">
        <v>745975</v>
      </c>
      <c r="V3531" s="6">
        <v>755811</v>
      </c>
      <c r="W3531" s="6">
        <v>4237325</v>
      </c>
      <c r="X3531" s="6">
        <v>3851440</v>
      </c>
      <c r="Y3531" s="6">
        <v>2516325</v>
      </c>
      <c r="Z3531" s="6">
        <v>2162412</v>
      </c>
      <c r="AA3531" s="6">
        <v>1510166</v>
      </c>
      <c r="AB3531" s="6">
        <v>1267537</v>
      </c>
      <c r="AC3531" s="6">
        <v>140219933</v>
      </c>
      <c r="AD3531" s="6">
        <v>139936246</v>
      </c>
      <c r="AF3531">
        <f t="shared" si="1100"/>
        <v>8.47971302649667E-2</v>
      </c>
      <c r="AG3531">
        <f t="shared" si="1101"/>
        <v>6.3795878943979395E-2</v>
      </c>
      <c r="AH3531">
        <f t="shared" si="1102"/>
        <v>0.17604856837745511</v>
      </c>
      <c r="AI3531">
        <f t="shared" si="1103"/>
        <v>0.19624114616870572</v>
      </c>
      <c r="AJ3531">
        <f t="shared" si="1104"/>
        <v>1.6662572194050191</v>
      </c>
      <c r="AK3531">
        <f t="shared" si="1105"/>
        <v>1.7059951701607132</v>
      </c>
      <c r="AL3531">
        <f t="shared" si="1106"/>
        <v>0.10545012054227516</v>
      </c>
      <c r="AM3531">
        <f t="shared" si="1107"/>
        <v>9.5334832947792172E-2</v>
      </c>
      <c r="AN3531">
        <f t="shared" si="1108"/>
        <v>1.2080619258612451</v>
      </c>
      <c r="AO3531">
        <f t="shared" si="1109"/>
        <v>1.2366808258729203</v>
      </c>
      <c r="AP3531">
        <f t="shared" si="1110"/>
        <v>1</v>
      </c>
      <c r="AQ3531">
        <f t="shared" si="1111"/>
        <v>1</v>
      </c>
      <c r="AR3531">
        <f t="shared" si="1112"/>
        <v>1</v>
      </c>
      <c r="AS3531">
        <f t="shared" si="1113"/>
        <v>0</v>
      </c>
      <c r="AT3531">
        <f t="shared" si="1114"/>
        <v>1</v>
      </c>
      <c r="AU3531">
        <f t="shared" si="1115"/>
        <v>0</v>
      </c>
      <c r="AV3531">
        <f t="shared" si="1116"/>
        <v>1</v>
      </c>
      <c r="AW3531">
        <f t="shared" si="1117"/>
        <v>0</v>
      </c>
      <c r="AX3531">
        <f t="shared" si="1118"/>
        <v>0</v>
      </c>
      <c r="AY3531">
        <f t="shared" si="1119"/>
        <v>5</v>
      </c>
    </row>
    <row r="3532" spans="1:51" x14ac:dyDescent="0.3">
      <c r="A3532" s="1" t="s">
        <v>3526</v>
      </c>
      <c r="B3532" s="2">
        <v>4018931</v>
      </c>
      <c r="C3532" s="3" t="s">
        <v>5335</v>
      </c>
      <c r="D3532" s="5">
        <v>11.74</v>
      </c>
      <c r="E3532" s="5">
        <v>641.02919403999999</v>
      </c>
      <c r="F3532" s="3" t="s">
        <v>4665</v>
      </c>
      <c r="G3532" s="3" t="s">
        <v>4722</v>
      </c>
      <c r="H3532" s="3" t="s">
        <v>4723</v>
      </c>
      <c r="I3532" s="3" t="s">
        <v>4772</v>
      </c>
      <c r="J3532" s="3" t="s">
        <v>4806</v>
      </c>
      <c r="K3532" s="6">
        <v>328807</v>
      </c>
      <c r="L3532" s="6">
        <v>308617</v>
      </c>
      <c r="M3532" s="6">
        <v>89004</v>
      </c>
      <c r="N3532" s="6">
        <v>82015</v>
      </c>
      <c r="O3532" s="6">
        <v>-754</v>
      </c>
      <c r="P3532" s="6">
        <v>3817</v>
      </c>
      <c r="Q3532" s="6">
        <v>199150</v>
      </c>
      <c r="R3532" s="6">
        <v>206006</v>
      </c>
      <c r="S3532" s="6">
        <v>64056</v>
      </c>
      <c r="T3532" s="6">
        <v>61673</v>
      </c>
      <c r="U3532" s="6">
        <v>335931</v>
      </c>
      <c r="V3532" s="6">
        <v>288570</v>
      </c>
      <c r="W3532" s="6">
        <v>1694809</v>
      </c>
      <c r="X3532" s="6">
        <v>1656333</v>
      </c>
      <c r="Y3532" s="6">
        <v>97514</v>
      </c>
      <c r="Z3532" s="6">
        <v>99522</v>
      </c>
      <c r="AA3532" s="6">
        <v>123133</v>
      </c>
      <c r="AB3532" s="6">
        <v>112089</v>
      </c>
      <c r="AC3532" s="6">
        <v>54573000</v>
      </c>
      <c r="AD3532" s="6">
        <v>54572000</v>
      </c>
      <c r="AF3532">
        <f t="shared" si="1100"/>
        <v>0.1175058664427673</v>
      </c>
      <c r="AG3532">
        <f t="shared" si="1101"/>
        <v>0.12437474831449956</v>
      </c>
      <c r="AH3532">
        <f t="shared" si="1102"/>
        <v>0.1982117158924693</v>
      </c>
      <c r="AI3532">
        <f t="shared" si="1103"/>
        <v>0.17422221256232895</v>
      </c>
      <c r="AJ3532">
        <f t="shared" si="1104"/>
        <v>0.79194042214516014</v>
      </c>
      <c r="AK3532">
        <f t="shared" si="1105"/>
        <v>0.88788373524609909</v>
      </c>
      <c r="AL3532">
        <f t="shared" si="1106"/>
        <v>-2.293138528072699E-3</v>
      </c>
      <c r="AM3532">
        <f t="shared" si="1107"/>
        <v>1.2368080825100367E-2</v>
      </c>
      <c r="AN3532">
        <f t="shared" si="1108"/>
        <v>0.19400829237984929</v>
      </c>
      <c r="AO3532">
        <f t="shared" si="1109"/>
        <v>0.18632545508662812</v>
      </c>
      <c r="AP3532">
        <f t="shared" si="1110"/>
        <v>1</v>
      </c>
      <c r="AQ3532">
        <f t="shared" si="1111"/>
        <v>1</v>
      </c>
      <c r="AR3532">
        <f t="shared" si="1112"/>
        <v>0</v>
      </c>
      <c r="AS3532">
        <f t="shared" si="1113"/>
        <v>0</v>
      </c>
      <c r="AT3532">
        <f t="shared" si="1114"/>
        <v>0</v>
      </c>
      <c r="AU3532">
        <f t="shared" si="1115"/>
        <v>0</v>
      </c>
      <c r="AV3532">
        <f t="shared" si="1116"/>
        <v>0</v>
      </c>
      <c r="AW3532">
        <f t="shared" si="1117"/>
        <v>1</v>
      </c>
      <c r="AX3532">
        <f t="shared" si="1118"/>
        <v>0</v>
      </c>
      <c r="AY3532">
        <f t="shared" si="1119"/>
        <v>3</v>
      </c>
    </row>
    <row r="3533" spans="1:51" x14ac:dyDescent="0.3">
      <c r="A3533" s="1" t="s">
        <v>3527</v>
      </c>
      <c r="B3533" s="2">
        <v>4225979</v>
      </c>
      <c r="C3533" s="3" t="s">
        <v>5337</v>
      </c>
      <c r="D3533" s="5">
        <v>102.34</v>
      </c>
      <c r="E3533" s="5">
        <v>7194.5776292600003</v>
      </c>
      <c r="F3533" s="3" t="s">
        <v>4480</v>
      </c>
      <c r="G3533" s="3" t="s">
        <v>4491</v>
      </c>
      <c r="H3533" s="3" t="s">
        <v>4491</v>
      </c>
      <c r="I3533" s="3" t="s">
        <v>4594</v>
      </c>
      <c r="J3533" s="3" t="s">
        <v>4792</v>
      </c>
      <c r="K3533" s="6">
        <v>3149000</v>
      </c>
      <c r="L3533" s="6">
        <v>2915200</v>
      </c>
      <c r="M3533" s="6">
        <v>457400</v>
      </c>
      <c r="N3533" s="6">
        <v>412700</v>
      </c>
      <c r="O3533" s="6">
        <v>241200</v>
      </c>
      <c r="P3533" s="6">
        <v>217000</v>
      </c>
      <c r="Q3533" s="6">
        <v>174400</v>
      </c>
      <c r="R3533" s="6">
        <v>148700</v>
      </c>
      <c r="S3533" s="6">
        <v>460200</v>
      </c>
      <c r="T3533" s="6">
        <v>389800</v>
      </c>
      <c r="U3533" s="6">
        <v>2838000</v>
      </c>
      <c r="V3533" s="6">
        <v>1754300</v>
      </c>
      <c r="W3533" s="6">
        <v>5048900</v>
      </c>
      <c r="X3533" s="6">
        <v>3494200</v>
      </c>
      <c r="Y3533" s="6">
        <v>2094600</v>
      </c>
      <c r="Z3533" s="6">
        <v>927700</v>
      </c>
      <c r="AA3533" s="6">
        <v>703400</v>
      </c>
      <c r="AB3533" s="6">
        <v>686300</v>
      </c>
      <c r="AC3533" s="6">
        <v>68578096</v>
      </c>
      <c r="AD3533" s="6">
        <v>63633102</v>
      </c>
      <c r="AF3533">
        <f t="shared" si="1100"/>
        <v>3.4542177504010778E-2</v>
      </c>
      <c r="AG3533">
        <f t="shared" si="1101"/>
        <v>4.2556236048308625E-2</v>
      </c>
      <c r="AH3533">
        <f t="shared" si="1102"/>
        <v>0.56210263621779</v>
      </c>
      <c r="AI3533">
        <f t="shared" si="1103"/>
        <v>0.50206055749527789</v>
      </c>
      <c r="AJ3533">
        <f t="shared" si="1104"/>
        <v>2.977822007392664</v>
      </c>
      <c r="AK3533">
        <f t="shared" si="1105"/>
        <v>1.3517412210403614</v>
      </c>
      <c r="AL3533">
        <f t="shared" si="1106"/>
        <v>7.6595744680851063E-2</v>
      </c>
      <c r="AM3533">
        <f t="shared" si="1107"/>
        <v>7.4437431394072454E-2</v>
      </c>
      <c r="AN3533">
        <f t="shared" si="1108"/>
        <v>0.62370021192735048</v>
      </c>
      <c r="AO3533">
        <f t="shared" si="1109"/>
        <v>0.83429683475473637</v>
      </c>
      <c r="AP3533">
        <f t="shared" si="1110"/>
        <v>1</v>
      </c>
      <c r="AQ3533">
        <f t="shared" si="1111"/>
        <v>1</v>
      </c>
      <c r="AR3533">
        <f t="shared" si="1112"/>
        <v>0</v>
      </c>
      <c r="AS3533">
        <f t="shared" si="1113"/>
        <v>1</v>
      </c>
      <c r="AT3533">
        <f t="shared" si="1114"/>
        <v>0</v>
      </c>
      <c r="AU3533">
        <f t="shared" si="1115"/>
        <v>1</v>
      </c>
      <c r="AV3533">
        <f t="shared" si="1116"/>
        <v>1</v>
      </c>
      <c r="AW3533">
        <f t="shared" si="1117"/>
        <v>0</v>
      </c>
      <c r="AX3533">
        <f t="shared" si="1118"/>
        <v>0</v>
      </c>
      <c r="AY3533">
        <f t="shared" si="1119"/>
        <v>5</v>
      </c>
    </row>
    <row r="3534" spans="1:51" x14ac:dyDescent="0.3">
      <c r="A3534" s="1" t="s">
        <v>3528</v>
      </c>
      <c r="B3534" s="2">
        <v>4911171</v>
      </c>
      <c r="C3534" s="3" t="s">
        <v>5335</v>
      </c>
      <c r="D3534" s="5">
        <v>30.69</v>
      </c>
      <c r="E3534" s="5">
        <v>833.99353785000005</v>
      </c>
      <c r="F3534" s="3" t="s">
        <v>4475</v>
      </c>
      <c r="G3534" s="3" t="s">
        <v>4476</v>
      </c>
      <c r="H3534" s="3" t="s">
        <v>4477</v>
      </c>
      <c r="I3534" s="3" t="s">
        <v>4498</v>
      </c>
      <c r="J3534" s="3" t="s">
        <v>4885</v>
      </c>
      <c r="K3534" s="6">
        <v>1220115</v>
      </c>
      <c r="L3534" s="6">
        <v>1233144</v>
      </c>
      <c r="M3534" s="6">
        <v>128786</v>
      </c>
      <c r="N3534" s="6">
        <v>131378</v>
      </c>
      <c r="O3534" s="6">
        <v>98423</v>
      </c>
      <c r="P3534" s="6">
        <v>101290</v>
      </c>
      <c r="Q3534" s="6">
        <v>74621</v>
      </c>
      <c r="R3534" s="6">
        <v>77240</v>
      </c>
      <c r="S3534" s="6">
        <v>111494</v>
      </c>
      <c r="T3534" s="6">
        <v>141146</v>
      </c>
      <c r="U3534" s="6" t="s">
        <v>4474</v>
      </c>
      <c r="V3534" s="6" t="s">
        <v>4474</v>
      </c>
      <c r="W3534" s="6">
        <v>1124429</v>
      </c>
      <c r="X3534" s="6">
        <v>1115027</v>
      </c>
      <c r="Y3534" s="6">
        <v>527040</v>
      </c>
      <c r="Z3534" s="6">
        <v>537096</v>
      </c>
      <c r="AA3534" s="6">
        <v>135765</v>
      </c>
      <c r="AB3534" s="6">
        <v>159990</v>
      </c>
      <c r="AC3534" s="6">
        <v>27174765</v>
      </c>
      <c r="AD3534" s="6">
        <v>27173695</v>
      </c>
      <c r="AF3534">
        <f t="shared" si="1100"/>
        <v>6.6363460921054149E-2</v>
      </c>
      <c r="AG3534">
        <f t="shared" si="1101"/>
        <v>6.9271865165596885E-2</v>
      </c>
      <c r="AH3534" t="e">
        <f t="shared" si="1102"/>
        <v>#VALUE!</v>
      </c>
      <c r="AI3534" t="e">
        <f t="shared" si="1103"/>
        <v>#VALUE!</v>
      </c>
      <c r="AJ3534">
        <f t="shared" si="1104"/>
        <v>3.882001988730527</v>
      </c>
      <c r="AK3534">
        <f t="shared" si="1105"/>
        <v>3.357059816238515</v>
      </c>
      <c r="AL3534">
        <f t="shared" si="1106"/>
        <v>8.0666986308667629E-2</v>
      </c>
      <c r="AM3534">
        <f t="shared" si="1107"/>
        <v>8.2139636571235797E-2</v>
      </c>
      <c r="AN3534">
        <f t="shared" si="1108"/>
        <v>1.0850974138874041</v>
      </c>
      <c r="AO3534">
        <f t="shared" si="1109"/>
        <v>1.1059319639793477</v>
      </c>
      <c r="AP3534">
        <f t="shared" si="1110"/>
        <v>1</v>
      </c>
      <c r="AQ3534">
        <f t="shared" si="1111"/>
        <v>1</v>
      </c>
      <c r="AR3534">
        <f t="shared" si="1112"/>
        <v>0</v>
      </c>
      <c r="AS3534">
        <f t="shared" si="1113"/>
        <v>1</v>
      </c>
      <c r="AT3534">
        <f t="shared" si="1114"/>
        <v>0</v>
      </c>
      <c r="AU3534">
        <f t="shared" si="1115"/>
        <v>1</v>
      </c>
      <c r="AV3534">
        <f t="shared" si="1116"/>
        <v>0</v>
      </c>
      <c r="AW3534">
        <f t="shared" si="1117"/>
        <v>0</v>
      </c>
      <c r="AX3534">
        <f t="shared" si="1118"/>
        <v>0</v>
      </c>
      <c r="AY3534">
        <f t="shared" si="1119"/>
        <v>4</v>
      </c>
    </row>
    <row r="3535" spans="1:51" x14ac:dyDescent="0.3">
      <c r="A3535" s="1" t="s">
        <v>3529</v>
      </c>
      <c r="B3535" s="2">
        <v>4421687</v>
      </c>
      <c r="C3535" s="3" t="s">
        <v>5337</v>
      </c>
      <c r="D3535" s="5">
        <v>101.76</v>
      </c>
      <c r="E3535" s="5">
        <v>131484.04684992001</v>
      </c>
      <c r="F3535" s="3" t="s">
        <v>4500</v>
      </c>
      <c r="G3535" s="3" t="s">
        <v>4501</v>
      </c>
      <c r="H3535" s="3" t="s">
        <v>4533</v>
      </c>
      <c r="I3535" s="3" t="s">
        <v>4618</v>
      </c>
      <c r="J3535" s="3" t="s">
        <v>5250</v>
      </c>
      <c r="K3535" s="6">
        <v>8212000</v>
      </c>
      <c r="L3535" s="6">
        <v>7764000</v>
      </c>
      <c r="M3535" s="6">
        <v>1114000</v>
      </c>
      <c r="N3535" s="6">
        <v>936000</v>
      </c>
      <c r="O3535" s="6">
        <v>1076000</v>
      </c>
      <c r="P3535" s="6">
        <v>893000</v>
      </c>
      <c r="Q3535" s="6">
        <v>1383000</v>
      </c>
      <c r="R3535" s="6">
        <v>1273000</v>
      </c>
      <c r="S3535" s="6">
        <v>1449000</v>
      </c>
      <c r="T3535" s="6">
        <v>1304000</v>
      </c>
      <c r="U3535" s="6">
        <v>917000</v>
      </c>
      <c r="V3535" s="6">
        <v>917000</v>
      </c>
      <c r="W3535" s="6">
        <v>12329000</v>
      </c>
      <c r="X3535" s="6">
        <v>11346000</v>
      </c>
      <c r="Y3535" s="6">
        <v>6541000</v>
      </c>
      <c r="Z3535" s="6">
        <v>6402000</v>
      </c>
      <c r="AA3535" s="6">
        <v>921000</v>
      </c>
      <c r="AB3535" s="6">
        <v>874000</v>
      </c>
      <c r="AC3535" s="6">
        <v>1291732343</v>
      </c>
      <c r="AD3535" s="6">
        <v>1289799290</v>
      </c>
      <c r="AF3535">
        <f t="shared" si="1100"/>
        <v>0.11217454781409684</v>
      </c>
      <c r="AG3535">
        <f t="shared" si="1101"/>
        <v>0.11219813150008813</v>
      </c>
      <c r="AH3535">
        <f t="shared" si="1102"/>
        <v>7.4377483980858139E-2</v>
      </c>
      <c r="AI3535">
        <f t="shared" si="1103"/>
        <v>8.0821434866913455E-2</v>
      </c>
      <c r="AJ3535">
        <f t="shared" si="1104"/>
        <v>7.1020629750271445</v>
      </c>
      <c r="AK3535">
        <f t="shared" si="1105"/>
        <v>7.3249427917620133</v>
      </c>
      <c r="AL3535">
        <f t="shared" si="1106"/>
        <v>0.13102776424744278</v>
      </c>
      <c r="AM3535">
        <f t="shared" si="1107"/>
        <v>0.11501803194229779</v>
      </c>
      <c r="AN3535">
        <f t="shared" si="1108"/>
        <v>0.66607186308703059</v>
      </c>
      <c r="AO3535">
        <f t="shared" si="1109"/>
        <v>0.68429402432575359</v>
      </c>
      <c r="AP3535">
        <f t="shared" si="1110"/>
        <v>1</v>
      </c>
      <c r="AQ3535">
        <f t="shared" si="1111"/>
        <v>1</v>
      </c>
      <c r="AR3535">
        <f t="shared" si="1112"/>
        <v>0</v>
      </c>
      <c r="AS3535">
        <f t="shared" si="1113"/>
        <v>1</v>
      </c>
      <c r="AT3535">
        <f t="shared" si="1114"/>
        <v>1</v>
      </c>
      <c r="AU3535">
        <f t="shared" si="1115"/>
        <v>0</v>
      </c>
      <c r="AV3535">
        <f t="shared" si="1116"/>
        <v>1</v>
      </c>
      <c r="AW3535">
        <f t="shared" si="1117"/>
        <v>0</v>
      </c>
      <c r="AX3535">
        <f t="shared" si="1118"/>
        <v>0</v>
      </c>
      <c r="AY3535">
        <f t="shared" si="1119"/>
        <v>5</v>
      </c>
    </row>
    <row r="3536" spans="1:51" x14ac:dyDescent="0.3">
      <c r="A3536" s="1" t="s">
        <v>3530</v>
      </c>
      <c r="B3536" s="2">
        <v>1027751</v>
      </c>
      <c r="C3536" s="3" t="s">
        <v>5335</v>
      </c>
      <c r="D3536" s="5">
        <v>14.79</v>
      </c>
      <c r="E3536" s="5">
        <v>492.90295787999997</v>
      </c>
      <c r="F3536" s="3" t="s">
        <v>4480</v>
      </c>
      <c r="G3536" s="3" t="s">
        <v>4481</v>
      </c>
      <c r="H3536" s="3" t="s">
        <v>4481</v>
      </c>
      <c r="I3536" s="3" t="s">
        <v>4482</v>
      </c>
      <c r="J3536" s="3" t="s">
        <v>4484</v>
      </c>
      <c r="K3536" s="6">
        <v>197905</v>
      </c>
      <c r="L3536" s="6">
        <v>199145</v>
      </c>
      <c r="M3536" s="6" t="s">
        <v>4474</v>
      </c>
      <c r="N3536" s="6" t="s">
        <v>4474</v>
      </c>
      <c r="O3536" s="6">
        <v>177077</v>
      </c>
      <c r="P3536" s="6">
        <v>141583</v>
      </c>
      <c r="Q3536" s="6">
        <v>41097</v>
      </c>
      <c r="R3536" s="6">
        <v>20171</v>
      </c>
      <c r="S3536" s="6">
        <v>50536</v>
      </c>
      <c r="T3536" s="6">
        <v>17481</v>
      </c>
      <c r="U3536" s="6">
        <v>43688</v>
      </c>
      <c r="V3536" s="6">
        <v>43504</v>
      </c>
      <c r="W3536" s="6">
        <v>5917704</v>
      </c>
      <c r="X3536" s="6">
        <v>5864017</v>
      </c>
      <c r="Y3536" s="6" t="s">
        <v>4474</v>
      </c>
      <c r="Z3536" s="6" t="s">
        <v>4474</v>
      </c>
      <c r="AA3536" s="6" t="s">
        <v>4474</v>
      </c>
      <c r="AB3536" s="6" t="s">
        <v>4474</v>
      </c>
      <c r="AC3536" s="6">
        <v>33326772</v>
      </c>
      <c r="AD3536" s="6">
        <v>33214522</v>
      </c>
      <c r="AF3536">
        <f t="shared" si="1100"/>
        <v>6.9447542492831679E-3</v>
      </c>
      <c r="AG3536">
        <f t="shared" si="1101"/>
        <v>3.4397922106978885E-3</v>
      </c>
      <c r="AH3536">
        <f t="shared" si="1102"/>
        <v>7.3825929786281979E-3</v>
      </c>
      <c r="AI3536">
        <f t="shared" si="1103"/>
        <v>7.4188052319766468E-3</v>
      </c>
      <c r="AJ3536" t="e">
        <f t="shared" si="1104"/>
        <v>#VALUE!</v>
      </c>
      <c r="AK3536" t="e">
        <f t="shared" si="1105"/>
        <v>#VALUE!</v>
      </c>
      <c r="AL3536">
        <f t="shared" si="1106"/>
        <v>0.89475758571031561</v>
      </c>
      <c r="AM3536">
        <f t="shared" si="1107"/>
        <v>0.71095432975972284</v>
      </c>
      <c r="AN3536">
        <f t="shared" si="1108"/>
        <v>3.344286905867546E-2</v>
      </c>
      <c r="AO3536">
        <f t="shared" si="1109"/>
        <v>3.396050864109023E-2</v>
      </c>
      <c r="AP3536">
        <f t="shared" si="1110"/>
        <v>1</v>
      </c>
      <c r="AQ3536">
        <f t="shared" si="1111"/>
        <v>1</v>
      </c>
      <c r="AR3536">
        <f t="shared" si="1112"/>
        <v>1</v>
      </c>
      <c r="AS3536">
        <f t="shared" si="1113"/>
        <v>1</v>
      </c>
      <c r="AT3536">
        <f t="shared" si="1114"/>
        <v>1</v>
      </c>
      <c r="AU3536">
        <f t="shared" si="1115"/>
        <v>0</v>
      </c>
      <c r="AV3536">
        <f t="shared" si="1116"/>
        <v>1</v>
      </c>
      <c r="AW3536">
        <f t="shared" si="1117"/>
        <v>0</v>
      </c>
      <c r="AX3536">
        <f t="shared" si="1118"/>
        <v>0</v>
      </c>
      <c r="AY3536">
        <f t="shared" si="1119"/>
        <v>6</v>
      </c>
    </row>
    <row r="3537" spans="1:51" x14ac:dyDescent="0.3">
      <c r="A3537" s="1" t="s">
        <v>3531</v>
      </c>
      <c r="B3537" s="2">
        <v>4329564</v>
      </c>
      <c r="C3537" s="3" t="s">
        <v>5337</v>
      </c>
      <c r="D3537" s="5">
        <v>28.66</v>
      </c>
      <c r="E3537" s="5">
        <v>998.21742508</v>
      </c>
      <c r="F3537" s="3" t="s">
        <v>4665</v>
      </c>
      <c r="G3537" s="3" t="s">
        <v>4666</v>
      </c>
      <c r="H3537" s="3" t="s">
        <v>4667</v>
      </c>
      <c r="I3537" s="3" t="s">
        <v>4667</v>
      </c>
      <c r="J3537" s="3" t="s">
        <v>4788</v>
      </c>
      <c r="K3537" s="6">
        <v>902175</v>
      </c>
      <c r="L3537" s="6">
        <v>884835</v>
      </c>
      <c r="M3537" s="6">
        <v>143580</v>
      </c>
      <c r="N3537" s="6">
        <v>136651</v>
      </c>
      <c r="O3537" s="6">
        <v>97485</v>
      </c>
      <c r="P3537" s="6">
        <v>89828</v>
      </c>
      <c r="Q3537" s="6">
        <v>36355</v>
      </c>
      <c r="R3537" s="6">
        <v>47159</v>
      </c>
      <c r="S3537" s="6">
        <v>58629</v>
      </c>
      <c r="T3537" s="6">
        <v>80228</v>
      </c>
      <c r="U3537" s="6">
        <v>120392</v>
      </c>
      <c r="V3537" s="6" t="s">
        <v>4474</v>
      </c>
      <c r="W3537" s="6">
        <v>1348841</v>
      </c>
      <c r="X3537" s="6">
        <v>1003866</v>
      </c>
      <c r="Y3537" s="6">
        <v>277382</v>
      </c>
      <c r="Z3537" s="6">
        <v>240847</v>
      </c>
      <c r="AA3537" s="6">
        <v>663365</v>
      </c>
      <c r="AB3537" s="6">
        <v>432331</v>
      </c>
      <c r="AC3537" s="6">
        <v>34850000</v>
      </c>
      <c r="AD3537" s="6">
        <v>35359000</v>
      </c>
      <c r="AF3537">
        <f t="shared" si="1100"/>
        <v>2.6952769081011033E-2</v>
      </c>
      <c r="AG3537">
        <f t="shared" si="1101"/>
        <v>4.69773854279356E-2</v>
      </c>
      <c r="AH3537">
        <f t="shared" si="1102"/>
        <v>8.9255887091213862E-2</v>
      </c>
      <c r="AI3537" t="e">
        <f t="shared" si="1103"/>
        <v>#VALUE!</v>
      </c>
      <c r="AJ3537">
        <f t="shared" si="1104"/>
        <v>0.41814385745404115</v>
      </c>
      <c r="AK3537">
        <f t="shared" si="1105"/>
        <v>0.55708935977295171</v>
      </c>
      <c r="AL3537">
        <f t="shared" si="1106"/>
        <v>0.10805553246321389</v>
      </c>
      <c r="AM3537">
        <f t="shared" si="1107"/>
        <v>0.10151949233472908</v>
      </c>
      <c r="AN3537">
        <f t="shared" si="1108"/>
        <v>0.66885199960558728</v>
      </c>
      <c r="AO3537">
        <f t="shared" si="1109"/>
        <v>0.88142740166516254</v>
      </c>
      <c r="AP3537">
        <f t="shared" si="1110"/>
        <v>1</v>
      </c>
      <c r="AQ3537">
        <f t="shared" si="1111"/>
        <v>1</v>
      </c>
      <c r="AR3537">
        <f t="shared" si="1112"/>
        <v>0</v>
      </c>
      <c r="AS3537">
        <f t="shared" si="1113"/>
        <v>1</v>
      </c>
      <c r="AT3537">
        <f t="shared" si="1114"/>
        <v>0</v>
      </c>
      <c r="AU3537">
        <f t="shared" si="1115"/>
        <v>0</v>
      </c>
      <c r="AV3537">
        <f t="shared" si="1116"/>
        <v>1</v>
      </c>
      <c r="AW3537">
        <f t="shared" si="1117"/>
        <v>0</v>
      </c>
      <c r="AX3537">
        <f t="shared" si="1118"/>
        <v>1</v>
      </c>
      <c r="AY3537">
        <f t="shared" si="1119"/>
        <v>5</v>
      </c>
    </row>
    <row r="3538" spans="1:51" x14ac:dyDescent="0.3">
      <c r="A3538" s="1" t="s">
        <v>3532</v>
      </c>
      <c r="B3538" s="2">
        <v>7795492</v>
      </c>
      <c r="C3538" s="3" t="s">
        <v>5338</v>
      </c>
      <c r="D3538" s="5">
        <v>16.23</v>
      </c>
      <c r="E3538" s="5">
        <v>680.65664517000005</v>
      </c>
      <c r="F3538" s="3" t="s">
        <v>4470</v>
      </c>
      <c r="G3538" s="3" t="s">
        <v>4512</v>
      </c>
      <c r="H3538" s="3" t="s">
        <v>4513</v>
      </c>
      <c r="I3538" s="3" t="s">
        <v>4514</v>
      </c>
      <c r="J3538" s="3" t="s">
        <v>4669</v>
      </c>
      <c r="K3538" s="6">
        <v>157035</v>
      </c>
      <c r="L3538" s="6">
        <v>150709</v>
      </c>
      <c r="M3538" s="6">
        <v>-37521</v>
      </c>
      <c r="N3538" s="6">
        <v>-40609</v>
      </c>
      <c r="O3538" s="6">
        <v>-42260</v>
      </c>
      <c r="P3538" s="6">
        <v>-45796</v>
      </c>
      <c r="Q3538" s="6">
        <v>-37401</v>
      </c>
      <c r="R3538" s="6">
        <v>-40848</v>
      </c>
      <c r="S3538" s="6">
        <v>-15900</v>
      </c>
      <c r="T3538" s="6">
        <v>-18275</v>
      </c>
      <c r="U3538" s="6">
        <v>36192</v>
      </c>
      <c r="V3538" s="6">
        <v>36149</v>
      </c>
      <c r="W3538" s="6">
        <v>226998</v>
      </c>
      <c r="X3538" s="6">
        <v>223843</v>
      </c>
      <c r="Y3538" s="6">
        <v>203699</v>
      </c>
      <c r="Z3538" s="6">
        <v>202333</v>
      </c>
      <c r="AA3538" s="6">
        <v>24684</v>
      </c>
      <c r="AB3538" s="6">
        <v>22060</v>
      </c>
      <c r="AC3538" s="6">
        <v>41790410</v>
      </c>
      <c r="AD3538" s="6">
        <v>41510811</v>
      </c>
      <c r="AF3538">
        <f t="shared" si="1100"/>
        <v>-0.16476356619882113</v>
      </c>
      <c r="AG3538">
        <f t="shared" si="1101"/>
        <v>-0.1824850453219444</v>
      </c>
      <c r="AH3538">
        <f t="shared" si="1102"/>
        <v>0.15943752808394787</v>
      </c>
      <c r="AI3538">
        <f t="shared" si="1103"/>
        <v>0.16149265333291637</v>
      </c>
      <c r="AJ3538">
        <f t="shared" si="1104"/>
        <v>8.2522686760654675</v>
      </c>
      <c r="AK3538">
        <f t="shared" si="1105"/>
        <v>9.1719401631912962</v>
      </c>
      <c r="AL3538">
        <f t="shared" si="1106"/>
        <v>-0.2691119814054192</v>
      </c>
      <c r="AM3538">
        <f t="shared" si="1107"/>
        <v>-0.30387037270501432</v>
      </c>
      <c r="AN3538">
        <f t="shared" si="1108"/>
        <v>0.69179023603732193</v>
      </c>
      <c r="AO3538">
        <f t="shared" si="1109"/>
        <v>0.67327993281004994</v>
      </c>
      <c r="AP3538">
        <f t="shared" si="1110"/>
        <v>0</v>
      </c>
      <c r="AQ3538">
        <f t="shared" si="1111"/>
        <v>0</v>
      </c>
      <c r="AR3538">
        <f t="shared" si="1112"/>
        <v>1</v>
      </c>
      <c r="AS3538">
        <f t="shared" si="1113"/>
        <v>1</v>
      </c>
      <c r="AT3538">
        <f t="shared" si="1114"/>
        <v>1</v>
      </c>
      <c r="AU3538">
        <f t="shared" si="1115"/>
        <v>0</v>
      </c>
      <c r="AV3538">
        <f t="shared" si="1116"/>
        <v>1</v>
      </c>
      <c r="AW3538">
        <f t="shared" si="1117"/>
        <v>1</v>
      </c>
      <c r="AX3538">
        <f t="shared" si="1118"/>
        <v>0</v>
      </c>
      <c r="AY3538">
        <f t="shared" si="1119"/>
        <v>5</v>
      </c>
    </row>
    <row r="3539" spans="1:51" x14ac:dyDescent="0.3">
      <c r="A3539" s="1" t="s">
        <v>3533</v>
      </c>
      <c r="B3539" s="2">
        <v>4064269</v>
      </c>
      <c r="C3539" s="3" t="s">
        <v>5335</v>
      </c>
      <c r="D3539" s="5">
        <v>28</v>
      </c>
      <c r="E3539" s="5">
        <v>396.80793599999998</v>
      </c>
      <c r="F3539" s="3" t="s">
        <v>4480</v>
      </c>
      <c r="G3539" s="3" t="s">
        <v>4481</v>
      </c>
      <c r="H3539" s="3" t="s">
        <v>4481</v>
      </c>
      <c r="I3539" s="3" t="s">
        <v>4482</v>
      </c>
      <c r="J3539" s="3" t="s">
        <v>4484</v>
      </c>
      <c r="K3539" s="6">
        <v>130546</v>
      </c>
      <c r="L3539" s="6">
        <v>127116</v>
      </c>
      <c r="M3539" s="6" t="s">
        <v>4474</v>
      </c>
      <c r="N3539" s="6" t="s">
        <v>4474</v>
      </c>
      <c r="O3539" s="6">
        <v>103675</v>
      </c>
      <c r="P3539" s="6">
        <v>102874</v>
      </c>
      <c r="Q3539" s="6">
        <v>36486</v>
      </c>
      <c r="R3539" s="6">
        <v>35768</v>
      </c>
      <c r="S3539" s="6">
        <v>42758</v>
      </c>
      <c r="T3539" s="6">
        <v>34986</v>
      </c>
      <c r="U3539" s="6">
        <v>49371</v>
      </c>
      <c r="V3539" s="6">
        <v>49348</v>
      </c>
      <c r="W3539" s="6">
        <v>3696154</v>
      </c>
      <c r="X3539" s="6">
        <v>3681202</v>
      </c>
      <c r="Y3539" s="6" t="s">
        <v>4474</v>
      </c>
      <c r="Z3539" s="6" t="s">
        <v>4474</v>
      </c>
      <c r="AA3539" s="6" t="s">
        <v>4474</v>
      </c>
      <c r="AB3539" s="6" t="s">
        <v>4474</v>
      </c>
      <c r="AC3539" s="6">
        <v>14414561</v>
      </c>
      <c r="AD3539" s="6">
        <v>14466873</v>
      </c>
      <c r="AF3539">
        <f t="shared" si="1100"/>
        <v>9.8713419408390443E-3</v>
      </c>
      <c r="AG3539">
        <f t="shared" si="1101"/>
        <v>9.7163915481953984E-3</v>
      </c>
      <c r="AH3539">
        <f t="shared" si="1102"/>
        <v>1.3357397987205078E-2</v>
      </c>
      <c r="AI3539">
        <f t="shared" si="1103"/>
        <v>1.340540399576008E-2</v>
      </c>
      <c r="AJ3539" t="e">
        <f t="shared" si="1104"/>
        <v>#VALUE!</v>
      </c>
      <c r="AK3539" t="e">
        <f t="shared" si="1105"/>
        <v>#VALUE!</v>
      </c>
      <c r="AL3539">
        <f t="shared" si="1106"/>
        <v>0.79416450906193981</v>
      </c>
      <c r="AM3539">
        <f t="shared" si="1107"/>
        <v>0.80929229994650553</v>
      </c>
      <c r="AN3539">
        <f t="shared" si="1108"/>
        <v>3.53194158035623E-2</v>
      </c>
      <c r="AO3539">
        <f t="shared" si="1109"/>
        <v>3.4531112392093673E-2</v>
      </c>
      <c r="AP3539">
        <f t="shared" si="1110"/>
        <v>1</v>
      </c>
      <c r="AQ3539">
        <f t="shared" si="1111"/>
        <v>1</v>
      </c>
      <c r="AR3539">
        <f t="shared" si="1112"/>
        <v>1</v>
      </c>
      <c r="AS3539">
        <f t="shared" si="1113"/>
        <v>1</v>
      </c>
      <c r="AT3539">
        <f t="shared" si="1114"/>
        <v>1</v>
      </c>
      <c r="AU3539">
        <f t="shared" si="1115"/>
        <v>0</v>
      </c>
      <c r="AV3539">
        <f t="shared" si="1116"/>
        <v>0</v>
      </c>
      <c r="AW3539">
        <f t="shared" si="1117"/>
        <v>1</v>
      </c>
      <c r="AX3539">
        <f t="shared" si="1118"/>
        <v>1</v>
      </c>
      <c r="AY3539">
        <f t="shared" si="1119"/>
        <v>7</v>
      </c>
    </row>
    <row r="3540" spans="1:51" x14ac:dyDescent="0.3">
      <c r="A3540" s="1" t="s">
        <v>3534</v>
      </c>
      <c r="B3540" s="2">
        <v>4811524</v>
      </c>
      <c r="C3540" s="3" t="s">
        <v>5338</v>
      </c>
      <c r="D3540" s="5">
        <v>6.06</v>
      </c>
      <c r="E3540" s="5">
        <v>432.71229413999998</v>
      </c>
      <c r="F3540" s="3" t="s">
        <v>4470</v>
      </c>
      <c r="G3540" s="3" t="s">
        <v>4471</v>
      </c>
      <c r="H3540" s="3" t="s">
        <v>4673</v>
      </c>
      <c r="I3540" s="3" t="s">
        <v>4673</v>
      </c>
      <c r="J3540" s="3" t="s">
        <v>4544</v>
      </c>
      <c r="K3540" s="6">
        <v>173731.386</v>
      </c>
      <c r="L3540" s="6">
        <v>172956.77600000001</v>
      </c>
      <c r="M3540" s="6">
        <v>105119.69500000001</v>
      </c>
      <c r="N3540" s="6">
        <v>103275.90300000001</v>
      </c>
      <c r="O3540" s="6">
        <v>104574.412</v>
      </c>
      <c r="P3540" s="6">
        <v>102723.07799999999</v>
      </c>
      <c r="Q3540" s="6">
        <v>85709.525999999998</v>
      </c>
      <c r="R3540" s="6">
        <v>83972.514999999999</v>
      </c>
      <c r="S3540" s="6">
        <v>71483.437000000005</v>
      </c>
      <c r="T3540" s="6">
        <v>73767.538</v>
      </c>
      <c r="U3540" s="6" t="s">
        <v>4474</v>
      </c>
      <c r="V3540" s="6" t="s">
        <v>4474</v>
      </c>
      <c r="W3540" s="6">
        <v>195354.23699999999</v>
      </c>
      <c r="X3540" s="6">
        <v>192658.571</v>
      </c>
      <c r="Y3540" s="6">
        <v>180686.21799999999</v>
      </c>
      <c r="Z3540" s="6">
        <v>176475.24900000001</v>
      </c>
      <c r="AA3540" s="6">
        <v>22303</v>
      </c>
      <c r="AB3540" s="6">
        <v>21378</v>
      </c>
      <c r="AC3540" s="6">
        <v>71369274</v>
      </c>
      <c r="AD3540" s="6">
        <v>71305893</v>
      </c>
      <c r="AF3540">
        <f t="shared" si="1100"/>
        <v>0.43873901747009458</v>
      </c>
      <c r="AG3540">
        <f t="shared" si="1101"/>
        <v>0.43586181795150969</v>
      </c>
      <c r="AH3540" t="e">
        <f t="shared" si="1102"/>
        <v>#VALUE!</v>
      </c>
      <c r="AI3540" t="e">
        <f t="shared" si="1103"/>
        <v>#VALUE!</v>
      </c>
      <c r="AJ3540">
        <f t="shared" si="1104"/>
        <v>8.1014311079226999</v>
      </c>
      <c r="AK3540">
        <f t="shared" si="1105"/>
        <v>8.2549934044344653</v>
      </c>
      <c r="AL3540">
        <f t="shared" si="1106"/>
        <v>0.6019316049202531</v>
      </c>
      <c r="AM3540">
        <f t="shared" si="1107"/>
        <v>0.59392340893310813</v>
      </c>
      <c r="AN3540">
        <f t="shared" si="1108"/>
        <v>0.88931465561199985</v>
      </c>
      <c r="AO3540">
        <f t="shared" si="1109"/>
        <v>0.89773725146129113</v>
      </c>
      <c r="AP3540">
        <f t="shared" si="1110"/>
        <v>1</v>
      </c>
      <c r="AQ3540">
        <f t="shared" si="1111"/>
        <v>1</v>
      </c>
      <c r="AR3540">
        <f t="shared" si="1112"/>
        <v>1</v>
      </c>
      <c r="AS3540">
        <f t="shared" si="1113"/>
        <v>0</v>
      </c>
      <c r="AT3540">
        <f t="shared" si="1114"/>
        <v>0</v>
      </c>
      <c r="AU3540">
        <f t="shared" si="1115"/>
        <v>0</v>
      </c>
      <c r="AV3540">
        <f t="shared" si="1116"/>
        <v>1</v>
      </c>
      <c r="AW3540">
        <f t="shared" si="1117"/>
        <v>0</v>
      </c>
      <c r="AX3540">
        <f t="shared" si="1118"/>
        <v>0</v>
      </c>
      <c r="AY3540">
        <f t="shared" si="1119"/>
        <v>4</v>
      </c>
    </row>
    <row r="3541" spans="1:51" x14ac:dyDescent="0.3">
      <c r="A3541" s="1" t="s">
        <v>3535</v>
      </c>
      <c r="B3541" s="2">
        <v>7941731</v>
      </c>
      <c r="C3541" s="3" t="s">
        <v>5336</v>
      </c>
      <c r="D3541" s="5">
        <v>11.91</v>
      </c>
      <c r="E3541" s="5">
        <v>1324.4846478899999</v>
      </c>
      <c r="F3541" s="3" t="s">
        <v>4583</v>
      </c>
      <c r="G3541" s="3" t="s">
        <v>4583</v>
      </c>
      <c r="H3541" s="3" t="s">
        <v>4602</v>
      </c>
      <c r="I3541" s="3" t="s">
        <v>4943</v>
      </c>
      <c r="J3541" s="3" t="s">
        <v>5152</v>
      </c>
      <c r="K3541" s="6">
        <v>141755.43515176329</v>
      </c>
      <c r="L3541" s="6">
        <v>217402.96953905644</v>
      </c>
      <c r="M3541" s="6">
        <v>-5823.2297132026006</v>
      </c>
      <c r="N3541" s="6">
        <v>60118.992836333404</v>
      </c>
      <c r="O3541" s="6">
        <v>-17503.502389646594</v>
      </c>
      <c r="P3541" s="6">
        <v>48128.857007264327</v>
      </c>
      <c r="Q3541" s="6">
        <v>-52221.624402304005</v>
      </c>
      <c r="R3541" s="6">
        <v>8924.3167120807793</v>
      </c>
      <c r="S3541" s="6">
        <v>25018.129675441873</v>
      </c>
      <c r="T3541" s="6">
        <v>-16663.793625758906</v>
      </c>
      <c r="U3541" s="6">
        <v>111235.79703171841</v>
      </c>
      <c r="V3541" s="6">
        <v>110725.16713549849</v>
      </c>
      <c r="W3541" s="6">
        <v>368960.36122728448</v>
      </c>
      <c r="X3541" s="6">
        <v>414011.61728710774</v>
      </c>
      <c r="Y3541" s="6">
        <v>115506.8655390651</v>
      </c>
      <c r="Z3541" s="6">
        <v>170063.20096445404</v>
      </c>
      <c r="AA3541" s="6">
        <v>137126.46656056849</v>
      </c>
      <c r="AB3541" s="6">
        <v>162574.06933839916</v>
      </c>
      <c r="AC3541" s="6">
        <v>110869462</v>
      </c>
      <c r="AD3541" s="6">
        <v>110710962</v>
      </c>
      <c r="AF3541">
        <f t="shared" si="1100"/>
        <v>-0.14153722158282145</v>
      </c>
      <c r="AG3541">
        <f t="shared" si="1101"/>
        <v>2.1555715683919965E-2</v>
      </c>
      <c r="AH3541">
        <f t="shared" si="1102"/>
        <v>0.30148441057925918</v>
      </c>
      <c r="AI3541">
        <f t="shared" si="1103"/>
        <v>0.26744458974616908</v>
      </c>
      <c r="AJ3541">
        <f t="shared" si="1104"/>
        <v>0.84233823299199462</v>
      </c>
      <c r="AK3541">
        <f t="shared" si="1105"/>
        <v>1.0460659664639764</v>
      </c>
      <c r="AL3541">
        <f t="shared" si="1106"/>
        <v>-0.12347676384265163</v>
      </c>
      <c r="AM3541">
        <f t="shared" si="1107"/>
        <v>0.22138086296295037</v>
      </c>
      <c r="AN3541">
        <f t="shared" si="1108"/>
        <v>0.3842023427130159</v>
      </c>
      <c r="AO3541">
        <f t="shared" si="1109"/>
        <v>0.52511321050271975</v>
      </c>
      <c r="AP3541">
        <f t="shared" si="1110"/>
        <v>0</v>
      </c>
      <c r="AQ3541">
        <f t="shared" si="1111"/>
        <v>1</v>
      </c>
      <c r="AR3541">
        <f t="shared" si="1112"/>
        <v>0</v>
      </c>
      <c r="AS3541">
        <f t="shared" si="1113"/>
        <v>1</v>
      </c>
      <c r="AT3541">
        <f t="shared" si="1114"/>
        <v>0</v>
      </c>
      <c r="AU3541">
        <f t="shared" si="1115"/>
        <v>0</v>
      </c>
      <c r="AV3541">
        <f t="shared" si="1116"/>
        <v>0</v>
      </c>
      <c r="AW3541">
        <f t="shared" si="1117"/>
        <v>0</v>
      </c>
      <c r="AX3541">
        <f t="shared" si="1118"/>
        <v>0</v>
      </c>
      <c r="AY3541">
        <f t="shared" si="1119"/>
        <v>2</v>
      </c>
    </row>
    <row r="3542" spans="1:51" x14ac:dyDescent="0.3">
      <c r="A3542" s="1" t="s">
        <v>3536</v>
      </c>
      <c r="B3542" s="2">
        <v>4094676</v>
      </c>
      <c r="C3542" s="3" t="s">
        <v>5337</v>
      </c>
      <c r="D3542" s="5">
        <v>74.040000000000006</v>
      </c>
      <c r="E3542" s="5">
        <v>3220.1030338800001</v>
      </c>
      <c r="F3542" s="3" t="s">
        <v>4475</v>
      </c>
      <c r="G3542" s="3" t="s">
        <v>4476</v>
      </c>
      <c r="H3542" s="3" t="s">
        <v>4477</v>
      </c>
      <c r="I3542" s="3" t="s">
        <v>4478</v>
      </c>
      <c r="J3542" s="3" t="s">
        <v>5251</v>
      </c>
      <c r="K3542" s="6">
        <v>6848800</v>
      </c>
      <c r="L3542" s="6">
        <v>6891300</v>
      </c>
      <c r="M3542" s="6">
        <v>638800</v>
      </c>
      <c r="N3542" s="6">
        <v>647200</v>
      </c>
      <c r="O3542" s="6">
        <v>545700</v>
      </c>
      <c r="P3542" s="6">
        <v>547500</v>
      </c>
      <c r="Q3542" s="6">
        <v>586800</v>
      </c>
      <c r="R3542" s="6">
        <v>591500</v>
      </c>
      <c r="S3542" s="6">
        <v>562400</v>
      </c>
      <c r="T3542" s="6">
        <v>685800</v>
      </c>
      <c r="U3542" s="6">
        <v>253000</v>
      </c>
      <c r="V3542" s="6" t="s">
        <v>4474</v>
      </c>
      <c r="W3542" s="6">
        <v>5685300</v>
      </c>
      <c r="X3542" s="6">
        <v>5613800</v>
      </c>
      <c r="Y3542" s="6">
        <v>2538800</v>
      </c>
      <c r="Z3542" s="6">
        <v>2575700</v>
      </c>
      <c r="AA3542" s="6">
        <v>1634200</v>
      </c>
      <c r="AB3542" s="6">
        <v>1527000</v>
      </c>
      <c r="AC3542" s="6">
        <v>43500000</v>
      </c>
      <c r="AD3542" s="6">
        <v>44300000</v>
      </c>
      <c r="AF3542">
        <f t="shared" si="1100"/>
        <v>0.10321355073610891</v>
      </c>
      <c r="AG3542">
        <f t="shared" si="1101"/>
        <v>0.1053653496740176</v>
      </c>
      <c r="AH3542">
        <f t="shared" si="1102"/>
        <v>4.4500729952684996E-2</v>
      </c>
      <c r="AI3542" t="e">
        <f t="shared" si="1103"/>
        <v>#VALUE!</v>
      </c>
      <c r="AJ3542">
        <f t="shared" si="1104"/>
        <v>1.5535430179904541</v>
      </c>
      <c r="AK3542">
        <f t="shared" si="1105"/>
        <v>1.6867714472822528</v>
      </c>
      <c r="AL3542">
        <f t="shared" si="1106"/>
        <v>7.9678191800023362E-2</v>
      </c>
      <c r="AM3542">
        <f t="shared" si="1107"/>
        <v>7.9447999651734796E-2</v>
      </c>
      <c r="AN3542">
        <f t="shared" si="1108"/>
        <v>1.2046505901183755</v>
      </c>
      <c r="AO3542">
        <f t="shared" si="1109"/>
        <v>1.2275642167515766</v>
      </c>
      <c r="AP3542">
        <f t="shared" si="1110"/>
        <v>1</v>
      </c>
      <c r="AQ3542">
        <f t="shared" si="1111"/>
        <v>1</v>
      </c>
      <c r="AR3542">
        <f t="shared" si="1112"/>
        <v>0</v>
      </c>
      <c r="AS3542">
        <f t="shared" si="1113"/>
        <v>0</v>
      </c>
      <c r="AT3542">
        <f t="shared" si="1114"/>
        <v>0</v>
      </c>
      <c r="AU3542">
        <f t="shared" si="1115"/>
        <v>0</v>
      </c>
      <c r="AV3542">
        <f t="shared" si="1116"/>
        <v>1</v>
      </c>
      <c r="AW3542">
        <f t="shared" si="1117"/>
        <v>0</v>
      </c>
      <c r="AX3542">
        <f t="shared" si="1118"/>
        <v>1</v>
      </c>
      <c r="AY3542">
        <f t="shared" si="1119"/>
        <v>4</v>
      </c>
    </row>
    <row r="3543" spans="1:51" x14ac:dyDescent="0.3">
      <c r="A3543" s="1" t="s">
        <v>3537</v>
      </c>
      <c r="B3543" s="2">
        <v>4415522</v>
      </c>
      <c r="C3543" s="3" t="s">
        <v>5337</v>
      </c>
      <c r="D3543" s="5">
        <v>23.34</v>
      </c>
      <c r="E3543" s="5">
        <v>1284.1304362799999</v>
      </c>
      <c r="F3543" s="3" t="s">
        <v>4525</v>
      </c>
      <c r="G3543" s="3" t="s">
        <v>4526</v>
      </c>
      <c r="H3543" s="3" t="s">
        <v>4634</v>
      </c>
      <c r="I3543" s="3" t="s">
        <v>4634</v>
      </c>
      <c r="J3543" s="3" t="s">
        <v>4528</v>
      </c>
      <c r="K3543" s="6">
        <v>190646</v>
      </c>
      <c r="L3543" s="6">
        <v>192496</v>
      </c>
      <c r="M3543" s="6">
        <v>120295</v>
      </c>
      <c r="N3543" s="6">
        <v>123760</v>
      </c>
      <c r="O3543" s="6">
        <v>44445</v>
      </c>
      <c r="P3543" s="6">
        <v>47678</v>
      </c>
      <c r="Q3543" s="6">
        <v>22547</v>
      </c>
      <c r="R3543" s="6">
        <v>25595</v>
      </c>
      <c r="S3543" s="6">
        <v>128350</v>
      </c>
      <c r="T3543" s="6">
        <v>132930</v>
      </c>
      <c r="U3543" s="6">
        <v>522364</v>
      </c>
      <c r="V3543" s="6">
        <v>521301</v>
      </c>
      <c r="W3543" s="6">
        <v>2007433</v>
      </c>
      <c r="X3543" s="6">
        <v>2081597</v>
      </c>
      <c r="Y3543" s="6" t="s">
        <v>4474</v>
      </c>
      <c r="Z3543" s="6" t="s">
        <v>4474</v>
      </c>
      <c r="AA3543" s="6" t="s">
        <v>4474</v>
      </c>
      <c r="AB3543" s="6" t="s">
        <v>4474</v>
      </c>
      <c r="AC3543" s="6">
        <v>55018442</v>
      </c>
      <c r="AD3543" s="6">
        <v>57216478</v>
      </c>
      <c r="AF3543">
        <f t="shared" si="1100"/>
        <v>1.1231757174461116E-2</v>
      </c>
      <c r="AG3543">
        <f t="shared" si="1101"/>
        <v>1.2295847851433299E-2</v>
      </c>
      <c r="AH3543">
        <f t="shared" si="1102"/>
        <v>0.26021491128221963</v>
      </c>
      <c r="AI3543">
        <f t="shared" si="1103"/>
        <v>0.25043320104708067</v>
      </c>
      <c r="AJ3543" t="e">
        <f t="shared" si="1104"/>
        <v>#VALUE!</v>
      </c>
      <c r="AK3543" t="e">
        <f t="shared" si="1105"/>
        <v>#VALUE!</v>
      </c>
      <c r="AL3543">
        <f t="shared" si="1106"/>
        <v>0.23312841601712073</v>
      </c>
      <c r="AM3543">
        <f t="shared" si="1107"/>
        <v>0.24768306873909068</v>
      </c>
      <c r="AN3543">
        <f t="shared" si="1108"/>
        <v>9.4970043832098006E-2</v>
      </c>
      <c r="AO3543">
        <f t="shared" si="1109"/>
        <v>9.2475152491092172E-2</v>
      </c>
      <c r="AP3543">
        <f t="shared" si="1110"/>
        <v>1</v>
      </c>
      <c r="AQ3543">
        <f t="shared" si="1111"/>
        <v>1</v>
      </c>
      <c r="AR3543">
        <f t="shared" si="1112"/>
        <v>0</v>
      </c>
      <c r="AS3543">
        <f t="shared" si="1113"/>
        <v>1</v>
      </c>
      <c r="AT3543">
        <f t="shared" si="1114"/>
        <v>0</v>
      </c>
      <c r="AU3543">
        <f t="shared" si="1115"/>
        <v>0</v>
      </c>
      <c r="AV3543">
        <f t="shared" si="1116"/>
        <v>0</v>
      </c>
      <c r="AW3543">
        <f t="shared" si="1117"/>
        <v>1</v>
      </c>
      <c r="AX3543">
        <f t="shared" si="1118"/>
        <v>1</v>
      </c>
      <c r="AY3543">
        <f t="shared" si="1119"/>
        <v>5</v>
      </c>
    </row>
    <row r="3544" spans="1:51" x14ac:dyDescent="0.3">
      <c r="A3544" s="1" t="s">
        <v>3538</v>
      </c>
      <c r="B3544" s="2">
        <v>4812743</v>
      </c>
      <c r="C3544" s="3" t="s">
        <v>5338</v>
      </c>
      <c r="D3544" s="7">
        <v>5.9</v>
      </c>
      <c r="E3544" s="5">
        <v>278.56749109999998</v>
      </c>
      <c r="F3544" s="3" t="s">
        <v>4470</v>
      </c>
      <c r="G3544" s="3" t="s">
        <v>4471</v>
      </c>
      <c r="H3544" s="3" t="s">
        <v>4489</v>
      </c>
      <c r="I3544" s="3" t="s">
        <v>4489</v>
      </c>
      <c r="J3544" s="3" t="s">
        <v>4495</v>
      </c>
      <c r="K3544" s="6">
        <v>20599.130153715294</v>
      </c>
      <c r="L3544" s="6">
        <v>22544.036815609215</v>
      </c>
      <c r="M3544" s="6">
        <v>-73553.286777248955</v>
      </c>
      <c r="N3544" s="6">
        <v>-60648.886931797584</v>
      </c>
      <c r="O3544" s="6">
        <v>-73945.107720154338</v>
      </c>
      <c r="P3544" s="6">
        <v>-61050.626932031053</v>
      </c>
      <c r="Q3544" s="6">
        <v>-74638.719551122776</v>
      </c>
      <c r="R3544" s="6">
        <v>-50500.858963517654</v>
      </c>
      <c r="S3544" s="6">
        <v>-55578.976532317327</v>
      </c>
      <c r="T3544" s="6">
        <v>-36581.008735992451</v>
      </c>
      <c r="U3544" s="6" t="s">
        <v>4474</v>
      </c>
      <c r="V3544" s="6" t="s">
        <v>4474</v>
      </c>
      <c r="W3544" s="6">
        <v>227024.5275432248</v>
      </c>
      <c r="X3544" s="6">
        <v>238396.50182617817</v>
      </c>
      <c r="Y3544" s="6">
        <v>211113.79171692804</v>
      </c>
      <c r="Z3544" s="6">
        <v>222902.42268757819</v>
      </c>
      <c r="AA3544" s="6">
        <v>22668.543090738509</v>
      </c>
      <c r="AB3544" s="6">
        <v>22674.94028586955</v>
      </c>
      <c r="AC3544" s="6">
        <v>47214829</v>
      </c>
      <c r="AD3544" s="6">
        <v>46797823</v>
      </c>
      <c r="AF3544">
        <f t="shared" si="1100"/>
        <v>-0.32876940812887184</v>
      </c>
      <c r="AG3544">
        <f t="shared" si="1101"/>
        <v>-0.21183557047468465</v>
      </c>
      <c r="AH3544" t="e">
        <f t="shared" si="1102"/>
        <v>#VALUE!</v>
      </c>
      <c r="AI3544" t="e">
        <f t="shared" si="1103"/>
        <v>#VALUE!</v>
      </c>
      <c r="AJ3544">
        <f t="shared" si="1104"/>
        <v>9.3130727842488028</v>
      </c>
      <c r="AK3544">
        <f t="shared" si="1105"/>
        <v>9.8303422138000229</v>
      </c>
      <c r="AL3544">
        <f t="shared" si="1106"/>
        <v>-3.5897199138196365</v>
      </c>
      <c r="AM3544">
        <f t="shared" si="1107"/>
        <v>-2.7080610021786491</v>
      </c>
      <c r="AN3544">
        <f t="shared" si="1108"/>
        <v>9.0735262734081806E-2</v>
      </c>
      <c r="AO3544">
        <f t="shared" si="1109"/>
        <v>9.4565300425619198E-2</v>
      </c>
      <c r="AP3544">
        <f t="shared" si="1110"/>
        <v>0</v>
      </c>
      <c r="AQ3544">
        <f t="shared" si="1111"/>
        <v>0</v>
      </c>
      <c r="AR3544">
        <f t="shared" si="1112"/>
        <v>0</v>
      </c>
      <c r="AS3544">
        <f t="shared" si="1113"/>
        <v>1</v>
      </c>
      <c r="AT3544">
        <f t="shared" si="1114"/>
        <v>0</v>
      </c>
      <c r="AU3544">
        <f t="shared" si="1115"/>
        <v>0</v>
      </c>
      <c r="AV3544">
        <f t="shared" si="1116"/>
        <v>0</v>
      </c>
      <c r="AW3544">
        <f t="shared" si="1117"/>
        <v>0</v>
      </c>
      <c r="AX3544">
        <f t="shared" si="1118"/>
        <v>0</v>
      </c>
      <c r="AY3544">
        <f t="shared" si="1119"/>
        <v>1</v>
      </c>
    </row>
    <row r="3545" spans="1:51" x14ac:dyDescent="0.3">
      <c r="A3545" s="1" t="s">
        <v>3539</v>
      </c>
      <c r="B3545" s="2">
        <v>4983480</v>
      </c>
      <c r="C3545" s="3" t="s">
        <v>5337</v>
      </c>
      <c r="D3545" s="5">
        <v>51.36</v>
      </c>
      <c r="E3545" s="5">
        <v>5484.9732240000003</v>
      </c>
      <c r="F3545" s="3" t="s">
        <v>4583</v>
      </c>
      <c r="G3545" s="3" t="s">
        <v>4583</v>
      </c>
      <c r="H3545" s="3" t="s">
        <v>4682</v>
      </c>
      <c r="I3545" s="3" t="s">
        <v>4737</v>
      </c>
      <c r="J3545" s="3" t="s">
        <v>4804</v>
      </c>
      <c r="K3545" s="6">
        <v>5783623</v>
      </c>
      <c r="L3545" s="6">
        <v>5841600</v>
      </c>
      <c r="M3545" s="6">
        <v>845375</v>
      </c>
      <c r="N3545" s="6">
        <v>857678</v>
      </c>
      <c r="O3545" s="6">
        <v>580216</v>
      </c>
      <c r="P3545" s="6">
        <v>593961</v>
      </c>
      <c r="Q3545" s="6">
        <v>295743</v>
      </c>
      <c r="R3545" s="6">
        <v>306307</v>
      </c>
      <c r="S3545" s="6">
        <v>864750</v>
      </c>
      <c r="T3545" s="6">
        <v>767431</v>
      </c>
      <c r="U3545" s="6">
        <v>2519017</v>
      </c>
      <c r="V3545" s="6">
        <v>2495684</v>
      </c>
      <c r="W3545" s="6">
        <v>7747366</v>
      </c>
      <c r="X3545" s="6">
        <v>7693237</v>
      </c>
      <c r="Y3545" s="6">
        <v>2519488</v>
      </c>
      <c r="Z3545" s="6">
        <v>2538633</v>
      </c>
      <c r="AA3545" s="6">
        <v>2305762</v>
      </c>
      <c r="AB3545" s="6">
        <v>2395997</v>
      </c>
      <c r="AC3545" s="6">
        <v>106795000</v>
      </c>
      <c r="AD3545" s="6">
        <v>106779000</v>
      </c>
      <c r="AF3545">
        <f t="shared" si="1100"/>
        <v>3.8173361113957957E-2</v>
      </c>
      <c r="AG3545">
        <f t="shared" si="1101"/>
        <v>3.9815099937776516E-2</v>
      </c>
      <c r="AH3545">
        <f t="shared" si="1102"/>
        <v>0.3251449589447562</v>
      </c>
      <c r="AI3545">
        <f t="shared" si="1103"/>
        <v>0.32439972926870703</v>
      </c>
      <c r="AJ3545">
        <f t="shared" si="1104"/>
        <v>1.0926921338802531</v>
      </c>
      <c r="AK3545">
        <f t="shared" si="1105"/>
        <v>1.0595309593459423</v>
      </c>
      <c r="AL3545">
        <f t="shared" si="1106"/>
        <v>0.10032050844254545</v>
      </c>
      <c r="AM3545">
        <f t="shared" si="1107"/>
        <v>0.10167779375513558</v>
      </c>
      <c r="AN3545">
        <f t="shared" si="1108"/>
        <v>0.74652765856163239</v>
      </c>
      <c r="AO3545">
        <f t="shared" si="1109"/>
        <v>0.75931626700178356</v>
      </c>
      <c r="AP3545">
        <f t="shared" si="1110"/>
        <v>1</v>
      </c>
      <c r="AQ3545">
        <f t="shared" si="1111"/>
        <v>1</v>
      </c>
      <c r="AR3545">
        <f t="shared" si="1112"/>
        <v>0</v>
      </c>
      <c r="AS3545">
        <f t="shared" si="1113"/>
        <v>1</v>
      </c>
      <c r="AT3545">
        <f t="shared" si="1114"/>
        <v>0</v>
      </c>
      <c r="AU3545">
        <f t="shared" si="1115"/>
        <v>1</v>
      </c>
      <c r="AV3545">
        <f t="shared" si="1116"/>
        <v>0</v>
      </c>
      <c r="AW3545">
        <f t="shared" si="1117"/>
        <v>0</v>
      </c>
      <c r="AX3545">
        <f t="shared" si="1118"/>
        <v>0</v>
      </c>
      <c r="AY3545">
        <f t="shared" si="1119"/>
        <v>4</v>
      </c>
    </row>
    <row r="3546" spans="1:51" x14ac:dyDescent="0.3">
      <c r="A3546" s="1" t="s">
        <v>3540</v>
      </c>
      <c r="B3546" s="2">
        <v>4963936</v>
      </c>
      <c r="C3546" s="3" t="s">
        <v>5335</v>
      </c>
      <c r="D3546" s="5">
        <v>17.559999999999999</v>
      </c>
      <c r="E3546" s="5">
        <v>107.09714056</v>
      </c>
      <c r="F3546" s="3" t="s">
        <v>4500</v>
      </c>
      <c r="G3546" s="3" t="s">
        <v>4574</v>
      </c>
      <c r="H3546" s="3" t="s">
        <v>4575</v>
      </c>
      <c r="I3546" s="3" t="s">
        <v>4575</v>
      </c>
      <c r="J3546" s="3" t="s">
        <v>4736</v>
      </c>
      <c r="K3546" s="6">
        <v>62386</v>
      </c>
      <c r="L3546" s="6">
        <v>77687</v>
      </c>
      <c r="M3546" s="6">
        <v>-14003.5</v>
      </c>
      <c r="N3546" s="6">
        <v>-9951</v>
      </c>
      <c r="O3546" s="6">
        <v>-16562</v>
      </c>
      <c r="P3546" s="6">
        <v>-12489</v>
      </c>
      <c r="Q3546" s="6">
        <v>-42545</v>
      </c>
      <c r="R3546" s="6">
        <v>-38704</v>
      </c>
      <c r="S3546" s="6" t="s">
        <v>4474</v>
      </c>
      <c r="T3546" s="6" t="s">
        <v>4474</v>
      </c>
      <c r="U3546" s="6" t="s">
        <v>4474</v>
      </c>
      <c r="V3546" s="6" t="s">
        <v>4474</v>
      </c>
      <c r="W3546" s="6">
        <v>157639</v>
      </c>
      <c r="X3546" s="6">
        <v>157907</v>
      </c>
      <c r="Y3546" s="6">
        <v>133102</v>
      </c>
      <c r="Z3546" s="6">
        <v>133743</v>
      </c>
      <c r="AA3546" s="6">
        <v>15566</v>
      </c>
      <c r="AB3546" s="6">
        <v>13731</v>
      </c>
      <c r="AC3546" s="6">
        <v>5919000</v>
      </c>
      <c r="AD3546" s="6">
        <v>6079000</v>
      </c>
      <c r="AF3546">
        <f t="shared" si="1100"/>
        <v>-0.26988879655415221</v>
      </c>
      <c r="AG3546">
        <f t="shared" si="1101"/>
        <v>-0.24510629674428619</v>
      </c>
      <c r="AH3546" t="e">
        <f t="shared" si="1102"/>
        <v>#VALUE!</v>
      </c>
      <c r="AI3546" t="e">
        <f t="shared" si="1103"/>
        <v>#VALUE!</v>
      </c>
      <c r="AJ3546">
        <f t="shared" si="1104"/>
        <v>8.5508158807657715</v>
      </c>
      <c r="AK3546">
        <f t="shared" si="1105"/>
        <v>9.7402228533974213</v>
      </c>
      <c r="AL3546">
        <f t="shared" si="1106"/>
        <v>-0.26547622864104126</v>
      </c>
      <c r="AM3546">
        <f t="shared" si="1107"/>
        <v>-0.16076048759766756</v>
      </c>
      <c r="AN3546">
        <f t="shared" si="1108"/>
        <v>0.39575232017457607</v>
      </c>
      <c r="AO3546">
        <f t="shared" si="1109"/>
        <v>0.49197945626223027</v>
      </c>
      <c r="AP3546">
        <f t="shared" si="1110"/>
        <v>0</v>
      </c>
      <c r="AQ3546">
        <f t="shared" si="1111"/>
        <v>0</v>
      </c>
      <c r="AR3546">
        <f t="shared" si="1112"/>
        <v>0</v>
      </c>
      <c r="AS3546">
        <f t="shared" si="1113"/>
        <v>0</v>
      </c>
      <c r="AT3546">
        <f t="shared" si="1114"/>
        <v>0</v>
      </c>
      <c r="AU3546">
        <f t="shared" si="1115"/>
        <v>0</v>
      </c>
      <c r="AV3546">
        <f t="shared" si="1116"/>
        <v>0</v>
      </c>
      <c r="AW3546">
        <f t="shared" si="1117"/>
        <v>0</v>
      </c>
      <c r="AX3546">
        <f t="shared" si="1118"/>
        <v>1</v>
      </c>
      <c r="AY3546">
        <f t="shared" si="1119"/>
        <v>1</v>
      </c>
    </row>
    <row r="3547" spans="1:51" x14ac:dyDescent="0.3">
      <c r="A3547" s="1" t="s">
        <v>3541</v>
      </c>
      <c r="B3547" s="2">
        <v>4963535</v>
      </c>
      <c r="C3547" s="3" t="s">
        <v>5335</v>
      </c>
      <c r="D3547" s="5">
        <v>133.32</v>
      </c>
      <c r="E3547" s="5">
        <v>4325.9722928399997</v>
      </c>
      <c r="F3547" s="3" t="s">
        <v>4500</v>
      </c>
      <c r="G3547" s="3" t="s">
        <v>4539</v>
      </c>
      <c r="H3547" s="3" t="s">
        <v>4539</v>
      </c>
      <c r="I3547" s="3" t="s">
        <v>4582</v>
      </c>
      <c r="J3547" s="3" t="s">
        <v>5377</v>
      </c>
      <c r="K3547" s="6">
        <v>504982</v>
      </c>
      <c r="L3547" s="6">
        <v>542347</v>
      </c>
      <c r="M3547" s="6">
        <v>-149349</v>
      </c>
      <c r="N3547" s="6">
        <v>-106201</v>
      </c>
      <c r="O3547" s="6">
        <v>-199174</v>
      </c>
      <c r="P3547" s="6">
        <v>-157249</v>
      </c>
      <c r="Q3547" s="6">
        <v>-236974</v>
      </c>
      <c r="R3547" s="6">
        <v>-198122</v>
      </c>
      <c r="S3547" s="6">
        <v>-5502</v>
      </c>
      <c r="T3547" s="6">
        <v>-70514</v>
      </c>
      <c r="U3547" s="6" t="s">
        <v>4474</v>
      </c>
      <c r="V3547" s="6" t="s">
        <v>4474</v>
      </c>
      <c r="W3547" s="6">
        <v>1249242</v>
      </c>
      <c r="X3547" s="6">
        <v>1249987</v>
      </c>
      <c r="Y3547" s="6">
        <v>614136</v>
      </c>
      <c r="Z3547" s="6">
        <v>600046</v>
      </c>
      <c r="AA3547" s="6">
        <v>118305</v>
      </c>
      <c r="AB3547" s="6">
        <v>100113</v>
      </c>
      <c r="AC3547" s="6">
        <v>32343000</v>
      </c>
      <c r="AD3547" s="6">
        <v>32289000</v>
      </c>
      <c r="AF3547">
        <f t="shared" si="1100"/>
        <v>-0.18969423058142457</v>
      </c>
      <c r="AG3547">
        <f t="shared" si="1101"/>
        <v>-0.15849924839218327</v>
      </c>
      <c r="AH3547" t="e">
        <f t="shared" si="1102"/>
        <v>#VALUE!</v>
      </c>
      <c r="AI3547" t="e">
        <f t="shared" si="1103"/>
        <v>#VALUE!</v>
      </c>
      <c r="AJ3547">
        <f t="shared" si="1104"/>
        <v>5.1911246354760996</v>
      </c>
      <c r="AK3547">
        <f t="shared" si="1105"/>
        <v>5.9936871335391011</v>
      </c>
      <c r="AL3547">
        <f t="shared" si="1106"/>
        <v>-0.39441801886007816</v>
      </c>
      <c r="AM3547">
        <f t="shared" si="1107"/>
        <v>-0.2899416794045141</v>
      </c>
      <c r="AN3547">
        <f t="shared" si="1108"/>
        <v>0.40423072551195044</v>
      </c>
      <c r="AO3547">
        <f t="shared" si="1109"/>
        <v>0.43388211237396868</v>
      </c>
      <c r="AP3547">
        <f t="shared" si="1110"/>
        <v>0</v>
      </c>
      <c r="AQ3547">
        <f t="shared" si="1111"/>
        <v>0</v>
      </c>
      <c r="AR3547">
        <f t="shared" si="1112"/>
        <v>0</v>
      </c>
      <c r="AS3547">
        <f t="shared" si="1113"/>
        <v>1</v>
      </c>
      <c r="AT3547">
        <f t="shared" si="1114"/>
        <v>0</v>
      </c>
      <c r="AU3547">
        <f t="shared" si="1115"/>
        <v>0</v>
      </c>
      <c r="AV3547">
        <f t="shared" si="1116"/>
        <v>0</v>
      </c>
      <c r="AW3547">
        <f t="shared" si="1117"/>
        <v>0</v>
      </c>
      <c r="AX3547">
        <f t="shared" si="1118"/>
        <v>0</v>
      </c>
      <c r="AY3547">
        <f t="shared" si="1119"/>
        <v>1</v>
      </c>
    </row>
    <row r="3548" spans="1:51" x14ac:dyDescent="0.3">
      <c r="A3548" s="1" t="s">
        <v>3542</v>
      </c>
      <c r="B3548" s="2">
        <v>4967296</v>
      </c>
      <c r="C3548" s="3" t="s">
        <v>5335</v>
      </c>
      <c r="D3548" s="5">
        <v>51.9</v>
      </c>
      <c r="E3548" s="5">
        <v>1748.0760780000001</v>
      </c>
      <c r="F3548" s="3" t="s">
        <v>4500</v>
      </c>
      <c r="G3548" s="3" t="s">
        <v>4539</v>
      </c>
      <c r="H3548" s="3" t="s">
        <v>4539</v>
      </c>
      <c r="I3548" s="3" t="s">
        <v>4582</v>
      </c>
      <c r="J3548" s="3" t="s">
        <v>5377</v>
      </c>
      <c r="K3548" s="6">
        <v>814771</v>
      </c>
      <c r="L3548" s="6">
        <v>774693</v>
      </c>
      <c r="M3548" s="6">
        <v>110246</v>
      </c>
      <c r="N3548" s="6">
        <v>102853</v>
      </c>
      <c r="O3548" s="6">
        <v>89393</v>
      </c>
      <c r="P3548" s="6">
        <v>80621</v>
      </c>
      <c r="Q3548" s="6">
        <v>88772</v>
      </c>
      <c r="R3548" s="6">
        <v>78516</v>
      </c>
      <c r="S3548" s="6">
        <v>124507</v>
      </c>
      <c r="T3548" s="6">
        <v>135372</v>
      </c>
      <c r="U3548" s="6" t="s">
        <v>4474</v>
      </c>
      <c r="V3548" s="6" t="s">
        <v>4474</v>
      </c>
      <c r="W3548" s="6">
        <v>1048737</v>
      </c>
      <c r="X3548" s="6">
        <v>1030146</v>
      </c>
      <c r="Y3548" s="6">
        <v>820572</v>
      </c>
      <c r="Z3548" s="6">
        <v>804174</v>
      </c>
      <c r="AA3548" s="6">
        <v>176475</v>
      </c>
      <c r="AB3548" s="6">
        <v>185461</v>
      </c>
      <c r="AC3548" s="6">
        <v>33687000</v>
      </c>
      <c r="AD3548" s="6">
        <v>33684000</v>
      </c>
      <c r="AF3548">
        <f t="shared" si="1100"/>
        <v>8.464657964770958E-2</v>
      </c>
      <c r="AG3548">
        <f t="shared" si="1101"/>
        <v>7.6218322451380674E-2</v>
      </c>
      <c r="AH3548" t="e">
        <f t="shared" si="1102"/>
        <v>#VALUE!</v>
      </c>
      <c r="AI3548" t="e">
        <f t="shared" si="1103"/>
        <v>#VALUE!</v>
      </c>
      <c r="AJ3548">
        <f t="shared" si="1104"/>
        <v>4.6497917552061194</v>
      </c>
      <c r="AK3548">
        <f t="shared" si="1105"/>
        <v>4.336081440302813</v>
      </c>
      <c r="AL3548">
        <f t="shared" si="1106"/>
        <v>0.10971549061024509</v>
      </c>
      <c r="AM3548">
        <f t="shared" si="1107"/>
        <v>0.10406832125758203</v>
      </c>
      <c r="AN3548">
        <f t="shared" si="1108"/>
        <v>0.77690688895309312</v>
      </c>
      <c r="AO3548">
        <f t="shared" si="1109"/>
        <v>0.75202252884542575</v>
      </c>
      <c r="AP3548">
        <f t="shared" si="1110"/>
        <v>1</v>
      </c>
      <c r="AQ3548">
        <f t="shared" si="1111"/>
        <v>1</v>
      </c>
      <c r="AR3548">
        <f t="shared" si="1112"/>
        <v>1</v>
      </c>
      <c r="AS3548">
        <f t="shared" si="1113"/>
        <v>1</v>
      </c>
      <c r="AT3548">
        <f t="shared" si="1114"/>
        <v>0</v>
      </c>
      <c r="AU3548">
        <f t="shared" si="1115"/>
        <v>1</v>
      </c>
      <c r="AV3548">
        <f t="shared" si="1116"/>
        <v>1</v>
      </c>
      <c r="AW3548">
        <f t="shared" si="1117"/>
        <v>1</v>
      </c>
      <c r="AX3548">
        <f t="shared" si="1118"/>
        <v>0</v>
      </c>
      <c r="AY3548">
        <f t="shared" si="1119"/>
        <v>7</v>
      </c>
    </row>
    <row r="3549" spans="1:51" x14ac:dyDescent="0.3">
      <c r="A3549" s="1" t="s">
        <v>3543</v>
      </c>
      <c r="B3549" s="2">
        <v>106571045</v>
      </c>
      <c r="C3549" s="3" t="s">
        <v>5335</v>
      </c>
      <c r="D3549" s="5">
        <v>7.5</v>
      </c>
      <c r="E3549" s="5">
        <v>213.4730625</v>
      </c>
      <c r="F3549" s="3" t="s">
        <v>4500</v>
      </c>
      <c r="G3549" s="3" t="s">
        <v>4501</v>
      </c>
      <c r="H3549" s="3" t="s">
        <v>4502</v>
      </c>
      <c r="I3549" s="3" t="s">
        <v>4503</v>
      </c>
      <c r="J3549" s="3" t="s">
        <v>4504</v>
      </c>
      <c r="K3549" s="6">
        <v>54307</v>
      </c>
      <c r="L3549" s="6">
        <v>58279</v>
      </c>
      <c r="M3549" s="6">
        <v>-28503</v>
      </c>
      <c r="N3549" s="6">
        <v>-20132</v>
      </c>
      <c r="O3549" s="6">
        <v>-29551</v>
      </c>
      <c r="P3549" s="6">
        <v>-20899</v>
      </c>
      <c r="Q3549" s="6">
        <v>-45808</v>
      </c>
      <c r="R3549" s="6">
        <v>-37809</v>
      </c>
      <c r="S3549" s="6">
        <v>-9818</v>
      </c>
      <c r="T3549" s="6">
        <v>-9780</v>
      </c>
      <c r="U3549" s="6">
        <v>2738</v>
      </c>
      <c r="V3549" s="6">
        <v>2738</v>
      </c>
      <c r="W3549" s="6">
        <v>146455</v>
      </c>
      <c r="X3549" s="6">
        <v>149411</v>
      </c>
      <c r="Y3549" s="6">
        <v>118589</v>
      </c>
      <c r="Z3549" s="6">
        <v>108210</v>
      </c>
      <c r="AA3549" s="6">
        <v>40443</v>
      </c>
      <c r="AB3549" s="6">
        <v>40039</v>
      </c>
      <c r="AC3549" s="6">
        <v>26294217</v>
      </c>
      <c r="AD3549" s="6">
        <v>26294217</v>
      </c>
      <c r="AF3549">
        <f t="shared" si="1100"/>
        <v>-0.31277866921580005</v>
      </c>
      <c r="AG3549">
        <f t="shared" si="1101"/>
        <v>-0.25305365736123847</v>
      </c>
      <c r="AH3549">
        <f t="shared" si="1102"/>
        <v>1.869516233655389E-2</v>
      </c>
      <c r="AI3549">
        <f t="shared" si="1103"/>
        <v>1.8325290641251313E-2</v>
      </c>
      <c r="AJ3549">
        <f t="shared" si="1104"/>
        <v>2.932250327621591</v>
      </c>
      <c r="AK3549">
        <f t="shared" si="1105"/>
        <v>2.7026149504233374</v>
      </c>
      <c r="AL3549">
        <f t="shared" si="1106"/>
        <v>-0.54414716334910784</v>
      </c>
      <c r="AM3549">
        <f t="shared" si="1107"/>
        <v>-0.35860258412121004</v>
      </c>
      <c r="AN3549">
        <f t="shared" si="1108"/>
        <v>0.37081014646137039</v>
      </c>
      <c r="AO3549">
        <f t="shared" si="1109"/>
        <v>0.39005829557395372</v>
      </c>
      <c r="AP3549">
        <f t="shared" si="1110"/>
        <v>0</v>
      </c>
      <c r="AQ3549">
        <f t="shared" si="1111"/>
        <v>0</v>
      </c>
      <c r="AR3549">
        <f t="shared" si="1112"/>
        <v>0</v>
      </c>
      <c r="AS3549">
        <f t="shared" si="1113"/>
        <v>1</v>
      </c>
      <c r="AT3549">
        <f t="shared" si="1114"/>
        <v>0</v>
      </c>
      <c r="AU3549">
        <f t="shared" si="1115"/>
        <v>1</v>
      </c>
      <c r="AV3549">
        <f t="shared" si="1116"/>
        <v>0</v>
      </c>
      <c r="AW3549">
        <f t="shared" si="1117"/>
        <v>0</v>
      </c>
      <c r="AX3549">
        <f t="shared" si="1118"/>
        <v>0</v>
      </c>
      <c r="AY3549">
        <f t="shared" si="1119"/>
        <v>2</v>
      </c>
    </row>
    <row r="3550" spans="1:51" x14ac:dyDescent="0.3">
      <c r="A3550" s="1" t="s">
        <v>3544</v>
      </c>
      <c r="B3550" s="2">
        <v>118370212</v>
      </c>
      <c r="C3550" s="3" t="s">
        <v>5337</v>
      </c>
      <c r="D3550" s="7">
        <v>10.11</v>
      </c>
      <c r="E3550" s="5">
        <v>257.35005000000001</v>
      </c>
      <c r="F3550" s="3" t="s">
        <v>4480</v>
      </c>
      <c r="G3550" s="3" t="s">
        <v>4491</v>
      </c>
      <c r="H3550" s="3" t="s">
        <v>4492</v>
      </c>
      <c r="I3550" s="3" t="s">
        <v>4493</v>
      </c>
      <c r="J3550" s="3" t="s">
        <v>4494</v>
      </c>
      <c r="K3550" s="6" t="s">
        <v>4474</v>
      </c>
      <c r="L3550" s="6" t="s">
        <v>4474</v>
      </c>
      <c r="M3550" s="6" t="s">
        <v>4474</v>
      </c>
      <c r="N3550" s="6" t="s">
        <v>4474</v>
      </c>
      <c r="O3550" s="6" t="s">
        <v>4474</v>
      </c>
      <c r="P3550" s="6" t="s">
        <v>4474</v>
      </c>
      <c r="Q3550" s="6" t="s">
        <v>4474</v>
      </c>
      <c r="R3550" s="6" t="s">
        <v>4474</v>
      </c>
      <c r="S3550" s="6" t="s">
        <v>4474</v>
      </c>
      <c r="T3550" s="6" t="s">
        <v>4474</v>
      </c>
      <c r="U3550" s="6" t="s">
        <v>4474</v>
      </c>
      <c r="V3550" s="6" t="s">
        <v>4474</v>
      </c>
      <c r="W3550" s="6" t="s">
        <v>4474</v>
      </c>
      <c r="X3550" s="6" t="s">
        <v>4474</v>
      </c>
      <c r="Y3550" s="6" t="s">
        <v>4474</v>
      </c>
      <c r="Z3550" s="6" t="s">
        <v>4474</v>
      </c>
      <c r="AA3550" s="6" t="s">
        <v>4474</v>
      </c>
      <c r="AB3550" s="6" t="s">
        <v>4474</v>
      </c>
      <c r="AC3550" s="6" t="s">
        <v>4474</v>
      </c>
      <c r="AD3550" s="6" t="s">
        <v>4474</v>
      </c>
      <c r="AF3550" t="e">
        <f t="shared" si="1100"/>
        <v>#VALUE!</v>
      </c>
      <c r="AG3550" t="e">
        <f t="shared" si="1101"/>
        <v>#VALUE!</v>
      </c>
      <c r="AH3550" t="e">
        <f t="shared" si="1102"/>
        <v>#VALUE!</v>
      </c>
      <c r="AI3550" t="e">
        <f t="shared" si="1103"/>
        <v>#VALUE!</v>
      </c>
      <c r="AJ3550" t="e">
        <f t="shared" si="1104"/>
        <v>#VALUE!</v>
      </c>
      <c r="AK3550" t="e">
        <f t="shared" si="1105"/>
        <v>#VALUE!</v>
      </c>
      <c r="AL3550" t="e">
        <f t="shared" si="1106"/>
        <v>#VALUE!</v>
      </c>
      <c r="AM3550" t="e">
        <f t="shared" si="1107"/>
        <v>#VALUE!</v>
      </c>
      <c r="AN3550" t="e">
        <f t="shared" si="1108"/>
        <v>#VALUE!</v>
      </c>
      <c r="AO3550" t="e">
        <f t="shared" si="1109"/>
        <v>#VALUE!</v>
      </c>
      <c r="AP3550">
        <f t="shared" si="1110"/>
        <v>0</v>
      </c>
      <c r="AQ3550">
        <f t="shared" si="1111"/>
        <v>0</v>
      </c>
      <c r="AR3550">
        <f t="shared" si="1112"/>
        <v>0</v>
      </c>
      <c r="AS3550">
        <f t="shared" si="1113"/>
        <v>0</v>
      </c>
      <c r="AT3550">
        <f t="shared" si="1114"/>
        <v>0</v>
      </c>
      <c r="AU3550">
        <f t="shared" si="1115"/>
        <v>0</v>
      </c>
      <c r="AV3550">
        <f t="shared" si="1116"/>
        <v>0</v>
      </c>
      <c r="AW3550">
        <f t="shared" si="1117"/>
        <v>0</v>
      </c>
      <c r="AX3550">
        <f t="shared" si="1118"/>
        <v>0</v>
      </c>
      <c r="AY3550">
        <f t="shared" si="1119"/>
        <v>0</v>
      </c>
    </row>
    <row r="3551" spans="1:51" x14ac:dyDescent="0.3">
      <c r="A3551" s="1" t="s">
        <v>3545</v>
      </c>
      <c r="B3551" s="2">
        <v>4336082</v>
      </c>
      <c r="C3551" s="3" t="s">
        <v>5338</v>
      </c>
      <c r="D3551" s="5">
        <v>17.52</v>
      </c>
      <c r="E3551" s="5">
        <v>165.71134319999999</v>
      </c>
      <c r="F3551" s="3" t="s">
        <v>4480</v>
      </c>
      <c r="G3551" s="3" t="s">
        <v>4491</v>
      </c>
      <c r="H3551" s="3" t="s">
        <v>4492</v>
      </c>
      <c r="I3551" s="3" t="s">
        <v>4493</v>
      </c>
      <c r="J3551" s="3" t="s">
        <v>4658</v>
      </c>
      <c r="K3551" s="6">
        <v>120231</v>
      </c>
      <c r="L3551" s="6">
        <v>119511</v>
      </c>
      <c r="M3551" s="6">
        <v>18858</v>
      </c>
      <c r="N3551" s="6">
        <v>20859</v>
      </c>
      <c r="O3551" s="6">
        <v>14746</v>
      </c>
      <c r="P3551" s="6">
        <v>16784</v>
      </c>
      <c r="Q3551" s="6">
        <v>12383</v>
      </c>
      <c r="R3551" s="6">
        <v>14033</v>
      </c>
      <c r="S3551" s="6">
        <v>19910</v>
      </c>
      <c r="T3551" s="6">
        <v>22758</v>
      </c>
      <c r="U3551" s="6" t="s">
        <v>4474</v>
      </c>
      <c r="V3551" s="6" t="s">
        <v>4474</v>
      </c>
      <c r="W3551" s="6">
        <v>184170</v>
      </c>
      <c r="X3551" s="6">
        <v>177585</v>
      </c>
      <c r="Y3551" s="6">
        <v>75326</v>
      </c>
      <c r="Z3551" s="6">
        <v>66270</v>
      </c>
      <c r="AA3551" s="6">
        <v>30604</v>
      </c>
      <c r="AB3551" s="6">
        <v>23940</v>
      </c>
      <c r="AC3551" s="6">
        <v>9503410</v>
      </c>
      <c r="AD3551" s="6">
        <v>9547396</v>
      </c>
      <c r="AF3551">
        <f t="shared" si="1100"/>
        <v>6.7236792094260742E-2</v>
      </c>
      <c r="AG3551">
        <f t="shared" si="1101"/>
        <v>7.9021313737083654E-2</v>
      </c>
      <c r="AH3551" t="e">
        <f t="shared" si="1102"/>
        <v>#VALUE!</v>
      </c>
      <c r="AI3551" t="e">
        <f t="shared" si="1103"/>
        <v>#VALUE!</v>
      </c>
      <c r="AJ3551">
        <f t="shared" si="1104"/>
        <v>2.4613122467651287</v>
      </c>
      <c r="AK3551">
        <f t="shared" si="1105"/>
        <v>2.7681704260651627</v>
      </c>
      <c r="AL3551">
        <f t="shared" si="1106"/>
        <v>0.12264723740133576</v>
      </c>
      <c r="AM3551">
        <f t="shared" si="1107"/>
        <v>0.14043895540996226</v>
      </c>
      <c r="AN3551">
        <f t="shared" si="1108"/>
        <v>0.65282619319107349</v>
      </c>
      <c r="AO3551">
        <f t="shared" si="1109"/>
        <v>0.67297913675141485</v>
      </c>
      <c r="AP3551">
        <f t="shared" si="1110"/>
        <v>1</v>
      </c>
      <c r="AQ3551">
        <f t="shared" si="1111"/>
        <v>1</v>
      </c>
      <c r="AR3551">
        <f t="shared" si="1112"/>
        <v>0</v>
      </c>
      <c r="AS3551">
        <f t="shared" si="1113"/>
        <v>1</v>
      </c>
      <c r="AT3551">
        <f t="shared" si="1114"/>
        <v>0</v>
      </c>
      <c r="AU3551">
        <f t="shared" si="1115"/>
        <v>0</v>
      </c>
      <c r="AV3551">
        <f t="shared" si="1116"/>
        <v>0</v>
      </c>
      <c r="AW3551">
        <f t="shared" si="1117"/>
        <v>0</v>
      </c>
      <c r="AX3551">
        <f t="shared" si="1118"/>
        <v>1</v>
      </c>
      <c r="AY3551">
        <f t="shared" si="1119"/>
        <v>4</v>
      </c>
    </row>
    <row r="3552" spans="1:51" x14ac:dyDescent="0.3">
      <c r="A3552" s="1" t="s">
        <v>3546</v>
      </c>
      <c r="B3552" s="2">
        <v>117663260</v>
      </c>
      <c r="C3552" s="3" t="s">
        <v>5338</v>
      </c>
      <c r="D3552" s="7">
        <v>10.07</v>
      </c>
      <c r="E3552" s="5">
        <v>308.81333669000003</v>
      </c>
      <c r="F3552" s="3" t="s">
        <v>4480</v>
      </c>
      <c r="G3552" s="3" t="s">
        <v>4491</v>
      </c>
      <c r="H3552" s="3" t="s">
        <v>4492</v>
      </c>
      <c r="I3552" s="3" t="s">
        <v>4493</v>
      </c>
      <c r="J3552" s="3" t="s">
        <v>4494</v>
      </c>
      <c r="K3552" s="6" t="s">
        <v>4474</v>
      </c>
      <c r="L3552" s="6" t="s">
        <v>4474</v>
      </c>
      <c r="M3552" s="6" t="s">
        <v>4474</v>
      </c>
      <c r="N3552" s="6" t="s">
        <v>4474</v>
      </c>
      <c r="O3552" s="6" t="s">
        <v>4474</v>
      </c>
      <c r="P3552" s="6" t="s">
        <v>4474</v>
      </c>
      <c r="Q3552" s="6" t="s">
        <v>4474</v>
      </c>
      <c r="R3552" s="6" t="s">
        <v>4474</v>
      </c>
      <c r="S3552" s="6" t="s">
        <v>4474</v>
      </c>
      <c r="T3552" s="6" t="s">
        <v>4474</v>
      </c>
      <c r="U3552" s="6" t="s">
        <v>4474</v>
      </c>
      <c r="V3552" s="6" t="s">
        <v>4474</v>
      </c>
      <c r="W3552" s="6" t="s">
        <v>4474</v>
      </c>
      <c r="X3552" s="6" t="s">
        <v>4474</v>
      </c>
      <c r="Y3552" s="6" t="s">
        <v>4474</v>
      </c>
      <c r="Z3552" s="6" t="s">
        <v>4474</v>
      </c>
      <c r="AA3552" s="6" t="s">
        <v>4474</v>
      </c>
      <c r="AB3552" s="6" t="s">
        <v>4474</v>
      </c>
      <c r="AC3552" s="6" t="s">
        <v>4474</v>
      </c>
      <c r="AD3552" s="6" t="s">
        <v>4474</v>
      </c>
      <c r="AF3552" t="e">
        <f t="shared" si="1100"/>
        <v>#VALUE!</v>
      </c>
      <c r="AG3552" t="e">
        <f t="shared" si="1101"/>
        <v>#VALUE!</v>
      </c>
      <c r="AH3552" t="e">
        <f t="shared" si="1102"/>
        <v>#VALUE!</v>
      </c>
      <c r="AI3552" t="e">
        <f t="shared" si="1103"/>
        <v>#VALUE!</v>
      </c>
      <c r="AJ3552" t="e">
        <f t="shared" si="1104"/>
        <v>#VALUE!</v>
      </c>
      <c r="AK3552" t="e">
        <f t="shared" si="1105"/>
        <v>#VALUE!</v>
      </c>
      <c r="AL3552" t="e">
        <f t="shared" si="1106"/>
        <v>#VALUE!</v>
      </c>
      <c r="AM3552" t="e">
        <f t="shared" si="1107"/>
        <v>#VALUE!</v>
      </c>
      <c r="AN3552" t="e">
        <f t="shared" si="1108"/>
        <v>#VALUE!</v>
      </c>
      <c r="AO3552" t="e">
        <f t="shared" si="1109"/>
        <v>#VALUE!</v>
      </c>
      <c r="AP3552">
        <f t="shared" si="1110"/>
        <v>0</v>
      </c>
      <c r="AQ3552">
        <f t="shared" si="1111"/>
        <v>0</v>
      </c>
      <c r="AR3552">
        <f t="shared" si="1112"/>
        <v>0</v>
      </c>
      <c r="AS3552">
        <f t="shared" si="1113"/>
        <v>0</v>
      </c>
      <c r="AT3552">
        <f t="shared" si="1114"/>
        <v>0</v>
      </c>
      <c r="AU3552">
        <f t="shared" si="1115"/>
        <v>0</v>
      </c>
      <c r="AV3552">
        <f t="shared" si="1116"/>
        <v>0</v>
      </c>
      <c r="AW3552">
        <f t="shared" si="1117"/>
        <v>0</v>
      </c>
      <c r="AX3552">
        <f t="shared" si="1118"/>
        <v>0</v>
      </c>
      <c r="AY3552">
        <f t="shared" si="1119"/>
        <v>0</v>
      </c>
    </row>
    <row r="3553" spans="1:51" x14ac:dyDescent="0.3">
      <c r="A3553" s="1" t="s">
        <v>3547</v>
      </c>
      <c r="B3553" s="2">
        <v>5180848</v>
      </c>
      <c r="C3553" s="3" t="s">
        <v>5337</v>
      </c>
      <c r="D3553" s="5">
        <v>14.12</v>
      </c>
      <c r="E3553" s="5">
        <v>1153.0902579200001</v>
      </c>
      <c r="F3553" s="3" t="s">
        <v>4500</v>
      </c>
      <c r="G3553" s="3" t="s">
        <v>4501</v>
      </c>
      <c r="H3553" s="3" t="s">
        <v>4502</v>
      </c>
      <c r="I3553" s="3" t="s">
        <v>4538</v>
      </c>
      <c r="J3553" s="3" t="s">
        <v>4504</v>
      </c>
      <c r="K3553" s="6">
        <v>241081</v>
      </c>
      <c r="L3553" s="6">
        <v>231207</v>
      </c>
      <c r="M3553" s="6">
        <v>2585</v>
      </c>
      <c r="N3553" s="6">
        <v>-490</v>
      </c>
      <c r="O3553" s="6">
        <v>-6710</v>
      </c>
      <c r="P3553" s="6">
        <v>-9488</v>
      </c>
      <c r="Q3553" s="6">
        <v>-9445</v>
      </c>
      <c r="R3553" s="6">
        <v>-11717</v>
      </c>
      <c r="S3553" s="6">
        <v>30489</v>
      </c>
      <c r="T3553" s="6">
        <v>16353</v>
      </c>
      <c r="U3553" s="6" t="s">
        <v>4474</v>
      </c>
      <c r="V3553" s="6" t="s">
        <v>4474</v>
      </c>
      <c r="W3553" s="6">
        <v>226400</v>
      </c>
      <c r="X3553" s="6">
        <v>222254</v>
      </c>
      <c r="Y3553" s="6">
        <v>122303</v>
      </c>
      <c r="Z3553" s="6">
        <v>129397</v>
      </c>
      <c r="AA3553" s="6">
        <v>162622</v>
      </c>
      <c r="AB3553" s="6">
        <v>161386</v>
      </c>
      <c r="AC3553" s="6">
        <v>81663616</v>
      </c>
      <c r="AD3553" s="6">
        <v>80919283</v>
      </c>
      <c r="AF3553">
        <f t="shared" si="1100"/>
        <v>-4.1718197879858657E-2</v>
      </c>
      <c r="AG3553">
        <f t="shared" si="1101"/>
        <v>-5.2718961188550038E-2</v>
      </c>
      <c r="AH3553" t="e">
        <f t="shared" si="1102"/>
        <v>#VALUE!</v>
      </c>
      <c r="AI3553" t="e">
        <f t="shared" si="1103"/>
        <v>#VALUE!</v>
      </c>
      <c r="AJ3553">
        <f t="shared" si="1104"/>
        <v>0.75206921572726937</v>
      </c>
      <c r="AK3553">
        <f t="shared" si="1105"/>
        <v>0.80178578067490369</v>
      </c>
      <c r="AL3553">
        <f t="shared" si="1106"/>
        <v>-2.783296900211962E-2</v>
      </c>
      <c r="AM3553">
        <f t="shared" si="1107"/>
        <v>-4.1036819819469134E-2</v>
      </c>
      <c r="AN3553">
        <f t="shared" si="1108"/>
        <v>1.064845406360424</v>
      </c>
      <c r="AO3553">
        <f t="shared" si="1109"/>
        <v>1.0402827395682417</v>
      </c>
      <c r="AP3553">
        <f t="shared" si="1110"/>
        <v>0</v>
      </c>
      <c r="AQ3553">
        <f t="shared" si="1111"/>
        <v>1</v>
      </c>
      <c r="AR3553">
        <f t="shared" si="1112"/>
        <v>1</v>
      </c>
      <c r="AS3553">
        <f t="shared" si="1113"/>
        <v>1</v>
      </c>
      <c r="AT3553">
        <f t="shared" si="1114"/>
        <v>0</v>
      </c>
      <c r="AU3553">
        <f t="shared" si="1115"/>
        <v>0</v>
      </c>
      <c r="AV3553">
        <f t="shared" si="1116"/>
        <v>1</v>
      </c>
      <c r="AW3553">
        <f t="shared" si="1117"/>
        <v>1</v>
      </c>
      <c r="AX3553">
        <f t="shared" si="1118"/>
        <v>0</v>
      </c>
      <c r="AY3553">
        <f t="shared" si="1119"/>
        <v>5</v>
      </c>
    </row>
    <row r="3554" spans="1:51" x14ac:dyDescent="0.3">
      <c r="A3554" s="1" t="s">
        <v>3548</v>
      </c>
      <c r="B3554" s="2">
        <v>100431</v>
      </c>
      <c r="C3554" s="3" t="s">
        <v>5335</v>
      </c>
      <c r="D3554" s="5">
        <v>21.22</v>
      </c>
      <c r="E3554" s="5">
        <v>2664.6661899199999</v>
      </c>
      <c r="F3554" s="3" t="s">
        <v>4480</v>
      </c>
      <c r="G3554" s="3" t="s">
        <v>4481</v>
      </c>
      <c r="H3554" s="3" t="s">
        <v>4481</v>
      </c>
      <c r="I3554" s="3" t="s">
        <v>4482</v>
      </c>
      <c r="J3554" s="3" t="s">
        <v>4484</v>
      </c>
      <c r="K3554" s="6">
        <v>744738</v>
      </c>
      <c r="L3554" s="6">
        <v>766106</v>
      </c>
      <c r="M3554" s="6" t="s">
        <v>4474</v>
      </c>
      <c r="N3554" s="6" t="s">
        <v>4474</v>
      </c>
      <c r="O3554" s="6">
        <v>827141</v>
      </c>
      <c r="P3554" s="6">
        <v>838406</v>
      </c>
      <c r="Q3554" s="6">
        <v>128281</v>
      </c>
      <c r="R3554" s="6">
        <v>150788</v>
      </c>
      <c r="S3554" s="6">
        <v>763602</v>
      </c>
      <c r="T3554" s="6">
        <v>525701</v>
      </c>
      <c r="U3554" s="6">
        <v>384117</v>
      </c>
      <c r="V3554" s="6">
        <v>384510</v>
      </c>
      <c r="W3554" s="6">
        <v>27269404</v>
      </c>
      <c r="X3554" s="6">
        <v>27369072</v>
      </c>
      <c r="Y3554" s="6" t="s">
        <v>4474</v>
      </c>
      <c r="Z3554" s="6" t="s">
        <v>4474</v>
      </c>
      <c r="AA3554" s="6" t="s">
        <v>4474</v>
      </c>
      <c r="AB3554" s="6" t="s">
        <v>4474</v>
      </c>
      <c r="AC3554" s="6">
        <v>125554598</v>
      </c>
      <c r="AD3554" s="6">
        <v>125487520</v>
      </c>
      <c r="AF3554">
        <f t="shared" si="1100"/>
        <v>4.7042098903225023E-3</v>
      </c>
      <c r="AG3554">
        <f t="shared" si="1101"/>
        <v>5.5094304987761368E-3</v>
      </c>
      <c r="AH3554">
        <f t="shared" si="1102"/>
        <v>1.4086006426836465E-2</v>
      </c>
      <c r="AI3554">
        <f t="shared" si="1103"/>
        <v>1.4049069694434653E-2</v>
      </c>
      <c r="AJ3554" t="e">
        <f t="shared" si="1104"/>
        <v>#VALUE!</v>
      </c>
      <c r="AK3554" t="e">
        <f t="shared" si="1105"/>
        <v>#VALUE!</v>
      </c>
      <c r="AL3554">
        <f t="shared" si="1106"/>
        <v>1.1106469657785691</v>
      </c>
      <c r="AM3554">
        <f t="shared" si="1107"/>
        <v>1.0943733634771167</v>
      </c>
      <c r="AN3554">
        <f t="shared" si="1108"/>
        <v>2.7310387861795585E-2</v>
      </c>
      <c r="AO3554">
        <f t="shared" si="1109"/>
        <v>2.7991668844307181E-2</v>
      </c>
      <c r="AP3554">
        <f t="shared" si="1110"/>
        <v>1</v>
      </c>
      <c r="AQ3554">
        <f t="shared" si="1111"/>
        <v>1</v>
      </c>
      <c r="AR3554">
        <f t="shared" si="1112"/>
        <v>0</v>
      </c>
      <c r="AS3554">
        <f t="shared" si="1113"/>
        <v>1</v>
      </c>
      <c r="AT3554">
        <f t="shared" si="1114"/>
        <v>0</v>
      </c>
      <c r="AU3554">
        <f t="shared" si="1115"/>
        <v>0</v>
      </c>
      <c r="AV3554">
        <f t="shared" si="1116"/>
        <v>1</v>
      </c>
      <c r="AW3554">
        <f t="shared" si="1117"/>
        <v>0</v>
      </c>
      <c r="AX3554">
        <f t="shared" si="1118"/>
        <v>0</v>
      </c>
      <c r="AY3554">
        <f t="shared" si="1119"/>
        <v>4</v>
      </c>
    </row>
    <row r="3555" spans="1:51" x14ac:dyDescent="0.3">
      <c r="A3555" s="1" t="s">
        <v>3549</v>
      </c>
      <c r="B3555" s="2">
        <v>103117</v>
      </c>
      <c r="C3555" s="3" t="s">
        <v>5337</v>
      </c>
      <c r="D3555" s="5">
        <v>172.8</v>
      </c>
      <c r="E3555" s="5">
        <v>56380.8622464</v>
      </c>
      <c r="F3555" s="3" t="s">
        <v>4525</v>
      </c>
      <c r="G3555" s="3" t="s">
        <v>4526</v>
      </c>
      <c r="H3555" s="3" t="s">
        <v>4527</v>
      </c>
      <c r="I3555" s="3" t="s">
        <v>4527</v>
      </c>
      <c r="J3555" s="3" t="s">
        <v>4528</v>
      </c>
      <c r="K3555" s="6">
        <v>6126661</v>
      </c>
      <c r="L3555" s="6">
        <v>6098486</v>
      </c>
      <c r="M3555" s="6">
        <v>5074862</v>
      </c>
      <c r="N3555" s="6">
        <v>5230246</v>
      </c>
      <c r="O3555" s="6">
        <v>3816856</v>
      </c>
      <c r="P3555" s="6">
        <v>3977346</v>
      </c>
      <c r="Q3555" s="6">
        <v>2816757</v>
      </c>
      <c r="R3555" s="6">
        <v>2950848</v>
      </c>
      <c r="S3555" s="6">
        <v>3765860</v>
      </c>
      <c r="T3555" s="6">
        <v>3808875</v>
      </c>
      <c r="U3555" s="6">
        <v>24401098</v>
      </c>
      <c r="V3555" s="6">
        <v>23229116</v>
      </c>
      <c r="W3555" s="6">
        <v>33275918</v>
      </c>
      <c r="X3555" s="6">
        <v>33376971</v>
      </c>
      <c r="Y3555" s="6" t="s">
        <v>4474</v>
      </c>
      <c r="Z3555" s="6" t="s">
        <v>4474</v>
      </c>
      <c r="AA3555" s="6" t="s">
        <v>4474</v>
      </c>
      <c r="AB3555" s="6" t="s">
        <v>4474</v>
      </c>
      <c r="AC3555" s="6">
        <v>326278138</v>
      </c>
      <c r="AD3555" s="6">
        <v>326043383</v>
      </c>
      <c r="AF3555">
        <f t="shared" si="1100"/>
        <v>8.4648513678871315E-2</v>
      </c>
      <c r="AG3555">
        <f t="shared" si="1101"/>
        <v>8.8409700209165179E-2</v>
      </c>
      <c r="AH3555">
        <f t="shared" si="1102"/>
        <v>0.73329601305063918</v>
      </c>
      <c r="AI3555">
        <f t="shared" si="1103"/>
        <v>0.69596237477630907</v>
      </c>
      <c r="AJ3555" t="e">
        <f t="shared" si="1104"/>
        <v>#VALUE!</v>
      </c>
      <c r="AK3555" t="e">
        <f t="shared" si="1105"/>
        <v>#VALUE!</v>
      </c>
      <c r="AL3555">
        <f t="shared" si="1106"/>
        <v>0.62299121821821057</v>
      </c>
      <c r="AM3555">
        <f t="shared" si="1107"/>
        <v>0.65218580480466792</v>
      </c>
      <c r="AN3555">
        <f t="shared" si="1108"/>
        <v>0.18411696410599401</v>
      </c>
      <c r="AO3555">
        <f t="shared" si="1109"/>
        <v>0.18271538181220817</v>
      </c>
      <c r="AP3555">
        <f t="shared" si="1110"/>
        <v>1</v>
      </c>
      <c r="AQ3555">
        <f t="shared" si="1111"/>
        <v>1</v>
      </c>
      <c r="AR3555">
        <f t="shared" si="1112"/>
        <v>0</v>
      </c>
      <c r="AS3555">
        <f t="shared" si="1113"/>
        <v>1</v>
      </c>
      <c r="AT3555">
        <f t="shared" si="1114"/>
        <v>0</v>
      </c>
      <c r="AU3555">
        <f t="shared" si="1115"/>
        <v>0</v>
      </c>
      <c r="AV3555">
        <f t="shared" si="1116"/>
        <v>0</v>
      </c>
      <c r="AW3555">
        <f t="shared" si="1117"/>
        <v>1</v>
      </c>
      <c r="AX3555">
        <f t="shared" si="1118"/>
        <v>0</v>
      </c>
      <c r="AY3555">
        <f t="shared" si="1119"/>
        <v>4</v>
      </c>
    </row>
    <row r="3556" spans="1:51" x14ac:dyDescent="0.3">
      <c r="A3556" s="1" t="s">
        <v>3550</v>
      </c>
      <c r="B3556" s="2">
        <v>106337685</v>
      </c>
      <c r="C3556" s="3"/>
      <c r="D3556" s="5" t="s">
        <v>4474</v>
      </c>
      <c r="E3556" s="5" t="s">
        <v>4474</v>
      </c>
      <c r="F3556" s="3" t="s">
        <v>4480</v>
      </c>
      <c r="G3556" s="3" t="s">
        <v>4491</v>
      </c>
      <c r="H3556" s="3" t="s">
        <v>4492</v>
      </c>
      <c r="I3556" s="3" t="s">
        <v>4493</v>
      </c>
      <c r="J3556" s="3"/>
      <c r="K3556" s="6" t="s">
        <v>4474</v>
      </c>
      <c r="L3556" s="6" t="s">
        <v>4474</v>
      </c>
      <c r="M3556" s="6" t="s">
        <v>4474</v>
      </c>
      <c r="N3556" s="6" t="s">
        <v>4474</v>
      </c>
      <c r="O3556" s="6" t="s">
        <v>4474</v>
      </c>
      <c r="P3556" s="6" t="s">
        <v>4474</v>
      </c>
      <c r="Q3556" s="6" t="s">
        <v>4474</v>
      </c>
      <c r="R3556" s="6" t="s">
        <v>4474</v>
      </c>
      <c r="S3556" s="6" t="s">
        <v>4474</v>
      </c>
      <c r="T3556" s="6" t="s">
        <v>4474</v>
      </c>
      <c r="U3556" s="6" t="s">
        <v>4474</v>
      </c>
      <c r="V3556" s="6" t="s">
        <v>4474</v>
      </c>
      <c r="W3556" s="6" t="s">
        <v>4474</v>
      </c>
      <c r="X3556" s="6" t="s">
        <v>4474</v>
      </c>
      <c r="Y3556" s="6" t="s">
        <v>4474</v>
      </c>
      <c r="Z3556" s="6" t="s">
        <v>4474</v>
      </c>
      <c r="AA3556" s="6" t="s">
        <v>4474</v>
      </c>
      <c r="AB3556" s="6" t="s">
        <v>4474</v>
      </c>
      <c r="AC3556" s="6" t="s">
        <v>4474</v>
      </c>
      <c r="AD3556" s="6" t="s">
        <v>4474</v>
      </c>
      <c r="AF3556" t="e">
        <f t="shared" si="1100"/>
        <v>#VALUE!</v>
      </c>
      <c r="AG3556" t="e">
        <f t="shared" si="1101"/>
        <v>#VALUE!</v>
      </c>
      <c r="AH3556" t="e">
        <f t="shared" si="1102"/>
        <v>#VALUE!</v>
      </c>
      <c r="AI3556" t="e">
        <f t="shared" si="1103"/>
        <v>#VALUE!</v>
      </c>
      <c r="AJ3556" t="e">
        <f t="shared" si="1104"/>
        <v>#VALUE!</v>
      </c>
      <c r="AK3556" t="e">
        <f t="shared" si="1105"/>
        <v>#VALUE!</v>
      </c>
      <c r="AL3556" t="e">
        <f t="shared" si="1106"/>
        <v>#VALUE!</v>
      </c>
      <c r="AM3556" t="e">
        <f t="shared" si="1107"/>
        <v>#VALUE!</v>
      </c>
      <c r="AN3556" t="e">
        <f t="shared" si="1108"/>
        <v>#VALUE!</v>
      </c>
      <c r="AO3556" t="e">
        <f t="shared" si="1109"/>
        <v>#VALUE!</v>
      </c>
      <c r="AP3556">
        <f t="shared" si="1110"/>
        <v>0</v>
      </c>
      <c r="AQ3556">
        <f t="shared" si="1111"/>
        <v>0</v>
      </c>
      <c r="AR3556">
        <f t="shared" si="1112"/>
        <v>0</v>
      </c>
      <c r="AS3556">
        <f t="shared" si="1113"/>
        <v>0</v>
      </c>
      <c r="AT3556">
        <f t="shared" si="1114"/>
        <v>0</v>
      </c>
      <c r="AU3556">
        <f t="shared" si="1115"/>
        <v>0</v>
      </c>
      <c r="AV3556">
        <f t="shared" si="1116"/>
        <v>0</v>
      </c>
      <c r="AW3556">
        <f t="shared" si="1117"/>
        <v>0</v>
      </c>
      <c r="AX3556">
        <f t="shared" si="1118"/>
        <v>0</v>
      </c>
      <c r="AY3556">
        <f t="shared" si="1119"/>
        <v>0</v>
      </c>
    </row>
    <row r="3557" spans="1:51" x14ac:dyDescent="0.3">
      <c r="A3557" s="1" t="s">
        <v>3551</v>
      </c>
      <c r="B3557" s="2">
        <v>28663909</v>
      </c>
      <c r="C3557" s="3" t="s">
        <v>5338</v>
      </c>
      <c r="D3557" s="5">
        <v>38.43</v>
      </c>
      <c r="E3557" s="5">
        <v>38.43</v>
      </c>
      <c r="F3557" s="3" t="s">
        <v>4480</v>
      </c>
      <c r="G3557" s="3" t="s">
        <v>4491</v>
      </c>
      <c r="H3557" s="3" t="s">
        <v>4492</v>
      </c>
      <c r="I3557" s="3" t="s">
        <v>4493</v>
      </c>
      <c r="J3557" s="3"/>
      <c r="K3557" s="6" t="s">
        <v>4474</v>
      </c>
      <c r="L3557" s="6" t="s">
        <v>4474</v>
      </c>
      <c r="M3557" s="6" t="s">
        <v>4474</v>
      </c>
      <c r="N3557" s="6" t="s">
        <v>4474</v>
      </c>
      <c r="O3557" s="6" t="s">
        <v>4474</v>
      </c>
      <c r="P3557" s="6" t="s">
        <v>4474</v>
      </c>
      <c r="Q3557" s="6" t="s">
        <v>4474</v>
      </c>
      <c r="R3557" s="6" t="s">
        <v>4474</v>
      </c>
      <c r="S3557" s="6" t="s">
        <v>4474</v>
      </c>
      <c r="T3557" s="6" t="s">
        <v>4474</v>
      </c>
      <c r="U3557" s="6" t="s">
        <v>4474</v>
      </c>
      <c r="V3557" s="6" t="s">
        <v>4474</v>
      </c>
      <c r="W3557" s="6" t="s">
        <v>4474</v>
      </c>
      <c r="X3557" s="6" t="s">
        <v>4474</v>
      </c>
      <c r="Y3557" s="6" t="s">
        <v>4474</v>
      </c>
      <c r="Z3557" s="6" t="s">
        <v>4474</v>
      </c>
      <c r="AA3557" s="6" t="s">
        <v>4474</v>
      </c>
      <c r="AB3557" s="6" t="s">
        <v>4474</v>
      </c>
      <c r="AC3557" s="6" t="s">
        <v>4474</v>
      </c>
      <c r="AD3557" s="6" t="s">
        <v>4474</v>
      </c>
      <c r="AF3557" t="e">
        <f t="shared" si="1100"/>
        <v>#VALUE!</v>
      </c>
      <c r="AG3557" t="e">
        <f t="shared" si="1101"/>
        <v>#VALUE!</v>
      </c>
      <c r="AH3557" t="e">
        <f t="shared" si="1102"/>
        <v>#VALUE!</v>
      </c>
      <c r="AI3557" t="e">
        <f t="shared" si="1103"/>
        <v>#VALUE!</v>
      </c>
      <c r="AJ3557" t="e">
        <f t="shared" si="1104"/>
        <v>#VALUE!</v>
      </c>
      <c r="AK3557" t="e">
        <f t="shared" si="1105"/>
        <v>#VALUE!</v>
      </c>
      <c r="AL3557" t="e">
        <f t="shared" si="1106"/>
        <v>#VALUE!</v>
      </c>
      <c r="AM3557" t="e">
        <f t="shared" si="1107"/>
        <v>#VALUE!</v>
      </c>
      <c r="AN3557" t="e">
        <f t="shared" si="1108"/>
        <v>#VALUE!</v>
      </c>
      <c r="AO3557" t="e">
        <f t="shared" si="1109"/>
        <v>#VALUE!</v>
      </c>
      <c r="AP3557">
        <f t="shared" si="1110"/>
        <v>0</v>
      </c>
      <c r="AQ3557">
        <f t="shared" si="1111"/>
        <v>0</v>
      </c>
      <c r="AR3557">
        <f t="shared" si="1112"/>
        <v>0</v>
      </c>
      <c r="AS3557">
        <f t="shared" si="1113"/>
        <v>0</v>
      </c>
      <c r="AT3557">
        <f t="shared" si="1114"/>
        <v>0</v>
      </c>
      <c r="AU3557">
        <f t="shared" si="1115"/>
        <v>0</v>
      </c>
      <c r="AV3557">
        <f t="shared" si="1116"/>
        <v>0</v>
      </c>
      <c r="AW3557">
        <f t="shared" si="1117"/>
        <v>0</v>
      </c>
      <c r="AX3557">
        <f t="shared" si="1118"/>
        <v>0</v>
      </c>
      <c r="AY3557">
        <f t="shared" si="1119"/>
        <v>0</v>
      </c>
    </row>
    <row r="3558" spans="1:51" x14ac:dyDescent="0.3">
      <c r="A3558" s="1" t="s">
        <v>3552</v>
      </c>
      <c r="B3558" s="2">
        <v>4014951</v>
      </c>
      <c r="C3558" s="3" t="s">
        <v>5337</v>
      </c>
      <c r="D3558" s="5">
        <v>160.36000000000001</v>
      </c>
      <c r="E3558" s="5">
        <v>6761.4331516800003</v>
      </c>
      <c r="F3558" s="3" t="s">
        <v>4485</v>
      </c>
      <c r="G3558" s="3" t="s">
        <v>4486</v>
      </c>
      <c r="H3558" s="3" t="s">
        <v>4496</v>
      </c>
      <c r="I3558" s="3" t="s">
        <v>4496</v>
      </c>
      <c r="J3558" s="3" t="s">
        <v>5227</v>
      </c>
      <c r="K3558" s="6">
        <v>2216420</v>
      </c>
      <c r="L3558" s="6">
        <v>2209350</v>
      </c>
      <c r="M3558" s="6">
        <v>511176</v>
      </c>
      <c r="N3558" s="6">
        <v>521730</v>
      </c>
      <c r="O3558" s="6">
        <v>429714</v>
      </c>
      <c r="P3558" s="6">
        <v>444509</v>
      </c>
      <c r="Q3558" s="6">
        <v>321580</v>
      </c>
      <c r="R3558" s="6">
        <v>332081</v>
      </c>
      <c r="S3558" s="6">
        <v>251210</v>
      </c>
      <c r="T3558" s="6">
        <v>348868</v>
      </c>
      <c r="U3558" s="6">
        <v>442885</v>
      </c>
      <c r="V3558" s="6">
        <v>448171</v>
      </c>
      <c r="W3558" s="6">
        <v>2897459</v>
      </c>
      <c r="X3558" s="6">
        <v>2773361</v>
      </c>
      <c r="Y3558" s="6">
        <v>1334766</v>
      </c>
      <c r="Z3558" s="6">
        <v>1331076</v>
      </c>
      <c r="AA3558" s="6">
        <v>377951</v>
      </c>
      <c r="AB3558" s="6">
        <v>360325</v>
      </c>
      <c r="AC3558" s="6">
        <v>42164000</v>
      </c>
      <c r="AD3558" s="6">
        <v>42163000</v>
      </c>
      <c r="AF3558">
        <f t="shared" si="1100"/>
        <v>0.11098690266195312</v>
      </c>
      <c r="AG3558">
        <f t="shared" si="1101"/>
        <v>0.11973955067515553</v>
      </c>
      <c r="AH3558">
        <f t="shared" si="1102"/>
        <v>0.15285289627911905</v>
      </c>
      <c r="AI3558">
        <f t="shared" si="1103"/>
        <v>0.16159850809180629</v>
      </c>
      <c r="AJ3558">
        <f t="shared" si="1104"/>
        <v>3.5315847821543005</v>
      </c>
      <c r="AK3558">
        <f t="shared" si="1105"/>
        <v>3.6940983834038716</v>
      </c>
      <c r="AL3558">
        <f t="shared" si="1106"/>
        <v>0.19387751418954891</v>
      </c>
      <c r="AM3558">
        <f t="shared" si="1107"/>
        <v>0.20119446896145926</v>
      </c>
      <c r="AN3558">
        <f t="shared" si="1108"/>
        <v>0.76495301572860908</v>
      </c>
      <c r="AO3558">
        <f t="shared" si="1109"/>
        <v>0.79663267782304581</v>
      </c>
      <c r="AP3558">
        <f t="shared" si="1110"/>
        <v>1</v>
      </c>
      <c r="AQ3558">
        <f t="shared" si="1111"/>
        <v>1</v>
      </c>
      <c r="AR3558">
        <f t="shared" si="1112"/>
        <v>0</v>
      </c>
      <c r="AS3558">
        <f t="shared" si="1113"/>
        <v>0</v>
      </c>
      <c r="AT3558">
        <f t="shared" si="1114"/>
        <v>1</v>
      </c>
      <c r="AU3558">
        <f t="shared" si="1115"/>
        <v>0</v>
      </c>
      <c r="AV3558">
        <f t="shared" si="1116"/>
        <v>0</v>
      </c>
      <c r="AW3558">
        <f t="shared" si="1117"/>
        <v>0</v>
      </c>
      <c r="AX3558">
        <f t="shared" si="1118"/>
        <v>0</v>
      </c>
      <c r="AY3558">
        <f t="shared" si="1119"/>
        <v>3</v>
      </c>
    </row>
    <row r="3559" spans="1:51" x14ac:dyDescent="0.3">
      <c r="A3559" s="1" t="s">
        <v>3553</v>
      </c>
      <c r="B3559" s="2">
        <v>4811248</v>
      </c>
      <c r="C3559" s="3" t="s">
        <v>5335</v>
      </c>
      <c r="D3559" s="5">
        <v>28.9</v>
      </c>
      <c r="E3559" s="5">
        <v>580.67137149999996</v>
      </c>
      <c r="F3559" s="3" t="s">
        <v>4470</v>
      </c>
      <c r="G3559" s="3" t="s">
        <v>4512</v>
      </c>
      <c r="H3559" s="3" t="s">
        <v>4710</v>
      </c>
      <c r="I3559" s="3" t="s">
        <v>4710</v>
      </c>
      <c r="J3559" s="3" t="s">
        <v>4504</v>
      </c>
      <c r="K3559" s="6">
        <v>74437</v>
      </c>
      <c r="L3559" s="6">
        <v>70013</v>
      </c>
      <c r="M3559" s="6">
        <v>12236</v>
      </c>
      <c r="N3559" s="6">
        <v>12296</v>
      </c>
      <c r="O3559" s="6">
        <v>7897</v>
      </c>
      <c r="P3559" s="6">
        <v>8731</v>
      </c>
      <c r="Q3559" s="6">
        <v>8215</v>
      </c>
      <c r="R3559" s="6">
        <v>9954</v>
      </c>
      <c r="S3559" s="6">
        <v>11884</v>
      </c>
      <c r="T3559" s="6">
        <v>13320</v>
      </c>
      <c r="U3559" s="6" t="s">
        <v>4474</v>
      </c>
      <c r="V3559" s="6" t="s">
        <v>4474</v>
      </c>
      <c r="W3559" s="6">
        <v>196916</v>
      </c>
      <c r="X3559" s="6">
        <v>196639</v>
      </c>
      <c r="Y3559" s="6">
        <v>40399</v>
      </c>
      <c r="Z3559" s="6">
        <v>39341</v>
      </c>
      <c r="AA3559" s="6">
        <v>9738</v>
      </c>
      <c r="AB3559" s="6">
        <v>12069</v>
      </c>
      <c r="AC3559" s="6">
        <v>20085014</v>
      </c>
      <c r="AD3559" s="6">
        <v>20051134</v>
      </c>
      <c r="AF3559">
        <f t="shared" si="1100"/>
        <v>4.171829612626704E-2</v>
      </c>
      <c r="AG3559">
        <f t="shared" si="1101"/>
        <v>5.0620680536414442E-2</v>
      </c>
      <c r="AH3559" t="e">
        <f t="shared" si="1102"/>
        <v>#VALUE!</v>
      </c>
      <c r="AI3559" t="e">
        <f t="shared" si="1103"/>
        <v>#VALUE!</v>
      </c>
      <c r="AJ3559">
        <f t="shared" si="1104"/>
        <v>4.1485931402752101</v>
      </c>
      <c r="AK3559">
        <f t="shared" si="1105"/>
        <v>3.2596735437898747</v>
      </c>
      <c r="AL3559">
        <f t="shared" si="1106"/>
        <v>0.10608971344895683</v>
      </c>
      <c r="AM3559">
        <f t="shared" si="1107"/>
        <v>0.12470541185208461</v>
      </c>
      <c r="AN3559">
        <f t="shared" si="1108"/>
        <v>0.37801397550224464</v>
      </c>
      <c r="AO3559">
        <f t="shared" si="1109"/>
        <v>0.35604839324854176</v>
      </c>
      <c r="AP3559">
        <f t="shared" si="1110"/>
        <v>1</v>
      </c>
      <c r="AQ3559">
        <f t="shared" si="1111"/>
        <v>1</v>
      </c>
      <c r="AR3559">
        <f t="shared" si="1112"/>
        <v>0</v>
      </c>
      <c r="AS3559">
        <f t="shared" si="1113"/>
        <v>1</v>
      </c>
      <c r="AT3559">
        <f t="shared" si="1114"/>
        <v>0</v>
      </c>
      <c r="AU3559">
        <f t="shared" si="1115"/>
        <v>1</v>
      </c>
      <c r="AV3559">
        <f t="shared" si="1116"/>
        <v>0</v>
      </c>
      <c r="AW3559">
        <f t="shared" si="1117"/>
        <v>1</v>
      </c>
      <c r="AX3559">
        <f t="shared" si="1118"/>
        <v>0</v>
      </c>
      <c r="AY3559">
        <f t="shared" si="1119"/>
        <v>5</v>
      </c>
    </row>
    <row r="3560" spans="1:51" x14ac:dyDescent="0.3">
      <c r="A3560" s="1" t="s">
        <v>3554</v>
      </c>
      <c r="B3560" s="2">
        <v>4121692</v>
      </c>
      <c r="C3560" s="3" t="s">
        <v>5335</v>
      </c>
      <c r="D3560" s="5">
        <v>15.55</v>
      </c>
      <c r="E3560" s="5">
        <v>1032.84033</v>
      </c>
      <c r="F3560" s="3" t="s">
        <v>4665</v>
      </c>
      <c r="G3560" s="3" t="s">
        <v>4666</v>
      </c>
      <c r="H3560" s="3" t="s">
        <v>4679</v>
      </c>
      <c r="I3560" s="3" t="s">
        <v>4680</v>
      </c>
      <c r="J3560" s="3" t="s">
        <v>4681</v>
      </c>
      <c r="K3560" s="6">
        <v>3370000</v>
      </c>
      <c r="L3560" s="6">
        <v>3220000</v>
      </c>
      <c r="M3560" s="6">
        <v>138000</v>
      </c>
      <c r="N3560" s="6">
        <v>22000</v>
      </c>
      <c r="O3560" s="6">
        <v>-118000</v>
      </c>
      <c r="P3560" s="6">
        <v>-237000</v>
      </c>
      <c r="Q3560" s="6">
        <v>-200000</v>
      </c>
      <c r="R3560" s="6">
        <v>-341000</v>
      </c>
      <c r="S3560" s="6">
        <v>-8000</v>
      </c>
      <c r="T3560" s="6">
        <v>-217000</v>
      </c>
      <c r="U3560" s="6">
        <v>4084000</v>
      </c>
      <c r="V3560" s="6">
        <v>4095000</v>
      </c>
      <c r="W3560" s="6">
        <v>5785000</v>
      </c>
      <c r="X3560" s="6">
        <v>5686000</v>
      </c>
      <c r="Y3560" s="6">
        <v>1355000</v>
      </c>
      <c r="Z3560" s="6">
        <v>1222000</v>
      </c>
      <c r="AA3560" s="6">
        <v>709000</v>
      </c>
      <c r="AB3560" s="6">
        <v>686000</v>
      </c>
      <c r="AC3560" s="6">
        <v>66359146</v>
      </c>
      <c r="AD3560" s="6">
        <v>66280827</v>
      </c>
      <c r="AF3560">
        <f t="shared" si="1100"/>
        <v>-3.4572169403630081E-2</v>
      </c>
      <c r="AG3560">
        <f t="shared" si="1101"/>
        <v>-5.9971860710517057E-2</v>
      </c>
      <c r="AH3560">
        <f t="shared" si="1102"/>
        <v>0.70596369922212621</v>
      </c>
      <c r="AI3560">
        <f t="shared" si="1103"/>
        <v>0.72018994020400984</v>
      </c>
      <c r="AJ3560">
        <f t="shared" si="1104"/>
        <v>1.9111424541607898</v>
      </c>
      <c r="AK3560">
        <f t="shared" si="1105"/>
        <v>1.7813411078717201</v>
      </c>
      <c r="AL3560">
        <f t="shared" si="1106"/>
        <v>-3.5014836795252226E-2</v>
      </c>
      <c r="AM3560">
        <f t="shared" si="1107"/>
        <v>-7.3602484472049687E-2</v>
      </c>
      <c r="AN3560">
        <f t="shared" si="1108"/>
        <v>0.58254105445116677</v>
      </c>
      <c r="AO3560">
        <f t="shared" si="1109"/>
        <v>0.56630320084417873</v>
      </c>
      <c r="AP3560">
        <f t="shared" si="1110"/>
        <v>0</v>
      </c>
      <c r="AQ3560">
        <f t="shared" si="1111"/>
        <v>0</v>
      </c>
      <c r="AR3560">
        <f t="shared" si="1112"/>
        <v>1</v>
      </c>
      <c r="AS3560">
        <f t="shared" si="1113"/>
        <v>1</v>
      </c>
      <c r="AT3560">
        <f t="shared" si="1114"/>
        <v>1</v>
      </c>
      <c r="AU3560">
        <f t="shared" si="1115"/>
        <v>1</v>
      </c>
      <c r="AV3560">
        <f t="shared" si="1116"/>
        <v>1</v>
      </c>
      <c r="AW3560">
        <f t="shared" si="1117"/>
        <v>1</v>
      </c>
      <c r="AX3560">
        <f t="shared" si="1118"/>
        <v>0</v>
      </c>
      <c r="AY3560">
        <f t="shared" si="1119"/>
        <v>6</v>
      </c>
    </row>
    <row r="3561" spans="1:51" x14ac:dyDescent="0.3">
      <c r="A3561" s="1" t="s">
        <v>3555</v>
      </c>
      <c r="B3561" s="2">
        <v>10604657</v>
      </c>
      <c r="C3561" s="3" t="s">
        <v>5336</v>
      </c>
      <c r="D3561" s="5">
        <v>19.8</v>
      </c>
      <c r="E3561" s="5">
        <v>49.733303399999997</v>
      </c>
      <c r="F3561" s="3" t="s">
        <v>4470</v>
      </c>
      <c r="G3561" s="3" t="s">
        <v>4471</v>
      </c>
      <c r="H3561" s="3" t="s">
        <v>4472</v>
      </c>
      <c r="I3561" s="3" t="s">
        <v>4472</v>
      </c>
      <c r="J3561" s="3" t="s">
        <v>4556</v>
      </c>
      <c r="K3561" s="6">
        <v>2667</v>
      </c>
      <c r="L3561" s="6">
        <v>2723</v>
      </c>
      <c r="M3561" s="6">
        <v>-87093</v>
      </c>
      <c r="N3561" s="6">
        <v>-93943</v>
      </c>
      <c r="O3561" s="6">
        <v>-91222</v>
      </c>
      <c r="P3561" s="6">
        <v>-97872</v>
      </c>
      <c r="Q3561" s="6">
        <v>-86322</v>
      </c>
      <c r="R3561" s="6">
        <v>-91887</v>
      </c>
      <c r="S3561" s="6">
        <v>-80431</v>
      </c>
      <c r="T3561" s="6">
        <v>-77456</v>
      </c>
      <c r="U3561" s="6">
        <v>5166</v>
      </c>
      <c r="V3561" s="6">
        <v>6355</v>
      </c>
      <c r="W3561" s="6">
        <v>186551</v>
      </c>
      <c r="X3561" s="6">
        <v>220003</v>
      </c>
      <c r="Y3561" s="6">
        <v>129810</v>
      </c>
      <c r="Z3561" s="6">
        <v>148695</v>
      </c>
      <c r="AA3561" s="6">
        <v>17609</v>
      </c>
      <c r="AB3561" s="6">
        <v>16947</v>
      </c>
      <c r="AC3561" s="6">
        <v>2507171</v>
      </c>
      <c r="AD3561" s="6">
        <v>2491619</v>
      </c>
      <c r="AF3561">
        <f t="shared" si="1100"/>
        <v>-0.46272601058155677</v>
      </c>
      <c r="AG3561">
        <f t="shared" si="1101"/>
        <v>-0.41766248642063974</v>
      </c>
      <c r="AH3561">
        <f t="shared" si="1102"/>
        <v>2.7692159248677305E-2</v>
      </c>
      <c r="AI3561">
        <f t="shared" si="1103"/>
        <v>2.8885969736776318E-2</v>
      </c>
      <c r="AJ3561">
        <f t="shared" si="1104"/>
        <v>7.3717985121244816</v>
      </c>
      <c r="AK3561">
        <f t="shared" si="1105"/>
        <v>8.7741193131527702</v>
      </c>
      <c r="AL3561">
        <f t="shared" si="1106"/>
        <v>-34.203974503187105</v>
      </c>
      <c r="AM3561">
        <f t="shared" si="1107"/>
        <v>-35.942710246052151</v>
      </c>
      <c r="AN3561">
        <f t="shared" si="1108"/>
        <v>1.4296358636512267E-2</v>
      </c>
      <c r="AO3561">
        <f t="shared" si="1109"/>
        <v>1.2377103948582519E-2</v>
      </c>
      <c r="AP3561">
        <f t="shared" si="1110"/>
        <v>0</v>
      </c>
      <c r="AQ3561">
        <f t="shared" si="1111"/>
        <v>0</v>
      </c>
      <c r="AR3561">
        <f t="shared" si="1112"/>
        <v>0</v>
      </c>
      <c r="AS3561">
        <f t="shared" si="1113"/>
        <v>1</v>
      </c>
      <c r="AT3561">
        <f t="shared" si="1114"/>
        <v>1</v>
      </c>
      <c r="AU3561">
        <f t="shared" si="1115"/>
        <v>0</v>
      </c>
      <c r="AV3561">
        <f t="shared" si="1116"/>
        <v>1</v>
      </c>
      <c r="AW3561">
        <f t="shared" si="1117"/>
        <v>1</v>
      </c>
      <c r="AX3561">
        <f t="shared" si="1118"/>
        <v>0</v>
      </c>
      <c r="AY3561">
        <f t="shared" si="1119"/>
        <v>4</v>
      </c>
    </row>
    <row r="3562" spans="1:51" x14ac:dyDescent="0.3">
      <c r="A3562" s="1" t="s">
        <v>3556</v>
      </c>
      <c r="B3562" s="2">
        <v>9141246</v>
      </c>
      <c r="C3562" s="3" t="s">
        <v>5338</v>
      </c>
      <c r="D3562" s="5">
        <v>25.67</v>
      </c>
      <c r="E3562" s="5">
        <v>61.607999999999997</v>
      </c>
      <c r="F3562" s="3" t="s">
        <v>4480</v>
      </c>
      <c r="G3562" s="3" t="s">
        <v>4491</v>
      </c>
      <c r="H3562" s="3" t="s">
        <v>4492</v>
      </c>
      <c r="I3562" s="3" t="s">
        <v>4493</v>
      </c>
      <c r="J3562" s="3"/>
      <c r="K3562" s="6" t="s">
        <v>4474</v>
      </c>
      <c r="L3562" s="6" t="s">
        <v>4474</v>
      </c>
      <c r="M3562" s="6" t="s">
        <v>4474</v>
      </c>
      <c r="N3562" s="6" t="s">
        <v>4474</v>
      </c>
      <c r="O3562" s="6" t="s">
        <v>4474</v>
      </c>
      <c r="P3562" s="6" t="s">
        <v>4474</v>
      </c>
      <c r="Q3562" s="6" t="s">
        <v>4474</v>
      </c>
      <c r="R3562" s="6" t="s">
        <v>4474</v>
      </c>
      <c r="S3562" s="6" t="s">
        <v>4474</v>
      </c>
      <c r="T3562" s="6" t="s">
        <v>4474</v>
      </c>
      <c r="U3562" s="6" t="s">
        <v>4474</v>
      </c>
      <c r="V3562" s="6" t="s">
        <v>4474</v>
      </c>
      <c r="W3562" s="6" t="s">
        <v>4474</v>
      </c>
      <c r="X3562" s="6" t="s">
        <v>4474</v>
      </c>
      <c r="Y3562" s="6" t="s">
        <v>4474</v>
      </c>
      <c r="Z3562" s="6" t="s">
        <v>4474</v>
      </c>
      <c r="AA3562" s="6" t="s">
        <v>4474</v>
      </c>
      <c r="AB3562" s="6" t="s">
        <v>4474</v>
      </c>
      <c r="AC3562" s="6" t="s">
        <v>4474</v>
      </c>
      <c r="AD3562" s="6" t="s">
        <v>4474</v>
      </c>
      <c r="AF3562" t="e">
        <f t="shared" si="1100"/>
        <v>#VALUE!</v>
      </c>
      <c r="AG3562" t="e">
        <f t="shared" si="1101"/>
        <v>#VALUE!</v>
      </c>
      <c r="AH3562" t="e">
        <f t="shared" si="1102"/>
        <v>#VALUE!</v>
      </c>
      <c r="AI3562" t="e">
        <f t="shared" si="1103"/>
        <v>#VALUE!</v>
      </c>
      <c r="AJ3562" t="e">
        <f t="shared" si="1104"/>
        <v>#VALUE!</v>
      </c>
      <c r="AK3562" t="e">
        <f t="shared" si="1105"/>
        <v>#VALUE!</v>
      </c>
      <c r="AL3562" t="e">
        <f t="shared" si="1106"/>
        <v>#VALUE!</v>
      </c>
      <c r="AM3562" t="e">
        <f t="shared" si="1107"/>
        <v>#VALUE!</v>
      </c>
      <c r="AN3562" t="e">
        <f t="shared" si="1108"/>
        <v>#VALUE!</v>
      </c>
      <c r="AO3562" t="e">
        <f t="shared" si="1109"/>
        <v>#VALUE!</v>
      </c>
      <c r="AP3562">
        <f t="shared" si="1110"/>
        <v>0</v>
      </c>
      <c r="AQ3562">
        <f t="shared" si="1111"/>
        <v>0</v>
      </c>
      <c r="AR3562">
        <f t="shared" si="1112"/>
        <v>0</v>
      </c>
      <c r="AS3562">
        <f t="shared" si="1113"/>
        <v>0</v>
      </c>
      <c r="AT3562">
        <f t="shared" si="1114"/>
        <v>0</v>
      </c>
      <c r="AU3562">
        <f t="shared" si="1115"/>
        <v>0</v>
      </c>
      <c r="AV3562">
        <f t="shared" si="1116"/>
        <v>0</v>
      </c>
      <c r="AW3562">
        <f t="shared" si="1117"/>
        <v>0</v>
      </c>
      <c r="AX3562">
        <f t="shared" si="1118"/>
        <v>0</v>
      </c>
      <c r="AY3562">
        <f t="shared" si="1119"/>
        <v>0</v>
      </c>
    </row>
    <row r="3563" spans="1:51" x14ac:dyDescent="0.3">
      <c r="A3563" s="1" t="s">
        <v>3557</v>
      </c>
      <c r="B3563" s="2">
        <v>4104069</v>
      </c>
      <c r="C3563" s="3" t="s">
        <v>5335</v>
      </c>
      <c r="D3563" s="5">
        <v>20.9</v>
      </c>
      <c r="E3563" s="5">
        <v>7089.3231585000003</v>
      </c>
      <c r="F3563" s="3" t="s">
        <v>4665</v>
      </c>
      <c r="G3563" s="3" t="s">
        <v>4666</v>
      </c>
      <c r="H3563" s="3" t="s">
        <v>4679</v>
      </c>
      <c r="I3563" s="3" t="s">
        <v>4882</v>
      </c>
      <c r="J3563" s="3" t="s">
        <v>4816</v>
      </c>
      <c r="K3563" s="6">
        <v>8799000</v>
      </c>
      <c r="L3563" s="6">
        <v>8899000</v>
      </c>
      <c r="M3563" s="6">
        <v>2563000</v>
      </c>
      <c r="N3563" s="6">
        <v>2613000</v>
      </c>
      <c r="O3563" s="6">
        <v>2014000</v>
      </c>
      <c r="P3563" s="6">
        <v>2061000</v>
      </c>
      <c r="Q3563" s="6">
        <v>-1864000</v>
      </c>
      <c r="R3563" s="6">
        <v>1385000</v>
      </c>
      <c r="S3563" s="6">
        <v>1611000</v>
      </c>
      <c r="T3563" s="6">
        <v>1871000</v>
      </c>
      <c r="U3563" s="6">
        <v>10125000</v>
      </c>
      <c r="V3563" s="6">
        <v>9031000</v>
      </c>
      <c r="W3563" s="6">
        <v>27483000</v>
      </c>
      <c r="X3563" s="6">
        <v>11185000</v>
      </c>
      <c r="Y3563" s="6">
        <v>1133000</v>
      </c>
      <c r="Z3563" s="6">
        <v>1100000</v>
      </c>
      <c r="AA3563" s="6">
        <v>3061000</v>
      </c>
      <c r="AB3563" s="6">
        <v>2558000</v>
      </c>
      <c r="AC3563" s="6">
        <v>339000000</v>
      </c>
      <c r="AD3563" s="6">
        <v>385100000</v>
      </c>
      <c r="AF3563">
        <f t="shared" si="1100"/>
        <v>-6.7823745588181786E-2</v>
      </c>
      <c r="AG3563">
        <f t="shared" si="1101"/>
        <v>0.12382655341975861</v>
      </c>
      <c r="AH3563">
        <f t="shared" si="1102"/>
        <v>0.36840956227486082</v>
      </c>
      <c r="AI3563">
        <f t="shared" si="1103"/>
        <v>0.80742065265981222</v>
      </c>
      <c r="AJ3563">
        <f t="shared" si="1104"/>
        <v>0.37014047696831098</v>
      </c>
      <c r="AK3563">
        <f t="shared" si="1105"/>
        <v>0.43002345582486318</v>
      </c>
      <c r="AL3563">
        <f t="shared" si="1106"/>
        <v>0.2288896465507444</v>
      </c>
      <c r="AM3563">
        <f t="shared" si="1107"/>
        <v>0.23159905607371614</v>
      </c>
      <c r="AN3563">
        <f t="shared" si="1108"/>
        <v>0.32016155441545685</v>
      </c>
      <c r="AO3563">
        <f t="shared" si="1109"/>
        <v>0.79561913276709884</v>
      </c>
      <c r="AP3563">
        <f t="shared" si="1110"/>
        <v>0</v>
      </c>
      <c r="AQ3563">
        <f t="shared" si="1111"/>
        <v>1</v>
      </c>
      <c r="AR3563">
        <f t="shared" si="1112"/>
        <v>0</v>
      </c>
      <c r="AS3563">
        <f t="shared" si="1113"/>
        <v>1</v>
      </c>
      <c r="AT3563">
        <f t="shared" si="1114"/>
        <v>1</v>
      </c>
      <c r="AU3563">
        <f t="shared" si="1115"/>
        <v>0</v>
      </c>
      <c r="AV3563">
        <f t="shared" si="1116"/>
        <v>0</v>
      </c>
      <c r="AW3563">
        <f t="shared" si="1117"/>
        <v>0</v>
      </c>
      <c r="AX3563">
        <f t="shared" si="1118"/>
        <v>1</v>
      </c>
      <c r="AY3563">
        <f t="shared" si="1119"/>
        <v>4</v>
      </c>
    </row>
    <row r="3564" spans="1:51" x14ac:dyDescent="0.3">
      <c r="A3564" s="1" t="s">
        <v>3558</v>
      </c>
      <c r="B3564" s="2">
        <v>4316478</v>
      </c>
      <c r="C3564" s="3" t="s">
        <v>5337</v>
      </c>
      <c r="D3564" s="5">
        <v>14.3</v>
      </c>
      <c r="E3564" s="5">
        <v>2315.9540118</v>
      </c>
      <c r="F3564" s="3" t="s">
        <v>4480</v>
      </c>
      <c r="G3564" s="3" t="s">
        <v>4509</v>
      </c>
      <c r="H3564" s="3" t="s">
        <v>4509</v>
      </c>
      <c r="I3564" s="3" t="s">
        <v>4870</v>
      </c>
      <c r="J3564" s="3" t="s">
        <v>4871</v>
      </c>
      <c r="K3564" s="6">
        <v>2754100</v>
      </c>
      <c r="L3564" s="6">
        <v>2777500</v>
      </c>
      <c r="M3564" s="6">
        <v>325400</v>
      </c>
      <c r="N3564" s="6">
        <v>399300</v>
      </c>
      <c r="O3564" s="6">
        <v>313600</v>
      </c>
      <c r="P3564" s="6">
        <v>387600</v>
      </c>
      <c r="Q3564" s="6">
        <v>319100</v>
      </c>
      <c r="R3564" s="6">
        <v>374200</v>
      </c>
      <c r="S3564" s="6">
        <v>180400</v>
      </c>
      <c r="T3564" s="6">
        <v>283900</v>
      </c>
      <c r="U3564" s="6">
        <v>660500</v>
      </c>
      <c r="V3564" s="6">
        <v>648600</v>
      </c>
      <c r="W3564" s="6">
        <v>12682500</v>
      </c>
      <c r="X3564" s="6">
        <v>12764000</v>
      </c>
      <c r="Y3564" s="6" t="s">
        <v>4474</v>
      </c>
      <c r="Z3564" s="6" t="s">
        <v>4474</v>
      </c>
      <c r="AA3564" s="6" t="s">
        <v>4474</v>
      </c>
      <c r="AB3564" s="6" t="s">
        <v>4474</v>
      </c>
      <c r="AC3564" s="6">
        <v>161866867</v>
      </c>
      <c r="AD3564" s="6">
        <v>170572790</v>
      </c>
      <c r="AF3564">
        <f t="shared" si="1100"/>
        <v>2.5160654445101519E-2</v>
      </c>
      <c r="AG3564">
        <f t="shared" si="1101"/>
        <v>2.9316828580382325E-2</v>
      </c>
      <c r="AH3564">
        <f t="shared" si="1102"/>
        <v>5.2079637295485905E-2</v>
      </c>
      <c r="AI3564">
        <f t="shared" si="1103"/>
        <v>5.0814791601378875E-2</v>
      </c>
      <c r="AJ3564" t="e">
        <f t="shared" si="1104"/>
        <v>#VALUE!</v>
      </c>
      <c r="AK3564" t="e">
        <f t="shared" si="1105"/>
        <v>#VALUE!</v>
      </c>
      <c r="AL3564">
        <f t="shared" si="1106"/>
        <v>0.11386659888892924</v>
      </c>
      <c r="AM3564">
        <f t="shared" si="1107"/>
        <v>0.13954995499549955</v>
      </c>
      <c r="AN3564">
        <f t="shared" si="1108"/>
        <v>0.21715750049280505</v>
      </c>
      <c r="AO3564">
        <f t="shared" si="1109"/>
        <v>0.21760419931056096</v>
      </c>
      <c r="AP3564">
        <f t="shared" si="1110"/>
        <v>1</v>
      </c>
      <c r="AQ3564">
        <f t="shared" si="1111"/>
        <v>1</v>
      </c>
      <c r="AR3564">
        <f t="shared" si="1112"/>
        <v>0</v>
      </c>
      <c r="AS3564">
        <f t="shared" si="1113"/>
        <v>0</v>
      </c>
      <c r="AT3564">
        <f t="shared" si="1114"/>
        <v>0</v>
      </c>
      <c r="AU3564">
        <f t="shared" si="1115"/>
        <v>0</v>
      </c>
      <c r="AV3564">
        <f t="shared" si="1116"/>
        <v>0</v>
      </c>
      <c r="AW3564">
        <f t="shared" si="1117"/>
        <v>0</v>
      </c>
      <c r="AX3564">
        <f t="shared" si="1118"/>
        <v>1</v>
      </c>
      <c r="AY3564">
        <f t="shared" si="1119"/>
        <v>3</v>
      </c>
    </row>
    <row r="3565" spans="1:51" x14ac:dyDescent="0.3">
      <c r="A3565" s="1" t="s">
        <v>3559</v>
      </c>
      <c r="B3565" s="2">
        <v>103044</v>
      </c>
      <c r="C3565" s="3" t="s">
        <v>5337</v>
      </c>
      <c r="D3565" s="5">
        <v>14.73</v>
      </c>
      <c r="E3565" s="5">
        <v>772.29627153000001</v>
      </c>
      <c r="F3565" s="3" t="s">
        <v>4525</v>
      </c>
      <c r="G3565" s="3" t="s">
        <v>4526</v>
      </c>
      <c r="H3565" s="3" t="s">
        <v>4527</v>
      </c>
      <c r="I3565" s="3" t="s">
        <v>4527</v>
      </c>
      <c r="J3565" s="3" t="s">
        <v>4528</v>
      </c>
      <c r="K3565" s="6">
        <v>481414</v>
      </c>
      <c r="L3565" s="6">
        <v>521802</v>
      </c>
      <c r="M3565" s="6">
        <v>974857</v>
      </c>
      <c r="N3565" s="6">
        <v>723594</v>
      </c>
      <c r="O3565" s="6">
        <v>810092</v>
      </c>
      <c r="P3565" s="6">
        <v>540259</v>
      </c>
      <c r="Q3565" s="6">
        <v>734070</v>
      </c>
      <c r="R3565" s="6">
        <v>459759</v>
      </c>
      <c r="S3565" s="6" t="s">
        <v>4474</v>
      </c>
      <c r="T3565" s="6">
        <v>218179</v>
      </c>
      <c r="U3565" s="6">
        <v>300842</v>
      </c>
      <c r="V3565" s="6">
        <v>1513631</v>
      </c>
      <c r="W3565" s="6">
        <v>3127098</v>
      </c>
      <c r="X3565" s="6">
        <v>4045565</v>
      </c>
      <c r="Y3565" s="6" t="s">
        <v>4474</v>
      </c>
      <c r="Z3565" s="6" t="s">
        <v>4474</v>
      </c>
      <c r="AA3565" s="6" t="s">
        <v>4474</v>
      </c>
      <c r="AB3565" s="6" t="s">
        <v>4474</v>
      </c>
      <c r="AC3565" s="6">
        <v>52361292</v>
      </c>
      <c r="AD3565" s="6">
        <v>52322186</v>
      </c>
      <c r="AF3565">
        <f t="shared" si="1100"/>
        <v>0.23474480172991061</v>
      </c>
      <c r="AG3565">
        <f t="shared" si="1101"/>
        <v>0.1136451892380916</v>
      </c>
      <c r="AH3565">
        <f t="shared" si="1102"/>
        <v>9.6204851910621281E-2</v>
      </c>
      <c r="AI3565">
        <f t="shared" si="1103"/>
        <v>0.3741457620876194</v>
      </c>
      <c r="AJ3565" t="e">
        <f t="shared" si="1104"/>
        <v>#VALUE!</v>
      </c>
      <c r="AK3565" t="e">
        <f t="shared" si="1105"/>
        <v>#VALUE!</v>
      </c>
      <c r="AL3565">
        <f t="shared" si="1106"/>
        <v>1.6827346109585513</v>
      </c>
      <c r="AM3565">
        <f t="shared" si="1107"/>
        <v>1.0353716543823135</v>
      </c>
      <c r="AN3565">
        <f t="shared" si="1108"/>
        <v>0.15394912471563091</v>
      </c>
      <c r="AO3565">
        <f t="shared" si="1109"/>
        <v>0.12898124242225745</v>
      </c>
      <c r="AP3565">
        <f t="shared" si="1110"/>
        <v>1</v>
      </c>
      <c r="AQ3565">
        <f t="shared" si="1111"/>
        <v>0</v>
      </c>
      <c r="AR3565">
        <f t="shared" si="1112"/>
        <v>1</v>
      </c>
      <c r="AS3565">
        <f t="shared" si="1113"/>
        <v>0</v>
      </c>
      <c r="AT3565">
        <f t="shared" si="1114"/>
        <v>1</v>
      </c>
      <c r="AU3565">
        <f t="shared" si="1115"/>
        <v>0</v>
      </c>
      <c r="AV3565">
        <f t="shared" si="1116"/>
        <v>1</v>
      </c>
      <c r="AW3565">
        <f t="shared" si="1117"/>
        <v>1</v>
      </c>
      <c r="AX3565">
        <f t="shared" si="1118"/>
        <v>0</v>
      </c>
      <c r="AY3565">
        <f t="shared" si="1119"/>
        <v>5</v>
      </c>
    </row>
    <row r="3566" spans="1:51" x14ac:dyDescent="0.3">
      <c r="A3566" s="1" t="s">
        <v>3560</v>
      </c>
      <c r="B3566" s="2">
        <v>4417117</v>
      </c>
      <c r="C3566" s="3" t="s">
        <v>5337</v>
      </c>
      <c r="D3566" s="7">
        <v>131.58000000000001</v>
      </c>
      <c r="E3566" s="5">
        <v>5937.0060482999997</v>
      </c>
      <c r="F3566" s="3" t="s">
        <v>4485</v>
      </c>
      <c r="G3566" s="3" t="s">
        <v>4486</v>
      </c>
      <c r="H3566" s="3" t="s">
        <v>4590</v>
      </c>
      <c r="I3566" s="3" t="s">
        <v>4590</v>
      </c>
      <c r="J3566" s="3" t="s">
        <v>4735</v>
      </c>
      <c r="K3566" s="6">
        <v>4492500</v>
      </c>
      <c r="L3566" s="6">
        <v>4428800</v>
      </c>
      <c r="M3566" s="6">
        <v>357300</v>
      </c>
      <c r="N3566" s="6">
        <v>364600</v>
      </c>
      <c r="O3566" s="6">
        <v>221800</v>
      </c>
      <c r="P3566" s="6">
        <v>233100</v>
      </c>
      <c r="Q3566" s="6">
        <v>142500</v>
      </c>
      <c r="R3566" s="6">
        <v>155200</v>
      </c>
      <c r="S3566" s="6">
        <v>271600</v>
      </c>
      <c r="T3566" s="6">
        <v>244400</v>
      </c>
      <c r="U3566" s="6">
        <v>405900</v>
      </c>
      <c r="V3566" s="6">
        <v>475300</v>
      </c>
      <c r="W3566" s="6">
        <v>3146200</v>
      </c>
      <c r="X3566" s="6">
        <v>3185400</v>
      </c>
      <c r="Y3566" s="6">
        <v>1640700</v>
      </c>
      <c r="Z3566" s="6">
        <v>1689600</v>
      </c>
      <c r="AA3566" s="6">
        <v>649000</v>
      </c>
      <c r="AB3566" s="6">
        <v>683000</v>
      </c>
      <c r="AC3566" s="6">
        <v>45118918</v>
      </c>
      <c r="AD3566" s="6">
        <v>45119721</v>
      </c>
      <c r="AF3566">
        <f t="shared" si="1100"/>
        <v>4.529273409192041E-2</v>
      </c>
      <c r="AG3566">
        <f t="shared" si="1101"/>
        <v>4.8722295473095999E-2</v>
      </c>
      <c r="AH3566">
        <f t="shared" si="1102"/>
        <v>0.12901277731867014</v>
      </c>
      <c r="AI3566">
        <f t="shared" si="1103"/>
        <v>0.14921202988635651</v>
      </c>
      <c r="AJ3566">
        <f t="shared" si="1104"/>
        <v>2.5280431432973804</v>
      </c>
      <c r="AK3566">
        <f t="shared" si="1105"/>
        <v>2.4737920937042461</v>
      </c>
      <c r="AL3566">
        <f t="shared" si="1106"/>
        <v>4.9371174179187537E-2</v>
      </c>
      <c r="AM3566">
        <f t="shared" si="1107"/>
        <v>5.2632767341040464E-2</v>
      </c>
      <c r="AN3566">
        <f t="shared" si="1108"/>
        <v>1.4279130379505436</v>
      </c>
      <c r="AO3566">
        <f t="shared" si="1109"/>
        <v>1.3903434419539147</v>
      </c>
      <c r="AP3566">
        <f t="shared" si="1110"/>
        <v>1</v>
      </c>
      <c r="AQ3566">
        <f t="shared" si="1111"/>
        <v>1</v>
      </c>
      <c r="AR3566">
        <f t="shared" si="1112"/>
        <v>0</v>
      </c>
      <c r="AS3566">
        <f t="shared" si="1113"/>
        <v>1</v>
      </c>
      <c r="AT3566">
        <f t="shared" si="1114"/>
        <v>1</v>
      </c>
      <c r="AU3566">
        <f t="shared" si="1115"/>
        <v>1</v>
      </c>
      <c r="AV3566">
        <f t="shared" si="1116"/>
        <v>0</v>
      </c>
      <c r="AW3566">
        <f t="shared" si="1117"/>
        <v>1</v>
      </c>
      <c r="AX3566">
        <f t="shared" si="1118"/>
        <v>1</v>
      </c>
      <c r="AY3566">
        <f t="shared" si="1119"/>
        <v>7</v>
      </c>
    </row>
    <row r="3567" spans="1:51" x14ac:dyDescent="0.3">
      <c r="A3567" s="1" t="s">
        <v>3561</v>
      </c>
      <c r="B3567" s="2">
        <v>5095746</v>
      </c>
      <c r="C3567" s="3" t="s">
        <v>5338</v>
      </c>
      <c r="D3567" s="5">
        <v>227.07</v>
      </c>
      <c r="E3567" s="5">
        <v>5304.8082046500003</v>
      </c>
      <c r="F3567" s="3" t="s">
        <v>4500</v>
      </c>
      <c r="G3567" s="3" t="s">
        <v>4539</v>
      </c>
      <c r="H3567" s="3" t="s">
        <v>4539</v>
      </c>
      <c r="I3567" s="3" t="s">
        <v>4582</v>
      </c>
      <c r="J3567" s="3" t="s">
        <v>5377</v>
      </c>
      <c r="K3567" s="6">
        <v>176989</v>
      </c>
      <c r="L3567" s="6">
        <v>154811</v>
      </c>
      <c r="M3567" s="6">
        <v>-81151</v>
      </c>
      <c r="N3567" s="6">
        <v>-91663</v>
      </c>
      <c r="O3567" s="6">
        <v>-106975</v>
      </c>
      <c r="P3567" s="6">
        <v>-108770</v>
      </c>
      <c r="Q3567" s="6">
        <v>-94786</v>
      </c>
      <c r="R3567" s="6">
        <v>-93596</v>
      </c>
      <c r="S3567" s="6">
        <v>8292</v>
      </c>
      <c r="T3567" s="6">
        <v>-2413</v>
      </c>
      <c r="U3567" s="6" t="s">
        <v>4474</v>
      </c>
      <c r="V3567" s="6" t="s">
        <v>4474</v>
      </c>
      <c r="W3567" s="6">
        <v>877903</v>
      </c>
      <c r="X3567" s="6">
        <v>878555</v>
      </c>
      <c r="Y3567" s="6">
        <v>545745</v>
      </c>
      <c r="Z3567" s="6">
        <v>553567</v>
      </c>
      <c r="AA3567" s="6">
        <v>94920</v>
      </c>
      <c r="AB3567" s="6">
        <v>80363</v>
      </c>
      <c r="AC3567" s="6">
        <v>23362000</v>
      </c>
      <c r="AD3567" s="6">
        <v>23132000</v>
      </c>
      <c r="AF3567">
        <f t="shared" si="1100"/>
        <v>-0.10796864801692214</v>
      </c>
      <c r="AG3567">
        <f t="shared" si="1101"/>
        <v>-0.10653402461997256</v>
      </c>
      <c r="AH3567" t="e">
        <f t="shared" si="1102"/>
        <v>#VALUE!</v>
      </c>
      <c r="AI3567" t="e">
        <f t="shared" si="1103"/>
        <v>#VALUE!</v>
      </c>
      <c r="AJ3567">
        <f t="shared" si="1104"/>
        <v>5.7495259165613151</v>
      </c>
      <c r="AK3567">
        <f t="shared" si="1105"/>
        <v>6.8883316949342355</v>
      </c>
      <c r="AL3567">
        <f t="shared" si="1106"/>
        <v>-0.60441609365553794</v>
      </c>
      <c r="AM3567">
        <f t="shared" si="1107"/>
        <v>-0.70259865255052933</v>
      </c>
      <c r="AN3567">
        <f t="shared" si="1108"/>
        <v>0.20160427746573367</v>
      </c>
      <c r="AO3567">
        <f t="shared" si="1109"/>
        <v>0.17621093727768894</v>
      </c>
      <c r="AP3567">
        <f t="shared" si="1110"/>
        <v>0</v>
      </c>
      <c r="AQ3567">
        <f t="shared" si="1111"/>
        <v>1</v>
      </c>
      <c r="AR3567">
        <f t="shared" si="1112"/>
        <v>0</v>
      </c>
      <c r="AS3567">
        <f t="shared" si="1113"/>
        <v>1</v>
      </c>
      <c r="AT3567">
        <f t="shared" si="1114"/>
        <v>0</v>
      </c>
      <c r="AU3567">
        <f t="shared" si="1115"/>
        <v>0</v>
      </c>
      <c r="AV3567">
        <f t="shared" si="1116"/>
        <v>1</v>
      </c>
      <c r="AW3567">
        <f t="shared" si="1117"/>
        <v>1</v>
      </c>
      <c r="AX3567">
        <f t="shared" si="1118"/>
        <v>0</v>
      </c>
      <c r="AY3567">
        <f t="shared" si="1119"/>
        <v>4</v>
      </c>
    </row>
    <row r="3568" spans="1:51" x14ac:dyDescent="0.3">
      <c r="A3568" s="1" t="s">
        <v>3562</v>
      </c>
      <c r="B3568" s="2">
        <v>19517579</v>
      </c>
      <c r="C3568" s="3" t="s">
        <v>5337</v>
      </c>
      <c r="D3568" s="5">
        <v>21.65</v>
      </c>
      <c r="E3568" s="5">
        <v>1715.4987380499999</v>
      </c>
      <c r="F3568" s="3" t="s">
        <v>4654</v>
      </c>
      <c r="G3568" s="3" t="s">
        <v>4654</v>
      </c>
      <c r="H3568" s="3" t="s">
        <v>4655</v>
      </c>
      <c r="I3568" s="3" t="s">
        <v>4717</v>
      </c>
      <c r="J3568" s="3" t="s">
        <v>4718</v>
      </c>
      <c r="K3568" s="6">
        <v>618668</v>
      </c>
      <c r="L3568" s="6">
        <v>626003</v>
      </c>
      <c r="M3568" s="6">
        <v>536395</v>
      </c>
      <c r="N3568" s="6">
        <v>512230</v>
      </c>
      <c r="O3568" s="6">
        <v>227897</v>
      </c>
      <c r="P3568" s="6">
        <v>201109</v>
      </c>
      <c r="Q3568" s="6">
        <v>-16116</v>
      </c>
      <c r="R3568" s="6">
        <v>-43708</v>
      </c>
      <c r="S3568" s="6">
        <v>489413</v>
      </c>
      <c r="T3568" s="6">
        <v>472875</v>
      </c>
      <c r="U3568" s="6">
        <v>992854</v>
      </c>
      <c r="V3568" s="6">
        <v>1049338</v>
      </c>
      <c r="W3568" s="6">
        <v>4693364</v>
      </c>
      <c r="X3568" s="6">
        <v>4768011</v>
      </c>
      <c r="Y3568" s="6">
        <v>144231</v>
      </c>
      <c r="Z3568" s="6">
        <v>153188</v>
      </c>
      <c r="AA3568" s="6">
        <v>57969</v>
      </c>
      <c r="AB3568" s="6">
        <v>28677</v>
      </c>
      <c r="AC3568" s="6">
        <v>79288976</v>
      </c>
      <c r="AD3568" s="6">
        <v>80595566</v>
      </c>
      <c r="AF3568">
        <f t="shared" si="1100"/>
        <v>-3.4337843815225072E-3</v>
      </c>
      <c r="AG3568">
        <f t="shared" si="1101"/>
        <v>-9.1669251601978266E-3</v>
      </c>
      <c r="AH3568">
        <f t="shared" si="1102"/>
        <v>0.21154421434178128</v>
      </c>
      <c r="AI3568">
        <f t="shared" si="1103"/>
        <v>0.22007877079142646</v>
      </c>
      <c r="AJ3568">
        <f t="shared" si="1104"/>
        <v>2.4880712104745641</v>
      </c>
      <c r="AK3568">
        <f t="shared" si="1105"/>
        <v>5.3418418942009271</v>
      </c>
      <c r="AL3568">
        <f t="shared" si="1106"/>
        <v>0.36836720179482374</v>
      </c>
      <c r="AM3568">
        <f t="shared" si="1107"/>
        <v>0.32125884380745778</v>
      </c>
      <c r="AN3568">
        <f t="shared" si="1108"/>
        <v>0.13181760460087902</v>
      </c>
      <c r="AO3568">
        <f t="shared" si="1109"/>
        <v>0.13129227260591472</v>
      </c>
      <c r="AP3568">
        <f t="shared" si="1110"/>
        <v>0</v>
      </c>
      <c r="AQ3568">
        <f t="shared" si="1111"/>
        <v>1</v>
      </c>
      <c r="AR3568">
        <f t="shared" si="1112"/>
        <v>1</v>
      </c>
      <c r="AS3568">
        <f t="shared" si="1113"/>
        <v>1</v>
      </c>
      <c r="AT3568">
        <f t="shared" si="1114"/>
        <v>1</v>
      </c>
      <c r="AU3568">
        <f t="shared" si="1115"/>
        <v>0</v>
      </c>
      <c r="AV3568">
        <f t="shared" si="1116"/>
        <v>1</v>
      </c>
      <c r="AW3568">
        <f t="shared" si="1117"/>
        <v>1</v>
      </c>
      <c r="AX3568">
        <f t="shared" si="1118"/>
        <v>1</v>
      </c>
      <c r="AY3568">
        <f t="shared" si="1119"/>
        <v>7</v>
      </c>
    </row>
    <row r="3569" spans="1:51" x14ac:dyDescent="0.3">
      <c r="A3569" s="1" t="s">
        <v>3563</v>
      </c>
      <c r="B3569" s="2">
        <v>4121677</v>
      </c>
      <c r="C3569" s="3" t="s">
        <v>5337</v>
      </c>
      <c r="D3569" s="5">
        <v>46.21</v>
      </c>
      <c r="E3569" s="5">
        <v>4633.8811761300003</v>
      </c>
      <c r="F3569" s="3" t="s">
        <v>4475</v>
      </c>
      <c r="G3569" s="3" t="s">
        <v>4529</v>
      </c>
      <c r="H3569" s="3" t="s">
        <v>4530</v>
      </c>
      <c r="I3569" s="3" t="s">
        <v>4854</v>
      </c>
      <c r="J3569" s="3" t="s">
        <v>5252</v>
      </c>
      <c r="K3569" s="6">
        <v>2392739</v>
      </c>
      <c r="L3569" s="6">
        <v>1886363</v>
      </c>
      <c r="M3569" s="6">
        <v>701452</v>
      </c>
      <c r="N3569" s="6">
        <v>553505</v>
      </c>
      <c r="O3569" s="6">
        <v>459281</v>
      </c>
      <c r="P3569" s="6">
        <v>389958</v>
      </c>
      <c r="Q3569" s="6">
        <v>47598</v>
      </c>
      <c r="R3569" s="6">
        <v>127627</v>
      </c>
      <c r="S3569" s="6">
        <v>401640</v>
      </c>
      <c r="T3569" s="6">
        <v>381167</v>
      </c>
      <c r="U3569" s="6">
        <v>4574507</v>
      </c>
      <c r="V3569" s="6">
        <v>2348790</v>
      </c>
      <c r="W3569" s="6">
        <v>9369226</v>
      </c>
      <c r="X3569" s="6">
        <v>2347830</v>
      </c>
      <c r="Y3569" s="6">
        <v>456961</v>
      </c>
      <c r="Z3569" s="6">
        <v>271393</v>
      </c>
      <c r="AA3569" s="6">
        <v>1140611</v>
      </c>
      <c r="AB3569" s="6">
        <v>539869</v>
      </c>
      <c r="AC3569" s="6">
        <v>100275000</v>
      </c>
      <c r="AD3569" s="6">
        <v>51243000</v>
      </c>
      <c r="AF3569">
        <f t="shared" si="1100"/>
        <v>5.0802488914239025E-3</v>
      </c>
      <c r="AG3569">
        <f t="shared" si="1101"/>
        <v>5.4359557548885565E-2</v>
      </c>
      <c r="AH3569">
        <f t="shared" si="1102"/>
        <v>0.48824812209674523</v>
      </c>
      <c r="AI3569">
        <f t="shared" si="1103"/>
        <v>1.0004088882074085</v>
      </c>
      <c r="AJ3569">
        <f t="shared" si="1104"/>
        <v>0.40062825976603766</v>
      </c>
      <c r="AK3569">
        <f t="shared" si="1105"/>
        <v>0.5027015813095399</v>
      </c>
      <c r="AL3569">
        <f t="shared" si="1106"/>
        <v>0.19194780542299014</v>
      </c>
      <c r="AM3569">
        <f t="shared" si="1107"/>
        <v>0.20672479263005053</v>
      </c>
      <c r="AN3569">
        <f t="shared" si="1108"/>
        <v>0.2553827818861451</v>
      </c>
      <c r="AO3569">
        <f t="shared" si="1109"/>
        <v>0.80344956832479353</v>
      </c>
      <c r="AP3569">
        <f t="shared" si="1110"/>
        <v>1</v>
      </c>
      <c r="AQ3569">
        <f t="shared" si="1111"/>
        <v>1</v>
      </c>
      <c r="AR3569">
        <f t="shared" si="1112"/>
        <v>0</v>
      </c>
      <c r="AS3569">
        <f t="shared" si="1113"/>
        <v>1</v>
      </c>
      <c r="AT3569">
        <f t="shared" si="1114"/>
        <v>1</v>
      </c>
      <c r="AU3569">
        <f t="shared" si="1115"/>
        <v>0</v>
      </c>
      <c r="AV3569">
        <f t="shared" si="1116"/>
        <v>0</v>
      </c>
      <c r="AW3569">
        <f t="shared" si="1117"/>
        <v>0</v>
      </c>
      <c r="AX3569">
        <f t="shared" si="1118"/>
        <v>0</v>
      </c>
      <c r="AY3569">
        <f t="shared" si="1119"/>
        <v>4</v>
      </c>
    </row>
    <row r="3570" spans="1:51" x14ac:dyDescent="0.3">
      <c r="A3570" s="1" t="s">
        <v>3564</v>
      </c>
      <c r="B3570" s="2">
        <v>4278914</v>
      </c>
      <c r="C3570" s="3" t="s">
        <v>5337</v>
      </c>
      <c r="D3570" s="5">
        <v>21.09</v>
      </c>
      <c r="E3570" s="5">
        <v>1968.0686268899999</v>
      </c>
      <c r="F3570" s="3" t="s">
        <v>4480</v>
      </c>
      <c r="G3570" s="3" t="s">
        <v>4491</v>
      </c>
      <c r="H3570" s="3" t="s">
        <v>4492</v>
      </c>
      <c r="I3570" s="3" t="s">
        <v>4493</v>
      </c>
      <c r="J3570" s="3" t="s">
        <v>4494</v>
      </c>
      <c r="K3570" s="6">
        <v>478363</v>
      </c>
      <c r="L3570" s="6">
        <v>473575</v>
      </c>
      <c r="M3570" s="6" t="s">
        <v>4474</v>
      </c>
      <c r="N3570" s="6" t="s">
        <v>4474</v>
      </c>
      <c r="O3570" s="6">
        <v>374998</v>
      </c>
      <c r="P3570" s="6">
        <v>366378</v>
      </c>
      <c r="Q3570" s="6">
        <v>186736</v>
      </c>
      <c r="R3570" s="6">
        <v>210900</v>
      </c>
      <c r="S3570" s="6">
        <v>-101634</v>
      </c>
      <c r="T3570" s="6">
        <v>9522</v>
      </c>
      <c r="U3570" s="6">
        <v>1524358</v>
      </c>
      <c r="V3570" s="6">
        <v>1370865</v>
      </c>
      <c r="W3570" s="6">
        <v>3529864</v>
      </c>
      <c r="X3570" s="6">
        <v>3386951</v>
      </c>
      <c r="Y3570" s="6">
        <v>88789</v>
      </c>
      <c r="Z3570" s="6">
        <v>69882</v>
      </c>
      <c r="AA3570" s="6">
        <v>381602</v>
      </c>
      <c r="AB3570" s="6">
        <v>378772</v>
      </c>
      <c r="AC3570" s="6">
        <v>93317621</v>
      </c>
      <c r="AD3570" s="6">
        <v>93017205</v>
      </c>
      <c r="AF3570">
        <f t="shared" si="1100"/>
        <v>5.2901754855144562E-2</v>
      </c>
      <c r="AG3570">
        <f t="shared" si="1101"/>
        <v>6.2268394198794139E-2</v>
      </c>
      <c r="AH3570">
        <f t="shared" si="1102"/>
        <v>0.43184609945312341</v>
      </c>
      <c r="AI3570">
        <f t="shared" si="1103"/>
        <v>0.40474899105419593</v>
      </c>
      <c r="AJ3570">
        <f t="shared" si="1104"/>
        <v>0.232674357052636</v>
      </c>
      <c r="AK3570">
        <f t="shared" si="1105"/>
        <v>0.1844962140812943</v>
      </c>
      <c r="AL3570">
        <f t="shared" si="1106"/>
        <v>0.78391932486417215</v>
      </c>
      <c r="AM3570">
        <f t="shared" si="1107"/>
        <v>0.7736430343662567</v>
      </c>
      <c r="AN3570">
        <f t="shared" si="1108"/>
        <v>0.135518818855344</v>
      </c>
      <c r="AO3570">
        <f t="shared" si="1109"/>
        <v>0.13982339868513008</v>
      </c>
      <c r="AP3570">
        <f t="shared" si="1110"/>
        <v>1</v>
      </c>
      <c r="AQ3570">
        <f t="shared" si="1111"/>
        <v>0</v>
      </c>
      <c r="AR3570">
        <f t="shared" si="1112"/>
        <v>0</v>
      </c>
      <c r="AS3570">
        <f t="shared" si="1113"/>
        <v>0</v>
      </c>
      <c r="AT3570">
        <f t="shared" si="1114"/>
        <v>0</v>
      </c>
      <c r="AU3570">
        <f t="shared" si="1115"/>
        <v>1</v>
      </c>
      <c r="AV3570">
        <f t="shared" si="1116"/>
        <v>1</v>
      </c>
      <c r="AW3570">
        <f t="shared" si="1117"/>
        <v>0</v>
      </c>
      <c r="AX3570">
        <f t="shared" si="1118"/>
        <v>0</v>
      </c>
      <c r="AY3570">
        <f t="shared" si="1119"/>
        <v>3</v>
      </c>
    </row>
    <row r="3571" spans="1:51" x14ac:dyDescent="0.3">
      <c r="A3571" s="1" t="s">
        <v>3565</v>
      </c>
      <c r="B3571" s="2">
        <v>5000889</v>
      </c>
      <c r="C3571" s="3" t="s">
        <v>5335</v>
      </c>
      <c r="D3571" s="5">
        <v>45.84</v>
      </c>
      <c r="E3571" s="5">
        <v>1524.3420902400001</v>
      </c>
      <c r="F3571" s="3" t="s">
        <v>4651</v>
      </c>
      <c r="G3571" s="3" t="s">
        <v>4651</v>
      </c>
      <c r="H3571" s="3" t="s">
        <v>4701</v>
      </c>
      <c r="I3571" s="3" t="s">
        <v>4701</v>
      </c>
      <c r="J3571" s="3" t="s">
        <v>4702</v>
      </c>
      <c r="K3571" s="6">
        <v>721957</v>
      </c>
      <c r="L3571" s="6">
        <v>701737</v>
      </c>
      <c r="M3571" s="6">
        <v>279239</v>
      </c>
      <c r="N3571" s="6">
        <v>274882</v>
      </c>
      <c r="O3571" s="6">
        <v>165834</v>
      </c>
      <c r="P3571" s="6">
        <v>162407</v>
      </c>
      <c r="Q3571" s="6">
        <v>89996</v>
      </c>
      <c r="R3571" s="6">
        <v>87566</v>
      </c>
      <c r="S3571" s="6">
        <v>185594</v>
      </c>
      <c r="T3571" s="6">
        <v>193999</v>
      </c>
      <c r="U3571" s="6">
        <v>1673715</v>
      </c>
      <c r="V3571" s="6">
        <v>1549587</v>
      </c>
      <c r="W3571" s="6">
        <v>4552302</v>
      </c>
      <c r="X3571" s="6">
        <v>4439427</v>
      </c>
      <c r="Y3571" s="6">
        <v>187276</v>
      </c>
      <c r="Z3571" s="6">
        <v>173179</v>
      </c>
      <c r="AA3571" s="6">
        <v>244049</v>
      </c>
      <c r="AB3571" s="6">
        <v>350133</v>
      </c>
      <c r="AC3571" s="6">
        <v>33226735</v>
      </c>
      <c r="AD3571" s="6">
        <v>32668904</v>
      </c>
      <c r="AF3571">
        <f t="shared" si="1100"/>
        <v>1.9769338677442752E-2</v>
      </c>
      <c r="AG3571">
        <f t="shared" si="1101"/>
        <v>1.9724617613939815E-2</v>
      </c>
      <c r="AH3571">
        <f t="shared" si="1102"/>
        <v>0.36766343709182736</v>
      </c>
      <c r="AI3571">
        <f t="shared" si="1103"/>
        <v>0.34905112754416279</v>
      </c>
      <c r="AJ3571">
        <f t="shared" si="1104"/>
        <v>0.7673704870743171</v>
      </c>
      <c r="AK3571">
        <f t="shared" si="1105"/>
        <v>0.49460919136442438</v>
      </c>
      <c r="AL3571">
        <f t="shared" si="1106"/>
        <v>0.22970066084268176</v>
      </c>
      <c r="AM3571">
        <f t="shared" si="1107"/>
        <v>0.231435708819686</v>
      </c>
      <c r="AN3571">
        <f t="shared" si="1108"/>
        <v>0.15859163122306033</v>
      </c>
      <c r="AO3571">
        <f t="shared" si="1109"/>
        <v>0.15806927335442164</v>
      </c>
      <c r="AP3571">
        <f t="shared" si="1110"/>
        <v>1</v>
      </c>
      <c r="AQ3571">
        <f t="shared" si="1111"/>
        <v>1</v>
      </c>
      <c r="AR3571">
        <f t="shared" si="1112"/>
        <v>1</v>
      </c>
      <c r="AS3571">
        <f t="shared" si="1113"/>
        <v>1</v>
      </c>
      <c r="AT3571">
        <f t="shared" si="1114"/>
        <v>0</v>
      </c>
      <c r="AU3571">
        <f t="shared" si="1115"/>
        <v>1</v>
      </c>
      <c r="AV3571">
        <f t="shared" si="1116"/>
        <v>0</v>
      </c>
      <c r="AW3571">
        <f t="shared" si="1117"/>
        <v>1</v>
      </c>
      <c r="AX3571">
        <f t="shared" si="1118"/>
        <v>0</v>
      </c>
      <c r="AY3571">
        <f t="shared" si="1119"/>
        <v>6</v>
      </c>
    </row>
    <row r="3572" spans="1:51" x14ac:dyDescent="0.3">
      <c r="A3572" s="1" t="s">
        <v>3566</v>
      </c>
      <c r="B3572" s="2">
        <v>106266596</v>
      </c>
      <c r="C3572" s="3" t="s">
        <v>5338</v>
      </c>
      <c r="D3572" s="5">
        <v>11.62</v>
      </c>
      <c r="E3572" s="5">
        <v>173.98579520000001</v>
      </c>
      <c r="F3572" s="3" t="s">
        <v>4480</v>
      </c>
      <c r="G3572" s="3" t="s">
        <v>4491</v>
      </c>
      <c r="H3572" s="3" t="s">
        <v>4492</v>
      </c>
      <c r="I3572" s="3" t="s">
        <v>4493</v>
      </c>
      <c r="J3572" s="3" t="s">
        <v>4494</v>
      </c>
      <c r="K3572" s="6" t="s">
        <v>4474</v>
      </c>
      <c r="L3572" s="6" t="s">
        <v>4474</v>
      </c>
      <c r="M3572" s="6" t="s">
        <v>4474</v>
      </c>
      <c r="N3572" s="6" t="s">
        <v>4474</v>
      </c>
      <c r="O3572" s="6">
        <v>-2705.8919999999998</v>
      </c>
      <c r="P3572" s="6">
        <v>-3388.712</v>
      </c>
      <c r="Q3572" s="6">
        <v>4280.9660000000003</v>
      </c>
      <c r="R3572" s="6">
        <v>5016.3689999999997</v>
      </c>
      <c r="S3572" s="6">
        <v>-915.245</v>
      </c>
      <c r="T3572" s="6">
        <v>-1140.8109999999999</v>
      </c>
      <c r="U3572" s="6">
        <v>5240</v>
      </c>
      <c r="V3572" s="6">
        <v>5240</v>
      </c>
      <c r="W3572" s="6">
        <v>114547.549</v>
      </c>
      <c r="X3572" s="6">
        <v>112607.91</v>
      </c>
      <c r="Y3572" s="6">
        <v>649.19899999999996</v>
      </c>
      <c r="Z3572" s="6">
        <v>166.679</v>
      </c>
      <c r="AA3572" s="6">
        <v>7758</v>
      </c>
      <c r="AB3572" s="6">
        <v>3271</v>
      </c>
      <c r="AC3572" s="6">
        <v>14972960</v>
      </c>
      <c r="AD3572" s="6">
        <v>15296597</v>
      </c>
      <c r="AF3572">
        <f t="shared" si="1100"/>
        <v>3.7372829339194336E-2</v>
      </c>
      <c r="AG3572">
        <f t="shared" si="1101"/>
        <v>4.4547216976143146E-2</v>
      </c>
      <c r="AH3572">
        <f t="shared" si="1102"/>
        <v>4.5745195298766278E-2</v>
      </c>
      <c r="AI3572">
        <f t="shared" si="1103"/>
        <v>4.6533143186832965E-2</v>
      </c>
      <c r="AJ3572">
        <f t="shared" si="1104"/>
        <v>8.3681232276359888E-2</v>
      </c>
      <c r="AK3572">
        <f t="shared" si="1105"/>
        <v>5.0956588199327427E-2</v>
      </c>
      <c r="AL3572" t="e">
        <f t="shared" si="1106"/>
        <v>#VALUE!</v>
      </c>
      <c r="AM3572" t="e">
        <f t="shared" si="1107"/>
        <v>#VALUE!</v>
      </c>
      <c r="AN3572" t="e">
        <f t="shared" si="1108"/>
        <v>#VALUE!</v>
      </c>
      <c r="AO3572" t="e">
        <f t="shared" si="1109"/>
        <v>#VALUE!</v>
      </c>
      <c r="AP3572">
        <f t="shared" si="1110"/>
        <v>1</v>
      </c>
      <c r="AQ3572">
        <f t="shared" si="1111"/>
        <v>0</v>
      </c>
      <c r="AR3572">
        <f t="shared" si="1112"/>
        <v>0</v>
      </c>
      <c r="AS3572">
        <f t="shared" si="1113"/>
        <v>0</v>
      </c>
      <c r="AT3572">
        <f t="shared" si="1114"/>
        <v>1</v>
      </c>
      <c r="AU3572">
        <f t="shared" si="1115"/>
        <v>1</v>
      </c>
      <c r="AV3572">
        <f t="shared" si="1116"/>
        <v>0</v>
      </c>
      <c r="AW3572">
        <f t="shared" si="1117"/>
        <v>0</v>
      </c>
      <c r="AX3572">
        <f t="shared" si="1118"/>
        <v>1</v>
      </c>
      <c r="AY3572">
        <f t="shared" si="1119"/>
        <v>4</v>
      </c>
    </row>
    <row r="3573" spans="1:51" x14ac:dyDescent="0.3">
      <c r="A3573" s="1" t="s">
        <v>3567</v>
      </c>
      <c r="B3573" s="2">
        <v>4081203</v>
      </c>
      <c r="C3573" s="3" t="s">
        <v>5337</v>
      </c>
      <c r="D3573" s="5">
        <v>70.930000000000007</v>
      </c>
      <c r="E3573" s="5">
        <v>10708.44367628</v>
      </c>
      <c r="F3573" s="3" t="s">
        <v>4475</v>
      </c>
      <c r="G3573" s="3" t="s">
        <v>4548</v>
      </c>
      <c r="H3573" s="3" t="s">
        <v>4647</v>
      </c>
      <c r="I3573" s="3" t="s">
        <v>4648</v>
      </c>
      <c r="J3573" s="3" t="s">
        <v>5253</v>
      </c>
      <c r="K3573" s="6">
        <v>8717875</v>
      </c>
      <c r="L3573" s="6">
        <v>8395128</v>
      </c>
      <c r="M3573" s="6">
        <v>1072759</v>
      </c>
      <c r="N3573" s="6">
        <v>1048196</v>
      </c>
      <c r="O3573" s="6">
        <v>869046</v>
      </c>
      <c r="P3573" s="6">
        <v>852005</v>
      </c>
      <c r="Q3573" s="6">
        <v>726341</v>
      </c>
      <c r="R3573" s="6">
        <v>682958</v>
      </c>
      <c r="S3573" s="6">
        <v>767195</v>
      </c>
      <c r="T3573" s="6">
        <v>1150337</v>
      </c>
      <c r="U3573" s="6">
        <v>49351</v>
      </c>
      <c r="V3573" s="6">
        <v>45702</v>
      </c>
      <c r="W3573" s="6">
        <v>8646041</v>
      </c>
      <c r="X3573" s="6">
        <v>7974951</v>
      </c>
      <c r="Y3573" s="6">
        <v>4698508</v>
      </c>
      <c r="Z3573" s="6">
        <v>4254024</v>
      </c>
      <c r="AA3573" s="6">
        <v>2396656</v>
      </c>
      <c r="AB3573" s="6">
        <v>2061238</v>
      </c>
      <c r="AC3573" s="6">
        <v>150972000</v>
      </c>
      <c r="AD3573" s="6">
        <v>152310000</v>
      </c>
      <c r="AF3573">
        <f t="shared" si="1100"/>
        <v>8.4008507477584246E-2</v>
      </c>
      <c r="AG3573">
        <f t="shared" si="1101"/>
        <v>8.5637892947555416E-2</v>
      </c>
      <c r="AH3573">
        <f t="shared" si="1102"/>
        <v>5.7079303695182571E-3</v>
      </c>
      <c r="AI3573">
        <f t="shared" si="1103"/>
        <v>5.7306935177407359E-3</v>
      </c>
      <c r="AJ3573">
        <f t="shared" si="1104"/>
        <v>1.9604432175497861</v>
      </c>
      <c r="AK3573">
        <f t="shared" si="1105"/>
        <v>2.0638198985270018</v>
      </c>
      <c r="AL3573">
        <f t="shared" si="1106"/>
        <v>9.9685531164417931E-2</v>
      </c>
      <c r="AM3573">
        <f t="shared" si="1107"/>
        <v>0.10148802972390654</v>
      </c>
      <c r="AN3573">
        <f t="shared" si="1108"/>
        <v>1.0083083112837425</v>
      </c>
      <c r="AO3573">
        <f t="shared" si="1109"/>
        <v>1.052687094879956</v>
      </c>
      <c r="AP3573">
        <f t="shared" si="1110"/>
        <v>1</v>
      </c>
      <c r="AQ3573">
        <f t="shared" si="1111"/>
        <v>1</v>
      </c>
      <c r="AR3573">
        <f t="shared" si="1112"/>
        <v>0</v>
      </c>
      <c r="AS3573">
        <f t="shared" si="1113"/>
        <v>1</v>
      </c>
      <c r="AT3573">
        <f t="shared" si="1114"/>
        <v>1</v>
      </c>
      <c r="AU3573">
        <f t="shared" si="1115"/>
        <v>0</v>
      </c>
      <c r="AV3573">
        <f t="shared" si="1116"/>
        <v>0</v>
      </c>
      <c r="AW3573">
        <f t="shared" si="1117"/>
        <v>0</v>
      </c>
      <c r="AX3573">
        <f t="shared" si="1118"/>
        <v>1</v>
      </c>
      <c r="AY3573">
        <f t="shared" si="1119"/>
        <v>5</v>
      </c>
    </row>
    <row r="3574" spans="1:51" x14ac:dyDescent="0.3">
      <c r="A3574" s="1" t="s">
        <v>3568</v>
      </c>
      <c r="B3574" s="2">
        <v>15117683</v>
      </c>
      <c r="C3574" s="3" t="s">
        <v>5337</v>
      </c>
      <c r="D3574" s="5">
        <v>29.73</v>
      </c>
      <c r="E3574" s="5">
        <v>246.27009014999999</v>
      </c>
      <c r="F3574" s="3" t="s">
        <v>4485</v>
      </c>
      <c r="G3574" s="3" t="s">
        <v>4517</v>
      </c>
      <c r="H3574" s="3" t="s">
        <v>4640</v>
      </c>
      <c r="I3574" s="3" t="s">
        <v>4641</v>
      </c>
      <c r="J3574" s="3" t="s">
        <v>4573</v>
      </c>
      <c r="K3574" s="6">
        <v>534781</v>
      </c>
      <c r="L3574" s="6">
        <v>536512</v>
      </c>
      <c r="M3574" s="6">
        <v>77981</v>
      </c>
      <c r="N3574" s="6">
        <v>70306</v>
      </c>
      <c r="O3574" s="6">
        <v>-51846</v>
      </c>
      <c r="P3574" s="6">
        <v>-65183</v>
      </c>
      <c r="Q3574" s="6">
        <v>-336127</v>
      </c>
      <c r="R3574" s="6">
        <v>-340264</v>
      </c>
      <c r="S3574" s="6">
        <v>23713</v>
      </c>
      <c r="T3574" s="6">
        <v>4330</v>
      </c>
      <c r="U3574" s="6">
        <v>574312</v>
      </c>
      <c r="V3574" s="6">
        <v>575364</v>
      </c>
      <c r="W3574" s="6">
        <v>1053531</v>
      </c>
      <c r="X3574" s="6">
        <v>1126392</v>
      </c>
      <c r="Y3574" s="6">
        <v>260134</v>
      </c>
      <c r="Z3574" s="6">
        <v>301058</v>
      </c>
      <c r="AA3574" s="6">
        <v>294001</v>
      </c>
      <c r="AB3574" s="6">
        <v>342394</v>
      </c>
      <c r="AC3574" s="6">
        <v>8276906</v>
      </c>
      <c r="AD3574" s="6">
        <v>8205052</v>
      </c>
      <c r="AF3574">
        <f t="shared" si="1100"/>
        <v>-0.31904803940273235</v>
      </c>
      <c r="AG3574">
        <f t="shared" si="1101"/>
        <v>-0.30208311138573429</v>
      </c>
      <c r="AH3574">
        <f t="shared" si="1102"/>
        <v>0.54513061314759603</v>
      </c>
      <c r="AI3574">
        <f t="shared" si="1103"/>
        <v>0.51080263354143141</v>
      </c>
      <c r="AJ3574">
        <f t="shared" si="1104"/>
        <v>0.88480651426355694</v>
      </c>
      <c r="AK3574">
        <f t="shared" si="1105"/>
        <v>0.87927358540161338</v>
      </c>
      <c r="AL3574">
        <f t="shared" si="1106"/>
        <v>-9.6948096510534224E-2</v>
      </c>
      <c r="AM3574">
        <f t="shared" si="1107"/>
        <v>-0.12149402063700346</v>
      </c>
      <c r="AN3574">
        <f t="shared" si="1108"/>
        <v>0.50760822415287254</v>
      </c>
      <c r="AO3574">
        <f t="shared" si="1109"/>
        <v>0.47631020106676897</v>
      </c>
      <c r="AP3574">
        <f t="shared" si="1110"/>
        <v>0</v>
      </c>
      <c r="AQ3574">
        <f t="shared" si="1111"/>
        <v>1</v>
      </c>
      <c r="AR3574">
        <f t="shared" si="1112"/>
        <v>0</v>
      </c>
      <c r="AS3574">
        <f t="shared" si="1113"/>
        <v>1</v>
      </c>
      <c r="AT3574">
        <f t="shared" si="1114"/>
        <v>0</v>
      </c>
      <c r="AU3574">
        <f t="shared" si="1115"/>
        <v>1</v>
      </c>
      <c r="AV3574">
        <f t="shared" si="1116"/>
        <v>1</v>
      </c>
      <c r="AW3574">
        <f t="shared" si="1117"/>
        <v>1</v>
      </c>
      <c r="AX3574">
        <f t="shared" si="1118"/>
        <v>0</v>
      </c>
      <c r="AY3574">
        <f t="shared" si="1119"/>
        <v>5</v>
      </c>
    </row>
    <row r="3575" spans="1:51" x14ac:dyDescent="0.3">
      <c r="A3575" s="1" t="s">
        <v>3569</v>
      </c>
      <c r="B3575" s="2">
        <v>115816935</v>
      </c>
      <c r="C3575" s="3" t="s">
        <v>5336</v>
      </c>
      <c r="D3575" s="7">
        <v>0.95</v>
      </c>
      <c r="E3575" s="5">
        <v>14.84375</v>
      </c>
      <c r="F3575" s="3" t="s">
        <v>4485</v>
      </c>
      <c r="G3575" s="3" t="s">
        <v>4486</v>
      </c>
      <c r="H3575" s="3" t="s">
        <v>4588</v>
      </c>
      <c r="I3575" s="3" t="s">
        <v>4588</v>
      </c>
      <c r="J3575" s="3" t="s">
        <v>4689</v>
      </c>
      <c r="K3575" s="6">
        <v>8631</v>
      </c>
      <c r="L3575" s="8">
        <v>9195</v>
      </c>
      <c r="M3575" s="6">
        <v>796</v>
      </c>
      <c r="N3575" s="6">
        <v>1260</v>
      </c>
      <c r="O3575" s="6">
        <v>-638</v>
      </c>
      <c r="P3575" s="6">
        <v>-108</v>
      </c>
      <c r="Q3575" s="6">
        <v>-840</v>
      </c>
      <c r="R3575" s="6">
        <v>-321</v>
      </c>
      <c r="S3575" s="6">
        <v>739</v>
      </c>
      <c r="T3575" s="6">
        <v>466.5</v>
      </c>
      <c r="U3575" s="6">
        <v>150</v>
      </c>
      <c r="V3575" s="6">
        <v>150</v>
      </c>
      <c r="W3575" s="6">
        <v>14036</v>
      </c>
      <c r="X3575" s="6">
        <v>14036</v>
      </c>
      <c r="Y3575" s="6">
        <v>6388</v>
      </c>
      <c r="Z3575" s="6">
        <v>6388</v>
      </c>
      <c r="AA3575" s="6">
        <v>11248</v>
      </c>
      <c r="AB3575" s="6">
        <v>11248</v>
      </c>
      <c r="AC3575" s="6">
        <v>13875000</v>
      </c>
      <c r="AD3575" s="6">
        <v>13875000</v>
      </c>
      <c r="AF3575">
        <f t="shared" si="1100"/>
        <v>-5.9846110002849812E-2</v>
      </c>
      <c r="AG3575">
        <f t="shared" si="1101"/>
        <v>-2.286976346537475E-2</v>
      </c>
      <c r="AH3575">
        <f t="shared" si="1102"/>
        <v>1.0686805357651753E-2</v>
      </c>
      <c r="AI3575">
        <f t="shared" si="1103"/>
        <v>1.0686805357651753E-2</v>
      </c>
      <c r="AJ3575">
        <f t="shared" si="1104"/>
        <v>0.56792318634423899</v>
      </c>
      <c r="AK3575">
        <f t="shared" si="1105"/>
        <v>0.56792318634423899</v>
      </c>
      <c r="AL3575">
        <f t="shared" si="1106"/>
        <v>-7.3919592167767348E-2</v>
      </c>
      <c r="AM3575">
        <f t="shared" si="1107"/>
        <v>-1.1745513866231648E-2</v>
      </c>
      <c r="AN3575">
        <f t="shared" si="1108"/>
        <v>0.61491878027928182</v>
      </c>
      <c r="AO3575">
        <f t="shared" si="1109"/>
        <v>0.65510116842405242</v>
      </c>
      <c r="AP3575">
        <f t="shared" si="1110"/>
        <v>0</v>
      </c>
      <c r="AQ3575">
        <f t="shared" si="1111"/>
        <v>1</v>
      </c>
      <c r="AR3575">
        <f t="shared" si="1112"/>
        <v>0</v>
      </c>
      <c r="AS3575">
        <f t="shared" si="1113"/>
        <v>1</v>
      </c>
      <c r="AT3575">
        <f t="shared" si="1114"/>
        <v>0</v>
      </c>
      <c r="AU3575">
        <f t="shared" si="1115"/>
        <v>0</v>
      </c>
      <c r="AV3575">
        <f t="shared" si="1116"/>
        <v>0</v>
      </c>
      <c r="AW3575">
        <f t="shared" si="1117"/>
        <v>0</v>
      </c>
      <c r="AX3575">
        <f t="shared" si="1118"/>
        <v>0</v>
      </c>
      <c r="AY3575">
        <f t="shared" si="1119"/>
        <v>2</v>
      </c>
    </row>
    <row r="3576" spans="1:51" x14ac:dyDescent="0.3">
      <c r="A3576" s="1" t="s">
        <v>3570</v>
      </c>
      <c r="B3576" s="2">
        <v>4277771</v>
      </c>
      <c r="C3576" s="3" t="s">
        <v>5335</v>
      </c>
      <c r="D3576" s="5">
        <v>42.99</v>
      </c>
      <c r="E3576" s="5">
        <v>1723.89603369</v>
      </c>
      <c r="F3576" s="3" t="s">
        <v>4480</v>
      </c>
      <c r="G3576" s="3" t="s">
        <v>4509</v>
      </c>
      <c r="H3576" s="3" t="s">
        <v>4509</v>
      </c>
      <c r="I3576" s="3" t="s">
        <v>4677</v>
      </c>
      <c r="J3576" s="3" t="s">
        <v>4691</v>
      </c>
      <c r="K3576" s="6">
        <v>1092093</v>
      </c>
      <c r="L3576" s="6">
        <v>1030428</v>
      </c>
      <c r="M3576" s="6" t="s">
        <v>4474</v>
      </c>
      <c r="N3576" s="6" t="s">
        <v>4474</v>
      </c>
      <c r="O3576" s="6">
        <v>181933</v>
      </c>
      <c r="P3576" s="6">
        <v>163278</v>
      </c>
      <c r="Q3576" s="6">
        <v>133687</v>
      </c>
      <c r="R3576" s="6">
        <v>118730</v>
      </c>
      <c r="S3576" s="6">
        <v>402864</v>
      </c>
      <c r="T3576" s="6">
        <v>344930</v>
      </c>
      <c r="U3576" s="6">
        <v>118956</v>
      </c>
      <c r="V3576" s="6">
        <v>118936</v>
      </c>
      <c r="W3576" s="6">
        <v>3598863</v>
      </c>
      <c r="X3576" s="6">
        <v>3435494</v>
      </c>
      <c r="Y3576" s="6" t="s">
        <v>4474</v>
      </c>
      <c r="Z3576" s="6" t="s">
        <v>4474</v>
      </c>
      <c r="AA3576" s="6" t="s">
        <v>4474</v>
      </c>
      <c r="AB3576" s="6" t="s">
        <v>4474</v>
      </c>
      <c r="AC3576" s="6">
        <v>40099931</v>
      </c>
      <c r="AD3576" s="6">
        <v>40096132</v>
      </c>
      <c r="AF3576">
        <f t="shared" si="1100"/>
        <v>3.7147010041782641E-2</v>
      </c>
      <c r="AG3576">
        <f t="shared" si="1101"/>
        <v>3.455980420865238E-2</v>
      </c>
      <c r="AH3576">
        <f t="shared" si="1102"/>
        <v>3.3053772816581235E-2</v>
      </c>
      <c r="AI3576">
        <f t="shared" si="1103"/>
        <v>3.4619766473176786E-2</v>
      </c>
      <c r="AJ3576" t="e">
        <f t="shared" si="1104"/>
        <v>#VALUE!</v>
      </c>
      <c r="AK3576" t="e">
        <f t="shared" si="1105"/>
        <v>#VALUE!</v>
      </c>
      <c r="AL3576">
        <f t="shared" si="1106"/>
        <v>0.16659112364972581</v>
      </c>
      <c r="AM3576">
        <f t="shared" si="1107"/>
        <v>0.15845648604269294</v>
      </c>
      <c r="AN3576">
        <f t="shared" si="1108"/>
        <v>0.30345500787331997</v>
      </c>
      <c r="AO3576">
        <f t="shared" si="1109"/>
        <v>0.29993590441432877</v>
      </c>
      <c r="AP3576">
        <f t="shared" si="1110"/>
        <v>1</v>
      </c>
      <c r="AQ3576">
        <f t="shared" si="1111"/>
        <v>1</v>
      </c>
      <c r="AR3576">
        <f t="shared" si="1112"/>
        <v>1</v>
      </c>
      <c r="AS3576">
        <f t="shared" si="1113"/>
        <v>1</v>
      </c>
      <c r="AT3576">
        <f t="shared" si="1114"/>
        <v>1</v>
      </c>
      <c r="AU3576">
        <f t="shared" si="1115"/>
        <v>0</v>
      </c>
      <c r="AV3576">
        <f t="shared" si="1116"/>
        <v>1</v>
      </c>
      <c r="AW3576">
        <f t="shared" si="1117"/>
        <v>1</v>
      </c>
      <c r="AX3576">
        <f t="shared" si="1118"/>
        <v>0</v>
      </c>
      <c r="AY3576">
        <f t="shared" si="1119"/>
        <v>7</v>
      </c>
    </row>
    <row r="3577" spans="1:51" x14ac:dyDescent="0.3">
      <c r="A3577" s="1" t="s">
        <v>3571</v>
      </c>
      <c r="B3577" s="2">
        <v>28295169</v>
      </c>
      <c r="C3577" s="3" t="s">
        <v>5336</v>
      </c>
      <c r="D3577" s="5">
        <v>11.31</v>
      </c>
      <c r="E3577" s="5">
        <v>538.98933738000005</v>
      </c>
      <c r="F3577" s="3" t="s">
        <v>4500</v>
      </c>
      <c r="G3577" s="3" t="s">
        <v>4539</v>
      </c>
      <c r="H3577" s="3" t="s">
        <v>4539</v>
      </c>
      <c r="I3577" s="3" t="s">
        <v>4582</v>
      </c>
      <c r="J3577" s="3" t="s">
        <v>5377</v>
      </c>
      <c r="K3577" s="6">
        <v>345935</v>
      </c>
      <c r="L3577" s="6">
        <v>323742</v>
      </c>
      <c r="M3577" s="6">
        <v>20142.400000000001</v>
      </c>
      <c r="N3577" s="6">
        <v>14126.4</v>
      </c>
      <c r="O3577" s="8">
        <v>1064.4000000000001</v>
      </c>
      <c r="P3577" s="6">
        <v>-7834.6</v>
      </c>
      <c r="Q3577" s="6">
        <v>-11361</v>
      </c>
      <c r="R3577" s="6">
        <v>-20590</v>
      </c>
      <c r="S3577" s="6">
        <v>51482</v>
      </c>
      <c r="T3577" s="6">
        <v>33512</v>
      </c>
      <c r="U3577" s="6">
        <v>36179</v>
      </c>
      <c r="V3577" s="6">
        <v>37410</v>
      </c>
      <c r="W3577" s="6">
        <v>315079</v>
      </c>
      <c r="X3577" s="6">
        <v>290415</v>
      </c>
      <c r="Y3577" s="6">
        <v>139981</v>
      </c>
      <c r="Z3577" s="6">
        <v>120667</v>
      </c>
      <c r="AA3577" s="6">
        <v>160043</v>
      </c>
      <c r="AB3577" s="6">
        <v>133924</v>
      </c>
      <c r="AC3577" s="6">
        <v>47643000</v>
      </c>
      <c r="AD3577" s="6">
        <v>47468475</v>
      </c>
      <c r="AF3577">
        <f t="shared" si="1100"/>
        <v>-3.6057623643594147E-2</v>
      </c>
      <c r="AG3577">
        <f t="shared" si="1101"/>
        <v>-7.0898541741989909E-2</v>
      </c>
      <c r="AH3577">
        <f t="shared" si="1102"/>
        <v>0.11482517083017275</v>
      </c>
      <c r="AI3577">
        <f t="shared" si="1103"/>
        <v>0.1288156603481225</v>
      </c>
      <c r="AJ3577">
        <f t="shared" si="1104"/>
        <v>0.87464618883675016</v>
      </c>
      <c r="AK3577">
        <f t="shared" si="1105"/>
        <v>0.90101102117618947</v>
      </c>
      <c r="AL3577">
        <f t="shared" si="1106"/>
        <v>3.0768786043620915E-3</v>
      </c>
      <c r="AM3577">
        <f t="shared" si="1107"/>
        <v>-2.4200134675142555E-2</v>
      </c>
      <c r="AN3577">
        <f t="shared" si="1108"/>
        <v>1.0979309950837726</v>
      </c>
      <c r="AO3577">
        <f t="shared" si="1109"/>
        <v>1.1147564691906411</v>
      </c>
      <c r="AP3577">
        <f t="shared" si="1110"/>
        <v>0</v>
      </c>
      <c r="AQ3577">
        <f t="shared" si="1111"/>
        <v>1</v>
      </c>
      <c r="AR3577">
        <f t="shared" si="1112"/>
        <v>1</v>
      </c>
      <c r="AS3577">
        <f t="shared" si="1113"/>
        <v>1</v>
      </c>
      <c r="AT3577">
        <f t="shared" si="1114"/>
        <v>1</v>
      </c>
      <c r="AU3577">
        <f t="shared" si="1115"/>
        <v>0</v>
      </c>
      <c r="AV3577">
        <f t="shared" si="1116"/>
        <v>1</v>
      </c>
      <c r="AW3577">
        <f t="shared" si="1117"/>
        <v>0</v>
      </c>
      <c r="AX3577">
        <f t="shared" si="1118"/>
        <v>0</v>
      </c>
      <c r="AY3577">
        <f t="shared" si="1119"/>
        <v>5</v>
      </c>
    </row>
    <row r="3578" spans="1:51" x14ac:dyDescent="0.3">
      <c r="A3578" s="1" t="s">
        <v>3572</v>
      </c>
      <c r="B3578" s="2">
        <v>4994493</v>
      </c>
      <c r="C3578" s="3" t="s">
        <v>5335</v>
      </c>
      <c r="D3578" s="5">
        <v>106.52</v>
      </c>
      <c r="E3578" s="5">
        <v>4295.7184277200004</v>
      </c>
      <c r="F3578" s="3" t="s">
        <v>4485</v>
      </c>
      <c r="G3578" s="3" t="s">
        <v>4607</v>
      </c>
      <c r="H3578" s="3" t="s">
        <v>4621</v>
      </c>
      <c r="I3578" s="3" t="s">
        <v>4621</v>
      </c>
      <c r="J3578" s="3" t="s">
        <v>4622</v>
      </c>
      <c r="K3578" s="6">
        <v>3335305</v>
      </c>
      <c r="L3578" s="6">
        <v>3188690</v>
      </c>
      <c r="M3578" s="6">
        <v>765104</v>
      </c>
      <c r="N3578" s="6">
        <v>682858</v>
      </c>
      <c r="O3578" s="6">
        <v>380521</v>
      </c>
      <c r="P3578" s="6">
        <v>298377</v>
      </c>
      <c r="Q3578" s="6">
        <v>243101</v>
      </c>
      <c r="R3578" s="6">
        <v>176870</v>
      </c>
      <c r="S3578" s="6">
        <v>730992</v>
      </c>
      <c r="T3578" s="6">
        <v>726273</v>
      </c>
      <c r="U3578" s="6">
        <v>2196548</v>
      </c>
      <c r="V3578" s="6">
        <v>2284375</v>
      </c>
      <c r="W3578" s="6">
        <v>6956600</v>
      </c>
      <c r="X3578" s="6">
        <v>6962439</v>
      </c>
      <c r="Y3578" s="6">
        <v>1134217</v>
      </c>
      <c r="Z3578" s="6">
        <v>1115156</v>
      </c>
      <c r="AA3578" s="6">
        <v>1314174</v>
      </c>
      <c r="AB3578" s="6">
        <v>1323928</v>
      </c>
      <c r="AC3578" s="6">
        <v>40338238</v>
      </c>
      <c r="AD3578" s="6">
        <v>40093723</v>
      </c>
      <c r="AF3578">
        <f t="shared" si="1100"/>
        <v>3.4945375614524335E-2</v>
      </c>
      <c r="AG3578">
        <f t="shared" si="1101"/>
        <v>2.5403454163117265E-2</v>
      </c>
      <c r="AH3578">
        <f t="shared" si="1102"/>
        <v>0.31575022280999337</v>
      </c>
      <c r="AI3578">
        <f t="shared" si="1103"/>
        <v>0.32809982249036579</v>
      </c>
      <c r="AJ3578">
        <f t="shared" si="1104"/>
        <v>0.86306455613944577</v>
      </c>
      <c r="AK3578">
        <f t="shared" si="1105"/>
        <v>0.84230864518312176</v>
      </c>
      <c r="AL3578">
        <f t="shared" si="1106"/>
        <v>0.11408881646506092</v>
      </c>
      <c r="AM3578">
        <f t="shared" si="1107"/>
        <v>9.3573536467953924E-2</v>
      </c>
      <c r="AN3578">
        <f t="shared" si="1108"/>
        <v>0.47944469999712502</v>
      </c>
      <c r="AO3578">
        <f t="shared" si="1109"/>
        <v>0.4579846229173426</v>
      </c>
      <c r="AP3578">
        <f t="shared" si="1110"/>
        <v>1</v>
      </c>
      <c r="AQ3578">
        <f t="shared" si="1111"/>
        <v>1</v>
      </c>
      <c r="AR3578">
        <f t="shared" si="1112"/>
        <v>1</v>
      </c>
      <c r="AS3578">
        <f t="shared" si="1113"/>
        <v>1</v>
      </c>
      <c r="AT3578">
        <f t="shared" si="1114"/>
        <v>1</v>
      </c>
      <c r="AU3578">
        <f t="shared" si="1115"/>
        <v>1</v>
      </c>
      <c r="AV3578">
        <f t="shared" si="1116"/>
        <v>1</v>
      </c>
      <c r="AW3578">
        <f t="shared" si="1117"/>
        <v>1</v>
      </c>
      <c r="AX3578">
        <f t="shared" si="1118"/>
        <v>0</v>
      </c>
      <c r="AY3578">
        <f t="shared" si="1119"/>
        <v>8</v>
      </c>
    </row>
    <row r="3579" spans="1:51" x14ac:dyDescent="0.3">
      <c r="A3579" s="1" t="s">
        <v>3573</v>
      </c>
      <c r="B3579" s="2">
        <v>4967090</v>
      </c>
      <c r="C3579" s="3" t="s">
        <v>5335</v>
      </c>
      <c r="D3579" s="5">
        <v>90.34</v>
      </c>
      <c r="E3579" s="5">
        <v>14447.23143066</v>
      </c>
      <c r="F3579" s="3" t="s">
        <v>4500</v>
      </c>
      <c r="G3579" s="3" t="s">
        <v>4539</v>
      </c>
      <c r="H3579" s="3" t="s">
        <v>4539</v>
      </c>
      <c r="I3579" s="3" t="s">
        <v>4582</v>
      </c>
      <c r="J3579" s="3" t="s">
        <v>5377</v>
      </c>
      <c r="K3579" s="6">
        <v>4178000</v>
      </c>
      <c r="L3579" s="6">
        <v>4371800</v>
      </c>
      <c r="M3579" s="6">
        <v>1053100</v>
      </c>
      <c r="N3579" s="6">
        <v>1136200</v>
      </c>
      <c r="O3579" s="6">
        <v>787400</v>
      </c>
      <c r="P3579" s="6">
        <v>849800</v>
      </c>
      <c r="Q3579" s="6">
        <v>596000</v>
      </c>
      <c r="R3579" s="6">
        <v>780300</v>
      </c>
      <c r="S3579" s="6">
        <v>1824700</v>
      </c>
      <c r="T3579" s="6">
        <v>1714100</v>
      </c>
      <c r="U3579" s="6">
        <v>994300</v>
      </c>
      <c r="V3579" s="6">
        <v>994000</v>
      </c>
      <c r="W3579" s="6">
        <v>8283300</v>
      </c>
      <c r="X3579" s="6">
        <v>8236400</v>
      </c>
      <c r="Y3579" s="6">
        <v>3341000</v>
      </c>
      <c r="Z3579" s="6">
        <v>3239100</v>
      </c>
      <c r="AA3579" s="6">
        <v>602700</v>
      </c>
      <c r="AB3579" s="6">
        <v>562900</v>
      </c>
      <c r="AC3579" s="6">
        <v>159900000</v>
      </c>
      <c r="AD3579" s="6">
        <v>159700000</v>
      </c>
      <c r="AF3579">
        <f t="shared" si="1100"/>
        <v>7.1951999806840264E-2</v>
      </c>
      <c r="AG3579">
        <f t="shared" si="1101"/>
        <v>9.4737992326744694E-2</v>
      </c>
      <c r="AH3579">
        <f t="shared" si="1102"/>
        <v>0.12003670034889477</v>
      </c>
      <c r="AI3579">
        <f t="shared" si="1103"/>
        <v>0.1206837938905347</v>
      </c>
      <c r="AJ3579">
        <f t="shared" si="1104"/>
        <v>5.5433880869420937</v>
      </c>
      <c r="AK3579">
        <f t="shared" si="1105"/>
        <v>5.7543080476105883</v>
      </c>
      <c r="AL3579">
        <f t="shared" si="1106"/>
        <v>0.1884633796074677</v>
      </c>
      <c r="AM3579">
        <f t="shared" si="1107"/>
        <v>0.19438217667779861</v>
      </c>
      <c r="AN3579">
        <f t="shared" si="1108"/>
        <v>0.50438834763922591</v>
      </c>
      <c r="AO3579">
        <f t="shared" si="1109"/>
        <v>0.53079015103686078</v>
      </c>
      <c r="AP3579">
        <f t="shared" si="1110"/>
        <v>1</v>
      </c>
      <c r="AQ3579">
        <f t="shared" si="1111"/>
        <v>1</v>
      </c>
      <c r="AR3579">
        <f t="shared" si="1112"/>
        <v>0</v>
      </c>
      <c r="AS3579">
        <f t="shared" si="1113"/>
        <v>1</v>
      </c>
      <c r="AT3579">
        <f t="shared" si="1114"/>
        <v>1</v>
      </c>
      <c r="AU3579">
        <f t="shared" si="1115"/>
        <v>0</v>
      </c>
      <c r="AV3579">
        <f t="shared" si="1116"/>
        <v>0</v>
      </c>
      <c r="AW3579">
        <f t="shared" si="1117"/>
        <v>0</v>
      </c>
      <c r="AX3579">
        <f t="shared" si="1118"/>
        <v>0</v>
      </c>
      <c r="AY3579">
        <f t="shared" si="1119"/>
        <v>4</v>
      </c>
    </row>
    <row r="3580" spans="1:51" x14ac:dyDescent="0.3">
      <c r="A3580" s="1" t="s">
        <v>3574</v>
      </c>
      <c r="B3580" s="2">
        <v>113065</v>
      </c>
      <c r="C3580" s="3" t="s">
        <v>5337</v>
      </c>
      <c r="D3580" s="5">
        <v>62.58</v>
      </c>
      <c r="E3580" s="5">
        <v>4423.2502725599998</v>
      </c>
      <c r="F3580" s="3" t="s">
        <v>4525</v>
      </c>
      <c r="G3580" s="3" t="s">
        <v>4526</v>
      </c>
      <c r="H3580" s="3" t="s">
        <v>4860</v>
      </c>
      <c r="I3580" s="3" t="s">
        <v>4860</v>
      </c>
      <c r="J3580" s="3" t="s">
        <v>4528</v>
      </c>
      <c r="K3580" s="6">
        <v>928077</v>
      </c>
      <c r="L3580" s="6">
        <v>906938</v>
      </c>
      <c r="M3580" s="6">
        <v>208217</v>
      </c>
      <c r="N3580" s="6">
        <v>173819</v>
      </c>
      <c r="O3580" s="6">
        <v>5160</v>
      </c>
      <c r="P3580" s="6">
        <v>-26704</v>
      </c>
      <c r="Q3580" s="6">
        <v>-148974</v>
      </c>
      <c r="R3580" s="6">
        <v>-161404</v>
      </c>
      <c r="S3580" s="6">
        <v>119585</v>
      </c>
      <c r="T3580" s="6">
        <v>180208</v>
      </c>
      <c r="U3580" s="6">
        <v>2911931</v>
      </c>
      <c r="V3580" s="6">
        <v>3056446</v>
      </c>
      <c r="W3580" s="6">
        <v>10216072</v>
      </c>
      <c r="X3580" s="6">
        <v>9548652</v>
      </c>
      <c r="Y3580" s="6" t="s">
        <v>4474</v>
      </c>
      <c r="Z3580" s="6" t="s">
        <v>4474</v>
      </c>
      <c r="AA3580" s="6" t="s">
        <v>4474</v>
      </c>
      <c r="AB3580" s="6" t="s">
        <v>4474</v>
      </c>
      <c r="AC3580" s="6">
        <v>65235013</v>
      </c>
      <c r="AD3580" s="6">
        <v>64814035</v>
      </c>
      <c r="AF3580">
        <f t="shared" si="1100"/>
        <v>-1.4582316960961121E-2</v>
      </c>
      <c r="AG3580">
        <f t="shared" si="1101"/>
        <v>-1.6903328344147425E-2</v>
      </c>
      <c r="AH3580">
        <f t="shared" si="1102"/>
        <v>0.28503430672767383</v>
      </c>
      <c r="AI3580">
        <f t="shared" si="1103"/>
        <v>0.32009188312653974</v>
      </c>
      <c r="AJ3580" t="e">
        <f t="shared" si="1104"/>
        <v>#VALUE!</v>
      </c>
      <c r="AK3580" t="e">
        <f t="shared" si="1105"/>
        <v>#VALUE!</v>
      </c>
      <c r="AL3580">
        <f t="shared" si="1106"/>
        <v>5.5598835010457108E-3</v>
      </c>
      <c r="AM3580">
        <f t="shared" si="1107"/>
        <v>-2.9444129587689567E-2</v>
      </c>
      <c r="AN3580">
        <f t="shared" si="1108"/>
        <v>9.0844798274718502E-2</v>
      </c>
      <c r="AO3580">
        <f t="shared" si="1109"/>
        <v>9.4980736547944145E-2</v>
      </c>
      <c r="AP3580">
        <f t="shared" si="1110"/>
        <v>0</v>
      </c>
      <c r="AQ3580">
        <f t="shared" si="1111"/>
        <v>1</v>
      </c>
      <c r="AR3580">
        <f t="shared" si="1112"/>
        <v>1</v>
      </c>
      <c r="AS3580">
        <f t="shared" si="1113"/>
        <v>1</v>
      </c>
      <c r="AT3580">
        <f t="shared" si="1114"/>
        <v>1</v>
      </c>
      <c r="AU3580">
        <f t="shared" si="1115"/>
        <v>0</v>
      </c>
      <c r="AV3580">
        <f t="shared" si="1116"/>
        <v>1</v>
      </c>
      <c r="AW3580">
        <f t="shared" si="1117"/>
        <v>0</v>
      </c>
      <c r="AX3580">
        <f t="shared" si="1118"/>
        <v>0</v>
      </c>
      <c r="AY3580">
        <f t="shared" si="1119"/>
        <v>5</v>
      </c>
    </row>
    <row r="3581" spans="1:51" x14ac:dyDescent="0.3">
      <c r="A3581" s="1" t="s">
        <v>3575</v>
      </c>
      <c r="B3581" s="2">
        <v>4265268</v>
      </c>
      <c r="C3581" s="3" t="s">
        <v>5335</v>
      </c>
      <c r="D3581" s="5">
        <v>15.16</v>
      </c>
      <c r="E3581" s="5">
        <v>339.14436000000001</v>
      </c>
      <c r="F3581" s="3" t="s">
        <v>4475</v>
      </c>
      <c r="G3581" s="3" t="s">
        <v>4476</v>
      </c>
      <c r="H3581" s="3" t="s">
        <v>4477</v>
      </c>
      <c r="I3581" s="3" t="s">
        <v>4753</v>
      </c>
      <c r="J3581" s="3" t="s">
        <v>4835</v>
      </c>
      <c r="K3581" s="6">
        <v>1734997</v>
      </c>
      <c r="L3581" s="6">
        <v>1781028</v>
      </c>
      <c r="M3581" s="6">
        <v>98626</v>
      </c>
      <c r="N3581" s="6">
        <v>95863</v>
      </c>
      <c r="O3581" s="6">
        <v>30600</v>
      </c>
      <c r="P3581" s="6">
        <v>25592</v>
      </c>
      <c r="Q3581" s="6">
        <v>-40857</v>
      </c>
      <c r="R3581" s="6">
        <v>-40039</v>
      </c>
      <c r="S3581" s="6">
        <v>9980</v>
      </c>
      <c r="T3581" s="6">
        <v>-4230</v>
      </c>
      <c r="U3581" s="6" t="s">
        <v>4474</v>
      </c>
      <c r="V3581" s="6" t="s">
        <v>4474</v>
      </c>
      <c r="W3581" s="6">
        <v>864651</v>
      </c>
      <c r="X3581" s="6">
        <v>883645</v>
      </c>
      <c r="Y3581" s="6">
        <v>170268</v>
      </c>
      <c r="Z3581" s="6">
        <v>177384</v>
      </c>
      <c r="AA3581" s="6">
        <v>894042</v>
      </c>
      <c r="AB3581" s="6">
        <v>900570</v>
      </c>
      <c r="AC3581" s="6">
        <v>22371000</v>
      </c>
      <c r="AD3581" s="6">
        <v>22355000</v>
      </c>
      <c r="AF3581">
        <f t="shared" si="1100"/>
        <v>-4.725259092975085E-2</v>
      </c>
      <c r="AG3581">
        <f t="shared" si="1101"/>
        <v>-4.5311182658194185E-2</v>
      </c>
      <c r="AH3581" t="e">
        <f t="shared" si="1102"/>
        <v>#VALUE!</v>
      </c>
      <c r="AI3581" t="e">
        <f t="shared" si="1103"/>
        <v>#VALUE!</v>
      </c>
      <c r="AJ3581">
        <f t="shared" si="1104"/>
        <v>0.19044742864429187</v>
      </c>
      <c r="AK3581">
        <f t="shared" si="1105"/>
        <v>0.19696858656184416</v>
      </c>
      <c r="AL3581">
        <f t="shared" si="1106"/>
        <v>1.7636918104181162E-2</v>
      </c>
      <c r="AM3581">
        <f t="shared" si="1107"/>
        <v>1.4369229456246618E-2</v>
      </c>
      <c r="AN3581">
        <f t="shared" si="1108"/>
        <v>2.0065864724611431</v>
      </c>
      <c r="AO3581">
        <f t="shared" si="1109"/>
        <v>2.0155469673907507</v>
      </c>
      <c r="AP3581">
        <f t="shared" si="1110"/>
        <v>0</v>
      </c>
      <c r="AQ3581">
        <f t="shared" si="1111"/>
        <v>1</v>
      </c>
      <c r="AR3581">
        <f t="shared" si="1112"/>
        <v>0</v>
      </c>
      <c r="AS3581">
        <f t="shared" si="1113"/>
        <v>1</v>
      </c>
      <c r="AT3581">
        <f t="shared" si="1114"/>
        <v>0</v>
      </c>
      <c r="AU3581">
        <f t="shared" si="1115"/>
        <v>0</v>
      </c>
      <c r="AV3581">
        <f t="shared" si="1116"/>
        <v>1</v>
      </c>
      <c r="AW3581">
        <f t="shared" si="1117"/>
        <v>0</v>
      </c>
      <c r="AX3581">
        <f t="shared" si="1118"/>
        <v>0</v>
      </c>
      <c r="AY3581">
        <f t="shared" si="1119"/>
        <v>3</v>
      </c>
    </row>
    <row r="3582" spans="1:51" x14ac:dyDescent="0.3">
      <c r="A3582" s="1" t="s">
        <v>3576</v>
      </c>
      <c r="B3582" s="2">
        <v>4536259</v>
      </c>
      <c r="C3582" s="3" t="s">
        <v>5335</v>
      </c>
      <c r="D3582" s="5">
        <v>27.25</v>
      </c>
      <c r="E3582" s="5">
        <v>5786.0052257500001</v>
      </c>
      <c r="F3582" s="3" t="s">
        <v>4480</v>
      </c>
      <c r="G3582" s="3" t="s">
        <v>4491</v>
      </c>
      <c r="H3582" s="3" t="s">
        <v>4663</v>
      </c>
      <c r="I3582" s="3" t="s">
        <v>4663</v>
      </c>
      <c r="J3582" s="3" t="s">
        <v>4675</v>
      </c>
      <c r="K3582" s="6">
        <v>1586141</v>
      </c>
      <c r="L3582" s="6">
        <v>1684523</v>
      </c>
      <c r="M3582" s="6" t="s">
        <v>4474</v>
      </c>
      <c r="N3582" s="6" t="s">
        <v>4474</v>
      </c>
      <c r="O3582" s="6" t="s">
        <v>4474</v>
      </c>
      <c r="P3582" s="6" t="s">
        <v>4474</v>
      </c>
      <c r="Q3582" s="6">
        <v>665215</v>
      </c>
      <c r="R3582" s="6">
        <v>739732</v>
      </c>
      <c r="S3582" s="6">
        <v>-361075</v>
      </c>
      <c r="T3582" s="6">
        <v>-307004</v>
      </c>
      <c r="U3582" s="6">
        <v>6036527</v>
      </c>
      <c r="V3582" s="6">
        <v>5403012</v>
      </c>
      <c r="W3582" s="6">
        <v>30012767</v>
      </c>
      <c r="X3582" s="6">
        <v>28768844</v>
      </c>
      <c r="Y3582" s="6">
        <v>27633705</v>
      </c>
      <c r="Z3582" s="6">
        <v>26129053</v>
      </c>
      <c r="AA3582" s="6">
        <v>21445457</v>
      </c>
      <c r="AB3582" s="6">
        <v>20744146</v>
      </c>
      <c r="AC3582" s="6">
        <v>212330467</v>
      </c>
      <c r="AD3582" s="6">
        <v>217461360</v>
      </c>
      <c r="AF3582">
        <f t="shared" si="1100"/>
        <v>2.2164400903122328E-2</v>
      </c>
      <c r="AG3582">
        <f t="shared" si="1101"/>
        <v>2.5712955306789527E-2</v>
      </c>
      <c r="AH3582">
        <f t="shared" si="1102"/>
        <v>0.20113197160395108</v>
      </c>
      <c r="AI3582">
        <f t="shared" si="1103"/>
        <v>0.18780775480585873</v>
      </c>
      <c r="AJ3582">
        <f t="shared" si="1104"/>
        <v>1.2885575252604782</v>
      </c>
      <c r="AK3582">
        <f t="shared" si="1105"/>
        <v>1.2595868251216511</v>
      </c>
      <c r="AL3582" t="e">
        <f t="shared" si="1106"/>
        <v>#VALUE!</v>
      </c>
      <c r="AM3582" t="e">
        <f t="shared" si="1107"/>
        <v>#VALUE!</v>
      </c>
      <c r="AN3582">
        <f t="shared" si="1108"/>
        <v>5.284887594669295E-2</v>
      </c>
      <c r="AO3582">
        <f t="shared" si="1109"/>
        <v>5.8553725690194576E-2</v>
      </c>
      <c r="AP3582">
        <f t="shared" si="1110"/>
        <v>1</v>
      </c>
      <c r="AQ3582">
        <f t="shared" si="1111"/>
        <v>0</v>
      </c>
      <c r="AR3582">
        <f t="shared" si="1112"/>
        <v>0</v>
      </c>
      <c r="AS3582">
        <f t="shared" si="1113"/>
        <v>0</v>
      </c>
      <c r="AT3582">
        <f t="shared" si="1114"/>
        <v>0</v>
      </c>
      <c r="AU3582">
        <f t="shared" si="1115"/>
        <v>1</v>
      </c>
      <c r="AV3582">
        <f t="shared" si="1116"/>
        <v>0</v>
      </c>
      <c r="AW3582">
        <f t="shared" si="1117"/>
        <v>0</v>
      </c>
      <c r="AX3582">
        <f t="shared" si="1118"/>
        <v>1</v>
      </c>
      <c r="AY3582">
        <f t="shared" si="1119"/>
        <v>3</v>
      </c>
    </row>
    <row r="3583" spans="1:51" x14ac:dyDescent="0.3">
      <c r="A3583" s="1" t="s">
        <v>3577</v>
      </c>
      <c r="B3583" s="2">
        <v>4208747</v>
      </c>
      <c r="C3583" s="3" t="s">
        <v>5335</v>
      </c>
      <c r="D3583" s="5">
        <v>16.29</v>
      </c>
      <c r="E3583" s="5">
        <v>888.69498785999997</v>
      </c>
      <c r="F3583" s="3" t="s">
        <v>4480</v>
      </c>
      <c r="G3583" s="3" t="s">
        <v>4491</v>
      </c>
      <c r="H3583" s="3" t="s">
        <v>4492</v>
      </c>
      <c r="I3583" s="3" t="s">
        <v>4493</v>
      </c>
      <c r="J3583" s="3" t="s">
        <v>4927</v>
      </c>
      <c r="K3583" s="6">
        <v>236635</v>
      </c>
      <c r="L3583" s="6">
        <v>236505</v>
      </c>
      <c r="M3583" s="6" t="s">
        <v>4474</v>
      </c>
      <c r="N3583" s="6" t="s">
        <v>4474</v>
      </c>
      <c r="O3583" s="6">
        <v>171212</v>
      </c>
      <c r="P3583" s="6">
        <v>171184</v>
      </c>
      <c r="Q3583" s="6">
        <v>96770</v>
      </c>
      <c r="R3583" s="6">
        <v>101668</v>
      </c>
      <c r="S3583" s="6">
        <v>185456</v>
      </c>
      <c r="T3583" s="6">
        <v>87862</v>
      </c>
      <c r="U3583" s="6">
        <v>1101954</v>
      </c>
      <c r="V3583" s="6">
        <v>1154353</v>
      </c>
      <c r="W3583" s="6">
        <v>2442912</v>
      </c>
      <c r="X3583" s="6">
        <v>2448278</v>
      </c>
      <c r="Y3583" s="6">
        <v>370884</v>
      </c>
      <c r="Z3583" s="6">
        <v>311728</v>
      </c>
      <c r="AA3583" s="6">
        <v>345428</v>
      </c>
      <c r="AB3583" s="6">
        <v>297887</v>
      </c>
      <c r="AC3583" s="6">
        <v>54554634</v>
      </c>
      <c r="AD3583" s="6">
        <v>54554634</v>
      </c>
      <c r="AF3583">
        <f t="shared" si="1100"/>
        <v>3.9612560747173862E-2</v>
      </c>
      <c r="AG3583">
        <f t="shared" si="1101"/>
        <v>4.1526329934754143E-2</v>
      </c>
      <c r="AH3583">
        <f t="shared" si="1102"/>
        <v>0.45108215113765865</v>
      </c>
      <c r="AI3583">
        <f t="shared" si="1103"/>
        <v>0.47149588404584775</v>
      </c>
      <c r="AJ3583">
        <f t="shared" si="1104"/>
        <v>1.0736940838611808</v>
      </c>
      <c r="AK3583">
        <f t="shared" si="1105"/>
        <v>1.046463927596706</v>
      </c>
      <c r="AL3583">
        <f t="shared" si="1106"/>
        <v>0.72352779597270056</v>
      </c>
      <c r="AM3583">
        <f t="shared" si="1107"/>
        <v>0.72380710767214229</v>
      </c>
      <c r="AN3583">
        <f t="shared" si="1108"/>
        <v>9.6865953419525544E-2</v>
      </c>
      <c r="AO3583">
        <f t="shared" si="1109"/>
        <v>9.6600549447407522E-2</v>
      </c>
      <c r="AP3583">
        <f t="shared" si="1110"/>
        <v>1</v>
      </c>
      <c r="AQ3583">
        <f t="shared" si="1111"/>
        <v>1</v>
      </c>
      <c r="AR3583">
        <f t="shared" si="1112"/>
        <v>0</v>
      </c>
      <c r="AS3583">
        <f t="shared" si="1113"/>
        <v>1</v>
      </c>
      <c r="AT3583">
        <f t="shared" si="1114"/>
        <v>1</v>
      </c>
      <c r="AU3583">
        <f t="shared" si="1115"/>
        <v>1</v>
      </c>
      <c r="AV3583">
        <f t="shared" si="1116"/>
        <v>0</v>
      </c>
      <c r="AW3583">
        <f t="shared" si="1117"/>
        <v>1</v>
      </c>
      <c r="AX3583">
        <f t="shared" si="1118"/>
        <v>0</v>
      </c>
      <c r="AY3583">
        <f t="shared" si="1119"/>
        <v>6</v>
      </c>
    </row>
    <row r="3584" spans="1:51" x14ac:dyDescent="0.3">
      <c r="A3584" s="1" t="s">
        <v>3578</v>
      </c>
      <c r="B3584" s="2">
        <v>4011069</v>
      </c>
      <c r="C3584" s="3" t="s">
        <v>5337</v>
      </c>
      <c r="D3584" s="5">
        <v>43.72</v>
      </c>
      <c r="E3584" s="5">
        <v>5002.3730163600003</v>
      </c>
      <c r="F3584" s="3" t="s">
        <v>4654</v>
      </c>
      <c r="G3584" s="3" t="s">
        <v>4654</v>
      </c>
      <c r="H3584" s="3" t="s">
        <v>4655</v>
      </c>
      <c r="I3584" s="3" t="s">
        <v>4717</v>
      </c>
      <c r="J3584" s="3" t="s">
        <v>4718</v>
      </c>
      <c r="K3584" s="6">
        <v>2337364</v>
      </c>
      <c r="L3584" s="6">
        <v>2336552</v>
      </c>
      <c r="M3584" s="6">
        <v>1836526</v>
      </c>
      <c r="N3584" s="6">
        <v>1687582</v>
      </c>
      <c r="O3584" s="6">
        <v>1098638</v>
      </c>
      <c r="P3584" s="6">
        <v>963283</v>
      </c>
      <c r="Q3584" s="6">
        <v>829126</v>
      </c>
      <c r="R3584" s="6">
        <v>810946</v>
      </c>
      <c r="S3584" s="6">
        <v>1681160</v>
      </c>
      <c r="T3584" s="6">
        <v>1611891</v>
      </c>
      <c r="U3584" s="6">
        <v>2706700</v>
      </c>
      <c r="V3584" s="6">
        <v>1576896</v>
      </c>
      <c r="W3584" s="6">
        <v>8027772</v>
      </c>
      <c r="X3584" s="6">
        <v>6657011</v>
      </c>
      <c r="Y3584" s="6">
        <v>2044428</v>
      </c>
      <c r="Z3584" s="6">
        <v>774228</v>
      </c>
      <c r="AA3584" s="6">
        <v>581099</v>
      </c>
      <c r="AB3584" s="6">
        <v>601785</v>
      </c>
      <c r="AC3584" s="6">
        <v>114418413</v>
      </c>
      <c r="AD3584" s="6">
        <v>114068885</v>
      </c>
      <c r="AF3584">
        <f t="shared" si="1100"/>
        <v>0.10328220582248723</v>
      </c>
      <c r="AG3584">
        <f t="shared" si="1101"/>
        <v>0.12181833558634649</v>
      </c>
      <c r="AH3584">
        <f t="shared" si="1102"/>
        <v>0.33716702467384474</v>
      </c>
      <c r="AI3584">
        <f t="shared" si="1103"/>
        <v>0.236877481500331</v>
      </c>
      <c r="AJ3584">
        <f t="shared" si="1104"/>
        <v>3.5182094617268316</v>
      </c>
      <c r="AK3584">
        <f t="shared" si="1105"/>
        <v>1.2865525062937759</v>
      </c>
      <c r="AL3584">
        <f t="shared" si="1106"/>
        <v>0.47003290886656934</v>
      </c>
      <c r="AM3584">
        <f t="shared" si="1107"/>
        <v>0.41226687871701551</v>
      </c>
      <c r="AN3584">
        <f t="shared" si="1108"/>
        <v>0.29115973896617892</v>
      </c>
      <c r="AO3584">
        <f t="shared" si="1109"/>
        <v>0.35099115804375269</v>
      </c>
      <c r="AP3584">
        <f t="shared" si="1110"/>
        <v>1</v>
      </c>
      <c r="AQ3584">
        <f t="shared" si="1111"/>
        <v>1</v>
      </c>
      <c r="AR3584">
        <f t="shared" si="1112"/>
        <v>0</v>
      </c>
      <c r="AS3584">
        <f t="shared" si="1113"/>
        <v>1</v>
      </c>
      <c r="AT3584">
        <f t="shared" si="1114"/>
        <v>0</v>
      </c>
      <c r="AU3584">
        <f t="shared" si="1115"/>
        <v>1</v>
      </c>
      <c r="AV3584">
        <f t="shared" si="1116"/>
        <v>1</v>
      </c>
      <c r="AW3584">
        <f t="shared" si="1117"/>
        <v>0</v>
      </c>
      <c r="AX3584">
        <f t="shared" si="1118"/>
        <v>0</v>
      </c>
      <c r="AY3584">
        <f t="shared" si="1119"/>
        <v>5</v>
      </c>
    </row>
    <row r="3585" spans="1:51" x14ac:dyDescent="0.3">
      <c r="A3585" s="1" t="s">
        <v>3579</v>
      </c>
      <c r="B3585" s="2">
        <v>4254612</v>
      </c>
      <c r="C3585" s="3" t="s">
        <v>5337</v>
      </c>
      <c r="D3585" s="5">
        <v>29.71</v>
      </c>
      <c r="E3585" s="5">
        <v>502.88257154000001</v>
      </c>
      <c r="F3585" s="3" t="s">
        <v>4480</v>
      </c>
      <c r="G3585" s="3" t="s">
        <v>4481</v>
      </c>
      <c r="H3585" s="3" t="s">
        <v>4481</v>
      </c>
      <c r="I3585" s="3" t="s">
        <v>4482</v>
      </c>
      <c r="J3585" s="3" t="s">
        <v>4484</v>
      </c>
      <c r="K3585" s="6">
        <v>162157</v>
      </c>
      <c r="L3585" s="6">
        <v>149683</v>
      </c>
      <c r="M3585" s="6" t="s">
        <v>4474</v>
      </c>
      <c r="N3585" s="6" t="s">
        <v>4474</v>
      </c>
      <c r="O3585" s="6">
        <v>152337</v>
      </c>
      <c r="P3585" s="6">
        <v>139318</v>
      </c>
      <c r="Q3585" s="6">
        <v>32691</v>
      </c>
      <c r="R3585" s="6">
        <v>25618</v>
      </c>
      <c r="S3585" s="6">
        <v>47723</v>
      </c>
      <c r="T3585" s="6">
        <v>42006</v>
      </c>
      <c r="U3585" s="6">
        <v>44663</v>
      </c>
      <c r="V3585" s="6">
        <v>50142</v>
      </c>
      <c r="W3585" s="6">
        <v>4908934</v>
      </c>
      <c r="X3585" s="6">
        <v>4891009</v>
      </c>
      <c r="Y3585" s="6" t="s">
        <v>4474</v>
      </c>
      <c r="Z3585" s="6" t="s">
        <v>4474</v>
      </c>
      <c r="AA3585" s="6" t="s">
        <v>4474</v>
      </c>
      <c r="AB3585" s="6" t="s">
        <v>4474</v>
      </c>
      <c r="AC3585" s="6">
        <v>16926374</v>
      </c>
      <c r="AD3585" s="6">
        <v>16925902</v>
      </c>
      <c r="AF3585">
        <f t="shared" si="1100"/>
        <v>6.6594906348302913E-3</v>
      </c>
      <c r="AG3585">
        <f t="shared" si="1101"/>
        <v>5.2377740462141859E-3</v>
      </c>
      <c r="AH3585">
        <f t="shared" si="1102"/>
        <v>9.0983093274425771E-3</v>
      </c>
      <c r="AI3585">
        <f t="shared" si="1103"/>
        <v>1.0251872364168621E-2</v>
      </c>
      <c r="AJ3585" t="e">
        <f t="shared" si="1104"/>
        <v>#VALUE!</v>
      </c>
      <c r="AK3585" t="e">
        <f t="shared" si="1105"/>
        <v>#VALUE!</v>
      </c>
      <c r="AL3585">
        <f t="shared" si="1106"/>
        <v>0.93944140555141009</v>
      </c>
      <c r="AM3585">
        <f t="shared" si="1107"/>
        <v>0.93075365940019905</v>
      </c>
      <c r="AN3585">
        <f t="shared" si="1108"/>
        <v>3.3033037315229739E-2</v>
      </c>
      <c r="AO3585">
        <f t="shared" si="1109"/>
        <v>3.0603705697536031E-2</v>
      </c>
      <c r="AP3585">
        <f t="shared" si="1110"/>
        <v>1</v>
      </c>
      <c r="AQ3585">
        <f t="shared" si="1111"/>
        <v>1</v>
      </c>
      <c r="AR3585">
        <f t="shared" si="1112"/>
        <v>1</v>
      </c>
      <c r="AS3585">
        <f t="shared" si="1113"/>
        <v>1</v>
      </c>
      <c r="AT3585">
        <f t="shared" si="1114"/>
        <v>1</v>
      </c>
      <c r="AU3585">
        <f t="shared" si="1115"/>
        <v>0</v>
      </c>
      <c r="AV3585">
        <f t="shared" si="1116"/>
        <v>1</v>
      </c>
      <c r="AW3585">
        <f t="shared" si="1117"/>
        <v>1</v>
      </c>
      <c r="AX3585">
        <f t="shared" si="1118"/>
        <v>0</v>
      </c>
      <c r="AY3585">
        <f t="shared" si="1119"/>
        <v>7</v>
      </c>
    </row>
    <row r="3586" spans="1:51" x14ac:dyDescent="0.3">
      <c r="A3586" s="1" t="s">
        <v>3580</v>
      </c>
      <c r="B3586" s="2">
        <v>5128523</v>
      </c>
      <c r="C3586" s="3" t="s">
        <v>5337</v>
      </c>
      <c r="D3586" s="5">
        <v>56.33</v>
      </c>
      <c r="E3586" s="5">
        <v>7886.2996477699999</v>
      </c>
      <c r="F3586" s="3" t="s">
        <v>4500</v>
      </c>
      <c r="G3586" s="3" t="s">
        <v>4501</v>
      </c>
      <c r="H3586" s="3" t="s">
        <v>4502</v>
      </c>
      <c r="I3586" s="3" t="s">
        <v>4538</v>
      </c>
      <c r="J3586" s="3" t="s">
        <v>4620</v>
      </c>
      <c r="K3586" s="6">
        <v>1083216</v>
      </c>
      <c r="L3586" s="6">
        <v>1042263</v>
      </c>
      <c r="M3586" s="6">
        <v>-22168</v>
      </c>
      <c r="N3586" s="6">
        <v>-53498</v>
      </c>
      <c r="O3586" s="6">
        <v>-40793</v>
      </c>
      <c r="P3586" s="6">
        <v>-71444</v>
      </c>
      <c r="Q3586" s="6">
        <v>-8652</v>
      </c>
      <c r="R3586" s="6">
        <v>-42404</v>
      </c>
      <c r="S3586" s="6">
        <v>232452</v>
      </c>
      <c r="T3586" s="6">
        <v>184070</v>
      </c>
      <c r="U3586" s="6" t="s">
        <v>4474</v>
      </c>
      <c r="V3586" s="6" t="s">
        <v>4474</v>
      </c>
      <c r="W3586" s="6">
        <v>1423291</v>
      </c>
      <c r="X3586" s="6">
        <v>1362841</v>
      </c>
      <c r="Y3586" s="6">
        <v>1031197</v>
      </c>
      <c r="Z3586" s="6">
        <v>963635</v>
      </c>
      <c r="AA3586" s="6">
        <v>685140</v>
      </c>
      <c r="AB3586" s="6">
        <v>662571</v>
      </c>
      <c r="AC3586" s="6">
        <v>139302943</v>
      </c>
      <c r="AD3586" s="6">
        <v>138533780</v>
      </c>
      <c r="AF3586">
        <f t="shared" si="1100"/>
        <v>-6.0788693246848326E-3</v>
      </c>
      <c r="AG3586">
        <f t="shared" si="1101"/>
        <v>-3.1114414667595118E-2</v>
      </c>
      <c r="AH3586" t="e">
        <f t="shared" si="1102"/>
        <v>#VALUE!</v>
      </c>
      <c r="AI3586" t="e">
        <f t="shared" si="1103"/>
        <v>#VALUE!</v>
      </c>
      <c r="AJ3586">
        <f t="shared" si="1104"/>
        <v>1.505089470765099</v>
      </c>
      <c r="AK3586">
        <f t="shared" si="1105"/>
        <v>1.4543875297892603</v>
      </c>
      <c r="AL3586">
        <f t="shared" si="1106"/>
        <v>-3.7659155699324973E-2</v>
      </c>
      <c r="AM3586">
        <f t="shared" si="1107"/>
        <v>-6.8546998214462182E-2</v>
      </c>
      <c r="AN3586">
        <f t="shared" si="1108"/>
        <v>0.76106432205360675</v>
      </c>
      <c r="AO3586">
        <f t="shared" si="1109"/>
        <v>0.76477226617044836</v>
      </c>
      <c r="AP3586">
        <f t="shared" si="1110"/>
        <v>0</v>
      </c>
      <c r="AQ3586">
        <f t="shared" si="1111"/>
        <v>1</v>
      </c>
      <c r="AR3586">
        <f t="shared" si="1112"/>
        <v>1</v>
      </c>
      <c r="AS3586">
        <f t="shared" si="1113"/>
        <v>1</v>
      </c>
      <c r="AT3586">
        <f t="shared" si="1114"/>
        <v>0</v>
      </c>
      <c r="AU3586">
        <f t="shared" si="1115"/>
        <v>1</v>
      </c>
      <c r="AV3586">
        <f t="shared" si="1116"/>
        <v>1</v>
      </c>
      <c r="AW3586">
        <f t="shared" si="1117"/>
        <v>0</v>
      </c>
      <c r="AX3586">
        <f t="shared" si="1118"/>
        <v>0</v>
      </c>
      <c r="AY3586">
        <f t="shared" si="1119"/>
        <v>5</v>
      </c>
    </row>
    <row r="3587" spans="1:51" x14ac:dyDescent="0.3">
      <c r="A3587" s="1" t="s">
        <v>3581</v>
      </c>
      <c r="B3587" s="2">
        <v>4910871</v>
      </c>
      <c r="C3587" s="3" t="s">
        <v>5335</v>
      </c>
      <c r="D3587" s="5">
        <v>10.119999999999999</v>
      </c>
      <c r="E3587" s="5">
        <v>445.30735435999998</v>
      </c>
      <c r="F3587" s="3" t="s">
        <v>4475</v>
      </c>
      <c r="G3587" s="3" t="s">
        <v>4548</v>
      </c>
      <c r="H3587" s="3" t="s">
        <v>4549</v>
      </c>
      <c r="I3587" s="3" t="s">
        <v>4549</v>
      </c>
      <c r="J3587" s="3" t="s">
        <v>4883</v>
      </c>
      <c r="K3587" s="6">
        <v>514645</v>
      </c>
      <c r="L3587" s="6">
        <v>509924</v>
      </c>
      <c r="M3587" s="6">
        <v>74683.195000000007</v>
      </c>
      <c r="N3587" s="6">
        <v>75938.195000000007</v>
      </c>
      <c r="O3587" s="6">
        <v>43281</v>
      </c>
      <c r="P3587" s="6">
        <v>44675</v>
      </c>
      <c r="Q3587" s="6">
        <v>36019</v>
      </c>
      <c r="R3587" s="6">
        <v>34385</v>
      </c>
      <c r="S3587" s="6">
        <v>30771</v>
      </c>
      <c r="T3587" s="6">
        <v>35294</v>
      </c>
      <c r="U3587" s="6">
        <v>98994</v>
      </c>
      <c r="V3587" s="6">
        <v>69903</v>
      </c>
      <c r="W3587" s="6">
        <v>587443</v>
      </c>
      <c r="X3587" s="6">
        <v>571268</v>
      </c>
      <c r="Y3587" s="6">
        <v>306067</v>
      </c>
      <c r="Z3587" s="6">
        <v>285314</v>
      </c>
      <c r="AA3587" s="6">
        <v>77181</v>
      </c>
      <c r="AB3587" s="6">
        <v>80489</v>
      </c>
      <c r="AC3587" s="6">
        <v>44219627</v>
      </c>
      <c r="AD3587" s="6">
        <v>44847258</v>
      </c>
      <c r="AF3587">
        <f t="shared" si="1100"/>
        <v>6.1314885018631596E-2</v>
      </c>
      <c r="AG3587">
        <f t="shared" si="1101"/>
        <v>6.0190663576464985E-2</v>
      </c>
      <c r="AH3587">
        <f t="shared" si="1102"/>
        <v>0.16851677524457692</v>
      </c>
      <c r="AI3587">
        <f t="shared" si="1103"/>
        <v>0.12236463446228391</v>
      </c>
      <c r="AJ3587">
        <f t="shared" si="1104"/>
        <v>3.9655744289397648</v>
      </c>
      <c r="AK3587">
        <f t="shared" si="1105"/>
        <v>3.5447576687497668</v>
      </c>
      <c r="AL3587">
        <f t="shared" si="1106"/>
        <v>8.4098747680439914E-2</v>
      </c>
      <c r="AM3587">
        <f t="shared" si="1107"/>
        <v>8.76110949867039E-2</v>
      </c>
      <c r="AN3587">
        <f t="shared" si="1108"/>
        <v>0.87607648742090727</v>
      </c>
      <c r="AO3587">
        <f t="shared" si="1109"/>
        <v>0.89261782560899616</v>
      </c>
      <c r="AP3587">
        <f t="shared" si="1110"/>
        <v>1</v>
      </c>
      <c r="AQ3587">
        <f t="shared" si="1111"/>
        <v>1</v>
      </c>
      <c r="AR3587">
        <f t="shared" si="1112"/>
        <v>1</v>
      </c>
      <c r="AS3587">
        <f t="shared" si="1113"/>
        <v>0</v>
      </c>
      <c r="AT3587">
        <f t="shared" si="1114"/>
        <v>0</v>
      </c>
      <c r="AU3587">
        <f t="shared" si="1115"/>
        <v>1</v>
      </c>
      <c r="AV3587">
        <f t="shared" si="1116"/>
        <v>0</v>
      </c>
      <c r="AW3587">
        <f t="shared" si="1117"/>
        <v>0</v>
      </c>
      <c r="AX3587">
        <f t="shared" si="1118"/>
        <v>1</v>
      </c>
      <c r="AY3587">
        <f t="shared" si="1119"/>
        <v>5</v>
      </c>
    </row>
    <row r="3588" spans="1:51" x14ac:dyDescent="0.3">
      <c r="A3588" s="1" t="s">
        <v>3582</v>
      </c>
      <c r="B3588" s="2">
        <v>7690857</v>
      </c>
      <c r="C3588" s="3" t="s">
        <v>5337</v>
      </c>
      <c r="D3588" s="5">
        <v>22.97</v>
      </c>
      <c r="E3588" s="5">
        <v>203.19615737999999</v>
      </c>
      <c r="F3588" s="3" t="s">
        <v>4475</v>
      </c>
      <c r="G3588" s="3" t="s">
        <v>4548</v>
      </c>
      <c r="H3588" s="3" t="s">
        <v>4810</v>
      </c>
      <c r="I3588" s="3" t="s">
        <v>4817</v>
      </c>
      <c r="J3588" s="3" t="s">
        <v>4818</v>
      </c>
      <c r="K3588" s="6">
        <v>905304</v>
      </c>
      <c r="L3588" s="6">
        <v>825107</v>
      </c>
      <c r="M3588" s="6">
        <v>120375</v>
      </c>
      <c r="N3588" s="6">
        <v>114831</v>
      </c>
      <c r="O3588" s="6">
        <v>118964</v>
      </c>
      <c r="P3588" s="6">
        <v>113544</v>
      </c>
      <c r="Q3588" s="6">
        <v>112724</v>
      </c>
      <c r="R3588" s="6">
        <v>108833</v>
      </c>
      <c r="S3588" s="6">
        <v>34954</v>
      </c>
      <c r="T3588" s="6">
        <v>31121</v>
      </c>
      <c r="U3588" s="6">
        <v>3463</v>
      </c>
      <c r="V3588" s="6">
        <v>3859</v>
      </c>
      <c r="W3588" s="6">
        <v>460050</v>
      </c>
      <c r="X3588" s="6">
        <v>429254</v>
      </c>
      <c r="Y3588" s="6">
        <v>305829</v>
      </c>
      <c r="Z3588" s="6">
        <v>283951</v>
      </c>
      <c r="AA3588" s="6">
        <v>53760</v>
      </c>
      <c r="AB3588" s="6">
        <v>45040</v>
      </c>
      <c r="AC3588" s="6">
        <v>8846154</v>
      </c>
      <c r="AD3588" s="6">
        <v>8846154</v>
      </c>
      <c r="AF3588">
        <f t="shared" si="1100"/>
        <v>0.24502554070209759</v>
      </c>
      <c r="AG3588">
        <f t="shared" si="1101"/>
        <v>0.25353986217950214</v>
      </c>
      <c r="AH3588">
        <f t="shared" si="1102"/>
        <v>7.5274426692750786E-3</v>
      </c>
      <c r="AI3588">
        <f t="shared" si="1103"/>
        <v>8.9900152357345539E-3</v>
      </c>
      <c r="AJ3588">
        <f t="shared" si="1104"/>
        <v>5.6887834821428571</v>
      </c>
      <c r="AK3588">
        <f t="shared" si="1105"/>
        <v>6.3044182948490235</v>
      </c>
      <c r="AL3588">
        <f t="shared" si="1106"/>
        <v>0.13140779229960323</v>
      </c>
      <c r="AM3588">
        <f t="shared" si="1107"/>
        <v>0.13761124314785839</v>
      </c>
      <c r="AN3588">
        <f t="shared" si="1108"/>
        <v>1.9678382784479949</v>
      </c>
      <c r="AO3588">
        <f t="shared" si="1109"/>
        <v>1.9221882614955248</v>
      </c>
      <c r="AP3588">
        <f t="shared" si="1110"/>
        <v>1</v>
      </c>
      <c r="AQ3588">
        <f t="shared" si="1111"/>
        <v>1</v>
      </c>
      <c r="AR3588">
        <f t="shared" si="1112"/>
        <v>0</v>
      </c>
      <c r="AS3588">
        <f t="shared" si="1113"/>
        <v>0</v>
      </c>
      <c r="AT3588">
        <f t="shared" si="1114"/>
        <v>1</v>
      </c>
      <c r="AU3588">
        <f t="shared" si="1115"/>
        <v>0</v>
      </c>
      <c r="AV3588">
        <f t="shared" si="1116"/>
        <v>0</v>
      </c>
      <c r="AW3588">
        <f t="shared" si="1117"/>
        <v>1</v>
      </c>
      <c r="AX3588">
        <f t="shared" si="1118"/>
        <v>0</v>
      </c>
      <c r="AY3588">
        <f t="shared" si="1119"/>
        <v>4</v>
      </c>
    </row>
    <row r="3589" spans="1:51" x14ac:dyDescent="0.3">
      <c r="A3589" s="1" t="s">
        <v>3583</v>
      </c>
      <c r="B3589" s="2">
        <v>4985104</v>
      </c>
      <c r="C3589" s="3" t="s">
        <v>5336</v>
      </c>
      <c r="D3589" s="5">
        <v>38.950000000000003</v>
      </c>
      <c r="E3589" s="5">
        <v>206.5754537</v>
      </c>
      <c r="F3589" s="3" t="s">
        <v>4583</v>
      </c>
      <c r="G3589" s="3" t="s">
        <v>4583</v>
      </c>
      <c r="H3589" s="3" t="s">
        <v>4962</v>
      </c>
      <c r="I3589" s="3" t="s">
        <v>4962</v>
      </c>
      <c r="J3589" s="3" t="s">
        <v>5254</v>
      </c>
      <c r="K3589" s="6">
        <v>76366</v>
      </c>
      <c r="L3589" s="6">
        <v>68434</v>
      </c>
      <c r="M3589" s="6">
        <v>11173</v>
      </c>
      <c r="N3589" s="6">
        <v>8743</v>
      </c>
      <c r="O3589" s="6">
        <v>8573</v>
      </c>
      <c r="P3589" s="6">
        <v>6226</v>
      </c>
      <c r="Q3589" s="6">
        <v>6508</v>
      </c>
      <c r="R3589" s="6">
        <v>4625</v>
      </c>
      <c r="S3589" s="6">
        <v>10072</v>
      </c>
      <c r="T3589" s="6">
        <v>8580</v>
      </c>
      <c r="U3589" s="6">
        <v>4630</v>
      </c>
      <c r="V3589" s="6">
        <v>4768</v>
      </c>
      <c r="W3589" s="6">
        <v>66626</v>
      </c>
      <c r="X3589" s="6">
        <v>64046</v>
      </c>
      <c r="Y3589" s="6">
        <v>34993</v>
      </c>
      <c r="Z3589" s="6">
        <v>33711</v>
      </c>
      <c r="AA3589" s="6">
        <v>12608</v>
      </c>
      <c r="AB3589" s="6">
        <v>14879</v>
      </c>
      <c r="AC3589" s="6">
        <v>5303606</v>
      </c>
      <c r="AD3589" s="6">
        <v>5302839</v>
      </c>
      <c r="AF3589">
        <f t="shared" si="1100"/>
        <v>9.7679584546573411E-2</v>
      </c>
      <c r="AG3589">
        <f t="shared" si="1101"/>
        <v>7.2213721387752547E-2</v>
      </c>
      <c r="AH3589">
        <f t="shared" si="1102"/>
        <v>6.9492390358118453E-2</v>
      </c>
      <c r="AI3589">
        <f t="shared" si="1103"/>
        <v>7.4446491584173879E-2</v>
      </c>
      <c r="AJ3589">
        <f t="shared" si="1104"/>
        <v>2.7754600253807107</v>
      </c>
      <c r="AK3589">
        <f t="shared" si="1105"/>
        <v>2.2656764567511258</v>
      </c>
      <c r="AL3589">
        <f t="shared" si="1106"/>
        <v>0.11226200141424195</v>
      </c>
      <c r="AM3589">
        <f t="shared" si="1107"/>
        <v>9.0978168746529503E-2</v>
      </c>
      <c r="AN3589">
        <f t="shared" si="1108"/>
        <v>1.1461891753969922</v>
      </c>
      <c r="AO3589">
        <f t="shared" si="1109"/>
        <v>1.0685132560971802</v>
      </c>
      <c r="AP3589">
        <f t="shared" si="1110"/>
        <v>1</v>
      </c>
      <c r="AQ3589">
        <f t="shared" si="1111"/>
        <v>1</v>
      </c>
      <c r="AR3589">
        <f t="shared" si="1112"/>
        <v>1</v>
      </c>
      <c r="AS3589">
        <f t="shared" si="1113"/>
        <v>1</v>
      </c>
      <c r="AT3589">
        <f t="shared" si="1114"/>
        <v>1</v>
      </c>
      <c r="AU3589">
        <f t="shared" si="1115"/>
        <v>1</v>
      </c>
      <c r="AV3589">
        <f t="shared" si="1116"/>
        <v>1</v>
      </c>
      <c r="AW3589">
        <f t="shared" si="1117"/>
        <v>1</v>
      </c>
      <c r="AX3589">
        <f t="shared" si="1118"/>
        <v>0</v>
      </c>
      <c r="AY3589">
        <f t="shared" si="1119"/>
        <v>8</v>
      </c>
    </row>
    <row r="3590" spans="1:51" x14ac:dyDescent="0.3">
      <c r="A3590" s="1" t="s">
        <v>3584</v>
      </c>
      <c r="B3590" s="2">
        <v>4217596</v>
      </c>
      <c r="C3590" s="3" t="s">
        <v>5337</v>
      </c>
      <c r="D3590" s="5">
        <v>52.16</v>
      </c>
      <c r="E3590" s="5">
        <v>27040.092011519999</v>
      </c>
      <c r="F3590" s="3" t="s">
        <v>4583</v>
      </c>
      <c r="G3590" s="3" t="s">
        <v>4583</v>
      </c>
      <c r="H3590" s="3" t="s">
        <v>4682</v>
      </c>
      <c r="I3590" s="3" t="s">
        <v>4683</v>
      </c>
      <c r="J3590" s="3" t="s">
        <v>4684</v>
      </c>
      <c r="K3590" s="6">
        <v>16432000</v>
      </c>
      <c r="L3590" s="6">
        <v>11676000</v>
      </c>
      <c r="M3590" s="6">
        <v>2400000</v>
      </c>
      <c r="N3590" s="6">
        <v>1788000</v>
      </c>
      <c r="O3590" s="6">
        <v>1378000</v>
      </c>
      <c r="P3590" s="6">
        <v>1183000</v>
      </c>
      <c r="Q3590" s="6">
        <v>222000</v>
      </c>
      <c r="R3590" s="6">
        <v>601000</v>
      </c>
      <c r="S3590" s="6">
        <v>1313000</v>
      </c>
      <c r="T3590" s="6">
        <v>1371000</v>
      </c>
      <c r="U3590" s="6">
        <v>12664000</v>
      </c>
      <c r="V3590" s="6">
        <v>6018000</v>
      </c>
      <c r="W3590" s="6">
        <v>45029000</v>
      </c>
      <c r="X3590" s="6">
        <v>16232000</v>
      </c>
      <c r="Y3590" s="6">
        <v>10545000</v>
      </c>
      <c r="Z3590" s="6">
        <v>7076000</v>
      </c>
      <c r="AA3590" s="6">
        <v>7126000</v>
      </c>
      <c r="AB3590" s="6">
        <v>3075000</v>
      </c>
      <c r="AC3590" s="6">
        <v>518018495</v>
      </c>
      <c r="AD3590" s="6">
        <v>259057247</v>
      </c>
      <c r="AF3590">
        <f t="shared" ref="AF3590:AF3653" si="1120">Q3590/W3590</f>
        <v>4.9301561216105174E-3</v>
      </c>
      <c r="AG3590">
        <f t="shared" ref="AG3590:AG3653" si="1121">R3590/X3590</f>
        <v>3.7025628388368655E-2</v>
      </c>
      <c r="AH3590">
        <f t="shared" ref="AH3590:AH3653" si="1122">U3590/W3590</f>
        <v>0.28124097803637654</v>
      </c>
      <c r="AI3590">
        <f t="shared" ref="AI3590:AI3653" si="1123">V3590/X3590</f>
        <v>0.37074913750616068</v>
      </c>
      <c r="AJ3590">
        <f t="shared" ref="AJ3590:AJ3653" si="1124">Y3590/AA3590</f>
        <v>1.4797923098512489</v>
      </c>
      <c r="AK3590">
        <f t="shared" ref="AK3590:AK3653" si="1125">Z3590/AB3590</f>
        <v>2.3011382113821139</v>
      </c>
      <c r="AL3590">
        <f t="shared" ref="AL3590:AL3653" si="1126">O3590/K3590</f>
        <v>8.3860759493670889E-2</v>
      </c>
      <c r="AM3590">
        <f t="shared" ref="AM3590:AM3653" si="1127">P3590/L3590</f>
        <v>0.10131894484412469</v>
      </c>
      <c r="AN3590">
        <f t="shared" ref="AN3590:AN3653" si="1128">K3590/W3590</f>
        <v>0.36492038464100912</v>
      </c>
      <c r="AO3590">
        <f t="shared" ref="AO3590:AO3653" si="1129">L3590/X3590</f>
        <v>0.71931986200098574</v>
      </c>
      <c r="AP3590">
        <f t="shared" ref="AP3590:AP3653" si="1130">IF(OR(Q3590&lt;0, Q3590="NA"), 0, 1)</f>
        <v>1</v>
      </c>
      <c r="AQ3590">
        <f t="shared" ref="AQ3590:AQ3653" si="1131">IF(OR(S3590&lt;0, S3590="NA"), 0, 1)</f>
        <v>1</v>
      </c>
      <c r="AR3590">
        <f t="shared" ref="AR3590:AR3653" si="1132">IFERROR(IF((AF3590-AG3590)&gt;0,1,0),0)</f>
        <v>0</v>
      </c>
      <c r="AS3590">
        <f t="shared" ref="AS3590:AS3653" si="1133">IFERROR(IF((S3590-Q3590)&gt;0,1,0),0)</f>
        <v>1</v>
      </c>
      <c r="AT3590">
        <f t="shared" ref="AT3590:AT3653" si="1134">IFERROR(IF((AH3590-AI3590)&lt;0,1,0),0)</f>
        <v>1</v>
      </c>
      <c r="AU3590">
        <f t="shared" ref="AU3590:AU3653" si="1135">IFERROR(IF((AJ3590-AK3590)&gt;0,1,0),0)</f>
        <v>0</v>
      </c>
      <c r="AV3590">
        <f t="shared" ref="AV3590:AV3653" si="1136">IFERROR(IF((AL3590-AM3590)&gt;0,1,0),0)</f>
        <v>0</v>
      </c>
      <c r="AW3590">
        <f t="shared" ref="AW3590:AW3653" si="1137">IFERROR(IF((AN3590-AO3590)&gt;0,1,0),0)</f>
        <v>0</v>
      </c>
      <c r="AX3590">
        <f t="shared" ref="AX3590:AX3653" si="1138">IFERROR(IF((AC3590-AD3590)&lt;0,1,0),0)</f>
        <v>0</v>
      </c>
      <c r="AY3590">
        <f t="shared" ref="AY3590:AY3653" si="1139">SUM(AP3590:AX3590)</f>
        <v>4</v>
      </c>
    </row>
    <row r="3591" spans="1:51" x14ac:dyDescent="0.3">
      <c r="A3591" s="1" t="s">
        <v>3585</v>
      </c>
      <c r="B3591" s="2">
        <v>4616846</v>
      </c>
      <c r="C3591" s="3" t="s">
        <v>5337</v>
      </c>
      <c r="D3591" s="7">
        <v>12.15</v>
      </c>
      <c r="E3591" s="5">
        <v>20378.0565207</v>
      </c>
      <c r="F3591" s="3" t="s">
        <v>4665</v>
      </c>
      <c r="G3591" s="3" t="s">
        <v>4666</v>
      </c>
      <c r="H3591" s="3" t="s">
        <v>4667</v>
      </c>
      <c r="I3591" s="3" t="s">
        <v>4667</v>
      </c>
      <c r="J3591" s="3" t="s">
        <v>4788</v>
      </c>
      <c r="K3591" s="6">
        <v>5165402</v>
      </c>
      <c r="L3591" s="6">
        <v>4981379</v>
      </c>
      <c r="M3591" s="6">
        <v>-768156</v>
      </c>
      <c r="N3591" s="6">
        <v>-972650</v>
      </c>
      <c r="O3591" s="6">
        <v>-938973</v>
      </c>
      <c r="P3591" s="6">
        <v>-1145826</v>
      </c>
      <c r="Q3591" s="6">
        <v>-955204</v>
      </c>
      <c r="R3591" s="6">
        <v>-1170213</v>
      </c>
      <c r="S3591" s="6">
        <v>347421</v>
      </c>
      <c r="T3591" s="6">
        <v>244330</v>
      </c>
      <c r="U3591" s="6">
        <v>3605137</v>
      </c>
      <c r="V3591" s="6">
        <v>3602563</v>
      </c>
      <c r="W3591" s="6">
        <v>7591417</v>
      </c>
      <c r="X3591" s="6">
        <v>7420039</v>
      </c>
      <c r="Y3591" s="6">
        <v>4588732</v>
      </c>
      <c r="Z3591" s="6">
        <v>4421197</v>
      </c>
      <c r="AA3591" s="6">
        <v>1136366</v>
      </c>
      <c r="AB3591" s="6">
        <v>1112154</v>
      </c>
      <c r="AC3591" s="6">
        <v>1672212000</v>
      </c>
      <c r="AD3591" s="6">
        <v>1653820000</v>
      </c>
      <c r="AF3591">
        <f t="shared" si="1120"/>
        <v>-0.12582683838866973</v>
      </c>
      <c r="AG3591">
        <f t="shared" si="1121"/>
        <v>-0.15770981796726405</v>
      </c>
      <c r="AH3591">
        <f t="shared" si="1122"/>
        <v>0.47489645213798687</v>
      </c>
      <c r="AI3591">
        <f t="shared" si="1123"/>
        <v>0.48551806803171788</v>
      </c>
      <c r="AJ3591">
        <f t="shared" si="1124"/>
        <v>4.0380757608024176</v>
      </c>
      <c r="AK3591">
        <f t="shared" si="1125"/>
        <v>3.975346040206662</v>
      </c>
      <c r="AL3591">
        <f t="shared" si="1126"/>
        <v>-0.18178120502528167</v>
      </c>
      <c r="AM3591">
        <f t="shared" si="1127"/>
        <v>-0.23002184736395284</v>
      </c>
      <c r="AN3591">
        <f t="shared" si="1128"/>
        <v>0.68042659229495628</v>
      </c>
      <c r="AO3591">
        <f t="shared" si="1129"/>
        <v>0.67134135009263429</v>
      </c>
      <c r="AP3591">
        <f t="shared" si="1130"/>
        <v>0</v>
      </c>
      <c r="AQ3591">
        <f t="shared" si="1131"/>
        <v>1</v>
      </c>
      <c r="AR3591">
        <f t="shared" si="1132"/>
        <v>1</v>
      </c>
      <c r="AS3591">
        <f t="shared" si="1133"/>
        <v>1</v>
      </c>
      <c r="AT3591">
        <f t="shared" si="1134"/>
        <v>1</v>
      </c>
      <c r="AU3591">
        <f t="shared" si="1135"/>
        <v>1</v>
      </c>
      <c r="AV3591">
        <f t="shared" si="1136"/>
        <v>1</v>
      </c>
      <c r="AW3591">
        <f t="shared" si="1137"/>
        <v>1</v>
      </c>
      <c r="AX3591">
        <f t="shared" si="1138"/>
        <v>0</v>
      </c>
      <c r="AY3591">
        <f t="shared" si="1139"/>
        <v>7</v>
      </c>
    </row>
    <row r="3592" spans="1:51" x14ac:dyDescent="0.3">
      <c r="A3592" s="1" t="s">
        <v>3586</v>
      </c>
      <c r="B3592" s="2">
        <v>4007403</v>
      </c>
      <c r="C3592" s="3" t="s">
        <v>5337</v>
      </c>
      <c r="D3592" s="7">
        <v>339.2</v>
      </c>
      <c r="E3592" s="5">
        <v>17804.542873599999</v>
      </c>
      <c r="F3592" s="3" t="s">
        <v>4485</v>
      </c>
      <c r="G3592" s="3" t="s">
        <v>4486</v>
      </c>
      <c r="H3592" s="3" t="s">
        <v>4598</v>
      </c>
      <c r="I3592" s="3" t="s">
        <v>4615</v>
      </c>
      <c r="J3592" s="3" t="s">
        <v>5150</v>
      </c>
      <c r="K3592" s="6">
        <v>5103000</v>
      </c>
      <c r="L3592" s="6">
        <v>5109800</v>
      </c>
      <c r="M3592" s="6">
        <v>1480000</v>
      </c>
      <c r="N3592" s="6">
        <v>1473200</v>
      </c>
      <c r="O3592" s="6">
        <v>1391800</v>
      </c>
      <c r="P3592" s="6">
        <v>1385000</v>
      </c>
      <c r="Q3592" s="6">
        <v>1066000</v>
      </c>
      <c r="R3592" s="6">
        <v>1057600</v>
      </c>
      <c r="S3592" s="6">
        <v>1220900</v>
      </c>
      <c r="T3592" s="6">
        <v>1232100</v>
      </c>
      <c r="U3592" s="6" t="s">
        <v>4474</v>
      </c>
      <c r="V3592" s="6" t="s">
        <v>4474</v>
      </c>
      <c r="W3592" s="6">
        <v>7953300</v>
      </c>
      <c r="X3592" s="6">
        <v>7759900</v>
      </c>
      <c r="Y3592" s="6">
        <v>4000700</v>
      </c>
      <c r="Z3592" s="6">
        <v>3858100</v>
      </c>
      <c r="AA3592" s="6">
        <v>956400</v>
      </c>
      <c r="AB3592" s="6">
        <v>950100</v>
      </c>
      <c r="AC3592" s="6">
        <v>52506084</v>
      </c>
      <c r="AD3592" s="6">
        <v>52656152</v>
      </c>
      <c r="AF3592">
        <f t="shared" si="1120"/>
        <v>0.13403241421799755</v>
      </c>
      <c r="AG3592">
        <f t="shared" si="1121"/>
        <v>0.1362904161136097</v>
      </c>
      <c r="AH3592" t="e">
        <f t="shared" si="1122"/>
        <v>#VALUE!</v>
      </c>
      <c r="AI3592" t="e">
        <f t="shared" si="1123"/>
        <v>#VALUE!</v>
      </c>
      <c r="AJ3592">
        <f t="shared" si="1124"/>
        <v>4.1830823923044749</v>
      </c>
      <c r="AK3592">
        <f t="shared" si="1125"/>
        <v>4.0607304494263765</v>
      </c>
      <c r="AL3592">
        <f t="shared" si="1126"/>
        <v>0.27274152459337647</v>
      </c>
      <c r="AM3592">
        <f t="shared" si="1127"/>
        <v>0.27104779052017691</v>
      </c>
      <c r="AN3592">
        <f t="shared" si="1128"/>
        <v>0.64162045943193391</v>
      </c>
      <c r="AO3592">
        <f t="shared" si="1129"/>
        <v>0.65848786711168961</v>
      </c>
      <c r="AP3592">
        <f t="shared" si="1130"/>
        <v>1</v>
      </c>
      <c r="AQ3592">
        <f t="shared" si="1131"/>
        <v>1</v>
      </c>
      <c r="AR3592">
        <f t="shared" si="1132"/>
        <v>0</v>
      </c>
      <c r="AS3592">
        <f t="shared" si="1133"/>
        <v>1</v>
      </c>
      <c r="AT3592">
        <f t="shared" si="1134"/>
        <v>0</v>
      </c>
      <c r="AU3592">
        <f t="shared" si="1135"/>
        <v>1</v>
      </c>
      <c r="AV3592">
        <f t="shared" si="1136"/>
        <v>1</v>
      </c>
      <c r="AW3592">
        <f t="shared" si="1137"/>
        <v>0</v>
      </c>
      <c r="AX3592">
        <f t="shared" si="1138"/>
        <v>1</v>
      </c>
      <c r="AY3592">
        <f t="shared" si="1139"/>
        <v>6</v>
      </c>
    </row>
    <row r="3593" spans="1:51" x14ac:dyDescent="0.3">
      <c r="A3593" s="1" t="s">
        <v>3587</v>
      </c>
      <c r="B3593" s="2">
        <v>5285926</v>
      </c>
      <c r="C3593" s="3" t="s">
        <v>5337</v>
      </c>
      <c r="D3593" s="5">
        <v>162.43</v>
      </c>
      <c r="E3593" s="5">
        <v>53618.142999999996</v>
      </c>
      <c r="F3593" s="3" t="s">
        <v>4500</v>
      </c>
      <c r="G3593" s="3" t="s">
        <v>4501</v>
      </c>
      <c r="H3593" s="3" t="s">
        <v>4533</v>
      </c>
      <c r="I3593" s="3" t="s">
        <v>4618</v>
      </c>
      <c r="J3593" s="3" t="s">
        <v>5255</v>
      </c>
      <c r="K3593" s="6">
        <v>3414325</v>
      </c>
      <c r="L3593" s="6">
        <v>3206404</v>
      </c>
      <c r="M3593" s="6">
        <v>-1213073</v>
      </c>
      <c r="N3593" s="6">
        <v>-1130115</v>
      </c>
      <c r="O3593" s="6">
        <v>-1334337</v>
      </c>
      <c r="P3593" s="6">
        <v>-1247103</v>
      </c>
      <c r="Q3593" s="6">
        <v>-1133400</v>
      </c>
      <c r="R3593" s="6">
        <v>-1020192</v>
      </c>
      <c r="S3593" s="6">
        <v>871619</v>
      </c>
      <c r="T3593" s="6">
        <v>890820</v>
      </c>
      <c r="U3593" s="6">
        <v>2269459</v>
      </c>
      <c r="V3593" s="6" t="s">
        <v>4474</v>
      </c>
      <c r="W3593" s="6">
        <v>8202258</v>
      </c>
      <c r="X3593" s="6">
        <v>6943886</v>
      </c>
      <c r="Y3593" s="6">
        <v>4984071</v>
      </c>
      <c r="Z3593" s="6">
        <v>3898088</v>
      </c>
      <c r="AA3593" s="6">
        <v>2647272</v>
      </c>
      <c r="AB3593" s="6">
        <v>2464682</v>
      </c>
      <c r="AC3593" s="6">
        <v>330071000</v>
      </c>
      <c r="AD3593" s="6">
        <v>335160000</v>
      </c>
      <c r="AF3593">
        <f t="shared" si="1120"/>
        <v>-0.13818146173895043</v>
      </c>
      <c r="AG3593">
        <f t="shared" si="1121"/>
        <v>-0.14691946267551051</v>
      </c>
      <c r="AH3593">
        <f t="shared" si="1122"/>
        <v>0.27668710250274986</v>
      </c>
      <c r="AI3593" t="e">
        <f t="shared" si="1123"/>
        <v>#VALUE!</v>
      </c>
      <c r="AJ3593">
        <f t="shared" si="1124"/>
        <v>1.8827196449779244</v>
      </c>
      <c r="AK3593">
        <f t="shared" si="1125"/>
        <v>1.5815784754382107</v>
      </c>
      <c r="AL3593">
        <f t="shared" si="1126"/>
        <v>-0.39080550328395802</v>
      </c>
      <c r="AM3593">
        <f t="shared" si="1127"/>
        <v>-0.3889413186859797</v>
      </c>
      <c r="AN3593">
        <f t="shared" si="1128"/>
        <v>0.41626647198856703</v>
      </c>
      <c r="AO3593">
        <f t="shared" si="1129"/>
        <v>0.4617593088365794</v>
      </c>
      <c r="AP3593">
        <f t="shared" si="1130"/>
        <v>0</v>
      </c>
      <c r="AQ3593">
        <f t="shared" si="1131"/>
        <v>1</v>
      </c>
      <c r="AR3593">
        <f t="shared" si="1132"/>
        <v>1</v>
      </c>
      <c r="AS3593">
        <f t="shared" si="1133"/>
        <v>1</v>
      </c>
      <c r="AT3593">
        <f t="shared" si="1134"/>
        <v>0</v>
      </c>
      <c r="AU3593">
        <f t="shared" si="1135"/>
        <v>1</v>
      </c>
      <c r="AV3593">
        <f t="shared" si="1136"/>
        <v>0</v>
      </c>
      <c r="AW3593">
        <f t="shared" si="1137"/>
        <v>0</v>
      </c>
      <c r="AX3593">
        <f t="shared" si="1138"/>
        <v>1</v>
      </c>
      <c r="AY3593">
        <f t="shared" si="1139"/>
        <v>5</v>
      </c>
    </row>
    <row r="3594" spans="1:51" x14ac:dyDescent="0.3">
      <c r="A3594" s="1" t="s">
        <v>3588</v>
      </c>
      <c r="B3594" s="2">
        <v>4354366</v>
      </c>
      <c r="C3594" s="3" t="s">
        <v>5337</v>
      </c>
      <c r="D3594" s="5">
        <v>38.9</v>
      </c>
      <c r="E3594" s="5">
        <v>11111.310731199999</v>
      </c>
      <c r="F3594" s="3" t="s">
        <v>4583</v>
      </c>
      <c r="G3594" s="3" t="s">
        <v>4583</v>
      </c>
      <c r="H3594" s="3" t="s">
        <v>4584</v>
      </c>
      <c r="I3594" s="3" t="s">
        <v>4624</v>
      </c>
      <c r="J3594" s="3" t="s">
        <v>4709</v>
      </c>
      <c r="K3594" s="6">
        <v>4766643</v>
      </c>
      <c r="L3594" s="6">
        <v>5530033</v>
      </c>
      <c r="M3594" s="6">
        <v>1494292</v>
      </c>
      <c r="N3594" s="6">
        <v>1975395</v>
      </c>
      <c r="O3594" s="6">
        <v>1186981</v>
      </c>
      <c r="P3594" s="6">
        <v>1684541</v>
      </c>
      <c r="Q3594" s="6">
        <v>-314345</v>
      </c>
      <c r="R3594" s="6">
        <v>33579</v>
      </c>
      <c r="S3594" s="6">
        <v>389175</v>
      </c>
      <c r="T3594" s="6">
        <v>541791</v>
      </c>
      <c r="U3594" s="6">
        <v>3784433</v>
      </c>
      <c r="V3594" s="6">
        <v>2946185</v>
      </c>
      <c r="W3594" s="6">
        <v>11290537</v>
      </c>
      <c r="X3594" s="6">
        <v>10772939</v>
      </c>
      <c r="Y3594" s="6">
        <v>5608147</v>
      </c>
      <c r="Z3594" s="6">
        <v>5229716</v>
      </c>
      <c r="AA3594" s="6">
        <v>1909199</v>
      </c>
      <c r="AB3594" s="6">
        <v>2392647</v>
      </c>
      <c r="AC3594" s="6">
        <v>285637808</v>
      </c>
      <c r="AD3594" s="6">
        <v>285637808</v>
      </c>
      <c r="AF3594">
        <f t="shared" si="1120"/>
        <v>-2.7841456965244434E-2</v>
      </c>
      <c r="AG3594">
        <f t="shared" si="1121"/>
        <v>3.1169767135969116E-3</v>
      </c>
      <c r="AH3594">
        <f t="shared" si="1122"/>
        <v>0.33518627147672425</v>
      </c>
      <c r="AI3594">
        <f t="shared" si="1123"/>
        <v>0.27348015244493634</v>
      </c>
      <c r="AJ3594">
        <f t="shared" si="1124"/>
        <v>2.9374344947802715</v>
      </c>
      <c r="AK3594">
        <f t="shared" si="1125"/>
        <v>2.1857449092991987</v>
      </c>
      <c r="AL3594">
        <f t="shared" si="1126"/>
        <v>0.24901822939120888</v>
      </c>
      <c r="AM3594">
        <f t="shared" si="1127"/>
        <v>0.30461680789246648</v>
      </c>
      <c r="AN3594">
        <f t="shared" si="1128"/>
        <v>0.42218036219180716</v>
      </c>
      <c r="AO3594">
        <f t="shared" si="1129"/>
        <v>0.51332630770488907</v>
      </c>
      <c r="AP3594">
        <f t="shared" si="1130"/>
        <v>0</v>
      </c>
      <c r="AQ3594">
        <f t="shared" si="1131"/>
        <v>1</v>
      </c>
      <c r="AR3594">
        <f t="shared" si="1132"/>
        <v>0</v>
      </c>
      <c r="AS3594">
        <f t="shared" si="1133"/>
        <v>1</v>
      </c>
      <c r="AT3594">
        <f t="shared" si="1134"/>
        <v>0</v>
      </c>
      <c r="AU3594">
        <f t="shared" si="1135"/>
        <v>1</v>
      </c>
      <c r="AV3594">
        <f t="shared" si="1136"/>
        <v>0</v>
      </c>
      <c r="AW3594">
        <f t="shared" si="1137"/>
        <v>0</v>
      </c>
      <c r="AX3594">
        <f t="shared" si="1138"/>
        <v>0</v>
      </c>
      <c r="AY3594">
        <f t="shared" si="1139"/>
        <v>3</v>
      </c>
    </row>
    <row r="3595" spans="1:51" x14ac:dyDescent="0.3">
      <c r="A3595" s="1" t="s">
        <v>3589</v>
      </c>
      <c r="B3595" s="2">
        <v>4346995</v>
      </c>
      <c r="C3595" s="3" t="s">
        <v>5335</v>
      </c>
      <c r="D3595" s="5">
        <v>14.07</v>
      </c>
      <c r="E3595" s="5">
        <v>15268.016531249999</v>
      </c>
      <c r="F3595" s="3" t="s">
        <v>4480</v>
      </c>
      <c r="G3595" s="3" t="s">
        <v>4491</v>
      </c>
      <c r="H3595" s="3" t="s">
        <v>4663</v>
      </c>
      <c r="I3595" s="3" t="s">
        <v>4663</v>
      </c>
      <c r="J3595" s="3" t="s">
        <v>5032</v>
      </c>
      <c r="K3595" s="6">
        <v>2519211</v>
      </c>
      <c r="L3595" s="6">
        <v>2343481</v>
      </c>
      <c r="M3595" s="6" t="s">
        <v>4474</v>
      </c>
      <c r="N3595" s="6" t="s">
        <v>4474</v>
      </c>
      <c r="O3595" s="6" t="s">
        <v>4474</v>
      </c>
      <c r="P3595" s="6" t="s">
        <v>4474</v>
      </c>
      <c r="Q3595" s="6">
        <v>214105</v>
      </c>
      <c r="R3595" s="6">
        <v>-113324</v>
      </c>
      <c r="S3595" s="6">
        <v>-1167645</v>
      </c>
      <c r="T3595" s="6">
        <v>-2680583</v>
      </c>
      <c r="U3595" s="6">
        <v>3180863</v>
      </c>
      <c r="V3595" s="6">
        <v>3107353</v>
      </c>
      <c r="W3595" s="6">
        <v>34380176</v>
      </c>
      <c r="X3595" s="6">
        <v>32641979</v>
      </c>
      <c r="Y3595" s="6">
        <v>29663722</v>
      </c>
      <c r="Z3595" s="6">
        <v>28076439</v>
      </c>
      <c r="AA3595" s="6">
        <v>24961671</v>
      </c>
      <c r="AB3595" s="6">
        <v>23515157</v>
      </c>
      <c r="AC3595" s="6">
        <v>1084136516</v>
      </c>
      <c r="AD3595" s="6">
        <v>1065112270</v>
      </c>
      <c r="AF3595">
        <f t="shared" si="1120"/>
        <v>6.2275713771796862E-3</v>
      </c>
      <c r="AG3595">
        <f t="shared" si="1121"/>
        <v>-3.4717257798615704E-3</v>
      </c>
      <c r="AH3595">
        <f t="shared" si="1122"/>
        <v>9.2520265166763538E-2</v>
      </c>
      <c r="AI3595">
        <f t="shared" si="1123"/>
        <v>9.5194994151549445E-2</v>
      </c>
      <c r="AJ3595">
        <f t="shared" si="1124"/>
        <v>1.1883708426411037</v>
      </c>
      <c r="AK3595">
        <f t="shared" si="1125"/>
        <v>1.1939719985709643</v>
      </c>
      <c r="AL3595" t="e">
        <f t="shared" si="1126"/>
        <v>#VALUE!</v>
      </c>
      <c r="AM3595" t="e">
        <f t="shared" si="1127"/>
        <v>#VALUE!</v>
      </c>
      <c r="AN3595">
        <f t="shared" si="1128"/>
        <v>7.3275104816217351E-2</v>
      </c>
      <c r="AO3595">
        <f t="shared" si="1129"/>
        <v>7.1793471835760944E-2</v>
      </c>
      <c r="AP3595">
        <f t="shared" si="1130"/>
        <v>1</v>
      </c>
      <c r="AQ3595">
        <f t="shared" si="1131"/>
        <v>0</v>
      </c>
      <c r="AR3595">
        <f t="shared" si="1132"/>
        <v>1</v>
      </c>
      <c r="AS3595">
        <f t="shared" si="1133"/>
        <v>0</v>
      </c>
      <c r="AT3595">
        <f t="shared" si="1134"/>
        <v>1</v>
      </c>
      <c r="AU3595">
        <f t="shared" si="1135"/>
        <v>0</v>
      </c>
      <c r="AV3595">
        <f t="shared" si="1136"/>
        <v>0</v>
      </c>
      <c r="AW3595">
        <f t="shared" si="1137"/>
        <v>1</v>
      </c>
      <c r="AX3595">
        <f t="shared" si="1138"/>
        <v>0</v>
      </c>
      <c r="AY3595">
        <f t="shared" si="1139"/>
        <v>4</v>
      </c>
    </row>
    <row r="3596" spans="1:51" x14ac:dyDescent="0.3">
      <c r="A3596" s="1" t="s">
        <v>3590</v>
      </c>
      <c r="B3596" s="2">
        <v>28587878</v>
      </c>
      <c r="C3596" s="3" t="s">
        <v>5337</v>
      </c>
      <c r="D3596" s="7">
        <v>7.77</v>
      </c>
      <c r="E3596" s="5">
        <v>1507.8528355799999</v>
      </c>
      <c r="F3596" s="3" t="s">
        <v>4475</v>
      </c>
      <c r="G3596" s="3" t="s">
        <v>4529</v>
      </c>
      <c r="H3596" s="3" t="s">
        <v>4530</v>
      </c>
      <c r="I3596" s="3" t="s">
        <v>4611</v>
      </c>
      <c r="J3596" s="3" t="s">
        <v>5098</v>
      </c>
      <c r="K3596" s="6">
        <v>1198989</v>
      </c>
      <c r="L3596" s="6">
        <v>1159008</v>
      </c>
      <c r="M3596" s="6">
        <v>105703</v>
      </c>
      <c r="N3596" s="6">
        <v>91563</v>
      </c>
      <c r="O3596" s="6">
        <v>-8180</v>
      </c>
      <c r="P3596" s="6">
        <v>-21252</v>
      </c>
      <c r="Q3596" s="6">
        <v>-120455</v>
      </c>
      <c r="R3596" s="6">
        <v>-169606</v>
      </c>
      <c r="S3596" s="6">
        <v>83916</v>
      </c>
      <c r="T3596" s="6">
        <v>86523</v>
      </c>
      <c r="U3596" s="6">
        <v>796181</v>
      </c>
      <c r="V3596" s="6">
        <v>785196</v>
      </c>
      <c r="W3596" s="6">
        <v>2578794</v>
      </c>
      <c r="X3596" s="6">
        <v>2550093</v>
      </c>
      <c r="Y3596" s="6">
        <v>411824</v>
      </c>
      <c r="Z3596" s="6">
        <v>405612</v>
      </c>
      <c r="AA3596" s="6">
        <v>507628</v>
      </c>
      <c r="AB3596" s="6">
        <v>466376</v>
      </c>
      <c r="AC3596" s="6">
        <v>194059905</v>
      </c>
      <c r="AD3596" s="6">
        <v>195697685</v>
      </c>
      <c r="AF3596">
        <f t="shared" si="1120"/>
        <v>-4.6709818620642052E-2</v>
      </c>
      <c r="AG3596">
        <f t="shared" si="1121"/>
        <v>-6.650973121372436E-2</v>
      </c>
      <c r="AH3596">
        <f t="shared" si="1122"/>
        <v>0.30874160557221708</v>
      </c>
      <c r="AI3596">
        <f t="shared" si="1123"/>
        <v>0.30790877038602121</v>
      </c>
      <c r="AJ3596">
        <f t="shared" si="1124"/>
        <v>0.81127124587296207</v>
      </c>
      <c r="AK3596">
        <f t="shared" si="1125"/>
        <v>0.86971027668662193</v>
      </c>
      <c r="AL3596">
        <f t="shared" si="1126"/>
        <v>-6.8224145509258221E-3</v>
      </c>
      <c r="AM3596">
        <f t="shared" si="1127"/>
        <v>-1.8336370413318977E-2</v>
      </c>
      <c r="AN3596">
        <f t="shared" si="1128"/>
        <v>0.46494175184214015</v>
      </c>
      <c r="AO3596">
        <f t="shared" si="1129"/>
        <v>0.45449636542667265</v>
      </c>
      <c r="AP3596">
        <f t="shared" si="1130"/>
        <v>0</v>
      </c>
      <c r="AQ3596">
        <f t="shared" si="1131"/>
        <v>1</v>
      </c>
      <c r="AR3596">
        <f t="shared" si="1132"/>
        <v>1</v>
      </c>
      <c r="AS3596">
        <f t="shared" si="1133"/>
        <v>1</v>
      </c>
      <c r="AT3596">
        <f t="shared" si="1134"/>
        <v>0</v>
      </c>
      <c r="AU3596">
        <f t="shared" si="1135"/>
        <v>0</v>
      </c>
      <c r="AV3596">
        <f t="shared" si="1136"/>
        <v>1</v>
      </c>
      <c r="AW3596">
        <f t="shared" si="1137"/>
        <v>1</v>
      </c>
      <c r="AX3596">
        <f t="shared" si="1138"/>
        <v>1</v>
      </c>
      <c r="AY3596">
        <f t="shared" si="1139"/>
        <v>6</v>
      </c>
    </row>
    <row r="3597" spans="1:51" x14ac:dyDescent="0.3">
      <c r="A3597" s="1" t="s">
        <v>3591</v>
      </c>
      <c r="B3597" s="2">
        <v>4133006</v>
      </c>
      <c r="C3597" s="3" t="s">
        <v>5335</v>
      </c>
      <c r="D3597" s="5">
        <v>11.9</v>
      </c>
      <c r="E3597" s="5">
        <v>384.99899829999998</v>
      </c>
      <c r="F3597" s="3" t="s">
        <v>4665</v>
      </c>
      <c r="G3597" s="3" t="s">
        <v>4666</v>
      </c>
      <c r="H3597" s="3" t="s">
        <v>4776</v>
      </c>
      <c r="I3597" s="3" t="s">
        <v>4993</v>
      </c>
      <c r="J3597" s="3" t="s">
        <v>4788</v>
      </c>
      <c r="K3597" s="6">
        <v>607234</v>
      </c>
      <c r="L3597" s="6">
        <v>598512</v>
      </c>
      <c r="M3597" s="6">
        <v>-50263.75</v>
      </c>
      <c r="N3597" s="6">
        <v>-87359.5</v>
      </c>
      <c r="O3597" s="6">
        <v>-79719</v>
      </c>
      <c r="P3597" s="6">
        <v>-117078</v>
      </c>
      <c r="Q3597" s="6">
        <v>-68356</v>
      </c>
      <c r="R3597" s="6">
        <v>-53885</v>
      </c>
      <c r="S3597" s="6" t="s">
        <v>4474</v>
      </c>
      <c r="T3597" s="6" t="s">
        <v>4474</v>
      </c>
      <c r="U3597" s="6">
        <v>2854</v>
      </c>
      <c r="V3597" s="6">
        <v>2808</v>
      </c>
      <c r="W3597" s="6">
        <v>1788127</v>
      </c>
      <c r="X3597" s="6">
        <v>1831648</v>
      </c>
      <c r="Y3597" s="6">
        <v>1074008</v>
      </c>
      <c r="Z3597" s="6">
        <v>1126908</v>
      </c>
      <c r="AA3597" s="6">
        <v>324467</v>
      </c>
      <c r="AB3597" s="6">
        <v>361319</v>
      </c>
      <c r="AC3597" s="6">
        <v>29662000</v>
      </c>
      <c r="AD3597" s="6">
        <v>32492000</v>
      </c>
      <c r="AF3597">
        <f t="shared" si="1120"/>
        <v>-3.8227709776766414E-2</v>
      </c>
      <c r="AG3597">
        <f t="shared" si="1121"/>
        <v>-2.9418862139450375E-2</v>
      </c>
      <c r="AH3597">
        <f t="shared" si="1122"/>
        <v>1.5960834996619367E-3</v>
      </c>
      <c r="AI3597">
        <f t="shared" si="1123"/>
        <v>1.5330456506927096E-3</v>
      </c>
      <c r="AJ3597">
        <f t="shared" si="1124"/>
        <v>3.3100685123602709</v>
      </c>
      <c r="AK3597">
        <f t="shared" si="1125"/>
        <v>3.1188727966146259</v>
      </c>
      <c r="AL3597">
        <f t="shared" si="1126"/>
        <v>-0.1312821745817922</v>
      </c>
      <c r="AM3597">
        <f t="shared" si="1127"/>
        <v>-0.19561512551126795</v>
      </c>
      <c r="AN3597">
        <f t="shared" si="1128"/>
        <v>0.33959221017299107</v>
      </c>
      <c r="AO3597">
        <f t="shared" si="1129"/>
        <v>0.32676147382029735</v>
      </c>
      <c r="AP3597">
        <f t="shared" si="1130"/>
        <v>0</v>
      </c>
      <c r="AQ3597">
        <f t="shared" si="1131"/>
        <v>0</v>
      </c>
      <c r="AR3597">
        <f t="shared" si="1132"/>
        <v>0</v>
      </c>
      <c r="AS3597">
        <f t="shared" si="1133"/>
        <v>0</v>
      </c>
      <c r="AT3597">
        <f t="shared" si="1134"/>
        <v>0</v>
      </c>
      <c r="AU3597">
        <f t="shared" si="1135"/>
        <v>1</v>
      </c>
      <c r="AV3597">
        <f t="shared" si="1136"/>
        <v>1</v>
      </c>
      <c r="AW3597">
        <f t="shared" si="1137"/>
        <v>1</v>
      </c>
      <c r="AX3597">
        <f t="shared" si="1138"/>
        <v>1</v>
      </c>
      <c r="AY3597">
        <f t="shared" si="1139"/>
        <v>4</v>
      </c>
    </row>
    <row r="3598" spans="1:51" x14ac:dyDescent="0.3">
      <c r="A3598" s="1" t="s">
        <v>3592</v>
      </c>
      <c r="B3598" s="2">
        <v>4877075</v>
      </c>
      <c r="C3598" s="3" t="s">
        <v>5335</v>
      </c>
      <c r="D3598" s="5">
        <v>14.46</v>
      </c>
      <c r="E3598" s="5">
        <v>837.95893764000004</v>
      </c>
      <c r="F3598" s="3" t="s">
        <v>4500</v>
      </c>
      <c r="G3598" s="3" t="s">
        <v>4539</v>
      </c>
      <c r="H3598" s="3" t="s">
        <v>4539</v>
      </c>
      <c r="I3598" s="3" t="s">
        <v>4540</v>
      </c>
      <c r="J3598" s="3" t="s">
        <v>4541</v>
      </c>
      <c r="K3598" s="6">
        <v>1046751</v>
      </c>
      <c r="L3598" s="6">
        <v>1511153</v>
      </c>
      <c r="M3598" s="6">
        <v>-1252312</v>
      </c>
      <c r="N3598" s="6">
        <v>-417129</v>
      </c>
      <c r="O3598" s="6">
        <v>-1314704</v>
      </c>
      <c r="P3598" s="6">
        <v>-478030</v>
      </c>
      <c r="Q3598" s="6">
        <v>-1655833</v>
      </c>
      <c r="R3598" s="6">
        <v>-511688</v>
      </c>
      <c r="S3598" s="6">
        <v>-465566</v>
      </c>
      <c r="T3598" s="6">
        <v>-361116</v>
      </c>
      <c r="U3598" s="6">
        <v>329614</v>
      </c>
      <c r="V3598" s="6">
        <v>638703</v>
      </c>
      <c r="W3598" s="6">
        <v>2816394</v>
      </c>
      <c r="X3598" s="6">
        <v>3948214</v>
      </c>
      <c r="Y3598" s="6">
        <v>2118115</v>
      </c>
      <c r="Z3598" s="6">
        <v>2893195</v>
      </c>
      <c r="AA3598" s="6">
        <v>903812</v>
      </c>
      <c r="AB3598" s="6">
        <v>566824</v>
      </c>
      <c r="AC3598" s="6">
        <v>57182072</v>
      </c>
      <c r="AD3598" s="6">
        <v>56952022</v>
      </c>
      <c r="AF3598">
        <f t="shared" si="1120"/>
        <v>-0.5879266182217403</v>
      </c>
      <c r="AG3598">
        <f t="shared" si="1121"/>
        <v>-0.12959986464766093</v>
      </c>
      <c r="AH3598">
        <f t="shared" si="1122"/>
        <v>0.11703405134366854</v>
      </c>
      <c r="AI3598">
        <f t="shared" si="1123"/>
        <v>0.16177010668621306</v>
      </c>
      <c r="AJ3598">
        <f t="shared" si="1124"/>
        <v>2.3435349386819384</v>
      </c>
      <c r="AK3598">
        <f t="shared" si="1125"/>
        <v>5.1042210633282998</v>
      </c>
      <c r="AL3598">
        <f t="shared" si="1126"/>
        <v>-1.2559854253781464</v>
      </c>
      <c r="AM3598">
        <f t="shared" si="1127"/>
        <v>-0.31633461337137936</v>
      </c>
      <c r="AN3598">
        <f t="shared" si="1128"/>
        <v>0.37166355275575791</v>
      </c>
      <c r="AO3598">
        <f t="shared" si="1129"/>
        <v>0.38274343791901855</v>
      </c>
      <c r="AP3598">
        <f t="shared" si="1130"/>
        <v>0</v>
      </c>
      <c r="AQ3598">
        <f t="shared" si="1131"/>
        <v>0</v>
      </c>
      <c r="AR3598">
        <f t="shared" si="1132"/>
        <v>0</v>
      </c>
      <c r="AS3598">
        <f t="shared" si="1133"/>
        <v>1</v>
      </c>
      <c r="AT3598">
        <f t="shared" si="1134"/>
        <v>1</v>
      </c>
      <c r="AU3598">
        <f t="shared" si="1135"/>
        <v>0</v>
      </c>
      <c r="AV3598">
        <f t="shared" si="1136"/>
        <v>0</v>
      </c>
      <c r="AW3598">
        <f t="shared" si="1137"/>
        <v>0</v>
      </c>
      <c r="AX3598">
        <f t="shared" si="1138"/>
        <v>0</v>
      </c>
      <c r="AY3598">
        <f t="shared" si="1139"/>
        <v>2</v>
      </c>
    </row>
    <row r="3599" spans="1:51" x14ac:dyDescent="0.3">
      <c r="A3599" s="1" t="s">
        <v>3593</v>
      </c>
      <c r="B3599" s="2">
        <v>6643905</v>
      </c>
      <c r="C3599" s="3" t="s">
        <v>5337</v>
      </c>
      <c r="D3599" s="5">
        <v>28.87</v>
      </c>
      <c r="E3599" s="5">
        <v>1068.48906433</v>
      </c>
      <c r="F3599" s="3" t="s">
        <v>4654</v>
      </c>
      <c r="G3599" s="3" t="s">
        <v>4654</v>
      </c>
      <c r="H3599" s="3" t="s">
        <v>4747</v>
      </c>
      <c r="I3599" s="3" t="s">
        <v>4748</v>
      </c>
      <c r="J3599" s="3" t="s">
        <v>4749</v>
      </c>
      <c r="K3599" s="6">
        <v>280141</v>
      </c>
      <c r="L3599" s="6">
        <v>274799</v>
      </c>
      <c r="M3599" s="6">
        <v>75117</v>
      </c>
      <c r="N3599" s="6">
        <v>78453</v>
      </c>
      <c r="O3599" s="6">
        <v>36009</v>
      </c>
      <c r="P3599" s="6">
        <v>40257</v>
      </c>
      <c r="Q3599" s="6">
        <v>21873</v>
      </c>
      <c r="R3599" s="6">
        <v>31721</v>
      </c>
      <c r="S3599" s="6">
        <v>71513</v>
      </c>
      <c r="T3599" s="6">
        <v>81878</v>
      </c>
      <c r="U3599" s="6">
        <v>311245</v>
      </c>
      <c r="V3599" s="6" t="s">
        <v>4474</v>
      </c>
      <c r="W3599" s="6">
        <v>939487</v>
      </c>
      <c r="X3599" s="6">
        <v>457764</v>
      </c>
      <c r="Y3599" s="6">
        <v>197032</v>
      </c>
      <c r="Z3599" s="6">
        <v>74747</v>
      </c>
      <c r="AA3599" s="6">
        <v>54597</v>
      </c>
      <c r="AB3599" s="6">
        <v>59697</v>
      </c>
      <c r="AC3599" s="6">
        <v>30455000</v>
      </c>
      <c r="AD3599" s="6">
        <v>30338000</v>
      </c>
      <c r="AF3599">
        <f t="shared" si="1120"/>
        <v>2.3281854884633846E-2</v>
      </c>
      <c r="AG3599">
        <f t="shared" si="1121"/>
        <v>6.9295532195629186E-2</v>
      </c>
      <c r="AH3599">
        <f t="shared" si="1122"/>
        <v>0.33129250324911363</v>
      </c>
      <c r="AI3599" t="e">
        <f t="shared" si="1123"/>
        <v>#VALUE!</v>
      </c>
      <c r="AJ3599">
        <f t="shared" si="1124"/>
        <v>3.6088429767203327</v>
      </c>
      <c r="AK3599">
        <f t="shared" si="1125"/>
        <v>1.2521064710119436</v>
      </c>
      <c r="AL3599">
        <f t="shared" si="1126"/>
        <v>0.1285388429398053</v>
      </c>
      <c r="AM3599">
        <f t="shared" si="1127"/>
        <v>0.14649616628881473</v>
      </c>
      <c r="AN3599">
        <f t="shared" si="1128"/>
        <v>0.29818507334321814</v>
      </c>
      <c r="AO3599">
        <f t="shared" si="1129"/>
        <v>0.60030714516650496</v>
      </c>
      <c r="AP3599">
        <f t="shared" si="1130"/>
        <v>1</v>
      </c>
      <c r="AQ3599">
        <f t="shared" si="1131"/>
        <v>1</v>
      </c>
      <c r="AR3599">
        <f t="shared" si="1132"/>
        <v>0</v>
      </c>
      <c r="AS3599">
        <f t="shared" si="1133"/>
        <v>1</v>
      </c>
      <c r="AT3599">
        <f t="shared" si="1134"/>
        <v>0</v>
      </c>
      <c r="AU3599">
        <f t="shared" si="1135"/>
        <v>1</v>
      </c>
      <c r="AV3599">
        <f t="shared" si="1136"/>
        <v>0</v>
      </c>
      <c r="AW3599">
        <f t="shared" si="1137"/>
        <v>0</v>
      </c>
      <c r="AX3599">
        <f t="shared" si="1138"/>
        <v>0</v>
      </c>
      <c r="AY3599">
        <f t="shared" si="1139"/>
        <v>4</v>
      </c>
    </row>
    <row r="3600" spans="1:51" x14ac:dyDescent="0.3">
      <c r="A3600" s="1" t="s">
        <v>3594</v>
      </c>
      <c r="B3600" s="2">
        <v>4229150</v>
      </c>
      <c r="C3600" s="3" t="s">
        <v>5337</v>
      </c>
      <c r="D3600" s="5">
        <v>13.53</v>
      </c>
      <c r="E3600" s="5">
        <v>2307.8356557299999</v>
      </c>
      <c r="F3600" s="3" t="s">
        <v>4500</v>
      </c>
      <c r="G3600" s="3" t="s">
        <v>4501</v>
      </c>
      <c r="H3600" s="3" t="s">
        <v>4502</v>
      </c>
      <c r="I3600" s="3" t="s">
        <v>4503</v>
      </c>
      <c r="J3600" s="3" t="s">
        <v>4504</v>
      </c>
      <c r="K3600" s="6">
        <v>784725</v>
      </c>
      <c r="L3600" s="6">
        <v>774291</v>
      </c>
      <c r="M3600" s="6">
        <v>264067</v>
      </c>
      <c r="N3600" s="6">
        <v>250937</v>
      </c>
      <c r="O3600" s="6">
        <v>206498</v>
      </c>
      <c r="P3600" s="6">
        <v>194016</v>
      </c>
      <c r="Q3600" s="6">
        <v>38657</v>
      </c>
      <c r="R3600" s="6">
        <v>22915</v>
      </c>
      <c r="S3600" s="6">
        <v>180794</v>
      </c>
      <c r="T3600" s="6">
        <v>207092</v>
      </c>
      <c r="U3600" s="6">
        <v>1195846</v>
      </c>
      <c r="V3600" s="6">
        <v>1195415</v>
      </c>
      <c r="W3600" s="6">
        <v>3118424</v>
      </c>
      <c r="X3600" s="6">
        <v>3058687</v>
      </c>
      <c r="Y3600" s="6">
        <v>325839</v>
      </c>
      <c r="Z3600" s="6">
        <v>282834</v>
      </c>
      <c r="AA3600" s="6">
        <v>457226</v>
      </c>
      <c r="AB3600" s="6">
        <v>454835</v>
      </c>
      <c r="AC3600" s="6">
        <v>170541946</v>
      </c>
      <c r="AD3600" s="6">
        <v>169377216</v>
      </c>
      <c r="AF3600">
        <f t="shared" si="1120"/>
        <v>1.2396325836384019E-2</v>
      </c>
      <c r="AG3600">
        <f t="shared" si="1121"/>
        <v>7.4917767002638715E-3</v>
      </c>
      <c r="AH3600">
        <f t="shared" si="1122"/>
        <v>0.38347767975105373</v>
      </c>
      <c r="AI3600">
        <f t="shared" si="1123"/>
        <v>0.39082619437686822</v>
      </c>
      <c r="AJ3600">
        <f t="shared" si="1124"/>
        <v>0.71264320051790575</v>
      </c>
      <c r="AK3600">
        <f t="shared" si="1125"/>
        <v>0.62183868875526294</v>
      </c>
      <c r="AL3600">
        <f t="shared" si="1126"/>
        <v>0.26314696231163781</v>
      </c>
      <c r="AM3600">
        <f t="shared" si="1127"/>
        <v>0.25057245919169924</v>
      </c>
      <c r="AN3600">
        <f t="shared" si="1128"/>
        <v>0.25164153431348657</v>
      </c>
      <c r="AO3600">
        <f t="shared" si="1129"/>
        <v>0.25314489517887906</v>
      </c>
      <c r="AP3600">
        <f t="shared" si="1130"/>
        <v>1</v>
      </c>
      <c r="AQ3600">
        <f t="shared" si="1131"/>
        <v>1</v>
      </c>
      <c r="AR3600">
        <f t="shared" si="1132"/>
        <v>1</v>
      </c>
      <c r="AS3600">
        <f t="shared" si="1133"/>
        <v>1</v>
      </c>
      <c r="AT3600">
        <f t="shared" si="1134"/>
        <v>1</v>
      </c>
      <c r="AU3600">
        <f t="shared" si="1135"/>
        <v>1</v>
      </c>
      <c r="AV3600">
        <f t="shared" si="1136"/>
        <v>1</v>
      </c>
      <c r="AW3600">
        <f t="shared" si="1137"/>
        <v>0</v>
      </c>
      <c r="AX3600">
        <f t="shared" si="1138"/>
        <v>0</v>
      </c>
      <c r="AY3600">
        <f t="shared" si="1139"/>
        <v>7</v>
      </c>
    </row>
    <row r="3601" spans="1:51" x14ac:dyDescent="0.3">
      <c r="A3601" s="1" t="s">
        <v>3595</v>
      </c>
      <c r="B3601" s="2">
        <v>4810426</v>
      </c>
      <c r="C3601" s="3" t="s">
        <v>5336</v>
      </c>
      <c r="D3601" s="5">
        <v>43.06</v>
      </c>
      <c r="E3601" s="5">
        <v>1856.6366219199999</v>
      </c>
      <c r="F3601" s="3" t="s">
        <v>4470</v>
      </c>
      <c r="G3601" s="3" t="s">
        <v>4471</v>
      </c>
      <c r="H3601" s="3" t="s">
        <v>4489</v>
      </c>
      <c r="I3601" s="3" t="s">
        <v>4489</v>
      </c>
      <c r="J3601" s="3" t="s">
        <v>4495</v>
      </c>
      <c r="K3601" s="6" t="s">
        <v>4474</v>
      </c>
      <c r="L3601" s="6" t="s">
        <v>4474</v>
      </c>
      <c r="M3601" s="6">
        <v>-136496</v>
      </c>
      <c r="N3601" s="6">
        <v>-66532</v>
      </c>
      <c r="O3601" s="6">
        <v>-138469</v>
      </c>
      <c r="P3601" s="6">
        <v>-68495</v>
      </c>
      <c r="Q3601" s="6">
        <v>-131164</v>
      </c>
      <c r="R3601" s="6">
        <v>-65409</v>
      </c>
      <c r="S3601" s="6">
        <v>-51419</v>
      </c>
      <c r="T3601" s="6">
        <v>-42825</v>
      </c>
      <c r="U3601" s="6" t="s">
        <v>4474</v>
      </c>
      <c r="V3601" s="6" t="s">
        <v>4474</v>
      </c>
      <c r="W3601" s="6">
        <v>296706</v>
      </c>
      <c r="X3601" s="6">
        <v>304131</v>
      </c>
      <c r="Y3601" s="6">
        <v>258199</v>
      </c>
      <c r="Z3601" s="6">
        <v>267502</v>
      </c>
      <c r="AA3601" s="6">
        <v>14962</v>
      </c>
      <c r="AB3601" s="6">
        <v>9150</v>
      </c>
      <c r="AC3601" s="6">
        <v>41041216</v>
      </c>
      <c r="AD3601" s="6">
        <v>38386779</v>
      </c>
      <c r="AF3601">
        <f t="shared" si="1120"/>
        <v>-0.44206723153559413</v>
      </c>
      <c r="AG3601">
        <f t="shared" si="1121"/>
        <v>-0.21506850666324709</v>
      </c>
      <c r="AH3601" t="e">
        <f t="shared" si="1122"/>
        <v>#VALUE!</v>
      </c>
      <c r="AI3601" t="e">
        <f t="shared" si="1123"/>
        <v>#VALUE!</v>
      </c>
      <c r="AJ3601">
        <f t="shared" si="1124"/>
        <v>17.256984360379629</v>
      </c>
      <c r="AK3601">
        <f t="shared" si="1125"/>
        <v>29.2351912568306</v>
      </c>
      <c r="AL3601" t="e">
        <f t="shared" si="1126"/>
        <v>#VALUE!</v>
      </c>
      <c r="AM3601" t="e">
        <f t="shared" si="1127"/>
        <v>#VALUE!</v>
      </c>
      <c r="AN3601" t="e">
        <f t="shared" si="1128"/>
        <v>#VALUE!</v>
      </c>
      <c r="AO3601" t="e">
        <f t="shared" si="1129"/>
        <v>#VALUE!</v>
      </c>
      <c r="AP3601">
        <f t="shared" si="1130"/>
        <v>0</v>
      </c>
      <c r="AQ3601">
        <f t="shared" si="1131"/>
        <v>0</v>
      </c>
      <c r="AR3601">
        <f t="shared" si="1132"/>
        <v>0</v>
      </c>
      <c r="AS3601">
        <f t="shared" si="1133"/>
        <v>1</v>
      </c>
      <c r="AT3601">
        <f t="shared" si="1134"/>
        <v>0</v>
      </c>
      <c r="AU3601">
        <f t="shared" si="1135"/>
        <v>0</v>
      </c>
      <c r="AV3601">
        <f t="shared" si="1136"/>
        <v>0</v>
      </c>
      <c r="AW3601">
        <f t="shared" si="1137"/>
        <v>0</v>
      </c>
      <c r="AX3601">
        <f t="shared" si="1138"/>
        <v>0</v>
      </c>
      <c r="AY3601">
        <f t="shared" si="1139"/>
        <v>1</v>
      </c>
    </row>
    <row r="3602" spans="1:51" x14ac:dyDescent="0.3">
      <c r="A3602" s="1" t="s">
        <v>3596</v>
      </c>
      <c r="B3602" s="2">
        <v>116229413</v>
      </c>
      <c r="C3602" s="3" t="s">
        <v>5337</v>
      </c>
      <c r="D3602" s="5">
        <v>68.510000000000005</v>
      </c>
      <c r="E3602" s="5">
        <v>11835.3813357</v>
      </c>
      <c r="F3602" s="3" t="s">
        <v>4470</v>
      </c>
      <c r="G3602" s="3" t="s">
        <v>4512</v>
      </c>
      <c r="H3602" s="3" t="s">
        <v>4513</v>
      </c>
      <c r="I3602" s="3" t="s">
        <v>4643</v>
      </c>
      <c r="J3602" s="3" t="s">
        <v>4473</v>
      </c>
      <c r="K3602" s="6">
        <v>8215000</v>
      </c>
      <c r="L3602" s="6">
        <v>8207000</v>
      </c>
      <c r="M3602" s="6">
        <v>1840000</v>
      </c>
      <c r="N3602" s="6">
        <v>2086000</v>
      </c>
      <c r="O3602" s="6">
        <v>1296000</v>
      </c>
      <c r="P3602" s="6">
        <v>1531000</v>
      </c>
      <c r="Q3602" s="6">
        <v>720000</v>
      </c>
      <c r="R3602" s="6">
        <v>1058000</v>
      </c>
      <c r="S3602" s="6">
        <v>1513000</v>
      </c>
      <c r="T3602" s="6">
        <v>1837000</v>
      </c>
      <c r="U3602" s="6">
        <v>7809000</v>
      </c>
      <c r="V3602" s="6">
        <v>8306000</v>
      </c>
      <c r="W3602" s="6">
        <v>14745000</v>
      </c>
      <c r="X3602" s="6">
        <v>14578000</v>
      </c>
      <c r="Y3602" s="6">
        <v>3354000</v>
      </c>
      <c r="Z3602" s="6">
        <v>3363000</v>
      </c>
      <c r="AA3602" s="6">
        <v>2904000</v>
      </c>
      <c r="AB3602" s="6">
        <v>2571000</v>
      </c>
      <c r="AC3602" s="6">
        <v>172754070</v>
      </c>
      <c r="AD3602" s="6">
        <v>172710593</v>
      </c>
      <c r="AF3602">
        <f t="shared" si="1120"/>
        <v>4.8830111902339775E-2</v>
      </c>
      <c r="AG3602">
        <f t="shared" si="1121"/>
        <v>7.2575113184250237E-2</v>
      </c>
      <c r="AH3602">
        <f t="shared" si="1122"/>
        <v>0.52960325534079344</v>
      </c>
      <c r="AI3602">
        <f t="shared" si="1123"/>
        <v>0.56976265605707233</v>
      </c>
      <c r="AJ3602">
        <f t="shared" si="1124"/>
        <v>1.1549586776859504</v>
      </c>
      <c r="AK3602">
        <f t="shared" si="1125"/>
        <v>1.308051341890315</v>
      </c>
      <c r="AL3602">
        <f t="shared" si="1126"/>
        <v>0.15776019476567255</v>
      </c>
      <c r="AM3602">
        <f t="shared" si="1127"/>
        <v>0.18654806872182284</v>
      </c>
      <c r="AN3602">
        <f t="shared" si="1128"/>
        <v>0.55713801288572395</v>
      </c>
      <c r="AO3602">
        <f t="shared" si="1129"/>
        <v>0.56297160104266708</v>
      </c>
      <c r="AP3602">
        <f t="shared" si="1130"/>
        <v>1</v>
      </c>
      <c r="AQ3602">
        <f t="shared" si="1131"/>
        <v>1</v>
      </c>
      <c r="AR3602">
        <f t="shared" si="1132"/>
        <v>0</v>
      </c>
      <c r="AS3602">
        <f t="shared" si="1133"/>
        <v>1</v>
      </c>
      <c r="AT3602">
        <f t="shared" si="1134"/>
        <v>1</v>
      </c>
      <c r="AU3602">
        <f t="shared" si="1135"/>
        <v>0</v>
      </c>
      <c r="AV3602">
        <f t="shared" si="1136"/>
        <v>0</v>
      </c>
      <c r="AW3602">
        <f t="shared" si="1137"/>
        <v>0</v>
      </c>
      <c r="AX3602">
        <f t="shared" si="1138"/>
        <v>0</v>
      </c>
      <c r="AY3602">
        <f t="shared" si="1139"/>
        <v>4</v>
      </c>
    </row>
    <row r="3603" spans="1:51" x14ac:dyDescent="0.3">
      <c r="A3603" s="1" t="s">
        <v>3597</v>
      </c>
      <c r="B3603" s="2">
        <v>4070924</v>
      </c>
      <c r="C3603" s="3" t="s">
        <v>5337</v>
      </c>
      <c r="D3603" s="5">
        <v>63.99</v>
      </c>
      <c r="E3603" s="5">
        <v>2187.8220673800001</v>
      </c>
      <c r="F3603" s="3" t="s">
        <v>4475</v>
      </c>
      <c r="G3603" s="3" t="s">
        <v>4476</v>
      </c>
      <c r="H3603" s="3" t="s">
        <v>4477</v>
      </c>
      <c r="I3603" s="3" t="s">
        <v>4577</v>
      </c>
      <c r="J3603" s="3" t="s">
        <v>4790</v>
      </c>
      <c r="K3603" s="6">
        <v>13913300</v>
      </c>
      <c r="L3603" s="6">
        <v>14065300</v>
      </c>
      <c r="M3603" s="6">
        <v>587600</v>
      </c>
      <c r="N3603" s="6">
        <v>622000</v>
      </c>
      <c r="O3603" s="6">
        <v>459200</v>
      </c>
      <c r="P3603" s="6">
        <v>495700</v>
      </c>
      <c r="Q3603" s="6">
        <v>196100</v>
      </c>
      <c r="R3603" s="6">
        <v>190300</v>
      </c>
      <c r="S3603" s="6">
        <v>-98400</v>
      </c>
      <c r="T3603" s="6">
        <v>-63100</v>
      </c>
      <c r="U3603" s="6">
        <v>1578200</v>
      </c>
      <c r="V3603" s="6">
        <v>1602300</v>
      </c>
      <c r="W3603" s="6">
        <v>5758200</v>
      </c>
      <c r="X3603" s="6">
        <v>5804200</v>
      </c>
      <c r="Y3603" s="6">
        <v>2811400</v>
      </c>
      <c r="Z3603" s="6">
        <v>2916200</v>
      </c>
      <c r="AA3603" s="6">
        <v>2538500</v>
      </c>
      <c r="AB3603" s="6">
        <v>2651000</v>
      </c>
      <c r="AC3603" s="6">
        <v>34185062</v>
      </c>
      <c r="AD3603" s="6">
        <v>34120247</v>
      </c>
      <c r="AF3603">
        <f t="shared" si="1120"/>
        <v>3.4055781320551565E-2</v>
      </c>
      <c r="AG3603">
        <f t="shared" si="1121"/>
        <v>3.2786602804865443E-2</v>
      </c>
      <c r="AH3603">
        <f t="shared" si="1122"/>
        <v>0.2740787051509152</v>
      </c>
      <c r="AI3603">
        <f t="shared" si="1123"/>
        <v>0.27605871610213295</v>
      </c>
      <c r="AJ3603">
        <f t="shared" si="1124"/>
        <v>1.1075044317510341</v>
      </c>
      <c r="AK3603">
        <f t="shared" si="1125"/>
        <v>1.1000377216144852</v>
      </c>
      <c r="AL3603">
        <f t="shared" si="1126"/>
        <v>3.3004391481532058E-2</v>
      </c>
      <c r="AM3603">
        <f t="shared" si="1127"/>
        <v>3.5242760552565533E-2</v>
      </c>
      <c r="AN3603">
        <f t="shared" si="1128"/>
        <v>2.4162585530200409</v>
      </c>
      <c r="AO3603">
        <f t="shared" si="1129"/>
        <v>2.4232969229178871</v>
      </c>
      <c r="AP3603">
        <f t="shared" si="1130"/>
        <v>1</v>
      </c>
      <c r="AQ3603">
        <f t="shared" si="1131"/>
        <v>0</v>
      </c>
      <c r="AR3603">
        <f t="shared" si="1132"/>
        <v>1</v>
      </c>
      <c r="AS3603">
        <f t="shared" si="1133"/>
        <v>0</v>
      </c>
      <c r="AT3603">
        <f t="shared" si="1134"/>
        <v>1</v>
      </c>
      <c r="AU3603">
        <f t="shared" si="1135"/>
        <v>1</v>
      </c>
      <c r="AV3603">
        <f t="shared" si="1136"/>
        <v>0</v>
      </c>
      <c r="AW3603">
        <f t="shared" si="1137"/>
        <v>0</v>
      </c>
      <c r="AX3603">
        <f t="shared" si="1138"/>
        <v>0</v>
      </c>
      <c r="AY3603">
        <f t="shared" si="1139"/>
        <v>4</v>
      </c>
    </row>
    <row r="3604" spans="1:51" x14ac:dyDescent="0.3">
      <c r="A3604" s="1" t="s">
        <v>3598</v>
      </c>
      <c r="B3604" s="2">
        <v>4103329</v>
      </c>
      <c r="C3604" s="3" t="s">
        <v>5337</v>
      </c>
      <c r="D3604" s="5">
        <v>21.99</v>
      </c>
      <c r="E3604" s="5">
        <v>403.4562474</v>
      </c>
      <c r="F3604" s="3" t="s">
        <v>4470</v>
      </c>
      <c r="G3604" s="3" t="s">
        <v>4512</v>
      </c>
      <c r="H3604" s="3" t="s">
        <v>4522</v>
      </c>
      <c r="I3604" s="3" t="s">
        <v>4523</v>
      </c>
      <c r="J3604" s="3" t="s">
        <v>5256</v>
      </c>
      <c r="K3604" s="6">
        <v>253196</v>
      </c>
      <c r="L3604" s="6">
        <v>244780</v>
      </c>
      <c r="M3604" s="6">
        <v>28011</v>
      </c>
      <c r="N3604" s="6">
        <v>28779</v>
      </c>
      <c r="O3604" s="6">
        <v>-12857</v>
      </c>
      <c r="P3604" s="6">
        <v>-11303</v>
      </c>
      <c r="Q3604" s="6">
        <v>-11691</v>
      </c>
      <c r="R3604" s="6">
        <v>-15837</v>
      </c>
      <c r="S3604" s="6">
        <v>1395</v>
      </c>
      <c r="T3604" s="6">
        <v>3522</v>
      </c>
      <c r="U3604" s="6">
        <v>589975</v>
      </c>
      <c r="V3604" s="6">
        <v>581520</v>
      </c>
      <c r="W3604" s="6">
        <v>796235</v>
      </c>
      <c r="X3604" s="6">
        <v>652247</v>
      </c>
      <c r="Y3604" s="6">
        <v>164370</v>
      </c>
      <c r="Z3604" s="6">
        <v>40230</v>
      </c>
      <c r="AA3604" s="6">
        <v>70289</v>
      </c>
      <c r="AB3604" s="6">
        <v>53558</v>
      </c>
      <c r="AC3604" s="6">
        <v>18347260</v>
      </c>
      <c r="AD3604" s="6">
        <v>13467260</v>
      </c>
      <c r="AF3604">
        <f t="shared" si="1120"/>
        <v>-1.4682851168310864E-2</v>
      </c>
      <c r="AG3604">
        <f t="shared" si="1121"/>
        <v>-2.4280678945246204E-2</v>
      </c>
      <c r="AH3604">
        <f t="shared" si="1122"/>
        <v>0.74095587358003601</v>
      </c>
      <c r="AI3604">
        <f t="shared" si="1123"/>
        <v>0.89156408538483123</v>
      </c>
      <c r="AJ3604">
        <f t="shared" si="1124"/>
        <v>2.3384882414033492</v>
      </c>
      <c r="AK3604">
        <f t="shared" si="1125"/>
        <v>0.75114828783748455</v>
      </c>
      <c r="AL3604">
        <f t="shared" si="1126"/>
        <v>-5.0778843267666157E-2</v>
      </c>
      <c r="AM3604">
        <f t="shared" si="1127"/>
        <v>-4.6176158182858078E-2</v>
      </c>
      <c r="AN3604">
        <f t="shared" si="1128"/>
        <v>0.31799154772146415</v>
      </c>
      <c r="AO3604">
        <f t="shared" si="1129"/>
        <v>0.375287276139254</v>
      </c>
      <c r="AP3604">
        <f t="shared" si="1130"/>
        <v>0</v>
      </c>
      <c r="AQ3604">
        <f t="shared" si="1131"/>
        <v>1</v>
      </c>
      <c r="AR3604">
        <f t="shared" si="1132"/>
        <v>1</v>
      </c>
      <c r="AS3604">
        <f t="shared" si="1133"/>
        <v>1</v>
      </c>
      <c r="AT3604">
        <f t="shared" si="1134"/>
        <v>1</v>
      </c>
      <c r="AU3604">
        <f t="shared" si="1135"/>
        <v>1</v>
      </c>
      <c r="AV3604">
        <f t="shared" si="1136"/>
        <v>0</v>
      </c>
      <c r="AW3604">
        <f t="shared" si="1137"/>
        <v>0</v>
      </c>
      <c r="AX3604">
        <f t="shared" si="1138"/>
        <v>0</v>
      </c>
      <c r="AY3604">
        <f t="shared" si="1139"/>
        <v>5</v>
      </c>
    </row>
    <row r="3605" spans="1:51" x14ac:dyDescent="0.3">
      <c r="A3605" s="1" t="s">
        <v>3599</v>
      </c>
      <c r="B3605" s="2">
        <v>4063000</v>
      </c>
      <c r="C3605" s="3" t="s">
        <v>5337</v>
      </c>
      <c r="D3605" s="5">
        <v>46.57</v>
      </c>
      <c r="E3605" s="5">
        <v>4575.9494788600005</v>
      </c>
      <c r="F3605" s="3" t="s">
        <v>4583</v>
      </c>
      <c r="G3605" s="3" t="s">
        <v>4583</v>
      </c>
      <c r="H3605" s="3" t="s">
        <v>4682</v>
      </c>
      <c r="I3605" s="3" t="s">
        <v>4683</v>
      </c>
      <c r="J3605" s="3" t="s">
        <v>5075</v>
      </c>
      <c r="K3605" s="6">
        <v>6572688</v>
      </c>
      <c r="L3605" s="6">
        <v>6607241</v>
      </c>
      <c r="M3605" s="6">
        <v>1012013</v>
      </c>
      <c r="N3605" s="6">
        <v>1005893</v>
      </c>
      <c r="O3605" s="6">
        <v>649721</v>
      </c>
      <c r="P3605" s="6">
        <v>648677</v>
      </c>
      <c r="Q3605" s="6">
        <v>289263</v>
      </c>
      <c r="R3605" s="6">
        <v>369112</v>
      </c>
      <c r="S3605" s="6">
        <v>703679</v>
      </c>
      <c r="T3605" s="6">
        <v>809824</v>
      </c>
      <c r="U3605" s="6">
        <v>4260208</v>
      </c>
      <c r="V3605" s="6">
        <v>2481284</v>
      </c>
      <c r="W3605" s="6">
        <v>9042861</v>
      </c>
      <c r="X3605" s="6">
        <v>7154664</v>
      </c>
      <c r="Y3605" s="6">
        <v>3969031</v>
      </c>
      <c r="Z3605" s="6">
        <v>2114463</v>
      </c>
      <c r="AA3605" s="6">
        <v>1678279</v>
      </c>
      <c r="AB3605" s="6">
        <v>1626133</v>
      </c>
      <c r="AC3605" s="6">
        <v>98258000</v>
      </c>
      <c r="AD3605" s="6">
        <v>98258000</v>
      </c>
      <c r="AF3605">
        <f t="shared" si="1120"/>
        <v>3.1987995834504145E-2</v>
      </c>
      <c r="AG3605">
        <f t="shared" si="1121"/>
        <v>5.1590403127246789E-2</v>
      </c>
      <c r="AH3605">
        <f t="shared" si="1122"/>
        <v>0.47111284802453562</v>
      </c>
      <c r="AI3605">
        <f t="shared" si="1123"/>
        <v>0.34680650272325858</v>
      </c>
      <c r="AJ3605">
        <f t="shared" si="1124"/>
        <v>2.3649411093149588</v>
      </c>
      <c r="AK3605">
        <f t="shared" si="1125"/>
        <v>1.3003013898617148</v>
      </c>
      <c r="AL3605">
        <f t="shared" si="1126"/>
        <v>9.8851641824471204E-2</v>
      </c>
      <c r="AM3605">
        <f t="shared" si="1127"/>
        <v>9.817668221879601E-2</v>
      </c>
      <c r="AN3605">
        <f t="shared" si="1128"/>
        <v>0.72683722551966679</v>
      </c>
      <c r="AO3605">
        <f t="shared" si="1129"/>
        <v>0.92348725251108932</v>
      </c>
      <c r="AP3605">
        <f t="shared" si="1130"/>
        <v>1</v>
      </c>
      <c r="AQ3605">
        <f t="shared" si="1131"/>
        <v>1</v>
      </c>
      <c r="AR3605">
        <f t="shared" si="1132"/>
        <v>0</v>
      </c>
      <c r="AS3605">
        <f t="shared" si="1133"/>
        <v>1</v>
      </c>
      <c r="AT3605">
        <f t="shared" si="1134"/>
        <v>0</v>
      </c>
      <c r="AU3605">
        <f t="shared" si="1135"/>
        <v>1</v>
      </c>
      <c r="AV3605">
        <f t="shared" si="1136"/>
        <v>1</v>
      </c>
      <c r="AW3605">
        <f t="shared" si="1137"/>
        <v>0</v>
      </c>
      <c r="AX3605">
        <f t="shared" si="1138"/>
        <v>0</v>
      </c>
      <c r="AY3605">
        <f t="shared" si="1139"/>
        <v>5</v>
      </c>
    </row>
    <row r="3606" spans="1:51" x14ac:dyDescent="0.3">
      <c r="A3606" s="1" t="s">
        <v>3600</v>
      </c>
      <c r="B3606" s="2">
        <v>6356269</v>
      </c>
      <c r="C3606" s="3" t="s">
        <v>5335</v>
      </c>
      <c r="D3606" s="5">
        <v>14.4</v>
      </c>
      <c r="E3606" s="5">
        <v>1753.3983744</v>
      </c>
      <c r="F3606" s="3" t="s">
        <v>4475</v>
      </c>
      <c r="G3606" s="3" t="s">
        <v>4548</v>
      </c>
      <c r="H3606" s="3" t="s">
        <v>4810</v>
      </c>
      <c r="I3606" s="3" t="s">
        <v>5062</v>
      </c>
      <c r="J3606" s="3" t="s">
        <v>5141</v>
      </c>
      <c r="K3606" s="6">
        <v>1518056</v>
      </c>
      <c r="L3606" s="6">
        <v>1567823</v>
      </c>
      <c r="M3606" s="6">
        <v>12685</v>
      </c>
      <c r="N3606" s="6">
        <v>52469</v>
      </c>
      <c r="O3606" s="6">
        <v>-36193</v>
      </c>
      <c r="P3606" s="6">
        <v>6900</v>
      </c>
      <c r="Q3606" s="6">
        <v>-38146</v>
      </c>
      <c r="R3606" s="6">
        <v>-16293</v>
      </c>
      <c r="S3606" s="6">
        <v>189906</v>
      </c>
      <c r="T3606" s="6">
        <v>249835</v>
      </c>
      <c r="U3606" s="6" t="s">
        <v>4474</v>
      </c>
      <c r="V3606" s="6" t="s">
        <v>4474</v>
      </c>
      <c r="W3606" s="6">
        <v>916312</v>
      </c>
      <c r="X3606" s="6">
        <v>961105</v>
      </c>
      <c r="Y3606" s="6">
        <v>551086</v>
      </c>
      <c r="Z3606" s="6">
        <v>604456</v>
      </c>
      <c r="AA3606" s="6">
        <v>366153</v>
      </c>
      <c r="AB3606" s="6">
        <v>366881</v>
      </c>
      <c r="AC3606" s="6">
        <v>121763776</v>
      </c>
      <c r="AD3606" s="6">
        <v>120973227</v>
      </c>
      <c r="AF3606">
        <f t="shared" si="1120"/>
        <v>-4.1629925178323542E-2</v>
      </c>
      <c r="AG3606">
        <f t="shared" si="1121"/>
        <v>-1.6952362124845882E-2</v>
      </c>
      <c r="AH3606" t="e">
        <f t="shared" si="1122"/>
        <v>#VALUE!</v>
      </c>
      <c r="AI3606" t="e">
        <f t="shared" si="1123"/>
        <v>#VALUE!</v>
      </c>
      <c r="AJ3606">
        <f t="shared" si="1124"/>
        <v>1.5050702848262885</v>
      </c>
      <c r="AK3606">
        <f t="shared" si="1125"/>
        <v>1.6475532938473239</v>
      </c>
      <c r="AL3606">
        <f t="shared" si="1126"/>
        <v>-2.3841676459893442E-2</v>
      </c>
      <c r="AM3606">
        <f t="shared" si="1127"/>
        <v>4.4010070014280948E-3</v>
      </c>
      <c r="AN3606">
        <f t="shared" si="1128"/>
        <v>1.6567020840063209</v>
      </c>
      <c r="AO3606">
        <f t="shared" si="1129"/>
        <v>1.631271297100733</v>
      </c>
      <c r="AP3606">
        <f t="shared" si="1130"/>
        <v>0</v>
      </c>
      <c r="AQ3606">
        <f t="shared" si="1131"/>
        <v>1</v>
      </c>
      <c r="AR3606">
        <f t="shared" si="1132"/>
        <v>0</v>
      </c>
      <c r="AS3606">
        <f t="shared" si="1133"/>
        <v>1</v>
      </c>
      <c r="AT3606">
        <f t="shared" si="1134"/>
        <v>0</v>
      </c>
      <c r="AU3606">
        <f t="shared" si="1135"/>
        <v>0</v>
      </c>
      <c r="AV3606">
        <f t="shared" si="1136"/>
        <v>0</v>
      </c>
      <c r="AW3606">
        <f t="shared" si="1137"/>
        <v>1</v>
      </c>
      <c r="AX3606">
        <f t="shared" si="1138"/>
        <v>0</v>
      </c>
      <c r="AY3606">
        <f t="shared" si="1139"/>
        <v>3</v>
      </c>
    </row>
    <row r="3607" spans="1:51" x14ac:dyDescent="0.3">
      <c r="A3607" s="1" t="s">
        <v>3601</v>
      </c>
      <c r="B3607" s="2">
        <v>5005648</v>
      </c>
      <c r="C3607" s="3" t="s">
        <v>5335</v>
      </c>
      <c r="D3607" s="5">
        <v>13.09</v>
      </c>
      <c r="E3607" s="5">
        <v>3707.5988896099998</v>
      </c>
      <c r="F3607" s="3" t="s">
        <v>4470</v>
      </c>
      <c r="G3607" s="3" t="s">
        <v>4471</v>
      </c>
      <c r="H3607" s="3" t="s">
        <v>4472</v>
      </c>
      <c r="I3607" s="3" t="s">
        <v>4472</v>
      </c>
      <c r="J3607" s="3" t="s">
        <v>4556</v>
      </c>
      <c r="K3607" s="6">
        <v>1120477</v>
      </c>
      <c r="L3607" s="6">
        <v>1098186</v>
      </c>
      <c r="M3607" s="6">
        <v>546864</v>
      </c>
      <c r="N3607" s="6">
        <v>537595</v>
      </c>
      <c r="O3607" s="6">
        <v>380172</v>
      </c>
      <c r="P3607" s="6">
        <v>375874</v>
      </c>
      <c r="Q3607" s="6">
        <v>70756</v>
      </c>
      <c r="R3607" s="6">
        <v>40098</v>
      </c>
      <c r="S3607" s="6">
        <v>281570</v>
      </c>
      <c r="T3607" s="6">
        <v>225966</v>
      </c>
      <c r="U3607" s="6">
        <v>2210815</v>
      </c>
      <c r="V3607" s="6">
        <v>2213518</v>
      </c>
      <c r="W3607" s="6">
        <v>3148737</v>
      </c>
      <c r="X3607" s="6">
        <v>3057818</v>
      </c>
      <c r="Y3607" s="6">
        <v>563613</v>
      </c>
      <c r="Z3607" s="6">
        <v>497677</v>
      </c>
      <c r="AA3607" s="6">
        <v>195537</v>
      </c>
      <c r="AB3607" s="6">
        <v>169633</v>
      </c>
      <c r="AC3607" s="6">
        <v>283239000</v>
      </c>
      <c r="AD3607" s="6">
        <v>283214000</v>
      </c>
      <c r="AF3607">
        <f t="shared" si="1120"/>
        <v>2.2471232116242162E-2</v>
      </c>
      <c r="AG3607">
        <f t="shared" si="1121"/>
        <v>1.3113272274543482E-2</v>
      </c>
      <c r="AH3607">
        <f t="shared" si="1122"/>
        <v>0.70212755145952166</v>
      </c>
      <c r="AI3607">
        <f t="shared" si="1123"/>
        <v>0.72388807966988222</v>
      </c>
      <c r="AJ3607">
        <f t="shared" si="1124"/>
        <v>2.8823854308903174</v>
      </c>
      <c r="AK3607">
        <f t="shared" si="1125"/>
        <v>2.9338454192285699</v>
      </c>
      <c r="AL3607">
        <f t="shared" si="1126"/>
        <v>0.33929478248995742</v>
      </c>
      <c r="AM3607">
        <f t="shared" si="1127"/>
        <v>0.34226806752225941</v>
      </c>
      <c r="AN3607">
        <f t="shared" si="1128"/>
        <v>0.3558496628965836</v>
      </c>
      <c r="AO3607">
        <f t="shared" si="1129"/>
        <v>0.35914040665598801</v>
      </c>
      <c r="AP3607">
        <f t="shared" si="1130"/>
        <v>1</v>
      </c>
      <c r="AQ3607">
        <f t="shared" si="1131"/>
        <v>1</v>
      </c>
      <c r="AR3607">
        <f t="shared" si="1132"/>
        <v>1</v>
      </c>
      <c r="AS3607">
        <f t="shared" si="1133"/>
        <v>1</v>
      </c>
      <c r="AT3607">
        <f t="shared" si="1134"/>
        <v>1</v>
      </c>
      <c r="AU3607">
        <f t="shared" si="1135"/>
        <v>0</v>
      </c>
      <c r="AV3607">
        <f t="shared" si="1136"/>
        <v>0</v>
      </c>
      <c r="AW3607">
        <f t="shared" si="1137"/>
        <v>0</v>
      </c>
      <c r="AX3607">
        <f t="shared" si="1138"/>
        <v>0</v>
      </c>
      <c r="AY3607">
        <f t="shared" si="1139"/>
        <v>5</v>
      </c>
    </row>
    <row r="3608" spans="1:51" x14ac:dyDescent="0.3">
      <c r="A3608" s="1" t="s">
        <v>3602</v>
      </c>
      <c r="B3608" s="2">
        <v>4171974</v>
      </c>
      <c r="C3608" s="3" t="s">
        <v>5336</v>
      </c>
      <c r="D3608" s="5">
        <v>53.22</v>
      </c>
      <c r="E3608" s="5">
        <v>135.54878543999999</v>
      </c>
      <c r="F3608" s="3" t="s">
        <v>4480</v>
      </c>
      <c r="G3608" s="3" t="s">
        <v>4481</v>
      </c>
      <c r="H3608" s="3" t="s">
        <v>4481</v>
      </c>
      <c r="I3608" s="3" t="s">
        <v>4482</v>
      </c>
      <c r="J3608" s="3" t="s">
        <v>4484</v>
      </c>
      <c r="K3608" s="6">
        <v>34907</v>
      </c>
      <c r="L3608" s="6">
        <v>35048</v>
      </c>
      <c r="M3608" s="6" t="s">
        <v>4474</v>
      </c>
      <c r="N3608" s="6" t="s">
        <v>4474</v>
      </c>
      <c r="O3608" s="6">
        <v>30316</v>
      </c>
      <c r="P3608" s="6">
        <v>27912</v>
      </c>
      <c r="Q3608" s="6">
        <v>3930</v>
      </c>
      <c r="R3608" s="6">
        <v>3945</v>
      </c>
      <c r="S3608" s="6">
        <v>4901</v>
      </c>
      <c r="T3608" s="6">
        <v>4589</v>
      </c>
      <c r="U3608" s="6">
        <v>11749</v>
      </c>
      <c r="V3608" s="6">
        <v>11738</v>
      </c>
      <c r="W3608" s="6">
        <v>1100930</v>
      </c>
      <c r="X3608" s="6">
        <v>1074859</v>
      </c>
      <c r="Y3608" s="6" t="s">
        <v>4474</v>
      </c>
      <c r="Z3608" s="6" t="s">
        <v>4474</v>
      </c>
      <c r="AA3608" s="6" t="s">
        <v>4474</v>
      </c>
      <c r="AB3608" s="6" t="s">
        <v>4474</v>
      </c>
      <c r="AC3608" s="6">
        <v>2564095</v>
      </c>
      <c r="AD3608" s="6">
        <v>2557284</v>
      </c>
      <c r="AF3608">
        <f t="shared" si="1120"/>
        <v>3.5697092458194437E-3</v>
      </c>
      <c r="AG3608">
        <f t="shared" si="1121"/>
        <v>3.6702488419411289E-3</v>
      </c>
      <c r="AH3608">
        <f t="shared" si="1122"/>
        <v>1.0671886495962504E-2</v>
      </c>
      <c r="AI3608">
        <f t="shared" si="1123"/>
        <v>1.0920502130977179E-2</v>
      </c>
      <c r="AJ3608" t="e">
        <f t="shared" si="1124"/>
        <v>#VALUE!</v>
      </c>
      <c r="AK3608" t="e">
        <f t="shared" si="1125"/>
        <v>#VALUE!</v>
      </c>
      <c r="AL3608">
        <f t="shared" si="1126"/>
        <v>0.86847910161285702</v>
      </c>
      <c r="AM3608">
        <f t="shared" si="1127"/>
        <v>0.79639351746176668</v>
      </c>
      <c r="AN3608">
        <f t="shared" si="1128"/>
        <v>3.1706829680361148E-2</v>
      </c>
      <c r="AO3608">
        <f t="shared" si="1129"/>
        <v>3.260706753164834E-2</v>
      </c>
      <c r="AP3608">
        <f t="shared" si="1130"/>
        <v>1</v>
      </c>
      <c r="AQ3608">
        <f t="shared" si="1131"/>
        <v>1</v>
      </c>
      <c r="AR3608">
        <f t="shared" si="1132"/>
        <v>0</v>
      </c>
      <c r="AS3608">
        <f t="shared" si="1133"/>
        <v>1</v>
      </c>
      <c r="AT3608">
        <f t="shared" si="1134"/>
        <v>1</v>
      </c>
      <c r="AU3608">
        <f t="shared" si="1135"/>
        <v>0</v>
      </c>
      <c r="AV3608">
        <f t="shared" si="1136"/>
        <v>1</v>
      </c>
      <c r="AW3608">
        <f t="shared" si="1137"/>
        <v>0</v>
      </c>
      <c r="AX3608">
        <f t="shared" si="1138"/>
        <v>0</v>
      </c>
      <c r="AY3608">
        <f t="shared" si="1139"/>
        <v>5</v>
      </c>
    </row>
    <row r="3609" spans="1:51" x14ac:dyDescent="0.3">
      <c r="A3609" s="1" t="s">
        <v>3603</v>
      </c>
      <c r="B3609" s="2">
        <v>111690747</v>
      </c>
      <c r="C3609" s="3" t="s">
        <v>5337</v>
      </c>
      <c r="D3609" s="5">
        <v>20.5</v>
      </c>
      <c r="E3609" s="5">
        <v>414.7790215</v>
      </c>
      <c r="F3609" s="3" t="s">
        <v>4480</v>
      </c>
      <c r="G3609" s="3" t="s">
        <v>4491</v>
      </c>
      <c r="H3609" s="3" t="s">
        <v>4492</v>
      </c>
      <c r="I3609" s="3" t="s">
        <v>4493</v>
      </c>
      <c r="J3609" s="3" t="s">
        <v>5125</v>
      </c>
      <c r="K3609" s="6" t="s">
        <v>4474</v>
      </c>
      <c r="L3609" s="6" t="s">
        <v>4474</v>
      </c>
      <c r="M3609" s="6" t="s">
        <v>4474</v>
      </c>
      <c r="N3609" s="6" t="s">
        <v>4474</v>
      </c>
      <c r="O3609" s="6" t="s">
        <v>4474</v>
      </c>
      <c r="P3609" s="6" t="s">
        <v>4474</v>
      </c>
      <c r="Q3609" s="6" t="s">
        <v>4474</v>
      </c>
      <c r="R3609" s="6" t="s">
        <v>4474</v>
      </c>
      <c r="S3609" s="6" t="s">
        <v>4474</v>
      </c>
      <c r="T3609" s="6" t="s">
        <v>4474</v>
      </c>
      <c r="U3609" s="6" t="s">
        <v>4474</v>
      </c>
      <c r="V3609" s="6" t="s">
        <v>4474</v>
      </c>
      <c r="W3609" s="6" t="s">
        <v>4474</v>
      </c>
      <c r="X3609" s="6" t="s">
        <v>4474</v>
      </c>
      <c r="Y3609" s="6" t="s">
        <v>4474</v>
      </c>
      <c r="Z3609" s="6" t="s">
        <v>4474</v>
      </c>
      <c r="AA3609" s="6" t="s">
        <v>4474</v>
      </c>
      <c r="AB3609" s="6" t="s">
        <v>4474</v>
      </c>
      <c r="AC3609" s="6" t="s">
        <v>4474</v>
      </c>
      <c r="AD3609" s="6" t="s">
        <v>4474</v>
      </c>
      <c r="AF3609" t="e">
        <f t="shared" si="1120"/>
        <v>#VALUE!</v>
      </c>
      <c r="AG3609" t="e">
        <f t="shared" si="1121"/>
        <v>#VALUE!</v>
      </c>
      <c r="AH3609" t="e">
        <f t="shared" si="1122"/>
        <v>#VALUE!</v>
      </c>
      <c r="AI3609" t="e">
        <f t="shared" si="1123"/>
        <v>#VALUE!</v>
      </c>
      <c r="AJ3609" t="e">
        <f t="shared" si="1124"/>
        <v>#VALUE!</v>
      </c>
      <c r="AK3609" t="e">
        <f t="shared" si="1125"/>
        <v>#VALUE!</v>
      </c>
      <c r="AL3609" t="e">
        <f t="shared" si="1126"/>
        <v>#VALUE!</v>
      </c>
      <c r="AM3609" t="e">
        <f t="shared" si="1127"/>
        <v>#VALUE!</v>
      </c>
      <c r="AN3609" t="e">
        <f t="shared" si="1128"/>
        <v>#VALUE!</v>
      </c>
      <c r="AO3609" t="e">
        <f t="shared" si="1129"/>
        <v>#VALUE!</v>
      </c>
      <c r="AP3609">
        <f t="shared" si="1130"/>
        <v>0</v>
      </c>
      <c r="AQ3609">
        <f t="shared" si="1131"/>
        <v>0</v>
      </c>
      <c r="AR3609">
        <f t="shared" si="1132"/>
        <v>0</v>
      </c>
      <c r="AS3609">
        <f t="shared" si="1133"/>
        <v>0</v>
      </c>
      <c r="AT3609">
        <f t="shared" si="1134"/>
        <v>0</v>
      </c>
      <c r="AU3609">
        <f t="shared" si="1135"/>
        <v>0</v>
      </c>
      <c r="AV3609">
        <f t="shared" si="1136"/>
        <v>0</v>
      </c>
      <c r="AW3609">
        <f t="shared" si="1137"/>
        <v>0</v>
      </c>
      <c r="AX3609">
        <f t="shared" si="1138"/>
        <v>0</v>
      </c>
      <c r="AY3609">
        <f t="shared" si="1139"/>
        <v>0</v>
      </c>
    </row>
    <row r="3610" spans="1:51" x14ac:dyDescent="0.3">
      <c r="A3610" s="1" t="s">
        <v>3604</v>
      </c>
      <c r="B3610" s="2">
        <v>5109836</v>
      </c>
      <c r="C3610" s="3" t="s">
        <v>5338</v>
      </c>
      <c r="D3610" s="5">
        <v>12.82</v>
      </c>
      <c r="E3610" s="5">
        <v>4740.1978845000003</v>
      </c>
      <c r="F3610" s="3" t="s">
        <v>4500</v>
      </c>
      <c r="G3610" s="3" t="s">
        <v>4501</v>
      </c>
      <c r="H3610" s="3" t="s">
        <v>4502</v>
      </c>
      <c r="I3610" s="3" t="s">
        <v>4538</v>
      </c>
      <c r="J3610" s="3" t="s">
        <v>4504</v>
      </c>
      <c r="K3610" s="6">
        <v>67297</v>
      </c>
      <c r="L3610" s="6">
        <v>55471</v>
      </c>
      <c r="M3610" s="6">
        <v>-88430</v>
      </c>
      <c r="N3610" s="6">
        <v>-69099</v>
      </c>
      <c r="O3610" s="6">
        <v>-93344</v>
      </c>
      <c r="P3610" s="6">
        <v>-72751</v>
      </c>
      <c r="Q3610" s="6">
        <v>-110085</v>
      </c>
      <c r="R3610" s="6">
        <v>-108531</v>
      </c>
      <c r="S3610" s="6">
        <v>-89625</v>
      </c>
      <c r="T3610" s="6">
        <v>-74504</v>
      </c>
      <c r="U3610" s="6">
        <v>39694</v>
      </c>
      <c r="V3610" s="6" t="s">
        <v>4474</v>
      </c>
      <c r="W3610" s="6">
        <v>499654</v>
      </c>
      <c r="X3610" s="6">
        <v>266674</v>
      </c>
      <c r="Y3610" s="6">
        <v>181209</v>
      </c>
      <c r="Z3610" s="6">
        <v>224056</v>
      </c>
      <c r="AA3610" s="6">
        <v>70178</v>
      </c>
      <c r="AB3610" s="6">
        <v>25537</v>
      </c>
      <c r="AC3610" s="6">
        <v>369216809</v>
      </c>
      <c r="AD3610" s="6">
        <v>347889013</v>
      </c>
      <c r="AF3610">
        <f t="shared" si="1120"/>
        <v>-0.22032246314449599</v>
      </c>
      <c r="AG3610">
        <f t="shared" si="1121"/>
        <v>-0.40698005804840365</v>
      </c>
      <c r="AH3610">
        <f t="shared" si="1122"/>
        <v>7.9442974538380562E-2</v>
      </c>
      <c r="AI3610" t="e">
        <f t="shared" si="1123"/>
        <v>#VALUE!</v>
      </c>
      <c r="AJ3610">
        <f t="shared" si="1124"/>
        <v>2.5821340021089232</v>
      </c>
      <c r="AK3610">
        <f t="shared" si="1125"/>
        <v>8.7737792223048903</v>
      </c>
      <c r="AL3610">
        <f t="shared" si="1126"/>
        <v>-1.3870454849398932</v>
      </c>
      <c r="AM3610">
        <f t="shared" si="1127"/>
        <v>-1.3115141244974853</v>
      </c>
      <c r="AN3610">
        <f t="shared" si="1128"/>
        <v>0.13468720354485303</v>
      </c>
      <c r="AO3610">
        <f t="shared" si="1129"/>
        <v>0.20801052971043296</v>
      </c>
      <c r="AP3610">
        <f t="shared" si="1130"/>
        <v>0</v>
      </c>
      <c r="AQ3610">
        <f t="shared" si="1131"/>
        <v>0</v>
      </c>
      <c r="AR3610">
        <f t="shared" si="1132"/>
        <v>1</v>
      </c>
      <c r="AS3610">
        <f t="shared" si="1133"/>
        <v>1</v>
      </c>
      <c r="AT3610">
        <f t="shared" si="1134"/>
        <v>0</v>
      </c>
      <c r="AU3610">
        <f t="shared" si="1135"/>
        <v>0</v>
      </c>
      <c r="AV3610">
        <f t="shared" si="1136"/>
        <v>0</v>
      </c>
      <c r="AW3610">
        <f t="shared" si="1137"/>
        <v>0</v>
      </c>
      <c r="AX3610">
        <f t="shared" si="1138"/>
        <v>0</v>
      </c>
      <c r="AY3610">
        <f t="shared" si="1139"/>
        <v>2</v>
      </c>
    </row>
    <row r="3611" spans="1:51" x14ac:dyDescent="0.3">
      <c r="A3611" s="1" t="s">
        <v>3605</v>
      </c>
      <c r="B3611" s="2">
        <v>4086634</v>
      </c>
      <c r="C3611" s="3" t="s">
        <v>5336</v>
      </c>
      <c r="D3611" s="5">
        <v>12.55</v>
      </c>
      <c r="E3611" s="5">
        <v>157.9860515</v>
      </c>
      <c r="F3611" s="3" t="s">
        <v>4500</v>
      </c>
      <c r="G3611" s="3" t="s">
        <v>4501</v>
      </c>
      <c r="H3611" s="3" t="s">
        <v>4502</v>
      </c>
      <c r="I3611" s="3" t="s">
        <v>4538</v>
      </c>
      <c r="J3611" s="3" t="s">
        <v>4504</v>
      </c>
      <c r="K3611" s="6">
        <v>104665</v>
      </c>
      <c r="L3611" s="6">
        <v>102392</v>
      </c>
      <c r="M3611" s="6">
        <v>6080</v>
      </c>
      <c r="N3611" s="6">
        <v>6340</v>
      </c>
      <c r="O3611" s="6">
        <v>-4066</v>
      </c>
      <c r="P3611" s="6">
        <v>-3774</v>
      </c>
      <c r="Q3611" s="6">
        <v>-1458</v>
      </c>
      <c r="R3611" s="6">
        <v>-1892</v>
      </c>
      <c r="S3611" s="6">
        <v>23395</v>
      </c>
      <c r="T3611" s="6">
        <v>19037</v>
      </c>
      <c r="U3611" s="6" t="s">
        <v>4474</v>
      </c>
      <c r="V3611" s="6" t="s">
        <v>4474</v>
      </c>
      <c r="W3611" s="6">
        <v>141732</v>
      </c>
      <c r="X3611" s="6">
        <v>145881</v>
      </c>
      <c r="Y3611" s="6">
        <v>46370</v>
      </c>
      <c r="Z3611" s="6">
        <v>49036</v>
      </c>
      <c r="AA3611" s="6">
        <v>59600</v>
      </c>
      <c r="AB3611" s="6">
        <v>60867</v>
      </c>
      <c r="AC3611" s="6">
        <v>12558536</v>
      </c>
      <c r="AD3611" s="6">
        <v>12782928</v>
      </c>
      <c r="AF3611">
        <f t="shared" si="1120"/>
        <v>-1.0287020574041149E-2</v>
      </c>
      <c r="AG3611">
        <f t="shared" si="1121"/>
        <v>-1.2969475120132162E-2</v>
      </c>
      <c r="AH3611" t="e">
        <f t="shared" si="1122"/>
        <v>#VALUE!</v>
      </c>
      <c r="AI3611" t="e">
        <f t="shared" si="1123"/>
        <v>#VALUE!</v>
      </c>
      <c r="AJ3611">
        <f t="shared" si="1124"/>
        <v>0.77802013422818794</v>
      </c>
      <c r="AK3611">
        <f t="shared" si="1125"/>
        <v>0.80562537992672545</v>
      </c>
      <c r="AL3611">
        <f t="shared" si="1126"/>
        <v>-3.8847752352744472E-2</v>
      </c>
      <c r="AM3611">
        <f t="shared" si="1127"/>
        <v>-3.6858348308461596E-2</v>
      </c>
      <c r="AN3611">
        <f t="shared" si="1128"/>
        <v>0.73847119916462056</v>
      </c>
      <c r="AO3611">
        <f t="shared" si="1129"/>
        <v>0.70188715459861117</v>
      </c>
      <c r="AP3611">
        <f t="shared" si="1130"/>
        <v>0</v>
      </c>
      <c r="AQ3611">
        <f t="shared" si="1131"/>
        <v>1</v>
      </c>
      <c r="AR3611">
        <f t="shared" si="1132"/>
        <v>1</v>
      </c>
      <c r="AS3611">
        <f t="shared" si="1133"/>
        <v>1</v>
      </c>
      <c r="AT3611">
        <f t="shared" si="1134"/>
        <v>0</v>
      </c>
      <c r="AU3611">
        <f t="shared" si="1135"/>
        <v>0</v>
      </c>
      <c r="AV3611">
        <f t="shared" si="1136"/>
        <v>0</v>
      </c>
      <c r="AW3611">
        <f t="shared" si="1137"/>
        <v>1</v>
      </c>
      <c r="AX3611">
        <f t="shared" si="1138"/>
        <v>1</v>
      </c>
      <c r="AY3611">
        <f t="shared" si="1139"/>
        <v>5</v>
      </c>
    </row>
    <row r="3612" spans="1:51" x14ac:dyDescent="0.3">
      <c r="A3612" s="1" t="s">
        <v>3606</v>
      </c>
      <c r="B3612" s="2">
        <v>5720644</v>
      </c>
      <c r="C3612" s="3" t="s">
        <v>5337</v>
      </c>
      <c r="D3612" s="5">
        <v>42.56</v>
      </c>
      <c r="E3612" s="5">
        <v>348.98114720000001</v>
      </c>
      <c r="F3612" s="3" t="s">
        <v>4480</v>
      </c>
      <c r="G3612" s="3" t="s">
        <v>4491</v>
      </c>
      <c r="H3612" s="3" t="s">
        <v>4492</v>
      </c>
      <c r="I3612" s="3" t="s">
        <v>4493</v>
      </c>
      <c r="J3612" s="3" t="s">
        <v>4658</v>
      </c>
      <c r="K3612" s="6">
        <v>21155.719000000001</v>
      </c>
      <c r="L3612" s="6">
        <v>20358.607</v>
      </c>
      <c r="M3612" s="6" t="s">
        <v>4474</v>
      </c>
      <c r="N3612" s="6" t="s">
        <v>4474</v>
      </c>
      <c r="O3612" s="6">
        <v>17736.350999999999</v>
      </c>
      <c r="P3612" s="6">
        <v>16964.076000000001</v>
      </c>
      <c r="Q3612" s="6">
        <v>50001.754999999997</v>
      </c>
      <c r="R3612" s="6">
        <v>51820.377999999997</v>
      </c>
      <c r="S3612" s="6" t="s">
        <v>4474</v>
      </c>
      <c r="T3612" s="6" t="s">
        <v>4474</v>
      </c>
      <c r="U3612" s="6" t="s">
        <v>4474</v>
      </c>
      <c r="V3612" s="6" t="s">
        <v>4474</v>
      </c>
      <c r="W3612" s="6">
        <v>377495.16399999999</v>
      </c>
      <c r="X3612" s="6">
        <v>377495.16399999999</v>
      </c>
      <c r="Y3612" s="6">
        <v>4460.652</v>
      </c>
      <c r="Z3612" s="6">
        <v>4460.652</v>
      </c>
      <c r="AA3612" s="6">
        <v>1171</v>
      </c>
      <c r="AB3612" s="6">
        <v>1171</v>
      </c>
      <c r="AC3612" s="6">
        <v>8199745</v>
      </c>
      <c r="AD3612" s="6">
        <v>8199745</v>
      </c>
      <c r="AF3612">
        <f t="shared" si="1120"/>
        <v>0.13245667698143015</v>
      </c>
      <c r="AG3612">
        <f t="shared" si="1121"/>
        <v>0.13727428306869646</v>
      </c>
      <c r="AH3612" t="e">
        <f t="shared" si="1122"/>
        <v>#VALUE!</v>
      </c>
      <c r="AI3612" t="e">
        <f t="shared" si="1123"/>
        <v>#VALUE!</v>
      </c>
      <c r="AJ3612">
        <f t="shared" si="1124"/>
        <v>3.809267292912041</v>
      </c>
      <c r="AK3612">
        <f t="shared" si="1125"/>
        <v>3.809267292912041</v>
      </c>
      <c r="AL3612">
        <f t="shared" si="1126"/>
        <v>0.83837145880033659</v>
      </c>
      <c r="AM3612">
        <f t="shared" si="1127"/>
        <v>0.83326310095774236</v>
      </c>
      <c r="AN3612">
        <f t="shared" si="1128"/>
        <v>5.604235767110384E-2</v>
      </c>
      <c r="AO3612">
        <f t="shared" si="1129"/>
        <v>5.3930775653592215E-2</v>
      </c>
      <c r="AP3612">
        <f t="shared" si="1130"/>
        <v>1</v>
      </c>
      <c r="AQ3612">
        <f t="shared" si="1131"/>
        <v>0</v>
      </c>
      <c r="AR3612">
        <f t="shared" si="1132"/>
        <v>0</v>
      </c>
      <c r="AS3612">
        <f t="shared" si="1133"/>
        <v>0</v>
      </c>
      <c r="AT3612">
        <f t="shared" si="1134"/>
        <v>0</v>
      </c>
      <c r="AU3612">
        <f t="shared" si="1135"/>
        <v>0</v>
      </c>
      <c r="AV3612">
        <f t="shared" si="1136"/>
        <v>1</v>
      </c>
      <c r="AW3612">
        <f t="shared" si="1137"/>
        <v>1</v>
      </c>
      <c r="AX3612">
        <f t="shared" si="1138"/>
        <v>0</v>
      </c>
      <c r="AY3612">
        <f t="shared" si="1139"/>
        <v>3</v>
      </c>
    </row>
    <row r="3613" spans="1:51" x14ac:dyDescent="0.3">
      <c r="A3613" s="1" t="s">
        <v>3607</v>
      </c>
      <c r="B3613" s="2">
        <v>1023897</v>
      </c>
      <c r="C3613" s="3" t="s">
        <v>5335</v>
      </c>
      <c r="D3613" s="5">
        <v>33.369999999999997</v>
      </c>
      <c r="E3613" s="5">
        <v>546.92292082999995</v>
      </c>
      <c r="F3613" s="3" t="s">
        <v>4480</v>
      </c>
      <c r="G3613" s="3" t="s">
        <v>4481</v>
      </c>
      <c r="H3613" s="3" t="s">
        <v>4481</v>
      </c>
      <c r="I3613" s="3" t="s">
        <v>4482</v>
      </c>
      <c r="J3613" s="3" t="s">
        <v>4484</v>
      </c>
      <c r="K3613" s="6">
        <v>186911</v>
      </c>
      <c r="L3613" s="6">
        <v>187358</v>
      </c>
      <c r="M3613" s="6" t="s">
        <v>4474</v>
      </c>
      <c r="N3613" s="6" t="s">
        <v>4474</v>
      </c>
      <c r="O3613" s="6">
        <v>148783</v>
      </c>
      <c r="P3613" s="6">
        <v>148147</v>
      </c>
      <c r="Q3613" s="6">
        <v>43544</v>
      </c>
      <c r="R3613" s="6">
        <v>45826</v>
      </c>
      <c r="S3613" s="6">
        <v>61769</v>
      </c>
      <c r="T3613" s="6">
        <v>70151</v>
      </c>
      <c r="U3613" s="6">
        <v>63914</v>
      </c>
      <c r="V3613" s="6">
        <v>63868</v>
      </c>
      <c r="W3613" s="6">
        <v>4337659</v>
      </c>
      <c r="X3613" s="6">
        <v>4220936</v>
      </c>
      <c r="Y3613" s="6" t="s">
        <v>4474</v>
      </c>
      <c r="Z3613" s="6" t="s">
        <v>4474</v>
      </c>
      <c r="AA3613" s="6" t="s">
        <v>4474</v>
      </c>
      <c r="AB3613" s="6" t="s">
        <v>4474</v>
      </c>
      <c r="AC3613" s="6">
        <v>16386627</v>
      </c>
      <c r="AD3613" s="6">
        <v>16424021</v>
      </c>
      <c r="AF3613">
        <f t="shared" si="1120"/>
        <v>1.0038594550655089E-2</v>
      </c>
      <c r="AG3613">
        <f t="shared" si="1121"/>
        <v>1.0856833650166693E-2</v>
      </c>
      <c r="AH3613">
        <f t="shared" si="1122"/>
        <v>1.4734676008418365E-2</v>
      </c>
      <c r="AI3613">
        <f t="shared" si="1123"/>
        <v>1.5131241032794621E-2</v>
      </c>
      <c r="AJ3613" t="e">
        <f t="shared" si="1124"/>
        <v>#VALUE!</v>
      </c>
      <c r="AK3613" t="e">
        <f t="shared" si="1125"/>
        <v>#VALUE!</v>
      </c>
      <c r="AL3613">
        <f t="shared" si="1126"/>
        <v>0.79600986565798693</v>
      </c>
      <c r="AM3613">
        <f t="shared" si="1127"/>
        <v>0.79071616904535702</v>
      </c>
      <c r="AN3613">
        <f t="shared" si="1128"/>
        <v>4.3090293635345701E-2</v>
      </c>
      <c r="AO3613">
        <f t="shared" si="1129"/>
        <v>4.4387785078949311E-2</v>
      </c>
      <c r="AP3613">
        <f t="shared" si="1130"/>
        <v>1</v>
      </c>
      <c r="AQ3613">
        <f t="shared" si="1131"/>
        <v>1</v>
      </c>
      <c r="AR3613">
        <f t="shared" si="1132"/>
        <v>0</v>
      </c>
      <c r="AS3613">
        <f t="shared" si="1133"/>
        <v>1</v>
      </c>
      <c r="AT3613">
        <f t="shared" si="1134"/>
        <v>1</v>
      </c>
      <c r="AU3613">
        <f t="shared" si="1135"/>
        <v>0</v>
      </c>
      <c r="AV3613">
        <f t="shared" si="1136"/>
        <v>1</v>
      </c>
      <c r="AW3613">
        <f t="shared" si="1137"/>
        <v>0</v>
      </c>
      <c r="AX3613">
        <f t="shared" si="1138"/>
        <v>1</v>
      </c>
      <c r="AY3613">
        <f t="shared" si="1139"/>
        <v>6</v>
      </c>
    </row>
    <row r="3614" spans="1:51" x14ac:dyDescent="0.3">
      <c r="A3614" s="1" t="s">
        <v>3608</v>
      </c>
      <c r="B3614" s="2">
        <v>4354459</v>
      </c>
      <c r="C3614" s="3" t="s">
        <v>5337</v>
      </c>
      <c r="D3614" s="5">
        <v>94.75</v>
      </c>
      <c r="E3614" s="5">
        <v>74891.397528000001</v>
      </c>
      <c r="F3614" s="3" t="s">
        <v>4583</v>
      </c>
      <c r="G3614" s="3" t="s">
        <v>4583</v>
      </c>
      <c r="H3614" s="3" t="s">
        <v>4602</v>
      </c>
      <c r="I3614" s="3" t="s">
        <v>5049</v>
      </c>
      <c r="J3614" s="3" t="s">
        <v>5050</v>
      </c>
      <c r="K3614" s="6">
        <v>10944600</v>
      </c>
      <c r="L3614" s="6">
        <v>10519300</v>
      </c>
      <c r="M3614" s="6">
        <v>5955900</v>
      </c>
      <c r="N3614" s="6">
        <v>5574200</v>
      </c>
      <c r="O3614" s="6">
        <v>5116000</v>
      </c>
      <c r="P3614" s="6">
        <v>4734900</v>
      </c>
      <c r="Q3614" s="6">
        <v>3039600</v>
      </c>
      <c r="R3614" s="6">
        <v>2761700</v>
      </c>
      <c r="S3614" s="6">
        <v>3602200</v>
      </c>
      <c r="T3614" s="6">
        <v>3212600</v>
      </c>
      <c r="U3614" s="6">
        <v>5757800</v>
      </c>
      <c r="V3614" s="6">
        <v>5757000</v>
      </c>
      <c r="W3614" s="6">
        <v>18415500</v>
      </c>
      <c r="X3614" s="6">
        <v>17777700</v>
      </c>
      <c r="Y3614" s="6">
        <v>5926400</v>
      </c>
      <c r="Z3614" s="6">
        <v>5333700</v>
      </c>
      <c r="AA3614" s="6">
        <v>2139400</v>
      </c>
      <c r="AB3614" s="6">
        <v>1898200</v>
      </c>
      <c r="AC3614" s="6">
        <v>803103860</v>
      </c>
      <c r="AD3614" s="6">
        <v>798628266</v>
      </c>
      <c r="AF3614">
        <f t="shared" si="1120"/>
        <v>0.16505660992099047</v>
      </c>
      <c r="AG3614">
        <f t="shared" si="1121"/>
        <v>0.15534630464008281</v>
      </c>
      <c r="AH3614">
        <f t="shared" si="1122"/>
        <v>0.3126605305313459</v>
      </c>
      <c r="AI3614">
        <f t="shared" si="1123"/>
        <v>0.32383266676791711</v>
      </c>
      <c r="AJ3614">
        <f t="shared" si="1124"/>
        <v>2.770122464242311</v>
      </c>
      <c r="AK3614">
        <f t="shared" si="1125"/>
        <v>2.8098725107997051</v>
      </c>
      <c r="AL3614">
        <f t="shared" si="1126"/>
        <v>0.46744513275953437</v>
      </c>
      <c r="AM3614">
        <f t="shared" si="1127"/>
        <v>0.45011550198207106</v>
      </c>
      <c r="AN3614">
        <f t="shared" si="1128"/>
        <v>0.59431457196383486</v>
      </c>
      <c r="AO3614">
        <f t="shared" si="1129"/>
        <v>0.59171321374531016</v>
      </c>
      <c r="AP3614">
        <f t="shared" si="1130"/>
        <v>1</v>
      </c>
      <c r="AQ3614">
        <f t="shared" si="1131"/>
        <v>1</v>
      </c>
      <c r="AR3614">
        <f t="shared" si="1132"/>
        <v>1</v>
      </c>
      <c r="AS3614">
        <f t="shared" si="1133"/>
        <v>1</v>
      </c>
      <c r="AT3614">
        <f t="shared" si="1134"/>
        <v>1</v>
      </c>
      <c r="AU3614">
        <f t="shared" si="1135"/>
        <v>0</v>
      </c>
      <c r="AV3614">
        <f t="shared" si="1136"/>
        <v>1</v>
      </c>
      <c r="AW3614">
        <f t="shared" si="1137"/>
        <v>1</v>
      </c>
      <c r="AX3614">
        <f t="shared" si="1138"/>
        <v>0</v>
      </c>
      <c r="AY3614">
        <f t="shared" si="1139"/>
        <v>7</v>
      </c>
    </row>
    <row r="3615" spans="1:51" x14ac:dyDescent="0.3">
      <c r="A3615" s="1" t="s">
        <v>3609</v>
      </c>
      <c r="B3615" s="2">
        <v>4049367</v>
      </c>
      <c r="C3615" s="3" t="s">
        <v>5338</v>
      </c>
      <c r="D3615" s="5">
        <v>34.72</v>
      </c>
      <c r="E3615" s="5">
        <v>283.30988783999999</v>
      </c>
      <c r="F3615" s="3" t="s">
        <v>4480</v>
      </c>
      <c r="G3615" s="3" t="s">
        <v>4481</v>
      </c>
      <c r="H3615" s="3" t="s">
        <v>4481</v>
      </c>
      <c r="I3615" s="3" t="s">
        <v>4482</v>
      </c>
      <c r="J3615" s="3" t="s">
        <v>4484</v>
      </c>
      <c r="K3615" s="6">
        <v>89516</v>
      </c>
      <c r="L3615" s="6">
        <v>87845</v>
      </c>
      <c r="M3615" s="6" t="s">
        <v>4474</v>
      </c>
      <c r="N3615" s="6" t="s">
        <v>4474</v>
      </c>
      <c r="O3615" s="6">
        <v>139747</v>
      </c>
      <c r="P3615" s="6">
        <v>136835</v>
      </c>
      <c r="Q3615" s="6">
        <v>14070</v>
      </c>
      <c r="R3615" s="6">
        <v>13786</v>
      </c>
      <c r="S3615" s="6">
        <v>34225</v>
      </c>
      <c r="T3615" s="6">
        <v>24037</v>
      </c>
      <c r="U3615" s="6" t="s">
        <v>4474</v>
      </c>
      <c r="V3615" s="6" t="s">
        <v>4474</v>
      </c>
      <c r="W3615" s="6">
        <v>4174631</v>
      </c>
      <c r="X3615" s="6">
        <v>4109849</v>
      </c>
      <c r="Y3615" s="6" t="s">
        <v>4474</v>
      </c>
      <c r="Z3615" s="6" t="s">
        <v>4474</v>
      </c>
      <c r="AA3615" s="6" t="s">
        <v>4474</v>
      </c>
      <c r="AB3615" s="6" t="s">
        <v>4474</v>
      </c>
      <c r="AC3615" s="6">
        <v>8156097</v>
      </c>
      <c r="AD3615" s="6">
        <v>8155097</v>
      </c>
      <c r="AF3615">
        <f t="shared" si="1120"/>
        <v>3.3703577633568092E-3</v>
      </c>
      <c r="AG3615">
        <f t="shared" si="1121"/>
        <v>3.3543811463632848E-3</v>
      </c>
      <c r="AH3615" t="e">
        <f t="shared" si="1122"/>
        <v>#VALUE!</v>
      </c>
      <c r="AI3615" t="e">
        <f t="shared" si="1123"/>
        <v>#VALUE!</v>
      </c>
      <c r="AJ3615" t="e">
        <f t="shared" si="1124"/>
        <v>#VALUE!</v>
      </c>
      <c r="AK3615" t="e">
        <f t="shared" si="1125"/>
        <v>#VALUE!</v>
      </c>
      <c r="AL3615">
        <f t="shared" si="1126"/>
        <v>1.5611399079494168</v>
      </c>
      <c r="AM3615">
        <f t="shared" si="1127"/>
        <v>1.5576868347657806</v>
      </c>
      <c r="AN3615">
        <f t="shared" si="1128"/>
        <v>2.1442853272540734E-2</v>
      </c>
      <c r="AO3615">
        <f t="shared" si="1129"/>
        <v>2.1374264601935498E-2</v>
      </c>
      <c r="AP3615">
        <f t="shared" si="1130"/>
        <v>1</v>
      </c>
      <c r="AQ3615">
        <f t="shared" si="1131"/>
        <v>1</v>
      </c>
      <c r="AR3615">
        <f t="shared" si="1132"/>
        <v>1</v>
      </c>
      <c r="AS3615">
        <f t="shared" si="1133"/>
        <v>1</v>
      </c>
      <c r="AT3615">
        <f t="shared" si="1134"/>
        <v>0</v>
      </c>
      <c r="AU3615">
        <f t="shared" si="1135"/>
        <v>0</v>
      </c>
      <c r="AV3615">
        <f t="shared" si="1136"/>
        <v>1</v>
      </c>
      <c r="AW3615">
        <f t="shared" si="1137"/>
        <v>1</v>
      </c>
      <c r="AX3615">
        <f t="shared" si="1138"/>
        <v>0</v>
      </c>
      <c r="AY3615">
        <f t="shared" si="1139"/>
        <v>6</v>
      </c>
    </row>
    <row r="3616" spans="1:51" x14ac:dyDescent="0.3">
      <c r="A3616" s="1" t="s">
        <v>3610</v>
      </c>
      <c r="B3616" s="2">
        <v>102420</v>
      </c>
      <c r="C3616" s="3" t="s">
        <v>5338</v>
      </c>
      <c r="D3616" s="5">
        <v>53.44</v>
      </c>
      <c r="E3616" s="5">
        <v>602.65180448000001</v>
      </c>
      <c r="F3616" s="3" t="s">
        <v>4480</v>
      </c>
      <c r="G3616" s="3" t="s">
        <v>4481</v>
      </c>
      <c r="H3616" s="3" t="s">
        <v>4481</v>
      </c>
      <c r="I3616" s="3" t="s">
        <v>4482</v>
      </c>
      <c r="J3616" s="3" t="s">
        <v>4483</v>
      </c>
      <c r="K3616" s="6">
        <v>166916</v>
      </c>
      <c r="L3616" s="6">
        <v>164327</v>
      </c>
      <c r="M3616" s="6" t="s">
        <v>4474</v>
      </c>
      <c r="N3616" s="6" t="s">
        <v>4474</v>
      </c>
      <c r="O3616" s="6">
        <v>179200</v>
      </c>
      <c r="P3616" s="6">
        <v>172002</v>
      </c>
      <c r="Q3616" s="6">
        <v>49488</v>
      </c>
      <c r="R3616" s="6">
        <v>50182</v>
      </c>
      <c r="S3616" s="6">
        <v>66055</v>
      </c>
      <c r="T3616" s="6">
        <v>70268</v>
      </c>
      <c r="U3616" s="6" t="s">
        <v>4474</v>
      </c>
      <c r="V3616" s="6" t="s">
        <v>4474</v>
      </c>
      <c r="W3616" s="6">
        <v>4729200</v>
      </c>
      <c r="X3616" s="6">
        <v>4604316</v>
      </c>
      <c r="Y3616" s="6" t="s">
        <v>4474</v>
      </c>
      <c r="Z3616" s="6" t="s">
        <v>4474</v>
      </c>
      <c r="AA3616" s="6" t="s">
        <v>4474</v>
      </c>
      <c r="AB3616" s="6" t="s">
        <v>4474</v>
      </c>
      <c r="AC3616" s="6">
        <v>11277167</v>
      </c>
      <c r="AD3616" s="6">
        <v>11277737</v>
      </c>
      <c r="AF3616">
        <f t="shared" si="1120"/>
        <v>1.0464349149961938E-2</v>
      </c>
      <c r="AG3616">
        <f t="shared" si="1121"/>
        <v>1.08989044192449E-2</v>
      </c>
      <c r="AH3616" t="e">
        <f t="shared" si="1122"/>
        <v>#VALUE!</v>
      </c>
      <c r="AI3616" t="e">
        <f t="shared" si="1123"/>
        <v>#VALUE!</v>
      </c>
      <c r="AJ3616" t="e">
        <f t="shared" si="1124"/>
        <v>#VALUE!</v>
      </c>
      <c r="AK3616" t="e">
        <f t="shared" si="1125"/>
        <v>#VALUE!</v>
      </c>
      <c r="AL3616">
        <f t="shared" si="1126"/>
        <v>1.0735939035203337</v>
      </c>
      <c r="AM3616">
        <f t="shared" si="1127"/>
        <v>1.0467056539704369</v>
      </c>
      <c r="AN3616">
        <f t="shared" si="1128"/>
        <v>3.5294764442188951E-2</v>
      </c>
      <c r="AO3616">
        <f t="shared" si="1129"/>
        <v>3.5689774550660726E-2</v>
      </c>
      <c r="AP3616">
        <f t="shared" si="1130"/>
        <v>1</v>
      </c>
      <c r="AQ3616">
        <f t="shared" si="1131"/>
        <v>1</v>
      </c>
      <c r="AR3616">
        <f t="shared" si="1132"/>
        <v>0</v>
      </c>
      <c r="AS3616">
        <f t="shared" si="1133"/>
        <v>1</v>
      </c>
      <c r="AT3616">
        <f t="shared" si="1134"/>
        <v>0</v>
      </c>
      <c r="AU3616">
        <f t="shared" si="1135"/>
        <v>0</v>
      </c>
      <c r="AV3616">
        <f t="shared" si="1136"/>
        <v>1</v>
      </c>
      <c r="AW3616">
        <f t="shared" si="1137"/>
        <v>0</v>
      </c>
      <c r="AX3616">
        <f t="shared" si="1138"/>
        <v>1</v>
      </c>
      <c r="AY3616">
        <f t="shared" si="1139"/>
        <v>5</v>
      </c>
    </row>
    <row r="3617" spans="1:51" x14ac:dyDescent="0.3">
      <c r="A3617" s="1" t="s">
        <v>3611</v>
      </c>
      <c r="B3617" s="2">
        <v>4235306</v>
      </c>
      <c r="C3617" s="3" t="s">
        <v>5335</v>
      </c>
      <c r="D3617" s="5">
        <v>32.590000000000003</v>
      </c>
      <c r="E3617" s="5">
        <v>322.14755480999997</v>
      </c>
      <c r="F3617" s="3" t="s">
        <v>4480</v>
      </c>
      <c r="G3617" s="3" t="s">
        <v>4481</v>
      </c>
      <c r="H3617" s="3" t="s">
        <v>4481</v>
      </c>
      <c r="I3617" s="3" t="s">
        <v>4482</v>
      </c>
      <c r="J3617" s="3" t="s">
        <v>4484</v>
      </c>
      <c r="K3617" s="6">
        <v>92716</v>
      </c>
      <c r="L3617" s="6">
        <v>89650</v>
      </c>
      <c r="M3617" s="6" t="s">
        <v>4474</v>
      </c>
      <c r="N3617" s="6" t="s">
        <v>4474</v>
      </c>
      <c r="O3617" s="6">
        <v>115839</v>
      </c>
      <c r="P3617" s="6">
        <v>108252</v>
      </c>
      <c r="Q3617" s="6">
        <v>32566</v>
      </c>
      <c r="R3617" s="6">
        <v>31842</v>
      </c>
      <c r="S3617" s="6">
        <v>36451</v>
      </c>
      <c r="T3617" s="6">
        <v>37750</v>
      </c>
      <c r="U3617" s="6">
        <v>91107</v>
      </c>
      <c r="V3617" s="6">
        <v>86873</v>
      </c>
      <c r="W3617" s="6">
        <v>2841440</v>
      </c>
      <c r="X3617" s="6">
        <v>2572011</v>
      </c>
      <c r="Y3617" s="6" t="s">
        <v>4474</v>
      </c>
      <c r="Z3617" s="6" t="s">
        <v>4474</v>
      </c>
      <c r="AA3617" s="6" t="s">
        <v>4474</v>
      </c>
      <c r="AB3617" s="6" t="s">
        <v>4474</v>
      </c>
      <c r="AC3617" s="6">
        <v>9882350</v>
      </c>
      <c r="AD3617" s="6">
        <v>8908130</v>
      </c>
      <c r="AF3617">
        <f t="shared" si="1120"/>
        <v>1.1461090151472493E-2</v>
      </c>
      <c r="AG3617">
        <f t="shared" si="1121"/>
        <v>1.2380195885631905E-2</v>
      </c>
      <c r="AH3617">
        <f t="shared" si="1122"/>
        <v>3.2063671940987672E-2</v>
      </c>
      <c r="AI3617">
        <f t="shared" si="1123"/>
        <v>3.3776294113827661E-2</v>
      </c>
      <c r="AJ3617" t="e">
        <f t="shared" si="1124"/>
        <v>#VALUE!</v>
      </c>
      <c r="AK3617" t="e">
        <f t="shared" si="1125"/>
        <v>#VALUE!</v>
      </c>
      <c r="AL3617">
        <f t="shared" si="1126"/>
        <v>1.2493960050045299</v>
      </c>
      <c r="AM3617">
        <f t="shared" si="1127"/>
        <v>1.2074958170663692</v>
      </c>
      <c r="AN3617">
        <f t="shared" si="1128"/>
        <v>3.2629934117912048E-2</v>
      </c>
      <c r="AO3617">
        <f t="shared" si="1129"/>
        <v>3.4855994006246477E-2</v>
      </c>
      <c r="AP3617">
        <f t="shared" si="1130"/>
        <v>1</v>
      </c>
      <c r="AQ3617">
        <f t="shared" si="1131"/>
        <v>1</v>
      </c>
      <c r="AR3617">
        <f t="shared" si="1132"/>
        <v>0</v>
      </c>
      <c r="AS3617">
        <f t="shared" si="1133"/>
        <v>1</v>
      </c>
      <c r="AT3617">
        <f t="shared" si="1134"/>
        <v>1</v>
      </c>
      <c r="AU3617">
        <f t="shared" si="1135"/>
        <v>0</v>
      </c>
      <c r="AV3617">
        <f t="shared" si="1136"/>
        <v>1</v>
      </c>
      <c r="AW3617">
        <f t="shared" si="1137"/>
        <v>0</v>
      </c>
      <c r="AX3617">
        <f t="shared" si="1138"/>
        <v>0</v>
      </c>
      <c r="AY3617">
        <f t="shared" si="1139"/>
        <v>5</v>
      </c>
    </row>
    <row r="3618" spans="1:51" x14ac:dyDescent="0.3">
      <c r="A3618" s="1" t="s">
        <v>3612</v>
      </c>
      <c r="B3618" s="2">
        <v>1021743</v>
      </c>
      <c r="C3618" s="3" t="s">
        <v>5337</v>
      </c>
      <c r="D3618" s="5">
        <v>30.21</v>
      </c>
      <c r="E3618" s="5">
        <v>915.61718694000001</v>
      </c>
      <c r="F3618" s="3" t="s">
        <v>4480</v>
      </c>
      <c r="G3618" s="3" t="s">
        <v>4481</v>
      </c>
      <c r="H3618" s="3" t="s">
        <v>4481</v>
      </c>
      <c r="I3618" s="3" t="s">
        <v>4482</v>
      </c>
      <c r="J3618" s="3" t="s">
        <v>4484</v>
      </c>
      <c r="K3618" s="6">
        <v>245896</v>
      </c>
      <c r="L3618" s="6">
        <v>246370</v>
      </c>
      <c r="M3618" s="6" t="s">
        <v>4474</v>
      </c>
      <c r="N3618" s="6" t="s">
        <v>4474</v>
      </c>
      <c r="O3618" s="6">
        <v>295135</v>
      </c>
      <c r="P3618" s="6">
        <v>281356</v>
      </c>
      <c r="Q3618" s="6">
        <v>84024</v>
      </c>
      <c r="R3618" s="6">
        <v>81949</v>
      </c>
      <c r="S3618" s="6">
        <v>6451</v>
      </c>
      <c r="T3618" s="6">
        <v>96608</v>
      </c>
      <c r="U3618" s="6">
        <v>92006</v>
      </c>
      <c r="V3618" s="6">
        <v>94670</v>
      </c>
      <c r="W3618" s="6">
        <v>8362263</v>
      </c>
      <c r="X3618" s="6">
        <v>8357702</v>
      </c>
      <c r="Y3618" s="6" t="s">
        <v>4474</v>
      </c>
      <c r="Z3618" s="6" t="s">
        <v>4474</v>
      </c>
      <c r="AA3618" s="6" t="s">
        <v>4474</v>
      </c>
      <c r="AB3618" s="6" t="s">
        <v>4474</v>
      </c>
      <c r="AC3618" s="6">
        <v>30307814</v>
      </c>
      <c r="AD3618" s="6">
        <v>30260560</v>
      </c>
      <c r="AF3618">
        <f t="shared" si="1120"/>
        <v>1.004799777285168E-2</v>
      </c>
      <c r="AG3618">
        <f t="shared" si="1121"/>
        <v>9.8052072208365416E-3</v>
      </c>
      <c r="AH3618">
        <f t="shared" si="1122"/>
        <v>1.1002524077513468E-2</v>
      </c>
      <c r="AI3618">
        <f t="shared" si="1123"/>
        <v>1.1327276325477984E-2</v>
      </c>
      <c r="AJ3618" t="e">
        <f t="shared" si="1124"/>
        <v>#VALUE!</v>
      </c>
      <c r="AK3618" t="e">
        <f t="shared" si="1125"/>
        <v>#VALUE!</v>
      </c>
      <c r="AL3618">
        <f t="shared" si="1126"/>
        <v>1.2002431922438754</v>
      </c>
      <c r="AM3618">
        <f t="shared" si="1127"/>
        <v>1.1420059260461908</v>
      </c>
      <c r="AN3618">
        <f t="shared" si="1128"/>
        <v>2.9405437260224893E-2</v>
      </c>
      <c r="AO3618">
        <f t="shared" si="1129"/>
        <v>2.9478198672314472E-2</v>
      </c>
      <c r="AP3618">
        <f t="shared" si="1130"/>
        <v>1</v>
      </c>
      <c r="AQ3618">
        <f t="shared" si="1131"/>
        <v>1</v>
      </c>
      <c r="AR3618">
        <f t="shared" si="1132"/>
        <v>1</v>
      </c>
      <c r="AS3618">
        <f t="shared" si="1133"/>
        <v>0</v>
      </c>
      <c r="AT3618">
        <f t="shared" si="1134"/>
        <v>1</v>
      </c>
      <c r="AU3618">
        <f t="shared" si="1135"/>
        <v>0</v>
      </c>
      <c r="AV3618">
        <f t="shared" si="1136"/>
        <v>1</v>
      </c>
      <c r="AW3618">
        <f t="shared" si="1137"/>
        <v>0</v>
      </c>
      <c r="AX3618">
        <f t="shared" si="1138"/>
        <v>0</v>
      </c>
      <c r="AY3618">
        <f t="shared" si="1139"/>
        <v>5</v>
      </c>
    </row>
    <row r="3619" spans="1:51" x14ac:dyDescent="0.3">
      <c r="A3619" s="1" t="s">
        <v>3613</v>
      </c>
      <c r="B3619" s="2">
        <v>1019950</v>
      </c>
      <c r="C3619" s="3" t="s">
        <v>5337</v>
      </c>
      <c r="D3619" s="7">
        <v>92.92</v>
      </c>
      <c r="E3619" s="5">
        <v>9402.3008718399997</v>
      </c>
      <c r="F3619" s="3" t="s">
        <v>4480</v>
      </c>
      <c r="G3619" s="3" t="s">
        <v>4481</v>
      </c>
      <c r="H3619" s="3" t="s">
        <v>4481</v>
      </c>
      <c r="I3619" s="3" t="s">
        <v>4482</v>
      </c>
      <c r="J3619" s="3" t="s">
        <v>4484</v>
      </c>
      <c r="K3619" s="6">
        <v>1687112</v>
      </c>
      <c r="L3619" s="6">
        <v>1688917</v>
      </c>
      <c r="M3619" s="6" t="s">
        <v>4474</v>
      </c>
      <c r="N3619" s="6" t="s">
        <v>4474</v>
      </c>
      <c r="O3619" s="6">
        <v>1357574</v>
      </c>
      <c r="P3619" s="6">
        <v>1280780</v>
      </c>
      <c r="Q3619" s="6">
        <v>497396</v>
      </c>
      <c r="R3619" s="6">
        <v>478361</v>
      </c>
      <c r="S3619" s="6">
        <v>-116651</v>
      </c>
      <c r="T3619" s="6">
        <v>579581</v>
      </c>
      <c r="U3619" s="6">
        <v>391626</v>
      </c>
      <c r="V3619" s="6">
        <v>391719</v>
      </c>
      <c r="W3619" s="6">
        <v>46082647</v>
      </c>
      <c r="X3619" s="6">
        <v>45493970</v>
      </c>
      <c r="Y3619" s="6" t="s">
        <v>4474</v>
      </c>
      <c r="Z3619" s="6" t="s">
        <v>4474</v>
      </c>
      <c r="AA3619" s="6" t="s">
        <v>4474</v>
      </c>
      <c r="AB3619" s="6" t="s">
        <v>4474</v>
      </c>
      <c r="AC3619" s="6">
        <v>76269577</v>
      </c>
      <c r="AD3619" s="6">
        <v>76195723</v>
      </c>
      <c r="AF3619">
        <f t="shared" si="1120"/>
        <v>1.0793564006859241E-2</v>
      </c>
      <c r="AG3619">
        <f t="shared" si="1121"/>
        <v>1.0514822074222144E-2</v>
      </c>
      <c r="AH3619">
        <f t="shared" si="1122"/>
        <v>8.4983399499599065E-3</v>
      </c>
      <c r="AI3619">
        <f t="shared" si="1123"/>
        <v>8.6103498991184982E-3</v>
      </c>
      <c r="AJ3619" t="e">
        <f t="shared" si="1124"/>
        <v>#VALUE!</v>
      </c>
      <c r="AK3619" t="e">
        <f t="shared" si="1125"/>
        <v>#VALUE!</v>
      </c>
      <c r="AL3619">
        <f t="shared" si="1126"/>
        <v>0.80467331155252286</v>
      </c>
      <c r="AM3619">
        <f t="shared" si="1127"/>
        <v>0.75834395651177644</v>
      </c>
      <c r="AN3619">
        <f t="shared" si="1128"/>
        <v>3.6610570569003992E-2</v>
      </c>
      <c r="AO3619">
        <f t="shared" si="1129"/>
        <v>3.7123974891617506E-2</v>
      </c>
      <c r="AP3619">
        <f t="shared" si="1130"/>
        <v>1</v>
      </c>
      <c r="AQ3619">
        <f t="shared" si="1131"/>
        <v>0</v>
      </c>
      <c r="AR3619">
        <f t="shared" si="1132"/>
        <v>1</v>
      </c>
      <c r="AS3619">
        <f t="shared" si="1133"/>
        <v>0</v>
      </c>
      <c r="AT3619">
        <f t="shared" si="1134"/>
        <v>1</v>
      </c>
      <c r="AU3619">
        <f t="shared" si="1135"/>
        <v>0</v>
      </c>
      <c r="AV3619">
        <f t="shared" si="1136"/>
        <v>1</v>
      </c>
      <c r="AW3619">
        <f t="shared" si="1137"/>
        <v>0</v>
      </c>
      <c r="AX3619">
        <f t="shared" si="1138"/>
        <v>0</v>
      </c>
      <c r="AY3619">
        <f t="shared" si="1139"/>
        <v>4</v>
      </c>
    </row>
    <row r="3620" spans="1:51" x14ac:dyDescent="0.3">
      <c r="A3620" s="1" t="s">
        <v>3614</v>
      </c>
      <c r="B3620" s="2">
        <v>4121199</v>
      </c>
      <c r="C3620" s="3" t="s">
        <v>5337</v>
      </c>
      <c r="D3620" s="5">
        <v>32.659999999999997</v>
      </c>
      <c r="E3620" s="5">
        <v>19587.417572539998</v>
      </c>
      <c r="F3620" s="3" t="s">
        <v>4485</v>
      </c>
      <c r="G3620" s="3" t="s">
        <v>4607</v>
      </c>
      <c r="H3620" s="3" t="s">
        <v>4621</v>
      </c>
      <c r="I3620" s="3" t="s">
        <v>4621</v>
      </c>
      <c r="J3620" s="3" t="s">
        <v>4622</v>
      </c>
      <c r="K3620" s="6">
        <v>27376000</v>
      </c>
      <c r="L3620" s="6">
        <v>27031000</v>
      </c>
      <c r="M3620" s="6">
        <v>1682000</v>
      </c>
      <c r="N3620" s="6">
        <v>1730000</v>
      </c>
      <c r="O3620" s="6">
        <v>263000</v>
      </c>
      <c r="P3620" s="6">
        <v>373000</v>
      </c>
      <c r="Q3620" s="6">
        <v>-48000</v>
      </c>
      <c r="R3620" s="6">
        <v>78000</v>
      </c>
      <c r="S3620" s="6">
        <v>411000</v>
      </c>
      <c r="T3620" s="6">
        <v>913000</v>
      </c>
      <c r="U3620" s="6">
        <v>5075000</v>
      </c>
      <c r="V3620" s="6">
        <v>5065000</v>
      </c>
      <c r="W3620" s="6">
        <v>34847000</v>
      </c>
      <c r="X3620" s="6">
        <v>35563000</v>
      </c>
      <c r="Y3620" s="6">
        <v>11930000</v>
      </c>
      <c r="Z3620" s="6">
        <v>12751000</v>
      </c>
      <c r="AA3620" s="6">
        <v>13489000</v>
      </c>
      <c r="AB3620" s="6">
        <v>14113000</v>
      </c>
      <c r="AC3620" s="6">
        <v>599737219</v>
      </c>
      <c r="AD3620" s="6">
        <v>599157019</v>
      </c>
      <c r="AF3620">
        <f t="shared" si="1120"/>
        <v>-1.3774499956954688E-3</v>
      </c>
      <c r="AG3620">
        <f t="shared" si="1121"/>
        <v>2.1932907797429912E-3</v>
      </c>
      <c r="AH3620">
        <f t="shared" si="1122"/>
        <v>0.14563664016988551</v>
      </c>
      <c r="AI3620">
        <f t="shared" si="1123"/>
        <v>0.1424233051204904</v>
      </c>
      <c r="AJ3620">
        <f t="shared" si="1124"/>
        <v>0.88442434576321449</v>
      </c>
      <c r="AK3620">
        <f t="shared" si="1125"/>
        <v>0.90349323318925812</v>
      </c>
      <c r="AL3620">
        <f t="shared" si="1126"/>
        <v>9.606954997077732E-3</v>
      </c>
      <c r="AM3620">
        <f t="shared" si="1127"/>
        <v>1.3798971551181977E-2</v>
      </c>
      <c r="AN3620">
        <f t="shared" si="1128"/>
        <v>0.7856056475449823</v>
      </c>
      <c r="AO3620">
        <f t="shared" si="1129"/>
        <v>0.7600877316311897</v>
      </c>
      <c r="AP3620">
        <f t="shared" si="1130"/>
        <v>0</v>
      </c>
      <c r="AQ3620">
        <f t="shared" si="1131"/>
        <v>1</v>
      </c>
      <c r="AR3620">
        <f t="shared" si="1132"/>
        <v>0</v>
      </c>
      <c r="AS3620">
        <f t="shared" si="1133"/>
        <v>1</v>
      </c>
      <c r="AT3620">
        <f t="shared" si="1134"/>
        <v>0</v>
      </c>
      <c r="AU3620">
        <f t="shared" si="1135"/>
        <v>0</v>
      </c>
      <c r="AV3620">
        <f t="shared" si="1136"/>
        <v>0</v>
      </c>
      <c r="AW3620">
        <f t="shared" si="1137"/>
        <v>1</v>
      </c>
      <c r="AX3620">
        <f t="shared" si="1138"/>
        <v>0</v>
      </c>
      <c r="AY3620">
        <f t="shared" si="1139"/>
        <v>3</v>
      </c>
    </row>
    <row r="3621" spans="1:51" x14ac:dyDescent="0.3">
      <c r="A3621" s="1" t="s">
        <v>3615</v>
      </c>
      <c r="B3621" s="2">
        <v>4884928</v>
      </c>
      <c r="C3621" s="3" t="s">
        <v>5337</v>
      </c>
      <c r="D3621" s="5">
        <v>69.36</v>
      </c>
      <c r="E3621" s="5">
        <v>4976.14067376</v>
      </c>
      <c r="F3621" s="3" t="s">
        <v>4651</v>
      </c>
      <c r="G3621" s="3" t="s">
        <v>4651</v>
      </c>
      <c r="H3621" s="3" t="s">
        <v>4783</v>
      </c>
      <c r="I3621" s="3" t="s">
        <v>4783</v>
      </c>
      <c r="J3621" s="3" t="s">
        <v>5196</v>
      </c>
      <c r="K3621" s="6">
        <v>5209839</v>
      </c>
      <c r="L3621" s="6">
        <v>5300147</v>
      </c>
      <c r="M3621" s="6">
        <v>892186</v>
      </c>
      <c r="N3621" s="6">
        <v>890058</v>
      </c>
      <c r="O3621" s="6">
        <v>458448</v>
      </c>
      <c r="P3621" s="6">
        <v>458161</v>
      </c>
      <c r="Q3621" s="6">
        <v>184076</v>
      </c>
      <c r="R3621" s="6">
        <v>185380</v>
      </c>
      <c r="S3621" s="6">
        <v>1465113</v>
      </c>
      <c r="T3621" s="6">
        <v>1347310</v>
      </c>
      <c r="U3621" s="6">
        <v>4382146</v>
      </c>
      <c r="V3621" s="6">
        <v>5063577</v>
      </c>
      <c r="W3621" s="6">
        <v>11874950</v>
      </c>
      <c r="X3621" s="6">
        <v>11985344</v>
      </c>
      <c r="Y3621" s="6">
        <v>1455396</v>
      </c>
      <c r="Z3621" s="6">
        <v>1731602</v>
      </c>
      <c r="AA3621" s="6">
        <v>1702742</v>
      </c>
      <c r="AB3621" s="6">
        <v>1096154</v>
      </c>
      <c r="AC3621" s="6">
        <v>71740332</v>
      </c>
      <c r="AD3621" s="6">
        <v>71709298</v>
      </c>
      <c r="AF3621">
        <f t="shared" si="1120"/>
        <v>1.5501202110324675E-2</v>
      </c>
      <c r="AG3621">
        <f t="shared" si="1121"/>
        <v>1.5467223969541467E-2</v>
      </c>
      <c r="AH3621">
        <f t="shared" si="1122"/>
        <v>0.36902437483947303</v>
      </c>
      <c r="AI3621">
        <f t="shared" si="1123"/>
        <v>0.42248073981022155</v>
      </c>
      <c r="AJ3621">
        <f t="shared" si="1124"/>
        <v>0.85473665417309252</v>
      </c>
      <c r="AK3621">
        <f t="shared" si="1125"/>
        <v>1.5797068660060538</v>
      </c>
      <c r="AL3621">
        <f t="shared" si="1126"/>
        <v>8.7996577245477256E-2</v>
      </c>
      <c r="AM3621">
        <f t="shared" si="1127"/>
        <v>8.6443074126057257E-2</v>
      </c>
      <c r="AN3621">
        <f t="shared" si="1128"/>
        <v>0.43872513147423781</v>
      </c>
      <c r="AO3621">
        <f t="shared" si="1129"/>
        <v>0.44221901348847392</v>
      </c>
      <c r="AP3621">
        <f t="shared" si="1130"/>
        <v>1</v>
      </c>
      <c r="AQ3621">
        <f t="shared" si="1131"/>
        <v>1</v>
      </c>
      <c r="AR3621">
        <f t="shared" si="1132"/>
        <v>1</v>
      </c>
      <c r="AS3621">
        <f t="shared" si="1133"/>
        <v>1</v>
      </c>
      <c r="AT3621">
        <f t="shared" si="1134"/>
        <v>1</v>
      </c>
      <c r="AU3621">
        <f t="shared" si="1135"/>
        <v>0</v>
      </c>
      <c r="AV3621">
        <f t="shared" si="1136"/>
        <v>1</v>
      </c>
      <c r="AW3621">
        <f t="shared" si="1137"/>
        <v>0</v>
      </c>
      <c r="AX3621">
        <f t="shared" si="1138"/>
        <v>0</v>
      </c>
      <c r="AY3621">
        <f t="shared" si="1139"/>
        <v>6</v>
      </c>
    </row>
    <row r="3622" spans="1:51" x14ac:dyDescent="0.3">
      <c r="A3622" s="1" t="s">
        <v>3616</v>
      </c>
      <c r="B3622" s="2">
        <v>112120742</v>
      </c>
      <c r="C3622" s="3" t="s">
        <v>5338</v>
      </c>
      <c r="D3622" s="5">
        <v>10.65</v>
      </c>
      <c r="E3622" s="5">
        <v>174.89513070000001</v>
      </c>
      <c r="F3622" s="3" t="s">
        <v>4480</v>
      </c>
      <c r="G3622" s="3" t="s">
        <v>4491</v>
      </c>
      <c r="H3622" s="3" t="s">
        <v>4492</v>
      </c>
      <c r="I3622" s="3" t="s">
        <v>4493</v>
      </c>
      <c r="J3622" s="3" t="s">
        <v>4494</v>
      </c>
      <c r="K3622" s="6" t="s">
        <v>4474</v>
      </c>
      <c r="L3622" s="6" t="s">
        <v>4474</v>
      </c>
      <c r="M3622" s="6" t="s">
        <v>4474</v>
      </c>
      <c r="N3622" s="6" t="s">
        <v>4474</v>
      </c>
      <c r="O3622" s="6">
        <v>-2072.645</v>
      </c>
      <c r="P3622" s="6">
        <v>-1835.01</v>
      </c>
      <c r="Q3622" s="6">
        <v>3056.8449999999998</v>
      </c>
      <c r="R3622" s="6">
        <v>1706.7280000000001</v>
      </c>
      <c r="S3622" s="6">
        <v>-1180.7429999999999</v>
      </c>
      <c r="T3622" s="6">
        <v>-1274.8589999999999</v>
      </c>
      <c r="U3622" s="6" t="s">
        <v>4474</v>
      </c>
      <c r="V3622" s="6" t="s">
        <v>4474</v>
      </c>
      <c r="W3622" s="6">
        <v>105908.878</v>
      </c>
      <c r="X3622" s="6">
        <v>104997.962</v>
      </c>
      <c r="Y3622" s="6">
        <v>207.42099999999999</v>
      </c>
      <c r="Z3622" s="6">
        <v>627.36099999999999</v>
      </c>
      <c r="AA3622" s="6">
        <v>459</v>
      </c>
      <c r="AB3622" s="6">
        <v>450</v>
      </c>
      <c r="AC3622" s="6">
        <v>16422078</v>
      </c>
      <c r="AD3622" s="6">
        <v>16422078</v>
      </c>
      <c r="AF3622">
        <f t="shared" si="1120"/>
        <v>2.88629721863355E-2</v>
      </c>
      <c r="AG3622">
        <f t="shared" si="1121"/>
        <v>1.6254867880197522E-2</v>
      </c>
      <c r="AH3622" t="e">
        <f t="shared" si="1122"/>
        <v>#VALUE!</v>
      </c>
      <c r="AI3622" t="e">
        <f t="shared" si="1123"/>
        <v>#VALUE!</v>
      </c>
      <c r="AJ3622">
        <f t="shared" si="1124"/>
        <v>0.45189760348583874</v>
      </c>
      <c r="AK3622">
        <f t="shared" si="1125"/>
        <v>1.3941355555555555</v>
      </c>
      <c r="AL3622" t="e">
        <f t="shared" si="1126"/>
        <v>#VALUE!</v>
      </c>
      <c r="AM3622" t="e">
        <f t="shared" si="1127"/>
        <v>#VALUE!</v>
      </c>
      <c r="AN3622" t="e">
        <f t="shared" si="1128"/>
        <v>#VALUE!</v>
      </c>
      <c r="AO3622" t="e">
        <f t="shared" si="1129"/>
        <v>#VALUE!</v>
      </c>
      <c r="AP3622">
        <f t="shared" si="1130"/>
        <v>1</v>
      </c>
      <c r="AQ3622">
        <f t="shared" si="1131"/>
        <v>0</v>
      </c>
      <c r="AR3622">
        <f t="shared" si="1132"/>
        <v>1</v>
      </c>
      <c r="AS3622">
        <f t="shared" si="1133"/>
        <v>0</v>
      </c>
      <c r="AT3622">
        <f t="shared" si="1134"/>
        <v>0</v>
      </c>
      <c r="AU3622">
        <f t="shared" si="1135"/>
        <v>0</v>
      </c>
      <c r="AV3622">
        <f t="shared" si="1136"/>
        <v>0</v>
      </c>
      <c r="AW3622">
        <f t="shared" si="1137"/>
        <v>0</v>
      </c>
      <c r="AX3622">
        <f t="shared" si="1138"/>
        <v>0</v>
      </c>
      <c r="AY3622">
        <f t="shared" si="1139"/>
        <v>2</v>
      </c>
    </row>
    <row r="3623" spans="1:51" x14ac:dyDescent="0.3">
      <c r="A3623" s="1" t="s">
        <v>3617</v>
      </c>
      <c r="B3623" s="2">
        <v>4064745</v>
      </c>
      <c r="C3623" s="3" t="s">
        <v>5335</v>
      </c>
      <c r="D3623" s="5">
        <v>17.489999999999998</v>
      </c>
      <c r="E3623" s="5">
        <v>590.37122463000003</v>
      </c>
      <c r="F3623" s="3" t="s">
        <v>4559</v>
      </c>
      <c r="G3623" s="3" t="s">
        <v>4626</v>
      </c>
      <c r="H3623" s="3" t="s">
        <v>4626</v>
      </c>
      <c r="I3623" s="3" t="s">
        <v>5059</v>
      </c>
      <c r="J3623" s="3" t="s">
        <v>5257</v>
      </c>
      <c r="K3623" s="6">
        <v>9532883</v>
      </c>
      <c r="L3623" s="6">
        <v>9546450</v>
      </c>
      <c r="M3623" s="6">
        <v>240643</v>
      </c>
      <c r="N3623" s="6">
        <v>234381</v>
      </c>
      <c r="O3623" s="6">
        <v>139102</v>
      </c>
      <c r="P3623" s="6">
        <v>133957</v>
      </c>
      <c r="Q3623" s="6">
        <v>45685</v>
      </c>
      <c r="R3623" s="6">
        <v>45892</v>
      </c>
      <c r="S3623" s="6">
        <v>116902</v>
      </c>
      <c r="T3623" s="6">
        <v>171769</v>
      </c>
      <c r="U3623" s="6">
        <v>627981</v>
      </c>
      <c r="V3623" s="6">
        <v>586718</v>
      </c>
      <c r="W3623" s="6">
        <v>2467433</v>
      </c>
      <c r="X3623" s="6">
        <v>2365884</v>
      </c>
      <c r="Y3623" s="6">
        <v>1139763</v>
      </c>
      <c r="Z3623" s="6">
        <v>1044832</v>
      </c>
      <c r="AA3623" s="6">
        <v>701627</v>
      </c>
      <c r="AB3623" s="6">
        <v>643255</v>
      </c>
      <c r="AC3623" s="6">
        <v>33755000</v>
      </c>
      <c r="AD3623" s="6">
        <v>33750000</v>
      </c>
      <c r="AF3623">
        <f t="shared" si="1120"/>
        <v>1.8515193725624973E-2</v>
      </c>
      <c r="AG3623">
        <f t="shared" si="1121"/>
        <v>1.9397400717871206E-2</v>
      </c>
      <c r="AH3623">
        <f t="shared" si="1122"/>
        <v>0.2545078225021713</v>
      </c>
      <c r="AI3623">
        <f t="shared" si="1123"/>
        <v>0.24799102576457679</v>
      </c>
      <c r="AJ3623">
        <f t="shared" si="1124"/>
        <v>1.624457154584986</v>
      </c>
      <c r="AK3623">
        <f t="shared" si="1125"/>
        <v>1.6242889678276888</v>
      </c>
      <c r="AL3623">
        <f t="shared" si="1126"/>
        <v>1.4591808165483621E-2</v>
      </c>
      <c r="AM3623">
        <f t="shared" si="1127"/>
        <v>1.4032127125790215E-2</v>
      </c>
      <c r="AN3623">
        <f t="shared" si="1128"/>
        <v>3.8634820074141829</v>
      </c>
      <c r="AO3623">
        <f t="shared" si="1129"/>
        <v>4.0350456742596004</v>
      </c>
      <c r="AP3623">
        <f t="shared" si="1130"/>
        <v>1</v>
      </c>
      <c r="AQ3623">
        <f t="shared" si="1131"/>
        <v>1</v>
      </c>
      <c r="AR3623">
        <f t="shared" si="1132"/>
        <v>0</v>
      </c>
      <c r="AS3623">
        <f t="shared" si="1133"/>
        <v>1</v>
      </c>
      <c r="AT3623">
        <f t="shared" si="1134"/>
        <v>0</v>
      </c>
      <c r="AU3623">
        <f t="shared" si="1135"/>
        <v>1</v>
      </c>
      <c r="AV3623">
        <f t="shared" si="1136"/>
        <v>1</v>
      </c>
      <c r="AW3623">
        <f t="shared" si="1137"/>
        <v>0</v>
      </c>
      <c r="AX3623">
        <f t="shared" si="1138"/>
        <v>0</v>
      </c>
      <c r="AY3623">
        <f t="shared" si="1139"/>
        <v>5</v>
      </c>
    </row>
    <row r="3624" spans="1:51" x14ac:dyDescent="0.3">
      <c r="A3624" s="1" t="s">
        <v>3618</v>
      </c>
      <c r="B3624" s="2">
        <v>5736349</v>
      </c>
      <c r="C3624" s="3" t="s">
        <v>5338</v>
      </c>
      <c r="D3624" s="5">
        <v>35.74</v>
      </c>
      <c r="E3624" s="5">
        <v>146.53399999999999</v>
      </c>
      <c r="F3624" s="3" t="s">
        <v>4480</v>
      </c>
      <c r="G3624" s="3" t="s">
        <v>4491</v>
      </c>
      <c r="H3624" s="3" t="s">
        <v>4492</v>
      </c>
      <c r="I3624" s="3" t="s">
        <v>4493</v>
      </c>
      <c r="J3624" s="3"/>
      <c r="K3624" s="6" t="s">
        <v>4474</v>
      </c>
      <c r="L3624" s="6" t="s">
        <v>4474</v>
      </c>
      <c r="M3624" s="6" t="s">
        <v>4474</v>
      </c>
      <c r="N3624" s="6" t="s">
        <v>4474</v>
      </c>
      <c r="O3624" s="6" t="s">
        <v>4474</v>
      </c>
      <c r="P3624" s="6" t="s">
        <v>4474</v>
      </c>
      <c r="Q3624" s="6" t="s">
        <v>4474</v>
      </c>
      <c r="R3624" s="6" t="s">
        <v>4474</v>
      </c>
      <c r="S3624" s="6" t="s">
        <v>4474</v>
      </c>
      <c r="T3624" s="6" t="s">
        <v>4474</v>
      </c>
      <c r="U3624" s="6" t="s">
        <v>4474</v>
      </c>
      <c r="V3624" s="6" t="s">
        <v>4474</v>
      </c>
      <c r="W3624" s="6" t="s">
        <v>4474</v>
      </c>
      <c r="X3624" s="6" t="s">
        <v>4474</v>
      </c>
      <c r="Y3624" s="6" t="s">
        <v>4474</v>
      </c>
      <c r="Z3624" s="6" t="s">
        <v>4474</v>
      </c>
      <c r="AA3624" s="6" t="s">
        <v>4474</v>
      </c>
      <c r="AB3624" s="6" t="s">
        <v>4474</v>
      </c>
      <c r="AC3624" s="6" t="s">
        <v>4474</v>
      </c>
      <c r="AD3624" s="6" t="s">
        <v>4474</v>
      </c>
      <c r="AF3624" t="e">
        <f t="shared" si="1120"/>
        <v>#VALUE!</v>
      </c>
      <c r="AG3624" t="e">
        <f t="shared" si="1121"/>
        <v>#VALUE!</v>
      </c>
      <c r="AH3624" t="e">
        <f t="shared" si="1122"/>
        <v>#VALUE!</v>
      </c>
      <c r="AI3624" t="e">
        <f t="shared" si="1123"/>
        <v>#VALUE!</v>
      </c>
      <c r="AJ3624" t="e">
        <f t="shared" si="1124"/>
        <v>#VALUE!</v>
      </c>
      <c r="AK3624" t="e">
        <f t="shared" si="1125"/>
        <v>#VALUE!</v>
      </c>
      <c r="AL3624" t="e">
        <f t="shared" si="1126"/>
        <v>#VALUE!</v>
      </c>
      <c r="AM3624" t="e">
        <f t="shared" si="1127"/>
        <v>#VALUE!</v>
      </c>
      <c r="AN3624" t="e">
        <f t="shared" si="1128"/>
        <v>#VALUE!</v>
      </c>
      <c r="AO3624" t="e">
        <f t="shared" si="1129"/>
        <v>#VALUE!</v>
      </c>
      <c r="AP3624">
        <f t="shared" si="1130"/>
        <v>0</v>
      </c>
      <c r="AQ3624">
        <f t="shared" si="1131"/>
        <v>0</v>
      </c>
      <c r="AR3624">
        <f t="shared" si="1132"/>
        <v>0</v>
      </c>
      <c r="AS3624">
        <f t="shared" si="1133"/>
        <v>0</v>
      </c>
      <c r="AT3624">
        <f t="shared" si="1134"/>
        <v>0</v>
      </c>
      <c r="AU3624">
        <f t="shared" si="1135"/>
        <v>0</v>
      </c>
      <c r="AV3624">
        <f t="shared" si="1136"/>
        <v>0</v>
      </c>
      <c r="AW3624">
        <f t="shared" si="1137"/>
        <v>0</v>
      </c>
      <c r="AX3624">
        <f t="shared" si="1138"/>
        <v>0</v>
      </c>
      <c r="AY3624">
        <f t="shared" si="1139"/>
        <v>0</v>
      </c>
    </row>
    <row r="3625" spans="1:51" x14ac:dyDescent="0.3">
      <c r="A3625" s="1" t="s">
        <v>3619</v>
      </c>
      <c r="B3625" s="2">
        <v>117658871</v>
      </c>
      <c r="C3625" s="3" t="s">
        <v>5338</v>
      </c>
      <c r="D3625" s="5">
        <v>23.26</v>
      </c>
      <c r="E3625" s="7">
        <v>4.6520000000000001</v>
      </c>
      <c r="F3625" s="3" t="s">
        <v>4480</v>
      </c>
      <c r="G3625" s="3" t="s">
        <v>4491</v>
      </c>
      <c r="H3625" s="3" t="s">
        <v>4492</v>
      </c>
      <c r="I3625" s="3" t="s">
        <v>4493</v>
      </c>
      <c r="J3625" s="3"/>
      <c r="K3625" s="6" t="s">
        <v>4474</v>
      </c>
      <c r="L3625" s="6" t="s">
        <v>4474</v>
      </c>
      <c r="M3625" s="6" t="s">
        <v>4474</v>
      </c>
      <c r="N3625" s="6" t="s">
        <v>4474</v>
      </c>
      <c r="O3625" s="6" t="s">
        <v>4474</v>
      </c>
      <c r="P3625" s="6" t="s">
        <v>4474</v>
      </c>
      <c r="Q3625" s="6" t="s">
        <v>4474</v>
      </c>
      <c r="R3625" s="6" t="s">
        <v>4474</v>
      </c>
      <c r="S3625" s="6" t="s">
        <v>4474</v>
      </c>
      <c r="T3625" s="6" t="s">
        <v>4474</v>
      </c>
      <c r="U3625" s="6" t="s">
        <v>4474</v>
      </c>
      <c r="V3625" s="6" t="s">
        <v>4474</v>
      </c>
      <c r="W3625" s="6" t="s">
        <v>4474</v>
      </c>
      <c r="X3625" s="6" t="s">
        <v>4474</v>
      </c>
      <c r="Y3625" s="6" t="s">
        <v>4474</v>
      </c>
      <c r="Z3625" s="6" t="s">
        <v>4474</v>
      </c>
      <c r="AA3625" s="6" t="s">
        <v>4474</v>
      </c>
      <c r="AB3625" s="6" t="s">
        <v>4474</v>
      </c>
      <c r="AC3625" s="6" t="s">
        <v>4474</v>
      </c>
      <c r="AD3625" s="6" t="s">
        <v>4474</v>
      </c>
      <c r="AF3625" t="e">
        <f t="shared" si="1120"/>
        <v>#VALUE!</v>
      </c>
      <c r="AG3625" t="e">
        <f t="shared" si="1121"/>
        <v>#VALUE!</v>
      </c>
      <c r="AH3625" t="e">
        <f t="shared" si="1122"/>
        <v>#VALUE!</v>
      </c>
      <c r="AI3625" t="e">
        <f t="shared" si="1123"/>
        <v>#VALUE!</v>
      </c>
      <c r="AJ3625" t="e">
        <f t="shared" si="1124"/>
        <v>#VALUE!</v>
      </c>
      <c r="AK3625" t="e">
        <f t="shared" si="1125"/>
        <v>#VALUE!</v>
      </c>
      <c r="AL3625" t="e">
        <f t="shared" si="1126"/>
        <v>#VALUE!</v>
      </c>
      <c r="AM3625" t="e">
        <f t="shared" si="1127"/>
        <v>#VALUE!</v>
      </c>
      <c r="AN3625" t="e">
        <f t="shared" si="1128"/>
        <v>#VALUE!</v>
      </c>
      <c r="AO3625" t="e">
        <f t="shared" si="1129"/>
        <v>#VALUE!</v>
      </c>
      <c r="AP3625">
        <f t="shared" si="1130"/>
        <v>0</v>
      </c>
      <c r="AQ3625">
        <f t="shared" si="1131"/>
        <v>0</v>
      </c>
      <c r="AR3625">
        <f t="shared" si="1132"/>
        <v>0</v>
      </c>
      <c r="AS3625">
        <f t="shared" si="1133"/>
        <v>0</v>
      </c>
      <c r="AT3625">
        <f t="shared" si="1134"/>
        <v>0</v>
      </c>
      <c r="AU3625">
        <f t="shared" si="1135"/>
        <v>0</v>
      </c>
      <c r="AV3625">
        <f t="shared" si="1136"/>
        <v>0</v>
      </c>
      <c r="AW3625">
        <f t="shared" si="1137"/>
        <v>0</v>
      </c>
      <c r="AX3625">
        <f t="shared" si="1138"/>
        <v>0</v>
      </c>
      <c r="AY3625">
        <f t="shared" si="1139"/>
        <v>0</v>
      </c>
    </row>
    <row r="3626" spans="1:51" x14ac:dyDescent="0.3">
      <c r="A3626" s="1" t="s">
        <v>3620</v>
      </c>
      <c r="B3626" s="2">
        <v>105658181</v>
      </c>
      <c r="C3626" s="3" t="s">
        <v>5338</v>
      </c>
      <c r="D3626" s="5">
        <v>31.4222</v>
      </c>
      <c r="E3626" s="7">
        <v>2.513776</v>
      </c>
      <c r="F3626" s="3" t="s">
        <v>4480</v>
      </c>
      <c r="G3626" s="3" t="s">
        <v>4491</v>
      </c>
      <c r="H3626" s="3" t="s">
        <v>4492</v>
      </c>
      <c r="I3626" s="3" t="s">
        <v>4493</v>
      </c>
      <c r="J3626" s="3"/>
      <c r="K3626" s="6" t="s">
        <v>4474</v>
      </c>
      <c r="L3626" s="6" t="s">
        <v>4474</v>
      </c>
      <c r="M3626" s="6" t="s">
        <v>4474</v>
      </c>
      <c r="N3626" s="6" t="s">
        <v>4474</v>
      </c>
      <c r="O3626" s="6" t="s">
        <v>4474</v>
      </c>
      <c r="P3626" s="6" t="s">
        <v>4474</v>
      </c>
      <c r="Q3626" s="6" t="s">
        <v>4474</v>
      </c>
      <c r="R3626" s="6" t="s">
        <v>4474</v>
      </c>
      <c r="S3626" s="6" t="s">
        <v>4474</v>
      </c>
      <c r="T3626" s="6" t="s">
        <v>4474</v>
      </c>
      <c r="U3626" s="6" t="s">
        <v>4474</v>
      </c>
      <c r="V3626" s="6" t="s">
        <v>4474</v>
      </c>
      <c r="W3626" s="6" t="s">
        <v>4474</v>
      </c>
      <c r="X3626" s="6" t="s">
        <v>4474</v>
      </c>
      <c r="Y3626" s="6" t="s">
        <v>4474</v>
      </c>
      <c r="Z3626" s="6" t="s">
        <v>4474</v>
      </c>
      <c r="AA3626" s="6" t="s">
        <v>4474</v>
      </c>
      <c r="AB3626" s="6" t="s">
        <v>4474</v>
      </c>
      <c r="AC3626" s="6" t="s">
        <v>4474</v>
      </c>
      <c r="AD3626" s="6" t="s">
        <v>4474</v>
      </c>
      <c r="AF3626" t="e">
        <f t="shared" si="1120"/>
        <v>#VALUE!</v>
      </c>
      <c r="AG3626" t="e">
        <f t="shared" si="1121"/>
        <v>#VALUE!</v>
      </c>
      <c r="AH3626" t="e">
        <f t="shared" si="1122"/>
        <v>#VALUE!</v>
      </c>
      <c r="AI3626" t="e">
        <f t="shared" si="1123"/>
        <v>#VALUE!</v>
      </c>
      <c r="AJ3626" t="e">
        <f t="shared" si="1124"/>
        <v>#VALUE!</v>
      </c>
      <c r="AK3626" t="e">
        <f t="shared" si="1125"/>
        <v>#VALUE!</v>
      </c>
      <c r="AL3626" t="e">
        <f t="shared" si="1126"/>
        <v>#VALUE!</v>
      </c>
      <c r="AM3626" t="e">
        <f t="shared" si="1127"/>
        <v>#VALUE!</v>
      </c>
      <c r="AN3626" t="e">
        <f t="shared" si="1128"/>
        <v>#VALUE!</v>
      </c>
      <c r="AO3626" t="e">
        <f t="shared" si="1129"/>
        <v>#VALUE!</v>
      </c>
      <c r="AP3626">
        <f t="shared" si="1130"/>
        <v>0</v>
      </c>
      <c r="AQ3626">
        <f t="shared" si="1131"/>
        <v>0</v>
      </c>
      <c r="AR3626">
        <f t="shared" si="1132"/>
        <v>0</v>
      </c>
      <c r="AS3626">
        <f t="shared" si="1133"/>
        <v>0</v>
      </c>
      <c r="AT3626">
        <f t="shared" si="1134"/>
        <v>0</v>
      </c>
      <c r="AU3626">
        <f t="shared" si="1135"/>
        <v>0</v>
      </c>
      <c r="AV3626">
        <f t="shared" si="1136"/>
        <v>0</v>
      </c>
      <c r="AW3626">
        <f t="shared" si="1137"/>
        <v>0</v>
      </c>
      <c r="AX3626">
        <f t="shared" si="1138"/>
        <v>0</v>
      </c>
      <c r="AY3626">
        <f t="shared" si="1139"/>
        <v>0</v>
      </c>
    </row>
    <row r="3627" spans="1:51" x14ac:dyDescent="0.3">
      <c r="A3627" s="1" t="s">
        <v>3621</v>
      </c>
      <c r="B3627" s="2">
        <v>5721495</v>
      </c>
      <c r="C3627" s="3" t="s">
        <v>5337</v>
      </c>
      <c r="D3627" s="5">
        <v>14.7</v>
      </c>
      <c r="E3627" s="5">
        <v>156.23386379999999</v>
      </c>
      <c r="F3627" s="3" t="s">
        <v>4480</v>
      </c>
      <c r="G3627" s="3" t="s">
        <v>4491</v>
      </c>
      <c r="H3627" s="3" t="s">
        <v>4492</v>
      </c>
      <c r="I3627" s="3" t="s">
        <v>4493</v>
      </c>
      <c r="J3627" s="3"/>
      <c r="K3627" s="6">
        <v>8842.15</v>
      </c>
      <c r="L3627" s="6">
        <v>9245.7880000000005</v>
      </c>
      <c r="M3627" s="6" t="s">
        <v>4474</v>
      </c>
      <c r="N3627" s="6" t="s">
        <v>4474</v>
      </c>
      <c r="O3627" s="6">
        <v>5868.74</v>
      </c>
      <c r="P3627" s="6">
        <v>6274.223</v>
      </c>
      <c r="Q3627" s="6">
        <v>34156.385000000002</v>
      </c>
      <c r="R3627" s="6">
        <v>30407.79</v>
      </c>
      <c r="S3627" s="6">
        <v>23223.897000000001</v>
      </c>
      <c r="T3627" s="6">
        <v>20942.495999999999</v>
      </c>
      <c r="U3627" s="6" t="s">
        <v>4474</v>
      </c>
      <c r="V3627" s="6" t="s">
        <v>4474</v>
      </c>
      <c r="W3627" s="6">
        <v>224469.72399999999</v>
      </c>
      <c r="X3627" s="6">
        <v>224469.72399999999</v>
      </c>
      <c r="Y3627" s="6">
        <v>1167.847</v>
      </c>
      <c r="Z3627" s="6">
        <v>1167.847</v>
      </c>
      <c r="AA3627" s="6">
        <v>1243</v>
      </c>
      <c r="AB3627" s="6">
        <v>1243</v>
      </c>
      <c r="AC3627" s="6">
        <v>10778236</v>
      </c>
      <c r="AD3627" s="6">
        <v>10778236</v>
      </c>
      <c r="AF3627">
        <f t="shared" si="1120"/>
        <v>0.15216477479163293</v>
      </c>
      <c r="AG3627">
        <f t="shared" si="1121"/>
        <v>0.13546499482487001</v>
      </c>
      <c r="AH3627" t="e">
        <f t="shared" si="1122"/>
        <v>#VALUE!</v>
      </c>
      <c r="AI3627" t="e">
        <f t="shared" si="1123"/>
        <v>#VALUE!</v>
      </c>
      <c r="AJ3627">
        <f t="shared" si="1124"/>
        <v>0.9395390185036202</v>
      </c>
      <c r="AK3627">
        <f t="shared" si="1125"/>
        <v>0.9395390185036202</v>
      </c>
      <c r="AL3627">
        <f t="shared" si="1126"/>
        <v>0.66372318949576747</v>
      </c>
      <c r="AM3627">
        <f t="shared" si="1127"/>
        <v>0.67860338134510545</v>
      </c>
      <c r="AN3627">
        <f t="shared" si="1128"/>
        <v>3.9391281115487987E-2</v>
      </c>
      <c r="AO3627">
        <f t="shared" si="1129"/>
        <v>4.1189465711643149E-2</v>
      </c>
      <c r="AP3627">
        <f t="shared" si="1130"/>
        <v>1</v>
      </c>
      <c r="AQ3627">
        <f t="shared" si="1131"/>
        <v>1</v>
      </c>
      <c r="AR3627">
        <f t="shared" si="1132"/>
        <v>1</v>
      </c>
      <c r="AS3627">
        <f t="shared" si="1133"/>
        <v>0</v>
      </c>
      <c r="AT3627">
        <f t="shared" si="1134"/>
        <v>0</v>
      </c>
      <c r="AU3627">
        <f t="shared" si="1135"/>
        <v>0</v>
      </c>
      <c r="AV3627">
        <f t="shared" si="1136"/>
        <v>0</v>
      </c>
      <c r="AW3627">
        <f t="shared" si="1137"/>
        <v>0</v>
      </c>
      <c r="AX3627">
        <f t="shared" si="1138"/>
        <v>0</v>
      </c>
      <c r="AY3627">
        <f t="shared" si="1139"/>
        <v>3</v>
      </c>
    </row>
    <row r="3628" spans="1:51" x14ac:dyDescent="0.3">
      <c r="A3628" s="1" t="s">
        <v>3622</v>
      </c>
      <c r="B3628" s="2">
        <v>4281626</v>
      </c>
      <c r="C3628" s="3" t="s">
        <v>5337</v>
      </c>
      <c r="D3628" s="5">
        <v>83.74</v>
      </c>
      <c r="E3628" s="5">
        <v>2349.0335311399999</v>
      </c>
      <c r="F3628" s="3" t="s">
        <v>4559</v>
      </c>
      <c r="G3628" s="3" t="s">
        <v>4821</v>
      </c>
      <c r="H3628" s="3" t="s">
        <v>4911</v>
      </c>
      <c r="I3628" s="3" t="s">
        <v>4911</v>
      </c>
      <c r="J3628" s="3" t="s">
        <v>5258</v>
      </c>
      <c r="K3628" s="6">
        <v>2963900</v>
      </c>
      <c r="L3628" s="6">
        <v>2930900</v>
      </c>
      <c r="M3628" s="6">
        <v>284900</v>
      </c>
      <c r="N3628" s="6">
        <v>224200</v>
      </c>
      <c r="O3628" s="6">
        <v>183100</v>
      </c>
      <c r="P3628" s="6">
        <v>124300</v>
      </c>
      <c r="Q3628" s="6">
        <v>124800</v>
      </c>
      <c r="R3628" s="6">
        <v>112400</v>
      </c>
      <c r="S3628" s="6">
        <v>162600</v>
      </c>
      <c r="T3628" s="6">
        <v>-432100</v>
      </c>
      <c r="U3628" s="6">
        <v>479200</v>
      </c>
      <c r="V3628" s="6">
        <v>478200</v>
      </c>
      <c r="W3628" s="6">
        <v>3842300</v>
      </c>
      <c r="X3628" s="6">
        <v>3755300</v>
      </c>
      <c r="Y3628" s="6">
        <v>1578600</v>
      </c>
      <c r="Z3628" s="6">
        <v>1493000</v>
      </c>
      <c r="AA3628" s="6">
        <v>687100</v>
      </c>
      <c r="AB3628" s="6">
        <v>654100</v>
      </c>
      <c r="AC3628" s="6">
        <v>28000000</v>
      </c>
      <c r="AD3628" s="6">
        <v>28000000</v>
      </c>
      <c r="AF3628">
        <f t="shared" si="1120"/>
        <v>3.2480545506597611E-2</v>
      </c>
      <c r="AG3628">
        <f t="shared" si="1121"/>
        <v>2.9931030809788831E-2</v>
      </c>
      <c r="AH3628">
        <f t="shared" si="1122"/>
        <v>0.12471696640033314</v>
      </c>
      <c r="AI3628">
        <f t="shared" si="1123"/>
        <v>0.12734002609645034</v>
      </c>
      <c r="AJ3628">
        <f t="shared" si="1124"/>
        <v>2.2974821714452043</v>
      </c>
      <c r="AK3628">
        <f t="shared" si="1125"/>
        <v>2.282525607705244</v>
      </c>
      <c r="AL3628">
        <f t="shared" si="1126"/>
        <v>6.1776713114477549E-2</v>
      </c>
      <c r="AM3628">
        <f t="shared" si="1127"/>
        <v>4.2410181173018528E-2</v>
      </c>
      <c r="AN3628">
        <f t="shared" si="1128"/>
        <v>0.77138692970356293</v>
      </c>
      <c r="AO3628">
        <f t="shared" si="1129"/>
        <v>0.78047026868692249</v>
      </c>
      <c r="AP3628">
        <f t="shared" si="1130"/>
        <v>1</v>
      </c>
      <c r="AQ3628">
        <f t="shared" si="1131"/>
        <v>1</v>
      </c>
      <c r="AR3628">
        <f t="shared" si="1132"/>
        <v>1</v>
      </c>
      <c r="AS3628">
        <f t="shared" si="1133"/>
        <v>1</v>
      </c>
      <c r="AT3628">
        <f t="shared" si="1134"/>
        <v>1</v>
      </c>
      <c r="AU3628">
        <f t="shared" si="1135"/>
        <v>1</v>
      </c>
      <c r="AV3628">
        <f t="shared" si="1136"/>
        <v>1</v>
      </c>
      <c r="AW3628">
        <f t="shared" si="1137"/>
        <v>0</v>
      </c>
      <c r="AX3628">
        <f t="shared" si="1138"/>
        <v>0</v>
      </c>
      <c r="AY3628">
        <f t="shared" si="1139"/>
        <v>7</v>
      </c>
    </row>
    <row r="3629" spans="1:51" x14ac:dyDescent="0.3">
      <c r="A3629" s="1" t="s">
        <v>3623</v>
      </c>
      <c r="B3629" s="2">
        <v>20034948</v>
      </c>
      <c r="C3629" s="3" t="s">
        <v>5337</v>
      </c>
      <c r="D3629" s="5">
        <v>41.63</v>
      </c>
      <c r="E3629" s="5">
        <v>1490.07345543</v>
      </c>
      <c r="F3629" s="3" t="s">
        <v>4665</v>
      </c>
      <c r="G3629" s="3" t="s">
        <v>4666</v>
      </c>
      <c r="H3629" s="3" t="s">
        <v>4776</v>
      </c>
      <c r="I3629" s="3" t="s">
        <v>4777</v>
      </c>
      <c r="J3629" s="3" t="s">
        <v>4925</v>
      </c>
      <c r="K3629" s="6">
        <v>1136795</v>
      </c>
      <c r="L3629" s="6">
        <v>1026889</v>
      </c>
      <c r="M3629" s="6">
        <v>126170</v>
      </c>
      <c r="N3629" s="6">
        <v>103648</v>
      </c>
      <c r="O3629" s="6">
        <v>-197978</v>
      </c>
      <c r="P3629" s="6">
        <v>-152846</v>
      </c>
      <c r="Q3629" s="6">
        <v>-372357</v>
      </c>
      <c r="R3629" s="6">
        <v>-200649</v>
      </c>
      <c r="S3629" s="6">
        <v>109077</v>
      </c>
      <c r="T3629" s="6">
        <v>-19658</v>
      </c>
      <c r="U3629" s="6">
        <v>523420</v>
      </c>
      <c r="V3629" s="6">
        <v>522735</v>
      </c>
      <c r="W3629" s="6">
        <v>4592669</v>
      </c>
      <c r="X3629" s="6">
        <v>4787892</v>
      </c>
      <c r="Y3629" s="6">
        <v>736051</v>
      </c>
      <c r="Z3629" s="6">
        <v>865695</v>
      </c>
      <c r="AA3629" s="6">
        <v>1315426</v>
      </c>
      <c r="AB3629" s="6">
        <v>1373676</v>
      </c>
      <c r="AC3629" s="6">
        <v>35772000</v>
      </c>
      <c r="AD3629" s="6">
        <v>35360000</v>
      </c>
      <c r="AF3629">
        <f t="shared" si="1120"/>
        <v>-8.1076384995304479E-2</v>
      </c>
      <c r="AG3629">
        <f t="shared" si="1121"/>
        <v>-4.1907586887924793E-2</v>
      </c>
      <c r="AH3629">
        <f t="shared" si="1122"/>
        <v>0.11396858776454388</v>
      </c>
      <c r="AI3629">
        <f t="shared" si="1123"/>
        <v>0.10917852783646749</v>
      </c>
      <c r="AJ3629">
        <f t="shared" si="1124"/>
        <v>0.55955333101215876</v>
      </c>
      <c r="AK3629">
        <f t="shared" si="1125"/>
        <v>0.63020319201907871</v>
      </c>
      <c r="AL3629">
        <f t="shared" si="1126"/>
        <v>-0.17415453094005515</v>
      </c>
      <c r="AM3629">
        <f t="shared" si="1127"/>
        <v>-0.1488437406574615</v>
      </c>
      <c r="AN3629">
        <f t="shared" si="1128"/>
        <v>0.24752382547054883</v>
      </c>
      <c r="AO3629">
        <f t="shared" si="1129"/>
        <v>0.21447622460991184</v>
      </c>
      <c r="AP3629">
        <f t="shared" si="1130"/>
        <v>0</v>
      </c>
      <c r="AQ3629">
        <f t="shared" si="1131"/>
        <v>1</v>
      </c>
      <c r="AR3629">
        <f t="shared" si="1132"/>
        <v>0</v>
      </c>
      <c r="AS3629">
        <f t="shared" si="1133"/>
        <v>1</v>
      </c>
      <c r="AT3629">
        <f t="shared" si="1134"/>
        <v>0</v>
      </c>
      <c r="AU3629">
        <f t="shared" si="1135"/>
        <v>0</v>
      </c>
      <c r="AV3629">
        <f t="shared" si="1136"/>
        <v>0</v>
      </c>
      <c r="AW3629">
        <f t="shared" si="1137"/>
        <v>1</v>
      </c>
      <c r="AX3629">
        <f t="shared" si="1138"/>
        <v>0</v>
      </c>
      <c r="AY3629">
        <f t="shared" si="1139"/>
        <v>3</v>
      </c>
    </row>
    <row r="3630" spans="1:51" x14ac:dyDescent="0.3">
      <c r="A3630" s="1" t="s">
        <v>3624</v>
      </c>
      <c r="B3630" s="2">
        <v>6298354</v>
      </c>
      <c r="C3630" s="3" t="s">
        <v>5337</v>
      </c>
      <c r="D3630" s="5">
        <v>13.05</v>
      </c>
      <c r="E3630" s="5">
        <v>317.34415799999999</v>
      </c>
      <c r="F3630" s="3" t="s">
        <v>4485</v>
      </c>
      <c r="G3630" s="3" t="s">
        <v>4517</v>
      </c>
      <c r="H3630" s="3" t="s">
        <v>4640</v>
      </c>
      <c r="I3630" s="3" t="s">
        <v>4685</v>
      </c>
      <c r="J3630" s="3" t="s">
        <v>5259</v>
      </c>
      <c r="K3630" s="6">
        <v>107223</v>
      </c>
      <c r="L3630" s="6">
        <v>105703</v>
      </c>
      <c r="M3630" s="6">
        <v>-22380</v>
      </c>
      <c r="N3630" s="6">
        <v>-25674</v>
      </c>
      <c r="O3630" s="6">
        <v>-43529</v>
      </c>
      <c r="P3630" s="6">
        <v>-43902</v>
      </c>
      <c r="Q3630" s="6">
        <v>-71539</v>
      </c>
      <c r="R3630" s="6">
        <v>-63956</v>
      </c>
      <c r="S3630" s="6">
        <v>-19677</v>
      </c>
      <c r="T3630" s="6">
        <v>-23622</v>
      </c>
      <c r="U3630" s="6">
        <v>115016</v>
      </c>
      <c r="V3630" s="6">
        <v>114113</v>
      </c>
      <c r="W3630" s="6">
        <v>267972</v>
      </c>
      <c r="X3630" s="6">
        <v>246825</v>
      </c>
      <c r="Y3630" s="6">
        <v>93780</v>
      </c>
      <c r="Z3630" s="6">
        <v>69336</v>
      </c>
      <c r="AA3630" s="6">
        <v>41942</v>
      </c>
      <c r="AB3630" s="6">
        <v>41546</v>
      </c>
      <c r="AC3630" s="6">
        <v>24315589</v>
      </c>
      <c r="AD3630" s="6">
        <v>21097351</v>
      </c>
      <c r="AF3630">
        <f t="shared" si="1120"/>
        <v>-0.26696445897332555</v>
      </c>
      <c r="AG3630">
        <f t="shared" si="1121"/>
        <v>-0.25911475741922413</v>
      </c>
      <c r="AH3630">
        <f t="shared" si="1122"/>
        <v>0.4292090218381025</v>
      </c>
      <c r="AI3630">
        <f t="shared" si="1123"/>
        <v>0.46232350855869542</v>
      </c>
      <c r="AJ3630">
        <f t="shared" si="1124"/>
        <v>2.235944876257689</v>
      </c>
      <c r="AK3630">
        <f t="shared" si="1125"/>
        <v>1.6688971260771193</v>
      </c>
      <c r="AL3630">
        <f t="shared" si="1126"/>
        <v>-0.40596700334816221</v>
      </c>
      <c r="AM3630">
        <f t="shared" si="1127"/>
        <v>-0.41533352884970154</v>
      </c>
      <c r="AN3630">
        <f t="shared" si="1128"/>
        <v>0.40012762527428236</v>
      </c>
      <c r="AO3630">
        <f t="shared" si="1129"/>
        <v>0.42825078496910768</v>
      </c>
      <c r="AP3630">
        <f t="shared" si="1130"/>
        <v>0</v>
      </c>
      <c r="AQ3630">
        <f t="shared" si="1131"/>
        <v>0</v>
      </c>
      <c r="AR3630">
        <f t="shared" si="1132"/>
        <v>0</v>
      </c>
      <c r="AS3630">
        <f t="shared" si="1133"/>
        <v>1</v>
      </c>
      <c r="AT3630">
        <f t="shared" si="1134"/>
        <v>1</v>
      </c>
      <c r="AU3630">
        <f t="shared" si="1135"/>
        <v>1</v>
      </c>
      <c r="AV3630">
        <f t="shared" si="1136"/>
        <v>1</v>
      </c>
      <c r="AW3630">
        <f t="shared" si="1137"/>
        <v>0</v>
      </c>
      <c r="AX3630">
        <f t="shared" si="1138"/>
        <v>0</v>
      </c>
      <c r="AY3630">
        <f t="shared" si="1139"/>
        <v>4</v>
      </c>
    </row>
    <row r="3631" spans="1:51" x14ac:dyDescent="0.3">
      <c r="A3631" s="1" t="s">
        <v>3625</v>
      </c>
      <c r="B3631" s="2">
        <v>4002506</v>
      </c>
      <c r="C3631" s="3" t="s">
        <v>5337</v>
      </c>
      <c r="D3631" s="5">
        <v>66.290000000000006</v>
      </c>
      <c r="E3631" s="5">
        <v>3831.5924934</v>
      </c>
      <c r="F3631" s="3" t="s">
        <v>4651</v>
      </c>
      <c r="G3631" s="3" t="s">
        <v>4651</v>
      </c>
      <c r="H3631" s="3" t="s">
        <v>4783</v>
      </c>
      <c r="I3631" s="3" t="s">
        <v>4783</v>
      </c>
      <c r="J3631" s="3" t="s">
        <v>4784</v>
      </c>
      <c r="K3631" s="6">
        <v>2593000</v>
      </c>
      <c r="L3631" s="6">
        <v>2609600</v>
      </c>
      <c r="M3631" s="6">
        <v>775500</v>
      </c>
      <c r="N3631" s="6">
        <v>745100</v>
      </c>
      <c r="O3631" s="6">
        <v>497100</v>
      </c>
      <c r="P3631" s="6">
        <v>472000</v>
      </c>
      <c r="Q3631" s="6">
        <v>250900</v>
      </c>
      <c r="R3631" s="6">
        <v>245700</v>
      </c>
      <c r="S3631" s="6">
        <v>912400</v>
      </c>
      <c r="T3631" s="6">
        <v>865600</v>
      </c>
      <c r="U3631" s="6">
        <v>3704400</v>
      </c>
      <c r="V3631" s="6">
        <v>3422300</v>
      </c>
      <c r="W3631" s="6">
        <v>10860700</v>
      </c>
      <c r="X3631" s="6">
        <v>10710900</v>
      </c>
      <c r="Y3631" s="6">
        <v>771300</v>
      </c>
      <c r="Z3631" s="6">
        <v>825800</v>
      </c>
      <c r="AA3631" s="6">
        <v>1703900</v>
      </c>
      <c r="AB3631" s="6">
        <v>1709800</v>
      </c>
      <c r="AC3631" s="6">
        <v>57749667</v>
      </c>
      <c r="AD3631" s="6">
        <v>57745489</v>
      </c>
      <c r="AF3631">
        <f t="shared" si="1120"/>
        <v>2.310164169896968E-2</v>
      </c>
      <c r="AG3631">
        <f t="shared" si="1121"/>
        <v>2.2939248802621628E-2</v>
      </c>
      <c r="AH3631">
        <f t="shared" si="1122"/>
        <v>0.34108298728442921</v>
      </c>
      <c r="AI3631">
        <f t="shared" si="1123"/>
        <v>0.31951563360688645</v>
      </c>
      <c r="AJ3631">
        <f t="shared" si="1124"/>
        <v>0.4526674100592758</v>
      </c>
      <c r="AK3631">
        <f t="shared" si="1125"/>
        <v>0.48298046555152652</v>
      </c>
      <c r="AL3631">
        <f t="shared" si="1126"/>
        <v>0.19170844581565755</v>
      </c>
      <c r="AM3631">
        <f t="shared" si="1127"/>
        <v>0.18087063151440833</v>
      </c>
      <c r="AN3631">
        <f t="shared" si="1128"/>
        <v>0.23875072509138454</v>
      </c>
      <c r="AO3631">
        <f t="shared" si="1129"/>
        <v>0.24363965679821489</v>
      </c>
      <c r="AP3631">
        <f t="shared" si="1130"/>
        <v>1</v>
      </c>
      <c r="AQ3631">
        <f t="shared" si="1131"/>
        <v>1</v>
      </c>
      <c r="AR3631">
        <f t="shared" si="1132"/>
        <v>1</v>
      </c>
      <c r="AS3631">
        <f t="shared" si="1133"/>
        <v>1</v>
      </c>
      <c r="AT3631">
        <f t="shared" si="1134"/>
        <v>0</v>
      </c>
      <c r="AU3631">
        <f t="shared" si="1135"/>
        <v>0</v>
      </c>
      <c r="AV3631">
        <f t="shared" si="1136"/>
        <v>1</v>
      </c>
      <c r="AW3631">
        <f t="shared" si="1137"/>
        <v>0</v>
      </c>
      <c r="AX3631">
        <f t="shared" si="1138"/>
        <v>0</v>
      </c>
      <c r="AY3631">
        <f t="shared" si="1139"/>
        <v>5</v>
      </c>
    </row>
    <row r="3632" spans="1:51" x14ac:dyDescent="0.3">
      <c r="A3632" s="1" t="s">
        <v>3626</v>
      </c>
      <c r="B3632" s="2">
        <v>4831679</v>
      </c>
      <c r="C3632" s="3" t="s">
        <v>5337</v>
      </c>
      <c r="D3632" s="5">
        <v>34.130000000000003</v>
      </c>
      <c r="E3632" s="5">
        <v>4002.2927097299998</v>
      </c>
      <c r="F3632" s="3" t="s">
        <v>4485</v>
      </c>
      <c r="G3632" s="3" t="s">
        <v>4486</v>
      </c>
      <c r="H3632" s="3" t="s">
        <v>4505</v>
      </c>
      <c r="I3632" s="3" t="s">
        <v>4505</v>
      </c>
      <c r="J3632" s="3" t="s">
        <v>4996</v>
      </c>
      <c r="K3632" s="6">
        <v>6478200</v>
      </c>
      <c r="L3632" s="6">
        <v>6446500</v>
      </c>
      <c r="M3632" s="6">
        <v>-745600</v>
      </c>
      <c r="N3632" s="6">
        <v>-529800</v>
      </c>
      <c r="O3632" s="6">
        <v>-1041300</v>
      </c>
      <c r="P3632" s="6">
        <v>-826300</v>
      </c>
      <c r="Q3632" s="6">
        <v>-1432800</v>
      </c>
      <c r="R3632" s="6">
        <v>-1160100</v>
      </c>
      <c r="S3632" s="6">
        <v>-1143800</v>
      </c>
      <c r="T3632" s="6">
        <v>-977900</v>
      </c>
      <c r="U3632" s="6">
        <v>4114000</v>
      </c>
      <c r="V3632" s="6">
        <v>3905800</v>
      </c>
      <c r="W3632" s="6">
        <v>7049200</v>
      </c>
      <c r="X3632" s="6">
        <v>6858600</v>
      </c>
      <c r="Y3632" s="6">
        <v>3933800</v>
      </c>
      <c r="Z3632" s="6">
        <v>3725500</v>
      </c>
      <c r="AA3632" s="6">
        <v>3432300</v>
      </c>
      <c r="AB3632" s="6">
        <v>2854600</v>
      </c>
      <c r="AC3632" s="6">
        <v>116631455</v>
      </c>
      <c r="AD3632" s="6">
        <v>116619149</v>
      </c>
      <c r="AF3632">
        <f t="shared" si="1120"/>
        <v>-0.20325710718946832</v>
      </c>
      <c r="AG3632">
        <f t="shared" si="1121"/>
        <v>-0.16914530662234276</v>
      </c>
      <c r="AH3632">
        <f t="shared" si="1122"/>
        <v>0.58361232480281455</v>
      </c>
      <c r="AI3632">
        <f t="shared" si="1123"/>
        <v>0.56947481993409732</v>
      </c>
      <c r="AJ3632">
        <f t="shared" si="1124"/>
        <v>1.1461119366022783</v>
      </c>
      <c r="AK3632">
        <f t="shared" si="1125"/>
        <v>1.3050865270090379</v>
      </c>
      <c r="AL3632">
        <f t="shared" si="1126"/>
        <v>-0.16073909419283133</v>
      </c>
      <c r="AM3632">
        <f t="shared" si="1127"/>
        <v>-0.12817808112929496</v>
      </c>
      <c r="AN3632">
        <f t="shared" si="1128"/>
        <v>0.9189979004709754</v>
      </c>
      <c r="AO3632">
        <f t="shared" si="1129"/>
        <v>0.93991485142740505</v>
      </c>
      <c r="AP3632">
        <f t="shared" si="1130"/>
        <v>0</v>
      </c>
      <c r="AQ3632">
        <f t="shared" si="1131"/>
        <v>0</v>
      </c>
      <c r="AR3632">
        <f t="shared" si="1132"/>
        <v>0</v>
      </c>
      <c r="AS3632">
        <f t="shared" si="1133"/>
        <v>1</v>
      </c>
      <c r="AT3632">
        <f t="shared" si="1134"/>
        <v>0</v>
      </c>
      <c r="AU3632">
        <f t="shared" si="1135"/>
        <v>0</v>
      </c>
      <c r="AV3632">
        <f t="shared" si="1136"/>
        <v>0</v>
      </c>
      <c r="AW3632">
        <f t="shared" si="1137"/>
        <v>0</v>
      </c>
      <c r="AX3632">
        <f t="shared" si="1138"/>
        <v>0</v>
      </c>
      <c r="AY3632">
        <f t="shared" si="1139"/>
        <v>1</v>
      </c>
    </row>
    <row r="3633" spans="1:51" x14ac:dyDescent="0.3">
      <c r="A3633" s="1" t="s">
        <v>3627</v>
      </c>
      <c r="B3633" s="2">
        <v>4121411</v>
      </c>
      <c r="C3633" s="3" t="s">
        <v>5335</v>
      </c>
      <c r="D3633" s="5">
        <v>15.82</v>
      </c>
      <c r="E3633" s="5">
        <v>320.70865609999998</v>
      </c>
      <c r="F3633" s="3" t="s">
        <v>4665</v>
      </c>
      <c r="G3633" s="3" t="s">
        <v>4722</v>
      </c>
      <c r="H3633" s="3" t="s">
        <v>5069</v>
      </c>
      <c r="I3633" s="3" t="s">
        <v>5069</v>
      </c>
      <c r="J3633" s="3" t="s">
        <v>4707</v>
      </c>
      <c r="K3633" s="6">
        <v>137714</v>
      </c>
      <c r="L3633" s="6">
        <v>138273</v>
      </c>
      <c r="M3633" s="6">
        <v>23826</v>
      </c>
      <c r="N3633" s="6">
        <v>25022</v>
      </c>
      <c r="O3633" s="6">
        <v>19888</v>
      </c>
      <c r="P3633" s="6">
        <v>20892</v>
      </c>
      <c r="Q3633" s="6">
        <v>14686</v>
      </c>
      <c r="R3633" s="6">
        <v>15477</v>
      </c>
      <c r="S3633" s="6">
        <v>32303</v>
      </c>
      <c r="T3633" s="6">
        <v>24406</v>
      </c>
      <c r="U3633" s="6" t="s">
        <v>4474</v>
      </c>
      <c r="V3633" s="6" t="s">
        <v>4474</v>
      </c>
      <c r="W3633" s="6">
        <v>216762</v>
      </c>
      <c r="X3633" s="6">
        <v>216377</v>
      </c>
      <c r="Y3633" s="6">
        <v>58380</v>
      </c>
      <c r="Z3633" s="6">
        <v>56147</v>
      </c>
      <c r="AA3633" s="6">
        <v>45632</v>
      </c>
      <c r="AB3633" s="6">
        <v>43356</v>
      </c>
      <c r="AC3633" s="6">
        <v>20264055</v>
      </c>
      <c r="AD3633" s="6">
        <v>20255615</v>
      </c>
      <c r="AF3633">
        <f t="shared" si="1120"/>
        <v>6.7751727701349865E-2</v>
      </c>
      <c r="AG3633">
        <f t="shared" si="1121"/>
        <v>7.1527935039306392E-2</v>
      </c>
      <c r="AH3633" t="e">
        <f t="shared" si="1122"/>
        <v>#VALUE!</v>
      </c>
      <c r="AI3633" t="e">
        <f t="shared" si="1123"/>
        <v>#VALUE!</v>
      </c>
      <c r="AJ3633">
        <f t="shared" si="1124"/>
        <v>1.2793653576437587</v>
      </c>
      <c r="AK3633">
        <f t="shared" si="1125"/>
        <v>1.2950226035612142</v>
      </c>
      <c r="AL3633">
        <f t="shared" si="1126"/>
        <v>0.14441523737601114</v>
      </c>
      <c r="AM3633">
        <f t="shared" si="1127"/>
        <v>0.15109240415699376</v>
      </c>
      <c r="AN3633">
        <f t="shared" si="1128"/>
        <v>0.63532353456786705</v>
      </c>
      <c r="AO3633">
        <f t="shared" si="1129"/>
        <v>0.63903742079795911</v>
      </c>
      <c r="AP3633">
        <f t="shared" si="1130"/>
        <v>1</v>
      </c>
      <c r="AQ3633">
        <f t="shared" si="1131"/>
        <v>1</v>
      </c>
      <c r="AR3633">
        <f t="shared" si="1132"/>
        <v>0</v>
      </c>
      <c r="AS3633">
        <f t="shared" si="1133"/>
        <v>1</v>
      </c>
      <c r="AT3633">
        <f t="shared" si="1134"/>
        <v>0</v>
      </c>
      <c r="AU3633">
        <f t="shared" si="1135"/>
        <v>0</v>
      </c>
      <c r="AV3633">
        <f t="shared" si="1136"/>
        <v>0</v>
      </c>
      <c r="AW3633">
        <f t="shared" si="1137"/>
        <v>0</v>
      </c>
      <c r="AX3633">
        <f t="shared" si="1138"/>
        <v>0</v>
      </c>
      <c r="AY3633">
        <f t="shared" si="1139"/>
        <v>3</v>
      </c>
    </row>
    <row r="3634" spans="1:51" x14ac:dyDescent="0.3">
      <c r="A3634" s="1" t="s">
        <v>3628</v>
      </c>
      <c r="B3634" s="2">
        <v>29619517</v>
      </c>
      <c r="C3634" s="3" t="s">
        <v>5335</v>
      </c>
      <c r="D3634" s="5">
        <v>18.704999999999998</v>
      </c>
      <c r="E3634" s="5">
        <v>5577.1065366450002</v>
      </c>
      <c r="F3634" s="3" t="s">
        <v>4475</v>
      </c>
      <c r="G3634" s="3" t="s">
        <v>4529</v>
      </c>
      <c r="H3634" s="3" t="s">
        <v>4530</v>
      </c>
      <c r="I3634" s="3" t="s">
        <v>4531</v>
      </c>
      <c r="J3634" s="3" t="s">
        <v>4620</v>
      </c>
      <c r="K3634" s="6">
        <v>1140771.3801024181</v>
      </c>
      <c r="L3634" s="6">
        <v>1079436.9808330159</v>
      </c>
      <c r="M3634" s="6">
        <v>400399.6163915394</v>
      </c>
      <c r="N3634" s="6">
        <v>371039.32447664056</v>
      </c>
      <c r="O3634" s="6">
        <v>118624.51405852892</v>
      </c>
      <c r="P3634" s="6">
        <v>101521.07525130699</v>
      </c>
      <c r="Q3634" s="6">
        <v>62678.495033439038</v>
      </c>
      <c r="R3634" s="6">
        <v>26850.256253869687</v>
      </c>
      <c r="S3634" s="6">
        <v>350287.1810232249</v>
      </c>
      <c r="T3634" s="6">
        <v>304032.12653865083</v>
      </c>
      <c r="U3634" s="6">
        <v>41461.075172875309</v>
      </c>
      <c r="V3634" s="6">
        <v>42869.388192435443</v>
      </c>
      <c r="W3634" s="6">
        <v>2539906.3127370067</v>
      </c>
      <c r="X3634" s="6">
        <v>2407371.6918461374</v>
      </c>
      <c r="Y3634" s="6">
        <v>628182.0209681018</v>
      </c>
      <c r="Z3634" s="6">
        <v>593752.276867031</v>
      </c>
      <c r="AA3634" s="6">
        <v>411791.21124247159</v>
      </c>
      <c r="AB3634" s="6">
        <v>385461.26647380262</v>
      </c>
      <c r="AC3634" s="6">
        <v>1114138000</v>
      </c>
      <c r="AD3634" s="6">
        <v>301132100</v>
      </c>
      <c r="AF3634">
        <f t="shared" si="1120"/>
        <v>2.4677483070584837E-2</v>
      </c>
      <c r="AG3634">
        <f t="shared" si="1121"/>
        <v>1.1153348834670011E-2</v>
      </c>
      <c r="AH3634">
        <f t="shared" si="1122"/>
        <v>1.6323860043560737E-2</v>
      </c>
      <c r="AI3634">
        <f t="shared" si="1123"/>
        <v>1.7807548513441337E-2</v>
      </c>
      <c r="AJ3634">
        <f t="shared" si="1124"/>
        <v>1.5254867122412057</v>
      </c>
      <c r="AK3634">
        <f t="shared" si="1125"/>
        <v>1.5403681991154994</v>
      </c>
      <c r="AL3634">
        <f t="shared" si="1126"/>
        <v>0.10398622907937859</v>
      </c>
      <c r="AM3634">
        <f t="shared" si="1127"/>
        <v>9.405002520199171E-2</v>
      </c>
      <c r="AN3634">
        <f t="shared" si="1128"/>
        <v>0.44913915697666867</v>
      </c>
      <c r="AO3634">
        <f t="shared" si="1129"/>
        <v>0.44838816726520103</v>
      </c>
      <c r="AP3634">
        <f t="shared" si="1130"/>
        <v>1</v>
      </c>
      <c r="AQ3634">
        <f t="shared" si="1131"/>
        <v>1</v>
      </c>
      <c r="AR3634">
        <f t="shared" si="1132"/>
        <v>1</v>
      </c>
      <c r="AS3634">
        <f t="shared" si="1133"/>
        <v>1</v>
      </c>
      <c r="AT3634">
        <f t="shared" si="1134"/>
        <v>1</v>
      </c>
      <c r="AU3634">
        <f t="shared" si="1135"/>
        <v>0</v>
      </c>
      <c r="AV3634">
        <f t="shared" si="1136"/>
        <v>1</v>
      </c>
      <c r="AW3634">
        <f t="shared" si="1137"/>
        <v>1</v>
      </c>
      <c r="AX3634">
        <f t="shared" si="1138"/>
        <v>0</v>
      </c>
      <c r="AY3634">
        <f t="shared" si="1139"/>
        <v>7</v>
      </c>
    </row>
    <row r="3635" spans="1:51" x14ac:dyDescent="0.3">
      <c r="A3635" s="1" t="s">
        <v>3629</v>
      </c>
      <c r="B3635" s="2">
        <v>5252256</v>
      </c>
      <c r="C3635" s="3" t="s">
        <v>5337</v>
      </c>
      <c r="D3635" s="5">
        <v>458.54</v>
      </c>
      <c r="E3635" s="5">
        <v>92661.141878299997</v>
      </c>
      <c r="F3635" s="3" t="s">
        <v>4665</v>
      </c>
      <c r="G3635" s="3" t="s">
        <v>4666</v>
      </c>
      <c r="H3635" s="3" t="s">
        <v>4776</v>
      </c>
      <c r="I3635" s="3" t="s">
        <v>4777</v>
      </c>
      <c r="J3635" s="3" t="s">
        <v>4668</v>
      </c>
      <c r="K3635" s="6">
        <v>16375237.98970671</v>
      </c>
      <c r="L3635" s="6">
        <v>15652824.326219564</v>
      </c>
      <c r="M3635" s="6">
        <v>1248039.9235963728</v>
      </c>
      <c r="N3635" s="6">
        <v>809088.01022819662</v>
      </c>
      <c r="O3635" s="6">
        <v>1226353.7389986948</v>
      </c>
      <c r="P3635" s="6">
        <v>766902.94017619174</v>
      </c>
      <c r="Q3635" s="6">
        <v>760100.77014861628</v>
      </c>
      <c r="R3635" s="6">
        <v>504057.50369831501</v>
      </c>
      <c r="S3635" s="6">
        <v>1968021.2522392848</v>
      </c>
      <c r="T3635" s="6">
        <v>1418067.3548250881</v>
      </c>
      <c r="U3635" s="6">
        <v>1494534.9096587107</v>
      </c>
      <c r="V3635" s="6">
        <v>1417550.6268081004</v>
      </c>
      <c r="W3635" s="6">
        <v>11770020.075842071</v>
      </c>
      <c r="X3635" s="6">
        <v>10871102.539376406</v>
      </c>
      <c r="Y3635" s="6">
        <v>7810617.8898059344</v>
      </c>
      <c r="Z3635" s="6">
        <v>6797385.6209150329</v>
      </c>
      <c r="AA3635" s="6">
        <v>4579522.6410885574</v>
      </c>
      <c r="AB3635" s="6">
        <v>4349083.8958534235</v>
      </c>
      <c r="AC3635" s="6">
        <v>202078645</v>
      </c>
      <c r="AD3635" s="6">
        <v>200808171</v>
      </c>
      <c r="AF3635">
        <f t="shared" si="1120"/>
        <v>6.4579394533805484E-2</v>
      </c>
      <c r="AG3635">
        <f t="shared" si="1121"/>
        <v>4.6366732525294441E-2</v>
      </c>
      <c r="AH3635">
        <f t="shared" si="1122"/>
        <v>0.12697811048990806</v>
      </c>
      <c r="AI3635">
        <f t="shared" si="1123"/>
        <v>0.13039621525724424</v>
      </c>
      <c r="AJ3635">
        <f t="shared" si="1124"/>
        <v>1.7055528494885532</v>
      </c>
      <c r="AK3635">
        <f t="shared" si="1125"/>
        <v>1.5629465385562946</v>
      </c>
      <c r="AL3635">
        <f t="shared" si="1126"/>
        <v>7.489074294795392E-2</v>
      </c>
      <c r="AM3635">
        <f t="shared" si="1127"/>
        <v>4.8994540805749429E-2</v>
      </c>
      <c r="AN3635">
        <f t="shared" si="1128"/>
        <v>1.3912667849494016</v>
      </c>
      <c r="AO3635">
        <f t="shared" si="1129"/>
        <v>1.4398561939346264</v>
      </c>
      <c r="AP3635">
        <f t="shared" si="1130"/>
        <v>1</v>
      </c>
      <c r="AQ3635">
        <f t="shared" si="1131"/>
        <v>1</v>
      </c>
      <c r="AR3635">
        <f t="shared" si="1132"/>
        <v>1</v>
      </c>
      <c r="AS3635">
        <f t="shared" si="1133"/>
        <v>1</v>
      </c>
      <c r="AT3635">
        <f t="shared" si="1134"/>
        <v>1</v>
      </c>
      <c r="AU3635">
        <f t="shared" si="1135"/>
        <v>1</v>
      </c>
      <c r="AV3635">
        <f t="shared" si="1136"/>
        <v>1</v>
      </c>
      <c r="AW3635">
        <f t="shared" si="1137"/>
        <v>0</v>
      </c>
      <c r="AX3635">
        <f t="shared" si="1138"/>
        <v>0</v>
      </c>
      <c r="AY3635">
        <f t="shared" si="1139"/>
        <v>7</v>
      </c>
    </row>
    <row r="3636" spans="1:51" x14ac:dyDescent="0.3">
      <c r="A3636" s="1" t="s">
        <v>3630</v>
      </c>
      <c r="B3636" s="2">
        <v>27761713</v>
      </c>
      <c r="C3636" s="3" t="s">
        <v>5338</v>
      </c>
      <c r="D3636" s="7">
        <v>11.26</v>
      </c>
      <c r="E3636" s="5">
        <v>111.24988096</v>
      </c>
      <c r="F3636" s="3" t="s">
        <v>4480</v>
      </c>
      <c r="G3636" s="3" t="s">
        <v>4491</v>
      </c>
      <c r="H3636" s="3" t="s">
        <v>4492</v>
      </c>
      <c r="I3636" s="3" t="s">
        <v>4493</v>
      </c>
      <c r="J3636" s="3" t="s">
        <v>4494</v>
      </c>
      <c r="K3636" s="6" t="s">
        <v>4474</v>
      </c>
      <c r="L3636" s="6" t="s">
        <v>4474</v>
      </c>
      <c r="M3636" s="6" t="s">
        <v>4474</v>
      </c>
      <c r="N3636" s="6" t="s">
        <v>4474</v>
      </c>
      <c r="O3636" s="6">
        <v>-893.76400000000001</v>
      </c>
      <c r="P3636" s="6">
        <v>-920.56299999999999</v>
      </c>
      <c r="Q3636" s="6">
        <v>8879.607</v>
      </c>
      <c r="R3636" s="6">
        <v>9887.4989999999998</v>
      </c>
      <c r="S3636" s="6">
        <v>-681.60799999999995</v>
      </c>
      <c r="T3636" s="6">
        <v>-649.91099999999994</v>
      </c>
      <c r="U3636" s="6" t="s">
        <v>4474</v>
      </c>
      <c r="V3636" s="6" t="s">
        <v>4474</v>
      </c>
      <c r="W3636" s="6">
        <v>167074.76500000001</v>
      </c>
      <c r="X3636" s="6">
        <v>164604.81599999999</v>
      </c>
      <c r="Y3636" s="6">
        <v>748.98500000000001</v>
      </c>
      <c r="Z3636" s="6">
        <v>860.78599999999994</v>
      </c>
      <c r="AA3636" s="6">
        <v>1532</v>
      </c>
      <c r="AB3636" s="6">
        <v>1019</v>
      </c>
      <c r="AC3636" s="6">
        <v>22304433</v>
      </c>
      <c r="AD3636" s="6">
        <v>22304433</v>
      </c>
      <c r="AF3636">
        <f t="shared" si="1120"/>
        <v>5.3147505549386825E-2</v>
      </c>
      <c r="AG3636">
        <f t="shared" si="1121"/>
        <v>6.0068102746155379E-2</v>
      </c>
      <c r="AH3636" t="e">
        <f t="shared" si="1122"/>
        <v>#VALUE!</v>
      </c>
      <c r="AI3636" t="e">
        <f t="shared" si="1123"/>
        <v>#VALUE!</v>
      </c>
      <c r="AJ3636">
        <f t="shared" si="1124"/>
        <v>0.48889360313315927</v>
      </c>
      <c r="AK3636">
        <f t="shared" si="1125"/>
        <v>0.84473601570166823</v>
      </c>
      <c r="AL3636" t="e">
        <f t="shared" si="1126"/>
        <v>#VALUE!</v>
      </c>
      <c r="AM3636" t="e">
        <f t="shared" si="1127"/>
        <v>#VALUE!</v>
      </c>
      <c r="AN3636" t="e">
        <f t="shared" si="1128"/>
        <v>#VALUE!</v>
      </c>
      <c r="AO3636" t="e">
        <f t="shared" si="1129"/>
        <v>#VALUE!</v>
      </c>
      <c r="AP3636">
        <f t="shared" si="1130"/>
        <v>1</v>
      </c>
      <c r="AQ3636">
        <f t="shared" si="1131"/>
        <v>0</v>
      </c>
      <c r="AR3636">
        <f t="shared" si="1132"/>
        <v>0</v>
      </c>
      <c r="AS3636">
        <f t="shared" si="1133"/>
        <v>0</v>
      </c>
      <c r="AT3636">
        <f t="shared" si="1134"/>
        <v>0</v>
      </c>
      <c r="AU3636">
        <f t="shared" si="1135"/>
        <v>0</v>
      </c>
      <c r="AV3636">
        <f t="shared" si="1136"/>
        <v>0</v>
      </c>
      <c r="AW3636">
        <f t="shared" si="1137"/>
        <v>0</v>
      </c>
      <c r="AX3636">
        <f t="shared" si="1138"/>
        <v>0</v>
      </c>
      <c r="AY3636">
        <f t="shared" si="1139"/>
        <v>1</v>
      </c>
    </row>
    <row r="3637" spans="1:51" x14ac:dyDescent="0.3">
      <c r="A3637" s="1" t="s">
        <v>3631</v>
      </c>
      <c r="B3637" s="2">
        <v>14898775</v>
      </c>
      <c r="C3637" s="3" t="s">
        <v>5335</v>
      </c>
      <c r="D3637" s="5">
        <v>37.01</v>
      </c>
      <c r="E3637" s="5">
        <v>2752.2553118000001</v>
      </c>
      <c r="F3637" s="3" t="s">
        <v>4470</v>
      </c>
      <c r="G3637" s="3" t="s">
        <v>4471</v>
      </c>
      <c r="H3637" s="3" t="s">
        <v>4489</v>
      </c>
      <c r="I3637" s="3" t="s">
        <v>4489</v>
      </c>
      <c r="J3637" s="3" t="s">
        <v>4495</v>
      </c>
      <c r="K3637" s="6">
        <v>135487</v>
      </c>
      <c r="L3637" s="6">
        <v>86186</v>
      </c>
      <c r="M3637" s="6">
        <v>-292263</v>
      </c>
      <c r="N3637" s="6">
        <v>-318709</v>
      </c>
      <c r="O3637" s="6">
        <v>-295252</v>
      </c>
      <c r="P3637" s="6">
        <v>-321314</v>
      </c>
      <c r="Q3637" s="6">
        <v>-275156</v>
      </c>
      <c r="R3637" s="6">
        <v>-301063</v>
      </c>
      <c r="S3637" s="6">
        <v>-208804</v>
      </c>
      <c r="T3637" s="6">
        <v>-233886</v>
      </c>
      <c r="U3637" s="6" t="s">
        <v>4474</v>
      </c>
      <c r="V3637" s="6" t="s">
        <v>4474</v>
      </c>
      <c r="W3637" s="6">
        <v>608878</v>
      </c>
      <c r="X3637" s="6">
        <v>617331</v>
      </c>
      <c r="Y3637" s="6">
        <v>435111</v>
      </c>
      <c r="Z3637" s="6">
        <v>431324</v>
      </c>
      <c r="AA3637" s="6">
        <v>70613</v>
      </c>
      <c r="AB3637" s="6">
        <v>54500</v>
      </c>
      <c r="AC3637" s="6">
        <v>74314056</v>
      </c>
      <c r="AD3637" s="6">
        <v>74219241</v>
      </c>
      <c r="AF3637">
        <f t="shared" si="1120"/>
        <v>-0.45190662168776013</v>
      </c>
      <c r="AG3637">
        <f t="shared" si="1121"/>
        <v>-0.48768488865778653</v>
      </c>
      <c r="AH3637" t="e">
        <f t="shared" si="1122"/>
        <v>#VALUE!</v>
      </c>
      <c r="AI3637" t="e">
        <f t="shared" si="1123"/>
        <v>#VALUE!</v>
      </c>
      <c r="AJ3637">
        <f t="shared" si="1124"/>
        <v>6.161910696330704</v>
      </c>
      <c r="AK3637">
        <f t="shared" si="1125"/>
        <v>7.9142018348623857</v>
      </c>
      <c r="AL3637">
        <f t="shared" si="1126"/>
        <v>-2.179190623454649</v>
      </c>
      <c r="AM3637">
        <f t="shared" si="1127"/>
        <v>-3.7281461026152738</v>
      </c>
      <c r="AN3637">
        <f t="shared" si="1128"/>
        <v>0.22251912534202253</v>
      </c>
      <c r="AO3637">
        <f t="shared" si="1129"/>
        <v>0.13961067887405623</v>
      </c>
      <c r="AP3637">
        <f t="shared" si="1130"/>
        <v>0</v>
      </c>
      <c r="AQ3637">
        <f t="shared" si="1131"/>
        <v>0</v>
      </c>
      <c r="AR3637">
        <f t="shared" si="1132"/>
        <v>1</v>
      </c>
      <c r="AS3637">
        <f t="shared" si="1133"/>
        <v>1</v>
      </c>
      <c r="AT3637">
        <f t="shared" si="1134"/>
        <v>0</v>
      </c>
      <c r="AU3637">
        <f t="shared" si="1135"/>
        <v>0</v>
      </c>
      <c r="AV3637">
        <f t="shared" si="1136"/>
        <v>1</v>
      </c>
      <c r="AW3637">
        <f t="shared" si="1137"/>
        <v>1</v>
      </c>
      <c r="AX3637">
        <f t="shared" si="1138"/>
        <v>0</v>
      </c>
      <c r="AY3637">
        <f t="shared" si="1139"/>
        <v>4</v>
      </c>
    </row>
    <row r="3638" spans="1:51" x14ac:dyDescent="0.3">
      <c r="A3638" s="1" t="s">
        <v>3632</v>
      </c>
      <c r="B3638" s="2">
        <v>4589201</v>
      </c>
      <c r="C3638" s="3" t="s">
        <v>5337</v>
      </c>
      <c r="D3638" s="5">
        <v>8.26</v>
      </c>
      <c r="E3638" s="5">
        <v>2101.20200234</v>
      </c>
      <c r="F3638" s="3" t="s">
        <v>4500</v>
      </c>
      <c r="G3638" s="3" t="s">
        <v>4501</v>
      </c>
      <c r="H3638" s="3" t="s">
        <v>4502</v>
      </c>
      <c r="I3638" s="3" t="s">
        <v>4538</v>
      </c>
      <c r="J3638" s="3" t="s">
        <v>4504</v>
      </c>
      <c r="K3638" s="6">
        <v>788062</v>
      </c>
      <c r="L3638" s="6">
        <v>773698</v>
      </c>
      <c r="M3638" s="6">
        <v>36750</v>
      </c>
      <c r="N3638" s="6">
        <v>43499</v>
      </c>
      <c r="O3638" s="6">
        <v>30571</v>
      </c>
      <c r="P3638" s="6">
        <v>37271</v>
      </c>
      <c r="Q3638" s="6">
        <v>44073</v>
      </c>
      <c r="R3638" s="6">
        <v>50585</v>
      </c>
      <c r="S3638" s="6">
        <v>89528</v>
      </c>
      <c r="T3638" s="6">
        <v>101364</v>
      </c>
      <c r="U3638" s="6" t="s">
        <v>4474</v>
      </c>
      <c r="V3638" s="6" t="s">
        <v>4474</v>
      </c>
      <c r="W3638" s="6">
        <v>970301</v>
      </c>
      <c r="X3638" s="6">
        <v>983798</v>
      </c>
      <c r="Y3638" s="6">
        <v>729777</v>
      </c>
      <c r="Z3638" s="6">
        <v>741609</v>
      </c>
      <c r="AA3638" s="6">
        <v>418853</v>
      </c>
      <c r="AB3638" s="6">
        <v>459291</v>
      </c>
      <c r="AC3638" s="6">
        <v>254299260</v>
      </c>
      <c r="AD3638" s="6">
        <v>253365834</v>
      </c>
      <c r="AF3638">
        <f t="shared" si="1120"/>
        <v>4.5421987610030287E-2</v>
      </c>
      <c r="AG3638">
        <f t="shared" si="1121"/>
        <v>5.1418075661873675E-2</v>
      </c>
      <c r="AH3638" t="e">
        <f t="shared" si="1122"/>
        <v>#VALUE!</v>
      </c>
      <c r="AI3638" t="e">
        <f t="shared" si="1123"/>
        <v>#VALUE!</v>
      </c>
      <c r="AJ3638">
        <f t="shared" si="1124"/>
        <v>1.742322485454324</v>
      </c>
      <c r="AK3638">
        <f t="shared" si="1125"/>
        <v>1.6146821949483008</v>
      </c>
      <c r="AL3638">
        <f t="shared" si="1126"/>
        <v>3.8792633066941432E-2</v>
      </c>
      <c r="AM3638">
        <f t="shared" si="1127"/>
        <v>4.8172542775087951E-2</v>
      </c>
      <c r="AN3638">
        <f t="shared" si="1128"/>
        <v>0.81218302361844419</v>
      </c>
      <c r="AO3638">
        <f t="shared" si="1129"/>
        <v>0.78643989924760982</v>
      </c>
      <c r="AP3638">
        <f t="shared" si="1130"/>
        <v>1</v>
      </c>
      <c r="AQ3638">
        <f t="shared" si="1131"/>
        <v>1</v>
      </c>
      <c r="AR3638">
        <f t="shared" si="1132"/>
        <v>0</v>
      </c>
      <c r="AS3638">
        <f t="shared" si="1133"/>
        <v>1</v>
      </c>
      <c r="AT3638">
        <f t="shared" si="1134"/>
        <v>0</v>
      </c>
      <c r="AU3638">
        <f t="shared" si="1135"/>
        <v>1</v>
      </c>
      <c r="AV3638">
        <f t="shared" si="1136"/>
        <v>0</v>
      </c>
      <c r="AW3638">
        <f t="shared" si="1137"/>
        <v>1</v>
      </c>
      <c r="AX3638">
        <f t="shared" si="1138"/>
        <v>0</v>
      </c>
      <c r="AY3638">
        <f t="shared" si="1139"/>
        <v>5</v>
      </c>
    </row>
    <row r="3639" spans="1:51" x14ac:dyDescent="0.3">
      <c r="A3639" s="1" t="s">
        <v>3633</v>
      </c>
      <c r="B3639" s="2">
        <v>5720972</v>
      </c>
      <c r="C3639" s="3" t="s">
        <v>5335</v>
      </c>
      <c r="D3639" s="5">
        <v>7.38</v>
      </c>
      <c r="E3639" s="5">
        <v>219.96166013999999</v>
      </c>
      <c r="F3639" s="3" t="s">
        <v>4480</v>
      </c>
      <c r="G3639" s="3" t="s">
        <v>4491</v>
      </c>
      <c r="H3639" s="3" t="s">
        <v>4492</v>
      </c>
      <c r="I3639" s="3" t="s">
        <v>4493</v>
      </c>
      <c r="J3639" s="3"/>
      <c r="K3639" s="6">
        <v>8396.4590000000007</v>
      </c>
      <c r="L3639" s="6">
        <v>6791.9570000000003</v>
      </c>
      <c r="M3639" s="6" t="s">
        <v>4474</v>
      </c>
      <c r="N3639" s="6" t="s">
        <v>4474</v>
      </c>
      <c r="O3639" s="6">
        <v>5481.9560000000001</v>
      </c>
      <c r="P3639" s="6">
        <v>3856.41</v>
      </c>
      <c r="Q3639" s="6">
        <v>27477.271000000001</v>
      </c>
      <c r="R3639" s="6">
        <v>-811.07399999999996</v>
      </c>
      <c r="S3639" s="6" t="s">
        <v>4474</v>
      </c>
      <c r="T3639" s="6" t="s">
        <v>4474</v>
      </c>
      <c r="U3639" s="6" t="s">
        <v>4474</v>
      </c>
      <c r="V3639" s="6" t="s">
        <v>4474</v>
      </c>
      <c r="W3639" s="6">
        <v>266302.23800000001</v>
      </c>
      <c r="X3639" s="6">
        <v>255877.02499999999</v>
      </c>
      <c r="Y3639" s="6">
        <v>7315.125</v>
      </c>
      <c r="Z3639" s="6">
        <v>8843.0769999999993</v>
      </c>
      <c r="AA3639" s="6">
        <v>386</v>
      </c>
      <c r="AB3639" s="6">
        <v>1683</v>
      </c>
      <c r="AC3639" s="6">
        <v>29847308</v>
      </c>
      <c r="AD3639" s="6">
        <v>29940765</v>
      </c>
      <c r="AF3639">
        <f t="shared" si="1120"/>
        <v>0.10318077386942576</v>
      </c>
      <c r="AG3639">
        <f t="shared" si="1121"/>
        <v>-3.1697804834177668E-3</v>
      </c>
      <c r="AH3639" t="e">
        <f t="shared" si="1122"/>
        <v>#VALUE!</v>
      </c>
      <c r="AI3639" t="e">
        <f t="shared" si="1123"/>
        <v>#VALUE!</v>
      </c>
      <c r="AJ3639">
        <f t="shared" si="1124"/>
        <v>18.951101036269431</v>
      </c>
      <c r="AK3639">
        <f t="shared" si="1125"/>
        <v>5.2543535353535349</v>
      </c>
      <c r="AL3639">
        <f t="shared" si="1126"/>
        <v>0.65288903334131676</v>
      </c>
      <c r="AM3639">
        <f t="shared" si="1127"/>
        <v>0.56779069714369501</v>
      </c>
      <c r="AN3639">
        <f t="shared" si="1128"/>
        <v>3.1529810124990391E-2</v>
      </c>
      <c r="AO3639">
        <f t="shared" si="1129"/>
        <v>2.6543832921302725E-2</v>
      </c>
      <c r="AP3639">
        <f t="shared" si="1130"/>
        <v>1</v>
      </c>
      <c r="AQ3639">
        <f t="shared" si="1131"/>
        <v>0</v>
      </c>
      <c r="AR3639">
        <f t="shared" si="1132"/>
        <v>1</v>
      </c>
      <c r="AS3639">
        <f t="shared" si="1133"/>
        <v>0</v>
      </c>
      <c r="AT3639">
        <f t="shared" si="1134"/>
        <v>0</v>
      </c>
      <c r="AU3639">
        <f t="shared" si="1135"/>
        <v>1</v>
      </c>
      <c r="AV3639">
        <f t="shared" si="1136"/>
        <v>1</v>
      </c>
      <c r="AW3639">
        <f t="shared" si="1137"/>
        <v>1</v>
      </c>
      <c r="AX3639">
        <f t="shared" si="1138"/>
        <v>1</v>
      </c>
      <c r="AY3639">
        <f t="shared" si="1139"/>
        <v>6</v>
      </c>
    </row>
    <row r="3640" spans="1:51" x14ac:dyDescent="0.3">
      <c r="A3640" s="1" t="s">
        <v>3634</v>
      </c>
      <c r="B3640" s="2">
        <v>115717355</v>
      </c>
      <c r="C3640" s="3" t="s">
        <v>5338</v>
      </c>
      <c r="D3640" s="5">
        <v>20.98</v>
      </c>
      <c r="E3640" s="5">
        <v>24.126999999999999</v>
      </c>
      <c r="F3640" s="3" t="s">
        <v>4480</v>
      </c>
      <c r="G3640" s="3" t="s">
        <v>4491</v>
      </c>
      <c r="H3640" s="3" t="s">
        <v>4492</v>
      </c>
      <c r="I3640" s="3" t="s">
        <v>4493</v>
      </c>
      <c r="J3640" s="3"/>
      <c r="K3640" s="6" t="s">
        <v>4474</v>
      </c>
      <c r="L3640" s="6" t="s">
        <v>4474</v>
      </c>
      <c r="M3640" s="6" t="s">
        <v>4474</v>
      </c>
      <c r="N3640" s="6" t="s">
        <v>4474</v>
      </c>
      <c r="O3640" s="6" t="s">
        <v>4474</v>
      </c>
      <c r="P3640" s="6" t="s">
        <v>4474</v>
      </c>
      <c r="Q3640" s="6" t="s">
        <v>4474</v>
      </c>
      <c r="R3640" s="6" t="s">
        <v>4474</v>
      </c>
      <c r="S3640" s="6" t="s">
        <v>4474</v>
      </c>
      <c r="T3640" s="6" t="s">
        <v>4474</v>
      </c>
      <c r="U3640" s="6" t="s">
        <v>4474</v>
      </c>
      <c r="V3640" s="6" t="s">
        <v>4474</v>
      </c>
      <c r="W3640" s="6" t="s">
        <v>4474</v>
      </c>
      <c r="X3640" s="6" t="s">
        <v>4474</v>
      </c>
      <c r="Y3640" s="6" t="s">
        <v>4474</v>
      </c>
      <c r="Z3640" s="6" t="s">
        <v>4474</v>
      </c>
      <c r="AA3640" s="6" t="s">
        <v>4474</v>
      </c>
      <c r="AB3640" s="6" t="s">
        <v>4474</v>
      </c>
      <c r="AC3640" s="6" t="s">
        <v>4474</v>
      </c>
      <c r="AD3640" s="6" t="s">
        <v>4474</v>
      </c>
      <c r="AF3640" t="e">
        <f t="shared" si="1120"/>
        <v>#VALUE!</v>
      </c>
      <c r="AG3640" t="e">
        <f t="shared" si="1121"/>
        <v>#VALUE!</v>
      </c>
      <c r="AH3640" t="e">
        <f t="shared" si="1122"/>
        <v>#VALUE!</v>
      </c>
      <c r="AI3640" t="e">
        <f t="shared" si="1123"/>
        <v>#VALUE!</v>
      </c>
      <c r="AJ3640" t="e">
        <f t="shared" si="1124"/>
        <v>#VALUE!</v>
      </c>
      <c r="AK3640" t="e">
        <f t="shared" si="1125"/>
        <v>#VALUE!</v>
      </c>
      <c r="AL3640" t="e">
        <f t="shared" si="1126"/>
        <v>#VALUE!</v>
      </c>
      <c r="AM3640" t="e">
        <f t="shared" si="1127"/>
        <v>#VALUE!</v>
      </c>
      <c r="AN3640" t="e">
        <f t="shared" si="1128"/>
        <v>#VALUE!</v>
      </c>
      <c r="AO3640" t="e">
        <f t="shared" si="1129"/>
        <v>#VALUE!</v>
      </c>
      <c r="AP3640">
        <f t="shared" si="1130"/>
        <v>0</v>
      </c>
      <c r="AQ3640">
        <f t="shared" si="1131"/>
        <v>0</v>
      </c>
      <c r="AR3640">
        <f t="shared" si="1132"/>
        <v>0</v>
      </c>
      <c r="AS3640">
        <f t="shared" si="1133"/>
        <v>0</v>
      </c>
      <c r="AT3640">
        <f t="shared" si="1134"/>
        <v>0</v>
      </c>
      <c r="AU3640">
        <f t="shared" si="1135"/>
        <v>0</v>
      </c>
      <c r="AV3640">
        <f t="shared" si="1136"/>
        <v>0</v>
      </c>
      <c r="AW3640">
        <f t="shared" si="1137"/>
        <v>0</v>
      </c>
      <c r="AX3640">
        <f t="shared" si="1138"/>
        <v>0</v>
      </c>
      <c r="AY3640">
        <f t="shared" si="1139"/>
        <v>0</v>
      </c>
    </row>
    <row r="3641" spans="1:51" x14ac:dyDescent="0.3">
      <c r="A3641" s="1" t="s">
        <v>3635</v>
      </c>
      <c r="B3641" s="2">
        <v>107568775</v>
      </c>
      <c r="C3641" s="3" t="s">
        <v>5338</v>
      </c>
      <c r="D3641" s="5">
        <v>15.5</v>
      </c>
      <c r="E3641" s="5">
        <v>31.62</v>
      </c>
      <c r="F3641" s="3" t="s">
        <v>4480</v>
      </c>
      <c r="G3641" s="3" t="s">
        <v>4491</v>
      </c>
      <c r="H3641" s="3" t="s">
        <v>4492</v>
      </c>
      <c r="I3641" s="3" t="s">
        <v>4493</v>
      </c>
      <c r="J3641" s="3"/>
      <c r="K3641" s="6" t="s">
        <v>4474</v>
      </c>
      <c r="L3641" s="6" t="s">
        <v>4474</v>
      </c>
      <c r="M3641" s="6" t="s">
        <v>4474</v>
      </c>
      <c r="N3641" s="6" t="s">
        <v>4474</v>
      </c>
      <c r="O3641" s="6" t="s">
        <v>4474</v>
      </c>
      <c r="P3641" s="6" t="s">
        <v>4474</v>
      </c>
      <c r="Q3641" s="6" t="s">
        <v>4474</v>
      </c>
      <c r="R3641" s="6" t="s">
        <v>4474</v>
      </c>
      <c r="S3641" s="6" t="s">
        <v>4474</v>
      </c>
      <c r="T3641" s="6" t="s">
        <v>4474</v>
      </c>
      <c r="U3641" s="6" t="s">
        <v>4474</v>
      </c>
      <c r="V3641" s="6" t="s">
        <v>4474</v>
      </c>
      <c r="W3641" s="6" t="s">
        <v>4474</v>
      </c>
      <c r="X3641" s="6" t="s">
        <v>4474</v>
      </c>
      <c r="Y3641" s="6" t="s">
        <v>4474</v>
      </c>
      <c r="Z3641" s="6" t="s">
        <v>4474</v>
      </c>
      <c r="AA3641" s="6" t="s">
        <v>4474</v>
      </c>
      <c r="AB3641" s="6" t="s">
        <v>4474</v>
      </c>
      <c r="AC3641" s="6" t="s">
        <v>4474</v>
      </c>
      <c r="AD3641" s="6" t="s">
        <v>4474</v>
      </c>
      <c r="AF3641" t="e">
        <f t="shared" si="1120"/>
        <v>#VALUE!</v>
      </c>
      <c r="AG3641" t="e">
        <f t="shared" si="1121"/>
        <v>#VALUE!</v>
      </c>
      <c r="AH3641" t="e">
        <f t="shared" si="1122"/>
        <v>#VALUE!</v>
      </c>
      <c r="AI3641" t="e">
        <f t="shared" si="1123"/>
        <v>#VALUE!</v>
      </c>
      <c r="AJ3641" t="e">
        <f t="shared" si="1124"/>
        <v>#VALUE!</v>
      </c>
      <c r="AK3641" t="e">
        <f t="shared" si="1125"/>
        <v>#VALUE!</v>
      </c>
      <c r="AL3641" t="e">
        <f t="shared" si="1126"/>
        <v>#VALUE!</v>
      </c>
      <c r="AM3641" t="e">
        <f t="shared" si="1127"/>
        <v>#VALUE!</v>
      </c>
      <c r="AN3641" t="e">
        <f t="shared" si="1128"/>
        <v>#VALUE!</v>
      </c>
      <c r="AO3641" t="e">
        <f t="shared" si="1129"/>
        <v>#VALUE!</v>
      </c>
      <c r="AP3641">
        <f t="shared" si="1130"/>
        <v>0</v>
      </c>
      <c r="AQ3641">
        <f t="shared" si="1131"/>
        <v>0</v>
      </c>
      <c r="AR3641">
        <f t="shared" si="1132"/>
        <v>0</v>
      </c>
      <c r="AS3641">
        <f t="shared" si="1133"/>
        <v>0</v>
      </c>
      <c r="AT3641">
        <f t="shared" si="1134"/>
        <v>0</v>
      </c>
      <c r="AU3641">
        <f t="shared" si="1135"/>
        <v>0</v>
      </c>
      <c r="AV3641">
        <f t="shared" si="1136"/>
        <v>0</v>
      </c>
      <c r="AW3641">
        <f t="shared" si="1137"/>
        <v>0</v>
      </c>
      <c r="AX3641">
        <f t="shared" si="1138"/>
        <v>0</v>
      </c>
      <c r="AY3641">
        <f t="shared" si="1139"/>
        <v>0</v>
      </c>
    </row>
    <row r="3642" spans="1:51" x14ac:dyDescent="0.3">
      <c r="A3642" s="1" t="s">
        <v>3636</v>
      </c>
      <c r="B3642" s="2">
        <v>107568627</v>
      </c>
      <c r="C3642" s="3" t="s">
        <v>5338</v>
      </c>
      <c r="D3642" s="5">
        <v>18.64</v>
      </c>
      <c r="E3642" s="5">
        <v>12.488799999999999</v>
      </c>
      <c r="F3642" s="3" t="s">
        <v>4480</v>
      </c>
      <c r="G3642" s="3" t="s">
        <v>4491</v>
      </c>
      <c r="H3642" s="3" t="s">
        <v>4492</v>
      </c>
      <c r="I3642" s="3" t="s">
        <v>4493</v>
      </c>
      <c r="J3642" s="3"/>
      <c r="K3642" s="6" t="s">
        <v>4474</v>
      </c>
      <c r="L3642" s="6" t="s">
        <v>4474</v>
      </c>
      <c r="M3642" s="6" t="s">
        <v>4474</v>
      </c>
      <c r="N3642" s="6" t="s">
        <v>4474</v>
      </c>
      <c r="O3642" s="6" t="s">
        <v>4474</v>
      </c>
      <c r="P3642" s="6" t="s">
        <v>4474</v>
      </c>
      <c r="Q3642" s="6" t="s">
        <v>4474</v>
      </c>
      <c r="R3642" s="6" t="s">
        <v>4474</v>
      </c>
      <c r="S3642" s="6" t="s">
        <v>4474</v>
      </c>
      <c r="T3642" s="6" t="s">
        <v>4474</v>
      </c>
      <c r="U3642" s="6" t="s">
        <v>4474</v>
      </c>
      <c r="V3642" s="6" t="s">
        <v>4474</v>
      </c>
      <c r="W3642" s="6" t="s">
        <v>4474</v>
      </c>
      <c r="X3642" s="6" t="s">
        <v>4474</v>
      </c>
      <c r="Y3642" s="6" t="s">
        <v>4474</v>
      </c>
      <c r="Z3642" s="6" t="s">
        <v>4474</v>
      </c>
      <c r="AA3642" s="6" t="s">
        <v>4474</v>
      </c>
      <c r="AB3642" s="6" t="s">
        <v>4474</v>
      </c>
      <c r="AC3642" s="6" t="s">
        <v>4474</v>
      </c>
      <c r="AD3642" s="6" t="s">
        <v>4474</v>
      </c>
      <c r="AF3642" t="e">
        <f t="shared" si="1120"/>
        <v>#VALUE!</v>
      </c>
      <c r="AG3642" t="e">
        <f t="shared" si="1121"/>
        <v>#VALUE!</v>
      </c>
      <c r="AH3642" t="e">
        <f t="shared" si="1122"/>
        <v>#VALUE!</v>
      </c>
      <c r="AI3642" t="e">
        <f t="shared" si="1123"/>
        <v>#VALUE!</v>
      </c>
      <c r="AJ3642" t="e">
        <f t="shared" si="1124"/>
        <v>#VALUE!</v>
      </c>
      <c r="AK3642" t="e">
        <f t="shared" si="1125"/>
        <v>#VALUE!</v>
      </c>
      <c r="AL3642" t="e">
        <f t="shared" si="1126"/>
        <v>#VALUE!</v>
      </c>
      <c r="AM3642" t="e">
        <f t="shared" si="1127"/>
        <v>#VALUE!</v>
      </c>
      <c r="AN3642" t="e">
        <f t="shared" si="1128"/>
        <v>#VALUE!</v>
      </c>
      <c r="AO3642" t="e">
        <f t="shared" si="1129"/>
        <v>#VALUE!</v>
      </c>
      <c r="AP3642">
        <f t="shared" si="1130"/>
        <v>0</v>
      </c>
      <c r="AQ3642">
        <f t="shared" si="1131"/>
        <v>0</v>
      </c>
      <c r="AR3642">
        <f t="shared" si="1132"/>
        <v>0</v>
      </c>
      <c r="AS3642">
        <f t="shared" si="1133"/>
        <v>0</v>
      </c>
      <c r="AT3642">
        <f t="shared" si="1134"/>
        <v>0</v>
      </c>
      <c r="AU3642">
        <f t="shared" si="1135"/>
        <v>0</v>
      </c>
      <c r="AV3642">
        <f t="shared" si="1136"/>
        <v>0</v>
      </c>
      <c r="AW3642">
        <f t="shared" si="1137"/>
        <v>0</v>
      </c>
      <c r="AX3642">
        <f t="shared" si="1138"/>
        <v>0</v>
      </c>
      <c r="AY3642">
        <f t="shared" si="1139"/>
        <v>0</v>
      </c>
    </row>
    <row r="3643" spans="1:51" x14ac:dyDescent="0.3">
      <c r="A3643" s="1" t="s">
        <v>3637</v>
      </c>
      <c r="B3643" s="2">
        <v>107567898</v>
      </c>
      <c r="C3643" s="3" t="s">
        <v>5338</v>
      </c>
      <c r="D3643" s="5">
        <v>19.48</v>
      </c>
      <c r="E3643" s="5">
        <v>255.57759999999999</v>
      </c>
      <c r="F3643" s="3" t="s">
        <v>4480</v>
      </c>
      <c r="G3643" s="3" t="s">
        <v>4491</v>
      </c>
      <c r="H3643" s="3" t="s">
        <v>4492</v>
      </c>
      <c r="I3643" s="3" t="s">
        <v>4493</v>
      </c>
      <c r="J3643" s="3"/>
      <c r="K3643" s="6" t="s">
        <v>4474</v>
      </c>
      <c r="L3643" s="6" t="s">
        <v>4474</v>
      </c>
      <c r="M3643" s="6" t="s">
        <v>4474</v>
      </c>
      <c r="N3643" s="6" t="s">
        <v>4474</v>
      </c>
      <c r="O3643" s="6" t="s">
        <v>4474</v>
      </c>
      <c r="P3643" s="6" t="s">
        <v>4474</v>
      </c>
      <c r="Q3643" s="6" t="s">
        <v>4474</v>
      </c>
      <c r="R3643" s="6" t="s">
        <v>4474</v>
      </c>
      <c r="S3643" s="6" t="s">
        <v>4474</v>
      </c>
      <c r="T3643" s="6" t="s">
        <v>4474</v>
      </c>
      <c r="U3643" s="6" t="s">
        <v>4474</v>
      </c>
      <c r="V3643" s="6" t="s">
        <v>4474</v>
      </c>
      <c r="W3643" s="6" t="s">
        <v>4474</v>
      </c>
      <c r="X3643" s="6" t="s">
        <v>4474</v>
      </c>
      <c r="Y3643" s="6" t="s">
        <v>4474</v>
      </c>
      <c r="Z3643" s="6" t="s">
        <v>4474</v>
      </c>
      <c r="AA3643" s="6" t="s">
        <v>4474</v>
      </c>
      <c r="AB3643" s="6" t="s">
        <v>4474</v>
      </c>
      <c r="AC3643" s="6" t="s">
        <v>4474</v>
      </c>
      <c r="AD3643" s="6" t="s">
        <v>4474</v>
      </c>
      <c r="AF3643" t="e">
        <f t="shared" si="1120"/>
        <v>#VALUE!</v>
      </c>
      <c r="AG3643" t="e">
        <f t="shared" si="1121"/>
        <v>#VALUE!</v>
      </c>
      <c r="AH3643" t="e">
        <f t="shared" si="1122"/>
        <v>#VALUE!</v>
      </c>
      <c r="AI3643" t="e">
        <f t="shared" si="1123"/>
        <v>#VALUE!</v>
      </c>
      <c r="AJ3643" t="e">
        <f t="shared" si="1124"/>
        <v>#VALUE!</v>
      </c>
      <c r="AK3643" t="e">
        <f t="shared" si="1125"/>
        <v>#VALUE!</v>
      </c>
      <c r="AL3643" t="e">
        <f t="shared" si="1126"/>
        <v>#VALUE!</v>
      </c>
      <c r="AM3643" t="e">
        <f t="shared" si="1127"/>
        <v>#VALUE!</v>
      </c>
      <c r="AN3643" t="e">
        <f t="shared" si="1128"/>
        <v>#VALUE!</v>
      </c>
      <c r="AO3643" t="e">
        <f t="shared" si="1129"/>
        <v>#VALUE!</v>
      </c>
      <c r="AP3643">
        <f t="shared" si="1130"/>
        <v>0</v>
      </c>
      <c r="AQ3643">
        <f t="shared" si="1131"/>
        <v>0</v>
      </c>
      <c r="AR3643">
        <f t="shared" si="1132"/>
        <v>0</v>
      </c>
      <c r="AS3643">
        <f t="shared" si="1133"/>
        <v>0</v>
      </c>
      <c r="AT3643">
        <f t="shared" si="1134"/>
        <v>0</v>
      </c>
      <c r="AU3643">
        <f t="shared" si="1135"/>
        <v>0</v>
      </c>
      <c r="AV3643">
        <f t="shared" si="1136"/>
        <v>0</v>
      </c>
      <c r="AW3643">
        <f t="shared" si="1137"/>
        <v>0</v>
      </c>
      <c r="AX3643">
        <f t="shared" si="1138"/>
        <v>0</v>
      </c>
      <c r="AY3643">
        <f t="shared" si="1139"/>
        <v>0</v>
      </c>
    </row>
    <row r="3644" spans="1:51" x14ac:dyDescent="0.3">
      <c r="A3644" s="1" t="s">
        <v>3638</v>
      </c>
      <c r="B3644" s="2">
        <v>107568072</v>
      </c>
      <c r="C3644" s="3" t="s">
        <v>5338</v>
      </c>
      <c r="D3644" s="7">
        <v>7.05</v>
      </c>
      <c r="E3644" s="7">
        <v>6.5564999999999998</v>
      </c>
      <c r="F3644" s="3" t="s">
        <v>4480</v>
      </c>
      <c r="G3644" s="3" t="s">
        <v>4491</v>
      </c>
      <c r="H3644" s="3" t="s">
        <v>4492</v>
      </c>
      <c r="I3644" s="3" t="s">
        <v>4493</v>
      </c>
      <c r="J3644" s="3"/>
      <c r="K3644" s="6" t="s">
        <v>4474</v>
      </c>
      <c r="L3644" s="6" t="s">
        <v>4474</v>
      </c>
      <c r="M3644" s="6" t="s">
        <v>4474</v>
      </c>
      <c r="N3644" s="6" t="s">
        <v>4474</v>
      </c>
      <c r="O3644" s="6" t="s">
        <v>4474</v>
      </c>
      <c r="P3644" s="6" t="s">
        <v>4474</v>
      </c>
      <c r="Q3644" s="6" t="s">
        <v>4474</v>
      </c>
      <c r="R3644" s="6" t="s">
        <v>4474</v>
      </c>
      <c r="S3644" s="6" t="s">
        <v>4474</v>
      </c>
      <c r="T3644" s="6" t="s">
        <v>4474</v>
      </c>
      <c r="U3644" s="6" t="s">
        <v>4474</v>
      </c>
      <c r="V3644" s="6" t="s">
        <v>4474</v>
      </c>
      <c r="W3644" s="6" t="s">
        <v>4474</v>
      </c>
      <c r="X3644" s="6" t="s">
        <v>4474</v>
      </c>
      <c r="Y3644" s="6" t="s">
        <v>4474</v>
      </c>
      <c r="Z3644" s="6" t="s">
        <v>4474</v>
      </c>
      <c r="AA3644" s="6" t="s">
        <v>4474</v>
      </c>
      <c r="AB3644" s="6" t="s">
        <v>4474</v>
      </c>
      <c r="AC3644" s="6" t="s">
        <v>4474</v>
      </c>
      <c r="AD3644" s="6" t="s">
        <v>4474</v>
      </c>
      <c r="AF3644" t="e">
        <f t="shared" si="1120"/>
        <v>#VALUE!</v>
      </c>
      <c r="AG3644" t="e">
        <f t="shared" si="1121"/>
        <v>#VALUE!</v>
      </c>
      <c r="AH3644" t="e">
        <f t="shared" si="1122"/>
        <v>#VALUE!</v>
      </c>
      <c r="AI3644" t="e">
        <f t="shared" si="1123"/>
        <v>#VALUE!</v>
      </c>
      <c r="AJ3644" t="e">
        <f t="shared" si="1124"/>
        <v>#VALUE!</v>
      </c>
      <c r="AK3644" t="e">
        <f t="shared" si="1125"/>
        <v>#VALUE!</v>
      </c>
      <c r="AL3644" t="e">
        <f t="shared" si="1126"/>
        <v>#VALUE!</v>
      </c>
      <c r="AM3644" t="e">
        <f t="shared" si="1127"/>
        <v>#VALUE!</v>
      </c>
      <c r="AN3644" t="e">
        <f t="shared" si="1128"/>
        <v>#VALUE!</v>
      </c>
      <c r="AO3644" t="e">
        <f t="shared" si="1129"/>
        <v>#VALUE!</v>
      </c>
      <c r="AP3644">
        <f t="shared" si="1130"/>
        <v>0</v>
      </c>
      <c r="AQ3644">
        <f t="shared" si="1131"/>
        <v>0</v>
      </c>
      <c r="AR3644">
        <f t="shared" si="1132"/>
        <v>0</v>
      </c>
      <c r="AS3644">
        <f t="shared" si="1133"/>
        <v>0</v>
      </c>
      <c r="AT3644">
        <f t="shared" si="1134"/>
        <v>0</v>
      </c>
      <c r="AU3644">
        <f t="shared" si="1135"/>
        <v>0</v>
      </c>
      <c r="AV3644">
        <f t="shared" si="1136"/>
        <v>0</v>
      </c>
      <c r="AW3644">
        <f t="shared" si="1137"/>
        <v>0</v>
      </c>
      <c r="AX3644">
        <f t="shared" si="1138"/>
        <v>0</v>
      </c>
      <c r="AY3644">
        <f t="shared" si="1139"/>
        <v>0</v>
      </c>
    </row>
    <row r="3645" spans="1:51" x14ac:dyDescent="0.3">
      <c r="A3645" s="1" t="s">
        <v>3639</v>
      </c>
      <c r="B3645" s="2">
        <v>107568909</v>
      </c>
      <c r="C3645" s="3" t="s">
        <v>5338</v>
      </c>
      <c r="D3645" s="5">
        <v>10.225</v>
      </c>
      <c r="E3645" s="7">
        <v>8.18</v>
      </c>
      <c r="F3645" s="3" t="s">
        <v>4480</v>
      </c>
      <c r="G3645" s="3" t="s">
        <v>4491</v>
      </c>
      <c r="H3645" s="3" t="s">
        <v>4492</v>
      </c>
      <c r="I3645" s="3" t="s">
        <v>4493</v>
      </c>
      <c r="J3645" s="3"/>
      <c r="K3645" s="6" t="s">
        <v>4474</v>
      </c>
      <c r="L3645" s="6" t="s">
        <v>4474</v>
      </c>
      <c r="M3645" s="6" t="s">
        <v>4474</v>
      </c>
      <c r="N3645" s="6" t="s">
        <v>4474</v>
      </c>
      <c r="O3645" s="6" t="s">
        <v>4474</v>
      </c>
      <c r="P3645" s="6" t="s">
        <v>4474</v>
      </c>
      <c r="Q3645" s="6" t="s">
        <v>4474</v>
      </c>
      <c r="R3645" s="6" t="s">
        <v>4474</v>
      </c>
      <c r="S3645" s="6" t="s">
        <v>4474</v>
      </c>
      <c r="T3645" s="6" t="s">
        <v>4474</v>
      </c>
      <c r="U3645" s="6" t="s">
        <v>4474</v>
      </c>
      <c r="V3645" s="6" t="s">
        <v>4474</v>
      </c>
      <c r="W3645" s="6" t="s">
        <v>4474</v>
      </c>
      <c r="X3645" s="6" t="s">
        <v>4474</v>
      </c>
      <c r="Y3645" s="6" t="s">
        <v>4474</v>
      </c>
      <c r="Z3645" s="6" t="s">
        <v>4474</v>
      </c>
      <c r="AA3645" s="6" t="s">
        <v>4474</v>
      </c>
      <c r="AB3645" s="6" t="s">
        <v>4474</v>
      </c>
      <c r="AC3645" s="6" t="s">
        <v>4474</v>
      </c>
      <c r="AD3645" s="6" t="s">
        <v>4474</v>
      </c>
      <c r="AF3645" t="e">
        <f t="shared" si="1120"/>
        <v>#VALUE!</v>
      </c>
      <c r="AG3645" t="e">
        <f t="shared" si="1121"/>
        <v>#VALUE!</v>
      </c>
      <c r="AH3645" t="e">
        <f t="shared" si="1122"/>
        <v>#VALUE!</v>
      </c>
      <c r="AI3645" t="e">
        <f t="shared" si="1123"/>
        <v>#VALUE!</v>
      </c>
      <c r="AJ3645" t="e">
        <f t="shared" si="1124"/>
        <v>#VALUE!</v>
      </c>
      <c r="AK3645" t="e">
        <f t="shared" si="1125"/>
        <v>#VALUE!</v>
      </c>
      <c r="AL3645" t="e">
        <f t="shared" si="1126"/>
        <v>#VALUE!</v>
      </c>
      <c r="AM3645" t="e">
        <f t="shared" si="1127"/>
        <v>#VALUE!</v>
      </c>
      <c r="AN3645" t="e">
        <f t="shared" si="1128"/>
        <v>#VALUE!</v>
      </c>
      <c r="AO3645" t="e">
        <f t="shared" si="1129"/>
        <v>#VALUE!</v>
      </c>
      <c r="AP3645">
        <f t="shared" si="1130"/>
        <v>0</v>
      </c>
      <c r="AQ3645">
        <f t="shared" si="1131"/>
        <v>0</v>
      </c>
      <c r="AR3645">
        <f t="shared" si="1132"/>
        <v>0</v>
      </c>
      <c r="AS3645">
        <f t="shared" si="1133"/>
        <v>0</v>
      </c>
      <c r="AT3645">
        <f t="shared" si="1134"/>
        <v>0</v>
      </c>
      <c r="AU3645">
        <f t="shared" si="1135"/>
        <v>0</v>
      </c>
      <c r="AV3645">
        <f t="shared" si="1136"/>
        <v>0</v>
      </c>
      <c r="AW3645">
        <f t="shared" si="1137"/>
        <v>0</v>
      </c>
      <c r="AX3645">
        <f t="shared" si="1138"/>
        <v>0</v>
      </c>
      <c r="AY3645">
        <f t="shared" si="1139"/>
        <v>0</v>
      </c>
    </row>
    <row r="3646" spans="1:51" x14ac:dyDescent="0.3">
      <c r="A3646" s="1" t="s">
        <v>3640</v>
      </c>
      <c r="B3646" s="2">
        <v>5197650</v>
      </c>
      <c r="C3646" s="3" t="s">
        <v>5336</v>
      </c>
      <c r="D3646" s="5">
        <v>30.38</v>
      </c>
      <c r="E3646" s="5">
        <v>1743.78502256</v>
      </c>
      <c r="F3646" s="3" t="s">
        <v>4500</v>
      </c>
      <c r="G3646" s="3" t="s">
        <v>4501</v>
      </c>
      <c r="H3646" s="3" t="s">
        <v>4502</v>
      </c>
      <c r="I3646" s="3" t="s">
        <v>4538</v>
      </c>
      <c r="J3646" s="3" t="s">
        <v>4504</v>
      </c>
      <c r="K3646" s="6">
        <v>392402</v>
      </c>
      <c r="L3646" s="6">
        <v>375296</v>
      </c>
      <c r="M3646" s="6">
        <v>-54909</v>
      </c>
      <c r="N3646" s="6">
        <v>-58537</v>
      </c>
      <c r="O3646" s="6">
        <v>-64851</v>
      </c>
      <c r="P3646" s="6">
        <v>-67955</v>
      </c>
      <c r="Q3646" s="6">
        <v>-67631</v>
      </c>
      <c r="R3646" s="6">
        <v>-73557</v>
      </c>
      <c r="S3646" s="6">
        <v>19575</v>
      </c>
      <c r="T3646" s="6">
        <v>5105</v>
      </c>
      <c r="U3646" s="6">
        <v>30000</v>
      </c>
      <c r="V3646" s="6">
        <v>40000</v>
      </c>
      <c r="W3646" s="6">
        <v>388829</v>
      </c>
      <c r="X3646" s="6">
        <v>393601</v>
      </c>
      <c r="Y3646" s="6">
        <v>178518</v>
      </c>
      <c r="Z3646" s="6">
        <v>183083</v>
      </c>
      <c r="AA3646" s="6">
        <v>186517</v>
      </c>
      <c r="AB3646" s="6">
        <v>187116</v>
      </c>
      <c r="AC3646" s="6">
        <v>57398808</v>
      </c>
      <c r="AD3646" s="6">
        <v>57080013</v>
      </c>
      <c r="AF3646">
        <f t="shared" si="1120"/>
        <v>-0.17393507171532988</v>
      </c>
      <c r="AG3646">
        <f t="shared" si="1121"/>
        <v>-0.18688214714901638</v>
      </c>
      <c r="AH3646">
        <f t="shared" si="1122"/>
        <v>7.7154738972658926E-2</v>
      </c>
      <c r="AI3646">
        <f t="shared" si="1123"/>
        <v>0.10162575806463907</v>
      </c>
      <c r="AJ3646">
        <f t="shared" si="1124"/>
        <v>0.95711382876627871</v>
      </c>
      <c r="AK3646">
        <f t="shared" si="1125"/>
        <v>0.97844652515017427</v>
      </c>
      <c r="AL3646">
        <f t="shared" si="1126"/>
        <v>-0.165266741759726</v>
      </c>
      <c r="AM3646">
        <f t="shared" si="1127"/>
        <v>-0.18107040842428376</v>
      </c>
      <c r="AN3646">
        <f t="shared" si="1128"/>
        <v>1.0091891294116437</v>
      </c>
      <c r="AO3646">
        <f t="shared" si="1129"/>
        <v>0.9534935124656696</v>
      </c>
      <c r="AP3646">
        <f t="shared" si="1130"/>
        <v>0</v>
      </c>
      <c r="AQ3646">
        <f t="shared" si="1131"/>
        <v>1</v>
      </c>
      <c r="AR3646">
        <f t="shared" si="1132"/>
        <v>1</v>
      </c>
      <c r="AS3646">
        <f t="shared" si="1133"/>
        <v>1</v>
      </c>
      <c r="AT3646">
        <f t="shared" si="1134"/>
        <v>1</v>
      </c>
      <c r="AU3646">
        <f t="shared" si="1135"/>
        <v>0</v>
      </c>
      <c r="AV3646">
        <f t="shared" si="1136"/>
        <v>1</v>
      </c>
      <c r="AW3646">
        <f t="shared" si="1137"/>
        <v>1</v>
      </c>
      <c r="AX3646">
        <f t="shared" si="1138"/>
        <v>0</v>
      </c>
      <c r="AY3646">
        <f t="shared" si="1139"/>
        <v>6</v>
      </c>
    </row>
    <row r="3647" spans="1:51" x14ac:dyDescent="0.3">
      <c r="A3647" s="1" t="s">
        <v>3641</v>
      </c>
      <c r="B3647" s="2">
        <v>4096386</v>
      </c>
      <c r="C3647" s="3" t="s">
        <v>5335</v>
      </c>
      <c r="D3647" s="5">
        <v>138.62</v>
      </c>
      <c r="E3647" s="5">
        <v>13860.793174279999</v>
      </c>
      <c r="F3647" s="3" t="s">
        <v>4559</v>
      </c>
      <c r="G3647" s="3" t="s">
        <v>4626</v>
      </c>
      <c r="H3647" s="3" t="s">
        <v>4626</v>
      </c>
      <c r="I3647" s="3" t="s">
        <v>4627</v>
      </c>
      <c r="J3647" s="3" t="s">
        <v>4628</v>
      </c>
      <c r="K3647" s="6">
        <v>7421607</v>
      </c>
      <c r="L3647" s="6">
        <v>7189154</v>
      </c>
      <c r="M3647" s="6">
        <v>608200</v>
      </c>
      <c r="N3647" s="6">
        <v>570934</v>
      </c>
      <c r="O3647" s="6">
        <v>470176</v>
      </c>
      <c r="P3647" s="6">
        <v>435380</v>
      </c>
      <c r="Q3647" s="6">
        <v>351048</v>
      </c>
      <c r="R3647" s="6">
        <v>324751</v>
      </c>
      <c r="S3647" s="6">
        <v>576394</v>
      </c>
      <c r="T3647" s="6">
        <v>481582</v>
      </c>
      <c r="U3647" s="6" t="s">
        <v>4474</v>
      </c>
      <c r="V3647" s="6" t="s">
        <v>4474</v>
      </c>
      <c r="W3647" s="6">
        <v>3585537</v>
      </c>
      <c r="X3647" s="6">
        <v>3410519</v>
      </c>
      <c r="Y3647" s="6">
        <v>693597</v>
      </c>
      <c r="Z3647" s="6">
        <v>568051</v>
      </c>
      <c r="AA3647" s="6">
        <v>616024</v>
      </c>
      <c r="AB3647" s="6">
        <v>549757</v>
      </c>
      <c r="AC3647" s="6">
        <v>100039217</v>
      </c>
      <c r="AD3647" s="6">
        <v>100214345</v>
      </c>
      <c r="AF3647">
        <f t="shared" si="1120"/>
        <v>9.7906673393692495E-2</v>
      </c>
      <c r="AG3647">
        <f t="shared" si="1121"/>
        <v>9.5220404870930198E-2</v>
      </c>
      <c r="AH3647" t="e">
        <f t="shared" si="1122"/>
        <v>#VALUE!</v>
      </c>
      <c r="AI3647" t="e">
        <f t="shared" si="1123"/>
        <v>#VALUE!</v>
      </c>
      <c r="AJ3647">
        <f t="shared" si="1124"/>
        <v>1.1259252886251185</v>
      </c>
      <c r="AK3647">
        <f t="shared" si="1125"/>
        <v>1.0332765203535381</v>
      </c>
      <c r="AL3647">
        <f t="shared" si="1126"/>
        <v>6.3352317092511101E-2</v>
      </c>
      <c r="AM3647">
        <f t="shared" si="1127"/>
        <v>6.0560672368403845E-2</v>
      </c>
      <c r="AN3647">
        <f t="shared" si="1128"/>
        <v>2.0698732156438493</v>
      </c>
      <c r="AO3647">
        <f t="shared" si="1129"/>
        <v>2.1079354784418443</v>
      </c>
      <c r="AP3647">
        <f t="shared" si="1130"/>
        <v>1</v>
      </c>
      <c r="AQ3647">
        <f t="shared" si="1131"/>
        <v>1</v>
      </c>
      <c r="AR3647">
        <f t="shared" si="1132"/>
        <v>1</v>
      </c>
      <c r="AS3647">
        <f t="shared" si="1133"/>
        <v>1</v>
      </c>
      <c r="AT3647">
        <f t="shared" si="1134"/>
        <v>0</v>
      </c>
      <c r="AU3647">
        <f t="shared" si="1135"/>
        <v>1</v>
      </c>
      <c r="AV3647">
        <f t="shared" si="1136"/>
        <v>1</v>
      </c>
      <c r="AW3647">
        <f t="shared" si="1137"/>
        <v>0</v>
      </c>
      <c r="AX3647">
        <f t="shared" si="1138"/>
        <v>1</v>
      </c>
      <c r="AY3647">
        <f t="shared" si="1139"/>
        <v>7</v>
      </c>
    </row>
    <row r="3648" spans="1:51" x14ac:dyDescent="0.3">
      <c r="A3648" s="1" t="s">
        <v>3642</v>
      </c>
      <c r="B3648" s="2">
        <v>4963552</v>
      </c>
      <c r="C3648" s="3" t="s">
        <v>5335</v>
      </c>
      <c r="D3648" s="5">
        <v>179.02</v>
      </c>
      <c r="E3648" s="5">
        <v>6725.4342802199999</v>
      </c>
      <c r="F3648" s="3" t="s">
        <v>4500</v>
      </c>
      <c r="G3648" s="3" t="s">
        <v>4501</v>
      </c>
      <c r="H3648" s="3" t="s">
        <v>4502</v>
      </c>
      <c r="I3648" s="3" t="s">
        <v>4538</v>
      </c>
      <c r="J3648" s="3" t="s">
        <v>4504</v>
      </c>
      <c r="K3648" s="6">
        <v>611823</v>
      </c>
      <c r="L3648" s="6">
        <v>583798</v>
      </c>
      <c r="M3648" s="6">
        <v>126347</v>
      </c>
      <c r="N3648" s="6">
        <v>118735</v>
      </c>
      <c r="O3648" s="6">
        <v>87024</v>
      </c>
      <c r="P3648" s="6">
        <v>82052</v>
      </c>
      <c r="Q3648" s="6">
        <v>78506</v>
      </c>
      <c r="R3648" s="6">
        <v>71888</v>
      </c>
      <c r="S3648" s="6">
        <v>149622</v>
      </c>
      <c r="T3648" s="6">
        <v>140134</v>
      </c>
      <c r="U3648" s="6" t="s">
        <v>4474</v>
      </c>
      <c r="V3648" s="6" t="s">
        <v>4474</v>
      </c>
      <c r="W3648" s="6">
        <v>1003300</v>
      </c>
      <c r="X3648" s="6">
        <v>854521</v>
      </c>
      <c r="Y3648" s="6">
        <v>344647</v>
      </c>
      <c r="Z3648" s="6">
        <v>406938</v>
      </c>
      <c r="AA3648" s="6">
        <v>146331</v>
      </c>
      <c r="AB3648" s="6">
        <v>128546</v>
      </c>
      <c r="AC3648" s="6">
        <v>37566443</v>
      </c>
      <c r="AD3648" s="6">
        <v>37086627</v>
      </c>
      <c r="AF3648">
        <f t="shared" si="1120"/>
        <v>7.8247782318349446E-2</v>
      </c>
      <c r="AG3648">
        <f t="shared" si="1121"/>
        <v>8.4126662773647456E-2</v>
      </c>
      <c r="AH3648" t="e">
        <f t="shared" si="1122"/>
        <v>#VALUE!</v>
      </c>
      <c r="AI3648" t="e">
        <f t="shared" si="1123"/>
        <v>#VALUE!</v>
      </c>
      <c r="AJ3648">
        <f t="shared" si="1124"/>
        <v>2.3552562341540755</v>
      </c>
      <c r="AK3648">
        <f t="shared" si="1125"/>
        <v>3.1656994383333594</v>
      </c>
      <c r="AL3648">
        <f t="shared" si="1126"/>
        <v>0.14223721566531497</v>
      </c>
      <c r="AM3648">
        <f t="shared" si="1127"/>
        <v>0.14054861441800073</v>
      </c>
      <c r="AN3648">
        <f t="shared" si="1128"/>
        <v>0.60981062493770555</v>
      </c>
      <c r="AO3648">
        <f t="shared" si="1129"/>
        <v>0.68318742312944913</v>
      </c>
      <c r="AP3648">
        <f t="shared" si="1130"/>
        <v>1</v>
      </c>
      <c r="AQ3648">
        <f t="shared" si="1131"/>
        <v>1</v>
      </c>
      <c r="AR3648">
        <f t="shared" si="1132"/>
        <v>0</v>
      </c>
      <c r="AS3648">
        <f t="shared" si="1133"/>
        <v>1</v>
      </c>
      <c r="AT3648">
        <f t="shared" si="1134"/>
        <v>0</v>
      </c>
      <c r="AU3648">
        <f t="shared" si="1135"/>
        <v>0</v>
      </c>
      <c r="AV3648">
        <f t="shared" si="1136"/>
        <v>1</v>
      </c>
      <c r="AW3648">
        <f t="shared" si="1137"/>
        <v>0</v>
      </c>
      <c r="AX3648">
        <f t="shared" si="1138"/>
        <v>0</v>
      </c>
      <c r="AY3648">
        <f t="shared" si="1139"/>
        <v>4</v>
      </c>
    </row>
    <row r="3649" spans="1:51" x14ac:dyDescent="0.3">
      <c r="A3649" s="1" t="s">
        <v>3643</v>
      </c>
      <c r="B3649" s="2">
        <v>4149685</v>
      </c>
      <c r="C3649" s="3" t="s">
        <v>5337</v>
      </c>
      <c r="D3649" s="7">
        <v>140.5</v>
      </c>
      <c r="E3649" s="5">
        <v>6513.3918704999996</v>
      </c>
      <c r="F3649" s="3" t="s">
        <v>4485</v>
      </c>
      <c r="G3649" s="3" t="s">
        <v>4486</v>
      </c>
      <c r="H3649" s="3" t="s">
        <v>4598</v>
      </c>
      <c r="I3649" s="3" t="s">
        <v>4615</v>
      </c>
      <c r="J3649" s="3" t="s">
        <v>4616</v>
      </c>
      <c r="K3649" s="6">
        <v>1919600</v>
      </c>
      <c r="L3649" s="6">
        <v>1884600</v>
      </c>
      <c r="M3649" s="6">
        <v>396900</v>
      </c>
      <c r="N3649" s="6">
        <v>368000</v>
      </c>
      <c r="O3649" s="6">
        <v>312300</v>
      </c>
      <c r="P3649" s="6">
        <v>287200</v>
      </c>
      <c r="Q3649" s="6">
        <v>174900</v>
      </c>
      <c r="R3649" s="6">
        <v>104300</v>
      </c>
      <c r="S3649" s="6">
        <v>245900</v>
      </c>
      <c r="T3649" s="6">
        <v>208900</v>
      </c>
      <c r="U3649" s="6">
        <v>664300</v>
      </c>
      <c r="V3649" s="6">
        <v>509200</v>
      </c>
      <c r="W3649" s="6">
        <v>2806000</v>
      </c>
      <c r="X3649" s="6">
        <v>2783100</v>
      </c>
      <c r="Y3649" s="6">
        <v>827600</v>
      </c>
      <c r="Z3649" s="6">
        <v>808700</v>
      </c>
      <c r="AA3649" s="6">
        <v>446300</v>
      </c>
      <c r="AB3649" s="6">
        <v>633300</v>
      </c>
      <c r="AC3649" s="6">
        <v>46349838</v>
      </c>
      <c r="AD3649" s="6">
        <v>46289384</v>
      </c>
      <c r="AF3649">
        <f t="shared" si="1120"/>
        <v>6.233071988595866E-2</v>
      </c>
      <c r="AG3649">
        <f t="shared" si="1121"/>
        <v>3.7476195609212747E-2</v>
      </c>
      <c r="AH3649">
        <f t="shared" si="1122"/>
        <v>0.23674269422665717</v>
      </c>
      <c r="AI3649">
        <f t="shared" si="1123"/>
        <v>0.18296144586971363</v>
      </c>
      <c r="AJ3649">
        <f t="shared" si="1124"/>
        <v>1.8543580551198746</v>
      </c>
      <c r="AK3649">
        <f t="shared" si="1125"/>
        <v>1.2769619453655456</v>
      </c>
      <c r="AL3649">
        <f t="shared" si="1126"/>
        <v>0.16269014377995417</v>
      </c>
      <c r="AM3649">
        <f t="shared" si="1127"/>
        <v>0.15239308075984292</v>
      </c>
      <c r="AN3649">
        <f t="shared" si="1128"/>
        <v>0.6841054882394868</v>
      </c>
      <c r="AO3649">
        <f t="shared" si="1129"/>
        <v>0.67715856419101006</v>
      </c>
      <c r="AP3649">
        <f t="shared" si="1130"/>
        <v>1</v>
      </c>
      <c r="AQ3649">
        <f t="shared" si="1131"/>
        <v>1</v>
      </c>
      <c r="AR3649">
        <f t="shared" si="1132"/>
        <v>1</v>
      </c>
      <c r="AS3649">
        <f t="shared" si="1133"/>
        <v>1</v>
      </c>
      <c r="AT3649">
        <f t="shared" si="1134"/>
        <v>0</v>
      </c>
      <c r="AU3649">
        <f t="shared" si="1135"/>
        <v>1</v>
      </c>
      <c r="AV3649">
        <f t="shared" si="1136"/>
        <v>1</v>
      </c>
      <c r="AW3649">
        <f t="shared" si="1137"/>
        <v>1</v>
      </c>
      <c r="AX3649">
        <f t="shared" si="1138"/>
        <v>0</v>
      </c>
      <c r="AY3649">
        <f t="shared" si="1139"/>
        <v>7</v>
      </c>
    </row>
    <row r="3650" spans="1:51" x14ac:dyDescent="0.3">
      <c r="A3650" s="1" t="s">
        <v>3644</v>
      </c>
      <c r="B3650" s="2">
        <v>4812362</v>
      </c>
      <c r="C3650" s="3" t="s">
        <v>5335</v>
      </c>
      <c r="D3650" s="5">
        <v>21.55</v>
      </c>
      <c r="E3650" s="5">
        <v>1265.1190409999999</v>
      </c>
      <c r="F3650" s="3" t="s">
        <v>4470</v>
      </c>
      <c r="G3650" s="3" t="s">
        <v>4471</v>
      </c>
      <c r="H3650" s="3" t="s">
        <v>4489</v>
      </c>
      <c r="I3650" s="3" t="s">
        <v>4489</v>
      </c>
      <c r="J3650" s="3" t="s">
        <v>4495</v>
      </c>
      <c r="K3650" s="6">
        <v>0</v>
      </c>
      <c r="L3650" s="6">
        <v>0</v>
      </c>
      <c r="M3650" s="6">
        <v>-194509</v>
      </c>
      <c r="N3650" s="6">
        <v>-172547</v>
      </c>
      <c r="O3650" s="6">
        <v>-195067</v>
      </c>
      <c r="P3650" s="6">
        <v>-172919</v>
      </c>
      <c r="Q3650" s="6">
        <v>-214902</v>
      </c>
      <c r="R3650" s="6">
        <v>-185981</v>
      </c>
      <c r="S3650" s="6">
        <v>-151247</v>
      </c>
      <c r="T3650" s="6">
        <v>-156423</v>
      </c>
      <c r="U3650" s="6" t="s">
        <v>4474</v>
      </c>
      <c r="V3650" s="6" t="s">
        <v>4474</v>
      </c>
      <c r="W3650" s="6">
        <v>421089</v>
      </c>
      <c r="X3650" s="6">
        <v>436067</v>
      </c>
      <c r="Y3650" s="6">
        <v>421079</v>
      </c>
      <c r="Z3650" s="6">
        <v>435736</v>
      </c>
      <c r="AA3650" s="6">
        <v>57539</v>
      </c>
      <c r="AB3650" s="6">
        <v>22122</v>
      </c>
      <c r="AC3650" s="6">
        <v>51395608</v>
      </c>
      <c r="AD3650" s="6">
        <v>50783384</v>
      </c>
      <c r="AF3650">
        <f t="shared" si="1120"/>
        <v>-0.51034816867693056</v>
      </c>
      <c r="AG3650">
        <f t="shared" si="1121"/>
        <v>-0.42649638702309506</v>
      </c>
      <c r="AH3650" t="e">
        <f t="shared" si="1122"/>
        <v>#VALUE!</v>
      </c>
      <c r="AI3650" t="e">
        <f t="shared" si="1123"/>
        <v>#VALUE!</v>
      </c>
      <c r="AJ3650">
        <f t="shared" si="1124"/>
        <v>7.318149429082883</v>
      </c>
      <c r="AK3650">
        <f t="shared" si="1125"/>
        <v>19.696953259198988</v>
      </c>
      <c r="AL3650" t="e">
        <f t="shared" si="1126"/>
        <v>#DIV/0!</v>
      </c>
      <c r="AM3650" t="e">
        <f t="shared" si="1127"/>
        <v>#DIV/0!</v>
      </c>
      <c r="AN3650">
        <f t="shared" si="1128"/>
        <v>0</v>
      </c>
      <c r="AO3650">
        <f t="shared" si="1129"/>
        <v>0</v>
      </c>
      <c r="AP3650">
        <f t="shared" si="1130"/>
        <v>0</v>
      </c>
      <c r="AQ3650">
        <f t="shared" si="1131"/>
        <v>0</v>
      </c>
      <c r="AR3650">
        <f t="shared" si="1132"/>
        <v>0</v>
      </c>
      <c r="AS3650">
        <f t="shared" si="1133"/>
        <v>1</v>
      </c>
      <c r="AT3650">
        <f t="shared" si="1134"/>
        <v>0</v>
      </c>
      <c r="AU3650">
        <f t="shared" si="1135"/>
        <v>0</v>
      </c>
      <c r="AV3650">
        <f t="shared" si="1136"/>
        <v>0</v>
      </c>
      <c r="AW3650">
        <f t="shared" si="1137"/>
        <v>0</v>
      </c>
      <c r="AX3650">
        <f t="shared" si="1138"/>
        <v>0</v>
      </c>
      <c r="AY3650">
        <f t="shared" si="1139"/>
        <v>1</v>
      </c>
    </row>
    <row r="3651" spans="1:51" x14ac:dyDescent="0.3">
      <c r="A3651" s="1" t="s">
        <v>3645</v>
      </c>
      <c r="B3651" s="2">
        <v>106590442</v>
      </c>
      <c r="C3651" s="3" t="s">
        <v>5336</v>
      </c>
      <c r="D3651" s="7">
        <v>11.62</v>
      </c>
      <c r="E3651" s="5">
        <v>101.17296952</v>
      </c>
      <c r="F3651" s="3" t="s">
        <v>4480</v>
      </c>
      <c r="G3651" s="3" t="s">
        <v>4481</v>
      </c>
      <c r="H3651" s="3" t="s">
        <v>4481</v>
      </c>
      <c r="I3651" s="3" t="s">
        <v>4482</v>
      </c>
      <c r="J3651" s="3" t="s">
        <v>4483</v>
      </c>
      <c r="K3651" s="6">
        <v>35063</v>
      </c>
      <c r="L3651" s="6">
        <v>31326</v>
      </c>
      <c r="M3651" s="6" t="s">
        <v>4474</v>
      </c>
      <c r="N3651" s="6" t="s">
        <v>4474</v>
      </c>
      <c r="O3651" s="6">
        <v>16372</v>
      </c>
      <c r="P3651" s="6">
        <v>-274</v>
      </c>
      <c r="Q3651" s="6">
        <v>1005</v>
      </c>
      <c r="R3651" s="6">
        <v>-10860</v>
      </c>
      <c r="S3651" s="6">
        <v>1602</v>
      </c>
      <c r="T3651" s="6">
        <v>-1739</v>
      </c>
      <c r="U3651" s="6" t="s">
        <v>4474</v>
      </c>
      <c r="V3651" s="6" t="s">
        <v>4474</v>
      </c>
      <c r="W3651" s="6">
        <v>1052960</v>
      </c>
      <c r="X3651" s="6">
        <v>1020844</v>
      </c>
      <c r="Y3651" s="6" t="s">
        <v>4474</v>
      </c>
      <c r="Z3651" s="6" t="s">
        <v>4474</v>
      </c>
      <c r="AA3651" s="6" t="s">
        <v>4474</v>
      </c>
      <c r="AB3651" s="6" t="s">
        <v>4474</v>
      </c>
      <c r="AC3651" s="6">
        <v>9441642</v>
      </c>
      <c r="AD3651" s="6">
        <v>9507930</v>
      </c>
      <c r="AF3651">
        <f t="shared" si="1120"/>
        <v>9.5445221091019605E-4</v>
      </c>
      <c r="AG3651">
        <f t="shared" si="1121"/>
        <v>-1.0638256188016974E-2</v>
      </c>
      <c r="AH3651" t="e">
        <f t="shared" si="1122"/>
        <v>#VALUE!</v>
      </c>
      <c r="AI3651" t="e">
        <f t="shared" si="1123"/>
        <v>#VALUE!</v>
      </c>
      <c r="AJ3651" t="e">
        <f t="shared" si="1124"/>
        <v>#VALUE!</v>
      </c>
      <c r="AK3651" t="e">
        <f t="shared" si="1125"/>
        <v>#VALUE!</v>
      </c>
      <c r="AL3651">
        <f t="shared" si="1126"/>
        <v>0.46693095285628727</v>
      </c>
      <c r="AM3651">
        <f t="shared" si="1127"/>
        <v>-8.7467279576070988E-3</v>
      </c>
      <c r="AN3651">
        <f t="shared" si="1128"/>
        <v>3.3299460568302693E-2</v>
      </c>
      <c r="AO3651">
        <f t="shared" si="1129"/>
        <v>3.0686373236263328E-2</v>
      </c>
      <c r="AP3651">
        <f t="shared" si="1130"/>
        <v>1</v>
      </c>
      <c r="AQ3651">
        <f t="shared" si="1131"/>
        <v>1</v>
      </c>
      <c r="AR3651">
        <f t="shared" si="1132"/>
        <v>1</v>
      </c>
      <c r="AS3651">
        <f t="shared" si="1133"/>
        <v>1</v>
      </c>
      <c r="AT3651">
        <f t="shared" si="1134"/>
        <v>0</v>
      </c>
      <c r="AU3651">
        <f t="shared" si="1135"/>
        <v>0</v>
      </c>
      <c r="AV3651">
        <f t="shared" si="1136"/>
        <v>1</v>
      </c>
      <c r="AW3651">
        <f t="shared" si="1137"/>
        <v>1</v>
      </c>
      <c r="AX3651">
        <f t="shared" si="1138"/>
        <v>1</v>
      </c>
      <c r="AY3651">
        <f t="shared" si="1139"/>
        <v>7</v>
      </c>
    </row>
    <row r="3652" spans="1:51" x14ac:dyDescent="0.3">
      <c r="A3652" s="1" t="s">
        <v>3646</v>
      </c>
      <c r="B3652" s="2">
        <v>5720907</v>
      </c>
      <c r="C3652" s="3" t="s">
        <v>5337</v>
      </c>
      <c r="D3652" s="5">
        <v>15.76</v>
      </c>
      <c r="E3652" s="5">
        <v>1520.9346545599999</v>
      </c>
      <c r="F3652" s="3" t="s">
        <v>4480</v>
      </c>
      <c r="G3652" s="3" t="s">
        <v>4491</v>
      </c>
      <c r="H3652" s="3" t="s">
        <v>4492</v>
      </c>
      <c r="I3652" s="3" t="s">
        <v>4493</v>
      </c>
      <c r="J3652" s="3"/>
      <c r="K3652" s="6">
        <v>35242.421999999999</v>
      </c>
      <c r="L3652" s="6">
        <v>35713.394</v>
      </c>
      <c r="M3652" s="6" t="s">
        <v>4474</v>
      </c>
      <c r="N3652" s="6" t="s">
        <v>4474</v>
      </c>
      <c r="O3652" s="6">
        <v>15343.285</v>
      </c>
      <c r="P3652" s="6">
        <v>16476.169000000002</v>
      </c>
      <c r="Q3652" s="6">
        <v>391449.783</v>
      </c>
      <c r="R3652" s="6">
        <v>265881.06900000002</v>
      </c>
      <c r="S3652" s="6">
        <v>59182.684000000001</v>
      </c>
      <c r="T3652" s="6">
        <v>55675.887999999999</v>
      </c>
      <c r="U3652" s="6">
        <v>223454.48300000001</v>
      </c>
      <c r="V3652" s="6">
        <v>223454.48300000001</v>
      </c>
      <c r="W3652" s="6">
        <v>2053015.446</v>
      </c>
      <c r="X3652" s="6">
        <v>2053015.446</v>
      </c>
      <c r="Y3652" s="6">
        <v>2161.922</v>
      </c>
      <c r="Z3652" s="6">
        <v>2161.922</v>
      </c>
      <c r="AA3652" s="6">
        <v>8578</v>
      </c>
      <c r="AB3652" s="6">
        <v>8578</v>
      </c>
      <c r="AC3652" s="6">
        <v>96741348</v>
      </c>
      <c r="AD3652" s="6">
        <v>96741348</v>
      </c>
      <c r="AF3652">
        <f t="shared" si="1120"/>
        <v>0.19067064681012633</v>
      </c>
      <c r="AG3652">
        <f t="shared" si="1121"/>
        <v>0.12950758335405141</v>
      </c>
      <c r="AH3652">
        <f t="shared" si="1122"/>
        <v>0.10884208564303223</v>
      </c>
      <c r="AI3652">
        <f t="shared" si="1123"/>
        <v>0.10884208564303223</v>
      </c>
      <c r="AJ3652">
        <f t="shared" si="1124"/>
        <v>0.25203100955933783</v>
      </c>
      <c r="AK3652">
        <f t="shared" si="1125"/>
        <v>0.25203100955933783</v>
      </c>
      <c r="AL3652">
        <f t="shared" si="1126"/>
        <v>0.43536409047028607</v>
      </c>
      <c r="AM3652">
        <f t="shared" si="1127"/>
        <v>0.46134425084325509</v>
      </c>
      <c r="AN3652">
        <f t="shared" si="1128"/>
        <v>1.7166174793601625E-2</v>
      </c>
      <c r="AO3652">
        <f t="shared" si="1129"/>
        <v>1.7395579789515135E-2</v>
      </c>
      <c r="AP3652">
        <f t="shared" si="1130"/>
        <v>1</v>
      </c>
      <c r="AQ3652">
        <f t="shared" si="1131"/>
        <v>1</v>
      </c>
      <c r="AR3652">
        <f t="shared" si="1132"/>
        <v>1</v>
      </c>
      <c r="AS3652">
        <f t="shared" si="1133"/>
        <v>0</v>
      </c>
      <c r="AT3652">
        <f t="shared" si="1134"/>
        <v>0</v>
      </c>
      <c r="AU3652">
        <f t="shared" si="1135"/>
        <v>0</v>
      </c>
      <c r="AV3652">
        <f t="shared" si="1136"/>
        <v>0</v>
      </c>
      <c r="AW3652">
        <f t="shared" si="1137"/>
        <v>0</v>
      </c>
      <c r="AX3652">
        <f t="shared" si="1138"/>
        <v>0</v>
      </c>
      <c r="AY3652">
        <f t="shared" si="1139"/>
        <v>3</v>
      </c>
    </row>
    <row r="3653" spans="1:51" x14ac:dyDescent="0.3">
      <c r="A3653" s="1" t="s">
        <v>3647</v>
      </c>
      <c r="B3653" s="2">
        <v>4090270</v>
      </c>
      <c r="C3653" s="3" t="s">
        <v>5335</v>
      </c>
      <c r="D3653" s="5">
        <v>75.53</v>
      </c>
      <c r="E3653" s="5">
        <v>18707.587097290001</v>
      </c>
      <c r="F3653" s="3" t="s">
        <v>4485</v>
      </c>
      <c r="G3653" s="3" t="s">
        <v>4517</v>
      </c>
      <c r="H3653" s="3" t="s">
        <v>4640</v>
      </c>
      <c r="I3653" s="3" t="s">
        <v>4865</v>
      </c>
      <c r="J3653" s="3" t="s">
        <v>4504</v>
      </c>
      <c r="K3653" s="6">
        <v>5763900</v>
      </c>
      <c r="L3653" s="6">
        <v>5664000</v>
      </c>
      <c r="M3653" s="6">
        <v>1934100</v>
      </c>
      <c r="N3653" s="6">
        <v>1912700</v>
      </c>
      <c r="O3653" s="6">
        <v>1351100</v>
      </c>
      <c r="P3653" s="6">
        <v>1332400</v>
      </c>
      <c r="Q3653" s="6">
        <v>708200</v>
      </c>
      <c r="R3653" s="6">
        <v>700200</v>
      </c>
      <c r="S3653" s="6">
        <v>1290400</v>
      </c>
      <c r="T3653" s="6">
        <v>1196300</v>
      </c>
      <c r="U3653" s="6">
        <v>7155600</v>
      </c>
      <c r="V3653" s="6">
        <v>6575100</v>
      </c>
      <c r="W3653" s="6">
        <v>18438400</v>
      </c>
      <c r="X3653" s="6">
        <v>16905200</v>
      </c>
      <c r="Y3653" s="6">
        <v>3890700</v>
      </c>
      <c r="Z3653" s="6">
        <v>3132100</v>
      </c>
      <c r="AA3653" s="6">
        <v>3219700</v>
      </c>
      <c r="AB3653" s="6">
        <v>2691700</v>
      </c>
      <c r="AC3653" s="6">
        <v>247299062</v>
      </c>
      <c r="AD3653" s="6">
        <v>244799062</v>
      </c>
      <c r="AF3653">
        <f t="shared" si="1120"/>
        <v>3.8408972578965639E-2</v>
      </c>
      <c r="AG3653">
        <f t="shared" si="1121"/>
        <v>4.1419208290940063E-2</v>
      </c>
      <c r="AH3653">
        <f t="shared" si="1122"/>
        <v>0.38808139534883723</v>
      </c>
      <c r="AI3653">
        <f t="shared" si="1123"/>
        <v>0.38893949790596977</v>
      </c>
      <c r="AJ3653">
        <f t="shared" si="1124"/>
        <v>1.208404509736932</v>
      </c>
      <c r="AK3653">
        <f t="shared" si="1125"/>
        <v>1.1636140728907383</v>
      </c>
      <c r="AL3653">
        <f t="shared" si="1126"/>
        <v>0.23440725897395862</v>
      </c>
      <c r="AM3653">
        <f t="shared" si="1127"/>
        <v>0.23524011299435027</v>
      </c>
      <c r="AN3653">
        <f t="shared" si="1128"/>
        <v>0.31260304581742449</v>
      </c>
      <c r="AO3653">
        <f t="shared" si="1129"/>
        <v>0.33504483827461373</v>
      </c>
      <c r="AP3653">
        <f t="shared" si="1130"/>
        <v>1</v>
      </c>
      <c r="AQ3653">
        <f t="shared" si="1131"/>
        <v>1</v>
      </c>
      <c r="AR3653">
        <f t="shared" si="1132"/>
        <v>0</v>
      </c>
      <c r="AS3653">
        <f t="shared" si="1133"/>
        <v>1</v>
      </c>
      <c r="AT3653">
        <f t="shared" si="1134"/>
        <v>1</v>
      </c>
      <c r="AU3653">
        <f t="shared" si="1135"/>
        <v>1</v>
      </c>
      <c r="AV3653">
        <f t="shared" si="1136"/>
        <v>0</v>
      </c>
      <c r="AW3653">
        <f t="shared" si="1137"/>
        <v>0</v>
      </c>
      <c r="AX3653">
        <f t="shared" si="1138"/>
        <v>0</v>
      </c>
      <c r="AY3653">
        <f t="shared" si="1139"/>
        <v>5</v>
      </c>
    </row>
    <row r="3654" spans="1:51" x14ac:dyDescent="0.3">
      <c r="A3654" s="1" t="s">
        <v>3648</v>
      </c>
      <c r="B3654" s="2">
        <v>118992423</v>
      </c>
      <c r="C3654" s="3" t="s">
        <v>5338</v>
      </c>
      <c r="D3654" s="5">
        <v>32.840000000000003</v>
      </c>
      <c r="E3654" s="5">
        <v>131.36000000000001</v>
      </c>
      <c r="F3654" s="3" t="s">
        <v>4480</v>
      </c>
      <c r="G3654" s="3" t="s">
        <v>4491</v>
      </c>
      <c r="H3654" s="3" t="s">
        <v>4492</v>
      </c>
      <c r="I3654" s="3" t="s">
        <v>4493</v>
      </c>
      <c r="J3654" s="3"/>
      <c r="K3654" s="6" t="s">
        <v>4474</v>
      </c>
      <c r="L3654" s="6" t="s">
        <v>4474</v>
      </c>
      <c r="M3654" s="6" t="s">
        <v>4474</v>
      </c>
      <c r="N3654" s="6" t="s">
        <v>4474</v>
      </c>
      <c r="O3654" s="6" t="s">
        <v>4474</v>
      </c>
      <c r="P3654" s="6" t="s">
        <v>4474</v>
      </c>
      <c r="Q3654" s="6" t="s">
        <v>4474</v>
      </c>
      <c r="R3654" s="6" t="s">
        <v>4474</v>
      </c>
      <c r="S3654" s="6" t="s">
        <v>4474</v>
      </c>
      <c r="T3654" s="6" t="s">
        <v>4474</v>
      </c>
      <c r="U3654" s="6" t="s">
        <v>4474</v>
      </c>
      <c r="V3654" s="6" t="s">
        <v>4474</v>
      </c>
      <c r="W3654" s="6" t="s">
        <v>4474</v>
      </c>
      <c r="X3654" s="6" t="s">
        <v>4474</v>
      </c>
      <c r="Y3654" s="6" t="s">
        <v>4474</v>
      </c>
      <c r="Z3654" s="6" t="s">
        <v>4474</v>
      </c>
      <c r="AA3654" s="6" t="s">
        <v>4474</v>
      </c>
      <c r="AB3654" s="6" t="s">
        <v>4474</v>
      </c>
      <c r="AC3654" s="6" t="s">
        <v>4474</v>
      </c>
      <c r="AD3654" s="6" t="s">
        <v>4474</v>
      </c>
      <c r="AF3654" t="e">
        <f t="shared" ref="AF3654:AF3717" si="1140">Q3654/W3654</f>
        <v>#VALUE!</v>
      </c>
      <c r="AG3654" t="e">
        <f t="shared" ref="AG3654:AG3717" si="1141">R3654/X3654</f>
        <v>#VALUE!</v>
      </c>
      <c r="AH3654" t="e">
        <f t="shared" ref="AH3654:AH3717" si="1142">U3654/W3654</f>
        <v>#VALUE!</v>
      </c>
      <c r="AI3654" t="e">
        <f t="shared" ref="AI3654:AI3717" si="1143">V3654/X3654</f>
        <v>#VALUE!</v>
      </c>
      <c r="AJ3654" t="e">
        <f t="shared" ref="AJ3654:AJ3717" si="1144">Y3654/AA3654</f>
        <v>#VALUE!</v>
      </c>
      <c r="AK3654" t="e">
        <f t="shared" ref="AK3654:AK3717" si="1145">Z3654/AB3654</f>
        <v>#VALUE!</v>
      </c>
      <c r="AL3654" t="e">
        <f t="shared" ref="AL3654:AL3717" si="1146">O3654/K3654</f>
        <v>#VALUE!</v>
      </c>
      <c r="AM3654" t="e">
        <f t="shared" ref="AM3654:AM3717" si="1147">P3654/L3654</f>
        <v>#VALUE!</v>
      </c>
      <c r="AN3654" t="e">
        <f t="shared" ref="AN3654:AN3717" si="1148">K3654/W3654</f>
        <v>#VALUE!</v>
      </c>
      <c r="AO3654" t="e">
        <f t="shared" ref="AO3654:AO3717" si="1149">L3654/X3654</f>
        <v>#VALUE!</v>
      </c>
      <c r="AP3654">
        <f t="shared" ref="AP3654:AP3717" si="1150">IF(OR(Q3654&lt;0, Q3654="NA"), 0, 1)</f>
        <v>0</v>
      </c>
      <c r="AQ3654">
        <f t="shared" ref="AQ3654:AQ3717" si="1151">IF(OR(S3654&lt;0, S3654="NA"), 0, 1)</f>
        <v>0</v>
      </c>
      <c r="AR3654">
        <f t="shared" ref="AR3654:AR3717" si="1152">IFERROR(IF((AF3654-AG3654)&gt;0,1,0),0)</f>
        <v>0</v>
      </c>
      <c r="AS3654">
        <f t="shared" ref="AS3654:AS3717" si="1153">IFERROR(IF((S3654-Q3654)&gt;0,1,0),0)</f>
        <v>0</v>
      </c>
      <c r="AT3654">
        <f t="shared" ref="AT3654:AT3717" si="1154">IFERROR(IF((AH3654-AI3654)&lt;0,1,0),0)</f>
        <v>0</v>
      </c>
      <c r="AU3654">
        <f t="shared" ref="AU3654:AU3717" si="1155">IFERROR(IF((AJ3654-AK3654)&gt;0,1,0),0)</f>
        <v>0</v>
      </c>
      <c r="AV3654">
        <f t="shared" ref="AV3654:AV3717" si="1156">IFERROR(IF((AL3654-AM3654)&gt;0,1,0),0)</f>
        <v>0</v>
      </c>
      <c r="AW3654">
        <f t="shared" ref="AW3654:AW3717" si="1157">IFERROR(IF((AN3654-AO3654)&gt;0,1,0),0)</f>
        <v>0</v>
      </c>
      <c r="AX3654">
        <f t="shared" ref="AX3654:AX3717" si="1158">IFERROR(IF((AC3654-AD3654)&lt;0,1,0),0)</f>
        <v>0</v>
      </c>
      <c r="AY3654">
        <f t="shared" ref="AY3654:AY3717" si="1159">SUM(AP3654:AX3654)</f>
        <v>0</v>
      </c>
    </row>
    <row r="3655" spans="1:51" x14ac:dyDescent="0.3">
      <c r="A3655" s="1" t="s">
        <v>3649</v>
      </c>
      <c r="B3655" s="2">
        <v>119008977</v>
      </c>
      <c r="C3655" s="3" t="s">
        <v>5338</v>
      </c>
      <c r="D3655" s="5">
        <v>33.71</v>
      </c>
      <c r="E3655" s="7">
        <v>8.7645999999999997</v>
      </c>
      <c r="F3655" s="3" t="s">
        <v>4480</v>
      </c>
      <c r="G3655" s="3" t="s">
        <v>4491</v>
      </c>
      <c r="H3655" s="3" t="s">
        <v>4492</v>
      </c>
      <c r="I3655" s="3" t="s">
        <v>4493</v>
      </c>
      <c r="J3655" s="3"/>
      <c r="K3655" s="6" t="s">
        <v>4474</v>
      </c>
      <c r="L3655" s="6" t="s">
        <v>4474</v>
      </c>
      <c r="M3655" s="6" t="s">
        <v>4474</v>
      </c>
      <c r="N3655" s="6" t="s">
        <v>4474</v>
      </c>
      <c r="O3655" s="6" t="s">
        <v>4474</v>
      </c>
      <c r="P3655" s="6" t="s">
        <v>4474</v>
      </c>
      <c r="Q3655" s="6" t="s">
        <v>4474</v>
      </c>
      <c r="R3655" s="6" t="s">
        <v>4474</v>
      </c>
      <c r="S3655" s="6" t="s">
        <v>4474</v>
      </c>
      <c r="T3655" s="6" t="s">
        <v>4474</v>
      </c>
      <c r="U3655" s="6" t="s">
        <v>4474</v>
      </c>
      <c r="V3655" s="6" t="s">
        <v>4474</v>
      </c>
      <c r="W3655" s="6" t="s">
        <v>4474</v>
      </c>
      <c r="X3655" s="6" t="s">
        <v>4474</v>
      </c>
      <c r="Y3655" s="6" t="s">
        <v>4474</v>
      </c>
      <c r="Z3655" s="6" t="s">
        <v>4474</v>
      </c>
      <c r="AA3655" s="6" t="s">
        <v>4474</v>
      </c>
      <c r="AB3655" s="6" t="s">
        <v>4474</v>
      </c>
      <c r="AC3655" s="6" t="s">
        <v>4474</v>
      </c>
      <c r="AD3655" s="6" t="s">
        <v>4474</v>
      </c>
      <c r="AF3655" t="e">
        <f t="shared" si="1140"/>
        <v>#VALUE!</v>
      </c>
      <c r="AG3655" t="e">
        <f t="shared" si="1141"/>
        <v>#VALUE!</v>
      </c>
      <c r="AH3655" t="e">
        <f t="shared" si="1142"/>
        <v>#VALUE!</v>
      </c>
      <c r="AI3655" t="e">
        <f t="shared" si="1143"/>
        <v>#VALUE!</v>
      </c>
      <c r="AJ3655" t="e">
        <f t="shared" si="1144"/>
        <v>#VALUE!</v>
      </c>
      <c r="AK3655" t="e">
        <f t="shared" si="1145"/>
        <v>#VALUE!</v>
      </c>
      <c r="AL3655" t="e">
        <f t="shared" si="1146"/>
        <v>#VALUE!</v>
      </c>
      <c r="AM3655" t="e">
        <f t="shared" si="1147"/>
        <v>#VALUE!</v>
      </c>
      <c r="AN3655" t="e">
        <f t="shared" si="1148"/>
        <v>#VALUE!</v>
      </c>
      <c r="AO3655" t="e">
        <f t="shared" si="1149"/>
        <v>#VALUE!</v>
      </c>
      <c r="AP3655">
        <f t="shared" si="1150"/>
        <v>0</v>
      </c>
      <c r="AQ3655">
        <f t="shared" si="1151"/>
        <v>0</v>
      </c>
      <c r="AR3655">
        <f t="shared" si="1152"/>
        <v>0</v>
      </c>
      <c r="AS3655">
        <f t="shared" si="1153"/>
        <v>0</v>
      </c>
      <c r="AT3655">
        <f t="shared" si="1154"/>
        <v>0</v>
      </c>
      <c r="AU3655">
        <f t="shared" si="1155"/>
        <v>0</v>
      </c>
      <c r="AV3655">
        <f t="shared" si="1156"/>
        <v>0</v>
      </c>
      <c r="AW3655">
        <f t="shared" si="1157"/>
        <v>0</v>
      </c>
      <c r="AX3655">
        <f t="shared" si="1158"/>
        <v>0</v>
      </c>
      <c r="AY3655">
        <f t="shared" si="1159"/>
        <v>0</v>
      </c>
    </row>
    <row r="3656" spans="1:51" x14ac:dyDescent="0.3">
      <c r="A3656" s="1" t="s">
        <v>3650</v>
      </c>
      <c r="B3656" s="2">
        <v>118914933</v>
      </c>
      <c r="C3656" s="3" t="s">
        <v>5338</v>
      </c>
      <c r="D3656" s="5">
        <v>24.925000000000001</v>
      </c>
      <c r="E3656" s="7">
        <v>9.9700000000000006</v>
      </c>
      <c r="F3656" s="3" t="s">
        <v>4480</v>
      </c>
      <c r="G3656" s="3" t="s">
        <v>4491</v>
      </c>
      <c r="H3656" s="3" t="s">
        <v>4492</v>
      </c>
      <c r="I3656" s="3" t="s">
        <v>4493</v>
      </c>
      <c r="J3656" s="3"/>
      <c r="K3656" s="6" t="s">
        <v>4474</v>
      </c>
      <c r="L3656" s="6" t="s">
        <v>4474</v>
      </c>
      <c r="M3656" s="6" t="s">
        <v>4474</v>
      </c>
      <c r="N3656" s="6" t="s">
        <v>4474</v>
      </c>
      <c r="O3656" s="6" t="s">
        <v>4474</v>
      </c>
      <c r="P3656" s="6" t="s">
        <v>4474</v>
      </c>
      <c r="Q3656" s="6" t="s">
        <v>4474</v>
      </c>
      <c r="R3656" s="6" t="s">
        <v>4474</v>
      </c>
      <c r="S3656" s="6" t="s">
        <v>4474</v>
      </c>
      <c r="T3656" s="6" t="s">
        <v>4474</v>
      </c>
      <c r="U3656" s="6" t="s">
        <v>4474</v>
      </c>
      <c r="V3656" s="6" t="s">
        <v>4474</v>
      </c>
      <c r="W3656" s="6" t="s">
        <v>4474</v>
      </c>
      <c r="X3656" s="6" t="s">
        <v>4474</v>
      </c>
      <c r="Y3656" s="6" t="s">
        <v>4474</v>
      </c>
      <c r="Z3656" s="6" t="s">
        <v>4474</v>
      </c>
      <c r="AA3656" s="6" t="s">
        <v>4474</v>
      </c>
      <c r="AB3656" s="6" t="s">
        <v>4474</v>
      </c>
      <c r="AC3656" s="6" t="s">
        <v>4474</v>
      </c>
      <c r="AD3656" s="6" t="s">
        <v>4474</v>
      </c>
      <c r="AF3656" t="e">
        <f t="shared" si="1140"/>
        <v>#VALUE!</v>
      </c>
      <c r="AG3656" t="e">
        <f t="shared" si="1141"/>
        <v>#VALUE!</v>
      </c>
      <c r="AH3656" t="e">
        <f t="shared" si="1142"/>
        <v>#VALUE!</v>
      </c>
      <c r="AI3656" t="e">
        <f t="shared" si="1143"/>
        <v>#VALUE!</v>
      </c>
      <c r="AJ3656" t="e">
        <f t="shared" si="1144"/>
        <v>#VALUE!</v>
      </c>
      <c r="AK3656" t="e">
        <f t="shared" si="1145"/>
        <v>#VALUE!</v>
      </c>
      <c r="AL3656" t="e">
        <f t="shared" si="1146"/>
        <v>#VALUE!</v>
      </c>
      <c r="AM3656" t="e">
        <f t="shared" si="1147"/>
        <v>#VALUE!</v>
      </c>
      <c r="AN3656" t="e">
        <f t="shared" si="1148"/>
        <v>#VALUE!</v>
      </c>
      <c r="AO3656" t="e">
        <f t="shared" si="1149"/>
        <v>#VALUE!</v>
      </c>
      <c r="AP3656">
        <f t="shared" si="1150"/>
        <v>0</v>
      </c>
      <c r="AQ3656">
        <f t="shared" si="1151"/>
        <v>0</v>
      </c>
      <c r="AR3656">
        <f t="shared" si="1152"/>
        <v>0</v>
      </c>
      <c r="AS3656">
        <f t="shared" si="1153"/>
        <v>0</v>
      </c>
      <c r="AT3656">
        <f t="shared" si="1154"/>
        <v>0</v>
      </c>
      <c r="AU3656">
        <f t="shared" si="1155"/>
        <v>0</v>
      </c>
      <c r="AV3656">
        <f t="shared" si="1156"/>
        <v>0</v>
      </c>
      <c r="AW3656">
        <f t="shared" si="1157"/>
        <v>0</v>
      </c>
      <c r="AX3656">
        <f t="shared" si="1158"/>
        <v>0</v>
      </c>
      <c r="AY3656">
        <f t="shared" si="1159"/>
        <v>0</v>
      </c>
    </row>
    <row r="3657" spans="1:51" x14ac:dyDescent="0.3">
      <c r="A3657" s="1" t="s">
        <v>3651</v>
      </c>
      <c r="B3657" s="2">
        <v>118915135</v>
      </c>
      <c r="C3657" s="3" t="s">
        <v>5338</v>
      </c>
      <c r="D3657" s="5">
        <v>24.83</v>
      </c>
      <c r="E3657" s="7">
        <v>4.9660000000000002</v>
      </c>
      <c r="F3657" s="3" t="s">
        <v>4480</v>
      </c>
      <c r="G3657" s="3" t="s">
        <v>4491</v>
      </c>
      <c r="H3657" s="3" t="s">
        <v>4492</v>
      </c>
      <c r="I3657" s="3" t="s">
        <v>4493</v>
      </c>
      <c r="J3657" s="3"/>
      <c r="K3657" s="6" t="s">
        <v>4474</v>
      </c>
      <c r="L3657" s="6" t="s">
        <v>4474</v>
      </c>
      <c r="M3657" s="6" t="s">
        <v>4474</v>
      </c>
      <c r="N3657" s="6" t="s">
        <v>4474</v>
      </c>
      <c r="O3657" s="6" t="s">
        <v>4474</v>
      </c>
      <c r="P3657" s="6" t="s">
        <v>4474</v>
      </c>
      <c r="Q3657" s="6" t="s">
        <v>4474</v>
      </c>
      <c r="R3657" s="6" t="s">
        <v>4474</v>
      </c>
      <c r="S3657" s="6" t="s">
        <v>4474</v>
      </c>
      <c r="T3657" s="6" t="s">
        <v>4474</v>
      </c>
      <c r="U3657" s="6" t="s">
        <v>4474</v>
      </c>
      <c r="V3657" s="6" t="s">
        <v>4474</v>
      </c>
      <c r="W3657" s="6" t="s">
        <v>4474</v>
      </c>
      <c r="X3657" s="6" t="s">
        <v>4474</v>
      </c>
      <c r="Y3657" s="6" t="s">
        <v>4474</v>
      </c>
      <c r="Z3657" s="6" t="s">
        <v>4474</v>
      </c>
      <c r="AA3657" s="6" t="s">
        <v>4474</v>
      </c>
      <c r="AB3657" s="6" t="s">
        <v>4474</v>
      </c>
      <c r="AC3657" s="6" t="s">
        <v>4474</v>
      </c>
      <c r="AD3657" s="6" t="s">
        <v>4474</v>
      </c>
      <c r="AF3657" t="e">
        <f t="shared" si="1140"/>
        <v>#VALUE!</v>
      </c>
      <c r="AG3657" t="e">
        <f t="shared" si="1141"/>
        <v>#VALUE!</v>
      </c>
      <c r="AH3657" t="e">
        <f t="shared" si="1142"/>
        <v>#VALUE!</v>
      </c>
      <c r="AI3657" t="e">
        <f t="shared" si="1143"/>
        <v>#VALUE!</v>
      </c>
      <c r="AJ3657" t="e">
        <f t="shared" si="1144"/>
        <v>#VALUE!</v>
      </c>
      <c r="AK3657" t="e">
        <f t="shared" si="1145"/>
        <v>#VALUE!</v>
      </c>
      <c r="AL3657" t="e">
        <f t="shared" si="1146"/>
        <v>#VALUE!</v>
      </c>
      <c r="AM3657" t="e">
        <f t="shared" si="1147"/>
        <v>#VALUE!</v>
      </c>
      <c r="AN3657" t="e">
        <f t="shared" si="1148"/>
        <v>#VALUE!</v>
      </c>
      <c r="AO3657" t="e">
        <f t="shared" si="1149"/>
        <v>#VALUE!</v>
      </c>
      <c r="AP3657">
        <f t="shared" si="1150"/>
        <v>0</v>
      </c>
      <c r="AQ3657">
        <f t="shared" si="1151"/>
        <v>0</v>
      </c>
      <c r="AR3657">
        <f t="shared" si="1152"/>
        <v>0</v>
      </c>
      <c r="AS3657">
        <f t="shared" si="1153"/>
        <v>0</v>
      </c>
      <c r="AT3657">
        <f t="shared" si="1154"/>
        <v>0</v>
      </c>
      <c r="AU3657">
        <f t="shared" si="1155"/>
        <v>0</v>
      </c>
      <c r="AV3657">
        <f t="shared" si="1156"/>
        <v>0</v>
      </c>
      <c r="AW3657">
        <f t="shared" si="1157"/>
        <v>0</v>
      </c>
      <c r="AX3657">
        <f t="shared" si="1158"/>
        <v>0</v>
      </c>
      <c r="AY3657">
        <f t="shared" si="1159"/>
        <v>0</v>
      </c>
    </row>
    <row r="3658" spans="1:51" x14ac:dyDescent="0.3">
      <c r="A3658" s="1" t="s">
        <v>3652</v>
      </c>
      <c r="B3658" s="2">
        <v>118915231</v>
      </c>
      <c r="C3658" s="3" t="s">
        <v>5338</v>
      </c>
      <c r="D3658" s="5">
        <v>24.64</v>
      </c>
      <c r="E3658" s="5">
        <v>8.6240000000000006</v>
      </c>
      <c r="F3658" s="3" t="s">
        <v>4480</v>
      </c>
      <c r="G3658" s="3" t="s">
        <v>4491</v>
      </c>
      <c r="H3658" s="3" t="s">
        <v>4492</v>
      </c>
      <c r="I3658" s="3" t="s">
        <v>4493</v>
      </c>
      <c r="J3658" s="3"/>
      <c r="K3658" s="6" t="s">
        <v>4474</v>
      </c>
      <c r="L3658" s="6" t="s">
        <v>4474</v>
      </c>
      <c r="M3658" s="6" t="s">
        <v>4474</v>
      </c>
      <c r="N3658" s="6" t="s">
        <v>4474</v>
      </c>
      <c r="O3658" s="6" t="s">
        <v>4474</v>
      </c>
      <c r="P3658" s="6" t="s">
        <v>4474</v>
      </c>
      <c r="Q3658" s="6" t="s">
        <v>4474</v>
      </c>
      <c r="R3658" s="6" t="s">
        <v>4474</v>
      </c>
      <c r="S3658" s="6" t="s">
        <v>4474</v>
      </c>
      <c r="T3658" s="6" t="s">
        <v>4474</v>
      </c>
      <c r="U3658" s="6" t="s">
        <v>4474</v>
      </c>
      <c r="V3658" s="6" t="s">
        <v>4474</v>
      </c>
      <c r="W3658" s="6" t="s">
        <v>4474</v>
      </c>
      <c r="X3658" s="6" t="s">
        <v>4474</v>
      </c>
      <c r="Y3658" s="6" t="s">
        <v>4474</v>
      </c>
      <c r="Z3658" s="6" t="s">
        <v>4474</v>
      </c>
      <c r="AA3658" s="6" t="s">
        <v>4474</v>
      </c>
      <c r="AB3658" s="6" t="s">
        <v>4474</v>
      </c>
      <c r="AC3658" s="6" t="s">
        <v>4474</v>
      </c>
      <c r="AD3658" s="6" t="s">
        <v>4474</v>
      </c>
      <c r="AF3658" t="e">
        <f t="shared" si="1140"/>
        <v>#VALUE!</v>
      </c>
      <c r="AG3658" t="e">
        <f t="shared" si="1141"/>
        <v>#VALUE!</v>
      </c>
      <c r="AH3658" t="e">
        <f t="shared" si="1142"/>
        <v>#VALUE!</v>
      </c>
      <c r="AI3658" t="e">
        <f t="shared" si="1143"/>
        <v>#VALUE!</v>
      </c>
      <c r="AJ3658" t="e">
        <f t="shared" si="1144"/>
        <v>#VALUE!</v>
      </c>
      <c r="AK3658" t="e">
        <f t="shared" si="1145"/>
        <v>#VALUE!</v>
      </c>
      <c r="AL3658" t="e">
        <f t="shared" si="1146"/>
        <v>#VALUE!</v>
      </c>
      <c r="AM3658" t="e">
        <f t="shared" si="1147"/>
        <v>#VALUE!</v>
      </c>
      <c r="AN3658" t="e">
        <f t="shared" si="1148"/>
        <v>#VALUE!</v>
      </c>
      <c r="AO3658" t="e">
        <f t="shared" si="1149"/>
        <v>#VALUE!</v>
      </c>
      <c r="AP3658">
        <f t="shared" si="1150"/>
        <v>0</v>
      </c>
      <c r="AQ3658">
        <f t="shared" si="1151"/>
        <v>0</v>
      </c>
      <c r="AR3658">
        <f t="shared" si="1152"/>
        <v>0</v>
      </c>
      <c r="AS3658">
        <f t="shared" si="1153"/>
        <v>0</v>
      </c>
      <c r="AT3658">
        <f t="shared" si="1154"/>
        <v>0</v>
      </c>
      <c r="AU3658">
        <f t="shared" si="1155"/>
        <v>0</v>
      </c>
      <c r="AV3658">
        <f t="shared" si="1156"/>
        <v>0</v>
      </c>
      <c r="AW3658">
        <f t="shared" si="1157"/>
        <v>0</v>
      </c>
      <c r="AX3658">
        <f t="shared" si="1158"/>
        <v>0</v>
      </c>
      <c r="AY3658">
        <f t="shared" si="1159"/>
        <v>0</v>
      </c>
    </row>
    <row r="3659" spans="1:51" x14ac:dyDescent="0.3">
      <c r="A3659" s="1" t="s">
        <v>3653</v>
      </c>
      <c r="B3659" s="2">
        <v>118916333</v>
      </c>
      <c r="C3659" s="3" t="s">
        <v>5338</v>
      </c>
      <c r="D3659" s="5">
        <v>24.704999999999998</v>
      </c>
      <c r="E3659" s="7">
        <v>4.9409999999999998</v>
      </c>
      <c r="F3659" s="3" t="s">
        <v>4480</v>
      </c>
      <c r="G3659" s="3" t="s">
        <v>4491</v>
      </c>
      <c r="H3659" s="3" t="s">
        <v>4492</v>
      </c>
      <c r="I3659" s="3" t="s">
        <v>4493</v>
      </c>
      <c r="J3659" s="3"/>
      <c r="K3659" s="6" t="s">
        <v>4474</v>
      </c>
      <c r="L3659" s="6" t="s">
        <v>4474</v>
      </c>
      <c r="M3659" s="6" t="s">
        <v>4474</v>
      </c>
      <c r="N3659" s="6" t="s">
        <v>4474</v>
      </c>
      <c r="O3659" s="6" t="s">
        <v>4474</v>
      </c>
      <c r="P3659" s="6" t="s">
        <v>4474</v>
      </c>
      <c r="Q3659" s="6" t="s">
        <v>4474</v>
      </c>
      <c r="R3659" s="6" t="s">
        <v>4474</v>
      </c>
      <c r="S3659" s="6" t="s">
        <v>4474</v>
      </c>
      <c r="T3659" s="6" t="s">
        <v>4474</v>
      </c>
      <c r="U3659" s="6" t="s">
        <v>4474</v>
      </c>
      <c r="V3659" s="6" t="s">
        <v>4474</v>
      </c>
      <c r="W3659" s="6" t="s">
        <v>4474</v>
      </c>
      <c r="X3659" s="6" t="s">
        <v>4474</v>
      </c>
      <c r="Y3659" s="6" t="s">
        <v>4474</v>
      </c>
      <c r="Z3659" s="6" t="s">
        <v>4474</v>
      </c>
      <c r="AA3659" s="6" t="s">
        <v>4474</v>
      </c>
      <c r="AB3659" s="6" t="s">
        <v>4474</v>
      </c>
      <c r="AC3659" s="6" t="s">
        <v>4474</v>
      </c>
      <c r="AD3659" s="6" t="s">
        <v>4474</v>
      </c>
      <c r="AF3659" t="e">
        <f t="shared" si="1140"/>
        <v>#VALUE!</v>
      </c>
      <c r="AG3659" t="e">
        <f t="shared" si="1141"/>
        <v>#VALUE!</v>
      </c>
      <c r="AH3659" t="e">
        <f t="shared" si="1142"/>
        <v>#VALUE!</v>
      </c>
      <c r="AI3659" t="e">
        <f t="shared" si="1143"/>
        <v>#VALUE!</v>
      </c>
      <c r="AJ3659" t="e">
        <f t="shared" si="1144"/>
        <v>#VALUE!</v>
      </c>
      <c r="AK3659" t="e">
        <f t="shared" si="1145"/>
        <v>#VALUE!</v>
      </c>
      <c r="AL3659" t="e">
        <f t="shared" si="1146"/>
        <v>#VALUE!</v>
      </c>
      <c r="AM3659" t="e">
        <f t="shared" si="1147"/>
        <v>#VALUE!</v>
      </c>
      <c r="AN3659" t="e">
        <f t="shared" si="1148"/>
        <v>#VALUE!</v>
      </c>
      <c r="AO3659" t="e">
        <f t="shared" si="1149"/>
        <v>#VALUE!</v>
      </c>
      <c r="AP3659">
        <f t="shared" si="1150"/>
        <v>0</v>
      </c>
      <c r="AQ3659">
        <f t="shared" si="1151"/>
        <v>0</v>
      </c>
      <c r="AR3659">
        <f t="shared" si="1152"/>
        <v>0</v>
      </c>
      <c r="AS3659">
        <f t="shared" si="1153"/>
        <v>0</v>
      </c>
      <c r="AT3659">
        <f t="shared" si="1154"/>
        <v>0</v>
      </c>
      <c r="AU3659">
        <f t="shared" si="1155"/>
        <v>0</v>
      </c>
      <c r="AV3659">
        <f t="shared" si="1156"/>
        <v>0</v>
      </c>
      <c r="AW3659">
        <f t="shared" si="1157"/>
        <v>0</v>
      </c>
      <c r="AX3659">
        <f t="shared" si="1158"/>
        <v>0</v>
      </c>
      <c r="AY3659">
        <f t="shared" si="1159"/>
        <v>0</v>
      </c>
    </row>
    <row r="3660" spans="1:51" x14ac:dyDescent="0.3">
      <c r="A3660" s="1" t="s">
        <v>3654</v>
      </c>
      <c r="B3660" s="2">
        <v>118915326</v>
      </c>
      <c r="C3660" s="3" t="s">
        <v>5338</v>
      </c>
      <c r="D3660" s="5">
        <v>24.4</v>
      </c>
      <c r="E3660" s="7">
        <v>6.1</v>
      </c>
      <c r="F3660" s="3" t="s">
        <v>4480</v>
      </c>
      <c r="G3660" s="3" t="s">
        <v>4491</v>
      </c>
      <c r="H3660" s="3" t="s">
        <v>4492</v>
      </c>
      <c r="I3660" s="3" t="s">
        <v>4493</v>
      </c>
      <c r="J3660" s="3"/>
      <c r="K3660" s="6" t="s">
        <v>4474</v>
      </c>
      <c r="L3660" s="6" t="s">
        <v>4474</v>
      </c>
      <c r="M3660" s="6" t="s">
        <v>4474</v>
      </c>
      <c r="N3660" s="6" t="s">
        <v>4474</v>
      </c>
      <c r="O3660" s="6" t="s">
        <v>4474</v>
      </c>
      <c r="P3660" s="6" t="s">
        <v>4474</v>
      </c>
      <c r="Q3660" s="6" t="s">
        <v>4474</v>
      </c>
      <c r="R3660" s="6" t="s">
        <v>4474</v>
      </c>
      <c r="S3660" s="6" t="s">
        <v>4474</v>
      </c>
      <c r="T3660" s="6" t="s">
        <v>4474</v>
      </c>
      <c r="U3660" s="6" t="s">
        <v>4474</v>
      </c>
      <c r="V3660" s="6" t="s">
        <v>4474</v>
      </c>
      <c r="W3660" s="6" t="s">
        <v>4474</v>
      </c>
      <c r="X3660" s="6" t="s">
        <v>4474</v>
      </c>
      <c r="Y3660" s="6" t="s">
        <v>4474</v>
      </c>
      <c r="Z3660" s="6" t="s">
        <v>4474</v>
      </c>
      <c r="AA3660" s="6" t="s">
        <v>4474</v>
      </c>
      <c r="AB3660" s="6" t="s">
        <v>4474</v>
      </c>
      <c r="AC3660" s="6" t="s">
        <v>4474</v>
      </c>
      <c r="AD3660" s="6" t="s">
        <v>4474</v>
      </c>
      <c r="AF3660" t="e">
        <f t="shared" si="1140"/>
        <v>#VALUE!</v>
      </c>
      <c r="AG3660" t="e">
        <f t="shared" si="1141"/>
        <v>#VALUE!</v>
      </c>
      <c r="AH3660" t="e">
        <f t="shared" si="1142"/>
        <v>#VALUE!</v>
      </c>
      <c r="AI3660" t="e">
        <f t="shared" si="1143"/>
        <v>#VALUE!</v>
      </c>
      <c r="AJ3660" t="e">
        <f t="shared" si="1144"/>
        <v>#VALUE!</v>
      </c>
      <c r="AK3660" t="e">
        <f t="shared" si="1145"/>
        <v>#VALUE!</v>
      </c>
      <c r="AL3660" t="e">
        <f t="shared" si="1146"/>
        <v>#VALUE!</v>
      </c>
      <c r="AM3660" t="e">
        <f t="shared" si="1147"/>
        <v>#VALUE!</v>
      </c>
      <c r="AN3660" t="e">
        <f t="shared" si="1148"/>
        <v>#VALUE!</v>
      </c>
      <c r="AO3660" t="e">
        <f t="shared" si="1149"/>
        <v>#VALUE!</v>
      </c>
      <c r="AP3660">
        <f t="shared" si="1150"/>
        <v>0</v>
      </c>
      <c r="AQ3660">
        <f t="shared" si="1151"/>
        <v>0</v>
      </c>
      <c r="AR3660">
        <f t="shared" si="1152"/>
        <v>0</v>
      </c>
      <c r="AS3660">
        <f t="shared" si="1153"/>
        <v>0</v>
      </c>
      <c r="AT3660">
        <f t="shared" si="1154"/>
        <v>0</v>
      </c>
      <c r="AU3660">
        <f t="shared" si="1155"/>
        <v>0</v>
      </c>
      <c r="AV3660">
        <f t="shared" si="1156"/>
        <v>0</v>
      </c>
      <c r="AW3660">
        <f t="shared" si="1157"/>
        <v>0</v>
      </c>
      <c r="AX3660">
        <f t="shared" si="1158"/>
        <v>0</v>
      </c>
      <c r="AY3660">
        <f t="shared" si="1159"/>
        <v>0</v>
      </c>
    </row>
    <row r="3661" spans="1:51" x14ac:dyDescent="0.3">
      <c r="A3661" s="1" t="s">
        <v>3655</v>
      </c>
      <c r="B3661" s="2">
        <v>118915136</v>
      </c>
      <c r="C3661" s="3" t="s">
        <v>5338</v>
      </c>
      <c r="D3661" s="5">
        <v>24.5</v>
      </c>
      <c r="E3661" s="7">
        <v>4.9000000000000004</v>
      </c>
      <c r="F3661" s="3" t="s">
        <v>4480</v>
      </c>
      <c r="G3661" s="3" t="s">
        <v>4491</v>
      </c>
      <c r="H3661" s="3" t="s">
        <v>4492</v>
      </c>
      <c r="I3661" s="3" t="s">
        <v>4493</v>
      </c>
      <c r="J3661" s="3"/>
      <c r="K3661" s="6" t="s">
        <v>4474</v>
      </c>
      <c r="L3661" s="6" t="s">
        <v>4474</v>
      </c>
      <c r="M3661" s="6" t="s">
        <v>4474</v>
      </c>
      <c r="N3661" s="6" t="s">
        <v>4474</v>
      </c>
      <c r="O3661" s="6" t="s">
        <v>4474</v>
      </c>
      <c r="P3661" s="6" t="s">
        <v>4474</v>
      </c>
      <c r="Q3661" s="6" t="s">
        <v>4474</v>
      </c>
      <c r="R3661" s="6" t="s">
        <v>4474</v>
      </c>
      <c r="S3661" s="6" t="s">
        <v>4474</v>
      </c>
      <c r="T3661" s="6" t="s">
        <v>4474</v>
      </c>
      <c r="U3661" s="6" t="s">
        <v>4474</v>
      </c>
      <c r="V3661" s="6" t="s">
        <v>4474</v>
      </c>
      <c r="W3661" s="6" t="s">
        <v>4474</v>
      </c>
      <c r="X3661" s="6" t="s">
        <v>4474</v>
      </c>
      <c r="Y3661" s="6" t="s">
        <v>4474</v>
      </c>
      <c r="Z3661" s="6" t="s">
        <v>4474</v>
      </c>
      <c r="AA3661" s="6" t="s">
        <v>4474</v>
      </c>
      <c r="AB3661" s="6" t="s">
        <v>4474</v>
      </c>
      <c r="AC3661" s="6" t="s">
        <v>4474</v>
      </c>
      <c r="AD3661" s="6" t="s">
        <v>4474</v>
      </c>
      <c r="AF3661" t="e">
        <f t="shared" si="1140"/>
        <v>#VALUE!</v>
      </c>
      <c r="AG3661" t="e">
        <f t="shared" si="1141"/>
        <v>#VALUE!</v>
      </c>
      <c r="AH3661" t="e">
        <f t="shared" si="1142"/>
        <v>#VALUE!</v>
      </c>
      <c r="AI3661" t="e">
        <f t="shared" si="1143"/>
        <v>#VALUE!</v>
      </c>
      <c r="AJ3661" t="e">
        <f t="shared" si="1144"/>
        <v>#VALUE!</v>
      </c>
      <c r="AK3661" t="e">
        <f t="shared" si="1145"/>
        <v>#VALUE!</v>
      </c>
      <c r="AL3661" t="e">
        <f t="shared" si="1146"/>
        <v>#VALUE!</v>
      </c>
      <c r="AM3661" t="e">
        <f t="shared" si="1147"/>
        <v>#VALUE!</v>
      </c>
      <c r="AN3661" t="e">
        <f t="shared" si="1148"/>
        <v>#VALUE!</v>
      </c>
      <c r="AO3661" t="e">
        <f t="shared" si="1149"/>
        <v>#VALUE!</v>
      </c>
      <c r="AP3661">
        <f t="shared" si="1150"/>
        <v>0</v>
      </c>
      <c r="AQ3661">
        <f t="shared" si="1151"/>
        <v>0</v>
      </c>
      <c r="AR3661">
        <f t="shared" si="1152"/>
        <v>0</v>
      </c>
      <c r="AS3661">
        <f t="shared" si="1153"/>
        <v>0</v>
      </c>
      <c r="AT3661">
        <f t="shared" si="1154"/>
        <v>0</v>
      </c>
      <c r="AU3661">
        <f t="shared" si="1155"/>
        <v>0</v>
      </c>
      <c r="AV3661">
        <f t="shared" si="1156"/>
        <v>0</v>
      </c>
      <c r="AW3661">
        <f t="shared" si="1157"/>
        <v>0</v>
      </c>
      <c r="AX3661">
        <f t="shared" si="1158"/>
        <v>0</v>
      </c>
      <c r="AY3661">
        <f t="shared" si="1159"/>
        <v>0</v>
      </c>
    </row>
    <row r="3662" spans="1:51" x14ac:dyDescent="0.3">
      <c r="A3662" s="1" t="s">
        <v>3656</v>
      </c>
      <c r="B3662" s="2">
        <v>118915228</v>
      </c>
      <c r="C3662" s="3" t="s">
        <v>5338</v>
      </c>
      <c r="D3662" s="5">
        <v>24.164999999999999</v>
      </c>
      <c r="E3662" s="5">
        <v>6.0412499999999998</v>
      </c>
      <c r="F3662" s="3" t="s">
        <v>4480</v>
      </c>
      <c r="G3662" s="3" t="s">
        <v>4491</v>
      </c>
      <c r="H3662" s="3" t="s">
        <v>4492</v>
      </c>
      <c r="I3662" s="3" t="s">
        <v>4493</v>
      </c>
      <c r="J3662" s="3"/>
      <c r="K3662" s="6" t="s">
        <v>4474</v>
      </c>
      <c r="L3662" s="6" t="s">
        <v>4474</v>
      </c>
      <c r="M3662" s="6" t="s">
        <v>4474</v>
      </c>
      <c r="N3662" s="6" t="s">
        <v>4474</v>
      </c>
      <c r="O3662" s="6" t="s">
        <v>4474</v>
      </c>
      <c r="P3662" s="6" t="s">
        <v>4474</v>
      </c>
      <c r="Q3662" s="6" t="s">
        <v>4474</v>
      </c>
      <c r="R3662" s="6" t="s">
        <v>4474</v>
      </c>
      <c r="S3662" s="6" t="s">
        <v>4474</v>
      </c>
      <c r="T3662" s="6" t="s">
        <v>4474</v>
      </c>
      <c r="U3662" s="6" t="s">
        <v>4474</v>
      </c>
      <c r="V3662" s="6" t="s">
        <v>4474</v>
      </c>
      <c r="W3662" s="6" t="s">
        <v>4474</v>
      </c>
      <c r="X3662" s="6" t="s">
        <v>4474</v>
      </c>
      <c r="Y3662" s="6" t="s">
        <v>4474</v>
      </c>
      <c r="Z3662" s="6" t="s">
        <v>4474</v>
      </c>
      <c r="AA3662" s="6" t="s">
        <v>4474</v>
      </c>
      <c r="AB3662" s="6" t="s">
        <v>4474</v>
      </c>
      <c r="AC3662" s="6" t="s">
        <v>4474</v>
      </c>
      <c r="AD3662" s="6" t="s">
        <v>4474</v>
      </c>
      <c r="AF3662" t="e">
        <f t="shared" si="1140"/>
        <v>#VALUE!</v>
      </c>
      <c r="AG3662" t="e">
        <f t="shared" si="1141"/>
        <v>#VALUE!</v>
      </c>
      <c r="AH3662" t="e">
        <f t="shared" si="1142"/>
        <v>#VALUE!</v>
      </c>
      <c r="AI3662" t="e">
        <f t="shared" si="1143"/>
        <v>#VALUE!</v>
      </c>
      <c r="AJ3662" t="e">
        <f t="shared" si="1144"/>
        <v>#VALUE!</v>
      </c>
      <c r="AK3662" t="e">
        <f t="shared" si="1145"/>
        <v>#VALUE!</v>
      </c>
      <c r="AL3662" t="e">
        <f t="shared" si="1146"/>
        <v>#VALUE!</v>
      </c>
      <c r="AM3662" t="e">
        <f t="shared" si="1147"/>
        <v>#VALUE!</v>
      </c>
      <c r="AN3662" t="e">
        <f t="shared" si="1148"/>
        <v>#VALUE!</v>
      </c>
      <c r="AO3662" t="e">
        <f t="shared" si="1149"/>
        <v>#VALUE!</v>
      </c>
      <c r="AP3662">
        <f t="shared" si="1150"/>
        <v>0</v>
      </c>
      <c r="AQ3662">
        <f t="shared" si="1151"/>
        <v>0</v>
      </c>
      <c r="AR3662">
        <f t="shared" si="1152"/>
        <v>0</v>
      </c>
      <c r="AS3662">
        <f t="shared" si="1153"/>
        <v>0</v>
      </c>
      <c r="AT3662">
        <f t="shared" si="1154"/>
        <v>0</v>
      </c>
      <c r="AU3662">
        <f t="shared" si="1155"/>
        <v>0</v>
      </c>
      <c r="AV3662">
        <f t="shared" si="1156"/>
        <v>0</v>
      </c>
      <c r="AW3662">
        <f t="shared" si="1157"/>
        <v>0</v>
      </c>
      <c r="AX3662">
        <f t="shared" si="1158"/>
        <v>0</v>
      </c>
      <c r="AY3662">
        <f t="shared" si="1159"/>
        <v>0</v>
      </c>
    </row>
    <row r="3663" spans="1:51" x14ac:dyDescent="0.3">
      <c r="A3663" s="1" t="s">
        <v>3657</v>
      </c>
      <c r="B3663" s="2">
        <v>118916332</v>
      </c>
      <c r="C3663" s="3" t="s">
        <v>5338</v>
      </c>
      <c r="D3663" s="5">
        <v>24.41</v>
      </c>
      <c r="E3663" s="7">
        <v>4.8819999999999997</v>
      </c>
      <c r="F3663" s="3" t="s">
        <v>4480</v>
      </c>
      <c r="G3663" s="3" t="s">
        <v>4491</v>
      </c>
      <c r="H3663" s="3" t="s">
        <v>4492</v>
      </c>
      <c r="I3663" s="3" t="s">
        <v>4493</v>
      </c>
      <c r="J3663" s="3"/>
      <c r="K3663" s="6" t="s">
        <v>4474</v>
      </c>
      <c r="L3663" s="6" t="s">
        <v>4474</v>
      </c>
      <c r="M3663" s="6" t="s">
        <v>4474</v>
      </c>
      <c r="N3663" s="6" t="s">
        <v>4474</v>
      </c>
      <c r="O3663" s="6" t="s">
        <v>4474</v>
      </c>
      <c r="P3663" s="6" t="s">
        <v>4474</v>
      </c>
      <c r="Q3663" s="6" t="s">
        <v>4474</v>
      </c>
      <c r="R3663" s="6" t="s">
        <v>4474</v>
      </c>
      <c r="S3663" s="6" t="s">
        <v>4474</v>
      </c>
      <c r="T3663" s="6" t="s">
        <v>4474</v>
      </c>
      <c r="U3663" s="6" t="s">
        <v>4474</v>
      </c>
      <c r="V3663" s="6" t="s">
        <v>4474</v>
      </c>
      <c r="W3663" s="6" t="s">
        <v>4474</v>
      </c>
      <c r="X3663" s="6" t="s">
        <v>4474</v>
      </c>
      <c r="Y3663" s="6" t="s">
        <v>4474</v>
      </c>
      <c r="Z3663" s="6" t="s">
        <v>4474</v>
      </c>
      <c r="AA3663" s="6" t="s">
        <v>4474</v>
      </c>
      <c r="AB3663" s="6" t="s">
        <v>4474</v>
      </c>
      <c r="AC3663" s="6" t="s">
        <v>4474</v>
      </c>
      <c r="AD3663" s="6" t="s">
        <v>4474</v>
      </c>
      <c r="AF3663" t="e">
        <f t="shared" si="1140"/>
        <v>#VALUE!</v>
      </c>
      <c r="AG3663" t="e">
        <f t="shared" si="1141"/>
        <v>#VALUE!</v>
      </c>
      <c r="AH3663" t="e">
        <f t="shared" si="1142"/>
        <v>#VALUE!</v>
      </c>
      <c r="AI3663" t="e">
        <f t="shared" si="1143"/>
        <v>#VALUE!</v>
      </c>
      <c r="AJ3663" t="e">
        <f t="shared" si="1144"/>
        <v>#VALUE!</v>
      </c>
      <c r="AK3663" t="e">
        <f t="shared" si="1145"/>
        <v>#VALUE!</v>
      </c>
      <c r="AL3663" t="e">
        <f t="shared" si="1146"/>
        <v>#VALUE!</v>
      </c>
      <c r="AM3663" t="e">
        <f t="shared" si="1147"/>
        <v>#VALUE!</v>
      </c>
      <c r="AN3663" t="e">
        <f t="shared" si="1148"/>
        <v>#VALUE!</v>
      </c>
      <c r="AO3663" t="e">
        <f t="shared" si="1149"/>
        <v>#VALUE!</v>
      </c>
      <c r="AP3663">
        <f t="shared" si="1150"/>
        <v>0</v>
      </c>
      <c r="AQ3663">
        <f t="shared" si="1151"/>
        <v>0</v>
      </c>
      <c r="AR3663">
        <f t="shared" si="1152"/>
        <v>0</v>
      </c>
      <c r="AS3663">
        <f t="shared" si="1153"/>
        <v>0</v>
      </c>
      <c r="AT3663">
        <f t="shared" si="1154"/>
        <v>0</v>
      </c>
      <c r="AU3663">
        <f t="shared" si="1155"/>
        <v>0</v>
      </c>
      <c r="AV3663">
        <f t="shared" si="1156"/>
        <v>0</v>
      </c>
      <c r="AW3663">
        <f t="shared" si="1157"/>
        <v>0</v>
      </c>
      <c r="AX3663">
        <f t="shared" si="1158"/>
        <v>0</v>
      </c>
      <c r="AY3663">
        <f t="shared" si="1159"/>
        <v>0</v>
      </c>
    </row>
    <row r="3664" spans="1:51" x14ac:dyDescent="0.3">
      <c r="A3664" s="1" t="s">
        <v>3658</v>
      </c>
      <c r="B3664" s="2">
        <v>118914932</v>
      </c>
      <c r="C3664" s="3" t="s">
        <v>5338</v>
      </c>
      <c r="D3664" s="5">
        <v>23.95</v>
      </c>
      <c r="E3664" s="5">
        <v>5.9874999999999998</v>
      </c>
      <c r="F3664" s="3" t="s">
        <v>4480</v>
      </c>
      <c r="G3664" s="3" t="s">
        <v>4491</v>
      </c>
      <c r="H3664" s="3" t="s">
        <v>4492</v>
      </c>
      <c r="I3664" s="3" t="s">
        <v>4493</v>
      </c>
      <c r="J3664" s="3"/>
      <c r="K3664" s="6" t="s">
        <v>4474</v>
      </c>
      <c r="L3664" s="6" t="s">
        <v>4474</v>
      </c>
      <c r="M3664" s="6" t="s">
        <v>4474</v>
      </c>
      <c r="N3664" s="6" t="s">
        <v>4474</v>
      </c>
      <c r="O3664" s="6" t="s">
        <v>4474</v>
      </c>
      <c r="P3664" s="6" t="s">
        <v>4474</v>
      </c>
      <c r="Q3664" s="6" t="s">
        <v>4474</v>
      </c>
      <c r="R3664" s="6" t="s">
        <v>4474</v>
      </c>
      <c r="S3664" s="6" t="s">
        <v>4474</v>
      </c>
      <c r="T3664" s="6" t="s">
        <v>4474</v>
      </c>
      <c r="U3664" s="6" t="s">
        <v>4474</v>
      </c>
      <c r="V3664" s="6" t="s">
        <v>4474</v>
      </c>
      <c r="W3664" s="6" t="s">
        <v>4474</v>
      </c>
      <c r="X3664" s="6" t="s">
        <v>4474</v>
      </c>
      <c r="Y3664" s="6" t="s">
        <v>4474</v>
      </c>
      <c r="Z3664" s="6" t="s">
        <v>4474</v>
      </c>
      <c r="AA3664" s="6" t="s">
        <v>4474</v>
      </c>
      <c r="AB3664" s="6" t="s">
        <v>4474</v>
      </c>
      <c r="AC3664" s="6" t="s">
        <v>4474</v>
      </c>
      <c r="AD3664" s="6" t="s">
        <v>4474</v>
      </c>
      <c r="AF3664" t="e">
        <f t="shared" si="1140"/>
        <v>#VALUE!</v>
      </c>
      <c r="AG3664" t="e">
        <f t="shared" si="1141"/>
        <v>#VALUE!</v>
      </c>
      <c r="AH3664" t="e">
        <f t="shared" si="1142"/>
        <v>#VALUE!</v>
      </c>
      <c r="AI3664" t="e">
        <f t="shared" si="1143"/>
        <v>#VALUE!</v>
      </c>
      <c r="AJ3664" t="e">
        <f t="shared" si="1144"/>
        <v>#VALUE!</v>
      </c>
      <c r="AK3664" t="e">
        <f t="shared" si="1145"/>
        <v>#VALUE!</v>
      </c>
      <c r="AL3664" t="e">
        <f t="shared" si="1146"/>
        <v>#VALUE!</v>
      </c>
      <c r="AM3664" t="e">
        <f t="shared" si="1147"/>
        <v>#VALUE!</v>
      </c>
      <c r="AN3664" t="e">
        <f t="shared" si="1148"/>
        <v>#VALUE!</v>
      </c>
      <c r="AO3664" t="e">
        <f t="shared" si="1149"/>
        <v>#VALUE!</v>
      </c>
      <c r="AP3664">
        <f t="shared" si="1150"/>
        <v>0</v>
      </c>
      <c r="AQ3664">
        <f t="shared" si="1151"/>
        <v>0</v>
      </c>
      <c r="AR3664">
        <f t="shared" si="1152"/>
        <v>0</v>
      </c>
      <c r="AS3664">
        <f t="shared" si="1153"/>
        <v>0</v>
      </c>
      <c r="AT3664">
        <f t="shared" si="1154"/>
        <v>0</v>
      </c>
      <c r="AU3664">
        <f t="shared" si="1155"/>
        <v>0</v>
      </c>
      <c r="AV3664">
        <f t="shared" si="1156"/>
        <v>0</v>
      </c>
      <c r="AW3664">
        <f t="shared" si="1157"/>
        <v>0</v>
      </c>
      <c r="AX3664">
        <f t="shared" si="1158"/>
        <v>0</v>
      </c>
      <c r="AY3664">
        <f t="shared" si="1159"/>
        <v>0</v>
      </c>
    </row>
    <row r="3665" spans="1:51" x14ac:dyDescent="0.3">
      <c r="A3665" s="1" t="s">
        <v>3659</v>
      </c>
      <c r="B3665" s="2">
        <v>118915333</v>
      </c>
      <c r="C3665" s="3" t="s">
        <v>5338</v>
      </c>
      <c r="D3665" s="5">
        <v>24.48</v>
      </c>
      <c r="E3665" s="7">
        <v>6.12</v>
      </c>
      <c r="F3665" s="3" t="s">
        <v>4480</v>
      </c>
      <c r="G3665" s="3" t="s">
        <v>4491</v>
      </c>
      <c r="H3665" s="3" t="s">
        <v>4492</v>
      </c>
      <c r="I3665" s="3" t="s">
        <v>4493</v>
      </c>
      <c r="J3665" s="3"/>
      <c r="K3665" s="6" t="s">
        <v>4474</v>
      </c>
      <c r="L3665" s="6" t="s">
        <v>4474</v>
      </c>
      <c r="M3665" s="6" t="s">
        <v>4474</v>
      </c>
      <c r="N3665" s="6" t="s">
        <v>4474</v>
      </c>
      <c r="O3665" s="6" t="s">
        <v>4474</v>
      </c>
      <c r="P3665" s="6" t="s">
        <v>4474</v>
      </c>
      <c r="Q3665" s="6" t="s">
        <v>4474</v>
      </c>
      <c r="R3665" s="6" t="s">
        <v>4474</v>
      </c>
      <c r="S3665" s="6" t="s">
        <v>4474</v>
      </c>
      <c r="T3665" s="6" t="s">
        <v>4474</v>
      </c>
      <c r="U3665" s="6" t="s">
        <v>4474</v>
      </c>
      <c r="V3665" s="6" t="s">
        <v>4474</v>
      </c>
      <c r="W3665" s="6" t="s">
        <v>4474</v>
      </c>
      <c r="X3665" s="6" t="s">
        <v>4474</v>
      </c>
      <c r="Y3665" s="6" t="s">
        <v>4474</v>
      </c>
      <c r="Z3665" s="6" t="s">
        <v>4474</v>
      </c>
      <c r="AA3665" s="6" t="s">
        <v>4474</v>
      </c>
      <c r="AB3665" s="6" t="s">
        <v>4474</v>
      </c>
      <c r="AC3665" s="6" t="s">
        <v>4474</v>
      </c>
      <c r="AD3665" s="6" t="s">
        <v>4474</v>
      </c>
      <c r="AF3665" t="e">
        <f t="shared" si="1140"/>
        <v>#VALUE!</v>
      </c>
      <c r="AG3665" t="e">
        <f t="shared" si="1141"/>
        <v>#VALUE!</v>
      </c>
      <c r="AH3665" t="e">
        <f t="shared" si="1142"/>
        <v>#VALUE!</v>
      </c>
      <c r="AI3665" t="e">
        <f t="shared" si="1143"/>
        <v>#VALUE!</v>
      </c>
      <c r="AJ3665" t="e">
        <f t="shared" si="1144"/>
        <v>#VALUE!</v>
      </c>
      <c r="AK3665" t="e">
        <f t="shared" si="1145"/>
        <v>#VALUE!</v>
      </c>
      <c r="AL3665" t="e">
        <f t="shared" si="1146"/>
        <v>#VALUE!</v>
      </c>
      <c r="AM3665" t="e">
        <f t="shared" si="1147"/>
        <v>#VALUE!</v>
      </c>
      <c r="AN3665" t="e">
        <f t="shared" si="1148"/>
        <v>#VALUE!</v>
      </c>
      <c r="AO3665" t="e">
        <f t="shared" si="1149"/>
        <v>#VALUE!</v>
      </c>
      <c r="AP3665">
        <f t="shared" si="1150"/>
        <v>0</v>
      </c>
      <c r="AQ3665">
        <f t="shared" si="1151"/>
        <v>0</v>
      </c>
      <c r="AR3665">
        <f t="shared" si="1152"/>
        <v>0</v>
      </c>
      <c r="AS3665">
        <f t="shared" si="1153"/>
        <v>0</v>
      </c>
      <c r="AT3665">
        <f t="shared" si="1154"/>
        <v>0</v>
      </c>
      <c r="AU3665">
        <f t="shared" si="1155"/>
        <v>0</v>
      </c>
      <c r="AV3665">
        <f t="shared" si="1156"/>
        <v>0</v>
      </c>
      <c r="AW3665">
        <f t="shared" si="1157"/>
        <v>0</v>
      </c>
      <c r="AX3665">
        <f t="shared" si="1158"/>
        <v>0</v>
      </c>
      <c r="AY3665">
        <f t="shared" si="1159"/>
        <v>0</v>
      </c>
    </row>
    <row r="3666" spans="1:51" x14ac:dyDescent="0.3">
      <c r="A3666" s="1" t="s">
        <v>3660</v>
      </c>
      <c r="B3666" s="2">
        <v>118915229</v>
      </c>
      <c r="C3666" s="3" t="s">
        <v>5338</v>
      </c>
      <c r="D3666" s="5">
        <v>23.840499999999999</v>
      </c>
      <c r="E3666" s="5">
        <v>4.7680999999999996</v>
      </c>
      <c r="F3666" s="3" t="s">
        <v>4480</v>
      </c>
      <c r="G3666" s="3" t="s">
        <v>4491</v>
      </c>
      <c r="H3666" s="3" t="s">
        <v>4492</v>
      </c>
      <c r="I3666" s="3" t="s">
        <v>4493</v>
      </c>
      <c r="J3666" s="3"/>
      <c r="K3666" s="6" t="s">
        <v>4474</v>
      </c>
      <c r="L3666" s="6" t="s">
        <v>4474</v>
      </c>
      <c r="M3666" s="6" t="s">
        <v>4474</v>
      </c>
      <c r="N3666" s="6" t="s">
        <v>4474</v>
      </c>
      <c r="O3666" s="6" t="s">
        <v>4474</v>
      </c>
      <c r="P3666" s="6" t="s">
        <v>4474</v>
      </c>
      <c r="Q3666" s="6" t="s">
        <v>4474</v>
      </c>
      <c r="R3666" s="6" t="s">
        <v>4474</v>
      </c>
      <c r="S3666" s="6" t="s">
        <v>4474</v>
      </c>
      <c r="T3666" s="6" t="s">
        <v>4474</v>
      </c>
      <c r="U3666" s="6" t="s">
        <v>4474</v>
      </c>
      <c r="V3666" s="6" t="s">
        <v>4474</v>
      </c>
      <c r="W3666" s="6" t="s">
        <v>4474</v>
      </c>
      <c r="X3666" s="6" t="s">
        <v>4474</v>
      </c>
      <c r="Y3666" s="6" t="s">
        <v>4474</v>
      </c>
      <c r="Z3666" s="6" t="s">
        <v>4474</v>
      </c>
      <c r="AA3666" s="6" t="s">
        <v>4474</v>
      </c>
      <c r="AB3666" s="6" t="s">
        <v>4474</v>
      </c>
      <c r="AC3666" s="6" t="s">
        <v>4474</v>
      </c>
      <c r="AD3666" s="6" t="s">
        <v>4474</v>
      </c>
      <c r="AF3666" t="e">
        <f t="shared" si="1140"/>
        <v>#VALUE!</v>
      </c>
      <c r="AG3666" t="e">
        <f t="shared" si="1141"/>
        <v>#VALUE!</v>
      </c>
      <c r="AH3666" t="e">
        <f t="shared" si="1142"/>
        <v>#VALUE!</v>
      </c>
      <c r="AI3666" t="e">
        <f t="shared" si="1143"/>
        <v>#VALUE!</v>
      </c>
      <c r="AJ3666" t="e">
        <f t="shared" si="1144"/>
        <v>#VALUE!</v>
      </c>
      <c r="AK3666" t="e">
        <f t="shared" si="1145"/>
        <v>#VALUE!</v>
      </c>
      <c r="AL3666" t="e">
        <f t="shared" si="1146"/>
        <v>#VALUE!</v>
      </c>
      <c r="AM3666" t="e">
        <f t="shared" si="1147"/>
        <v>#VALUE!</v>
      </c>
      <c r="AN3666" t="e">
        <f t="shared" si="1148"/>
        <v>#VALUE!</v>
      </c>
      <c r="AO3666" t="e">
        <f t="shared" si="1149"/>
        <v>#VALUE!</v>
      </c>
      <c r="AP3666">
        <f t="shared" si="1150"/>
        <v>0</v>
      </c>
      <c r="AQ3666">
        <f t="shared" si="1151"/>
        <v>0</v>
      </c>
      <c r="AR3666">
        <f t="shared" si="1152"/>
        <v>0</v>
      </c>
      <c r="AS3666">
        <f t="shared" si="1153"/>
        <v>0</v>
      </c>
      <c r="AT3666">
        <f t="shared" si="1154"/>
        <v>0</v>
      </c>
      <c r="AU3666">
        <f t="shared" si="1155"/>
        <v>0</v>
      </c>
      <c r="AV3666">
        <f t="shared" si="1156"/>
        <v>0</v>
      </c>
      <c r="AW3666">
        <f t="shared" si="1157"/>
        <v>0</v>
      </c>
      <c r="AX3666">
        <f t="shared" si="1158"/>
        <v>0</v>
      </c>
      <c r="AY3666">
        <f t="shared" si="1159"/>
        <v>0</v>
      </c>
    </row>
    <row r="3667" spans="1:51" x14ac:dyDescent="0.3">
      <c r="A3667" s="1" t="s">
        <v>3661</v>
      </c>
      <c r="B3667" s="2">
        <v>118914831</v>
      </c>
      <c r="C3667" s="3" t="s">
        <v>5338</v>
      </c>
      <c r="D3667" s="5">
        <v>23.6633</v>
      </c>
      <c r="E3667" s="5">
        <v>5.9158249999999999</v>
      </c>
      <c r="F3667" s="3" t="s">
        <v>4480</v>
      </c>
      <c r="G3667" s="3" t="s">
        <v>4491</v>
      </c>
      <c r="H3667" s="3" t="s">
        <v>4492</v>
      </c>
      <c r="I3667" s="3" t="s">
        <v>4493</v>
      </c>
      <c r="J3667" s="3"/>
      <c r="K3667" s="6" t="s">
        <v>4474</v>
      </c>
      <c r="L3667" s="6" t="s">
        <v>4474</v>
      </c>
      <c r="M3667" s="6" t="s">
        <v>4474</v>
      </c>
      <c r="N3667" s="6" t="s">
        <v>4474</v>
      </c>
      <c r="O3667" s="6" t="s">
        <v>4474</v>
      </c>
      <c r="P3667" s="6" t="s">
        <v>4474</v>
      </c>
      <c r="Q3667" s="6" t="s">
        <v>4474</v>
      </c>
      <c r="R3667" s="6" t="s">
        <v>4474</v>
      </c>
      <c r="S3667" s="6" t="s">
        <v>4474</v>
      </c>
      <c r="T3667" s="6" t="s">
        <v>4474</v>
      </c>
      <c r="U3667" s="6" t="s">
        <v>4474</v>
      </c>
      <c r="V3667" s="6" t="s">
        <v>4474</v>
      </c>
      <c r="W3667" s="6" t="s">
        <v>4474</v>
      </c>
      <c r="X3667" s="6" t="s">
        <v>4474</v>
      </c>
      <c r="Y3667" s="6" t="s">
        <v>4474</v>
      </c>
      <c r="Z3667" s="6" t="s">
        <v>4474</v>
      </c>
      <c r="AA3667" s="6" t="s">
        <v>4474</v>
      </c>
      <c r="AB3667" s="6" t="s">
        <v>4474</v>
      </c>
      <c r="AC3667" s="6" t="s">
        <v>4474</v>
      </c>
      <c r="AD3667" s="6" t="s">
        <v>4474</v>
      </c>
      <c r="AF3667" t="e">
        <f t="shared" si="1140"/>
        <v>#VALUE!</v>
      </c>
      <c r="AG3667" t="e">
        <f t="shared" si="1141"/>
        <v>#VALUE!</v>
      </c>
      <c r="AH3667" t="e">
        <f t="shared" si="1142"/>
        <v>#VALUE!</v>
      </c>
      <c r="AI3667" t="e">
        <f t="shared" si="1143"/>
        <v>#VALUE!</v>
      </c>
      <c r="AJ3667" t="e">
        <f t="shared" si="1144"/>
        <v>#VALUE!</v>
      </c>
      <c r="AK3667" t="e">
        <f t="shared" si="1145"/>
        <v>#VALUE!</v>
      </c>
      <c r="AL3667" t="e">
        <f t="shared" si="1146"/>
        <v>#VALUE!</v>
      </c>
      <c r="AM3667" t="e">
        <f t="shared" si="1147"/>
        <v>#VALUE!</v>
      </c>
      <c r="AN3667" t="e">
        <f t="shared" si="1148"/>
        <v>#VALUE!</v>
      </c>
      <c r="AO3667" t="e">
        <f t="shared" si="1149"/>
        <v>#VALUE!</v>
      </c>
      <c r="AP3667">
        <f t="shared" si="1150"/>
        <v>0</v>
      </c>
      <c r="AQ3667">
        <f t="shared" si="1151"/>
        <v>0</v>
      </c>
      <c r="AR3667">
        <f t="shared" si="1152"/>
        <v>0</v>
      </c>
      <c r="AS3667">
        <f t="shared" si="1153"/>
        <v>0</v>
      </c>
      <c r="AT3667">
        <f t="shared" si="1154"/>
        <v>0</v>
      </c>
      <c r="AU3667">
        <f t="shared" si="1155"/>
        <v>0</v>
      </c>
      <c r="AV3667">
        <f t="shared" si="1156"/>
        <v>0</v>
      </c>
      <c r="AW3667">
        <f t="shared" si="1157"/>
        <v>0</v>
      </c>
      <c r="AX3667">
        <f t="shared" si="1158"/>
        <v>0</v>
      </c>
      <c r="AY3667">
        <f t="shared" si="1159"/>
        <v>0</v>
      </c>
    </row>
    <row r="3668" spans="1:51" x14ac:dyDescent="0.3">
      <c r="A3668" s="1" t="s">
        <v>3662</v>
      </c>
      <c r="B3668" s="2">
        <v>118915227</v>
      </c>
      <c r="C3668" s="3" t="s">
        <v>5338</v>
      </c>
      <c r="D3668" s="5">
        <v>23.610199999999999</v>
      </c>
      <c r="E3668" s="7">
        <v>4.7220399999999998</v>
      </c>
      <c r="F3668" s="3" t="s">
        <v>4480</v>
      </c>
      <c r="G3668" s="3" t="s">
        <v>4491</v>
      </c>
      <c r="H3668" s="3" t="s">
        <v>4492</v>
      </c>
      <c r="I3668" s="3" t="s">
        <v>4493</v>
      </c>
      <c r="J3668" s="3"/>
      <c r="K3668" s="6" t="s">
        <v>4474</v>
      </c>
      <c r="L3668" s="6" t="s">
        <v>4474</v>
      </c>
      <c r="M3668" s="6" t="s">
        <v>4474</v>
      </c>
      <c r="N3668" s="6" t="s">
        <v>4474</v>
      </c>
      <c r="O3668" s="6" t="s">
        <v>4474</v>
      </c>
      <c r="P3668" s="6" t="s">
        <v>4474</v>
      </c>
      <c r="Q3668" s="6" t="s">
        <v>4474</v>
      </c>
      <c r="R3668" s="6" t="s">
        <v>4474</v>
      </c>
      <c r="S3668" s="6" t="s">
        <v>4474</v>
      </c>
      <c r="T3668" s="6" t="s">
        <v>4474</v>
      </c>
      <c r="U3668" s="6" t="s">
        <v>4474</v>
      </c>
      <c r="V3668" s="6" t="s">
        <v>4474</v>
      </c>
      <c r="W3668" s="6" t="s">
        <v>4474</v>
      </c>
      <c r="X3668" s="6" t="s">
        <v>4474</v>
      </c>
      <c r="Y3668" s="6" t="s">
        <v>4474</v>
      </c>
      <c r="Z3668" s="6" t="s">
        <v>4474</v>
      </c>
      <c r="AA3668" s="6" t="s">
        <v>4474</v>
      </c>
      <c r="AB3668" s="6" t="s">
        <v>4474</v>
      </c>
      <c r="AC3668" s="6" t="s">
        <v>4474</v>
      </c>
      <c r="AD3668" s="6" t="s">
        <v>4474</v>
      </c>
      <c r="AF3668" t="e">
        <f t="shared" si="1140"/>
        <v>#VALUE!</v>
      </c>
      <c r="AG3668" t="e">
        <f t="shared" si="1141"/>
        <v>#VALUE!</v>
      </c>
      <c r="AH3668" t="e">
        <f t="shared" si="1142"/>
        <v>#VALUE!</v>
      </c>
      <c r="AI3668" t="e">
        <f t="shared" si="1143"/>
        <v>#VALUE!</v>
      </c>
      <c r="AJ3668" t="e">
        <f t="shared" si="1144"/>
        <v>#VALUE!</v>
      </c>
      <c r="AK3668" t="e">
        <f t="shared" si="1145"/>
        <v>#VALUE!</v>
      </c>
      <c r="AL3668" t="e">
        <f t="shared" si="1146"/>
        <v>#VALUE!</v>
      </c>
      <c r="AM3668" t="e">
        <f t="shared" si="1147"/>
        <v>#VALUE!</v>
      </c>
      <c r="AN3668" t="e">
        <f t="shared" si="1148"/>
        <v>#VALUE!</v>
      </c>
      <c r="AO3668" t="e">
        <f t="shared" si="1149"/>
        <v>#VALUE!</v>
      </c>
      <c r="AP3668">
        <f t="shared" si="1150"/>
        <v>0</v>
      </c>
      <c r="AQ3668">
        <f t="shared" si="1151"/>
        <v>0</v>
      </c>
      <c r="AR3668">
        <f t="shared" si="1152"/>
        <v>0</v>
      </c>
      <c r="AS3668">
        <f t="shared" si="1153"/>
        <v>0</v>
      </c>
      <c r="AT3668">
        <f t="shared" si="1154"/>
        <v>0</v>
      </c>
      <c r="AU3668">
        <f t="shared" si="1155"/>
        <v>0</v>
      </c>
      <c r="AV3668">
        <f t="shared" si="1156"/>
        <v>0</v>
      </c>
      <c r="AW3668">
        <f t="shared" si="1157"/>
        <v>0</v>
      </c>
      <c r="AX3668">
        <f t="shared" si="1158"/>
        <v>0</v>
      </c>
      <c r="AY3668">
        <f t="shared" si="1159"/>
        <v>0</v>
      </c>
    </row>
    <row r="3669" spans="1:51" x14ac:dyDescent="0.3">
      <c r="A3669" s="1" t="s">
        <v>3663</v>
      </c>
      <c r="B3669" s="2">
        <v>118915230</v>
      </c>
      <c r="C3669" s="3" t="s">
        <v>5338</v>
      </c>
      <c r="D3669" s="5">
        <v>23.504999999999999</v>
      </c>
      <c r="E3669" s="5">
        <v>5.8762499999999998</v>
      </c>
      <c r="F3669" s="3" t="s">
        <v>4480</v>
      </c>
      <c r="G3669" s="3" t="s">
        <v>4491</v>
      </c>
      <c r="H3669" s="3" t="s">
        <v>4492</v>
      </c>
      <c r="I3669" s="3" t="s">
        <v>4493</v>
      </c>
      <c r="J3669" s="3"/>
      <c r="K3669" s="6" t="s">
        <v>4474</v>
      </c>
      <c r="L3669" s="6" t="s">
        <v>4474</v>
      </c>
      <c r="M3669" s="6" t="s">
        <v>4474</v>
      </c>
      <c r="N3669" s="6" t="s">
        <v>4474</v>
      </c>
      <c r="O3669" s="6" t="s">
        <v>4474</v>
      </c>
      <c r="P3669" s="6" t="s">
        <v>4474</v>
      </c>
      <c r="Q3669" s="6" t="s">
        <v>4474</v>
      </c>
      <c r="R3669" s="6" t="s">
        <v>4474</v>
      </c>
      <c r="S3669" s="6" t="s">
        <v>4474</v>
      </c>
      <c r="T3669" s="6" t="s">
        <v>4474</v>
      </c>
      <c r="U3669" s="6" t="s">
        <v>4474</v>
      </c>
      <c r="V3669" s="6" t="s">
        <v>4474</v>
      </c>
      <c r="W3669" s="6" t="s">
        <v>4474</v>
      </c>
      <c r="X3669" s="6" t="s">
        <v>4474</v>
      </c>
      <c r="Y3669" s="6" t="s">
        <v>4474</v>
      </c>
      <c r="Z3669" s="6" t="s">
        <v>4474</v>
      </c>
      <c r="AA3669" s="6" t="s">
        <v>4474</v>
      </c>
      <c r="AB3669" s="6" t="s">
        <v>4474</v>
      </c>
      <c r="AC3669" s="6" t="s">
        <v>4474</v>
      </c>
      <c r="AD3669" s="6" t="s">
        <v>4474</v>
      </c>
      <c r="AF3669" t="e">
        <f t="shared" si="1140"/>
        <v>#VALUE!</v>
      </c>
      <c r="AG3669" t="e">
        <f t="shared" si="1141"/>
        <v>#VALUE!</v>
      </c>
      <c r="AH3669" t="e">
        <f t="shared" si="1142"/>
        <v>#VALUE!</v>
      </c>
      <c r="AI3669" t="e">
        <f t="shared" si="1143"/>
        <v>#VALUE!</v>
      </c>
      <c r="AJ3669" t="e">
        <f t="shared" si="1144"/>
        <v>#VALUE!</v>
      </c>
      <c r="AK3669" t="e">
        <f t="shared" si="1145"/>
        <v>#VALUE!</v>
      </c>
      <c r="AL3669" t="e">
        <f t="shared" si="1146"/>
        <v>#VALUE!</v>
      </c>
      <c r="AM3669" t="e">
        <f t="shared" si="1147"/>
        <v>#VALUE!</v>
      </c>
      <c r="AN3669" t="e">
        <f t="shared" si="1148"/>
        <v>#VALUE!</v>
      </c>
      <c r="AO3669" t="e">
        <f t="shared" si="1149"/>
        <v>#VALUE!</v>
      </c>
      <c r="AP3669">
        <f t="shared" si="1150"/>
        <v>0</v>
      </c>
      <c r="AQ3669">
        <f t="shared" si="1151"/>
        <v>0</v>
      </c>
      <c r="AR3669">
        <f t="shared" si="1152"/>
        <v>0</v>
      </c>
      <c r="AS3669">
        <f t="shared" si="1153"/>
        <v>0</v>
      </c>
      <c r="AT3669">
        <f t="shared" si="1154"/>
        <v>0</v>
      </c>
      <c r="AU3669">
        <f t="shared" si="1155"/>
        <v>0</v>
      </c>
      <c r="AV3669">
        <f t="shared" si="1156"/>
        <v>0</v>
      </c>
      <c r="AW3669">
        <f t="shared" si="1157"/>
        <v>0</v>
      </c>
      <c r="AX3669">
        <f t="shared" si="1158"/>
        <v>0</v>
      </c>
      <c r="AY3669">
        <f t="shared" si="1159"/>
        <v>0</v>
      </c>
    </row>
    <row r="3670" spans="1:51" x14ac:dyDescent="0.3">
      <c r="A3670" s="1" t="s">
        <v>3664</v>
      </c>
      <c r="B3670" s="2">
        <v>4811758</v>
      </c>
      <c r="C3670" s="3" t="s">
        <v>5338</v>
      </c>
      <c r="D3670" s="5">
        <v>22.48</v>
      </c>
      <c r="E3670" s="5">
        <v>1107.3619900000001</v>
      </c>
      <c r="F3670" s="3" t="s">
        <v>4470</v>
      </c>
      <c r="G3670" s="3" t="s">
        <v>4512</v>
      </c>
      <c r="H3670" s="3" t="s">
        <v>4513</v>
      </c>
      <c r="I3670" s="3" t="s">
        <v>4643</v>
      </c>
      <c r="J3670" s="3" t="s">
        <v>4813</v>
      </c>
      <c r="K3670" s="6">
        <v>341224</v>
      </c>
      <c r="L3670" s="6">
        <v>332942</v>
      </c>
      <c r="M3670" s="6">
        <v>33086</v>
      </c>
      <c r="N3670" s="6">
        <v>33268</v>
      </c>
      <c r="O3670" s="6">
        <v>27358</v>
      </c>
      <c r="P3670" s="6">
        <v>27954</v>
      </c>
      <c r="Q3670" s="6">
        <v>21776</v>
      </c>
      <c r="R3670" s="6">
        <v>16613</v>
      </c>
      <c r="S3670" s="6">
        <v>47052</v>
      </c>
      <c r="T3670" s="6">
        <v>37261</v>
      </c>
      <c r="U3670" s="6" t="s">
        <v>4474</v>
      </c>
      <c r="V3670" s="6" t="s">
        <v>4474</v>
      </c>
      <c r="W3670" s="6">
        <v>537590</v>
      </c>
      <c r="X3670" s="6">
        <v>512745</v>
      </c>
      <c r="Y3670" s="6">
        <v>397106</v>
      </c>
      <c r="Z3670" s="6">
        <v>383817</v>
      </c>
      <c r="AA3670" s="6">
        <v>66341</v>
      </c>
      <c r="AB3670" s="6">
        <v>66170</v>
      </c>
      <c r="AC3670" s="6">
        <v>49255000</v>
      </c>
      <c r="AD3670" s="6">
        <v>49145000</v>
      </c>
      <c r="AF3670">
        <f t="shared" si="1140"/>
        <v>4.0506705853903535E-2</v>
      </c>
      <c r="AG3670">
        <f t="shared" si="1141"/>
        <v>3.2400120917805149E-2</v>
      </c>
      <c r="AH3670" t="e">
        <f t="shared" si="1142"/>
        <v>#VALUE!</v>
      </c>
      <c r="AI3670" t="e">
        <f t="shared" si="1143"/>
        <v>#VALUE!</v>
      </c>
      <c r="AJ3670">
        <f t="shared" si="1144"/>
        <v>5.9858307833767954</v>
      </c>
      <c r="AK3670">
        <f t="shared" si="1145"/>
        <v>5.8004684902523804</v>
      </c>
      <c r="AL3670">
        <f t="shared" si="1146"/>
        <v>8.0176072023069894E-2</v>
      </c>
      <c r="AM3670">
        <f t="shared" si="1147"/>
        <v>8.3960569708838181E-2</v>
      </c>
      <c r="AN3670">
        <f t="shared" si="1148"/>
        <v>0.63472906862106815</v>
      </c>
      <c r="AO3670">
        <f t="shared" si="1149"/>
        <v>0.64933251421271787</v>
      </c>
      <c r="AP3670">
        <f t="shared" si="1150"/>
        <v>1</v>
      </c>
      <c r="AQ3670">
        <f t="shared" si="1151"/>
        <v>1</v>
      </c>
      <c r="AR3670">
        <f t="shared" si="1152"/>
        <v>1</v>
      </c>
      <c r="AS3670">
        <f t="shared" si="1153"/>
        <v>1</v>
      </c>
      <c r="AT3670">
        <f t="shared" si="1154"/>
        <v>0</v>
      </c>
      <c r="AU3670">
        <f t="shared" si="1155"/>
        <v>1</v>
      </c>
      <c r="AV3670">
        <f t="shared" si="1156"/>
        <v>0</v>
      </c>
      <c r="AW3670">
        <f t="shared" si="1157"/>
        <v>0</v>
      </c>
      <c r="AX3670">
        <f t="shared" si="1158"/>
        <v>0</v>
      </c>
      <c r="AY3670">
        <f t="shared" si="1159"/>
        <v>5</v>
      </c>
    </row>
    <row r="3671" spans="1:51" x14ac:dyDescent="0.3">
      <c r="A3671" s="1" t="s">
        <v>3665</v>
      </c>
      <c r="B3671" s="2">
        <v>4263385</v>
      </c>
      <c r="C3671" s="3" t="s">
        <v>5337</v>
      </c>
      <c r="D3671" s="5">
        <v>32.950000000000003</v>
      </c>
      <c r="E3671" s="5">
        <v>6003.8950213999997</v>
      </c>
      <c r="F3671" s="3" t="s">
        <v>4525</v>
      </c>
      <c r="G3671" s="3" t="s">
        <v>4526</v>
      </c>
      <c r="H3671" s="3" t="s">
        <v>4713</v>
      </c>
      <c r="I3671" s="3" t="s">
        <v>4713</v>
      </c>
      <c r="J3671" s="3" t="s">
        <v>4528</v>
      </c>
      <c r="K3671" s="6">
        <v>751420</v>
      </c>
      <c r="L3671" s="6">
        <v>739965</v>
      </c>
      <c r="M3671" s="6">
        <v>581195</v>
      </c>
      <c r="N3671" s="6">
        <v>581935</v>
      </c>
      <c r="O3671" s="6">
        <v>290734</v>
      </c>
      <c r="P3671" s="6">
        <v>294219</v>
      </c>
      <c r="Q3671" s="6">
        <v>183886</v>
      </c>
      <c r="R3671" s="6">
        <v>192323</v>
      </c>
      <c r="S3671" s="6">
        <v>446949</v>
      </c>
      <c r="T3671" s="6">
        <v>422266</v>
      </c>
      <c r="U3671" s="6">
        <v>2700581</v>
      </c>
      <c r="V3671" s="6">
        <v>2571012</v>
      </c>
      <c r="W3671" s="6">
        <v>6566232</v>
      </c>
      <c r="X3671" s="6">
        <v>6444119</v>
      </c>
      <c r="Y3671" s="6" t="s">
        <v>4474</v>
      </c>
      <c r="Z3671" s="6" t="s">
        <v>4474</v>
      </c>
      <c r="AA3671" s="6" t="s">
        <v>4474</v>
      </c>
      <c r="AB3671" s="6" t="s">
        <v>4474</v>
      </c>
      <c r="AC3671" s="6">
        <v>182205640</v>
      </c>
      <c r="AD3671" s="6">
        <v>182105303</v>
      </c>
      <c r="AF3671">
        <f t="shared" si="1140"/>
        <v>2.8004797881037404E-2</v>
      </c>
      <c r="AG3671">
        <f t="shared" si="1141"/>
        <v>2.9844731296861524E-2</v>
      </c>
      <c r="AH3671">
        <f t="shared" si="1142"/>
        <v>0.4112832138736493</v>
      </c>
      <c r="AI3671">
        <f t="shared" si="1143"/>
        <v>0.39897028593047396</v>
      </c>
      <c r="AJ3671" t="e">
        <f t="shared" si="1144"/>
        <v>#VALUE!</v>
      </c>
      <c r="AK3671" t="e">
        <f t="shared" si="1145"/>
        <v>#VALUE!</v>
      </c>
      <c r="AL3671">
        <f t="shared" si="1146"/>
        <v>0.38691277847275823</v>
      </c>
      <c r="AM3671">
        <f t="shared" si="1147"/>
        <v>0.39761204921854409</v>
      </c>
      <c r="AN3671">
        <f t="shared" si="1148"/>
        <v>0.11443701654160256</v>
      </c>
      <c r="AO3671">
        <f t="shared" si="1149"/>
        <v>0.11482795398408999</v>
      </c>
      <c r="AP3671">
        <f t="shared" si="1150"/>
        <v>1</v>
      </c>
      <c r="AQ3671">
        <f t="shared" si="1151"/>
        <v>1</v>
      </c>
      <c r="AR3671">
        <f t="shared" si="1152"/>
        <v>0</v>
      </c>
      <c r="AS3671">
        <f t="shared" si="1153"/>
        <v>1</v>
      </c>
      <c r="AT3671">
        <f t="shared" si="1154"/>
        <v>0</v>
      </c>
      <c r="AU3671">
        <f t="shared" si="1155"/>
        <v>0</v>
      </c>
      <c r="AV3671">
        <f t="shared" si="1156"/>
        <v>0</v>
      </c>
      <c r="AW3671">
        <f t="shared" si="1157"/>
        <v>0</v>
      </c>
      <c r="AX3671">
        <f t="shared" si="1158"/>
        <v>0</v>
      </c>
      <c r="AY3671">
        <f t="shared" si="1159"/>
        <v>3</v>
      </c>
    </row>
    <row r="3672" spans="1:51" x14ac:dyDescent="0.3">
      <c r="A3672" s="1" t="s">
        <v>3666</v>
      </c>
      <c r="B3672" s="2">
        <v>14390883</v>
      </c>
      <c r="C3672" s="3" t="s">
        <v>5335</v>
      </c>
      <c r="D3672" s="7">
        <v>6.01</v>
      </c>
      <c r="E3672" s="5">
        <v>690.78946010000004</v>
      </c>
      <c r="F3672" s="3" t="s">
        <v>4665</v>
      </c>
      <c r="G3672" s="3" t="s">
        <v>4666</v>
      </c>
      <c r="H3672" s="3" t="s">
        <v>4679</v>
      </c>
      <c r="I3672" s="3" t="s">
        <v>4851</v>
      </c>
      <c r="J3672" s="3" t="s">
        <v>5260</v>
      </c>
      <c r="K3672" s="6">
        <v>2707403</v>
      </c>
      <c r="L3672" s="6">
        <v>2613695</v>
      </c>
      <c r="M3672" s="6">
        <v>270934</v>
      </c>
      <c r="N3672" s="6">
        <v>271524</v>
      </c>
      <c r="O3672" s="6">
        <v>123017</v>
      </c>
      <c r="P3672" s="6">
        <v>120821</v>
      </c>
      <c r="Q3672" s="6">
        <v>55556</v>
      </c>
      <c r="R3672" s="6">
        <v>44809</v>
      </c>
      <c r="S3672" s="6">
        <v>139319</v>
      </c>
      <c r="T3672" s="6">
        <v>157535</v>
      </c>
      <c r="U3672" s="6">
        <v>1463925</v>
      </c>
      <c r="V3672" s="6">
        <v>1422226</v>
      </c>
      <c r="W3672" s="6">
        <v>3796817</v>
      </c>
      <c r="X3672" s="6">
        <v>3792680</v>
      </c>
      <c r="Y3672" s="6">
        <v>1107831</v>
      </c>
      <c r="Z3672" s="6">
        <v>1100409</v>
      </c>
      <c r="AA3672" s="6">
        <v>1164611</v>
      </c>
      <c r="AB3672" s="6">
        <v>1221588</v>
      </c>
      <c r="AC3672" s="6">
        <v>110460000</v>
      </c>
      <c r="AD3672" s="6">
        <v>111965000</v>
      </c>
      <c r="AF3672">
        <f t="shared" si="1140"/>
        <v>1.4632256440065454E-2</v>
      </c>
      <c r="AG3672">
        <f t="shared" si="1141"/>
        <v>1.1814600757248174E-2</v>
      </c>
      <c r="AH3672">
        <f t="shared" si="1142"/>
        <v>0.38556638363134171</v>
      </c>
      <c r="AI3672">
        <f t="shared" si="1143"/>
        <v>0.37499235369184852</v>
      </c>
      <c r="AJ3672">
        <f t="shared" si="1144"/>
        <v>0.95124552318327749</v>
      </c>
      <c r="AK3672">
        <f t="shared" si="1145"/>
        <v>0.90080207074725682</v>
      </c>
      <c r="AL3672">
        <f t="shared" si="1146"/>
        <v>4.5437269590083193E-2</v>
      </c>
      <c r="AM3672">
        <f t="shared" si="1147"/>
        <v>4.6226128144255543E-2</v>
      </c>
      <c r="AN3672">
        <f t="shared" si="1148"/>
        <v>0.71307176511272463</v>
      </c>
      <c r="AO3672">
        <f t="shared" si="1149"/>
        <v>0.68914197875908334</v>
      </c>
      <c r="AP3672">
        <f t="shared" si="1150"/>
        <v>1</v>
      </c>
      <c r="AQ3672">
        <f t="shared" si="1151"/>
        <v>1</v>
      </c>
      <c r="AR3672">
        <f t="shared" si="1152"/>
        <v>1</v>
      </c>
      <c r="AS3672">
        <f t="shared" si="1153"/>
        <v>1</v>
      </c>
      <c r="AT3672">
        <f t="shared" si="1154"/>
        <v>0</v>
      </c>
      <c r="AU3672">
        <f t="shared" si="1155"/>
        <v>1</v>
      </c>
      <c r="AV3672">
        <f t="shared" si="1156"/>
        <v>0</v>
      </c>
      <c r="AW3672">
        <f t="shared" si="1157"/>
        <v>1</v>
      </c>
      <c r="AX3672">
        <f t="shared" si="1158"/>
        <v>1</v>
      </c>
      <c r="AY3672">
        <f t="shared" si="1159"/>
        <v>7</v>
      </c>
    </row>
    <row r="3673" spans="1:51" x14ac:dyDescent="0.3">
      <c r="A3673" s="1" t="s">
        <v>3667</v>
      </c>
      <c r="B3673" s="2">
        <v>4071063</v>
      </c>
      <c r="C3673" s="3" t="s">
        <v>5337</v>
      </c>
      <c r="D3673" s="5">
        <v>30.06</v>
      </c>
      <c r="E3673" s="5">
        <v>652.95805949999999</v>
      </c>
      <c r="F3673" s="3" t="s">
        <v>4475</v>
      </c>
      <c r="G3673" s="3" t="s">
        <v>4564</v>
      </c>
      <c r="H3673" s="3" t="s">
        <v>4565</v>
      </c>
      <c r="I3673" s="3" t="s">
        <v>4566</v>
      </c>
      <c r="J3673" s="3" t="s">
        <v>4567</v>
      </c>
      <c r="K3673" s="6">
        <v>1411253</v>
      </c>
      <c r="L3673" s="6">
        <v>1398401</v>
      </c>
      <c r="M3673" s="6">
        <v>168493</v>
      </c>
      <c r="N3673" s="6">
        <v>165157</v>
      </c>
      <c r="O3673" s="6">
        <v>139724</v>
      </c>
      <c r="P3673" s="6">
        <v>136445</v>
      </c>
      <c r="Q3673" s="6">
        <v>36968</v>
      </c>
      <c r="R3673" s="6">
        <v>39605</v>
      </c>
      <c r="S3673" s="6">
        <v>89567</v>
      </c>
      <c r="T3673" s="6">
        <v>94751</v>
      </c>
      <c r="U3673" s="6">
        <v>140163</v>
      </c>
      <c r="V3673" s="6">
        <v>203162</v>
      </c>
      <c r="W3673" s="6">
        <v>1350541</v>
      </c>
      <c r="X3673" s="6">
        <v>1374328</v>
      </c>
      <c r="Y3673" s="6">
        <v>793209</v>
      </c>
      <c r="Z3673" s="6">
        <v>816655</v>
      </c>
      <c r="AA3673" s="6">
        <v>352520</v>
      </c>
      <c r="AB3673" s="6">
        <v>332166</v>
      </c>
      <c r="AC3673" s="6">
        <v>21720850</v>
      </c>
      <c r="AD3673" s="6">
        <v>21712338</v>
      </c>
      <c r="AF3673">
        <f t="shared" si="1140"/>
        <v>2.7372734333870649E-2</v>
      </c>
      <c r="AG3673">
        <f t="shared" si="1141"/>
        <v>2.8817720369518775E-2</v>
      </c>
      <c r="AH3673">
        <f t="shared" si="1142"/>
        <v>0.10378285442648538</v>
      </c>
      <c r="AI3673">
        <f t="shared" si="1143"/>
        <v>0.14782642862548095</v>
      </c>
      <c r="AJ3673">
        <f t="shared" si="1144"/>
        <v>2.2501106320208781</v>
      </c>
      <c r="AK3673">
        <f t="shared" si="1145"/>
        <v>2.4585749294027686</v>
      </c>
      <c r="AL3673">
        <f t="shared" si="1146"/>
        <v>9.9007052597939557E-2</v>
      </c>
      <c r="AM3673">
        <f t="shared" si="1147"/>
        <v>9.7572155626318921E-2</v>
      </c>
      <c r="AN3673">
        <f t="shared" si="1148"/>
        <v>1.0449538370179061</v>
      </c>
      <c r="AO3673">
        <f t="shared" si="1149"/>
        <v>1.017516197006828</v>
      </c>
      <c r="AP3673">
        <f t="shared" si="1150"/>
        <v>1</v>
      </c>
      <c r="AQ3673">
        <f t="shared" si="1151"/>
        <v>1</v>
      </c>
      <c r="AR3673">
        <f t="shared" si="1152"/>
        <v>0</v>
      </c>
      <c r="AS3673">
        <f t="shared" si="1153"/>
        <v>1</v>
      </c>
      <c r="AT3673">
        <f t="shared" si="1154"/>
        <v>1</v>
      </c>
      <c r="AU3673">
        <f t="shared" si="1155"/>
        <v>0</v>
      </c>
      <c r="AV3673">
        <f t="shared" si="1156"/>
        <v>1</v>
      </c>
      <c r="AW3673">
        <f t="shared" si="1157"/>
        <v>1</v>
      </c>
      <c r="AX3673">
        <f t="shared" si="1158"/>
        <v>0</v>
      </c>
      <c r="AY3673">
        <f t="shared" si="1159"/>
        <v>6</v>
      </c>
    </row>
    <row r="3674" spans="1:51" x14ac:dyDescent="0.3">
      <c r="A3674" s="1" t="s">
        <v>3668</v>
      </c>
      <c r="B3674" s="2">
        <v>7390107</v>
      </c>
      <c r="C3674" s="3" t="s">
        <v>5337</v>
      </c>
      <c r="D3674" s="5">
        <v>23.16</v>
      </c>
      <c r="E3674" s="5">
        <v>7746.1313508000003</v>
      </c>
      <c r="F3674" s="3" t="s">
        <v>4485</v>
      </c>
      <c r="G3674" s="3" t="s">
        <v>4486</v>
      </c>
      <c r="H3674" s="3" t="s">
        <v>4505</v>
      </c>
      <c r="I3674" s="3" t="s">
        <v>4505</v>
      </c>
      <c r="J3674" s="3" t="s">
        <v>5261</v>
      </c>
      <c r="K3674" s="6">
        <v>4985319</v>
      </c>
      <c r="L3674" s="6">
        <v>4840133</v>
      </c>
      <c r="M3674" s="6">
        <v>579152</v>
      </c>
      <c r="N3674" s="6">
        <v>556712</v>
      </c>
      <c r="O3674" s="6">
        <v>389828</v>
      </c>
      <c r="P3674" s="6">
        <v>365226</v>
      </c>
      <c r="Q3674" s="6">
        <v>20468</v>
      </c>
      <c r="R3674" s="6">
        <v>-13901</v>
      </c>
      <c r="S3674" s="6">
        <v>131734</v>
      </c>
      <c r="T3674" s="6">
        <v>249086</v>
      </c>
      <c r="U3674" s="6">
        <v>3387781</v>
      </c>
      <c r="V3674" s="6">
        <v>3233256</v>
      </c>
      <c r="W3674" s="6">
        <v>6059146</v>
      </c>
      <c r="X3674" s="6">
        <v>5755495</v>
      </c>
      <c r="Y3674" s="6">
        <v>2358507</v>
      </c>
      <c r="Z3674" s="6">
        <v>2180705</v>
      </c>
      <c r="AA3674" s="6">
        <v>1118922</v>
      </c>
      <c r="AB3674" s="6">
        <v>999925</v>
      </c>
      <c r="AC3674" s="6">
        <v>281211630</v>
      </c>
      <c r="AD3674" s="6">
        <v>281211630</v>
      </c>
      <c r="AF3674">
        <f t="shared" si="1140"/>
        <v>3.3780338021232696E-3</v>
      </c>
      <c r="AG3674">
        <f t="shared" si="1141"/>
        <v>-2.4152570717201559E-3</v>
      </c>
      <c r="AH3674">
        <f t="shared" si="1142"/>
        <v>0.5591185622528323</v>
      </c>
      <c r="AI3674">
        <f t="shared" si="1143"/>
        <v>0.56176853598170096</v>
      </c>
      <c r="AJ3674">
        <f t="shared" si="1144"/>
        <v>2.1078386160965645</v>
      </c>
      <c r="AK3674">
        <f t="shared" si="1145"/>
        <v>2.1808685651423856</v>
      </c>
      <c r="AL3674">
        <f t="shared" si="1146"/>
        <v>7.8195196736658173E-2</v>
      </c>
      <c r="AM3674">
        <f t="shared" si="1147"/>
        <v>7.5457843823713108E-2</v>
      </c>
      <c r="AN3674">
        <f t="shared" si="1148"/>
        <v>0.82277584993000663</v>
      </c>
      <c r="AO3674">
        <f t="shared" si="1149"/>
        <v>0.84095859695821129</v>
      </c>
      <c r="AP3674">
        <f t="shared" si="1150"/>
        <v>1</v>
      </c>
      <c r="AQ3674">
        <f t="shared" si="1151"/>
        <v>1</v>
      </c>
      <c r="AR3674">
        <f t="shared" si="1152"/>
        <v>1</v>
      </c>
      <c r="AS3674">
        <f t="shared" si="1153"/>
        <v>1</v>
      </c>
      <c r="AT3674">
        <f t="shared" si="1154"/>
        <v>1</v>
      </c>
      <c r="AU3674">
        <f t="shared" si="1155"/>
        <v>0</v>
      </c>
      <c r="AV3674">
        <f t="shared" si="1156"/>
        <v>1</v>
      </c>
      <c r="AW3674">
        <f t="shared" si="1157"/>
        <v>0</v>
      </c>
      <c r="AX3674">
        <f t="shared" si="1158"/>
        <v>0</v>
      </c>
      <c r="AY3674">
        <f t="shared" si="1159"/>
        <v>6</v>
      </c>
    </row>
    <row r="3675" spans="1:51" x14ac:dyDescent="0.3">
      <c r="A3675" s="1" t="s">
        <v>3669</v>
      </c>
      <c r="B3675" s="2">
        <v>4150603</v>
      </c>
      <c r="C3675" s="3" t="s">
        <v>5337</v>
      </c>
      <c r="D3675" s="5">
        <v>178.96</v>
      </c>
      <c r="E3675" s="5">
        <v>2162.1401372</v>
      </c>
      <c r="F3675" s="3" t="s">
        <v>4485</v>
      </c>
      <c r="G3675" s="3" t="s">
        <v>4486</v>
      </c>
      <c r="H3675" s="3" t="s">
        <v>4598</v>
      </c>
      <c r="I3675" s="3" t="s">
        <v>4615</v>
      </c>
      <c r="J3675" s="3" t="s">
        <v>4905</v>
      </c>
      <c r="K3675" s="6">
        <v>706325</v>
      </c>
      <c r="L3675" s="6">
        <v>720635</v>
      </c>
      <c r="M3675" s="6">
        <v>138386</v>
      </c>
      <c r="N3675" s="6">
        <v>140432</v>
      </c>
      <c r="O3675" s="6">
        <v>110267</v>
      </c>
      <c r="P3675" s="6">
        <v>112292</v>
      </c>
      <c r="Q3675" s="6">
        <v>72457</v>
      </c>
      <c r="R3675" s="6">
        <v>73074</v>
      </c>
      <c r="S3675" s="6">
        <v>94049</v>
      </c>
      <c r="T3675" s="6">
        <v>92656</v>
      </c>
      <c r="U3675" s="6">
        <v>148985</v>
      </c>
      <c r="V3675" s="6">
        <v>148876</v>
      </c>
      <c r="W3675" s="6">
        <v>1037882</v>
      </c>
      <c r="X3675" s="6">
        <v>1005057</v>
      </c>
      <c r="Y3675" s="6">
        <v>447147</v>
      </c>
      <c r="Z3675" s="6">
        <v>430095</v>
      </c>
      <c r="AA3675" s="6">
        <v>125997</v>
      </c>
      <c r="AB3675" s="6">
        <v>127565</v>
      </c>
      <c r="AC3675" s="6">
        <v>11812917</v>
      </c>
      <c r="AD3675" s="6">
        <v>11761700</v>
      </c>
      <c r="AF3675">
        <f t="shared" si="1140"/>
        <v>6.9812367879970944E-2</v>
      </c>
      <c r="AG3675">
        <f t="shared" si="1141"/>
        <v>7.2706324118930563E-2</v>
      </c>
      <c r="AH3675">
        <f t="shared" si="1142"/>
        <v>0.14354714697817286</v>
      </c>
      <c r="AI3675">
        <f t="shared" si="1143"/>
        <v>0.14812692215466386</v>
      </c>
      <c r="AJ3675">
        <f t="shared" si="1144"/>
        <v>3.5488702111955046</v>
      </c>
      <c r="AK3675">
        <f t="shared" si="1145"/>
        <v>3.3715752753498216</v>
      </c>
      <c r="AL3675">
        <f t="shared" si="1146"/>
        <v>0.15611368704208403</v>
      </c>
      <c r="AM3675">
        <f t="shared" si="1147"/>
        <v>0.15582368327933002</v>
      </c>
      <c r="AN3675">
        <f t="shared" si="1148"/>
        <v>0.6805446091174141</v>
      </c>
      <c r="AO3675">
        <f t="shared" si="1149"/>
        <v>0.71700908505686745</v>
      </c>
      <c r="AP3675">
        <f t="shared" si="1150"/>
        <v>1</v>
      </c>
      <c r="AQ3675">
        <f t="shared" si="1151"/>
        <v>1</v>
      </c>
      <c r="AR3675">
        <f t="shared" si="1152"/>
        <v>0</v>
      </c>
      <c r="AS3675">
        <f t="shared" si="1153"/>
        <v>1</v>
      </c>
      <c r="AT3675">
        <f t="shared" si="1154"/>
        <v>1</v>
      </c>
      <c r="AU3675">
        <f t="shared" si="1155"/>
        <v>1</v>
      </c>
      <c r="AV3675">
        <f t="shared" si="1156"/>
        <v>1</v>
      </c>
      <c r="AW3675">
        <f t="shared" si="1157"/>
        <v>0</v>
      </c>
      <c r="AX3675">
        <f t="shared" si="1158"/>
        <v>0</v>
      </c>
      <c r="AY3675">
        <f t="shared" si="1159"/>
        <v>6</v>
      </c>
    </row>
    <row r="3676" spans="1:51" x14ac:dyDescent="0.3">
      <c r="A3676" s="1" t="s">
        <v>3670</v>
      </c>
      <c r="B3676" s="2">
        <v>4102347</v>
      </c>
      <c r="C3676" s="3" t="s">
        <v>5337</v>
      </c>
      <c r="D3676" s="5">
        <v>80.89</v>
      </c>
      <c r="E3676" s="5">
        <v>12470.31576786</v>
      </c>
      <c r="F3676" s="3" t="s">
        <v>4485</v>
      </c>
      <c r="G3676" s="3" t="s">
        <v>4486</v>
      </c>
      <c r="H3676" s="3" t="s">
        <v>4598</v>
      </c>
      <c r="I3676" s="3" t="s">
        <v>4615</v>
      </c>
      <c r="J3676" s="3" t="s">
        <v>4650</v>
      </c>
      <c r="K3676" s="6">
        <v>15381700</v>
      </c>
      <c r="L3676" s="6">
        <v>15584300</v>
      </c>
      <c r="M3676" s="6">
        <v>1663700</v>
      </c>
      <c r="N3676" s="6">
        <v>1495100</v>
      </c>
      <c r="O3676" s="6">
        <v>1114500</v>
      </c>
      <c r="P3676" s="6">
        <v>949500</v>
      </c>
      <c r="Q3676" s="6">
        <v>-205000</v>
      </c>
      <c r="R3676" s="6">
        <v>-291400</v>
      </c>
      <c r="S3676" s="6">
        <v>1197100</v>
      </c>
      <c r="T3676" s="6">
        <v>1355200</v>
      </c>
      <c r="U3676" s="6">
        <v>5604100</v>
      </c>
      <c r="V3676" s="6">
        <v>5602400</v>
      </c>
      <c r="W3676" s="6">
        <v>22481800</v>
      </c>
      <c r="X3676" s="6">
        <v>22454200</v>
      </c>
      <c r="Y3676" s="6">
        <v>6830900</v>
      </c>
      <c r="Z3676" s="6">
        <v>6785000</v>
      </c>
      <c r="AA3676" s="6">
        <v>5292300</v>
      </c>
      <c r="AB3676" s="6">
        <v>5342800</v>
      </c>
      <c r="AC3676" s="6">
        <v>154147510</v>
      </c>
      <c r="AD3676" s="6">
        <v>153933758</v>
      </c>
      <c r="AF3676">
        <f t="shared" si="1140"/>
        <v>-9.1184869538915928E-3</v>
      </c>
      <c r="AG3676">
        <f t="shared" si="1141"/>
        <v>-1.297752758949328E-2</v>
      </c>
      <c r="AH3676">
        <f t="shared" si="1142"/>
        <v>0.24927274506489694</v>
      </c>
      <c r="AI3676">
        <f t="shared" si="1143"/>
        <v>0.24950343365606434</v>
      </c>
      <c r="AJ3676">
        <f t="shared" si="1144"/>
        <v>1.2907242597736335</v>
      </c>
      <c r="AK3676">
        <f t="shared" si="1145"/>
        <v>1.2699333682713183</v>
      </c>
      <c r="AL3676">
        <f t="shared" si="1146"/>
        <v>7.2456230455671344E-2</v>
      </c>
      <c r="AM3676">
        <f t="shared" si="1147"/>
        <v>6.0926701873038891E-2</v>
      </c>
      <c r="AN3676">
        <f t="shared" si="1148"/>
        <v>0.68418454038377707</v>
      </c>
      <c r="AO3676">
        <f t="shared" si="1149"/>
        <v>0.69404832948846984</v>
      </c>
      <c r="AP3676">
        <f t="shared" si="1150"/>
        <v>0</v>
      </c>
      <c r="AQ3676">
        <f t="shared" si="1151"/>
        <v>1</v>
      </c>
      <c r="AR3676">
        <f t="shared" si="1152"/>
        <v>1</v>
      </c>
      <c r="AS3676">
        <f t="shared" si="1153"/>
        <v>1</v>
      </c>
      <c r="AT3676">
        <f t="shared" si="1154"/>
        <v>1</v>
      </c>
      <c r="AU3676">
        <f t="shared" si="1155"/>
        <v>1</v>
      </c>
      <c r="AV3676">
        <f t="shared" si="1156"/>
        <v>1</v>
      </c>
      <c r="AW3676">
        <f t="shared" si="1157"/>
        <v>0</v>
      </c>
      <c r="AX3676">
        <f t="shared" si="1158"/>
        <v>0</v>
      </c>
      <c r="AY3676">
        <f t="shared" si="1159"/>
        <v>6</v>
      </c>
    </row>
    <row r="3677" spans="1:51" x14ac:dyDescent="0.3">
      <c r="A3677" s="1" t="s">
        <v>3671</v>
      </c>
      <c r="B3677" s="2">
        <v>4995023</v>
      </c>
      <c r="C3677" s="3" t="s">
        <v>5335</v>
      </c>
      <c r="D3677" s="5">
        <v>15.18</v>
      </c>
      <c r="E3677" s="5">
        <v>1789.6051595399999</v>
      </c>
      <c r="F3677" s="3" t="s">
        <v>4485</v>
      </c>
      <c r="G3677" s="3" t="s">
        <v>4607</v>
      </c>
      <c r="H3677" s="3" t="s">
        <v>4891</v>
      </c>
      <c r="I3677" s="3" t="s">
        <v>4891</v>
      </c>
      <c r="J3677" s="3" t="s">
        <v>4752</v>
      </c>
      <c r="K3677" s="6">
        <v>1220003</v>
      </c>
      <c r="L3677" s="6">
        <v>1098813</v>
      </c>
      <c r="M3677" s="6">
        <v>512511</v>
      </c>
      <c r="N3677" s="6">
        <v>482251</v>
      </c>
      <c r="O3677" s="6">
        <v>358611</v>
      </c>
      <c r="P3677" s="6">
        <v>338360</v>
      </c>
      <c r="Q3677" s="6">
        <v>301915</v>
      </c>
      <c r="R3677" s="6">
        <v>264298</v>
      </c>
      <c r="S3677" s="6">
        <v>483460</v>
      </c>
      <c r="T3677" s="6">
        <v>412568</v>
      </c>
      <c r="U3677" s="6">
        <v>1104022</v>
      </c>
      <c r="V3677" s="6">
        <v>1169062</v>
      </c>
      <c r="W3677" s="6">
        <v>4156949</v>
      </c>
      <c r="X3677" s="6">
        <v>4238036</v>
      </c>
      <c r="Y3677" s="6">
        <v>700809</v>
      </c>
      <c r="Z3677" s="6">
        <v>722781</v>
      </c>
      <c r="AA3677" s="6">
        <v>413494</v>
      </c>
      <c r="AB3677" s="6">
        <v>477207</v>
      </c>
      <c r="AC3677" s="6">
        <v>117892303</v>
      </c>
      <c r="AD3677" s="6">
        <v>112854026</v>
      </c>
      <c r="AF3677">
        <f t="shared" si="1140"/>
        <v>7.2628988231513064E-2</v>
      </c>
      <c r="AG3677">
        <f t="shared" si="1141"/>
        <v>6.2363321123275028E-2</v>
      </c>
      <c r="AH3677">
        <f t="shared" si="1142"/>
        <v>0.26558468723094752</v>
      </c>
      <c r="AI3677">
        <f t="shared" si="1143"/>
        <v>0.27584994558800352</v>
      </c>
      <c r="AJ3677">
        <f t="shared" si="1144"/>
        <v>1.6948468417921421</v>
      </c>
      <c r="AK3677">
        <f t="shared" si="1145"/>
        <v>1.5146068687173491</v>
      </c>
      <c r="AL3677">
        <f t="shared" si="1146"/>
        <v>0.29394271981298409</v>
      </c>
      <c r="AM3677">
        <f t="shared" si="1147"/>
        <v>0.30793228693144331</v>
      </c>
      <c r="AN3677">
        <f t="shared" si="1148"/>
        <v>0.29348519791799227</v>
      </c>
      <c r="AO3677">
        <f t="shared" si="1149"/>
        <v>0.25927410715718319</v>
      </c>
      <c r="AP3677">
        <f t="shared" si="1150"/>
        <v>1</v>
      </c>
      <c r="AQ3677">
        <f t="shared" si="1151"/>
        <v>1</v>
      </c>
      <c r="AR3677">
        <f t="shared" si="1152"/>
        <v>1</v>
      </c>
      <c r="AS3677">
        <f t="shared" si="1153"/>
        <v>1</v>
      </c>
      <c r="AT3677">
        <f t="shared" si="1154"/>
        <v>1</v>
      </c>
      <c r="AU3677">
        <f t="shared" si="1155"/>
        <v>1</v>
      </c>
      <c r="AV3677">
        <f t="shared" si="1156"/>
        <v>0</v>
      </c>
      <c r="AW3677">
        <f t="shared" si="1157"/>
        <v>1</v>
      </c>
      <c r="AX3677">
        <f t="shared" si="1158"/>
        <v>0</v>
      </c>
      <c r="AY3677">
        <f t="shared" si="1159"/>
        <v>7</v>
      </c>
    </row>
    <row r="3678" spans="1:51" x14ac:dyDescent="0.3">
      <c r="A3678" s="1" t="s">
        <v>3672</v>
      </c>
      <c r="B3678" s="2">
        <v>4101099</v>
      </c>
      <c r="C3678" s="3" t="s">
        <v>5337</v>
      </c>
      <c r="D3678" s="7">
        <v>11.29</v>
      </c>
      <c r="E3678" s="5">
        <v>390.38398295000002</v>
      </c>
      <c r="F3678" s="3" t="s">
        <v>4651</v>
      </c>
      <c r="G3678" s="3" t="s">
        <v>4651</v>
      </c>
      <c r="H3678" s="3" t="s">
        <v>4783</v>
      </c>
      <c r="I3678" s="3" t="s">
        <v>4783</v>
      </c>
      <c r="J3678" s="3" t="s">
        <v>4784</v>
      </c>
      <c r="K3678" s="6">
        <v>1766099</v>
      </c>
      <c r="L3678" s="6">
        <v>1792705</v>
      </c>
      <c r="M3678" s="6">
        <v>88020</v>
      </c>
      <c r="N3678" s="6">
        <v>114918</v>
      </c>
      <c r="O3678" s="6">
        <v>56526</v>
      </c>
      <c r="P3678" s="6">
        <v>82338</v>
      </c>
      <c r="Q3678" s="6">
        <v>35223</v>
      </c>
      <c r="R3678" s="6">
        <v>50580</v>
      </c>
      <c r="S3678" s="6">
        <v>110978</v>
      </c>
      <c r="T3678" s="6">
        <v>93310</v>
      </c>
      <c r="U3678" s="6">
        <v>187811</v>
      </c>
      <c r="V3678" s="6">
        <v>115117</v>
      </c>
      <c r="W3678" s="6">
        <v>939611</v>
      </c>
      <c r="X3678" s="6">
        <v>865516</v>
      </c>
      <c r="Y3678" s="6">
        <v>281469</v>
      </c>
      <c r="Z3678" s="6">
        <v>243748</v>
      </c>
      <c r="AA3678" s="6">
        <v>373796</v>
      </c>
      <c r="AB3678" s="6">
        <v>331098</v>
      </c>
      <c r="AC3678" s="6">
        <v>34587000</v>
      </c>
      <c r="AD3678" s="6">
        <v>34774000</v>
      </c>
      <c r="AF3678">
        <f t="shared" si="1140"/>
        <v>3.7486789745969341E-2</v>
      </c>
      <c r="AG3678">
        <f t="shared" si="1141"/>
        <v>5.8439127641776695E-2</v>
      </c>
      <c r="AH3678">
        <f t="shared" si="1142"/>
        <v>0.19988165315220874</v>
      </c>
      <c r="AI3678">
        <f t="shared" si="1143"/>
        <v>0.13300389594184278</v>
      </c>
      <c r="AJ3678">
        <f t="shared" si="1144"/>
        <v>0.75300163725668545</v>
      </c>
      <c r="AK3678">
        <f t="shared" si="1145"/>
        <v>0.73618082863683865</v>
      </c>
      <c r="AL3678">
        <f t="shared" si="1146"/>
        <v>3.2006133291508573E-2</v>
      </c>
      <c r="AM3678">
        <f t="shared" si="1147"/>
        <v>4.5929475290134185E-2</v>
      </c>
      <c r="AN3678">
        <f t="shared" si="1148"/>
        <v>1.8796065605873069</v>
      </c>
      <c r="AO3678">
        <f t="shared" si="1149"/>
        <v>2.0712557595700138</v>
      </c>
      <c r="AP3678">
        <f t="shared" si="1150"/>
        <v>1</v>
      </c>
      <c r="AQ3678">
        <f t="shared" si="1151"/>
        <v>1</v>
      </c>
      <c r="AR3678">
        <f t="shared" si="1152"/>
        <v>0</v>
      </c>
      <c r="AS3678">
        <f t="shared" si="1153"/>
        <v>1</v>
      </c>
      <c r="AT3678">
        <f t="shared" si="1154"/>
        <v>0</v>
      </c>
      <c r="AU3678">
        <f t="shared" si="1155"/>
        <v>1</v>
      </c>
      <c r="AV3678">
        <f t="shared" si="1156"/>
        <v>0</v>
      </c>
      <c r="AW3678">
        <f t="shared" si="1157"/>
        <v>0</v>
      </c>
      <c r="AX3678">
        <f t="shared" si="1158"/>
        <v>1</v>
      </c>
      <c r="AY3678">
        <f t="shared" si="1159"/>
        <v>5</v>
      </c>
    </row>
    <row r="3679" spans="1:51" x14ac:dyDescent="0.3">
      <c r="A3679" s="1" t="s">
        <v>3673</v>
      </c>
      <c r="B3679" s="2">
        <v>107002190</v>
      </c>
      <c r="C3679" s="3" t="s">
        <v>5338</v>
      </c>
      <c r="D3679" s="5">
        <v>8.58</v>
      </c>
      <c r="E3679" s="5">
        <v>114.28175616</v>
      </c>
      <c r="F3679" s="3" t="s">
        <v>4525</v>
      </c>
      <c r="G3679" s="3" t="s">
        <v>4698</v>
      </c>
      <c r="H3679" s="3" t="s">
        <v>4698</v>
      </c>
      <c r="I3679" s="3" t="s">
        <v>4719</v>
      </c>
      <c r="J3679" s="3" t="s">
        <v>4700</v>
      </c>
      <c r="K3679" s="6">
        <v>117752</v>
      </c>
      <c r="L3679" s="6">
        <v>136773</v>
      </c>
      <c r="M3679" s="6">
        <v>-16827</v>
      </c>
      <c r="N3679" s="6">
        <v>-11526</v>
      </c>
      <c r="O3679" s="6">
        <v>-21451</v>
      </c>
      <c r="P3679" s="6">
        <v>-16288</v>
      </c>
      <c r="Q3679" s="6">
        <v>80663</v>
      </c>
      <c r="R3679" s="6">
        <v>-92564</v>
      </c>
      <c r="S3679" s="6">
        <v>-30167</v>
      </c>
      <c r="T3679" s="6">
        <v>-34700</v>
      </c>
      <c r="U3679" s="6">
        <v>201205</v>
      </c>
      <c r="V3679" s="6">
        <v>197209</v>
      </c>
      <c r="W3679" s="6">
        <v>696537</v>
      </c>
      <c r="X3679" s="6">
        <v>601040</v>
      </c>
      <c r="Y3679" s="6">
        <v>244890</v>
      </c>
      <c r="Z3679" s="6">
        <v>254359</v>
      </c>
      <c r="AA3679" s="6">
        <v>25026</v>
      </c>
      <c r="AB3679" s="6">
        <v>45759</v>
      </c>
      <c r="AC3679" s="6">
        <v>13320000</v>
      </c>
      <c r="AD3679" s="6">
        <v>13320000</v>
      </c>
      <c r="AF3679">
        <f t="shared" si="1140"/>
        <v>0.1158057648050283</v>
      </c>
      <c r="AG3679">
        <f t="shared" si="1141"/>
        <v>-0.15400638892586183</v>
      </c>
      <c r="AH3679">
        <f t="shared" si="1142"/>
        <v>0.28886476956715867</v>
      </c>
      <c r="AI3679">
        <f t="shared" si="1143"/>
        <v>0.3281129375748702</v>
      </c>
      <c r="AJ3679">
        <f t="shared" si="1144"/>
        <v>9.7854231599136892</v>
      </c>
      <c r="AK3679">
        <f t="shared" si="1145"/>
        <v>5.5586660547651832</v>
      </c>
      <c r="AL3679">
        <f t="shared" si="1146"/>
        <v>-0.1821710034649093</v>
      </c>
      <c r="AM3679">
        <f t="shared" si="1147"/>
        <v>-0.11908783166268196</v>
      </c>
      <c r="AN3679">
        <f t="shared" si="1148"/>
        <v>0.16905347454621936</v>
      </c>
      <c r="AO3679">
        <f t="shared" si="1149"/>
        <v>0.22756056169306535</v>
      </c>
      <c r="AP3679">
        <f t="shared" si="1150"/>
        <v>1</v>
      </c>
      <c r="AQ3679">
        <f t="shared" si="1151"/>
        <v>0</v>
      </c>
      <c r="AR3679">
        <f t="shared" si="1152"/>
        <v>1</v>
      </c>
      <c r="AS3679">
        <f t="shared" si="1153"/>
        <v>0</v>
      </c>
      <c r="AT3679">
        <f t="shared" si="1154"/>
        <v>1</v>
      </c>
      <c r="AU3679">
        <f t="shared" si="1155"/>
        <v>1</v>
      </c>
      <c r="AV3679">
        <f t="shared" si="1156"/>
        <v>0</v>
      </c>
      <c r="AW3679">
        <f t="shared" si="1157"/>
        <v>0</v>
      </c>
      <c r="AX3679">
        <f t="shared" si="1158"/>
        <v>0</v>
      </c>
      <c r="AY3679">
        <f t="shared" si="1159"/>
        <v>4</v>
      </c>
    </row>
    <row r="3680" spans="1:51" x14ac:dyDescent="0.3">
      <c r="A3680" s="1" t="s">
        <v>3674</v>
      </c>
      <c r="B3680" s="2">
        <v>4071032</v>
      </c>
      <c r="C3680" s="3" t="s">
        <v>5335</v>
      </c>
      <c r="D3680" s="5">
        <v>93.51</v>
      </c>
      <c r="E3680" s="5">
        <v>106021.63800000001</v>
      </c>
      <c r="F3680" s="3" t="s">
        <v>4475</v>
      </c>
      <c r="G3680" s="3" t="s">
        <v>4529</v>
      </c>
      <c r="H3680" s="3" t="s">
        <v>4530</v>
      </c>
      <c r="I3680" s="3" t="s">
        <v>4739</v>
      </c>
      <c r="J3680" s="3" t="s">
        <v>4997</v>
      </c>
      <c r="K3680" s="6">
        <v>36176200</v>
      </c>
      <c r="L3680" s="6">
        <v>36475900</v>
      </c>
      <c r="M3680" s="6">
        <v>6723300</v>
      </c>
      <c r="N3680" s="6">
        <v>7081600</v>
      </c>
      <c r="O3680" s="6">
        <v>5130900</v>
      </c>
      <c r="P3680" s="6">
        <v>5514100</v>
      </c>
      <c r="Q3680" s="6">
        <v>3762300</v>
      </c>
      <c r="R3680" s="6">
        <v>4072000</v>
      </c>
      <c r="S3680" s="6">
        <v>6095600</v>
      </c>
      <c r="T3680" s="6">
        <v>6505000</v>
      </c>
      <c r="U3680" s="6">
        <v>14338700</v>
      </c>
      <c r="V3680" s="6">
        <v>15586900</v>
      </c>
      <c r="W3680" s="6">
        <v>31339300</v>
      </c>
      <c r="X3680" s="6">
        <v>30111800</v>
      </c>
      <c r="Y3680" s="6">
        <v>6847400</v>
      </c>
      <c r="Z3680" s="6">
        <v>6807900</v>
      </c>
      <c r="AA3680" s="6">
        <v>9070000</v>
      </c>
      <c r="AB3680" s="6">
        <v>7649500</v>
      </c>
      <c r="AC3680" s="6">
        <v>1133500000</v>
      </c>
      <c r="AD3680" s="6">
        <v>1133100000</v>
      </c>
      <c r="AF3680">
        <f t="shared" si="1140"/>
        <v>0.12005054356670379</v>
      </c>
      <c r="AG3680">
        <f t="shared" si="1141"/>
        <v>0.13522937851606348</v>
      </c>
      <c r="AH3680">
        <f t="shared" si="1142"/>
        <v>0.45753095953004697</v>
      </c>
      <c r="AI3680">
        <f t="shared" si="1143"/>
        <v>0.51763428290570479</v>
      </c>
      <c r="AJ3680">
        <f t="shared" si="1144"/>
        <v>0.75495038588754138</v>
      </c>
      <c r="AK3680">
        <f t="shared" si="1145"/>
        <v>0.88997973723772794</v>
      </c>
      <c r="AL3680">
        <f t="shared" si="1146"/>
        <v>0.1418308169459479</v>
      </c>
      <c r="AM3680">
        <f t="shared" si="1147"/>
        <v>0.15117104718457941</v>
      </c>
      <c r="AN3680">
        <f t="shared" si="1148"/>
        <v>1.1543397587055231</v>
      </c>
      <c r="AO3680">
        <f t="shared" si="1149"/>
        <v>1.2113490392470725</v>
      </c>
      <c r="AP3680">
        <f t="shared" si="1150"/>
        <v>1</v>
      </c>
      <c r="AQ3680">
        <f t="shared" si="1151"/>
        <v>1</v>
      </c>
      <c r="AR3680">
        <f t="shared" si="1152"/>
        <v>0</v>
      </c>
      <c r="AS3680">
        <f t="shared" si="1153"/>
        <v>1</v>
      </c>
      <c r="AT3680">
        <f t="shared" si="1154"/>
        <v>1</v>
      </c>
      <c r="AU3680">
        <f t="shared" si="1155"/>
        <v>0</v>
      </c>
      <c r="AV3680">
        <f t="shared" si="1156"/>
        <v>0</v>
      </c>
      <c r="AW3680">
        <f t="shared" si="1157"/>
        <v>0</v>
      </c>
      <c r="AX3680">
        <f t="shared" si="1158"/>
        <v>0</v>
      </c>
      <c r="AY3680">
        <f t="shared" si="1159"/>
        <v>4</v>
      </c>
    </row>
    <row r="3681" spans="1:51" x14ac:dyDescent="0.3">
      <c r="A3681" s="1" t="s">
        <v>3675</v>
      </c>
      <c r="B3681" s="2">
        <v>112175326</v>
      </c>
      <c r="C3681" s="3" t="s">
        <v>5338</v>
      </c>
      <c r="D3681" s="5">
        <v>2.69</v>
      </c>
      <c r="E3681" s="5">
        <v>128.94821659999999</v>
      </c>
      <c r="F3681" s="3" t="s">
        <v>4485</v>
      </c>
      <c r="G3681" s="3" t="s">
        <v>4486</v>
      </c>
      <c r="H3681" s="3" t="s">
        <v>4545</v>
      </c>
      <c r="I3681" s="3" t="s">
        <v>4546</v>
      </c>
      <c r="J3681" s="3" t="s">
        <v>4568</v>
      </c>
      <c r="K3681" s="6" t="s">
        <v>4474</v>
      </c>
      <c r="L3681" s="6" t="s">
        <v>4474</v>
      </c>
      <c r="M3681" s="6" t="s">
        <v>4474</v>
      </c>
      <c r="N3681" s="6" t="s">
        <v>4474</v>
      </c>
      <c r="O3681" s="6">
        <v>-12791.574000000001</v>
      </c>
      <c r="P3681" s="6">
        <v>-4589.0649999999996</v>
      </c>
      <c r="Q3681" s="6">
        <v>-15909.603999999999</v>
      </c>
      <c r="R3681" s="6">
        <v>-6661.0919999999996</v>
      </c>
      <c r="S3681" s="6">
        <v>-10511.579</v>
      </c>
      <c r="T3681" s="6">
        <v>-5019.6809999999996</v>
      </c>
      <c r="U3681" s="6" t="s">
        <v>4474</v>
      </c>
      <c r="V3681" s="6">
        <v>8938.6</v>
      </c>
      <c r="W3681" s="6">
        <v>5376.9359999999997</v>
      </c>
      <c r="X3681" s="6">
        <v>4647.8310000000001</v>
      </c>
      <c r="Y3681" s="6">
        <v>3307.0569999999998</v>
      </c>
      <c r="Z3681" s="6">
        <v>3697.8449999999998</v>
      </c>
      <c r="AA3681" s="6">
        <v>11012</v>
      </c>
      <c r="AB3681" s="6">
        <v>3340</v>
      </c>
      <c r="AC3681" s="6">
        <v>47872445</v>
      </c>
      <c r="AD3681" s="6">
        <v>9017300</v>
      </c>
      <c r="AF3681">
        <f t="shared" si="1140"/>
        <v>-2.9588605852850027</v>
      </c>
      <c r="AG3681">
        <f t="shared" si="1141"/>
        <v>-1.4331614036741007</v>
      </c>
      <c r="AH3681" t="e">
        <f t="shared" si="1142"/>
        <v>#VALUE!</v>
      </c>
      <c r="AI3681">
        <f t="shared" si="1143"/>
        <v>1.92317663873751</v>
      </c>
      <c r="AJ3681">
        <f t="shared" si="1144"/>
        <v>0.30031393025790043</v>
      </c>
      <c r="AK3681">
        <f t="shared" si="1145"/>
        <v>1.1071392215568863</v>
      </c>
      <c r="AL3681" t="e">
        <f t="shared" si="1146"/>
        <v>#VALUE!</v>
      </c>
      <c r="AM3681" t="e">
        <f t="shared" si="1147"/>
        <v>#VALUE!</v>
      </c>
      <c r="AN3681" t="e">
        <f t="shared" si="1148"/>
        <v>#VALUE!</v>
      </c>
      <c r="AO3681" t="e">
        <f t="shared" si="1149"/>
        <v>#VALUE!</v>
      </c>
      <c r="AP3681">
        <f t="shared" si="1150"/>
        <v>0</v>
      </c>
      <c r="AQ3681">
        <f t="shared" si="1151"/>
        <v>0</v>
      </c>
      <c r="AR3681">
        <f t="shared" si="1152"/>
        <v>0</v>
      </c>
      <c r="AS3681">
        <f t="shared" si="1153"/>
        <v>1</v>
      </c>
      <c r="AT3681">
        <f t="shared" si="1154"/>
        <v>0</v>
      </c>
      <c r="AU3681">
        <f t="shared" si="1155"/>
        <v>0</v>
      </c>
      <c r="AV3681">
        <f t="shared" si="1156"/>
        <v>0</v>
      </c>
      <c r="AW3681">
        <f t="shared" si="1157"/>
        <v>0</v>
      </c>
      <c r="AX3681">
        <f t="shared" si="1158"/>
        <v>0</v>
      </c>
      <c r="AY3681">
        <f t="shared" si="1159"/>
        <v>1</v>
      </c>
    </row>
    <row r="3682" spans="1:51" x14ac:dyDescent="0.3">
      <c r="A3682" s="1" t="s">
        <v>3676</v>
      </c>
      <c r="B3682" s="2">
        <v>4235133</v>
      </c>
      <c r="C3682" s="3" t="s">
        <v>5337</v>
      </c>
      <c r="D3682" s="5">
        <v>18.57</v>
      </c>
      <c r="E3682" s="5">
        <v>6261.0515621699997</v>
      </c>
      <c r="F3682" s="3" t="s">
        <v>4480</v>
      </c>
      <c r="G3682" s="3" t="s">
        <v>4491</v>
      </c>
      <c r="H3682" s="3" t="s">
        <v>4542</v>
      </c>
      <c r="I3682" s="3" t="s">
        <v>4543</v>
      </c>
      <c r="J3682" s="3" t="s">
        <v>4494</v>
      </c>
      <c r="K3682" s="6">
        <v>1047688</v>
      </c>
      <c r="L3682" s="6">
        <v>992404</v>
      </c>
      <c r="M3682" s="6">
        <v>1894793</v>
      </c>
      <c r="N3682" s="6">
        <v>1884807</v>
      </c>
      <c r="O3682" s="6">
        <v>1847564</v>
      </c>
      <c r="P3682" s="6">
        <v>1835421</v>
      </c>
      <c r="Q3682" s="6">
        <v>394395</v>
      </c>
      <c r="R3682" s="6">
        <v>373602</v>
      </c>
      <c r="S3682" s="6">
        <v>362860</v>
      </c>
      <c r="T3682" s="6">
        <v>477448</v>
      </c>
      <c r="U3682" s="6">
        <v>16189327</v>
      </c>
      <c r="V3682" s="6">
        <v>16648317</v>
      </c>
      <c r="W3682" s="6">
        <v>64233850</v>
      </c>
      <c r="X3682" s="6">
        <v>64089402</v>
      </c>
      <c r="Y3682" s="6" t="s">
        <v>4474</v>
      </c>
      <c r="Z3682" s="6" t="s">
        <v>4474</v>
      </c>
      <c r="AA3682" s="6" t="s">
        <v>4474</v>
      </c>
      <c r="AB3682" s="6" t="s">
        <v>4474</v>
      </c>
      <c r="AC3682" s="6">
        <v>337215927</v>
      </c>
      <c r="AD3682" s="6">
        <v>316685110</v>
      </c>
      <c r="AF3682">
        <f t="shared" si="1140"/>
        <v>6.139986938351041E-3</v>
      </c>
      <c r="AG3682">
        <f t="shared" si="1141"/>
        <v>5.8293881412717812E-3</v>
      </c>
      <c r="AH3682">
        <f t="shared" si="1142"/>
        <v>0.25203731365938675</v>
      </c>
      <c r="AI3682">
        <f t="shared" si="1143"/>
        <v>0.25976708286340383</v>
      </c>
      <c r="AJ3682" t="e">
        <f t="shared" si="1144"/>
        <v>#VALUE!</v>
      </c>
      <c r="AK3682" t="e">
        <f t="shared" si="1145"/>
        <v>#VALUE!</v>
      </c>
      <c r="AL3682">
        <f t="shared" si="1146"/>
        <v>1.763467749940822</v>
      </c>
      <c r="AM3682">
        <f t="shared" si="1147"/>
        <v>1.8494695708602544</v>
      </c>
      <c r="AN3682">
        <f t="shared" si="1148"/>
        <v>1.6310527860310411E-2</v>
      </c>
      <c r="AO3682">
        <f t="shared" si="1149"/>
        <v>1.5484681851142877E-2</v>
      </c>
      <c r="AP3682">
        <f t="shared" si="1150"/>
        <v>1</v>
      </c>
      <c r="AQ3682">
        <f t="shared" si="1151"/>
        <v>1</v>
      </c>
      <c r="AR3682">
        <f t="shared" si="1152"/>
        <v>1</v>
      </c>
      <c r="AS3682">
        <f t="shared" si="1153"/>
        <v>0</v>
      </c>
      <c r="AT3682">
        <f t="shared" si="1154"/>
        <v>1</v>
      </c>
      <c r="AU3682">
        <f t="shared" si="1155"/>
        <v>0</v>
      </c>
      <c r="AV3682">
        <f t="shared" si="1156"/>
        <v>0</v>
      </c>
      <c r="AW3682">
        <f t="shared" si="1157"/>
        <v>1</v>
      </c>
      <c r="AX3682">
        <f t="shared" si="1158"/>
        <v>0</v>
      </c>
      <c r="AY3682">
        <f t="shared" si="1159"/>
        <v>5</v>
      </c>
    </row>
    <row r="3683" spans="1:51" x14ac:dyDescent="0.3">
      <c r="A3683" s="1" t="s">
        <v>3677</v>
      </c>
      <c r="B3683" s="2">
        <v>100447</v>
      </c>
      <c r="C3683" s="3" t="s">
        <v>5337</v>
      </c>
      <c r="D3683" s="5">
        <v>94.45</v>
      </c>
      <c r="E3683" s="5">
        <v>27688.066519550001</v>
      </c>
      <c r="F3683" s="3" t="s">
        <v>4480</v>
      </c>
      <c r="G3683" s="3" t="s">
        <v>4491</v>
      </c>
      <c r="H3683" s="3" t="s">
        <v>4492</v>
      </c>
      <c r="I3683" s="3" t="s">
        <v>4493</v>
      </c>
      <c r="J3683" s="3" t="s">
        <v>4494</v>
      </c>
      <c r="K3683" s="6">
        <v>12548000</v>
      </c>
      <c r="L3683" s="6">
        <v>12006000</v>
      </c>
      <c r="M3683" s="6" t="s">
        <v>4474</v>
      </c>
      <c r="N3683" s="6" t="s">
        <v>4474</v>
      </c>
      <c r="O3683" s="6" t="s">
        <v>4474</v>
      </c>
      <c r="P3683" s="6" t="s">
        <v>4474</v>
      </c>
      <c r="Q3683" s="6">
        <v>2114000</v>
      </c>
      <c r="R3683" s="6">
        <v>1806000</v>
      </c>
      <c r="S3683" s="6">
        <v>-1598000</v>
      </c>
      <c r="T3683" s="6">
        <v>-4084000</v>
      </c>
      <c r="U3683" s="6">
        <v>20902000</v>
      </c>
      <c r="V3683" s="6">
        <v>19737000</v>
      </c>
      <c r="W3683" s="6">
        <v>338481000</v>
      </c>
      <c r="X3683" s="6">
        <v>325603000</v>
      </c>
      <c r="Y3683" s="6">
        <v>133733000</v>
      </c>
      <c r="Z3683" s="6">
        <v>125946000</v>
      </c>
      <c r="AA3683" s="6">
        <v>291608000</v>
      </c>
      <c r="AB3683" s="6">
        <v>280955000</v>
      </c>
      <c r="AC3683" s="6">
        <v>294191001</v>
      </c>
      <c r="AD3683" s="6">
        <v>299231005</v>
      </c>
      <c r="AF3683">
        <f t="shared" si="1140"/>
        <v>6.2455499717857131E-3</v>
      </c>
      <c r="AG3683">
        <f t="shared" si="1141"/>
        <v>5.5466319413518921E-3</v>
      </c>
      <c r="AH3683">
        <f t="shared" si="1142"/>
        <v>6.1752358330305096E-2</v>
      </c>
      <c r="AI3683">
        <f t="shared" si="1143"/>
        <v>6.0616763359059959E-2</v>
      </c>
      <c r="AJ3683">
        <f t="shared" si="1144"/>
        <v>0.4586053880551974</v>
      </c>
      <c r="AK3683">
        <f t="shared" si="1145"/>
        <v>0.44827819401683544</v>
      </c>
      <c r="AL3683" t="e">
        <f t="shared" si="1146"/>
        <v>#VALUE!</v>
      </c>
      <c r="AM3683" t="e">
        <f t="shared" si="1147"/>
        <v>#VALUE!</v>
      </c>
      <c r="AN3683">
        <f t="shared" si="1148"/>
        <v>3.707150475211312E-2</v>
      </c>
      <c r="AO3683">
        <f t="shared" si="1149"/>
        <v>3.6873124633372542E-2</v>
      </c>
      <c r="AP3683">
        <f t="shared" si="1150"/>
        <v>1</v>
      </c>
      <c r="AQ3683">
        <f t="shared" si="1151"/>
        <v>0</v>
      </c>
      <c r="AR3683">
        <f t="shared" si="1152"/>
        <v>1</v>
      </c>
      <c r="AS3683">
        <f t="shared" si="1153"/>
        <v>0</v>
      </c>
      <c r="AT3683">
        <f t="shared" si="1154"/>
        <v>0</v>
      </c>
      <c r="AU3683">
        <f t="shared" si="1155"/>
        <v>1</v>
      </c>
      <c r="AV3683">
        <f t="shared" si="1156"/>
        <v>0</v>
      </c>
      <c r="AW3683">
        <f t="shared" si="1157"/>
        <v>1</v>
      </c>
      <c r="AX3683">
        <f t="shared" si="1158"/>
        <v>1</v>
      </c>
      <c r="AY3683">
        <f t="shared" si="1159"/>
        <v>5</v>
      </c>
    </row>
    <row r="3684" spans="1:51" x14ac:dyDescent="0.3">
      <c r="A3684" s="1" t="s">
        <v>3678</v>
      </c>
      <c r="B3684" s="2">
        <v>4980471</v>
      </c>
      <c r="C3684" s="3" t="s">
        <v>5335</v>
      </c>
      <c r="D3684" s="5">
        <v>5.95</v>
      </c>
      <c r="E3684" s="5">
        <v>215.48594969999999</v>
      </c>
      <c r="F3684" s="3" t="s">
        <v>4654</v>
      </c>
      <c r="G3684" s="3" t="s">
        <v>4654</v>
      </c>
      <c r="H3684" s="3" t="s">
        <v>4655</v>
      </c>
      <c r="I3684" s="3" t="s">
        <v>4725</v>
      </c>
      <c r="J3684" s="3" t="s">
        <v>4752</v>
      </c>
      <c r="K3684" s="6">
        <v>157934.31599999999</v>
      </c>
      <c r="L3684" s="6">
        <v>152143.15599999999</v>
      </c>
      <c r="M3684" s="6">
        <v>80410.73</v>
      </c>
      <c r="N3684" s="6">
        <v>78943.09</v>
      </c>
      <c r="O3684" s="6">
        <v>55366.637000000002</v>
      </c>
      <c r="P3684" s="6">
        <v>54841.885999999999</v>
      </c>
      <c r="Q3684" s="6">
        <v>64552.696000000004</v>
      </c>
      <c r="R3684" s="6">
        <v>68147.887000000002</v>
      </c>
      <c r="S3684" s="6">
        <v>108533.823</v>
      </c>
      <c r="T3684" s="6">
        <v>98637.695999999996</v>
      </c>
      <c r="U3684" s="6">
        <v>106918.17600000001</v>
      </c>
      <c r="V3684" s="6">
        <v>98880.885999999999</v>
      </c>
      <c r="W3684" s="6">
        <v>697210.674</v>
      </c>
      <c r="X3684" s="6">
        <v>727752.71200000006</v>
      </c>
      <c r="Y3684" s="6">
        <v>120823.811</v>
      </c>
      <c r="Z3684" s="6">
        <v>80515.923999999999</v>
      </c>
      <c r="AA3684" s="6">
        <v>38672</v>
      </c>
      <c r="AB3684" s="6">
        <v>32227</v>
      </c>
      <c r="AC3684" s="6">
        <v>35241126</v>
      </c>
      <c r="AD3684" s="6">
        <v>35241126</v>
      </c>
      <c r="AF3684">
        <f t="shared" si="1140"/>
        <v>9.2587073616718613E-2</v>
      </c>
      <c r="AG3684">
        <f t="shared" si="1141"/>
        <v>9.3641543172978237E-2</v>
      </c>
      <c r="AH3684">
        <f t="shared" si="1142"/>
        <v>0.15335131831329366</v>
      </c>
      <c r="AI3684">
        <f t="shared" si="1143"/>
        <v>0.13587154588301967</v>
      </c>
      <c r="AJ3684">
        <f t="shared" si="1144"/>
        <v>3.1243227916839058</v>
      </c>
      <c r="AK3684">
        <f t="shared" si="1145"/>
        <v>2.4983996028175133</v>
      </c>
      <c r="AL3684">
        <f t="shared" si="1146"/>
        <v>0.35056749161467865</v>
      </c>
      <c r="AM3684">
        <f t="shared" si="1147"/>
        <v>0.36046239240626771</v>
      </c>
      <c r="AN3684">
        <f t="shared" si="1148"/>
        <v>0.2265230896335933</v>
      </c>
      <c r="AO3684">
        <f t="shared" si="1149"/>
        <v>0.20905886503931018</v>
      </c>
      <c r="AP3684">
        <f t="shared" si="1150"/>
        <v>1</v>
      </c>
      <c r="AQ3684">
        <f t="shared" si="1151"/>
        <v>1</v>
      </c>
      <c r="AR3684">
        <f t="shared" si="1152"/>
        <v>0</v>
      </c>
      <c r="AS3684">
        <f t="shared" si="1153"/>
        <v>1</v>
      </c>
      <c r="AT3684">
        <f t="shared" si="1154"/>
        <v>0</v>
      </c>
      <c r="AU3684">
        <f t="shared" si="1155"/>
        <v>1</v>
      </c>
      <c r="AV3684">
        <f t="shared" si="1156"/>
        <v>0</v>
      </c>
      <c r="AW3684">
        <f t="shared" si="1157"/>
        <v>1</v>
      </c>
      <c r="AX3684">
        <f t="shared" si="1158"/>
        <v>0</v>
      </c>
      <c r="AY3684">
        <f t="shared" si="1159"/>
        <v>5</v>
      </c>
    </row>
    <row r="3685" spans="1:51" x14ac:dyDescent="0.3">
      <c r="A3685" s="1" t="s">
        <v>3679</v>
      </c>
      <c r="B3685" s="2">
        <v>4963304</v>
      </c>
      <c r="C3685" s="3" t="s">
        <v>5336</v>
      </c>
      <c r="D3685" s="7">
        <v>12.18</v>
      </c>
      <c r="E3685" s="5">
        <v>76.32768738</v>
      </c>
      <c r="F3685" s="3" t="s">
        <v>4485</v>
      </c>
      <c r="G3685" s="3" t="s">
        <v>4517</v>
      </c>
      <c r="H3685" s="3" t="s">
        <v>4640</v>
      </c>
      <c r="I3685" s="3" t="s">
        <v>4865</v>
      </c>
      <c r="J3685" s="3" t="s">
        <v>5262</v>
      </c>
      <c r="K3685" s="6">
        <v>183255</v>
      </c>
      <c r="L3685" s="6">
        <v>174109</v>
      </c>
      <c r="M3685" s="6">
        <v>17726</v>
      </c>
      <c r="N3685" s="6">
        <v>12841</v>
      </c>
      <c r="O3685" s="6">
        <v>12157</v>
      </c>
      <c r="P3685" s="6">
        <v>7461</v>
      </c>
      <c r="Q3685" s="6">
        <v>85909</v>
      </c>
      <c r="R3685" s="6">
        <v>87980</v>
      </c>
      <c r="S3685" s="6">
        <v>27255</v>
      </c>
      <c r="T3685" s="6">
        <v>21848</v>
      </c>
      <c r="U3685" s="6" t="s">
        <v>4474</v>
      </c>
      <c r="V3685" s="6" t="s">
        <v>4474</v>
      </c>
      <c r="W3685" s="6">
        <v>476758</v>
      </c>
      <c r="X3685" s="6">
        <v>485628</v>
      </c>
      <c r="Y3685" s="6">
        <v>283399</v>
      </c>
      <c r="Z3685" s="6">
        <v>295828</v>
      </c>
      <c r="AA3685" s="6">
        <v>66378</v>
      </c>
      <c r="AB3685" s="6">
        <v>75055</v>
      </c>
      <c r="AC3685" s="6">
        <v>6266641</v>
      </c>
      <c r="AD3685" s="6">
        <v>6250513</v>
      </c>
      <c r="AF3685">
        <f t="shared" si="1140"/>
        <v>0.18019414461844374</v>
      </c>
      <c r="AG3685">
        <f t="shared" si="1141"/>
        <v>0.18116747798726598</v>
      </c>
      <c r="AH3685" t="e">
        <f t="shared" si="1142"/>
        <v>#VALUE!</v>
      </c>
      <c r="AI3685" t="e">
        <f t="shared" si="1143"/>
        <v>#VALUE!</v>
      </c>
      <c r="AJ3685">
        <f t="shared" si="1144"/>
        <v>4.2694718129500737</v>
      </c>
      <c r="AK3685">
        <f t="shared" si="1145"/>
        <v>3.9414829125308106</v>
      </c>
      <c r="AL3685">
        <f t="shared" si="1146"/>
        <v>6.6339254044910104E-2</v>
      </c>
      <c r="AM3685">
        <f t="shared" si="1147"/>
        <v>4.2852465983952578E-2</v>
      </c>
      <c r="AN3685">
        <f t="shared" si="1148"/>
        <v>0.38437739901585288</v>
      </c>
      <c r="AO3685">
        <f t="shared" si="1149"/>
        <v>0.35852339650926224</v>
      </c>
      <c r="AP3685">
        <f t="shared" si="1150"/>
        <v>1</v>
      </c>
      <c r="AQ3685">
        <f t="shared" si="1151"/>
        <v>1</v>
      </c>
      <c r="AR3685">
        <f t="shared" si="1152"/>
        <v>0</v>
      </c>
      <c r="AS3685">
        <f t="shared" si="1153"/>
        <v>0</v>
      </c>
      <c r="AT3685">
        <f t="shared" si="1154"/>
        <v>0</v>
      </c>
      <c r="AU3685">
        <f t="shared" si="1155"/>
        <v>1</v>
      </c>
      <c r="AV3685">
        <f t="shared" si="1156"/>
        <v>1</v>
      </c>
      <c r="AW3685">
        <f t="shared" si="1157"/>
        <v>1</v>
      </c>
      <c r="AX3685">
        <f t="shared" si="1158"/>
        <v>0</v>
      </c>
      <c r="AY3685">
        <f t="shared" si="1159"/>
        <v>5</v>
      </c>
    </row>
    <row r="3686" spans="1:51" x14ac:dyDescent="0.3">
      <c r="A3686" s="1" t="s">
        <v>3680</v>
      </c>
      <c r="B3686" s="2">
        <v>4120616</v>
      </c>
      <c r="C3686" s="3" t="s">
        <v>5335</v>
      </c>
      <c r="D3686" s="5">
        <v>123.27</v>
      </c>
      <c r="E3686" s="5">
        <v>18767.240533650001</v>
      </c>
      <c r="F3686" s="3" t="s">
        <v>4583</v>
      </c>
      <c r="G3686" s="3" t="s">
        <v>4583</v>
      </c>
      <c r="H3686" s="3" t="s">
        <v>4602</v>
      </c>
      <c r="I3686" s="3" t="s">
        <v>4635</v>
      </c>
      <c r="J3686" s="3" t="s">
        <v>4636</v>
      </c>
      <c r="K3686" s="6">
        <v>17901675</v>
      </c>
      <c r="L3686" s="6">
        <v>18147117</v>
      </c>
      <c r="M3686" s="6">
        <v>2689150</v>
      </c>
      <c r="N3686" s="6">
        <v>3013629</v>
      </c>
      <c r="O3686" s="6">
        <v>2224071</v>
      </c>
      <c r="P3686" s="6">
        <v>2562184</v>
      </c>
      <c r="Q3686" s="6">
        <v>1767124</v>
      </c>
      <c r="R3686" s="6">
        <v>2026012</v>
      </c>
      <c r="S3686" s="6">
        <v>2362271</v>
      </c>
      <c r="T3686" s="6">
        <v>2716117</v>
      </c>
      <c r="U3686" s="6">
        <v>2801871</v>
      </c>
      <c r="V3686" s="6">
        <v>2212802</v>
      </c>
      <c r="W3686" s="6">
        <v>15659821</v>
      </c>
      <c r="X3686" s="6">
        <v>15061257</v>
      </c>
      <c r="Y3686" s="6">
        <v>6443576</v>
      </c>
      <c r="Z3686" s="6">
        <v>6239011</v>
      </c>
      <c r="AA3686" s="6">
        <v>2692296</v>
      </c>
      <c r="AB3686" s="6">
        <v>2655952</v>
      </c>
      <c r="AC3686" s="6">
        <v>153042184</v>
      </c>
      <c r="AD3686" s="6">
        <v>155617909</v>
      </c>
      <c r="AF3686">
        <f t="shared" si="1140"/>
        <v>0.11284445716205824</v>
      </c>
      <c r="AG3686">
        <f t="shared" si="1141"/>
        <v>0.13451812156183246</v>
      </c>
      <c r="AH3686">
        <f t="shared" si="1142"/>
        <v>0.17892101065523036</v>
      </c>
      <c r="AI3686">
        <f t="shared" si="1143"/>
        <v>0.14692014086208077</v>
      </c>
      <c r="AJ3686">
        <f t="shared" si="1144"/>
        <v>2.3933386224991606</v>
      </c>
      <c r="AK3686">
        <f t="shared" si="1145"/>
        <v>2.3490676789339568</v>
      </c>
      <c r="AL3686">
        <f t="shared" si="1146"/>
        <v>0.12423815089928736</v>
      </c>
      <c r="AM3686">
        <f t="shared" si="1147"/>
        <v>0.14118958950890106</v>
      </c>
      <c r="AN3686">
        <f t="shared" si="1148"/>
        <v>1.1431596184911692</v>
      </c>
      <c r="AO3686">
        <f t="shared" si="1149"/>
        <v>1.2048872813205431</v>
      </c>
      <c r="AP3686">
        <f t="shared" si="1150"/>
        <v>1</v>
      </c>
      <c r="AQ3686">
        <f t="shared" si="1151"/>
        <v>1</v>
      </c>
      <c r="AR3686">
        <f t="shared" si="1152"/>
        <v>0</v>
      </c>
      <c r="AS3686">
        <f t="shared" si="1153"/>
        <v>1</v>
      </c>
      <c r="AT3686">
        <f t="shared" si="1154"/>
        <v>0</v>
      </c>
      <c r="AU3686">
        <f t="shared" si="1155"/>
        <v>1</v>
      </c>
      <c r="AV3686">
        <f t="shared" si="1156"/>
        <v>0</v>
      </c>
      <c r="AW3686">
        <f t="shared" si="1157"/>
        <v>0</v>
      </c>
      <c r="AX3686">
        <f t="shared" si="1158"/>
        <v>1</v>
      </c>
      <c r="AY3686">
        <f t="shared" si="1159"/>
        <v>5</v>
      </c>
    </row>
    <row r="3687" spans="1:51" x14ac:dyDescent="0.3">
      <c r="A3687" s="1" t="s">
        <v>3681</v>
      </c>
      <c r="B3687" s="2">
        <v>4042041</v>
      </c>
      <c r="C3687" s="3" t="s">
        <v>5337</v>
      </c>
      <c r="D3687" s="5">
        <v>44</v>
      </c>
      <c r="E3687" s="5">
        <v>844.15993200000003</v>
      </c>
      <c r="F3687" s="3" t="s">
        <v>4485</v>
      </c>
      <c r="G3687" s="3" t="s">
        <v>4486</v>
      </c>
      <c r="H3687" s="3" t="s">
        <v>4487</v>
      </c>
      <c r="I3687" s="3" t="s">
        <v>4487</v>
      </c>
      <c r="J3687" s="3" t="s">
        <v>4867</v>
      </c>
      <c r="K3687" s="6">
        <v>1996835</v>
      </c>
      <c r="L3687" s="6">
        <v>1968666</v>
      </c>
      <c r="M3687" s="6">
        <v>263189</v>
      </c>
      <c r="N3687" s="6">
        <v>229778</v>
      </c>
      <c r="O3687" s="6">
        <v>204218</v>
      </c>
      <c r="P3687" s="6">
        <v>171110</v>
      </c>
      <c r="Q3687" s="6">
        <v>239317</v>
      </c>
      <c r="R3687" s="6">
        <v>230331</v>
      </c>
      <c r="S3687" s="6">
        <v>377720</v>
      </c>
      <c r="T3687" s="6" t="s">
        <v>4474</v>
      </c>
      <c r="U3687" s="6">
        <v>277237</v>
      </c>
      <c r="V3687" s="6" t="s">
        <v>4474</v>
      </c>
      <c r="W3687" s="6">
        <v>3634075</v>
      </c>
      <c r="X3687" s="6">
        <v>3674716</v>
      </c>
      <c r="Y3687" s="6">
        <v>2317945</v>
      </c>
      <c r="Z3687" s="6">
        <v>2291782</v>
      </c>
      <c r="AA3687" s="6">
        <v>1820581</v>
      </c>
      <c r="AB3687" s="6">
        <v>1820816</v>
      </c>
      <c r="AC3687" s="6">
        <v>19183332</v>
      </c>
      <c r="AD3687" s="6">
        <v>20472709</v>
      </c>
      <c r="AF3687">
        <f t="shared" si="1140"/>
        <v>6.5853621623109038E-2</v>
      </c>
      <c r="AG3687">
        <f t="shared" si="1141"/>
        <v>6.2679945878810775E-2</v>
      </c>
      <c r="AH3687">
        <f t="shared" si="1142"/>
        <v>7.6288188878875646E-2</v>
      </c>
      <c r="AI3687" t="e">
        <f t="shared" si="1143"/>
        <v>#VALUE!</v>
      </c>
      <c r="AJ3687">
        <f t="shared" si="1144"/>
        <v>1.273189712514851</v>
      </c>
      <c r="AK3687">
        <f t="shared" si="1145"/>
        <v>1.2586565583782217</v>
      </c>
      <c r="AL3687">
        <f t="shared" si="1146"/>
        <v>0.10227084361001285</v>
      </c>
      <c r="AM3687">
        <f t="shared" si="1147"/>
        <v>8.6916724319920188E-2</v>
      </c>
      <c r="AN3687">
        <f t="shared" si="1148"/>
        <v>0.54947545111204366</v>
      </c>
      <c r="AO3687">
        <f t="shared" si="1149"/>
        <v>0.53573282942137568</v>
      </c>
      <c r="AP3687">
        <f t="shared" si="1150"/>
        <v>1</v>
      </c>
      <c r="AQ3687">
        <f t="shared" si="1151"/>
        <v>1</v>
      </c>
      <c r="AR3687">
        <f t="shared" si="1152"/>
        <v>1</v>
      </c>
      <c r="AS3687">
        <f t="shared" si="1153"/>
        <v>1</v>
      </c>
      <c r="AT3687">
        <f t="shared" si="1154"/>
        <v>0</v>
      </c>
      <c r="AU3687">
        <f t="shared" si="1155"/>
        <v>1</v>
      </c>
      <c r="AV3687">
        <f t="shared" si="1156"/>
        <v>1</v>
      </c>
      <c r="AW3687">
        <f t="shared" si="1157"/>
        <v>1</v>
      </c>
      <c r="AX3687">
        <f t="shared" si="1158"/>
        <v>1</v>
      </c>
      <c r="AY3687">
        <f t="shared" si="1159"/>
        <v>8</v>
      </c>
    </row>
    <row r="3688" spans="1:51" x14ac:dyDescent="0.3">
      <c r="A3688" s="1" t="s">
        <v>3682</v>
      </c>
      <c r="B3688" s="2">
        <v>4001605</v>
      </c>
      <c r="C3688" s="3" t="s">
        <v>5337</v>
      </c>
      <c r="D3688" s="5">
        <v>11.13</v>
      </c>
      <c r="E3688" s="5">
        <v>1265.72511429</v>
      </c>
      <c r="F3688" s="3" t="s">
        <v>4485</v>
      </c>
      <c r="G3688" s="3" t="s">
        <v>4517</v>
      </c>
      <c r="H3688" s="3" t="s">
        <v>4518</v>
      </c>
      <c r="I3688" s="3" t="s">
        <v>4536</v>
      </c>
      <c r="J3688" s="3" t="s">
        <v>5263</v>
      </c>
      <c r="K3688" s="6">
        <v>3153200</v>
      </c>
      <c r="L3688" s="6">
        <v>3136200</v>
      </c>
      <c r="M3688" s="6">
        <v>217200</v>
      </c>
      <c r="N3688" s="6">
        <v>221500</v>
      </c>
      <c r="O3688" s="6">
        <v>136200</v>
      </c>
      <c r="P3688" s="6">
        <v>139400</v>
      </c>
      <c r="Q3688" s="6">
        <v>114400</v>
      </c>
      <c r="R3688" s="6">
        <v>126100</v>
      </c>
      <c r="S3688" s="6">
        <v>205300</v>
      </c>
      <c r="T3688" s="6">
        <v>226500</v>
      </c>
      <c r="U3688" s="6">
        <v>446900</v>
      </c>
      <c r="V3688" s="6">
        <v>446700</v>
      </c>
      <c r="W3688" s="6">
        <v>2321100</v>
      </c>
      <c r="X3688" s="6">
        <v>2271100</v>
      </c>
      <c r="Y3688" s="6">
        <v>1065100</v>
      </c>
      <c r="Z3688" s="6">
        <v>1000500</v>
      </c>
      <c r="AA3688" s="6">
        <v>677600</v>
      </c>
      <c r="AB3688" s="6">
        <v>617600</v>
      </c>
      <c r="AC3688" s="6">
        <v>113700141</v>
      </c>
      <c r="AD3688" s="6">
        <v>113952915</v>
      </c>
      <c r="AF3688">
        <f t="shared" si="1140"/>
        <v>4.9286976002757311E-2</v>
      </c>
      <c r="AG3688">
        <f t="shared" si="1141"/>
        <v>5.5523755008586147E-2</v>
      </c>
      <c r="AH3688">
        <f t="shared" si="1142"/>
        <v>0.19253802076601612</v>
      </c>
      <c r="AI3688">
        <f t="shared" si="1143"/>
        <v>0.19668882920170841</v>
      </c>
      <c r="AJ3688">
        <f t="shared" si="1144"/>
        <v>1.571871310507674</v>
      </c>
      <c r="AK3688">
        <f t="shared" si="1145"/>
        <v>1.6199805699481866</v>
      </c>
      <c r="AL3688">
        <f t="shared" si="1146"/>
        <v>4.3194215400228338E-2</v>
      </c>
      <c r="AM3688">
        <f t="shared" si="1147"/>
        <v>4.4448695873987629E-2</v>
      </c>
      <c r="AN3688">
        <f t="shared" si="1148"/>
        <v>1.3584938175864891</v>
      </c>
      <c r="AO3688">
        <f t="shared" si="1149"/>
        <v>1.3809167363832504</v>
      </c>
      <c r="AP3688">
        <f t="shared" si="1150"/>
        <v>1</v>
      </c>
      <c r="AQ3688">
        <f t="shared" si="1151"/>
        <v>1</v>
      </c>
      <c r="AR3688">
        <f t="shared" si="1152"/>
        <v>0</v>
      </c>
      <c r="AS3688">
        <f t="shared" si="1153"/>
        <v>1</v>
      </c>
      <c r="AT3688">
        <f t="shared" si="1154"/>
        <v>1</v>
      </c>
      <c r="AU3688">
        <f t="shared" si="1155"/>
        <v>0</v>
      </c>
      <c r="AV3688">
        <f t="shared" si="1156"/>
        <v>0</v>
      </c>
      <c r="AW3688">
        <f t="shared" si="1157"/>
        <v>0</v>
      </c>
      <c r="AX3688">
        <f t="shared" si="1158"/>
        <v>1</v>
      </c>
      <c r="AY3688">
        <f t="shared" si="1159"/>
        <v>5</v>
      </c>
    </row>
    <row r="3689" spans="1:51" x14ac:dyDescent="0.3">
      <c r="A3689" s="1" t="s">
        <v>3683</v>
      </c>
      <c r="B3689" s="2">
        <v>4222469</v>
      </c>
      <c r="C3689" s="3" t="s">
        <v>5337</v>
      </c>
      <c r="D3689" s="5">
        <v>26.66</v>
      </c>
      <c r="E3689" s="5">
        <v>1423.7227269800001</v>
      </c>
      <c r="F3689" s="3" t="s">
        <v>4480</v>
      </c>
      <c r="G3689" s="3" t="s">
        <v>4481</v>
      </c>
      <c r="H3689" s="3" t="s">
        <v>4481</v>
      </c>
      <c r="I3689" s="3" t="s">
        <v>4482</v>
      </c>
      <c r="J3689" s="3" t="s">
        <v>4484</v>
      </c>
      <c r="K3689" s="6">
        <v>435865</v>
      </c>
      <c r="L3689" s="6">
        <v>439472</v>
      </c>
      <c r="M3689" s="6" t="s">
        <v>4474</v>
      </c>
      <c r="N3689" s="6" t="s">
        <v>4474</v>
      </c>
      <c r="O3689" s="6">
        <v>340595</v>
      </c>
      <c r="P3689" s="6">
        <v>330499</v>
      </c>
      <c r="Q3689" s="6">
        <v>117057</v>
      </c>
      <c r="R3689" s="6">
        <v>114074</v>
      </c>
      <c r="S3689" s="6">
        <v>160071</v>
      </c>
      <c r="T3689" s="6">
        <v>139442</v>
      </c>
      <c r="U3689" s="6">
        <v>98723</v>
      </c>
      <c r="V3689" s="6">
        <v>98623</v>
      </c>
      <c r="W3689" s="6">
        <v>10629777</v>
      </c>
      <c r="X3689" s="6">
        <v>10723663</v>
      </c>
      <c r="Y3689" s="6" t="s">
        <v>4474</v>
      </c>
      <c r="Z3689" s="6" t="s">
        <v>4474</v>
      </c>
      <c r="AA3689" s="6" t="s">
        <v>4474</v>
      </c>
      <c r="AB3689" s="6" t="s">
        <v>4474</v>
      </c>
      <c r="AC3689" s="6">
        <v>53445999</v>
      </c>
      <c r="AD3689" s="6">
        <v>53564116</v>
      </c>
      <c r="AF3689">
        <f t="shared" si="1140"/>
        <v>1.1012178336384668E-2</v>
      </c>
      <c r="AG3689">
        <f t="shared" si="1141"/>
        <v>1.0637596500374918E-2</v>
      </c>
      <c r="AH3689">
        <f t="shared" si="1142"/>
        <v>9.2874008551637535E-3</v>
      </c>
      <c r="AI3689">
        <f t="shared" si="1143"/>
        <v>9.1967642026796262E-3</v>
      </c>
      <c r="AJ3689" t="e">
        <f t="shared" si="1144"/>
        <v>#VALUE!</v>
      </c>
      <c r="AK3689" t="e">
        <f t="shared" si="1145"/>
        <v>#VALUE!</v>
      </c>
      <c r="AL3689">
        <f t="shared" si="1146"/>
        <v>0.78142314707535587</v>
      </c>
      <c r="AM3689">
        <f t="shared" si="1147"/>
        <v>0.75203653475079191</v>
      </c>
      <c r="AN3689">
        <f t="shared" si="1148"/>
        <v>4.1004152768209533E-2</v>
      </c>
      <c r="AO3689">
        <f t="shared" si="1149"/>
        <v>4.09815190947347E-2</v>
      </c>
      <c r="AP3689">
        <f t="shared" si="1150"/>
        <v>1</v>
      </c>
      <c r="AQ3689">
        <f t="shared" si="1151"/>
        <v>1</v>
      </c>
      <c r="AR3689">
        <f t="shared" si="1152"/>
        <v>1</v>
      </c>
      <c r="AS3689">
        <f t="shared" si="1153"/>
        <v>1</v>
      </c>
      <c r="AT3689">
        <f t="shared" si="1154"/>
        <v>0</v>
      </c>
      <c r="AU3689">
        <f t="shared" si="1155"/>
        <v>0</v>
      </c>
      <c r="AV3689">
        <f t="shared" si="1156"/>
        <v>1</v>
      </c>
      <c r="AW3689">
        <f t="shared" si="1157"/>
        <v>1</v>
      </c>
      <c r="AX3689">
        <f t="shared" si="1158"/>
        <v>1</v>
      </c>
      <c r="AY3689">
        <f t="shared" si="1159"/>
        <v>7</v>
      </c>
    </row>
    <row r="3690" spans="1:51" x14ac:dyDescent="0.3">
      <c r="A3690" s="1" t="s">
        <v>3684</v>
      </c>
      <c r="B3690" s="2">
        <v>4337140</v>
      </c>
      <c r="C3690" s="3" t="s">
        <v>5337</v>
      </c>
      <c r="D3690" s="5">
        <v>13.64</v>
      </c>
      <c r="E3690" s="5">
        <v>369.06754632000002</v>
      </c>
      <c r="F3690" s="3" t="s">
        <v>4480</v>
      </c>
      <c r="G3690" s="3" t="s">
        <v>4491</v>
      </c>
      <c r="H3690" s="3" t="s">
        <v>4492</v>
      </c>
      <c r="I3690" s="3" t="s">
        <v>4493</v>
      </c>
      <c r="J3690" s="3" t="s">
        <v>4494</v>
      </c>
      <c r="K3690" s="6">
        <v>107143.38499999999</v>
      </c>
      <c r="L3690" s="6">
        <v>107810.152</v>
      </c>
      <c r="M3690" s="6" t="s">
        <v>4474</v>
      </c>
      <c r="N3690" s="6" t="s">
        <v>4474</v>
      </c>
      <c r="O3690" s="6">
        <v>77260.41</v>
      </c>
      <c r="P3690" s="6">
        <v>77889.494999999995</v>
      </c>
      <c r="Q3690" s="6">
        <v>48636.92</v>
      </c>
      <c r="R3690" s="6">
        <v>30778.723000000002</v>
      </c>
      <c r="S3690" s="6">
        <v>28273.607</v>
      </c>
      <c r="T3690" s="6">
        <v>6048.0039999999999</v>
      </c>
      <c r="U3690" s="6">
        <v>574968.34499999997</v>
      </c>
      <c r="V3690" s="6">
        <v>586438.59100000001</v>
      </c>
      <c r="W3690" s="6">
        <v>957071.85900000005</v>
      </c>
      <c r="X3690" s="6">
        <v>946506.24399999995</v>
      </c>
      <c r="Y3690" s="6">
        <v>48352.966</v>
      </c>
      <c r="Z3690" s="6">
        <v>46827.794999999998</v>
      </c>
      <c r="AA3690" s="6">
        <v>15268</v>
      </c>
      <c r="AB3690" s="6">
        <v>12310</v>
      </c>
      <c r="AC3690" s="6">
        <v>27039364</v>
      </c>
      <c r="AD3690" s="6">
        <v>25980998</v>
      </c>
      <c r="AF3690">
        <f t="shared" si="1140"/>
        <v>5.0818462106720447E-2</v>
      </c>
      <c r="AG3690">
        <f t="shared" si="1141"/>
        <v>3.2518246123688546E-2</v>
      </c>
      <c r="AH3690">
        <f t="shared" si="1142"/>
        <v>0.60075775877556126</v>
      </c>
      <c r="AI3690">
        <f t="shared" si="1143"/>
        <v>0.61958237963826901</v>
      </c>
      <c r="AJ3690">
        <f t="shared" si="1144"/>
        <v>3.1669482577940791</v>
      </c>
      <c r="AK3690">
        <f t="shared" si="1145"/>
        <v>3.8040450852965066</v>
      </c>
      <c r="AL3690">
        <f t="shared" si="1146"/>
        <v>0.72109360741216089</v>
      </c>
      <c r="AM3690">
        <f t="shared" si="1147"/>
        <v>0.72246902128474866</v>
      </c>
      <c r="AN3690">
        <f t="shared" si="1148"/>
        <v>0.11194915407078121</v>
      </c>
      <c r="AO3690">
        <f t="shared" si="1149"/>
        <v>0.11390326549182279</v>
      </c>
      <c r="AP3690">
        <f t="shared" si="1150"/>
        <v>1</v>
      </c>
      <c r="AQ3690">
        <f t="shared" si="1151"/>
        <v>1</v>
      </c>
      <c r="AR3690">
        <f t="shared" si="1152"/>
        <v>1</v>
      </c>
      <c r="AS3690">
        <f t="shared" si="1153"/>
        <v>0</v>
      </c>
      <c r="AT3690">
        <f t="shared" si="1154"/>
        <v>1</v>
      </c>
      <c r="AU3690">
        <f t="shared" si="1155"/>
        <v>0</v>
      </c>
      <c r="AV3690">
        <f t="shared" si="1156"/>
        <v>0</v>
      </c>
      <c r="AW3690">
        <f t="shared" si="1157"/>
        <v>0</v>
      </c>
      <c r="AX3690">
        <f t="shared" si="1158"/>
        <v>0</v>
      </c>
      <c r="AY3690">
        <f t="shared" si="1159"/>
        <v>4</v>
      </c>
    </row>
    <row r="3691" spans="1:51" x14ac:dyDescent="0.3">
      <c r="A3691" s="1" t="s">
        <v>3685</v>
      </c>
      <c r="B3691" s="2">
        <v>4851539</v>
      </c>
      <c r="C3691" s="3" t="s">
        <v>5337</v>
      </c>
      <c r="D3691" s="5">
        <v>62.25</v>
      </c>
      <c r="E3691" s="5">
        <v>1400.296818</v>
      </c>
      <c r="F3691" s="3" t="s">
        <v>4583</v>
      </c>
      <c r="G3691" s="3" t="s">
        <v>4583</v>
      </c>
      <c r="H3691" s="3" t="s">
        <v>4584</v>
      </c>
      <c r="I3691" s="3" t="s">
        <v>4624</v>
      </c>
      <c r="J3691" s="3" t="s">
        <v>5264</v>
      </c>
      <c r="K3691" s="6">
        <v>2186796</v>
      </c>
      <c r="L3691" s="6">
        <v>2202180</v>
      </c>
      <c r="M3691" s="6">
        <v>182168</v>
      </c>
      <c r="N3691" s="6">
        <v>181523</v>
      </c>
      <c r="O3691" s="6">
        <v>71469</v>
      </c>
      <c r="P3691" s="6">
        <v>72582</v>
      </c>
      <c r="Q3691" s="6">
        <v>45827</v>
      </c>
      <c r="R3691" s="6">
        <v>34792</v>
      </c>
      <c r="S3691" s="6">
        <v>162744</v>
      </c>
      <c r="T3691" s="6">
        <v>210130</v>
      </c>
      <c r="U3691" s="6">
        <v>348670</v>
      </c>
      <c r="V3691" s="6">
        <v>374708</v>
      </c>
      <c r="W3691" s="6">
        <v>2413789</v>
      </c>
      <c r="X3691" s="6">
        <v>2348590</v>
      </c>
      <c r="Y3691" s="6">
        <v>918158</v>
      </c>
      <c r="Z3691" s="6">
        <v>867140</v>
      </c>
      <c r="AA3691" s="6">
        <v>721293</v>
      </c>
      <c r="AB3691" s="6">
        <v>655195</v>
      </c>
      <c r="AC3691" s="6">
        <v>22494549</v>
      </c>
      <c r="AD3691" s="6">
        <v>22489814</v>
      </c>
      <c r="AF3691">
        <f t="shared" si="1140"/>
        <v>1.8985503703927726E-2</v>
      </c>
      <c r="AG3691">
        <f t="shared" si="1141"/>
        <v>1.4813994779846632E-2</v>
      </c>
      <c r="AH3691">
        <f t="shared" si="1142"/>
        <v>0.14444924556371747</v>
      </c>
      <c r="AI3691">
        <f t="shared" si="1143"/>
        <v>0.15954594033015554</v>
      </c>
      <c r="AJ3691">
        <f t="shared" si="1144"/>
        <v>1.2729334680913305</v>
      </c>
      <c r="AK3691">
        <f t="shared" si="1145"/>
        <v>1.3234838483199658</v>
      </c>
      <c r="AL3691">
        <f t="shared" si="1146"/>
        <v>3.26820608781066E-2</v>
      </c>
      <c r="AM3691">
        <f t="shared" si="1147"/>
        <v>3.2959158651881315E-2</v>
      </c>
      <c r="AN3691">
        <f t="shared" si="1148"/>
        <v>0.90595988298894392</v>
      </c>
      <c r="AO3691">
        <f t="shared" si="1149"/>
        <v>0.93766046862159846</v>
      </c>
      <c r="AP3691">
        <f t="shared" si="1150"/>
        <v>1</v>
      </c>
      <c r="AQ3691">
        <f t="shared" si="1151"/>
        <v>1</v>
      </c>
      <c r="AR3691">
        <f t="shared" si="1152"/>
        <v>1</v>
      </c>
      <c r="AS3691">
        <f t="shared" si="1153"/>
        <v>1</v>
      </c>
      <c r="AT3691">
        <f t="shared" si="1154"/>
        <v>1</v>
      </c>
      <c r="AU3691">
        <f t="shared" si="1155"/>
        <v>0</v>
      </c>
      <c r="AV3691">
        <f t="shared" si="1156"/>
        <v>0</v>
      </c>
      <c r="AW3691">
        <f t="shared" si="1157"/>
        <v>0</v>
      </c>
      <c r="AX3691">
        <f t="shared" si="1158"/>
        <v>0</v>
      </c>
      <c r="AY3691">
        <f t="shared" si="1159"/>
        <v>5</v>
      </c>
    </row>
    <row r="3692" spans="1:51" x14ac:dyDescent="0.3">
      <c r="A3692" s="1" t="s">
        <v>3686</v>
      </c>
      <c r="B3692" s="2">
        <v>4205752</v>
      </c>
      <c r="C3692" s="3" t="s">
        <v>5335</v>
      </c>
      <c r="D3692" s="5">
        <v>57.29</v>
      </c>
      <c r="E3692" s="5">
        <v>4340.5129143599997</v>
      </c>
      <c r="F3692" s="3" t="s">
        <v>4480</v>
      </c>
      <c r="G3692" s="3" t="s">
        <v>4491</v>
      </c>
      <c r="H3692" s="3" t="s">
        <v>4492</v>
      </c>
      <c r="I3692" s="3" t="s">
        <v>4493</v>
      </c>
      <c r="J3692" s="3" t="s">
        <v>4658</v>
      </c>
      <c r="K3692" s="6">
        <v>800276</v>
      </c>
      <c r="L3692" s="6">
        <v>720021</v>
      </c>
      <c r="M3692" s="6">
        <v>233457</v>
      </c>
      <c r="N3692" s="6">
        <v>230975</v>
      </c>
      <c r="O3692" s="6">
        <v>187745</v>
      </c>
      <c r="P3692" s="6">
        <v>185337</v>
      </c>
      <c r="Q3692" s="6">
        <v>160306</v>
      </c>
      <c r="R3692" s="6">
        <v>166419</v>
      </c>
      <c r="S3692" s="6">
        <v>136671</v>
      </c>
      <c r="T3692" s="6">
        <v>154105</v>
      </c>
      <c r="U3692" s="6">
        <v>172264</v>
      </c>
      <c r="V3692" s="6">
        <v>172118</v>
      </c>
      <c r="W3692" s="6">
        <v>4039919</v>
      </c>
      <c r="X3692" s="6">
        <v>3834354</v>
      </c>
      <c r="Y3692" s="6">
        <v>1754874</v>
      </c>
      <c r="Z3692" s="6">
        <v>1683634</v>
      </c>
      <c r="AA3692" s="6">
        <v>1429119</v>
      </c>
      <c r="AB3692" s="6">
        <v>1285461</v>
      </c>
      <c r="AC3692" s="6">
        <v>72681239</v>
      </c>
      <c r="AD3692" s="6">
        <v>67931869</v>
      </c>
      <c r="AF3692">
        <f t="shared" si="1140"/>
        <v>3.9680498544649036E-2</v>
      </c>
      <c r="AG3692">
        <f t="shared" si="1141"/>
        <v>4.3402095894119322E-2</v>
      </c>
      <c r="AH3692">
        <f t="shared" si="1142"/>
        <v>4.2640458880487453E-2</v>
      </c>
      <c r="AI3692">
        <f t="shared" si="1143"/>
        <v>4.4888395802787119E-2</v>
      </c>
      <c r="AJ3692">
        <f t="shared" si="1144"/>
        <v>1.2279411301648078</v>
      </c>
      <c r="AK3692">
        <f t="shared" si="1145"/>
        <v>1.3097511320841317</v>
      </c>
      <c r="AL3692">
        <f t="shared" si="1146"/>
        <v>0.23460031289205224</v>
      </c>
      <c r="AM3692">
        <f t="shared" si="1147"/>
        <v>0.25740499235438968</v>
      </c>
      <c r="AN3692">
        <f t="shared" si="1148"/>
        <v>0.19809209046022952</v>
      </c>
      <c r="AO3692">
        <f t="shared" si="1149"/>
        <v>0.18778156633425083</v>
      </c>
      <c r="AP3692">
        <f t="shared" si="1150"/>
        <v>1</v>
      </c>
      <c r="AQ3692">
        <f t="shared" si="1151"/>
        <v>1</v>
      </c>
      <c r="AR3692">
        <f t="shared" si="1152"/>
        <v>0</v>
      </c>
      <c r="AS3692">
        <f t="shared" si="1153"/>
        <v>0</v>
      </c>
      <c r="AT3692">
        <f t="shared" si="1154"/>
        <v>1</v>
      </c>
      <c r="AU3692">
        <f t="shared" si="1155"/>
        <v>0</v>
      </c>
      <c r="AV3692">
        <f t="shared" si="1156"/>
        <v>0</v>
      </c>
      <c r="AW3692">
        <f t="shared" si="1157"/>
        <v>1</v>
      </c>
      <c r="AX3692">
        <f t="shared" si="1158"/>
        <v>0</v>
      </c>
      <c r="AY3692">
        <f t="shared" si="1159"/>
        <v>4</v>
      </c>
    </row>
    <row r="3693" spans="1:51" x14ac:dyDescent="0.3">
      <c r="A3693" s="1" t="s">
        <v>3687</v>
      </c>
      <c r="B3693" s="2">
        <v>4810920</v>
      </c>
      <c r="C3693" s="3" t="s">
        <v>5337</v>
      </c>
      <c r="D3693" s="7">
        <v>207.37</v>
      </c>
      <c r="E3693" s="5">
        <v>20468.938399989998</v>
      </c>
      <c r="F3693" s="3" t="s">
        <v>4470</v>
      </c>
      <c r="G3693" s="3" t="s">
        <v>4512</v>
      </c>
      <c r="H3693" s="3" t="s">
        <v>4513</v>
      </c>
      <c r="I3693" s="3" t="s">
        <v>4514</v>
      </c>
      <c r="J3693" s="3" t="s">
        <v>4515</v>
      </c>
      <c r="K3693" s="6">
        <v>5325525</v>
      </c>
      <c r="L3693" s="6">
        <v>5234817</v>
      </c>
      <c r="M3693" s="6">
        <v>1324399</v>
      </c>
      <c r="N3693" s="6">
        <v>1345449</v>
      </c>
      <c r="O3693" s="6">
        <v>937806</v>
      </c>
      <c r="P3693" s="6">
        <v>921859</v>
      </c>
      <c r="Q3693" s="6">
        <v>436657</v>
      </c>
      <c r="R3693" s="6">
        <v>401830</v>
      </c>
      <c r="S3693" s="6">
        <v>1100518</v>
      </c>
      <c r="T3693" s="6">
        <v>995888</v>
      </c>
      <c r="U3693" s="6">
        <v>2156158</v>
      </c>
      <c r="V3693" s="6">
        <v>2235601</v>
      </c>
      <c r="W3693" s="6">
        <v>10242145</v>
      </c>
      <c r="X3693" s="6">
        <v>10108601</v>
      </c>
      <c r="Y3693" s="6">
        <v>1937869</v>
      </c>
      <c r="Z3693" s="6">
        <v>1940494</v>
      </c>
      <c r="AA3693" s="6">
        <v>805483</v>
      </c>
      <c r="AB3693" s="6">
        <v>834360</v>
      </c>
      <c r="AC3693" s="6">
        <v>98708000</v>
      </c>
      <c r="AD3693" s="6">
        <v>98799000</v>
      </c>
      <c r="AF3693">
        <f t="shared" si="1140"/>
        <v>4.2633354634209926E-2</v>
      </c>
      <c r="AG3693">
        <f t="shared" si="1141"/>
        <v>3.9751296940100808E-2</v>
      </c>
      <c r="AH3693">
        <f t="shared" si="1142"/>
        <v>0.21051820687951597</v>
      </c>
      <c r="AI3693">
        <f t="shared" si="1143"/>
        <v>0.22115829875964044</v>
      </c>
      <c r="AJ3693">
        <f t="shared" si="1144"/>
        <v>2.4058471749248587</v>
      </c>
      <c r="AK3693">
        <f t="shared" si="1145"/>
        <v>2.3257275037154228</v>
      </c>
      <c r="AL3693">
        <f t="shared" si="1146"/>
        <v>0.17609644119593842</v>
      </c>
      <c r="AM3693">
        <f t="shared" si="1147"/>
        <v>0.17610147594462233</v>
      </c>
      <c r="AN3693">
        <f t="shared" si="1148"/>
        <v>0.51996188298447255</v>
      </c>
      <c r="AO3693">
        <f t="shared" si="1149"/>
        <v>0.51785771344620291</v>
      </c>
      <c r="AP3693">
        <f t="shared" si="1150"/>
        <v>1</v>
      </c>
      <c r="AQ3693">
        <f t="shared" si="1151"/>
        <v>1</v>
      </c>
      <c r="AR3693">
        <f t="shared" si="1152"/>
        <v>1</v>
      </c>
      <c r="AS3693">
        <f t="shared" si="1153"/>
        <v>1</v>
      </c>
      <c r="AT3693">
        <f t="shared" si="1154"/>
        <v>1</v>
      </c>
      <c r="AU3693">
        <f t="shared" si="1155"/>
        <v>1</v>
      </c>
      <c r="AV3693">
        <f t="shared" si="1156"/>
        <v>0</v>
      </c>
      <c r="AW3693">
        <f t="shared" si="1157"/>
        <v>1</v>
      </c>
      <c r="AX3693">
        <f t="shared" si="1158"/>
        <v>1</v>
      </c>
      <c r="AY3693">
        <f t="shared" si="1159"/>
        <v>8</v>
      </c>
    </row>
    <row r="3694" spans="1:51" x14ac:dyDescent="0.3">
      <c r="A3694" s="1" t="s">
        <v>3688</v>
      </c>
      <c r="B3694" s="2">
        <v>4991506</v>
      </c>
      <c r="C3694" s="3" t="s">
        <v>5335</v>
      </c>
      <c r="D3694" s="7">
        <v>162.22</v>
      </c>
      <c r="E3694" s="5">
        <v>4982.2798930999998</v>
      </c>
      <c r="F3694" s="3" t="s">
        <v>4485</v>
      </c>
      <c r="G3694" s="3" t="s">
        <v>4486</v>
      </c>
      <c r="H3694" s="3" t="s">
        <v>4588</v>
      </c>
      <c r="I3694" s="3" t="s">
        <v>4588</v>
      </c>
      <c r="J3694" s="3" t="s">
        <v>4689</v>
      </c>
      <c r="K3694" s="6">
        <v>2102901</v>
      </c>
      <c r="L3694" s="6">
        <v>2069507</v>
      </c>
      <c r="M3694" s="6">
        <v>324269</v>
      </c>
      <c r="N3694" s="6">
        <v>291439</v>
      </c>
      <c r="O3694" s="6">
        <v>258849</v>
      </c>
      <c r="P3694" s="6">
        <v>228525</v>
      </c>
      <c r="Q3694" s="6">
        <v>196162</v>
      </c>
      <c r="R3694" s="6">
        <v>170908</v>
      </c>
      <c r="S3694" s="6">
        <v>470204</v>
      </c>
      <c r="T3694" s="6">
        <v>468038</v>
      </c>
      <c r="U3694" s="6">
        <v>295781</v>
      </c>
      <c r="V3694" s="6">
        <v>302023</v>
      </c>
      <c r="W3694" s="6">
        <v>2023585</v>
      </c>
      <c r="X3694" s="6">
        <v>1964550</v>
      </c>
      <c r="Y3694" s="6">
        <v>1083645</v>
      </c>
      <c r="Z3694" s="6">
        <v>1016768</v>
      </c>
      <c r="AA3694" s="6">
        <v>839036</v>
      </c>
      <c r="AB3694" s="6">
        <v>820856</v>
      </c>
      <c r="AC3694" s="6">
        <v>30693000</v>
      </c>
      <c r="AD3694" s="6">
        <v>30876000</v>
      </c>
      <c r="AF3694">
        <f t="shared" si="1140"/>
        <v>9.6937860282617236E-2</v>
      </c>
      <c r="AG3694">
        <f t="shared" si="1141"/>
        <v>8.6996004173983871E-2</v>
      </c>
      <c r="AH3694">
        <f t="shared" si="1142"/>
        <v>0.14616682768453018</v>
      </c>
      <c r="AI3694">
        <f t="shared" si="1143"/>
        <v>0.15373647909190399</v>
      </c>
      <c r="AJ3694">
        <f t="shared" si="1144"/>
        <v>1.2915357624702635</v>
      </c>
      <c r="AK3694">
        <f t="shared" si="1145"/>
        <v>1.2386679271394738</v>
      </c>
      <c r="AL3694">
        <f t="shared" si="1146"/>
        <v>0.12309138661306453</v>
      </c>
      <c r="AM3694">
        <f t="shared" si="1147"/>
        <v>0.11042484997634702</v>
      </c>
      <c r="AN3694">
        <f t="shared" si="1148"/>
        <v>1.0391957837204764</v>
      </c>
      <c r="AO3694">
        <f t="shared" si="1149"/>
        <v>1.0534254663917946</v>
      </c>
      <c r="AP3694">
        <f t="shared" si="1150"/>
        <v>1</v>
      </c>
      <c r="AQ3694">
        <f t="shared" si="1151"/>
        <v>1</v>
      </c>
      <c r="AR3694">
        <f t="shared" si="1152"/>
        <v>1</v>
      </c>
      <c r="AS3694">
        <f t="shared" si="1153"/>
        <v>1</v>
      </c>
      <c r="AT3694">
        <f t="shared" si="1154"/>
        <v>1</v>
      </c>
      <c r="AU3694">
        <f t="shared" si="1155"/>
        <v>1</v>
      </c>
      <c r="AV3694">
        <f t="shared" si="1156"/>
        <v>1</v>
      </c>
      <c r="AW3694">
        <f t="shared" si="1157"/>
        <v>0</v>
      </c>
      <c r="AX3694">
        <f t="shared" si="1158"/>
        <v>1</v>
      </c>
      <c r="AY3694">
        <f t="shared" si="1159"/>
        <v>8</v>
      </c>
    </row>
    <row r="3695" spans="1:51" x14ac:dyDescent="0.3">
      <c r="A3695" s="1" t="s">
        <v>3689</v>
      </c>
      <c r="B3695" s="2">
        <v>6263905</v>
      </c>
      <c r="C3695" s="3" t="s">
        <v>5337</v>
      </c>
      <c r="D3695" s="5">
        <v>21.92</v>
      </c>
      <c r="E3695" s="5">
        <v>5981.93786</v>
      </c>
      <c r="F3695" s="3" t="s">
        <v>4470</v>
      </c>
      <c r="G3695" s="3" t="s">
        <v>4471</v>
      </c>
      <c r="H3695" s="3" t="s">
        <v>4472</v>
      </c>
      <c r="I3695" s="3" t="s">
        <v>4472</v>
      </c>
      <c r="J3695" s="3" t="s">
        <v>4490</v>
      </c>
      <c r="K3695" s="6">
        <v>1186321.0422313812</v>
      </c>
      <c r="L3695" s="6">
        <v>1176455.070273387</v>
      </c>
      <c r="M3695" s="6">
        <v>249838.94258523986</v>
      </c>
      <c r="N3695" s="6">
        <v>259777.82471717196</v>
      </c>
      <c r="O3695" s="6">
        <v>178329.8331836263</v>
      </c>
      <c r="P3695" s="6">
        <v>183876.0670089864</v>
      </c>
      <c r="Q3695" s="6">
        <v>124358.341266155</v>
      </c>
      <c r="R3695" s="6">
        <v>132570.36847804548</v>
      </c>
      <c r="S3695" s="6">
        <v>132645.71671015766</v>
      </c>
      <c r="T3695" s="6">
        <v>148779.17039418119</v>
      </c>
      <c r="U3695" s="6">
        <v>309011.82244033017</v>
      </c>
      <c r="V3695" s="6">
        <v>257694.20336440587</v>
      </c>
      <c r="W3695" s="6">
        <v>2469153.46865938</v>
      </c>
      <c r="X3695" s="6">
        <v>2354069.431051109</v>
      </c>
      <c r="Y3695" s="6">
        <v>963109.5248717377</v>
      </c>
      <c r="Z3695" s="6">
        <v>931842.92296153435</v>
      </c>
      <c r="AA3695" s="6">
        <v>532077.84965424938</v>
      </c>
      <c r="AB3695" s="6">
        <v>535264.11657559196</v>
      </c>
      <c r="AC3695" s="6">
        <v>272898625</v>
      </c>
      <c r="AD3695" s="6">
        <v>272854923</v>
      </c>
      <c r="AF3695">
        <f t="shared" si="1140"/>
        <v>5.0364767862596652E-2</v>
      </c>
      <c r="AG3695">
        <f t="shared" si="1141"/>
        <v>5.63154029058743E-2</v>
      </c>
      <c r="AH3695">
        <f t="shared" si="1142"/>
        <v>0.12514889267215426</v>
      </c>
      <c r="AI3695">
        <f t="shared" si="1143"/>
        <v>0.10946754584436516</v>
      </c>
      <c r="AJ3695">
        <f t="shared" si="1144"/>
        <v>1.8100913719629146</v>
      </c>
      <c r="AK3695">
        <f t="shared" si="1145"/>
        <v>1.7409030310552045</v>
      </c>
      <c r="AL3695">
        <f t="shared" si="1146"/>
        <v>0.1503217315004387</v>
      </c>
      <c r="AM3695">
        <f t="shared" si="1147"/>
        <v>0.15629671855318444</v>
      </c>
      <c r="AN3695">
        <f t="shared" si="1148"/>
        <v>0.4804565845295517</v>
      </c>
      <c r="AO3695">
        <f t="shared" si="1149"/>
        <v>0.49975376883768946</v>
      </c>
      <c r="AP3695">
        <f t="shared" si="1150"/>
        <v>1</v>
      </c>
      <c r="AQ3695">
        <f t="shared" si="1151"/>
        <v>1</v>
      </c>
      <c r="AR3695">
        <f t="shared" si="1152"/>
        <v>0</v>
      </c>
      <c r="AS3695">
        <f t="shared" si="1153"/>
        <v>1</v>
      </c>
      <c r="AT3695">
        <f t="shared" si="1154"/>
        <v>0</v>
      </c>
      <c r="AU3695">
        <f t="shared" si="1155"/>
        <v>1</v>
      </c>
      <c r="AV3695">
        <f t="shared" si="1156"/>
        <v>0</v>
      </c>
      <c r="AW3695">
        <f t="shared" si="1157"/>
        <v>0</v>
      </c>
      <c r="AX3695">
        <f t="shared" si="1158"/>
        <v>0</v>
      </c>
      <c r="AY3695">
        <f t="shared" si="1159"/>
        <v>4</v>
      </c>
    </row>
    <row r="3696" spans="1:51" x14ac:dyDescent="0.3">
      <c r="A3696" s="1" t="s">
        <v>3690</v>
      </c>
      <c r="B3696" s="2">
        <v>4341109</v>
      </c>
      <c r="C3696" s="3" t="s">
        <v>5335</v>
      </c>
      <c r="D3696" s="5">
        <v>40.26</v>
      </c>
      <c r="E3696" s="5">
        <v>2906.4106262400001</v>
      </c>
      <c r="F3696" s="3" t="s">
        <v>4475</v>
      </c>
      <c r="G3696" s="3" t="s">
        <v>4548</v>
      </c>
      <c r="H3696" s="3" t="s">
        <v>4647</v>
      </c>
      <c r="I3696" s="3" t="s">
        <v>4648</v>
      </c>
      <c r="J3696" s="3" t="s">
        <v>4649</v>
      </c>
      <c r="K3696" s="6">
        <v>2220323</v>
      </c>
      <c r="L3696" s="6">
        <v>2148380</v>
      </c>
      <c r="M3696" s="6">
        <v>263946</v>
      </c>
      <c r="N3696" s="6">
        <v>263004</v>
      </c>
      <c r="O3696" s="6">
        <v>248609</v>
      </c>
      <c r="P3696" s="6">
        <v>248953</v>
      </c>
      <c r="Q3696" s="6">
        <v>175106</v>
      </c>
      <c r="R3696" s="6">
        <v>183626</v>
      </c>
      <c r="S3696" s="6">
        <v>245726</v>
      </c>
      <c r="T3696" s="6">
        <v>240781</v>
      </c>
      <c r="U3696" s="6" t="s">
        <v>4474</v>
      </c>
      <c r="V3696" s="6" t="s">
        <v>4474</v>
      </c>
      <c r="W3696" s="6">
        <v>1457128</v>
      </c>
      <c r="X3696" s="6">
        <v>1375064</v>
      </c>
      <c r="Y3696" s="6">
        <v>944843</v>
      </c>
      <c r="Z3696" s="6">
        <v>860108</v>
      </c>
      <c r="AA3696" s="6">
        <v>452963</v>
      </c>
      <c r="AB3696" s="6">
        <v>405930</v>
      </c>
      <c r="AC3696" s="6">
        <v>72192000</v>
      </c>
      <c r="AD3696" s="6">
        <v>72606000</v>
      </c>
      <c r="AF3696">
        <f t="shared" si="1140"/>
        <v>0.1201720095969606</v>
      </c>
      <c r="AG3696">
        <f t="shared" si="1141"/>
        <v>0.13353996613975785</v>
      </c>
      <c r="AH3696" t="e">
        <f t="shared" si="1142"/>
        <v>#VALUE!</v>
      </c>
      <c r="AI3696" t="e">
        <f t="shared" si="1143"/>
        <v>#VALUE!</v>
      </c>
      <c r="AJ3696">
        <f t="shared" si="1144"/>
        <v>2.0859165097369985</v>
      </c>
      <c r="AK3696">
        <f t="shared" si="1145"/>
        <v>2.1188579311703988</v>
      </c>
      <c r="AL3696">
        <f t="shared" si="1146"/>
        <v>0.11196974494251512</v>
      </c>
      <c r="AM3696">
        <f t="shared" si="1147"/>
        <v>0.11587940680885132</v>
      </c>
      <c r="AN3696">
        <f t="shared" si="1148"/>
        <v>1.5237666148752889</v>
      </c>
      <c r="AO3696">
        <f t="shared" si="1149"/>
        <v>1.5623854598767766</v>
      </c>
      <c r="AP3696">
        <f t="shared" si="1150"/>
        <v>1</v>
      </c>
      <c r="AQ3696">
        <f t="shared" si="1151"/>
        <v>1</v>
      </c>
      <c r="AR3696">
        <f t="shared" si="1152"/>
        <v>0</v>
      </c>
      <c r="AS3696">
        <f t="shared" si="1153"/>
        <v>1</v>
      </c>
      <c r="AT3696">
        <f t="shared" si="1154"/>
        <v>0</v>
      </c>
      <c r="AU3696">
        <f t="shared" si="1155"/>
        <v>0</v>
      </c>
      <c r="AV3696">
        <f t="shared" si="1156"/>
        <v>0</v>
      </c>
      <c r="AW3696">
        <f t="shared" si="1157"/>
        <v>0</v>
      </c>
      <c r="AX3696">
        <f t="shared" si="1158"/>
        <v>1</v>
      </c>
      <c r="AY3696">
        <f t="shared" si="1159"/>
        <v>4</v>
      </c>
    </row>
    <row r="3697" spans="1:51" x14ac:dyDescent="0.3">
      <c r="A3697" s="1" t="s">
        <v>3691</v>
      </c>
      <c r="B3697" s="2">
        <v>103414</v>
      </c>
      <c r="C3697" s="3" t="s">
        <v>5337</v>
      </c>
      <c r="D3697" s="5">
        <v>59.55</v>
      </c>
      <c r="E3697" s="5">
        <v>1650.8256867</v>
      </c>
      <c r="F3697" s="3" t="s">
        <v>4480</v>
      </c>
      <c r="G3697" s="3" t="s">
        <v>4509</v>
      </c>
      <c r="H3697" s="3" t="s">
        <v>4509</v>
      </c>
      <c r="I3697" s="3" t="s">
        <v>4677</v>
      </c>
      <c r="J3697" s="3" t="s">
        <v>5038</v>
      </c>
      <c r="K3697" s="6">
        <v>2406655</v>
      </c>
      <c r="L3697" s="6">
        <v>2340428</v>
      </c>
      <c r="M3697" s="6">
        <v>179112</v>
      </c>
      <c r="N3697" s="6">
        <v>164473</v>
      </c>
      <c r="O3697" s="6">
        <v>117450</v>
      </c>
      <c r="P3697" s="6">
        <v>101877</v>
      </c>
      <c r="Q3697" s="6">
        <v>74048</v>
      </c>
      <c r="R3697" s="6">
        <v>58309</v>
      </c>
      <c r="S3697" s="6">
        <v>107120</v>
      </c>
      <c r="T3697" s="6">
        <v>90532</v>
      </c>
      <c r="U3697" s="6">
        <v>445704</v>
      </c>
      <c r="V3697" s="6">
        <v>445568</v>
      </c>
      <c r="W3697" s="6">
        <v>2729570</v>
      </c>
      <c r="X3697" s="6">
        <v>2645486</v>
      </c>
      <c r="Y3697" s="6" t="s">
        <v>4474</v>
      </c>
      <c r="Z3697" s="6" t="s">
        <v>4474</v>
      </c>
      <c r="AA3697" s="6" t="s">
        <v>4474</v>
      </c>
      <c r="AB3697" s="6" t="s">
        <v>4474</v>
      </c>
      <c r="AC3697" s="6">
        <v>27713557</v>
      </c>
      <c r="AD3697" s="6">
        <v>27605057</v>
      </c>
      <c r="AF3697">
        <f t="shared" si="1140"/>
        <v>2.712808244522031E-2</v>
      </c>
      <c r="AG3697">
        <f t="shared" si="1141"/>
        <v>2.2040940681598769E-2</v>
      </c>
      <c r="AH3697">
        <f t="shared" si="1142"/>
        <v>0.16328725769993077</v>
      </c>
      <c r="AI3697">
        <f t="shared" si="1143"/>
        <v>0.16842576373490542</v>
      </c>
      <c r="AJ3697" t="e">
        <f t="shared" si="1144"/>
        <v>#VALUE!</v>
      </c>
      <c r="AK3697" t="e">
        <f t="shared" si="1145"/>
        <v>#VALUE!</v>
      </c>
      <c r="AL3697">
        <f t="shared" si="1146"/>
        <v>4.8802175633815399E-2</v>
      </c>
      <c r="AM3697">
        <f t="shared" si="1147"/>
        <v>4.3529217732824935E-2</v>
      </c>
      <c r="AN3697">
        <f t="shared" si="1148"/>
        <v>0.88169748348640997</v>
      </c>
      <c r="AO3697">
        <f t="shared" si="1149"/>
        <v>0.884687350452809</v>
      </c>
      <c r="AP3697">
        <f t="shared" si="1150"/>
        <v>1</v>
      </c>
      <c r="AQ3697">
        <f t="shared" si="1151"/>
        <v>1</v>
      </c>
      <c r="AR3697">
        <f t="shared" si="1152"/>
        <v>1</v>
      </c>
      <c r="AS3697">
        <f t="shared" si="1153"/>
        <v>1</v>
      </c>
      <c r="AT3697">
        <f t="shared" si="1154"/>
        <v>1</v>
      </c>
      <c r="AU3697">
        <f t="shared" si="1155"/>
        <v>0</v>
      </c>
      <c r="AV3697">
        <f t="shared" si="1156"/>
        <v>1</v>
      </c>
      <c r="AW3697">
        <f t="shared" si="1157"/>
        <v>0</v>
      </c>
      <c r="AX3697">
        <f t="shared" si="1158"/>
        <v>0</v>
      </c>
      <c r="AY3697">
        <f t="shared" si="1159"/>
        <v>6</v>
      </c>
    </row>
    <row r="3698" spans="1:51" x14ac:dyDescent="0.3">
      <c r="A3698" s="1" t="s">
        <v>3692</v>
      </c>
      <c r="B3698" s="2">
        <v>102777</v>
      </c>
      <c r="C3698" s="3" t="s">
        <v>5337</v>
      </c>
      <c r="D3698" s="5">
        <v>104.89</v>
      </c>
      <c r="E3698" s="5">
        <v>10735.756976590001</v>
      </c>
      <c r="F3698" s="3" t="s">
        <v>4480</v>
      </c>
      <c r="G3698" s="3" t="s">
        <v>4491</v>
      </c>
      <c r="H3698" s="3" t="s">
        <v>4492</v>
      </c>
      <c r="I3698" s="3" t="s">
        <v>4836</v>
      </c>
      <c r="J3698" s="3" t="s">
        <v>4732</v>
      </c>
      <c r="K3698" s="6">
        <v>4752017</v>
      </c>
      <c r="L3698" s="6">
        <v>4572400</v>
      </c>
      <c r="M3698" s="6">
        <v>1954789</v>
      </c>
      <c r="N3698" s="6">
        <v>1814952</v>
      </c>
      <c r="O3698" s="6">
        <v>1865126</v>
      </c>
      <c r="P3698" s="6">
        <v>1727241</v>
      </c>
      <c r="Q3698" s="6">
        <v>649858</v>
      </c>
      <c r="R3698" s="6">
        <v>559514</v>
      </c>
      <c r="S3698" s="6">
        <v>71030</v>
      </c>
      <c r="T3698" s="6">
        <v>103156</v>
      </c>
      <c r="U3698" s="6">
        <v>616412</v>
      </c>
      <c r="V3698" s="6">
        <v>616166</v>
      </c>
      <c r="W3698" s="6">
        <v>38934504</v>
      </c>
      <c r="X3698" s="6">
        <v>37809278</v>
      </c>
      <c r="Y3698" s="6" t="s">
        <v>4474</v>
      </c>
      <c r="Z3698" s="6" t="s">
        <v>4474</v>
      </c>
      <c r="AA3698" s="6" t="s">
        <v>4474</v>
      </c>
      <c r="AB3698" s="6" t="s">
        <v>4474</v>
      </c>
      <c r="AC3698" s="6">
        <v>102313065</v>
      </c>
      <c r="AD3698" s="6">
        <v>102518006</v>
      </c>
      <c r="AF3698">
        <f t="shared" si="1140"/>
        <v>1.6691056344264717E-2</v>
      </c>
      <c r="AG3698">
        <f t="shared" si="1141"/>
        <v>1.4798325426896542E-2</v>
      </c>
      <c r="AH3698">
        <f t="shared" si="1142"/>
        <v>1.5832023954896152E-2</v>
      </c>
      <c r="AI3698">
        <f t="shared" si="1143"/>
        <v>1.6296687812975427E-2</v>
      </c>
      <c r="AJ3698" t="e">
        <f t="shared" si="1144"/>
        <v>#VALUE!</v>
      </c>
      <c r="AK3698" t="e">
        <f t="shared" si="1145"/>
        <v>#VALUE!</v>
      </c>
      <c r="AL3698">
        <f t="shared" si="1146"/>
        <v>0.39249144100284156</v>
      </c>
      <c r="AM3698">
        <f t="shared" si="1147"/>
        <v>0.37775369608958098</v>
      </c>
      <c r="AN3698">
        <f t="shared" si="1148"/>
        <v>0.12205156125784986</v>
      </c>
      <c r="AO3698">
        <f t="shared" si="1149"/>
        <v>0.12093327992139918</v>
      </c>
      <c r="AP3698">
        <f t="shared" si="1150"/>
        <v>1</v>
      </c>
      <c r="AQ3698">
        <f t="shared" si="1151"/>
        <v>1</v>
      </c>
      <c r="AR3698">
        <f t="shared" si="1152"/>
        <v>1</v>
      </c>
      <c r="AS3698">
        <f t="shared" si="1153"/>
        <v>0</v>
      </c>
      <c r="AT3698">
        <f t="shared" si="1154"/>
        <v>1</v>
      </c>
      <c r="AU3698">
        <f t="shared" si="1155"/>
        <v>0</v>
      </c>
      <c r="AV3698">
        <f t="shared" si="1156"/>
        <v>1</v>
      </c>
      <c r="AW3698">
        <f t="shared" si="1157"/>
        <v>1</v>
      </c>
      <c r="AX3698">
        <f t="shared" si="1158"/>
        <v>1</v>
      </c>
      <c r="AY3698">
        <f t="shared" si="1159"/>
        <v>7</v>
      </c>
    </row>
    <row r="3699" spans="1:51" x14ac:dyDescent="0.3">
      <c r="A3699" s="1" t="s">
        <v>3693</v>
      </c>
      <c r="B3699" s="2">
        <v>100548</v>
      </c>
      <c r="C3699" s="3" t="s">
        <v>5335</v>
      </c>
      <c r="D3699" s="5">
        <v>67.989999999999995</v>
      </c>
      <c r="E3699" s="5">
        <v>1999.7726685299999</v>
      </c>
      <c r="F3699" s="3" t="s">
        <v>4480</v>
      </c>
      <c r="G3699" s="3" t="s">
        <v>4481</v>
      </c>
      <c r="H3699" s="3" t="s">
        <v>4481</v>
      </c>
      <c r="I3699" s="3" t="s">
        <v>4482</v>
      </c>
      <c r="J3699" s="3" t="s">
        <v>4484</v>
      </c>
      <c r="K3699" s="6">
        <v>344884</v>
      </c>
      <c r="L3699" s="6">
        <v>338958</v>
      </c>
      <c r="M3699" s="6" t="s">
        <v>4474</v>
      </c>
      <c r="N3699" s="6" t="s">
        <v>4474</v>
      </c>
      <c r="O3699" s="6">
        <v>284321</v>
      </c>
      <c r="P3699" s="6">
        <v>268923</v>
      </c>
      <c r="Q3699" s="6">
        <v>106789</v>
      </c>
      <c r="R3699" s="6">
        <v>104521</v>
      </c>
      <c r="S3699" s="6">
        <v>154229</v>
      </c>
      <c r="T3699" s="6">
        <v>131351</v>
      </c>
      <c r="U3699" s="6">
        <v>2000</v>
      </c>
      <c r="V3699" s="6">
        <v>2000</v>
      </c>
      <c r="W3699" s="6">
        <v>8437280</v>
      </c>
      <c r="X3699" s="6">
        <v>8315325</v>
      </c>
      <c r="Y3699" s="6" t="s">
        <v>4474</v>
      </c>
      <c r="Z3699" s="6" t="s">
        <v>4474</v>
      </c>
      <c r="AA3699" s="6" t="s">
        <v>4474</v>
      </c>
      <c r="AB3699" s="6" t="s">
        <v>4474</v>
      </c>
      <c r="AC3699" s="6">
        <v>29414682</v>
      </c>
      <c r="AD3699" s="6">
        <v>29388038</v>
      </c>
      <c r="AF3699">
        <f t="shared" si="1140"/>
        <v>1.265680408852142E-2</v>
      </c>
      <c r="AG3699">
        <f t="shared" si="1141"/>
        <v>1.2569683085147002E-2</v>
      </c>
      <c r="AH3699">
        <f t="shared" si="1142"/>
        <v>2.3704321771945462E-4</v>
      </c>
      <c r="AI3699">
        <f t="shared" si="1143"/>
        <v>2.4051976320829313E-4</v>
      </c>
      <c r="AJ3699" t="e">
        <f t="shared" si="1144"/>
        <v>#VALUE!</v>
      </c>
      <c r="AK3699" t="e">
        <f t="shared" si="1145"/>
        <v>#VALUE!</v>
      </c>
      <c r="AL3699">
        <f t="shared" si="1146"/>
        <v>0.82439602880968677</v>
      </c>
      <c r="AM3699">
        <f t="shared" si="1147"/>
        <v>0.7933814808914379</v>
      </c>
      <c r="AN3699">
        <f t="shared" si="1148"/>
        <v>4.0876206549978193E-2</v>
      </c>
      <c r="AO3699">
        <f t="shared" si="1149"/>
        <v>4.0763048948778309E-2</v>
      </c>
      <c r="AP3699">
        <f t="shared" si="1150"/>
        <v>1</v>
      </c>
      <c r="AQ3699">
        <f t="shared" si="1151"/>
        <v>1</v>
      </c>
      <c r="AR3699">
        <f t="shared" si="1152"/>
        <v>1</v>
      </c>
      <c r="AS3699">
        <f t="shared" si="1153"/>
        <v>1</v>
      </c>
      <c r="AT3699">
        <f t="shared" si="1154"/>
        <v>1</v>
      </c>
      <c r="AU3699">
        <f t="shared" si="1155"/>
        <v>0</v>
      </c>
      <c r="AV3699">
        <f t="shared" si="1156"/>
        <v>1</v>
      </c>
      <c r="AW3699">
        <f t="shared" si="1157"/>
        <v>1</v>
      </c>
      <c r="AX3699">
        <f t="shared" si="1158"/>
        <v>0</v>
      </c>
      <c r="AY3699">
        <f t="shared" si="1159"/>
        <v>7</v>
      </c>
    </row>
    <row r="3700" spans="1:51" x14ac:dyDescent="0.3">
      <c r="A3700" s="1" t="s">
        <v>3694</v>
      </c>
      <c r="B3700" s="2">
        <v>5269671</v>
      </c>
      <c r="C3700" s="3" t="s">
        <v>5335</v>
      </c>
      <c r="D3700" s="7">
        <v>8.92</v>
      </c>
      <c r="E3700" s="5">
        <v>472.46543484</v>
      </c>
      <c r="F3700" s="3" t="s">
        <v>4470</v>
      </c>
      <c r="G3700" s="3" t="s">
        <v>4471</v>
      </c>
      <c r="H3700" s="3" t="s">
        <v>4489</v>
      </c>
      <c r="I3700" s="3" t="s">
        <v>4489</v>
      </c>
      <c r="J3700" s="3" t="s">
        <v>4495</v>
      </c>
      <c r="K3700" s="6">
        <v>16743</v>
      </c>
      <c r="L3700" s="6">
        <v>15157</v>
      </c>
      <c r="M3700" s="6">
        <v>-115030</v>
      </c>
      <c r="N3700" s="6">
        <v>-112162</v>
      </c>
      <c r="O3700" s="6">
        <v>-117305</v>
      </c>
      <c r="P3700" s="6">
        <v>-114534</v>
      </c>
      <c r="Q3700" s="6">
        <v>-105457</v>
      </c>
      <c r="R3700" s="6">
        <v>-103569</v>
      </c>
      <c r="S3700" s="6">
        <v>-84307</v>
      </c>
      <c r="T3700" s="6">
        <v>-79954</v>
      </c>
      <c r="U3700" s="6" t="s">
        <v>4474</v>
      </c>
      <c r="V3700" s="6" t="s">
        <v>4474</v>
      </c>
      <c r="W3700" s="6">
        <v>293319</v>
      </c>
      <c r="X3700" s="6">
        <v>307757</v>
      </c>
      <c r="Y3700" s="6">
        <v>253612</v>
      </c>
      <c r="Z3700" s="6">
        <v>296994</v>
      </c>
      <c r="AA3700" s="6">
        <v>49865</v>
      </c>
      <c r="AB3700" s="6">
        <v>44496</v>
      </c>
      <c r="AC3700" s="6">
        <v>52941191</v>
      </c>
      <c r="AD3700" s="6">
        <v>52305641</v>
      </c>
      <c r="AF3700">
        <f t="shared" si="1140"/>
        <v>-0.35953006794650194</v>
      </c>
      <c r="AG3700">
        <f t="shared" si="1141"/>
        <v>-0.33652849488395065</v>
      </c>
      <c r="AH3700" t="e">
        <f t="shared" si="1142"/>
        <v>#VALUE!</v>
      </c>
      <c r="AI3700" t="e">
        <f t="shared" si="1143"/>
        <v>#VALUE!</v>
      </c>
      <c r="AJ3700">
        <f t="shared" si="1144"/>
        <v>5.0859721247367897</v>
      </c>
      <c r="AK3700">
        <f t="shared" si="1145"/>
        <v>6.6746224379719523</v>
      </c>
      <c r="AL3700">
        <f t="shared" si="1146"/>
        <v>-7.0062115510959808</v>
      </c>
      <c r="AM3700">
        <f t="shared" si="1147"/>
        <v>-7.556508543907106</v>
      </c>
      <c r="AN3700">
        <f t="shared" si="1148"/>
        <v>5.7081198285825328E-2</v>
      </c>
      <c r="AO3700">
        <f t="shared" si="1149"/>
        <v>4.9249895209532199E-2</v>
      </c>
      <c r="AP3700">
        <f t="shared" si="1150"/>
        <v>0</v>
      </c>
      <c r="AQ3700">
        <f t="shared" si="1151"/>
        <v>0</v>
      </c>
      <c r="AR3700">
        <f t="shared" si="1152"/>
        <v>0</v>
      </c>
      <c r="AS3700">
        <f t="shared" si="1153"/>
        <v>1</v>
      </c>
      <c r="AT3700">
        <f t="shared" si="1154"/>
        <v>0</v>
      </c>
      <c r="AU3700">
        <f t="shared" si="1155"/>
        <v>0</v>
      </c>
      <c r="AV3700">
        <f t="shared" si="1156"/>
        <v>1</v>
      </c>
      <c r="AW3700">
        <f t="shared" si="1157"/>
        <v>1</v>
      </c>
      <c r="AX3700">
        <f t="shared" si="1158"/>
        <v>0</v>
      </c>
      <c r="AY3700">
        <f t="shared" si="1159"/>
        <v>3</v>
      </c>
    </row>
    <row r="3701" spans="1:51" x14ac:dyDescent="0.3">
      <c r="A3701" s="1" t="s">
        <v>3695</v>
      </c>
      <c r="B3701" s="2">
        <v>11218268</v>
      </c>
      <c r="C3701" s="3" t="s">
        <v>5335</v>
      </c>
      <c r="D3701" s="5">
        <v>8.14</v>
      </c>
      <c r="E3701" s="5">
        <v>2415.7490453800001</v>
      </c>
      <c r="F3701" s="3" t="s">
        <v>4480</v>
      </c>
      <c r="G3701" s="3" t="s">
        <v>4491</v>
      </c>
      <c r="H3701" s="3" t="s">
        <v>4491</v>
      </c>
      <c r="I3701" s="3" t="s">
        <v>4594</v>
      </c>
      <c r="J3701" s="3" t="s">
        <v>5265</v>
      </c>
      <c r="K3701" s="6">
        <v>2395430.5889380178</v>
      </c>
      <c r="L3701" s="6">
        <v>2419877.5888422751</v>
      </c>
      <c r="M3701" s="6">
        <v>1177361.860712169</v>
      </c>
      <c r="N3701" s="6">
        <v>1211131.7248468322</v>
      </c>
      <c r="O3701" s="6">
        <v>1085765.5882179204</v>
      </c>
      <c r="P3701" s="6">
        <v>1108437.7945770123</v>
      </c>
      <c r="Q3701" s="6">
        <v>401806.08708276442</v>
      </c>
      <c r="R3701" s="6">
        <v>388316.07276752061</v>
      </c>
      <c r="S3701" s="6">
        <v>-725092.4357247341</v>
      </c>
      <c r="T3701" s="6">
        <v>-709255.00260946911</v>
      </c>
      <c r="U3701" s="6">
        <v>1296579.7399544553</v>
      </c>
      <c r="V3701" s="6">
        <v>1089980.1858923554</v>
      </c>
      <c r="W3701" s="6">
        <v>9536047.1608021744</v>
      </c>
      <c r="X3701" s="6">
        <v>9492712.5513365511</v>
      </c>
      <c r="Y3701" s="6">
        <v>7344110.0418717405</v>
      </c>
      <c r="Z3701" s="6">
        <v>7357626.0897759208</v>
      </c>
      <c r="AA3701" s="6">
        <v>5155500.0734591931</v>
      </c>
      <c r="AB3701" s="6">
        <v>5412529.5410332158</v>
      </c>
      <c r="AC3701" s="6">
        <v>296775067</v>
      </c>
      <c r="AD3701" s="6">
        <v>306342289</v>
      </c>
      <c r="AF3701">
        <f t="shared" si="1140"/>
        <v>4.2135497057353519E-2</v>
      </c>
      <c r="AG3701">
        <f t="shared" si="1141"/>
        <v>4.0906755647293527E-2</v>
      </c>
      <c r="AH3701">
        <f t="shared" si="1142"/>
        <v>0.13596616271824172</v>
      </c>
      <c r="AI3701">
        <f t="shared" si="1143"/>
        <v>0.11482283699182368</v>
      </c>
      <c r="AJ3701">
        <f t="shared" si="1144"/>
        <v>1.4245194330768485</v>
      </c>
      <c r="AK3701">
        <f t="shared" si="1145"/>
        <v>1.3593692254234606</v>
      </c>
      <c r="AL3701">
        <f t="shared" si="1146"/>
        <v>0.45326530989122921</v>
      </c>
      <c r="AM3701">
        <f t="shared" si="1147"/>
        <v>0.45805531638784852</v>
      </c>
      <c r="AN3701">
        <f t="shared" si="1148"/>
        <v>0.25119743522079158</v>
      </c>
      <c r="AO3701">
        <f t="shared" si="1149"/>
        <v>0.25491950543699571</v>
      </c>
      <c r="AP3701">
        <f t="shared" si="1150"/>
        <v>1</v>
      </c>
      <c r="AQ3701">
        <f t="shared" si="1151"/>
        <v>0</v>
      </c>
      <c r="AR3701">
        <f t="shared" si="1152"/>
        <v>1</v>
      </c>
      <c r="AS3701">
        <f t="shared" si="1153"/>
        <v>0</v>
      </c>
      <c r="AT3701">
        <f t="shared" si="1154"/>
        <v>0</v>
      </c>
      <c r="AU3701">
        <f t="shared" si="1155"/>
        <v>1</v>
      </c>
      <c r="AV3701">
        <f t="shared" si="1156"/>
        <v>0</v>
      </c>
      <c r="AW3701">
        <f t="shared" si="1157"/>
        <v>0</v>
      </c>
      <c r="AX3701">
        <f t="shared" si="1158"/>
        <v>1</v>
      </c>
      <c r="AY3701">
        <f t="shared" si="1159"/>
        <v>4</v>
      </c>
    </row>
    <row r="3702" spans="1:51" x14ac:dyDescent="0.3">
      <c r="A3702" s="1" t="s">
        <v>3696</v>
      </c>
      <c r="B3702" s="2">
        <v>4132775</v>
      </c>
      <c r="C3702" s="3" t="s">
        <v>5337</v>
      </c>
      <c r="D3702" s="7">
        <v>5.36</v>
      </c>
      <c r="E3702" s="5">
        <v>148.40806056</v>
      </c>
      <c r="F3702" s="3" t="s">
        <v>4475</v>
      </c>
      <c r="G3702" s="3" t="s">
        <v>4564</v>
      </c>
      <c r="H3702" s="3" t="s">
        <v>4565</v>
      </c>
      <c r="I3702" s="3" t="s">
        <v>4566</v>
      </c>
      <c r="J3702" s="3" t="s">
        <v>5266</v>
      </c>
      <c r="K3702" s="6">
        <v>919562</v>
      </c>
      <c r="L3702" s="6">
        <v>943895</v>
      </c>
      <c r="M3702" s="6">
        <v>46735</v>
      </c>
      <c r="N3702" s="6">
        <v>53579</v>
      </c>
      <c r="O3702" s="6">
        <v>12414</v>
      </c>
      <c r="P3702" s="6">
        <v>19559</v>
      </c>
      <c r="Q3702" s="6">
        <v>-7386</v>
      </c>
      <c r="R3702" s="6">
        <v>1855</v>
      </c>
      <c r="S3702" s="6">
        <v>39131</v>
      </c>
      <c r="T3702" s="6">
        <v>27396</v>
      </c>
      <c r="U3702" s="6">
        <v>196322</v>
      </c>
      <c r="V3702" s="6">
        <v>187417</v>
      </c>
      <c r="W3702" s="6">
        <v>662523</v>
      </c>
      <c r="X3702" s="6">
        <v>666651</v>
      </c>
      <c r="Y3702" s="6">
        <v>414413</v>
      </c>
      <c r="Z3702" s="6">
        <v>421958</v>
      </c>
      <c r="AA3702" s="6">
        <v>169891</v>
      </c>
      <c r="AB3702" s="6">
        <v>186247</v>
      </c>
      <c r="AC3702" s="6">
        <v>27689000</v>
      </c>
      <c r="AD3702" s="6">
        <v>27679000</v>
      </c>
      <c r="AF3702">
        <f t="shared" si="1140"/>
        <v>-1.1148292210232702E-2</v>
      </c>
      <c r="AG3702">
        <f t="shared" si="1141"/>
        <v>2.7825653902866718E-3</v>
      </c>
      <c r="AH3702">
        <f t="shared" si="1142"/>
        <v>0.29632480683689472</v>
      </c>
      <c r="AI3702">
        <f t="shared" si="1143"/>
        <v>0.28113210660450522</v>
      </c>
      <c r="AJ3702">
        <f t="shared" si="1144"/>
        <v>2.4392875431894567</v>
      </c>
      <c r="AK3702">
        <f t="shared" si="1145"/>
        <v>2.2655828013337129</v>
      </c>
      <c r="AL3702">
        <f t="shared" si="1146"/>
        <v>1.3499905389739898E-2</v>
      </c>
      <c r="AM3702">
        <f t="shared" si="1147"/>
        <v>2.0721584498275762E-2</v>
      </c>
      <c r="AN3702">
        <f t="shared" si="1148"/>
        <v>1.3879699270817767</v>
      </c>
      <c r="AO3702">
        <f t="shared" si="1149"/>
        <v>1.4158757730806675</v>
      </c>
      <c r="AP3702">
        <f t="shared" si="1150"/>
        <v>0</v>
      </c>
      <c r="AQ3702">
        <f t="shared" si="1151"/>
        <v>1</v>
      </c>
      <c r="AR3702">
        <f t="shared" si="1152"/>
        <v>0</v>
      </c>
      <c r="AS3702">
        <f t="shared" si="1153"/>
        <v>1</v>
      </c>
      <c r="AT3702">
        <f t="shared" si="1154"/>
        <v>0</v>
      </c>
      <c r="AU3702">
        <f t="shared" si="1155"/>
        <v>1</v>
      </c>
      <c r="AV3702">
        <f t="shared" si="1156"/>
        <v>0</v>
      </c>
      <c r="AW3702">
        <f t="shared" si="1157"/>
        <v>0</v>
      </c>
      <c r="AX3702">
        <f t="shared" si="1158"/>
        <v>0</v>
      </c>
      <c r="AY3702">
        <f t="shared" si="1159"/>
        <v>3</v>
      </c>
    </row>
    <row r="3703" spans="1:51" x14ac:dyDescent="0.3">
      <c r="A3703" s="1" t="s">
        <v>3697</v>
      </c>
      <c r="B3703" s="2">
        <v>103133</v>
      </c>
      <c r="C3703" s="3" t="s">
        <v>5335</v>
      </c>
      <c r="D3703" s="5">
        <v>100.03</v>
      </c>
      <c r="E3703" s="5">
        <v>3193.9222893199999</v>
      </c>
      <c r="F3703" s="3" t="s">
        <v>4480</v>
      </c>
      <c r="G3703" s="3" t="s">
        <v>4491</v>
      </c>
      <c r="H3703" s="3" t="s">
        <v>4492</v>
      </c>
      <c r="I3703" s="3" t="s">
        <v>4836</v>
      </c>
      <c r="J3703" s="3" t="s">
        <v>5022</v>
      </c>
      <c r="K3703" s="6">
        <v>98708000</v>
      </c>
      <c r="L3703" s="6">
        <v>84275900</v>
      </c>
      <c r="M3703" s="6">
        <v>1608500</v>
      </c>
      <c r="N3703" s="6">
        <v>1509600</v>
      </c>
      <c r="O3703" s="6">
        <v>1533900</v>
      </c>
      <c r="P3703" s="6">
        <v>1439900</v>
      </c>
      <c r="Q3703" s="6">
        <v>260800</v>
      </c>
      <c r="R3703" s="6">
        <v>234800</v>
      </c>
      <c r="S3703" s="6">
        <v>506900</v>
      </c>
      <c r="T3703" s="6">
        <v>685400</v>
      </c>
      <c r="U3703" s="6">
        <v>761200</v>
      </c>
      <c r="V3703" s="6">
        <v>7842500</v>
      </c>
      <c r="W3703" s="6">
        <v>27466300</v>
      </c>
      <c r="X3703" s="6">
        <v>25930800</v>
      </c>
      <c r="Y3703" s="6" t="s">
        <v>4474</v>
      </c>
      <c r="Z3703" s="6" t="s">
        <v>4474</v>
      </c>
      <c r="AA3703" s="6" t="s">
        <v>4474</v>
      </c>
      <c r="AB3703" s="6" t="s">
        <v>4474</v>
      </c>
      <c r="AC3703" s="6">
        <v>31874447</v>
      </c>
      <c r="AD3703" s="6">
        <v>31742085</v>
      </c>
      <c r="AF3703">
        <f t="shared" si="1140"/>
        <v>9.4952723883449906E-3</v>
      </c>
      <c r="AG3703">
        <f t="shared" si="1141"/>
        <v>9.054869113178151E-3</v>
      </c>
      <c r="AH3703">
        <f t="shared" si="1142"/>
        <v>2.7713962200951712E-2</v>
      </c>
      <c r="AI3703">
        <f t="shared" si="1143"/>
        <v>0.30243956993228133</v>
      </c>
      <c r="AJ3703" t="e">
        <f t="shared" si="1144"/>
        <v>#VALUE!</v>
      </c>
      <c r="AK3703" t="e">
        <f t="shared" si="1145"/>
        <v>#VALUE!</v>
      </c>
      <c r="AL3703">
        <f t="shared" si="1146"/>
        <v>1.5539773878510355E-2</v>
      </c>
      <c r="AM3703">
        <f t="shared" si="1147"/>
        <v>1.7085548774916672E-2</v>
      </c>
      <c r="AN3703">
        <f t="shared" si="1148"/>
        <v>3.5937858393740694</v>
      </c>
      <c r="AO3703">
        <f t="shared" si="1149"/>
        <v>3.2500308513428049</v>
      </c>
      <c r="AP3703">
        <f t="shared" si="1150"/>
        <v>1</v>
      </c>
      <c r="AQ3703">
        <f t="shared" si="1151"/>
        <v>1</v>
      </c>
      <c r="AR3703">
        <f t="shared" si="1152"/>
        <v>1</v>
      </c>
      <c r="AS3703">
        <f t="shared" si="1153"/>
        <v>1</v>
      </c>
      <c r="AT3703">
        <f t="shared" si="1154"/>
        <v>1</v>
      </c>
      <c r="AU3703">
        <f t="shared" si="1155"/>
        <v>0</v>
      </c>
      <c r="AV3703">
        <f t="shared" si="1156"/>
        <v>0</v>
      </c>
      <c r="AW3703">
        <f t="shared" si="1157"/>
        <v>1</v>
      </c>
      <c r="AX3703">
        <f t="shared" si="1158"/>
        <v>0</v>
      </c>
      <c r="AY3703">
        <f t="shared" si="1159"/>
        <v>6</v>
      </c>
    </row>
    <row r="3704" spans="1:51" x14ac:dyDescent="0.3">
      <c r="A3704" s="1" t="s">
        <v>3698</v>
      </c>
      <c r="B3704" s="2">
        <v>4963560</v>
      </c>
      <c r="C3704" s="3" t="s">
        <v>5335</v>
      </c>
      <c r="D3704" s="7">
        <v>8.8699999999999992</v>
      </c>
      <c r="E3704" s="5">
        <v>633.18494999999996</v>
      </c>
      <c r="F3704" s="3" t="s">
        <v>4485</v>
      </c>
      <c r="G3704" s="3" t="s">
        <v>4486</v>
      </c>
      <c r="H3704" s="3" t="s">
        <v>4598</v>
      </c>
      <c r="I3704" s="3" t="s">
        <v>4615</v>
      </c>
      <c r="J3704" s="3" t="s">
        <v>4958</v>
      </c>
      <c r="K3704" s="6">
        <v>578436</v>
      </c>
      <c r="L3704" s="6">
        <v>600561</v>
      </c>
      <c r="M3704" s="6">
        <v>-7142</v>
      </c>
      <c r="N3704" s="6">
        <v>-23706</v>
      </c>
      <c r="O3704" s="6">
        <v>-53985</v>
      </c>
      <c r="P3704" s="6">
        <v>-72117</v>
      </c>
      <c r="Q3704" s="6">
        <v>-93296</v>
      </c>
      <c r="R3704" s="6">
        <v>-113961</v>
      </c>
      <c r="S3704" s="6">
        <v>-7296</v>
      </c>
      <c r="T3704" s="6">
        <v>-15577</v>
      </c>
      <c r="U3704" s="6" t="s">
        <v>4474</v>
      </c>
      <c r="V3704" s="6" t="s">
        <v>4474</v>
      </c>
      <c r="W3704" s="6">
        <v>1082677</v>
      </c>
      <c r="X3704" s="6">
        <v>1081907</v>
      </c>
      <c r="Y3704" s="6">
        <v>519344</v>
      </c>
      <c r="Z3704" s="6">
        <v>523991</v>
      </c>
      <c r="AA3704" s="6">
        <v>169415</v>
      </c>
      <c r="AB3704" s="6">
        <v>164668</v>
      </c>
      <c r="AC3704" s="6">
        <v>71385000</v>
      </c>
      <c r="AD3704" s="6">
        <v>71132000</v>
      </c>
      <c r="AF3704">
        <f t="shared" si="1140"/>
        <v>-8.6171591342570311E-2</v>
      </c>
      <c r="AG3704">
        <f t="shared" si="1141"/>
        <v>-0.10533345287533956</v>
      </c>
      <c r="AH3704" t="e">
        <f t="shared" si="1142"/>
        <v>#VALUE!</v>
      </c>
      <c r="AI3704" t="e">
        <f t="shared" si="1143"/>
        <v>#VALUE!</v>
      </c>
      <c r="AJ3704">
        <f t="shared" si="1144"/>
        <v>3.0655136794262607</v>
      </c>
      <c r="AK3704">
        <f t="shared" si="1145"/>
        <v>3.1821058129083974</v>
      </c>
      <c r="AL3704">
        <f t="shared" si="1146"/>
        <v>-9.3329253365973072E-2</v>
      </c>
      <c r="AM3704">
        <f t="shared" si="1147"/>
        <v>-0.12008272265431821</v>
      </c>
      <c r="AN3704">
        <f t="shared" si="1148"/>
        <v>0.53426460523313968</v>
      </c>
      <c r="AO3704">
        <f t="shared" si="1149"/>
        <v>0.5550948464147103</v>
      </c>
      <c r="AP3704">
        <f t="shared" si="1150"/>
        <v>0</v>
      </c>
      <c r="AQ3704">
        <f t="shared" si="1151"/>
        <v>0</v>
      </c>
      <c r="AR3704">
        <f t="shared" si="1152"/>
        <v>1</v>
      </c>
      <c r="AS3704">
        <f t="shared" si="1153"/>
        <v>1</v>
      </c>
      <c r="AT3704">
        <f t="shared" si="1154"/>
        <v>0</v>
      </c>
      <c r="AU3704">
        <f t="shared" si="1155"/>
        <v>0</v>
      </c>
      <c r="AV3704">
        <f t="shared" si="1156"/>
        <v>1</v>
      </c>
      <c r="AW3704">
        <f t="shared" si="1157"/>
        <v>0</v>
      </c>
      <c r="AX3704">
        <f t="shared" si="1158"/>
        <v>0</v>
      </c>
      <c r="AY3704">
        <f t="shared" si="1159"/>
        <v>3</v>
      </c>
    </row>
    <row r="3705" spans="1:51" x14ac:dyDescent="0.3">
      <c r="A3705" s="1" t="s">
        <v>3699</v>
      </c>
      <c r="B3705" s="2">
        <v>4914178</v>
      </c>
      <c r="C3705" s="3" t="s">
        <v>5335</v>
      </c>
      <c r="D3705" s="5">
        <v>93.77</v>
      </c>
      <c r="E3705" s="5">
        <v>2280.9055518999999</v>
      </c>
      <c r="F3705" s="3" t="s">
        <v>4475</v>
      </c>
      <c r="G3705" s="3" t="s">
        <v>4529</v>
      </c>
      <c r="H3705" s="3" t="s">
        <v>4569</v>
      </c>
      <c r="I3705" s="3" t="s">
        <v>4572</v>
      </c>
      <c r="J3705" s="3" t="s">
        <v>4697</v>
      </c>
      <c r="K3705" s="6">
        <v>1211176</v>
      </c>
      <c r="L3705" s="6">
        <v>1191154</v>
      </c>
      <c r="M3705" s="6">
        <v>214810</v>
      </c>
      <c r="N3705" s="6">
        <v>210826</v>
      </c>
      <c r="O3705" s="6">
        <v>172330</v>
      </c>
      <c r="P3705" s="6">
        <v>164467</v>
      </c>
      <c r="Q3705" s="6">
        <v>126477</v>
      </c>
      <c r="R3705" s="6">
        <v>117188</v>
      </c>
      <c r="S3705" s="6">
        <v>183372</v>
      </c>
      <c r="T3705" s="6">
        <v>178317</v>
      </c>
      <c r="U3705" s="6" t="s">
        <v>4474</v>
      </c>
      <c r="V3705" s="6">
        <v>61329</v>
      </c>
      <c r="W3705" s="6">
        <v>2187524</v>
      </c>
      <c r="X3705" s="6">
        <v>2177524</v>
      </c>
      <c r="Y3705" s="6">
        <v>383514</v>
      </c>
      <c r="Z3705" s="6">
        <v>398868</v>
      </c>
      <c r="AA3705" s="6">
        <v>285840</v>
      </c>
      <c r="AB3705" s="6">
        <v>253439</v>
      </c>
      <c r="AC3705" s="6">
        <v>24324470</v>
      </c>
      <c r="AD3705" s="6">
        <v>24378025</v>
      </c>
      <c r="AF3705">
        <f t="shared" si="1140"/>
        <v>5.7817422803132672E-2</v>
      </c>
      <c r="AG3705">
        <f t="shared" si="1141"/>
        <v>5.3817087664705415E-2</v>
      </c>
      <c r="AH3705" t="e">
        <f t="shared" si="1142"/>
        <v>#VALUE!</v>
      </c>
      <c r="AI3705">
        <f t="shared" si="1143"/>
        <v>2.8164557543338214E-2</v>
      </c>
      <c r="AJ3705">
        <f t="shared" si="1144"/>
        <v>1.3417086481947942</v>
      </c>
      <c r="AK3705">
        <f t="shared" si="1145"/>
        <v>1.5738224977213451</v>
      </c>
      <c r="AL3705">
        <f t="shared" si="1146"/>
        <v>0.14228320244126369</v>
      </c>
      <c r="AM3705">
        <f t="shared" si="1147"/>
        <v>0.13807366637731142</v>
      </c>
      <c r="AN3705">
        <f t="shared" si="1148"/>
        <v>0.55367438254391721</v>
      </c>
      <c r="AO3705">
        <f t="shared" si="1149"/>
        <v>0.54702221422128983</v>
      </c>
      <c r="AP3705">
        <f t="shared" si="1150"/>
        <v>1</v>
      </c>
      <c r="AQ3705">
        <f t="shared" si="1151"/>
        <v>1</v>
      </c>
      <c r="AR3705">
        <f t="shared" si="1152"/>
        <v>1</v>
      </c>
      <c r="AS3705">
        <f t="shared" si="1153"/>
        <v>1</v>
      </c>
      <c r="AT3705">
        <f t="shared" si="1154"/>
        <v>0</v>
      </c>
      <c r="AU3705">
        <f t="shared" si="1155"/>
        <v>0</v>
      </c>
      <c r="AV3705">
        <f t="shared" si="1156"/>
        <v>1</v>
      </c>
      <c r="AW3705">
        <f t="shared" si="1157"/>
        <v>1</v>
      </c>
      <c r="AX3705">
        <f t="shared" si="1158"/>
        <v>1</v>
      </c>
      <c r="AY3705">
        <f t="shared" si="1159"/>
        <v>7</v>
      </c>
    </row>
    <row r="3706" spans="1:51" x14ac:dyDescent="0.3">
      <c r="A3706" s="1" t="s">
        <v>3700</v>
      </c>
      <c r="B3706" s="2">
        <v>110960318</v>
      </c>
      <c r="C3706" s="3" t="s">
        <v>5338</v>
      </c>
      <c r="D3706" s="5">
        <v>32.94</v>
      </c>
      <c r="E3706" s="5">
        <v>270.30563999999998</v>
      </c>
      <c r="F3706" s="3" t="s">
        <v>4480</v>
      </c>
      <c r="G3706" s="3" t="s">
        <v>4491</v>
      </c>
      <c r="H3706" s="3" t="s">
        <v>4492</v>
      </c>
      <c r="I3706" s="3" t="s">
        <v>4493</v>
      </c>
      <c r="J3706" s="3"/>
      <c r="K3706" s="6" t="s">
        <v>4474</v>
      </c>
      <c r="L3706" s="6" t="s">
        <v>4474</v>
      </c>
      <c r="M3706" s="6" t="s">
        <v>4474</v>
      </c>
      <c r="N3706" s="6" t="s">
        <v>4474</v>
      </c>
      <c r="O3706" s="6" t="s">
        <v>4474</v>
      </c>
      <c r="P3706" s="6" t="s">
        <v>4474</v>
      </c>
      <c r="Q3706" s="6" t="s">
        <v>4474</v>
      </c>
      <c r="R3706" s="6" t="s">
        <v>4474</v>
      </c>
      <c r="S3706" s="6" t="s">
        <v>4474</v>
      </c>
      <c r="T3706" s="6" t="s">
        <v>4474</v>
      </c>
      <c r="U3706" s="6" t="s">
        <v>4474</v>
      </c>
      <c r="V3706" s="6" t="s">
        <v>4474</v>
      </c>
      <c r="W3706" s="6" t="s">
        <v>4474</v>
      </c>
      <c r="X3706" s="6" t="s">
        <v>4474</v>
      </c>
      <c r="Y3706" s="6" t="s">
        <v>4474</v>
      </c>
      <c r="Z3706" s="6" t="s">
        <v>4474</v>
      </c>
      <c r="AA3706" s="6" t="s">
        <v>4474</v>
      </c>
      <c r="AB3706" s="6" t="s">
        <v>4474</v>
      </c>
      <c r="AC3706" s="6" t="s">
        <v>4474</v>
      </c>
      <c r="AD3706" s="6" t="s">
        <v>4474</v>
      </c>
      <c r="AF3706" t="e">
        <f t="shared" si="1140"/>
        <v>#VALUE!</v>
      </c>
      <c r="AG3706" t="e">
        <f t="shared" si="1141"/>
        <v>#VALUE!</v>
      </c>
      <c r="AH3706" t="e">
        <f t="shared" si="1142"/>
        <v>#VALUE!</v>
      </c>
      <c r="AI3706" t="e">
        <f t="shared" si="1143"/>
        <v>#VALUE!</v>
      </c>
      <c r="AJ3706" t="e">
        <f t="shared" si="1144"/>
        <v>#VALUE!</v>
      </c>
      <c r="AK3706" t="e">
        <f t="shared" si="1145"/>
        <v>#VALUE!</v>
      </c>
      <c r="AL3706" t="e">
        <f t="shared" si="1146"/>
        <v>#VALUE!</v>
      </c>
      <c r="AM3706" t="e">
        <f t="shared" si="1147"/>
        <v>#VALUE!</v>
      </c>
      <c r="AN3706" t="e">
        <f t="shared" si="1148"/>
        <v>#VALUE!</v>
      </c>
      <c r="AO3706" t="e">
        <f t="shared" si="1149"/>
        <v>#VALUE!</v>
      </c>
      <c r="AP3706">
        <f t="shared" si="1150"/>
        <v>0</v>
      </c>
      <c r="AQ3706">
        <f t="shared" si="1151"/>
        <v>0</v>
      </c>
      <c r="AR3706">
        <f t="shared" si="1152"/>
        <v>0</v>
      </c>
      <c r="AS3706">
        <f t="shared" si="1153"/>
        <v>0</v>
      </c>
      <c r="AT3706">
        <f t="shared" si="1154"/>
        <v>0</v>
      </c>
      <c r="AU3706">
        <f t="shared" si="1155"/>
        <v>0</v>
      </c>
      <c r="AV3706">
        <f t="shared" si="1156"/>
        <v>0</v>
      </c>
      <c r="AW3706">
        <f t="shared" si="1157"/>
        <v>0</v>
      </c>
      <c r="AX3706">
        <f t="shared" si="1158"/>
        <v>0</v>
      </c>
      <c r="AY3706">
        <f t="shared" si="1159"/>
        <v>0</v>
      </c>
    </row>
    <row r="3707" spans="1:51" x14ac:dyDescent="0.3">
      <c r="A3707" s="1" t="s">
        <v>3701</v>
      </c>
      <c r="B3707" s="2">
        <v>8698396</v>
      </c>
      <c r="C3707" s="3" t="s">
        <v>5338</v>
      </c>
      <c r="D3707" s="5">
        <v>21.04</v>
      </c>
      <c r="E3707" s="5">
        <v>729.03599999999994</v>
      </c>
      <c r="F3707" s="3" t="s">
        <v>4480</v>
      </c>
      <c r="G3707" s="3" t="s">
        <v>4491</v>
      </c>
      <c r="H3707" s="3" t="s">
        <v>4492</v>
      </c>
      <c r="I3707" s="3" t="s">
        <v>4493</v>
      </c>
      <c r="J3707" s="3"/>
      <c r="K3707" s="6" t="s">
        <v>4474</v>
      </c>
      <c r="L3707" s="6" t="s">
        <v>4474</v>
      </c>
      <c r="M3707" s="6" t="s">
        <v>4474</v>
      </c>
      <c r="N3707" s="6" t="s">
        <v>4474</v>
      </c>
      <c r="O3707" s="6" t="s">
        <v>4474</v>
      </c>
      <c r="P3707" s="6" t="s">
        <v>4474</v>
      </c>
      <c r="Q3707" s="6" t="s">
        <v>4474</v>
      </c>
      <c r="R3707" s="6" t="s">
        <v>4474</v>
      </c>
      <c r="S3707" s="6" t="s">
        <v>4474</v>
      </c>
      <c r="T3707" s="6" t="s">
        <v>4474</v>
      </c>
      <c r="U3707" s="6" t="s">
        <v>4474</v>
      </c>
      <c r="V3707" s="6" t="s">
        <v>4474</v>
      </c>
      <c r="W3707" s="6" t="s">
        <v>4474</v>
      </c>
      <c r="X3707" s="6" t="s">
        <v>4474</v>
      </c>
      <c r="Y3707" s="6" t="s">
        <v>4474</v>
      </c>
      <c r="Z3707" s="6" t="s">
        <v>4474</v>
      </c>
      <c r="AA3707" s="6" t="s">
        <v>4474</v>
      </c>
      <c r="AB3707" s="6" t="s">
        <v>4474</v>
      </c>
      <c r="AC3707" s="6" t="s">
        <v>4474</v>
      </c>
      <c r="AD3707" s="6" t="s">
        <v>4474</v>
      </c>
      <c r="AF3707" t="e">
        <f t="shared" si="1140"/>
        <v>#VALUE!</v>
      </c>
      <c r="AG3707" t="e">
        <f t="shared" si="1141"/>
        <v>#VALUE!</v>
      </c>
      <c r="AH3707" t="e">
        <f t="shared" si="1142"/>
        <v>#VALUE!</v>
      </c>
      <c r="AI3707" t="e">
        <f t="shared" si="1143"/>
        <v>#VALUE!</v>
      </c>
      <c r="AJ3707" t="e">
        <f t="shared" si="1144"/>
        <v>#VALUE!</v>
      </c>
      <c r="AK3707" t="e">
        <f t="shared" si="1145"/>
        <v>#VALUE!</v>
      </c>
      <c r="AL3707" t="e">
        <f t="shared" si="1146"/>
        <v>#VALUE!</v>
      </c>
      <c r="AM3707" t="e">
        <f t="shared" si="1147"/>
        <v>#VALUE!</v>
      </c>
      <c r="AN3707" t="e">
        <f t="shared" si="1148"/>
        <v>#VALUE!</v>
      </c>
      <c r="AO3707" t="e">
        <f t="shared" si="1149"/>
        <v>#VALUE!</v>
      </c>
      <c r="AP3707">
        <f t="shared" si="1150"/>
        <v>0</v>
      </c>
      <c r="AQ3707">
        <f t="shared" si="1151"/>
        <v>0</v>
      </c>
      <c r="AR3707">
        <f t="shared" si="1152"/>
        <v>0</v>
      </c>
      <c r="AS3707">
        <f t="shared" si="1153"/>
        <v>0</v>
      </c>
      <c r="AT3707">
        <f t="shared" si="1154"/>
        <v>0</v>
      </c>
      <c r="AU3707">
        <f t="shared" si="1155"/>
        <v>0</v>
      </c>
      <c r="AV3707">
        <f t="shared" si="1156"/>
        <v>0</v>
      </c>
      <c r="AW3707">
        <f t="shared" si="1157"/>
        <v>0</v>
      </c>
      <c r="AX3707">
        <f t="shared" si="1158"/>
        <v>0</v>
      </c>
      <c r="AY3707">
        <f t="shared" si="1159"/>
        <v>0</v>
      </c>
    </row>
    <row r="3708" spans="1:51" x14ac:dyDescent="0.3">
      <c r="A3708" s="1" t="s">
        <v>3702</v>
      </c>
      <c r="B3708" s="2">
        <v>4912013</v>
      </c>
      <c r="C3708" s="3" t="s">
        <v>5338</v>
      </c>
      <c r="D3708" s="5">
        <v>38.42</v>
      </c>
      <c r="E3708" s="5">
        <v>153.26525609999999</v>
      </c>
      <c r="F3708" s="3" t="s">
        <v>4475</v>
      </c>
      <c r="G3708" s="3" t="s">
        <v>4564</v>
      </c>
      <c r="H3708" s="3" t="s">
        <v>4565</v>
      </c>
      <c r="I3708" s="3" t="s">
        <v>4566</v>
      </c>
      <c r="J3708" s="3" t="s">
        <v>4662</v>
      </c>
      <c r="K3708" s="6">
        <v>541412</v>
      </c>
      <c r="L3708" s="6">
        <v>537766</v>
      </c>
      <c r="M3708" s="6">
        <v>33486</v>
      </c>
      <c r="N3708" s="6">
        <v>34966</v>
      </c>
      <c r="O3708" s="6">
        <v>17662</v>
      </c>
      <c r="P3708" s="6">
        <v>18419</v>
      </c>
      <c r="Q3708" s="6">
        <v>15721</v>
      </c>
      <c r="R3708" s="6">
        <v>16428</v>
      </c>
      <c r="S3708" s="6">
        <v>27474</v>
      </c>
      <c r="T3708" s="6">
        <v>12265</v>
      </c>
      <c r="U3708" s="6">
        <v>13000</v>
      </c>
      <c r="V3708" s="6">
        <v>13000</v>
      </c>
      <c r="W3708" s="6">
        <v>366867</v>
      </c>
      <c r="X3708" s="6">
        <v>364289</v>
      </c>
      <c r="Y3708" s="6">
        <v>260748</v>
      </c>
      <c r="Z3708" s="6">
        <v>253814</v>
      </c>
      <c r="AA3708" s="6">
        <v>119571</v>
      </c>
      <c r="AB3708" s="6">
        <v>118288</v>
      </c>
      <c r="AC3708" s="6">
        <v>4026405</v>
      </c>
      <c r="AD3708" s="6">
        <v>3988794</v>
      </c>
      <c r="AF3708">
        <f t="shared" si="1140"/>
        <v>4.2852041748099451E-2</v>
      </c>
      <c r="AG3708">
        <f t="shared" si="1141"/>
        <v>4.5096063839424196E-2</v>
      </c>
      <c r="AH3708">
        <f t="shared" si="1142"/>
        <v>3.5435184958036561E-2</v>
      </c>
      <c r="AI3708">
        <f t="shared" si="1143"/>
        <v>3.5685952636505633E-2</v>
      </c>
      <c r="AJ3708">
        <f t="shared" si="1144"/>
        <v>2.1806959881576637</v>
      </c>
      <c r="AK3708">
        <f t="shared" si="1145"/>
        <v>2.1457290680373324</v>
      </c>
      <c r="AL3708">
        <f t="shared" si="1146"/>
        <v>3.2622106639675512E-2</v>
      </c>
      <c r="AM3708">
        <f t="shared" si="1147"/>
        <v>3.4250956735829341E-2</v>
      </c>
      <c r="AN3708">
        <f t="shared" si="1148"/>
        <v>1.475771873730807</v>
      </c>
      <c r="AO3708">
        <f t="shared" si="1149"/>
        <v>1.4762070773479299</v>
      </c>
      <c r="AP3708">
        <f t="shared" si="1150"/>
        <v>1</v>
      </c>
      <c r="AQ3708">
        <f t="shared" si="1151"/>
        <v>1</v>
      </c>
      <c r="AR3708">
        <f t="shared" si="1152"/>
        <v>0</v>
      </c>
      <c r="AS3708">
        <f t="shared" si="1153"/>
        <v>1</v>
      </c>
      <c r="AT3708">
        <f t="shared" si="1154"/>
        <v>1</v>
      </c>
      <c r="AU3708">
        <f t="shared" si="1155"/>
        <v>1</v>
      </c>
      <c r="AV3708">
        <f t="shared" si="1156"/>
        <v>0</v>
      </c>
      <c r="AW3708">
        <f t="shared" si="1157"/>
        <v>0</v>
      </c>
      <c r="AX3708">
        <f t="shared" si="1158"/>
        <v>0</v>
      </c>
      <c r="AY3708">
        <f t="shared" si="1159"/>
        <v>5</v>
      </c>
    </row>
    <row r="3709" spans="1:51" x14ac:dyDescent="0.3">
      <c r="A3709" s="1" t="s">
        <v>3703</v>
      </c>
      <c r="B3709" s="2">
        <v>4686026</v>
      </c>
      <c r="C3709" s="3" t="s">
        <v>5335</v>
      </c>
      <c r="D3709" s="5">
        <v>18.7</v>
      </c>
      <c r="E3709" s="5">
        <v>151.2119587</v>
      </c>
      <c r="F3709" s="3" t="s">
        <v>4525</v>
      </c>
      <c r="G3709" s="3" t="s">
        <v>4698</v>
      </c>
      <c r="H3709" s="3" t="s">
        <v>4698</v>
      </c>
      <c r="I3709" s="3" t="s">
        <v>4719</v>
      </c>
      <c r="J3709" s="3" t="s">
        <v>5043</v>
      </c>
      <c r="K3709" s="6">
        <v>49165</v>
      </c>
      <c r="L3709" s="6">
        <v>44248</v>
      </c>
      <c r="M3709" s="6">
        <v>3083</v>
      </c>
      <c r="N3709" s="6">
        <v>1180</v>
      </c>
      <c r="O3709" s="6">
        <v>-2477</v>
      </c>
      <c r="P3709" s="6">
        <v>-3982</v>
      </c>
      <c r="Q3709" s="6">
        <v>-2189</v>
      </c>
      <c r="R3709" s="6">
        <v>-3992</v>
      </c>
      <c r="S3709" s="6">
        <v>-14356</v>
      </c>
      <c r="T3709" s="6">
        <v>-26216</v>
      </c>
      <c r="U3709" s="6">
        <v>121344</v>
      </c>
      <c r="V3709" s="6">
        <v>118258</v>
      </c>
      <c r="W3709" s="6">
        <v>523180</v>
      </c>
      <c r="X3709" s="6">
        <v>514016</v>
      </c>
      <c r="Y3709" s="6" t="s">
        <v>4474</v>
      </c>
      <c r="Z3709" s="6" t="s">
        <v>4474</v>
      </c>
      <c r="AA3709" s="6" t="s">
        <v>4474</v>
      </c>
      <c r="AB3709" s="6" t="s">
        <v>4474</v>
      </c>
      <c r="AC3709" s="6">
        <v>8086000</v>
      </c>
      <c r="AD3709" s="6">
        <v>8077000</v>
      </c>
      <c r="AF3709">
        <f t="shared" si="1140"/>
        <v>-4.1840284414541842E-3</v>
      </c>
      <c r="AG3709">
        <f t="shared" si="1141"/>
        <v>-7.7662952126003864E-3</v>
      </c>
      <c r="AH3709">
        <f t="shared" si="1142"/>
        <v>0.23193547153943195</v>
      </c>
      <c r="AI3709">
        <f t="shared" si="1143"/>
        <v>0.23006676834962336</v>
      </c>
      <c r="AJ3709" t="e">
        <f t="shared" si="1144"/>
        <v>#VALUE!</v>
      </c>
      <c r="AK3709" t="e">
        <f t="shared" si="1145"/>
        <v>#VALUE!</v>
      </c>
      <c r="AL3709">
        <f t="shared" si="1146"/>
        <v>-5.0381368859961355E-2</v>
      </c>
      <c r="AM3709">
        <f t="shared" si="1147"/>
        <v>-8.9992768034713427E-2</v>
      </c>
      <c r="AN3709">
        <f t="shared" si="1148"/>
        <v>9.3973393478343978E-2</v>
      </c>
      <c r="AO3709">
        <f t="shared" si="1149"/>
        <v>8.6082923488762994E-2</v>
      </c>
      <c r="AP3709">
        <f t="shared" si="1150"/>
        <v>0</v>
      </c>
      <c r="AQ3709">
        <f t="shared" si="1151"/>
        <v>0</v>
      </c>
      <c r="AR3709">
        <f t="shared" si="1152"/>
        <v>1</v>
      </c>
      <c r="AS3709">
        <f t="shared" si="1153"/>
        <v>0</v>
      </c>
      <c r="AT3709">
        <f t="shared" si="1154"/>
        <v>0</v>
      </c>
      <c r="AU3709">
        <f t="shared" si="1155"/>
        <v>0</v>
      </c>
      <c r="AV3709">
        <f t="shared" si="1156"/>
        <v>1</v>
      </c>
      <c r="AW3709">
        <f t="shared" si="1157"/>
        <v>1</v>
      </c>
      <c r="AX3709">
        <f t="shared" si="1158"/>
        <v>0</v>
      </c>
      <c r="AY3709">
        <f t="shared" si="1159"/>
        <v>3</v>
      </c>
    </row>
    <row r="3710" spans="1:51" x14ac:dyDescent="0.3">
      <c r="A3710" s="1" t="s">
        <v>3704</v>
      </c>
      <c r="B3710" s="2">
        <v>4289140</v>
      </c>
      <c r="C3710" s="3" t="s">
        <v>5337</v>
      </c>
      <c r="D3710" s="5">
        <v>109.5</v>
      </c>
      <c r="E3710" s="5">
        <v>4693.3141020000003</v>
      </c>
      <c r="F3710" s="3" t="s">
        <v>4475</v>
      </c>
      <c r="G3710" s="3" t="s">
        <v>4529</v>
      </c>
      <c r="H3710" s="3" t="s">
        <v>4569</v>
      </c>
      <c r="I3710" s="3" t="s">
        <v>4572</v>
      </c>
      <c r="J3710" s="3" t="s">
        <v>4573</v>
      </c>
      <c r="K3710" s="6">
        <v>2110972</v>
      </c>
      <c r="L3710" s="6">
        <v>2040069</v>
      </c>
      <c r="M3710" s="6">
        <v>336724</v>
      </c>
      <c r="N3710" s="6">
        <v>295283</v>
      </c>
      <c r="O3710" s="6">
        <v>293424</v>
      </c>
      <c r="P3710" s="6">
        <v>249600</v>
      </c>
      <c r="Q3710" s="6">
        <v>240187</v>
      </c>
      <c r="R3710" s="6">
        <v>204183</v>
      </c>
      <c r="S3710" s="6">
        <v>272098</v>
      </c>
      <c r="T3710" s="6">
        <v>278797</v>
      </c>
      <c r="U3710" s="6">
        <v>415098</v>
      </c>
      <c r="V3710" s="6">
        <v>414675</v>
      </c>
      <c r="W3710" s="6">
        <v>1971961</v>
      </c>
      <c r="X3710" s="6">
        <v>1920465</v>
      </c>
      <c r="Y3710" s="6">
        <v>1291326</v>
      </c>
      <c r="Z3710" s="6">
        <v>1245446</v>
      </c>
      <c r="AA3710" s="6">
        <v>230655</v>
      </c>
      <c r="AB3710" s="6">
        <v>244280</v>
      </c>
      <c r="AC3710" s="6">
        <v>42855970</v>
      </c>
      <c r="AD3710" s="6">
        <v>42510197</v>
      </c>
      <c r="AF3710">
        <f t="shared" si="1140"/>
        <v>0.121801090386676</v>
      </c>
      <c r="AG3710">
        <f t="shared" si="1141"/>
        <v>0.10631956323078004</v>
      </c>
      <c r="AH3710">
        <f t="shared" si="1142"/>
        <v>0.21050010623942361</v>
      </c>
      <c r="AI3710">
        <f t="shared" si="1143"/>
        <v>0.21592426834126111</v>
      </c>
      <c r="AJ3710">
        <f t="shared" si="1144"/>
        <v>5.5985172660466933</v>
      </c>
      <c r="AK3710">
        <f t="shared" si="1145"/>
        <v>5.0984362207303091</v>
      </c>
      <c r="AL3710">
        <f t="shared" si="1146"/>
        <v>0.13899947512330812</v>
      </c>
      <c r="AM3710">
        <f t="shared" si="1147"/>
        <v>0.12234880290813693</v>
      </c>
      <c r="AN3710">
        <f t="shared" si="1148"/>
        <v>1.0704937876560439</v>
      </c>
      <c r="AO3710">
        <f t="shared" si="1149"/>
        <v>1.0622786668853637</v>
      </c>
      <c r="AP3710">
        <f t="shared" si="1150"/>
        <v>1</v>
      </c>
      <c r="AQ3710">
        <f t="shared" si="1151"/>
        <v>1</v>
      </c>
      <c r="AR3710">
        <f t="shared" si="1152"/>
        <v>1</v>
      </c>
      <c r="AS3710">
        <f t="shared" si="1153"/>
        <v>1</v>
      </c>
      <c r="AT3710">
        <f t="shared" si="1154"/>
        <v>1</v>
      </c>
      <c r="AU3710">
        <f t="shared" si="1155"/>
        <v>1</v>
      </c>
      <c r="AV3710">
        <f t="shared" si="1156"/>
        <v>1</v>
      </c>
      <c r="AW3710">
        <f t="shared" si="1157"/>
        <v>1</v>
      </c>
      <c r="AX3710">
        <f t="shared" si="1158"/>
        <v>0</v>
      </c>
      <c r="AY3710">
        <f t="shared" si="1159"/>
        <v>8</v>
      </c>
    </row>
    <row r="3711" spans="1:51" x14ac:dyDescent="0.3">
      <c r="A3711" s="1" t="s">
        <v>3705</v>
      </c>
      <c r="B3711" s="2">
        <v>28699413</v>
      </c>
      <c r="C3711" s="3" t="s">
        <v>5338</v>
      </c>
      <c r="D3711" s="7">
        <v>3.65</v>
      </c>
      <c r="E3711" s="5">
        <v>54.155885849999997</v>
      </c>
      <c r="F3711" s="3" t="s">
        <v>4500</v>
      </c>
      <c r="G3711" s="3" t="s">
        <v>4501</v>
      </c>
      <c r="H3711" s="3" t="s">
        <v>4502</v>
      </c>
      <c r="I3711" s="3" t="s">
        <v>4538</v>
      </c>
      <c r="J3711" s="3" t="s">
        <v>4620</v>
      </c>
      <c r="K3711" s="6">
        <v>76388.781000000003</v>
      </c>
      <c r="L3711" s="6">
        <v>86092.668000000005</v>
      </c>
      <c r="M3711" s="6">
        <v>-9128.6849999999995</v>
      </c>
      <c r="N3711" s="6">
        <v>-5772.95</v>
      </c>
      <c r="O3711" s="6">
        <v>-46002.093999999997</v>
      </c>
      <c r="P3711" s="6">
        <v>-43689.231</v>
      </c>
      <c r="Q3711" s="6">
        <v>-59256.188999999998</v>
      </c>
      <c r="R3711" s="6">
        <v>-58897.51</v>
      </c>
      <c r="S3711" s="6">
        <v>4690.1620000000003</v>
      </c>
      <c r="T3711" s="6">
        <v>534.88300000000004</v>
      </c>
      <c r="U3711" s="6">
        <v>33879.516000000003</v>
      </c>
      <c r="V3711" s="6">
        <v>38470.192000000003</v>
      </c>
      <c r="W3711" s="6">
        <v>141365.033</v>
      </c>
      <c r="X3711" s="6">
        <v>152900.20199999999</v>
      </c>
      <c r="Y3711" s="6">
        <v>12819.253000000001</v>
      </c>
      <c r="Z3711" s="6">
        <v>15113.142</v>
      </c>
      <c r="AA3711" s="6">
        <v>47679</v>
      </c>
      <c r="AB3711" s="6">
        <v>44182</v>
      </c>
      <c r="AC3711" s="6">
        <v>14737601</v>
      </c>
      <c r="AD3711" s="6">
        <v>12980864</v>
      </c>
      <c r="AF3711">
        <f t="shared" si="1140"/>
        <v>-0.41917147219850331</v>
      </c>
      <c r="AG3711">
        <f t="shared" si="1141"/>
        <v>-0.38520230339525652</v>
      </c>
      <c r="AH3711">
        <f t="shared" si="1142"/>
        <v>0.23965980328388567</v>
      </c>
      <c r="AI3711">
        <f t="shared" si="1143"/>
        <v>0.25160327780338709</v>
      </c>
      <c r="AJ3711">
        <f t="shared" si="1144"/>
        <v>0.26886581094402151</v>
      </c>
      <c r="AK3711">
        <f t="shared" si="1145"/>
        <v>0.34206559232266531</v>
      </c>
      <c r="AL3711">
        <f t="shared" si="1146"/>
        <v>-0.60221008108507446</v>
      </c>
      <c r="AM3711">
        <f t="shared" si="1147"/>
        <v>-0.50746750001986229</v>
      </c>
      <c r="AN3711">
        <f t="shared" si="1148"/>
        <v>0.54036545939900149</v>
      </c>
      <c r="AO3711">
        <f t="shared" si="1149"/>
        <v>0.56306444905808573</v>
      </c>
      <c r="AP3711">
        <f t="shared" si="1150"/>
        <v>0</v>
      </c>
      <c r="AQ3711">
        <f t="shared" si="1151"/>
        <v>1</v>
      </c>
      <c r="AR3711">
        <f t="shared" si="1152"/>
        <v>0</v>
      </c>
      <c r="AS3711">
        <f t="shared" si="1153"/>
        <v>1</v>
      </c>
      <c r="AT3711">
        <f t="shared" si="1154"/>
        <v>1</v>
      </c>
      <c r="AU3711">
        <f t="shared" si="1155"/>
        <v>0</v>
      </c>
      <c r="AV3711">
        <f t="shared" si="1156"/>
        <v>0</v>
      </c>
      <c r="AW3711">
        <f t="shared" si="1157"/>
        <v>0</v>
      </c>
      <c r="AX3711">
        <f t="shared" si="1158"/>
        <v>0</v>
      </c>
      <c r="AY3711">
        <f t="shared" si="1159"/>
        <v>3</v>
      </c>
    </row>
    <row r="3712" spans="1:51" x14ac:dyDescent="0.3">
      <c r="A3712" s="1" t="s">
        <v>3706</v>
      </c>
      <c r="B3712" s="2">
        <v>20298731</v>
      </c>
      <c r="C3712" s="3" t="s">
        <v>5338</v>
      </c>
      <c r="D3712" s="5">
        <v>25.16</v>
      </c>
      <c r="E3712" s="5">
        <v>1440.67850752</v>
      </c>
      <c r="F3712" s="3" t="s">
        <v>4470</v>
      </c>
      <c r="G3712" s="3" t="s">
        <v>4471</v>
      </c>
      <c r="H3712" s="3" t="s">
        <v>4673</v>
      </c>
      <c r="I3712" s="3" t="s">
        <v>4673</v>
      </c>
      <c r="J3712" s="3" t="s">
        <v>4495</v>
      </c>
      <c r="K3712" s="6" t="s">
        <v>4474</v>
      </c>
      <c r="L3712" s="6" t="s">
        <v>4474</v>
      </c>
      <c r="M3712" s="6">
        <v>-141342</v>
      </c>
      <c r="N3712" s="6">
        <v>-121844</v>
      </c>
      <c r="O3712" s="6">
        <v>-142161</v>
      </c>
      <c r="P3712" s="6">
        <v>-122470</v>
      </c>
      <c r="Q3712" s="6">
        <v>-110550</v>
      </c>
      <c r="R3712" s="6">
        <v>-100435</v>
      </c>
      <c r="S3712" s="6">
        <v>-101898</v>
      </c>
      <c r="T3712" s="6">
        <v>-102759</v>
      </c>
      <c r="U3712" s="6" t="s">
        <v>4474</v>
      </c>
      <c r="V3712" s="6" t="s">
        <v>4474</v>
      </c>
      <c r="W3712" s="6">
        <v>933217</v>
      </c>
      <c r="X3712" s="6">
        <v>947029</v>
      </c>
      <c r="Y3712" s="6">
        <v>923651</v>
      </c>
      <c r="Z3712" s="6">
        <v>937621</v>
      </c>
      <c r="AA3712" s="6">
        <v>33434</v>
      </c>
      <c r="AB3712" s="6">
        <v>22659</v>
      </c>
      <c r="AC3712" s="6">
        <v>57254000</v>
      </c>
      <c r="AD3712" s="6">
        <v>57196333</v>
      </c>
      <c r="AF3712">
        <f t="shared" si="1140"/>
        <v>-0.11846119391309845</v>
      </c>
      <c r="AG3712">
        <f t="shared" si="1141"/>
        <v>-0.10605271855455324</v>
      </c>
      <c r="AH3712" t="e">
        <f t="shared" si="1142"/>
        <v>#VALUE!</v>
      </c>
      <c r="AI3712" t="e">
        <f t="shared" si="1143"/>
        <v>#VALUE!</v>
      </c>
      <c r="AJ3712">
        <f t="shared" si="1144"/>
        <v>27.626099180474966</v>
      </c>
      <c r="AK3712">
        <f t="shared" si="1145"/>
        <v>41.379628403724787</v>
      </c>
      <c r="AL3712" t="e">
        <f t="shared" si="1146"/>
        <v>#VALUE!</v>
      </c>
      <c r="AM3712" t="e">
        <f t="shared" si="1147"/>
        <v>#VALUE!</v>
      </c>
      <c r="AN3712" t="e">
        <f t="shared" si="1148"/>
        <v>#VALUE!</v>
      </c>
      <c r="AO3712" t="e">
        <f t="shared" si="1149"/>
        <v>#VALUE!</v>
      </c>
      <c r="AP3712">
        <f t="shared" si="1150"/>
        <v>0</v>
      </c>
      <c r="AQ3712">
        <f t="shared" si="1151"/>
        <v>0</v>
      </c>
      <c r="AR3712">
        <f t="shared" si="1152"/>
        <v>0</v>
      </c>
      <c r="AS3712">
        <f t="shared" si="1153"/>
        <v>1</v>
      </c>
      <c r="AT3712">
        <f t="shared" si="1154"/>
        <v>0</v>
      </c>
      <c r="AU3712">
        <f t="shared" si="1155"/>
        <v>0</v>
      </c>
      <c r="AV3712">
        <f t="shared" si="1156"/>
        <v>0</v>
      </c>
      <c r="AW3712">
        <f t="shared" si="1157"/>
        <v>0</v>
      </c>
      <c r="AX3712">
        <f t="shared" si="1158"/>
        <v>0</v>
      </c>
      <c r="AY3712">
        <f t="shared" si="1159"/>
        <v>1</v>
      </c>
    </row>
    <row r="3713" spans="1:51" x14ac:dyDescent="0.3">
      <c r="A3713" s="1" t="s">
        <v>3707</v>
      </c>
      <c r="B3713" s="2">
        <v>4321488</v>
      </c>
      <c r="C3713" s="3" t="s">
        <v>5337</v>
      </c>
      <c r="D3713" s="7">
        <v>360.98</v>
      </c>
      <c r="E3713" s="5">
        <v>137611.26973753999</v>
      </c>
      <c r="F3713" s="3" t="s">
        <v>4470</v>
      </c>
      <c r="G3713" s="3" t="s">
        <v>4512</v>
      </c>
      <c r="H3713" s="3" t="s">
        <v>4513</v>
      </c>
      <c r="I3713" s="3" t="s">
        <v>4514</v>
      </c>
      <c r="J3713" s="3" t="s">
        <v>4515</v>
      </c>
      <c r="K3713" s="6">
        <v>21974000</v>
      </c>
      <c r="L3713" s="6">
        <v>21389000</v>
      </c>
      <c r="M3713" s="6">
        <v>5693000</v>
      </c>
      <c r="N3713" s="6">
        <v>5460000</v>
      </c>
      <c r="O3713" s="6">
        <v>4657000</v>
      </c>
      <c r="P3713" s="6">
        <v>4430000</v>
      </c>
      <c r="Q3713" s="6">
        <v>3590000</v>
      </c>
      <c r="R3713" s="6">
        <v>3448000</v>
      </c>
      <c r="S3713" s="6">
        <v>3839000</v>
      </c>
      <c r="T3713" s="6">
        <v>3415000</v>
      </c>
      <c r="U3713" s="6">
        <v>13325000</v>
      </c>
      <c r="V3713" s="6">
        <v>10127000</v>
      </c>
      <c r="W3713" s="6">
        <v>43833000</v>
      </c>
      <c r="X3713" s="6">
        <v>39130000</v>
      </c>
      <c r="Y3713" s="6">
        <v>14673000</v>
      </c>
      <c r="Z3713" s="6">
        <v>11645000</v>
      </c>
      <c r="AA3713" s="6">
        <v>7669000</v>
      </c>
      <c r="AB3713" s="6">
        <v>6926000</v>
      </c>
      <c r="AC3713" s="6">
        <v>381215773</v>
      </c>
      <c r="AD3713" s="6">
        <v>381075364</v>
      </c>
      <c r="AF3713">
        <f t="shared" si="1140"/>
        <v>8.1901763511509587E-2</v>
      </c>
      <c r="AG3713">
        <f t="shared" si="1141"/>
        <v>8.8116534628162532E-2</v>
      </c>
      <c r="AH3713">
        <f t="shared" si="1142"/>
        <v>0.30399470718408506</v>
      </c>
      <c r="AI3713">
        <f t="shared" si="1143"/>
        <v>0.25880398671096344</v>
      </c>
      <c r="AJ3713">
        <f t="shared" si="1144"/>
        <v>1.913287260399009</v>
      </c>
      <c r="AK3713">
        <f t="shared" si="1145"/>
        <v>1.6813456540571758</v>
      </c>
      <c r="AL3713">
        <f t="shared" si="1146"/>
        <v>0.21193228360790026</v>
      </c>
      <c r="AM3713">
        <f t="shared" si="1147"/>
        <v>0.20711580719061198</v>
      </c>
      <c r="AN3713">
        <f t="shared" si="1148"/>
        <v>0.50131179704788631</v>
      </c>
      <c r="AO3713">
        <f t="shared" si="1149"/>
        <v>0.54661385126501405</v>
      </c>
      <c r="AP3713">
        <f t="shared" si="1150"/>
        <v>1</v>
      </c>
      <c r="AQ3713">
        <f t="shared" si="1151"/>
        <v>1</v>
      </c>
      <c r="AR3713">
        <f t="shared" si="1152"/>
        <v>0</v>
      </c>
      <c r="AS3713">
        <f t="shared" si="1153"/>
        <v>1</v>
      </c>
      <c r="AT3713">
        <f t="shared" si="1154"/>
        <v>0</v>
      </c>
      <c r="AU3713">
        <f t="shared" si="1155"/>
        <v>1</v>
      </c>
      <c r="AV3713">
        <f t="shared" si="1156"/>
        <v>1</v>
      </c>
      <c r="AW3713">
        <f t="shared" si="1157"/>
        <v>0</v>
      </c>
      <c r="AX3713">
        <f t="shared" si="1158"/>
        <v>0</v>
      </c>
      <c r="AY3713">
        <f t="shared" si="1159"/>
        <v>5</v>
      </c>
    </row>
    <row r="3714" spans="1:51" x14ac:dyDescent="0.3">
      <c r="A3714" s="1" t="s">
        <v>3708</v>
      </c>
      <c r="B3714" s="2">
        <v>7267828</v>
      </c>
      <c r="C3714" s="3" t="s">
        <v>5337</v>
      </c>
      <c r="D3714" s="7">
        <v>4.5503</v>
      </c>
      <c r="E3714" s="5">
        <v>876.33397270249998</v>
      </c>
      <c r="F3714" s="3" t="s">
        <v>4475</v>
      </c>
      <c r="G3714" s="3" t="s">
        <v>4529</v>
      </c>
      <c r="H3714" s="3" t="s">
        <v>4530</v>
      </c>
      <c r="I3714" s="3" t="s">
        <v>4531</v>
      </c>
      <c r="J3714" s="3" t="s">
        <v>5098</v>
      </c>
      <c r="K3714" s="6">
        <v>627533</v>
      </c>
      <c r="L3714" s="6">
        <v>590489</v>
      </c>
      <c r="M3714" s="6">
        <v>221862.25</v>
      </c>
      <c r="N3714" s="6">
        <v>240832</v>
      </c>
      <c r="O3714" s="6">
        <v>49772</v>
      </c>
      <c r="P3714" s="6">
        <v>37003</v>
      </c>
      <c r="Q3714" s="6">
        <v>-95849</v>
      </c>
      <c r="R3714" s="6">
        <v>-103946</v>
      </c>
      <c r="S3714" s="6" t="s">
        <v>4474</v>
      </c>
      <c r="T3714" s="6" t="s">
        <v>4474</v>
      </c>
      <c r="U3714" s="6">
        <v>2141002</v>
      </c>
      <c r="V3714" s="6">
        <v>2234024</v>
      </c>
      <c r="W3714" s="6">
        <v>2981585</v>
      </c>
      <c r="X3714" s="6">
        <v>3089156</v>
      </c>
      <c r="Y3714" s="6">
        <v>154108</v>
      </c>
      <c r="Z3714" s="6">
        <v>227204</v>
      </c>
      <c r="AA3714" s="6">
        <v>152546</v>
      </c>
      <c r="AB3714" s="6">
        <v>161062</v>
      </c>
      <c r="AC3714" s="6">
        <v>192588175</v>
      </c>
      <c r="AD3714" s="6">
        <v>192588175</v>
      </c>
      <c r="AF3714">
        <f t="shared" si="1140"/>
        <v>-3.2146995641579898E-2</v>
      </c>
      <c r="AG3714">
        <f t="shared" si="1141"/>
        <v>-3.3648672970869715E-2</v>
      </c>
      <c r="AH3714">
        <f t="shared" si="1142"/>
        <v>0.71807511776454469</v>
      </c>
      <c r="AI3714">
        <f t="shared" si="1143"/>
        <v>0.72318264276715061</v>
      </c>
      <c r="AJ3714">
        <f t="shared" si="1144"/>
        <v>1.0102395343044066</v>
      </c>
      <c r="AK3714">
        <f t="shared" si="1145"/>
        <v>1.4106617327488793</v>
      </c>
      <c r="AL3714">
        <f t="shared" si="1146"/>
        <v>7.9313757204800384E-2</v>
      </c>
      <c r="AM3714">
        <f t="shared" si="1147"/>
        <v>6.2665011541281887E-2</v>
      </c>
      <c r="AN3714">
        <f t="shared" si="1148"/>
        <v>0.21046959922323194</v>
      </c>
      <c r="AO3714">
        <f t="shared" si="1149"/>
        <v>0.19114897402397288</v>
      </c>
      <c r="AP3714">
        <f t="shared" si="1150"/>
        <v>0</v>
      </c>
      <c r="AQ3714">
        <f t="shared" si="1151"/>
        <v>0</v>
      </c>
      <c r="AR3714">
        <f t="shared" si="1152"/>
        <v>1</v>
      </c>
      <c r="AS3714">
        <f t="shared" si="1153"/>
        <v>0</v>
      </c>
      <c r="AT3714">
        <f t="shared" si="1154"/>
        <v>1</v>
      </c>
      <c r="AU3714">
        <f t="shared" si="1155"/>
        <v>0</v>
      </c>
      <c r="AV3714">
        <f t="shared" si="1156"/>
        <v>1</v>
      </c>
      <c r="AW3714">
        <f t="shared" si="1157"/>
        <v>1</v>
      </c>
      <c r="AX3714">
        <f t="shared" si="1158"/>
        <v>0</v>
      </c>
      <c r="AY3714">
        <f t="shared" si="1159"/>
        <v>4</v>
      </c>
    </row>
    <row r="3715" spans="1:51" x14ac:dyDescent="0.3">
      <c r="A3715" s="1" t="s">
        <v>3709</v>
      </c>
      <c r="B3715" s="2">
        <v>4912216</v>
      </c>
      <c r="C3715" s="3" t="s">
        <v>5337</v>
      </c>
      <c r="D3715" s="5">
        <v>35.71</v>
      </c>
      <c r="E3715" s="5">
        <v>599.60032504000003</v>
      </c>
      <c r="F3715" s="3" t="s">
        <v>4475</v>
      </c>
      <c r="G3715" s="3" t="s">
        <v>4548</v>
      </c>
      <c r="H3715" s="3" t="s">
        <v>4549</v>
      </c>
      <c r="I3715" s="3" t="s">
        <v>4549</v>
      </c>
      <c r="J3715" s="3" t="s">
        <v>4880</v>
      </c>
      <c r="K3715" s="6">
        <v>520485</v>
      </c>
      <c r="L3715" s="6">
        <v>519091</v>
      </c>
      <c r="M3715" s="6">
        <v>50810</v>
      </c>
      <c r="N3715" s="6">
        <v>54120</v>
      </c>
      <c r="O3715" s="6">
        <v>31062</v>
      </c>
      <c r="P3715" s="6">
        <v>33646</v>
      </c>
      <c r="Q3715" s="6">
        <v>30335</v>
      </c>
      <c r="R3715" s="6">
        <v>33028</v>
      </c>
      <c r="S3715" s="6">
        <v>52086</v>
      </c>
      <c r="T3715" s="6">
        <v>38173</v>
      </c>
      <c r="U3715" s="6" t="s">
        <v>4474</v>
      </c>
      <c r="V3715" s="6" t="s">
        <v>4474</v>
      </c>
      <c r="W3715" s="6">
        <v>373454</v>
      </c>
      <c r="X3715" s="6">
        <v>376703</v>
      </c>
      <c r="Y3715" s="6">
        <v>247114</v>
      </c>
      <c r="Z3715" s="6">
        <v>251951</v>
      </c>
      <c r="AA3715" s="6">
        <v>54970</v>
      </c>
      <c r="AB3715" s="6">
        <v>52021</v>
      </c>
      <c r="AC3715" s="6">
        <v>16790824</v>
      </c>
      <c r="AD3715" s="6">
        <v>17011666</v>
      </c>
      <c r="AF3715">
        <f t="shared" si="1140"/>
        <v>8.1228210167785059E-2</v>
      </c>
      <c r="AG3715">
        <f t="shared" si="1141"/>
        <v>8.7676498461652819E-2</v>
      </c>
      <c r="AH3715" t="e">
        <f t="shared" si="1142"/>
        <v>#VALUE!</v>
      </c>
      <c r="AI3715" t="e">
        <f t="shared" si="1143"/>
        <v>#VALUE!</v>
      </c>
      <c r="AJ3715">
        <f t="shared" si="1144"/>
        <v>4.4954338730216481</v>
      </c>
      <c r="AK3715">
        <f t="shared" si="1145"/>
        <v>4.8432556083120275</v>
      </c>
      <c r="AL3715">
        <f t="shared" si="1146"/>
        <v>5.967895328395631E-2</v>
      </c>
      <c r="AM3715">
        <f t="shared" si="1147"/>
        <v>6.4817151520638966E-2</v>
      </c>
      <c r="AN3715">
        <f t="shared" si="1148"/>
        <v>1.3937057843804057</v>
      </c>
      <c r="AO3715">
        <f t="shared" si="1149"/>
        <v>1.377984778459423</v>
      </c>
      <c r="AP3715">
        <f t="shared" si="1150"/>
        <v>1</v>
      </c>
      <c r="AQ3715">
        <f t="shared" si="1151"/>
        <v>1</v>
      </c>
      <c r="AR3715">
        <f t="shared" si="1152"/>
        <v>0</v>
      </c>
      <c r="AS3715">
        <f t="shared" si="1153"/>
        <v>1</v>
      </c>
      <c r="AT3715">
        <f t="shared" si="1154"/>
        <v>0</v>
      </c>
      <c r="AU3715">
        <f t="shared" si="1155"/>
        <v>0</v>
      </c>
      <c r="AV3715">
        <f t="shared" si="1156"/>
        <v>0</v>
      </c>
      <c r="AW3715">
        <f t="shared" si="1157"/>
        <v>1</v>
      </c>
      <c r="AX3715">
        <f t="shared" si="1158"/>
        <v>1</v>
      </c>
      <c r="AY3715">
        <f t="shared" si="1159"/>
        <v>5</v>
      </c>
    </row>
    <row r="3716" spans="1:51" x14ac:dyDescent="0.3">
      <c r="A3716" s="1" t="s">
        <v>3710</v>
      </c>
      <c r="B3716" s="2">
        <v>4084137</v>
      </c>
      <c r="C3716" s="3" t="s">
        <v>5337</v>
      </c>
      <c r="D3716" s="5">
        <v>18.25</v>
      </c>
      <c r="E3716" s="5">
        <v>1176.944252</v>
      </c>
      <c r="F3716" s="3" t="s">
        <v>4651</v>
      </c>
      <c r="G3716" s="3" t="s">
        <v>4651</v>
      </c>
      <c r="H3716" s="3" t="s">
        <v>4783</v>
      </c>
      <c r="I3716" s="3" t="s">
        <v>4783</v>
      </c>
      <c r="J3716" s="3" t="s">
        <v>5379</v>
      </c>
      <c r="K3716" s="6">
        <v>1327172</v>
      </c>
      <c r="L3716" s="6">
        <v>1345126</v>
      </c>
      <c r="M3716" s="6">
        <v>238225</v>
      </c>
      <c r="N3716" s="6">
        <v>259235</v>
      </c>
      <c r="O3716" s="6">
        <v>171250</v>
      </c>
      <c r="P3716" s="6">
        <v>192536</v>
      </c>
      <c r="Q3716" s="6">
        <v>74174</v>
      </c>
      <c r="R3716" s="6">
        <v>97905</v>
      </c>
      <c r="S3716" s="6">
        <v>160585</v>
      </c>
      <c r="T3716" s="6">
        <v>181654</v>
      </c>
      <c r="U3716" s="6">
        <v>1210326</v>
      </c>
      <c r="V3716" s="6">
        <v>1202535</v>
      </c>
      <c r="W3716" s="6">
        <v>2272761</v>
      </c>
      <c r="X3716" s="6">
        <v>2283554</v>
      </c>
      <c r="Y3716" s="6">
        <v>157544</v>
      </c>
      <c r="Z3716" s="6">
        <v>164719</v>
      </c>
      <c r="AA3716" s="6">
        <v>306122</v>
      </c>
      <c r="AB3716" s="6">
        <v>252362</v>
      </c>
      <c r="AC3716" s="6">
        <v>64071854</v>
      </c>
      <c r="AD3716" s="6">
        <v>64048139</v>
      </c>
      <c r="AF3716">
        <f t="shared" si="1140"/>
        <v>3.2636075680636902E-2</v>
      </c>
      <c r="AG3716">
        <f t="shared" si="1141"/>
        <v>4.2873958750263841E-2</v>
      </c>
      <c r="AH3716">
        <f t="shared" si="1142"/>
        <v>0.53253553717262836</v>
      </c>
      <c r="AI3716">
        <f t="shared" si="1143"/>
        <v>0.52660677172512671</v>
      </c>
      <c r="AJ3716">
        <f t="shared" si="1144"/>
        <v>0.51464448814524932</v>
      </c>
      <c r="AK3716">
        <f t="shared" si="1145"/>
        <v>0.65270920344584371</v>
      </c>
      <c r="AL3716">
        <f t="shared" si="1146"/>
        <v>0.1290337650281953</v>
      </c>
      <c r="AM3716">
        <f t="shared" si="1147"/>
        <v>0.14313603335300931</v>
      </c>
      <c r="AN3716">
        <f t="shared" si="1148"/>
        <v>0.5839470142263089</v>
      </c>
      <c r="AO3716">
        <f t="shared" si="1149"/>
        <v>0.58904935026717131</v>
      </c>
      <c r="AP3716">
        <f t="shared" si="1150"/>
        <v>1</v>
      </c>
      <c r="AQ3716">
        <f t="shared" si="1151"/>
        <v>1</v>
      </c>
      <c r="AR3716">
        <f t="shared" si="1152"/>
        <v>0</v>
      </c>
      <c r="AS3716">
        <f t="shared" si="1153"/>
        <v>1</v>
      </c>
      <c r="AT3716">
        <f t="shared" si="1154"/>
        <v>0</v>
      </c>
      <c r="AU3716">
        <f t="shared" si="1155"/>
        <v>0</v>
      </c>
      <c r="AV3716">
        <f t="shared" si="1156"/>
        <v>0</v>
      </c>
      <c r="AW3716">
        <f t="shared" si="1157"/>
        <v>0</v>
      </c>
      <c r="AX3716">
        <f t="shared" si="1158"/>
        <v>0</v>
      </c>
      <c r="AY3716">
        <f t="shared" si="1159"/>
        <v>3</v>
      </c>
    </row>
    <row r="3717" spans="1:51" x14ac:dyDescent="0.3">
      <c r="A3717" s="1" t="s">
        <v>3711</v>
      </c>
      <c r="B3717" s="2">
        <v>4264301</v>
      </c>
      <c r="C3717" s="3" t="s">
        <v>5337</v>
      </c>
      <c r="D3717" s="7">
        <v>6.58</v>
      </c>
      <c r="E3717" s="5">
        <v>713.38812384000005</v>
      </c>
      <c r="F3717" s="3" t="s">
        <v>4525</v>
      </c>
      <c r="G3717" s="3" t="s">
        <v>4526</v>
      </c>
      <c r="H3717" s="3" t="s">
        <v>4733</v>
      </c>
      <c r="I3717" s="3" t="s">
        <v>4733</v>
      </c>
      <c r="J3717" s="3" t="s">
        <v>4528</v>
      </c>
      <c r="K3717" s="6">
        <v>742932</v>
      </c>
      <c r="L3717" s="6">
        <v>747787</v>
      </c>
      <c r="M3717" s="6">
        <v>253801</v>
      </c>
      <c r="N3717" s="6">
        <v>255382</v>
      </c>
      <c r="O3717" s="6">
        <v>105212</v>
      </c>
      <c r="P3717" s="6">
        <v>105619</v>
      </c>
      <c r="Q3717" s="6">
        <v>16708</v>
      </c>
      <c r="R3717" s="6">
        <v>14495</v>
      </c>
      <c r="S3717" s="6">
        <v>164612</v>
      </c>
      <c r="T3717" s="6">
        <v>153062</v>
      </c>
      <c r="U3717" s="6">
        <v>1289565</v>
      </c>
      <c r="V3717" s="6">
        <v>1345492</v>
      </c>
      <c r="W3717" s="6">
        <v>2837283</v>
      </c>
      <c r="X3717" s="6">
        <v>2871235</v>
      </c>
      <c r="Y3717" s="6" t="s">
        <v>4474</v>
      </c>
      <c r="Z3717" s="6" t="s">
        <v>4474</v>
      </c>
      <c r="AA3717" s="6" t="s">
        <v>4474</v>
      </c>
      <c r="AB3717" s="6" t="s">
        <v>4474</v>
      </c>
      <c r="AC3717" s="6">
        <v>108453266</v>
      </c>
      <c r="AD3717" s="6">
        <v>108276243</v>
      </c>
      <c r="AF3717">
        <f t="shared" si="1140"/>
        <v>5.8887322836671564E-3</v>
      </c>
      <c r="AG3717">
        <f t="shared" si="1141"/>
        <v>5.0483502743592914E-3</v>
      </c>
      <c r="AH3717">
        <f t="shared" si="1142"/>
        <v>0.45450700546966938</v>
      </c>
      <c r="AI3717">
        <f t="shared" si="1143"/>
        <v>0.46861089391847061</v>
      </c>
      <c r="AJ3717" t="e">
        <f t="shared" si="1144"/>
        <v>#VALUE!</v>
      </c>
      <c r="AK3717" t="e">
        <f t="shared" si="1145"/>
        <v>#VALUE!</v>
      </c>
      <c r="AL3717">
        <f t="shared" si="1146"/>
        <v>0.14161726779839878</v>
      </c>
      <c r="AM3717">
        <f t="shared" si="1147"/>
        <v>0.14124209166513993</v>
      </c>
      <c r="AN3717">
        <f t="shared" si="1148"/>
        <v>0.26184628040276559</v>
      </c>
      <c r="AO3717">
        <f t="shared" si="1149"/>
        <v>0.26044089041823465</v>
      </c>
      <c r="AP3717">
        <f t="shared" si="1150"/>
        <v>1</v>
      </c>
      <c r="AQ3717">
        <f t="shared" si="1151"/>
        <v>1</v>
      </c>
      <c r="AR3717">
        <f t="shared" si="1152"/>
        <v>1</v>
      </c>
      <c r="AS3717">
        <f t="shared" si="1153"/>
        <v>1</v>
      </c>
      <c r="AT3717">
        <f t="shared" si="1154"/>
        <v>1</v>
      </c>
      <c r="AU3717">
        <f t="shared" si="1155"/>
        <v>0</v>
      </c>
      <c r="AV3717">
        <f t="shared" si="1156"/>
        <v>1</v>
      </c>
      <c r="AW3717">
        <f t="shared" si="1157"/>
        <v>1</v>
      </c>
      <c r="AX3717">
        <f t="shared" si="1158"/>
        <v>0</v>
      </c>
      <c r="AY3717">
        <f t="shared" si="1159"/>
        <v>7</v>
      </c>
    </row>
    <row r="3718" spans="1:51" x14ac:dyDescent="0.3">
      <c r="A3718" s="1" t="s">
        <v>3712</v>
      </c>
      <c r="B3718" s="2">
        <v>4293172</v>
      </c>
      <c r="C3718" s="3" t="s">
        <v>5337</v>
      </c>
      <c r="D3718" s="5">
        <v>52.06</v>
      </c>
      <c r="E3718" s="5">
        <v>9152.8831913199992</v>
      </c>
      <c r="F3718" s="3" t="s">
        <v>4583</v>
      </c>
      <c r="G3718" s="3" t="s">
        <v>4583</v>
      </c>
      <c r="H3718" s="3" t="s">
        <v>4962</v>
      </c>
      <c r="I3718" s="3" t="s">
        <v>4962</v>
      </c>
      <c r="J3718" s="3" t="s">
        <v>4963</v>
      </c>
      <c r="K3718" s="6">
        <v>3754547</v>
      </c>
      <c r="L3718" s="6">
        <v>3378207</v>
      </c>
      <c r="M3718" s="6">
        <v>842593</v>
      </c>
      <c r="N3718" s="6">
        <v>735683</v>
      </c>
      <c r="O3718" s="6">
        <v>474521</v>
      </c>
      <c r="P3718" s="6">
        <v>413060</v>
      </c>
      <c r="Q3718" s="6">
        <v>147368</v>
      </c>
      <c r="R3718" s="6">
        <v>274915</v>
      </c>
      <c r="S3718" s="6">
        <v>539436</v>
      </c>
      <c r="T3718" s="6">
        <v>456222</v>
      </c>
      <c r="U3718" s="6">
        <v>2776918</v>
      </c>
      <c r="V3718" s="6">
        <v>2771463</v>
      </c>
      <c r="W3718" s="6">
        <v>8427186</v>
      </c>
      <c r="X3718" s="6">
        <v>8313992</v>
      </c>
      <c r="Y3718" s="6">
        <v>1715395</v>
      </c>
      <c r="Z3718" s="6">
        <v>1500755</v>
      </c>
      <c r="AA3718" s="6">
        <v>552831</v>
      </c>
      <c r="AB3718" s="6">
        <v>573860</v>
      </c>
      <c r="AC3718" s="6">
        <v>175596314</v>
      </c>
      <c r="AD3718" s="6">
        <v>175586471</v>
      </c>
      <c r="AF3718">
        <f t="shared" ref="AF3718:AF3781" si="1160">Q3718/W3718</f>
        <v>1.7487213406705393E-2</v>
      </c>
      <c r="AG3718">
        <f t="shared" ref="AG3718:AG3781" si="1161">R3718/X3718</f>
        <v>3.3066546130907995E-2</v>
      </c>
      <c r="AH3718">
        <f t="shared" ref="AH3718:AH3781" si="1162">U3718/W3718</f>
        <v>0.32951901144700024</v>
      </c>
      <c r="AI3718">
        <f t="shared" ref="AI3718:AI3781" si="1163">V3718/X3718</f>
        <v>0.33334925027592038</v>
      </c>
      <c r="AJ3718">
        <f t="shared" ref="AJ3718:AJ3781" si="1164">Y3718/AA3718</f>
        <v>3.1029283813679043</v>
      </c>
      <c r="AK3718">
        <f t="shared" ref="AK3718:AK3781" si="1165">Z3718/AB3718</f>
        <v>2.61519360122678</v>
      </c>
      <c r="AL3718">
        <f t="shared" ref="AL3718:AL3781" si="1166">O3718/K3718</f>
        <v>0.12638568647562543</v>
      </c>
      <c r="AM3718">
        <f t="shared" ref="AM3718:AM3781" si="1167">P3718/L3718</f>
        <v>0.12227196261211938</v>
      </c>
      <c r="AN3718">
        <f t="shared" ref="AN3718:AN3781" si="1168">K3718/W3718</f>
        <v>0.44552796152832036</v>
      </c>
      <c r="AO3718">
        <f t="shared" ref="AO3718:AO3781" si="1169">L3718/X3718</f>
        <v>0.40632791082791514</v>
      </c>
      <c r="AP3718">
        <f t="shared" ref="AP3718:AP3781" si="1170">IF(OR(Q3718&lt;0, Q3718="NA"), 0, 1)</f>
        <v>1</v>
      </c>
      <c r="AQ3718">
        <f t="shared" ref="AQ3718:AQ3781" si="1171">IF(OR(S3718&lt;0, S3718="NA"), 0, 1)</f>
        <v>1</v>
      </c>
      <c r="AR3718">
        <f t="shared" ref="AR3718:AR3781" si="1172">IFERROR(IF((AF3718-AG3718)&gt;0,1,0),0)</f>
        <v>0</v>
      </c>
      <c r="AS3718">
        <f t="shared" ref="AS3718:AS3781" si="1173">IFERROR(IF((S3718-Q3718)&gt;0,1,0),0)</f>
        <v>1</v>
      </c>
      <c r="AT3718">
        <f t="shared" ref="AT3718:AT3781" si="1174">IFERROR(IF((AH3718-AI3718)&lt;0,1,0),0)</f>
        <v>1</v>
      </c>
      <c r="AU3718">
        <f t="shared" ref="AU3718:AU3781" si="1175">IFERROR(IF((AJ3718-AK3718)&gt;0,1,0),0)</f>
        <v>1</v>
      </c>
      <c r="AV3718">
        <f t="shared" ref="AV3718:AV3781" si="1176">IFERROR(IF((AL3718-AM3718)&gt;0,1,0),0)</f>
        <v>1</v>
      </c>
      <c r="AW3718">
        <f t="shared" ref="AW3718:AW3781" si="1177">IFERROR(IF((AN3718-AO3718)&gt;0,1,0),0)</f>
        <v>1</v>
      </c>
      <c r="AX3718">
        <f t="shared" ref="AX3718:AX3781" si="1178">IFERROR(IF((AC3718-AD3718)&lt;0,1,0),0)</f>
        <v>0</v>
      </c>
      <c r="AY3718">
        <f t="shared" ref="AY3718:AY3781" si="1179">SUM(AP3718:AX3718)</f>
        <v>7</v>
      </c>
    </row>
    <row r="3719" spans="1:51" x14ac:dyDescent="0.3">
      <c r="A3719" s="1" t="s">
        <v>3713</v>
      </c>
      <c r="B3719" s="2">
        <v>4333951</v>
      </c>
      <c r="C3719" s="3" t="s">
        <v>5337</v>
      </c>
      <c r="D3719" s="5">
        <v>37.72</v>
      </c>
      <c r="E3719" s="5">
        <v>401.66839820000001</v>
      </c>
      <c r="F3719" s="3" t="s">
        <v>4654</v>
      </c>
      <c r="G3719" s="3" t="s">
        <v>4654</v>
      </c>
      <c r="H3719" s="3" t="s">
        <v>4655</v>
      </c>
      <c r="I3719" s="3" t="s">
        <v>4725</v>
      </c>
      <c r="J3719" s="3" t="s">
        <v>4917</v>
      </c>
      <c r="K3719" s="6">
        <v>450857</v>
      </c>
      <c r="L3719" s="6">
        <v>469635</v>
      </c>
      <c r="M3719" s="6">
        <v>178334</v>
      </c>
      <c r="N3719" s="6">
        <v>197882</v>
      </c>
      <c r="O3719" s="6">
        <v>70042</v>
      </c>
      <c r="P3719" s="6">
        <v>82351</v>
      </c>
      <c r="Q3719" s="6">
        <v>-103510</v>
      </c>
      <c r="R3719" s="6">
        <v>97905</v>
      </c>
      <c r="S3719" s="6">
        <v>56271</v>
      </c>
      <c r="T3719" s="6">
        <v>106239</v>
      </c>
      <c r="U3719" s="6">
        <v>826453</v>
      </c>
      <c r="V3719" s="6">
        <v>861676</v>
      </c>
      <c r="W3719" s="6">
        <v>1999166</v>
      </c>
      <c r="X3719" s="6">
        <v>2032938</v>
      </c>
      <c r="Y3719" s="6">
        <v>214013</v>
      </c>
      <c r="Z3719" s="6">
        <v>221434</v>
      </c>
      <c r="AA3719" s="6">
        <v>230966</v>
      </c>
      <c r="AB3719" s="6">
        <v>166645</v>
      </c>
      <c r="AC3719" s="6">
        <v>10648685</v>
      </c>
      <c r="AD3719" s="6">
        <v>10649000</v>
      </c>
      <c r="AF3719">
        <f t="shared" si="1160"/>
        <v>-5.1776590838379606E-2</v>
      </c>
      <c r="AG3719">
        <f t="shared" si="1161"/>
        <v>4.8159363443449822E-2</v>
      </c>
      <c r="AH3719">
        <f t="shared" si="1162"/>
        <v>0.41339888733601909</v>
      </c>
      <c r="AI3719">
        <f t="shared" si="1163"/>
        <v>0.42385749098103337</v>
      </c>
      <c r="AJ3719">
        <f t="shared" si="1164"/>
        <v>0.9265995860862638</v>
      </c>
      <c r="AK3719">
        <f t="shared" si="1165"/>
        <v>1.3287767409763269</v>
      </c>
      <c r="AL3719">
        <f t="shared" si="1166"/>
        <v>0.15535302767839915</v>
      </c>
      <c r="AM3719">
        <f t="shared" si="1167"/>
        <v>0.17535107051220628</v>
      </c>
      <c r="AN3719">
        <f t="shared" si="1168"/>
        <v>0.22552254290038945</v>
      </c>
      <c r="AO3719">
        <f t="shared" si="1169"/>
        <v>0.23101294776328643</v>
      </c>
      <c r="AP3719">
        <f t="shared" si="1170"/>
        <v>0</v>
      </c>
      <c r="AQ3719">
        <f t="shared" si="1171"/>
        <v>1</v>
      </c>
      <c r="AR3719">
        <f t="shared" si="1172"/>
        <v>0</v>
      </c>
      <c r="AS3719">
        <f t="shared" si="1173"/>
        <v>1</v>
      </c>
      <c r="AT3719">
        <f t="shared" si="1174"/>
        <v>1</v>
      </c>
      <c r="AU3719">
        <f t="shared" si="1175"/>
        <v>0</v>
      </c>
      <c r="AV3719">
        <f t="shared" si="1176"/>
        <v>0</v>
      </c>
      <c r="AW3719">
        <f t="shared" si="1177"/>
        <v>0</v>
      </c>
      <c r="AX3719">
        <f t="shared" si="1178"/>
        <v>1</v>
      </c>
      <c r="AY3719">
        <f t="shared" si="1179"/>
        <v>4</v>
      </c>
    </row>
    <row r="3720" spans="1:51" x14ac:dyDescent="0.3">
      <c r="A3720" s="1" t="s">
        <v>3714</v>
      </c>
      <c r="B3720" s="2">
        <v>1991012</v>
      </c>
      <c r="C3720" s="3" t="s">
        <v>5338</v>
      </c>
      <c r="D3720" s="5">
        <v>7.43</v>
      </c>
      <c r="E3720" s="5">
        <v>50.349863089999999</v>
      </c>
      <c r="F3720" s="3" t="s">
        <v>4480</v>
      </c>
      <c r="G3720" s="3" t="s">
        <v>4481</v>
      </c>
      <c r="H3720" s="3" t="s">
        <v>4481</v>
      </c>
      <c r="I3720" s="3" t="s">
        <v>4482</v>
      </c>
      <c r="J3720" s="3" t="s">
        <v>4484</v>
      </c>
      <c r="K3720" s="6">
        <v>32677</v>
      </c>
      <c r="L3720" s="6">
        <v>33803</v>
      </c>
      <c r="M3720" s="6" t="s">
        <v>4474</v>
      </c>
      <c r="N3720" s="6" t="s">
        <v>4474</v>
      </c>
      <c r="O3720" s="6">
        <v>36119</v>
      </c>
      <c r="P3720" s="6">
        <v>37092</v>
      </c>
      <c r="Q3720" s="6">
        <v>4850</v>
      </c>
      <c r="R3720" s="6">
        <v>6045</v>
      </c>
      <c r="S3720" s="6" t="s">
        <v>4474</v>
      </c>
      <c r="T3720" s="6">
        <v>-1442</v>
      </c>
      <c r="U3720" s="6">
        <v>5931</v>
      </c>
      <c r="V3720" s="6">
        <v>23708</v>
      </c>
      <c r="W3720" s="6">
        <v>1118791</v>
      </c>
      <c r="X3720" s="6">
        <v>1082045</v>
      </c>
      <c r="Y3720" s="6" t="s">
        <v>4474</v>
      </c>
      <c r="Z3720" s="6" t="s">
        <v>4474</v>
      </c>
      <c r="AA3720" s="6" t="s">
        <v>4474</v>
      </c>
      <c r="AB3720" s="6" t="s">
        <v>4474</v>
      </c>
      <c r="AC3720" s="6">
        <v>6776563</v>
      </c>
      <c r="AD3720" s="6">
        <v>6784099</v>
      </c>
      <c r="AF3720">
        <f t="shared" si="1160"/>
        <v>4.3350366601089931E-3</v>
      </c>
      <c r="AG3720">
        <f t="shared" si="1161"/>
        <v>5.5866438087140554E-3</v>
      </c>
      <c r="AH3720">
        <f t="shared" si="1162"/>
        <v>5.3012582332178215E-3</v>
      </c>
      <c r="AI3720">
        <f t="shared" si="1163"/>
        <v>2.1910364171545547E-2</v>
      </c>
      <c r="AJ3720" t="e">
        <f t="shared" si="1164"/>
        <v>#VALUE!</v>
      </c>
      <c r="AK3720" t="e">
        <f t="shared" si="1165"/>
        <v>#VALUE!</v>
      </c>
      <c r="AL3720">
        <f t="shared" si="1166"/>
        <v>1.105334026991462</v>
      </c>
      <c r="AM3720">
        <f t="shared" si="1167"/>
        <v>1.0972990562967784</v>
      </c>
      <c r="AN3720">
        <f t="shared" si="1168"/>
        <v>2.9207421225233308E-2</v>
      </c>
      <c r="AO3720">
        <f t="shared" si="1169"/>
        <v>3.123992070570078E-2</v>
      </c>
      <c r="AP3720">
        <f t="shared" si="1170"/>
        <v>1</v>
      </c>
      <c r="AQ3720">
        <f t="shared" si="1171"/>
        <v>0</v>
      </c>
      <c r="AR3720">
        <f t="shared" si="1172"/>
        <v>0</v>
      </c>
      <c r="AS3720">
        <f t="shared" si="1173"/>
        <v>0</v>
      </c>
      <c r="AT3720">
        <f t="shared" si="1174"/>
        <v>1</v>
      </c>
      <c r="AU3720">
        <f t="shared" si="1175"/>
        <v>0</v>
      </c>
      <c r="AV3720">
        <f t="shared" si="1176"/>
        <v>1</v>
      </c>
      <c r="AW3720">
        <f t="shared" si="1177"/>
        <v>0</v>
      </c>
      <c r="AX3720">
        <f t="shared" si="1178"/>
        <v>1</v>
      </c>
      <c r="AY3720">
        <f t="shared" si="1179"/>
        <v>4</v>
      </c>
    </row>
    <row r="3721" spans="1:51" x14ac:dyDescent="0.3">
      <c r="A3721" s="1" t="s">
        <v>3715</v>
      </c>
      <c r="B3721" s="2">
        <v>4811494</v>
      </c>
      <c r="C3721" s="3" t="s">
        <v>5338</v>
      </c>
      <c r="D3721" s="5">
        <v>18.175000000000001</v>
      </c>
      <c r="E3721" s="5">
        <v>13403.120053549999</v>
      </c>
      <c r="F3721" s="3" t="s">
        <v>4470</v>
      </c>
      <c r="G3721" s="3" t="s">
        <v>4471</v>
      </c>
      <c r="H3721" s="3" t="s">
        <v>4489</v>
      </c>
      <c r="I3721" s="3" t="s">
        <v>4489</v>
      </c>
      <c r="J3721" s="3" t="s">
        <v>4495</v>
      </c>
      <c r="K3721" s="6" t="s">
        <v>4474</v>
      </c>
      <c r="L3721" s="6" t="s">
        <v>4474</v>
      </c>
      <c r="M3721" s="6">
        <v>-181490</v>
      </c>
      <c r="N3721" s="6">
        <v>-143592</v>
      </c>
      <c r="O3721" s="6">
        <v>-181587</v>
      </c>
      <c r="P3721" s="6">
        <v>-143701</v>
      </c>
      <c r="Q3721" s="6">
        <v>-196679</v>
      </c>
      <c r="R3721" s="6">
        <v>-161693</v>
      </c>
      <c r="S3721" s="6">
        <v>-112892</v>
      </c>
      <c r="T3721" s="6">
        <v>-97492</v>
      </c>
      <c r="U3721" s="6" t="s">
        <v>4474</v>
      </c>
      <c r="V3721" s="6" t="s">
        <v>4474</v>
      </c>
      <c r="W3721" s="6">
        <v>502852</v>
      </c>
      <c r="X3721" s="6">
        <v>341856</v>
      </c>
      <c r="Y3721" s="6">
        <v>490290</v>
      </c>
      <c r="Z3721" s="6">
        <v>328794</v>
      </c>
      <c r="AA3721" s="6">
        <v>59009</v>
      </c>
      <c r="AB3721" s="6">
        <v>140168</v>
      </c>
      <c r="AC3721" s="6">
        <v>737094965</v>
      </c>
      <c r="AD3721" s="6">
        <v>724320201</v>
      </c>
      <c r="AF3721">
        <f t="shared" si="1160"/>
        <v>-0.39112701152625423</v>
      </c>
      <c r="AG3721">
        <f t="shared" si="1161"/>
        <v>-0.47298570158195263</v>
      </c>
      <c r="AH3721" t="e">
        <f t="shared" si="1162"/>
        <v>#VALUE!</v>
      </c>
      <c r="AI3721" t="e">
        <f t="shared" si="1163"/>
        <v>#VALUE!</v>
      </c>
      <c r="AJ3721">
        <f t="shared" si="1164"/>
        <v>8.3087325662187119</v>
      </c>
      <c r="AK3721">
        <f t="shared" si="1165"/>
        <v>2.3457137149706067</v>
      </c>
      <c r="AL3721" t="e">
        <f t="shared" si="1166"/>
        <v>#VALUE!</v>
      </c>
      <c r="AM3721" t="e">
        <f t="shared" si="1167"/>
        <v>#VALUE!</v>
      </c>
      <c r="AN3721" t="e">
        <f t="shared" si="1168"/>
        <v>#VALUE!</v>
      </c>
      <c r="AO3721" t="e">
        <f t="shared" si="1169"/>
        <v>#VALUE!</v>
      </c>
      <c r="AP3721">
        <f t="shared" si="1170"/>
        <v>0</v>
      </c>
      <c r="AQ3721">
        <f t="shared" si="1171"/>
        <v>0</v>
      </c>
      <c r="AR3721">
        <f t="shared" si="1172"/>
        <v>1</v>
      </c>
      <c r="AS3721">
        <f t="shared" si="1173"/>
        <v>1</v>
      </c>
      <c r="AT3721">
        <f t="shared" si="1174"/>
        <v>0</v>
      </c>
      <c r="AU3721">
        <f t="shared" si="1175"/>
        <v>1</v>
      </c>
      <c r="AV3721">
        <f t="shared" si="1176"/>
        <v>0</v>
      </c>
      <c r="AW3721">
        <f t="shared" si="1177"/>
        <v>0</v>
      </c>
      <c r="AX3721">
        <f t="shared" si="1178"/>
        <v>0</v>
      </c>
      <c r="AY3721">
        <f t="shared" si="1179"/>
        <v>3</v>
      </c>
    </row>
    <row r="3722" spans="1:51" x14ac:dyDescent="0.3">
      <c r="A3722" s="1" t="s">
        <v>3716</v>
      </c>
      <c r="B3722" s="2">
        <v>103122</v>
      </c>
      <c r="C3722" s="3" t="s">
        <v>5337</v>
      </c>
      <c r="D3722" s="5">
        <v>122.21</v>
      </c>
      <c r="E3722" s="5">
        <v>15568.36941847</v>
      </c>
      <c r="F3722" s="3" t="s">
        <v>4525</v>
      </c>
      <c r="G3722" s="3" t="s">
        <v>4526</v>
      </c>
      <c r="H3722" s="3" t="s">
        <v>4693</v>
      </c>
      <c r="I3722" s="3" t="s">
        <v>4694</v>
      </c>
      <c r="J3722" s="3" t="s">
        <v>4528</v>
      </c>
      <c r="K3722" s="6">
        <v>3223900</v>
      </c>
      <c r="L3722" s="6">
        <v>3266600</v>
      </c>
      <c r="M3722" s="6">
        <v>1278100</v>
      </c>
      <c r="N3722" s="6">
        <v>1106200</v>
      </c>
      <c r="O3722" s="6">
        <v>589900</v>
      </c>
      <c r="P3722" s="6">
        <v>427800</v>
      </c>
      <c r="Q3722" s="6">
        <v>253900</v>
      </c>
      <c r="R3722" s="6">
        <v>84300</v>
      </c>
      <c r="S3722" s="6">
        <v>860600</v>
      </c>
      <c r="T3722" s="6">
        <v>894400</v>
      </c>
      <c r="U3722" s="6">
        <v>7333300</v>
      </c>
      <c r="V3722" s="6">
        <v>7853300</v>
      </c>
      <c r="W3722" s="6">
        <v>17085100</v>
      </c>
      <c r="X3722" s="6">
        <v>17011100</v>
      </c>
      <c r="Y3722" s="6" t="s">
        <v>4474</v>
      </c>
      <c r="Z3722" s="6" t="s">
        <v>4474</v>
      </c>
      <c r="AA3722" s="6" t="s">
        <v>4474</v>
      </c>
      <c r="AB3722" s="6" t="s">
        <v>4474</v>
      </c>
      <c r="AC3722" s="6">
        <v>127396596</v>
      </c>
      <c r="AD3722" s="6">
        <v>124653364</v>
      </c>
      <c r="AF3722">
        <f t="shared" si="1160"/>
        <v>1.4860902189627219E-2</v>
      </c>
      <c r="AG3722">
        <f t="shared" si="1161"/>
        <v>4.9555878220691194E-3</v>
      </c>
      <c r="AH3722">
        <f t="shared" si="1162"/>
        <v>0.42922195363211219</v>
      </c>
      <c r="AI3722">
        <f t="shared" si="1163"/>
        <v>0.46165738841109627</v>
      </c>
      <c r="AJ3722" t="e">
        <f t="shared" si="1164"/>
        <v>#VALUE!</v>
      </c>
      <c r="AK3722" t="e">
        <f t="shared" si="1165"/>
        <v>#VALUE!</v>
      </c>
      <c r="AL3722">
        <f t="shared" si="1166"/>
        <v>0.18297713948943825</v>
      </c>
      <c r="AM3722">
        <f t="shared" si="1167"/>
        <v>0.1309618563644156</v>
      </c>
      <c r="AN3722">
        <f t="shared" si="1168"/>
        <v>0.18869658357282076</v>
      </c>
      <c r="AO3722">
        <f t="shared" si="1169"/>
        <v>0.19202755847652414</v>
      </c>
      <c r="AP3722">
        <f t="shared" si="1170"/>
        <v>1</v>
      </c>
      <c r="AQ3722">
        <f t="shared" si="1171"/>
        <v>1</v>
      </c>
      <c r="AR3722">
        <f t="shared" si="1172"/>
        <v>1</v>
      </c>
      <c r="AS3722">
        <f t="shared" si="1173"/>
        <v>1</v>
      </c>
      <c r="AT3722">
        <f t="shared" si="1174"/>
        <v>1</v>
      </c>
      <c r="AU3722">
        <f t="shared" si="1175"/>
        <v>0</v>
      </c>
      <c r="AV3722">
        <f t="shared" si="1176"/>
        <v>1</v>
      </c>
      <c r="AW3722">
        <f t="shared" si="1177"/>
        <v>0</v>
      </c>
      <c r="AX3722">
        <f t="shared" si="1178"/>
        <v>0</v>
      </c>
      <c r="AY3722">
        <f t="shared" si="1179"/>
        <v>6</v>
      </c>
    </row>
    <row r="3723" spans="1:51" x14ac:dyDescent="0.3">
      <c r="A3723" s="1" t="s">
        <v>3717</v>
      </c>
      <c r="B3723" s="2">
        <v>6618655</v>
      </c>
      <c r="C3723" s="3" t="s">
        <v>5335</v>
      </c>
      <c r="D3723" s="5">
        <v>15.8</v>
      </c>
      <c r="E3723" s="5">
        <v>836.44934560000002</v>
      </c>
      <c r="F3723" s="3" t="s">
        <v>4485</v>
      </c>
      <c r="G3723" s="3" t="s">
        <v>4607</v>
      </c>
      <c r="H3723" s="3" t="s">
        <v>4621</v>
      </c>
      <c r="I3723" s="3" t="s">
        <v>4621</v>
      </c>
      <c r="J3723" s="3" t="s">
        <v>4622</v>
      </c>
      <c r="K3723" s="6">
        <v>1060877</v>
      </c>
      <c r="L3723" s="6">
        <v>1060283</v>
      </c>
      <c r="M3723" s="6">
        <v>191816</v>
      </c>
      <c r="N3723" s="6">
        <v>197447</v>
      </c>
      <c r="O3723" s="6">
        <v>97048</v>
      </c>
      <c r="P3723" s="6">
        <v>103671</v>
      </c>
      <c r="Q3723" s="6">
        <v>45112</v>
      </c>
      <c r="R3723" s="6">
        <v>50360</v>
      </c>
      <c r="S3723" s="6">
        <v>145772</v>
      </c>
      <c r="T3723" s="6">
        <v>117299</v>
      </c>
      <c r="U3723" s="6">
        <v>275864</v>
      </c>
      <c r="V3723" s="6">
        <v>289589</v>
      </c>
      <c r="W3723" s="6">
        <v>1609862</v>
      </c>
      <c r="X3723" s="6">
        <v>1603887</v>
      </c>
      <c r="Y3723" s="6">
        <v>226024</v>
      </c>
      <c r="Z3723" s="6">
        <v>213712</v>
      </c>
      <c r="AA3723" s="6">
        <v>380824</v>
      </c>
      <c r="AB3723" s="6">
        <v>367339</v>
      </c>
      <c r="AC3723" s="6">
        <v>52939832</v>
      </c>
      <c r="AD3723" s="6">
        <v>52807083</v>
      </c>
      <c r="AF3723">
        <f t="shared" si="1160"/>
        <v>2.8022277685913449E-2</v>
      </c>
      <c r="AG3723">
        <f t="shared" si="1161"/>
        <v>3.1398720732819706E-2</v>
      </c>
      <c r="AH3723">
        <f t="shared" si="1162"/>
        <v>0.17135878727493412</v>
      </c>
      <c r="AI3723">
        <f t="shared" si="1163"/>
        <v>0.18055449043479996</v>
      </c>
      <c r="AJ3723">
        <f t="shared" si="1164"/>
        <v>0.59351301388567945</v>
      </c>
      <c r="AK3723">
        <f t="shared" si="1165"/>
        <v>0.58178412855700046</v>
      </c>
      <c r="AL3723">
        <f t="shared" si="1166"/>
        <v>9.1479031028102217E-2</v>
      </c>
      <c r="AM3723">
        <f t="shared" si="1167"/>
        <v>9.7776725647775176E-2</v>
      </c>
      <c r="AN3723">
        <f t="shared" si="1168"/>
        <v>0.65898629820444232</v>
      </c>
      <c r="AO3723">
        <f t="shared" si="1169"/>
        <v>0.66107088591652652</v>
      </c>
      <c r="AP3723">
        <f t="shared" si="1170"/>
        <v>1</v>
      </c>
      <c r="AQ3723">
        <f t="shared" si="1171"/>
        <v>1</v>
      </c>
      <c r="AR3723">
        <f t="shared" si="1172"/>
        <v>0</v>
      </c>
      <c r="AS3723">
        <f t="shared" si="1173"/>
        <v>1</v>
      </c>
      <c r="AT3723">
        <f t="shared" si="1174"/>
        <v>1</v>
      </c>
      <c r="AU3723">
        <f t="shared" si="1175"/>
        <v>1</v>
      </c>
      <c r="AV3723">
        <f t="shared" si="1176"/>
        <v>0</v>
      </c>
      <c r="AW3723">
        <f t="shared" si="1177"/>
        <v>0</v>
      </c>
      <c r="AX3723">
        <f t="shared" si="1178"/>
        <v>0</v>
      </c>
      <c r="AY3723">
        <f t="shared" si="1179"/>
        <v>5</v>
      </c>
    </row>
    <row r="3724" spans="1:51" x14ac:dyDescent="0.3">
      <c r="A3724" s="1" t="s">
        <v>3718</v>
      </c>
      <c r="B3724" s="2">
        <v>106290659</v>
      </c>
      <c r="C3724" s="3" t="s">
        <v>5336</v>
      </c>
      <c r="D3724" s="7">
        <v>9.84</v>
      </c>
      <c r="E3724" s="5">
        <v>1019.8017576</v>
      </c>
      <c r="F3724" s="3" t="s">
        <v>4475</v>
      </c>
      <c r="G3724" s="3" t="s">
        <v>4529</v>
      </c>
      <c r="H3724" s="3" t="s">
        <v>4569</v>
      </c>
      <c r="I3724" s="3" t="s">
        <v>4570</v>
      </c>
      <c r="J3724" s="3" t="s">
        <v>5267</v>
      </c>
      <c r="K3724" s="6">
        <v>407454</v>
      </c>
      <c r="L3724" s="6">
        <v>385600</v>
      </c>
      <c r="M3724" s="6">
        <v>-72114</v>
      </c>
      <c r="N3724" s="6">
        <v>-41731</v>
      </c>
      <c r="O3724" s="6">
        <v>-75201</v>
      </c>
      <c r="P3724" s="6">
        <v>-45331.5</v>
      </c>
      <c r="Q3724" s="6">
        <v>-78855</v>
      </c>
      <c r="R3724" s="6">
        <v>-48217</v>
      </c>
      <c r="S3724" s="6">
        <v>-9751</v>
      </c>
      <c r="T3724" s="6">
        <v>-18701</v>
      </c>
      <c r="U3724" s="6" t="s">
        <v>4474</v>
      </c>
      <c r="V3724" s="6" t="s">
        <v>4474</v>
      </c>
      <c r="W3724" s="6">
        <v>243936</v>
      </c>
      <c r="X3724" s="6">
        <v>243936</v>
      </c>
      <c r="Y3724" s="6">
        <v>190836</v>
      </c>
      <c r="Z3724" s="6">
        <v>190836</v>
      </c>
      <c r="AA3724" s="6">
        <v>144677</v>
      </c>
      <c r="AB3724" s="6">
        <v>144677</v>
      </c>
      <c r="AC3724" s="6">
        <v>98505058</v>
      </c>
      <c r="AD3724" s="6">
        <v>98505058</v>
      </c>
      <c r="AF3724">
        <f t="shared" si="1160"/>
        <v>-0.32326101928374656</v>
      </c>
      <c r="AG3724">
        <f t="shared" si="1161"/>
        <v>-0.19766250163977436</v>
      </c>
      <c r="AH3724" t="e">
        <f t="shared" si="1162"/>
        <v>#VALUE!</v>
      </c>
      <c r="AI3724" t="e">
        <f t="shared" si="1163"/>
        <v>#VALUE!</v>
      </c>
      <c r="AJ3724">
        <f t="shared" si="1164"/>
        <v>1.3190486393829013</v>
      </c>
      <c r="AK3724">
        <f t="shared" si="1165"/>
        <v>1.3190486393829013</v>
      </c>
      <c r="AL3724">
        <f t="shared" si="1166"/>
        <v>-0.18456316541253737</v>
      </c>
      <c r="AM3724">
        <f t="shared" si="1167"/>
        <v>-0.11756094398340249</v>
      </c>
      <c r="AN3724">
        <f t="shared" si="1168"/>
        <v>1.670331562377017</v>
      </c>
      <c r="AO3724">
        <f t="shared" si="1169"/>
        <v>1.5807424898333988</v>
      </c>
      <c r="AP3724">
        <f t="shared" si="1170"/>
        <v>0</v>
      </c>
      <c r="AQ3724">
        <f t="shared" si="1171"/>
        <v>0</v>
      </c>
      <c r="AR3724">
        <f t="shared" si="1172"/>
        <v>0</v>
      </c>
      <c r="AS3724">
        <f t="shared" si="1173"/>
        <v>1</v>
      </c>
      <c r="AT3724">
        <f t="shared" si="1174"/>
        <v>0</v>
      </c>
      <c r="AU3724">
        <f t="shared" si="1175"/>
        <v>0</v>
      </c>
      <c r="AV3724">
        <f t="shared" si="1176"/>
        <v>0</v>
      </c>
      <c r="AW3724">
        <f t="shared" si="1177"/>
        <v>1</v>
      </c>
      <c r="AX3724">
        <f t="shared" si="1178"/>
        <v>0</v>
      </c>
      <c r="AY3724">
        <f t="shared" si="1179"/>
        <v>2</v>
      </c>
    </row>
    <row r="3725" spans="1:51" x14ac:dyDescent="0.3">
      <c r="A3725" s="1" t="s">
        <v>3719</v>
      </c>
      <c r="B3725" s="2">
        <v>4102535</v>
      </c>
      <c r="C3725" s="3" t="s">
        <v>5337</v>
      </c>
      <c r="D3725" s="7">
        <v>10.17</v>
      </c>
      <c r="E3725" s="5">
        <v>855.21896559000004</v>
      </c>
      <c r="F3725" s="3" t="s">
        <v>4583</v>
      </c>
      <c r="G3725" s="3" t="s">
        <v>4583</v>
      </c>
      <c r="H3725" s="3" t="s">
        <v>4602</v>
      </c>
      <c r="I3725" s="3" t="s">
        <v>4635</v>
      </c>
      <c r="J3725" s="3" t="s">
        <v>4657</v>
      </c>
      <c r="K3725" s="6">
        <v>1970000</v>
      </c>
      <c r="L3725" s="6">
        <v>2000300</v>
      </c>
      <c r="M3725" s="6">
        <v>268100</v>
      </c>
      <c r="N3725" s="6">
        <v>258000</v>
      </c>
      <c r="O3725" s="6">
        <v>142400</v>
      </c>
      <c r="P3725" s="6">
        <v>124900</v>
      </c>
      <c r="Q3725" s="6">
        <v>93000</v>
      </c>
      <c r="R3725" s="6">
        <v>68200</v>
      </c>
      <c r="S3725" s="6">
        <v>164300</v>
      </c>
      <c r="T3725" s="6">
        <v>150800</v>
      </c>
      <c r="U3725" s="6">
        <v>491800</v>
      </c>
      <c r="V3725" s="6">
        <v>491300</v>
      </c>
      <c r="W3725" s="6">
        <v>1654800</v>
      </c>
      <c r="X3725" s="6">
        <v>1657500</v>
      </c>
      <c r="Y3725" s="6">
        <v>456000</v>
      </c>
      <c r="Z3725" s="6">
        <v>447800</v>
      </c>
      <c r="AA3725" s="6">
        <v>205200</v>
      </c>
      <c r="AB3725" s="6">
        <v>202000</v>
      </c>
      <c r="AC3725" s="6">
        <v>84092327</v>
      </c>
      <c r="AD3725" s="6">
        <v>84092327</v>
      </c>
      <c r="AF3725">
        <f t="shared" si="1160"/>
        <v>5.6200145032632341E-2</v>
      </c>
      <c r="AG3725">
        <f t="shared" si="1161"/>
        <v>4.1146304675716443E-2</v>
      </c>
      <c r="AH3725">
        <f t="shared" si="1162"/>
        <v>0.29719603577471598</v>
      </c>
      <c r="AI3725">
        <f t="shared" si="1163"/>
        <v>0.29641025641025642</v>
      </c>
      <c r="AJ3725">
        <f t="shared" si="1164"/>
        <v>2.2222222222222223</v>
      </c>
      <c r="AK3725">
        <f t="shared" si="1165"/>
        <v>2.216831683168317</v>
      </c>
      <c r="AL3725">
        <f t="shared" si="1166"/>
        <v>7.228426395939086E-2</v>
      </c>
      <c r="AM3725">
        <f t="shared" si="1167"/>
        <v>6.2440633904914264E-2</v>
      </c>
      <c r="AN3725">
        <f t="shared" si="1168"/>
        <v>1.1904761904761905</v>
      </c>
      <c r="AO3725">
        <f t="shared" si="1169"/>
        <v>1.206817496229261</v>
      </c>
      <c r="AP3725">
        <f t="shared" si="1170"/>
        <v>1</v>
      </c>
      <c r="AQ3725">
        <f t="shared" si="1171"/>
        <v>1</v>
      </c>
      <c r="AR3725">
        <f t="shared" si="1172"/>
        <v>1</v>
      </c>
      <c r="AS3725">
        <f t="shared" si="1173"/>
        <v>1</v>
      </c>
      <c r="AT3725">
        <f t="shared" si="1174"/>
        <v>0</v>
      </c>
      <c r="AU3725">
        <f t="shared" si="1175"/>
        <v>1</v>
      </c>
      <c r="AV3725">
        <f t="shared" si="1176"/>
        <v>1</v>
      </c>
      <c r="AW3725">
        <f t="shared" si="1177"/>
        <v>0</v>
      </c>
      <c r="AX3725">
        <f t="shared" si="1178"/>
        <v>0</v>
      </c>
      <c r="AY3725">
        <f t="shared" si="1179"/>
        <v>6</v>
      </c>
    </row>
    <row r="3726" spans="1:51" x14ac:dyDescent="0.3">
      <c r="A3726" s="1" t="s">
        <v>3720</v>
      </c>
      <c r="B3726" s="2">
        <v>10007165</v>
      </c>
      <c r="C3726" s="3" t="s">
        <v>5337</v>
      </c>
      <c r="D3726" s="7">
        <v>5.67</v>
      </c>
      <c r="E3726" s="5">
        <v>77.63184828</v>
      </c>
      <c r="F3726" s="3" t="s">
        <v>4475</v>
      </c>
      <c r="G3726" s="3" t="s">
        <v>4529</v>
      </c>
      <c r="H3726" s="3" t="s">
        <v>4569</v>
      </c>
      <c r="I3726" s="3" t="s">
        <v>4572</v>
      </c>
      <c r="J3726" s="3" t="s">
        <v>4573</v>
      </c>
      <c r="K3726" s="6">
        <v>284470.10855254222</v>
      </c>
      <c r="L3726" s="6">
        <v>288290.42359792808</v>
      </c>
      <c r="M3726" s="6">
        <v>53478.743398430503</v>
      </c>
      <c r="N3726" s="6">
        <v>61668.940065651521</v>
      </c>
      <c r="O3726" s="6">
        <v>50892.829509664363</v>
      </c>
      <c r="P3726" s="6">
        <v>58535.134763736991</v>
      </c>
      <c r="Q3726" s="6">
        <v>61030.539610830623</v>
      </c>
      <c r="R3726" s="6">
        <v>66723.603226287072</v>
      </c>
      <c r="S3726" s="6" t="s">
        <v>4474</v>
      </c>
      <c r="T3726" s="6" t="s">
        <v>4474</v>
      </c>
      <c r="U3726" s="6">
        <v>10788.224392330174</v>
      </c>
      <c r="V3726" s="6">
        <v>11743.384386739875</v>
      </c>
      <c r="W3726" s="6">
        <v>307073.63318839547</v>
      </c>
      <c r="X3726" s="6">
        <v>301198.0349254841</v>
      </c>
      <c r="Y3726" s="6">
        <v>129033.00306507948</v>
      </c>
      <c r="Z3726" s="6">
        <v>155402.44120601634</v>
      </c>
      <c r="AA3726" s="6">
        <v>117992.72934635398</v>
      </c>
      <c r="AB3726" s="6">
        <v>123501.63068158363</v>
      </c>
      <c r="AC3726" s="6">
        <v>13657557</v>
      </c>
      <c r="AD3726" s="6">
        <v>13691684</v>
      </c>
      <c r="AF3726">
        <f t="shared" si="1160"/>
        <v>0.19874887653863541</v>
      </c>
      <c r="AG3726">
        <f t="shared" si="1161"/>
        <v>0.22152735240385743</v>
      </c>
      <c r="AH3726">
        <f t="shared" si="1162"/>
        <v>3.5132369654516687E-2</v>
      </c>
      <c r="AI3726">
        <f t="shared" si="1163"/>
        <v>3.8988914352131046E-2</v>
      </c>
      <c r="AJ3726">
        <f t="shared" si="1164"/>
        <v>1.0935674069062176</v>
      </c>
      <c r="AK3726">
        <f t="shared" si="1165"/>
        <v>1.2583027474890638</v>
      </c>
      <c r="AL3726">
        <f t="shared" si="1166"/>
        <v>0.1789039620669472</v>
      </c>
      <c r="AM3726">
        <f t="shared" si="1167"/>
        <v>0.20304224480718297</v>
      </c>
      <c r="AN3726">
        <f t="shared" si="1168"/>
        <v>0.92639053896892032</v>
      </c>
      <c r="AO3726">
        <f t="shared" si="1169"/>
        <v>0.95714576514169714</v>
      </c>
      <c r="AP3726">
        <f t="shared" si="1170"/>
        <v>1</v>
      </c>
      <c r="AQ3726">
        <f t="shared" si="1171"/>
        <v>0</v>
      </c>
      <c r="AR3726">
        <f t="shared" si="1172"/>
        <v>0</v>
      </c>
      <c r="AS3726">
        <f t="shared" si="1173"/>
        <v>0</v>
      </c>
      <c r="AT3726">
        <f t="shared" si="1174"/>
        <v>1</v>
      </c>
      <c r="AU3726">
        <f t="shared" si="1175"/>
        <v>0</v>
      </c>
      <c r="AV3726">
        <f t="shared" si="1176"/>
        <v>0</v>
      </c>
      <c r="AW3726">
        <f t="shared" si="1177"/>
        <v>0</v>
      </c>
      <c r="AX3726">
        <f t="shared" si="1178"/>
        <v>1</v>
      </c>
      <c r="AY3726">
        <f t="shared" si="1179"/>
        <v>3</v>
      </c>
    </row>
    <row r="3727" spans="1:51" x14ac:dyDescent="0.3">
      <c r="A3727" s="1" t="s">
        <v>3721</v>
      </c>
      <c r="B3727" s="2">
        <v>4561611</v>
      </c>
      <c r="C3727" s="3" t="s">
        <v>5337</v>
      </c>
      <c r="D3727" s="5">
        <v>51.76</v>
      </c>
      <c r="E3727" s="5">
        <v>7039.4422466400001</v>
      </c>
      <c r="F3727" s="3" t="s">
        <v>4654</v>
      </c>
      <c r="G3727" s="3" t="s">
        <v>4654</v>
      </c>
      <c r="H3727" s="3" t="s">
        <v>4655</v>
      </c>
      <c r="I3727" s="3" t="s">
        <v>4888</v>
      </c>
      <c r="J3727" s="3" t="s">
        <v>4968</v>
      </c>
      <c r="K3727" s="6">
        <v>23065000</v>
      </c>
      <c r="L3727" s="6">
        <v>23634000</v>
      </c>
      <c r="M3727" s="6">
        <v>826000</v>
      </c>
      <c r="N3727" s="6">
        <v>1012000</v>
      </c>
      <c r="O3727" s="6">
        <v>564000</v>
      </c>
      <c r="P3727" s="6">
        <v>801000</v>
      </c>
      <c r="Q3727" s="6">
        <v>627000</v>
      </c>
      <c r="R3727" s="6">
        <v>897000</v>
      </c>
      <c r="S3727" s="6">
        <v>610000</v>
      </c>
      <c r="T3727" s="6">
        <v>399000</v>
      </c>
      <c r="U3727" s="6">
        <v>7120000</v>
      </c>
      <c r="V3727" s="6">
        <v>7154000</v>
      </c>
      <c r="W3727" s="6">
        <v>14122000</v>
      </c>
      <c r="X3727" s="6">
        <v>14465000</v>
      </c>
      <c r="Y3727" s="6">
        <v>2065000</v>
      </c>
      <c r="Z3727" s="6">
        <v>2444000</v>
      </c>
      <c r="AA3727" s="6">
        <v>1776000</v>
      </c>
      <c r="AB3727" s="6">
        <v>1939000</v>
      </c>
      <c r="AC3727" s="6">
        <v>136001589</v>
      </c>
      <c r="AD3727" s="6">
        <v>135997962</v>
      </c>
      <c r="AF3727">
        <f t="shared" si="1160"/>
        <v>4.4398810366803571E-2</v>
      </c>
      <c r="AG3727">
        <f t="shared" si="1161"/>
        <v>6.2011752506049081E-2</v>
      </c>
      <c r="AH3727">
        <f t="shared" si="1162"/>
        <v>0.50417787848746631</v>
      </c>
      <c r="AI3727">
        <f t="shared" si="1163"/>
        <v>0.49457310750086414</v>
      </c>
      <c r="AJ3727">
        <f t="shared" si="1164"/>
        <v>1.1627252252252251</v>
      </c>
      <c r="AK3727">
        <f t="shared" si="1165"/>
        <v>1.260443527591542</v>
      </c>
      <c r="AL3727">
        <f t="shared" si="1166"/>
        <v>2.4452633860828094E-2</v>
      </c>
      <c r="AM3727">
        <f t="shared" si="1167"/>
        <v>3.3891850723533894E-2</v>
      </c>
      <c r="AN3727">
        <f t="shared" si="1168"/>
        <v>1.6332672426001982</v>
      </c>
      <c r="AO3727">
        <f t="shared" si="1169"/>
        <v>1.6338748703767716</v>
      </c>
      <c r="AP3727">
        <f t="shared" si="1170"/>
        <v>1</v>
      </c>
      <c r="AQ3727">
        <f t="shared" si="1171"/>
        <v>1</v>
      </c>
      <c r="AR3727">
        <f t="shared" si="1172"/>
        <v>0</v>
      </c>
      <c r="AS3727">
        <f t="shared" si="1173"/>
        <v>0</v>
      </c>
      <c r="AT3727">
        <f t="shared" si="1174"/>
        <v>0</v>
      </c>
      <c r="AU3727">
        <f t="shared" si="1175"/>
        <v>0</v>
      </c>
      <c r="AV3727">
        <f t="shared" si="1176"/>
        <v>0</v>
      </c>
      <c r="AW3727">
        <f t="shared" si="1177"/>
        <v>0</v>
      </c>
      <c r="AX3727">
        <f t="shared" si="1178"/>
        <v>0</v>
      </c>
      <c r="AY3727">
        <f t="shared" si="1179"/>
        <v>2</v>
      </c>
    </row>
    <row r="3728" spans="1:51" x14ac:dyDescent="0.3">
      <c r="A3728" s="1" t="s">
        <v>3722</v>
      </c>
      <c r="B3728" s="2">
        <v>4495177</v>
      </c>
      <c r="C3728" s="3" t="s">
        <v>5335</v>
      </c>
      <c r="D3728" s="7">
        <v>7.33</v>
      </c>
      <c r="E3728" s="5">
        <v>875.72064148000004</v>
      </c>
      <c r="F3728" s="3" t="s">
        <v>4559</v>
      </c>
      <c r="G3728" s="3" t="s">
        <v>4560</v>
      </c>
      <c r="H3728" s="3" t="s">
        <v>4561</v>
      </c>
      <c r="I3728" s="3" t="s">
        <v>4562</v>
      </c>
      <c r="J3728" s="3" t="s">
        <v>4834</v>
      </c>
      <c r="K3728" s="6">
        <v>711683</v>
      </c>
      <c r="L3728" s="6">
        <v>688008</v>
      </c>
      <c r="M3728" s="6">
        <v>70586</v>
      </c>
      <c r="N3728" s="6">
        <v>68007</v>
      </c>
      <c r="O3728" s="6">
        <v>35415</v>
      </c>
      <c r="P3728" s="6">
        <v>34172</v>
      </c>
      <c r="Q3728" s="6">
        <v>-19490</v>
      </c>
      <c r="R3728" s="6">
        <v>-159815</v>
      </c>
      <c r="S3728" s="6">
        <v>21342</v>
      </c>
      <c r="T3728" s="6">
        <v>-5198</v>
      </c>
      <c r="U3728" s="6">
        <v>194827</v>
      </c>
      <c r="V3728" s="6">
        <v>203258</v>
      </c>
      <c r="W3728" s="6">
        <v>699326</v>
      </c>
      <c r="X3728" s="6">
        <v>704698</v>
      </c>
      <c r="Y3728" s="6">
        <v>192922</v>
      </c>
      <c r="Z3728" s="6">
        <v>188477</v>
      </c>
      <c r="AA3728" s="6">
        <v>161403</v>
      </c>
      <c r="AB3728" s="6">
        <v>148602</v>
      </c>
      <c r="AC3728" s="6">
        <v>116881836</v>
      </c>
      <c r="AD3728" s="6">
        <v>116796472</v>
      </c>
      <c r="AF3728">
        <f t="shared" si="1160"/>
        <v>-2.7869691674555216E-2</v>
      </c>
      <c r="AG3728">
        <f t="shared" si="1161"/>
        <v>-0.22678509091837923</v>
      </c>
      <c r="AH3728">
        <f t="shared" si="1162"/>
        <v>0.2785925305222457</v>
      </c>
      <c r="AI3728">
        <f t="shared" si="1163"/>
        <v>0.28843277545842333</v>
      </c>
      <c r="AJ3728">
        <f t="shared" si="1164"/>
        <v>1.1952813764304258</v>
      </c>
      <c r="AK3728">
        <f t="shared" si="1165"/>
        <v>1.2683342081533222</v>
      </c>
      <c r="AL3728">
        <f t="shared" si="1166"/>
        <v>4.9762323956030988E-2</v>
      </c>
      <c r="AM3728">
        <f t="shared" si="1167"/>
        <v>4.966802711596377E-2</v>
      </c>
      <c r="AN3728">
        <f t="shared" si="1168"/>
        <v>1.0176698707040779</v>
      </c>
      <c r="AO3728">
        <f t="shared" si="1169"/>
        <v>0.97631609568921718</v>
      </c>
      <c r="AP3728">
        <f t="shared" si="1170"/>
        <v>0</v>
      </c>
      <c r="AQ3728">
        <f t="shared" si="1171"/>
        <v>1</v>
      </c>
      <c r="AR3728">
        <f t="shared" si="1172"/>
        <v>1</v>
      </c>
      <c r="AS3728">
        <f t="shared" si="1173"/>
        <v>1</v>
      </c>
      <c r="AT3728">
        <f t="shared" si="1174"/>
        <v>1</v>
      </c>
      <c r="AU3728">
        <f t="shared" si="1175"/>
        <v>0</v>
      </c>
      <c r="AV3728">
        <f t="shared" si="1176"/>
        <v>1</v>
      </c>
      <c r="AW3728">
        <f t="shared" si="1177"/>
        <v>1</v>
      </c>
      <c r="AX3728">
        <f t="shared" si="1178"/>
        <v>0</v>
      </c>
      <c r="AY3728">
        <f t="shared" si="1179"/>
        <v>6</v>
      </c>
    </row>
    <row r="3729" spans="1:51" x14ac:dyDescent="0.3">
      <c r="A3729" s="1" t="s">
        <v>3723</v>
      </c>
      <c r="B3729" s="2">
        <v>4152222</v>
      </c>
      <c r="C3729" s="3"/>
      <c r="D3729" s="5" t="s">
        <v>4474</v>
      </c>
      <c r="E3729" s="5" t="s">
        <v>4474</v>
      </c>
      <c r="F3729" s="3" t="s">
        <v>4665</v>
      </c>
      <c r="G3729" s="3" t="s">
        <v>4722</v>
      </c>
      <c r="H3729" s="3" t="s">
        <v>4723</v>
      </c>
      <c r="I3729" s="3" t="s">
        <v>4772</v>
      </c>
      <c r="J3729" s="3" t="s">
        <v>5047</v>
      </c>
      <c r="K3729" s="6" t="s">
        <v>4474</v>
      </c>
      <c r="L3729" s="6" t="s">
        <v>4474</v>
      </c>
      <c r="M3729" s="6" t="s">
        <v>4474</v>
      </c>
      <c r="N3729" s="6" t="s">
        <v>4474</v>
      </c>
      <c r="O3729" s="6" t="s">
        <v>4474</v>
      </c>
      <c r="P3729" s="6" t="s">
        <v>4474</v>
      </c>
      <c r="Q3729" s="6" t="s">
        <v>4474</v>
      </c>
      <c r="R3729" s="6" t="s">
        <v>4474</v>
      </c>
      <c r="S3729" s="6" t="s">
        <v>4474</v>
      </c>
      <c r="T3729" s="6" t="s">
        <v>4474</v>
      </c>
      <c r="U3729" s="6" t="s">
        <v>4474</v>
      </c>
      <c r="V3729" s="6" t="s">
        <v>4474</v>
      </c>
      <c r="W3729" s="6" t="s">
        <v>4474</v>
      </c>
      <c r="X3729" s="6" t="s">
        <v>4474</v>
      </c>
      <c r="Y3729" s="6" t="s">
        <v>4474</v>
      </c>
      <c r="Z3729" s="6" t="s">
        <v>4474</v>
      </c>
      <c r="AA3729" s="6" t="s">
        <v>4474</v>
      </c>
      <c r="AB3729" s="6" t="s">
        <v>4474</v>
      </c>
      <c r="AC3729" s="6" t="s">
        <v>4474</v>
      </c>
      <c r="AD3729" s="6" t="s">
        <v>4474</v>
      </c>
      <c r="AF3729" t="e">
        <f t="shared" si="1160"/>
        <v>#VALUE!</v>
      </c>
      <c r="AG3729" t="e">
        <f t="shared" si="1161"/>
        <v>#VALUE!</v>
      </c>
      <c r="AH3729" t="e">
        <f t="shared" si="1162"/>
        <v>#VALUE!</v>
      </c>
      <c r="AI3729" t="e">
        <f t="shared" si="1163"/>
        <v>#VALUE!</v>
      </c>
      <c r="AJ3729" t="e">
        <f t="shared" si="1164"/>
        <v>#VALUE!</v>
      </c>
      <c r="AK3729" t="e">
        <f t="shared" si="1165"/>
        <v>#VALUE!</v>
      </c>
      <c r="AL3729" t="e">
        <f t="shared" si="1166"/>
        <v>#VALUE!</v>
      </c>
      <c r="AM3729" t="e">
        <f t="shared" si="1167"/>
        <v>#VALUE!</v>
      </c>
      <c r="AN3729" t="e">
        <f t="shared" si="1168"/>
        <v>#VALUE!</v>
      </c>
      <c r="AO3729" t="e">
        <f t="shared" si="1169"/>
        <v>#VALUE!</v>
      </c>
      <c r="AP3729">
        <f t="shared" si="1170"/>
        <v>0</v>
      </c>
      <c r="AQ3729">
        <f t="shared" si="1171"/>
        <v>0</v>
      </c>
      <c r="AR3729">
        <f t="shared" si="1172"/>
        <v>0</v>
      </c>
      <c r="AS3729">
        <f t="shared" si="1173"/>
        <v>0</v>
      </c>
      <c r="AT3729">
        <f t="shared" si="1174"/>
        <v>0</v>
      </c>
      <c r="AU3729">
        <f t="shared" si="1175"/>
        <v>0</v>
      </c>
      <c r="AV3729">
        <f t="shared" si="1176"/>
        <v>0</v>
      </c>
      <c r="AW3729">
        <f t="shared" si="1177"/>
        <v>0</v>
      </c>
      <c r="AX3729">
        <f t="shared" si="1178"/>
        <v>0</v>
      </c>
      <c r="AY3729">
        <f t="shared" si="1179"/>
        <v>0</v>
      </c>
    </row>
    <row r="3730" spans="1:51" x14ac:dyDescent="0.3">
      <c r="A3730" s="1" t="s">
        <v>3724</v>
      </c>
      <c r="B3730" s="2">
        <v>118742517</v>
      </c>
      <c r="C3730" s="3" t="s">
        <v>5336</v>
      </c>
      <c r="D3730" s="5">
        <v>13.61</v>
      </c>
      <c r="E3730" s="5">
        <v>94.254625950000005</v>
      </c>
      <c r="F3730" s="3" t="s">
        <v>4480</v>
      </c>
      <c r="G3730" s="3" t="s">
        <v>4491</v>
      </c>
      <c r="H3730" s="3" t="s">
        <v>4542</v>
      </c>
      <c r="I3730" s="3" t="s">
        <v>4543</v>
      </c>
      <c r="J3730" s="3" t="s">
        <v>4675</v>
      </c>
      <c r="K3730" s="6">
        <v>734.226</v>
      </c>
      <c r="L3730" s="6" t="s">
        <v>4474</v>
      </c>
      <c r="M3730" s="6" t="s">
        <v>4474</v>
      </c>
      <c r="N3730" s="6" t="s">
        <v>4474</v>
      </c>
      <c r="O3730" s="6" t="s">
        <v>4474</v>
      </c>
      <c r="P3730" s="6" t="s">
        <v>4474</v>
      </c>
      <c r="Q3730" s="6">
        <v>703.86599999999999</v>
      </c>
      <c r="R3730" s="6" t="s">
        <v>4474</v>
      </c>
      <c r="S3730" s="6">
        <v>733.86599999999999</v>
      </c>
      <c r="T3730" s="6" t="s">
        <v>4474</v>
      </c>
      <c r="U3730" s="6" t="s">
        <v>4474</v>
      </c>
      <c r="V3730" s="6" t="s">
        <v>4474</v>
      </c>
      <c r="W3730" s="6">
        <v>31244.621999999999</v>
      </c>
      <c r="X3730" s="6" t="s">
        <v>4474</v>
      </c>
      <c r="Y3730" s="6">
        <v>31244.621999999999</v>
      </c>
      <c r="Z3730" s="6" t="s">
        <v>4474</v>
      </c>
      <c r="AA3730" s="6">
        <v>10</v>
      </c>
      <c r="AB3730" s="6" t="s">
        <v>4474</v>
      </c>
      <c r="AC3730" s="6">
        <v>20457697</v>
      </c>
      <c r="AD3730" s="6" t="s">
        <v>4474</v>
      </c>
      <c r="AF3730">
        <f t="shared" si="1160"/>
        <v>2.2527588907940699E-2</v>
      </c>
      <c r="AG3730" t="e">
        <f t="shared" si="1161"/>
        <v>#VALUE!</v>
      </c>
      <c r="AH3730" t="e">
        <f t="shared" si="1162"/>
        <v>#VALUE!</v>
      </c>
      <c r="AI3730" t="e">
        <f t="shared" si="1163"/>
        <v>#VALUE!</v>
      </c>
      <c r="AJ3730">
        <f t="shared" si="1164"/>
        <v>3124.4621999999999</v>
      </c>
      <c r="AK3730" t="e">
        <f t="shared" si="1165"/>
        <v>#VALUE!</v>
      </c>
      <c r="AL3730" t="e">
        <f t="shared" si="1166"/>
        <v>#VALUE!</v>
      </c>
      <c r="AM3730" t="e">
        <f t="shared" si="1167"/>
        <v>#VALUE!</v>
      </c>
      <c r="AN3730">
        <f t="shared" si="1168"/>
        <v>2.3499276131425113E-2</v>
      </c>
      <c r="AO3730" t="e">
        <f t="shared" si="1169"/>
        <v>#VALUE!</v>
      </c>
      <c r="AP3730">
        <f t="shared" si="1170"/>
        <v>1</v>
      </c>
      <c r="AQ3730">
        <f t="shared" si="1171"/>
        <v>1</v>
      </c>
      <c r="AR3730">
        <f t="shared" si="1172"/>
        <v>0</v>
      </c>
      <c r="AS3730">
        <f t="shared" si="1173"/>
        <v>1</v>
      </c>
      <c r="AT3730">
        <f t="shared" si="1174"/>
        <v>0</v>
      </c>
      <c r="AU3730">
        <f t="shared" si="1175"/>
        <v>0</v>
      </c>
      <c r="AV3730">
        <f t="shared" si="1176"/>
        <v>0</v>
      </c>
      <c r="AW3730">
        <f t="shared" si="1177"/>
        <v>0</v>
      </c>
      <c r="AX3730">
        <f t="shared" si="1178"/>
        <v>0</v>
      </c>
      <c r="AY3730">
        <f t="shared" si="1179"/>
        <v>3</v>
      </c>
    </row>
    <row r="3731" spans="1:51" x14ac:dyDescent="0.3">
      <c r="A3731" s="1" t="s">
        <v>3725</v>
      </c>
      <c r="B3731" s="2">
        <v>4279137</v>
      </c>
      <c r="C3731" s="3" t="s">
        <v>5335</v>
      </c>
      <c r="D3731" s="5">
        <v>9.73</v>
      </c>
      <c r="E3731" s="5">
        <v>2182.82210902</v>
      </c>
      <c r="F3731" s="3" t="s">
        <v>4485</v>
      </c>
      <c r="G3731" s="3" t="s">
        <v>4486</v>
      </c>
      <c r="H3731" s="3" t="s">
        <v>4545</v>
      </c>
      <c r="I3731" s="3" t="s">
        <v>4546</v>
      </c>
      <c r="J3731" s="3" t="s">
        <v>4587</v>
      </c>
      <c r="K3731" s="6">
        <v>2035817</v>
      </c>
      <c r="L3731" s="6">
        <v>2061825</v>
      </c>
      <c r="M3731" s="6">
        <v>-34922</v>
      </c>
      <c r="N3731" s="6">
        <v>-113393</v>
      </c>
      <c r="O3731" s="6">
        <v>-636479</v>
      </c>
      <c r="P3731" s="6">
        <v>-698178</v>
      </c>
      <c r="Q3731" s="6">
        <v>-1490672</v>
      </c>
      <c r="R3731" s="6">
        <v>-2549422</v>
      </c>
      <c r="S3731" s="6">
        <v>-623801</v>
      </c>
      <c r="T3731" s="6">
        <v>-530885</v>
      </c>
      <c r="U3731" s="6">
        <v>12303033</v>
      </c>
      <c r="V3731" s="6">
        <v>11733176</v>
      </c>
      <c r="W3731" s="6">
        <v>22104323</v>
      </c>
      <c r="X3731" s="6">
        <v>21443359</v>
      </c>
      <c r="Y3731" s="6">
        <v>1602462</v>
      </c>
      <c r="Z3731" s="6">
        <v>1676152</v>
      </c>
      <c r="AA3731" s="6">
        <v>1091508</v>
      </c>
      <c r="AB3731" s="6">
        <v>1007744</v>
      </c>
      <c r="AC3731" s="6">
        <v>224087000</v>
      </c>
      <c r="AD3731" s="6">
        <v>223298000</v>
      </c>
      <c r="AF3731">
        <f t="shared" si="1160"/>
        <v>-6.7438030108409111E-2</v>
      </c>
      <c r="AG3731">
        <f t="shared" si="1161"/>
        <v>-0.11889098158548761</v>
      </c>
      <c r="AH3731">
        <f t="shared" si="1162"/>
        <v>0.55658945085085842</v>
      </c>
      <c r="AI3731">
        <f t="shared" si="1163"/>
        <v>0.54717061818533186</v>
      </c>
      <c r="AJ3731">
        <f t="shared" si="1164"/>
        <v>1.4681175034905836</v>
      </c>
      <c r="AK3731">
        <f t="shared" si="1165"/>
        <v>1.6632716245395656</v>
      </c>
      <c r="AL3731">
        <f t="shared" si="1166"/>
        <v>-0.31264057624039882</v>
      </c>
      <c r="AM3731">
        <f t="shared" si="1167"/>
        <v>-0.33862136699283402</v>
      </c>
      <c r="AN3731">
        <f t="shared" si="1168"/>
        <v>9.2100400451079187E-2</v>
      </c>
      <c r="AO3731">
        <f t="shared" si="1169"/>
        <v>9.6152146685600889E-2</v>
      </c>
      <c r="AP3731">
        <f t="shared" si="1170"/>
        <v>0</v>
      </c>
      <c r="AQ3731">
        <f t="shared" si="1171"/>
        <v>0</v>
      </c>
      <c r="AR3731">
        <f t="shared" si="1172"/>
        <v>1</v>
      </c>
      <c r="AS3731">
        <f t="shared" si="1173"/>
        <v>1</v>
      </c>
      <c r="AT3731">
        <f t="shared" si="1174"/>
        <v>0</v>
      </c>
      <c r="AU3731">
        <f t="shared" si="1175"/>
        <v>0</v>
      </c>
      <c r="AV3731">
        <f t="shared" si="1176"/>
        <v>1</v>
      </c>
      <c r="AW3731">
        <f t="shared" si="1177"/>
        <v>0</v>
      </c>
      <c r="AX3731">
        <f t="shared" si="1178"/>
        <v>0</v>
      </c>
      <c r="AY3731">
        <f t="shared" si="1179"/>
        <v>3</v>
      </c>
    </row>
    <row r="3732" spans="1:51" x14ac:dyDescent="0.3">
      <c r="A3732" s="1" t="s">
        <v>3726</v>
      </c>
      <c r="B3732" s="2">
        <v>4093959</v>
      </c>
      <c r="C3732" s="3" t="s">
        <v>5337</v>
      </c>
      <c r="D3732" s="7">
        <v>11.5</v>
      </c>
      <c r="E3732" s="5">
        <v>2310.3643520000001</v>
      </c>
      <c r="F3732" s="3" t="s">
        <v>4525</v>
      </c>
      <c r="G3732" s="3" t="s">
        <v>4526</v>
      </c>
      <c r="H3732" s="3" t="s">
        <v>4733</v>
      </c>
      <c r="I3732" s="3" t="s">
        <v>4733</v>
      </c>
      <c r="J3732" s="3" t="s">
        <v>4528</v>
      </c>
      <c r="K3732" s="6">
        <v>925393</v>
      </c>
      <c r="L3732" s="6">
        <v>945569</v>
      </c>
      <c r="M3732" s="6">
        <v>348556</v>
      </c>
      <c r="N3732" s="6">
        <v>359361</v>
      </c>
      <c r="O3732" s="6">
        <v>227580</v>
      </c>
      <c r="P3732" s="6">
        <v>236886</v>
      </c>
      <c r="Q3732" s="6">
        <v>169411</v>
      </c>
      <c r="R3732" s="6">
        <v>181720</v>
      </c>
      <c r="S3732" s="6">
        <v>169272</v>
      </c>
      <c r="T3732" s="6">
        <v>184420</v>
      </c>
      <c r="U3732" s="6">
        <v>517754</v>
      </c>
      <c r="V3732" s="6">
        <v>741285</v>
      </c>
      <c r="W3732" s="6">
        <v>3116541</v>
      </c>
      <c r="X3732" s="6">
        <v>3149737</v>
      </c>
      <c r="Y3732" s="6" t="s">
        <v>4474</v>
      </c>
      <c r="Z3732" s="6" t="s">
        <v>4474</v>
      </c>
      <c r="AA3732" s="6" t="s">
        <v>4474</v>
      </c>
      <c r="AB3732" s="6" t="s">
        <v>4474</v>
      </c>
      <c r="AC3732" s="6">
        <v>200919457</v>
      </c>
      <c r="AD3732" s="6">
        <v>203390392</v>
      </c>
      <c r="AF3732">
        <f t="shared" si="1160"/>
        <v>5.4358662376012383E-2</v>
      </c>
      <c r="AG3732">
        <f t="shared" si="1161"/>
        <v>5.7693705855441264E-2</v>
      </c>
      <c r="AH3732">
        <f t="shared" si="1162"/>
        <v>0.1661309766179877</v>
      </c>
      <c r="AI3732">
        <f t="shared" si="1163"/>
        <v>0.23534822113719336</v>
      </c>
      <c r="AJ3732" t="e">
        <f t="shared" si="1164"/>
        <v>#VALUE!</v>
      </c>
      <c r="AK3732" t="e">
        <f t="shared" si="1165"/>
        <v>#VALUE!</v>
      </c>
      <c r="AL3732">
        <f t="shared" si="1166"/>
        <v>0.24592794628876596</v>
      </c>
      <c r="AM3732">
        <f t="shared" si="1167"/>
        <v>0.2505221723639417</v>
      </c>
      <c r="AN3732">
        <f t="shared" si="1168"/>
        <v>0.29692951255895561</v>
      </c>
      <c r="AO3732">
        <f t="shared" si="1169"/>
        <v>0.30020569971397609</v>
      </c>
      <c r="AP3732">
        <f t="shared" si="1170"/>
        <v>1</v>
      </c>
      <c r="AQ3732">
        <f t="shared" si="1171"/>
        <v>1</v>
      </c>
      <c r="AR3732">
        <f t="shared" si="1172"/>
        <v>0</v>
      </c>
      <c r="AS3732">
        <f t="shared" si="1173"/>
        <v>0</v>
      </c>
      <c r="AT3732">
        <f t="shared" si="1174"/>
        <v>1</v>
      </c>
      <c r="AU3732">
        <f t="shared" si="1175"/>
        <v>0</v>
      </c>
      <c r="AV3732">
        <f t="shared" si="1176"/>
        <v>0</v>
      </c>
      <c r="AW3732">
        <f t="shared" si="1177"/>
        <v>0</v>
      </c>
      <c r="AX3732">
        <f t="shared" si="1178"/>
        <v>1</v>
      </c>
      <c r="AY3732">
        <f t="shared" si="1179"/>
        <v>4</v>
      </c>
    </row>
    <row r="3733" spans="1:51" x14ac:dyDescent="0.3">
      <c r="A3733" s="1" t="s">
        <v>3727</v>
      </c>
      <c r="B3733" s="2">
        <v>28763287</v>
      </c>
      <c r="C3733" s="3" t="s">
        <v>5337</v>
      </c>
      <c r="D3733" s="5">
        <v>5.59</v>
      </c>
      <c r="E3733" s="5">
        <v>2803.00160426</v>
      </c>
      <c r="F3733" s="3" t="s">
        <v>4475</v>
      </c>
      <c r="G3733" s="3" t="s">
        <v>4529</v>
      </c>
      <c r="H3733" s="3" t="s">
        <v>4530</v>
      </c>
      <c r="I3733" s="3" t="s">
        <v>4531</v>
      </c>
      <c r="J3733" s="3" t="s">
        <v>4937</v>
      </c>
      <c r="K3733" s="6">
        <v>1688020.0798063644</v>
      </c>
      <c r="L3733" s="6">
        <v>1634189.0403807492</v>
      </c>
      <c r="M3733" s="6">
        <v>173147.10614208871</v>
      </c>
      <c r="N3733" s="6">
        <v>176299.52026080003</v>
      </c>
      <c r="O3733" s="6">
        <v>100436.31103645632</v>
      </c>
      <c r="P3733" s="6">
        <v>106107.34953388393</v>
      </c>
      <c r="Q3733" s="6">
        <v>3968.5717813750866</v>
      </c>
      <c r="R3733" s="6">
        <v>6300.7187962289381</v>
      </c>
      <c r="S3733" s="6" t="s">
        <v>4474</v>
      </c>
      <c r="T3733" s="6" t="s">
        <v>4474</v>
      </c>
      <c r="U3733" s="6" t="s">
        <v>4474</v>
      </c>
      <c r="V3733" s="6" t="s">
        <v>4474</v>
      </c>
      <c r="W3733" s="6">
        <v>1093726.2993531118</v>
      </c>
      <c r="X3733" s="6">
        <v>1012552.2340083575</v>
      </c>
      <c r="Y3733" s="6">
        <v>538571.26923934871</v>
      </c>
      <c r="Z3733" s="6">
        <v>524821.60077145614</v>
      </c>
      <c r="AA3733" s="6">
        <v>381813.51773366053</v>
      </c>
      <c r="AB3733" s="6">
        <v>388396.01414336229</v>
      </c>
      <c r="AC3733" s="6">
        <v>502015727</v>
      </c>
      <c r="AD3733" s="6">
        <v>501447006</v>
      </c>
      <c r="AF3733">
        <f t="shared" si="1160"/>
        <v>3.6284871121068517E-3</v>
      </c>
      <c r="AG3733">
        <f t="shared" si="1161"/>
        <v>6.2226111252418927E-3</v>
      </c>
      <c r="AH3733" t="e">
        <f t="shared" si="1162"/>
        <v>#VALUE!</v>
      </c>
      <c r="AI3733" t="e">
        <f t="shared" si="1163"/>
        <v>#VALUE!</v>
      </c>
      <c r="AJ3733">
        <f t="shared" si="1164"/>
        <v>1.4105610310398617</v>
      </c>
      <c r="AK3733">
        <f t="shared" si="1165"/>
        <v>1.3512538276917982</v>
      </c>
      <c r="AL3733">
        <f t="shared" si="1166"/>
        <v>5.9499476480147993E-2</v>
      </c>
      <c r="AM3733">
        <f t="shared" si="1167"/>
        <v>6.4929666588121299E-2</v>
      </c>
      <c r="AN3733">
        <f t="shared" si="1168"/>
        <v>1.5433660878455147</v>
      </c>
      <c r="AO3733">
        <f t="shared" si="1169"/>
        <v>1.6139306057441978</v>
      </c>
      <c r="AP3733">
        <f t="shared" si="1170"/>
        <v>1</v>
      </c>
      <c r="AQ3733">
        <f t="shared" si="1171"/>
        <v>0</v>
      </c>
      <c r="AR3733">
        <f t="shared" si="1172"/>
        <v>0</v>
      </c>
      <c r="AS3733">
        <f t="shared" si="1173"/>
        <v>0</v>
      </c>
      <c r="AT3733">
        <f t="shared" si="1174"/>
        <v>0</v>
      </c>
      <c r="AU3733">
        <f t="shared" si="1175"/>
        <v>1</v>
      </c>
      <c r="AV3733">
        <f t="shared" si="1176"/>
        <v>0</v>
      </c>
      <c r="AW3733">
        <f t="shared" si="1177"/>
        <v>0</v>
      </c>
      <c r="AX3733">
        <f t="shared" si="1178"/>
        <v>0</v>
      </c>
      <c r="AY3733">
        <f t="shared" si="1179"/>
        <v>2</v>
      </c>
    </row>
    <row r="3734" spans="1:51" x14ac:dyDescent="0.3">
      <c r="A3734" s="1" t="s">
        <v>3728</v>
      </c>
      <c r="B3734" s="2">
        <v>4276821</v>
      </c>
      <c r="C3734" s="3" t="s">
        <v>5335</v>
      </c>
      <c r="D3734" s="5">
        <v>31.08</v>
      </c>
      <c r="E3734" s="5">
        <v>18199.368591599999</v>
      </c>
      <c r="F3734" s="3" t="s">
        <v>4500</v>
      </c>
      <c r="G3734" s="3" t="s">
        <v>4574</v>
      </c>
      <c r="H3734" s="3" t="s">
        <v>4734</v>
      </c>
      <c r="I3734" s="3" t="s">
        <v>4734</v>
      </c>
      <c r="J3734" s="3" t="s">
        <v>4958</v>
      </c>
      <c r="K3734" s="6">
        <v>14942854</v>
      </c>
      <c r="L3734" s="6">
        <v>11819523</v>
      </c>
      <c r="M3734" s="6">
        <v>1304590.6569999999</v>
      </c>
      <c r="N3734" s="6">
        <v>1187189</v>
      </c>
      <c r="O3734" s="6">
        <v>1265692</v>
      </c>
      <c r="P3734" s="6">
        <v>1149043</v>
      </c>
      <c r="Q3734" s="6">
        <v>1208149</v>
      </c>
      <c r="R3734" s="6">
        <v>1048991</v>
      </c>
      <c r="S3734" s="6">
        <v>-2479437</v>
      </c>
      <c r="T3734" s="6">
        <v>-1853497</v>
      </c>
      <c r="U3734" s="6">
        <v>1771799</v>
      </c>
      <c r="V3734" s="6">
        <v>1781901</v>
      </c>
      <c r="W3734" s="6">
        <v>9943240</v>
      </c>
      <c r="X3734" s="6">
        <v>8862781</v>
      </c>
      <c r="Y3734" s="6">
        <v>9054624</v>
      </c>
      <c r="Z3734" s="6">
        <v>8063932</v>
      </c>
      <c r="AA3734" s="6">
        <v>2403945</v>
      </c>
      <c r="AB3734" s="6">
        <v>1717695</v>
      </c>
      <c r="AC3734" s="6">
        <v>586880000</v>
      </c>
      <c r="AD3734" s="6">
        <v>585520000</v>
      </c>
      <c r="AF3734">
        <f t="shared" si="1160"/>
        <v>0.1215045598818896</v>
      </c>
      <c r="AG3734">
        <f t="shared" si="1161"/>
        <v>0.11835912452310397</v>
      </c>
      <c r="AH3734">
        <f t="shared" si="1162"/>
        <v>0.17819131389768325</v>
      </c>
      <c r="AI3734">
        <f t="shared" si="1163"/>
        <v>0.20105438687924254</v>
      </c>
      <c r="AJ3734">
        <f t="shared" si="1164"/>
        <v>3.7665687026949453</v>
      </c>
      <c r="AK3734">
        <f t="shared" si="1165"/>
        <v>4.6946239000521048</v>
      </c>
      <c r="AL3734">
        <f t="shared" si="1166"/>
        <v>8.4702159306381503E-2</v>
      </c>
      <c r="AM3734">
        <f t="shared" si="1167"/>
        <v>9.7215682900232095E-2</v>
      </c>
      <c r="AN3734">
        <f t="shared" si="1168"/>
        <v>1.5028153800974331</v>
      </c>
      <c r="AO3734">
        <f t="shared" si="1169"/>
        <v>1.3336133432609922</v>
      </c>
      <c r="AP3734">
        <f t="shared" si="1170"/>
        <v>1</v>
      </c>
      <c r="AQ3734">
        <f t="shared" si="1171"/>
        <v>0</v>
      </c>
      <c r="AR3734">
        <f t="shared" si="1172"/>
        <v>1</v>
      </c>
      <c r="AS3734">
        <f t="shared" si="1173"/>
        <v>0</v>
      </c>
      <c r="AT3734">
        <f t="shared" si="1174"/>
        <v>1</v>
      </c>
      <c r="AU3734">
        <f t="shared" si="1175"/>
        <v>0</v>
      </c>
      <c r="AV3734">
        <f t="shared" si="1176"/>
        <v>0</v>
      </c>
      <c r="AW3734">
        <f t="shared" si="1177"/>
        <v>1</v>
      </c>
      <c r="AX3734">
        <f t="shared" si="1178"/>
        <v>0</v>
      </c>
      <c r="AY3734">
        <f t="shared" si="1179"/>
        <v>4</v>
      </c>
    </row>
    <row r="3735" spans="1:51" x14ac:dyDescent="0.3">
      <c r="A3735" s="1" t="s">
        <v>3729</v>
      </c>
      <c r="B3735" s="2">
        <v>4912921</v>
      </c>
      <c r="C3735" s="3" t="s">
        <v>5338</v>
      </c>
      <c r="D3735" s="5">
        <v>15.41</v>
      </c>
      <c r="E3735" s="5">
        <v>251.81836971000001</v>
      </c>
      <c r="F3735" s="3" t="s">
        <v>4475</v>
      </c>
      <c r="G3735" s="3" t="s">
        <v>4548</v>
      </c>
      <c r="H3735" s="3" t="s">
        <v>4647</v>
      </c>
      <c r="I3735" s="3" t="s">
        <v>4687</v>
      </c>
      <c r="J3735" s="3" t="s">
        <v>4893</v>
      </c>
      <c r="K3735" s="6">
        <v>567509</v>
      </c>
      <c r="L3735" s="6">
        <v>553945</v>
      </c>
      <c r="M3735" s="6">
        <v>36482</v>
      </c>
      <c r="N3735" s="6">
        <v>34341</v>
      </c>
      <c r="O3735" s="6">
        <v>22946</v>
      </c>
      <c r="P3735" s="6">
        <v>20542</v>
      </c>
      <c r="Q3735" s="6">
        <v>13472</v>
      </c>
      <c r="R3735" s="6">
        <v>11183</v>
      </c>
      <c r="S3735" s="6">
        <v>44038</v>
      </c>
      <c r="T3735" s="6">
        <v>57134</v>
      </c>
      <c r="U3735" s="6">
        <v>78755</v>
      </c>
      <c r="V3735" s="6">
        <v>72100</v>
      </c>
      <c r="W3735" s="6">
        <v>407350</v>
      </c>
      <c r="X3735" s="6">
        <v>400322</v>
      </c>
      <c r="Y3735" s="6">
        <v>271469</v>
      </c>
      <c r="Z3735" s="6">
        <v>262257</v>
      </c>
      <c r="AA3735" s="6">
        <v>95038</v>
      </c>
      <c r="AB3735" s="6">
        <v>92936</v>
      </c>
      <c r="AC3735" s="6">
        <v>16331962</v>
      </c>
      <c r="AD3735" s="6">
        <v>16792577</v>
      </c>
      <c r="AF3735">
        <f t="shared" si="1160"/>
        <v>3.3072296550877622E-2</v>
      </c>
      <c r="AG3735">
        <f t="shared" si="1161"/>
        <v>2.7935012315086355E-2</v>
      </c>
      <c r="AH3735">
        <f t="shared" si="1162"/>
        <v>0.1933349699275807</v>
      </c>
      <c r="AI3735">
        <f t="shared" si="1163"/>
        <v>0.18010501546255264</v>
      </c>
      <c r="AJ3735">
        <f t="shared" si="1164"/>
        <v>2.8564258507123466</v>
      </c>
      <c r="AK3735">
        <f t="shared" si="1165"/>
        <v>2.8219097012998193</v>
      </c>
      <c r="AL3735">
        <f t="shared" si="1166"/>
        <v>4.043283895057171E-2</v>
      </c>
      <c r="AM3735">
        <f t="shared" si="1167"/>
        <v>3.7083103918259031E-2</v>
      </c>
      <c r="AN3735">
        <f t="shared" si="1168"/>
        <v>1.3931729470970911</v>
      </c>
      <c r="AO3735">
        <f t="shared" si="1169"/>
        <v>1.383748582391175</v>
      </c>
      <c r="AP3735">
        <f t="shared" si="1170"/>
        <v>1</v>
      </c>
      <c r="AQ3735">
        <f t="shared" si="1171"/>
        <v>1</v>
      </c>
      <c r="AR3735">
        <f t="shared" si="1172"/>
        <v>1</v>
      </c>
      <c r="AS3735">
        <f t="shared" si="1173"/>
        <v>1</v>
      </c>
      <c r="AT3735">
        <f t="shared" si="1174"/>
        <v>0</v>
      </c>
      <c r="AU3735">
        <f t="shared" si="1175"/>
        <v>1</v>
      </c>
      <c r="AV3735">
        <f t="shared" si="1176"/>
        <v>1</v>
      </c>
      <c r="AW3735">
        <f t="shared" si="1177"/>
        <v>1</v>
      </c>
      <c r="AX3735">
        <f t="shared" si="1178"/>
        <v>1</v>
      </c>
      <c r="AY3735">
        <f t="shared" si="1179"/>
        <v>8</v>
      </c>
    </row>
    <row r="3736" spans="1:51" x14ac:dyDescent="0.3">
      <c r="A3736" s="1" t="s">
        <v>3730</v>
      </c>
      <c r="B3736" s="2">
        <v>4811274</v>
      </c>
      <c r="C3736" s="3" t="s">
        <v>5338</v>
      </c>
      <c r="D3736" s="5">
        <v>37.57</v>
      </c>
      <c r="E3736" s="5">
        <v>2074.5880866100001</v>
      </c>
      <c r="F3736" s="3" t="s">
        <v>4470</v>
      </c>
      <c r="G3736" s="3" t="s">
        <v>4471</v>
      </c>
      <c r="H3736" s="3" t="s">
        <v>4673</v>
      </c>
      <c r="I3736" s="3" t="s">
        <v>4673</v>
      </c>
      <c r="J3736" s="3" t="s">
        <v>4544</v>
      </c>
      <c r="K3736" s="6">
        <v>651972</v>
      </c>
      <c r="L3736" s="6">
        <v>630163</v>
      </c>
      <c r="M3736" s="6">
        <v>144029</v>
      </c>
      <c r="N3736" s="6">
        <v>125637</v>
      </c>
      <c r="O3736" s="6">
        <v>60784</v>
      </c>
      <c r="P3736" s="6">
        <v>40637</v>
      </c>
      <c r="Q3736" s="6">
        <v>59712</v>
      </c>
      <c r="R3736" s="6">
        <v>5239</v>
      </c>
      <c r="S3736" s="6">
        <v>172503</v>
      </c>
      <c r="T3736" s="6">
        <v>154858</v>
      </c>
      <c r="U3736" s="6" t="s">
        <v>4474</v>
      </c>
      <c r="V3736" s="6" t="s">
        <v>4474</v>
      </c>
      <c r="W3736" s="6">
        <v>1342701</v>
      </c>
      <c r="X3736" s="6">
        <v>1315829</v>
      </c>
      <c r="Y3736" s="6">
        <v>640003</v>
      </c>
      <c r="Z3736" s="6">
        <v>591002</v>
      </c>
      <c r="AA3736" s="6">
        <v>291508</v>
      </c>
      <c r="AB3736" s="6">
        <v>308656</v>
      </c>
      <c r="AC3736" s="6">
        <v>55219273</v>
      </c>
      <c r="AD3736" s="6">
        <v>55046049</v>
      </c>
      <c r="AF3736">
        <f t="shared" si="1160"/>
        <v>4.4471553979627633E-2</v>
      </c>
      <c r="AG3736">
        <f t="shared" si="1161"/>
        <v>3.9815203951273307E-3</v>
      </c>
      <c r="AH3736" t="e">
        <f t="shared" si="1162"/>
        <v>#VALUE!</v>
      </c>
      <c r="AI3736" t="e">
        <f t="shared" si="1163"/>
        <v>#VALUE!</v>
      </c>
      <c r="AJ3736">
        <f t="shared" si="1164"/>
        <v>2.1954903467486311</v>
      </c>
      <c r="AK3736">
        <f t="shared" si="1165"/>
        <v>1.9147594733295319</v>
      </c>
      <c r="AL3736">
        <f t="shared" si="1166"/>
        <v>9.3230997650205844E-2</v>
      </c>
      <c r="AM3736">
        <f t="shared" si="1167"/>
        <v>6.4486490003380081E-2</v>
      </c>
      <c r="AN3736">
        <f t="shared" si="1168"/>
        <v>0.48556752396847846</v>
      </c>
      <c r="AO3736">
        <f t="shared" si="1169"/>
        <v>0.47890949355881351</v>
      </c>
      <c r="AP3736">
        <f t="shared" si="1170"/>
        <v>1</v>
      </c>
      <c r="AQ3736">
        <f t="shared" si="1171"/>
        <v>1</v>
      </c>
      <c r="AR3736">
        <f t="shared" si="1172"/>
        <v>1</v>
      </c>
      <c r="AS3736">
        <f t="shared" si="1173"/>
        <v>1</v>
      </c>
      <c r="AT3736">
        <f t="shared" si="1174"/>
        <v>0</v>
      </c>
      <c r="AU3736">
        <f t="shared" si="1175"/>
        <v>1</v>
      </c>
      <c r="AV3736">
        <f t="shared" si="1176"/>
        <v>1</v>
      </c>
      <c r="AW3736">
        <f t="shared" si="1177"/>
        <v>1</v>
      </c>
      <c r="AX3736">
        <f t="shared" si="1178"/>
        <v>0</v>
      </c>
      <c r="AY3736">
        <f t="shared" si="1179"/>
        <v>7</v>
      </c>
    </row>
    <row r="3737" spans="1:51" x14ac:dyDescent="0.3">
      <c r="A3737" s="1" t="s">
        <v>3731</v>
      </c>
      <c r="B3737" s="2">
        <v>4604644</v>
      </c>
      <c r="C3737" s="3" t="s">
        <v>5335</v>
      </c>
      <c r="D3737" s="5">
        <v>21.16</v>
      </c>
      <c r="E3737" s="5">
        <v>2674.2571702400001</v>
      </c>
      <c r="F3737" s="3" t="s">
        <v>4470</v>
      </c>
      <c r="G3737" s="3" t="s">
        <v>4512</v>
      </c>
      <c r="H3737" s="3" t="s">
        <v>4522</v>
      </c>
      <c r="I3737" s="3" t="s">
        <v>4523</v>
      </c>
      <c r="J3737" s="3" t="s">
        <v>4751</v>
      </c>
      <c r="K3737" s="6">
        <v>2985300</v>
      </c>
      <c r="L3737" s="6">
        <v>2889000</v>
      </c>
      <c r="M3737" s="6">
        <v>595900</v>
      </c>
      <c r="N3737" s="6">
        <v>575600</v>
      </c>
      <c r="O3737" s="6">
        <v>446100</v>
      </c>
      <c r="P3737" s="6">
        <v>447100</v>
      </c>
      <c r="Q3737" s="6">
        <v>105800</v>
      </c>
      <c r="R3737" s="6">
        <v>129100</v>
      </c>
      <c r="S3737" s="6">
        <v>251300</v>
      </c>
      <c r="T3737" s="6">
        <v>290700</v>
      </c>
      <c r="U3737" s="6">
        <v>2400100</v>
      </c>
      <c r="V3737" s="6">
        <v>2359000</v>
      </c>
      <c r="W3737" s="6">
        <v>7534400</v>
      </c>
      <c r="X3737" s="6">
        <v>7488600</v>
      </c>
      <c r="Y3737" s="6">
        <v>1035800</v>
      </c>
      <c r="Z3737" s="6">
        <v>1012500</v>
      </c>
      <c r="AA3737" s="6">
        <v>575200</v>
      </c>
      <c r="AB3737" s="6">
        <v>551800</v>
      </c>
      <c r="AC3737" s="6">
        <v>126397051</v>
      </c>
      <c r="AD3737" s="6">
        <v>126393090</v>
      </c>
      <c r="AF3737">
        <f t="shared" si="1160"/>
        <v>1.404225950307921E-2</v>
      </c>
      <c r="AG3737">
        <f t="shared" si="1161"/>
        <v>1.723953743022728E-2</v>
      </c>
      <c r="AH3737">
        <f t="shared" si="1162"/>
        <v>0.31855224039074115</v>
      </c>
      <c r="AI3737">
        <f t="shared" si="1163"/>
        <v>0.31501215180407555</v>
      </c>
      <c r="AJ3737">
        <f t="shared" si="1164"/>
        <v>1.8007649513212796</v>
      </c>
      <c r="AK3737">
        <f t="shared" si="1165"/>
        <v>1.8349039507067779</v>
      </c>
      <c r="AL3737">
        <f t="shared" si="1166"/>
        <v>0.14943221786755101</v>
      </c>
      <c r="AM3737">
        <f t="shared" si="1167"/>
        <v>0.1547594323295258</v>
      </c>
      <c r="AN3737">
        <f t="shared" si="1168"/>
        <v>0.3962226587385857</v>
      </c>
      <c r="AO3737">
        <f t="shared" si="1169"/>
        <v>0.38578639532088776</v>
      </c>
      <c r="AP3737">
        <f t="shared" si="1170"/>
        <v>1</v>
      </c>
      <c r="AQ3737">
        <f t="shared" si="1171"/>
        <v>1</v>
      </c>
      <c r="AR3737">
        <f t="shared" si="1172"/>
        <v>0</v>
      </c>
      <c r="AS3737">
        <f t="shared" si="1173"/>
        <v>1</v>
      </c>
      <c r="AT3737">
        <f t="shared" si="1174"/>
        <v>0</v>
      </c>
      <c r="AU3737">
        <f t="shared" si="1175"/>
        <v>0</v>
      </c>
      <c r="AV3737">
        <f t="shared" si="1176"/>
        <v>0</v>
      </c>
      <c r="AW3737">
        <f t="shared" si="1177"/>
        <v>1</v>
      </c>
      <c r="AX3737">
        <f t="shared" si="1178"/>
        <v>0</v>
      </c>
      <c r="AY3737">
        <f t="shared" si="1179"/>
        <v>4</v>
      </c>
    </row>
    <row r="3738" spans="1:51" x14ac:dyDescent="0.3">
      <c r="A3738" s="1" t="s">
        <v>3732</v>
      </c>
      <c r="B3738" s="2">
        <v>4810451</v>
      </c>
      <c r="C3738" s="3" t="s">
        <v>5335</v>
      </c>
      <c r="D3738" s="5">
        <v>35.840000000000003</v>
      </c>
      <c r="E3738" s="5">
        <v>512.30222848000005</v>
      </c>
      <c r="F3738" s="3" t="s">
        <v>4470</v>
      </c>
      <c r="G3738" s="3" t="s">
        <v>4512</v>
      </c>
      <c r="H3738" s="3" t="s">
        <v>4513</v>
      </c>
      <c r="I3738" s="3" t="s">
        <v>4514</v>
      </c>
      <c r="J3738" s="3" t="s">
        <v>4515</v>
      </c>
      <c r="K3738" s="6">
        <v>126078</v>
      </c>
      <c r="L3738" s="6">
        <v>120821</v>
      </c>
      <c r="M3738" s="6">
        <v>6749</v>
      </c>
      <c r="N3738" s="6">
        <v>1230</v>
      </c>
      <c r="O3738" s="6">
        <v>-1945</v>
      </c>
      <c r="P3738" s="6">
        <v>-7482</v>
      </c>
      <c r="Q3738" s="6">
        <v>-11542</v>
      </c>
      <c r="R3738" s="6">
        <v>-1399</v>
      </c>
      <c r="S3738" s="6">
        <v>248</v>
      </c>
      <c r="T3738" s="6">
        <v>-2160</v>
      </c>
      <c r="U3738" s="6">
        <v>29554</v>
      </c>
      <c r="V3738" s="6">
        <v>29517</v>
      </c>
      <c r="W3738" s="6">
        <v>178562</v>
      </c>
      <c r="X3738" s="6">
        <v>177413</v>
      </c>
      <c r="Y3738" s="6">
        <v>81304</v>
      </c>
      <c r="Z3738" s="6">
        <v>80356</v>
      </c>
      <c r="AA3738" s="6">
        <v>20543</v>
      </c>
      <c r="AB3738" s="6">
        <v>20196</v>
      </c>
      <c r="AC3738" s="6">
        <v>14325000</v>
      </c>
      <c r="AD3738" s="6">
        <v>14265000</v>
      </c>
      <c r="AF3738">
        <f t="shared" si="1160"/>
        <v>-6.4638612918762106E-2</v>
      </c>
      <c r="AG3738">
        <f t="shared" si="1161"/>
        <v>-7.8855551735216699E-3</v>
      </c>
      <c r="AH3738">
        <f t="shared" si="1162"/>
        <v>0.16551113898813857</v>
      </c>
      <c r="AI3738">
        <f t="shared" si="1163"/>
        <v>0.16637450468680423</v>
      </c>
      <c r="AJ3738">
        <f t="shared" si="1164"/>
        <v>3.9577471644842523</v>
      </c>
      <c r="AK3738">
        <f t="shared" si="1165"/>
        <v>3.9788076846900378</v>
      </c>
      <c r="AL3738">
        <f t="shared" si="1166"/>
        <v>-1.5426957914941544E-2</v>
      </c>
      <c r="AM3738">
        <f t="shared" si="1167"/>
        <v>-6.1926320755497803E-2</v>
      </c>
      <c r="AN3738">
        <f t="shared" si="1168"/>
        <v>0.7060740807114616</v>
      </c>
      <c r="AO3738">
        <f t="shared" si="1169"/>
        <v>0.68101548364550513</v>
      </c>
      <c r="AP3738">
        <f t="shared" si="1170"/>
        <v>0</v>
      </c>
      <c r="AQ3738">
        <f t="shared" si="1171"/>
        <v>1</v>
      </c>
      <c r="AR3738">
        <f t="shared" si="1172"/>
        <v>0</v>
      </c>
      <c r="AS3738">
        <f t="shared" si="1173"/>
        <v>1</v>
      </c>
      <c r="AT3738">
        <f t="shared" si="1174"/>
        <v>1</v>
      </c>
      <c r="AU3738">
        <f t="shared" si="1175"/>
        <v>0</v>
      </c>
      <c r="AV3738">
        <f t="shared" si="1176"/>
        <v>1</v>
      </c>
      <c r="AW3738">
        <f t="shared" si="1177"/>
        <v>1</v>
      </c>
      <c r="AX3738">
        <f t="shared" si="1178"/>
        <v>0</v>
      </c>
      <c r="AY3738">
        <f t="shared" si="1179"/>
        <v>5</v>
      </c>
    </row>
    <row r="3739" spans="1:51" x14ac:dyDescent="0.3">
      <c r="A3739" s="1" t="s">
        <v>3733</v>
      </c>
      <c r="B3739" s="2">
        <v>5329807</v>
      </c>
      <c r="C3739" s="3" t="s">
        <v>5336</v>
      </c>
      <c r="D3739" s="7">
        <v>11.32</v>
      </c>
      <c r="E3739" s="5">
        <v>36.787713359999998</v>
      </c>
      <c r="F3739" s="3" t="s">
        <v>4470</v>
      </c>
      <c r="G3739" s="3" t="s">
        <v>4471</v>
      </c>
      <c r="H3739" s="3" t="s">
        <v>4489</v>
      </c>
      <c r="I3739" s="3" t="s">
        <v>4489</v>
      </c>
      <c r="J3739" s="3" t="s">
        <v>4495</v>
      </c>
      <c r="K3739" s="6">
        <v>10000</v>
      </c>
      <c r="L3739" s="6" t="s">
        <v>4474</v>
      </c>
      <c r="M3739" s="6">
        <v>-25060</v>
      </c>
      <c r="N3739" s="6">
        <v>-35835</v>
      </c>
      <c r="O3739" s="6">
        <v>-26631</v>
      </c>
      <c r="P3739" s="6">
        <v>-37547</v>
      </c>
      <c r="Q3739" s="6">
        <v>-44438</v>
      </c>
      <c r="R3739" s="6">
        <v>-53449</v>
      </c>
      <c r="S3739" s="6">
        <v>-28420</v>
      </c>
      <c r="T3739" s="6">
        <v>-31801</v>
      </c>
      <c r="U3739" s="6" t="s">
        <v>4474</v>
      </c>
      <c r="V3739" s="6" t="s">
        <v>4474</v>
      </c>
      <c r="W3739" s="6">
        <v>47998</v>
      </c>
      <c r="X3739" s="6">
        <v>45071</v>
      </c>
      <c r="Y3739" s="6">
        <v>45286</v>
      </c>
      <c r="Z3739" s="6">
        <v>41637</v>
      </c>
      <c r="AA3739" s="6">
        <v>6120</v>
      </c>
      <c r="AB3739" s="6">
        <v>5983</v>
      </c>
      <c r="AC3739" s="6">
        <v>3250000</v>
      </c>
      <c r="AD3739" s="6">
        <v>3206000</v>
      </c>
      <c r="AF3739">
        <f t="shared" si="1160"/>
        <v>-0.92583024292678862</v>
      </c>
      <c r="AG3739">
        <f t="shared" si="1161"/>
        <v>-1.1858844933549288</v>
      </c>
      <c r="AH3739" t="e">
        <f t="shared" si="1162"/>
        <v>#VALUE!</v>
      </c>
      <c r="AI3739" t="e">
        <f t="shared" si="1163"/>
        <v>#VALUE!</v>
      </c>
      <c r="AJ3739">
        <f t="shared" si="1164"/>
        <v>7.3996732026143794</v>
      </c>
      <c r="AK3739">
        <f t="shared" si="1165"/>
        <v>6.9592177837205416</v>
      </c>
      <c r="AL3739">
        <f t="shared" si="1166"/>
        <v>-2.6631</v>
      </c>
      <c r="AM3739" t="e">
        <f t="shared" si="1167"/>
        <v>#VALUE!</v>
      </c>
      <c r="AN3739">
        <f t="shared" si="1168"/>
        <v>0.20834201425059379</v>
      </c>
      <c r="AO3739" t="e">
        <f t="shared" si="1169"/>
        <v>#VALUE!</v>
      </c>
      <c r="AP3739">
        <f t="shared" si="1170"/>
        <v>0</v>
      </c>
      <c r="AQ3739">
        <f t="shared" si="1171"/>
        <v>0</v>
      </c>
      <c r="AR3739">
        <f t="shared" si="1172"/>
        <v>1</v>
      </c>
      <c r="AS3739">
        <f t="shared" si="1173"/>
        <v>1</v>
      </c>
      <c r="AT3739">
        <f t="shared" si="1174"/>
        <v>0</v>
      </c>
      <c r="AU3739">
        <f t="shared" si="1175"/>
        <v>1</v>
      </c>
      <c r="AV3739">
        <f t="shared" si="1176"/>
        <v>0</v>
      </c>
      <c r="AW3739">
        <f t="shared" si="1177"/>
        <v>0</v>
      </c>
      <c r="AX3739">
        <f t="shared" si="1178"/>
        <v>0</v>
      </c>
      <c r="AY3739">
        <f t="shared" si="1179"/>
        <v>3</v>
      </c>
    </row>
    <row r="3740" spans="1:51" x14ac:dyDescent="0.3">
      <c r="A3740" s="1" t="s">
        <v>3734</v>
      </c>
      <c r="B3740" s="2">
        <v>7558555</v>
      </c>
      <c r="C3740" s="3" t="s">
        <v>5337</v>
      </c>
      <c r="D3740" s="5">
        <v>31.54</v>
      </c>
      <c r="E3740" s="5">
        <v>3648.2567796799999</v>
      </c>
      <c r="F3740" s="3" t="s">
        <v>4475</v>
      </c>
      <c r="G3740" s="3" t="s">
        <v>4529</v>
      </c>
      <c r="H3740" s="3" t="s">
        <v>4530</v>
      </c>
      <c r="I3740" s="3" t="s">
        <v>4739</v>
      </c>
      <c r="J3740" s="3" t="s">
        <v>4740</v>
      </c>
      <c r="K3740" s="6">
        <v>668948</v>
      </c>
      <c r="L3740" s="6">
        <v>648945</v>
      </c>
      <c r="M3740" s="6">
        <v>-34904</v>
      </c>
      <c r="N3740" s="6">
        <v>-39981</v>
      </c>
      <c r="O3740" s="6">
        <v>-90054</v>
      </c>
      <c r="P3740" s="6">
        <v>-94008</v>
      </c>
      <c r="Q3740" s="6">
        <v>-88757</v>
      </c>
      <c r="R3740" s="6">
        <v>-92996</v>
      </c>
      <c r="S3740" s="6">
        <v>46195</v>
      </c>
      <c r="T3740" s="6">
        <v>44201</v>
      </c>
      <c r="U3740" s="6" t="s">
        <v>4474</v>
      </c>
      <c r="V3740" s="6" t="s">
        <v>4474</v>
      </c>
      <c r="W3740" s="6">
        <v>857981</v>
      </c>
      <c r="X3740" s="6">
        <v>859174</v>
      </c>
      <c r="Y3740" s="6">
        <v>255304</v>
      </c>
      <c r="Z3740" s="6">
        <v>265789</v>
      </c>
      <c r="AA3740" s="6">
        <v>98522</v>
      </c>
      <c r="AB3740" s="6">
        <v>97619</v>
      </c>
      <c r="AC3740" s="6">
        <v>115623488</v>
      </c>
      <c r="AD3740" s="6">
        <v>114139532</v>
      </c>
      <c r="AF3740">
        <f t="shared" si="1160"/>
        <v>-0.1034486777679226</v>
      </c>
      <c r="AG3740">
        <f t="shared" si="1161"/>
        <v>-0.10823884335419834</v>
      </c>
      <c r="AH3740" t="e">
        <f t="shared" si="1162"/>
        <v>#VALUE!</v>
      </c>
      <c r="AI3740" t="e">
        <f t="shared" si="1163"/>
        <v>#VALUE!</v>
      </c>
      <c r="AJ3740">
        <f t="shared" si="1164"/>
        <v>2.5913400052780089</v>
      </c>
      <c r="AK3740">
        <f t="shared" si="1165"/>
        <v>2.7227179135209334</v>
      </c>
      <c r="AL3740">
        <f t="shared" si="1166"/>
        <v>-0.13462032923336342</v>
      </c>
      <c r="AM3740">
        <f t="shared" si="1167"/>
        <v>-0.14486281580103091</v>
      </c>
      <c r="AN3740">
        <f t="shared" si="1168"/>
        <v>0.77967693923292003</v>
      </c>
      <c r="AO3740">
        <f t="shared" si="1169"/>
        <v>0.75531266076487413</v>
      </c>
      <c r="AP3740">
        <f t="shared" si="1170"/>
        <v>0</v>
      </c>
      <c r="AQ3740">
        <f t="shared" si="1171"/>
        <v>1</v>
      </c>
      <c r="AR3740">
        <f t="shared" si="1172"/>
        <v>1</v>
      </c>
      <c r="AS3740">
        <f t="shared" si="1173"/>
        <v>1</v>
      </c>
      <c r="AT3740">
        <f t="shared" si="1174"/>
        <v>0</v>
      </c>
      <c r="AU3740">
        <f t="shared" si="1175"/>
        <v>0</v>
      </c>
      <c r="AV3740">
        <f t="shared" si="1176"/>
        <v>1</v>
      </c>
      <c r="AW3740">
        <f t="shared" si="1177"/>
        <v>1</v>
      </c>
      <c r="AX3740">
        <f t="shared" si="1178"/>
        <v>0</v>
      </c>
      <c r="AY3740">
        <f t="shared" si="1179"/>
        <v>5</v>
      </c>
    </row>
    <row r="3741" spans="1:51" x14ac:dyDescent="0.3">
      <c r="A3741" s="1" t="s">
        <v>3735</v>
      </c>
      <c r="B3741" s="2">
        <v>28368954</v>
      </c>
      <c r="C3741" s="3" t="s">
        <v>5336</v>
      </c>
      <c r="D3741" s="7">
        <v>10.5</v>
      </c>
      <c r="E3741" s="5">
        <v>71.819086499999997</v>
      </c>
      <c r="F3741" s="3" t="s">
        <v>4480</v>
      </c>
      <c r="G3741" s="3" t="s">
        <v>4491</v>
      </c>
      <c r="H3741" s="3" t="s">
        <v>4492</v>
      </c>
      <c r="I3741" s="3" t="s">
        <v>4493</v>
      </c>
      <c r="J3741" s="3" t="s">
        <v>4494</v>
      </c>
      <c r="K3741" s="6" t="s">
        <v>4474</v>
      </c>
      <c r="L3741" s="6" t="s">
        <v>4474</v>
      </c>
      <c r="M3741" s="6" t="s">
        <v>4474</v>
      </c>
      <c r="N3741" s="6" t="s">
        <v>4474</v>
      </c>
      <c r="O3741" s="6">
        <v>-990.65899999999999</v>
      </c>
      <c r="P3741" s="6">
        <v>-1584.308</v>
      </c>
      <c r="Q3741" s="6">
        <v>-38.164999999999999</v>
      </c>
      <c r="R3741" s="6">
        <v>386.98</v>
      </c>
      <c r="S3741" s="6">
        <v>-866.25699999999995</v>
      </c>
      <c r="T3741" s="6">
        <v>-881.26700000000005</v>
      </c>
      <c r="U3741" s="6" t="s">
        <v>4474</v>
      </c>
      <c r="V3741" s="6" t="s">
        <v>4474</v>
      </c>
      <c r="W3741" s="6">
        <v>13745.54</v>
      </c>
      <c r="X3741" s="6">
        <v>13579.377</v>
      </c>
      <c r="Y3741" s="6">
        <v>32.063000000000002</v>
      </c>
      <c r="Z3741" s="6">
        <v>45.158000000000001</v>
      </c>
      <c r="AA3741" s="6">
        <v>4241</v>
      </c>
      <c r="AB3741" s="6">
        <v>3998</v>
      </c>
      <c r="AC3741" s="6">
        <v>6839913</v>
      </c>
      <c r="AD3741" s="6">
        <v>6839913</v>
      </c>
      <c r="AF3741">
        <f t="shared" si="1160"/>
        <v>-2.7765369712648611E-3</v>
      </c>
      <c r="AG3741">
        <f t="shared" si="1161"/>
        <v>2.8497625480167463E-2</v>
      </c>
      <c r="AH3741" t="e">
        <f t="shared" si="1162"/>
        <v>#VALUE!</v>
      </c>
      <c r="AI3741" t="e">
        <f t="shared" si="1163"/>
        <v>#VALUE!</v>
      </c>
      <c r="AJ3741">
        <f t="shared" si="1164"/>
        <v>7.5602452251827407E-3</v>
      </c>
      <c r="AK3741">
        <f t="shared" si="1165"/>
        <v>1.1295147573786893E-2</v>
      </c>
      <c r="AL3741" t="e">
        <f t="shared" si="1166"/>
        <v>#VALUE!</v>
      </c>
      <c r="AM3741" t="e">
        <f t="shared" si="1167"/>
        <v>#VALUE!</v>
      </c>
      <c r="AN3741" t="e">
        <f t="shared" si="1168"/>
        <v>#VALUE!</v>
      </c>
      <c r="AO3741" t="e">
        <f t="shared" si="1169"/>
        <v>#VALUE!</v>
      </c>
      <c r="AP3741">
        <f t="shared" si="1170"/>
        <v>0</v>
      </c>
      <c r="AQ3741">
        <f t="shared" si="1171"/>
        <v>0</v>
      </c>
      <c r="AR3741">
        <f t="shared" si="1172"/>
        <v>0</v>
      </c>
      <c r="AS3741">
        <f t="shared" si="1173"/>
        <v>0</v>
      </c>
      <c r="AT3741">
        <f t="shared" si="1174"/>
        <v>0</v>
      </c>
      <c r="AU3741">
        <f t="shared" si="1175"/>
        <v>0</v>
      </c>
      <c r="AV3741">
        <f t="shared" si="1176"/>
        <v>0</v>
      </c>
      <c r="AW3741">
        <f t="shared" si="1177"/>
        <v>0</v>
      </c>
      <c r="AX3741">
        <f t="shared" si="1178"/>
        <v>0</v>
      </c>
      <c r="AY3741">
        <f t="shared" si="1179"/>
        <v>0</v>
      </c>
    </row>
    <row r="3742" spans="1:51" x14ac:dyDescent="0.3">
      <c r="A3742" s="1" t="s">
        <v>3736</v>
      </c>
      <c r="B3742" s="2">
        <v>4432993</v>
      </c>
      <c r="C3742" s="3" t="s">
        <v>5338</v>
      </c>
      <c r="D3742" s="5">
        <v>16.3</v>
      </c>
      <c r="E3742" s="5">
        <v>199.4015349</v>
      </c>
      <c r="F3742" s="3" t="s">
        <v>4480</v>
      </c>
      <c r="G3742" s="3" t="s">
        <v>4491</v>
      </c>
      <c r="H3742" s="3" t="s">
        <v>4491</v>
      </c>
      <c r="I3742" s="3" t="s">
        <v>4805</v>
      </c>
      <c r="J3742" s="3" t="s">
        <v>5217</v>
      </c>
      <c r="K3742" s="6">
        <v>24725</v>
      </c>
      <c r="L3742" s="6">
        <v>25767</v>
      </c>
      <c r="M3742" s="6" t="s">
        <v>4474</v>
      </c>
      <c r="N3742" s="6" t="s">
        <v>4474</v>
      </c>
      <c r="O3742" s="6" t="s">
        <v>4474</v>
      </c>
      <c r="P3742" s="6" t="s">
        <v>4474</v>
      </c>
      <c r="Q3742" s="6">
        <v>10460</v>
      </c>
      <c r="R3742" s="6">
        <v>11839</v>
      </c>
      <c r="S3742" s="6">
        <v>21860</v>
      </c>
      <c r="T3742" s="6">
        <v>19342</v>
      </c>
      <c r="U3742" s="6">
        <v>31243</v>
      </c>
      <c r="V3742" s="6">
        <v>31078</v>
      </c>
      <c r="W3742" s="6">
        <v>321279</v>
      </c>
      <c r="X3742" s="6">
        <v>321374</v>
      </c>
      <c r="Y3742" s="6">
        <v>287499</v>
      </c>
      <c r="Z3742" s="6">
        <v>286476</v>
      </c>
      <c r="AA3742" s="6">
        <v>4983</v>
      </c>
      <c r="AB3742" s="6">
        <v>5526</v>
      </c>
      <c r="AC3742" s="6">
        <v>12263982</v>
      </c>
      <c r="AD3742" s="6">
        <v>12447195</v>
      </c>
      <c r="AF3742">
        <f t="shared" si="1160"/>
        <v>3.2557372252777182E-2</v>
      </c>
      <c r="AG3742">
        <f t="shared" si="1161"/>
        <v>3.6838698836869195E-2</v>
      </c>
      <c r="AH3742">
        <f t="shared" si="1162"/>
        <v>9.7245696108366877E-2</v>
      </c>
      <c r="AI3742">
        <f t="shared" si="1163"/>
        <v>9.6703529221405585E-2</v>
      </c>
      <c r="AJ3742">
        <f t="shared" si="1164"/>
        <v>57.695966285370261</v>
      </c>
      <c r="AK3742">
        <f t="shared" si="1165"/>
        <v>51.841476655808904</v>
      </c>
      <c r="AL3742" t="e">
        <f t="shared" si="1166"/>
        <v>#VALUE!</v>
      </c>
      <c r="AM3742" t="e">
        <f t="shared" si="1167"/>
        <v>#VALUE!</v>
      </c>
      <c r="AN3742">
        <f t="shared" si="1168"/>
        <v>7.6958033360412598E-2</v>
      </c>
      <c r="AO3742">
        <f t="shared" si="1169"/>
        <v>8.0177612376856874E-2</v>
      </c>
      <c r="AP3742">
        <f t="shared" si="1170"/>
        <v>1</v>
      </c>
      <c r="AQ3742">
        <f t="shared" si="1171"/>
        <v>1</v>
      </c>
      <c r="AR3742">
        <f t="shared" si="1172"/>
        <v>0</v>
      </c>
      <c r="AS3742">
        <f t="shared" si="1173"/>
        <v>1</v>
      </c>
      <c r="AT3742">
        <f t="shared" si="1174"/>
        <v>0</v>
      </c>
      <c r="AU3742">
        <f t="shared" si="1175"/>
        <v>1</v>
      </c>
      <c r="AV3742">
        <f t="shared" si="1176"/>
        <v>0</v>
      </c>
      <c r="AW3742">
        <f t="shared" si="1177"/>
        <v>0</v>
      </c>
      <c r="AX3742">
        <f t="shared" si="1178"/>
        <v>1</v>
      </c>
      <c r="AY3742">
        <f t="shared" si="1179"/>
        <v>5</v>
      </c>
    </row>
    <row r="3743" spans="1:51" x14ac:dyDescent="0.3">
      <c r="A3743" s="1" t="s">
        <v>3737</v>
      </c>
      <c r="B3743" s="2">
        <v>100012833</v>
      </c>
      <c r="C3743" s="3" t="s">
        <v>5337</v>
      </c>
      <c r="D3743" s="5">
        <v>77.819999999999993</v>
      </c>
      <c r="E3743" s="5">
        <v>3191.2683962400001</v>
      </c>
      <c r="F3743" s="3" t="s">
        <v>4583</v>
      </c>
      <c r="G3743" s="3" t="s">
        <v>4583</v>
      </c>
      <c r="H3743" s="3" t="s">
        <v>4930</v>
      </c>
      <c r="I3743" s="3" t="s">
        <v>4931</v>
      </c>
      <c r="J3743" s="3" t="s">
        <v>5268</v>
      </c>
      <c r="K3743" s="6">
        <v>3767000</v>
      </c>
      <c r="L3743" s="6">
        <v>3699000</v>
      </c>
      <c r="M3743" s="6">
        <v>593000</v>
      </c>
      <c r="N3743" s="6">
        <v>544000</v>
      </c>
      <c r="O3743" s="6">
        <v>440000</v>
      </c>
      <c r="P3743" s="6">
        <v>394000</v>
      </c>
      <c r="Q3743" s="6">
        <v>270000</v>
      </c>
      <c r="R3743" s="6">
        <v>233000</v>
      </c>
      <c r="S3743" s="6">
        <v>472000</v>
      </c>
      <c r="T3743" s="6">
        <v>506000</v>
      </c>
      <c r="U3743" s="6">
        <v>882000</v>
      </c>
      <c r="V3743" s="6">
        <v>887000</v>
      </c>
      <c r="W3743" s="6">
        <v>2861000</v>
      </c>
      <c r="X3743" s="6">
        <v>2691000</v>
      </c>
      <c r="Y3743" s="6">
        <v>1229000</v>
      </c>
      <c r="Z3743" s="6">
        <v>1100000</v>
      </c>
      <c r="AA3743" s="6">
        <v>714000</v>
      </c>
      <c r="AB3743" s="6">
        <v>654000</v>
      </c>
      <c r="AC3743" s="6">
        <v>41000000</v>
      </c>
      <c r="AD3743" s="6">
        <v>41000000</v>
      </c>
      <c r="AF3743">
        <f t="shared" si="1160"/>
        <v>9.4372596994058019E-2</v>
      </c>
      <c r="AG3743">
        <f t="shared" si="1161"/>
        <v>8.6584912671869199E-2</v>
      </c>
      <c r="AH3743">
        <f t="shared" si="1162"/>
        <v>0.3082838168472562</v>
      </c>
      <c r="AI3743">
        <f t="shared" si="1163"/>
        <v>0.3296172426607209</v>
      </c>
      <c r="AJ3743">
        <f t="shared" si="1164"/>
        <v>1.7212885154061626</v>
      </c>
      <c r="AK3743">
        <f t="shared" si="1165"/>
        <v>1.6819571865443426</v>
      </c>
      <c r="AL3743">
        <f t="shared" si="1166"/>
        <v>0.11680382267056012</v>
      </c>
      <c r="AM3743">
        <f t="shared" si="1167"/>
        <v>0.10651527439848607</v>
      </c>
      <c r="AN3743">
        <f t="shared" si="1168"/>
        <v>1.316672492135617</v>
      </c>
      <c r="AO3743">
        <f t="shared" si="1169"/>
        <v>1.3745819397993311</v>
      </c>
      <c r="AP3743">
        <f t="shared" si="1170"/>
        <v>1</v>
      </c>
      <c r="AQ3743">
        <f t="shared" si="1171"/>
        <v>1</v>
      </c>
      <c r="AR3743">
        <f t="shared" si="1172"/>
        <v>1</v>
      </c>
      <c r="AS3743">
        <f t="shared" si="1173"/>
        <v>1</v>
      </c>
      <c r="AT3743">
        <f t="shared" si="1174"/>
        <v>1</v>
      </c>
      <c r="AU3743">
        <f t="shared" si="1175"/>
        <v>1</v>
      </c>
      <c r="AV3743">
        <f t="shared" si="1176"/>
        <v>1</v>
      </c>
      <c r="AW3743">
        <f t="shared" si="1177"/>
        <v>0</v>
      </c>
      <c r="AX3743">
        <f t="shared" si="1178"/>
        <v>0</v>
      </c>
      <c r="AY3743">
        <f t="shared" si="1179"/>
        <v>7</v>
      </c>
    </row>
    <row r="3744" spans="1:51" x14ac:dyDescent="0.3">
      <c r="A3744" s="1" t="s">
        <v>3738</v>
      </c>
      <c r="B3744" s="2">
        <v>7106242</v>
      </c>
      <c r="C3744" s="3" t="s">
        <v>5338</v>
      </c>
      <c r="D3744" s="5">
        <v>24.47</v>
      </c>
      <c r="E3744" s="5">
        <v>2602.44834223</v>
      </c>
      <c r="F3744" s="3" t="s">
        <v>4485</v>
      </c>
      <c r="G3744" s="3" t="s">
        <v>4486</v>
      </c>
      <c r="H3744" s="3" t="s">
        <v>4598</v>
      </c>
      <c r="I3744" s="3" t="s">
        <v>4615</v>
      </c>
      <c r="J3744" s="3" t="s">
        <v>5191</v>
      </c>
      <c r="K3744" s="6">
        <v>1788179</v>
      </c>
      <c r="L3744" s="6">
        <v>1615501</v>
      </c>
      <c r="M3744" s="6">
        <v>-60068</v>
      </c>
      <c r="N3744" s="6">
        <v>-111063</v>
      </c>
      <c r="O3744" s="6">
        <v>-83294</v>
      </c>
      <c r="P3744" s="6">
        <v>-132816</v>
      </c>
      <c r="Q3744" s="6">
        <v>-84672</v>
      </c>
      <c r="R3744" s="6">
        <v>-146041</v>
      </c>
      <c r="S3744" s="6">
        <v>-58077</v>
      </c>
      <c r="T3744" s="6">
        <v>85834</v>
      </c>
      <c r="U3744" s="6" t="s">
        <v>4474</v>
      </c>
      <c r="V3744" s="6" t="s">
        <v>4474</v>
      </c>
      <c r="W3744" s="6">
        <v>1578552</v>
      </c>
      <c r="X3744" s="6">
        <v>1500392</v>
      </c>
      <c r="Y3744" s="6">
        <v>1355537</v>
      </c>
      <c r="Z3744" s="6">
        <v>1313267</v>
      </c>
      <c r="AA3744" s="6">
        <v>1017146</v>
      </c>
      <c r="AB3744" s="6">
        <v>1022546</v>
      </c>
      <c r="AC3744" s="6">
        <v>104689377</v>
      </c>
      <c r="AD3744" s="6">
        <v>103096119</v>
      </c>
      <c r="AF3744">
        <f t="shared" si="1160"/>
        <v>-5.3639031213415837E-2</v>
      </c>
      <c r="AG3744">
        <f t="shared" si="1161"/>
        <v>-9.7335229726631445E-2</v>
      </c>
      <c r="AH3744" t="e">
        <f t="shared" si="1162"/>
        <v>#VALUE!</v>
      </c>
      <c r="AI3744" t="e">
        <f t="shared" si="1163"/>
        <v>#VALUE!</v>
      </c>
      <c r="AJ3744">
        <f t="shared" si="1164"/>
        <v>1.3326867529341904</v>
      </c>
      <c r="AK3744">
        <f t="shared" si="1165"/>
        <v>1.2843109258654379</v>
      </c>
      <c r="AL3744">
        <f t="shared" si="1166"/>
        <v>-4.6580347940558521E-2</v>
      </c>
      <c r="AM3744">
        <f t="shared" si="1167"/>
        <v>-8.221350528411929E-2</v>
      </c>
      <c r="AN3744">
        <f t="shared" si="1168"/>
        <v>1.1327970190402343</v>
      </c>
      <c r="AO3744">
        <f t="shared" si="1169"/>
        <v>1.0767192840271076</v>
      </c>
      <c r="AP3744">
        <f t="shared" si="1170"/>
        <v>0</v>
      </c>
      <c r="AQ3744">
        <f t="shared" si="1171"/>
        <v>0</v>
      </c>
      <c r="AR3744">
        <f t="shared" si="1172"/>
        <v>1</v>
      </c>
      <c r="AS3744">
        <f t="shared" si="1173"/>
        <v>1</v>
      </c>
      <c r="AT3744">
        <f t="shared" si="1174"/>
        <v>0</v>
      </c>
      <c r="AU3744">
        <f t="shared" si="1175"/>
        <v>1</v>
      </c>
      <c r="AV3744">
        <f t="shared" si="1176"/>
        <v>1</v>
      </c>
      <c r="AW3744">
        <f t="shared" si="1177"/>
        <v>1</v>
      </c>
      <c r="AX3744">
        <f t="shared" si="1178"/>
        <v>0</v>
      </c>
      <c r="AY3744">
        <f t="shared" si="1179"/>
        <v>5</v>
      </c>
    </row>
    <row r="3745" spans="1:51" x14ac:dyDescent="0.3">
      <c r="A3745" s="1" t="s">
        <v>3739</v>
      </c>
      <c r="B3745" s="2">
        <v>4963567</v>
      </c>
      <c r="C3745" s="3" t="s">
        <v>5335</v>
      </c>
      <c r="D3745" s="5">
        <v>75.34</v>
      </c>
      <c r="E3745" s="5">
        <v>2950.9134283399999</v>
      </c>
      <c r="F3745" s="3" t="s">
        <v>4500</v>
      </c>
      <c r="G3745" s="3" t="s">
        <v>4539</v>
      </c>
      <c r="H3745" s="3" t="s">
        <v>4539</v>
      </c>
      <c r="I3745" s="3" t="s">
        <v>4582</v>
      </c>
      <c r="J3745" s="3" t="s">
        <v>5377</v>
      </c>
      <c r="K3745" s="6">
        <v>979400</v>
      </c>
      <c r="L3745" s="6">
        <v>959400</v>
      </c>
      <c r="M3745" s="6">
        <v>48400</v>
      </c>
      <c r="N3745" s="6">
        <v>34100</v>
      </c>
      <c r="O3745" s="6">
        <v>-62100</v>
      </c>
      <c r="P3745" s="6">
        <v>-75100</v>
      </c>
      <c r="Q3745" s="6">
        <v>158100</v>
      </c>
      <c r="R3745" s="6">
        <v>125600</v>
      </c>
      <c r="S3745" s="6">
        <v>79100</v>
      </c>
      <c r="T3745" s="6">
        <v>135900</v>
      </c>
      <c r="U3745" s="6">
        <v>965900</v>
      </c>
      <c r="V3745" s="6">
        <v>966900</v>
      </c>
      <c r="W3745" s="6">
        <v>2791200</v>
      </c>
      <c r="X3745" s="6">
        <v>2825000</v>
      </c>
      <c r="Y3745" s="6">
        <v>1139900</v>
      </c>
      <c r="Z3745" s="6">
        <v>1162300</v>
      </c>
      <c r="AA3745" s="6">
        <v>253900</v>
      </c>
      <c r="AB3745" s="6">
        <v>277200</v>
      </c>
      <c r="AC3745" s="6">
        <v>40049132</v>
      </c>
      <c r="AD3745" s="6">
        <v>39567552</v>
      </c>
      <c r="AF3745">
        <f t="shared" si="1160"/>
        <v>5.6642304385210659E-2</v>
      </c>
      <c r="AG3745">
        <f t="shared" si="1161"/>
        <v>4.4460176991150444E-2</v>
      </c>
      <c r="AH3745">
        <f t="shared" si="1162"/>
        <v>0.34605187732874748</v>
      </c>
      <c r="AI3745">
        <f t="shared" si="1163"/>
        <v>0.3422654867256637</v>
      </c>
      <c r="AJ3745">
        <f t="shared" si="1164"/>
        <v>4.489562820007877</v>
      </c>
      <c r="AK3745">
        <f t="shared" si="1165"/>
        <v>4.1930014430014433</v>
      </c>
      <c r="AL3745">
        <f t="shared" si="1166"/>
        <v>-6.3406167041045541E-2</v>
      </c>
      <c r="AM3745">
        <f t="shared" si="1167"/>
        <v>-7.8278090473212422E-2</v>
      </c>
      <c r="AN3745">
        <f t="shared" si="1168"/>
        <v>0.3508885067354543</v>
      </c>
      <c r="AO3745">
        <f t="shared" si="1169"/>
        <v>0.33961061946902654</v>
      </c>
      <c r="AP3745">
        <f t="shared" si="1170"/>
        <v>1</v>
      </c>
      <c r="AQ3745">
        <f t="shared" si="1171"/>
        <v>1</v>
      </c>
      <c r="AR3745">
        <f t="shared" si="1172"/>
        <v>1</v>
      </c>
      <c r="AS3745">
        <f t="shared" si="1173"/>
        <v>0</v>
      </c>
      <c r="AT3745">
        <f t="shared" si="1174"/>
        <v>0</v>
      </c>
      <c r="AU3745">
        <f t="shared" si="1175"/>
        <v>1</v>
      </c>
      <c r="AV3745">
        <f t="shared" si="1176"/>
        <v>1</v>
      </c>
      <c r="AW3745">
        <f t="shared" si="1177"/>
        <v>1</v>
      </c>
      <c r="AX3745">
        <f t="shared" si="1178"/>
        <v>0</v>
      </c>
      <c r="AY3745">
        <f t="shared" si="1179"/>
        <v>6</v>
      </c>
    </row>
    <row r="3746" spans="1:51" x14ac:dyDescent="0.3">
      <c r="A3746" s="1" t="s">
        <v>3740</v>
      </c>
      <c r="B3746" s="2">
        <v>4308555</v>
      </c>
      <c r="C3746" s="3" t="s">
        <v>5336</v>
      </c>
      <c r="D3746" s="5">
        <v>8.68</v>
      </c>
      <c r="E3746" s="5">
        <v>90.274334920000001</v>
      </c>
      <c r="F3746" s="3" t="s">
        <v>4500</v>
      </c>
      <c r="G3746" s="3" t="s">
        <v>4501</v>
      </c>
      <c r="H3746" s="3" t="s">
        <v>4502</v>
      </c>
      <c r="I3746" s="3" t="s">
        <v>4538</v>
      </c>
      <c r="J3746" s="3" t="s">
        <v>4504</v>
      </c>
      <c r="K3746" s="6">
        <v>170789</v>
      </c>
      <c r="L3746" s="6">
        <v>167615</v>
      </c>
      <c r="M3746" s="6">
        <v>13916</v>
      </c>
      <c r="N3746" s="6">
        <v>7794</v>
      </c>
      <c r="O3746" s="6">
        <v>19944</v>
      </c>
      <c r="P3746" s="6">
        <v>10670</v>
      </c>
      <c r="Q3746" s="6">
        <v>-34177</v>
      </c>
      <c r="R3746" s="6">
        <v>-31141</v>
      </c>
      <c r="S3746" s="6">
        <v>14798</v>
      </c>
      <c r="T3746" s="6">
        <v>18113</v>
      </c>
      <c r="U3746" s="6">
        <v>184527</v>
      </c>
      <c r="V3746" s="6">
        <v>184357</v>
      </c>
      <c r="W3746" s="6">
        <v>299698</v>
      </c>
      <c r="X3746" s="6">
        <v>295672</v>
      </c>
      <c r="Y3746" s="6">
        <v>77940</v>
      </c>
      <c r="Z3746" s="6">
        <v>75520</v>
      </c>
      <c r="AA3746" s="6">
        <v>41553</v>
      </c>
      <c r="AB3746" s="6">
        <v>42401</v>
      </c>
      <c r="AC3746" s="6">
        <v>10400000</v>
      </c>
      <c r="AD3746" s="6">
        <v>10376000</v>
      </c>
      <c r="AF3746">
        <f t="shared" si="1160"/>
        <v>-0.11403813171926407</v>
      </c>
      <c r="AG3746">
        <f t="shared" si="1161"/>
        <v>-0.10532279011878028</v>
      </c>
      <c r="AH3746">
        <f t="shared" si="1162"/>
        <v>0.61570981454664364</v>
      </c>
      <c r="AI3746">
        <f t="shared" si="1163"/>
        <v>0.6235186287507779</v>
      </c>
      <c r="AJ3746">
        <f t="shared" si="1164"/>
        <v>1.8756768464370803</v>
      </c>
      <c r="AK3746">
        <f t="shared" si="1165"/>
        <v>1.7810900686304569</v>
      </c>
      <c r="AL3746">
        <f t="shared" si="1166"/>
        <v>0.11677567056426351</v>
      </c>
      <c r="AM3746">
        <f t="shared" si="1167"/>
        <v>6.3657787190883872E-2</v>
      </c>
      <c r="AN3746">
        <f t="shared" si="1168"/>
        <v>0.56987033613837934</v>
      </c>
      <c r="AO3746">
        <f t="shared" si="1169"/>
        <v>0.56689507291863961</v>
      </c>
      <c r="AP3746">
        <f t="shared" si="1170"/>
        <v>0</v>
      </c>
      <c r="AQ3746">
        <f t="shared" si="1171"/>
        <v>1</v>
      </c>
      <c r="AR3746">
        <f t="shared" si="1172"/>
        <v>0</v>
      </c>
      <c r="AS3746">
        <f t="shared" si="1173"/>
        <v>1</v>
      </c>
      <c r="AT3746">
        <f t="shared" si="1174"/>
        <v>1</v>
      </c>
      <c r="AU3746">
        <f t="shared" si="1175"/>
        <v>1</v>
      </c>
      <c r="AV3746">
        <f t="shared" si="1176"/>
        <v>1</v>
      </c>
      <c r="AW3746">
        <f t="shared" si="1177"/>
        <v>1</v>
      </c>
      <c r="AX3746">
        <f t="shared" si="1178"/>
        <v>0</v>
      </c>
      <c r="AY3746">
        <f t="shared" si="1179"/>
        <v>6</v>
      </c>
    </row>
    <row r="3747" spans="1:51" x14ac:dyDescent="0.3">
      <c r="A3747" s="1" t="s">
        <v>3741</v>
      </c>
      <c r="B3747" s="2">
        <v>4389036</v>
      </c>
      <c r="C3747" s="3" t="s">
        <v>5337</v>
      </c>
      <c r="D3747" s="5">
        <v>64.81</v>
      </c>
      <c r="E3747" s="5">
        <v>25233.40946223</v>
      </c>
      <c r="F3747" s="3" t="s">
        <v>4480</v>
      </c>
      <c r="G3747" s="3" t="s">
        <v>4491</v>
      </c>
      <c r="H3747" s="3" t="s">
        <v>4663</v>
      </c>
      <c r="I3747" s="3" t="s">
        <v>4663</v>
      </c>
      <c r="J3747" s="3" t="s">
        <v>4892</v>
      </c>
      <c r="K3747" s="6">
        <v>9007000</v>
      </c>
      <c r="L3747" s="6">
        <v>8777000</v>
      </c>
      <c r="M3747" s="6" t="s">
        <v>4474</v>
      </c>
      <c r="N3747" s="6" t="s">
        <v>4474</v>
      </c>
      <c r="O3747" s="6" t="s">
        <v>4474</v>
      </c>
      <c r="P3747" s="6" t="s">
        <v>4474</v>
      </c>
      <c r="Q3747" s="6">
        <v>3165000</v>
      </c>
      <c r="R3747" s="6">
        <v>3004000</v>
      </c>
      <c r="S3747" s="6">
        <v>9812000</v>
      </c>
      <c r="T3747" s="6">
        <v>9531000</v>
      </c>
      <c r="U3747" s="6">
        <v>15632000</v>
      </c>
      <c r="V3747" s="6">
        <v>15637000</v>
      </c>
      <c r="W3747" s="6">
        <v>119229000</v>
      </c>
      <c r="X3747" s="6">
        <v>120489000</v>
      </c>
      <c r="Y3747" s="6">
        <v>17981000</v>
      </c>
      <c r="Z3747" s="6">
        <v>18680000</v>
      </c>
      <c r="AA3747" s="6">
        <v>85717000</v>
      </c>
      <c r="AB3747" s="6">
        <v>89312000</v>
      </c>
      <c r="AC3747" s="6">
        <v>389224881</v>
      </c>
      <c r="AD3747" s="6">
        <v>395115518</v>
      </c>
      <c r="AF3747">
        <f t="shared" si="1160"/>
        <v>2.6545555192109303E-2</v>
      </c>
      <c r="AG3747">
        <f t="shared" si="1161"/>
        <v>2.4931736507067034E-2</v>
      </c>
      <c r="AH3747">
        <f t="shared" si="1162"/>
        <v>0.13110904226320777</v>
      </c>
      <c r="AI3747">
        <f t="shared" si="1163"/>
        <v>0.12977948194440986</v>
      </c>
      <c r="AJ3747">
        <f t="shared" si="1164"/>
        <v>0.20977169056313216</v>
      </c>
      <c r="AK3747">
        <f t="shared" si="1165"/>
        <v>0.20915442493729847</v>
      </c>
      <c r="AL3747" t="e">
        <f t="shared" si="1166"/>
        <v>#VALUE!</v>
      </c>
      <c r="AM3747" t="e">
        <f t="shared" si="1167"/>
        <v>#VALUE!</v>
      </c>
      <c r="AN3747">
        <f t="shared" si="1168"/>
        <v>7.5543701616217526E-2</v>
      </c>
      <c r="AO3747">
        <f t="shared" si="1169"/>
        <v>7.2844824008830675E-2</v>
      </c>
      <c r="AP3747">
        <f t="shared" si="1170"/>
        <v>1</v>
      </c>
      <c r="AQ3747">
        <f t="shared" si="1171"/>
        <v>1</v>
      </c>
      <c r="AR3747">
        <f t="shared" si="1172"/>
        <v>1</v>
      </c>
      <c r="AS3747">
        <f t="shared" si="1173"/>
        <v>1</v>
      </c>
      <c r="AT3747">
        <f t="shared" si="1174"/>
        <v>0</v>
      </c>
      <c r="AU3747">
        <f t="shared" si="1175"/>
        <v>1</v>
      </c>
      <c r="AV3747">
        <f t="shared" si="1176"/>
        <v>0</v>
      </c>
      <c r="AW3747">
        <f t="shared" si="1177"/>
        <v>1</v>
      </c>
      <c r="AX3747">
        <f t="shared" si="1178"/>
        <v>1</v>
      </c>
      <c r="AY3747">
        <f t="shared" si="1179"/>
        <v>7</v>
      </c>
    </row>
    <row r="3748" spans="1:51" x14ac:dyDescent="0.3">
      <c r="A3748" s="1" t="s">
        <v>3742</v>
      </c>
      <c r="B3748" s="2">
        <v>4812070</v>
      </c>
      <c r="C3748" s="3" t="s">
        <v>5335</v>
      </c>
      <c r="D3748" s="5">
        <v>12.8</v>
      </c>
      <c r="E3748" s="5">
        <v>1092.5782400000001</v>
      </c>
      <c r="F3748" s="3" t="s">
        <v>4470</v>
      </c>
      <c r="G3748" s="3" t="s">
        <v>4471</v>
      </c>
      <c r="H3748" s="3" t="s">
        <v>4489</v>
      </c>
      <c r="I3748" s="3" t="s">
        <v>4489</v>
      </c>
      <c r="J3748" s="3" t="s">
        <v>4495</v>
      </c>
      <c r="K3748" s="6">
        <v>16000</v>
      </c>
      <c r="L3748" s="6">
        <v>3500</v>
      </c>
      <c r="M3748" s="6">
        <v>-321201</v>
      </c>
      <c r="N3748" s="6">
        <v>-287978</v>
      </c>
      <c r="O3748" s="6">
        <v>-321212</v>
      </c>
      <c r="P3748" s="6">
        <v>-287990</v>
      </c>
      <c r="Q3748" s="6">
        <v>-297062</v>
      </c>
      <c r="R3748" s="6">
        <v>-264082</v>
      </c>
      <c r="S3748" s="6">
        <v>-258864</v>
      </c>
      <c r="T3748" s="6">
        <v>-241195</v>
      </c>
      <c r="U3748" s="6" t="s">
        <v>4474</v>
      </c>
      <c r="V3748" s="6" t="s">
        <v>4474</v>
      </c>
      <c r="W3748" s="6">
        <v>425811</v>
      </c>
      <c r="X3748" s="6">
        <v>476947</v>
      </c>
      <c r="Y3748" s="6">
        <v>414809</v>
      </c>
      <c r="Z3748" s="6">
        <v>446056</v>
      </c>
      <c r="AA3748" s="6">
        <v>59377</v>
      </c>
      <c r="AB3748" s="6">
        <v>42472</v>
      </c>
      <c r="AC3748" s="6">
        <v>85571205</v>
      </c>
      <c r="AD3748" s="6">
        <v>85028629</v>
      </c>
      <c r="AF3748">
        <f t="shared" si="1160"/>
        <v>-0.69763815401668816</v>
      </c>
      <c r="AG3748">
        <f t="shared" si="1161"/>
        <v>-0.55369254864796302</v>
      </c>
      <c r="AH3748" t="e">
        <f t="shared" si="1162"/>
        <v>#VALUE!</v>
      </c>
      <c r="AI3748" t="e">
        <f t="shared" si="1163"/>
        <v>#VALUE!</v>
      </c>
      <c r="AJ3748">
        <f t="shared" si="1164"/>
        <v>6.9860215234855243</v>
      </c>
      <c r="AK3748">
        <f t="shared" si="1165"/>
        <v>10.502354492371445</v>
      </c>
      <c r="AL3748">
        <f t="shared" si="1166"/>
        <v>-20.075749999999999</v>
      </c>
      <c r="AM3748">
        <f t="shared" si="1167"/>
        <v>-82.282857142857139</v>
      </c>
      <c r="AN3748">
        <f t="shared" si="1168"/>
        <v>3.7575356202634504E-2</v>
      </c>
      <c r="AO3748">
        <f t="shared" si="1169"/>
        <v>7.3383415767370383E-3</v>
      </c>
      <c r="AP3748">
        <f t="shared" si="1170"/>
        <v>0</v>
      </c>
      <c r="AQ3748">
        <f t="shared" si="1171"/>
        <v>0</v>
      </c>
      <c r="AR3748">
        <f t="shared" si="1172"/>
        <v>0</v>
      </c>
      <c r="AS3748">
        <f t="shared" si="1173"/>
        <v>1</v>
      </c>
      <c r="AT3748">
        <f t="shared" si="1174"/>
        <v>0</v>
      </c>
      <c r="AU3748">
        <f t="shared" si="1175"/>
        <v>0</v>
      </c>
      <c r="AV3748">
        <f t="shared" si="1176"/>
        <v>1</v>
      </c>
      <c r="AW3748">
        <f t="shared" si="1177"/>
        <v>1</v>
      </c>
      <c r="AX3748">
        <f t="shared" si="1178"/>
        <v>0</v>
      </c>
      <c r="AY3748">
        <f t="shared" si="1179"/>
        <v>3</v>
      </c>
    </row>
    <row r="3749" spans="1:51" x14ac:dyDescent="0.3">
      <c r="A3749" s="1" t="s">
        <v>3743</v>
      </c>
      <c r="B3749" s="2">
        <v>4912143</v>
      </c>
      <c r="C3749" s="3" t="s">
        <v>5338</v>
      </c>
      <c r="D3749" s="5">
        <v>4.49</v>
      </c>
      <c r="E3749" s="5">
        <v>39.080142819999999</v>
      </c>
      <c r="F3749" s="3" t="s">
        <v>4559</v>
      </c>
      <c r="G3749" s="3" t="s">
        <v>4821</v>
      </c>
      <c r="H3749" s="3" t="s">
        <v>4822</v>
      </c>
      <c r="I3749" s="3" t="s">
        <v>4822</v>
      </c>
      <c r="J3749" s="3" t="s">
        <v>4544</v>
      </c>
      <c r="K3749" s="6">
        <v>37781.228999999999</v>
      </c>
      <c r="L3749" s="6">
        <v>41460.631000000001</v>
      </c>
      <c r="M3749" s="6">
        <v>8747.9310000000005</v>
      </c>
      <c r="N3749" s="6">
        <v>9897.5370000000003</v>
      </c>
      <c r="O3749" s="6">
        <v>8869.598</v>
      </c>
      <c r="P3749" s="6">
        <v>9967.5370000000003</v>
      </c>
      <c r="Q3749" s="6">
        <v>4610.6149999999998</v>
      </c>
      <c r="R3749" s="6">
        <v>5111.2089999999998</v>
      </c>
      <c r="S3749" s="6">
        <v>1782.0989999999999</v>
      </c>
      <c r="T3749" s="6">
        <v>1088.4359999999999</v>
      </c>
      <c r="U3749" s="6">
        <v>19090.075000000001</v>
      </c>
      <c r="V3749" s="6">
        <v>22390.075000000001</v>
      </c>
      <c r="W3749" s="6">
        <v>12169.953</v>
      </c>
      <c r="X3749" s="6">
        <v>11223.698</v>
      </c>
      <c r="Y3749" s="6">
        <v>11853.286</v>
      </c>
      <c r="Z3749" s="6">
        <v>10873.698</v>
      </c>
      <c r="AA3749" s="6">
        <v>18249</v>
      </c>
      <c r="AB3749" s="6">
        <v>14712</v>
      </c>
      <c r="AC3749" s="6">
        <v>7553818</v>
      </c>
      <c r="AD3749" s="6">
        <v>7553702</v>
      </c>
      <c r="AF3749">
        <f t="shared" si="1160"/>
        <v>0.37885232588819368</v>
      </c>
      <c r="AG3749">
        <f t="shared" si="1161"/>
        <v>0.4553943807112415</v>
      </c>
      <c r="AH3749">
        <f t="shared" si="1162"/>
        <v>1.5686235600088185</v>
      </c>
      <c r="AI3749">
        <f t="shared" si="1163"/>
        <v>1.9948928597330398</v>
      </c>
      <c r="AJ3749">
        <f t="shared" si="1164"/>
        <v>0.64953071401172668</v>
      </c>
      <c r="AK3749">
        <f t="shared" si="1165"/>
        <v>0.73910399673735727</v>
      </c>
      <c r="AL3749">
        <f t="shared" si="1166"/>
        <v>0.23476202957823314</v>
      </c>
      <c r="AM3749">
        <f t="shared" si="1167"/>
        <v>0.24040967924487208</v>
      </c>
      <c r="AN3749">
        <f t="shared" si="1168"/>
        <v>3.1044679465894403</v>
      </c>
      <c r="AO3749">
        <f t="shared" si="1169"/>
        <v>3.694025890575459</v>
      </c>
      <c r="AP3749">
        <f t="shared" si="1170"/>
        <v>1</v>
      </c>
      <c r="AQ3749">
        <f t="shared" si="1171"/>
        <v>1</v>
      </c>
      <c r="AR3749">
        <f t="shared" si="1172"/>
        <v>0</v>
      </c>
      <c r="AS3749">
        <f t="shared" si="1173"/>
        <v>0</v>
      </c>
      <c r="AT3749">
        <f t="shared" si="1174"/>
        <v>1</v>
      </c>
      <c r="AU3749">
        <f t="shared" si="1175"/>
        <v>0</v>
      </c>
      <c r="AV3749">
        <f t="shared" si="1176"/>
        <v>0</v>
      </c>
      <c r="AW3749">
        <f t="shared" si="1177"/>
        <v>0</v>
      </c>
      <c r="AX3749">
        <f t="shared" si="1178"/>
        <v>0</v>
      </c>
      <c r="AY3749">
        <f t="shared" si="1179"/>
        <v>3</v>
      </c>
    </row>
    <row r="3750" spans="1:51" x14ac:dyDescent="0.3">
      <c r="A3750" s="1" t="s">
        <v>3744</v>
      </c>
      <c r="B3750" s="2">
        <v>4089979</v>
      </c>
      <c r="C3750" s="3" t="s">
        <v>5335</v>
      </c>
      <c r="D3750" s="5">
        <v>487.43</v>
      </c>
      <c r="E3750" s="5">
        <v>75346.173396069993</v>
      </c>
      <c r="F3750" s="3" t="s">
        <v>4500</v>
      </c>
      <c r="G3750" s="3" t="s">
        <v>4501</v>
      </c>
      <c r="H3750" s="3" t="s">
        <v>4502</v>
      </c>
      <c r="I3750" s="3" t="s">
        <v>4538</v>
      </c>
      <c r="J3750" s="3" t="s">
        <v>4504</v>
      </c>
      <c r="K3750" s="6">
        <v>6127436</v>
      </c>
      <c r="L3750" s="6">
        <v>6483438</v>
      </c>
      <c r="M3750" s="6">
        <v>1545979</v>
      </c>
      <c r="N3750" s="6">
        <v>1652390</v>
      </c>
      <c r="O3750" s="6">
        <v>1355711</v>
      </c>
      <c r="P3750" s="6">
        <v>1487657</v>
      </c>
      <c r="Q3750" s="6">
        <v>2235810</v>
      </c>
      <c r="R3750" s="6">
        <v>1486685</v>
      </c>
      <c r="S3750" s="6">
        <v>1407029</v>
      </c>
      <c r="T3750" s="6">
        <v>1170272</v>
      </c>
      <c r="U3750" s="6">
        <v>15601</v>
      </c>
      <c r="V3750" s="6">
        <v>15599</v>
      </c>
      <c r="W3750" s="6">
        <v>13073561</v>
      </c>
      <c r="X3750" s="6">
        <v>11648684</v>
      </c>
      <c r="Y3750" s="6">
        <v>6469666</v>
      </c>
      <c r="Z3750" s="6">
        <v>5127753</v>
      </c>
      <c r="AA3750" s="6">
        <v>2650120</v>
      </c>
      <c r="AB3750" s="6">
        <v>2534950</v>
      </c>
      <c r="AC3750" s="6">
        <v>154112000</v>
      </c>
      <c r="AD3750" s="6">
        <v>153613000</v>
      </c>
      <c r="AF3750">
        <f t="shared" si="1160"/>
        <v>0.17101767452647371</v>
      </c>
      <c r="AG3750">
        <f t="shared" si="1161"/>
        <v>0.12762686325768643</v>
      </c>
      <c r="AH3750">
        <f t="shared" si="1162"/>
        <v>1.1933244507751179E-3</v>
      </c>
      <c r="AI3750">
        <f t="shared" si="1163"/>
        <v>1.3391212260543766E-3</v>
      </c>
      <c r="AJ3750">
        <f t="shared" si="1164"/>
        <v>2.4412728480219763</v>
      </c>
      <c r="AK3750">
        <f t="shared" si="1165"/>
        <v>2.0228221463934202</v>
      </c>
      <c r="AL3750">
        <f t="shared" si="1166"/>
        <v>0.2212525761182981</v>
      </c>
      <c r="AM3750">
        <f t="shared" si="1167"/>
        <v>0.22945495892765536</v>
      </c>
      <c r="AN3750">
        <f t="shared" si="1168"/>
        <v>0.46868913527079575</v>
      </c>
      <c r="AO3750">
        <f t="shared" si="1169"/>
        <v>0.5565811554335236</v>
      </c>
      <c r="AP3750">
        <f t="shared" si="1170"/>
        <v>1</v>
      </c>
      <c r="AQ3750">
        <f t="shared" si="1171"/>
        <v>1</v>
      </c>
      <c r="AR3750">
        <f t="shared" si="1172"/>
        <v>1</v>
      </c>
      <c r="AS3750">
        <f t="shared" si="1173"/>
        <v>0</v>
      </c>
      <c r="AT3750">
        <f t="shared" si="1174"/>
        <v>1</v>
      </c>
      <c r="AU3750">
        <f t="shared" si="1175"/>
        <v>1</v>
      </c>
      <c r="AV3750">
        <f t="shared" si="1176"/>
        <v>0</v>
      </c>
      <c r="AW3750">
        <f t="shared" si="1177"/>
        <v>0</v>
      </c>
      <c r="AX3750">
        <f t="shared" si="1178"/>
        <v>0</v>
      </c>
      <c r="AY3750">
        <f t="shared" si="1179"/>
        <v>5</v>
      </c>
    </row>
    <row r="3751" spans="1:51" x14ac:dyDescent="0.3">
      <c r="A3751" s="1" t="s">
        <v>3745</v>
      </c>
      <c r="B3751" s="2">
        <v>100440</v>
      </c>
      <c r="C3751" s="3" t="s">
        <v>5337</v>
      </c>
      <c r="D3751" s="5">
        <v>51.89</v>
      </c>
      <c r="E3751" s="5">
        <v>7351.0106527400003</v>
      </c>
      <c r="F3751" s="3" t="s">
        <v>4480</v>
      </c>
      <c r="G3751" s="3" t="s">
        <v>4481</v>
      </c>
      <c r="H3751" s="3" t="s">
        <v>4481</v>
      </c>
      <c r="I3751" s="3" t="s">
        <v>4482</v>
      </c>
      <c r="J3751" s="3" t="s">
        <v>4484</v>
      </c>
      <c r="K3751" s="6">
        <v>2153943</v>
      </c>
      <c r="L3751" s="6">
        <v>2137592</v>
      </c>
      <c r="M3751" s="6" t="s">
        <v>4474</v>
      </c>
      <c r="N3751" s="6" t="s">
        <v>4474</v>
      </c>
      <c r="O3751" s="6">
        <v>1907861</v>
      </c>
      <c r="P3751" s="6">
        <v>1777572</v>
      </c>
      <c r="Q3751" s="6">
        <v>359647</v>
      </c>
      <c r="R3751" s="6">
        <v>275428</v>
      </c>
      <c r="S3751" s="6">
        <v>826424</v>
      </c>
      <c r="T3751" s="6">
        <v>871809</v>
      </c>
      <c r="U3751" s="6">
        <v>2021050</v>
      </c>
      <c r="V3751" s="6">
        <v>2283767</v>
      </c>
      <c r="W3751" s="6">
        <v>59589628</v>
      </c>
      <c r="X3751" s="6">
        <v>59606343</v>
      </c>
      <c r="Y3751" s="6" t="s">
        <v>4474</v>
      </c>
      <c r="Z3751" s="6" t="s">
        <v>4474</v>
      </c>
      <c r="AA3751" s="6" t="s">
        <v>4474</v>
      </c>
      <c r="AB3751" s="6" t="s">
        <v>4474</v>
      </c>
      <c r="AC3751" s="6">
        <v>141997383</v>
      </c>
      <c r="AD3751" s="6">
        <v>144149614</v>
      </c>
      <c r="AF3751">
        <f t="shared" si="1160"/>
        <v>6.0353959585047251E-3</v>
      </c>
      <c r="AG3751">
        <f t="shared" si="1161"/>
        <v>4.6207833954852754E-3</v>
      </c>
      <c r="AH3751">
        <f t="shared" si="1162"/>
        <v>3.3916137217705068E-2</v>
      </c>
      <c r="AI3751">
        <f t="shared" si="1163"/>
        <v>3.831416062548914E-2</v>
      </c>
      <c r="AJ3751" t="e">
        <f t="shared" si="1164"/>
        <v>#VALUE!</v>
      </c>
      <c r="AK3751" t="e">
        <f t="shared" si="1165"/>
        <v>#VALUE!</v>
      </c>
      <c r="AL3751">
        <f t="shared" si="1166"/>
        <v>0.88575277990178947</v>
      </c>
      <c r="AM3751">
        <f t="shared" si="1167"/>
        <v>0.83157683973368168</v>
      </c>
      <c r="AN3751">
        <f t="shared" si="1168"/>
        <v>3.6146273643460236E-2</v>
      </c>
      <c r="AO3751">
        <f t="shared" si="1169"/>
        <v>3.5861820947478695E-2</v>
      </c>
      <c r="AP3751">
        <f t="shared" si="1170"/>
        <v>1</v>
      </c>
      <c r="AQ3751">
        <f t="shared" si="1171"/>
        <v>1</v>
      </c>
      <c r="AR3751">
        <f t="shared" si="1172"/>
        <v>1</v>
      </c>
      <c r="AS3751">
        <f t="shared" si="1173"/>
        <v>1</v>
      </c>
      <c r="AT3751">
        <f t="shared" si="1174"/>
        <v>1</v>
      </c>
      <c r="AU3751">
        <f t="shared" si="1175"/>
        <v>0</v>
      </c>
      <c r="AV3751">
        <f t="shared" si="1176"/>
        <v>1</v>
      </c>
      <c r="AW3751">
        <f t="shared" si="1177"/>
        <v>1</v>
      </c>
      <c r="AX3751">
        <f t="shared" si="1178"/>
        <v>1</v>
      </c>
      <c r="AY3751">
        <f t="shared" si="1179"/>
        <v>8</v>
      </c>
    </row>
    <row r="3752" spans="1:51" x14ac:dyDescent="0.3">
      <c r="A3752" s="1" t="s">
        <v>3746</v>
      </c>
      <c r="B3752" s="2">
        <v>4064204</v>
      </c>
      <c r="C3752" s="3" t="s">
        <v>5337</v>
      </c>
      <c r="D3752" s="5">
        <v>73.709999999999994</v>
      </c>
      <c r="E3752" s="5">
        <v>36208.275830999999</v>
      </c>
      <c r="F3752" s="3" t="s">
        <v>4559</v>
      </c>
      <c r="G3752" s="3" t="s">
        <v>4626</v>
      </c>
      <c r="H3752" s="3" t="s">
        <v>4626</v>
      </c>
      <c r="I3752" s="3" t="s">
        <v>5059</v>
      </c>
      <c r="J3752" s="3" t="s">
        <v>5218</v>
      </c>
      <c r="K3752" s="6">
        <v>79708000</v>
      </c>
      <c r="L3752" s="6">
        <v>78844000</v>
      </c>
      <c r="M3752" s="6">
        <v>4411000</v>
      </c>
      <c r="N3752" s="6">
        <v>4363000</v>
      </c>
      <c r="O3752" s="6">
        <v>3509000</v>
      </c>
      <c r="P3752" s="6">
        <v>3490000</v>
      </c>
      <c r="Q3752" s="6">
        <v>1942000</v>
      </c>
      <c r="R3752" s="6">
        <v>1955000</v>
      </c>
      <c r="S3752" s="6">
        <v>2955000</v>
      </c>
      <c r="T3752" s="6">
        <v>2989000</v>
      </c>
      <c r="U3752" s="6">
        <v>11869000</v>
      </c>
      <c r="V3752" s="6">
        <v>11206000</v>
      </c>
      <c r="W3752" s="6">
        <v>25880000</v>
      </c>
      <c r="X3752" s="6">
        <v>24917000</v>
      </c>
      <c r="Y3752" s="6">
        <v>11875000</v>
      </c>
      <c r="Z3752" s="6">
        <v>11043000</v>
      </c>
      <c r="AA3752" s="6">
        <v>9399000</v>
      </c>
      <c r="AB3752" s="6">
        <v>9241000</v>
      </c>
      <c r="AC3752" s="6">
        <v>491070552</v>
      </c>
      <c r="AD3752" s="6">
        <v>491758215</v>
      </c>
      <c r="AF3752">
        <f t="shared" si="1160"/>
        <v>7.5038639876352398E-2</v>
      </c>
      <c r="AG3752">
        <f t="shared" si="1161"/>
        <v>7.8460488822891999E-2</v>
      </c>
      <c r="AH3752">
        <f t="shared" si="1162"/>
        <v>0.45861669242658426</v>
      </c>
      <c r="AI3752">
        <f t="shared" si="1163"/>
        <v>0.44973311393827509</v>
      </c>
      <c r="AJ3752">
        <f t="shared" si="1164"/>
        <v>1.2634322800297904</v>
      </c>
      <c r="AK3752">
        <f t="shared" si="1165"/>
        <v>1.1950005410669842</v>
      </c>
      <c r="AL3752">
        <f t="shared" si="1166"/>
        <v>4.4023184623877151E-2</v>
      </c>
      <c r="AM3752">
        <f t="shared" si="1167"/>
        <v>4.4264623814113946E-2</v>
      </c>
      <c r="AN3752">
        <f t="shared" si="1168"/>
        <v>3.0799072642967542</v>
      </c>
      <c r="AO3752">
        <f t="shared" si="1169"/>
        <v>3.164265360998515</v>
      </c>
      <c r="AP3752">
        <f t="shared" si="1170"/>
        <v>1</v>
      </c>
      <c r="AQ3752">
        <f t="shared" si="1171"/>
        <v>1</v>
      </c>
      <c r="AR3752">
        <f t="shared" si="1172"/>
        <v>0</v>
      </c>
      <c r="AS3752">
        <f t="shared" si="1173"/>
        <v>1</v>
      </c>
      <c r="AT3752">
        <f t="shared" si="1174"/>
        <v>0</v>
      </c>
      <c r="AU3752">
        <f t="shared" si="1175"/>
        <v>1</v>
      </c>
      <c r="AV3752">
        <f t="shared" si="1176"/>
        <v>0</v>
      </c>
      <c r="AW3752">
        <f t="shared" si="1177"/>
        <v>0</v>
      </c>
      <c r="AX3752">
        <f t="shared" si="1178"/>
        <v>1</v>
      </c>
      <c r="AY3752">
        <f t="shared" si="1179"/>
        <v>5</v>
      </c>
    </row>
    <row r="3753" spans="1:51" x14ac:dyDescent="0.3">
      <c r="A3753" s="1" t="s">
        <v>3747</v>
      </c>
      <c r="B3753" s="2">
        <v>117822838</v>
      </c>
      <c r="C3753" s="3" t="s">
        <v>5338</v>
      </c>
      <c r="D3753" s="5">
        <v>25.85</v>
      </c>
      <c r="E3753" s="5">
        <v>25.203749999999999</v>
      </c>
      <c r="F3753" s="3" t="s">
        <v>4480</v>
      </c>
      <c r="G3753" s="3" t="s">
        <v>4491</v>
      </c>
      <c r="H3753" s="3" t="s">
        <v>4492</v>
      </c>
      <c r="I3753" s="3" t="s">
        <v>4493</v>
      </c>
      <c r="J3753" s="3"/>
      <c r="K3753" s="6" t="s">
        <v>4474</v>
      </c>
      <c r="L3753" s="6" t="s">
        <v>4474</v>
      </c>
      <c r="M3753" s="6" t="s">
        <v>4474</v>
      </c>
      <c r="N3753" s="6" t="s">
        <v>4474</v>
      </c>
      <c r="O3753" s="6" t="s">
        <v>4474</v>
      </c>
      <c r="P3753" s="6" t="s">
        <v>4474</v>
      </c>
      <c r="Q3753" s="6" t="s">
        <v>4474</v>
      </c>
      <c r="R3753" s="6" t="s">
        <v>4474</v>
      </c>
      <c r="S3753" s="6" t="s">
        <v>4474</v>
      </c>
      <c r="T3753" s="6" t="s">
        <v>4474</v>
      </c>
      <c r="U3753" s="6" t="s">
        <v>4474</v>
      </c>
      <c r="V3753" s="6" t="s">
        <v>4474</v>
      </c>
      <c r="W3753" s="6" t="s">
        <v>4474</v>
      </c>
      <c r="X3753" s="6" t="s">
        <v>4474</v>
      </c>
      <c r="Y3753" s="6" t="s">
        <v>4474</v>
      </c>
      <c r="Z3753" s="6" t="s">
        <v>4474</v>
      </c>
      <c r="AA3753" s="6" t="s">
        <v>4474</v>
      </c>
      <c r="AB3753" s="6" t="s">
        <v>4474</v>
      </c>
      <c r="AC3753" s="6" t="s">
        <v>4474</v>
      </c>
      <c r="AD3753" s="6" t="s">
        <v>4474</v>
      </c>
      <c r="AF3753" t="e">
        <f t="shared" si="1160"/>
        <v>#VALUE!</v>
      </c>
      <c r="AG3753" t="e">
        <f t="shared" si="1161"/>
        <v>#VALUE!</v>
      </c>
      <c r="AH3753" t="e">
        <f t="shared" si="1162"/>
        <v>#VALUE!</v>
      </c>
      <c r="AI3753" t="e">
        <f t="shared" si="1163"/>
        <v>#VALUE!</v>
      </c>
      <c r="AJ3753" t="e">
        <f t="shared" si="1164"/>
        <v>#VALUE!</v>
      </c>
      <c r="AK3753" t="e">
        <f t="shared" si="1165"/>
        <v>#VALUE!</v>
      </c>
      <c r="AL3753" t="e">
        <f t="shared" si="1166"/>
        <v>#VALUE!</v>
      </c>
      <c r="AM3753" t="e">
        <f t="shared" si="1167"/>
        <v>#VALUE!</v>
      </c>
      <c r="AN3753" t="e">
        <f t="shared" si="1168"/>
        <v>#VALUE!</v>
      </c>
      <c r="AO3753" t="e">
        <f t="shared" si="1169"/>
        <v>#VALUE!</v>
      </c>
      <c r="AP3753">
        <f t="shared" si="1170"/>
        <v>0</v>
      </c>
      <c r="AQ3753">
        <f t="shared" si="1171"/>
        <v>0</v>
      </c>
      <c r="AR3753">
        <f t="shared" si="1172"/>
        <v>0</v>
      </c>
      <c r="AS3753">
        <f t="shared" si="1173"/>
        <v>0</v>
      </c>
      <c r="AT3753">
        <f t="shared" si="1174"/>
        <v>0</v>
      </c>
      <c r="AU3753">
        <f t="shared" si="1175"/>
        <v>0</v>
      </c>
      <c r="AV3753">
        <f t="shared" si="1176"/>
        <v>0</v>
      </c>
      <c r="AW3753">
        <f t="shared" si="1177"/>
        <v>0</v>
      </c>
      <c r="AX3753">
        <f t="shared" si="1178"/>
        <v>0</v>
      </c>
      <c r="AY3753">
        <f t="shared" si="1179"/>
        <v>0</v>
      </c>
    </row>
    <row r="3754" spans="1:51" x14ac:dyDescent="0.3">
      <c r="A3754" s="1" t="s">
        <v>3748</v>
      </c>
      <c r="B3754" s="2">
        <v>4055767</v>
      </c>
      <c r="C3754" s="3" t="s">
        <v>5335</v>
      </c>
      <c r="D3754" s="5">
        <v>110.63</v>
      </c>
      <c r="E3754" s="5">
        <v>24577.502166099999</v>
      </c>
      <c r="F3754" s="3" t="s">
        <v>4480</v>
      </c>
      <c r="G3754" s="3" t="s">
        <v>4491</v>
      </c>
      <c r="H3754" s="3" t="s">
        <v>4492</v>
      </c>
      <c r="I3754" s="3" t="s">
        <v>4493</v>
      </c>
      <c r="J3754" s="3" t="s">
        <v>4658</v>
      </c>
      <c r="K3754" s="6">
        <v>6911100</v>
      </c>
      <c r="L3754" s="6">
        <v>6796200</v>
      </c>
      <c r="M3754" s="6">
        <v>2648400</v>
      </c>
      <c r="N3754" s="6">
        <v>2626400</v>
      </c>
      <c r="O3754" s="6">
        <v>2129100</v>
      </c>
      <c r="P3754" s="6">
        <v>2110200</v>
      </c>
      <c r="Q3754" s="6">
        <v>2192700</v>
      </c>
      <c r="R3754" s="6">
        <v>1991500</v>
      </c>
      <c r="S3754" s="6">
        <v>1810100</v>
      </c>
      <c r="T3754" s="6">
        <v>1627600</v>
      </c>
      <c r="U3754" s="6">
        <v>9500</v>
      </c>
      <c r="V3754" s="6">
        <v>11700</v>
      </c>
      <c r="W3754" s="6">
        <v>13705900</v>
      </c>
      <c r="X3754" s="6">
        <v>13089800</v>
      </c>
      <c r="Y3754" s="6">
        <v>4063500</v>
      </c>
      <c r="Z3754" s="6">
        <v>3561800</v>
      </c>
      <c r="AA3754" s="6">
        <v>2134100</v>
      </c>
      <c r="AB3754" s="6">
        <v>1877300</v>
      </c>
      <c r="AC3754" s="6">
        <v>222143000</v>
      </c>
      <c r="AD3754" s="6">
        <v>222612000</v>
      </c>
      <c r="AF3754">
        <f t="shared" si="1160"/>
        <v>0.15998219744781444</v>
      </c>
      <c r="AG3754">
        <f t="shared" si="1161"/>
        <v>0.1521413619765008</v>
      </c>
      <c r="AH3754">
        <f t="shared" si="1162"/>
        <v>6.9313215476546602E-4</v>
      </c>
      <c r="AI3754">
        <f t="shared" si="1163"/>
        <v>8.9382572690186249E-4</v>
      </c>
      <c r="AJ3754">
        <f t="shared" si="1164"/>
        <v>1.9040813457663652</v>
      </c>
      <c r="AK3754">
        <f t="shared" si="1165"/>
        <v>1.8972993128429128</v>
      </c>
      <c r="AL3754">
        <f t="shared" si="1166"/>
        <v>0.30806962712158703</v>
      </c>
      <c r="AM3754">
        <f t="shared" si="1167"/>
        <v>0.31049704246490684</v>
      </c>
      <c r="AN3754">
        <f t="shared" si="1168"/>
        <v>0.50424269839995917</v>
      </c>
      <c r="AO3754">
        <f t="shared" si="1169"/>
        <v>0.51919815428807159</v>
      </c>
      <c r="AP3754">
        <f t="shared" si="1170"/>
        <v>1</v>
      </c>
      <c r="AQ3754">
        <f t="shared" si="1171"/>
        <v>1</v>
      </c>
      <c r="AR3754">
        <f t="shared" si="1172"/>
        <v>1</v>
      </c>
      <c r="AS3754">
        <f t="shared" si="1173"/>
        <v>0</v>
      </c>
      <c r="AT3754">
        <f t="shared" si="1174"/>
        <v>1</v>
      </c>
      <c r="AU3754">
        <f t="shared" si="1175"/>
        <v>1</v>
      </c>
      <c r="AV3754">
        <f t="shared" si="1176"/>
        <v>0</v>
      </c>
      <c r="AW3754">
        <f t="shared" si="1177"/>
        <v>0</v>
      </c>
      <c r="AX3754">
        <f t="shared" si="1178"/>
        <v>1</v>
      </c>
      <c r="AY3754">
        <f t="shared" si="1179"/>
        <v>6</v>
      </c>
    </row>
    <row r="3755" spans="1:51" x14ac:dyDescent="0.3">
      <c r="A3755" s="1" t="s">
        <v>3749</v>
      </c>
      <c r="B3755" s="2">
        <v>116262136</v>
      </c>
      <c r="C3755" s="3" t="s">
        <v>5338</v>
      </c>
      <c r="D3755" s="5">
        <v>49.81</v>
      </c>
      <c r="E3755" s="5">
        <v>23.659749999999999</v>
      </c>
      <c r="F3755" s="3" t="s">
        <v>4480</v>
      </c>
      <c r="G3755" s="3" t="s">
        <v>4491</v>
      </c>
      <c r="H3755" s="3" t="s">
        <v>4492</v>
      </c>
      <c r="I3755" s="3" t="s">
        <v>4493</v>
      </c>
      <c r="J3755" s="3"/>
      <c r="K3755" s="6" t="s">
        <v>4474</v>
      </c>
      <c r="L3755" s="6" t="s">
        <v>4474</v>
      </c>
      <c r="M3755" s="6" t="s">
        <v>4474</v>
      </c>
      <c r="N3755" s="6" t="s">
        <v>4474</v>
      </c>
      <c r="O3755" s="6" t="s">
        <v>4474</v>
      </c>
      <c r="P3755" s="6" t="s">
        <v>4474</v>
      </c>
      <c r="Q3755" s="6" t="s">
        <v>4474</v>
      </c>
      <c r="R3755" s="6" t="s">
        <v>4474</v>
      </c>
      <c r="S3755" s="6" t="s">
        <v>4474</v>
      </c>
      <c r="T3755" s="6" t="s">
        <v>4474</v>
      </c>
      <c r="U3755" s="6" t="s">
        <v>4474</v>
      </c>
      <c r="V3755" s="6" t="s">
        <v>4474</v>
      </c>
      <c r="W3755" s="6" t="s">
        <v>4474</v>
      </c>
      <c r="X3755" s="6" t="s">
        <v>4474</v>
      </c>
      <c r="Y3755" s="6" t="s">
        <v>4474</v>
      </c>
      <c r="Z3755" s="6" t="s">
        <v>4474</v>
      </c>
      <c r="AA3755" s="6" t="s">
        <v>4474</v>
      </c>
      <c r="AB3755" s="6" t="s">
        <v>4474</v>
      </c>
      <c r="AC3755" s="6" t="s">
        <v>4474</v>
      </c>
      <c r="AD3755" s="6" t="s">
        <v>4474</v>
      </c>
      <c r="AF3755" t="e">
        <f t="shared" si="1160"/>
        <v>#VALUE!</v>
      </c>
      <c r="AG3755" t="e">
        <f t="shared" si="1161"/>
        <v>#VALUE!</v>
      </c>
      <c r="AH3755" t="e">
        <f t="shared" si="1162"/>
        <v>#VALUE!</v>
      </c>
      <c r="AI3755" t="e">
        <f t="shared" si="1163"/>
        <v>#VALUE!</v>
      </c>
      <c r="AJ3755" t="e">
        <f t="shared" si="1164"/>
        <v>#VALUE!</v>
      </c>
      <c r="AK3755" t="e">
        <f t="shared" si="1165"/>
        <v>#VALUE!</v>
      </c>
      <c r="AL3755" t="e">
        <f t="shared" si="1166"/>
        <v>#VALUE!</v>
      </c>
      <c r="AM3755" t="e">
        <f t="shared" si="1167"/>
        <v>#VALUE!</v>
      </c>
      <c r="AN3755" t="e">
        <f t="shared" si="1168"/>
        <v>#VALUE!</v>
      </c>
      <c r="AO3755" t="e">
        <f t="shared" si="1169"/>
        <v>#VALUE!</v>
      </c>
      <c r="AP3755">
        <f t="shared" si="1170"/>
        <v>0</v>
      </c>
      <c r="AQ3755">
        <f t="shared" si="1171"/>
        <v>0</v>
      </c>
      <c r="AR3755">
        <f t="shared" si="1172"/>
        <v>0</v>
      </c>
      <c r="AS3755">
        <f t="shared" si="1173"/>
        <v>0</v>
      </c>
      <c r="AT3755">
        <f t="shared" si="1174"/>
        <v>0</v>
      </c>
      <c r="AU3755">
        <f t="shared" si="1175"/>
        <v>0</v>
      </c>
      <c r="AV3755">
        <f t="shared" si="1176"/>
        <v>0</v>
      </c>
      <c r="AW3755">
        <f t="shared" si="1177"/>
        <v>0</v>
      </c>
      <c r="AX3755">
        <f t="shared" si="1178"/>
        <v>0</v>
      </c>
      <c r="AY3755">
        <f t="shared" si="1179"/>
        <v>0</v>
      </c>
    </row>
    <row r="3756" spans="1:51" x14ac:dyDescent="0.3">
      <c r="A3756" s="1" t="s">
        <v>3750</v>
      </c>
      <c r="B3756" s="2">
        <v>4810550</v>
      </c>
      <c r="C3756" s="3" t="s">
        <v>5338</v>
      </c>
      <c r="D3756" s="5">
        <v>17.2</v>
      </c>
      <c r="E3756" s="5">
        <v>412.74993080000002</v>
      </c>
      <c r="F3756" s="3" t="s">
        <v>4470</v>
      </c>
      <c r="G3756" s="3" t="s">
        <v>4512</v>
      </c>
      <c r="H3756" s="3" t="s">
        <v>4513</v>
      </c>
      <c r="I3756" s="3" t="s">
        <v>4514</v>
      </c>
      <c r="J3756" s="3" t="s">
        <v>4473</v>
      </c>
      <c r="K3756" s="6">
        <v>285051</v>
      </c>
      <c r="L3756" s="6">
        <v>281544</v>
      </c>
      <c r="M3756" s="6">
        <v>28168</v>
      </c>
      <c r="N3756" s="6">
        <v>25584</v>
      </c>
      <c r="O3756" s="6">
        <v>21466</v>
      </c>
      <c r="P3756" s="6">
        <v>18969</v>
      </c>
      <c r="Q3756" s="6">
        <v>15446</v>
      </c>
      <c r="R3756" s="6">
        <v>32590</v>
      </c>
      <c r="S3756" s="6">
        <v>42674</v>
      </c>
      <c r="T3756" s="6">
        <v>36514</v>
      </c>
      <c r="U3756" s="6">
        <v>23959</v>
      </c>
      <c r="V3756" s="6">
        <v>24698</v>
      </c>
      <c r="W3756" s="6">
        <v>287724</v>
      </c>
      <c r="X3756" s="6">
        <v>278784</v>
      </c>
      <c r="Y3756" s="6">
        <v>162372</v>
      </c>
      <c r="Z3756" s="6">
        <v>151859</v>
      </c>
      <c r="AA3756" s="6">
        <v>37154</v>
      </c>
      <c r="AB3756" s="6">
        <v>34212</v>
      </c>
      <c r="AC3756" s="6">
        <v>23997089</v>
      </c>
      <c r="AD3756" s="6">
        <v>23966748</v>
      </c>
      <c r="AF3756">
        <f t="shared" si="1160"/>
        <v>5.3683391027512475E-2</v>
      </c>
      <c r="AG3756">
        <f t="shared" si="1161"/>
        <v>0.11690053948576676</v>
      </c>
      <c r="AH3756">
        <f t="shared" si="1162"/>
        <v>8.3270773380044766E-2</v>
      </c>
      <c r="AI3756">
        <f t="shared" si="1163"/>
        <v>8.8591884756657482E-2</v>
      </c>
      <c r="AJ3756">
        <f t="shared" si="1164"/>
        <v>4.3702427733218494</v>
      </c>
      <c r="AK3756">
        <f t="shared" si="1165"/>
        <v>4.4387641763124046</v>
      </c>
      <c r="AL3756">
        <f t="shared" si="1166"/>
        <v>7.5305822466856812E-2</v>
      </c>
      <c r="AM3756">
        <f t="shared" si="1167"/>
        <v>6.7374904100247213E-2</v>
      </c>
      <c r="AN3756">
        <f t="shared" si="1168"/>
        <v>0.99070984693664765</v>
      </c>
      <c r="AO3756">
        <f t="shared" si="1169"/>
        <v>1.0099001377410468</v>
      </c>
      <c r="AP3756">
        <f t="shared" si="1170"/>
        <v>1</v>
      </c>
      <c r="AQ3756">
        <f t="shared" si="1171"/>
        <v>1</v>
      </c>
      <c r="AR3756">
        <f t="shared" si="1172"/>
        <v>0</v>
      </c>
      <c r="AS3756">
        <f t="shared" si="1173"/>
        <v>1</v>
      </c>
      <c r="AT3756">
        <f t="shared" si="1174"/>
        <v>1</v>
      </c>
      <c r="AU3756">
        <f t="shared" si="1175"/>
        <v>0</v>
      </c>
      <c r="AV3756">
        <f t="shared" si="1176"/>
        <v>1</v>
      </c>
      <c r="AW3756">
        <f t="shared" si="1177"/>
        <v>0</v>
      </c>
      <c r="AX3756">
        <f t="shared" si="1178"/>
        <v>0</v>
      </c>
      <c r="AY3756">
        <f t="shared" si="1179"/>
        <v>5</v>
      </c>
    </row>
    <row r="3757" spans="1:51" x14ac:dyDescent="0.3">
      <c r="A3757" s="1" t="s">
        <v>3751</v>
      </c>
      <c r="B3757" s="2">
        <v>4965854</v>
      </c>
      <c r="C3757" s="3" t="s">
        <v>5335</v>
      </c>
      <c r="D3757" s="5">
        <v>178.76</v>
      </c>
      <c r="E3757" s="5">
        <v>31395.152415159999</v>
      </c>
      <c r="F3757" s="3" t="s">
        <v>4665</v>
      </c>
      <c r="G3757" s="3" t="s">
        <v>4666</v>
      </c>
      <c r="H3757" s="3" t="s">
        <v>4776</v>
      </c>
      <c r="I3757" s="3" t="s">
        <v>4993</v>
      </c>
      <c r="J3757" s="3" t="s">
        <v>4504</v>
      </c>
      <c r="K3757" s="6">
        <v>5457000</v>
      </c>
      <c r="L3757" s="6">
        <v>5403100</v>
      </c>
      <c r="M3757" s="6">
        <v>385300</v>
      </c>
      <c r="N3757" s="6">
        <v>487800</v>
      </c>
      <c r="O3757" s="6">
        <v>-514800</v>
      </c>
      <c r="P3757" s="6">
        <v>-426000</v>
      </c>
      <c r="Q3757" s="6">
        <v>-3622100</v>
      </c>
      <c r="R3757" s="6">
        <v>-3800200</v>
      </c>
      <c r="S3757" s="6">
        <v>-405300</v>
      </c>
      <c r="T3757" s="6">
        <v>-212100</v>
      </c>
      <c r="U3757" s="6">
        <v>3055900</v>
      </c>
      <c r="V3757" s="6">
        <v>3054400</v>
      </c>
      <c r="W3757" s="6">
        <v>13075300</v>
      </c>
      <c r="X3757" s="6">
        <v>12944600</v>
      </c>
      <c r="Y3757" s="6">
        <v>2705700</v>
      </c>
      <c r="Z3757" s="6">
        <v>2559000</v>
      </c>
      <c r="AA3757" s="6">
        <v>3200500</v>
      </c>
      <c r="AB3757" s="6">
        <v>2846300</v>
      </c>
      <c r="AC3757" s="6">
        <v>175500000</v>
      </c>
      <c r="AD3757" s="6">
        <v>175200000</v>
      </c>
      <c r="AF3757">
        <f t="shared" si="1160"/>
        <v>-0.27701850053153654</v>
      </c>
      <c r="AG3757">
        <f t="shared" si="1161"/>
        <v>-0.29357415447368013</v>
      </c>
      <c r="AH3757">
        <f t="shared" si="1162"/>
        <v>0.23371547880354562</v>
      </c>
      <c r="AI3757">
        <f t="shared" si="1163"/>
        <v>0.23595939619609721</v>
      </c>
      <c r="AJ3757">
        <f t="shared" si="1164"/>
        <v>0.84539915638181529</v>
      </c>
      <c r="AK3757">
        <f t="shared" si="1165"/>
        <v>0.89906194006253737</v>
      </c>
      <c r="AL3757">
        <f t="shared" si="1166"/>
        <v>-9.4337548103353486E-2</v>
      </c>
      <c r="AM3757">
        <f t="shared" si="1167"/>
        <v>-7.8843626806833114E-2</v>
      </c>
      <c r="AN3757">
        <f t="shared" si="1168"/>
        <v>0.41735180072350159</v>
      </c>
      <c r="AO3757">
        <f t="shared" si="1169"/>
        <v>0.41740185096488108</v>
      </c>
      <c r="AP3757">
        <f t="shared" si="1170"/>
        <v>0</v>
      </c>
      <c r="AQ3757">
        <f t="shared" si="1171"/>
        <v>0</v>
      </c>
      <c r="AR3757">
        <f t="shared" si="1172"/>
        <v>1</v>
      </c>
      <c r="AS3757">
        <f t="shared" si="1173"/>
        <v>1</v>
      </c>
      <c r="AT3757">
        <f t="shared" si="1174"/>
        <v>1</v>
      </c>
      <c r="AU3757">
        <f t="shared" si="1175"/>
        <v>0</v>
      </c>
      <c r="AV3757">
        <f t="shared" si="1176"/>
        <v>0</v>
      </c>
      <c r="AW3757">
        <f t="shared" si="1177"/>
        <v>0</v>
      </c>
      <c r="AX3757">
        <f t="shared" si="1178"/>
        <v>0</v>
      </c>
      <c r="AY3757">
        <f t="shared" si="1179"/>
        <v>3</v>
      </c>
    </row>
    <row r="3758" spans="1:51" x14ac:dyDescent="0.3">
      <c r="A3758" s="1" t="s">
        <v>3752</v>
      </c>
      <c r="B3758" s="2">
        <v>4913803</v>
      </c>
      <c r="C3758" s="3" t="s">
        <v>5337</v>
      </c>
      <c r="D3758" s="5">
        <v>9.3699999999999992</v>
      </c>
      <c r="E3758" s="5">
        <v>5674.1351766099997</v>
      </c>
      <c r="F3758" s="3" t="s">
        <v>4475</v>
      </c>
      <c r="G3758" s="3" t="s">
        <v>4529</v>
      </c>
      <c r="H3758" s="3" t="s">
        <v>4569</v>
      </c>
      <c r="I3758" s="3" t="s">
        <v>4572</v>
      </c>
      <c r="J3758" s="3" t="s">
        <v>4573</v>
      </c>
      <c r="K3758" s="6">
        <v>1836617</v>
      </c>
      <c r="L3758" s="6">
        <v>1629187</v>
      </c>
      <c r="M3758" s="6">
        <v>11502</v>
      </c>
      <c r="N3758" s="6">
        <v>-1622</v>
      </c>
      <c r="O3758" s="6">
        <v>-12954</v>
      </c>
      <c r="P3758" s="6">
        <v>-28786</v>
      </c>
      <c r="Q3758" s="6">
        <v>71889</v>
      </c>
      <c r="R3758" s="6">
        <v>52385</v>
      </c>
      <c r="S3758" s="6" t="s">
        <v>4474</v>
      </c>
      <c r="T3758" s="6">
        <v>427449</v>
      </c>
      <c r="U3758" s="6" t="s">
        <v>4474</v>
      </c>
      <c r="V3758" s="6" t="s">
        <v>4474</v>
      </c>
      <c r="W3758" s="6">
        <v>5340925</v>
      </c>
      <c r="X3758" s="6">
        <v>5302837</v>
      </c>
      <c r="Y3758" s="6">
        <v>3955713</v>
      </c>
      <c r="Z3758" s="6">
        <v>3930600</v>
      </c>
      <c r="AA3758" s="6">
        <v>1294042</v>
      </c>
      <c r="AB3758" s="6">
        <v>1338000</v>
      </c>
      <c r="AC3758" s="6">
        <v>605312415</v>
      </c>
      <c r="AD3758" s="6">
        <v>604706982</v>
      </c>
      <c r="AF3758">
        <f t="shared" si="1160"/>
        <v>1.3460027991405983E-2</v>
      </c>
      <c r="AG3758">
        <f t="shared" si="1161"/>
        <v>9.8786743775077374E-3</v>
      </c>
      <c r="AH3758" t="e">
        <f t="shared" si="1162"/>
        <v>#VALUE!</v>
      </c>
      <c r="AI3758" t="e">
        <f t="shared" si="1163"/>
        <v>#VALUE!</v>
      </c>
      <c r="AJ3758">
        <f t="shared" si="1164"/>
        <v>3.0568660058947081</v>
      </c>
      <c r="AK3758">
        <f t="shared" si="1165"/>
        <v>2.9376681614349778</v>
      </c>
      <c r="AL3758">
        <f t="shared" si="1166"/>
        <v>-7.0531852857727007E-3</v>
      </c>
      <c r="AM3758">
        <f t="shared" si="1167"/>
        <v>-1.7668935487454785E-2</v>
      </c>
      <c r="AN3758">
        <f t="shared" si="1168"/>
        <v>0.34387620121982615</v>
      </c>
      <c r="AO3758">
        <f t="shared" si="1169"/>
        <v>0.30722931894757466</v>
      </c>
      <c r="AP3758">
        <f t="shared" si="1170"/>
        <v>1</v>
      </c>
      <c r="AQ3758">
        <f t="shared" si="1171"/>
        <v>0</v>
      </c>
      <c r="AR3758">
        <f t="shared" si="1172"/>
        <v>1</v>
      </c>
      <c r="AS3758">
        <f t="shared" si="1173"/>
        <v>0</v>
      </c>
      <c r="AT3758">
        <f t="shared" si="1174"/>
        <v>0</v>
      </c>
      <c r="AU3758">
        <f t="shared" si="1175"/>
        <v>1</v>
      </c>
      <c r="AV3758">
        <f t="shared" si="1176"/>
        <v>1</v>
      </c>
      <c r="AW3758">
        <f t="shared" si="1177"/>
        <v>1</v>
      </c>
      <c r="AX3758">
        <f t="shared" si="1178"/>
        <v>0</v>
      </c>
      <c r="AY3758">
        <f t="shared" si="1179"/>
        <v>5</v>
      </c>
    </row>
    <row r="3759" spans="1:51" x14ac:dyDescent="0.3">
      <c r="A3759" s="1" t="s">
        <v>3753</v>
      </c>
      <c r="B3759" s="2">
        <v>4535411</v>
      </c>
      <c r="C3759" s="3" t="s">
        <v>5335</v>
      </c>
      <c r="D3759" s="5">
        <v>212.49</v>
      </c>
      <c r="E3759" s="5">
        <v>9766.4462559000003</v>
      </c>
      <c r="F3759" s="3" t="s">
        <v>4651</v>
      </c>
      <c r="G3759" s="3" t="s">
        <v>4651</v>
      </c>
      <c r="H3759" s="3" t="s">
        <v>4779</v>
      </c>
      <c r="I3759" s="3" t="s">
        <v>5269</v>
      </c>
      <c r="J3759" s="3" t="s">
        <v>5270</v>
      </c>
      <c r="K3759" s="6">
        <v>2016000</v>
      </c>
      <c r="L3759" s="6">
        <v>2105000</v>
      </c>
      <c r="M3759" s="6">
        <v>737000</v>
      </c>
      <c r="N3759" s="6">
        <v>596000</v>
      </c>
      <c r="O3759" s="6">
        <v>311000</v>
      </c>
      <c r="P3759" s="6">
        <v>163000</v>
      </c>
      <c r="Q3759" s="6">
        <v>1133000</v>
      </c>
      <c r="R3759" s="6">
        <v>889000</v>
      </c>
      <c r="S3759" s="6">
        <v>468000</v>
      </c>
      <c r="T3759" s="6">
        <v>553000</v>
      </c>
      <c r="U3759" s="6">
        <v>2616000</v>
      </c>
      <c r="V3759" s="6">
        <v>2617000</v>
      </c>
      <c r="W3759" s="6">
        <v>6848000</v>
      </c>
      <c r="X3759" s="6">
        <v>7082000</v>
      </c>
      <c r="Y3759" s="6">
        <v>1673000</v>
      </c>
      <c r="Z3759" s="6">
        <v>1953000</v>
      </c>
      <c r="AA3759" s="6">
        <v>408000</v>
      </c>
      <c r="AB3759" s="6">
        <v>433000</v>
      </c>
      <c r="AC3759" s="6">
        <v>50855417</v>
      </c>
      <c r="AD3759" s="6">
        <v>53254954</v>
      </c>
      <c r="AF3759">
        <f t="shared" si="1160"/>
        <v>0.16544976635514019</v>
      </c>
      <c r="AG3759">
        <f t="shared" si="1161"/>
        <v>0.12552951143744706</v>
      </c>
      <c r="AH3759">
        <f t="shared" si="1162"/>
        <v>0.3820093457943925</v>
      </c>
      <c r="AI3759">
        <f t="shared" si="1163"/>
        <v>0.36952838181304715</v>
      </c>
      <c r="AJ3759">
        <f t="shared" si="1164"/>
        <v>4.1004901960784315</v>
      </c>
      <c r="AK3759">
        <f t="shared" si="1165"/>
        <v>4.5103926096997693</v>
      </c>
      <c r="AL3759">
        <f t="shared" si="1166"/>
        <v>0.15426587301587302</v>
      </c>
      <c r="AM3759">
        <f t="shared" si="1167"/>
        <v>7.7434679334916864E-2</v>
      </c>
      <c r="AN3759">
        <f t="shared" si="1168"/>
        <v>0.29439252336448596</v>
      </c>
      <c r="AO3759">
        <f t="shared" si="1169"/>
        <v>0.29723242022027674</v>
      </c>
      <c r="AP3759">
        <f t="shared" si="1170"/>
        <v>1</v>
      </c>
      <c r="AQ3759">
        <f t="shared" si="1171"/>
        <v>1</v>
      </c>
      <c r="AR3759">
        <f t="shared" si="1172"/>
        <v>1</v>
      </c>
      <c r="AS3759">
        <f t="shared" si="1173"/>
        <v>0</v>
      </c>
      <c r="AT3759">
        <f t="shared" si="1174"/>
        <v>0</v>
      </c>
      <c r="AU3759">
        <f t="shared" si="1175"/>
        <v>0</v>
      </c>
      <c r="AV3759">
        <f t="shared" si="1176"/>
        <v>1</v>
      </c>
      <c r="AW3759">
        <f t="shared" si="1177"/>
        <v>0</v>
      </c>
      <c r="AX3759">
        <f t="shared" si="1178"/>
        <v>1</v>
      </c>
      <c r="AY3759">
        <f t="shared" si="1179"/>
        <v>5</v>
      </c>
    </row>
    <row r="3760" spans="1:51" x14ac:dyDescent="0.3">
      <c r="A3760" s="1" t="s">
        <v>3754</v>
      </c>
      <c r="B3760" s="2">
        <v>4345748</v>
      </c>
      <c r="C3760" s="3" t="s">
        <v>5337</v>
      </c>
      <c r="D3760" s="7">
        <v>10.66</v>
      </c>
      <c r="E3760" s="5">
        <v>1918.38780978</v>
      </c>
      <c r="F3760" s="3" t="s">
        <v>4654</v>
      </c>
      <c r="G3760" s="3" t="s">
        <v>4654</v>
      </c>
      <c r="H3760" s="3" t="s">
        <v>4655</v>
      </c>
      <c r="I3760" s="3" t="s">
        <v>4717</v>
      </c>
      <c r="J3760" s="3" t="s">
        <v>4718</v>
      </c>
      <c r="K3760" s="6">
        <v>1871460</v>
      </c>
      <c r="L3760" s="6">
        <v>1744933</v>
      </c>
      <c r="M3760" s="6">
        <v>1157753</v>
      </c>
      <c r="N3760" s="6">
        <v>1007941</v>
      </c>
      <c r="O3760" s="6">
        <v>115916</v>
      </c>
      <c r="P3760" s="6">
        <v>85156</v>
      </c>
      <c r="Q3760" s="6">
        <v>74013</v>
      </c>
      <c r="R3760" s="6">
        <v>-16263</v>
      </c>
      <c r="S3760" s="6">
        <v>789514</v>
      </c>
      <c r="T3760" s="6">
        <v>627776</v>
      </c>
      <c r="U3760" s="6">
        <v>1337745</v>
      </c>
      <c r="V3760" s="6">
        <v>1435899</v>
      </c>
      <c r="W3760" s="6">
        <v>6399076</v>
      </c>
      <c r="X3760" s="6">
        <v>6361855</v>
      </c>
      <c r="Y3760" s="6">
        <v>655556</v>
      </c>
      <c r="Z3760" s="6">
        <v>565783</v>
      </c>
      <c r="AA3760" s="6">
        <v>677887</v>
      </c>
      <c r="AB3760" s="6">
        <v>711639</v>
      </c>
      <c r="AC3760" s="6">
        <v>179961333</v>
      </c>
      <c r="AD3760" s="6">
        <v>180134807</v>
      </c>
      <c r="AF3760">
        <f t="shared" si="1160"/>
        <v>1.1566201120286741E-2</v>
      </c>
      <c r="AG3760">
        <f t="shared" si="1161"/>
        <v>-2.5563298754844302E-3</v>
      </c>
      <c r="AH3760">
        <f t="shared" si="1162"/>
        <v>0.20905283825352286</v>
      </c>
      <c r="AI3760">
        <f t="shared" si="1163"/>
        <v>0.2257044525535398</v>
      </c>
      <c r="AJ3760">
        <f t="shared" si="1164"/>
        <v>0.96705793148415586</v>
      </c>
      <c r="AK3760">
        <f t="shared" si="1165"/>
        <v>0.79504214917956995</v>
      </c>
      <c r="AL3760">
        <f t="shared" si="1166"/>
        <v>6.1938807134536672E-2</v>
      </c>
      <c r="AM3760">
        <f t="shared" si="1167"/>
        <v>4.8801873768219178E-2</v>
      </c>
      <c r="AN3760">
        <f t="shared" si="1168"/>
        <v>0.29245784860189189</v>
      </c>
      <c r="AO3760">
        <f t="shared" si="1169"/>
        <v>0.27428053610149872</v>
      </c>
      <c r="AP3760">
        <f t="shared" si="1170"/>
        <v>1</v>
      </c>
      <c r="AQ3760">
        <f t="shared" si="1171"/>
        <v>1</v>
      </c>
      <c r="AR3760">
        <f t="shared" si="1172"/>
        <v>1</v>
      </c>
      <c r="AS3760">
        <f t="shared" si="1173"/>
        <v>1</v>
      </c>
      <c r="AT3760">
        <f t="shared" si="1174"/>
        <v>1</v>
      </c>
      <c r="AU3760">
        <f t="shared" si="1175"/>
        <v>1</v>
      </c>
      <c r="AV3760">
        <f t="shared" si="1176"/>
        <v>1</v>
      </c>
      <c r="AW3760">
        <f t="shared" si="1177"/>
        <v>1</v>
      </c>
      <c r="AX3760">
        <f t="shared" si="1178"/>
        <v>1</v>
      </c>
      <c r="AY3760">
        <f t="shared" si="1179"/>
        <v>9</v>
      </c>
    </row>
    <row r="3761" spans="1:51" x14ac:dyDescent="0.3">
      <c r="A3761" s="1" t="s">
        <v>3755</v>
      </c>
      <c r="B3761" s="2">
        <v>4342614</v>
      </c>
      <c r="C3761" s="3" t="s">
        <v>5338</v>
      </c>
      <c r="D3761" s="5">
        <v>36.21</v>
      </c>
      <c r="E3761" s="5">
        <v>2378.1472237200001</v>
      </c>
      <c r="F3761" s="3" t="s">
        <v>4470</v>
      </c>
      <c r="G3761" s="3" t="s">
        <v>4512</v>
      </c>
      <c r="H3761" s="3" t="s">
        <v>4513</v>
      </c>
      <c r="I3761" s="3" t="s">
        <v>4514</v>
      </c>
      <c r="J3761" s="3" t="s">
        <v>4853</v>
      </c>
      <c r="K3761" s="6">
        <v>854351</v>
      </c>
      <c r="L3761" s="6">
        <v>796002</v>
      </c>
      <c r="M3761" s="6">
        <v>-130696.9</v>
      </c>
      <c r="N3761" s="6">
        <v>-134236.9</v>
      </c>
      <c r="O3761" s="6">
        <v>-147089.9</v>
      </c>
      <c r="P3761" s="6">
        <v>-150441.9</v>
      </c>
      <c r="Q3761" s="6">
        <v>-126782</v>
      </c>
      <c r="R3761" s="6">
        <v>-136492</v>
      </c>
      <c r="S3761" s="6">
        <v>6292</v>
      </c>
      <c r="T3761" s="6">
        <v>-20432</v>
      </c>
      <c r="U3761" s="6">
        <v>307829</v>
      </c>
      <c r="V3761" s="6">
        <v>307392</v>
      </c>
      <c r="W3761" s="6">
        <v>957730</v>
      </c>
      <c r="X3761" s="6">
        <v>937503</v>
      </c>
      <c r="Y3761" s="6">
        <v>752826</v>
      </c>
      <c r="Z3761" s="6">
        <v>733388</v>
      </c>
      <c r="AA3761" s="6">
        <v>259276</v>
      </c>
      <c r="AB3761" s="6">
        <v>240610</v>
      </c>
      <c r="AC3761" s="6">
        <v>65646000</v>
      </c>
      <c r="AD3761" s="6">
        <v>65435000</v>
      </c>
      <c r="AF3761">
        <f t="shared" si="1160"/>
        <v>-0.13237760120284423</v>
      </c>
      <c r="AG3761">
        <f t="shared" si="1161"/>
        <v>-0.14559100077546419</v>
      </c>
      <c r="AH3761">
        <f t="shared" si="1162"/>
        <v>0.32141522140895662</v>
      </c>
      <c r="AI3761">
        <f t="shared" si="1163"/>
        <v>0.32788375077199755</v>
      </c>
      <c r="AJ3761">
        <f t="shared" si="1164"/>
        <v>2.9035699409123867</v>
      </c>
      <c r="AK3761">
        <f t="shared" si="1165"/>
        <v>3.048036241220232</v>
      </c>
      <c r="AL3761">
        <f t="shared" si="1166"/>
        <v>-0.17216565556779356</v>
      </c>
      <c r="AM3761">
        <f t="shared" si="1167"/>
        <v>-0.18899688694249511</v>
      </c>
      <c r="AN3761">
        <f t="shared" si="1168"/>
        <v>0.89205830453259272</v>
      </c>
      <c r="AO3761">
        <f t="shared" si="1169"/>
        <v>0.84906608298853448</v>
      </c>
      <c r="AP3761">
        <f t="shared" si="1170"/>
        <v>0</v>
      </c>
      <c r="AQ3761">
        <f t="shared" si="1171"/>
        <v>1</v>
      </c>
      <c r="AR3761">
        <f t="shared" si="1172"/>
        <v>1</v>
      </c>
      <c r="AS3761">
        <f t="shared" si="1173"/>
        <v>1</v>
      </c>
      <c r="AT3761">
        <f t="shared" si="1174"/>
        <v>1</v>
      </c>
      <c r="AU3761">
        <f t="shared" si="1175"/>
        <v>0</v>
      </c>
      <c r="AV3761">
        <f t="shared" si="1176"/>
        <v>1</v>
      </c>
      <c r="AW3761">
        <f t="shared" si="1177"/>
        <v>1</v>
      </c>
      <c r="AX3761">
        <f t="shared" si="1178"/>
        <v>0</v>
      </c>
      <c r="AY3761">
        <f t="shared" si="1179"/>
        <v>6</v>
      </c>
    </row>
    <row r="3762" spans="1:51" x14ac:dyDescent="0.3">
      <c r="A3762" s="1" t="s">
        <v>3756</v>
      </c>
      <c r="B3762" s="2">
        <v>103061</v>
      </c>
      <c r="C3762" s="3" t="s">
        <v>5337</v>
      </c>
      <c r="D3762" s="5">
        <v>33.200000000000003</v>
      </c>
      <c r="E3762" s="5">
        <v>3674.9935564000002</v>
      </c>
      <c r="F3762" s="3" t="s">
        <v>4525</v>
      </c>
      <c r="G3762" s="3" t="s">
        <v>4526</v>
      </c>
      <c r="H3762" s="3" t="s">
        <v>4527</v>
      </c>
      <c r="I3762" s="3" t="s">
        <v>4527</v>
      </c>
      <c r="J3762" s="3" t="s">
        <v>4528</v>
      </c>
      <c r="K3762" s="6">
        <v>526279</v>
      </c>
      <c r="L3762" s="6">
        <v>512652</v>
      </c>
      <c r="M3762" s="6">
        <v>293116</v>
      </c>
      <c r="N3762" s="6">
        <v>282256</v>
      </c>
      <c r="O3762" s="6">
        <v>157473</v>
      </c>
      <c r="P3762" s="6">
        <v>156615</v>
      </c>
      <c r="Q3762" s="6">
        <v>99996</v>
      </c>
      <c r="R3762" s="6">
        <v>102943</v>
      </c>
      <c r="S3762" s="6">
        <v>246529</v>
      </c>
      <c r="T3762" s="6">
        <v>234550</v>
      </c>
      <c r="U3762" s="6">
        <v>1426798</v>
      </c>
      <c r="V3762" s="6">
        <v>1457491</v>
      </c>
      <c r="W3762" s="6">
        <v>2275291</v>
      </c>
      <c r="X3762" s="6">
        <v>2293556</v>
      </c>
      <c r="Y3762" s="6" t="s">
        <v>4474</v>
      </c>
      <c r="Z3762" s="6" t="s">
        <v>4474</v>
      </c>
      <c r="AA3762" s="6" t="s">
        <v>4474</v>
      </c>
      <c r="AB3762" s="6" t="s">
        <v>4474</v>
      </c>
      <c r="AC3762" s="6">
        <v>110208387</v>
      </c>
      <c r="AD3762" s="6">
        <v>109353536</v>
      </c>
      <c r="AF3762">
        <f t="shared" si="1160"/>
        <v>4.3948664148893479E-2</v>
      </c>
      <c r="AG3762">
        <f t="shared" si="1161"/>
        <v>4.4883578164213123E-2</v>
      </c>
      <c r="AH3762">
        <f t="shared" si="1162"/>
        <v>0.62708374445290738</v>
      </c>
      <c r="AI3762">
        <f t="shared" si="1163"/>
        <v>0.6354721663652424</v>
      </c>
      <c r="AJ3762" t="e">
        <f t="shared" si="1164"/>
        <v>#VALUE!</v>
      </c>
      <c r="AK3762" t="e">
        <f t="shared" si="1165"/>
        <v>#VALUE!</v>
      </c>
      <c r="AL3762">
        <f t="shared" si="1166"/>
        <v>0.29921961545112002</v>
      </c>
      <c r="AM3762">
        <f t="shared" si="1167"/>
        <v>0.30549963718077761</v>
      </c>
      <c r="AN3762">
        <f t="shared" si="1168"/>
        <v>0.23130184226984593</v>
      </c>
      <c r="AO3762">
        <f t="shared" si="1169"/>
        <v>0.22351841420048169</v>
      </c>
      <c r="AP3762">
        <f t="shared" si="1170"/>
        <v>1</v>
      </c>
      <c r="AQ3762">
        <f t="shared" si="1171"/>
        <v>1</v>
      </c>
      <c r="AR3762">
        <f t="shared" si="1172"/>
        <v>0</v>
      </c>
      <c r="AS3762">
        <f t="shared" si="1173"/>
        <v>1</v>
      </c>
      <c r="AT3762">
        <f t="shared" si="1174"/>
        <v>1</v>
      </c>
      <c r="AU3762">
        <f t="shared" si="1175"/>
        <v>0</v>
      </c>
      <c r="AV3762">
        <f t="shared" si="1176"/>
        <v>0</v>
      </c>
      <c r="AW3762">
        <f t="shared" si="1177"/>
        <v>1</v>
      </c>
      <c r="AX3762">
        <f t="shared" si="1178"/>
        <v>0</v>
      </c>
      <c r="AY3762">
        <f t="shared" si="1179"/>
        <v>5</v>
      </c>
    </row>
    <row r="3763" spans="1:51" x14ac:dyDescent="0.3">
      <c r="A3763" s="1" t="s">
        <v>3757</v>
      </c>
      <c r="B3763" s="2">
        <v>4112718</v>
      </c>
      <c r="C3763" s="3" t="s">
        <v>5337</v>
      </c>
      <c r="D3763" s="5">
        <v>66.75</v>
      </c>
      <c r="E3763" s="5">
        <v>15298.193735250001</v>
      </c>
      <c r="F3763" s="3" t="s">
        <v>4475</v>
      </c>
      <c r="G3763" s="3" t="s">
        <v>4548</v>
      </c>
      <c r="H3763" s="3" t="s">
        <v>4647</v>
      </c>
      <c r="I3763" s="3" t="s">
        <v>4687</v>
      </c>
      <c r="J3763" s="3" t="s">
        <v>5271</v>
      </c>
      <c r="K3763" s="6">
        <v>6665500</v>
      </c>
      <c r="L3763" s="6">
        <v>6671200</v>
      </c>
      <c r="M3763" s="6">
        <v>1439500</v>
      </c>
      <c r="N3763" s="6">
        <v>1430300</v>
      </c>
      <c r="O3763" s="6">
        <v>1268900</v>
      </c>
      <c r="P3763" s="6">
        <v>1256300</v>
      </c>
      <c r="Q3763" s="6">
        <v>807600</v>
      </c>
      <c r="R3763" s="6">
        <v>816000</v>
      </c>
      <c r="S3763" s="6">
        <v>1299800</v>
      </c>
      <c r="T3763" s="6">
        <v>1255600</v>
      </c>
      <c r="U3763" s="6">
        <v>7008300</v>
      </c>
      <c r="V3763" s="6">
        <v>6937200</v>
      </c>
      <c r="W3763" s="6">
        <v>13728900</v>
      </c>
      <c r="X3763" s="6">
        <v>13396300</v>
      </c>
      <c r="Y3763" s="6">
        <v>9145500</v>
      </c>
      <c r="Z3763" s="6">
        <v>8803700</v>
      </c>
      <c r="AA3763" s="6">
        <v>1853800</v>
      </c>
      <c r="AB3763" s="6">
        <v>1711600</v>
      </c>
      <c r="AC3763" s="6">
        <v>233000000</v>
      </c>
      <c r="AD3763" s="6">
        <v>230200000</v>
      </c>
      <c r="AF3763">
        <f t="shared" si="1160"/>
        <v>5.8824814806721588E-2</v>
      </c>
      <c r="AG3763">
        <f t="shared" si="1161"/>
        <v>6.0912341467420111E-2</v>
      </c>
      <c r="AH3763">
        <f t="shared" si="1162"/>
        <v>0.51047789699101898</v>
      </c>
      <c r="AI3763">
        <f t="shared" si="1163"/>
        <v>0.51784447944581713</v>
      </c>
      <c r="AJ3763">
        <f t="shared" si="1164"/>
        <v>4.933380084151473</v>
      </c>
      <c r="AK3763">
        <f t="shared" si="1165"/>
        <v>5.1435498948352416</v>
      </c>
      <c r="AL3763">
        <f t="shared" si="1166"/>
        <v>0.19036831445502964</v>
      </c>
      <c r="AM3763">
        <f t="shared" si="1167"/>
        <v>0.18831694447775513</v>
      </c>
      <c r="AN3763">
        <f t="shared" si="1168"/>
        <v>0.4855086714886116</v>
      </c>
      <c r="AO3763">
        <f t="shared" si="1169"/>
        <v>0.49798825048707479</v>
      </c>
      <c r="AP3763">
        <f t="shared" si="1170"/>
        <v>1</v>
      </c>
      <c r="AQ3763">
        <f t="shared" si="1171"/>
        <v>1</v>
      </c>
      <c r="AR3763">
        <f t="shared" si="1172"/>
        <v>0</v>
      </c>
      <c r="AS3763">
        <f t="shared" si="1173"/>
        <v>1</v>
      </c>
      <c r="AT3763">
        <f t="shared" si="1174"/>
        <v>1</v>
      </c>
      <c r="AU3763">
        <f t="shared" si="1175"/>
        <v>0</v>
      </c>
      <c r="AV3763">
        <f t="shared" si="1176"/>
        <v>1</v>
      </c>
      <c r="AW3763">
        <f t="shared" si="1177"/>
        <v>0</v>
      </c>
      <c r="AX3763">
        <f t="shared" si="1178"/>
        <v>0</v>
      </c>
      <c r="AY3763">
        <f t="shared" si="1179"/>
        <v>5</v>
      </c>
    </row>
    <row r="3764" spans="1:51" x14ac:dyDescent="0.3">
      <c r="A3764" s="1" t="s">
        <v>3758</v>
      </c>
      <c r="B3764" s="2">
        <v>4276678</v>
      </c>
      <c r="C3764" s="3" t="s">
        <v>5337</v>
      </c>
      <c r="D3764" s="7">
        <v>197.47</v>
      </c>
      <c r="E3764" s="5">
        <v>43060.980190410002</v>
      </c>
      <c r="F3764" s="3" t="s">
        <v>4654</v>
      </c>
      <c r="G3764" s="3" t="s">
        <v>4654</v>
      </c>
      <c r="H3764" s="3" t="s">
        <v>4655</v>
      </c>
      <c r="I3764" s="3" t="s">
        <v>4725</v>
      </c>
      <c r="J3764" s="3" t="s">
        <v>4917</v>
      </c>
      <c r="K3764" s="6">
        <v>16215700</v>
      </c>
      <c r="L3764" s="6">
        <v>16260500</v>
      </c>
      <c r="M3764" s="6">
        <v>4021700</v>
      </c>
      <c r="N3764" s="6">
        <v>3774900</v>
      </c>
      <c r="O3764" s="6">
        <v>2630200</v>
      </c>
      <c r="P3764" s="6">
        <v>2407100</v>
      </c>
      <c r="Q3764" s="6">
        <v>1497100</v>
      </c>
      <c r="R3764" s="6">
        <v>1328200</v>
      </c>
      <c r="S3764" s="6">
        <v>3279500</v>
      </c>
      <c r="T3764" s="6">
        <v>3145900</v>
      </c>
      <c r="U3764" s="6">
        <v>13364100</v>
      </c>
      <c r="V3764" s="6">
        <v>12723300</v>
      </c>
      <c r="W3764" s="6">
        <v>21903800</v>
      </c>
      <c r="X3764" s="6">
        <v>21264200</v>
      </c>
      <c r="Y3764" s="6">
        <v>2028200</v>
      </c>
      <c r="Z3764" s="6">
        <v>1866600</v>
      </c>
      <c r="AA3764" s="6">
        <v>2627300</v>
      </c>
      <c r="AB3764" s="6">
        <v>2890600</v>
      </c>
      <c r="AC3764" s="6">
        <v>218328522</v>
      </c>
      <c r="AD3764" s="6">
        <v>219170473</v>
      </c>
      <c r="AF3764">
        <f t="shared" si="1160"/>
        <v>6.8348870972160081E-2</v>
      </c>
      <c r="AG3764">
        <f t="shared" si="1161"/>
        <v>6.2461790238993238E-2</v>
      </c>
      <c r="AH3764">
        <f t="shared" si="1162"/>
        <v>0.6101270099252184</v>
      </c>
      <c r="AI3764">
        <f t="shared" si="1163"/>
        <v>0.59834369503672835</v>
      </c>
      <c r="AJ3764">
        <f t="shared" si="1164"/>
        <v>0.77197122521219508</v>
      </c>
      <c r="AK3764">
        <f t="shared" si="1165"/>
        <v>0.64574828755275726</v>
      </c>
      <c r="AL3764">
        <f t="shared" si="1166"/>
        <v>0.16220083005975691</v>
      </c>
      <c r="AM3764">
        <f t="shared" si="1167"/>
        <v>0.1480335783032502</v>
      </c>
      <c r="AN3764">
        <f t="shared" si="1168"/>
        <v>0.74031446598307138</v>
      </c>
      <c r="AO3764">
        <f t="shared" si="1169"/>
        <v>0.76468900781595361</v>
      </c>
      <c r="AP3764">
        <f t="shared" si="1170"/>
        <v>1</v>
      </c>
      <c r="AQ3764">
        <f t="shared" si="1171"/>
        <v>1</v>
      </c>
      <c r="AR3764">
        <f t="shared" si="1172"/>
        <v>1</v>
      </c>
      <c r="AS3764">
        <f t="shared" si="1173"/>
        <v>1</v>
      </c>
      <c r="AT3764">
        <f t="shared" si="1174"/>
        <v>0</v>
      </c>
      <c r="AU3764">
        <f t="shared" si="1175"/>
        <v>1</v>
      </c>
      <c r="AV3764">
        <f t="shared" si="1176"/>
        <v>1</v>
      </c>
      <c r="AW3764">
        <f t="shared" si="1177"/>
        <v>0</v>
      </c>
      <c r="AX3764">
        <f t="shared" si="1178"/>
        <v>1</v>
      </c>
      <c r="AY3764">
        <f t="shared" si="1179"/>
        <v>7</v>
      </c>
    </row>
    <row r="3765" spans="1:51" x14ac:dyDescent="0.3">
      <c r="A3765" s="1" t="s">
        <v>3759</v>
      </c>
      <c r="B3765" s="2">
        <v>4094305</v>
      </c>
      <c r="C3765" s="3" t="s">
        <v>5337</v>
      </c>
      <c r="D3765" s="5">
        <v>138.77000000000001</v>
      </c>
      <c r="E3765" s="5">
        <v>63586.069387329997</v>
      </c>
      <c r="F3765" s="3" t="s">
        <v>4559</v>
      </c>
      <c r="G3765" s="3" t="s">
        <v>4626</v>
      </c>
      <c r="H3765" s="3" t="s">
        <v>4626</v>
      </c>
      <c r="I3765" s="3" t="s">
        <v>4840</v>
      </c>
      <c r="J3765" s="3" t="s">
        <v>4951</v>
      </c>
      <c r="K3765" s="6">
        <v>107570000</v>
      </c>
      <c r="L3765" s="6">
        <v>107300000</v>
      </c>
      <c r="M3765" s="6">
        <v>9053000</v>
      </c>
      <c r="N3765" s="6">
        <v>9231000</v>
      </c>
      <c r="O3765" s="6">
        <v>6109000</v>
      </c>
      <c r="P3765" s="6">
        <v>6319000</v>
      </c>
      <c r="Q3765" s="6">
        <v>4370000</v>
      </c>
      <c r="R3765" s="6">
        <v>4487000</v>
      </c>
      <c r="S3765" s="6">
        <v>7367000</v>
      </c>
      <c r="T3765" s="6">
        <v>8562000</v>
      </c>
      <c r="U3765" s="6">
        <v>14451000</v>
      </c>
      <c r="V3765" s="6">
        <v>13736000</v>
      </c>
      <c r="W3765" s="6">
        <v>58531000</v>
      </c>
      <c r="X3765" s="6">
        <v>55995000</v>
      </c>
      <c r="Y3765" s="6">
        <v>20554000</v>
      </c>
      <c r="Z3765" s="6">
        <v>17918000</v>
      </c>
      <c r="AA3765" s="6">
        <v>21792000</v>
      </c>
      <c r="AB3765" s="6">
        <v>19984000</v>
      </c>
      <c r="AC3765" s="6">
        <v>459244995</v>
      </c>
      <c r="AD3765" s="6">
        <v>461600215</v>
      </c>
      <c r="AF3765">
        <f t="shared" si="1160"/>
        <v>7.4661290598144567E-2</v>
      </c>
      <c r="AG3765">
        <f t="shared" si="1161"/>
        <v>8.0132154656665774E-2</v>
      </c>
      <c r="AH3765">
        <f t="shared" si="1162"/>
        <v>0.24689480787958518</v>
      </c>
      <c r="AI3765">
        <f t="shared" si="1163"/>
        <v>0.24530761675149568</v>
      </c>
      <c r="AJ3765">
        <f t="shared" si="1164"/>
        <v>0.94319016152716595</v>
      </c>
      <c r="AK3765">
        <f t="shared" si="1165"/>
        <v>0.89661729383506805</v>
      </c>
      <c r="AL3765">
        <f t="shared" si="1166"/>
        <v>5.6790926838337828E-2</v>
      </c>
      <c r="AM3765">
        <f t="shared" si="1167"/>
        <v>5.8890959925442687E-2</v>
      </c>
      <c r="AN3765">
        <f t="shared" si="1168"/>
        <v>1.8378295262339615</v>
      </c>
      <c r="AO3765">
        <f t="shared" si="1169"/>
        <v>1.9162425216537191</v>
      </c>
      <c r="AP3765">
        <f t="shared" si="1170"/>
        <v>1</v>
      </c>
      <c r="AQ3765">
        <f t="shared" si="1171"/>
        <v>1</v>
      </c>
      <c r="AR3765">
        <f t="shared" si="1172"/>
        <v>0</v>
      </c>
      <c r="AS3765">
        <f t="shared" si="1173"/>
        <v>1</v>
      </c>
      <c r="AT3765">
        <f t="shared" si="1174"/>
        <v>0</v>
      </c>
      <c r="AU3765">
        <f t="shared" si="1175"/>
        <v>1</v>
      </c>
      <c r="AV3765">
        <f t="shared" si="1176"/>
        <v>0</v>
      </c>
      <c r="AW3765">
        <f t="shared" si="1177"/>
        <v>0</v>
      </c>
      <c r="AX3765">
        <f t="shared" si="1178"/>
        <v>1</v>
      </c>
      <c r="AY3765">
        <f t="shared" si="1179"/>
        <v>5</v>
      </c>
    </row>
    <row r="3766" spans="1:51" x14ac:dyDescent="0.3">
      <c r="A3766" s="1" t="s">
        <v>3760</v>
      </c>
      <c r="B3766" s="2">
        <v>27837942</v>
      </c>
      <c r="C3766" s="3" t="s">
        <v>5375</v>
      </c>
      <c r="D3766" s="5">
        <v>11.33</v>
      </c>
      <c r="E3766" s="5">
        <v>81.048373229999996</v>
      </c>
      <c r="F3766" s="3" t="s">
        <v>4480</v>
      </c>
      <c r="G3766" s="3" t="s">
        <v>4491</v>
      </c>
      <c r="H3766" s="3" t="s">
        <v>4492</v>
      </c>
      <c r="I3766" s="3" t="s">
        <v>4493</v>
      </c>
      <c r="J3766" s="3" t="s">
        <v>4494</v>
      </c>
      <c r="K3766" s="6" t="s">
        <v>4474</v>
      </c>
      <c r="L3766" s="6" t="s">
        <v>4474</v>
      </c>
      <c r="M3766" s="6" t="s">
        <v>4474</v>
      </c>
      <c r="N3766" s="6" t="s">
        <v>4474</v>
      </c>
      <c r="O3766" s="6">
        <v>-3207.6709999999998</v>
      </c>
      <c r="P3766" s="6">
        <v>-1948.5319999999999</v>
      </c>
      <c r="Q3766" s="6">
        <v>-3737.1660000000002</v>
      </c>
      <c r="R3766" s="6">
        <v>713.40499999999997</v>
      </c>
      <c r="S3766" s="6">
        <v>-1176.479</v>
      </c>
      <c r="T3766" s="6">
        <v>-1448.8430000000001</v>
      </c>
      <c r="U3766" s="6" t="s">
        <v>4474</v>
      </c>
      <c r="V3766" s="6" t="s">
        <v>4474</v>
      </c>
      <c r="W3766" s="6">
        <v>20579.649000000001</v>
      </c>
      <c r="X3766" s="6">
        <v>44952.385999999999</v>
      </c>
      <c r="Y3766" s="6">
        <v>28.442</v>
      </c>
      <c r="Z3766" s="6">
        <v>51.192</v>
      </c>
      <c r="AA3766" s="6">
        <v>3573</v>
      </c>
      <c r="AB3766" s="6">
        <v>2102</v>
      </c>
      <c r="AC3766" s="6">
        <v>7153431</v>
      </c>
      <c r="AD3766" s="6">
        <v>9306635</v>
      </c>
      <c r="AF3766">
        <f t="shared" si="1160"/>
        <v>-0.18159522545792689</v>
      </c>
      <c r="AG3766">
        <f t="shared" si="1161"/>
        <v>1.587023656541835E-2</v>
      </c>
      <c r="AH3766" t="e">
        <f t="shared" si="1162"/>
        <v>#VALUE!</v>
      </c>
      <c r="AI3766" t="e">
        <f t="shared" si="1163"/>
        <v>#VALUE!</v>
      </c>
      <c r="AJ3766">
        <f t="shared" si="1164"/>
        <v>7.9602574867058493E-3</v>
      </c>
      <c r="AK3766">
        <f t="shared" si="1165"/>
        <v>2.4353948620361561E-2</v>
      </c>
      <c r="AL3766" t="e">
        <f t="shared" si="1166"/>
        <v>#VALUE!</v>
      </c>
      <c r="AM3766" t="e">
        <f t="shared" si="1167"/>
        <v>#VALUE!</v>
      </c>
      <c r="AN3766" t="e">
        <f t="shared" si="1168"/>
        <v>#VALUE!</v>
      </c>
      <c r="AO3766" t="e">
        <f t="shared" si="1169"/>
        <v>#VALUE!</v>
      </c>
      <c r="AP3766">
        <f t="shared" si="1170"/>
        <v>0</v>
      </c>
      <c r="AQ3766">
        <f t="shared" si="1171"/>
        <v>0</v>
      </c>
      <c r="AR3766">
        <f t="shared" si="1172"/>
        <v>0</v>
      </c>
      <c r="AS3766">
        <f t="shared" si="1173"/>
        <v>1</v>
      </c>
      <c r="AT3766">
        <f t="shared" si="1174"/>
        <v>0</v>
      </c>
      <c r="AU3766">
        <f t="shared" si="1175"/>
        <v>0</v>
      </c>
      <c r="AV3766">
        <f t="shared" si="1176"/>
        <v>0</v>
      </c>
      <c r="AW3766">
        <f t="shared" si="1177"/>
        <v>0</v>
      </c>
      <c r="AX3766">
        <f t="shared" si="1178"/>
        <v>1</v>
      </c>
      <c r="AY3766">
        <f t="shared" si="1179"/>
        <v>2</v>
      </c>
    </row>
    <row r="3767" spans="1:51" x14ac:dyDescent="0.3">
      <c r="A3767" s="1" t="s">
        <v>3761</v>
      </c>
      <c r="B3767" s="2">
        <v>13411898</v>
      </c>
      <c r="C3767" s="3" t="s">
        <v>5336</v>
      </c>
      <c r="D3767" s="7">
        <v>9.52</v>
      </c>
      <c r="E3767" s="5">
        <v>941.91984319999995</v>
      </c>
      <c r="F3767" s="3" t="s">
        <v>4475</v>
      </c>
      <c r="G3767" s="3" t="s">
        <v>4529</v>
      </c>
      <c r="H3767" s="3" t="s">
        <v>4530</v>
      </c>
      <c r="I3767" s="3" t="s">
        <v>4611</v>
      </c>
      <c r="J3767" s="3" t="s">
        <v>4785</v>
      </c>
      <c r="K3767" s="6">
        <v>428804</v>
      </c>
      <c r="L3767" s="6">
        <v>479552</v>
      </c>
      <c r="M3767" s="6">
        <v>213854</v>
      </c>
      <c r="N3767" s="6">
        <v>256999</v>
      </c>
      <c r="O3767" s="6">
        <v>139110</v>
      </c>
      <c r="P3767" s="6">
        <v>178710</v>
      </c>
      <c r="Q3767" s="6">
        <v>96706</v>
      </c>
      <c r="R3767" s="6">
        <v>122191</v>
      </c>
      <c r="S3767" s="6">
        <v>159412</v>
      </c>
      <c r="T3767" s="6">
        <v>176222</v>
      </c>
      <c r="U3767" s="6" t="s">
        <v>4474</v>
      </c>
      <c r="V3767" s="6" t="s">
        <v>4474</v>
      </c>
      <c r="W3767" s="6">
        <v>709785</v>
      </c>
      <c r="X3767" s="6">
        <v>697049</v>
      </c>
      <c r="Y3767" s="6">
        <v>231375</v>
      </c>
      <c r="Z3767" s="6">
        <v>208830</v>
      </c>
      <c r="AA3767" s="6">
        <v>229293</v>
      </c>
      <c r="AB3767" s="6">
        <v>235506</v>
      </c>
      <c r="AC3767" s="6">
        <v>100303879</v>
      </c>
      <c r="AD3767" s="6">
        <v>100430681</v>
      </c>
      <c r="AF3767">
        <f t="shared" si="1160"/>
        <v>0.13624689166437723</v>
      </c>
      <c r="AG3767">
        <f t="shared" si="1161"/>
        <v>0.17529757592364381</v>
      </c>
      <c r="AH3767" t="e">
        <f t="shared" si="1162"/>
        <v>#VALUE!</v>
      </c>
      <c r="AI3767" t="e">
        <f t="shared" si="1163"/>
        <v>#VALUE!</v>
      </c>
      <c r="AJ3767">
        <f t="shared" si="1164"/>
        <v>1.0090800853057005</v>
      </c>
      <c r="AK3767">
        <f t="shared" si="1165"/>
        <v>0.88672900053501824</v>
      </c>
      <c r="AL3767">
        <f t="shared" si="1166"/>
        <v>0.32441395136239398</v>
      </c>
      <c r="AM3767">
        <f t="shared" si="1167"/>
        <v>0.37266031629520885</v>
      </c>
      <c r="AN3767">
        <f t="shared" si="1168"/>
        <v>0.6041322372267659</v>
      </c>
      <c r="AO3767">
        <f t="shared" si="1169"/>
        <v>0.6879745900216484</v>
      </c>
      <c r="AP3767">
        <f t="shared" si="1170"/>
        <v>1</v>
      </c>
      <c r="AQ3767">
        <f t="shared" si="1171"/>
        <v>1</v>
      </c>
      <c r="AR3767">
        <f t="shared" si="1172"/>
        <v>0</v>
      </c>
      <c r="AS3767">
        <f t="shared" si="1173"/>
        <v>1</v>
      </c>
      <c r="AT3767">
        <f t="shared" si="1174"/>
        <v>0</v>
      </c>
      <c r="AU3767">
        <f t="shared" si="1175"/>
        <v>1</v>
      </c>
      <c r="AV3767">
        <f t="shared" si="1176"/>
        <v>0</v>
      </c>
      <c r="AW3767">
        <f t="shared" si="1177"/>
        <v>0</v>
      </c>
      <c r="AX3767">
        <f t="shared" si="1178"/>
        <v>1</v>
      </c>
      <c r="AY3767">
        <f t="shared" si="1179"/>
        <v>5</v>
      </c>
    </row>
    <row r="3768" spans="1:51" x14ac:dyDescent="0.3">
      <c r="A3768" s="1" t="s">
        <v>3762</v>
      </c>
      <c r="B3768" s="2">
        <v>19743479</v>
      </c>
      <c r="C3768" s="3" t="s">
        <v>5335</v>
      </c>
      <c r="D3768" s="5">
        <v>47.02</v>
      </c>
      <c r="E3768" s="5">
        <v>1797.4302015799999</v>
      </c>
      <c r="F3768" s="3" t="s">
        <v>4470</v>
      </c>
      <c r="G3768" s="3" t="s">
        <v>4471</v>
      </c>
      <c r="H3768" s="3" t="s">
        <v>4673</v>
      </c>
      <c r="I3768" s="3" t="s">
        <v>4673</v>
      </c>
      <c r="J3768" s="3" t="s">
        <v>4544</v>
      </c>
      <c r="K3768" s="6">
        <v>129621</v>
      </c>
      <c r="L3768" s="6">
        <v>83374</v>
      </c>
      <c r="M3768" s="6">
        <v>-139458</v>
      </c>
      <c r="N3768" s="6">
        <v>-155271</v>
      </c>
      <c r="O3768" s="6">
        <v>-140598</v>
      </c>
      <c r="P3768" s="6">
        <v>-156371</v>
      </c>
      <c r="Q3768" s="6">
        <v>-134343</v>
      </c>
      <c r="R3768" s="6">
        <v>-150071</v>
      </c>
      <c r="S3768" s="6">
        <v>-100180</v>
      </c>
      <c r="T3768" s="6">
        <v>-123890</v>
      </c>
      <c r="U3768" s="6">
        <v>71708</v>
      </c>
      <c r="V3768" s="6">
        <v>71578</v>
      </c>
      <c r="W3768" s="6">
        <v>376300</v>
      </c>
      <c r="X3768" s="6">
        <v>376844</v>
      </c>
      <c r="Y3768" s="6">
        <v>357117</v>
      </c>
      <c r="Z3768" s="6">
        <v>362588</v>
      </c>
      <c r="AA3768" s="6">
        <v>65868</v>
      </c>
      <c r="AB3768" s="6">
        <v>51571</v>
      </c>
      <c r="AC3768" s="6">
        <v>38196072</v>
      </c>
      <c r="AD3768" s="6">
        <v>38030385</v>
      </c>
      <c r="AF3768">
        <f t="shared" si="1160"/>
        <v>-0.35701036407121978</v>
      </c>
      <c r="AG3768">
        <f t="shared" si="1161"/>
        <v>-0.39823109827939412</v>
      </c>
      <c r="AH3768">
        <f t="shared" si="1162"/>
        <v>0.19056072282753123</v>
      </c>
      <c r="AI3768">
        <f t="shared" si="1163"/>
        <v>0.18994066510280116</v>
      </c>
      <c r="AJ3768">
        <f t="shared" si="1164"/>
        <v>5.4217070504645655</v>
      </c>
      <c r="AK3768">
        <f t="shared" si="1165"/>
        <v>7.0308506718892403</v>
      </c>
      <c r="AL3768">
        <f t="shared" si="1166"/>
        <v>-1.0846853519105701</v>
      </c>
      <c r="AM3768">
        <f t="shared" si="1167"/>
        <v>-1.8755367380718209</v>
      </c>
      <c r="AN3768">
        <f t="shared" si="1168"/>
        <v>0.34446186553281954</v>
      </c>
      <c r="AO3768">
        <f t="shared" si="1169"/>
        <v>0.22124274235492672</v>
      </c>
      <c r="AP3768">
        <f t="shared" si="1170"/>
        <v>0</v>
      </c>
      <c r="AQ3768">
        <f t="shared" si="1171"/>
        <v>0</v>
      </c>
      <c r="AR3768">
        <f t="shared" si="1172"/>
        <v>1</v>
      </c>
      <c r="AS3768">
        <f t="shared" si="1173"/>
        <v>1</v>
      </c>
      <c r="AT3768">
        <f t="shared" si="1174"/>
        <v>0</v>
      </c>
      <c r="AU3768">
        <f t="shared" si="1175"/>
        <v>0</v>
      </c>
      <c r="AV3768">
        <f t="shared" si="1176"/>
        <v>1</v>
      </c>
      <c r="AW3768">
        <f t="shared" si="1177"/>
        <v>1</v>
      </c>
      <c r="AX3768">
        <f t="shared" si="1178"/>
        <v>0</v>
      </c>
      <c r="AY3768">
        <f t="shared" si="1179"/>
        <v>4</v>
      </c>
    </row>
    <row r="3769" spans="1:51" x14ac:dyDescent="0.3">
      <c r="A3769" s="1" t="s">
        <v>3763</v>
      </c>
      <c r="B3769" s="2">
        <v>5269261</v>
      </c>
      <c r="C3769" s="3" t="s">
        <v>5335</v>
      </c>
      <c r="D3769" s="5">
        <v>15.05</v>
      </c>
      <c r="E3769" s="5">
        <v>1344.0787780000001</v>
      </c>
      <c r="F3769" s="3" t="s">
        <v>4485</v>
      </c>
      <c r="G3769" s="3" t="s">
        <v>4517</v>
      </c>
      <c r="H3769" s="3" t="s">
        <v>4640</v>
      </c>
      <c r="I3769" s="3" t="s">
        <v>4865</v>
      </c>
      <c r="J3769" s="3" t="s">
        <v>4620</v>
      </c>
      <c r="K3769" s="6">
        <v>955007</v>
      </c>
      <c r="L3769" s="6">
        <v>925288</v>
      </c>
      <c r="M3769" s="6">
        <v>171881</v>
      </c>
      <c r="N3769" s="6">
        <v>166674</v>
      </c>
      <c r="O3769" s="6">
        <v>110442</v>
      </c>
      <c r="P3769" s="6">
        <v>105192</v>
      </c>
      <c r="Q3769" s="6">
        <v>53288</v>
      </c>
      <c r="R3769" s="6">
        <v>50361</v>
      </c>
      <c r="S3769" s="6">
        <v>138005</v>
      </c>
      <c r="T3769" s="6">
        <v>142668</v>
      </c>
      <c r="U3769" s="6">
        <v>246325</v>
      </c>
      <c r="V3769" s="6">
        <v>249605</v>
      </c>
      <c r="W3769" s="6">
        <v>942097</v>
      </c>
      <c r="X3769" s="6">
        <v>886146</v>
      </c>
      <c r="Y3769" s="6">
        <v>419410</v>
      </c>
      <c r="Z3769" s="6">
        <v>378616</v>
      </c>
      <c r="AA3769" s="6">
        <v>139101</v>
      </c>
      <c r="AB3769" s="6">
        <v>117157</v>
      </c>
      <c r="AC3769" s="6">
        <v>89448124</v>
      </c>
      <c r="AD3769" s="6">
        <v>88629103</v>
      </c>
      <c r="AF3769">
        <f t="shared" si="1160"/>
        <v>5.6563177677033255E-2</v>
      </c>
      <c r="AG3769">
        <f t="shared" si="1161"/>
        <v>5.6831492778842314E-2</v>
      </c>
      <c r="AH3769">
        <f t="shared" si="1162"/>
        <v>0.26146458379551152</v>
      </c>
      <c r="AI3769">
        <f t="shared" si="1163"/>
        <v>0.28167480302342957</v>
      </c>
      <c r="AJ3769">
        <f t="shared" si="1164"/>
        <v>3.0151472670936945</v>
      </c>
      <c r="AK3769">
        <f t="shared" si="1165"/>
        <v>3.2316976365048609</v>
      </c>
      <c r="AL3769">
        <f t="shared" si="1166"/>
        <v>0.11564522563708957</v>
      </c>
      <c r="AM3769">
        <f t="shared" si="1167"/>
        <v>0.11368568488946144</v>
      </c>
      <c r="AN3769">
        <f t="shared" si="1168"/>
        <v>1.0137034721477725</v>
      </c>
      <c r="AO3769">
        <f t="shared" si="1169"/>
        <v>1.0441710508200681</v>
      </c>
      <c r="AP3769">
        <f t="shared" si="1170"/>
        <v>1</v>
      </c>
      <c r="AQ3769">
        <f t="shared" si="1171"/>
        <v>1</v>
      </c>
      <c r="AR3769">
        <f t="shared" si="1172"/>
        <v>0</v>
      </c>
      <c r="AS3769">
        <f t="shared" si="1173"/>
        <v>1</v>
      </c>
      <c r="AT3769">
        <f t="shared" si="1174"/>
        <v>1</v>
      </c>
      <c r="AU3769">
        <f t="shared" si="1175"/>
        <v>0</v>
      </c>
      <c r="AV3769">
        <f t="shared" si="1176"/>
        <v>1</v>
      </c>
      <c r="AW3769">
        <f t="shared" si="1177"/>
        <v>0</v>
      </c>
      <c r="AX3769">
        <f t="shared" si="1178"/>
        <v>0</v>
      </c>
      <c r="AY3769">
        <f t="shared" si="1179"/>
        <v>5</v>
      </c>
    </row>
    <row r="3770" spans="1:51" x14ac:dyDescent="0.3">
      <c r="A3770" s="1" t="s">
        <v>3764</v>
      </c>
      <c r="B3770" s="2">
        <v>4987119</v>
      </c>
      <c r="C3770" s="3" t="s">
        <v>5338</v>
      </c>
      <c r="D3770" s="5">
        <v>25.8</v>
      </c>
      <c r="E3770" s="5">
        <v>280.18691639999997</v>
      </c>
      <c r="F3770" s="3" t="s">
        <v>4485</v>
      </c>
      <c r="G3770" s="3" t="s">
        <v>4486</v>
      </c>
      <c r="H3770" s="3" t="s">
        <v>4505</v>
      </c>
      <c r="I3770" s="3" t="s">
        <v>4505</v>
      </c>
      <c r="J3770" s="3" t="s">
        <v>5094</v>
      </c>
      <c r="K3770" s="6">
        <v>142909</v>
      </c>
      <c r="L3770" s="6">
        <v>132385</v>
      </c>
      <c r="M3770" s="6">
        <v>15781</v>
      </c>
      <c r="N3770" s="6">
        <v>13677</v>
      </c>
      <c r="O3770" s="6">
        <v>9792</v>
      </c>
      <c r="P3770" s="6">
        <v>8104</v>
      </c>
      <c r="Q3770" s="6">
        <v>7981</v>
      </c>
      <c r="R3770" s="6">
        <v>7266</v>
      </c>
      <c r="S3770" s="6">
        <v>-3095</v>
      </c>
      <c r="T3770" s="6">
        <v>-9611</v>
      </c>
      <c r="U3770" s="6">
        <v>11383</v>
      </c>
      <c r="V3770" s="6">
        <v>11970</v>
      </c>
      <c r="W3770" s="6">
        <v>157687</v>
      </c>
      <c r="X3770" s="6">
        <v>147815</v>
      </c>
      <c r="Y3770" s="6">
        <v>107407</v>
      </c>
      <c r="Z3770" s="6">
        <v>97740</v>
      </c>
      <c r="AA3770" s="6">
        <v>35360</v>
      </c>
      <c r="AB3770" s="6">
        <v>37625</v>
      </c>
      <c r="AC3770" s="6">
        <v>10859958</v>
      </c>
      <c r="AD3770" s="6">
        <v>10151721</v>
      </c>
      <c r="AF3770">
        <f t="shared" si="1160"/>
        <v>5.0612923069117938E-2</v>
      </c>
      <c r="AG3770">
        <f t="shared" si="1161"/>
        <v>4.9156039644149781E-2</v>
      </c>
      <c r="AH3770">
        <f t="shared" si="1162"/>
        <v>7.2187307767919998E-2</v>
      </c>
      <c r="AI3770">
        <f t="shared" si="1163"/>
        <v>8.0979602881980861E-2</v>
      </c>
      <c r="AJ3770">
        <f t="shared" si="1164"/>
        <v>3.0375282805429866</v>
      </c>
      <c r="AK3770">
        <f t="shared" si="1165"/>
        <v>2.5977408637873753</v>
      </c>
      <c r="AL3770">
        <f t="shared" si="1166"/>
        <v>6.8519127556696924E-2</v>
      </c>
      <c r="AM3770">
        <f t="shared" si="1167"/>
        <v>6.1215394493333838E-2</v>
      </c>
      <c r="AN3770">
        <f t="shared" si="1168"/>
        <v>0.90628269927134131</v>
      </c>
      <c r="AO3770">
        <f t="shared" si="1169"/>
        <v>0.89561275919223349</v>
      </c>
      <c r="AP3770">
        <f t="shared" si="1170"/>
        <v>1</v>
      </c>
      <c r="AQ3770">
        <f t="shared" si="1171"/>
        <v>0</v>
      </c>
      <c r="AR3770">
        <f t="shared" si="1172"/>
        <v>1</v>
      </c>
      <c r="AS3770">
        <f t="shared" si="1173"/>
        <v>0</v>
      </c>
      <c r="AT3770">
        <f t="shared" si="1174"/>
        <v>1</v>
      </c>
      <c r="AU3770">
        <f t="shared" si="1175"/>
        <v>1</v>
      </c>
      <c r="AV3770">
        <f t="shared" si="1176"/>
        <v>1</v>
      </c>
      <c r="AW3770">
        <f t="shared" si="1177"/>
        <v>1</v>
      </c>
      <c r="AX3770">
        <f t="shared" si="1178"/>
        <v>0</v>
      </c>
      <c r="AY3770">
        <f t="shared" si="1179"/>
        <v>6</v>
      </c>
    </row>
    <row r="3771" spans="1:51" x14ac:dyDescent="0.3">
      <c r="A3771" s="1" t="s">
        <v>3765</v>
      </c>
      <c r="B3771" s="2">
        <v>4992735</v>
      </c>
      <c r="C3771" s="3" t="s">
        <v>5336</v>
      </c>
      <c r="D3771" s="5">
        <v>33.21</v>
      </c>
      <c r="E3771" s="5">
        <v>104.15350089</v>
      </c>
      <c r="F3771" s="3" t="s">
        <v>4485</v>
      </c>
      <c r="G3771" s="3" t="s">
        <v>4486</v>
      </c>
      <c r="H3771" s="3" t="s">
        <v>4598</v>
      </c>
      <c r="I3771" s="3" t="s">
        <v>4615</v>
      </c>
      <c r="J3771" s="3" t="s">
        <v>4991</v>
      </c>
      <c r="K3771" s="6">
        <v>44486.040999999997</v>
      </c>
      <c r="L3771" s="6">
        <v>46277.035000000003</v>
      </c>
      <c r="M3771" s="6">
        <v>10986.501</v>
      </c>
      <c r="N3771" s="6">
        <v>12092.677</v>
      </c>
      <c r="O3771" s="6">
        <v>9355.2999999999993</v>
      </c>
      <c r="P3771" s="6">
        <v>10464.775</v>
      </c>
      <c r="Q3771" s="6">
        <v>8892.366</v>
      </c>
      <c r="R3771" s="6">
        <v>9817.5540000000001</v>
      </c>
      <c r="S3771" s="6">
        <v>2369.9250000000002</v>
      </c>
      <c r="T3771" s="6">
        <v>6591.3069999999998</v>
      </c>
      <c r="U3771" s="6" t="s">
        <v>4474</v>
      </c>
      <c r="V3771" s="6" t="s">
        <v>4474</v>
      </c>
      <c r="W3771" s="6">
        <v>62861.732000000004</v>
      </c>
      <c r="X3771" s="6">
        <v>61894.985999999997</v>
      </c>
      <c r="Y3771" s="6">
        <v>48577.322999999997</v>
      </c>
      <c r="Z3771" s="6">
        <v>48020.81</v>
      </c>
      <c r="AA3771" s="6">
        <v>7063</v>
      </c>
      <c r="AB3771" s="6">
        <v>7971</v>
      </c>
      <c r="AC3771" s="6">
        <v>3136209</v>
      </c>
      <c r="AD3771" s="6">
        <v>3128463</v>
      </c>
      <c r="AF3771">
        <f t="shared" si="1160"/>
        <v>0.14145913128833293</v>
      </c>
      <c r="AG3771">
        <f t="shared" si="1161"/>
        <v>0.15861630536599525</v>
      </c>
      <c r="AH3771" t="e">
        <f t="shared" si="1162"/>
        <v>#VALUE!</v>
      </c>
      <c r="AI3771" t="e">
        <f t="shared" si="1163"/>
        <v>#VALUE!</v>
      </c>
      <c r="AJ3771">
        <f t="shared" si="1164"/>
        <v>6.8777181084524983</v>
      </c>
      <c r="AK3771">
        <f t="shared" si="1165"/>
        <v>6.0244398444360803</v>
      </c>
      <c r="AL3771">
        <f t="shared" si="1166"/>
        <v>0.21029742790553108</v>
      </c>
      <c r="AM3771">
        <f t="shared" si="1167"/>
        <v>0.22613322136995162</v>
      </c>
      <c r="AN3771">
        <f t="shared" si="1168"/>
        <v>0.70768080332244099</v>
      </c>
      <c r="AO3771">
        <f t="shared" si="1169"/>
        <v>0.74767017476989184</v>
      </c>
      <c r="AP3771">
        <f t="shared" si="1170"/>
        <v>1</v>
      </c>
      <c r="AQ3771">
        <f t="shared" si="1171"/>
        <v>1</v>
      </c>
      <c r="AR3771">
        <f t="shared" si="1172"/>
        <v>0</v>
      </c>
      <c r="AS3771">
        <f t="shared" si="1173"/>
        <v>0</v>
      </c>
      <c r="AT3771">
        <f t="shared" si="1174"/>
        <v>0</v>
      </c>
      <c r="AU3771">
        <f t="shared" si="1175"/>
        <v>1</v>
      </c>
      <c r="AV3771">
        <f t="shared" si="1176"/>
        <v>0</v>
      </c>
      <c r="AW3771">
        <f t="shared" si="1177"/>
        <v>0</v>
      </c>
      <c r="AX3771">
        <f t="shared" si="1178"/>
        <v>0</v>
      </c>
      <c r="AY3771">
        <f t="shared" si="1179"/>
        <v>3</v>
      </c>
    </row>
    <row r="3772" spans="1:51" x14ac:dyDescent="0.3">
      <c r="A3772" s="1" t="s">
        <v>3766</v>
      </c>
      <c r="B3772" s="2">
        <v>4344712</v>
      </c>
      <c r="C3772" s="3" t="s">
        <v>5337</v>
      </c>
      <c r="D3772" s="5">
        <v>61.26</v>
      </c>
      <c r="E3772" s="5">
        <v>6339.0557864399998</v>
      </c>
      <c r="F3772" s="3" t="s">
        <v>4475</v>
      </c>
      <c r="G3772" s="3" t="s">
        <v>4548</v>
      </c>
      <c r="H3772" s="3" t="s">
        <v>4810</v>
      </c>
      <c r="I3772" s="3" t="s">
        <v>4817</v>
      </c>
      <c r="J3772" s="3" t="s">
        <v>4818</v>
      </c>
      <c r="K3772" s="6">
        <v>7831512</v>
      </c>
      <c r="L3772" s="6">
        <v>7386215</v>
      </c>
      <c r="M3772" s="6">
        <v>1168215</v>
      </c>
      <c r="N3772" s="6">
        <v>1071864</v>
      </c>
      <c r="O3772" s="6">
        <v>1127032</v>
      </c>
      <c r="P3772" s="6">
        <v>1031355</v>
      </c>
      <c r="Q3772" s="6">
        <v>815709</v>
      </c>
      <c r="R3772" s="6">
        <v>734683</v>
      </c>
      <c r="S3772" s="6">
        <v>27438</v>
      </c>
      <c r="T3772" s="6">
        <v>-165001</v>
      </c>
      <c r="U3772" s="6">
        <v>1909892</v>
      </c>
      <c r="V3772" s="6">
        <v>1873816</v>
      </c>
      <c r="W3772" s="6">
        <v>9300436</v>
      </c>
      <c r="X3772" s="6">
        <v>9099069</v>
      </c>
      <c r="Y3772" s="6">
        <v>7778587</v>
      </c>
      <c r="Z3772" s="6">
        <v>7595438</v>
      </c>
      <c r="AA3772" s="6">
        <v>1043049</v>
      </c>
      <c r="AB3772" s="6">
        <v>1059741</v>
      </c>
      <c r="AC3772" s="6">
        <v>103469953</v>
      </c>
      <c r="AD3772" s="6">
        <v>104425808</v>
      </c>
      <c r="AF3772">
        <f t="shared" si="1160"/>
        <v>8.7706533328114941E-2</v>
      </c>
      <c r="AG3772">
        <f t="shared" si="1161"/>
        <v>8.0742656199222135E-2</v>
      </c>
      <c r="AH3772">
        <f t="shared" si="1162"/>
        <v>0.20535510378223129</v>
      </c>
      <c r="AI3772">
        <f t="shared" si="1163"/>
        <v>0.20593491487975307</v>
      </c>
      <c r="AJ3772">
        <f t="shared" si="1164"/>
        <v>7.4575470567538051</v>
      </c>
      <c r="AK3772">
        <f t="shared" si="1165"/>
        <v>7.1672587924785391</v>
      </c>
      <c r="AL3772">
        <f t="shared" si="1166"/>
        <v>0.14390988611139202</v>
      </c>
      <c r="AM3772">
        <f t="shared" si="1167"/>
        <v>0.13963240983372405</v>
      </c>
      <c r="AN3772">
        <f t="shared" si="1168"/>
        <v>0.8420585873608506</v>
      </c>
      <c r="AO3772">
        <f t="shared" si="1169"/>
        <v>0.81175502680548961</v>
      </c>
      <c r="AP3772">
        <f t="shared" si="1170"/>
        <v>1</v>
      </c>
      <c r="AQ3772">
        <f t="shared" si="1171"/>
        <v>1</v>
      </c>
      <c r="AR3772">
        <f t="shared" si="1172"/>
        <v>1</v>
      </c>
      <c r="AS3772">
        <f t="shared" si="1173"/>
        <v>0</v>
      </c>
      <c r="AT3772">
        <f t="shared" si="1174"/>
        <v>1</v>
      </c>
      <c r="AU3772">
        <f t="shared" si="1175"/>
        <v>1</v>
      </c>
      <c r="AV3772">
        <f t="shared" si="1176"/>
        <v>1</v>
      </c>
      <c r="AW3772">
        <f t="shared" si="1177"/>
        <v>1</v>
      </c>
      <c r="AX3772">
        <f t="shared" si="1178"/>
        <v>1</v>
      </c>
      <c r="AY3772">
        <f t="shared" si="1179"/>
        <v>8</v>
      </c>
    </row>
    <row r="3773" spans="1:51" x14ac:dyDescent="0.3">
      <c r="A3773" s="1" t="s">
        <v>3767</v>
      </c>
      <c r="B3773" s="2">
        <v>6160014</v>
      </c>
      <c r="C3773" s="3" t="s">
        <v>5337</v>
      </c>
      <c r="D3773" s="5">
        <v>32.341999999999999</v>
      </c>
      <c r="E3773" s="5">
        <v>149.51696897400001</v>
      </c>
      <c r="F3773" s="3" t="s">
        <v>4480</v>
      </c>
      <c r="G3773" s="3" t="s">
        <v>4491</v>
      </c>
      <c r="H3773" s="3" t="s">
        <v>4492</v>
      </c>
      <c r="I3773" s="3" t="s">
        <v>4493</v>
      </c>
      <c r="J3773" s="3"/>
      <c r="K3773" s="6" t="s">
        <v>4474</v>
      </c>
      <c r="L3773" s="6" t="s">
        <v>4474</v>
      </c>
      <c r="M3773" s="6" t="s">
        <v>4474</v>
      </c>
      <c r="N3773" s="6" t="s">
        <v>4474</v>
      </c>
      <c r="O3773" s="6" t="s">
        <v>4474</v>
      </c>
      <c r="P3773" s="6" t="s">
        <v>4474</v>
      </c>
      <c r="Q3773" s="6" t="s">
        <v>4474</v>
      </c>
      <c r="R3773" s="6" t="s">
        <v>4474</v>
      </c>
      <c r="S3773" s="6" t="s">
        <v>4474</v>
      </c>
      <c r="T3773" s="6" t="s">
        <v>4474</v>
      </c>
      <c r="U3773" s="6" t="s">
        <v>4474</v>
      </c>
      <c r="V3773" s="6" t="s">
        <v>4474</v>
      </c>
      <c r="W3773" s="6" t="s">
        <v>4474</v>
      </c>
      <c r="X3773" s="6" t="s">
        <v>4474</v>
      </c>
      <c r="Y3773" s="6" t="s">
        <v>4474</v>
      </c>
      <c r="Z3773" s="6" t="s">
        <v>4474</v>
      </c>
      <c r="AA3773" s="6" t="s">
        <v>4474</v>
      </c>
      <c r="AB3773" s="6" t="s">
        <v>4474</v>
      </c>
      <c r="AC3773" s="6" t="s">
        <v>4474</v>
      </c>
      <c r="AD3773" s="6" t="s">
        <v>4474</v>
      </c>
      <c r="AF3773" t="e">
        <f t="shared" si="1160"/>
        <v>#VALUE!</v>
      </c>
      <c r="AG3773" t="e">
        <f t="shared" si="1161"/>
        <v>#VALUE!</v>
      </c>
      <c r="AH3773" t="e">
        <f t="shared" si="1162"/>
        <v>#VALUE!</v>
      </c>
      <c r="AI3773" t="e">
        <f t="shared" si="1163"/>
        <v>#VALUE!</v>
      </c>
      <c r="AJ3773" t="e">
        <f t="shared" si="1164"/>
        <v>#VALUE!</v>
      </c>
      <c r="AK3773" t="e">
        <f t="shared" si="1165"/>
        <v>#VALUE!</v>
      </c>
      <c r="AL3773" t="e">
        <f t="shared" si="1166"/>
        <v>#VALUE!</v>
      </c>
      <c r="AM3773" t="e">
        <f t="shared" si="1167"/>
        <v>#VALUE!</v>
      </c>
      <c r="AN3773" t="e">
        <f t="shared" si="1168"/>
        <v>#VALUE!</v>
      </c>
      <c r="AO3773" t="e">
        <f t="shared" si="1169"/>
        <v>#VALUE!</v>
      </c>
      <c r="AP3773">
        <f t="shared" si="1170"/>
        <v>0</v>
      </c>
      <c r="AQ3773">
        <f t="shared" si="1171"/>
        <v>0</v>
      </c>
      <c r="AR3773">
        <f t="shared" si="1172"/>
        <v>0</v>
      </c>
      <c r="AS3773">
        <f t="shared" si="1173"/>
        <v>0</v>
      </c>
      <c r="AT3773">
        <f t="shared" si="1174"/>
        <v>0</v>
      </c>
      <c r="AU3773">
        <f t="shared" si="1175"/>
        <v>0</v>
      </c>
      <c r="AV3773">
        <f t="shared" si="1176"/>
        <v>0</v>
      </c>
      <c r="AW3773">
        <f t="shared" si="1177"/>
        <v>0</v>
      </c>
      <c r="AX3773">
        <f t="shared" si="1178"/>
        <v>0</v>
      </c>
      <c r="AY3773">
        <f t="shared" si="1179"/>
        <v>0</v>
      </c>
    </row>
    <row r="3774" spans="1:51" x14ac:dyDescent="0.3">
      <c r="A3774" s="1" t="s">
        <v>3768</v>
      </c>
      <c r="B3774" s="2">
        <v>28830696</v>
      </c>
      <c r="C3774" s="3" t="s">
        <v>5337</v>
      </c>
      <c r="D3774" s="5">
        <v>68.331400000000002</v>
      </c>
      <c r="E3774" s="5">
        <v>721.57958399999995</v>
      </c>
      <c r="F3774" s="3" t="s">
        <v>4480</v>
      </c>
      <c r="G3774" s="3" t="s">
        <v>4491</v>
      </c>
      <c r="H3774" s="3" t="s">
        <v>4492</v>
      </c>
      <c r="I3774" s="3" t="s">
        <v>4493</v>
      </c>
      <c r="J3774" s="3"/>
      <c r="K3774" s="6" t="s">
        <v>4474</v>
      </c>
      <c r="L3774" s="6" t="s">
        <v>4474</v>
      </c>
      <c r="M3774" s="6" t="s">
        <v>4474</v>
      </c>
      <c r="N3774" s="6" t="s">
        <v>4474</v>
      </c>
      <c r="O3774" s="6" t="s">
        <v>4474</v>
      </c>
      <c r="P3774" s="6" t="s">
        <v>4474</v>
      </c>
      <c r="Q3774" s="6" t="s">
        <v>4474</v>
      </c>
      <c r="R3774" s="6" t="s">
        <v>4474</v>
      </c>
      <c r="S3774" s="6" t="s">
        <v>4474</v>
      </c>
      <c r="T3774" s="6" t="s">
        <v>4474</v>
      </c>
      <c r="U3774" s="6" t="s">
        <v>4474</v>
      </c>
      <c r="V3774" s="6" t="s">
        <v>4474</v>
      </c>
      <c r="W3774" s="6" t="s">
        <v>4474</v>
      </c>
      <c r="X3774" s="6" t="s">
        <v>4474</v>
      </c>
      <c r="Y3774" s="6" t="s">
        <v>4474</v>
      </c>
      <c r="Z3774" s="6" t="s">
        <v>4474</v>
      </c>
      <c r="AA3774" s="6" t="s">
        <v>4474</v>
      </c>
      <c r="AB3774" s="6" t="s">
        <v>4474</v>
      </c>
      <c r="AC3774" s="6" t="s">
        <v>4474</v>
      </c>
      <c r="AD3774" s="6" t="s">
        <v>4474</v>
      </c>
      <c r="AF3774" t="e">
        <f t="shared" si="1160"/>
        <v>#VALUE!</v>
      </c>
      <c r="AG3774" t="e">
        <f t="shared" si="1161"/>
        <v>#VALUE!</v>
      </c>
      <c r="AH3774" t="e">
        <f t="shared" si="1162"/>
        <v>#VALUE!</v>
      </c>
      <c r="AI3774" t="e">
        <f t="shared" si="1163"/>
        <v>#VALUE!</v>
      </c>
      <c r="AJ3774" t="e">
        <f t="shared" si="1164"/>
        <v>#VALUE!</v>
      </c>
      <c r="AK3774" t="e">
        <f t="shared" si="1165"/>
        <v>#VALUE!</v>
      </c>
      <c r="AL3774" t="e">
        <f t="shared" si="1166"/>
        <v>#VALUE!</v>
      </c>
      <c r="AM3774" t="e">
        <f t="shared" si="1167"/>
        <v>#VALUE!</v>
      </c>
      <c r="AN3774" t="e">
        <f t="shared" si="1168"/>
        <v>#VALUE!</v>
      </c>
      <c r="AO3774" t="e">
        <f t="shared" si="1169"/>
        <v>#VALUE!</v>
      </c>
      <c r="AP3774">
        <f t="shared" si="1170"/>
        <v>0</v>
      </c>
      <c r="AQ3774">
        <f t="shared" si="1171"/>
        <v>0</v>
      </c>
      <c r="AR3774">
        <f t="shared" si="1172"/>
        <v>0</v>
      </c>
      <c r="AS3774">
        <f t="shared" si="1173"/>
        <v>0</v>
      </c>
      <c r="AT3774">
        <f t="shared" si="1174"/>
        <v>0</v>
      </c>
      <c r="AU3774">
        <f t="shared" si="1175"/>
        <v>0</v>
      </c>
      <c r="AV3774">
        <f t="shared" si="1176"/>
        <v>0</v>
      </c>
      <c r="AW3774">
        <f t="shared" si="1177"/>
        <v>0</v>
      </c>
      <c r="AX3774">
        <f t="shared" si="1178"/>
        <v>0</v>
      </c>
      <c r="AY3774">
        <f t="shared" si="1179"/>
        <v>0</v>
      </c>
    </row>
    <row r="3775" spans="1:51" x14ac:dyDescent="0.3">
      <c r="A3775" s="1" t="s">
        <v>3769</v>
      </c>
      <c r="B3775" s="2">
        <v>107052586</v>
      </c>
      <c r="C3775" s="3" t="s">
        <v>5337</v>
      </c>
      <c r="D3775" s="5">
        <v>63.841000000000001</v>
      </c>
      <c r="E3775" s="5">
        <v>21.067530000000001</v>
      </c>
      <c r="F3775" s="3" t="s">
        <v>4480</v>
      </c>
      <c r="G3775" s="3" t="s">
        <v>4491</v>
      </c>
      <c r="H3775" s="3" t="s">
        <v>4492</v>
      </c>
      <c r="I3775" s="3" t="s">
        <v>4493</v>
      </c>
      <c r="J3775" s="3"/>
      <c r="K3775" s="6" t="s">
        <v>4474</v>
      </c>
      <c r="L3775" s="6" t="s">
        <v>4474</v>
      </c>
      <c r="M3775" s="6" t="s">
        <v>4474</v>
      </c>
      <c r="N3775" s="6" t="s">
        <v>4474</v>
      </c>
      <c r="O3775" s="6" t="s">
        <v>4474</v>
      </c>
      <c r="P3775" s="6" t="s">
        <v>4474</v>
      </c>
      <c r="Q3775" s="6" t="s">
        <v>4474</v>
      </c>
      <c r="R3775" s="6" t="s">
        <v>4474</v>
      </c>
      <c r="S3775" s="6" t="s">
        <v>4474</v>
      </c>
      <c r="T3775" s="6" t="s">
        <v>4474</v>
      </c>
      <c r="U3775" s="6" t="s">
        <v>4474</v>
      </c>
      <c r="V3775" s="6" t="s">
        <v>4474</v>
      </c>
      <c r="W3775" s="6" t="s">
        <v>4474</v>
      </c>
      <c r="X3775" s="6" t="s">
        <v>4474</v>
      </c>
      <c r="Y3775" s="6" t="s">
        <v>4474</v>
      </c>
      <c r="Z3775" s="6" t="s">
        <v>4474</v>
      </c>
      <c r="AA3775" s="6" t="s">
        <v>4474</v>
      </c>
      <c r="AB3775" s="6" t="s">
        <v>4474</v>
      </c>
      <c r="AC3775" s="6" t="s">
        <v>4474</v>
      </c>
      <c r="AD3775" s="6" t="s">
        <v>4474</v>
      </c>
      <c r="AF3775" t="e">
        <f t="shared" si="1160"/>
        <v>#VALUE!</v>
      </c>
      <c r="AG3775" t="e">
        <f t="shared" si="1161"/>
        <v>#VALUE!</v>
      </c>
      <c r="AH3775" t="e">
        <f t="shared" si="1162"/>
        <v>#VALUE!</v>
      </c>
      <c r="AI3775" t="e">
        <f t="shared" si="1163"/>
        <v>#VALUE!</v>
      </c>
      <c r="AJ3775" t="e">
        <f t="shared" si="1164"/>
        <v>#VALUE!</v>
      </c>
      <c r="AK3775" t="e">
        <f t="shared" si="1165"/>
        <v>#VALUE!</v>
      </c>
      <c r="AL3775" t="e">
        <f t="shared" si="1166"/>
        <v>#VALUE!</v>
      </c>
      <c r="AM3775" t="e">
        <f t="shared" si="1167"/>
        <v>#VALUE!</v>
      </c>
      <c r="AN3775" t="e">
        <f t="shared" si="1168"/>
        <v>#VALUE!</v>
      </c>
      <c r="AO3775" t="e">
        <f t="shared" si="1169"/>
        <v>#VALUE!</v>
      </c>
      <c r="AP3775">
        <f t="shared" si="1170"/>
        <v>0</v>
      </c>
      <c r="AQ3775">
        <f t="shared" si="1171"/>
        <v>0</v>
      </c>
      <c r="AR3775">
        <f t="shared" si="1172"/>
        <v>0</v>
      </c>
      <c r="AS3775">
        <f t="shared" si="1173"/>
        <v>0</v>
      </c>
      <c r="AT3775">
        <f t="shared" si="1174"/>
        <v>0</v>
      </c>
      <c r="AU3775">
        <f t="shared" si="1175"/>
        <v>0</v>
      </c>
      <c r="AV3775">
        <f t="shared" si="1176"/>
        <v>0</v>
      </c>
      <c r="AW3775">
        <f t="shared" si="1177"/>
        <v>0</v>
      </c>
      <c r="AX3775">
        <f t="shared" si="1178"/>
        <v>0</v>
      </c>
      <c r="AY3775">
        <f t="shared" si="1179"/>
        <v>0</v>
      </c>
    </row>
    <row r="3776" spans="1:51" x14ac:dyDescent="0.3">
      <c r="A3776" s="1" t="s">
        <v>3770</v>
      </c>
      <c r="B3776" s="2">
        <v>28818892</v>
      </c>
      <c r="C3776" s="3" t="s">
        <v>5337</v>
      </c>
      <c r="D3776" s="5">
        <v>75.92</v>
      </c>
      <c r="E3776" s="5">
        <v>336.32560000000001</v>
      </c>
      <c r="F3776" s="3" t="s">
        <v>4480</v>
      </c>
      <c r="G3776" s="3" t="s">
        <v>4491</v>
      </c>
      <c r="H3776" s="3" t="s">
        <v>4492</v>
      </c>
      <c r="I3776" s="3" t="s">
        <v>4493</v>
      </c>
      <c r="J3776" s="3"/>
      <c r="K3776" s="6" t="s">
        <v>4474</v>
      </c>
      <c r="L3776" s="6" t="s">
        <v>4474</v>
      </c>
      <c r="M3776" s="6" t="s">
        <v>4474</v>
      </c>
      <c r="N3776" s="6" t="s">
        <v>4474</v>
      </c>
      <c r="O3776" s="6" t="s">
        <v>4474</v>
      </c>
      <c r="P3776" s="6" t="s">
        <v>4474</v>
      </c>
      <c r="Q3776" s="6" t="s">
        <v>4474</v>
      </c>
      <c r="R3776" s="6" t="s">
        <v>4474</v>
      </c>
      <c r="S3776" s="6" t="s">
        <v>4474</v>
      </c>
      <c r="T3776" s="6" t="s">
        <v>4474</v>
      </c>
      <c r="U3776" s="6" t="s">
        <v>4474</v>
      </c>
      <c r="V3776" s="6" t="s">
        <v>4474</v>
      </c>
      <c r="W3776" s="6" t="s">
        <v>4474</v>
      </c>
      <c r="X3776" s="6" t="s">
        <v>4474</v>
      </c>
      <c r="Y3776" s="6" t="s">
        <v>4474</v>
      </c>
      <c r="Z3776" s="6" t="s">
        <v>4474</v>
      </c>
      <c r="AA3776" s="6" t="s">
        <v>4474</v>
      </c>
      <c r="AB3776" s="6" t="s">
        <v>4474</v>
      </c>
      <c r="AC3776" s="6" t="s">
        <v>4474</v>
      </c>
      <c r="AD3776" s="6" t="s">
        <v>4474</v>
      </c>
      <c r="AF3776" t="e">
        <f t="shared" si="1160"/>
        <v>#VALUE!</v>
      </c>
      <c r="AG3776" t="e">
        <f t="shared" si="1161"/>
        <v>#VALUE!</v>
      </c>
      <c r="AH3776" t="e">
        <f t="shared" si="1162"/>
        <v>#VALUE!</v>
      </c>
      <c r="AI3776" t="e">
        <f t="shared" si="1163"/>
        <v>#VALUE!</v>
      </c>
      <c r="AJ3776" t="e">
        <f t="shared" si="1164"/>
        <v>#VALUE!</v>
      </c>
      <c r="AK3776" t="e">
        <f t="shared" si="1165"/>
        <v>#VALUE!</v>
      </c>
      <c r="AL3776" t="e">
        <f t="shared" si="1166"/>
        <v>#VALUE!</v>
      </c>
      <c r="AM3776" t="e">
        <f t="shared" si="1167"/>
        <v>#VALUE!</v>
      </c>
      <c r="AN3776" t="e">
        <f t="shared" si="1168"/>
        <v>#VALUE!</v>
      </c>
      <c r="AO3776" t="e">
        <f t="shared" si="1169"/>
        <v>#VALUE!</v>
      </c>
      <c r="AP3776">
        <f t="shared" si="1170"/>
        <v>0</v>
      </c>
      <c r="AQ3776">
        <f t="shared" si="1171"/>
        <v>0</v>
      </c>
      <c r="AR3776">
        <f t="shared" si="1172"/>
        <v>0</v>
      </c>
      <c r="AS3776">
        <f t="shared" si="1173"/>
        <v>0</v>
      </c>
      <c r="AT3776">
        <f t="shared" si="1174"/>
        <v>0</v>
      </c>
      <c r="AU3776">
        <f t="shared" si="1175"/>
        <v>0</v>
      </c>
      <c r="AV3776">
        <f t="shared" si="1176"/>
        <v>0</v>
      </c>
      <c r="AW3776">
        <f t="shared" si="1177"/>
        <v>0</v>
      </c>
      <c r="AX3776">
        <f t="shared" si="1178"/>
        <v>0</v>
      </c>
      <c r="AY3776">
        <f t="shared" si="1179"/>
        <v>0</v>
      </c>
    </row>
    <row r="3777" spans="1:51" x14ac:dyDescent="0.3">
      <c r="A3777" s="1" t="s">
        <v>3771</v>
      </c>
      <c r="B3777" s="2">
        <v>4149366</v>
      </c>
      <c r="C3777" s="3" t="s">
        <v>5337</v>
      </c>
      <c r="D3777" s="7">
        <v>132.84</v>
      </c>
      <c r="E3777" s="5">
        <v>11121.76332</v>
      </c>
      <c r="F3777" s="3" t="s">
        <v>4500</v>
      </c>
      <c r="G3777" s="3" t="s">
        <v>4574</v>
      </c>
      <c r="H3777" s="3" t="s">
        <v>4580</v>
      </c>
      <c r="I3777" s="3" t="s">
        <v>4763</v>
      </c>
      <c r="J3777" s="3" t="s">
        <v>4904</v>
      </c>
      <c r="K3777" s="6">
        <v>58452436</v>
      </c>
      <c r="L3777" s="6">
        <v>57015179</v>
      </c>
      <c r="M3777" s="6">
        <v>1673057</v>
      </c>
      <c r="N3777" s="6">
        <v>1681473</v>
      </c>
      <c r="O3777" s="6">
        <v>1265525</v>
      </c>
      <c r="P3777" s="6">
        <v>1272981</v>
      </c>
      <c r="Q3777" s="6">
        <v>689091</v>
      </c>
      <c r="R3777" s="6">
        <v>681831</v>
      </c>
      <c r="S3777" s="6">
        <v>1217724</v>
      </c>
      <c r="T3777" s="6">
        <v>866451</v>
      </c>
      <c r="U3777" s="6">
        <v>3736399</v>
      </c>
      <c r="V3777" s="6">
        <v>3736004</v>
      </c>
      <c r="W3777" s="6">
        <v>30274479</v>
      </c>
      <c r="X3777" s="6">
        <v>29207547</v>
      </c>
      <c r="Y3777" s="6">
        <v>21324696</v>
      </c>
      <c r="Z3777" s="6">
        <v>20057783</v>
      </c>
      <c r="AA3777" s="6">
        <v>17221235</v>
      </c>
      <c r="AB3777" s="6">
        <v>15990394</v>
      </c>
      <c r="AC3777" s="6">
        <v>83723000</v>
      </c>
      <c r="AD3777" s="6">
        <v>84270000</v>
      </c>
      <c r="AF3777">
        <f t="shared" si="1160"/>
        <v>2.2761448677613906E-2</v>
      </c>
      <c r="AG3777">
        <f t="shared" si="1161"/>
        <v>2.334434315897874E-2</v>
      </c>
      <c r="AH3777">
        <f t="shared" si="1162"/>
        <v>0.12341745005752204</v>
      </c>
      <c r="AI3777">
        <f t="shared" si="1163"/>
        <v>0.12791228239742283</v>
      </c>
      <c r="AJ3777">
        <f t="shared" si="1164"/>
        <v>1.2382791361943555</v>
      </c>
      <c r="AK3777">
        <f t="shared" si="1165"/>
        <v>1.2543645266026591</v>
      </c>
      <c r="AL3777">
        <f t="shared" si="1166"/>
        <v>2.1650509142168171E-2</v>
      </c>
      <c r="AM3777">
        <f t="shared" si="1167"/>
        <v>2.2327054344598304E-2</v>
      </c>
      <c r="AN3777">
        <f t="shared" si="1168"/>
        <v>1.9307495266887995</v>
      </c>
      <c r="AO3777">
        <f t="shared" si="1169"/>
        <v>1.9520700933905883</v>
      </c>
      <c r="AP3777">
        <f t="shared" si="1170"/>
        <v>1</v>
      </c>
      <c r="AQ3777">
        <f t="shared" si="1171"/>
        <v>1</v>
      </c>
      <c r="AR3777">
        <f t="shared" si="1172"/>
        <v>0</v>
      </c>
      <c r="AS3777">
        <f t="shared" si="1173"/>
        <v>1</v>
      </c>
      <c r="AT3777">
        <f t="shared" si="1174"/>
        <v>1</v>
      </c>
      <c r="AU3777">
        <f t="shared" si="1175"/>
        <v>0</v>
      </c>
      <c r="AV3777">
        <f t="shared" si="1176"/>
        <v>0</v>
      </c>
      <c r="AW3777">
        <f t="shared" si="1177"/>
        <v>0</v>
      </c>
      <c r="AX3777">
        <f t="shared" si="1178"/>
        <v>1</v>
      </c>
      <c r="AY3777">
        <f t="shared" si="1179"/>
        <v>5</v>
      </c>
    </row>
    <row r="3778" spans="1:51" x14ac:dyDescent="0.3">
      <c r="A3778" s="1" t="s">
        <v>3772</v>
      </c>
      <c r="B3778" s="2">
        <v>4558889</v>
      </c>
      <c r="C3778" s="3" t="s">
        <v>5337</v>
      </c>
      <c r="D3778" s="5">
        <v>141.16</v>
      </c>
      <c r="E3778" s="5">
        <v>42229.72683544</v>
      </c>
      <c r="F3778" s="3" t="s">
        <v>4500</v>
      </c>
      <c r="G3778" s="3" t="s">
        <v>4574</v>
      </c>
      <c r="H3778" s="3" t="s">
        <v>4580</v>
      </c>
      <c r="I3778" s="3" t="s">
        <v>4824</v>
      </c>
      <c r="J3778" s="3" t="s">
        <v>4716</v>
      </c>
      <c r="K3778" s="6">
        <v>15845000</v>
      </c>
      <c r="L3778" s="6">
        <v>15812000</v>
      </c>
      <c r="M3778" s="6">
        <v>3762000</v>
      </c>
      <c r="N3778" s="6">
        <v>3689000</v>
      </c>
      <c r="O3778" s="6">
        <v>2936000</v>
      </c>
      <c r="P3778" s="6">
        <v>2895000</v>
      </c>
      <c r="Q3778" s="6">
        <v>3193000</v>
      </c>
      <c r="R3778" s="6">
        <v>3469000</v>
      </c>
      <c r="S3778" s="6">
        <v>3477000</v>
      </c>
      <c r="T3778" s="6">
        <v>3573000</v>
      </c>
      <c r="U3778" s="6">
        <v>3431000</v>
      </c>
      <c r="V3778" s="6">
        <v>2971000</v>
      </c>
      <c r="W3778" s="6">
        <v>22854000</v>
      </c>
      <c r="X3778" s="6">
        <v>22898000</v>
      </c>
      <c r="Y3778" s="6">
        <v>7631000</v>
      </c>
      <c r="Z3778" s="6">
        <v>7713000</v>
      </c>
      <c r="AA3778" s="6">
        <v>4746000</v>
      </c>
      <c r="AB3778" s="6">
        <v>5117000</v>
      </c>
      <c r="AC3778" s="6">
        <v>299918100</v>
      </c>
      <c r="AD3778" s="6">
        <v>304445396</v>
      </c>
      <c r="AF3778">
        <f t="shared" si="1160"/>
        <v>0.13971296053207316</v>
      </c>
      <c r="AG3778">
        <f t="shared" si="1161"/>
        <v>0.15149794741898856</v>
      </c>
      <c r="AH3778">
        <f t="shared" si="1162"/>
        <v>0.15012689244771157</v>
      </c>
      <c r="AI3778">
        <f t="shared" si="1163"/>
        <v>0.1297493230849856</v>
      </c>
      <c r="AJ3778">
        <f t="shared" si="1164"/>
        <v>1.6078803202697007</v>
      </c>
      <c r="AK3778">
        <f t="shared" si="1165"/>
        <v>1.507328512800469</v>
      </c>
      <c r="AL3778">
        <f t="shared" si="1166"/>
        <v>0.18529504575575892</v>
      </c>
      <c r="AM3778">
        <f t="shared" si="1167"/>
        <v>0.18308879332152794</v>
      </c>
      <c r="AN3778">
        <f t="shared" si="1168"/>
        <v>0.69331408068609435</v>
      </c>
      <c r="AO3778">
        <f t="shared" si="1169"/>
        <v>0.69054065857280111</v>
      </c>
      <c r="AP3778">
        <f t="shared" si="1170"/>
        <v>1</v>
      </c>
      <c r="AQ3778">
        <f t="shared" si="1171"/>
        <v>1</v>
      </c>
      <c r="AR3778">
        <f t="shared" si="1172"/>
        <v>0</v>
      </c>
      <c r="AS3778">
        <f t="shared" si="1173"/>
        <v>1</v>
      </c>
      <c r="AT3778">
        <f t="shared" si="1174"/>
        <v>0</v>
      </c>
      <c r="AU3778">
        <f t="shared" si="1175"/>
        <v>1</v>
      </c>
      <c r="AV3778">
        <f t="shared" si="1176"/>
        <v>1</v>
      </c>
      <c r="AW3778">
        <f t="shared" si="1177"/>
        <v>1</v>
      </c>
      <c r="AX3778">
        <f t="shared" si="1178"/>
        <v>1</v>
      </c>
      <c r="AY3778">
        <f t="shared" si="1179"/>
        <v>7</v>
      </c>
    </row>
    <row r="3779" spans="1:51" x14ac:dyDescent="0.3">
      <c r="A3779" s="1" t="s">
        <v>3773</v>
      </c>
      <c r="B3779" s="2">
        <v>4988862</v>
      </c>
      <c r="C3779" s="3" t="s">
        <v>5337</v>
      </c>
      <c r="D3779" s="5">
        <v>14.23</v>
      </c>
      <c r="E3779" s="5">
        <v>63.824993659999997</v>
      </c>
      <c r="F3779" s="3" t="s">
        <v>4485</v>
      </c>
      <c r="G3779" s="3" t="s">
        <v>4517</v>
      </c>
      <c r="H3779" s="3" t="s">
        <v>4518</v>
      </c>
      <c r="I3779" s="3" t="s">
        <v>4519</v>
      </c>
      <c r="J3779" s="3" t="s">
        <v>5272</v>
      </c>
      <c r="K3779" s="6">
        <v>853107</v>
      </c>
      <c r="L3779" s="6">
        <v>849064</v>
      </c>
      <c r="M3779" s="6">
        <v>36878</v>
      </c>
      <c r="N3779" s="6">
        <v>32870</v>
      </c>
      <c r="O3779" s="6">
        <v>-447</v>
      </c>
      <c r="P3779" s="6">
        <v>-4817</v>
      </c>
      <c r="Q3779" s="6">
        <v>-54208</v>
      </c>
      <c r="R3779" s="6">
        <v>-55216</v>
      </c>
      <c r="S3779" s="6">
        <v>12226</v>
      </c>
      <c r="T3779" s="6">
        <v>8165</v>
      </c>
      <c r="U3779" s="6">
        <v>308890</v>
      </c>
      <c r="V3779" s="6">
        <v>307541</v>
      </c>
      <c r="W3779" s="6">
        <v>545366</v>
      </c>
      <c r="X3779" s="6">
        <v>549647</v>
      </c>
      <c r="Y3779" s="6">
        <v>314891</v>
      </c>
      <c r="Z3779" s="6">
        <v>315304</v>
      </c>
      <c r="AA3779" s="6">
        <v>174805</v>
      </c>
      <c r="AB3779" s="6">
        <v>173459</v>
      </c>
      <c r="AC3779" s="6">
        <v>4421876</v>
      </c>
      <c r="AD3779" s="6">
        <v>4421876</v>
      </c>
      <c r="AF3779">
        <f t="shared" si="1160"/>
        <v>-9.939746885577759E-2</v>
      </c>
      <c r="AG3779">
        <f t="shared" si="1161"/>
        <v>-0.10045720253180677</v>
      </c>
      <c r="AH3779">
        <f t="shared" si="1162"/>
        <v>0.56639027735502401</v>
      </c>
      <c r="AI3779">
        <f t="shared" si="1163"/>
        <v>0.55952456758610525</v>
      </c>
      <c r="AJ3779">
        <f t="shared" si="1164"/>
        <v>1.8013843997597323</v>
      </c>
      <c r="AK3779">
        <f t="shared" si="1165"/>
        <v>1.8177436742976727</v>
      </c>
      <c r="AL3779">
        <f t="shared" si="1166"/>
        <v>-5.2396709908604663E-4</v>
      </c>
      <c r="AM3779">
        <f t="shared" si="1167"/>
        <v>-5.6733061347554485E-3</v>
      </c>
      <c r="AN3779">
        <f t="shared" si="1168"/>
        <v>1.5642834353443376</v>
      </c>
      <c r="AO3779">
        <f t="shared" si="1169"/>
        <v>1.5447441721686828</v>
      </c>
      <c r="AP3779">
        <f t="shared" si="1170"/>
        <v>0</v>
      </c>
      <c r="AQ3779">
        <f t="shared" si="1171"/>
        <v>1</v>
      </c>
      <c r="AR3779">
        <f t="shared" si="1172"/>
        <v>1</v>
      </c>
      <c r="AS3779">
        <f t="shared" si="1173"/>
        <v>1</v>
      </c>
      <c r="AT3779">
        <f t="shared" si="1174"/>
        <v>0</v>
      </c>
      <c r="AU3779">
        <f t="shared" si="1175"/>
        <v>0</v>
      </c>
      <c r="AV3779">
        <f t="shared" si="1176"/>
        <v>1</v>
      </c>
      <c r="AW3779">
        <f t="shared" si="1177"/>
        <v>1</v>
      </c>
      <c r="AX3779">
        <f t="shared" si="1178"/>
        <v>0</v>
      </c>
      <c r="AY3779">
        <f t="shared" si="1179"/>
        <v>5</v>
      </c>
    </row>
    <row r="3780" spans="1:51" x14ac:dyDescent="0.3">
      <c r="A3780" s="1" t="s">
        <v>3774</v>
      </c>
      <c r="B3780" s="2">
        <v>6618669</v>
      </c>
      <c r="C3780" s="3" t="s">
        <v>5337</v>
      </c>
      <c r="D3780" s="5">
        <v>32.24</v>
      </c>
      <c r="E3780" s="5">
        <v>13715.379567759999</v>
      </c>
      <c r="F3780" s="3" t="s">
        <v>4654</v>
      </c>
      <c r="G3780" s="3" t="s">
        <v>4654</v>
      </c>
      <c r="H3780" s="3" t="s">
        <v>4747</v>
      </c>
      <c r="I3780" s="3" t="s">
        <v>4748</v>
      </c>
      <c r="J3780" s="3" t="s">
        <v>4749</v>
      </c>
      <c r="K3780" s="6">
        <v>8796600</v>
      </c>
      <c r="L3780" s="6">
        <v>8505100</v>
      </c>
      <c r="M3780" s="6">
        <v>1351500</v>
      </c>
      <c r="N3780" s="6">
        <v>1226700</v>
      </c>
      <c r="O3780" s="6">
        <v>974600</v>
      </c>
      <c r="P3780" s="6">
        <v>850500</v>
      </c>
      <c r="Q3780" s="6">
        <v>639000</v>
      </c>
      <c r="R3780" s="6">
        <v>454300</v>
      </c>
      <c r="S3780" s="6">
        <v>1133100</v>
      </c>
      <c r="T3780" s="6">
        <v>1077100</v>
      </c>
      <c r="U3780" s="6">
        <v>656300</v>
      </c>
      <c r="V3780" s="6">
        <v>646800</v>
      </c>
      <c r="W3780" s="6">
        <v>9720800</v>
      </c>
      <c r="X3780" s="6">
        <v>9242600</v>
      </c>
      <c r="Y3780" s="6">
        <v>5190200</v>
      </c>
      <c r="Z3780" s="6">
        <v>4884400</v>
      </c>
      <c r="AA3780" s="6">
        <v>4561900</v>
      </c>
      <c r="AB3780" s="6">
        <v>4453200</v>
      </c>
      <c r="AC3780" s="6">
        <v>425400000</v>
      </c>
      <c r="AD3780" s="6">
        <v>428500000</v>
      </c>
      <c r="AF3780">
        <f t="shared" si="1160"/>
        <v>6.5735330425479382E-2</v>
      </c>
      <c r="AG3780">
        <f t="shared" si="1161"/>
        <v>4.9152835782139227E-2</v>
      </c>
      <c r="AH3780">
        <f t="shared" si="1162"/>
        <v>6.7515019339972018E-2</v>
      </c>
      <c r="AI3780">
        <f t="shared" si="1163"/>
        <v>6.9980308571181274E-2</v>
      </c>
      <c r="AJ3780">
        <f t="shared" si="1164"/>
        <v>1.1377277011771412</v>
      </c>
      <c r="AK3780">
        <f t="shared" si="1165"/>
        <v>1.0968292463846223</v>
      </c>
      <c r="AL3780">
        <f t="shared" si="1166"/>
        <v>0.11079280631152945</v>
      </c>
      <c r="AM3780">
        <f t="shared" si="1167"/>
        <v>9.9998824234870845E-2</v>
      </c>
      <c r="AN3780">
        <f t="shared" si="1168"/>
        <v>0.90492552053328945</v>
      </c>
      <c r="AO3780">
        <f t="shared" si="1169"/>
        <v>0.92020643541860514</v>
      </c>
      <c r="AP3780">
        <f t="shared" si="1170"/>
        <v>1</v>
      </c>
      <c r="AQ3780">
        <f t="shared" si="1171"/>
        <v>1</v>
      </c>
      <c r="AR3780">
        <f t="shared" si="1172"/>
        <v>1</v>
      </c>
      <c r="AS3780">
        <f t="shared" si="1173"/>
        <v>1</v>
      </c>
      <c r="AT3780">
        <f t="shared" si="1174"/>
        <v>1</v>
      </c>
      <c r="AU3780">
        <f t="shared" si="1175"/>
        <v>1</v>
      </c>
      <c r="AV3780">
        <f t="shared" si="1176"/>
        <v>1</v>
      </c>
      <c r="AW3780">
        <f t="shared" si="1177"/>
        <v>0</v>
      </c>
      <c r="AX3780">
        <f t="shared" si="1178"/>
        <v>1</v>
      </c>
      <c r="AY3780">
        <f t="shared" si="1179"/>
        <v>8</v>
      </c>
    </row>
    <row r="3781" spans="1:51" x14ac:dyDescent="0.3">
      <c r="A3781" s="1" t="s">
        <v>3775</v>
      </c>
      <c r="B3781" s="2">
        <v>101399884</v>
      </c>
      <c r="C3781" s="3" t="s">
        <v>5338</v>
      </c>
      <c r="D3781" s="7">
        <v>12.36</v>
      </c>
      <c r="E3781" s="5">
        <v>73.860146400000005</v>
      </c>
      <c r="F3781" s="3" t="s">
        <v>4480</v>
      </c>
      <c r="G3781" s="3" t="s">
        <v>4491</v>
      </c>
      <c r="H3781" s="3" t="s">
        <v>4492</v>
      </c>
      <c r="I3781" s="3" t="s">
        <v>4493</v>
      </c>
      <c r="J3781" s="3" t="s">
        <v>4494</v>
      </c>
      <c r="K3781" s="6" t="s">
        <v>4474</v>
      </c>
      <c r="L3781" s="6" t="s">
        <v>4474</v>
      </c>
      <c r="M3781" s="6" t="s">
        <v>4474</v>
      </c>
      <c r="N3781" s="6" t="s">
        <v>4474</v>
      </c>
      <c r="O3781" s="6">
        <v>-1631.482</v>
      </c>
      <c r="P3781" s="6">
        <v>-1731.047</v>
      </c>
      <c r="Q3781" s="6">
        <v>105.261</v>
      </c>
      <c r="R3781" s="6">
        <v>21.012</v>
      </c>
      <c r="S3781" s="6">
        <v>-599.94200000000001</v>
      </c>
      <c r="T3781" s="6">
        <v>-713.82299999999998</v>
      </c>
      <c r="U3781" s="6" t="s">
        <v>4474</v>
      </c>
      <c r="V3781" s="6" t="s">
        <v>4474</v>
      </c>
      <c r="W3781" s="6">
        <v>31239.88</v>
      </c>
      <c r="X3781" s="6">
        <v>35504.084000000003</v>
      </c>
      <c r="Y3781" s="6">
        <v>101.706</v>
      </c>
      <c r="Z3781" s="6">
        <v>55.948</v>
      </c>
      <c r="AA3781" s="6">
        <v>4751</v>
      </c>
      <c r="AB3781" s="6">
        <v>4343</v>
      </c>
      <c r="AC3781" s="6">
        <v>5975740</v>
      </c>
      <c r="AD3781" s="6">
        <v>6384209</v>
      </c>
      <c r="AF3781">
        <f t="shared" si="1160"/>
        <v>3.3694431604730873E-3</v>
      </c>
      <c r="AG3781">
        <f t="shared" si="1161"/>
        <v>5.9181923972464686E-4</v>
      </c>
      <c r="AH3781" t="e">
        <f t="shared" si="1162"/>
        <v>#VALUE!</v>
      </c>
      <c r="AI3781" t="e">
        <f t="shared" si="1163"/>
        <v>#VALUE!</v>
      </c>
      <c r="AJ3781">
        <f t="shared" si="1164"/>
        <v>2.140728267733109E-2</v>
      </c>
      <c r="AK3781">
        <f t="shared" si="1165"/>
        <v>1.288233939673037E-2</v>
      </c>
      <c r="AL3781" t="e">
        <f t="shared" si="1166"/>
        <v>#VALUE!</v>
      </c>
      <c r="AM3781" t="e">
        <f t="shared" si="1167"/>
        <v>#VALUE!</v>
      </c>
      <c r="AN3781" t="e">
        <f t="shared" si="1168"/>
        <v>#VALUE!</v>
      </c>
      <c r="AO3781" t="e">
        <f t="shared" si="1169"/>
        <v>#VALUE!</v>
      </c>
      <c r="AP3781">
        <f t="shared" si="1170"/>
        <v>1</v>
      </c>
      <c r="AQ3781">
        <f t="shared" si="1171"/>
        <v>0</v>
      </c>
      <c r="AR3781">
        <f t="shared" si="1172"/>
        <v>1</v>
      </c>
      <c r="AS3781">
        <f t="shared" si="1173"/>
        <v>0</v>
      </c>
      <c r="AT3781">
        <f t="shared" si="1174"/>
        <v>0</v>
      </c>
      <c r="AU3781">
        <f t="shared" si="1175"/>
        <v>1</v>
      </c>
      <c r="AV3781">
        <f t="shared" si="1176"/>
        <v>0</v>
      </c>
      <c r="AW3781">
        <f t="shared" si="1177"/>
        <v>0</v>
      </c>
      <c r="AX3781">
        <f t="shared" si="1178"/>
        <v>1</v>
      </c>
      <c r="AY3781">
        <f t="shared" si="1179"/>
        <v>4</v>
      </c>
    </row>
    <row r="3782" spans="1:51" x14ac:dyDescent="0.3">
      <c r="A3782" s="1" t="s">
        <v>3776</v>
      </c>
      <c r="B3782" s="2">
        <v>4151732</v>
      </c>
      <c r="C3782" s="3" t="s">
        <v>5338</v>
      </c>
      <c r="D3782" s="5">
        <v>25.29</v>
      </c>
      <c r="E3782" s="5">
        <v>739.35423747000004</v>
      </c>
      <c r="F3782" s="3" t="s">
        <v>4665</v>
      </c>
      <c r="G3782" s="3" t="s">
        <v>4666</v>
      </c>
      <c r="H3782" s="3" t="s">
        <v>4679</v>
      </c>
      <c r="I3782" s="3" t="s">
        <v>4851</v>
      </c>
      <c r="J3782" s="3" t="s">
        <v>4966</v>
      </c>
      <c r="K3782" s="6">
        <v>226314</v>
      </c>
      <c r="L3782" s="6">
        <v>224970</v>
      </c>
      <c r="M3782" s="6">
        <v>12306</v>
      </c>
      <c r="N3782" s="6">
        <v>11446</v>
      </c>
      <c r="O3782" s="6">
        <v>-7801</v>
      </c>
      <c r="P3782" s="6">
        <v>-8129</v>
      </c>
      <c r="Q3782" s="6">
        <v>-12093</v>
      </c>
      <c r="R3782" s="6">
        <v>-8635</v>
      </c>
      <c r="S3782" s="6">
        <v>59634</v>
      </c>
      <c r="T3782" s="6">
        <v>65728</v>
      </c>
      <c r="U3782" s="6">
        <v>412154</v>
      </c>
      <c r="V3782" s="6">
        <v>411602</v>
      </c>
      <c r="W3782" s="6">
        <v>732970</v>
      </c>
      <c r="X3782" s="6">
        <v>717148</v>
      </c>
      <c r="Y3782" s="6">
        <v>405855</v>
      </c>
      <c r="Z3782" s="6">
        <v>388693</v>
      </c>
      <c r="AA3782" s="6">
        <v>38677</v>
      </c>
      <c r="AB3782" s="6">
        <v>41570</v>
      </c>
      <c r="AC3782" s="6">
        <v>29235043</v>
      </c>
      <c r="AD3782" s="6">
        <v>28572537</v>
      </c>
      <c r="AF3782">
        <f t="shared" ref="AF3782:AF3845" si="1180">Q3782/W3782</f>
        <v>-1.6498628866120031E-2</v>
      </c>
      <c r="AG3782">
        <f t="shared" ref="AG3782:AG3845" si="1181">R3782/X3782</f>
        <v>-1.2040750305376297E-2</v>
      </c>
      <c r="AH3782">
        <f t="shared" ref="AH3782:AH3845" si="1182">U3782/W3782</f>
        <v>0.56230677926791006</v>
      </c>
      <c r="AI3782">
        <f t="shared" ref="AI3782:AI3845" si="1183">V3782/X3782</f>
        <v>0.57394289602704041</v>
      </c>
      <c r="AJ3782">
        <f t="shared" ref="AJ3782:AJ3845" si="1184">Y3782/AA3782</f>
        <v>10.493445717092845</v>
      </c>
      <c r="AK3782">
        <f t="shared" ref="AK3782:AK3845" si="1185">Z3782/AB3782</f>
        <v>9.3503247534279534</v>
      </c>
      <c r="AL3782">
        <f t="shared" ref="AL3782:AL3845" si="1186">O3782/K3782</f>
        <v>-3.44698074356867E-2</v>
      </c>
      <c r="AM3782">
        <f t="shared" ref="AM3782:AM3845" si="1187">P3782/L3782</f>
        <v>-3.6133706716451081E-2</v>
      </c>
      <c r="AN3782">
        <f t="shared" ref="AN3782:AN3845" si="1188">K3782/W3782</f>
        <v>0.30876297802092856</v>
      </c>
      <c r="AO3782">
        <f t="shared" ref="AO3782:AO3845" si="1189">L3782/X3782</f>
        <v>0.3137009376028379</v>
      </c>
      <c r="AP3782">
        <f t="shared" ref="AP3782:AP3845" si="1190">IF(OR(Q3782&lt;0, Q3782="NA"), 0, 1)</f>
        <v>0</v>
      </c>
      <c r="AQ3782">
        <f t="shared" ref="AQ3782:AQ3845" si="1191">IF(OR(S3782&lt;0, S3782="NA"), 0, 1)</f>
        <v>1</v>
      </c>
      <c r="AR3782">
        <f t="shared" ref="AR3782:AR3845" si="1192">IFERROR(IF((AF3782-AG3782)&gt;0,1,0),0)</f>
        <v>0</v>
      </c>
      <c r="AS3782">
        <f t="shared" ref="AS3782:AS3845" si="1193">IFERROR(IF((S3782-Q3782)&gt;0,1,0),0)</f>
        <v>1</v>
      </c>
      <c r="AT3782">
        <f t="shared" ref="AT3782:AT3845" si="1194">IFERROR(IF((AH3782-AI3782)&lt;0,1,0),0)</f>
        <v>1</v>
      </c>
      <c r="AU3782">
        <f t="shared" ref="AU3782:AU3845" si="1195">IFERROR(IF((AJ3782-AK3782)&gt;0,1,0),0)</f>
        <v>1</v>
      </c>
      <c r="AV3782">
        <f t="shared" ref="AV3782:AV3845" si="1196">IFERROR(IF((AL3782-AM3782)&gt;0,1,0),0)</f>
        <v>1</v>
      </c>
      <c r="AW3782">
        <f t="shared" ref="AW3782:AW3845" si="1197">IFERROR(IF((AN3782-AO3782)&gt;0,1,0),0)</f>
        <v>0</v>
      </c>
      <c r="AX3782">
        <f t="shared" ref="AX3782:AX3845" si="1198">IFERROR(IF((AC3782-AD3782)&lt;0,1,0),0)</f>
        <v>0</v>
      </c>
      <c r="AY3782">
        <f t="shared" ref="AY3782:AY3845" si="1199">SUM(AP3782:AX3782)</f>
        <v>5</v>
      </c>
    </row>
    <row r="3783" spans="1:51" x14ac:dyDescent="0.3">
      <c r="A3783" s="1" t="s">
        <v>3777</v>
      </c>
      <c r="B3783" s="2">
        <v>4985503</v>
      </c>
      <c r="C3783" s="3" t="s">
        <v>5337</v>
      </c>
      <c r="D3783" s="5">
        <v>74.98</v>
      </c>
      <c r="E3783" s="5">
        <v>3523.7074440400002</v>
      </c>
      <c r="F3783" s="3" t="s">
        <v>4485</v>
      </c>
      <c r="G3783" s="3" t="s">
        <v>4486</v>
      </c>
      <c r="H3783" s="3" t="s">
        <v>4496</v>
      </c>
      <c r="I3783" s="3" t="s">
        <v>4496</v>
      </c>
      <c r="J3783" s="3" t="s">
        <v>5273</v>
      </c>
      <c r="K3783" s="6">
        <v>845211</v>
      </c>
      <c r="L3783" s="6">
        <v>817627</v>
      </c>
      <c r="M3783" s="6">
        <v>239002</v>
      </c>
      <c r="N3783" s="6">
        <v>231304</v>
      </c>
      <c r="O3783" s="6">
        <v>215443</v>
      </c>
      <c r="P3783" s="6">
        <v>208760</v>
      </c>
      <c r="Q3783" s="6">
        <v>150771</v>
      </c>
      <c r="R3783" s="6">
        <v>147331</v>
      </c>
      <c r="S3783" s="6">
        <v>153747</v>
      </c>
      <c r="T3783" s="6">
        <v>163558</v>
      </c>
      <c r="U3783" s="6">
        <v>122672</v>
      </c>
      <c r="V3783" s="6">
        <v>139839</v>
      </c>
      <c r="W3783" s="6">
        <v>996273</v>
      </c>
      <c r="X3783" s="6">
        <v>942489</v>
      </c>
      <c r="Y3783" s="6">
        <v>546835</v>
      </c>
      <c r="Z3783" s="6">
        <v>516661</v>
      </c>
      <c r="AA3783" s="6">
        <v>247321</v>
      </c>
      <c r="AB3783" s="6">
        <v>212945</v>
      </c>
      <c r="AC3783" s="6">
        <v>46996408</v>
      </c>
      <c r="AD3783" s="6">
        <v>46996608</v>
      </c>
      <c r="AF3783">
        <f t="shared" si="1180"/>
        <v>0.15133502564056237</v>
      </c>
      <c r="AG3783">
        <f t="shared" si="1181"/>
        <v>0.15632118783349194</v>
      </c>
      <c r="AH3783">
        <f t="shared" si="1182"/>
        <v>0.12313090889746084</v>
      </c>
      <c r="AI3783">
        <f t="shared" si="1183"/>
        <v>0.14837202344006137</v>
      </c>
      <c r="AJ3783">
        <f t="shared" si="1184"/>
        <v>2.2110334342817635</v>
      </c>
      <c r="AK3783">
        <f t="shared" si="1185"/>
        <v>2.4262649980041795</v>
      </c>
      <c r="AL3783">
        <f t="shared" si="1186"/>
        <v>0.2548984809710238</v>
      </c>
      <c r="AM3783">
        <f t="shared" si="1187"/>
        <v>0.25532424932151215</v>
      </c>
      <c r="AN3783">
        <f t="shared" si="1188"/>
        <v>0.84837288574517222</v>
      </c>
      <c r="AO3783">
        <f t="shared" si="1189"/>
        <v>0.86751887820441409</v>
      </c>
      <c r="AP3783">
        <f t="shared" si="1190"/>
        <v>1</v>
      </c>
      <c r="AQ3783">
        <f t="shared" si="1191"/>
        <v>1</v>
      </c>
      <c r="AR3783">
        <f t="shared" si="1192"/>
        <v>0</v>
      </c>
      <c r="AS3783">
        <f t="shared" si="1193"/>
        <v>1</v>
      </c>
      <c r="AT3783">
        <f t="shared" si="1194"/>
        <v>1</v>
      </c>
      <c r="AU3783">
        <f t="shared" si="1195"/>
        <v>0</v>
      </c>
      <c r="AV3783">
        <f t="shared" si="1196"/>
        <v>0</v>
      </c>
      <c r="AW3783">
        <f t="shared" si="1197"/>
        <v>0</v>
      </c>
      <c r="AX3783">
        <f t="shared" si="1198"/>
        <v>1</v>
      </c>
      <c r="AY3783">
        <f t="shared" si="1199"/>
        <v>5</v>
      </c>
    </row>
    <row r="3784" spans="1:51" x14ac:dyDescent="0.3">
      <c r="A3784" s="1" t="s">
        <v>3778</v>
      </c>
      <c r="B3784" s="2">
        <v>28711421</v>
      </c>
      <c r="C3784" s="3" t="s">
        <v>5338</v>
      </c>
      <c r="D3784" s="5">
        <v>37.83</v>
      </c>
      <c r="E3784" s="5">
        <v>558.09422486999995</v>
      </c>
      <c r="F3784" s="3" t="s">
        <v>4470</v>
      </c>
      <c r="G3784" s="3" t="s">
        <v>4471</v>
      </c>
      <c r="H3784" s="3" t="s">
        <v>4489</v>
      </c>
      <c r="I3784" s="3" t="s">
        <v>4489</v>
      </c>
      <c r="J3784" s="3" t="s">
        <v>4495</v>
      </c>
      <c r="K3784" s="6" t="s">
        <v>4474</v>
      </c>
      <c r="L3784" s="6" t="s">
        <v>4474</v>
      </c>
      <c r="M3784" s="6">
        <v>-51888</v>
      </c>
      <c r="N3784" s="6">
        <v>-42418</v>
      </c>
      <c r="O3784" s="6">
        <v>-53398</v>
      </c>
      <c r="P3784" s="6">
        <v>-43875</v>
      </c>
      <c r="Q3784" s="6">
        <v>-53478</v>
      </c>
      <c r="R3784" s="6">
        <v>-45815</v>
      </c>
      <c r="S3784" s="6">
        <v>-53916</v>
      </c>
      <c r="T3784" s="6">
        <v>-42793</v>
      </c>
      <c r="U3784" s="6" t="s">
        <v>4474</v>
      </c>
      <c r="V3784" s="6" t="s">
        <v>4474</v>
      </c>
      <c r="W3784" s="6">
        <v>168717</v>
      </c>
      <c r="X3784" s="6">
        <v>193910</v>
      </c>
      <c r="Y3784" s="6">
        <v>162598</v>
      </c>
      <c r="Z3784" s="6">
        <v>187388</v>
      </c>
      <c r="AA3784" s="6">
        <v>17320</v>
      </c>
      <c r="AB3784" s="6">
        <v>26001</v>
      </c>
      <c r="AC3784" s="6">
        <v>14744477</v>
      </c>
      <c r="AD3784" s="6">
        <v>14734323</v>
      </c>
      <c r="AF3784">
        <f t="shared" si="1180"/>
        <v>-0.31696865164743326</v>
      </c>
      <c r="AG3784">
        <f t="shared" si="1181"/>
        <v>-0.23626940333144242</v>
      </c>
      <c r="AH3784" t="e">
        <f t="shared" si="1182"/>
        <v>#VALUE!</v>
      </c>
      <c r="AI3784" t="e">
        <f t="shared" si="1183"/>
        <v>#VALUE!</v>
      </c>
      <c r="AJ3784">
        <f t="shared" si="1184"/>
        <v>9.3878752886836025</v>
      </c>
      <c r="AK3784">
        <f t="shared" si="1185"/>
        <v>7.2069535787085108</v>
      </c>
      <c r="AL3784" t="e">
        <f t="shared" si="1186"/>
        <v>#VALUE!</v>
      </c>
      <c r="AM3784" t="e">
        <f t="shared" si="1187"/>
        <v>#VALUE!</v>
      </c>
      <c r="AN3784" t="e">
        <f t="shared" si="1188"/>
        <v>#VALUE!</v>
      </c>
      <c r="AO3784" t="e">
        <f t="shared" si="1189"/>
        <v>#VALUE!</v>
      </c>
      <c r="AP3784">
        <f t="shared" si="1190"/>
        <v>0</v>
      </c>
      <c r="AQ3784">
        <f t="shared" si="1191"/>
        <v>0</v>
      </c>
      <c r="AR3784">
        <f t="shared" si="1192"/>
        <v>0</v>
      </c>
      <c r="AS3784">
        <f t="shared" si="1193"/>
        <v>0</v>
      </c>
      <c r="AT3784">
        <f t="shared" si="1194"/>
        <v>0</v>
      </c>
      <c r="AU3784">
        <f t="shared" si="1195"/>
        <v>1</v>
      </c>
      <c r="AV3784">
        <f t="shared" si="1196"/>
        <v>0</v>
      </c>
      <c r="AW3784">
        <f t="shared" si="1197"/>
        <v>0</v>
      </c>
      <c r="AX3784">
        <f t="shared" si="1198"/>
        <v>0</v>
      </c>
      <c r="AY3784">
        <f t="shared" si="1199"/>
        <v>1</v>
      </c>
    </row>
    <row r="3785" spans="1:51" x14ac:dyDescent="0.3">
      <c r="A3785" s="1" t="s">
        <v>3779</v>
      </c>
      <c r="B3785" s="2">
        <v>4157464</v>
      </c>
      <c r="C3785" s="3" t="s">
        <v>5337</v>
      </c>
      <c r="D3785" s="7">
        <v>7.8</v>
      </c>
      <c r="E3785" s="5">
        <v>684.00465899999995</v>
      </c>
      <c r="F3785" s="3" t="s">
        <v>4654</v>
      </c>
      <c r="G3785" s="3" t="s">
        <v>4654</v>
      </c>
      <c r="H3785" s="3" t="s">
        <v>4655</v>
      </c>
      <c r="I3785" s="3" t="s">
        <v>4725</v>
      </c>
      <c r="J3785" s="3" t="s">
        <v>4752</v>
      </c>
      <c r="K3785" s="6">
        <v>1303000</v>
      </c>
      <c r="L3785" s="6">
        <v>1342063</v>
      </c>
      <c r="M3785" s="6">
        <v>456450</v>
      </c>
      <c r="N3785" s="6">
        <v>481000</v>
      </c>
      <c r="O3785" s="6">
        <v>387932</v>
      </c>
      <c r="P3785" s="6">
        <v>411362</v>
      </c>
      <c r="Q3785" s="6">
        <v>435096</v>
      </c>
      <c r="R3785" s="6">
        <v>457115</v>
      </c>
      <c r="S3785" s="6">
        <v>544210</v>
      </c>
      <c r="T3785" s="6">
        <v>564678</v>
      </c>
      <c r="U3785" s="6" t="s">
        <v>4474</v>
      </c>
      <c r="V3785" s="6" t="s">
        <v>4474</v>
      </c>
      <c r="W3785" s="6">
        <v>2233488</v>
      </c>
      <c r="X3785" s="6">
        <v>2248884</v>
      </c>
      <c r="Y3785" s="6">
        <v>986394</v>
      </c>
      <c r="Z3785" s="6">
        <v>1039372</v>
      </c>
      <c r="AA3785" s="6">
        <v>144291</v>
      </c>
      <c r="AB3785" s="6">
        <v>148329</v>
      </c>
      <c r="AC3785" s="6">
        <v>87692905</v>
      </c>
      <c r="AD3785" s="6">
        <v>91835937</v>
      </c>
      <c r="AF3785">
        <f t="shared" si="1180"/>
        <v>0.19480561346199307</v>
      </c>
      <c r="AG3785">
        <f t="shared" si="1181"/>
        <v>0.20326304069040466</v>
      </c>
      <c r="AH3785" t="e">
        <f t="shared" si="1182"/>
        <v>#VALUE!</v>
      </c>
      <c r="AI3785" t="e">
        <f t="shared" si="1183"/>
        <v>#VALUE!</v>
      </c>
      <c r="AJ3785">
        <f t="shared" si="1184"/>
        <v>6.836143626421606</v>
      </c>
      <c r="AK3785">
        <f t="shared" si="1185"/>
        <v>7.0072069521132079</v>
      </c>
      <c r="AL3785">
        <f t="shared" si="1186"/>
        <v>0.29772217958557173</v>
      </c>
      <c r="AM3785">
        <f t="shared" si="1187"/>
        <v>0.30651467181495951</v>
      </c>
      <c r="AN3785">
        <f t="shared" si="1188"/>
        <v>0.58339243371802307</v>
      </c>
      <c r="AO3785">
        <f t="shared" si="1189"/>
        <v>0.5967684415914738</v>
      </c>
      <c r="AP3785">
        <f t="shared" si="1190"/>
        <v>1</v>
      </c>
      <c r="AQ3785">
        <f t="shared" si="1191"/>
        <v>1</v>
      </c>
      <c r="AR3785">
        <f t="shared" si="1192"/>
        <v>0</v>
      </c>
      <c r="AS3785">
        <f t="shared" si="1193"/>
        <v>1</v>
      </c>
      <c r="AT3785">
        <f t="shared" si="1194"/>
        <v>0</v>
      </c>
      <c r="AU3785">
        <f t="shared" si="1195"/>
        <v>0</v>
      </c>
      <c r="AV3785">
        <f t="shared" si="1196"/>
        <v>0</v>
      </c>
      <c r="AW3785">
        <f t="shared" si="1197"/>
        <v>0</v>
      </c>
      <c r="AX3785">
        <f t="shared" si="1198"/>
        <v>1</v>
      </c>
      <c r="AY3785">
        <f t="shared" si="1199"/>
        <v>4</v>
      </c>
    </row>
    <row r="3786" spans="1:51" x14ac:dyDescent="0.3">
      <c r="A3786" s="1" t="s">
        <v>3780</v>
      </c>
      <c r="B3786" s="2">
        <v>4980481</v>
      </c>
      <c r="C3786" s="3" t="s">
        <v>5337</v>
      </c>
      <c r="D3786" s="5">
        <v>47.16</v>
      </c>
      <c r="E3786" s="5">
        <v>1620.2410801200001</v>
      </c>
      <c r="F3786" s="3" t="s">
        <v>4654</v>
      </c>
      <c r="G3786" s="3" t="s">
        <v>4654</v>
      </c>
      <c r="H3786" s="3" t="s">
        <v>4655</v>
      </c>
      <c r="I3786" s="3" t="s">
        <v>4725</v>
      </c>
      <c r="J3786" s="3" t="s">
        <v>4752</v>
      </c>
      <c r="K3786" s="6">
        <v>1191502</v>
      </c>
      <c r="L3786" s="6">
        <v>1234082</v>
      </c>
      <c r="M3786" s="6">
        <v>459263</v>
      </c>
      <c r="N3786" s="6">
        <v>483541</v>
      </c>
      <c r="O3786" s="6">
        <v>390745</v>
      </c>
      <c r="P3786" s="6">
        <v>413903</v>
      </c>
      <c r="Q3786" s="6">
        <v>422250</v>
      </c>
      <c r="R3786" s="6">
        <v>444801</v>
      </c>
      <c r="S3786" s="6">
        <v>516701</v>
      </c>
      <c r="T3786" s="6">
        <v>531894</v>
      </c>
      <c r="U3786" s="6" t="s">
        <v>4474</v>
      </c>
      <c r="V3786" s="6" t="s">
        <v>4474</v>
      </c>
      <c r="W3786" s="6">
        <v>1916254</v>
      </c>
      <c r="X3786" s="6">
        <v>1880591</v>
      </c>
      <c r="Y3786" s="6">
        <v>687158</v>
      </c>
      <c r="Z3786" s="6">
        <v>689024</v>
      </c>
      <c r="AA3786" s="6">
        <v>101093</v>
      </c>
      <c r="AB3786" s="6">
        <v>105598</v>
      </c>
      <c r="AC3786" s="6">
        <v>34356257</v>
      </c>
      <c r="AD3786" s="6">
        <v>34317589</v>
      </c>
      <c r="AF3786">
        <f t="shared" si="1180"/>
        <v>0.22035179052463819</v>
      </c>
      <c r="AG3786">
        <f t="shared" si="1181"/>
        <v>0.23652192316138915</v>
      </c>
      <c r="AH3786" t="e">
        <f t="shared" si="1182"/>
        <v>#VALUE!</v>
      </c>
      <c r="AI3786" t="e">
        <f t="shared" si="1183"/>
        <v>#VALUE!</v>
      </c>
      <c r="AJ3786">
        <f t="shared" si="1184"/>
        <v>6.7972856676525577</v>
      </c>
      <c r="AK3786">
        <f t="shared" si="1185"/>
        <v>6.5249720638648459</v>
      </c>
      <c r="AL3786">
        <f t="shared" si="1186"/>
        <v>0.32794321788801029</v>
      </c>
      <c r="AM3786">
        <f t="shared" si="1187"/>
        <v>0.33539343414781192</v>
      </c>
      <c r="AN3786">
        <f t="shared" si="1188"/>
        <v>0.62178709085538764</v>
      </c>
      <c r="AO3786">
        <f t="shared" si="1189"/>
        <v>0.65622030521256347</v>
      </c>
      <c r="AP3786">
        <f t="shared" si="1190"/>
        <v>1</v>
      </c>
      <c r="AQ3786">
        <f t="shared" si="1191"/>
        <v>1</v>
      </c>
      <c r="AR3786">
        <f t="shared" si="1192"/>
        <v>0</v>
      </c>
      <c r="AS3786">
        <f t="shared" si="1193"/>
        <v>1</v>
      </c>
      <c r="AT3786">
        <f t="shared" si="1194"/>
        <v>0</v>
      </c>
      <c r="AU3786">
        <f t="shared" si="1195"/>
        <v>1</v>
      </c>
      <c r="AV3786">
        <f t="shared" si="1196"/>
        <v>0</v>
      </c>
      <c r="AW3786">
        <f t="shared" si="1197"/>
        <v>0</v>
      </c>
      <c r="AX3786">
        <f t="shared" si="1198"/>
        <v>0</v>
      </c>
      <c r="AY3786">
        <f t="shared" si="1199"/>
        <v>4</v>
      </c>
    </row>
    <row r="3787" spans="1:51" x14ac:dyDescent="0.3">
      <c r="A3787" s="1" t="s">
        <v>3781</v>
      </c>
      <c r="B3787" s="2">
        <v>4121647</v>
      </c>
      <c r="C3787" s="3" t="s">
        <v>5337</v>
      </c>
      <c r="D3787" s="5">
        <v>17.97</v>
      </c>
      <c r="E3787" s="5">
        <v>2895.3578115599998</v>
      </c>
      <c r="F3787" s="3" t="s">
        <v>4665</v>
      </c>
      <c r="G3787" s="3" t="s">
        <v>4666</v>
      </c>
      <c r="H3787" s="3" t="s">
        <v>4679</v>
      </c>
      <c r="I3787" s="3" t="s">
        <v>4680</v>
      </c>
      <c r="J3787" s="3" t="s">
        <v>5274</v>
      </c>
      <c r="K3787" s="6">
        <v>2957296</v>
      </c>
      <c r="L3787" s="6">
        <v>2863712</v>
      </c>
      <c r="M3787" s="6">
        <v>777000</v>
      </c>
      <c r="N3787" s="6">
        <v>677326</v>
      </c>
      <c r="O3787" s="6">
        <v>663242</v>
      </c>
      <c r="P3787" s="6">
        <v>564198</v>
      </c>
      <c r="Q3787" s="6">
        <v>494475</v>
      </c>
      <c r="R3787" s="6">
        <v>443541</v>
      </c>
      <c r="S3787" s="6">
        <v>613626</v>
      </c>
      <c r="T3787" s="6">
        <v>504923</v>
      </c>
      <c r="U3787" s="6">
        <v>3075504</v>
      </c>
      <c r="V3787" s="6">
        <v>3074592</v>
      </c>
      <c r="W3787" s="6">
        <v>7198602</v>
      </c>
      <c r="X3787" s="6">
        <v>7089331</v>
      </c>
      <c r="Y3787" s="6">
        <v>1215740</v>
      </c>
      <c r="Z3787" s="6">
        <v>1099013</v>
      </c>
      <c r="AA3787" s="6">
        <v>466710</v>
      </c>
      <c r="AB3787" s="6">
        <v>425777</v>
      </c>
      <c r="AC3787" s="6">
        <v>162477713</v>
      </c>
      <c r="AD3787" s="6">
        <v>166880211</v>
      </c>
      <c r="AF3787">
        <f t="shared" si="1180"/>
        <v>6.8690420723357112E-2</v>
      </c>
      <c r="AG3787">
        <f t="shared" si="1181"/>
        <v>6.2564577673125996E-2</v>
      </c>
      <c r="AH3787">
        <f t="shared" si="1182"/>
        <v>0.42723628837932698</v>
      </c>
      <c r="AI3787">
        <f t="shared" si="1183"/>
        <v>0.43369282658688102</v>
      </c>
      <c r="AJ3787">
        <f t="shared" si="1184"/>
        <v>2.6049152578689121</v>
      </c>
      <c r="AK3787">
        <f t="shared" si="1185"/>
        <v>2.5811939113667481</v>
      </c>
      <c r="AL3787">
        <f t="shared" si="1186"/>
        <v>0.22427311976886993</v>
      </c>
      <c r="AM3787">
        <f t="shared" si="1187"/>
        <v>0.19701632007687925</v>
      </c>
      <c r="AN3787">
        <f t="shared" si="1188"/>
        <v>0.41081532219728217</v>
      </c>
      <c r="AO3787">
        <f t="shared" si="1189"/>
        <v>0.4039467193730974</v>
      </c>
      <c r="AP3787">
        <f t="shared" si="1190"/>
        <v>1</v>
      </c>
      <c r="AQ3787">
        <f t="shared" si="1191"/>
        <v>1</v>
      </c>
      <c r="AR3787">
        <f t="shared" si="1192"/>
        <v>1</v>
      </c>
      <c r="AS3787">
        <f t="shared" si="1193"/>
        <v>1</v>
      </c>
      <c r="AT3787">
        <f t="shared" si="1194"/>
        <v>1</v>
      </c>
      <c r="AU3787">
        <f t="shared" si="1195"/>
        <v>1</v>
      </c>
      <c r="AV3787">
        <f t="shared" si="1196"/>
        <v>1</v>
      </c>
      <c r="AW3787">
        <f t="shared" si="1197"/>
        <v>1</v>
      </c>
      <c r="AX3787">
        <f t="shared" si="1198"/>
        <v>1</v>
      </c>
      <c r="AY3787">
        <f t="shared" si="1199"/>
        <v>9</v>
      </c>
    </row>
    <row r="3788" spans="1:51" x14ac:dyDescent="0.3">
      <c r="A3788" s="1" t="s">
        <v>3782</v>
      </c>
      <c r="B3788" s="2">
        <v>4097114</v>
      </c>
      <c r="C3788" s="3" t="s">
        <v>5337</v>
      </c>
      <c r="D3788" s="5">
        <v>15.16</v>
      </c>
      <c r="E3788" s="5">
        <v>406.63316287999999</v>
      </c>
      <c r="F3788" s="3" t="s">
        <v>4525</v>
      </c>
      <c r="G3788" s="3" t="s">
        <v>4698</v>
      </c>
      <c r="H3788" s="3" t="s">
        <v>4698</v>
      </c>
      <c r="I3788" s="3" t="s">
        <v>4946</v>
      </c>
      <c r="J3788" s="3" t="s">
        <v>5043</v>
      </c>
      <c r="K3788" s="6">
        <v>40118</v>
      </c>
      <c r="L3788" s="6">
        <v>39471</v>
      </c>
      <c r="M3788" s="6">
        <v>-9356</v>
      </c>
      <c r="N3788" s="6">
        <v>-5676</v>
      </c>
      <c r="O3788" s="6">
        <v>-14296</v>
      </c>
      <c r="P3788" s="6">
        <v>-10428</v>
      </c>
      <c r="Q3788" s="6">
        <v>-226</v>
      </c>
      <c r="R3788" s="6">
        <v>1263</v>
      </c>
      <c r="S3788" s="6">
        <v>-50</v>
      </c>
      <c r="T3788" s="6">
        <v>11460</v>
      </c>
      <c r="U3788" s="6">
        <v>59942</v>
      </c>
      <c r="V3788" s="6">
        <v>51942</v>
      </c>
      <c r="W3788" s="6">
        <v>598037</v>
      </c>
      <c r="X3788" s="6">
        <v>590834</v>
      </c>
      <c r="Y3788" s="6">
        <v>55647</v>
      </c>
      <c r="Z3788" s="6">
        <v>64492</v>
      </c>
      <c r="AA3788" s="6">
        <v>19569</v>
      </c>
      <c r="AB3788" s="6">
        <v>18786</v>
      </c>
      <c r="AC3788" s="6">
        <v>26814680</v>
      </c>
      <c r="AD3788" s="6">
        <v>26806409</v>
      </c>
      <c r="AF3788">
        <f t="shared" si="1180"/>
        <v>-3.7790303944404776E-4</v>
      </c>
      <c r="AG3788">
        <f t="shared" si="1181"/>
        <v>2.1376562621650075E-3</v>
      </c>
      <c r="AH3788">
        <f t="shared" si="1182"/>
        <v>0.10023125659449164</v>
      </c>
      <c r="AI3788">
        <f t="shared" si="1183"/>
        <v>8.7913017869655441E-2</v>
      </c>
      <c r="AJ3788">
        <f t="shared" si="1184"/>
        <v>2.8436302314885791</v>
      </c>
      <c r="AK3788">
        <f t="shared" si="1185"/>
        <v>3.432982007878207</v>
      </c>
      <c r="AL3788">
        <f t="shared" si="1186"/>
        <v>-0.35634877112518071</v>
      </c>
      <c r="AM3788">
        <f t="shared" si="1187"/>
        <v>-0.2641939651896329</v>
      </c>
      <c r="AN3788">
        <f t="shared" si="1188"/>
        <v>6.7082805913346505E-2</v>
      </c>
      <c r="AO3788">
        <f t="shared" si="1189"/>
        <v>6.6805566368895494E-2</v>
      </c>
      <c r="AP3788">
        <f t="shared" si="1190"/>
        <v>0</v>
      </c>
      <c r="AQ3788">
        <f t="shared" si="1191"/>
        <v>0</v>
      </c>
      <c r="AR3788">
        <f t="shared" si="1192"/>
        <v>0</v>
      </c>
      <c r="AS3788">
        <f t="shared" si="1193"/>
        <v>1</v>
      </c>
      <c r="AT3788">
        <f t="shared" si="1194"/>
        <v>0</v>
      </c>
      <c r="AU3788">
        <f t="shared" si="1195"/>
        <v>0</v>
      </c>
      <c r="AV3788">
        <f t="shared" si="1196"/>
        <v>0</v>
      </c>
      <c r="AW3788">
        <f t="shared" si="1197"/>
        <v>1</v>
      </c>
      <c r="AX3788">
        <f t="shared" si="1198"/>
        <v>0</v>
      </c>
      <c r="AY3788">
        <f t="shared" si="1199"/>
        <v>2</v>
      </c>
    </row>
    <row r="3789" spans="1:51" x14ac:dyDescent="0.3">
      <c r="A3789" s="1" t="s">
        <v>3783</v>
      </c>
      <c r="B3789" s="2">
        <v>4811577</v>
      </c>
      <c r="C3789" s="3" t="s">
        <v>5337</v>
      </c>
      <c r="D3789" s="7">
        <v>9.6999999999999993</v>
      </c>
      <c r="E3789" s="5">
        <v>1670.0172130999999</v>
      </c>
      <c r="F3789" s="3" t="s">
        <v>4470</v>
      </c>
      <c r="G3789" s="3" t="s">
        <v>4512</v>
      </c>
      <c r="H3789" s="3" t="s">
        <v>4710</v>
      </c>
      <c r="I3789" s="3" t="s">
        <v>4710</v>
      </c>
      <c r="J3789" s="3" t="s">
        <v>4617</v>
      </c>
      <c r="K3789" s="6">
        <v>2589610</v>
      </c>
      <c r="L3789" s="6">
        <v>2609340</v>
      </c>
      <c r="M3789" s="6">
        <v>66185</v>
      </c>
      <c r="N3789" s="6">
        <v>65961</v>
      </c>
      <c r="O3789" s="6">
        <v>-196551</v>
      </c>
      <c r="P3789" s="6">
        <v>-214677</v>
      </c>
      <c r="Q3789" s="6">
        <v>-981726</v>
      </c>
      <c r="R3789" s="6">
        <v>-1005523</v>
      </c>
      <c r="S3789" s="6">
        <v>337860</v>
      </c>
      <c r="T3789" s="6">
        <v>333286</v>
      </c>
      <c r="U3789" s="6">
        <v>990551</v>
      </c>
      <c r="V3789" s="6">
        <v>989686</v>
      </c>
      <c r="W3789" s="6">
        <v>3528581</v>
      </c>
      <c r="X3789" s="6">
        <v>3523638</v>
      </c>
      <c r="Y3789" s="6">
        <v>1608636</v>
      </c>
      <c r="Z3789" s="6">
        <v>1546655</v>
      </c>
      <c r="AA3789" s="6">
        <v>931381</v>
      </c>
      <c r="AB3789" s="6">
        <v>930727</v>
      </c>
      <c r="AC3789" s="6">
        <v>171944014</v>
      </c>
      <c r="AD3789" s="6">
        <v>171124883</v>
      </c>
      <c r="AF3789">
        <f t="shared" si="1180"/>
        <v>-0.27822118863078388</v>
      </c>
      <c r="AG3789">
        <f t="shared" si="1181"/>
        <v>-0.2853650119563928</v>
      </c>
      <c r="AH3789">
        <f t="shared" si="1182"/>
        <v>0.28072219399242926</v>
      </c>
      <c r="AI3789">
        <f t="shared" si="1183"/>
        <v>0.28087050939966024</v>
      </c>
      <c r="AJ3789">
        <f t="shared" si="1184"/>
        <v>1.7271514020578045</v>
      </c>
      <c r="AK3789">
        <f t="shared" si="1185"/>
        <v>1.661770852247759</v>
      </c>
      <c r="AL3789">
        <f t="shared" si="1186"/>
        <v>-7.5899845922745124E-2</v>
      </c>
      <c r="AM3789">
        <f t="shared" si="1187"/>
        <v>-8.2272528685414709E-2</v>
      </c>
      <c r="AN3789">
        <f t="shared" si="1188"/>
        <v>0.73389558012130085</v>
      </c>
      <c r="AO3789">
        <f t="shared" si="1189"/>
        <v>0.74052442390506634</v>
      </c>
      <c r="AP3789">
        <f t="shared" si="1190"/>
        <v>0</v>
      </c>
      <c r="AQ3789">
        <f t="shared" si="1191"/>
        <v>1</v>
      </c>
      <c r="AR3789">
        <f t="shared" si="1192"/>
        <v>1</v>
      </c>
      <c r="AS3789">
        <f t="shared" si="1193"/>
        <v>1</v>
      </c>
      <c r="AT3789">
        <f t="shared" si="1194"/>
        <v>1</v>
      </c>
      <c r="AU3789">
        <f t="shared" si="1195"/>
        <v>1</v>
      </c>
      <c r="AV3789">
        <f t="shared" si="1196"/>
        <v>1</v>
      </c>
      <c r="AW3789">
        <f t="shared" si="1197"/>
        <v>0</v>
      </c>
      <c r="AX3789">
        <f t="shared" si="1198"/>
        <v>0</v>
      </c>
      <c r="AY3789">
        <f t="shared" si="1199"/>
        <v>6</v>
      </c>
    </row>
    <row r="3790" spans="1:51" x14ac:dyDescent="0.3">
      <c r="A3790" s="1" t="s">
        <v>3784</v>
      </c>
      <c r="B3790" s="2">
        <v>4987124</v>
      </c>
      <c r="C3790" s="3" t="s">
        <v>5337</v>
      </c>
      <c r="D3790" s="5">
        <v>460.79</v>
      </c>
      <c r="E3790" s="5">
        <v>21473.883493590001</v>
      </c>
      <c r="F3790" s="3" t="s">
        <v>4500</v>
      </c>
      <c r="G3790" s="3" t="s">
        <v>4574</v>
      </c>
      <c r="H3790" s="3" t="s">
        <v>4580</v>
      </c>
      <c r="I3790" s="3" t="s">
        <v>4581</v>
      </c>
      <c r="J3790" s="3" t="s">
        <v>4762</v>
      </c>
      <c r="K3790" s="6">
        <v>5592700</v>
      </c>
      <c r="L3790" s="6">
        <v>5551700</v>
      </c>
      <c r="M3790" s="6">
        <v>1346000</v>
      </c>
      <c r="N3790" s="6">
        <v>1342000</v>
      </c>
      <c r="O3790" s="6">
        <v>1035900</v>
      </c>
      <c r="P3790" s="6">
        <v>1031900</v>
      </c>
      <c r="Q3790" s="6">
        <v>945100</v>
      </c>
      <c r="R3790" s="6">
        <v>881700</v>
      </c>
      <c r="S3790" s="6">
        <v>1023900</v>
      </c>
      <c r="T3790" s="6">
        <v>1052300</v>
      </c>
      <c r="U3790" s="6">
        <v>2647900</v>
      </c>
      <c r="V3790" s="6">
        <v>2646900</v>
      </c>
      <c r="W3790" s="6">
        <v>14530900</v>
      </c>
      <c r="X3790" s="6">
        <v>14221100</v>
      </c>
      <c r="Y3790" s="6">
        <v>2990200</v>
      </c>
      <c r="Z3790" s="6">
        <v>2744700</v>
      </c>
      <c r="AA3790" s="6">
        <v>1496400</v>
      </c>
      <c r="AB3790" s="6">
        <v>1387000</v>
      </c>
      <c r="AC3790" s="6">
        <v>46624244</v>
      </c>
      <c r="AD3790" s="6">
        <v>46943484</v>
      </c>
      <c r="AF3790">
        <f t="shared" si="1180"/>
        <v>6.5040706356798275E-2</v>
      </c>
      <c r="AG3790">
        <f t="shared" si="1181"/>
        <v>6.1999423392002026E-2</v>
      </c>
      <c r="AH3790">
        <f t="shared" si="1182"/>
        <v>0.18222546435527048</v>
      </c>
      <c r="AI3790">
        <f t="shared" si="1183"/>
        <v>0.1861248426633664</v>
      </c>
      <c r="AJ3790">
        <f t="shared" si="1184"/>
        <v>1.9982624966586475</v>
      </c>
      <c r="AK3790">
        <f t="shared" si="1185"/>
        <v>1.9788752703677002</v>
      </c>
      <c r="AL3790">
        <f t="shared" si="1186"/>
        <v>0.18522359504353889</v>
      </c>
      <c r="AM3790">
        <f t="shared" si="1187"/>
        <v>0.18587099447016228</v>
      </c>
      <c r="AN3790">
        <f t="shared" si="1188"/>
        <v>0.38488324880083136</v>
      </c>
      <c r="AO3790">
        <f t="shared" si="1189"/>
        <v>0.39038471004352687</v>
      </c>
      <c r="AP3790">
        <f t="shared" si="1190"/>
        <v>1</v>
      </c>
      <c r="AQ3790">
        <f t="shared" si="1191"/>
        <v>1</v>
      </c>
      <c r="AR3790">
        <f t="shared" si="1192"/>
        <v>1</v>
      </c>
      <c r="AS3790">
        <f t="shared" si="1193"/>
        <v>1</v>
      </c>
      <c r="AT3790">
        <f t="shared" si="1194"/>
        <v>1</v>
      </c>
      <c r="AU3790">
        <f t="shared" si="1195"/>
        <v>1</v>
      </c>
      <c r="AV3790">
        <f t="shared" si="1196"/>
        <v>0</v>
      </c>
      <c r="AW3790">
        <f t="shared" si="1197"/>
        <v>0</v>
      </c>
      <c r="AX3790">
        <f t="shared" si="1198"/>
        <v>1</v>
      </c>
      <c r="AY3790">
        <f t="shared" si="1199"/>
        <v>7</v>
      </c>
    </row>
    <row r="3791" spans="1:51" x14ac:dyDescent="0.3">
      <c r="A3791" s="1" t="s">
        <v>3785</v>
      </c>
      <c r="B3791" s="2">
        <v>4004303</v>
      </c>
      <c r="C3791" s="3" t="s">
        <v>5337</v>
      </c>
      <c r="D3791" s="5">
        <v>178.54</v>
      </c>
      <c r="E3791" s="5">
        <v>8292.0642683599999</v>
      </c>
      <c r="F3791" s="3" t="s">
        <v>4470</v>
      </c>
      <c r="G3791" s="3" t="s">
        <v>4512</v>
      </c>
      <c r="H3791" s="3" t="s">
        <v>4513</v>
      </c>
      <c r="I3791" s="3" t="s">
        <v>4514</v>
      </c>
      <c r="J3791" s="3" t="s">
        <v>4515</v>
      </c>
      <c r="K3791" s="6">
        <v>3025824</v>
      </c>
      <c r="L3791" s="6">
        <v>3007838</v>
      </c>
      <c r="M3791" s="6">
        <v>644954</v>
      </c>
      <c r="N3791" s="6">
        <v>630557</v>
      </c>
      <c r="O3791" s="6">
        <v>377944</v>
      </c>
      <c r="P3791" s="6">
        <v>374589</v>
      </c>
      <c r="Q3791" s="6">
        <v>237436</v>
      </c>
      <c r="R3791" s="6">
        <v>263572</v>
      </c>
      <c r="S3791" s="6">
        <v>572125</v>
      </c>
      <c r="T3791" s="6">
        <v>542767</v>
      </c>
      <c r="U3791" s="6">
        <v>1712510</v>
      </c>
      <c r="V3791" s="6">
        <v>1648859</v>
      </c>
      <c r="W3791" s="6">
        <v>7486291</v>
      </c>
      <c r="X3791" s="6">
        <v>7441640</v>
      </c>
      <c r="Y3791" s="6">
        <v>1499303</v>
      </c>
      <c r="Z3791" s="6">
        <v>1438088</v>
      </c>
      <c r="AA3791" s="6">
        <v>618753</v>
      </c>
      <c r="AB3791" s="6">
        <v>556751</v>
      </c>
      <c r="AC3791" s="6">
        <v>46444000</v>
      </c>
      <c r="AD3791" s="6">
        <v>47116000</v>
      </c>
      <c r="AF3791">
        <f t="shared" si="1180"/>
        <v>3.1716106146555081E-2</v>
      </c>
      <c r="AG3791">
        <f t="shared" si="1181"/>
        <v>3.5418536774151937E-2</v>
      </c>
      <c r="AH3791">
        <f t="shared" si="1182"/>
        <v>0.2287527962778898</v>
      </c>
      <c r="AI3791">
        <f t="shared" si="1183"/>
        <v>0.2215719921952688</v>
      </c>
      <c r="AJ3791">
        <f t="shared" si="1184"/>
        <v>2.4231042112119052</v>
      </c>
      <c r="AK3791">
        <f t="shared" si="1185"/>
        <v>2.5830002999545578</v>
      </c>
      <c r="AL3791">
        <f t="shared" si="1186"/>
        <v>0.12490614126928731</v>
      </c>
      <c r="AM3791">
        <f t="shared" si="1187"/>
        <v>0.12453762469920256</v>
      </c>
      <c r="AN3791">
        <f t="shared" si="1188"/>
        <v>0.40418199078822875</v>
      </c>
      <c r="AO3791">
        <f t="shared" si="1189"/>
        <v>0.40419020538483452</v>
      </c>
      <c r="AP3791">
        <f t="shared" si="1190"/>
        <v>1</v>
      </c>
      <c r="AQ3791">
        <f t="shared" si="1191"/>
        <v>1</v>
      </c>
      <c r="AR3791">
        <f t="shared" si="1192"/>
        <v>0</v>
      </c>
      <c r="AS3791">
        <f t="shared" si="1193"/>
        <v>1</v>
      </c>
      <c r="AT3791">
        <f t="shared" si="1194"/>
        <v>0</v>
      </c>
      <c r="AU3791">
        <f t="shared" si="1195"/>
        <v>0</v>
      </c>
      <c r="AV3791">
        <f t="shared" si="1196"/>
        <v>1</v>
      </c>
      <c r="AW3791">
        <f t="shared" si="1197"/>
        <v>0</v>
      </c>
      <c r="AX3791">
        <f t="shared" si="1198"/>
        <v>1</v>
      </c>
      <c r="AY3791">
        <f t="shared" si="1199"/>
        <v>5</v>
      </c>
    </row>
    <row r="3792" spans="1:51" x14ac:dyDescent="0.3">
      <c r="A3792" s="1" t="s">
        <v>3786</v>
      </c>
      <c r="B3792" s="2">
        <v>4057224</v>
      </c>
      <c r="C3792" s="3" t="s">
        <v>5337</v>
      </c>
      <c r="D3792" s="5">
        <v>33.549999999999997</v>
      </c>
      <c r="E3792" s="5">
        <v>3820.1963151</v>
      </c>
      <c r="F3792" s="3" t="s">
        <v>4665</v>
      </c>
      <c r="G3792" s="3" t="s">
        <v>4722</v>
      </c>
      <c r="H3792" s="3" t="s">
        <v>5069</v>
      </c>
      <c r="I3792" s="3" t="s">
        <v>5069</v>
      </c>
      <c r="J3792" s="3" t="s">
        <v>4707</v>
      </c>
      <c r="K3792" s="6">
        <v>5036000</v>
      </c>
      <c r="L3792" s="6">
        <v>5090000</v>
      </c>
      <c r="M3792" s="6">
        <v>1142000</v>
      </c>
      <c r="N3792" s="6">
        <v>1135000</v>
      </c>
      <c r="O3792" s="6">
        <v>204000</v>
      </c>
      <c r="P3792" s="6">
        <v>209000</v>
      </c>
      <c r="Q3792" s="6">
        <v>-537000</v>
      </c>
      <c r="R3792" s="6">
        <v>-454000</v>
      </c>
      <c r="S3792" s="6">
        <v>1152000</v>
      </c>
      <c r="T3792" s="6">
        <v>1254000</v>
      </c>
      <c r="U3792" s="6">
        <v>4097000</v>
      </c>
      <c r="V3792" s="6">
        <v>4103000</v>
      </c>
      <c r="W3792" s="6">
        <v>13726000</v>
      </c>
      <c r="X3792" s="6">
        <v>13872000</v>
      </c>
      <c r="Y3792" s="6">
        <v>1746000</v>
      </c>
      <c r="Z3792" s="6">
        <v>1641000</v>
      </c>
      <c r="AA3792" s="6">
        <v>1098000</v>
      </c>
      <c r="AB3792" s="6">
        <v>1086000</v>
      </c>
      <c r="AC3792" s="6">
        <v>113000000</v>
      </c>
      <c r="AD3792" s="6">
        <v>113000000</v>
      </c>
      <c r="AF3792">
        <f t="shared" si="1180"/>
        <v>-3.9122832580504155E-2</v>
      </c>
      <c r="AG3792">
        <f t="shared" si="1181"/>
        <v>-3.27277970011534E-2</v>
      </c>
      <c r="AH3792">
        <f t="shared" si="1182"/>
        <v>0.29848462771382778</v>
      </c>
      <c r="AI3792">
        <f t="shared" si="1183"/>
        <v>0.29577566320645904</v>
      </c>
      <c r="AJ3792">
        <f t="shared" si="1184"/>
        <v>1.5901639344262295</v>
      </c>
      <c r="AK3792">
        <f t="shared" si="1185"/>
        <v>1.511049723756906</v>
      </c>
      <c r="AL3792">
        <f t="shared" si="1186"/>
        <v>4.0508339952343132E-2</v>
      </c>
      <c r="AM3792">
        <f t="shared" si="1187"/>
        <v>4.1060903732809427E-2</v>
      </c>
      <c r="AN3792">
        <f t="shared" si="1188"/>
        <v>0.36689494390208366</v>
      </c>
      <c r="AO3792">
        <f t="shared" si="1189"/>
        <v>0.36692618223760093</v>
      </c>
      <c r="AP3792">
        <f t="shared" si="1190"/>
        <v>0</v>
      </c>
      <c r="AQ3792">
        <f t="shared" si="1191"/>
        <v>1</v>
      </c>
      <c r="AR3792">
        <f t="shared" si="1192"/>
        <v>0</v>
      </c>
      <c r="AS3792">
        <f t="shared" si="1193"/>
        <v>1</v>
      </c>
      <c r="AT3792">
        <f t="shared" si="1194"/>
        <v>0</v>
      </c>
      <c r="AU3792">
        <f t="shared" si="1195"/>
        <v>1</v>
      </c>
      <c r="AV3792">
        <f t="shared" si="1196"/>
        <v>0</v>
      </c>
      <c r="AW3792">
        <f t="shared" si="1197"/>
        <v>0</v>
      </c>
      <c r="AX3792">
        <f t="shared" si="1198"/>
        <v>0</v>
      </c>
      <c r="AY3792">
        <f t="shared" si="1199"/>
        <v>3</v>
      </c>
    </row>
    <row r="3793" spans="1:51" x14ac:dyDescent="0.3">
      <c r="A3793" s="1" t="s">
        <v>3787</v>
      </c>
      <c r="B3793" s="2">
        <v>114262711</v>
      </c>
      <c r="C3793" s="3" t="s">
        <v>5338</v>
      </c>
      <c r="D3793" s="5">
        <v>29.23</v>
      </c>
      <c r="E3793" s="5">
        <v>67.521299999999997</v>
      </c>
      <c r="F3793" s="3" t="s">
        <v>4480</v>
      </c>
      <c r="G3793" s="3" t="s">
        <v>4491</v>
      </c>
      <c r="H3793" s="3" t="s">
        <v>4492</v>
      </c>
      <c r="I3793" s="3" t="s">
        <v>4493</v>
      </c>
      <c r="J3793" s="3"/>
      <c r="K3793" s="6" t="s">
        <v>4474</v>
      </c>
      <c r="L3793" s="6" t="s">
        <v>4474</v>
      </c>
      <c r="M3793" s="6" t="s">
        <v>4474</v>
      </c>
      <c r="N3793" s="6" t="s">
        <v>4474</v>
      </c>
      <c r="O3793" s="6" t="s">
        <v>4474</v>
      </c>
      <c r="P3793" s="6" t="s">
        <v>4474</v>
      </c>
      <c r="Q3793" s="6" t="s">
        <v>4474</v>
      </c>
      <c r="R3793" s="6" t="s">
        <v>4474</v>
      </c>
      <c r="S3793" s="6" t="s">
        <v>4474</v>
      </c>
      <c r="T3793" s="6" t="s">
        <v>4474</v>
      </c>
      <c r="U3793" s="6" t="s">
        <v>4474</v>
      </c>
      <c r="V3793" s="6" t="s">
        <v>4474</v>
      </c>
      <c r="W3793" s="6" t="s">
        <v>4474</v>
      </c>
      <c r="X3793" s="6" t="s">
        <v>4474</v>
      </c>
      <c r="Y3793" s="6" t="s">
        <v>4474</v>
      </c>
      <c r="Z3793" s="6" t="s">
        <v>4474</v>
      </c>
      <c r="AA3793" s="6" t="s">
        <v>4474</v>
      </c>
      <c r="AB3793" s="6" t="s">
        <v>4474</v>
      </c>
      <c r="AC3793" s="6" t="s">
        <v>4474</v>
      </c>
      <c r="AD3793" s="6" t="s">
        <v>4474</v>
      </c>
      <c r="AF3793" t="e">
        <f t="shared" si="1180"/>
        <v>#VALUE!</v>
      </c>
      <c r="AG3793" t="e">
        <f t="shared" si="1181"/>
        <v>#VALUE!</v>
      </c>
      <c r="AH3793" t="e">
        <f t="shared" si="1182"/>
        <v>#VALUE!</v>
      </c>
      <c r="AI3793" t="e">
        <f t="shared" si="1183"/>
        <v>#VALUE!</v>
      </c>
      <c r="AJ3793" t="e">
        <f t="shared" si="1184"/>
        <v>#VALUE!</v>
      </c>
      <c r="AK3793" t="e">
        <f t="shared" si="1185"/>
        <v>#VALUE!</v>
      </c>
      <c r="AL3793" t="e">
        <f t="shared" si="1186"/>
        <v>#VALUE!</v>
      </c>
      <c r="AM3793" t="e">
        <f t="shared" si="1187"/>
        <v>#VALUE!</v>
      </c>
      <c r="AN3793" t="e">
        <f t="shared" si="1188"/>
        <v>#VALUE!</v>
      </c>
      <c r="AO3793" t="e">
        <f t="shared" si="1189"/>
        <v>#VALUE!</v>
      </c>
      <c r="AP3793">
        <f t="shared" si="1190"/>
        <v>0</v>
      </c>
      <c r="AQ3793">
        <f t="shared" si="1191"/>
        <v>0</v>
      </c>
      <c r="AR3793">
        <f t="shared" si="1192"/>
        <v>0</v>
      </c>
      <c r="AS3793">
        <f t="shared" si="1193"/>
        <v>0</v>
      </c>
      <c r="AT3793">
        <f t="shared" si="1194"/>
        <v>0</v>
      </c>
      <c r="AU3793">
        <f t="shared" si="1195"/>
        <v>0</v>
      </c>
      <c r="AV3793">
        <f t="shared" si="1196"/>
        <v>0</v>
      </c>
      <c r="AW3793">
        <f t="shared" si="1197"/>
        <v>0</v>
      </c>
      <c r="AX3793">
        <f t="shared" si="1198"/>
        <v>0</v>
      </c>
      <c r="AY3793">
        <f t="shared" si="1199"/>
        <v>0</v>
      </c>
    </row>
    <row r="3794" spans="1:51" x14ac:dyDescent="0.3">
      <c r="A3794" s="1" t="s">
        <v>3788</v>
      </c>
      <c r="B3794" s="2">
        <v>114262427</v>
      </c>
      <c r="C3794" s="3" t="s">
        <v>5338</v>
      </c>
      <c r="D3794" s="5">
        <v>24.583500000000001</v>
      </c>
      <c r="E3794" s="7">
        <v>10.816739999999999</v>
      </c>
      <c r="F3794" s="3" t="s">
        <v>4480</v>
      </c>
      <c r="G3794" s="3" t="s">
        <v>4491</v>
      </c>
      <c r="H3794" s="3" t="s">
        <v>4492</v>
      </c>
      <c r="I3794" s="3" t="s">
        <v>4493</v>
      </c>
      <c r="J3794" s="3"/>
      <c r="K3794" s="6" t="s">
        <v>4474</v>
      </c>
      <c r="L3794" s="6" t="s">
        <v>4474</v>
      </c>
      <c r="M3794" s="6" t="s">
        <v>4474</v>
      </c>
      <c r="N3794" s="6" t="s">
        <v>4474</v>
      </c>
      <c r="O3794" s="6" t="s">
        <v>4474</v>
      </c>
      <c r="P3794" s="6" t="s">
        <v>4474</v>
      </c>
      <c r="Q3794" s="6" t="s">
        <v>4474</v>
      </c>
      <c r="R3794" s="6" t="s">
        <v>4474</v>
      </c>
      <c r="S3794" s="6" t="s">
        <v>4474</v>
      </c>
      <c r="T3794" s="6" t="s">
        <v>4474</v>
      </c>
      <c r="U3794" s="6" t="s">
        <v>4474</v>
      </c>
      <c r="V3794" s="6" t="s">
        <v>4474</v>
      </c>
      <c r="W3794" s="6" t="s">
        <v>4474</v>
      </c>
      <c r="X3794" s="6" t="s">
        <v>4474</v>
      </c>
      <c r="Y3794" s="6" t="s">
        <v>4474</v>
      </c>
      <c r="Z3794" s="6" t="s">
        <v>4474</v>
      </c>
      <c r="AA3794" s="6" t="s">
        <v>4474</v>
      </c>
      <c r="AB3794" s="6" t="s">
        <v>4474</v>
      </c>
      <c r="AC3794" s="6" t="s">
        <v>4474</v>
      </c>
      <c r="AD3794" s="6" t="s">
        <v>4474</v>
      </c>
      <c r="AF3794" t="e">
        <f t="shared" si="1180"/>
        <v>#VALUE!</v>
      </c>
      <c r="AG3794" t="e">
        <f t="shared" si="1181"/>
        <v>#VALUE!</v>
      </c>
      <c r="AH3794" t="e">
        <f t="shared" si="1182"/>
        <v>#VALUE!</v>
      </c>
      <c r="AI3794" t="e">
        <f t="shared" si="1183"/>
        <v>#VALUE!</v>
      </c>
      <c r="AJ3794" t="e">
        <f t="shared" si="1184"/>
        <v>#VALUE!</v>
      </c>
      <c r="AK3794" t="e">
        <f t="shared" si="1185"/>
        <v>#VALUE!</v>
      </c>
      <c r="AL3794" t="e">
        <f t="shared" si="1186"/>
        <v>#VALUE!</v>
      </c>
      <c r="AM3794" t="e">
        <f t="shared" si="1187"/>
        <v>#VALUE!</v>
      </c>
      <c r="AN3794" t="e">
        <f t="shared" si="1188"/>
        <v>#VALUE!</v>
      </c>
      <c r="AO3794" t="e">
        <f t="shared" si="1189"/>
        <v>#VALUE!</v>
      </c>
      <c r="AP3794">
        <f t="shared" si="1190"/>
        <v>0</v>
      </c>
      <c r="AQ3794">
        <f t="shared" si="1191"/>
        <v>0</v>
      </c>
      <c r="AR3794">
        <f t="shared" si="1192"/>
        <v>0</v>
      </c>
      <c r="AS3794">
        <f t="shared" si="1193"/>
        <v>0</v>
      </c>
      <c r="AT3794">
        <f t="shared" si="1194"/>
        <v>0</v>
      </c>
      <c r="AU3794">
        <f t="shared" si="1195"/>
        <v>0</v>
      </c>
      <c r="AV3794">
        <f t="shared" si="1196"/>
        <v>0</v>
      </c>
      <c r="AW3794">
        <f t="shared" si="1197"/>
        <v>0</v>
      </c>
      <c r="AX3794">
        <f t="shared" si="1198"/>
        <v>0</v>
      </c>
      <c r="AY3794">
        <f t="shared" si="1199"/>
        <v>0</v>
      </c>
    </row>
    <row r="3795" spans="1:51" x14ac:dyDescent="0.3">
      <c r="A3795" s="1" t="s">
        <v>3789</v>
      </c>
      <c r="B3795" s="2">
        <v>108484287</v>
      </c>
      <c r="C3795" s="3" t="s">
        <v>5338</v>
      </c>
      <c r="D3795" s="5">
        <v>24.6175</v>
      </c>
      <c r="E3795" s="5">
        <v>53.1738</v>
      </c>
      <c r="F3795" s="3" t="s">
        <v>4480</v>
      </c>
      <c r="G3795" s="3" t="s">
        <v>4491</v>
      </c>
      <c r="H3795" s="3" t="s">
        <v>4492</v>
      </c>
      <c r="I3795" s="3" t="s">
        <v>4493</v>
      </c>
      <c r="J3795" s="3"/>
      <c r="K3795" s="6" t="s">
        <v>4474</v>
      </c>
      <c r="L3795" s="6" t="s">
        <v>4474</v>
      </c>
      <c r="M3795" s="6" t="s">
        <v>4474</v>
      </c>
      <c r="N3795" s="6" t="s">
        <v>4474</v>
      </c>
      <c r="O3795" s="6" t="s">
        <v>4474</v>
      </c>
      <c r="P3795" s="6" t="s">
        <v>4474</v>
      </c>
      <c r="Q3795" s="6" t="s">
        <v>4474</v>
      </c>
      <c r="R3795" s="6" t="s">
        <v>4474</v>
      </c>
      <c r="S3795" s="6" t="s">
        <v>4474</v>
      </c>
      <c r="T3795" s="6" t="s">
        <v>4474</v>
      </c>
      <c r="U3795" s="6" t="s">
        <v>4474</v>
      </c>
      <c r="V3795" s="6" t="s">
        <v>4474</v>
      </c>
      <c r="W3795" s="6" t="s">
        <v>4474</v>
      </c>
      <c r="X3795" s="6" t="s">
        <v>4474</v>
      </c>
      <c r="Y3795" s="6" t="s">
        <v>4474</v>
      </c>
      <c r="Z3795" s="6" t="s">
        <v>4474</v>
      </c>
      <c r="AA3795" s="6" t="s">
        <v>4474</v>
      </c>
      <c r="AB3795" s="6" t="s">
        <v>4474</v>
      </c>
      <c r="AC3795" s="6" t="s">
        <v>4474</v>
      </c>
      <c r="AD3795" s="6" t="s">
        <v>4474</v>
      </c>
      <c r="AF3795" t="e">
        <f t="shared" si="1180"/>
        <v>#VALUE!</v>
      </c>
      <c r="AG3795" t="e">
        <f t="shared" si="1181"/>
        <v>#VALUE!</v>
      </c>
      <c r="AH3795" t="e">
        <f t="shared" si="1182"/>
        <v>#VALUE!</v>
      </c>
      <c r="AI3795" t="e">
        <f t="shared" si="1183"/>
        <v>#VALUE!</v>
      </c>
      <c r="AJ3795" t="e">
        <f t="shared" si="1184"/>
        <v>#VALUE!</v>
      </c>
      <c r="AK3795" t="e">
        <f t="shared" si="1185"/>
        <v>#VALUE!</v>
      </c>
      <c r="AL3795" t="e">
        <f t="shared" si="1186"/>
        <v>#VALUE!</v>
      </c>
      <c r="AM3795" t="e">
        <f t="shared" si="1187"/>
        <v>#VALUE!</v>
      </c>
      <c r="AN3795" t="e">
        <f t="shared" si="1188"/>
        <v>#VALUE!</v>
      </c>
      <c r="AO3795" t="e">
        <f t="shared" si="1189"/>
        <v>#VALUE!</v>
      </c>
      <c r="AP3795">
        <f t="shared" si="1190"/>
        <v>0</v>
      </c>
      <c r="AQ3795">
        <f t="shared" si="1191"/>
        <v>0</v>
      </c>
      <c r="AR3795">
        <f t="shared" si="1192"/>
        <v>0</v>
      </c>
      <c r="AS3795">
        <f t="shared" si="1193"/>
        <v>0</v>
      </c>
      <c r="AT3795">
        <f t="shared" si="1194"/>
        <v>0</v>
      </c>
      <c r="AU3795">
        <f t="shared" si="1195"/>
        <v>0</v>
      </c>
      <c r="AV3795">
        <f t="shared" si="1196"/>
        <v>0</v>
      </c>
      <c r="AW3795">
        <f t="shared" si="1197"/>
        <v>0</v>
      </c>
      <c r="AX3795">
        <f t="shared" si="1198"/>
        <v>0</v>
      </c>
      <c r="AY3795">
        <f t="shared" si="1199"/>
        <v>0</v>
      </c>
    </row>
    <row r="3796" spans="1:51" x14ac:dyDescent="0.3">
      <c r="A3796" s="1" t="s">
        <v>3790</v>
      </c>
      <c r="B3796" s="2">
        <v>5721490</v>
      </c>
      <c r="C3796" s="3" t="s">
        <v>5337</v>
      </c>
      <c r="D3796" s="5">
        <v>8.08</v>
      </c>
      <c r="E3796" s="5">
        <v>204.85311264000001</v>
      </c>
      <c r="F3796" s="3" t="s">
        <v>4480</v>
      </c>
      <c r="G3796" s="3" t="s">
        <v>4491</v>
      </c>
      <c r="H3796" s="3" t="s">
        <v>4492</v>
      </c>
      <c r="I3796" s="3" t="s">
        <v>4493</v>
      </c>
      <c r="J3796" s="3"/>
      <c r="K3796" s="6">
        <v>6084.866</v>
      </c>
      <c r="L3796" s="6">
        <v>6040.3119999999999</v>
      </c>
      <c r="M3796" s="6" t="s">
        <v>4474</v>
      </c>
      <c r="N3796" s="6" t="s">
        <v>4474</v>
      </c>
      <c r="O3796" s="6">
        <v>2394.739</v>
      </c>
      <c r="P3796" s="6">
        <v>1809.7380000000001</v>
      </c>
      <c r="Q3796" s="6">
        <v>-43907.343000000001</v>
      </c>
      <c r="R3796" s="6">
        <v>-66181.354000000007</v>
      </c>
      <c r="S3796" s="6" t="s">
        <v>4474</v>
      </c>
      <c r="T3796" s="6" t="s">
        <v>4474</v>
      </c>
      <c r="U3796" s="6" t="s">
        <v>4474</v>
      </c>
      <c r="V3796" s="6" t="s">
        <v>4474</v>
      </c>
      <c r="W3796" s="6">
        <v>241901.88399999999</v>
      </c>
      <c r="X3796" s="6">
        <v>241901.88399999999</v>
      </c>
      <c r="Y3796" s="6">
        <v>8599.3649999999998</v>
      </c>
      <c r="Z3796" s="6">
        <v>8599.3649999999998</v>
      </c>
      <c r="AA3796" s="6">
        <v>2716</v>
      </c>
      <c r="AB3796" s="6">
        <v>2716</v>
      </c>
      <c r="AC3796" s="6">
        <v>25353108</v>
      </c>
      <c r="AD3796" s="6">
        <v>25353108</v>
      </c>
      <c r="AF3796">
        <f t="shared" si="1180"/>
        <v>-0.18150889225815209</v>
      </c>
      <c r="AG3796">
        <f t="shared" si="1181"/>
        <v>-0.27358759223222923</v>
      </c>
      <c r="AH3796" t="e">
        <f t="shared" si="1182"/>
        <v>#VALUE!</v>
      </c>
      <c r="AI3796" t="e">
        <f t="shared" si="1183"/>
        <v>#VALUE!</v>
      </c>
      <c r="AJ3796">
        <f t="shared" si="1184"/>
        <v>3.1661874079528718</v>
      </c>
      <c r="AK3796">
        <f t="shared" si="1185"/>
        <v>3.1661874079528718</v>
      </c>
      <c r="AL3796">
        <f t="shared" si="1186"/>
        <v>0.39355657133616417</v>
      </c>
      <c r="AM3796">
        <f t="shared" si="1187"/>
        <v>0.29961002014465482</v>
      </c>
      <c r="AN3796">
        <f t="shared" si="1188"/>
        <v>2.5154272878668445E-2</v>
      </c>
      <c r="AO3796">
        <f t="shared" si="1189"/>
        <v>2.4970090766221566E-2</v>
      </c>
      <c r="AP3796">
        <f t="shared" si="1190"/>
        <v>0</v>
      </c>
      <c r="AQ3796">
        <f t="shared" si="1191"/>
        <v>0</v>
      </c>
      <c r="AR3796">
        <f t="shared" si="1192"/>
        <v>1</v>
      </c>
      <c r="AS3796">
        <f t="shared" si="1193"/>
        <v>0</v>
      </c>
      <c r="AT3796">
        <f t="shared" si="1194"/>
        <v>0</v>
      </c>
      <c r="AU3796">
        <f t="shared" si="1195"/>
        <v>0</v>
      </c>
      <c r="AV3796">
        <f t="shared" si="1196"/>
        <v>1</v>
      </c>
      <c r="AW3796">
        <f t="shared" si="1197"/>
        <v>1</v>
      </c>
      <c r="AX3796">
        <f t="shared" si="1198"/>
        <v>0</v>
      </c>
      <c r="AY3796">
        <f t="shared" si="1199"/>
        <v>3</v>
      </c>
    </row>
    <row r="3797" spans="1:51" x14ac:dyDescent="0.3">
      <c r="A3797" s="1" t="s">
        <v>3791</v>
      </c>
      <c r="B3797" s="2">
        <v>5720670</v>
      </c>
      <c r="C3797" s="3" t="s">
        <v>5337</v>
      </c>
      <c r="D3797" s="5">
        <v>11.76</v>
      </c>
      <c r="E3797" s="5">
        <v>178.43283360000001</v>
      </c>
      <c r="F3797" s="3" t="s">
        <v>4480</v>
      </c>
      <c r="G3797" s="3" t="s">
        <v>4491</v>
      </c>
      <c r="H3797" s="3" t="s">
        <v>4492</v>
      </c>
      <c r="I3797" s="3" t="s">
        <v>4493</v>
      </c>
      <c r="J3797" s="3"/>
      <c r="K3797" s="6">
        <v>7422.9279999999999</v>
      </c>
      <c r="L3797" s="6">
        <v>8582.0750000000007</v>
      </c>
      <c r="M3797" s="6" t="s">
        <v>4474</v>
      </c>
      <c r="N3797" s="6" t="s">
        <v>4474</v>
      </c>
      <c r="O3797" s="6">
        <v>4731.2070000000003</v>
      </c>
      <c r="P3797" s="8">
        <v>6126.06</v>
      </c>
      <c r="Q3797" s="6">
        <v>28523.054</v>
      </c>
      <c r="R3797" s="6">
        <v>16005.297</v>
      </c>
      <c r="S3797" s="6" t="s">
        <v>4474</v>
      </c>
      <c r="T3797" s="6" t="s">
        <v>4474</v>
      </c>
      <c r="U3797" s="6" t="s">
        <v>4474</v>
      </c>
      <c r="V3797" s="6" t="s">
        <v>4474</v>
      </c>
      <c r="W3797" s="6">
        <v>233773.38399999999</v>
      </c>
      <c r="X3797" s="6">
        <v>226344.995</v>
      </c>
      <c r="Y3797" s="6">
        <v>877.16600000000005</v>
      </c>
      <c r="Z3797" s="6">
        <v>955.25900000000001</v>
      </c>
      <c r="AA3797" s="6">
        <v>5413</v>
      </c>
      <c r="AB3797" s="6">
        <v>11301</v>
      </c>
      <c r="AC3797" s="6">
        <v>15275121</v>
      </c>
      <c r="AD3797" s="6">
        <v>15663028</v>
      </c>
      <c r="AF3797">
        <f t="shared" si="1180"/>
        <v>0.12201155457457895</v>
      </c>
      <c r="AG3797">
        <f t="shared" si="1181"/>
        <v>7.071195455415305E-2</v>
      </c>
      <c r="AH3797" t="e">
        <f t="shared" si="1182"/>
        <v>#VALUE!</v>
      </c>
      <c r="AI3797" t="e">
        <f t="shared" si="1183"/>
        <v>#VALUE!</v>
      </c>
      <c r="AJ3797">
        <f t="shared" si="1184"/>
        <v>0.1620480325143174</v>
      </c>
      <c r="AK3797">
        <f t="shared" si="1185"/>
        <v>8.452871427307318E-2</v>
      </c>
      <c r="AL3797">
        <f t="shared" si="1186"/>
        <v>0.63737746075403134</v>
      </c>
      <c r="AM3797">
        <f t="shared" si="1187"/>
        <v>0.71382037560846301</v>
      </c>
      <c r="AN3797">
        <f t="shared" si="1188"/>
        <v>3.1752665222145218E-2</v>
      </c>
      <c r="AO3797">
        <f t="shared" si="1189"/>
        <v>3.7915903552450989E-2</v>
      </c>
      <c r="AP3797">
        <f t="shared" si="1190"/>
        <v>1</v>
      </c>
      <c r="AQ3797">
        <f t="shared" si="1191"/>
        <v>0</v>
      </c>
      <c r="AR3797">
        <f t="shared" si="1192"/>
        <v>1</v>
      </c>
      <c r="AS3797">
        <f t="shared" si="1193"/>
        <v>0</v>
      </c>
      <c r="AT3797">
        <f t="shared" si="1194"/>
        <v>0</v>
      </c>
      <c r="AU3797">
        <f t="shared" si="1195"/>
        <v>1</v>
      </c>
      <c r="AV3797">
        <f t="shared" si="1196"/>
        <v>0</v>
      </c>
      <c r="AW3797">
        <f t="shared" si="1197"/>
        <v>0</v>
      </c>
      <c r="AX3797">
        <f t="shared" si="1198"/>
        <v>1</v>
      </c>
      <c r="AY3797">
        <f t="shared" si="1199"/>
        <v>4</v>
      </c>
    </row>
    <row r="3798" spans="1:51" x14ac:dyDescent="0.3">
      <c r="A3798" s="1" t="s">
        <v>3792</v>
      </c>
      <c r="B3798" s="2">
        <v>5720694</v>
      </c>
      <c r="C3798" s="3" t="s">
        <v>5337</v>
      </c>
      <c r="D3798" s="5">
        <v>5.15</v>
      </c>
      <c r="E3798" s="5">
        <v>243.22635270000001</v>
      </c>
      <c r="F3798" s="3" t="s">
        <v>4480</v>
      </c>
      <c r="G3798" s="3" t="s">
        <v>4491</v>
      </c>
      <c r="H3798" s="3" t="s">
        <v>4492</v>
      </c>
      <c r="I3798" s="3" t="s">
        <v>4493</v>
      </c>
      <c r="J3798" s="3"/>
      <c r="K3798" s="6">
        <v>30917.5</v>
      </c>
      <c r="L3798" s="6">
        <v>28810.273000000001</v>
      </c>
      <c r="M3798" s="6" t="s">
        <v>4474</v>
      </c>
      <c r="N3798" s="6" t="s">
        <v>4474</v>
      </c>
      <c r="O3798" s="6">
        <v>27578.125</v>
      </c>
      <c r="P3798" s="6">
        <v>25520.778999999999</v>
      </c>
      <c r="Q3798" s="6">
        <v>30176.582999999999</v>
      </c>
      <c r="R3798" s="6">
        <v>32519.539000000001</v>
      </c>
      <c r="S3798" s="6">
        <v>24479.756000000001</v>
      </c>
      <c r="T3798" s="6">
        <v>19255.883999999998</v>
      </c>
      <c r="U3798" s="6" t="s">
        <v>4474</v>
      </c>
      <c r="V3798" s="6" t="s">
        <v>4474</v>
      </c>
      <c r="W3798" s="6">
        <v>328893.141</v>
      </c>
      <c r="X3798" s="6">
        <v>328893.141</v>
      </c>
      <c r="Y3798" s="6">
        <v>14170.539000000001</v>
      </c>
      <c r="Z3798" s="6">
        <v>14170.539000000001</v>
      </c>
      <c r="AA3798" s="6">
        <v>54133</v>
      </c>
      <c r="AB3798" s="6">
        <v>54133</v>
      </c>
      <c r="AC3798" s="6">
        <v>47228418</v>
      </c>
      <c r="AD3798" s="6">
        <v>47228418</v>
      </c>
      <c r="AF3798">
        <f t="shared" si="1180"/>
        <v>9.1751937751720997E-2</v>
      </c>
      <c r="AG3798">
        <f t="shared" si="1181"/>
        <v>9.8875698353344504E-2</v>
      </c>
      <c r="AH3798" t="e">
        <f t="shared" si="1182"/>
        <v>#VALUE!</v>
      </c>
      <c r="AI3798" t="e">
        <f t="shared" si="1183"/>
        <v>#VALUE!</v>
      </c>
      <c r="AJ3798">
        <f t="shared" si="1184"/>
        <v>0.26177265254096393</v>
      </c>
      <c r="AK3798">
        <f t="shared" si="1185"/>
        <v>0.26177265254096393</v>
      </c>
      <c r="AL3798">
        <f t="shared" si="1186"/>
        <v>0.89199078191962478</v>
      </c>
      <c r="AM3798">
        <f t="shared" si="1187"/>
        <v>0.88582218571826787</v>
      </c>
      <c r="AN3798">
        <f t="shared" si="1188"/>
        <v>9.4004696802114221E-2</v>
      </c>
      <c r="AO3798">
        <f t="shared" si="1189"/>
        <v>8.7597670515117257E-2</v>
      </c>
      <c r="AP3798">
        <f t="shared" si="1190"/>
        <v>1</v>
      </c>
      <c r="AQ3798">
        <f t="shared" si="1191"/>
        <v>1</v>
      </c>
      <c r="AR3798">
        <f t="shared" si="1192"/>
        <v>0</v>
      </c>
      <c r="AS3798">
        <f t="shared" si="1193"/>
        <v>0</v>
      </c>
      <c r="AT3798">
        <f t="shared" si="1194"/>
        <v>0</v>
      </c>
      <c r="AU3798">
        <f t="shared" si="1195"/>
        <v>0</v>
      </c>
      <c r="AV3798">
        <f t="shared" si="1196"/>
        <v>1</v>
      </c>
      <c r="AW3798">
        <f t="shared" si="1197"/>
        <v>1</v>
      </c>
      <c r="AX3798">
        <f t="shared" si="1198"/>
        <v>0</v>
      </c>
      <c r="AY3798">
        <f t="shared" si="1199"/>
        <v>4</v>
      </c>
    </row>
    <row r="3799" spans="1:51" x14ac:dyDescent="0.3">
      <c r="A3799" s="1" t="s">
        <v>3793</v>
      </c>
      <c r="B3799" s="2">
        <v>4912170</v>
      </c>
      <c r="C3799" s="3" t="s">
        <v>5337</v>
      </c>
      <c r="D3799" s="5">
        <v>56.07</v>
      </c>
      <c r="E3799" s="5">
        <v>9736.7164209000002</v>
      </c>
      <c r="F3799" s="3" t="s">
        <v>4475</v>
      </c>
      <c r="G3799" s="3" t="s">
        <v>4548</v>
      </c>
      <c r="H3799" s="3" t="s">
        <v>4810</v>
      </c>
      <c r="I3799" s="3" t="s">
        <v>4811</v>
      </c>
      <c r="J3799" s="3" t="s">
        <v>5275</v>
      </c>
      <c r="K3799" s="6">
        <v>4893500</v>
      </c>
      <c r="L3799" s="6">
        <v>4870600</v>
      </c>
      <c r="M3799" s="6">
        <v>769200</v>
      </c>
      <c r="N3799" s="6">
        <v>739500</v>
      </c>
      <c r="O3799" s="6">
        <v>611600</v>
      </c>
      <c r="P3799" s="6">
        <v>590900</v>
      </c>
      <c r="Q3799" s="6">
        <v>390800</v>
      </c>
      <c r="R3799" s="6">
        <v>374900</v>
      </c>
      <c r="S3799" s="6">
        <v>628500</v>
      </c>
      <c r="T3799" s="6">
        <v>600600</v>
      </c>
      <c r="U3799" s="6">
        <v>2133600</v>
      </c>
      <c r="V3799" s="6">
        <v>2339900</v>
      </c>
      <c r="W3799" s="6">
        <v>4568000</v>
      </c>
      <c r="X3799" s="6">
        <v>4578000</v>
      </c>
      <c r="Y3799" s="6">
        <v>1155300</v>
      </c>
      <c r="Z3799" s="6">
        <v>1161700</v>
      </c>
      <c r="AA3799" s="6">
        <v>1011800</v>
      </c>
      <c r="AB3799" s="6">
        <v>957800</v>
      </c>
      <c r="AC3799" s="6">
        <v>173600000</v>
      </c>
      <c r="AD3799" s="6">
        <v>173600000</v>
      </c>
      <c r="AF3799">
        <f t="shared" si="1180"/>
        <v>8.5551663747810855E-2</v>
      </c>
      <c r="AG3799">
        <f t="shared" si="1181"/>
        <v>8.1891655744866759E-2</v>
      </c>
      <c r="AH3799">
        <f t="shared" si="1182"/>
        <v>0.4670753064798599</v>
      </c>
      <c r="AI3799">
        <f t="shared" si="1183"/>
        <v>0.51111839231105283</v>
      </c>
      <c r="AJ3799">
        <f t="shared" si="1184"/>
        <v>1.1418264479146076</v>
      </c>
      <c r="AK3799">
        <f t="shared" si="1185"/>
        <v>1.2128836917936938</v>
      </c>
      <c r="AL3799">
        <f t="shared" si="1186"/>
        <v>0.12498211913763155</v>
      </c>
      <c r="AM3799">
        <f t="shared" si="1187"/>
        <v>0.12131975526629163</v>
      </c>
      <c r="AN3799">
        <f t="shared" si="1188"/>
        <v>1.0712565674255692</v>
      </c>
      <c r="AO3799">
        <f t="shared" si="1189"/>
        <v>1.0639143730886851</v>
      </c>
      <c r="AP3799">
        <f t="shared" si="1190"/>
        <v>1</v>
      </c>
      <c r="AQ3799">
        <f t="shared" si="1191"/>
        <v>1</v>
      </c>
      <c r="AR3799">
        <f t="shared" si="1192"/>
        <v>1</v>
      </c>
      <c r="AS3799">
        <f t="shared" si="1193"/>
        <v>1</v>
      </c>
      <c r="AT3799">
        <f t="shared" si="1194"/>
        <v>1</v>
      </c>
      <c r="AU3799">
        <f t="shared" si="1195"/>
        <v>0</v>
      </c>
      <c r="AV3799">
        <f t="shared" si="1196"/>
        <v>1</v>
      </c>
      <c r="AW3799">
        <f t="shared" si="1197"/>
        <v>1</v>
      </c>
      <c r="AX3799">
        <f t="shared" si="1198"/>
        <v>0</v>
      </c>
      <c r="AY3799">
        <f t="shared" si="1199"/>
        <v>7</v>
      </c>
    </row>
    <row r="3800" spans="1:51" x14ac:dyDescent="0.3">
      <c r="A3800" s="1" t="s">
        <v>3794</v>
      </c>
      <c r="B3800" s="2">
        <v>6963342</v>
      </c>
      <c r="C3800" s="3" t="s">
        <v>5335</v>
      </c>
      <c r="D3800" s="5">
        <v>32.340000000000003</v>
      </c>
      <c r="E3800" s="5">
        <v>5091.7933882200005</v>
      </c>
      <c r="F3800" s="3" t="s">
        <v>4470</v>
      </c>
      <c r="G3800" s="3" t="s">
        <v>4471</v>
      </c>
      <c r="H3800" s="3" t="s">
        <v>4472</v>
      </c>
      <c r="I3800" s="3" t="s">
        <v>4472</v>
      </c>
      <c r="J3800" s="3" t="s">
        <v>4504</v>
      </c>
      <c r="K3800" s="6">
        <v>640442</v>
      </c>
      <c r="L3800" s="6">
        <v>595570</v>
      </c>
      <c r="M3800" s="6">
        <v>-656155</v>
      </c>
      <c r="N3800" s="6">
        <v>-648780</v>
      </c>
      <c r="O3800" s="6">
        <v>-692483</v>
      </c>
      <c r="P3800" s="6">
        <v>-684085</v>
      </c>
      <c r="Q3800" s="6">
        <v>-743278</v>
      </c>
      <c r="R3800" s="6">
        <v>-720864</v>
      </c>
      <c r="S3800" s="6">
        <v>-190061</v>
      </c>
      <c r="T3800" s="6">
        <v>-291710</v>
      </c>
      <c r="U3800" s="6">
        <v>438987</v>
      </c>
      <c r="V3800" s="6">
        <v>442501</v>
      </c>
      <c r="W3800" s="6">
        <v>971728</v>
      </c>
      <c r="X3800" s="6">
        <v>864611</v>
      </c>
      <c r="Y3800" s="6">
        <v>679412</v>
      </c>
      <c r="Z3800" s="6">
        <v>671366</v>
      </c>
      <c r="AA3800" s="6">
        <v>252620</v>
      </c>
      <c r="AB3800" s="6">
        <v>181564</v>
      </c>
      <c r="AC3800" s="6">
        <v>155324152</v>
      </c>
      <c r="AD3800" s="6">
        <v>154318712</v>
      </c>
      <c r="AF3800">
        <f t="shared" si="1180"/>
        <v>-0.7649033474387894</v>
      </c>
      <c r="AG3800">
        <f t="shared" si="1181"/>
        <v>-0.83374372983919931</v>
      </c>
      <c r="AH3800">
        <f t="shared" si="1182"/>
        <v>0.45175913424332736</v>
      </c>
      <c r="AI3800">
        <f t="shared" si="1183"/>
        <v>0.51179200819790638</v>
      </c>
      <c r="AJ3800">
        <f t="shared" si="1184"/>
        <v>2.6894624336948776</v>
      </c>
      <c r="AK3800">
        <f t="shared" si="1185"/>
        <v>3.6976823599391948</v>
      </c>
      <c r="AL3800">
        <f t="shared" si="1186"/>
        <v>-1.0812579437326097</v>
      </c>
      <c r="AM3800">
        <f t="shared" si="1187"/>
        <v>-1.1486223281898014</v>
      </c>
      <c r="AN3800">
        <f t="shared" si="1188"/>
        <v>0.65907537911843639</v>
      </c>
      <c r="AO3800">
        <f t="shared" si="1189"/>
        <v>0.68883000563259089</v>
      </c>
      <c r="AP3800">
        <f t="shared" si="1190"/>
        <v>0</v>
      </c>
      <c r="AQ3800">
        <f t="shared" si="1191"/>
        <v>0</v>
      </c>
      <c r="AR3800">
        <f t="shared" si="1192"/>
        <v>1</v>
      </c>
      <c r="AS3800">
        <f t="shared" si="1193"/>
        <v>1</v>
      </c>
      <c r="AT3800">
        <f t="shared" si="1194"/>
        <v>1</v>
      </c>
      <c r="AU3800">
        <f t="shared" si="1195"/>
        <v>0</v>
      </c>
      <c r="AV3800">
        <f t="shared" si="1196"/>
        <v>1</v>
      </c>
      <c r="AW3800">
        <f t="shared" si="1197"/>
        <v>0</v>
      </c>
      <c r="AX3800">
        <f t="shared" si="1198"/>
        <v>0</v>
      </c>
      <c r="AY3800">
        <f t="shared" si="1199"/>
        <v>4</v>
      </c>
    </row>
    <row r="3801" spans="1:51" x14ac:dyDescent="0.3">
      <c r="A3801" s="1" t="s">
        <v>3795</v>
      </c>
      <c r="B3801" s="2">
        <v>5317322</v>
      </c>
      <c r="C3801" s="3" t="s">
        <v>5335</v>
      </c>
      <c r="D3801" s="5">
        <v>38.619999999999997</v>
      </c>
      <c r="E3801" s="5">
        <v>4639.6286459399998</v>
      </c>
      <c r="F3801" s="3" t="s">
        <v>4500</v>
      </c>
      <c r="G3801" s="3" t="s">
        <v>4501</v>
      </c>
      <c r="H3801" s="3" t="s">
        <v>4502</v>
      </c>
      <c r="I3801" s="3" t="s">
        <v>4503</v>
      </c>
      <c r="J3801" s="3" t="s">
        <v>4504</v>
      </c>
      <c r="K3801" s="6">
        <v>877596</v>
      </c>
      <c r="L3801" s="6">
        <v>852037</v>
      </c>
      <c r="M3801" s="6">
        <v>15062</v>
      </c>
      <c r="N3801" s="6">
        <v>11176</v>
      </c>
      <c r="O3801" s="6">
        <v>-17580</v>
      </c>
      <c r="P3801" s="6">
        <v>-19172</v>
      </c>
      <c r="Q3801" s="6">
        <v>-59817</v>
      </c>
      <c r="R3801" s="6">
        <v>-66171</v>
      </c>
      <c r="S3801" s="6">
        <v>174862</v>
      </c>
      <c r="T3801" s="6">
        <v>162666</v>
      </c>
      <c r="U3801" s="6">
        <v>357334</v>
      </c>
      <c r="V3801" s="6">
        <v>357969</v>
      </c>
      <c r="W3801" s="6">
        <v>1634419</v>
      </c>
      <c r="X3801" s="6">
        <v>1576349</v>
      </c>
      <c r="Y3801" s="6">
        <v>843530</v>
      </c>
      <c r="Z3801" s="6">
        <v>774889</v>
      </c>
      <c r="AA3801" s="6">
        <v>657117</v>
      </c>
      <c r="AB3801" s="6">
        <v>638242</v>
      </c>
      <c r="AC3801" s="6">
        <v>119873000</v>
      </c>
      <c r="AD3801" s="6">
        <v>118990000</v>
      </c>
      <c r="AF3801">
        <f t="shared" si="1180"/>
        <v>-3.6598326377752587E-2</v>
      </c>
      <c r="AG3801">
        <f t="shared" si="1181"/>
        <v>-4.1977379374745057E-2</v>
      </c>
      <c r="AH3801">
        <f t="shared" si="1182"/>
        <v>0.21863059594877446</v>
      </c>
      <c r="AI3801">
        <f t="shared" si="1183"/>
        <v>0.22708740259929749</v>
      </c>
      <c r="AJ3801">
        <f t="shared" si="1184"/>
        <v>1.2836831188357629</v>
      </c>
      <c r="AK3801">
        <f t="shared" si="1185"/>
        <v>1.214099040802705</v>
      </c>
      <c r="AL3801">
        <f t="shared" si="1186"/>
        <v>-2.0031996499528255E-2</v>
      </c>
      <c r="AM3801">
        <f t="shared" si="1187"/>
        <v>-2.2501370245658348E-2</v>
      </c>
      <c r="AN3801">
        <f t="shared" si="1188"/>
        <v>0.53694676823996779</v>
      </c>
      <c r="AO3801">
        <f t="shared" si="1189"/>
        <v>0.54051291941061275</v>
      </c>
      <c r="AP3801">
        <f t="shared" si="1190"/>
        <v>0</v>
      </c>
      <c r="AQ3801">
        <f t="shared" si="1191"/>
        <v>1</v>
      </c>
      <c r="AR3801">
        <f t="shared" si="1192"/>
        <v>1</v>
      </c>
      <c r="AS3801">
        <f t="shared" si="1193"/>
        <v>1</v>
      </c>
      <c r="AT3801">
        <f t="shared" si="1194"/>
        <v>1</v>
      </c>
      <c r="AU3801">
        <f t="shared" si="1195"/>
        <v>1</v>
      </c>
      <c r="AV3801">
        <f t="shared" si="1196"/>
        <v>1</v>
      </c>
      <c r="AW3801">
        <f t="shared" si="1197"/>
        <v>0</v>
      </c>
      <c r="AX3801">
        <f t="shared" si="1198"/>
        <v>0</v>
      </c>
      <c r="AY3801">
        <f t="shared" si="1199"/>
        <v>6</v>
      </c>
    </row>
    <row r="3802" spans="1:51" x14ac:dyDescent="0.3">
      <c r="A3802" s="1" t="s">
        <v>3796</v>
      </c>
      <c r="B3802" s="2">
        <v>9962087</v>
      </c>
      <c r="C3802" s="3" t="s">
        <v>5337</v>
      </c>
      <c r="D3802" s="7">
        <v>10.28</v>
      </c>
      <c r="E3802" s="5">
        <v>16265.531202759999</v>
      </c>
      <c r="F3802" s="3" t="s">
        <v>4665</v>
      </c>
      <c r="G3802" s="3" t="s">
        <v>4666</v>
      </c>
      <c r="H3802" s="3" t="s">
        <v>4776</v>
      </c>
      <c r="I3802" s="3" t="s">
        <v>4777</v>
      </c>
      <c r="J3802" s="3" t="s">
        <v>5232</v>
      </c>
      <c r="K3802" s="6">
        <v>3865608.668046522</v>
      </c>
      <c r="L3802" s="6">
        <v>3792970.7123039817</v>
      </c>
      <c r="M3802" s="6">
        <v>1035073.7967841914</v>
      </c>
      <c r="N3802" s="6">
        <v>941526.3918566911</v>
      </c>
      <c r="O3802" s="6">
        <v>951126.37474675348</v>
      </c>
      <c r="P3802" s="6">
        <v>852483.66940282262</v>
      </c>
      <c r="Q3802" s="6">
        <v>894605.94336670835</v>
      </c>
      <c r="R3802" s="6">
        <v>830326.84888553026</v>
      </c>
      <c r="S3802" s="6">
        <v>1357045.8364761679</v>
      </c>
      <c r="T3802" s="6">
        <v>1252968.2002528815</v>
      </c>
      <c r="U3802" s="6">
        <v>496257.75179984322</v>
      </c>
      <c r="V3802" s="6">
        <v>780800.61649396585</v>
      </c>
      <c r="W3802" s="6">
        <v>12062584.646090241</v>
      </c>
      <c r="X3802" s="6">
        <v>11339773.493511677</v>
      </c>
      <c r="Y3802" s="6">
        <v>4922089.9565186398</v>
      </c>
      <c r="Z3802" s="6">
        <v>4237019.912204654</v>
      </c>
      <c r="AA3802" s="6">
        <v>2177061.800555991</v>
      </c>
      <c r="AB3802" s="6">
        <v>1813565.6194525866</v>
      </c>
      <c r="AC3802" s="6">
        <v>1546150295</v>
      </c>
      <c r="AD3802" s="6">
        <v>1543804399</v>
      </c>
      <c r="AF3802">
        <f t="shared" si="1180"/>
        <v>7.4163702855894201E-2</v>
      </c>
      <c r="AG3802">
        <f t="shared" si="1181"/>
        <v>7.3222525067244221E-2</v>
      </c>
      <c r="AH3802">
        <f t="shared" si="1182"/>
        <v>4.114025031614528E-2</v>
      </c>
      <c r="AI3802">
        <f t="shared" si="1183"/>
        <v>6.885504520356775E-2</v>
      </c>
      <c r="AJ3802">
        <f t="shared" si="1184"/>
        <v>2.2608866478947025</v>
      </c>
      <c r="AK3802">
        <f t="shared" si="1185"/>
        <v>2.3362925866909472</v>
      </c>
      <c r="AL3802">
        <f t="shared" si="1186"/>
        <v>0.24604828279925278</v>
      </c>
      <c r="AM3802">
        <f t="shared" si="1187"/>
        <v>0.22475355969331873</v>
      </c>
      <c r="AN3802">
        <f t="shared" si="1188"/>
        <v>0.32046271851857666</v>
      </c>
      <c r="AO3802">
        <f t="shared" si="1189"/>
        <v>0.33448381614273165</v>
      </c>
      <c r="AP3802">
        <f t="shared" si="1190"/>
        <v>1</v>
      </c>
      <c r="AQ3802">
        <f t="shared" si="1191"/>
        <v>1</v>
      </c>
      <c r="AR3802">
        <f t="shared" si="1192"/>
        <v>1</v>
      </c>
      <c r="AS3802">
        <f t="shared" si="1193"/>
        <v>1</v>
      </c>
      <c r="AT3802">
        <f t="shared" si="1194"/>
        <v>1</v>
      </c>
      <c r="AU3802">
        <f t="shared" si="1195"/>
        <v>0</v>
      </c>
      <c r="AV3802">
        <f t="shared" si="1196"/>
        <v>1</v>
      </c>
      <c r="AW3802">
        <f t="shared" si="1197"/>
        <v>0</v>
      </c>
      <c r="AX3802">
        <f t="shared" si="1198"/>
        <v>0</v>
      </c>
      <c r="AY3802">
        <f t="shared" si="1199"/>
        <v>6</v>
      </c>
    </row>
    <row r="3803" spans="1:51" x14ac:dyDescent="0.3">
      <c r="A3803" s="1" t="s">
        <v>3797</v>
      </c>
      <c r="B3803" s="2">
        <v>4020861</v>
      </c>
      <c r="C3803" s="3" t="s">
        <v>5337</v>
      </c>
      <c r="D3803" s="5">
        <v>129.27000000000001</v>
      </c>
      <c r="E3803" s="5">
        <v>12293.189189999999</v>
      </c>
      <c r="F3803" s="3" t="s">
        <v>4470</v>
      </c>
      <c r="G3803" s="3" t="s">
        <v>4512</v>
      </c>
      <c r="H3803" s="3" t="s">
        <v>4522</v>
      </c>
      <c r="I3803" s="3" t="s">
        <v>4523</v>
      </c>
      <c r="J3803" s="3" t="s">
        <v>4524</v>
      </c>
      <c r="K3803" s="6">
        <v>20972000</v>
      </c>
      <c r="L3803" s="6">
        <v>20916000</v>
      </c>
      <c r="M3803" s="6">
        <v>4028000</v>
      </c>
      <c r="N3803" s="6">
        <v>3917000</v>
      </c>
      <c r="O3803" s="6">
        <v>3187000</v>
      </c>
      <c r="P3803" s="6">
        <v>3061000</v>
      </c>
      <c r="Q3803" s="6">
        <v>3948000</v>
      </c>
      <c r="R3803" s="6">
        <v>3533000</v>
      </c>
      <c r="S3803" s="6">
        <v>3202000</v>
      </c>
      <c r="T3803" s="6">
        <v>2660000</v>
      </c>
      <c r="U3803" s="6">
        <v>12469000</v>
      </c>
      <c r="V3803" s="6">
        <v>12458000</v>
      </c>
      <c r="W3803" s="6">
        <v>29372000</v>
      </c>
      <c r="X3803" s="6">
        <v>29265000</v>
      </c>
      <c r="Y3803" s="6">
        <v>8759000</v>
      </c>
      <c r="Z3803" s="6">
        <v>7955000</v>
      </c>
      <c r="AA3803" s="6">
        <v>5538000</v>
      </c>
      <c r="AB3803" s="6">
        <v>5493000</v>
      </c>
      <c r="AC3803" s="6">
        <v>95083000</v>
      </c>
      <c r="AD3803" s="6">
        <v>95819000</v>
      </c>
      <c r="AF3803">
        <f t="shared" si="1180"/>
        <v>0.13441372735938989</v>
      </c>
      <c r="AG3803">
        <f t="shared" si="1181"/>
        <v>0.12072441483000171</v>
      </c>
      <c r="AH3803">
        <f t="shared" si="1182"/>
        <v>0.42451995097371648</v>
      </c>
      <c r="AI3803">
        <f t="shared" si="1183"/>
        <v>0.42569622415855118</v>
      </c>
      <c r="AJ3803">
        <f t="shared" si="1184"/>
        <v>1.5816179126038281</v>
      </c>
      <c r="AK3803">
        <f t="shared" si="1185"/>
        <v>1.4482068086655744</v>
      </c>
      <c r="AL3803">
        <f t="shared" si="1186"/>
        <v>0.15196452412740796</v>
      </c>
      <c r="AM3803">
        <f t="shared" si="1187"/>
        <v>0.14634729393765539</v>
      </c>
      <c r="AN3803">
        <f t="shared" si="1188"/>
        <v>0.71401334604385125</v>
      </c>
      <c r="AO3803">
        <f t="shared" si="1189"/>
        <v>0.7147104049205536</v>
      </c>
      <c r="AP3803">
        <f t="shared" si="1190"/>
        <v>1</v>
      </c>
      <c r="AQ3803">
        <f t="shared" si="1191"/>
        <v>1</v>
      </c>
      <c r="AR3803">
        <f t="shared" si="1192"/>
        <v>1</v>
      </c>
      <c r="AS3803">
        <f t="shared" si="1193"/>
        <v>0</v>
      </c>
      <c r="AT3803">
        <f t="shared" si="1194"/>
        <v>1</v>
      </c>
      <c r="AU3803">
        <f t="shared" si="1195"/>
        <v>1</v>
      </c>
      <c r="AV3803">
        <f t="shared" si="1196"/>
        <v>1</v>
      </c>
      <c r="AW3803">
        <f t="shared" si="1197"/>
        <v>0</v>
      </c>
      <c r="AX3803">
        <f t="shared" si="1198"/>
        <v>1</v>
      </c>
      <c r="AY3803">
        <f t="shared" si="1199"/>
        <v>7</v>
      </c>
    </row>
    <row r="3804" spans="1:51" x14ac:dyDescent="0.3">
      <c r="A3804" s="1" t="s">
        <v>3798</v>
      </c>
      <c r="B3804" s="2">
        <v>4007197</v>
      </c>
      <c r="C3804" s="3" t="s">
        <v>5337</v>
      </c>
      <c r="D3804" s="5">
        <v>82.19</v>
      </c>
      <c r="E3804" s="5">
        <v>1551.15477448</v>
      </c>
      <c r="F3804" s="3" t="s">
        <v>4485</v>
      </c>
      <c r="G3804" s="3" t="s">
        <v>4486</v>
      </c>
      <c r="H3804" s="3" t="s">
        <v>4598</v>
      </c>
      <c r="I3804" s="3" t="s">
        <v>4615</v>
      </c>
      <c r="J3804" s="3" t="s">
        <v>4905</v>
      </c>
      <c r="K3804" s="6">
        <v>1269200</v>
      </c>
      <c r="L3804" s="6">
        <v>1258100</v>
      </c>
      <c r="M3804" s="6">
        <v>188200</v>
      </c>
      <c r="N3804" s="6">
        <v>191300</v>
      </c>
      <c r="O3804" s="6">
        <v>133500</v>
      </c>
      <c r="P3804" s="6">
        <v>137600</v>
      </c>
      <c r="Q3804" s="6">
        <v>108100</v>
      </c>
      <c r="R3804" s="6">
        <v>110200</v>
      </c>
      <c r="S3804" s="6">
        <v>116000</v>
      </c>
      <c r="T3804" s="6">
        <v>139700</v>
      </c>
      <c r="U3804" s="6">
        <v>209000</v>
      </c>
      <c r="V3804" s="6">
        <v>205100</v>
      </c>
      <c r="W3804" s="6">
        <v>1216100</v>
      </c>
      <c r="X3804" s="6">
        <v>1167500</v>
      </c>
      <c r="Y3804" s="6">
        <v>593900</v>
      </c>
      <c r="Z3804" s="6">
        <v>577800</v>
      </c>
      <c r="AA3804" s="6">
        <v>273500</v>
      </c>
      <c r="AB3804" s="6">
        <v>266200</v>
      </c>
      <c r="AC3804" s="6">
        <v>18872792</v>
      </c>
      <c r="AD3804" s="6">
        <v>18950661</v>
      </c>
      <c r="AF3804">
        <f t="shared" si="1180"/>
        <v>8.8890716223994734E-2</v>
      </c>
      <c r="AG3804">
        <f t="shared" si="1181"/>
        <v>9.4389721627408996E-2</v>
      </c>
      <c r="AH3804">
        <f t="shared" si="1182"/>
        <v>0.17186086670504069</v>
      </c>
      <c r="AI3804">
        <f t="shared" si="1183"/>
        <v>0.1756745182012848</v>
      </c>
      <c r="AJ3804">
        <f t="shared" si="1184"/>
        <v>2.1714808043875684</v>
      </c>
      <c r="AK3804">
        <f t="shared" si="1185"/>
        <v>2.170548459804658</v>
      </c>
      <c r="AL3804">
        <f t="shared" si="1186"/>
        <v>0.10518436810589347</v>
      </c>
      <c r="AM3804">
        <f t="shared" si="1187"/>
        <v>0.1093712741435498</v>
      </c>
      <c r="AN3804">
        <f t="shared" si="1188"/>
        <v>1.0436641723542472</v>
      </c>
      <c r="AO3804">
        <f t="shared" si="1189"/>
        <v>1.0776017130620985</v>
      </c>
      <c r="AP3804">
        <f t="shared" si="1190"/>
        <v>1</v>
      </c>
      <c r="AQ3804">
        <f t="shared" si="1191"/>
        <v>1</v>
      </c>
      <c r="AR3804">
        <f t="shared" si="1192"/>
        <v>0</v>
      </c>
      <c r="AS3804">
        <f t="shared" si="1193"/>
        <v>1</v>
      </c>
      <c r="AT3804">
        <f t="shared" si="1194"/>
        <v>1</v>
      </c>
      <c r="AU3804">
        <f t="shared" si="1195"/>
        <v>1</v>
      </c>
      <c r="AV3804">
        <f t="shared" si="1196"/>
        <v>0</v>
      </c>
      <c r="AW3804">
        <f t="shared" si="1197"/>
        <v>0</v>
      </c>
      <c r="AX3804">
        <f t="shared" si="1198"/>
        <v>1</v>
      </c>
      <c r="AY3804">
        <f t="shared" si="1199"/>
        <v>6</v>
      </c>
    </row>
    <row r="3805" spans="1:51" x14ac:dyDescent="0.3">
      <c r="A3805" s="1" t="s">
        <v>3799</v>
      </c>
      <c r="B3805" s="2">
        <v>4280097</v>
      </c>
      <c r="C3805" s="3" t="s">
        <v>5337</v>
      </c>
      <c r="D3805" s="5">
        <v>30.33</v>
      </c>
      <c r="E3805" s="5">
        <v>2902.5810000000001</v>
      </c>
      <c r="F3805" s="3" t="s">
        <v>4500</v>
      </c>
      <c r="G3805" s="3" t="s">
        <v>4501</v>
      </c>
      <c r="H3805" s="3" t="s">
        <v>4502</v>
      </c>
      <c r="I3805" s="3" t="s">
        <v>4503</v>
      </c>
      <c r="J3805" s="3" t="s">
        <v>4504</v>
      </c>
      <c r="K3805" s="6">
        <v>1798000</v>
      </c>
      <c r="L3805" s="6">
        <v>1796000</v>
      </c>
      <c r="M3805" s="6">
        <v>315000</v>
      </c>
      <c r="N3805" s="6">
        <v>289000</v>
      </c>
      <c r="O3805" s="6">
        <v>212000</v>
      </c>
      <c r="P3805" s="6">
        <v>184000</v>
      </c>
      <c r="Q3805" s="6">
        <v>82000</v>
      </c>
      <c r="R3805" s="6">
        <v>62000</v>
      </c>
      <c r="S3805" s="6">
        <v>323000</v>
      </c>
      <c r="T3805" s="6">
        <v>287000</v>
      </c>
      <c r="U3805" s="6">
        <v>461000</v>
      </c>
      <c r="V3805" s="6">
        <v>467000</v>
      </c>
      <c r="W3805" s="6">
        <v>1659000</v>
      </c>
      <c r="X3805" s="6">
        <v>1622000</v>
      </c>
      <c r="Y3805" s="6">
        <v>703000</v>
      </c>
      <c r="Z3805" s="6">
        <v>665000</v>
      </c>
      <c r="AA3805" s="6">
        <v>875000</v>
      </c>
      <c r="AB3805" s="6">
        <v>889000</v>
      </c>
      <c r="AC3805" s="6">
        <v>96000000</v>
      </c>
      <c r="AD3805" s="6">
        <v>96200000</v>
      </c>
      <c r="AF3805">
        <f t="shared" si="1180"/>
        <v>4.9427365883062083E-2</v>
      </c>
      <c r="AG3805">
        <f t="shared" si="1181"/>
        <v>3.8224414303329221E-2</v>
      </c>
      <c r="AH3805">
        <f t="shared" si="1182"/>
        <v>0.27787823990355637</v>
      </c>
      <c r="AI3805">
        <f t="shared" si="1183"/>
        <v>0.28791615289765721</v>
      </c>
      <c r="AJ3805">
        <f t="shared" si="1184"/>
        <v>0.80342857142857138</v>
      </c>
      <c r="AK3805">
        <f t="shared" si="1185"/>
        <v>0.74803149606299213</v>
      </c>
      <c r="AL3805">
        <f t="shared" si="1186"/>
        <v>0.11790878754171301</v>
      </c>
      <c r="AM3805">
        <f t="shared" si="1187"/>
        <v>0.10244988864142539</v>
      </c>
      <c r="AN3805">
        <f t="shared" si="1188"/>
        <v>1.0837854128993369</v>
      </c>
      <c r="AO3805">
        <f t="shared" si="1189"/>
        <v>1.1072749691738595</v>
      </c>
      <c r="AP3805">
        <f t="shared" si="1190"/>
        <v>1</v>
      </c>
      <c r="AQ3805">
        <f t="shared" si="1191"/>
        <v>1</v>
      </c>
      <c r="AR3805">
        <f t="shared" si="1192"/>
        <v>1</v>
      </c>
      <c r="AS3805">
        <f t="shared" si="1193"/>
        <v>1</v>
      </c>
      <c r="AT3805">
        <f t="shared" si="1194"/>
        <v>1</v>
      </c>
      <c r="AU3805">
        <f t="shared" si="1195"/>
        <v>1</v>
      </c>
      <c r="AV3805">
        <f t="shared" si="1196"/>
        <v>1</v>
      </c>
      <c r="AW3805">
        <f t="shared" si="1197"/>
        <v>0</v>
      </c>
      <c r="AX3805">
        <f t="shared" si="1198"/>
        <v>1</v>
      </c>
      <c r="AY3805">
        <f t="shared" si="1199"/>
        <v>8</v>
      </c>
    </row>
    <row r="3806" spans="1:51" x14ac:dyDescent="0.3">
      <c r="A3806" s="1" t="s">
        <v>3800</v>
      </c>
      <c r="B3806" s="2">
        <v>4071231</v>
      </c>
      <c r="C3806" s="3" t="s">
        <v>5335</v>
      </c>
      <c r="D3806" s="5">
        <v>133.22</v>
      </c>
      <c r="E3806" s="5">
        <v>21696.403967639999</v>
      </c>
      <c r="F3806" s="3" t="s">
        <v>4500</v>
      </c>
      <c r="G3806" s="3" t="s">
        <v>4539</v>
      </c>
      <c r="H3806" s="3" t="s">
        <v>4539</v>
      </c>
      <c r="I3806" s="3" t="s">
        <v>4540</v>
      </c>
      <c r="J3806" s="3" t="s">
        <v>4541</v>
      </c>
      <c r="K3806" s="6">
        <v>2737595</v>
      </c>
      <c r="L3806" s="6">
        <v>2704030</v>
      </c>
      <c r="M3806" s="6">
        <v>640717</v>
      </c>
      <c r="N3806" s="6">
        <v>628179</v>
      </c>
      <c r="O3806" s="6">
        <v>524159</v>
      </c>
      <c r="P3806" s="6">
        <v>513780</v>
      </c>
      <c r="Q3806" s="6">
        <v>513173</v>
      </c>
      <c r="R3806" s="6">
        <v>495641</v>
      </c>
      <c r="S3806" s="6">
        <v>638399</v>
      </c>
      <c r="T3806" s="6">
        <v>646475</v>
      </c>
      <c r="U3806" s="6" t="s">
        <v>4474</v>
      </c>
      <c r="V3806" s="6" t="s">
        <v>4474</v>
      </c>
      <c r="W3806" s="6">
        <v>3769728</v>
      </c>
      <c r="X3806" s="6">
        <v>3631706</v>
      </c>
      <c r="Y3806" s="6">
        <v>1838866</v>
      </c>
      <c r="Z3806" s="6">
        <v>1756393</v>
      </c>
      <c r="AA3806" s="6">
        <v>594896</v>
      </c>
      <c r="AB3806" s="6">
        <v>626374</v>
      </c>
      <c r="AC3806" s="6">
        <v>162959000</v>
      </c>
      <c r="AD3806" s="6">
        <v>161802000</v>
      </c>
      <c r="AF3806">
        <f t="shared" si="1180"/>
        <v>0.13612998073070523</v>
      </c>
      <c r="AG3806">
        <f t="shared" si="1181"/>
        <v>0.13647608038756442</v>
      </c>
      <c r="AH3806" t="e">
        <f t="shared" si="1182"/>
        <v>#VALUE!</v>
      </c>
      <c r="AI3806" t="e">
        <f t="shared" si="1183"/>
        <v>#VALUE!</v>
      </c>
      <c r="AJ3806">
        <f t="shared" si="1184"/>
        <v>3.0910713805438261</v>
      </c>
      <c r="AK3806">
        <f t="shared" si="1185"/>
        <v>2.804064344944075</v>
      </c>
      <c r="AL3806">
        <f t="shared" si="1186"/>
        <v>0.1914669627903324</v>
      </c>
      <c r="AM3806">
        <f t="shared" si="1187"/>
        <v>0.19000528840286535</v>
      </c>
      <c r="AN3806">
        <f t="shared" si="1188"/>
        <v>0.72620491451903157</v>
      </c>
      <c r="AO3806">
        <f t="shared" si="1189"/>
        <v>0.74456192213797046</v>
      </c>
      <c r="AP3806">
        <f t="shared" si="1190"/>
        <v>1</v>
      </c>
      <c r="AQ3806">
        <f t="shared" si="1191"/>
        <v>1</v>
      </c>
      <c r="AR3806">
        <f t="shared" si="1192"/>
        <v>0</v>
      </c>
      <c r="AS3806">
        <f t="shared" si="1193"/>
        <v>1</v>
      </c>
      <c r="AT3806">
        <f t="shared" si="1194"/>
        <v>0</v>
      </c>
      <c r="AU3806">
        <f t="shared" si="1195"/>
        <v>1</v>
      </c>
      <c r="AV3806">
        <f t="shared" si="1196"/>
        <v>1</v>
      </c>
      <c r="AW3806">
        <f t="shared" si="1197"/>
        <v>0</v>
      </c>
      <c r="AX3806">
        <f t="shared" si="1198"/>
        <v>0</v>
      </c>
      <c r="AY3806">
        <f t="shared" si="1199"/>
        <v>5</v>
      </c>
    </row>
    <row r="3807" spans="1:51" x14ac:dyDescent="0.3">
      <c r="A3807" s="1" t="s">
        <v>3801</v>
      </c>
      <c r="B3807" s="2">
        <v>29292121</v>
      </c>
      <c r="C3807" s="3" t="s">
        <v>5336</v>
      </c>
      <c r="D3807" s="7">
        <v>5.2</v>
      </c>
      <c r="E3807" s="5">
        <v>2006.7199412</v>
      </c>
      <c r="F3807" s="3" t="s">
        <v>4500</v>
      </c>
      <c r="G3807" s="3" t="s">
        <v>4501</v>
      </c>
      <c r="H3807" s="3" t="s">
        <v>4502</v>
      </c>
      <c r="I3807" s="3" t="s">
        <v>4538</v>
      </c>
      <c r="J3807" s="3" t="s">
        <v>4504</v>
      </c>
      <c r="K3807" s="6">
        <v>128351</v>
      </c>
      <c r="L3807" s="6">
        <v>120247</v>
      </c>
      <c r="M3807" s="6">
        <v>29915</v>
      </c>
      <c r="N3807" s="6">
        <v>23483</v>
      </c>
      <c r="O3807" s="6">
        <v>-23214</v>
      </c>
      <c r="P3807" s="6">
        <v>-17127</v>
      </c>
      <c r="Q3807" s="6">
        <v>-53747</v>
      </c>
      <c r="R3807" s="6">
        <v>-50113</v>
      </c>
      <c r="S3807" s="6">
        <v>29197</v>
      </c>
      <c r="T3807" s="6">
        <v>52500</v>
      </c>
      <c r="U3807" s="6" t="s">
        <v>4474</v>
      </c>
      <c r="V3807" s="6">
        <v>38</v>
      </c>
      <c r="W3807" s="6">
        <v>405905</v>
      </c>
      <c r="X3807" s="6">
        <v>479568</v>
      </c>
      <c r="Y3807" s="6">
        <v>32415</v>
      </c>
      <c r="Z3807" s="6">
        <v>110964</v>
      </c>
      <c r="AA3807" s="6">
        <v>32415</v>
      </c>
      <c r="AB3807" s="6">
        <v>92416</v>
      </c>
      <c r="AC3807" s="6">
        <v>382632083</v>
      </c>
      <c r="AD3807" s="6">
        <v>374456722</v>
      </c>
      <c r="AF3807">
        <f t="shared" si="1180"/>
        <v>-0.1324127566795186</v>
      </c>
      <c r="AG3807">
        <f t="shared" si="1181"/>
        <v>-0.10449612985019852</v>
      </c>
      <c r="AH3807" t="e">
        <f t="shared" si="1182"/>
        <v>#VALUE!</v>
      </c>
      <c r="AI3807">
        <f t="shared" si="1183"/>
        <v>7.923798084943115E-5</v>
      </c>
      <c r="AJ3807">
        <f t="shared" si="1184"/>
        <v>1</v>
      </c>
      <c r="AK3807">
        <f t="shared" si="1185"/>
        <v>1.2007011772853187</v>
      </c>
      <c r="AL3807">
        <f t="shared" si="1186"/>
        <v>-0.18086341360799682</v>
      </c>
      <c r="AM3807">
        <f t="shared" si="1187"/>
        <v>-0.14243182782106831</v>
      </c>
      <c r="AN3807">
        <f t="shared" si="1188"/>
        <v>0.31620945787807492</v>
      </c>
      <c r="AO3807">
        <f t="shared" si="1189"/>
        <v>0.2507402495579355</v>
      </c>
      <c r="AP3807">
        <f t="shared" si="1190"/>
        <v>0</v>
      </c>
      <c r="AQ3807">
        <f t="shared" si="1191"/>
        <v>1</v>
      </c>
      <c r="AR3807">
        <f t="shared" si="1192"/>
        <v>0</v>
      </c>
      <c r="AS3807">
        <f t="shared" si="1193"/>
        <v>1</v>
      </c>
      <c r="AT3807">
        <f t="shared" si="1194"/>
        <v>0</v>
      </c>
      <c r="AU3807">
        <f t="shared" si="1195"/>
        <v>0</v>
      </c>
      <c r="AV3807">
        <f t="shared" si="1196"/>
        <v>0</v>
      </c>
      <c r="AW3807">
        <f t="shared" si="1197"/>
        <v>1</v>
      </c>
      <c r="AX3807">
        <f t="shared" si="1198"/>
        <v>0</v>
      </c>
      <c r="AY3807">
        <f t="shared" si="1199"/>
        <v>3</v>
      </c>
    </row>
    <row r="3808" spans="1:51" x14ac:dyDescent="0.3">
      <c r="A3808" s="1" t="s">
        <v>3802</v>
      </c>
      <c r="B3808" s="2">
        <v>4218241</v>
      </c>
      <c r="C3808" s="3" t="s">
        <v>5337</v>
      </c>
      <c r="D3808" s="5">
        <v>44.89</v>
      </c>
      <c r="E3808" s="5">
        <v>2998.652</v>
      </c>
      <c r="F3808" s="3" t="s">
        <v>4485</v>
      </c>
      <c r="G3808" s="3" t="s">
        <v>4486</v>
      </c>
      <c r="H3808" s="3" t="s">
        <v>4598</v>
      </c>
      <c r="I3808" s="3" t="s">
        <v>4661</v>
      </c>
      <c r="J3808" s="3" t="s">
        <v>4940</v>
      </c>
      <c r="K3808" s="6">
        <v>5108500</v>
      </c>
      <c r="L3808" s="6">
        <v>5186900</v>
      </c>
      <c r="M3808" s="6">
        <v>646300</v>
      </c>
      <c r="N3808" s="6">
        <v>685300</v>
      </c>
      <c r="O3808" s="6">
        <v>581900</v>
      </c>
      <c r="P3808" s="6">
        <v>623800</v>
      </c>
      <c r="Q3808" s="6">
        <v>464000</v>
      </c>
      <c r="R3808" s="6">
        <v>495200</v>
      </c>
      <c r="S3808" s="6">
        <v>339300</v>
      </c>
      <c r="T3808" s="6">
        <v>362100</v>
      </c>
      <c r="U3808" s="6">
        <v>624000</v>
      </c>
      <c r="V3808" s="6">
        <v>662200</v>
      </c>
      <c r="W3808" s="6">
        <v>3781000</v>
      </c>
      <c r="X3808" s="6">
        <v>3779500</v>
      </c>
      <c r="Y3808" s="6">
        <v>2381000</v>
      </c>
      <c r="Z3808" s="6">
        <v>2401600</v>
      </c>
      <c r="AA3808" s="6">
        <v>996000</v>
      </c>
      <c r="AB3808" s="6">
        <v>1087900</v>
      </c>
      <c r="AC3808" s="6">
        <v>66000000</v>
      </c>
      <c r="AD3808" s="6">
        <v>66300000</v>
      </c>
      <c r="AF3808">
        <f t="shared" si="1180"/>
        <v>0.12271885744512034</v>
      </c>
      <c r="AG3808">
        <f t="shared" si="1181"/>
        <v>0.13102262203995238</v>
      </c>
      <c r="AH3808">
        <f t="shared" si="1182"/>
        <v>0.16503570483998942</v>
      </c>
      <c r="AI3808">
        <f t="shared" si="1183"/>
        <v>0.1752083608942982</v>
      </c>
      <c r="AJ3808">
        <f t="shared" si="1184"/>
        <v>2.3905622489959839</v>
      </c>
      <c r="AK3808">
        <f t="shared" si="1185"/>
        <v>2.2075558415295524</v>
      </c>
      <c r="AL3808">
        <f t="shared" si="1186"/>
        <v>0.11390819222863854</v>
      </c>
      <c r="AM3808">
        <f t="shared" si="1187"/>
        <v>0.12026451252193025</v>
      </c>
      <c r="AN3808">
        <f t="shared" si="1188"/>
        <v>1.3510975932293043</v>
      </c>
      <c r="AO3808">
        <f t="shared" si="1189"/>
        <v>1.3723772985844689</v>
      </c>
      <c r="AP3808">
        <f t="shared" si="1190"/>
        <v>1</v>
      </c>
      <c r="AQ3808">
        <f t="shared" si="1191"/>
        <v>1</v>
      </c>
      <c r="AR3808">
        <f t="shared" si="1192"/>
        <v>0</v>
      </c>
      <c r="AS3808">
        <f t="shared" si="1193"/>
        <v>0</v>
      </c>
      <c r="AT3808">
        <f t="shared" si="1194"/>
        <v>1</v>
      </c>
      <c r="AU3808">
        <f t="shared" si="1195"/>
        <v>1</v>
      </c>
      <c r="AV3808">
        <f t="shared" si="1196"/>
        <v>0</v>
      </c>
      <c r="AW3808">
        <f t="shared" si="1197"/>
        <v>0</v>
      </c>
      <c r="AX3808">
        <f t="shared" si="1198"/>
        <v>1</v>
      </c>
      <c r="AY3808">
        <f t="shared" si="1199"/>
        <v>5</v>
      </c>
    </row>
    <row r="3809" spans="1:51" x14ac:dyDescent="0.3">
      <c r="A3809" s="1" t="s">
        <v>3803</v>
      </c>
      <c r="B3809" s="2">
        <v>4354786</v>
      </c>
      <c r="C3809" s="3" t="s">
        <v>5337</v>
      </c>
      <c r="D3809" s="5">
        <v>29.09</v>
      </c>
      <c r="E3809" s="5">
        <v>5710.5903239299996</v>
      </c>
      <c r="F3809" s="3" t="s">
        <v>4583</v>
      </c>
      <c r="G3809" s="3" t="s">
        <v>4583</v>
      </c>
      <c r="H3809" s="3" t="s">
        <v>4602</v>
      </c>
      <c r="I3809" s="3" t="s">
        <v>4635</v>
      </c>
      <c r="J3809" s="3" t="s">
        <v>4766</v>
      </c>
      <c r="K3809" s="6">
        <v>18703544</v>
      </c>
      <c r="L3809" s="6">
        <v>19407898</v>
      </c>
      <c r="M3809" s="6">
        <v>2438639</v>
      </c>
      <c r="N3809" s="6">
        <v>4478682</v>
      </c>
      <c r="O3809" s="6">
        <v>1785109</v>
      </c>
      <c r="P3809" s="6">
        <v>3844238</v>
      </c>
      <c r="Q3809" s="6">
        <v>394820</v>
      </c>
      <c r="R3809" s="6">
        <v>-480724</v>
      </c>
      <c r="S3809" s="6">
        <v>2152346</v>
      </c>
      <c r="T3809" s="6">
        <v>2869702</v>
      </c>
      <c r="U3809" s="6">
        <v>1597097</v>
      </c>
      <c r="V3809" s="6">
        <v>1231612</v>
      </c>
      <c r="W3809" s="6">
        <v>23938458</v>
      </c>
      <c r="X3809" s="6">
        <v>23663141</v>
      </c>
      <c r="Y3809" s="6">
        <v>11744857</v>
      </c>
      <c r="Z3809" s="6">
        <v>11841509</v>
      </c>
      <c r="AA3809" s="6">
        <v>4022436</v>
      </c>
      <c r="AB3809" s="6">
        <v>4324473</v>
      </c>
      <c r="AC3809" s="6">
        <v>196307678</v>
      </c>
      <c r="AD3809" s="6">
        <v>196307678</v>
      </c>
      <c r="AF3809">
        <f t="shared" si="1180"/>
        <v>1.6493125831246108E-2</v>
      </c>
      <c r="AG3809">
        <f t="shared" si="1181"/>
        <v>-2.0315308098785363E-2</v>
      </c>
      <c r="AH3809">
        <f t="shared" si="1182"/>
        <v>6.6716786854023769E-2</v>
      </c>
      <c r="AI3809">
        <f t="shared" si="1183"/>
        <v>5.2047697302737624E-2</v>
      </c>
      <c r="AJ3809">
        <f t="shared" si="1184"/>
        <v>2.9198368849125256</v>
      </c>
      <c r="AK3809">
        <f t="shared" si="1185"/>
        <v>2.7382548116267578</v>
      </c>
      <c r="AL3809">
        <f t="shared" si="1186"/>
        <v>9.5442286231956899E-2</v>
      </c>
      <c r="AM3809">
        <f t="shared" si="1187"/>
        <v>0.198075958560788</v>
      </c>
      <c r="AN3809">
        <f t="shared" si="1188"/>
        <v>0.78131782757268664</v>
      </c>
      <c r="AO3809">
        <f t="shared" si="1189"/>
        <v>0.82017421102295762</v>
      </c>
      <c r="AP3809">
        <f t="shared" si="1190"/>
        <v>1</v>
      </c>
      <c r="AQ3809">
        <f t="shared" si="1191"/>
        <v>1</v>
      </c>
      <c r="AR3809">
        <f t="shared" si="1192"/>
        <v>1</v>
      </c>
      <c r="AS3809">
        <f t="shared" si="1193"/>
        <v>1</v>
      </c>
      <c r="AT3809">
        <f t="shared" si="1194"/>
        <v>0</v>
      </c>
      <c r="AU3809">
        <f t="shared" si="1195"/>
        <v>1</v>
      </c>
      <c r="AV3809">
        <f t="shared" si="1196"/>
        <v>0</v>
      </c>
      <c r="AW3809">
        <f t="shared" si="1197"/>
        <v>0</v>
      </c>
      <c r="AX3809">
        <f t="shared" si="1198"/>
        <v>0</v>
      </c>
      <c r="AY3809">
        <f t="shared" si="1199"/>
        <v>5</v>
      </c>
    </row>
    <row r="3810" spans="1:51" x14ac:dyDescent="0.3">
      <c r="A3810" s="1" t="s">
        <v>3804</v>
      </c>
      <c r="B3810" s="2">
        <v>10462866</v>
      </c>
      <c r="C3810" s="3" t="s">
        <v>5335</v>
      </c>
      <c r="D3810" s="7">
        <v>4.8</v>
      </c>
      <c r="E3810" s="5">
        <v>407.706504</v>
      </c>
      <c r="F3810" s="3" t="s">
        <v>4470</v>
      </c>
      <c r="G3810" s="3" t="s">
        <v>4471</v>
      </c>
      <c r="H3810" s="3" t="s">
        <v>4673</v>
      </c>
      <c r="I3810" s="3" t="s">
        <v>4673</v>
      </c>
      <c r="J3810" s="3" t="s">
        <v>4544</v>
      </c>
      <c r="K3810" s="6" t="s">
        <v>4474</v>
      </c>
      <c r="L3810" s="6" t="s">
        <v>4474</v>
      </c>
      <c r="M3810" s="6">
        <v>-99655</v>
      </c>
      <c r="N3810" s="6">
        <v>-107911</v>
      </c>
      <c r="O3810" s="6">
        <v>-99980</v>
      </c>
      <c r="P3810" s="6">
        <v>-108225</v>
      </c>
      <c r="Q3810" s="6">
        <v>-88073</v>
      </c>
      <c r="R3810" s="6">
        <v>-95895</v>
      </c>
      <c r="S3810" s="6">
        <v>-74748</v>
      </c>
      <c r="T3810" s="6">
        <v>-78992</v>
      </c>
      <c r="U3810" s="6" t="s">
        <v>4474</v>
      </c>
      <c r="V3810" s="6" t="s">
        <v>4474</v>
      </c>
      <c r="W3810" s="6">
        <v>378233</v>
      </c>
      <c r="X3810" s="6">
        <v>230880</v>
      </c>
      <c r="Y3810" s="6">
        <v>376506</v>
      </c>
      <c r="Z3810" s="6">
        <v>230238</v>
      </c>
      <c r="AA3810" s="6">
        <v>11412</v>
      </c>
      <c r="AB3810" s="6">
        <v>10955</v>
      </c>
      <c r="AC3810" s="6">
        <v>84916975</v>
      </c>
      <c r="AD3810" s="6">
        <v>70335636</v>
      </c>
      <c r="AF3810">
        <f t="shared" si="1180"/>
        <v>-0.23285382290810161</v>
      </c>
      <c r="AG3810">
        <f t="shared" si="1181"/>
        <v>-0.41534563409563408</v>
      </c>
      <c r="AH3810" t="e">
        <f t="shared" si="1182"/>
        <v>#VALUE!</v>
      </c>
      <c r="AI3810" t="e">
        <f t="shared" si="1183"/>
        <v>#VALUE!</v>
      </c>
      <c r="AJ3810">
        <f t="shared" si="1184"/>
        <v>32.99211356466877</v>
      </c>
      <c r="AK3810">
        <f t="shared" si="1185"/>
        <v>21.016704701049751</v>
      </c>
      <c r="AL3810" t="e">
        <f t="shared" si="1186"/>
        <v>#VALUE!</v>
      </c>
      <c r="AM3810" t="e">
        <f t="shared" si="1187"/>
        <v>#VALUE!</v>
      </c>
      <c r="AN3810" t="e">
        <f t="shared" si="1188"/>
        <v>#VALUE!</v>
      </c>
      <c r="AO3810" t="e">
        <f t="shared" si="1189"/>
        <v>#VALUE!</v>
      </c>
      <c r="AP3810">
        <f t="shared" si="1190"/>
        <v>0</v>
      </c>
      <c r="AQ3810">
        <f t="shared" si="1191"/>
        <v>0</v>
      </c>
      <c r="AR3810">
        <f t="shared" si="1192"/>
        <v>1</v>
      </c>
      <c r="AS3810">
        <f t="shared" si="1193"/>
        <v>1</v>
      </c>
      <c r="AT3810">
        <f t="shared" si="1194"/>
        <v>0</v>
      </c>
      <c r="AU3810">
        <f t="shared" si="1195"/>
        <v>1</v>
      </c>
      <c r="AV3810">
        <f t="shared" si="1196"/>
        <v>0</v>
      </c>
      <c r="AW3810">
        <f t="shared" si="1197"/>
        <v>0</v>
      </c>
      <c r="AX3810">
        <f t="shared" si="1198"/>
        <v>0</v>
      </c>
      <c r="AY3810">
        <f t="shared" si="1199"/>
        <v>3</v>
      </c>
    </row>
    <row r="3811" spans="1:51" x14ac:dyDescent="0.3">
      <c r="A3811" s="1" t="s">
        <v>3805</v>
      </c>
      <c r="B3811" s="2">
        <v>4245663</v>
      </c>
      <c r="C3811" s="3" t="s">
        <v>5337</v>
      </c>
      <c r="D3811" s="5">
        <v>58.74</v>
      </c>
      <c r="E3811" s="5">
        <v>5858.4745480800002</v>
      </c>
      <c r="F3811" s="3" t="s">
        <v>4525</v>
      </c>
      <c r="G3811" s="3" t="s">
        <v>4526</v>
      </c>
      <c r="H3811" s="3" t="s">
        <v>4713</v>
      </c>
      <c r="I3811" s="3" t="s">
        <v>4713</v>
      </c>
      <c r="J3811" s="3" t="s">
        <v>4528</v>
      </c>
      <c r="K3811" s="6">
        <v>375903</v>
      </c>
      <c r="L3811" s="6">
        <v>357934</v>
      </c>
      <c r="M3811" s="6">
        <v>273910</v>
      </c>
      <c r="N3811" s="6">
        <v>262687</v>
      </c>
      <c r="O3811" s="6">
        <v>187318</v>
      </c>
      <c r="P3811" s="6">
        <v>181908</v>
      </c>
      <c r="Q3811" s="6">
        <v>165951</v>
      </c>
      <c r="R3811" s="6">
        <v>159627</v>
      </c>
      <c r="S3811" s="6">
        <v>220412</v>
      </c>
      <c r="T3811" s="6">
        <v>203683</v>
      </c>
      <c r="U3811" s="6">
        <v>672157</v>
      </c>
      <c r="V3811" s="6">
        <v>671976</v>
      </c>
      <c r="W3811" s="6">
        <v>4570871</v>
      </c>
      <c r="X3811" s="6">
        <v>4466841</v>
      </c>
      <c r="Y3811" s="6" t="s">
        <v>4474</v>
      </c>
      <c r="Z3811" s="6" t="s">
        <v>4474</v>
      </c>
      <c r="AA3811" s="6" t="s">
        <v>4474</v>
      </c>
      <c r="AB3811" s="6" t="s">
        <v>4474</v>
      </c>
      <c r="AC3811" s="6">
        <v>99227029</v>
      </c>
      <c r="AD3811" s="6">
        <v>96212243</v>
      </c>
      <c r="AF3811">
        <f t="shared" si="1180"/>
        <v>3.6306209472986656E-2</v>
      </c>
      <c r="AG3811">
        <f t="shared" si="1181"/>
        <v>3.5735993289217144E-2</v>
      </c>
      <c r="AH3811">
        <f t="shared" si="1182"/>
        <v>0.14705227953271927</v>
      </c>
      <c r="AI3811">
        <f t="shared" si="1183"/>
        <v>0.15043651654491397</v>
      </c>
      <c r="AJ3811" t="e">
        <f t="shared" si="1184"/>
        <v>#VALUE!</v>
      </c>
      <c r="AK3811" t="e">
        <f t="shared" si="1185"/>
        <v>#VALUE!</v>
      </c>
      <c r="AL3811">
        <f t="shared" si="1186"/>
        <v>0.49831472480932582</v>
      </c>
      <c r="AM3811">
        <f t="shared" si="1187"/>
        <v>0.5082165985908017</v>
      </c>
      <c r="AN3811">
        <f t="shared" si="1188"/>
        <v>8.2238811815078569E-2</v>
      </c>
      <c r="AO3811">
        <f t="shared" si="1189"/>
        <v>8.0131350097305903E-2</v>
      </c>
      <c r="AP3811">
        <f t="shared" si="1190"/>
        <v>1</v>
      </c>
      <c r="AQ3811">
        <f t="shared" si="1191"/>
        <v>1</v>
      </c>
      <c r="AR3811">
        <f t="shared" si="1192"/>
        <v>1</v>
      </c>
      <c r="AS3811">
        <f t="shared" si="1193"/>
        <v>1</v>
      </c>
      <c r="AT3811">
        <f t="shared" si="1194"/>
        <v>1</v>
      </c>
      <c r="AU3811">
        <f t="shared" si="1195"/>
        <v>0</v>
      </c>
      <c r="AV3811">
        <f t="shared" si="1196"/>
        <v>0</v>
      </c>
      <c r="AW3811">
        <f t="shared" si="1197"/>
        <v>1</v>
      </c>
      <c r="AX3811">
        <f t="shared" si="1198"/>
        <v>0</v>
      </c>
      <c r="AY3811">
        <f t="shared" si="1199"/>
        <v>6</v>
      </c>
    </row>
    <row r="3812" spans="1:51" x14ac:dyDescent="0.3">
      <c r="A3812" s="1" t="s">
        <v>3806</v>
      </c>
      <c r="B3812" s="2">
        <v>4221370</v>
      </c>
      <c r="C3812" s="3" t="s">
        <v>5335</v>
      </c>
      <c r="D3812" s="7">
        <v>8.84</v>
      </c>
      <c r="E3812" s="5">
        <v>76.180591759999999</v>
      </c>
      <c r="F3812" s="3" t="s">
        <v>4480</v>
      </c>
      <c r="G3812" s="3" t="s">
        <v>4481</v>
      </c>
      <c r="H3812" s="3" t="s">
        <v>4481</v>
      </c>
      <c r="I3812" s="3" t="s">
        <v>4482</v>
      </c>
      <c r="J3812" s="3" t="s">
        <v>4483</v>
      </c>
      <c r="K3812" s="6">
        <v>36369</v>
      </c>
      <c r="L3812" s="6">
        <v>38892</v>
      </c>
      <c r="M3812" s="6" t="s">
        <v>4474</v>
      </c>
      <c r="N3812" s="6" t="s">
        <v>4474</v>
      </c>
      <c r="O3812" s="6">
        <v>34872</v>
      </c>
      <c r="P3812" s="6">
        <v>34537</v>
      </c>
      <c r="Q3812" s="6">
        <v>-2241</v>
      </c>
      <c r="R3812" s="6">
        <v>-43</v>
      </c>
      <c r="S3812" s="6">
        <v>-4193</v>
      </c>
      <c r="T3812" s="6">
        <v>-237</v>
      </c>
      <c r="U3812" s="6" t="s">
        <v>4474</v>
      </c>
      <c r="V3812" s="6" t="s">
        <v>4474</v>
      </c>
      <c r="W3812" s="6">
        <v>2198432</v>
      </c>
      <c r="X3812" s="6">
        <v>2165413</v>
      </c>
      <c r="Y3812" s="6" t="s">
        <v>4474</v>
      </c>
      <c r="Z3812" s="6" t="s">
        <v>4474</v>
      </c>
      <c r="AA3812" s="6" t="s">
        <v>4474</v>
      </c>
      <c r="AB3812" s="6" t="s">
        <v>4474</v>
      </c>
      <c r="AC3812" s="6">
        <v>8832210</v>
      </c>
      <c r="AD3812" s="6">
        <v>8832210</v>
      </c>
      <c r="AF3812">
        <f t="shared" si="1180"/>
        <v>-1.019362891369849E-3</v>
      </c>
      <c r="AG3812">
        <f t="shared" si="1181"/>
        <v>-1.9857643784349682E-5</v>
      </c>
      <c r="AH3812" t="e">
        <f t="shared" si="1182"/>
        <v>#VALUE!</v>
      </c>
      <c r="AI3812" t="e">
        <f t="shared" si="1183"/>
        <v>#VALUE!</v>
      </c>
      <c r="AJ3812" t="e">
        <f t="shared" si="1184"/>
        <v>#VALUE!</v>
      </c>
      <c r="AK3812" t="e">
        <f t="shared" si="1185"/>
        <v>#VALUE!</v>
      </c>
      <c r="AL3812">
        <f t="shared" si="1186"/>
        <v>0.95883857131073169</v>
      </c>
      <c r="AM3812">
        <f t="shared" si="1187"/>
        <v>0.88802324385477738</v>
      </c>
      <c r="AN3812">
        <f t="shared" si="1188"/>
        <v>1.654315439367695E-2</v>
      </c>
      <c r="AO3812">
        <f t="shared" si="1189"/>
        <v>1.7960546094440182E-2</v>
      </c>
      <c r="AP3812">
        <f t="shared" si="1190"/>
        <v>0</v>
      </c>
      <c r="AQ3812">
        <f t="shared" si="1191"/>
        <v>0</v>
      </c>
      <c r="AR3812">
        <f t="shared" si="1192"/>
        <v>0</v>
      </c>
      <c r="AS3812">
        <f t="shared" si="1193"/>
        <v>0</v>
      </c>
      <c r="AT3812">
        <f t="shared" si="1194"/>
        <v>0</v>
      </c>
      <c r="AU3812">
        <f t="shared" si="1195"/>
        <v>0</v>
      </c>
      <c r="AV3812">
        <f t="shared" si="1196"/>
        <v>1</v>
      </c>
      <c r="AW3812">
        <f t="shared" si="1197"/>
        <v>0</v>
      </c>
      <c r="AX3812">
        <f t="shared" si="1198"/>
        <v>0</v>
      </c>
      <c r="AY3812">
        <f t="shared" si="1199"/>
        <v>1</v>
      </c>
    </row>
    <row r="3813" spans="1:51" x14ac:dyDescent="0.3">
      <c r="A3813" s="1" t="s">
        <v>3807</v>
      </c>
      <c r="B3813" s="2">
        <v>4574287</v>
      </c>
      <c r="C3813" s="3" t="s">
        <v>5335</v>
      </c>
      <c r="D3813" s="5">
        <v>403.31</v>
      </c>
      <c r="E3813" s="5">
        <v>1294649.16107129</v>
      </c>
      <c r="F3813" s="3" t="s">
        <v>4475</v>
      </c>
      <c r="G3813" s="3" t="s">
        <v>4564</v>
      </c>
      <c r="H3813" s="3" t="s">
        <v>5035</v>
      </c>
      <c r="I3813" s="3" t="s">
        <v>5036</v>
      </c>
      <c r="J3813" s="3" t="s">
        <v>5037</v>
      </c>
      <c r="K3813" s="6">
        <v>97150000</v>
      </c>
      <c r="L3813" s="6">
        <v>95318000</v>
      </c>
      <c r="M3813" s="6">
        <v>13244000</v>
      </c>
      <c r="N3813" s="6">
        <v>12178000</v>
      </c>
      <c r="O3813" s="6">
        <v>8140000</v>
      </c>
      <c r="P3813" s="6">
        <v>7187000</v>
      </c>
      <c r="Q3813" s="6">
        <v>12764000</v>
      </c>
      <c r="R3813" s="6">
        <v>12459000</v>
      </c>
      <c r="S3813" s="6">
        <v>14479000</v>
      </c>
      <c r="T3813" s="6">
        <v>11532000</v>
      </c>
      <c r="U3813" s="6">
        <v>5275000</v>
      </c>
      <c r="V3813" s="6">
        <v>5338000</v>
      </c>
      <c r="W3813" s="6">
        <v>119852000</v>
      </c>
      <c r="X3813" s="6">
        <v>112832000</v>
      </c>
      <c r="Y3813" s="6">
        <v>56379000</v>
      </c>
      <c r="Z3813" s="6">
        <v>52977000</v>
      </c>
      <c r="AA3813" s="6">
        <v>30577000</v>
      </c>
      <c r="AB3813" s="6">
        <v>27729000</v>
      </c>
      <c r="AC3813" s="6">
        <v>3207000000</v>
      </c>
      <c r="AD3813" s="6">
        <v>3194000000</v>
      </c>
      <c r="AF3813">
        <f t="shared" si="1180"/>
        <v>0.10649801421753496</v>
      </c>
      <c r="AG3813">
        <f t="shared" si="1181"/>
        <v>0.11042080260918888</v>
      </c>
      <c r="AH3813">
        <f t="shared" si="1182"/>
        <v>4.4012615559189665E-2</v>
      </c>
      <c r="AI3813">
        <f t="shared" si="1183"/>
        <v>4.7309273964832671E-2</v>
      </c>
      <c r="AJ3813">
        <f t="shared" si="1184"/>
        <v>1.8438368708506394</v>
      </c>
      <c r="AK3813">
        <f t="shared" si="1185"/>
        <v>1.9105268852104296</v>
      </c>
      <c r="AL3813">
        <f t="shared" si="1186"/>
        <v>8.3787956767884711E-2</v>
      </c>
      <c r="AM3813">
        <f t="shared" si="1187"/>
        <v>7.5400239199311783E-2</v>
      </c>
      <c r="AN3813">
        <f t="shared" si="1188"/>
        <v>0.810583052431332</v>
      </c>
      <c r="AO3813">
        <f t="shared" si="1189"/>
        <v>0.84477807714123654</v>
      </c>
      <c r="AP3813">
        <f t="shared" si="1190"/>
        <v>1</v>
      </c>
      <c r="AQ3813">
        <f t="shared" si="1191"/>
        <v>1</v>
      </c>
      <c r="AR3813">
        <f t="shared" si="1192"/>
        <v>0</v>
      </c>
      <c r="AS3813">
        <f t="shared" si="1193"/>
        <v>1</v>
      </c>
      <c r="AT3813">
        <f t="shared" si="1194"/>
        <v>1</v>
      </c>
      <c r="AU3813">
        <f t="shared" si="1195"/>
        <v>0</v>
      </c>
      <c r="AV3813">
        <f t="shared" si="1196"/>
        <v>1</v>
      </c>
      <c r="AW3813">
        <f t="shared" si="1197"/>
        <v>0</v>
      </c>
      <c r="AX3813">
        <f t="shared" si="1198"/>
        <v>0</v>
      </c>
      <c r="AY3813">
        <f t="shared" si="1199"/>
        <v>5</v>
      </c>
    </row>
    <row r="3814" spans="1:51" x14ac:dyDescent="0.3">
      <c r="A3814" s="1" t="s">
        <v>3808</v>
      </c>
      <c r="B3814" s="2">
        <v>4309013</v>
      </c>
      <c r="C3814" s="3" t="s">
        <v>5335</v>
      </c>
      <c r="D3814" s="5">
        <v>41.8</v>
      </c>
      <c r="E3814" s="5">
        <v>11191.579024999999</v>
      </c>
      <c r="F3814" s="3" t="s">
        <v>4485</v>
      </c>
      <c r="G3814" s="3" t="s">
        <v>4517</v>
      </c>
      <c r="H3814" s="3" t="s">
        <v>4518</v>
      </c>
      <c r="I3814" s="3" t="s">
        <v>4519</v>
      </c>
      <c r="J3814" s="3" t="s">
        <v>4589</v>
      </c>
      <c r="K3814" s="6">
        <v>4321862</v>
      </c>
      <c r="L3814" s="6">
        <v>4234780</v>
      </c>
      <c r="M3814" s="6">
        <v>585893</v>
      </c>
      <c r="N3814" s="6">
        <v>567572</v>
      </c>
      <c r="O3814" s="6">
        <v>512216</v>
      </c>
      <c r="P3814" s="6">
        <v>492869</v>
      </c>
      <c r="Q3814" s="6">
        <v>333443</v>
      </c>
      <c r="R3814" s="6">
        <v>290921</v>
      </c>
      <c r="S3814" s="6">
        <v>358708</v>
      </c>
      <c r="T3814" s="6">
        <v>375520</v>
      </c>
      <c r="U3814" s="6">
        <v>812634</v>
      </c>
      <c r="V3814" s="6">
        <v>861830</v>
      </c>
      <c r="W3814" s="6">
        <v>4192676</v>
      </c>
      <c r="X3814" s="6">
        <v>4084905</v>
      </c>
      <c r="Y3814" s="6">
        <v>1527383</v>
      </c>
      <c r="Z3814" s="6">
        <v>1506481</v>
      </c>
      <c r="AA3814" s="6">
        <v>1219527</v>
      </c>
      <c r="AB3814" s="6">
        <v>1246262</v>
      </c>
      <c r="AC3814" s="6">
        <v>267717000</v>
      </c>
      <c r="AD3814" s="6">
        <v>267660000</v>
      </c>
      <c r="AF3814">
        <f t="shared" si="1180"/>
        <v>7.9529875430393387E-2</v>
      </c>
      <c r="AG3814">
        <f t="shared" si="1181"/>
        <v>7.1218547310157768E-2</v>
      </c>
      <c r="AH3814">
        <f t="shared" si="1182"/>
        <v>0.19382227484308351</v>
      </c>
      <c r="AI3814">
        <f t="shared" si="1183"/>
        <v>0.21097920269871637</v>
      </c>
      <c r="AJ3814">
        <f t="shared" si="1184"/>
        <v>1.2524388553922956</v>
      </c>
      <c r="AK3814">
        <f t="shared" si="1185"/>
        <v>1.2087995943068151</v>
      </c>
      <c r="AL3814">
        <f t="shared" si="1186"/>
        <v>0.11851743530913296</v>
      </c>
      <c r="AM3814">
        <f t="shared" si="1187"/>
        <v>0.11638597518643236</v>
      </c>
      <c r="AN3814">
        <f t="shared" si="1188"/>
        <v>1.0308123022146238</v>
      </c>
      <c r="AO3814">
        <f t="shared" si="1189"/>
        <v>1.0366899597420258</v>
      </c>
      <c r="AP3814">
        <f t="shared" si="1190"/>
        <v>1</v>
      </c>
      <c r="AQ3814">
        <f t="shared" si="1191"/>
        <v>1</v>
      </c>
      <c r="AR3814">
        <f t="shared" si="1192"/>
        <v>1</v>
      </c>
      <c r="AS3814">
        <f t="shared" si="1193"/>
        <v>1</v>
      </c>
      <c r="AT3814">
        <f t="shared" si="1194"/>
        <v>1</v>
      </c>
      <c r="AU3814">
        <f t="shared" si="1195"/>
        <v>1</v>
      </c>
      <c r="AV3814">
        <f t="shared" si="1196"/>
        <v>1</v>
      </c>
      <c r="AW3814">
        <f t="shared" si="1197"/>
        <v>0</v>
      </c>
      <c r="AX3814">
        <f t="shared" si="1198"/>
        <v>0</v>
      </c>
      <c r="AY3814">
        <f t="shared" si="1199"/>
        <v>7</v>
      </c>
    </row>
    <row r="3815" spans="1:51" x14ac:dyDescent="0.3">
      <c r="A3815" s="1" t="s">
        <v>3809</v>
      </c>
      <c r="B3815" s="2">
        <v>4324550</v>
      </c>
      <c r="C3815" s="3" t="s">
        <v>5337</v>
      </c>
      <c r="D3815" s="5">
        <v>20.440000000000001</v>
      </c>
      <c r="E3815" s="5">
        <v>23191.06859468</v>
      </c>
      <c r="F3815" s="3" t="s">
        <v>4470</v>
      </c>
      <c r="G3815" s="3" t="s">
        <v>4471</v>
      </c>
      <c r="H3815" s="3" t="s">
        <v>4673</v>
      </c>
      <c r="I3815" s="3" t="s">
        <v>4673</v>
      </c>
      <c r="J3815" s="3" t="s">
        <v>4544</v>
      </c>
      <c r="K3815" s="6">
        <v>16772000</v>
      </c>
      <c r="L3815" s="6">
        <v>16290000</v>
      </c>
      <c r="M3815" s="6">
        <v>4786000</v>
      </c>
      <c r="N3815" s="6">
        <v>4565000</v>
      </c>
      <c r="O3815" s="6">
        <v>3730000</v>
      </c>
      <c r="P3815" s="6">
        <v>3485000</v>
      </c>
      <c r="Q3815" s="6">
        <v>-1217000</v>
      </c>
      <c r="R3815" s="6">
        <v>-750000</v>
      </c>
      <c r="S3815" s="6">
        <v>1856000</v>
      </c>
      <c r="T3815" s="6">
        <v>1168000</v>
      </c>
      <c r="U3815" s="6">
        <v>16400000</v>
      </c>
      <c r="V3815" s="6">
        <v>16547000</v>
      </c>
      <c r="W3815" s="6">
        <v>41758000</v>
      </c>
      <c r="X3815" s="6">
        <v>41338000</v>
      </c>
      <c r="Y3815" s="6">
        <v>12314000</v>
      </c>
      <c r="Z3815" s="6">
        <v>11632000</v>
      </c>
      <c r="AA3815" s="6">
        <v>13797000</v>
      </c>
      <c r="AB3815" s="6">
        <v>13037000</v>
      </c>
      <c r="AC3815" s="6">
        <v>1133050214</v>
      </c>
      <c r="AD3815" s="6">
        <v>1132908864</v>
      </c>
      <c r="AF3815">
        <f t="shared" si="1180"/>
        <v>-2.9144116097514248E-2</v>
      </c>
      <c r="AG3815">
        <f t="shared" si="1181"/>
        <v>-1.8143112874352895E-2</v>
      </c>
      <c r="AH3815">
        <f t="shared" si="1182"/>
        <v>0.39273911585803917</v>
      </c>
      <c r="AI3815">
        <f t="shared" si="1183"/>
        <v>0.40028545164255647</v>
      </c>
      <c r="AJ3815">
        <f t="shared" si="1184"/>
        <v>0.89251286511560479</v>
      </c>
      <c r="AK3815">
        <f t="shared" si="1185"/>
        <v>0.89222980747104397</v>
      </c>
      <c r="AL3815">
        <f t="shared" si="1186"/>
        <v>0.22239446696875745</v>
      </c>
      <c r="AM3815">
        <f t="shared" si="1187"/>
        <v>0.21393492940454267</v>
      </c>
      <c r="AN3815">
        <f t="shared" si="1188"/>
        <v>0.4016475884860386</v>
      </c>
      <c r="AO3815">
        <f t="shared" si="1189"/>
        <v>0.39406841163094491</v>
      </c>
      <c r="AP3815">
        <f t="shared" si="1190"/>
        <v>0</v>
      </c>
      <c r="AQ3815">
        <f t="shared" si="1191"/>
        <v>1</v>
      </c>
      <c r="AR3815">
        <f t="shared" si="1192"/>
        <v>0</v>
      </c>
      <c r="AS3815">
        <f t="shared" si="1193"/>
        <v>1</v>
      </c>
      <c r="AT3815">
        <f t="shared" si="1194"/>
        <v>1</v>
      </c>
      <c r="AU3815">
        <f t="shared" si="1195"/>
        <v>1</v>
      </c>
      <c r="AV3815">
        <f t="shared" si="1196"/>
        <v>1</v>
      </c>
      <c r="AW3815">
        <f t="shared" si="1197"/>
        <v>1</v>
      </c>
      <c r="AX3815">
        <f t="shared" si="1198"/>
        <v>0</v>
      </c>
      <c r="AY3815">
        <f t="shared" si="1199"/>
        <v>6</v>
      </c>
    </row>
    <row r="3816" spans="1:51" x14ac:dyDescent="0.3">
      <c r="A3816" s="1" t="s">
        <v>3810</v>
      </c>
      <c r="B3816" s="2">
        <v>1984125</v>
      </c>
      <c r="C3816" s="3" t="s">
        <v>5335</v>
      </c>
      <c r="D3816" s="5">
        <v>74.05</v>
      </c>
      <c r="E3816" s="5">
        <v>3421.9760147500001</v>
      </c>
      <c r="F3816" s="3" t="s">
        <v>4480</v>
      </c>
      <c r="G3816" s="3" t="s">
        <v>4481</v>
      </c>
      <c r="H3816" s="3" t="s">
        <v>4481</v>
      </c>
      <c r="I3816" s="3" t="s">
        <v>4482</v>
      </c>
      <c r="J3816" s="3" t="s">
        <v>4484</v>
      </c>
      <c r="K3816" s="6">
        <v>1074096</v>
      </c>
      <c r="L3816" s="6">
        <v>1048127</v>
      </c>
      <c r="M3816" s="6" t="s">
        <v>4474</v>
      </c>
      <c r="N3816" s="6" t="s">
        <v>4474</v>
      </c>
      <c r="O3816" s="6">
        <v>861645</v>
      </c>
      <c r="P3816" s="6">
        <v>1003957</v>
      </c>
      <c r="Q3816" s="6">
        <v>26635</v>
      </c>
      <c r="R3816" s="6">
        <v>149633</v>
      </c>
      <c r="S3816" s="6">
        <v>650380</v>
      </c>
      <c r="T3816" s="6">
        <v>412541</v>
      </c>
      <c r="U3816" s="6">
        <v>546766</v>
      </c>
      <c r="V3816" s="6">
        <v>546591</v>
      </c>
      <c r="W3816" s="6">
        <v>31629299</v>
      </c>
      <c r="X3816" s="6">
        <v>29854994</v>
      </c>
      <c r="Y3816" s="6" t="s">
        <v>4474</v>
      </c>
      <c r="Z3816" s="6" t="s">
        <v>4474</v>
      </c>
      <c r="AA3816" s="6" t="s">
        <v>4474</v>
      </c>
      <c r="AB3816" s="6" t="s">
        <v>4474</v>
      </c>
      <c r="AC3816" s="6">
        <v>46207757</v>
      </c>
      <c r="AD3816" s="6">
        <v>46188078</v>
      </c>
      <c r="AF3816">
        <f t="shared" si="1180"/>
        <v>8.4209896653100031E-4</v>
      </c>
      <c r="AG3816">
        <f t="shared" si="1181"/>
        <v>5.0119922985079144E-3</v>
      </c>
      <c r="AH3816">
        <f t="shared" si="1182"/>
        <v>1.7286693581163463E-2</v>
      </c>
      <c r="AI3816">
        <f t="shared" si="1183"/>
        <v>1.8308193262406954E-2</v>
      </c>
      <c r="AJ3816" t="e">
        <f t="shared" si="1184"/>
        <v>#VALUE!</v>
      </c>
      <c r="AK3816" t="e">
        <f t="shared" si="1185"/>
        <v>#VALUE!</v>
      </c>
      <c r="AL3816">
        <f t="shared" si="1186"/>
        <v>0.80220483085310812</v>
      </c>
      <c r="AM3816">
        <f t="shared" si="1187"/>
        <v>0.95785816031835835</v>
      </c>
      <c r="AN3816">
        <f t="shared" si="1188"/>
        <v>3.3958893619488686E-2</v>
      </c>
      <c r="AO3816">
        <f t="shared" si="1189"/>
        <v>3.5107258772183979E-2</v>
      </c>
      <c r="AP3816">
        <f t="shared" si="1190"/>
        <v>1</v>
      </c>
      <c r="AQ3816">
        <f t="shared" si="1191"/>
        <v>1</v>
      </c>
      <c r="AR3816">
        <f t="shared" si="1192"/>
        <v>0</v>
      </c>
      <c r="AS3816">
        <f t="shared" si="1193"/>
        <v>1</v>
      </c>
      <c r="AT3816">
        <f t="shared" si="1194"/>
        <v>1</v>
      </c>
      <c r="AU3816">
        <f t="shared" si="1195"/>
        <v>0</v>
      </c>
      <c r="AV3816">
        <f t="shared" si="1196"/>
        <v>0</v>
      </c>
      <c r="AW3816">
        <f t="shared" si="1197"/>
        <v>0</v>
      </c>
      <c r="AX3816">
        <f t="shared" si="1198"/>
        <v>0</v>
      </c>
      <c r="AY3816">
        <f t="shared" si="1199"/>
        <v>4</v>
      </c>
    </row>
    <row r="3817" spans="1:51" x14ac:dyDescent="0.3">
      <c r="A3817" s="1" t="s">
        <v>3811</v>
      </c>
      <c r="B3817" s="2">
        <v>114112767</v>
      </c>
      <c r="C3817" s="3" t="s">
        <v>5338</v>
      </c>
      <c r="D3817" s="5">
        <v>27.794</v>
      </c>
      <c r="E3817" s="5">
        <v>13.897027794</v>
      </c>
      <c r="F3817" s="3" t="s">
        <v>4480</v>
      </c>
      <c r="G3817" s="3" t="s">
        <v>4491</v>
      </c>
      <c r="H3817" s="3" t="s">
        <v>4492</v>
      </c>
      <c r="I3817" s="3" t="s">
        <v>4493</v>
      </c>
      <c r="J3817" s="3"/>
      <c r="K3817" s="6" t="s">
        <v>4474</v>
      </c>
      <c r="L3817" s="6" t="s">
        <v>4474</v>
      </c>
      <c r="M3817" s="6" t="s">
        <v>4474</v>
      </c>
      <c r="N3817" s="6" t="s">
        <v>4474</v>
      </c>
      <c r="O3817" s="6" t="s">
        <v>4474</v>
      </c>
      <c r="P3817" s="6" t="s">
        <v>4474</v>
      </c>
      <c r="Q3817" s="6" t="s">
        <v>4474</v>
      </c>
      <c r="R3817" s="6" t="s">
        <v>4474</v>
      </c>
      <c r="S3817" s="6" t="s">
        <v>4474</v>
      </c>
      <c r="T3817" s="6" t="s">
        <v>4474</v>
      </c>
      <c r="U3817" s="6" t="s">
        <v>4474</v>
      </c>
      <c r="V3817" s="6" t="s">
        <v>4474</v>
      </c>
      <c r="W3817" s="6" t="s">
        <v>4474</v>
      </c>
      <c r="X3817" s="6" t="s">
        <v>4474</v>
      </c>
      <c r="Y3817" s="6" t="s">
        <v>4474</v>
      </c>
      <c r="Z3817" s="6" t="s">
        <v>4474</v>
      </c>
      <c r="AA3817" s="6" t="s">
        <v>4474</v>
      </c>
      <c r="AB3817" s="6" t="s">
        <v>4474</v>
      </c>
      <c r="AC3817" s="6" t="s">
        <v>4474</v>
      </c>
      <c r="AD3817" s="6" t="s">
        <v>4474</v>
      </c>
      <c r="AF3817" t="e">
        <f t="shared" si="1180"/>
        <v>#VALUE!</v>
      </c>
      <c r="AG3817" t="e">
        <f t="shared" si="1181"/>
        <v>#VALUE!</v>
      </c>
      <c r="AH3817" t="e">
        <f t="shared" si="1182"/>
        <v>#VALUE!</v>
      </c>
      <c r="AI3817" t="e">
        <f t="shared" si="1183"/>
        <v>#VALUE!</v>
      </c>
      <c r="AJ3817" t="e">
        <f t="shared" si="1184"/>
        <v>#VALUE!</v>
      </c>
      <c r="AK3817" t="e">
        <f t="shared" si="1185"/>
        <v>#VALUE!</v>
      </c>
      <c r="AL3817" t="e">
        <f t="shared" si="1186"/>
        <v>#VALUE!</v>
      </c>
      <c r="AM3817" t="e">
        <f t="shared" si="1187"/>
        <v>#VALUE!</v>
      </c>
      <c r="AN3817" t="e">
        <f t="shared" si="1188"/>
        <v>#VALUE!</v>
      </c>
      <c r="AO3817" t="e">
        <f t="shared" si="1189"/>
        <v>#VALUE!</v>
      </c>
      <c r="AP3817">
        <f t="shared" si="1190"/>
        <v>0</v>
      </c>
      <c r="AQ3817">
        <f t="shared" si="1191"/>
        <v>0</v>
      </c>
      <c r="AR3817">
        <f t="shared" si="1192"/>
        <v>0</v>
      </c>
      <c r="AS3817">
        <f t="shared" si="1193"/>
        <v>0</v>
      </c>
      <c r="AT3817">
        <f t="shared" si="1194"/>
        <v>0</v>
      </c>
      <c r="AU3817">
        <f t="shared" si="1195"/>
        <v>0</v>
      </c>
      <c r="AV3817">
        <f t="shared" si="1196"/>
        <v>0</v>
      </c>
      <c r="AW3817">
        <f t="shared" si="1197"/>
        <v>0</v>
      </c>
      <c r="AX3817">
        <f t="shared" si="1198"/>
        <v>0</v>
      </c>
      <c r="AY3817">
        <f t="shared" si="1199"/>
        <v>0</v>
      </c>
    </row>
    <row r="3818" spans="1:51" x14ac:dyDescent="0.3">
      <c r="A3818" s="1" t="s">
        <v>3812</v>
      </c>
      <c r="B3818" s="2">
        <v>27882409</v>
      </c>
      <c r="C3818" s="3" t="s">
        <v>5336</v>
      </c>
      <c r="D3818" s="5">
        <v>15.1</v>
      </c>
      <c r="E3818" s="5">
        <v>43.877096799999997</v>
      </c>
      <c r="F3818" s="3" t="s">
        <v>4480</v>
      </c>
      <c r="G3818" s="3" t="s">
        <v>4481</v>
      </c>
      <c r="H3818" s="3" t="s">
        <v>4481</v>
      </c>
      <c r="I3818" s="3" t="s">
        <v>4482</v>
      </c>
      <c r="J3818" s="3" t="s">
        <v>4483</v>
      </c>
      <c r="K3818" s="6">
        <v>14294</v>
      </c>
      <c r="L3818" s="6">
        <v>13947</v>
      </c>
      <c r="M3818" s="6" t="s">
        <v>4474</v>
      </c>
      <c r="N3818" s="6" t="s">
        <v>4474</v>
      </c>
      <c r="O3818" s="6">
        <v>7034</v>
      </c>
      <c r="P3818" s="6">
        <v>6647</v>
      </c>
      <c r="Q3818" s="6">
        <v>-2154</v>
      </c>
      <c r="R3818" s="6">
        <v>-2213</v>
      </c>
      <c r="S3818" s="6">
        <v>1337</v>
      </c>
      <c r="T3818" s="6">
        <v>1939</v>
      </c>
      <c r="U3818" s="6" t="s">
        <v>4474</v>
      </c>
      <c r="V3818" s="6" t="s">
        <v>4474</v>
      </c>
      <c r="W3818" s="6">
        <v>446023</v>
      </c>
      <c r="X3818" s="6">
        <v>451595</v>
      </c>
      <c r="Y3818" s="6" t="s">
        <v>4474</v>
      </c>
      <c r="Z3818" s="6" t="s">
        <v>4474</v>
      </c>
      <c r="AA3818" s="6" t="s">
        <v>4474</v>
      </c>
      <c r="AB3818" s="6" t="s">
        <v>4474</v>
      </c>
      <c r="AC3818" s="6">
        <v>3135556</v>
      </c>
      <c r="AD3818" s="6">
        <v>3155675</v>
      </c>
      <c r="AF3818">
        <f t="shared" si="1180"/>
        <v>-4.8293473654946045E-3</v>
      </c>
      <c r="AG3818">
        <f t="shared" si="1181"/>
        <v>-4.9004085519104507E-3</v>
      </c>
      <c r="AH3818" t="e">
        <f t="shared" si="1182"/>
        <v>#VALUE!</v>
      </c>
      <c r="AI3818" t="e">
        <f t="shared" si="1183"/>
        <v>#VALUE!</v>
      </c>
      <c r="AJ3818" t="e">
        <f t="shared" si="1184"/>
        <v>#VALUE!</v>
      </c>
      <c r="AK3818" t="e">
        <f t="shared" si="1185"/>
        <v>#VALUE!</v>
      </c>
      <c r="AL3818">
        <f t="shared" si="1186"/>
        <v>0.49209458514061843</v>
      </c>
      <c r="AM3818">
        <f t="shared" si="1187"/>
        <v>0.47658994765899476</v>
      </c>
      <c r="AN3818">
        <f t="shared" si="1188"/>
        <v>3.2047674671485553E-2</v>
      </c>
      <c r="AO3818">
        <f t="shared" si="1189"/>
        <v>3.0883867181877567E-2</v>
      </c>
      <c r="AP3818">
        <f t="shared" si="1190"/>
        <v>0</v>
      </c>
      <c r="AQ3818">
        <f t="shared" si="1191"/>
        <v>1</v>
      </c>
      <c r="AR3818">
        <f t="shared" si="1192"/>
        <v>1</v>
      </c>
      <c r="AS3818">
        <f t="shared" si="1193"/>
        <v>1</v>
      </c>
      <c r="AT3818">
        <f t="shared" si="1194"/>
        <v>0</v>
      </c>
      <c r="AU3818">
        <f t="shared" si="1195"/>
        <v>0</v>
      </c>
      <c r="AV3818">
        <f t="shared" si="1196"/>
        <v>1</v>
      </c>
      <c r="AW3818">
        <f t="shared" si="1197"/>
        <v>1</v>
      </c>
      <c r="AX3818">
        <f t="shared" si="1198"/>
        <v>1</v>
      </c>
      <c r="AY3818">
        <f t="shared" si="1199"/>
        <v>6</v>
      </c>
    </row>
    <row r="3819" spans="1:51" x14ac:dyDescent="0.3">
      <c r="A3819" s="1" t="s">
        <v>3813</v>
      </c>
      <c r="B3819" s="2">
        <v>4112734</v>
      </c>
      <c r="C3819" s="3" t="s">
        <v>5335</v>
      </c>
      <c r="D3819" s="7">
        <v>191.09</v>
      </c>
      <c r="E3819" s="5">
        <v>174315.47276926</v>
      </c>
      <c r="F3819" s="3" t="s">
        <v>4500</v>
      </c>
      <c r="G3819" s="3" t="s">
        <v>4539</v>
      </c>
      <c r="H3819" s="3" t="s">
        <v>4539</v>
      </c>
      <c r="I3819" s="3" t="s">
        <v>4582</v>
      </c>
      <c r="J3819" s="3" t="s">
        <v>5377</v>
      </c>
      <c r="K3819" s="6">
        <v>15711000</v>
      </c>
      <c r="L3819" s="6">
        <v>16092000</v>
      </c>
      <c r="M3819" s="6">
        <v>6897000</v>
      </c>
      <c r="N3819" s="6">
        <v>7154000</v>
      </c>
      <c r="O3819" s="6">
        <v>5483000</v>
      </c>
      <c r="P3819" s="6">
        <v>5820000</v>
      </c>
      <c r="Q3819" s="6">
        <v>4965000</v>
      </c>
      <c r="R3819" s="6">
        <v>5312000</v>
      </c>
      <c r="S3819" s="6">
        <v>6244000</v>
      </c>
      <c r="T3819" s="6">
        <v>6449000</v>
      </c>
      <c r="U3819" s="6">
        <v>12844000</v>
      </c>
      <c r="V3819" s="6">
        <v>12842000</v>
      </c>
      <c r="W3819" s="6">
        <v>35321000</v>
      </c>
      <c r="X3819" s="6">
        <v>35048000</v>
      </c>
      <c r="Y3819" s="6">
        <v>15872000</v>
      </c>
      <c r="Z3819" s="6">
        <v>16789000</v>
      </c>
      <c r="AA3819" s="6">
        <v>3686000</v>
      </c>
      <c r="AB3819" s="6">
        <v>3637000</v>
      </c>
      <c r="AC3819" s="6">
        <v>912000000</v>
      </c>
      <c r="AD3819" s="6">
        <v>913000000</v>
      </c>
      <c r="AF3819">
        <f t="shared" si="1180"/>
        <v>0.1405679340902013</v>
      </c>
      <c r="AG3819">
        <f t="shared" si="1181"/>
        <v>0.15156356996119608</v>
      </c>
      <c r="AH3819">
        <f t="shared" si="1182"/>
        <v>0.36363636363636365</v>
      </c>
      <c r="AI3819">
        <f t="shared" si="1183"/>
        <v>0.36641177813284637</v>
      </c>
      <c r="AJ3819">
        <f t="shared" si="1184"/>
        <v>4.3060227889310907</v>
      </c>
      <c r="AK3819">
        <f t="shared" si="1185"/>
        <v>4.6161671707451193</v>
      </c>
      <c r="AL3819">
        <f t="shared" si="1186"/>
        <v>0.34899115269556363</v>
      </c>
      <c r="AM3819">
        <f t="shared" si="1187"/>
        <v>0.36167039522744221</v>
      </c>
      <c r="AN3819">
        <f t="shared" si="1188"/>
        <v>0.44480620593980918</v>
      </c>
      <c r="AO3819">
        <f t="shared" si="1189"/>
        <v>0.45914174845925587</v>
      </c>
      <c r="AP3819">
        <f t="shared" si="1190"/>
        <v>1</v>
      </c>
      <c r="AQ3819">
        <f t="shared" si="1191"/>
        <v>1</v>
      </c>
      <c r="AR3819">
        <f t="shared" si="1192"/>
        <v>0</v>
      </c>
      <c r="AS3819">
        <f t="shared" si="1193"/>
        <v>1</v>
      </c>
      <c r="AT3819">
        <f t="shared" si="1194"/>
        <v>1</v>
      </c>
      <c r="AU3819">
        <f t="shared" si="1195"/>
        <v>0</v>
      </c>
      <c r="AV3819">
        <f t="shared" si="1196"/>
        <v>0</v>
      </c>
      <c r="AW3819">
        <f t="shared" si="1197"/>
        <v>0</v>
      </c>
      <c r="AX3819">
        <f t="shared" si="1198"/>
        <v>1</v>
      </c>
      <c r="AY3819">
        <f t="shared" si="1199"/>
        <v>5</v>
      </c>
    </row>
    <row r="3820" spans="1:51" x14ac:dyDescent="0.3">
      <c r="A3820" s="1" t="s">
        <v>3814</v>
      </c>
      <c r="B3820" s="2">
        <v>4783703</v>
      </c>
      <c r="C3820" s="3" t="s">
        <v>5337</v>
      </c>
      <c r="D3820" s="5">
        <v>1300.57</v>
      </c>
      <c r="E3820" s="5">
        <v>29880.483900980002</v>
      </c>
      <c r="F3820" s="3" t="s">
        <v>4654</v>
      </c>
      <c r="G3820" s="3" t="s">
        <v>4654</v>
      </c>
      <c r="H3820" s="3" t="s">
        <v>4655</v>
      </c>
      <c r="I3820" s="3" t="s">
        <v>4717</v>
      </c>
      <c r="J3820" s="3" t="s">
        <v>4718</v>
      </c>
      <c r="K3820" s="6">
        <v>686696</v>
      </c>
      <c r="L3820" s="6">
        <v>671100</v>
      </c>
      <c r="M3820" s="6">
        <v>548542</v>
      </c>
      <c r="N3820" s="6">
        <v>546018</v>
      </c>
      <c r="O3820" s="6">
        <v>530971</v>
      </c>
      <c r="P3820" s="6">
        <v>530625</v>
      </c>
      <c r="Q3820" s="6">
        <v>448710</v>
      </c>
      <c r="R3820" s="6">
        <v>447690</v>
      </c>
      <c r="S3820" s="6">
        <v>475526</v>
      </c>
      <c r="T3820" s="6">
        <v>464557</v>
      </c>
      <c r="U3820" s="6" t="s">
        <v>4474</v>
      </c>
      <c r="V3820" s="6" t="s">
        <v>4474</v>
      </c>
      <c r="W3820" s="6">
        <v>1175569</v>
      </c>
      <c r="X3820" s="6">
        <v>1315791</v>
      </c>
      <c r="Y3820" s="6">
        <v>708969</v>
      </c>
      <c r="Z3820" s="6">
        <v>1017684</v>
      </c>
      <c r="AA3820" s="6">
        <v>57331</v>
      </c>
      <c r="AB3820" s="6">
        <v>44268</v>
      </c>
      <c r="AC3820" s="6">
        <v>22977125</v>
      </c>
      <c r="AD3820" s="6">
        <v>22983392</v>
      </c>
      <c r="AF3820">
        <f t="shared" si="1180"/>
        <v>0.38169601273936282</v>
      </c>
      <c r="AG3820">
        <f t="shared" si="1181"/>
        <v>0.34024400531695381</v>
      </c>
      <c r="AH3820" t="e">
        <f t="shared" si="1182"/>
        <v>#VALUE!</v>
      </c>
      <c r="AI3820" t="e">
        <f t="shared" si="1183"/>
        <v>#VALUE!</v>
      </c>
      <c r="AJ3820">
        <f t="shared" si="1184"/>
        <v>12.366241649369451</v>
      </c>
      <c r="AK3820">
        <f t="shared" si="1185"/>
        <v>22.989156953103823</v>
      </c>
      <c r="AL3820">
        <f t="shared" si="1186"/>
        <v>0.77322570686300784</v>
      </c>
      <c r="AM3820">
        <f t="shared" si="1187"/>
        <v>0.7906794814483683</v>
      </c>
      <c r="AN3820">
        <f t="shared" si="1188"/>
        <v>0.58413925511815978</v>
      </c>
      <c r="AO3820">
        <f t="shared" si="1189"/>
        <v>0.51003540835892636</v>
      </c>
      <c r="AP3820">
        <f t="shared" si="1190"/>
        <v>1</v>
      </c>
      <c r="AQ3820">
        <f t="shared" si="1191"/>
        <v>1</v>
      </c>
      <c r="AR3820">
        <f t="shared" si="1192"/>
        <v>1</v>
      </c>
      <c r="AS3820">
        <f t="shared" si="1193"/>
        <v>1</v>
      </c>
      <c r="AT3820">
        <f t="shared" si="1194"/>
        <v>0</v>
      </c>
      <c r="AU3820">
        <f t="shared" si="1195"/>
        <v>0</v>
      </c>
      <c r="AV3820">
        <f t="shared" si="1196"/>
        <v>0</v>
      </c>
      <c r="AW3820">
        <f t="shared" si="1197"/>
        <v>1</v>
      </c>
      <c r="AX3820">
        <f t="shared" si="1198"/>
        <v>1</v>
      </c>
      <c r="AY3820">
        <f t="shared" si="1199"/>
        <v>6</v>
      </c>
    </row>
    <row r="3821" spans="1:51" x14ac:dyDescent="0.3">
      <c r="A3821" s="1" t="s">
        <v>3815</v>
      </c>
      <c r="B3821" s="2">
        <v>4422944</v>
      </c>
      <c r="C3821" s="3" t="s">
        <v>5335</v>
      </c>
      <c r="D3821" s="5">
        <v>180.32</v>
      </c>
      <c r="E3821" s="5">
        <v>12029.880922079999</v>
      </c>
      <c r="F3821" s="3" t="s">
        <v>4475</v>
      </c>
      <c r="G3821" s="3" t="s">
        <v>4529</v>
      </c>
      <c r="H3821" s="3" t="s">
        <v>4530</v>
      </c>
      <c r="I3821" s="3" t="s">
        <v>4739</v>
      </c>
      <c r="J3821" s="3" t="s">
        <v>4740</v>
      </c>
      <c r="K3821" s="6">
        <v>5099779</v>
      </c>
      <c r="L3821" s="6">
        <v>4948532</v>
      </c>
      <c r="M3821" s="6">
        <v>632375</v>
      </c>
      <c r="N3821" s="6">
        <v>597979</v>
      </c>
      <c r="O3821" s="6">
        <v>463019</v>
      </c>
      <c r="P3821" s="6">
        <v>434009</v>
      </c>
      <c r="Q3821" s="6">
        <v>400861</v>
      </c>
      <c r="R3821" s="6">
        <v>379711</v>
      </c>
      <c r="S3821" s="6">
        <v>690334</v>
      </c>
      <c r="T3821" s="6">
        <v>654098</v>
      </c>
      <c r="U3821" s="6" t="s">
        <v>4474</v>
      </c>
      <c r="V3821" s="6" t="s">
        <v>4474</v>
      </c>
      <c r="W3821" s="6">
        <v>2913815</v>
      </c>
      <c r="X3821" s="6">
        <v>2861911</v>
      </c>
      <c r="Y3821" s="6">
        <v>307401</v>
      </c>
      <c r="Z3821" s="6">
        <v>333286</v>
      </c>
      <c r="AA3821" s="6">
        <v>627564</v>
      </c>
      <c r="AB3821" s="6">
        <v>644327</v>
      </c>
      <c r="AC3821" s="6">
        <v>66713823</v>
      </c>
      <c r="AD3821" s="6">
        <v>66727898</v>
      </c>
      <c r="AF3821">
        <f t="shared" si="1180"/>
        <v>0.13757256380381047</v>
      </c>
      <c r="AG3821">
        <f t="shared" si="1181"/>
        <v>0.13267743126882703</v>
      </c>
      <c r="AH3821" t="e">
        <f t="shared" si="1182"/>
        <v>#VALUE!</v>
      </c>
      <c r="AI3821" t="e">
        <f t="shared" si="1183"/>
        <v>#VALUE!</v>
      </c>
      <c r="AJ3821">
        <f t="shared" si="1184"/>
        <v>0.4898321127406926</v>
      </c>
      <c r="AK3821">
        <f t="shared" si="1185"/>
        <v>0.51726219761084047</v>
      </c>
      <c r="AL3821">
        <f t="shared" si="1186"/>
        <v>9.0791973534539439E-2</v>
      </c>
      <c r="AM3821">
        <f t="shared" si="1187"/>
        <v>8.7704596029691231E-2</v>
      </c>
      <c r="AN3821">
        <f t="shared" si="1188"/>
        <v>1.75020685939224</v>
      </c>
      <c r="AO3821">
        <f t="shared" si="1189"/>
        <v>1.7291005904795782</v>
      </c>
      <c r="AP3821">
        <f t="shared" si="1190"/>
        <v>1</v>
      </c>
      <c r="AQ3821">
        <f t="shared" si="1191"/>
        <v>1</v>
      </c>
      <c r="AR3821">
        <f t="shared" si="1192"/>
        <v>1</v>
      </c>
      <c r="AS3821">
        <f t="shared" si="1193"/>
        <v>1</v>
      </c>
      <c r="AT3821">
        <f t="shared" si="1194"/>
        <v>0</v>
      </c>
      <c r="AU3821">
        <f t="shared" si="1195"/>
        <v>0</v>
      </c>
      <c r="AV3821">
        <f t="shared" si="1196"/>
        <v>1</v>
      </c>
      <c r="AW3821">
        <f t="shared" si="1197"/>
        <v>1</v>
      </c>
      <c r="AX3821">
        <f t="shared" si="1198"/>
        <v>1</v>
      </c>
      <c r="AY3821">
        <f t="shared" si="1199"/>
        <v>7</v>
      </c>
    </row>
    <row r="3822" spans="1:51" x14ac:dyDescent="0.3">
      <c r="A3822" s="1" t="s">
        <v>3816</v>
      </c>
      <c r="B3822" s="2">
        <v>3002287</v>
      </c>
      <c r="C3822" s="3" t="s">
        <v>5337</v>
      </c>
      <c r="D3822" s="5">
        <v>76.97</v>
      </c>
      <c r="E3822" s="5">
        <v>14278.82669745</v>
      </c>
      <c r="F3822" s="3" t="s">
        <v>4485</v>
      </c>
      <c r="G3822" s="3" t="s">
        <v>4486</v>
      </c>
      <c r="H3822" s="3" t="s">
        <v>4505</v>
      </c>
      <c r="I3822" s="3" t="s">
        <v>4505</v>
      </c>
      <c r="J3822" s="3" t="s">
        <v>4592</v>
      </c>
      <c r="K3822" s="6">
        <v>13981000</v>
      </c>
      <c r="L3822" s="6">
        <v>13897000</v>
      </c>
      <c r="M3822" s="6">
        <v>1645000</v>
      </c>
      <c r="N3822" s="6">
        <v>1688000</v>
      </c>
      <c r="O3822" s="6">
        <v>1263000</v>
      </c>
      <c r="P3822" s="6">
        <v>1308000</v>
      </c>
      <c r="Q3822" s="6">
        <v>881000</v>
      </c>
      <c r="R3822" s="6">
        <v>927000</v>
      </c>
      <c r="S3822" s="6">
        <v>1117000</v>
      </c>
      <c r="T3822" s="6">
        <v>1167000</v>
      </c>
      <c r="U3822" s="6">
        <v>2794000</v>
      </c>
      <c r="V3822" s="6">
        <v>2796000</v>
      </c>
      <c r="W3822" s="6">
        <v>16452000</v>
      </c>
      <c r="X3822" s="6">
        <v>16427000</v>
      </c>
      <c r="Y3822" s="6">
        <v>7990000</v>
      </c>
      <c r="Z3822" s="6">
        <v>7973000</v>
      </c>
      <c r="AA3822" s="6">
        <v>4359000</v>
      </c>
      <c r="AB3822" s="6">
        <v>4456000</v>
      </c>
      <c r="AC3822" s="6">
        <v>185505000</v>
      </c>
      <c r="AD3822" s="6">
        <v>187499000</v>
      </c>
      <c r="AF3822">
        <f t="shared" si="1180"/>
        <v>5.3549720398735713E-2</v>
      </c>
      <c r="AG3822">
        <f t="shared" si="1181"/>
        <v>5.6431484750715286E-2</v>
      </c>
      <c r="AH3822">
        <f t="shared" si="1182"/>
        <v>0.1698273766107464</v>
      </c>
      <c r="AI3822">
        <f t="shared" si="1183"/>
        <v>0.17020758507335484</v>
      </c>
      <c r="AJ3822">
        <f t="shared" si="1184"/>
        <v>1.8329892177104841</v>
      </c>
      <c r="AK3822">
        <f t="shared" si="1185"/>
        <v>1.7892728904847397</v>
      </c>
      <c r="AL3822">
        <f t="shared" si="1186"/>
        <v>9.0336885773549813E-2</v>
      </c>
      <c r="AM3822">
        <f t="shared" si="1187"/>
        <v>9.4121033316543146E-2</v>
      </c>
      <c r="AN3822">
        <f t="shared" si="1188"/>
        <v>0.84980549477267198</v>
      </c>
      <c r="AO3822">
        <f t="shared" si="1189"/>
        <v>0.84598526815608455</v>
      </c>
      <c r="AP3822">
        <f t="shared" si="1190"/>
        <v>1</v>
      </c>
      <c r="AQ3822">
        <f t="shared" si="1191"/>
        <v>1</v>
      </c>
      <c r="AR3822">
        <f t="shared" si="1192"/>
        <v>0</v>
      </c>
      <c r="AS3822">
        <f t="shared" si="1193"/>
        <v>1</v>
      </c>
      <c r="AT3822">
        <f t="shared" si="1194"/>
        <v>1</v>
      </c>
      <c r="AU3822">
        <f t="shared" si="1195"/>
        <v>1</v>
      </c>
      <c r="AV3822">
        <f t="shared" si="1196"/>
        <v>0</v>
      </c>
      <c r="AW3822">
        <f t="shared" si="1197"/>
        <v>1</v>
      </c>
      <c r="AX3822">
        <f t="shared" si="1198"/>
        <v>1</v>
      </c>
      <c r="AY3822">
        <f t="shared" si="1199"/>
        <v>7</v>
      </c>
    </row>
    <row r="3823" spans="1:51" x14ac:dyDescent="0.3">
      <c r="A3823" s="1" t="s">
        <v>3817</v>
      </c>
      <c r="B3823" s="2">
        <v>4041914</v>
      </c>
      <c r="C3823" s="3" t="s">
        <v>5335</v>
      </c>
      <c r="D3823" s="5">
        <v>12.17</v>
      </c>
      <c r="E3823" s="5">
        <v>3388.5639659100002</v>
      </c>
      <c r="F3823" s="3" t="s">
        <v>4480</v>
      </c>
      <c r="G3823" s="3" t="s">
        <v>4481</v>
      </c>
      <c r="H3823" s="3" t="s">
        <v>4481</v>
      </c>
      <c r="I3823" s="3" t="s">
        <v>4482</v>
      </c>
      <c r="J3823" s="3" t="s">
        <v>4483</v>
      </c>
      <c r="K3823" s="6">
        <v>303160</v>
      </c>
      <c r="L3823" s="6">
        <v>303488</v>
      </c>
      <c r="M3823" s="6" t="s">
        <v>4474</v>
      </c>
      <c r="N3823" s="6" t="s">
        <v>4474</v>
      </c>
      <c r="O3823" s="6">
        <v>555929</v>
      </c>
      <c r="P3823" s="6">
        <v>534933</v>
      </c>
      <c r="Q3823" s="6">
        <v>79588</v>
      </c>
      <c r="R3823" s="6">
        <v>80919</v>
      </c>
      <c r="S3823" s="6">
        <v>88600</v>
      </c>
      <c r="T3823" s="6">
        <v>161106</v>
      </c>
      <c r="U3823" s="6">
        <v>28753</v>
      </c>
      <c r="V3823" s="6">
        <v>16867</v>
      </c>
      <c r="W3823" s="6">
        <v>17090785</v>
      </c>
      <c r="X3823" s="6">
        <v>17034940</v>
      </c>
      <c r="Y3823" s="6" t="s">
        <v>4474</v>
      </c>
      <c r="Z3823" s="6" t="s">
        <v>4474</v>
      </c>
      <c r="AA3823" s="6" t="s">
        <v>4474</v>
      </c>
      <c r="AB3823" s="6" t="s">
        <v>4474</v>
      </c>
      <c r="AC3823" s="6">
        <v>280710854</v>
      </c>
      <c r="AD3823" s="6">
        <v>280710854</v>
      </c>
      <c r="AF3823">
        <f t="shared" si="1180"/>
        <v>4.6567784920353277E-3</v>
      </c>
      <c r="AG3823">
        <f t="shared" si="1181"/>
        <v>4.7501781632339184E-3</v>
      </c>
      <c r="AH3823">
        <f t="shared" si="1182"/>
        <v>1.6823685980485975E-3</v>
      </c>
      <c r="AI3823">
        <f t="shared" si="1183"/>
        <v>9.9014143871360857E-4</v>
      </c>
      <c r="AJ3823" t="e">
        <f t="shared" si="1184"/>
        <v>#VALUE!</v>
      </c>
      <c r="AK3823" t="e">
        <f t="shared" si="1185"/>
        <v>#VALUE!</v>
      </c>
      <c r="AL3823">
        <f t="shared" si="1186"/>
        <v>1.8337808417997097</v>
      </c>
      <c r="AM3823">
        <f t="shared" si="1187"/>
        <v>1.7626166438211726</v>
      </c>
      <c r="AN3823">
        <f t="shared" si="1188"/>
        <v>1.7738213897138137E-2</v>
      </c>
      <c r="AO3823">
        <f t="shared" si="1189"/>
        <v>1.7815618957272523E-2</v>
      </c>
      <c r="AP3823">
        <f t="shared" si="1190"/>
        <v>1</v>
      </c>
      <c r="AQ3823">
        <f t="shared" si="1191"/>
        <v>1</v>
      </c>
      <c r="AR3823">
        <f t="shared" si="1192"/>
        <v>0</v>
      </c>
      <c r="AS3823">
        <f t="shared" si="1193"/>
        <v>1</v>
      </c>
      <c r="AT3823">
        <f t="shared" si="1194"/>
        <v>0</v>
      </c>
      <c r="AU3823">
        <f t="shared" si="1195"/>
        <v>0</v>
      </c>
      <c r="AV3823">
        <f t="shared" si="1196"/>
        <v>1</v>
      </c>
      <c r="AW3823">
        <f t="shared" si="1197"/>
        <v>0</v>
      </c>
      <c r="AX3823">
        <f t="shared" si="1198"/>
        <v>0</v>
      </c>
      <c r="AY3823">
        <f t="shared" si="1199"/>
        <v>4</v>
      </c>
    </row>
    <row r="3824" spans="1:51" x14ac:dyDescent="0.3">
      <c r="A3824" s="1" t="s">
        <v>3818</v>
      </c>
      <c r="B3824" s="2">
        <v>4811532</v>
      </c>
      <c r="C3824" s="3" t="s">
        <v>5336</v>
      </c>
      <c r="D3824" s="5">
        <v>27.67</v>
      </c>
      <c r="E3824" s="5">
        <v>3971.18002712</v>
      </c>
      <c r="F3824" s="3" t="s">
        <v>4470</v>
      </c>
      <c r="G3824" s="3" t="s">
        <v>4471</v>
      </c>
      <c r="H3824" s="3" t="s">
        <v>4489</v>
      </c>
      <c r="I3824" s="3" t="s">
        <v>4489</v>
      </c>
      <c r="J3824" s="3" t="s">
        <v>4495</v>
      </c>
      <c r="K3824" s="6">
        <v>264790</v>
      </c>
      <c r="L3824" s="6">
        <v>346724</v>
      </c>
      <c r="M3824" s="6">
        <v>-408</v>
      </c>
      <c r="N3824" s="6">
        <v>102003</v>
      </c>
      <c r="O3824" s="6">
        <v>-505</v>
      </c>
      <c r="P3824" s="6">
        <v>101844</v>
      </c>
      <c r="Q3824" s="6">
        <v>-14364</v>
      </c>
      <c r="R3824" s="6">
        <v>95685</v>
      </c>
      <c r="S3824" s="6">
        <v>-28086</v>
      </c>
      <c r="T3824" s="6">
        <v>67823</v>
      </c>
      <c r="U3824" s="6">
        <v>244158</v>
      </c>
      <c r="V3824" s="6">
        <v>102537</v>
      </c>
      <c r="W3824" s="6">
        <v>586014</v>
      </c>
      <c r="X3824" s="6">
        <v>401207</v>
      </c>
      <c r="Y3824" s="6">
        <v>574069</v>
      </c>
      <c r="Z3824" s="6">
        <v>389150</v>
      </c>
      <c r="AA3824" s="6">
        <v>125114</v>
      </c>
      <c r="AB3824" s="6">
        <v>108664</v>
      </c>
      <c r="AC3824" s="6">
        <v>143631293</v>
      </c>
      <c r="AD3824" s="6">
        <v>143459855</v>
      </c>
      <c r="AF3824">
        <f t="shared" si="1180"/>
        <v>-2.4511359796864921E-2</v>
      </c>
      <c r="AG3824">
        <f t="shared" si="1181"/>
        <v>0.23849284783166794</v>
      </c>
      <c r="AH3824">
        <f t="shared" si="1182"/>
        <v>0.41664192323050303</v>
      </c>
      <c r="AI3824">
        <f t="shared" si="1183"/>
        <v>0.25557131356132867</v>
      </c>
      <c r="AJ3824">
        <f t="shared" si="1184"/>
        <v>4.5883674089230624</v>
      </c>
      <c r="AK3824">
        <f t="shared" si="1185"/>
        <v>3.58122285209453</v>
      </c>
      <c r="AL3824">
        <f t="shared" si="1186"/>
        <v>-1.907171720986442E-3</v>
      </c>
      <c r="AM3824">
        <f t="shared" si="1187"/>
        <v>0.29373219044542631</v>
      </c>
      <c r="AN3824">
        <f t="shared" si="1188"/>
        <v>0.45184927322555435</v>
      </c>
      <c r="AO3824">
        <f t="shared" si="1189"/>
        <v>0.86420226965132707</v>
      </c>
      <c r="AP3824">
        <f t="shared" si="1190"/>
        <v>0</v>
      </c>
      <c r="AQ3824">
        <f t="shared" si="1191"/>
        <v>0</v>
      </c>
      <c r="AR3824">
        <f t="shared" si="1192"/>
        <v>0</v>
      </c>
      <c r="AS3824">
        <f t="shared" si="1193"/>
        <v>0</v>
      </c>
      <c r="AT3824">
        <f t="shared" si="1194"/>
        <v>0</v>
      </c>
      <c r="AU3824">
        <f t="shared" si="1195"/>
        <v>1</v>
      </c>
      <c r="AV3824">
        <f t="shared" si="1196"/>
        <v>0</v>
      </c>
      <c r="AW3824">
        <f t="shared" si="1197"/>
        <v>0</v>
      </c>
      <c r="AX3824">
        <f t="shared" si="1198"/>
        <v>0</v>
      </c>
      <c r="AY3824">
        <f t="shared" si="1199"/>
        <v>1</v>
      </c>
    </row>
    <row r="3825" spans="1:51" x14ac:dyDescent="0.3">
      <c r="A3825" s="1" t="s">
        <v>3819</v>
      </c>
      <c r="B3825" s="2">
        <v>24787817</v>
      </c>
      <c r="C3825" s="3" t="s">
        <v>5338</v>
      </c>
      <c r="D3825" s="5">
        <v>35.64</v>
      </c>
      <c r="E3825" s="5">
        <v>40.094999999999999</v>
      </c>
      <c r="F3825" s="3" t="s">
        <v>4480</v>
      </c>
      <c r="G3825" s="3" t="s">
        <v>4491</v>
      </c>
      <c r="H3825" s="3" t="s">
        <v>4492</v>
      </c>
      <c r="I3825" s="3" t="s">
        <v>4493</v>
      </c>
      <c r="J3825" s="3"/>
      <c r="K3825" s="6" t="s">
        <v>4474</v>
      </c>
      <c r="L3825" s="6" t="s">
        <v>4474</v>
      </c>
      <c r="M3825" s="6" t="s">
        <v>4474</v>
      </c>
      <c r="N3825" s="6" t="s">
        <v>4474</v>
      </c>
      <c r="O3825" s="6" t="s">
        <v>4474</v>
      </c>
      <c r="P3825" s="6" t="s">
        <v>4474</v>
      </c>
      <c r="Q3825" s="6" t="s">
        <v>4474</v>
      </c>
      <c r="R3825" s="6" t="s">
        <v>4474</v>
      </c>
      <c r="S3825" s="6" t="s">
        <v>4474</v>
      </c>
      <c r="T3825" s="6" t="s">
        <v>4474</v>
      </c>
      <c r="U3825" s="6" t="s">
        <v>4474</v>
      </c>
      <c r="V3825" s="6" t="s">
        <v>4474</v>
      </c>
      <c r="W3825" s="6" t="s">
        <v>4474</v>
      </c>
      <c r="X3825" s="6" t="s">
        <v>4474</v>
      </c>
      <c r="Y3825" s="6" t="s">
        <v>4474</v>
      </c>
      <c r="Z3825" s="6" t="s">
        <v>4474</v>
      </c>
      <c r="AA3825" s="6" t="s">
        <v>4474</v>
      </c>
      <c r="AB3825" s="6" t="s">
        <v>4474</v>
      </c>
      <c r="AC3825" s="6" t="s">
        <v>4474</v>
      </c>
      <c r="AD3825" s="6" t="s">
        <v>4474</v>
      </c>
      <c r="AF3825" t="e">
        <f t="shared" si="1180"/>
        <v>#VALUE!</v>
      </c>
      <c r="AG3825" t="e">
        <f t="shared" si="1181"/>
        <v>#VALUE!</v>
      </c>
      <c r="AH3825" t="e">
        <f t="shared" si="1182"/>
        <v>#VALUE!</v>
      </c>
      <c r="AI3825" t="e">
        <f t="shared" si="1183"/>
        <v>#VALUE!</v>
      </c>
      <c r="AJ3825" t="e">
        <f t="shared" si="1184"/>
        <v>#VALUE!</v>
      </c>
      <c r="AK3825" t="e">
        <f t="shared" si="1185"/>
        <v>#VALUE!</v>
      </c>
      <c r="AL3825" t="e">
        <f t="shared" si="1186"/>
        <v>#VALUE!</v>
      </c>
      <c r="AM3825" t="e">
        <f t="shared" si="1187"/>
        <v>#VALUE!</v>
      </c>
      <c r="AN3825" t="e">
        <f t="shared" si="1188"/>
        <v>#VALUE!</v>
      </c>
      <c r="AO3825" t="e">
        <f t="shared" si="1189"/>
        <v>#VALUE!</v>
      </c>
      <c r="AP3825">
        <f t="shared" si="1190"/>
        <v>0</v>
      </c>
      <c r="AQ3825">
        <f t="shared" si="1191"/>
        <v>0</v>
      </c>
      <c r="AR3825">
        <f t="shared" si="1192"/>
        <v>0</v>
      </c>
      <c r="AS3825">
        <f t="shared" si="1193"/>
        <v>0</v>
      </c>
      <c r="AT3825">
        <f t="shared" si="1194"/>
        <v>0</v>
      </c>
      <c r="AU3825">
        <f t="shared" si="1195"/>
        <v>0</v>
      </c>
      <c r="AV3825">
        <f t="shared" si="1196"/>
        <v>0</v>
      </c>
      <c r="AW3825">
        <f t="shared" si="1197"/>
        <v>0</v>
      </c>
      <c r="AX3825">
        <f t="shared" si="1198"/>
        <v>0</v>
      </c>
      <c r="AY3825">
        <f t="shared" si="1199"/>
        <v>0</v>
      </c>
    </row>
    <row r="3826" spans="1:51" x14ac:dyDescent="0.3">
      <c r="A3826" s="1" t="s">
        <v>3820</v>
      </c>
      <c r="B3826" s="2">
        <v>4055465</v>
      </c>
      <c r="C3826" s="3" t="s">
        <v>5337</v>
      </c>
      <c r="D3826" s="5">
        <v>11.69</v>
      </c>
      <c r="E3826" s="5">
        <v>8311.9061326699994</v>
      </c>
      <c r="F3826" s="3" t="s">
        <v>4651</v>
      </c>
      <c r="G3826" s="3" t="s">
        <v>4651</v>
      </c>
      <c r="H3826" s="3" t="s">
        <v>4779</v>
      </c>
      <c r="I3826" s="3" t="s">
        <v>5269</v>
      </c>
      <c r="J3826" s="3" t="s">
        <v>4659</v>
      </c>
      <c r="K3826" s="6">
        <v>12284000</v>
      </c>
      <c r="L3826" s="6">
        <v>12429000</v>
      </c>
      <c r="M3826" s="6">
        <v>3334000</v>
      </c>
      <c r="N3826" s="6">
        <v>3503000</v>
      </c>
      <c r="O3826" s="6">
        <v>2116000</v>
      </c>
      <c r="P3826" s="6">
        <v>2305000</v>
      </c>
      <c r="Q3826" s="6">
        <v>-194000</v>
      </c>
      <c r="R3826" s="6">
        <v>-113000</v>
      </c>
      <c r="S3826" s="6">
        <v>2389000</v>
      </c>
      <c r="T3826" s="6">
        <v>2526000</v>
      </c>
      <c r="U3826" s="6">
        <v>24506000</v>
      </c>
      <c r="V3826" s="6">
        <v>25488000</v>
      </c>
      <c r="W3826" s="6">
        <v>50079000</v>
      </c>
      <c r="X3826" s="6">
        <v>47738000</v>
      </c>
      <c r="Y3826" s="6">
        <v>10526000</v>
      </c>
      <c r="Z3826" s="6">
        <v>9555000</v>
      </c>
      <c r="AA3826" s="6">
        <v>12375000</v>
      </c>
      <c r="AB3826" s="6">
        <v>9823000</v>
      </c>
      <c r="AC3826" s="6">
        <v>711027043</v>
      </c>
      <c r="AD3826" s="6">
        <v>710823239</v>
      </c>
      <c r="AF3826">
        <f t="shared" si="1180"/>
        <v>-3.8738792707522117E-3</v>
      </c>
      <c r="AG3826">
        <f t="shared" si="1181"/>
        <v>-2.3670870166324523E-3</v>
      </c>
      <c r="AH3826">
        <f t="shared" si="1182"/>
        <v>0.48934683200543144</v>
      </c>
      <c r="AI3826">
        <f t="shared" si="1183"/>
        <v>0.53391428212325609</v>
      </c>
      <c r="AJ3826">
        <f t="shared" si="1184"/>
        <v>0.85058585858585856</v>
      </c>
      <c r="AK3826">
        <f t="shared" si="1185"/>
        <v>0.97271709253792116</v>
      </c>
      <c r="AL3826">
        <f t="shared" si="1186"/>
        <v>0.17225659394334092</v>
      </c>
      <c r="AM3826">
        <f t="shared" si="1187"/>
        <v>0.18545337517097113</v>
      </c>
      <c r="AN3826">
        <f t="shared" si="1188"/>
        <v>0.24529243794804209</v>
      </c>
      <c r="AO3826">
        <f t="shared" si="1189"/>
        <v>0.26035862415685618</v>
      </c>
      <c r="AP3826">
        <f t="shared" si="1190"/>
        <v>0</v>
      </c>
      <c r="AQ3826">
        <f t="shared" si="1191"/>
        <v>1</v>
      </c>
      <c r="AR3826">
        <f t="shared" si="1192"/>
        <v>0</v>
      </c>
      <c r="AS3826">
        <f t="shared" si="1193"/>
        <v>1</v>
      </c>
      <c r="AT3826">
        <f t="shared" si="1194"/>
        <v>1</v>
      </c>
      <c r="AU3826">
        <f t="shared" si="1195"/>
        <v>0</v>
      </c>
      <c r="AV3826">
        <f t="shared" si="1196"/>
        <v>0</v>
      </c>
      <c r="AW3826">
        <f t="shared" si="1197"/>
        <v>0</v>
      </c>
      <c r="AX3826">
        <f t="shared" si="1198"/>
        <v>0</v>
      </c>
      <c r="AY3826">
        <f t="shared" si="1199"/>
        <v>3</v>
      </c>
    </row>
    <row r="3827" spans="1:51" x14ac:dyDescent="0.3">
      <c r="A3827" s="1" t="s">
        <v>3821</v>
      </c>
      <c r="B3827" s="2">
        <v>103247</v>
      </c>
      <c r="C3827" s="3" t="s">
        <v>5337</v>
      </c>
      <c r="D3827" s="5">
        <v>182.54</v>
      </c>
      <c r="E3827" s="5">
        <v>48337.223405860001</v>
      </c>
      <c r="F3827" s="3" t="s">
        <v>4480</v>
      </c>
      <c r="G3827" s="3" t="s">
        <v>4509</v>
      </c>
      <c r="H3827" s="3" t="s">
        <v>4509</v>
      </c>
      <c r="I3827" s="3" t="s">
        <v>4677</v>
      </c>
      <c r="J3827" s="3" t="s">
        <v>4691</v>
      </c>
      <c r="K3827" s="6">
        <v>62432000</v>
      </c>
      <c r="L3827" s="6">
        <v>60302000</v>
      </c>
      <c r="M3827" s="6">
        <v>6114000</v>
      </c>
      <c r="N3827" s="6">
        <v>4695000</v>
      </c>
      <c r="O3827" s="6">
        <v>5545000</v>
      </c>
      <c r="P3827" s="6">
        <v>4090000</v>
      </c>
      <c r="Q3827" s="6">
        <v>4196000</v>
      </c>
      <c r="R3827" s="6">
        <v>3028000</v>
      </c>
      <c r="S3827" s="6">
        <v>8451000</v>
      </c>
      <c r="T3827" s="6">
        <v>6483000</v>
      </c>
      <c r="U3827" s="6">
        <v>8083000</v>
      </c>
      <c r="V3827" s="6">
        <v>8082000</v>
      </c>
      <c r="W3827" s="6">
        <v>113743000</v>
      </c>
      <c r="X3827" s="6">
        <v>108368000</v>
      </c>
      <c r="Y3827" s="6" t="s">
        <v>4474</v>
      </c>
      <c r="Z3827" s="6" t="s">
        <v>4474</v>
      </c>
      <c r="AA3827" s="6" t="s">
        <v>4474</v>
      </c>
      <c r="AB3827" s="6" t="s">
        <v>4474</v>
      </c>
      <c r="AC3827" s="6">
        <v>264796275</v>
      </c>
      <c r="AD3827" s="6">
        <v>264030015</v>
      </c>
      <c r="AF3827">
        <f t="shared" si="1180"/>
        <v>3.6890182252973809E-2</v>
      </c>
      <c r="AG3827">
        <f t="shared" si="1181"/>
        <v>2.7941827845858556E-2</v>
      </c>
      <c r="AH3827">
        <f t="shared" si="1182"/>
        <v>7.10637138109598E-2</v>
      </c>
      <c r="AI3827">
        <f t="shared" si="1183"/>
        <v>7.4579211575372797E-2</v>
      </c>
      <c r="AJ3827" t="e">
        <f t="shared" si="1184"/>
        <v>#VALUE!</v>
      </c>
      <c r="AK3827" t="e">
        <f t="shared" si="1185"/>
        <v>#VALUE!</v>
      </c>
      <c r="AL3827">
        <f t="shared" si="1186"/>
        <v>8.8816632496155817E-2</v>
      </c>
      <c r="AM3827">
        <f t="shared" si="1187"/>
        <v>6.7825279426884683E-2</v>
      </c>
      <c r="AN3827">
        <f t="shared" si="1188"/>
        <v>0.54888652488504786</v>
      </c>
      <c r="AO3827">
        <f t="shared" si="1189"/>
        <v>0.55645578030414877</v>
      </c>
      <c r="AP3827">
        <f t="shared" si="1190"/>
        <v>1</v>
      </c>
      <c r="AQ3827">
        <f t="shared" si="1191"/>
        <v>1</v>
      </c>
      <c r="AR3827">
        <f t="shared" si="1192"/>
        <v>1</v>
      </c>
      <c r="AS3827">
        <f t="shared" si="1193"/>
        <v>1</v>
      </c>
      <c r="AT3827">
        <f t="shared" si="1194"/>
        <v>1</v>
      </c>
      <c r="AU3827">
        <f t="shared" si="1195"/>
        <v>0</v>
      </c>
      <c r="AV3827">
        <f t="shared" si="1196"/>
        <v>1</v>
      </c>
      <c r="AW3827">
        <f t="shared" si="1197"/>
        <v>0</v>
      </c>
      <c r="AX3827">
        <f t="shared" si="1198"/>
        <v>0</v>
      </c>
      <c r="AY3827">
        <f t="shared" si="1199"/>
        <v>6</v>
      </c>
    </row>
    <row r="3828" spans="1:51" x14ac:dyDescent="0.3">
      <c r="A3828" s="1" t="s">
        <v>3822</v>
      </c>
      <c r="B3828" s="2">
        <v>4008568</v>
      </c>
      <c r="C3828" s="3" t="s">
        <v>5335</v>
      </c>
      <c r="D3828" s="5">
        <v>43.47</v>
      </c>
      <c r="E3828" s="5">
        <v>1470.0685904100001</v>
      </c>
      <c r="F3828" s="3" t="s">
        <v>4559</v>
      </c>
      <c r="G3828" s="3" t="s">
        <v>4626</v>
      </c>
      <c r="H3828" s="3" t="s">
        <v>4626</v>
      </c>
      <c r="I3828" s="3" t="s">
        <v>5059</v>
      </c>
      <c r="J3828" s="3" t="s">
        <v>5257</v>
      </c>
      <c r="K3828" s="6">
        <v>11347410</v>
      </c>
      <c r="L3828" s="6">
        <v>12362113</v>
      </c>
      <c r="M3828" s="6">
        <v>332284</v>
      </c>
      <c r="N3828" s="6">
        <v>307855</v>
      </c>
      <c r="O3828" s="6">
        <v>209352</v>
      </c>
      <c r="P3828" s="6">
        <v>184116</v>
      </c>
      <c r="Q3828" s="6">
        <v>195033</v>
      </c>
      <c r="R3828" s="6">
        <v>174095</v>
      </c>
      <c r="S3828" s="6">
        <v>313358</v>
      </c>
      <c r="T3828" s="6">
        <v>804153</v>
      </c>
      <c r="U3828" s="6">
        <v>542564</v>
      </c>
      <c r="V3828" s="6">
        <v>549378</v>
      </c>
      <c r="W3828" s="6">
        <v>3388299</v>
      </c>
      <c r="X3828" s="6">
        <v>3299813</v>
      </c>
      <c r="Y3828" s="6">
        <v>2331074</v>
      </c>
      <c r="Z3828" s="6">
        <v>2249299</v>
      </c>
      <c r="AA3828" s="6">
        <v>1177872</v>
      </c>
      <c r="AB3828" s="6">
        <v>1084729</v>
      </c>
      <c r="AC3828" s="6">
        <v>33819000</v>
      </c>
      <c r="AD3828" s="6">
        <v>33821000</v>
      </c>
      <c r="AF3828">
        <f t="shared" si="1180"/>
        <v>5.7560740654824145E-2</v>
      </c>
      <c r="AG3828">
        <f t="shared" si="1181"/>
        <v>5.2759050285576786E-2</v>
      </c>
      <c r="AH3828">
        <f t="shared" si="1182"/>
        <v>0.16012872535747288</v>
      </c>
      <c r="AI3828">
        <f t="shared" si="1183"/>
        <v>0.16648761611642843</v>
      </c>
      <c r="AJ3828">
        <f t="shared" si="1184"/>
        <v>1.9790554491489738</v>
      </c>
      <c r="AK3828">
        <f t="shared" si="1185"/>
        <v>2.0736045592954553</v>
      </c>
      <c r="AL3828">
        <f t="shared" si="1186"/>
        <v>1.8449320153233206E-2</v>
      </c>
      <c r="AM3828">
        <f t="shared" si="1187"/>
        <v>1.4893570379109138E-2</v>
      </c>
      <c r="AN3828">
        <f t="shared" si="1188"/>
        <v>3.3489990110081784</v>
      </c>
      <c r="AO3828">
        <f t="shared" si="1189"/>
        <v>3.7463071392227376</v>
      </c>
      <c r="AP3828">
        <f t="shared" si="1190"/>
        <v>1</v>
      </c>
      <c r="AQ3828">
        <f t="shared" si="1191"/>
        <v>1</v>
      </c>
      <c r="AR3828">
        <f t="shared" si="1192"/>
        <v>1</v>
      </c>
      <c r="AS3828">
        <f t="shared" si="1193"/>
        <v>1</v>
      </c>
      <c r="AT3828">
        <f t="shared" si="1194"/>
        <v>1</v>
      </c>
      <c r="AU3828">
        <f t="shared" si="1195"/>
        <v>0</v>
      </c>
      <c r="AV3828">
        <f t="shared" si="1196"/>
        <v>1</v>
      </c>
      <c r="AW3828">
        <f t="shared" si="1197"/>
        <v>0</v>
      </c>
      <c r="AX3828">
        <f t="shared" si="1198"/>
        <v>1</v>
      </c>
      <c r="AY3828">
        <f t="shared" si="1199"/>
        <v>7</v>
      </c>
    </row>
    <row r="3829" spans="1:51" x14ac:dyDescent="0.3">
      <c r="A3829" s="1" t="s">
        <v>3823</v>
      </c>
      <c r="B3829" s="2">
        <v>7129226</v>
      </c>
      <c r="C3829" s="3" t="s">
        <v>5337</v>
      </c>
      <c r="D3829" s="5">
        <v>45.28</v>
      </c>
      <c r="E3829" s="5">
        <v>6475.74700192</v>
      </c>
      <c r="F3829" s="3" t="s">
        <v>4485</v>
      </c>
      <c r="G3829" s="3" t="s">
        <v>4486</v>
      </c>
      <c r="H3829" s="3" t="s">
        <v>4496</v>
      </c>
      <c r="I3829" s="3" t="s">
        <v>4496</v>
      </c>
      <c r="J3829" s="3" t="s">
        <v>4738</v>
      </c>
      <c r="K3829" s="6">
        <v>1441448</v>
      </c>
      <c r="L3829" s="6">
        <v>1482033</v>
      </c>
      <c r="M3829" s="6">
        <v>344134</v>
      </c>
      <c r="N3829" s="6">
        <v>356881</v>
      </c>
      <c r="O3829" s="6">
        <v>215092</v>
      </c>
      <c r="P3829" s="6">
        <v>226865</v>
      </c>
      <c r="Q3829" s="6">
        <v>153379</v>
      </c>
      <c r="R3829" s="6">
        <v>164247</v>
      </c>
      <c r="S3829" s="6">
        <v>224479</v>
      </c>
      <c r="T3829" s="6">
        <v>290630</v>
      </c>
      <c r="U3829" s="6">
        <v>430003</v>
      </c>
      <c r="V3829" s="6">
        <v>576994</v>
      </c>
      <c r="W3829" s="6">
        <v>2167711</v>
      </c>
      <c r="X3829" s="6">
        <v>2340728</v>
      </c>
      <c r="Y3829" s="6">
        <v>471377</v>
      </c>
      <c r="Z3829" s="6">
        <v>656693</v>
      </c>
      <c r="AA3829" s="6">
        <v>217038</v>
      </c>
      <c r="AB3829" s="6">
        <v>214047</v>
      </c>
      <c r="AC3829" s="6">
        <v>143014263</v>
      </c>
      <c r="AD3829" s="6">
        <v>144694297</v>
      </c>
      <c r="AF3829">
        <f t="shared" si="1180"/>
        <v>7.0756203202364157E-2</v>
      </c>
      <c r="AG3829">
        <f t="shared" si="1181"/>
        <v>7.0169195224733499E-2</v>
      </c>
      <c r="AH3829">
        <f t="shared" si="1182"/>
        <v>0.19836731003348693</v>
      </c>
      <c r="AI3829">
        <f t="shared" si="1183"/>
        <v>0.24650194298525929</v>
      </c>
      <c r="AJ3829">
        <f t="shared" si="1184"/>
        <v>2.1718639132317845</v>
      </c>
      <c r="AK3829">
        <f t="shared" si="1185"/>
        <v>3.0679850686998651</v>
      </c>
      <c r="AL3829">
        <f t="shared" si="1186"/>
        <v>0.14921939605174797</v>
      </c>
      <c r="AM3829">
        <f t="shared" si="1187"/>
        <v>0.15307688830140759</v>
      </c>
      <c r="AN3829">
        <f t="shared" si="1188"/>
        <v>0.66496318005490584</v>
      </c>
      <c r="AO3829">
        <f t="shared" si="1189"/>
        <v>0.63315045575564521</v>
      </c>
      <c r="AP3829">
        <f t="shared" si="1190"/>
        <v>1</v>
      </c>
      <c r="AQ3829">
        <f t="shared" si="1191"/>
        <v>1</v>
      </c>
      <c r="AR3829">
        <f t="shared" si="1192"/>
        <v>1</v>
      </c>
      <c r="AS3829">
        <f t="shared" si="1193"/>
        <v>1</v>
      </c>
      <c r="AT3829">
        <f t="shared" si="1194"/>
        <v>1</v>
      </c>
      <c r="AU3829">
        <f t="shared" si="1195"/>
        <v>0</v>
      </c>
      <c r="AV3829">
        <f t="shared" si="1196"/>
        <v>0</v>
      </c>
      <c r="AW3829">
        <f t="shared" si="1197"/>
        <v>1</v>
      </c>
      <c r="AX3829">
        <f t="shared" si="1198"/>
        <v>1</v>
      </c>
      <c r="AY3829">
        <f t="shared" si="1199"/>
        <v>7</v>
      </c>
    </row>
    <row r="3830" spans="1:51" x14ac:dyDescent="0.3">
      <c r="A3830" s="1" t="s">
        <v>3824</v>
      </c>
      <c r="B3830" s="2">
        <v>4960115</v>
      </c>
      <c r="C3830" s="3" t="s">
        <v>5335</v>
      </c>
      <c r="D3830" s="5">
        <v>36.409999999999997</v>
      </c>
      <c r="E3830" s="5">
        <v>2460.1961012199999</v>
      </c>
      <c r="F3830" s="3" t="s">
        <v>4480</v>
      </c>
      <c r="G3830" s="3" t="s">
        <v>4509</v>
      </c>
      <c r="H3830" s="3" t="s">
        <v>4509</v>
      </c>
      <c r="I3830" s="3" t="s">
        <v>4510</v>
      </c>
      <c r="J3830" s="3" t="s">
        <v>4727</v>
      </c>
      <c r="K3830" s="6">
        <v>1343793</v>
      </c>
      <c r="L3830" s="6">
        <v>1311125</v>
      </c>
      <c r="M3830" s="6">
        <v>165462</v>
      </c>
      <c r="N3830" s="6">
        <v>143523</v>
      </c>
      <c r="O3830" s="6">
        <v>59862</v>
      </c>
      <c r="P3830" s="6">
        <v>41743</v>
      </c>
      <c r="Q3830" s="6">
        <v>-68738</v>
      </c>
      <c r="R3830" s="6">
        <v>-86269</v>
      </c>
      <c r="S3830" s="6">
        <v>107553</v>
      </c>
      <c r="T3830" s="6">
        <v>92816</v>
      </c>
      <c r="U3830" s="6">
        <v>1399010</v>
      </c>
      <c r="V3830" s="6">
        <v>1400444</v>
      </c>
      <c r="W3830" s="6">
        <v>3539040</v>
      </c>
      <c r="X3830" s="6">
        <v>3680185</v>
      </c>
      <c r="Y3830" s="6">
        <v>1014281</v>
      </c>
      <c r="Z3830" s="6">
        <v>1137054</v>
      </c>
      <c r="AA3830" s="6">
        <v>1031554</v>
      </c>
      <c r="AB3830" s="6">
        <v>1156102</v>
      </c>
      <c r="AC3830" s="6">
        <v>117549910</v>
      </c>
      <c r="AD3830" s="6">
        <v>117488234</v>
      </c>
      <c r="AF3830">
        <f t="shared" si="1180"/>
        <v>-1.9422781319227814E-2</v>
      </c>
      <c r="AG3830">
        <f t="shared" si="1181"/>
        <v>-2.3441484599279656E-2</v>
      </c>
      <c r="AH3830">
        <f t="shared" si="1182"/>
        <v>0.39530776707807769</v>
      </c>
      <c r="AI3830">
        <f t="shared" si="1183"/>
        <v>0.38053630456077614</v>
      </c>
      <c r="AJ3830">
        <f t="shared" si="1184"/>
        <v>0.98325536035922501</v>
      </c>
      <c r="AK3830">
        <f t="shared" si="1185"/>
        <v>0.9835239451190293</v>
      </c>
      <c r="AL3830">
        <f t="shared" si="1186"/>
        <v>4.4547039611011516E-2</v>
      </c>
      <c r="AM3830">
        <f t="shared" si="1187"/>
        <v>3.1837544093812564E-2</v>
      </c>
      <c r="AN3830">
        <f t="shared" si="1188"/>
        <v>0.37970551335955516</v>
      </c>
      <c r="AO3830">
        <f t="shared" si="1189"/>
        <v>0.35626605727701188</v>
      </c>
      <c r="AP3830">
        <f t="shared" si="1190"/>
        <v>0</v>
      </c>
      <c r="AQ3830">
        <f t="shared" si="1191"/>
        <v>1</v>
      </c>
      <c r="AR3830">
        <f t="shared" si="1192"/>
        <v>1</v>
      </c>
      <c r="AS3830">
        <f t="shared" si="1193"/>
        <v>1</v>
      </c>
      <c r="AT3830">
        <f t="shared" si="1194"/>
        <v>0</v>
      </c>
      <c r="AU3830">
        <f t="shared" si="1195"/>
        <v>0</v>
      </c>
      <c r="AV3830">
        <f t="shared" si="1196"/>
        <v>1</v>
      </c>
      <c r="AW3830">
        <f t="shared" si="1197"/>
        <v>1</v>
      </c>
      <c r="AX3830">
        <f t="shared" si="1198"/>
        <v>0</v>
      </c>
      <c r="AY3830">
        <f t="shared" si="1199"/>
        <v>5</v>
      </c>
    </row>
    <row r="3831" spans="1:51" x14ac:dyDescent="0.3">
      <c r="A3831" s="1" t="s">
        <v>3825</v>
      </c>
      <c r="B3831" s="2">
        <v>4054569</v>
      </c>
      <c r="C3831" s="3" t="s">
        <v>5335</v>
      </c>
      <c r="D3831" s="5">
        <v>51.33</v>
      </c>
      <c r="E3831" s="5">
        <v>2460.3548469900002</v>
      </c>
      <c r="F3831" s="3" t="s">
        <v>4480</v>
      </c>
      <c r="G3831" s="3" t="s">
        <v>4481</v>
      </c>
      <c r="H3831" s="3" t="s">
        <v>4481</v>
      </c>
      <c r="I3831" s="3" t="s">
        <v>4482</v>
      </c>
      <c r="J3831" s="3" t="s">
        <v>4484</v>
      </c>
      <c r="K3831" s="6">
        <v>493305</v>
      </c>
      <c r="L3831" s="6">
        <v>483127</v>
      </c>
      <c r="M3831" s="6" t="s">
        <v>4474</v>
      </c>
      <c r="N3831" s="6" t="s">
        <v>4474</v>
      </c>
      <c r="O3831" s="6">
        <v>445749</v>
      </c>
      <c r="P3831" s="6">
        <v>437308</v>
      </c>
      <c r="Q3831" s="6">
        <v>205660</v>
      </c>
      <c r="R3831" s="6">
        <v>204280</v>
      </c>
      <c r="S3831" s="6">
        <v>204307</v>
      </c>
      <c r="T3831" s="6">
        <v>206325</v>
      </c>
      <c r="U3831" s="6">
        <v>38157</v>
      </c>
      <c r="V3831" s="6">
        <v>134320</v>
      </c>
      <c r="W3831" s="6">
        <v>8094590</v>
      </c>
      <c r="X3831" s="6">
        <v>8145401</v>
      </c>
      <c r="Y3831" s="6" t="s">
        <v>4474</v>
      </c>
      <c r="Z3831" s="6" t="s">
        <v>4474</v>
      </c>
      <c r="AA3831" s="6" t="s">
        <v>4474</v>
      </c>
      <c r="AB3831" s="6" t="s">
        <v>4474</v>
      </c>
      <c r="AC3831" s="6">
        <v>48230334</v>
      </c>
      <c r="AD3831" s="6">
        <v>49267403</v>
      </c>
      <c r="AF3831">
        <f t="shared" si="1180"/>
        <v>2.5407092885495128E-2</v>
      </c>
      <c r="AG3831">
        <f t="shared" si="1181"/>
        <v>2.5079182719181043E-2</v>
      </c>
      <c r="AH3831">
        <f t="shared" si="1182"/>
        <v>4.7138891531257297E-3</v>
      </c>
      <c r="AI3831">
        <f t="shared" si="1183"/>
        <v>1.6490286972980214E-2</v>
      </c>
      <c r="AJ3831" t="e">
        <f t="shared" si="1184"/>
        <v>#VALUE!</v>
      </c>
      <c r="AK3831" t="e">
        <f t="shared" si="1185"/>
        <v>#VALUE!</v>
      </c>
      <c r="AL3831">
        <f t="shared" si="1186"/>
        <v>0.90359716605345575</v>
      </c>
      <c r="AM3831">
        <f t="shared" si="1187"/>
        <v>0.90516158277223169</v>
      </c>
      <c r="AN3831">
        <f t="shared" si="1188"/>
        <v>6.0942555459881233E-2</v>
      </c>
      <c r="AO3831">
        <f t="shared" si="1189"/>
        <v>5.9312856420451247E-2</v>
      </c>
      <c r="AP3831">
        <f t="shared" si="1190"/>
        <v>1</v>
      </c>
      <c r="AQ3831">
        <f t="shared" si="1191"/>
        <v>1</v>
      </c>
      <c r="AR3831">
        <f t="shared" si="1192"/>
        <v>1</v>
      </c>
      <c r="AS3831">
        <f t="shared" si="1193"/>
        <v>0</v>
      </c>
      <c r="AT3831">
        <f t="shared" si="1194"/>
        <v>1</v>
      </c>
      <c r="AU3831">
        <f t="shared" si="1195"/>
        <v>0</v>
      </c>
      <c r="AV3831">
        <f t="shared" si="1196"/>
        <v>0</v>
      </c>
      <c r="AW3831">
        <f t="shared" si="1197"/>
        <v>1</v>
      </c>
      <c r="AX3831">
        <f t="shared" si="1198"/>
        <v>1</v>
      </c>
      <c r="AY3831">
        <f t="shared" si="1199"/>
        <v>6</v>
      </c>
    </row>
    <row r="3832" spans="1:51" x14ac:dyDescent="0.3">
      <c r="A3832" s="1" t="s">
        <v>3826</v>
      </c>
      <c r="B3832" s="2">
        <v>4005117</v>
      </c>
      <c r="C3832" s="3" t="s">
        <v>5337</v>
      </c>
      <c r="D3832" s="5">
        <v>35.479999999999997</v>
      </c>
      <c r="E3832" s="5">
        <v>1567.24640256</v>
      </c>
      <c r="F3832" s="3" t="s">
        <v>4480</v>
      </c>
      <c r="G3832" s="3" t="s">
        <v>4481</v>
      </c>
      <c r="H3832" s="3" t="s">
        <v>4481</v>
      </c>
      <c r="I3832" s="3" t="s">
        <v>4807</v>
      </c>
      <c r="J3832" s="3" t="s">
        <v>4484</v>
      </c>
      <c r="K3832" s="6">
        <v>576213</v>
      </c>
      <c r="L3832" s="6">
        <v>574363</v>
      </c>
      <c r="M3832" s="6" t="s">
        <v>4474</v>
      </c>
      <c r="N3832" s="6" t="s">
        <v>4474</v>
      </c>
      <c r="O3832" s="6">
        <v>442831</v>
      </c>
      <c r="P3832" s="6">
        <v>423583</v>
      </c>
      <c r="Q3832" s="6">
        <v>210280</v>
      </c>
      <c r="R3832" s="6">
        <v>206310</v>
      </c>
      <c r="S3832" s="6">
        <v>343298</v>
      </c>
      <c r="T3832" s="6" t="s">
        <v>4474</v>
      </c>
      <c r="U3832" s="6">
        <v>98666</v>
      </c>
      <c r="V3832" s="6" t="s">
        <v>4474</v>
      </c>
      <c r="W3832" s="6">
        <v>14372953</v>
      </c>
      <c r="X3832" s="6">
        <v>13939109</v>
      </c>
      <c r="Y3832" s="6" t="s">
        <v>4474</v>
      </c>
      <c r="Z3832" s="6" t="s">
        <v>4474</v>
      </c>
      <c r="AA3832" s="6" t="s">
        <v>4474</v>
      </c>
      <c r="AB3832" s="6" t="s">
        <v>4474</v>
      </c>
      <c r="AC3832" s="6">
        <v>44172672</v>
      </c>
      <c r="AD3832" s="6">
        <v>45162870</v>
      </c>
      <c r="AF3832">
        <f t="shared" si="1180"/>
        <v>1.4630257261677541E-2</v>
      </c>
      <c r="AG3832">
        <f t="shared" si="1181"/>
        <v>1.480080254770947E-2</v>
      </c>
      <c r="AH3832">
        <f t="shared" si="1182"/>
        <v>6.8646992723068109E-3</v>
      </c>
      <c r="AI3832" t="e">
        <f t="shared" si="1183"/>
        <v>#VALUE!</v>
      </c>
      <c r="AJ3832" t="e">
        <f t="shared" si="1184"/>
        <v>#VALUE!</v>
      </c>
      <c r="AK3832" t="e">
        <f t="shared" si="1185"/>
        <v>#VALUE!</v>
      </c>
      <c r="AL3832">
        <f t="shared" si="1186"/>
        <v>0.76851962729060264</v>
      </c>
      <c r="AM3832">
        <f t="shared" si="1187"/>
        <v>0.7374830899622713</v>
      </c>
      <c r="AN3832">
        <f t="shared" si="1188"/>
        <v>4.0090091437716385E-2</v>
      </c>
      <c r="AO3832">
        <f t="shared" si="1189"/>
        <v>4.1205144460811666E-2</v>
      </c>
      <c r="AP3832">
        <f t="shared" si="1190"/>
        <v>1</v>
      </c>
      <c r="AQ3832">
        <f t="shared" si="1191"/>
        <v>1</v>
      </c>
      <c r="AR3832">
        <f t="shared" si="1192"/>
        <v>0</v>
      </c>
      <c r="AS3832">
        <f t="shared" si="1193"/>
        <v>1</v>
      </c>
      <c r="AT3832">
        <f t="shared" si="1194"/>
        <v>0</v>
      </c>
      <c r="AU3832">
        <f t="shared" si="1195"/>
        <v>0</v>
      </c>
      <c r="AV3832">
        <f t="shared" si="1196"/>
        <v>1</v>
      </c>
      <c r="AW3832">
        <f t="shared" si="1197"/>
        <v>0</v>
      </c>
      <c r="AX3832">
        <f t="shared" si="1198"/>
        <v>1</v>
      </c>
      <c r="AY3832">
        <f t="shared" si="1199"/>
        <v>5</v>
      </c>
    </row>
    <row r="3833" spans="1:51" x14ac:dyDescent="0.3">
      <c r="A3833" s="1" t="s">
        <v>3827</v>
      </c>
      <c r="B3833" s="2">
        <v>100144</v>
      </c>
      <c r="C3833" s="3" t="s">
        <v>5337</v>
      </c>
      <c r="D3833" s="5">
        <v>76.11</v>
      </c>
      <c r="E3833" s="5">
        <v>55337.930935199998</v>
      </c>
      <c r="F3833" s="3" t="s">
        <v>4480</v>
      </c>
      <c r="G3833" s="3" t="s">
        <v>4491</v>
      </c>
      <c r="H3833" s="3" t="s">
        <v>4492</v>
      </c>
      <c r="I3833" s="3" t="s">
        <v>4493</v>
      </c>
      <c r="J3833" s="3" t="s">
        <v>4995</v>
      </c>
      <c r="K3833" s="6">
        <v>17801000</v>
      </c>
      <c r="L3833" s="6">
        <v>17593000</v>
      </c>
      <c r="M3833" s="6" t="s">
        <v>4474</v>
      </c>
      <c r="N3833" s="6" t="s">
        <v>4474</v>
      </c>
      <c r="O3833" s="6" t="s">
        <v>4474</v>
      </c>
      <c r="P3833" s="6" t="s">
        <v>4474</v>
      </c>
      <c r="Q3833" s="6">
        <v>3576000</v>
      </c>
      <c r="R3833" s="6">
        <v>3430000</v>
      </c>
      <c r="S3833" s="6">
        <v>-2931000</v>
      </c>
      <c r="T3833" s="6">
        <v>2421000</v>
      </c>
      <c r="U3833" s="6">
        <v>31499000</v>
      </c>
      <c r="V3833" s="6">
        <v>28347000</v>
      </c>
      <c r="W3833" s="6">
        <v>427461000</v>
      </c>
      <c r="X3833" s="6">
        <v>428539000</v>
      </c>
      <c r="Y3833" s="6">
        <v>175405000</v>
      </c>
      <c r="Z3833" s="6">
        <v>181214000</v>
      </c>
      <c r="AA3833" s="6">
        <v>343326000</v>
      </c>
      <c r="AB3833" s="6">
        <v>349149000</v>
      </c>
      <c r="AC3833" s="6">
        <v>727078320</v>
      </c>
      <c r="AD3833" s="6">
        <v>737957499</v>
      </c>
      <c r="AF3833">
        <f t="shared" si="1180"/>
        <v>8.3656754651301526E-3</v>
      </c>
      <c r="AG3833">
        <f t="shared" si="1181"/>
        <v>8.0039389647149975E-3</v>
      </c>
      <c r="AH3833">
        <f t="shared" si="1182"/>
        <v>7.3688593813236766E-2</v>
      </c>
      <c r="AI3833">
        <f t="shared" si="1183"/>
        <v>6.6148005199060056E-2</v>
      </c>
      <c r="AJ3833">
        <f t="shared" si="1184"/>
        <v>0.51089926192598289</v>
      </c>
      <c r="AK3833">
        <f t="shared" si="1185"/>
        <v>0.51901623662104146</v>
      </c>
      <c r="AL3833" t="e">
        <f t="shared" si="1186"/>
        <v>#VALUE!</v>
      </c>
      <c r="AM3833" t="e">
        <f t="shared" si="1187"/>
        <v>#VALUE!</v>
      </c>
      <c r="AN3833">
        <f t="shared" si="1188"/>
        <v>4.1643565143954654E-2</v>
      </c>
      <c r="AO3833">
        <f t="shared" si="1189"/>
        <v>4.1053439710271408E-2</v>
      </c>
      <c r="AP3833">
        <f t="shared" si="1190"/>
        <v>1</v>
      </c>
      <c r="AQ3833">
        <f t="shared" si="1191"/>
        <v>0</v>
      </c>
      <c r="AR3833">
        <f t="shared" si="1192"/>
        <v>1</v>
      </c>
      <c r="AS3833">
        <f t="shared" si="1193"/>
        <v>0</v>
      </c>
      <c r="AT3833">
        <f t="shared" si="1194"/>
        <v>0</v>
      </c>
      <c r="AU3833">
        <f t="shared" si="1195"/>
        <v>0</v>
      </c>
      <c r="AV3833">
        <f t="shared" si="1196"/>
        <v>0</v>
      </c>
      <c r="AW3833">
        <f t="shared" si="1197"/>
        <v>1</v>
      </c>
      <c r="AX3833">
        <f t="shared" si="1198"/>
        <v>1</v>
      </c>
      <c r="AY3833">
        <f t="shared" si="1199"/>
        <v>4</v>
      </c>
    </row>
    <row r="3834" spans="1:51" x14ac:dyDescent="0.3">
      <c r="A3834" s="1" t="s">
        <v>3828</v>
      </c>
      <c r="B3834" s="2">
        <v>25922779</v>
      </c>
      <c r="C3834" s="3" t="s">
        <v>5337</v>
      </c>
      <c r="D3834" s="5">
        <v>6.2</v>
      </c>
      <c r="E3834" s="5">
        <v>42.926313800000003</v>
      </c>
      <c r="F3834" s="3" t="s">
        <v>4475</v>
      </c>
      <c r="G3834" s="3" t="s">
        <v>4529</v>
      </c>
      <c r="H3834" s="3" t="s">
        <v>4569</v>
      </c>
      <c r="I3834" s="3" t="s">
        <v>4570</v>
      </c>
      <c r="J3834" s="3" t="s">
        <v>5276</v>
      </c>
      <c r="K3834" s="6">
        <v>451432</v>
      </c>
      <c r="L3834" s="6">
        <v>477489</v>
      </c>
      <c r="M3834" s="6">
        <v>5511</v>
      </c>
      <c r="N3834" s="6">
        <v>-10910</v>
      </c>
      <c r="O3834" s="6">
        <v>-41216</v>
      </c>
      <c r="P3834" s="6">
        <v>-61027</v>
      </c>
      <c r="Q3834" s="6">
        <v>-102123</v>
      </c>
      <c r="R3834" s="6">
        <v>-122786</v>
      </c>
      <c r="S3834" s="6">
        <v>1337</v>
      </c>
      <c r="T3834" s="6">
        <v>39</v>
      </c>
      <c r="U3834" s="6">
        <v>10019</v>
      </c>
      <c r="V3834" s="6">
        <v>19271</v>
      </c>
      <c r="W3834" s="6">
        <v>225465</v>
      </c>
      <c r="X3834" s="6">
        <v>244959</v>
      </c>
      <c r="Y3834" s="6">
        <v>95251</v>
      </c>
      <c r="Z3834" s="6">
        <v>103412</v>
      </c>
      <c r="AA3834" s="6">
        <v>148617</v>
      </c>
      <c r="AB3834" s="6">
        <v>146587</v>
      </c>
      <c r="AC3834" s="6">
        <v>6916171</v>
      </c>
      <c r="AD3834" s="6">
        <v>6914927</v>
      </c>
      <c r="AF3834">
        <f t="shared" si="1180"/>
        <v>-0.45294391590712529</v>
      </c>
      <c r="AG3834">
        <f t="shared" si="1181"/>
        <v>-0.50125122979763959</v>
      </c>
      <c r="AH3834">
        <f t="shared" si="1182"/>
        <v>4.4437052314106405E-2</v>
      </c>
      <c r="AI3834">
        <f t="shared" si="1183"/>
        <v>7.8670308092374644E-2</v>
      </c>
      <c r="AJ3834">
        <f t="shared" si="1184"/>
        <v>0.64091591136949344</v>
      </c>
      <c r="AK3834">
        <f t="shared" si="1185"/>
        <v>0.70546501395075967</v>
      </c>
      <c r="AL3834">
        <f t="shared" si="1186"/>
        <v>-9.1300572400715943E-2</v>
      </c>
      <c r="AM3834">
        <f t="shared" si="1187"/>
        <v>-0.12780817987430076</v>
      </c>
      <c r="AN3834">
        <f t="shared" si="1188"/>
        <v>2.0022265096578185</v>
      </c>
      <c r="AO3834">
        <f t="shared" si="1189"/>
        <v>1.9492608967214922</v>
      </c>
      <c r="AP3834">
        <f t="shared" si="1190"/>
        <v>0</v>
      </c>
      <c r="AQ3834">
        <f t="shared" si="1191"/>
        <v>1</v>
      </c>
      <c r="AR3834">
        <f t="shared" si="1192"/>
        <v>1</v>
      </c>
      <c r="AS3834">
        <f t="shared" si="1193"/>
        <v>1</v>
      </c>
      <c r="AT3834">
        <f t="shared" si="1194"/>
        <v>1</v>
      </c>
      <c r="AU3834">
        <f t="shared" si="1195"/>
        <v>0</v>
      </c>
      <c r="AV3834">
        <f t="shared" si="1196"/>
        <v>1</v>
      </c>
      <c r="AW3834">
        <f t="shared" si="1197"/>
        <v>1</v>
      </c>
      <c r="AX3834">
        <f t="shared" si="1198"/>
        <v>0</v>
      </c>
      <c r="AY3834">
        <f t="shared" si="1199"/>
        <v>6</v>
      </c>
    </row>
    <row r="3835" spans="1:51" x14ac:dyDescent="0.3">
      <c r="A3835" s="1" t="s">
        <v>3829</v>
      </c>
      <c r="B3835" s="2">
        <v>4004086</v>
      </c>
      <c r="C3835" s="3" t="s">
        <v>5337</v>
      </c>
      <c r="D3835" s="5">
        <v>170.57</v>
      </c>
      <c r="E3835" s="5">
        <v>127616.37776145</v>
      </c>
      <c r="F3835" s="3" t="s">
        <v>4485</v>
      </c>
      <c r="G3835" s="3" t="s">
        <v>4486</v>
      </c>
      <c r="H3835" s="3" t="s">
        <v>4505</v>
      </c>
      <c r="I3835" s="3" t="s">
        <v>4505</v>
      </c>
      <c r="J3835" s="3" t="s">
        <v>4879</v>
      </c>
      <c r="K3835" s="6">
        <v>73293000</v>
      </c>
      <c r="L3835" s="6">
        <v>73557000</v>
      </c>
      <c r="M3835" s="6">
        <v>-3991000</v>
      </c>
      <c r="N3835" s="6">
        <v>1322000</v>
      </c>
      <c r="O3835" s="6">
        <v>-5799000</v>
      </c>
      <c r="P3835" s="6">
        <v>-509000</v>
      </c>
      <c r="Q3835" s="6">
        <v>-7998000</v>
      </c>
      <c r="R3835" s="6">
        <v>-3462000</v>
      </c>
      <c r="S3835" s="6">
        <v>-5249000</v>
      </c>
      <c r="T3835" s="6">
        <v>-3882000</v>
      </c>
      <c r="U3835" s="6">
        <v>52923000</v>
      </c>
      <c r="V3835" s="6">
        <v>52904000</v>
      </c>
      <c r="W3835" s="6">
        <v>137695000</v>
      </c>
      <c r="X3835" s="6">
        <v>142720000</v>
      </c>
      <c r="Y3835" s="6">
        <v>109436000</v>
      </c>
      <c r="Z3835" s="6">
        <v>114439000</v>
      </c>
      <c r="AA3835" s="6">
        <v>97300000</v>
      </c>
      <c r="AB3835" s="6">
        <v>96630000</v>
      </c>
      <c r="AC3835" s="6">
        <v>617795755</v>
      </c>
      <c r="AD3835" s="6">
        <v>615530689</v>
      </c>
      <c r="AF3835">
        <f t="shared" si="1180"/>
        <v>-5.8084897781328297E-2</v>
      </c>
      <c r="AG3835">
        <f t="shared" si="1181"/>
        <v>-2.4257286995515694E-2</v>
      </c>
      <c r="AH3835">
        <f t="shared" si="1182"/>
        <v>0.38434946802716147</v>
      </c>
      <c r="AI3835">
        <f t="shared" si="1183"/>
        <v>0.37068385650224217</v>
      </c>
      <c r="AJ3835">
        <f t="shared" si="1184"/>
        <v>1.1247276464542653</v>
      </c>
      <c r="AK3835">
        <f t="shared" si="1185"/>
        <v>1.1843009417365207</v>
      </c>
      <c r="AL3835">
        <f t="shared" si="1186"/>
        <v>-7.9120789161311447E-2</v>
      </c>
      <c r="AM3835">
        <f t="shared" si="1187"/>
        <v>-6.9198036896556412E-3</v>
      </c>
      <c r="AN3835">
        <f t="shared" si="1188"/>
        <v>0.53228512291659102</v>
      </c>
      <c r="AO3835">
        <f t="shared" si="1189"/>
        <v>0.51539377802690578</v>
      </c>
      <c r="AP3835">
        <f t="shared" si="1190"/>
        <v>0</v>
      </c>
      <c r="AQ3835">
        <f t="shared" si="1191"/>
        <v>0</v>
      </c>
      <c r="AR3835">
        <f t="shared" si="1192"/>
        <v>0</v>
      </c>
      <c r="AS3835">
        <f t="shared" si="1193"/>
        <v>1</v>
      </c>
      <c r="AT3835">
        <f t="shared" si="1194"/>
        <v>0</v>
      </c>
      <c r="AU3835">
        <f t="shared" si="1195"/>
        <v>0</v>
      </c>
      <c r="AV3835">
        <f t="shared" si="1196"/>
        <v>0</v>
      </c>
      <c r="AW3835">
        <f t="shared" si="1197"/>
        <v>1</v>
      </c>
      <c r="AX3835">
        <f t="shared" si="1198"/>
        <v>0</v>
      </c>
      <c r="AY3835">
        <f t="shared" si="1199"/>
        <v>2</v>
      </c>
    </row>
    <row r="3836" spans="1:51" x14ac:dyDescent="0.3">
      <c r="A3836" s="1" t="s">
        <v>3830</v>
      </c>
      <c r="B3836" s="2">
        <v>4915118</v>
      </c>
      <c r="C3836" s="3" t="s">
        <v>5337</v>
      </c>
      <c r="D3836" s="5">
        <v>261.93</v>
      </c>
      <c r="E3836" s="5">
        <v>2965.14922884</v>
      </c>
      <c r="F3836" s="3" t="s">
        <v>4559</v>
      </c>
      <c r="G3836" s="3" t="s">
        <v>4560</v>
      </c>
      <c r="H3836" s="3" t="s">
        <v>4872</v>
      </c>
      <c r="I3836" s="3" t="s">
        <v>5186</v>
      </c>
      <c r="J3836" s="3" t="s">
        <v>5187</v>
      </c>
      <c r="K3836" s="6">
        <v>2004349</v>
      </c>
      <c r="L3836" s="6">
        <v>2000470</v>
      </c>
      <c r="M3836" s="6">
        <v>246332</v>
      </c>
      <c r="N3836" s="6">
        <v>236802</v>
      </c>
      <c r="O3836" s="6">
        <v>153890</v>
      </c>
      <c r="P3836" s="6">
        <v>145280</v>
      </c>
      <c r="Q3836" s="6">
        <v>80326</v>
      </c>
      <c r="R3836" s="6">
        <v>92107</v>
      </c>
      <c r="S3836" s="6">
        <v>239740</v>
      </c>
      <c r="T3836" s="6">
        <v>255130</v>
      </c>
      <c r="U3836" s="6" t="s">
        <v>4474</v>
      </c>
      <c r="V3836" s="6" t="s">
        <v>4474</v>
      </c>
      <c r="W3836" s="6">
        <v>1381992</v>
      </c>
      <c r="X3836" s="6">
        <v>1435446</v>
      </c>
      <c r="Y3836" s="6">
        <v>535683</v>
      </c>
      <c r="Z3836" s="6">
        <v>526249</v>
      </c>
      <c r="AA3836" s="6">
        <v>263647</v>
      </c>
      <c r="AB3836" s="6">
        <v>269947</v>
      </c>
      <c r="AC3836" s="6">
        <v>11373703</v>
      </c>
      <c r="AD3836" s="6">
        <v>11597658</v>
      </c>
      <c r="AF3836">
        <f t="shared" si="1180"/>
        <v>5.8123346589560573E-2</v>
      </c>
      <c r="AG3836">
        <f t="shared" si="1181"/>
        <v>6.4166119798306595E-2</v>
      </c>
      <c r="AH3836" t="e">
        <f t="shared" si="1182"/>
        <v>#VALUE!</v>
      </c>
      <c r="AI3836" t="e">
        <f t="shared" si="1183"/>
        <v>#VALUE!</v>
      </c>
      <c r="AJ3836">
        <f t="shared" si="1184"/>
        <v>2.0318190610930524</v>
      </c>
      <c r="AK3836">
        <f t="shared" si="1185"/>
        <v>1.9494530407820794</v>
      </c>
      <c r="AL3836">
        <f t="shared" si="1186"/>
        <v>7.6778046138671466E-2</v>
      </c>
      <c r="AM3836">
        <f t="shared" si="1187"/>
        <v>7.2622933610601514E-2</v>
      </c>
      <c r="AN3836">
        <f t="shared" si="1188"/>
        <v>1.4503332870233692</v>
      </c>
      <c r="AO3836">
        <f t="shared" si="1189"/>
        <v>1.3936226092796247</v>
      </c>
      <c r="AP3836">
        <f t="shared" si="1190"/>
        <v>1</v>
      </c>
      <c r="AQ3836">
        <f t="shared" si="1191"/>
        <v>1</v>
      </c>
      <c r="AR3836">
        <f t="shared" si="1192"/>
        <v>0</v>
      </c>
      <c r="AS3836">
        <f t="shared" si="1193"/>
        <v>1</v>
      </c>
      <c r="AT3836">
        <f t="shared" si="1194"/>
        <v>0</v>
      </c>
      <c r="AU3836">
        <f t="shared" si="1195"/>
        <v>1</v>
      </c>
      <c r="AV3836">
        <f t="shared" si="1196"/>
        <v>1</v>
      </c>
      <c r="AW3836">
        <f t="shared" si="1197"/>
        <v>1</v>
      </c>
      <c r="AX3836">
        <f t="shared" si="1198"/>
        <v>1</v>
      </c>
      <c r="AY3836">
        <f t="shared" si="1199"/>
        <v>7</v>
      </c>
    </row>
    <row r="3837" spans="1:51" x14ac:dyDescent="0.3">
      <c r="A3837" s="1" t="s">
        <v>3831</v>
      </c>
      <c r="B3837" s="2">
        <v>4513682</v>
      </c>
      <c r="C3837" s="3" t="s">
        <v>5337</v>
      </c>
      <c r="D3837" s="5">
        <v>89.82</v>
      </c>
      <c r="E3837" s="5">
        <v>3919.9840804800001</v>
      </c>
      <c r="F3837" s="3" t="s">
        <v>4485</v>
      </c>
      <c r="G3837" s="3" t="s">
        <v>4517</v>
      </c>
      <c r="H3837" s="3" t="s">
        <v>4518</v>
      </c>
      <c r="I3837" s="3" t="s">
        <v>4953</v>
      </c>
      <c r="J3837" s="3" t="s">
        <v>5277</v>
      </c>
      <c r="K3837" s="6">
        <v>4993300</v>
      </c>
      <c r="L3837" s="6">
        <v>4962200</v>
      </c>
      <c r="M3837" s="6">
        <v>799700</v>
      </c>
      <c r="N3837" s="6">
        <v>817000</v>
      </c>
      <c r="O3837" s="6">
        <v>509900</v>
      </c>
      <c r="P3837" s="6">
        <v>532900</v>
      </c>
      <c r="Q3837" s="6">
        <v>129400</v>
      </c>
      <c r="R3837" s="6">
        <v>146900</v>
      </c>
      <c r="S3837" s="6">
        <v>465600</v>
      </c>
      <c r="T3837" s="6">
        <v>594900</v>
      </c>
      <c r="U3837" s="6">
        <v>3345200</v>
      </c>
      <c r="V3837" s="6">
        <v>3245800</v>
      </c>
      <c r="W3837" s="6">
        <v>6670600</v>
      </c>
      <c r="X3837" s="6">
        <v>6561600</v>
      </c>
      <c r="Y3837" s="6">
        <v>2836500</v>
      </c>
      <c r="Z3837" s="6">
        <v>2818900</v>
      </c>
      <c r="AA3837" s="6">
        <v>1802200</v>
      </c>
      <c r="AB3837" s="6">
        <v>1793400</v>
      </c>
      <c r="AC3837" s="6">
        <v>43700000</v>
      </c>
      <c r="AD3837" s="6">
        <v>44200000</v>
      </c>
      <c r="AF3837">
        <f t="shared" si="1180"/>
        <v>1.9398554852636946E-2</v>
      </c>
      <c r="AG3837">
        <f t="shared" si="1181"/>
        <v>2.238783223603999E-2</v>
      </c>
      <c r="AH3837">
        <f t="shared" si="1182"/>
        <v>0.50148412436662371</v>
      </c>
      <c r="AI3837">
        <f t="shared" si="1183"/>
        <v>0.4946659351377713</v>
      </c>
      <c r="AJ3837">
        <f t="shared" si="1184"/>
        <v>1.5739096659638221</v>
      </c>
      <c r="AK3837">
        <f t="shared" si="1185"/>
        <v>1.5718188914910227</v>
      </c>
      <c r="AL3837">
        <f t="shared" si="1186"/>
        <v>0.10211683656099173</v>
      </c>
      <c r="AM3837">
        <f t="shared" si="1187"/>
        <v>0.10739188263270323</v>
      </c>
      <c r="AN3837">
        <f t="shared" si="1188"/>
        <v>0.74855335352142238</v>
      </c>
      <c r="AO3837">
        <f t="shared" si="1189"/>
        <v>0.75624847598146794</v>
      </c>
      <c r="AP3837">
        <f t="shared" si="1190"/>
        <v>1</v>
      </c>
      <c r="AQ3837">
        <f t="shared" si="1191"/>
        <v>1</v>
      </c>
      <c r="AR3837">
        <f t="shared" si="1192"/>
        <v>0</v>
      </c>
      <c r="AS3837">
        <f t="shared" si="1193"/>
        <v>1</v>
      </c>
      <c r="AT3837">
        <f t="shared" si="1194"/>
        <v>0</v>
      </c>
      <c r="AU3837">
        <f t="shared" si="1195"/>
        <v>1</v>
      </c>
      <c r="AV3837">
        <f t="shared" si="1196"/>
        <v>0</v>
      </c>
      <c r="AW3837">
        <f t="shared" si="1197"/>
        <v>0</v>
      </c>
      <c r="AX3837">
        <f t="shared" si="1198"/>
        <v>1</v>
      </c>
      <c r="AY3837">
        <f t="shared" si="1199"/>
        <v>5</v>
      </c>
    </row>
    <row r="3838" spans="1:51" x14ac:dyDescent="0.3">
      <c r="A3838" s="1" t="s">
        <v>3832</v>
      </c>
      <c r="B3838" s="2">
        <v>4094689</v>
      </c>
      <c r="C3838" s="3" t="s">
        <v>5337</v>
      </c>
      <c r="D3838" s="5">
        <v>51.3</v>
      </c>
      <c r="E3838" s="5">
        <v>2557.5090200999998</v>
      </c>
      <c r="F3838" s="3" t="s">
        <v>4475</v>
      </c>
      <c r="G3838" s="3" t="s">
        <v>4476</v>
      </c>
      <c r="H3838" s="3" t="s">
        <v>4477</v>
      </c>
      <c r="I3838" s="3" t="s">
        <v>4498</v>
      </c>
      <c r="J3838" s="3" t="s">
        <v>4692</v>
      </c>
      <c r="K3838" s="6">
        <v>1220873</v>
      </c>
      <c r="L3838" s="6">
        <v>1230712</v>
      </c>
      <c r="M3838" s="6">
        <v>264217</v>
      </c>
      <c r="N3838" s="6">
        <v>273233</v>
      </c>
      <c r="O3838" s="6">
        <v>241642</v>
      </c>
      <c r="P3838" s="6">
        <v>251224</v>
      </c>
      <c r="Q3838" s="6">
        <v>197851</v>
      </c>
      <c r="R3838" s="6">
        <v>205441</v>
      </c>
      <c r="S3838" s="6">
        <v>230546</v>
      </c>
      <c r="T3838" s="6">
        <v>250634</v>
      </c>
      <c r="U3838" s="6" t="s">
        <v>4474</v>
      </c>
      <c r="V3838" s="6" t="s">
        <v>4474</v>
      </c>
      <c r="W3838" s="6">
        <v>976270</v>
      </c>
      <c r="X3838" s="6">
        <v>940271</v>
      </c>
      <c r="Y3838" s="6">
        <v>504928</v>
      </c>
      <c r="Z3838" s="6">
        <v>469200</v>
      </c>
      <c r="AA3838" s="6">
        <v>212770</v>
      </c>
      <c r="AB3838" s="6">
        <v>206219</v>
      </c>
      <c r="AC3838" s="6">
        <v>49853977</v>
      </c>
      <c r="AD3838" s="6">
        <v>49853977</v>
      </c>
      <c r="AF3838">
        <f t="shared" si="1180"/>
        <v>0.20266012476056827</v>
      </c>
      <c r="AG3838">
        <f t="shared" si="1181"/>
        <v>0.21849126475239586</v>
      </c>
      <c r="AH3838" t="e">
        <f t="shared" si="1182"/>
        <v>#VALUE!</v>
      </c>
      <c r="AI3838" t="e">
        <f t="shared" si="1183"/>
        <v>#VALUE!</v>
      </c>
      <c r="AJ3838">
        <f t="shared" si="1184"/>
        <v>2.373116510786295</v>
      </c>
      <c r="AK3838">
        <f t="shared" si="1185"/>
        <v>2.2752510680393172</v>
      </c>
      <c r="AL3838">
        <f t="shared" si="1186"/>
        <v>0.19792558275922228</v>
      </c>
      <c r="AM3838">
        <f t="shared" si="1187"/>
        <v>0.20412899199812792</v>
      </c>
      <c r="AN3838">
        <f t="shared" si="1188"/>
        <v>1.2505485162915997</v>
      </c>
      <c r="AO3838">
        <f t="shared" si="1189"/>
        <v>1.308890734692445</v>
      </c>
      <c r="AP3838">
        <f t="shared" si="1190"/>
        <v>1</v>
      </c>
      <c r="AQ3838">
        <f t="shared" si="1191"/>
        <v>1</v>
      </c>
      <c r="AR3838">
        <f t="shared" si="1192"/>
        <v>0</v>
      </c>
      <c r="AS3838">
        <f t="shared" si="1193"/>
        <v>1</v>
      </c>
      <c r="AT3838">
        <f t="shared" si="1194"/>
        <v>0</v>
      </c>
      <c r="AU3838">
        <f t="shared" si="1195"/>
        <v>1</v>
      </c>
      <c r="AV3838">
        <f t="shared" si="1196"/>
        <v>0</v>
      </c>
      <c r="AW3838">
        <f t="shared" si="1197"/>
        <v>0</v>
      </c>
      <c r="AX3838">
        <f t="shared" si="1198"/>
        <v>0</v>
      </c>
      <c r="AY3838">
        <f t="shared" si="1199"/>
        <v>4</v>
      </c>
    </row>
    <row r="3839" spans="1:51" x14ac:dyDescent="0.3">
      <c r="A3839" s="1" t="s">
        <v>3833</v>
      </c>
      <c r="B3839" s="2">
        <v>4298459</v>
      </c>
      <c r="C3839" s="3" t="s">
        <v>5335</v>
      </c>
      <c r="D3839" s="5">
        <v>50.54</v>
      </c>
      <c r="E3839" s="5">
        <v>18077.21093094</v>
      </c>
      <c r="F3839" s="3" t="s">
        <v>4480</v>
      </c>
      <c r="G3839" s="3" t="s">
        <v>4491</v>
      </c>
      <c r="H3839" s="3" t="s">
        <v>4492</v>
      </c>
      <c r="I3839" s="3" t="s">
        <v>4493</v>
      </c>
      <c r="J3839" s="3" t="s">
        <v>4658</v>
      </c>
      <c r="K3839" s="6">
        <v>4636500</v>
      </c>
      <c r="L3839" s="6">
        <v>2776300</v>
      </c>
      <c r="M3839" s="6" t="s">
        <v>4474</v>
      </c>
      <c r="N3839" s="6" t="s">
        <v>4474</v>
      </c>
      <c r="O3839" s="6" t="s">
        <v>4474</v>
      </c>
      <c r="P3839" s="6" t="s">
        <v>4474</v>
      </c>
      <c r="Q3839" s="6">
        <v>193500</v>
      </c>
      <c r="R3839" s="6">
        <v>-311200</v>
      </c>
      <c r="S3839" s="6">
        <v>-152600</v>
      </c>
      <c r="T3839" s="6">
        <v>-144700</v>
      </c>
      <c r="U3839" s="6">
        <v>8742400</v>
      </c>
      <c r="V3839" s="6">
        <v>10036300</v>
      </c>
      <c r="W3839" s="6">
        <v>22658400</v>
      </c>
      <c r="X3839" s="6">
        <v>22284100</v>
      </c>
      <c r="Y3839" s="6">
        <v>10053700</v>
      </c>
      <c r="Z3839" s="6">
        <v>8581200</v>
      </c>
      <c r="AA3839" s="6">
        <v>5774300</v>
      </c>
      <c r="AB3839" s="6">
        <v>4688300</v>
      </c>
      <c r="AC3839" s="6">
        <v>357681261</v>
      </c>
      <c r="AD3839" s="6">
        <v>356375196</v>
      </c>
      <c r="AF3839">
        <f t="shared" si="1180"/>
        <v>8.53987925007944E-3</v>
      </c>
      <c r="AG3839">
        <f t="shared" si="1181"/>
        <v>-1.3965114139678067E-2</v>
      </c>
      <c r="AH3839">
        <f t="shared" si="1182"/>
        <v>0.38583483388059175</v>
      </c>
      <c r="AI3839">
        <f t="shared" si="1183"/>
        <v>0.45037941850916124</v>
      </c>
      <c r="AJ3839">
        <f t="shared" si="1184"/>
        <v>1.7411114767157925</v>
      </c>
      <c r="AK3839">
        <f t="shared" si="1185"/>
        <v>1.8303436213552886</v>
      </c>
      <c r="AL3839" t="e">
        <f t="shared" si="1186"/>
        <v>#VALUE!</v>
      </c>
      <c r="AM3839" t="e">
        <f t="shared" si="1187"/>
        <v>#VALUE!</v>
      </c>
      <c r="AN3839">
        <f t="shared" si="1188"/>
        <v>0.20462609893019806</v>
      </c>
      <c r="AO3839">
        <f t="shared" si="1189"/>
        <v>0.124586588643921</v>
      </c>
      <c r="AP3839">
        <f t="shared" si="1190"/>
        <v>1</v>
      </c>
      <c r="AQ3839">
        <f t="shared" si="1191"/>
        <v>0</v>
      </c>
      <c r="AR3839">
        <f t="shared" si="1192"/>
        <v>1</v>
      </c>
      <c r="AS3839">
        <f t="shared" si="1193"/>
        <v>0</v>
      </c>
      <c r="AT3839">
        <f t="shared" si="1194"/>
        <v>1</v>
      </c>
      <c r="AU3839">
        <f t="shared" si="1195"/>
        <v>0</v>
      </c>
      <c r="AV3839">
        <f t="shared" si="1196"/>
        <v>0</v>
      </c>
      <c r="AW3839">
        <f t="shared" si="1197"/>
        <v>1</v>
      </c>
      <c r="AX3839">
        <f t="shared" si="1198"/>
        <v>0</v>
      </c>
      <c r="AY3839">
        <f t="shared" si="1199"/>
        <v>4</v>
      </c>
    </row>
    <row r="3840" spans="1:51" x14ac:dyDescent="0.3">
      <c r="A3840" s="1" t="s">
        <v>3834</v>
      </c>
      <c r="B3840" s="2">
        <v>4912139</v>
      </c>
      <c r="C3840" s="3" t="s">
        <v>5337</v>
      </c>
      <c r="D3840" s="5">
        <v>3.55</v>
      </c>
      <c r="E3840" s="5">
        <v>68.542604800000007</v>
      </c>
      <c r="F3840" s="3" t="s">
        <v>4475</v>
      </c>
      <c r="G3840" s="3" t="s">
        <v>4476</v>
      </c>
      <c r="H3840" s="3" t="s">
        <v>4477</v>
      </c>
      <c r="I3840" s="3" t="s">
        <v>4498</v>
      </c>
      <c r="J3840" s="3" t="s">
        <v>4692</v>
      </c>
      <c r="K3840" s="6">
        <v>666779</v>
      </c>
      <c r="L3840" s="6">
        <v>678865</v>
      </c>
      <c r="M3840" s="6">
        <v>-17787</v>
      </c>
      <c r="N3840" s="6">
        <v>-12594</v>
      </c>
      <c r="O3840" s="6">
        <v>-26393</v>
      </c>
      <c r="P3840" s="6">
        <v>-20867</v>
      </c>
      <c r="Q3840" s="6">
        <v>-27423</v>
      </c>
      <c r="R3840" s="6">
        <v>-18426</v>
      </c>
      <c r="S3840" s="6">
        <v>-24459</v>
      </c>
      <c r="T3840" s="6">
        <v>-12266</v>
      </c>
      <c r="U3840" s="6" t="s">
        <v>4474</v>
      </c>
      <c r="V3840" s="6" t="s">
        <v>4474</v>
      </c>
      <c r="W3840" s="6">
        <v>424405</v>
      </c>
      <c r="X3840" s="6">
        <v>455572</v>
      </c>
      <c r="Y3840" s="6">
        <v>230205</v>
      </c>
      <c r="Z3840" s="6">
        <v>243478</v>
      </c>
      <c r="AA3840" s="6">
        <v>169533</v>
      </c>
      <c r="AB3840" s="6">
        <v>173589</v>
      </c>
      <c r="AC3840" s="6">
        <v>19307776</v>
      </c>
      <c r="AD3840" s="6">
        <v>19308500</v>
      </c>
      <c r="AF3840">
        <f t="shared" si="1180"/>
        <v>-6.4615167116315778E-2</v>
      </c>
      <c r="AG3840">
        <f t="shared" si="1181"/>
        <v>-4.0445857076378704E-2</v>
      </c>
      <c r="AH3840" t="e">
        <f t="shared" si="1182"/>
        <v>#VALUE!</v>
      </c>
      <c r="AI3840" t="e">
        <f t="shared" si="1183"/>
        <v>#VALUE!</v>
      </c>
      <c r="AJ3840">
        <f t="shared" si="1184"/>
        <v>1.3578772274424449</v>
      </c>
      <c r="AK3840">
        <f t="shared" si="1185"/>
        <v>1.402611916653705</v>
      </c>
      <c r="AL3840">
        <f t="shared" si="1186"/>
        <v>-3.9582830293095617E-2</v>
      </c>
      <c r="AM3840">
        <f t="shared" si="1187"/>
        <v>-3.0738070161224988E-2</v>
      </c>
      <c r="AN3840">
        <f t="shared" si="1188"/>
        <v>1.5710912925154039</v>
      </c>
      <c r="AO3840">
        <f t="shared" si="1189"/>
        <v>1.490137673079118</v>
      </c>
      <c r="AP3840">
        <f t="shared" si="1190"/>
        <v>0</v>
      </c>
      <c r="AQ3840">
        <f t="shared" si="1191"/>
        <v>0</v>
      </c>
      <c r="AR3840">
        <f t="shared" si="1192"/>
        <v>0</v>
      </c>
      <c r="AS3840">
        <f t="shared" si="1193"/>
        <v>1</v>
      </c>
      <c r="AT3840">
        <f t="shared" si="1194"/>
        <v>0</v>
      </c>
      <c r="AU3840">
        <f t="shared" si="1195"/>
        <v>0</v>
      </c>
      <c r="AV3840">
        <f t="shared" si="1196"/>
        <v>0</v>
      </c>
      <c r="AW3840">
        <f t="shared" si="1197"/>
        <v>1</v>
      </c>
      <c r="AX3840">
        <f t="shared" si="1198"/>
        <v>1</v>
      </c>
      <c r="AY3840">
        <f t="shared" si="1199"/>
        <v>3</v>
      </c>
    </row>
    <row r="3841" spans="1:51" x14ac:dyDescent="0.3">
      <c r="A3841" s="1" t="s">
        <v>3835</v>
      </c>
      <c r="B3841" s="2">
        <v>5721788</v>
      </c>
      <c r="C3841" s="3" t="s">
        <v>5337</v>
      </c>
      <c r="D3841" s="5">
        <v>11.81</v>
      </c>
      <c r="E3841" s="5">
        <v>75.532118670000003</v>
      </c>
      <c r="F3841" s="3" t="s">
        <v>4480</v>
      </c>
      <c r="G3841" s="3" t="s">
        <v>4491</v>
      </c>
      <c r="H3841" s="3" t="s">
        <v>4492</v>
      </c>
      <c r="I3841" s="3" t="s">
        <v>4493</v>
      </c>
      <c r="J3841" s="3"/>
      <c r="K3841" s="6">
        <v>3156.172</v>
      </c>
      <c r="L3841" s="6">
        <v>3064.201</v>
      </c>
      <c r="M3841" s="6" t="s">
        <v>4474</v>
      </c>
      <c r="N3841" s="6" t="s">
        <v>4474</v>
      </c>
      <c r="O3841" s="6">
        <v>2188.0349999999999</v>
      </c>
      <c r="P3841" s="6">
        <v>2263.69</v>
      </c>
      <c r="Q3841" s="6">
        <v>17999.498</v>
      </c>
      <c r="R3841" s="6">
        <v>16018.489</v>
      </c>
      <c r="S3841" s="6" t="s">
        <v>4474</v>
      </c>
      <c r="T3841" s="6" t="s">
        <v>4474</v>
      </c>
      <c r="U3841" s="6" t="s">
        <v>4474</v>
      </c>
      <c r="V3841" s="6" t="s">
        <v>4474</v>
      </c>
      <c r="W3841" s="6">
        <v>71887.775999999998</v>
      </c>
      <c r="X3841" s="6">
        <v>71887.775999999998</v>
      </c>
      <c r="Y3841" s="6">
        <v>1416.27</v>
      </c>
      <c r="Z3841" s="6">
        <v>1416.27</v>
      </c>
      <c r="AA3841" s="6">
        <v>1080</v>
      </c>
      <c r="AB3841" s="6">
        <v>1080</v>
      </c>
      <c r="AC3841" s="6">
        <v>6395607</v>
      </c>
      <c r="AD3841" s="6">
        <v>6395607</v>
      </c>
      <c r="AF3841">
        <f t="shared" si="1180"/>
        <v>0.25038329186870378</v>
      </c>
      <c r="AG3841">
        <f t="shared" si="1181"/>
        <v>0.22282632585545559</v>
      </c>
      <c r="AH3841" t="e">
        <f t="shared" si="1182"/>
        <v>#VALUE!</v>
      </c>
      <c r="AI3841" t="e">
        <f t="shared" si="1183"/>
        <v>#VALUE!</v>
      </c>
      <c r="AJ3841">
        <f t="shared" si="1184"/>
        <v>1.3113611111111112</v>
      </c>
      <c r="AK3841">
        <f t="shared" si="1185"/>
        <v>1.3113611111111112</v>
      </c>
      <c r="AL3841">
        <f t="shared" si="1186"/>
        <v>0.69325594422610681</v>
      </c>
      <c r="AM3841">
        <f t="shared" si="1187"/>
        <v>0.73875375668893783</v>
      </c>
      <c r="AN3841">
        <f t="shared" si="1188"/>
        <v>4.3904154163845605E-2</v>
      </c>
      <c r="AO3841">
        <f t="shared" si="1189"/>
        <v>4.2624785053859506E-2</v>
      </c>
      <c r="AP3841">
        <f t="shared" si="1190"/>
        <v>1</v>
      </c>
      <c r="AQ3841">
        <f t="shared" si="1191"/>
        <v>0</v>
      </c>
      <c r="AR3841">
        <f t="shared" si="1192"/>
        <v>1</v>
      </c>
      <c r="AS3841">
        <f t="shared" si="1193"/>
        <v>0</v>
      </c>
      <c r="AT3841">
        <f t="shared" si="1194"/>
        <v>0</v>
      </c>
      <c r="AU3841">
        <f t="shared" si="1195"/>
        <v>0</v>
      </c>
      <c r="AV3841">
        <f t="shared" si="1196"/>
        <v>0</v>
      </c>
      <c r="AW3841">
        <f t="shared" si="1197"/>
        <v>1</v>
      </c>
      <c r="AX3841">
        <f t="shared" si="1198"/>
        <v>0</v>
      </c>
      <c r="AY3841">
        <f t="shared" si="1199"/>
        <v>3</v>
      </c>
    </row>
    <row r="3842" spans="1:51" x14ac:dyDescent="0.3">
      <c r="A3842" s="1" t="s">
        <v>3836</v>
      </c>
      <c r="B3842" s="2">
        <v>102775</v>
      </c>
      <c r="C3842" s="3" t="s">
        <v>5337</v>
      </c>
      <c r="D3842" s="5">
        <v>72.66</v>
      </c>
      <c r="E3842" s="5">
        <v>133008.18319278001</v>
      </c>
      <c r="F3842" s="3" t="s">
        <v>4480</v>
      </c>
      <c r="G3842" s="3" t="s">
        <v>4491</v>
      </c>
      <c r="H3842" s="3" t="s">
        <v>4492</v>
      </c>
      <c r="I3842" s="3" t="s">
        <v>4836</v>
      </c>
      <c r="J3842" s="3" t="s">
        <v>4732</v>
      </c>
      <c r="K3842" s="6">
        <v>18736000</v>
      </c>
      <c r="L3842" s="6">
        <v>18495000</v>
      </c>
      <c r="M3842" s="6">
        <v>14936000</v>
      </c>
      <c r="N3842" s="6">
        <v>14534000</v>
      </c>
      <c r="O3842" s="6">
        <v>13487000</v>
      </c>
      <c r="P3842" s="6">
        <v>13113000</v>
      </c>
      <c r="Q3842" s="6">
        <v>5147000</v>
      </c>
      <c r="R3842" s="6">
        <v>4864000</v>
      </c>
      <c r="S3842" s="6">
        <v>33534000</v>
      </c>
      <c r="T3842" s="6">
        <v>9425000</v>
      </c>
      <c r="U3842" s="6">
        <v>20162000</v>
      </c>
      <c r="V3842" s="6">
        <v>20163000</v>
      </c>
      <c r="W3842" s="6">
        <v>466055000</v>
      </c>
      <c r="X3842" s="6">
        <v>449675000</v>
      </c>
      <c r="Y3842" s="6" t="s">
        <v>4474</v>
      </c>
      <c r="Z3842" s="6" t="s">
        <v>4474</v>
      </c>
      <c r="AA3842" s="6" t="s">
        <v>4474</v>
      </c>
      <c r="AB3842" s="6" t="s">
        <v>4474</v>
      </c>
      <c r="AC3842" s="6">
        <v>1829548794</v>
      </c>
      <c r="AD3842" s="6">
        <v>1828510305</v>
      </c>
      <c r="AF3842">
        <f t="shared" si="1180"/>
        <v>1.1043760929504029E-2</v>
      </c>
      <c r="AG3842">
        <f t="shared" si="1181"/>
        <v>1.0816700950686608E-2</v>
      </c>
      <c r="AH3842">
        <f t="shared" si="1182"/>
        <v>4.3260988509939813E-2</v>
      </c>
      <c r="AI3842">
        <f t="shared" si="1183"/>
        <v>4.4839050425307163E-2</v>
      </c>
      <c r="AJ3842" t="e">
        <f t="shared" si="1184"/>
        <v>#VALUE!</v>
      </c>
      <c r="AK3842" t="e">
        <f t="shared" si="1185"/>
        <v>#VALUE!</v>
      </c>
      <c r="AL3842">
        <f t="shared" si="1186"/>
        <v>0.71984415029888982</v>
      </c>
      <c r="AM3842">
        <f t="shared" si="1187"/>
        <v>0.70900243309002431</v>
      </c>
      <c r="AN3842">
        <f t="shared" si="1188"/>
        <v>4.0201263799336986E-2</v>
      </c>
      <c r="AO3842">
        <f t="shared" si="1189"/>
        <v>4.1129704786790462E-2</v>
      </c>
      <c r="AP3842">
        <f t="shared" si="1190"/>
        <v>1</v>
      </c>
      <c r="AQ3842">
        <f t="shared" si="1191"/>
        <v>1</v>
      </c>
      <c r="AR3842">
        <f t="shared" si="1192"/>
        <v>1</v>
      </c>
      <c r="AS3842">
        <f t="shared" si="1193"/>
        <v>1</v>
      </c>
      <c r="AT3842">
        <f t="shared" si="1194"/>
        <v>1</v>
      </c>
      <c r="AU3842">
        <f t="shared" si="1195"/>
        <v>0</v>
      </c>
      <c r="AV3842">
        <f t="shared" si="1196"/>
        <v>1</v>
      </c>
      <c r="AW3842">
        <f t="shared" si="1197"/>
        <v>0</v>
      </c>
      <c r="AX3842">
        <f t="shared" si="1198"/>
        <v>0</v>
      </c>
      <c r="AY3842">
        <f t="shared" si="1199"/>
        <v>6</v>
      </c>
    </row>
    <row r="3843" spans="1:51" x14ac:dyDescent="0.3">
      <c r="A3843" s="1" t="s">
        <v>3837</v>
      </c>
      <c r="B3843" s="2">
        <v>4910129</v>
      </c>
      <c r="C3843" s="3" t="s">
        <v>5335</v>
      </c>
      <c r="D3843" s="5">
        <v>48.57</v>
      </c>
      <c r="E3843" s="5">
        <v>2478.99958896</v>
      </c>
      <c r="F3843" s="3" t="s">
        <v>4475</v>
      </c>
      <c r="G3843" s="3" t="s">
        <v>4529</v>
      </c>
      <c r="H3843" s="3" t="s">
        <v>4530</v>
      </c>
      <c r="I3843" s="3" t="s">
        <v>4739</v>
      </c>
      <c r="J3843" s="3" t="s">
        <v>4839</v>
      </c>
      <c r="K3843" s="6">
        <v>3537745</v>
      </c>
      <c r="L3843" s="6">
        <v>3502484</v>
      </c>
      <c r="M3843" s="6">
        <v>276584</v>
      </c>
      <c r="N3843" s="6">
        <v>263366</v>
      </c>
      <c r="O3843" s="6">
        <v>177157</v>
      </c>
      <c r="P3843" s="6">
        <v>166401</v>
      </c>
      <c r="Q3843" s="6">
        <v>128310</v>
      </c>
      <c r="R3843" s="6">
        <v>116261</v>
      </c>
      <c r="S3843" s="6">
        <v>242179</v>
      </c>
      <c r="T3843" s="6">
        <v>211330</v>
      </c>
      <c r="U3843" s="6">
        <v>471558</v>
      </c>
      <c r="V3843" s="6">
        <v>471054</v>
      </c>
      <c r="W3843" s="6">
        <v>2935788</v>
      </c>
      <c r="X3843" s="6">
        <v>2879591</v>
      </c>
      <c r="Y3843" s="6">
        <v>286538</v>
      </c>
      <c r="Z3843" s="6">
        <v>277935</v>
      </c>
      <c r="AA3843" s="6">
        <v>651893</v>
      </c>
      <c r="AB3843" s="6">
        <v>642607</v>
      </c>
      <c r="AC3843" s="6">
        <v>50939646</v>
      </c>
      <c r="AD3843" s="6">
        <v>50902796</v>
      </c>
      <c r="AF3843">
        <f t="shared" si="1180"/>
        <v>4.3705471920997017E-2</v>
      </c>
      <c r="AG3843">
        <f t="shared" si="1181"/>
        <v>4.0374136465907831E-2</v>
      </c>
      <c r="AH3843">
        <f t="shared" si="1182"/>
        <v>0.16062399601061111</v>
      </c>
      <c r="AI3843">
        <f t="shared" si="1183"/>
        <v>0.16358364781665174</v>
      </c>
      <c r="AJ3843">
        <f t="shared" si="1184"/>
        <v>0.43954759446719016</v>
      </c>
      <c r="AK3843">
        <f t="shared" si="1185"/>
        <v>0.43251162841363383</v>
      </c>
      <c r="AL3843">
        <f t="shared" si="1186"/>
        <v>5.0076249136102237E-2</v>
      </c>
      <c r="AM3843">
        <f t="shared" si="1187"/>
        <v>4.7509424739699026E-2</v>
      </c>
      <c r="AN3843">
        <f t="shared" si="1188"/>
        <v>1.2050410315731246</v>
      </c>
      <c r="AO3843">
        <f t="shared" si="1189"/>
        <v>1.2163130111185929</v>
      </c>
      <c r="AP3843">
        <f t="shared" si="1190"/>
        <v>1</v>
      </c>
      <c r="AQ3843">
        <f t="shared" si="1191"/>
        <v>1</v>
      </c>
      <c r="AR3843">
        <f t="shared" si="1192"/>
        <v>1</v>
      </c>
      <c r="AS3843">
        <f t="shared" si="1193"/>
        <v>1</v>
      </c>
      <c r="AT3843">
        <f t="shared" si="1194"/>
        <v>1</v>
      </c>
      <c r="AU3843">
        <f t="shared" si="1195"/>
        <v>1</v>
      </c>
      <c r="AV3843">
        <f t="shared" si="1196"/>
        <v>1</v>
      </c>
      <c r="AW3843">
        <f t="shared" si="1197"/>
        <v>0</v>
      </c>
      <c r="AX3843">
        <f t="shared" si="1198"/>
        <v>0</v>
      </c>
      <c r="AY3843">
        <f t="shared" si="1199"/>
        <v>7</v>
      </c>
    </row>
    <row r="3844" spans="1:51" x14ac:dyDescent="0.3">
      <c r="A3844" s="1" t="s">
        <v>3838</v>
      </c>
      <c r="B3844" s="2">
        <v>4911224</v>
      </c>
      <c r="C3844" s="3" t="s">
        <v>5335</v>
      </c>
      <c r="D3844" s="5">
        <v>50.18</v>
      </c>
      <c r="E3844" s="5">
        <v>2027.9178667799999</v>
      </c>
      <c r="F3844" s="3" t="s">
        <v>4559</v>
      </c>
      <c r="G3844" s="3" t="s">
        <v>4626</v>
      </c>
      <c r="H3844" s="3" t="s">
        <v>4626</v>
      </c>
      <c r="I3844" s="3" t="s">
        <v>5059</v>
      </c>
      <c r="J3844" s="3" t="s">
        <v>5218</v>
      </c>
      <c r="K3844" s="6">
        <v>3711117</v>
      </c>
      <c r="L3844" s="6">
        <v>3661490</v>
      </c>
      <c r="M3844" s="6">
        <v>177888</v>
      </c>
      <c r="N3844" s="6">
        <v>172580</v>
      </c>
      <c r="O3844" s="6">
        <v>121773</v>
      </c>
      <c r="P3844" s="6">
        <v>117976</v>
      </c>
      <c r="Q3844" s="6">
        <v>47553</v>
      </c>
      <c r="R3844" s="6">
        <v>40777</v>
      </c>
      <c r="S3844" s="6">
        <v>121651</v>
      </c>
      <c r="T3844" s="6">
        <v>111082</v>
      </c>
      <c r="U3844" s="6">
        <v>615907</v>
      </c>
      <c r="V3844" s="6">
        <v>627201</v>
      </c>
      <c r="W3844" s="6">
        <v>1773626</v>
      </c>
      <c r="X3844" s="6">
        <v>1715421</v>
      </c>
      <c r="Y3844" s="6">
        <v>792314</v>
      </c>
      <c r="Z3844" s="6">
        <v>740549</v>
      </c>
      <c r="AA3844" s="6">
        <v>429113</v>
      </c>
      <c r="AB3844" s="6">
        <v>399534</v>
      </c>
      <c r="AC3844" s="6">
        <v>39555254</v>
      </c>
      <c r="AD3844" s="6">
        <v>39541641</v>
      </c>
      <c r="AF3844">
        <f t="shared" si="1180"/>
        <v>2.6811176651672902E-2</v>
      </c>
      <c r="AG3844">
        <f t="shared" si="1181"/>
        <v>2.377084109381895E-2</v>
      </c>
      <c r="AH3844">
        <f t="shared" si="1182"/>
        <v>0.34725866670876498</v>
      </c>
      <c r="AI3844">
        <f t="shared" si="1183"/>
        <v>0.36562511476774506</v>
      </c>
      <c r="AJ3844">
        <f t="shared" si="1184"/>
        <v>1.8463994332495171</v>
      </c>
      <c r="AK3844">
        <f t="shared" si="1185"/>
        <v>1.8535318646222849</v>
      </c>
      <c r="AL3844">
        <f t="shared" si="1186"/>
        <v>3.2813031763751992E-2</v>
      </c>
      <c r="AM3844">
        <f t="shared" si="1187"/>
        <v>3.2220762585723296E-2</v>
      </c>
      <c r="AN3844">
        <f t="shared" si="1188"/>
        <v>2.0923898273931485</v>
      </c>
      <c r="AO3844">
        <f t="shared" si="1189"/>
        <v>2.1344556234300502</v>
      </c>
      <c r="AP3844">
        <f t="shared" si="1190"/>
        <v>1</v>
      </c>
      <c r="AQ3844">
        <f t="shared" si="1191"/>
        <v>1</v>
      </c>
      <c r="AR3844">
        <f t="shared" si="1192"/>
        <v>1</v>
      </c>
      <c r="AS3844">
        <f t="shared" si="1193"/>
        <v>1</v>
      </c>
      <c r="AT3844">
        <f t="shared" si="1194"/>
        <v>1</v>
      </c>
      <c r="AU3844">
        <f t="shared" si="1195"/>
        <v>0</v>
      </c>
      <c r="AV3844">
        <f t="shared" si="1196"/>
        <v>1</v>
      </c>
      <c r="AW3844">
        <f t="shared" si="1197"/>
        <v>0</v>
      </c>
      <c r="AX3844">
        <f t="shared" si="1198"/>
        <v>0</v>
      </c>
      <c r="AY3844">
        <f t="shared" si="1199"/>
        <v>6</v>
      </c>
    </row>
    <row r="3845" spans="1:51" x14ac:dyDescent="0.3">
      <c r="A3845" s="1" t="s">
        <v>3839</v>
      </c>
      <c r="B3845" s="2">
        <v>4670681</v>
      </c>
      <c r="C3845" s="3" t="s">
        <v>5337</v>
      </c>
      <c r="D3845" s="5">
        <v>18.38</v>
      </c>
      <c r="E3845" s="5">
        <v>2746.1651002799999</v>
      </c>
      <c r="F3845" s="3" t="s">
        <v>4583</v>
      </c>
      <c r="G3845" s="3" t="s">
        <v>4583</v>
      </c>
      <c r="H3845" s="3" t="s">
        <v>4584</v>
      </c>
      <c r="I3845" s="3" t="s">
        <v>5110</v>
      </c>
      <c r="J3845" s="3" t="s">
        <v>4625</v>
      </c>
      <c r="K3845" s="6">
        <v>5749000</v>
      </c>
      <c r="L3845" s="6">
        <v>5735000</v>
      </c>
      <c r="M3845" s="6">
        <v>786000</v>
      </c>
      <c r="N3845" s="6">
        <v>801000</v>
      </c>
      <c r="O3845" s="6">
        <v>489000</v>
      </c>
      <c r="P3845" s="6">
        <v>506000</v>
      </c>
      <c r="Q3845" s="6">
        <v>78000</v>
      </c>
      <c r="R3845" s="6">
        <v>114000</v>
      </c>
      <c r="S3845" s="6">
        <v>-289000</v>
      </c>
      <c r="T3845" s="6">
        <v>-297000</v>
      </c>
      <c r="U3845" s="6">
        <v>3942000</v>
      </c>
      <c r="V3845" s="6">
        <v>3909000</v>
      </c>
      <c r="W3845" s="6">
        <v>7463000</v>
      </c>
      <c r="X3845" s="6">
        <v>7249000</v>
      </c>
      <c r="Y3845" s="6">
        <v>3080000</v>
      </c>
      <c r="Z3845" s="6">
        <v>2937000</v>
      </c>
      <c r="AA3845" s="6">
        <v>1777000</v>
      </c>
      <c r="AB3845" s="6">
        <v>1557000</v>
      </c>
      <c r="AC3845" s="6">
        <v>149392660</v>
      </c>
      <c r="AD3845" s="6">
        <v>149252314</v>
      </c>
      <c r="AF3845">
        <f t="shared" si="1180"/>
        <v>1.0451561034436554E-2</v>
      </c>
      <c r="AG3845">
        <f t="shared" si="1181"/>
        <v>1.5726307076838184E-2</v>
      </c>
      <c r="AH3845">
        <f t="shared" si="1182"/>
        <v>0.52820581535575506</v>
      </c>
      <c r="AI3845">
        <f t="shared" si="1183"/>
        <v>0.53924679266105668</v>
      </c>
      <c r="AJ3845">
        <f t="shared" si="1184"/>
        <v>1.7332583005064717</v>
      </c>
      <c r="AK3845">
        <f t="shared" si="1185"/>
        <v>1.8863198458574182</v>
      </c>
      <c r="AL3845">
        <f t="shared" si="1186"/>
        <v>8.5058271003652805E-2</v>
      </c>
      <c r="AM3845">
        <f t="shared" si="1187"/>
        <v>8.8230165649520492E-2</v>
      </c>
      <c r="AN3845">
        <f t="shared" si="1188"/>
        <v>0.7703336459868686</v>
      </c>
      <c r="AO3845">
        <f t="shared" si="1189"/>
        <v>0.79114360601462275</v>
      </c>
      <c r="AP3845">
        <f t="shared" si="1190"/>
        <v>1</v>
      </c>
      <c r="AQ3845">
        <f t="shared" si="1191"/>
        <v>0</v>
      </c>
      <c r="AR3845">
        <f t="shared" si="1192"/>
        <v>0</v>
      </c>
      <c r="AS3845">
        <f t="shared" si="1193"/>
        <v>0</v>
      </c>
      <c r="AT3845">
        <f t="shared" si="1194"/>
        <v>1</v>
      </c>
      <c r="AU3845">
        <f t="shared" si="1195"/>
        <v>0</v>
      </c>
      <c r="AV3845">
        <f t="shared" si="1196"/>
        <v>0</v>
      </c>
      <c r="AW3845">
        <f t="shared" si="1197"/>
        <v>0</v>
      </c>
      <c r="AX3845">
        <f t="shared" si="1198"/>
        <v>0</v>
      </c>
      <c r="AY3845">
        <f t="shared" si="1199"/>
        <v>2</v>
      </c>
    </row>
    <row r="3846" spans="1:51" x14ac:dyDescent="0.3">
      <c r="A3846" s="1" t="s">
        <v>3840</v>
      </c>
      <c r="B3846" s="2">
        <v>4222404</v>
      </c>
      <c r="C3846" s="3" t="s">
        <v>5335</v>
      </c>
      <c r="D3846" s="5">
        <v>10.41</v>
      </c>
      <c r="E3846" s="5">
        <v>133.00200129000001</v>
      </c>
      <c r="F3846" s="3" t="s">
        <v>4475</v>
      </c>
      <c r="G3846" s="3" t="s">
        <v>4476</v>
      </c>
      <c r="H3846" s="3" t="s">
        <v>4477</v>
      </c>
      <c r="I3846" s="3" t="s">
        <v>4498</v>
      </c>
      <c r="J3846" s="3" t="s">
        <v>4516</v>
      </c>
      <c r="K3846" s="6">
        <v>1432740</v>
      </c>
      <c r="L3846" s="6">
        <v>1522802</v>
      </c>
      <c r="M3846" s="6">
        <v>22497</v>
      </c>
      <c r="N3846" s="6">
        <v>46065</v>
      </c>
      <c r="O3846" s="6">
        <v>-15961</v>
      </c>
      <c r="P3846" s="6">
        <v>1540</v>
      </c>
      <c r="Q3846" s="6">
        <v>-178665</v>
      </c>
      <c r="R3846" s="6">
        <v>-160262</v>
      </c>
      <c r="S3846" s="6">
        <v>-103484</v>
      </c>
      <c r="T3846" s="6">
        <v>-69182</v>
      </c>
      <c r="U3846" s="6">
        <v>165664</v>
      </c>
      <c r="V3846" s="6">
        <v>165354</v>
      </c>
      <c r="W3846" s="6">
        <v>888793</v>
      </c>
      <c r="X3846" s="6">
        <v>921414</v>
      </c>
      <c r="Y3846" s="6">
        <v>602691</v>
      </c>
      <c r="Z3846" s="6">
        <v>627343</v>
      </c>
      <c r="AA3846" s="6">
        <v>648993</v>
      </c>
      <c r="AB3846" s="6">
        <v>698516</v>
      </c>
      <c r="AC3846" s="6">
        <v>12776000</v>
      </c>
      <c r="AD3846" s="6">
        <v>12718000</v>
      </c>
      <c r="AF3846">
        <f t="shared" ref="AF3846:AF3909" si="1200">Q3846/W3846</f>
        <v>-0.20101981001200506</v>
      </c>
      <c r="AG3846">
        <f t="shared" ref="AG3846:AG3909" si="1201">R3846/X3846</f>
        <v>-0.1739305024668607</v>
      </c>
      <c r="AH3846">
        <f t="shared" ref="AH3846:AH3909" si="1202">U3846/W3846</f>
        <v>0.18639210704854786</v>
      </c>
      <c r="AI3846">
        <f t="shared" ref="AI3846:AI3909" si="1203">V3846/X3846</f>
        <v>0.17945679140972462</v>
      </c>
      <c r="AJ3846">
        <f t="shared" ref="AJ3846:AJ3909" si="1204">Y3846/AA3846</f>
        <v>0.92865562494510723</v>
      </c>
      <c r="AK3846">
        <f t="shared" ref="AK3846:AK3909" si="1205">Z3846/AB3846</f>
        <v>0.89810827525783232</v>
      </c>
      <c r="AL3846">
        <f t="shared" ref="AL3846:AL3909" si="1206">O3846/K3846</f>
        <v>-1.1140192917067996E-2</v>
      </c>
      <c r="AM3846">
        <f t="shared" ref="AM3846:AM3909" si="1207">P3846/L3846</f>
        <v>1.0112936547233323E-3</v>
      </c>
      <c r="AN3846">
        <f t="shared" ref="AN3846:AN3909" si="1208">K3846/W3846</f>
        <v>1.6120063951898811</v>
      </c>
      <c r="AO3846">
        <f t="shared" ref="AO3846:AO3909" si="1209">L3846/X3846</f>
        <v>1.6526794687295829</v>
      </c>
      <c r="AP3846">
        <f t="shared" ref="AP3846:AP3909" si="1210">IF(OR(Q3846&lt;0, Q3846="NA"), 0, 1)</f>
        <v>0</v>
      </c>
      <c r="AQ3846">
        <f t="shared" ref="AQ3846:AQ3909" si="1211">IF(OR(S3846&lt;0, S3846="NA"), 0, 1)</f>
        <v>0</v>
      </c>
      <c r="AR3846">
        <f t="shared" ref="AR3846:AR3909" si="1212">IFERROR(IF((AF3846-AG3846)&gt;0,1,0),0)</f>
        <v>0</v>
      </c>
      <c r="AS3846">
        <f t="shared" ref="AS3846:AS3909" si="1213">IFERROR(IF((S3846-Q3846)&gt;0,1,0),0)</f>
        <v>1</v>
      </c>
      <c r="AT3846">
        <f t="shared" ref="AT3846:AT3909" si="1214">IFERROR(IF((AH3846-AI3846)&lt;0,1,0),0)</f>
        <v>0</v>
      </c>
      <c r="AU3846">
        <f t="shared" ref="AU3846:AU3909" si="1215">IFERROR(IF((AJ3846-AK3846)&gt;0,1,0),0)</f>
        <v>1</v>
      </c>
      <c r="AV3846">
        <f t="shared" ref="AV3846:AV3909" si="1216">IFERROR(IF((AL3846-AM3846)&gt;0,1,0),0)</f>
        <v>0</v>
      </c>
      <c r="AW3846">
        <f t="shared" ref="AW3846:AW3909" si="1217">IFERROR(IF((AN3846-AO3846)&gt;0,1,0),0)</f>
        <v>0</v>
      </c>
      <c r="AX3846">
        <f t="shared" ref="AX3846:AX3909" si="1218">IFERROR(IF((AC3846-AD3846)&lt;0,1,0),0)</f>
        <v>0</v>
      </c>
      <c r="AY3846">
        <f t="shared" ref="AY3846:AY3909" si="1219">SUM(AP3846:AX3846)</f>
        <v>2</v>
      </c>
    </row>
    <row r="3847" spans="1:51" x14ac:dyDescent="0.3">
      <c r="A3847" s="1" t="s">
        <v>3841</v>
      </c>
      <c r="B3847" s="2">
        <v>5721022</v>
      </c>
      <c r="C3847" s="3" t="s">
        <v>5337</v>
      </c>
      <c r="D3847" s="7">
        <v>10.96</v>
      </c>
      <c r="E3847" s="5">
        <v>109.4985104</v>
      </c>
      <c r="F3847" s="3" t="s">
        <v>4480</v>
      </c>
      <c r="G3847" s="3" t="s">
        <v>4491</v>
      </c>
      <c r="H3847" s="3" t="s">
        <v>4492</v>
      </c>
      <c r="I3847" s="3" t="s">
        <v>4493</v>
      </c>
      <c r="J3847" s="3"/>
      <c r="K3847" s="6">
        <v>3401.1439999999998</v>
      </c>
      <c r="L3847" s="8">
        <v>3006.5169999999998</v>
      </c>
      <c r="M3847" s="6" t="s">
        <v>4474</v>
      </c>
      <c r="N3847" s="6" t="s">
        <v>4474</v>
      </c>
      <c r="O3847" s="6">
        <v>1461.9670000000001</v>
      </c>
      <c r="P3847" s="6">
        <v>980.33100000000002</v>
      </c>
      <c r="Q3847" s="6">
        <v>27234.935000000001</v>
      </c>
      <c r="R3847" s="6">
        <v>5270.4629999999997</v>
      </c>
      <c r="S3847" s="6" t="s">
        <v>4474</v>
      </c>
      <c r="T3847" s="6" t="s">
        <v>4474</v>
      </c>
      <c r="U3847" s="6" t="s">
        <v>4474</v>
      </c>
      <c r="V3847" s="6" t="s">
        <v>4474</v>
      </c>
      <c r="W3847" s="6">
        <v>149128.86300000001</v>
      </c>
      <c r="X3847" s="6">
        <v>149128.86300000001</v>
      </c>
      <c r="Y3847" s="6">
        <v>281.68099999999998</v>
      </c>
      <c r="Z3847" s="6">
        <v>281.68099999999998</v>
      </c>
      <c r="AA3847" s="6">
        <v>5548</v>
      </c>
      <c r="AB3847" s="6">
        <v>5548</v>
      </c>
      <c r="AC3847" s="6">
        <v>9783829</v>
      </c>
      <c r="AD3847" s="6">
        <v>9783829</v>
      </c>
      <c r="AF3847">
        <f t="shared" si="1200"/>
        <v>0.18262685339457058</v>
      </c>
      <c r="AG3847">
        <f t="shared" si="1201"/>
        <v>3.5341669573380974E-2</v>
      </c>
      <c r="AH3847" t="e">
        <f t="shared" si="1202"/>
        <v>#VALUE!</v>
      </c>
      <c r="AI3847" t="e">
        <f t="shared" si="1203"/>
        <v>#VALUE!</v>
      </c>
      <c r="AJ3847">
        <f t="shared" si="1204"/>
        <v>5.0771629416005763E-2</v>
      </c>
      <c r="AK3847">
        <f t="shared" si="1205"/>
        <v>5.0771629416005763E-2</v>
      </c>
      <c r="AL3847">
        <f t="shared" si="1206"/>
        <v>0.42984566369433347</v>
      </c>
      <c r="AM3847">
        <f t="shared" si="1207"/>
        <v>0.32606867015885826</v>
      </c>
      <c r="AN3847">
        <f t="shared" si="1208"/>
        <v>2.2806745331384975E-2</v>
      </c>
      <c r="AO3847">
        <f t="shared" si="1209"/>
        <v>2.016053056074061E-2</v>
      </c>
      <c r="AP3847">
        <f t="shared" si="1210"/>
        <v>1</v>
      </c>
      <c r="AQ3847">
        <f t="shared" si="1211"/>
        <v>0</v>
      </c>
      <c r="AR3847">
        <f t="shared" si="1212"/>
        <v>1</v>
      </c>
      <c r="AS3847">
        <f t="shared" si="1213"/>
        <v>0</v>
      </c>
      <c r="AT3847">
        <f t="shared" si="1214"/>
        <v>0</v>
      </c>
      <c r="AU3847">
        <f t="shared" si="1215"/>
        <v>0</v>
      </c>
      <c r="AV3847">
        <f t="shared" si="1216"/>
        <v>1</v>
      </c>
      <c r="AW3847">
        <f t="shared" si="1217"/>
        <v>1</v>
      </c>
      <c r="AX3847">
        <f t="shared" si="1218"/>
        <v>0</v>
      </c>
      <c r="AY3847">
        <f t="shared" si="1219"/>
        <v>4</v>
      </c>
    </row>
    <row r="3848" spans="1:51" x14ac:dyDescent="0.3">
      <c r="A3848" s="1" t="s">
        <v>3842</v>
      </c>
      <c r="B3848" s="2">
        <v>103339</v>
      </c>
      <c r="C3848" s="3" t="s">
        <v>5337</v>
      </c>
      <c r="D3848" s="5">
        <v>282.45</v>
      </c>
      <c r="E3848" s="5">
        <v>78564.203564700001</v>
      </c>
      <c r="F3848" s="3" t="s">
        <v>4470</v>
      </c>
      <c r="G3848" s="3" t="s">
        <v>4512</v>
      </c>
      <c r="H3848" s="3" t="s">
        <v>4522</v>
      </c>
      <c r="I3848" s="3" t="s">
        <v>4557</v>
      </c>
      <c r="J3848" s="3" t="s">
        <v>4617</v>
      </c>
      <c r="K3848" s="6">
        <v>229747000</v>
      </c>
      <c r="L3848" s="6">
        <v>216008000</v>
      </c>
      <c r="M3848" s="6">
        <v>7775000</v>
      </c>
      <c r="N3848" s="6">
        <v>8528000</v>
      </c>
      <c r="O3848" s="6">
        <v>4881000</v>
      </c>
      <c r="P3848" s="6">
        <v>5518000</v>
      </c>
      <c r="Q3848" s="6">
        <v>3349000</v>
      </c>
      <c r="R3848" s="6">
        <v>3973000</v>
      </c>
      <c r="S3848" s="6">
        <v>6618000</v>
      </c>
      <c r="T3848" s="6">
        <v>9398000</v>
      </c>
      <c r="U3848" s="6">
        <v>30180000</v>
      </c>
      <c r="V3848" s="6">
        <v>30123000</v>
      </c>
      <c r="W3848" s="6">
        <v>157639000</v>
      </c>
      <c r="X3848" s="6">
        <v>155446000</v>
      </c>
      <c r="Y3848" s="6" t="s">
        <v>4474</v>
      </c>
      <c r="Z3848" s="6" t="s">
        <v>4474</v>
      </c>
      <c r="AA3848" s="6" t="s">
        <v>4474</v>
      </c>
      <c r="AB3848" s="6" t="s">
        <v>4474</v>
      </c>
      <c r="AC3848" s="6">
        <v>279839000</v>
      </c>
      <c r="AD3848" s="6">
        <v>279520000</v>
      </c>
      <c r="AF3848">
        <f t="shared" si="1200"/>
        <v>2.1244742734983096E-2</v>
      </c>
      <c r="AG3848">
        <f t="shared" si="1201"/>
        <v>2.5558714923510414E-2</v>
      </c>
      <c r="AH3848">
        <f t="shared" si="1202"/>
        <v>0.19145008532152577</v>
      </c>
      <c r="AI3848">
        <f t="shared" si="1203"/>
        <v>0.19378433668283521</v>
      </c>
      <c r="AJ3848" t="e">
        <f t="shared" si="1204"/>
        <v>#VALUE!</v>
      </c>
      <c r="AK3848" t="e">
        <f t="shared" si="1205"/>
        <v>#VALUE!</v>
      </c>
      <c r="AL3848">
        <f t="shared" si="1206"/>
        <v>2.124510875005985E-2</v>
      </c>
      <c r="AM3848">
        <f t="shared" si="1207"/>
        <v>2.5545350172215844E-2</v>
      </c>
      <c r="AN3848">
        <f t="shared" si="1208"/>
        <v>1.4574248758238761</v>
      </c>
      <c r="AO3848">
        <f t="shared" si="1209"/>
        <v>1.3896015336515575</v>
      </c>
      <c r="AP3848">
        <f t="shared" si="1210"/>
        <v>1</v>
      </c>
      <c r="AQ3848">
        <f t="shared" si="1211"/>
        <v>1</v>
      </c>
      <c r="AR3848">
        <f t="shared" si="1212"/>
        <v>0</v>
      </c>
      <c r="AS3848">
        <f t="shared" si="1213"/>
        <v>1</v>
      </c>
      <c r="AT3848">
        <f t="shared" si="1214"/>
        <v>1</v>
      </c>
      <c r="AU3848">
        <f t="shared" si="1215"/>
        <v>0</v>
      </c>
      <c r="AV3848">
        <f t="shared" si="1216"/>
        <v>0</v>
      </c>
      <c r="AW3848">
        <f t="shared" si="1217"/>
        <v>1</v>
      </c>
      <c r="AX3848">
        <f t="shared" si="1218"/>
        <v>0</v>
      </c>
      <c r="AY3848">
        <f t="shared" si="1219"/>
        <v>5</v>
      </c>
    </row>
    <row r="3849" spans="1:51" x14ac:dyDescent="0.3">
      <c r="A3849" s="1" t="s">
        <v>3843</v>
      </c>
      <c r="B3849" s="2">
        <v>4091914</v>
      </c>
      <c r="C3849" s="3" t="s">
        <v>5337</v>
      </c>
      <c r="D3849" s="5">
        <v>157.47</v>
      </c>
      <c r="E3849" s="5">
        <v>19491.84414546</v>
      </c>
      <c r="F3849" s="3" t="s">
        <v>4559</v>
      </c>
      <c r="G3849" s="3" t="s">
        <v>4821</v>
      </c>
      <c r="H3849" s="3" t="s">
        <v>4911</v>
      </c>
      <c r="I3849" s="3" t="s">
        <v>4911</v>
      </c>
      <c r="J3849" s="3" t="s">
        <v>5003</v>
      </c>
      <c r="K3849" s="6">
        <v>7469000</v>
      </c>
      <c r="L3849" s="6">
        <v>7093000</v>
      </c>
      <c r="M3849" s="6">
        <v>1371000</v>
      </c>
      <c r="N3849" s="6">
        <v>1146000</v>
      </c>
      <c r="O3849" s="6">
        <v>1153000</v>
      </c>
      <c r="P3849" s="6">
        <v>921000</v>
      </c>
      <c r="Q3849" s="6">
        <v>370000</v>
      </c>
      <c r="R3849" s="6">
        <v>292000</v>
      </c>
      <c r="S3849" s="6">
        <v>896000</v>
      </c>
      <c r="T3849" s="6">
        <v>695000</v>
      </c>
      <c r="U3849" s="6">
        <v>2482000</v>
      </c>
      <c r="V3849" s="6">
        <v>2481000</v>
      </c>
      <c r="W3849" s="6">
        <v>5497000</v>
      </c>
      <c r="X3849" s="6">
        <v>5751000</v>
      </c>
      <c r="Y3849" s="6">
        <v>1576000</v>
      </c>
      <c r="Z3849" s="6">
        <v>1622000</v>
      </c>
      <c r="AA3849" s="6">
        <v>1579000</v>
      </c>
      <c r="AB3849" s="6">
        <v>1574000</v>
      </c>
      <c r="AC3849" s="6">
        <v>123673684</v>
      </c>
      <c r="AD3849" s="6">
        <v>124201807</v>
      </c>
      <c r="AF3849">
        <f t="shared" si="1200"/>
        <v>6.7309441513552851E-2</v>
      </c>
      <c r="AG3849">
        <f t="shared" si="1201"/>
        <v>5.0773778473308988E-2</v>
      </c>
      <c r="AH3849">
        <f t="shared" si="1202"/>
        <v>0.45151901036929232</v>
      </c>
      <c r="AI3849">
        <f t="shared" si="1203"/>
        <v>0.43140323422013566</v>
      </c>
      <c r="AJ3849">
        <f t="shared" si="1204"/>
        <v>0.99810006333122225</v>
      </c>
      <c r="AK3849">
        <f t="shared" si="1205"/>
        <v>1.0304955527318933</v>
      </c>
      <c r="AL3849">
        <f t="shared" si="1206"/>
        <v>0.15437140179408221</v>
      </c>
      <c r="AM3849">
        <f t="shared" si="1207"/>
        <v>0.12984632736500776</v>
      </c>
      <c r="AN3849">
        <f t="shared" si="1208"/>
        <v>1.3587411315262872</v>
      </c>
      <c r="AO3849">
        <f t="shared" si="1209"/>
        <v>1.2333507216136324</v>
      </c>
      <c r="AP3849">
        <f t="shared" si="1210"/>
        <v>1</v>
      </c>
      <c r="AQ3849">
        <f t="shared" si="1211"/>
        <v>1</v>
      </c>
      <c r="AR3849">
        <f t="shared" si="1212"/>
        <v>1</v>
      </c>
      <c r="AS3849">
        <f t="shared" si="1213"/>
        <v>1</v>
      </c>
      <c r="AT3849">
        <f t="shared" si="1214"/>
        <v>0</v>
      </c>
      <c r="AU3849">
        <f t="shared" si="1215"/>
        <v>0</v>
      </c>
      <c r="AV3849">
        <f t="shared" si="1216"/>
        <v>1</v>
      </c>
      <c r="AW3849">
        <f t="shared" si="1217"/>
        <v>1</v>
      </c>
      <c r="AX3849">
        <f t="shared" si="1218"/>
        <v>1</v>
      </c>
      <c r="AY3849">
        <f t="shared" si="1219"/>
        <v>7</v>
      </c>
    </row>
    <row r="3850" spans="1:51" x14ac:dyDescent="0.3">
      <c r="A3850" s="1" t="s">
        <v>3844</v>
      </c>
      <c r="B3850" s="2">
        <v>4202062</v>
      </c>
      <c r="C3850" s="3" t="s">
        <v>5337</v>
      </c>
      <c r="D3850" s="5">
        <v>61.65</v>
      </c>
      <c r="E3850" s="5">
        <v>265575.69355770003</v>
      </c>
      <c r="F3850" s="3" t="s">
        <v>4559</v>
      </c>
      <c r="G3850" s="3" t="s">
        <v>4560</v>
      </c>
      <c r="H3850" s="3" t="s">
        <v>4872</v>
      </c>
      <c r="I3850" s="3" t="s">
        <v>4906</v>
      </c>
      <c r="J3850" s="3" t="s">
        <v>4934</v>
      </c>
      <c r="K3850" s="6">
        <v>46366000</v>
      </c>
      <c r="L3850" s="6">
        <v>46465000</v>
      </c>
      <c r="M3850" s="6">
        <v>14831000</v>
      </c>
      <c r="N3850" s="6">
        <v>14907000</v>
      </c>
      <c r="O3850" s="6">
        <v>13761000</v>
      </c>
      <c r="P3850" s="6">
        <v>13815000</v>
      </c>
      <c r="Q3850" s="6">
        <v>10422000</v>
      </c>
      <c r="R3850" s="6">
        <v>10655000</v>
      </c>
      <c r="S3850" s="6">
        <v>5524000</v>
      </c>
      <c r="T3850" s="6">
        <v>11083000</v>
      </c>
      <c r="U3850" s="6">
        <v>43848000</v>
      </c>
      <c r="V3850" s="6">
        <v>39330000</v>
      </c>
      <c r="W3850" s="6">
        <v>106266000</v>
      </c>
      <c r="X3850" s="6">
        <v>101202000</v>
      </c>
      <c r="Y3850" s="6">
        <v>30288000</v>
      </c>
      <c r="Z3850" s="6">
        <v>31599000</v>
      </c>
      <c r="AA3850" s="6">
        <v>28569000</v>
      </c>
      <c r="AB3850" s="6">
        <v>29263000</v>
      </c>
      <c r="AC3850" s="6">
        <v>4310000000</v>
      </c>
      <c r="AD3850" s="6">
        <v>4309000000</v>
      </c>
      <c r="AF3850">
        <f t="shared" si="1200"/>
        <v>9.8074642877307883E-2</v>
      </c>
      <c r="AG3850">
        <f t="shared" si="1201"/>
        <v>0.10528448054386277</v>
      </c>
      <c r="AH3850">
        <f t="shared" si="1202"/>
        <v>0.41262492236463216</v>
      </c>
      <c r="AI3850">
        <f t="shared" si="1203"/>
        <v>0.38862868322760419</v>
      </c>
      <c r="AJ3850">
        <f t="shared" si="1204"/>
        <v>1.0601701144597291</v>
      </c>
      <c r="AK3850">
        <f t="shared" si="1205"/>
        <v>1.0798277688548679</v>
      </c>
      <c r="AL3850">
        <f t="shared" si="1206"/>
        <v>0.29679075184402365</v>
      </c>
      <c r="AM3850">
        <f t="shared" si="1207"/>
        <v>0.29732056386527494</v>
      </c>
      <c r="AN3850">
        <f t="shared" si="1208"/>
        <v>0.43632017766736303</v>
      </c>
      <c r="AO3850">
        <f t="shared" si="1209"/>
        <v>0.45913124246556392</v>
      </c>
      <c r="AP3850">
        <f t="shared" si="1210"/>
        <v>1</v>
      </c>
      <c r="AQ3850">
        <f t="shared" si="1211"/>
        <v>1</v>
      </c>
      <c r="AR3850">
        <f t="shared" si="1212"/>
        <v>0</v>
      </c>
      <c r="AS3850">
        <f t="shared" si="1213"/>
        <v>0</v>
      </c>
      <c r="AT3850">
        <f t="shared" si="1214"/>
        <v>0</v>
      </c>
      <c r="AU3850">
        <f t="shared" si="1215"/>
        <v>0</v>
      </c>
      <c r="AV3850">
        <f t="shared" si="1216"/>
        <v>0</v>
      </c>
      <c r="AW3850">
        <f t="shared" si="1217"/>
        <v>0</v>
      </c>
      <c r="AX3850">
        <f t="shared" si="1218"/>
        <v>0</v>
      </c>
      <c r="AY3850">
        <f t="shared" si="1219"/>
        <v>2</v>
      </c>
    </row>
    <row r="3851" spans="1:51" x14ac:dyDescent="0.3">
      <c r="A3851" s="1" t="s">
        <v>3845</v>
      </c>
      <c r="B3851" s="2">
        <v>4578418</v>
      </c>
      <c r="C3851" s="3" t="s">
        <v>5335</v>
      </c>
      <c r="D3851" s="5">
        <v>91.28</v>
      </c>
      <c r="E3851" s="5">
        <v>18217.90210128</v>
      </c>
      <c r="F3851" s="3" t="s">
        <v>4470</v>
      </c>
      <c r="G3851" s="3" t="s">
        <v>4512</v>
      </c>
      <c r="H3851" s="3" t="s">
        <v>4513</v>
      </c>
      <c r="I3851" s="3" t="s">
        <v>4643</v>
      </c>
      <c r="J3851" s="3" t="s">
        <v>4813</v>
      </c>
      <c r="K3851" s="6">
        <v>3895400</v>
      </c>
      <c r="L3851" s="6">
        <v>3804100</v>
      </c>
      <c r="M3851" s="6">
        <v>1083000</v>
      </c>
      <c r="N3851" s="6">
        <v>1023000</v>
      </c>
      <c r="O3851" s="6">
        <v>707900</v>
      </c>
      <c r="P3851" s="6">
        <v>646200</v>
      </c>
      <c r="Q3851" s="6">
        <v>392300</v>
      </c>
      <c r="R3851" s="6">
        <v>359300</v>
      </c>
      <c r="S3851" s="6">
        <v>709300</v>
      </c>
      <c r="T3851" s="6">
        <v>615400</v>
      </c>
      <c r="U3851" s="6">
        <v>2548000</v>
      </c>
      <c r="V3851" s="6">
        <v>2588800</v>
      </c>
      <c r="W3851" s="6">
        <v>12315200</v>
      </c>
      <c r="X3851" s="6">
        <v>12108000</v>
      </c>
      <c r="Y3851" s="6">
        <v>1951500</v>
      </c>
      <c r="Z3851" s="6">
        <v>1926700</v>
      </c>
      <c r="AA3851" s="6">
        <v>1022800</v>
      </c>
      <c r="AB3851" s="6">
        <v>969500</v>
      </c>
      <c r="AC3851" s="6">
        <v>199600000</v>
      </c>
      <c r="AD3851" s="6">
        <v>199100000</v>
      </c>
      <c r="AF3851">
        <f t="shared" si="1200"/>
        <v>3.1854943484474471E-2</v>
      </c>
      <c r="AG3851">
        <f t="shared" si="1201"/>
        <v>2.9674595308886685E-2</v>
      </c>
      <c r="AH3851">
        <f t="shared" si="1202"/>
        <v>0.2068987917370404</v>
      </c>
      <c r="AI3851">
        <f t="shared" si="1203"/>
        <v>0.21380905186653451</v>
      </c>
      <c r="AJ3851">
        <f t="shared" si="1204"/>
        <v>1.9079976535001955</v>
      </c>
      <c r="AK3851">
        <f t="shared" si="1205"/>
        <v>1.9873130479628676</v>
      </c>
      <c r="AL3851">
        <f t="shared" si="1206"/>
        <v>0.18172716537454434</v>
      </c>
      <c r="AM3851">
        <f t="shared" si="1207"/>
        <v>0.16986935148918272</v>
      </c>
      <c r="AN3851">
        <f t="shared" si="1208"/>
        <v>0.31630830193581916</v>
      </c>
      <c r="AO3851">
        <f t="shared" si="1209"/>
        <v>0.31418070697059797</v>
      </c>
      <c r="AP3851">
        <f t="shared" si="1210"/>
        <v>1</v>
      </c>
      <c r="AQ3851">
        <f t="shared" si="1211"/>
        <v>1</v>
      </c>
      <c r="AR3851">
        <f t="shared" si="1212"/>
        <v>1</v>
      </c>
      <c r="AS3851">
        <f t="shared" si="1213"/>
        <v>1</v>
      </c>
      <c r="AT3851">
        <f t="shared" si="1214"/>
        <v>1</v>
      </c>
      <c r="AU3851">
        <f t="shared" si="1215"/>
        <v>0</v>
      </c>
      <c r="AV3851">
        <f t="shared" si="1216"/>
        <v>1</v>
      </c>
      <c r="AW3851">
        <f t="shared" si="1217"/>
        <v>1</v>
      </c>
      <c r="AX3851">
        <f t="shared" si="1218"/>
        <v>0</v>
      </c>
      <c r="AY3851">
        <f t="shared" si="1219"/>
        <v>7</v>
      </c>
    </row>
    <row r="3852" spans="1:51" x14ac:dyDescent="0.3">
      <c r="A3852" s="1" t="s">
        <v>3846</v>
      </c>
      <c r="B3852" s="2">
        <v>27805717</v>
      </c>
      <c r="C3852" s="3" t="s">
        <v>5337</v>
      </c>
      <c r="D3852" s="7">
        <v>11.09</v>
      </c>
      <c r="E3852" s="5">
        <v>1632.45434348</v>
      </c>
      <c r="F3852" s="3" t="s">
        <v>4559</v>
      </c>
      <c r="G3852" s="3" t="s">
        <v>4560</v>
      </c>
      <c r="H3852" s="3" t="s">
        <v>4872</v>
      </c>
      <c r="I3852" s="3" t="s">
        <v>4873</v>
      </c>
      <c r="J3852" s="3" t="s">
        <v>5278</v>
      </c>
      <c r="K3852" s="6">
        <v>425914</v>
      </c>
      <c r="L3852" s="6">
        <v>405481</v>
      </c>
      <c r="M3852" s="6">
        <v>139866</v>
      </c>
      <c r="N3852" s="6">
        <v>137300</v>
      </c>
      <c r="O3852" s="6">
        <v>99396</v>
      </c>
      <c r="P3852" s="6">
        <v>100132</v>
      </c>
      <c r="Q3852" s="6">
        <v>51656</v>
      </c>
      <c r="R3852" s="6">
        <v>56021</v>
      </c>
      <c r="S3852" s="6">
        <v>13329</v>
      </c>
      <c r="T3852" s="6">
        <v>4160</v>
      </c>
      <c r="U3852" s="6">
        <v>281263</v>
      </c>
      <c r="V3852" s="6">
        <v>301734</v>
      </c>
      <c r="W3852" s="6">
        <v>1912164</v>
      </c>
      <c r="X3852" s="6">
        <v>1817028</v>
      </c>
      <c r="Y3852" s="6">
        <v>634978</v>
      </c>
      <c r="Z3852" s="6">
        <v>537540</v>
      </c>
      <c r="AA3852" s="6">
        <v>170274</v>
      </c>
      <c r="AB3852" s="6">
        <v>66744</v>
      </c>
      <c r="AC3852" s="6">
        <v>147200572</v>
      </c>
      <c r="AD3852" s="6">
        <v>147073614</v>
      </c>
      <c r="AF3852">
        <f t="shared" si="1200"/>
        <v>2.7014419265293143E-2</v>
      </c>
      <c r="AG3852">
        <f t="shared" si="1201"/>
        <v>3.0831115425849244E-2</v>
      </c>
      <c r="AH3852">
        <f t="shared" si="1202"/>
        <v>0.14709146286615582</v>
      </c>
      <c r="AI3852">
        <f t="shared" si="1203"/>
        <v>0.16605908109286152</v>
      </c>
      <c r="AJ3852">
        <f t="shared" si="1204"/>
        <v>3.7291541867813054</v>
      </c>
      <c r="AK3852">
        <f t="shared" si="1205"/>
        <v>8.0537576411362828</v>
      </c>
      <c r="AL3852">
        <f t="shared" si="1206"/>
        <v>0.23337105612870204</v>
      </c>
      <c r="AM3852">
        <f t="shared" si="1207"/>
        <v>0.24694621942828393</v>
      </c>
      <c r="AN3852">
        <f t="shared" si="1208"/>
        <v>0.22273926295024904</v>
      </c>
      <c r="AO3852">
        <f t="shared" si="1209"/>
        <v>0.22315616490224696</v>
      </c>
      <c r="AP3852">
        <f t="shared" si="1210"/>
        <v>1</v>
      </c>
      <c r="AQ3852">
        <f t="shared" si="1211"/>
        <v>1</v>
      </c>
      <c r="AR3852">
        <f t="shared" si="1212"/>
        <v>0</v>
      </c>
      <c r="AS3852">
        <f t="shared" si="1213"/>
        <v>0</v>
      </c>
      <c r="AT3852">
        <f t="shared" si="1214"/>
        <v>1</v>
      </c>
      <c r="AU3852">
        <f t="shared" si="1215"/>
        <v>0</v>
      </c>
      <c r="AV3852">
        <f t="shared" si="1216"/>
        <v>0</v>
      </c>
      <c r="AW3852">
        <f t="shared" si="1217"/>
        <v>0</v>
      </c>
      <c r="AX3852">
        <f t="shared" si="1218"/>
        <v>0</v>
      </c>
      <c r="AY3852">
        <f t="shared" si="1219"/>
        <v>3</v>
      </c>
    </row>
    <row r="3853" spans="1:51" x14ac:dyDescent="0.3">
      <c r="A3853" s="1" t="s">
        <v>3847</v>
      </c>
      <c r="B3853" s="2">
        <v>4991560</v>
      </c>
      <c r="C3853" s="3" t="s">
        <v>5338</v>
      </c>
      <c r="D3853" s="5">
        <v>26.57</v>
      </c>
      <c r="E3853" s="5">
        <v>164.28706603000001</v>
      </c>
      <c r="F3853" s="3" t="s">
        <v>4485</v>
      </c>
      <c r="G3853" s="3" t="s">
        <v>4486</v>
      </c>
      <c r="H3853" s="3" t="s">
        <v>4598</v>
      </c>
      <c r="I3853" s="3" t="s">
        <v>4615</v>
      </c>
      <c r="J3853" s="3" t="s">
        <v>5140</v>
      </c>
      <c r="K3853" s="6">
        <v>284461.28600000002</v>
      </c>
      <c r="L3853" s="6">
        <v>275187.87599999999</v>
      </c>
      <c r="M3853" s="6">
        <v>27637.785</v>
      </c>
      <c r="N3853" s="6">
        <v>26178.870999999999</v>
      </c>
      <c r="O3853" s="6">
        <v>19819.423999999999</v>
      </c>
      <c r="P3853" s="6">
        <v>18591.544999999998</v>
      </c>
      <c r="Q3853" s="6">
        <v>-6325.4780000000001</v>
      </c>
      <c r="R3853" s="6">
        <v>12033.924999999999</v>
      </c>
      <c r="S3853" s="6">
        <v>15992.145</v>
      </c>
      <c r="T3853" s="6">
        <v>23184.918000000001</v>
      </c>
      <c r="U3853" s="6">
        <v>41487.366000000002</v>
      </c>
      <c r="V3853" s="6">
        <v>39575.849000000002</v>
      </c>
      <c r="W3853" s="6">
        <v>244223.00399999999</v>
      </c>
      <c r="X3853" s="6">
        <v>255902.50099999999</v>
      </c>
      <c r="Y3853" s="6">
        <v>126069.62699999999</v>
      </c>
      <c r="Z3853" s="6">
        <v>118268.667</v>
      </c>
      <c r="AA3853" s="6">
        <v>47827</v>
      </c>
      <c r="AB3853" s="6">
        <v>45455</v>
      </c>
      <c r="AC3853" s="6">
        <v>6183179</v>
      </c>
      <c r="AD3853" s="6">
        <v>6228432</v>
      </c>
      <c r="AF3853">
        <f t="shared" si="1200"/>
        <v>-2.5900418455257396E-2</v>
      </c>
      <c r="AG3853">
        <f t="shared" si="1201"/>
        <v>4.702542942321615E-2</v>
      </c>
      <c r="AH3853">
        <f t="shared" si="1202"/>
        <v>0.16987493119198552</v>
      </c>
      <c r="AI3853">
        <f t="shared" si="1203"/>
        <v>0.15465206023914554</v>
      </c>
      <c r="AJ3853">
        <f t="shared" si="1204"/>
        <v>2.6359509691178622</v>
      </c>
      <c r="AK3853">
        <f t="shared" si="1205"/>
        <v>2.6018846551534485</v>
      </c>
      <c r="AL3853">
        <f t="shared" si="1206"/>
        <v>6.9673537227839144E-2</v>
      </c>
      <c r="AM3853">
        <f t="shared" si="1207"/>
        <v>6.7559462539694151E-2</v>
      </c>
      <c r="AN3853">
        <f t="shared" si="1208"/>
        <v>1.1647604088925221</v>
      </c>
      <c r="AO3853">
        <f t="shared" si="1209"/>
        <v>1.0753621981990711</v>
      </c>
      <c r="AP3853">
        <f t="shared" si="1210"/>
        <v>0</v>
      </c>
      <c r="AQ3853">
        <f t="shared" si="1211"/>
        <v>1</v>
      </c>
      <c r="AR3853">
        <f t="shared" si="1212"/>
        <v>0</v>
      </c>
      <c r="AS3853">
        <f t="shared" si="1213"/>
        <v>1</v>
      </c>
      <c r="AT3853">
        <f t="shared" si="1214"/>
        <v>0</v>
      </c>
      <c r="AU3853">
        <f t="shared" si="1215"/>
        <v>1</v>
      </c>
      <c r="AV3853">
        <f t="shared" si="1216"/>
        <v>1</v>
      </c>
      <c r="AW3853">
        <f t="shared" si="1217"/>
        <v>1</v>
      </c>
      <c r="AX3853">
        <f t="shared" si="1218"/>
        <v>1</v>
      </c>
      <c r="AY3853">
        <f t="shared" si="1219"/>
        <v>6</v>
      </c>
    </row>
    <row r="3854" spans="1:51" x14ac:dyDescent="0.3">
      <c r="A3854" s="1" t="s">
        <v>3848</v>
      </c>
      <c r="B3854" s="2">
        <v>4310438</v>
      </c>
      <c r="C3854" s="3" t="s">
        <v>5335</v>
      </c>
      <c r="D3854" s="5">
        <v>132.34</v>
      </c>
      <c r="E3854" s="5">
        <v>7530.6332758799999</v>
      </c>
      <c r="F3854" s="3" t="s">
        <v>4470</v>
      </c>
      <c r="G3854" s="3" t="s">
        <v>4512</v>
      </c>
      <c r="H3854" s="3" t="s">
        <v>4522</v>
      </c>
      <c r="I3854" s="3" t="s">
        <v>4523</v>
      </c>
      <c r="J3854" s="3" t="s">
        <v>4866</v>
      </c>
      <c r="K3854" s="6">
        <v>4108611</v>
      </c>
      <c r="L3854" s="6">
        <v>3967626</v>
      </c>
      <c r="M3854" s="6">
        <v>359993</v>
      </c>
      <c r="N3854" s="6">
        <v>347419</v>
      </c>
      <c r="O3854" s="6">
        <v>280353</v>
      </c>
      <c r="P3854" s="6">
        <v>270807</v>
      </c>
      <c r="Q3854" s="6">
        <v>240531</v>
      </c>
      <c r="R3854" s="6">
        <v>225932</v>
      </c>
      <c r="S3854" s="6">
        <v>331999</v>
      </c>
      <c r="T3854" s="6">
        <v>320833</v>
      </c>
      <c r="U3854" s="6">
        <v>142577</v>
      </c>
      <c r="V3854" s="6">
        <v>143559</v>
      </c>
      <c r="W3854" s="6">
        <v>4629159</v>
      </c>
      <c r="X3854" s="6">
        <v>4437338</v>
      </c>
      <c r="Y3854" s="6">
        <v>1196930</v>
      </c>
      <c r="Z3854" s="6">
        <v>1115080</v>
      </c>
      <c r="AA3854" s="6">
        <v>768940</v>
      </c>
      <c r="AB3854" s="6">
        <v>730769</v>
      </c>
      <c r="AC3854" s="6">
        <v>56889000</v>
      </c>
      <c r="AD3854" s="6">
        <v>56639000</v>
      </c>
      <c r="AF3854">
        <f t="shared" si="1200"/>
        <v>5.1959978043527991E-2</v>
      </c>
      <c r="AG3854">
        <f t="shared" si="1201"/>
        <v>5.0916112317790529E-2</v>
      </c>
      <c r="AH3854">
        <f t="shared" si="1202"/>
        <v>3.0799762980705567E-2</v>
      </c>
      <c r="AI3854">
        <f t="shared" si="1203"/>
        <v>3.2352505037930399E-2</v>
      </c>
      <c r="AJ3854">
        <f t="shared" si="1204"/>
        <v>1.5565973938148621</v>
      </c>
      <c r="AK3854">
        <f t="shared" si="1205"/>
        <v>1.5258994292313988</v>
      </c>
      <c r="AL3854">
        <f t="shared" si="1206"/>
        <v>6.8235469359352832E-2</v>
      </c>
      <c r="AM3854">
        <f t="shared" si="1207"/>
        <v>6.8254165085116392E-2</v>
      </c>
      <c r="AN3854">
        <f t="shared" si="1208"/>
        <v>0.8875502008032129</v>
      </c>
      <c r="AO3854">
        <f t="shared" si="1209"/>
        <v>0.89414554401760693</v>
      </c>
      <c r="AP3854">
        <f t="shared" si="1210"/>
        <v>1</v>
      </c>
      <c r="AQ3854">
        <f t="shared" si="1211"/>
        <v>1</v>
      </c>
      <c r="AR3854">
        <f t="shared" si="1212"/>
        <v>1</v>
      </c>
      <c r="AS3854">
        <f t="shared" si="1213"/>
        <v>1</v>
      </c>
      <c r="AT3854">
        <f t="shared" si="1214"/>
        <v>1</v>
      </c>
      <c r="AU3854">
        <f t="shared" si="1215"/>
        <v>1</v>
      </c>
      <c r="AV3854">
        <f t="shared" si="1216"/>
        <v>0</v>
      </c>
      <c r="AW3854">
        <f t="shared" si="1217"/>
        <v>0</v>
      </c>
      <c r="AX3854">
        <f t="shared" si="1218"/>
        <v>0</v>
      </c>
      <c r="AY3854">
        <f t="shared" si="1219"/>
        <v>6</v>
      </c>
    </row>
    <row r="3855" spans="1:51" x14ac:dyDescent="0.3">
      <c r="A3855" s="1" t="s">
        <v>3849</v>
      </c>
      <c r="B3855" s="2">
        <v>4913043</v>
      </c>
      <c r="C3855" s="3" t="s">
        <v>5337</v>
      </c>
      <c r="D3855" s="5">
        <v>75</v>
      </c>
      <c r="E3855" s="5">
        <v>26923.35195</v>
      </c>
      <c r="F3855" s="3" t="s">
        <v>4559</v>
      </c>
      <c r="G3855" s="3" t="s">
        <v>4821</v>
      </c>
      <c r="H3855" s="3" t="s">
        <v>4822</v>
      </c>
      <c r="I3855" s="3" t="s">
        <v>4822</v>
      </c>
      <c r="J3855" s="3" t="s">
        <v>4959</v>
      </c>
      <c r="K3855" s="6">
        <v>15451000</v>
      </c>
      <c r="L3855" s="6">
        <v>15608000</v>
      </c>
      <c r="M3855" s="6">
        <v>2438000</v>
      </c>
      <c r="N3855" s="6">
        <v>2404000</v>
      </c>
      <c r="O3855" s="6">
        <v>1608000</v>
      </c>
      <c r="P3855" s="6">
        <v>1579000</v>
      </c>
      <c r="Q3855" s="6">
        <v>217000</v>
      </c>
      <c r="R3855" s="6">
        <v>409000</v>
      </c>
      <c r="S3855" s="6">
        <v>2098000</v>
      </c>
      <c r="T3855" s="6">
        <v>2360000</v>
      </c>
      <c r="U3855" s="6">
        <v>7311000</v>
      </c>
      <c r="V3855" s="6">
        <v>7239000</v>
      </c>
      <c r="W3855" s="6">
        <v>21317000</v>
      </c>
      <c r="X3855" s="6">
        <v>21677000</v>
      </c>
      <c r="Y3855" s="6">
        <v>7215000</v>
      </c>
      <c r="Z3855" s="6">
        <v>7922000</v>
      </c>
      <c r="AA3855" s="6">
        <v>5486000</v>
      </c>
      <c r="AB3855" s="6">
        <v>5702000</v>
      </c>
      <c r="AC3855" s="6">
        <v>358977489</v>
      </c>
      <c r="AD3855" s="6">
        <v>358688603</v>
      </c>
      <c r="AF3855">
        <f t="shared" si="1200"/>
        <v>1.0179668808931839E-2</v>
      </c>
      <c r="AG3855">
        <f t="shared" si="1201"/>
        <v>1.8867924528301886E-2</v>
      </c>
      <c r="AH3855">
        <f t="shared" si="1202"/>
        <v>0.3429657081202796</v>
      </c>
      <c r="AI3855">
        <f t="shared" si="1203"/>
        <v>0.33394842459749963</v>
      </c>
      <c r="AJ3855">
        <f t="shared" si="1204"/>
        <v>1.3151658767772512</v>
      </c>
      <c r="AK3855">
        <f t="shared" si="1205"/>
        <v>1.389337074710628</v>
      </c>
      <c r="AL3855">
        <f t="shared" si="1206"/>
        <v>0.10407093392013463</v>
      </c>
      <c r="AM3855">
        <f t="shared" si="1207"/>
        <v>0.1011660686827268</v>
      </c>
      <c r="AN3855">
        <f t="shared" si="1208"/>
        <v>0.72482056574564901</v>
      </c>
      <c r="AO3855">
        <f t="shared" si="1209"/>
        <v>0.72002583383309493</v>
      </c>
      <c r="AP3855">
        <f t="shared" si="1210"/>
        <v>1</v>
      </c>
      <c r="AQ3855">
        <f t="shared" si="1211"/>
        <v>1</v>
      </c>
      <c r="AR3855">
        <f t="shared" si="1212"/>
        <v>0</v>
      </c>
      <c r="AS3855">
        <f t="shared" si="1213"/>
        <v>1</v>
      </c>
      <c r="AT3855">
        <f t="shared" si="1214"/>
        <v>0</v>
      </c>
      <c r="AU3855">
        <f t="shared" si="1215"/>
        <v>0</v>
      </c>
      <c r="AV3855">
        <f t="shared" si="1216"/>
        <v>1</v>
      </c>
      <c r="AW3855">
        <f t="shared" si="1217"/>
        <v>1</v>
      </c>
      <c r="AX3855">
        <f t="shared" si="1218"/>
        <v>0</v>
      </c>
      <c r="AY3855">
        <f t="shared" si="1219"/>
        <v>5</v>
      </c>
    </row>
    <row r="3856" spans="1:51" x14ac:dyDescent="0.3">
      <c r="A3856" s="1" t="s">
        <v>3850</v>
      </c>
      <c r="B3856" s="2">
        <v>5721749</v>
      </c>
      <c r="C3856" s="3" t="s">
        <v>5337</v>
      </c>
      <c r="D3856" s="5">
        <v>8.09</v>
      </c>
      <c r="E3856" s="5">
        <v>54.629415809999998</v>
      </c>
      <c r="F3856" s="3" t="s">
        <v>4480</v>
      </c>
      <c r="G3856" s="3" t="s">
        <v>4491</v>
      </c>
      <c r="H3856" s="3" t="s">
        <v>4492</v>
      </c>
      <c r="I3856" s="3" t="s">
        <v>4493</v>
      </c>
      <c r="J3856" s="3"/>
      <c r="K3856" s="6">
        <v>2375.4720000000002</v>
      </c>
      <c r="L3856" s="6">
        <v>2184.3850000000002</v>
      </c>
      <c r="M3856" s="6" t="s">
        <v>4474</v>
      </c>
      <c r="N3856" s="6" t="s">
        <v>4474</v>
      </c>
      <c r="O3856" s="6">
        <v>1300.193</v>
      </c>
      <c r="P3856" s="6">
        <v>1122.5809999999999</v>
      </c>
      <c r="Q3856" s="6">
        <v>5706.9740000000002</v>
      </c>
      <c r="R3856" s="6">
        <v>8787.2510000000002</v>
      </c>
      <c r="S3856" s="6" t="s">
        <v>4474</v>
      </c>
      <c r="T3856" s="6" t="s">
        <v>4474</v>
      </c>
      <c r="U3856" s="6" t="s">
        <v>4474</v>
      </c>
      <c r="V3856" s="6" t="s">
        <v>4474</v>
      </c>
      <c r="W3856" s="6">
        <v>72882.171000000002</v>
      </c>
      <c r="X3856" s="6">
        <v>72882.171000000002</v>
      </c>
      <c r="Y3856" s="6">
        <v>759.298</v>
      </c>
      <c r="Z3856" s="6">
        <v>759.298</v>
      </c>
      <c r="AA3856" s="6">
        <v>556</v>
      </c>
      <c r="AB3856" s="6">
        <v>556</v>
      </c>
      <c r="AC3856" s="6">
        <v>6727380</v>
      </c>
      <c r="AD3856" s="6">
        <v>6727380</v>
      </c>
      <c r="AF3856">
        <f t="shared" si="1200"/>
        <v>7.8304116379848229E-2</v>
      </c>
      <c r="AG3856">
        <f t="shared" si="1201"/>
        <v>0.12056790953716238</v>
      </c>
      <c r="AH3856" t="e">
        <f t="shared" si="1202"/>
        <v>#VALUE!</v>
      </c>
      <c r="AI3856" t="e">
        <f t="shared" si="1203"/>
        <v>#VALUE!</v>
      </c>
      <c r="AJ3856">
        <f t="shared" si="1204"/>
        <v>1.3656438848920864</v>
      </c>
      <c r="AK3856">
        <f t="shared" si="1205"/>
        <v>1.3656438848920864</v>
      </c>
      <c r="AL3856">
        <f t="shared" si="1206"/>
        <v>0.54734090740703312</v>
      </c>
      <c r="AM3856">
        <f t="shared" si="1207"/>
        <v>0.51391169596934594</v>
      </c>
      <c r="AN3856">
        <f t="shared" si="1208"/>
        <v>3.259332107436811E-2</v>
      </c>
      <c r="AO3856">
        <f t="shared" si="1209"/>
        <v>2.9971459000583286E-2</v>
      </c>
      <c r="AP3856">
        <f t="shared" si="1210"/>
        <v>1</v>
      </c>
      <c r="AQ3856">
        <f t="shared" si="1211"/>
        <v>0</v>
      </c>
      <c r="AR3856">
        <f t="shared" si="1212"/>
        <v>0</v>
      </c>
      <c r="AS3856">
        <f t="shared" si="1213"/>
        <v>0</v>
      </c>
      <c r="AT3856">
        <f t="shared" si="1214"/>
        <v>0</v>
      </c>
      <c r="AU3856">
        <f t="shared" si="1215"/>
        <v>0</v>
      </c>
      <c r="AV3856">
        <f t="shared" si="1216"/>
        <v>1</v>
      </c>
      <c r="AW3856">
        <f t="shared" si="1217"/>
        <v>1</v>
      </c>
      <c r="AX3856">
        <f t="shared" si="1218"/>
        <v>0</v>
      </c>
      <c r="AY3856">
        <f t="shared" si="1219"/>
        <v>3</v>
      </c>
    </row>
    <row r="3857" spans="1:51" x14ac:dyDescent="0.3">
      <c r="A3857" s="1" t="s">
        <v>3851</v>
      </c>
      <c r="B3857" s="2">
        <v>1019988</v>
      </c>
      <c r="C3857" s="3" t="s">
        <v>5335</v>
      </c>
      <c r="D3857" s="5">
        <v>25.38</v>
      </c>
      <c r="E3857" s="5">
        <v>283.03380071999999</v>
      </c>
      <c r="F3857" s="3" t="s">
        <v>4480</v>
      </c>
      <c r="G3857" s="3" t="s">
        <v>4481</v>
      </c>
      <c r="H3857" s="3" t="s">
        <v>4481</v>
      </c>
      <c r="I3857" s="3" t="s">
        <v>4482</v>
      </c>
      <c r="J3857" s="3" t="s">
        <v>4484</v>
      </c>
      <c r="K3857" s="6">
        <v>78236</v>
      </c>
      <c r="L3857" s="6">
        <v>77557</v>
      </c>
      <c r="M3857" s="6" t="s">
        <v>4474</v>
      </c>
      <c r="N3857" s="6" t="s">
        <v>4474</v>
      </c>
      <c r="O3857" s="6">
        <v>114439</v>
      </c>
      <c r="P3857" s="6">
        <v>109731</v>
      </c>
      <c r="Q3857" s="6">
        <v>26442</v>
      </c>
      <c r="R3857" s="6">
        <v>26345</v>
      </c>
      <c r="S3857" s="6">
        <v>25364</v>
      </c>
      <c r="T3857" s="6">
        <v>25899</v>
      </c>
      <c r="U3857" s="6">
        <v>2341</v>
      </c>
      <c r="V3857" s="6">
        <v>67</v>
      </c>
      <c r="W3857" s="6">
        <v>3142563</v>
      </c>
      <c r="X3857" s="6">
        <v>3084944</v>
      </c>
      <c r="Y3857" s="6" t="s">
        <v>4474</v>
      </c>
      <c r="Z3857" s="6" t="s">
        <v>4474</v>
      </c>
      <c r="AA3857" s="6" t="s">
        <v>4474</v>
      </c>
      <c r="AB3857" s="6" t="s">
        <v>4474</v>
      </c>
      <c r="AC3857" s="6">
        <v>11148066</v>
      </c>
      <c r="AD3857" s="6">
        <v>11139639</v>
      </c>
      <c r="AF3857">
        <f t="shared" si="1200"/>
        <v>8.4141511244165985E-3</v>
      </c>
      <c r="AG3857">
        <f t="shared" si="1201"/>
        <v>8.5398632843902509E-3</v>
      </c>
      <c r="AH3857">
        <f t="shared" si="1202"/>
        <v>7.4493335535357602E-4</v>
      </c>
      <c r="AI3857">
        <f t="shared" si="1203"/>
        <v>2.1718384515245657E-5</v>
      </c>
      <c r="AJ3857" t="e">
        <f t="shared" si="1204"/>
        <v>#VALUE!</v>
      </c>
      <c r="AK3857" t="e">
        <f t="shared" si="1205"/>
        <v>#VALUE!</v>
      </c>
      <c r="AL3857">
        <f t="shared" si="1206"/>
        <v>1.4627409376757503</v>
      </c>
      <c r="AM3857">
        <f t="shared" si="1207"/>
        <v>1.4148432765578864</v>
      </c>
      <c r="AN3857">
        <f t="shared" si="1208"/>
        <v>2.4895602729364533E-2</v>
      </c>
      <c r="AO3857">
        <f t="shared" si="1209"/>
        <v>2.5140488773864291E-2</v>
      </c>
      <c r="AP3857">
        <f t="shared" si="1210"/>
        <v>1</v>
      </c>
      <c r="AQ3857">
        <f t="shared" si="1211"/>
        <v>1</v>
      </c>
      <c r="AR3857">
        <f t="shared" si="1212"/>
        <v>0</v>
      </c>
      <c r="AS3857">
        <f t="shared" si="1213"/>
        <v>0</v>
      </c>
      <c r="AT3857">
        <f t="shared" si="1214"/>
        <v>0</v>
      </c>
      <c r="AU3857">
        <f t="shared" si="1215"/>
        <v>0</v>
      </c>
      <c r="AV3857">
        <f t="shared" si="1216"/>
        <v>1</v>
      </c>
      <c r="AW3857">
        <f t="shared" si="1217"/>
        <v>0</v>
      </c>
      <c r="AX3857">
        <f t="shared" si="1218"/>
        <v>0</v>
      </c>
      <c r="AY3857">
        <f t="shared" si="1219"/>
        <v>3</v>
      </c>
    </row>
    <row r="3858" spans="1:51" x14ac:dyDescent="0.3">
      <c r="A3858" s="1" t="s">
        <v>3852</v>
      </c>
      <c r="B3858" s="2">
        <v>1027726</v>
      </c>
      <c r="C3858" s="3" t="s">
        <v>5337</v>
      </c>
      <c r="D3858" s="5">
        <v>33.51</v>
      </c>
      <c r="E3858" s="5">
        <v>1045.4818074899999</v>
      </c>
      <c r="F3858" s="3" t="s">
        <v>4480</v>
      </c>
      <c r="G3858" s="3" t="s">
        <v>4481</v>
      </c>
      <c r="H3858" s="3" t="s">
        <v>4481</v>
      </c>
      <c r="I3858" s="3" t="s">
        <v>4482</v>
      </c>
      <c r="J3858" s="3" t="s">
        <v>4484</v>
      </c>
      <c r="K3858" s="6">
        <v>271840</v>
      </c>
      <c r="L3858" s="6">
        <v>280801</v>
      </c>
      <c r="M3858" s="6" t="s">
        <v>4474</v>
      </c>
      <c r="N3858" s="6" t="s">
        <v>4474</v>
      </c>
      <c r="O3858" s="6">
        <v>223316</v>
      </c>
      <c r="P3858" s="6">
        <v>221188</v>
      </c>
      <c r="Q3858" s="6">
        <v>69943</v>
      </c>
      <c r="R3858" s="6">
        <v>75732</v>
      </c>
      <c r="S3858" s="6">
        <v>95959</v>
      </c>
      <c r="T3858" s="6">
        <v>105529</v>
      </c>
      <c r="U3858" s="6">
        <v>97500</v>
      </c>
      <c r="V3858" s="6" t="s">
        <v>4474</v>
      </c>
      <c r="W3858" s="6">
        <v>7966455</v>
      </c>
      <c r="X3858" s="6">
        <v>7965800</v>
      </c>
      <c r="Y3858" s="6" t="s">
        <v>4474</v>
      </c>
      <c r="Z3858" s="6" t="s">
        <v>4474</v>
      </c>
      <c r="AA3858" s="6" t="s">
        <v>4474</v>
      </c>
      <c r="AB3858" s="6" t="s">
        <v>4474</v>
      </c>
      <c r="AC3858" s="6">
        <v>31200833</v>
      </c>
      <c r="AD3858" s="6">
        <v>31214805</v>
      </c>
      <c r="AF3858">
        <f t="shared" si="1200"/>
        <v>8.7796893348421595E-3</v>
      </c>
      <c r="AG3858">
        <f t="shared" si="1201"/>
        <v>9.5071430364809563E-3</v>
      </c>
      <c r="AH3858">
        <f t="shared" si="1202"/>
        <v>1.2238818897489536E-2</v>
      </c>
      <c r="AI3858" t="e">
        <f t="shared" si="1203"/>
        <v>#VALUE!</v>
      </c>
      <c r="AJ3858" t="e">
        <f t="shared" si="1204"/>
        <v>#VALUE!</v>
      </c>
      <c r="AK3858" t="e">
        <f t="shared" si="1205"/>
        <v>#VALUE!</v>
      </c>
      <c r="AL3858">
        <f t="shared" si="1206"/>
        <v>0.82149793996468512</v>
      </c>
      <c r="AM3858">
        <f t="shared" si="1207"/>
        <v>0.7877037474937767</v>
      </c>
      <c r="AN3858">
        <f t="shared" si="1208"/>
        <v>3.4123082349677494E-2</v>
      </c>
      <c r="AO3858">
        <f t="shared" si="1209"/>
        <v>3.5250822265183661E-2</v>
      </c>
      <c r="AP3858">
        <f t="shared" si="1210"/>
        <v>1</v>
      </c>
      <c r="AQ3858">
        <f t="shared" si="1211"/>
        <v>1</v>
      </c>
      <c r="AR3858">
        <f t="shared" si="1212"/>
        <v>0</v>
      </c>
      <c r="AS3858">
        <f t="shared" si="1213"/>
        <v>1</v>
      </c>
      <c r="AT3858">
        <f t="shared" si="1214"/>
        <v>0</v>
      </c>
      <c r="AU3858">
        <f t="shared" si="1215"/>
        <v>0</v>
      </c>
      <c r="AV3858">
        <f t="shared" si="1216"/>
        <v>1</v>
      </c>
      <c r="AW3858">
        <f t="shared" si="1217"/>
        <v>0</v>
      </c>
      <c r="AX3858">
        <f t="shared" si="1218"/>
        <v>1</v>
      </c>
      <c r="AY3858">
        <f t="shared" si="1219"/>
        <v>5</v>
      </c>
    </row>
    <row r="3859" spans="1:51" x14ac:dyDescent="0.3">
      <c r="A3859" s="1" t="s">
        <v>3853</v>
      </c>
      <c r="B3859" s="2">
        <v>100265</v>
      </c>
      <c r="C3859" s="3" t="s">
        <v>5336</v>
      </c>
      <c r="D3859" s="5">
        <v>11.16</v>
      </c>
      <c r="E3859" s="5">
        <v>251.58735720000001</v>
      </c>
      <c r="F3859" s="3" t="s">
        <v>4480</v>
      </c>
      <c r="G3859" s="3" t="s">
        <v>4481</v>
      </c>
      <c r="H3859" s="3" t="s">
        <v>4481</v>
      </c>
      <c r="I3859" s="3" t="s">
        <v>4482</v>
      </c>
      <c r="J3859" s="3" t="s">
        <v>4484</v>
      </c>
      <c r="K3859" s="6">
        <v>86395</v>
      </c>
      <c r="L3859" s="6">
        <v>88261</v>
      </c>
      <c r="M3859" s="6" t="s">
        <v>4474</v>
      </c>
      <c r="N3859" s="6" t="s">
        <v>4474</v>
      </c>
      <c r="O3859" s="6">
        <v>112467</v>
      </c>
      <c r="P3859" s="6">
        <v>111335</v>
      </c>
      <c r="Q3859" s="6">
        <v>19891</v>
      </c>
      <c r="R3859" s="6">
        <v>22092</v>
      </c>
      <c r="S3859" s="6">
        <v>32819</v>
      </c>
      <c r="T3859" s="6">
        <v>22285</v>
      </c>
      <c r="U3859" s="6" t="s">
        <v>4474</v>
      </c>
      <c r="V3859" s="6" t="s">
        <v>4474</v>
      </c>
      <c r="W3859" s="6">
        <v>4201479</v>
      </c>
      <c r="X3859" s="6">
        <v>4209324</v>
      </c>
      <c r="Y3859" s="6" t="s">
        <v>4474</v>
      </c>
      <c r="Z3859" s="6" t="s">
        <v>4474</v>
      </c>
      <c r="AA3859" s="6" t="s">
        <v>4474</v>
      </c>
      <c r="AB3859" s="6" t="s">
        <v>4474</v>
      </c>
      <c r="AC3859" s="6">
        <v>22532080</v>
      </c>
      <c r="AD3859" s="6">
        <v>22517881</v>
      </c>
      <c r="AF3859">
        <f t="shared" si="1200"/>
        <v>4.7342852362227683E-3</v>
      </c>
      <c r="AG3859">
        <f t="shared" si="1201"/>
        <v>5.2483486659615653E-3</v>
      </c>
      <c r="AH3859" t="e">
        <f t="shared" si="1202"/>
        <v>#VALUE!</v>
      </c>
      <c r="AI3859" t="e">
        <f t="shared" si="1203"/>
        <v>#VALUE!</v>
      </c>
      <c r="AJ3859" t="e">
        <f t="shared" si="1204"/>
        <v>#VALUE!</v>
      </c>
      <c r="AK3859" t="e">
        <f t="shared" si="1205"/>
        <v>#VALUE!</v>
      </c>
      <c r="AL3859">
        <f t="shared" si="1206"/>
        <v>1.3017767231899995</v>
      </c>
      <c r="AM3859">
        <f t="shared" si="1207"/>
        <v>1.2614291703017189</v>
      </c>
      <c r="AN3859">
        <f t="shared" si="1208"/>
        <v>2.0562996982729176E-2</v>
      </c>
      <c r="AO3859">
        <f t="shared" si="1209"/>
        <v>2.096797490523419E-2</v>
      </c>
      <c r="AP3859">
        <f t="shared" si="1210"/>
        <v>1</v>
      </c>
      <c r="AQ3859">
        <f t="shared" si="1211"/>
        <v>1</v>
      </c>
      <c r="AR3859">
        <f t="shared" si="1212"/>
        <v>0</v>
      </c>
      <c r="AS3859">
        <f t="shared" si="1213"/>
        <v>1</v>
      </c>
      <c r="AT3859">
        <f t="shared" si="1214"/>
        <v>0</v>
      </c>
      <c r="AU3859">
        <f t="shared" si="1215"/>
        <v>0</v>
      </c>
      <c r="AV3859">
        <f t="shared" si="1216"/>
        <v>1</v>
      </c>
      <c r="AW3859">
        <f t="shared" si="1217"/>
        <v>0</v>
      </c>
      <c r="AX3859">
        <f t="shared" si="1218"/>
        <v>0</v>
      </c>
      <c r="AY3859">
        <f t="shared" si="1219"/>
        <v>4</v>
      </c>
    </row>
    <row r="3860" spans="1:51" x14ac:dyDescent="0.3">
      <c r="A3860" s="1" t="s">
        <v>3854</v>
      </c>
      <c r="B3860" s="2">
        <v>5721653</v>
      </c>
      <c r="C3860" s="3" t="s">
        <v>5337</v>
      </c>
      <c r="D3860" s="5">
        <v>24.14</v>
      </c>
      <c r="E3860" s="5">
        <v>2165.2246264999999</v>
      </c>
      <c r="F3860" s="3" t="s">
        <v>4480</v>
      </c>
      <c r="G3860" s="3" t="s">
        <v>4491</v>
      </c>
      <c r="H3860" s="3" t="s">
        <v>4492</v>
      </c>
      <c r="I3860" s="3" t="s">
        <v>4493</v>
      </c>
      <c r="J3860" s="3"/>
      <c r="K3860" s="6">
        <v>55237.59</v>
      </c>
      <c r="L3860" s="6">
        <v>54871.902000000002</v>
      </c>
      <c r="M3860" s="6" t="s">
        <v>4474</v>
      </c>
      <c r="N3860" s="6" t="s">
        <v>4474</v>
      </c>
      <c r="O3860" s="6">
        <v>27035.163</v>
      </c>
      <c r="P3860" s="6">
        <v>27080.891</v>
      </c>
      <c r="Q3860" s="6">
        <v>274046.50300000003</v>
      </c>
      <c r="R3860" s="6">
        <v>268287.84299999999</v>
      </c>
      <c r="S3860" s="6">
        <v>133731.78599999999</v>
      </c>
      <c r="T3860" s="6">
        <v>133255.041</v>
      </c>
      <c r="U3860" s="6">
        <v>145100</v>
      </c>
      <c r="V3860" s="6">
        <v>145100</v>
      </c>
      <c r="W3860" s="6">
        <v>2743512.01</v>
      </c>
      <c r="X3860" s="6">
        <v>2743512.01</v>
      </c>
      <c r="Y3860" s="6">
        <v>6155.9430000000002</v>
      </c>
      <c r="Z3860" s="6">
        <v>6155.9430000000002</v>
      </c>
      <c r="AA3860" s="6">
        <v>3337</v>
      </c>
      <c r="AB3860" s="6">
        <v>3337</v>
      </c>
      <c r="AC3860" s="6">
        <v>89842584</v>
      </c>
      <c r="AD3860" s="6">
        <v>89842584</v>
      </c>
      <c r="AF3860">
        <f t="shared" si="1200"/>
        <v>9.9888938703789398E-2</v>
      </c>
      <c r="AG3860">
        <f t="shared" si="1201"/>
        <v>9.7789928391820671E-2</v>
      </c>
      <c r="AH3860">
        <f t="shared" si="1202"/>
        <v>5.2888414364914704E-2</v>
      </c>
      <c r="AI3860">
        <f t="shared" si="1203"/>
        <v>5.2888414364914704E-2</v>
      </c>
      <c r="AJ3860">
        <f t="shared" si="1204"/>
        <v>1.8447536709619419</v>
      </c>
      <c r="AK3860">
        <f t="shared" si="1205"/>
        <v>1.8447536709619419</v>
      </c>
      <c r="AL3860">
        <f t="shared" si="1206"/>
        <v>0.48943415163478354</v>
      </c>
      <c r="AM3860">
        <f t="shared" si="1207"/>
        <v>0.49352929300682885</v>
      </c>
      <c r="AN3860">
        <f t="shared" si="1208"/>
        <v>2.0133897646032173E-2</v>
      </c>
      <c r="AO3860">
        <f t="shared" si="1209"/>
        <v>2.0000605719965484E-2</v>
      </c>
      <c r="AP3860">
        <f t="shared" si="1210"/>
        <v>1</v>
      </c>
      <c r="AQ3860">
        <f t="shared" si="1211"/>
        <v>1</v>
      </c>
      <c r="AR3860">
        <f t="shared" si="1212"/>
        <v>1</v>
      </c>
      <c r="AS3860">
        <f t="shared" si="1213"/>
        <v>0</v>
      </c>
      <c r="AT3860">
        <f t="shared" si="1214"/>
        <v>0</v>
      </c>
      <c r="AU3860">
        <f t="shared" si="1215"/>
        <v>0</v>
      </c>
      <c r="AV3860">
        <f t="shared" si="1216"/>
        <v>0</v>
      </c>
      <c r="AW3860">
        <f t="shared" si="1217"/>
        <v>1</v>
      </c>
      <c r="AX3860">
        <f t="shared" si="1218"/>
        <v>0</v>
      </c>
      <c r="AY3860">
        <f t="shared" si="1219"/>
        <v>4</v>
      </c>
    </row>
    <row r="3861" spans="1:51" x14ac:dyDescent="0.3">
      <c r="A3861" s="1" t="s">
        <v>3855</v>
      </c>
      <c r="B3861" s="2">
        <v>4101541</v>
      </c>
      <c r="C3861" s="3" t="s">
        <v>5337</v>
      </c>
      <c r="D3861" s="5">
        <v>5.36</v>
      </c>
      <c r="E3861" s="5">
        <v>1564.0267529600001</v>
      </c>
      <c r="F3861" s="3" t="s">
        <v>4480</v>
      </c>
      <c r="G3861" s="3" t="s">
        <v>4491</v>
      </c>
      <c r="H3861" s="3" t="s">
        <v>4492</v>
      </c>
      <c r="I3861" s="3" t="s">
        <v>4493</v>
      </c>
      <c r="J3861" s="3" t="s">
        <v>4494</v>
      </c>
      <c r="K3861" s="6">
        <v>33549.508999999998</v>
      </c>
      <c r="L3861" s="6">
        <v>33815.527000000002</v>
      </c>
      <c r="M3861" s="6" t="s">
        <v>4474</v>
      </c>
      <c r="N3861" s="6" t="s">
        <v>4474</v>
      </c>
      <c r="O3861" s="6">
        <v>11833.032999999999</v>
      </c>
      <c r="P3861" s="6">
        <v>12025.781999999999</v>
      </c>
      <c r="Q3861" s="6">
        <v>145824.17199999999</v>
      </c>
      <c r="R3861" s="6">
        <v>188634.908</v>
      </c>
      <c r="S3861" s="6">
        <v>204376.511</v>
      </c>
      <c r="T3861" s="6">
        <v>173679.815</v>
      </c>
      <c r="U3861" s="6">
        <v>101000</v>
      </c>
      <c r="V3861" s="6">
        <v>101000</v>
      </c>
      <c r="W3861" s="6">
        <v>1931665.4169999999</v>
      </c>
      <c r="X3861" s="6">
        <v>1931665.4169999999</v>
      </c>
      <c r="Y3861" s="6">
        <v>4703.692</v>
      </c>
      <c r="Z3861" s="6">
        <v>4703.692</v>
      </c>
      <c r="AA3861" s="6">
        <v>2459</v>
      </c>
      <c r="AB3861" s="6">
        <v>2459</v>
      </c>
      <c r="AC3861" s="6">
        <v>304703543</v>
      </c>
      <c r="AD3861" s="6">
        <v>304703543</v>
      </c>
      <c r="AF3861">
        <f t="shared" si="1200"/>
        <v>7.5491423471500702E-2</v>
      </c>
      <c r="AG3861">
        <f t="shared" si="1201"/>
        <v>9.7654027628118992E-2</v>
      </c>
      <c r="AH3861">
        <f t="shared" si="1202"/>
        <v>5.2286487665581062E-2</v>
      </c>
      <c r="AI3861">
        <f t="shared" si="1203"/>
        <v>5.2286487665581062E-2</v>
      </c>
      <c r="AJ3861">
        <f t="shared" si="1204"/>
        <v>1.9128474989833266</v>
      </c>
      <c r="AK3861">
        <f t="shared" si="1205"/>
        <v>1.9128474989833266</v>
      </c>
      <c r="AL3861">
        <f t="shared" si="1206"/>
        <v>0.35270361184719573</v>
      </c>
      <c r="AM3861">
        <f t="shared" si="1207"/>
        <v>0.35562899847753365</v>
      </c>
      <c r="AN3861">
        <f t="shared" si="1208"/>
        <v>1.736817810410694E-2</v>
      </c>
      <c r="AO3861">
        <f t="shared" si="1209"/>
        <v>1.7505892429610134E-2</v>
      </c>
      <c r="AP3861">
        <f t="shared" si="1210"/>
        <v>1</v>
      </c>
      <c r="AQ3861">
        <f t="shared" si="1211"/>
        <v>1</v>
      </c>
      <c r="AR3861">
        <f t="shared" si="1212"/>
        <v>0</v>
      </c>
      <c r="AS3861">
        <f t="shared" si="1213"/>
        <v>1</v>
      </c>
      <c r="AT3861">
        <f t="shared" si="1214"/>
        <v>0</v>
      </c>
      <c r="AU3861">
        <f t="shared" si="1215"/>
        <v>0</v>
      </c>
      <c r="AV3861">
        <f t="shared" si="1216"/>
        <v>0</v>
      </c>
      <c r="AW3861">
        <f t="shared" si="1217"/>
        <v>0</v>
      </c>
      <c r="AX3861">
        <f t="shared" si="1218"/>
        <v>0</v>
      </c>
      <c r="AY3861">
        <f t="shared" si="1219"/>
        <v>3</v>
      </c>
    </row>
    <row r="3862" spans="1:51" x14ac:dyDescent="0.3">
      <c r="A3862" s="1" t="s">
        <v>3856</v>
      </c>
      <c r="B3862" s="2">
        <v>5734857</v>
      </c>
      <c r="C3862" s="3" t="s">
        <v>5337</v>
      </c>
      <c r="D3862" s="5">
        <v>11.66</v>
      </c>
      <c r="E3862" s="5">
        <v>97.407663319999997</v>
      </c>
      <c r="F3862" s="3" t="s">
        <v>4480</v>
      </c>
      <c r="G3862" s="3" t="s">
        <v>4491</v>
      </c>
      <c r="H3862" s="3" t="s">
        <v>4492</v>
      </c>
      <c r="I3862" s="3" t="s">
        <v>4493</v>
      </c>
      <c r="J3862" s="3"/>
      <c r="K3862" s="6" t="s">
        <v>4474</v>
      </c>
      <c r="L3862" s="6" t="s">
        <v>4474</v>
      </c>
      <c r="M3862" s="6" t="s">
        <v>4474</v>
      </c>
      <c r="N3862" s="6" t="s">
        <v>4474</v>
      </c>
      <c r="O3862" s="6" t="s">
        <v>4474</v>
      </c>
      <c r="P3862" s="6" t="s">
        <v>4474</v>
      </c>
      <c r="Q3862" s="6" t="s">
        <v>4474</v>
      </c>
      <c r="R3862" s="6" t="s">
        <v>4474</v>
      </c>
      <c r="S3862" s="6" t="s">
        <v>4474</v>
      </c>
      <c r="T3862" s="6" t="s">
        <v>4474</v>
      </c>
      <c r="U3862" s="6" t="s">
        <v>4474</v>
      </c>
      <c r="V3862" s="6" t="s">
        <v>4474</v>
      </c>
      <c r="W3862" s="6" t="s">
        <v>4474</v>
      </c>
      <c r="X3862" s="6" t="s">
        <v>4474</v>
      </c>
      <c r="Y3862" s="6" t="s">
        <v>4474</v>
      </c>
      <c r="Z3862" s="6" t="s">
        <v>4474</v>
      </c>
      <c r="AA3862" s="6" t="s">
        <v>4474</v>
      </c>
      <c r="AB3862" s="6" t="s">
        <v>4474</v>
      </c>
      <c r="AC3862" s="6" t="s">
        <v>4474</v>
      </c>
      <c r="AD3862" s="6" t="s">
        <v>4474</v>
      </c>
      <c r="AF3862" t="e">
        <f t="shared" si="1200"/>
        <v>#VALUE!</v>
      </c>
      <c r="AG3862" t="e">
        <f t="shared" si="1201"/>
        <v>#VALUE!</v>
      </c>
      <c r="AH3862" t="e">
        <f t="shared" si="1202"/>
        <v>#VALUE!</v>
      </c>
      <c r="AI3862" t="e">
        <f t="shared" si="1203"/>
        <v>#VALUE!</v>
      </c>
      <c r="AJ3862" t="e">
        <f t="shared" si="1204"/>
        <v>#VALUE!</v>
      </c>
      <c r="AK3862" t="e">
        <f t="shared" si="1205"/>
        <v>#VALUE!</v>
      </c>
      <c r="AL3862" t="e">
        <f t="shared" si="1206"/>
        <v>#VALUE!</v>
      </c>
      <c r="AM3862" t="e">
        <f t="shared" si="1207"/>
        <v>#VALUE!</v>
      </c>
      <c r="AN3862" t="e">
        <f t="shared" si="1208"/>
        <v>#VALUE!</v>
      </c>
      <c r="AO3862" t="e">
        <f t="shared" si="1209"/>
        <v>#VALUE!</v>
      </c>
      <c r="AP3862">
        <f t="shared" si="1210"/>
        <v>0</v>
      </c>
      <c r="AQ3862">
        <f t="shared" si="1211"/>
        <v>0</v>
      </c>
      <c r="AR3862">
        <f t="shared" si="1212"/>
        <v>0</v>
      </c>
      <c r="AS3862">
        <f t="shared" si="1213"/>
        <v>0</v>
      </c>
      <c r="AT3862">
        <f t="shared" si="1214"/>
        <v>0</v>
      </c>
      <c r="AU3862">
        <f t="shared" si="1215"/>
        <v>0</v>
      </c>
      <c r="AV3862">
        <f t="shared" si="1216"/>
        <v>0</v>
      </c>
      <c r="AW3862">
        <f t="shared" si="1217"/>
        <v>0</v>
      </c>
      <c r="AX3862">
        <f t="shared" si="1218"/>
        <v>0</v>
      </c>
      <c r="AY3862">
        <f t="shared" si="1219"/>
        <v>0</v>
      </c>
    </row>
    <row r="3863" spans="1:51" x14ac:dyDescent="0.3">
      <c r="A3863" s="1" t="s">
        <v>3857</v>
      </c>
      <c r="B3863" s="2">
        <v>5727467</v>
      </c>
      <c r="C3863" s="3" t="s">
        <v>5337</v>
      </c>
      <c r="D3863" s="7">
        <v>9.69</v>
      </c>
      <c r="E3863" s="5">
        <v>153.10607949000001</v>
      </c>
      <c r="F3863" s="3" t="s">
        <v>4480</v>
      </c>
      <c r="G3863" s="3" t="s">
        <v>4491</v>
      </c>
      <c r="H3863" s="3" t="s">
        <v>4492</v>
      </c>
      <c r="I3863" s="3" t="s">
        <v>4493</v>
      </c>
      <c r="J3863" s="3"/>
      <c r="K3863" s="6" t="s">
        <v>4474</v>
      </c>
      <c r="L3863" s="6" t="s">
        <v>4474</v>
      </c>
      <c r="M3863" s="6" t="s">
        <v>4474</v>
      </c>
      <c r="N3863" s="6" t="s">
        <v>4474</v>
      </c>
      <c r="O3863" s="6" t="s">
        <v>4474</v>
      </c>
      <c r="P3863" s="6" t="s">
        <v>4474</v>
      </c>
      <c r="Q3863" s="6" t="s">
        <v>4474</v>
      </c>
      <c r="R3863" s="6" t="s">
        <v>4474</v>
      </c>
      <c r="S3863" s="6" t="s">
        <v>4474</v>
      </c>
      <c r="T3863" s="6" t="s">
        <v>4474</v>
      </c>
      <c r="U3863" s="6" t="s">
        <v>4474</v>
      </c>
      <c r="V3863" s="6" t="s">
        <v>4474</v>
      </c>
      <c r="W3863" s="6" t="s">
        <v>4474</v>
      </c>
      <c r="X3863" s="6" t="s">
        <v>4474</v>
      </c>
      <c r="Y3863" s="6" t="s">
        <v>4474</v>
      </c>
      <c r="Z3863" s="6" t="s">
        <v>4474</v>
      </c>
      <c r="AA3863" s="6" t="s">
        <v>4474</v>
      </c>
      <c r="AB3863" s="6" t="s">
        <v>4474</v>
      </c>
      <c r="AC3863" s="6" t="s">
        <v>4474</v>
      </c>
      <c r="AD3863" s="6" t="s">
        <v>4474</v>
      </c>
      <c r="AF3863" t="e">
        <f t="shared" si="1200"/>
        <v>#VALUE!</v>
      </c>
      <c r="AG3863" t="e">
        <f t="shared" si="1201"/>
        <v>#VALUE!</v>
      </c>
      <c r="AH3863" t="e">
        <f t="shared" si="1202"/>
        <v>#VALUE!</v>
      </c>
      <c r="AI3863" t="e">
        <f t="shared" si="1203"/>
        <v>#VALUE!</v>
      </c>
      <c r="AJ3863" t="e">
        <f t="shared" si="1204"/>
        <v>#VALUE!</v>
      </c>
      <c r="AK3863" t="e">
        <f t="shared" si="1205"/>
        <v>#VALUE!</v>
      </c>
      <c r="AL3863" t="e">
        <f t="shared" si="1206"/>
        <v>#VALUE!</v>
      </c>
      <c r="AM3863" t="e">
        <f t="shared" si="1207"/>
        <v>#VALUE!</v>
      </c>
      <c r="AN3863" t="e">
        <f t="shared" si="1208"/>
        <v>#VALUE!</v>
      </c>
      <c r="AO3863" t="e">
        <f t="shared" si="1209"/>
        <v>#VALUE!</v>
      </c>
      <c r="AP3863">
        <f t="shared" si="1210"/>
        <v>0</v>
      </c>
      <c r="AQ3863">
        <f t="shared" si="1211"/>
        <v>0</v>
      </c>
      <c r="AR3863">
        <f t="shared" si="1212"/>
        <v>0</v>
      </c>
      <c r="AS3863">
        <f t="shared" si="1213"/>
        <v>0</v>
      </c>
      <c r="AT3863">
        <f t="shared" si="1214"/>
        <v>0</v>
      </c>
      <c r="AU3863">
        <f t="shared" si="1215"/>
        <v>0</v>
      </c>
      <c r="AV3863">
        <f t="shared" si="1216"/>
        <v>0</v>
      </c>
      <c r="AW3863">
        <f t="shared" si="1217"/>
        <v>0</v>
      </c>
      <c r="AX3863">
        <f t="shared" si="1218"/>
        <v>0</v>
      </c>
      <c r="AY3863">
        <f t="shared" si="1219"/>
        <v>0</v>
      </c>
    </row>
    <row r="3864" spans="1:51" x14ac:dyDescent="0.3">
      <c r="A3864" s="1" t="s">
        <v>3858</v>
      </c>
      <c r="B3864" s="2">
        <v>5721192</v>
      </c>
      <c r="C3864" s="3" t="s">
        <v>5337</v>
      </c>
      <c r="D3864" s="7">
        <v>5.4</v>
      </c>
      <c r="E3864" s="5">
        <v>409.27240440000003</v>
      </c>
      <c r="F3864" s="3" t="s">
        <v>4480</v>
      </c>
      <c r="G3864" s="3" t="s">
        <v>4491</v>
      </c>
      <c r="H3864" s="3" t="s">
        <v>4492</v>
      </c>
      <c r="I3864" s="3" t="s">
        <v>4493</v>
      </c>
      <c r="J3864" s="3" t="s">
        <v>4494</v>
      </c>
      <c r="K3864" s="6">
        <v>10749.700999999999</v>
      </c>
      <c r="L3864" s="6">
        <v>10959.194</v>
      </c>
      <c r="M3864" s="6" t="s">
        <v>4474</v>
      </c>
      <c r="N3864" s="6" t="s">
        <v>4474</v>
      </c>
      <c r="O3864" s="8">
        <v>6691.7</v>
      </c>
      <c r="P3864" s="6">
        <v>6814.6459999999997</v>
      </c>
      <c r="Q3864" s="6">
        <v>7165.0429999999997</v>
      </c>
      <c r="R3864" s="6">
        <v>-1995.2550000000001</v>
      </c>
      <c r="S3864" s="6" t="s">
        <v>4474</v>
      </c>
      <c r="T3864" s="6" t="s">
        <v>4474</v>
      </c>
      <c r="U3864" s="6" t="s">
        <v>4474</v>
      </c>
      <c r="V3864" s="6" t="s">
        <v>4474</v>
      </c>
      <c r="W3864" s="6">
        <v>281529.07299999997</v>
      </c>
      <c r="X3864" s="6">
        <v>281529.07299999997</v>
      </c>
      <c r="Y3864" s="6">
        <v>1197.117</v>
      </c>
      <c r="Z3864" s="6">
        <v>1197.117</v>
      </c>
      <c r="AA3864" s="6">
        <v>21152</v>
      </c>
      <c r="AB3864" s="6">
        <v>21152</v>
      </c>
      <c r="AC3864" s="6">
        <v>75791186</v>
      </c>
      <c r="AD3864" s="6">
        <v>75791186</v>
      </c>
      <c r="AF3864">
        <f t="shared" si="1200"/>
        <v>2.545045498729007E-2</v>
      </c>
      <c r="AG3864">
        <f t="shared" si="1201"/>
        <v>-7.0872076504865994E-3</v>
      </c>
      <c r="AH3864" t="e">
        <f t="shared" si="1202"/>
        <v>#VALUE!</v>
      </c>
      <c r="AI3864" t="e">
        <f t="shared" si="1203"/>
        <v>#VALUE!</v>
      </c>
      <c r="AJ3864">
        <f t="shared" si="1204"/>
        <v>5.6595924735249617E-2</v>
      </c>
      <c r="AK3864">
        <f t="shared" si="1205"/>
        <v>5.6595924735249617E-2</v>
      </c>
      <c r="AL3864">
        <f t="shared" si="1206"/>
        <v>0.6225010351450706</v>
      </c>
      <c r="AM3864">
        <f t="shared" si="1207"/>
        <v>0.62181999880648153</v>
      </c>
      <c r="AN3864">
        <f t="shared" si="1208"/>
        <v>3.8183271395206844E-2</v>
      </c>
      <c r="AO3864">
        <f t="shared" si="1209"/>
        <v>3.8927397029435748E-2</v>
      </c>
      <c r="AP3864">
        <f t="shared" si="1210"/>
        <v>1</v>
      </c>
      <c r="AQ3864">
        <f t="shared" si="1211"/>
        <v>0</v>
      </c>
      <c r="AR3864">
        <f t="shared" si="1212"/>
        <v>1</v>
      </c>
      <c r="AS3864">
        <f t="shared" si="1213"/>
        <v>0</v>
      </c>
      <c r="AT3864">
        <f t="shared" si="1214"/>
        <v>0</v>
      </c>
      <c r="AU3864">
        <f t="shared" si="1215"/>
        <v>0</v>
      </c>
      <c r="AV3864">
        <f t="shared" si="1216"/>
        <v>1</v>
      </c>
      <c r="AW3864">
        <f t="shared" si="1217"/>
        <v>0</v>
      </c>
      <c r="AX3864">
        <f t="shared" si="1218"/>
        <v>0</v>
      </c>
      <c r="AY3864">
        <f t="shared" si="1219"/>
        <v>3</v>
      </c>
    </row>
    <row r="3865" spans="1:51" x14ac:dyDescent="0.3">
      <c r="A3865" s="1" t="s">
        <v>3859</v>
      </c>
      <c r="B3865" s="2">
        <v>4054015</v>
      </c>
      <c r="C3865" s="3" t="s">
        <v>5337</v>
      </c>
      <c r="D3865" s="5">
        <v>23.06</v>
      </c>
      <c r="E3865" s="5">
        <v>8696.4303221999999</v>
      </c>
      <c r="F3865" s="3" t="s">
        <v>4475</v>
      </c>
      <c r="G3865" s="3" t="s">
        <v>4476</v>
      </c>
      <c r="H3865" s="3" t="s">
        <v>4477</v>
      </c>
      <c r="I3865" s="3" t="s">
        <v>4498</v>
      </c>
      <c r="J3865" s="3" t="s">
        <v>4878</v>
      </c>
      <c r="K3865" s="6">
        <v>15235000</v>
      </c>
      <c r="L3865" s="6">
        <v>15173000</v>
      </c>
      <c r="M3865" s="6">
        <v>1583000</v>
      </c>
      <c r="N3865" s="6">
        <v>1463000</v>
      </c>
      <c r="O3865" s="6">
        <v>1084000</v>
      </c>
      <c r="P3865" s="6">
        <v>961000</v>
      </c>
      <c r="Q3865" s="6">
        <v>823000</v>
      </c>
      <c r="R3865" s="6">
        <v>767000</v>
      </c>
      <c r="S3865" s="6">
        <v>1570000</v>
      </c>
      <c r="T3865" s="6">
        <v>1583000</v>
      </c>
      <c r="U3865" s="6">
        <v>1489000</v>
      </c>
      <c r="V3865" s="6">
        <v>1489000</v>
      </c>
      <c r="W3865" s="6">
        <v>11853000</v>
      </c>
      <c r="X3865" s="6">
        <v>11509000</v>
      </c>
      <c r="Y3865" s="6">
        <v>5130000</v>
      </c>
      <c r="Z3865" s="6">
        <v>4809000</v>
      </c>
      <c r="AA3865" s="6">
        <v>3325000</v>
      </c>
      <c r="AB3865" s="6">
        <v>3224000</v>
      </c>
      <c r="AC3865" s="6">
        <v>377000000</v>
      </c>
      <c r="AD3865" s="6">
        <v>376000000</v>
      </c>
      <c r="AF3865">
        <f t="shared" si="1200"/>
        <v>6.9433898591073989E-2</v>
      </c>
      <c r="AG3865">
        <f t="shared" si="1201"/>
        <v>6.6643496394126339E-2</v>
      </c>
      <c r="AH3865">
        <f t="shared" si="1202"/>
        <v>0.12562220534885682</v>
      </c>
      <c r="AI3865">
        <f t="shared" si="1203"/>
        <v>0.12937700929707185</v>
      </c>
      <c r="AJ3865">
        <f t="shared" si="1204"/>
        <v>1.5428571428571429</v>
      </c>
      <c r="AK3865">
        <f t="shared" si="1205"/>
        <v>1.4916253101736974</v>
      </c>
      <c r="AL3865">
        <f t="shared" si="1206"/>
        <v>7.1151952740400398E-2</v>
      </c>
      <c r="AM3865">
        <f t="shared" si="1207"/>
        <v>6.3336189283595856E-2</v>
      </c>
      <c r="AN3865">
        <f t="shared" si="1208"/>
        <v>1.2853286087910234</v>
      </c>
      <c r="AO3865">
        <f t="shared" si="1209"/>
        <v>1.3183595447041445</v>
      </c>
      <c r="AP3865">
        <f t="shared" si="1210"/>
        <v>1</v>
      </c>
      <c r="AQ3865">
        <f t="shared" si="1211"/>
        <v>1</v>
      </c>
      <c r="AR3865">
        <f t="shared" si="1212"/>
        <v>1</v>
      </c>
      <c r="AS3865">
        <f t="shared" si="1213"/>
        <v>1</v>
      </c>
      <c r="AT3865">
        <f t="shared" si="1214"/>
        <v>1</v>
      </c>
      <c r="AU3865">
        <f t="shared" si="1215"/>
        <v>1</v>
      </c>
      <c r="AV3865">
        <f t="shared" si="1216"/>
        <v>1</v>
      </c>
      <c r="AW3865">
        <f t="shared" si="1217"/>
        <v>0</v>
      </c>
      <c r="AX3865">
        <f t="shared" si="1218"/>
        <v>0</v>
      </c>
      <c r="AY3865">
        <f t="shared" si="1219"/>
        <v>7</v>
      </c>
    </row>
    <row r="3866" spans="1:51" x14ac:dyDescent="0.3">
      <c r="A3866" s="1" t="s">
        <v>3860</v>
      </c>
      <c r="B3866" s="2">
        <v>5726509</v>
      </c>
      <c r="C3866" s="3" t="s">
        <v>5337</v>
      </c>
      <c r="D3866" s="5">
        <v>49.907499999999999</v>
      </c>
      <c r="E3866" s="5">
        <v>34.382873789999998</v>
      </c>
      <c r="F3866" s="3" t="s">
        <v>4480</v>
      </c>
      <c r="G3866" s="3" t="s">
        <v>4491</v>
      </c>
      <c r="H3866" s="3" t="s">
        <v>4492</v>
      </c>
      <c r="I3866" s="3" t="s">
        <v>4493</v>
      </c>
      <c r="J3866" s="3" t="s">
        <v>4553</v>
      </c>
      <c r="K3866" s="6" t="s">
        <v>4474</v>
      </c>
      <c r="L3866" s="6" t="s">
        <v>4474</v>
      </c>
      <c r="M3866" s="6" t="s">
        <v>4474</v>
      </c>
      <c r="N3866" s="6" t="s">
        <v>4474</v>
      </c>
      <c r="O3866" s="6" t="s">
        <v>4474</v>
      </c>
      <c r="P3866" s="6" t="s">
        <v>4474</v>
      </c>
      <c r="Q3866" s="6" t="s">
        <v>4474</v>
      </c>
      <c r="R3866" s="6" t="s">
        <v>4474</v>
      </c>
      <c r="S3866" s="6" t="s">
        <v>4474</v>
      </c>
      <c r="T3866" s="6" t="s">
        <v>4474</v>
      </c>
      <c r="U3866" s="6" t="s">
        <v>4474</v>
      </c>
      <c r="V3866" s="6" t="s">
        <v>4474</v>
      </c>
      <c r="W3866" s="6" t="s">
        <v>4474</v>
      </c>
      <c r="X3866" s="6" t="s">
        <v>4474</v>
      </c>
      <c r="Y3866" s="6" t="s">
        <v>4474</v>
      </c>
      <c r="Z3866" s="6" t="s">
        <v>4474</v>
      </c>
      <c r="AA3866" s="6" t="s">
        <v>4474</v>
      </c>
      <c r="AB3866" s="6" t="s">
        <v>4474</v>
      </c>
      <c r="AC3866" s="6" t="s">
        <v>4474</v>
      </c>
      <c r="AD3866" s="6" t="s">
        <v>4474</v>
      </c>
      <c r="AF3866" t="e">
        <f t="shared" si="1200"/>
        <v>#VALUE!</v>
      </c>
      <c r="AG3866" t="e">
        <f t="shared" si="1201"/>
        <v>#VALUE!</v>
      </c>
      <c r="AH3866" t="e">
        <f t="shared" si="1202"/>
        <v>#VALUE!</v>
      </c>
      <c r="AI3866" t="e">
        <f t="shared" si="1203"/>
        <v>#VALUE!</v>
      </c>
      <c r="AJ3866" t="e">
        <f t="shared" si="1204"/>
        <v>#VALUE!</v>
      </c>
      <c r="AK3866" t="e">
        <f t="shared" si="1205"/>
        <v>#VALUE!</v>
      </c>
      <c r="AL3866" t="e">
        <f t="shared" si="1206"/>
        <v>#VALUE!</v>
      </c>
      <c r="AM3866" t="e">
        <f t="shared" si="1207"/>
        <v>#VALUE!</v>
      </c>
      <c r="AN3866" t="e">
        <f t="shared" si="1208"/>
        <v>#VALUE!</v>
      </c>
      <c r="AO3866" t="e">
        <f t="shared" si="1209"/>
        <v>#VALUE!</v>
      </c>
      <c r="AP3866">
        <f t="shared" si="1210"/>
        <v>0</v>
      </c>
      <c r="AQ3866">
        <f t="shared" si="1211"/>
        <v>0</v>
      </c>
      <c r="AR3866">
        <f t="shared" si="1212"/>
        <v>0</v>
      </c>
      <c r="AS3866">
        <f t="shared" si="1213"/>
        <v>0</v>
      </c>
      <c r="AT3866">
        <f t="shared" si="1214"/>
        <v>0</v>
      </c>
      <c r="AU3866">
        <f t="shared" si="1215"/>
        <v>0</v>
      </c>
      <c r="AV3866">
        <f t="shared" si="1216"/>
        <v>0</v>
      </c>
      <c r="AW3866">
        <f t="shared" si="1217"/>
        <v>0</v>
      </c>
      <c r="AX3866">
        <f t="shared" si="1218"/>
        <v>0</v>
      </c>
      <c r="AY3866">
        <f t="shared" si="1219"/>
        <v>0</v>
      </c>
    </row>
    <row r="3867" spans="1:51" x14ac:dyDescent="0.3">
      <c r="A3867" s="1" t="s">
        <v>3861</v>
      </c>
      <c r="B3867" s="2">
        <v>4144107</v>
      </c>
      <c r="C3867" s="3" t="s">
        <v>5337</v>
      </c>
      <c r="D3867" s="5">
        <v>30.66</v>
      </c>
      <c r="E3867" s="5">
        <v>4172.2588819800003</v>
      </c>
      <c r="F3867" s="3" t="s">
        <v>4485</v>
      </c>
      <c r="G3867" s="3" t="s">
        <v>4517</v>
      </c>
      <c r="H3867" s="3" t="s">
        <v>4518</v>
      </c>
      <c r="I3867" s="3" t="s">
        <v>4953</v>
      </c>
      <c r="J3867" s="3" t="s">
        <v>5279</v>
      </c>
      <c r="K3867" s="6">
        <v>2424264</v>
      </c>
      <c r="L3867" s="6">
        <v>2423924</v>
      </c>
      <c r="M3867" s="6">
        <v>452083</v>
      </c>
      <c r="N3867" s="6">
        <v>452718</v>
      </c>
      <c r="O3867" s="6">
        <v>326652</v>
      </c>
      <c r="P3867" s="6">
        <v>327870</v>
      </c>
      <c r="Q3867" s="6">
        <v>41546</v>
      </c>
      <c r="R3867" s="6">
        <v>39760</v>
      </c>
      <c r="S3867" s="6">
        <v>278629</v>
      </c>
      <c r="T3867" s="6">
        <v>290006</v>
      </c>
      <c r="U3867" s="6">
        <v>1638686</v>
      </c>
      <c r="V3867" s="6">
        <v>1739191</v>
      </c>
      <c r="W3867" s="6">
        <v>3633292</v>
      </c>
      <c r="X3867" s="6">
        <v>3643988</v>
      </c>
      <c r="Y3867" s="6">
        <v>484498</v>
      </c>
      <c r="Z3867" s="6">
        <v>490413</v>
      </c>
      <c r="AA3867" s="6">
        <v>441638</v>
      </c>
      <c r="AB3867" s="6">
        <v>388863</v>
      </c>
      <c r="AC3867" s="6">
        <v>135975789</v>
      </c>
      <c r="AD3867" s="6">
        <v>135941206</v>
      </c>
      <c r="AF3867">
        <f t="shared" si="1200"/>
        <v>1.1434808983148066E-2</v>
      </c>
      <c r="AG3867">
        <f t="shared" si="1201"/>
        <v>1.0911122649141545E-2</v>
      </c>
      <c r="AH3867">
        <f t="shared" si="1202"/>
        <v>0.45101962627831732</v>
      </c>
      <c r="AI3867">
        <f t="shared" si="1203"/>
        <v>0.47727681869424377</v>
      </c>
      <c r="AJ3867">
        <f t="shared" si="1204"/>
        <v>1.0970478083860538</v>
      </c>
      <c r="AK3867">
        <f t="shared" si="1205"/>
        <v>1.2611459562879472</v>
      </c>
      <c r="AL3867">
        <f t="shared" si="1206"/>
        <v>0.13474275078951797</v>
      </c>
      <c r="AM3867">
        <f t="shared" si="1207"/>
        <v>0.13526414194504449</v>
      </c>
      <c r="AN3867">
        <f t="shared" si="1208"/>
        <v>0.66723621443032932</v>
      </c>
      <c r="AO3867">
        <f t="shared" si="1209"/>
        <v>0.66518440785205657</v>
      </c>
      <c r="AP3867">
        <f t="shared" si="1210"/>
        <v>1</v>
      </c>
      <c r="AQ3867">
        <f t="shared" si="1211"/>
        <v>1</v>
      </c>
      <c r="AR3867">
        <f t="shared" si="1212"/>
        <v>1</v>
      </c>
      <c r="AS3867">
        <f t="shared" si="1213"/>
        <v>1</v>
      </c>
      <c r="AT3867">
        <f t="shared" si="1214"/>
        <v>1</v>
      </c>
      <c r="AU3867">
        <f t="shared" si="1215"/>
        <v>0</v>
      </c>
      <c r="AV3867">
        <f t="shared" si="1216"/>
        <v>0</v>
      </c>
      <c r="AW3867">
        <f t="shared" si="1217"/>
        <v>1</v>
      </c>
      <c r="AX3867">
        <f t="shared" si="1218"/>
        <v>0</v>
      </c>
      <c r="AY3867">
        <f t="shared" si="1219"/>
        <v>6</v>
      </c>
    </row>
    <row r="3868" spans="1:51" x14ac:dyDescent="0.3">
      <c r="A3868" s="1" t="s">
        <v>3862</v>
      </c>
      <c r="B3868" s="2">
        <v>4039450</v>
      </c>
      <c r="C3868" s="3" t="s">
        <v>5337</v>
      </c>
      <c r="D3868" s="5">
        <v>562.95000000000005</v>
      </c>
      <c r="E3868" s="5">
        <v>185332.56490890001</v>
      </c>
      <c r="F3868" s="3" t="s">
        <v>4480</v>
      </c>
      <c r="G3868" s="3" t="s">
        <v>4491</v>
      </c>
      <c r="H3868" s="3" t="s">
        <v>4492</v>
      </c>
      <c r="I3868" s="3" t="s">
        <v>4836</v>
      </c>
      <c r="J3868" s="3" t="s">
        <v>4732</v>
      </c>
      <c r="K3868" s="6">
        <v>50961000</v>
      </c>
      <c r="L3868" s="6">
        <v>50079000</v>
      </c>
      <c r="M3868" s="6">
        <v>90183000</v>
      </c>
      <c r="N3868" s="6">
        <v>87728000</v>
      </c>
      <c r="O3868" s="6">
        <v>87509000</v>
      </c>
      <c r="P3868" s="6">
        <v>84163000</v>
      </c>
      <c r="Q3868" s="6">
        <v>12173000</v>
      </c>
      <c r="R3868" s="6">
        <v>11241000</v>
      </c>
      <c r="S3868" s="6">
        <v>-88336000</v>
      </c>
      <c r="T3868" s="6">
        <v>-75810000</v>
      </c>
      <c r="U3868" s="6">
        <v>257262000</v>
      </c>
      <c r="V3868" s="6">
        <v>242243000</v>
      </c>
      <c r="W3868" s="6">
        <v>1728080000</v>
      </c>
      <c r="X3868" s="6">
        <v>1653313000</v>
      </c>
      <c r="Y3868" s="6" t="s">
        <v>4474</v>
      </c>
      <c r="Z3868" s="6" t="s">
        <v>4474</v>
      </c>
      <c r="AA3868" s="6" t="s">
        <v>4474</v>
      </c>
      <c r="AB3868" s="6" t="s">
        <v>4474</v>
      </c>
      <c r="AC3868" s="6">
        <v>314190854</v>
      </c>
      <c r="AD3868" s="6">
        <v>316162882</v>
      </c>
      <c r="AF3868">
        <f t="shared" si="1200"/>
        <v>7.0442340632378133E-3</v>
      </c>
      <c r="AG3868">
        <f t="shared" si="1201"/>
        <v>6.799075553146924E-3</v>
      </c>
      <c r="AH3868">
        <f t="shared" si="1202"/>
        <v>0.14887158001944353</v>
      </c>
      <c r="AI3868">
        <f t="shared" si="1203"/>
        <v>0.14651974550493463</v>
      </c>
      <c r="AJ3868" t="e">
        <f t="shared" si="1204"/>
        <v>#VALUE!</v>
      </c>
      <c r="AK3868" t="e">
        <f t="shared" si="1205"/>
        <v>#VALUE!</v>
      </c>
      <c r="AL3868">
        <f t="shared" si="1206"/>
        <v>1.7171758795941996</v>
      </c>
      <c r="AM3868">
        <f t="shared" si="1207"/>
        <v>1.6806046446614349</v>
      </c>
      <c r="AN3868">
        <f t="shared" si="1208"/>
        <v>2.9489954168788482E-2</v>
      </c>
      <c r="AO3868">
        <f t="shared" si="1209"/>
        <v>3.0290090261190714E-2</v>
      </c>
      <c r="AP3868">
        <f t="shared" si="1210"/>
        <v>1</v>
      </c>
      <c r="AQ3868">
        <f t="shared" si="1211"/>
        <v>0</v>
      </c>
      <c r="AR3868">
        <f t="shared" si="1212"/>
        <v>1</v>
      </c>
      <c r="AS3868">
        <f t="shared" si="1213"/>
        <v>0</v>
      </c>
      <c r="AT3868">
        <f t="shared" si="1214"/>
        <v>0</v>
      </c>
      <c r="AU3868">
        <f t="shared" si="1215"/>
        <v>0</v>
      </c>
      <c r="AV3868">
        <f t="shared" si="1216"/>
        <v>1</v>
      </c>
      <c r="AW3868">
        <f t="shared" si="1217"/>
        <v>0</v>
      </c>
      <c r="AX3868">
        <f t="shared" si="1218"/>
        <v>1</v>
      </c>
      <c r="AY3868">
        <f t="shared" si="1219"/>
        <v>4</v>
      </c>
    </row>
    <row r="3869" spans="1:51" x14ac:dyDescent="0.3">
      <c r="A3869" s="1" t="s">
        <v>3863</v>
      </c>
      <c r="B3869" s="2">
        <v>4060262</v>
      </c>
      <c r="C3869" s="3" t="s">
        <v>5335</v>
      </c>
      <c r="D3869" s="7">
        <v>8.82</v>
      </c>
      <c r="E3869" s="5">
        <v>2512.9915158600002</v>
      </c>
      <c r="F3869" s="3" t="s">
        <v>4475</v>
      </c>
      <c r="G3869" s="3" t="s">
        <v>4564</v>
      </c>
      <c r="H3869" s="3" t="s">
        <v>4565</v>
      </c>
      <c r="I3869" s="3" t="s">
        <v>5280</v>
      </c>
      <c r="J3869" s="3" t="s">
        <v>5281</v>
      </c>
      <c r="K3869" s="6">
        <v>19047000</v>
      </c>
      <c r="L3869" s="6">
        <v>19365000</v>
      </c>
      <c r="M3869" s="6">
        <v>1802000</v>
      </c>
      <c r="N3869" s="6">
        <v>1805000</v>
      </c>
      <c r="O3869" s="6">
        <v>788000</v>
      </c>
      <c r="P3869" s="6">
        <v>800000</v>
      </c>
      <c r="Q3869" s="6">
        <v>-308000</v>
      </c>
      <c r="R3869" s="6">
        <v>-358000</v>
      </c>
      <c r="S3869" s="6">
        <v>645000</v>
      </c>
      <c r="T3869" s="6">
        <v>948000</v>
      </c>
      <c r="U3869" s="6">
        <v>7161000</v>
      </c>
      <c r="V3869" s="6">
        <v>6569000</v>
      </c>
      <c r="W3869" s="6">
        <v>22549000</v>
      </c>
      <c r="X3869" s="6">
        <v>22025000</v>
      </c>
      <c r="Y3869" s="6">
        <v>8901000</v>
      </c>
      <c r="Z3869" s="6">
        <v>8204000</v>
      </c>
      <c r="AA3869" s="6">
        <v>7798000</v>
      </c>
      <c r="AB3869" s="6">
        <v>7709000</v>
      </c>
      <c r="AC3869" s="6">
        <v>284915021</v>
      </c>
      <c r="AD3869" s="6">
        <v>284687007</v>
      </c>
      <c r="AF3869">
        <f t="shared" si="1200"/>
        <v>-1.3659142312297663E-2</v>
      </c>
      <c r="AG3869">
        <f t="shared" si="1201"/>
        <v>-1.6254256526674234E-2</v>
      </c>
      <c r="AH3869">
        <f t="shared" si="1202"/>
        <v>0.31757505876092068</v>
      </c>
      <c r="AI3869">
        <f t="shared" si="1203"/>
        <v>0.29825198637911465</v>
      </c>
      <c r="AJ3869">
        <f t="shared" si="1204"/>
        <v>1.1414465247499359</v>
      </c>
      <c r="AK3869">
        <f t="shared" si="1205"/>
        <v>1.0642106628615904</v>
      </c>
      <c r="AL3869">
        <f t="shared" si="1206"/>
        <v>4.1371344568698482E-2</v>
      </c>
      <c r="AM3869">
        <f t="shared" si="1207"/>
        <v>4.1311644719855406E-2</v>
      </c>
      <c r="AN3869">
        <f t="shared" si="1208"/>
        <v>0.84469377799458956</v>
      </c>
      <c r="AO3869">
        <f t="shared" si="1209"/>
        <v>0.87922814982973896</v>
      </c>
      <c r="AP3869">
        <f t="shared" si="1210"/>
        <v>0</v>
      </c>
      <c r="AQ3869">
        <f t="shared" si="1211"/>
        <v>1</v>
      </c>
      <c r="AR3869">
        <f t="shared" si="1212"/>
        <v>1</v>
      </c>
      <c r="AS3869">
        <f t="shared" si="1213"/>
        <v>1</v>
      </c>
      <c r="AT3869">
        <f t="shared" si="1214"/>
        <v>0</v>
      </c>
      <c r="AU3869">
        <f t="shared" si="1215"/>
        <v>1</v>
      </c>
      <c r="AV3869">
        <f t="shared" si="1216"/>
        <v>1</v>
      </c>
      <c r="AW3869">
        <f t="shared" si="1217"/>
        <v>0</v>
      </c>
      <c r="AX3869">
        <f t="shared" si="1218"/>
        <v>0</v>
      </c>
      <c r="AY3869">
        <f t="shared" si="1219"/>
        <v>5</v>
      </c>
    </row>
    <row r="3870" spans="1:51" x14ac:dyDescent="0.3">
      <c r="A3870" s="1" t="s">
        <v>3864</v>
      </c>
      <c r="B3870" s="2">
        <v>4992321</v>
      </c>
      <c r="C3870" s="3" t="s">
        <v>5337</v>
      </c>
      <c r="D3870" s="5">
        <v>36.46</v>
      </c>
      <c r="E3870" s="5">
        <v>956.25610840000002</v>
      </c>
      <c r="F3870" s="3" t="s">
        <v>4485</v>
      </c>
      <c r="G3870" s="3" t="s">
        <v>4486</v>
      </c>
      <c r="H3870" s="3" t="s">
        <v>4598</v>
      </c>
      <c r="I3870" s="3" t="s">
        <v>4615</v>
      </c>
      <c r="J3870" s="3" t="s">
        <v>5042</v>
      </c>
      <c r="K3870" s="6">
        <v>657528</v>
      </c>
      <c r="L3870" s="6">
        <v>656802</v>
      </c>
      <c r="M3870" s="6">
        <v>117386</v>
      </c>
      <c r="N3870" s="6">
        <v>116749</v>
      </c>
      <c r="O3870" s="6">
        <v>89113</v>
      </c>
      <c r="P3870" s="6">
        <v>88322</v>
      </c>
      <c r="Q3870" s="6">
        <v>38114</v>
      </c>
      <c r="R3870" s="6">
        <v>34173</v>
      </c>
      <c r="S3870" s="6">
        <v>87140</v>
      </c>
      <c r="T3870" s="6">
        <v>93766</v>
      </c>
      <c r="U3870" s="6">
        <v>364525</v>
      </c>
      <c r="V3870" s="6">
        <v>377169</v>
      </c>
      <c r="W3870" s="6">
        <v>883474</v>
      </c>
      <c r="X3870" s="6">
        <v>891060</v>
      </c>
      <c r="Y3870" s="6">
        <v>240638</v>
      </c>
      <c r="Z3870" s="6">
        <v>246421</v>
      </c>
      <c r="AA3870" s="6">
        <v>100515</v>
      </c>
      <c r="AB3870" s="6">
        <v>100768</v>
      </c>
      <c r="AC3870" s="6">
        <v>26227540</v>
      </c>
      <c r="AD3870" s="6">
        <v>26227540</v>
      </c>
      <c r="AF3870">
        <f t="shared" si="1200"/>
        <v>4.3141054518865296E-2</v>
      </c>
      <c r="AG3870">
        <f t="shared" si="1201"/>
        <v>3.8350952797791396E-2</v>
      </c>
      <c r="AH3870">
        <f t="shared" si="1202"/>
        <v>0.41260410606310993</v>
      </c>
      <c r="AI3870">
        <f t="shared" si="1203"/>
        <v>0.42328126052117704</v>
      </c>
      <c r="AJ3870">
        <f t="shared" si="1204"/>
        <v>2.3940506392080785</v>
      </c>
      <c r="AK3870">
        <f t="shared" si="1205"/>
        <v>2.4454291044776117</v>
      </c>
      <c r="AL3870">
        <f t="shared" si="1206"/>
        <v>0.13552730834276258</v>
      </c>
      <c r="AM3870">
        <f t="shared" si="1207"/>
        <v>0.13447279393180897</v>
      </c>
      <c r="AN3870">
        <f t="shared" si="1208"/>
        <v>0.7442528020066238</v>
      </c>
      <c r="AO3870">
        <f t="shared" si="1209"/>
        <v>0.73710187866136956</v>
      </c>
      <c r="AP3870">
        <f t="shared" si="1210"/>
        <v>1</v>
      </c>
      <c r="AQ3870">
        <f t="shared" si="1211"/>
        <v>1</v>
      </c>
      <c r="AR3870">
        <f t="shared" si="1212"/>
        <v>1</v>
      </c>
      <c r="AS3870">
        <f t="shared" si="1213"/>
        <v>1</v>
      </c>
      <c r="AT3870">
        <f t="shared" si="1214"/>
        <v>1</v>
      </c>
      <c r="AU3870">
        <f t="shared" si="1215"/>
        <v>0</v>
      </c>
      <c r="AV3870">
        <f t="shared" si="1216"/>
        <v>1</v>
      </c>
      <c r="AW3870">
        <f t="shared" si="1217"/>
        <v>1</v>
      </c>
      <c r="AX3870">
        <f t="shared" si="1218"/>
        <v>0</v>
      </c>
      <c r="AY3870">
        <f t="shared" si="1219"/>
        <v>7</v>
      </c>
    </row>
    <row r="3871" spans="1:51" x14ac:dyDescent="0.3">
      <c r="A3871" s="1" t="s">
        <v>3865</v>
      </c>
      <c r="B3871" s="2">
        <v>4989049</v>
      </c>
      <c r="C3871" s="3" t="s">
        <v>5337</v>
      </c>
      <c r="D3871" s="5">
        <v>64.2</v>
      </c>
      <c r="E3871" s="5">
        <v>2013.2583930000001</v>
      </c>
      <c r="F3871" s="3" t="s">
        <v>4485</v>
      </c>
      <c r="G3871" s="3" t="s">
        <v>4486</v>
      </c>
      <c r="H3871" s="3" t="s">
        <v>4598</v>
      </c>
      <c r="I3871" s="3" t="s">
        <v>4661</v>
      </c>
      <c r="J3871" s="3" t="s">
        <v>5051</v>
      </c>
      <c r="K3871" s="6">
        <v>3611800</v>
      </c>
      <c r="L3871" s="6">
        <v>3544700</v>
      </c>
      <c r="M3871" s="6">
        <v>476000</v>
      </c>
      <c r="N3871" s="6">
        <v>427000</v>
      </c>
      <c r="O3871" s="6">
        <v>358000</v>
      </c>
      <c r="P3871" s="6">
        <v>311400</v>
      </c>
      <c r="Q3871" s="6">
        <v>198600</v>
      </c>
      <c r="R3871" s="6">
        <v>172700</v>
      </c>
      <c r="S3871" s="6">
        <v>309200</v>
      </c>
      <c r="T3871" s="6">
        <v>329600</v>
      </c>
      <c r="U3871" s="6">
        <v>1394500</v>
      </c>
      <c r="V3871" s="6">
        <v>1404200</v>
      </c>
      <c r="W3871" s="6">
        <v>4287500</v>
      </c>
      <c r="X3871" s="6">
        <v>4254500</v>
      </c>
      <c r="Y3871" s="6">
        <v>1946600</v>
      </c>
      <c r="Z3871" s="6">
        <v>1891100</v>
      </c>
      <c r="AA3871" s="6">
        <v>1046400</v>
      </c>
      <c r="AB3871" s="6">
        <v>1031600</v>
      </c>
      <c r="AC3871" s="6">
        <v>31359000</v>
      </c>
      <c r="AD3871" s="6">
        <v>31135000</v>
      </c>
      <c r="AF3871">
        <f t="shared" si="1200"/>
        <v>4.6320699708454809E-2</v>
      </c>
      <c r="AG3871">
        <f t="shared" si="1201"/>
        <v>4.0592314020448939E-2</v>
      </c>
      <c r="AH3871">
        <f t="shared" si="1202"/>
        <v>0.32524781341107872</v>
      </c>
      <c r="AI3871">
        <f t="shared" si="1203"/>
        <v>0.33005053472793511</v>
      </c>
      <c r="AJ3871">
        <f t="shared" si="1204"/>
        <v>1.8602828746177369</v>
      </c>
      <c r="AK3871">
        <f t="shared" si="1205"/>
        <v>1.833171772004653</v>
      </c>
      <c r="AL3871">
        <f t="shared" si="1206"/>
        <v>9.9119552577662112E-2</v>
      </c>
      <c r="AM3871">
        <f t="shared" si="1207"/>
        <v>8.7849465399046464E-2</v>
      </c>
      <c r="AN3871">
        <f t="shared" si="1208"/>
        <v>0.84240233236151607</v>
      </c>
      <c r="AO3871">
        <f t="shared" si="1209"/>
        <v>0.83316488424021629</v>
      </c>
      <c r="AP3871">
        <f t="shared" si="1210"/>
        <v>1</v>
      </c>
      <c r="AQ3871">
        <f t="shared" si="1211"/>
        <v>1</v>
      </c>
      <c r="AR3871">
        <f t="shared" si="1212"/>
        <v>1</v>
      </c>
      <c r="AS3871">
        <f t="shared" si="1213"/>
        <v>1</v>
      </c>
      <c r="AT3871">
        <f t="shared" si="1214"/>
        <v>1</v>
      </c>
      <c r="AU3871">
        <f t="shared" si="1215"/>
        <v>1</v>
      </c>
      <c r="AV3871">
        <f t="shared" si="1216"/>
        <v>1</v>
      </c>
      <c r="AW3871">
        <f t="shared" si="1217"/>
        <v>1</v>
      </c>
      <c r="AX3871">
        <f t="shared" si="1218"/>
        <v>0</v>
      </c>
      <c r="AY3871">
        <f t="shared" si="1219"/>
        <v>8</v>
      </c>
    </row>
    <row r="3872" spans="1:51" x14ac:dyDescent="0.3">
      <c r="A3872" s="1" t="s">
        <v>3866</v>
      </c>
      <c r="B3872" s="2">
        <v>4963259</v>
      </c>
      <c r="C3872" s="3" t="s">
        <v>5335</v>
      </c>
      <c r="D3872" s="5">
        <v>29.22</v>
      </c>
      <c r="E3872" s="5">
        <v>806.28145638000001</v>
      </c>
      <c r="F3872" s="3" t="s">
        <v>4500</v>
      </c>
      <c r="G3872" s="3" t="s">
        <v>4501</v>
      </c>
      <c r="H3872" s="3" t="s">
        <v>4533</v>
      </c>
      <c r="I3872" s="3" t="s">
        <v>4534</v>
      </c>
      <c r="J3872" s="3" t="s">
        <v>4850</v>
      </c>
      <c r="K3872" s="6">
        <v>300739</v>
      </c>
      <c r="L3872" s="6">
        <v>297424</v>
      </c>
      <c r="M3872" s="6">
        <v>58632</v>
      </c>
      <c r="N3872" s="6">
        <v>59526</v>
      </c>
      <c r="O3872" s="6">
        <v>54915</v>
      </c>
      <c r="P3872" s="6">
        <v>55858</v>
      </c>
      <c r="Q3872" s="6">
        <v>33916</v>
      </c>
      <c r="R3872" s="6">
        <v>34749</v>
      </c>
      <c r="S3872" s="6">
        <v>52673</v>
      </c>
      <c r="T3872" s="6">
        <v>49262</v>
      </c>
      <c r="U3872" s="6">
        <v>19739</v>
      </c>
      <c r="V3872" s="6">
        <v>26747</v>
      </c>
      <c r="W3872" s="6">
        <v>190751</v>
      </c>
      <c r="X3872" s="6">
        <v>187524</v>
      </c>
      <c r="Y3872" s="6">
        <v>74850</v>
      </c>
      <c r="Z3872" s="6">
        <v>80259</v>
      </c>
      <c r="AA3872" s="6">
        <v>49490</v>
      </c>
      <c r="AB3872" s="6">
        <v>46806</v>
      </c>
      <c r="AC3872" s="6">
        <v>27592440</v>
      </c>
      <c r="AD3872" s="6">
        <v>27641923</v>
      </c>
      <c r="AF3872">
        <f t="shared" si="1200"/>
        <v>0.17780247547850339</v>
      </c>
      <c r="AG3872">
        <f t="shared" si="1201"/>
        <v>0.18530428105202534</v>
      </c>
      <c r="AH3872">
        <f t="shared" si="1202"/>
        <v>0.1034804535756038</v>
      </c>
      <c r="AI3872">
        <f t="shared" si="1203"/>
        <v>0.14263240971822275</v>
      </c>
      <c r="AJ3872">
        <f t="shared" si="1204"/>
        <v>1.5124267528793696</v>
      </c>
      <c r="AK3872">
        <f t="shared" si="1205"/>
        <v>1.7147160620433277</v>
      </c>
      <c r="AL3872">
        <f t="shared" si="1206"/>
        <v>0.18260019485334458</v>
      </c>
      <c r="AM3872">
        <f t="shared" si="1207"/>
        <v>0.18780596051428264</v>
      </c>
      <c r="AN3872">
        <f t="shared" si="1208"/>
        <v>1.5766051029876647</v>
      </c>
      <c r="AO3872">
        <f t="shared" si="1209"/>
        <v>1.586058317868646</v>
      </c>
      <c r="AP3872">
        <f t="shared" si="1210"/>
        <v>1</v>
      </c>
      <c r="AQ3872">
        <f t="shared" si="1211"/>
        <v>1</v>
      </c>
      <c r="AR3872">
        <f t="shared" si="1212"/>
        <v>0</v>
      </c>
      <c r="AS3872">
        <f t="shared" si="1213"/>
        <v>1</v>
      </c>
      <c r="AT3872">
        <f t="shared" si="1214"/>
        <v>1</v>
      </c>
      <c r="AU3872">
        <f t="shared" si="1215"/>
        <v>0</v>
      </c>
      <c r="AV3872">
        <f t="shared" si="1216"/>
        <v>0</v>
      </c>
      <c r="AW3872">
        <f t="shared" si="1217"/>
        <v>0</v>
      </c>
      <c r="AX3872">
        <f t="shared" si="1218"/>
        <v>1</v>
      </c>
      <c r="AY3872">
        <f t="shared" si="1219"/>
        <v>5</v>
      </c>
    </row>
    <row r="3873" spans="1:51" x14ac:dyDescent="0.3">
      <c r="A3873" s="1" t="s">
        <v>3867</v>
      </c>
      <c r="B3873" s="2">
        <v>4910622</v>
      </c>
      <c r="C3873" s="3" t="s">
        <v>5335</v>
      </c>
      <c r="D3873" s="7">
        <v>5.01</v>
      </c>
      <c r="E3873" s="5">
        <v>451.87259130000001</v>
      </c>
      <c r="F3873" s="3" t="s">
        <v>4559</v>
      </c>
      <c r="G3873" s="3" t="s">
        <v>4560</v>
      </c>
      <c r="H3873" s="3" t="s">
        <v>4561</v>
      </c>
      <c r="I3873" s="3" t="s">
        <v>4562</v>
      </c>
      <c r="J3873" s="3" t="s">
        <v>4834</v>
      </c>
      <c r="K3873" s="6">
        <v>1705853</v>
      </c>
      <c r="L3873" s="6">
        <v>1736286</v>
      </c>
      <c r="M3873" s="6">
        <v>135027</v>
      </c>
      <c r="N3873" s="6">
        <v>135566</v>
      </c>
      <c r="O3873" s="6">
        <v>91240</v>
      </c>
      <c r="P3873" s="6">
        <v>90901</v>
      </c>
      <c r="Q3873" s="6">
        <v>-84329</v>
      </c>
      <c r="R3873" s="6">
        <v>-75042</v>
      </c>
      <c r="S3873" s="6">
        <v>91538</v>
      </c>
      <c r="T3873" s="6">
        <v>116355</v>
      </c>
      <c r="U3873" s="6">
        <v>732785</v>
      </c>
      <c r="V3873" s="6">
        <v>736386</v>
      </c>
      <c r="W3873" s="6">
        <v>2134809</v>
      </c>
      <c r="X3873" s="6">
        <v>2117548</v>
      </c>
      <c r="Y3873" s="6">
        <v>564031</v>
      </c>
      <c r="Z3873" s="6">
        <v>557059</v>
      </c>
      <c r="AA3873" s="6">
        <v>280696</v>
      </c>
      <c r="AB3873" s="6">
        <v>281503</v>
      </c>
      <c r="AC3873" s="6">
        <v>89907000</v>
      </c>
      <c r="AD3873" s="6">
        <v>89846000</v>
      </c>
      <c r="AF3873">
        <f t="shared" si="1200"/>
        <v>-3.9501894548880014E-2</v>
      </c>
      <c r="AG3873">
        <f t="shared" si="1201"/>
        <v>-3.5438157718266597E-2</v>
      </c>
      <c r="AH3873">
        <f t="shared" si="1202"/>
        <v>0.34325553246215468</v>
      </c>
      <c r="AI3873">
        <f t="shared" si="1203"/>
        <v>0.34775410049736771</v>
      </c>
      <c r="AJ3873">
        <f t="shared" si="1204"/>
        <v>2.0094016302334197</v>
      </c>
      <c r="AK3873">
        <f t="shared" si="1205"/>
        <v>1.9788741150183125</v>
      </c>
      <c r="AL3873">
        <f t="shared" si="1206"/>
        <v>5.3486437576977616E-2</v>
      </c>
      <c r="AM3873">
        <f t="shared" si="1207"/>
        <v>5.235370209746551E-2</v>
      </c>
      <c r="AN3873">
        <f t="shared" si="1208"/>
        <v>0.79906586490875764</v>
      </c>
      <c r="AO3873">
        <f t="shared" si="1209"/>
        <v>0.81995118882783291</v>
      </c>
      <c r="AP3873">
        <f t="shared" si="1210"/>
        <v>0</v>
      </c>
      <c r="AQ3873">
        <f t="shared" si="1211"/>
        <v>1</v>
      </c>
      <c r="AR3873">
        <f t="shared" si="1212"/>
        <v>0</v>
      </c>
      <c r="AS3873">
        <f t="shared" si="1213"/>
        <v>1</v>
      </c>
      <c r="AT3873">
        <f t="shared" si="1214"/>
        <v>1</v>
      </c>
      <c r="AU3873">
        <f t="shared" si="1215"/>
        <v>1</v>
      </c>
      <c r="AV3873">
        <f t="shared" si="1216"/>
        <v>1</v>
      </c>
      <c r="AW3873">
        <f t="shared" si="1217"/>
        <v>0</v>
      </c>
      <c r="AX3873">
        <f t="shared" si="1218"/>
        <v>0</v>
      </c>
      <c r="AY3873">
        <f t="shared" si="1219"/>
        <v>5</v>
      </c>
    </row>
    <row r="3874" spans="1:51" x14ac:dyDescent="0.3">
      <c r="A3874" s="1" t="s">
        <v>3868</v>
      </c>
      <c r="B3874" s="2">
        <v>103541</v>
      </c>
      <c r="C3874" s="3" t="s">
        <v>5337</v>
      </c>
      <c r="D3874" s="5">
        <v>149.85</v>
      </c>
      <c r="E3874" s="5">
        <v>5399.5976473500004</v>
      </c>
      <c r="F3874" s="3" t="s">
        <v>4480</v>
      </c>
      <c r="G3874" s="3" t="s">
        <v>4509</v>
      </c>
      <c r="H3874" s="3" t="s">
        <v>4509</v>
      </c>
      <c r="I3874" s="3" t="s">
        <v>4677</v>
      </c>
      <c r="J3874" s="3" t="s">
        <v>4691</v>
      </c>
      <c r="K3874" s="6">
        <v>6181900</v>
      </c>
      <c r="L3874" s="6">
        <v>6133200</v>
      </c>
      <c r="M3874" s="6">
        <v>513500</v>
      </c>
      <c r="N3874" s="6">
        <v>383900</v>
      </c>
      <c r="O3874" s="6">
        <v>510600</v>
      </c>
      <c r="P3874" s="6">
        <v>380000</v>
      </c>
      <c r="Q3874" s="6">
        <v>366000</v>
      </c>
      <c r="R3874" s="6">
        <v>272500</v>
      </c>
      <c r="S3874" s="6">
        <v>685200</v>
      </c>
      <c r="T3874" s="6">
        <v>511700</v>
      </c>
      <c r="U3874" s="6">
        <v>783900</v>
      </c>
      <c r="V3874" s="6">
        <v>783700</v>
      </c>
      <c r="W3874" s="6">
        <v>15367000</v>
      </c>
      <c r="X3874" s="6">
        <v>14872200</v>
      </c>
      <c r="Y3874" s="6" t="s">
        <v>4474</v>
      </c>
      <c r="Z3874" s="6" t="s">
        <v>4474</v>
      </c>
      <c r="AA3874" s="6" t="s">
        <v>4474</v>
      </c>
      <c r="AB3874" s="6" t="s">
        <v>4474</v>
      </c>
      <c r="AC3874" s="6">
        <v>36000000</v>
      </c>
      <c r="AD3874" s="6">
        <v>36000000</v>
      </c>
      <c r="AF3874">
        <f t="shared" si="1200"/>
        <v>2.3817270775037418E-2</v>
      </c>
      <c r="AG3874">
        <f t="shared" si="1201"/>
        <v>1.8322776724358197E-2</v>
      </c>
      <c r="AH3874">
        <f t="shared" si="1202"/>
        <v>5.1011908635387522E-2</v>
      </c>
      <c r="AI3874">
        <f t="shared" si="1203"/>
        <v>5.2695633463778056E-2</v>
      </c>
      <c r="AJ3874" t="e">
        <f t="shared" si="1204"/>
        <v>#VALUE!</v>
      </c>
      <c r="AK3874" t="e">
        <f t="shared" si="1205"/>
        <v>#VALUE!</v>
      </c>
      <c r="AL3874">
        <f t="shared" si="1206"/>
        <v>8.2595965641631214E-2</v>
      </c>
      <c r="AM3874">
        <f t="shared" si="1207"/>
        <v>6.1957868649318466E-2</v>
      </c>
      <c r="AN3874">
        <f t="shared" si="1208"/>
        <v>0.40228411531203229</v>
      </c>
      <c r="AO3874">
        <f t="shared" si="1209"/>
        <v>0.41239359341590348</v>
      </c>
      <c r="AP3874">
        <f t="shared" si="1210"/>
        <v>1</v>
      </c>
      <c r="AQ3874">
        <f t="shared" si="1211"/>
        <v>1</v>
      </c>
      <c r="AR3874">
        <f t="shared" si="1212"/>
        <v>1</v>
      </c>
      <c r="AS3874">
        <f t="shared" si="1213"/>
        <v>1</v>
      </c>
      <c r="AT3874">
        <f t="shared" si="1214"/>
        <v>1</v>
      </c>
      <c r="AU3874">
        <f t="shared" si="1215"/>
        <v>0</v>
      </c>
      <c r="AV3874">
        <f t="shared" si="1216"/>
        <v>1</v>
      </c>
      <c r="AW3874">
        <f t="shared" si="1217"/>
        <v>0</v>
      </c>
      <c r="AX3874">
        <f t="shared" si="1218"/>
        <v>0</v>
      </c>
      <c r="AY3874">
        <f t="shared" si="1219"/>
        <v>6</v>
      </c>
    </row>
    <row r="3875" spans="1:51" x14ac:dyDescent="0.3">
      <c r="A3875" s="1" t="s">
        <v>3869</v>
      </c>
      <c r="B3875" s="2">
        <v>103647</v>
      </c>
      <c r="C3875" s="3" t="s">
        <v>5337</v>
      </c>
      <c r="D3875" s="5">
        <v>107.48</v>
      </c>
      <c r="E3875" s="5">
        <v>31157.484142599998</v>
      </c>
      <c r="F3875" s="3" t="s">
        <v>4480</v>
      </c>
      <c r="G3875" s="3" t="s">
        <v>4509</v>
      </c>
      <c r="H3875" s="3" t="s">
        <v>4509</v>
      </c>
      <c r="I3875" s="3" t="s">
        <v>4677</v>
      </c>
      <c r="J3875" s="3" t="s">
        <v>4678</v>
      </c>
      <c r="K3875" s="6">
        <v>26056000</v>
      </c>
      <c r="L3875" s="6">
        <v>25473000</v>
      </c>
      <c r="M3875" s="6">
        <v>4319000</v>
      </c>
      <c r="N3875" s="6">
        <v>4224000</v>
      </c>
      <c r="O3875" s="6">
        <v>3923000</v>
      </c>
      <c r="P3875" s="6">
        <v>3785000</v>
      </c>
      <c r="Q3875" s="6">
        <v>3029000</v>
      </c>
      <c r="R3875" s="6">
        <v>2913000</v>
      </c>
      <c r="S3875" s="6">
        <v>5662000</v>
      </c>
      <c r="T3875" s="6">
        <v>5755000</v>
      </c>
      <c r="U3875" s="6">
        <v>4365000</v>
      </c>
      <c r="V3875" s="6">
        <v>4364000</v>
      </c>
      <c r="W3875" s="6">
        <v>81219000</v>
      </c>
      <c r="X3875" s="6">
        <v>79046000</v>
      </c>
      <c r="Y3875" s="6" t="s">
        <v>4474</v>
      </c>
      <c r="Z3875" s="6" t="s">
        <v>4474</v>
      </c>
      <c r="AA3875" s="6" t="s">
        <v>4474</v>
      </c>
      <c r="AB3875" s="6" t="s">
        <v>4474</v>
      </c>
      <c r="AC3875" s="6">
        <v>298472098</v>
      </c>
      <c r="AD3875" s="6">
        <v>293989261</v>
      </c>
      <c r="AF3875">
        <f t="shared" si="1200"/>
        <v>3.7294229182826676E-2</v>
      </c>
      <c r="AG3875">
        <f t="shared" si="1201"/>
        <v>3.6851959618450017E-2</v>
      </c>
      <c r="AH3875">
        <f t="shared" si="1202"/>
        <v>5.3743582166734388E-2</v>
      </c>
      <c r="AI3875">
        <f t="shared" si="1203"/>
        <v>5.5208359689294842E-2</v>
      </c>
      <c r="AJ3875" t="e">
        <f t="shared" si="1204"/>
        <v>#VALUE!</v>
      </c>
      <c r="AK3875" t="e">
        <f t="shared" si="1205"/>
        <v>#VALUE!</v>
      </c>
      <c r="AL3875">
        <f t="shared" si="1206"/>
        <v>0.15056033159349094</v>
      </c>
      <c r="AM3875">
        <f t="shared" si="1207"/>
        <v>0.14858870176265065</v>
      </c>
      <c r="AN3875">
        <f t="shared" si="1208"/>
        <v>0.3208116327460323</v>
      </c>
      <c r="AO3875">
        <f t="shared" si="1209"/>
        <v>0.32225539559243982</v>
      </c>
      <c r="AP3875">
        <f t="shared" si="1210"/>
        <v>1</v>
      </c>
      <c r="AQ3875">
        <f t="shared" si="1211"/>
        <v>1</v>
      </c>
      <c r="AR3875">
        <f t="shared" si="1212"/>
        <v>1</v>
      </c>
      <c r="AS3875">
        <f t="shared" si="1213"/>
        <v>1</v>
      </c>
      <c r="AT3875">
        <f t="shared" si="1214"/>
        <v>1</v>
      </c>
      <c r="AU3875">
        <f t="shared" si="1215"/>
        <v>0</v>
      </c>
      <c r="AV3875">
        <f t="shared" si="1216"/>
        <v>1</v>
      </c>
      <c r="AW3875">
        <f t="shared" si="1217"/>
        <v>0</v>
      </c>
      <c r="AX3875">
        <f t="shared" si="1218"/>
        <v>0</v>
      </c>
      <c r="AY3875">
        <f t="shared" si="1219"/>
        <v>6</v>
      </c>
    </row>
    <row r="3876" spans="1:51" x14ac:dyDescent="0.3">
      <c r="A3876" s="1" t="s">
        <v>3870</v>
      </c>
      <c r="B3876" s="2">
        <v>4914369</v>
      </c>
      <c r="C3876" s="3" t="s">
        <v>5337</v>
      </c>
      <c r="D3876" s="5">
        <v>157.28</v>
      </c>
      <c r="E3876" s="5">
        <v>31826.35539456</v>
      </c>
      <c r="F3876" s="3" t="s">
        <v>4559</v>
      </c>
      <c r="G3876" s="3" t="s">
        <v>4560</v>
      </c>
      <c r="H3876" s="3" t="s">
        <v>4561</v>
      </c>
      <c r="I3876" s="3" t="s">
        <v>4562</v>
      </c>
      <c r="J3876" s="3" t="s">
        <v>5282</v>
      </c>
      <c r="K3876" s="6">
        <v>10971834</v>
      </c>
      <c r="L3876" s="6">
        <v>11014327</v>
      </c>
      <c r="M3876" s="6">
        <v>2952748</v>
      </c>
      <c r="N3876" s="6">
        <v>3018907</v>
      </c>
      <c r="O3876" s="6">
        <v>2504589</v>
      </c>
      <c r="P3876" s="6">
        <v>2580694</v>
      </c>
      <c r="Q3876" s="6">
        <v>1773690</v>
      </c>
      <c r="R3876" s="6">
        <v>1845966</v>
      </c>
      <c r="S3876" s="6">
        <v>2347643</v>
      </c>
      <c r="T3876" s="6">
        <v>2168122</v>
      </c>
      <c r="U3876" s="6">
        <v>3121265</v>
      </c>
      <c r="V3876" s="6">
        <v>3420420</v>
      </c>
      <c r="W3876" s="6">
        <v>12621410</v>
      </c>
      <c r="X3876" s="6">
        <v>12415674</v>
      </c>
      <c r="Y3876" s="6">
        <v>3551804</v>
      </c>
      <c r="Z3876" s="6">
        <v>3335627</v>
      </c>
      <c r="AA3876" s="6">
        <v>4195014</v>
      </c>
      <c r="AB3876" s="6">
        <v>3885631</v>
      </c>
      <c r="AC3876" s="6">
        <v>202345827</v>
      </c>
      <c r="AD3876" s="6">
        <v>202271990</v>
      </c>
      <c r="AF3876">
        <f t="shared" si="1200"/>
        <v>0.14053025771288627</v>
      </c>
      <c r="AG3876">
        <f t="shared" si="1201"/>
        <v>0.14868028912485942</v>
      </c>
      <c r="AH3876">
        <f t="shared" si="1202"/>
        <v>0.2472992320192435</v>
      </c>
      <c r="AI3876">
        <f t="shared" si="1203"/>
        <v>0.27549209168990746</v>
      </c>
      <c r="AJ3876">
        <f t="shared" si="1204"/>
        <v>0.8466727405438933</v>
      </c>
      <c r="AK3876">
        <f t="shared" si="1205"/>
        <v>0.8584518190224445</v>
      </c>
      <c r="AL3876">
        <f t="shared" si="1206"/>
        <v>0.22827441610946719</v>
      </c>
      <c r="AM3876">
        <f t="shared" si="1207"/>
        <v>0.23430337595751424</v>
      </c>
      <c r="AN3876">
        <f t="shared" si="1208"/>
        <v>0.86930335041805951</v>
      </c>
      <c r="AO3876">
        <f t="shared" si="1209"/>
        <v>0.88713081545150108</v>
      </c>
      <c r="AP3876">
        <f t="shared" si="1210"/>
        <v>1</v>
      </c>
      <c r="AQ3876">
        <f t="shared" si="1211"/>
        <v>1</v>
      </c>
      <c r="AR3876">
        <f t="shared" si="1212"/>
        <v>0</v>
      </c>
      <c r="AS3876">
        <f t="shared" si="1213"/>
        <v>1</v>
      </c>
      <c r="AT3876">
        <f t="shared" si="1214"/>
        <v>1</v>
      </c>
      <c r="AU3876">
        <f t="shared" si="1215"/>
        <v>0</v>
      </c>
      <c r="AV3876">
        <f t="shared" si="1216"/>
        <v>0</v>
      </c>
      <c r="AW3876">
        <f t="shared" si="1217"/>
        <v>0</v>
      </c>
      <c r="AX3876">
        <f t="shared" si="1218"/>
        <v>0</v>
      </c>
      <c r="AY3876">
        <f t="shared" si="1219"/>
        <v>4</v>
      </c>
    </row>
    <row r="3877" spans="1:51" x14ac:dyDescent="0.3">
      <c r="A3877" s="1" t="s">
        <v>3871</v>
      </c>
      <c r="B3877" s="2">
        <v>4004135</v>
      </c>
      <c r="C3877" s="3" t="s">
        <v>5337</v>
      </c>
      <c r="D3877" s="5">
        <v>389.18</v>
      </c>
      <c r="E3877" s="5">
        <v>386596.86133816</v>
      </c>
      <c r="F3877" s="3" t="s">
        <v>4475</v>
      </c>
      <c r="G3877" s="3" t="s">
        <v>4476</v>
      </c>
      <c r="H3877" s="3" t="s">
        <v>4477</v>
      </c>
      <c r="I3877" s="3" t="s">
        <v>4833</v>
      </c>
      <c r="J3877" s="3" t="s">
        <v>4754</v>
      </c>
      <c r="K3877" s="6">
        <v>154596000</v>
      </c>
      <c r="L3877" s="6">
        <v>152089000</v>
      </c>
      <c r="M3877" s="6">
        <v>24758000</v>
      </c>
      <c r="N3877" s="6">
        <v>24578000</v>
      </c>
      <c r="O3877" s="6">
        <v>21174000</v>
      </c>
      <c r="P3877" s="6">
        <v>21162000</v>
      </c>
      <c r="Q3877" s="6">
        <v>14610000</v>
      </c>
      <c r="R3877" s="6">
        <v>14772000</v>
      </c>
      <c r="S3877" s="6">
        <v>19872000</v>
      </c>
      <c r="T3877" s="6">
        <v>19873000</v>
      </c>
      <c r="U3877" s="6">
        <v>48009000</v>
      </c>
      <c r="V3877" s="6">
        <v>49742000</v>
      </c>
      <c r="W3877" s="6">
        <v>97264000</v>
      </c>
      <c r="X3877" s="6">
        <v>96846000</v>
      </c>
      <c r="Y3877" s="6">
        <v>32949000</v>
      </c>
      <c r="Z3877" s="6">
        <v>32273000</v>
      </c>
      <c r="AA3877" s="6">
        <v>29092000</v>
      </c>
      <c r="AB3877" s="6">
        <v>28123000</v>
      </c>
      <c r="AC3877" s="6">
        <v>993000000</v>
      </c>
      <c r="AD3877" s="6">
        <v>993000000</v>
      </c>
      <c r="AF3877">
        <f t="shared" si="1200"/>
        <v>0.15020973844382299</v>
      </c>
      <c r="AG3877">
        <f t="shared" si="1201"/>
        <v>0.15253082212997957</v>
      </c>
      <c r="AH3877">
        <f t="shared" si="1202"/>
        <v>0.4935947524263859</v>
      </c>
      <c r="AI3877">
        <f t="shared" si="1203"/>
        <v>0.51361956095243999</v>
      </c>
      <c r="AJ3877">
        <f t="shared" si="1204"/>
        <v>1.1325794032723773</v>
      </c>
      <c r="AK3877">
        <f t="shared" si="1205"/>
        <v>1.1475660491412722</v>
      </c>
      <c r="AL3877">
        <f t="shared" si="1206"/>
        <v>0.13696344019250176</v>
      </c>
      <c r="AM3877">
        <f t="shared" si="1207"/>
        <v>0.13914221278330452</v>
      </c>
      <c r="AN3877">
        <f t="shared" si="1208"/>
        <v>1.5894472775127488</v>
      </c>
      <c r="AO3877">
        <f t="shared" si="1209"/>
        <v>1.5704210808913119</v>
      </c>
      <c r="AP3877">
        <f t="shared" si="1210"/>
        <v>1</v>
      </c>
      <c r="AQ3877">
        <f t="shared" si="1211"/>
        <v>1</v>
      </c>
      <c r="AR3877">
        <f t="shared" si="1212"/>
        <v>0</v>
      </c>
      <c r="AS3877">
        <f t="shared" si="1213"/>
        <v>1</v>
      </c>
      <c r="AT3877">
        <f t="shared" si="1214"/>
        <v>1</v>
      </c>
      <c r="AU3877">
        <f t="shared" si="1215"/>
        <v>0</v>
      </c>
      <c r="AV3877">
        <f t="shared" si="1216"/>
        <v>0</v>
      </c>
      <c r="AW3877">
        <f t="shared" si="1217"/>
        <v>1</v>
      </c>
      <c r="AX3877">
        <f t="shared" si="1218"/>
        <v>0</v>
      </c>
      <c r="AY3877">
        <f t="shared" si="1219"/>
        <v>5</v>
      </c>
    </row>
    <row r="3878" spans="1:51" x14ac:dyDescent="0.3">
      <c r="A3878" s="1" t="s">
        <v>3872</v>
      </c>
      <c r="B3878" s="2">
        <v>6290338</v>
      </c>
      <c r="C3878" s="3" t="s">
        <v>5335</v>
      </c>
      <c r="D3878" s="5">
        <v>5.88</v>
      </c>
      <c r="E3878" s="5">
        <v>593.65282620000005</v>
      </c>
      <c r="F3878" s="3" t="s">
        <v>4559</v>
      </c>
      <c r="G3878" s="3" t="s">
        <v>4821</v>
      </c>
      <c r="H3878" s="3" t="s">
        <v>4822</v>
      </c>
      <c r="I3878" s="3" t="s">
        <v>4822</v>
      </c>
      <c r="J3878" s="3" t="s">
        <v>4959</v>
      </c>
      <c r="K3878" s="6">
        <v>368767</v>
      </c>
      <c r="L3878" s="6">
        <v>355698</v>
      </c>
      <c r="M3878" s="6">
        <v>-1222</v>
      </c>
      <c r="N3878" s="6">
        <v>-8940</v>
      </c>
      <c r="O3878" s="6">
        <v>-4073</v>
      </c>
      <c r="P3878" s="6">
        <v>-11766</v>
      </c>
      <c r="Q3878" s="6">
        <v>-4171</v>
      </c>
      <c r="R3878" s="6">
        <v>-12435</v>
      </c>
      <c r="S3878" s="6">
        <v>28288</v>
      </c>
      <c r="T3878" s="6">
        <v>18876</v>
      </c>
      <c r="U3878" s="6" t="s">
        <v>4474</v>
      </c>
      <c r="V3878" s="6" t="s">
        <v>4474</v>
      </c>
      <c r="W3878" s="6">
        <v>209203</v>
      </c>
      <c r="X3878" s="6">
        <v>200154</v>
      </c>
      <c r="Y3878" s="6">
        <v>173302</v>
      </c>
      <c r="Z3878" s="6">
        <v>162218</v>
      </c>
      <c r="AA3878" s="6">
        <v>59975</v>
      </c>
      <c r="AB3878" s="6">
        <v>52936</v>
      </c>
      <c r="AC3878" s="6">
        <v>101203839</v>
      </c>
      <c r="AD3878" s="6">
        <v>100156974</v>
      </c>
      <c r="AF3878">
        <f t="shared" si="1200"/>
        <v>-1.9937572596951288E-2</v>
      </c>
      <c r="AG3878">
        <f t="shared" si="1201"/>
        <v>-6.21271620851944E-2</v>
      </c>
      <c r="AH3878" t="e">
        <f t="shared" si="1202"/>
        <v>#VALUE!</v>
      </c>
      <c r="AI3878" t="e">
        <f t="shared" si="1203"/>
        <v>#VALUE!</v>
      </c>
      <c r="AJ3878">
        <f t="shared" si="1204"/>
        <v>2.8895706544393498</v>
      </c>
      <c r="AK3878">
        <f t="shared" si="1205"/>
        <v>3.064417409702282</v>
      </c>
      <c r="AL3878">
        <f t="shared" si="1206"/>
        <v>-1.1044914539533093E-2</v>
      </c>
      <c r="AM3878">
        <f t="shared" si="1207"/>
        <v>-3.3078622876710019E-2</v>
      </c>
      <c r="AN3878">
        <f t="shared" si="1208"/>
        <v>1.7627232879069612</v>
      </c>
      <c r="AO3878">
        <f t="shared" si="1209"/>
        <v>1.7771216163554064</v>
      </c>
      <c r="AP3878">
        <f t="shared" si="1210"/>
        <v>0</v>
      </c>
      <c r="AQ3878">
        <f t="shared" si="1211"/>
        <v>1</v>
      </c>
      <c r="AR3878">
        <f t="shared" si="1212"/>
        <v>1</v>
      </c>
      <c r="AS3878">
        <f t="shared" si="1213"/>
        <v>1</v>
      </c>
      <c r="AT3878">
        <f t="shared" si="1214"/>
        <v>0</v>
      </c>
      <c r="AU3878">
        <f t="shared" si="1215"/>
        <v>0</v>
      </c>
      <c r="AV3878">
        <f t="shared" si="1216"/>
        <v>1</v>
      </c>
      <c r="AW3878">
        <f t="shared" si="1217"/>
        <v>0</v>
      </c>
      <c r="AX3878">
        <f t="shared" si="1218"/>
        <v>0</v>
      </c>
      <c r="AY3878">
        <f t="shared" si="1219"/>
        <v>4</v>
      </c>
    </row>
    <row r="3879" spans="1:51" x14ac:dyDescent="0.3">
      <c r="A3879" s="1" t="s">
        <v>3873</v>
      </c>
      <c r="B3879" s="2">
        <v>5721392</v>
      </c>
      <c r="C3879" s="3" t="s">
        <v>5337</v>
      </c>
      <c r="D3879" s="5">
        <v>15.95</v>
      </c>
      <c r="E3879" s="5">
        <v>598.10841200000004</v>
      </c>
      <c r="F3879" s="3" t="s">
        <v>4480</v>
      </c>
      <c r="G3879" s="3" t="s">
        <v>4491</v>
      </c>
      <c r="H3879" s="3" t="s">
        <v>4492</v>
      </c>
      <c r="I3879" s="3" t="s">
        <v>4493</v>
      </c>
      <c r="J3879" s="3"/>
      <c r="K3879" s="6">
        <v>4929.4669999999996</v>
      </c>
      <c r="L3879" s="6">
        <v>5189.25</v>
      </c>
      <c r="M3879" s="6" t="s">
        <v>4474</v>
      </c>
      <c r="N3879" s="6" t="s">
        <v>4474</v>
      </c>
      <c r="O3879" s="6">
        <v>-3033.308</v>
      </c>
      <c r="P3879" s="6">
        <v>-2440.4949999999999</v>
      </c>
      <c r="Q3879" s="6">
        <v>173626.302</v>
      </c>
      <c r="R3879" s="6">
        <v>135743.79399999999</v>
      </c>
      <c r="S3879" s="6" t="s">
        <v>4474</v>
      </c>
      <c r="T3879" s="6" t="s">
        <v>4474</v>
      </c>
      <c r="U3879" s="6" t="s">
        <v>4474</v>
      </c>
      <c r="V3879" s="6" t="s">
        <v>4474</v>
      </c>
      <c r="W3879" s="6">
        <v>800720.92299999995</v>
      </c>
      <c r="X3879" s="6">
        <v>800720.92299999995</v>
      </c>
      <c r="Y3879" s="6">
        <v>14124.758</v>
      </c>
      <c r="Z3879" s="6">
        <v>14124.758</v>
      </c>
      <c r="AA3879" s="6">
        <v>10593</v>
      </c>
      <c r="AB3879" s="6">
        <v>10593</v>
      </c>
      <c r="AC3879" s="6">
        <v>37926872</v>
      </c>
      <c r="AD3879" s="6">
        <v>37926872</v>
      </c>
      <c r="AF3879">
        <f t="shared" si="1200"/>
        <v>0.21683747359752706</v>
      </c>
      <c r="AG3879">
        <f t="shared" si="1201"/>
        <v>0.16952697263288574</v>
      </c>
      <c r="AH3879" t="e">
        <f t="shared" si="1202"/>
        <v>#VALUE!</v>
      </c>
      <c r="AI3879" t="e">
        <f t="shared" si="1203"/>
        <v>#VALUE!</v>
      </c>
      <c r="AJ3879">
        <f t="shared" si="1204"/>
        <v>1.3334048900217124</v>
      </c>
      <c r="AK3879">
        <f t="shared" si="1205"/>
        <v>1.3334048900217124</v>
      </c>
      <c r="AL3879">
        <f t="shared" si="1206"/>
        <v>-0.61534198322049838</v>
      </c>
      <c r="AM3879">
        <f t="shared" si="1207"/>
        <v>-0.47029821265115379</v>
      </c>
      <c r="AN3879">
        <f t="shared" si="1208"/>
        <v>6.1562859897942241E-3</v>
      </c>
      <c r="AO3879">
        <f t="shared" si="1209"/>
        <v>6.4807223727311051E-3</v>
      </c>
      <c r="AP3879">
        <f t="shared" si="1210"/>
        <v>1</v>
      </c>
      <c r="AQ3879">
        <f t="shared" si="1211"/>
        <v>0</v>
      </c>
      <c r="AR3879">
        <f t="shared" si="1212"/>
        <v>1</v>
      </c>
      <c r="AS3879">
        <f t="shared" si="1213"/>
        <v>0</v>
      </c>
      <c r="AT3879">
        <f t="shared" si="1214"/>
        <v>0</v>
      </c>
      <c r="AU3879">
        <f t="shared" si="1215"/>
        <v>0</v>
      </c>
      <c r="AV3879">
        <f t="shared" si="1216"/>
        <v>0</v>
      </c>
      <c r="AW3879">
        <f t="shared" si="1217"/>
        <v>0</v>
      </c>
      <c r="AX3879">
        <f t="shared" si="1218"/>
        <v>0</v>
      </c>
      <c r="AY3879">
        <f t="shared" si="1219"/>
        <v>2</v>
      </c>
    </row>
    <row r="3880" spans="1:51" x14ac:dyDescent="0.3">
      <c r="A3880" s="1" t="s">
        <v>3874</v>
      </c>
      <c r="B3880" s="2">
        <v>102899</v>
      </c>
      <c r="C3880" s="3" t="s">
        <v>5336</v>
      </c>
      <c r="D3880" s="5">
        <v>14.18</v>
      </c>
      <c r="E3880" s="5">
        <v>30.737319540000001</v>
      </c>
      <c r="F3880" s="3" t="s">
        <v>4525</v>
      </c>
      <c r="G3880" s="3" t="s">
        <v>4698</v>
      </c>
      <c r="H3880" s="3" t="s">
        <v>4698</v>
      </c>
      <c r="I3880" s="3" t="s">
        <v>4699</v>
      </c>
      <c r="J3880" s="3" t="s">
        <v>5098</v>
      </c>
      <c r="K3880" s="6">
        <v>59536</v>
      </c>
      <c r="L3880" s="6">
        <v>58140</v>
      </c>
      <c r="M3880" s="6">
        <v>9453</v>
      </c>
      <c r="N3880" s="6">
        <v>7774</v>
      </c>
      <c r="O3880" s="6">
        <v>2987</v>
      </c>
      <c r="P3880" s="6">
        <v>1454</v>
      </c>
      <c r="Q3880" s="6">
        <v>-11786</v>
      </c>
      <c r="R3880" s="6">
        <v>-12556</v>
      </c>
      <c r="S3880" s="6">
        <v>8272</v>
      </c>
      <c r="T3880" s="6">
        <v>6813</v>
      </c>
      <c r="U3880" s="6">
        <v>190841</v>
      </c>
      <c r="V3880" s="6">
        <v>81805</v>
      </c>
      <c r="W3880" s="6">
        <v>109327</v>
      </c>
      <c r="X3880" s="6">
        <v>107811</v>
      </c>
      <c r="Y3880" s="6">
        <v>17827</v>
      </c>
      <c r="Z3880" s="6">
        <v>18265</v>
      </c>
      <c r="AA3880" s="6">
        <v>21241</v>
      </c>
      <c r="AB3880" s="6">
        <v>127749</v>
      </c>
      <c r="AC3880" s="6">
        <v>2167653</v>
      </c>
      <c r="AD3880" s="6">
        <v>2178955</v>
      </c>
      <c r="AF3880">
        <f t="shared" si="1200"/>
        <v>-0.10780502529109919</v>
      </c>
      <c r="AG3880">
        <f t="shared" si="1201"/>
        <v>-0.11646306963111371</v>
      </c>
      <c r="AH3880">
        <f t="shared" si="1202"/>
        <v>1.7455980681807788</v>
      </c>
      <c r="AI3880">
        <f t="shared" si="1203"/>
        <v>0.75878157145374781</v>
      </c>
      <c r="AJ3880">
        <f t="shared" si="1204"/>
        <v>0.83927310390282939</v>
      </c>
      <c r="AK3880">
        <f t="shared" si="1205"/>
        <v>0.1429756788702847</v>
      </c>
      <c r="AL3880">
        <f t="shared" si="1206"/>
        <v>5.017132491265789E-2</v>
      </c>
      <c r="AM3880">
        <f t="shared" si="1207"/>
        <v>2.500859993120055E-2</v>
      </c>
      <c r="AN3880">
        <f t="shared" si="1208"/>
        <v>0.54456813047097241</v>
      </c>
      <c r="AO3880">
        <f t="shared" si="1209"/>
        <v>0.53927706820268806</v>
      </c>
      <c r="AP3880">
        <f t="shared" si="1210"/>
        <v>0</v>
      </c>
      <c r="AQ3880">
        <f t="shared" si="1211"/>
        <v>1</v>
      </c>
      <c r="AR3880">
        <f t="shared" si="1212"/>
        <v>1</v>
      </c>
      <c r="AS3880">
        <f t="shared" si="1213"/>
        <v>1</v>
      </c>
      <c r="AT3880">
        <f t="shared" si="1214"/>
        <v>0</v>
      </c>
      <c r="AU3880">
        <f t="shared" si="1215"/>
        <v>1</v>
      </c>
      <c r="AV3880">
        <f t="shared" si="1216"/>
        <v>1</v>
      </c>
      <c r="AW3880">
        <f t="shared" si="1217"/>
        <v>1</v>
      </c>
      <c r="AX3880">
        <f t="shared" si="1218"/>
        <v>1</v>
      </c>
      <c r="AY3880">
        <f t="shared" si="1219"/>
        <v>7</v>
      </c>
    </row>
    <row r="3881" spans="1:51" x14ac:dyDescent="0.3">
      <c r="A3881" s="1" t="s">
        <v>3875</v>
      </c>
      <c r="B3881" s="2">
        <v>4021612</v>
      </c>
      <c r="C3881" s="3" t="s">
        <v>5337</v>
      </c>
      <c r="D3881" s="5">
        <v>26.82</v>
      </c>
      <c r="E3881" s="5">
        <v>9990.8512272000007</v>
      </c>
      <c r="F3881" s="3" t="s">
        <v>4665</v>
      </c>
      <c r="G3881" s="3" t="s">
        <v>4666</v>
      </c>
      <c r="H3881" s="3" t="s">
        <v>4679</v>
      </c>
      <c r="I3881" s="3" t="s">
        <v>4851</v>
      </c>
      <c r="J3881" s="3" t="s">
        <v>4966</v>
      </c>
      <c r="K3881" s="6">
        <v>9338900</v>
      </c>
      <c r="L3881" s="6">
        <v>9405200</v>
      </c>
      <c r="M3881" s="6">
        <v>1732100</v>
      </c>
      <c r="N3881" s="6">
        <v>1744200</v>
      </c>
      <c r="O3881" s="6">
        <v>1471300</v>
      </c>
      <c r="P3881" s="6">
        <v>1482700</v>
      </c>
      <c r="Q3881" s="6">
        <v>829000</v>
      </c>
      <c r="R3881" s="6">
        <v>1050500</v>
      </c>
      <c r="S3881" s="6">
        <v>1081900</v>
      </c>
      <c r="T3881" s="6">
        <v>1100800</v>
      </c>
      <c r="U3881" s="6">
        <v>2919700</v>
      </c>
      <c r="V3881" s="6">
        <v>2918800</v>
      </c>
      <c r="W3881" s="6">
        <v>17083200</v>
      </c>
      <c r="X3881" s="6">
        <v>17011800</v>
      </c>
      <c r="Y3881" s="6">
        <v>9257700</v>
      </c>
      <c r="Z3881" s="6">
        <v>8825600</v>
      </c>
      <c r="AA3881" s="6">
        <v>8465600</v>
      </c>
      <c r="AB3881" s="6">
        <v>8287300</v>
      </c>
      <c r="AC3881" s="6">
        <v>372508618</v>
      </c>
      <c r="AD3881" s="6">
        <v>375590566</v>
      </c>
      <c r="AF3881">
        <f t="shared" si="1200"/>
        <v>4.8527208017233307E-2</v>
      </c>
      <c r="AG3881">
        <f t="shared" si="1201"/>
        <v>6.1751255011227503E-2</v>
      </c>
      <c r="AH3881">
        <f t="shared" si="1202"/>
        <v>0.17091060222909057</v>
      </c>
      <c r="AI3881">
        <f t="shared" si="1203"/>
        <v>0.17157502439483183</v>
      </c>
      <c r="AJ3881">
        <f t="shared" si="1204"/>
        <v>1.093566906066906</v>
      </c>
      <c r="AK3881">
        <f t="shared" si="1205"/>
        <v>1.0649548103724977</v>
      </c>
      <c r="AL3881">
        <f t="shared" si="1206"/>
        <v>0.15754532118343703</v>
      </c>
      <c r="AM3881">
        <f t="shared" si="1207"/>
        <v>0.15764683366648238</v>
      </c>
      <c r="AN3881">
        <f t="shared" si="1208"/>
        <v>0.5466715837782149</v>
      </c>
      <c r="AO3881">
        <f t="shared" si="1209"/>
        <v>0.55286330664597516</v>
      </c>
      <c r="AP3881">
        <f t="shared" si="1210"/>
        <v>1</v>
      </c>
      <c r="AQ3881">
        <f t="shared" si="1211"/>
        <v>1</v>
      </c>
      <c r="AR3881">
        <f t="shared" si="1212"/>
        <v>0</v>
      </c>
      <c r="AS3881">
        <f t="shared" si="1213"/>
        <v>1</v>
      </c>
      <c r="AT3881">
        <f t="shared" si="1214"/>
        <v>1</v>
      </c>
      <c r="AU3881">
        <f t="shared" si="1215"/>
        <v>1</v>
      </c>
      <c r="AV3881">
        <f t="shared" si="1216"/>
        <v>0</v>
      </c>
      <c r="AW3881">
        <f t="shared" si="1217"/>
        <v>0</v>
      </c>
      <c r="AX3881">
        <f t="shared" si="1218"/>
        <v>1</v>
      </c>
      <c r="AY3881">
        <f t="shared" si="1219"/>
        <v>6</v>
      </c>
    </row>
    <row r="3882" spans="1:51" x14ac:dyDescent="0.3">
      <c r="A3882" s="1" t="s">
        <v>3876</v>
      </c>
      <c r="B3882" s="2">
        <v>4912995</v>
      </c>
      <c r="C3882" s="3" t="s">
        <v>5337</v>
      </c>
      <c r="D3882" s="5">
        <v>102.17</v>
      </c>
      <c r="E3882" s="5">
        <v>10872.519450559999</v>
      </c>
      <c r="F3882" s="3" t="s">
        <v>4559</v>
      </c>
      <c r="G3882" s="3" t="s">
        <v>4560</v>
      </c>
      <c r="H3882" s="3" t="s">
        <v>4561</v>
      </c>
      <c r="I3882" s="3" t="s">
        <v>4562</v>
      </c>
      <c r="J3882" s="3" t="s">
        <v>5283</v>
      </c>
      <c r="K3882" s="6">
        <v>8831200</v>
      </c>
      <c r="L3882" s="6">
        <v>8498600</v>
      </c>
      <c r="M3882" s="6">
        <v>2142400</v>
      </c>
      <c r="N3882" s="6">
        <v>1977900</v>
      </c>
      <c r="O3882" s="6">
        <v>1637200</v>
      </c>
      <c r="P3882" s="6">
        <v>1508100</v>
      </c>
      <c r="Q3882" s="6">
        <v>526000</v>
      </c>
      <c r="R3882" s="6">
        <v>745400</v>
      </c>
      <c r="S3882" s="6">
        <v>1411700</v>
      </c>
      <c r="T3882" s="6">
        <v>1184400</v>
      </c>
      <c r="U3882" s="6">
        <v>6776800</v>
      </c>
      <c r="V3882" s="6">
        <v>6775300</v>
      </c>
      <c r="W3882" s="6">
        <v>20020100</v>
      </c>
      <c r="X3882" s="6">
        <v>20348200</v>
      </c>
      <c r="Y3882" s="6">
        <v>2055500</v>
      </c>
      <c r="Z3882" s="6">
        <v>2081100</v>
      </c>
      <c r="AA3882" s="6">
        <v>3563200</v>
      </c>
      <c r="AB3882" s="6">
        <v>3764000</v>
      </c>
      <c r="AC3882" s="6">
        <v>106416530</v>
      </c>
      <c r="AD3882" s="6">
        <v>106408530</v>
      </c>
      <c r="AF3882">
        <f t="shared" si="1200"/>
        <v>2.6273595036987826E-2</v>
      </c>
      <c r="AG3882">
        <f t="shared" si="1201"/>
        <v>3.6632232826490793E-2</v>
      </c>
      <c r="AH3882">
        <f t="shared" si="1202"/>
        <v>0.33849980769326826</v>
      </c>
      <c r="AI3882">
        <f t="shared" si="1203"/>
        <v>0.3329680266559204</v>
      </c>
      <c r="AJ3882">
        <f t="shared" si="1204"/>
        <v>0.57686910642119438</v>
      </c>
      <c r="AK3882">
        <f t="shared" si="1205"/>
        <v>0.55289585547290121</v>
      </c>
      <c r="AL3882">
        <f t="shared" si="1206"/>
        <v>0.18538816921822629</v>
      </c>
      <c r="AM3882">
        <f t="shared" si="1207"/>
        <v>0.17745275692466994</v>
      </c>
      <c r="AN3882">
        <f t="shared" si="1208"/>
        <v>0.44111667773887242</v>
      </c>
      <c r="AO3882">
        <f t="shared" si="1209"/>
        <v>0.41765856439390214</v>
      </c>
      <c r="AP3882">
        <f t="shared" si="1210"/>
        <v>1</v>
      </c>
      <c r="AQ3882">
        <f t="shared" si="1211"/>
        <v>1</v>
      </c>
      <c r="AR3882">
        <f t="shared" si="1212"/>
        <v>0</v>
      </c>
      <c r="AS3882">
        <f t="shared" si="1213"/>
        <v>1</v>
      </c>
      <c r="AT3882">
        <f t="shared" si="1214"/>
        <v>0</v>
      </c>
      <c r="AU3882">
        <f t="shared" si="1215"/>
        <v>1</v>
      </c>
      <c r="AV3882">
        <f t="shared" si="1216"/>
        <v>1</v>
      </c>
      <c r="AW3882">
        <f t="shared" si="1217"/>
        <v>1</v>
      </c>
      <c r="AX3882">
        <f t="shared" si="1218"/>
        <v>0</v>
      </c>
      <c r="AY3882">
        <f t="shared" si="1219"/>
        <v>6</v>
      </c>
    </row>
    <row r="3883" spans="1:51" x14ac:dyDescent="0.3">
      <c r="A3883" s="1" t="s">
        <v>3877</v>
      </c>
      <c r="B3883" s="2">
        <v>4810693</v>
      </c>
      <c r="C3883" s="3" t="s">
        <v>5336</v>
      </c>
      <c r="D3883" s="7">
        <v>10.33</v>
      </c>
      <c r="E3883" s="5">
        <v>154.78068096999999</v>
      </c>
      <c r="F3883" s="3" t="s">
        <v>4470</v>
      </c>
      <c r="G3883" s="3" t="s">
        <v>4512</v>
      </c>
      <c r="H3883" s="3" t="s">
        <v>4522</v>
      </c>
      <c r="I3883" s="3" t="s">
        <v>4523</v>
      </c>
      <c r="J3883" s="3" t="s">
        <v>4524</v>
      </c>
      <c r="K3883" s="6">
        <v>120795.62</v>
      </c>
      <c r="L3883" s="6">
        <v>120071.07799999999</v>
      </c>
      <c r="M3883" s="6">
        <v>8716.16</v>
      </c>
      <c r="N3883" s="6">
        <v>7732.6769999999997</v>
      </c>
      <c r="O3883" s="6">
        <v>2860.5340000000001</v>
      </c>
      <c r="P3883" s="6">
        <v>767.07799999999997</v>
      </c>
      <c r="Q3883" s="6">
        <v>-16856.156999999999</v>
      </c>
      <c r="R3883" s="6">
        <v>-14407.290999999999</v>
      </c>
      <c r="S3883" s="6">
        <v>8667.768</v>
      </c>
      <c r="T3883" s="6">
        <v>9021.3209999999999</v>
      </c>
      <c r="U3883" s="6" t="s">
        <v>4474</v>
      </c>
      <c r="V3883" s="6" t="s">
        <v>4474</v>
      </c>
      <c r="W3883" s="6">
        <v>79598.822</v>
      </c>
      <c r="X3883" s="6">
        <v>82440.576000000001</v>
      </c>
      <c r="Y3883" s="6">
        <v>55170.858</v>
      </c>
      <c r="Z3883" s="6">
        <v>43387.317000000003</v>
      </c>
      <c r="AA3883" s="6">
        <v>38289</v>
      </c>
      <c r="AB3883" s="6">
        <v>34014</v>
      </c>
      <c r="AC3883" s="6">
        <v>14958447</v>
      </c>
      <c r="AD3883" s="6">
        <v>14963772</v>
      </c>
      <c r="AF3883">
        <f t="shared" si="1200"/>
        <v>-0.21176390022455358</v>
      </c>
      <c r="AG3883">
        <f t="shared" si="1201"/>
        <v>-0.1747597081320732</v>
      </c>
      <c r="AH3883" t="e">
        <f t="shared" si="1202"/>
        <v>#VALUE!</v>
      </c>
      <c r="AI3883" t="e">
        <f t="shared" si="1203"/>
        <v>#VALUE!</v>
      </c>
      <c r="AJ3883">
        <f t="shared" si="1204"/>
        <v>1.4409062132727415</v>
      </c>
      <c r="AK3883">
        <f t="shared" si="1205"/>
        <v>1.2755723231610514</v>
      </c>
      <c r="AL3883">
        <f t="shared" si="1206"/>
        <v>2.3680775842700258E-2</v>
      </c>
      <c r="AM3883">
        <f t="shared" si="1207"/>
        <v>6.3885326323130038E-3</v>
      </c>
      <c r="AN3883">
        <f t="shared" si="1208"/>
        <v>1.5175553728672013</v>
      </c>
      <c r="AO3883">
        <f t="shared" si="1209"/>
        <v>1.4564560781331755</v>
      </c>
      <c r="AP3883">
        <f t="shared" si="1210"/>
        <v>0</v>
      </c>
      <c r="AQ3883">
        <f t="shared" si="1211"/>
        <v>1</v>
      </c>
      <c r="AR3883">
        <f t="shared" si="1212"/>
        <v>0</v>
      </c>
      <c r="AS3883">
        <f t="shared" si="1213"/>
        <v>1</v>
      </c>
      <c r="AT3883">
        <f t="shared" si="1214"/>
        <v>0</v>
      </c>
      <c r="AU3883">
        <f t="shared" si="1215"/>
        <v>1</v>
      </c>
      <c r="AV3883">
        <f t="shared" si="1216"/>
        <v>1</v>
      </c>
      <c r="AW3883">
        <f t="shared" si="1217"/>
        <v>1</v>
      </c>
      <c r="AX3883">
        <f t="shared" si="1218"/>
        <v>1</v>
      </c>
      <c r="AY3883">
        <f t="shared" si="1219"/>
        <v>6</v>
      </c>
    </row>
    <row r="3884" spans="1:51" x14ac:dyDescent="0.3">
      <c r="A3884" s="1" t="s">
        <v>3878</v>
      </c>
      <c r="B3884" s="2">
        <v>5721086</v>
      </c>
      <c r="C3884" s="3" t="s">
        <v>5337</v>
      </c>
      <c r="D3884" s="5">
        <v>19.489999999999998</v>
      </c>
      <c r="E3884" s="5">
        <v>82.423385409999995</v>
      </c>
      <c r="F3884" s="3" t="s">
        <v>4480</v>
      </c>
      <c r="G3884" s="3" t="s">
        <v>4491</v>
      </c>
      <c r="H3884" s="3" t="s">
        <v>4492</v>
      </c>
      <c r="I3884" s="3" t="s">
        <v>4493</v>
      </c>
      <c r="J3884" s="3" t="s">
        <v>4494</v>
      </c>
      <c r="K3884" s="6">
        <v>2347.404</v>
      </c>
      <c r="L3884" s="6">
        <v>2012.5740000000001</v>
      </c>
      <c r="M3884" s="6" t="s">
        <v>4474</v>
      </c>
      <c r="N3884" s="6" t="s">
        <v>4474</v>
      </c>
      <c r="O3884" s="6">
        <v>444.74299999999999</v>
      </c>
      <c r="P3884" s="6">
        <v>101.727</v>
      </c>
      <c r="Q3884" s="6">
        <v>10516.433999999999</v>
      </c>
      <c r="R3884" s="6">
        <v>14043.834999999999</v>
      </c>
      <c r="S3884" s="6" t="s">
        <v>4474</v>
      </c>
      <c r="T3884" s="6" t="s">
        <v>4474</v>
      </c>
      <c r="U3884" s="6" t="s">
        <v>4474</v>
      </c>
      <c r="V3884" s="6" t="s">
        <v>4474</v>
      </c>
      <c r="W3884" s="6">
        <v>140147.321</v>
      </c>
      <c r="X3884" s="6">
        <v>140147.321</v>
      </c>
      <c r="Y3884" s="6">
        <v>1760.135</v>
      </c>
      <c r="Z3884" s="6">
        <v>1760.135</v>
      </c>
      <c r="AA3884" s="6">
        <v>1027</v>
      </c>
      <c r="AB3884" s="6">
        <v>1027</v>
      </c>
      <c r="AC3884" s="6">
        <v>4833922</v>
      </c>
      <c r="AD3884" s="6">
        <v>4833922</v>
      </c>
      <c r="AF3884">
        <f t="shared" si="1200"/>
        <v>7.503842331741753E-2</v>
      </c>
      <c r="AG3884">
        <f t="shared" si="1201"/>
        <v>0.10020765933870401</v>
      </c>
      <c r="AH3884" t="e">
        <f t="shared" si="1202"/>
        <v>#VALUE!</v>
      </c>
      <c r="AI3884" t="e">
        <f t="shared" si="1203"/>
        <v>#VALUE!</v>
      </c>
      <c r="AJ3884">
        <f t="shared" si="1204"/>
        <v>1.7138607594936708</v>
      </c>
      <c r="AK3884">
        <f t="shared" si="1205"/>
        <v>1.7138607594936708</v>
      </c>
      <c r="AL3884">
        <f t="shared" si="1206"/>
        <v>0.18946163506580035</v>
      </c>
      <c r="AM3884">
        <f t="shared" si="1207"/>
        <v>5.0545719064243107E-2</v>
      </c>
      <c r="AN3884">
        <f t="shared" si="1208"/>
        <v>1.6749546000954241E-2</v>
      </c>
      <c r="AO3884">
        <f t="shared" si="1209"/>
        <v>1.4360417206976081E-2</v>
      </c>
      <c r="AP3884">
        <f t="shared" si="1210"/>
        <v>1</v>
      </c>
      <c r="AQ3884">
        <f t="shared" si="1211"/>
        <v>0</v>
      </c>
      <c r="AR3884">
        <f t="shared" si="1212"/>
        <v>0</v>
      </c>
      <c r="AS3884">
        <f t="shared" si="1213"/>
        <v>0</v>
      </c>
      <c r="AT3884">
        <f t="shared" si="1214"/>
        <v>0</v>
      </c>
      <c r="AU3884">
        <f t="shared" si="1215"/>
        <v>0</v>
      </c>
      <c r="AV3884">
        <f t="shared" si="1216"/>
        <v>1</v>
      </c>
      <c r="AW3884">
        <f t="shared" si="1217"/>
        <v>1</v>
      </c>
      <c r="AX3884">
        <f t="shared" si="1218"/>
        <v>0</v>
      </c>
      <c r="AY3884">
        <f t="shared" si="1219"/>
        <v>3</v>
      </c>
    </row>
    <row r="3885" spans="1:51" x14ac:dyDescent="0.3">
      <c r="A3885" s="1" t="s">
        <v>3879</v>
      </c>
      <c r="B3885" s="2">
        <v>4384788</v>
      </c>
      <c r="C3885" s="3" t="s">
        <v>5335</v>
      </c>
      <c r="D3885" s="5">
        <v>28.78</v>
      </c>
      <c r="E3885" s="5">
        <v>34800.053449320003</v>
      </c>
      <c r="F3885" s="3" t="s">
        <v>4559</v>
      </c>
      <c r="G3885" s="3" t="s">
        <v>4560</v>
      </c>
      <c r="H3885" s="3" t="s">
        <v>4561</v>
      </c>
      <c r="I3885" s="3" t="s">
        <v>4562</v>
      </c>
      <c r="J3885" s="3" t="s">
        <v>4834</v>
      </c>
      <c r="K3885" s="6">
        <v>26130000</v>
      </c>
      <c r="L3885" s="6">
        <v>26317000</v>
      </c>
      <c r="M3885" s="6">
        <v>6446000</v>
      </c>
      <c r="N3885" s="6">
        <v>6493000</v>
      </c>
      <c r="O3885" s="6">
        <v>5481000</v>
      </c>
      <c r="P3885" s="6">
        <v>5499000</v>
      </c>
      <c r="Q3885" s="6">
        <v>1371000</v>
      </c>
      <c r="R3885" s="6">
        <v>1915000</v>
      </c>
      <c r="S3885" s="6">
        <v>4152000</v>
      </c>
      <c r="T3885" s="6">
        <v>4105000</v>
      </c>
      <c r="U3885" s="6">
        <v>19383000</v>
      </c>
      <c r="V3885" s="6">
        <v>19265000</v>
      </c>
      <c r="W3885" s="6">
        <v>88566000</v>
      </c>
      <c r="X3885" s="6">
        <v>88797000</v>
      </c>
      <c r="Y3885" s="6">
        <v>8202000</v>
      </c>
      <c r="Z3885" s="6">
        <v>7530000</v>
      </c>
      <c r="AA3885" s="6">
        <v>7728000</v>
      </c>
      <c r="AB3885" s="6">
        <v>7486000</v>
      </c>
      <c r="AC3885" s="6">
        <v>1209000000</v>
      </c>
      <c r="AD3885" s="6">
        <v>1209000000</v>
      </c>
      <c r="AF3885">
        <f t="shared" si="1200"/>
        <v>1.5479981031095455E-2</v>
      </c>
      <c r="AG3885">
        <f t="shared" si="1201"/>
        <v>2.1566043897879434E-2</v>
      </c>
      <c r="AH3885">
        <f t="shared" si="1202"/>
        <v>0.21885373619673465</v>
      </c>
      <c r="AI3885">
        <f t="shared" si="1203"/>
        <v>0.2169555277768393</v>
      </c>
      <c r="AJ3885">
        <f t="shared" si="1204"/>
        <v>1.061335403726708</v>
      </c>
      <c r="AK3885">
        <f t="shared" si="1205"/>
        <v>1.0058776382580819</v>
      </c>
      <c r="AL3885">
        <f t="shared" si="1206"/>
        <v>0.2097588978185993</v>
      </c>
      <c r="AM3885">
        <f t="shared" si="1207"/>
        <v>0.20895238819014325</v>
      </c>
      <c r="AN3885">
        <f t="shared" si="1208"/>
        <v>0.29503421177427003</v>
      </c>
      <c r="AO3885">
        <f t="shared" si="1209"/>
        <v>0.29637262520130186</v>
      </c>
      <c r="AP3885">
        <f t="shared" si="1210"/>
        <v>1</v>
      </c>
      <c r="AQ3885">
        <f t="shared" si="1211"/>
        <v>1</v>
      </c>
      <c r="AR3885">
        <f t="shared" si="1212"/>
        <v>0</v>
      </c>
      <c r="AS3885">
        <f t="shared" si="1213"/>
        <v>1</v>
      </c>
      <c r="AT3885">
        <f t="shared" si="1214"/>
        <v>0</v>
      </c>
      <c r="AU3885">
        <f t="shared" si="1215"/>
        <v>1</v>
      </c>
      <c r="AV3885">
        <f t="shared" si="1216"/>
        <v>1</v>
      </c>
      <c r="AW3885">
        <f t="shared" si="1217"/>
        <v>0</v>
      </c>
      <c r="AX3885">
        <f t="shared" si="1218"/>
        <v>0</v>
      </c>
      <c r="AY3885">
        <f t="shared" si="1219"/>
        <v>5</v>
      </c>
    </row>
    <row r="3886" spans="1:51" x14ac:dyDescent="0.3">
      <c r="A3886" s="1" t="s">
        <v>3880</v>
      </c>
      <c r="B3886" s="2">
        <v>4004136</v>
      </c>
      <c r="C3886" s="3" t="s">
        <v>5337</v>
      </c>
      <c r="D3886" s="5">
        <v>59.49</v>
      </c>
      <c r="E3886" s="5">
        <v>43047.328673700002</v>
      </c>
      <c r="F3886" s="3" t="s">
        <v>4559</v>
      </c>
      <c r="G3886" s="3" t="s">
        <v>4626</v>
      </c>
      <c r="H3886" s="3" t="s">
        <v>4626</v>
      </c>
      <c r="I3886" s="3" t="s">
        <v>4627</v>
      </c>
      <c r="J3886" s="3" t="s">
        <v>5082</v>
      </c>
      <c r="K3886" s="6">
        <v>149879000</v>
      </c>
      <c r="L3886" s="6">
        <v>150202000</v>
      </c>
      <c r="M3886" s="6">
        <v>8119000</v>
      </c>
      <c r="N3886" s="6">
        <v>8068000</v>
      </c>
      <c r="O3886" s="6">
        <v>4862000</v>
      </c>
      <c r="P3886" s="6">
        <v>4847000</v>
      </c>
      <c r="Q3886" s="6">
        <v>2777000</v>
      </c>
      <c r="R3886" s="6">
        <v>2807000</v>
      </c>
      <c r="S3886" s="6">
        <v>6310000</v>
      </c>
      <c r="T3886" s="6">
        <v>5888000</v>
      </c>
      <c r="U3886" s="6">
        <v>20568000</v>
      </c>
      <c r="V3886" s="6">
        <v>10151000</v>
      </c>
      <c r="W3886" s="6">
        <v>62418000</v>
      </c>
      <c r="X3886" s="6">
        <v>51443000</v>
      </c>
      <c r="Y3886" s="6">
        <v>25025000</v>
      </c>
      <c r="Z3886" s="6">
        <v>14063000</v>
      </c>
      <c r="AA3886" s="6">
        <v>16274000</v>
      </c>
      <c r="AB3886" s="6">
        <v>16132000</v>
      </c>
      <c r="AC3886" s="6">
        <v>724000000</v>
      </c>
      <c r="AD3886" s="6">
        <v>724000000</v>
      </c>
      <c r="AF3886">
        <f t="shared" si="1200"/>
        <v>4.4490371367233814E-2</v>
      </c>
      <c r="AG3886">
        <f t="shared" si="1201"/>
        <v>5.4565246972377197E-2</v>
      </c>
      <c r="AH3886">
        <f t="shared" si="1202"/>
        <v>0.32952033067384406</v>
      </c>
      <c r="AI3886">
        <f t="shared" si="1203"/>
        <v>0.19732519487588204</v>
      </c>
      <c r="AJ3886">
        <f t="shared" si="1204"/>
        <v>1.5377288927123018</v>
      </c>
      <c r="AK3886">
        <f t="shared" si="1205"/>
        <v>0.87174559880981894</v>
      </c>
      <c r="AL3886">
        <f t="shared" si="1206"/>
        <v>3.243950119763276E-2</v>
      </c>
      <c r="AM3886">
        <f t="shared" si="1207"/>
        <v>3.2269876566224154E-2</v>
      </c>
      <c r="AN3886">
        <f t="shared" si="1208"/>
        <v>2.4012143932839884</v>
      </c>
      <c r="AO3886">
        <f t="shared" si="1209"/>
        <v>2.919775285267189</v>
      </c>
      <c r="AP3886">
        <f t="shared" si="1210"/>
        <v>1</v>
      </c>
      <c r="AQ3886">
        <f t="shared" si="1211"/>
        <v>1</v>
      </c>
      <c r="AR3886">
        <f t="shared" si="1212"/>
        <v>0</v>
      </c>
      <c r="AS3886">
        <f t="shared" si="1213"/>
        <v>1</v>
      </c>
      <c r="AT3886">
        <f t="shared" si="1214"/>
        <v>0</v>
      </c>
      <c r="AU3886">
        <f t="shared" si="1215"/>
        <v>1</v>
      </c>
      <c r="AV3886">
        <f t="shared" si="1216"/>
        <v>1</v>
      </c>
      <c r="AW3886">
        <f t="shared" si="1217"/>
        <v>0</v>
      </c>
      <c r="AX3886">
        <f t="shared" si="1218"/>
        <v>0</v>
      </c>
      <c r="AY3886">
        <f t="shared" si="1219"/>
        <v>5</v>
      </c>
    </row>
    <row r="3887" spans="1:51" x14ac:dyDescent="0.3">
      <c r="A3887" s="1" t="s">
        <v>3881</v>
      </c>
      <c r="B3887" s="2">
        <v>6625184</v>
      </c>
      <c r="C3887" s="3" t="s">
        <v>5338</v>
      </c>
      <c r="D3887" s="5">
        <v>26.41</v>
      </c>
      <c r="E3887" s="5">
        <v>407.58172696000003</v>
      </c>
      <c r="F3887" s="3" t="s">
        <v>4475</v>
      </c>
      <c r="G3887" s="3" t="s">
        <v>4548</v>
      </c>
      <c r="H3887" s="3" t="s">
        <v>4810</v>
      </c>
      <c r="I3887" s="3" t="s">
        <v>4811</v>
      </c>
      <c r="J3887" s="3" t="s">
        <v>5284</v>
      </c>
      <c r="K3887" s="6">
        <v>689645</v>
      </c>
      <c r="L3887" s="6">
        <v>693776</v>
      </c>
      <c r="M3887" s="6">
        <v>20814</v>
      </c>
      <c r="N3887" s="6">
        <v>24573</v>
      </c>
      <c r="O3887" s="6">
        <v>6434</v>
      </c>
      <c r="P3887" s="6">
        <v>10548</v>
      </c>
      <c r="Q3887" s="6">
        <v>7201</v>
      </c>
      <c r="R3887" s="6">
        <v>9790</v>
      </c>
      <c r="S3887" s="6">
        <v>51272</v>
      </c>
      <c r="T3887" s="6">
        <v>48266</v>
      </c>
      <c r="U3887" s="6" t="s">
        <v>4474</v>
      </c>
      <c r="V3887" s="6" t="s">
        <v>4474</v>
      </c>
      <c r="W3887" s="6">
        <v>499714</v>
      </c>
      <c r="X3887" s="6">
        <v>481075</v>
      </c>
      <c r="Y3887" s="6">
        <v>209934</v>
      </c>
      <c r="Z3887" s="6">
        <v>194158</v>
      </c>
      <c r="AA3887" s="6">
        <v>141089</v>
      </c>
      <c r="AB3887" s="6">
        <v>115076</v>
      </c>
      <c r="AC3887" s="6">
        <v>15430783</v>
      </c>
      <c r="AD3887" s="6">
        <v>15558682</v>
      </c>
      <c r="AF3887">
        <f t="shared" si="1200"/>
        <v>1.4410242658800834E-2</v>
      </c>
      <c r="AG3887">
        <f t="shared" si="1201"/>
        <v>2.0350257236397652E-2</v>
      </c>
      <c r="AH3887" t="e">
        <f t="shared" si="1202"/>
        <v>#VALUE!</v>
      </c>
      <c r="AI3887" t="e">
        <f t="shared" si="1203"/>
        <v>#VALUE!</v>
      </c>
      <c r="AJ3887">
        <f t="shared" si="1204"/>
        <v>1.4879544117542827</v>
      </c>
      <c r="AK3887">
        <f t="shared" si="1205"/>
        <v>1.6872154054711668</v>
      </c>
      <c r="AL3887">
        <f t="shared" si="1206"/>
        <v>9.3294376092047365E-3</v>
      </c>
      <c r="AM3887">
        <f t="shared" si="1207"/>
        <v>1.5203754525956504E-2</v>
      </c>
      <c r="AN3887">
        <f t="shared" si="1208"/>
        <v>1.3800794054199002</v>
      </c>
      <c r="AO3887">
        <f t="shared" si="1209"/>
        <v>1.4421368809437198</v>
      </c>
      <c r="AP3887">
        <f t="shared" si="1210"/>
        <v>1</v>
      </c>
      <c r="AQ3887">
        <f t="shared" si="1211"/>
        <v>1</v>
      </c>
      <c r="AR3887">
        <f t="shared" si="1212"/>
        <v>0</v>
      </c>
      <c r="AS3887">
        <f t="shared" si="1213"/>
        <v>1</v>
      </c>
      <c r="AT3887">
        <f t="shared" si="1214"/>
        <v>0</v>
      </c>
      <c r="AU3887">
        <f t="shared" si="1215"/>
        <v>0</v>
      </c>
      <c r="AV3887">
        <f t="shared" si="1216"/>
        <v>0</v>
      </c>
      <c r="AW3887">
        <f t="shared" si="1217"/>
        <v>0</v>
      </c>
      <c r="AX3887">
        <f t="shared" si="1218"/>
        <v>1</v>
      </c>
      <c r="AY3887">
        <f t="shared" si="1219"/>
        <v>4</v>
      </c>
    </row>
    <row r="3888" spans="1:51" x14ac:dyDescent="0.3">
      <c r="A3888" s="1" t="s">
        <v>3882</v>
      </c>
      <c r="B3888" s="2">
        <v>103120</v>
      </c>
      <c r="C3888" s="3" t="s">
        <v>5337</v>
      </c>
      <c r="D3888" s="5">
        <v>19.38</v>
      </c>
      <c r="E3888" s="5">
        <v>4758.3226592999999</v>
      </c>
      <c r="F3888" s="3" t="s">
        <v>4525</v>
      </c>
      <c r="G3888" s="3" t="s">
        <v>4526</v>
      </c>
      <c r="H3888" s="3" t="s">
        <v>4527</v>
      </c>
      <c r="I3888" s="3" t="s">
        <v>4527</v>
      </c>
      <c r="J3888" s="3" t="s">
        <v>4528</v>
      </c>
      <c r="K3888" s="6">
        <v>781410</v>
      </c>
      <c r="L3888" s="6">
        <v>776630</v>
      </c>
      <c r="M3888" s="6">
        <v>544903</v>
      </c>
      <c r="N3888" s="6">
        <v>379900</v>
      </c>
      <c r="O3888" s="6">
        <v>261812</v>
      </c>
      <c r="P3888" s="6">
        <v>99353</v>
      </c>
      <c r="Q3888" s="6">
        <v>88421</v>
      </c>
      <c r="R3888" s="6">
        <v>-71446</v>
      </c>
      <c r="S3888" s="6">
        <v>277956</v>
      </c>
      <c r="T3888" s="6">
        <v>285307</v>
      </c>
      <c r="U3888" s="6">
        <v>4342216</v>
      </c>
      <c r="V3888" s="6">
        <v>4258239</v>
      </c>
      <c r="W3888" s="6">
        <v>7590463</v>
      </c>
      <c r="X3888" s="6">
        <v>7777706</v>
      </c>
      <c r="Y3888" s="6" t="s">
        <v>4474</v>
      </c>
      <c r="Z3888" s="6" t="s">
        <v>4474</v>
      </c>
      <c r="AA3888" s="6" t="s">
        <v>4474</v>
      </c>
      <c r="AB3888" s="6" t="s">
        <v>4474</v>
      </c>
      <c r="AC3888" s="6">
        <v>225947306</v>
      </c>
      <c r="AD3888" s="6">
        <v>216403221</v>
      </c>
      <c r="AF3888">
        <f t="shared" si="1200"/>
        <v>1.1648960017327006E-2</v>
      </c>
      <c r="AG3888">
        <f t="shared" si="1201"/>
        <v>-9.1859990593627476E-3</v>
      </c>
      <c r="AH3888">
        <f t="shared" si="1202"/>
        <v>0.57206207315680213</v>
      </c>
      <c r="AI3888">
        <f t="shared" si="1203"/>
        <v>0.54749292400612726</v>
      </c>
      <c r="AJ3888" t="e">
        <f t="shared" si="1204"/>
        <v>#VALUE!</v>
      </c>
      <c r="AK3888" t="e">
        <f t="shared" si="1205"/>
        <v>#VALUE!</v>
      </c>
      <c r="AL3888">
        <f t="shared" si="1206"/>
        <v>0.33505074160811865</v>
      </c>
      <c r="AM3888">
        <f t="shared" si="1207"/>
        <v>0.12792835713274017</v>
      </c>
      <c r="AN3888">
        <f t="shared" si="1208"/>
        <v>0.10294628931067841</v>
      </c>
      <c r="AO3888">
        <f t="shared" si="1209"/>
        <v>9.9853350075202116E-2</v>
      </c>
      <c r="AP3888">
        <f t="shared" si="1210"/>
        <v>1</v>
      </c>
      <c r="AQ3888">
        <f t="shared" si="1211"/>
        <v>1</v>
      </c>
      <c r="AR3888">
        <f t="shared" si="1212"/>
        <v>1</v>
      </c>
      <c r="AS3888">
        <f t="shared" si="1213"/>
        <v>1</v>
      </c>
      <c r="AT3888">
        <f t="shared" si="1214"/>
        <v>0</v>
      </c>
      <c r="AU3888">
        <f t="shared" si="1215"/>
        <v>0</v>
      </c>
      <c r="AV3888">
        <f t="shared" si="1216"/>
        <v>1</v>
      </c>
      <c r="AW3888">
        <f t="shared" si="1217"/>
        <v>1</v>
      </c>
      <c r="AX3888">
        <f t="shared" si="1218"/>
        <v>0</v>
      </c>
      <c r="AY3888">
        <f t="shared" si="1219"/>
        <v>6</v>
      </c>
    </row>
    <row r="3889" spans="1:51" x14ac:dyDescent="0.3">
      <c r="A3889" s="1" t="s">
        <v>3883</v>
      </c>
      <c r="B3889" s="2">
        <v>4278724</v>
      </c>
      <c r="C3889" s="3" t="s">
        <v>5337</v>
      </c>
      <c r="D3889" s="5">
        <v>8.84</v>
      </c>
      <c r="E3889" s="5">
        <v>310.52174295999998</v>
      </c>
      <c r="F3889" s="3" t="s">
        <v>4485</v>
      </c>
      <c r="G3889" s="3" t="s">
        <v>4486</v>
      </c>
      <c r="H3889" s="3" t="s">
        <v>4598</v>
      </c>
      <c r="I3889" s="3" t="s">
        <v>4661</v>
      </c>
      <c r="J3889" s="3" t="s">
        <v>4900</v>
      </c>
      <c r="K3889" s="6">
        <v>2177800</v>
      </c>
      <c r="L3889" s="6">
        <v>2173900</v>
      </c>
      <c r="M3889" s="6">
        <v>125700</v>
      </c>
      <c r="N3889" s="6">
        <v>132100</v>
      </c>
      <c r="O3889" s="6">
        <v>63700</v>
      </c>
      <c r="P3889" s="6">
        <v>71300</v>
      </c>
      <c r="Q3889" s="6">
        <v>-8800</v>
      </c>
      <c r="R3889" s="6">
        <v>8600</v>
      </c>
      <c r="S3889" s="6">
        <v>-23400</v>
      </c>
      <c r="T3889" s="6">
        <v>46500</v>
      </c>
      <c r="U3889" s="6">
        <v>426700</v>
      </c>
      <c r="V3889" s="6">
        <v>406300</v>
      </c>
      <c r="W3889" s="6">
        <v>1776700</v>
      </c>
      <c r="X3889" s="6">
        <v>1747900</v>
      </c>
      <c r="Y3889" s="6">
        <v>1104000</v>
      </c>
      <c r="Z3889" s="6">
        <v>1092500</v>
      </c>
      <c r="AA3889" s="6">
        <v>561100</v>
      </c>
      <c r="AB3889" s="6">
        <v>578600</v>
      </c>
      <c r="AC3889" s="6">
        <v>35126894</v>
      </c>
      <c r="AD3889" s="6">
        <v>35116857</v>
      </c>
      <c r="AF3889">
        <f t="shared" si="1200"/>
        <v>-4.9530027579219905E-3</v>
      </c>
      <c r="AG3889">
        <f t="shared" si="1201"/>
        <v>4.9201899422163737E-3</v>
      </c>
      <c r="AH3889">
        <f t="shared" si="1202"/>
        <v>0.24016434963696742</v>
      </c>
      <c r="AI3889">
        <f t="shared" si="1203"/>
        <v>0.23245036901424568</v>
      </c>
      <c r="AJ3889">
        <f t="shared" si="1204"/>
        <v>1.9675637141329532</v>
      </c>
      <c r="AK3889">
        <f t="shared" si="1205"/>
        <v>1.8881783615623919</v>
      </c>
      <c r="AL3889">
        <f t="shared" si="1206"/>
        <v>2.9249701533657819E-2</v>
      </c>
      <c r="AM3889">
        <f t="shared" si="1207"/>
        <v>3.2798196789180736E-2</v>
      </c>
      <c r="AN3889">
        <f t="shared" si="1208"/>
        <v>1.2257556143411943</v>
      </c>
      <c r="AO3889">
        <f t="shared" si="1209"/>
        <v>1.2437210366725786</v>
      </c>
      <c r="AP3889">
        <f t="shared" si="1210"/>
        <v>0</v>
      </c>
      <c r="AQ3889">
        <f t="shared" si="1211"/>
        <v>0</v>
      </c>
      <c r="AR3889">
        <f t="shared" si="1212"/>
        <v>0</v>
      </c>
      <c r="AS3889">
        <f t="shared" si="1213"/>
        <v>0</v>
      </c>
      <c r="AT3889">
        <f t="shared" si="1214"/>
        <v>0</v>
      </c>
      <c r="AU3889">
        <f t="shared" si="1215"/>
        <v>1</v>
      </c>
      <c r="AV3889">
        <f t="shared" si="1216"/>
        <v>0</v>
      </c>
      <c r="AW3889">
        <f t="shared" si="1217"/>
        <v>0</v>
      </c>
      <c r="AX3889">
        <f t="shared" si="1218"/>
        <v>0</v>
      </c>
      <c r="AY3889">
        <f t="shared" si="1219"/>
        <v>1</v>
      </c>
    </row>
    <row r="3890" spans="1:51" x14ac:dyDescent="0.3">
      <c r="A3890" s="1" t="s">
        <v>3884</v>
      </c>
      <c r="B3890" s="2">
        <v>4008749</v>
      </c>
      <c r="C3890" s="3" t="s">
        <v>5337</v>
      </c>
      <c r="D3890" s="5">
        <v>19.850000000000001</v>
      </c>
      <c r="E3890" s="5">
        <v>624.9182955</v>
      </c>
      <c r="F3890" s="3" t="s">
        <v>4665</v>
      </c>
      <c r="G3890" s="3" t="s">
        <v>4666</v>
      </c>
      <c r="H3890" s="3" t="s">
        <v>4776</v>
      </c>
      <c r="I3890" s="3" t="s">
        <v>4777</v>
      </c>
      <c r="J3890" s="3" t="s">
        <v>4925</v>
      </c>
      <c r="K3890" s="6">
        <v>670229</v>
      </c>
      <c r="L3890" s="6">
        <v>646734</v>
      </c>
      <c r="M3890" s="6">
        <v>83988</v>
      </c>
      <c r="N3890" s="6">
        <v>74826</v>
      </c>
      <c r="O3890" s="6">
        <v>17727</v>
      </c>
      <c r="P3890" s="6">
        <v>6681</v>
      </c>
      <c r="Q3890" s="6">
        <v>-10213</v>
      </c>
      <c r="R3890" s="6">
        <v>-21293</v>
      </c>
      <c r="S3890" s="6">
        <v>85361</v>
      </c>
      <c r="T3890" s="6">
        <v>76180</v>
      </c>
      <c r="U3890" s="6">
        <v>162633</v>
      </c>
      <c r="V3890" s="6">
        <v>164862</v>
      </c>
      <c r="W3890" s="6">
        <v>1046959</v>
      </c>
      <c r="X3890" s="6">
        <v>1052098</v>
      </c>
      <c r="Y3890" s="6">
        <v>87745</v>
      </c>
      <c r="Z3890" s="6">
        <v>90713</v>
      </c>
      <c r="AA3890" s="6">
        <v>161499</v>
      </c>
      <c r="AB3890" s="6">
        <v>179168</v>
      </c>
      <c r="AC3890" s="6">
        <v>31481981</v>
      </c>
      <c r="AD3890" s="6">
        <v>32173578</v>
      </c>
      <c r="AF3890">
        <f t="shared" si="1200"/>
        <v>-9.7549187695029124E-3</v>
      </c>
      <c r="AG3890">
        <f t="shared" si="1201"/>
        <v>-2.0238608950877198E-2</v>
      </c>
      <c r="AH3890">
        <f t="shared" si="1202"/>
        <v>0.15533846120048636</v>
      </c>
      <c r="AI3890">
        <f t="shared" si="1203"/>
        <v>0.15669833038367148</v>
      </c>
      <c r="AJ3890">
        <f t="shared" si="1204"/>
        <v>0.5433160576845677</v>
      </c>
      <c r="AK3890">
        <f t="shared" si="1205"/>
        <v>0.50630134845508123</v>
      </c>
      <c r="AL3890">
        <f t="shared" si="1206"/>
        <v>2.6449168866163653E-2</v>
      </c>
      <c r="AM3890">
        <f t="shared" si="1207"/>
        <v>1.0330367662748518E-2</v>
      </c>
      <c r="AN3890">
        <f t="shared" si="1208"/>
        <v>0.64016738000246431</v>
      </c>
      <c r="AO3890">
        <f t="shared" si="1209"/>
        <v>0.61470889593935163</v>
      </c>
      <c r="AP3890">
        <f t="shared" si="1210"/>
        <v>0</v>
      </c>
      <c r="AQ3890">
        <f t="shared" si="1211"/>
        <v>1</v>
      </c>
      <c r="AR3890">
        <f t="shared" si="1212"/>
        <v>1</v>
      </c>
      <c r="AS3890">
        <f t="shared" si="1213"/>
        <v>1</v>
      </c>
      <c r="AT3890">
        <f t="shared" si="1214"/>
        <v>1</v>
      </c>
      <c r="AU3890">
        <f t="shared" si="1215"/>
        <v>1</v>
      </c>
      <c r="AV3890">
        <f t="shared" si="1216"/>
        <v>1</v>
      </c>
      <c r="AW3890">
        <f t="shared" si="1217"/>
        <v>1</v>
      </c>
      <c r="AX3890">
        <f t="shared" si="1218"/>
        <v>1</v>
      </c>
      <c r="AY3890">
        <f t="shared" si="1219"/>
        <v>8</v>
      </c>
    </row>
    <row r="3891" spans="1:51" x14ac:dyDescent="0.3">
      <c r="A3891" s="1" t="s">
        <v>3885</v>
      </c>
      <c r="B3891" s="2">
        <v>5721729</v>
      </c>
      <c r="C3891" s="3" t="s">
        <v>5337</v>
      </c>
      <c r="D3891" s="5">
        <v>13.34</v>
      </c>
      <c r="E3891" s="5">
        <v>197.05663908</v>
      </c>
      <c r="F3891" s="3" t="s">
        <v>4480</v>
      </c>
      <c r="G3891" s="3" t="s">
        <v>4491</v>
      </c>
      <c r="H3891" s="3" t="s">
        <v>4492</v>
      </c>
      <c r="I3891" s="3" t="s">
        <v>4493</v>
      </c>
      <c r="J3891" s="3"/>
      <c r="K3891" s="6">
        <v>10511.651</v>
      </c>
      <c r="L3891" s="6">
        <v>11609.014999999999</v>
      </c>
      <c r="M3891" s="6" t="s">
        <v>4474</v>
      </c>
      <c r="N3891" s="6" t="s">
        <v>4474</v>
      </c>
      <c r="O3891" s="6">
        <v>6254.7389999999996</v>
      </c>
      <c r="P3891" s="6">
        <v>7813.8159999999998</v>
      </c>
      <c r="Q3891" s="6">
        <v>-6993.317</v>
      </c>
      <c r="R3891" s="6">
        <v>64496.93</v>
      </c>
      <c r="S3891" s="6" t="s">
        <v>4474</v>
      </c>
      <c r="T3891" s="6" t="s">
        <v>4474</v>
      </c>
      <c r="U3891" s="6" t="s">
        <v>4474</v>
      </c>
      <c r="V3891" s="6" t="s">
        <v>4474</v>
      </c>
      <c r="W3891" s="6">
        <v>261475.462</v>
      </c>
      <c r="X3891" s="6">
        <v>317144.24</v>
      </c>
      <c r="Y3891" s="6">
        <v>7387.6480000000001</v>
      </c>
      <c r="Z3891" s="6">
        <v>13459.841</v>
      </c>
      <c r="AA3891" s="6">
        <v>1294</v>
      </c>
      <c r="AB3891" s="6">
        <v>365</v>
      </c>
      <c r="AC3891" s="6">
        <v>14771862</v>
      </c>
      <c r="AD3891" s="6">
        <v>15005224</v>
      </c>
      <c r="AF3891">
        <f t="shared" si="1200"/>
        <v>-2.6745595730126293E-2</v>
      </c>
      <c r="AG3891">
        <f t="shared" si="1201"/>
        <v>0.20336781144125463</v>
      </c>
      <c r="AH3891" t="e">
        <f t="shared" si="1202"/>
        <v>#VALUE!</v>
      </c>
      <c r="AI3891" t="e">
        <f t="shared" si="1203"/>
        <v>#VALUE!</v>
      </c>
      <c r="AJ3891">
        <f t="shared" si="1204"/>
        <v>5.7091561051004636</v>
      </c>
      <c r="AK3891">
        <f t="shared" si="1205"/>
        <v>36.876276712328767</v>
      </c>
      <c r="AL3891">
        <f t="shared" si="1206"/>
        <v>0.59502917286732593</v>
      </c>
      <c r="AM3891">
        <f t="shared" si="1207"/>
        <v>0.67308173863157217</v>
      </c>
      <c r="AN3891">
        <f t="shared" si="1208"/>
        <v>4.0201290475203363E-2</v>
      </c>
      <c r="AO3891">
        <f t="shared" si="1209"/>
        <v>3.6604842641947397E-2</v>
      </c>
      <c r="AP3891">
        <f t="shared" si="1210"/>
        <v>0</v>
      </c>
      <c r="AQ3891">
        <f t="shared" si="1211"/>
        <v>0</v>
      </c>
      <c r="AR3891">
        <f t="shared" si="1212"/>
        <v>0</v>
      </c>
      <c r="AS3891">
        <f t="shared" si="1213"/>
        <v>0</v>
      </c>
      <c r="AT3891">
        <f t="shared" si="1214"/>
        <v>0</v>
      </c>
      <c r="AU3891">
        <f t="shared" si="1215"/>
        <v>0</v>
      </c>
      <c r="AV3891">
        <f t="shared" si="1216"/>
        <v>0</v>
      </c>
      <c r="AW3891">
        <f t="shared" si="1217"/>
        <v>1</v>
      </c>
      <c r="AX3891">
        <f t="shared" si="1218"/>
        <v>1</v>
      </c>
      <c r="AY3891">
        <f t="shared" si="1219"/>
        <v>2</v>
      </c>
    </row>
    <row r="3892" spans="1:51" x14ac:dyDescent="0.3">
      <c r="A3892" s="1" t="s">
        <v>3886</v>
      </c>
      <c r="B3892" s="2">
        <v>4706100</v>
      </c>
      <c r="C3892" s="3" t="s">
        <v>5335</v>
      </c>
      <c r="D3892" s="5">
        <v>136.71</v>
      </c>
      <c r="E3892" s="5">
        <v>7354.0626301800003</v>
      </c>
      <c r="F3892" s="3" t="s">
        <v>4485</v>
      </c>
      <c r="G3892" s="3" t="s">
        <v>4486</v>
      </c>
      <c r="H3892" s="3" t="s">
        <v>4598</v>
      </c>
      <c r="I3892" s="3" t="s">
        <v>4615</v>
      </c>
      <c r="J3892" s="3" t="s">
        <v>4905</v>
      </c>
      <c r="K3892" s="6">
        <v>3869857</v>
      </c>
      <c r="L3892" s="6">
        <v>3907699</v>
      </c>
      <c r="M3892" s="6">
        <v>825523</v>
      </c>
      <c r="N3892" s="6">
        <v>828582</v>
      </c>
      <c r="O3892" s="6">
        <v>704329</v>
      </c>
      <c r="P3892" s="6">
        <v>704887</v>
      </c>
      <c r="Q3892" s="6">
        <v>392422</v>
      </c>
      <c r="R3892" s="6">
        <v>386906</v>
      </c>
      <c r="S3892" s="6">
        <v>702769</v>
      </c>
      <c r="T3892" s="6">
        <v>765257</v>
      </c>
      <c r="U3892" s="6">
        <v>2361252</v>
      </c>
      <c r="V3892" s="6">
        <v>2359996</v>
      </c>
      <c r="W3892" s="6">
        <v>7201081</v>
      </c>
      <c r="X3892" s="6">
        <v>7025783</v>
      </c>
      <c r="Y3892" s="6">
        <v>2291610</v>
      </c>
      <c r="Z3892" s="6">
        <v>2143339</v>
      </c>
      <c r="AA3892" s="6">
        <v>814712</v>
      </c>
      <c r="AB3892" s="6">
        <v>856863</v>
      </c>
      <c r="AC3892" s="6">
        <v>53771039</v>
      </c>
      <c r="AD3892" s="6">
        <v>53768507</v>
      </c>
      <c r="AF3892">
        <f t="shared" si="1200"/>
        <v>5.4494873755759725E-2</v>
      </c>
      <c r="AG3892">
        <f t="shared" si="1201"/>
        <v>5.5069449198758343E-2</v>
      </c>
      <c r="AH3892">
        <f t="shared" si="1202"/>
        <v>0.32790243575929778</v>
      </c>
      <c r="AI3892">
        <f t="shared" si="1203"/>
        <v>0.33590505143697152</v>
      </c>
      <c r="AJ3892">
        <f t="shared" si="1204"/>
        <v>2.8127853769184692</v>
      </c>
      <c r="AK3892">
        <f t="shared" si="1205"/>
        <v>2.5013788668666987</v>
      </c>
      <c r="AL3892">
        <f t="shared" si="1206"/>
        <v>0.18200388283081262</v>
      </c>
      <c r="AM3892">
        <f t="shared" si="1207"/>
        <v>0.18038415957830939</v>
      </c>
      <c r="AN3892">
        <f t="shared" si="1208"/>
        <v>0.53739945433192604</v>
      </c>
      <c r="AO3892">
        <f t="shared" si="1209"/>
        <v>0.55619409253032726</v>
      </c>
      <c r="AP3892">
        <f t="shared" si="1210"/>
        <v>1</v>
      </c>
      <c r="AQ3892">
        <f t="shared" si="1211"/>
        <v>1</v>
      </c>
      <c r="AR3892">
        <f t="shared" si="1212"/>
        <v>0</v>
      </c>
      <c r="AS3892">
        <f t="shared" si="1213"/>
        <v>1</v>
      </c>
      <c r="AT3892">
        <f t="shared" si="1214"/>
        <v>1</v>
      </c>
      <c r="AU3892">
        <f t="shared" si="1215"/>
        <v>1</v>
      </c>
      <c r="AV3892">
        <f t="shared" si="1216"/>
        <v>1</v>
      </c>
      <c r="AW3892">
        <f t="shared" si="1217"/>
        <v>0</v>
      </c>
      <c r="AX3892">
        <f t="shared" si="1218"/>
        <v>0</v>
      </c>
      <c r="AY3892">
        <f t="shared" si="1219"/>
        <v>6</v>
      </c>
    </row>
    <row r="3893" spans="1:51" x14ac:dyDescent="0.3">
      <c r="A3893" s="1" t="s">
        <v>3887</v>
      </c>
      <c r="B3893" s="2">
        <v>4097833</v>
      </c>
      <c r="C3893" s="3" t="s">
        <v>5337</v>
      </c>
      <c r="D3893" s="5">
        <v>26.82</v>
      </c>
      <c r="E3893" s="5">
        <v>8519.2464096000003</v>
      </c>
      <c r="F3893" s="3" t="s">
        <v>4583</v>
      </c>
      <c r="G3893" s="3" t="s">
        <v>4583</v>
      </c>
      <c r="H3893" s="3" t="s">
        <v>4584</v>
      </c>
      <c r="I3893" s="3" t="s">
        <v>4708</v>
      </c>
      <c r="J3893" s="3" t="s">
        <v>4838</v>
      </c>
      <c r="K3893" s="6">
        <v>11456400</v>
      </c>
      <c r="L3893" s="6">
        <v>12193800</v>
      </c>
      <c r="M3893" s="6">
        <v>1908200</v>
      </c>
      <c r="N3893" s="6">
        <v>1936600</v>
      </c>
      <c r="O3893" s="6">
        <v>800100</v>
      </c>
      <c r="P3893" s="6">
        <v>830500</v>
      </c>
      <c r="Q3893" s="6">
        <v>404300</v>
      </c>
      <c r="R3893" s="6">
        <v>276700</v>
      </c>
      <c r="S3893" s="6">
        <v>1618000</v>
      </c>
      <c r="T3893" s="6">
        <v>1952500</v>
      </c>
      <c r="U3893" s="6">
        <v>3197400</v>
      </c>
      <c r="V3893" s="6">
        <v>3194400</v>
      </c>
      <c r="W3893" s="6">
        <v>23291700</v>
      </c>
      <c r="X3893" s="6">
        <v>22566500</v>
      </c>
      <c r="Y3893" s="6">
        <v>4971200</v>
      </c>
      <c r="Z3893" s="6">
        <v>4759100</v>
      </c>
      <c r="AA3893" s="6">
        <v>4175700</v>
      </c>
      <c r="AB3893" s="6">
        <v>4118900</v>
      </c>
      <c r="AC3893" s="6">
        <v>317869351</v>
      </c>
      <c r="AD3893" s="6">
        <v>319640550</v>
      </c>
      <c r="AF3893">
        <f t="shared" si="1200"/>
        <v>1.7358114693216898E-2</v>
      </c>
      <c r="AG3893">
        <f t="shared" si="1201"/>
        <v>1.2261538120665588E-2</v>
      </c>
      <c r="AH3893">
        <f t="shared" si="1202"/>
        <v>0.13727636883525032</v>
      </c>
      <c r="AI3893">
        <f t="shared" si="1203"/>
        <v>0.14155495978552279</v>
      </c>
      <c r="AJ3893">
        <f t="shared" si="1204"/>
        <v>1.1905069808654836</v>
      </c>
      <c r="AK3893">
        <f t="shared" si="1205"/>
        <v>1.1554298477748914</v>
      </c>
      <c r="AL3893">
        <f t="shared" si="1206"/>
        <v>6.9838692783073211E-2</v>
      </c>
      <c r="AM3893">
        <f t="shared" si="1207"/>
        <v>6.8108382948711646E-2</v>
      </c>
      <c r="AN3893">
        <f t="shared" si="1208"/>
        <v>0.49186620126482822</v>
      </c>
      <c r="AO3893">
        <f t="shared" si="1209"/>
        <v>0.54034963330600672</v>
      </c>
      <c r="AP3893">
        <f t="shared" si="1210"/>
        <v>1</v>
      </c>
      <c r="AQ3893">
        <f t="shared" si="1211"/>
        <v>1</v>
      </c>
      <c r="AR3893">
        <f t="shared" si="1212"/>
        <v>1</v>
      </c>
      <c r="AS3893">
        <f t="shared" si="1213"/>
        <v>1</v>
      </c>
      <c r="AT3893">
        <f t="shared" si="1214"/>
        <v>1</v>
      </c>
      <c r="AU3893">
        <f t="shared" si="1215"/>
        <v>1</v>
      </c>
      <c r="AV3893">
        <f t="shared" si="1216"/>
        <v>1</v>
      </c>
      <c r="AW3893">
        <f t="shared" si="1217"/>
        <v>0</v>
      </c>
      <c r="AX3893">
        <f t="shared" si="1218"/>
        <v>1</v>
      </c>
      <c r="AY3893">
        <f t="shared" si="1219"/>
        <v>8</v>
      </c>
    </row>
    <row r="3894" spans="1:51" x14ac:dyDescent="0.3">
      <c r="A3894" s="1" t="s">
        <v>3888</v>
      </c>
      <c r="B3894" s="2">
        <v>5721094</v>
      </c>
      <c r="C3894" s="3" t="s">
        <v>5337</v>
      </c>
      <c r="D3894" s="7">
        <v>8.2100000000000009</v>
      </c>
      <c r="E3894" s="5">
        <v>191.90664824000001</v>
      </c>
      <c r="F3894" s="3" t="s">
        <v>4480</v>
      </c>
      <c r="G3894" s="3" t="s">
        <v>4491</v>
      </c>
      <c r="H3894" s="3" t="s">
        <v>4492</v>
      </c>
      <c r="I3894" s="3" t="s">
        <v>4493</v>
      </c>
      <c r="J3894" s="3" t="s">
        <v>4553</v>
      </c>
      <c r="K3894" s="6">
        <v>19848</v>
      </c>
      <c r="L3894" s="6">
        <v>19645</v>
      </c>
      <c r="M3894" s="6" t="s">
        <v>4474</v>
      </c>
      <c r="N3894" s="6" t="s">
        <v>4474</v>
      </c>
      <c r="O3894" s="6">
        <v>17077</v>
      </c>
      <c r="P3894" s="6">
        <v>16896</v>
      </c>
      <c r="Q3894" s="6">
        <v>19689</v>
      </c>
      <c r="R3894" s="6">
        <v>23907.5</v>
      </c>
      <c r="S3894" s="6">
        <v>13689</v>
      </c>
      <c r="T3894" s="6">
        <v>10657</v>
      </c>
      <c r="U3894" s="6" t="s">
        <v>4474</v>
      </c>
      <c r="V3894" s="6" t="s">
        <v>4474</v>
      </c>
      <c r="W3894" s="6">
        <v>278130</v>
      </c>
      <c r="X3894" s="6">
        <v>278130</v>
      </c>
      <c r="Y3894" s="6">
        <v>9753</v>
      </c>
      <c r="Z3894" s="6">
        <v>9753</v>
      </c>
      <c r="AA3894" s="6">
        <v>86352</v>
      </c>
      <c r="AB3894" s="6">
        <v>86352</v>
      </c>
      <c r="AC3894" s="6">
        <v>23374744</v>
      </c>
      <c r="AD3894" s="6">
        <v>23374744</v>
      </c>
      <c r="AF3894">
        <f t="shared" si="1200"/>
        <v>7.0790637471685902E-2</v>
      </c>
      <c r="AG3894">
        <f t="shared" si="1201"/>
        <v>8.5958005249343827E-2</v>
      </c>
      <c r="AH3894" t="e">
        <f t="shared" si="1202"/>
        <v>#VALUE!</v>
      </c>
      <c r="AI3894" t="e">
        <f t="shared" si="1203"/>
        <v>#VALUE!</v>
      </c>
      <c r="AJ3894">
        <f t="shared" si="1204"/>
        <v>0.11294469149527515</v>
      </c>
      <c r="AK3894">
        <f t="shared" si="1205"/>
        <v>0.11294469149527515</v>
      </c>
      <c r="AL3894">
        <f t="shared" si="1206"/>
        <v>0.86038895606610233</v>
      </c>
      <c r="AM3894">
        <f t="shared" si="1207"/>
        <v>0.86006617459913459</v>
      </c>
      <c r="AN3894">
        <f t="shared" si="1208"/>
        <v>7.1362312587638879E-2</v>
      </c>
      <c r="AO3894">
        <f t="shared" si="1209"/>
        <v>7.0632438068529105E-2</v>
      </c>
      <c r="AP3894">
        <f t="shared" si="1210"/>
        <v>1</v>
      </c>
      <c r="AQ3894">
        <f t="shared" si="1211"/>
        <v>1</v>
      </c>
      <c r="AR3894">
        <f t="shared" si="1212"/>
        <v>0</v>
      </c>
      <c r="AS3894">
        <f t="shared" si="1213"/>
        <v>0</v>
      </c>
      <c r="AT3894">
        <f t="shared" si="1214"/>
        <v>0</v>
      </c>
      <c r="AU3894">
        <f t="shared" si="1215"/>
        <v>0</v>
      </c>
      <c r="AV3894">
        <f t="shared" si="1216"/>
        <v>1</v>
      </c>
      <c r="AW3894">
        <f t="shared" si="1217"/>
        <v>1</v>
      </c>
      <c r="AX3894">
        <f t="shared" si="1218"/>
        <v>0</v>
      </c>
      <c r="AY3894">
        <f t="shared" si="1219"/>
        <v>4</v>
      </c>
    </row>
    <row r="3895" spans="1:51" x14ac:dyDescent="0.3">
      <c r="A3895" s="1" t="s">
        <v>3889</v>
      </c>
      <c r="B3895" s="2">
        <v>5721547</v>
      </c>
      <c r="C3895" s="3" t="s">
        <v>5337</v>
      </c>
      <c r="D3895" s="7">
        <v>7.83</v>
      </c>
      <c r="E3895" s="5">
        <v>128.33510939999999</v>
      </c>
      <c r="F3895" s="3" t="s">
        <v>4480</v>
      </c>
      <c r="G3895" s="3" t="s">
        <v>4491</v>
      </c>
      <c r="H3895" s="3" t="s">
        <v>4492</v>
      </c>
      <c r="I3895" s="3" t="s">
        <v>4493</v>
      </c>
      <c r="J3895" s="3"/>
      <c r="K3895" s="6">
        <v>3191.5819999999999</v>
      </c>
      <c r="L3895" s="6">
        <v>3383.3159999999998</v>
      </c>
      <c r="M3895" s="6" t="s">
        <v>4474</v>
      </c>
      <c r="N3895" s="6" t="s">
        <v>4474</v>
      </c>
      <c r="O3895" s="6">
        <v>819.899</v>
      </c>
      <c r="P3895" s="6">
        <v>982.40899999999999</v>
      </c>
      <c r="Q3895" s="6">
        <v>-11894.532999999999</v>
      </c>
      <c r="R3895" s="6">
        <v>6067.915</v>
      </c>
      <c r="S3895" s="6" t="s">
        <v>4474</v>
      </c>
      <c r="T3895" s="6" t="s">
        <v>4474</v>
      </c>
      <c r="U3895" s="6" t="s">
        <v>4474</v>
      </c>
      <c r="V3895" s="6" t="s">
        <v>4474</v>
      </c>
      <c r="W3895" s="6">
        <v>175652.81099999999</v>
      </c>
      <c r="X3895" s="6">
        <v>175652.81099999999</v>
      </c>
      <c r="Y3895" s="6">
        <v>1310.2929999999999</v>
      </c>
      <c r="Z3895" s="6">
        <v>1310.2929999999999</v>
      </c>
      <c r="AA3895" s="6">
        <v>14911</v>
      </c>
      <c r="AB3895" s="6">
        <v>14911</v>
      </c>
      <c r="AC3895" s="6">
        <v>16301280</v>
      </c>
      <c r="AD3895" s="6">
        <v>16301280</v>
      </c>
      <c r="AF3895">
        <f t="shared" si="1200"/>
        <v>-6.7716155137420492E-2</v>
      </c>
      <c r="AG3895">
        <f t="shared" si="1201"/>
        <v>3.4544935349767901E-2</v>
      </c>
      <c r="AH3895" t="e">
        <f t="shared" si="1202"/>
        <v>#VALUE!</v>
      </c>
      <c r="AI3895" t="e">
        <f t="shared" si="1203"/>
        <v>#VALUE!</v>
      </c>
      <c r="AJ3895">
        <f t="shared" si="1204"/>
        <v>8.7874253906511962E-2</v>
      </c>
      <c r="AK3895">
        <f t="shared" si="1205"/>
        <v>8.7874253906511962E-2</v>
      </c>
      <c r="AL3895">
        <f t="shared" si="1206"/>
        <v>0.25689422988348726</v>
      </c>
      <c r="AM3895">
        <f t="shared" si="1207"/>
        <v>0.29036867972131486</v>
      </c>
      <c r="AN3895">
        <f t="shared" si="1208"/>
        <v>1.8169831623132977E-2</v>
      </c>
      <c r="AO3895">
        <f t="shared" si="1209"/>
        <v>1.9261382614594195E-2</v>
      </c>
      <c r="AP3895">
        <f t="shared" si="1210"/>
        <v>0</v>
      </c>
      <c r="AQ3895">
        <f t="shared" si="1211"/>
        <v>0</v>
      </c>
      <c r="AR3895">
        <f t="shared" si="1212"/>
        <v>0</v>
      </c>
      <c r="AS3895">
        <f t="shared" si="1213"/>
        <v>0</v>
      </c>
      <c r="AT3895">
        <f t="shared" si="1214"/>
        <v>0</v>
      </c>
      <c r="AU3895">
        <f t="shared" si="1215"/>
        <v>0</v>
      </c>
      <c r="AV3895">
        <f t="shared" si="1216"/>
        <v>0</v>
      </c>
      <c r="AW3895">
        <f t="shared" si="1217"/>
        <v>0</v>
      </c>
      <c r="AX3895">
        <f t="shared" si="1218"/>
        <v>0</v>
      </c>
      <c r="AY3895">
        <f t="shared" si="1219"/>
        <v>0</v>
      </c>
    </row>
    <row r="3896" spans="1:51" x14ac:dyDescent="0.3">
      <c r="A3896" s="1" t="s">
        <v>3890</v>
      </c>
      <c r="B3896" s="2">
        <v>4097432</v>
      </c>
      <c r="C3896" s="3" t="s">
        <v>5337</v>
      </c>
      <c r="D3896" s="5">
        <v>50.91</v>
      </c>
      <c r="E3896" s="5">
        <v>8346.9208458600006</v>
      </c>
      <c r="F3896" s="3" t="s">
        <v>4665</v>
      </c>
      <c r="G3896" s="3" t="s">
        <v>4666</v>
      </c>
      <c r="H3896" s="3" t="s">
        <v>4679</v>
      </c>
      <c r="I3896" s="3" t="s">
        <v>4984</v>
      </c>
      <c r="J3896" s="3" t="s">
        <v>4982</v>
      </c>
      <c r="K3896" s="6">
        <v>2509105</v>
      </c>
      <c r="L3896" s="6">
        <v>2467072</v>
      </c>
      <c r="M3896" s="6">
        <v>423543</v>
      </c>
      <c r="N3896" s="6">
        <v>411885</v>
      </c>
      <c r="O3896" s="6">
        <v>347136</v>
      </c>
      <c r="P3896" s="6">
        <v>335025</v>
      </c>
      <c r="Q3896" s="6">
        <v>280342</v>
      </c>
      <c r="R3896" s="6">
        <v>269814</v>
      </c>
      <c r="S3896" s="6">
        <v>395334</v>
      </c>
      <c r="T3896" s="6">
        <v>374146</v>
      </c>
      <c r="U3896" s="6" t="s">
        <v>4474</v>
      </c>
      <c r="V3896" s="6" t="s">
        <v>4474</v>
      </c>
      <c r="W3896" s="6">
        <v>2762101</v>
      </c>
      <c r="X3896" s="6">
        <v>2673368</v>
      </c>
      <c r="Y3896" s="6">
        <v>794980</v>
      </c>
      <c r="Z3896" s="6">
        <v>716153</v>
      </c>
      <c r="AA3896" s="6">
        <v>589598</v>
      </c>
      <c r="AB3896" s="6">
        <v>543129</v>
      </c>
      <c r="AC3896" s="6">
        <v>164084678</v>
      </c>
      <c r="AD3896" s="6">
        <v>164361435</v>
      </c>
      <c r="AF3896">
        <f t="shared" si="1200"/>
        <v>0.10149592647046578</v>
      </c>
      <c r="AG3896">
        <f t="shared" si="1201"/>
        <v>0.10092662140042075</v>
      </c>
      <c r="AH3896" t="e">
        <f t="shared" si="1202"/>
        <v>#VALUE!</v>
      </c>
      <c r="AI3896" t="e">
        <f t="shared" si="1203"/>
        <v>#VALUE!</v>
      </c>
      <c r="AJ3896">
        <f t="shared" si="1204"/>
        <v>1.3483424299268314</v>
      </c>
      <c r="AK3896">
        <f t="shared" si="1205"/>
        <v>1.3185688851083259</v>
      </c>
      <c r="AL3896">
        <f t="shared" si="1206"/>
        <v>0.13835052737928463</v>
      </c>
      <c r="AM3896">
        <f t="shared" si="1207"/>
        <v>0.13579863092767458</v>
      </c>
      <c r="AN3896">
        <f t="shared" si="1208"/>
        <v>0.90840450801762862</v>
      </c>
      <c r="AO3896">
        <f t="shared" si="1209"/>
        <v>0.92283292086985402</v>
      </c>
      <c r="AP3896">
        <f t="shared" si="1210"/>
        <v>1</v>
      </c>
      <c r="AQ3896">
        <f t="shared" si="1211"/>
        <v>1</v>
      </c>
      <c r="AR3896">
        <f t="shared" si="1212"/>
        <v>1</v>
      </c>
      <c r="AS3896">
        <f t="shared" si="1213"/>
        <v>1</v>
      </c>
      <c r="AT3896">
        <f t="shared" si="1214"/>
        <v>0</v>
      </c>
      <c r="AU3896">
        <f t="shared" si="1215"/>
        <v>1</v>
      </c>
      <c r="AV3896">
        <f t="shared" si="1216"/>
        <v>1</v>
      </c>
      <c r="AW3896">
        <f t="shared" si="1217"/>
        <v>0</v>
      </c>
      <c r="AX3896">
        <f t="shared" si="1218"/>
        <v>1</v>
      </c>
      <c r="AY3896">
        <f t="shared" si="1219"/>
        <v>7</v>
      </c>
    </row>
    <row r="3897" spans="1:51" x14ac:dyDescent="0.3">
      <c r="A3897" s="1" t="s">
        <v>3891</v>
      </c>
      <c r="B3897" s="2">
        <v>4069981</v>
      </c>
      <c r="C3897" s="3" t="s">
        <v>5335</v>
      </c>
      <c r="D3897" s="5">
        <v>23.69</v>
      </c>
      <c r="E3897" s="5">
        <v>713.50001585999996</v>
      </c>
      <c r="F3897" s="3" t="s">
        <v>4475</v>
      </c>
      <c r="G3897" s="3" t="s">
        <v>4476</v>
      </c>
      <c r="H3897" s="3" t="s">
        <v>4477</v>
      </c>
      <c r="I3897" s="3" t="s">
        <v>4478</v>
      </c>
      <c r="J3897" s="3" t="s">
        <v>5285</v>
      </c>
      <c r="K3897" s="6">
        <v>7178000</v>
      </c>
      <c r="L3897" s="6">
        <v>7404000</v>
      </c>
      <c r="M3897" s="6">
        <v>200000</v>
      </c>
      <c r="N3897" s="6">
        <v>274000</v>
      </c>
      <c r="O3897" s="6">
        <v>137000</v>
      </c>
      <c r="P3897" s="6">
        <v>210000</v>
      </c>
      <c r="Q3897" s="6">
        <v>-37000</v>
      </c>
      <c r="R3897" s="6">
        <v>-26000</v>
      </c>
      <c r="S3897" s="6">
        <v>171000</v>
      </c>
      <c r="T3897" s="6">
        <v>209000</v>
      </c>
      <c r="U3897" s="6">
        <v>236000</v>
      </c>
      <c r="V3897" s="6">
        <v>173000</v>
      </c>
      <c r="W3897" s="6">
        <v>3691000</v>
      </c>
      <c r="X3897" s="6">
        <v>3653000</v>
      </c>
      <c r="Y3897" s="6">
        <v>1538000</v>
      </c>
      <c r="Z3897" s="6">
        <v>1476000</v>
      </c>
      <c r="AA3897" s="6">
        <v>1667000</v>
      </c>
      <c r="AB3897" s="6">
        <v>1642000</v>
      </c>
      <c r="AC3897" s="6">
        <v>31204701</v>
      </c>
      <c r="AD3897" s="6">
        <v>34321389</v>
      </c>
      <c r="AF3897">
        <f t="shared" si="1200"/>
        <v>-1.0024383635871038E-2</v>
      </c>
      <c r="AG3897">
        <f t="shared" si="1201"/>
        <v>-7.1174377224199285E-3</v>
      </c>
      <c r="AH3897">
        <f t="shared" si="1202"/>
        <v>6.3939311839609866E-2</v>
      </c>
      <c r="AI3897">
        <f t="shared" si="1203"/>
        <v>4.7358335614563374E-2</v>
      </c>
      <c r="AJ3897">
        <f t="shared" si="1204"/>
        <v>0.92261547690461909</v>
      </c>
      <c r="AK3897">
        <f t="shared" si="1205"/>
        <v>0.89890377588306947</v>
      </c>
      <c r="AL3897">
        <f t="shared" si="1206"/>
        <v>1.9086096405684035E-2</v>
      </c>
      <c r="AM3897">
        <f t="shared" si="1207"/>
        <v>2.8363047001620744E-2</v>
      </c>
      <c r="AN3897">
        <f t="shared" si="1208"/>
        <v>1.9447304253589812</v>
      </c>
      <c r="AO3897">
        <f t="shared" si="1209"/>
        <v>2.0268272652614288</v>
      </c>
      <c r="AP3897">
        <f t="shared" si="1210"/>
        <v>0</v>
      </c>
      <c r="AQ3897">
        <f t="shared" si="1211"/>
        <v>1</v>
      </c>
      <c r="AR3897">
        <f t="shared" si="1212"/>
        <v>0</v>
      </c>
      <c r="AS3897">
        <f t="shared" si="1213"/>
        <v>1</v>
      </c>
      <c r="AT3897">
        <f t="shared" si="1214"/>
        <v>0</v>
      </c>
      <c r="AU3897">
        <f t="shared" si="1215"/>
        <v>1</v>
      </c>
      <c r="AV3897">
        <f t="shared" si="1216"/>
        <v>0</v>
      </c>
      <c r="AW3897">
        <f t="shared" si="1217"/>
        <v>0</v>
      </c>
      <c r="AX3897">
        <f t="shared" si="1218"/>
        <v>1</v>
      </c>
      <c r="AY3897">
        <f t="shared" si="1219"/>
        <v>4</v>
      </c>
    </row>
    <row r="3898" spans="1:51" x14ac:dyDescent="0.3">
      <c r="A3898" s="1" t="s">
        <v>3892</v>
      </c>
      <c r="B3898" s="2">
        <v>14905953</v>
      </c>
      <c r="C3898" s="3" t="s">
        <v>5335</v>
      </c>
      <c r="D3898" s="5">
        <v>26.23</v>
      </c>
      <c r="E3898" s="5">
        <v>900.95771887000001</v>
      </c>
      <c r="F3898" s="3" t="s">
        <v>4470</v>
      </c>
      <c r="G3898" s="3" t="s">
        <v>4512</v>
      </c>
      <c r="H3898" s="3" t="s">
        <v>4522</v>
      </c>
      <c r="I3898" s="3" t="s">
        <v>4557</v>
      </c>
      <c r="J3898" s="3" t="s">
        <v>4866</v>
      </c>
      <c r="K3898" s="6">
        <v>652302</v>
      </c>
      <c r="L3898" s="6">
        <v>611806</v>
      </c>
      <c r="M3898" s="6">
        <v>41367</v>
      </c>
      <c r="N3898" s="6">
        <v>37461</v>
      </c>
      <c r="O3898" s="6">
        <v>35762</v>
      </c>
      <c r="P3898" s="6">
        <v>32026</v>
      </c>
      <c r="Q3898" s="6">
        <v>22338</v>
      </c>
      <c r="R3898" s="6">
        <v>20143</v>
      </c>
      <c r="S3898" s="6">
        <v>23909</v>
      </c>
      <c r="T3898" s="6">
        <v>28593</v>
      </c>
      <c r="U3898" s="6">
        <v>108875</v>
      </c>
      <c r="V3898" s="6">
        <v>82174</v>
      </c>
      <c r="W3898" s="6">
        <v>646759</v>
      </c>
      <c r="X3898" s="6">
        <v>602467</v>
      </c>
      <c r="Y3898" s="6">
        <v>101796</v>
      </c>
      <c r="Z3898" s="6">
        <v>94113</v>
      </c>
      <c r="AA3898" s="6">
        <v>90595</v>
      </c>
      <c r="AB3898" s="6">
        <v>83689</v>
      </c>
      <c r="AC3898" s="6">
        <v>30562000</v>
      </c>
      <c r="AD3898" s="6">
        <v>30490000</v>
      </c>
      <c r="AF3898">
        <f t="shared" si="1200"/>
        <v>3.4538367459903921E-2</v>
      </c>
      <c r="AG3898">
        <f t="shared" si="1201"/>
        <v>3.3434196395819189E-2</v>
      </c>
      <c r="AH3898">
        <f t="shared" si="1202"/>
        <v>0.16833936597712595</v>
      </c>
      <c r="AI3898">
        <f t="shared" si="1203"/>
        <v>0.13639585238693572</v>
      </c>
      <c r="AJ3898">
        <f t="shared" si="1204"/>
        <v>1.1236381698769249</v>
      </c>
      <c r="AK3898">
        <f t="shared" si="1205"/>
        <v>1.1245563933133387</v>
      </c>
      <c r="AL3898">
        <f t="shared" si="1206"/>
        <v>5.4824299174308831E-2</v>
      </c>
      <c r="AM3898">
        <f t="shared" si="1207"/>
        <v>5.2346658908216E-2</v>
      </c>
      <c r="AN3898">
        <f t="shared" si="1208"/>
        <v>1.0085704257691042</v>
      </c>
      <c r="AO3898">
        <f t="shared" si="1209"/>
        <v>1.0155012639696448</v>
      </c>
      <c r="AP3898">
        <f t="shared" si="1210"/>
        <v>1</v>
      </c>
      <c r="AQ3898">
        <f t="shared" si="1211"/>
        <v>1</v>
      </c>
      <c r="AR3898">
        <f t="shared" si="1212"/>
        <v>1</v>
      </c>
      <c r="AS3898">
        <f t="shared" si="1213"/>
        <v>1</v>
      </c>
      <c r="AT3898">
        <f t="shared" si="1214"/>
        <v>0</v>
      </c>
      <c r="AU3898">
        <f t="shared" si="1215"/>
        <v>0</v>
      </c>
      <c r="AV3898">
        <f t="shared" si="1216"/>
        <v>1</v>
      </c>
      <c r="AW3898">
        <f t="shared" si="1217"/>
        <v>0</v>
      </c>
      <c r="AX3898">
        <f t="shared" si="1218"/>
        <v>0</v>
      </c>
      <c r="AY3898">
        <f t="shared" si="1219"/>
        <v>5</v>
      </c>
    </row>
    <row r="3899" spans="1:51" x14ac:dyDescent="0.3">
      <c r="A3899" s="1" t="s">
        <v>3893</v>
      </c>
      <c r="B3899" s="2">
        <v>100406</v>
      </c>
      <c r="C3899" s="3" t="s">
        <v>5337</v>
      </c>
      <c r="D3899" s="5">
        <v>192.43</v>
      </c>
      <c r="E3899" s="5">
        <v>76353.035050039995</v>
      </c>
      <c r="F3899" s="3" t="s">
        <v>4480</v>
      </c>
      <c r="G3899" s="3" t="s">
        <v>4481</v>
      </c>
      <c r="H3899" s="3" t="s">
        <v>4481</v>
      </c>
      <c r="I3899" s="3" t="s">
        <v>4807</v>
      </c>
      <c r="J3899" s="3" t="s">
        <v>4484</v>
      </c>
      <c r="K3899" s="6">
        <v>21092000</v>
      </c>
      <c r="L3899" s="6">
        <v>20893000</v>
      </c>
      <c r="M3899" s="6" t="s">
        <v>4474</v>
      </c>
      <c r="N3899" s="6" t="s">
        <v>4474</v>
      </c>
      <c r="O3899" s="6">
        <v>19405000</v>
      </c>
      <c r="P3899" s="6">
        <v>18775000</v>
      </c>
      <c r="Q3899" s="6">
        <v>5209000</v>
      </c>
      <c r="R3899" s="6">
        <v>5274000</v>
      </c>
      <c r="S3899" s="6">
        <v>10944000</v>
      </c>
      <c r="T3899" s="6">
        <v>7772000</v>
      </c>
      <c r="U3899" s="6">
        <v>40069000</v>
      </c>
      <c r="V3899" s="6">
        <v>36391000</v>
      </c>
      <c r="W3899" s="6">
        <v>564881000</v>
      </c>
      <c r="X3899" s="6">
        <v>556519000</v>
      </c>
      <c r="Y3899" s="6" t="s">
        <v>4474</v>
      </c>
      <c r="Z3899" s="6" t="s">
        <v>4474</v>
      </c>
      <c r="AA3899" s="6" t="s">
        <v>4474</v>
      </c>
      <c r="AB3899" s="6" t="s">
        <v>4474</v>
      </c>
      <c r="AC3899" s="6">
        <v>396919273</v>
      </c>
      <c r="AD3899" s="6">
        <v>397557998</v>
      </c>
      <c r="AF3899">
        <f t="shared" si="1200"/>
        <v>9.2214112352867247E-3</v>
      </c>
      <c r="AG3899">
        <f t="shared" si="1201"/>
        <v>9.4767653934546715E-3</v>
      </c>
      <c r="AH3899">
        <f t="shared" si="1202"/>
        <v>7.0933524051968469E-2</v>
      </c>
      <c r="AI3899">
        <f t="shared" si="1203"/>
        <v>6.539039996837484E-2</v>
      </c>
      <c r="AJ3899" t="e">
        <f t="shared" si="1204"/>
        <v>#VALUE!</v>
      </c>
      <c r="AK3899" t="e">
        <f t="shared" si="1205"/>
        <v>#VALUE!</v>
      </c>
      <c r="AL3899">
        <f t="shared" si="1206"/>
        <v>0.92001706808268535</v>
      </c>
      <c r="AM3899">
        <f t="shared" si="1207"/>
        <v>0.89862633417891158</v>
      </c>
      <c r="AN3899">
        <f t="shared" si="1208"/>
        <v>3.7338837737505778E-2</v>
      </c>
      <c r="AO3899">
        <f t="shared" si="1209"/>
        <v>3.7542294153479039E-2</v>
      </c>
      <c r="AP3899">
        <f t="shared" si="1210"/>
        <v>1</v>
      </c>
      <c r="AQ3899">
        <f t="shared" si="1211"/>
        <v>1</v>
      </c>
      <c r="AR3899">
        <f t="shared" si="1212"/>
        <v>0</v>
      </c>
      <c r="AS3899">
        <f t="shared" si="1213"/>
        <v>1</v>
      </c>
      <c r="AT3899">
        <f t="shared" si="1214"/>
        <v>0</v>
      </c>
      <c r="AU3899">
        <f t="shared" si="1215"/>
        <v>0</v>
      </c>
      <c r="AV3899">
        <f t="shared" si="1216"/>
        <v>1</v>
      </c>
      <c r="AW3899">
        <f t="shared" si="1217"/>
        <v>0</v>
      </c>
      <c r="AX3899">
        <f t="shared" si="1218"/>
        <v>1</v>
      </c>
      <c r="AY3899">
        <f t="shared" si="1219"/>
        <v>5</v>
      </c>
    </row>
    <row r="3900" spans="1:51" x14ac:dyDescent="0.3">
      <c r="A3900" s="1" t="s">
        <v>3894</v>
      </c>
      <c r="B3900" s="2">
        <v>4004124</v>
      </c>
      <c r="C3900" s="3" t="s">
        <v>5337</v>
      </c>
      <c r="D3900" s="5">
        <v>158.84</v>
      </c>
      <c r="E3900" s="5">
        <v>374074.82823435997</v>
      </c>
      <c r="F3900" s="3" t="s">
        <v>4559</v>
      </c>
      <c r="G3900" s="3" t="s">
        <v>4821</v>
      </c>
      <c r="H3900" s="3" t="s">
        <v>4911</v>
      </c>
      <c r="I3900" s="3" t="s">
        <v>4911</v>
      </c>
      <c r="J3900" s="3" t="s">
        <v>5286</v>
      </c>
      <c r="K3900" s="6">
        <v>83905000</v>
      </c>
      <c r="L3900" s="6">
        <v>84039000</v>
      </c>
      <c r="M3900" s="6">
        <v>24040000</v>
      </c>
      <c r="N3900" s="6">
        <v>23844000</v>
      </c>
      <c r="O3900" s="6">
        <v>21118000</v>
      </c>
      <c r="P3900" s="6">
        <v>20948000</v>
      </c>
      <c r="Q3900" s="6">
        <v>14405000</v>
      </c>
      <c r="R3900" s="6">
        <v>14974000</v>
      </c>
      <c r="S3900" s="6">
        <v>19244000</v>
      </c>
      <c r="T3900" s="6">
        <v>19846000</v>
      </c>
      <c r="U3900" s="6">
        <v>25744000</v>
      </c>
      <c r="V3900" s="6">
        <v>25594000</v>
      </c>
      <c r="W3900" s="6">
        <v>126482000</v>
      </c>
      <c r="X3900" s="6">
        <v>122370000</v>
      </c>
      <c r="Y3900" s="6">
        <v>27449000</v>
      </c>
      <c r="Z3900" s="6">
        <v>24709000</v>
      </c>
      <c r="AA3900" s="6">
        <v>36420000</v>
      </c>
      <c r="AB3900" s="6">
        <v>33627000</v>
      </c>
      <c r="AC3900" s="6">
        <v>2355041729</v>
      </c>
      <c r="AD3900" s="6">
        <v>2357051000</v>
      </c>
      <c r="AF3900">
        <f t="shared" si="1200"/>
        <v>0.1138897234389083</v>
      </c>
      <c r="AG3900">
        <f t="shared" si="1201"/>
        <v>0.12236659311922857</v>
      </c>
      <c r="AH3900">
        <f t="shared" si="1202"/>
        <v>0.20353884347179835</v>
      </c>
      <c r="AI3900">
        <f t="shared" si="1203"/>
        <v>0.20915257007436464</v>
      </c>
      <c r="AJ3900">
        <f t="shared" si="1204"/>
        <v>0.7536792970895112</v>
      </c>
      <c r="AK3900">
        <f t="shared" si="1205"/>
        <v>0.73479644333422545</v>
      </c>
      <c r="AL3900">
        <f t="shared" si="1206"/>
        <v>0.25168941064298911</v>
      </c>
      <c r="AM3900">
        <f t="shared" si="1207"/>
        <v>0.24926522209926344</v>
      </c>
      <c r="AN3900">
        <f t="shared" si="1208"/>
        <v>0.66337502569535589</v>
      </c>
      <c r="AO3900">
        <f t="shared" si="1209"/>
        <v>0.68676146114243686</v>
      </c>
      <c r="AP3900">
        <f t="shared" si="1210"/>
        <v>1</v>
      </c>
      <c r="AQ3900">
        <f t="shared" si="1211"/>
        <v>1</v>
      </c>
      <c r="AR3900">
        <f t="shared" si="1212"/>
        <v>0</v>
      </c>
      <c r="AS3900">
        <f t="shared" si="1213"/>
        <v>1</v>
      </c>
      <c r="AT3900">
        <f t="shared" si="1214"/>
        <v>1</v>
      </c>
      <c r="AU3900">
        <f t="shared" si="1215"/>
        <v>1</v>
      </c>
      <c r="AV3900">
        <f t="shared" si="1216"/>
        <v>1</v>
      </c>
      <c r="AW3900">
        <f t="shared" si="1217"/>
        <v>0</v>
      </c>
      <c r="AX3900">
        <f t="shared" si="1218"/>
        <v>1</v>
      </c>
      <c r="AY3900">
        <f t="shared" si="1219"/>
        <v>7</v>
      </c>
    </row>
    <row r="3901" spans="1:51" x14ac:dyDescent="0.3">
      <c r="A3901" s="1" t="s">
        <v>3895</v>
      </c>
      <c r="B3901" s="2">
        <v>103383</v>
      </c>
      <c r="C3901" s="3" t="s">
        <v>5337</v>
      </c>
      <c r="D3901" s="5">
        <v>235.78</v>
      </c>
      <c r="E3901" s="5">
        <v>138122.63617734</v>
      </c>
      <c r="F3901" s="3" t="s">
        <v>4480</v>
      </c>
      <c r="G3901" s="3" t="s">
        <v>4509</v>
      </c>
      <c r="H3901" s="3" t="s">
        <v>4509</v>
      </c>
      <c r="I3901" s="3" t="s">
        <v>4677</v>
      </c>
      <c r="J3901" s="3" t="s">
        <v>4691</v>
      </c>
      <c r="K3901" s="6">
        <v>71959400</v>
      </c>
      <c r="L3901" s="6">
        <v>67801000</v>
      </c>
      <c r="M3901" s="6">
        <v>10811800</v>
      </c>
      <c r="N3901" s="6">
        <v>9280600</v>
      </c>
      <c r="O3901" s="6">
        <v>10527300</v>
      </c>
      <c r="P3901" s="6">
        <v>8992500</v>
      </c>
      <c r="Q3901" s="6">
        <v>8111300</v>
      </c>
      <c r="R3901" s="6">
        <v>6899200</v>
      </c>
      <c r="S3901" s="6">
        <v>14549000</v>
      </c>
      <c r="T3901" s="6">
        <v>13358000</v>
      </c>
      <c r="U3901" s="6">
        <v>6891800</v>
      </c>
      <c r="V3901" s="6">
        <v>6890700</v>
      </c>
      <c r="W3901" s="6">
        <v>105202500</v>
      </c>
      <c r="X3901" s="6">
        <v>97893000</v>
      </c>
      <c r="Y3901" s="6" t="s">
        <v>4474</v>
      </c>
      <c r="Z3901" s="6" t="s">
        <v>4474</v>
      </c>
      <c r="AA3901" s="6" t="s">
        <v>4474</v>
      </c>
      <c r="AB3901" s="6" t="s">
        <v>4474</v>
      </c>
      <c r="AC3901" s="6">
        <v>585800000</v>
      </c>
      <c r="AD3901" s="6">
        <v>585700000</v>
      </c>
      <c r="AF3901">
        <f t="shared" si="1200"/>
        <v>7.7101779900667758E-2</v>
      </c>
      <c r="AG3901">
        <f t="shared" si="1201"/>
        <v>7.0476949322219151E-2</v>
      </c>
      <c r="AH3901">
        <f t="shared" si="1202"/>
        <v>6.5509850051091945E-2</v>
      </c>
      <c r="AI3901">
        <f t="shared" si="1203"/>
        <v>7.0390119824706568E-2</v>
      </c>
      <c r="AJ3901" t="e">
        <f t="shared" si="1204"/>
        <v>#VALUE!</v>
      </c>
      <c r="AK3901" t="e">
        <f t="shared" si="1205"/>
        <v>#VALUE!</v>
      </c>
      <c r="AL3901">
        <f t="shared" si="1206"/>
        <v>0.14629499412168528</v>
      </c>
      <c r="AM3901">
        <f t="shared" si="1207"/>
        <v>0.13263078715653162</v>
      </c>
      <c r="AN3901">
        <f t="shared" si="1208"/>
        <v>0.68400845987500292</v>
      </c>
      <c r="AO3901">
        <f t="shared" si="1209"/>
        <v>0.69260314833542747</v>
      </c>
      <c r="AP3901">
        <f t="shared" si="1210"/>
        <v>1</v>
      </c>
      <c r="AQ3901">
        <f t="shared" si="1211"/>
        <v>1</v>
      </c>
      <c r="AR3901">
        <f t="shared" si="1212"/>
        <v>1</v>
      </c>
      <c r="AS3901">
        <f t="shared" si="1213"/>
        <v>1</v>
      </c>
      <c r="AT3901">
        <f t="shared" si="1214"/>
        <v>1</v>
      </c>
      <c r="AU3901">
        <f t="shared" si="1215"/>
        <v>0</v>
      </c>
      <c r="AV3901">
        <f t="shared" si="1216"/>
        <v>1</v>
      </c>
      <c r="AW3901">
        <f t="shared" si="1217"/>
        <v>0</v>
      </c>
      <c r="AX3901">
        <f t="shared" si="1218"/>
        <v>0</v>
      </c>
      <c r="AY3901">
        <f t="shared" si="1219"/>
        <v>6</v>
      </c>
    </row>
    <row r="3902" spans="1:51" x14ac:dyDescent="0.3">
      <c r="A3902" s="1" t="s">
        <v>3896</v>
      </c>
      <c r="B3902" s="2">
        <v>123933569</v>
      </c>
      <c r="C3902" s="3" t="s">
        <v>5338</v>
      </c>
      <c r="D3902" s="5">
        <v>24.346499999999999</v>
      </c>
      <c r="E3902" s="5">
        <v>50.568532627499998</v>
      </c>
      <c r="F3902" s="3" t="s">
        <v>4480</v>
      </c>
      <c r="G3902" s="3" t="s">
        <v>4491</v>
      </c>
      <c r="H3902" s="3" t="s">
        <v>4492</v>
      </c>
      <c r="I3902" s="3" t="s">
        <v>4493</v>
      </c>
      <c r="J3902" s="3"/>
      <c r="K3902" s="6" t="s">
        <v>4474</v>
      </c>
      <c r="L3902" s="6" t="s">
        <v>4474</v>
      </c>
      <c r="M3902" s="6" t="s">
        <v>4474</v>
      </c>
      <c r="N3902" s="6" t="s">
        <v>4474</v>
      </c>
      <c r="O3902" s="6" t="s">
        <v>4474</v>
      </c>
      <c r="P3902" s="6" t="s">
        <v>4474</v>
      </c>
      <c r="Q3902" s="6" t="s">
        <v>4474</v>
      </c>
      <c r="R3902" s="6" t="s">
        <v>4474</v>
      </c>
      <c r="S3902" s="6" t="s">
        <v>4474</v>
      </c>
      <c r="T3902" s="6" t="s">
        <v>4474</v>
      </c>
      <c r="U3902" s="6" t="s">
        <v>4474</v>
      </c>
      <c r="V3902" s="6" t="s">
        <v>4474</v>
      </c>
      <c r="W3902" s="6" t="s">
        <v>4474</v>
      </c>
      <c r="X3902" s="6" t="s">
        <v>4474</v>
      </c>
      <c r="Y3902" s="6" t="s">
        <v>4474</v>
      </c>
      <c r="Z3902" s="6" t="s">
        <v>4474</v>
      </c>
      <c r="AA3902" s="6" t="s">
        <v>4474</v>
      </c>
      <c r="AB3902" s="6" t="s">
        <v>4474</v>
      </c>
      <c r="AC3902" s="6" t="s">
        <v>4474</v>
      </c>
      <c r="AD3902" s="6" t="s">
        <v>4474</v>
      </c>
      <c r="AF3902" t="e">
        <f t="shared" si="1200"/>
        <v>#VALUE!</v>
      </c>
      <c r="AG3902" t="e">
        <f t="shared" si="1201"/>
        <v>#VALUE!</v>
      </c>
      <c r="AH3902" t="e">
        <f t="shared" si="1202"/>
        <v>#VALUE!</v>
      </c>
      <c r="AI3902" t="e">
        <f t="shared" si="1203"/>
        <v>#VALUE!</v>
      </c>
      <c r="AJ3902" t="e">
        <f t="shared" si="1204"/>
        <v>#VALUE!</v>
      </c>
      <c r="AK3902" t="e">
        <f t="shared" si="1205"/>
        <v>#VALUE!</v>
      </c>
      <c r="AL3902" t="e">
        <f t="shared" si="1206"/>
        <v>#VALUE!</v>
      </c>
      <c r="AM3902" t="e">
        <f t="shared" si="1207"/>
        <v>#VALUE!</v>
      </c>
      <c r="AN3902" t="e">
        <f t="shared" si="1208"/>
        <v>#VALUE!</v>
      </c>
      <c r="AO3902" t="e">
        <f t="shared" si="1209"/>
        <v>#VALUE!</v>
      </c>
      <c r="AP3902">
        <f t="shared" si="1210"/>
        <v>0</v>
      </c>
      <c r="AQ3902">
        <f t="shared" si="1211"/>
        <v>0</v>
      </c>
      <c r="AR3902">
        <f t="shared" si="1212"/>
        <v>0</v>
      </c>
      <c r="AS3902">
        <f t="shared" si="1213"/>
        <v>0</v>
      </c>
      <c r="AT3902">
        <f t="shared" si="1214"/>
        <v>0</v>
      </c>
      <c r="AU3902">
        <f t="shared" si="1215"/>
        <v>0</v>
      </c>
      <c r="AV3902">
        <f t="shared" si="1216"/>
        <v>0</v>
      </c>
      <c r="AW3902">
        <f t="shared" si="1217"/>
        <v>0</v>
      </c>
      <c r="AX3902">
        <f t="shared" si="1218"/>
        <v>0</v>
      </c>
      <c r="AY3902">
        <f t="shared" si="1219"/>
        <v>0</v>
      </c>
    </row>
    <row r="3903" spans="1:51" x14ac:dyDescent="0.3">
      <c r="A3903" s="1" t="s">
        <v>3897</v>
      </c>
      <c r="B3903" s="2">
        <v>112117522</v>
      </c>
      <c r="C3903" s="3" t="s">
        <v>5338</v>
      </c>
      <c r="D3903" s="5">
        <v>51.255000000000003</v>
      </c>
      <c r="E3903" s="5">
        <v>34.340850000000003</v>
      </c>
      <c r="F3903" s="3" t="s">
        <v>4480</v>
      </c>
      <c r="G3903" s="3" t="s">
        <v>4491</v>
      </c>
      <c r="H3903" s="3" t="s">
        <v>4492</v>
      </c>
      <c r="I3903" s="3" t="s">
        <v>4493</v>
      </c>
      <c r="J3903" s="3"/>
      <c r="K3903" s="6" t="s">
        <v>4474</v>
      </c>
      <c r="L3903" s="6" t="s">
        <v>4474</v>
      </c>
      <c r="M3903" s="6" t="s">
        <v>4474</v>
      </c>
      <c r="N3903" s="6" t="s">
        <v>4474</v>
      </c>
      <c r="O3903" s="6" t="s">
        <v>4474</v>
      </c>
      <c r="P3903" s="6" t="s">
        <v>4474</v>
      </c>
      <c r="Q3903" s="6" t="s">
        <v>4474</v>
      </c>
      <c r="R3903" s="6" t="s">
        <v>4474</v>
      </c>
      <c r="S3903" s="6" t="s">
        <v>4474</v>
      </c>
      <c r="T3903" s="6" t="s">
        <v>4474</v>
      </c>
      <c r="U3903" s="6" t="s">
        <v>4474</v>
      </c>
      <c r="V3903" s="6" t="s">
        <v>4474</v>
      </c>
      <c r="W3903" s="6" t="s">
        <v>4474</v>
      </c>
      <c r="X3903" s="6" t="s">
        <v>4474</v>
      </c>
      <c r="Y3903" s="6" t="s">
        <v>4474</v>
      </c>
      <c r="Z3903" s="6" t="s">
        <v>4474</v>
      </c>
      <c r="AA3903" s="6" t="s">
        <v>4474</v>
      </c>
      <c r="AB3903" s="6" t="s">
        <v>4474</v>
      </c>
      <c r="AC3903" s="6" t="s">
        <v>4474</v>
      </c>
      <c r="AD3903" s="6" t="s">
        <v>4474</v>
      </c>
      <c r="AF3903" t="e">
        <f t="shared" si="1200"/>
        <v>#VALUE!</v>
      </c>
      <c r="AG3903" t="e">
        <f t="shared" si="1201"/>
        <v>#VALUE!</v>
      </c>
      <c r="AH3903" t="e">
        <f t="shared" si="1202"/>
        <v>#VALUE!</v>
      </c>
      <c r="AI3903" t="e">
        <f t="shared" si="1203"/>
        <v>#VALUE!</v>
      </c>
      <c r="AJ3903" t="e">
        <f t="shared" si="1204"/>
        <v>#VALUE!</v>
      </c>
      <c r="AK3903" t="e">
        <f t="shared" si="1205"/>
        <v>#VALUE!</v>
      </c>
      <c r="AL3903" t="e">
        <f t="shared" si="1206"/>
        <v>#VALUE!</v>
      </c>
      <c r="AM3903" t="e">
        <f t="shared" si="1207"/>
        <v>#VALUE!</v>
      </c>
      <c r="AN3903" t="e">
        <f t="shared" si="1208"/>
        <v>#VALUE!</v>
      </c>
      <c r="AO3903" t="e">
        <f t="shared" si="1209"/>
        <v>#VALUE!</v>
      </c>
      <c r="AP3903">
        <f t="shared" si="1210"/>
        <v>0</v>
      </c>
      <c r="AQ3903">
        <f t="shared" si="1211"/>
        <v>0</v>
      </c>
      <c r="AR3903">
        <f t="shared" si="1212"/>
        <v>0</v>
      </c>
      <c r="AS3903">
        <f t="shared" si="1213"/>
        <v>0</v>
      </c>
      <c r="AT3903">
        <f t="shared" si="1214"/>
        <v>0</v>
      </c>
      <c r="AU3903">
        <f t="shared" si="1215"/>
        <v>0</v>
      </c>
      <c r="AV3903">
        <f t="shared" si="1216"/>
        <v>0</v>
      </c>
      <c r="AW3903">
        <f t="shared" si="1217"/>
        <v>0</v>
      </c>
      <c r="AX3903">
        <f t="shared" si="1218"/>
        <v>0</v>
      </c>
      <c r="AY3903">
        <f t="shared" si="1219"/>
        <v>0</v>
      </c>
    </row>
    <row r="3904" spans="1:51" x14ac:dyDescent="0.3">
      <c r="A3904" s="1" t="s">
        <v>3898</v>
      </c>
      <c r="B3904" s="2">
        <v>105613045</v>
      </c>
      <c r="C3904" s="3" t="s">
        <v>5338</v>
      </c>
      <c r="D3904" s="5">
        <v>27.46</v>
      </c>
      <c r="E3904" s="5">
        <v>58.764400000000002</v>
      </c>
      <c r="F3904" s="3" t="s">
        <v>4480</v>
      </c>
      <c r="G3904" s="3" t="s">
        <v>4491</v>
      </c>
      <c r="H3904" s="3" t="s">
        <v>4492</v>
      </c>
      <c r="I3904" s="3" t="s">
        <v>4493</v>
      </c>
      <c r="J3904" s="3"/>
      <c r="K3904" s="6" t="s">
        <v>4474</v>
      </c>
      <c r="L3904" s="6" t="s">
        <v>4474</v>
      </c>
      <c r="M3904" s="6" t="s">
        <v>4474</v>
      </c>
      <c r="N3904" s="6" t="s">
        <v>4474</v>
      </c>
      <c r="O3904" s="6" t="s">
        <v>4474</v>
      </c>
      <c r="P3904" s="6" t="s">
        <v>4474</v>
      </c>
      <c r="Q3904" s="6" t="s">
        <v>4474</v>
      </c>
      <c r="R3904" s="6" t="s">
        <v>4474</v>
      </c>
      <c r="S3904" s="6" t="s">
        <v>4474</v>
      </c>
      <c r="T3904" s="6" t="s">
        <v>4474</v>
      </c>
      <c r="U3904" s="6" t="s">
        <v>4474</v>
      </c>
      <c r="V3904" s="6" t="s">
        <v>4474</v>
      </c>
      <c r="W3904" s="6" t="s">
        <v>4474</v>
      </c>
      <c r="X3904" s="6" t="s">
        <v>4474</v>
      </c>
      <c r="Y3904" s="6" t="s">
        <v>4474</v>
      </c>
      <c r="Z3904" s="6" t="s">
        <v>4474</v>
      </c>
      <c r="AA3904" s="6" t="s">
        <v>4474</v>
      </c>
      <c r="AB3904" s="6" t="s">
        <v>4474</v>
      </c>
      <c r="AC3904" s="6" t="s">
        <v>4474</v>
      </c>
      <c r="AD3904" s="6" t="s">
        <v>4474</v>
      </c>
      <c r="AF3904" t="e">
        <f t="shared" si="1200"/>
        <v>#VALUE!</v>
      </c>
      <c r="AG3904" t="e">
        <f t="shared" si="1201"/>
        <v>#VALUE!</v>
      </c>
      <c r="AH3904" t="e">
        <f t="shared" si="1202"/>
        <v>#VALUE!</v>
      </c>
      <c r="AI3904" t="e">
        <f t="shared" si="1203"/>
        <v>#VALUE!</v>
      </c>
      <c r="AJ3904" t="e">
        <f t="shared" si="1204"/>
        <v>#VALUE!</v>
      </c>
      <c r="AK3904" t="e">
        <f t="shared" si="1205"/>
        <v>#VALUE!</v>
      </c>
      <c r="AL3904" t="e">
        <f t="shared" si="1206"/>
        <v>#VALUE!</v>
      </c>
      <c r="AM3904" t="e">
        <f t="shared" si="1207"/>
        <v>#VALUE!</v>
      </c>
      <c r="AN3904" t="e">
        <f t="shared" si="1208"/>
        <v>#VALUE!</v>
      </c>
      <c r="AO3904" t="e">
        <f t="shared" si="1209"/>
        <v>#VALUE!</v>
      </c>
      <c r="AP3904">
        <f t="shared" si="1210"/>
        <v>0</v>
      </c>
      <c r="AQ3904">
        <f t="shared" si="1211"/>
        <v>0</v>
      </c>
      <c r="AR3904">
        <f t="shared" si="1212"/>
        <v>0</v>
      </c>
      <c r="AS3904">
        <f t="shared" si="1213"/>
        <v>0</v>
      </c>
      <c r="AT3904">
        <f t="shared" si="1214"/>
        <v>0</v>
      </c>
      <c r="AU3904">
        <f t="shared" si="1215"/>
        <v>0</v>
      </c>
      <c r="AV3904">
        <f t="shared" si="1216"/>
        <v>0</v>
      </c>
      <c r="AW3904">
        <f t="shared" si="1217"/>
        <v>0</v>
      </c>
      <c r="AX3904">
        <f t="shared" si="1218"/>
        <v>0</v>
      </c>
      <c r="AY3904">
        <f t="shared" si="1219"/>
        <v>0</v>
      </c>
    </row>
    <row r="3905" spans="1:51" x14ac:dyDescent="0.3">
      <c r="A3905" s="1" t="s">
        <v>3899</v>
      </c>
      <c r="B3905" s="2">
        <v>115713476</v>
      </c>
      <c r="C3905" s="3" t="s">
        <v>5338</v>
      </c>
      <c r="D3905" s="5">
        <v>25.6</v>
      </c>
      <c r="E3905" s="5">
        <v>173.05600000000001</v>
      </c>
      <c r="F3905" s="3" t="s">
        <v>4480</v>
      </c>
      <c r="G3905" s="3" t="s">
        <v>4491</v>
      </c>
      <c r="H3905" s="3" t="s">
        <v>4492</v>
      </c>
      <c r="I3905" s="3" t="s">
        <v>4493</v>
      </c>
      <c r="J3905" s="3"/>
      <c r="K3905" s="6" t="s">
        <v>4474</v>
      </c>
      <c r="L3905" s="6" t="s">
        <v>4474</v>
      </c>
      <c r="M3905" s="6" t="s">
        <v>4474</v>
      </c>
      <c r="N3905" s="6" t="s">
        <v>4474</v>
      </c>
      <c r="O3905" s="6" t="s">
        <v>4474</v>
      </c>
      <c r="P3905" s="6" t="s">
        <v>4474</v>
      </c>
      <c r="Q3905" s="6" t="s">
        <v>4474</v>
      </c>
      <c r="R3905" s="6" t="s">
        <v>4474</v>
      </c>
      <c r="S3905" s="6" t="s">
        <v>4474</v>
      </c>
      <c r="T3905" s="6" t="s">
        <v>4474</v>
      </c>
      <c r="U3905" s="6" t="s">
        <v>4474</v>
      </c>
      <c r="V3905" s="6" t="s">
        <v>4474</v>
      </c>
      <c r="W3905" s="6" t="s">
        <v>4474</v>
      </c>
      <c r="X3905" s="6" t="s">
        <v>4474</v>
      </c>
      <c r="Y3905" s="6" t="s">
        <v>4474</v>
      </c>
      <c r="Z3905" s="6" t="s">
        <v>4474</v>
      </c>
      <c r="AA3905" s="6" t="s">
        <v>4474</v>
      </c>
      <c r="AB3905" s="6" t="s">
        <v>4474</v>
      </c>
      <c r="AC3905" s="6" t="s">
        <v>4474</v>
      </c>
      <c r="AD3905" s="6" t="s">
        <v>4474</v>
      </c>
      <c r="AF3905" t="e">
        <f t="shared" si="1200"/>
        <v>#VALUE!</v>
      </c>
      <c r="AG3905" t="e">
        <f t="shared" si="1201"/>
        <v>#VALUE!</v>
      </c>
      <c r="AH3905" t="e">
        <f t="shared" si="1202"/>
        <v>#VALUE!</v>
      </c>
      <c r="AI3905" t="e">
        <f t="shared" si="1203"/>
        <v>#VALUE!</v>
      </c>
      <c r="AJ3905" t="e">
        <f t="shared" si="1204"/>
        <v>#VALUE!</v>
      </c>
      <c r="AK3905" t="e">
        <f t="shared" si="1205"/>
        <v>#VALUE!</v>
      </c>
      <c r="AL3905" t="e">
        <f t="shared" si="1206"/>
        <v>#VALUE!</v>
      </c>
      <c r="AM3905" t="e">
        <f t="shared" si="1207"/>
        <v>#VALUE!</v>
      </c>
      <c r="AN3905" t="e">
        <f t="shared" si="1208"/>
        <v>#VALUE!</v>
      </c>
      <c r="AO3905" t="e">
        <f t="shared" si="1209"/>
        <v>#VALUE!</v>
      </c>
      <c r="AP3905">
        <f t="shared" si="1210"/>
        <v>0</v>
      </c>
      <c r="AQ3905">
        <f t="shared" si="1211"/>
        <v>0</v>
      </c>
      <c r="AR3905">
        <f t="shared" si="1212"/>
        <v>0</v>
      </c>
      <c r="AS3905">
        <f t="shared" si="1213"/>
        <v>0</v>
      </c>
      <c r="AT3905">
        <f t="shared" si="1214"/>
        <v>0</v>
      </c>
      <c r="AU3905">
        <f t="shared" si="1215"/>
        <v>0</v>
      </c>
      <c r="AV3905">
        <f t="shared" si="1216"/>
        <v>0</v>
      </c>
      <c r="AW3905">
        <f t="shared" si="1217"/>
        <v>0</v>
      </c>
      <c r="AX3905">
        <f t="shared" si="1218"/>
        <v>0</v>
      </c>
      <c r="AY3905">
        <f t="shared" si="1219"/>
        <v>0</v>
      </c>
    </row>
    <row r="3906" spans="1:51" x14ac:dyDescent="0.3">
      <c r="A3906" s="1" t="s">
        <v>3900</v>
      </c>
      <c r="B3906" s="2">
        <v>115713477</v>
      </c>
      <c r="C3906" s="3" t="s">
        <v>5338</v>
      </c>
      <c r="D3906" s="5">
        <v>25.68</v>
      </c>
      <c r="E3906" s="5">
        <v>74.086799999999997</v>
      </c>
      <c r="F3906" s="3" t="s">
        <v>4480</v>
      </c>
      <c r="G3906" s="3" t="s">
        <v>4491</v>
      </c>
      <c r="H3906" s="3" t="s">
        <v>4492</v>
      </c>
      <c r="I3906" s="3" t="s">
        <v>4493</v>
      </c>
      <c r="J3906" s="3"/>
      <c r="K3906" s="6" t="s">
        <v>4474</v>
      </c>
      <c r="L3906" s="6" t="s">
        <v>4474</v>
      </c>
      <c r="M3906" s="6" t="s">
        <v>4474</v>
      </c>
      <c r="N3906" s="6" t="s">
        <v>4474</v>
      </c>
      <c r="O3906" s="6" t="s">
        <v>4474</v>
      </c>
      <c r="P3906" s="6" t="s">
        <v>4474</v>
      </c>
      <c r="Q3906" s="6" t="s">
        <v>4474</v>
      </c>
      <c r="R3906" s="6" t="s">
        <v>4474</v>
      </c>
      <c r="S3906" s="6" t="s">
        <v>4474</v>
      </c>
      <c r="T3906" s="6" t="s">
        <v>4474</v>
      </c>
      <c r="U3906" s="6" t="s">
        <v>4474</v>
      </c>
      <c r="V3906" s="6" t="s">
        <v>4474</v>
      </c>
      <c r="W3906" s="6" t="s">
        <v>4474</v>
      </c>
      <c r="X3906" s="6" t="s">
        <v>4474</v>
      </c>
      <c r="Y3906" s="6" t="s">
        <v>4474</v>
      </c>
      <c r="Z3906" s="6" t="s">
        <v>4474</v>
      </c>
      <c r="AA3906" s="6" t="s">
        <v>4474</v>
      </c>
      <c r="AB3906" s="6" t="s">
        <v>4474</v>
      </c>
      <c r="AC3906" s="6" t="s">
        <v>4474</v>
      </c>
      <c r="AD3906" s="6" t="s">
        <v>4474</v>
      </c>
      <c r="AF3906" t="e">
        <f t="shared" si="1200"/>
        <v>#VALUE!</v>
      </c>
      <c r="AG3906" t="e">
        <f t="shared" si="1201"/>
        <v>#VALUE!</v>
      </c>
      <c r="AH3906" t="e">
        <f t="shared" si="1202"/>
        <v>#VALUE!</v>
      </c>
      <c r="AI3906" t="e">
        <f t="shared" si="1203"/>
        <v>#VALUE!</v>
      </c>
      <c r="AJ3906" t="e">
        <f t="shared" si="1204"/>
        <v>#VALUE!</v>
      </c>
      <c r="AK3906" t="e">
        <f t="shared" si="1205"/>
        <v>#VALUE!</v>
      </c>
      <c r="AL3906" t="e">
        <f t="shared" si="1206"/>
        <v>#VALUE!</v>
      </c>
      <c r="AM3906" t="e">
        <f t="shared" si="1207"/>
        <v>#VALUE!</v>
      </c>
      <c r="AN3906" t="e">
        <f t="shared" si="1208"/>
        <v>#VALUE!</v>
      </c>
      <c r="AO3906" t="e">
        <f t="shared" si="1209"/>
        <v>#VALUE!</v>
      </c>
      <c r="AP3906">
        <f t="shared" si="1210"/>
        <v>0</v>
      </c>
      <c r="AQ3906">
        <f t="shared" si="1211"/>
        <v>0</v>
      </c>
      <c r="AR3906">
        <f t="shared" si="1212"/>
        <v>0</v>
      </c>
      <c r="AS3906">
        <f t="shared" si="1213"/>
        <v>0</v>
      </c>
      <c r="AT3906">
        <f t="shared" si="1214"/>
        <v>0</v>
      </c>
      <c r="AU3906">
        <f t="shared" si="1215"/>
        <v>0</v>
      </c>
      <c r="AV3906">
        <f t="shared" si="1216"/>
        <v>0</v>
      </c>
      <c r="AW3906">
        <f t="shared" si="1217"/>
        <v>0</v>
      </c>
      <c r="AX3906">
        <f t="shared" si="1218"/>
        <v>0</v>
      </c>
      <c r="AY3906">
        <f t="shared" si="1219"/>
        <v>0</v>
      </c>
    </row>
    <row r="3907" spans="1:51" x14ac:dyDescent="0.3">
      <c r="A3907" s="1" t="s">
        <v>3901</v>
      </c>
      <c r="B3907" s="2">
        <v>117277645</v>
      </c>
      <c r="C3907" s="3" t="s">
        <v>5338</v>
      </c>
      <c r="D3907" s="5">
        <v>26.836500000000001</v>
      </c>
      <c r="E3907" s="5">
        <v>20.529922500000001</v>
      </c>
      <c r="F3907" s="3" t="s">
        <v>4480</v>
      </c>
      <c r="G3907" s="3" t="s">
        <v>4491</v>
      </c>
      <c r="H3907" s="3" t="s">
        <v>4492</v>
      </c>
      <c r="I3907" s="3" t="s">
        <v>4493</v>
      </c>
      <c r="J3907" s="3"/>
      <c r="K3907" s="6" t="s">
        <v>4474</v>
      </c>
      <c r="L3907" s="6" t="s">
        <v>4474</v>
      </c>
      <c r="M3907" s="6" t="s">
        <v>4474</v>
      </c>
      <c r="N3907" s="6" t="s">
        <v>4474</v>
      </c>
      <c r="O3907" s="6" t="s">
        <v>4474</v>
      </c>
      <c r="P3907" s="6" t="s">
        <v>4474</v>
      </c>
      <c r="Q3907" s="6" t="s">
        <v>4474</v>
      </c>
      <c r="R3907" s="6" t="s">
        <v>4474</v>
      </c>
      <c r="S3907" s="6" t="s">
        <v>4474</v>
      </c>
      <c r="T3907" s="6" t="s">
        <v>4474</v>
      </c>
      <c r="U3907" s="6" t="s">
        <v>4474</v>
      </c>
      <c r="V3907" s="6" t="s">
        <v>4474</v>
      </c>
      <c r="W3907" s="6" t="s">
        <v>4474</v>
      </c>
      <c r="X3907" s="6" t="s">
        <v>4474</v>
      </c>
      <c r="Y3907" s="6" t="s">
        <v>4474</v>
      </c>
      <c r="Z3907" s="6" t="s">
        <v>4474</v>
      </c>
      <c r="AA3907" s="6" t="s">
        <v>4474</v>
      </c>
      <c r="AB3907" s="6" t="s">
        <v>4474</v>
      </c>
      <c r="AC3907" s="6" t="s">
        <v>4474</v>
      </c>
      <c r="AD3907" s="6" t="s">
        <v>4474</v>
      </c>
      <c r="AF3907" t="e">
        <f t="shared" si="1200"/>
        <v>#VALUE!</v>
      </c>
      <c r="AG3907" t="e">
        <f t="shared" si="1201"/>
        <v>#VALUE!</v>
      </c>
      <c r="AH3907" t="e">
        <f t="shared" si="1202"/>
        <v>#VALUE!</v>
      </c>
      <c r="AI3907" t="e">
        <f t="shared" si="1203"/>
        <v>#VALUE!</v>
      </c>
      <c r="AJ3907" t="e">
        <f t="shared" si="1204"/>
        <v>#VALUE!</v>
      </c>
      <c r="AK3907" t="e">
        <f t="shared" si="1205"/>
        <v>#VALUE!</v>
      </c>
      <c r="AL3907" t="e">
        <f t="shared" si="1206"/>
        <v>#VALUE!</v>
      </c>
      <c r="AM3907" t="e">
        <f t="shared" si="1207"/>
        <v>#VALUE!</v>
      </c>
      <c r="AN3907" t="e">
        <f t="shared" si="1208"/>
        <v>#VALUE!</v>
      </c>
      <c r="AO3907" t="e">
        <f t="shared" si="1209"/>
        <v>#VALUE!</v>
      </c>
      <c r="AP3907">
        <f t="shared" si="1210"/>
        <v>0</v>
      </c>
      <c r="AQ3907">
        <f t="shared" si="1211"/>
        <v>0</v>
      </c>
      <c r="AR3907">
        <f t="shared" si="1212"/>
        <v>0</v>
      </c>
      <c r="AS3907">
        <f t="shared" si="1213"/>
        <v>0</v>
      </c>
      <c r="AT3907">
        <f t="shared" si="1214"/>
        <v>0</v>
      </c>
      <c r="AU3907">
        <f t="shared" si="1215"/>
        <v>0</v>
      </c>
      <c r="AV3907">
        <f t="shared" si="1216"/>
        <v>0</v>
      </c>
      <c r="AW3907">
        <f t="shared" si="1217"/>
        <v>0</v>
      </c>
      <c r="AX3907">
        <f t="shared" si="1218"/>
        <v>0</v>
      </c>
      <c r="AY3907">
        <f t="shared" si="1219"/>
        <v>0</v>
      </c>
    </row>
    <row r="3908" spans="1:51" x14ac:dyDescent="0.3">
      <c r="A3908" s="1" t="s">
        <v>3902</v>
      </c>
      <c r="B3908" s="2">
        <v>106576363</v>
      </c>
      <c r="C3908" s="3" t="s">
        <v>5338</v>
      </c>
      <c r="D3908" s="5">
        <v>41.92</v>
      </c>
      <c r="E3908" s="5">
        <v>153.00800000000001</v>
      </c>
      <c r="F3908" s="3" t="s">
        <v>4480</v>
      </c>
      <c r="G3908" s="3" t="s">
        <v>4491</v>
      </c>
      <c r="H3908" s="3" t="s">
        <v>4492</v>
      </c>
      <c r="I3908" s="3" t="s">
        <v>4493</v>
      </c>
      <c r="J3908" s="3"/>
      <c r="K3908" s="6" t="s">
        <v>4474</v>
      </c>
      <c r="L3908" s="6" t="s">
        <v>4474</v>
      </c>
      <c r="M3908" s="6" t="s">
        <v>4474</v>
      </c>
      <c r="N3908" s="6" t="s">
        <v>4474</v>
      </c>
      <c r="O3908" s="6" t="s">
        <v>4474</v>
      </c>
      <c r="P3908" s="6" t="s">
        <v>4474</v>
      </c>
      <c r="Q3908" s="6" t="s">
        <v>4474</v>
      </c>
      <c r="R3908" s="6" t="s">
        <v>4474</v>
      </c>
      <c r="S3908" s="6" t="s">
        <v>4474</v>
      </c>
      <c r="T3908" s="6" t="s">
        <v>4474</v>
      </c>
      <c r="U3908" s="6" t="s">
        <v>4474</v>
      </c>
      <c r="V3908" s="6" t="s">
        <v>4474</v>
      </c>
      <c r="W3908" s="6" t="s">
        <v>4474</v>
      </c>
      <c r="X3908" s="6" t="s">
        <v>4474</v>
      </c>
      <c r="Y3908" s="6" t="s">
        <v>4474</v>
      </c>
      <c r="Z3908" s="6" t="s">
        <v>4474</v>
      </c>
      <c r="AA3908" s="6" t="s">
        <v>4474</v>
      </c>
      <c r="AB3908" s="6" t="s">
        <v>4474</v>
      </c>
      <c r="AC3908" s="6" t="s">
        <v>4474</v>
      </c>
      <c r="AD3908" s="6" t="s">
        <v>4474</v>
      </c>
      <c r="AF3908" t="e">
        <f t="shared" si="1200"/>
        <v>#VALUE!</v>
      </c>
      <c r="AG3908" t="e">
        <f t="shared" si="1201"/>
        <v>#VALUE!</v>
      </c>
      <c r="AH3908" t="e">
        <f t="shared" si="1202"/>
        <v>#VALUE!</v>
      </c>
      <c r="AI3908" t="e">
        <f t="shared" si="1203"/>
        <v>#VALUE!</v>
      </c>
      <c r="AJ3908" t="e">
        <f t="shared" si="1204"/>
        <v>#VALUE!</v>
      </c>
      <c r="AK3908" t="e">
        <f t="shared" si="1205"/>
        <v>#VALUE!</v>
      </c>
      <c r="AL3908" t="e">
        <f t="shared" si="1206"/>
        <v>#VALUE!</v>
      </c>
      <c r="AM3908" t="e">
        <f t="shared" si="1207"/>
        <v>#VALUE!</v>
      </c>
      <c r="AN3908" t="e">
        <f t="shared" si="1208"/>
        <v>#VALUE!</v>
      </c>
      <c r="AO3908" t="e">
        <f t="shared" si="1209"/>
        <v>#VALUE!</v>
      </c>
      <c r="AP3908">
        <f t="shared" si="1210"/>
        <v>0</v>
      </c>
      <c r="AQ3908">
        <f t="shared" si="1211"/>
        <v>0</v>
      </c>
      <c r="AR3908">
        <f t="shared" si="1212"/>
        <v>0</v>
      </c>
      <c r="AS3908">
        <f t="shared" si="1213"/>
        <v>0</v>
      </c>
      <c r="AT3908">
        <f t="shared" si="1214"/>
        <v>0</v>
      </c>
      <c r="AU3908">
        <f t="shared" si="1215"/>
        <v>0</v>
      </c>
      <c r="AV3908">
        <f t="shared" si="1216"/>
        <v>0</v>
      </c>
      <c r="AW3908">
        <f t="shared" si="1217"/>
        <v>0</v>
      </c>
      <c r="AX3908">
        <f t="shared" si="1218"/>
        <v>0</v>
      </c>
      <c r="AY3908">
        <f t="shared" si="1219"/>
        <v>0</v>
      </c>
    </row>
    <row r="3909" spans="1:51" x14ac:dyDescent="0.3">
      <c r="A3909" s="1" t="s">
        <v>3903</v>
      </c>
      <c r="B3909" s="2">
        <v>106576362</v>
      </c>
      <c r="C3909" s="3" t="s">
        <v>5338</v>
      </c>
      <c r="D3909" s="5">
        <v>50.06</v>
      </c>
      <c r="E3909" s="5">
        <v>274.82940000000002</v>
      </c>
      <c r="F3909" s="3" t="s">
        <v>4480</v>
      </c>
      <c r="G3909" s="3" t="s">
        <v>4491</v>
      </c>
      <c r="H3909" s="3" t="s">
        <v>4492</v>
      </c>
      <c r="I3909" s="3" t="s">
        <v>4493</v>
      </c>
      <c r="J3909" s="3"/>
      <c r="K3909" s="6" t="s">
        <v>4474</v>
      </c>
      <c r="L3909" s="6" t="s">
        <v>4474</v>
      </c>
      <c r="M3909" s="6" t="s">
        <v>4474</v>
      </c>
      <c r="N3909" s="6" t="s">
        <v>4474</v>
      </c>
      <c r="O3909" s="6" t="s">
        <v>4474</v>
      </c>
      <c r="P3909" s="6" t="s">
        <v>4474</v>
      </c>
      <c r="Q3909" s="6" t="s">
        <v>4474</v>
      </c>
      <c r="R3909" s="6" t="s">
        <v>4474</v>
      </c>
      <c r="S3909" s="6" t="s">
        <v>4474</v>
      </c>
      <c r="T3909" s="6" t="s">
        <v>4474</v>
      </c>
      <c r="U3909" s="6" t="s">
        <v>4474</v>
      </c>
      <c r="V3909" s="6" t="s">
        <v>4474</v>
      </c>
      <c r="W3909" s="6" t="s">
        <v>4474</v>
      </c>
      <c r="X3909" s="6" t="s">
        <v>4474</v>
      </c>
      <c r="Y3909" s="6" t="s">
        <v>4474</v>
      </c>
      <c r="Z3909" s="6" t="s">
        <v>4474</v>
      </c>
      <c r="AA3909" s="6" t="s">
        <v>4474</v>
      </c>
      <c r="AB3909" s="6" t="s">
        <v>4474</v>
      </c>
      <c r="AC3909" s="6" t="s">
        <v>4474</v>
      </c>
      <c r="AD3909" s="6" t="s">
        <v>4474</v>
      </c>
      <c r="AF3909" t="e">
        <f t="shared" si="1200"/>
        <v>#VALUE!</v>
      </c>
      <c r="AG3909" t="e">
        <f t="shared" si="1201"/>
        <v>#VALUE!</v>
      </c>
      <c r="AH3909" t="e">
        <f t="shared" si="1202"/>
        <v>#VALUE!</v>
      </c>
      <c r="AI3909" t="e">
        <f t="shared" si="1203"/>
        <v>#VALUE!</v>
      </c>
      <c r="AJ3909" t="e">
        <f t="shared" si="1204"/>
        <v>#VALUE!</v>
      </c>
      <c r="AK3909" t="e">
        <f t="shared" si="1205"/>
        <v>#VALUE!</v>
      </c>
      <c r="AL3909" t="e">
        <f t="shared" si="1206"/>
        <v>#VALUE!</v>
      </c>
      <c r="AM3909" t="e">
        <f t="shared" si="1207"/>
        <v>#VALUE!</v>
      </c>
      <c r="AN3909" t="e">
        <f t="shared" si="1208"/>
        <v>#VALUE!</v>
      </c>
      <c r="AO3909" t="e">
        <f t="shared" si="1209"/>
        <v>#VALUE!</v>
      </c>
      <c r="AP3909">
        <f t="shared" si="1210"/>
        <v>0</v>
      </c>
      <c r="AQ3909">
        <f t="shared" si="1211"/>
        <v>0</v>
      </c>
      <c r="AR3909">
        <f t="shared" si="1212"/>
        <v>0</v>
      </c>
      <c r="AS3909">
        <f t="shared" si="1213"/>
        <v>0</v>
      </c>
      <c r="AT3909">
        <f t="shared" si="1214"/>
        <v>0</v>
      </c>
      <c r="AU3909">
        <f t="shared" si="1215"/>
        <v>0</v>
      </c>
      <c r="AV3909">
        <f t="shared" si="1216"/>
        <v>0</v>
      </c>
      <c r="AW3909">
        <f t="shared" si="1217"/>
        <v>0</v>
      </c>
      <c r="AX3909">
        <f t="shared" si="1218"/>
        <v>0</v>
      </c>
      <c r="AY3909">
        <f t="shared" si="1219"/>
        <v>0</v>
      </c>
    </row>
    <row r="3910" spans="1:51" x14ac:dyDescent="0.3">
      <c r="A3910" s="1" t="s">
        <v>3904</v>
      </c>
      <c r="B3910" s="2">
        <v>106576266</v>
      </c>
      <c r="C3910" s="3" t="s">
        <v>5338</v>
      </c>
      <c r="D3910" s="5">
        <v>47.97</v>
      </c>
      <c r="E3910" s="5">
        <v>424.53449999999998</v>
      </c>
      <c r="F3910" s="3" t="s">
        <v>4480</v>
      </c>
      <c r="G3910" s="3" t="s">
        <v>4491</v>
      </c>
      <c r="H3910" s="3" t="s">
        <v>4492</v>
      </c>
      <c r="I3910" s="3" t="s">
        <v>4493</v>
      </c>
      <c r="J3910" s="3"/>
      <c r="K3910" s="6" t="s">
        <v>4474</v>
      </c>
      <c r="L3910" s="6" t="s">
        <v>4474</v>
      </c>
      <c r="M3910" s="6" t="s">
        <v>4474</v>
      </c>
      <c r="N3910" s="6" t="s">
        <v>4474</v>
      </c>
      <c r="O3910" s="6" t="s">
        <v>4474</v>
      </c>
      <c r="P3910" s="6" t="s">
        <v>4474</v>
      </c>
      <c r="Q3910" s="6" t="s">
        <v>4474</v>
      </c>
      <c r="R3910" s="6" t="s">
        <v>4474</v>
      </c>
      <c r="S3910" s="6" t="s">
        <v>4474</v>
      </c>
      <c r="T3910" s="6" t="s">
        <v>4474</v>
      </c>
      <c r="U3910" s="6" t="s">
        <v>4474</v>
      </c>
      <c r="V3910" s="6" t="s">
        <v>4474</v>
      </c>
      <c r="W3910" s="6" t="s">
        <v>4474</v>
      </c>
      <c r="X3910" s="6" t="s">
        <v>4474</v>
      </c>
      <c r="Y3910" s="6" t="s">
        <v>4474</v>
      </c>
      <c r="Z3910" s="6" t="s">
        <v>4474</v>
      </c>
      <c r="AA3910" s="6" t="s">
        <v>4474</v>
      </c>
      <c r="AB3910" s="6" t="s">
        <v>4474</v>
      </c>
      <c r="AC3910" s="6" t="s">
        <v>4474</v>
      </c>
      <c r="AD3910" s="6" t="s">
        <v>4474</v>
      </c>
      <c r="AF3910" t="e">
        <f t="shared" ref="AF3910:AF3973" si="1220">Q3910/W3910</f>
        <v>#VALUE!</v>
      </c>
      <c r="AG3910" t="e">
        <f t="shared" ref="AG3910:AG3973" si="1221">R3910/X3910</f>
        <v>#VALUE!</v>
      </c>
      <c r="AH3910" t="e">
        <f t="shared" ref="AH3910:AH3973" si="1222">U3910/W3910</f>
        <v>#VALUE!</v>
      </c>
      <c r="AI3910" t="e">
        <f t="shared" ref="AI3910:AI3973" si="1223">V3910/X3910</f>
        <v>#VALUE!</v>
      </c>
      <c r="AJ3910" t="e">
        <f t="shared" ref="AJ3910:AJ3973" si="1224">Y3910/AA3910</f>
        <v>#VALUE!</v>
      </c>
      <c r="AK3910" t="e">
        <f t="shared" ref="AK3910:AK3973" si="1225">Z3910/AB3910</f>
        <v>#VALUE!</v>
      </c>
      <c r="AL3910" t="e">
        <f t="shared" ref="AL3910:AL3973" si="1226">O3910/K3910</f>
        <v>#VALUE!</v>
      </c>
      <c r="AM3910" t="e">
        <f t="shared" ref="AM3910:AM3973" si="1227">P3910/L3910</f>
        <v>#VALUE!</v>
      </c>
      <c r="AN3910" t="e">
        <f t="shared" ref="AN3910:AN3973" si="1228">K3910/W3910</f>
        <v>#VALUE!</v>
      </c>
      <c r="AO3910" t="e">
        <f t="shared" ref="AO3910:AO3973" si="1229">L3910/X3910</f>
        <v>#VALUE!</v>
      </c>
      <c r="AP3910">
        <f t="shared" ref="AP3910:AP3973" si="1230">IF(OR(Q3910&lt;0, Q3910="NA"), 0, 1)</f>
        <v>0</v>
      </c>
      <c r="AQ3910">
        <f t="shared" ref="AQ3910:AQ3973" si="1231">IF(OR(S3910&lt;0, S3910="NA"), 0, 1)</f>
        <v>0</v>
      </c>
      <c r="AR3910">
        <f t="shared" ref="AR3910:AR3973" si="1232">IFERROR(IF((AF3910-AG3910)&gt;0,1,0),0)</f>
        <v>0</v>
      </c>
      <c r="AS3910">
        <f t="shared" ref="AS3910:AS3973" si="1233">IFERROR(IF((S3910-Q3910)&gt;0,1,0),0)</f>
        <v>0</v>
      </c>
      <c r="AT3910">
        <f t="shared" ref="AT3910:AT3973" si="1234">IFERROR(IF((AH3910-AI3910)&lt;0,1,0),0)</f>
        <v>0</v>
      </c>
      <c r="AU3910">
        <f t="shared" ref="AU3910:AU3973" si="1235">IFERROR(IF((AJ3910-AK3910)&gt;0,1,0),0)</f>
        <v>0</v>
      </c>
      <c r="AV3910">
        <f t="shared" ref="AV3910:AV3973" si="1236">IFERROR(IF((AL3910-AM3910)&gt;0,1,0),0)</f>
        <v>0</v>
      </c>
      <c r="AW3910">
        <f t="shared" ref="AW3910:AW3973" si="1237">IFERROR(IF((AN3910-AO3910)&gt;0,1,0),0)</f>
        <v>0</v>
      </c>
      <c r="AX3910">
        <f t="shared" ref="AX3910:AX3973" si="1238">IFERROR(IF((AC3910-AD3910)&lt;0,1,0),0)</f>
        <v>0</v>
      </c>
      <c r="AY3910">
        <f t="shared" ref="AY3910:AY3973" si="1239">SUM(AP3910:AX3910)</f>
        <v>0</v>
      </c>
    </row>
    <row r="3911" spans="1:51" x14ac:dyDescent="0.3">
      <c r="A3911" s="1" t="s">
        <v>3905</v>
      </c>
      <c r="B3911" s="2">
        <v>106602778</v>
      </c>
      <c r="C3911" s="3" t="s">
        <v>5338</v>
      </c>
      <c r="D3911" s="5">
        <v>42.46</v>
      </c>
      <c r="E3911" s="5">
        <v>13.587199999999999</v>
      </c>
      <c r="F3911" s="3" t="s">
        <v>4480</v>
      </c>
      <c r="G3911" s="3" t="s">
        <v>4491</v>
      </c>
      <c r="H3911" s="3" t="s">
        <v>4492</v>
      </c>
      <c r="I3911" s="3" t="s">
        <v>4493</v>
      </c>
      <c r="J3911" s="3"/>
      <c r="K3911" s="6" t="s">
        <v>4474</v>
      </c>
      <c r="L3911" s="6" t="s">
        <v>4474</v>
      </c>
      <c r="M3911" s="6" t="s">
        <v>4474</v>
      </c>
      <c r="N3911" s="6" t="s">
        <v>4474</v>
      </c>
      <c r="O3911" s="6" t="s">
        <v>4474</v>
      </c>
      <c r="P3911" s="6" t="s">
        <v>4474</v>
      </c>
      <c r="Q3911" s="6" t="s">
        <v>4474</v>
      </c>
      <c r="R3911" s="6" t="s">
        <v>4474</v>
      </c>
      <c r="S3911" s="6" t="s">
        <v>4474</v>
      </c>
      <c r="T3911" s="6" t="s">
        <v>4474</v>
      </c>
      <c r="U3911" s="6" t="s">
        <v>4474</v>
      </c>
      <c r="V3911" s="6" t="s">
        <v>4474</v>
      </c>
      <c r="W3911" s="6" t="s">
        <v>4474</v>
      </c>
      <c r="X3911" s="6" t="s">
        <v>4474</v>
      </c>
      <c r="Y3911" s="6" t="s">
        <v>4474</v>
      </c>
      <c r="Z3911" s="6" t="s">
        <v>4474</v>
      </c>
      <c r="AA3911" s="6" t="s">
        <v>4474</v>
      </c>
      <c r="AB3911" s="6" t="s">
        <v>4474</v>
      </c>
      <c r="AC3911" s="6" t="s">
        <v>4474</v>
      </c>
      <c r="AD3911" s="6" t="s">
        <v>4474</v>
      </c>
      <c r="AF3911" t="e">
        <f t="shared" si="1220"/>
        <v>#VALUE!</v>
      </c>
      <c r="AG3911" t="e">
        <f t="shared" si="1221"/>
        <v>#VALUE!</v>
      </c>
      <c r="AH3911" t="e">
        <f t="shared" si="1222"/>
        <v>#VALUE!</v>
      </c>
      <c r="AI3911" t="e">
        <f t="shared" si="1223"/>
        <v>#VALUE!</v>
      </c>
      <c r="AJ3911" t="e">
        <f t="shared" si="1224"/>
        <v>#VALUE!</v>
      </c>
      <c r="AK3911" t="e">
        <f t="shared" si="1225"/>
        <v>#VALUE!</v>
      </c>
      <c r="AL3911" t="e">
        <f t="shared" si="1226"/>
        <v>#VALUE!</v>
      </c>
      <c r="AM3911" t="e">
        <f t="shared" si="1227"/>
        <v>#VALUE!</v>
      </c>
      <c r="AN3911" t="e">
        <f t="shared" si="1228"/>
        <v>#VALUE!</v>
      </c>
      <c r="AO3911" t="e">
        <f t="shared" si="1229"/>
        <v>#VALUE!</v>
      </c>
      <c r="AP3911">
        <f t="shared" si="1230"/>
        <v>0</v>
      </c>
      <c r="AQ3911">
        <f t="shared" si="1231"/>
        <v>0</v>
      </c>
      <c r="AR3911">
        <f t="shared" si="1232"/>
        <v>0</v>
      </c>
      <c r="AS3911">
        <f t="shared" si="1233"/>
        <v>0</v>
      </c>
      <c r="AT3911">
        <f t="shared" si="1234"/>
        <v>0</v>
      </c>
      <c r="AU3911">
        <f t="shared" si="1235"/>
        <v>0</v>
      </c>
      <c r="AV3911">
        <f t="shared" si="1236"/>
        <v>0</v>
      </c>
      <c r="AW3911">
        <f t="shared" si="1237"/>
        <v>0</v>
      </c>
      <c r="AX3911">
        <f t="shared" si="1238"/>
        <v>0</v>
      </c>
      <c r="AY3911">
        <f t="shared" si="1239"/>
        <v>0</v>
      </c>
    </row>
    <row r="3912" spans="1:51" x14ac:dyDescent="0.3">
      <c r="A3912" s="1" t="s">
        <v>3906</v>
      </c>
      <c r="B3912" s="2">
        <v>106576268</v>
      </c>
      <c r="C3912" s="3" t="s">
        <v>5338</v>
      </c>
      <c r="D3912" s="5">
        <v>49.93</v>
      </c>
      <c r="E3912" s="5">
        <v>4802.7667000000001</v>
      </c>
      <c r="F3912" s="3" t="s">
        <v>4480</v>
      </c>
      <c r="G3912" s="3" t="s">
        <v>4491</v>
      </c>
      <c r="H3912" s="3" t="s">
        <v>4492</v>
      </c>
      <c r="I3912" s="3" t="s">
        <v>4493</v>
      </c>
      <c r="J3912" s="3"/>
      <c r="K3912" s="6" t="s">
        <v>4474</v>
      </c>
      <c r="L3912" s="6" t="s">
        <v>4474</v>
      </c>
      <c r="M3912" s="6" t="s">
        <v>4474</v>
      </c>
      <c r="N3912" s="6" t="s">
        <v>4474</v>
      </c>
      <c r="O3912" s="6" t="s">
        <v>4474</v>
      </c>
      <c r="P3912" s="6" t="s">
        <v>4474</v>
      </c>
      <c r="Q3912" s="6" t="s">
        <v>4474</v>
      </c>
      <c r="R3912" s="6" t="s">
        <v>4474</v>
      </c>
      <c r="S3912" s="6" t="s">
        <v>4474</v>
      </c>
      <c r="T3912" s="6" t="s">
        <v>4474</v>
      </c>
      <c r="U3912" s="6" t="s">
        <v>4474</v>
      </c>
      <c r="V3912" s="6" t="s">
        <v>4474</v>
      </c>
      <c r="W3912" s="6" t="s">
        <v>4474</v>
      </c>
      <c r="X3912" s="6" t="s">
        <v>4474</v>
      </c>
      <c r="Y3912" s="6" t="s">
        <v>4474</v>
      </c>
      <c r="Z3912" s="6" t="s">
        <v>4474</v>
      </c>
      <c r="AA3912" s="6" t="s">
        <v>4474</v>
      </c>
      <c r="AB3912" s="6" t="s">
        <v>4474</v>
      </c>
      <c r="AC3912" s="6" t="s">
        <v>4474</v>
      </c>
      <c r="AD3912" s="6" t="s">
        <v>4474</v>
      </c>
      <c r="AF3912" t="e">
        <f t="shared" si="1220"/>
        <v>#VALUE!</v>
      </c>
      <c r="AG3912" t="e">
        <f t="shared" si="1221"/>
        <v>#VALUE!</v>
      </c>
      <c r="AH3912" t="e">
        <f t="shared" si="1222"/>
        <v>#VALUE!</v>
      </c>
      <c r="AI3912" t="e">
        <f t="shared" si="1223"/>
        <v>#VALUE!</v>
      </c>
      <c r="AJ3912" t="e">
        <f t="shared" si="1224"/>
        <v>#VALUE!</v>
      </c>
      <c r="AK3912" t="e">
        <f t="shared" si="1225"/>
        <v>#VALUE!</v>
      </c>
      <c r="AL3912" t="e">
        <f t="shared" si="1226"/>
        <v>#VALUE!</v>
      </c>
      <c r="AM3912" t="e">
        <f t="shared" si="1227"/>
        <v>#VALUE!</v>
      </c>
      <c r="AN3912" t="e">
        <f t="shared" si="1228"/>
        <v>#VALUE!</v>
      </c>
      <c r="AO3912" t="e">
        <f t="shared" si="1229"/>
        <v>#VALUE!</v>
      </c>
      <c r="AP3912">
        <f t="shared" si="1230"/>
        <v>0</v>
      </c>
      <c r="AQ3912">
        <f t="shared" si="1231"/>
        <v>0</v>
      </c>
      <c r="AR3912">
        <f t="shared" si="1232"/>
        <v>0</v>
      </c>
      <c r="AS3912">
        <f t="shared" si="1233"/>
        <v>0</v>
      </c>
      <c r="AT3912">
        <f t="shared" si="1234"/>
        <v>0</v>
      </c>
      <c r="AU3912">
        <f t="shared" si="1235"/>
        <v>0</v>
      </c>
      <c r="AV3912">
        <f t="shared" si="1236"/>
        <v>0</v>
      </c>
      <c r="AW3912">
        <f t="shared" si="1237"/>
        <v>0</v>
      </c>
      <c r="AX3912">
        <f t="shared" si="1238"/>
        <v>0</v>
      </c>
      <c r="AY3912">
        <f t="shared" si="1239"/>
        <v>0</v>
      </c>
    </row>
    <row r="3913" spans="1:51" x14ac:dyDescent="0.3">
      <c r="A3913" s="1" t="s">
        <v>3907</v>
      </c>
      <c r="B3913" s="2">
        <v>106576359</v>
      </c>
      <c r="C3913" s="3" t="s">
        <v>5338</v>
      </c>
      <c r="D3913" s="5">
        <v>48.664999999999999</v>
      </c>
      <c r="E3913" s="5">
        <v>7.2997500000000004</v>
      </c>
      <c r="F3913" s="3" t="s">
        <v>4480</v>
      </c>
      <c r="G3913" s="3" t="s">
        <v>4491</v>
      </c>
      <c r="H3913" s="3" t="s">
        <v>4492</v>
      </c>
      <c r="I3913" s="3" t="s">
        <v>4493</v>
      </c>
      <c r="J3913" s="3"/>
      <c r="K3913" s="6" t="s">
        <v>4474</v>
      </c>
      <c r="L3913" s="6" t="s">
        <v>4474</v>
      </c>
      <c r="M3913" s="6" t="s">
        <v>4474</v>
      </c>
      <c r="N3913" s="6" t="s">
        <v>4474</v>
      </c>
      <c r="O3913" s="6" t="s">
        <v>4474</v>
      </c>
      <c r="P3913" s="6" t="s">
        <v>4474</v>
      </c>
      <c r="Q3913" s="6" t="s">
        <v>4474</v>
      </c>
      <c r="R3913" s="6" t="s">
        <v>4474</v>
      </c>
      <c r="S3913" s="6" t="s">
        <v>4474</v>
      </c>
      <c r="T3913" s="6" t="s">
        <v>4474</v>
      </c>
      <c r="U3913" s="6" t="s">
        <v>4474</v>
      </c>
      <c r="V3913" s="6" t="s">
        <v>4474</v>
      </c>
      <c r="W3913" s="6" t="s">
        <v>4474</v>
      </c>
      <c r="X3913" s="6" t="s">
        <v>4474</v>
      </c>
      <c r="Y3913" s="6" t="s">
        <v>4474</v>
      </c>
      <c r="Z3913" s="6" t="s">
        <v>4474</v>
      </c>
      <c r="AA3913" s="6" t="s">
        <v>4474</v>
      </c>
      <c r="AB3913" s="6" t="s">
        <v>4474</v>
      </c>
      <c r="AC3913" s="6" t="s">
        <v>4474</v>
      </c>
      <c r="AD3913" s="6" t="s">
        <v>4474</v>
      </c>
      <c r="AF3913" t="e">
        <f t="shared" si="1220"/>
        <v>#VALUE!</v>
      </c>
      <c r="AG3913" t="e">
        <f t="shared" si="1221"/>
        <v>#VALUE!</v>
      </c>
      <c r="AH3913" t="e">
        <f t="shared" si="1222"/>
        <v>#VALUE!</v>
      </c>
      <c r="AI3913" t="e">
        <f t="shared" si="1223"/>
        <v>#VALUE!</v>
      </c>
      <c r="AJ3913" t="e">
        <f t="shared" si="1224"/>
        <v>#VALUE!</v>
      </c>
      <c r="AK3913" t="e">
        <f t="shared" si="1225"/>
        <v>#VALUE!</v>
      </c>
      <c r="AL3913" t="e">
        <f t="shared" si="1226"/>
        <v>#VALUE!</v>
      </c>
      <c r="AM3913" t="e">
        <f t="shared" si="1227"/>
        <v>#VALUE!</v>
      </c>
      <c r="AN3913" t="e">
        <f t="shared" si="1228"/>
        <v>#VALUE!</v>
      </c>
      <c r="AO3913" t="e">
        <f t="shared" si="1229"/>
        <v>#VALUE!</v>
      </c>
      <c r="AP3913">
        <f t="shared" si="1230"/>
        <v>0</v>
      </c>
      <c r="AQ3913">
        <f t="shared" si="1231"/>
        <v>0</v>
      </c>
      <c r="AR3913">
        <f t="shared" si="1232"/>
        <v>0</v>
      </c>
      <c r="AS3913">
        <f t="shared" si="1233"/>
        <v>0</v>
      </c>
      <c r="AT3913">
        <f t="shared" si="1234"/>
        <v>0</v>
      </c>
      <c r="AU3913">
        <f t="shared" si="1235"/>
        <v>0</v>
      </c>
      <c r="AV3913">
        <f t="shared" si="1236"/>
        <v>0</v>
      </c>
      <c r="AW3913">
        <f t="shared" si="1237"/>
        <v>0</v>
      </c>
      <c r="AX3913">
        <f t="shared" si="1238"/>
        <v>0</v>
      </c>
      <c r="AY3913">
        <f t="shared" si="1239"/>
        <v>0</v>
      </c>
    </row>
    <row r="3914" spans="1:51" x14ac:dyDescent="0.3">
      <c r="A3914" s="1" t="s">
        <v>3908</v>
      </c>
      <c r="B3914" s="2">
        <v>106602208</v>
      </c>
      <c r="C3914" s="3" t="s">
        <v>5338</v>
      </c>
      <c r="D3914" s="5">
        <v>40.630000000000003</v>
      </c>
      <c r="E3914" s="5">
        <v>16.658300000000001</v>
      </c>
      <c r="F3914" s="3" t="s">
        <v>4480</v>
      </c>
      <c r="G3914" s="3" t="s">
        <v>4491</v>
      </c>
      <c r="H3914" s="3" t="s">
        <v>4492</v>
      </c>
      <c r="I3914" s="3" t="s">
        <v>4493</v>
      </c>
      <c r="J3914" s="3"/>
      <c r="K3914" s="6" t="s">
        <v>4474</v>
      </c>
      <c r="L3914" s="6" t="s">
        <v>4474</v>
      </c>
      <c r="M3914" s="6" t="s">
        <v>4474</v>
      </c>
      <c r="N3914" s="6" t="s">
        <v>4474</v>
      </c>
      <c r="O3914" s="6" t="s">
        <v>4474</v>
      </c>
      <c r="P3914" s="6" t="s">
        <v>4474</v>
      </c>
      <c r="Q3914" s="6" t="s">
        <v>4474</v>
      </c>
      <c r="R3914" s="6" t="s">
        <v>4474</v>
      </c>
      <c r="S3914" s="6" t="s">
        <v>4474</v>
      </c>
      <c r="T3914" s="6" t="s">
        <v>4474</v>
      </c>
      <c r="U3914" s="6" t="s">
        <v>4474</v>
      </c>
      <c r="V3914" s="6" t="s">
        <v>4474</v>
      </c>
      <c r="W3914" s="6" t="s">
        <v>4474</v>
      </c>
      <c r="X3914" s="6" t="s">
        <v>4474</v>
      </c>
      <c r="Y3914" s="6" t="s">
        <v>4474</v>
      </c>
      <c r="Z3914" s="6" t="s">
        <v>4474</v>
      </c>
      <c r="AA3914" s="6" t="s">
        <v>4474</v>
      </c>
      <c r="AB3914" s="6" t="s">
        <v>4474</v>
      </c>
      <c r="AC3914" s="6" t="s">
        <v>4474</v>
      </c>
      <c r="AD3914" s="6" t="s">
        <v>4474</v>
      </c>
      <c r="AF3914" t="e">
        <f t="shared" si="1220"/>
        <v>#VALUE!</v>
      </c>
      <c r="AG3914" t="e">
        <f t="shared" si="1221"/>
        <v>#VALUE!</v>
      </c>
      <c r="AH3914" t="e">
        <f t="shared" si="1222"/>
        <v>#VALUE!</v>
      </c>
      <c r="AI3914" t="e">
        <f t="shared" si="1223"/>
        <v>#VALUE!</v>
      </c>
      <c r="AJ3914" t="e">
        <f t="shared" si="1224"/>
        <v>#VALUE!</v>
      </c>
      <c r="AK3914" t="e">
        <f t="shared" si="1225"/>
        <v>#VALUE!</v>
      </c>
      <c r="AL3914" t="e">
        <f t="shared" si="1226"/>
        <v>#VALUE!</v>
      </c>
      <c r="AM3914" t="e">
        <f t="shared" si="1227"/>
        <v>#VALUE!</v>
      </c>
      <c r="AN3914" t="e">
        <f t="shared" si="1228"/>
        <v>#VALUE!</v>
      </c>
      <c r="AO3914" t="e">
        <f t="shared" si="1229"/>
        <v>#VALUE!</v>
      </c>
      <c r="AP3914">
        <f t="shared" si="1230"/>
        <v>0</v>
      </c>
      <c r="AQ3914">
        <f t="shared" si="1231"/>
        <v>0</v>
      </c>
      <c r="AR3914">
        <f t="shared" si="1232"/>
        <v>0</v>
      </c>
      <c r="AS3914">
        <f t="shared" si="1233"/>
        <v>0</v>
      </c>
      <c r="AT3914">
        <f t="shared" si="1234"/>
        <v>0</v>
      </c>
      <c r="AU3914">
        <f t="shared" si="1235"/>
        <v>0</v>
      </c>
      <c r="AV3914">
        <f t="shared" si="1236"/>
        <v>0</v>
      </c>
      <c r="AW3914">
        <f t="shared" si="1237"/>
        <v>0</v>
      </c>
      <c r="AX3914">
        <f t="shared" si="1238"/>
        <v>0</v>
      </c>
      <c r="AY3914">
        <f t="shared" si="1239"/>
        <v>0</v>
      </c>
    </row>
    <row r="3915" spans="1:51" x14ac:dyDescent="0.3">
      <c r="A3915" s="1" t="s">
        <v>3909</v>
      </c>
      <c r="B3915" s="2">
        <v>106576361</v>
      </c>
      <c r="C3915" s="3" t="s">
        <v>5338</v>
      </c>
      <c r="D3915" s="5">
        <v>50.094999999999999</v>
      </c>
      <c r="E3915" s="5">
        <v>642.21789999999999</v>
      </c>
      <c r="F3915" s="3" t="s">
        <v>4480</v>
      </c>
      <c r="G3915" s="3" t="s">
        <v>4491</v>
      </c>
      <c r="H3915" s="3" t="s">
        <v>4492</v>
      </c>
      <c r="I3915" s="3" t="s">
        <v>4493</v>
      </c>
      <c r="J3915" s="3"/>
      <c r="K3915" s="6" t="s">
        <v>4474</v>
      </c>
      <c r="L3915" s="6" t="s">
        <v>4474</v>
      </c>
      <c r="M3915" s="6" t="s">
        <v>4474</v>
      </c>
      <c r="N3915" s="6" t="s">
        <v>4474</v>
      </c>
      <c r="O3915" s="6" t="s">
        <v>4474</v>
      </c>
      <c r="P3915" s="6" t="s">
        <v>4474</v>
      </c>
      <c r="Q3915" s="6" t="s">
        <v>4474</v>
      </c>
      <c r="R3915" s="6" t="s">
        <v>4474</v>
      </c>
      <c r="S3915" s="6" t="s">
        <v>4474</v>
      </c>
      <c r="T3915" s="6" t="s">
        <v>4474</v>
      </c>
      <c r="U3915" s="6" t="s">
        <v>4474</v>
      </c>
      <c r="V3915" s="6" t="s">
        <v>4474</v>
      </c>
      <c r="W3915" s="6" t="s">
        <v>4474</v>
      </c>
      <c r="X3915" s="6" t="s">
        <v>4474</v>
      </c>
      <c r="Y3915" s="6" t="s">
        <v>4474</v>
      </c>
      <c r="Z3915" s="6" t="s">
        <v>4474</v>
      </c>
      <c r="AA3915" s="6" t="s">
        <v>4474</v>
      </c>
      <c r="AB3915" s="6" t="s">
        <v>4474</v>
      </c>
      <c r="AC3915" s="6" t="s">
        <v>4474</v>
      </c>
      <c r="AD3915" s="6" t="s">
        <v>4474</v>
      </c>
      <c r="AF3915" t="e">
        <f t="shared" si="1220"/>
        <v>#VALUE!</v>
      </c>
      <c r="AG3915" t="e">
        <f t="shared" si="1221"/>
        <v>#VALUE!</v>
      </c>
      <c r="AH3915" t="e">
        <f t="shared" si="1222"/>
        <v>#VALUE!</v>
      </c>
      <c r="AI3915" t="e">
        <f t="shared" si="1223"/>
        <v>#VALUE!</v>
      </c>
      <c r="AJ3915" t="e">
        <f t="shared" si="1224"/>
        <v>#VALUE!</v>
      </c>
      <c r="AK3915" t="e">
        <f t="shared" si="1225"/>
        <v>#VALUE!</v>
      </c>
      <c r="AL3915" t="e">
        <f t="shared" si="1226"/>
        <v>#VALUE!</v>
      </c>
      <c r="AM3915" t="e">
        <f t="shared" si="1227"/>
        <v>#VALUE!</v>
      </c>
      <c r="AN3915" t="e">
        <f t="shared" si="1228"/>
        <v>#VALUE!</v>
      </c>
      <c r="AO3915" t="e">
        <f t="shared" si="1229"/>
        <v>#VALUE!</v>
      </c>
      <c r="AP3915">
        <f t="shared" si="1230"/>
        <v>0</v>
      </c>
      <c r="AQ3915">
        <f t="shared" si="1231"/>
        <v>0</v>
      </c>
      <c r="AR3915">
        <f t="shared" si="1232"/>
        <v>0</v>
      </c>
      <c r="AS3915">
        <f t="shared" si="1233"/>
        <v>0</v>
      </c>
      <c r="AT3915">
        <f t="shared" si="1234"/>
        <v>0</v>
      </c>
      <c r="AU3915">
        <f t="shared" si="1235"/>
        <v>0</v>
      </c>
      <c r="AV3915">
        <f t="shared" si="1236"/>
        <v>0</v>
      </c>
      <c r="AW3915">
        <f t="shared" si="1237"/>
        <v>0</v>
      </c>
      <c r="AX3915">
        <f t="shared" si="1238"/>
        <v>0</v>
      </c>
      <c r="AY3915">
        <f t="shared" si="1239"/>
        <v>0</v>
      </c>
    </row>
    <row r="3916" spans="1:51" x14ac:dyDescent="0.3">
      <c r="A3916" s="1" t="s">
        <v>3910</v>
      </c>
      <c r="B3916" s="2">
        <v>106575965</v>
      </c>
      <c r="C3916" s="3" t="s">
        <v>5338</v>
      </c>
      <c r="D3916" s="5">
        <v>46.37</v>
      </c>
      <c r="E3916" s="7">
        <v>5.1006999999999998</v>
      </c>
      <c r="F3916" s="3" t="s">
        <v>4480</v>
      </c>
      <c r="G3916" s="3" t="s">
        <v>4491</v>
      </c>
      <c r="H3916" s="3" t="s">
        <v>4492</v>
      </c>
      <c r="I3916" s="3" t="s">
        <v>4493</v>
      </c>
      <c r="J3916" s="3"/>
      <c r="K3916" s="6" t="s">
        <v>4474</v>
      </c>
      <c r="L3916" s="6" t="s">
        <v>4474</v>
      </c>
      <c r="M3916" s="6" t="s">
        <v>4474</v>
      </c>
      <c r="N3916" s="6" t="s">
        <v>4474</v>
      </c>
      <c r="O3916" s="6" t="s">
        <v>4474</v>
      </c>
      <c r="P3916" s="6" t="s">
        <v>4474</v>
      </c>
      <c r="Q3916" s="6" t="s">
        <v>4474</v>
      </c>
      <c r="R3916" s="6" t="s">
        <v>4474</v>
      </c>
      <c r="S3916" s="6" t="s">
        <v>4474</v>
      </c>
      <c r="T3916" s="6" t="s">
        <v>4474</v>
      </c>
      <c r="U3916" s="6" t="s">
        <v>4474</v>
      </c>
      <c r="V3916" s="6" t="s">
        <v>4474</v>
      </c>
      <c r="W3916" s="6" t="s">
        <v>4474</v>
      </c>
      <c r="X3916" s="6" t="s">
        <v>4474</v>
      </c>
      <c r="Y3916" s="6" t="s">
        <v>4474</v>
      </c>
      <c r="Z3916" s="6" t="s">
        <v>4474</v>
      </c>
      <c r="AA3916" s="6" t="s">
        <v>4474</v>
      </c>
      <c r="AB3916" s="6" t="s">
        <v>4474</v>
      </c>
      <c r="AC3916" s="6" t="s">
        <v>4474</v>
      </c>
      <c r="AD3916" s="6" t="s">
        <v>4474</v>
      </c>
      <c r="AF3916" t="e">
        <f t="shared" si="1220"/>
        <v>#VALUE!</v>
      </c>
      <c r="AG3916" t="e">
        <f t="shared" si="1221"/>
        <v>#VALUE!</v>
      </c>
      <c r="AH3916" t="e">
        <f t="shared" si="1222"/>
        <v>#VALUE!</v>
      </c>
      <c r="AI3916" t="e">
        <f t="shared" si="1223"/>
        <v>#VALUE!</v>
      </c>
      <c r="AJ3916" t="e">
        <f t="shared" si="1224"/>
        <v>#VALUE!</v>
      </c>
      <c r="AK3916" t="e">
        <f t="shared" si="1225"/>
        <v>#VALUE!</v>
      </c>
      <c r="AL3916" t="e">
        <f t="shared" si="1226"/>
        <v>#VALUE!</v>
      </c>
      <c r="AM3916" t="e">
        <f t="shared" si="1227"/>
        <v>#VALUE!</v>
      </c>
      <c r="AN3916" t="e">
        <f t="shared" si="1228"/>
        <v>#VALUE!</v>
      </c>
      <c r="AO3916" t="e">
        <f t="shared" si="1229"/>
        <v>#VALUE!</v>
      </c>
      <c r="AP3916">
        <f t="shared" si="1230"/>
        <v>0</v>
      </c>
      <c r="AQ3916">
        <f t="shared" si="1231"/>
        <v>0</v>
      </c>
      <c r="AR3916">
        <f t="shared" si="1232"/>
        <v>0</v>
      </c>
      <c r="AS3916">
        <f t="shared" si="1233"/>
        <v>0</v>
      </c>
      <c r="AT3916">
        <f t="shared" si="1234"/>
        <v>0</v>
      </c>
      <c r="AU3916">
        <f t="shared" si="1235"/>
        <v>0</v>
      </c>
      <c r="AV3916">
        <f t="shared" si="1236"/>
        <v>0</v>
      </c>
      <c r="AW3916">
        <f t="shared" si="1237"/>
        <v>0</v>
      </c>
      <c r="AX3916">
        <f t="shared" si="1238"/>
        <v>0</v>
      </c>
      <c r="AY3916">
        <f t="shared" si="1239"/>
        <v>0</v>
      </c>
    </row>
    <row r="3917" spans="1:51" x14ac:dyDescent="0.3">
      <c r="A3917" s="1" t="s">
        <v>3911</v>
      </c>
      <c r="B3917" s="2">
        <v>106575863</v>
      </c>
      <c r="C3917" s="3" t="s">
        <v>5338</v>
      </c>
      <c r="D3917" s="5">
        <v>47.415100000000002</v>
      </c>
      <c r="E3917" s="5">
        <v>43.621892000000003</v>
      </c>
      <c r="F3917" s="3" t="s">
        <v>4480</v>
      </c>
      <c r="G3917" s="3" t="s">
        <v>4491</v>
      </c>
      <c r="H3917" s="3" t="s">
        <v>4492</v>
      </c>
      <c r="I3917" s="3" t="s">
        <v>4493</v>
      </c>
      <c r="J3917" s="3"/>
      <c r="K3917" s="6" t="s">
        <v>4474</v>
      </c>
      <c r="L3917" s="6" t="s">
        <v>4474</v>
      </c>
      <c r="M3917" s="6" t="s">
        <v>4474</v>
      </c>
      <c r="N3917" s="6" t="s">
        <v>4474</v>
      </c>
      <c r="O3917" s="6" t="s">
        <v>4474</v>
      </c>
      <c r="P3917" s="6" t="s">
        <v>4474</v>
      </c>
      <c r="Q3917" s="6" t="s">
        <v>4474</v>
      </c>
      <c r="R3917" s="6" t="s">
        <v>4474</v>
      </c>
      <c r="S3917" s="6" t="s">
        <v>4474</v>
      </c>
      <c r="T3917" s="6" t="s">
        <v>4474</v>
      </c>
      <c r="U3917" s="6" t="s">
        <v>4474</v>
      </c>
      <c r="V3917" s="6" t="s">
        <v>4474</v>
      </c>
      <c r="W3917" s="6" t="s">
        <v>4474</v>
      </c>
      <c r="X3917" s="6" t="s">
        <v>4474</v>
      </c>
      <c r="Y3917" s="6" t="s">
        <v>4474</v>
      </c>
      <c r="Z3917" s="6" t="s">
        <v>4474</v>
      </c>
      <c r="AA3917" s="6" t="s">
        <v>4474</v>
      </c>
      <c r="AB3917" s="6" t="s">
        <v>4474</v>
      </c>
      <c r="AC3917" s="6" t="s">
        <v>4474</v>
      </c>
      <c r="AD3917" s="6" t="s">
        <v>4474</v>
      </c>
      <c r="AF3917" t="e">
        <f t="shared" si="1220"/>
        <v>#VALUE!</v>
      </c>
      <c r="AG3917" t="e">
        <f t="shared" si="1221"/>
        <v>#VALUE!</v>
      </c>
      <c r="AH3917" t="e">
        <f t="shared" si="1222"/>
        <v>#VALUE!</v>
      </c>
      <c r="AI3917" t="e">
        <f t="shared" si="1223"/>
        <v>#VALUE!</v>
      </c>
      <c r="AJ3917" t="e">
        <f t="shared" si="1224"/>
        <v>#VALUE!</v>
      </c>
      <c r="AK3917" t="e">
        <f t="shared" si="1225"/>
        <v>#VALUE!</v>
      </c>
      <c r="AL3917" t="e">
        <f t="shared" si="1226"/>
        <v>#VALUE!</v>
      </c>
      <c r="AM3917" t="e">
        <f t="shared" si="1227"/>
        <v>#VALUE!</v>
      </c>
      <c r="AN3917" t="e">
        <f t="shared" si="1228"/>
        <v>#VALUE!</v>
      </c>
      <c r="AO3917" t="e">
        <f t="shared" si="1229"/>
        <v>#VALUE!</v>
      </c>
      <c r="AP3917">
        <f t="shared" si="1230"/>
        <v>0</v>
      </c>
      <c r="AQ3917">
        <f t="shared" si="1231"/>
        <v>0</v>
      </c>
      <c r="AR3917">
        <f t="shared" si="1232"/>
        <v>0</v>
      </c>
      <c r="AS3917">
        <f t="shared" si="1233"/>
        <v>0</v>
      </c>
      <c r="AT3917">
        <f t="shared" si="1234"/>
        <v>0</v>
      </c>
      <c r="AU3917">
        <f t="shared" si="1235"/>
        <v>0</v>
      </c>
      <c r="AV3917">
        <f t="shared" si="1236"/>
        <v>0</v>
      </c>
      <c r="AW3917">
        <f t="shared" si="1237"/>
        <v>0</v>
      </c>
      <c r="AX3917">
        <f t="shared" si="1238"/>
        <v>0</v>
      </c>
      <c r="AY3917">
        <f t="shared" si="1239"/>
        <v>0</v>
      </c>
    </row>
    <row r="3918" spans="1:51" x14ac:dyDescent="0.3">
      <c r="A3918" s="1" t="s">
        <v>3912</v>
      </c>
      <c r="B3918" s="2">
        <v>4600340</v>
      </c>
      <c r="C3918" s="3" t="s">
        <v>5336</v>
      </c>
      <c r="D3918" s="5">
        <v>19.66</v>
      </c>
      <c r="E3918" s="5">
        <v>331.18451565999999</v>
      </c>
      <c r="F3918" s="3" t="s">
        <v>4525</v>
      </c>
      <c r="G3918" s="3" t="s">
        <v>4698</v>
      </c>
      <c r="H3918" s="3" t="s">
        <v>4698</v>
      </c>
      <c r="I3918" s="3" t="s">
        <v>4946</v>
      </c>
      <c r="J3918" s="3" t="s">
        <v>5287</v>
      </c>
      <c r="K3918" s="6">
        <v>302004</v>
      </c>
      <c r="L3918" s="6" t="s">
        <v>4474</v>
      </c>
      <c r="M3918" s="6" t="s">
        <v>4474</v>
      </c>
      <c r="N3918" s="6" t="s">
        <v>4474</v>
      </c>
      <c r="O3918" s="6">
        <v>65318</v>
      </c>
      <c r="P3918" s="6" t="s">
        <v>4474</v>
      </c>
      <c r="Q3918" s="6">
        <v>53129</v>
      </c>
      <c r="R3918" s="6">
        <v>57701</v>
      </c>
      <c r="S3918" s="6">
        <v>61375</v>
      </c>
      <c r="T3918" s="6">
        <v>62592</v>
      </c>
      <c r="U3918" s="6">
        <v>86258</v>
      </c>
      <c r="V3918" s="6">
        <v>4789</v>
      </c>
      <c r="W3918" s="6">
        <v>700494</v>
      </c>
      <c r="X3918" s="6">
        <v>602298</v>
      </c>
      <c r="Y3918" s="6" t="s">
        <v>4474</v>
      </c>
      <c r="Z3918" s="6" t="s">
        <v>4474</v>
      </c>
      <c r="AA3918" s="6" t="s">
        <v>4474</v>
      </c>
      <c r="AB3918" s="6" t="s">
        <v>4474</v>
      </c>
      <c r="AC3918" s="6">
        <v>31846025</v>
      </c>
      <c r="AD3918" s="6">
        <v>31729473</v>
      </c>
      <c r="AF3918">
        <f t="shared" si="1220"/>
        <v>7.5845046495758711E-2</v>
      </c>
      <c r="AG3918">
        <f t="shared" si="1221"/>
        <v>9.5801413918027295E-2</v>
      </c>
      <c r="AH3918">
        <f t="shared" si="1222"/>
        <v>0.12313881346592548</v>
      </c>
      <c r="AI3918">
        <f t="shared" si="1223"/>
        <v>7.9512135188893208E-3</v>
      </c>
      <c r="AJ3918" t="e">
        <f t="shared" si="1224"/>
        <v>#VALUE!</v>
      </c>
      <c r="AK3918" t="e">
        <f t="shared" si="1225"/>
        <v>#VALUE!</v>
      </c>
      <c r="AL3918">
        <f t="shared" si="1226"/>
        <v>0.21628190355094634</v>
      </c>
      <c r="AM3918" t="e">
        <f t="shared" si="1227"/>
        <v>#VALUE!</v>
      </c>
      <c r="AN3918">
        <f t="shared" si="1228"/>
        <v>0.43113003109234338</v>
      </c>
      <c r="AO3918" t="e">
        <f t="shared" si="1229"/>
        <v>#VALUE!</v>
      </c>
      <c r="AP3918">
        <f t="shared" si="1230"/>
        <v>1</v>
      </c>
      <c r="AQ3918">
        <f t="shared" si="1231"/>
        <v>1</v>
      </c>
      <c r="AR3918">
        <f t="shared" si="1232"/>
        <v>0</v>
      </c>
      <c r="AS3918">
        <f t="shared" si="1233"/>
        <v>1</v>
      </c>
      <c r="AT3918">
        <f t="shared" si="1234"/>
        <v>0</v>
      </c>
      <c r="AU3918">
        <f t="shared" si="1235"/>
        <v>0</v>
      </c>
      <c r="AV3918">
        <f t="shared" si="1236"/>
        <v>0</v>
      </c>
      <c r="AW3918">
        <f t="shared" si="1237"/>
        <v>0</v>
      </c>
      <c r="AX3918">
        <f t="shared" si="1238"/>
        <v>0</v>
      </c>
      <c r="AY3918">
        <f t="shared" si="1239"/>
        <v>3</v>
      </c>
    </row>
    <row r="3919" spans="1:51" x14ac:dyDescent="0.3">
      <c r="A3919" s="1" t="s">
        <v>3913</v>
      </c>
      <c r="B3919" s="2">
        <v>4397865</v>
      </c>
      <c r="C3919" s="3" t="s">
        <v>5337</v>
      </c>
      <c r="D3919" s="5">
        <v>68.739999999999995</v>
      </c>
      <c r="E3919" s="5">
        <v>3949.3553084999999</v>
      </c>
      <c r="F3919" s="3" t="s">
        <v>4583</v>
      </c>
      <c r="G3919" s="3" t="s">
        <v>4583</v>
      </c>
      <c r="H3919" s="3" t="s">
        <v>4584</v>
      </c>
      <c r="I3919" s="3" t="s">
        <v>4708</v>
      </c>
      <c r="J3919" s="3" t="s">
        <v>4709</v>
      </c>
      <c r="K3919" s="6">
        <v>3552700</v>
      </c>
      <c r="L3919" s="6">
        <v>3512500</v>
      </c>
      <c r="M3919" s="6">
        <v>445300</v>
      </c>
      <c r="N3919" s="6">
        <v>430600</v>
      </c>
      <c r="O3919" s="6">
        <v>364700</v>
      </c>
      <c r="P3919" s="6">
        <v>347900</v>
      </c>
      <c r="Q3919" s="6">
        <v>-34900</v>
      </c>
      <c r="R3919" s="6">
        <v>-259300</v>
      </c>
      <c r="S3919" s="6">
        <v>667500</v>
      </c>
      <c r="T3919" s="6">
        <v>1084300</v>
      </c>
      <c r="U3919" s="6">
        <v>2159000</v>
      </c>
      <c r="V3919" s="6">
        <v>2421400</v>
      </c>
      <c r="W3919" s="6">
        <v>2871900</v>
      </c>
      <c r="X3919" s="6">
        <v>3489300</v>
      </c>
      <c r="Y3919" s="6">
        <v>980400</v>
      </c>
      <c r="Z3919" s="6">
        <v>1538400</v>
      </c>
      <c r="AA3919" s="6">
        <v>750300</v>
      </c>
      <c r="AB3919" s="6">
        <v>854400</v>
      </c>
      <c r="AC3919" s="6">
        <v>57115475</v>
      </c>
      <c r="AD3919" s="6">
        <v>56800000</v>
      </c>
      <c r="AF3919">
        <f t="shared" si="1220"/>
        <v>-1.2152233712873011E-2</v>
      </c>
      <c r="AG3919">
        <f t="shared" si="1221"/>
        <v>-7.4312899435416843E-2</v>
      </c>
      <c r="AH3919">
        <f t="shared" si="1222"/>
        <v>0.75176712281068281</v>
      </c>
      <c r="AI3919">
        <f t="shared" si="1223"/>
        <v>0.69395007594646496</v>
      </c>
      <c r="AJ3919">
        <f t="shared" si="1224"/>
        <v>1.3066773290683726</v>
      </c>
      <c r="AK3919">
        <f t="shared" si="1225"/>
        <v>1.800561797752809</v>
      </c>
      <c r="AL3919">
        <f t="shared" si="1226"/>
        <v>0.10265431925014777</v>
      </c>
      <c r="AM3919">
        <f t="shared" si="1227"/>
        <v>9.9046263345195729E-2</v>
      </c>
      <c r="AN3919">
        <f t="shared" si="1228"/>
        <v>1.2370556077857864</v>
      </c>
      <c r="AO3919">
        <f t="shared" si="1229"/>
        <v>1.0066488980597827</v>
      </c>
      <c r="AP3919">
        <f t="shared" si="1230"/>
        <v>0</v>
      </c>
      <c r="AQ3919">
        <f t="shared" si="1231"/>
        <v>1</v>
      </c>
      <c r="AR3919">
        <f t="shared" si="1232"/>
        <v>1</v>
      </c>
      <c r="AS3919">
        <f t="shared" si="1233"/>
        <v>1</v>
      </c>
      <c r="AT3919">
        <f t="shared" si="1234"/>
        <v>0</v>
      </c>
      <c r="AU3919">
        <f t="shared" si="1235"/>
        <v>0</v>
      </c>
      <c r="AV3919">
        <f t="shared" si="1236"/>
        <v>1</v>
      </c>
      <c r="AW3919">
        <f t="shared" si="1237"/>
        <v>1</v>
      </c>
      <c r="AX3919">
        <f t="shared" si="1238"/>
        <v>0</v>
      </c>
      <c r="AY3919">
        <f t="shared" si="1239"/>
        <v>5</v>
      </c>
    </row>
    <row r="3920" spans="1:51" x14ac:dyDescent="0.3">
      <c r="A3920" s="1" t="s">
        <v>3914</v>
      </c>
      <c r="B3920" s="2">
        <v>4191577</v>
      </c>
      <c r="C3920" s="3" t="s">
        <v>5337</v>
      </c>
      <c r="D3920" s="5">
        <v>336.12</v>
      </c>
      <c r="E3920" s="5">
        <v>84363.99202428</v>
      </c>
      <c r="F3920" s="3" t="s">
        <v>4583</v>
      </c>
      <c r="G3920" s="3" t="s">
        <v>4583</v>
      </c>
      <c r="H3920" s="3" t="s">
        <v>4584</v>
      </c>
      <c r="I3920" s="3" t="s">
        <v>4624</v>
      </c>
      <c r="J3920" s="3" t="s">
        <v>4796</v>
      </c>
      <c r="K3920" s="6">
        <v>23053500</v>
      </c>
      <c r="L3920" s="6">
        <v>23007700</v>
      </c>
      <c r="M3920" s="6">
        <v>4399800</v>
      </c>
      <c r="N3920" s="6">
        <v>4379300</v>
      </c>
      <c r="O3920" s="6">
        <v>3783400</v>
      </c>
      <c r="P3920" s="6">
        <v>3763100</v>
      </c>
      <c r="Q3920" s="6">
        <v>2557500</v>
      </c>
      <c r="R3920" s="6">
        <v>2512800</v>
      </c>
      <c r="S3920" s="6">
        <v>3137300</v>
      </c>
      <c r="T3920" s="6">
        <v>3371300</v>
      </c>
      <c r="U3920" s="6">
        <v>8175300</v>
      </c>
      <c r="V3920" s="6">
        <v>8130800</v>
      </c>
      <c r="W3920" s="6">
        <v>23968300</v>
      </c>
      <c r="X3920" s="6">
        <v>23734000</v>
      </c>
      <c r="Y3920" s="6">
        <v>5974300</v>
      </c>
      <c r="Z3920" s="6">
        <v>6050600</v>
      </c>
      <c r="AA3920" s="6">
        <v>7218100</v>
      </c>
      <c r="AB3920" s="6">
        <v>7466600</v>
      </c>
      <c r="AC3920" s="6">
        <v>250600000</v>
      </c>
      <c r="AD3920" s="6">
        <v>251000000</v>
      </c>
      <c r="AF3920">
        <f t="shared" si="1220"/>
        <v>0.10670343745697441</v>
      </c>
      <c r="AG3920">
        <f t="shared" si="1221"/>
        <v>0.10587343052161456</v>
      </c>
      <c r="AH3920">
        <f t="shared" si="1222"/>
        <v>0.34108802042698061</v>
      </c>
      <c r="AI3920">
        <f t="shared" si="1223"/>
        <v>0.34258026459930901</v>
      </c>
      <c r="AJ3920">
        <f t="shared" si="1224"/>
        <v>0.82768318532577823</v>
      </c>
      <c r="AK3920">
        <f t="shared" si="1225"/>
        <v>0.81035544960222861</v>
      </c>
      <c r="AL3920">
        <f t="shared" si="1226"/>
        <v>0.16411390895091851</v>
      </c>
      <c r="AM3920">
        <f t="shared" si="1227"/>
        <v>0.16355828700826244</v>
      </c>
      <c r="AN3920">
        <f t="shared" si="1228"/>
        <v>0.96183292098313189</v>
      </c>
      <c r="AO3920">
        <f t="shared" si="1229"/>
        <v>0.96939833150754195</v>
      </c>
      <c r="AP3920">
        <f t="shared" si="1230"/>
        <v>1</v>
      </c>
      <c r="AQ3920">
        <f t="shared" si="1231"/>
        <v>1</v>
      </c>
      <c r="AR3920">
        <f t="shared" si="1232"/>
        <v>1</v>
      </c>
      <c r="AS3920">
        <f t="shared" si="1233"/>
        <v>1</v>
      </c>
      <c r="AT3920">
        <f t="shared" si="1234"/>
        <v>1</v>
      </c>
      <c r="AU3920">
        <f t="shared" si="1235"/>
        <v>1</v>
      </c>
      <c r="AV3920">
        <f t="shared" si="1236"/>
        <v>1</v>
      </c>
      <c r="AW3920">
        <f t="shared" si="1237"/>
        <v>0</v>
      </c>
      <c r="AX3920">
        <f t="shared" si="1238"/>
        <v>1</v>
      </c>
      <c r="AY3920">
        <f t="shared" si="1239"/>
        <v>8</v>
      </c>
    </row>
    <row r="3921" spans="1:51" x14ac:dyDescent="0.3">
      <c r="A3921" s="1" t="s">
        <v>3915</v>
      </c>
      <c r="B3921" s="2">
        <v>4912118</v>
      </c>
      <c r="C3921" s="3" t="s">
        <v>5335</v>
      </c>
      <c r="D3921" s="5">
        <v>10.34</v>
      </c>
      <c r="E3921" s="5">
        <v>356.83628485999998</v>
      </c>
      <c r="F3921" s="3" t="s">
        <v>4485</v>
      </c>
      <c r="G3921" s="3" t="s">
        <v>4486</v>
      </c>
      <c r="H3921" s="3" t="s">
        <v>4598</v>
      </c>
      <c r="I3921" s="3" t="s">
        <v>4661</v>
      </c>
      <c r="J3921" s="3" t="s">
        <v>5033</v>
      </c>
      <c r="K3921" s="6">
        <v>787077</v>
      </c>
      <c r="L3921" s="6">
        <v>794327</v>
      </c>
      <c r="M3921" s="6">
        <v>19741</v>
      </c>
      <c r="N3921" s="6">
        <v>16783</v>
      </c>
      <c r="O3921" s="6">
        <v>660</v>
      </c>
      <c r="P3921" s="6">
        <v>-1330</v>
      </c>
      <c r="Q3921" s="6">
        <v>-3799</v>
      </c>
      <c r="R3921" s="6">
        <v>-2404</v>
      </c>
      <c r="S3921" s="6">
        <v>28642</v>
      </c>
      <c r="T3921" s="6">
        <v>17796</v>
      </c>
      <c r="U3921" s="6">
        <v>109752</v>
      </c>
      <c r="V3921" s="6">
        <v>64775</v>
      </c>
      <c r="W3921" s="6">
        <v>569434</v>
      </c>
      <c r="X3921" s="6">
        <v>497568</v>
      </c>
      <c r="Y3921" s="6">
        <v>299819</v>
      </c>
      <c r="Z3921" s="6">
        <v>263530</v>
      </c>
      <c r="AA3921" s="6">
        <v>165132</v>
      </c>
      <c r="AB3921" s="6">
        <v>141548</v>
      </c>
      <c r="AC3921" s="6">
        <v>34482000</v>
      </c>
      <c r="AD3921" s="6">
        <v>34448000</v>
      </c>
      <c r="AF3921">
        <f t="shared" si="1220"/>
        <v>-6.6715369998981448E-3</v>
      </c>
      <c r="AG3921">
        <f t="shared" si="1221"/>
        <v>-4.8315004180333144E-3</v>
      </c>
      <c r="AH3921">
        <f t="shared" si="1222"/>
        <v>0.19273875462301163</v>
      </c>
      <c r="AI3921">
        <f t="shared" si="1223"/>
        <v>0.13018321113897999</v>
      </c>
      <c r="AJ3921">
        <f t="shared" si="1224"/>
        <v>1.8156323426107599</v>
      </c>
      <c r="AK3921">
        <f t="shared" si="1225"/>
        <v>1.8617712719360218</v>
      </c>
      <c r="AL3921">
        <f t="shared" si="1226"/>
        <v>8.385456569052329E-4</v>
      </c>
      <c r="AM3921">
        <f t="shared" si="1227"/>
        <v>-1.6743734003754121E-3</v>
      </c>
      <c r="AN3921">
        <f t="shared" si="1228"/>
        <v>1.3822093517422565</v>
      </c>
      <c r="AO3921">
        <f t="shared" si="1229"/>
        <v>1.5964189819280983</v>
      </c>
      <c r="AP3921">
        <f t="shared" si="1230"/>
        <v>0</v>
      </c>
      <c r="AQ3921">
        <f t="shared" si="1231"/>
        <v>1</v>
      </c>
      <c r="AR3921">
        <f t="shared" si="1232"/>
        <v>0</v>
      </c>
      <c r="AS3921">
        <f t="shared" si="1233"/>
        <v>1</v>
      </c>
      <c r="AT3921">
        <f t="shared" si="1234"/>
        <v>0</v>
      </c>
      <c r="AU3921">
        <f t="shared" si="1235"/>
        <v>0</v>
      </c>
      <c r="AV3921">
        <f t="shared" si="1236"/>
        <v>1</v>
      </c>
      <c r="AW3921">
        <f t="shared" si="1237"/>
        <v>0</v>
      </c>
      <c r="AX3921">
        <f t="shared" si="1238"/>
        <v>0</v>
      </c>
      <c r="AY3921">
        <f t="shared" si="1239"/>
        <v>3</v>
      </c>
    </row>
    <row r="3922" spans="1:51" x14ac:dyDescent="0.3">
      <c r="A3922" s="1" t="s">
        <v>3916</v>
      </c>
      <c r="B3922" s="2">
        <v>4999709</v>
      </c>
      <c r="C3922" s="3" t="s">
        <v>5336</v>
      </c>
      <c r="D3922" s="5">
        <v>34.47</v>
      </c>
      <c r="E3922" s="5">
        <v>3482.5883446799999</v>
      </c>
      <c r="F3922" s="3" t="s">
        <v>4559</v>
      </c>
      <c r="G3922" s="3" t="s">
        <v>4560</v>
      </c>
      <c r="H3922" s="3" t="s">
        <v>4561</v>
      </c>
      <c r="I3922" s="3" t="s">
        <v>4562</v>
      </c>
      <c r="J3922" s="3" t="s">
        <v>4834</v>
      </c>
      <c r="K3922" s="6">
        <v>1363911</v>
      </c>
      <c r="L3922" s="6">
        <v>1331321</v>
      </c>
      <c r="M3922" s="6">
        <v>252223</v>
      </c>
      <c r="N3922" s="6">
        <v>249699</v>
      </c>
      <c r="O3922" s="6">
        <v>231788</v>
      </c>
      <c r="P3922" s="6">
        <v>228706</v>
      </c>
      <c r="Q3922" s="6">
        <v>141870</v>
      </c>
      <c r="R3922" s="6">
        <v>139309</v>
      </c>
      <c r="S3922" s="6">
        <v>200202</v>
      </c>
      <c r="T3922" s="6">
        <v>215704</v>
      </c>
      <c r="U3922" s="6">
        <v>347990</v>
      </c>
      <c r="V3922" s="6">
        <v>397485</v>
      </c>
      <c r="W3922" s="6">
        <v>2434437</v>
      </c>
      <c r="X3922" s="6">
        <v>2436144</v>
      </c>
      <c r="Y3922" s="6">
        <v>443988</v>
      </c>
      <c r="Z3922" s="6">
        <v>440280</v>
      </c>
      <c r="AA3922" s="6">
        <v>104993</v>
      </c>
      <c r="AB3922" s="6">
        <v>108615</v>
      </c>
      <c r="AC3922" s="6">
        <v>101028059</v>
      </c>
      <c r="AD3922" s="6">
        <v>100150215</v>
      </c>
      <c r="AF3922">
        <f t="shared" si="1220"/>
        <v>5.8276307828052237E-2</v>
      </c>
      <c r="AG3922">
        <f t="shared" si="1221"/>
        <v>5.7184222279142778E-2</v>
      </c>
      <c r="AH3922">
        <f t="shared" si="1222"/>
        <v>0.14294475478313878</v>
      </c>
      <c r="AI3922">
        <f t="shared" si="1223"/>
        <v>0.16316153724902963</v>
      </c>
      <c r="AJ3922">
        <f t="shared" si="1224"/>
        <v>4.228739058794396</v>
      </c>
      <c r="AK3922">
        <f t="shared" si="1225"/>
        <v>4.0535837591492889</v>
      </c>
      <c r="AL3922">
        <f t="shared" si="1226"/>
        <v>0.16994364001756712</v>
      </c>
      <c r="AM3922">
        <f t="shared" si="1227"/>
        <v>0.17178877220444957</v>
      </c>
      <c r="AN3922">
        <f t="shared" si="1228"/>
        <v>0.56025725865980514</v>
      </c>
      <c r="AO3922">
        <f t="shared" si="1229"/>
        <v>0.54648698927485406</v>
      </c>
      <c r="AP3922">
        <f t="shared" si="1230"/>
        <v>1</v>
      </c>
      <c r="AQ3922">
        <f t="shared" si="1231"/>
        <v>1</v>
      </c>
      <c r="AR3922">
        <f t="shared" si="1232"/>
        <v>1</v>
      </c>
      <c r="AS3922">
        <f t="shared" si="1233"/>
        <v>1</v>
      </c>
      <c r="AT3922">
        <f t="shared" si="1234"/>
        <v>1</v>
      </c>
      <c r="AU3922">
        <f t="shared" si="1235"/>
        <v>1</v>
      </c>
      <c r="AV3922">
        <f t="shared" si="1236"/>
        <v>0</v>
      </c>
      <c r="AW3922">
        <f t="shared" si="1237"/>
        <v>1</v>
      </c>
      <c r="AX3922">
        <f t="shared" si="1238"/>
        <v>0</v>
      </c>
      <c r="AY3922">
        <f t="shared" si="1239"/>
        <v>7</v>
      </c>
    </row>
    <row r="3923" spans="1:51" x14ac:dyDescent="0.3">
      <c r="A3923" s="1" t="s">
        <v>3917</v>
      </c>
      <c r="B3923" s="2">
        <v>4004298</v>
      </c>
      <c r="C3923" s="3" t="s">
        <v>5337</v>
      </c>
      <c r="D3923" s="5">
        <v>81.87</v>
      </c>
      <c r="E3923" s="5">
        <v>89703.663816600005</v>
      </c>
      <c r="F3923" s="3" t="s">
        <v>4651</v>
      </c>
      <c r="G3923" s="3" t="s">
        <v>4651</v>
      </c>
      <c r="H3923" s="3" t="s">
        <v>4652</v>
      </c>
      <c r="I3923" s="3" t="s">
        <v>4652</v>
      </c>
      <c r="J3923" s="3" t="s">
        <v>4653</v>
      </c>
      <c r="K3923" s="6">
        <v>26428000</v>
      </c>
      <c r="L3923" s="6">
        <v>26134000</v>
      </c>
      <c r="M3923" s="6">
        <v>13061000</v>
      </c>
      <c r="N3923" s="6">
        <v>12684000</v>
      </c>
      <c r="O3923" s="6">
        <v>7858000</v>
      </c>
      <c r="P3923" s="6">
        <v>7562000</v>
      </c>
      <c r="Q3923" s="6">
        <v>4590000</v>
      </c>
      <c r="R3923" s="6">
        <v>4486000</v>
      </c>
      <c r="S3923" s="6">
        <v>9428000</v>
      </c>
      <c r="T3923" s="6">
        <v>8652000</v>
      </c>
      <c r="U3923" s="6">
        <v>61254000</v>
      </c>
      <c r="V3923" s="6">
        <v>59883000</v>
      </c>
      <c r="W3923" s="6">
        <v>143956000</v>
      </c>
      <c r="X3923" s="6">
        <v>141937000</v>
      </c>
      <c r="Y3923" s="6">
        <v>11040000</v>
      </c>
      <c r="Z3923" s="6">
        <v>10993000</v>
      </c>
      <c r="AA3923" s="6">
        <v>12165000</v>
      </c>
      <c r="AB3923" s="6">
        <v>12028000</v>
      </c>
      <c r="AC3923" s="6">
        <v>1095684180</v>
      </c>
      <c r="AD3923" s="6">
        <v>1094565737</v>
      </c>
      <c r="AF3923">
        <f t="shared" si="1220"/>
        <v>3.1884742560226734E-2</v>
      </c>
      <c r="AG3923">
        <f t="shared" si="1221"/>
        <v>3.1605571485940946E-2</v>
      </c>
      <c r="AH3923">
        <f t="shared" si="1222"/>
        <v>0.42550501542137875</v>
      </c>
      <c r="AI3923">
        <f t="shared" si="1223"/>
        <v>0.42189844790294284</v>
      </c>
      <c r="AJ3923">
        <f t="shared" si="1224"/>
        <v>0.90752157829839708</v>
      </c>
      <c r="AK3923">
        <f t="shared" si="1225"/>
        <v>0.91395078150981046</v>
      </c>
      <c r="AL3923">
        <f t="shared" si="1226"/>
        <v>0.29733615861964585</v>
      </c>
      <c r="AM3923">
        <f t="shared" si="1227"/>
        <v>0.28935486339634192</v>
      </c>
      <c r="AN3923">
        <f t="shared" si="1228"/>
        <v>0.18358387285003752</v>
      </c>
      <c r="AO3923">
        <f t="shared" si="1229"/>
        <v>0.1841239423124344</v>
      </c>
      <c r="AP3923">
        <f t="shared" si="1230"/>
        <v>1</v>
      </c>
      <c r="AQ3923">
        <f t="shared" si="1231"/>
        <v>1</v>
      </c>
      <c r="AR3923">
        <f t="shared" si="1232"/>
        <v>1</v>
      </c>
      <c r="AS3923">
        <f t="shared" si="1233"/>
        <v>1</v>
      </c>
      <c r="AT3923">
        <f t="shared" si="1234"/>
        <v>0</v>
      </c>
      <c r="AU3923">
        <f t="shared" si="1235"/>
        <v>0</v>
      </c>
      <c r="AV3923">
        <f t="shared" si="1236"/>
        <v>1</v>
      </c>
      <c r="AW3923">
        <f t="shared" si="1237"/>
        <v>0</v>
      </c>
      <c r="AX3923">
        <f t="shared" si="1238"/>
        <v>0</v>
      </c>
      <c r="AY3923">
        <f t="shared" si="1239"/>
        <v>5</v>
      </c>
    </row>
    <row r="3924" spans="1:51" x14ac:dyDescent="0.3">
      <c r="A3924" s="1" t="s">
        <v>3918</v>
      </c>
      <c r="B3924" s="2">
        <v>4044532</v>
      </c>
      <c r="C3924" s="3" t="s">
        <v>5337</v>
      </c>
      <c r="D3924" s="5">
        <v>45.74</v>
      </c>
      <c r="E3924" s="5">
        <v>2671.1019244399999</v>
      </c>
      <c r="F3924" s="3" t="s">
        <v>4525</v>
      </c>
      <c r="G3924" s="3" t="s">
        <v>4698</v>
      </c>
      <c r="H3924" s="3" t="s">
        <v>4698</v>
      </c>
      <c r="I3924" s="3" t="s">
        <v>4946</v>
      </c>
      <c r="J3924" s="3" t="s">
        <v>4903</v>
      </c>
      <c r="K3924" s="6">
        <v>422102</v>
      </c>
      <c r="L3924" s="6">
        <v>427818</v>
      </c>
      <c r="M3924" s="6">
        <v>169748</v>
      </c>
      <c r="N3924" s="6">
        <v>171112</v>
      </c>
      <c r="O3924" s="6">
        <v>124215</v>
      </c>
      <c r="P3924" s="6">
        <v>126649</v>
      </c>
      <c r="Q3924" s="6">
        <v>66309</v>
      </c>
      <c r="R3924" s="6">
        <v>68361</v>
      </c>
      <c r="S3924" s="6">
        <v>89715</v>
      </c>
      <c r="T3924" s="6">
        <v>101343</v>
      </c>
      <c r="U3924" s="6">
        <v>619297</v>
      </c>
      <c r="V3924" s="6">
        <v>625707</v>
      </c>
      <c r="W3924" s="6">
        <v>1545571</v>
      </c>
      <c r="X3924" s="6">
        <v>1550442</v>
      </c>
      <c r="Y3924" s="6" t="s">
        <v>4474</v>
      </c>
      <c r="Z3924" s="6" t="s">
        <v>4474</v>
      </c>
      <c r="AA3924" s="6" t="s">
        <v>4474</v>
      </c>
      <c r="AB3924" s="6" t="s">
        <v>4474</v>
      </c>
      <c r="AC3924" s="6">
        <v>58397506</v>
      </c>
      <c r="AD3924" s="6">
        <v>58397506</v>
      </c>
      <c r="AF3924">
        <f t="shared" si="1220"/>
        <v>4.2902590693018952E-2</v>
      </c>
      <c r="AG3924">
        <f t="shared" si="1221"/>
        <v>4.4091297836358921E-2</v>
      </c>
      <c r="AH3924">
        <f t="shared" si="1222"/>
        <v>0.40069139496017975</v>
      </c>
      <c r="AI3924">
        <f t="shared" si="1223"/>
        <v>0.40356685383909879</v>
      </c>
      <c r="AJ3924" t="e">
        <f t="shared" si="1224"/>
        <v>#VALUE!</v>
      </c>
      <c r="AK3924" t="e">
        <f t="shared" si="1225"/>
        <v>#VALUE!</v>
      </c>
      <c r="AL3924">
        <f t="shared" si="1226"/>
        <v>0.29427721261685563</v>
      </c>
      <c r="AM3924">
        <f t="shared" si="1227"/>
        <v>0.29603476244571292</v>
      </c>
      <c r="AN3924">
        <f t="shared" si="1228"/>
        <v>0.27310424432135438</v>
      </c>
      <c r="AO3924">
        <f t="shared" si="1229"/>
        <v>0.27593292751357357</v>
      </c>
      <c r="AP3924">
        <f t="shared" si="1230"/>
        <v>1</v>
      </c>
      <c r="AQ3924">
        <f t="shared" si="1231"/>
        <v>1</v>
      </c>
      <c r="AR3924">
        <f t="shared" si="1232"/>
        <v>0</v>
      </c>
      <c r="AS3924">
        <f t="shared" si="1233"/>
        <v>1</v>
      </c>
      <c r="AT3924">
        <f t="shared" si="1234"/>
        <v>1</v>
      </c>
      <c r="AU3924">
        <f t="shared" si="1235"/>
        <v>0</v>
      </c>
      <c r="AV3924">
        <f t="shared" si="1236"/>
        <v>0</v>
      </c>
      <c r="AW3924">
        <f t="shared" si="1237"/>
        <v>0</v>
      </c>
      <c r="AX3924">
        <f t="shared" si="1238"/>
        <v>0</v>
      </c>
      <c r="AY3924">
        <f t="shared" si="1239"/>
        <v>4</v>
      </c>
    </row>
    <row r="3925" spans="1:51" x14ac:dyDescent="0.3">
      <c r="A3925" s="1" t="s">
        <v>3919</v>
      </c>
      <c r="B3925" s="2">
        <v>5721787</v>
      </c>
      <c r="C3925" s="3" t="s">
        <v>5337</v>
      </c>
      <c r="D3925" s="5">
        <v>8.0500000000000007</v>
      </c>
      <c r="E3925" s="5">
        <v>104.57517525</v>
      </c>
      <c r="F3925" s="3" t="s">
        <v>4480</v>
      </c>
      <c r="G3925" s="3" t="s">
        <v>4491</v>
      </c>
      <c r="H3925" s="3" t="s">
        <v>4492</v>
      </c>
      <c r="I3925" s="3" t="s">
        <v>4493</v>
      </c>
      <c r="J3925" s="3"/>
      <c r="K3925" s="6">
        <v>2943.681</v>
      </c>
      <c r="L3925" s="6">
        <v>2960.1489999999999</v>
      </c>
      <c r="M3925" s="6" t="s">
        <v>4474</v>
      </c>
      <c r="N3925" s="6" t="s">
        <v>4474</v>
      </c>
      <c r="O3925" s="6">
        <v>965.81100000000004</v>
      </c>
      <c r="P3925" s="6">
        <v>933.31500000000005</v>
      </c>
      <c r="Q3925" s="6">
        <v>18833.097000000002</v>
      </c>
      <c r="R3925" s="6">
        <v>19535.169000000002</v>
      </c>
      <c r="S3925" s="6">
        <v>8328.4320000000007</v>
      </c>
      <c r="T3925" s="6">
        <v>10438.052</v>
      </c>
      <c r="U3925" s="6" t="s">
        <v>4474</v>
      </c>
      <c r="V3925" s="6" t="s">
        <v>4474</v>
      </c>
      <c r="W3925" s="6">
        <v>127168.88099999999</v>
      </c>
      <c r="X3925" s="6">
        <v>127168.88099999999</v>
      </c>
      <c r="Y3925" s="6">
        <v>2144.0889999999999</v>
      </c>
      <c r="Z3925" s="6">
        <v>2144.0889999999999</v>
      </c>
      <c r="AA3925" s="6">
        <v>338</v>
      </c>
      <c r="AB3925" s="6">
        <v>338</v>
      </c>
      <c r="AC3925" s="6">
        <v>12990705</v>
      </c>
      <c r="AD3925" s="6">
        <v>12990705</v>
      </c>
      <c r="AF3925">
        <f t="shared" si="1220"/>
        <v>0.14809516960363914</v>
      </c>
      <c r="AG3925">
        <f t="shared" si="1221"/>
        <v>0.15361595420502286</v>
      </c>
      <c r="AH3925" t="e">
        <f t="shared" si="1222"/>
        <v>#VALUE!</v>
      </c>
      <c r="AI3925" t="e">
        <f t="shared" si="1223"/>
        <v>#VALUE!</v>
      </c>
      <c r="AJ3925">
        <f t="shared" si="1224"/>
        <v>6.3434585798816565</v>
      </c>
      <c r="AK3925">
        <f t="shared" si="1225"/>
        <v>6.3434585798816565</v>
      </c>
      <c r="AL3925">
        <f t="shared" si="1226"/>
        <v>0.32809635283170968</v>
      </c>
      <c r="AM3925">
        <f t="shared" si="1227"/>
        <v>0.31529325044110956</v>
      </c>
      <c r="AN3925">
        <f t="shared" si="1228"/>
        <v>2.314780925059803E-2</v>
      </c>
      <c r="AO3925">
        <f t="shared" si="1229"/>
        <v>2.3277306340377408E-2</v>
      </c>
      <c r="AP3925">
        <f t="shared" si="1230"/>
        <v>1</v>
      </c>
      <c r="AQ3925">
        <f t="shared" si="1231"/>
        <v>1</v>
      </c>
      <c r="AR3925">
        <f t="shared" si="1232"/>
        <v>0</v>
      </c>
      <c r="AS3925">
        <f t="shared" si="1233"/>
        <v>0</v>
      </c>
      <c r="AT3925">
        <f t="shared" si="1234"/>
        <v>0</v>
      </c>
      <c r="AU3925">
        <f t="shared" si="1235"/>
        <v>0</v>
      </c>
      <c r="AV3925">
        <f t="shared" si="1236"/>
        <v>1</v>
      </c>
      <c r="AW3925">
        <f t="shared" si="1237"/>
        <v>0</v>
      </c>
      <c r="AX3925">
        <f t="shared" si="1238"/>
        <v>0</v>
      </c>
      <c r="AY3925">
        <f t="shared" si="1239"/>
        <v>3</v>
      </c>
    </row>
    <row r="3926" spans="1:51" x14ac:dyDescent="0.3">
      <c r="A3926" s="1" t="s">
        <v>3920</v>
      </c>
      <c r="B3926" s="2">
        <v>5720636</v>
      </c>
      <c r="C3926" s="3" t="s">
        <v>5337</v>
      </c>
      <c r="D3926" s="5">
        <v>38.200000000000003</v>
      </c>
      <c r="E3926" s="5">
        <v>275.68741360000001</v>
      </c>
      <c r="F3926" s="3" t="s">
        <v>4480</v>
      </c>
      <c r="G3926" s="3" t="s">
        <v>4491</v>
      </c>
      <c r="H3926" s="3" t="s">
        <v>4492</v>
      </c>
      <c r="I3926" s="3" t="s">
        <v>4493</v>
      </c>
      <c r="J3926" s="3"/>
      <c r="K3926" s="6">
        <v>6227.8639999999996</v>
      </c>
      <c r="L3926" s="6">
        <v>5826.9570000000003</v>
      </c>
      <c r="M3926" s="6" t="s">
        <v>4474</v>
      </c>
      <c r="N3926" s="6" t="s">
        <v>4474</v>
      </c>
      <c r="O3926" s="6">
        <v>3458.9319999999998</v>
      </c>
      <c r="P3926" s="6">
        <v>3272.3629999999998</v>
      </c>
      <c r="Q3926" s="6">
        <v>119140.36500000001</v>
      </c>
      <c r="R3926" s="6">
        <v>95892.865999999995</v>
      </c>
      <c r="S3926" s="6" t="s">
        <v>4474</v>
      </c>
      <c r="T3926" s="6" t="s">
        <v>4474</v>
      </c>
      <c r="U3926" s="6" t="s">
        <v>4474</v>
      </c>
      <c r="V3926" s="6" t="s">
        <v>4474</v>
      </c>
      <c r="W3926" s="6">
        <v>349150.179</v>
      </c>
      <c r="X3926" s="6">
        <v>349150.179</v>
      </c>
      <c r="Y3926" s="6">
        <v>31036.287</v>
      </c>
      <c r="Z3926" s="6">
        <v>31036.287</v>
      </c>
      <c r="AA3926" s="6">
        <v>657</v>
      </c>
      <c r="AB3926" s="6">
        <v>657</v>
      </c>
      <c r="AC3926" s="6">
        <v>7190985</v>
      </c>
      <c r="AD3926" s="6">
        <v>7190985</v>
      </c>
      <c r="AF3926">
        <f t="shared" si="1220"/>
        <v>0.3412295687237783</v>
      </c>
      <c r="AG3926">
        <f t="shared" si="1221"/>
        <v>0.2746464752635856</v>
      </c>
      <c r="AH3926" t="e">
        <f t="shared" si="1222"/>
        <v>#VALUE!</v>
      </c>
      <c r="AI3926" t="e">
        <f t="shared" si="1223"/>
        <v>#VALUE!</v>
      </c>
      <c r="AJ3926">
        <f t="shared" si="1224"/>
        <v>47.23940182648402</v>
      </c>
      <c r="AK3926">
        <f t="shared" si="1225"/>
        <v>47.23940182648402</v>
      </c>
      <c r="AL3926">
        <f t="shared" si="1226"/>
        <v>0.55539620004547308</v>
      </c>
      <c r="AM3926">
        <f t="shared" si="1227"/>
        <v>0.5615903807081466</v>
      </c>
      <c r="AN3926">
        <f t="shared" si="1228"/>
        <v>1.7837206951567965E-2</v>
      </c>
      <c r="AO3926">
        <f t="shared" si="1229"/>
        <v>1.6688970392880711E-2</v>
      </c>
      <c r="AP3926">
        <f t="shared" si="1230"/>
        <v>1</v>
      </c>
      <c r="AQ3926">
        <f t="shared" si="1231"/>
        <v>0</v>
      </c>
      <c r="AR3926">
        <f t="shared" si="1232"/>
        <v>1</v>
      </c>
      <c r="AS3926">
        <f t="shared" si="1233"/>
        <v>0</v>
      </c>
      <c r="AT3926">
        <f t="shared" si="1234"/>
        <v>0</v>
      </c>
      <c r="AU3926">
        <f t="shared" si="1235"/>
        <v>0</v>
      </c>
      <c r="AV3926">
        <f t="shared" si="1236"/>
        <v>0</v>
      </c>
      <c r="AW3926">
        <f t="shared" si="1237"/>
        <v>1</v>
      </c>
      <c r="AX3926">
        <f t="shared" si="1238"/>
        <v>0</v>
      </c>
      <c r="AY3926">
        <f t="shared" si="1239"/>
        <v>3</v>
      </c>
    </row>
    <row r="3927" spans="1:51" x14ac:dyDescent="0.3">
      <c r="A3927" s="1" t="s">
        <v>3921</v>
      </c>
      <c r="B3927" s="2">
        <v>4645763</v>
      </c>
      <c r="C3927" s="3" t="s">
        <v>5337</v>
      </c>
      <c r="D3927" s="5">
        <v>74.19</v>
      </c>
      <c r="E3927" s="5">
        <v>5201.9975904599996</v>
      </c>
      <c r="F3927" s="3" t="s">
        <v>4485</v>
      </c>
      <c r="G3927" s="3" t="s">
        <v>4486</v>
      </c>
      <c r="H3927" s="3" t="s">
        <v>4598</v>
      </c>
      <c r="I3927" s="3" t="s">
        <v>4615</v>
      </c>
      <c r="J3927" s="3" t="s">
        <v>5228</v>
      </c>
      <c r="K3927" s="6">
        <v>4590600</v>
      </c>
      <c r="L3927" s="6">
        <v>4606500</v>
      </c>
      <c r="M3927" s="6">
        <v>799000</v>
      </c>
      <c r="N3927" s="6">
        <v>854400</v>
      </c>
      <c r="O3927" s="6">
        <v>582100</v>
      </c>
      <c r="P3927" s="6">
        <v>641200</v>
      </c>
      <c r="Q3927" s="6">
        <v>362100</v>
      </c>
      <c r="R3927" s="6">
        <v>365400</v>
      </c>
      <c r="S3927" s="6">
        <v>425400</v>
      </c>
      <c r="T3927" s="6">
        <v>496500</v>
      </c>
      <c r="U3927" s="6">
        <v>2180500</v>
      </c>
      <c r="V3927" s="6">
        <v>2121200</v>
      </c>
      <c r="W3927" s="6">
        <v>6767400</v>
      </c>
      <c r="X3927" s="6">
        <v>6575900</v>
      </c>
      <c r="Y3927" s="6">
        <v>2731900</v>
      </c>
      <c r="Z3927" s="6">
        <v>2773100</v>
      </c>
      <c r="AA3927" s="6">
        <v>910300</v>
      </c>
      <c r="AB3927" s="6">
        <v>940700</v>
      </c>
      <c r="AC3927" s="6">
        <v>70116775</v>
      </c>
      <c r="AD3927" s="6">
        <v>70134716</v>
      </c>
      <c r="AF3927">
        <f t="shared" si="1220"/>
        <v>5.3506516535153828E-2</v>
      </c>
      <c r="AG3927">
        <f t="shared" si="1221"/>
        <v>5.5566538420596417E-2</v>
      </c>
      <c r="AH3927">
        <f t="shared" si="1222"/>
        <v>0.32220646038360373</v>
      </c>
      <c r="AI3927">
        <f t="shared" si="1223"/>
        <v>0.3225718152648307</v>
      </c>
      <c r="AJ3927">
        <f t="shared" si="1224"/>
        <v>3.0010985389432054</v>
      </c>
      <c r="AK3927">
        <f t="shared" si="1225"/>
        <v>2.9479111300095675</v>
      </c>
      <c r="AL3927">
        <f t="shared" si="1226"/>
        <v>0.12680259661046486</v>
      </c>
      <c r="AM3927">
        <f t="shared" si="1227"/>
        <v>0.13919461630305005</v>
      </c>
      <c r="AN3927">
        <f t="shared" si="1228"/>
        <v>0.67834027839347455</v>
      </c>
      <c r="AO3927">
        <f t="shared" si="1229"/>
        <v>0.70051247737952216</v>
      </c>
      <c r="AP3927">
        <f t="shared" si="1230"/>
        <v>1</v>
      </c>
      <c r="AQ3927">
        <f t="shared" si="1231"/>
        <v>1</v>
      </c>
      <c r="AR3927">
        <f t="shared" si="1232"/>
        <v>0</v>
      </c>
      <c r="AS3927">
        <f t="shared" si="1233"/>
        <v>1</v>
      </c>
      <c r="AT3927">
        <f t="shared" si="1234"/>
        <v>1</v>
      </c>
      <c r="AU3927">
        <f t="shared" si="1235"/>
        <v>1</v>
      </c>
      <c r="AV3927">
        <f t="shared" si="1236"/>
        <v>0</v>
      </c>
      <c r="AW3927">
        <f t="shared" si="1237"/>
        <v>0</v>
      </c>
      <c r="AX3927">
        <f t="shared" si="1238"/>
        <v>1</v>
      </c>
      <c r="AY3927">
        <f t="shared" si="1239"/>
        <v>6</v>
      </c>
    </row>
    <row r="3928" spans="1:51" x14ac:dyDescent="0.3">
      <c r="A3928" s="1" t="s">
        <v>3922</v>
      </c>
      <c r="B3928" s="2">
        <v>4074192</v>
      </c>
      <c r="C3928" s="3" t="s">
        <v>5337</v>
      </c>
      <c r="D3928" s="5">
        <v>119.89</v>
      </c>
      <c r="E3928" s="5">
        <v>134775.30609681</v>
      </c>
      <c r="F3928" s="3" t="s">
        <v>4475</v>
      </c>
      <c r="G3928" s="3" t="s">
        <v>4476</v>
      </c>
      <c r="H3928" s="3" t="s">
        <v>4477</v>
      </c>
      <c r="I3928" s="3" t="s">
        <v>4498</v>
      </c>
      <c r="J3928" s="3" t="s">
        <v>4692</v>
      </c>
      <c r="K3928" s="6">
        <v>56421000</v>
      </c>
      <c r="L3928" s="6">
        <v>55623000</v>
      </c>
      <c r="M3928" s="6">
        <v>7291000</v>
      </c>
      <c r="N3928" s="6">
        <v>7125000</v>
      </c>
      <c r="O3928" s="6">
        <v>6244000</v>
      </c>
      <c r="P3928" s="6">
        <v>6099000</v>
      </c>
      <c r="Q3928" s="6">
        <v>4869000</v>
      </c>
      <c r="R3928" s="6">
        <v>4763000</v>
      </c>
      <c r="S3928" s="6">
        <v>6212000</v>
      </c>
      <c r="T3928" s="6">
        <v>6337000</v>
      </c>
      <c r="U3928" s="6">
        <v>2865000</v>
      </c>
      <c r="V3928" s="6">
        <v>2864000</v>
      </c>
      <c r="W3928" s="6">
        <v>32436000</v>
      </c>
      <c r="X3928" s="6">
        <v>30555000</v>
      </c>
      <c r="Y3928" s="6">
        <v>14352000</v>
      </c>
      <c r="Z3928" s="6">
        <v>12890000</v>
      </c>
      <c r="AA3928" s="6">
        <v>12017000</v>
      </c>
      <c r="AB3928" s="6">
        <v>10621000</v>
      </c>
      <c r="AC3928" s="6">
        <v>1124355838</v>
      </c>
      <c r="AD3928" s="6">
        <v>1127978175</v>
      </c>
      <c r="AF3928">
        <f t="shared" si="1220"/>
        <v>0.15011098779134296</v>
      </c>
      <c r="AG3928">
        <f t="shared" si="1221"/>
        <v>0.1558828342333497</v>
      </c>
      <c r="AH3928">
        <f t="shared" si="1222"/>
        <v>8.8327783943766183E-2</v>
      </c>
      <c r="AI3928">
        <f t="shared" si="1223"/>
        <v>9.3732613320242186E-2</v>
      </c>
      <c r="AJ3928">
        <f t="shared" si="1224"/>
        <v>1.1943080635765999</v>
      </c>
      <c r="AK3928">
        <f t="shared" si="1225"/>
        <v>1.2136333678561342</v>
      </c>
      <c r="AL3928">
        <f t="shared" si="1226"/>
        <v>0.11066801368284858</v>
      </c>
      <c r="AM3928">
        <f t="shared" si="1227"/>
        <v>0.10964888625208996</v>
      </c>
      <c r="AN3928">
        <f t="shared" si="1228"/>
        <v>1.7394561598224196</v>
      </c>
      <c r="AO3928">
        <f t="shared" si="1229"/>
        <v>1.8204221894943544</v>
      </c>
      <c r="AP3928">
        <f t="shared" si="1230"/>
        <v>1</v>
      </c>
      <c r="AQ3928">
        <f t="shared" si="1231"/>
        <v>1</v>
      </c>
      <c r="AR3928">
        <f t="shared" si="1232"/>
        <v>0</v>
      </c>
      <c r="AS3928">
        <f t="shared" si="1233"/>
        <v>1</v>
      </c>
      <c r="AT3928">
        <f t="shared" si="1234"/>
        <v>1</v>
      </c>
      <c r="AU3928">
        <f t="shared" si="1235"/>
        <v>0</v>
      </c>
      <c r="AV3928">
        <f t="shared" si="1236"/>
        <v>1</v>
      </c>
      <c r="AW3928">
        <f t="shared" si="1237"/>
        <v>0</v>
      </c>
      <c r="AX3928">
        <f t="shared" si="1238"/>
        <v>1</v>
      </c>
      <c r="AY3928">
        <f t="shared" si="1239"/>
        <v>6</v>
      </c>
    </row>
    <row r="3929" spans="1:51" x14ac:dyDescent="0.3">
      <c r="A3929" s="1" t="s">
        <v>3923</v>
      </c>
      <c r="B3929" s="2">
        <v>4107956</v>
      </c>
      <c r="C3929" s="3" t="s">
        <v>5337</v>
      </c>
      <c r="D3929" s="5">
        <v>80.17</v>
      </c>
      <c r="E3929" s="5">
        <v>8111.9387570600002</v>
      </c>
      <c r="F3929" s="3" t="s">
        <v>4485</v>
      </c>
      <c r="G3929" s="3" t="s">
        <v>4486</v>
      </c>
      <c r="H3929" s="3" t="s">
        <v>4598</v>
      </c>
      <c r="I3929" s="3" t="s">
        <v>4599</v>
      </c>
      <c r="J3929" s="3" t="s">
        <v>4600</v>
      </c>
      <c r="K3929" s="6">
        <v>4583800</v>
      </c>
      <c r="L3929" s="6">
        <v>4491000</v>
      </c>
      <c r="M3929" s="6">
        <v>661900</v>
      </c>
      <c r="N3929" s="6">
        <v>665800</v>
      </c>
      <c r="O3929" s="6">
        <v>533700</v>
      </c>
      <c r="P3929" s="6">
        <v>538200</v>
      </c>
      <c r="Q3929" s="6">
        <v>418900</v>
      </c>
      <c r="R3929" s="6">
        <v>399300</v>
      </c>
      <c r="S3929" s="6">
        <v>569900</v>
      </c>
      <c r="T3929" s="6">
        <v>481900</v>
      </c>
      <c r="U3929" s="6">
        <v>911800</v>
      </c>
      <c r="V3929" s="6">
        <v>966600</v>
      </c>
      <c r="W3929" s="6">
        <v>3582800</v>
      </c>
      <c r="X3929" s="6">
        <v>3731400</v>
      </c>
      <c r="Y3929" s="6">
        <v>1764900</v>
      </c>
      <c r="Z3929" s="6">
        <v>1913900</v>
      </c>
      <c r="AA3929" s="6">
        <v>976000</v>
      </c>
      <c r="AB3929" s="6">
        <v>984400</v>
      </c>
      <c r="AC3929" s="6">
        <v>101472125</v>
      </c>
      <c r="AD3929" s="6">
        <v>103062017</v>
      </c>
      <c r="AF3929">
        <f t="shared" si="1220"/>
        <v>0.11691972758736184</v>
      </c>
      <c r="AG3929">
        <f t="shared" si="1221"/>
        <v>0.10701077343624377</v>
      </c>
      <c r="AH3929">
        <f t="shared" si="1222"/>
        <v>0.25449369208440326</v>
      </c>
      <c r="AI3929">
        <f t="shared" si="1223"/>
        <v>0.25904486251808972</v>
      </c>
      <c r="AJ3929">
        <f t="shared" si="1224"/>
        <v>1.808299180327869</v>
      </c>
      <c r="AK3929">
        <f t="shared" si="1225"/>
        <v>1.9442299878098335</v>
      </c>
      <c r="AL3929">
        <f t="shared" si="1226"/>
        <v>0.11643178149133906</v>
      </c>
      <c r="AM3929">
        <f t="shared" si="1227"/>
        <v>0.11983967935871744</v>
      </c>
      <c r="AN3929">
        <f t="shared" si="1228"/>
        <v>1.2793904208998548</v>
      </c>
      <c r="AO3929">
        <f t="shared" si="1229"/>
        <v>1.2035697057404728</v>
      </c>
      <c r="AP3929">
        <f t="shared" si="1230"/>
        <v>1</v>
      </c>
      <c r="AQ3929">
        <f t="shared" si="1231"/>
        <v>1</v>
      </c>
      <c r="AR3929">
        <f t="shared" si="1232"/>
        <v>1</v>
      </c>
      <c r="AS3929">
        <f t="shared" si="1233"/>
        <v>1</v>
      </c>
      <c r="AT3929">
        <f t="shared" si="1234"/>
        <v>1</v>
      </c>
      <c r="AU3929">
        <f t="shared" si="1235"/>
        <v>0</v>
      </c>
      <c r="AV3929">
        <f t="shared" si="1236"/>
        <v>0</v>
      </c>
      <c r="AW3929">
        <f t="shared" si="1237"/>
        <v>1</v>
      </c>
      <c r="AX3929">
        <f t="shared" si="1238"/>
        <v>1</v>
      </c>
      <c r="AY3929">
        <f t="shared" si="1239"/>
        <v>7</v>
      </c>
    </row>
    <row r="3930" spans="1:51" x14ac:dyDescent="0.3">
      <c r="A3930" s="1" t="s">
        <v>3924</v>
      </c>
      <c r="B3930" s="2">
        <v>4844112</v>
      </c>
      <c r="C3930" s="3" t="s">
        <v>5338</v>
      </c>
      <c r="D3930" s="5">
        <v>117.89</v>
      </c>
      <c r="E3930" s="5">
        <v>58187.428603569999</v>
      </c>
      <c r="F3930" s="3" t="s">
        <v>4665</v>
      </c>
      <c r="G3930" s="3" t="s">
        <v>4666</v>
      </c>
      <c r="H3930" s="3" t="s">
        <v>4679</v>
      </c>
      <c r="I3930" s="3" t="s">
        <v>4851</v>
      </c>
      <c r="J3930" s="3" t="s">
        <v>4504</v>
      </c>
      <c r="K3930" s="6">
        <v>2309616</v>
      </c>
      <c r="L3930" s="6">
        <v>2174866</v>
      </c>
      <c r="M3930" s="6">
        <v>446203</v>
      </c>
      <c r="N3930" s="6">
        <v>375175</v>
      </c>
      <c r="O3930" s="6">
        <v>376296</v>
      </c>
      <c r="P3930" s="6">
        <v>305492</v>
      </c>
      <c r="Q3930" s="6">
        <v>308170</v>
      </c>
      <c r="R3930" s="6">
        <v>253364</v>
      </c>
      <c r="S3930" s="6">
        <v>631175</v>
      </c>
      <c r="T3930" s="6">
        <v>549391</v>
      </c>
      <c r="U3930" s="6" t="s">
        <v>4474</v>
      </c>
      <c r="V3930" s="6" t="s">
        <v>4474</v>
      </c>
      <c r="W3930" s="6">
        <v>5505325</v>
      </c>
      <c r="X3930" s="6">
        <v>5159922</v>
      </c>
      <c r="Y3930" s="6">
        <v>4838373</v>
      </c>
      <c r="Z3930" s="6">
        <v>4522840</v>
      </c>
      <c r="AA3930" s="6">
        <v>2615090</v>
      </c>
      <c r="AB3930" s="6">
        <v>2518386</v>
      </c>
      <c r="AC3930" s="6">
        <v>493446900</v>
      </c>
      <c r="AD3930" s="6">
        <v>491599900</v>
      </c>
      <c r="AF3930">
        <f t="shared" si="1220"/>
        <v>5.5976713454700677E-2</v>
      </c>
      <c r="AG3930">
        <f t="shared" si="1221"/>
        <v>4.9102292631555286E-2</v>
      </c>
      <c r="AH3930" t="e">
        <f t="shared" si="1222"/>
        <v>#VALUE!</v>
      </c>
      <c r="AI3930" t="e">
        <f t="shared" si="1223"/>
        <v>#VALUE!</v>
      </c>
      <c r="AJ3930">
        <f t="shared" si="1224"/>
        <v>1.8501745637817437</v>
      </c>
      <c r="AK3930">
        <f t="shared" si="1225"/>
        <v>1.7959280269188282</v>
      </c>
      <c r="AL3930">
        <f t="shared" si="1226"/>
        <v>0.16292578506556935</v>
      </c>
      <c r="AM3930">
        <f t="shared" si="1227"/>
        <v>0.14046474587399868</v>
      </c>
      <c r="AN3930">
        <f t="shared" si="1228"/>
        <v>0.41952400630298847</v>
      </c>
      <c r="AO3930">
        <f t="shared" si="1229"/>
        <v>0.42149203030588445</v>
      </c>
      <c r="AP3930">
        <f t="shared" si="1230"/>
        <v>1</v>
      </c>
      <c r="AQ3930">
        <f t="shared" si="1231"/>
        <v>1</v>
      </c>
      <c r="AR3930">
        <f t="shared" si="1232"/>
        <v>1</v>
      </c>
      <c r="AS3930">
        <f t="shared" si="1233"/>
        <v>1</v>
      </c>
      <c r="AT3930">
        <f t="shared" si="1234"/>
        <v>0</v>
      </c>
      <c r="AU3930">
        <f t="shared" si="1235"/>
        <v>1</v>
      </c>
      <c r="AV3930">
        <f t="shared" si="1236"/>
        <v>1</v>
      </c>
      <c r="AW3930">
        <f t="shared" si="1237"/>
        <v>0</v>
      </c>
      <c r="AX3930">
        <f t="shared" si="1238"/>
        <v>0</v>
      </c>
      <c r="AY3930">
        <f t="shared" si="1239"/>
        <v>6</v>
      </c>
    </row>
    <row r="3931" spans="1:51" x14ac:dyDescent="0.3">
      <c r="A3931" s="1" t="s">
        <v>3925</v>
      </c>
      <c r="B3931" s="2">
        <v>4055530</v>
      </c>
      <c r="C3931" s="3" t="s">
        <v>5337</v>
      </c>
      <c r="D3931" s="5">
        <v>233.33</v>
      </c>
      <c r="E3931" s="5">
        <v>52970.334636790001</v>
      </c>
      <c r="F3931" s="3" t="s">
        <v>4480</v>
      </c>
      <c r="G3931" s="3" t="s">
        <v>4509</v>
      </c>
      <c r="H3931" s="3" t="s">
        <v>4509</v>
      </c>
      <c r="I3931" s="3" t="s">
        <v>4677</v>
      </c>
      <c r="J3931" s="3" t="s">
        <v>4691</v>
      </c>
      <c r="K3931" s="6">
        <v>45342000</v>
      </c>
      <c r="L3931" s="6">
        <v>44073000</v>
      </c>
      <c r="M3931" s="6">
        <v>6719000</v>
      </c>
      <c r="N3931" s="6">
        <v>5626000</v>
      </c>
      <c r="O3931" s="6">
        <v>5997000</v>
      </c>
      <c r="P3931" s="6">
        <v>4909000</v>
      </c>
      <c r="Q3931" s="6">
        <v>4543000</v>
      </c>
      <c r="R3931" s="6">
        <v>3687000</v>
      </c>
      <c r="S3931" s="6">
        <v>9114000</v>
      </c>
      <c r="T3931" s="6">
        <v>8285000</v>
      </c>
      <c r="U3931" s="6">
        <v>7933000</v>
      </c>
      <c r="V3931" s="6">
        <v>7932000</v>
      </c>
      <c r="W3931" s="6">
        <v>134588000</v>
      </c>
      <c r="X3931" s="6">
        <v>129315000</v>
      </c>
      <c r="Y3931" s="6" t="s">
        <v>4474</v>
      </c>
      <c r="Z3931" s="6" t="s">
        <v>4474</v>
      </c>
      <c r="AA3931" s="6" t="s">
        <v>4474</v>
      </c>
      <c r="AB3931" s="6" t="s">
        <v>4474</v>
      </c>
      <c r="AC3931" s="6">
        <v>227000000</v>
      </c>
      <c r="AD3931" s="6">
        <v>227900000</v>
      </c>
      <c r="AF3931">
        <f t="shared" si="1220"/>
        <v>3.3754866704312422E-2</v>
      </c>
      <c r="AG3931">
        <f t="shared" si="1221"/>
        <v>2.8511773576151259E-2</v>
      </c>
      <c r="AH3931">
        <f t="shared" si="1222"/>
        <v>5.8942847802181474E-2</v>
      </c>
      <c r="AI3931">
        <f t="shared" si="1223"/>
        <v>6.1338591810694815E-2</v>
      </c>
      <c r="AJ3931" t="e">
        <f t="shared" si="1224"/>
        <v>#VALUE!</v>
      </c>
      <c r="AK3931" t="e">
        <f t="shared" si="1225"/>
        <v>#VALUE!</v>
      </c>
      <c r="AL3931">
        <f t="shared" si="1226"/>
        <v>0.13226147942305147</v>
      </c>
      <c r="AM3931">
        <f t="shared" si="1227"/>
        <v>0.11138338665396047</v>
      </c>
      <c r="AN3931">
        <f t="shared" si="1228"/>
        <v>0.33689481974618835</v>
      </c>
      <c r="AO3931">
        <f t="shared" si="1229"/>
        <v>0.34081893051850132</v>
      </c>
      <c r="AP3931">
        <f t="shared" si="1230"/>
        <v>1</v>
      </c>
      <c r="AQ3931">
        <f t="shared" si="1231"/>
        <v>1</v>
      </c>
      <c r="AR3931">
        <f t="shared" si="1232"/>
        <v>1</v>
      </c>
      <c r="AS3931">
        <f t="shared" si="1233"/>
        <v>1</v>
      </c>
      <c r="AT3931">
        <f t="shared" si="1234"/>
        <v>1</v>
      </c>
      <c r="AU3931">
        <f t="shared" si="1235"/>
        <v>0</v>
      </c>
      <c r="AV3931">
        <f t="shared" si="1236"/>
        <v>1</v>
      </c>
      <c r="AW3931">
        <f t="shared" si="1237"/>
        <v>0</v>
      </c>
      <c r="AX3931">
        <f t="shared" si="1238"/>
        <v>1</v>
      </c>
      <c r="AY3931">
        <f t="shared" si="1239"/>
        <v>7</v>
      </c>
    </row>
    <row r="3932" spans="1:51" x14ac:dyDescent="0.3">
      <c r="A3932" s="1" t="s">
        <v>3926</v>
      </c>
      <c r="B3932" s="2">
        <v>6626827</v>
      </c>
      <c r="C3932" s="3" t="s">
        <v>5335</v>
      </c>
      <c r="D3932" s="5">
        <v>34.130000000000003</v>
      </c>
      <c r="E3932" s="5">
        <v>1936.2610780699999</v>
      </c>
      <c r="F3932" s="3" t="s">
        <v>4559</v>
      </c>
      <c r="G3932" s="3" t="s">
        <v>4560</v>
      </c>
      <c r="H3932" s="3" t="s">
        <v>4872</v>
      </c>
      <c r="I3932" s="3" t="s">
        <v>4906</v>
      </c>
      <c r="J3932" s="3" t="s">
        <v>4907</v>
      </c>
      <c r="K3932" s="6">
        <v>494864</v>
      </c>
      <c r="L3932" s="6">
        <v>500022</v>
      </c>
      <c r="M3932" s="6">
        <v>76017</v>
      </c>
      <c r="N3932" s="6">
        <v>78911</v>
      </c>
      <c r="O3932" s="6">
        <v>75320</v>
      </c>
      <c r="P3932" s="6">
        <v>78247</v>
      </c>
      <c r="Q3932" s="6">
        <v>59355</v>
      </c>
      <c r="R3932" s="6">
        <v>55268</v>
      </c>
      <c r="S3932" s="6">
        <v>73129</v>
      </c>
      <c r="T3932" s="6">
        <v>107736</v>
      </c>
      <c r="U3932" s="6">
        <v>5</v>
      </c>
      <c r="V3932" s="6">
        <v>8</v>
      </c>
      <c r="W3932" s="6">
        <v>353147</v>
      </c>
      <c r="X3932" s="6">
        <v>323036</v>
      </c>
      <c r="Y3932" s="6">
        <v>330761</v>
      </c>
      <c r="Z3932" s="6">
        <v>300623</v>
      </c>
      <c r="AA3932" s="6">
        <v>100704</v>
      </c>
      <c r="AB3932" s="6">
        <v>90814</v>
      </c>
      <c r="AC3932" s="6">
        <v>56731839</v>
      </c>
      <c r="AD3932" s="6">
        <v>56775369</v>
      </c>
      <c r="AF3932">
        <f t="shared" si="1220"/>
        <v>0.16807448456308563</v>
      </c>
      <c r="AG3932">
        <f t="shared" si="1221"/>
        <v>0.17108929035773102</v>
      </c>
      <c r="AH3932">
        <f t="shared" si="1222"/>
        <v>1.4158409953928533E-5</v>
      </c>
      <c r="AI3932">
        <f t="shared" si="1223"/>
        <v>2.4765041667182604E-5</v>
      </c>
      <c r="AJ3932">
        <f t="shared" si="1224"/>
        <v>3.2844872100413092</v>
      </c>
      <c r="AK3932">
        <f t="shared" si="1225"/>
        <v>3.3103155901072521</v>
      </c>
      <c r="AL3932">
        <f t="shared" si="1226"/>
        <v>0.15220343367066508</v>
      </c>
      <c r="AM3932">
        <f t="shared" si="1227"/>
        <v>0.15648711456695905</v>
      </c>
      <c r="AN3932">
        <f t="shared" si="1228"/>
        <v>1.4012974766881781</v>
      </c>
      <c r="AO3932">
        <f t="shared" si="1229"/>
        <v>1.5478832080634977</v>
      </c>
      <c r="AP3932">
        <f t="shared" si="1230"/>
        <v>1</v>
      </c>
      <c r="AQ3932">
        <f t="shared" si="1231"/>
        <v>1</v>
      </c>
      <c r="AR3932">
        <f t="shared" si="1232"/>
        <v>0</v>
      </c>
      <c r="AS3932">
        <f t="shared" si="1233"/>
        <v>1</v>
      </c>
      <c r="AT3932">
        <f t="shared" si="1234"/>
        <v>1</v>
      </c>
      <c r="AU3932">
        <f t="shared" si="1235"/>
        <v>0</v>
      </c>
      <c r="AV3932">
        <f t="shared" si="1236"/>
        <v>0</v>
      </c>
      <c r="AW3932">
        <f t="shared" si="1237"/>
        <v>0</v>
      </c>
      <c r="AX3932">
        <f t="shared" si="1238"/>
        <v>1</v>
      </c>
      <c r="AY3932">
        <f t="shared" si="1239"/>
        <v>5</v>
      </c>
    </row>
    <row r="3933" spans="1:51" x14ac:dyDescent="0.3">
      <c r="A3933" s="1" t="s">
        <v>3927</v>
      </c>
      <c r="B3933" s="2">
        <v>4097175</v>
      </c>
      <c r="C3933" s="3" t="s">
        <v>5337</v>
      </c>
      <c r="D3933" s="7">
        <v>108.08</v>
      </c>
      <c r="E3933" s="5">
        <v>195726.32019247999</v>
      </c>
      <c r="F3933" s="3" t="s">
        <v>4665</v>
      </c>
      <c r="G3933" s="3" t="s">
        <v>4666</v>
      </c>
      <c r="H3933" s="3" t="s">
        <v>4776</v>
      </c>
      <c r="I3933" s="3" t="s">
        <v>4777</v>
      </c>
      <c r="J3933" s="3" t="s">
        <v>5030</v>
      </c>
      <c r="K3933" s="6">
        <v>91361000</v>
      </c>
      <c r="L3933" s="6">
        <v>90028000</v>
      </c>
      <c r="M3933" s="6">
        <v>17308000</v>
      </c>
      <c r="N3933" s="6">
        <v>16751000</v>
      </c>
      <c r="O3933" s="6">
        <v>12318000</v>
      </c>
      <c r="P3933" s="6">
        <v>11637000</v>
      </c>
      <c r="Q3933" s="6">
        <v>5773000</v>
      </c>
      <c r="R3933" s="6">
        <v>5903000</v>
      </c>
      <c r="S3933" s="6">
        <v>13971000</v>
      </c>
      <c r="T3933" s="6">
        <v>13255000</v>
      </c>
      <c r="U3933" s="6">
        <v>38970000</v>
      </c>
      <c r="V3933" s="6">
        <v>39524000</v>
      </c>
      <c r="W3933" s="6">
        <v>196219000</v>
      </c>
      <c r="X3933" s="6">
        <v>197772000</v>
      </c>
      <c r="Y3933" s="6">
        <v>25241000</v>
      </c>
      <c r="Z3933" s="6">
        <v>25493000</v>
      </c>
      <c r="AA3933" s="6">
        <v>34599000</v>
      </c>
      <c r="AB3933" s="6">
        <v>35612000</v>
      </c>
      <c r="AC3933" s="6">
        <v>1812000000</v>
      </c>
      <c r="AD3933" s="6">
        <v>1816000000</v>
      </c>
      <c r="AF3933">
        <f t="shared" si="1220"/>
        <v>2.9421207936030661E-2</v>
      </c>
      <c r="AG3933">
        <f t="shared" si="1221"/>
        <v>2.9847501162955321E-2</v>
      </c>
      <c r="AH3933">
        <f t="shared" si="1222"/>
        <v>0.19860462034767276</v>
      </c>
      <c r="AI3933">
        <f t="shared" si="1223"/>
        <v>0.19984628764435816</v>
      </c>
      <c r="AJ3933">
        <f t="shared" si="1224"/>
        <v>0.72952975519523688</v>
      </c>
      <c r="AK3933">
        <f t="shared" si="1225"/>
        <v>0.71585420644726494</v>
      </c>
      <c r="AL3933">
        <f t="shared" si="1226"/>
        <v>0.13482777114961525</v>
      </c>
      <c r="AM3933">
        <f t="shared" si="1227"/>
        <v>0.12925978584440395</v>
      </c>
      <c r="AN3933">
        <f t="shared" si="1228"/>
        <v>0.46560730612224094</v>
      </c>
      <c r="AO3933">
        <f t="shared" si="1229"/>
        <v>0.45521105110935828</v>
      </c>
      <c r="AP3933">
        <f t="shared" si="1230"/>
        <v>1</v>
      </c>
      <c r="AQ3933">
        <f t="shared" si="1231"/>
        <v>1</v>
      </c>
      <c r="AR3933">
        <f t="shared" si="1232"/>
        <v>0</v>
      </c>
      <c r="AS3933">
        <f t="shared" si="1233"/>
        <v>1</v>
      </c>
      <c r="AT3933">
        <f t="shared" si="1234"/>
        <v>1</v>
      </c>
      <c r="AU3933">
        <f t="shared" si="1235"/>
        <v>1</v>
      </c>
      <c r="AV3933">
        <f t="shared" si="1236"/>
        <v>1</v>
      </c>
      <c r="AW3933">
        <f t="shared" si="1237"/>
        <v>1</v>
      </c>
      <c r="AX3933">
        <f t="shared" si="1238"/>
        <v>1</v>
      </c>
      <c r="AY3933">
        <f t="shared" si="1239"/>
        <v>8</v>
      </c>
    </row>
    <row r="3934" spans="1:51" x14ac:dyDescent="0.3">
      <c r="A3934" s="1" t="s">
        <v>3928</v>
      </c>
      <c r="B3934" s="2">
        <v>4055686</v>
      </c>
      <c r="C3934" s="3" t="s">
        <v>5335</v>
      </c>
      <c r="D3934" s="5">
        <v>15.01</v>
      </c>
      <c r="E3934" s="5">
        <v>3059.7147258499999</v>
      </c>
      <c r="F3934" s="3" t="s">
        <v>4475</v>
      </c>
      <c r="G3934" s="3" t="s">
        <v>4529</v>
      </c>
      <c r="H3934" s="3" t="s">
        <v>4530</v>
      </c>
      <c r="I3934" s="3" t="s">
        <v>4739</v>
      </c>
      <c r="J3934" s="3" t="s">
        <v>4750</v>
      </c>
      <c r="K3934" s="6">
        <v>2212870</v>
      </c>
      <c r="L3934" s="6">
        <v>2196686</v>
      </c>
      <c r="M3934" s="6">
        <v>504182</v>
      </c>
      <c r="N3934" s="6">
        <v>512349</v>
      </c>
      <c r="O3934" s="6">
        <v>359645</v>
      </c>
      <c r="P3934" s="6">
        <v>370520</v>
      </c>
      <c r="Q3934" s="6">
        <v>193798</v>
      </c>
      <c r="R3934" s="6">
        <v>201623</v>
      </c>
      <c r="S3934" s="6">
        <v>362572</v>
      </c>
      <c r="T3934" s="6">
        <v>349375</v>
      </c>
      <c r="U3934" s="6">
        <v>2716486</v>
      </c>
      <c r="V3934" s="6">
        <v>2721927</v>
      </c>
      <c r="W3934" s="6">
        <v>5073223</v>
      </c>
      <c r="X3934" s="6">
        <v>5088165</v>
      </c>
      <c r="Y3934" s="6">
        <v>783213</v>
      </c>
      <c r="Z3934" s="6">
        <v>790559</v>
      </c>
      <c r="AA3934" s="6">
        <v>373072</v>
      </c>
      <c r="AB3934" s="6">
        <v>364863</v>
      </c>
      <c r="AC3934" s="6">
        <v>203089000</v>
      </c>
      <c r="AD3934" s="6">
        <v>204149000</v>
      </c>
      <c r="AF3934">
        <f t="shared" si="1220"/>
        <v>3.8200173735710018E-2</v>
      </c>
      <c r="AG3934">
        <f t="shared" si="1221"/>
        <v>3.9625876912403588E-2</v>
      </c>
      <c r="AH3934">
        <f t="shared" si="1222"/>
        <v>0.53545566595436467</v>
      </c>
      <c r="AI3934">
        <f t="shared" si="1223"/>
        <v>0.53495258113681454</v>
      </c>
      <c r="AJ3934">
        <f t="shared" si="1224"/>
        <v>2.0993615173478579</v>
      </c>
      <c r="AK3934">
        <f t="shared" si="1225"/>
        <v>2.1667283336485199</v>
      </c>
      <c r="AL3934">
        <f t="shared" si="1226"/>
        <v>0.16252423323557191</v>
      </c>
      <c r="AM3934">
        <f t="shared" si="1227"/>
        <v>0.16867226358250564</v>
      </c>
      <c r="AN3934">
        <f t="shared" si="1228"/>
        <v>0.43618622717747674</v>
      </c>
      <c r="AO3934">
        <f t="shared" si="1229"/>
        <v>0.43172460012597863</v>
      </c>
      <c r="AP3934">
        <f t="shared" si="1230"/>
        <v>1</v>
      </c>
      <c r="AQ3934">
        <f t="shared" si="1231"/>
        <v>1</v>
      </c>
      <c r="AR3934">
        <f t="shared" si="1232"/>
        <v>0</v>
      </c>
      <c r="AS3934">
        <f t="shared" si="1233"/>
        <v>1</v>
      </c>
      <c r="AT3934">
        <f t="shared" si="1234"/>
        <v>0</v>
      </c>
      <c r="AU3934">
        <f t="shared" si="1235"/>
        <v>0</v>
      </c>
      <c r="AV3934">
        <f t="shared" si="1236"/>
        <v>0</v>
      </c>
      <c r="AW3934">
        <f t="shared" si="1237"/>
        <v>1</v>
      </c>
      <c r="AX3934">
        <f t="shared" si="1238"/>
        <v>1</v>
      </c>
      <c r="AY3934">
        <f t="shared" si="1239"/>
        <v>5</v>
      </c>
    </row>
    <row r="3935" spans="1:51" x14ac:dyDescent="0.3">
      <c r="A3935" s="1" t="s">
        <v>3929</v>
      </c>
      <c r="B3935" s="2">
        <v>4135930</v>
      </c>
      <c r="C3935" s="3" t="s">
        <v>5337</v>
      </c>
      <c r="D3935" s="5">
        <v>10.35</v>
      </c>
      <c r="E3935" s="5">
        <v>3496.2410331000001</v>
      </c>
      <c r="F3935" s="3" t="s">
        <v>4480</v>
      </c>
      <c r="G3935" s="3" t="s">
        <v>4491</v>
      </c>
      <c r="H3935" s="3" t="s">
        <v>4491</v>
      </c>
      <c r="I3935" s="3" t="s">
        <v>4594</v>
      </c>
      <c r="J3935" s="3" t="s">
        <v>4792</v>
      </c>
      <c r="K3935" s="6">
        <v>4203800</v>
      </c>
      <c r="L3935" s="6">
        <v>4265600</v>
      </c>
      <c r="M3935" s="6">
        <v>951200</v>
      </c>
      <c r="N3935" s="6">
        <v>974300</v>
      </c>
      <c r="O3935" s="6">
        <v>770400</v>
      </c>
      <c r="P3935" s="6">
        <v>790500</v>
      </c>
      <c r="Q3935" s="6">
        <v>675500</v>
      </c>
      <c r="R3935" s="6">
        <v>581700</v>
      </c>
      <c r="S3935" s="6">
        <v>536800</v>
      </c>
      <c r="T3935" s="6">
        <v>579300</v>
      </c>
      <c r="U3935" s="6">
        <v>1641700</v>
      </c>
      <c r="V3935" s="6">
        <v>1641000</v>
      </c>
      <c r="W3935" s="6">
        <v>7675800</v>
      </c>
      <c r="X3935" s="6">
        <v>7971300</v>
      </c>
      <c r="Y3935" s="6">
        <v>1331600</v>
      </c>
      <c r="Z3935" s="6">
        <v>1279100</v>
      </c>
      <c r="AA3935" s="6">
        <v>4956800</v>
      </c>
      <c r="AB3935" s="6">
        <v>5480600</v>
      </c>
      <c r="AC3935" s="6">
        <v>337800000</v>
      </c>
      <c r="AD3935" s="6">
        <v>337800000</v>
      </c>
      <c r="AF3935">
        <f t="shared" si="1220"/>
        <v>8.8003856275567366E-2</v>
      </c>
      <c r="AG3935">
        <f t="shared" si="1221"/>
        <v>7.2974295284332538E-2</v>
      </c>
      <c r="AH3935">
        <f t="shared" si="1222"/>
        <v>0.21387998645092368</v>
      </c>
      <c r="AI3935">
        <f t="shared" si="1223"/>
        <v>0.20586353543336722</v>
      </c>
      <c r="AJ3935">
        <f t="shared" si="1224"/>
        <v>0.2686410587475791</v>
      </c>
      <c r="AK3935">
        <f t="shared" si="1225"/>
        <v>0.23338685545378243</v>
      </c>
      <c r="AL3935">
        <f t="shared" si="1226"/>
        <v>0.18326276226271468</v>
      </c>
      <c r="AM3935">
        <f t="shared" si="1227"/>
        <v>0.18531976744186046</v>
      </c>
      <c r="AN3935">
        <f t="shared" si="1228"/>
        <v>0.54766929831418221</v>
      </c>
      <c r="AO3935">
        <f t="shared" si="1229"/>
        <v>0.53511974207469293</v>
      </c>
      <c r="AP3935">
        <f t="shared" si="1230"/>
        <v>1</v>
      </c>
      <c r="AQ3935">
        <f t="shared" si="1231"/>
        <v>1</v>
      </c>
      <c r="AR3935">
        <f t="shared" si="1232"/>
        <v>1</v>
      </c>
      <c r="AS3935">
        <f t="shared" si="1233"/>
        <v>0</v>
      </c>
      <c r="AT3935">
        <f t="shared" si="1234"/>
        <v>0</v>
      </c>
      <c r="AU3935">
        <f t="shared" si="1235"/>
        <v>1</v>
      </c>
      <c r="AV3935">
        <f t="shared" si="1236"/>
        <v>0</v>
      </c>
      <c r="AW3935">
        <f t="shared" si="1237"/>
        <v>1</v>
      </c>
      <c r="AX3935">
        <f t="shared" si="1238"/>
        <v>0</v>
      </c>
      <c r="AY3935">
        <f t="shared" si="1239"/>
        <v>5</v>
      </c>
    </row>
    <row r="3936" spans="1:51" x14ac:dyDescent="0.3">
      <c r="A3936" s="1" t="s">
        <v>3930</v>
      </c>
      <c r="B3936" s="2">
        <v>4011165</v>
      </c>
      <c r="C3936" s="3" t="s">
        <v>5337</v>
      </c>
      <c r="D3936" s="5">
        <v>56.03</v>
      </c>
      <c r="E3936" s="5">
        <v>68301.231041940002</v>
      </c>
      <c r="F3936" s="3" t="s">
        <v>4654</v>
      </c>
      <c r="G3936" s="3" t="s">
        <v>4654</v>
      </c>
      <c r="H3936" s="3" t="s">
        <v>4655</v>
      </c>
      <c r="I3936" s="3" t="s">
        <v>4725</v>
      </c>
      <c r="J3936" s="3" t="s">
        <v>4917</v>
      </c>
      <c r="K3936" s="6">
        <v>10366000</v>
      </c>
      <c r="L3936" s="6">
        <v>10253000</v>
      </c>
      <c r="M3936" s="6">
        <v>5851000</v>
      </c>
      <c r="N3936" s="6">
        <v>5834000</v>
      </c>
      <c r="O3936" s="6">
        <v>3668000</v>
      </c>
      <c r="P3936" s="6">
        <v>3696000</v>
      </c>
      <c r="Q3936" s="6">
        <v>2997000</v>
      </c>
      <c r="R3936" s="6">
        <v>2940000</v>
      </c>
      <c r="S3936" s="6">
        <v>5569000</v>
      </c>
      <c r="T3936" s="6">
        <v>5560000</v>
      </c>
      <c r="U3936" s="6">
        <v>24825000</v>
      </c>
      <c r="V3936" s="6">
        <v>24096000</v>
      </c>
      <c r="W3936" s="6">
        <v>53837000</v>
      </c>
      <c r="X3936" s="6">
        <v>52409000</v>
      </c>
      <c r="Y3936" s="6">
        <v>2698000</v>
      </c>
      <c r="Z3936" s="6">
        <v>2115000</v>
      </c>
      <c r="AA3936" s="6">
        <v>4719000</v>
      </c>
      <c r="AB3936" s="6">
        <v>4696000</v>
      </c>
      <c r="AC3936" s="6">
        <v>1219000000</v>
      </c>
      <c r="AD3936" s="6">
        <v>1219000000</v>
      </c>
      <c r="AF3936">
        <f t="shared" si="1220"/>
        <v>5.5668034994520499E-2</v>
      </c>
      <c r="AG3936">
        <f t="shared" si="1221"/>
        <v>5.6097235207693337E-2</v>
      </c>
      <c r="AH3936">
        <f t="shared" si="1222"/>
        <v>0.46111410368334044</v>
      </c>
      <c r="AI3936">
        <f t="shared" si="1223"/>
        <v>0.45976836039611518</v>
      </c>
      <c r="AJ3936">
        <f t="shared" si="1224"/>
        <v>0.57173129900402631</v>
      </c>
      <c r="AK3936">
        <f t="shared" si="1225"/>
        <v>0.45038330494037476</v>
      </c>
      <c r="AL3936">
        <f t="shared" si="1226"/>
        <v>0.35384912213004049</v>
      </c>
      <c r="AM3936">
        <f t="shared" si="1227"/>
        <v>0.36047985955330147</v>
      </c>
      <c r="AN3936">
        <f t="shared" si="1228"/>
        <v>0.19254416107881198</v>
      </c>
      <c r="AO3936">
        <f t="shared" si="1229"/>
        <v>0.19563433761376864</v>
      </c>
      <c r="AP3936">
        <f t="shared" si="1230"/>
        <v>1</v>
      </c>
      <c r="AQ3936">
        <f t="shared" si="1231"/>
        <v>1</v>
      </c>
      <c r="AR3936">
        <f t="shared" si="1232"/>
        <v>0</v>
      </c>
      <c r="AS3936">
        <f t="shared" si="1233"/>
        <v>1</v>
      </c>
      <c r="AT3936">
        <f t="shared" si="1234"/>
        <v>0</v>
      </c>
      <c r="AU3936">
        <f t="shared" si="1235"/>
        <v>1</v>
      </c>
      <c r="AV3936">
        <f t="shared" si="1236"/>
        <v>0</v>
      </c>
      <c r="AW3936">
        <f t="shared" si="1237"/>
        <v>0</v>
      </c>
      <c r="AX3936">
        <f t="shared" si="1238"/>
        <v>0</v>
      </c>
      <c r="AY3936">
        <f t="shared" si="1239"/>
        <v>4</v>
      </c>
    </row>
    <row r="3937" spans="1:51" x14ac:dyDescent="0.3">
      <c r="A3937" s="1" t="s">
        <v>3931</v>
      </c>
      <c r="B3937" s="2">
        <v>5000792</v>
      </c>
      <c r="C3937" s="3" t="s">
        <v>5335</v>
      </c>
      <c r="D3937" s="5">
        <v>30.39</v>
      </c>
      <c r="E3937" s="5">
        <v>436.83081356999998</v>
      </c>
      <c r="F3937" s="3" t="s">
        <v>4651</v>
      </c>
      <c r="G3937" s="3" t="s">
        <v>4651</v>
      </c>
      <c r="H3937" s="3" t="s">
        <v>4701</v>
      </c>
      <c r="I3937" s="3" t="s">
        <v>4701</v>
      </c>
      <c r="J3937" s="3" t="s">
        <v>5288</v>
      </c>
      <c r="K3937" s="6">
        <v>74189</v>
      </c>
      <c r="L3937" s="6">
        <v>73241</v>
      </c>
      <c r="M3937" s="6">
        <v>41237</v>
      </c>
      <c r="N3937" s="6">
        <v>40864</v>
      </c>
      <c r="O3937" s="6">
        <v>28621</v>
      </c>
      <c r="P3937" s="6">
        <v>28601</v>
      </c>
      <c r="Q3937" s="6">
        <v>21195</v>
      </c>
      <c r="R3937" s="6">
        <v>22900</v>
      </c>
      <c r="S3937" s="6">
        <v>28892</v>
      </c>
      <c r="T3937" s="6">
        <v>30153</v>
      </c>
      <c r="U3937" s="6">
        <v>199089</v>
      </c>
      <c r="V3937" s="6">
        <v>191518</v>
      </c>
      <c r="W3937" s="6">
        <v>621420</v>
      </c>
      <c r="X3937" s="6">
        <v>610379</v>
      </c>
      <c r="Y3937" s="6">
        <v>16754</v>
      </c>
      <c r="Z3937" s="6">
        <v>16544</v>
      </c>
      <c r="AA3937" s="6">
        <v>19009</v>
      </c>
      <c r="AB3937" s="6">
        <v>21232</v>
      </c>
      <c r="AC3937" s="6">
        <v>14371929</v>
      </c>
      <c r="AD3937" s="6">
        <v>14361225</v>
      </c>
      <c r="AF3937">
        <f t="shared" si="1220"/>
        <v>3.4107366998165495E-2</v>
      </c>
      <c r="AG3937">
        <f t="shared" si="1221"/>
        <v>3.7517673445515001E-2</v>
      </c>
      <c r="AH3937">
        <f t="shared" si="1222"/>
        <v>0.32037752244858547</v>
      </c>
      <c r="AI3937">
        <f t="shared" si="1223"/>
        <v>0.31376898615450399</v>
      </c>
      <c r="AJ3937">
        <f t="shared" si="1224"/>
        <v>0.88137198169288233</v>
      </c>
      <c r="AK3937">
        <f t="shared" si="1225"/>
        <v>0.77920120572720419</v>
      </c>
      <c r="AL3937">
        <f t="shared" si="1226"/>
        <v>0.3857849546428716</v>
      </c>
      <c r="AM3937">
        <f t="shared" si="1227"/>
        <v>0.39050531805955679</v>
      </c>
      <c r="AN3937">
        <f t="shared" si="1228"/>
        <v>0.11938624440796884</v>
      </c>
      <c r="AO3937">
        <f t="shared" si="1229"/>
        <v>0.11999266029794603</v>
      </c>
      <c r="AP3937">
        <f t="shared" si="1230"/>
        <v>1</v>
      </c>
      <c r="AQ3937">
        <f t="shared" si="1231"/>
        <v>1</v>
      </c>
      <c r="AR3937">
        <f t="shared" si="1232"/>
        <v>0</v>
      </c>
      <c r="AS3937">
        <f t="shared" si="1233"/>
        <v>1</v>
      </c>
      <c r="AT3937">
        <f t="shared" si="1234"/>
        <v>0</v>
      </c>
      <c r="AU3937">
        <f t="shared" si="1235"/>
        <v>1</v>
      </c>
      <c r="AV3937">
        <f t="shared" si="1236"/>
        <v>0</v>
      </c>
      <c r="AW3937">
        <f t="shared" si="1237"/>
        <v>0</v>
      </c>
      <c r="AX3937">
        <f t="shared" si="1238"/>
        <v>0</v>
      </c>
      <c r="AY3937">
        <f t="shared" si="1239"/>
        <v>4</v>
      </c>
    </row>
    <row r="3938" spans="1:51" x14ac:dyDescent="0.3">
      <c r="A3938" s="1" t="s">
        <v>3932</v>
      </c>
      <c r="B3938" s="2">
        <v>4969425</v>
      </c>
      <c r="C3938" s="3" t="s">
        <v>5336</v>
      </c>
      <c r="D3938" s="7">
        <v>14.1</v>
      </c>
      <c r="E3938" s="5">
        <v>131.67380879999999</v>
      </c>
      <c r="F3938" s="3" t="s">
        <v>4500</v>
      </c>
      <c r="G3938" s="3" t="s">
        <v>4501</v>
      </c>
      <c r="H3938" s="3" t="s">
        <v>4502</v>
      </c>
      <c r="I3938" s="3" t="s">
        <v>4538</v>
      </c>
      <c r="J3938" s="3" t="s">
        <v>4504</v>
      </c>
      <c r="K3938" s="6">
        <v>24440.506974953882</v>
      </c>
      <c r="L3938" s="6">
        <v>24815.768354264896</v>
      </c>
      <c r="M3938" s="6">
        <v>2376.3695457264084</v>
      </c>
      <c r="N3938" s="6">
        <v>-3680.0579181694266</v>
      </c>
      <c r="O3938" s="6">
        <v>-9340.2140591504831</v>
      </c>
      <c r="P3938" s="6">
        <v>-15648.507404056882</v>
      </c>
      <c r="Q3938" s="6">
        <v>39272.185970099868</v>
      </c>
      <c r="R3938" s="6">
        <v>20671.94054215054</v>
      </c>
      <c r="S3938" s="6" t="s">
        <v>4474</v>
      </c>
      <c r="T3938" s="6" t="s">
        <v>4474</v>
      </c>
      <c r="U3938" s="6">
        <v>2304.4214176609012</v>
      </c>
      <c r="V3938" s="6">
        <v>2319.2299702236687</v>
      </c>
      <c r="W3938" s="6">
        <v>91889.526483094582</v>
      </c>
      <c r="X3938" s="6">
        <v>92480.022159130254</v>
      </c>
      <c r="Y3938" s="6">
        <v>34584.898650043353</v>
      </c>
      <c r="Z3938" s="6">
        <v>34807.146319506959</v>
      </c>
      <c r="AA3938" s="6">
        <v>28227.442238093274</v>
      </c>
      <c r="AB3938" s="6">
        <v>28408.835953188838</v>
      </c>
      <c r="AC3938" s="6">
        <v>9338569</v>
      </c>
      <c r="AD3938" s="6">
        <v>9338569</v>
      </c>
      <c r="AF3938">
        <f t="shared" si="1220"/>
        <v>0.42738478990121892</v>
      </c>
      <c r="AG3938">
        <f t="shared" si="1221"/>
        <v>0.22352871527842369</v>
      </c>
      <c r="AH3938">
        <f t="shared" si="1222"/>
        <v>2.5078172734787768E-2</v>
      </c>
      <c r="AI3938">
        <f t="shared" si="1223"/>
        <v>2.5078172734787765E-2</v>
      </c>
      <c r="AJ3938">
        <f t="shared" si="1224"/>
        <v>1.2252225461423711</v>
      </c>
      <c r="AK3938">
        <f t="shared" si="1225"/>
        <v>1.2252225461423709</v>
      </c>
      <c r="AL3938">
        <f t="shared" si="1226"/>
        <v>-0.38216122393541746</v>
      </c>
      <c r="AM3938">
        <f t="shared" si="1227"/>
        <v>-0.63058726131957521</v>
      </c>
      <c r="AN3938">
        <f t="shared" si="1228"/>
        <v>0.2659770695352352</v>
      </c>
      <c r="AO3938">
        <f t="shared" si="1229"/>
        <v>0.26833653123011192</v>
      </c>
      <c r="AP3938">
        <f t="shared" si="1230"/>
        <v>1</v>
      </c>
      <c r="AQ3938">
        <f t="shared" si="1231"/>
        <v>0</v>
      </c>
      <c r="AR3938">
        <f t="shared" si="1232"/>
        <v>1</v>
      </c>
      <c r="AS3938">
        <f t="shared" si="1233"/>
        <v>0</v>
      </c>
      <c r="AT3938">
        <f t="shared" si="1234"/>
        <v>0</v>
      </c>
      <c r="AU3938">
        <f t="shared" si="1235"/>
        <v>1</v>
      </c>
      <c r="AV3938">
        <f t="shared" si="1236"/>
        <v>1</v>
      </c>
      <c r="AW3938">
        <f t="shared" si="1237"/>
        <v>0</v>
      </c>
      <c r="AX3938">
        <f t="shared" si="1238"/>
        <v>0</v>
      </c>
      <c r="AY3938">
        <f t="shared" si="1239"/>
        <v>4</v>
      </c>
    </row>
    <row r="3939" spans="1:51" x14ac:dyDescent="0.3">
      <c r="A3939" s="1" t="s">
        <v>3933</v>
      </c>
      <c r="B3939" s="2">
        <v>113633156</v>
      </c>
      <c r="C3939" s="3" t="s">
        <v>5338</v>
      </c>
      <c r="D3939" s="5">
        <v>27.51</v>
      </c>
      <c r="E3939" s="5">
        <v>0.55020000000000002</v>
      </c>
      <c r="F3939" s="3" t="s">
        <v>4480</v>
      </c>
      <c r="G3939" s="3" t="s">
        <v>4491</v>
      </c>
      <c r="H3939" s="3" t="s">
        <v>4492</v>
      </c>
      <c r="I3939" s="3" t="s">
        <v>4493</v>
      </c>
      <c r="J3939" s="3"/>
      <c r="K3939" s="6" t="s">
        <v>4474</v>
      </c>
      <c r="L3939" s="6" t="s">
        <v>4474</v>
      </c>
      <c r="M3939" s="6" t="s">
        <v>4474</v>
      </c>
      <c r="N3939" s="6" t="s">
        <v>4474</v>
      </c>
      <c r="O3939" s="6" t="s">
        <v>4474</v>
      </c>
      <c r="P3939" s="6" t="s">
        <v>4474</v>
      </c>
      <c r="Q3939" s="6" t="s">
        <v>4474</v>
      </c>
      <c r="R3939" s="6" t="s">
        <v>4474</v>
      </c>
      <c r="S3939" s="6" t="s">
        <v>4474</v>
      </c>
      <c r="T3939" s="6" t="s">
        <v>4474</v>
      </c>
      <c r="U3939" s="6" t="s">
        <v>4474</v>
      </c>
      <c r="V3939" s="6" t="s">
        <v>4474</v>
      </c>
      <c r="W3939" s="6" t="s">
        <v>4474</v>
      </c>
      <c r="X3939" s="6" t="s">
        <v>4474</v>
      </c>
      <c r="Y3939" s="6" t="s">
        <v>4474</v>
      </c>
      <c r="Z3939" s="6" t="s">
        <v>4474</v>
      </c>
      <c r="AA3939" s="6" t="s">
        <v>4474</v>
      </c>
      <c r="AB3939" s="6" t="s">
        <v>4474</v>
      </c>
      <c r="AC3939" s="6" t="s">
        <v>4474</v>
      </c>
      <c r="AD3939" s="6" t="s">
        <v>4474</v>
      </c>
      <c r="AF3939" t="e">
        <f t="shared" si="1220"/>
        <v>#VALUE!</v>
      </c>
      <c r="AG3939" t="e">
        <f t="shared" si="1221"/>
        <v>#VALUE!</v>
      </c>
      <c r="AH3939" t="e">
        <f t="shared" si="1222"/>
        <v>#VALUE!</v>
      </c>
      <c r="AI3939" t="e">
        <f t="shared" si="1223"/>
        <v>#VALUE!</v>
      </c>
      <c r="AJ3939" t="e">
        <f t="shared" si="1224"/>
        <v>#VALUE!</v>
      </c>
      <c r="AK3939" t="e">
        <f t="shared" si="1225"/>
        <v>#VALUE!</v>
      </c>
      <c r="AL3939" t="e">
        <f t="shared" si="1226"/>
        <v>#VALUE!</v>
      </c>
      <c r="AM3939" t="e">
        <f t="shared" si="1227"/>
        <v>#VALUE!</v>
      </c>
      <c r="AN3939" t="e">
        <f t="shared" si="1228"/>
        <v>#VALUE!</v>
      </c>
      <c r="AO3939" t="e">
        <f t="shared" si="1229"/>
        <v>#VALUE!</v>
      </c>
      <c r="AP3939">
        <f t="shared" si="1230"/>
        <v>0</v>
      </c>
      <c r="AQ3939">
        <f t="shared" si="1231"/>
        <v>0</v>
      </c>
      <c r="AR3939">
        <f t="shared" si="1232"/>
        <v>0</v>
      </c>
      <c r="AS3939">
        <f t="shared" si="1233"/>
        <v>0</v>
      </c>
      <c r="AT3939">
        <f t="shared" si="1234"/>
        <v>0</v>
      </c>
      <c r="AU3939">
        <f t="shared" si="1235"/>
        <v>0</v>
      </c>
      <c r="AV3939">
        <f t="shared" si="1236"/>
        <v>0</v>
      </c>
      <c r="AW3939">
        <f t="shared" si="1237"/>
        <v>0</v>
      </c>
      <c r="AX3939">
        <f t="shared" si="1238"/>
        <v>0</v>
      </c>
      <c r="AY3939">
        <f t="shared" si="1239"/>
        <v>0</v>
      </c>
    </row>
    <row r="3940" spans="1:51" x14ac:dyDescent="0.3">
      <c r="A3940" s="1" t="s">
        <v>3934</v>
      </c>
      <c r="B3940" s="2">
        <v>117773052</v>
      </c>
      <c r="C3940" s="3" t="s">
        <v>5338</v>
      </c>
      <c r="D3940" s="5">
        <v>25.482800000000001</v>
      </c>
      <c r="E3940" s="5">
        <v>1.7837959999999999</v>
      </c>
      <c r="F3940" s="3" t="s">
        <v>4480</v>
      </c>
      <c r="G3940" s="3" t="s">
        <v>4491</v>
      </c>
      <c r="H3940" s="3" t="s">
        <v>4492</v>
      </c>
      <c r="I3940" s="3" t="s">
        <v>4493</v>
      </c>
      <c r="J3940" s="3"/>
      <c r="K3940" s="6" t="s">
        <v>4474</v>
      </c>
      <c r="L3940" s="6" t="s">
        <v>4474</v>
      </c>
      <c r="M3940" s="6" t="s">
        <v>4474</v>
      </c>
      <c r="N3940" s="6" t="s">
        <v>4474</v>
      </c>
      <c r="O3940" s="6" t="s">
        <v>4474</v>
      </c>
      <c r="P3940" s="6" t="s">
        <v>4474</v>
      </c>
      <c r="Q3940" s="6" t="s">
        <v>4474</v>
      </c>
      <c r="R3940" s="6" t="s">
        <v>4474</v>
      </c>
      <c r="S3940" s="6" t="s">
        <v>4474</v>
      </c>
      <c r="T3940" s="6" t="s">
        <v>4474</v>
      </c>
      <c r="U3940" s="6" t="s">
        <v>4474</v>
      </c>
      <c r="V3940" s="6" t="s">
        <v>4474</v>
      </c>
      <c r="W3940" s="6" t="s">
        <v>4474</v>
      </c>
      <c r="X3940" s="6" t="s">
        <v>4474</v>
      </c>
      <c r="Y3940" s="6" t="s">
        <v>4474</v>
      </c>
      <c r="Z3940" s="6" t="s">
        <v>4474</v>
      </c>
      <c r="AA3940" s="6" t="s">
        <v>4474</v>
      </c>
      <c r="AB3940" s="6" t="s">
        <v>4474</v>
      </c>
      <c r="AC3940" s="6" t="s">
        <v>4474</v>
      </c>
      <c r="AD3940" s="6" t="s">
        <v>4474</v>
      </c>
      <c r="AF3940" t="e">
        <f t="shared" si="1220"/>
        <v>#VALUE!</v>
      </c>
      <c r="AG3940" t="e">
        <f t="shared" si="1221"/>
        <v>#VALUE!</v>
      </c>
      <c r="AH3940" t="e">
        <f t="shared" si="1222"/>
        <v>#VALUE!</v>
      </c>
      <c r="AI3940" t="e">
        <f t="shared" si="1223"/>
        <v>#VALUE!</v>
      </c>
      <c r="AJ3940" t="e">
        <f t="shared" si="1224"/>
        <v>#VALUE!</v>
      </c>
      <c r="AK3940" t="e">
        <f t="shared" si="1225"/>
        <v>#VALUE!</v>
      </c>
      <c r="AL3940" t="e">
        <f t="shared" si="1226"/>
        <v>#VALUE!</v>
      </c>
      <c r="AM3940" t="e">
        <f t="shared" si="1227"/>
        <v>#VALUE!</v>
      </c>
      <c r="AN3940" t="e">
        <f t="shared" si="1228"/>
        <v>#VALUE!</v>
      </c>
      <c r="AO3940" t="e">
        <f t="shared" si="1229"/>
        <v>#VALUE!</v>
      </c>
      <c r="AP3940">
        <f t="shared" si="1230"/>
        <v>0</v>
      </c>
      <c r="AQ3940">
        <f t="shared" si="1231"/>
        <v>0</v>
      </c>
      <c r="AR3940">
        <f t="shared" si="1232"/>
        <v>0</v>
      </c>
      <c r="AS3940">
        <f t="shared" si="1233"/>
        <v>0</v>
      </c>
      <c r="AT3940">
        <f t="shared" si="1234"/>
        <v>0</v>
      </c>
      <c r="AU3940">
        <f t="shared" si="1235"/>
        <v>0</v>
      </c>
      <c r="AV3940">
        <f t="shared" si="1236"/>
        <v>0</v>
      </c>
      <c r="AW3940">
        <f t="shared" si="1237"/>
        <v>0</v>
      </c>
      <c r="AX3940">
        <f t="shared" si="1238"/>
        <v>0</v>
      </c>
      <c r="AY3940">
        <f t="shared" si="1239"/>
        <v>0</v>
      </c>
    </row>
    <row r="3941" spans="1:51" x14ac:dyDescent="0.3">
      <c r="A3941" s="1" t="s">
        <v>3935</v>
      </c>
      <c r="B3941" s="2">
        <v>117773533</v>
      </c>
      <c r="C3941" s="3" t="s">
        <v>5338</v>
      </c>
      <c r="D3941" s="5">
        <v>26.1555</v>
      </c>
      <c r="E3941" s="5">
        <v>1.3077749999999999</v>
      </c>
      <c r="F3941" s="3" t="s">
        <v>4480</v>
      </c>
      <c r="G3941" s="3" t="s">
        <v>4491</v>
      </c>
      <c r="H3941" s="3" t="s">
        <v>4492</v>
      </c>
      <c r="I3941" s="3" t="s">
        <v>4493</v>
      </c>
      <c r="J3941" s="3"/>
      <c r="K3941" s="6" t="s">
        <v>4474</v>
      </c>
      <c r="L3941" s="6" t="s">
        <v>4474</v>
      </c>
      <c r="M3941" s="6" t="s">
        <v>4474</v>
      </c>
      <c r="N3941" s="6" t="s">
        <v>4474</v>
      </c>
      <c r="O3941" s="6" t="s">
        <v>4474</v>
      </c>
      <c r="P3941" s="6" t="s">
        <v>4474</v>
      </c>
      <c r="Q3941" s="6" t="s">
        <v>4474</v>
      </c>
      <c r="R3941" s="6" t="s">
        <v>4474</v>
      </c>
      <c r="S3941" s="6" t="s">
        <v>4474</v>
      </c>
      <c r="T3941" s="6" t="s">
        <v>4474</v>
      </c>
      <c r="U3941" s="6" t="s">
        <v>4474</v>
      </c>
      <c r="V3941" s="6" t="s">
        <v>4474</v>
      </c>
      <c r="W3941" s="6" t="s">
        <v>4474</v>
      </c>
      <c r="X3941" s="6" t="s">
        <v>4474</v>
      </c>
      <c r="Y3941" s="6" t="s">
        <v>4474</v>
      </c>
      <c r="Z3941" s="6" t="s">
        <v>4474</v>
      </c>
      <c r="AA3941" s="6" t="s">
        <v>4474</v>
      </c>
      <c r="AB3941" s="6" t="s">
        <v>4474</v>
      </c>
      <c r="AC3941" s="6" t="s">
        <v>4474</v>
      </c>
      <c r="AD3941" s="6" t="s">
        <v>4474</v>
      </c>
      <c r="AF3941" t="e">
        <f t="shared" si="1220"/>
        <v>#VALUE!</v>
      </c>
      <c r="AG3941" t="e">
        <f t="shared" si="1221"/>
        <v>#VALUE!</v>
      </c>
      <c r="AH3941" t="e">
        <f t="shared" si="1222"/>
        <v>#VALUE!</v>
      </c>
      <c r="AI3941" t="e">
        <f t="shared" si="1223"/>
        <v>#VALUE!</v>
      </c>
      <c r="AJ3941" t="e">
        <f t="shared" si="1224"/>
        <v>#VALUE!</v>
      </c>
      <c r="AK3941" t="e">
        <f t="shared" si="1225"/>
        <v>#VALUE!</v>
      </c>
      <c r="AL3941" t="e">
        <f t="shared" si="1226"/>
        <v>#VALUE!</v>
      </c>
      <c r="AM3941" t="e">
        <f t="shared" si="1227"/>
        <v>#VALUE!</v>
      </c>
      <c r="AN3941" t="e">
        <f t="shared" si="1228"/>
        <v>#VALUE!</v>
      </c>
      <c r="AO3941" t="e">
        <f t="shared" si="1229"/>
        <v>#VALUE!</v>
      </c>
      <c r="AP3941">
        <f t="shared" si="1230"/>
        <v>0</v>
      </c>
      <c r="AQ3941">
        <f t="shared" si="1231"/>
        <v>0</v>
      </c>
      <c r="AR3941">
        <f t="shared" si="1232"/>
        <v>0</v>
      </c>
      <c r="AS3941">
        <f t="shared" si="1233"/>
        <v>0</v>
      </c>
      <c r="AT3941">
        <f t="shared" si="1234"/>
        <v>0</v>
      </c>
      <c r="AU3941">
        <f t="shared" si="1235"/>
        <v>0</v>
      </c>
      <c r="AV3941">
        <f t="shared" si="1236"/>
        <v>0</v>
      </c>
      <c r="AW3941">
        <f t="shared" si="1237"/>
        <v>0</v>
      </c>
      <c r="AX3941">
        <f t="shared" si="1238"/>
        <v>0</v>
      </c>
      <c r="AY3941">
        <f t="shared" si="1239"/>
        <v>0</v>
      </c>
    </row>
    <row r="3942" spans="1:51" x14ac:dyDescent="0.3">
      <c r="A3942" s="1" t="s">
        <v>3936</v>
      </c>
      <c r="B3942" s="2">
        <v>4810489</v>
      </c>
      <c r="C3942" s="3" t="s">
        <v>5338</v>
      </c>
      <c r="D3942" s="5">
        <v>8.57</v>
      </c>
      <c r="E3942" s="5">
        <v>421.42371672000002</v>
      </c>
      <c r="F3942" s="3" t="s">
        <v>4470</v>
      </c>
      <c r="G3942" s="3" t="s">
        <v>4471</v>
      </c>
      <c r="H3942" s="3" t="s">
        <v>4673</v>
      </c>
      <c r="I3942" s="3" t="s">
        <v>4673</v>
      </c>
      <c r="J3942" s="3" t="s">
        <v>4544</v>
      </c>
      <c r="K3942" s="6">
        <v>63192</v>
      </c>
      <c r="L3942" s="6">
        <v>62017</v>
      </c>
      <c r="M3942" s="6">
        <v>-39693</v>
      </c>
      <c r="N3942" s="6">
        <v>-39175</v>
      </c>
      <c r="O3942" s="6">
        <v>-39476</v>
      </c>
      <c r="P3942" s="6">
        <v>-38961</v>
      </c>
      <c r="Q3942" s="6">
        <v>-49401</v>
      </c>
      <c r="R3942" s="6">
        <v>-45653</v>
      </c>
      <c r="S3942" s="6">
        <v>-11487</v>
      </c>
      <c r="T3942" s="6">
        <v>-8777</v>
      </c>
      <c r="U3942" s="6" t="s">
        <v>4474</v>
      </c>
      <c r="V3942" s="6" t="s">
        <v>4474</v>
      </c>
      <c r="W3942" s="6">
        <v>356105</v>
      </c>
      <c r="X3942" s="6">
        <v>362029</v>
      </c>
      <c r="Y3942" s="6">
        <v>116480</v>
      </c>
      <c r="Z3942" s="6">
        <v>119307</v>
      </c>
      <c r="AA3942" s="6">
        <v>23435</v>
      </c>
      <c r="AB3942" s="6">
        <v>22946</v>
      </c>
      <c r="AC3942" s="6">
        <v>49174000</v>
      </c>
      <c r="AD3942" s="6">
        <v>48922000</v>
      </c>
      <c r="AF3942">
        <f t="shared" si="1220"/>
        <v>-0.13872593757459176</v>
      </c>
      <c r="AG3942">
        <f t="shared" si="1221"/>
        <v>-0.12610315748185918</v>
      </c>
      <c r="AH3942" t="e">
        <f t="shared" si="1222"/>
        <v>#VALUE!</v>
      </c>
      <c r="AI3942" t="e">
        <f t="shared" si="1223"/>
        <v>#VALUE!</v>
      </c>
      <c r="AJ3942">
        <f t="shared" si="1224"/>
        <v>4.9703435033070198</v>
      </c>
      <c r="AK3942">
        <f t="shared" si="1225"/>
        <v>5.1994683169179812</v>
      </c>
      <c r="AL3942">
        <f t="shared" si="1226"/>
        <v>-0.62469932902899106</v>
      </c>
      <c r="AM3942">
        <f t="shared" si="1227"/>
        <v>-0.62823096892787467</v>
      </c>
      <c r="AN3942">
        <f t="shared" si="1228"/>
        <v>0.17745327922944076</v>
      </c>
      <c r="AO3942">
        <f t="shared" si="1229"/>
        <v>0.17130395631289205</v>
      </c>
      <c r="AP3942">
        <f t="shared" si="1230"/>
        <v>0</v>
      </c>
      <c r="AQ3942">
        <f t="shared" si="1231"/>
        <v>0</v>
      </c>
      <c r="AR3942">
        <f t="shared" si="1232"/>
        <v>0</v>
      </c>
      <c r="AS3942">
        <f t="shared" si="1233"/>
        <v>1</v>
      </c>
      <c r="AT3942">
        <f t="shared" si="1234"/>
        <v>0</v>
      </c>
      <c r="AU3942">
        <f t="shared" si="1235"/>
        <v>0</v>
      </c>
      <c r="AV3942">
        <f t="shared" si="1236"/>
        <v>1</v>
      </c>
      <c r="AW3942">
        <f t="shared" si="1237"/>
        <v>1</v>
      </c>
      <c r="AX3942">
        <f t="shared" si="1238"/>
        <v>0</v>
      </c>
      <c r="AY3942">
        <f t="shared" si="1239"/>
        <v>3</v>
      </c>
    </row>
    <row r="3943" spans="1:51" x14ac:dyDescent="0.3">
      <c r="A3943" s="1" t="s">
        <v>3937</v>
      </c>
      <c r="B3943" s="2">
        <v>4072879</v>
      </c>
      <c r="C3943" s="3" t="s">
        <v>5337</v>
      </c>
      <c r="D3943" s="7">
        <v>555.52</v>
      </c>
      <c r="E3943" s="5">
        <v>212486.54721280001</v>
      </c>
      <c r="F3943" s="3" t="s">
        <v>4470</v>
      </c>
      <c r="G3943" s="3" t="s">
        <v>4471</v>
      </c>
      <c r="H3943" s="3" t="s">
        <v>4472</v>
      </c>
      <c r="I3943" s="3" t="s">
        <v>4472</v>
      </c>
      <c r="J3943" s="3" t="s">
        <v>4556</v>
      </c>
      <c r="K3943" s="6">
        <v>42370000</v>
      </c>
      <c r="L3943" s="6">
        <v>42346000</v>
      </c>
      <c r="M3943" s="6">
        <v>10582000</v>
      </c>
      <c r="N3943" s="6">
        <v>10765000</v>
      </c>
      <c r="O3943" s="6">
        <v>7382000</v>
      </c>
      <c r="P3943" s="6">
        <v>7446000</v>
      </c>
      <c r="Q3943" s="6">
        <v>6120000</v>
      </c>
      <c r="R3943" s="6">
        <v>6185000</v>
      </c>
      <c r="S3943" s="6">
        <v>9100000</v>
      </c>
      <c r="T3943" s="6">
        <v>9348000</v>
      </c>
      <c r="U3943" s="6">
        <v>31197000</v>
      </c>
      <c r="V3943" s="6">
        <v>30099000</v>
      </c>
      <c r="W3943" s="6">
        <v>100364000</v>
      </c>
      <c r="X3943" s="6">
        <v>98496000</v>
      </c>
      <c r="Y3943" s="6">
        <v>23783000</v>
      </c>
      <c r="Z3943" s="6">
        <v>25476000</v>
      </c>
      <c r="AA3943" s="6">
        <v>14601000</v>
      </c>
      <c r="AB3943" s="6">
        <v>14772000</v>
      </c>
      <c r="AC3943" s="6">
        <v>382500265</v>
      </c>
      <c r="AD3943" s="6">
        <v>381995566</v>
      </c>
      <c r="AF3943">
        <f t="shared" si="1220"/>
        <v>6.097803993463792E-2</v>
      </c>
      <c r="AG3943">
        <f t="shared" si="1221"/>
        <v>6.2794428200129954E-2</v>
      </c>
      <c r="AH3943">
        <f t="shared" si="1222"/>
        <v>0.31083854768642144</v>
      </c>
      <c r="AI3943">
        <f t="shared" si="1223"/>
        <v>0.3055860136452242</v>
      </c>
      <c r="AJ3943">
        <f t="shared" si="1224"/>
        <v>1.6288610369152798</v>
      </c>
      <c r="AK3943">
        <f t="shared" si="1225"/>
        <v>1.7246141348497157</v>
      </c>
      <c r="AL3943">
        <f t="shared" si="1226"/>
        <v>0.17422704743922587</v>
      </c>
      <c r="AM3943">
        <f t="shared" si="1227"/>
        <v>0.17583715108865064</v>
      </c>
      <c r="AN3943">
        <f t="shared" si="1228"/>
        <v>0.42216332549519747</v>
      </c>
      <c r="AO3943">
        <f t="shared" si="1229"/>
        <v>0.42992608836907081</v>
      </c>
      <c r="AP3943">
        <f t="shared" si="1230"/>
        <v>1</v>
      </c>
      <c r="AQ3943">
        <f t="shared" si="1231"/>
        <v>1</v>
      </c>
      <c r="AR3943">
        <f t="shared" si="1232"/>
        <v>0</v>
      </c>
      <c r="AS3943">
        <f t="shared" si="1233"/>
        <v>1</v>
      </c>
      <c r="AT3943">
        <f t="shared" si="1234"/>
        <v>0</v>
      </c>
      <c r="AU3943">
        <f t="shared" si="1235"/>
        <v>0</v>
      </c>
      <c r="AV3943">
        <f t="shared" si="1236"/>
        <v>0</v>
      </c>
      <c r="AW3943">
        <f t="shared" si="1237"/>
        <v>0</v>
      </c>
      <c r="AX3943">
        <f t="shared" si="1238"/>
        <v>0</v>
      </c>
      <c r="AY3943">
        <f t="shared" si="1239"/>
        <v>3</v>
      </c>
    </row>
    <row r="3944" spans="1:51" x14ac:dyDescent="0.3">
      <c r="A3944" s="1" t="s">
        <v>3938</v>
      </c>
      <c r="B3944" s="2">
        <v>4990886</v>
      </c>
      <c r="C3944" s="3" t="s">
        <v>5337</v>
      </c>
      <c r="D3944" s="5">
        <v>28.27</v>
      </c>
      <c r="E3944" s="5">
        <v>952.27896434000002</v>
      </c>
      <c r="F3944" s="3" t="s">
        <v>4485</v>
      </c>
      <c r="G3944" s="3" t="s">
        <v>4486</v>
      </c>
      <c r="H3944" s="3" t="s">
        <v>4545</v>
      </c>
      <c r="I3944" s="3" t="s">
        <v>4546</v>
      </c>
      <c r="J3944" s="3" t="s">
        <v>4983</v>
      </c>
      <c r="K3944" s="6">
        <v>493855</v>
      </c>
      <c r="L3944" s="6">
        <v>502866</v>
      </c>
      <c r="M3944" s="6">
        <v>92506</v>
      </c>
      <c r="N3944" s="6">
        <v>97466</v>
      </c>
      <c r="O3944" s="6">
        <v>71560</v>
      </c>
      <c r="P3944" s="6">
        <v>77731</v>
      </c>
      <c r="Q3944" s="6">
        <v>43925</v>
      </c>
      <c r="R3944" s="6">
        <v>49161</v>
      </c>
      <c r="S3944" s="6">
        <v>82916</v>
      </c>
      <c r="T3944" s="6">
        <v>77746</v>
      </c>
      <c r="U3944" s="6">
        <v>143169</v>
      </c>
      <c r="V3944" s="6">
        <v>147569</v>
      </c>
      <c r="W3944" s="6">
        <v>761532</v>
      </c>
      <c r="X3944" s="6">
        <v>756944</v>
      </c>
      <c r="Y3944" s="6">
        <v>275019</v>
      </c>
      <c r="Z3944" s="6">
        <v>266345</v>
      </c>
      <c r="AA3944" s="6">
        <v>98269</v>
      </c>
      <c r="AB3944" s="6">
        <v>102227</v>
      </c>
      <c r="AC3944" s="6">
        <v>33755279</v>
      </c>
      <c r="AD3944" s="6">
        <v>33824521</v>
      </c>
      <c r="AF3944">
        <f t="shared" si="1220"/>
        <v>5.7679782333506666E-2</v>
      </c>
      <c r="AG3944">
        <f t="shared" si="1221"/>
        <v>6.4946680335665516E-2</v>
      </c>
      <c r="AH3944">
        <f t="shared" si="1222"/>
        <v>0.18800129213217567</v>
      </c>
      <c r="AI3944">
        <f t="shared" si="1223"/>
        <v>0.1949536557526052</v>
      </c>
      <c r="AJ3944">
        <f t="shared" si="1224"/>
        <v>2.7986343607851918</v>
      </c>
      <c r="AK3944">
        <f t="shared" si="1225"/>
        <v>2.6054271376446536</v>
      </c>
      <c r="AL3944">
        <f t="shared" si="1226"/>
        <v>0.14490083121564021</v>
      </c>
      <c r="AM3944">
        <f t="shared" si="1227"/>
        <v>0.1545759705368826</v>
      </c>
      <c r="AN3944">
        <f t="shared" si="1228"/>
        <v>0.64850196708739749</v>
      </c>
      <c r="AO3944">
        <f t="shared" si="1229"/>
        <v>0.6643371240144581</v>
      </c>
      <c r="AP3944">
        <f t="shared" si="1230"/>
        <v>1</v>
      </c>
      <c r="AQ3944">
        <f t="shared" si="1231"/>
        <v>1</v>
      </c>
      <c r="AR3944">
        <f t="shared" si="1232"/>
        <v>0</v>
      </c>
      <c r="AS3944">
        <f t="shared" si="1233"/>
        <v>1</v>
      </c>
      <c r="AT3944">
        <f t="shared" si="1234"/>
        <v>1</v>
      </c>
      <c r="AU3944">
        <f t="shared" si="1235"/>
        <v>1</v>
      </c>
      <c r="AV3944">
        <f t="shared" si="1236"/>
        <v>0</v>
      </c>
      <c r="AW3944">
        <f t="shared" si="1237"/>
        <v>0</v>
      </c>
      <c r="AX3944">
        <f t="shared" si="1238"/>
        <v>1</v>
      </c>
      <c r="AY3944">
        <f t="shared" si="1239"/>
        <v>6</v>
      </c>
    </row>
    <row r="3945" spans="1:51" x14ac:dyDescent="0.3">
      <c r="A3945" s="1" t="s">
        <v>3939</v>
      </c>
      <c r="B3945" s="2">
        <v>4377564</v>
      </c>
      <c r="C3945" s="3" t="s">
        <v>5335</v>
      </c>
      <c r="D3945" s="5">
        <v>31.3</v>
      </c>
      <c r="E3945" s="5">
        <v>428.15595519999999</v>
      </c>
      <c r="F3945" s="3" t="s">
        <v>4480</v>
      </c>
      <c r="G3945" s="3" t="s">
        <v>4481</v>
      </c>
      <c r="H3945" s="3" t="s">
        <v>4481</v>
      </c>
      <c r="I3945" s="3" t="s">
        <v>4482</v>
      </c>
      <c r="J3945" s="3" t="s">
        <v>4483</v>
      </c>
      <c r="K3945" s="6">
        <v>164556</v>
      </c>
      <c r="L3945" s="6">
        <v>158790</v>
      </c>
      <c r="M3945" s="6" t="s">
        <v>4474</v>
      </c>
      <c r="N3945" s="6" t="s">
        <v>4474</v>
      </c>
      <c r="O3945" s="6">
        <v>220636</v>
      </c>
      <c r="P3945" s="6">
        <v>203165</v>
      </c>
      <c r="Q3945" s="6">
        <v>43627</v>
      </c>
      <c r="R3945" s="6">
        <v>36430</v>
      </c>
      <c r="S3945" s="6">
        <v>56293</v>
      </c>
      <c r="T3945" s="6">
        <v>37326</v>
      </c>
      <c r="U3945" s="6">
        <v>112583</v>
      </c>
      <c r="V3945" s="6">
        <v>117531</v>
      </c>
      <c r="W3945" s="6">
        <v>4627770</v>
      </c>
      <c r="X3945" s="6">
        <v>4474119</v>
      </c>
      <c r="Y3945" s="6" t="s">
        <v>4474</v>
      </c>
      <c r="Z3945" s="6" t="s">
        <v>4474</v>
      </c>
      <c r="AA3945" s="6" t="s">
        <v>4474</v>
      </c>
      <c r="AB3945" s="6" t="s">
        <v>4474</v>
      </c>
      <c r="AC3945" s="6">
        <v>13667591</v>
      </c>
      <c r="AD3945" s="6">
        <v>13665505</v>
      </c>
      <c r="AF3945">
        <f t="shared" si="1220"/>
        <v>9.4272187252175451E-3</v>
      </c>
      <c r="AG3945">
        <f t="shared" si="1221"/>
        <v>8.1423851265467004E-3</v>
      </c>
      <c r="AH3945">
        <f t="shared" si="1222"/>
        <v>2.4327699950516122E-2</v>
      </c>
      <c r="AI3945">
        <f t="shared" si="1223"/>
        <v>2.6269082248371132E-2</v>
      </c>
      <c r="AJ3945" t="e">
        <f t="shared" si="1224"/>
        <v>#VALUE!</v>
      </c>
      <c r="AK3945" t="e">
        <f t="shared" si="1225"/>
        <v>#VALUE!</v>
      </c>
      <c r="AL3945">
        <f t="shared" si="1226"/>
        <v>1.3407958384987482</v>
      </c>
      <c r="AM3945">
        <f t="shared" si="1227"/>
        <v>1.2794571446564644</v>
      </c>
      <c r="AN3945">
        <f t="shared" si="1228"/>
        <v>3.5558379089712759E-2</v>
      </c>
      <c r="AO3945">
        <f t="shared" si="1229"/>
        <v>3.54907860072564E-2</v>
      </c>
      <c r="AP3945">
        <f t="shared" si="1230"/>
        <v>1</v>
      </c>
      <c r="AQ3945">
        <f t="shared" si="1231"/>
        <v>1</v>
      </c>
      <c r="AR3945">
        <f t="shared" si="1232"/>
        <v>1</v>
      </c>
      <c r="AS3945">
        <f t="shared" si="1233"/>
        <v>1</v>
      </c>
      <c r="AT3945">
        <f t="shared" si="1234"/>
        <v>1</v>
      </c>
      <c r="AU3945">
        <f t="shared" si="1235"/>
        <v>0</v>
      </c>
      <c r="AV3945">
        <f t="shared" si="1236"/>
        <v>1</v>
      </c>
      <c r="AW3945">
        <f t="shared" si="1237"/>
        <v>1</v>
      </c>
      <c r="AX3945">
        <f t="shared" si="1238"/>
        <v>0</v>
      </c>
      <c r="AY3945">
        <f t="shared" si="1239"/>
        <v>7</v>
      </c>
    </row>
    <row r="3946" spans="1:51" x14ac:dyDescent="0.3">
      <c r="A3946" s="1" t="s">
        <v>3940</v>
      </c>
      <c r="B3946" s="2">
        <v>100583072</v>
      </c>
      <c r="C3946" s="3" t="s">
        <v>5338</v>
      </c>
      <c r="D3946" s="7">
        <v>6.52</v>
      </c>
      <c r="E3946" s="5">
        <v>293.78085276000002</v>
      </c>
      <c r="F3946" s="3" t="s">
        <v>4470</v>
      </c>
      <c r="G3946" s="3" t="s">
        <v>4471</v>
      </c>
      <c r="H3946" s="3" t="s">
        <v>4673</v>
      </c>
      <c r="I3946" s="3" t="s">
        <v>4673</v>
      </c>
      <c r="J3946" s="3" t="s">
        <v>4544</v>
      </c>
      <c r="K3946" s="6" t="s">
        <v>4474</v>
      </c>
      <c r="L3946" s="6" t="s">
        <v>4474</v>
      </c>
      <c r="M3946" s="6">
        <v>-52789</v>
      </c>
      <c r="N3946" s="6">
        <v>-46563</v>
      </c>
      <c r="O3946" s="6">
        <v>-52838</v>
      </c>
      <c r="P3946" s="6">
        <v>-46612</v>
      </c>
      <c r="Q3946" s="6">
        <v>-39198</v>
      </c>
      <c r="R3946" s="6">
        <v>-32742</v>
      </c>
      <c r="S3946" s="6">
        <v>-28880</v>
      </c>
      <c r="T3946" s="6">
        <v>-24890</v>
      </c>
      <c r="U3946" s="6" t="s">
        <v>4474</v>
      </c>
      <c r="V3946" s="6" t="s">
        <v>4474</v>
      </c>
      <c r="W3946" s="6">
        <v>304493</v>
      </c>
      <c r="X3946" s="6">
        <v>265857</v>
      </c>
      <c r="Y3946" s="6">
        <v>300232</v>
      </c>
      <c r="Z3946" s="6">
        <v>261229</v>
      </c>
      <c r="AA3946" s="6">
        <v>7065</v>
      </c>
      <c r="AB3946" s="6">
        <v>6352</v>
      </c>
      <c r="AC3946" s="6">
        <v>44732246</v>
      </c>
      <c r="AD3946" s="6">
        <v>40703449</v>
      </c>
      <c r="AF3946">
        <f t="shared" si="1220"/>
        <v>-0.12873202339626855</v>
      </c>
      <c r="AG3946">
        <f t="shared" si="1221"/>
        <v>-0.12315643372188809</v>
      </c>
      <c r="AH3946" t="e">
        <f t="shared" si="1222"/>
        <v>#VALUE!</v>
      </c>
      <c r="AI3946" t="e">
        <f t="shared" si="1223"/>
        <v>#VALUE!</v>
      </c>
      <c r="AJ3946">
        <f t="shared" si="1224"/>
        <v>42.495682944090589</v>
      </c>
      <c r="AK3946">
        <f t="shared" si="1225"/>
        <v>41.125472292191439</v>
      </c>
      <c r="AL3946" t="e">
        <f t="shared" si="1226"/>
        <v>#VALUE!</v>
      </c>
      <c r="AM3946" t="e">
        <f t="shared" si="1227"/>
        <v>#VALUE!</v>
      </c>
      <c r="AN3946" t="e">
        <f t="shared" si="1228"/>
        <v>#VALUE!</v>
      </c>
      <c r="AO3946" t="e">
        <f t="shared" si="1229"/>
        <v>#VALUE!</v>
      </c>
      <c r="AP3946">
        <f t="shared" si="1230"/>
        <v>0</v>
      </c>
      <c r="AQ3946">
        <f t="shared" si="1231"/>
        <v>0</v>
      </c>
      <c r="AR3946">
        <f t="shared" si="1232"/>
        <v>0</v>
      </c>
      <c r="AS3946">
        <f t="shared" si="1233"/>
        <v>1</v>
      </c>
      <c r="AT3946">
        <f t="shared" si="1234"/>
        <v>0</v>
      </c>
      <c r="AU3946">
        <f t="shared" si="1235"/>
        <v>1</v>
      </c>
      <c r="AV3946">
        <f t="shared" si="1236"/>
        <v>0</v>
      </c>
      <c r="AW3946">
        <f t="shared" si="1237"/>
        <v>0</v>
      </c>
      <c r="AX3946">
        <f t="shared" si="1238"/>
        <v>0</v>
      </c>
      <c r="AY3946">
        <f t="shared" si="1239"/>
        <v>2</v>
      </c>
    </row>
    <row r="3947" spans="1:51" x14ac:dyDescent="0.3">
      <c r="A3947" s="1" t="s">
        <v>3941</v>
      </c>
      <c r="B3947" s="2">
        <v>106541033</v>
      </c>
      <c r="C3947" s="3" t="s">
        <v>5337</v>
      </c>
      <c r="D3947" s="5">
        <v>27.13</v>
      </c>
      <c r="E3947" s="5">
        <v>82.855019999999996</v>
      </c>
      <c r="F3947" s="3" t="s">
        <v>4480</v>
      </c>
      <c r="G3947" s="3" t="s">
        <v>4491</v>
      </c>
      <c r="H3947" s="3" t="s">
        <v>4492</v>
      </c>
      <c r="I3947" s="3" t="s">
        <v>4493</v>
      </c>
      <c r="J3947" s="3"/>
      <c r="K3947" s="6" t="s">
        <v>4474</v>
      </c>
      <c r="L3947" s="6" t="s">
        <v>4474</v>
      </c>
      <c r="M3947" s="6" t="s">
        <v>4474</v>
      </c>
      <c r="N3947" s="6" t="s">
        <v>4474</v>
      </c>
      <c r="O3947" s="6" t="s">
        <v>4474</v>
      </c>
      <c r="P3947" s="6" t="s">
        <v>4474</v>
      </c>
      <c r="Q3947" s="6" t="s">
        <v>4474</v>
      </c>
      <c r="R3947" s="6" t="s">
        <v>4474</v>
      </c>
      <c r="S3947" s="6" t="s">
        <v>4474</v>
      </c>
      <c r="T3947" s="6" t="s">
        <v>4474</v>
      </c>
      <c r="U3947" s="6" t="s">
        <v>4474</v>
      </c>
      <c r="V3947" s="6" t="s">
        <v>4474</v>
      </c>
      <c r="W3947" s="6" t="s">
        <v>4474</v>
      </c>
      <c r="X3947" s="6" t="s">
        <v>4474</v>
      </c>
      <c r="Y3947" s="6" t="s">
        <v>4474</v>
      </c>
      <c r="Z3947" s="6" t="s">
        <v>4474</v>
      </c>
      <c r="AA3947" s="6" t="s">
        <v>4474</v>
      </c>
      <c r="AB3947" s="6" t="s">
        <v>4474</v>
      </c>
      <c r="AC3947" s="6" t="s">
        <v>4474</v>
      </c>
      <c r="AD3947" s="6" t="s">
        <v>4474</v>
      </c>
      <c r="AF3947" t="e">
        <f t="shared" si="1220"/>
        <v>#VALUE!</v>
      </c>
      <c r="AG3947" t="e">
        <f t="shared" si="1221"/>
        <v>#VALUE!</v>
      </c>
      <c r="AH3947" t="e">
        <f t="shared" si="1222"/>
        <v>#VALUE!</v>
      </c>
      <c r="AI3947" t="e">
        <f t="shared" si="1223"/>
        <v>#VALUE!</v>
      </c>
      <c r="AJ3947" t="e">
        <f t="shared" si="1224"/>
        <v>#VALUE!</v>
      </c>
      <c r="AK3947" t="e">
        <f t="shared" si="1225"/>
        <v>#VALUE!</v>
      </c>
      <c r="AL3947" t="e">
        <f t="shared" si="1226"/>
        <v>#VALUE!</v>
      </c>
      <c r="AM3947" t="e">
        <f t="shared" si="1227"/>
        <v>#VALUE!</v>
      </c>
      <c r="AN3947" t="e">
        <f t="shared" si="1228"/>
        <v>#VALUE!</v>
      </c>
      <c r="AO3947" t="e">
        <f t="shared" si="1229"/>
        <v>#VALUE!</v>
      </c>
      <c r="AP3947">
        <f t="shared" si="1230"/>
        <v>0</v>
      </c>
      <c r="AQ3947">
        <f t="shared" si="1231"/>
        <v>0</v>
      </c>
      <c r="AR3947">
        <f t="shared" si="1232"/>
        <v>0</v>
      </c>
      <c r="AS3947">
        <f t="shared" si="1233"/>
        <v>0</v>
      </c>
      <c r="AT3947">
        <f t="shared" si="1234"/>
        <v>0</v>
      </c>
      <c r="AU3947">
        <f t="shared" si="1235"/>
        <v>0</v>
      </c>
      <c r="AV3947">
        <f t="shared" si="1236"/>
        <v>0</v>
      </c>
      <c r="AW3947">
        <f t="shared" si="1237"/>
        <v>0</v>
      </c>
      <c r="AX3947">
        <f t="shared" si="1238"/>
        <v>0</v>
      </c>
      <c r="AY3947">
        <f t="shared" si="1239"/>
        <v>0</v>
      </c>
    </row>
    <row r="3948" spans="1:51" x14ac:dyDescent="0.3">
      <c r="A3948" s="1" t="s">
        <v>3942</v>
      </c>
      <c r="B3948" s="2">
        <v>119079727</v>
      </c>
      <c r="C3948" s="3" t="s">
        <v>5337</v>
      </c>
      <c r="D3948" s="5">
        <v>25.520299999999999</v>
      </c>
      <c r="E3948" s="5">
        <v>26.796315</v>
      </c>
      <c r="F3948" s="3" t="s">
        <v>4480</v>
      </c>
      <c r="G3948" s="3" t="s">
        <v>4491</v>
      </c>
      <c r="H3948" s="3" t="s">
        <v>4492</v>
      </c>
      <c r="I3948" s="3" t="s">
        <v>4493</v>
      </c>
      <c r="J3948" s="3"/>
      <c r="K3948" s="6" t="s">
        <v>4474</v>
      </c>
      <c r="L3948" s="6" t="s">
        <v>4474</v>
      </c>
      <c r="M3948" s="6" t="s">
        <v>4474</v>
      </c>
      <c r="N3948" s="6" t="s">
        <v>4474</v>
      </c>
      <c r="O3948" s="6" t="s">
        <v>4474</v>
      </c>
      <c r="P3948" s="6" t="s">
        <v>4474</v>
      </c>
      <c r="Q3948" s="6" t="s">
        <v>4474</v>
      </c>
      <c r="R3948" s="6" t="s">
        <v>4474</v>
      </c>
      <c r="S3948" s="6" t="s">
        <v>4474</v>
      </c>
      <c r="T3948" s="6" t="s">
        <v>4474</v>
      </c>
      <c r="U3948" s="6" t="s">
        <v>4474</v>
      </c>
      <c r="V3948" s="6" t="s">
        <v>4474</v>
      </c>
      <c r="W3948" s="6" t="s">
        <v>4474</v>
      </c>
      <c r="X3948" s="6" t="s">
        <v>4474</v>
      </c>
      <c r="Y3948" s="6" t="s">
        <v>4474</v>
      </c>
      <c r="Z3948" s="6" t="s">
        <v>4474</v>
      </c>
      <c r="AA3948" s="6" t="s">
        <v>4474</v>
      </c>
      <c r="AB3948" s="6" t="s">
        <v>4474</v>
      </c>
      <c r="AC3948" s="6" t="s">
        <v>4474</v>
      </c>
      <c r="AD3948" s="6" t="s">
        <v>4474</v>
      </c>
      <c r="AF3948" t="e">
        <f t="shared" si="1220"/>
        <v>#VALUE!</v>
      </c>
      <c r="AG3948" t="e">
        <f t="shared" si="1221"/>
        <v>#VALUE!</v>
      </c>
      <c r="AH3948" t="e">
        <f t="shared" si="1222"/>
        <v>#VALUE!</v>
      </c>
      <c r="AI3948" t="e">
        <f t="shared" si="1223"/>
        <v>#VALUE!</v>
      </c>
      <c r="AJ3948" t="e">
        <f t="shared" si="1224"/>
        <v>#VALUE!</v>
      </c>
      <c r="AK3948" t="e">
        <f t="shared" si="1225"/>
        <v>#VALUE!</v>
      </c>
      <c r="AL3948" t="e">
        <f t="shared" si="1226"/>
        <v>#VALUE!</v>
      </c>
      <c r="AM3948" t="e">
        <f t="shared" si="1227"/>
        <v>#VALUE!</v>
      </c>
      <c r="AN3948" t="e">
        <f t="shared" si="1228"/>
        <v>#VALUE!</v>
      </c>
      <c r="AO3948" t="e">
        <f t="shared" si="1229"/>
        <v>#VALUE!</v>
      </c>
      <c r="AP3948">
        <f t="shared" si="1230"/>
        <v>0</v>
      </c>
      <c r="AQ3948">
        <f t="shared" si="1231"/>
        <v>0</v>
      </c>
      <c r="AR3948">
        <f t="shared" si="1232"/>
        <v>0</v>
      </c>
      <c r="AS3948">
        <f t="shared" si="1233"/>
        <v>0</v>
      </c>
      <c r="AT3948">
        <f t="shared" si="1234"/>
        <v>0</v>
      </c>
      <c r="AU3948">
        <f t="shared" si="1235"/>
        <v>0</v>
      </c>
      <c r="AV3948">
        <f t="shared" si="1236"/>
        <v>0</v>
      </c>
      <c r="AW3948">
        <f t="shared" si="1237"/>
        <v>0</v>
      </c>
      <c r="AX3948">
        <f t="shared" si="1238"/>
        <v>0</v>
      </c>
      <c r="AY3948">
        <f t="shared" si="1239"/>
        <v>0</v>
      </c>
    </row>
    <row r="3949" spans="1:51" x14ac:dyDescent="0.3">
      <c r="A3949" s="1" t="s">
        <v>3943</v>
      </c>
      <c r="B3949" s="2">
        <v>4914214</v>
      </c>
      <c r="C3949" s="3" t="s">
        <v>5337</v>
      </c>
      <c r="D3949" s="5">
        <v>95.28</v>
      </c>
      <c r="E3949" s="5">
        <v>5070.7794950400003</v>
      </c>
      <c r="F3949" s="3" t="s">
        <v>4475</v>
      </c>
      <c r="G3949" s="3" t="s">
        <v>4564</v>
      </c>
      <c r="H3949" s="3" t="s">
        <v>5035</v>
      </c>
      <c r="I3949" s="3" t="s">
        <v>5036</v>
      </c>
      <c r="J3949" s="3" t="s">
        <v>5289</v>
      </c>
      <c r="K3949" s="6">
        <v>9685433</v>
      </c>
      <c r="L3949" s="6">
        <v>10043408</v>
      </c>
      <c r="M3949" s="6">
        <v>605146</v>
      </c>
      <c r="N3949" s="6">
        <v>701032</v>
      </c>
      <c r="O3949" s="6">
        <v>327618</v>
      </c>
      <c r="P3949" s="6">
        <v>423887</v>
      </c>
      <c r="Q3949" s="6">
        <v>209494</v>
      </c>
      <c r="R3949" s="6">
        <v>265400</v>
      </c>
      <c r="S3949" s="6">
        <v>516620</v>
      </c>
      <c r="T3949" s="6">
        <v>545548</v>
      </c>
      <c r="U3949" s="6">
        <v>1043790</v>
      </c>
      <c r="V3949" s="6">
        <v>1101265</v>
      </c>
      <c r="W3949" s="6">
        <v>6873181</v>
      </c>
      <c r="X3949" s="6">
        <v>7020823</v>
      </c>
      <c r="Y3949" s="6">
        <v>2532964</v>
      </c>
      <c r="Z3949" s="6">
        <v>2650027</v>
      </c>
      <c r="AA3949" s="6">
        <v>1481505</v>
      </c>
      <c r="AB3949" s="6">
        <v>1567022</v>
      </c>
      <c r="AC3949" s="6">
        <v>53102264</v>
      </c>
      <c r="AD3949" s="6">
        <v>52931424</v>
      </c>
      <c r="AF3949">
        <f t="shared" si="1220"/>
        <v>3.0479918977835734E-2</v>
      </c>
      <c r="AG3949">
        <f t="shared" si="1221"/>
        <v>3.7801836052553953E-2</v>
      </c>
      <c r="AH3949">
        <f t="shared" si="1222"/>
        <v>0.15186418050099365</v>
      </c>
      <c r="AI3949">
        <f t="shared" si="1223"/>
        <v>0.15685696676871072</v>
      </c>
      <c r="AJ3949">
        <f t="shared" si="1224"/>
        <v>1.7097235581385146</v>
      </c>
      <c r="AK3949">
        <f t="shared" si="1225"/>
        <v>1.6911230346478863</v>
      </c>
      <c r="AL3949">
        <f t="shared" si="1226"/>
        <v>3.3825849603213401E-2</v>
      </c>
      <c r="AM3949">
        <f t="shared" si="1227"/>
        <v>4.2205494389952095E-2</v>
      </c>
      <c r="AN3949">
        <f t="shared" si="1228"/>
        <v>1.4091630934788419</v>
      </c>
      <c r="AO3949">
        <f t="shared" si="1229"/>
        <v>1.4305171915030475</v>
      </c>
      <c r="AP3949">
        <f t="shared" si="1230"/>
        <v>1</v>
      </c>
      <c r="AQ3949">
        <f t="shared" si="1231"/>
        <v>1</v>
      </c>
      <c r="AR3949">
        <f t="shared" si="1232"/>
        <v>0</v>
      </c>
      <c r="AS3949">
        <f t="shared" si="1233"/>
        <v>1</v>
      </c>
      <c r="AT3949">
        <f t="shared" si="1234"/>
        <v>1</v>
      </c>
      <c r="AU3949">
        <f t="shared" si="1235"/>
        <v>1</v>
      </c>
      <c r="AV3949">
        <f t="shared" si="1236"/>
        <v>0</v>
      </c>
      <c r="AW3949">
        <f t="shared" si="1237"/>
        <v>0</v>
      </c>
      <c r="AX3949">
        <f t="shared" si="1238"/>
        <v>0</v>
      </c>
      <c r="AY3949">
        <f t="shared" si="1239"/>
        <v>5</v>
      </c>
    </row>
    <row r="3950" spans="1:51" x14ac:dyDescent="0.3">
      <c r="A3950" s="1" t="s">
        <v>3944</v>
      </c>
      <c r="B3950" s="2">
        <v>23266914</v>
      </c>
      <c r="C3950" s="3" t="s">
        <v>5335</v>
      </c>
      <c r="D3950" s="5">
        <v>16.28</v>
      </c>
      <c r="E3950" s="5">
        <v>522.29305523999994</v>
      </c>
      <c r="F3950" s="3" t="s">
        <v>4480</v>
      </c>
      <c r="G3950" s="3" t="s">
        <v>4491</v>
      </c>
      <c r="H3950" s="3" t="s">
        <v>4492</v>
      </c>
      <c r="I3950" s="3" t="s">
        <v>4493</v>
      </c>
      <c r="J3950" s="3"/>
      <c r="K3950" s="6" t="s">
        <v>4474</v>
      </c>
      <c r="L3950" s="6" t="s">
        <v>4474</v>
      </c>
      <c r="M3950" s="6" t="s">
        <v>4474</v>
      </c>
      <c r="N3950" s="6" t="s">
        <v>4474</v>
      </c>
      <c r="O3950" s="6" t="s">
        <v>4474</v>
      </c>
      <c r="P3950" s="6" t="s">
        <v>4474</v>
      </c>
      <c r="Q3950" s="6" t="s">
        <v>4474</v>
      </c>
      <c r="R3950" s="6" t="s">
        <v>4474</v>
      </c>
      <c r="S3950" s="6" t="s">
        <v>4474</v>
      </c>
      <c r="T3950" s="6" t="s">
        <v>4474</v>
      </c>
      <c r="U3950" s="6" t="s">
        <v>4474</v>
      </c>
      <c r="V3950" s="6" t="s">
        <v>4474</v>
      </c>
      <c r="W3950" s="6" t="s">
        <v>4474</v>
      </c>
      <c r="X3950" s="6" t="s">
        <v>4474</v>
      </c>
      <c r="Y3950" s="6" t="s">
        <v>4474</v>
      </c>
      <c r="Z3950" s="6" t="s">
        <v>4474</v>
      </c>
      <c r="AA3950" s="6" t="s">
        <v>4474</v>
      </c>
      <c r="AB3950" s="6" t="s">
        <v>4474</v>
      </c>
      <c r="AC3950" s="6" t="s">
        <v>4474</v>
      </c>
      <c r="AD3950" s="6" t="s">
        <v>4474</v>
      </c>
      <c r="AF3950" t="e">
        <f t="shared" si="1220"/>
        <v>#VALUE!</v>
      </c>
      <c r="AG3950" t="e">
        <f t="shared" si="1221"/>
        <v>#VALUE!</v>
      </c>
      <c r="AH3950" t="e">
        <f t="shared" si="1222"/>
        <v>#VALUE!</v>
      </c>
      <c r="AI3950" t="e">
        <f t="shared" si="1223"/>
        <v>#VALUE!</v>
      </c>
      <c r="AJ3950" t="e">
        <f t="shared" si="1224"/>
        <v>#VALUE!</v>
      </c>
      <c r="AK3950" t="e">
        <f t="shared" si="1225"/>
        <v>#VALUE!</v>
      </c>
      <c r="AL3950" t="e">
        <f t="shared" si="1226"/>
        <v>#VALUE!</v>
      </c>
      <c r="AM3950" t="e">
        <f t="shared" si="1227"/>
        <v>#VALUE!</v>
      </c>
      <c r="AN3950" t="e">
        <f t="shared" si="1228"/>
        <v>#VALUE!</v>
      </c>
      <c r="AO3950" t="e">
        <f t="shared" si="1229"/>
        <v>#VALUE!</v>
      </c>
      <c r="AP3950">
        <f t="shared" si="1230"/>
        <v>0</v>
      </c>
      <c r="AQ3950">
        <f t="shared" si="1231"/>
        <v>0</v>
      </c>
      <c r="AR3950">
        <f t="shared" si="1232"/>
        <v>0</v>
      </c>
      <c r="AS3950">
        <f t="shared" si="1233"/>
        <v>0</v>
      </c>
      <c r="AT3950">
        <f t="shared" si="1234"/>
        <v>0</v>
      </c>
      <c r="AU3950">
        <f t="shared" si="1235"/>
        <v>0</v>
      </c>
      <c r="AV3950">
        <f t="shared" si="1236"/>
        <v>0</v>
      </c>
      <c r="AW3950">
        <f t="shared" si="1237"/>
        <v>0</v>
      </c>
      <c r="AX3950">
        <f t="shared" si="1238"/>
        <v>0</v>
      </c>
      <c r="AY3950">
        <f t="shared" si="1239"/>
        <v>0</v>
      </c>
    </row>
    <row r="3951" spans="1:51" x14ac:dyDescent="0.3">
      <c r="A3951" s="1" t="s">
        <v>3945</v>
      </c>
      <c r="B3951" s="2">
        <v>4388004</v>
      </c>
      <c r="C3951" s="3" t="s">
        <v>5336</v>
      </c>
      <c r="D3951" s="5">
        <v>14.24</v>
      </c>
      <c r="E3951" s="5">
        <v>610.92556223999998</v>
      </c>
      <c r="F3951" s="3" t="s">
        <v>4665</v>
      </c>
      <c r="G3951" s="3" t="s">
        <v>4666</v>
      </c>
      <c r="H3951" s="3" t="s">
        <v>4679</v>
      </c>
      <c r="I3951" s="3" t="s">
        <v>4851</v>
      </c>
      <c r="J3951" s="3" t="s">
        <v>5168</v>
      </c>
      <c r="K3951" s="6">
        <v>873723</v>
      </c>
      <c r="L3951" s="6">
        <v>877693</v>
      </c>
      <c r="M3951" s="6">
        <v>123644</v>
      </c>
      <c r="N3951" s="6">
        <v>112743</v>
      </c>
      <c r="O3951" s="6">
        <v>96276</v>
      </c>
      <c r="P3951" s="6">
        <v>82052</v>
      </c>
      <c r="Q3951" s="6">
        <v>-339640</v>
      </c>
      <c r="R3951" s="6">
        <v>-270615</v>
      </c>
      <c r="S3951" s="6">
        <v>108218</v>
      </c>
      <c r="T3951" s="6">
        <v>118150</v>
      </c>
      <c r="U3951" s="6">
        <v>255304</v>
      </c>
      <c r="V3951" s="6">
        <v>289592</v>
      </c>
      <c r="W3951" s="6">
        <v>654753</v>
      </c>
      <c r="X3951" s="6">
        <v>785483</v>
      </c>
      <c r="Y3951" s="6">
        <v>230938</v>
      </c>
      <c r="Z3951" s="6">
        <v>260620</v>
      </c>
      <c r="AA3951" s="6">
        <v>221948</v>
      </c>
      <c r="AB3951" s="6">
        <v>228104</v>
      </c>
      <c r="AC3951" s="6">
        <v>36322417</v>
      </c>
      <c r="AD3951" s="6">
        <v>36294269</v>
      </c>
      <c r="AF3951">
        <f t="shared" si="1220"/>
        <v>-0.51872996381841707</v>
      </c>
      <c r="AG3951">
        <f t="shared" si="1221"/>
        <v>-0.34452050521780864</v>
      </c>
      <c r="AH3951">
        <f t="shared" si="1222"/>
        <v>0.38992413933193126</v>
      </c>
      <c r="AI3951">
        <f t="shared" si="1223"/>
        <v>0.36868016239689466</v>
      </c>
      <c r="AJ3951">
        <f t="shared" si="1224"/>
        <v>1.0405049831492061</v>
      </c>
      <c r="AK3951">
        <f t="shared" si="1225"/>
        <v>1.1425490127310349</v>
      </c>
      <c r="AL3951">
        <f t="shared" si="1226"/>
        <v>0.11019052949275686</v>
      </c>
      <c r="AM3951">
        <f t="shared" si="1227"/>
        <v>9.3485991115344433E-2</v>
      </c>
      <c r="AN3951">
        <f t="shared" si="1228"/>
        <v>1.3344314573587293</v>
      </c>
      <c r="AO3951">
        <f t="shared" si="1229"/>
        <v>1.1173927379714137</v>
      </c>
      <c r="AP3951">
        <f t="shared" si="1230"/>
        <v>0</v>
      </c>
      <c r="AQ3951">
        <f t="shared" si="1231"/>
        <v>1</v>
      </c>
      <c r="AR3951">
        <f t="shared" si="1232"/>
        <v>0</v>
      </c>
      <c r="AS3951">
        <f t="shared" si="1233"/>
        <v>1</v>
      </c>
      <c r="AT3951">
        <f t="shared" si="1234"/>
        <v>0</v>
      </c>
      <c r="AU3951">
        <f t="shared" si="1235"/>
        <v>0</v>
      </c>
      <c r="AV3951">
        <f t="shared" si="1236"/>
        <v>1</v>
      </c>
      <c r="AW3951">
        <f t="shared" si="1237"/>
        <v>1</v>
      </c>
      <c r="AX3951">
        <f t="shared" si="1238"/>
        <v>0</v>
      </c>
      <c r="AY3951">
        <f t="shared" si="1239"/>
        <v>4</v>
      </c>
    </row>
    <row r="3952" spans="1:51" x14ac:dyDescent="0.3">
      <c r="A3952" s="1" t="s">
        <v>3946</v>
      </c>
      <c r="B3952" s="2">
        <v>28035183</v>
      </c>
      <c r="C3952" s="3" t="s">
        <v>5338</v>
      </c>
      <c r="D3952" s="7">
        <v>12.24</v>
      </c>
      <c r="E3952" s="5">
        <v>116.10542088</v>
      </c>
      <c r="F3952" s="3" t="s">
        <v>4480</v>
      </c>
      <c r="G3952" s="3" t="s">
        <v>4491</v>
      </c>
      <c r="H3952" s="3" t="s">
        <v>4492</v>
      </c>
      <c r="I3952" s="3" t="s">
        <v>4493</v>
      </c>
      <c r="J3952" s="3" t="s">
        <v>4494</v>
      </c>
      <c r="K3952" s="6" t="s">
        <v>4474</v>
      </c>
      <c r="L3952" s="6" t="s">
        <v>4474</v>
      </c>
      <c r="M3952" s="6" t="s">
        <v>4474</v>
      </c>
      <c r="N3952" s="6" t="s">
        <v>4474</v>
      </c>
      <c r="O3952" s="6">
        <v>-1420.038</v>
      </c>
      <c r="P3952" s="6">
        <v>-1245.1559999999999</v>
      </c>
      <c r="Q3952" s="6">
        <v>-265.02100000000002</v>
      </c>
      <c r="R3952" s="6">
        <v>-181.48099999999999</v>
      </c>
      <c r="S3952" s="6">
        <v>-2828.8939999999998</v>
      </c>
      <c r="T3952" s="6">
        <v>-3132.3560000000002</v>
      </c>
      <c r="U3952" s="6" t="s">
        <v>4474</v>
      </c>
      <c r="V3952" s="6" t="s">
        <v>4474</v>
      </c>
      <c r="W3952" s="6">
        <v>31495.755000000001</v>
      </c>
      <c r="X3952" s="6">
        <v>37570.885999999999</v>
      </c>
      <c r="Y3952" s="6">
        <v>27.946999999999999</v>
      </c>
      <c r="Z3952" s="6">
        <v>41.012</v>
      </c>
      <c r="AA3952" s="6">
        <v>6538</v>
      </c>
      <c r="AB3952" s="6">
        <v>12540</v>
      </c>
      <c r="AC3952" s="6">
        <v>9485737</v>
      </c>
      <c r="AD3952" s="6">
        <v>10078338</v>
      </c>
      <c r="AF3952">
        <f t="shared" si="1220"/>
        <v>-8.4144990332824226E-3</v>
      </c>
      <c r="AG3952">
        <f t="shared" si="1221"/>
        <v>-4.8303625312429415E-3</v>
      </c>
      <c r="AH3952" t="e">
        <f t="shared" si="1222"/>
        <v>#VALUE!</v>
      </c>
      <c r="AI3952" t="e">
        <f t="shared" si="1223"/>
        <v>#VALUE!</v>
      </c>
      <c r="AJ3952">
        <f t="shared" si="1224"/>
        <v>4.2745487916794125E-3</v>
      </c>
      <c r="AK3952">
        <f t="shared" si="1225"/>
        <v>3.270494417862839E-3</v>
      </c>
      <c r="AL3952" t="e">
        <f t="shared" si="1226"/>
        <v>#VALUE!</v>
      </c>
      <c r="AM3952" t="e">
        <f t="shared" si="1227"/>
        <v>#VALUE!</v>
      </c>
      <c r="AN3952" t="e">
        <f t="shared" si="1228"/>
        <v>#VALUE!</v>
      </c>
      <c r="AO3952" t="e">
        <f t="shared" si="1229"/>
        <v>#VALUE!</v>
      </c>
      <c r="AP3952">
        <f t="shared" si="1230"/>
        <v>0</v>
      </c>
      <c r="AQ3952">
        <f t="shared" si="1231"/>
        <v>0</v>
      </c>
      <c r="AR3952">
        <f t="shared" si="1232"/>
        <v>0</v>
      </c>
      <c r="AS3952">
        <f t="shared" si="1233"/>
        <v>0</v>
      </c>
      <c r="AT3952">
        <f t="shared" si="1234"/>
        <v>0</v>
      </c>
      <c r="AU3952">
        <f t="shared" si="1235"/>
        <v>1</v>
      </c>
      <c r="AV3952">
        <f t="shared" si="1236"/>
        <v>0</v>
      </c>
      <c r="AW3952">
        <f t="shared" si="1237"/>
        <v>0</v>
      </c>
      <c r="AX3952">
        <f t="shared" si="1238"/>
        <v>1</v>
      </c>
      <c r="AY3952">
        <f t="shared" si="1239"/>
        <v>2</v>
      </c>
    </row>
    <row r="3953" spans="1:51" x14ac:dyDescent="0.3">
      <c r="A3953" s="1" t="s">
        <v>3947</v>
      </c>
      <c r="B3953" s="2">
        <v>110698872</v>
      </c>
      <c r="C3953" s="3" t="s">
        <v>5338</v>
      </c>
      <c r="D3953" s="5">
        <v>20.05</v>
      </c>
      <c r="E3953" s="7">
        <v>3.50875</v>
      </c>
      <c r="F3953" s="3" t="s">
        <v>4480</v>
      </c>
      <c r="G3953" s="3" t="s">
        <v>4491</v>
      </c>
      <c r="H3953" s="3" t="s">
        <v>4492</v>
      </c>
      <c r="I3953" s="3" t="s">
        <v>4493</v>
      </c>
      <c r="J3953" s="3"/>
      <c r="K3953" s="6" t="s">
        <v>4474</v>
      </c>
      <c r="L3953" s="6" t="s">
        <v>4474</v>
      </c>
      <c r="M3953" s="6" t="s">
        <v>4474</v>
      </c>
      <c r="N3953" s="6" t="s">
        <v>4474</v>
      </c>
      <c r="O3953" s="6" t="s">
        <v>4474</v>
      </c>
      <c r="P3953" s="6" t="s">
        <v>4474</v>
      </c>
      <c r="Q3953" s="6" t="s">
        <v>4474</v>
      </c>
      <c r="R3953" s="6" t="s">
        <v>4474</v>
      </c>
      <c r="S3953" s="6" t="s">
        <v>4474</v>
      </c>
      <c r="T3953" s="6" t="s">
        <v>4474</v>
      </c>
      <c r="U3953" s="6" t="s">
        <v>4474</v>
      </c>
      <c r="V3953" s="6" t="s">
        <v>4474</v>
      </c>
      <c r="W3953" s="6" t="s">
        <v>4474</v>
      </c>
      <c r="X3953" s="6" t="s">
        <v>4474</v>
      </c>
      <c r="Y3953" s="6" t="s">
        <v>4474</v>
      </c>
      <c r="Z3953" s="6" t="s">
        <v>4474</v>
      </c>
      <c r="AA3953" s="6" t="s">
        <v>4474</v>
      </c>
      <c r="AB3953" s="6" t="s">
        <v>4474</v>
      </c>
      <c r="AC3953" s="6" t="s">
        <v>4474</v>
      </c>
      <c r="AD3953" s="6" t="s">
        <v>4474</v>
      </c>
      <c r="AF3953" t="e">
        <f t="shared" si="1220"/>
        <v>#VALUE!</v>
      </c>
      <c r="AG3953" t="e">
        <f t="shared" si="1221"/>
        <v>#VALUE!</v>
      </c>
      <c r="AH3953" t="e">
        <f t="shared" si="1222"/>
        <v>#VALUE!</v>
      </c>
      <c r="AI3953" t="e">
        <f t="shared" si="1223"/>
        <v>#VALUE!</v>
      </c>
      <c r="AJ3953" t="e">
        <f t="shared" si="1224"/>
        <v>#VALUE!</v>
      </c>
      <c r="AK3953" t="e">
        <f t="shared" si="1225"/>
        <v>#VALUE!</v>
      </c>
      <c r="AL3953" t="e">
        <f t="shared" si="1226"/>
        <v>#VALUE!</v>
      </c>
      <c r="AM3953" t="e">
        <f t="shared" si="1227"/>
        <v>#VALUE!</v>
      </c>
      <c r="AN3953" t="e">
        <f t="shared" si="1228"/>
        <v>#VALUE!</v>
      </c>
      <c r="AO3953" t="e">
        <f t="shared" si="1229"/>
        <v>#VALUE!</v>
      </c>
      <c r="AP3953">
        <f t="shared" si="1230"/>
        <v>0</v>
      </c>
      <c r="AQ3953">
        <f t="shared" si="1231"/>
        <v>0</v>
      </c>
      <c r="AR3953">
        <f t="shared" si="1232"/>
        <v>0</v>
      </c>
      <c r="AS3953">
        <f t="shared" si="1233"/>
        <v>0</v>
      </c>
      <c r="AT3953">
        <f t="shared" si="1234"/>
        <v>0</v>
      </c>
      <c r="AU3953">
        <f t="shared" si="1235"/>
        <v>0</v>
      </c>
      <c r="AV3953">
        <f t="shared" si="1236"/>
        <v>0</v>
      </c>
      <c r="AW3953">
        <f t="shared" si="1237"/>
        <v>0</v>
      </c>
      <c r="AX3953">
        <f t="shared" si="1238"/>
        <v>0</v>
      </c>
      <c r="AY3953">
        <f t="shared" si="1239"/>
        <v>0</v>
      </c>
    </row>
    <row r="3954" spans="1:51" x14ac:dyDescent="0.3">
      <c r="A3954" s="1" t="s">
        <v>3948</v>
      </c>
      <c r="B3954" s="2">
        <v>26677333</v>
      </c>
      <c r="C3954" s="3" t="s">
        <v>5337</v>
      </c>
      <c r="D3954" s="5">
        <v>17.809999999999999</v>
      </c>
      <c r="E3954" s="5">
        <v>39.627249999999997</v>
      </c>
      <c r="F3954" s="3" t="s">
        <v>4480</v>
      </c>
      <c r="G3954" s="3" t="s">
        <v>4491</v>
      </c>
      <c r="H3954" s="3" t="s">
        <v>4492</v>
      </c>
      <c r="I3954" s="3" t="s">
        <v>4493</v>
      </c>
      <c r="J3954" s="3"/>
      <c r="K3954" s="6" t="s">
        <v>4474</v>
      </c>
      <c r="L3954" s="6" t="s">
        <v>4474</v>
      </c>
      <c r="M3954" s="6" t="s">
        <v>4474</v>
      </c>
      <c r="N3954" s="6" t="s">
        <v>4474</v>
      </c>
      <c r="O3954" s="6" t="s">
        <v>4474</v>
      </c>
      <c r="P3954" s="6" t="s">
        <v>4474</v>
      </c>
      <c r="Q3954" s="6" t="s">
        <v>4474</v>
      </c>
      <c r="R3954" s="6" t="s">
        <v>4474</v>
      </c>
      <c r="S3954" s="6" t="s">
        <v>4474</v>
      </c>
      <c r="T3954" s="6" t="s">
        <v>4474</v>
      </c>
      <c r="U3954" s="6" t="s">
        <v>4474</v>
      </c>
      <c r="V3954" s="6" t="s">
        <v>4474</v>
      </c>
      <c r="W3954" s="6" t="s">
        <v>4474</v>
      </c>
      <c r="X3954" s="6" t="s">
        <v>4474</v>
      </c>
      <c r="Y3954" s="6" t="s">
        <v>4474</v>
      </c>
      <c r="Z3954" s="6" t="s">
        <v>4474</v>
      </c>
      <c r="AA3954" s="6" t="s">
        <v>4474</v>
      </c>
      <c r="AB3954" s="6" t="s">
        <v>4474</v>
      </c>
      <c r="AC3954" s="6" t="s">
        <v>4474</v>
      </c>
      <c r="AD3954" s="6" t="s">
        <v>4474</v>
      </c>
      <c r="AF3954" t="e">
        <f t="shared" si="1220"/>
        <v>#VALUE!</v>
      </c>
      <c r="AG3954" t="e">
        <f t="shared" si="1221"/>
        <v>#VALUE!</v>
      </c>
      <c r="AH3954" t="e">
        <f t="shared" si="1222"/>
        <v>#VALUE!</v>
      </c>
      <c r="AI3954" t="e">
        <f t="shared" si="1223"/>
        <v>#VALUE!</v>
      </c>
      <c r="AJ3954" t="e">
        <f t="shared" si="1224"/>
        <v>#VALUE!</v>
      </c>
      <c r="AK3954" t="e">
        <f t="shared" si="1225"/>
        <v>#VALUE!</v>
      </c>
      <c r="AL3954" t="e">
        <f t="shared" si="1226"/>
        <v>#VALUE!</v>
      </c>
      <c r="AM3954" t="e">
        <f t="shared" si="1227"/>
        <v>#VALUE!</v>
      </c>
      <c r="AN3954" t="e">
        <f t="shared" si="1228"/>
        <v>#VALUE!</v>
      </c>
      <c r="AO3954" t="e">
        <f t="shared" si="1229"/>
        <v>#VALUE!</v>
      </c>
      <c r="AP3954">
        <f t="shared" si="1230"/>
        <v>0</v>
      </c>
      <c r="AQ3954">
        <f t="shared" si="1231"/>
        <v>0</v>
      </c>
      <c r="AR3954">
        <f t="shared" si="1232"/>
        <v>0</v>
      </c>
      <c r="AS3954">
        <f t="shared" si="1233"/>
        <v>0</v>
      </c>
      <c r="AT3954">
        <f t="shared" si="1234"/>
        <v>0</v>
      </c>
      <c r="AU3954">
        <f t="shared" si="1235"/>
        <v>0</v>
      </c>
      <c r="AV3954">
        <f t="shared" si="1236"/>
        <v>0</v>
      </c>
      <c r="AW3954">
        <f t="shared" si="1237"/>
        <v>0</v>
      </c>
      <c r="AX3954">
        <f t="shared" si="1238"/>
        <v>0</v>
      </c>
      <c r="AY3954">
        <f t="shared" si="1239"/>
        <v>0</v>
      </c>
    </row>
    <row r="3955" spans="1:51" x14ac:dyDescent="0.3">
      <c r="A3955" s="1" t="s">
        <v>3949</v>
      </c>
      <c r="B3955" s="2">
        <v>26678015</v>
      </c>
      <c r="C3955" s="3" t="s">
        <v>5337</v>
      </c>
      <c r="D3955" s="5">
        <v>25.2254</v>
      </c>
      <c r="E3955" s="5">
        <v>30.270479999999999</v>
      </c>
      <c r="F3955" s="3" t="s">
        <v>4480</v>
      </c>
      <c r="G3955" s="3" t="s">
        <v>4491</v>
      </c>
      <c r="H3955" s="3" t="s">
        <v>4492</v>
      </c>
      <c r="I3955" s="3" t="s">
        <v>4493</v>
      </c>
      <c r="J3955" s="3"/>
      <c r="K3955" s="6" t="s">
        <v>4474</v>
      </c>
      <c r="L3955" s="6" t="s">
        <v>4474</v>
      </c>
      <c r="M3955" s="6" t="s">
        <v>4474</v>
      </c>
      <c r="N3955" s="6" t="s">
        <v>4474</v>
      </c>
      <c r="O3955" s="6" t="s">
        <v>4474</v>
      </c>
      <c r="P3955" s="6" t="s">
        <v>4474</v>
      </c>
      <c r="Q3955" s="6" t="s">
        <v>4474</v>
      </c>
      <c r="R3955" s="6" t="s">
        <v>4474</v>
      </c>
      <c r="S3955" s="6" t="s">
        <v>4474</v>
      </c>
      <c r="T3955" s="6" t="s">
        <v>4474</v>
      </c>
      <c r="U3955" s="6" t="s">
        <v>4474</v>
      </c>
      <c r="V3955" s="6" t="s">
        <v>4474</v>
      </c>
      <c r="W3955" s="6" t="s">
        <v>4474</v>
      </c>
      <c r="X3955" s="6" t="s">
        <v>4474</v>
      </c>
      <c r="Y3955" s="6" t="s">
        <v>4474</v>
      </c>
      <c r="Z3955" s="6" t="s">
        <v>4474</v>
      </c>
      <c r="AA3955" s="6" t="s">
        <v>4474</v>
      </c>
      <c r="AB3955" s="6" t="s">
        <v>4474</v>
      </c>
      <c r="AC3955" s="6" t="s">
        <v>4474</v>
      </c>
      <c r="AD3955" s="6" t="s">
        <v>4474</v>
      </c>
      <c r="AF3955" t="e">
        <f t="shared" si="1220"/>
        <v>#VALUE!</v>
      </c>
      <c r="AG3955" t="e">
        <f t="shared" si="1221"/>
        <v>#VALUE!</v>
      </c>
      <c r="AH3955" t="e">
        <f t="shared" si="1222"/>
        <v>#VALUE!</v>
      </c>
      <c r="AI3955" t="e">
        <f t="shared" si="1223"/>
        <v>#VALUE!</v>
      </c>
      <c r="AJ3955" t="e">
        <f t="shared" si="1224"/>
        <v>#VALUE!</v>
      </c>
      <c r="AK3955" t="e">
        <f t="shared" si="1225"/>
        <v>#VALUE!</v>
      </c>
      <c r="AL3955" t="e">
        <f t="shared" si="1226"/>
        <v>#VALUE!</v>
      </c>
      <c r="AM3955" t="e">
        <f t="shared" si="1227"/>
        <v>#VALUE!</v>
      </c>
      <c r="AN3955" t="e">
        <f t="shared" si="1228"/>
        <v>#VALUE!</v>
      </c>
      <c r="AO3955" t="e">
        <f t="shared" si="1229"/>
        <v>#VALUE!</v>
      </c>
      <c r="AP3955">
        <f t="shared" si="1230"/>
        <v>0</v>
      </c>
      <c r="AQ3955">
        <f t="shared" si="1231"/>
        <v>0</v>
      </c>
      <c r="AR3955">
        <f t="shared" si="1232"/>
        <v>0</v>
      </c>
      <c r="AS3955">
        <f t="shared" si="1233"/>
        <v>0</v>
      </c>
      <c r="AT3955">
        <f t="shared" si="1234"/>
        <v>0</v>
      </c>
      <c r="AU3955">
        <f t="shared" si="1235"/>
        <v>0</v>
      </c>
      <c r="AV3955">
        <f t="shared" si="1236"/>
        <v>0</v>
      </c>
      <c r="AW3955">
        <f t="shared" si="1237"/>
        <v>0</v>
      </c>
      <c r="AX3955">
        <f t="shared" si="1238"/>
        <v>0</v>
      </c>
      <c r="AY3955">
        <f t="shared" si="1239"/>
        <v>0</v>
      </c>
    </row>
    <row r="3956" spans="1:51" x14ac:dyDescent="0.3">
      <c r="A3956" s="1" t="s">
        <v>3950</v>
      </c>
      <c r="B3956" s="2">
        <v>106420037</v>
      </c>
      <c r="C3956" s="3" t="s">
        <v>5338</v>
      </c>
      <c r="D3956" s="5">
        <v>20.37</v>
      </c>
      <c r="E3956" s="5">
        <v>30.555</v>
      </c>
      <c r="F3956" s="3" t="s">
        <v>4480</v>
      </c>
      <c r="G3956" s="3" t="s">
        <v>4491</v>
      </c>
      <c r="H3956" s="3" t="s">
        <v>4492</v>
      </c>
      <c r="I3956" s="3" t="s">
        <v>4493</v>
      </c>
      <c r="J3956" s="3"/>
      <c r="K3956" s="6" t="s">
        <v>4474</v>
      </c>
      <c r="L3956" s="6" t="s">
        <v>4474</v>
      </c>
      <c r="M3956" s="6" t="s">
        <v>4474</v>
      </c>
      <c r="N3956" s="6" t="s">
        <v>4474</v>
      </c>
      <c r="O3956" s="6" t="s">
        <v>4474</v>
      </c>
      <c r="P3956" s="6" t="s">
        <v>4474</v>
      </c>
      <c r="Q3956" s="6" t="s">
        <v>4474</v>
      </c>
      <c r="R3956" s="6" t="s">
        <v>4474</v>
      </c>
      <c r="S3956" s="6" t="s">
        <v>4474</v>
      </c>
      <c r="T3956" s="6" t="s">
        <v>4474</v>
      </c>
      <c r="U3956" s="6" t="s">
        <v>4474</v>
      </c>
      <c r="V3956" s="6" t="s">
        <v>4474</v>
      </c>
      <c r="W3956" s="6" t="s">
        <v>4474</v>
      </c>
      <c r="X3956" s="6" t="s">
        <v>4474</v>
      </c>
      <c r="Y3956" s="6" t="s">
        <v>4474</v>
      </c>
      <c r="Z3956" s="6" t="s">
        <v>4474</v>
      </c>
      <c r="AA3956" s="6" t="s">
        <v>4474</v>
      </c>
      <c r="AB3956" s="6" t="s">
        <v>4474</v>
      </c>
      <c r="AC3956" s="6" t="s">
        <v>4474</v>
      </c>
      <c r="AD3956" s="6" t="s">
        <v>4474</v>
      </c>
      <c r="AF3956" t="e">
        <f t="shared" si="1220"/>
        <v>#VALUE!</v>
      </c>
      <c r="AG3956" t="e">
        <f t="shared" si="1221"/>
        <v>#VALUE!</v>
      </c>
      <c r="AH3956" t="e">
        <f t="shared" si="1222"/>
        <v>#VALUE!</v>
      </c>
      <c r="AI3956" t="e">
        <f t="shared" si="1223"/>
        <v>#VALUE!</v>
      </c>
      <c r="AJ3956" t="e">
        <f t="shared" si="1224"/>
        <v>#VALUE!</v>
      </c>
      <c r="AK3956" t="e">
        <f t="shared" si="1225"/>
        <v>#VALUE!</v>
      </c>
      <c r="AL3956" t="e">
        <f t="shared" si="1226"/>
        <v>#VALUE!</v>
      </c>
      <c r="AM3956" t="e">
        <f t="shared" si="1227"/>
        <v>#VALUE!</v>
      </c>
      <c r="AN3956" t="e">
        <f t="shared" si="1228"/>
        <v>#VALUE!</v>
      </c>
      <c r="AO3956" t="e">
        <f t="shared" si="1229"/>
        <v>#VALUE!</v>
      </c>
      <c r="AP3956">
        <f t="shared" si="1230"/>
        <v>0</v>
      </c>
      <c r="AQ3956">
        <f t="shared" si="1231"/>
        <v>0</v>
      </c>
      <c r="AR3956">
        <f t="shared" si="1232"/>
        <v>0</v>
      </c>
      <c r="AS3956">
        <f t="shared" si="1233"/>
        <v>0</v>
      </c>
      <c r="AT3956">
        <f t="shared" si="1234"/>
        <v>0</v>
      </c>
      <c r="AU3956">
        <f t="shared" si="1235"/>
        <v>0</v>
      </c>
      <c r="AV3956">
        <f t="shared" si="1236"/>
        <v>0</v>
      </c>
      <c r="AW3956">
        <f t="shared" si="1237"/>
        <v>0</v>
      </c>
      <c r="AX3956">
        <f t="shared" si="1238"/>
        <v>0</v>
      </c>
      <c r="AY3956">
        <f t="shared" si="1239"/>
        <v>0</v>
      </c>
    </row>
    <row r="3957" spans="1:51" x14ac:dyDescent="0.3">
      <c r="A3957" s="1" t="s">
        <v>3951</v>
      </c>
      <c r="B3957" s="2">
        <v>115794936</v>
      </c>
      <c r="C3957" s="3" t="s">
        <v>5338</v>
      </c>
      <c r="D3957" s="5">
        <v>20.177399999999999</v>
      </c>
      <c r="E3957" s="5">
        <v>15.637485</v>
      </c>
      <c r="F3957" s="3" t="s">
        <v>4480</v>
      </c>
      <c r="G3957" s="3" t="s">
        <v>4491</v>
      </c>
      <c r="H3957" s="3" t="s">
        <v>4492</v>
      </c>
      <c r="I3957" s="3" t="s">
        <v>4493</v>
      </c>
      <c r="J3957" s="3"/>
      <c r="K3957" s="6" t="s">
        <v>4474</v>
      </c>
      <c r="L3957" s="6" t="s">
        <v>4474</v>
      </c>
      <c r="M3957" s="6" t="s">
        <v>4474</v>
      </c>
      <c r="N3957" s="6" t="s">
        <v>4474</v>
      </c>
      <c r="O3957" s="6" t="s">
        <v>4474</v>
      </c>
      <c r="P3957" s="6" t="s">
        <v>4474</v>
      </c>
      <c r="Q3957" s="6" t="s">
        <v>4474</v>
      </c>
      <c r="R3957" s="6" t="s">
        <v>4474</v>
      </c>
      <c r="S3957" s="6" t="s">
        <v>4474</v>
      </c>
      <c r="T3957" s="6" t="s">
        <v>4474</v>
      </c>
      <c r="U3957" s="6" t="s">
        <v>4474</v>
      </c>
      <c r="V3957" s="6" t="s">
        <v>4474</v>
      </c>
      <c r="W3957" s="6" t="s">
        <v>4474</v>
      </c>
      <c r="X3957" s="6" t="s">
        <v>4474</v>
      </c>
      <c r="Y3957" s="6" t="s">
        <v>4474</v>
      </c>
      <c r="Z3957" s="6" t="s">
        <v>4474</v>
      </c>
      <c r="AA3957" s="6" t="s">
        <v>4474</v>
      </c>
      <c r="AB3957" s="6" t="s">
        <v>4474</v>
      </c>
      <c r="AC3957" s="6" t="s">
        <v>4474</v>
      </c>
      <c r="AD3957" s="6" t="s">
        <v>4474</v>
      </c>
      <c r="AF3957" t="e">
        <f t="shared" si="1220"/>
        <v>#VALUE!</v>
      </c>
      <c r="AG3957" t="e">
        <f t="shared" si="1221"/>
        <v>#VALUE!</v>
      </c>
      <c r="AH3957" t="e">
        <f t="shared" si="1222"/>
        <v>#VALUE!</v>
      </c>
      <c r="AI3957" t="e">
        <f t="shared" si="1223"/>
        <v>#VALUE!</v>
      </c>
      <c r="AJ3957" t="e">
        <f t="shared" si="1224"/>
        <v>#VALUE!</v>
      </c>
      <c r="AK3957" t="e">
        <f t="shared" si="1225"/>
        <v>#VALUE!</v>
      </c>
      <c r="AL3957" t="e">
        <f t="shared" si="1226"/>
        <v>#VALUE!</v>
      </c>
      <c r="AM3957" t="e">
        <f t="shared" si="1227"/>
        <v>#VALUE!</v>
      </c>
      <c r="AN3957" t="e">
        <f t="shared" si="1228"/>
        <v>#VALUE!</v>
      </c>
      <c r="AO3957" t="e">
        <f t="shared" si="1229"/>
        <v>#VALUE!</v>
      </c>
      <c r="AP3957">
        <f t="shared" si="1230"/>
        <v>0</v>
      </c>
      <c r="AQ3957">
        <f t="shared" si="1231"/>
        <v>0</v>
      </c>
      <c r="AR3957">
        <f t="shared" si="1232"/>
        <v>0</v>
      </c>
      <c r="AS3957">
        <f t="shared" si="1233"/>
        <v>0</v>
      </c>
      <c r="AT3957">
        <f t="shared" si="1234"/>
        <v>0</v>
      </c>
      <c r="AU3957">
        <f t="shared" si="1235"/>
        <v>0</v>
      </c>
      <c r="AV3957">
        <f t="shared" si="1236"/>
        <v>0</v>
      </c>
      <c r="AW3957">
        <f t="shared" si="1237"/>
        <v>0</v>
      </c>
      <c r="AX3957">
        <f t="shared" si="1238"/>
        <v>0</v>
      </c>
      <c r="AY3957">
        <f t="shared" si="1239"/>
        <v>0</v>
      </c>
    </row>
    <row r="3958" spans="1:51" x14ac:dyDescent="0.3">
      <c r="A3958" s="1" t="s">
        <v>3952</v>
      </c>
      <c r="B3958" s="2">
        <v>117314064</v>
      </c>
      <c r="C3958" s="3" t="s">
        <v>5338</v>
      </c>
      <c r="D3958" s="5">
        <v>30.4</v>
      </c>
      <c r="E3958" s="5">
        <v>81.319999999999993</v>
      </c>
      <c r="F3958" s="3" t="s">
        <v>4480</v>
      </c>
      <c r="G3958" s="3" t="s">
        <v>4491</v>
      </c>
      <c r="H3958" s="3" t="s">
        <v>4492</v>
      </c>
      <c r="I3958" s="3" t="s">
        <v>4493</v>
      </c>
      <c r="J3958" s="3"/>
      <c r="K3958" s="6" t="s">
        <v>4474</v>
      </c>
      <c r="L3958" s="6" t="s">
        <v>4474</v>
      </c>
      <c r="M3958" s="6" t="s">
        <v>4474</v>
      </c>
      <c r="N3958" s="6" t="s">
        <v>4474</v>
      </c>
      <c r="O3958" s="6" t="s">
        <v>4474</v>
      </c>
      <c r="P3958" s="6" t="s">
        <v>4474</v>
      </c>
      <c r="Q3958" s="6" t="s">
        <v>4474</v>
      </c>
      <c r="R3958" s="6" t="s">
        <v>4474</v>
      </c>
      <c r="S3958" s="6" t="s">
        <v>4474</v>
      </c>
      <c r="T3958" s="6" t="s">
        <v>4474</v>
      </c>
      <c r="U3958" s="6" t="s">
        <v>4474</v>
      </c>
      <c r="V3958" s="6" t="s">
        <v>4474</v>
      </c>
      <c r="W3958" s="6" t="s">
        <v>4474</v>
      </c>
      <c r="X3958" s="6" t="s">
        <v>4474</v>
      </c>
      <c r="Y3958" s="6" t="s">
        <v>4474</v>
      </c>
      <c r="Z3958" s="6" t="s">
        <v>4474</v>
      </c>
      <c r="AA3958" s="6" t="s">
        <v>4474</v>
      </c>
      <c r="AB3958" s="6" t="s">
        <v>4474</v>
      </c>
      <c r="AC3958" s="6" t="s">
        <v>4474</v>
      </c>
      <c r="AD3958" s="6" t="s">
        <v>4474</v>
      </c>
      <c r="AF3958" t="e">
        <f t="shared" si="1220"/>
        <v>#VALUE!</v>
      </c>
      <c r="AG3958" t="e">
        <f t="shared" si="1221"/>
        <v>#VALUE!</v>
      </c>
      <c r="AH3958" t="e">
        <f t="shared" si="1222"/>
        <v>#VALUE!</v>
      </c>
      <c r="AI3958" t="e">
        <f t="shared" si="1223"/>
        <v>#VALUE!</v>
      </c>
      <c r="AJ3958" t="e">
        <f t="shared" si="1224"/>
        <v>#VALUE!</v>
      </c>
      <c r="AK3958" t="e">
        <f t="shared" si="1225"/>
        <v>#VALUE!</v>
      </c>
      <c r="AL3958" t="e">
        <f t="shared" si="1226"/>
        <v>#VALUE!</v>
      </c>
      <c r="AM3958" t="e">
        <f t="shared" si="1227"/>
        <v>#VALUE!</v>
      </c>
      <c r="AN3958" t="e">
        <f t="shared" si="1228"/>
        <v>#VALUE!</v>
      </c>
      <c r="AO3958" t="e">
        <f t="shared" si="1229"/>
        <v>#VALUE!</v>
      </c>
      <c r="AP3958">
        <f t="shared" si="1230"/>
        <v>0</v>
      </c>
      <c r="AQ3958">
        <f t="shared" si="1231"/>
        <v>0</v>
      </c>
      <c r="AR3958">
        <f t="shared" si="1232"/>
        <v>0</v>
      </c>
      <c r="AS3958">
        <f t="shared" si="1233"/>
        <v>0</v>
      </c>
      <c r="AT3958">
        <f t="shared" si="1234"/>
        <v>0</v>
      </c>
      <c r="AU3958">
        <f t="shared" si="1235"/>
        <v>0</v>
      </c>
      <c r="AV3958">
        <f t="shared" si="1236"/>
        <v>0</v>
      </c>
      <c r="AW3958">
        <f t="shared" si="1237"/>
        <v>0</v>
      </c>
      <c r="AX3958">
        <f t="shared" si="1238"/>
        <v>0</v>
      </c>
      <c r="AY3958">
        <f t="shared" si="1239"/>
        <v>0</v>
      </c>
    </row>
    <row r="3959" spans="1:51" x14ac:dyDescent="0.3">
      <c r="A3959" s="1" t="s">
        <v>3953</v>
      </c>
      <c r="B3959" s="2">
        <v>117336997</v>
      </c>
      <c r="C3959" s="3" t="s">
        <v>5338</v>
      </c>
      <c r="D3959" s="5">
        <v>43.12</v>
      </c>
      <c r="E3959" s="5" t="s">
        <v>4474</v>
      </c>
      <c r="F3959" s="3" t="s">
        <v>4480</v>
      </c>
      <c r="G3959" s="3" t="s">
        <v>4491</v>
      </c>
      <c r="H3959" s="3" t="s">
        <v>4492</v>
      </c>
      <c r="I3959" s="3" t="s">
        <v>4493</v>
      </c>
      <c r="J3959" s="3"/>
      <c r="K3959" s="6" t="s">
        <v>4474</v>
      </c>
      <c r="L3959" s="6" t="s">
        <v>4474</v>
      </c>
      <c r="M3959" s="6" t="s">
        <v>4474</v>
      </c>
      <c r="N3959" s="6" t="s">
        <v>4474</v>
      </c>
      <c r="O3959" s="6" t="s">
        <v>4474</v>
      </c>
      <c r="P3959" s="6" t="s">
        <v>4474</v>
      </c>
      <c r="Q3959" s="6" t="s">
        <v>4474</v>
      </c>
      <c r="R3959" s="6" t="s">
        <v>4474</v>
      </c>
      <c r="S3959" s="6" t="s">
        <v>4474</v>
      </c>
      <c r="T3959" s="6" t="s">
        <v>4474</v>
      </c>
      <c r="U3959" s="6" t="s">
        <v>4474</v>
      </c>
      <c r="V3959" s="6" t="s">
        <v>4474</v>
      </c>
      <c r="W3959" s="6" t="s">
        <v>4474</v>
      </c>
      <c r="X3959" s="6" t="s">
        <v>4474</v>
      </c>
      <c r="Y3959" s="6" t="s">
        <v>4474</v>
      </c>
      <c r="Z3959" s="6" t="s">
        <v>4474</v>
      </c>
      <c r="AA3959" s="6" t="s">
        <v>4474</v>
      </c>
      <c r="AB3959" s="6" t="s">
        <v>4474</v>
      </c>
      <c r="AC3959" s="6" t="s">
        <v>4474</v>
      </c>
      <c r="AD3959" s="6" t="s">
        <v>4474</v>
      </c>
      <c r="AF3959" t="e">
        <f t="shared" si="1220"/>
        <v>#VALUE!</v>
      </c>
      <c r="AG3959" t="e">
        <f t="shared" si="1221"/>
        <v>#VALUE!</v>
      </c>
      <c r="AH3959" t="e">
        <f t="shared" si="1222"/>
        <v>#VALUE!</v>
      </c>
      <c r="AI3959" t="e">
        <f t="shared" si="1223"/>
        <v>#VALUE!</v>
      </c>
      <c r="AJ3959" t="e">
        <f t="shared" si="1224"/>
        <v>#VALUE!</v>
      </c>
      <c r="AK3959" t="e">
        <f t="shared" si="1225"/>
        <v>#VALUE!</v>
      </c>
      <c r="AL3959" t="e">
        <f t="shared" si="1226"/>
        <v>#VALUE!</v>
      </c>
      <c r="AM3959" t="e">
        <f t="shared" si="1227"/>
        <v>#VALUE!</v>
      </c>
      <c r="AN3959" t="e">
        <f t="shared" si="1228"/>
        <v>#VALUE!</v>
      </c>
      <c r="AO3959" t="e">
        <f t="shared" si="1229"/>
        <v>#VALUE!</v>
      </c>
      <c r="AP3959">
        <f t="shared" si="1230"/>
        <v>0</v>
      </c>
      <c r="AQ3959">
        <f t="shared" si="1231"/>
        <v>0</v>
      </c>
      <c r="AR3959">
        <f t="shared" si="1232"/>
        <v>0</v>
      </c>
      <c r="AS3959">
        <f t="shared" si="1233"/>
        <v>0</v>
      </c>
      <c r="AT3959">
        <f t="shared" si="1234"/>
        <v>0</v>
      </c>
      <c r="AU3959">
        <f t="shared" si="1235"/>
        <v>0</v>
      </c>
      <c r="AV3959">
        <f t="shared" si="1236"/>
        <v>0</v>
      </c>
      <c r="AW3959">
        <f t="shared" si="1237"/>
        <v>0</v>
      </c>
      <c r="AX3959">
        <f t="shared" si="1238"/>
        <v>0</v>
      </c>
      <c r="AY3959">
        <f t="shared" si="1239"/>
        <v>0</v>
      </c>
    </row>
    <row r="3960" spans="1:51" x14ac:dyDescent="0.3">
      <c r="A3960" s="1" t="s">
        <v>3954</v>
      </c>
      <c r="B3960" s="2">
        <v>120096093</v>
      </c>
      <c r="C3960" s="3" t="s">
        <v>5338</v>
      </c>
      <c r="D3960" s="5">
        <v>19.559999999999999</v>
      </c>
      <c r="E3960" s="5">
        <v>14.180999999999999</v>
      </c>
      <c r="F3960" s="3" t="s">
        <v>4480</v>
      </c>
      <c r="G3960" s="3" t="s">
        <v>4491</v>
      </c>
      <c r="H3960" s="3" t="s">
        <v>4492</v>
      </c>
      <c r="I3960" s="3" t="s">
        <v>4493</v>
      </c>
      <c r="J3960" s="3"/>
      <c r="K3960" s="6" t="s">
        <v>4474</v>
      </c>
      <c r="L3960" s="6" t="s">
        <v>4474</v>
      </c>
      <c r="M3960" s="6" t="s">
        <v>4474</v>
      </c>
      <c r="N3960" s="6" t="s">
        <v>4474</v>
      </c>
      <c r="O3960" s="6" t="s">
        <v>4474</v>
      </c>
      <c r="P3960" s="6" t="s">
        <v>4474</v>
      </c>
      <c r="Q3960" s="6" t="s">
        <v>4474</v>
      </c>
      <c r="R3960" s="6" t="s">
        <v>4474</v>
      </c>
      <c r="S3960" s="6" t="s">
        <v>4474</v>
      </c>
      <c r="T3960" s="6" t="s">
        <v>4474</v>
      </c>
      <c r="U3960" s="6" t="s">
        <v>4474</v>
      </c>
      <c r="V3960" s="6" t="s">
        <v>4474</v>
      </c>
      <c r="W3960" s="6" t="s">
        <v>4474</v>
      </c>
      <c r="X3960" s="6" t="s">
        <v>4474</v>
      </c>
      <c r="Y3960" s="6" t="s">
        <v>4474</v>
      </c>
      <c r="Z3960" s="6" t="s">
        <v>4474</v>
      </c>
      <c r="AA3960" s="6" t="s">
        <v>4474</v>
      </c>
      <c r="AB3960" s="6" t="s">
        <v>4474</v>
      </c>
      <c r="AC3960" s="6" t="s">
        <v>4474</v>
      </c>
      <c r="AD3960" s="6" t="s">
        <v>4474</v>
      </c>
      <c r="AF3960" t="e">
        <f t="shared" si="1220"/>
        <v>#VALUE!</v>
      </c>
      <c r="AG3960" t="e">
        <f t="shared" si="1221"/>
        <v>#VALUE!</v>
      </c>
      <c r="AH3960" t="e">
        <f t="shared" si="1222"/>
        <v>#VALUE!</v>
      </c>
      <c r="AI3960" t="e">
        <f t="shared" si="1223"/>
        <v>#VALUE!</v>
      </c>
      <c r="AJ3960" t="e">
        <f t="shared" si="1224"/>
        <v>#VALUE!</v>
      </c>
      <c r="AK3960" t="e">
        <f t="shared" si="1225"/>
        <v>#VALUE!</v>
      </c>
      <c r="AL3960" t="e">
        <f t="shared" si="1226"/>
        <v>#VALUE!</v>
      </c>
      <c r="AM3960" t="e">
        <f t="shared" si="1227"/>
        <v>#VALUE!</v>
      </c>
      <c r="AN3960" t="e">
        <f t="shared" si="1228"/>
        <v>#VALUE!</v>
      </c>
      <c r="AO3960" t="e">
        <f t="shared" si="1229"/>
        <v>#VALUE!</v>
      </c>
      <c r="AP3960">
        <f t="shared" si="1230"/>
        <v>0</v>
      </c>
      <c r="AQ3960">
        <f t="shared" si="1231"/>
        <v>0</v>
      </c>
      <c r="AR3960">
        <f t="shared" si="1232"/>
        <v>0</v>
      </c>
      <c r="AS3960">
        <f t="shared" si="1233"/>
        <v>0</v>
      </c>
      <c r="AT3960">
        <f t="shared" si="1234"/>
        <v>0</v>
      </c>
      <c r="AU3960">
        <f t="shared" si="1235"/>
        <v>0</v>
      </c>
      <c r="AV3960">
        <f t="shared" si="1236"/>
        <v>0</v>
      </c>
      <c r="AW3960">
        <f t="shared" si="1237"/>
        <v>0</v>
      </c>
      <c r="AX3960">
        <f t="shared" si="1238"/>
        <v>0</v>
      </c>
      <c r="AY3960">
        <f t="shared" si="1239"/>
        <v>0</v>
      </c>
    </row>
    <row r="3961" spans="1:51" x14ac:dyDescent="0.3">
      <c r="A3961" s="1" t="s">
        <v>3955</v>
      </c>
      <c r="B3961" s="2">
        <v>112918288</v>
      </c>
      <c r="C3961" s="3" t="s">
        <v>5338</v>
      </c>
      <c r="D3961" s="5">
        <v>30.18</v>
      </c>
      <c r="E3961" s="5">
        <v>159.45023544</v>
      </c>
      <c r="F3961" s="3" t="s">
        <v>4480</v>
      </c>
      <c r="G3961" s="3" t="s">
        <v>4491</v>
      </c>
      <c r="H3961" s="3" t="s">
        <v>4492</v>
      </c>
      <c r="I3961" s="3" t="s">
        <v>4493</v>
      </c>
      <c r="J3961" s="3"/>
      <c r="K3961" s="6" t="s">
        <v>4474</v>
      </c>
      <c r="L3961" s="6" t="s">
        <v>4474</v>
      </c>
      <c r="M3961" s="6" t="s">
        <v>4474</v>
      </c>
      <c r="N3961" s="6" t="s">
        <v>4474</v>
      </c>
      <c r="O3961" s="6" t="s">
        <v>4474</v>
      </c>
      <c r="P3961" s="6" t="s">
        <v>4474</v>
      </c>
      <c r="Q3961" s="6" t="s">
        <v>4474</v>
      </c>
      <c r="R3961" s="6" t="s">
        <v>4474</v>
      </c>
      <c r="S3961" s="6" t="s">
        <v>4474</v>
      </c>
      <c r="T3961" s="6" t="s">
        <v>4474</v>
      </c>
      <c r="U3961" s="6" t="s">
        <v>4474</v>
      </c>
      <c r="V3961" s="6" t="s">
        <v>4474</v>
      </c>
      <c r="W3961" s="6" t="s">
        <v>4474</v>
      </c>
      <c r="X3961" s="6" t="s">
        <v>4474</v>
      </c>
      <c r="Y3961" s="6" t="s">
        <v>4474</v>
      </c>
      <c r="Z3961" s="6" t="s">
        <v>4474</v>
      </c>
      <c r="AA3961" s="6" t="s">
        <v>4474</v>
      </c>
      <c r="AB3961" s="6" t="s">
        <v>4474</v>
      </c>
      <c r="AC3961" s="6" t="s">
        <v>4474</v>
      </c>
      <c r="AD3961" s="6" t="s">
        <v>4474</v>
      </c>
      <c r="AF3961" t="e">
        <f t="shared" si="1220"/>
        <v>#VALUE!</v>
      </c>
      <c r="AG3961" t="e">
        <f t="shared" si="1221"/>
        <v>#VALUE!</v>
      </c>
      <c r="AH3961" t="e">
        <f t="shared" si="1222"/>
        <v>#VALUE!</v>
      </c>
      <c r="AI3961" t="e">
        <f t="shared" si="1223"/>
        <v>#VALUE!</v>
      </c>
      <c r="AJ3961" t="e">
        <f t="shared" si="1224"/>
        <v>#VALUE!</v>
      </c>
      <c r="AK3961" t="e">
        <f t="shared" si="1225"/>
        <v>#VALUE!</v>
      </c>
      <c r="AL3961" t="e">
        <f t="shared" si="1226"/>
        <v>#VALUE!</v>
      </c>
      <c r="AM3961" t="e">
        <f t="shared" si="1227"/>
        <v>#VALUE!</v>
      </c>
      <c r="AN3961" t="e">
        <f t="shared" si="1228"/>
        <v>#VALUE!</v>
      </c>
      <c r="AO3961" t="e">
        <f t="shared" si="1229"/>
        <v>#VALUE!</v>
      </c>
      <c r="AP3961">
        <f t="shared" si="1230"/>
        <v>0</v>
      </c>
      <c r="AQ3961">
        <f t="shared" si="1231"/>
        <v>0</v>
      </c>
      <c r="AR3961">
        <f t="shared" si="1232"/>
        <v>0</v>
      </c>
      <c r="AS3961">
        <f t="shared" si="1233"/>
        <v>0</v>
      </c>
      <c r="AT3961">
        <f t="shared" si="1234"/>
        <v>0</v>
      </c>
      <c r="AU3961">
        <f t="shared" si="1235"/>
        <v>0</v>
      </c>
      <c r="AV3961">
        <f t="shared" si="1236"/>
        <v>0</v>
      </c>
      <c r="AW3961">
        <f t="shared" si="1237"/>
        <v>0</v>
      </c>
      <c r="AX3961">
        <f t="shared" si="1238"/>
        <v>0</v>
      </c>
      <c r="AY3961">
        <f t="shared" si="1239"/>
        <v>0</v>
      </c>
    </row>
    <row r="3962" spans="1:51" x14ac:dyDescent="0.3">
      <c r="A3962" s="1" t="s">
        <v>3956</v>
      </c>
      <c r="B3962" s="2">
        <v>115791121</v>
      </c>
      <c r="C3962" s="3" t="s">
        <v>5338</v>
      </c>
      <c r="D3962" s="5">
        <v>18.579999999999998</v>
      </c>
      <c r="E3962" s="5">
        <v>18.579999999999998</v>
      </c>
      <c r="F3962" s="3" t="s">
        <v>4480</v>
      </c>
      <c r="G3962" s="3" t="s">
        <v>4491</v>
      </c>
      <c r="H3962" s="3" t="s">
        <v>4492</v>
      </c>
      <c r="I3962" s="3" t="s">
        <v>4493</v>
      </c>
      <c r="J3962" s="3"/>
      <c r="K3962" s="6" t="s">
        <v>4474</v>
      </c>
      <c r="L3962" s="6" t="s">
        <v>4474</v>
      </c>
      <c r="M3962" s="6" t="s">
        <v>4474</v>
      </c>
      <c r="N3962" s="6" t="s">
        <v>4474</v>
      </c>
      <c r="O3962" s="6" t="s">
        <v>4474</v>
      </c>
      <c r="P3962" s="6" t="s">
        <v>4474</v>
      </c>
      <c r="Q3962" s="6" t="s">
        <v>4474</v>
      </c>
      <c r="R3962" s="6" t="s">
        <v>4474</v>
      </c>
      <c r="S3962" s="6" t="s">
        <v>4474</v>
      </c>
      <c r="T3962" s="6" t="s">
        <v>4474</v>
      </c>
      <c r="U3962" s="6" t="s">
        <v>4474</v>
      </c>
      <c r="V3962" s="6" t="s">
        <v>4474</v>
      </c>
      <c r="W3962" s="6" t="s">
        <v>4474</v>
      </c>
      <c r="X3962" s="6" t="s">
        <v>4474</v>
      </c>
      <c r="Y3962" s="6" t="s">
        <v>4474</v>
      </c>
      <c r="Z3962" s="6" t="s">
        <v>4474</v>
      </c>
      <c r="AA3962" s="6" t="s">
        <v>4474</v>
      </c>
      <c r="AB3962" s="6" t="s">
        <v>4474</v>
      </c>
      <c r="AC3962" s="6" t="s">
        <v>4474</v>
      </c>
      <c r="AD3962" s="6" t="s">
        <v>4474</v>
      </c>
      <c r="AF3962" t="e">
        <f t="shared" si="1220"/>
        <v>#VALUE!</v>
      </c>
      <c r="AG3962" t="e">
        <f t="shared" si="1221"/>
        <v>#VALUE!</v>
      </c>
      <c r="AH3962" t="e">
        <f t="shared" si="1222"/>
        <v>#VALUE!</v>
      </c>
      <c r="AI3962" t="e">
        <f t="shared" si="1223"/>
        <v>#VALUE!</v>
      </c>
      <c r="AJ3962" t="e">
        <f t="shared" si="1224"/>
        <v>#VALUE!</v>
      </c>
      <c r="AK3962" t="e">
        <f t="shared" si="1225"/>
        <v>#VALUE!</v>
      </c>
      <c r="AL3962" t="e">
        <f t="shared" si="1226"/>
        <v>#VALUE!</v>
      </c>
      <c r="AM3962" t="e">
        <f t="shared" si="1227"/>
        <v>#VALUE!</v>
      </c>
      <c r="AN3962" t="e">
        <f t="shared" si="1228"/>
        <v>#VALUE!</v>
      </c>
      <c r="AO3962" t="e">
        <f t="shared" si="1229"/>
        <v>#VALUE!</v>
      </c>
      <c r="AP3962">
        <f t="shared" si="1230"/>
        <v>0</v>
      </c>
      <c r="AQ3962">
        <f t="shared" si="1231"/>
        <v>0</v>
      </c>
      <c r="AR3962">
        <f t="shared" si="1232"/>
        <v>0</v>
      </c>
      <c r="AS3962">
        <f t="shared" si="1233"/>
        <v>0</v>
      </c>
      <c r="AT3962">
        <f t="shared" si="1234"/>
        <v>0</v>
      </c>
      <c r="AU3962">
        <f t="shared" si="1235"/>
        <v>0</v>
      </c>
      <c r="AV3962">
        <f t="shared" si="1236"/>
        <v>0</v>
      </c>
      <c r="AW3962">
        <f t="shared" si="1237"/>
        <v>0</v>
      </c>
      <c r="AX3962">
        <f t="shared" si="1238"/>
        <v>0</v>
      </c>
      <c r="AY3962">
        <f t="shared" si="1239"/>
        <v>0</v>
      </c>
    </row>
    <row r="3963" spans="1:51" x14ac:dyDescent="0.3">
      <c r="A3963" s="1" t="s">
        <v>3957</v>
      </c>
      <c r="B3963" s="2">
        <v>116339631</v>
      </c>
      <c r="C3963" s="3" t="s">
        <v>5338</v>
      </c>
      <c r="D3963" s="5">
        <v>14.58</v>
      </c>
      <c r="E3963" s="5">
        <v>22.234500000000001</v>
      </c>
      <c r="F3963" s="3" t="s">
        <v>4480</v>
      </c>
      <c r="G3963" s="3" t="s">
        <v>4491</v>
      </c>
      <c r="H3963" s="3" t="s">
        <v>4492</v>
      </c>
      <c r="I3963" s="3" t="s">
        <v>4493</v>
      </c>
      <c r="J3963" s="3"/>
      <c r="K3963" s="6" t="s">
        <v>4474</v>
      </c>
      <c r="L3963" s="6" t="s">
        <v>4474</v>
      </c>
      <c r="M3963" s="6" t="s">
        <v>4474</v>
      </c>
      <c r="N3963" s="6" t="s">
        <v>4474</v>
      </c>
      <c r="O3963" s="6" t="s">
        <v>4474</v>
      </c>
      <c r="P3963" s="6" t="s">
        <v>4474</v>
      </c>
      <c r="Q3963" s="6" t="s">
        <v>4474</v>
      </c>
      <c r="R3963" s="6" t="s">
        <v>4474</v>
      </c>
      <c r="S3963" s="6" t="s">
        <v>4474</v>
      </c>
      <c r="T3963" s="6" t="s">
        <v>4474</v>
      </c>
      <c r="U3963" s="6" t="s">
        <v>4474</v>
      </c>
      <c r="V3963" s="6" t="s">
        <v>4474</v>
      </c>
      <c r="W3963" s="6" t="s">
        <v>4474</v>
      </c>
      <c r="X3963" s="6" t="s">
        <v>4474</v>
      </c>
      <c r="Y3963" s="6" t="s">
        <v>4474</v>
      </c>
      <c r="Z3963" s="6" t="s">
        <v>4474</v>
      </c>
      <c r="AA3963" s="6" t="s">
        <v>4474</v>
      </c>
      <c r="AB3963" s="6" t="s">
        <v>4474</v>
      </c>
      <c r="AC3963" s="6" t="s">
        <v>4474</v>
      </c>
      <c r="AD3963" s="6" t="s">
        <v>4474</v>
      </c>
      <c r="AF3963" t="e">
        <f t="shared" si="1220"/>
        <v>#VALUE!</v>
      </c>
      <c r="AG3963" t="e">
        <f t="shared" si="1221"/>
        <v>#VALUE!</v>
      </c>
      <c r="AH3963" t="e">
        <f t="shared" si="1222"/>
        <v>#VALUE!</v>
      </c>
      <c r="AI3963" t="e">
        <f t="shared" si="1223"/>
        <v>#VALUE!</v>
      </c>
      <c r="AJ3963" t="e">
        <f t="shared" si="1224"/>
        <v>#VALUE!</v>
      </c>
      <c r="AK3963" t="e">
        <f t="shared" si="1225"/>
        <v>#VALUE!</v>
      </c>
      <c r="AL3963" t="e">
        <f t="shared" si="1226"/>
        <v>#VALUE!</v>
      </c>
      <c r="AM3963" t="e">
        <f t="shared" si="1227"/>
        <v>#VALUE!</v>
      </c>
      <c r="AN3963" t="e">
        <f t="shared" si="1228"/>
        <v>#VALUE!</v>
      </c>
      <c r="AO3963" t="e">
        <f t="shared" si="1229"/>
        <v>#VALUE!</v>
      </c>
      <c r="AP3963">
        <f t="shared" si="1230"/>
        <v>0</v>
      </c>
      <c r="AQ3963">
        <f t="shared" si="1231"/>
        <v>0</v>
      </c>
      <c r="AR3963">
        <f t="shared" si="1232"/>
        <v>0</v>
      </c>
      <c r="AS3963">
        <f t="shared" si="1233"/>
        <v>0</v>
      </c>
      <c r="AT3963">
        <f t="shared" si="1234"/>
        <v>0</v>
      </c>
      <c r="AU3963">
        <f t="shared" si="1235"/>
        <v>0</v>
      </c>
      <c r="AV3963">
        <f t="shared" si="1236"/>
        <v>0</v>
      </c>
      <c r="AW3963">
        <f t="shared" si="1237"/>
        <v>0</v>
      </c>
      <c r="AX3963">
        <f t="shared" si="1238"/>
        <v>0</v>
      </c>
      <c r="AY3963">
        <f t="shared" si="1239"/>
        <v>0</v>
      </c>
    </row>
    <row r="3964" spans="1:51" x14ac:dyDescent="0.3">
      <c r="A3964" s="1" t="s">
        <v>3958</v>
      </c>
      <c r="B3964" s="2">
        <v>115795027</v>
      </c>
      <c r="C3964" s="3" t="s">
        <v>5338</v>
      </c>
      <c r="D3964" s="5">
        <v>21.88</v>
      </c>
      <c r="E3964" s="5">
        <v>52.730800000000002</v>
      </c>
      <c r="F3964" s="3" t="s">
        <v>4480</v>
      </c>
      <c r="G3964" s="3" t="s">
        <v>4491</v>
      </c>
      <c r="H3964" s="3" t="s">
        <v>4492</v>
      </c>
      <c r="I3964" s="3" t="s">
        <v>4493</v>
      </c>
      <c r="J3964" s="3"/>
      <c r="K3964" s="6" t="s">
        <v>4474</v>
      </c>
      <c r="L3964" s="6" t="s">
        <v>4474</v>
      </c>
      <c r="M3964" s="6" t="s">
        <v>4474</v>
      </c>
      <c r="N3964" s="6" t="s">
        <v>4474</v>
      </c>
      <c r="O3964" s="6" t="s">
        <v>4474</v>
      </c>
      <c r="P3964" s="6" t="s">
        <v>4474</v>
      </c>
      <c r="Q3964" s="6" t="s">
        <v>4474</v>
      </c>
      <c r="R3964" s="6" t="s">
        <v>4474</v>
      </c>
      <c r="S3964" s="6" t="s">
        <v>4474</v>
      </c>
      <c r="T3964" s="6" t="s">
        <v>4474</v>
      </c>
      <c r="U3964" s="6" t="s">
        <v>4474</v>
      </c>
      <c r="V3964" s="6" t="s">
        <v>4474</v>
      </c>
      <c r="W3964" s="6" t="s">
        <v>4474</v>
      </c>
      <c r="X3964" s="6" t="s">
        <v>4474</v>
      </c>
      <c r="Y3964" s="6" t="s">
        <v>4474</v>
      </c>
      <c r="Z3964" s="6" t="s">
        <v>4474</v>
      </c>
      <c r="AA3964" s="6" t="s">
        <v>4474</v>
      </c>
      <c r="AB3964" s="6" t="s">
        <v>4474</v>
      </c>
      <c r="AC3964" s="6" t="s">
        <v>4474</v>
      </c>
      <c r="AD3964" s="6" t="s">
        <v>4474</v>
      </c>
      <c r="AF3964" t="e">
        <f t="shared" si="1220"/>
        <v>#VALUE!</v>
      </c>
      <c r="AG3964" t="e">
        <f t="shared" si="1221"/>
        <v>#VALUE!</v>
      </c>
      <c r="AH3964" t="e">
        <f t="shared" si="1222"/>
        <v>#VALUE!</v>
      </c>
      <c r="AI3964" t="e">
        <f t="shared" si="1223"/>
        <v>#VALUE!</v>
      </c>
      <c r="AJ3964" t="e">
        <f t="shared" si="1224"/>
        <v>#VALUE!</v>
      </c>
      <c r="AK3964" t="e">
        <f t="shared" si="1225"/>
        <v>#VALUE!</v>
      </c>
      <c r="AL3964" t="e">
        <f t="shared" si="1226"/>
        <v>#VALUE!</v>
      </c>
      <c r="AM3964" t="e">
        <f t="shared" si="1227"/>
        <v>#VALUE!</v>
      </c>
      <c r="AN3964" t="e">
        <f t="shared" si="1228"/>
        <v>#VALUE!</v>
      </c>
      <c r="AO3964" t="e">
        <f t="shared" si="1229"/>
        <v>#VALUE!</v>
      </c>
      <c r="AP3964">
        <f t="shared" si="1230"/>
        <v>0</v>
      </c>
      <c r="AQ3964">
        <f t="shared" si="1231"/>
        <v>0</v>
      </c>
      <c r="AR3964">
        <f t="shared" si="1232"/>
        <v>0</v>
      </c>
      <c r="AS3964">
        <f t="shared" si="1233"/>
        <v>0</v>
      </c>
      <c r="AT3964">
        <f t="shared" si="1234"/>
        <v>0</v>
      </c>
      <c r="AU3964">
        <f t="shared" si="1235"/>
        <v>0</v>
      </c>
      <c r="AV3964">
        <f t="shared" si="1236"/>
        <v>0</v>
      </c>
      <c r="AW3964">
        <f t="shared" si="1237"/>
        <v>0</v>
      </c>
      <c r="AX3964">
        <f t="shared" si="1238"/>
        <v>0</v>
      </c>
      <c r="AY3964">
        <f t="shared" si="1239"/>
        <v>0</v>
      </c>
    </row>
    <row r="3965" spans="1:51" x14ac:dyDescent="0.3">
      <c r="A3965" s="1" t="s">
        <v>3959</v>
      </c>
      <c r="B3965" s="2">
        <v>113555882</v>
      </c>
      <c r="C3965" s="3" t="s">
        <v>5338</v>
      </c>
      <c r="D3965" s="5">
        <v>25.7</v>
      </c>
      <c r="E3965" s="5">
        <v>101.515</v>
      </c>
      <c r="F3965" s="3" t="s">
        <v>4480</v>
      </c>
      <c r="G3965" s="3" t="s">
        <v>4491</v>
      </c>
      <c r="H3965" s="3" t="s">
        <v>4492</v>
      </c>
      <c r="I3965" s="3" t="s">
        <v>4493</v>
      </c>
      <c r="J3965" s="3"/>
      <c r="K3965" s="6" t="s">
        <v>4474</v>
      </c>
      <c r="L3965" s="6" t="s">
        <v>4474</v>
      </c>
      <c r="M3965" s="6" t="s">
        <v>4474</v>
      </c>
      <c r="N3965" s="6" t="s">
        <v>4474</v>
      </c>
      <c r="O3965" s="6" t="s">
        <v>4474</v>
      </c>
      <c r="P3965" s="6" t="s">
        <v>4474</v>
      </c>
      <c r="Q3965" s="6" t="s">
        <v>4474</v>
      </c>
      <c r="R3965" s="6" t="s">
        <v>4474</v>
      </c>
      <c r="S3965" s="6" t="s">
        <v>4474</v>
      </c>
      <c r="T3965" s="6" t="s">
        <v>4474</v>
      </c>
      <c r="U3965" s="6" t="s">
        <v>4474</v>
      </c>
      <c r="V3965" s="6" t="s">
        <v>4474</v>
      </c>
      <c r="W3965" s="6" t="s">
        <v>4474</v>
      </c>
      <c r="X3965" s="6" t="s">
        <v>4474</v>
      </c>
      <c r="Y3965" s="6" t="s">
        <v>4474</v>
      </c>
      <c r="Z3965" s="6" t="s">
        <v>4474</v>
      </c>
      <c r="AA3965" s="6" t="s">
        <v>4474</v>
      </c>
      <c r="AB3965" s="6" t="s">
        <v>4474</v>
      </c>
      <c r="AC3965" s="6" t="s">
        <v>4474</v>
      </c>
      <c r="AD3965" s="6" t="s">
        <v>4474</v>
      </c>
      <c r="AF3965" t="e">
        <f t="shared" si="1220"/>
        <v>#VALUE!</v>
      </c>
      <c r="AG3965" t="e">
        <f t="shared" si="1221"/>
        <v>#VALUE!</v>
      </c>
      <c r="AH3965" t="e">
        <f t="shared" si="1222"/>
        <v>#VALUE!</v>
      </c>
      <c r="AI3965" t="e">
        <f t="shared" si="1223"/>
        <v>#VALUE!</v>
      </c>
      <c r="AJ3965" t="e">
        <f t="shared" si="1224"/>
        <v>#VALUE!</v>
      </c>
      <c r="AK3965" t="e">
        <f t="shared" si="1225"/>
        <v>#VALUE!</v>
      </c>
      <c r="AL3965" t="e">
        <f t="shared" si="1226"/>
        <v>#VALUE!</v>
      </c>
      <c r="AM3965" t="e">
        <f t="shared" si="1227"/>
        <v>#VALUE!</v>
      </c>
      <c r="AN3965" t="e">
        <f t="shared" si="1228"/>
        <v>#VALUE!</v>
      </c>
      <c r="AO3965" t="e">
        <f t="shared" si="1229"/>
        <v>#VALUE!</v>
      </c>
      <c r="AP3965">
        <f t="shared" si="1230"/>
        <v>0</v>
      </c>
      <c r="AQ3965">
        <f t="shared" si="1231"/>
        <v>0</v>
      </c>
      <c r="AR3965">
        <f t="shared" si="1232"/>
        <v>0</v>
      </c>
      <c r="AS3965">
        <f t="shared" si="1233"/>
        <v>0</v>
      </c>
      <c r="AT3965">
        <f t="shared" si="1234"/>
        <v>0</v>
      </c>
      <c r="AU3965">
        <f t="shared" si="1235"/>
        <v>0</v>
      </c>
      <c r="AV3965">
        <f t="shared" si="1236"/>
        <v>0</v>
      </c>
      <c r="AW3965">
        <f t="shared" si="1237"/>
        <v>0</v>
      </c>
      <c r="AX3965">
        <f t="shared" si="1238"/>
        <v>0</v>
      </c>
      <c r="AY3965">
        <f t="shared" si="1239"/>
        <v>0</v>
      </c>
    </row>
    <row r="3966" spans="1:51" x14ac:dyDescent="0.3">
      <c r="A3966" s="1" t="s">
        <v>3960</v>
      </c>
      <c r="B3966" s="2">
        <v>116209622</v>
      </c>
      <c r="C3966" s="3" t="s">
        <v>5338</v>
      </c>
      <c r="D3966" s="5">
        <v>17.57</v>
      </c>
      <c r="E3966" s="5">
        <v>0.87849999999999995</v>
      </c>
      <c r="F3966" s="3" t="s">
        <v>4480</v>
      </c>
      <c r="G3966" s="3" t="s">
        <v>4491</v>
      </c>
      <c r="H3966" s="3" t="s">
        <v>4492</v>
      </c>
      <c r="I3966" s="3" t="s">
        <v>4493</v>
      </c>
      <c r="J3966" s="3"/>
      <c r="K3966" s="6" t="s">
        <v>4474</v>
      </c>
      <c r="L3966" s="6" t="s">
        <v>4474</v>
      </c>
      <c r="M3966" s="6" t="s">
        <v>4474</v>
      </c>
      <c r="N3966" s="6" t="s">
        <v>4474</v>
      </c>
      <c r="O3966" s="6" t="s">
        <v>4474</v>
      </c>
      <c r="P3966" s="6" t="s">
        <v>4474</v>
      </c>
      <c r="Q3966" s="6" t="s">
        <v>4474</v>
      </c>
      <c r="R3966" s="6" t="s">
        <v>4474</v>
      </c>
      <c r="S3966" s="6" t="s">
        <v>4474</v>
      </c>
      <c r="T3966" s="6" t="s">
        <v>4474</v>
      </c>
      <c r="U3966" s="6" t="s">
        <v>4474</v>
      </c>
      <c r="V3966" s="6" t="s">
        <v>4474</v>
      </c>
      <c r="W3966" s="6" t="s">
        <v>4474</v>
      </c>
      <c r="X3966" s="6" t="s">
        <v>4474</v>
      </c>
      <c r="Y3966" s="6" t="s">
        <v>4474</v>
      </c>
      <c r="Z3966" s="6" t="s">
        <v>4474</v>
      </c>
      <c r="AA3966" s="6" t="s">
        <v>4474</v>
      </c>
      <c r="AB3966" s="6" t="s">
        <v>4474</v>
      </c>
      <c r="AC3966" s="6" t="s">
        <v>4474</v>
      </c>
      <c r="AD3966" s="6" t="s">
        <v>4474</v>
      </c>
      <c r="AF3966" t="e">
        <f t="shared" si="1220"/>
        <v>#VALUE!</v>
      </c>
      <c r="AG3966" t="e">
        <f t="shared" si="1221"/>
        <v>#VALUE!</v>
      </c>
      <c r="AH3966" t="e">
        <f t="shared" si="1222"/>
        <v>#VALUE!</v>
      </c>
      <c r="AI3966" t="e">
        <f t="shared" si="1223"/>
        <v>#VALUE!</v>
      </c>
      <c r="AJ3966" t="e">
        <f t="shared" si="1224"/>
        <v>#VALUE!</v>
      </c>
      <c r="AK3966" t="e">
        <f t="shared" si="1225"/>
        <v>#VALUE!</v>
      </c>
      <c r="AL3966" t="e">
        <f t="shared" si="1226"/>
        <v>#VALUE!</v>
      </c>
      <c r="AM3966" t="e">
        <f t="shared" si="1227"/>
        <v>#VALUE!</v>
      </c>
      <c r="AN3966" t="e">
        <f t="shared" si="1228"/>
        <v>#VALUE!</v>
      </c>
      <c r="AO3966" t="e">
        <f t="shared" si="1229"/>
        <v>#VALUE!</v>
      </c>
      <c r="AP3966">
        <f t="shared" si="1230"/>
        <v>0</v>
      </c>
      <c r="AQ3966">
        <f t="shared" si="1231"/>
        <v>0</v>
      </c>
      <c r="AR3966">
        <f t="shared" si="1232"/>
        <v>0</v>
      </c>
      <c r="AS3966">
        <f t="shared" si="1233"/>
        <v>0</v>
      </c>
      <c r="AT3966">
        <f t="shared" si="1234"/>
        <v>0</v>
      </c>
      <c r="AU3966">
        <f t="shared" si="1235"/>
        <v>0</v>
      </c>
      <c r="AV3966">
        <f t="shared" si="1236"/>
        <v>0</v>
      </c>
      <c r="AW3966">
        <f t="shared" si="1237"/>
        <v>0</v>
      </c>
      <c r="AX3966">
        <f t="shared" si="1238"/>
        <v>0</v>
      </c>
      <c r="AY3966">
        <f t="shared" si="1239"/>
        <v>0</v>
      </c>
    </row>
    <row r="3967" spans="1:51" x14ac:dyDescent="0.3">
      <c r="A3967" s="1" t="s">
        <v>3961</v>
      </c>
      <c r="B3967" s="2">
        <v>115861180</v>
      </c>
      <c r="C3967" s="3" t="s">
        <v>5338</v>
      </c>
      <c r="D3967" s="5">
        <v>17.5</v>
      </c>
      <c r="E3967" s="7">
        <v>10.0625</v>
      </c>
      <c r="F3967" s="3" t="s">
        <v>4480</v>
      </c>
      <c r="G3967" s="3" t="s">
        <v>4491</v>
      </c>
      <c r="H3967" s="3" t="s">
        <v>4492</v>
      </c>
      <c r="I3967" s="3" t="s">
        <v>4493</v>
      </c>
      <c r="J3967" s="3"/>
      <c r="K3967" s="6" t="s">
        <v>4474</v>
      </c>
      <c r="L3967" s="6" t="s">
        <v>4474</v>
      </c>
      <c r="M3967" s="6" t="s">
        <v>4474</v>
      </c>
      <c r="N3967" s="6" t="s">
        <v>4474</v>
      </c>
      <c r="O3967" s="6" t="s">
        <v>4474</v>
      </c>
      <c r="P3967" s="6" t="s">
        <v>4474</v>
      </c>
      <c r="Q3967" s="6" t="s">
        <v>4474</v>
      </c>
      <c r="R3967" s="6" t="s">
        <v>4474</v>
      </c>
      <c r="S3967" s="6" t="s">
        <v>4474</v>
      </c>
      <c r="T3967" s="6" t="s">
        <v>4474</v>
      </c>
      <c r="U3967" s="6" t="s">
        <v>4474</v>
      </c>
      <c r="V3967" s="6" t="s">
        <v>4474</v>
      </c>
      <c r="W3967" s="6" t="s">
        <v>4474</v>
      </c>
      <c r="X3967" s="6" t="s">
        <v>4474</v>
      </c>
      <c r="Y3967" s="6" t="s">
        <v>4474</v>
      </c>
      <c r="Z3967" s="6" t="s">
        <v>4474</v>
      </c>
      <c r="AA3967" s="6" t="s">
        <v>4474</v>
      </c>
      <c r="AB3967" s="6" t="s">
        <v>4474</v>
      </c>
      <c r="AC3967" s="6" t="s">
        <v>4474</v>
      </c>
      <c r="AD3967" s="6" t="s">
        <v>4474</v>
      </c>
      <c r="AF3967" t="e">
        <f t="shared" si="1220"/>
        <v>#VALUE!</v>
      </c>
      <c r="AG3967" t="e">
        <f t="shared" si="1221"/>
        <v>#VALUE!</v>
      </c>
      <c r="AH3967" t="e">
        <f t="shared" si="1222"/>
        <v>#VALUE!</v>
      </c>
      <c r="AI3967" t="e">
        <f t="shared" si="1223"/>
        <v>#VALUE!</v>
      </c>
      <c r="AJ3967" t="e">
        <f t="shared" si="1224"/>
        <v>#VALUE!</v>
      </c>
      <c r="AK3967" t="e">
        <f t="shared" si="1225"/>
        <v>#VALUE!</v>
      </c>
      <c r="AL3967" t="e">
        <f t="shared" si="1226"/>
        <v>#VALUE!</v>
      </c>
      <c r="AM3967" t="e">
        <f t="shared" si="1227"/>
        <v>#VALUE!</v>
      </c>
      <c r="AN3967" t="e">
        <f t="shared" si="1228"/>
        <v>#VALUE!</v>
      </c>
      <c r="AO3967" t="e">
        <f t="shared" si="1229"/>
        <v>#VALUE!</v>
      </c>
      <c r="AP3967">
        <f t="shared" si="1230"/>
        <v>0</v>
      </c>
      <c r="AQ3967">
        <f t="shared" si="1231"/>
        <v>0</v>
      </c>
      <c r="AR3967">
        <f t="shared" si="1232"/>
        <v>0</v>
      </c>
      <c r="AS3967">
        <f t="shared" si="1233"/>
        <v>0</v>
      </c>
      <c r="AT3967">
        <f t="shared" si="1234"/>
        <v>0</v>
      </c>
      <c r="AU3967">
        <f t="shared" si="1235"/>
        <v>0</v>
      </c>
      <c r="AV3967">
        <f t="shared" si="1236"/>
        <v>0</v>
      </c>
      <c r="AW3967">
        <f t="shared" si="1237"/>
        <v>0</v>
      </c>
      <c r="AX3967">
        <f t="shared" si="1238"/>
        <v>0</v>
      </c>
      <c r="AY3967">
        <f t="shared" si="1239"/>
        <v>0</v>
      </c>
    </row>
    <row r="3968" spans="1:51" x14ac:dyDescent="0.3">
      <c r="A3968" s="1" t="s">
        <v>3962</v>
      </c>
      <c r="B3968" s="2">
        <v>120088258</v>
      </c>
      <c r="C3968" s="3" t="s">
        <v>5338</v>
      </c>
      <c r="D3968" s="5">
        <v>19.544699999999999</v>
      </c>
      <c r="E3968" s="5">
        <v>1.3681289999999999</v>
      </c>
      <c r="F3968" s="3" t="s">
        <v>4480</v>
      </c>
      <c r="G3968" s="3" t="s">
        <v>4491</v>
      </c>
      <c r="H3968" s="3" t="s">
        <v>4492</v>
      </c>
      <c r="I3968" s="3" t="s">
        <v>4493</v>
      </c>
      <c r="J3968" s="3"/>
      <c r="K3968" s="6" t="s">
        <v>4474</v>
      </c>
      <c r="L3968" s="6" t="s">
        <v>4474</v>
      </c>
      <c r="M3968" s="6" t="s">
        <v>4474</v>
      </c>
      <c r="N3968" s="6" t="s">
        <v>4474</v>
      </c>
      <c r="O3968" s="6" t="s">
        <v>4474</v>
      </c>
      <c r="P3968" s="6" t="s">
        <v>4474</v>
      </c>
      <c r="Q3968" s="6" t="s">
        <v>4474</v>
      </c>
      <c r="R3968" s="6" t="s">
        <v>4474</v>
      </c>
      <c r="S3968" s="6" t="s">
        <v>4474</v>
      </c>
      <c r="T3968" s="6" t="s">
        <v>4474</v>
      </c>
      <c r="U3968" s="6" t="s">
        <v>4474</v>
      </c>
      <c r="V3968" s="6" t="s">
        <v>4474</v>
      </c>
      <c r="W3968" s="6" t="s">
        <v>4474</v>
      </c>
      <c r="X3968" s="6" t="s">
        <v>4474</v>
      </c>
      <c r="Y3968" s="6" t="s">
        <v>4474</v>
      </c>
      <c r="Z3968" s="6" t="s">
        <v>4474</v>
      </c>
      <c r="AA3968" s="6" t="s">
        <v>4474</v>
      </c>
      <c r="AB3968" s="6" t="s">
        <v>4474</v>
      </c>
      <c r="AC3968" s="6" t="s">
        <v>4474</v>
      </c>
      <c r="AD3968" s="6" t="s">
        <v>4474</v>
      </c>
      <c r="AF3968" t="e">
        <f t="shared" si="1220"/>
        <v>#VALUE!</v>
      </c>
      <c r="AG3968" t="e">
        <f t="shared" si="1221"/>
        <v>#VALUE!</v>
      </c>
      <c r="AH3968" t="e">
        <f t="shared" si="1222"/>
        <v>#VALUE!</v>
      </c>
      <c r="AI3968" t="e">
        <f t="shared" si="1223"/>
        <v>#VALUE!</v>
      </c>
      <c r="AJ3968" t="e">
        <f t="shared" si="1224"/>
        <v>#VALUE!</v>
      </c>
      <c r="AK3968" t="e">
        <f t="shared" si="1225"/>
        <v>#VALUE!</v>
      </c>
      <c r="AL3968" t="e">
        <f t="shared" si="1226"/>
        <v>#VALUE!</v>
      </c>
      <c r="AM3968" t="e">
        <f t="shared" si="1227"/>
        <v>#VALUE!</v>
      </c>
      <c r="AN3968" t="e">
        <f t="shared" si="1228"/>
        <v>#VALUE!</v>
      </c>
      <c r="AO3968" t="e">
        <f t="shared" si="1229"/>
        <v>#VALUE!</v>
      </c>
      <c r="AP3968">
        <f t="shared" si="1230"/>
        <v>0</v>
      </c>
      <c r="AQ3968">
        <f t="shared" si="1231"/>
        <v>0</v>
      </c>
      <c r="AR3968">
        <f t="shared" si="1232"/>
        <v>0</v>
      </c>
      <c r="AS3968">
        <f t="shared" si="1233"/>
        <v>0</v>
      </c>
      <c r="AT3968">
        <f t="shared" si="1234"/>
        <v>0</v>
      </c>
      <c r="AU3968">
        <f t="shared" si="1235"/>
        <v>0</v>
      </c>
      <c r="AV3968">
        <f t="shared" si="1236"/>
        <v>0</v>
      </c>
      <c r="AW3968">
        <f t="shared" si="1237"/>
        <v>0</v>
      </c>
      <c r="AX3968">
        <f t="shared" si="1238"/>
        <v>0</v>
      </c>
      <c r="AY3968">
        <f t="shared" si="1239"/>
        <v>0</v>
      </c>
    </row>
    <row r="3969" spans="1:51" x14ac:dyDescent="0.3">
      <c r="A3969" s="1" t="s">
        <v>3963</v>
      </c>
      <c r="B3969" s="2">
        <v>118713600</v>
      </c>
      <c r="C3969" s="3" t="s">
        <v>5338</v>
      </c>
      <c r="D3969" s="5">
        <v>19.695</v>
      </c>
      <c r="E3969" s="5">
        <v>0.98475000000000001</v>
      </c>
      <c r="F3969" s="3" t="s">
        <v>4480</v>
      </c>
      <c r="G3969" s="3" t="s">
        <v>4491</v>
      </c>
      <c r="H3969" s="3" t="s">
        <v>4492</v>
      </c>
      <c r="I3969" s="3" t="s">
        <v>4493</v>
      </c>
      <c r="J3969" s="3"/>
      <c r="K3969" s="6" t="s">
        <v>4474</v>
      </c>
      <c r="L3969" s="6" t="s">
        <v>4474</v>
      </c>
      <c r="M3969" s="6" t="s">
        <v>4474</v>
      </c>
      <c r="N3969" s="6" t="s">
        <v>4474</v>
      </c>
      <c r="O3969" s="6" t="s">
        <v>4474</v>
      </c>
      <c r="P3969" s="6" t="s">
        <v>4474</v>
      </c>
      <c r="Q3969" s="6" t="s">
        <v>4474</v>
      </c>
      <c r="R3969" s="6" t="s">
        <v>4474</v>
      </c>
      <c r="S3969" s="6" t="s">
        <v>4474</v>
      </c>
      <c r="T3969" s="6" t="s">
        <v>4474</v>
      </c>
      <c r="U3969" s="6" t="s">
        <v>4474</v>
      </c>
      <c r="V3969" s="6" t="s">
        <v>4474</v>
      </c>
      <c r="W3969" s="6" t="s">
        <v>4474</v>
      </c>
      <c r="X3969" s="6" t="s">
        <v>4474</v>
      </c>
      <c r="Y3969" s="6" t="s">
        <v>4474</v>
      </c>
      <c r="Z3969" s="6" t="s">
        <v>4474</v>
      </c>
      <c r="AA3969" s="6" t="s">
        <v>4474</v>
      </c>
      <c r="AB3969" s="6" t="s">
        <v>4474</v>
      </c>
      <c r="AC3969" s="6" t="s">
        <v>4474</v>
      </c>
      <c r="AD3969" s="6" t="s">
        <v>4474</v>
      </c>
      <c r="AF3969" t="e">
        <f t="shared" si="1220"/>
        <v>#VALUE!</v>
      </c>
      <c r="AG3969" t="e">
        <f t="shared" si="1221"/>
        <v>#VALUE!</v>
      </c>
      <c r="AH3969" t="e">
        <f t="shared" si="1222"/>
        <v>#VALUE!</v>
      </c>
      <c r="AI3969" t="e">
        <f t="shared" si="1223"/>
        <v>#VALUE!</v>
      </c>
      <c r="AJ3969" t="e">
        <f t="shared" si="1224"/>
        <v>#VALUE!</v>
      </c>
      <c r="AK3969" t="e">
        <f t="shared" si="1225"/>
        <v>#VALUE!</v>
      </c>
      <c r="AL3969" t="e">
        <f t="shared" si="1226"/>
        <v>#VALUE!</v>
      </c>
      <c r="AM3969" t="e">
        <f t="shared" si="1227"/>
        <v>#VALUE!</v>
      </c>
      <c r="AN3969" t="e">
        <f t="shared" si="1228"/>
        <v>#VALUE!</v>
      </c>
      <c r="AO3969" t="e">
        <f t="shared" si="1229"/>
        <v>#VALUE!</v>
      </c>
      <c r="AP3969">
        <f t="shared" si="1230"/>
        <v>0</v>
      </c>
      <c r="AQ3969">
        <f t="shared" si="1231"/>
        <v>0</v>
      </c>
      <c r="AR3969">
        <f t="shared" si="1232"/>
        <v>0</v>
      </c>
      <c r="AS3969">
        <f t="shared" si="1233"/>
        <v>0</v>
      </c>
      <c r="AT3969">
        <f t="shared" si="1234"/>
        <v>0</v>
      </c>
      <c r="AU3969">
        <f t="shared" si="1235"/>
        <v>0</v>
      </c>
      <c r="AV3969">
        <f t="shared" si="1236"/>
        <v>0</v>
      </c>
      <c r="AW3969">
        <f t="shared" si="1237"/>
        <v>0</v>
      </c>
      <c r="AX3969">
        <f t="shared" si="1238"/>
        <v>0</v>
      </c>
      <c r="AY3969">
        <f t="shared" si="1239"/>
        <v>0</v>
      </c>
    </row>
    <row r="3970" spans="1:51" x14ac:dyDescent="0.3">
      <c r="A3970" s="1" t="s">
        <v>3964</v>
      </c>
      <c r="B3970" s="2">
        <v>118714770</v>
      </c>
      <c r="C3970" s="3" t="s">
        <v>5338</v>
      </c>
      <c r="D3970" s="5">
        <v>20.52</v>
      </c>
      <c r="E3970" s="5">
        <v>3.5910000000000002</v>
      </c>
      <c r="F3970" s="3" t="s">
        <v>4480</v>
      </c>
      <c r="G3970" s="3" t="s">
        <v>4491</v>
      </c>
      <c r="H3970" s="3" t="s">
        <v>4492</v>
      </c>
      <c r="I3970" s="3" t="s">
        <v>4493</v>
      </c>
      <c r="J3970" s="3"/>
      <c r="K3970" s="6" t="s">
        <v>4474</v>
      </c>
      <c r="L3970" s="6" t="s">
        <v>4474</v>
      </c>
      <c r="M3970" s="6" t="s">
        <v>4474</v>
      </c>
      <c r="N3970" s="6" t="s">
        <v>4474</v>
      </c>
      <c r="O3970" s="6" t="s">
        <v>4474</v>
      </c>
      <c r="P3970" s="6" t="s">
        <v>4474</v>
      </c>
      <c r="Q3970" s="6" t="s">
        <v>4474</v>
      </c>
      <c r="R3970" s="6" t="s">
        <v>4474</v>
      </c>
      <c r="S3970" s="6" t="s">
        <v>4474</v>
      </c>
      <c r="T3970" s="6" t="s">
        <v>4474</v>
      </c>
      <c r="U3970" s="6" t="s">
        <v>4474</v>
      </c>
      <c r="V3970" s="6" t="s">
        <v>4474</v>
      </c>
      <c r="W3970" s="6" t="s">
        <v>4474</v>
      </c>
      <c r="X3970" s="6" t="s">
        <v>4474</v>
      </c>
      <c r="Y3970" s="6" t="s">
        <v>4474</v>
      </c>
      <c r="Z3970" s="6" t="s">
        <v>4474</v>
      </c>
      <c r="AA3970" s="6" t="s">
        <v>4474</v>
      </c>
      <c r="AB3970" s="6" t="s">
        <v>4474</v>
      </c>
      <c r="AC3970" s="6" t="s">
        <v>4474</v>
      </c>
      <c r="AD3970" s="6" t="s">
        <v>4474</v>
      </c>
      <c r="AF3970" t="e">
        <f t="shared" si="1220"/>
        <v>#VALUE!</v>
      </c>
      <c r="AG3970" t="e">
        <f t="shared" si="1221"/>
        <v>#VALUE!</v>
      </c>
      <c r="AH3970" t="e">
        <f t="shared" si="1222"/>
        <v>#VALUE!</v>
      </c>
      <c r="AI3970" t="e">
        <f t="shared" si="1223"/>
        <v>#VALUE!</v>
      </c>
      <c r="AJ3970" t="e">
        <f t="shared" si="1224"/>
        <v>#VALUE!</v>
      </c>
      <c r="AK3970" t="e">
        <f t="shared" si="1225"/>
        <v>#VALUE!</v>
      </c>
      <c r="AL3970" t="e">
        <f t="shared" si="1226"/>
        <v>#VALUE!</v>
      </c>
      <c r="AM3970" t="e">
        <f t="shared" si="1227"/>
        <v>#VALUE!</v>
      </c>
      <c r="AN3970" t="e">
        <f t="shared" si="1228"/>
        <v>#VALUE!</v>
      </c>
      <c r="AO3970" t="e">
        <f t="shared" si="1229"/>
        <v>#VALUE!</v>
      </c>
      <c r="AP3970">
        <f t="shared" si="1230"/>
        <v>0</v>
      </c>
      <c r="AQ3970">
        <f t="shared" si="1231"/>
        <v>0</v>
      </c>
      <c r="AR3970">
        <f t="shared" si="1232"/>
        <v>0</v>
      </c>
      <c r="AS3970">
        <f t="shared" si="1233"/>
        <v>0</v>
      </c>
      <c r="AT3970">
        <f t="shared" si="1234"/>
        <v>0</v>
      </c>
      <c r="AU3970">
        <f t="shared" si="1235"/>
        <v>0</v>
      </c>
      <c r="AV3970">
        <f t="shared" si="1236"/>
        <v>0</v>
      </c>
      <c r="AW3970">
        <f t="shared" si="1237"/>
        <v>0</v>
      </c>
      <c r="AX3970">
        <f t="shared" si="1238"/>
        <v>0</v>
      </c>
      <c r="AY3970">
        <f t="shared" si="1239"/>
        <v>0</v>
      </c>
    </row>
    <row r="3971" spans="1:51" x14ac:dyDescent="0.3">
      <c r="A3971" s="1" t="s">
        <v>3965</v>
      </c>
      <c r="B3971" s="2">
        <v>4021980</v>
      </c>
      <c r="C3971" s="3" t="s">
        <v>5337</v>
      </c>
      <c r="D3971" s="5">
        <v>55.08</v>
      </c>
      <c r="E3971" s="5">
        <v>2881.9506196799998</v>
      </c>
      <c r="F3971" s="3" t="s">
        <v>4654</v>
      </c>
      <c r="G3971" s="3" t="s">
        <v>4654</v>
      </c>
      <c r="H3971" s="3" t="s">
        <v>4747</v>
      </c>
      <c r="I3971" s="3" t="s">
        <v>4748</v>
      </c>
      <c r="J3971" s="3" t="s">
        <v>4864</v>
      </c>
      <c r="K3971" s="6">
        <v>1303408</v>
      </c>
      <c r="L3971" s="6">
        <v>1262314</v>
      </c>
      <c r="M3971" s="6">
        <v>432904</v>
      </c>
      <c r="N3971" s="6">
        <v>421560</v>
      </c>
      <c r="O3971" s="6">
        <v>278509</v>
      </c>
      <c r="P3971" s="6">
        <v>263392</v>
      </c>
      <c r="Q3971" s="6">
        <v>179981</v>
      </c>
      <c r="R3971" s="6">
        <v>159539</v>
      </c>
      <c r="S3971" s="6">
        <v>229777</v>
      </c>
      <c r="T3971" s="6">
        <v>215580</v>
      </c>
      <c r="U3971" s="6">
        <v>597352</v>
      </c>
      <c r="V3971" s="6">
        <v>607998</v>
      </c>
      <c r="W3971" s="6">
        <v>2047131</v>
      </c>
      <c r="X3971" s="6">
        <v>2089748</v>
      </c>
      <c r="Y3971" s="6">
        <v>625971</v>
      </c>
      <c r="Z3971" s="6">
        <v>646945</v>
      </c>
      <c r="AA3971" s="6">
        <v>273573</v>
      </c>
      <c r="AB3971" s="6">
        <v>340224</v>
      </c>
      <c r="AC3971" s="6">
        <v>52322461</v>
      </c>
      <c r="AD3971" s="6">
        <v>52487862</v>
      </c>
      <c r="AF3971">
        <f t="shared" si="1220"/>
        <v>8.7918652983126136E-2</v>
      </c>
      <c r="AG3971">
        <f t="shared" si="1221"/>
        <v>7.6343654833022925E-2</v>
      </c>
      <c r="AH3971">
        <f t="shared" si="1222"/>
        <v>0.29179959660617716</v>
      </c>
      <c r="AI3971">
        <f t="shared" si="1223"/>
        <v>0.29094321420573199</v>
      </c>
      <c r="AJ3971">
        <f t="shared" si="1224"/>
        <v>2.2881315042054591</v>
      </c>
      <c r="AK3971">
        <f t="shared" si="1225"/>
        <v>1.9015266412716327</v>
      </c>
      <c r="AL3971">
        <f t="shared" si="1226"/>
        <v>0.21367752844849808</v>
      </c>
      <c r="AM3971">
        <f t="shared" si="1227"/>
        <v>0.20865806764402517</v>
      </c>
      <c r="AN3971">
        <f t="shared" si="1228"/>
        <v>0.63669984969208127</v>
      </c>
      <c r="AO3971">
        <f t="shared" si="1229"/>
        <v>0.60405082335286364</v>
      </c>
      <c r="AP3971">
        <f t="shared" si="1230"/>
        <v>1</v>
      </c>
      <c r="AQ3971">
        <f t="shared" si="1231"/>
        <v>1</v>
      </c>
      <c r="AR3971">
        <f t="shared" si="1232"/>
        <v>1</v>
      </c>
      <c r="AS3971">
        <f t="shared" si="1233"/>
        <v>1</v>
      </c>
      <c r="AT3971">
        <f t="shared" si="1234"/>
        <v>0</v>
      </c>
      <c r="AU3971">
        <f t="shared" si="1235"/>
        <v>1</v>
      </c>
      <c r="AV3971">
        <f t="shared" si="1236"/>
        <v>1</v>
      </c>
      <c r="AW3971">
        <f t="shared" si="1237"/>
        <v>1</v>
      </c>
      <c r="AX3971">
        <f t="shared" si="1238"/>
        <v>1</v>
      </c>
      <c r="AY3971">
        <f t="shared" si="1239"/>
        <v>8</v>
      </c>
    </row>
    <row r="3972" spans="1:51" x14ac:dyDescent="0.3">
      <c r="A3972" s="1" t="s">
        <v>3966</v>
      </c>
      <c r="B3972" s="2">
        <v>4329552</v>
      </c>
      <c r="C3972" s="3" t="s">
        <v>5336</v>
      </c>
      <c r="D3972" s="5">
        <v>6.7</v>
      </c>
      <c r="E3972" s="5">
        <v>299.21268700000002</v>
      </c>
      <c r="F3972" s="3" t="s">
        <v>4475</v>
      </c>
      <c r="G3972" s="3" t="s">
        <v>4476</v>
      </c>
      <c r="H3972" s="3" t="s">
        <v>4477</v>
      </c>
      <c r="I3972" s="3" t="s">
        <v>4833</v>
      </c>
      <c r="J3972" s="3" t="s">
        <v>4754</v>
      </c>
      <c r="K3972" s="6">
        <v>352075</v>
      </c>
      <c r="L3972" s="6">
        <v>359682</v>
      </c>
      <c r="M3972" s="6">
        <v>24249</v>
      </c>
      <c r="N3972" s="6">
        <v>27432</v>
      </c>
      <c r="O3972" s="6">
        <v>7212</v>
      </c>
      <c r="P3972" s="6">
        <v>9791</v>
      </c>
      <c r="Q3972" s="6">
        <v>3585</v>
      </c>
      <c r="R3972" s="6">
        <v>5388</v>
      </c>
      <c r="S3972" s="6">
        <v>34399</v>
      </c>
      <c r="T3972" s="6">
        <v>44074</v>
      </c>
      <c r="U3972" s="6" t="s">
        <v>4474</v>
      </c>
      <c r="V3972" s="6" t="s">
        <v>4474</v>
      </c>
      <c r="W3972" s="6">
        <v>320704</v>
      </c>
      <c r="X3972" s="6">
        <v>322296</v>
      </c>
      <c r="Y3972" s="6">
        <v>123167</v>
      </c>
      <c r="Z3972" s="6">
        <v>124982</v>
      </c>
      <c r="AA3972" s="6">
        <v>81104</v>
      </c>
      <c r="AB3972" s="6">
        <v>82027</v>
      </c>
      <c r="AC3972" s="6">
        <v>44661167</v>
      </c>
      <c r="AD3972" s="6">
        <v>44652655</v>
      </c>
      <c r="AF3972">
        <f t="shared" si="1220"/>
        <v>1.1178532229095988E-2</v>
      </c>
      <c r="AG3972">
        <f t="shared" si="1221"/>
        <v>1.6717551567503163E-2</v>
      </c>
      <c r="AH3972" t="e">
        <f t="shared" si="1222"/>
        <v>#VALUE!</v>
      </c>
      <c r="AI3972" t="e">
        <f t="shared" si="1223"/>
        <v>#VALUE!</v>
      </c>
      <c r="AJ3972">
        <f t="shared" si="1224"/>
        <v>1.5186304004734661</v>
      </c>
      <c r="AK3972">
        <f t="shared" si="1225"/>
        <v>1.5236690358052836</v>
      </c>
      <c r="AL3972">
        <f t="shared" si="1226"/>
        <v>2.048427181708443E-2</v>
      </c>
      <c r="AM3972">
        <f t="shared" si="1227"/>
        <v>2.7221267675335434E-2</v>
      </c>
      <c r="AN3972">
        <f t="shared" si="1228"/>
        <v>1.0978191728197964</v>
      </c>
      <c r="AO3972">
        <f t="shared" si="1229"/>
        <v>1.1159989574800804</v>
      </c>
      <c r="AP3972">
        <f t="shared" si="1230"/>
        <v>1</v>
      </c>
      <c r="AQ3972">
        <f t="shared" si="1231"/>
        <v>1</v>
      </c>
      <c r="AR3972">
        <f t="shared" si="1232"/>
        <v>0</v>
      </c>
      <c r="AS3972">
        <f t="shared" si="1233"/>
        <v>1</v>
      </c>
      <c r="AT3972">
        <f t="shared" si="1234"/>
        <v>0</v>
      </c>
      <c r="AU3972">
        <f t="shared" si="1235"/>
        <v>0</v>
      </c>
      <c r="AV3972">
        <f t="shared" si="1236"/>
        <v>0</v>
      </c>
      <c r="AW3972">
        <f t="shared" si="1237"/>
        <v>0</v>
      </c>
      <c r="AX3972">
        <f t="shared" si="1238"/>
        <v>0</v>
      </c>
      <c r="AY3972">
        <f t="shared" si="1239"/>
        <v>3</v>
      </c>
    </row>
    <row r="3973" spans="1:51" x14ac:dyDescent="0.3">
      <c r="A3973" s="1" t="s">
        <v>3967</v>
      </c>
      <c r="B3973" s="2">
        <v>113565</v>
      </c>
      <c r="C3973" s="3" t="s">
        <v>5338</v>
      </c>
      <c r="D3973" s="5">
        <v>28.56</v>
      </c>
      <c r="E3973" s="5">
        <v>227.56368096</v>
      </c>
      <c r="F3973" s="3" t="s">
        <v>4480</v>
      </c>
      <c r="G3973" s="3" t="s">
        <v>4481</v>
      </c>
      <c r="H3973" s="3" t="s">
        <v>4481</v>
      </c>
      <c r="I3973" s="3" t="s">
        <v>4482</v>
      </c>
      <c r="J3973" s="3" t="s">
        <v>4483</v>
      </c>
      <c r="K3973" s="6">
        <v>75303</v>
      </c>
      <c r="L3973" s="6">
        <v>75500</v>
      </c>
      <c r="M3973" s="6" t="s">
        <v>4474</v>
      </c>
      <c r="N3973" s="6" t="s">
        <v>4474</v>
      </c>
      <c r="O3973" s="6">
        <v>61064</v>
      </c>
      <c r="P3973" s="6">
        <v>57647</v>
      </c>
      <c r="Q3973" s="6">
        <v>24283</v>
      </c>
      <c r="R3973" s="6">
        <v>24570</v>
      </c>
      <c r="S3973" s="6">
        <v>23020</v>
      </c>
      <c r="T3973" s="6">
        <v>24171</v>
      </c>
      <c r="U3973" s="6" t="s">
        <v>4474</v>
      </c>
      <c r="V3973" s="6" t="s">
        <v>4474</v>
      </c>
      <c r="W3973" s="6">
        <v>1923475</v>
      </c>
      <c r="X3973" s="6">
        <v>1900629</v>
      </c>
      <c r="Y3973" s="6" t="s">
        <v>4474</v>
      </c>
      <c r="Z3973" s="6" t="s">
        <v>4474</v>
      </c>
      <c r="AA3973" s="6" t="s">
        <v>4474</v>
      </c>
      <c r="AB3973" s="6" t="s">
        <v>4474</v>
      </c>
      <c r="AC3973" s="6">
        <v>7960127</v>
      </c>
      <c r="AD3973" s="6">
        <v>7953421</v>
      </c>
      <c r="AF3973">
        <f t="shared" si="1220"/>
        <v>1.2624546718829203E-2</v>
      </c>
      <c r="AG3973">
        <f t="shared" si="1221"/>
        <v>1.2927299330905716E-2</v>
      </c>
      <c r="AH3973" t="e">
        <f t="shared" si="1222"/>
        <v>#VALUE!</v>
      </c>
      <c r="AI3973" t="e">
        <f t="shared" si="1223"/>
        <v>#VALUE!</v>
      </c>
      <c r="AJ3973" t="e">
        <f t="shared" si="1224"/>
        <v>#VALUE!</v>
      </c>
      <c r="AK3973" t="e">
        <f t="shared" si="1225"/>
        <v>#VALUE!</v>
      </c>
      <c r="AL3973">
        <f t="shared" si="1226"/>
        <v>0.81091058789158466</v>
      </c>
      <c r="AM3973">
        <f t="shared" si="1227"/>
        <v>0.76353642384105957</v>
      </c>
      <c r="AN3973">
        <f t="shared" si="1228"/>
        <v>3.9149456062595039E-2</v>
      </c>
      <c r="AO3973">
        <f t="shared" si="1229"/>
        <v>3.97236914726651E-2</v>
      </c>
      <c r="AP3973">
        <f t="shared" si="1230"/>
        <v>1</v>
      </c>
      <c r="AQ3973">
        <f t="shared" si="1231"/>
        <v>1</v>
      </c>
      <c r="AR3973">
        <f t="shared" si="1232"/>
        <v>0</v>
      </c>
      <c r="AS3973">
        <f t="shared" si="1233"/>
        <v>0</v>
      </c>
      <c r="AT3973">
        <f t="shared" si="1234"/>
        <v>0</v>
      </c>
      <c r="AU3973">
        <f t="shared" si="1235"/>
        <v>0</v>
      </c>
      <c r="AV3973">
        <f t="shared" si="1236"/>
        <v>1</v>
      </c>
      <c r="AW3973">
        <f t="shared" si="1237"/>
        <v>0</v>
      </c>
      <c r="AX3973">
        <f t="shared" si="1238"/>
        <v>0</v>
      </c>
      <c r="AY3973">
        <f t="shared" si="1239"/>
        <v>3</v>
      </c>
    </row>
    <row r="3974" spans="1:51" x14ac:dyDescent="0.3">
      <c r="A3974" s="1" t="s">
        <v>3968</v>
      </c>
      <c r="B3974" s="2">
        <v>4426760</v>
      </c>
      <c r="C3974" s="3" t="s">
        <v>5336</v>
      </c>
      <c r="D3974" s="5">
        <v>19.3</v>
      </c>
      <c r="E3974" s="5">
        <v>715.1776734</v>
      </c>
      <c r="F3974" s="3" t="s">
        <v>4480</v>
      </c>
      <c r="G3974" s="3" t="s">
        <v>4509</v>
      </c>
      <c r="H3974" s="3" t="s">
        <v>4509</v>
      </c>
      <c r="I3974" s="3" t="s">
        <v>4677</v>
      </c>
      <c r="J3974" s="3" t="s">
        <v>4691</v>
      </c>
      <c r="K3974" s="6">
        <v>1985630</v>
      </c>
      <c r="L3974" s="6">
        <v>1907782</v>
      </c>
      <c r="M3974" s="6">
        <v>190822</v>
      </c>
      <c r="N3974" s="6">
        <v>175236</v>
      </c>
      <c r="O3974" s="6">
        <v>168577</v>
      </c>
      <c r="P3974" s="6">
        <v>152039</v>
      </c>
      <c r="Q3974" s="6">
        <v>74455</v>
      </c>
      <c r="R3974" s="6">
        <v>62850</v>
      </c>
      <c r="S3974" s="6">
        <v>148685</v>
      </c>
      <c r="T3974" s="6">
        <v>144666</v>
      </c>
      <c r="U3974" s="6">
        <v>353523</v>
      </c>
      <c r="V3974" s="6">
        <v>352338</v>
      </c>
      <c r="W3974" s="6">
        <v>5505733</v>
      </c>
      <c r="X3974" s="6">
        <v>5304710</v>
      </c>
      <c r="Y3974" s="6" t="s">
        <v>4474</v>
      </c>
      <c r="Z3974" s="6" t="s">
        <v>4474</v>
      </c>
      <c r="AA3974" s="6" t="s">
        <v>4474</v>
      </c>
      <c r="AB3974" s="6" t="s">
        <v>4474</v>
      </c>
      <c r="AC3974" s="6">
        <v>36789571</v>
      </c>
      <c r="AD3974" s="6">
        <v>36785305</v>
      </c>
      <c r="AF3974">
        <f t="shared" ref="AF3974:AF4037" si="1240">Q3974/W3974</f>
        <v>1.3523176659674561E-2</v>
      </c>
      <c r="AG3974">
        <f t="shared" ref="AG3974:AG4037" si="1241">R3974/X3974</f>
        <v>1.1847961528528421E-2</v>
      </c>
      <c r="AH3974">
        <f t="shared" ref="AH3974:AH4037" si="1242">U3974/W3974</f>
        <v>6.4209978943766441E-2</v>
      </c>
      <c r="AI3974">
        <f t="shared" ref="AI3974:AI4037" si="1243">V3974/X3974</f>
        <v>6.6419841989477271E-2</v>
      </c>
      <c r="AJ3974" t="e">
        <f t="shared" ref="AJ3974:AJ4037" si="1244">Y3974/AA3974</f>
        <v>#VALUE!</v>
      </c>
      <c r="AK3974" t="e">
        <f t="shared" ref="AK3974:AK4037" si="1245">Z3974/AB3974</f>
        <v>#VALUE!</v>
      </c>
      <c r="AL3974">
        <f t="shared" ref="AL3974:AL4037" si="1246">O3974/K3974</f>
        <v>8.4898495691543743E-2</v>
      </c>
      <c r="AM3974">
        <f t="shared" ref="AM3974:AM4037" si="1247">P3974/L3974</f>
        <v>7.9694115994385098E-2</v>
      </c>
      <c r="AN3974">
        <f t="shared" ref="AN3974:AN4037" si="1248">K3974/W3974</f>
        <v>0.36064771030487675</v>
      </c>
      <c r="AO3974">
        <f t="shared" ref="AO3974:AO4037" si="1249">L3974/X3974</f>
        <v>0.35963926397484497</v>
      </c>
      <c r="AP3974">
        <f t="shared" ref="AP3974:AP4037" si="1250">IF(OR(Q3974&lt;0, Q3974="NA"), 0, 1)</f>
        <v>1</v>
      </c>
      <c r="AQ3974">
        <f t="shared" ref="AQ3974:AQ4037" si="1251">IF(OR(S3974&lt;0, S3974="NA"), 0, 1)</f>
        <v>1</v>
      </c>
      <c r="AR3974">
        <f t="shared" ref="AR3974:AR4037" si="1252">IFERROR(IF((AF3974-AG3974)&gt;0,1,0),0)</f>
        <v>1</v>
      </c>
      <c r="AS3974">
        <f t="shared" ref="AS3974:AS4037" si="1253">IFERROR(IF((S3974-Q3974)&gt;0,1,0),0)</f>
        <v>1</v>
      </c>
      <c r="AT3974">
        <f t="shared" ref="AT3974:AT4037" si="1254">IFERROR(IF((AH3974-AI3974)&lt;0,1,0),0)</f>
        <v>1</v>
      </c>
      <c r="AU3974">
        <f t="shared" ref="AU3974:AU4037" si="1255">IFERROR(IF((AJ3974-AK3974)&gt;0,1,0),0)</f>
        <v>0</v>
      </c>
      <c r="AV3974">
        <f t="shared" ref="AV3974:AV4037" si="1256">IFERROR(IF((AL3974-AM3974)&gt;0,1,0),0)</f>
        <v>1</v>
      </c>
      <c r="AW3974">
        <f t="shared" ref="AW3974:AW4037" si="1257">IFERROR(IF((AN3974-AO3974)&gt;0,1,0),0)</f>
        <v>1</v>
      </c>
      <c r="AX3974">
        <f t="shared" ref="AX3974:AX4037" si="1258">IFERROR(IF((AC3974-AD3974)&lt;0,1,0),0)</f>
        <v>0</v>
      </c>
      <c r="AY3974">
        <f t="shared" ref="AY3974:AY4037" si="1259">SUM(AP3974:AX3974)</f>
        <v>7</v>
      </c>
    </row>
    <row r="3975" spans="1:51" x14ac:dyDescent="0.3">
      <c r="A3975" s="1" t="s">
        <v>3969</v>
      </c>
      <c r="B3975" s="2">
        <v>4996906</v>
      </c>
      <c r="C3975" s="3" t="s">
        <v>5337</v>
      </c>
      <c r="D3975" s="5">
        <v>6.59</v>
      </c>
      <c r="E3975" s="5">
        <v>416.08887664999997</v>
      </c>
      <c r="F3975" s="3" t="s">
        <v>4485</v>
      </c>
      <c r="G3975" s="3" t="s">
        <v>4486</v>
      </c>
      <c r="H3975" s="3" t="s">
        <v>4598</v>
      </c>
      <c r="I3975" s="3" t="s">
        <v>4599</v>
      </c>
      <c r="J3975" s="3" t="s">
        <v>4600</v>
      </c>
      <c r="K3975" s="6">
        <v>1852563</v>
      </c>
      <c r="L3975" s="6">
        <v>1806359</v>
      </c>
      <c r="M3975" s="6">
        <v>140145</v>
      </c>
      <c r="N3975" s="6">
        <v>149802</v>
      </c>
      <c r="O3975" s="6">
        <v>89250</v>
      </c>
      <c r="P3975" s="6">
        <v>101510</v>
      </c>
      <c r="Q3975" s="6">
        <v>-6085</v>
      </c>
      <c r="R3975" s="6">
        <v>31777</v>
      </c>
      <c r="S3975" s="6">
        <v>171995</v>
      </c>
      <c r="T3975" s="6">
        <v>163306</v>
      </c>
      <c r="U3975" s="6">
        <v>503429</v>
      </c>
      <c r="V3975" s="6">
        <v>535907</v>
      </c>
      <c r="W3975" s="6">
        <v>1686724</v>
      </c>
      <c r="X3975" s="6">
        <v>1734067</v>
      </c>
      <c r="Y3975" s="6">
        <v>1025739</v>
      </c>
      <c r="Z3975" s="6">
        <v>1092484</v>
      </c>
      <c r="AA3975" s="6">
        <v>431301</v>
      </c>
      <c r="AB3975" s="6">
        <v>454282</v>
      </c>
      <c r="AC3975" s="6">
        <v>71184028</v>
      </c>
      <c r="AD3975" s="6">
        <v>72174244</v>
      </c>
      <c r="AF3975">
        <f t="shared" si="1240"/>
        <v>-3.6075848805139431E-3</v>
      </c>
      <c r="AG3975">
        <f t="shared" si="1241"/>
        <v>1.8325128152487765E-2</v>
      </c>
      <c r="AH3975">
        <f t="shared" si="1242"/>
        <v>0.29846554623044436</v>
      </c>
      <c r="AI3975">
        <f t="shared" si="1243"/>
        <v>0.30904630559257512</v>
      </c>
      <c r="AJ3975">
        <f t="shared" si="1244"/>
        <v>2.3782439641920607</v>
      </c>
      <c r="AK3975">
        <f t="shared" si="1245"/>
        <v>2.4048586560770624</v>
      </c>
      <c r="AL3975">
        <f t="shared" si="1246"/>
        <v>4.8176499260753888E-2</v>
      </c>
      <c r="AM3975">
        <f t="shared" si="1247"/>
        <v>5.6195916758518101E-2</v>
      </c>
      <c r="AN3975">
        <f t="shared" si="1248"/>
        <v>1.0983201756778229</v>
      </c>
      <c r="AO3975">
        <f t="shared" si="1249"/>
        <v>1.0416892772885937</v>
      </c>
      <c r="AP3975">
        <f t="shared" si="1250"/>
        <v>0</v>
      </c>
      <c r="AQ3975">
        <f t="shared" si="1251"/>
        <v>1</v>
      </c>
      <c r="AR3975">
        <f t="shared" si="1252"/>
        <v>0</v>
      </c>
      <c r="AS3975">
        <f t="shared" si="1253"/>
        <v>1</v>
      </c>
      <c r="AT3975">
        <f t="shared" si="1254"/>
        <v>1</v>
      </c>
      <c r="AU3975">
        <f t="shared" si="1255"/>
        <v>0</v>
      </c>
      <c r="AV3975">
        <f t="shared" si="1256"/>
        <v>0</v>
      </c>
      <c r="AW3975">
        <f t="shared" si="1257"/>
        <v>1</v>
      </c>
      <c r="AX3975">
        <f t="shared" si="1258"/>
        <v>1</v>
      </c>
      <c r="AY3975">
        <f t="shared" si="1259"/>
        <v>5</v>
      </c>
    </row>
    <row r="3976" spans="1:51" x14ac:dyDescent="0.3">
      <c r="A3976" s="1" t="s">
        <v>3970</v>
      </c>
      <c r="B3976" s="2">
        <v>4313329</v>
      </c>
      <c r="C3976" s="3" t="s">
        <v>5335</v>
      </c>
      <c r="D3976" s="5">
        <v>13.98</v>
      </c>
      <c r="E3976" s="5">
        <v>318.59989416000002</v>
      </c>
      <c r="F3976" s="3" t="s">
        <v>4485</v>
      </c>
      <c r="G3976" s="3" t="s">
        <v>4486</v>
      </c>
      <c r="H3976" s="3" t="s">
        <v>4590</v>
      </c>
      <c r="I3976" s="3" t="s">
        <v>4590</v>
      </c>
      <c r="J3976" s="3" t="s">
        <v>4735</v>
      </c>
      <c r="K3976" s="6">
        <v>2794333</v>
      </c>
      <c r="L3976" s="6">
        <v>2808622</v>
      </c>
      <c r="M3976" s="6">
        <v>129543</v>
      </c>
      <c r="N3976" s="6">
        <v>162005</v>
      </c>
      <c r="O3976" s="6">
        <v>92248</v>
      </c>
      <c r="P3976" s="6">
        <v>126750</v>
      </c>
      <c r="Q3976" s="6">
        <v>30812</v>
      </c>
      <c r="R3976" s="6">
        <v>59290</v>
      </c>
      <c r="S3976" s="6">
        <v>-6414</v>
      </c>
      <c r="T3976" s="6">
        <v>43048</v>
      </c>
      <c r="U3976" s="6">
        <v>111653</v>
      </c>
      <c r="V3976" s="6">
        <v>97058</v>
      </c>
      <c r="W3976" s="6">
        <v>2109403</v>
      </c>
      <c r="X3976" s="6">
        <v>2220549</v>
      </c>
      <c r="Y3976" s="6">
        <v>1596699</v>
      </c>
      <c r="Z3976" s="6">
        <v>1709100</v>
      </c>
      <c r="AA3976" s="6">
        <v>1212027</v>
      </c>
      <c r="AB3976" s="6">
        <v>1343420</v>
      </c>
      <c r="AC3976" s="6">
        <v>22631000</v>
      </c>
      <c r="AD3976" s="6">
        <v>22791895</v>
      </c>
      <c r="AF3976">
        <f t="shared" si="1240"/>
        <v>1.4606976476282625E-2</v>
      </c>
      <c r="AG3976">
        <f t="shared" si="1241"/>
        <v>2.670060421994741E-2</v>
      </c>
      <c r="AH3976">
        <f t="shared" si="1242"/>
        <v>5.2931089981383357E-2</v>
      </c>
      <c r="AI3976">
        <f t="shared" si="1243"/>
        <v>4.3709010699606268E-2</v>
      </c>
      <c r="AJ3976">
        <f t="shared" si="1244"/>
        <v>1.3173790682880826</v>
      </c>
      <c r="AK3976">
        <f t="shared" si="1245"/>
        <v>1.2722008009408823</v>
      </c>
      <c r="AL3976">
        <f t="shared" si="1246"/>
        <v>3.3012529286953272E-2</v>
      </c>
      <c r="AM3976">
        <f t="shared" si="1247"/>
        <v>4.5128892389221478E-2</v>
      </c>
      <c r="AN3976">
        <f t="shared" si="1248"/>
        <v>1.3247032454206238</v>
      </c>
      <c r="AO3976">
        <f t="shared" si="1249"/>
        <v>1.2648322554467386</v>
      </c>
      <c r="AP3976">
        <f t="shared" si="1250"/>
        <v>1</v>
      </c>
      <c r="AQ3976">
        <f t="shared" si="1251"/>
        <v>0</v>
      </c>
      <c r="AR3976">
        <f t="shared" si="1252"/>
        <v>0</v>
      </c>
      <c r="AS3976">
        <f t="shared" si="1253"/>
        <v>0</v>
      </c>
      <c r="AT3976">
        <f t="shared" si="1254"/>
        <v>0</v>
      </c>
      <c r="AU3976">
        <f t="shared" si="1255"/>
        <v>1</v>
      </c>
      <c r="AV3976">
        <f t="shared" si="1256"/>
        <v>0</v>
      </c>
      <c r="AW3976">
        <f t="shared" si="1257"/>
        <v>1</v>
      </c>
      <c r="AX3976">
        <f t="shared" si="1258"/>
        <v>1</v>
      </c>
      <c r="AY3976">
        <f t="shared" si="1259"/>
        <v>4</v>
      </c>
    </row>
    <row r="3977" spans="1:51" x14ac:dyDescent="0.3">
      <c r="A3977" s="1" t="s">
        <v>3971</v>
      </c>
      <c r="B3977" s="2">
        <v>4156939</v>
      </c>
      <c r="C3977" s="3" t="s">
        <v>5337</v>
      </c>
      <c r="D3977" s="5">
        <v>142.38</v>
      </c>
      <c r="E3977" s="5">
        <v>11561.70606318</v>
      </c>
      <c r="F3977" s="3" t="s">
        <v>4665</v>
      </c>
      <c r="G3977" s="3" t="s">
        <v>4666</v>
      </c>
      <c r="H3977" s="3" t="s">
        <v>4776</v>
      </c>
      <c r="I3977" s="3" t="s">
        <v>4777</v>
      </c>
      <c r="J3977" s="3" t="s">
        <v>5290</v>
      </c>
      <c r="K3977" s="6">
        <v>2776140</v>
      </c>
      <c r="L3977" s="6">
        <v>2543925</v>
      </c>
      <c r="M3977" s="6">
        <v>655696</v>
      </c>
      <c r="N3977" s="6">
        <v>546710</v>
      </c>
      <c r="O3977" s="6">
        <v>243852</v>
      </c>
      <c r="P3977" s="6">
        <v>201316</v>
      </c>
      <c r="Q3977" s="6">
        <v>-57225</v>
      </c>
      <c r="R3977" s="6">
        <v>-92927</v>
      </c>
      <c r="S3977" s="6">
        <v>747298</v>
      </c>
      <c r="T3977" s="6">
        <v>577742</v>
      </c>
      <c r="U3977" s="6">
        <v>2697327</v>
      </c>
      <c r="V3977" s="6">
        <v>2702820</v>
      </c>
      <c r="W3977" s="6">
        <v>12770403</v>
      </c>
      <c r="X3977" s="6">
        <v>12719812</v>
      </c>
      <c r="Y3977" s="6">
        <v>893817</v>
      </c>
      <c r="Z3977" s="6">
        <v>749166</v>
      </c>
      <c r="AA3977" s="6">
        <v>763433</v>
      </c>
      <c r="AB3977" s="6">
        <v>753188</v>
      </c>
      <c r="AC3977" s="6">
        <v>81146843</v>
      </c>
      <c r="AD3977" s="6">
        <v>80712758</v>
      </c>
      <c r="AF3977">
        <f t="shared" si="1240"/>
        <v>-4.4810645364911353E-3</v>
      </c>
      <c r="AG3977">
        <f t="shared" si="1241"/>
        <v>-7.3056897381816649E-3</v>
      </c>
      <c r="AH3977">
        <f t="shared" si="1242"/>
        <v>0.21121706182647484</v>
      </c>
      <c r="AI3977">
        <f t="shared" si="1243"/>
        <v>0.21248898961714213</v>
      </c>
      <c r="AJ3977">
        <f t="shared" si="1244"/>
        <v>1.1707864344349799</v>
      </c>
      <c r="AK3977">
        <f t="shared" si="1245"/>
        <v>0.99466003175833917</v>
      </c>
      <c r="AL3977">
        <f t="shared" si="1246"/>
        <v>8.7838509585251467E-2</v>
      </c>
      <c r="AM3977">
        <f t="shared" si="1247"/>
        <v>7.9135980817044524E-2</v>
      </c>
      <c r="AN3977">
        <f t="shared" si="1248"/>
        <v>0.21738859768168631</v>
      </c>
      <c r="AO3977">
        <f t="shared" si="1249"/>
        <v>0.19999705970497048</v>
      </c>
      <c r="AP3977">
        <f t="shared" si="1250"/>
        <v>0</v>
      </c>
      <c r="AQ3977">
        <f t="shared" si="1251"/>
        <v>1</v>
      </c>
      <c r="AR3977">
        <f t="shared" si="1252"/>
        <v>1</v>
      </c>
      <c r="AS3977">
        <f t="shared" si="1253"/>
        <v>1</v>
      </c>
      <c r="AT3977">
        <f t="shared" si="1254"/>
        <v>1</v>
      </c>
      <c r="AU3977">
        <f t="shared" si="1255"/>
        <v>1</v>
      </c>
      <c r="AV3977">
        <f t="shared" si="1256"/>
        <v>1</v>
      </c>
      <c r="AW3977">
        <f t="shared" si="1257"/>
        <v>1</v>
      </c>
      <c r="AX3977">
        <f t="shared" si="1258"/>
        <v>0</v>
      </c>
      <c r="AY3977">
        <f t="shared" si="1259"/>
        <v>7</v>
      </c>
    </row>
    <row r="3978" spans="1:51" x14ac:dyDescent="0.3">
      <c r="A3978" s="1" t="s">
        <v>3972</v>
      </c>
      <c r="B3978" s="2">
        <v>100401885</v>
      </c>
      <c r="C3978" s="3" t="s">
        <v>5375</v>
      </c>
      <c r="D3978" s="7">
        <v>11.71</v>
      </c>
      <c r="E3978" s="5">
        <v>110.86099397</v>
      </c>
      <c r="F3978" s="3" t="s">
        <v>4480</v>
      </c>
      <c r="G3978" s="3" t="s">
        <v>4491</v>
      </c>
      <c r="H3978" s="3" t="s">
        <v>4492</v>
      </c>
      <c r="I3978" s="3" t="s">
        <v>4493</v>
      </c>
      <c r="J3978" s="3" t="s">
        <v>4494</v>
      </c>
      <c r="K3978" s="6" t="s">
        <v>4474</v>
      </c>
      <c r="L3978" s="6" t="s">
        <v>4474</v>
      </c>
      <c r="M3978" s="6" t="s">
        <v>4474</v>
      </c>
      <c r="N3978" s="6" t="s">
        <v>4474</v>
      </c>
      <c r="O3978" s="6">
        <v>-1435.5360000000001</v>
      </c>
      <c r="P3978" s="6">
        <v>-1614.73</v>
      </c>
      <c r="Q3978" s="6">
        <v>3851.4520000000002</v>
      </c>
      <c r="R3978" s="6">
        <v>5752.7830000000004</v>
      </c>
      <c r="S3978" s="6">
        <v>-1180.8710000000001</v>
      </c>
      <c r="T3978" s="6">
        <v>-1569.777</v>
      </c>
      <c r="U3978" s="6" t="s">
        <v>4474</v>
      </c>
      <c r="V3978" s="6" t="s">
        <v>4474</v>
      </c>
      <c r="W3978" s="6">
        <v>43693.766000000003</v>
      </c>
      <c r="X3978" s="6">
        <v>43009.629000000001</v>
      </c>
      <c r="Y3978" s="6">
        <v>50.960999999999999</v>
      </c>
      <c r="Z3978" s="6">
        <v>108.214</v>
      </c>
      <c r="AA3978" s="6">
        <v>4178</v>
      </c>
      <c r="AB3978" s="6">
        <v>3763</v>
      </c>
      <c r="AC3978" s="6">
        <v>9467207</v>
      </c>
      <c r="AD3978" s="6">
        <v>9467207</v>
      </c>
      <c r="AF3978">
        <f t="shared" si="1240"/>
        <v>8.8146487533255893E-2</v>
      </c>
      <c r="AG3978">
        <f t="shared" si="1241"/>
        <v>0.13375569921795885</v>
      </c>
      <c r="AH3978" t="e">
        <f t="shared" si="1242"/>
        <v>#VALUE!</v>
      </c>
      <c r="AI3978" t="e">
        <f t="shared" si="1243"/>
        <v>#VALUE!</v>
      </c>
      <c r="AJ3978">
        <f t="shared" si="1244"/>
        <v>1.2197462900909525E-2</v>
      </c>
      <c r="AK3978">
        <f t="shared" si="1245"/>
        <v>2.8757374435290989E-2</v>
      </c>
      <c r="AL3978" t="e">
        <f t="shared" si="1246"/>
        <v>#VALUE!</v>
      </c>
      <c r="AM3978" t="e">
        <f t="shared" si="1247"/>
        <v>#VALUE!</v>
      </c>
      <c r="AN3978" t="e">
        <f t="shared" si="1248"/>
        <v>#VALUE!</v>
      </c>
      <c r="AO3978" t="e">
        <f t="shared" si="1249"/>
        <v>#VALUE!</v>
      </c>
      <c r="AP3978">
        <f t="shared" si="1250"/>
        <v>1</v>
      </c>
      <c r="AQ3978">
        <f t="shared" si="1251"/>
        <v>0</v>
      </c>
      <c r="AR3978">
        <f t="shared" si="1252"/>
        <v>0</v>
      </c>
      <c r="AS3978">
        <f t="shared" si="1253"/>
        <v>0</v>
      </c>
      <c r="AT3978">
        <f t="shared" si="1254"/>
        <v>0</v>
      </c>
      <c r="AU3978">
        <f t="shared" si="1255"/>
        <v>0</v>
      </c>
      <c r="AV3978">
        <f t="shared" si="1256"/>
        <v>0</v>
      </c>
      <c r="AW3978">
        <f t="shared" si="1257"/>
        <v>0</v>
      </c>
      <c r="AX3978">
        <f t="shared" si="1258"/>
        <v>0</v>
      </c>
      <c r="AY3978">
        <f t="shared" si="1259"/>
        <v>1</v>
      </c>
    </row>
    <row r="3979" spans="1:51" x14ac:dyDescent="0.3">
      <c r="A3979" s="1" t="s">
        <v>3973</v>
      </c>
      <c r="B3979" s="2">
        <v>4091145</v>
      </c>
      <c r="C3979" s="3" t="s">
        <v>5335</v>
      </c>
      <c r="D3979" s="5">
        <v>213.46</v>
      </c>
      <c r="E3979" s="5">
        <v>247717.47988207999</v>
      </c>
      <c r="F3979" s="3" t="s">
        <v>4665</v>
      </c>
      <c r="G3979" s="3" t="s">
        <v>4722</v>
      </c>
      <c r="H3979" s="3" t="s">
        <v>5069</v>
      </c>
      <c r="I3979" s="3" t="s">
        <v>5069</v>
      </c>
      <c r="J3979" s="3" t="s">
        <v>4707</v>
      </c>
      <c r="K3979" s="6">
        <v>80006000</v>
      </c>
      <c r="L3979" s="6">
        <v>79096000</v>
      </c>
      <c r="M3979" s="6">
        <v>30664000</v>
      </c>
      <c r="N3979" s="6">
        <v>29939000</v>
      </c>
      <c r="O3979" s="6">
        <v>17576000</v>
      </c>
      <c r="P3979" s="6">
        <v>16815000</v>
      </c>
      <c r="Q3979" s="6">
        <v>10372000</v>
      </c>
      <c r="R3979" s="6">
        <v>9455000</v>
      </c>
      <c r="S3979" s="6">
        <v>21603000</v>
      </c>
      <c r="T3979" s="6">
        <v>20758000</v>
      </c>
      <c r="U3979" s="6">
        <v>74019000</v>
      </c>
      <c r="V3979" s="6">
        <v>71699000</v>
      </c>
      <c r="W3979" s="6">
        <v>210742000</v>
      </c>
      <c r="X3979" s="6">
        <v>208557000</v>
      </c>
      <c r="Y3979" s="6">
        <v>22531000</v>
      </c>
      <c r="Z3979" s="6">
        <v>19297000</v>
      </c>
      <c r="AA3979" s="6">
        <v>20955000</v>
      </c>
      <c r="AB3979" s="6">
        <v>23038000</v>
      </c>
      <c r="AC3979" s="6">
        <v>1164613922</v>
      </c>
      <c r="AD3979" s="6">
        <v>1166772891</v>
      </c>
      <c r="AF3979">
        <f t="shared" si="1240"/>
        <v>4.9216577616232167E-2</v>
      </c>
      <c r="AG3979">
        <f t="shared" si="1241"/>
        <v>4.533532799186793E-2</v>
      </c>
      <c r="AH3979">
        <f t="shared" si="1242"/>
        <v>0.35123041444040581</v>
      </c>
      <c r="AI3979">
        <f t="shared" si="1243"/>
        <v>0.34378611123098241</v>
      </c>
      <c r="AJ3979">
        <f t="shared" si="1244"/>
        <v>1.0752087807205917</v>
      </c>
      <c r="AK3979">
        <f t="shared" si="1245"/>
        <v>0.83761611250976642</v>
      </c>
      <c r="AL3979">
        <f t="shared" si="1246"/>
        <v>0.21968352373571981</v>
      </c>
      <c r="AM3979">
        <f t="shared" si="1247"/>
        <v>0.21258976433700819</v>
      </c>
      <c r="AN3979">
        <f t="shared" si="1248"/>
        <v>0.37963955927152632</v>
      </c>
      <c r="AO3979">
        <f t="shared" si="1249"/>
        <v>0.37925363329928991</v>
      </c>
      <c r="AP3979">
        <f t="shared" si="1250"/>
        <v>1</v>
      </c>
      <c r="AQ3979">
        <f t="shared" si="1251"/>
        <v>1</v>
      </c>
      <c r="AR3979">
        <f t="shared" si="1252"/>
        <v>1</v>
      </c>
      <c r="AS3979">
        <f t="shared" si="1253"/>
        <v>1</v>
      </c>
      <c r="AT3979">
        <f t="shared" si="1254"/>
        <v>0</v>
      </c>
      <c r="AU3979">
        <f t="shared" si="1255"/>
        <v>1</v>
      </c>
      <c r="AV3979">
        <f t="shared" si="1256"/>
        <v>1</v>
      </c>
      <c r="AW3979">
        <f t="shared" si="1257"/>
        <v>1</v>
      </c>
      <c r="AX3979">
        <f t="shared" si="1258"/>
        <v>1</v>
      </c>
      <c r="AY3979">
        <f t="shared" si="1259"/>
        <v>8</v>
      </c>
    </row>
    <row r="3980" spans="1:51" x14ac:dyDescent="0.3">
      <c r="A3980" s="1" t="s">
        <v>3974</v>
      </c>
      <c r="B3980" s="2">
        <v>29706290</v>
      </c>
      <c r="C3980" s="3" t="s">
        <v>5338</v>
      </c>
      <c r="D3980" s="7">
        <v>2.2000000000000002</v>
      </c>
      <c r="E3980" s="5">
        <v>4.8006507999999997</v>
      </c>
      <c r="F3980" s="3" t="s">
        <v>4480</v>
      </c>
      <c r="G3980" s="3" t="s">
        <v>4491</v>
      </c>
      <c r="H3980" s="3" t="s">
        <v>4492</v>
      </c>
      <c r="I3980" s="3" t="s">
        <v>4493</v>
      </c>
      <c r="J3980" s="3"/>
      <c r="K3980" s="6" t="s">
        <v>4474</v>
      </c>
      <c r="L3980" s="6" t="s">
        <v>4474</v>
      </c>
      <c r="M3980" s="6" t="s">
        <v>4474</v>
      </c>
      <c r="N3980" s="6" t="s">
        <v>4474</v>
      </c>
      <c r="O3980" s="6">
        <v>-1348.096</v>
      </c>
      <c r="P3980" s="6">
        <v>-1096.989</v>
      </c>
      <c r="Q3980" s="6">
        <v>1764.8240000000001</v>
      </c>
      <c r="R3980" s="6">
        <v>1956.3920000000001</v>
      </c>
      <c r="S3980" s="6">
        <v>-632.78899999999999</v>
      </c>
      <c r="T3980" s="6">
        <v>-349.82299999999998</v>
      </c>
      <c r="U3980" s="6" t="s">
        <v>4474</v>
      </c>
      <c r="V3980" s="6" t="s">
        <v>4474</v>
      </c>
      <c r="W3980" s="6">
        <v>67193.021999999997</v>
      </c>
      <c r="X3980" s="6">
        <v>65538.994999999995</v>
      </c>
      <c r="Y3980" s="6">
        <v>133.15600000000001</v>
      </c>
      <c r="Z3980" s="6">
        <v>83.087999999999994</v>
      </c>
      <c r="AA3980" s="6">
        <v>2783</v>
      </c>
      <c r="AB3980" s="6">
        <v>1623</v>
      </c>
      <c r="AC3980" s="6">
        <v>2140000</v>
      </c>
      <c r="AD3980" s="6">
        <v>8140000</v>
      </c>
      <c r="AF3980">
        <f t="shared" si="1240"/>
        <v>2.6264989242484139E-2</v>
      </c>
      <c r="AG3980">
        <f t="shared" si="1241"/>
        <v>2.9850808667420063E-2</v>
      </c>
      <c r="AH3980" t="e">
        <f t="shared" si="1242"/>
        <v>#VALUE!</v>
      </c>
      <c r="AI3980" t="e">
        <f t="shared" si="1243"/>
        <v>#VALUE!</v>
      </c>
      <c r="AJ3980">
        <f t="shared" si="1244"/>
        <v>4.7846209126841538E-2</v>
      </c>
      <c r="AK3980">
        <f t="shared" si="1245"/>
        <v>5.1194085027726426E-2</v>
      </c>
      <c r="AL3980" t="e">
        <f t="shared" si="1246"/>
        <v>#VALUE!</v>
      </c>
      <c r="AM3980" t="e">
        <f t="shared" si="1247"/>
        <v>#VALUE!</v>
      </c>
      <c r="AN3980" t="e">
        <f t="shared" si="1248"/>
        <v>#VALUE!</v>
      </c>
      <c r="AO3980" t="e">
        <f t="shared" si="1249"/>
        <v>#VALUE!</v>
      </c>
      <c r="AP3980">
        <f t="shared" si="1250"/>
        <v>1</v>
      </c>
      <c r="AQ3980">
        <f t="shared" si="1251"/>
        <v>0</v>
      </c>
      <c r="AR3980">
        <f t="shared" si="1252"/>
        <v>0</v>
      </c>
      <c r="AS3980">
        <f t="shared" si="1253"/>
        <v>0</v>
      </c>
      <c r="AT3980">
        <f t="shared" si="1254"/>
        <v>0</v>
      </c>
      <c r="AU3980">
        <f t="shared" si="1255"/>
        <v>0</v>
      </c>
      <c r="AV3980">
        <f t="shared" si="1256"/>
        <v>0</v>
      </c>
      <c r="AW3980">
        <f t="shared" si="1257"/>
        <v>0</v>
      </c>
      <c r="AX3980">
        <f t="shared" si="1258"/>
        <v>1</v>
      </c>
      <c r="AY3980">
        <f t="shared" si="1259"/>
        <v>2</v>
      </c>
    </row>
    <row r="3981" spans="1:51" x14ac:dyDescent="0.3">
      <c r="A3981" s="1" t="s">
        <v>3975</v>
      </c>
      <c r="B3981" s="2">
        <v>5302583</v>
      </c>
      <c r="C3981" s="3" t="s">
        <v>5337</v>
      </c>
      <c r="D3981" s="5">
        <v>35.11</v>
      </c>
      <c r="E3981" s="5">
        <v>19942.48</v>
      </c>
      <c r="F3981" s="3" t="s">
        <v>4480</v>
      </c>
      <c r="G3981" s="3" t="s">
        <v>4491</v>
      </c>
      <c r="H3981" s="3" t="s">
        <v>4491</v>
      </c>
      <c r="I3981" s="3" t="s">
        <v>4594</v>
      </c>
      <c r="J3981" s="3" t="s">
        <v>4792</v>
      </c>
      <c r="K3981" s="6">
        <v>4658000</v>
      </c>
      <c r="L3981" s="6">
        <v>4386000</v>
      </c>
      <c r="M3981" s="6">
        <v>2000</v>
      </c>
      <c r="N3981" s="6">
        <v>-91000</v>
      </c>
      <c r="O3981" s="6">
        <v>-26000</v>
      </c>
      <c r="P3981" s="6">
        <v>-117000</v>
      </c>
      <c r="Q3981" s="6">
        <v>-49000</v>
      </c>
      <c r="R3981" s="6">
        <v>-136000</v>
      </c>
      <c r="S3981" s="6">
        <v>305000</v>
      </c>
      <c r="T3981" s="6">
        <v>244000</v>
      </c>
      <c r="U3981" s="6" t="s">
        <v>4474</v>
      </c>
      <c r="V3981" s="6" t="s">
        <v>4474</v>
      </c>
      <c r="W3981" s="6">
        <v>2227000</v>
      </c>
      <c r="X3981" s="6">
        <v>2155000</v>
      </c>
      <c r="Y3981" s="6">
        <v>1802000</v>
      </c>
      <c r="Z3981" s="6">
        <v>1739000</v>
      </c>
      <c r="AA3981" s="6">
        <v>748000</v>
      </c>
      <c r="AB3981" s="6">
        <v>736000</v>
      </c>
      <c r="AC3981" s="6">
        <v>565000000</v>
      </c>
      <c r="AD3981" s="6">
        <v>560000000</v>
      </c>
      <c r="AF3981">
        <f t="shared" si="1240"/>
        <v>-2.2002694207453974E-2</v>
      </c>
      <c r="AG3981">
        <f t="shared" si="1241"/>
        <v>-6.3109048723897915E-2</v>
      </c>
      <c r="AH3981" t="e">
        <f t="shared" si="1242"/>
        <v>#VALUE!</v>
      </c>
      <c r="AI3981" t="e">
        <f t="shared" si="1243"/>
        <v>#VALUE!</v>
      </c>
      <c r="AJ3981">
        <f t="shared" si="1244"/>
        <v>2.4090909090909092</v>
      </c>
      <c r="AK3981">
        <f t="shared" si="1245"/>
        <v>2.3627717391304346</v>
      </c>
      <c r="AL3981">
        <f t="shared" si="1246"/>
        <v>-5.5817947617003002E-3</v>
      </c>
      <c r="AM3981">
        <f t="shared" si="1247"/>
        <v>-2.667578659370725E-2</v>
      </c>
      <c r="AN3981">
        <f t="shared" si="1248"/>
        <v>2.0916030534351147</v>
      </c>
      <c r="AO3981">
        <f t="shared" si="1249"/>
        <v>2.0352668213457075</v>
      </c>
      <c r="AP3981">
        <f t="shared" si="1250"/>
        <v>0</v>
      </c>
      <c r="AQ3981">
        <f t="shared" si="1251"/>
        <v>1</v>
      </c>
      <c r="AR3981">
        <f t="shared" si="1252"/>
        <v>1</v>
      </c>
      <c r="AS3981">
        <f t="shared" si="1253"/>
        <v>1</v>
      </c>
      <c r="AT3981">
        <f t="shared" si="1254"/>
        <v>0</v>
      </c>
      <c r="AU3981">
        <f t="shared" si="1255"/>
        <v>1</v>
      </c>
      <c r="AV3981">
        <f t="shared" si="1256"/>
        <v>1</v>
      </c>
      <c r="AW3981">
        <f t="shared" si="1257"/>
        <v>1</v>
      </c>
      <c r="AX3981">
        <f t="shared" si="1258"/>
        <v>0</v>
      </c>
      <c r="AY3981">
        <f t="shared" si="1259"/>
        <v>6</v>
      </c>
    </row>
    <row r="3982" spans="1:51" x14ac:dyDescent="0.3">
      <c r="A3982" s="1" t="s">
        <v>3976</v>
      </c>
      <c r="B3982" s="2">
        <v>4094404</v>
      </c>
      <c r="C3982" s="3" t="s">
        <v>5337</v>
      </c>
      <c r="D3982" s="5">
        <v>126.15</v>
      </c>
      <c r="E3982" s="5">
        <v>12619.66755</v>
      </c>
      <c r="F3982" s="3" t="s">
        <v>4475</v>
      </c>
      <c r="G3982" s="3" t="s">
        <v>4548</v>
      </c>
      <c r="H3982" s="3" t="s">
        <v>4810</v>
      </c>
      <c r="I3982" s="3" t="s">
        <v>4817</v>
      </c>
      <c r="J3982" s="3" t="s">
        <v>5291</v>
      </c>
      <c r="K3982" s="6">
        <v>10846740</v>
      </c>
      <c r="L3982" s="6">
        <v>10533425</v>
      </c>
      <c r="M3982" s="6">
        <v>2184772</v>
      </c>
      <c r="N3982" s="6">
        <v>2126007</v>
      </c>
      <c r="O3982" s="6">
        <v>2103571</v>
      </c>
      <c r="P3982" s="6">
        <v>2048355</v>
      </c>
      <c r="Q3982" s="6">
        <v>1571195</v>
      </c>
      <c r="R3982" s="6">
        <v>1541322</v>
      </c>
      <c r="S3982" s="6">
        <v>1010167</v>
      </c>
      <c r="T3982" s="6">
        <v>919053</v>
      </c>
      <c r="U3982" s="6">
        <v>2682919</v>
      </c>
      <c r="V3982" s="6">
        <v>2656775</v>
      </c>
      <c r="W3982" s="6">
        <v>13367932</v>
      </c>
      <c r="X3982" s="6">
        <v>13359711</v>
      </c>
      <c r="Y3982" s="6">
        <v>11588517</v>
      </c>
      <c r="Z3982" s="6">
        <v>11591178</v>
      </c>
      <c r="AA3982" s="6">
        <v>2304378</v>
      </c>
      <c r="AB3982" s="6">
        <v>2620485</v>
      </c>
      <c r="AC3982" s="6">
        <v>99788000</v>
      </c>
      <c r="AD3982" s="6">
        <v>100939000</v>
      </c>
      <c r="AF3982">
        <f t="shared" si="1240"/>
        <v>0.11753463437725446</v>
      </c>
      <c r="AG3982">
        <f t="shared" si="1241"/>
        <v>0.11537090884675574</v>
      </c>
      <c r="AH3982">
        <f t="shared" si="1242"/>
        <v>0.20069813341360504</v>
      </c>
      <c r="AI3982">
        <f t="shared" si="1243"/>
        <v>0.19886470598054104</v>
      </c>
      <c r="AJ3982">
        <f t="shared" si="1244"/>
        <v>5.0289132251739952</v>
      </c>
      <c r="AK3982">
        <f t="shared" si="1245"/>
        <v>4.423294924412847</v>
      </c>
      <c r="AL3982">
        <f t="shared" si="1246"/>
        <v>0.19393578162655323</v>
      </c>
      <c r="AM3982">
        <f t="shared" si="1247"/>
        <v>0.19446238996337847</v>
      </c>
      <c r="AN3982">
        <f t="shared" si="1248"/>
        <v>0.81139999814481401</v>
      </c>
      <c r="AO3982">
        <f t="shared" si="1249"/>
        <v>0.78844707044935325</v>
      </c>
      <c r="AP3982">
        <f t="shared" si="1250"/>
        <v>1</v>
      </c>
      <c r="AQ3982">
        <f t="shared" si="1251"/>
        <v>1</v>
      </c>
      <c r="AR3982">
        <f t="shared" si="1252"/>
        <v>1</v>
      </c>
      <c r="AS3982">
        <f t="shared" si="1253"/>
        <v>0</v>
      </c>
      <c r="AT3982">
        <f t="shared" si="1254"/>
        <v>0</v>
      </c>
      <c r="AU3982">
        <f t="shared" si="1255"/>
        <v>1</v>
      </c>
      <c r="AV3982">
        <f t="shared" si="1256"/>
        <v>0</v>
      </c>
      <c r="AW3982">
        <f t="shared" si="1257"/>
        <v>1</v>
      </c>
      <c r="AX3982">
        <f t="shared" si="1258"/>
        <v>1</v>
      </c>
      <c r="AY3982">
        <f t="shared" si="1259"/>
        <v>6</v>
      </c>
    </row>
    <row r="3983" spans="1:51" x14ac:dyDescent="0.3">
      <c r="A3983" s="1" t="s">
        <v>3977</v>
      </c>
      <c r="B3983" s="2">
        <v>4914225</v>
      </c>
      <c r="C3983" s="3" t="s">
        <v>5337</v>
      </c>
      <c r="D3983" s="5">
        <v>30.44</v>
      </c>
      <c r="E3983" s="5">
        <v>2234.0087775799998</v>
      </c>
      <c r="F3983" s="3" t="s">
        <v>4559</v>
      </c>
      <c r="G3983" s="3" t="s">
        <v>4560</v>
      </c>
      <c r="H3983" s="3" t="s">
        <v>4561</v>
      </c>
      <c r="I3983" s="3" t="s">
        <v>4562</v>
      </c>
      <c r="J3983" s="3" t="s">
        <v>5292</v>
      </c>
      <c r="K3983" s="6">
        <v>727121</v>
      </c>
      <c r="L3983" s="6">
        <v>751039</v>
      </c>
      <c r="M3983" s="6">
        <v>130349</v>
      </c>
      <c r="N3983" s="6">
        <v>134900</v>
      </c>
      <c r="O3983" s="6">
        <v>112172</v>
      </c>
      <c r="P3983" s="6">
        <v>116700</v>
      </c>
      <c r="Q3983" s="6">
        <v>93697</v>
      </c>
      <c r="R3983" s="6">
        <v>95241</v>
      </c>
      <c r="S3983" s="6">
        <v>125107</v>
      </c>
      <c r="T3983" s="6">
        <v>108530</v>
      </c>
      <c r="U3983" s="6">
        <v>7500</v>
      </c>
      <c r="V3983" s="6">
        <v>7500</v>
      </c>
      <c r="W3983" s="6">
        <v>1146217</v>
      </c>
      <c r="X3983" s="6">
        <v>1102601</v>
      </c>
      <c r="Y3983" s="6">
        <v>343404</v>
      </c>
      <c r="Z3983" s="6">
        <v>323877</v>
      </c>
      <c r="AA3983" s="6">
        <v>95719</v>
      </c>
      <c r="AB3983" s="6">
        <v>86763</v>
      </c>
      <c r="AC3983" s="6">
        <v>71340127</v>
      </c>
      <c r="AD3983" s="6">
        <v>71417104</v>
      </c>
      <c r="AF3983">
        <f t="shared" si="1240"/>
        <v>8.1744556222774573E-2</v>
      </c>
      <c r="AG3983">
        <f t="shared" si="1241"/>
        <v>8.6378481427098294E-2</v>
      </c>
      <c r="AH3983">
        <f t="shared" si="1242"/>
        <v>6.5432636228567537E-3</v>
      </c>
      <c r="AI3983">
        <f t="shared" si="1243"/>
        <v>6.8020979483965644E-3</v>
      </c>
      <c r="AJ3983">
        <f t="shared" si="1244"/>
        <v>3.5876262810936179</v>
      </c>
      <c r="AK3983">
        <f t="shared" si="1245"/>
        <v>3.7328930534905433</v>
      </c>
      <c r="AL3983">
        <f t="shared" si="1246"/>
        <v>0.15426868430426297</v>
      </c>
      <c r="AM3983">
        <f t="shared" si="1247"/>
        <v>0.15538474033971605</v>
      </c>
      <c r="AN3983">
        <f t="shared" si="1248"/>
        <v>0.63436591849536339</v>
      </c>
      <c r="AO3983">
        <f t="shared" si="1249"/>
        <v>0.68115211214210758</v>
      </c>
      <c r="AP3983">
        <f t="shared" si="1250"/>
        <v>1</v>
      </c>
      <c r="AQ3983">
        <f t="shared" si="1251"/>
        <v>1</v>
      </c>
      <c r="AR3983">
        <f t="shared" si="1252"/>
        <v>0</v>
      </c>
      <c r="AS3983">
        <f t="shared" si="1253"/>
        <v>1</v>
      </c>
      <c r="AT3983">
        <f t="shared" si="1254"/>
        <v>1</v>
      </c>
      <c r="AU3983">
        <f t="shared" si="1255"/>
        <v>0</v>
      </c>
      <c r="AV3983">
        <f t="shared" si="1256"/>
        <v>0</v>
      </c>
      <c r="AW3983">
        <f t="shared" si="1257"/>
        <v>0</v>
      </c>
      <c r="AX3983">
        <f t="shared" si="1258"/>
        <v>1</v>
      </c>
      <c r="AY3983">
        <f t="shared" si="1259"/>
        <v>5</v>
      </c>
    </row>
    <row r="3984" spans="1:51" x14ac:dyDescent="0.3">
      <c r="A3984" s="1" t="s">
        <v>3978</v>
      </c>
      <c r="B3984" s="2">
        <v>4682198</v>
      </c>
      <c r="C3984" s="3" t="s">
        <v>5337</v>
      </c>
      <c r="D3984" s="7">
        <v>315.2</v>
      </c>
      <c r="E3984" s="5">
        <v>9242.0296319999998</v>
      </c>
      <c r="F3984" s="3" t="s">
        <v>4475</v>
      </c>
      <c r="G3984" s="3" t="s">
        <v>4548</v>
      </c>
      <c r="H3984" s="3" t="s">
        <v>4810</v>
      </c>
      <c r="I3984" s="3" t="s">
        <v>4817</v>
      </c>
      <c r="J3984" s="3" t="s">
        <v>4941</v>
      </c>
      <c r="K3984" s="6">
        <v>5303671</v>
      </c>
      <c r="L3984" s="6">
        <v>5256523</v>
      </c>
      <c r="M3984" s="6">
        <v>1047532</v>
      </c>
      <c r="N3984" s="6">
        <v>1044908</v>
      </c>
      <c r="O3984" s="6">
        <v>908093</v>
      </c>
      <c r="P3984" s="6">
        <v>907391</v>
      </c>
      <c r="Q3984" s="6">
        <v>618448</v>
      </c>
      <c r="R3984" s="6">
        <v>617088</v>
      </c>
      <c r="S3984" s="6">
        <v>770729</v>
      </c>
      <c r="T3984" s="6">
        <v>732740</v>
      </c>
      <c r="U3984" s="6">
        <v>1341439</v>
      </c>
      <c r="V3984" s="6">
        <v>1351969</v>
      </c>
      <c r="W3984" s="6">
        <v>4650517</v>
      </c>
      <c r="X3984" s="6">
        <v>4902993</v>
      </c>
      <c r="Y3984" s="6">
        <v>1521139</v>
      </c>
      <c r="Z3984" s="6">
        <v>1760306</v>
      </c>
      <c r="AA3984" s="6">
        <v>756140</v>
      </c>
      <c r="AB3984" s="6">
        <v>752249</v>
      </c>
      <c r="AC3984" s="6">
        <v>29323785</v>
      </c>
      <c r="AD3984" s="6">
        <v>30398976</v>
      </c>
      <c r="AF3984">
        <f t="shared" si="1240"/>
        <v>0.13298478427237229</v>
      </c>
      <c r="AG3984">
        <f t="shared" si="1241"/>
        <v>0.12585944952399483</v>
      </c>
      <c r="AH3984">
        <f t="shared" si="1242"/>
        <v>0.28844943476176949</v>
      </c>
      <c r="AI3984">
        <f t="shared" si="1243"/>
        <v>0.27574361211610948</v>
      </c>
      <c r="AJ3984">
        <f t="shared" si="1244"/>
        <v>2.0117160843230089</v>
      </c>
      <c r="AK3984">
        <f t="shared" si="1245"/>
        <v>2.3400576139017799</v>
      </c>
      <c r="AL3984">
        <f t="shared" si="1246"/>
        <v>0.17121970800979172</v>
      </c>
      <c r="AM3984">
        <f t="shared" si="1247"/>
        <v>0.17262190234875791</v>
      </c>
      <c r="AN3984">
        <f t="shared" si="1248"/>
        <v>1.1404476104484726</v>
      </c>
      <c r="AO3984">
        <f t="shared" si="1249"/>
        <v>1.0721049367192652</v>
      </c>
      <c r="AP3984">
        <f t="shared" si="1250"/>
        <v>1</v>
      </c>
      <c r="AQ3984">
        <f t="shared" si="1251"/>
        <v>1</v>
      </c>
      <c r="AR3984">
        <f t="shared" si="1252"/>
        <v>1</v>
      </c>
      <c r="AS3984">
        <f t="shared" si="1253"/>
        <v>1</v>
      </c>
      <c r="AT3984">
        <f t="shared" si="1254"/>
        <v>0</v>
      </c>
      <c r="AU3984">
        <f t="shared" si="1255"/>
        <v>0</v>
      </c>
      <c r="AV3984">
        <f t="shared" si="1256"/>
        <v>0</v>
      </c>
      <c r="AW3984">
        <f t="shared" si="1257"/>
        <v>1</v>
      </c>
      <c r="AX3984">
        <f t="shared" si="1258"/>
        <v>1</v>
      </c>
      <c r="AY3984">
        <f t="shared" si="1259"/>
        <v>6</v>
      </c>
    </row>
    <row r="3985" spans="1:51" x14ac:dyDescent="0.3">
      <c r="A3985" s="1" t="s">
        <v>3979</v>
      </c>
      <c r="B3985" s="2">
        <v>4912974</v>
      </c>
      <c r="C3985" s="3" t="s">
        <v>5337</v>
      </c>
      <c r="D3985" s="5">
        <v>8.31</v>
      </c>
      <c r="E3985" s="5">
        <v>1527.5769081599999</v>
      </c>
      <c r="F3985" s="3" t="s">
        <v>4475</v>
      </c>
      <c r="G3985" s="3" t="s">
        <v>4548</v>
      </c>
      <c r="H3985" s="3" t="s">
        <v>4549</v>
      </c>
      <c r="I3985" s="3" t="s">
        <v>4549</v>
      </c>
      <c r="J3985" s="3" t="s">
        <v>4550</v>
      </c>
      <c r="K3985" s="6">
        <v>4212000</v>
      </c>
      <c r="L3985" s="6">
        <v>4239700</v>
      </c>
      <c r="M3985" s="6">
        <v>452300</v>
      </c>
      <c r="N3985" s="6">
        <v>485100</v>
      </c>
      <c r="O3985" s="6">
        <v>189000</v>
      </c>
      <c r="P3985" s="6">
        <v>229100</v>
      </c>
      <c r="Q3985" s="6">
        <v>-12100</v>
      </c>
      <c r="R3985" s="6">
        <v>21200</v>
      </c>
      <c r="S3985" s="6">
        <v>475700</v>
      </c>
      <c r="T3985" s="6">
        <v>537900</v>
      </c>
      <c r="U3985" s="6">
        <v>1464600</v>
      </c>
      <c r="V3985" s="6">
        <v>1464500</v>
      </c>
      <c r="W3985" s="6">
        <v>9158100</v>
      </c>
      <c r="X3985" s="6">
        <v>9100400</v>
      </c>
      <c r="Y3985" s="6">
        <v>1623900</v>
      </c>
      <c r="Z3985" s="6">
        <v>1613100</v>
      </c>
      <c r="AA3985" s="6">
        <v>842500</v>
      </c>
      <c r="AB3985" s="6">
        <v>837200</v>
      </c>
      <c r="AC3985" s="6">
        <v>183800000</v>
      </c>
      <c r="AD3985" s="6">
        <v>183800000</v>
      </c>
      <c r="AF3985">
        <f t="shared" si="1240"/>
        <v>-1.3212347539336762E-3</v>
      </c>
      <c r="AG3985">
        <f t="shared" si="1241"/>
        <v>2.3295679310799526E-3</v>
      </c>
      <c r="AH3985">
        <f t="shared" si="1242"/>
        <v>0.15992400170341009</v>
      </c>
      <c r="AI3985">
        <f t="shared" si="1243"/>
        <v>0.16092699222012219</v>
      </c>
      <c r="AJ3985">
        <f t="shared" si="1244"/>
        <v>1.9274777448071216</v>
      </c>
      <c r="AK3985">
        <f t="shared" si="1245"/>
        <v>1.9267797419971333</v>
      </c>
      <c r="AL3985">
        <f t="shared" si="1246"/>
        <v>4.4871794871794872E-2</v>
      </c>
      <c r="AM3985">
        <f t="shared" si="1247"/>
        <v>5.4036842229403026E-2</v>
      </c>
      <c r="AN3985">
        <f t="shared" si="1248"/>
        <v>0.45992072591476396</v>
      </c>
      <c r="AO3985">
        <f t="shared" si="1249"/>
        <v>0.46588062063206015</v>
      </c>
      <c r="AP3985">
        <f t="shared" si="1250"/>
        <v>0</v>
      </c>
      <c r="AQ3985">
        <f t="shared" si="1251"/>
        <v>1</v>
      </c>
      <c r="AR3985">
        <f t="shared" si="1252"/>
        <v>0</v>
      </c>
      <c r="AS3985">
        <f t="shared" si="1253"/>
        <v>1</v>
      </c>
      <c r="AT3985">
        <f t="shared" si="1254"/>
        <v>1</v>
      </c>
      <c r="AU3985">
        <f t="shared" si="1255"/>
        <v>1</v>
      </c>
      <c r="AV3985">
        <f t="shared" si="1256"/>
        <v>0</v>
      </c>
      <c r="AW3985">
        <f t="shared" si="1257"/>
        <v>0</v>
      </c>
      <c r="AX3985">
        <f t="shared" si="1258"/>
        <v>0</v>
      </c>
      <c r="AY3985">
        <f t="shared" si="1259"/>
        <v>4</v>
      </c>
    </row>
    <row r="3986" spans="1:51" x14ac:dyDescent="0.3">
      <c r="A3986" s="1" t="s">
        <v>3980</v>
      </c>
      <c r="B3986" s="2">
        <v>5733137</v>
      </c>
      <c r="C3986" s="3" t="s">
        <v>5337</v>
      </c>
      <c r="D3986" s="5" t="s">
        <v>4474</v>
      </c>
      <c r="E3986" s="5" t="s">
        <v>4474</v>
      </c>
      <c r="F3986" s="3" t="s">
        <v>4480</v>
      </c>
      <c r="G3986" s="3" t="s">
        <v>4491</v>
      </c>
      <c r="H3986" s="3" t="s">
        <v>4492</v>
      </c>
      <c r="I3986" s="3" t="s">
        <v>4493</v>
      </c>
      <c r="J3986" s="3" t="s">
        <v>4553</v>
      </c>
      <c r="K3986" s="6" t="s">
        <v>4474</v>
      </c>
      <c r="L3986" s="6" t="s">
        <v>4474</v>
      </c>
      <c r="M3986" s="6" t="s">
        <v>4474</v>
      </c>
      <c r="N3986" s="6" t="s">
        <v>4474</v>
      </c>
      <c r="O3986" s="6" t="s">
        <v>4474</v>
      </c>
      <c r="P3986" s="6" t="s">
        <v>4474</v>
      </c>
      <c r="Q3986" s="6" t="s">
        <v>4474</v>
      </c>
      <c r="R3986" s="6" t="s">
        <v>4474</v>
      </c>
      <c r="S3986" s="6" t="s">
        <v>4474</v>
      </c>
      <c r="T3986" s="6" t="s">
        <v>4474</v>
      </c>
      <c r="U3986" s="6" t="s">
        <v>4474</v>
      </c>
      <c r="V3986" s="6" t="s">
        <v>4474</v>
      </c>
      <c r="W3986" s="6" t="s">
        <v>4474</v>
      </c>
      <c r="X3986" s="6" t="s">
        <v>4474</v>
      </c>
      <c r="Y3986" s="6" t="s">
        <v>4474</v>
      </c>
      <c r="Z3986" s="6" t="s">
        <v>4474</v>
      </c>
      <c r="AA3986" s="6" t="s">
        <v>4474</v>
      </c>
      <c r="AB3986" s="6" t="s">
        <v>4474</v>
      </c>
      <c r="AC3986" s="6" t="s">
        <v>4474</v>
      </c>
      <c r="AD3986" s="6" t="s">
        <v>4474</v>
      </c>
      <c r="AF3986" t="e">
        <f t="shared" si="1240"/>
        <v>#VALUE!</v>
      </c>
      <c r="AG3986" t="e">
        <f t="shared" si="1241"/>
        <v>#VALUE!</v>
      </c>
      <c r="AH3986" t="e">
        <f t="shared" si="1242"/>
        <v>#VALUE!</v>
      </c>
      <c r="AI3986" t="e">
        <f t="shared" si="1243"/>
        <v>#VALUE!</v>
      </c>
      <c r="AJ3986" t="e">
        <f t="shared" si="1244"/>
        <v>#VALUE!</v>
      </c>
      <c r="AK3986" t="e">
        <f t="shared" si="1245"/>
        <v>#VALUE!</v>
      </c>
      <c r="AL3986" t="e">
        <f t="shared" si="1246"/>
        <v>#VALUE!</v>
      </c>
      <c r="AM3986" t="e">
        <f t="shared" si="1247"/>
        <v>#VALUE!</v>
      </c>
      <c r="AN3986" t="e">
        <f t="shared" si="1248"/>
        <v>#VALUE!</v>
      </c>
      <c r="AO3986" t="e">
        <f t="shared" si="1249"/>
        <v>#VALUE!</v>
      </c>
      <c r="AP3986">
        <f t="shared" si="1250"/>
        <v>0</v>
      </c>
      <c r="AQ3986">
        <f t="shared" si="1251"/>
        <v>0</v>
      </c>
      <c r="AR3986">
        <f t="shared" si="1252"/>
        <v>0</v>
      </c>
      <c r="AS3986">
        <f t="shared" si="1253"/>
        <v>0</v>
      </c>
      <c r="AT3986">
        <f t="shared" si="1254"/>
        <v>0</v>
      </c>
      <c r="AU3986">
        <f t="shared" si="1255"/>
        <v>0</v>
      </c>
      <c r="AV3986">
        <f t="shared" si="1256"/>
        <v>0</v>
      </c>
      <c r="AW3986">
        <f t="shared" si="1257"/>
        <v>0</v>
      </c>
      <c r="AX3986">
        <f t="shared" si="1258"/>
        <v>0</v>
      </c>
      <c r="AY3986">
        <f t="shared" si="1259"/>
        <v>0</v>
      </c>
    </row>
    <row r="3987" spans="1:51" x14ac:dyDescent="0.3">
      <c r="A3987" s="1" t="s">
        <v>3981</v>
      </c>
      <c r="B3987" s="2">
        <v>5721710</v>
      </c>
      <c r="C3987" s="3" t="s">
        <v>5337</v>
      </c>
      <c r="D3987" s="5">
        <v>44.43</v>
      </c>
      <c r="E3987" s="5">
        <v>765.97320000000002</v>
      </c>
      <c r="F3987" s="3" t="s">
        <v>4480</v>
      </c>
      <c r="G3987" s="3" t="s">
        <v>4491</v>
      </c>
      <c r="H3987" s="3" t="s">
        <v>4492</v>
      </c>
      <c r="I3987" s="3" t="s">
        <v>4493</v>
      </c>
      <c r="J3987" s="3" t="s">
        <v>4927</v>
      </c>
      <c r="K3987" s="6">
        <v>13618.248</v>
      </c>
      <c r="L3987" s="6">
        <v>14688.902</v>
      </c>
      <c r="M3987" s="6" t="s">
        <v>4474</v>
      </c>
      <c r="N3987" s="6" t="s">
        <v>4474</v>
      </c>
      <c r="O3987" s="6">
        <v>6573.7470000000003</v>
      </c>
      <c r="P3987" s="6">
        <v>7574.5039999999999</v>
      </c>
      <c r="Q3987" s="6">
        <v>105171.40300000001</v>
      </c>
      <c r="R3987" s="6">
        <v>44774.396000000001</v>
      </c>
      <c r="S3987" s="6">
        <v>48812.983</v>
      </c>
      <c r="T3987" s="6">
        <v>69745.251999999993</v>
      </c>
      <c r="U3987" s="6">
        <v>85917.441999999995</v>
      </c>
      <c r="V3987" s="6">
        <v>85917.441999999995</v>
      </c>
      <c r="W3987" s="6">
        <v>563922.27399999998</v>
      </c>
      <c r="X3987" s="6">
        <v>563922.27399999998</v>
      </c>
      <c r="Y3987" s="6">
        <v>10168.450000000001</v>
      </c>
      <c r="Z3987" s="6">
        <v>10168.450000000001</v>
      </c>
      <c r="AA3987" s="6">
        <v>42205</v>
      </c>
      <c r="AB3987" s="6">
        <v>42205</v>
      </c>
      <c r="AC3987" s="6">
        <v>10764933</v>
      </c>
      <c r="AD3987" s="6">
        <v>10764933</v>
      </c>
      <c r="AF3987">
        <f t="shared" si="1240"/>
        <v>0.18649982071820062</v>
      </c>
      <c r="AG3987">
        <f t="shared" si="1241"/>
        <v>7.93981689753223E-2</v>
      </c>
      <c r="AH3987">
        <f t="shared" si="1242"/>
        <v>0.15235688668683442</v>
      </c>
      <c r="AI3987">
        <f t="shared" si="1243"/>
        <v>0.15235688668683442</v>
      </c>
      <c r="AJ3987">
        <f t="shared" si="1244"/>
        <v>0.24092998459898118</v>
      </c>
      <c r="AK3987">
        <f t="shared" si="1245"/>
        <v>0.24092998459898118</v>
      </c>
      <c r="AL3987">
        <f t="shared" si="1246"/>
        <v>0.48271605862956823</v>
      </c>
      <c r="AM3987">
        <f t="shared" si="1247"/>
        <v>0.51566168798729817</v>
      </c>
      <c r="AN3987">
        <f t="shared" si="1248"/>
        <v>2.41491578323434E-2</v>
      </c>
      <c r="AO3987">
        <f t="shared" si="1249"/>
        <v>2.6047742175192037E-2</v>
      </c>
      <c r="AP3987">
        <f t="shared" si="1250"/>
        <v>1</v>
      </c>
      <c r="AQ3987">
        <f t="shared" si="1251"/>
        <v>1</v>
      </c>
      <c r="AR3987">
        <f t="shared" si="1252"/>
        <v>1</v>
      </c>
      <c r="AS3987">
        <f t="shared" si="1253"/>
        <v>0</v>
      </c>
      <c r="AT3987">
        <f t="shared" si="1254"/>
        <v>0</v>
      </c>
      <c r="AU3987">
        <f t="shared" si="1255"/>
        <v>0</v>
      </c>
      <c r="AV3987">
        <f t="shared" si="1256"/>
        <v>0</v>
      </c>
      <c r="AW3987">
        <f t="shared" si="1257"/>
        <v>0</v>
      </c>
      <c r="AX3987">
        <f t="shared" si="1258"/>
        <v>0</v>
      </c>
      <c r="AY3987">
        <f t="shared" si="1259"/>
        <v>3</v>
      </c>
    </row>
    <row r="3988" spans="1:51" x14ac:dyDescent="0.3">
      <c r="A3988" s="1" t="s">
        <v>3982</v>
      </c>
      <c r="B3988" s="2">
        <v>4257391</v>
      </c>
      <c r="C3988" s="3" t="s">
        <v>5337</v>
      </c>
      <c r="D3988" s="5" t="s">
        <v>4474</v>
      </c>
      <c r="E3988" s="5" t="s">
        <v>4474</v>
      </c>
      <c r="F3988" s="3" t="s">
        <v>4480</v>
      </c>
      <c r="G3988" s="3" t="s">
        <v>4491</v>
      </c>
      <c r="H3988" s="3" t="s">
        <v>4492</v>
      </c>
      <c r="I3988" s="3" t="s">
        <v>4493</v>
      </c>
      <c r="J3988" s="3"/>
      <c r="K3988" s="6" t="s">
        <v>4474</v>
      </c>
      <c r="L3988" s="6" t="s">
        <v>4474</v>
      </c>
      <c r="M3988" s="6" t="s">
        <v>4474</v>
      </c>
      <c r="N3988" s="6" t="s">
        <v>4474</v>
      </c>
      <c r="O3988" s="6" t="s">
        <v>4474</v>
      </c>
      <c r="P3988" s="6" t="s">
        <v>4474</v>
      </c>
      <c r="Q3988" s="6" t="s">
        <v>4474</v>
      </c>
      <c r="R3988" s="6" t="s">
        <v>4474</v>
      </c>
      <c r="S3988" s="6" t="s">
        <v>4474</v>
      </c>
      <c r="T3988" s="6" t="s">
        <v>4474</v>
      </c>
      <c r="U3988" s="6" t="s">
        <v>4474</v>
      </c>
      <c r="V3988" s="6" t="s">
        <v>4474</v>
      </c>
      <c r="W3988" s="6" t="s">
        <v>4474</v>
      </c>
      <c r="X3988" s="6" t="s">
        <v>4474</v>
      </c>
      <c r="Y3988" s="6" t="s">
        <v>4474</v>
      </c>
      <c r="Z3988" s="6" t="s">
        <v>4474</v>
      </c>
      <c r="AA3988" s="6" t="s">
        <v>4474</v>
      </c>
      <c r="AB3988" s="6" t="s">
        <v>4474</v>
      </c>
      <c r="AC3988" s="6" t="s">
        <v>4474</v>
      </c>
      <c r="AD3988" s="6" t="s">
        <v>4474</v>
      </c>
      <c r="AF3988" t="e">
        <f t="shared" si="1240"/>
        <v>#VALUE!</v>
      </c>
      <c r="AG3988" t="e">
        <f t="shared" si="1241"/>
        <v>#VALUE!</v>
      </c>
      <c r="AH3988" t="e">
        <f t="shared" si="1242"/>
        <v>#VALUE!</v>
      </c>
      <c r="AI3988" t="e">
        <f t="shared" si="1243"/>
        <v>#VALUE!</v>
      </c>
      <c r="AJ3988" t="e">
        <f t="shared" si="1244"/>
        <v>#VALUE!</v>
      </c>
      <c r="AK3988" t="e">
        <f t="shared" si="1245"/>
        <v>#VALUE!</v>
      </c>
      <c r="AL3988" t="e">
        <f t="shared" si="1246"/>
        <v>#VALUE!</v>
      </c>
      <c r="AM3988" t="e">
        <f t="shared" si="1247"/>
        <v>#VALUE!</v>
      </c>
      <c r="AN3988" t="e">
        <f t="shared" si="1248"/>
        <v>#VALUE!</v>
      </c>
      <c r="AO3988" t="e">
        <f t="shared" si="1249"/>
        <v>#VALUE!</v>
      </c>
      <c r="AP3988">
        <f t="shared" si="1250"/>
        <v>0</v>
      </c>
      <c r="AQ3988">
        <f t="shared" si="1251"/>
        <v>0</v>
      </c>
      <c r="AR3988">
        <f t="shared" si="1252"/>
        <v>0</v>
      </c>
      <c r="AS3988">
        <f t="shared" si="1253"/>
        <v>0</v>
      </c>
      <c r="AT3988">
        <f t="shared" si="1254"/>
        <v>0</v>
      </c>
      <c r="AU3988">
        <f t="shared" si="1255"/>
        <v>0</v>
      </c>
      <c r="AV3988">
        <f t="shared" si="1256"/>
        <v>0</v>
      </c>
      <c r="AW3988">
        <f t="shared" si="1257"/>
        <v>0</v>
      </c>
      <c r="AX3988">
        <f t="shared" si="1258"/>
        <v>0</v>
      </c>
      <c r="AY3988">
        <f t="shared" si="1259"/>
        <v>0</v>
      </c>
    </row>
    <row r="3989" spans="1:51" x14ac:dyDescent="0.3">
      <c r="A3989" s="1" t="s">
        <v>3983</v>
      </c>
      <c r="B3989" s="2">
        <v>4294777</v>
      </c>
      <c r="C3989" s="3" t="s">
        <v>5337</v>
      </c>
      <c r="D3989" s="5" t="s">
        <v>4474</v>
      </c>
      <c r="E3989" s="5" t="s">
        <v>4474</v>
      </c>
      <c r="F3989" s="3" t="s">
        <v>4480</v>
      </c>
      <c r="G3989" s="3" t="s">
        <v>4491</v>
      </c>
      <c r="H3989" s="3" t="s">
        <v>4492</v>
      </c>
      <c r="I3989" s="3" t="s">
        <v>4493</v>
      </c>
      <c r="J3989" s="3"/>
      <c r="K3989" s="8">
        <v>2885.09</v>
      </c>
      <c r="L3989" s="6">
        <v>2720.346</v>
      </c>
      <c r="M3989" s="6" t="s">
        <v>4474</v>
      </c>
      <c r="N3989" s="6" t="s">
        <v>4474</v>
      </c>
      <c r="O3989" s="6">
        <v>1677.2280000000001</v>
      </c>
      <c r="P3989" s="6">
        <v>1530.078</v>
      </c>
      <c r="Q3989" s="6">
        <v>23901.271000000001</v>
      </c>
      <c r="R3989" s="6">
        <v>14119.958000000001</v>
      </c>
      <c r="S3989" s="6">
        <v>8897.81</v>
      </c>
      <c r="T3989" s="6">
        <v>10560.243</v>
      </c>
      <c r="U3989" s="6">
        <v>16736.785</v>
      </c>
      <c r="V3989" s="6">
        <v>16736.785</v>
      </c>
      <c r="W3989" s="6">
        <v>96617.107999999993</v>
      </c>
      <c r="X3989" s="6">
        <v>96617.107999999993</v>
      </c>
      <c r="Y3989" s="6">
        <v>410.125</v>
      </c>
      <c r="Z3989" s="6">
        <v>410.125</v>
      </c>
      <c r="AA3989" s="6">
        <v>447</v>
      </c>
      <c r="AB3989" s="6">
        <v>447</v>
      </c>
      <c r="AC3989" s="6">
        <v>2010566</v>
      </c>
      <c r="AD3989" s="6">
        <v>2010566</v>
      </c>
      <c r="AF3989">
        <f t="shared" si="1240"/>
        <v>0.24738135403514669</v>
      </c>
      <c r="AG3989">
        <f t="shared" si="1241"/>
        <v>0.14614345525639208</v>
      </c>
      <c r="AH3989">
        <f t="shared" si="1242"/>
        <v>0.17322796496868859</v>
      </c>
      <c r="AI3989">
        <f t="shared" si="1243"/>
        <v>0.17322796496868859</v>
      </c>
      <c r="AJ3989">
        <f t="shared" si="1244"/>
        <v>0.91750559284116329</v>
      </c>
      <c r="AK3989">
        <f t="shared" si="1245"/>
        <v>0.91750559284116329</v>
      </c>
      <c r="AL3989">
        <f t="shared" si="1246"/>
        <v>0.58134338963429222</v>
      </c>
      <c r="AM3989">
        <f t="shared" si="1247"/>
        <v>0.56245712861525698</v>
      </c>
      <c r="AN3989">
        <f t="shared" si="1248"/>
        <v>2.9861067669299315E-2</v>
      </c>
      <c r="AO3989">
        <f t="shared" si="1249"/>
        <v>2.8155945218314753E-2</v>
      </c>
      <c r="AP3989">
        <f t="shared" si="1250"/>
        <v>1</v>
      </c>
      <c r="AQ3989">
        <f t="shared" si="1251"/>
        <v>1</v>
      </c>
      <c r="AR3989">
        <f t="shared" si="1252"/>
        <v>1</v>
      </c>
      <c r="AS3989">
        <f t="shared" si="1253"/>
        <v>0</v>
      </c>
      <c r="AT3989">
        <f t="shared" si="1254"/>
        <v>0</v>
      </c>
      <c r="AU3989">
        <f t="shared" si="1255"/>
        <v>0</v>
      </c>
      <c r="AV3989">
        <f t="shared" si="1256"/>
        <v>1</v>
      </c>
      <c r="AW3989">
        <f t="shared" si="1257"/>
        <v>1</v>
      </c>
      <c r="AX3989">
        <f t="shared" si="1258"/>
        <v>0</v>
      </c>
      <c r="AY3989">
        <f t="shared" si="1259"/>
        <v>5</v>
      </c>
    </row>
    <row r="3990" spans="1:51" x14ac:dyDescent="0.3">
      <c r="A3990" s="1" t="s">
        <v>3984</v>
      </c>
      <c r="B3990" s="2">
        <v>5727746</v>
      </c>
      <c r="C3990" s="3" t="s">
        <v>5337</v>
      </c>
      <c r="D3990" s="5">
        <v>20.74</v>
      </c>
      <c r="E3990" s="5">
        <v>211.35509726000001</v>
      </c>
      <c r="F3990" s="3" t="s">
        <v>4480</v>
      </c>
      <c r="G3990" s="3" t="s">
        <v>4491</v>
      </c>
      <c r="H3990" s="3" t="s">
        <v>4492</v>
      </c>
      <c r="I3990" s="3" t="s">
        <v>4493</v>
      </c>
      <c r="J3990" s="3"/>
      <c r="K3990" s="6" t="s">
        <v>4474</v>
      </c>
      <c r="L3990" s="6" t="s">
        <v>4474</v>
      </c>
      <c r="M3990" s="6" t="s">
        <v>4474</v>
      </c>
      <c r="N3990" s="6" t="s">
        <v>4474</v>
      </c>
      <c r="O3990" s="6" t="s">
        <v>4474</v>
      </c>
      <c r="P3990" s="6" t="s">
        <v>4474</v>
      </c>
      <c r="Q3990" s="6" t="s">
        <v>4474</v>
      </c>
      <c r="R3990" s="6" t="s">
        <v>4474</v>
      </c>
      <c r="S3990" s="6" t="s">
        <v>4474</v>
      </c>
      <c r="T3990" s="6" t="s">
        <v>4474</v>
      </c>
      <c r="U3990" s="6" t="s">
        <v>4474</v>
      </c>
      <c r="V3990" s="6" t="s">
        <v>4474</v>
      </c>
      <c r="W3990" s="6" t="s">
        <v>4474</v>
      </c>
      <c r="X3990" s="6" t="s">
        <v>4474</v>
      </c>
      <c r="Y3990" s="6" t="s">
        <v>4474</v>
      </c>
      <c r="Z3990" s="6" t="s">
        <v>4474</v>
      </c>
      <c r="AA3990" s="6" t="s">
        <v>4474</v>
      </c>
      <c r="AB3990" s="6" t="s">
        <v>4474</v>
      </c>
      <c r="AC3990" s="6" t="s">
        <v>4474</v>
      </c>
      <c r="AD3990" s="6" t="s">
        <v>4474</v>
      </c>
      <c r="AF3990" t="e">
        <f t="shared" si="1240"/>
        <v>#VALUE!</v>
      </c>
      <c r="AG3990" t="e">
        <f t="shared" si="1241"/>
        <v>#VALUE!</v>
      </c>
      <c r="AH3990" t="e">
        <f t="shared" si="1242"/>
        <v>#VALUE!</v>
      </c>
      <c r="AI3990" t="e">
        <f t="shared" si="1243"/>
        <v>#VALUE!</v>
      </c>
      <c r="AJ3990" t="e">
        <f t="shared" si="1244"/>
        <v>#VALUE!</v>
      </c>
      <c r="AK3990" t="e">
        <f t="shared" si="1245"/>
        <v>#VALUE!</v>
      </c>
      <c r="AL3990" t="e">
        <f t="shared" si="1246"/>
        <v>#VALUE!</v>
      </c>
      <c r="AM3990" t="e">
        <f t="shared" si="1247"/>
        <v>#VALUE!</v>
      </c>
      <c r="AN3990" t="e">
        <f t="shared" si="1248"/>
        <v>#VALUE!</v>
      </c>
      <c r="AO3990" t="e">
        <f t="shared" si="1249"/>
        <v>#VALUE!</v>
      </c>
      <c r="AP3990">
        <f t="shared" si="1250"/>
        <v>0</v>
      </c>
      <c r="AQ3990">
        <f t="shared" si="1251"/>
        <v>0</v>
      </c>
      <c r="AR3990">
        <f t="shared" si="1252"/>
        <v>0</v>
      </c>
      <c r="AS3990">
        <f t="shared" si="1253"/>
        <v>0</v>
      </c>
      <c r="AT3990">
        <f t="shared" si="1254"/>
        <v>0</v>
      </c>
      <c r="AU3990">
        <f t="shared" si="1255"/>
        <v>0</v>
      </c>
      <c r="AV3990">
        <f t="shared" si="1256"/>
        <v>0</v>
      </c>
      <c r="AW3990">
        <f t="shared" si="1257"/>
        <v>0</v>
      </c>
      <c r="AX3990">
        <f t="shared" si="1258"/>
        <v>0</v>
      </c>
      <c r="AY3990">
        <f t="shared" si="1259"/>
        <v>0</v>
      </c>
    </row>
    <row r="3991" spans="1:51" x14ac:dyDescent="0.3">
      <c r="A3991" s="1" t="s">
        <v>3985</v>
      </c>
      <c r="B3991" s="2">
        <v>111741150</v>
      </c>
      <c r="C3991" s="3" t="s">
        <v>5335</v>
      </c>
      <c r="D3991" s="5">
        <v>19.47</v>
      </c>
      <c r="E3991" s="5">
        <v>499.26161669999999</v>
      </c>
      <c r="F3991" s="3" t="s">
        <v>4470</v>
      </c>
      <c r="G3991" s="3" t="s">
        <v>4471</v>
      </c>
      <c r="H3991" s="3" t="s">
        <v>4489</v>
      </c>
      <c r="I3991" s="3" t="s">
        <v>4489</v>
      </c>
      <c r="J3991" s="3" t="s">
        <v>5044</v>
      </c>
      <c r="K3991" s="6" t="s">
        <v>4474</v>
      </c>
      <c r="L3991" s="6" t="s">
        <v>4474</v>
      </c>
      <c r="M3991" s="6">
        <v>-78775</v>
      </c>
      <c r="N3991" s="6">
        <v>-60981</v>
      </c>
      <c r="O3991" s="6">
        <v>-78816</v>
      </c>
      <c r="P3991" s="6">
        <v>-61021</v>
      </c>
      <c r="Q3991" s="6">
        <v>-63877</v>
      </c>
      <c r="R3991" s="6">
        <v>-49291</v>
      </c>
      <c r="S3991" s="6">
        <v>-65727</v>
      </c>
      <c r="T3991" s="6">
        <v>-47679</v>
      </c>
      <c r="U3991" s="6" t="s">
        <v>4474</v>
      </c>
      <c r="V3991" s="6" t="s">
        <v>4474</v>
      </c>
      <c r="W3991" s="6">
        <v>328447</v>
      </c>
      <c r="X3991" s="6">
        <v>344791</v>
      </c>
      <c r="Y3991" s="6">
        <v>293785</v>
      </c>
      <c r="Z3991" s="6">
        <v>298127</v>
      </c>
      <c r="AA3991" s="6">
        <v>7284</v>
      </c>
      <c r="AB3991" s="6">
        <v>6361</v>
      </c>
      <c r="AC3991" s="6">
        <v>25642610</v>
      </c>
      <c r="AD3991" s="6">
        <v>25647755</v>
      </c>
      <c r="AF3991">
        <f t="shared" si="1240"/>
        <v>-0.19448191032343118</v>
      </c>
      <c r="AG3991">
        <f t="shared" si="1241"/>
        <v>-0.14295906795711025</v>
      </c>
      <c r="AH3991" t="e">
        <f t="shared" si="1242"/>
        <v>#VALUE!</v>
      </c>
      <c r="AI3991" t="e">
        <f t="shared" si="1243"/>
        <v>#VALUE!</v>
      </c>
      <c r="AJ3991">
        <f t="shared" si="1244"/>
        <v>40.332921471718834</v>
      </c>
      <c r="AK3991">
        <f t="shared" si="1245"/>
        <v>46.867945291620813</v>
      </c>
      <c r="AL3991" t="e">
        <f t="shared" si="1246"/>
        <v>#VALUE!</v>
      </c>
      <c r="AM3991" t="e">
        <f t="shared" si="1247"/>
        <v>#VALUE!</v>
      </c>
      <c r="AN3991" t="e">
        <f t="shared" si="1248"/>
        <v>#VALUE!</v>
      </c>
      <c r="AO3991" t="e">
        <f t="shared" si="1249"/>
        <v>#VALUE!</v>
      </c>
      <c r="AP3991">
        <f t="shared" si="1250"/>
        <v>0</v>
      </c>
      <c r="AQ3991">
        <f t="shared" si="1251"/>
        <v>0</v>
      </c>
      <c r="AR3991">
        <f t="shared" si="1252"/>
        <v>0</v>
      </c>
      <c r="AS3991">
        <f t="shared" si="1253"/>
        <v>0</v>
      </c>
      <c r="AT3991">
        <f t="shared" si="1254"/>
        <v>0</v>
      </c>
      <c r="AU3991">
        <f t="shared" si="1255"/>
        <v>0</v>
      </c>
      <c r="AV3991">
        <f t="shared" si="1256"/>
        <v>0</v>
      </c>
      <c r="AW3991">
        <f t="shared" si="1257"/>
        <v>0</v>
      </c>
      <c r="AX3991">
        <f t="shared" si="1258"/>
        <v>1</v>
      </c>
      <c r="AY3991">
        <f t="shared" si="1259"/>
        <v>1</v>
      </c>
    </row>
    <row r="3992" spans="1:51" x14ac:dyDescent="0.3">
      <c r="A3992" s="1" t="s">
        <v>3986</v>
      </c>
      <c r="B3992" s="2">
        <v>4965594</v>
      </c>
      <c r="C3992" s="3" t="s">
        <v>5335</v>
      </c>
      <c r="D3992" s="5">
        <v>50.55</v>
      </c>
      <c r="E3992" s="5">
        <v>5625.7500916500003</v>
      </c>
      <c r="F3992" s="3" t="s">
        <v>4500</v>
      </c>
      <c r="G3992" s="3" t="s">
        <v>4539</v>
      </c>
      <c r="H3992" s="3" t="s">
        <v>4539</v>
      </c>
      <c r="I3992" s="3" t="s">
        <v>4582</v>
      </c>
      <c r="J3992" s="3" t="s">
        <v>5377</v>
      </c>
      <c r="K3992" s="6">
        <v>1400642</v>
      </c>
      <c r="L3992" s="6">
        <v>1388297</v>
      </c>
      <c r="M3992" s="6">
        <v>430818</v>
      </c>
      <c r="N3992" s="6">
        <v>433851</v>
      </c>
      <c r="O3992" s="6">
        <v>183792</v>
      </c>
      <c r="P3992" s="6">
        <v>176685</v>
      </c>
      <c r="Q3992" s="6">
        <v>206356</v>
      </c>
      <c r="R3992" s="6">
        <v>489253</v>
      </c>
      <c r="S3992" s="6">
        <v>473964</v>
      </c>
      <c r="T3992" s="6">
        <v>751463</v>
      </c>
      <c r="U3992" s="6">
        <v>131614</v>
      </c>
      <c r="V3992" s="6">
        <v>126715</v>
      </c>
      <c r="W3992" s="6">
        <v>3059829</v>
      </c>
      <c r="X3992" s="6">
        <v>2962167</v>
      </c>
      <c r="Y3992" s="6">
        <v>1714290</v>
      </c>
      <c r="Z3992" s="6">
        <v>1710702</v>
      </c>
      <c r="AA3992" s="6">
        <v>294571</v>
      </c>
      <c r="AB3992" s="6">
        <v>290175</v>
      </c>
      <c r="AC3992" s="6">
        <v>111237000</v>
      </c>
      <c r="AD3992" s="6">
        <v>111070000</v>
      </c>
      <c r="AF3992">
        <f t="shared" si="1240"/>
        <v>6.7440370033750252E-2</v>
      </c>
      <c r="AG3992">
        <f t="shared" si="1241"/>
        <v>0.16516725761916867</v>
      </c>
      <c r="AH3992">
        <f t="shared" si="1242"/>
        <v>4.3013514807526826E-2</v>
      </c>
      <c r="AI3992">
        <f t="shared" si="1243"/>
        <v>4.2777804222381789E-2</v>
      </c>
      <c r="AJ3992">
        <f t="shared" si="1244"/>
        <v>5.8196156444456513</v>
      </c>
      <c r="AK3992">
        <f t="shared" si="1245"/>
        <v>5.8954148358749032</v>
      </c>
      <c r="AL3992">
        <f t="shared" si="1246"/>
        <v>0.13121982633677984</v>
      </c>
      <c r="AM3992">
        <f t="shared" si="1247"/>
        <v>0.12726743629064963</v>
      </c>
      <c r="AN3992">
        <f t="shared" si="1248"/>
        <v>0.45775172403425157</v>
      </c>
      <c r="AO3992">
        <f t="shared" si="1249"/>
        <v>0.46867614148695869</v>
      </c>
      <c r="AP3992">
        <f t="shared" si="1250"/>
        <v>1</v>
      </c>
      <c r="AQ3992">
        <f t="shared" si="1251"/>
        <v>1</v>
      </c>
      <c r="AR3992">
        <f t="shared" si="1252"/>
        <v>0</v>
      </c>
      <c r="AS3992">
        <f t="shared" si="1253"/>
        <v>1</v>
      </c>
      <c r="AT3992">
        <f t="shared" si="1254"/>
        <v>0</v>
      </c>
      <c r="AU3992">
        <f t="shared" si="1255"/>
        <v>0</v>
      </c>
      <c r="AV3992">
        <f t="shared" si="1256"/>
        <v>1</v>
      </c>
      <c r="AW3992">
        <f t="shared" si="1257"/>
        <v>0</v>
      </c>
      <c r="AX3992">
        <f t="shared" si="1258"/>
        <v>0</v>
      </c>
      <c r="AY3992">
        <f t="shared" si="1259"/>
        <v>4</v>
      </c>
    </row>
    <row r="3993" spans="1:51" x14ac:dyDescent="0.3">
      <c r="A3993" s="1" t="s">
        <v>3987</v>
      </c>
      <c r="B3993" s="2">
        <v>4050678</v>
      </c>
      <c r="C3993" s="3" t="s">
        <v>5335</v>
      </c>
      <c r="D3993" s="5">
        <v>32.299999999999997</v>
      </c>
      <c r="E3993" s="5">
        <v>2393.2927249999998</v>
      </c>
      <c r="F3993" s="3" t="s">
        <v>4480</v>
      </c>
      <c r="G3993" s="3" t="s">
        <v>4481</v>
      </c>
      <c r="H3993" s="3" t="s">
        <v>4481</v>
      </c>
      <c r="I3993" s="3" t="s">
        <v>4482</v>
      </c>
      <c r="J3993" s="3" t="s">
        <v>4484</v>
      </c>
      <c r="K3993" s="6">
        <v>672137</v>
      </c>
      <c r="L3993" s="6">
        <v>670483</v>
      </c>
      <c r="M3993" s="6" t="s">
        <v>4474</v>
      </c>
      <c r="N3993" s="6" t="s">
        <v>4474</v>
      </c>
      <c r="O3993" s="6">
        <v>503795</v>
      </c>
      <c r="P3993" s="6">
        <v>494690</v>
      </c>
      <c r="Q3993" s="6">
        <v>149837</v>
      </c>
      <c r="R3993" s="6">
        <v>151456</v>
      </c>
      <c r="S3993" s="6">
        <v>83351</v>
      </c>
      <c r="T3993" s="6">
        <v>211385</v>
      </c>
      <c r="U3993" s="6">
        <v>256444</v>
      </c>
      <c r="V3993" s="6">
        <v>256227</v>
      </c>
      <c r="W3993" s="6">
        <v>17188020</v>
      </c>
      <c r="X3993" s="6">
        <v>17068843</v>
      </c>
      <c r="Y3993" s="6" t="s">
        <v>4474</v>
      </c>
      <c r="Z3993" s="6" t="s">
        <v>4474</v>
      </c>
      <c r="AA3993" s="6" t="s">
        <v>4474</v>
      </c>
      <c r="AB3993" s="6" t="s">
        <v>4474</v>
      </c>
      <c r="AC3993" s="6">
        <v>75068662</v>
      </c>
      <c r="AD3993" s="6">
        <v>75039089</v>
      </c>
      <c r="AF3993">
        <f t="shared" si="1240"/>
        <v>8.7175253461422558E-3</v>
      </c>
      <c r="AG3993">
        <f t="shared" si="1241"/>
        <v>8.8732434881497232E-3</v>
      </c>
      <c r="AH3993">
        <f t="shared" si="1242"/>
        <v>1.491992678621505E-2</v>
      </c>
      <c r="AI3993">
        <f t="shared" si="1243"/>
        <v>1.5011386536275482E-2</v>
      </c>
      <c r="AJ3993" t="e">
        <f t="shared" si="1244"/>
        <v>#VALUE!</v>
      </c>
      <c r="AK3993" t="e">
        <f t="shared" si="1245"/>
        <v>#VALUE!</v>
      </c>
      <c r="AL3993">
        <f t="shared" si="1246"/>
        <v>0.74954213203558206</v>
      </c>
      <c r="AM3993">
        <f t="shared" si="1247"/>
        <v>0.73781139864843703</v>
      </c>
      <c r="AN3993">
        <f t="shared" si="1248"/>
        <v>3.9104969624191736E-2</v>
      </c>
      <c r="AO3993">
        <f t="shared" si="1249"/>
        <v>3.9281104173258842E-2</v>
      </c>
      <c r="AP3993">
        <f t="shared" si="1250"/>
        <v>1</v>
      </c>
      <c r="AQ3993">
        <f t="shared" si="1251"/>
        <v>1</v>
      </c>
      <c r="AR3993">
        <f t="shared" si="1252"/>
        <v>0</v>
      </c>
      <c r="AS3993">
        <f t="shared" si="1253"/>
        <v>0</v>
      </c>
      <c r="AT3993">
        <f t="shared" si="1254"/>
        <v>1</v>
      </c>
      <c r="AU3993">
        <f t="shared" si="1255"/>
        <v>0</v>
      </c>
      <c r="AV3993">
        <f t="shared" si="1256"/>
        <v>1</v>
      </c>
      <c r="AW3993">
        <f t="shared" si="1257"/>
        <v>0</v>
      </c>
      <c r="AX3993">
        <f t="shared" si="1258"/>
        <v>0</v>
      </c>
      <c r="AY3993">
        <f t="shared" si="1259"/>
        <v>4</v>
      </c>
    </row>
    <row r="3994" spans="1:51" x14ac:dyDescent="0.3">
      <c r="A3994" s="1" t="s">
        <v>3988</v>
      </c>
      <c r="B3994" s="2">
        <v>4546163</v>
      </c>
      <c r="C3994" s="3" t="s">
        <v>5337</v>
      </c>
      <c r="D3994" s="7">
        <v>9.0299999999999994</v>
      </c>
      <c r="E3994" s="5">
        <v>140.39133339</v>
      </c>
      <c r="F3994" s="3" t="s">
        <v>4665</v>
      </c>
      <c r="G3994" s="3" t="s">
        <v>4666</v>
      </c>
      <c r="H3994" s="3" t="s">
        <v>4679</v>
      </c>
      <c r="I3994" s="3" t="s">
        <v>4680</v>
      </c>
      <c r="J3994" s="3" t="s">
        <v>4816</v>
      </c>
      <c r="K3994" s="6">
        <v>447955</v>
      </c>
      <c r="L3994" s="6">
        <v>447748</v>
      </c>
      <c r="M3994" s="6">
        <v>78117</v>
      </c>
      <c r="N3994" s="6">
        <v>80357</v>
      </c>
      <c r="O3994" s="6">
        <v>58517</v>
      </c>
      <c r="P3994" s="6">
        <v>60987</v>
      </c>
      <c r="Q3994" s="6">
        <v>-37847</v>
      </c>
      <c r="R3994" s="6">
        <v>-85686</v>
      </c>
      <c r="S3994" s="6">
        <v>49420</v>
      </c>
      <c r="T3994" s="6">
        <v>47105</v>
      </c>
      <c r="U3994" s="6">
        <v>476702</v>
      </c>
      <c r="V3994" s="6">
        <v>487056</v>
      </c>
      <c r="W3994" s="6">
        <v>565416</v>
      </c>
      <c r="X3994" s="6">
        <v>579634</v>
      </c>
      <c r="Y3994" s="6">
        <v>92199</v>
      </c>
      <c r="Z3994" s="6">
        <v>100863</v>
      </c>
      <c r="AA3994" s="6">
        <v>66872</v>
      </c>
      <c r="AB3994" s="6">
        <v>74422</v>
      </c>
      <c r="AC3994" s="6">
        <v>15546860</v>
      </c>
      <c r="AD3994" s="6">
        <v>15273637</v>
      </c>
      <c r="AF3994">
        <f t="shared" si="1240"/>
        <v>-6.693655644693465E-2</v>
      </c>
      <c r="AG3994">
        <f t="shared" si="1241"/>
        <v>-0.14782776717721874</v>
      </c>
      <c r="AH3994">
        <f t="shared" si="1242"/>
        <v>0.84309959392730305</v>
      </c>
      <c r="AI3994">
        <f t="shared" si="1243"/>
        <v>0.84028197103689573</v>
      </c>
      <c r="AJ3994">
        <f t="shared" si="1244"/>
        <v>1.3787384854647684</v>
      </c>
      <c r="AK3994">
        <f t="shared" si="1245"/>
        <v>1.3552847276343016</v>
      </c>
      <c r="AL3994">
        <f t="shared" si="1246"/>
        <v>0.13063142503153219</v>
      </c>
      <c r="AM3994">
        <f t="shared" si="1247"/>
        <v>0.13620831360497423</v>
      </c>
      <c r="AN3994">
        <f t="shared" si="1248"/>
        <v>0.79225738217524799</v>
      </c>
      <c r="AO3994">
        <f t="shared" si="1249"/>
        <v>0.77246676350938692</v>
      </c>
      <c r="AP3994">
        <f t="shared" si="1250"/>
        <v>0</v>
      </c>
      <c r="AQ3994">
        <f t="shared" si="1251"/>
        <v>1</v>
      </c>
      <c r="AR3994">
        <f t="shared" si="1252"/>
        <v>1</v>
      </c>
      <c r="AS3994">
        <f t="shared" si="1253"/>
        <v>1</v>
      </c>
      <c r="AT3994">
        <f t="shared" si="1254"/>
        <v>0</v>
      </c>
      <c r="AU3994">
        <f t="shared" si="1255"/>
        <v>1</v>
      </c>
      <c r="AV3994">
        <f t="shared" si="1256"/>
        <v>0</v>
      </c>
      <c r="AW3994">
        <f t="shared" si="1257"/>
        <v>1</v>
      </c>
      <c r="AX3994">
        <f t="shared" si="1258"/>
        <v>0</v>
      </c>
      <c r="AY3994">
        <f t="shared" si="1259"/>
        <v>5</v>
      </c>
    </row>
    <row r="3995" spans="1:51" x14ac:dyDescent="0.3">
      <c r="A3995" s="1" t="s">
        <v>3989</v>
      </c>
      <c r="B3995" s="2">
        <v>8419942</v>
      </c>
      <c r="C3995" s="3" t="s">
        <v>5335</v>
      </c>
      <c r="D3995" s="5">
        <v>61.88</v>
      </c>
      <c r="E3995" s="5">
        <v>6438.9809483999998</v>
      </c>
      <c r="F3995" s="3" t="s">
        <v>4480</v>
      </c>
      <c r="G3995" s="3" t="s">
        <v>4491</v>
      </c>
      <c r="H3995" s="3" t="s">
        <v>4492</v>
      </c>
      <c r="I3995" s="3" t="s">
        <v>4493</v>
      </c>
      <c r="J3995" s="3" t="s">
        <v>5203</v>
      </c>
      <c r="K3995" s="6">
        <v>3406805</v>
      </c>
      <c r="L3995" s="6">
        <v>2711757</v>
      </c>
      <c r="M3995" s="6">
        <v>204084</v>
      </c>
      <c r="N3995" s="6">
        <v>81345</v>
      </c>
      <c r="O3995" s="6">
        <v>83194</v>
      </c>
      <c r="P3995" s="6">
        <v>-14846</v>
      </c>
      <c r="Q3995" s="6">
        <v>-45597</v>
      </c>
      <c r="R3995" s="6">
        <v>-118884</v>
      </c>
      <c r="S3995" s="6">
        <v>208180</v>
      </c>
      <c r="T3995" s="6">
        <v>831504</v>
      </c>
      <c r="U3995" s="6">
        <v>1329682</v>
      </c>
      <c r="V3995" s="6">
        <v>1229379</v>
      </c>
      <c r="W3995" s="6">
        <v>10522018</v>
      </c>
      <c r="X3995" s="6">
        <v>10071258</v>
      </c>
      <c r="Y3995" s="6">
        <v>1595460</v>
      </c>
      <c r="Z3995" s="6">
        <v>1449146</v>
      </c>
      <c r="AA3995" s="6">
        <v>447719</v>
      </c>
      <c r="AB3995" s="6">
        <v>424816</v>
      </c>
      <c r="AC3995" s="6">
        <v>103928846</v>
      </c>
      <c r="AD3995" s="6">
        <v>102813336</v>
      </c>
      <c r="AF3995">
        <f t="shared" si="1240"/>
        <v>-4.3334843183123238E-3</v>
      </c>
      <c r="AG3995">
        <f t="shared" si="1241"/>
        <v>-1.1804285025763415E-2</v>
      </c>
      <c r="AH3995">
        <f t="shared" si="1242"/>
        <v>0.12637138617326069</v>
      </c>
      <c r="AI3995">
        <f t="shared" si="1243"/>
        <v>0.12206806736556644</v>
      </c>
      <c r="AJ3995">
        <f t="shared" si="1244"/>
        <v>3.563529803291797</v>
      </c>
      <c r="AK3995">
        <f t="shared" si="1245"/>
        <v>3.4112321569809048</v>
      </c>
      <c r="AL3995">
        <f t="shared" si="1246"/>
        <v>2.441994772227938E-2</v>
      </c>
      <c r="AM3995">
        <f t="shared" si="1247"/>
        <v>-5.4746793315182743E-3</v>
      </c>
      <c r="AN3995">
        <f t="shared" si="1248"/>
        <v>0.32377867059341658</v>
      </c>
      <c r="AO3995">
        <f t="shared" si="1249"/>
        <v>0.2692570282679681</v>
      </c>
      <c r="AP3995">
        <f t="shared" si="1250"/>
        <v>0</v>
      </c>
      <c r="AQ3995">
        <f t="shared" si="1251"/>
        <v>1</v>
      </c>
      <c r="AR3995">
        <f t="shared" si="1252"/>
        <v>1</v>
      </c>
      <c r="AS3995">
        <f t="shared" si="1253"/>
        <v>1</v>
      </c>
      <c r="AT3995">
        <f t="shared" si="1254"/>
        <v>0</v>
      </c>
      <c r="AU3995">
        <f t="shared" si="1255"/>
        <v>1</v>
      </c>
      <c r="AV3995">
        <f t="shared" si="1256"/>
        <v>1</v>
      </c>
      <c r="AW3995">
        <f t="shared" si="1257"/>
        <v>1</v>
      </c>
      <c r="AX3995">
        <f t="shared" si="1258"/>
        <v>0</v>
      </c>
      <c r="AY3995">
        <f t="shared" si="1259"/>
        <v>6</v>
      </c>
    </row>
    <row r="3996" spans="1:51" x14ac:dyDescent="0.3">
      <c r="A3996" s="1" t="s">
        <v>3990</v>
      </c>
      <c r="B3996" s="2">
        <v>5388379</v>
      </c>
      <c r="C3996" s="3" t="s">
        <v>5337</v>
      </c>
      <c r="D3996" s="5">
        <v>8.34</v>
      </c>
      <c r="E3996" s="5">
        <v>674.93729322000002</v>
      </c>
      <c r="F3996" s="3" t="s">
        <v>4480</v>
      </c>
      <c r="G3996" s="3" t="s">
        <v>4491</v>
      </c>
      <c r="H3996" s="3" t="s">
        <v>4542</v>
      </c>
      <c r="I3996" s="3" t="s">
        <v>4543</v>
      </c>
      <c r="J3996" s="3" t="s">
        <v>4494</v>
      </c>
      <c r="K3996" s="6">
        <v>-34251</v>
      </c>
      <c r="L3996" s="6">
        <v>-164841</v>
      </c>
      <c r="M3996" s="6">
        <v>301077</v>
      </c>
      <c r="N3996" s="6">
        <v>237474</v>
      </c>
      <c r="O3996" s="6">
        <v>288002</v>
      </c>
      <c r="P3996" s="6">
        <v>226458</v>
      </c>
      <c r="Q3996" s="6">
        <v>70034</v>
      </c>
      <c r="R3996" s="6">
        <v>-13373</v>
      </c>
      <c r="S3996" s="6">
        <v>109857</v>
      </c>
      <c r="T3996" s="6">
        <v>112264</v>
      </c>
      <c r="U3996" s="6">
        <v>2488447</v>
      </c>
      <c r="V3996" s="6">
        <v>2523527</v>
      </c>
      <c r="W3996" s="6">
        <v>3661638</v>
      </c>
      <c r="X3996" s="6">
        <v>3696401</v>
      </c>
      <c r="Y3996" s="6" t="s">
        <v>4474</v>
      </c>
      <c r="Z3996" s="6" t="s">
        <v>4474</v>
      </c>
      <c r="AA3996" s="6" t="s">
        <v>4474</v>
      </c>
      <c r="AB3996" s="6" t="s">
        <v>4474</v>
      </c>
      <c r="AC3996" s="6">
        <v>80927733</v>
      </c>
      <c r="AD3996" s="6">
        <v>80928525</v>
      </c>
      <c r="AF3996">
        <f t="shared" si="1240"/>
        <v>1.9126412823987516E-2</v>
      </c>
      <c r="AG3996">
        <f t="shared" si="1241"/>
        <v>-3.6178434103875633E-3</v>
      </c>
      <c r="AH3996">
        <f t="shared" si="1242"/>
        <v>0.67959940332714486</v>
      </c>
      <c r="AI3996">
        <f t="shared" si="1243"/>
        <v>0.68269838689038342</v>
      </c>
      <c r="AJ3996" t="e">
        <f t="shared" si="1244"/>
        <v>#VALUE!</v>
      </c>
      <c r="AK3996" t="e">
        <f t="shared" si="1245"/>
        <v>#VALUE!</v>
      </c>
      <c r="AL3996">
        <f t="shared" si="1246"/>
        <v>-8.408572012495986</v>
      </c>
      <c r="AM3996">
        <f t="shared" si="1247"/>
        <v>-1.3737965676015069</v>
      </c>
      <c r="AN3996">
        <f t="shared" si="1248"/>
        <v>-9.354010418288209E-3</v>
      </c>
      <c r="AO3996">
        <f t="shared" si="1249"/>
        <v>-4.459499929796578E-2</v>
      </c>
      <c r="AP3996">
        <f t="shared" si="1250"/>
        <v>1</v>
      </c>
      <c r="AQ3996">
        <f t="shared" si="1251"/>
        <v>1</v>
      </c>
      <c r="AR3996">
        <f t="shared" si="1252"/>
        <v>1</v>
      </c>
      <c r="AS3996">
        <f t="shared" si="1253"/>
        <v>1</v>
      </c>
      <c r="AT3996">
        <f t="shared" si="1254"/>
        <v>1</v>
      </c>
      <c r="AU3996">
        <f t="shared" si="1255"/>
        <v>0</v>
      </c>
      <c r="AV3996">
        <f t="shared" si="1256"/>
        <v>0</v>
      </c>
      <c r="AW3996">
        <f t="shared" si="1257"/>
        <v>1</v>
      </c>
      <c r="AX3996">
        <f t="shared" si="1258"/>
        <v>1</v>
      </c>
      <c r="AY3996">
        <f t="shared" si="1259"/>
        <v>7</v>
      </c>
    </row>
    <row r="3997" spans="1:51" x14ac:dyDescent="0.3">
      <c r="A3997" s="1" t="s">
        <v>3991</v>
      </c>
      <c r="B3997" s="2">
        <v>4071364</v>
      </c>
      <c r="C3997" s="3" t="s">
        <v>5335</v>
      </c>
      <c r="D3997" s="5">
        <v>54.57</v>
      </c>
      <c r="E3997" s="5">
        <v>29151.021422850001</v>
      </c>
      <c r="F3997" s="3" t="s">
        <v>4475</v>
      </c>
      <c r="G3997" s="3" t="s">
        <v>4476</v>
      </c>
      <c r="H3997" s="3" t="s">
        <v>4477</v>
      </c>
      <c r="I3997" s="3" t="s">
        <v>4478</v>
      </c>
      <c r="J3997" s="3" t="s">
        <v>5163</v>
      </c>
      <c r="K3997" s="6">
        <v>14769541</v>
      </c>
      <c r="L3997" s="6">
        <v>14713277</v>
      </c>
      <c r="M3997" s="6">
        <v>1913799</v>
      </c>
      <c r="N3997" s="6">
        <v>1906819</v>
      </c>
      <c r="O3997" s="6">
        <v>1483418</v>
      </c>
      <c r="P3997" s="6">
        <v>1499724</v>
      </c>
      <c r="Q3997" s="6">
        <v>1112737</v>
      </c>
      <c r="R3997" s="6">
        <v>1126267</v>
      </c>
      <c r="S3997" s="6">
        <v>1299717</v>
      </c>
      <c r="T3997" s="6">
        <v>1369055</v>
      </c>
      <c r="U3997" s="6">
        <v>1831218</v>
      </c>
      <c r="V3997" s="6">
        <v>1730467</v>
      </c>
      <c r="W3997" s="6">
        <v>9767897</v>
      </c>
      <c r="X3997" s="6">
        <v>9784524</v>
      </c>
      <c r="Y3997" s="6">
        <v>3483161</v>
      </c>
      <c r="Z3997" s="6">
        <v>3639625</v>
      </c>
      <c r="AA3997" s="6">
        <v>2345709</v>
      </c>
      <c r="AB3997" s="6">
        <v>2544535</v>
      </c>
      <c r="AC3997" s="6">
        <v>534605000</v>
      </c>
      <c r="AD3997" s="6">
        <v>107447000</v>
      </c>
      <c r="AF3997">
        <f t="shared" si="1240"/>
        <v>0.11391776551288368</v>
      </c>
      <c r="AG3997">
        <f t="shared" si="1241"/>
        <v>0.11510697914379892</v>
      </c>
      <c r="AH3997">
        <f t="shared" si="1242"/>
        <v>0.18747310705671855</v>
      </c>
      <c r="AI3997">
        <f t="shared" si="1243"/>
        <v>0.17685755587088345</v>
      </c>
      <c r="AJ3997">
        <f t="shared" si="1244"/>
        <v>1.484907548208239</v>
      </c>
      <c r="AK3997">
        <f t="shared" si="1245"/>
        <v>1.4303693995170041</v>
      </c>
      <c r="AL3997">
        <f t="shared" si="1246"/>
        <v>0.10043765070288914</v>
      </c>
      <c r="AM3997">
        <f t="shared" si="1247"/>
        <v>0.10192997793761376</v>
      </c>
      <c r="AN3997">
        <f t="shared" si="1248"/>
        <v>1.5120492159161794</v>
      </c>
      <c r="AO3997">
        <f t="shared" si="1249"/>
        <v>1.5037294609323868</v>
      </c>
      <c r="AP3997">
        <f t="shared" si="1250"/>
        <v>1</v>
      </c>
      <c r="AQ3997">
        <f t="shared" si="1251"/>
        <v>1</v>
      </c>
      <c r="AR3997">
        <f t="shared" si="1252"/>
        <v>0</v>
      </c>
      <c r="AS3997">
        <f t="shared" si="1253"/>
        <v>1</v>
      </c>
      <c r="AT3997">
        <f t="shared" si="1254"/>
        <v>0</v>
      </c>
      <c r="AU3997">
        <f t="shared" si="1255"/>
        <v>1</v>
      </c>
      <c r="AV3997">
        <f t="shared" si="1256"/>
        <v>0</v>
      </c>
      <c r="AW3997">
        <f t="shared" si="1257"/>
        <v>1</v>
      </c>
      <c r="AX3997">
        <f t="shared" si="1258"/>
        <v>0</v>
      </c>
      <c r="AY3997">
        <f t="shared" si="1259"/>
        <v>5</v>
      </c>
    </row>
    <row r="3998" spans="1:51" x14ac:dyDescent="0.3">
      <c r="A3998" s="1" t="s">
        <v>3992</v>
      </c>
      <c r="B3998" s="2">
        <v>14362218</v>
      </c>
      <c r="C3998" s="3" t="s">
        <v>5335</v>
      </c>
      <c r="D3998" s="5">
        <v>129.97999999999999</v>
      </c>
      <c r="E3998" s="5">
        <v>27706.79494028</v>
      </c>
      <c r="F3998" s="3" t="s">
        <v>4480</v>
      </c>
      <c r="G3998" s="3" t="s">
        <v>4491</v>
      </c>
      <c r="H3998" s="3" t="s">
        <v>4492</v>
      </c>
      <c r="I3998" s="3" t="s">
        <v>4802</v>
      </c>
      <c r="J3998" s="3" t="s">
        <v>4932</v>
      </c>
      <c r="K3998" s="6">
        <v>1630279</v>
      </c>
      <c r="L3998" s="6">
        <v>1510703</v>
      </c>
      <c r="M3998" s="6" t="s">
        <v>4474</v>
      </c>
      <c r="N3998" s="6" t="s">
        <v>4474</v>
      </c>
      <c r="O3998" s="6" t="s">
        <v>4474</v>
      </c>
      <c r="P3998" s="6" t="s">
        <v>4474</v>
      </c>
      <c r="Q3998" s="6">
        <v>513762</v>
      </c>
      <c r="R3998" s="6">
        <v>495169</v>
      </c>
      <c r="S3998" s="6">
        <v>860477</v>
      </c>
      <c r="T3998" s="6">
        <v>785734</v>
      </c>
      <c r="U3998" s="6" t="s">
        <v>4474</v>
      </c>
      <c r="V3998" s="6" t="s">
        <v>4474</v>
      </c>
      <c r="W3998" s="6">
        <v>7336717</v>
      </c>
      <c r="X3998" s="6">
        <v>7284541</v>
      </c>
      <c r="Y3998" s="6">
        <v>1786565</v>
      </c>
      <c r="Z3998" s="6">
        <v>2450068</v>
      </c>
      <c r="AA3998" s="6">
        <v>570503</v>
      </c>
      <c r="AB3998" s="6">
        <v>635783</v>
      </c>
      <c r="AC3998" s="6">
        <v>213160866</v>
      </c>
      <c r="AD3998" s="6">
        <v>213215797</v>
      </c>
      <c r="AF3998">
        <f t="shared" si="1240"/>
        <v>7.0026143846082661E-2</v>
      </c>
      <c r="AG3998">
        <f t="shared" si="1241"/>
        <v>6.7975319241116217E-2</v>
      </c>
      <c r="AH3998" t="e">
        <f t="shared" si="1242"/>
        <v>#VALUE!</v>
      </c>
      <c r="AI3998" t="e">
        <f t="shared" si="1243"/>
        <v>#VALUE!</v>
      </c>
      <c r="AJ3998">
        <f t="shared" si="1244"/>
        <v>3.1315610960853841</v>
      </c>
      <c r="AK3998">
        <f t="shared" si="1245"/>
        <v>3.8536230128833266</v>
      </c>
      <c r="AL3998" t="e">
        <f t="shared" si="1246"/>
        <v>#VALUE!</v>
      </c>
      <c r="AM3998" t="e">
        <f t="shared" si="1247"/>
        <v>#VALUE!</v>
      </c>
      <c r="AN3998">
        <f t="shared" si="1248"/>
        <v>0.22220824382349763</v>
      </c>
      <c r="AO3998">
        <f t="shared" si="1249"/>
        <v>0.20738478924066733</v>
      </c>
      <c r="AP3998">
        <f t="shared" si="1250"/>
        <v>1</v>
      </c>
      <c r="AQ3998">
        <f t="shared" si="1251"/>
        <v>1</v>
      </c>
      <c r="AR3998">
        <f t="shared" si="1252"/>
        <v>1</v>
      </c>
      <c r="AS3998">
        <f t="shared" si="1253"/>
        <v>1</v>
      </c>
      <c r="AT3998">
        <f t="shared" si="1254"/>
        <v>0</v>
      </c>
      <c r="AU3998">
        <f t="shared" si="1255"/>
        <v>0</v>
      </c>
      <c r="AV3998">
        <f t="shared" si="1256"/>
        <v>0</v>
      </c>
      <c r="AW3998">
        <f t="shared" si="1257"/>
        <v>1</v>
      </c>
      <c r="AX3998">
        <f t="shared" si="1258"/>
        <v>1</v>
      </c>
      <c r="AY3998">
        <f t="shared" si="1259"/>
        <v>6</v>
      </c>
    </row>
    <row r="3999" spans="1:51" x14ac:dyDescent="0.3">
      <c r="A3999" s="1" t="s">
        <v>3993</v>
      </c>
      <c r="B3999" s="2">
        <v>106431225</v>
      </c>
      <c r="C3999" s="3" t="s">
        <v>5338</v>
      </c>
      <c r="D3999" s="7">
        <v>11.12</v>
      </c>
      <c r="E3999" s="5">
        <v>50.030169919999999</v>
      </c>
      <c r="F3999" s="3" t="s">
        <v>4480</v>
      </c>
      <c r="G3999" s="3" t="s">
        <v>4491</v>
      </c>
      <c r="H3999" s="3" t="s">
        <v>4492</v>
      </c>
      <c r="I3999" s="3" t="s">
        <v>4493</v>
      </c>
      <c r="J3999" s="3" t="s">
        <v>4494</v>
      </c>
      <c r="K3999" s="6" t="s">
        <v>4474</v>
      </c>
      <c r="L3999" s="6" t="s">
        <v>4474</v>
      </c>
      <c r="M3999" s="6" t="s">
        <v>4474</v>
      </c>
      <c r="N3999" s="6" t="s">
        <v>4474</v>
      </c>
      <c r="O3999" s="6">
        <v>-1604.5229999999999</v>
      </c>
      <c r="P3999" s="6">
        <v>-1265.7439999999999</v>
      </c>
      <c r="Q3999" s="6">
        <v>1418.232</v>
      </c>
      <c r="R3999" s="6">
        <v>1795.8520000000001</v>
      </c>
      <c r="S3999" s="6">
        <v>-903.48900000000003</v>
      </c>
      <c r="T3999" s="6">
        <v>-479.65199999999999</v>
      </c>
      <c r="U3999" s="6" t="s">
        <v>4474</v>
      </c>
      <c r="V3999" s="6" t="s">
        <v>4474</v>
      </c>
      <c r="W3999" s="6">
        <v>77160.600000000006</v>
      </c>
      <c r="X3999" s="6">
        <v>76614.692999999999</v>
      </c>
      <c r="Y3999" s="6">
        <v>50314.65</v>
      </c>
      <c r="Z3999" s="6">
        <v>518.524</v>
      </c>
      <c r="AA3999" s="6">
        <v>54080</v>
      </c>
      <c r="AB3999" s="6">
        <v>3399</v>
      </c>
      <c r="AC3999" s="6">
        <v>4499116</v>
      </c>
      <c r="AD3999" s="6">
        <v>9019500</v>
      </c>
      <c r="AF3999">
        <f t="shared" si="1240"/>
        <v>1.8380261428760272E-2</v>
      </c>
      <c r="AG3999">
        <f t="shared" si="1241"/>
        <v>2.3440046937210857E-2</v>
      </c>
      <c r="AH3999" t="e">
        <f t="shared" si="1242"/>
        <v>#VALUE!</v>
      </c>
      <c r="AI3999" t="e">
        <f t="shared" si="1243"/>
        <v>#VALUE!</v>
      </c>
      <c r="AJ3999">
        <f t="shared" si="1244"/>
        <v>0.93037444526627222</v>
      </c>
      <c r="AK3999">
        <f t="shared" si="1245"/>
        <v>0.15255192703736392</v>
      </c>
      <c r="AL3999" t="e">
        <f t="shared" si="1246"/>
        <v>#VALUE!</v>
      </c>
      <c r="AM3999" t="e">
        <f t="shared" si="1247"/>
        <v>#VALUE!</v>
      </c>
      <c r="AN3999" t="e">
        <f t="shared" si="1248"/>
        <v>#VALUE!</v>
      </c>
      <c r="AO3999" t="e">
        <f t="shared" si="1249"/>
        <v>#VALUE!</v>
      </c>
      <c r="AP3999">
        <f t="shared" si="1250"/>
        <v>1</v>
      </c>
      <c r="AQ3999">
        <f t="shared" si="1251"/>
        <v>0</v>
      </c>
      <c r="AR3999">
        <f t="shared" si="1252"/>
        <v>0</v>
      </c>
      <c r="AS3999">
        <f t="shared" si="1253"/>
        <v>0</v>
      </c>
      <c r="AT3999">
        <f t="shared" si="1254"/>
        <v>0</v>
      </c>
      <c r="AU3999">
        <f t="shared" si="1255"/>
        <v>1</v>
      </c>
      <c r="AV3999">
        <f t="shared" si="1256"/>
        <v>0</v>
      </c>
      <c r="AW3999">
        <f t="shared" si="1257"/>
        <v>0</v>
      </c>
      <c r="AX3999">
        <f t="shared" si="1258"/>
        <v>1</v>
      </c>
      <c r="AY3999">
        <f t="shared" si="1259"/>
        <v>3</v>
      </c>
    </row>
    <row r="4000" spans="1:51" x14ac:dyDescent="0.3">
      <c r="A4000" s="1" t="s">
        <v>3994</v>
      </c>
      <c r="B4000" s="2">
        <v>4402486</v>
      </c>
      <c r="C4000" s="3" t="s">
        <v>5337</v>
      </c>
      <c r="D4000" s="5">
        <v>376.98</v>
      </c>
      <c r="E4000" s="5">
        <v>84829.495873740001</v>
      </c>
      <c r="F4000" s="3" t="s">
        <v>4485</v>
      </c>
      <c r="G4000" s="3" t="s">
        <v>4486</v>
      </c>
      <c r="H4000" s="3" t="s">
        <v>4496</v>
      </c>
      <c r="I4000" s="3" t="s">
        <v>4496</v>
      </c>
      <c r="J4000" s="3" t="s">
        <v>4616</v>
      </c>
      <c r="K4000" s="6">
        <v>19388300</v>
      </c>
      <c r="L4000" s="6">
        <v>18830000</v>
      </c>
      <c r="M4000" s="6">
        <v>3691200</v>
      </c>
      <c r="N4000" s="6">
        <v>3526900</v>
      </c>
      <c r="O4000" s="6">
        <v>3357100</v>
      </c>
      <c r="P4000" s="6">
        <v>3195800</v>
      </c>
      <c r="Q4000" s="6">
        <v>2485200</v>
      </c>
      <c r="R4000" s="6">
        <v>2339600</v>
      </c>
      <c r="S4000" s="6">
        <v>3180500</v>
      </c>
      <c r="T4000" s="6">
        <v>2800200</v>
      </c>
      <c r="U4000" s="6">
        <v>4317100</v>
      </c>
      <c r="V4000" s="6">
        <v>4316200</v>
      </c>
      <c r="W4000" s="6">
        <v>20903700</v>
      </c>
      <c r="X4000" s="6">
        <v>20199200</v>
      </c>
      <c r="Y4000" s="6">
        <v>8099700</v>
      </c>
      <c r="Z4000" s="6">
        <v>7714000</v>
      </c>
      <c r="AA4000" s="6">
        <v>6628900</v>
      </c>
      <c r="AB4000" s="6">
        <v>6592400</v>
      </c>
      <c r="AC4000" s="6">
        <v>225200000</v>
      </c>
      <c r="AD4000" s="6">
        <v>225900000</v>
      </c>
      <c r="AF4000">
        <f t="shared" si="1240"/>
        <v>0.11888804374345212</v>
      </c>
      <c r="AG4000">
        <f t="shared" si="1241"/>
        <v>0.11582636936116282</v>
      </c>
      <c r="AH4000">
        <f t="shared" si="1242"/>
        <v>0.20652324708066036</v>
      </c>
      <c r="AI4000">
        <f t="shared" si="1243"/>
        <v>0.21368172996950374</v>
      </c>
      <c r="AJ4000">
        <f t="shared" si="1244"/>
        <v>1.2218769328244505</v>
      </c>
      <c r="AK4000">
        <f t="shared" si="1245"/>
        <v>1.1701353073235847</v>
      </c>
      <c r="AL4000">
        <f t="shared" si="1246"/>
        <v>0.17315081776122712</v>
      </c>
      <c r="AM4000">
        <f t="shared" si="1247"/>
        <v>0.16971853425385025</v>
      </c>
      <c r="AN4000">
        <f t="shared" si="1248"/>
        <v>0.92750565689327724</v>
      </c>
      <c r="AO4000">
        <f t="shared" si="1249"/>
        <v>0.93221513723315774</v>
      </c>
      <c r="AP4000">
        <f t="shared" si="1250"/>
        <v>1</v>
      </c>
      <c r="AQ4000">
        <f t="shared" si="1251"/>
        <v>1</v>
      </c>
      <c r="AR4000">
        <f t="shared" si="1252"/>
        <v>1</v>
      </c>
      <c r="AS4000">
        <f t="shared" si="1253"/>
        <v>1</v>
      </c>
      <c r="AT4000">
        <f t="shared" si="1254"/>
        <v>1</v>
      </c>
      <c r="AU4000">
        <f t="shared" si="1255"/>
        <v>1</v>
      </c>
      <c r="AV4000">
        <f t="shared" si="1256"/>
        <v>1</v>
      </c>
      <c r="AW4000">
        <f t="shared" si="1257"/>
        <v>0</v>
      </c>
      <c r="AX4000">
        <f t="shared" si="1258"/>
        <v>1</v>
      </c>
      <c r="AY4000">
        <f t="shared" si="1259"/>
        <v>8</v>
      </c>
    </row>
    <row r="4001" spans="1:51" x14ac:dyDescent="0.3">
      <c r="A4001" s="1" t="s">
        <v>3995</v>
      </c>
      <c r="B4001" s="2">
        <v>4993467</v>
      </c>
      <c r="C4001" s="3" t="s">
        <v>5338</v>
      </c>
      <c r="D4001" s="5">
        <v>103.49</v>
      </c>
      <c r="E4001" s="5">
        <v>952.03317673000004</v>
      </c>
      <c r="F4001" s="3" t="s">
        <v>4485</v>
      </c>
      <c r="G4001" s="3" t="s">
        <v>4486</v>
      </c>
      <c r="H4001" s="3" t="s">
        <v>4590</v>
      </c>
      <c r="I4001" s="3" t="s">
        <v>4590</v>
      </c>
      <c r="J4001" s="3" t="s">
        <v>5191</v>
      </c>
      <c r="K4001" s="6">
        <v>270612</v>
      </c>
      <c r="L4001" s="6">
        <v>265590</v>
      </c>
      <c r="M4001" s="6">
        <v>37398</v>
      </c>
      <c r="N4001" s="6">
        <v>36794</v>
      </c>
      <c r="O4001" s="6">
        <v>21419</v>
      </c>
      <c r="P4001" s="6">
        <v>21927</v>
      </c>
      <c r="Q4001" s="6">
        <v>17932</v>
      </c>
      <c r="R4001" s="6">
        <v>15106</v>
      </c>
      <c r="S4001" s="6">
        <v>32403</v>
      </c>
      <c r="T4001" s="6">
        <v>34004</v>
      </c>
      <c r="U4001" s="6">
        <v>612</v>
      </c>
      <c r="V4001" s="6">
        <v>1218</v>
      </c>
      <c r="W4001" s="6">
        <v>323553</v>
      </c>
      <c r="X4001" s="6">
        <v>323652</v>
      </c>
      <c r="Y4001" s="6">
        <v>95166</v>
      </c>
      <c r="Z4001" s="6">
        <v>94253</v>
      </c>
      <c r="AA4001" s="6">
        <v>26521</v>
      </c>
      <c r="AB4001" s="6">
        <v>31802</v>
      </c>
      <c r="AC4001" s="6">
        <v>9199277</v>
      </c>
      <c r="AD4001" s="6">
        <v>9144731</v>
      </c>
      <c r="AF4001">
        <f t="shared" si="1240"/>
        <v>5.5422141040262336E-2</v>
      </c>
      <c r="AG4001">
        <f t="shared" si="1241"/>
        <v>4.6673587680595208E-2</v>
      </c>
      <c r="AH4001">
        <f t="shared" si="1242"/>
        <v>1.891498456203466E-3</v>
      </c>
      <c r="AI4001">
        <f t="shared" si="1243"/>
        <v>3.7633013236439139E-3</v>
      </c>
      <c r="AJ4001">
        <f t="shared" si="1244"/>
        <v>3.5883262320425322</v>
      </c>
      <c r="AK4001">
        <f t="shared" si="1245"/>
        <v>2.9637444185900259</v>
      </c>
      <c r="AL4001">
        <f t="shared" si="1246"/>
        <v>7.9150222458723191E-2</v>
      </c>
      <c r="AM4001">
        <f t="shared" si="1247"/>
        <v>8.2559584321698853E-2</v>
      </c>
      <c r="AN4001">
        <f t="shared" si="1248"/>
        <v>0.8363761114871443</v>
      </c>
      <c r="AO4001">
        <f t="shared" si="1249"/>
        <v>0.8206036112861963</v>
      </c>
      <c r="AP4001">
        <f t="shared" si="1250"/>
        <v>1</v>
      </c>
      <c r="AQ4001">
        <f t="shared" si="1251"/>
        <v>1</v>
      </c>
      <c r="AR4001">
        <f t="shared" si="1252"/>
        <v>1</v>
      </c>
      <c r="AS4001">
        <f t="shared" si="1253"/>
        <v>1</v>
      </c>
      <c r="AT4001">
        <f t="shared" si="1254"/>
        <v>1</v>
      </c>
      <c r="AU4001">
        <f t="shared" si="1255"/>
        <v>1</v>
      </c>
      <c r="AV4001">
        <f t="shared" si="1256"/>
        <v>0</v>
      </c>
      <c r="AW4001">
        <f t="shared" si="1257"/>
        <v>1</v>
      </c>
      <c r="AX4001">
        <f t="shared" si="1258"/>
        <v>0</v>
      </c>
      <c r="AY4001">
        <f t="shared" si="1259"/>
        <v>7</v>
      </c>
    </row>
    <row r="4002" spans="1:51" x14ac:dyDescent="0.3">
      <c r="A4002" s="1" t="s">
        <v>3996</v>
      </c>
      <c r="B4002" s="2">
        <v>103021</v>
      </c>
      <c r="C4002" s="3" t="s">
        <v>5337</v>
      </c>
      <c r="D4002" s="5">
        <v>27.89</v>
      </c>
      <c r="E4002" s="5">
        <v>240.95052324</v>
      </c>
      <c r="F4002" s="3" t="s">
        <v>4525</v>
      </c>
      <c r="G4002" s="3" t="s">
        <v>4698</v>
      </c>
      <c r="H4002" s="3" t="s">
        <v>4698</v>
      </c>
      <c r="I4002" s="3" t="s">
        <v>4699</v>
      </c>
      <c r="J4002" s="3" t="s">
        <v>4528</v>
      </c>
      <c r="K4002" s="6">
        <v>70087</v>
      </c>
      <c r="L4002" s="6">
        <v>74566</v>
      </c>
      <c r="M4002" s="6">
        <v>26521</v>
      </c>
      <c r="N4002" s="6">
        <v>30169</v>
      </c>
      <c r="O4002" s="6">
        <v>13061</v>
      </c>
      <c r="P4002" s="6">
        <v>16516</v>
      </c>
      <c r="Q4002" s="6">
        <v>4260</v>
      </c>
      <c r="R4002" s="6">
        <v>7112</v>
      </c>
      <c r="S4002" s="6">
        <v>-21862</v>
      </c>
      <c r="T4002" s="6">
        <v>-19279</v>
      </c>
      <c r="U4002" s="6">
        <v>154419</v>
      </c>
      <c r="V4002" s="6">
        <v>151026</v>
      </c>
      <c r="W4002" s="6">
        <v>1056589</v>
      </c>
      <c r="X4002" s="6">
        <v>1046962</v>
      </c>
      <c r="Y4002" s="6" t="s">
        <v>4474</v>
      </c>
      <c r="Z4002" s="6" t="s">
        <v>4474</v>
      </c>
      <c r="AA4002" s="6" t="s">
        <v>4474</v>
      </c>
      <c r="AB4002" s="6" t="s">
        <v>4474</v>
      </c>
      <c r="AC4002" s="6">
        <v>8639316</v>
      </c>
      <c r="AD4002" s="6">
        <v>8639316</v>
      </c>
      <c r="AF4002">
        <f t="shared" si="1240"/>
        <v>4.0318420880777672E-3</v>
      </c>
      <c r="AG4002">
        <f t="shared" si="1241"/>
        <v>6.7929877111108138E-3</v>
      </c>
      <c r="AH4002">
        <f t="shared" si="1242"/>
        <v>0.14614859704199079</v>
      </c>
      <c r="AI4002">
        <f t="shared" si="1243"/>
        <v>0.14425165383270835</v>
      </c>
      <c r="AJ4002" t="e">
        <f t="shared" si="1244"/>
        <v>#VALUE!</v>
      </c>
      <c r="AK4002" t="e">
        <f t="shared" si="1245"/>
        <v>#VALUE!</v>
      </c>
      <c r="AL4002">
        <f t="shared" si="1246"/>
        <v>0.18635410275800077</v>
      </c>
      <c r="AM4002">
        <f t="shared" si="1247"/>
        <v>0.22149505136389239</v>
      </c>
      <c r="AN4002">
        <f t="shared" si="1248"/>
        <v>6.6333266766926399E-2</v>
      </c>
      <c r="AO4002">
        <f t="shared" si="1249"/>
        <v>7.1221305071244231E-2</v>
      </c>
      <c r="AP4002">
        <f t="shared" si="1250"/>
        <v>1</v>
      </c>
      <c r="AQ4002">
        <f t="shared" si="1251"/>
        <v>0</v>
      </c>
      <c r="AR4002">
        <f t="shared" si="1252"/>
        <v>0</v>
      </c>
      <c r="AS4002">
        <f t="shared" si="1253"/>
        <v>0</v>
      </c>
      <c r="AT4002">
        <f t="shared" si="1254"/>
        <v>0</v>
      </c>
      <c r="AU4002">
        <f t="shared" si="1255"/>
        <v>0</v>
      </c>
      <c r="AV4002">
        <f t="shared" si="1256"/>
        <v>0</v>
      </c>
      <c r="AW4002">
        <f t="shared" si="1257"/>
        <v>0</v>
      </c>
      <c r="AX4002">
        <f t="shared" si="1258"/>
        <v>0</v>
      </c>
      <c r="AY4002">
        <f t="shared" si="1259"/>
        <v>1</v>
      </c>
    </row>
    <row r="4003" spans="1:51" x14ac:dyDescent="0.3">
      <c r="A4003" s="1" t="s">
        <v>3997</v>
      </c>
      <c r="B4003" s="2">
        <v>4421633</v>
      </c>
      <c r="C4003" s="3" t="s">
        <v>5337</v>
      </c>
      <c r="D4003" s="5">
        <v>1278.46</v>
      </c>
      <c r="E4003" s="5">
        <v>71888.37855008</v>
      </c>
      <c r="F4003" s="3" t="s">
        <v>4485</v>
      </c>
      <c r="G4003" s="3" t="s">
        <v>4486</v>
      </c>
      <c r="H4003" s="3" t="s">
        <v>4505</v>
      </c>
      <c r="I4003" s="3" t="s">
        <v>4505</v>
      </c>
      <c r="J4003" s="3" t="s">
        <v>4996</v>
      </c>
      <c r="K4003" s="6">
        <v>7940000</v>
      </c>
      <c r="L4003" s="6">
        <v>7606000</v>
      </c>
      <c r="M4003" s="6">
        <v>3909000</v>
      </c>
      <c r="N4003" s="6">
        <v>3774000</v>
      </c>
      <c r="O4003" s="6">
        <v>3597000</v>
      </c>
      <c r="P4003" s="6">
        <v>3486000</v>
      </c>
      <c r="Q4003" s="6">
        <v>1715000</v>
      </c>
      <c r="R4003" s="6">
        <v>1662000</v>
      </c>
      <c r="S4003" s="6">
        <v>2045000</v>
      </c>
      <c r="T4003" s="6">
        <v>1935000</v>
      </c>
      <c r="U4003" s="6">
        <v>24048000</v>
      </c>
      <c r="V4003" s="6">
        <v>21100000</v>
      </c>
      <c r="W4003" s="6">
        <v>25586000</v>
      </c>
      <c r="X4003" s="6">
        <v>21828000</v>
      </c>
      <c r="Y4003" s="6">
        <v>10029000</v>
      </c>
      <c r="Z4003" s="6">
        <v>7061000</v>
      </c>
      <c r="AA4003" s="6">
        <v>6339000</v>
      </c>
      <c r="AB4003" s="6">
        <v>1851000</v>
      </c>
      <c r="AC4003" s="6">
        <v>56216194</v>
      </c>
      <c r="AD4003" s="6">
        <v>56085469</v>
      </c>
      <c r="AF4003">
        <f t="shared" si="1240"/>
        <v>6.7028843899007276E-2</v>
      </c>
      <c r="AG4003">
        <f t="shared" si="1241"/>
        <v>7.6140736668499173E-2</v>
      </c>
      <c r="AH4003">
        <f t="shared" si="1242"/>
        <v>0.93988900179785817</v>
      </c>
      <c r="AI4003">
        <f t="shared" si="1243"/>
        <v>0.96664834157962254</v>
      </c>
      <c r="AJ4003">
        <f t="shared" si="1244"/>
        <v>1.5821107430194037</v>
      </c>
      <c r="AK4003">
        <f t="shared" si="1245"/>
        <v>3.8146947595894112</v>
      </c>
      <c r="AL4003">
        <f t="shared" si="1246"/>
        <v>0.45302267002518892</v>
      </c>
      <c r="AM4003">
        <f t="shared" si="1247"/>
        <v>0.45832237707073364</v>
      </c>
      <c r="AN4003">
        <f t="shared" si="1248"/>
        <v>0.31032595950910652</v>
      </c>
      <c r="AO4003">
        <f t="shared" si="1249"/>
        <v>0.34845153014476821</v>
      </c>
      <c r="AP4003">
        <f t="shared" si="1250"/>
        <v>1</v>
      </c>
      <c r="AQ4003">
        <f t="shared" si="1251"/>
        <v>1</v>
      </c>
      <c r="AR4003">
        <f t="shared" si="1252"/>
        <v>0</v>
      </c>
      <c r="AS4003">
        <f t="shared" si="1253"/>
        <v>1</v>
      </c>
      <c r="AT4003">
        <f t="shared" si="1254"/>
        <v>1</v>
      </c>
      <c r="AU4003">
        <f t="shared" si="1255"/>
        <v>0</v>
      </c>
      <c r="AV4003">
        <f t="shared" si="1256"/>
        <v>0</v>
      </c>
      <c r="AW4003">
        <f t="shared" si="1257"/>
        <v>0</v>
      </c>
      <c r="AX4003">
        <f t="shared" si="1258"/>
        <v>0</v>
      </c>
      <c r="AY4003">
        <f t="shared" si="1259"/>
        <v>4</v>
      </c>
    </row>
    <row r="4004" spans="1:51" x14ac:dyDescent="0.3">
      <c r="A4004" s="1" t="s">
        <v>3998</v>
      </c>
      <c r="B4004" s="2">
        <v>5013726</v>
      </c>
      <c r="C4004" s="3" t="s">
        <v>5338</v>
      </c>
      <c r="D4004" s="5">
        <v>64.05</v>
      </c>
      <c r="E4004" s="5">
        <v>2149.61516385</v>
      </c>
      <c r="F4004" s="3" t="s">
        <v>4470</v>
      </c>
      <c r="G4004" s="3" t="s">
        <v>4512</v>
      </c>
      <c r="H4004" s="3" t="s">
        <v>4513</v>
      </c>
      <c r="I4004" s="3" t="s">
        <v>4514</v>
      </c>
      <c r="J4004" s="3" t="s">
        <v>4853</v>
      </c>
      <c r="K4004" s="6">
        <v>401090</v>
      </c>
      <c r="L4004" s="6">
        <v>358759</v>
      </c>
      <c r="M4004" s="6">
        <v>51138</v>
      </c>
      <c r="N4004" s="6">
        <v>42808</v>
      </c>
      <c r="O4004" s="6">
        <v>33455</v>
      </c>
      <c r="P4004" s="6">
        <v>28409</v>
      </c>
      <c r="Q4004" s="6">
        <v>32638</v>
      </c>
      <c r="R4004" s="6">
        <v>3000</v>
      </c>
      <c r="S4004" s="6">
        <v>37444</v>
      </c>
      <c r="T4004" s="6">
        <v>23719</v>
      </c>
      <c r="U4004" s="6">
        <v>508531</v>
      </c>
      <c r="V4004" s="6">
        <v>507751</v>
      </c>
      <c r="W4004" s="6">
        <v>785571</v>
      </c>
      <c r="X4004" s="6">
        <v>758577</v>
      </c>
      <c r="Y4004" s="6">
        <v>492475</v>
      </c>
      <c r="Z4004" s="6">
        <v>509265</v>
      </c>
      <c r="AA4004" s="6">
        <v>60048</v>
      </c>
      <c r="AB4004" s="6">
        <v>54329</v>
      </c>
      <c r="AC4004" s="6">
        <v>33561517</v>
      </c>
      <c r="AD4004" s="6">
        <v>33314281</v>
      </c>
      <c r="AF4004">
        <f t="shared" si="1240"/>
        <v>4.1546849361801801E-2</v>
      </c>
      <c r="AG4004">
        <f t="shared" si="1241"/>
        <v>3.9547732135300703E-3</v>
      </c>
      <c r="AH4004">
        <f t="shared" si="1242"/>
        <v>0.64733932388033677</v>
      </c>
      <c r="AI4004">
        <f t="shared" si="1243"/>
        <v>0.66934668464770219</v>
      </c>
      <c r="AJ4004">
        <f t="shared" si="1244"/>
        <v>8.2013555822009057</v>
      </c>
      <c r="AK4004">
        <f t="shared" si="1245"/>
        <v>9.373723057667176</v>
      </c>
      <c r="AL4004">
        <f t="shared" si="1246"/>
        <v>8.3410207185419735E-2</v>
      </c>
      <c r="AM4004">
        <f t="shared" si="1247"/>
        <v>7.9186863604815486E-2</v>
      </c>
      <c r="AN4004">
        <f t="shared" si="1248"/>
        <v>0.5105712914555145</v>
      </c>
      <c r="AO4004">
        <f t="shared" si="1249"/>
        <v>0.47293682777094481</v>
      </c>
      <c r="AP4004">
        <f t="shared" si="1250"/>
        <v>1</v>
      </c>
      <c r="AQ4004">
        <f t="shared" si="1251"/>
        <v>1</v>
      </c>
      <c r="AR4004">
        <f t="shared" si="1252"/>
        <v>1</v>
      </c>
      <c r="AS4004">
        <f t="shared" si="1253"/>
        <v>1</v>
      </c>
      <c r="AT4004">
        <f t="shared" si="1254"/>
        <v>1</v>
      </c>
      <c r="AU4004">
        <f t="shared" si="1255"/>
        <v>0</v>
      </c>
      <c r="AV4004">
        <f t="shared" si="1256"/>
        <v>1</v>
      </c>
      <c r="AW4004">
        <f t="shared" si="1257"/>
        <v>1</v>
      </c>
      <c r="AX4004">
        <f t="shared" si="1258"/>
        <v>0</v>
      </c>
      <c r="AY4004">
        <f t="shared" si="1259"/>
        <v>7</v>
      </c>
    </row>
    <row r="4005" spans="1:51" x14ac:dyDescent="0.3">
      <c r="A4005" s="1" t="s">
        <v>3999</v>
      </c>
      <c r="B4005" s="2">
        <v>4313999</v>
      </c>
      <c r="C4005" s="3" t="s">
        <v>5337</v>
      </c>
      <c r="D4005" s="5">
        <v>88.29</v>
      </c>
      <c r="E4005" s="5">
        <v>17207.721000000001</v>
      </c>
      <c r="F4005" s="3" t="s">
        <v>4485</v>
      </c>
      <c r="G4005" s="3" t="s">
        <v>4517</v>
      </c>
      <c r="H4005" s="3" t="s">
        <v>4640</v>
      </c>
      <c r="I4005" s="3" t="s">
        <v>4685</v>
      </c>
      <c r="J4005" s="3" t="s">
        <v>4992</v>
      </c>
      <c r="K4005" s="6">
        <v>4101300</v>
      </c>
      <c r="L4005" s="6">
        <v>3985000</v>
      </c>
      <c r="M4005" s="6">
        <v>1233100</v>
      </c>
      <c r="N4005" s="6">
        <v>1211600</v>
      </c>
      <c r="O4005" s="6">
        <v>699300</v>
      </c>
      <c r="P4005" s="6">
        <v>680100</v>
      </c>
      <c r="Q4005" s="6">
        <v>241100</v>
      </c>
      <c r="R4005" s="6">
        <v>-145300</v>
      </c>
      <c r="S4005" s="6">
        <v>780300</v>
      </c>
      <c r="T4005" s="6">
        <v>701900</v>
      </c>
      <c r="U4005" s="6">
        <v>5134900</v>
      </c>
      <c r="V4005" s="6">
        <v>5174600</v>
      </c>
      <c r="W4005" s="6">
        <v>11053800</v>
      </c>
      <c r="X4005" s="6">
        <v>11025200</v>
      </c>
      <c r="Y4005" s="6">
        <v>1669800</v>
      </c>
      <c r="Z4005" s="6">
        <v>1543900</v>
      </c>
      <c r="AA4005" s="6">
        <v>995700</v>
      </c>
      <c r="AB4005" s="6">
        <v>930700</v>
      </c>
      <c r="AC4005" s="6">
        <v>194800000</v>
      </c>
      <c r="AD4005" s="6">
        <v>194300000</v>
      </c>
      <c r="AF4005">
        <f t="shared" si="1240"/>
        <v>2.1811503736271689E-2</v>
      </c>
      <c r="AG4005">
        <f t="shared" si="1241"/>
        <v>-1.3178899248993216E-2</v>
      </c>
      <c r="AH4005">
        <f t="shared" si="1242"/>
        <v>0.46453708227035045</v>
      </c>
      <c r="AI4005">
        <f t="shared" si="1243"/>
        <v>0.4693429597649022</v>
      </c>
      <c r="AJ4005">
        <f t="shared" si="1244"/>
        <v>1.6770111479361254</v>
      </c>
      <c r="AK4005">
        <f t="shared" si="1245"/>
        <v>1.6588589233909961</v>
      </c>
      <c r="AL4005">
        <f t="shared" si="1246"/>
        <v>0.17050691244239632</v>
      </c>
      <c r="AM4005">
        <f t="shared" si="1247"/>
        <v>0.17066499372647428</v>
      </c>
      <c r="AN4005">
        <f t="shared" si="1248"/>
        <v>0.37103077674645824</v>
      </c>
      <c r="AO4005">
        <f t="shared" si="1249"/>
        <v>0.36144469034575338</v>
      </c>
      <c r="AP4005">
        <f t="shared" si="1250"/>
        <v>1</v>
      </c>
      <c r="AQ4005">
        <f t="shared" si="1251"/>
        <v>1</v>
      </c>
      <c r="AR4005">
        <f t="shared" si="1252"/>
        <v>1</v>
      </c>
      <c r="AS4005">
        <f t="shared" si="1253"/>
        <v>1</v>
      </c>
      <c r="AT4005">
        <f t="shared" si="1254"/>
        <v>1</v>
      </c>
      <c r="AU4005">
        <f t="shared" si="1255"/>
        <v>1</v>
      </c>
      <c r="AV4005">
        <f t="shared" si="1256"/>
        <v>0</v>
      </c>
      <c r="AW4005">
        <f t="shared" si="1257"/>
        <v>1</v>
      </c>
      <c r="AX4005">
        <f t="shared" si="1258"/>
        <v>0</v>
      </c>
      <c r="AY4005">
        <f t="shared" si="1259"/>
        <v>7</v>
      </c>
    </row>
    <row r="4006" spans="1:51" x14ac:dyDescent="0.3">
      <c r="A4006" s="1" t="s">
        <v>4000</v>
      </c>
      <c r="B4006" s="2">
        <v>4154740</v>
      </c>
      <c r="C4006" s="3" t="s">
        <v>5337</v>
      </c>
      <c r="D4006" s="5">
        <v>49.85</v>
      </c>
      <c r="E4006" s="5">
        <v>3406.8618603999998</v>
      </c>
      <c r="F4006" s="3" t="s">
        <v>4475</v>
      </c>
      <c r="G4006" s="3" t="s">
        <v>4529</v>
      </c>
      <c r="H4006" s="3" t="s">
        <v>4530</v>
      </c>
      <c r="I4006" s="3" t="s">
        <v>4611</v>
      </c>
      <c r="J4006" s="3" t="s">
        <v>4785</v>
      </c>
      <c r="K4006" s="6">
        <v>3829000</v>
      </c>
      <c r="L4006" s="6">
        <v>3821000</v>
      </c>
      <c r="M4006" s="6">
        <v>864000</v>
      </c>
      <c r="N4006" s="6">
        <v>866000</v>
      </c>
      <c r="O4006" s="6">
        <v>749000</v>
      </c>
      <c r="P4006" s="6">
        <v>753000</v>
      </c>
      <c r="Q4006" s="6">
        <v>421000</v>
      </c>
      <c r="R4006" s="6">
        <v>434000</v>
      </c>
      <c r="S4006" s="6">
        <v>518000</v>
      </c>
      <c r="T4006" s="6">
        <v>461000</v>
      </c>
      <c r="U4006" s="6">
        <v>5047000</v>
      </c>
      <c r="V4006" s="6">
        <v>5043000</v>
      </c>
      <c r="W4006" s="6">
        <v>6698000</v>
      </c>
      <c r="X4006" s="6">
        <v>6693000</v>
      </c>
      <c r="Y4006" s="6">
        <v>4562000</v>
      </c>
      <c r="Z4006" s="6">
        <v>4535000</v>
      </c>
      <c r="AA4006" s="6">
        <v>1187000</v>
      </c>
      <c r="AB4006" s="6">
        <v>1230000</v>
      </c>
      <c r="AC4006" s="6">
        <v>68342264</v>
      </c>
      <c r="AD4006" s="6">
        <v>69884968</v>
      </c>
      <c r="AF4006">
        <f t="shared" si="1240"/>
        <v>6.2854583457748581E-2</v>
      </c>
      <c r="AG4006">
        <f t="shared" si="1241"/>
        <v>6.4843866726430596E-2</v>
      </c>
      <c r="AH4006">
        <f t="shared" si="1242"/>
        <v>0.75350851000298602</v>
      </c>
      <c r="AI4006">
        <f t="shared" si="1243"/>
        <v>0.75347377857463016</v>
      </c>
      <c r="AJ4006">
        <f t="shared" si="1244"/>
        <v>3.8433024431339513</v>
      </c>
      <c r="AK4006">
        <f t="shared" si="1245"/>
        <v>3.6869918699186992</v>
      </c>
      <c r="AL4006">
        <f t="shared" si="1246"/>
        <v>0.19561243144424131</v>
      </c>
      <c r="AM4006">
        <f t="shared" si="1247"/>
        <v>0.19706883014917562</v>
      </c>
      <c r="AN4006">
        <f t="shared" si="1248"/>
        <v>0.57166318303971331</v>
      </c>
      <c r="AO4006">
        <f t="shared" si="1249"/>
        <v>0.57089496488868963</v>
      </c>
      <c r="AP4006">
        <f t="shared" si="1250"/>
        <v>1</v>
      </c>
      <c r="AQ4006">
        <f t="shared" si="1251"/>
        <v>1</v>
      </c>
      <c r="AR4006">
        <f t="shared" si="1252"/>
        <v>0</v>
      </c>
      <c r="AS4006">
        <f t="shared" si="1253"/>
        <v>1</v>
      </c>
      <c r="AT4006">
        <f t="shared" si="1254"/>
        <v>0</v>
      </c>
      <c r="AU4006">
        <f t="shared" si="1255"/>
        <v>1</v>
      </c>
      <c r="AV4006">
        <f t="shared" si="1256"/>
        <v>0</v>
      </c>
      <c r="AW4006">
        <f t="shared" si="1257"/>
        <v>1</v>
      </c>
      <c r="AX4006">
        <f t="shared" si="1258"/>
        <v>1</v>
      </c>
      <c r="AY4006">
        <f t="shared" si="1259"/>
        <v>6</v>
      </c>
    </row>
    <row r="4007" spans="1:51" x14ac:dyDescent="0.3">
      <c r="A4007" s="1" t="s">
        <v>4001</v>
      </c>
      <c r="B4007" s="2">
        <v>4122592</v>
      </c>
      <c r="C4007" s="3" t="s">
        <v>5335</v>
      </c>
      <c r="D4007" s="5">
        <v>19.14</v>
      </c>
      <c r="E4007" s="5">
        <v>225.93640740000001</v>
      </c>
      <c r="F4007" s="3" t="s">
        <v>4665</v>
      </c>
      <c r="G4007" s="3" t="s">
        <v>4666</v>
      </c>
      <c r="H4007" s="3" t="s">
        <v>4667</v>
      </c>
      <c r="I4007" s="3" t="s">
        <v>4667</v>
      </c>
      <c r="J4007" s="3" t="s">
        <v>4788</v>
      </c>
      <c r="K4007" s="6">
        <v>84373</v>
      </c>
      <c r="L4007" s="6">
        <v>84874</v>
      </c>
      <c r="M4007" s="6">
        <v>19300</v>
      </c>
      <c r="N4007" s="6">
        <v>18657</v>
      </c>
      <c r="O4007" s="6">
        <v>18126</v>
      </c>
      <c r="P4007" s="6">
        <v>17190</v>
      </c>
      <c r="Q4007" s="6">
        <v>14125</v>
      </c>
      <c r="R4007" s="6">
        <v>13269</v>
      </c>
      <c r="S4007" s="6">
        <v>14639</v>
      </c>
      <c r="T4007" s="6">
        <v>12952</v>
      </c>
      <c r="U4007" s="6" t="s">
        <v>4474</v>
      </c>
      <c r="V4007" s="6" t="s">
        <v>4474</v>
      </c>
      <c r="W4007" s="6">
        <v>50530</v>
      </c>
      <c r="X4007" s="6">
        <v>51513</v>
      </c>
      <c r="Y4007" s="6">
        <v>27347</v>
      </c>
      <c r="Z4007" s="6">
        <v>28511</v>
      </c>
      <c r="AA4007" s="6">
        <v>34381</v>
      </c>
      <c r="AB4007" s="6">
        <v>32827</v>
      </c>
      <c r="AC4007" s="6">
        <v>11880000</v>
      </c>
      <c r="AD4007" s="6">
        <v>12402000</v>
      </c>
      <c r="AF4007">
        <f t="shared" si="1240"/>
        <v>0.27953690876706905</v>
      </c>
      <c r="AG4007">
        <f t="shared" si="1241"/>
        <v>0.25758546386349079</v>
      </c>
      <c r="AH4007" t="e">
        <f t="shared" si="1242"/>
        <v>#VALUE!</v>
      </c>
      <c r="AI4007" t="e">
        <f t="shared" si="1243"/>
        <v>#VALUE!</v>
      </c>
      <c r="AJ4007">
        <f t="shared" si="1244"/>
        <v>0.79541025566446588</v>
      </c>
      <c r="AK4007">
        <f t="shared" si="1245"/>
        <v>0.86852286227800291</v>
      </c>
      <c r="AL4007">
        <f t="shared" si="1246"/>
        <v>0.21483175897502754</v>
      </c>
      <c r="AM4007">
        <f t="shared" si="1247"/>
        <v>0.20253552324622381</v>
      </c>
      <c r="AN4007">
        <f t="shared" si="1248"/>
        <v>1.6697605382940828</v>
      </c>
      <c r="AO4007">
        <f t="shared" si="1249"/>
        <v>1.647622930134141</v>
      </c>
      <c r="AP4007">
        <f t="shared" si="1250"/>
        <v>1</v>
      </c>
      <c r="AQ4007">
        <f t="shared" si="1251"/>
        <v>1</v>
      </c>
      <c r="AR4007">
        <f t="shared" si="1252"/>
        <v>1</v>
      </c>
      <c r="AS4007">
        <f t="shared" si="1253"/>
        <v>1</v>
      </c>
      <c r="AT4007">
        <f t="shared" si="1254"/>
        <v>0</v>
      </c>
      <c r="AU4007">
        <f t="shared" si="1255"/>
        <v>0</v>
      </c>
      <c r="AV4007">
        <f t="shared" si="1256"/>
        <v>1</v>
      </c>
      <c r="AW4007">
        <f t="shared" si="1257"/>
        <v>1</v>
      </c>
      <c r="AX4007">
        <f t="shared" si="1258"/>
        <v>1</v>
      </c>
      <c r="AY4007">
        <f t="shared" si="1259"/>
        <v>7</v>
      </c>
    </row>
    <row r="4008" spans="1:51" x14ac:dyDescent="0.3">
      <c r="A4008" s="1" t="s">
        <v>4002</v>
      </c>
      <c r="B4008" s="2">
        <v>4811117</v>
      </c>
      <c r="C4008" s="3" t="s">
        <v>5338</v>
      </c>
      <c r="D4008" s="5">
        <v>18.59</v>
      </c>
      <c r="E4008" s="5">
        <v>1617.96769277</v>
      </c>
      <c r="F4008" s="3" t="s">
        <v>4470</v>
      </c>
      <c r="G4008" s="3" t="s">
        <v>4471</v>
      </c>
      <c r="H4008" s="3" t="s">
        <v>4489</v>
      </c>
      <c r="I4008" s="3" t="s">
        <v>4489</v>
      </c>
      <c r="J4008" s="3" t="s">
        <v>4495</v>
      </c>
      <c r="K4008" s="6">
        <v>203447</v>
      </c>
      <c r="L4008" s="6">
        <v>177644</v>
      </c>
      <c r="M4008" s="6">
        <v>-238737</v>
      </c>
      <c r="N4008" s="6">
        <v>-275060</v>
      </c>
      <c r="O4008" s="6">
        <v>-279689</v>
      </c>
      <c r="P4008" s="6">
        <v>-316248</v>
      </c>
      <c r="Q4008" s="6">
        <v>-351454</v>
      </c>
      <c r="R4008" s="6">
        <v>-145908</v>
      </c>
      <c r="S4008" s="6">
        <v>-272228</v>
      </c>
      <c r="T4008" s="6">
        <v>-288855</v>
      </c>
      <c r="U4008" s="6">
        <v>309957</v>
      </c>
      <c r="V4008" s="6">
        <v>378125</v>
      </c>
      <c r="W4008" s="6">
        <v>504410</v>
      </c>
      <c r="X4008" s="6">
        <v>551121</v>
      </c>
      <c r="Y4008" s="6">
        <v>324740</v>
      </c>
      <c r="Z4008" s="6">
        <v>368977</v>
      </c>
      <c r="AA4008" s="6">
        <v>190038</v>
      </c>
      <c r="AB4008" s="6">
        <v>121268</v>
      </c>
      <c r="AC4008" s="6">
        <v>77909042</v>
      </c>
      <c r="AD4008" s="6">
        <v>76456562</v>
      </c>
      <c r="AF4008">
        <f t="shared" si="1240"/>
        <v>-0.69676255427132694</v>
      </c>
      <c r="AG4008">
        <f t="shared" si="1241"/>
        <v>-0.26474766884223244</v>
      </c>
      <c r="AH4008">
        <f t="shared" si="1242"/>
        <v>0.61449416149560876</v>
      </c>
      <c r="AI4008">
        <f t="shared" si="1243"/>
        <v>0.6861016001930611</v>
      </c>
      <c r="AJ4008">
        <f t="shared" si="1244"/>
        <v>1.7088161315105399</v>
      </c>
      <c r="AK4008">
        <f t="shared" si="1245"/>
        <v>3.0426575848533828</v>
      </c>
      <c r="AL4008">
        <f t="shared" si="1246"/>
        <v>-1.3747511636937384</v>
      </c>
      <c r="AM4008">
        <f t="shared" si="1247"/>
        <v>-1.7802346265564837</v>
      </c>
      <c r="AN4008">
        <f t="shared" si="1248"/>
        <v>0.40333657143990009</v>
      </c>
      <c r="AO4008">
        <f t="shared" si="1249"/>
        <v>0.32233211944382451</v>
      </c>
      <c r="AP4008">
        <f t="shared" si="1250"/>
        <v>0</v>
      </c>
      <c r="AQ4008">
        <f t="shared" si="1251"/>
        <v>0</v>
      </c>
      <c r="AR4008">
        <f t="shared" si="1252"/>
        <v>0</v>
      </c>
      <c r="AS4008">
        <f t="shared" si="1253"/>
        <v>1</v>
      </c>
      <c r="AT4008">
        <f t="shared" si="1254"/>
        <v>1</v>
      </c>
      <c r="AU4008">
        <f t="shared" si="1255"/>
        <v>0</v>
      </c>
      <c r="AV4008">
        <f t="shared" si="1256"/>
        <v>1</v>
      </c>
      <c r="AW4008">
        <f t="shared" si="1257"/>
        <v>1</v>
      </c>
      <c r="AX4008">
        <f t="shared" si="1258"/>
        <v>0</v>
      </c>
      <c r="AY4008">
        <f t="shared" si="1259"/>
        <v>4</v>
      </c>
    </row>
    <row r="4009" spans="1:51" x14ac:dyDescent="0.3">
      <c r="A4009" s="1" t="s">
        <v>4003</v>
      </c>
      <c r="B4009" s="2">
        <v>5291158</v>
      </c>
      <c r="C4009" s="3" t="s">
        <v>5335</v>
      </c>
      <c r="D4009" s="5">
        <v>8.36</v>
      </c>
      <c r="E4009" s="5">
        <v>520.80357207999998</v>
      </c>
      <c r="F4009" s="3" t="s">
        <v>4470</v>
      </c>
      <c r="G4009" s="3" t="s">
        <v>4512</v>
      </c>
      <c r="H4009" s="3" t="s">
        <v>4513</v>
      </c>
      <c r="I4009" s="3" t="s">
        <v>4514</v>
      </c>
      <c r="J4009" s="3" t="s">
        <v>4515</v>
      </c>
      <c r="K4009" s="6">
        <v>202861</v>
      </c>
      <c r="L4009" s="6">
        <v>198533</v>
      </c>
      <c r="M4009" s="6">
        <v>-54627</v>
      </c>
      <c r="N4009" s="6">
        <v>-57904</v>
      </c>
      <c r="O4009" s="6">
        <v>-62103</v>
      </c>
      <c r="P4009" s="6">
        <v>-64787</v>
      </c>
      <c r="Q4009" s="6">
        <v>-61523</v>
      </c>
      <c r="R4009" s="6">
        <v>-63684</v>
      </c>
      <c r="S4009" s="6">
        <v>-32428</v>
      </c>
      <c r="T4009" s="6">
        <v>-30099</v>
      </c>
      <c r="U4009" s="6">
        <v>53231</v>
      </c>
      <c r="V4009" s="6">
        <v>53157</v>
      </c>
      <c r="W4009" s="6">
        <v>212924</v>
      </c>
      <c r="X4009" s="6">
        <v>226083</v>
      </c>
      <c r="Y4009" s="6">
        <v>157602</v>
      </c>
      <c r="Z4009" s="6">
        <v>171552</v>
      </c>
      <c r="AA4009" s="6">
        <v>38263</v>
      </c>
      <c r="AB4009" s="6">
        <v>44446</v>
      </c>
      <c r="AC4009" s="6">
        <v>62275371</v>
      </c>
      <c r="AD4009" s="6">
        <v>62175241</v>
      </c>
      <c r="AF4009">
        <f t="shared" si="1240"/>
        <v>-0.28894347278841276</v>
      </c>
      <c r="AG4009">
        <f t="shared" si="1241"/>
        <v>-0.28168416024203502</v>
      </c>
      <c r="AH4009">
        <f t="shared" si="1242"/>
        <v>0.25</v>
      </c>
      <c r="AI4009">
        <f t="shared" si="1243"/>
        <v>0.23512161462825598</v>
      </c>
      <c r="AJ4009">
        <f t="shared" si="1244"/>
        <v>4.1189138332070145</v>
      </c>
      <c r="AK4009">
        <f t="shared" si="1245"/>
        <v>3.8597849075282364</v>
      </c>
      <c r="AL4009">
        <f t="shared" si="1246"/>
        <v>-0.30613572840516412</v>
      </c>
      <c r="AM4009">
        <f t="shared" si="1247"/>
        <v>-0.32632862043086036</v>
      </c>
      <c r="AN4009">
        <f t="shared" si="1248"/>
        <v>0.95273900546673929</v>
      </c>
      <c r="AO4009">
        <f t="shared" si="1249"/>
        <v>0.87814209825595024</v>
      </c>
      <c r="AP4009">
        <f t="shared" si="1250"/>
        <v>0</v>
      </c>
      <c r="AQ4009">
        <f t="shared" si="1251"/>
        <v>0</v>
      </c>
      <c r="AR4009">
        <f t="shared" si="1252"/>
        <v>0</v>
      </c>
      <c r="AS4009">
        <f t="shared" si="1253"/>
        <v>1</v>
      </c>
      <c r="AT4009">
        <f t="shared" si="1254"/>
        <v>0</v>
      </c>
      <c r="AU4009">
        <f t="shared" si="1255"/>
        <v>1</v>
      </c>
      <c r="AV4009">
        <f t="shared" si="1256"/>
        <v>1</v>
      </c>
      <c r="AW4009">
        <f t="shared" si="1257"/>
        <v>1</v>
      </c>
      <c r="AX4009">
        <f t="shared" si="1258"/>
        <v>0</v>
      </c>
      <c r="AY4009">
        <f t="shared" si="1259"/>
        <v>4</v>
      </c>
    </row>
    <row r="4010" spans="1:51" x14ac:dyDescent="0.3">
      <c r="A4010" s="1" t="s">
        <v>4004</v>
      </c>
      <c r="B4010" s="2">
        <v>4986278</v>
      </c>
      <c r="C4010" s="3" t="s">
        <v>5337</v>
      </c>
      <c r="D4010" s="7">
        <v>7.67</v>
      </c>
      <c r="E4010" s="5">
        <v>257.90277591</v>
      </c>
      <c r="F4010" s="3" t="s">
        <v>4583</v>
      </c>
      <c r="G4010" s="3" t="s">
        <v>4583</v>
      </c>
      <c r="H4010" s="3" t="s">
        <v>4602</v>
      </c>
      <c r="I4010" s="3" t="s">
        <v>4629</v>
      </c>
      <c r="J4010" s="3" t="s">
        <v>5131</v>
      </c>
      <c r="K4010" s="6">
        <v>717366</v>
      </c>
      <c r="L4010" s="6">
        <v>701507</v>
      </c>
      <c r="M4010" s="6">
        <v>47222</v>
      </c>
      <c r="N4010" s="6">
        <v>39827</v>
      </c>
      <c r="O4010" s="6">
        <v>20706</v>
      </c>
      <c r="P4010" s="6">
        <v>12194</v>
      </c>
      <c r="Q4010" s="6">
        <v>-27457</v>
      </c>
      <c r="R4010" s="6">
        <v>-73891</v>
      </c>
      <c r="S4010" s="6">
        <v>-14190</v>
      </c>
      <c r="T4010" s="6">
        <v>8626</v>
      </c>
      <c r="U4010" s="6">
        <v>20000</v>
      </c>
      <c r="V4010" s="6">
        <v>20000</v>
      </c>
      <c r="W4010" s="6">
        <v>442541</v>
      </c>
      <c r="X4010" s="6">
        <v>450412</v>
      </c>
      <c r="Y4010" s="6">
        <v>188262</v>
      </c>
      <c r="Z4010" s="6">
        <v>190765</v>
      </c>
      <c r="AA4010" s="6">
        <v>239258</v>
      </c>
      <c r="AB4010" s="6">
        <v>245155</v>
      </c>
      <c r="AC4010" s="6">
        <v>33774477</v>
      </c>
      <c r="AD4010" s="6">
        <v>33748814</v>
      </c>
      <c r="AF4010">
        <f t="shared" si="1240"/>
        <v>-6.2043968807409935E-2</v>
      </c>
      <c r="AG4010">
        <f t="shared" si="1241"/>
        <v>-0.16405202348072431</v>
      </c>
      <c r="AH4010">
        <f t="shared" si="1242"/>
        <v>4.5193552687773565E-2</v>
      </c>
      <c r="AI4010">
        <f t="shared" si="1243"/>
        <v>4.4403790307540651E-2</v>
      </c>
      <c r="AJ4010">
        <f t="shared" si="1244"/>
        <v>0.78685770172784186</v>
      </c>
      <c r="AK4010">
        <f t="shared" si="1245"/>
        <v>0.77814036018029409</v>
      </c>
      <c r="AL4010">
        <f t="shared" si="1246"/>
        <v>2.8863927200341248E-2</v>
      </c>
      <c r="AM4010">
        <f t="shared" si="1247"/>
        <v>1.738257779323656E-2</v>
      </c>
      <c r="AN4010">
        <f t="shared" si="1248"/>
        <v>1.6210159058708684</v>
      </c>
      <c r="AO4010">
        <f t="shared" si="1249"/>
        <v>1.557478486363596</v>
      </c>
      <c r="AP4010">
        <f t="shared" si="1250"/>
        <v>0</v>
      </c>
      <c r="AQ4010">
        <f t="shared" si="1251"/>
        <v>0</v>
      </c>
      <c r="AR4010">
        <f t="shared" si="1252"/>
        <v>1</v>
      </c>
      <c r="AS4010">
        <f t="shared" si="1253"/>
        <v>1</v>
      </c>
      <c r="AT4010">
        <f t="shared" si="1254"/>
        <v>0</v>
      </c>
      <c r="AU4010">
        <f t="shared" si="1255"/>
        <v>1</v>
      </c>
      <c r="AV4010">
        <f t="shared" si="1256"/>
        <v>1</v>
      </c>
      <c r="AW4010">
        <f t="shared" si="1257"/>
        <v>1</v>
      </c>
      <c r="AX4010">
        <f t="shared" si="1258"/>
        <v>0</v>
      </c>
      <c r="AY4010">
        <f t="shared" si="1259"/>
        <v>5</v>
      </c>
    </row>
    <row r="4011" spans="1:51" x14ac:dyDescent="0.3">
      <c r="A4011" s="1" t="s">
        <v>4005</v>
      </c>
      <c r="B4011" s="2">
        <v>4911833</v>
      </c>
      <c r="C4011" s="3" t="s">
        <v>5337</v>
      </c>
      <c r="D4011" s="5">
        <v>33.4</v>
      </c>
      <c r="E4011" s="5">
        <v>1710.08</v>
      </c>
      <c r="F4011" s="3" t="s">
        <v>4559</v>
      </c>
      <c r="G4011" s="3" t="s">
        <v>4560</v>
      </c>
      <c r="H4011" s="3" t="s">
        <v>4561</v>
      </c>
      <c r="I4011" s="3" t="s">
        <v>4562</v>
      </c>
      <c r="J4011" s="3" t="s">
        <v>4834</v>
      </c>
      <c r="K4011" s="6">
        <v>3359100</v>
      </c>
      <c r="L4011" s="6">
        <v>3383300</v>
      </c>
      <c r="M4011" s="6">
        <v>310100</v>
      </c>
      <c r="N4011" s="6">
        <v>290300</v>
      </c>
      <c r="O4011" s="6">
        <v>164400</v>
      </c>
      <c r="P4011" s="6">
        <v>145300</v>
      </c>
      <c r="Q4011" s="6">
        <v>-24300</v>
      </c>
      <c r="R4011" s="6">
        <v>-13800</v>
      </c>
      <c r="S4011" s="6">
        <v>116600</v>
      </c>
      <c r="T4011" s="6">
        <v>135300</v>
      </c>
      <c r="U4011" s="6">
        <v>1397600</v>
      </c>
      <c r="V4011" s="6">
        <v>1397000</v>
      </c>
      <c r="W4011" s="6">
        <v>3969400</v>
      </c>
      <c r="X4011" s="6">
        <v>3905000</v>
      </c>
      <c r="Y4011" s="6">
        <v>999500</v>
      </c>
      <c r="Z4011" s="6">
        <v>928300</v>
      </c>
      <c r="AA4011" s="6">
        <v>716200</v>
      </c>
      <c r="AB4011" s="6">
        <v>645700</v>
      </c>
      <c r="AC4011" s="6">
        <v>51900000</v>
      </c>
      <c r="AD4011" s="6">
        <v>51800000</v>
      </c>
      <c r="AF4011">
        <f t="shared" si="1240"/>
        <v>-6.1218320149140932E-3</v>
      </c>
      <c r="AG4011">
        <f t="shared" si="1241"/>
        <v>-3.5339308578745199E-3</v>
      </c>
      <c r="AH4011">
        <f t="shared" si="1242"/>
        <v>0.35209351539275457</v>
      </c>
      <c r="AI4011">
        <f t="shared" si="1243"/>
        <v>0.35774647887323946</v>
      </c>
      <c r="AJ4011">
        <f t="shared" si="1244"/>
        <v>1.395559899469422</v>
      </c>
      <c r="AK4011">
        <f t="shared" si="1245"/>
        <v>1.437664550100666</v>
      </c>
      <c r="AL4011">
        <f t="shared" si="1246"/>
        <v>4.8941680807359111E-2</v>
      </c>
      <c r="AM4011">
        <f t="shared" si="1247"/>
        <v>4.2946235923506638E-2</v>
      </c>
      <c r="AN4011">
        <f t="shared" si="1248"/>
        <v>0.84624880334559383</v>
      </c>
      <c r="AO4011">
        <f t="shared" si="1249"/>
        <v>0.8664020486555698</v>
      </c>
      <c r="AP4011">
        <f t="shared" si="1250"/>
        <v>0</v>
      </c>
      <c r="AQ4011">
        <f t="shared" si="1251"/>
        <v>1</v>
      </c>
      <c r="AR4011">
        <f t="shared" si="1252"/>
        <v>0</v>
      </c>
      <c r="AS4011">
        <f t="shared" si="1253"/>
        <v>1</v>
      </c>
      <c r="AT4011">
        <f t="shared" si="1254"/>
        <v>1</v>
      </c>
      <c r="AU4011">
        <f t="shared" si="1255"/>
        <v>0</v>
      </c>
      <c r="AV4011">
        <f t="shared" si="1256"/>
        <v>1</v>
      </c>
      <c r="AW4011">
        <f t="shared" si="1257"/>
        <v>0</v>
      </c>
      <c r="AX4011">
        <f t="shared" si="1258"/>
        <v>0</v>
      </c>
      <c r="AY4011">
        <f t="shared" si="1259"/>
        <v>4</v>
      </c>
    </row>
    <row r="4012" spans="1:51" x14ac:dyDescent="0.3">
      <c r="A4012" s="1" t="s">
        <v>4006</v>
      </c>
      <c r="B4012" s="2">
        <v>4142451</v>
      </c>
      <c r="C4012" s="3" t="s">
        <v>5337</v>
      </c>
      <c r="D4012" s="5">
        <v>65.22</v>
      </c>
      <c r="E4012" s="5">
        <v>6987.9175272599996</v>
      </c>
      <c r="F4012" s="3" t="s">
        <v>4485</v>
      </c>
      <c r="G4012" s="3" t="s">
        <v>4486</v>
      </c>
      <c r="H4012" s="3" t="s">
        <v>4496</v>
      </c>
      <c r="I4012" s="3" t="s">
        <v>4496</v>
      </c>
      <c r="J4012" s="3" t="s">
        <v>4883</v>
      </c>
      <c r="K4012" s="6">
        <v>1179567</v>
      </c>
      <c r="L4012" s="6">
        <v>1249686</v>
      </c>
      <c r="M4012" s="6">
        <v>372158</v>
      </c>
      <c r="N4012" s="6">
        <v>403602</v>
      </c>
      <c r="O4012" s="6">
        <v>318345</v>
      </c>
      <c r="P4012" s="6">
        <v>350405</v>
      </c>
      <c r="Q4012" s="6">
        <v>238571</v>
      </c>
      <c r="R4012" s="6">
        <v>263285</v>
      </c>
      <c r="S4012" s="6">
        <v>253597</v>
      </c>
      <c r="T4012" s="6">
        <v>301280</v>
      </c>
      <c r="U4012" s="6" t="s">
        <v>4474</v>
      </c>
      <c r="V4012" s="6" t="s">
        <v>4474</v>
      </c>
      <c r="W4012" s="6">
        <v>1267220</v>
      </c>
      <c r="X4012" s="6">
        <v>1269934</v>
      </c>
      <c r="Y4012" s="6">
        <v>352718</v>
      </c>
      <c r="Z4012" s="6">
        <v>433814</v>
      </c>
      <c r="AA4012" s="6">
        <v>251218</v>
      </c>
      <c r="AB4012" s="6">
        <v>244401</v>
      </c>
      <c r="AC4012" s="6">
        <v>107901982</v>
      </c>
      <c r="AD4012" s="6">
        <v>108705768</v>
      </c>
      <c r="AF4012">
        <f t="shared" si="1240"/>
        <v>0.18826328498603243</v>
      </c>
      <c r="AG4012">
        <f t="shared" si="1241"/>
        <v>0.20732179782571378</v>
      </c>
      <c r="AH4012" t="e">
        <f t="shared" si="1242"/>
        <v>#VALUE!</v>
      </c>
      <c r="AI4012" t="e">
        <f t="shared" si="1243"/>
        <v>#VALUE!</v>
      </c>
      <c r="AJ4012">
        <f t="shared" si="1244"/>
        <v>1.4040315582482148</v>
      </c>
      <c r="AK4012">
        <f t="shared" si="1245"/>
        <v>1.775009103890737</v>
      </c>
      <c r="AL4012">
        <f t="shared" si="1246"/>
        <v>0.26988293161812765</v>
      </c>
      <c r="AM4012">
        <f t="shared" si="1247"/>
        <v>0.28039443508209261</v>
      </c>
      <c r="AN4012">
        <f t="shared" si="1248"/>
        <v>0.93083047931692997</v>
      </c>
      <c r="AO4012">
        <f t="shared" si="1249"/>
        <v>0.98405586432050796</v>
      </c>
      <c r="AP4012">
        <f t="shared" si="1250"/>
        <v>1</v>
      </c>
      <c r="AQ4012">
        <f t="shared" si="1251"/>
        <v>1</v>
      </c>
      <c r="AR4012">
        <f t="shared" si="1252"/>
        <v>0</v>
      </c>
      <c r="AS4012">
        <f t="shared" si="1253"/>
        <v>1</v>
      </c>
      <c r="AT4012">
        <f t="shared" si="1254"/>
        <v>0</v>
      </c>
      <c r="AU4012">
        <f t="shared" si="1255"/>
        <v>0</v>
      </c>
      <c r="AV4012">
        <f t="shared" si="1256"/>
        <v>0</v>
      </c>
      <c r="AW4012">
        <f t="shared" si="1257"/>
        <v>0</v>
      </c>
      <c r="AX4012">
        <f t="shared" si="1258"/>
        <v>1</v>
      </c>
      <c r="AY4012">
        <f t="shared" si="1259"/>
        <v>4</v>
      </c>
    </row>
    <row r="4013" spans="1:51" x14ac:dyDescent="0.3">
      <c r="A4013" s="1" t="s">
        <v>4007</v>
      </c>
      <c r="B4013" s="2">
        <v>4347328</v>
      </c>
      <c r="C4013" s="3" t="s">
        <v>5337</v>
      </c>
      <c r="D4013" s="5">
        <v>35.159999999999997</v>
      </c>
      <c r="E4013" s="5">
        <v>3290.6265096000002</v>
      </c>
      <c r="F4013" s="3" t="s">
        <v>4475</v>
      </c>
      <c r="G4013" s="3" t="s">
        <v>4548</v>
      </c>
      <c r="H4013" s="3" t="s">
        <v>4810</v>
      </c>
      <c r="I4013" s="3" t="s">
        <v>4817</v>
      </c>
      <c r="J4013" s="3" t="s">
        <v>4818</v>
      </c>
      <c r="K4013" s="6">
        <v>4498697</v>
      </c>
      <c r="L4013" s="6">
        <v>4192540</v>
      </c>
      <c r="M4013" s="6">
        <v>615881</v>
      </c>
      <c r="N4013" s="6">
        <v>556562</v>
      </c>
      <c r="O4013" s="6">
        <v>585523</v>
      </c>
      <c r="P4013" s="6">
        <v>527868</v>
      </c>
      <c r="Q4013" s="6">
        <v>463515</v>
      </c>
      <c r="R4013" s="6">
        <v>428365</v>
      </c>
      <c r="S4013" s="6">
        <v>406227</v>
      </c>
      <c r="T4013" s="6">
        <v>165421</v>
      </c>
      <c r="U4013" s="6">
        <v>896280</v>
      </c>
      <c r="V4013" s="6">
        <v>896030</v>
      </c>
      <c r="W4013" s="6">
        <v>4779255</v>
      </c>
      <c r="X4013" s="6">
        <v>4596198</v>
      </c>
      <c r="Y4013" s="6">
        <v>4320065</v>
      </c>
      <c r="Z4013" s="6">
        <v>4130253</v>
      </c>
      <c r="AA4013" s="6">
        <v>372931</v>
      </c>
      <c r="AB4013" s="6">
        <v>287401</v>
      </c>
      <c r="AC4013" s="6">
        <v>93590060</v>
      </c>
      <c r="AD4013" s="6">
        <v>93862218</v>
      </c>
      <c r="AF4013">
        <f t="shared" si="1240"/>
        <v>9.6984781100820108E-2</v>
      </c>
      <c r="AG4013">
        <f t="shared" si="1241"/>
        <v>9.3199857795508378E-2</v>
      </c>
      <c r="AH4013">
        <f t="shared" si="1242"/>
        <v>0.1875355050107182</v>
      </c>
      <c r="AI4013">
        <f t="shared" si="1243"/>
        <v>0.19495026106360083</v>
      </c>
      <c r="AJ4013">
        <f t="shared" si="1244"/>
        <v>11.584086600470329</v>
      </c>
      <c r="AK4013">
        <f t="shared" si="1245"/>
        <v>14.371046029763292</v>
      </c>
      <c r="AL4013">
        <f t="shared" si="1246"/>
        <v>0.13015390900965323</v>
      </c>
      <c r="AM4013">
        <f t="shared" si="1247"/>
        <v>0.12590649105315632</v>
      </c>
      <c r="AN4013">
        <f t="shared" si="1248"/>
        <v>0.94129670837818868</v>
      </c>
      <c r="AO4013">
        <f t="shared" si="1249"/>
        <v>0.91217567215337547</v>
      </c>
      <c r="AP4013">
        <f t="shared" si="1250"/>
        <v>1</v>
      </c>
      <c r="AQ4013">
        <f t="shared" si="1251"/>
        <v>1</v>
      </c>
      <c r="AR4013">
        <f t="shared" si="1252"/>
        <v>1</v>
      </c>
      <c r="AS4013">
        <f t="shared" si="1253"/>
        <v>0</v>
      </c>
      <c r="AT4013">
        <f t="shared" si="1254"/>
        <v>1</v>
      </c>
      <c r="AU4013">
        <f t="shared" si="1255"/>
        <v>0</v>
      </c>
      <c r="AV4013">
        <f t="shared" si="1256"/>
        <v>1</v>
      </c>
      <c r="AW4013">
        <f t="shared" si="1257"/>
        <v>1</v>
      </c>
      <c r="AX4013">
        <f t="shared" si="1258"/>
        <v>1</v>
      </c>
      <c r="AY4013">
        <f t="shared" si="1259"/>
        <v>7</v>
      </c>
    </row>
    <row r="4014" spans="1:51" x14ac:dyDescent="0.3">
      <c r="A4014" s="1" t="s">
        <v>4008</v>
      </c>
      <c r="B4014" s="2">
        <v>100546</v>
      </c>
      <c r="C4014" s="3" t="s">
        <v>5335</v>
      </c>
      <c r="D4014" s="5">
        <v>41.4</v>
      </c>
      <c r="E4014" s="5">
        <v>1366.422732</v>
      </c>
      <c r="F4014" s="3" t="s">
        <v>4480</v>
      </c>
      <c r="G4014" s="3" t="s">
        <v>4481</v>
      </c>
      <c r="H4014" s="3" t="s">
        <v>4481</v>
      </c>
      <c r="I4014" s="3" t="s">
        <v>4482</v>
      </c>
      <c r="J4014" s="3" t="s">
        <v>4484</v>
      </c>
      <c r="K4014" s="6">
        <v>398133</v>
      </c>
      <c r="L4014" s="6">
        <v>403134</v>
      </c>
      <c r="M4014" s="6" t="s">
        <v>4474</v>
      </c>
      <c r="N4014" s="6" t="s">
        <v>4474</v>
      </c>
      <c r="O4014" s="6">
        <v>284360</v>
      </c>
      <c r="P4014" s="6">
        <v>276556</v>
      </c>
      <c r="Q4014" s="6">
        <v>111909</v>
      </c>
      <c r="R4014" s="6">
        <v>113448</v>
      </c>
      <c r="S4014" s="6">
        <v>121977</v>
      </c>
      <c r="T4014" s="6">
        <v>139581</v>
      </c>
      <c r="U4014" s="6" t="s">
        <v>4474</v>
      </c>
      <c r="V4014" s="6" t="s">
        <v>4474</v>
      </c>
      <c r="W4014" s="6">
        <v>9823890</v>
      </c>
      <c r="X4014" s="6">
        <v>9741399</v>
      </c>
      <c r="Y4014" s="6" t="s">
        <v>4474</v>
      </c>
      <c r="Z4014" s="6" t="s">
        <v>4474</v>
      </c>
      <c r="AA4014" s="6" t="s">
        <v>4474</v>
      </c>
      <c r="AB4014" s="6" t="s">
        <v>4474</v>
      </c>
      <c r="AC4014" s="6">
        <v>33000508</v>
      </c>
      <c r="AD4014" s="6">
        <v>32989327</v>
      </c>
      <c r="AF4014">
        <f t="shared" si="1240"/>
        <v>1.1391515988065827E-2</v>
      </c>
      <c r="AG4014">
        <f t="shared" si="1241"/>
        <v>1.1645965841251344E-2</v>
      </c>
      <c r="AH4014" t="e">
        <f t="shared" si="1242"/>
        <v>#VALUE!</v>
      </c>
      <c r="AI4014" t="e">
        <f t="shared" si="1243"/>
        <v>#VALUE!</v>
      </c>
      <c r="AJ4014" t="e">
        <f t="shared" si="1244"/>
        <v>#VALUE!</v>
      </c>
      <c r="AK4014" t="e">
        <f t="shared" si="1245"/>
        <v>#VALUE!</v>
      </c>
      <c r="AL4014">
        <f t="shared" si="1246"/>
        <v>0.71423368572813606</v>
      </c>
      <c r="AM4014">
        <f t="shared" si="1247"/>
        <v>0.68601507191157285</v>
      </c>
      <c r="AN4014">
        <f t="shared" si="1248"/>
        <v>4.0527021373407073E-2</v>
      </c>
      <c r="AO4014">
        <f t="shared" si="1249"/>
        <v>4.1383583610526575E-2</v>
      </c>
      <c r="AP4014">
        <f t="shared" si="1250"/>
        <v>1</v>
      </c>
      <c r="AQ4014">
        <f t="shared" si="1251"/>
        <v>1</v>
      </c>
      <c r="AR4014">
        <f t="shared" si="1252"/>
        <v>0</v>
      </c>
      <c r="AS4014">
        <f t="shared" si="1253"/>
        <v>1</v>
      </c>
      <c r="AT4014">
        <f t="shared" si="1254"/>
        <v>0</v>
      </c>
      <c r="AU4014">
        <f t="shared" si="1255"/>
        <v>0</v>
      </c>
      <c r="AV4014">
        <f t="shared" si="1256"/>
        <v>1</v>
      </c>
      <c r="AW4014">
        <f t="shared" si="1257"/>
        <v>0</v>
      </c>
      <c r="AX4014">
        <f t="shared" si="1258"/>
        <v>0</v>
      </c>
      <c r="AY4014">
        <f t="shared" si="1259"/>
        <v>4</v>
      </c>
    </row>
    <row r="4015" spans="1:51" x14ac:dyDescent="0.3">
      <c r="A4015" s="1" t="s">
        <v>4009</v>
      </c>
      <c r="B4015" s="2">
        <v>5720686</v>
      </c>
      <c r="C4015" s="3" t="s">
        <v>5337</v>
      </c>
      <c r="D4015" s="5">
        <v>31.3</v>
      </c>
      <c r="E4015" s="5">
        <v>1628.5526155</v>
      </c>
      <c r="F4015" s="3" t="s">
        <v>4480</v>
      </c>
      <c r="G4015" s="3" t="s">
        <v>4491</v>
      </c>
      <c r="H4015" s="3" t="s">
        <v>4492</v>
      </c>
      <c r="I4015" s="3" t="s">
        <v>4493</v>
      </c>
      <c r="J4015" s="3" t="s">
        <v>4494</v>
      </c>
      <c r="K4015" s="6">
        <v>65961.721999999994</v>
      </c>
      <c r="L4015" s="6">
        <v>66532.127999999997</v>
      </c>
      <c r="M4015" s="6" t="s">
        <v>4474</v>
      </c>
      <c r="N4015" s="6" t="s">
        <v>4474</v>
      </c>
      <c r="O4015" s="6">
        <v>58031.868000000002</v>
      </c>
      <c r="P4015" s="6">
        <v>58760.402999999998</v>
      </c>
      <c r="Q4015" s="6">
        <v>281745.61700000003</v>
      </c>
      <c r="R4015" s="6">
        <v>267413.23499999999</v>
      </c>
      <c r="S4015" s="6" t="s">
        <v>4474</v>
      </c>
      <c r="T4015" s="6" t="s">
        <v>4474</v>
      </c>
      <c r="U4015" s="6" t="s">
        <v>4474</v>
      </c>
      <c r="V4015" s="6" t="s">
        <v>4474</v>
      </c>
      <c r="W4015" s="6">
        <v>1861702.3130000001</v>
      </c>
      <c r="X4015" s="6">
        <v>1861702.3130000001</v>
      </c>
      <c r="Y4015" s="6">
        <v>13561.142</v>
      </c>
      <c r="Z4015" s="6">
        <v>13561.142</v>
      </c>
      <c r="AA4015" s="6">
        <v>3187</v>
      </c>
      <c r="AB4015" s="6">
        <v>3187</v>
      </c>
      <c r="AC4015" s="6">
        <v>51800776</v>
      </c>
      <c r="AD4015" s="6">
        <v>51800776</v>
      </c>
      <c r="AF4015">
        <f t="shared" si="1240"/>
        <v>0.15133763063654743</v>
      </c>
      <c r="AG4015">
        <f t="shared" si="1241"/>
        <v>0.14363909478582679</v>
      </c>
      <c r="AH4015" t="e">
        <f t="shared" si="1242"/>
        <v>#VALUE!</v>
      </c>
      <c r="AI4015" t="e">
        <f t="shared" si="1243"/>
        <v>#VALUE!</v>
      </c>
      <c r="AJ4015">
        <f t="shared" si="1244"/>
        <v>4.2551433950423592</v>
      </c>
      <c r="AK4015">
        <f t="shared" si="1245"/>
        <v>4.2551433950423592</v>
      </c>
      <c r="AL4015">
        <f t="shared" si="1246"/>
        <v>0.87978097357737273</v>
      </c>
      <c r="AM4015">
        <f t="shared" si="1247"/>
        <v>0.88318838982573955</v>
      </c>
      <c r="AN4015">
        <f t="shared" si="1248"/>
        <v>3.5430864289848464E-2</v>
      </c>
      <c r="AO4015">
        <f t="shared" si="1249"/>
        <v>3.5737253767917511E-2</v>
      </c>
      <c r="AP4015">
        <f t="shared" si="1250"/>
        <v>1</v>
      </c>
      <c r="AQ4015">
        <f t="shared" si="1251"/>
        <v>0</v>
      </c>
      <c r="AR4015">
        <f t="shared" si="1252"/>
        <v>1</v>
      </c>
      <c r="AS4015">
        <f t="shared" si="1253"/>
        <v>0</v>
      </c>
      <c r="AT4015">
        <f t="shared" si="1254"/>
        <v>0</v>
      </c>
      <c r="AU4015">
        <f t="shared" si="1255"/>
        <v>0</v>
      </c>
      <c r="AV4015">
        <f t="shared" si="1256"/>
        <v>0</v>
      </c>
      <c r="AW4015">
        <f t="shared" si="1257"/>
        <v>0</v>
      </c>
      <c r="AX4015">
        <f t="shared" si="1258"/>
        <v>0</v>
      </c>
      <c r="AY4015">
        <f t="shared" si="1259"/>
        <v>2</v>
      </c>
    </row>
    <row r="4016" spans="1:51" x14ac:dyDescent="0.3">
      <c r="A4016" s="1" t="s">
        <v>4010</v>
      </c>
      <c r="B4016" s="2">
        <v>4291524</v>
      </c>
      <c r="C4016" s="3" t="s">
        <v>5335</v>
      </c>
      <c r="D4016" s="5">
        <v>22.92</v>
      </c>
      <c r="E4016" s="5">
        <v>929.90249303999997</v>
      </c>
      <c r="F4016" s="3" t="s">
        <v>4583</v>
      </c>
      <c r="G4016" s="3" t="s">
        <v>4583</v>
      </c>
      <c r="H4016" s="3" t="s">
        <v>4682</v>
      </c>
      <c r="I4016" s="3" t="s">
        <v>4737</v>
      </c>
      <c r="J4016" s="3" t="s">
        <v>5018</v>
      </c>
      <c r="K4016" s="6">
        <v>906520</v>
      </c>
      <c r="L4016" s="6">
        <v>912500</v>
      </c>
      <c r="M4016" s="6">
        <v>112460</v>
      </c>
      <c r="N4016" s="6">
        <v>134210</v>
      </c>
      <c r="O4016" s="6">
        <v>55930</v>
      </c>
      <c r="P4016" s="6">
        <v>77930</v>
      </c>
      <c r="Q4016" s="6">
        <v>26550</v>
      </c>
      <c r="R4016" s="6">
        <v>40510</v>
      </c>
      <c r="S4016" s="6">
        <v>67290</v>
      </c>
      <c r="T4016" s="6">
        <v>76640</v>
      </c>
      <c r="U4016" s="6">
        <v>420170</v>
      </c>
      <c r="V4016" s="6">
        <v>432680</v>
      </c>
      <c r="W4016" s="6">
        <v>1367830</v>
      </c>
      <c r="X4016" s="6">
        <v>1365840</v>
      </c>
      <c r="Y4016" s="6">
        <v>435340</v>
      </c>
      <c r="Z4016" s="6">
        <v>438900</v>
      </c>
      <c r="AA4016" s="6">
        <v>153990</v>
      </c>
      <c r="AB4016" s="6">
        <v>155690</v>
      </c>
      <c r="AC4016" s="6">
        <v>40563351</v>
      </c>
      <c r="AD4016" s="6">
        <v>40656370</v>
      </c>
      <c r="AF4016">
        <f t="shared" si="1240"/>
        <v>1.9410306836375867E-2</v>
      </c>
      <c r="AG4016">
        <f t="shared" si="1241"/>
        <v>2.9659403736894512E-2</v>
      </c>
      <c r="AH4016">
        <f t="shared" si="1242"/>
        <v>0.30717998581695094</v>
      </c>
      <c r="AI4016">
        <f t="shared" si="1243"/>
        <v>0.3167867392959644</v>
      </c>
      <c r="AJ4016">
        <f t="shared" si="1244"/>
        <v>2.8270666926423793</v>
      </c>
      <c r="AK4016">
        <f t="shared" si="1245"/>
        <v>2.8190635236688291</v>
      </c>
      <c r="AL4016">
        <f t="shared" si="1246"/>
        <v>6.1697480474782684E-2</v>
      </c>
      <c r="AM4016">
        <f t="shared" si="1247"/>
        <v>8.5402739726027396E-2</v>
      </c>
      <c r="AN4016">
        <f t="shared" si="1248"/>
        <v>0.66274317714920716</v>
      </c>
      <c r="AO4016">
        <f t="shared" si="1249"/>
        <v>0.66808703801323732</v>
      </c>
      <c r="AP4016">
        <f t="shared" si="1250"/>
        <v>1</v>
      </c>
      <c r="AQ4016">
        <f t="shared" si="1251"/>
        <v>1</v>
      </c>
      <c r="AR4016">
        <f t="shared" si="1252"/>
        <v>0</v>
      </c>
      <c r="AS4016">
        <f t="shared" si="1253"/>
        <v>1</v>
      </c>
      <c r="AT4016">
        <f t="shared" si="1254"/>
        <v>1</v>
      </c>
      <c r="AU4016">
        <f t="shared" si="1255"/>
        <v>1</v>
      </c>
      <c r="AV4016">
        <f t="shared" si="1256"/>
        <v>0</v>
      </c>
      <c r="AW4016">
        <f t="shared" si="1257"/>
        <v>0</v>
      </c>
      <c r="AX4016">
        <f t="shared" si="1258"/>
        <v>1</v>
      </c>
      <c r="AY4016">
        <f t="shared" si="1259"/>
        <v>6</v>
      </c>
    </row>
    <row r="4017" spans="1:51" x14ac:dyDescent="0.3">
      <c r="A4017" s="1" t="s">
        <v>4011</v>
      </c>
      <c r="B4017" s="2">
        <v>4104139</v>
      </c>
      <c r="C4017" s="3" t="s">
        <v>5335</v>
      </c>
      <c r="D4017" s="5">
        <v>70.27</v>
      </c>
      <c r="E4017" s="5">
        <v>17160.468824970001</v>
      </c>
      <c r="F4017" s="3" t="s">
        <v>4500</v>
      </c>
      <c r="G4017" s="3" t="s">
        <v>4574</v>
      </c>
      <c r="H4017" s="3" t="s">
        <v>4580</v>
      </c>
      <c r="I4017" s="3" t="s">
        <v>4581</v>
      </c>
      <c r="J4017" s="3" t="s">
        <v>4758</v>
      </c>
      <c r="K4017" s="6">
        <v>3632300</v>
      </c>
      <c r="L4017" s="6">
        <v>3713800</v>
      </c>
      <c r="M4017" s="6">
        <v>737700</v>
      </c>
      <c r="N4017" s="6">
        <v>766300</v>
      </c>
      <c r="O4017" s="6">
        <v>493100</v>
      </c>
      <c r="P4017" s="6">
        <v>506600</v>
      </c>
      <c r="Q4017" s="6">
        <v>1477200</v>
      </c>
      <c r="R4017" s="6">
        <v>1511500</v>
      </c>
      <c r="S4017" s="6">
        <v>515200</v>
      </c>
      <c r="T4017" s="6">
        <v>567400</v>
      </c>
      <c r="U4017" s="6">
        <v>1390200</v>
      </c>
      <c r="V4017" s="6">
        <v>1389700</v>
      </c>
      <c r="W4017" s="6">
        <v>9866700</v>
      </c>
      <c r="X4017" s="6">
        <v>9597800</v>
      </c>
      <c r="Y4017" s="6">
        <v>2310700</v>
      </c>
      <c r="Z4017" s="6">
        <v>1965100</v>
      </c>
      <c r="AA4017" s="6">
        <v>1986600</v>
      </c>
      <c r="AB4017" s="6">
        <v>1977900</v>
      </c>
      <c r="AC4017" s="6">
        <v>245600000</v>
      </c>
      <c r="AD4017" s="6">
        <v>245100000</v>
      </c>
      <c r="AF4017">
        <f t="shared" si="1240"/>
        <v>0.14971571041989723</v>
      </c>
      <c r="AG4017">
        <f t="shared" si="1241"/>
        <v>0.15748400675154722</v>
      </c>
      <c r="AH4017">
        <f t="shared" si="1242"/>
        <v>0.14089817264130863</v>
      </c>
      <c r="AI4017">
        <f t="shared" si="1243"/>
        <v>0.14479359853299714</v>
      </c>
      <c r="AJ4017">
        <f t="shared" si="1244"/>
        <v>1.1631430584918958</v>
      </c>
      <c r="AK4017">
        <f t="shared" si="1245"/>
        <v>0.99352848981242736</v>
      </c>
      <c r="AL4017">
        <f t="shared" si="1246"/>
        <v>0.13575420532445007</v>
      </c>
      <c r="AM4017">
        <f t="shared" si="1247"/>
        <v>0.13641014594216166</v>
      </c>
      <c r="AN4017">
        <f t="shared" si="1248"/>
        <v>0.36813726980652095</v>
      </c>
      <c r="AO4017">
        <f t="shared" si="1249"/>
        <v>0.38694284106774468</v>
      </c>
      <c r="AP4017">
        <f t="shared" si="1250"/>
        <v>1</v>
      </c>
      <c r="AQ4017">
        <f t="shared" si="1251"/>
        <v>1</v>
      </c>
      <c r="AR4017">
        <f t="shared" si="1252"/>
        <v>0</v>
      </c>
      <c r="AS4017">
        <f t="shared" si="1253"/>
        <v>0</v>
      </c>
      <c r="AT4017">
        <f t="shared" si="1254"/>
        <v>1</v>
      </c>
      <c r="AU4017">
        <f t="shared" si="1255"/>
        <v>1</v>
      </c>
      <c r="AV4017">
        <f t="shared" si="1256"/>
        <v>0</v>
      </c>
      <c r="AW4017">
        <f t="shared" si="1257"/>
        <v>0</v>
      </c>
      <c r="AX4017">
        <f t="shared" si="1258"/>
        <v>0</v>
      </c>
      <c r="AY4017">
        <f t="shared" si="1259"/>
        <v>4</v>
      </c>
    </row>
    <row r="4018" spans="1:51" x14ac:dyDescent="0.3">
      <c r="A4018" s="1" t="s">
        <v>4012</v>
      </c>
      <c r="B4018" s="2">
        <v>4228223</v>
      </c>
      <c r="C4018" s="3" t="s">
        <v>5337</v>
      </c>
      <c r="D4018" s="5">
        <v>91.45</v>
      </c>
      <c r="E4018" s="5">
        <v>4533.72693755</v>
      </c>
      <c r="F4018" s="3" t="s">
        <v>4485</v>
      </c>
      <c r="G4018" s="3" t="s">
        <v>4517</v>
      </c>
      <c r="H4018" s="3" t="s">
        <v>4640</v>
      </c>
      <c r="I4018" s="3" t="s">
        <v>4641</v>
      </c>
      <c r="J4018" s="3" t="s">
        <v>4789</v>
      </c>
      <c r="K4018" s="6">
        <v>4972000</v>
      </c>
      <c r="L4018" s="6">
        <v>4957000</v>
      </c>
      <c r="M4018" s="6">
        <v>392000</v>
      </c>
      <c r="N4018" s="6">
        <v>449000</v>
      </c>
      <c r="O4018" s="6">
        <v>350000</v>
      </c>
      <c r="P4018" s="6">
        <v>409000</v>
      </c>
      <c r="Q4018" s="6">
        <v>263000</v>
      </c>
      <c r="R4018" s="6">
        <v>313000</v>
      </c>
      <c r="S4018" s="6">
        <v>312000</v>
      </c>
      <c r="T4018" s="6">
        <v>233000</v>
      </c>
      <c r="U4018" s="6">
        <v>993000</v>
      </c>
      <c r="V4018" s="6">
        <v>984000</v>
      </c>
      <c r="W4018" s="6">
        <v>3729000</v>
      </c>
      <c r="X4018" s="6">
        <v>3703000</v>
      </c>
      <c r="Y4018" s="6">
        <v>2605000</v>
      </c>
      <c r="Z4018" s="6">
        <v>2566000</v>
      </c>
      <c r="AA4018" s="6">
        <v>2440000</v>
      </c>
      <c r="AB4018" s="6">
        <v>2463000</v>
      </c>
      <c r="AC4018" s="6">
        <v>49611791</v>
      </c>
      <c r="AD4018" s="6">
        <v>49710395</v>
      </c>
      <c r="AF4018">
        <f t="shared" si="1240"/>
        <v>7.0528291767229814E-2</v>
      </c>
      <c r="AG4018">
        <f t="shared" si="1241"/>
        <v>8.4526059951390758E-2</v>
      </c>
      <c r="AH4018">
        <f t="shared" si="1242"/>
        <v>0.26629123089300083</v>
      </c>
      <c r="AI4018">
        <f t="shared" si="1243"/>
        <v>0.26573048879287064</v>
      </c>
      <c r="AJ4018">
        <f t="shared" si="1244"/>
        <v>1.0676229508196722</v>
      </c>
      <c r="AK4018">
        <f t="shared" si="1245"/>
        <v>1.0418189200162404</v>
      </c>
      <c r="AL4018">
        <f t="shared" si="1246"/>
        <v>7.0394207562349154E-2</v>
      </c>
      <c r="AM4018">
        <f t="shared" si="1247"/>
        <v>8.2509582408714949E-2</v>
      </c>
      <c r="AN4018">
        <f t="shared" si="1248"/>
        <v>1.3333333333333333</v>
      </c>
      <c r="AO4018">
        <f t="shared" si="1249"/>
        <v>1.3386443424250607</v>
      </c>
      <c r="AP4018">
        <f t="shared" si="1250"/>
        <v>1</v>
      </c>
      <c r="AQ4018">
        <f t="shared" si="1251"/>
        <v>1</v>
      </c>
      <c r="AR4018">
        <f t="shared" si="1252"/>
        <v>0</v>
      </c>
      <c r="AS4018">
        <f t="shared" si="1253"/>
        <v>1</v>
      </c>
      <c r="AT4018">
        <f t="shared" si="1254"/>
        <v>0</v>
      </c>
      <c r="AU4018">
        <f t="shared" si="1255"/>
        <v>1</v>
      </c>
      <c r="AV4018">
        <f t="shared" si="1256"/>
        <v>0</v>
      </c>
      <c r="AW4018">
        <f t="shared" si="1257"/>
        <v>0</v>
      </c>
      <c r="AX4018">
        <f t="shared" si="1258"/>
        <v>1</v>
      </c>
      <c r="AY4018">
        <f t="shared" si="1259"/>
        <v>5</v>
      </c>
    </row>
    <row r="4019" spans="1:51" x14ac:dyDescent="0.3">
      <c r="A4019" s="1" t="s">
        <v>4013</v>
      </c>
      <c r="B4019" s="2">
        <v>19772293</v>
      </c>
      <c r="C4019" s="3" t="s">
        <v>5335</v>
      </c>
      <c r="D4019" s="5">
        <v>14.32</v>
      </c>
      <c r="E4019" s="5">
        <v>843.53124216000003</v>
      </c>
      <c r="F4019" s="3" t="s">
        <v>4480</v>
      </c>
      <c r="G4019" s="3" t="s">
        <v>4491</v>
      </c>
      <c r="H4019" s="3" t="s">
        <v>4492</v>
      </c>
      <c r="I4019" s="3" t="s">
        <v>4493</v>
      </c>
      <c r="J4019" s="3" t="s">
        <v>5293</v>
      </c>
      <c r="K4019" s="6">
        <v>205164</v>
      </c>
      <c r="L4019" s="6">
        <v>191009</v>
      </c>
      <c r="M4019" s="6" t="s">
        <v>4474</v>
      </c>
      <c r="N4019" s="6" t="s">
        <v>4474</v>
      </c>
      <c r="O4019" s="6">
        <v>152596</v>
      </c>
      <c r="P4019" s="6">
        <v>141863</v>
      </c>
      <c r="Q4019" s="6">
        <v>87442</v>
      </c>
      <c r="R4019" s="6">
        <v>79864</v>
      </c>
      <c r="S4019" s="6">
        <v>-471680</v>
      </c>
      <c r="T4019" s="6">
        <v>-184170</v>
      </c>
      <c r="U4019" s="6">
        <v>912586</v>
      </c>
      <c r="V4019" s="6">
        <v>764857</v>
      </c>
      <c r="W4019" s="6">
        <v>1734763</v>
      </c>
      <c r="X4019" s="6">
        <v>1505427</v>
      </c>
      <c r="Y4019" s="6">
        <v>26682</v>
      </c>
      <c r="Z4019" s="6">
        <v>63619</v>
      </c>
      <c r="AA4019" s="6">
        <v>50317</v>
      </c>
      <c r="AB4019" s="6">
        <v>44290</v>
      </c>
      <c r="AC4019" s="6">
        <v>57642040</v>
      </c>
      <c r="AD4019" s="6">
        <v>51849429</v>
      </c>
      <c r="AF4019">
        <f t="shared" si="1240"/>
        <v>5.0405732656276389E-2</v>
      </c>
      <c r="AG4019">
        <f t="shared" si="1241"/>
        <v>5.3050729128679107E-2</v>
      </c>
      <c r="AH4019">
        <f t="shared" si="1242"/>
        <v>0.52605802637017274</v>
      </c>
      <c r="AI4019">
        <f t="shared" si="1243"/>
        <v>0.50806648213430472</v>
      </c>
      <c r="AJ4019">
        <f t="shared" si="1244"/>
        <v>0.53027803724387379</v>
      </c>
      <c r="AK4019">
        <f t="shared" si="1245"/>
        <v>1.4364190562203658</v>
      </c>
      <c r="AL4019">
        <f t="shared" si="1246"/>
        <v>0.74377571113840635</v>
      </c>
      <c r="AM4019">
        <f t="shared" si="1247"/>
        <v>0.74270322340832107</v>
      </c>
      <c r="AN4019">
        <f t="shared" si="1248"/>
        <v>0.1182662992005248</v>
      </c>
      <c r="AO4019">
        <f t="shared" si="1249"/>
        <v>0.1268802804785619</v>
      </c>
      <c r="AP4019">
        <f t="shared" si="1250"/>
        <v>1</v>
      </c>
      <c r="AQ4019">
        <f t="shared" si="1251"/>
        <v>0</v>
      </c>
      <c r="AR4019">
        <f t="shared" si="1252"/>
        <v>0</v>
      </c>
      <c r="AS4019">
        <f t="shared" si="1253"/>
        <v>0</v>
      </c>
      <c r="AT4019">
        <f t="shared" si="1254"/>
        <v>0</v>
      </c>
      <c r="AU4019">
        <f t="shared" si="1255"/>
        <v>0</v>
      </c>
      <c r="AV4019">
        <f t="shared" si="1256"/>
        <v>1</v>
      </c>
      <c r="AW4019">
        <f t="shared" si="1257"/>
        <v>0</v>
      </c>
      <c r="AX4019">
        <f t="shared" si="1258"/>
        <v>0</v>
      </c>
      <c r="AY4019">
        <f t="shared" si="1259"/>
        <v>2</v>
      </c>
    </row>
    <row r="4020" spans="1:51" x14ac:dyDescent="0.3">
      <c r="A4020" s="1" t="s">
        <v>4014</v>
      </c>
      <c r="B4020" s="2">
        <v>4041526</v>
      </c>
      <c r="C4020" s="3" t="s">
        <v>5337</v>
      </c>
      <c r="D4020" s="5">
        <v>36.21</v>
      </c>
      <c r="E4020" s="5">
        <v>2975.1235697699999</v>
      </c>
      <c r="F4020" s="3" t="s">
        <v>4485</v>
      </c>
      <c r="G4020" s="3" t="s">
        <v>4486</v>
      </c>
      <c r="H4020" s="3" t="s">
        <v>4598</v>
      </c>
      <c r="I4020" s="3" t="s">
        <v>4661</v>
      </c>
      <c r="J4020" s="3" t="s">
        <v>5051</v>
      </c>
      <c r="K4020" s="6">
        <v>3247700</v>
      </c>
      <c r="L4020" s="6">
        <v>3270200</v>
      </c>
      <c r="M4020" s="6">
        <v>744200</v>
      </c>
      <c r="N4020" s="6">
        <v>728000</v>
      </c>
      <c r="O4020" s="6">
        <v>450700</v>
      </c>
      <c r="P4020" s="6">
        <v>434400</v>
      </c>
      <c r="Q4020" s="6">
        <v>187400</v>
      </c>
      <c r="R4020" s="6">
        <v>175500</v>
      </c>
      <c r="S4020" s="6">
        <v>460100</v>
      </c>
      <c r="T4020" s="6">
        <v>454400</v>
      </c>
      <c r="U4020" s="6">
        <v>597700</v>
      </c>
      <c r="V4020" s="6">
        <v>597500</v>
      </c>
      <c r="W4020" s="6">
        <v>8842900</v>
      </c>
      <c r="X4020" s="6">
        <v>8957800</v>
      </c>
      <c r="Y4020" s="6">
        <v>1324500</v>
      </c>
      <c r="Z4020" s="6">
        <v>1434300</v>
      </c>
      <c r="AA4020" s="6">
        <v>601400</v>
      </c>
      <c r="AB4020" s="6">
        <v>679800</v>
      </c>
      <c r="AC4020" s="6">
        <v>82200000</v>
      </c>
      <c r="AD4020" s="6">
        <v>82400000</v>
      </c>
      <c r="AF4020">
        <f t="shared" si="1240"/>
        <v>2.1192142849065353E-2</v>
      </c>
      <c r="AG4020">
        <f t="shared" si="1241"/>
        <v>1.9591864073768114E-2</v>
      </c>
      <c r="AH4020">
        <f t="shared" si="1242"/>
        <v>6.759094867068495E-2</v>
      </c>
      <c r="AI4020">
        <f t="shared" si="1243"/>
        <v>6.6701645493313089E-2</v>
      </c>
      <c r="AJ4020">
        <f t="shared" si="1244"/>
        <v>2.202361157299634</v>
      </c>
      <c r="AK4020">
        <f t="shared" si="1245"/>
        <v>2.1098852603706972</v>
      </c>
      <c r="AL4020">
        <f t="shared" si="1246"/>
        <v>0.1387751331711673</v>
      </c>
      <c r="AM4020">
        <f t="shared" si="1247"/>
        <v>0.13283591217662527</v>
      </c>
      <c r="AN4020">
        <f t="shared" si="1248"/>
        <v>0.36726639450858883</v>
      </c>
      <c r="AO4020">
        <f t="shared" si="1249"/>
        <v>0.36506731563553552</v>
      </c>
      <c r="AP4020">
        <f t="shared" si="1250"/>
        <v>1</v>
      </c>
      <c r="AQ4020">
        <f t="shared" si="1251"/>
        <v>1</v>
      </c>
      <c r="AR4020">
        <f t="shared" si="1252"/>
        <v>1</v>
      </c>
      <c r="AS4020">
        <f t="shared" si="1253"/>
        <v>1</v>
      </c>
      <c r="AT4020">
        <f t="shared" si="1254"/>
        <v>0</v>
      </c>
      <c r="AU4020">
        <f t="shared" si="1255"/>
        <v>1</v>
      </c>
      <c r="AV4020">
        <f t="shared" si="1256"/>
        <v>1</v>
      </c>
      <c r="AW4020">
        <f t="shared" si="1257"/>
        <v>1</v>
      </c>
      <c r="AX4020">
        <f t="shared" si="1258"/>
        <v>1</v>
      </c>
      <c r="AY4020">
        <f t="shared" si="1259"/>
        <v>8</v>
      </c>
    </row>
    <row r="4021" spans="1:51" x14ac:dyDescent="0.3">
      <c r="A4021" s="1" t="s">
        <v>4015</v>
      </c>
      <c r="B4021" s="2">
        <v>4590029</v>
      </c>
      <c r="C4021" s="3" t="s">
        <v>5335</v>
      </c>
      <c r="D4021" s="5">
        <v>63.71</v>
      </c>
      <c r="E4021" s="5">
        <v>41482.142539940003</v>
      </c>
      <c r="F4021" s="3" t="s">
        <v>4475</v>
      </c>
      <c r="G4021" s="3" t="s">
        <v>4529</v>
      </c>
      <c r="H4021" s="3" t="s">
        <v>4530</v>
      </c>
      <c r="I4021" s="3" t="s">
        <v>4611</v>
      </c>
      <c r="J4021" s="3" t="s">
        <v>5156</v>
      </c>
      <c r="K4021" s="6">
        <v>7065053.922505633</v>
      </c>
      <c r="L4021" s="6">
        <v>6749798.4103366435</v>
      </c>
      <c r="M4021" s="6">
        <v>2061329.2953063855</v>
      </c>
      <c r="N4021" s="6">
        <v>1911856.6503858624</v>
      </c>
      <c r="O4021" s="6">
        <v>1954329.3140328603</v>
      </c>
      <c r="P4021" s="6">
        <v>1796918.1439524083</v>
      </c>
      <c r="Q4021" s="6">
        <v>2274426.5974014201</v>
      </c>
      <c r="R4021" s="6">
        <v>1965448.4600120632</v>
      </c>
      <c r="S4021" s="6" t="s">
        <v>4474</v>
      </c>
      <c r="T4021" s="6" t="s">
        <v>4474</v>
      </c>
      <c r="U4021" s="6">
        <v>2726637.6790933069</v>
      </c>
      <c r="V4021" s="6">
        <v>2756883.9532675557</v>
      </c>
      <c r="W4021" s="6">
        <v>34827856.582792789</v>
      </c>
      <c r="X4021" s="6">
        <v>34102987.518749401</v>
      </c>
      <c r="Y4021" s="6">
        <v>16337301.304440802</v>
      </c>
      <c r="Z4021" s="6">
        <v>16725013.417000374</v>
      </c>
      <c r="AA4021" s="6">
        <v>11467246.418133866</v>
      </c>
      <c r="AB4021" s="6">
        <v>12676106.730517829</v>
      </c>
      <c r="AC4021" s="6">
        <v>652719801</v>
      </c>
      <c r="AD4021" s="6">
        <v>655857569</v>
      </c>
      <c r="AF4021">
        <f t="shared" si="1240"/>
        <v>6.5304811164438231E-2</v>
      </c>
      <c r="AG4021">
        <f t="shared" si="1241"/>
        <v>5.7632735517129809E-2</v>
      </c>
      <c r="AH4021">
        <f t="shared" si="1242"/>
        <v>7.828898894801474E-2</v>
      </c>
      <c r="AI4021">
        <f t="shared" si="1243"/>
        <v>8.0839954322238047E-2</v>
      </c>
      <c r="AJ4021">
        <f t="shared" si="1244"/>
        <v>1.4246926165819214</v>
      </c>
      <c r="AK4021">
        <f t="shared" si="1245"/>
        <v>1.3194124799166269</v>
      </c>
      <c r="AL4021">
        <f t="shared" si="1246"/>
        <v>0.27661916461916464</v>
      </c>
      <c r="AM4021">
        <f t="shared" si="1247"/>
        <v>0.26621804603832422</v>
      </c>
      <c r="AN4021">
        <f t="shared" si="1248"/>
        <v>0.20285640908479641</v>
      </c>
      <c r="AO4021">
        <f t="shared" si="1249"/>
        <v>0.19792396213456923</v>
      </c>
      <c r="AP4021">
        <f t="shared" si="1250"/>
        <v>1</v>
      </c>
      <c r="AQ4021">
        <f t="shared" si="1251"/>
        <v>0</v>
      </c>
      <c r="AR4021">
        <f t="shared" si="1252"/>
        <v>1</v>
      </c>
      <c r="AS4021">
        <f t="shared" si="1253"/>
        <v>0</v>
      </c>
      <c r="AT4021">
        <f t="shared" si="1254"/>
        <v>1</v>
      </c>
      <c r="AU4021">
        <f t="shared" si="1255"/>
        <v>1</v>
      </c>
      <c r="AV4021">
        <f t="shared" si="1256"/>
        <v>1</v>
      </c>
      <c r="AW4021">
        <f t="shared" si="1257"/>
        <v>1</v>
      </c>
      <c r="AX4021">
        <f t="shared" si="1258"/>
        <v>1</v>
      </c>
      <c r="AY4021">
        <f t="shared" si="1259"/>
        <v>7</v>
      </c>
    </row>
    <row r="4022" spans="1:51" x14ac:dyDescent="0.3">
      <c r="A4022" s="1" t="s">
        <v>4016</v>
      </c>
      <c r="B4022" s="2">
        <v>4295035</v>
      </c>
      <c r="C4022" s="3" t="s">
        <v>5335</v>
      </c>
      <c r="D4022" s="5">
        <v>14.34</v>
      </c>
      <c r="E4022" s="5">
        <v>1998.07631844</v>
      </c>
      <c r="F4022" s="3" t="s">
        <v>4665</v>
      </c>
      <c r="G4022" s="3" t="s">
        <v>4666</v>
      </c>
      <c r="H4022" s="3" t="s">
        <v>4667</v>
      </c>
      <c r="I4022" s="3" t="s">
        <v>4667</v>
      </c>
      <c r="J4022" s="3" t="s">
        <v>4788</v>
      </c>
      <c r="K4022" s="6">
        <v>1814000</v>
      </c>
      <c r="L4022" s="6">
        <v>1815000</v>
      </c>
      <c r="M4022" s="6">
        <v>176000</v>
      </c>
      <c r="N4022" s="6">
        <v>172000</v>
      </c>
      <c r="O4022" s="6">
        <v>144000</v>
      </c>
      <c r="P4022" s="6">
        <v>140000</v>
      </c>
      <c r="Q4022" s="6">
        <v>36000</v>
      </c>
      <c r="R4022" s="6">
        <v>24000</v>
      </c>
      <c r="S4022" s="6">
        <v>128000</v>
      </c>
      <c r="T4022" s="6">
        <v>185000</v>
      </c>
      <c r="U4022" s="6">
        <v>832000</v>
      </c>
      <c r="V4022" s="6">
        <v>841000</v>
      </c>
      <c r="W4022" s="6">
        <v>2733000</v>
      </c>
      <c r="X4022" s="6">
        <v>2779000</v>
      </c>
      <c r="Y4022" s="6">
        <v>1463000</v>
      </c>
      <c r="Z4022" s="6">
        <v>1539000</v>
      </c>
      <c r="AA4022" s="6">
        <v>792000</v>
      </c>
      <c r="AB4022" s="6">
        <v>916000</v>
      </c>
      <c r="AC4022" s="6">
        <v>139215454</v>
      </c>
      <c r="AD4022" s="6">
        <v>138567175</v>
      </c>
      <c r="AF4022">
        <f t="shared" si="1240"/>
        <v>1.3172338090010977E-2</v>
      </c>
      <c r="AG4022">
        <f t="shared" si="1241"/>
        <v>8.6362000719683342E-3</v>
      </c>
      <c r="AH4022">
        <f t="shared" si="1242"/>
        <v>0.30442736919136482</v>
      </c>
      <c r="AI4022">
        <f t="shared" si="1243"/>
        <v>0.30262684418855701</v>
      </c>
      <c r="AJ4022">
        <f t="shared" si="1244"/>
        <v>1.8472222222222223</v>
      </c>
      <c r="AK4022">
        <f t="shared" si="1245"/>
        <v>1.6801310043668123</v>
      </c>
      <c r="AL4022">
        <f t="shared" si="1246"/>
        <v>7.9382579933847855E-2</v>
      </c>
      <c r="AM4022">
        <f t="shared" si="1247"/>
        <v>7.7134986225895319E-2</v>
      </c>
      <c r="AN4022">
        <f t="shared" si="1248"/>
        <v>0.66373948042444197</v>
      </c>
      <c r="AO4022">
        <f t="shared" si="1249"/>
        <v>0.65311263044260526</v>
      </c>
      <c r="AP4022">
        <f t="shared" si="1250"/>
        <v>1</v>
      </c>
      <c r="AQ4022">
        <f t="shared" si="1251"/>
        <v>1</v>
      </c>
      <c r="AR4022">
        <f t="shared" si="1252"/>
        <v>1</v>
      </c>
      <c r="AS4022">
        <f t="shared" si="1253"/>
        <v>1</v>
      </c>
      <c r="AT4022">
        <f t="shared" si="1254"/>
        <v>0</v>
      </c>
      <c r="AU4022">
        <f t="shared" si="1255"/>
        <v>1</v>
      </c>
      <c r="AV4022">
        <f t="shared" si="1256"/>
        <v>1</v>
      </c>
      <c r="AW4022">
        <f t="shared" si="1257"/>
        <v>1</v>
      </c>
      <c r="AX4022">
        <f t="shared" si="1258"/>
        <v>0</v>
      </c>
      <c r="AY4022">
        <f t="shared" si="1259"/>
        <v>7</v>
      </c>
    </row>
    <row r="4023" spans="1:51" x14ac:dyDescent="0.3">
      <c r="A4023" s="1" t="s">
        <v>4017</v>
      </c>
      <c r="B4023" s="2">
        <v>4416735</v>
      </c>
      <c r="C4023" s="3" t="s">
        <v>5337</v>
      </c>
      <c r="D4023" s="7">
        <v>7.51</v>
      </c>
      <c r="E4023" s="5">
        <v>300.76800501999998</v>
      </c>
      <c r="F4023" s="3" t="s">
        <v>4480</v>
      </c>
      <c r="G4023" s="3" t="s">
        <v>4491</v>
      </c>
      <c r="H4023" s="3" t="s">
        <v>4492</v>
      </c>
      <c r="I4023" s="3" t="s">
        <v>4493</v>
      </c>
      <c r="J4023" s="3" t="s">
        <v>4494</v>
      </c>
      <c r="K4023" s="6">
        <v>115271</v>
      </c>
      <c r="L4023" s="6">
        <v>123975</v>
      </c>
      <c r="M4023" s="6" t="s">
        <v>4474</v>
      </c>
      <c r="N4023" s="6" t="s">
        <v>4474</v>
      </c>
      <c r="O4023" s="6">
        <v>90368</v>
      </c>
      <c r="P4023" s="6">
        <v>97836</v>
      </c>
      <c r="Q4023" s="6">
        <v>10437</v>
      </c>
      <c r="R4023" s="6">
        <v>-10049</v>
      </c>
      <c r="S4023" s="6">
        <v>149439</v>
      </c>
      <c r="T4023" s="6">
        <v>208218</v>
      </c>
      <c r="U4023" s="6">
        <v>403594</v>
      </c>
      <c r="V4023" s="6">
        <v>403362</v>
      </c>
      <c r="W4023" s="6">
        <v>778345</v>
      </c>
      <c r="X4023" s="6">
        <v>771268</v>
      </c>
      <c r="Y4023" s="6">
        <v>52796</v>
      </c>
      <c r="Z4023" s="6">
        <v>54991</v>
      </c>
      <c r="AA4023" s="6">
        <v>9780</v>
      </c>
      <c r="AB4023" s="6">
        <v>14229</v>
      </c>
      <c r="AC4023" s="6">
        <v>40049002</v>
      </c>
      <c r="AD4023" s="6">
        <v>39953000</v>
      </c>
      <c r="AF4023">
        <f t="shared" si="1240"/>
        <v>1.3409220846796729E-2</v>
      </c>
      <c r="AG4023">
        <f t="shared" si="1241"/>
        <v>-1.3029193483977035E-2</v>
      </c>
      <c r="AH4023">
        <f t="shared" si="1242"/>
        <v>0.51852841606228606</v>
      </c>
      <c r="AI4023">
        <f t="shared" si="1243"/>
        <v>0.52298552513523189</v>
      </c>
      <c r="AJ4023">
        <f t="shared" si="1244"/>
        <v>5.3983640081799589</v>
      </c>
      <c r="AK4023">
        <f t="shared" si="1245"/>
        <v>3.864712910253707</v>
      </c>
      <c r="AL4023">
        <f t="shared" si="1246"/>
        <v>0.78396127386766834</v>
      </c>
      <c r="AM4023">
        <f t="shared" si="1247"/>
        <v>0.78915910465819716</v>
      </c>
      <c r="AN4023">
        <f t="shared" si="1248"/>
        <v>0.1480975659893749</v>
      </c>
      <c r="AO4023">
        <f t="shared" si="1249"/>
        <v>0.1607417914395515</v>
      </c>
      <c r="AP4023">
        <f t="shared" si="1250"/>
        <v>1</v>
      </c>
      <c r="AQ4023">
        <f t="shared" si="1251"/>
        <v>1</v>
      </c>
      <c r="AR4023">
        <f t="shared" si="1252"/>
        <v>1</v>
      </c>
      <c r="AS4023">
        <f t="shared" si="1253"/>
        <v>1</v>
      </c>
      <c r="AT4023">
        <f t="shared" si="1254"/>
        <v>1</v>
      </c>
      <c r="AU4023">
        <f t="shared" si="1255"/>
        <v>1</v>
      </c>
      <c r="AV4023">
        <f t="shared" si="1256"/>
        <v>0</v>
      </c>
      <c r="AW4023">
        <f t="shared" si="1257"/>
        <v>0</v>
      </c>
      <c r="AX4023">
        <f t="shared" si="1258"/>
        <v>0</v>
      </c>
      <c r="AY4023">
        <f t="shared" si="1259"/>
        <v>6</v>
      </c>
    </row>
    <row r="4024" spans="1:51" x14ac:dyDescent="0.3">
      <c r="A4024" s="1" t="s">
        <v>4018</v>
      </c>
      <c r="B4024" s="2">
        <v>4096803</v>
      </c>
      <c r="C4024" s="3" t="s">
        <v>5335</v>
      </c>
      <c r="D4024" s="5">
        <v>85</v>
      </c>
      <c r="E4024" s="5">
        <v>1983.77556</v>
      </c>
      <c r="F4024" s="3" t="s">
        <v>4480</v>
      </c>
      <c r="G4024" s="3" t="s">
        <v>4481</v>
      </c>
      <c r="H4024" s="3" t="s">
        <v>4481</v>
      </c>
      <c r="I4024" s="3" t="s">
        <v>4482</v>
      </c>
      <c r="J4024" s="3" t="s">
        <v>4484</v>
      </c>
      <c r="K4024" s="6">
        <v>418461</v>
      </c>
      <c r="L4024" s="6">
        <v>417002</v>
      </c>
      <c r="M4024" s="6" t="s">
        <v>4474</v>
      </c>
      <c r="N4024" s="6" t="s">
        <v>4474</v>
      </c>
      <c r="O4024" s="6">
        <v>98551</v>
      </c>
      <c r="P4024" s="6">
        <v>106760</v>
      </c>
      <c r="Q4024" s="6">
        <v>21879</v>
      </c>
      <c r="R4024" s="6">
        <v>29326</v>
      </c>
      <c r="S4024" s="6">
        <v>46838</v>
      </c>
      <c r="T4024" s="6">
        <v>34616</v>
      </c>
      <c r="U4024" s="6">
        <v>109072</v>
      </c>
      <c r="V4024" s="6">
        <v>108939</v>
      </c>
      <c r="W4024" s="6">
        <v>5866046</v>
      </c>
      <c r="X4024" s="6">
        <v>5783334</v>
      </c>
      <c r="Y4024" s="6" t="s">
        <v>4474</v>
      </c>
      <c r="Z4024" s="6" t="s">
        <v>4474</v>
      </c>
      <c r="AA4024" s="6" t="s">
        <v>4474</v>
      </c>
      <c r="AB4024" s="6" t="s">
        <v>4474</v>
      </c>
      <c r="AC4024" s="6">
        <v>23387522</v>
      </c>
      <c r="AD4024" s="6">
        <v>23353519</v>
      </c>
      <c r="AF4024">
        <f t="shared" si="1240"/>
        <v>3.7297695926694061E-3</v>
      </c>
      <c r="AG4024">
        <f t="shared" si="1241"/>
        <v>5.0707775134550418E-3</v>
      </c>
      <c r="AH4024">
        <f t="shared" si="1242"/>
        <v>1.8593785319787809E-2</v>
      </c>
      <c r="AI4024">
        <f t="shared" si="1243"/>
        <v>1.8836712526027373E-2</v>
      </c>
      <c r="AJ4024" t="e">
        <f t="shared" si="1244"/>
        <v>#VALUE!</v>
      </c>
      <c r="AK4024" t="e">
        <f t="shared" si="1245"/>
        <v>#VALUE!</v>
      </c>
      <c r="AL4024">
        <f t="shared" si="1246"/>
        <v>0.23550820745541401</v>
      </c>
      <c r="AM4024">
        <f t="shared" si="1247"/>
        <v>0.25601795674840888</v>
      </c>
      <c r="AN4024">
        <f t="shared" si="1248"/>
        <v>7.1336126583391946E-2</v>
      </c>
      <c r="AO4024">
        <f t="shared" si="1249"/>
        <v>7.2104083907310212E-2</v>
      </c>
      <c r="AP4024">
        <f t="shared" si="1250"/>
        <v>1</v>
      </c>
      <c r="AQ4024">
        <f t="shared" si="1251"/>
        <v>1</v>
      </c>
      <c r="AR4024">
        <f t="shared" si="1252"/>
        <v>0</v>
      </c>
      <c r="AS4024">
        <f t="shared" si="1253"/>
        <v>1</v>
      </c>
      <c r="AT4024">
        <f t="shared" si="1254"/>
        <v>1</v>
      </c>
      <c r="AU4024">
        <f t="shared" si="1255"/>
        <v>0</v>
      </c>
      <c r="AV4024">
        <f t="shared" si="1256"/>
        <v>0</v>
      </c>
      <c r="AW4024">
        <f t="shared" si="1257"/>
        <v>0</v>
      </c>
      <c r="AX4024">
        <f t="shared" si="1258"/>
        <v>0</v>
      </c>
      <c r="AY4024">
        <f t="shared" si="1259"/>
        <v>4</v>
      </c>
    </row>
    <row r="4025" spans="1:51" x14ac:dyDescent="0.3">
      <c r="A4025" s="1" t="s">
        <v>4019</v>
      </c>
      <c r="B4025" s="2">
        <v>4286786</v>
      </c>
      <c r="C4025" s="3" t="s">
        <v>5337</v>
      </c>
      <c r="D4025" s="5">
        <v>18.46</v>
      </c>
      <c r="E4025" s="5">
        <v>1427.8870918</v>
      </c>
      <c r="F4025" s="3" t="s">
        <v>4485</v>
      </c>
      <c r="G4025" s="3" t="s">
        <v>4486</v>
      </c>
      <c r="H4025" s="3" t="s">
        <v>4505</v>
      </c>
      <c r="I4025" s="3" t="s">
        <v>4505</v>
      </c>
      <c r="J4025" s="3" t="s">
        <v>4593</v>
      </c>
      <c r="K4025" s="6">
        <v>1212053</v>
      </c>
      <c r="L4025" s="6">
        <v>1209236</v>
      </c>
      <c r="M4025" s="6">
        <v>156768</v>
      </c>
      <c r="N4025" s="6">
        <v>148251</v>
      </c>
      <c r="O4025" s="6">
        <v>126968</v>
      </c>
      <c r="P4025" s="6">
        <v>118624</v>
      </c>
      <c r="Q4025" s="6">
        <v>529619</v>
      </c>
      <c r="R4025" s="6">
        <v>516456</v>
      </c>
      <c r="S4025" s="6">
        <v>-37540</v>
      </c>
      <c r="T4025" s="6">
        <v>-31360</v>
      </c>
      <c r="U4025" s="6">
        <v>939704</v>
      </c>
      <c r="V4025" s="6">
        <v>943946</v>
      </c>
      <c r="W4025" s="6">
        <v>1511465</v>
      </c>
      <c r="X4025" s="6">
        <v>1492764</v>
      </c>
      <c r="Y4025" s="6">
        <v>761314</v>
      </c>
      <c r="Z4025" s="6">
        <v>749764</v>
      </c>
      <c r="AA4025" s="6">
        <v>307623</v>
      </c>
      <c r="AB4025" s="6">
        <v>303185</v>
      </c>
      <c r="AC4025" s="6">
        <v>77334487</v>
      </c>
      <c r="AD4025" s="6">
        <v>77246802</v>
      </c>
      <c r="AF4025">
        <f t="shared" si="1240"/>
        <v>0.35040110091864518</v>
      </c>
      <c r="AG4025">
        <f t="shared" si="1241"/>
        <v>0.34597297362476587</v>
      </c>
      <c r="AH4025">
        <f t="shared" si="1242"/>
        <v>0.62171734046107585</v>
      </c>
      <c r="AI4025">
        <f t="shared" si="1243"/>
        <v>0.6323477790193226</v>
      </c>
      <c r="AJ4025">
        <f t="shared" si="1244"/>
        <v>2.4748279549968633</v>
      </c>
      <c r="AK4025">
        <f t="shared" si="1245"/>
        <v>2.4729587545557994</v>
      </c>
      <c r="AL4025">
        <f t="shared" si="1246"/>
        <v>0.10475449505920946</v>
      </c>
      <c r="AM4025">
        <f t="shared" si="1247"/>
        <v>9.8098303391562933E-2</v>
      </c>
      <c r="AN4025">
        <f t="shared" si="1248"/>
        <v>0.801906097726378</v>
      </c>
      <c r="AO4025">
        <f t="shared" si="1249"/>
        <v>0.81006508731453863</v>
      </c>
      <c r="AP4025">
        <f t="shared" si="1250"/>
        <v>1</v>
      </c>
      <c r="AQ4025">
        <f t="shared" si="1251"/>
        <v>0</v>
      </c>
      <c r="AR4025">
        <f t="shared" si="1252"/>
        <v>1</v>
      </c>
      <c r="AS4025">
        <f t="shared" si="1253"/>
        <v>0</v>
      </c>
      <c r="AT4025">
        <f t="shared" si="1254"/>
        <v>1</v>
      </c>
      <c r="AU4025">
        <f t="shared" si="1255"/>
        <v>1</v>
      </c>
      <c r="AV4025">
        <f t="shared" si="1256"/>
        <v>1</v>
      </c>
      <c r="AW4025">
        <f t="shared" si="1257"/>
        <v>0</v>
      </c>
      <c r="AX4025">
        <f t="shared" si="1258"/>
        <v>0</v>
      </c>
      <c r="AY4025">
        <f t="shared" si="1259"/>
        <v>5</v>
      </c>
    </row>
    <row r="4026" spans="1:51" x14ac:dyDescent="0.3">
      <c r="A4026" s="1" t="s">
        <v>4020</v>
      </c>
      <c r="B4026" s="2">
        <v>4121353</v>
      </c>
      <c r="C4026" s="3" t="s">
        <v>5337</v>
      </c>
      <c r="D4026" s="7">
        <v>9.36</v>
      </c>
      <c r="E4026" s="5">
        <v>1478.17578168</v>
      </c>
      <c r="F4026" s="3" t="s">
        <v>4583</v>
      </c>
      <c r="G4026" s="3" t="s">
        <v>4583</v>
      </c>
      <c r="H4026" s="3" t="s">
        <v>4584</v>
      </c>
      <c r="I4026" s="3" t="s">
        <v>4585</v>
      </c>
      <c r="J4026" s="3" t="s">
        <v>5004</v>
      </c>
      <c r="K4026" s="6">
        <v>3084000</v>
      </c>
      <c r="L4026" s="6">
        <v>2942000</v>
      </c>
      <c r="M4026" s="6">
        <v>459000</v>
      </c>
      <c r="N4026" s="6">
        <v>434000</v>
      </c>
      <c r="O4026" s="6">
        <v>191000</v>
      </c>
      <c r="P4026" s="6">
        <v>169000</v>
      </c>
      <c r="Q4026" s="6">
        <v>37000</v>
      </c>
      <c r="R4026" s="6">
        <v>48000</v>
      </c>
      <c r="S4026" s="6">
        <v>318000</v>
      </c>
      <c r="T4026" s="6">
        <v>248000</v>
      </c>
      <c r="U4026" s="6">
        <v>2724000</v>
      </c>
      <c r="V4026" s="6">
        <v>2739000</v>
      </c>
      <c r="W4026" s="6">
        <v>6191000</v>
      </c>
      <c r="X4026" s="6">
        <v>6096000</v>
      </c>
      <c r="Y4026" s="6">
        <v>2219000</v>
      </c>
      <c r="Z4026" s="6">
        <v>2226000</v>
      </c>
      <c r="AA4026" s="6">
        <v>817000</v>
      </c>
      <c r="AB4026" s="6">
        <v>746000</v>
      </c>
      <c r="AC4026" s="6">
        <v>157920455</v>
      </c>
      <c r="AD4026" s="6">
        <v>157912468</v>
      </c>
      <c r="AF4026">
        <f t="shared" si="1240"/>
        <v>5.9764173800678404E-3</v>
      </c>
      <c r="AG4026">
        <f t="shared" si="1241"/>
        <v>7.874015748031496E-3</v>
      </c>
      <c r="AH4026">
        <f t="shared" si="1242"/>
        <v>0.43999353900823779</v>
      </c>
      <c r="AI4026">
        <f t="shared" si="1243"/>
        <v>0.44931102362204722</v>
      </c>
      <c r="AJ4026">
        <f t="shared" si="1244"/>
        <v>2.7160342717258263</v>
      </c>
      <c r="AK4026">
        <f t="shared" si="1245"/>
        <v>2.9839142091152815</v>
      </c>
      <c r="AL4026">
        <f t="shared" si="1246"/>
        <v>6.1932555123216604E-2</v>
      </c>
      <c r="AM4026">
        <f t="shared" si="1247"/>
        <v>5.7443915703602993E-2</v>
      </c>
      <c r="AN4026">
        <f t="shared" si="1248"/>
        <v>0.49814246486835728</v>
      </c>
      <c r="AO4026">
        <f t="shared" si="1249"/>
        <v>0.48261154855643046</v>
      </c>
      <c r="AP4026">
        <f t="shared" si="1250"/>
        <v>1</v>
      </c>
      <c r="AQ4026">
        <f t="shared" si="1251"/>
        <v>1</v>
      </c>
      <c r="AR4026">
        <f t="shared" si="1252"/>
        <v>0</v>
      </c>
      <c r="AS4026">
        <f t="shared" si="1253"/>
        <v>1</v>
      </c>
      <c r="AT4026">
        <f t="shared" si="1254"/>
        <v>1</v>
      </c>
      <c r="AU4026">
        <f t="shared" si="1255"/>
        <v>0</v>
      </c>
      <c r="AV4026">
        <f t="shared" si="1256"/>
        <v>1</v>
      </c>
      <c r="AW4026">
        <f t="shared" si="1257"/>
        <v>1</v>
      </c>
      <c r="AX4026">
        <f t="shared" si="1258"/>
        <v>0</v>
      </c>
      <c r="AY4026">
        <f t="shared" si="1259"/>
        <v>6</v>
      </c>
    </row>
    <row r="4027" spans="1:51" x14ac:dyDescent="0.3">
      <c r="A4027" s="1" t="s">
        <v>4021</v>
      </c>
      <c r="B4027" s="2">
        <v>4812771</v>
      </c>
      <c r="C4027" s="3" t="s">
        <v>5335</v>
      </c>
      <c r="D4027" s="5">
        <v>21.08</v>
      </c>
      <c r="E4027" s="5">
        <v>301.94996215999998</v>
      </c>
      <c r="F4027" s="3" t="s">
        <v>4470</v>
      </c>
      <c r="G4027" s="3" t="s">
        <v>4512</v>
      </c>
      <c r="H4027" s="3" t="s">
        <v>4710</v>
      </c>
      <c r="I4027" s="3" t="s">
        <v>4710</v>
      </c>
      <c r="J4027" s="3" t="s">
        <v>5010</v>
      </c>
      <c r="K4027" s="6">
        <v>337674</v>
      </c>
      <c r="L4027" s="6">
        <v>336557</v>
      </c>
      <c r="M4027" s="6">
        <v>11171</v>
      </c>
      <c r="N4027" s="6">
        <v>7786</v>
      </c>
      <c r="O4027" s="6">
        <v>-4224</v>
      </c>
      <c r="P4027" s="6">
        <v>-8515</v>
      </c>
      <c r="Q4027" s="6">
        <v>-59848</v>
      </c>
      <c r="R4027" s="6">
        <v>-53601</v>
      </c>
      <c r="S4027" s="6">
        <v>9579</v>
      </c>
      <c r="T4027" s="6">
        <v>2599</v>
      </c>
      <c r="U4027" s="6">
        <v>173343</v>
      </c>
      <c r="V4027" s="6">
        <v>176964</v>
      </c>
      <c r="W4027" s="6">
        <v>401533</v>
      </c>
      <c r="X4027" s="6">
        <v>412287</v>
      </c>
      <c r="Y4027" s="6">
        <v>91621</v>
      </c>
      <c r="Z4027" s="6">
        <v>91583</v>
      </c>
      <c r="AA4027" s="6">
        <v>51002</v>
      </c>
      <c r="AB4027" s="6">
        <v>51709</v>
      </c>
      <c r="AC4027" s="6">
        <v>14325928</v>
      </c>
      <c r="AD4027" s="6">
        <v>14313927</v>
      </c>
      <c r="AF4027">
        <f t="shared" si="1240"/>
        <v>-0.14904877058672636</v>
      </c>
      <c r="AG4027">
        <f t="shared" si="1241"/>
        <v>-0.13000895007603927</v>
      </c>
      <c r="AH4027">
        <f t="shared" si="1242"/>
        <v>0.43170299825917174</v>
      </c>
      <c r="AI4027">
        <f t="shared" si="1243"/>
        <v>0.42922527268625982</v>
      </c>
      <c r="AJ4027">
        <f t="shared" si="1244"/>
        <v>1.7964197482451669</v>
      </c>
      <c r="AK4027">
        <f t="shared" si="1245"/>
        <v>1.7711230153358217</v>
      </c>
      <c r="AL4027">
        <f t="shared" si="1246"/>
        <v>-1.2509106416247624E-2</v>
      </c>
      <c r="AM4027">
        <f t="shared" si="1247"/>
        <v>-2.5300320599482406E-2</v>
      </c>
      <c r="AN4027">
        <f t="shared" si="1248"/>
        <v>0.8409620130848523</v>
      </c>
      <c r="AO4027">
        <f t="shared" si="1249"/>
        <v>0.81631727413185473</v>
      </c>
      <c r="AP4027">
        <f t="shared" si="1250"/>
        <v>0</v>
      </c>
      <c r="AQ4027">
        <f t="shared" si="1251"/>
        <v>1</v>
      </c>
      <c r="AR4027">
        <f t="shared" si="1252"/>
        <v>0</v>
      </c>
      <c r="AS4027">
        <f t="shared" si="1253"/>
        <v>1</v>
      </c>
      <c r="AT4027">
        <f t="shared" si="1254"/>
        <v>0</v>
      </c>
      <c r="AU4027">
        <f t="shared" si="1255"/>
        <v>1</v>
      </c>
      <c r="AV4027">
        <f t="shared" si="1256"/>
        <v>1</v>
      </c>
      <c r="AW4027">
        <f t="shared" si="1257"/>
        <v>1</v>
      </c>
      <c r="AX4027">
        <f t="shared" si="1258"/>
        <v>0</v>
      </c>
      <c r="AY4027">
        <f t="shared" si="1259"/>
        <v>5</v>
      </c>
    </row>
    <row r="4028" spans="1:51" x14ac:dyDescent="0.3">
      <c r="A4028" s="1" t="s">
        <v>4022</v>
      </c>
      <c r="B4028" s="2">
        <v>4996688</v>
      </c>
      <c r="C4028" s="3" t="s">
        <v>5337</v>
      </c>
      <c r="D4028" s="5">
        <v>7.3</v>
      </c>
      <c r="E4028" s="5">
        <v>215.78026199999999</v>
      </c>
      <c r="F4028" s="3" t="s">
        <v>4485</v>
      </c>
      <c r="G4028" s="3" t="s">
        <v>4517</v>
      </c>
      <c r="H4028" s="3" t="s">
        <v>4640</v>
      </c>
      <c r="I4028" s="3" t="s">
        <v>4641</v>
      </c>
      <c r="J4028" s="3" t="s">
        <v>5107</v>
      </c>
      <c r="K4028" s="6">
        <v>1673611</v>
      </c>
      <c r="L4028" s="6">
        <v>1764450</v>
      </c>
      <c r="M4028" s="6">
        <v>427</v>
      </c>
      <c r="N4028" s="6">
        <v>969</v>
      </c>
      <c r="O4028" s="6">
        <v>-29135</v>
      </c>
      <c r="P4028" s="6">
        <v>-27810</v>
      </c>
      <c r="Q4028" s="6">
        <v>-116594</v>
      </c>
      <c r="R4028" s="6">
        <v>-108969</v>
      </c>
      <c r="S4028" s="6">
        <v>-8004</v>
      </c>
      <c r="T4028" s="6">
        <v>-2172</v>
      </c>
      <c r="U4028" s="6" t="s">
        <v>4474</v>
      </c>
      <c r="V4028" s="6" t="s">
        <v>4474</v>
      </c>
      <c r="W4028" s="6">
        <v>702376</v>
      </c>
      <c r="X4028" s="6">
        <v>723693</v>
      </c>
      <c r="Y4028" s="6">
        <v>285300</v>
      </c>
      <c r="Z4028" s="6">
        <v>300644</v>
      </c>
      <c r="AA4028" s="6">
        <v>154581</v>
      </c>
      <c r="AB4028" s="6">
        <v>157989</v>
      </c>
      <c r="AC4028" s="6">
        <v>29497872</v>
      </c>
      <c r="AD4028" s="6">
        <v>29959143</v>
      </c>
      <c r="AF4028">
        <f t="shared" si="1240"/>
        <v>-0.1659994077246375</v>
      </c>
      <c r="AG4028">
        <f t="shared" si="1241"/>
        <v>-0.15057351667074298</v>
      </c>
      <c r="AH4028" t="e">
        <f t="shared" si="1242"/>
        <v>#VALUE!</v>
      </c>
      <c r="AI4028" t="e">
        <f t="shared" si="1243"/>
        <v>#VALUE!</v>
      </c>
      <c r="AJ4028">
        <f t="shared" si="1244"/>
        <v>1.8456343276340559</v>
      </c>
      <c r="AK4028">
        <f t="shared" si="1245"/>
        <v>1.9029426099285394</v>
      </c>
      <c r="AL4028">
        <f t="shared" si="1246"/>
        <v>-1.740846588603923E-2</v>
      </c>
      <c r="AM4028">
        <f t="shared" si="1247"/>
        <v>-1.5761285386381024E-2</v>
      </c>
      <c r="AN4028">
        <f t="shared" si="1248"/>
        <v>2.3827850040434182</v>
      </c>
      <c r="AO4028">
        <f t="shared" si="1249"/>
        <v>2.4381194788397842</v>
      </c>
      <c r="AP4028">
        <f t="shared" si="1250"/>
        <v>0</v>
      </c>
      <c r="AQ4028">
        <f t="shared" si="1251"/>
        <v>0</v>
      </c>
      <c r="AR4028">
        <f t="shared" si="1252"/>
        <v>0</v>
      </c>
      <c r="AS4028">
        <f t="shared" si="1253"/>
        <v>1</v>
      </c>
      <c r="AT4028">
        <f t="shared" si="1254"/>
        <v>0</v>
      </c>
      <c r="AU4028">
        <f t="shared" si="1255"/>
        <v>0</v>
      </c>
      <c r="AV4028">
        <f t="shared" si="1256"/>
        <v>0</v>
      </c>
      <c r="AW4028">
        <f t="shared" si="1257"/>
        <v>0</v>
      </c>
      <c r="AX4028">
        <f t="shared" si="1258"/>
        <v>1</v>
      </c>
      <c r="AY4028">
        <f t="shared" si="1259"/>
        <v>2</v>
      </c>
    </row>
    <row r="4029" spans="1:51" x14ac:dyDescent="0.3">
      <c r="A4029" s="1" t="s">
        <v>4023</v>
      </c>
      <c r="B4029" s="2">
        <v>100438</v>
      </c>
      <c r="C4029" s="3" t="s">
        <v>5337</v>
      </c>
      <c r="D4029" s="5">
        <v>43.12</v>
      </c>
      <c r="E4029" s="5">
        <v>57242.689306879998</v>
      </c>
      <c r="F4029" s="3" t="s">
        <v>4480</v>
      </c>
      <c r="G4029" s="3" t="s">
        <v>4481</v>
      </c>
      <c r="H4029" s="3" t="s">
        <v>4481</v>
      </c>
      <c r="I4029" s="3" t="s">
        <v>4482</v>
      </c>
      <c r="J4029" s="3" t="s">
        <v>4484</v>
      </c>
      <c r="K4029" s="6">
        <v>19750000</v>
      </c>
      <c r="L4029" s="6">
        <v>19534000</v>
      </c>
      <c r="M4029" s="6" t="s">
        <v>4474</v>
      </c>
      <c r="N4029" s="6" t="s">
        <v>4474</v>
      </c>
      <c r="O4029" s="6">
        <v>3731000</v>
      </c>
      <c r="P4029" s="6">
        <v>3275000</v>
      </c>
      <c r="Q4029" s="6">
        <v>-1526000</v>
      </c>
      <c r="R4029" s="6">
        <v>-1785000</v>
      </c>
      <c r="S4029" s="6">
        <v>3765000</v>
      </c>
      <c r="T4029" s="6">
        <v>4638000</v>
      </c>
      <c r="U4029" s="6">
        <v>35003000</v>
      </c>
      <c r="V4029" s="6">
        <v>34598000</v>
      </c>
      <c r="W4029" s="6">
        <v>523434000</v>
      </c>
      <c r="X4029" s="6">
        <v>519853000</v>
      </c>
      <c r="Y4029" s="6" t="s">
        <v>4474</v>
      </c>
      <c r="Z4029" s="6" t="s">
        <v>4474</v>
      </c>
      <c r="AA4029" s="6" t="s">
        <v>4474</v>
      </c>
      <c r="AB4029" s="6" t="s">
        <v>4474</v>
      </c>
      <c r="AC4029" s="6">
        <v>1327521000</v>
      </c>
      <c r="AD4029" s="6">
        <v>1338223000</v>
      </c>
      <c r="AF4029">
        <f t="shared" si="1240"/>
        <v>-2.9153627773511083E-3</v>
      </c>
      <c r="AG4029">
        <f t="shared" si="1241"/>
        <v>-3.4336629778033406E-3</v>
      </c>
      <c r="AH4029">
        <f t="shared" si="1242"/>
        <v>6.6871850128191898E-2</v>
      </c>
      <c r="AI4029">
        <f t="shared" si="1243"/>
        <v>6.6553429527193259E-2</v>
      </c>
      <c r="AJ4029" t="e">
        <f t="shared" si="1244"/>
        <v>#VALUE!</v>
      </c>
      <c r="AK4029" t="e">
        <f t="shared" si="1245"/>
        <v>#VALUE!</v>
      </c>
      <c r="AL4029">
        <f t="shared" si="1246"/>
        <v>0.1889113924050633</v>
      </c>
      <c r="AM4029">
        <f t="shared" si="1247"/>
        <v>0.16765639397972765</v>
      </c>
      <c r="AN4029">
        <f t="shared" si="1248"/>
        <v>3.7731595578430137E-2</v>
      </c>
      <c r="AO4029">
        <f t="shared" si="1249"/>
        <v>3.7576007063535269E-2</v>
      </c>
      <c r="AP4029">
        <f t="shared" si="1250"/>
        <v>0</v>
      </c>
      <c r="AQ4029">
        <f t="shared" si="1251"/>
        <v>1</v>
      </c>
      <c r="AR4029">
        <f t="shared" si="1252"/>
        <v>1</v>
      </c>
      <c r="AS4029">
        <f t="shared" si="1253"/>
        <v>1</v>
      </c>
      <c r="AT4029">
        <f t="shared" si="1254"/>
        <v>0</v>
      </c>
      <c r="AU4029">
        <f t="shared" si="1255"/>
        <v>0</v>
      </c>
      <c r="AV4029">
        <f t="shared" si="1256"/>
        <v>1</v>
      </c>
      <c r="AW4029">
        <f t="shared" si="1257"/>
        <v>1</v>
      </c>
      <c r="AX4029">
        <f t="shared" si="1258"/>
        <v>1</v>
      </c>
      <c r="AY4029">
        <f t="shared" si="1259"/>
        <v>6</v>
      </c>
    </row>
    <row r="4030" spans="1:51" x14ac:dyDescent="0.3">
      <c r="A4030" s="1" t="s">
        <v>4024</v>
      </c>
      <c r="B4030" s="2">
        <v>100497235</v>
      </c>
      <c r="C4030" s="3" t="s">
        <v>5338</v>
      </c>
      <c r="D4030" s="5">
        <v>42.91</v>
      </c>
      <c r="E4030" s="5">
        <v>9302.7296621000005</v>
      </c>
      <c r="F4030" s="3" t="s">
        <v>4665</v>
      </c>
      <c r="G4030" s="3" t="s">
        <v>4666</v>
      </c>
      <c r="H4030" s="3" t="s">
        <v>4667</v>
      </c>
      <c r="I4030" s="3" t="s">
        <v>4667</v>
      </c>
      <c r="J4030" s="3" t="s">
        <v>4788</v>
      </c>
      <c r="K4030" s="8">
        <v>3369.8</v>
      </c>
      <c r="L4030" s="8">
        <v>3430.2</v>
      </c>
      <c r="M4030" s="6">
        <v>-142618</v>
      </c>
      <c r="N4030" s="6">
        <v>-125323.3</v>
      </c>
      <c r="O4030" s="6">
        <v>-143401.60000000001</v>
      </c>
      <c r="P4030" s="6">
        <v>-125359.7</v>
      </c>
      <c r="Q4030" s="6">
        <v>-372393.8</v>
      </c>
      <c r="R4030" s="6">
        <v>-379178.5</v>
      </c>
      <c r="S4030" s="6">
        <v>-51906.3</v>
      </c>
      <c r="T4030" s="6">
        <v>-33116.9</v>
      </c>
      <c r="U4030" s="8">
        <v>4683.6000000000004</v>
      </c>
      <c r="V4030" s="6" t="s">
        <v>4474</v>
      </c>
      <c r="W4030" s="6">
        <v>837754.8</v>
      </c>
      <c r="X4030" s="6">
        <v>356493.8</v>
      </c>
      <c r="Y4030" s="6">
        <v>682126.5</v>
      </c>
      <c r="Z4030" s="6">
        <v>353525.3</v>
      </c>
      <c r="AA4030" s="6">
        <v>14363</v>
      </c>
      <c r="AB4030" s="6">
        <v>14295</v>
      </c>
      <c r="AC4030" s="6">
        <v>214389622</v>
      </c>
      <c r="AD4030" s="6">
        <v>191477375</v>
      </c>
      <c r="AF4030">
        <f t="shared" si="1240"/>
        <v>-0.44451407500142043</v>
      </c>
      <c r="AG4030">
        <f t="shared" si="1241"/>
        <v>-1.0636328037121543</v>
      </c>
      <c r="AH4030">
        <f t="shared" si="1242"/>
        <v>5.5906573140494095E-3</v>
      </c>
      <c r="AI4030" t="e">
        <f t="shared" si="1243"/>
        <v>#VALUE!</v>
      </c>
      <c r="AJ4030">
        <f t="shared" si="1244"/>
        <v>47.491923692821835</v>
      </c>
      <c r="AK4030">
        <f t="shared" si="1245"/>
        <v>24.730696047569079</v>
      </c>
      <c r="AL4030">
        <f t="shared" si="1246"/>
        <v>-42.554929075909548</v>
      </c>
      <c r="AM4030">
        <f t="shared" si="1247"/>
        <v>-36.545886537228149</v>
      </c>
      <c r="AN4030">
        <f t="shared" si="1248"/>
        <v>4.0224180153906608E-3</v>
      </c>
      <c r="AO4030">
        <f t="shared" si="1249"/>
        <v>9.622046722832206E-3</v>
      </c>
      <c r="AP4030">
        <f t="shared" si="1250"/>
        <v>0</v>
      </c>
      <c r="AQ4030">
        <f t="shared" si="1251"/>
        <v>0</v>
      </c>
      <c r="AR4030">
        <f t="shared" si="1252"/>
        <v>1</v>
      </c>
      <c r="AS4030">
        <f t="shared" si="1253"/>
        <v>1</v>
      </c>
      <c r="AT4030">
        <f t="shared" si="1254"/>
        <v>0</v>
      </c>
      <c r="AU4030">
        <f t="shared" si="1255"/>
        <v>1</v>
      </c>
      <c r="AV4030">
        <f t="shared" si="1256"/>
        <v>0</v>
      </c>
      <c r="AW4030">
        <f t="shared" si="1257"/>
        <v>0</v>
      </c>
      <c r="AX4030">
        <f t="shared" si="1258"/>
        <v>0</v>
      </c>
      <c r="AY4030">
        <f t="shared" si="1259"/>
        <v>3</v>
      </c>
    </row>
    <row r="4031" spans="1:51" x14ac:dyDescent="0.3">
      <c r="A4031" s="1" t="s">
        <v>4025</v>
      </c>
      <c r="B4031" s="2">
        <v>4202601</v>
      </c>
      <c r="C4031" s="3" t="s">
        <v>5338</v>
      </c>
      <c r="D4031" s="5">
        <v>43.54</v>
      </c>
      <c r="E4031" s="5">
        <v>1843.6365995599999</v>
      </c>
      <c r="F4031" s="3" t="s">
        <v>4480</v>
      </c>
      <c r="G4031" s="3" t="s">
        <v>4509</v>
      </c>
      <c r="H4031" s="3" t="s">
        <v>4509</v>
      </c>
      <c r="I4031" s="3" t="s">
        <v>4677</v>
      </c>
      <c r="J4031" s="3" t="s">
        <v>4646</v>
      </c>
      <c r="K4031" s="6">
        <v>1244234</v>
      </c>
      <c r="L4031" s="6">
        <v>1202631</v>
      </c>
      <c r="M4031" s="6">
        <v>16974</v>
      </c>
      <c r="N4031" s="6">
        <v>9273</v>
      </c>
      <c r="O4031" s="6">
        <v>1403</v>
      </c>
      <c r="P4031" s="6">
        <v>-4907</v>
      </c>
      <c r="Q4031" s="6">
        <v>-13452</v>
      </c>
      <c r="R4031" s="6">
        <v>-18913</v>
      </c>
      <c r="S4031" s="6">
        <v>42092</v>
      </c>
      <c r="T4031" s="6">
        <v>38195</v>
      </c>
      <c r="U4031" s="6">
        <v>127548</v>
      </c>
      <c r="V4031" s="6">
        <v>127559</v>
      </c>
      <c r="W4031" s="6">
        <v>816118</v>
      </c>
      <c r="X4031" s="6">
        <v>795946</v>
      </c>
      <c r="Y4031" s="6" t="s">
        <v>4474</v>
      </c>
      <c r="Z4031" s="6" t="s">
        <v>4474</v>
      </c>
      <c r="AA4031" s="6" t="s">
        <v>4474</v>
      </c>
      <c r="AB4031" s="6" t="s">
        <v>4474</v>
      </c>
      <c r="AC4031" s="6">
        <v>42340695</v>
      </c>
      <c r="AD4031" s="6">
        <v>42159631</v>
      </c>
      <c r="AF4031">
        <f t="shared" si="1240"/>
        <v>-1.6482910559502423E-2</v>
      </c>
      <c r="AG4031">
        <f t="shared" si="1241"/>
        <v>-2.3761662223316656E-2</v>
      </c>
      <c r="AH4031">
        <f t="shared" si="1242"/>
        <v>0.15628622331574601</v>
      </c>
      <c r="AI4031">
        <f t="shared" si="1243"/>
        <v>0.1602608719687014</v>
      </c>
      <c r="AJ4031" t="e">
        <f t="shared" si="1244"/>
        <v>#VALUE!</v>
      </c>
      <c r="AK4031" t="e">
        <f t="shared" si="1245"/>
        <v>#VALUE!</v>
      </c>
      <c r="AL4031">
        <f t="shared" si="1246"/>
        <v>1.1276013997367055E-3</v>
      </c>
      <c r="AM4031">
        <f t="shared" si="1247"/>
        <v>-4.0802207826008147E-3</v>
      </c>
      <c r="AN4031">
        <f t="shared" si="1248"/>
        <v>1.5245761029655025</v>
      </c>
      <c r="AO4031">
        <f t="shared" si="1249"/>
        <v>1.5109454661497137</v>
      </c>
      <c r="AP4031">
        <f t="shared" si="1250"/>
        <v>0</v>
      </c>
      <c r="AQ4031">
        <f t="shared" si="1251"/>
        <v>1</v>
      </c>
      <c r="AR4031">
        <f t="shared" si="1252"/>
        <v>1</v>
      </c>
      <c r="AS4031">
        <f t="shared" si="1253"/>
        <v>1</v>
      </c>
      <c r="AT4031">
        <f t="shared" si="1254"/>
        <v>1</v>
      </c>
      <c r="AU4031">
        <f t="shared" si="1255"/>
        <v>0</v>
      </c>
      <c r="AV4031">
        <f t="shared" si="1256"/>
        <v>1</v>
      </c>
      <c r="AW4031">
        <f t="shared" si="1257"/>
        <v>1</v>
      </c>
      <c r="AX4031">
        <f t="shared" si="1258"/>
        <v>0</v>
      </c>
      <c r="AY4031">
        <f t="shared" si="1259"/>
        <v>6</v>
      </c>
    </row>
    <row r="4032" spans="1:51" x14ac:dyDescent="0.3">
      <c r="A4032" s="1" t="s">
        <v>4026</v>
      </c>
      <c r="B4032" s="2">
        <v>29433780</v>
      </c>
      <c r="C4032" s="3" t="s">
        <v>5338</v>
      </c>
      <c r="D4032" s="5">
        <v>20.68</v>
      </c>
      <c r="E4032" s="5">
        <v>63.280799999999999</v>
      </c>
      <c r="F4032" s="3" t="s">
        <v>4480</v>
      </c>
      <c r="G4032" s="3" t="s">
        <v>4491</v>
      </c>
      <c r="H4032" s="3" t="s">
        <v>4492</v>
      </c>
      <c r="I4032" s="3" t="s">
        <v>4493</v>
      </c>
      <c r="J4032" s="3"/>
      <c r="K4032" s="6" t="s">
        <v>4474</v>
      </c>
      <c r="L4032" s="6" t="s">
        <v>4474</v>
      </c>
      <c r="M4032" s="6" t="s">
        <v>4474</v>
      </c>
      <c r="N4032" s="6" t="s">
        <v>4474</v>
      </c>
      <c r="O4032" s="6" t="s">
        <v>4474</v>
      </c>
      <c r="P4032" s="6" t="s">
        <v>4474</v>
      </c>
      <c r="Q4032" s="6" t="s">
        <v>4474</v>
      </c>
      <c r="R4032" s="6" t="s">
        <v>4474</v>
      </c>
      <c r="S4032" s="6" t="s">
        <v>4474</v>
      </c>
      <c r="T4032" s="6" t="s">
        <v>4474</v>
      </c>
      <c r="U4032" s="6" t="s">
        <v>4474</v>
      </c>
      <c r="V4032" s="6" t="s">
        <v>4474</v>
      </c>
      <c r="W4032" s="6" t="s">
        <v>4474</v>
      </c>
      <c r="X4032" s="6" t="s">
        <v>4474</v>
      </c>
      <c r="Y4032" s="6" t="s">
        <v>4474</v>
      </c>
      <c r="Z4032" s="6" t="s">
        <v>4474</v>
      </c>
      <c r="AA4032" s="6" t="s">
        <v>4474</v>
      </c>
      <c r="AB4032" s="6" t="s">
        <v>4474</v>
      </c>
      <c r="AC4032" s="6" t="s">
        <v>4474</v>
      </c>
      <c r="AD4032" s="6" t="s">
        <v>4474</v>
      </c>
      <c r="AF4032" t="e">
        <f t="shared" si="1240"/>
        <v>#VALUE!</v>
      </c>
      <c r="AG4032" t="e">
        <f t="shared" si="1241"/>
        <v>#VALUE!</v>
      </c>
      <c r="AH4032" t="e">
        <f t="shared" si="1242"/>
        <v>#VALUE!</v>
      </c>
      <c r="AI4032" t="e">
        <f t="shared" si="1243"/>
        <v>#VALUE!</v>
      </c>
      <c r="AJ4032" t="e">
        <f t="shared" si="1244"/>
        <v>#VALUE!</v>
      </c>
      <c r="AK4032" t="e">
        <f t="shared" si="1245"/>
        <v>#VALUE!</v>
      </c>
      <c r="AL4032" t="e">
        <f t="shared" si="1246"/>
        <v>#VALUE!</v>
      </c>
      <c r="AM4032" t="e">
        <f t="shared" si="1247"/>
        <v>#VALUE!</v>
      </c>
      <c r="AN4032" t="e">
        <f t="shared" si="1248"/>
        <v>#VALUE!</v>
      </c>
      <c r="AO4032" t="e">
        <f t="shared" si="1249"/>
        <v>#VALUE!</v>
      </c>
      <c r="AP4032">
        <f t="shared" si="1250"/>
        <v>0</v>
      </c>
      <c r="AQ4032">
        <f t="shared" si="1251"/>
        <v>0</v>
      </c>
      <c r="AR4032">
        <f t="shared" si="1252"/>
        <v>0</v>
      </c>
      <c r="AS4032">
        <f t="shared" si="1253"/>
        <v>0</v>
      </c>
      <c r="AT4032">
        <f t="shared" si="1254"/>
        <v>0</v>
      </c>
      <c r="AU4032">
        <f t="shared" si="1255"/>
        <v>0</v>
      </c>
      <c r="AV4032">
        <f t="shared" si="1256"/>
        <v>0</v>
      </c>
      <c r="AW4032">
        <f t="shared" si="1257"/>
        <v>0</v>
      </c>
      <c r="AX4032">
        <f t="shared" si="1258"/>
        <v>0</v>
      </c>
      <c r="AY4032">
        <f t="shared" si="1259"/>
        <v>0</v>
      </c>
    </row>
    <row r="4033" spans="1:51" x14ac:dyDescent="0.3">
      <c r="A4033" s="1" t="s">
        <v>4027</v>
      </c>
      <c r="B4033" s="2">
        <v>100465</v>
      </c>
      <c r="C4033" s="3" t="s">
        <v>5335</v>
      </c>
      <c r="D4033" s="5">
        <v>30.97</v>
      </c>
      <c r="E4033" s="5">
        <v>588.75311001</v>
      </c>
      <c r="F4033" s="3" t="s">
        <v>4480</v>
      </c>
      <c r="G4033" s="3" t="s">
        <v>4481</v>
      </c>
      <c r="H4033" s="3" t="s">
        <v>4481</v>
      </c>
      <c r="I4033" s="3" t="s">
        <v>4482</v>
      </c>
      <c r="J4033" s="3" t="s">
        <v>4484</v>
      </c>
      <c r="K4033" s="6">
        <v>170238</v>
      </c>
      <c r="L4033" s="6">
        <v>173470</v>
      </c>
      <c r="M4033" s="6" t="s">
        <v>4474</v>
      </c>
      <c r="N4033" s="6" t="s">
        <v>4474</v>
      </c>
      <c r="O4033" s="6">
        <v>150603</v>
      </c>
      <c r="P4033" s="6">
        <v>145869</v>
      </c>
      <c r="Q4033" s="6">
        <v>47400</v>
      </c>
      <c r="R4033" s="6">
        <v>49205</v>
      </c>
      <c r="S4033" s="6">
        <v>62919</v>
      </c>
      <c r="T4033" s="6">
        <v>58297</v>
      </c>
      <c r="U4033" s="6" t="s">
        <v>4474</v>
      </c>
      <c r="V4033" s="6" t="s">
        <v>4474</v>
      </c>
      <c r="W4033" s="6">
        <v>6109680</v>
      </c>
      <c r="X4033" s="6">
        <v>6106644</v>
      </c>
      <c r="Y4033" s="6" t="s">
        <v>4474</v>
      </c>
      <c r="Z4033" s="6" t="s">
        <v>4474</v>
      </c>
      <c r="AA4033" s="6" t="s">
        <v>4474</v>
      </c>
      <c r="AB4033" s="6" t="s">
        <v>4474</v>
      </c>
      <c r="AC4033" s="6">
        <v>19010433</v>
      </c>
      <c r="AD4033" s="6">
        <v>19010433</v>
      </c>
      <c r="AF4033">
        <f t="shared" si="1240"/>
        <v>7.7581804611698158E-3</v>
      </c>
      <c r="AG4033">
        <f t="shared" si="1241"/>
        <v>8.0576172444308206E-3</v>
      </c>
      <c r="AH4033" t="e">
        <f t="shared" si="1242"/>
        <v>#VALUE!</v>
      </c>
      <c r="AI4033" t="e">
        <f t="shared" si="1243"/>
        <v>#VALUE!</v>
      </c>
      <c r="AJ4033" t="e">
        <f t="shared" si="1244"/>
        <v>#VALUE!</v>
      </c>
      <c r="AK4033" t="e">
        <f t="shared" si="1245"/>
        <v>#VALUE!</v>
      </c>
      <c r="AL4033">
        <f t="shared" si="1246"/>
        <v>0.88466147393648886</v>
      </c>
      <c r="AM4033">
        <f t="shared" si="1247"/>
        <v>0.84088891450971348</v>
      </c>
      <c r="AN4033">
        <f t="shared" si="1248"/>
        <v>2.7863652433515341E-2</v>
      </c>
      <c r="AO4033">
        <f t="shared" si="1249"/>
        <v>2.8406764828603076E-2</v>
      </c>
      <c r="AP4033">
        <f t="shared" si="1250"/>
        <v>1</v>
      </c>
      <c r="AQ4033">
        <f t="shared" si="1251"/>
        <v>1</v>
      </c>
      <c r="AR4033">
        <f t="shared" si="1252"/>
        <v>0</v>
      </c>
      <c r="AS4033">
        <f t="shared" si="1253"/>
        <v>1</v>
      </c>
      <c r="AT4033">
        <f t="shared" si="1254"/>
        <v>0</v>
      </c>
      <c r="AU4033">
        <f t="shared" si="1255"/>
        <v>0</v>
      </c>
      <c r="AV4033">
        <f t="shared" si="1256"/>
        <v>1</v>
      </c>
      <c r="AW4033">
        <f t="shared" si="1257"/>
        <v>0</v>
      </c>
      <c r="AX4033">
        <f t="shared" si="1258"/>
        <v>0</v>
      </c>
      <c r="AY4033">
        <f t="shared" si="1259"/>
        <v>4</v>
      </c>
    </row>
    <row r="4034" spans="1:51" x14ac:dyDescent="0.3">
      <c r="A4034" s="1" t="s">
        <v>4028</v>
      </c>
      <c r="B4034" s="2">
        <v>100464</v>
      </c>
      <c r="C4034" s="3" t="s">
        <v>5335</v>
      </c>
      <c r="D4034" s="5">
        <v>33.53</v>
      </c>
      <c r="E4034" s="5">
        <v>2050.62861178</v>
      </c>
      <c r="F4034" s="3" t="s">
        <v>4480</v>
      </c>
      <c r="G4034" s="3" t="s">
        <v>4481</v>
      </c>
      <c r="H4034" s="3" t="s">
        <v>4481</v>
      </c>
      <c r="I4034" s="3" t="s">
        <v>4482</v>
      </c>
      <c r="J4034" s="3" t="s">
        <v>4484</v>
      </c>
      <c r="K4034" s="6">
        <v>717085</v>
      </c>
      <c r="L4034" s="6">
        <v>700367</v>
      </c>
      <c r="M4034" s="6" t="s">
        <v>4474</v>
      </c>
      <c r="N4034" s="6" t="s">
        <v>4474</v>
      </c>
      <c r="O4034" s="6">
        <v>397756</v>
      </c>
      <c r="P4034" s="6">
        <v>365146</v>
      </c>
      <c r="Q4034" s="6">
        <v>202820</v>
      </c>
      <c r="R4034" s="6">
        <v>185519</v>
      </c>
      <c r="S4034" s="6">
        <v>81851</v>
      </c>
      <c r="T4034" s="6">
        <v>128717</v>
      </c>
      <c r="U4034" s="6">
        <v>123647</v>
      </c>
      <c r="V4034" s="6">
        <v>123592</v>
      </c>
      <c r="W4034" s="6">
        <v>18480372</v>
      </c>
      <c r="X4034" s="6">
        <v>18452487</v>
      </c>
      <c r="Y4034" s="6" t="s">
        <v>4474</v>
      </c>
      <c r="Z4034" s="6" t="s">
        <v>4474</v>
      </c>
      <c r="AA4034" s="6" t="s">
        <v>4474</v>
      </c>
      <c r="AB4034" s="6" t="s">
        <v>4474</v>
      </c>
      <c r="AC4034" s="6">
        <v>61206606</v>
      </c>
      <c r="AD4034" s="6">
        <v>61205969</v>
      </c>
      <c r="AF4034">
        <f t="shared" si="1240"/>
        <v>1.0974887302052145E-2</v>
      </c>
      <c r="AG4034">
        <f t="shared" si="1241"/>
        <v>1.0053875122632521E-2</v>
      </c>
      <c r="AH4034">
        <f t="shared" si="1242"/>
        <v>6.6907202950243641E-3</v>
      </c>
      <c r="AI4034">
        <f t="shared" si="1243"/>
        <v>6.6978505390628378E-3</v>
      </c>
      <c r="AJ4034" t="e">
        <f t="shared" si="1244"/>
        <v>#VALUE!</v>
      </c>
      <c r="AK4034" t="e">
        <f t="shared" si="1245"/>
        <v>#VALUE!</v>
      </c>
      <c r="AL4034">
        <f t="shared" si="1246"/>
        <v>0.55468459108752799</v>
      </c>
      <c r="AM4034">
        <f t="shared" si="1247"/>
        <v>0.52136379926524234</v>
      </c>
      <c r="AN4034">
        <f t="shared" si="1248"/>
        <v>3.880251977611706E-2</v>
      </c>
      <c r="AO4034">
        <f t="shared" si="1249"/>
        <v>3.7955154771278254E-2</v>
      </c>
      <c r="AP4034">
        <f t="shared" si="1250"/>
        <v>1</v>
      </c>
      <c r="AQ4034">
        <f t="shared" si="1251"/>
        <v>1</v>
      </c>
      <c r="AR4034">
        <f t="shared" si="1252"/>
        <v>1</v>
      </c>
      <c r="AS4034">
        <f t="shared" si="1253"/>
        <v>0</v>
      </c>
      <c r="AT4034">
        <f t="shared" si="1254"/>
        <v>1</v>
      </c>
      <c r="AU4034">
        <f t="shared" si="1255"/>
        <v>0</v>
      </c>
      <c r="AV4034">
        <f t="shared" si="1256"/>
        <v>1</v>
      </c>
      <c r="AW4034">
        <f t="shared" si="1257"/>
        <v>1</v>
      </c>
      <c r="AX4034">
        <f t="shared" si="1258"/>
        <v>0</v>
      </c>
      <c r="AY4034">
        <f t="shared" si="1259"/>
        <v>6</v>
      </c>
    </row>
    <row r="4035" spans="1:51" x14ac:dyDescent="0.3">
      <c r="A4035" s="1" t="s">
        <v>4029</v>
      </c>
      <c r="B4035" s="2">
        <v>4980550</v>
      </c>
      <c r="C4035" s="3" t="s">
        <v>5337</v>
      </c>
      <c r="D4035" s="5">
        <v>20.36</v>
      </c>
      <c r="E4035" s="5">
        <v>600.73407708000002</v>
      </c>
      <c r="F4035" s="3" t="s">
        <v>4654</v>
      </c>
      <c r="G4035" s="3" t="s">
        <v>4654</v>
      </c>
      <c r="H4035" s="3" t="s">
        <v>4655</v>
      </c>
      <c r="I4035" s="3" t="s">
        <v>4725</v>
      </c>
      <c r="J4035" s="3" t="s">
        <v>4752</v>
      </c>
      <c r="K4035" s="6">
        <v>836042</v>
      </c>
      <c r="L4035" s="6">
        <v>822543</v>
      </c>
      <c r="M4035" s="6">
        <v>394902.5</v>
      </c>
      <c r="N4035" s="6">
        <v>392840</v>
      </c>
      <c r="O4035" s="6">
        <v>270629</v>
      </c>
      <c r="P4035" s="6">
        <v>263082</v>
      </c>
      <c r="Q4035" s="6">
        <v>193184</v>
      </c>
      <c r="R4035" s="6">
        <v>197518</v>
      </c>
      <c r="S4035" s="6" t="s">
        <v>4474</v>
      </c>
      <c r="T4035" s="6">
        <v>296999</v>
      </c>
      <c r="U4035" s="6">
        <v>1778816</v>
      </c>
      <c r="V4035" s="6">
        <v>1531911</v>
      </c>
      <c r="W4035" s="6">
        <v>3713403</v>
      </c>
      <c r="X4035" s="6">
        <v>3769051</v>
      </c>
      <c r="Y4035" s="6">
        <v>385901</v>
      </c>
      <c r="Z4035" s="6">
        <v>577236</v>
      </c>
      <c r="AA4035" s="6" t="s">
        <v>4474</v>
      </c>
      <c r="AB4035" s="6">
        <v>436350</v>
      </c>
      <c r="AC4035" s="6">
        <v>29505603</v>
      </c>
      <c r="AD4035" s="6">
        <v>29505603</v>
      </c>
      <c r="AF4035">
        <f t="shared" si="1240"/>
        <v>5.2023440493800428E-2</v>
      </c>
      <c r="AG4035">
        <f t="shared" si="1241"/>
        <v>5.2405234102695875E-2</v>
      </c>
      <c r="AH4035">
        <f t="shared" si="1242"/>
        <v>0.47902584233383771</v>
      </c>
      <c r="AI4035">
        <f t="shared" si="1243"/>
        <v>0.40644475227318494</v>
      </c>
      <c r="AJ4035" t="e">
        <f t="shared" si="1244"/>
        <v>#VALUE!</v>
      </c>
      <c r="AK4035">
        <f t="shared" si="1245"/>
        <v>1.322873839807494</v>
      </c>
      <c r="AL4035">
        <f t="shared" si="1246"/>
        <v>0.32370263694886142</v>
      </c>
      <c r="AM4035">
        <f t="shared" si="1247"/>
        <v>0.31983981384559834</v>
      </c>
      <c r="AN4035">
        <f t="shared" si="1248"/>
        <v>0.22514173656885611</v>
      </c>
      <c r="AO4035">
        <f t="shared" si="1249"/>
        <v>0.21823610240349625</v>
      </c>
      <c r="AP4035">
        <f t="shared" si="1250"/>
        <v>1</v>
      </c>
      <c r="AQ4035">
        <f t="shared" si="1251"/>
        <v>0</v>
      </c>
      <c r="AR4035">
        <f t="shared" si="1252"/>
        <v>0</v>
      </c>
      <c r="AS4035">
        <f t="shared" si="1253"/>
        <v>0</v>
      </c>
      <c r="AT4035">
        <f t="shared" si="1254"/>
        <v>0</v>
      </c>
      <c r="AU4035">
        <f t="shared" si="1255"/>
        <v>0</v>
      </c>
      <c r="AV4035">
        <f t="shared" si="1256"/>
        <v>1</v>
      </c>
      <c r="AW4035">
        <f t="shared" si="1257"/>
        <v>1</v>
      </c>
      <c r="AX4035">
        <f t="shared" si="1258"/>
        <v>0</v>
      </c>
      <c r="AY4035">
        <f t="shared" si="1259"/>
        <v>3</v>
      </c>
    </row>
    <row r="4036" spans="1:51" x14ac:dyDescent="0.3">
      <c r="A4036" s="1" t="s">
        <v>4030</v>
      </c>
      <c r="B4036" s="2">
        <v>4963656</v>
      </c>
      <c r="C4036" s="3" t="s">
        <v>5335</v>
      </c>
      <c r="D4036" s="5">
        <v>24.75</v>
      </c>
      <c r="E4036" s="5">
        <v>2523.7441349999999</v>
      </c>
      <c r="F4036" s="3" t="s">
        <v>4500</v>
      </c>
      <c r="G4036" s="3" t="s">
        <v>4574</v>
      </c>
      <c r="H4036" s="3" t="s">
        <v>4580</v>
      </c>
      <c r="I4036" s="3" t="s">
        <v>4824</v>
      </c>
      <c r="J4036" s="3" t="s">
        <v>5005</v>
      </c>
      <c r="K4036" s="6">
        <v>2360827</v>
      </c>
      <c r="L4036" s="6">
        <v>2316871</v>
      </c>
      <c r="M4036" s="6">
        <v>307060</v>
      </c>
      <c r="N4036" s="6">
        <v>293212</v>
      </c>
      <c r="O4036" s="6">
        <v>153849</v>
      </c>
      <c r="P4036" s="6">
        <v>139483</v>
      </c>
      <c r="Q4036" s="6">
        <v>68467</v>
      </c>
      <c r="R4036" s="6">
        <v>17090</v>
      </c>
      <c r="S4036" s="6">
        <v>198310</v>
      </c>
      <c r="T4036" s="6">
        <v>192072</v>
      </c>
      <c r="U4036" s="6">
        <v>914223</v>
      </c>
      <c r="V4036" s="6">
        <v>913428</v>
      </c>
      <c r="W4036" s="6">
        <v>3418818</v>
      </c>
      <c r="X4036" s="6">
        <v>3343364</v>
      </c>
      <c r="Y4036" s="6">
        <v>1524827</v>
      </c>
      <c r="Z4036" s="6">
        <v>1452631</v>
      </c>
      <c r="AA4036" s="6">
        <v>763250</v>
      </c>
      <c r="AB4036" s="6">
        <v>712100</v>
      </c>
      <c r="AC4036" s="6">
        <v>101968000</v>
      </c>
      <c r="AD4036" s="6">
        <v>101945000</v>
      </c>
      <c r="AF4036">
        <f t="shared" si="1240"/>
        <v>2.0026512086925949E-2</v>
      </c>
      <c r="AG4036">
        <f t="shared" si="1241"/>
        <v>5.1116181187570364E-3</v>
      </c>
      <c r="AH4036">
        <f t="shared" si="1242"/>
        <v>0.26740908700024396</v>
      </c>
      <c r="AI4036">
        <f t="shared" si="1243"/>
        <v>0.27320626769923945</v>
      </c>
      <c r="AJ4036">
        <f t="shared" si="1244"/>
        <v>1.9978080576482149</v>
      </c>
      <c r="AK4036">
        <f t="shared" si="1245"/>
        <v>2.0399255722510885</v>
      </c>
      <c r="AL4036">
        <f t="shared" si="1246"/>
        <v>6.5167418027665736E-2</v>
      </c>
      <c r="AM4036">
        <f t="shared" si="1247"/>
        <v>6.0203179201604236E-2</v>
      </c>
      <c r="AN4036">
        <f t="shared" si="1248"/>
        <v>0.6905389523513682</v>
      </c>
      <c r="AO4036">
        <f t="shared" si="1249"/>
        <v>0.69297599663093823</v>
      </c>
      <c r="AP4036">
        <f t="shared" si="1250"/>
        <v>1</v>
      </c>
      <c r="AQ4036">
        <f t="shared" si="1251"/>
        <v>1</v>
      </c>
      <c r="AR4036">
        <f t="shared" si="1252"/>
        <v>1</v>
      </c>
      <c r="AS4036">
        <f t="shared" si="1253"/>
        <v>1</v>
      </c>
      <c r="AT4036">
        <f t="shared" si="1254"/>
        <v>1</v>
      </c>
      <c r="AU4036">
        <f t="shared" si="1255"/>
        <v>0</v>
      </c>
      <c r="AV4036">
        <f t="shared" si="1256"/>
        <v>1</v>
      </c>
      <c r="AW4036">
        <f t="shared" si="1257"/>
        <v>0</v>
      </c>
      <c r="AX4036">
        <f t="shared" si="1258"/>
        <v>0</v>
      </c>
      <c r="AY4036">
        <f t="shared" si="1259"/>
        <v>6</v>
      </c>
    </row>
    <row r="4037" spans="1:51" x14ac:dyDescent="0.3">
      <c r="A4037" s="1" t="s">
        <v>4031</v>
      </c>
      <c r="B4037" s="2">
        <v>4206395</v>
      </c>
      <c r="C4037" s="3" t="s">
        <v>5336</v>
      </c>
      <c r="D4037" s="5">
        <v>16.36</v>
      </c>
      <c r="E4037" s="5">
        <v>180.03661388</v>
      </c>
      <c r="F4037" s="3" t="s">
        <v>4500</v>
      </c>
      <c r="G4037" s="3" t="s">
        <v>4501</v>
      </c>
      <c r="H4037" s="3" t="s">
        <v>4533</v>
      </c>
      <c r="I4037" s="3" t="s">
        <v>4618</v>
      </c>
      <c r="J4037" s="3" t="s">
        <v>4620</v>
      </c>
      <c r="K4037" s="6">
        <v>356135</v>
      </c>
      <c r="L4037" s="6">
        <v>350809</v>
      </c>
      <c r="M4037" s="6">
        <v>-5192</v>
      </c>
      <c r="N4037" s="6">
        <v>-9156</v>
      </c>
      <c r="O4037" s="6">
        <v>-50268</v>
      </c>
      <c r="P4037" s="6">
        <v>-55548</v>
      </c>
      <c r="Q4037" s="6">
        <v>-90759</v>
      </c>
      <c r="R4037" s="6">
        <v>-91234</v>
      </c>
      <c r="S4037" s="6">
        <v>-5947</v>
      </c>
      <c r="T4037" s="6">
        <v>-8319</v>
      </c>
      <c r="U4037" s="6">
        <v>605030</v>
      </c>
      <c r="V4037" s="6">
        <v>543363</v>
      </c>
      <c r="W4037" s="6">
        <v>799027</v>
      </c>
      <c r="X4037" s="6">
        <v>758211</v>
      </c>
      <c r="Y4037" s="6">
        <v>221582</v>
      </c>
      <c r="Z4037" s="6">
        <v>188946</v>
      </c>
      <c r="AA4037" s="6">
        <v>198872</v>
      </c>
      <c r="AB4037" s="6">
        <v>204191</v>
      </c>
      <c r="AC4037" s="6">
        <v>10985238</v>
      </c>
      <c r="AD4037" s="6">
        <v>10957269</v>
      </c>
      <c r="AF4037">
        <f t="shared" si="1240"/>
        <v>-0.11358690006720674</v>
      </c>
      <c r="AG4037">
        <f t="shared" si="1241"/>
        <v>-0.12032798258004698</v>
      </c>
      <c r="AH4037">
        <f t="shared" si="1242"/>
        <v>0.75720845478313004</v>
      </c>
      <c r="AI4037">
        <f t="shared" si="1243"/>
        <v>0.71663824449922253</v>
      </c>
      <c r="AJ4037">
        <f t="shared" si="1244"/>
        <v>1.1141940544671949</v>
      </c>
      <c r="AK4037">
        <f t="shared" si="1245"/>
        <v>0.92533951055629293</v>
      </c>
      <c r="AL4037">
        <f t="shared" si="1246"/>
        <v>-0.14114872169261655</v>
      </c>
      <c r="AM4037">
        <f t="shared" si="1247"/>
        <v>-0.15834257387923342</v>
      </c>
      <c r="AN4037">
        <f t="shared" si="1248"/>
        <v>0.445710845816224</v>
      </c>
      <c r="AO4037">
        <f t="shared" si="1249"/>
        <v>0.46267991363881555</v>
      </c>
      <c r="AP4037">
        <f t="shared" si="1250"/>
        <v>0</v>
      </c>
      <c r="AQ4037">
        <f t="shared" si="1251"/>
        <v>0</v>
      </c>
      <c r="AR4037">
        <f t="shared" si="1252"/>
        <v>1</v>
      </c>
      <c r="AS4037">
        <f t="shared" si="1253"/>
        <v>1</v>
      </c>
      <c r="AT4037">
        <f t="shared" si="1254"/>
        <v>0</v>
      </c>
      <c r="AU4037">
        <f t="shared" si="1255"/>
        <v>1</v>
      </c>
      <c r="AV4037">
        <f t="shared" si="1256"/>
        <v>1</v>
      </c>
      <c r="AW4037">
        <f t="shared" si="1257"/>
        <v>0</v>
      </c>
      <c r="AX4037">
        <f t="shared" si="1258"/>
        <v>0</v>
      </c>
      <c r="AY4037">
        <f t="shared" si="1259"/>
        <v>4</v>
      </c>
    </row>
    <row r="4038" spans="1:51" x14ac:dyDescent="0.3">
      <c r="A4038" s="1" t="s">
        <v>4032</v>
      </c>
      <c r="B4038" s="2">
        <v>4911214</v>
      </c>
      <c r="C4038" s="3" t="s">
        <v>5337</v>
      </c>
      <c r="D4038" s="5">
        <v>55.71</v>
      </c>
      <c r="E4038" s="5">
        <v>987.30030797999996</v>
      </c>
      <c r="F4038" s="3" t="s">
        <v>4559</v>
      </c>
      <c r="G4038" s="3" t="s">
        <v>4560</v>
      </c>
      <c r="H4038" s="3" t="s">
        <v>4671</v>
      </c>
      <c r="I4038" s="3" t="s">
        <v>4671</v>
      </c>
      <c r="J4038" s="3" t="s">
        <v>4672</v>
      </c>
      <c r="K4038" s="6">
        <v>409407</v>
      </c>
      <c r="L4038" s="6">
        <v>405312</v>
      </c>
      <c r="M4038" s="6">
        <v>97505</v>
      </c>
      <c r="N4038" s="6">
        <v>96288</v>
      </c>
      <c r="O4038" s="6">
        <v>90120</v>
      </c>
      <c r="P4038" s="6">
        <v>89532</v>
      </c>
      <c r="Q4038" s="6">
        <v>47320</v>
      </c>
      <c r="R4038" s="6">
        <v>45827</v>
      </c>
      <c r="S4038" s="6">
        <v>76197</v>
      </c>
      <c r="T4038" s="6">
        <v>75425</v>
      </c>
      <c r="U4038" s="6">
        <v>248282</v>
      </c>
      <c r="V4038" s="6">
        <v>247960</v>
      </c>
      <c r="W4038" s="6">
        <v>488009</v>
      </c>
      <c r="X4038" s="6">
        <v>591556</v>
      </c>
      <c r="Y4038" s="6">
        <v>184752</v>
      </c>
      <c r="Z4038" s="6">
        <v>289737</v>
      </c>
      <c r="AA4038" s="6">
        <v>43911</v>
      </c>
      <c r="AB4038" s="6">
        <v>160817</v>
      </c>
      <c r="AC4038" s="6">
        <v>17716847</v>
      </c>
      <c r="AD4038" s="6">
        <v>17703166</v>
      </c>
      <c r="AF4038">
        <f t="shared" ref="AF4038:AF4101" si="1260">Q4038/W4038</f>
        <v>9.696542481798491E-2</v>
      </c>
      <c r="AG4038">
        <f t="shared" ref="AG4038:AG4101" si="1261">R4038/X4038</f>
        <v>7.7468574403775803E-2</v>
      </c>
      <c r="AH4038">
        <f t="shared" ref="AH4038:AH4101" si="1262">U4038/W4038</f>
        <v>0.50876520719904761</v>
      </c>
      <c r="AI4038">
        <f t="shared" ref="AI4038:AI4101" si="1263">V4038/X4038</f>
        <v>0.41916572564558552</v>
      </c>
      <c r="AJ4038">
        <f t="shared" ref="AJ4038:AJ4101" si="1264">Y4038/AA4038</f>
        <v>4.2074195531871288</v>
      </c>
      <c r="AK4038">
        <f t="shared" ref="AK4038:AK4101" si="1265">Z4038/AB4038</f>
        <v>1.8016565412860581</v>
      </c>
      <c r="AL4038">
        <f t="shared" ref="AL4038:AL4101" si="1266">O4038/K4038</f>
        <v>0.22012325143439168</v>
      </c>
      <c r="AM4038">
        <f t="shared" ref="AM4038:AM4101" si="1267">P4038/L4038</f>
        <v>0.22089649455234486</v>
      </c>
      <c r="AN4038">
        <f t="shared" ref="AN4038:AN4101" si="1268">K4038/W4038</f>
        <v>0.83893329836130071</v>
      </c>
      <c r="AO4038">
        <f t="shared" ref="AO4038:AO4101" si="1269">L4038/X4038</f>
        <v>0.68516252053905291</v>
      </c>
      <c r="AP4038">
        <f t="shared" ref="AP4038:AP4101" si="1270">IF(OR(Q4038&lt;0, Q4038="NA"), 0, 1)</f>
        <v>1</v>
      </c>
      <c r="AQ4038">
        <f t="shared" ref="AQ4038:AQ4101" si="1271">IF(OR(S4038&lt;0, S4038="NA"), 0, 1)</f>
        <v>1</v>
      </c>
      <c r="AR4038">
        <f t="shared" ref="AR4038:AR4101" si="1272">IFERROR(IF((AF4038-AG4038)&gt;0,1,0),0)</f>
        <v>1</v>
      </c>
      <c r="AS4038">
        <f t="shared" ref="AS4038:AS4101" si="1273">IFERROR(IF((S4038-Q4038)&gt;0,1,0),0)</f>
        <v>1</v>
      </c>
      <c r="AT4038">
        <f t="shared" ref="AT4038:AT4101" si="1274">IFERROR(IF((AH4038-AI4038)&lt;0,1,0),0)</f>
        <v>0</v>
      </c>
      <c r="AU4038">
        <f t="shared" ref="AU4038:AU4101" si="1275">IFERROR(IF((AJ4038-AK4038)&gt;0,1,0),0)</f>
        <v>1</v>
      </c>
      <c r="AV4038">
        <f t="shared" ref="AV4038:AV4101" si="1276">IFERROR(IF((AL4038-AM4038)&gt;0,1,0),0)</f>
        <v>0</v>
      </c>
      <c r="AW4038">
        <f t="shared" ref="AW4038:AW4101" si="1277">IFERROR(IF((AN4038-AO4038)&gt;0,1,0),0)</f>
        <v>1</v>
      </c>
      <c r="AX4038">
        <f t="shared" ref="AX4038:AX4101" si="1278">IFERROR(IF((AC4038-AD4038)&lt;0,1,0),0)</f>
        <v>0</v>
      </c>
      <c r="AY4038">
        <f t="shared" ref="AY4038:AY4101" si="1279">SUM(AP4038:AX4038)</f>
        <v>6</v>
      </c>
    </row>
    <row r="4039" spans="1:51" x14ac:dyDescent="0.3">
      <c r="A4039" s="1" t="s">
        <v>4033</v>
      </c>
      <c r="B4039" s="2">
        <v>4911773</v>
      </c>
      <c r="C4039" s="3" t="s">
        <v>5338</v>
      </c>
      <c r="D4039" s="5">
        <v>17.445</v>
      </c>
      <c r="E4039" s="5">
        <v>350.28378973500003</v>
      </c>
      <c r="F4039" s="3" t="s">
        <v>4500</v>
      </c>
      <c r="G4039" s="3" t="s">
        <v>4574</v>
      </c>
      <c r="H4039" s="3" t="s">
        <v>4734</v>
      </c>
      <c r="I4039" s="3" t="s">
        <v>4734</v>
      </c>
      <c r="J4039" s="3" t="s">
        <v>5141</v>
      </c>
      <c r="K4039" s="6">
        <v>326227</v>
      </c>
      <c r="L4039" s="6">
        <v>291022</v>
      </c>
      <c r="M4039" s="6">
        <v>24873</v>
      </c>
      <c r="N4039" s="6">
        <v>9548</v>
      </c>
      <c r="O4039" s="6">
        <v>15603</v>
      </c>
      <c r="P4039" s="6">
        <v>2388</v>
      </c>
      <c r="Q4039" s="6">
        <v>4596</v>
      </c>
      <c r="R4039" s="6">
        <v>-2423</v>
      </c>
      <c r="S4039" s="6">
        <v>10547</v>
      </c>
      <c r="T4039" s="6">
        <v>17447</v>
      </c>
      <c r="U4039" s="6">
        <v>45696</v>
      </c>
      <c r="V4039" s="6">
        <v>45772</v>
      </c>
      <c r="W4039" s="6">
        <v>313201</v>
      </c>
      <c r="X4039" s="6">
        <v>264388</v>
      </c>
      <c r="Y4039" s="6">
        <v>196455</v>
      </c>
      <c r="Z4039" s="6">
        <v>143663</v>
      </c>
      <c r="AA4039" s="6">
        <v>155709</v>
      </c>
      <c r="AB4039" s="6">
        <v>103236</v>
      </c>
      <c r="AC4039" s="6">
        <v>20079323</v>
      </c>
      <c r="AD4039" s="6">
        <v>20753358</v>
      </c>
      <c r="AF4039">
        <f t="shared" si="1260"/>
        <v>1.46742826491614E-2</v>
      </c>
      <c r="AG4039">
        <f t="shared" si="1261"/>
        <v>-9.1645611752424472E-3</v>
      </c>
      <c r="AH4039">
        <f t="shared" si="1262"/>
        <v>0.14589991730550031</v>
      </c>
      <c r="AI4039">
        <f t="shared" si="1263"/>
        <v>0.17312434754981315</v>
      </c>
      <c r="AJ4039">
        <f t="shared" si="1264"/>
        <v>1.2616804423636399</v>
      </c>
      <c r="AK4039">
        <f t="shared" si="1265"/>
        <v>1.3915978922081444</v>
      </c>
      <c r="AL4039">
        <f t="shared" si="1266"/>
        <v>4.7828659185168612E-2</v>
      </c>
      <c r="AM4039">
        <f t="shared" si="1267"/>
        <v>8.2055652150009283E-3</v>
      </c>
      <c r="AN4039">
        <f t="shared" si="1268"/>
        <v>1.0415899055239288</v>
      </c>
      <c r="AO4039">
        <f t="shared" si="1269"/>
        <v>1.1007383088491156</v>
      </c>
      <c r="AP4039">
        <f t="shared" si="1270"/>
        <v>1</v>
      </c>
      <c r="AQ4039">
        <f t="shared" si="1271"/>
        <v>1</v>
      </c>
      <c r="AR4039">
        <f t="shared" si="1272"/>
        <v>1</v>
      </c>
      <c r="AS4039">
        <f t="shared" si="1273"/>
        <v>1</v>
      </c>
      <c r="AT4039">
        <f t="shared" si="1274"/>
        <v>1</v>
      </c>
      <c r="AU4039">
        <f t="shared" si="1275"/>
        <v>0</v>
      </c>
      <c r="AV4039">
        <f t="shared" si="1276"/>
        <v>1</v>
      </c>
      <c r="AW4039">
        <f t="shared" si="1277"/>
        <v>0</v>
      </c>
      <c r="AX4039">
        <f t="shared" si="1278"/>
        <v>1</v>
      </c>
      <c r="AY4039">
        <f t="shared" si="1279"/>
        <v>7</v>
      </c>
    </row>
    <row r="4040" spans="1:51" x14ac:dyDescent="0.3">
      <c r="A4040" s="1" t="s">
        <v>4034</v>
      </c>
      <c r="B4040" s="2">
        <v>4990006</v>
      </c>
      <c r="C4040" s="3" t="s">
        <v>5337</v>
      </c>
      <c r="D4040" s="5">
        <v>23.89</v>
      </c>
      <c r="E4040" s="5">
        <v>1252.66744367</v>
      </c>
      <c r="F4040" s="3" t="s">
        <v>4485</v>
      </c>
      <c r="G4040" s="3" t="s">
        <v>4486</v>
      </c>
      <c r="H4040" s="3" t="s">
        <v>4588</v>
      </c>
      <c r="I4040" s="3" t="s">
        <v>4588</v>
      </c>
      <c r="J4040" s="3" t="s">
        <v>5294</v>
      </c>
      <c r="K4040" s="6">
        <v>4280744</v>
      </c>
      <c r="L4040" s="6">
        <v>4258633</v>
      </c>
      <c r="M4040" s="6">
        <v>15978</v>
      </c>
      <c r="N4040" s="6">
        <v>108071</v>
      </c>
      <c r="O4040" s="6">
        <v>-38364</v>
      </c>
      <c r="P4040" s="6">
        <v>56008</v>
      </c>
      <c r="Q4040" s="6">
        <v>-82209</v>
      </c>
      <c r="R4040" s="6">
        <v>-18433</v>
      </c>
      <c r="S4040" s="6">
        <v>301630</v>
      </c>
      <c r="T4040" s="6">
        <v>382234</v>
      </c>
      <c r="U4040" s="6">
        <v>655706</v>
      </c>
      <c r="V4040" s="6">
        <v>657835</v>
      </c>
      <c r="W4040" s="6">
        <v>4386501</v>
      </c>
      <c r="X4040" s="6">
        <v>4293748</v>
      </c>
      <c r="Y4040" s="6">
        <v>3451780</v>
      </c>
      <c r="Z4040" s="6">
        <v>3396240</v>
      </c>
      <c r="AA4040" s="6">
        <v>2232130</v>
      </c>
      <c r="AB4040" s="6">
        <v>2060664</v>
      </c>
      <c r="AC4040" s="6">
        <v>52434803</v>
      </c>
      <c r="AD4040" s="6">
        <v>52389430</v>
      </c>
      <c r="AF4040">
        <f t="shared" si="1260"/>
        <v>-1.8741361280893359E-2</v>
      </c>
      <c r="AG4040">
        <f t="shared" si="1261"/>
        <v>-4.2929859879992961E-3</v>
      </c>
      <c r="AH4040">
        <f t="shared" si="1262"/>
        <v>0.14948269702890754</v>
      </c>
      <c r="AI4040">
        <f t="shared" si="1263"/>
        <v>0.1532076405042867</v>
      </c>
      <c r="AJ4040">
        <f t="shared" si="1264"/>
        <v>1.5464063473005605</v>
      </c>
      <c r="AK4040">
        <f t="shared" si="1265"/>
        <v>1.6481289526094502</v>
      </c>
      <c r="AL4040">
        <f t="shared" si="1266"/>
        <v>-8.9619935226213018E-3</v>
      </c>
      <c r="AM4040">
        <f t="shared" si="1267"/>
        <v>1.3151638096074492E-2</v>
      </c>
      <c r="AN4040">
        <f t="shared" si="1268"/>
        <v>0.9758903508741934</v>
      </c>
      <c r="AO4040">
        <f t="shared" si="1269"/>
        <v>0.99182183025179871</v>
      </c>
      <c r="AP4040">
        <f t="shared" si="1270"/>
        <v>0</v>
      </c>
      <c r="AQ4040">
        <f t="shared" si="1271"/>
        <v>1</v>
      </c>
      <c r="AR4040">
        <f t="shared" si="1272"/>
        <v>0</v>
      </c>
      <c r="AS4040">
        <f t="shared" si="1273"/>
        <v>1</v>
      </c>
      <c r="AT4040">
        <f t="shared" si="1274"/>
        <v>1</v>
      </c>
      <c r="AU4040">
        <f t="shared" si="1275"/>
        <v>0</v>
      </c>
      <c r="AV4040">
        <f t="shared" si="1276"/>
        <v>0</v>
      </c>
      <c r="AW4040">
        <f t="shared" si="1277"/>
        <v>0</v>
      </c>
      <c r="AX4040">
        <f t="shared" si="1278"/>
        <v>0</v>
      </c>
      <c r="AY4040">
        <f t="shared" si="1279"/>
        <v>3</v>
      </c>
    </row>
    <row r="4041" spans="1:51" x14ac:dyDescent="0.3">
      <c r="A4041" s="1" t="s">
        <v>4035</v>
      </c>
      <c r="B4041" s="2">
        <v>10864785</v>
      </c>
      <c r="C4041" s="3" t="s">
        <v>5335</v>
      </c>
      <c r="D4041" s="5">
        <v>28.42</v>
      </c>
      <c r="E4041" s="5">
        <v>420.95345908000002</v>
      </c>
      <c r="F4041" s="3" t="s">
        <v>4480</v>
      </c>
      <c r="G4041" s="3" t="s">
        <v>4509</v>
      </c>
      <c r="H4041" s="3" t="s">
        <v>4509</v>
      </c>
      <c r="I4041" s="3" t="s">
        <v>4510</v>
      </c>
      <c r="J4041" s="3" t="s">
        <v>4727</v>
      </c>
      <c r="K4041" s="6">
        <v>194211</v>
      </c>
      <c r="L4041" s="6">
        <v>187281</v>
      </c>
      <c r="M4041" s="6">
        <v>39155</v>
      </c>
      <c r="N4041" s="6">
        <v>37477</v>
      </c>
      <c r="O4041" s="6">
        <v>28667</v>
      </c>
      <c r="P4041" s="6">
        <v>28829</v>
      </c>
      <c r="Q4041" s="6">
        <v>25655</v>
      </c>
      <c r="R4041" s="6">
        <v>26370</v>
      </c>
      <c r="S4041" s="6">
        <v>34930</v>
      </c>
      <c r="T4041" s="6">
        <v>30599</v>
      </c>
      <c r="U4041" s="6">
        <v>5414</v>
      </c>
      <c r="V4041" s="6">
        <v>47020</v>
      </c>
      <c r="W4041" s="6">
        <v>313093</v>
      </c>
      <c r="X4041" s="6">
        <v>157219</v>
      </c>
      <c r="Y4041" s="6">
        <v>234127</v>
      </c>
      <c r="Z4041" s="6">
        <v>75350</v>
      </c>
      <c r="AA4041" s="6">
        <v>38097</v>
      </c>
      <c r="AB4041" s="6">
        <v>41048</v>
      </c>
      <c r="AC4041" s="6">
        <v>55983335</v>
      </c>
      <c r="AD4041" s="6" t="s">
        <v>4474</v>
      </c>
      <c r="AF4041">
        <f t="shared" si="1260"/>
        <v>8.19405096888145E-2</v>
      </c>
      <c r="AG4041">
        <f t="shared" si="1261"/>
        <v>0.16772781915671769</v>
      </c>
      <c r="AH4041">
        <f t="shared" si="1262"/>
        <v>1.7291986725988764E-2</v>
      </c>
      <c r="AI4041">
        <f t="shared" si="1263"/>
        <v>0.29907326722597144</v>
      </c>
      <c r="AJ4041">
        <f t="shared" si="1264"/>
        <v>6.1455495183347768</v>
      </c>
      <c r="AK4041">
        <f t="shared" si="1265"/>
        <v>1.8356558175794193</v>
      </c>
      <c r="AL4041">
        <f t="shared" si="1266"/>
        <v>0.14760749906030041</v>
      </c>
      <c r="AM4041">
        <f t="shared" si="1267"/>
        <v>0.15393446211842099</v>
      </c>
      <c r="AN4041">
        <f t="shared" si="1268"/>
        <v>0.62029812228315551</v>
      </c>
      <c r="AO4041">
        <f t="shared" si="1269"/>
        <v>1.1912109859495355</v>
      </c>
      <c r="AP4041">
        <f t="shared" si="1270"/>
        <v>1</v>
      </c>
      <c r="AQ4041">
        <f t="shared" si="1271"/>
        <v>1</v>
      </c>
      <c r="AR4041">
        <f t="shared" si="1272"/>
        <v>0</v>
      </c>
      <c r="AS4041">
        <f t="shared" si="1273"/>
        <v>1</v>
      </c>
      <c r="AT4041">
        <f t="shared" si="1274"/>
        <v>1</v>
      </c>
      <c r="AU4041">
        <f t="shared" si="1275"/>
        <v>1</v>
      </c>
      <c r="AV4041">
        <f t="shared" si="1276"/>
        <v>0</v>
      </c>
      <c r="AW4041">
        <f t="shared" si="1277"/>
        <v>0</v>
      </c>
      <c r="AX4041">
        <f t="shared" si="1278"/>
        <v>0</v>
      </c>
      <c r="AY4041">
        <f t="shared" si="1279"/>
        <v>5</v>
      </c>
    </row>
    <row r="4042" spans="1:51" x14ac:dyDescent="0.3">
      <c r="A4042" s="1" t="s">
        <v>4036</v>
      </c>
      <c r="B4042" s="2">
        <v>4757889</v>
      </c>
      <c r="C4042" s="3" t="s">
        <v>5337</v>
      </c>
      <c r="D4042" s="5">
        <v>107.96</v>
      </c>
      <c r="E4042" s="5">
        <v>16559.30392812</v>
      </c>
      <c r="F4042" s="3" t="s">
        <v>4500</v>
      </c>
      <c r="G4042" s="3" t="s">
        <v>4501</v>
      </c>
      <c r="H4042" s="3" t="s">
        <v>4533</v>
      </c>
      <c r="I4042" s="3" t="s">
        <v>4618</v>
      </c>
      <c r="J4042" s="3" t="s">
        <v>4620</v>
      </c>
      <c r="K4042" s="6">
        <v>4339151</v>
      </c>
      <c r="L4042" s="6">
        <v>4239172</v>
      </c>
      <c r="M4042" s="6">
        <v>117501</v>
      </c>
      <c r="N4042" s="6">
        <v>38373</v>
      </c>
      <c r="O4042" s="6">
        <v>-104114</v>
      </c>
      <c r="P4042" s="6">
        <v>-205035</v>
      </c>
      <c r="Q4042" s="6">
        <v>-462341</v>
      </c>
      <c r="R4042" s="6">
        <v>-594322</v>
      </c>
      <c r="S4042" s="6">
        <v>830340</v>
      </c>
      <c r="T4042" s="6">
        <v>832438</v>
      </c>
      <c r="U4042" s="6">
        <v>990173</v>
      </c>
      <c r="V4042" s="6">
        <v>989762</v>
      </c>
      <c r="W4042" s="6">
        <v>10037257</v>
      </c>
      <c r="X4042" s="6">
        <v>10507652</v>
      </c>
      <c r="Y4042" s="6">
        <v>3548322</v>
      </c>
      <c r="Z4042" s="6">
        <v>3963701</v>
      </c>
      <c r="AA4042" s="6">
        <v>700737</v>
      </c>
      <c r="AB4042" s="6">
        <v>711499</v>
      </c>
      <c r="AC4042" s="6">
        <v>155386309</v>
      </c>
      <c r="AD4042" s="6">
        <v>164150089</v>
      </c>
      <c r="AF4042">
        <f t="shared" si="1260"/>
        <v>-4.6062484999636853E-2</v>
      </c>
      <c r="AG4042">
        <f t="shared" si="1261"/>
        <v>-5.6560875826492919E-2</v>
      </c>
      <c r="AH4042">
        <f t="shared" si="1262"/>
        <v>9.8649760586981078E-2</v>
      </c>
      <c r="AI4042">
        <f t="shared" si="1263"/>
        <v>9.419440232698989E-2</v>
      </c>
      <c r="AJ4042">
        <f t="shared" si="1264"/>
        <v>5.0637000757773603</v>
      </c>
      <c r="AK4042">
        <f t="shared" si="1265"/>
        <v>5.5709157707881527</v>
      </c>
      <c r="AL4042">
        <f t="shared" si="1266"/>
        <v>-2.3994094697326735E-2</v>
      </c>
      <c r="AM4042">
        <f t="shared" si="1267"/>
        <v>-4.8366756526982156E-2</v>
      </c>
      <c r="AN4042">
        <f t="shared" si="1268"/>
        <v>0.43230446326122762</v>
      </c>
      <c r="AO4042">
        <f t="shared" si="1269"/>
        <v>0.40343665739976925</v>
      </c>
      <c r="AP4042">
        <f t="shared" si="1270"/>
        <v>0</v>
      </c>
      <c r="AQ4042">
        <f t="shared" si="1271"/>
        <v>1</v>
      </c>
      <c r="AR4042">
        <f t="shared" si="1272"/>
        <v>1</v>
      </c>
      <c r="AS4042">
        <f t="shared" si="1273"/>
        <v>1</v>
      </c>
      <c r="AT4042">
        <f t="shared" si="1274"/>
        <v>0</v>
      </c>
      <c r="AU4042">
        <f t="shared" si="1275"/>
        <v>0</v>
      </c>
      <c r="AV4042">
        <f t="shared" si="1276"/>
        <v>1</v>
      </c>
      <c r="AW4042">
        <f t="shared" si="1277"/>
        <v>1</v>
      </c>
      <c r="AX4042">
        <f t="shared" si="1278"/>
        <v>1</v>
      </c>
      <c r="AY4042">
        <f t="shared" si="1279"/>
        <v>6</v>
      </c>
    </row>
    <row r="4043" spans="1:51" x14ac:dyDescent="0.3">
      <c r="A4043" s="1" t="s">
        <v>4037</v>
      </c>
      <c r="B4043" s="2">
        <v>4008676</v>
      </c>
      <c r="C4043" s="3" t="s">
        <v>5335</v>
      </c>
      <c r="D4043" s="7">
        <v>10.98</v>
      </c>
      <c r="E4043" s="5">
        <v>154.86473088</v>
      </c>
      <c r="F4043" s="3" t="s">
        <v>4485</v>
      </c>
      <c r="G4043" s="3" t="s">
        <v>4486</v>
      </c>
      <c r="H4043" s="3" t="s">
        <v>4598</v>
      </c>
      <c r="I4043" s="3" t="s">
        <v>4661</v>
      </c>
      <c r="J4043" s="3" t="s">
        <v>5295</v>
      </c>
      <c r="K4043" s="6">
        <v>304470</v>
      </c>
      <c r="L4043" s="6">
        <v>295127</v>
      </c>
      <c r="M4043" s="6">
        <v>23097</v>
      </c>
      <c r="N4043" s="6">
        <v>25830</v>
      </c>
      <c r="O4043" s="6">
        <v>12366</v>
      </c>
      <c r="P4043" s="6">
        <v>15849</v>
      </c>
      <c r="Q4043" s="6">
        <v>9557</v>
      </c>
      <c r="R4043" s="6">
        <v>11246</v>
      </c>
      <c r="S4043" s="6">
        <v>19570</v>
      </c>
      <c r="T4043" s="6">
        <v>33716</v>
      </c>
      <c r="U4043" s="6">
        <v>27794</v>
      </c>
      <c r="V4043" s="6">
        <v>23811</v>
      </c>
      <c r="W4043" s="6">
        <v>323547</v>
      </c>
      <c r="X4043" s="6">
        <v>312058</v>
      </c>
      <c r="Y4043" s="6">
        <v>230247</v>
      </c>
      <c r="Z4043" s="6">
        <v>219631</v>
      </c>
      <c r="AA4043" s="6">
        <v>103369</v>
      </c>
      <c r="AB4043" s="6">
        <v>99516</v>
      </c>
      <c r="AC4043" s="6">
        <v>14104256</v>
      </c>
      <c r="AD4043" s="6">
        <v>13995024</v>
      </c>
      <c r="AF4043">
        <f t="shared" si="1260"/>
        <v>2.9538212377181676E-2</v>
      </c>
      <c r="AG4043">
        <f t="shared" si="1261"/>
        <v>3.6038172391029875E-2</v>
      </c>
      <c r="AH4043">
        <f t="shared" si="1262"/>
        <v>8.5904057215798635E-2</v>
      </c>
      <c r="AI4043">
        <f t="shared" si="1263"/>
        <v>7.6303123137365494E-2</v>
      </c>
      <c r="AJ4043">
        <f t="shared" si="1264"/>
        <v>2.2274279522874361</v>
      </c>
      <c r="AK4043">
        <f t="shared" si="1265"/>
        <v>2.2069918405080591</v>
      </c>
      <c r="AL4043">
        <f t="shared" si="1266"/>
        <v>4.0614838900384274E-2</v>
      </c>
      <c r="AM4043">
        <f t="shared" si="1267"/>
        <v>5.3702304431651457E-2</v>
      </c>
      <c r="AN4043">
        <f t="shared" si="1268"/>
        <v>0.94103793266511515</v>
      </c>
      <c r="AO4043">
        <f t="shared" si="1269"/>
        <v>0.94574406039902836</v>
      </c>
      <c r="AP4043">
        <f t="shared" si="1270"/>
        <v>1</v>
      </c>
      <c r="AQ4043">
        <f t="shared" si="1271"/>
        <v>1</v>
      </c>
      <c r="AR4043">
        <f t="shared" si="1272"/>
        <v>0</v>
      </c>
      <c r="AS4043">
        <f t="shared" si="1273"/>
        <v>1</v>
      </c>
      <c r="AT4043">
        <f t="shared" si="1274"/>
        <v>0</v>
      </c>
      <c r="AU4043">
        <f t="shared" si="1275"/>
        <v>1</v>
      </c>
      <c r="AV4043">
        <f t="shared" si="1276"/>
        <v>0</v>
      </c>
      <c r="AW4043">
        <f t="shared" si="1277"/>
        <v>0</v>
      </c>
      <c r="AX4043">
        <f t="shared" si="1278"/>
        <v>0</v>
      </c>
      <c r="AY4043">
        <f t="shared" si="1279"/>
        <v>4</v>
      </c>
    </row>
    <row r="4044" spans="1:51" x14ac:dyDescent="0.3">
      <c r="A4044" s="1" t="s">
        <v>4038</v>
      </c>
      <c r="B4044" s="2">
        <v>5262832</v>
      </c>
      <c r="C4044" s="3" t="s">
        <v>5335</v>
      </c>
      <c r="D4044" s="5">
        <v>43.58</v>
      </c>
      <c r="E4044" s="5">
        <v>2596.5938013</v>
      </c>
      <c r="F4044" s="3" t="s">
        <v>4470</v>
      </c>
      <c r="G4044" s="3" t="s">
        <v>4471</v>
      </c>
      <c r="H4044" s="3" t="s">
        <v>4489</v>
      </c>
      <c r="I4044" s="3" t="s">
        <v>4489</v>
      </c>
      <c r="J4044" s="3" t="s">
        <v>4495</v>
      </c>
      <c r="K4044" s="6">
        <v>312974</v>
      </c>
      <c r="L4044" s="6">
        <v>295210</v>
      </c>
      <c r="M4044" s="6">
        <v>-147069</v>
      </c>
      <c r="N4044" s="6">
        <v>-156666</v>
      </c>
      <c r="O4044" s="6">
        <v>-175901</v>
      </c>
      <c r="P4044" s="6">
        <v>-189942</v>
      </c>
      <c r="Q4044" s="6">
        <v>-208726</v>
      </c>
      <c r="R4044" s="6">
        <v>-220314</v>
      </c>
      <c r="S4044" s="6">
        <v>-64094</v>
      </c>
      <c r="T4044" s="6">
        <v>-69478</v>
      </c>
      <c r="U4044" s="6" t="s">
        <v>4474</v>
      </c>
      <c r="V4044" s="6" t="s">
        <v>4474</v>
      </c>
      <c r="W4044" s="6">
        <v>614323</v>
      </c>
      <c r="X4044" s="6">
        <v>638118</v>
      </c>
      <c r="Y4044" s="6">
        <v>346776</v>
      </c>
      <c r="Z4044" s="6">
        <v>361831</v>
      </c>
      <c r="AA4044" s="6">
        <v>71006</v>
      </c>
      <c r="AB4044" s="6">
        <v>73757</v>
      </c>
      <c r="AC4044" s="6">
        <v>58877000</v>
      </c>
      <c r="AD4044" s="6">
        <v>58519000</v>
      </c>
      <c r="AF4044">
        <f t="shared" si="1260"/>
        <v>-0.33976588862862045</v>
      </c>
      <c r="AG4044">
        <f t="shared" si="1261"/>
        <v>-0.34525589311067861</v>
      </c>
      <c r="AH4044" t="e">
        <f t="shared" si="1262"/>
        <v>#VALUE!</v>
      </c>
      <c r="AI4044" t="e">
        <f t="shared" si="1263"/>
        <v>#VALUE!</v>
      </c>
      <c r="AJ4044">
        <f t="shared" si="1264"/>
        <v>4.883756302284314</v>
      </c>
      <c r="AK4044">
        <f t="shared" si="1265"/>
        <v>4.9057174234309961</v>
      </c>
      <c r="AL4044">
        <f t="shared" si="1266"/>
        <v>-0.56203071181631703</v>
      </c>
      <c r="AM4044">
        <f t="shared" si="1267"/>
        <v>-0.6434131635107212</v>
      </c>
      <c r="AN4044">
        <f t="shared" si="1268"/>
        <v>0.50946163500308472</v>
      </c>
      <c r="AO4044">
        <f t="shared" si="1269"/>
        <v>0.46262603468324043</v>
      </c>
      <c r="AP4044">
        <f t="shared" si="1270"/>
        <v>0</v>
      </c>
      <c r="AQ4044">
        <f t="shared" si="1271"/>
        <v>0</v>
      </c>
      <c r="AR4044">
        <f t="shared" si="1272"/>
        <v>1</v>
      </c>
      <c r="AS4044">
        <f t="shared" si="1273"/>
        <v>1</v>
      </c>
      <c r="AT4044">
        <f t="shared" si="1274"/>
        <v>0</v>
      </c>
      <c r="AU4044">
        <f t="shared" si="1275"/>
        <v>0</v>
      </c>
      <c r="AV4044">
        <f t="shared" si="1276"/>
        <v>1</v>
      </c>
      <c r="AW4044">
        <f t="shared" si="1277"/>
        <v>1</v>
      </c>
      <c r="AX4044">
        <f t="shared" si="1278"/>
        <v>0</v>
      </c>
      <c r="AY4044">
        <f t="shared" si="1279"/>
        <v>4</v>
      </c>
    </row>
    <row r="4045" spans="1:51" x14ac:dyDescent="0.3">
      <c r="A4045" s="1" t="s">
        <v>4039</v>
      </c>
      <c r="B4045" s="2">
        <v>4244702</v>
      </c>
      <c r="C4045" s="3" t="s">
        <v>5337</v>
      </c>
      <c r="D4045" s="5">
        <v>11.09</v>
      </c>
      <c r="E4045" s="5">
        <v>1149.47989734</v>
      </c>
      <c r="F4045" s="3" t="s">
        <v>4480</v>
      </c>
      <c r="G4045" s="3" t="s">
        <v>4491</v>
      </c>
      <c r="H4045" s="3" t="s">
        <v>4542</v>
      </c>
      <c r="I4045" s="3" t="s">
        <v>4543</v>
      </c>
      <c r="J4045" s="3" t="s">
        <v>4494</v>
      </c>
      <c r="K4045" s="6">
        <v>-227771</v>
      </c>
      <c r="L4045" s="6">
        <v>375926</v>
      </c>
      <c r="M4045" s="6" t="s">
        <v>4474</v>
      </c>
      <c r="N4045" s="6" t="s">
        <v>4474</v>
      </c>
      <c r="O4045" s="6">
        <v>158099</v>
      </c>
      <c r="P4045" s="6">
        <v>777970</v>
      </c>
      <c r="Q4045" s="6">
        <v>-411761</v>
      </c>
      <c r="R4045" s="6">
        <v>132916</v>
      </c>
      <c r="S4045" s="6">
        <v>331802</v>
      </c>
      <c r="T4045" s="6">
        <v>367056</v>
      </c>
      <c r="U4045" s="6">
        <v>1908986</v>
      </c>
      <c r="V4045" s="6">
        <v>1894583</v>
      </c>
      <c r="W4045" s="6">
        <v>12887842</v>
      </c>
      <c r="X4045" s="6">
        <v>12849717</v>
      </c>
      <c r="Y4045" s="6" t="s">
        <v>4474</v>
      </c>
      <c r="Z4045" s="6" t="s">
        <v>4474</v>
      </c>
      <c r="AA4045" s="6" t="s">
        <v>4474</v>
      </c>
      <c r="AB4045" s="6" t="s">
        <v>4474</v>
      </c>
      <c r="AC4045" s="6">
        <v>103650126</v>
      </c>
      <c r="AD4045" s="6">
        <v>103622239</v>
      </c>
      <c r="AF4045">
        <f t="shared" si="1260"/>
        <v>-3.1949569214147724E-2</v>
      </c>
      <c r="AG4045">
        <f t="shared" si="1261"/>
        <v>1.0343885394518805E-2</v>
      </c>
      <c r="AH4045">
        <f t="shared" si="1262"/>
        <v>0.1481230139227343</v>
      </c>
      <c r="AI4045">
        <f t="shared" si="1263"/>
        <v>0.14744161291645566</v>
      </c>
      <c r="AJ4045" t="e">
        <f t="shared" si="1264"/>
        <v>#VALUE!</v>
      </c>
      <c r="AK4045" t="e">
        <f t="shared" si="1265"/>
        <v>#VALUE!</v>
      </c>
      <c r="AL4045">
        <f t="shared" si="1266"/>
        <v>-0.69411382485039796</v>
      </c>
      <c r="AM4045">
        <f t="shared" si="1267"/>
        <v>2.0694764395120315</v>
      </c>
      <c r="AN4045">
        <f t="shared" si="1268"/>
        <v>-1.7673323431494581E-2</v>
      </c>
      <c r="AO4045">
        <f t="shared" si="1269"/>
        <v>2.9255585940141715E-2</v>
      </c>
      <c r="AP4045">
        <f t="shared" si="1270"/>
        <v>0</v>
      </c>
      <c r="AQ4045">
        <f t="shared" si="1271"/>
        <v>1</v>
      </c>
      <c r="AR4045">
        <f t="shared" si="1272"/>
        <v>0</v>
      </c>
      <c r="AS4045">
        <f t="shared" si="1273"/>
        <v>1</v>
      </c>
      <c r="AT4045">
        <f t="shared" si="1274"/>
        <v>0</v>
      </c>
      <c r="AU4045">
        <f t="shared" si="1275"/>
        <v>0</v>
      </c>
      <c r="AV4045">
        <f t="shared" si="1276"/>
        <v>0</v>
      </c>
      <c r="AW4045">
        <f t="shared" si="1277"/>
        <v>0</v>
      </c>
      <c r="AX4045">
        <f t="shared" si="1278"/>
        <v>0</v>
      </c>
      <c r="AY4045">
        <f t="shared" si="1279"/>
        <v>2</v>
      </c>
    </row>
    <row r="4046" spans="1:51" x14ac:dyDescent="0.3">
      <c r="A4046" s="1" t="s">
        <v>4040</v>
      </c>
      <c r="B4046" s="2">
        <v>4006880</v>
      </c>
      <c r="C4046" s="3" t="s">
        <v>5337</v>
      </c>
      <c r="D4046" s="5">
        <v>46.85</v>
      </c>
      <c r="E4046" s="5">
        <v>4225.8879903999996</v>
      </c>
      <c r="F4046" s="3" t="s">
        <v>4651</v>
      </c>
      <c r="G4046" s="3" t="s">
        <v>4651</v>
      </c>
      <c r="H4046" s="3" t="s">
        <v>4652</v>
      </c>
      <c r="I4046" s="3" t="s">
        <v>4652</v>
      </c>
      <c r="J4046" s="3" t="s">
        <v>4653</v>
      </c>
      <c r="K4046" s="6">
        <v>1906349</v>
      </c>
      <c r="L4046" s="6">
        <v>1842944</v>
      </c>
      <c r="M4046" s="6">
        <v>736365</v>
      </c>
      <c r="N4046" s="6">
        <v>611933</v>
      </c>
      <c r="O4046" s="6">
        <v>331311</v>
      </c>
      <c r="P4046" s="6">
        <v>225727</v>
      </c>
      <c r="Q4046" s="6">
        <v>192466</v>
      </c>
      <c r="R4046" s="6">
        <v>98985</v>
      </c>
      <c r="S4046" s="6">
        <v>488088</v>
      </c>
      <c r="T4046" s="6">
        <v>478252</v>
      </c>
      <c r="U4046" s="6">
        <v>4511206</v>
      </c>
      <c r="V4046" s="6">
        <v>4596994</v>
      </c>
      <c r="W4046" s="6">
        <v>10843481</v>
      </c>
      <c r="X4046" s="6">
        <v>10583410</v>
      </c>
      <c r="Y4046" s="6">
        <v>495694</v>
      </c>
      <c r="Z4046" s="6">
        <v>537654</v>
      </c>
      <c r="AA4046" s="6">
        <v>1369643</v>
      </c>
      <c r="AB4046" s="6">
        <v>1138637</v>
      </c>
      <c r="AC4046" s="6">
        <v>90200384</v>
      </c>
      <c r="AD4046" s="6">
        <v>90200384</v>
      </c>
      <c r="AF4046">
        <f t="shared" si="1260"/>
        <v>1.7749466246125205E-2</v>
      </c>
      <c r="AG4046">
        <f t="shared" si="1261"/>
        <v>9.3528456329292735E-3</v>
      </c>
      <c r="AH4046">
        <f t="shared" si="1262"/>
        <v>0.41602931752266636</v>
      </c>
      <c r="AI4046">
        <f t="shared" si="1263"/>
        <v>0.43435849126132314</v>
      </c>
      <c r="AJ4046">
        <f t="shared" si="1264"/>
        <v>0.36191474712753613</v>
      </c>
      <c r="AK4046">
        <f t="shared" si="1265"/>
        <v>0.47219087382545971</v>
      </c>
      <c r="AL4046">
        <f t="shared" si="1266"/>
        <v>0.1737934659393427</v>
      </c>
      <c r="AM4046">
        <f t="shared" si="1267"/>
        <v>0.12248174659674956</v>
      </c>
      <c r="AN4046">
        <f t="shared" si="1268"/>
        <v>0.17580599809231001</v>
      </c>
      <c r="AO4046">
        <f t="shared" si="1269"/>
        <v>0.17413517949318794</v>
      </c>
      <c r="AP4046">
        <f t="shared" si="1270"/>
        <v>1</v>
      </c>
      <c r="AQ4046">
        <f t="shared" si="1271"/>
        <v>1</v>
      </c>
      <c r="AR4046">
        <f t="shared" si="1272"/>
        <v>1</v>
      </c>
      <c r="AS4046">
        <f t="shared" si="1273"/>
        <v>1</v>
      </c>
      <c r="AT4046">
        <f t="shared" si="1274"/>
        <v>1</v>
      </c>
      <c r="AU4046">
        <f t="shared" si="1275"/>
        <v>0</v>
      </c>
      <c r="AV4046">
        <f t="shared" si="1276"/>
        <v>1</v>
      </c>
      <c r="AW4046">
        <f t="shared" si="1277"/>
        <v>1</v>
      </c>
      <c r="AX4046">
        <f t="shared" si="1278"/>
        <v>0</v>
      </c>
      <c r="AY4046">
        <f t="shared" si="1279"/>
        <v>7</v>
      </c>
    </row>
    <row r="4047" spans="1:51" x14ac:dyDescent="0.3">
      <c r="A4047" s="1" t="s">
        <v>4041</v>
      </c>
      <c r="B4047" s="2">
        <v>7624254</v>
      </c>
      <c r="C4047" s="3" t="s">
        <v>5337</v>
      </c>
      <c r="D4047" s="5">
        <v>17.68</v>
      </c>
      <c r="E4047" s="5">
        <v>723.34770976000004</v>
      </c>
      <c r="F4047" s="3" t="s">
        <v>4654</v>
      </c>
      <c r="G4047" s="3" t="s">
        <v>4654</v>
      </c>
      <c r="H4047" s="3" t="s">
        <v>4655</v>
      </c>
      <c r="I4047" s="3" t="s">
        <v>4717</v>
      </c>
      <c r="J4047" s="3" t="s">
        <v>4949</v>
      </c>
      <c r="K4047" s="6">
        <v>285451</v>
      </c>
      <c r="L4047" s="6">
        <v>286594</v>
      </c>
      <c r="M4047" s="6">
        <v>69094</v>
      </c>
      <c r="N4047" s="6">
        <v>74737</v>
      </c>
      <c r="O4047" s="6">
        <v>-210576</v>
      </c>
      <c r="P4047" s="6">
        <v>-201235</v>
      </c>
      <c r="Q4047" s="6">
        <v>-180451</v>
      </c>
      <c r="R4047" s="6">
        <v>-172175</v>
      </c>
      <c r="S4047" s="6">
        <v>86210</v>
      </c>
      <c r="T4047" s="6">
        <v>89679</v>
      </c>
      <c r="U4047" s="6">
        <v>155100</v>
      </c>
      <c r="V4047" s="6">
        <v>7100</v>
      </c>
      <c r="W4047" s="6">
        <v>1016170</v>
      </c>
      <c r="X4047" s="6">
        <v>774519</v>
      </c>
      <c r="Y4047" s="6">
        <v>54129</v>
      </c>
      <c r="Z4047" s="6">
        <v>117023</v>
      </c>
      <c r="AA4047" s="6">
        <v>53141</v>
      </c>
      <c r="AB4047" s="6">
        <v>35842</v>
      </c>
      <c r="AC4047" s="6">
        <v>40913000</v>
      </c>
      <c r="AD4047" s="6">
        <v>37438000</v>
      </c>
      <c r="AF4047">
        <f t="shared" si="1260"/>
        <v>-0.17757953885668737</v>
      </c>
      <c r="AG4047">
        <f t="shared" si="1261"/>
        <v>-0.22229925928221259</v>
      </c>
      <c r="AH4047">
        <f t="shared" si="1262"/>
        <v>0.15263194150585041</v>
      </c>
      <c r="AI4047">
        <f t="shared" si="1263"/>
        <v>9.1669797642149522E-3</v>
      </c>
      <c r="AJ4047">
        <f t="shared" si="1264"/>
        <v>1.0185920475715549</v>
      </c>
      <c r="AK4047">
        <f t="shared" si="1265"/>
        <v>3.2649684727414763</v>
      </c>
      <c r="AL4047">
        <f t="shared" si="1266"/>
        <v>-0.73769578666741398</v>
      </c>
      <c r="AM4047">
        <f t="shared" si="1267"/>
        <v>-0.70216054767371261</v>
      </c>
      <c r="AN4047">
        <f t="shared" si="1268"/>
        <v>0.28090870622041586</v>
      </c>
      <c r="AO4047">
        <f t="shared" si="1269"/>
        <v>0.37002836599231265</v>
      </c>
      <c r="AP4047">
        <f t="shared" si="1270"/>
        <v>0</v>
      </c>
      <c r="AQ4047">
        <f t="shared" si="1271"/>
        <v>1</v>
      </c>
      <c r="AR4047">
        <f t="shared" si="1272"/>
        <v>1</v>
      </c>
      <c r="AS4047">
        <f t="shared" si="1273"/>
        <v>1</v>
      </c>
      <c r="AT4047">
        <f t="shared" si="1274"/>
        <v>0</v>
      </c>
      <c r="AU4047">
        <f t="shared" si="1275"/>
        <v>0</v>
      </c>
      <c r="AV4047">
        <f t="shared" si="1276"/>
        <v>0</v>
      </c>
      <c r="AW4047">
        <f t="shared" si="1277"/>
        <v>0</v>
      </c>
      <c r="AX4047">
        <f t="shared" si="1278"/>
        <v>0</v>
      </c>
      <c r="AY4047">
        <f t="shared" si="1279"/>
        <v>3</v>
      </c>
    </row>
    <row r="4048" spans="1:51" x14ac:dyDescent="0.3">
      <c r="A4048" s="1" t="s">
        <v>4042</v>
      </c>
      <c r="B4048" s="2">
        <v>4964207</v>
      </c>
      <c r="C4048" s="3" t="s">
        <v>5337</v>
      </c>
      <c r="D4048" s="7">
        <v>562.01</v>
      </c>
      <c r="E4048" s="5">
        <v>24053.23275585</v>
      </c>
      <c r="F4048" s="3" t="s">
        <v>4500</v>
      </c>
      <c r="G4048" s="3" t="s">
        <v>4501</v>
      </c>
      <c r="H4048" s="3" t="s">
        <v>4502</v>
      </c>
      <c r="I4048" s="3" t="s">
        <v>4538</v>
      </c>
      <c r="J4048" s="3" t="s">
        <v>4504</v>
      </c>
      <c r="K4048" s="6">
        <v>2077606</v>
      </c>
      <c r="L4048" s="6">
        <v>2028953</v>
      </c>
      <c r="M4048" s="6">
        <v>368943</v>
      </c>
      <c r="N4048" s="6">
        <v>356058</v>
      </c>
      <c r="O4048" s="6">
        <v>275997</v>
      </c>
      <c r="P4048" s="6">
        <v>257105</v>
      </c>
      <c r="Q4048" s="6">
        <v>236708</v>
      </c>
      <c r="R4048" s="6">
        <v>207822</v>
      </c>
      <c r="S4048" s="6">
        <v>547278</v>
      </c>
      <c r="T4048" s="6">
        <v>461058</v>
      </c>
      <c r="U4048" s="6">
        <v>597502</v>
      </c>
      <c r="V4048" s="6">
        <v>597069</v>
      </c>
      <c r="W4048" s="6">
        <v>4996508</v>
      </c>
      <c r="X4048" s="6">
        <v>4819479</v>
      </c>
      <c r="Y4048" s="6">
        <v>1238564</v>
      </c>
      <c r="Z4048" s="6">
        <v>1042332</v>
      </c>
      <c r="AA4048" s="6">
        <v>1021635</v>
      </c>
      <c r="AB4048" s="6">
        <v>987332</v>
      </c>
      <c r="AC4048" s="6">
        <v>42786092</v>
      </c>
      <c r="AD4048" s="6">
        <v>42624186</v>
      </c>
      <c r="AF4048">
        <f t="shared" si="1260"/>
        <v>4.7374686481038354E-2</v>
      </c>
      <c r="AG4048">
        <f t="shared" si="1261"/>
        <v>4.3121258542676504E-2</v>
      </c>
      <c r="AH4048">
        <f t="shared" si="1262"/>
        <v>0.11958391740791768</v>
      </c>
      <c r="AI4048">
        <f t="shared" si="1263"/>
        <v>0.12388662757945412</v>
      </c>
      <c r="AJ4048">
        <f t="shared" si="1264"/>
        <v>1.2123351294738336</v>
      </c>
      <c r="AK4048">
        <f t="shared" si="1265"/>
        <v>1.0557056795485207</v>
      </c>
      <c r="AL4048">
        <f t="shared" si="1266"/>
        <v>0.13284376344696733</v>
      </c>
      <c r="AM4048">
        <f t="shared" si="1267"/>
        <v>0.12671806591872753</v>
      </c>
      <c r="AN4048">
        <f t="shared" si="1268"/>
        <v>0.4158116028234119</v>
      </c>
      <c r="AO4048">
        <f t="shared" si="1269"/>
        <v>0.42099011117176771</v>
      </c>
      <c r="AP4048">
        <f t="shared" si="1270"/>
        <v>1</v>
      </c>
      <c r="AQ4048">
        <f t="shared" si="1271"/>
        <v>1</v>
      </c>
      <c r="AR4048">
        <f t="shared" si="1272"/>
        <v>1</v>
      </c>
      <c r="AS4048">
        <f t="shared" si="1273"/>
        <v>1</v>
      </c>
      <c r="AT4048">
        <f t="shared" si="1274"/>
        <v>1</v>
      </c>
      <c r="AU4048">
        <f t="shared" si="1275"/>
        <v>1</v>
      </c>
      <c r="AV4048">
        <f t="shared" si="1276"/>
        <v>1</v>
      </c>
      <c r="AW4048">
        <f t="shared" si="1277"/>
        <v>0</v>
      </c>
      <c r="AX4048">
        <f t="shared" si="1278"/>
        <v>0</v>
      </c>
      <c r="AY4048">
        <f t="shared" si="1279"/>
        <v>7</v>
      </c>
    </row>
    <row r="4049" spans="1:51" x14ac:dyDescent="0.3">
      <c r="A4049" s="1" t="s">
        <v>4043</v>
      </c>
      <c r="B4049" s="2">
        <v>19753798</v>
      </c>
      <c r="C4049" s="3" t="s">
        <v>5335</v>
      </c>
      <c r="D4049" s="5">
        <v>15.1</v>
      </c>
      <c r="E4049" s="5">
        <v>794.3087428</v>
      </c>
      <c r="F4049" s="3" t="s">
        <v>4470</v>
      </c>
      <c r="G4049" s="3" t="s">
        <v>4471</v>
      </c>
      <c r="H4049" s="3" t="s">
        <v>4489</v>
      </c>
      <c r="I4049" s="3" t="s">
        <v>4489</v>
      </c>
      <c r="J4049" s="3" t="s">
        <v>4495</v>
      </c>
      <c r="K4049" s="6" t="s">
        <v>4474</v>
      </c>
      <c r="L4049" s="6" t="s">
        <v>4474</v>
      </c>
      <c r="M4049" s="6">
        <v>-99594</v>
      </c>
      <c r="N4049" s="6">
        <v>-95021</v>
      </c>
      <c r="O4049" s="6">
        <v>-100067</v>
      </c>
      <c r="P4049" s="6">
        <v>-95450</v>
      </c>
      <c r="Q4049" s="6">
        <v>-83740</v>
      </c>
      <c r="R4049" s="6">
        <v>-80876</v>
      </c>
      <c r="S4049" s="6">
        <v>-63716</v>
      </c>
      <c r="T4049" s="6">
        <v>-62963</v>
      </c>
      <c r="U4049" s="6" t="s">
        <v>4474</v>
      </c>
      <c r="V4049" s="6" t="s">
        <v>4474</v>
      </c>
      <c r="W4049" s="6">
        <v>380592</v>
      </c>
      <c r="X4049" s="6">
        <v>392461</v>
      </c>
      <c r="Y4049" s="6">
        <v>365611</v>
      </c>
      <c r="Z4049" s="6">
        <v>378574</v>
      </c>
      <c r="AA4049" s="6">
        <v>12373</v>
      </c>
      <c r="AB4049" s="6">
        <v>10382</v>
      </c>
      <c r="AC4049" s="6">
        <v>52871825</v>
      </c>
      <c r="AD4049" s="6">
        <v>52736458</v>
      </c>
      <c r="AF4049">
        <f t="shared" si="1260"/>
        <v>-0.22002564425946947</v>
      </c>
      <c r="AG4049">
        <f t="shared" si="1261"/>
        <v>-0.20607397932533425</v>
      </c>
      <c r="AH4049" t="e">
        <f t="shared" si="1262"/>
        <v>#VALUE!</v>
      </c>
      <c r="AI4049" t="e">
        <f t="shared" si="1263"/>
        <v>#VALUE!</v>
      </c>
      <c r="AJ4049">
        <f t="shared" si="1264"/>
        <v>29.549098844257657</v>
      </c>
      <c r="AK4049">
        <f t="shared" si="1265"/>
        <v>36.464457715276438</v>
      </c>
      <c r="AL4049" t="e">
        <f t="shared" si="1266"/>
        <v>#VALUE!</v>
      </c>
      <c r="AM4049" t="e">
        <f t="shared" si="1267"/>
        <v>#VALUE!</v>
      </c>
      <c r="AN4049" t="e">
        <f t="shared" si="1268"/>
        <v>#VALUE!</v>
      </c>
      <c r="AO4049" t="e">
        <f t="shared" si="1269"/>
        <v>#VALUE!</v>
      </c>
      <c r="AP4049">
        <f t="shared" si="1270"/>
        <v>0</v>
      </c>
      <c r="AQ4049">
        <f t="shared" si="1271"/>
        <v>0</v>
      </c>
      <c r="AR4049">
        <f t="shared" si="1272"/>
        <v>0</v>
      </c>
      <c r="AS4049">
        <f t="shared" si="1273"/>
        <v>1</v>
      </c>
      <c r="AT4049">
        <f t="shared" si="1274"/>
        <v>0</v>
      </c>
      <c r="AU4049">
        <f t="shared" si="1275"/>
        <v>0</v>
      </c>
      <c r="AV4049">
        <f t="shared" si="1276"/>
        <v>0</v>
      </c>
      <c r="AW4049">
        <f t="shared" si="1277"/>
        <v>0</v>
      </c>
      <c r="AX4049">
        <f t="shared" si="1278"/>
        <v>0</v>
      </c>
      <c r="AY4049">
        <f t="shared" si="1279"/>
        <v>1</v>
      </c>
    </row>
    <row r="4050" spans="1:51" x14ac:dyDescent="0.3">
      <c r="A4050" s="1" t="s">
        <v>4044</v>
      </c>
      <c r="B4050" s="2">
        <v>3009699</v>
      </c>
      <c r="C4050" s="3" t="s">
        <v>5337</v>
      </c>
      <c r="D4050" s="5">
        <v>55.63</v>
      </c>
      <c r="E4050" s="5">
        <v>19813.879179020001</v>
      </c>
      <c r="F4050" s="3" t="s">
        <v>4559</v>
      </c>
      <c r="G4050" s="3" t="s">
        <v>4560</v>
      </c>
      <c r="H4050" s="3" t="s">
        <v>4561</v>
      </c>
      <c r="I4050" s="3" t="s">
        <v>4562</v>
      </c>
      <c r="J4050" s="3" t="s">
        <v>5296</v>
      </c>
      <c r="K4050" s="6">
        <v>53309000</v>
      </c>
      <c r="L4050" s="6">
        <v>53092000</v>
      </c>
      <c r="M4050" s="6">
        <v>3150000</v>
      </c>
      <c r="N4050" s="6">
        <v>2503000</v>
      </c>
      <c r="O4050" s="6">
        <v>1762000</v>
      </c>
      <c r="P4050" s="6">
        <v>1040000</v>
      </c>
      <c r="Q4050" s="6">
        <v>822000</v>
      </c>
      <c r="R4050" s="6">
        <v>15000</v>
      </c>
      <c r="S4050" s="6">
        <v>2590000</v>
      </c>
      <c r="T4050" s="6">
        <v>2296000</v>
      </c>
      <c r="U4050" s="6">
        <v>9623000</v>
      </c>
      <c r="V4050" s="6">
        <v>9701000</v>
      </c>
      <c r="W4050" s="6">
        <v>37100000</v>
      </c>
      <c r="X4050" s="6">
        <v>37732000</v>
      </c>
      <c r="Y4050" s="6">
        <v>9751000</v>
      </c>
      <c r="Z4050" s="6">
        <v>10572000</v>
      </c>
      <c r="AA4050" s="6">
        <v>4787000</v>
      </c>
      <c r="AB4050" s="6">
        <v>5810000</v>
      </c>
      <c r="AC4050" s="6">
        <v>356000000</v>
      </c>
      <c r="AD4050" s="6">
        <v>355829698</v>
      </c>
      <c r="AF4050">
        <f t="shared" si="1260"/>
        <v>2.2156334231805928E-2</v>
      </c>
      <c r="AG4050">
        <f t="shared" si="1261"/>
        <v>3.9754054913601188E-4</v>
      </c>
      <c r="AH4050">
        <f t="shared" si="1262"/>
        <v>0.25938005390835578</v>
      </c>
      <c r="AI4050">
        <f t="shared" si="1263"/>
        <v>0.25710272447789673</v>
      </c>
      <c r="AJ4050">
        <f t="shared" si="1264"/>
        <v>2.0369751410068937</v>
      </c>
      <c r="AK4050">
        <f t="shared" si="1265"/>
        <v>1.8196213425129089</v>
      </c>
      <c r="AL4050">
        <f t="shared" si="1266"/>
        <v>3.3052580239734376E-2</v>
      </c>
      <c r="AM4050">
        <f t="shared" si="1267"/>
        <v>1.9588638589618023E-2</v>
      </c>
      <c r="AN4050">
        <f t="shared" si="1268"/>
        <v>1.436900269541779</v>
      </c>
      <c r="AO4050">
        <f t="shared" si="1269"/>
        <v>1.4070815223152762</v>
      </c>
      <c r="AP4050">
        <f t="shared" si="1270"/>
        <v>1</v>
      </c>
      <c r="AQ4050">
        <f t="shared" si="1271"/>
        <v>1</v>
      </c>
      <c r="AR4050">
        <f t="shared" si="1272"/>
        <v>1</v>
      </c>
      <c r="AS4050">
        <f t="shared" si="1273"/>
        <v>1</v>
      </c>
      <c r="AT4050">
        <f t="shared" si="1274"/>
        <v>0</v>
      </c>
      <c r="AU4050">
        <f t="shared" si="1275"/>
        <v>1</v>
      </c>
      <c r="AV4050">
        <f t="shared" si="1276"/>
        <v>1</v>
      </c>
      <c r="AW4050">
        <f t="shared" si="1277"/>
        <v>1</v>
      </c>
      <c r="AX4050">
        <f t="shared" si="1278"/>
        <v>0</v>
      </c>
      <c r="AY4050">
        <f t="shared" si="1279"/>
        <v>7</v>
      </c>
    </row>
    <row r="4051" spans="1:51" x14ac:dyDescent="0.3">
      <c r="A4051" s="1" t="s">
        <v>4045</v>
      </c>
      <c r="B4051" s="2">
        <v>108641920</v>
      </c>
      <c r="C4051" s="3" t="s">
        <v>5336</v>
      </c>
      <c r="D4051" s="5">
        <v>7.01</v>
      </c>
      <c r="E4051" s="5">
        <v>23.681097879999999</v>
      </c>
      <c r="F4051" s="3" t="s">
        <v>4475</v>
      </c>
      <c r="G4051" s="3" t="s">
        <v>4476</v>
      </c>
      <c r="H4051" s="3" t="s">
        <v>4477</v>
      </c>
      <c r="I4051" s="3" t="s">
        <v>4577</v>
      </c>
      <c r="J4051" s="3" t="s">
        <v>5037</v>
      </c>
      <c r="K4051" s="6">
        <v>4300.9158226629088</v>
      </c>
      <c r="L4051" s="6">
        <v>3547.2420347223297</v>
      </c>
      <c r="M4051" s="6">
        <v>-5111.5784933393415</v>
      </c>
      <c r="N4051" s="6">
        <v>-4836.7484805822933</v>
      </c>
      <c r="O4051" s="6">
        <v>-5645.9733081907862</v>
      </c>
      <c r="P4051" s="6">
        <v>-5282.1255106787703</v>
      </c>
      <c r="Q4051" s="6">
        <v>-6204.4636653547859</v>
      </c>
      <c r="R4051" s="6">
        <v>-4904.6613234413862</v>
      </c>
      <c r="S4051" s="6">
        <v>-12631.18793652366</v>
      </c>
      <c r="T4051" s="6">
        <v>-10934.107295057782</v>
      </c>
      <c r="U4051" s="6" t="s">
        <v>4474</v>
      </c>
      <c r="V4051" s="6" t="s">
        <v>4474</v>
      </c>
      <c r="W4051" s="6">
        <v>57925.525327168398</v>
      </c>
      <c r="X4051" s="6">
        <v>58297.763312789968</v>
      </c>
      <c r="Y4051" s="6">
        <v>21010.47214080282</v>
      </c>
      <c r="Z4051" s="6">
        <v>21145.488539574821</v>
      </c>
      <c r="AA4051" s="6">
        <v>9607.9483686303665</v>
      </c>
      <c r="AB4051" s="6">
        <v>9669.6904646492621</v>
      </c>
      <c r="AC4051" s="6">
        <v>3168544</v>
      </c>
      <c r="AD4051" s="6">
        <v>3168544</v>
      </c>
      <c r="AF4051">
        <f t="shared" si="1260"/>
        <v>-0.10711104699200286</v>
      </c>
      <c r="AG4051">
        <f t="shared" si="1261"/>
        <v>-8.4131209239126176E-2</v>
      </c>
      <c r="AH4051" t="e">
        <f t="shared" si="1262"/>
        <v>#VALUE!</v>
      </c>
      <c r="AI4051" t="e">
        <f t="shared" si="1263"/>
        <v>#VALUE!</v>
      </c>
      <c r="AJ4051">
        <f t="shared" si="1264"/>
        <v>2.1867802921798911</v>
      </c>
      <c r="AK4051">
        <f t="shared" si="1265"/>
        <v>2.1867802921798911</v>
      </c>
      <c r="AL4051">
        <f t="shared" si="1266"/>
        <v>-1.3127374589477749</v>
      </c>
      <c r="AM4051">
        <f t="shared" si="1267"/>
        <v>-1.4890795324859314</v>
      </c>
      <c r="AN4051">
        <f t="shared" si="1268"/>
        <v>7.4249060295456318E-2</v>
      </c>
      <c r="AO4051">
        <f t="shared" si="1269"/>
        <v>6.0846966215324746E-2</v>
      </c>
      <c r="AP4051">
        <f t="shared" si="1270"/>
        <v>0</v>
      </c>
      <c r="AQ4051">
        <f t="shared" si="1271"/>
        <v>0</v>
      </c>
      <c r="AR4051">
        <f t="shared" si="1272"/>
        <v>0</v>
      </c>
      <c r="AS4051">
        <f t="shared" si="1273"/>
        <v>0</v>
      </c>
      <c r="AT4051">
        <f t="shared" si="1274"/>
        <v>0</v>
      </c>
      <c r="AU4051">
        <f t="shared" si="1275"/>
        <v>0</v>
      </c>
      <c r="AV4051">
        <f t="shared" si="1276"/>
        <v>1</v>
      </c>
      <c r="AW4051">
        <f t="shared" si="1277"/>
        <v>1</v>
      </c>
      <c r="AX4051">
        <f t="shared" si="1278"/>
        <v>0</v>
      </c>
      <c r="AY4051">
        <f t="shared" si="1279"/>
        <v>2</v>
      </c>
    </row>
    <row r="4052" spans="1:51" x14ac:dyDescent="0.3">
      <c r="A4052" s="1" t="s">
        <v>4046</v>
      </c>
      <c r="B4052" s="2">
        <v>4047176</v>
      </c>
      <c r="C4052" s="3" t="s">
        <v>5337</v>
      </c>
      <c r="D4052" s="5">
        <v>48.39</v>
      </c>
      <c r="E4052" s="5">
        <v>75489.93468885</v>
      </c>
      <c r="F4052" s="3" t="s">
        <v>4480</v>
      </c>
      <c r="G4052" s="3" t="s">
        <v>4481</v>
      </c>
      <c r="H4052" s="3" t="s">
        <v>4481</v>
      </c>
      <c r="I4052" s="3" t="s">
        <v>4807</v>
      </c>
      <c r="J4052" s="3" t="s">
        <v>4484</v>
      </c>
      <c r="K4052" s="6">
        <v>27205000</v>
      </c>
      <c r="L4052" s="6">
        <v>27372000</v>
      </c>
      <c r="M4052" s="6" t="s">
        <v>4474</v>
      </c>
      <c r="N4052" s="6" t="s">
        <v>4474</v>
      </c>
      <c r="O4052" s="6">
        <v>22145000</v>
      </c>
      <c r="P4052" s="6">
        <v>21595000</v>
      </c>
      <c r="Q4052" s="6">
        <v>5520000</v>
      </c>
      <c r="R4052" s="6">
        <v>5322000</v>
      </c>
      <c r="S4052" s="6">
        <v>6923000</v>
      </c>
      <c r="T4052" s="6">
        <v>9824000</v>
      </c>
      <c r="U4052" s="6">
        <v>54839000</v>
      </c>
      <c r="V4052" s="6">
        <v>52720000</v>
      </c>
      <c r="W4052" s="6">
        <v>686469000</v>
      </c>
      <c r="X4052" s="6">
        <v>680058000</v>
      </c>
      <c r="Y4052" s="6" t="s">
        <v>4474</v>
      </c>
      <c r="Z4052" s="6" t="s">
        <v>4474</v>
      </c>
      <c r="AA4052" s="6" t="s">
        <v>4474</v>
      </c>
      <c r="AB4052" s="6" t="s">
        <v>4474</v>
      </c>
      <c r="AC4052" s="6">
        <v>1560721644</v>
      </c>
      <c r="AD4052" s="6">
        <v>1560487350</v>
      </c>
      <c r="AF4052">
        <f t="shared" si="1260"/>
        <v>8.0411497096008703E-3</v>
      </c>
      <c r="AG4052">
        <f t="shared" si="1261"/>
        <v>7.8258030932655751E-3</v>
      </c>
      <c r="AH4052">
        <f t="shared" si="1262"/>
        <v>7.9885617558840966E-2</v>
      </c>
      <c r="AI4052">
        <f t="shared" si="1263"/>
        <v>7.7522799525922795E-2</v>
      </c>
      <c r="AJ4052" t="e">
        <f t="shared" si="1264"/>
        <v>#VALUE!</v>
      </c>
      <c r="AK4052" t="e">
        <f t="shared" si="1265"/>
        <v>#VALUE!</v>
      </c>
      <c r="AL4052">
        <f t="shared" si="1266"/>
        <v>0.81400477853335784</v>
      </c>
      <c r="AM4052">
        <f t="shared" si="1267"/>
        <v>0.78894490720444255</v>
      </c>
      <c r="AN4052">
        <f t="shared" si="1268"/>
        <v>3.9630340190161539E-2</v>
      </c>
      <c r="AO4052">
        <f t="shared" si="1269"/>
        <v>4.0249508130188898E-2</v>
      </c>
      <c r="AP4052">
        <f t="shared" si="1270"/>
        <v>1</v>
      </c>
      <c r="AQ4052">
        <f t="shared" si="1271"/>
        <v>1</v>
      </c>
      <c r="AR4052">
        <f t="shared" si="1272"/>
        <v>1</v>
      </c>
      <c r="AS4052">
        <f t="shared" si="1273"/>
        <v>1</v>
      </c>
      <c r="AT4052">
        <f t="shared" si="1274"/>
        <v>0</v>
      </c>
      <c r="AU4052">
        <f t="shared" si="1275"/>
        <v>0</v>
      </c>
      <c r="AV4052">
        <f t="shared" si="1276"/>
        <v>1</v>
      </c>
      <c r="AW4052">
        <f t="shared" si="1277"/>
        <v>0</v>
      </c>
      <c r="AX4052">
        <f t="shared" si="1278"/>
        <v>0</v>
      </c>
      <c r="AY4052">
        <f t="shared" si="1279"/>
        <v>5</v>
      </c>
    </row>
    <row r="4053" spans="1:51" x14ac:dyDescent="0.3">
      <c r="A4053" s="1" t="s">
        <v>4047</v>
      </c>
      <c r="B4053" s="2">
        <v>8539005</v>
      </c>
      <c r="C4053" s="3" t="s">
        <v>5336</v>
      </c>
      <c r="D4053" s="7">
        <v>6.3</v>
      </c>
      <c r="E4053" s="5">
        <v>77.635630800000001</v>
      </c>
      <c r="F4053" s="3" t="s">
        <v>4583</v>
      </c>
      <c r="G4053" s="3" t="s">
        <v>4583</v>
      </c>
      <c r="H4053" s="3" t="s">
        <v>4602</v>
      </c>
      <c r="I4053" s="3" t="s">
        <v>4943</v>
      </c>
      <c r="J4053" s="3" t="s">
        <v>5152</v>
      </c>
      <c r="K4053" s="6" t="s">
        <v>4474</v>
      </c>
      <c r="L4053" s="6" t="s">
        <v>4474</v>
      </c>
      <c r="M4053" s="6">
        <v>-7235.5770000000002</v>
      </c>
      <c r="N4053" s="6">
        <v>-6858.2610000000004</v>
      </c>
      <c r="O4053" s="6">
        <v>-7297.3370000000004</v>
      </c>
      <c r="P4053" s="6">
        <v>-6919.915</v>
      </c>
      <c r="Q4053" s="6">
        <v>-10172.201999999999</v>
      </c>
      <c r="R4053" s="6">
        <v>-8328.1049999999996</v>
      </c>
      <c r="S4053" s="6">
        <v>-7228.5709999999999</v>
      </c>
      <c r="T4053" s="6">
        <v>-7461.2120000000004</v>
      </c>
      <c r="U4053" s="6" t="s">
        <v>4474</v>
      </c>
      <c r="V4053" s="6" t="s">
        <v>4474</v>
      </c>
      <c r="W4053" s="6">
        <v>18191.518</v>
      </c>
      <c r="X4053" s="6">
        <v>20139.95</v>
      </c>
      <c r="Y4053" s="6">
        <v>2202.7199999999998</v>
      </c>
      <c r="Z4053" s="6">
        <v>4129.0029999999997</v>
      </c>
      <c r="AA4053" s="6">
        <v>543</v>
      </c>
      <c r="AB4053" s="6">
        <v>573</v>
      </c>
      <c r="AC4053" s="6">
        <v>10785416</v>
      </c>
      <c r="AD4053" s="6">
        <v>10732277</v>
      </c>
      <c r="AF4053">
        <f t="shared" si="1260"/>
        <v>-0.55917279690457933</v>
      </c>
      <c r="AG4053">
        <f t="shared" si="1261"/>
        <v>-0.41351170186619129</v>
      </c>
      <c r="AH4053" t="e">
        <f t="shared" si="1262"/>
        <v>#VALUE!</v>
      </c>
      <c r="AI4053" t="e">
        <f t="shared" si="1263"/>
        <v>#VALUE!</v>
      </c>
      <c r="AJ4053">
        <f t="shared" si="1264"/>
        <v>4.0565745856353583</v>
      </c>
      <c r="AK4053">
        <f t="shared" si="1265"/>
        <v>7.2059389179755664</v>
      </c>
      <c r="AL4053" t="e">
        <f t="shared" si="1266"/>
        <v>#VALUE!</v>
      </c>
      <c r="AM4053" t="e">
        <f t="shared" si="1267"/>
        <v>#VALUE!</v>
      </c>
      <c r="AN4053" t="e">
        <f t="shared" si="1268"/>
        <v>#VALUE!</v>
      </c>
      <c r="AO4053" t="e">
        <f t="shared" si="1269"/>
        <v>#VALUE!</v>
      </c>
      <c r="AP4053">
        <f t="shared" si="1270"/>
        <v>0</v>
      </c>
      <c r="AQ4053">
        <f t="shared" si="1271"/>
        <v>0</v>
      </c>
      <c r="AR4053">
        <f t="shared" si="1272"/>
        <v>0</v>
      </c>
      <c r="AS4053">
        <f t="shared" si="1273"/>
        <v>1</v>
      </c>
      <c r="AT4053">
        <f t="shared" si="1274"/>
        <v>0</v>
      </c>
      <c r="AU4053">
        <f t="shared" si="1275"/>
        <v>0</v>
      </c>
      <c r="AV4053">
        <f t="shared" si="1276"/>
        <v>0</v>
      </c>
      <c r="AW4053">
        <f t="shared" si="1277"/>
        <v>0</v>
      </c>
      <c r="AX4053">
        <f t="shared" si="1278"/>
        <v>0</v>
      </c>
      <c r="AY4053">
        <f t="shared" si="1279"/>
        <v>1</v>
      </c>
    </row>
    <row r="4054" spans="1:51" x14ac:dyDescent="0.3">
      <c r="A4054" s="1" t="s">
        <v>4048</v>
      </c>
      <c r="B4054" s="2">
        <v>105959296</v>
      </c>
      <c r="C4054" s="3" t="s">
        <v>5336</v>
      </c>
      <c r="D4054" s="7">
        <v>7.83</v>
      </c>
      <c r="E4054" s="5">
        <v>97.441280640000002</v>
      </c>
      <c r="F4054" s="3" t="s">
        <v>4583</v>
      </c>
      <c r="G4054" s="3" t="s">
        <v>4583</v>
      </c>
      <c r="H4054" s="3" t="s">
        <v>4602</v>
      </c>
      <c r="I4054" s="3" t="s">
        <v>4943</v>
      </c>
      <c r="J4054" s="3" t="s">
        <v>5152</v>
      </c>
      <c r="K4054" s="6" t="s">
        <v>4474</v>
      </c>
      <c r="L4054" s="6" t="s">
        <v>4474</v>
      </c>
      <c r="M4054" s="6" t="s">
        <v>4474</v>
      </c>
      <c r="N4054" s="6" t="s">
        <v>4474</v>
      </c>
      <c r="O4054" s="6" t="s">
        <v>4474</v>
      </c>
      <c r="P4054" s="6" t="s">
        <v>4474</v>
      </c>
      <c r="Q4054" s="6" t="s">
        <v>4474</v>
      </c>
      <c r="R4054" s="6" t="s">
        <v>4474</v>
      </c>
      <c r="S4054" s="6">
        <v>-9428.8150000000005</v>
      </c>
      <c r="T4054" s="6">
        <v>-7664.1390000000001</v>
      </c>
      <c r="U4054" s="6" t="s">
        <v>4474</v>
      </c>
      <c r="V4054" s="6" t="s">
        <v>4474</v>
      </c>
      <c r="W4054" s="6">
        <v>6357</v>
      </c>
      <c r="X4054" s="6">
        <v>10499</v>
      </c>
      <c r="Y4054" s="6">
        <v>5285</v>
      </c>
      <c r="Z4054" s="6">
        <v>9386</v>
      </c>
      <c r="AA4054" s="6">
        <v>666</v>
      </c>
      <c r="AB4054" s="6">
        <v>508</v>
      </c>
      <c r="AC4054" s="6">
        <v>12398709</v>
      </c>
      <c r="AD4054" s="6">
        <v>12398709</v>
      </c>
      <c r="AF4054" t="e">
        <f t="shared" si="1260"/>
        <v>#VALUE!</v>
      </c>
      <c r="AG4054" t="e">
        <f t="shared" si="1261"/>
        <v>#VALUE!</v>
      </c>
      <c r="AH4054" t="e">
        <f t="shared" si="1262"/>
        <v>#VALUE!</v>
      </c>
      <c r="AI4054" t="e">
        <f t="shared" si="1263"/>
        <v>#VALUE!</v>
      </c>
      <c r="AJ4054">
        <f t="shared" si="1264"/>
        <v>7.9354354354354353</v>
      </c>
      <c r="AK4054">
        <f t="shared" si="1265"/>
        <v>18.476377952755904</v>
      </c>
      <c r="AL4054" t="e">
        <f t="shared" si="1266"/>
        <v>#VALUE!</v>
      </c>
      <c r="AM4054" t="e">
        <f t="shared" si="1267"/>
        <v>#VALUE!</v>
      </c>
      <c r="AN4054" t="e">
        <f t="shared" si="1268"/>
        <v>#VALUE!</v>
      </c>
      <c r="AO4054" t="e">
        <f t="shared" si="1269"/>
        <v>#VALUE!</v>
      </c>
      <c r="AP4054">
        <f t="shared" si="1270"/>
        <v>0</v>
      </c>
      <c r="AQ4054">
        <f t="shared" si="1271"/>
        <v>0</v>
      </c>
      <c r="AR4054">
        <f t="shared" si="1272"/>
        <v>0</v>
      </c>
      <c r="AS4054">
        <f t="shared" si="1273"/>
        <v>0</v>
      </c>
      <c r="AT4054">
        <f t="shared" si="1274"/>
        <v>0</v>
      </c>
      <c r="AU4054">
        <f t="shared" si="1275"/>
        <v>0</v>
      </c>
      <c r="AV4054">
        <f t="shared" si="1276"/>
        <v>0</v>
      </c>
      <c r="AW4054">
        <f t="shared" si="1277"/>
        <v>0</v>
      </c>
      <c r="AX4054">
        <f t="shared" si="1278"/>
        <v>0</v>
      </c>
      <c r="AY4054">
        <f t="shared" si="1279"/>
        <v>0</v>
      </c>
    </row>
    <row r="4055" spans="1:51" x14ac:dyDescent="0.3">
      <c r="A4055" s="1" t="s">
        <v>4049</v>
      </c>
      <c r="B4055" s="2">
        <v>4812024</v>
      </c>
      <c r="C4055" s="3" t="s">
        <v>5337</v>
      </c>
      <c r="D4055" s="5">
        <v>89.27</v>
      </c>
      <c r="E4055" s="5">
        <v>1347.5294894900001</v>
      </c>
      <c r="F4055" s="3" t="s">
        <v>4470</v>
      </c>
      <c r="G4055" s="3" t="s">
        <v>4512</v>
      </c>
      <c r="H4055" s="3" t="s">
        <v>4522</v>
      </c>
      <c r="I4055" s="3" t="s">
        <v>4523</v>
      </c>
      <c r="J4055" s="3" t="s">
        <v>5007</v>
      </c>
      <c r="K4055" s="6">
        <v>639062</v>
      </c>
      <c r="L4055" s="6">
        <v>621232</v>
      </c>
      <c r="M4055" s="6">
        <v>86347</v>
      </c>
      <c r="N4055" s="6">
        <v>83114</v>
      </c>
      <c r="O4055" s="6">
        <v>69238</v>
      </c>
      <c r="P4055" s="6">
        <v>66425</v>
      </c>
      <c r="Q4055" s="6">
        <v>31813</v>
      </c>
      <c r="R4055" s="6">
        <v>34258</v>
      </c>
      <c r="S4055" s="6">
        <v>82366</v>
      </c>
      <c r="T4055" s="6">
        <v>76610</v>
      </c>
      <c r="U4055" s="6">
        <v>132916</v>
      </c>
      <c r="V4055" s="6">
        <v>135699</v>
      </c>
      <c r="W4055" s="6">
        <v>1029191</v>
      </c>
      <c r="X4055" s="6">
        <v>1023134</v>
      </c>
      <c r="Y4055" s="6">
        <v>204870</v>
      </c>
      <c r="Z4055" s="6">
        <v>201677</v>
      </c>
      <c r="AA4055" s="6">
        <v>115300</v>
      </c>
      <c r="AB4055" s="6">
        <v>107099</v>
      </c>
      <c r="AC4055" s="6">
        <v>15076629</v>
      </c>
      <c r="AD4055" s="6">
        <v>15076629</v>
      </c>
      <c r="AF4055">
        <f t="shared" si="1260"/>
        <v>3.0910686160294833E-2</v>
      </c>
      <c r="AG4055">
        <f t="shared" si="1261"/>
        <v>3.3483395136902891E-2</v>
      </c>
      <c r="AH4055">
        <f t="shared" si="1262"/>
        <v>0.12914609630282425</v>
      </c>
      <c r="AI4055">
        <f t="shared" si="1263"/>
        <v>0.13263072090263836</v>
      </c>
      <c r="AJ4055">
        <f t="shared" si="1264"/>
        <v>1.7768430182133566</v>
      </c>
      <c r="AK4055">
        <f t="shared" si="1265"/>
        <v>1.8830894779596448</v>
      </c>
      <c r="AL4055">
        <f t="shared" si="1266"/>
        <v>0.10834316545186538</v>
      </c>
      <c r="AM4055">
        <f t="shared" si="1267"/>
        <v>0.10692462719241765</v>
      </c>
      <c r="AN4055">
        <f t="shared" si="1268"/>
        <v>0.62093624992834173</v>
      </c>
      <c r="AO4055">
        <f t="shared" si="1269"/>
        <v>0.6071853735678806</v>
      </c>
      <c r="AP4055">
        <f t="shared" si="1270"/>
        <v>1</v>
      </c>
      <c r="AQ4055">
        <f t="shared" si="1271"/>
        <v>1</v>
      </c>
      <c r="AR4055">
        <f t="shared" si="1272"/>
        <v>0</v>
      </c>
      <c r="AS4055">
        <f t="shared" si="1273"/>
        <v>1</v>
      </c>
      <c r="AT4055">
        <f t="shared" si="1274"/>
        <v>1</v>
      </c>
      <c r="AU4055">
        <f t="shared" si="1275"/>
        <v>0</v>
      </c>
      <c r="AV4055">
        <f t="shared" si="1276"/>
        <v>1</v>
      </c>
      <c r="AW4055">
        <f t="shared" si="1277"/>
        <v>1</v>
      </c>
      <c r="AX4055">
        <f t="shared" si="1278"/>
        <v>0</v>
      </c>
      <c r="AY4055">
        <f t="shared" si="1279"/>
        <v>6</v>
      </c>
    </row>
    <row r="4056" spans="1:51" x14ac:dyDescent="0.3">
      <c r="A4056" s="1" t="s">
        <v>4050</v>
      </c>
      <c r="B4056" s="2">
        <v>4398745</v>
      </c>
      <c r="C4056" s="3" t="s">
        <v>5337</v>
      </c>
      <c r="D4056" s="5">
        <v>65.7</v>
      </c>
      <c r="E4056" s="5">
        <v>138345.10265250001</v>
      </c>
      <c r="F4056" s="3" t="s">
        <v>4485</v>
      </c>
      <c r="G4056" s="3" t="s">
        <v>4607</v>
      </c>
      <c r="H4056" s="3" t="s">
        <v>4742</v>
      </c>
      <c r="I4056" s="3" t="s">
        <v>4793</v>
      </c>
      <c r="J4056" s="3" t="s">
        <v>5165</v>
      </c>
      <c r="K4056" s="6">
        <v>41955000</v>
      </c>
      <c r="L4056" s="6">
        <v>40059000</v>
      </c>
      <c r="M4056" s="6">
        <v>3445000</v>
      </c>
      <c r="N4056" s="6">
        <v>2797000</v>
      </c>
      <c r="O4056" s="6">
        <v>2681000</v>
      </c>
      <c r="P4056" s="6">
        <v>2014000</v>
      </c>
      <c r="Q4056" s="6">
        <v>4644000</v>
      </c>
      <c r="R4056" s="6">
        <v>2264000</v>
      </c>
      <c r="S4056" s="6">
        <v>6210000</v>
      </c>
      <c r="T4056" s="6">
        <v>5025000</v>
      </c>
      <c r="U4056" s="6">
        <v>10986000</v>
      </c>
      <c r="V4056" s="6">
        <v>9454000</v>
      </c>
      <c r="W4056" s="6">
        <v>47117000</v>
      </c>
      <c r="X4056" s="6">
        <v>41514000</v>
      </c>
      <c r="Y4056" s="6">
        <v>15331000</v>
      </c>
      <c r="Z4056" s="6">
        <v>12483000</v>
      </c>
      <c r="AA4056" s="6">
        <v>10835000</v>
      </c>
      <c r="AB4056" s="6">
        <v>10318000</v>
      </c>
      <c r="AC4056" s="6">
        <v>2104178000</v>
      </c>
      <c r="AD4056" s="6">
        <v>2097951000</v>
      </c>
      <c r="AF4056">
        <f t="shared" si="1260"/>
        <v>9.8563151304200181E-2</v>
      </c>
      <c r="AG4056">
        <f t="shared" si="1261"/>
        <v>5.4535819241701596E-2</v>
      </c>
      <c r="AH4056">
        <f t="shared" si="1262"/>
        <v>0.23316425069507821</v>
      </c>
      <c r="AI4056">
        <f t="shared" si="1263"/>
        <v>0.22773040420099244</v>
      </c>
      <c r="AJ4056">
        <f t="shared" si="1264"/>
        <v>1.4149515459160129</v>
      </c>
      <c r="AK4056">
        <f t="shared" si="1265"/>
        <v>1.2098274859468889</v>
      </c>
      <c r="AL4056">
        <f t="shared" si="1266"/>
        <v>6.3901799547133833E-2</v>
      </c>
      <c r="AM4056">
        <f t="shared" si="1267"/>
        <v>5.0275843131381212E-2</v>
      </c>
      <c r="AN4056">
        <f t="shared" si="1268"/>
        <v>0.89044293991552947</v>
      </c>
      <c r="AO4056">
        <f t="shared" si="1269"/>
        <v>0.96495158259864144</v>
      </c>
      <c r="AP4056">
        <f t="shared" si="1270"/>
        <v>1</v>
      </c>
      <c r="AQ4056">
        <f t="shared" si="1271"/>
        <v>1</v>
      </c>
      <c r="AR4056">
        <f t="shared" si="1272"/>
        <v>1</v>
      </c>
      <c r="AS4056">
        <f t="shared" si="1273"/>
        <v>1</v>
      </c>
      <c r="AT4056">
        <f t="shared" si="1274"/>
        <v>0</v>
      </c>
      <c r="AU4056">
        <f t="shared" si="1275"/>
        <v>1</v>
      </c>
      <c r="AV4056">
        <f t="shared" si="1276"/>
        <v>1</v>
      </c>
      <c r="AW4056">
        <f t="shared" si="1277"/>
        <v>0</v>
      </c>
      <c r="AX4056">
        <f t="shared" si="1278"/>
        <v>0</v>
      </c>
      <c r="AY4056">
        <f t="shared" si="1279"/>
        <v>6</v>
      </c>
    </row>
    <row r="4057" spans="1:51" x14ac:dyDescent="0.3">
      <c r="A4057" s="1" t="s">
        <v>4051</v>
      </c>
      <c r="B4057" s="2">
        <v>4971407</v>
      </c>
      <c r="C4057" s="3" t="s">
        <v>5337</v>
      </c>
      <c r="D4057" s="5">
        <v>362.43</v>
      </c>
      <c r="E4057" s="5">
        <v>21916.314254249999</v>
      </c>
      <c r="F4057" s="3" t="s">
        <v>4500</v>
      </c>
      <c r="G4057" s="3" t="s">
        <v>4574</v>
      </c>
      <c r="H4057" s="3" t="s">
        <v>4575</v>
      </c>
      <c r="I4057" s="3" t="s">
        <v>4575</v>
      </c>
      <c r="J4057" s="3" t="s">
        <v>4614</v>
      </c>
      <c r="K4057" s="6">
        <v>2015756</v>
      </c>
      <c r="L4057" s="6">
        <v>1928490</v>
      </c>
      <c r="M4057" s="6">
        <v>560147</v>
      </c>
      <c r="N4057" s="6">
        <v>518248</v>
      </c>
      <c r="O4057" s="6">
        <v>539901</v>
      </c>
      <c r="P4057" s="6">
        <v>498997</v>
      </c>
      <c r="Q4057" s="6">
        <v>390198</v>
      </c>
      <c r="R4057" s="6">
        <v>349960</v>
      </c>
      <c r="S4057" s="6">
        <v>707501</v>
      </c>
      <c r="T4057" s="6">
        <v>541516</v>
      </c>
      <c r="U4057" s="6">
        <v>527205</v>
      </c>
      <c r="V4057" s="6">
        <v>669878</v>
      </c>
      <c r="W4057" s="6">
        <v>1157918</v>
      </c>
      <c r="X4057" s="6">
        <v>1154412</v>
      </c>
      <c r="Y4057" s="6">
        <v>926497</v>
      </c>
      <c r="Z4057" s="6">
        <v>916013</v>
      </c>
      <c r="AA4057" s="6">
        <v>364094</v>
      </c>
      <c r="AB4057" s="6">
        <v>284791</v>
      </c>
      <c r="AC4057" s="6">
        <v>60470208</v>
      </c>
      <c r="AD4057" s="6">
        <v>60462539</v>
      </c>
      <c r="AF4057">
        <f t="shared" si="1260"/>
        <v>0.33698241153518643</v>
      </c>
      <c r="AG4057">
        <f t="shared" si="1261"/>
        <v>0.3031500019057321</v>
      </c>
      <c r="AH4057">
        <f t="shared" si="1262"/>
        <v>0.45530426161438031</v>
      </c>
      <c r="AI4057">
        <f t="shared" si="1263"/>
        <v>0.58027636580354325</v>
      </c>
      <c r="AJ4057">
        <f t="shared" si="1264"/>
        <v>2.5446642899910463</v>
      </c>
      <c r="AK4057">
        <f t="shared" si="1265"/>
        <v>3.2164394239986516</v>
      </c>
      <c r="AL4057">
        <f t="shared" si="1266"/>
        <v>0.26784045291195957</v>
      </c>
      <c r="AM4057">
        <f t="shared" si="1267"/>
        <v>0.25875011018983762</v>
      </c>
      <c r="AN4057">
        <f t="shared" si="1268"/>
        <v>1.7408452066553937</v>
      </c>
      <c r="AO4057">
        <f t="shared" si="1269"/>
        <v>1.6705387677882766</v>
      </c>
      <c r="AP4057">
        <f t="shared" si="1270"/>
        <v>1</v>
      </c>
      <c r="AQ4057">
        <f t="shared" si="1271"/>
        <v>1</v>
      </c>
      <c r="AR4057">
        <f t="shared" si="1272"/>
        <v>1</v>
      </c>
      <c r="AS4057">
        <f t="shared" si="1273"/>
        <v>1</v>
      </c>
      <c r="AT4057">
        <f t="shared" si="1274"/>
        <v>1</v>
      </c>
      <c r="AU4057">
        <f t="shared" si="1275"/>
        <v>0</v>
      </c>
      <c r="AV4057">
        <f t="shared" si="1276"/>
        <v>1</v>
      </c>
      <c r="AW4057">
        <f t="shared" si="1277"/>
        <v>1</v>
      </c>
      <c r="AX4057">
        <f t="shared" si="1278"/>
        <v>0</v>
      </c>
      <c r="AY4057">
        <f t="shared" si="1279"/>
        <v>7</v>
      </c>
    </row>
    <row r="4058" spans="1:51" x14ac:dyDescent="0.3">
      <c r="A4058" s="1" t="s">
        <v>4052</v>
      </c>
      <c r="B4058" s="2">
        <v>4609664</v>
      </c>
      <c r="C4058" s="3" t="s">
        <v>5335</v>
      </c>
      <c r="D4058" s="5">
        <v>8.26</v>
      </c>
      <c r="E4058" s="5">
        <v>1205.1457044199999</v>
      </c>
      <c r="F4058" s="3" t="s">
        <v>4475</v>
      </c>
      <c r="G4058" s="3" t="s">
        <v>4529</v>
      </c>
      <c r="H4058" s="3" t="s">
        <v>4569</v>
      </c>
      <c r="I4058" s="3" t="s">
        <v>4572</v>
      </c>
      <c r="J4058" s="3" t="s">
        <v>4573</v>
      </c>
      <c r="K4058" s="6">
        <v>776168</v>
      </c>
      <c r="L4058" s="6">
        <v>765473</v>
      </c>
      <c r="M4058" s="6">
        <v>-85698</v>
      </c>
      <c r="N4058" s="6">
        <v>-88651</v>
      </c>
      <c r="O4058" s="6">
        <v>-92119</v>
      </c>
      <c r="P4058" s="6">
        <v>-95431</v>
      </c>
      <c r="Q4058" s="6">
        <v>-95672</v>
      </c>
      <c r="R4058" s="6">
        <v>-87168</v>
      </c>
      <c r="S4058" s="6">
        <v>36193</v>
      </c>
      <c r="T4058" s="6">
        <v>53960</v>
      </c>
      <c r="U4058" s="6" t="s">
        <v>4474</v>
      </c>
      <c r="V4058" s="6" t="s">
        <v>4474</v>
      </c>
      <c r="W4058" s="6">
        <v>608905</v>
      </c>
      <c r="X4058" s="6">
        <v>671939</v>
      </c>
      <c r="Y4058" s="6">
        <v>508012</v>
      </c>
      <c r="Z4058" s="6">
        <v>567904</v>
      </c>
      <c r="AA4058" s="6">
        <v>402854</v>
      </c>
      <c r="AB4058" s="6">
        <v>408843</v>
      </c>
      <c r="AC4058" s="6">
        <v>146691638</v>
      </c>
      <c r="AD4058" s="6">
        <v>151682337</v>
      </c>
      <c r="AF4058">
        <f t="shared" si="1260"/>
        <v>-0.15712139003621253</v>
      </c>
      <c r="AG4058">
        <f t="shared" si="1261"/>
        <v>-0.12972606144307741</v>
      </c>
      <c r="AH4058" t="e">
        <f t="shared" si="1262"/>
        <v>#VALUE!</v>
      </c>
      <c r="AI4058" t="e">
        <f t="shared" si="1263"/>
        <v>#VALUE!</v>
      </c>
      <c r="AJ4058">
        <f t="shared" si="1264"/>
        <v>1.2610325328779162</v>
      </c>
      <c r="AK4058">
        <f t="shared" si="1265"/>
        <v>1.3890515430128436</v>
      </c>
      <c r="AL4058">
        <f t="shared" si="1266"/>
        <v>-0.11868435699487739</v>
      </c>
      <c r="AM4058">
        <f t="shared" si="1267"/>
        <v>-0.12466932210541717</v>
      </c>
      <c r="AN4058">
        <f t="shared" si="1268"/>
        <v>1.2746947389165797</v>
      </c>
      <c r="AO4058">
        <f t="shared" si="1269"/>
        <v>1.1392001357266062</v>
      </c>
      <c r="AP4058">
        <f t="shared" si="1270"/>
        <v>0</v>
      </c>
      <c r="AQ4058">
        <f t="shared" si="1271"/>
        <v>1</v>
      </c>
      <c r="AR4058">
        <f t="shared" si="1272"/>
        <v>0</v>
      </c>
      <c r="AS4058">
        <f t="shared" si="1273"/>
        <v>1</v>
      </c>
      <c r="AT4058">
        <f t="shared" si="1274"/>
        <v>0</v>
      </c>
      <c r="AU4058">
        <f t="shared" si="1275"/>
        <v>0</v>
      </c>
      <c r="AV4058">
        <f t="shared" si="1276"/>
        <v>1</v>
      </c>
      <c r="AW4058">
        <f t="shared" si="1277"/>
        <v>1</v>
      </c>
      <c r="AX4058">
        <f t="shared" si="1278"/>
        <v>1</v>
      </c>
      <c r="AY4058">
        <f t="shared" si="1279"/>
        <v>5</v>
      </c>
    </row>
    <row r="4059" spans="1:51" x14ac:dyDescent="0.3">
      <c r="A4059" s="1" t="s">
        <v>4053</v>
      </c>
      <c r="B4059" s="2">
        <v>103025</v>
      </c>
      <c r="C4059" s="3" t="s">
        <v>5337</v>
      </c>
      <c r="D4059" s="5">
        <v>40.98</v>
      </c>
      <c r="E4059" s="5">
        <v>13521.768791099999</v>
      </c>
      <c r="F4059" s="3" t="s">
        <v>4525</v>
      </c>
      <c r="G4059" s="3" t="s">
        <v>4526</v>
      </c>
      <c r="H4059" s="3" t="s">
        <v>4693</v>
      </c>
      <c r="I4059" s="3" t="s">
        <v>4728</v>
      </c>
      <c r="J4059" s="3" t="s">
        <v>4528</v>
      </c>
      <c r="K4059" s="6">
        <v>1689695</v>
      </c>
      <c r="L4059" s="6">
        <v>1669643</v>
      </c>
      <c r="M4059" s="6">
        <v>1030141</v>
      </c>
      <c r="N4059" s="6">
        <v>1033455</v>
      </c>
      <c r="O4059" s="6">
        <v>331455</v>
      </c>
      <c r="P4059" s="6">
        <v>337831</v>
      </c>
      <c r="Q4059" s="6">
        <v>137361</v>
      </c>
      <c r="R4059" s="6">
        <v>148703</v>
      </c>
      <c r="S4059" s="6">
        <v>855383</v>
      </c>
      <c r="T4059" s="6">
        <v>828737</v>
      </c>
      <c r="U4059" s="6">
        <v>5527140</v>
      </c>
      <c r="V4059" s="6">
        <v>5234117</v>
      </c>
      <c r="W4059" s="6">
        <v>11079764</v>
      </c>
      <c r="X4059" s="6">
        <v>11117805</v>
      </c>
      <c r="Y4059" s="6" t="s">
        <v>4474</v>
      </c>
      <c r="Z4059" s="6" t="s">
        <v>4474</v>
      </c>
      <c r="AA4059" s="6" t="s">
        <v>4474</v>
      </c>
      <c r="AB4059" s="6" t="s">
        <v>4474</v>
      </c>
      <c r="AC4059" s="6">
        <v>329926696</v>
      </c>
      <c r="AD4059" s="6">
        <v>329539663</v>
      </c>
      <c r="AF4059">
        <f t="shared" si="1260"/>
        <v>1.2397466227620011E-2</v>
      </c>
      <c r="AG4059">
        <f t="shared" si="1261"/>
        <v>1.3375212103468266E-2</v>
      </c>
      <c r="AH4059">
        <f t="shared" si="1262"/>
        <v>0.49884997550489341</v>
      </c>
      <c r="AI4059">
        <f t="shared" si="1263"/>
        <v>0.4707869044294265</v>
      </c>
      <c r="AJ4059" t="e">
        <f t="shared" si="1264"/>
        <v>#VALUE!</v>
      </c>
      <c r="AK4059" t="e">
        <f t="shared" si="1265"/>
        <v>#VALUE!</v>
      </c>
      <c r="AL4059">
        <f t="shared" si="1266"/>
        <v>0.19616262106474838</v>
      </c>
      <c r="AM4059">
        <f t="shared" si="1267"/>
        <v>0.20233726611018044</v>
      </c>
      <c r="AN4059">
        <f t="shared" si="1268"/>
        <v>0.15250279699098285</v>
      </c>
      <c r="AO4059">
        <f t="shared" si="1269"/>
        <v>0.15017739562800392</v>
      </c>
      <c r="AP4059">
        <f t="shared" si="1270"/>
        <v>1</v>
      </c>
      <c r="AQ4059">
        <f t="shared" si="1271"/>
        <v>1</v>
      </c>
      <c r="AR4059">
        <f t="shared" si="1272"/>
        <v>0</v>
      </c>
      <c r="AS4059">
        <f t="shared" si="1273"/>
        <v>1</v>
      </c>
      <c r="AT4059">
        <f t="shared" si="1274"/>
        <v>0</v>
      </c>
      <c r="AU4059">
        <f t="shared" si="1275"/>
        <v>0</v>
      </c>
      <c r="AV4059">
        <f t="shared" si="1276"/>
        <v>0</v>
      </c>
      <c r="AW4059">
        <f t="shared" si="1277"/>
        <v>1</v>
      </c>
      <c r="AX4059">
        <f t="shared" si="1278"/>
        <v>0</v>
      </c>
      <c r="AY4059">
        <f t="shared" si="1279"/>
        <v>4</v>
      </c>
    </row>
    <row r="4060" spans="1:51" x14ac:dyDescent="0.3">
      <c r="A4060" s="1" t="s">
        <v>4054</v>
      </c>
      <c r="B4060" s="2">
        <v>4013931</v>
      </c>
      <c r="C4060" s="3" t="s">
        <v>5335</v>
      </c>
      <c r="D4060" s="5">
        <v>113.09</v>
      </c>
      <c r="E4060" s="5">
        <v>6867.3522517600004</v>
      </c>
      <c r="F4060" s="3" t="s">
        <v>4485</v>
      </c>
      <c r="G4060" s="3" t="s">
        <v>4486</v>
      </c>
      <c r="H4060" s="3" t="s">
        <v>4496</v>
      </c>
      <c r="I4060" s="3" t="s">
        <v>4496</v>
      </c>
      <c r="J4060" s="3" t="s">
        <v>5297</v>
      </c>
      <c r="K4060" s="6">
        <v>6714661</v>
      </c>
      <c r="L4060" s="6">
        <v>6892915</v>
      </c>
      <c r="M4060" s="6">
        <v>682664</v>
      </c>
      <c r="N4060" s="6">
        <v>725297</v>
      </c>
      <c r="O4060" s="6">
        <v>536780</v>
      </c>
      <c r="P4060" s="6">
        <v>584186</v>
      </c>
      <c r="Q4060" s="6">
        <v>452858</v>
      </c>
      <c r="R4060" s="6">
        <v>485422</v>
      </c>
      <c r="S4060" s="6">
        <v>745749</v>
      </c>
      <c r="T4060" s="6">
        <v>877904</v>
      </c>
      <c r="U4060" s="6">
        <v>232043</v>
      </c>
      <c r="V4060" s="6">
        <v>232979</v>
      </c>
      <c r="W4060" s="6">
        <v>4217885</v>
      </c>
      <c r="X4060" s="6">
        <v>4138494</v>
      </c>
      <c r="Y4060" s="6">
        <v>2613525</v>
      </c>
      <c r="Z4060" s="6">
        <v>2554029</v>
      </c>
      <c r="AA4060" s="6">
        <v>606031</v>
      </c>
      <c r="AB4060" s="6">
        <v>588388</v>
      </c>
      <c r="AC4060" s="6">
        <v>60724664</v>
      </c>
      <c r="AD4060" s="6">
        <v>60918541</v>
      </c>
      <c r="AF4060">
        <f t="shared" si="1260"/>
        <v>0.10736613255221515</v>
      </c>
      <c r="AG4060">
        <f t="shared" si="1261"/>
        <v>0.11729435876915613</v>
      </c>
      <c r="AH4060">
        <f t="shared" si="1262"/>
        <v>5.5014065106089902E-2</v>
      </c>
      <c r="AI4060">
        <f t="shared" si="1263"/>
        <v>5.6295599317046252E-2</v>
      </c>
      <c r="AJ4060">
        <f t="shared" si="1264"/>
        <v>4.3125269169398921</v>
      </c>
      <c r="AK4060">
        <f t="shared" si="1265"/>
        <v>4.3407224484523814</v>
      </c>
      <c r="AL4060">
        <f t="shared" si="1266"/>
        <v>7.9941489227825499E-2</v>
      </c>
      <c r="AM4060">
        <f t="shared" si="1267"/>
        <v>8.4751661669990125E-2</v>
      </c>
      <c r="AN4060">
        <f t="shared" si="1268"/>
        <v>1.5919497568093961</v>
      </c>
      <c r="AO4060">
        <f t="shared" si="1269"/>
        <v>1.6655611920664861</v>
      </c>
      <c r="AP4060">
        <f t="shared" si="1270"/>
        <v>1</v>
      </c>
      <c r="AQ4060">
        <f t="shared" si="1271"/>
        <v>1</v>
      </c>
      <c r="AR4060">
        <f t="shared" si="1272"/>
        <v>0</v>
      </c>
      <c r="AS4060">
        <f t="shared" si="1273"/>
        <v>1</v>
      </c>
      <c r="AT4060">
        <f t="shared" si="1274"/>
        <v>1</v>
      </c>
      <c r="AU4060">
        <f t="shared" si="1275"/>
        <v>0</v>
      </c>
      <c r="AV4060">
        <f t="shared" si="1276"/>
        <v>0</v>
      </c>
      <c r="AW4060">
        <f t="shared" si="1277"/>
        <v>0</v>
      </c>
      <c r="AX4060">
        <f t="shared" si="1278"/>
        <v>1</v>
      </c>
      <c r="AY4060">
        <f t="shared" si="1279"/>
        <v>5</v>
      </c>
    </row>
    <row r="4061" spans="1:51" x14ac:dyDescent="0.3">
      <c r="A4061" s="1" t="s">
        <v>4055</v>
      </c>
      <c r="B4061" s="2">
        <v>4981287</v>
      </c>
      <c r="C4061" s="3" t="s">
        <v>5336</v>
      </c>
      <c r="D4061" s="5">
        <v>245.42</v>
      </c>
      <c r="E4061" s="5">
        <v>1883.4421674600001</v>
      </c>
      <c r="F4061" s="3" t="s">
        <v>4470</v>
      </c>
      <c r="G4061" s="3" t="s">
        <v>4512</v>
      </c>
      <c r="H4061" s="3" t="s">
        <v>4513</v>
      </c>
      <c r="I4061" s="3" t="s">
        <v>4643</v>
      </c>
      <c r="J4061" s="3" t="s">
        <v>4669</v>
      </c>
      <c r="K4061" s="6">
        <v>461848</v>
      </c>
      <c r="L4061" s="6">
        <v>417468</v>
      </c>
      <c r="M4061" s="6">
        <v>87066</v>
      </c>
      <c r="N4061" s="6">
        <v>75429</v>
      </c>
      <c r="O4061" s="6">
        <v>74047</v>
      </c>
      <c r="P4061" s="6">
        <v>63598</v>
      </c>
      <c r="Q4061" s="6">
        <v>54214</v>
      </c>
      <c r="R4061" s="6">
        <v>49547</v>
      </c>
      <c r="S4061" s="6">
        <v>54870</v>
      </c>
      <c r="T4061" s="6">
        <v>53102</v>
      </c>
      <c r="U4061" s="6">
        <v>199500</v>
      </c>
      <c r="V4061" s="6">
        <v>35200</v>
      </c>
      <c r="W4061" s="6">
        <v>638508</v>
      </c>
      <c r="X4061" s="6">
        <v>422396</v>
      </c>
      <c r="Y4061" s="6">
        <v>201007</v>
      </c>
      <c r="Z4061" s="6">
        <v>162161</v>
      </c>
      <c r="AA4061" s="6">
        <v>78347</v>
      </c>
      <c r="AB4061" s="6">
        <v>51787</v>
      </c>
      <c r="AC4061" s="6">
        <v>7674363</v>
      </c>
      <c r="AD4061" s="6">
        <v>7674363</v>
      </c>
      <c r="AF4061">
        <f t="shared" si="1260"/>
        <v>8.4907315178509898E-2</v>
      </c>
      <c r="AG4061">
        <f t="shared" si="1261"/>
        <v>0.1172998797337096</v>
      </c>
      <c r="AH4061">
        <f t="shared" si="1262"/>
        <v>0.31244714240072169</v>
      </c>
      <c r="AI4061">
        <f t="shared" si="1263"/>
        <v>8.3334122482220482E-2</v>
      </c>
      <c r="AJ4061">
        <f t="shared" si="1264"/>
        <v>2.5655991933322273</v>
      </c>
      <c r="AK4061">
        <f t="shared" si="1265"/>
        <v>3.1313070847896189</v>
      </c>
      <c r="AL4061">
        <f t="shared" si="1266"/>
        <v>0.16032764026259722</v>
      </c>
      <c r="AM4061">
        <f t="shared" si="1267"/>
        <v>0.15234221545124416</v>
      </c>
      <c r="AN4061">
        <f t="shared" si="1268"/>
        <v>0.72332374848866421</v>
      </c>
      <c r="AO4061">
        <f t="shared" si="1269"/>
        <v>0.98833322285248915</v>
      </c>
      <c r="AP4061">
        <f t="shared" si="1270"/>
        <v>1</v>
      </c>
      <c r="AQ4061">
        <f t="shared" si="1271"/>
        <v>1</v>
      </c>
      <c r="AR4061">
        <f t="shared" si="1272"/>
        <v>0</v>
      </c>
      <c r="AS4061">
        <f t="shared" si="1273"/>
        <v>1</v>
      </c>
      <c r="AT4061">
        <f t="shared" si="1274"/>
        <v>0</v>
      </c>
      <c r="AU4061">
        <f t="shared" si="1275"/>
        <v>0</v>
      </c>
      <c r="AV4061">
        <f t="shared" si="1276"/>
        <v>1</v>
      </c>
      <c r="AW4061">
        <f t="shared" si="1277"/>
        <v>0</v>
      </c>
      <c r="AX4061">
        <f t="shared" si="1278"/>
        <v>0</v>
      </c>
      <c r="AY4061">
        <f t="shared" si="1279"/>
        <v>4</v>
      </c>
    </row>
    <row r="4062" spans="1:51" x14ac:dyDescent="0.3">
      <c r="A4062" s="1" t="s">
        <v>4056</v>
      </c>
      <c r="B4062" s="2">
        <v>4057537</v>
      </c>
      <c r="C4062" s="3" t="s">
        <v>5337</v>
      </c>
      <c r="D4062" s="5">
        <v>28.82</v>
      </c>
      <c r="E4062" s="5">
        <v>6187.8438085199996</v>
      </c>
      <c r="F4062" s="3" t="s">
        <v>4651</v>
      </c>
      <c r="G4062" s="3" t="s">
        <v>4651</v>
      </c>
      <c r="H4062" s="3" t="s">
        <v>4783</v>
      </c>
      <c r="I4062" s="3" t="s">
        <v>4783</v>
      </c>
      <c r="J4062" s="3" t="s">
        <v>4784</v>
      </c>
      <c r="K4062" s="6">
        <v>7210000</v>
      </c>
      <c r="L4062" s="6">
        <v>7372000</v>
      </c>
      <c r="M4062" s="6">
        <v>1641000</v>
      </c>
      <c r="N4062" s="6">
        <v>1849000</v>
      </c>
      <c r="O4062" s="6">
        <v>1090000</v>
      </c>
      <c r="P4062" s="6">
        <v>1300000</v>
      </c>
      <c r="Q4062" s="6">
        <v>269000</v>
      </c>
      <c r="R4062" s="6">
        <v>673000</v>
      </c>
      <c r="S4062" s="6">
        <v>1182000</v>
      </c>
      <c r="T4062" s="6">
        <v>1281000</v>
      </c>
      <c r="U4062" s="6">
        <v>6391000</v>
      </c>
      <c r="V4062" s="6">
        <v>6288000</v>
      </c>
      <c r="W4062" s="6">
        <v>15098000</v>
      </c>
      <c r="X4062" s="6">
        <v>15066000</v>
      </c>
      <c r="Y4062" s="6">
        <v>1651000</v>
      </c>
      <c r="Z4062" s="6">
        <v>1716000</v>
      </c>
      <c r="AA4062" s="6">
        <v>2060000</v>
      </c>
      <c r="AB4062" s="6">
        <v>1886000</v>
      </c>
      <c r="AC4062" s="6">
        <v>214685612</v>
      </c>
      <c r="AD4062" s="6">
        <v>214688629</v>
      </c>
      <c r="AF4062">
        <f t="shared" si="1260"/>
        <v>1.7816929394621803E-2</v>
      </c>
      <c r="AG4062">
        <f t="shared" si="1261"/>
        <v>4.4670118146820655E-2</v>
      </c>
      <c r="AH4062">
        <f t="shared" si="1262"/>
        <v>0.4233010994833753</v>
      </c>
      <c r="AI4062">
        <f t="shared" si="1263"/>
        <v>0.41736360015929908</v>
      </c>
      <c r="AJ4062">
        <f t="shared" si="1264"/>
        <v>0.80145631067961165</v>
      </c>
      <c r="AK4062">
        <f t="shared" si="1265"/>
        <v>0.90986214209968186</v>
      </c>
      <c r="AL4062">
        <f t="shared" si="1266"/>
        <v>0.15117891816920942</v>
      </c>
      <c r="AM4062">
        <f t="shared" si="1267"/>
        <v>0.17634291915355399</v>
      </c>
      <c r="AN4062">
        <f t="shared" si="1268"/>
        <v>0.47754669492648033</v>
      </c>
      <c r="AO4062">
        <f t="shared" si="1269"/>
        <v>0.48931368644630291</v>
      </c>
      <c r="AP4062">
        <f t="shared" si="1270"/>
        <v>1</v>
      </c>
      <c r="AQ4062">
        <f t="shared" si="1271"/>
        <v>1</v>
      </c>
      <c r="AR4062">
        <f t="shared" si="1272"/>
        <v>0</v>
      </c>
      <c r="AS4062">
        <f t="shared" si="1273"/>
        <v>1</v>
      </c>
      <c r="AT4062">
        <f t="shared" si="1274"/>
        <v>0</v>
      </c>
      <c r="AU4062">
        <f t="shared" si="1275"/>
        <v>0</v>
      </c>
      <c r="AV4062">
        <f t="shared" si="1276"/>
        <v>0</v>
      </c>
      <c r="AW4062">
        <f t="shared" si="1277"/>
        <v>0</v>
      </c>
      <c r="AX4062">
        <f t="shared" si="1278"/>
        <v>1</v>
      </c>
      <c r="AY4062">
        <f t="shared" si="1279"/>
        <v>4</v>
      </c>
    </row>
    <row r="4063" spans="1:51" x14ac:dyDescent="0.3">
      <c r="A4063" s="1" t="s">
        <v>4057</v>
      </c>
      <c r="B4063" s="2">
        <v>4023192</v>
      </c>
      <c r="C4063" s="3" t="s">
        <v>5337</v>
      </c>
      <c r="D4063" s="5">
        <v>67.64</v>
      </c>
      <c r="E4063" s="5">
        <v>12348.592726639999</v>
      </c>
      <c r="F4063" s="3" t="s">
        <v>4485</v>
      </c>
      <c r="G4063" s="3" t="s">
        <v>4607</v>
      </c>
      <c r="H4063" s="3" t="s">
        <v>4742</v>
      </c>
      <c r="I4063" s="3" t="s">
        <v>4743</v>
      </c>
      <c r="J4063" s="3" t="s">
        <v>5298</v>
      </c>
      <c r="K4063" s="6">
        <v>5642104</v>
      </c>
      <c r="L4063" s="6">
        <v>5633856</v>
      </c>
      <c r="M4063" s="6">
        <v>1665906</v>
      </c>
      <c r="N4063" s="6">
        <v>1741632</v>
      </c>
      <c r="O4063" s="6">
        <v>773279</v>
      </c>
      <c r="P4063" s="6">
        <v>892905</v>
      </c>
      <c r="Q4063" s="6">
        <v>480576</v>
      </c>
      <c r="R4063" s="6">
        <v>567286</v>
      </c>
      <c r="S4063" s="6">
        <v>1499603</v>
      </c>
      <c r="T4063" s="6">
        <v>1440962</v>
      </c>
      <c r="U4063" s="6">
        <v>6682399</v>
      </c>
      <c r="V4063" s="6">
        <v>6181923</v>
      </c>
      <c r="W4063" s="6">
        <v>20126551</v>
      </c>
      <c r="X4063" s="6">
        <v>19305427</v>
      </c>
      <c r="Y4063" s="6">
        <v>2274685</v>
      </c>
      <c r="Z4063" s="6">
        <v>2003703</v>
      </c>
      <c r="AA4063" s="6">
        <v>964139</v>
      </c>
      <c r="AB4063" s="6">
        <v>910723</v>
      </c>
      <c r="AC4063" s="6">
        <v>196077880</v>
      </c>
      <c r="AD4063" s="6">
        <v>196077880</v>
      </c>
      <c r="AF4063">
        <f t="shared" si="1260"/>
        <v>2.3877712579765901E-2</v>
      </c>
      <c r="AG4063">
        <f t="shared" si="1261"/>
        <v>2.9384794234284483E-2</v>
      </c>
      <c r="AH4063">
        <f t="shared" si="1262"/>
        <v>0.33201908265355551</v>
      </c>
      <c r="AI4063">
        <f t="shared" si="1263"/>
        <v>0.32021684886845547</v>
      </c>
      <c r="AJ4063">
        <f t="shared" si="1264"/>
        <v>2.3592915544335411</v>
      </c>
      <c r="AK4063">
        <f t="shared" si="1265"/>
        <v>2.2001234184268981</v>
      </c>
      <c r="AL4063">
        <f t="shared" si="1266"/>
        <v>0.13705507732576358</v>
      </c>
      <c r="AM4063">
        <f t="shared" si="1267"/>
        <v>0.15848914136250553</v>
      </c>
      <c r="AN4063">
        <f t="shared" si="1268"/>
        <v>0.28033138911878147</v>
      </c>
      <c r="AO4063">
        <f t="shared" si="1269"/>
        <v>0.29182757781011526</v>
      </c>
      <c r="AP4063">
        <f t="shared" si="1270"/>
        <v>1</v>
      </c>
      <c r="AQ4063">
        <f t="shared" si="1271"/>
        <v>1</v>
      </c>
      <c r="AR4063">
        <f t="shared" si="1272"/>
        <v>0</v>
      </c>
      <c r="AS4063">
        <f t="shared" si="1273"/>
        <v>1</v>
      </c>
      <c r="AT4063">
        <f t="shared" si="1274"/>
        <v>0</v>
      </c>
      <c r="AU4063">
        <f t="shared" si="1275"/>
        <v>1</v>
      </c>
      <c r="AV4063">
        <f t="shared" si="1276"/>
        <v>0</v>
      </c>
      <c r="AW4063">
        <f t="shared" si="1277"/>
        <v>0</v>
      </c>
      <c r="AX4063">
        <f t="shared" si="1278"/>
        <v>0</v>
      </c>
      <c r="AY4063">
        <f t="shared" si="1279"/>
        <v>4</v>
      </c>
    </row>
    <row r="4064" spans="1:51" x14ac:dyDescent="0.3">
      <c r="A4064" s="1" t="s">
        <v>4058</v>
      </c>
      <c r="B4064" s="2">
        <v>9208881</v>
      </c>
      <c r="C4064" s="3" t="s">
        <v>5337</v>
      </c>
      <c r="D4064" s="5">
        <v>12.83</v>
      </c>
      <c r="E4064" s="5">
        <v>7051.3542590699999</v>
      </c>
      <c r="F4064" s="3" t="s">
        <v>4500</v>
      </c>
      <c r="G4064" s="3" t="s">
        <v>4501</v>
      </c>
      <c r="H4064" s="3" t="s">
        <v>4502</v>
      </c>
      <c r="I4064" s="3" t="s">
        <v>4503</v>
      </c>
      <c r="J4064" s="3" t="s">
        <v>4504</v>
      </c>
      <c r="K4064" s="6">
        <v>1411271</v>
      </c>
      <c r="L4064" s="6">
        <v>1382539</v>
      </c>
      <c r="M4064" s="6">
        <v>-147577</v>
      </c>
      <c r="N4064" s="6">
        <v>-162186</v>
      </c>
      <c r="O4064" s="6">
        <v>-165436</v>
      </c>
      <c r="P4064" s="6">
        <v>-180906</v>
      </c>
      <c r="Q4064" s="6">
        <v>-91572</v>
      </c>
      <c r="R4064" s="6">
        <v>-112454</v>
      </c>
      <c r="S4064" s="6">
        <v>320085</v>
      </c>
      <c r="T4064" s="6">
        <v>333869</v>
      </c>
      <c r="U4064" s="6" t="s">
        <v>4474</v>
      </c>
      <c r="V4064" s="6" t="s">
        <v>4474</v>
      </c>
      <c r="W4064" s="6">
        <v>2663291</v>
      </c>
      <c r="X4064" s="6">
        <v>2701333</v>
      </c>
      <c r="Y4064" s="6">
        <v>2176478</v>
      </c>
      <c r="Z4064" s="6">
        <v>2274334</v>
      </c>
      <c r="AA4064" s="6">
        <v>695473</v>
      </c>
      <c r="AB4064" s="6">
        <v>632503</v>
      </c>
      <c r="AC4064" s="6">
        <v>549659748</v>
      </c>
      <c r="AD4064" s="6">
        <v>560510748</v>
      </c>
      <c r="AF4064">
        <f t="shared" si="1260"/>
        <v>-3.4383024611279803E-2</v>
      </c>
      <c r="AG4064">
        <f t="shared" si="1261"/>
        <v>-4.1629077200034205E-2</v>
      </c>
      <c r="AH4064" t="e">
        <f t="shared" si="1262"/>
        <v>#VALUE!</v>
      </c>
      <c r="AI4064" t="e">
        <f t="shared" si="1263"/>
        <v>#VALUE!</v>
      </c>
      <c r="AJ4064">
        <f t="shared" si="1264"/>
        <v>3.129493165083332</v>
      </c>
      <c r="AK4064">
        <f t="shared" si="1265"/>
        <v>3.5957679252114221</v>
      </c>
      <c r="AL4064">
        <f t="shared" si="1266"/>
        <v>-0.11722482783249992</v>
      </c>
      <c r="AM4064">
        <f t="shared" si="1267"/>
        <v>-0.13085055828443176</v>
      </c>
      <c r="AN4064">
        <f t="shared" si="1268"/>
        <v>0.52989740888246906</v>
      </c>
      <c r="AO4064">
        <f t="shared" si="1269"/>
        <v>0.51179880451614068</v>
      </c>
      <c r="AP4064">
        <f t="shared" si="1270"/>
        <v>0</v>
      </c>
      <c r="AQ4064">
        <f t="shared" si="1271"/>
        <v>1</v>
      </c>
      <c r="AR4064">
        <f t="shared" si="1272"/>
        <v>1</v>
      </c>
      <c r="AS4064">
        <f t="shared" si="1273"/>
        <v>1</v>
      </c>
      <c r="AT4064">
        <f t="shared" si="1274"/>
        <v>0</v>
      </c>
      <c r="AU4064">
        <f t="shared" si="1275"/>
        <v>0</v>
      </c>
      <c r="AV4064">
        <f t="shared" si="1276"/>
        <v>1</v>
      </c>
      <c r="AW4064">
        <f t="shared" si="1277"/>
        <v>1</v>
      </c>
      <c r="AX4064">
        <f t="shared" si="1278"/>
        <v>1</v>
      </c>
      <c r="AY4064">
        <f t="shared" si="1279"/>
        <v>6</v>
      </c>
    </row>
    <row r="4065" spans="1:51" x14ac:dyDescent="0.3">
      <c r="A4065" s="1" t="s">
        <v>4059</v>
      </c>
      <c r="B4065" s="2">
        <v>4144812</v>
      </c>
      <c r="C4065" s="3" t="s">
        <v>5337</v>
      </c>
      <c r="D4065" s="5">
        <v>49.66</v>
      </c>
      <c r="E4065" s="5">
        <v>9937.8483588800009</v>
      </c>
      <c r="F4065" s="3" t="s">
        <v>4485</v>
      </c>
      <c r="G4065" s="3" t="s">
        <v>4517</v>
      </c>
      <c r="H4065" s="3" t="s">
        <v>4640</v>
      </c>
      <c r="I4065" s="3" t="s">
        <v>4685</v>
      </c>
      <c r="J4065" s="3" t="s">
        <v>5299</v>
      </c>
      <c r="K4065" s="6">
        <v>2815000</v>
      </c>
      <c r="L4065" s="6">
        <v>2760000</v>
      </c>
      <c r="M4065" s="6">
        <v>542000</v>
      </c>
      <c r="N4065" s="6">
        <v>533000</v>
      </c>
      <c r="O4065" s="6">
        <v>425000</v>
      </c>
      <c r="P4065" s="6">
        <v>422000</v>
      </c>
      <c r="Q4065" s="6">
        <v>322000</v>
      </c>
      <c r="R4065" s="6">
        <v>285000</v>
      </c>
      <c r="S4065" s="6">
        <v>520000</v>
      </c>
      <c r="T4065" s="6">
        <v>491000</v>
      </c>
      <c r="U4065" s="6">
        <v>760000</v>
      </c>
      <c r="V4065" s="6">
        <v>785000</v>
      </c>
      <c r="W4065" s="6">
        <v>2877000</v>
      </c>
      <c r="X4065" s="6">
        <v>2742000</v>
      </c>
      <c r="Y4065" s="6">
        <v>977000</v>
      </c>
      <c r="Z4065" s="6">
        <v>957000</v>
      </c>
      <c r="AA4065" s="6">
        <v>745000</v>
      </c>
      <c r="AB4065" s="6">
        <v>740000</v>
      </c>
      <c r="AC4065" s="6">
        <v>200016444</v>
      </c>
      <c r="AD4065" s="6">
        <v>200006949</v>
      </c>
      <c r="AF4065">
        <f t="shared" si="1260"/>
        <v>0.11192214111922141</v>
      </c>
      <c r="AG4065">
        <f t="shared" si="1261"/>
        <v>0.10393873085339168</v>
      </c>
      <c r="AH4065">
        <f t="shared" si="1262"/>
        <v>0.26416405978449775</v>
      </c>
      <c r="AI4065">
        <f t="shared" si="1263"/>
        <v>0.28628738147337712</v>
      </c>
      <c r="AJ4065">
        <f t="shared" si="1264"/>
        <v>1.3114093959731543</v>
      </c>
      <c r="AK4065">
        <f t="shared" si="1265"/>
        <v>1.2932432432432432</v>
      </c>
      <c r="AL4065">
        <f t="shared" si="1266"/>
        <v>0.15097690941385436</v>
      </c>
      <c r="AM4065">
        <f t="shared" si="1267"/>
        <v>0.15289855072463768</v>
      </c>
      <c r="AN4065">
        <f t="shared" si="1268"/>
        <v>0.97844977407021205</v>
      </c>
      <c r="AO4065">
        <f t="shared" si="1269"/>
        <v>1.0065645514223194</v>
      </c>
      <c r="AP4065">
        <f t="shared" si="1270"/>
        <v>1</v>
      </c>
      <c r="AQ4065">
        <f t="shared" si="1271"/>
        <v>1</v>
      </c>
      <c r="AR4065">
        <f t="shared" si="1272"/>
        <v>1</v>
      </c>
      <c r="AS4065">
        <f t="shared" si="1273"/>
        <v>1</v>
      </c>
      <c r="AT4065">
        <f t="shared" si="1274"/>
        <v>1</v>
      </c>
      <c r="AU4065">
        <f t="shared" si="1275"/>
        <v>1</v>
      </c>
      <c r="AV4065">
        <f t="shared" si="1276"/>
        <v>0</v>
      </c>
      <c r="AW4065">
        <f t="shared" si="1277"/>
        <v>0</v>
      </c>
      <c r="AX4065">
        <f t="shared" si="1278"/>
        <v>0</v>
      </c>
      <c r="AY4065">
        <f t="shared" si="1279"/>
        <v>6</v>
      </c>
    </row>
    <row r="4066" spans="1:51" x14ac:dyDescent="0.3">
      <c r="A4066" s="1" t="s">
        <v>4060</v>
      </c>
      <c r="B4066" s="2">
        <v>4107935</v>
      </c>
      <c r="C4066" s="3" t="s">
        <v>5335</v>
      </c>
      <c r="D4066" s="5">
        <v>403.94</v>
      </c>
      <c r="E4066" s="5">
        <v>18731.722999720001</v>
      </c>
      <c r="F4066" s="3" t="s">
        <v>4475</v>
      </c>
      <c r="G4066" s="3" t="s">
        <v>4476</v>
      </c>
      <c r="H4066" s="3" t="s">
        <v>4477</v>
      </c>
      <c r="I4066" s="3" t="s">
        <v>4478</v>
      </c>
      <c r="J4066" s="3" t="s">
        <v>5207</v>
      </c>
      <c r="K4066" s="6">
        <v>11362333</v>
      </c>
      <c r="L4066" s="6">
        <v>11321166</v>
      </c>
      <c r="M4066" s="6">
        <v>1824494</v>
      </c>
      <c r="N4066" s="6">
        <v>1827608</v>
      </c>
      <c r="O4066" s="6">
        <v>1565741</v>
      </c>
      <c r="P4066" s="6">
        <v>1574466</v>
      </c>
      <c r="Q4066" s="6">
        <v>1202217</v>
      </c>
      <c r="R4066" s="6">
        <v>1209521</v>
      </c>
      <c r="S4066" s="6">
        <v>1420296</v>
      </c>
      <c r="T4066" s="6">
        <v>1406337</v>
      </c>
      <c r="U4066" s="6" t="s">
        <v>4474</v>
      </c>
      <c r="V4066" s="6" t="s">
        <v>4474</v>
      </c>
      <c r="W4066" s="6">
        <v>5958486</v>
      </c>
      <c r="X4066" s="6">
        <v>5737408</v>
      </c>
      <c r="Y4066" s="6">
        <v>2954862</v>
      </c>
      <c r="Z4066" s="6">
        <v>2798741</v>
      </c>
      <c r="AA4066" s="6">
        <v>1816407</v>
      </c>
      <c r="AB4066" s="6">
        <v>1591234</v>
      </c>
      <c r="AC4066" s="6">
        <v>46569000</v>
      </c>
      <c r="AD4066" s="6">
        <v>47300000</v>
      </c>
      <c r="AF4066">
        <f t="shared" si="1260"/>
        <v>0.20176551560245337</v>
      </c>
      <c r="AG4066">
        <f t="shared" si="1261"/>
        <v>0.21081314070744142</v>
      </c>
      <c r="AH4066" t="e">
        <f t="shared" si="1262"/>
        <v>#VALUE!</v>
      </c>
      <c r="AI4066" t="e">
        <f t="shared" si="1263"/>
        <v>#VALUE!</v>
      </c>
      <c r="AJ4066">
        <f t="shared" si="1264"/>
        <v>1.6267620637885671</v>
      </c>
      <c r="AK4066">
        <f t="shared" si="1265"/>
        <v>1.7588494212667654</v>
      </c>
      <c r="AL4066">
        <f t="shared" si="1266"/>
        <v>0.13780101322501287</v>
      </c>
      <c r="AM4066">
        <f t="shared" si="1267"/>
        <v>0.13907277748599392</v>
      </c>
      <c r="AN4066">
        <f t="shared" si="1268"/>
        <v>1.9069161192960762</v>
      </c>
      <c r="AO4066">
        <f t="shared" si="1269"/>
        <v>1.9732196141532901</v>
      </c>
      <c r="AP4066">
        <f t="shared" si="1270"/>
        <v>1</v>
      </c>
      <c r="AQ4066">
        <f t="shared" si="1271"/>
        <v>1</v>
      </c>
      <c r="AR4066">
        <f t="shared" si="1272"/>
        <v>0</v>
      </c>
      <c r="AS4066">
        <f t="shared" si="1273"/>
        <v>1</v>
      </c>
      <c r="AT4066">
        <f t="shared" si="1274"/>
        <v>0</v>
      </c>
      <c r="AU4066">
        <f t="shared" si="1275"/>
        <v>0</v>
      </c>
      <c r="AV4066">
        <f t="shared" si="1276"/>
        <v>0</v>
      </c>
      <c r="AW4066">
        <f t="shared" si="1277"/>
        <v>0</v>
      </c>
      <c r="AX4066">
        <f t="shared" si="1278"/>
        <v>1</v>
      </c>
      <c r="AY4066">
        <f t="shared" si="1279"/>
        <v>4</v>
      </c>
    </row>
    <row r="4067" spans="1:51" x14ac:dyDescent="0.3">
      <c r="A4067" s="1" t="s">
        <v>4061</v>
      </c>
      <c r="B4067" s="2">
        <v>115788212</v>
      </c>
      <c r="C4067" s="3" t="s">
        <v>5338</v>
      </c>
      <c r="D4067" s="5">
        <v>22.57</v>
      </c>
      <c r="E4067" s="5">
        <v>14.106249999999999</v>
      </c>
      <c r="F4067" s="3" t="s">
        <v>4480</v>
      </c>
      <c r="G4067" s="3" t="s">
        <v>4491</v>
      </c>
      <c r="H4067" s="3" t="s">
        <v>4492</v>
      </c>
      <c r="I4067" s="3" t="s">
        <v>4493</v>
      </c>
      <c r="J4067" s="3"/>
      <c r="K4067" s="6" t="s">
        <v>4474</v>
      </c>
      <c r="L4067" s="6" t="s">
        <v>4474</v>
      </c>
      <c r="M4067" s="6" t="s">
        <v>4474</v>
      </c>
      <c r="N4067" s="6" t="s">
        <v>4474</v>
      </c>
      <c r="O4067" s="6" t="s">
        <v>4474</v>
      </c>
      <c r="P4067" s="6" t="s">
        <v>4474</v>
      </c>
      <c r="Q4067" s="6" t="s">
        <v>4474</v>
      </c>
      <c r="R4067" s="6" t="s">
        <v>4474</v>
      </c>
      <c r="S4067" s="6" t="s">
        <v>4474</v>
      </c>
      <c r="T4067" s="6" t="s">
        <v>4474</v>
      </c>
      <c r="U4067" s="6" t="s">
        <v>4474</v>
      </c>
      <c r="V4067" s="6" t="s">
        <v>4474</v>
      </c>
      <c r="W4067" s="6" t="s">
        <v>4474</v>
      </c>
      <c r="X4067" s="6" t="s">
        <v>4474</v>
      </c>
      <c r="Y4067" s="6" t="s">
        <v>4474</v>
      </c>
      <c r="Z4067" s="6" t="s">
        <v>4474</v>
      </c>
      <c r="AA4067" s="6" t="s">
        <v>4474</v>
      </c>
      <c r="AB4067" s="6" t="s">
        <v>4474</v>
      </c>
      <c r="AC4067" s="6" t="s">
        <v>4474</v>
      </c>
      <c r="AD4067" s="6" t="s">
        <v>4474</v>
      </c>
      <c r="AF4067" t="e">
        <f t="shared" si="1260"/>
        <v>#VALUE!</v>
      </c>
      <c r="AG4067" t="e">
        <f t="shared" si="1261"/>
        <v>#VALUE!</v>
      </c>
      <c r="AH4067" t="e">
        <f t="shared" si="1262"/>
        <v>#VALUE!</v>
      </c>
      <c r="AI4067" t="e">
        <f t="shared" si="1263"/>
        <v>#VALUE!</v>
      </c>
      <c r="AJ4067" t="e">
        <f t="shared" si="1264"/>
        <v>#VALUE!</v>
      </c>
      <c r="AK4067" t="e">
        <f t="shared" si="1265"/>
        <v>#VALUE!</v>
      </c>
      <c r="AL4067" t="e">
        <f t="shared" si="1266"/>
        <v>#VALUE!</v>
      </c>
      <c r="AM4067" t="e">
        <f t="shared" si="1267"/>
        <v>#VALUE!</v>
      </c>
      <c r="AN4067" t="e">
        <f t="shared" si="1268"/>
        <v>#VALUE!</v>
      </c>
      <c r="AO4067" t="e">
        <f t="shared" si="1269"/>
        <v>#VALUE!</v>
      </c>
      <c r="AP4067">
        <f t="shared" si="1270"/>
        <v>0</v>
      </c>
      <c r="AQ4067">
        <f t="shared" si="1271"/>
        <v>0</v>
      </c>
      <c r="AR4067">
        <f t="shared" si="1272"/>
        <v>0</v>
      </c>
      <c r="AS4067">
        <f t="shared" si="1273"/>
        <v>0</v>
      </c>
      <c r="AT4067">
        <f t="shared" si="1274"/>
        <v>0</v>
      </c>
      <c r="AU4067">
        <f t="shared" si="1275"/>
        <v>0</v>
      </c>
      <c r="AV4067">
        <f t="shared" si="1276"/>
        <v>0</v>
      </c>
      <c r="AW4067">
        <f t="shared" si="1277"/>
        <v>0</v>
      </c>
      <c r="AX4067">
        <f t="shared" si="1278"/>
        <v>0</v>
      </c>
      <c r="AY4067">
        <f t="shared" si="1279"/>
        <v>0</v>
      </c>
    </row>
    <row r="4068" spans="1:51" x14ac:dyDescent="0.3">
      <c r="A4068" s="1" t="s">
        <v>4062</v>
      </c>
      <c r="B4068" s="2">
        <v>115788351</v>
      </c>
      <c r="C4068" s="3" t="s">
        <v>5337</v>
      </c>
      <c r="D4068" s="5">
        <v>27.83</v>
      </c>
      <c r="E4068" s="5">
        <v>77.228250000000003</v>
      </c>
      <c r="F4068" s="3" t="s">
        <v>4480</v>
      </c>
      <c r="G4068" s="3" t="s">
        <v>4491</v>
      </c>
      <c r="H4068" s="3" t="s">
        <v>4492</v>
      </c>
      <c r="I4068" s="3" t="s">
        <v>4493</v>
      </c>
      <c r="J4068" s="3"/>
      <c r="K4068" s="6" t="s">
        <v>4474</v>
      </c>
      <c r="L4068" s="6" t="s">
        <v>4474</v>
      </c>
      <c r="M4068" s="6" t="s">
        <v>4474</v>
      </c>
      <c r="N4068" s="6" t="s">
        <v>4474</v>
      </c>
      <c r="O4068" s="6" t="s">
        <v>4474</v>
      </c>
      <c r="P4068" s="6" t="s">
        <v>4474</v>
      </c>
      <c r="Q4068" s="6" t="s">
        <v>4474</v>
      </c>
      <c r="R4068" s="6" t="s">
        <v>4474</v>
      </c>
      <c r="S4068" s="6" t="s">
        <v>4474</v>
      </c>
      <c r="T4068" s="6" t="s">
        <v>4474</v>
      </c>
      <c r="U4068" s="6" t="s">
        <v>4474</v>
      </c>
      <c r="V4068" s="6" t="s">
        <v>4474</v>
      </c>
      <c r="W4068" s="6" t="s">
        <v>4474</v>
      </c>
      <c r="X4068" s="6" t="s">
        <v>4474</v>
      </c>
      <c r="Y4068" s="6" t="s">
        <v>4474</v>
      </c>
      <c r="Z4068" s="6" t="s">
        <v>4474</v>
      </c>
      <c r="AA4068" s="6" t="s">
        <v>4474</v>
      </c>
      <c r="AB4068" s="6" t="s">
        <v>4474</v>
      </c>
      <c r="AC4068" s="6" t="s">
        <v>4474</v>
      </c>
      <c r="AD4068" s="6" t="s">
        <v>4474</v>
      </c>
      <c r="AF4068" t="e">
        <f t="shared" si="1260"/>
        <v>#VALUE!</v>
      </c>
      <c r="AG4068" t="e">
        <f t="shared" si="1261"/>
        <v>#VALUE!</v>
      </c>
      <c r="AH4068" t="e">
        <f t="shared" si="1262"/>
        <v>#VALUE!</v>
      </c>
      <c r="AI4068" t="e">
        <f t="shared" si="1263"/>
        <v>#VALUE!</v>
      </c>
      <c r="AJ4068" t="e">
        <f t="shared" si="1264"/>
        <v>#VALUE!</v>
      </c>
      <c r="AK4068" t="e">
        <f t="shared" si="1265"/>
        <v>#VALUE!</v>
      </c>
      <c r="AL4068" t="e">
        <f t="shared" si="1266"/>
        <v>#VALUE!</v>
      </c>
      <c r="AM4068" t="e">
        <f t="shared" si="1267"/>
        <v>#VALUE!</v>
      </c>
      <c r="AN4068" t="e">
        <f t="shared" si="1268"/>
        <v>#VALUE!</v>
      </c>
      <c r="AO4068" t="e">
        <f t="shared" si="1269"/>
        <v>#VALUE!</v>
      </c>
      <c r="AP4068">
        <f t="shared" si="1270"/>
        <v>0</v>
      </c>
      <c r="AQ4068">
        <f t="shared" si="1271"/>
        <v>0</v>
      </c>
      <c r="AR4068">
        <f t="shared" si="1272"/>
        <v>0</v>
      </c>
      <c r="AS4068">
        <f t="shared" si="1273"/>
        <v>0</v>
      </c>
      <c r="AT4068">
        <f t="shared" si="1274"/>
        <v>0</v>
      </c>
      <c r="AU4068">
        <f t="shared" si="1275"/>
        <v>0</v>
      </c>
      <c r="AV4068">
        <f t="shared" si="1276"/>
        <v>0</v>
      </c>
      <c r="AW4068">
        <f t="shared" si="1277"/>
        <v>0</v>
      </c>
      <c r="AX4068">
        <f t="shared" si="1278"/>
        <v>0</v>
      </c>
      <c r="AY4068">
        <f t="shared" si="1279"/>
        <v>0</v>
      </c>
    </row>
    <row r="4069" spans="1:51" x14ac:dyDescent="0.3">
      <c r="A4069" s="1" t="s">
        <v>4063</v>
      </c>
      <c r="B4069" s="2">
        <v>4967671</v>
      </c>
      <c r="C4069" s="3" t="s">
        <v>5335</v>
      </c>
      <c r="D4069" s="5">
        <v>36.729999999999997</v>
      </c>
      <c r="E4069" s="5">
        <v>1655.05626091</v>
      </c>
      <c r="F4069" s="3" t="s">
        <v>4500</v>
      </c>
      <c r="G4069" s="3" t="s">
        <v>4539</v>
      </c>
      <c r="H4069" s="3" t="s">
        <v>4539</v>
      </c>
      <c r="I4069" s="3" t="s">
        <v>4540</v>
      </c>
      <c r="J4069" s="3" t="s">
        <v>5377</v>
      </c>
      <c r="K4069" s="6">
        <v>1979000</v>
      </c>
      <c r="L4069" s="6">
        <v>1873600</v>
      </c>
      <c r="M4069" s="6">
        <v>149400</v>
      </c>
      <c r="N4069" s="6">
        <v>125200</v>
      </c>
      <c r="O4069" s="6">
        <v>75500</v>
      </c>
      <c r="P4069" s="6">
        <v>55100</v>
      </c>
      <c r="Q4069" s="6">
        <v>12900</v>
      </c>
      <c r="R4069" s="6">
        <v>-200</v>
      </c>
      <c r="S4069" s="6">
        <v>83200</v>
      </c>
      <c r="T4069" s="6">
        <v>104500</v>
      </c>
      <c r="U4069" s="6">
        <v>475800</v>
      </c>
      <c r="V4069" s="6">
        <v>478300</v>
      </c>
      <c r="W4069" s="6">
        <v>1947500</v>
      </c>
      <c r="X4069" s="6">
        <v>1927300</v>
      </c>
      <c r="Y4069" s="6">
        <v>985800</v>
      </c>
      <c r="Z4069" s="6">
        <v>960800</v>
      </c>
      <c r="AA4069" s="6">
        <v>358800</v>
      </c>
      <c r="AB4069" s="6">
        <v>351400</v>
      </c>
      <c r="AC4069" s="6">
        <v>45100000</v>
      </c>
      <c r="AD4069" s="6">
        <v>45000000</v>
      </c>
      <c r="AF4069">
        <f t="shared" si="1260"/>
        <v>6.6238767650834401E-3</v>
      </c>
      <c r="AG4069">
        <f t="shared" si="1261"/>
        <v>-1.0377211643231463E-4</v>
      </c>
      <c r="AH4069">
        <f t="shared" si="1262"/>
        <v>0.24431322207958922</v>
      </c>
      <c r="AI4069">
        <f t="shared" si="1263"/>
        <v>0.24817101644788045</v>
      </c>
      <c r="AJ4069">
        <f t="shared" si="1264"/>
        <v>2.7474916387959865</v>
      </c>
      <c r="AK4069">
        <f t="shared" si="1265"/>
        <v>2.734206033010814</v>
      </c>
      <c r="AL4069">
        <f t="shared" si="1266"/>
        <v>3.8150581101566446E-2</v>
      </c>
      <c r="AM4069">
        <f t="shared" si="1267"/>
        <v>2.9408625106746369E-2</v>
      </c>
      <c r="AN4069">
        <f t="shared" si="1268"/>
        <v>1.0161745827984596</v>
      </c>
      <c r="AO4069">
        <f t="shared" si="1269"/>
        <v>0.97213718673792349</v>
      </c>
      <c r="AP4069">
        <f t="shared" si="1270"/>
        <v>1</v>
      </c>
      <c r="AQ4069">
        <f t="shared" si="1271"/>
        <v>1</v>
      </c>
      <c r="AR4069">
        <f t="shared" si="1272"/>
        <v>1</v>
      </c>
      <c r="AS4069">
        <f t="shared" si="1273"/>
        <v>1</v>
      </c>
      <c r="AT4069">
        <f t="shared" si="1274"/>
        <v>1</v>
      </c>
      <c r="AU4069">
        <f t="shared" si="1275"/>
        <v>1</v>
      </c>
      <c r="AV4069">
        <f t="shared" si="1276"/>
        <v>1</v>
      </c>
      <c r="AW4069">
        <f t="shared" si="1277"/>
        <v>1</v>
      </c>
      <c r="AX4069">
        <f t="shared" si="1278"/>
        <v>0</v>
      </c>
      <c r="AY4069">
        <f t="shared" si="1279"/>
        <v>8</v>
      </c>
    </row>
    <row r="4070" spans="1:51" x14ac:dyDescent="0.3">
      <c r="A4070" s="1" t="s">
        <v>4064</v>
      </c>
      <c r="B4070" s="2">
        <v>4812764</v>
      </c>
      <c r="C4070" s="3" t="s">
        <v>5335</v>
      </c>
      <c r="D4070" s="5">
        <v>43.16</v>
      </c>
      <c r="E4070" s="5">
        <v>3982.6038902</v>
      </c>
      <c r="F4070" s="3" t="s">
        <v>4470</v>
      </c>
      <c r="G4070" s="3" t="s">
        <v>4471</v>
      </c>
      <c r="H4070" s="3" t="s">
        <v>4489</v>
      </c>
      <c r="I4070" s="3" t="s">
        <v>4489</v>
      </c>
      <c r="J4070" s="3" t="s">
        <v>4495</v>
      </c>
      <c r="K4070" s="6">
        <v>522745</v>
      </c>
      <c r="L4070" s="6">
        <v>481303</v>
      </c>
      <c r="M4070" s="6">
        <v>-501062</v>
      </c>
      <c r="N4070" s="6">
        <v>-515738</v>
      </c>
      <c r="O4070" s="6">
        <v>-535744</v>
      </c>
      <c r="P4070" s="6">
        <v>-548854</v>
      </c>
      <c r="Q4070" s="6">
        <v>-558988</v>
      </c>
      <c r="R4070" s="6">
        <v>-585121</v>
      </c>
      <c r="S4070" s="6">
        <v>-418589</v>
      </c>
      <c r="T4070" s="6">
        <v>-469468</v>
      </c>
      <c r="U4070" s="6">
        <v>829686</v>
      </c>
      <c r="V4070" s="6">
        <v>842157</v>
      </c>
      <c r="W4070" s="6">
        <v>1538363</v>
      </c>
      <c r="X4070" s="6">
        <v>1618437</v>
      </c>
      <c r="Y4070" s="6">
        <v>799608</v>
      </c>
      <c r="Z4070" s="6">
        <v>964640</v>
      </c>
      <c r="AA4070" s="6">
        <v>285008</v>
      </c>
      <c r="AB4070" s="6">
        <v>272866</v>
      </c>
      <c r="AC4070" s="6">
        <v>92235394</v>
      </c>
      <c r="AD4070" s="6">
        <v>92070321</v>
      </c>
      <c r="AF4070">
        <f t="shared" si="1260"/>
        <v>-0.36336547355858145</v>
      </c>
      <c r="AG4070">
        <f t="shared" si="1261"/>
        <v>-0.36153461642312923</v>
      </c>
      <c r="AH4070">
        <f t="shared" si="1262"/>
        <v>0.53933044411494557</v>
      </c>
      <c r="AI4070">
        <f t="shared" si="1263"/>
        <v>0.52035204336035323</v>
      </c>
      <c r="AJ4070">
        <f t="shared" si="1264"/>
        <v>2.805563352607646</v>
      </c>
      <c r="AK4070">
        <f t="shared" si="1265"/>
        <v>3.5352150872589476</v>
      </c>
      <c r="AL4070">
        <f t="shared" si="1266"/>
        <v>-1.0248668088647428</v>
      </c>
      <c r="AM4070">
        <f t="shared" si="1267"/>
        <v>-1.1403502575300799</v>
      </c>
      <c r="AN4070">
        <f t="shared" si="1268"/>
        <v>0.33980601457523352</v>
      </c>
      <c r="AO4070">
        <f t="shared" si="1269"/>
        <v>0.29738754118943156</v>
      </c>
      <c r="AP4070">
        <f t="shared" si="1270"/>
        <v>0</v>
      </c>
      <c r="AQ4070">
        <f t="shared" si="1271"/>
        <v>0</v>
      </c>
      <c r="AR4070">
        <f t="shared" si="1272"/>
        <v>0</v>
      </c>
      <c r="AS4070">
        <f t="shared" si="1273"/>
        <v>1</v>
      </c>
      <c r="AT4070">
        <f t="shared" si="1274"/>
        <v>0</v>
      </c>
      <c r="AU4070">
        <f t="shared" si="1275"/>
        <v>0</v>
      </c>
      <c r="AV4070">
        <f t="shared" si="1276"/>
        <v>1</v>
      </c>
      <c r="AW4070">
        <f t="shared" si="1277"/>
        <v>1</v>
      </c>
      <c r="AX4070">
        <f t="shared" si="1278"/>
        <v>0</v>
      </c>
      <c r="AY4070">
        <f t="shared" si="1279"/>
        <v>3</v>
      </c>
    </row>
    <row r="4071" spans="1:51" x14ac:dyDescent="0.3">
      <c r="A4071" s="1" t="s">
        <v>4065</v>
      </c>
      <c r="B4071" s="2">
        <v>4220463</v>
      </c>
      <c r="C4071" s="3" t="s">
        <v>5338</v>
      </c>
      <c r="D4071" s="5">
        <v>7.55</v>
      </c>
      <c r="E4071" s="5">
        <v>125.5333215</v>
      </c>
      <c r="F4071" s="3" t="s">
        <v>4485</v>
      </c>
      <c r="G4071" s="3" t="s">
        <v>4486</v>
      </c>
      <c r="H4071" s="3" t="s">
        <v>4545</v>
      </c>
      <c r="I4071" s="3" t="s">
        <v>4546</v>
      </c>
      <c r="J4071" s="3" t="s">
        <v>5009</v>
      </c>
      <c r="K4071" s="6">
        <v>165152</v>
      </c>
      <c r="L4071" s="6">
        <v>168946</v>
      </c>
      <c r="M4071" s="6">
        <v>16334</v>
      </c>
      <c r="N4071" s="6">
        <v>17701</v>
      </c>
      <c r="O4071" s="6">
        <v>12390</v>
      </c>
      <c r="P4071" s="6">
        <v>13764</v>
      </c>
      <c r="Q4071" s="6">
        <v>9026</v>
      </c>
      <c r="R4071" s="6">
        <v>10050</v>
      </c>
      <c r="S4071" s="6">
        <v>16022</v>
      </c>
      <c r="T4071" s="6" t="s">
        <v>4474</v>
      </c>
      <c r="U4071" s="6">
        <v>5888</v>
      </c>
      <c r="V4071" s="6" t="s">
        <v>4474</v>
      </c>
      <c r="W4071" s="6">
        <v>172440</v>
      </c>
      <c r="X4071" s="6">
        <v>169817</v>
      </c>
      <c r="Y4071" s="6">
        <v>86430</v>
      </c>
      <c r="Z4071" s="6">
        <v>83787</v>
      </c>
      <c r="AA4071" s="6">
        <v>26204</v>
      </c>
      <c r="AB4071" s="6">
        <v>20573</v>
      </c>
      <c r="AC4071" s="6">
        <v>16626513</v>
      </c>
      <c r="AD4071" s="6">
        <v>16623347</v>
      </c>
      <c r="AF4071">
        <f t="shared" si="1260"/>
        <v>5.2342843887729064E-2</v>
      </c>
      <c r="AG4071">
        <f t="shared" si="1261"/>
        <v>5.91813540458258E-2</v>
      </c>
      <c r="AH4071">
        <f t="shared" si="1262"/>
        <v>3.4145209928090933E-2</v>
      </c>
      <c r="AI4071" t="e">
        <f t="shared" si="1263"/>
        <v>#VALUE!</v>
      </c>
      <c r="AJ4071">
        <f t="shared" si="1264"/>
        <v>3.2983513967333233</v>
      </c>
      <c r="AK4071">
        <f t="shared" si="1265"/>
        <v>4.0726680600787439</v>
      </c>
      <c r="AL4071">
        <f t="shared" si="1266"/>
        <v>7.5021798101143192E-2</v>
      </c>
      <c r="AM4071">
        <f t="shared" si="1267"/>
        <v>8.1469818758656609E-2</v>
      </c>
      <c r="AN4071">
        <f t="shared" si="1268"/>
        <v>0.95773602412433312</v>
      </c>
      <c r="AO4071">
        <f t="shared" si="1269"/>
        <v>0.99487094931602849</v>
      </c>
      <c r="AP4071">
        <f t="shared" si="1270"/>
        <v>1</v>
      </c>
      <c r="AQ4071">
        <f t="shared" si="1271"/>
        <v>1</v>
      </c>
      <c r="AR4071">
        <f t="shared" si="1272"/>
        <v>0</v>
      </c>
      <c r="AS4071">
        <f t="shared" si="1273"/>
        <v>1</v>
      </c>
      <c r="AT4071">
        <f t="shared" si="1274"/>
        <v>0</v>
      </c>
      <c r="AU4071">
        <f t="shared" si="1275"/>
        <v>0</v>
      </c>
      <c r="AV4071">
        <f t="shared" si="1276"/>
        <v>0</v>
      </c>
      <c r="AW4071">
        <f t="shared" si="1277"/>
        <v>0</v>
      </c>
      <c r="AX4071">
        <f t="shared" si="1278"/>
        <v>0</v>
      </c>
      <c r="AY4071">
        <f t="shared" si="1279"/>
        <v>3</v>
      </c>
    </row>
    <row r="4072" spans="1:51" x14ac:dyDescent="0.3">
      <c r="A4072" s="1" t="s">
        <v>4066</v>
      </c>
      <c r="B4072" s="2">
        <v>100473</v>
      </c>
      <c r="C4072" s="3" t="s">
        <v>5335</v>
      </c>
      <c r="D4072" s="5">
        <v>112.92</v>
      </c>
      <c r="E4072" s="5">
        <v>5510.3201835600003</v>
      </c>
      <c r="F4072" s="3" t="s">
        <v>4480</v>
      </c>
      <c r="G4072" s="3" t="s">
        <v>4481</v>
      </c>
      <c r="H4072" s="3" t="s">
        <v>4481</v>
      </c>
      <c r="I4072" s="3" t="s">
        <v>4482</v>
      </c>
      <c r="J4072" s="3" t="s">
        <v>4484</v>
      </c>
      <c r="K4072" s="6">
        <v>1558700</v>
      </c>
      <c r="L4072" s="6">
        <v>1509285</v>
      </c>
      <c r="M4072" s="6" t="s">
        <v>4474</v>
      </c>
      <c r="N4072" s="6" t="s">
        <v>4474</v>
      </c>
      <c r="O4072" s="6">
        <v>1627454</v>
      </c>
      <c r="P4072" s="6">
        <v>1550346</v>
      </c>
      <c r="Q4072" s="6">
        <v>392169</v>
      </c>
      <c r="R4072" s="6">
        <v>379080</v>
      </c>
      <c r="S4072" s="6">
        <v>377136</v>
      </c>
      <c r="T4072" s="6">
        <v>485706</v>
      </c>
      <c r="U4072" s="6">
        <v>308292</v>
      </c>
      <c r="V4072" s="6">
        <v>308072</v>
      </c>
      <c r="W4072" s="6">
        <v>47496428</v>
      </c>
      <c r="X4072" s="6">
        <v>44469414</v>
      </c>
      <c r="Y4072" s="6" t="s">
        <v>4474</v>
      </c>
      <c r="Z4072" s="6" t="s">
        <v>4474</v>
      </c>
      <c r="AA4072" s="6" t="s">
        <v>4474</v>
      </c>
      <c r="AB4072" s="6" t="s">
        <v>4474</v>
      </c>
      <c r="AC4072" s="6">
        <v>48797672</v>
      </c>
      <c r="AD4072" s="6">
        <v>48745090</v>
      </c>
      <c r="AF4072">
        <f t="shared" si="1260"/>
        <v>8.256810385825224E-3</v>
      </c>
      <c r="AG4072">
        <f t="shared" si="1261"/>
        <v>8.5245108019637948E-3</v>
      </c>
      <c r="AH4072">
        <f t="shared" si="1262"/>
        <v>6.4908460063565201E-3</v>
      </c>
      <c r="AI4072">
        <f t="shared" si="1263"/>
        <v>6.9277278985506755E-3</v>
      </c>
      <c r="AJ4072" t="e">
        <f t="shared" si="1264"/>
        <v>#VALUE!</v>
      </c>
      <c r="AK4072" t="e">
        <f t="shared" si="1265"/>
        <v>#VALUE!</v>
      </c>
      <c r="AL4072">
        <f t="shared" si="1266"/>
        <v>1.0441098351190095</v>
      </c>
      <c r="AM4072">
        <f t="shared" si="1267"/>
        <v>1.0272055973523888</v>
      </c>
      <c r="AN4072">
        <f t="shared" si="1268"/>
        <v>3.2817204695898397E-2</v>
      </c>
      <c r="AO4072">
        <f t="shared" si="1269"/>
        <v>3.3939844586213797E-2</v>
      </c>
      <c r="AP4072">
        <f t="shared" si="1270"/>
        <v>1</v>
      </c>
      <c r="AQ4072">
        <f t="shared" si="1271"/>
        <v>1</v>
      </c>
      <c r="AR4072">
        <f t="shared" si="1272"/>
        <v>0</v>
      </c>
      <c r="AS4072">
        <f t="shared" si="1273"/>
        <v>0</v>
      </c>
      <c r="AT4072">
        <f t="shared" si="1274"/>
        <v>1</v>
      </c>
      <c r="AU4072">
        <f t="shared" si="1275"/>
        <v>0</v>
      </c>
      <c r="AV4072">
        <f t="shared" si="1276"/>
        <v>1</v>
      </c>
      <c r="AW4072">
        <f t="shared" si="1277"/>
        <v>0</v>
      </c>
      <c r="AX4072">
        <f t="shared" si="1278"/>
        <v>0</v>
      </c>
      <c r="AY4072">
        <f t="shared" si="1279"/>
        <v>4</v>
      </c>
    </row>
    <row r="4073" spans="1:51" x14ac:dyDescent="0.3">
      <c r="A4073" s="1" t="s">
        <v>4067</v>
      </c>
      <c r="B4073" s="2">
        <v>103232</v>
      </c>
      <c r="C4073" s="3" t="s">
        <v>5337</v>
      </c>
      <c r="D4073" s="5">
        <v>17.84</v>
      </c>
      <c r="E4073" s="5">
        <v>1407.57223576</v>
      </c>
      <c r="F4073" s="3" t="s">
        <v>4525</v>
      </c>
      <c r="G4073" s="3" t="s">
        <v>4526</v>
      </c>
      <c r="H4073" s="3" t="s">
        <v>4693</v>
      </c>
      <c r="I4073" s="3" t="s">
        <v>4694</v>
      </c>
      <c r="J4073" s="3" t="s">
        <v>4528</v>
      </c>
      <c r="K4073" s="6">
        <v>243806</v>
      </c>
      <c r="L4073" s="6">
        <v>238815</v>
      </c>
      <c r="M4073" s="6">
        <v>115779</v>
      </c>
      <c r="N4073" s="6">
        <v>101999</v>
      </c>
      <c r="O4073" s="6">
        <v>56896</v>
      </c>
      <c r="P4073" s="6">
        <v>43662</v>
      </c>
      <c r="Q4073" s="6">
        <v>27715</v>
      </c>
      <c r="R4073" s="6">
        <v>13311</v>
      </c>
      <c r="S4073" s="6">
        <v>83294</v>
      </c>
      <c r="T4073" s="6">
        <v>104680</v>
      </c>
      <c r="U4073" s="6">
        <v>614944</v>
      </c>
      <c r="V4073" s="6">
        <v>668876</v>
      </c>
      <c r="W4073" s="6">
        <v>1501533</v>
      </c>
      <c r="X4073" s="6">
        <v>1441295</v>
      </c>
      <c r="Y4073" s="6" t="s">
        <v>4474</v>
      </c>
      <c r="Z4073" s="6" t="s">
        <v>4474</v>
      </c>
      <c r="AA4073" s="6" t="s">
        <v>4474</v>
      </c>
      <c r="AB4073" s="6" t="s">
        <v>4474</v>
      </c>
      <c r="AC4073" s="6">
        <v>78697000</v>
      </c>
      <c r="AD4073" s="6">
        <v>72750000</v>
      </c>
      <c r="AF4073">
        <f t="shared" si="1260"/>
        <v>1.8457802792213027E-2</v>
      </c>
      <c r="AG4073">
        <f t="shared" si="1261"/>
        <v>9.2354445134410369E-3</v>
      </c>
      <c r="AH4073">
        <f t="shared" si="1262"/>
        <v>0.40954411258360623</v>
      </c>
      <c r="AI4073">
        <f t="shared" si="1263"/>
        <v>0.46407987261455841</v>
      </c>
      <c r="AJ4073" t="e">
        <f t="shared" si="1264"/>
        <v>#VALUE!</v>
      </c>
      <c r="AK4073" t="e">
        <f t="shared" si="1265"/>
        <v>#VALUE!</v>
      </c>
      <c r="AL4073">
        <f t="shared" si="1266"/>
        <v>0.23336587286613128</v>
      </c>
      <c r="AM4073">
        <f t="shared" si="1267"/>
        <v>0.18282771182714655</v>
      </c>
      <c r="AN4073">
        <f t="shared" si="1268"/>
        <v>0.16237138977298535</v>
      </c>
      <c r="AO4073">
        <f t="shared" si="1269"/>
        <v>0.16569473979997154</v>
      </c>
      <c r="AP4073">
        <f t="shared" si="1270"/>
        <v>1</v>
      </c>
      <c r="AQ4073">
        <f t="shared" si="1271"/>
        <v>1</v>
      </c>
      <c r="AR4073">
        <f t="shared" si="1272"/>
        <v>1</v>
      </c>
      <c r="AS4073">
        <f t="shared" si="1273"/>
        <v>1</v>
      </c>
      <c r="AT4073">
        <f t="shared" si="1274"/>
        <v>1</v>
      </c>
      <c r="AU4073">
        <f t="shared" si="1275"/>
        <v>0</v>
      </c>
      <c r="AV4073">
        <f t="shared" si="1276"/>
        <v>1</v>
      </c>
      <c r="AW4073">
        <f t="shared" si="1277"/>
        <v>0</v>
      </c>
      <c r="AX4073">
        <f t="shared" si="1278"/>
        <v>0</v>
      </c>
      <c r="AY4073">
        <f t="shared" si="1279"/>
        <v>6</v>
      </c>
    </row>
    <row r="4074" spans="1:51" x14ac:dyDescent="0.3">
      <c r="A4074" s="1" t="s">
        <v>4068</v>
      </c>
      <c r="B4074" s="2">
        <v>4256987</v>
      </c>
      <c r="C4074" s="3" t="s">
        <v>5337</v>
      </c>
      <c r="D4074" s="5">
        <v>8.3000000000000007</v>
      </c>
      <c r="E4074" s="5">
        <v>3411.0706645999999</v>
      </c>
      <c r="F4074" s="3" t="s">
        <v>4475</v>
      </c>
      <c r="G4074" s="3" t="s">
        <v>4548</v>
      </c>
      <c r="H4074" s="3" t="s">
        <v>4647</v>
      </c>
      <c r="I4074" s="3" t="s">
        <v>4687</v>
      </c>
      <c r="J4074" s="3" t="s">
        <v>4893</v>
      </c>
      <c r="K4074" s="6">
        <v>5400928</v>
      </c>
      <c r="L4074" s="6">
        <v>5568579</v>
      </c>
      <c r="M4074" s="6">
        <v>360954</v>
      </c>
      <c r="N4074" s="6">
        <v>362268</v>
      </c>
      <c r="O4074" s="6">
        <v>221086</v>
      </c>
      <c r="P4074" s="6">
        <v>221543</v>
      </c>
      <c r="Q4074" s="6">
        <v>-17723</v>
      </c>
      <c r="R4074" s="6">
        <v>-83394</v>
      </c>
      <c r="S4074" s="6">
        <v>130078</v>
      </c>
      <c r="T4074" s="6">
        <v>512952</v>
      </c>
      <c r="U4074" s="6">
        <v>594592</v>
      </c>
      <c r="V4074" s="6">
        <v>595384</v>
      </c>
      <c r="W4074" s="6">
        <v>4494593</v>
      </c>
      <c r="X4074" s="6">
        <v>4860511</v>
      </c>
      <c r="Y4074" s="6">
        <v>2569736</v>
      </c>
      <c r="Z4074" s="6">
        <v>2967986</v>
      </c>
      <c r="AA4074" s="6">
        <v>1181129</v>
      </c>
      <c r="AB4074" s="6">
        <v>1718291</v>
      </c>
      <c r="AC4074" s="6">
        <v>432329631</v>
      </c>
      <c r="AD4074" s="6">
        <v>432045804</v>
      </c>
      <c r="AF4074">
        <f t="shared" si="1260"/>
        <v>-3.9431823971603211E-3</v>
      </c>
      <c r="AG4074">
        <f t="shared" si="1261"/>
        <v>-1.7157455255219049E-2</v>
      </c>
      <c r="AH4074">
        <f t="shared" si="1262"/>
        <v>0.13229050995273656</v>
      </c>
      <c r="AI4074">
        <f t="shared" si="1263"/>
        <v>0.12249411635937045</v>
      </c>
      <c r="AJ4074">
        <f t="shared" si="1264"/>
        <v>2.1756607449313328</v>
      </c>
      <c r="AK4074">
        <f t="shared" si="1265"/>
        <v>1.7272894986937604</v>
      </c>
      <c r="AL4074">
        <f t="shared" si="1266"/>
        <v>4.0934817127723233E-2</v>
      </c>
      <c r="AM4074">
        <f t="shared" si="1267"/>
        <v>3.9784476434652362E-2</v>
      </c>
      <c r="AN4074">
        <f t="shared" si="1268"/>
        <v>1.2016500715415166</v>
      </c>
      <c r="AO4074">
        <f t="shared" si="1269"/>
        <v>1.145677686975711</v>
      </c>
      <c r="AP4074">
        <f t="shared" si="1270"/>
        <v>0</v>
      </c>
      <c r="AQ4074">
        <f t="shared" si="1271"/>
        <v>1</v>
      </c>
      <c r="AR4074">
        <f t="shared" si="1272"/>
        <v>1</v>
      </c>
      <c r="AS4074">
        <f t="shared" si="1273"/>
        <v>1</v>
      </c>
      <c r="AT4074">
        <f t="shared" si="1274"/>
        <v>0</v>
      </c>
      <c r="AU4074">
        <f t="shared" si="1275"/>
        <v>1</v>
      </c>
      <c r="AV4074">
        <f t="shared" si="1276"/>
        <v>1</v>
      </c>
      <c r="AW4074">
        <f t="shared" si="1277"/>
        <v>1</v>
      </c>
      <c r="AX4074">
        <f t="shared" si="1278"/>
        <v>0</v>
      </c>
      <c r="AY4074">
        <f t="shared" si="1279"/>
        <v>6</v>
      </c>
    </row>
    <row r="4075" spans="1:51" x14ac:dyDescent="0.3">
      <c r="A4075" s="1" t="s">
        <v>4069</v>
      </c>
      <c r="B4075" s="2">
        <v>4228243</v>
      </c>
      <c r="C4075" s="3" t="s">
        <v>5337</v>
      </c>
      <c r="D4075" s="7">
        <v>5.66</v>
      </c>
      <c r="E4075" s="5">
        <v>103.39236898</v>
      </c>
      <c r="F4075" s="3" t="s">
        <v>4475</v>
      </c>
      <c r="G4075" s="3" t="s">
        <v>4548</v>
      </c>
      <c r="H4075" s="3" t="s">
        <v>4647</v>
      </c>
      <c r="I4075" s="3" t="s">
        <v>4976</v>
      </c>
      <c r="J4075" s="3" t="s">
        <v>5300</v>
      </c>
      <c r="K4075" s="6">
        <v>590737</v>
      </c>
      <c r="L4075" s="6">
        <v>582209</v>
      </c>
      <c r="M4075" s="6">
        <v>4638</v>
      </c>
      <c r="N4075" s="6">
        <v>-4213</v>
      </c>
      <c r="O4075" s="6">
        <v>-22547</v>
      </c>
      <c r="P4075" s="6">
        <v>-31882</v>
      </c>
      <c r="Q4075" s="6">
        <v>-41757</v>
      </c>
      <c r="R4075" s="6">
        <v>-47395</v>
      </c>
      <c r="S4075" s="6">
        <v>-17861</v>
      </c>
      <c r="T4075" s="6">
        <v>2092</v>
      </c>
      <c r="U4075" s="6">
        <v>113686</v>
      </c>
      <c r="V4075" s="6">
        <v>111472</v>
      </c>
      <c r="W4075" s="6">
        <v>466979</v>
      </c>
      <c r="X4075" s="6">
        <v>469244</v>
      </c>
      <c r="Y4075" s="6">
        <v>251216</v>
      </c>
      <c r="Z4075" s="6">
        <v>248933</v>
      </c>
      <c r="AA4075" s="6">
        <v>76270</v>
      </c>
      <c r="AB4075" s="6">
        <v>76566</v>
      </c>
      <c r="AC4075" s="6">
        <v>18257103</v>
      </c>
      <c r="AD4075" s="6">
        <v>18251545</v>
      </c>
      <c r="AF4075">
        <f t="shared" si="1260"/>
        <v>-8.9419438561477063E-2</v>
      </c>
      <c r="AG4075">
        <f t="shared" si="1261"/>
        <v>-0.10100288975458396</v>
      </c>
      <c r="AH4075">
        <f t="shared" si="1262"/>
        <v>0.24344991958953185</v>
      </c>
      <c r="AI4075">
        <f t="shared" si="1263"/>
        <v>0.23755658037183214</v>
      </c>
      <c r="AJ4075">
        <f t="shared" si="1264"/>
        <v>3.2937721253441721</v>
      </c>
      <c r="AK4075">
        <f t="shared" si="1265"/>
        <v>3.2512211686649426</v>
      </c>
      <c r="AL4075">
        <f t="shared" si="1266"/>
        <v>-3.8167577111303336E-2</v>
      </c>
      <c r="AM4075">
        <f t="shared" si="1267"/>
        <v>-5.4760403909936126E-2</v>
      </c>
      <c r="AN4075">
        <f t="shared" si="1268"/>
        <v>1.2650183412958613</v>
      </c>
      <c r="AO4075">
        <f t="shared" si="1269"/>
        <v>1.24073829393663</v>
      </c>
      <c r="AP4075">
        <f t="shared" si="1270"/>
        <v>0</v>
      </c>
      <c r="AQ4075">
        <f t="shared" si="1271"/>
        <v>0</v>
      </c>
      <c r="AR4075">
        <f t="shared" si="1272"/>
        <v>1</v>
      </c>
      <c r="AS4075">
        <f t="shared" si="1273"/>
        <v>1</v>
      </c>
      <c r="AT4075">
        <f t="shared" si="1274"/>
        <v>0</v>
      </c>
      <c r="AU4075">
        <f t="shared" si="1275"/>
        <v>1</v>
      </c>
      <c r="AV4075">
        <f t="shared" si="1276"/>
        <v>1</v>
      </c>
      <c r="AW4075">
        <f t="shared" si="1277"/>
        <v>1</v>
      </c>
      <c r="AX4075">
        <f t="shared" si="1278"/>
        <v>0</v>
      </c>
      <c r="AY4075">
        <f t="shared" si="1279"/>
        <v>5</v>
      </c>
    </row>
    <row r="4076" spans="1:51" x14ac:dyDescent="0.3">
      <c r="A4076" s="1" t="s">
        <v>4070</v>
      </c>
      <c r="B4076" s="2">
        <v>4988356</v>
      </c>
      <c r="C4076" s="3" t="s">
        <v>5337</v>
      </c>
      <c r="D4076" s="7">
        <v>226.53</v>
      </c>
      <c r="E4076" s="5">
        <v>4205.6703516600001</v>
      </c>
      <c r="F4076" s="3" t="s">
        <v>4485</v>
      </c>
      <c r="G4076" s="3" t="s">
        <v>4517</v>
      </c>
      <c r="H4076" s="3" t="s">
        <v>4518</v>
      </c>
      <c r="I4076" s="3" t="s">
        <v>4551</v>
      </c>
      <c r="J4076" s="3" t="s">
        <v>5301</v>
      </c>
      <c r="K4076" s="6">
        <v>2438814</v>
      </c>
      <c r="L4076" s="6">
        <v>2427431</v>
      </c>
      <c r="M4076" s="6">
        <v>339650</v>
      </c>
      <c r="N4076" s="6">
        <v>336557</v>
      </c>
      <c r="O4076" s="6">
        <v>196543</v>
      </c>
      <c r="P4076" s="6">
        <v>194149</v>
      </c>
      <c r="Q4076" s="6">
        <v>146254</v>
      </c>
      <c r="R4076" s="6">
        <v>145474</v>
      </c>
      <c r="S4076" s="6">
        <v>307723</v>
      </c>
      <c r="T4076" s="6">
        <v>295269</v>
      </c>
      <c r="U4076" s="6" t="s">
        <v>4474</v>
      </c>
      <c r="V4076" s="6" t="s">
        <v>4474</v>
      </c>
      <c r="W4076" s="6">
        <v>2701752</v>
      </c>
      <c r="X4076" s="6">
        <v>2696413</v>
      </c>
      <c r="Y4076" s="6">
        <v>916397</v>
      </c>
      <c r="Z4076" s="6">
        <v>915676</v>
      </c>
      <c r="AA4076" s="6">
        <v>260898</v>
      </c>
      <c r="AB4076" s="6">
        <v>281437</v>
      </c>
      <c r="AC4076" s="6">
        <v>18589069</v>
      </c>
      <c r="AD4076" s="6">
        <v>18590847</v>
      </c>
      <c r="AF4076">
        <f t="shared" si="1260"/>
        <v>5.413302183175954E-2</v>
      </c>
      <c r="AG4076">
        <f t="shared" si="1261"/>
        <v>5.3950934074268299E-2</v>
      </c>
      <c r="AH4076" t="e">
        <f t="shared" si="1262"/>
        <v>#VALUE!</v>
      </c>
      <c r="AI4076" t="e">
        <f t="shared" si="1263"/>
        <v>#VALUE!</v>
      </c>
      <c r="AJ4076">
        <f t="shared" si="1264"/>
        <v>3.5124723071851833</v>
      </c>
      <c r="AK4076">
        <f t="shared" si="1265"/>
        <v>3.2535736239371511</v>
      </c>
      <c r="AL4076">
        <f t="shared" si="1266"/>
        <v>8.0589581657313766E-2</v>
      </c>
      <c r="AM4076">
        <f t="shared" si="1267"/>
        <v>7.9981264143038466E-2</v>
      </c>
      <c r="AN4076">
        <f t="shared" si="1268"/>
        <v>0.90267870626171465</v>
      </c>
      <c r="AO4076">
        <f t="shared" si="1269"/>
        <v>0.90024451002127637</v>
      </c>
      <c r="AP4076">
        <f t="shared" si="1270"/>
        <v>1</v>
      </c>
      <c r="AQ4076">
        <f t="shared" si="1271"/>
        <v>1</v>
      </c>
      <c r="AR4076">
        <f t="shared" si="1272"/>
        <v>1</v>
      </c>
      <c r="AS4076">
        <f t="shared" si="1273"/>
        <v>1</v>
      </c>
      <c r="AT4076">
        <f t="shared" si="1274"/>
        <v>0</v>
      </c>
      <c r="AU4076">
        <f t="shared" si="1275"/>
        <v>1</v>
      </c>
      <c r="AV4076">
        <f t="shared" si="1276"/>
        <v>1</v>
      </c>
      <c r="AW4076">
        <f t="shared" si="1277"/>
        <v>1</v>
      </c>
      <c r="AX4076">
        <f t="shared" si="1278"/>
        <v>1</v>
      </c>
      <c r="AY4076">
        <f t="shared" si="1279"/>
        <v>8</v>
      </c>
    </row>
    <row r="4077" spans="1:51" x14ac:dyDescent="0.3">
      <c r="A4077" s="1" t="s">
        <v>4071</v>
      </c>
      <c r="B4077" s="2">
        <v>1019034</v>
      </c>
      <c r="C4077" s="3" t="s">
        <v>5338</v>
      </c>
      <c r="D4077" s="5">
        <v>29.2</v>
      </c>
      <c r="E4077" s="5">
        <v>132.1169476</v>
      </c>
      <c r="F4077" s="3" t="s">
        <v>4480</v>
      </c>
      <c r="G4077" s="3" t="s">
        <v>4481</v>
      </c>
      <c r="H4077" s="3" t="s">
        <v>4481</v>
      </c>
      <c r="I4077" s="3" t="s">
        <v>4482</v>
      </c>
      <c r="J4077" s="3" t="s">
        <v>4484</v>
      </c>
      <c r="K4077" s="6">
        <v>46395</v>
      </c>
      <c r="L4077" s="6">
        <v>46975</v>
      </c>
      <c r="M4077" s="6" t="s">
        <v>4474</v>
      </c>
      <c r="N4077" s="6" t="s">
        <v>4474</v>
      </c>
      <c r="O4077" s="6">
        <v>37098</v>
      </c>
      <c r="P4077" s="6">
        <v>36663</v>
      </c>
      <c r="Q4077" s="6">
        <v>8809</v>
      </c>
      <c r="R4077" s="6">
        <v>10017</v>
      </c>
      <c r="S4077" s="6">
        <v>9427</v>
      </c>
      <c r="T4077" s="6">
        <v>8557</v>
      </c>
      <c r="U4077" s="6">
        <v>16264</v>
      </c>
      <c r="V4077" s="6">
        <v>16256</v>
      </c>
      <c r="W4077" s="6">
        <v>1519494</v>
      </c>
      <c r="X4077" s="6">
        <v>1398446</v>
      </c>
      <c r="Y4077" s="6" t="s">
        <v>4474</v>
      </c>
      <c r="Z4077" s="6" t="s">
        <v>4474</v>
      </c>
      <c r="AA4077" s="6" t="s">
        <v>4474</v>
      </c>
      <c r="AB4077" s="6" t="s">
        <v>4474</v>
      </c>
      <c r="AC4077" s="6">
        <v>4524550</v>
      </c>
      <c r="AD4077" s="6">
        <v>4523867</v>
      </c>
      <c r="AF4077">
        <f t="shared" si="1260"/>
        <v>5.7973246357010955E-3</v>
      </c>
      <c r="AG4077">
        <f t="shared" si="1261"/>
        <v>7.1629508754717736E-3</v>
      </c>
      <c r="AH4077">
        <f t="shared" si="1262"/>
        <v>1.0703563159841369E-2</v>
      </c>
      <c r="AI4077">
        <f t="shared" si="1263"/>
        <v>1.1624331579481796E-2</v>
      </c>
      <c r="AJ4077" t="e">
        <f t="shared" si="1264"/>
        <v>#VALUE!</v>
      </c>
      <c r="AK4077" t="e">
        <f t="shared" si="1265"/>
        <v>#VALUE!</v>
      </c>
      <c r="AL4077">
        <f t="shared" si="1266"/>
        <v>0.79961202715809898</v>
      </c>
      <c r="AM4077">
        <f t="shared" si="1267"/>
        <v>0.78047897817988288</v>
      </c>
      <c r="AN4077">
        <f t="shared" si="1268"/>
        <v>3.0533190654257272E-2</v>
      </c>
      <c r="AO4077">
        <f t="shared" si="1269"/>
        <v>3.3590857280152396E-2</v>
      </c>
      <c r="AP4077">
        <f t="shared" si="1270"/>
        <v>1</v>
      </c>
      <c r="AQ4077">
        <f t="shared" si="1271"/>
        <v>1</v>
      </c>
      <c r="AR4077">
        <f t="shared" si="1272"/>
        <v>0</v>
      </c>
      <c r="AS4077">
        <f t="shared" si="1273"/>
        <v>1</v>
      </c>
      <c r="AT4077">
        <f t="shared" si="1274"/>
        <v>1</v>
      </c>
      <c r="AU4077">
        <f t="shared" si="1275"/>
        <v>0</v>
      </c>
      <c r="AV4077">
        <f t="shared" si="1276"/>
        <v>1</v>
      </c>
      <c r="AW4077">
        <f t="shared" si="1277"/>
        <v>0</v>
      </c>
      <c r="AX4077">
        <f t="shared" si="1278"/>
        <v>0</v>
      </c>
      <c r="AY4077">
        <f t="shared" si="1279"/>
        <v>5</v>
      </c>
    </row>
    <row r="4078" spans="1:51" x14ac:dyDescent="0.3">
      <c r="A4078" s="1" t="s">
        <v>4072</v>
      </c>
      <c r="B4078" s="2">
        <v>4004099</v>
      </c>
      <c r="C4078" s="3" t="s">
        <v>5337</v>
      </c>
      <c r="D4078" s="5">
        <v>226.76</v>
      </c>
      <c r="E4078" s="5">
        <v>137474.75273852001</v>
      </c>
      <c r="F4078" s="3" t="s">
        <v>4485</v>
      </c>
      <c r="G4078" s="3" t="s">
        <v>4607</v>
      </c>
      <c r="H4078" s="3" t="s">
        <v>4742</v>
      </c>
      <c r="I4078" s="3" t="s">
        <v>4972</v>
      </c>
      <c r="J4078" s="3" t="s">
        <v>4973</v>
      </c>
      <c r="K4078" s="6">
        <v>24288000</v>
      </c>
      <c r="L4078" s="6">
        <v>24138000</v>
      </c>
      <c r="M4078" s="6">
        <v>12030000</v>
      </c>
      <c r="N4078" s="6">
        <v>11769000</v>
      </c>
      <c r="O4078" s="6">
        <v>9649000</v>
      </c>
      <c r="P4078" s="6">
        <v>9410000</v>
      </c>
      <c r="Q4078" s="6">
        <v>6637000</v>
      </c>
      <c r="R4078" s="6">
        <v>6494000</v>
      </c>
      <c r="S4078" s="6">
        <v>9079000</v>
      </c>
      <c r="T4078" s="6">
        <v>8554000</v>
      </c>
      <c r="U4078" s="6">
        <v>29652000</v>
      </c>
      <c r="V4078" s="6">
        <v>31058000</v>
      </c>
      <c r="W4078" s="6">
        <v>67570000</v>
      </c>
      <c r="X4078" s="6">
        <v>67817000</v>
      </c>
      <c r="Y4078" s="6">
        <v>4149000</v>
      </c>
      <c r="Z4078" s="6">
        <v>4498000</v>
      </c>
      <c r="AA4078" s="6">
        <v>5366000</v>
      </c>
      <c r="AB4078" s="6">
        <v>4287000</v>
      </c>
      <c r="AC4078" s="6">
        <v>606908876</v>
      </c>
      <c r="AD4078" s="6">
        <v>609727377</v>
      </c>
      <c r="AF4078">
        <f t="shared" si="1260"/>
        <v>9.8224063933698383E-2</v>
      </c>
      <c r="AG4078">
        <f t="shared" si="1261"/>
        <v>9.5757700871462903E-2</v>
      </c>
      <c r="AH4078">
        <f t="shared" si="1262"/>
        <v>0.4388338019831286</v>
      </c>
      <c r="AI4078">
        <f t="shared" si="1263"/>
        <v>0.45796776619431706</v>
      </c>
      <c r="AJ4078">
        <f t="shared" si="1264"/>
        <v>0.77320163995527391</v>
      </c>
      <c r="AK4078">
        <f t="shared" si="1265"/>
        <v>1.0492185677630044</v>
      </c>
      <c r="AL4078">
        <f t="shared" si="1266"/>
        <v>0.3972743741765481</v>
      </c>
      <c r="AM4078">
        <f t="shared" si="1267"/>
        <v>0.38984174330930482</v>
      </c>
      <c r="AN4078">
        <f t="shared" si="1268"/>
        <v>0.35944945981944648</v>
      </c>
      <c r="AO4078">
        <f t="shared" si="1269"/>
        <v>0.35592845451730393</v>
      </c>
      <c r="AP4078">
        <f t="shared" si="1270"/>
        <v>1</v>
      </c>
      <c r="AQ4078">
        <f t="shared" si="1271"/>
        <v>1</v>
      </c>
      <c r="AR4078">
        <f t="shared" si="1272"/>
        <v>1</v>
      </c>
      <c r="AS4078">
        <f t="shared" si="1273"/>
        <v>1</v>
      </c>
      <c r="AT4078">
        <f t="shared" si="1274"/>
        <v>1</v>
      </c>
      <c r="AU4078">
        <f t="shared" si="1275"/>
        <v>0</v>
      </c>
      <c r="AV4078">
        <f t="shared" si="1276"/>
        <v>1</v>
      </c>
      <c r="AW4078">
        <f t="shared" si="1277"/>
        <v>1</v>
      </c>
      <c r="AX4078">
        <f t="shared" si="1278"/>
        <v>1</v>
      </c>
      <c r="AY4078">
        <f t="shared" si="1279"/>
        <v>8</v>
      </c>
    </row>
    <row r="4079" spans="1:51" x14ac:dyDescent="0.3">
      <c r="A4079" s="1" t="s">
        <v>4073</v>
      </c>
      <c r="B4079" s="2">
        <v>4811352</v>
      </c>
      <c r="C4079" s="3" t="s">
        <v>5335</v>
      </c>
      <c r="D4079" s="7">
        <v>13.79</v>
      </c>
      <c r="E4079" s="5">
        <v>672.16790060000005</v>
      </c>
      <c r="F4079" s="3" t="s">
        <v>4470</v>
      </c>
      <c r="G4079" s="3" t="s">
        <v>4471</v>
      </c>
      <c r="H4079" s="3" t="s">
        <v>4489</v>
      </c>
      <c r="I4079" s="3" t="s">
        <v>4489</v>
      </c>
      <c r="J4079" s="3" t="s">
        <v>4495</v>
      </c>
      <c r="K4079" s="6">
        <v>28587</v>
      </c>
      <c r="L4079" s="6">
        <v>27707</v>
      </c>
      <c r="M4079" s="6">
        <v>-189319</v>
      </c>
      <c r="N4079" s="6">
        <v>-217117</v>
      </c>
      <c r="O4079" s="6">
        <v>-201792</v>
      </c>
      <c r="P4079" s="6">
        <v>-229201</v>
      </c>
      <c r="Q4079" s="6">
        <v>-239501</v>
      </c>
      <c r="R4079" s="6">
        <v>-284694</v>
      </c>
      <c r="S4079" s="6">
        <v>-179425</v>
      </c>
      <c r="T4079" s="6">
        <v>-103916</v>
      </c>
      <c r="U4079" s="6">
        <v>477800</v>
      </c>
      <c r="V4079" s="6">
        <v>518447</v>
      </c>
      <c r="W4079" s="6">
        <v>645806</v>
      </c>
      <c r="X4079" s="6">
        <v>730846</v>
      </c>
      <c r="Y4079" s="6">
        <v>464138</v>
      </c>
      <c r="Z4079" s="6">
        <v>591968</v>
      </c>
      <c r="AA4079" s="6">
        <v>71273</v>
      </c>
      <c r="AB4079" s="6">
        <v>80468</v>
      </c>
      <c r="AC4079" s="6">
        <v>48738874</v>
      </c>
      <c r="AD4079" s="6">
        <v>48694569</v>
      </c>
      <c r="AF4079">
        <f t="shared" si="1260"/>
        <v>-0.37085595364552204</v>
      </c>
      <c r="AG4079">
        <f t="shared" si="1261"/>
        <v>-0.38954034091997491</v>
      </c>
      <c r="AH4079">
        <f t="shared" si="1262"/>
        <v>0.73985066722823878</v>
      </c>
      <c r="AI4079">
        <f t="shared" si="1263"/>
        <v>0.70937926731486523</v>
      </c>
      <c r="AJ4079">
        <f t="shared" si="1264"/>
        <v>6.5121153873135693</v>
      </c>
      <c r="AK4079">
        <f t="shared" si="1265"/>
        <v>7.3565641000149125</v>
      </c>
      <c r="AL4079">
        <f t="shared" si="1266"/>
        <v>-7.0588729142617277</v>
      </c>
      <c r="AM4079">
        <f t="shared" si="1267"/>
        <v>-8.2723138557043345</v>
      </c>
      <c r="AN4079">
        <f t="shared" si="1268"/>
        <v>4.4265615370560202E-2</v>
      </c>
      <c r="AO4079">
        <f t="shared" si="1269"/>
        <v>3.7910859469710442E-2</v>
      </c>
      <c r="AP4079">
        <f t="shared" si="1270"/>
        <v>0</v>
      </c>
      <c r="AQ4079">
        <f t="shared" si="1271"/>
        <v>0</v>
      </c>
      <c r="AR4079">
        <f t="shared" si="1272"/>
        <v>1</v>
      </c>
      <c r="AS4079">
        <f t="shared" si="1273"/>
        <v>1</v>
      </c>
      <c r="AT4079">
        <f t="shared" si="1274"/>
        <v>0</v>
      </c>
      <c r="AU4079">
        <f t="shared" si="1275"/>
        <v>0</v>
      </c>
      <c r="AV4079">
        <f t="shared" si="1276"/>
        <v>1</v>
      </c>
      <c r="AW4079">
        <f t="shared" si="1277"/>
        <v>1</v>
      </c>
      <c r="AX4079">
        <f t="shared" si="1278"/>
        <v>0</v>
      </c>
      <c r="AY4079">
        <f t="shared" si="1279"/>
        <v>4</v>
      </c>
    </row>
    <row r="4080" spans="1:51" x14ac:dyDescent="0.3">
      <c r="A4080" s="1" t="s">
        <v>4074</v>
      </c>
      <c r="B4080" s="2">
        <v>4004095</v>
      </c>
      <c r="C4080" s="3" t="s">
        <v>5337</v>
      </c>
      <c r="D4080" s="5">
        <v>6.29</v>
      </c>
      <c r="E4080" s="5">
        <v>436.29142703000002</v>
      </c>
      <c r="F4080" s="3" t="s">
        <v>4500</v>
      </c>
      <c r="G4080" s="3" t="s">
        <v>4501</v>
      </c>
      <c r="H4080" s="3" t="s">
        <v>4533</v>
      </c>
      <c r="I4080" s="3" t="s">
        <v>4534</v>
      </c>
      <c r="J4080" s="3" t="s">
        <v>4850</v>
      </c>
      <c r="K4080" s="6">
        <v>2020600</v>
      </c>
      <c r="L4080" s="6">
        <v>1988200</v>
      </c>
      <c r="M4080" s="6">
        <v>-216100</v>
      </c>
      <c r="N4080" s="6">
        <v>-274000</v>
      </c>
      <c r="O4080" s="6">
        <v>-250800</v>
      </c>
      <c r="P4080" s="6">
        <v>-310900</v>
      </c>
      <c r="Q4080" s="6">
        <v>-387900</v>
      </c>
      <c r="R4080" s="6">
        <v>-374900</v>
      </c>
      <c r="S4080" s="6">
        <v>81500</v>
      </c>
      <c r="T4080" s="6">
        <v>45400</v>
      </c>
      <c r="U4080" s="6">
        <v>486000</v>
      </c>
      <c r="V4080" s="6">
        <v>487300</v>
      </c>
      <c r="W4080" s="6">
        <v>1861600</v>
      </c>
      <c r="X4080" s="6">
        <v>1867800</v>
      </c>
      <c r="Y4080" s="6">
        <v>947100</v>
      </c>
      <c r="Z4080" s="6">
        <v>907900</v>
      </c>
      <c r="AA4080" s="6">
        <v>585300</v>
      </c>
      <c r="AB4080" s="6">
        <v>592200</v>
      </c>
      <c r="AC4080" s="6">
        <v>69362707</v>
      </c>
      <c r="AD4080" s="6">
        <v>69335500</v>
      </c>
      <c r="AF4080">
        <f t="shared" si="1260"/>
        <v>-0.20836914482165877</v>
      </c>
      <c r="AG4080">
        <f t="shared" si="1261"/>
        <v>-0.20071742156547812</v>
      </c>
      <c r="AH4080">
        <f t="shared" si="1262"/>
        <v>0.26106574989256554</v>
      </c>
      <c r="AI4080">
        <f t="shared" si="1263"/>
        <v>0.26089517078916374</v>
      </c>
      <c r="AJ4080">
        <f t="shared" si="1264"/>
        <v>1.6181445412608919</v>
      </c>
      <c r="AK4080">
        <f t="shared" si="1265"/>
        <v>1.533096926713948</v>
      </c>
      <c r="AL4080">
        <f t="shared" si="1266"/>
        <v>-0.12412154805503316</v>
      </c>
      <c r="AM4080">
        <f t="shared" si="1267"/>
        <v>-0.15637259833014788</v>
      </c>
      <c r="AN4080">
        <f t="shared" si="1268"/>
        <v>1.0854103996562097</v>
      </c>
      <c r="AO4080">
        <f t="shared" si="1269"/>
        <v>1.0644608630474355</v>
      </c>
      <c r="AP4080">
        <f t="shared" si="1270"/>
        <v>0</v>
      </c>
      <c r="AQ4080">
        <f t="shared" si="1271"/>
        <v>1</v>
      </c>
      <c r="AR4080">
        <f t="shared" si="1272"/>
        <v>0</v>
      </c>
      <c r="AS4080">
        <f t="shared" si="1273"/>
        <v>1</v>
      </c>
      <c r="AT4080">
        <f t="shared" si="1274"/>
        <v>0</v>
      </c>
      <c r="AU4080">
        <f t="shared" si="1275"/>
        <v>1</v>
      </c>
      <c r="AV4080">
        <f t="shared" si="1276"/>
        <v>1</v>
      </c>
      <c r="AW4080">
        <f t="shared" si="1277"/>
        <v>1</v>
      </c>
      <c r="AX4080">
        <f t="shared" si="1278"/>
        <v>0</v>
      </c>
      <c r="AY4080">
        <f t="shared" si="1279"/>
        <v>5</v>
      </c>
    </row>
    <row r="4081" spans="1:51" x14ac:dyDescent="0.3">
      <c r="A4081" s="1" t="s">
        <v>4075</v>
      </c>
      <c r="B4081" s="2">
        <v>4994529</v>
      </c>
      <c r="C4081" s="3" t="s">
        <v>5335</v>
      </c>
      <c r="D4081" s="5">
        <v>104.71</v>
      </c>
      <c r="E4081" s="5">
        <v>34436.595488999999</v>
      </c>
      <c r="F4081" s="3" t="s">
        <v>4485</v>
      </c>
      <c r="G4081" s="3" t="s">
        <v>4607</v>
      </c>
      <c r="H4081" s="3" t="s">
        <v>4621</v>
      </c>
      <c r="I4081" s="3" t="s">
        <v>4621</v>
      </c>
      <c r="J4081" s="3" t="s">
        <v>4690</v>
      </c>
      <c r="K4081" s="6">
        <v>55994000</v>
      </c>
      <c r="L4081" s="6">
        <v>55635000</v>
      </c>
      <c r="M4081" s="6">
        <v>7483000</v>
      </c>
      <c r="N4081" s="6">
        <v>7616000</v>
      </c>
      <c r="O4081" s="6">
        <v>4798000</v>
      </c>
      <c r="P4081" s="6">
        <v>5010000</v>
      </c>
      <c r="Q4081" s="6">
        <v>2764000</v>
      </c>
      <c r="R4081" s="6">
        <v>2936000</v>
      </c>
      <c r="S4081" s="6">
        <v>6311000</v>
      </c>
      <c r="T4081" s="6">
        <v>5693000</v>
      </c>
      <c r="U4081" s="6">
        <v>22207000</v>
      </c>
      <c r="V4081" s="6">
        <v>21687000</v>
      </c>
      <c r="W4081" s="6">
        <v>72640000</v>
      </c>
      <c r="X4081" s="6">
        <v>73254000</v>
      </c>
      <c r="Y4081" s="6">
        <v>18571000</v>
      </c>
      <c r="Z4081" s="6">
        <v>20003000</v>
      </c>
      <c r="AA4081" s="6">
        <v>23365000</v>
      </c>
      <c r="AB4081" s="6">
        <v>25855000</v>
      </c>
      <c r="AC4081" s="6">
        <v>328846178</v>
      </c>
      <c r="AD4081" s="6">
        <v>328832139</v>
      </c>
      <c r="AF4081">
        <f t="shared" si="1260"/>
        <v>3.8050660792951545E-2</v>
      </c>
      <c r="AG4081">
        <f t="shared" si="1261"/>
        <v>4.007972260900429E-2</v>
      </c>
      <c r="AH4081">
        <f t="shared" si="1262"/>
        <v>0.30571310572687227</v>
      </c>
      <c r="AI4081">
        <f t="shared" si="1263"/>
        <v>0.29605209271848637</v>
      </c>
      <c r="AJ4081">
        <f t="shared" si="1264"/>
        <v>0.79482131393109356</v>
      </c>
      <c r="AK4081">
        <f t="shared" si="1265"/>
        <v>0.7736608006188358</v>
      </c>
      <c r="AL4081">
        <f t="shared" si="1266"/>
        <v>8.5687752259170621E-2</v>
      </c>
      <c r="AM4081">
        <f t="shared" si="1267"/>
        <v>9.0051226745753568E-2</v>
      </c>
      <c r="AN4081">
        <f t="shared" si="1268"/>
        <v>0.77084251101321588</v>
      </c>
      <c r="AO4081">
        <f t="shared" si="1269"/>
        <v>0.75948071095093783</v>
      </c>
      <c r="AP4081">
        <f t="shared" si="1270"/>
        <v>1</v>
      </c>
      <c r="AQ4081">
        <f t="shared" si="1271"/>
        <v>1</v>
      </c>
      <c r="AR4081">
        <f t="shared" si="1272"/>
        <v>0</v>
      </c>
      <c r="AS4081">
        <f t="shared" si="1273"/>
        <v>1</v>
      </c>
      <c r="AT4081">
        <f t="shared" si="1274"/>
        <v>0</v>
      </c>
      <c r="AU4081">
        <f t="shared" si="1275"/>
        <v>1</v>
      </c>
      <c r="AV4081">
        <f t="shared" si="1276"/>
        <v>0</v>
      </c>
      <c r="AW4081">
        <f t="shared" si="1277"/>
        <v>1</v>
      </c>
      <c r="AX4081">
        <f t="shared" si="1278"/>
        <v>0</v>
      </c>
      <c r="AY4081">
        <f t="shared" si="1279"/>
        <v>5</v>
      </c>
    </row>
    <row r="4082" spans="1:51" x14ac:dyDescent="0.3">
      <c r="A4082" s="1" t="s">
        <v>4076</v>
      </c>
      <c r="B4082" s="2">
        <v>100554</v>
      </c>
      <c r="C4082" s="3" t="s">
        <v>5336</v>
      </c>
      <c r="D4082" s="7">
        <v>12.41</v>
      </c>
      <c r="E4082" s="5">
        <v>71.840162129999996</v>
      </c>
      <c r="F4082" s="3" t="s">
        <v>4480</v>
      </c>
      <c r="G4082" s="3" t="s">
        <v>4481</v>
      </c>
      <c r="H4082" s="3" t="s">
        <v>4481</v>
      </c>
      <c r="I4082" s="3" t="s">
        <v>4482</v>
      </c>
      <c r="J4082" s="3" t="s">
        <v>4484</v>
      </c>
      <c r="K4082" s="6">
        <v>29251</v>
      </c>
      <c r="L4082" s="6">
        <v>29426</v>
      </c>
      <c r="M4082" s="6" t="s">
        <v>4474</v>
      </c>
      <c r="N4082" s="6" t="s">
        <v>4474</v>
      </c>
      <c r="O4082" s="6">
        <v>22293</v>
      </c>
      <c r="P4082" s="6">
        <v>22267</v>
      </c>
      <c r="Q4082" s="6">
        <v>7942</v>
      </c>
      <c r="R4082" s="6">
        <v>8514</v>
      </c>
      <c r="S4082" s="6">
        <v>10078</v>
      </c>
      <c r="T4082" s="6">
        <v>8498</v>
      </c>
      <c r="U4082" s="6" t="s">
        <v>4474</v>
      </c>
      <c r="V4082" s="6" t="s">
        <v>4474</v>
      </c>
      <c r="W4082" s="6">
        <v>825482</v>
      </c>
      <c r="X4082" s="6">
        <v>821815</v>
      </c>
      <c r="Y4082" s="6" t="s">
        <v>4474</v>
      </c>
      <c r="Z4082" s="6" t="s">
        <v>4474</v>
      </c>
      <c r="AA4082" s="6" t="s">
        <v>4474</v>
      </c>
      <c r="AB4082" s="6" t="s">
        <v>4474</v>
      </c>
      <c r="AC4082" s="6">
        <v>5966278</v>
      </c>
      <c r="AD4082" s="6">
        <v>5951278</v>
      </c>
      <c r="AF4082">
        <f t="shared" si="1260"/>
        <v>9.6210456436360819E-3</v>
      </c>
      <c r="AG4082">
        <f t="shared" si="1261"/>
        <v>1.035999586281584E-2</v>
      </c>
      <c r="AH4082" t="e">
        <f t="shared" si="1262"/>
        <v>#VALUE!</v>
      </c>
      <c r="AI4082" t="e">
        <f t="shared" si="1263"/>
        <v>#VALUE!</v>
      </c>
      <c r="AJ4082" t="e">
        <f t="shared" si="1264"/>
        <v>#VALUE!</v>
      </c>
      <c r="AK4082" t="e">
        <f t="shared" si="1265"/>
        <v>#VALUE!</v>
      </c>
      <c r="AL4082">
        <f t="shared" si="1266"/>
        <v>0.76212779050288881</v>
      </c>
      <c r="AM4082">
        <f t="shared" si="1267"/>
        <v>0.7567117515122681</v>
      </c>
      <c r="AN4082">
        <f t="shared" si="1268"/>
        <v>3.5435054913371823E-2</v>
      </c>
      <c r="AO4082">
        <f t="shared" si="1269"/>
        <v>3.5806112081186156E-2</v>
      </c>
      <c r="AP4082">
        <f t="shared" si="1270"/>
        <v>1</v>
      </c>
      <c r="AQ4082">
        <f t="shared" si="1271"/>
        <v>1</v>
      </c>
      <c r="AR4082">
        <f t="shared" si="1272"/>
        <v>0</v>
      </c>
      <c r="AS4082">
        <f t="shared" si="1273"/>
        <v>1</v>
      </c>
      <c r="AT4082">
        <f t="shared" si="1274"/>
        <v>0</v>
      </c>
      <c r="AU4082">
        <f t="shared" si="1275"/>
        <v>0</v>
      </c>
      <c r="AV4082">
        <f t="shared" si="1276"/>
        <v>1</v>
      </c>
      <c r="AW4082">
        <f t="shared" si="1277"/>
        <v>0</v>
      </c>
      <c r="AX4082">
        <f t="shared" si="1278"/>
        <v>0</v>
      </c>
      <c r="AY4082">
        <f t="shared" si="1279"/>
        <v>4</v>
      </c>
    </row>
    <row r="4083" spans="1:51" x14ac:dyDescent="0.3">
      <c r="A4083" s="1" t="s">
        <v>4077</v>
      </c>
      <c r="B4083" s="2">
        <v>100469</v>
      </c>
      <c r="C4083" s="3" t="s">
        <v>5335</v>
      </c>
      <c r="D4083" s="5">
        <v>36.299999999999997</v>
      </c>
      <c r="E4083" s="5">
        <v>4897.0128404999996</v>
      </c>
      <c r="F4083" s="3" t="s">
        <v>4480</v>
      </c>
      <c r="G4083" s="3" t="s">
        <v>4481</v>
      </c>
      <c r="H4083" s="3" t="s">
        <v>4481</v>
      </c>
      <c r="I4083" s="3" t="s">
        <v>4482</v>
      </c>
      <c r="J4083" s="3" t="s">
        <v>4484</v>
      </c>
      <c r="K4083" s="6">
        <v>1029292</v>
      </c>
      <c r="L4083" s="6">
        <v>1028738</v>
      </c>
      <c r="M4083" s="6" t="s">
        <v>4474</v>
      </c>
      <c r="N4083" s="6" t="s">
        <v>4474</v>
      </c>
      <c r="O4083" s="6">
        <v>1034835</v>
      </c>
      <c r="P4083" s="6">
        <v>1011845</v>
      </c>
      <c r="Q4083" s="6">
        <v>357978</v>
      </c>
      <c r="R4083" s="6">
        <v>358868</v>
      </c>
      <c r="S4083" s="6">
        <v>471750</v>
      </c>
      <c r="T4083" s="6">
        <v>437702</v>
      </c>
      <c r="U4083" s="6" t="s">
        <v>4474</v>
      </c>
      <c r="V4083" s="6" t="s">
        <v>4474</v>
      </c>
      <c r="W4083" s="6">
        <v>29863262</v>
      </c>
      <c r="X4083" s="6">
        <v>29957418</v>
      </c>
      <c r="Y4083" s="6" t="s">
        <v>4474</v>
      </c>
      <c r="Z4083" s="6" t="s">
        <v>4474</v>
      </c>
      <c r="AA4083" s="6" t="s">
        <v>4474</v>
      </c>
      <c r="AB4083" s="6" t="s">
        <v>4474</v>
      </c>
      <c r="AC4083" s="6">
        <v>135220770</v>
      </c>
      <c r="AD4083" s="6">
        <v>135195704</v>
      </c>
      <c r="AF4083">
        <f t="shared" si="1260"/>
        <v>1.1987237027220939E-2</v>
      </c>
      <c r="AG4083">
        <f t="shared" si="1261"/>
        <v>1.1979270042565084E-2</v>
      </c>
      <c r="AH4083" t="e">
        <f t="shared" si="1262"/>
        <v>#VALUE!</v>
      </c>
      <c r="AI4083" t="e">
        <f t="shared" si="1263"/>
        <v>#VALUE!</v>
      </c>
      <c r="AJ4083" t="e">
        <f t="shared" si="1264"/>
        <v>#VALUE!</v>
      </c>
      <c r="AK4083" t="e">
        <f t="shared" si="1265"/>
        <v>#VALUE!</v>
      </c>
      <c r="AL4083">
        <f t="shared" si="1266"/>
        <v>1.0053852551073943</v>
      </c>
      <c r="AM4083">
        <f t="shared" si="1267"/>
        <v>0.98357890930440983</v>
      </c>
      <c r="AN4083">
        <f t="shared" si="1268"/>
        <v>3.4466830850561472E-2</v>
      </c>
      <c r="AO4083">
        <f t="shared" si="1269"/>
        <v>3.4340008875264214E-2</v>
      </c>
      <c r="AP4083">
        <f t="shared" si="1270"/>
        <v>1</v>
      </c>
      <c r="AQ4083">
        <f t="shared" si="1271"/>
        <v>1</v>
      </c>
      <c r="AR4083">
        <f t="shared" si="1272"/>
        <v>1</v>
      </c>
      <c r="AS4083">
        <f t="shared" si="1273"/>
        <v>1</v>
      </c>
      <c r="AT4083">
        <f t="shared" si="1274"/>
        <v>0</v>
      </c>
      <c r="AU4083">
        <f t="shared" si="1275"/>
        <v>0</v>
      </c>
      <c r="AV4083">
        <f t="shared" si="1276"/>
        <v>1</v>
      </c>
      <c r="AW4083">
        <f t="shared" si="1277"/>
        <v>1</v>
      </c>
      <c r="AX4083">
        <f t="shared" si="1278"/>
        <v>0</v>
      </c>
      <c r="AY4083">
        <f t="shared" si="1279"/>
        <v>6</v>
      </c>
    </row>
    <row r="4084" spans="1:51" x14ac:dyDescent="0.3">
      <c r="A4084" s="1" t="s">
        <v>4078</v>
      </c>
      <c r="B4084" s="2">
        <v>1022041</v>
      </c>
      <c r="C4084" s="3" t="s">
        <v>5337</v>
      </c>
      <c r="D4084" s="5">
        <v>29.94</v>
      </c>
      <c r="E4084" s="5">
        <v>3571.4469716399999</v>
      </c>
      <c r="F4084" s="3" t="s">
        <v>4480</v>
      </c>
      <c r="G4084" s="3" t="s">
        <v>4481</v>
      </c>
      <c r="H4084" s="3" t="s">
        <v>4481</v>
      </c>
      <c r="I4084" s="3" t="s">
        <v>4482</v>
      </c>
      <c r="J4084" s="3" t="s">
        <v>4484</v>
      </c>
      <c r="K4084" s="6">
        <v>957000</v>
      </c>
      <c r="L4084" s="6">
        <v>946017</v>
      </c>
      <c r="M4084" s="6" t="s">
        <v>4474</v>
      </c>
      <c r="N4084" s="6" t="s">
        <v>4474</v>
      </c>
      <c r="O4084" s="6">
        <v>788735</v>
      </c>
      <c r="P4084" s="6">
        <v>769433</v>
      </c>
      <c r="Q4084" s="6">
        <v>190683</v>
      </c>
      <c r="R4084" s="6">
        <v>191202</v>
      </c>
      <c r="S4084" s="6">
        <v>223417</v>
      </c>
      <c r="T4084" s="6">
        <v>302851</v>
      </c>
      <c r="U4084" s="6">
        <v>316363</v>
      </c>
      <c r="V4084" s="6">
        <v>324887</v>
      </c>
      <c r="W4084" s="6">
        <v>27373132</v>
      </c>
      <c r="X4084" s="6">
        <v>27057201</v>
      </c>
      <c r="Y4084" s="6" t="s">
        <v>4474</v>
      </c>
      <c r="Z4084" s="6" t="s">
        <v>4474</v>
      </c>
      <c r="AA4084" s="6" t="s">
        <v>4474</v>
      </c>
      <c r="AB4084" s="6" t="s">
        <v>4474</v>
      </c>
      <c r="AC4084" s="6">
        <v>119282762</v>
      </c>
      <c r="AD4084" s="6">
        <v>119174803</v>
      </c>
      <c r="AF4084">
        <f t="shared" si="1260"/>
        <v>6.9660643875169275E-3</v>
      </c>
      <c r="AG4084">
        <f t="shared" si="1261"/>
        <v>7.0665846034850387E-3</v>
      </c>
      <c r="AH4084">
        <f t="shared" si="1262"/>
        <v>1.1557427918734327E-2</v>
      </c>
      <c r="AI4084">
        <f t="shared" si="1263"/>
        <v>1.2007413479317391E-2</v>
      </c>
      <c r="AJ4084" t="e">
        <f t="shared" si="1264"/>
        <v>#VALUE!</v>
      </c>
      <c r="AK4084" t="e">
        <f t="shared" si="1265"/>
        <v>#VALUE!</v>
      </c>
      <c r="AL4084">
        <f t="shared" si="1266"/>
        <v>0.8241745036572623</v>
      </c>
      <c r="AM4084">
        <f t="shared" si="1267"/>
        <v>0.81333950658391974</v>
      </c>
      <c r="AN4084">
        <f t="shared" si="1268"/>
        <v>3.4961289778604798E-2</v>
      </c>
      <c r="AO4084">
        <f t="shared" si="1269"/>
        <v>3.4963594349615101E-2</v>
      </c>
      <c r="AP4084">
        <f t="shared" si="1270"/>
        <v>1</v>
      </c>
      <c r="AQ4084">
        <f t="shared" si="1271"/>
        <v>1</v>
      </c>
      <c r="AR4084">
        <f t="shared" si="1272"/>
        <v>0</v>
      </c>
      <c r="AS4084">
        <f t="shared" si="1273"/>
        <v>1</v>
      </c>
      <c r="AT4084">
        <f t="shared" si="1274"/>
        <v>1</v>
      </c>
      <c r="AU4084">
        <f t="shared" si="1275"/>
        <v>0</v>
      </c>
      <c r="AV4084">
        <f t="shared" si="1276"/>
        <v>1</v>
      </c>
      <c r="AW4084">
        <f t="shared" si="1277"/>
        <v>0</v>
      </c>
      <c r="AX4084">
        <f t="shared" si="1278"/>
        <v>0</v>
      </c>
      <c r="AY4084">
        <f t="shared" si="1279"/>
        <v>5</v>
      </c>
    </row>
    <row r="4085" spans="1:51" x14ac:dyDescent="0.3">
      <c r="A4085" s="1" t="s">
        <v>4079</v>
      </c>
      <c r="B4085" s="2">
        <v>103396</v>
      </c>
      <c r="C4085" s="3" t="s">
        <v>5335</v>
      </c>
      <c r="D4085" s="5">
        <v>25.34</v>
      </c>
      <c r="E4085" s="5">
        <v>642.16916876000005</v>
      </c>
      <c r="F4085" s="3" t="s">
        <v>4480</v>
      </c>
      <c r="G4085" s="3" t="s">
        <v>4509</v>
      </c>
      <c r="H4085" s="3" t="s">
        <v>4509</v>
      </c>
      <c r="I4085" s="3" t="s">
        <v>4677</v>
      </c>
      <c r="J4085" s="3" t="s">
        <v>4691</v>
      </c>
      <c r="K4085" s="6">
        <v>1210651</v>
      </c>
      <c r="L4085" s="6">
        <v>1161642</v>
      </c>
      <c r="M4085" s="6">
        <v>78272</v>
      </c>
      <c r="N4085" s="6">
        <v>60152</v>
      </c>
      <c r="O4085" s="6">
        <v>67289</v>
      </c>
      <c r="P4085" s="6">
        <v>49006</v>
      </c>
      <c r="Q4085" s="6">
        <v>50123</v>
      </c>
      <c r="R4085" s="6">
        <v>36755</v>
      </c>
      <c r="S4085" s="6">
        <v>206180</v>
      </c>
      <c r="T4085" s="6">
        <v>261364</v>
      </c>
      <c r="U4085" s="6">
        <v>117011</v>
      </c>
      <c r="V4085" s="6">
        <v>116965</v>
      </c>
      <c r="W4085" s="6">
        <v>3546132</v>
      </c>
      <c r="X4085" s="6">
        <v>3408697</v>
      </c>
      <c r="Y4085" s="6" t="s">
        <v>4474</v>
      </c>
      <c r="Z4085" s="6" t="s">
        <v>4474</v>
      </c>
      <c r="AA4085" s="6" t="s">
        <v>4474</v>
      </c>
      <c r="AB4085" s="6" t="s">
        <v>4474</v>
      </c>
      <c r="AC4085" s="6">
        <v>25341248</v>
      </c>
      <c r="AD4085" s="6">
        <v>25336103</v>
      </c>
      <c r="AF4085">
        <f t="shared" si="1260"/>
        <v>1.4134555622858935E-2</v>
      </c>
      <c r="AG4085">
        <f t="shared" si="1261"/>
        <v>1.078271257316212E-2</v>
      </c>
      <c r="AH4085">
        <f t="shared" si="1262"/>
        <v>3.2996797637538593E-2</v>
      </c>
      <c r="AI4085">
        <f t="shared" si="1263"/>
        <v>3.4313698166777512E-2</v>
      </c>
      <c r="AJ4085" t="e">
        <f t="shared" si="1264"/>
        <v>#VALUE!</v>
      </c>
      <c r="AK4085" t="e">
        <f t="shared" si="1265"/>
        <v>#VALUE!</v>
      </c>
      <c r="AL4085">
        <f t="shared" si="1266"/>
        <v>5.5580840390831047E-2</v>
      </c>
      <c r="AM4085">
        <f t="shared" si="1267"/>
        <v>4.2186835531084446E-2</v>
      </c>
      <c r="AN4085">
        <f t="shared" si="1268"/>
        <v>0.34140043292240674</v>
      </c>
      <c r="AO4085">
        <f t="shared" si="1269"/>
        <v>0.34078769688241578</v>
      </c>
      <c r="AP4085">
        <f t="shared" si="1270"/>
        <v>1</v>
      </c>
      <c r="AQ4085">
        <f t="shared" si="1271"/>
        <v>1</v>
      </c>
      <c r="AR4085">
        <f t="shared" si="1272"/>
        <v>1</v>
      </c>
      <c r="AS4085">
        <f t="shared" si="1273"/>
        <v>1</v>
      </c>
      <c r="AT4085">
        <f t="shared" si="1274"/>
        <v>1</v>
      </c>
      <c r="AU4085">
        <f t="shared" si="1275"/>
        <v>0</v>
      </c>
      <c r="AV4085">
        <f t="shared" si="1276"/>
        <v>1</v>
      </c>
      <c r="AW4085">
        <f t="shared" si="1277"/>
        <v>1</v>
      </c>
      <c r="AX4085">
        <f t="shared" si="1278"/>
        <v>0</v>
      </c>
      <c r="AY4085">
        <f t="shared" si="1279"/>
        <v>7</v>
      </c>
    </row>
    <row r="4086" spans="1:51" x14ac:dyDescent="0.3">
      <c r="A4086" s="1" t="s">
        <v>4080</v>
      </c>
      <c r="B4086" s="2">
        <v>8216780</v>
      </c>
      <c r="C4086" s="3" t="s">
        <v>5338</v>
      </c>
      <c r="D4086" s="7">
        <v>4.12</v>
      </c>
      <c r="E4086" s="5">
        <v>241.35323796</v>
      </c>
      <c r="F4086" s="3" t="s">
        <v>4475</v>
      </c>
      <c r="G4086" s="3" t="s">
        <v>4548</v>
      </c>
      <c r="H4086" s="3" t="s">
        <v>4810</v>
      </c>
      <c r="I4086" s="3" t="s">
        <v>4817</v>
      </c>
      <c r="J4086" s="3" t="s">
        <v>4913</v>
      </c>
      <c r="K4086" s="6">
        <v>445729.91600000003</v>
      </c>
      <c r="L4086" s="6">
        <v>414814.05200000003</v>
      </c>
      <c r="M4086" s="6">
        <v>4015.922</v>
      </c>
      <c r="N4086" s="6">
        <v>4680.674</v>
      </c>
      <c r="O4086" s="6">
        <v>3494.9960000000001</v>
      </c>
      <c r="P4086" s="6">
        <v>4287.1670000000004</v>
      </c>
      <c r="Q4086" s="6">
        <v>-20401.812000000002</v>
      </c>
      <c r="R4086" s="6">
        <v>137780.10999999999</v>
      </c>
      <c r="S4086" s="6">
        <v>-29224.024000000001</v>
      </c>
      <c r="T4086" s="6">
        <v>-41234.285000000003</v>
      </c>
      <c r="U4086" s="6">
        <v>141777.15100000001</v>
      </c>
      <c r="V4086" s="6">
        <v>141764.94500000001</v>
      </c>
      <c r="W4086" s="6">
        <v>282611.51799999998</v>
      </c>
      <c r="X4086" s="6">
        <v>284032.99599999998</v>
      </c>
      <c r="Y4086" s="6">
        <v>247162.595</v>
      </c>
      <c r="Z4086" s="6">
        <v>246649.96900000001</v>
      </c>
      <c r="AA4086" s="6">
        <v>109915</v>
      </c>
      <c r="AB4086" s="6">
        <v>101224</v>
      </c>
      <c r="AC4086" s="6">
        <v>48407926</v>
      </c>
      <c r="AD4086" s="6">
        <v>48379646</v>
      </c>
      <c r="AF4086">
        <f t="shared" si="1260"/>
        <v>-7.2190306128995074E-2</v>
      </c>
      <c r="AG4086">
        <f t="shared" si="1261"/>
        <v>0.48508487373065623</v>
      </c>
      <c r="AH4086">
        <f t="shared" si="1262"/>
        <v>0.50166798580374927</v>
      </c>
      <c r="AI4086">
        <f t="shared" si="1263"/>
        <v>0.49911435289722472</v>
      </c>
      <c r="AJ4086">
        <f t="shared" si="1264"/>
        <v>2.2486702906791614</v>
      </c>
      <c r="AK4086">
        <f t="shared" si="1265"/>
        <v>2.4366747905635027</v>
      </c>
      <c r="AL4086">
        <f t="shared" si="1266"/>
        <v>7.8410622095197221E-3</v>
      </c>
      <c r="AM4086">
        <f t="shared" si="1267"/>
        <v>1.0335153737752355E-2</v>
      </c>
      <c r="AN4086">
        <f t="shared" si="1268"/>
        <v>1.5771824133508956</v>
      </c>
      <c r="AO4086">
        <f t="shared" si="1269"/>
        <v>1.4604431803409208</v>
      </c>
      <c r="AP4086">
        <f t="shared" si="1270"/>
        <v>0</v>
      </c>
      <c r="AQ4086">
        <f t="shared" si="1271"/>
        <v>0</v>
      </c>
      <c r="AR4086">
        <f t="shared" si="1272"/>
        <v>0</v>
      </c>
      <c r="AS4086">
        <f t="shared" si="1273"/>
        <v>0</v>
      </c>
      <c r="AT4086">
        <f t="shared" si="1274"/>
        <v>0</v>
      </c>
      <c r="AU4086">
        <f t="shared" si="1275"/>
        <v>0</v>
      </c>
      <c r="AV4086">
        <f t="shared" si="1276"/>
        <v>0</v>
      </c>
      <c r="AW4086">
        <f t="shared" si="1277"/>
        <v>1</v>
      </c>
      <c r="AX4086">
        <f t="shared" si="1278"/>
        <v>0</v>
      </c>
      <c r="AY4086">
        <f t="shared" si="1279"/>
        <v>1</v>
      </c>
    </row>
    <row r="4087" spans="1:51" x14ac:dyDescent="0.3">
      <c r="A4087" s="1" t="s">
        <v>4081</v>
      </c>
      <c r="B4087" s="2">
        <v>4204677</v>
      </c>
      <c r="C4087" s="3" t="s">
        <v>5337</v>
      </c>
      <c r="D4087" s="5">
        <v>27.69</v>
      </c>
      <c r="E4087" s="5">
        <v>1659.15982362</v>
      </c>
      <c r="F4087" s="3" t="s">
        <v>4559</v>
      </c>
      <c r="G4087" s="3" t="s">
        <v>4626</v>
      </c>
      <c r="H4087" s="3" t="s">
        <v>4626</v>
      </c>
      <c r="I4087" s="3" t="s">
        <v>5059</v>
      </c>
      <c r="J4087" s="3" t="s">
        <v>5257</v>
      </c>
      <c r="K4087" s="6">
        <v>31299000</v>
      </c>
      <c r="L4087" s="6">
        <v>30980000</v>
      </c>
      <c r="M4087" s="6">
        <v>489000</v>
      </c>
      <c r="N4087" s="6">
        <v>466000</v>
      </c>
      <c r="O4087" s="6">
        <v>168000</v>
      </c>
      <c r="P4087" s="6">
        <v>147000</v>
      </c>
      <c r="Q4087" s="6">
        <v>-91000</v>
      </c>
      <c r="R4087" s="6">
        <v>-110000</v>
      </c>
      <c r="S4087" s="6">
        <v>397000</v>
      </c>
      <c r="T4087" s="6">
        <v>253000</v>
      </c>
      <c r="U4087" s="6">
        <v>2245000</v>
      </c>
      <c r="V4087" s="6">
        <v>2086000</v>
      </c>
      <c r="W4087" s="6">
        <v>7966000</v>
      </c>
      <c r="X4087" s="6">
        <v>7528000</v>
      </c>
      <c r="Y4087" s="6">
        <v>3743000</v>
      </c>
      <c r="Z4087" s="6">
        <v>3402000</v>
      </c>
      <c r="AA4087" s="6">
        <v>2530000</v>
      </c>
      <c r="AB4087" s="6">
        <v>2365000</v>
      </c>
      <c r="AC4087" s="6">
        <v>59900000</v>
      </c>
      <c r="AD4087" s="6">
        <v>59500000</v>
      </c>
      <c r="AF4087">
        <f t="shared" si="1260"/>
        <v>-1.1423550087873463E-2</v>
      </c>
      <c r="AG4087">
        <f t="shared" si="1261"/>
        <v>-1.461211477151966E-2</v>
      </c>
      <c r="AH4087">
        <f t="shared" si="1262"/>
        <v>0.28182274667336177</v>
      </c>
      <c r="AI4087">
        <f t="shared" si="1263"/>
        <v>0.27709883103081828</v>
      </c>
      <c r="AJ4087">
        <f t="shared" si="1264"/>
        <v>1.4794466403162054</v>
      </c>
      <c r="AK4087">
        <f t="shared" si="1265"/>
        <v>1.4384778012684989</v>
      </c>
      <c r="AL4087">
        <f t="shared" si="1266"/>
        <v>5.3675836288699322E-3</v>
      </c>
      <c r="AM4087">
        <f t="shared" si="1267"/>
        <v>4.7449967721110396E-3</v>
      </c>
      <c r="AN4087">
        <f t="shared" si="1268"/>
        <v>3.9290735626412254</v>
      </c>
      <c r="AO4087">
        <f t="shared" si="1269"/>
        <v>4.1153028692879916</v>
      </c>
      <c r="AP4087">
        <f t="shared" si="1270"/>
        <v>0</v>
      </c>
      <c r="AQ4087">
        <f t="shared" si="1271"/>
        <v>1</v>
      </c>
      <c r="AR4087">
        <f t="shared" si="1272"/>
        <v>1</v>
      </c>
      <c r="AS4087">
        <f t="shared" si="1273"/>
        <v>1</v>
      </c>
      <c r="AT4087">
        <f t="shared" si="1274"/>
        <v>0</v>
      </c>
      <c r="AU4087">
        <f t="shared" si="1275"/>
        <v>1</v>
      </c>
      <c r="AV4087">
        <f t="shared" si="1276"/>
        <v>1</v>
      </c>
      <c r="AW4087">
        <f t="shared" si="1277"/>
        <v>0</v>
      </c>
      <c r="AX4087">
        <f t="shared" si="1278"/>
        <v>0</v>
      </c>
      <c r="AY4087">
        <f t="shared" si="1279"/>
        <v>5</v>
      </c>
    </row>
    <row r="4088" spans="1:51" x14ac:dyDescent="0.3">
      <c r="A4088" s="1" t="s">
        <v>4082</v>
      </c>
      <c r="B4088" s="2">
        <v>4051574</v>
      </c>
      <c r="C4088" s="3" t="s">
        <v>5337</v>
      </c>
      <c r="D4088" s="7">
        <v>125.01</v>
      </c>
      <c r="E4088" s="5">
        <v>106679.72844558</v>
      </c>
      <c r="F4088" s="3" t="s">
        <v>4485</v>
      </c>
      <c r="G4088" s="3" t="s">
        <v>4607</v>
      </c>
      <c r="H4088" s="3" t="s">
        <v>4608</v>
      </c>
      <c r="I4088" s="3" t="s">
        <v>4608</v>
      </c>
      <c r="J4088" s="3" t="s">
        <v>5302</v>
      </c>
      <c r="K4088" s="6">
        <v>90686000</v>
      </c>
      <c r="L4088" s="6">
        <v>89502000</v>
      </c>
      <c r="M4088" s="6">
        <v>12008000</v>
      </c>
      <c r="N4088" s="6">
        <v>11612000</v>
      </c>
      <c r="O4088" s="6">
        <v>8451000</v>
      </c>
      <c r="P4088" s="6">
        <v>8123000</v>
      </c>
      <c r="Q4088" s="6">
        <v>5666000</v>
      </c>
      <c r="R4088" s="6">
        <v>5254000</v>
      </c>
      <c r="S4088" s="6">
        <v>9218000</v>
      </c>
      <c r="T4088" s="6">
        <v>9953000</v>
      </c>
      <c r="U4088" s="6">
        <v>19988000</v>
      </c>
      <c r="V4088" s="6">
        <v>19866000</v>
      </c>
      <c r="W4088" s="6">
        <v>68263000</v>
      </c>
      <c r="X4088" s="6">
        <v>69418000</v>
      </c>
      <c r="Y4088" s="6">
        <v>17264000</v>
      </c>
      <c r="Z4088" s="6">
        <v>18823000</v>
      </c>
      <c r="AA4088" s="6">
        <v>15081000</v>
      </c>
      <c r="AB4088" s="6">
        <v>15085000</v>
      </c>
      <c r="AC4088" s="6">
        <v>853000000</v>
      </c>
      <c r="AD4088" s="6">
        <v>857000000</v>
      </c>
      <c r="AF4088">
        <f t="shared" si="1260"/>
        <v>8.3002505017359327E-2</v>
      </c>
      <c r="AG4088">
        <f t="shared" si="1261"/>
        <v>7.5686421389265027E-2</v>
      </c>
      <c r="AH4088">
        <f t="shared" si="1262"/>
        <v>0.29280869577955848</v>
      </c>
      <c r="AI4088">
        <f t="shared" si="1263"/>
        <v>0.28617937710680225</v>
      </c>
      <c r="AJ4088">
        <f t="shared" si="1264"/>
        <v>1.1447516742921557</v>
      </c>
      <c r="AK4088">
        <f t="shared" si="1265"/>
        <v>1.2477958236658933</v>
      </c>
      <c r="AL4088">
        <f t="shared" si="1266"/>
        <v>9.3189687493108089E-2</v>
      </c>
      <c r="AM4088">
        <f t="shared" si="1267"/>
        <v>9.0757748430202678E-2</v>
      </c>
      <c r="AN4088">
        <f t="shared" si="1268"/>
        <v>1.3284795570074563</v>
      </c>
      <c r="AO4088">
        <f t="shared" si="1269"/>
        <v>1.2893197729695467</v>
      </c>
      <c r="AP4088">
        <f t="shared" si="1270"/>
        <v>1</v>
      </c>
      <c r="AQ4088">
        <f t="shared" si="1271"/>
        <v>1</v>
      </c>
      <c r="AR4088">
        <f t="shared" si="1272"/>
        <v>1</v>
      </c>
      <c r="AS4088">
        <f t="shared" si="1273"/>
        <v>1</v>
      </c>
      <c r="AT4088">
        <f t="shared" si="1274"/>
        <v>0</v>
      </c>
      <c r="AU4088">
        <f t="shared" si="1275"/>
        <v>0</v>
      </c>
      <c r="AV4088">
        <f t="shared" si="1276"/>
        <v>1</v>
      </c>
      <c r="AW4088">
        <f t="shared" si="1277"/>
        <v>1</v>
      </c>
      <c r="AX4088">
        <f t="shared" si="1278"/>
        <v>1</v>
      </c>
      <c r="AY4088">
        <f t="shared" si="1279"/>
        <v>7</v>
      </c>
    </row>
    <row r="4089" spans="1:51" x14ac:dyDescent="0.3">
      <c r="A4089" s="1" t="s">
        <v>4083</v>
      </c>
      <c r="B4089" s="2">
        <v>4243311</v>
      </c>
      <c r="C4089" s="3" t="s">
        <v>5337</v>
      </c>
      <c r="D4089" s="5">
        <v>54.3</v>
      </c>
      <c r="E4089" s="5">
        <v>2986.6905929999998</v>
      </c>
      <c r="F4089" s="3" t="s">
        <v>4475</v>
      </c>
      <c r="G4089" s="3" t="s">
        <v>4529</v>
      </c>
      <c r="H4089" s="3" t="s">
        <v>4530</v>
      </c>
      <c r="I4089" s="3" t="s">
        <v>4854</v>
      </c>
      <c r="J4089" s="3" t="s">
        <v>5252</v>
      </c>
      <c r="K4089" s="6">
        <v>1729882</v>
      </c>
      <c r="L4089" s="6">
        <v>1732228</v>
      </c>
      <c r="M4089" s="6">
        <v>673033</v>
      </c>
      <c r="N4089" s="6">
        <v>672761</v>
      </c>
      <c r="O4089" s="6">
        <v>513981</v>
      </c>
      <c r="P4089" s="6">
        <v>516115</v>
      </c>
      <c r="Q4089" s="6">
        <v>239653</v>
      </c>
      <c r="R4089" s="6">
        <v>243531</v>
      </c>
      <c r="S4089" s="6">
        <v>474130</v>
      </c>
      <c r="T4089" s="6">
        <v>514688</v>
      </c>
      <c r="U4089" s="6">
        <v>2234839</v>
      </c>
      <c r="V4089" s="6">
        <v>2239846</v>
      </c>
      <c r="W4089" s="6">
        <v>2579639</v>
      </c>
      <c r="X4089" s="6">
        <v>2756945</v>
      </c>
      <c r="Y4089" s="6">
        <v>256119</v>
      </c>
      <c r="Z4089" s="6">
        <v>430687</v>
      </c>
      <c r="AA4089" s="6">
        <v>398404</v>
      </c>
      <c r="AB4089" s="6">
        <v>523344</v>
      </c>
      <c r="AC4089" s="6">
        <v>55760392</v>
      </c>
      <c r="AD4089" s="6">
        <v>59861199</v>
      </c>
      <c r="AF4089">
        <f t="shared" si="1260"/>
        <v>9.2901758734458578E-2</v>
      </c>
      <c r="AG4089">
        <f t="shared" si="1261"/>
        <v>8.8333644668283196E-2</v>
      </c>
      <c r="AH4089">
        <f t="shared" si="1262"/>
        <v>0.86633788681284474</v>
      </c>
      <c r="AI4089">
        <f t="shared" si="1263"/>
        <v>0.81243768011331385</v>
      </c>
      <c r="AJ4089">
        <f t="shared" si="1264"/>
        <v>0.64286252146062794</v>
      </c>
      <c r="AK4089">
        <f t="shared" si="1265"/>
        <v>0.82295201626463665</v>
      </c>
      <c r="AL4089">
        <f t="shared" si="1266"/>
        <v>0.29711910985836026</v>
      </c>
      <c r="AM4089">
        <f t="shared" si="1267"/>
        <v>0.29794865341052101</v>
      </c>
      <c r="AN4089">
        <f t="shared" si="1268"/>
        <v>0.67059072994322078</v>
      </c>
      <c r="AO4089">
        <f t="shared" si="1269"/>
        <v>0.62831431167469787</v>
      </c>
      <c r="AP4089">
        <f t="shared" si="1270"/>
        <v>1</v>
      </c>
      <c r="AQ4089">
        <f t="shared" si="1271"/>
        <v>1</v>
      </c>
      <c r="AR4089">
        <f t="shared" si="1272"/>
        <v>1</v>
      </c>
      <c r="AS4089">
        <f t="shared" si="1273"/>
        <v>1</v>
      </c>
      <c r="AT4089">
        <f t="shared" si="1274"/>
        <v>0</v>
      </c>
      <c r="AU4089">
        <f t="shared" si="1275"/>
        <v>0</v>
      </c>
      <c r="AV4089">
        <f t="shared" si="1276"/>
        <v>0</v>
      </c>
      <c r="AW4089">
        <f t="shared" si="1277"/>
        <v>1</v>
      </c>
      <c r="AX4089">
        <f t="shared" si="1278"/>
        <v>1</v>
      </c>
      <c r="AY4089">
        <f t="shared" si="1279"/>
        <v>6</v>
      </c>
    </row>
    <row r="4090" spans="1:51" x14ac:dyDescent="0.3">
      <c r="A4090" s="1" t="s">
        <v>4084</v>
      </c>
      <c r="B4090" s="2">
        <v>4086110</v>
      </c>
      <c r="C4090" s="3" t="s">
        <v>5337</v>
      </c>
      <c r="D4090" s="5">
        <v>689.15</v>
      </c>
      <c r="E4090" s="5">
        <v>45223.662487850001</v>
      </c>
      <c r="F4090" s="3" t="s">
        <v>4485</v>
      </c>
      <c r="G4090" s="3" t="s">
        <v>4486</v>
      </c>
      <c r="H4090" s="3" t="s">
        <v>4590</v>
      </c>
      <c r="I4090" s="3" t="s">
        <v>4590</v>
      </c>
      <c r="J4090" s="3" t="s">
        <v>5177</v>
      </c>
      <c r="K4090" s="6">
        <v>14978000</v>
      </c>
      <c r="L4090" s="6">
        <v>14751000</v>
      </c>
      <c r="M4090" s="6">
        <v>4542000</v>
      </c>
      <c r="N4090" s="6">
        <v>4528000</v>
      </c>
      <c r="O4090" s="6">
        <v>4118000</v>
      </c>
      <c r="P4090" s="6">
        <v>4106000</v>
      </c>
      <c r="Q4090" s="6">
        <v>2565000</v>
      </c>
      <c r="R4090" s="6">
        <v>2560000</v>
      </c>
      <c r="S4090" s="6">
        <v>4912000</v>
      </c>
      <c r="T4090" s="6">
        <v>4770000</v>
      </c>
      <c r="U4090" s="6">
        <v>11631000</v>
      </c>
      <c r="V4090" s="6">
        <v>11296000</v>
      </c>
      <c r="W4090" s="6">
        <v>28412000</v>
      </c>
      <c r="X4090" s="6">
        <v>27613000</v>
      </c>
      <c r="Y4090" s="6">
        <v>3321000</v>
      </c>
      <c r="Z4090" s="6">
        <v>3219000</v>
      </c>
      <c r="AA4090" s="6">
        <v>4026000</v>
      </c>
      <c r="AB4090" s="6">
        <v>3969000</v>
      </c>
      <c r="AC4090" s="6">
        <v>65702533</v>
      </c>
      <c r="AD4090" s="6">
        <v>66235191</v>
      </c>
      <c r="AF4090">
        <f t="shared" si="1260"/>
        <v>9.0278755455441367E-2</v>
      </c>
      <c r="AG4090">
        <f t="shared" si="1261"/>
        <v>9.270995545576359E-2</v>
      </c>
      <c r="AH4090">
        <f t="shared" si="1262"/>
        <v>0.40936928058566802</v>
      </c>
      <c r="AI4090">
        <f t="shared" si="1263"/>
        <v>0.40908267844855684</v>
      </c>
      <c r="AJ4090">
        <f t="shared" si="1264"/>
        <v>0.82488822652757077</v>
      </c>
      <c r="AK4090">
        <f t="shared" si="1265"/>
        <v>0.81103552532123957</v>
      </c>
      <c r="AL4090">
        <f t="shared" si="1266"/>
        <v>0.27493657364134061</v>
      </c>
      <c r="AM4090">
        <f t="shared" si="1267"/>
        <v>0.27835400989763404</v>
      </c>
      <c r="AN4090">
        <f t="shared" si="1268"/>
        <v>0.52717161762635512</v>
      </c>
      <c r="AO4090">
        <f t="shared" si="1269"/>
        <v>0.53420490348748773</v>
      </c>
      <c r="AP4090">
        <f t="shared" si="1270"/>
        <v>1</v>
      </c>
      <c r="AQ4090">
        <f t="shared" si="1271"/>
        <v>1</v>
      </c>
      <c r="AR4090">
        <f t="shared" si="1272"/>
        <v>0</v>
      </c>
      <c r="AS4090">
        <f t="shared" si="1273"/>
        <v>1</v>
      </c>
      <c r="AT4090">
        <f t="shared" si="1274"/>
        <v>0</v>
      </c>
      <c r="AU4090">
        <f t="shared" si="1275"/>
        <v>1</v>
      </c>
      <c r="AV4090">
        <f t="shared" si="1276"/>
        <v>0</v>
      </c>
      <c r="AW4090">
        <f t="shared" si="1277"/>
        <v>0</v>
      </c>
      <c r="AX4090">
        <f t="shared" si="1278"/>
        <v>1</v>
      </c>
      <c r="AY4090">
        <f t="shared" si="1279"/>
        <v>5</v>
      </c>
    </row>
    <row r="4091" spans="1:51" x14ac:dyDescent="0.3">
      <c r="A4091" s="1" t="s">
        <v>4085</v>
      </c>
      <c r="B4091" s="2">
        <v>4065162</v>
      </c>
      <c r="C4091" s="3" t="s">
        <v>5335</v>
      </c>
      <c r="D4091" s="5">
        <v>9.36</v>
      </c>
      <c r="E4091" s="5">
        <v>162.14101488</v>
      </c>
      <c r="F4091" s="3" t="s">
        <v>4480</v>
      </c>
      <c r="G4091" s="3" t="s">
        <v>4481</v>
      </c>
      <c r="H4091" s="3" t="s">
        <v>4481</v>
      </c>
      <c r="I4091" s="3" t="s">
        <v>4482</v>
      </c>
      <c r="J4091" s="3" t="s">
        <v>4484</v>
      </c>
      <c r="K4091" s="6">
        <v>53106</v>
      </c>
      <c r="L4091" s="6">
        <v>51306</v>
      </c>
      <c r="M4091" s="6" t="s">
        <v>4474</v>
      </c>
      <c r="N4091" s="6" t="s">
        <v>4474</v>
      </c>
      <c r="O4091" s="6">
        <v>38255</v>
      </c>
      <c r="P4091" s="6">
        <v>37994</v>
      </c>
      <c r="Q4091" s="6">
        <v>17687</v>
      </c>
      <c r="R4091" s="6">
        <v>17711</v>
      </c>
      <c r="S4091" s="6">
        <v>21835</v>
      </c>
      <c r="T4091" s="6">
        <v>13474</v>
      </c>
      <c r="U4091" s="6" t="s">
        <v>4474</v>
      </c>
      <c r="V4091" s="6" t="s">
        <v>4474</v>
      </c>
      <c r="W4091" s="6">
        <v>1255376</v>
      </c>
      <c r="X4091" s="6">
        <v>1219822</v>
      </c>
      <c r="Y4091" s="6" t="s">
        <v>4474</v>
      </c>
      <c r="Z4091" s="6" t="s">
        <v>4474</v>
      </c>
      <c r="AA4091" s="6" t="s">
        <v>4474</v>
      </c>
      <c r="AB4091" s="6" t="s">
        <v>4474</v>
      </c>
      <c r="AC4091" s="6">
        <v>17328124</v>
      </c>
      <c r="AD4091" s="6">
        <v>17322758</v>
      </c>
      <c r="AF4091">
        <f t="shared" si="1260"/>
        <v>1.4089006002982374E-2</v>
      </c>
      <c r="AG4091">
        <f t="shared" si="1261"/>
        <v>1.4519331509023448E-2</v>
      </c>
      <c r="AH4091" t="e">
        <f t="shared" si="1262"/>
        <v>#VALUE!</v>
      </c>
      <c r="AI4091" t="e">
        <f t="shared" si="1263"/>
        <v>#VALUE!</v>
      </c>
      <c r="AJ4091" t="e">
        <f t="shared" si="1264"/>
        <v>#VALUE!</v>
      </c>
      <c r="AK4091" t="e">
        <f t="shared" si="1265"/>
        <v>#VALUE!</v>
      </c>
      <c r="AL4091">
        <f t="shared" si="1266"/>
        <v>0.72035174933152568</v>
      </c>
      <c r="AM4091">
        <f t="shared" si="1267"/>
        <v>0.74053716914201073</v>
      </c>
      <c r="AN4091">
        <f t="shared" si="1268"/>
        <v>4.2302863843183235E-2</v>
      </c>
      <c r="AO4091">
        <f t="shared" si="1269"/>
        <v>4.2060235017896054E-2</v>
      </c>
      <c r="AP4091">
        <f t="shared" si="1270"/>
        <v>1</v>
      </c>
      <c r="AQ4091">
        <f t="shared" si="1271"/>
        <v>1</v>
      </c>
      <c r="AR4091">
        <f t="shared" si="1272"/>
        <v>0</v>
      </c>
      <c r="AS4091">
        <f t="shared" si="1273"/>
        <v>1</v>
      </c>
      <c r="AT4091">
        <f t="shared" si="1274"/>
        <v>0</v>
      </c>
      <c r="AU4091">
        <f t="shared" si="1275"/>
        <v>0</v>
      </c>
      <c r="AV4091">
        <f t="shared" si="1276"/>
        <v>0</v>
      </c>
      <c r="AW4091">
        <f t="shared" si="1277"/>
        <v>1</v>
      </c>
      <c r="AX4091">
        <f t="shared" si="1278"/>
        <v>0</v>
      </c>
      <c r="AY4091">
        <f t="shared" si="1279"/>
        <v>4</v>
      </c>
    </row>
    <row r="4092" spans="1:51" x14ac:dyDescent="0.3">
      <c r="A4092" s="1" t="s">
        <v>4086</v>
      </c>
      <c r="B4092" s="2">
        <v>4057227</v>
      </c>
      <c r="C4092" s="3" t="s">
        <v>5337</v>
      </c>
      <c r="D4092" s="5">
        <v>60.87</v>
      </c>
      <c r="E4092" s="5">
        <v>5233.5125123999997</v>
      </c>
      <c r="F4092" s="3" t="s">
        <v>4665</v>
      </c>
      <c r="G4092" s="3" t="s">
        <v>4722</v>
      </c>
      <c r="H4092" s="3" t="s">
        <v>5069</v>
      </c>
      <c r="I4092" s="3" t="s">
        <v>5069</v>
      </c>
      <c r="J4092" s="3" t="s">
        <v>4707</v>
      </c>
      <c r="K4092" s="6">
        <v>3799000</v>
      </c>
      <c r="L4092" s="6">
        <v>3841000</v>
      </c>
      <c r="M4092" s="6">
        <v>839000</v>
      </c>
      <c r="N4092" s="6">
        <v>841000</v>
      </c>
      <c r="O4092" s="6">
        <v>174000</v>
      </c>
      <c r="P4092" s="6">
        <v>186000</v>
      </c>
      <c r="Q4092" s="6">
        <v>-22000</v>
      </c>
      <c r="R4092" s="6">
        <v>80000</v>
      </c>
      <c r="S4092" s="6">
        <v>908000</v>
      </c>
      <c r="T4092" s="6">
        <v>992000</v>
      </c>
      <c r="U4092" s="6">
        <v>2882000</v>
      </c>
      <c r="V4092" s="6">
        <v>2887000</v>
      </c>
      <c r="W4092" s="6">
        <v>10516000</v>
      </c>
      <c r="X4092" s="6">
        <v>10639000</v>
      </c>
      <c r="Y4092" s="6">
        <v>1427000</v>
      </c>
      <c r="Z4092" s="6">
        <v>1374000</v>
      </c>
      <c r="AA4092" s="6">
        <v>909000</v>
      </c>
      <c r="AB4092" s="6">
        <v>886000</v>
      </c>
      <c r="AC4092" s="6">
        <v>85000000</v>
      </c>
      <c r="AD4092" s="6">
        <v>86000000</v>
      </c>
      <c r="AF4092">
        <f t="shared" si="1260"/>
        <v>-2.0920502092050207E-3</v>
      </c>
      <c r="AG4092">
        <f t="shared" si="1261"/>
        <v>7.5195037127549578E-3</v>
      </c>
      <c r="AH4092">
        <f t="shared" si="1262"/>
        <v>0.27405857740585776</v>
      </c>
      <c r="AI4092">
        <f t="shared" si="1263"/>
        <v>0.27136009023404456</v>
      </c>
      <c r="AJ4092">
        <f t="shared" si="1264"/>
        <v>1.5698569856985698</v>
      </c>
      <c r="AK4092">
        <f t="shared" si="1265"/>
        <v>1.5507900677200903</v>
      </c>
      <c r="AL4092">
        <f t="shared" si="1266"/>
        <v>4.5801526717557252E-2</v>
      </c>
      <c r="AM4092">
        <f t="shared" si="1267"/>
        <v>4.8424889351731323E-2</v>
      </c>
      <c r="AN4092">
        <f t="shared" si="1268"/>
        <v>0.36125903385317609</v>
      </c>
      <c r="AO4092">
        <f t="shared" si="1269"/>
        <v>0.36103017200864745</v>
      </c>
      <c r="AP4092">
        <f t="shared" si="1270"/>
        <v>0</v>
      </c>
      <c r="AQ4092">
        <f t="shared" si="1271"/>
        <v>1</v>
      </c>
      <c r="AR4092">
        <f t="shared" si="1272"/>
        <v>0</v>
      </c>
      <c r="AS4092">
        <f t="shared" si="1273"/>
        <v>1</v>
      </c>
      <c r="AT4092">
        <f t="shared" si="1274"/>
        <v>0</v>
      </c>
      <c r="AU4092">
        <f t="shared" si="1275"/>
        <v>1</v>
      </c>
      <c r="AV4092">
        <f t="shared" si="1276"/>
        <v>0</v>
      </c>
      <c r="AW4092">
        <f t="shared" si="1277"/>
        <v>1</v>
      </c>
      <c r="AX4092">
        <f t="shared" si="1278"/>
        <v>1</v>
      </c>
      <c r="AY4092">
        <f t="shared" si="1279"/>
        <v>5</v>
      </c>
    </row>
    <row r="4093" spans="1:51" x14ac:dyDescent="0.3">
      <c r="A4093" s="1" t="s">
        <v>4087</v>
      </c>
      <c r="B4093" s="2">
        <v>4354067</v>
      </c>
      <c r="C4093" s="3" t="s">
        <v>5335</v>
      </c>
      <c r="D4093" s="5">
        <v>120.58</v>
      </c>
      <c r="E4093" s="5">
        <v>3436.8959602999998</v>
      </c>
      <c r="F4093" s="3" t="s">
        <v>4583</v>
      </c>
      <c r="G4093" s="3" t="s">
        <v>4583</v>
      </c>
      <c r="H4093" s="3" t="s">
        <v>4962</v>
      </c>
      <c r="I4093" s="3" t="s">
        <v>4962</v>
      </c>
      <c r="J4093" s="3" t="s">
        <v>5303</v>
      </c>
      <c r="K4093" s="6">
        <v>303351</v>
      </c>
      <c r="L4093" s="6">
        <v>288802</v>
      </c>
      <c r="M4093" s="6">
        <v>136975</v>
      </c>
      <c r="N4093" s="6">
        <v>122502</v>
      </c>
      <c r="O4093" s="6">
        <v>112806</v>
      </c>
      <c r="P4093" s="6">
        <v>98469</v>
      </c>
      <c r="Q4093" s="6">
        <v>98849</v>
      </c>
      <c r="R4093" s="6">
        <v>86229</v>
      </c>
      <c r="S4093" s="6">
        <v>114991</v>
      </c>
      <c r="T4093" s="6">
        <v>100350</v>
      </c>
      <c r="U4093" s="6" t="s">
        <v>4474</v>
      </c>
      <c r="V4093" s="6" t="s">
        <v>4474</v>
      </c>
      <c r="W4093" s="6">
        <v>521759</v>
      </c>
      <c r="X4093" s="6">
        <v>484155</v>
      </c>
      <c r="Y4093" s="6">
        <v>338459</v>
      </c>
      <c r="Z4093" s="6">
        <v>299551</v>
      </c>
      <c r="AA4093" s="6">
        <v>18698</v>
      </c>
      <c r="AB4093" s="6">
        <v>14069</v>
      </c>
      <c r="AC4093" s="6">
        <v>28503035</v>
      </c>
      <c r="AD4093" s="6">
        <v>28503035</v>
      </c>
      <c r="AF4093">
        <f t="shared" si="1260"/>
        <v>0.18945336831755658</v>
      </c>
      <c r="AG4093">
        <f t="shared" si="1261"/>
        <v>0.17810205409424668</v>
      </c>
      <c r="AH4093" t="e">
        <f t="shared" si="1262"/>
        <v>#VALUE!</v>
      </c>
      <c r="AI4093" t="e">
        <f t="shared" si="1263"/>
        <v>#VALUE!</v>
      </c>
      <c r="AJ4093">
        <f t="shared" si="1264"/>
        <v>18.101347737725959</v>
      </c>
      <c r="AK4093">
        <f t="shared" si="1265"/>
        <v>21.291563010874974</v>
      </c>
      <c r="AL4093">
        <f t="shared" si="1266"/>
        <v>0.37186625394345163</v>
      </c>
      <c r="AM4093">
        <f t="shared" si="1267"/>
        <v>0.34095678007770031</v>
      </c>
      <c r="AN4093">
        <f t="shared" si="1268"/>
        <v>0.58140060832683294</v>
      </c>
      <c r="AO4093">
        <f t="shared" si="1269"/>
        <v>0.59650731687166303</v>
      </c>
      <c r="AP4093">
        <f t="shared" si="1270"/>
        <v>1</v>
      </c>
      <c r="AQ4093">
        <f t="shared" si="1271"/>
        <v>1</v>
      </c>
      <c r="AR4093">
        <f t="shared" si="1272"/>
        <v>1</v>
      </c>
      <c r="AS4093">
        <f t="shared" si="1273"/>
        <v>1</v>
      </c>
      <c r="AT4093">
        <f t="shared" si="1274"/>
        <v>0</v>
      </c>
      <c r="AU4093">
        <f t="shared" si="1275"/>
        <v>0</v>
      </c>
      <c r="AV4093">
        <f t="shared" si="1276"/>
        <v>1</v>
      </c>
      <c r="AW4093">
        <f t="shared" si="1277"/>
        <v>0</v>
      </c>
      <c r="AX4093">
        <f t="shared" si="1278"/>
        <v>0</v>
      </c>
      <c r="AY4093">
        <f t="shared" si="1279"/>
        <v>5</v>
      </c>
    </row>
    <row r="4094" spans="1:51" x14ac:dyDescent="0.3">
      <c r="A4094" s="1" t="s">
        <v>4088</v>
      </c>
      <c r="B4094" s="2">
        <v>4009384</v>
      </c>
      <c r="C4094" s="3" t="s">
        <v>5337</v>
      </c>
      <c r="D4094" s="5">
        <v>36.340000000000003</v>
      </c>
      <c r="E4094" s="5">
        <v>8182.7120322800001</v>
      </c>
      <c r="F4094" s="3" t="s">
        <v>4583</v>
      </c>
      <c r="G4094" s="3" t="s">
        <v>4583</v>
      </c>
      <c r="H4094" s="3" t="s">
        <v>4602</v>
      </c>
      <c r="I4094" s="3" t="s">
        <v>4635</v>
      </c>
      <c r="J4094" s="3" t="s">
        <v>5304</v>
      </c>
      <c r="K4094" s="6">
        <v>16275000</v>
      </c>
      <c r="L4094" s="6">
        <v>16853000</v>
      </c>
      <c r="M4094" s="6">
        <v>1238000</v>
      </c>
      <c r="N4094" s="6">
        <v>1450000</v>
      </c>
      <c r="O4094" s="6">
        <v>335000</v>
      </c>
      <c r="P4094" s="6">
        <v>552000</v>
      </c>
      <c r="Q4094" s="6">
        <v>393000</v>
      </c>
      <c r="R4094" s="6">
        <v>573000</v>
      </c>
      <c r="S4094" s="6">
        <v>1100000</v>
      </c>
      <c r="T4094" s="6">
        <v>1652000</v>
      </c>
      <c r="U4094" s="6">
        <v>3727000</v>
      </c>
      <c r="V4094" s="6">
        <v>3728000</v>
      </c>
      <c r="W4094" s="6">
        <v>20633000</v>
      </c>
      <c r="X4094" s="6">
        <v>20416000</v>
      </c>
      <c r="Y4094" s="6">
        <v>5766000</v>
      </c>
      <c r="Z4094" s="6">
        <v>5950000</v>
      </c>
      <c r="AA4094" s="6">
        <v>3452000</v>
      </c>
      <c r="AB4094" s="6">
        <v>3456000</v>
      </c>
      <c r="AC4094" s="6">
        <v>225165961</v>
      </c>
      <c r="AD4094" s="6">
        <v>224955528</v>
      </c>
      <c r="AF4094">
        <f t="shared" si="1260"/>
        <v>1.9047157466194932E-2</v>
      </c>
      <c r="AG4094">
        <f t="shared" si="1261"/>
        <v>2.8066222570532914E-2</v>
      </c>
      <c r="AH4094">
        <f t="shared" si="1262"/>
        <v>0.18063296660689188</v>
      </c>
      <c r="AI4094">
        <f t="shared" si="1263"/>
        <v>0.18260188087774296</v>
      </c>
      <c r="AJ4094">
        <f t="shared" si="1264"/>
        <v>1.6703360370799536</v>
      </c>
      <c r="AK4094">
        <f t="shared" si="1265"/>
        <v>1.7216435185185186</v>
      </c>
      <c r="AL4094">
        <f t="shared" si="1266"/>
        <v>2.0583717357910907E-2</v>
      </c>
      <c r="AM4094">
        <f t="shared" si="1267"/>
        <v>3.2753812377618229E-2</v>
      </c>
      <c r="AN4094">
        <f t="shared" si="1268"/>
        <v>0.78878495613822519</v>
      </c>
      <c r="AO4094">
        <f t="shared" si="1269"/>
        <v>0.82548001567398122</v>
      </c>
      <c r="AP4094">
        <f t="shared" si="1270"/>
        <v>1</v>
      </c>
      <c r="AQ4094">
        <f t="shared" si="1271"/>
        <v>1</v>
      </c>
      <c r="AR4094">
        <f t="shared" si="1272"/>
        <v>0</v>
      </c>
      <c r="AS4094">
        <f t="shared" si="1273"/>
        <v>1</v>
      </c>
      <c r="AT4094">
        <f t="shared" si="1274"/>
        <v>1</v>
      </c>
      <c r="AU4094">
        <f t="shared" si="1275"/>
        <v>0</v>
      </c>
      <c r="AV4094">
        <f t="shared" si="1276"/>
        <v>0</v>
      </c>
      <c r="AW4094">
        <f t="shared" si="1277"/>
        <v>0</v>
      </c>
      <c r="AX4094">
        <f t="shared" si="1278"/>
        <v>0</v>
      </c>
      <c r="AY4094">
        <f t="shared" si="1279"/>
        <v>4</v>
      </c>
    </row>
    <row r="4095" spans="1:51" x14ac:dyDescent="0.3">
      <c r="A4095" s="1" t="s">
        <v>4089</v>
      </c>
      <c r="B4095" s="2">
        <v>4437855</v>
      </c>
      <c r="C4095" s="3" t="s">
        <v>5335</v>
      </c>
      <c r="D4095" s="5">
        <v>362.88</v>
      </c>
      <c r="E4095" s="5">
        <v>16200.603054720001</v>
      </c>
      <c r="F4095" s="3" t="s">
        <v>4470</v>
      </c>
      <c r="G4095" s="3" t="s">
        <v>4471</v>
      </c>
      <c r="H4095" s="3" t="s">
        <v>4489</v>
      </c>
      <c r="I4095" s="3" t="s">
        <v>4489</v>
      </c>
      <c r="J4095" s="3" t="s">
        <v>4495</v>
      </c>
      <c r="K4095" s="6">
        <v>2756200</v>
      </c>
      <c r="L4095" s="6">
        <v>2616700</v>
      </c>
      <c r="M4095" s="6">
        <v>1412100</v>
      </c>
      <c r="N4095" s="6">
        <v>1325100</v>
      </c>
      <c r="O4095" s="6">
        <v>1345600</v>
      </c>
      <c r="P4095" s="6">
        <v>1264400</v>
      </c>
      <c r="Q4095" s="6">
        <v>1110900</v>
      </c>
      <c r="R4095" s="6">
        <v>1069400</v>
      </c>
      <c r="S4095" s="6">
        <v>1136600</v>
      </c>
      <c r="T4095" s="6">
        <v>1105600</v>
      </c>
      <c r="U4095" s="6" t="s">
        <v>4474</v>
      </c>
      <c r="V4095" s="6">
        <v>100000</v>
      </c>
      <c r="W4095" s="6">
        <v>7123100</v>
      </c>
      <c r="X4095" s="6">
        <v>6723200</v>
      </c>
      <c r="Y4095" s="6">
        <v>4000400</v>
      </c>
      <c r="Z4095" s="6">
        <v>3619500</v>
      </c>
      <c r="AA4095" s="6">
        <v>873400</v>
      </c>
      <c r="AB4095" s="6">
        <v>832300</v>
      </c>
      <c r="AC4095" s="6">
        <v>44615658</v>
      </c>
      <c r="AD4095" s="6">
        <v>44421650</v>
      </c>
      <c r="AF4095">
        <f t="shared" si="1260"/>
        <v>0.1559573781078463</v>
      </c>
      <c r="AG4095">
        <f t="shared" si="1261"/>
        <v>0.15906116135173726</v>
      </c>
      <c r="AH4095" t="e">
        <f t="shared" si="1262"/>
        <v>#VALUE!</v>
      </c>
      <c r="AI4095">
        <f t="shared" si="1263"/>
        <v>1.487386958591147E-2</v>
      </c>
      <c r="AJ4095">
        <f t="shared" si="1264"/>
        <v>4.5802610487749025</v>
      </c>
      <c r="AK4095">
        <f t="shared" si="1265"/>
        <v>4.3487925027033523</v>
      </c>
      <c r="AL4095">
        <f t="shared" si="1266"/>
        <v>0.48820840287352152</v>
      </c>
      <c r="AM4095">
        <f t="shared" si="1267"/>
        <v>0.48320403561738068</v>
      </c>
      <c r="AN4095">
        <f t="shared" si="1268"/>
        <v>0.38693827125830044</v>
      </c>
      <c r="AO4095">
        <f t="shared" si="1269"/>
        <v>0.38920454545454547</v>
      </c>
      <c r="AP4095">
        <f t="shared" si="1270"/>
        <v>1</v>
      </c>
      <c r="AQ4095">
        <f t="shared" si="1271"/>
        <v>1</v>
      </c>
      <c r="AR4095">
        <f t="shared" si="1272"/>
        <v>0</v>
      </c>
      <c r="AS4095">
        <f t="shared" si="1273"/>
        <v>1</v>
      </c>
      <c r="AT4095">
        <f t="shared" si="1274"/>
        <v>0</v>
      </c>
      <c r="AU4095">
        <f t="shared" si="1275"/>
        <v>1</v>
      </c>
      <c r="AV4095">
        <f t="shared" si="1276"/>
        <v>1</v>
      </c>
      <c r="AW4095">
        <f t="shared" si="1277"/>
        <v>0</v>
      </c>
      <c r="AX4095">
        <f t="shared" si="1278"/>
        <v>0</v>
      </c>
      <c r="AY4095">
        <f t="shared" si="1279"/>
        <v>5</v>
      </c>
    </row>
    <row r="4096" spans="1:51" x14ac:dyDescent="0.3">
      <c r="A4096" s="1" t="s">
        <v>4090</v>
      </c>
      <c r="B4096" s="2">
        <v>4912079</v>
      </c>
      <c r="C4096" s="3" t="s">
        <v>5338</v>
      </c>
      <c r="D4096" s="5">
        <v>10.524800000000001</v>
      </c>
      <c r="E4096" s="5">
        <v>48.354288611199998</v>
      </c>
      <c r="F4096" s="3" t="s">
        <v>4559</v>
      </c>
      <c r="G4096" s="3" t="s">
        <v>4821</v>
      </c>
      <c r="H4096" s="3" t="s">
        <v>4822</v>
      </c>
      <c r="I4096" s="3" t="s">
        <v>4822</v>
      </c>
      <c r="J4096" s="3" t="s">
        <v>4959</v>
      </c>
      <c r="K4096" s="6">
        <v>12312.275</v>
      </c>
      <c r="L4096" s="6">
        <v>12309.68</v>
      </c>
      <c r="M4096" s="6">
        <v>3982.5569999999998</v>
      </c>
      <c r="N4096" s="6">
        <v>3759.0250000000001</v>
      </c>
      <c r="O4096" s="6">
        <v>3881.6790000000001</v>
      </c>
      <c r="P4096" s="6">
        <v>3654.4229999999998</v>
      </c>
      <c r="Q4096" s="6">
        <v>3484.59</v>
      </c>
      <c r="R4096" s="6">
        <v>3245.8620000000001</v>
      </c>
      <c r="S4096" s="6">
        <v>4324.5240000000003</v>
      </c>
      <c r="T4096" s="6">
        <v>4260.4830000000002</v>
      </c>
      <c r="U4096" s="6" t="s">
        <v>4474</v>
      </c>
      <c r="V4096" s="6" t="s">
        <v>4474</v>
      </c>
      <c r="W4096" s="6">
        <v>13254.38</v>
      </c>
      <c r="X4096" s="6">
        <v>13834.678</v>
      </c>
      <c r="Y4096" s="6">
        <v>12484.638999999999</v>
      </c>
      <c r="Z4096" s="6">
        <v>13142.508</v>
      </c>
      <c r="AA4096" s="6">
        <v>1875</v>
      </c>
      <c r="AB4096" s="6">
        <v>1713</v>
      </c>
      <c r="AC4096" s="6">
        <v>4594319</v>
      </c>
      <c r="AD4096" s="6">
        <v>4594319</v>
      </c>
      <c r="AF4096">
        <f t="shared" si="1260"/>
        <v>0.26290101838033919</v>
      </c>
      <c r="AG4096">
        <f t="shared" si="1261"/>
        <v>0.23461782052318095</v>
      </c>
      <c r="AH4096" t="e">
        <f t="shared" si="1262"/>
        <v>#VALUE!</v>
      </c>
      <c r="AI4096" t="e">
        <f t="shared" si="1263"/>
        <v>#VALUE!</v>
      </c>
      <c r="AJ4096">
        <f t="shared" si="1264"/>
        <v>6.6584741333333328</v>
      </c>
      <c r="AK4096">
        <f t="shared" si="1265"/>
        <v>7.6722171628721538</v>
      </c>
      <c r="AL4096">
        <f t="shared" si="1266"/>
        <v>0.31526903029700037</v>
      </c>
      <c r="AM4096">
        <f t="shared" si="1267"/>
        <v>0.29687392361133674</v>
      </c>
      <c r="AN4096">
        <f t="shared" si="1268"/>
        <v>0.92892123207573651</v>
      </c>
      <c r="AO4096">
        <f t="shared" si="1269"/>
        <v>0.88976989562026676</v>
      </c>
      <c r="AP4096">
        <f t="shared" si="1270"/>
        <v>1</v>
      </c>
      <c r="AQ4096">
        <f t="shared" si="1271"/>
        <v>1</v>
      </c>
      <c r="AR4096">
        <f t="shared" si="1272"/>
        <v>1</v>
      </c>
      <c r="AS4096">
        <f t="shared" si="1273"/>
        <v>1</v>
      </c>
      <c r="AT4096">
        <f t="shared" si="1274"/>
        <v>0</v>
      </c>
      <c r="AU4096">
        <f t="shared" si="1275"/>
        <v>0</v>
      </c>
      <c r="AV4096">
        <f t="shared" si="1276"/>
        <v>1</v>
      </c>
      <c r="AW4096">
        <f t="shared" si="1277"/>
        <v>1</v>
      </c>
      <c r="AX4096">
        <f t="shared" si="1278"/>
        <v>0</v>
      </c>
      <c r="AY4096">
        <f t="shared" si="1279"/>
        <v>6</v>
      </c>
    </row>
    <row r="4097" spans="1:51" x14ac:dyDescent="0.3">
      <c r="A4097" s="1" t="s">
        <v>4091</v>
      </c>
      <c r="B4097" s="2">
        <v>111568</v>
      </c>
      <c r="C4097" s="3" t="s">
        <v>5337</v>
      </c>
      <c r="D4097" s="5">
        <v>541.14</v>
      </c>
      <c r="E4097" s="5">
        <v>498002.66450075997</v>
      </c>
      <c r="F4097" s="3" t="s">
        <v>4470</v>
      </c>
      <c r="G4097" s="3" t="s">
        <v>4512</v>
      </c>
      <c r="H4097" s="3" t="s">
        <v>4522</v>
      </c>
      <c r="I4097" s="3" t="s">
        <v>4645</v>
      </c>
      <c r="J4097" s="3" t="s">
        <v>4909</v>
      </c>
      <c r="K4097" s="6">
        <v>393898000</v>
      </c>
      <c r="L4097" s="6">
        <v>385439000</v>
      </c>
      <c r="M4097" s="6">
        <v>27904000</v>
      </c>
      <c r="N4097" s="6">
        <v>27708000</v>
      </c>
      <c r="O4097" s="6">
        <v>23872000</v>
      </c>
      <c r="P4097" s="6">
        <v>23710000</v>
      </c>
      <c r="Q4097" s="6">
        <v>15133000</v>
      </c>
      <c r="R4097" s="6">
        <v>14913000</v>
      </c>
      <c r="S4097" s="6">
        <v>16642000</v>
      </c>
      <c r="T4097" s="6">
        <v>9599000</v>
      </c>
      <c r="U4097" s="6">
        <v>74101000</v>
      </c>
      <c r="V4097" s="6">
        <v>63727000</v>
      </c>
      <c r="W4097" s="6">
        <v>299309000</v>
      </c>
      <c r="X4097" s="6">
        <v>286056000</v>
      </c>
      <c r="Y4097" s="6">
        <v>92258000</v>
      </c>
      <c r="Z4097" s="6">
        <v>92038000</v>
      </c>
      <c r="AA4097" s="6">
        <v>101565000</v>
      </c>
      <c r="AB4097" s="6">
        <v>104670000</v>
      </c>
      <c r="AC4097" s="6">
        <v>923000000</v>
      </c>
      <c r="AD4097" s="6">
        <v>921000000</v>
      </c>
      <c r="AF4097">
        <f t="shared" si="1260"/>
        <v>5.0559789381542153E-2</v>
      </c>
      <c r="AG4097">
        <f t="shared" si="1261"/>
        <v>5.2133148754090107E-2</v>
      </c>
      <c r="AH4097">
        <f t="shared" si="1262"/>
        <v>0.24757357780755004</v>
      </c>
      <c r="AI4097">
        <f t="shared" si="1263"/>
        <v>0.22277805744329782</v>
      </c>
      <c r="AJ4097">
        <f t="shared" si="1264"/>
        <v>0.90836410180672478</v>
      </c>
      <c r="AK4097">
        <f t="shared" si="1265"/>
        <v>0.87931594535205881</v>
      </c>
      <c r="AL4097">
        <f t="shared" si="1266"/>
        <v>6.0604521982848353E-2</v>
      </c>
      <c r="AM4097">
        <f t="shared" si="1267"/>
        <v>6.1514273335080256E-2</v>
      </c>
      <c r="AN4097">
        <f t="shared" si="1268"/>
        <v>1.3160245766081207</v>
      </c>
      <c r="AO4097">
        <f t="shared" si="1269"/>
        <v>1.3474249797242499</v>
      </c>
      <c r="AP4097">
        <f t="shared" si="1270"/>
        <v>1</v>
      </c>
      <c r="AQ4097">
        <f t="shared" si="1271"/>
        <v>1</v>
      </c>
      <c r="AR4097">
        <f t="shared" si="1272"/>
        <v>0</v>
      </c>
      <c r="AS4097">
        <f t="shared" si="1273"/>
        <v>1</v>
      </c>
      <c r="AT4097">
        <f t="shared" si="1274"/>
        <v>0</v>
      </c>
      <c r="AU4097">
        <f t="shared" si="1275"/>
        <v>1</v>
      </c>
      <c r="AV4097">
        <f t="shared" si="1276"/>
        <v>0</v>
      </c>
      <c r="AW4097">
        <f t="shared" si="1277"/>
        <v>0</v>
      </c>
      <c r="AX4097">
        <f t="shared" si="1278"/>
        <v>0</v>
      </c>
      <c r="AY4097">
        <f t="shared" si="1279"/>
        <v>4</v>
      </c>
    </row>
    <row r="4098" spans="1:51" x14ac:dyDescent="0.3">
      <c r="A4098" s="1" t="s">
        <v>4092</v>
      </c>
      <c r="B4098" s="2">
        <v>4584941</v>
      </c>
      <c r="C4098" s="3" t="s">
        <v>5335</v>
      </c>
      <c r="D4098" s="5">
        <v>5.33</v>
      </c>
      <c r="E4098" s="5">
        <v>1301.13051952</v>
      </c>
      <c r="F4098" s="3" t="s">
        <v>4525</v>
      </c>
      <c r="G4098" s="3" t="s">
        <v>4526</v>
      </c>
      <c r="H4098" s="3" t="s">
        <v>4705</v>
      </c>
      <c r="I4098" s="3" t="s">
        <v>5014</v>
      </c>
      <c r="J4098" s="3" t="s">
        <v>4528</v>
      </c>
      <c r="K4098" s="6">
        <v>1157464</v>
      </c>
      <c r="L4098" s="6">
        <v>1156542</v>
      </c>
      <c r="M4098" s="6">
        <v>901944</v>
      </c>
      <c r="N4098" s="6">
        <v>759317</v>
      </c>
      <c r="O4098" s="6">
        <v>587934</v>
      </c>
      <c r="P4098" s="6">
        <v>447295</v>
      </c>
      <c r="Q4098" s="6">
        <v>102579</v>
      </c>
      <c r="R4098" s="6">
        <v>9416</v>
      </c>
      <c r="S4098" s="6">
        <v>343634</v>
      </c>
      <c r="T4098" s="6">
        <v>327636</v>
      </c>
      <c r="U4098" s="6">
        <v>5512616</v>
      </c>
      <c r="V4098" s="6">
        <v>5771809</v>
      </c>
      <c r="W4098" s="6">
        <v>5098671</v>
      </c>
      <c r="X4098" s="6">
        <v>5119230</v>
      </c>
      <c r="Y4098" s="6" t="s">
        <v>4474</v>
      </c>
      <c r="Z4098" s="6" t="s">
        <v>4474</v>
      </c>
      <c r="AA4098" s="6" t="s">
        <v>4474</v>
      </c>
      <c r="AB4098" s="6" t="s">
        <v>4474</v>
      </c>
      <c r="AC4098" s="6">
        <v>237488131</v>
      </c>
      <c r="AD4098" s="6">
        <v>237353110</v>
      </c>
      <c r="AF4098">
        <f t="shared" si="1260"/>
        <v>2.0118772127089589E-2</v>
      </c>
      <c r="AG4098">
        <f t="shared" si="1261"/>
        <v>1.8393391193597475E-3</v>
      </c>
      <c r="AH4098">
        <f t="shared" si="1262"/>
        <v>1.0811868426105549</v>
      </c>
      <c r="AI4098">
        <f t="shared" si="1263"/>
        <v>1.1274760071338854</v>
      </c>
      <c r="AJ4098" t="e">
        <f t="shared" si="1264"/>
        <v>#VALUE!</v>
      </c>
      <c r="AK4098" t="e">
        <f t="shared" si="1265"/>
        <v>#VALUE!</v>
      </c>
      <c r="AL4098">
        <f t="shared" si="1266"/>
        <v>0.50795013926999022</v>
      </c>
      <c r="AM4098">
        <f t="shared" si="1267"/>
        <v>0.38675205915565541</v>
      </c>
      <c r="AN4098">
        <f t="shared" si="1268"/>
        <v>0.22701288237660364</v>
      </c>
      <c r="AO4098">
        <f t="shared" si="1269"/>
        <v>0.22592108578829237</v>
      </c>
      <c r="AP4098">
        <f t="shared" si="1270"/>
        <v>1</v>
      </c>
      <c r="AQ4098">
        <f t="shared" si="1271"/>
        <v>1</v>
      </c>
      <c r="AR4098">
        <f t="shared" si="1272"/>
        <v>1</v>
      </c>
      <c r="AS4098">
        <f t="shared" si="1273"/>
        <v>1</v>
      </c>
      <c r="AT4098">
        <f t="shared" si="1274"/>
        <v>1</v>
      </c>
      <c r="AU4098">
        <f t="shared" si="1275"/>
        <v>0</v>
      </c>
      <c r="AV4098">
        <f t="shared" si="1276"/>
        <v>1</v>
      </c>
      <c r="AW4098">
        <f t="shared" si="1277"/>
        <v>1</v>
      </c>
      <c r="AX4098">
        <f t="shared" si="1278"/>
        <v>0</v>
      </c>
      <c r="AY4098">
        <f t="shared" si="1279"/>
        <v>7</v>
      </c>
    </row>
    <row r="4099" spans="1:51" x14ac:dyDescent="0.3">
      <c r="A4099" s="1" t="s">
        <v>4093</v>
      </c>
      <c r="B4099" s="2">
        <v>4056953</v>
      </c>
      <c r="C4099" s="3" t="s">
        <v>5337</v>
      </c>
      <c r="D4099" s="5">
        <v>52.34</v>
      </c>
      <c r="E4099" s="5">
        <v>847.34513563999997</v>
      </c>
      <c r="F4099" s="3" t="s">
        <v>4651</v>
      </c>
      <c r="G4099" s="3" t="s">
        <v>4651</v>
      </c>
      <c r="H4099" s="3" t="s">
        <v>4688</v>
      </c>
      <c r="I4099" s="3" t="s">
        <v>4688</v>
      </c>
      <c r="J4099" s="3" t="s">
        <v>5024</v>
      </c>
      <c r="K4099" s="6">
        <v>496900</v>
      </c>
      <c r="L4099" s="6">
        <v>507900</v>
      </c>
      <c r="M4099" s="6">
        <v>164454</v>
      </c>
      <c r="N4099" s="6">
        <v>164269</v>
      </c>
      <c r="O4099" s="6">
        <v>91954</v>
      </c>
      <c r="P4099" s="6">
        <v>94069</v>
      </c>
      <c r="Q4099" s="6">
        <v>47000</v>
      </c>
      <c r="R4099" s="6">
        <v>48400</v>
      </c>
      <c r="S4099" s="6">
        <v>130900</v>
      </c>
      <c r="T4099" s="6">
        <v>121100</v>
      </c>
      <c r="U4099" s="6">
        <v>638400</v>
      </c>
      <c r="V4099" s="6">
        <v>506400</v>
      </c>
      <c r="W4099" s="6">
        <v>1737100</v>
      </c>
      <c r="X4099" s="6">
        <v>1695000</v>
      </c>
      <c r="Y4099" s="6">
        <v>162600</v>
      </c>
      <c r="Z4099" s="6">
        <v>160000</v>
      </c>
      <c r="AA4099" s="6">
        <v>179200</v>
      </c>
      <c r="AB4099" s="6">
        <v>274300</v>
      </c>
      <c r="AC4099" s="6">
        <v>16177314</v>
      </c>
      <c r="AD4099" s="6">
        <v>16173132</v>
      </c>
      <c r="AF4099">
        <f t="shared" si="1260"/>
        <v>2.7056588567152151E-2</v>
      </c>
      <c r="AG4099">
        <f t="shared" si="1261"/>
        <v>2.8554572271386431E-2</v>
      </c>
      <c r="AH4099">
        <f t="shared" si="1262"/>
        <v>0.36750906683553047</v>
      </c>
      <c r="AI4099">
        <f t="shared" si="1263"/>
        <v>0.29876106194690266</v>
      </c>
      <c r="AJ4099">
        <f t="shared" si="1264"/>
        <v>0.9073660714285714</v>
      </c>
      <c r="AK4099">
        <f t="shared" si="1265"/>
        <v>0.58330295297119938</v>
      </c>
      <c r="AL4099">
        <f t="shared" si="1266"/>
        <v>0.1850553431273898</v>
      </c>
      <c r="AM4099">
        <f t="shared" si="1267"/>
        <v>0.18521165583776333</v>
      </c>
      <c r="AN4099">
        <f t="shared" si="1268"/>
        <v>0.28605146508548729</v>
      </c>
      <c r="AO4099">
        <f t="shared" si="1269"/>
        <v>0.29964601769911503</v>
      </c>
      <c r="AP4099">
        <f t="shared" si="1270"/>
        <v>1</v>
      </c>
      <c r="AQ4099">
        <f t="shared" si="1271"/>
        <v>1</v>
      </c>
      <c r="AR4099">
        <f t="shared" si="1272"/>
        <v>0</v>
      </c>
      <c r="AS4099">
        <f t="shared" si="1273"/>
        <v>1</v>
      </c>
      <c r="AT4099">
        <f t="shared" si="1274"/>
        <v>0</v>
      </c>
      <c r="AU4099">
        <f t="shared" si="1275"/>
        <v>1</v>
      </c>
      <c r="AV4099">
        <f t="shared" si="1276"/>
        <v>0</v>
      </c>
      <c r="AW4099">
        <f t="shared" si="1277"/>
        <v>0</v>
      </c>
      <c r="AX4099">
        <f t="shared" si="1278"/>
        <v>0</v>
      </c>
      <c r="AY4099">
        <f t="shared" si="1279"/>
        <v>4</v>
      </c>
    </row>
    <row r="4100" spans="1:51" x14ac:dyDescent="0.3">
      <c r="A4100" s="1" t="s">
        <v>4094</v>
      </c>
      <c r="B4100" s="2">
        <v>101233</v>
      </c>
      <c r="C4100" s="3" t="s">
        <v>5338</v>
      </c>
      <c r="D4100" s="5">
        <v>42.59</v>
      </c>
      <c r="E4100" s="5">
        <v>425.30395295</v>
      </c>
      <c r="F4100" s="3" t="s">
        <v>4480</v>
      </c>
      <c r="G4100" s="3" t="s">
        <v>4481</v>
      </c>
      <c r="H4100" s="3" t="s">
        <v>4481</v>
      </c>
      <c r="I4100" s="3" t="s">
        <v>4482</v>
      </c>
      <c r="J4100" s="3" t="s">
        <v>4484</v>
      </c>
      <c r="K4100" s="6">
        <v>105274</v>
      </c>
      <c r="L4100" s="6">
        <v>103191</v>
      </c>
      <c r="M4100" s="6" t="s">
        <v>4474</v>
      </c>
      <c r="N4100" s="6" t="s">
        <v>4474</v>
      </c>
      <c r="O4100" s="6">
        <v>110031</v>
      </c>
      <c r="P4100" s="6">
        <v>107274</v>
      </c>
      <c r="Q4100" s="6">
        <v>39715</v>
      </c>
      <c r="R4100" s="6">
        <v>38760</v>
      </c>
      <c r="S4100" s="6">
        <v>49869</v>
      </c>
      <c r="T4100" s="6">
        <v>45552</v>
      </c>
      <c r="U4100" s="6" t="s">
        <v>4474</v>
      </c>
      <c r="V4100" s="6" t="s">
        <v>4474</v>
      </c>
      <c r="W4100" s="6">
        <v>2635319</v>
      </c>
      <c r="X4100" s="6">
        <v>2597707</v>
      </c>
      <c r="Y4100" s="6" t="s">
        <v>4474</v>
      </c>
      <c r="Z4100" s="6" t="s">
        <v>4474</v>
      </c>
      <c r="AA4100" s="6" t="s">
        <v>4474</v>
      </c>
      <c r="AB4100" s="6" t="s">
        <v>4474</v>
      </c>
      <c r="AC4100" s="6">
        <v>9980000</v>
      </c>
      <c r="AD4100" s="6">
        <v>9975000</v>
      </c>
      <c r="AF4100">
        <f t="shared" si="1260"/>
        <v>1.5070281814080193E-2</v>
      </c>
      <c r="AG4100">
        <f t="shared" si="1261"/>
        <v>1.492085135082594E-2</v>
      </c>
      <c r="AH4100" t="e">
        <f t="shared" si="1262"/>
        <v>#VALUE!</v>
      </c>
      <c r="AI4100" t="e">
        <f t="shared" si="1263"/>
        <v>#VALUE!</v>
      </c>
      <c r="AJ4100" t="e">
        <f t="shared" si="1264"/>
        <v>#VALUE!</v>
      </c>
      <c r="AK4100" t="e">
        <f t="shared" si="1265"/>
        <v>#VALUE!</v>
      </c>
      <c r="AL4100">
        <f t="shared" si="1266"/>
        <v>1.0451868457548872</v>
      </c>
      <c r="AM4100">
        <f t="shared" si="1267"/>
        <v>1.0395674041340814</v>
      </c>
      <c r="AN4100">
        <f t="shared" si="1268"/>
        <v>3.9947346032871166E-2</v>
      </c>
      <c r="AO4100">
        <f t="shared" si="1269"/>
        <v>3.972387955993497E-2</v>
      </c>
      <c r="AP4100">
        <f t="shared" si="1270"/>
        <v>1</v>
      </c>
      <c r="AQ4100">
        <f t="shared" si="1271"/>
        <v>1</v>
      </c>
      <c r="AR4100">
        <f t="shared" si="1272"/>
        <v>1</v>
      </c>
      <c r="AS4100">
        <f t="shared" si="1273"/>
        <v>1</v>
      </c>
      <c r="AT4100">
        <f t="shared" si="1274"/>
        <v>0</v>
      </c>
      <c r="AU4100">
        <f t="shared" si="1275"/>
        <v>0</v>
      </c>
      <c r="AV4100">
        <f t="shared" si="1276"/>
        <v>1</v>
      </c>
      <c r="AW4100">
        <f t="shared" si="1277"/>
        <v>1</v>
      </c>
      <c r="AX4100">
        <f t="shared" si="1278"/>
        <v>0</v>
      </c>
      <c r="AY4100">
        <f t="shared" si="1279"/>
        <v>6</v>
      </c>
    </row>
    <row r="4101" spans="1:51" x14ac:dyDescent="0.3">
      <c r="A4101" s="1" t="s">
        <v>4095</v>
      </c>
      <c r="B4101" s="2">
        <v>5261676</v>
      </c>
      <c r="C4101" s="3" t="s">
        <v>5337</v>
      </c>
      <c r="D4101" s="5">
        <v>21.7</v>
      </c>
      <c r="E4101" s="5">
        <v>8741.6301048999994</v>
      </c>
      <c r="F4101" s="3" t="s">
        <v>4500</v>
      </c>
      <c r="G4101" s="3" t="s">
        <v>4501</v>
      </c>
      <c r="H4101" s="3" t="s">
        <v>4502</v>
      </c>
      <c r="I4101" s="3" t="s">
        <v>4538</v>
      </c>
      <c r="J4101" s="3" t="s">
        <v>4504</v>
      </c>
      <c r="K4101" s="6">
        <v>1965424</v>
      </c>
      <c r="L4101" s="6">
        <v>2063117</v>
      </c>
      <c r="M4101" s="6">
        <v>-77009</v>
      </c>
      <c r="N4101" s="6">
        <v>-273838</v>
      </c>
      <c r="O4101" s="6">
        <v>-615082</v>
      </c>
      <c r="P4101" s="6">
        <v>-820334</v>
      </c>
      <c r="Q4101" s="6">
        <v>-795749</v>
      </c>
      <c r="R4101" s="6">
        <v>-796511</v>
      </c>
      <c r="S4101" s="6">
        <v>275464</v>
      </c>
      <c r="T4101" s="6">
        <v>273159</v>
      </c>
      <c r="U4101" s="6">
        <v>2238083</v>
      </c>
      <c r="V4101" s="6">
        <v>2237245</v>
      </c>
      <c r="W4101" s="6">
        <v>6725855</v>
      </c>
      <c r="X4101" s="6">
        <v>6683734</v>
      </c>
      <c r="Y4101" s="6">
        <v>2116368</v>
      </c>
      <c r="Z4101" s="6">
        <v>1984066</v>
      </c>
      <c r="AA4101" s="6">
        <v>876897</v>
      </c>
      <c r="AB4101" s="6">
        <v>841542</v>
      </c>
      <c r="AC4101" s="6">
        <v>402578140</v>
      </c>
      <c r="AD4101" s="6">
        <v>395444298</v>
      </c>
      <c r="AF4101">
        <f t="shared" si="1260"/>
        <v>-0.11831194695692963</v>
      </c>
      <c r="AG4101">
        <f t="shared" si="1261"/>
        <v>-0.11917155889208038</v>
      </c>
      <c r="AH4101">
        <f t="shared" si="1262"/>
        <v>0.33275814004316179</v>
      </c>
      <c r="AI4101">
        <f t="shared" si="1263"/>
        <v>0.33472980821798115</v>
      </c>
      <c r="AJ4101">
        <f t="shared" si="1264"/>
        <v>2.4134738743546849</v>
      </c>
      <c r="AK4101">
        <f t="shared" si="1265"/>
        <v>2.357655351723384</v>
      </c>
      <c r="AL4101">
        <f t="shared" si="1266"/>
        <v>-0.31295130211089311</v>
      </c>
      <c r="AM4101">
        <f t="shared" si="1267"/>
        <v>-0.39761874871856517</v>
      </c>
      <c r="AN4101">
        <f t="shared" si="1268"/>
        <v>0.29221920484458852</v>
      </c>
      <c r="AO4101">
        <f t="shared" si="1269"/>
        <v>0.30867730523087844</v>
      </c>
      <c r="AP4101">
        <f t="shared" si="1270"/>
        <v>0</v>
      </c>
      <c r="AQ4101">
        <f t="shared" si="1271"/>
        <v>1</v>
      </c>
      <c r="AR4101">
        <f t="shared" si="1272"/>
        <v>1</v>
      </c>
      <c r="AS4101">
        <f t="shared" si="1273"/>
        <v>1</v>
      </c>
      <c r="AT4101">
        <f t="shared" si="1274"/>
        <v>1</v>
      </c>
      <c r="AU4101">
        <f t="shared" si="1275"/>
        <v>1</v>
      </c>
      <c r="AV4101">
        <f t="shared" si="1276"/>
        <v>1</v>
      </c>
      <c r="AW4101">
        <f t="shared" si="1277"/>
        <v>0</v>
      </c>
      <c r="AX4101">
        <f t="shared" si="1278"/>
        <v>0</v>
      </c>
      <c r="AY4101">
        <f t="shared" si="1279"/>
        <v>6</v>
      </c>
    </row>
    <row r="4102" spans="1:51" x14ac:dyDescent="0.3">
      <c r="A4102" s="1" t="s">
        <v>4096</v>
      </c>
      <c r="B4102" s="2">
        <v>4912929</v>
      </c>
      <c r="C4102" s="3" t="s">
        <v>5337</v>
      </c>
      <c r="D4102" s="5">
        <v>49.67</v>
      </c>
      <c r="E4102" s="5">
        <v>1226.4887434899999</v>
      </c>
      <c r="F4102" s="3" t="s">
        <v>4559</v>
      </c>
      <c r="G4102" s="3" t="s">
        <v>4560</v>
      </c>
      <c r="H4102" s="3" t="s">
        <v>4671</v>
      </c>
      <c r="I4102" s="3" t="s">
        <v>4671</v>
      </c>
      <c r="J4102" s="3" t="s">
        <v>4672</v>
      </c>
      <c r="K4102" s="6">
        <v>2827901</v>
      </c>
      <c r="L4102" s="6">
        <v>2748573</v>
      </c>
      <c r="M4102" s="6">
        <v>289858</v>
      </c>
      <c r="N4102" s="6">
        <v>283858</v>
      </c>
      <c r="O4102" s="6">
        <v>231722</v>
      </c>
      <c r="P4102" s="6">
        <v>225532</v>
      </c>
      <c r="Q4102" s="6">
        <v>135308</v>
      </c>
      <c r="R4102" s="6">
        <v>132971</v>
      </c>
      <c r="S4102" s="6">
        <v>-33185</v>
      </c>
      <c r="T4102" s="6">
        <v>-74632</v>
      </c>
      <c r="U4102" s="6">
        <v>617502</v>
      </c>
      <c r="V4102" s="6">
        <v>617364</v>
      </c>
      <c r="W4102" s="6">
        <v>3032968</v>
      </c>
      <c r="X4102" s="6">
        <v>2937239</v>
      </c>
      <c r="Y4102" s="6">
        <v>2198455</v>
      </c>
      <c r="Z4102" s="6">
        <v>2102541</v>
      </c>
      <c r="AA4102" s="6">
        <v>846056</v>
      </c>
      <c r="AB4102" s="6">
        <v>711358</v>
      </c>
      <c r="AC4102" s="6">
        <v>24675988</v>
      </c>
      <c r="AD4102" s="6">
        <v>24573408</v>
      </c>
      <c r="AF4102">
        <f t="shared" ref="AF4102:AF4165" si="1280">Q4102/W4102</f>
        <v>4.4612406065609657E-2</v>
      </c>
      <c r="AG4102">
        <f t="shared" ref="AG4102:AG4165" si="1281">R4102/X4102</f>
        <v>4.5270745758176301E-2</v>
      </c>
      <c r="AH4102">
        <f t="shared" ref="AH4102:AH4165" si="1282">U4102/W4102</f>
        <v>0.20359660899818263</v>
      </c>
      <c r="AI4102">
        <f t="shared" ref="AI4102:AI4165" si="1283">V4102/X4102</f>
        <v>0.21018514325868615</v>
      </c>
      <c r="AJ4102">
        <f t="shared" ref="AJ4102:AJ4165" si="1284">Y4102/AA4102</f>
        <v>2.5984745690592583</v>
      </c>
      <c r="AK4102">
        <f t="shared" ref="AK4102:AK4165" si="1285">Z4102/AB4102</f>
        <v>2.9556721088397122</v>
      </c>
      <c r="AL4102">
        <f t="shared" ref="AL4102:AL4165" si="1286">O4102/K4102</f>
        <v>8.1941340945103802E-2</v>
      </c>
      <c r="AM4102">
        <f t="shared" ref="AM4102:AM4165" si="1287">P4102/L4102</f>
        <v>8.2054215041768949E-2</v>
      </c>
      <c r="AN4102">
        <f t="shared" ref="AN4102:AN4165" si="1288">K4102/W4102</f>
        <v>0.93238735126780103</v>
      </c>
      <c r="AO4102">
        <f t="shared" ref="AO4102:AO4165" si="1289">L4102/X4102</f>
        <v>0.93576756947596029</v>
      </c>
      <c r="AP4102">
        <f t="shared" ref="AP4102:AP4165" si="1290">IF(OR(Q4102&lt;0, Q4102="NA"), 0, 1)</f>
        <v>1</v>
      </c>
      <c r="AQ4102">
        <f t="shared" ref="AQ4102:AQ4165" si="1291">IF(OR(S4102&lt;0, S4102="NA"), 0, 1)</f>
        <v>0</v>
      </c>
      <c r="AR4102">
        <f t="shared" ref="AR4102:AR4165" si="1292">IFERROR(IF((AF4102-AG4102)&gt;0,1,0),0)</f>
        <v>0</v>
      </c>
      <c r="AS4102">
        <f t="shared" ref="AS4102:AS4165" si="1293">IFERROR(IF((S4102-Q4102)&gt;0,1,0),0)</f>
        <v>0</v>
      </c>
      <c r="AT4102">
        <f t="shared" ref="AT4102:AT4165" si="1294">IFERROR(IF((AH4102-AI4102)&lt;0,1,0),0)</f>
        <v>1</v>
      </c>
      <c r="AU4102">
        <f t="shared" ref="AU4102:AU4165" si="1295">IFERROR(IF((AJ4102-AK4102)&gt;0,1,0),0)</f>
        <v>0</v>
      </c>
      <c r="AV4102">
        <f t="shared" ref="AV4102:AV4165" si="1296">IFERROR(IF((AL4102-AM4102)&gt;0,1,0),0)</f>
        <v>0</v>
      </c>
      <c r="AW4102">
        <f t="shared" ref="AW4102:AW4165" si="1297">IFERROR(IF((AN4102-AO4102)&gt;0,1,0),0)</f>
        <v>0</v>
      </c>
      <c r="AX4102">
        <f t="shared" ref="AX4102:AX4165" si="1298">IFERROR(IF((AC4102-AD4102)&lt;0,1,0),0)</f>
        <v>0</v>
      </c>
      <c r="AY4102">
        <f t="shared" ref="AY4102:AY4165" si="1299">SUM(AP4102:AX4102)</f>
        <v>2</v>
      </c>
    </row>
    <row r="4103" spans="1:51" x14ac:dyDescent="0.3">
      <c r="A4103" s="1" t="s">
        <v>4097</v>
      </c>
      <c r="B4103" s="2">
        <v>4965935</v>
      </c>
      <c r="C4103" s="3" t="s">
        <v>5335</v>
      </c>
      <c r="D4103" s="7">
        <v>144.9</v>
      </c>
      <c r="E4103" s="5">
        <v>6877.1580192000001</v>
      </c>
      <c r="F4103" s="3" t="s">
        <v>4500</v>
      </c>
      <c r="G4103" s="3" t="s">
        <v>4539</v>
      </c>
      <c r="H4103" s="3" t="s">
        <v>4539</v>
      </c>
      <c r="I4103" s="3" t="s">
        <v>4582</v>
      </c>
      <c r="J4103" s="3" t="s">
        <v>4819</v>
      </c>
      <c r="K4103" s="6">
        <v>643711</v>
      </c>
      <c r="L4103" s="6">
        <v>623161</v>
      </c>
      <c r="M4103" s="6">
        <v>296028</v>
      </c>
      <c r="N4103" s="6">
        <v>277990</v>
      </c>
      <c r="O4103" s="6">
        <v>251060</v>
      </c>
      <c r="P4103" s="6">
        <v>232491</v>
      </c>
      <c r="Q4103" s="6">
        <v>238038</v>
      </c>
      <c r="R4103" s="6">
        <v>222684</v>
      </c>
      <c r="S4103" s="6">
        <v>256097</v>
      </c>
      <c r="T4103" s="6">
        <v>236548</v>
      </c>
      <c r="U4103" s="6" t="s">
        <v>4474</v>
      </c>
      <c r="V4103" s="6" t="s">
        <v>4474</v>
      </c>
      <c r="W4103" s="6">
        <v>1810882</v>
      </c>
      <c r="X4103" s="6">
        <v>1776561</v>
      </c>
      <c r="Y4103" s="6">
        <v>941846</v>
      </c>
      <c r="Z4103" s="6">
        <v>959481</v>
      </c>
      <c r="AA4103" s="6">
        <v>131165</v>
      </c>
      <c r="AB4103" s="6">
        <v>151999</v>
      </c>
      <c r="AC4103" s="6">
        <v>47461274</v>
      </c>
      <c r="AD4103" s="6">
        <v>47448625</v>
      </c>
      <c r="AF4103">
        <f t="shared" si="1280"/>
        <v>0.13144865319772353</v>
      </c>
      <c r="AG4103">
        <f t="shared" si="1281"/>
        <v>0.12534554118884744</v>
      </c>
      <c r="AH4103" t="e">
        <f t="shared" si="1282"/>
        <v>#VALUE!</v>
      </c>
      <c r="AI4103" t="e">
        <f t="shared" si="1283"/>
        <v>#VALUE!</v>
      </c>
      <c r="AJ4103">
        <f t="shared" si="1284"/>
        <v>7.1806198299851332</v>
      </c>
      <c r="AK4103">
        <f t="shared" si="1285"/>
        <v>6.3124165290561125</v>
      </c>
      <c r="AL4103">
        <f t="shared" si="1286"/>
        <v>0.39001974488551538</v>
      </c>
      <c r="AM4103">
        <f t="shared" si="1287"/>
        <v>0.373083360479876</v>
      </c>
      <c r="AN4103">
        <f t="shared" si="1288"/>
        <v>0.3554682193538839</v>
      </c>
      <c r="AO4103">
        <f t="shared" si="1289"/>
        <v>0.35076814136975876</v>
      </c>
      <c r="AP4103">
        <f t="shared" si="1290"/>
        <v>1</v>
      </c>
      <c r="AQ4103">
        <f t="shared" si="1291"/>
        <v>1</v>
      </c>
      <c r="AR4103">
        <f t="shared" si="1292"/>
        <v>1</v>
      </c>
      <c r="AS4103">
        <f t="shared" si="1293"/>
        <v>1</v>
      </c>
      <c r="AT4103">
        <f t="shared" si="1294"/>
        <v>0</v>
      </c>
      <c r="AU4103">
        <f t="shared" si="1295"/>
        <v>1</v>
      </c>
      <c r="AV4103">
        <f t="shared" si="1296"/>
        <v>1</v>
      </c>
      <c r="AW4103">
        <f t="shared" si="1297"/>
        <v>1</v>
      </c>
      <c r="AX4103">
        <f t="shared" si="1298"/>
        <v>0</v>
      </c>
      <c r="AY4103">
        <f t="shared" si="1299"/>
        <v>7</v>
      </c>
    </row>
    <row r="4104" spans="1:51" x14ac:dyDescent="0.3">
      <c r="A4104" s="1" t="s">
        <v>4098</v>
      </c>
      <c r="B4104" s="2">
        <v>4228408</v>
      </c>
      <c r="C4104" s="3" t="s">
        <v>5335</v>
      </c>
      <c r="D4104" s="5">
        <v>9.9</v>
      </c>
      <c r="E4104" s="5">
        <v>128.97584370000001</v>
      </c>
      <c r="F4104" s="3" t="s">
        <v>4475</v>
      </c>
      <c r="G4104" s="3" t="s">
        <v>4548</v>
      </c>
      <c r="H4104" s="3" t="s">
        <v>4810</v>
      </c>
      <c r="I4104" s="3" t="s">
        <v>5062</v>
      </c>
      <c r="J4104" s="3" t="s">
        <v>5141</v>
      </c>
      <c r="K4104" s="6">
        <v>382019</v>
      </c>
      <c r="L4104" s="6">
        <v>387041</v>
      </c>
      <c r="M4104" s="6">
        <v>15833</v>
      </c>
      <c r="N4104" s="6">
        <v>6486</v>
      </c>
      <c r="O4104" s="6">
        <v>-2444</v>
      </c>
      <c r="P4104" s="6">
        <v>-13309</v>
      </c>
      <c r="Q4104" s="6">
        <v>-26602</v>
      </c>
      <c r="R4104" s="6">
        <v>-43306</v>
      </c>
      <c r="S4104" s="6">
        <v>13453</v>
      </c>
      <c r="T4104" s="6">
        <v>14610</v>
      </c>
      <c r="U4104" s="6" t="s">
        <v>4474</v>
      </c>
      <c r="V4104" s="6" t="s">
        <v>4474</v>
      </c>
      <c r="W4104" s="6">
        <v>321255</v>
      </c>
      <c r="X4104" s="6">
        <v>314003</v>
      </c>
      <c r="Y4104" s="6">
        <v>237265</v>
      </c>
      <c r="Z4104" s="6">
        <v>226132</v>
      </c>
      <c r="AA4104" s="6">
        <v>147745</v>
      </c>
      <c r="AB4104" s="6">
        <v>140975</v>
      </c>
      <c r="AC4104" s="6">
        <v>13019419</v>
      </c>
      <c r="AD4104" s="6">
        <v>12972114</v>
      </c>
      <c r="AF4104">
        <f t="shared" si="1280"/>
        <v>-8.2806493284151225E-2</v>
      </c>
      <c r="AG4104">
        <f t="shared" si="1281"/>
        <v>-0.13791587978458805</v>
      </c>
      <c r="AH4104" t="e">
        <f t="shared" si="1282"/>
        <v>#VALUE!</v>
      </c>
      <c r="AI4104" t="e">
        <f t="shared" si="1283"/>
        <v>#VALUE!</v>
      </c>
      <c r="AJ4104">
        <f t="shared" si="1284"/>
        <v>1.6059088294020103</v>
      </c>
      <c r="AK4104">
        <f t="shared" si="1285"/>
        <v>1.6040574569959212</v>
      </c>
      <c r="AL4104">
        <f t="shared" si="1286"/>
        <v>-6.3975875545457164E-3</v>
      </c>
      <c r="AM4104">
        <f t="shared" si="1287"/>
        <v>-3.4386537860330045E-2</v>
      </c>
      <c r="AN4104">
        <f t="shared" si="1288"/>
        <v>1.1891456942304399</v>
      </c>
      <c r="AO4104">
        <f t="shared" si="1289"/>
        <v>1.2326028732209564</v>
      </c>
      <c r="AP4104">
        <f t="shared" si="1290"/>
        <v>0</v>
      </c>
      <c r="AQ4104">
        <f t="shared" si="1291"/>
        <v>1</v>
      </c>
      <c r="AR4104">
        <f t="shared" si="1292"/>
        <v>1</v>
      </c>
      <c r="AS4104">
        <f t="shared" si="1293"/>
        <v>1</v>
      </c>
      <c r="AT4104">
        <f t="shared" si="1294"/>
        <v>0</v>
      </c>
      <c r="AU4104">
        <f t="shared" si="1295"/>
        <v>1</v>
      </c>
      <c r="AV4104">
        <f t="shared" si="1296"/>
        <v>1</v>
      </c>
      <c r="AW4104">
        <f t="shared" si="1297"/>
        <v>0</v>
      </c>
      <c r="AX4104">
        <f t="shared" si="1298"/>
        <v>0</v>
      </c>
      <c r="AY4104">
        <f t="shared" si="1299"/>
        <v>5</v>
      </c>
    </row>
    <row r="4105" spans="1:51" x14ac:dyDescent="0.3">
      <c r="A4105" s="1" t="s">
        <v>4099</v>
      </c>
      <c r="B4105" s="2">
        <v>103026</v>
      </c>
      <c r="C4105" s="3" t="s">
        <v>5337</v>
      </c>
      <c r="D4105" s="5">
        <v>36.01</v>
      </c>
      <c r="E4105" s="5">
        <v>498.72294368000001</v>
      </c>
      <c r="F4105" s="3" t="s">
        <v>4525</v>
      </c>
      <c r="G4105" s="3" t="s">
        <v>4526</v>
      </c>
      <c r="H4105" s="3" t="s">
        <v>4634</v>
      </c>
      <c r="I4105" s="3" t="s">
        <v>4634</v>
      </c>
      <c r="J4105" s="3" t="s">
        <v>4528</v>
      </c>
      <c r="K4105" s="6">
        <v>99899</v>
      </c>
      <c r="L4105" s="6">
        <v>99642</v>
      </c>
      <c r="M4105" s="6">
        <v>64548</v>
      </c>
      <c r="N4105" s="6">
        <v>64100</v>
      </c>
      <c r="O4105" s="6">
        <v>36670</v>
      </c>
      <c r="P4105" s="6">
        <v>36219</v>
      </c>
      <c r="Q4105" s="6">
        <v>18166</v>
      </c>
      <c r="R4105" s="6">
        <v>18041</v>
      </c>
      <c r="S4105" s="6">
        <v>44213</v>
      </c>
      <c r="T4105" s="6">
        <v>44482</v>
      </c>
      <c r="U4105" s="6">
        <v>366871</v>
      </c>
      <c r="V4105" s="6">
        <v>362153</v>
      </c>
      <c r="W4105" s="6">
        <v>584330</v>
      </c>
      <c r="X4105" s="6">
        <v>586551</v>
      </c>
      <c r="Y4105" s="6" t="s">
        <v>4474</v>
      </c>
      <c r="Z4105" s="6" t="s">
        <v>4474</v>
      </c>
      <c r="AA4105" s="6" t="s">
        <v>4474</v>
      </c>
      <c r="AB4105" s="6" t="s">
        <v>4474</v>
      </c>
      <c r="AC4105" s="6">
        <v>13849424</v>
      </c>
      <c r="AD4105" s="6">
        <v>13848950</v>
      </c>
      <c r="AF4105">
        <f t="shared" si="1280"/>
        <v>3.1088597196789487E-2</v>
      </c>
      <c r="AG4105">
        <f t="shared" si="1281"/>
        <v>3.0757768719173611E-2</v>
      </c>
      <c r="AH4105">
        <f t="shared" si="1282"/>
        <v>0.62784898944089818</v>
      </c>
      <c r="AI4105">
        <f t="shared" si="1283"/>
        <v>0.61742798153954215</v>
      </c>
      <c r="AJ4105" t="e">
        <f t="shared" si="1284"/>
        <v>#VALUE!</v>
      </c>
      <c r="AK4105" t="e">
        <f t="shared" si="1285"/>
        <v>#VALUE!</v>
      </c>
      <c r="AL4105">
        <f t="shared" si="1286"/>
        <v>0.36707074144886337</v>
      </c>
      <c r="AM4105">
        <f t="shared" si="1287"/>
        <v>0.36349129884988257</v>
      </c>
      <c r="AN4105">
        <f t="shared" si="1288"/>
        <v>0.17096332551811477</v>
      </c>
      <c r="AO4105">
        <f t="shared" si="1289"/>
        <v>0.1698778111366275</v>
      </c>
      <c r="AP4105">
        <f t="shared" si="1290"/>
        <v>1</v>
      </c>
      <c r="AQ4105">
        <f t="shared" si="1291"/>
        <v>1</v>
      </c>
      <c r="AR4105">
        <f t="shared" si="1292"/>
        <v>1</v>
      </c>
      <c r="AS4105">
        <f t="shared" si="1293"/>
        <v>1</v>
      </c>
      <c r="AT4105">
        <f t="shared" si="1294"/>
        <v>0</v>
      </c>
      <c r="AU4105">
        <f t="shared" si="1295"/>
        <v>0</v>
      </c>
      <c r="AV4105">
        <f t="shared" si="1296"/>
        <v>1</v>
      </c>
      <c r="AW4105">
        <f t="shared" si="1297"/>
        <v>1</v>
      </c>
      <c r="AX4105">
        <f t="shared" si="1298"/>
        <v>0</v>
      </c>
      <c r="AY4105">
        <f t="shared" si="1299"/>
        <v>6</v>
      </c>
    </row>
    <row r="4106" spans="1:51" x14ac:dyDescent="0.3">
      <c r="A4106" s="1" t="s">
        <v>4100</v>
      </c>
      <c r="B4106" s="2">
        <v>4540311</v>
      </c>
      <c r="C4106" s="3" t="s">
        <v>5337</v>
      </c>
      <c r="D4106" s="5">
        <v>185.74</v>
      </c>
      <c r="E4106" s="5">
        <v>12252.45945952</v>
      </c>
      <c r="F4106" s="3" t="s">
        <v>4470</v>
      </c>
      <c r="G4106" s="3" t="s">
        <v>4512</v>
      </c>
      <c r="H4106" s="3" t="s">
        <v>4522</v>
      </c>
      <c r="I4106" s="3" t="s">
        <v>4523</v>
      </c>
      <c r="J4106" s="3" t="s">
        <v>4751</v>
      </c>
      <c r="K4106" s="6">
        <v>15417759</v>
      </c>
      <c r="L4106" s="6">
        <v>15017506</v>
      </c>
      <c r="M4106" s="6">
        <v>2124052</v>
      </c>
      <c r="N4106" s="6">
        <v>2012872</v>
      </c>
      <c r="O4106" s="6">
        <v>1540521</v>
      </c>
      <c r="P4106" s="6">
        <v>1441713</v>
      </c>
      <c r="Q4106" s="6">
        <v>1045684</v>
      </c>
      <c r="R4106" s="6">
        <v>947782</v>
      </c>
      <c r="S4106" s="6">
        <v>1861095</v>
      </c>
      <c r="T4106" s="6">
        <v>1689783</v>
      </c>
      <c r="U4106" s="6">
        <v>4618060</v>
      </c>
      <c r="V4106" s="6">
        <v>4416731</v>
      </c>
      <c r="W4106" s="6">
        <v>14353848</v>
      </c>
      <c r="X4106" s="6">
        <v>14071428</v>
      </c>
      <c r="Y4106" s="6">
        <v>2801956</v>
      </c>
      <c r="Z4106" s="6">
        <v>2740694</v>
      </c>
      <c r="AA4106" s="6">
        <v>2011188</v>
      </c>
      <c r="AB4106" s="6">
        <v>2149207</v>
      </c>
      <c r="AC4106" s="6">
        <v>65965648</v>
      </c>
      <c r="AD4106" s="6">
        <v>66713156</v>
      </c>
      <c r="AF4106">
        <f t="shared" si="1280"/>
        <v>7.2850430072827863E-2</v>
      </c>
      <c r="AG4106">
        <f t="shared" si="1281"/>
        <v>6.7355068725078932E-2</v>
      </c>
      <c r="AH4106">
        <f t="shared" si="1282"/>
        <v>0.32172975497580858</v>
      </c>
      <c r="AI4106">
        <f t="shared" si="1283"/>
        <v>0.31387937315246184</v>
      </c>
      <c r="AJ4106">
        <f t="shared" si="1284"/>
        <v>1.3931845257628825</v>
      </c>
      <c r="AK4106">
        <f t="shared" si="1285"/>
        <v>1.2752117408886161</v>
      </c>
      <c r="AL4106">
        <f t="shared" si="1286"/>
        <v>9.9918606848115862E-2</v>
      </c>
      <c r="AM4106">
        <f t="shared" si="1287"/>
        <v>9.6002159080209454E-2</v>
      </c>
      <c r="AN4106">
        <f t="shared" si="1288"/>
        <v>1.0741202637787441</v>
      </c>
      <c r="AO4106">
        <f t="shared" si="1289"/>
        <v>1.0672339722734607</v>
      </c>
      <c r="AP4106">
        <f t="shared" si="1290"/>
        <v>1</v>
      </c>
      <c r="AQ4106">
        <f t="shared" si="1291"/>
        <v>1</v>
      </c>
      <c r="AR4106">
        <f t="shared" si="1292"/>
        <v>1</v>
      </c>
      <c r="AS4106">
        <f t="shared" si="1293"/>
        <v>1</v>
      </c>
      <c r="AT4106">
        <f t="shared" si="1294"/>
        <v>0</v>
      </c>
      <c r="AU4106">
        <f t="shared" si="1295"/>
        <v>1</v>
      </c>
      <c r="AV4106">
        <f t="shared" si="1296"/>
        <v>1</v>
      </c>
      <c r="AW4106">
        <f t="shared" si="1297"/>
        <v>1</v>
      </c>
      <c r="AX4106">
        <f t="shared" si="1298"/>
        <v>1</v>
      </c>
      <c r="AY4106">
        <f t="shared" si="1299"/>
        <v>8</v>
      </c>
    </row>
    <row r="4107" spans="1:51" x14ac:dyDescent="0.3">
      <c r="A4107" s="1" t="s">
        <v>4101</v>
      </c>
      <c r="B4107" s="2">
        <v>4040161</v>
      </c>
      <c r="C4107" s="3" t="s">
        <v>5337</v>
      </c>
      <c r="D4107" s="5">
        <v>18.91</v>
      </c>
      <c r="E4107" s="5">
        <v>534.89259039000001</v>
      </c>
      <c r="F4107" s="3" t="s">
        <v>4480</v>
      </c>
      <c r="G4107" s="3" t="s">
        <v>4509</v>
      </c>
      <c r="H4107" s="3" t="s">
        <v>4509</v>
      </c>
      <c r="I4107" s="3" t="s">
        <v>4677</v>
      </c>
      <c r="J4107" s="3" t="s">
        <v>4691</v>
      </c>
      <c r="K4107" s="6">
        <v>1511183</v>
      </c>
      <c r="L4107" s="6">
        <v>1483677</v>
      </c>
      <c r="M4107" s="6" t="s">
        <v>4474</v>
      </c>
      <c r="N4107" s="6" t="s">
        <v>4474</v>
      </c>
      <c r="O4107" s="6">
        <v>108953</v>
      </c>
      <c r="P4107" s="6">
        <v>119211</v>
      </c>
      <c r="Q4107" s="6">
        <v>72909</v>
      </c>
      <c r="R4107" s="6">
        <v>83157</v>
      </c>
      <c r="S4107" s="6">
        <v>239037</v>
      </c>
      <c r="T4107" s="6">
        <v>225644</v>
      </c>
      <c r="U4107" s="6">
        <v>101434</v>
      </c>
      <c r="V4107" s="6">
        <v>101625</v>
      </c>
      <c r="W4107" s="6">
        <v>2650518</v>
      </c>
      <c r="X4107" s="6">
        <v>2678535</v>
      </c>
      <c r="Y4107" s="6" t="s">
        <v>4474</v>
      </c>
      <c r="Z4107" s="6" t="s">
        <v>4474</v>
      </c>
      <c r="AA4107" s="6" t="s">
        <v>4474</v>
      </c>
      <c r="AB4107" s="6" t="s">
        <v>4474</v>
      </c>
      <c r="AC4107" s="6">
        <v>28286000</v>
      </c>
      <c r="AD4107" s="6">
        <v>28513000</v>
      </c>
      <c r="AF4107">
        <f t="shared" si="1280"/>
        <v>2.7507453260079726E-2</v>
      </c>
      <c r="AG4107">
        <f t="shared" si="1281"/>
        <v>3.1045702221550214E-2</v>
      </c>
      <c r="AH4107">
        <f t="shared" si="1282"/>
        <v>3.8269500527821354E-2</v>
      </c>
      <c r="AI4107">
        <f t="shared" si="1283"/>
        <v>3.7940515991017477E-2</v>
      </c>
      <c r="AJ4107" t="e">
        <f t="shared" si="1284"/>
        <v>#VALUE!</v>
      </c>
      <c r="AK4107" t="e">
        <f t="shared" si="1285"/>
        <v>#VALUE!</v>
      </c>
      <c r="AL4107">
        <f t="shared" si="1286"/>
        <v>7.2097820052237221E-2</v>
      </c>
      <c r="AM4107">
        <f t="shared" si="1287"/>
        <v>8.0348350752892983E-2</v>
      </c>
      <c r="AN4107">
        <f t="shared" si="1288"/>
        <v>0.57014628838589287</v>
      </c>
      <c r="AO4107">
        <f t="shared" si="1289"/>
        <v>0.55391361322513988</v>
      </c>
      <c r="AP4107">
        <f t="shared" si="1290"/>
        <v>1</v>
      </c>
      <c r="AQ4107">
        <f t="shared" si="1291"/>
        <v>1</v>
      </c>
      <c r="AR4107">
        <f t="shared" si="1292"/>
        <v>0</v>
      </c>
      <c r="AS4107">
        <f t="shared" si="1293"/>
        <v>1</v>
      </c>
      <c r="AT4107">
        <f t="shared" si="1294"/>
        <v>0</v>
      </c>
      <c r="AU4107">
        <f t="shared" si="1295"/>
        <v>0</v>
      </c>
      <c r="AV4107">
        <f t="shared" si="1296"/>
        <v>0</v>
      </c>
      <c r="AW4107">
        <f t="shared" si="1297"/>
        <v>1</v>
      </c>
      <c r="AX4107">
        <f t="shared" si="1298"/>
        <v>1</v>
      </c>
      <c r="AY4107">
        <f t="shared" si="1299"/>
        <v>5</v>
      </c>
    </row>
    <row r="4108" spans="1:51" x14ac:dyDescent="0.3">
      <c r="A4108" s="1" t="s">
        <v>4102</v>
      </c>
      <c r="B4108" s="2">
        <v>4994108</v>
      </c>
      <c r="C4108" s="3" t="s">
        <v>5335</v>
      </c>
      <c r="D4108" s="5">
        <v>41.75</v>
      </c>
      <c r="E4108" s="5">
        <v>1098.76802475</v>
      </c>
      <c r="F4108" s="3" t="s">
        <v>4485</v>
      </c>
      <c r="G4108" s="3" t="s">
        <v>4607</v>
      </c>
      <c r="H4108" s="3" t="s">
        <v>4742</v>
      </c>
      <c r="I4108" s="3" t="s">
        <v>4743</v>
      </c>
      <c r="J4108" s="3" t="s">
        <v>4744</v>
      </c>
      <c r="K4108" s="6">
        <v>1771824</v>
      </c>
      <c r="L4108" s="6">
        <v>1766241</v>
      </c>
      <c r="M4108" s="6">
        <v>310410</v>
      </c>
      <c r="N4108" s="6">
        <v>292118</v>
      </c>
      <c r="O4108" s="6">
        <v>220540</v>
      </c>
      <c r="P4108" s="6">
        <v>206547</v>
      </c>
      <c r="Q4108" s="6">
        <v>131144</v>
      </c>
      <c r="R4108" s="6">
        <v>127650</v>
      </c>
      <c r="S4108" s="6">
        <v>101671</v>
      </c>
      <c r="T4108" s="6">
        <v>151715</v>
      </c>
      <c r="U4108" s="6">
        <v>471700</v>
      </c>
      <c r="V4108" s="6">
        <v>403951</v>
      </c>
      <c r="W4108" s="6">
        <v>1554894</v>
      </c>
      <c r="X4108" s="6">
        <v>1472056</v>
      </c>
      <c r="Y4108" s="6">
        <v>405746</v>
      </c>
      <c r="Z4108" s="6">
        <v>382809</v>
      </c>
      <c r="AA4108" s="6">
        <v>297363</v>
      </c>
      <c r="AB4108" s="6">
        <v>303636</v>
      </c>
      <c r="AC4108" s="6">
        <v>26317797</v>
      </c>
      <c r="AD4108" s="6">
        <v>26317326</v>
      </c>
      <c r="AF4108">
        <f t="shared" si="1280"/>
        <v>8.4342726899711493E-2</v>
      </c>
      <c r="AG4108">
        <f t="shared" si="1281"/>
        <v>8.6715451042623376E-2</v>
      </c>
      <c r="AH4108">
        <f t="shared" si="1282"/>
        <v>0.30336473097201483</v>
      </c>
      <c r="AI4108">
        <f t="shared" si="1283"/>
        <v>0.27441279407848612</v>
      </c>
      <c r="AJ4108">
        <f t="shared" si="1284"/>
        <v>1.3644804498205896</v>
      </c>
      <c r="AK4108">
        <f t="shared" si="1285"/>
        <v>1.2607497134727108</v>
      </c>
      <c r="AL4108">
        <f t="shared" si="1286"/>
        <v>0.1244706020462529</v>
      </c>
      <c r="AM4108">
        <f t="shared" si="1287"/>
        <v>0.11694157252605958</v>
      </c>
      <c r="AN4108">
        <f t="shared" si="1288"/>
        <v>1.1395143334529556</v>
      </c>
      <c r="AO4108">
        <f t="shared" si="1289"/>
        <v>1.1998463373676</v>
      </c>
      <c r="AP4108">
        <f t="shared" si="1290"/>
        <v>1</v>
      </c>
      <c r="AQ4108">
        <f t="shared" si="1291"/>
        <v>1</v>
      </c>
      <c r="AR4108">
        <f t="shared" si="1292"/>
        <v>0</v>
      </c>
      <c r="AS4108">
        <f t="shared" si="1293"/>
        <v>0</v>
      </c>
      <c r="AT4108">
        <f t="shared" si="1294"/>
        <v>0</v>
      </c>
      <c r="AU4108">
        <f t="shared" si="1295"/>
        <v>1</v>
      </c>
      <c r="AV4108">
        <f t="shared" si="1296"/>
        <v>1</v>
      </c>
      <c r="AW4108">
        <f t="shared" si="1297"/>
        <v>0</v>
      </c>
      <c r="AX4108">
        <f t="shared" si="1298"/>
        <v>0</v>
      </c>
      <c r="AY4108">
        <f t="shared" si="1299"/>
        <v>4</v>
      </c>
    </row>
    <row r="4109" spans="1:51" x14ac:dyDescent="0.3">
      <c r="A4109" s="1" t="s">
        <v>4103</v>
      </c>
      <c r="B4109" s="2">
        <v>4984563</v>
      </c>
      <c r="C4109" s="3" t="s">
        <v>5335</v>
      </c>
      <c r="D4109" s="5">
        <v>44.49</v>
      </c>
      <c r="E4109" s="5">
        <v>414.20496981000002</v>
      </c>
      <c r="F4109" s="3" t="s">
        <v>4583</v>
      </c>
      <c r="G4109" s="3" t="s">
        <v>4583</v>
      </c>
      <c r="H4109" s="3" t="s">
        <v>4602</v>
      </c>
      <c r="I4109" s="3" t="s">
        <v>4635</v>
      </c>
      <c r="J4109" s="3" t="s">
        <v>4774</v>
      </c>
      <c r="K4109" s="6">
        <v>327426</v>
      </c>
      <c r="L4109" s="6">
        <v>311459</v>
      </c>
      <c r="M4109" s="6">
        <v>59083</v>
      </c>
      <c r="N4109" s="6">
        <v>49291</v>
      </c>
      <c r="O4109" s="6">
        <v>38536</v>
      </c>
      <c r="P4109" s="6">
        <v>29321</v>
      </c>
      <c r="Q4109" s="6">
        <v>26651</v>
      </c>
      <c r="R4109" s="6">
        <v>17529</v>
      </c>
      <c r="S4109" s="6">
        <v>36790</v>
      </c>
      <c r="T4109" s="6">
        <v>31587</v>
      </c>
      <c r="U4109" s="6">
        <v>59979</v>
      </c>
      <c r="V4109" s="6">
        <v>68609</v>
      </c>
      <c r="W4109" s="6">
        <v>371508</v>
      </c>
      <c r="X4109" s="6">
        <v>368036</v>
      </c>
      <c r="Y4109" s="6">
        <v>212124</v>
      </c>
      <c r="Z4109" s="6">
        <v>207329</v>
      </c>
      <c r="AA4109" s="6">
        <v>48451</v>
      </c>
      <c r="AB4109" s="6">
        <v>47529</v>
      </c>
      <c r="AC4109" s="6">
        <v>9307550</v>
      </c>
      <c r="AD4109" s="6">
        <v>9237953</v>
      </c>
      <c r="AF4109">
        <f t="shared" si="1280"/>
        <v>7.173735155097602E-2</v>
      </c>
      <c r="AG4109">
        <f t="shared" si="1281"/>
        <v>4.7628492864828439E-2</v>
      </c>
      <c r="AH4109">
        <f t="shared" si="1282"/>
        <v>0.16144739817177559</v>
      </c>
      <c r="AI4109">
        <f t="shared" si="1283"/>
        <v>0.18641926333293482</v>
      </c>
      <c r="AJ4109">
        <f t="shared" si="1284"/>
        <v>4.3781139708158756</v>
      </c>
      <c r="AK4109">
        <f t="shared" si="1285"/>
        <v>4.3621578404763408</v>
      </c>
      <c r="AL4109">
        <f t="shared" si="1286"/>
        <v>0.11769376897375285</v>
      </c>
      <c r="AM4109">
        <f t="shared" si="1287"/>
        <v>9.4140801839086366E-2</v>
      </c>
      <c r="AN4109">
        <f t="shared" si="1288"/>
        <v>0.88134306663651929</v>
      </c>
      <c r="AO4109">
        <f t="shared" si="1289"/>
        <v>0.84627319066613049</v>
      </c>
      <c r="AP4109">
        <f t="shared" si="1290"/>
        <v>1</v>
      </c>
      <c r="AQ4109">
        <f t="shared" si="1291"/>
        <v>1</v>
      </c>
      <c r="AR4109">
        <f t="shared" si="1292"/>
        <v>1</v>
      </c>
      <c r="AS4109">
        <f t="shared" si="1293"/>
        <v>1</v>
      </c>
      <c r="AT4109">
        <f t="shared" si="1294"/>
        <v>1</v>
      </c>
      <c r="AU4109">
        <f t="shared" si="1295"/>
        <v>1</v>
      </c>
      <c r="AV4109">
        <f t="shared" si="1296"/>
        <v>1</v>
      </c>
      <c r="AW4109">
        <f t="shared" si="1297"/>
        <v>1</v>
      </c>
      <c r="AX4109">
        <f t="shared" si="1298"/>
        <v>0</v>
      </c>
      <c r="AY4109">
        <f t="shared" si="1299"/>
        <v>8</v>
      </c>
    </row>
    <row r="4110" spans="1:51" x14ac:dyDescent="0.3">
      <c r="A4110" s="1" t="s">
        <v>4104</v>
      </c>
      <c r="B4110" s="2">
        <v>4911052</v>
      </c>
      <c r="C4110" s="3" t="s">
        <v>5337</v>
      </c>
      <c r="D4110" s="5">
        <v>25.26</v>
      </c>
      <c r="E4110" s="5">
        <v>1364.7218937</v>
      </c>
      <c r="F4110" s="3" t="s">
        <v>4475</v>
      </c>
      <c r="G4110" s="3" t="s">
        <v>4529</v>
      </c>
      <c r="H4110" s="3" t="s">
        <v>4569</v>
      </c>
      <c r="I4110" s="3" t="s">
        <v>4572</v>
      </c>
      <c r="J4110" s="3" t="s">
        <v>4573</v>
      </c>
      <c r="K4110" s="6">
        <v>732687</v>
      </c>
      <c r="L4110" s="6">
        <v>706627</v>
      </c>
      <c r="M4110" s="6">
        <v>88415</v>
      </c>
      <c r="N4110" s="6">
        <v>73780</v>
      </c>
      <c r="O4110" s="6">
        <v>59091</v>
      </c>
      <c r="P4110" s="6">
        <v>45652</v>
      </c>
      <c r="Q4110" s="6">
        <v>42001</v>
      </c>
      <c r="R4110" s="6">
        <v>29864</v>
      </c>
      <c r="S4110" s="6">
        <v>85895</v>
      </c>
      <c r="T4110" s="6">
        <v>72242</v>
      </c>
      <c r="U4110" s="6">
        <v>119173</v>
      </c>
      <c r="V4110" s="6">
        <v>130595</v>
      </c>
      <c r="W4110" s="6">
        <v>744575</v>
      </c>
      <c r="X4110" s="6">
        <v>706041</v>
      </c>
      <c r="Y4110" s="6">
        <v>221951</v>
      </c>
      <c r="Z4110" s="6">
        <v>176565</v>
      </c>
      <c r="AA4110" s="6">
        <v>204963</v>
      </c>
      <c r="AB4110" s="6">
        <v>173761</v>
      </c>
      <c r="AC4110" s="6">
        <v>53817000</v>
      </c>
      <c r="AD4110" s="6">
        <v>53812000</v>
      </c>
      <c r="AF4110">
        <f t="shared" si="1280"/>
        <v>5.640936104489138E-2</v>
      </c>
      <c r="AG4110">
        <f t="shared" si="1281"/>
        <v>4.2297826896738291E-2</v>
      </c>
      <c r="AH4110">
        <f t="shared" si="1282"/>
        <v>0.16005506496994931</v>
      </c>
      <c r="AI4110">
        <f t="shared" si="1283"/>
        <v>0.18496801177268743</v>
      </c>
      <c r="AJ4110">
        <f t="shared" si="1284"/>
        <v>1.0828832520991594</v>
      </c>
      <c r="AK4110">
        <f t="shared" si="1285"/>
        <v>1.0161371078665524</v>
      </c>
      <c r="AL4110">
        <f t="shared" si="1286"/>
        <v>8.0649718092446018E-2</v>
      </c>
      <c r="AM4110">
        <f t="shared" si="1287"/>
        <v>6.4605513233997575E-2</v>
      </c>
      <c r="AN4110">
        <f t="shared" si="1288"/>
        <v>0.98403384481079814</v>
      </c>
      <c r="AO4110">
        <f t="shared" si="1289"/>
        <v>1.0008299801286327</v>
      </c>
      <c r="AP4110">
        <f t="shared" si="1290"/>
        <v>1</v>
      </c>
      <c r="AQ4110">
        <f t="shared" si="1291"/>
        <v>1</v>
      </c>
      <c r="AR4110">
        <f t="shared" si="1292"/>
        <v>1</v>
      </c>
      <c r="AS4110">
        <f t="shared" si="1293"/>
        <v>1</v>
      </c>
      <c r="AT4110">
        <f t="shared" si="1294"/>
        <v>1</v>
      </c>
      <c r="AU4110">
        <f t="shared" si="1295"/>
        <v>1</v>
      </c>
      <c r="AV4110">
        <f t="shared" si="1296"/>
        <v>1</v>
      </c>
      <c r="AW4110">
        <f t="shared" si="1297"/>
        <v>0</v>
      </c>
      <c r="AX4110">
        <f t="shared" si="1298"/>
        <v>0</v>
      </c>
      <c r="AY4110">
        <f t="shared" si="1299"/>
        <v>7</v>
      </c>
    </row>
    <row r="4111" spans="1:51" x14ac:dyDescent="0.3">
      <c r="A4111" s="1" t="s">
        <v>4105</v>
      </c>
      <c r="B4111" s="2">
        <v>100671</v>
      </c>
      <c r="C4111" s="3" t="s">
        <v>5335</v>
      </c>
      <c r="D4111" s="5">
        <v>28.08</v>
      </c>
      <c r="E4111" s="5">
        <v>815.52544632000001</v>
      </c>
      <c r="F4111" s="3" t="s">
        <v>4480</v>
      </c>
      <c r="G4111" s="3" t="s">
        <v>4481</v>
      </c>
      <c r="H4111" s="3" t="s">
        <v>4481</v>
      </c>
      <c r="I4111" s="3" t="s">
        <v>4482</v>
      </c>
      <c r="J4111" s="3" t="s">
        <v>4484</v>
      </c>
      <c r="K4111" s="6">
        <v>293632</v>
      </c>
      <c r="L4111" s="6">
        <v>292559</v>
      </c>
      <c r="M4111" s="6" t="s">
        <v>4474</v>
      </c>
      <c r="N4111" s="6" t="s">
        <v>4474</v>
      </c>
      <c r="O4111" s="6">
        <v>289592</v>
      </c>
      <c r="P4111" s="6">
        <v>277755</v>
      </c>
      <c r="Q4111" s="6">
        <v>73244</v>
      </c>
      <c r="R4111" s="6">
        <v>71682</v>
      </c>
      <c r="S4111" s="6">
        <v>74936</v>
      </c>
      <c r="T4111" s="6">
        <v>57835</v>
      </c>
      <c r="U4111" s="6">
        <v>149136</v>
      </c>
      <c r="V4111" s="6">
        <v>149011</v>
      </c>
      <c r="W4111" s="6">
        <v>8205737</v>
      </c>
      <c r="X4111" s="6">
        <v>7855446</v>
      </c>
      <c r="Y4111" s="6" t="s">
        <v>4474</v>
      </c>
      <c r="Z4111" s="6" t="s">
        <v>4474</v>
      </c>
      <c r="AA4111" s="6" t="s">
        <v>4474</v>
      </c>
      <c r="AB4111" s="6" t="s">
        <v>4474</v>
      </c>
      <c r="AC4111" s="6">
        <v>29081108</v>
      </c>
      <c r="AD4111" s="6">
        <v>29190640</v>
      </c>
      <c r="AF4111">
        <f t="shared" si="1280"/>
        <v>8.9259502223870933E-3</v>
      </c>
      <c r="AG4111">
        <f t="shared" si="1281"/>
        <v>9.1251343335566181E-3</v>
      </c>
      <c r="AH4111">
        <f t="shared" si="1282"/>
        <v>1.817460150136423E-2</v>
      </c>
      <c r="AI4111">
        <f t="shared" si="1283"/>
        <v>1.8969133006579129E-2</v>
      </c>
      <c r="AJ4111" t="e">
        <f t="shared" si="1284"/>
        <v>#VALUE!</v>
      </c>
      <c r="AK4111" t="e">
        <f t="shared" si="1285"/>
        <v>#VALUE!</v>
      </c>
      <c r="AL4111">
        <f t="shared" si="1286"/>
        <v>0.98624128160418478</v>
      </c>
      <c r="AM4111">
        <f t="shared" si="1287"/>
        <v>0.94939824103855974</v>
      </c>
      <c r="AN4111">
        <f t="shared" si="1288"/>
        <v>3.5783744957948324E-2</v>
      </c>
      <c r="AO4111">
        <f t="shared" si="1289"/>
        <v>3.7242824914078716E-2</v>
      </c>
      <c r="AP4111">
        <f t="shared" si="1290"/>
        <v>1</v>
      </c>
      <c r="AQ4111">
        <f t="shared" si="1291"/>
        <v>1</v>
      </c>
      <c r="AR4111">
        <f t="shared" si="1292"/>
        <v>0</v>
      </c>
      <c r="AS4111">
        <f t="shared" si="1293"/>
        <v>1</v>
      </c>
      <c r="AT4111">
        <f t="shared" si="1294"/>
        <v>1</v>
      </c>
      <c r="AU4111">
        <f t="shared" si="1295"/>
        <v>0</v>
      </c>
      <c r="AV4111">
        <f t="shared" si="1296"/>
        <v>1</v>
      </c>
      <c r="AW4111">
        <f t="shared" si="1297"/>
        <v>0</v>
      </c>
      <c r="AX4111">
        <f t="shared" si="1298"/>
        <v>1</v>
      </c>
      <c r="AY4111">
        <f t="shared" si="1299"/>
        <v>6</v>
      </c>
    </row>
    <row r="4112" spans="1:51" x14ac:dyDescent="0.3">
      <c r="A4112" s="1" t="s">
        <v>4106</v>
      </c>
      <c r="B4112" s="2">
        <v>103324</v>
      </c>
      <c r="C4112" s="3" t="s">
        <v>5337</v>
      </c>
      <c r="D4112" s="5">
        <v>71.88</v>
      </c>
      <c r="E4112" s="5">
        <v>13126.14322824</v>
      </c>
      <c r="F4112" s="3" t="s">
        <v>4480</v>
      </c>
      <c r="G4112" s="3" t="s">
        <v>4509</v>
      </c>
      <c r="H4112" s="3" t="s">
        <v>4509</v>
      </c>
      <c r="I4112" s="3" t="s">
        <v>4596</v>
      </c>
      <c r="J4112" s="3" t="s">
        <v>4933</v>
      </c>
      <c r="K4112" s="6">
        <v>12795800</v>
      </c>
      <c r="L4112" s="6">
        <v>12671300</v>
      </c>
      <c r="M4112" s="6">
        <v>2550100</v>
      </c>
      <c r="N4112" s="6">
        <v>1994100</v>
      </c>
      <c r="O4112" s="6">
        <v>2432300</v>
      </c>
      <c r="P4112" s="6">
        <v>1878800</v>
      </c>
      <c r="Q4112" s="6">
        <v>1761000</v>
      </c>
      <c r="R4112" s="6">
        <v>1317300</v>
      </c>
      <c r="S4112" s="6">
        <v>1370900</v>
      </c>
      <c r="T4112" s="6">
        <v>1376000</v>
      </c>
      <c r="U4112" s="6">
        <v>3470400</v>
      </c>
      <c r="V4112" s="6">
        <v>3470300</v>
      </c>
      <c r="W4112" s="6">
        <v>64140500</v>
      </c>
      <c r="X4112" s="6">
        <v>62044400</v>
      </c>
      <c r="Y4112" s="6" t="s">
        <v>4474</v>
      </c>
      <c r="Z4112" s="6" t="s">
        <v>4474</v>
      </c>
      <c r="AA4112" s="6" t="s">
        <v>4474</v>
      </c>
      <c r="AB4112" s="6" t="s">
        <v>4474</v>
      </c>
      <c r="AC4112" s="6">
        <v>184501175</v>
      </c>
      <c r="AD4112" s="6">
        <v>188114912</v>
      </c>
      <c r="AF4112">
        <f t="shared" si="1280"/>
        <v>2.7455351922732126E-2</v>
      </c>
      <c r="AG4112">
        <f t="shared" si="1281"/>
        <v>2.1231569650121525E-2</v>
      </c>
      <c r="AH4112">
        <f t="shared" si="1282"/>
        <v>5.4106219939040079E-2</v>
      </c>
      <c r="AI4112">
        <f t="shared" si="1283"/>
        <v>5.5932525739631617E-2</v>
      </c>
      <c r="AJ4112" t="e">
        <f t="shared" si="1284"/>
        <v>#VALUE!</v>
      </c>
      <c r="AK4112" t="e">
        <f t="shared" si="1285"/>
        <v>#VALUE!</v>
      </c>
      <c r="AL4112">
        <f t="shared" si="1286"/>
        <v>0.19008580940621142</v>
      </c>
      <c r="AM4112">
        <f t="shared" si="1287"/>
        <v>0.14827207942357926</v>
      </c>
      <c r="AN4112">
        <f t="shared" si="1288"/>
        <v>0.19949641801981588</v>
      </c>
      <c r="AO4112">
        <f t="shared" si="1289"/>
        <v>0.20422955174036658</v>
      </c>
      <c r="AP4112">
        <f t="shared" si="1290"/>
        <v>1</v>
      </c>
      <c r="AQ4112">
        <f t="shared" si="1291"/>
        <v>1</v>
      </c>
      <c r="AR4112">
        <f t="shared" si="1292"/>
        <v>1</v>
      </c>
      <c r="AS4112">
        <f t="shared" si="1293"/>
        <v>0</v>
      </c>
      <c r="AT4112">
        <f t="shared" si="1294"/>
        <v>1</v>
      </c>
      <c r="AU4112">
        <f t="shared" si="1295"/>
        <v>0</v>
      </c>
      <c r="AV4112">
        <f t="shared" si="1296"/>
        <v>1</v>
      </c>
      <c r="AW4112">
        <f t="shared" si="1297"/>
        <v>0</v>
      </c>
      <c r="AX4112">
        <f t="shared" si="1298"/>
        <v>1</v>
      </c>
      <c r="AY4112">
        <f t="shared" si="1299"/>
        <v>6</v>
      </c>
    </row>
    <row r="4113" spans="1:51" x14ac:dyDescent="0.3">
      <c r="A4113" s="1" t="s">
        <v>4107</v>
      </c>
      <c r="B4113" s="2">
        <v>13380637</v>
      </c>
      <c r="C4113" s="3" t="s">
        <v>5335</v>
      </c>
      <c r="D4113" s="5">
        <v>5.78</v>
      </c>
      <c r="E4113" s="5">
        <v>1080.2582904400001</v>
      </c>
      <c r="F4113" s="3" t="s">
        <v>4480</v>
      </c>
      <c r="G4113" s="3" t="s">
        <v>4491</v>
      </c>
      <c r="H4113" s="3" t="s">
        <v>4492</v>
      </c>
      <c r="I4113" s="3" t="s">
        <v>4836</v>
      </c>
      <c r="J4113" s="3" t="s">
        <v>4732</v>
      </c>
      <c r="K4113" s="6">
        <v>275518</v>
      </c>
      <c r="L4113" s="6">
        <v>260094</v>
      </c>
      <c r="M4113" s="6" t="s">
        <v>4474</v>
      </c>
      <c r="N4113" s="6" t="s">
        <v>4474</v>
      </c>
      <c r="O4113" s="6">
        <v>103927</v>
      </c>
      <c r="P4113" s="6">
        <v>95498</v>
      </c>
      <c r="Q4113" s="6">
        <v>31440</v>
      </c>
      <c r="R4113" s="6">
        <v>26894</v>
      </c>
      <c r="S4113" s="6" t="s">
        <v>4474</v>
      </c>
      <c r="T4113" s="6">
        <v>212403.78400000001</v>
      </c>
      <c r="U4113" s="6">
        <v>158841.59400000001</v>
      </c>
      <c r="V4113" s="6">
        <v>158181.70600000001</v>
      </c>
      <c r="W4113" s="6">
        <v>6374595</v>
      </c>
      <c r="X4113" s="6">
        <v>4793373</v>
      </c>
      <c r="Y4113" s="6" t="s">
        <v>4474</v>
      </c>
      <c r="Z4113" s="6" t="s">
        <v>4474</v>
      </c>
      <c r="AA4113" s="6" t="s">
        <v>4474</v>
      </c>
      <c r="AB4113" s="6" t="s">
        <v>4474</v>
      </c>
      <c r="AC4113" s="6">
        <v>2373182132</v>
      </c>
      <c r="AD4113" s="6">
        <v>2370174212</v>
      </c>
      <c r="AF4113">
        <f t="shared" si="1280"/>
        <v>4.9320780378988779E-3</v>
      </c>
      <c r="AG4113">
        <f t="shared" si="1281"/>
        <v>5.6106628881165722E-3</v>
      </c>
      <c r="AH4113">
        <f t="shared" si="1282"/>
        <v>2.4917911490847655E-2</v>
      </c>
      <c r="AI4113">
        <f t="shared" si="1283"/>
        <v>3.3000082822680396E-2</v>
      </c>
      <c r="AJ4113" t="e">
        <f t="shared" si="1284"/>
        <v>#VALUE!</v>
      </c>
      <c r="AK4113" t="e">
        <f t="shared" si="1285"/>
        <v>#VALUE!</v>
      </c>
      <c r="AL4113">
        <f t="shared" si="1286"/>
        <v>0.37720584499016396</v>
      </c>
      <c r="AM4113">
        <f t="shared" si="1287"/>
        <v>0.36716725491553054</v>
      </c>
      <c r="AN4113">
        <f t="shared" si="1288"/>
        <v>4.3221255624867151E-2</v>
      </c>
      <c r="AO4113">
        <f t="shared" si="1289"/>
        <v>5.4261164319989286E-2</v>
      </c>
      <c r="AP4113">
        <f t="shared" si="1290"/>
        <v>1</v>
      </c>
      <c r="AQ4113">
        <f t="shared" si="1291"/>
        <v>0</v>
      </c>
      <c r="AR4113">
        <f t="shared" si="1292"/>
        <v>0</v>
      </c>
      <c r="AS4113">
        <f t="shared" si="1293"/>
        <v>0</v>
      </c>
      <c r="AT4113">
        <f t="shared" si="1294"/>
        <v>1</v>
      </c>
      <c r="AU4113">
        <f t="shared" si="1295"/>
        <v>0</v>
      </c>
      <c r="AV4113">
        <f t="shared" si="1296"/>
        <v>1</v>
      </c>
      <c r="AW4113">
        <f t="shared" si="1297"/>
        <v>0</v>
      </c>
      <c r="AX4113">
        <f t="shared" si="1298"/>
        <v>0</v>
      </c>
      <c r="AY4113">
        <f t="shared" si="1299"/>
        <v>3</v>
      </c>
    </row>
    <row r="4114" spans="1:51" x14ac:dyDescent="0.3">
      <c r="A4114" s="1" t="s">
        <v>4108</v>
      </c>
      <c r="B4114" s="2">
        <v>4070588</v>
      </c>
      <c r="C4114" s="3" t="s">
        <v>5335</v>
      </c>
      <c r="D4114" s="5">
        <v>29.07</v>
      </c>
      <c r="E4114" s="5">
        <v>1590.1174301399999</v>
      </c>
      <c r="F4114" s="3" t="s">
        <v>4475</v>
      </c>
      <c r="G4114" s="3" t="s">
        <v>4476</v>
      </c>
      <c r="H4114" s="3" t="s">
        <v>4477</v>
      </c>
      <c r="I4114" s="3" t="s">
        <v>4478</v>
      </c>
      <c r="J4114" s="3" t="s">
        <v>5305</v>
      </c>
      <c r="K4114" s="6">
        <v>4259427</v>
      </c>
      <c r="L4114" s="6">
        <v>4169666</v>
      </c>
      <c r="M4114" s="6">
        <v>413539</v>
      </c>
      <c r="N4114" s="6">
        <v>284404</v>
      </c>
      <c r="O4114" s="6">
        <v>296780</v>
      </c>
      <c r="P4114" s="6">
        <v>164459</v>
      </c>
      <c r="Q4114" s="6">
        <v>81242</v>
      </c>
      <c r="R4114" s="6">
        <v>54745</v>
      </c>
      <c r="S4114" s="6">
        <v>147014</v>
      </c>
      <c r="T4114" s="6">
        <v>118791</v>
      </c>
      <c r="U4114" s="6">
        <v>1235652</v>
      </c>
      <c r="V4114" s="6">
        <v>1315687</v>
      </c>
      <c r="W4114" s="6">
        <v>2578490</v>
      </c>
      <c r="X4114" s="6">
        <v>2620279</v>
      </c>
      <c r="Y4114" s="6">
        <v>1426484</v>
      </c>
      <c r="Z4114" s="6">
        <v>1449014</v>
      </c>
      <c r="AA4114" s="6">
        <v>406790</v>
      </c>
      <c r="AB4114" s="6">
        <v>382112</v>
      </c>
      <c r="AC4114" s="6">
        <v>54695602</v>
      </c>
      <c r="AD4114" s="6">
        <v>54655510</v>
      </c>
      <c r="AF4114">
        <f t="shared" si="1280"/>
        <v>3.150758777423996E-2</v>
      </c>
      <c r="AG4114">
        <f t="shared" si="1281"/>
        <v>2.0892813322550767E-2</v>
      </c>
      <c r="AH4114">
        <f t="shared" si="1282"/>
        <v>0.47921535472311316</v>
      </c>
      <c r="AI4114">
        <f t="shared" si="1283"/>
        <v>0.50211714096094351</v>
      </c>
      <c r="AJ4114">
        <f t="shared" si="1284"/>
        <v>3.5066840384473563</v>
      </c>
      <c r="AK4114">
        <f t="shared" si="1285"/>
        <v>3.7921185411607068</v>
      </c>
      <c r="AL4114">
        <f t="shared" si="1286"/>
        <v>6.9676038584532612E-2</v>
      </c>
      <c r="AM4114">
        <f t="shared" si="1287"/>
        <v>3.9441768237551883E-2</v>
      </c>
      <c r="AN4114">
        <f t="shared" si="1288"/>
        <v>1.6519075117607591</v>
      </c>
      <c r="AO4114">
        <f t="shared" si="1289"/>
        <v>1.5913061166387243</v>
      </c>
      <c r="AP4114">
        <f t="shared" si="1290"/>
        <v>1</v>
      </c>
      <c r="AQ4114">
        <f t="shared" si="1291"/>
        <v>1</v>
      </c>
      <c r="AR4114">
        <f t="shared" si="1292"/>
        <v>1</v>
      </c>
      <c r="AS4114">
        <f t="shared" si="1293"/>
        <v>1</v>
      </c>
      <c r="AT4114">
        <f t="shared" si="1294"/>
        <v>1</v>
      </c>
      <c r="AU4114">
        <f t="shared" si="1295"/>
        <v>0</v>
      </c>
      <c r="AV4114">
        <f t="shared" si="1296"/>
        <v>1</v>
      </c>
      <c r="AW4114">
        <f t="shared" si="1297"/>
        <v>1</v>
      </c>
      <c r="AX4114">
        <f t="shared" si="1298"/>
        <v>0</v>
      </c>
      <c r="AY4114">
        <f t="shared" si="1299"/>
        <v>7</v>
      </c>
    </row>
    <row r="4115" spans="1:51" x14ac:dyDescent="0.3">
      <c r="A4115" s="1" t="s">
        <v>4109</v>
      </c>
      <c r="B4115" s="2">
        <v>8702919</v>
      </c>
      <c r="C4115" s="3" t="s">
        <v>5335</v>
      </c>
      <c r="D4115" s="5">
        <v>57.07</v>
      </c>
      <c r="E4115" s="5">
        <v>5206.3834438200001</v>
      </c>
      <c r="F4115" s="3" t="s">
        <v>4480</v>
      </c>
      <c r="G4115" s="3" t="s">
        <v>4491</v>
      </c>
      <c r="H4115" s="3" t="s">
        <v>4663</v>
      </c>
      <c r="I4115" s="3" t="s">
        <v>4663</v>
      </c>
      <c r="J4115" s="3" t="s">
        <v>4595</v>
      </c>
      <c r="K4115" s="6">
        <v>604944</v>
      </c>
      <c r="L4115" s="6">
        <v>575957</v>
      </c>
      <c r="M4115" s="6">
        <v>-143586</v>
      </c>
      <c r="N4115" s="6">
        <v>-144139</v>
      </c>
      <c r="O4115" s="6">
        <v>-168539</v>
      </c>
      <c r="P4115" s="6">
        <v>-168636</v>
      </c>
      <c r="Q4115" s="6">
        <v>-168224</v>
      </c>
      <c r="R4115" s="6">
        <v>-201781</v>
      </c>
      <c r="S4115" s="6">
        <v>102877</v>
      </c>
      <c r="T4115" s="6">
        <v>-184172</v>
      </c>
      <c r="U4115" s="6">
        <v>987702</v>
      </c>
      <c r="V4115" s="6">
        <v>1026379</v>
      </c>
      <c r="W4115" s="6">
        <v>1808980</v>
      </c>
      <c r="X4115" s="6">
        <v>1820224</v>
      </c>
      <c r="Y4115" s="6">
        <v>1322205</v>
      </c>
      <c r="Z4115" s="6">
        <v>1392888</v>
      </c>
      <c r="AA4115" s="6">
        <v>98576</v>
      </c>
      <c r="AB4115" s="6">
        <v>70500</v>
      </c>
      <c r="AC4115" s="6">
        <v>90998255</v>
      </c>
      <c r="AD4115" s="6">
        <v>89084180</v>
      </c>
      <c r="AF4115">
        <f t="shared" si="1280"/>
        <v>-9.2993841833519442E-2</v>
      </c>
      <c r="AG4115">
        <f t="shared" si="1281"/>
        <v>-0.11085503762174326</v>
      </c>
      <c r="AH4115">
        <f t="shared" si="1282"/>
        <v>0.54599940297847405</v>
      </c>
      <c r="AI4115">
        <f t="shared" si="1283"/>
        <v>0.5638751054815232</v>
      </c>
      <c r="AJ4115">
        <f t="shared" si="1284"/>
        <v>13.413051858464534</v>
      </c>
      <c r="AK4115">
        <f t="shared" si="1285"/>
        <v>19.757276595744681</v>
      </c>
      <c r="AL4115">
        <f t="shared" si="1286"/>
        <v>-0.27860264751778679</v>
      </c>
      <c r="AM4115">
        <f t="shared" si="1287"/>
        <v>-0.29279269112103856</v>
      </c>
      <c r="AN4115">
        <f t="shared" si="1288"/>
        <v>0.33441165739809176</v>
      </c>
      <c r="AO4115">
        <f t="shared" si="1289"/>
        <v>0.31642094599346016</v>
      </c>
      <c r="AP4115">
        <f t="shared" si="1290"/>
        <v>0</v>
      </c>
      <c r="AQ4115">
        <f t="shared" si="1291"/>
        <v>1</v>
      </c>
      <c r="AR4115">
        <f t="shared" si="1292"/>
        <v>1</v>
      </c>
      <c r="AS4115">
        <f t="shared" si="1293"/>
        <v>1</v>
      </c>
      <c r="AT4115">
        <f t="shared" si="1294"/>
        <v>1</v>
      </c>
      <c r="AU4115">
        <f t="shared" si="1295"/>
        <v>0</v>
      </c>
      <c r="AV4115">
        <f t="shared" si="1296"/>
        <v>1</v>
      </c>
      <c r="AW4115">
        <f t="shared" si="1297"/>
        <v>1</v>
      </c>
      <c r="AX4115">
        <f t="shared" si="1298"/>
        <v>0</v>
      </c>
      <c r="AY4115">
        <f t="shared" si="1299"/>
        <v>6</v>
      </c>
    </row>
    <row r="4116" spans="1:51" x14ac:dyDescent="0.3">
      <c r="A4116" s="1" t="s">
        <v>4110</v>
      </c>
      <c r="B4116" s="2">
        <v>105765737</v>
      </c>
      <c r="C4116" s="3" t="s">
        <v>5335</v>
      </c>
      <c r="D4116" s="5">
        <v>11.43</v>
      </c>
      <c r="E4116" s="5">
        <v>612.60914943</v>
      </c>
      <c r="F4116" s="3" t="s">
        <v>4470</v>
      </c>
      <c r="G4116" s="3" t="s">
        <v>4471</v>
      </c>
      <c r="H4116" s="3" t="s">
        <v>4489</v>
      </c>
      <c r="I4116" s="3" t="s">
        <v>4489</v>
      </c>
      <c r="J4116" s="3" t="s">
        <v>4495</v>
      </c>
      <c r="K4116" s="6">
        <v>2207</v>
      </c>
      <c r="L4116" s="6">
        <v>2221</v>
      </c>
      <c r="M4116" s="6">
        <v>-65722</v>
      </c>
      <c r="N4116" s="6">
        <v>-56212</v>
      </c>
      <c r="O4116" s="6">
        <v>-65776</v>
      </c>
      <c r="P4116" s="6">
        <v>-56269</v>
      </c>
      <c r="Q4116" s="6">
        <v>-53397</v>
      </c>
      <c r="R4116" s="6">
        <v>-40507</v>
      </c>
      <c r="S4116" s="6">
        <v>-55670</v>
      </c>
      <c r="T4116" s="6">
        <v>-46527</v>
      </c>
      <c r="U4116" s="6" t="s">
        <v>4474</v>
      </c>
      <c r="V4116" s="6" t="s">
        <v>4474</v>
      </c>
      <c r="W4116" s="6">
        <v>232700</v>
      </c>
      <c r="X4116" s="6">
        <v>244511</v>
      </c>
      <c r="Y4116" s="6">
        <v>227273</v>
      </c>
      <c r="Z4116" s="6">
        <v>243031</v>
      </c>
      <c r="AA4116" s="6">
        <v>10874</v>
      </c>
      <c r="AB4116" s="6">
        <v>10244</v>
      </c>
      <c r="AC4116" s="6">
        <v>3025452</v>
      </c>
      <c r="AD4116" s="6">
        <v>2879458</v>
      </c>
      <c r="AF4116">
        <f t="shared" si="1280"/>
        <v>-0.22946712505371722</v>
      </c>
      <c r="AG4116">
        <f t="shared" si="1281"/>
        <v>-0.16566534838923402</v>
      </c>
      <c r="AH4116" t="e">
        <f t="shared" si="1282"/>
        <v>#VALUE!</v>
      </c>
      <c r="AI4116" t="e">
        <f t="shared" si="1283"/>
        <v>#VALUE!</v>
      </c>
      <c r="AJ4116">
        <f t="shared" si="1284"/>
        <v>20.900588559867575</v>
      </c>
      <c r="AK4116">
        <f t="shared" si="1285"/>
        <v>23.724228816868411</v>
      </c>
      <c r="AL4116">
        <f t="shared" si="1286"/>
        <v>-29.803352967829632</v>
      </c>
      <c r="AM4116">
        <f t="shared" si="1287"/>
        <v>-25.334984241332734</v>
      </c>
      <c r="AN4116">
        <f t="shared" si="1288"/>
        <v>9.484314568113451E-3</v>
      </c>
      <c r="AO4116">
        <f t="shared" si="1289"/>
        <v>9.083435919038407E-3</v>
      </c>
      <c r="AP4116">
        <f t="shared" si="1290"/>
        <v>0</v>
      </c>
      <c r="AQ4116">
        <f t="shared" si="1291"/>
        <v>0</v>
      </c>
      <c r="AR4116">
        <f t="shared" si="1292"/>
        <v>0</v>
      </c>
      <c r="AS4116">
        <f t="shared" si="1293"/>
        <v>0</v>
      </c>
      <c r="AT4116">
        <f t="shared" si="1294"/>
        <v>0</v>
      </c>
      <c r="AU4116">
        <f t="shared" si="1295"/>
        <v>0</v>
      </c>
      <c r="AV4116">
        <f t="shared" si="1296"/>
        <v>0</v>
      </c>
      <c r="AW4116">
        <f t="shared" si="1297"/>
        <v>1</v>
      </c>
      <c r="AX4116">
        <f t="shared" si="1298"/>
        <v>0</v>
      </c>
      <c r="AY4116">
        <f t="shared" si="1299"/>
        <v>1</v>
      </c>
    </row>
    <row r="4117" spans="1:51" x14ac:dyDescent="0.3">
      <c r="A4117" s="1" t="s">
        <v>4111</v>
      </c>
      <c r="B4117" s="2">
        <v>8394782</v>
      </c>
      <c r="C4117" s="3" t="s">
        <v>5335</v>
      </c>
      <c r="D4117" s="5">
        <v>15.81</v>
      </c>
      <c r="E4117" s="5">
        <v>2113.2772146299999</v>
      </c>
      <c r="F4117" s="3" t="s">
        <v>4485</v>
      </c>
      <c r="G4117" s="3" t="s">
        <v>4517</v>
      </c>
      <c r="H4117" s="3" t="s">
        <v>4640</v>
      </c>
      <c r="I4117" s="3" t="s">
        <v>4641</v>
      </c>
      <c r="J4117" s="3" t="s">
        <v>5259</v>
      </c>
      <c r="K4117" s="6">
        <v>761776</v>
      </c>
      <c r="L4117" s="6">
        <v>743733</v>
      </c>
      <c r="M4117" s="6">
        <v>63902</v>
      </c>
      <c r="N4117" s="6">
        <v>54170</v>
      </c>
      <c r="O4117" s="6">
        <v>60051</v>
      </c>
      <c r="P4117" s="6">
        <v>50724</v>
      </c>
      <c r="Q4117" s="6">
        <v>85794</v>
      </c>
      <c r="R4117" s="6">
        <v>74373</v>
      </c>
      <c r="S4117" s="6">
        <v>139735</v>
      </c>
      <c r="T4117" s="6">
        <v>74559</v>
      </c>
      <c r="U4117" s="6">
        <v>357468</v>
      </c>
      <c r="V4117" s="6">
        <v>357008</v>
      </c>
      <c r="W4117" s="6">
        <v>1062659</v>
      </c>
      <c r="X4117" s="6">
        <v>1008563</v>
      </c>
      <c r="Y4117" s="6">
        <v>904291</v>
      </c>
      <c r="Z4117" s="6">
        <v>855665</v>
      </c>
      <c r="AA4117" s="6">
        <v>284439</v>
      </c>
      <c r="AB4117" s="6">
        <v>285096</v>
      </c>
      <c r="AC4117" s="6">
        <v>133497277</v>
      </c>
      <c r="AD4117" s="6">
        <v>132006676</v>
      </c>
      <c r="AF4117">
        <f t="shared" si="1280"/>
        <v>8.0735212330578301E-2</v>
      </c>
      <c r="AG4117">
        <f t="shared" si="1281"/>
        <v>7.3741551097948263E-2</v>
      </c>
      <c r="AH4117">
        <f t="shared" si="1282"/>
        <v>0.33639013079454461</v>
      </c>
      <c r="AI4117">
        <f t="shared" si="1283"/>
        <v>0.35397689584091424</v>
      </c>
      <c r="AJ4117">
        <f t="shared" si="1284"/>
        <v>3.1792088989203311</v>
      </c>
      <c r="AK4117">
        <f t="shared" si="1285"/>
        <v>3.0013223615904816</v>
      </c>
      <c r="AL4117">
        <f t="shared" si="1286"/>
        <v>7.8830259813908551E-2</v>
      </c>
      <c r="AM4117">
        <f t="shared" si="1287"/>
        <v>6.8201895034911725E-2</v>
      </c>
      <c r="AN4117">
        <f t="shared" si="1288"/>
        <v>0.71685837131196362</v>
      </c>
      <c r="AO4117">
        <f t="shared" si="1289"/>
        <v>0.7374184855085899</v>
      </c>
      <c r="AP4117">
        <f t="shared" si="1290"/>
        <v>1</v>
      </c>
      <c r="AQ4117">
        <f t="shared" si="1291"/>
        <v>1</v>
      </c>
      <c r="AR4117">
        <f t="shared" si="1292"/>
        <v>1</v>
      </c>
      <c r="AS4117">
        <f t="shared" si="1293"/>
        <v>1</v>
      </c>
      <c r="AT4117">
        <f t="shared" si="1294"/>
        <v>1</v>
      </c>
      <c r="AU4117">
        <f t="shared" si="1295"/>
        <v>1</v>
      </c>
      <c r="AV4117">
        <f t="shared" si="1296"/>
        <v>1</v>
      </c>
      <c r="AW4117">
        <f t="shared" si="1297"/>
        <v>0</v>
      </c>
      <c r="AX4117">
        <f t="shared" si="1298"/>
        <v>0</v>
      </c>
      <c r="AY4117">
        <f t="shared" si="1299"/>
        <v>7</v>
      </c>
    </row>
    <row r="4118" spans="1:51" x14ac:dyDescent="0.3">
      <c r="A4118" s="1" t="s">
        <v>4112</v>
      </c>
      <c r="B4118" s="2">
        <v>4546387</v>
      </c>
      <c r="C4118" s="3" t="s">
        <v>5337</v>
      </c>
      <c r="D4118" s="5">
        <v>19.8</v>
      </c>
      <c r="E4118" s="5">
        <v>2472.4526706000001</v>
      </c>
      <c r="F4118" s="3" t="s">
        <v>4525</v>
      </c>
      <c r="G4118" s="3" t="s">
        <v>4526</v>
      </c>
      <c r="H4118" s="3" t="s">
        <v>4527</v>
      </c>
      <c r="I4118" s="3" t="s">
        <v>4527</v>
      </c>
      <c r="J4118" s="3" t="s">
        <v>4528</v>
      </c>
      <c r="K4118" s="6">
        <v>448484</v>
      </c>
      <c r="L4118" s="6">
        <v>437875</v>
      </c>
      <c r="M4118" s="6">
        <v>506452</v>
      </c>
      <c r="N4118" s="6">
        <v>542814</v>
      </c>
      <c r="O4118" s="6">
        <v>362086</v>
      </c>
      <c r="P4118" s="6">
        <v>406179</v>
      </c>
      <c r="Q4118" s="6">
        <v>275855</v>
      </c>
      <c r="R4118" s="6">
        <v>303928</v>
      </c>
      <c r="S4118" s="6">
        <v>160901</v>
      </c>
      <c r="T4118" s="6">
        <v>158724</v>
      </c>
      <c r="U4118" s="6">
        <v>1468438</v>
      </c>
      <c r="V4118" s="6">
        <v>1605840</v>
      </c>
      <c r="W4118" s="6">
        <v>3211718</v>
      </c>
      <c r="X4118" s="6">
        <v>3235696</v>
      </c>
      <c r="Y4118" s="6" t="s">
        <v>4474</v>
      </c>
      <c r="Z4118" s="6" t="s">
        <v>4474</v>
      </c>
      <c r="AA4118" s="6" t="s">
        <v>4474</v>
      </c>
      <c r="AB4118" s="6" t="s">
        <v>4474</v>
      </c>
      <c r="AC4118" s="6">
        <v>124871347</v>
      </c>
      <c r="AD4118" s="6">
        <v>120444011</v>
      </c>
      <c r="AF4118">
        <f t="shared" si="1280"/>
        <v>8.5890168439445802E-2</v>
      </c>
      <c r="AG4118">
        <f t="shared" si="1281"/>
        <v>9.3929714039885079E-2</v>
      </c>
      <c r="AH4118">
        <f t="shared" si="1282"/>
        <v>0.45721261953882625</v>
      </c>
      <c r="AI4118">
        <f t="shared" si="1283"/>
        <v>0.4962888973500601</v>
      </c>
      <c r="AJ4118" t="e">
        <f t="shared" si="1284"/>
        <v>#VALUE!</v>
      </c>
      <c r="AK4118" t="e">
        <f t="shared" si="1285"/>
        <v>#VALUE!</v>
      </c>
      <c r="AL4118">
        <f t="shared" si="1286"/>
        <v>0.80735544634814171</v>
      </c>
      <c r="AM4118">
        <f t="shared" si="1287"/>
        <v>0.92761404510419643</v>
      </c>
      <c r="AN4118">
        <f t="shared" si="1288"/>
        <v>0.1396399061187813</v>
      </c>
      <c r="AO4118">
        <f t="shared" si="1289"/>
        <v>0.13532637182232199</v>
      </c>
      <c r="AP4118">
        <f t="shared" si="1290"/>
        <v>1</v>
      </c>
      <c r="AQ4118">
        <f t="shared" si="1291"/>
        <v>1</v>
      </c>
      <c r="AR4118">
        <f t="shared" si="1292"/>
        <v>0</v>
      </c>
      <c r="AS4118">
        <f t="shared" si="1293"/>
        <v>0</v>
      </c>
      <c r="AT4118">
        <f t="shared" si="1294"/>
        <v>1</v>
      </c>
      <c r="AU4118">
        <f t="shared" si="1295"/>
        <v>0</v>
      </c>
      <c r="AV4118">
        <f t="shared" si="1296"/>
        <v>0</v>
      </c>
      <c r="AW4118">
        <f t="shared" si="1297"/>
        <v>1</v>
      </c>
      <c r="AX4118">
        <f t="shared" si="1298"/>
        <v>0</v>
      </c>
      <c r="AY4118">
        <f t="shared" si="1299"/>
        <v>4</v>
      </c>
    </row>
    <row r="4119" spans="1:51" x14ac:dyDescent="0.3">
      <c r="A4119" s="1" t="s">
        <v>4113</v>
      </c>
      <c r="B4119" s="2">
        <v>4910609</v>
      </c>
      <c r="C4119" s="3" t="s">
        <v>5335</v>
      </c>
      <c r="D4119" s="5">
        <v>55.82</v>
      </c>
      <c r="E4119" s="5">
        <v>5150.90850348</v>
      </c>
      <c r="F4119" s="3" t="s">
        <v>4475</v>
      </c>
      <c r="G4119" s="3" t="s">
        <v>4476</v>
      </c>
      <c r="H4119" s="3" t="s">
        <v>4477</v>
      </c>
      <c r="I4119" s="3" t="s">
        <v>4498</v>
      </c>
      <c r="J4119" s="3" t="s">
        <v>4516</v>
      </c>
      <c r="K4119" s="6">
        <v>5400740</v>
      </c>
      <c r="L4119" s="6">
        <v>5320059</v>
      </c>
      <c r="M4119" s="6">
        <v>544844</v>
      </c>
      <c r="N4119" s="6">
        <v>524859</v>
      </c>
      <c r="O4119" s="6">
        <v>427274</v>
      </c>
      <c r="P4119" s="6">
        <v>408953</v>
      </c>
      <c r="Q4119" s="6">
        <v>329912</v>
      </c>
      <c r="R4119" s="6">
        <v>310015</v>
      </c>
      <c r="S4119" s="6">
        <v>411534</v>
      </c>
      <c r="T4119" s="6">
        <v>461978</v>
      </c>
      <c r="U4119" s="6" t="s">
        <v>4474</v>
      </c>
      <c r="V4119" s="6" t="s">
        <v>4474</v>
      </c>
      <c r="W4119" s="6">
        <v>4485783</v>
      </c>
      <c r="X4119" s="6">
        <v>4258823</v>
      </c>
      <c r="Y4119" s="6">
        <v>1637332</v>
      </c>
      <c r="Z4119" s="6">
        <v>1473871</v>
      </c>
      <c r="AA4119" s="6">
        <v>1125545</v>
      </c>
      <c r="AB4119" s="6">
        <v>1010418</v>
      </c>
      <c r="AC4119" s="6">
        <v>92275849</v>
      </c>
      <c r="AD4119" s="6">
        <v>92260283</v>
      </c>
      <c r="AF4119">
        <f t="shared" si="1280"/>
        <v>7.3546134532142995E-2</v>
      </c>
      <c r="AG4119">
        <f t="shared" si="1281"/>
        <v>7.2793586396992779E-2</v>
      </c>
      <c r="AH4119" t="e">
        <f t="shared" si="1282"/>
        <v>#VALUE!</v>
      </c>
      <c r="AI4119" t="e">
        <f t="shared" si="1283"/>
        <v>#VALUE!</v>
      </c>
      <c r="AJ4119">
        <f t="shared" si="1284"/>
        <v>1.4547015001621437</v>
      </c>
      <c r="AK4119">
        <f t="shared" si="1285"/>
        <v>1.4586745287593847</v>
      </c>
      <c r="AL4119">
        <f t="shared" si="1286"/>
        <v>7.9113973270329624E-2</v>
      </c>
      <c r="AM4119">
        <f t="shared" si="1287"/>
        <v>7.6870012155880227E-2</v>
      </c>
      <c r="AN4119">
        <f t="shared" si="1288"/>
        <v>1.2039681812517458</v>
      </c>
      <c r="AO4119">
        <f t="shared" si="1289"/>
        <v>1.2491852795948553</v>
      </c>
      <c r="AP4119">
        <f t="shared" si="1290"/>
        <v>1</v>
      </c>
      <c r="AQ4119">
        <f t="shared" si="1291"/>
        <v>1</v>
      </c>
      <c r="AR4119">
        <f t="shared" si="1292"/>
        <v>1</v>
      </c>
      <c r="AS4119">
        <f t="shared" si="1293"/>
        <v>1</v>
      </c>
      <c r="AT4119">
        <f t="shared" si="1294"/>
        <v>0</v>
      </c>
      <c r="AU4119">
        <f t="shared" si="1295"/>
        <v>0</v>
      </c>
      <c r="AV4119">
        <f t="shared" si="1296"/>
        <v>1</v>
      </c>
      <c r="AW4119">
        <f t="shared" si="1297"/>
        <v>0</v>
      </c>
      <c r="AX4119">
        <f t="shared" si="1298"/>
        <v>0</v>
      </c>
      <c r="AY4119">
        <f t="shared" si="1299"/>
        <v>5</v>
      </c>
    </row>
    <row r="4120" spans="1:51" x14ac:dyDescent="0.3">
      <c r="A4120" s="1" t="s">
        <v>4114</v>
      </c>
      <c r="B4120" s="2">
        <v>5260219</v>
      </c>
      <c r="C4120" s="3" t="s">
        <v>5338</v>
      </c>
      <c r="D4120" s="7">
        <v>10.18</v>
      </c>
      <c r="E4120" s="5">
        <v>429.59003452000002</v>
      </c>
      <c r="F4120" s="3" t="s">
        <v>4470</v>
      </c>
      <c r="G4120" s="3" t="s">
        <v>4471</v>
      </c>
      <c r="H4120" s="3" t="s">
        <v>4489</v>
      </c>
      <c r="I4120" s="3" t="s">
        <v>4489</v>
      </c>
      <c r="J4120" s="3" t="s">
        <v>4825</v>
      </c>
      <c r="K4120" s="6">
        <v>89363</v>
      </c>
      <c r="L4120" s="6">
        <v>85011</v>
      </c>
      <c r="M4120" s="6">
        <v>-83282</v>
      </c>
      <c r="N4120" s="6">
        <v>-78619</v>
      </c>
      <c r="O4120" s="6">
        <v>-83733</v>
      </c>
      <c r="P4120" s="6">
        <v>-79188</v>
      </c>
      <c r="Q4120" s="6">
        <v>-115378</v>
      </c>
      <c r="R4120" s="6">
        <v>-113584</v>
      </c>
      <c r="S4120" s="6">
        <v>-96143</v>
      </c>
      <c r="T4120" s="6">
        <v>-85778</v>
      </c>
      <c r="U4120" s="6">
        <v>121709</v>
      </c>
      <c r="V4120" s="6">
        <v>97813</v>
      </c>
      <c r="W4120" s="6">
        <v>301943</v>
      </c>
      <c r="X4120" s="6">
        <v>281849</v>
      </c>
      <c r="Y4120" s="6">
        <v>295097</v>
      </c>
      <c r="Z4120" s="6">
        <v>278968</v>
      </c>
      <c r="AA4120" s="6">
        <v>32787</v>
      </c>
      <c r="AB4120" s="6">
        <v>34223</v>
      </c>
      <c r="AC4120" s="6">
        <v>42190815</v>
      </c>
      <c r="AD4120" s="6">
        <v>41169954</v>
      </c>
      <c r="AF4120">
        <f t="shared" si="1280"/>
        <v>-0.38211847931563242</v>
      </c>
      <c r="AG4120">
        <f t="shared" si="1281"/>
        <v>-0.40299593044502552</v>
      </c>
      <c r="AH4120">
        <f t="shared" si="1282"/>
        <v>0.40308601292296892</v>
      </c>
      <c r="AI4120">
        <f t="shared" si="1283"/>
        <v>0.34704043654581002</v>
      </c>
      <c r="AJ4120">
        <f t="shared" si="1284"/>
        <v>9.000426998505505</v>
      </c>
      <c r="AK4120">
        <f t="shared" si="1285"/>
        <v>8.1514770768196829</v>
      </c>
      <c r="AL4120">
        <f t="shared" si="1286"/>
        <v>-0.93699853406890998</v>
      </c>
      <c r="AM4120">
        <f t="shared" si="1287"/>
        <v>-0.93150298196703951</v>
      </c>
      <c r="AN4120">
        <f t="shared" si="1288"/>
        <v>0.29595983347850424</v>
      </c>
      <c r="AO4120">
        <f t="shared" si="1289"/>
        <v>0.3016189519920241</v>
      </c>
      <c r="AP4120">
        <f t="shared" si="1290"/>
        <v>0</v>
      </c>
      <c r="AQ4120">
        <f t="shared" si="1291"/>
        <v>0</v>
      </c>
      <c r="AR4120">
        <f t="shared" si="1292"/>
        <v>1</v>
      </c>
      <c r="AS4120">
        <f t="shared" si="1293"/>
        <v>1</v>
      </c>
      <c r="AT4120">
        <f t="shared" si="1294"/>
        <v>0</v>
      </c>
      <c r="AU4120">
        <f t="shared" si="1295"/>
        <v>1</v>
      </c>
      <c r="AV4120">
        <f t="shared" si="1296"/>
        <v>0</v>
      </c>
      <c r="AW4120">
        <f t="shared" si="1297"/>
        <v>0</v>
      </c>
      <c r="AX4120">
        <f t="shared" si="1298"/>
        <v>0</v>
      </c>
      <c r="AY4120">
        <f t="shared" si="1299"/>
        <v>3</v>
      </c>
    </row>
    <row r="4121" spans="1:51" x14ac:dyDescent="0.3">
      <c r="A4121" s="1" t="s">
        <v>4115</v>
      </c>
      <c r="B4121" s="2">
        <v>4912674</v>
      </c>
      <c r="C4121" s="3" t="s">
        <v>5337</v>
      </c>
      <c r="D4121" s="5">
        <v>66.36</v>
      </c>
      <c r="E4121" s="5">
        <v>15457.811402040001</v>
      </c>
      <c r="F4121" s="3" t="s">
        <v>4559</v>
      </c>
      <c r="G4121" s="3" t="s">
        <v>4626</v>
      </c>
      <c r="H4121" s="3" t="s">
        <v>4626</v>
      </c>
      <c r="I4121" s="3" t="s">
        <v>5059</v>
      </c>
      <c r="J4121" s="3" t="s">
        <v>5218</v>
      </c>
      <c r="K4121" s="6">
        <v>37322000</v>
      </c>
      <c r="L4121" s="6">
        <v>36700000</v>
      </c>
      <c r="M4121" s="6">
        <v>1546000</v>
      </c>
      <c r="N4121" s="6">
        <v>1473000</v>
      </c>
      <c r="O4121" s="6">
        <v>1114000</v>
      </c>
      <c r="P4121" s="6">
        <v>1058000</v>
      </c>
      <c r="Q4121" s="6">
        <v>575000</v>
      </c>
      <c r="R4121" s="6">
        <v>522000</v>
      </c>
      <c r="S4121" s="6">
        <v>1096000</v>
      </c>
      <c r="T4121" s="6">
        <v>1108000</v>
      </c>
      <c r="U4121" s="6">
        <v>4169000</v>
      </c>
      <c r="V4121" s="6">
        <v>4091000</v>
      </c>
      <c r="W4121" s="6">
        <v>13475000</v>
      </c>
      <c r="X4121" s="6">
        <v>13703000</v>
      </c>
      <c r="Y4121" s="6">
        <v>4116000</v>
      </c>
      <c r="Z4121" s="6">
        <v>4334000</v>
      </c>
      <c r="AA4121" s="6">
        <v>3469000</v>
      </c>
      <c r="AB4121" s="6">
        <v>3366000</v>
      </c>
      <c r="AC4121" s="6">
        <v>235400000</v>
      </c>
      <c r="AD4121" s="6">
        <v>245500000</v>
      </c>
      <c r="AF4121">
        <f t="shared" si="1280"/>
        <v>4.267161410018553E-2</v>
      </c>
      <c r="AG4121">
        <f t="shared" si="1281"/>
        <v>3.8093848062468072E-2</v>
      </c>
      <c r="AH4121">
        <f t="shared" si="1282"/>
        <v>0.30938775510204081</v>
      </c>
      <c r="AI4121">
        <f t="shared" si="1283"/>
        <v>0.29854776326351895</v>
      </c>
      <c r="AJ4121">
        <f t="shared" si="1284"/>
        <v>1.1865090804266358</v>
      </c>
      <c r="AK4121">
        <f t="shared" si="1285"/>
        <v>1.2875816993464053</v>
      </c>
      <c r="AL4121">
        <f t="shared" si="1286"/>
        <v>2.9848346819570225E-2</v>
      </c>
      <c r="AM4121">
        <f t="shared" si="1287"/>
        <v>2.8828337874659399E-2</v>
      </c>
      <c r="AN4121">
        <f t="shared" si="1288"/>
        <v>2.7697217068645639</v>
      </c>
      <c r="AO4121">
        <f t="shared" si="1289"/>
        <v>2.6782456396409544</v>
      </c>
      <c r="AP4121">
        <f t="shared" si="1290"/>
        <v>1</v>
      </c>
      <c r="AQ4121">
        <f t="shared" si="1291"/>
        <v>1</v>
      </c>
      <c r="AR4121">
        <f t="shared" si="1292"/>
        <v>1</v>
      </c>
      <c r="AS4121">
        <f t="shared" si="1293"/>
        <v>1</v>
      </c>
      <c r="AT4121">
        <f t="shared" si="1294"/>
        <v>0</v>
      </c>
      <c r="AU4121">
        <f t="shared" si="1295"/>
        <v>0</v>
      </c>
      <c r="AV4121">
        <f t="shared" si="1296"/>
        <v>1</v>
      </c>
      <c r="AW4121">
        <f t="shared" si="1297"/>
        <v>1</v>
      </c>
      <c r="AX4121">
        <f t="shared" si="1298"/>
        <v>1</v>
      </c>
      <c r="AY4121">
        <f t="shared" si="1299"/>
        <v>7</v>
      </c>
    </row>
    <row r="4122" spans="1:51" x14ac:dyDescent="0.3">
      <c r="A4122" s="1" t="s">
        <v>4116</v>
      </c>
      <c r="B4122" s="2">
        <v>4290950</v>
      </c>
      <c r="C4122" s="3" t="s">
        <v>5337</v>
      </c>
      <c r="D4122" s="5">
        <v>24.28</v>
      </c>
      <c r="E4122" s="5">
        <v>2841.3143852399999</v>
      </c>
      <c r="F4122" s="3" t="s">
        <v>4654</v>
      </c>
      <c r="G4122" s="3" t="s">
        <v>4654</v>
      </c>
      <c r="H4122" s="3" t="s">
        <v>4747</v>
      </c>
      <c r="I4122" s="3" t="s">
        <v>4748</v>
      </c>
      <c r="J4122" s="3" t="s">
        <v>4749</v>
      </c>
      <c r="K4122" s="6">
        <v>929606</v>
      </c>
      <c r="L4122" s="6">
        <v>906723</v>
      </c>
      <c r="M4122" s="6">
        <v>551549</v>
      </c>
      <c r="N4122" s="6">
        <v>530824</v>
      </c>
      <c r="O4122" s="6">
        <v>293278</v>
      </c>
      <c r="P4122" s="6">
        <v>275689</v>
      </c>
      <c r="Q4122" s="6">
        <v>86979</v>
      </c>
      <c r="R4122" s="6">
        <v>88554</v>
      </c>
      <c r="S4122" s="6">
        <v>302743</v>
      </c>
      <c r="T4122" s="6">
        <v>304334</v>
      </c>
      <c r="U4122" s="6">
        <v>2532398</v>
      </c>
      <c r="V4122" s="6">
        <v>2484053</v>
      </c>
      <c r="W4122" s="6">
        <v>2803627</v>
      </c>
      <c r="X4122" s="6">
        <v>2821605</v>
      </c>
      <c r="Y4122" s="6">
        <v>262353</v>
      </c>
      <c r="Z4122" s="6">
        <v>255775</v>
      </c>
      <c r="AA4122" s="6">
        <v>183131</v>
      </c>
      <c r="AB4122" s="6">
        <v>204579</v>
      </c>
      <c r="AC4122" s="6">
        <v>117022833</v>
      </c>
      <c r="AD4122" s="6">
        <v>117007411</v>
      </c>
      <c r="AF4122">
        <f t="shared" si="1280"/>
        <v>3.1023741745959788E-2</v>
      </c>
      <c r="AG4122">
        <f t="shared" si="1281"/>
        <v>3.1384265338344666E-2</v>
      </c>
      <c r="AH4122">
        <f t="shared" si="1282"/>
        <v>0.90325781567947516</v>
      </c>
      <c r="AI4122">
        <f t="shared" si="1283"/>
        <v>0.88036879719166927</v>
      </c>
      <c r="AJ4122">
        <f t="shared" si="1284"/>
        <v>1.432597430254845</v>
      </c>
      <c r="AK4122">
        <f t="shared" si="1285"/>
        <v>1.2502505144711822</v>
      </c>
      <c r="AL4122">
        <f t="shared" si="1286"/>
        <v>0.31548634582823259</v>
      </c>
      <c r="AM4122">
        <f t="shared" si="1287"/>
        <v>0.30404985866686962</v>
      </c>
      <c r="AN4122">
        <f t="shared" si="1288"/>
        <v>0.33157263787229901</v>
      </c>
      <c r="AO4122">
        <f t="shared" si="1289"/>
        <v>0.32135008266571685</v>
      </c>
      <c r="AP4122">
        <f t="shared" si="1290"/>
        <v>1</v>
      </c>
      <c r="AQ4122">
        <f t="shared" si="1291"/>
        <v>1</v>
      </c>
      <c r="AR4122">
        <f t="shared" si="1292"/>
        <v>0</v>
      </c>
      <c r="AS4122">
        <f t="shared" si="1293"/>
        <v>1</v>
      </c>
      <c r="AT4122">
        <f t="shared" si="1294"/>
        <v>0</v>
      </c>
      <c r="AU4122">
        <f t="shared" si="1295"/>
        <v>1</v>
      </c>
      <c r="AV4122">
        <f t="shared" si="1296"/>
        <v>1</v>
      </c>
      <c r="AW4122">
        <f t="shared" si="1297"/>
        <v>1</v>
      </c>
      <c r="AX4122">
        <f t="shared" si="1298"/>
        <v>0</v>
      </c>
      <c r="AY4122">
        <f t="shared" si="1299"/>
        <v>6</v>
      </c>
    </row>
    <row r="4123" spans="1:51" x14ac:dyDescent="0.3">
      <c r="A4123" s="1" t="s">
        <v>4117</v>
      </c>
      <c r="B4123" s="2">
        <v>4910209</v>
      </c>
      <c r="C4123" s="3" t="s">
        <v>5337</v>
      </c>
      <c r="D4123" s="5">
        <v>34.01</v>
      </c>
      <c r="E4123" s="5">
        <v>648.21604372000002</v>
      </c>
      <c r="F4123" s="3" t="s">
        <v>4559</v>
      </c>
      <c r="G4123" s="3" t="s">
        <v>4821</v>
      </c>
      <c r="H4123" s="3" t="s">
        <v>4822</v>
      </c>
      <c r="I4123" s="3" t="s">
        <v>4822</v>
      </c>
      <c r="J4123" s="3" t="s">
        <v>4544</v>
      </c>
      <c r="K4123" s="6">
        <v>861973</v>
      </c>
      <c r="L4123" s="6">
        <v>875117</v>
      </c>
      <c r="M4123" s="6">
        <v>95785</v>
      </c>
      <c r="N4123" s="6">
        <v>97493</v>
      </c>
      <c r="O4123" s="6">
        <v>82333</v>
      </c>
      <c r="P4123" s="6">
        <v>84339</v>
      </c>
      <c r="Q4123" s="6">
        <v>54342</v>
      </c>
      <c r="R4123" s="6">
        <v>55082</v>
      </c>
      <c r="S4123" s="6">
        <v>81230</v>
      </c>
      <c r="T4123" s="6">
        <v>73930</v>
      </c>
      <c r="U4123" s="6" t="s">
        <v>4474</v>
      </c>
      <c r="V4123" s="6" t="s">
        <v>4474</v>
      </c>
      <c r="W4123" s="6">
        <v>671308</v>
      </c>
      <c r="X4123" s="6">
        <v>631419</v>
      </c>
      <c r="Y4123" s="6">
        <v>451191</v>
      </c>
      <c r="Z4123" s="6">
        <v>419081</v>
      </c>
      <c r="AA4123" s="6">
        <v>114779</v>
      </c>
      <c r="AB4123" s="6">
        <v>103896</v>
      </c>
      <c r="AC4123" s="6">
        <v>19056000</v>
      </c>
      <c r="AD4123" s="6">
        <v>19051000</v>
      </c>
      <c r="AF4123">
        <f t="shared" si="1280"/>
        <v>8.0949430067867506E-2</v>
      </c>
      <c r="AG4123">
        <f t="shared" si="1281"/>
        <v>8.7235258996007412E-2</v>
      </c>
      <c r="AH4123" t="e">
        <f t="shared" si="1282"/>
        <v>#VALUE!</v>
      </c>
      <c r="AI4123" t="e">
        <f t="shared" si="1283"/>
        <v>#VALUE!</v>
      </c>
      <c r="AJ4123">
        <f t="shared" si="1284"/>
        <v>3.9309542686379912</v>
      </c>
      <c r="AK4123">
        <f t="shared" si="1285"/>
        <v>4.0336586586586582</v>
      </c>
      <c r="AL4123">
        <f t="shared" si="1286"/>
        <v>9.5516912942748791E-2</v>
      </c>
      <c r="AM4123">
        <f t="shared" si="1287"/>
        <v>9.637454191839491E-2</v>
      </c>
      <c r="AN4123">
        <f t="shared" si="1288"/>
        <v>1.2840201517038379</v>
      </c>
      <c r="AO4123">
        <f t="shared" si="1289"/>
        <v>1.385952909240932</v>
      </c>
      <c r="AP4123">
        <f t="shared" si="1290"/>
        <v>1</v>
      </c>
      <c r="AQ4123">
        <f t="shared" si="1291"/>
        <v>1</v>
      </c>
      <c r="AR4123">
        <f t="shared" si="1292"/>
        <v>0</v>
      </c>
      <c r="AS4123">
        <f t="shared" si="1293"/>
        <v>1</v>
      </c>
      <c r="AT4123">
        <f t="shared" si="1294"/>
        <v>0</v>
      </c>
      <c r="AU4123">
        <f t="shared" si="1295"/>
        <v>0</v>
      </c>
      <c r="AV4123">
        <f t="shared" si="1296"/>
        <v>0</v>
      </c>
      <c r="AW4123">
        <f t="shared" si="1297"/>
        <v>0</v>
      </c>
      <c r="AX4123">
        <f t="shared" si="1298"/>
        <v>0</v>
      </c>
      <c r="AY4123">
        <f t="shared" si="1299"/>
        <v>3</v>
      </c>
    </row>
    <row r="4124" spans="1:51" x14ac:dyDescent="0.3">
      <c r="A4124" s="1" t="s">
        <v>4118</v>
      </c>
      <c r="B4124" s="2">
        <v>4086887</v>
      </c>
      <c r="C4124" s="3" t="s">
        <v>5338</v>
      </c>
      <c r="D4124" s="5">
        <v>16.77</v>
      </c>
      <c r="E4124" s="5">
        <v>332.72739863999999</v>
      </c>
      <c r="F4124" s="3" t="s">
        <v>4480</v>
      </c>
      <c r="G4124" s="3" t="s">
        <v>4481</v>
      </c>
      <c r="H4124" s="3" t="s">
        <v>4481</v>
      </c>
      <c r="I4124" s="3" t="s">
        <v>4482</v>
      </c>
      <c r="J4124" s="3" t="s">
        <v>4484</v>
      </c>
      <c r="K4124" s="6">
        <v>75393</v>
      </c>
      <c r="L4124" s="6">
        <v>70029</v>
      </c>
      <c r="M4124" s="6" t="s">
        <v>4474</v>
      </c>
      <c r="N4124" s="6" t="s">
        <v>4474</v>
      </c>
      <c r="O4124" s="6">
        <v>86972</v>
      </c>
      <c r="P4124" s="6">
        <v>79786</v>
      </c>
      <c r="Q4124" s="6">
        <v>20491</v>
      </c>
      <c r="R4124" s="6">
        <v>17361</v>
      </c>
      <c r="S4124" s="6">
        <v>31163</v>
      </c>
      <c r="T4124" s="6">
        <v>28283</v>
      </c>
      <c r="U4124" s="6" t="s">
        <v>4474</v>
      </c>
      <c r="V4124" s="6">
        <v>80000</v>
      </c>
      <c r="W4124" s="6">
        <v>2503954</v>
      </c>
      <c r="X4124" s="6">
        <v>2458270</v>
      </c>
      <c r="Y4124" s="6" t="s">
        <v>4474</v>
      </c>
      <c r="Z4124" s="6" t="s">
        <v>4474</v>
      </c>
      <c r="AA4124" s="6" t="s">
        <v>4474</v>
      </c>
      <c r="AB4124" s="6" t="s">
        <v>4474</v>
      </c>
      <c r="AC4124" s="6">
        <v>19620632</v>
      </c>
      <c r="AD4124" s="6">
        <v>19630632</v>
      </c>
      <c r="AF4124">
        <f t="shared" si="1280"/>
        <v>8.1834570443386732E-3</v>
      </c>
      <c r="AG4124">
        <f t="shared" si="1281"/>
        <v>7.0622836384937378E-3</v>
      </c>
      <c r="AH4124" t="e">
        <f t="shared" si="1282"/>
        <v>#VALUE!</v>
      </c>
      <c r="AI4124">
        <f t="shared" si="1283"/>
        <v>3.2543211282731355E-2</v>
      </c>
      <c r="AJ4124" t="e">
        <f t="shared" si="1284"/>
        <v>#VALUE!</v>
      </c>
      <c r="AK4124" t="e">
        <f t="shared" si="1285"/>
        <v>#VALUE!</v>
      </c>
      <c r="AL4124">
        <f t="shared" si="1286"/>
        <v>1.1535818975236427</v>
      </c>
      <c r="AM4124">
        <f t="shared" si="1287"/>
        <v>1.1393279926887432</v>
      </c>
      <c r="AN4124">
        <f t="shared" si="1288"/>
        <v>3.0109578690343353E-2</v>
      </c>
      <c r="AO4124">
        <f t="shared" si="1289"/>
        <v>2.8487106786479924E-2</v>
      </c>
      <c r="AP4124">
        <f t="shared" si="1290"/>
        <v>1</v>
      </c>
      <c r="AQ4124">
        <f t="shared" si="1291"/>
        <v>1</v>
      </c>
      <c r="AR4124">
        <f t="shared" si="1292"/>
        <v>1</v>
      </c>
      <c r="AS4124">
        <f t="shared" si="1293"/>
        <v>1</v>
      </c>
      <c r="AT4124">
        <f t="shared" si="1294"/>
        <v>0</v>
      </c>
      <c r="AU4124">
        <f t="shared" si="1295"/>
        <v>0</v>
      </c>
      <c r="AV4124">
        <f t="shared" si="1296"/>
        <v>1</v>
      </c>
      <c r="AW4124">
        <f t="shared" si="1297"/>
        <v>1</v>
      </c>
      <c r="AX4124">
        <f t="shared" si="1298"/>
        <v>1</v>
      </c>
      <c r="AY4124">
        <f t="shared" si="1299"/>
        <v>7</v>
      </c>
    </row>
    <row r="4125" spans="1:51" x14ac:dyDescent="0.3">
      <c r="A4125" s="1" t="s">
        <v>4119</v>
      </c>
      <c r="B4125" s="2">
        <v>4812238</v>
      </c>
      <c r="C4125" s="3" t="s">
        <v>5335</v>
      </c>
      <c r="D4125" s="5">
        <v>61.02</v>
      </c>
      <c r="E4125" s="5">
        <v>206.9566524</v>
      </c>
      <c r="F4125" s="3" t="s">
        <v>4470</v>
      </c>
      <c r="G4125" s="3" t="s">
        <v>4512</v>
      </c>
      <c r="H4125" s="3" t="s">
        <v>4513</v>
      </c>
      <c r="I4125" s="3" t="s">
        <v>4643</v>
      </c>
      <c r="J4125" s="3" t="s">
        <v>4853</v>
      </c>
      <c r="K4125" s="6">
        <v>44078</v>
      </c>
      <c r="L4125" s="6">
        <v>46578</v>
      </c>
      <c r="M4125" s="6">
        <v>20174</v>
      </c>
      <c r="N4125" s="6">
        <v>21731</v>
      </c>
      <c r="O4125" s="6">
        <v>17070</v>
      </c>
      <c r="P4125" s="6">
        <v>17583</v>
      </c>
      <c r="Q4125" s="6">
        <v>15258</v>
      </c>
      <c r="R4125" s="6">
        <v>15630</v>
      </c>
      <c r="S4125" s="6">
        <v>17226</v>
      </c>
      <c r="T4125" s="6">
        <v>18491</v>
      </c>
      <c r="U4125" s="6" t="s">
        <v>4474</v>
      </c>
      <c r="V4125" s="6" t="s">
        <v>4474</v>
      </c>
      <c r="W4125" s="6">
        <v>129694</v>
      </c>
      <c r="X4125" s="6">
        <v>130032</v>
      </c>
      <c r="Y4125" s="6">
        <v>101656</v>
      </c>
      <c r="Z4125" s="6">
        <v>102322</v>
      </c>
      <c r="AA4125" s="6">
        <v>3435</v>
      </c>
      <c r="AB4125" s="6">
        <v>3939</v>
      </c>
      <c r="AC4125" s="6">
        <v>3440525</v>
      </c>
      <c r="AD4125" s="6">
        <v>3498902</v>
      </c>
      <c r="AF4125">
        <f t="shared" si="1280"/>
        <v>0.11764615171095039</v>
      </c>
      <c r="AG4125">
        <f t="shared" si="1281"/>
        <v>0.12020118124769287</v>
      </c>
      <c r="AH4125" t="e">
        <f t="shared" si="1282"/>
        <v>#VALUE!</v>
      </c>
      <c r="AI4125" t="e">
        <f t="shared" si="1283"/>
        <v>#VALUE!</v>
      </c>
      <c r="AJ4125">
        <f t="shared" si="1284"/>
        <v>29.594177583697235</v>
      </c>
      <c r="AK4125">
        <f t="shared" si="1285"/>
        <v>25.976643818227977</v>
      </c>
      <c r="AL4125">
        <f t="shared" si="1286"/>
        <v>0.38726802486501205</v>
      </c>
      <c r="AM4125">
        <f t="shared" si="1287"/>
        <v>0.37749581347417238</v>
      </c>
      <c r="AN4125">
        <f t="shared" si="1288"/>
        <v>0.33986152019368665</v>
      </c>
      <c r="AO4125">
        <f t="shared" si="1289"/>
        <v>0.35820413436692505</v>
      </c>
      <c r="AP4125">
        <f t="shared" si="1290"/>
        <v>1</v>
      </c>
      <c r="AQ4125">
        <f t="shared" si="1291"/>
        <v>1</v>
      </c>
      <c r="AR4125">
        <f t="shared" si="1292"/>
        <v>0</v>
      </c>
      <c r="AS4125">
        <f t="shared" si="1293"/>
        <v>1</v>
      </c>
      <c r="AT4125">
        <f t="shared" si="1294"/>
        <v>0</v>
      </c>
      <c r="AU4125">
        <f t="shared" si="1295"/>
        <v>1</v>
      </c>
      <c r="AV4125">
        <f t="shared" si="1296"/>
        <v>1</v>
      </c>
      <c r="AW4125">
        <f t="shared" si="1297"/>
        <v>0</v>
      </c>
      <c r="AX4125">
        <f t="shared" si="1298"/>
        <v>1</v>
      </c>
      <c r="AY4125">
        <f t="shared" si="1299"/>
        <v>6</v>
      </c>
    </row>
    <row r="4126" spans="1:51" x14ac:dyDescent="0.3">
      <c r="A4126" s="1" t="s">
        <v>4120</v>
      </c>
      <c r="B4126" s="2">
        <v>11139662</v>
      </c>
      <c r="C4126" s="3" t="s">
        <v>5337</v>
      </c>
      <c r="D4126" s="5">
        <v>13.93</v>
      </c>
      <c r="E4126" s="5">
        <v>1149.74796006</v>
      </c>
      <c r="F4126" s="3" t="s">
        <v>4559</v>
      </c>
      <c r="G4126" s="3" t="s">
        <v>4560</v>
      </c>
      <c r="H4126" s="3" t="s">
        <v>4561</v>
      </c>
      <c r="I4126" s="3" t="s">
        <v>4562</v>
      </c>
      <c r="J4126" s="3" t="s">
        <v>5306</v>
      </c>
      <c r="K4126" s="6">
        <v>1420335</v>
      </c>
      <c r="L4126" s="6">
        <v>1426664</v>
      </c>
      <c r="M4126" s="6">
        <v>129484</v>
      </c>
      <c r="N4126" s="6">
        <v>122569</v>
      </c>
      <c r="O4126" s="6">
        <v>56720</v>
      </c>
      <c r="P4126" s="6">
        <v>47603</v>
      </c>
      <c r="Q4126" s="6">
        <v>-4596</v>
      </c>
      <c r="R4126" s="6">
        <v>10846</v>
      </c>
      <c r="S4126" s="6">
        <v>79463</v>
      </c>
      <c r="T4126" s="6">
        <v>80786</v>
      </c>
      <c r="U4126" s="6">
        <v>773714</v>
      </c>
      <c r="V4126" s="6">
        <v>792042</v>
      </c>
      <c r="W4126" s="6">
        <v>2643906</v>
      </c>
      <c r="X4126" s="6">
        <v>2650116</v>
      </c>
      <c r="Y4126" s="6">
        <v>344365</v>
      </c>
      <c r="Z4126" s="6">
        <v>354366</v>
      </c>
      <c r="AA4126" s="6">
        <v>285416</v>
      </c>
      <c r="AB4126" s="6">
        <v>209455</v>
      </c>
      <c r="AC4126" s="6">
        <v>82537542</v>
      </c>
      <c r="AD4126" s="6">
        <v>81530122</v>
      </c>
      <c r="AF4126">
        <f t="shared" si="1280"/>
        <v>-1.738337142092041E-3</v>
      </c>
      <c r="AG4126">
        <f t="shared" si="1281"/>
        <v>4.0926510386715149E-3</v>
      </c>
      <c r="AH4126">
        <f t="shared" si="1282"/>
        <v>0.29264050991222834</v>
      </c>
      <c r="AI4126">
        <f t="shared" si="1283"/>
        <v>0.29887069094333985</v>
      </c>
      <c r="AJ4126">
        <f t="shared" si="1284"/>
        <v>1.2065371247582477</v>
      </c>
      <c r="AK4126">
        <f t="shared" si="1285"/>
        <v>1.6918478909550978</v>
      </c>
      <c r="AL4126">
        <f t="shared" si="1286"/>
        <v>3.9934240865711255E-2</v>
      </c>
      <c r="AM4126">
        <f t="shared" si="1287"/>
        <v>3.3366651152618977E-2</v>
      </c>
      <c r="AN4126">
        <f t="shared" si="1288"/>
        <v>0.5372108539411008</v>
      </c>
      <c r="AO4126">
        <f t="shared" si="1289"/>
        <v>0.5383402085040806</v>
      </c>
      <c r="AP4126">
        <f t="shared" si="1290"/>
        <v>0</v>
      </c>
      <c r="AQ4126">
        <f t="shared" si="1291"/>
        <v>1</v>
      </c>
      <c r="AR4126">
        <f t="shared" si="1292"/>
        <v>0</v>
      </c>
      <c r="AS4126">
        <f t="shared" si="1293"/>
        <v>1</v>
      </c>
      <c r="AT4126">
        <f t="shared" si="1294"/>
        <v>1</v>
      </c>
      <c r="AU4126">
        <f t="shared" si="1295"/>
        <v>0</v>
      </c>
      <c r="AV4126">
        <f t="shared" si="1296"/>
        <v>1</v>
      </c>
      <c r="AW4126">
        <f t="shared" si="1297"/>
        <v>0</v>
      </c>
      <c r="AX4126">
        <f t="shared" si="1298"/>
        <v>0</v>
      </c>
      <c r="AY4126">
        <f t="shared" si="1299"/>
        <v>4</v>
      </c>
    </row>
    <row r="4127" spans="1:51" x14ac:dyDescent="0.3">
      <c r="A4127" s="1" t="s">
        <v>4121</v>
      </c>
      <c r="B4127" s="2">
        <v>4106316</v>
      </c>
      <c r="C4127" s="3" t="s">
        <v>5337</v>
      </c>
      <c r="D4127" s="5">
        <v>5.43</v>
      </c>
      <c r="E4127" s="5">
        <v>857.47292769000001</v>
      </c>
      <c r="F4127" s="3" t="s">
        <v>4480</v>
      </c>
      <c r="G4127" s="3" t="s">
        <v>4491</v>
      </c>
      <c r="H4127" s="3" t="s">
        <v>4491</v>
      </c>
      <c r="I4127" s="3" t="s">
        <v>4831</v>
      </c>
      <c r="J4127" s="3" t="s">
        <v>5230</v>
      </c>
      <c r="K4127" s="6">
        <v>2727467</v>
      </c>
      <c r="L4127" s="6">
        <v>2339140</v>
      </c>
      <c r="M4127" s="6">
        <v>300190</v>
      </c>
      <c r="N4127" s="6">
        <v>521924</v>
      </c>
      <c r="O4127" s="6">
        <v>251137</v>
      </c>
      <c r="P4127" s="6">
        <v>472700</v>
      </c>
      <c r="Q4127" s="6">
        <v>-172194</v>
      </c>
      <c r="R4127" s="6">
        <v>96854</v>
      </c>
      <c r="S4127" s="6">
        <v>-6027506</v>
      </c>
      <c r="T4127" s="6">
        <v>-3503285</v>
      </c>
      <c r="U4127" s="6">
        <v>5979424</v>
      </c>
      <c r="V4127" s="6">
        <v>2526040</v>
      </c>
      <c r="W4127" s="6">
        <v>15119798</v>
      </c>
      <c r="X4127" s="6">
        <v>12921641</v>
      </c>
      <c r="Y4127" s="6">
        <v>11798584</v>
      </c>
      <c r="Z4127" s="6">
        <v>9767426</v>
      </c>
      <c r="AA4127" s="6">
        <v>6811048</v>
      </c>
      <c r="AB4127" s="6">
        <v>7902136</v>
      </c>
      <c r="AC4127" s="6">
        <v>113150968</v>
      </c>
      <c r="AD4127" s="6">
        <v>95587806</v>
      </c>
      <c r="AF4127">
        <f t="shared" si="1280"/>
        <v>-1.1388644213368458E-2</v>
      </c>
      <c r="AG4127">
        <f t="shared" si="1281"/>
        <v>7.4954876087332872E-3</v>
      </c>
      <c r="AH4127">
        <f t="shared" si="1282"/>
        <v>0.39546983365783062</v>
      </c>
      <c r="AI4127">
        <f t="shared" si="1283"/>
        <v>0.19548910235162856</v>
      </c>
      <c r="AJ4127">
        <f t="shared" si="1284"/>
        <v>1.7322714507370967</v>
      </c>
      <c r="AK4127">
        <f t="shared" si="1285"/>
        <v>1.2360488354034909</v>
      </c>
      <c r="AL4127">
        <f t="shared" si="1286"/>
        <v>9.2077007714483808E-2</v>
      </c>
      <c r="AM4127">
        <f t="shared" si="1287"/>
        <v>0.20208281676171586</v>
      </c>
      <c r="AN4127">
        <f t="shared" si="1288"/>
        <v>0.18039043907861732</v>
      </c>
      <c r="AO4127">
        <f t="shared" si="1289"/>
        <v>0.18102499519991308</v>
      </c>
      <c r="AP4127">
        <f t="shared" si="1290"/>
        <v>0</v>
      </c>
      <c r="AQ4127">
        <f t="shared" si="1291"/>
        <v>0</v>
      </c>
      <c r="AR4127">
        <f t="shared" si="1292"/>
        <v>0</v>
      </c>
      <c r="AS4127">
        <f t="shared" si="1293"/>
        <v>0</v>
      </c>
      <c r="AT4127">
        <f t="shared" si="1294"/>
        <v>0</v>
      </c>
      <c r="AU4127">
        <f t="shared" si="1295"/>
        <v>1</v>
      </c>
      <c r="AV4127">
        <f t="shared" si="1296"/>
        <v>0</v>
      </c>
      <c r="AW4127">
        <f t="shared" si="1297"/>
        <v>0</v>
      </c>
      <c r="AX4127">
        <f t="shared" si="1298"/>
        <v>0</v>
      </c>
      <c r="AY4127">
        <f t="shared" si="1299"/>
        <v>1</v>
      </c>
    </row>
    <row r="4128" spans="1:51" x14ac:dyDescent="0.3">
      <c r="A4128" s="1" t="s">
        <v>4122</v>
      </c>
      <c r="B4128" s="2">
        <v>4004426</v>
      </c>
      <c r="C4128" s="3" t="s">
        <v>5337</v>
      </c>
      <c r="D4128" s="5">
        <v>23.01</v>
      </c>
      <c r="E4128" s="5">
        <v>8958.2222515499998</v>
      </c>
      <c r="F4128" s="3" t="s">
        <v>4475</v>
      </c>
      <c r="G4128" s="3" t="s">
        <v>4548</v>
      </c>
      <c r="H4128" s="3" t="s">
        <v>4647</v>
      </c>
      <c r="I4128" s="3" t="s">
        <v>4687</v>
      </c>
      <c r="J4128" s="3" t="s">
        <v>4893</v>
      </c>
      <c r="K4128" s="6">
        <v>10093489</v>
      </c>
      <c r="L4128" s="6">
        <v>10255664</v>
      </c>
      <c r="M4128" s="6">
        <v>787421</v>
      </c>
      <c r="N4128" s="6">
        <v>865176</v>
      </c>
      <c r="O4128" s="6">
        <v>479653</v>
      </c>
      <c r="P4128" s="6">
        <v>546144</v>
      </c>
      <c r="Q4128" s="6">
        <v>-667468</v>
      </c>
      <c r="R4128" s="6">
        <v>-1170343</v>
      </c>
      <c r="S4128" s="6">
        <v>752071</v>
      </c>
      <c r="T4128" s="6">
        <v>870836</v>
      </c>
      <c r="U4128" s="6">
        <v>4028549</v>
      </c>
      <c r="V4128" s="6">
        <v>3940668</v>
      </c>
      <c r="W4128" s="6">
        <v>12219638</v>
      </c>
      <c r="X4128" s="6">
        <v>11541363</v>
      </c>
      <c r="Y4128" s="6">
        <v>6458858</v>
      </c>
      <c r="Z4128" s="6">
        <v>4349131</v>
      </c>
      <c r="AA4128" s="6">
        <v>4982431</v>
      </c>
      <c r="AB4128" s="6">
        <v>4408974</v>
      </c>
      <c r="AC4128" s="6">
        <v>389283419</v>
      </c>
      <c r="AD4128" s="6">
        <v>389181642</v>
      </c>
      <c r="AF4128">
        <f t="shared" si="1280"/>
        <v>-5.4622567378837243E-2</v>
      </c>
      <c r="AG4128">
        <f t="shared" si="1281"/>
        <v>-0.10140422755960453</v>
      </c>
      <c r="AH4128">
        <f t="shared" si="1282"/>
        <v>0.32967826051802845</v>
      </c>
      <c r="AI4128">
        <f t="shared" si="1283"/>
        <v>0.34143870182403935</v>
      </c>
      <c r="AJ4128">
        <f t="shared" si="1284"/>
        <v>1.2963266325213536</v>
      </c>
      <c r="AK4128">
        <f t="shared" si="1285"/>
        <v>0.98642700093037516</v>
      </c>
      <c r="AL4128">
        <f t="shared" si="1286"/>
        <v>4.7521030636680735E-2</v>
      </c>
      <c r="AM4128">
        <f t="shared" si="1287"/>
        <v>5.3252914682072265E-2</v>
      </c>
      <c r="AN4128">
        <f t="shared" si="1288"/>
        <v>0.82600556579499329</v>
      </c>
      <c r="AO4128">
        <f t="shared" si="1289"/>
        <v>0.8886007657847691</v>
      </c>
      <c r="AP4128">
        <f t="shared" si="1290"/>
        <v>0</v>
      </c>
      <c r="AQ4128">
        <f t="shared" si="1291"/>
        <v>1</v>
      </c>
      <c r="AR4128">
        <f t="shared" si="1292"/>
        <v>1</v>
      </c>
      <c r="AS4128">
        <f t="shared" si="1293"/>
        <v>1</v>
      </c>
      <c r="AT4128">
        <f t="shared" si="1294"/>
        <v>1</v>
      </c>
      <c r="AU4128">
        <f t="shared" si="1295"/>
        <v>1</v>
      </c>
      <c r="AV4128">
        <f t="shared" si="1296"/>
        <v>0</v>
      </c>
      <c r="AW4128">
        <f t="shared" si="1297"/>
        <v>0</v>
      </c>
      <c r="AX4128">
        <f t="shared" si="1298"/>
        <v>0</v>
      </c>
      <c r="AY4128">
        <f t="shared" si="1299"/>
        <v>5</v>
      </c>
    </row>
    <row r="4129" spans="1:51" x14ac:dyDescent="0.3">
      <c r="A4129" s="1" t="s">
        <v>4123</v>
      </c>
      <c r="B4129" s="2">
        <v>4649403</v>
      </c>
      <c r="C4129" s="3" t="s">
        <v>5337</v>
      </c>
      <c r="D4129" s="5">
        <v>47.55</v>
      </c>
      <c r="E4129" s="5">
        <v>1500.7012995</v>
      </c>
      <c r="F4129" s="3" t="s">
        <v>4485</v>
      </c>
      <c r="G4129" s="3" t="s">
        <v>4486</v>
      </c>
      <c r="H4129" s="3" t="s">
        <v>4505</v>
      </c>
      <c r="I4129" s="3" t="s">
        <v>4505</v>
      </c>
      <c r="J4129" s="3" t="s">
        <v>4593</v>
      </c>
      <c r="K4129" s="6">
        <v>4204710</v>
      </c>
      <c r="L4129" s="6">
        <v>4124561</v>
      </c>
      <c r="M4129" s="6">
        <v>259347</v>
      </c>
      <c r="N4129" s="6">
        <v>231013</v>
      </c>
      <c r="O4129" s="6">
        <v>146172</v>
      </c>
      <c r="P4129" s="6">
        <v>117324</v>
      </c>
      <c r="Q4129" s="6">
        <v>9159</v>
      </c>
      <c r="R4129" s="6">
        <v>-12292</v>
      </c>
      <c r="S4129" s="6">
        <v>83896</v>
      </c>
      <c r="T4129" s="6">
        <v>78277</v>
      </c>
      <c r="U4129" s="6">
        <v>1101741</v>
      </c>
      <c r="V4129" s="6">
        <v>1141562</v>
      </c>
      <c r="W4129" s="6">
        <v>3126105</v>
      </c>
      <c r="X4129" s="6">
        <v>3151223</v>
      </c>
      <c r="Y4129" s="6">
        <v>982298</v>
      </c>
      <c r="Z4129" s="6">
        <v>976593</v>
      </c>
      <c r="AA4129" s="6">
        <v>906051</v>
      </c>
      <c r="AB4129" s="6">
        <v>888181</v>
      </c>
      <c r="AC4129" s="6">
        <v>31556556</v>
      </c>
      <c r="AD4129" s="6">
        <v>31480227</v>
      </c>
      <c r="AF4129">
        <f t="shared" si="1280"/>
        <v>2.9298440071590685E-3</v>
      </c>
      <c r="AG4129">
        <f t="shared" si="1281"/>
        <v>-3.9007077569565849E-3</v>
      </c>
      <c r="AH4129">
        <f t="shared" si="1282"/>
        <v>0.35243249986804664</v>
      </c>
      <c r="AI4129">
        <f t="shared" si="1283"/>
        <v>0.36225998604351389</v>
      </c>
      <c r="AJ4129">
        <f t="shared" si="1284"/>
        <v>1.0841530995495838</v>
      </c>
      <c r="AK4129">
        <f t="shared" si="1285"/>
        <v>1.0995427733761474</v>
      </c>
      <c r="AL4129">
        <f t="shared" si="1286"/>
        <v>3.4763871943606098E-2</v>
      </c>
      <c r="AM4129">
        <f t="shared" si="1287"/>
        <v>2.8445209078008543E-2</v>
      </c>
      <c r="AN4129">
        <f t="shared" si="1288"/>
        <v>1.3450315968273618</v>
      </c>
      <c r="AO4129">
        <f t="shared" si="1289"/>
        <v>1.3088762680394246</v>
      </c>
      <c r="AP4129">
        <f t="shared" si="1290"/>
        <v>1</v>
      </c>
      <c r="AQ4129">
        <f t="shared" si="1291"/>
        <v>1</v>
      </c>
      <c r="AR4129">
        <f t="shared" si="1292"/>
        <v>1</v>
      </c>
      <c r="AS4129">
        <f t="shared" si="1293"/>
        <v>1</v>
      </c>
      <c r="AT4129">
        <f t="shared" si="1294"/>
        <v>1</v>
      </c>
      <c r="AU4129">
        <f t="shared" si="1295"/>
        <v>0</v>
      </c>
      <c r="AV4129">
        <f t="shared" si="1296"/>
        <v>1</v>
      </c>
      <c r="AW4129">
        <f t="shared" si="1297"/>
        <v>1</v>
      </c>
      <c r="AX4129">
        <f t="shared" si="1298"/>
        <v>0</v>
      </c>
      <c r="AY4129">
        <f t="shared" si="1299"/>
        <v>7</v>
      </c>
    </row>
    <row r="4130" spans="1:51" x14ac:dyDescent="0.3">
      <c r="A4130" s="1" t="s">
        <v>4124</v>
      </c>
      <c r="B4130" s="2">
        <v>4281752</v>
      </c>
      <c r="C4130" s="3" t="s">
        <v>5337</v>
      </c>
      <c r="D4130" s="7">
        <v>4.58</v>
      </c>
      <c r="E4130" s="5">
        <v>475.14368653999998</v>
      </c>
      <c r="F4130" s="3" t="s">
        <v>4654</v>
      </c>
      <c r="G4130" s="3" t="s">
        <v>4654</v>
      </c>
      <c r="H4130" s="3" t="s">
        <v>4655</v>
      </c>
      <c r="I4130" s="3" t="s">
        <v>4717</v>
      </c>
      <c r="J4130" s="3" t="s">
        <v>4843</v>
      </c>
      <c r="K4130" s="6">
        <v>506421</v>
      </c>
      <c r="L4130" s="6">
        <v>482356</v>
      </c>
      <c r="M4130" s="6">
        <v>307379</v>
      </c>
      <c r="N4130" s="6">
        <v>281821</v>
      </c>
      <c r="O4130" s="6">
        <v>181048</v>
      </c>
      <c r="P4130" s="6">
        <v>169983</v>
      </c>
      <c r="Q4130" s="6">
        <v>90818</v>
      </c>
      <c r="R4130" s="6">
        <v>85969</v>
      </c>
      <c r="S4130" s="6">
        <v>120971</v>
      </c>
      <c r="T4130" s="6">
        <v>167422</v>
      </c>
      <c r="U4130" s="6" t="s">
        <v>4474</v>
      </c>
      <c r="V4130" s="6" t="s">
        <v>4474</v>
      </c>
      <c r="W4130" s="6">
        <v>937903</v>
      </c>
      <c r="X4130" s="6">
        <v>917364</v>
      </c>
      <c r="Y4130" s="6">
        <v>236799</v>
      </c>
      <c r="Z4130" s="6">
        <v>194787</v>
      </c>
      <c r="AA4130" s="6">
        <v>176247</v>
      </c>
      <c r="AB4130" s="6">
        <v>163573</v>
      </c>
      <c r="AC4130" s="6">
        <v>103743163</v>
      </c>
      <c r="AD4130" s="6">
        <v>103743163</v>
      </c>
      <c r="AF4130">
        <f t="shared" si="1280"/>
        <v>9.6830908953271289E-2</v>
      </c>
      <c r="AG4130">
        <f t="shared" si="1281"/>
        <v>9.3713073545506467E-2</v>
      </c>
      <c r="AH4130" t="e">
        <f t="shared" si="1282"/>
        <v>#VALUE!</v>
      </c>
      <c r="AI4130" t="e">
        <f t="shared" si="1283"/>
        <v>#VALUE!</v>
      </c>
      <c r="AJ4130">
        <f t="shared" si="1284"/>
        <v>1.3435632946943779</v>
      </c>
      <c r="AK4130">
        <f t="shared" si="1285"/>
        <v>1.1908261143342729</v>
      </c>
      <c r="AL4130">
        <f t="shared" si="1286"/>
        <v>0.35750492179431737</v>
      </c>
      <c r="AM4130">
        <f t="shared" si="1287"/>
        <v>0.35240154574629529</v>
      </c>
      <c r="AN4130">
        <f t="shared" si="1288"/>
        <v>0.53995029336722455</v>
      </c>
      <c r="AO4130">
        <f t="shared" si="1289"/>
        <v>0.52580655007172727</v>
      </c>
      <c r="AP4130">
        <f t="shared" si="1290"/>
        <v>1</v>
      </c>
      <c r="AQ4130">
        <f t="shared" si="1291"/>
        <v>1</v>
      </c>
      <c r="AR4130">
        <f t="shared" si="1292"/>
        <v>1</v>
      </c>
      <c r="AS4130">
        <f t="shared" si="1293"/>
        <v>1</v>
      </c>
      <c r="AT4130">
        <f t="shared" si="1294"/>
        <v>0</v>
      </c>
      <c r="AU4130">
        <f t="shared" si="1295"/>
        <v>1</v>
      </c>
      <c r="AV4130">
        <f t="shared" si="1296"/>
        <v>1</v>
      </c>
      <c r="AW4130">
        <f t="shared" si="1297"/>
        <v>1</v>
      </c>
      <c r="AX4130">
        <f t="shared" si="1298"/>
        <v>0</v>
      </c>
      <c r="AY4130">
        <f t="shared" si="1299"/>
        <v>7</v>
      </c>
    </row>
    <row r="4131" spans="1:51" x14ac:dyDescent="0.3">
      <c r="A4131" s="1" t="s">
        <v>4125</v>
      </c>
      <c r="B4131" s="2">
        <v>4056041</v>
      </c>
      <c r="C4131" s="3" t="s">
        <v>5337</v>
      </c>
      <c r="D4131" s="5">
        <v>181.01</v>
      </c>
      <c r="E4131" s="5">
        <v>6776.71627653</v>
      </c>
      <c r="F4131" s="3" t="s">
        <v>4475</v>
      </c>
      <c r="G4131" s="3" t="s">
        <v>4529</v>
      </c>
      <c r="H4131" s="3" t="s">
        <v>4530</v>
      </c>
      <c r="I4131" s="3" t="s">
        <v>4854</v>
      </c>
      <c r="J4131" s="3" t="s">
        <v>5307</v>
      </c>
      <c r="K4131" s="6">
        <v>2886901</v>
      </c>
      <c r="L4131" s="6">
        <v>2885191</v>
      </c>
      <c r="M4131" s="6">
        <v>817455</v>
      </c>
      <c r="N4131" s="6">
        <v>819227</v>
      </c>
      <c r="O4131" s="6">
        <v>536057</v>
      </c>
      <c r="P4131" s="6">
        <v>542734</v>
      </c>
      <c r="Q4131" s="6">
        <v>247782</v>
      </c>
      <c r="R4131" s="6">
        <v>246279</v>
      </c>
      <c r="S4131" s="6">
        <v>540699</v>
      </c>
      <c r="T4131" s="6">
        <v>586774</v>
      </c>
      <c r="U4131" s="6">
        <v>2311805</v>
      </c>
      <c r="V4131" s="6">
        <v>2340760</v>
      </c>
      <c r="W4131" s="6">
        <v>5642215</v>
      </c>
      <c r="X4131" s="6">
        <v>5698437</v>
      </c>
      <c r="Y4131" s="6">
        <v>853619</v>
      </c>
      <c r="Z4131" s="6">
        <v>911361</v>
      </c>
      <c r="AA4131" s="6">
        <v>1363667</v>
      </c>
      <c r="AB4131" s="6">
        <v>1113309</v>
      </c>
      <c r="AC4131" s="6">
        <v>37437520</v>
      </c>
      <c r="AD4131" s="6">
        <v>37485000</v>
      </c>
      <c r="AF4131">
        <f t="shared" si="1280"/>
        <v>4.3915731676300883E-2</v>
      </c>
      <c r="AG4131">
        <f t="shared" si="1281"/>
        <v>4.321869312585188E-2</v>
      </c>
      <c r="AH4131">
        <f t="shared" si="1282"/>
        <v>0.40973358867040693</v>
      </c>
      <c r="AI4131">
        <f t="shared" si="1283"/>
        <v>0.41077228720787823</v>
      </c>
      <c r="AJ4131">
        <f t="shared" si="1284"/>
        <v>0.62597320313536953</v>
      </c>
      <c r="AK4131">
        <f t="shared" si="1285"/>
        <v>0.81860561623053441</v>
      </c>
      <c r="AL4131">
        <f t="shared" si="1286"/>
        <v>0.18568596567738208</v>
      </c>
      <c r="AM4131">
        <f t="shared" si="1287"/>
        <v>0.18811024989333461</v>
      </c>
      <c r="AN4131">
        <f t="shared" si="1288"/>
        <v>0.51166093457977058</v>
      </c>
      <c r="AO4131">
        <f t="shared" si="1289"/>
        <v>0.50631269591995143</v>
      </c>
      <c r="AP4131">
        <f t="shared" si="1290"/>
        <v>1</v>
      </c>
      <c r="AQ4131">
        <f t="shared" si="1291"/>
        <v>1</v>
      </c>
      <c r="AR4131">
        <f t="shared" si="1292"/>
        <v>1</v>
      </c>
      <c r="AS4131">
        <f t="shared" si="1293"/>
        <v>1</v>
      </c>
      <c r="AT4131">
        <f t="shared" si="1294"/>
        <v>1</v>
      </c>
      <c r="AU4131">
        <f t="shared" si="1295"/>
        <v>0</v>
      </c>
      <c r="AV4131">
        <f t="shared" si="1296"/>
        <v>0</v>
      </c>
      <c r="AW4131">
        <f t="shared" si="1297"/>
        <v>1</v>
      </c>
      <c r="AX4131">
        <f t="shared" si="1298"/>
        <v>1</v>
      </c>
      <c r="AY4131">
        <f t="shared" si="1299"/>
        <v>7</v>
      </c>
    </row>
    <row r="4132" spans="1:51" x14ac:dyDescent="0.3">
      <c r="A4132" s="1" t="s">
        <v>4126</v>
      </c>
      <c r="B4132" s="2">
        <v>4010598</v>
      </c>
      <c r="C4132" s="3" t="s">
        <v>5337</v>
      </c>
      <c r="D4132" s="5">
        <v>46.31</v>
      </c>
      <c r="E4132" s="5">
        <v>3293.49277983</v>
      </c>
      <c r="F4132" s="3" t="s">
        <v>4654</v>
      </c>
      <c r="G4132" s="3" t="s">
        <v>4654</v>
      </c>
      <c r="H4132" s="3" t="s">
        <v>4747</v>
      </c>
      <c r="I4132" s="3" t="s">
        <v>5095</v>
      </c>
      <c r="J4132" s="3" t="s">
        <v>5096</v>
      </c>
      <c r="K4132" s="6">
        <v>2262000</v>
      </c>
      <c r="L4132" s="6">
        <v>2074000</v>
      </c>
      <c r="M4132" s="6">
        <v>403100</v>
      </c>
      <c r="N4132" s="6">
        <v>292200</v>
      </c>
      <c r="O4132" s="6">
        <v>287400</v>
      </c>
      <c r="P4132" s="6">
        <v>182400</v>
      </c>
      <c r="Q4132" s="6">
        <v>1067700</v>
      </c>
      <c r="R4132" s="6">
        <v>1021800</v>
      </c>
      <c r="S4132" s="6">
        <v>327500</v>
      </c>
      <c r="T4132" s="6">
        <v>182700</v>
      </c>
      <c r="U4132" s="6">
        <v>1081800</v>
      </c>
      <c r="V4132" s="6">
        <v>1081000</v>
      </c>
      <c r="W4132" s="6">
        <v>4333400</v>
      </c>
      <c r="X4132" s="6">
        <v>4415600</v>
      </c>
      <c r="Y4132" s="6">
        <v>1111500</v>
      </c>
      <c r="Z4132" s="6">
        <v>1224600</v>
      </c>
      <c r="AA4132" s="6">
        <v>692300</v>
      </c>
      <c r="AB4132" s="6">
        <v>707600</v>
      </c>
      <c r="AC4132" s="6">
        <v>71400000</v>
      </c>
      <c r="AD4132" s="6">
        <v>72400000</v>
      </c>
      <c r="AF4132">
        <f t="shared" si="1280"/>
        <v>0.24638851709973691</v>
      </c>
      <c r="AG4132">
        <f t="shared" si="1281"/>
        <v>0.23140683032883413</v>
      </c>
      <c r="AH4132">
        <f t="shared" si="1282"/>
        <v>0.24964231319518163</v>
      </c>
      <c r="AI4132">
        <f t="shared" si="1283"/>
        <v>0.24481384183349941</v>
      </c>
      <c r="AJ4132">
        <f t="shared" si="1284"/>
        <v>1.605517839087101</v>
      </c>
      <c r="AK4132">
        <f t="shared" si="1285"/>
        <v>1.7306387789711701</v>
      </c>
      <c r="AL4132">
        <f t="shared" si="1286"/>
        <v>0.12705570291777188</v>
      </c>
      <c r="AM4132">
        <f t="shared" si="1287"/>
        <v>8.7945998071359693E-2</v>
      </c>
      <c r="AN4132">
        <f t="shared" si="1288"/>
        <v>0.52199196935431758</v>
      </c>
      <c r="AO4132">
        <f t="shared" si="1289"/>
        <v>0.46969834224114504</v>
      </c>
      <c r="AP4132">
        <f t="shared" si="1290"/>
        <v>1</v>
      </c>
      <c r="AQ4132">
        <f t="shared" si="1291"/>
        <v>1</v>
      </c>
      <c r="AR4132">
        <f t="shared" si="1292"/>
        <v>1</v>
      </c>
      <c r="AS4132">
        <f t="shared" si="1293"/>
        <v>0</v>
      </c>
      <c r="AT4132">
        <f t="shared" si="1294"/>
        <v>0</v>
      </c>
      <c r="AU4132">
        <f t="shared" si="1295"/>
        <v>0</v>
      </c>
      <c r="AV4132">
        <f t="shared" si="1296"/>
        <v>1</v>
      </c>
      <c r="AW4132">
        <f t="shared" si="1297"/>
        <v>1</v>
      </c>
      <c r="AX4132">
        <f t="shared" si="1298"/>
        <v>1</v>
      </c>
      <c r="AY4132">
        <f t="shared" si="1299"/>
        <v>6</v>
      </c>
    </row>
    <row r="4133" spans="1:51" x14ac:dyDescent="0.3">
      <c r="A4133" s="1" t="s">
        <v>4127</v>
      </c>
      <c r="B4133" s="2">
        <v>4011157</v>
      </c>
      <c r="C4133" s="3" t="s">
        <v>5337</v>
      </c>
      <c r="D4133" s="5">
        <v>133.35</v>
      </c>
      <c r="E4133" s="5">
        <v>42216.640153799999</v>
      </c>
      <c r="F4133" s="3" t="s">
        <v>4654</v>
      </c>
      <c r="G4133" s="3" t="s">
        <v>4654</v>
      </c>
      <c r="H4133" s="3" t="s">
        <v>4655</v>
      </c>
      <c r="I4133" s="3" t="s">
        <v>4888</v>
      </c>
      <c r="J4133" s="3" t="s">
        <v>4889</v>
      </c>
      <c r="K4133" s="6">
        <v>128731000</v>
      </c>
      <c r="L4133" s="6">
        <v>134330000</v>
      </c>
      <c r="M4133" s="6">
        <v>7816000</v>
      </c>
      <c r="N4133" s="6">
        <v>10815000</v>
      </c>
      <c r="O4133" s="6">
        <v>5050000</v>
      </c>
      <c r="P4133" s="6">
        <v>8052000</v>
      </c>
      <c r="Q4133" s="6">
        <v>3867000</v>
      </c>
      <c r="R4133" s="6">
        <v>6137000</v>
      </c>
      <c r="S4133" s="6">
        <v>6852000</v>
      </c>
      <c r="T4133" s="6">
        <v>8865000</v>
      </c>
      <c r="U4133" s="6">
        <v>7339000</v>
      </c>
      <c r="V4133" s="6">
        <v>7358000</v>
      </c>
      <c r="W4133" s="6">
        <v>60382000</v>
      </c>
      <c r="X4133" s="6">
        <v>63615000</v>
      </c>
      <c r="Y4133" s="6">
        <v>23976000</v>
      </c>
      <c r="Z4133" s="6">
        <v>27115000</v>
      </c>
      <c r="AA4133" s="6">
        <v>15298000</v>
      </c>
      <c r="AB4133" s="6">
        <v>18318000</v>
      </c>
      <c r="AC4133" s="6">
        <v>316584910</v>
      </c>
      <c r="AD4133" s="6">
        <v>320382857</v>
      </c>
      <c r="AF4133">
        <f t="shared" si="1280"/>
        <v>6.4042264250935704E-2</v>
      </c>
      <c r="AG4133">
        <f t="shared" si="1281"/>
        <v>9.6470958107364613E-2</v>
      </c>
      <c r="AH4133">
        <f t="shared" si="1282"/>
        <v>0.12154284389387565</v>
      </c>
      <c r="AI4133">
        <f t="shared" si="1283"/>
        <v>0.11566454452566219</v>
      </c>
      <c r="AJ4133">
        <f t="shared" si="1284"/>
        <v>1.5672636946006013</v>
      </c>
      <c r="AK4133">
        <f t="shared" si="1285"/>
        <v>1.4802380172507916</v>
      </c>
      <c r="AL4133">
        <f t="shared" si="1286"/>
        <v>3.9229090118153356E-2</v>
      </c>
      <c r="AM4133">
        <f t="shared" si="1287"/>
        <v>5.9941934043028361E-2</v>
      </c>
      <c r="AN4133">
        <f t="shared" si="1288"/>
        <v>2.131943294359246</v>
      </c>
      <c r="AO4133">
        <f t="shared" si="1289"/>
        <v>2.1116088972726557</v>
      </c>
      <c r="AP4133">
        <f t="shared" si="1290"/>
        <v>1</v>
      </c>
      <c r="AQ4133">
        <f t="shared" si="1291"/>
        <v>1</v>
      </c>
      <c r="AR4133">
        <f t="shared" si="1292"/>
        <v>0</v>
      </c>
      <c r="AS4133">
        <f t="shared" si="1293"/>
        <v>1</v>
      </c>
      <c r="AT4133">
        <f t="shared" si="1294"/>
        <v>0</v>
      </c>
      <c r="AU4133">
        <f t="shared" si="1295"/>
        <v>1</v>
      </c>
      <c r="AV4133">
        <f t="shared" si="1296"/>
        <v>0</v>
      </c>
      <c r="AW4133">
        <f t="shared" si="1297"/>
        <v>1</v>
      </c>
      <c r="AX4133">
        <f t="shared" si="1298"/>
        <v>1</v>
      </c>
      <c r="AY4133">
        <f t="shared" si="1299"/>
        <v>6</v>
      </c>
    </row>
    <row r="4134" spans="1:51" x14ac:dyDescent="0.3">
      <c r="A4134" s="1" t="s">
        <v>4128</v>
      </c>
      <c r="B4134" s="2">
        <v>4367419</v>
      </c>
      <c r="C4134" s="3" t="s">
        <v>5337</v>
      </c>
      <c r="D4134" s="5">
        <v>21.89</v>
      </c>
      <c r="E4134" s="5">
        <v>619.37301877000004</v>
      </c>
      <c r="F4134" s="3" t="s">
        <v>4583</v>
      </c>
      <c r="G4134" s="3" t="s">
        <v>4583</v>
      </c>
      <c r="H4134" s="3" t="s">
        <v>4584</v>
      </c>
      <c r="I4134" s="3" t="s">
        <v>4624</v>
      </c>
      <c r="J4134" s="3" t="s">
        <v>5308</v>
      </c>
      <c r="K4134" s="6">
        <v>2076900</v>
      </c>
      <c r="L4134" s="6">
        <v>2012200</v>
      </c>
      <c r="M4134" s="6">
        <v>192200</v>
      </c>
      <c r="N4134" s="6">
        <v>126000</v>
      </c>
      <c r="O4134" s="6">
        <v>129900</v>
      </c>
      <c r="P4134" s="6">
        <v>68500</v>
      </c>
      <c r="Q4134" s="6">
        <v>138400</v>
      </c>
      <c r="R4134" s="6">
        <v>51100</v>
      </c>
      <c r="S4134" s="6">
        <v>63300</v>
      </c>
      <c r="T4134" s="6">
        <v>83700</v>
      </c>
      <c r="U4134" s="6">
        <v>526600</v>
      </c>
      <c r="V4134" s="6">
        <v>497400</v>
      </c>
      <c r="W4134" s="6">
        <v>2787200</v>
      </c>
      <c r="X4134" s="6">
        <v>2533400</v>
      </c>
      <c r="Y4134" s="6">
        <v>1406000</v>
      </c>
      <c r="Z4134" s="6">
        <v>1323800</v>
      </c>
      <c r="AA4134" s="6">
        <v>503700</v>
      </c>
      <c r="AB4134" s="6">
        <v>378800</v>
      </c>
      <c r="AC4134" s="6">
        <v>28294793</v>
      </c>
      <c r="AD4134" s="6">
        <v>28294793</v>
      </c>
      <c r="AF4134">
        <f t="shared" si="1280"/>
        <v>4.965556831228473E-2</v>
      </c>
      <c r="AG4134">
        <f t="shared" si="1281"/>
        <v>2.0170521828372937E-2</v>
      </c>
      <c r="AH4134">
        <f t="shared" si="1282"/>
        <v>0.18893513203214696</v>
      </c>
      <c r="AI4134">
        <f t="shared" si="1283"/>
        <v>0.19633693850161837</v>
      </c>
      <c r="AJ4134">
        <f t="shared" si="1284"/>
        <v>2.7913440540003971</v>
      </c>
      <c r="AK4134">
        <f t="shared" si="1285"/>
        <v>3.4947201689545935</v>
      </c>
      <c r="AL4134">
        <f t="shared" si="1286"/>
        <v>6.2545139390437668E-2</v>
      </c>
      <c r="AM4134">
        <f t="shared" si="1287"/>
        <v>3.4042341715535232E-2</v>
      </c>
      <c r="AN4134">
        <f t="shared" si="1288"/>
        <v>0.74515642939150406</v>
      </c>
      <c r="AO4134">
        <f t="shared" si="1289"/>
        <v>0.79426857187968736</v>
      </c>
      <c r="AP4134">
        <f t="shared" si="1290"/>
        <v>1</v>
      </c>
      <c r="AQ4134">
        <f t="shared" si="1291"/>
        <v>1</v>
      </c>
      <c r="AR4134">
        <f t="shared" si="1292"/>
        <v>1</v>
      </c>
      <c r="AS4134">
        <f t="shared" si="1293"/>
        <v>0</v>
      </c>
      <c r="AT4134">
        <f t="shared" si="1294"/>
        <v>1</v>
      </c>
      <c r="AU4134">
        <f t="shared" si="1295"/>
        <v>0</v>
      </c>
      <c r="AV4134">
        <f t="shared" si="1296"/>
        <v>1</v>
      </c>
      <c r="AW4134">
        <f t="shared" si="1297"/>
        <v>0</v>
      </c>
      <c r="AX4134">
        <f t="shared" si="1298"/>
        <v>0</v>
      </c>
      <c r="AY4134">
        <f t="shared" si="1299"/>
        <v>5</v>
      </c>
    </row>
    <row r="4135" spans="1:51" x14ac:dyDescent="0.3">
      <c r="A4135" s="1" t="s">
        <v>4129</v>
      </c>
      <c r="B4135" s="2">
        <v>100181780</v>
      </c>
      <c r="C4135" s="3" t="s">
        <v>5338</v>
      </c>
      <c r="D4135" s="5">
        <v>14.07</v>
      </c>
      <c r="E4135" s="5">
        <v>35.174999999999997</v>
      </c>
      <c r="F4135" s="3" t="s">
        <v>4480</v>
      </c>
      <c r="G4135" s="3" t="s">
        <v>4491</v>
      </c>
      <c r="H4135" s="3" t="s">
        <v>4492</v>
      </c>
      <c r="I4135" s="3" t="s">
        <v>4493</v>
      </c>
      <c r="J4135" s="3"/>
      <c r="K4135" s="6" t="s">
        <v>4474</v>
      </c>
      <c r="L4135" s="6" t="s">
        <v>4474</v>
      </c>
      <c r="M4135" s="6" t="s">
        <v>4474</v>
      </c>
      <c r="N4135" s="6" t="s">
        <v>4474</v>
      </c>
      <c r="O4135" s="6" t="s">
        <v>4474</v>
      </c>
      <c r="P4135" s="6" t="s">
        <v>4474</v>
      </c>
      <c r="Q4135" s="6" t="s">
        <v>4474</v>
      </c>
      <c r="R4135" s="6" t="s">
        <v>4474</v>
      </c>
      <c r="S4135" s="6" t="s">
        <v>4474</v>
      </c>
      <c r="T4135" s="6" t="s">
        <v>4474</v>
      </c>
      <c r="U4135" s="6" t="s">
        <v>4474</v>
      </c>
      <c r="V4135" s="6" t="s">
        <v>4474</v>
      </c>
      <c r="W4135" s="6" t="s">
        <v>4474</v>
      </c>
      <c r="X4135" s="6" t="s">
        <v>4474</v>
      </c>
      <c r="Y4135" s="6" t="s">
        <v>4474</v>
      </c>
      <c r="Z4135" s="6" t="s">
        <v>4474</v>
      </c>
      <c r="AA4135" s="6" t="s">
        <v>4474</v>
      </c>
      <c r="AB4135" s="6" t="s">
        <v>4474</v>
      </c>
      <c r="AC4135" s="6" t="s">
        <v>4474</v>
      </c>
      <c r="AD4135" s="6" t="s">
        <v>4474</v>
      </c>
      <c r="AF4135" t="e">
        <f t="shared" si="1280"/>
        <v>#VALUE!</v>
      </c>
      <c r="AG4135" t="e">
        <f t="shared" si="1281"/>
        <v>#VALUE!</v>
      </c>
      <c r="AH4135" t="e">
        <f t="shared" si="1282"/>
        <v>#VALUE!</v>
      </c>
      <c r="AI4135" t="e">
        <f t="shared" si="1283"/>
        <v>#VALUE!</v>
      </c>
      <c r="AJ4135" t="e">
        <f t="shared" si="1284"/>
        <v>#VALUE!</v>
      </c>
      <c r="AK4135" t="e">
        <f t="shared" si="1285"/>
        <v>#VALUE!</v>
      </c>
      <c r="AL4135" t="e">
        <f t="shared" si="1286"/>
        <v>#VALUE!</v>
      </c>
      <c r="AM4135" t="e">
        <f t="shared" si="1287"/>
        <v>#VALUE!</v>
      </c>
      <c r="AN4135" t="e">
        <f t="shared" si="1288"/>
        <v>#VALUE!</v>
      </c>
      <c r="AO4135" t="e">
        <f t="shared" si="1289"/>
        <v>#VALUE!</v>
      </c>
      <c r="AP4135">
        <f t="shared" si="1290"/>
        <v>0</v>
      </c>
      <c r="AQ4135">
        <f t="shared" si="1291"/>
        <v>0</v>
      </c>
      <c r="AR4135">
        <f t="shared" si="1292"/>
        <v>0</v>
      </c>
      <c r="AS4135">
        <f t="shared" si="1293"/>
        <v>0</v>
      </c>
      <c r="AT4135">
        <f t="shared" si="1294"/>
        <v>0</v>
      </c>
      <c r="AU4135">
        <f t="shared" si="1295"/>
        <v>0</v>
      </c>
      <c r="AV4135">
        <f t="shared" si="1296"/>
        <v>0</v>
      </c>
      <c r="AW4135">
        <f t="shared" si="1297"/>
        <v>0</v>
      </c>
      <c r="AX4135">
        <f t="shared" si="1298"/>
        <v>0</v>
      </c>
      <c r="AY4135">
        <f t="shared" si="1299"/>
        <v>0</v>
      </c>
    </row>
    <row r="4136" spans="1:51" x14ac:dyDescent="0.3">
      <c r="A4136" s="1" t="s">
        <v>4130</v>
      </c>
      <c r="B4136" s="2">
        <v>114855704</v>
      </c>
      <c r="C4136" s="3" t="s">
        <v>5338</v>
      </c>
      <c r="D4136" s="5">
        <v>51.68</v>
      </c>
      <c r="E4136" s="5">
        <v>25.84</v>
      </c>
      <c r="F4136" s="3" t="s">
        <v>4480</v>
      </c>
      <c r="G4136" s="3" t="s">
        <v>4491</v>
      </c>
      <c r="H4136" s="3" t="s">
        <v>4492</v>
      </c>
      <c r="I4136" s="3" t="s">
        <v>4493</v>
      </c>
      <c r="J4136" s="3"/>
      <c r="K4136" s="6" t="s">
        <v>4474</v>
      </c>
      <c r="L4136" s="6" t="s">
        <v>4474</v>
      </c>
      <c r="M4136" s="6" t="s">
        <v>4474</v>
      </c>
      <c r="N4136" s="6" t="s">
        <v>4474</v>
      </c>
      <c r="O4136" s="6" t="s">
        <v>4474</v>
      </c>
      <c r="P4136" s="6" t="s">
        <v>4474</v>
      </c>
      <c r="Q4136" s="6" t="s">
        <v>4474</v>
      </c>
      <c r="R4136" s="6" t="s">
        <v>4474</v>
      </c>
      <c r="S4136" s="6" t="s">
        <v>4474</v>
      </c>
      <c r="T4136" s="6" t="s">
        <v>4474</v>
      </c>
      <c r="U4136" s="6" t="s">
        <v>4474</v>
      </c>
      <c r="V4136" s="6" t="s">
        <v>4474</v>
      </c>
      <c r="W4136" s="6" t="s">
        <v>4474</v>
      </c>
      <c r="X4136" s="6" t="s">
        <v>4474</v>
      </c>
      <c r="Y4136" s="6" t="s">
        <v>4474</v>
      </c>
      <c r="Z4136" s="6" t="s">
        <v>4474</v>
      </c>
      <c r="AA4136" s="6" t="s">
        <v>4474</v>
      </c>
      <c r="AB4136" s="6" t="s">
        <v>4474</v>
      </c>
      <c r="AC4136" s="6" t="s">
        <v>4474</v>
      </c>
      <c r="AD4136" s="6" t="s">
        <v>4474</v>
      </c>
      <c r="AF4136" t="e">
        <f t="shared" si="1280"/>
        <v>#VALUE!</v>
      </c>
      <c r="AG4136" t="e">
        <f t="shared" si="1281"/>
        <v>#VALUE!</v>
      </c>
      <c r="AH4136" t="e">
        <f t="shared" si="1282"/>
        <v>#VALUE!</v>
      </c>
      <c r="AI4136" t="e">
        <f t="shared" si="1283"/>
        <v>#VALUE!</v>
      </c>
      <c r="AJ4136" t="e">
        <f t="shared" si="1284"/>
        <v>#VALUE!</v>
      </c>
      <c r="AK4136" t="e">
        <f t="shared" si="1285"/>
        <v>#VALUE!</v>
      </c>
      <c r="AL4136" t="e">
        <f t="shared" si="1286"/>
        <v>#VALUE!</v>
      </c>
      <c r="AM4136" t="e">
        <f t="shared" si="1287"/>
        <v>#VALUE!</v>
      </c>
      <c r="AN4136" t="e">
        <f t="shared" si="1288"/>
        <v>#VALUE!</v>
      </c>
      <c r="AO4136" t="e">
        <f t="shared" si="1289"/>
        <v>#VALUE!</v>
      </c>
      <c r="AP4136">
        <f t="shared" si="1290"/>
        <v>0</v>
      </c>
      <c r="AQ4136">
        <f t="shared" si="1291"/>
        <v>0</v>
      </c>
      <c r="AR4136">
        <f t="shared" si="1292"/>
        <v>0</v>
      </c>
      <c r="AS4136">
        <f t="shared" si="1293"/>
        <v>0</v>
      </c>
      <c r="AT4136">
        <f t="shared" si="1294"/>
        <v>0</v>
      </c>
      <c r="AU4136">
        <f t="shared" si="1295"/>
        <v>0</v>
      </c>
      <c r="AV4136">
        <f t="shared" si="1296"/>
        <v>0</v>
      </c>
      <c r="AW4136">
        <f t="shared" si="1297"/>
        <v>0</v>
      </c>
      <c r="AX4136">
        <f t="shared" si="1298"/>
        <v>0</v>
      </c>
      <c r="AY4136">
        <f t="shared" si="1299"/>
        <v>0</v>
      </c>
    </row>
    <row r="4137" spans="1:51" x14ac:dyDescent="0.3">
      <c r="A4137" s="1" t="s">
        <v>4131</v>
      </c>
      <c r="B4137" s="2">
        <v>101049677</v>
      </c>
      <c r="C4137" s="3" t="s">
        <v>5338</v>
      </c>
      <c r="D4137" s="5">
        <v>22.22</v>
      </c>
      <c r="E4137" s="5">
        <v>189.98099999999999</v>
      </c>
      <c r="F4137" s="3" t="s">
        <v>4480</v>
      </c>
      <c r="G4137" s="3" t="s">
        <v>4491</v>
      </c>
      <c r="H4137" s="3" t="s">
        <v>4492</v>
      </c>
      <c r="I4137" s="3" t="s">
        <v>4493</v>
      </c>
      <c r="J4137" s="3"/>
      <c r="K4137" s="6" t="s">
        <v>4474</v>
      </c>
      <c r="L4137" s="6" t="s">
        <v>4474</v>
      </c>
      <c r="M4137" s="6" t="s">
        <v>4474</v>
      </c>
      <c r="N4137" s="6" t="s">
        <v>4474</v>
      </c>
      <c r="O4137" s="6" t="s">
        <v>4474</v>
      </c>
      <c r="P4137" s="6" t="s">
        <v>4474</v>
      </c>
      <c r="Q4137" s="6" t="s">
        <v>4474</v>
      </c>
      <c r="R4137" s="6" t="s">
        <v>4474</v>
      </c>
      <c r="S4137" s="6" t="s">
        <v>4474</v>
      </c>
      <c r="T4137" s="6" t="s">
        <v>4474</v>
      </c>
      <c r="U4137" s="6" t="s">
        <v>4474</v>
      </c>
      <c r="V4137" s="6" t="s">
        <v>4474</v>
      </c>
      <c r="W4137" s="6" t="s">
        <v>4474</v>
      </c>
      <c r="X4137" s="6" t="s">
        <v>4474</v>
      </c>
      <c r="Y4137" s="6" t="s">
        <v>4474</v>
      </c>
      <c r="Z4137" s="6" t="s">
        <v>4474</v>
      </c>
      <c r="AA4137" s="6" t="s">
        <v>4474</v>
      </c>
      <c r="AB4137" s="6" t="s">
        <v>4474</v>
      </c>
      <c r="AC4137" s="6" t="s">
        <v>4474</v>
      </c>
      <c r="AD4137" s="6" t="s">
        <v>4474</v>
      </c>
      <c r="AF4137" t="e">
        <f t="shared" si="1280"/>
        <v>#VALUE!</v>
      </c>
      <c r="AG4137" t="e">
        <f t="shared" si="1281"/>
        <v>#VALUE!</v>
      </c>
      <c r="AH4137" t="e">
        <f t="shared" si="1282"/>
        <v>#VALUE!</v>
      </c>
      <c r="AI4137" t="e">
        <f t="shared" si="1283"/>
        <v>#VALUE!</v>
      </c>
      <c r="AJ4137" t="e">
        <f t="shared" si="1284"/>
        <v>#VALUE!</v>
      </c>
      <c r="AK4137" t="e">
        <f t="shared" si="1285"/>
        <v>#VALUE!</v>
      </c>
      <c r="AL4137" t="e">
        <f t="shared" si="1286"/>
        <v>#VALUE!</v>
      </c>
      <c r="AM4137" t="e">
        <f t="shared" si="1287"/>
        <v>#VALUE!</v>
      </c>
      <c r="AN4137" t="e">
        <f t="shared" si="1288"/>
        <v>#VALUE!</v>
      </c>
      <c r="AO4137" t="e">
        <f t="shared" si="1289"/>
        <v>#VALUE!</v>
      </c>
      <c r="AP4137">
        <f t="shared" si="1290"/>
        <v>0</v>
      </c>
      <c r="AQ4137">
        <f t="shared" si="1291"/>
        <v>0</v>
      </c>
      <c r="AR4137">
        <f t="shared" si="1292"/>
        <v>0</v>
      </c>
      <c r="AS4137">
        <f t="shared" si="1293"/>
        <v>0</v>
      </c>
      <c r="AT4137">
        <f t="shared" si="1294"/>
        <v>0</v>
      </c>
      <c r="AU4137">
        <f t="shared" si="1295"/>
        <v>0</v>
      </c>
      <c r="AV4137">
        <f t="shared" si="1296"/>
        <v>0</v>
      </c>
      <c r="AW4137">
        <f t="shared" si="1297"/>
        <v>0</v>
      </c>
      <c r="AX4137">
        <f t="shared" si="1298"/>
        <v>0</v>
      </c>
      <c r="AY4137">
        <f t="shared" si="1299"/>
        <v>0</v>
      </c>
    </row>
    <row r="4138" spans="1:51" x14ac:dyDescent="0.3">
      <c r="A4138" s="1" t="s">
        <v>4132</v>
      </c>
      <c r="B4138" s="2">
        <v>100486</v>
      </c>
      <c r="C4138" s="3" t="s">
        <v>5335</v>
      </c>
      <c r="D4138" s="7">
        <v>8.75</v>
      </c>
      <c r="E4138" s="5">
        <v>4887.4513975</v>
      </c>
      <c r="F4138" s="3" t="s">
        <v>4480</v>
      </c>
      <c r="G4138" s="3" t="s">
        <v>4481</v>
      </c>
      <c r="H4138" s="3" t="s">
        <v>4481</v>
      </c>
      <c r="I4138" s="3" t="s">
        <v>4482</v>
      </c>
      <c r="J4138" s="3" t="s">
        <v>4484</v>
      </c>
      <c r="K4138" s="6">
        <v>1818033</v>
      </c>
      <c r="L4138" s="6">
        <v>1818559</v>
      </c>
      <c r="M4138" s="6" t="s">
        <v>4474</v>
      </c>
      <c r="N4138" s="6" t="s">
        <v>4474</v>
      </c>
      <c r="O4138" s="6">
        <v>2176272</v>
      </c>
      <c r="P4138" s="6">
        <v>2194979</v>
      </c>
      <c r="Q4138" s="6">
        <v>336114</v>
      </c>
      <c r="R4138" s="6">
        <v>379604</v>
      </c>
      <c r="S4138" s="6">
        <v>-122241</v>
      </c>
      <c r="T4138" s="6">
        <v>409022</v>
      </c>
      <c r="U4138" s="6">
        <v>647680</v>
      </c>
      <c r="V4138" s="6">
        <v>639619</v>
      </c>
      <c r="W4138" s="6">
        <v>62092332</v>
      </c>
      <c r="X4138" s="6">
        <v>62058974</v>
      </c>
      <c r="Y4138" s="6" t="s">
        <v>4474</v>
      </c>
      <c r="Z4138" s="6" t="s">
        <v>4474</v>
      </c>
      <c r="AA4138" s="6" t="s">
        <v>4474</v>
      </c>
      <c r="AB4138" s="6" t="s">
        <v>4474</v>
      </c>
      <c r="AC4138" s="6">
        <v>509252936</v>
      </c>
      <c r="AD4138" s="6">
        <v>509205014</v>
      </c>
      <c r="AF4138">
        <f t="shared" si="1280"/>
        <v>5.4131321722624302E-3</v>
      </c>
      <c r="AG4138">
        <f t="shared" si="1281"/>
        <v>6.116826875030193E-3</v>
      </c>
      <c r="AH4138">
        <f t="shared" si="1282"/>
        <v>1.0430917621196769E-2</v>
      </c>
      <c r="AI4138">
        <f t="shared" si="1283"/>
        <v>1.0306631882119095E-2</v>
      </c>
      <c r="AJ4138" t="e">
        <f t="shared" si="1284"/>
        <v>#VALUE!</v>
      </c>
      <c r="AK4138" t="e">
        <f t="shared" si="1285"/>
        <v>#VALUE!</v>
      </c>
      <c r="AL4138">
        <f t="shared" si="1286"/>
        <v>1.1970475783442875</v>
      </c>
      <c r="AM4138">
        <f t="shared" si="1287"/>
        <v>1.2069880603268852</v>
      </c>
      <c r="AN4138">
        <f t="shared" si="1288"/>
        <v>2.9279509102669875E-2</v>
      </c>
      <c r="AO4138">
        <f t="shared" si="1289"/>
        <v>2.9303723261683314E-2</v>
      </c>
      <c r="AP4138">
        <f t="shared" si="1290"/>
        <v>1</v>
      </c>
      <c r="AQ4138">
        <f t="shared" si="1291"/>
        <v>0</v>
      </c>
      <c r="AR4138">
        <f t="shared" si="1292"/>
        <v>0</v>
      </c>
      <c r="AS4138">
        <f t="shared" si="1293"/>
        <v>0</v>
      </c>
      <c r="AT4138">
        <f t="shared" si="1294"/>
        <v>0</v>
      </c>
      <c r="AU4138">
        <f t="shared" si="1295"/>
        <v>0</v>
      </c>
      <c r="AV4138">
        <f t="shared" si="1296"/>
        <v>0</v>
      </c>
      <c r="AW4138">
        <f t="shared" si="1297"/>
        <v>0</v>
      </c>
      <c r="AX4138">
        <f t="shared" si="1298"/>
        <v>0</v>
      </c>
      <c r="AY4138">
        <f t="shared" si="1299"/>
        <v>1</v>
      </c>
    </row>
    <row r="4139" spans="1:51" x14ac:dyDescent="0.3">
      <c r="A4139" s="1" t="s">
        <v>4133</v>
      </c>
      <c r="B4139" s="2">
        <v>4991474</v>
      </c>
      <c r="C4139" s="3" t="s">
        <v>5337</v>
      </c>
      <c r="D4139" s="7">
        <v>307.01</v>
      </c>
      <c r="E4139" s="5">
        <v>6151.08074141</v>
      </c>
      <c r="F4139" s="3" t="s">
        <v>4485</v>
      </c>
      <c r="G4139" s="3" t="s">
        <v>4486</v>
      </c>
      <c r="H4139" s="3" t="s">
        <v>4588</v>
      </c>
      <c r="I4139" s="3" t="s">
        <v>4588</v>
      </c>
      <c r="J4139" s="3" t="s">
        <v>5309</v>
      </c>
      <c r="K4139" s="6">
        <v>4053266</v>
      </c>
      <c r="L4139" s="6">
        <v>4083386</v>
      </c>
      <c r="M4139" s="6">
        <v>599036</v>
      </c>
      <c r="N4139" s="6">
        <v>594966</v>
      </c>
      <c r="O4139" s="6">
        <v>503425</v>
      </c>
      <c r="P4139" s="6">
        <v>498524</v>
      </c>
      <c r="Q4139" s="6">
        <v>306273</v>
      </c>
      <c r="R4139" s="6">
        <v>173348</v>
      </c>
      <c r="S4139" s="6">
        <v>495171</v>
      </c>
      <c r="T4139" s="6">
        <v>351372</v>
      </c>
      <c r="U4139" s="6">
        <v>898201</v>
      </c>
      <c r="V4139" s="6">
        <v>1017543</v>
      </c>
      <c r="W4139" s="6">
        <v>3496828</v>
      </c>
      <c r="X4139" s="6">
        <v>3457202</v>
      </c>
      <c r="Y4139" s="6">
        <v>1807159</v>
      </c>
      <c r="Z4139" s="6">
        <v>1784035</v>
      </c>
      <c r="AA4139" s="6">
        <v>770049</v>
      </c>
      <c r="AB4139" s="6">
        <v>705034</v>
      </c>
      <c r="AC4139" s="6">
        <v>20035441</v>
      </c>
      <c r="AD4139" s="6">
        <v>20165853</v>
      </c>
      <c r="AF4139">
        <f t="shared" si="1280"/>
        <v>8.7585949323215215E-2</v>
      </c>
      <c r="AG4139">
        <f t="shared" si="1281"/>
        <v>5.0141125684874645E-2</v>
      </c>
      <c r="AH4139">
        <f t="shared" si="1282"/>
        <v>0.25686164718424814</v>
      </c>
      <c r="AI4139">
        <f t="shared" si="1283"/>
        <v>0.29432558467801417</v>
      </c>
      <c r="AJ4139">
        <f t="shared" si="1284"/>
        <v>2.3468103977798815</v>
      </c>
      <c r="AK4139">
        <f t="shared" si="1285"/>
        <v>2.5304240646550378</v>
      </c>
      <c r="AL4139">
        <f t="shared" si="1286"/>
        <v>0.12420230993968814</v>
      </c>
      <c r="AM4139">
        <f t="shared" si="1287"/>
        <v>0.12208593554466808</v>
      </c>
      <c r="AN4139">
        <f t="shared" si="1288"/>
        <v>1.1591264997878077</v>
      </c>
      <c r="AO4139">
        <f t="shared" si="1289"/>
        <v>1.1811245047295471</v>
      </c>
      <c r="AP4139">
        <f t="shared" si="1290"/>
        <v>1</v>
      </c>
      <c r="AQ4139">
        <f t="shared" si="1291"/>
        <v>1</v>
      </c>
      <c r="AR4139">
        <f t="shared" si="1292"/>
        <v>1</v>
      </c>
      <c r="AS4139">
        <f t="shared" si="1293"/>
        <v>1</v>
      </c>
      <c r="AT4139">
        <f t="shared" si="1294"/>
        <v>1</v>
      </c>
      <c r="AU4139">
        <f t="shared" si="1295"/>
        <v>0</v>
      </c>
      <c r="AV4139">
        <f t="shared" si="1296"/>
        <v>1</v>
      </c>
      <c r="AW4139">
        <f t="shared" si="1297"/>
        <v>0</v>
      </c>
      <c r="AX4139">
        <f t="shared" si="1298"/>
        <v>1</v>
      </c>
      <c r="AY4139">
        <f t="shared" si="1299"/>
        <v>7</v>
      </c>
    </row>
    <row r="4140" spans="1:51" x14ac:dyDescent="0.3">
      <c r="A4140" s="1" t="s">
        <v>4134</v>
      </c>
      <c r="B4140" s="2">
        <v>4023536</v>
      </c>
      <c r="C4140" s="3" t="s">
        <v>5336</v>
      </c>
      <c r="D4140" s="5">
        <v>48</v>
      </c>
      <c r="E4140" s="5">
        <v>452.04835200000002</v>
      </c>
      <c r="F4140" s="3" t="s">
        <v>4480</v>
      </c>
      <c r="G4140" s="3" t="s">
        <v>4491</v>
      </c>
      <c r="H4140" s="3" t="s">
        <v>4492</v>
      </c>
      <c r="I4140" s="3" t="s">
        <v>4802</v>
      </c>
      <c r="J4140" s="3" t="s">
        <v>4995</v>
      </c>
      <c r="K4140" s="6">
        <v>35859</v>
      </c>
      <c r="L4140" s="6">
        <v>36628</v>
      </c>
      <c r="M4140" s="6">
        <v>8567</v>
      </c>
      <c r="N4140" s="6">
        <v>9541</v>
      </c>
      <c r="O4140" s="6">
        <v>7311</v>
      </c>
      <c r="P4140" s="6">
        <v>8241</v>
      </c>
      <c r="Q4140" s="6">
        <v>22241</v>
      </c>
      <c r="R4140" s="6">
        <v>20044</v>
      </c>
      <c r="S4140" s="6">
        <v>20013</v>
      </c>
      <c r="T4140" s="6">
        <v>17645</v>
      </c>
      <c r="U4140" s="6" t="s">
        <v>4474</v>
      </c>
      <c r="V4140" s="6" t="s">
        <v>4474</v>
      </c>
      <c r="W4140" s="6">
        <v>139992</v>
      </c>
      <c r="X4140" s="6">
        <v>138557</v>
      </c>
      <c r="Y4140" s="6">
        <v>74858</v>
      </c>
      <c r="Z4140" s="6">
        <v>73599</v>
      </c>
      <c r="AA4140" s="6">
        <v>21897</v>
      </c>
      <c r="AB4140" s="6">
        <v>23218</v>
      </c>
      <c r="AC4140" s="6">
        <v>9418074</v>
      </c>
      <c r="AD4140" s="6">
        <v>9418074</v>
      </c>
      <c r="AF4140">
        <f t="shared" si="1280"/>
        <v>0.15887336419223955</v>
      </c>
      <c r="AG4140">
        <f t="shared" si="1281"/>
        <v>0.14466248547529176</v>
      </c>
      <c r="AH4140" t="e">
        <f t="shared" si="1282"/>
        <v>#VALUE!</v>
      </c>
      <c r="AI4140" t="e">
        <f t="shared" si="1283"/>
        <v>#VALUE!</v>
      </c>
      <c r="AJ4140">
        <f t="shared" si="1284"/>
        <v>3.4186418230807871</v>
      </c>
      <c r="AK4140">
        <f t="shared" si="1285"/>
        <v>3.1699112757343442</v>
      </c>
      <c r="AL4140">
        <f t="shared" si="1286"/>
        <v>0.20388187066008534</v>
      </c>
      <c r="AM4140">
        <f t="shared" si="1287"/>
        <v>0.22499180954461068</v>
      </c>
      <c r="AN4140">
        <f t="shared" si="1288"/>
        <v>0.25615035144865422</v>
      </c>
      <c r="AO4140">
        <f t="shared" si="1289"/>
        <v>0.26435329864243595</v>
      </c>
      <c r="AP4140">
        <f t="shared" si="1290"/>
        <v>1</v>
      </c>
      <c r="AQ4140">
        <f t="shared" si="1291"/>
        <v>1</v>
      </c>
      <c r="AR4140">
        <f t="shared" si="1292"/>
        <v>1</v>
      </c>
      <c r="AS4140">
        <f t="shared" si="1293"/>
        <v>0</v>
      </c>
      <c r="AT4140">
        <f t="shared" si="1294"/>
        <v>0</v>
      </c>
      <c r="AU4140">
        <f t="shared" si="1295"/>
        <v>1</v>
      </c>
      <c r="AV4140">
        <f t="shared" si="1296"/>
        <v>0</v>
      </c>
      <c r="AW4140">
        <f t="shared" si="1297"/>
        <v>0</v>
      </c>
      <c r="AX4140">
        <f t="shared" si="1298"/>
        <v>0</v>
      </c>
      <c r="AY4140">
        <f t="shared" si="1299"/>
        <v>4</v>
      </c>
    </row>
    <row r="4141" spans="1:51" x14ac:dyDescent="0.3">
      <c r="A4141" s="1" t="s">
        <v>4135</v>
      </c>
      <c r="B4141" s="2">
        <v>101250139</v>
      </c>
      <c r="C4141" s="3" t="s">
        <v>5338</v>
      </c>
      <c r="D4141" s="7">
        <v>11.57</v>
      </c>
      <c r="E4141" s="5">
        <v>85.269650440000007</v>
      </c>
      <c r="F4141" s="3" t="s">
        <v>4480</v>
      </c>
      <c r="G4141" s="3" t="s">
        <v>4491</v>
      </c>
      <c r="H4141" s="3" t="s">
        <v>4492</v>
      </c>
      <c r="I4141" s="3" t="s">
        <v>4493</v>
      </c>
      <c r="J4141" s="3" t="s">
        <v>4494</v>
      </c>
      <c r="K4141" s="6" t="s">
        <v>4474</v>
      </c>
      <c r="L4141" s="6" t="s">
        <v>4474</v>
      </c>
      <c r="M4141" s="6" t="s">
        <v>4474</v>
      </c>
      <c r="N4141" s="6" t="s">
        <v>4474</v>
      </c>
      <c r="O4141" s="6">
        <v>-1050.4100000000001</v>
      </c>
      <c r="P4141" s="6">
        <v>-1082.8869999999999</v>
      </c>
      <c r="Q4141" s="6">
        <v>1572.971</v>
      </c>
      <c r="R4141" s="6">
        <v>2167.703</v>
      </c>
      <c r="S4141" s="6">
        <v>-880.44100000000003</v>
      </c>
      <c r="T4141" s="6">
        <v>-878.72900000000004</v>
      </c>
      <c r="U4141" s="6" t="s">
        <v>4474</v>
      </c>
      <c r="V4141" s="6" t="s">
        <v>4474</v>
      </c>
      <c r="W4141" s="6">
        <v>22024.638999999999</v>
      </c>
      <c r="X4141" s="6">
        <v>21729.725999999999</v>
      </c>
      <c r="Y4141" s="6">
        <v>103.806</v>
      </c>
      <c r="Z4141" s="6">
        <v>131.10400000000001</v>
      </c>
      <c r="AA4141" s="6">
        <v>5659</v>
      </c>
      <c r="AB4141" s="6">
        <v>5399</v>
      </c>
      <c r="AC4141" s="6">
        <v>7369892</v>
      </c>
      <c r="AD4141" s="6">
        <v>7369892</v>
      </c>
      <c r="AF4141">
        <f t="shared" si="1280"/>
        <v>7.1418696124826389E-2</v>
      </c>
      <c r="AG4141">
        <f t="shared" si="1281"/>
        <v>9.9757493490714055E-2</v>
      </c>
      <c r="AH4141" t="e">
        <f t="shared" si="1282"/>
        <v>#VALUE!</v>
      </c>
      <c r="AI4141" t="e">
        <f t="shared" si="1283"/>
        <v>#VALUE!</v>
      </c>
      <c r="AJ4141">
        <f t="shared" si="1284"/>
        <v>1.8343523590740412E-2</v>
      </c>
      <c r="AK4141">
        <f t="shared" si="1285"/>
        <v>2.4283015373217264E-2</v>
      </c>
      <c r="AL4141" t="e">
        <f t="shared" si="1286"/>
        <v>#VALUE!</v>
      </c>
      <c r="AM4141" t="e">
        <f t="shared" si="1287"/>
        <v>#VALUE!</v>
      </c>
      <c r="AN4141" t="e">
        <f t="shared" si="1288"/>
        <v>#VALUE!</v>
      </c>
      <c r="AO4141" t="e">
        <f t="shared" si="1289"/>
        <v>#VALUE!</v>
      </c>
      <c r="AP4141">
        <f t="shared" si="1290"/>
        <v>1</v>
      </c>
      <c r="AQ4141">
        <f t="shared" si="1291"/>
        <v>0</v>
      </c>
      <c r="AR4141">
        <f t="shared" si="1292"/>
        <v>0</v>
      </c>
      <c r="AS4141">
        <f t="shared" si="1293"/>
        <v>0</v>
      </c>
      <c r="AT4141">
        <f t="shared" si="1294"/>
        <v>0</v>
      </c>
      <c r="AU4141">
        <f t="shared" si="1295"/>
        <v>0</v>
      </c>
      <c r="AV4141">
        <f t="shared" si="1296"/>
        <v>0</v>
      </c>
      <c r="AW4141">
        <f t="shared" si="1297"/>
        <v>0</v>
      </c>
      <c r="AX4141">
        <f t="shared" si="1298"/>
        <v>0</v>
      </c>
      <c r="AY4141">
        <f t="shared" si="1299"/>
        <v>1</v>
      </c>
    </row>
    <row r="4142" spans="1:51" x14ac:dyDescent="0.3">
      <c r="A4142" s="1" t="s">
        <v>4136</v>
      </c>
      <c r="B4142" s="2">
        <v>4986602</v>
      </c>
      <c r="C4142" s="3" t="s">
        <v>5337</v>
      </c>
      <c r="D4142" s="5">
        <v>35.39</v>
      </c>
      <c r="E4142" s="5">
        <v>4540.0816722600002</v>
      </c>
      <c r="F4142" s="3" t="s">
        <v>4475</v>
      </c>
      <c r="G4142" s="3" t="s">
        <v>4476</v>
      </c>
      <c r="H4142" s="3" t="s">
        <v>4477</v>
      </c>
      <c r="I4142" s="3" t="s">
        <v>4577</v>
      </c>
      <c r="J4142" s="3" t="s">
        <v>4578</v>
      </c>
      <c r="K4142" s="6">
        <v>1619000</v>
      </c>
      <c r="L4142" s="6">
        <v>1573500</v>
      </c>
      <c r="M4142" s="6">
        <v>419600</v>
      </c>
      <c r="N4142" s="6">
        <v>435200</v>
      </c>
      <c r="O4142" s="6">
        <v>313700</v>
      </c>
      <c r="P4142" s="6">
        <v>330000</v>
      </c>
      <c r="Q4142" s="6">
        <v>211500</v>
      </c>
      <c r="R4142" s="6">
        <v>168100</v>
      </c>
      <c r="S4142" s="6">
        <v>265100</v>
      </c>
      <c r="T4142" s="6">
        <v>171400</v>
      </c>
      <c r="U4142" s="6">
        <v>1070000</v>
      </c>
      <c r="V4142" s="6">
        <v>1125700</v>
      </c>
      <c r="W4142" s="6">
        <v>2438700</v>
      </c>
      <c r="X4142" s="6">
        <v>2375600</v>
      </c>
      <c r="Y4142" s="6">
        <v>255400</v>
      </c>
      <c r="Z4142" s="6">
        <v>256400</v>
      </c>
      <c r="AA4142" s="6">
        <v>353900</v>
      </c>
      <c r="AB4142" s="6">
        <v>351400</v>
      </c>
      <c r="AC4142" s="6">
        <v>128500000</v>
      </c>
      <c r="AD4142" s="6">
        <v>128900000</v>
      </c>
      <c r="AF4142">
        <f t="shared" si="1280"/>
        <v>8.6726534629105664E-2</v>
      </c>
      <c r="AG4142">
        <f t="shared" si="1281"/>
        <v>7.0761070887354768E-2</v>
      </c>
      <c r="AH4142">
        <f t="shared" si="1282"/>
        <v>0.43875835486119652</v>
      </c>
      <c r="AI4142">
        <f t="shared" si="1283"/>
        <v>0.47385923556154236</v>
      </c>
      <c r="AJ4142">
        <f t="shared" si="1284"/>
        <v>0.72167278892342468</v>
      </c>
      <c r="AK4142">
        <f t="shared" si="1285"/>
        <v>0.72965281730221965</v>
      </c>
      <c r="AL4142">
        <f t="shared" si="1286"/>
        <v>0.19376158122297715</v>
      </c>
      <c r="AM4142">
        <f t="shared" si="1287"/>
        <v>0.20972354623450906</v>
      </c>
      <c r="AN4142">
        <f t="shared" si="1288"/>
        <v>0.66387829581334312</v>
      </c>
      <c r="AO4142">
        <f t="shared" si="1289"/>
        <v>0.66235898299376994</v>
      </c>
      <c r="AP4142">
        <f t="shared" si="1290"/>
        <v>1</v>
      </c>
      <c r="AQ4142">
        <f t="shared" si="1291"/>
        <v>1</v>
      </c>
      <c r="AR4142">
        <f t="shared" si="1292"/>
        <v>1</v>
      </c>
      <c r="AS4142">
        <f t="shared" si="1293"/>
        <v>1</v>
      </c>
      <c r="AT4142">
        <f t="shared" si="1294"/>
        <v>1</v>
      </c>
      <c r="AU4142">
        <f t="shared" si="1295"/>
        <v>0</v>
      </c>
      <c r="AV4142">
        <f t="shared" si="1296"/>
        <v>0</v>
      </c>
      <c r="AW4142">
        <f t="shared" si="1297"/>
        <v>1</v>
      </c>
      <c r="AX4142">
        <f t="shared" si="1298"/>
        <v>1</v>
      </c>
      <c r="AY4142">
        <f t="shared" si="1299"/>
        <v>7</v>
      </c>
    </row>
    <row r="4143" spans="1:51" x14ac:dyDescent="0.3">
      <c r="A4143" s="1" t="s">
        <v>4137</v>
      </c>
      <c r="B4143" s="2">
        <v>4295030</v>
      </c>
      <c r="C4143" s="3" t="s">
        <v>5338</v>
      </c>
      <c r="D4143" s="5">
        <v>4.53</v>
      </c>
      <c r="E4143" s="5">
        <v>264.13589231999998</v>
      </c>
      <c r="F4143" s="3" t="s">
        <v>4470</v>
      </c>
      <c r="G4143" s="3" t="s">
        <v>4471</v>
      </c>
      <c r="H4143" s="3" t="s">
        <v>4489</v>
      </c>
      <c r="I4143" s="3" t="s">
        <v>4489</v>
      </c>
      <c r="J4143" s="3" t="s">
        <v>4495</v>
      </c>
      <c r="K4143" s="6">
        <v>190858</v>
      </c>
      <c r="L4143" s="6">
        <v>182022</v>
      </c>
      <c r="M4143" s="6">
        <v>-30158</v>
      </c>
      <c r="N4143" s="6">
        <v>-26540</v>
      </c>
      <c r="O4143" s="6">
        <v>-37475</v>
      </c>
      <c r="P4143" s="6">
        <v>-32470</v>
      </c>
      <c r="Q4143" s="6">
        <v>-16388</v>
      </c>
      <c r="R4143" s="6">
        <v>-10927</v>
      </c>
      <c r="S4143" s="6">
        <v>-17672</v>
      </c>
      <c r="T4143" s="6">
        <v>-5141</v>
      </c>
      <c r="U4143" s="6" t="s">
        <v>4474</v>
      </c>
      <c r="V4143" s="6" t="s">
        <v>4474</v>
      </c>
      <c r="W4143" s="6">
        <v>645115</v>
      </c>
      <c r="X4143" s="6">
        <v>651371</v>
      </c>
      <c r="Y4143" s="6">
        <v>432387</v>
      </c>
      <c r="Z4143" s="6">
        <v>439180</v>
      </c>
      <c r="AA4143" s="6">
        <v>89090</v>
      </c>
      <c r="AB4143" s="6">
        <v>93791</v>
      </c>
      <c r="AC4143" s="6">
        <v>58306144</v>
      </c>
      <c r="AD4143" s="6">
        <v>58287308</v>
      </c>
      <c r="AF4143">
        <f t="shared" si="1280"/>
        <v>-2.540322268122738E-2</v>
      </c>
      <c r="AG4143">
        <f t="shared" si="1281"/>
        <v>-1.6775386070304019E-2</v>
      </c>
      <c r="AH4143" t="e">
        <f t="shared" si="1282"/>
        <v>#VALUE!</v>
      </c>
      <c r="AI4143" t="e">
        <f t="shared" si="1283"/>
        <v>#VALUE!</v>
      </c>
      <c r="AJ4143">
        <f t="shared" si="1284"/>
        <v>4.8533729936019752</v>
      </c>
      <c r="AK4143">
        <f t="shared" si="1285"/>
        <v>4.6825388363489031</v>
      </c>
      <c r="AL4143">
        <f t="shared" si="1286"/>
        <v>-0.19635016609206846</v>
      </c>
      <c r="AM4143">
        <f t="shared" si="1287"/>
        <v>-0.17838503038094297</v>
      </c>
      <c r="AN4143">
        <f t="shared" si="1288"/>
        <v>0.29585112731838509</v>
      </c>
      <c r="AO4143">
        <f t="shared" si="1289"/>
        <v>0.27944443335671992</v>
      </c>
      <c r="AP4143">
        <f t="shared" si="1290"/>
        <v>0</v>
      </c>
      <c r="AQ4143">
        <f t="shared" si="1291"/>
        <v>0</v>
      </c>
      <c r="AR4143">
        <f t="shared" si="1292"/>
        <v>0</v>
      </c>
      <c r="AS4143">
        <f t="shared" si="1293"/>
        <v>0</v>
      </c>
      <c r="AT4143">
        <f t="shared" si="1294"/>
        <v>0</v>
      </c>
      <c r="AU4143">
        <f t="shared" si="1295"/>
        <v>1</v>
      </c>
      <c r="AV4143">
        <f t="shared" si="1296"/>
        <v>0</v>
      </c>
      <c r="AW4143">
        <f t="shared" si="1297"/>
        <v>1</v>
      </c>
      <c r="AX4143">
        <f t="shared" si="1298"/>
        <v>0</v>
      </c>
      <c r="AY4143">
        <f t="shared" si="1299"/>
        <v>2</v>
      </c>
    </row>
    <row r="4144" spans="1:51" x14ac:dyDescent="0.3">
      <c r="A4144" s="1" t="s">
        <v>4138</v>
      </c>
      <c r="B4144" s="2">
        <v>5721075</v>
      </c>
      <c r="C4144" s="3" t="s">
        <v>5338</v>
      </c>
      <c r="D4144" s="5">
        <v>160.69999999999999</v>
      </c>
      <c r="E4144" s="5">
        <v>399.58103210000002</v>
      </c>
      <c r="F4144" s="3" t="s">
        <v>4480</v>
      </c>
      <c r="G4144" s="3" t="s">
        <v>4491</v>
      </c>
      <c r="H4144" s="3" t="s">
        <v>4492</v>
      </c>
      <c r="I4144" s="3" t="s">
        <v>4493</v>
      </c>
      <c r="J4144" s="3"/>
      <c r="K4144" s="6" t="s">
        <v>4474</v>
      </c>
      <c r="L4144" s="6" t="s">
        <v>4474</v>
      </c>
      <c r="M4144" s="6" t="s">
        <v>4474</v>
      </c>
      <c r="N4144" s="6" t="s">
        <v>4474</v>
      </c>
      <c r="O4144" s="6" t="s">
        <v>4474</v>
      </c>
      <c r="P4144" s="6" t="s">
        <v>4474</v>
      </c>
      <c r="Q4144" s="6" t="s">
        <v>4474</v>
      </c>
      <c r="R4144" s="6" t="s">
        <v>4474</v>
      </c>
      <c r="S4144" s="6" t="s">
        <v>4474</v>
      </c>
      <c r="T4144" s="6" t="s">
        <v>4474</v>
      </c>
      <c r="U4144" s="6" t="s">
        <v>4474</v>
      </c>
      <c r="V4144" s="6" t="s">
        <v>4474</v>
      </c>
      <c r="W4144" s="6" t="s">
        <v>4474</v>
      </c>
      <c r="X4144" s="6" t="s">
        <v>4474</v>
      </c>
      <c r="Y4144" s="6" t="s">
        <v>4474</v>
      </c>
      <c r="Z4144" s="6" t="s">
        <v>4474</v>
      </c>
      <c r="AA4144" s="6" t="s">
        <v>4474</v>
      </c>
      <c r="AB4144" s="6" t="s">
        <v>4474</v>
      </c>
      <c r="AC4144" s="6" t="s">
        <v>4474</v>
      </c>
      <c r="AD4144" s="6" t="s">
        <v>4474</v>
      </c>
      <c r="AF4144" t="e">
        <f t="shared" si="1280"/>
        <v>#VALUE!</v>
      </c>
      <c r="AG4144" t="e">
        <f t="shared" si="1281"/>
        <v>#VALUE!</v>
      </c>
      <c r="AH4144" t="e">
        <f t="shared" si="1282"/>
        <v>#VALUE!</v>
      </c>
      <c r="AI4144" t="e">
        <f t="shared" si="1283"/>
        <v>#VALUE!</v>
      </c>
      <c r="AJ4144" t="e">
        <f t="shared" si="1284"/>
        <v>#VALUE!</v>
      </c>
      <c r="AK4144" t="e">
        <f t="shared" si="1285"/>
        <v>#VALUE!</v>
      </c>
      <c r="AL4144" t="e">
        <f t="shared" si="1286"/>
        <v>#VALUE!</v>
      </c>
      <c r="AM4144" t="e">
        <f t="shared" si="1287"/>
        <v>#VALUE!</v>
      </c>
      <c r="AN4144" t="e">
        <f t="shared" si="1288"/>
        <v>#VALUE!</v>
      </c>
      <c r="AO4144" t="e">
        <f t="shared" si="1289"/>
        <v>#VALUE!</v>
      </c>
      <c r="AP4144">
        <f t="shared" si="1290"/>
        <v>0</v>
      </c>
      <c r="AQ4144">
        <f t="shared" si="1291"/>
        <v>0</v>
      </c>
      <c r="AR4144">
        <f t="shared" si="1292"/>
        <v>0</v>
      </c>
      <c r="AS4144">
        <f t="shared" si="1293"/>
        <v>0</v>
      </c>
      <c r="AT4144">
        <f t="shared" si="1294"/>
        <v>0</v>
      </c>
      <c r="AU4144">
        <f t="shared" si="1295"/>
        <v>0</v>
      </c>
      <c r="AV4144">
        <f t="shared" si="1296"/>
        <v>0</v>
      </c>
      <c r="AW4144">
        <f t="shared" si="1297"/>
        <v>0</v>
      </c>
      <c r="AX4144">
        <f t="shared" si="1298"/>
        <v>0</v>
      </c>
      <c r="AY4144">
        <f t="shared" si="1299"/>
        <v>0</v>
      </c>
    </row>
    <row r="4145" spans="1:51" x14ac:dyDescent="0.3">
      <c r="A4145" s="1" t="s">
        <v>4139</v>
      </c>
      <c r="B4145" s="2">
        <v>27652702</v>
      </c>
      <c r="C4145" s="3" t="s">
        <v>5338</v>
      </c>
      <c r="D4145" s="5">
        <v>14.75</v>
      </c>
      <c r="E4145" s="5">
        <v>189.90625</v>
      </c>
      <c r="F4145" s="3" t="s">
        <v>4480</v>
      </c>
      <c r="G4145" s="3" t="s">
        <v>4491</v>
      </c>
      <c r="H4145" s="3" t="s">
        <v>4492</v>
      </c>
      <c r="I4145" s="3" t="s">
        <v>4493</v>
      </c>
      <c r="J4145" s="3"/>
      <c r="K4145" s="6" t="s">
        <v>4474</v>
      </c>
      <c r="L4145" s="6" t="s">
        <v>4474</v>
      </c>
      <c r="M4145" s="6" t="s">
        <v>4474</v>
      </c>
      <c r="N4145" s="6" t="s">
        <v>4474</v>
      </c>
      <c r="O4145" s="6" t="s">
        <v>4474</v>
      </c>
      <c r="P4145" s="6" t="s">
        <v>4474</v>
      </c>
      <c r="Q4145" s="6" t="s">
        <v>4474</v>
      </c>
      <c r="R4145" s="6" t="s">
        <v>4474</v>
      </c>
      <c r="S4145" s="6" t="s">
        <v>4474</v>
      </c>
      <c r="T4145" s="6" t="s">
        <v>4474</v>
      </c>
      <c r="U4145" s="6" t="s">
        <v>4474</v>
      </c>
      <c r="V4145" s="6" t="s">
        <v>4474</v>
      </c>
      <c r="W4145" s="6" t="s">
        <v>4474</v>
      </c>
      <c r="X4145" s="6" t="s">
        <v>4474</v>
      </c>
      <c r="Y4145" s="6" t="s">
        <v>4474</v>
      </c>
      <c r="Z4145" s="6" t="s">
        <v>4474</v>
      </c>
      <c r="AA4145" s="6" t="s">
        <v>4474</v>
      </c>
      <c r="AB4145" s="6" t="s">
        <v>4474</v>
      </c>
      <c r="AC4145" s="6" t="s">
        <v>4474</v>
      </c>
      <c r="AD4145" s="6" t="s">
        <v>4474</v>
      </c>
      <c r="AF4145" t="e">
        <f t="shared" si="1280"/>
        <v>#VALUE!</v>
      </c>
      <c r="AG4145" t="e">
        <f t="shared" si="1281"/>
        <v>#VALUE!</v>
      </c>
      <c r="AH4145" t="e">
        <f t="shared" si="1282"/>
        <v>#VALUE!</v>
      </c>
      <c r="AI4145" t="e">
        <f t="shared" si="1283"/>
        <v>#VALUE!</v>
      </c>
      <c r="AJ4145" t="e">
        <f t="shared" si="1284"/>
        <v>#VALUE!</v>
      </c>
      <c r="AK4145" t="e">
        <f t="shared" si="1285"/>
        <v>#VALUE!</v>
      </c>
      <c r="AL4145" t="e">
        <f t="shared" si="1286"/>
        <v>#VALUE!</v>
      </c>
      <c r="AM4145" t="e">
        <f t="shared" si="1287"/>
        <v>#VALUE!</v>
      </c>
      <c r="AN4145" t="e">
        <f t="shared" si="1288"/>
        <v>#VALUE!</v>
      </c>
      <c r="AO4145" t="e">
        <f t="shared" si="1289"/>
        <v>#VALUE!</v>
      </c>
      <c r="AP4145">
        <f t="shared" si="1290"/>
        <v>0</v>
      </c>
      <c r="AQ4145">
        <f t="shared" si="1291"/>
        <v>0</v>
      </c>
      <c r="AR4145">
        <f t="shared" si="1292"/>
        <v>0</v>
      </c>
      <c r="AS4145">
        <f t="shared" si="1293"/>
        <v>0</v>
      </c>
      <c r="AT4145">
        <f t="shared" si="1294"/>
        <v>0</v>
      </c>
      <c r="AU4145">
        <f t="shared" si="1295"/>
        <v>0</v>
      </c>
      <c r="AV4145">
        <f t="shared" si="1296"/>
        <v>0</v>
      </c>
      <c r="AW4145">
        <f t="shared" si="1297"/>
        <v>0</v>
      </c>
      <c r="AX4145">
        <f t="shared" si="1298"/>
        <v>0</v>
      </c>
      <c r="AY4145">
        <f t="shared" si="1299"/>
        <v>0</v>
      </c>
    </row>
    <row r="4146" spans="1:51" x14ac:dyDescent="0.3">
      <c r="A4146" s="1" t="s">
        <v>4140</v>
      </c>
      <c r="B4146" s="2">
        <v>118464808</v>
      </c>
      <c r="C4146" s="3" t="s">
        <v>5338</v>
      </c>
      <c r="D4146" s="5">
        <v>29.27</v>
      </c>
      <c r="E4146" s="5">
        <v>35.124000000000002</v>
      </c>
      <c r="F4146" s="3" t="s">
        <v>4480</v>
      </c>
      <c r="G4146" s="3" t="s">
        <v>4491</v>
      </c>
      <c r="H4146" s="3" t="s">
        <v>4492</v>
      </c>
      <c r="I4146" s="3" t="s">
        <v>4493</v>
      </c>
      <c r="J4146" s="3"/>
      <c r="K4146" s="6" t="s">
        <v>4474</v>
      </c>
      <c r="L4146" s="6" t="s">
        <v>4474</v>
      </c>
      <c r="M4146" s="6" t="s">
        <v>4474</v>
      </c>
      <c r="N4146" s="6" t="s">
        <v>4474</v>
      </c>
      <c r="O4146" s="6" t="s">
        <v>4474</v>
      </c>
      <c r="P4146" s="6" t="s">
        <v>4474</v>
      </c>
      <c r="Q4146" s="6" t="s">
        <v>4474</v>
      </c>
      <c r="R4146" s="6" t="s">
        <v>4474</v>
      </c>
      <c r="S4146" s="6" t="s">
        <v>4474</v>
      </c>
      <c r="T4146" s="6" t="s">
        <v>4474</v>
      </c>
      <c r="U4146" s="6" t="s">
        <v>4474</v>
      </c>
      <c r="V4146" s="6" t="s">
        <v>4474</v>
      </c>
      <c r="W4146" s="6" t="s">
        <v>4474</v>
      </c>
      <c r="X4146" s="6" t="s">
        <v>4474</v>
      </c>
      <c r="Y4146" s="6" t="s">
        <v>4474</v>
      </c>
      <c r="Z4146" s="6" t="s">
        <v>4474</v>
      </c>
      <c r="AA4146" s="6" t="s">
        <v>4474</v>
      </c>
      <c r="AB4146" s="6" t="s">
        <v>4474</v>
      </c>
      <c r="AC4146" s="6" t="s">
        <v>4474</v>
      </c>
      <c r="AD4146" s="6" t="s">
        <v>4474</v>
      </c>
      <c r="AF4146" t="e">
        <f t="shared" si="1280"/>
        <v>#VALUE!</v>
      </c>
      <c r="AG4146" t="e">
        <f t="shared" si="1281"/>
        <v>#VALUE!</v>
      </c>
      <c r="AH4146" t="e">
        <f t="shared" si="1282"/>
        <v>#VALUE!</v>
      </c>
      <c r="AI4146" t="e">
        <f t="shared" si="1283"/>
        <v>#VALUE!</v>
      </c>
      <c r="AJ4146" t="e">
        <f t="shared" si="1284"/>
        <v>#VALUE!</v>
      </c>
      <c r="AK4146" t="e">
        <f t="shared" si="1285"/>
        <v>#VALUE!</v>
      </c>
      <c r="AL4146" t="e">
        <f t="shared" si="1286"/>
        <v>#VALUE!</v>
      </c>
      <c r="AM4146" t="e">
        <f t="shared" si="1287"/>
        <v>#VALUE!</v>
      </c>
      <c r="AN4146" t="e">
        <f t="shared" si="1288"/>
        <v>#VALUE!</v>
      </c>
      <c r="AO4146" t="e">
        <f t="shared" si="1289"/>
        <v>#VALUE!</v>
      </c>
      <c r="AP4146">
        <f t="shared" si="1290"/>
        <v>0</v>
      </c>
      <c r="AQ4146">
        <f t="shared" si="1291"/>
        <v>0</v>
      </c>
      <c r="AR4146">
        <f t="shared" si="1292"/>
        <v>0</v>
      </c>
      <c r="AS4146">
        <f t="shared" si="1293"/>
        <v>0</v>
      </c>
      <c r="AT4146">
        <f t="shared" si="1294"/>
        <v>0</v>
      </c>
      <c r="AU4146">
        <f t="shared" si="1295"/>
        <v>0</v>
      </c>
      <c r="AV4146">
        <f t="shared" si="1296"/>
        <v>0</v>
      </c>
      <c r="AW4146">
        <f t="shared" si="1297"/>
        <v>0</v>
      </c>
      <c r="AX4146">
        <f t="shared" si="1298"/>
        <v>0</v>
      </c>
      <c r="AY4146">
        <f t="shared" si="1299"/>
        <v>0</v>
      </c>
    </row>
    <row r="4147" spans="1:51" x14ac:dyDescent="0.3">
      <c r="A4147" s="1" t="s">
        <v>4141</v>
      </c>
      <c r="B4147" s="2">
        <v>5733135</v>
      </c>
      <c r="C4147" s="3" t="s">
        <v>5338</v>
      </c>
      <c r="D4147" s="5">
        <v>28.55</v>
      </c>
      <c r="E4147" s="5">
        <v>3014.88</v>
      </c>
      <c r="F4147" s="3" t="s">
        <v>4480</v>
      </c>
      <c r="G4147" s="3" t="s">
        <v>4491</v>
      </c>
      <c r="H4147" s="3" t="s">
        <v>4492</v>
      </c>
      <c r="I4147" s="3" t="s">
        <v>4493</v>
      </c>
      <c r="J4147" s="3"/>
      <c r="K4147" s="6" t="s">
        <v>4474</v>
      </c>
      <c r="L4147" s="6" t="s">
        <v>4474</v>
      </c>
      <c r="M4147" s="6" t="s">
        <v>4474</v>
      </c>
      <c r="N4147" s="6" t="s">
        <v>4474</v>
      </c>
      <c r="O4147" s="6" t="s">
        <v>4474</v>
      </c>
      <c r="P4147" s="6" t="s">
        <v>4474</v>
      </c>
      <c r="Q4147" s="6" t="s">
        <v>4474</v>
      </c>
      <c r="R4147" s="6" t="s">
        <v>4474</v>
      </c>
      <c r="S4147" s="6" t="s">
        <v>4474</v>
      </c>
      <c r="T4147" s="6" t="s">
        <v>4474</v>
      </c>
      <c r="U4147" s="6" t="s">
        <v>4474</v>
      </c>
      <c r="V4147" s="6" t="s">
        <v>4474</v>
      </c>
      <c r="W4147" s="6" t="s">
        <v>4474</v>
      </c>
      <c r="X4147" s="6" t="s">
        <v>4474</v>
      </c>
      <c r="Y4147" s="6" t="s">
        <v>4474</v>
      </c>
      <c r="Z4147" s="6" t="s">
        <v>4474</v>
      </c>
      <c r="AA4147" s="6" t="s">
        <v>4474</v>
      </c>
      <c r="AB4147" s="6" t="s">
        <v>4474</v>
      </c>
      <c r="AC4147" s="6" t="s">
        <v>4474</v>
      </c>
      <c r="AD4147" s="6" t="s">
        <v>4474</v>
      </c>
      <c r="AF4147" t="e">
        <f t="shared" si="1280"/>
        <v>#VALUE!</v>
      </c>
      <c r="AG4147" t="e">
        <f t="shared" si="1281"/>
        <v>#VALUE!</v>
      </c>
      <c r="AH4147" t="e">
        <f t="shared" si="1282"/>
        <v>#VALUE!</v>
      </c>
      <c r="AI4147" t="e">
        <f t="shared" si="1283"/>
        <v>#VALUE!</v>
      </c>
      <c r="AJ4147" t="e">
        <f t="shared" si="1284"/>
        <v>#VALUE!</v>
      </c>
      <c r="AK4147" t="e">
        <f t="shared" si="1285"/>
        <v>#VALUE!</v>
      </c>
      <c r="AL4147" t="e">
        <f t="shared" si="1286"/>
        <v>#VALUE!</v>
      </c>
      <c r="AM4147" t="e">
        <f t="shared" si="1287"/>
        <v>#VALUE!</v>
      </c>
      <c r="AN4147" t="e">
        <f t="shared" si="1288"/>
        <v>#VALUE!</v>
      </c>
      <c r="AO4147" t="e">
        <f t="shared" si="1289"/>
        <v>#VALUE!</v>
      </c>
      <c r="AP4147">
        <f t="shared" si="1290"/>
        <v>0</v>
      </c>
      <c r="AQ4147">
        <f t="shared" si="1291"/>
        <v>0</v>
      </c>
      <c r="AR4147">
        <f t="shared" si="1292"/>
        <v>0</v>
      </c>
      <c r="AS4147">
        <f t="shared" si="1293"/>
        <v>0</v>
      </c>
      <c r="AT4147">
        <f t="shared" si="1294"/>
        <v>0</v>
      </c>
      <c r="AU4147">
        <f t="shared" si="1295"/>
        <v>0</v>
      </c>
      <c r="AV4147">
        <f t="shared" si="1296"/>
        <v>0</v>
      </c>
      <c r="AW4147">
        <f t="shared" si="1297"/>
        <v>0</v>
      </c>
      <c r="AX4147">
        <f t="shared" si="1298"/>
        <v>0</v>
      </c>
      <c r="AY4147">
        <f t="shared" si="1299"/>
        <v>0</v>
      </c>
    </row>
    <row r="4148" spans="1:51" x14ac:dyDescent="0.3">
      <c r="A4148" s="1" t="s">
        <v>4142</v>
      </c>
      <c r="B4148" s="2">
        <v>5728193</v>
      </c>
      <c r="C4148" s="3" t="s">
        <v>5338</v>
      </c>
      <c r="D4148" s="5">
        <v>39.64</v>
      </c>
      <c r="E4148" s="5">
        <v>29.73</v>
      </c>
      <c r="F4148" s="3" t="s">
        <v>4480</v>
      </c>
      <c r="G4148" s="3" t="s">
        <v>4491</v>
      </c>
      <c r="H4148" s="3" t="s">
        <v>4492</v>
      </c>
      <c r="I4148" s="3" t="s">
        <v>4493</v>
      </c>
      <c r="J4148" s="3"/>
      <c r="K4148" s="6" t="s">
        <v>4474</v>
      </c>
      <c r="L4148" s="6" t="s">
        <v>4474</v>
      </c>
      <c r="M4148" s="6" t="s">
        <v>4474</v>
      </c>
      <c r="N4148" s="6" t="s">
        <v>4474</v>
      </c>
      <c r="O4148" s="6" t="s">
        <v>4474</v>
      </c>
      <c r="P4148" s="6" t="s">
        <v>4474</v>
      </c>
      <c r="Q4148" s="6" t="s">
        <v>4474</v>
      </c>
      <c r="R4148" s="6" t="s">
        <v>4474</v>
      </c>
      <c r="S4148" s="6" t="s">
        <v>4474</v>
      </c>
      <c r="T4148" s="6" t="s">
        <v>4474</v>
      </c>
      <c r="U4148" s="6" t="s">
        <v>4474</v>
      </c>
      <c r="V4148" s="6" t="s">
        <v>4474</v>
      </c>
      <c r="W4148" s="6" t="s">
        <v>4474</v>
      </c>
      <c r="X4148" s="6" t="s">
        <v>4474</v>
      </c>
      <c r="Y4148" s="6" t="s">
        <v>4474</v>
      </c>
      <c r="Z4148" s="6" t="s">
        <v>4474</v>
      </c>
      <c r="AA4148" s="6" t="s">
        <v>4474</v>
      </c>
      <c r="AB4148" s="6" t="s">
        <v>4474</v>
      </c>
      <c r="AC4148" s="6" t="s">
        <v>4474</v>
      </c>
      <c r="AD4148" s="6" t="s">
        <v>4474</v>
      </c>
      <c r="AF4148" t="e">
        <f t="shared" si="1280"/>
        <v>#VALUE!</v>
      </c>
      <c r="AG4148" t="e">
        <f t="shared" si="1281"/>
        <v>#VALUE!</v>
      </c>
      <c r="AH4148" t="e">
        <f t="shared" si="1282"/>
        <v>#VALUE!</v>
      </c>
      <c r="AI4148" t="e">
        <f t="shared" si="1283"/>
        <v>#VALUE!</v>
      </c>
      <c r="AJ4148" t="e">
        <f t="shared" si="1284"/>
        <v>#VALUE!</v>
      </c>
      <c r="AK4148" t="e">
        <f t="shared" si="1285"/>
        <v>#VALUE!</v>
      </c>
      <c r="AL4148" t="e">
        <f t="shared" si="1286"/>
        <v>#VALUE!</v>
      </c>
      <c r="AM4148" t="e">
        <f t="shared" si="1287"/>
        <v>#VALUE!</v>
      </c>
      <c r="AN4148" t="e">
        <f t="shared" si="1288"/>
        <v>#VALUE!</v>
      </c>
      <c r="AO4148" t="e">
        <f t="shared" si="1289"/>
        <v>#VALUE!</v>
      </c>
      <c r="AP4148">
        <f t="shared" si="1290"/>
        <v>0</v>
      </c>
      <c r="AQ4148">
        <f t="shared" si="1291"/>
        <v>0</v>
      </c>
      <c r="AR4148">
        <f t="shared" si="1292"/>
        <v>0</v>
      </c>
      <c r="AS4148">
        <f t="shared" si="1293"/>
        <v>0</v>
      </c>
      <c r="AT4148">
        <f t="shared" si="1294"/>
        <v>0</v>
      </c>
      <c r="AU4148">
        <f t="shared" si="1295"/>
        <v>0</v>
      </c>
      <c r="AV4148">
        <f t="shared" si="1296"/>
        <v>0</v>
      </c>
      <c r="AW4148">
        <f t="shared" si="1297"/>
        <v>0</v>
      </c>
      <c r="AX4148">
        <f t="shared" si="1298"/>
        <v>0</v>
      </c>
      <c r="AY4148">
        <f t="shared" si="1299"/>
        <v>0</v>
      </c>
    </row>
    <row r="4149" spans="1:51" x14ac:dyDescent="0.3">
      <c r="A4149" s="1" t="s">
        <v>4143</v>
      </c>
      <c r="B4149" s="2">
        <v>107052851</v>
      </c>
      <c r="C4149" s="3" t="s">
        <v>5338</v>
      </c>
      <c r="D4149" s="5">
        <v>25.3505</v>
      </c>
      <c r="E4149" s="5">
        <v>1.9012875</v>
      </c>
      <c r="F4149" s="3" t="s">
        <v>4480</v>
      </c>
      <c r="G4149" s="3" t="s">
        <v>4491</v>
      </c>
      <c r="H4149" s="3" t="s">
        <v>4492</v>
      </c>
      <c r="I4149" s="3" t="s">
        <v>4493</v>
      </c>
      <c r="J4149" s="3"/>
      <c r="K4149" s="6" t="s">
        <v>4474</v>
      </c>
      <c r="L4149" s="6" t="s">
        <v>4474</v>
      </c>
      <c r="M4149" s="6" t="s">
        <v>4474</v>
      </c>
      <c r="N4149" s="6" t="s">
        <v>4474</v>
      </c>
      <c r="O4149" s="6" t="s">
        <v>4474</v>
      </c>
      <c r="P4149" s="6" t="s">
        <v>4474</v>
      </c>
      <c r="Q4149" s="6" t="s">
        <v>4474</v>
      </c>
      <c r="R4149" s="6" t="s">
        <v>4474</v>
      </c>
      <c r="S4149" s="6" t="s">
        <v>4474</v>
      </c>
      <c r="T4149" s="6" t="s">
        <v>4474</v>
      </c>
      <c r="U4149" s="6" t="s">
        <v>4474</v>
      </c>
      <c r="V4149" s="6" t="s">
        <v>4474</v>
      </c>
      <c r="W4149" s="6" t="s">
        <v>4474</v>
      </c>
      <c r="X4149" s="6" t="s">
        <v>4474</v>
      </c>
      <c r="Y4149" s="6" t="s">
        <v>4474</v>
      </c>
      <c r="Z4149" s="6" t="s">
        <v>4474</v>
      </c>
      <c r="AA4149" s="6" t="s">
        <v>4474</v>
      </c>
      <c r="AB4149" s="6" t="s">
        <v>4474</v>
      </c>
      <c r="AC4149" s="6" t="s">
        <v>4474</v>
      </c>
      <c r="AD4149" s="6" t="s">
        <v>4474</v>
      </c>
      <c r="AF4149" t="e">
        <f t="shared" si="1280"/>
        <v>#VALUE!</v>
      </c>
      <c r="AG4149" t="e">
        <f t="shared" si="1281"/>
        <v>#VALUE!</v>
      </c>
      <c r="AH4149" t="e">
        <f t="shared" si="1282"/>
        <v>#VALUE!</v>
      </c>
      <c r="AI4149" t="e">
        <f t="shared" si="1283"/>
        <v>#VALUE!</v>
      </c>
      <c r="AJ4149" t="e">
        <f t="shared" si="1284"/>
        <v>#VALUE!</v>
      </c>
      <c r="AK4149" t="e">
        <f t="shared" si="1285"/>
        <v>#VALUE!</v>
      </c>
      <c r="AL4149" t="e">
        <f t="shared" si="1286"/>
        <v>#VALUE!</v>
      </c>
      <c r="AM4149" t="e">
        <f t="shared" si="1287"/>
        <v>#VALUE!</v>
      </c>
      <c r="AN4149" t="e">
        <f t="shared" si="1288"/>
        <v>#VALUE!</v>
      </c>
      <c r="AO4149" t="e">
        <f t="shared" si="1289"/>
        <v>#VALUE!</v>
      </c>
      <c r="AP4149">
        <f t="shared" si="1290"/>
        <v>0</v>
      </c>
      <c r="AQ4149">
        <f t="shared" si="1291"/>
        <v>0</v>
      </c>
      <c r="AR4149">
        <f t="shared" si="1292"/>
        <v>0</v>
      </c>
      <c r="AS4149">
        <f t="shared" si="1293"/>
        <v>0</v>
      </c>
      <c r="AT4149">
        <f t="shared" si="1294"/>
        <v>0</v>
      </c>
      <c r="AU4149">
        <f t="shared" si="1295"/>
        <v>0</v>
      </c>
      <c r="AV4149">
        <f t="shared" si="1296"/>
        <v>0</v>
      </c>
      <c r="AW4149">
        <f t="shared" si="1297"/>
        <v>0</v>
      </c>
      <c r="AX4149">
        <f t="shared" si="1298"/>
        <v>0</v>
      </c>
      <c r="AY4149">
        <f t="shared" si="1299"/>
        <v>0</v>
      </c>
    </row>
    <row r="4150" spans="1:51" x14ac:dyDescent="0.3">
      <c r="A4150" s="1" t="s">
        <v>4144</v>
      </c>
      <c r="B4150" s="2">
        <v>5721077</v>
      </c>
      <c r="C4150" s="3" t="s">
        <v>5338</v>
      </c>
      <c r="D4150" s="5">
        <v>86.31</v>
      </c>
      <c r="E4150" s="5">
        <v>564.30669078000005</v>
      </c>
      <c r="F4150" s="3" t="s">
        <v>4480</v>
      </c>
      <c r="G4150" s="3" t="s">
        <v>4491</v>
      </c>
      <c r="H4150" s="3" t="s">
        <v>4492</v>
      </c>
      <c r="I4150" s="3" t="s">
        <v>4493</v>
      </c>
      <c r="J4150" s="3"/>
      <c r="K4150" s="6" t="s">
        <v>4474</v>
      </c>
      <c r="L4150" s="6" t="s">
        <v>4474</v>
      </c>
      <c r="M4150" s="6" t="s">
        <v>4474</v>
      </c>
      <c r="N4150" s="6" t="s">
        <v>4474</v>
      </c>
      <c r="O4150" s="6" t="s">
        <v>4474</v>
      </c>
      <c r="P4150" s="6" t="s">
        <v>4474</v>
      </c>
      <c r="Q4150" s="6" t="s">
        <v>4474</v>
      </c>
      <c r="R4150" s="6" t="s">
        <v>4474</v>
      </c>
      <c r="S4150" s="6" t="s">
        <v>4474</v>
      </c>
      <c r="T4150" s="6" t="s">
        <v>4474</v>
      </c>
      <c r="U4150" s="6" t="s">
        <v>4474</v>
      </c>
      <c r="V4150" s="6" t="s">
        <v>4474</v>
      </c>
      <c r="W4150" s="6" t="s">
        <v>4474</v>
      </c>
      <c r="X4150" s="6" t="s">
        <v>4474</v>
      </c>
      <c r="Y4150" s="6" t="s">
        <v>4474</v>
      </c>
      <c r="Z4150" s="6" t="s">
        <v>4474</v>
      </c>
      <c r="AA4150" s="6" t="s">
        <v>4474</v>
      </c>
      <c r="AB4150" s="6" t="s">
        <v>4474</v>
      </c>
      <c r="AC4150" s="6" t="s">
        <v>4474</v>
      </c>
      <c r="AD4150" s="6" t="s">
        <v>4474</v>
      </c>
      <c r="AF4150" t="e">
        <f t="shared" si="1280"/>
        <v>#VALUE!</v>
      </c>
      <c r="AG4150" t="e">
        <f t="shared" si="1281"/>
        <v>#VALUE!</v>
      </c>
      <c r="AH4150" t="e">
        <f t="shared" si="1282"/>
        <v>#VALUE!</v>
      </c>
      <c r="AI4150" t="e">
        <f t="shared" si="1283"/>
        <v>#VALUE!</v>
      </c>
      <c r="AJ4150" t="e">
        <f t="shared" si="1284"/>
        <v>#VALUE!</v>
      </c>
      <c r="AK4150" t="e">
        <f t="shared" si="1285"/>
        <v>#VALUE!</v>
      </c>
      <c r="AL4150" t="e">
        <f t="shared" si="1286"/>
        <v>#VALUE!</v>
      </c>
      <c r="AM4150" t="e">
        <f t="shared" si="1287"/>
        <v>#VALUE!</v>
      </c>
      <c r="AN4150" t="e">
        <f t="shared" si="1288"/>
        <v>#VALUE!</v>
      </c>
      <c r="AO4150" t="e">
        <f t="shared" si="1289"/>
        <v>#VALUE!</v>
      </c>
      <c r="AP4150">
        <f t="shared" si="1290"/>
        <v>0</v>
      </c>
      <c r="AQ4150">
        <f t="shared" si="1291"/>
        <v>0</v>
      </c>
      <c r="AR4150">
        <f t="shared" si="1292"/>
        <v>0</v>
      </c>
      <c r="AS4150">
        <f t="shared" si="1293"/>
        <v>0</v>
      </c>
      <c r="AT4150">
        <f t="shared" si="1294"/>
        <v>0</v>
      </c>
      <c r="AU4150">
        <f t="shared" si="1295"/>
        <v>0</v>
      </c>
      <c r="AV4150">
        <f t="shared" si="1296"/>
        <v>0</v>
      </c>
      <c r="AW4150">
        <f t="shared" si="1297"/>
        <v>0</v>
      </c>
      <c r="AX4150">
        <f t="shared" si="1298"/>
        <v>0</v>
      </c>
      <c r="AY4150">
        <f t="shared" si="1299"/>
        <v>0</v>
      </c>
    </row>
    <row r="4151" spans="1:51" x14ac:dyDescent="0.3">
      <c r="A4151" s="1" t="s">
        <v>4145</v>
      </c>
      <c r="B4151" s="2">
        <v>5720971</v>
      </c>
      <c r="C4151" s="3" t="s">
        <v>5338</v>
      </c>
      <c r="D4151" s="5">
        <v>226.14</v>
      </c>
      <c r="E4151" s="5">
        <v>221.96342034</v>
      </c>
      <c r="F4151" s="3" t="s">
        <v>4480</v>
      </c>
      <c r="G4151" s="3" t="s">
        <v>4491</v>
      </c>
      <c r="H4151" s="3" t="s">
        <v>4492</v>
      </c>
      <c r="I4151" s="3" t="s">
        <v>4493</v>
      </c>
      <c r="J4151" s="3"/>
      <c r="K4151" s="6" t="s">
        <v>4474</v>
      </c>
      <c r="L4151" s="6" t="s">
        <v>4474</v>
      </c>
      <c r="M4151" s="6" t="s">
        <v>4474</v>
      </c>
      <c r="N4151" s="6" t="s">
        <v>4474</v>
      </c>
      <c r="O4151" s="6" t="s">
        <v>4474</v>
      </c>
      <c r="P4151" s="6" t="s">
        <v>4474</v>
      </c>
      <c r="Q4151" s="6" t="s">
        <v>4474</v>
      </c>
      <c r="R4151" s="6" t="s">
        <v>4474</v>
      </c>
      <c r="S4151" s="6" t="s">
        <v>4474</v>
      </c>
      <c r="T4151" s="6" t="s">
        <v>4474</v>
      </c>
      <c r="U4151" s="6" t="s">
        <v>4474</v>
      </c>
      <c r="V4151" s="6" t="s">
        <v>4474</v>
      </c>
      <c r="W4151" s="6" t="s">
        <v>4474</v>
      </c>
      <c r="X4151" s="6" t="s">
        <v>4474</v>
      </c>
      <c r="Y4151" s="6" t="s">
        <v>4474</v>
      </c>
      <c r="Z4151" s="6" t="s">
        <v>4474</v>
      </c>
      <c r="AA4151" s="6" t="s">
        <v>4474</v>
      </c>
      <c r="AB4151" s="6" t="s">
        <v>4474</v>
      </c>
      <c r="AC4151" s="6" t="s">
        <v>4474</v>
      </c>
      <c r="AD4151" s="6" t="s">
        <v>4474</v>
      </c>
      <c r="AF4151" t="e">
        <f t="shared" si="1280"/>
        <v>#VALUE!</v>
      </c>
      <c r="AG4151" t="e">
        <f t="shared" si="1281"/>
        <v>#VALUE!</v>
      </c>
      <c r="AH4151" t="e">
        <f t="shared" si="1282"/>
        <v>#VALUE!</v>
      </c>
      <c r="AI4151" t="e">
        <f t="shared" si="1283"/>
        <v>#VALUE!</v>
      </c>
      <c r="AJ4151" t="e">
        <f t="shared" si="1284"/>
        <v>#VALUE!</v>
      </c>
      <c r="AK4151" t="e">
        <f t="shared" si="1285"/>
        <v>#VALUE!</v>
      </c>
      <c r="AL4151" t="e">
        <f t="shared" si="1286"/>
        <v>#VALUE!</v>
      </c>
      <c r="AM4151" t="e">
        <f t="shared" si="1287"/>
        <v>#VALUE!</v>
      </c>
      <c r="AN4151" t="e">
        <f t="shared" si="1288"/>
        <v>#VALUE!</v>
      </c>
      <c r="AO4151" t="e">
        <f t="shared" si="1289"/>
        <v>#VALUE!</v>
      </c>
      <c r="AP4151">
        <f t="shared" si="1290"/>
        <v>0</v>
      </c>
      <c r="AQ4151">
        <f t="shared" si="1291"/>
        <v>0</v>
      </c>
      <c r="AR4151">
        <f t="shared" si="1292"/>
        <v>0</v>
      </c>
      <c r="AS4151">
        <f t="shared" si="1293"/>
        <v>0</v>
      </c>
      <c r="AT4151">
        <f t="shared" si="1294"/>
        <v>0</v>
      </c>
      <c r="AU4151">
        <f t="shared" si="1295"/>
        <v>0</v>
      </c>
      <c r="AV4151">
        <f t="shared" si="1296"/>
        <v>0</v>
      </c>
      <c r="AW4151">
        <f t="shared" si="1297"/>
        <v>0</v>
      </c>
      <c r="AX4151">
        <f t="shared" si="1298"/>
        <v>0</v>
      </c>
      <c r="AY4151">
        <f t="shared" si="1299"/>
        <v>0</v>
      </c>
    </row>
    <row r="4152" spans="1:51" x14ac:dyDescent="0.3">
      <c r="A4152" s="1" t="s">
        <v>4146</v>
      </c>
      <c r="B4152" s="2">
        <v>109986986</v>
      </c>
      <c r="C4152" s="3" t="s">
        <v>5338</v>
      </c>
      <c r="D4152" s="5">
        <v>41.03</v>
      </c>
      <c r="E4152" s="5">
        <v>10.2575</v>
      </c>
      <c r="F4152" s="3" t="s">
        <v>4480</v>
      </c>
      <c r="G4152" s="3" t="s">
        <v>4491</v>
      </c>
      <c r="H4152" s="3" t="s">
        <v>4492</v>
      </c>
      <c r="I4152" s="3" t="s">
        <v>4493</v>
      </c>
      <c r="J4152" s="3"/>
      <c r="K4152" s="6" t="s">
        <v>4474</v>
      </c>
      <c r="L4152" s="6" t="s">
        <v>4474</v>
      </c>
      <c r="M4152" s="6" t="s">
        <v>4474</v>
      </c>
      <c r="N4152" s="6" t="s">
        <v>4474</v>
      </c>
      <c r="O4152" s="6" t="s">
        <v>4474</v>
      </c>
      <c r="P4152" s="6" t="s">
        <v>4474</v>
      </c>
      <c r="Q4152" s="6" t="s">
        <v>4474</v>
      </c>
      <c r="R4152" s="6" t="s">
        <v>4474</v>
      </c>
      <c r="S4152" s="6" t="s">
        <v>4474</v>
      </c>
      <c r="T4152" s="6" t="s">
        <v>4474</v>
      </c>
      <c r="U4152" s="6" t="s">
        <v>4474</v>
      </c>
      <c r="V4152" s="6" t="s">
        <v>4474</v>
      </c>
      <c r="W4152" s="6" t="s">
        <v>4474</v>
      </c>
      <c r="X4152" s="6" t="s">
        <v>4474</v>
      </c>
      <c r="Y4152" s="6" t="s">
        <v>4474</v>
      </c>
      <c r="Z4152" s="6" t="s">
        <v>4474</v>
      </c>
      <c r="AA4152" s="6" t="s">
        <v>4474</v>
      </c>
      <c r="AB4152" s="6" t="s">
        <v>4474</v>
      </c>
      <c r="AC4152" s="6" t="s">
        <v>4474</v>
      </c>
      <c r="AD4152" s="6" t="s">
        <v>4474</v>
      </c>
      <c r="AF4152" t="e">
        <f t="shared" si="1280"/>
        <v>#VALUE!</v>
      </c>
      <c r="AG4152" t="e">
        <f t="shared" si="1281"/>
        <v>#VALUE!</v>
      </c>
      <c r="AH4152" t="e">
        <f t="shared" si="1282"/>
        <v>#VALUE!</v>
      </c>
      <c r="AI4152" t="e">
        <f t="shared" si="1283"/>
        <v>#VALUE!</v>
      </c>
      <c r="AJ4152" t="e">
        <f t="shared" si="1284"/>
        <v>#VALUE!</v>
      </c>
      <c r="AK4152" t="e">
        <f t="shared" si="1285"/>
        <v>#VALUE!</v>
      </c>
      <c r="AL4152" t="e">
        <f t="shared" si="1286"/>
        <v>#VALUE!</v>
      </c>
      <c r="AM4152" t="e">
        <f t="shared" si="1287"/>
        <v>#VALUE!</v>
      </c>
      <c r="AN4152" t="e">
        <f t="shared" si="1288"/>
        <v>#VALUE!</v>
      </c>
      <c r="AO4152" t="e">
        <f t="shared" si="1289"/>
        <v>#VALUE!</v>
      </c>
      <c r="AP4152">
        <f t="shared" si="1290"/>
        <v>0</v>
      </c>
      <c r="AQ4152">
        <f t="shared" si="1291"/>
        <v>0</v>
      </c>
      <c r="AR4152">
        <f t="shared" si="1292"/>
        <v>0</v>
      </c>
      <c r="AS4152">
        <f t="shared" si="1293"/>
        <v>0</v>
      </c>
      <c r="AT4152">
        <f t="shared" si="1294"/>
        <v>0</v>
      </c>
      <c r="AU4152">
        <f t="shared" si="1295"/>
        <v>0</v>
      </c>
      <c r="AV4152">
        <f t="shared" si="1296"/>
        <v>0</v>
      </c>
      <c r="AW4152">
        <f t="shared" si="1297"/>
        <v>0</v>
      </c>
      <c r="AX4152">
        <f t="shared" si="1298"/>
        <v>0</v>
      </c>
      <c r="AY4152">
        <f t="shared" si="1299"/>
        <v>0</v>
      </c>
    </row>
    <row r="4153" spans="1:51" x14ac:dyDescent="0.3">
      <c r="A4153" s="1" t="s">
        <v>4147</v>
      </c>
      <c r="B4153" s="2">
        <v>5721082</v>
      </c>
      <c r="C4153" s="3" t="s">
        <v>5338</v>
      </c>
      <c r="D4153" s="5">
        <v>244.64</v>
      </c>
      <c r="E4153" s="5">
        <v>23728.092055360001</v>
      </c>
      <c r="F4153" s="3" t="s">
        <v>4480</v>
      </c>
      <c r="G4153" s="3" t="s">
        <v>4491</v>
      </c>
      <c r="H4153" s="3" t="s">
        <v>4492</v>
      </c>
      <c r="I4153" s="3" t="s">
        <v>4493</v>
      </c>
      <c r="J4153" s="3"/>
      <c r="K4153" s="6" t="s">
        <v>4474</v>
      </c>
      <c r="L4153" s="6" t="s">
        <v>4474</v>
      </c>
      <c r="M4153" s="6" t="s">
        <v>4474</v>
      </c>
      <c r="N4153" s="6" t="s">
        <v>4474</v>
      </c>
      <c r="O4153" s="6" t="s">
        <v>4474</v>
      </c>
      <c r="P4153" s="6" t="s">
        <v>4474</v>
      </c>
      <c r="Q4153" s="6" t="s">
        <v>4474</v>
      </c>
      <c r="R4153" s="6" t="s">
        <v>4474</v>
      </c>
      <c r="S4153" s="6" t="s">
        <v>4474</v>
      </c>
      <c r="T4153" s="6" t="s">
        <v>4474</v>
      </c>
      <c r="U4153" s="6" t="s">
        <v>4474</v>
      </c>
      <c r="V4153" s="6" t="s">
        <v>4474</v>
      </c>
      <c r="W4153" s="6" t="s">
        <v>4474</v>
      </c>
      <c r="X4153" s="6" t="s">
        <v>4474</v>
      </c>
      <c r="Y4153" s="6" t="s">
        <v>4474</v>
      </c>
      <c r="Z4153" s="6" t="s">
        <v>4474</v>
      </c>
      <c r="AA4153" s="6" t="s">
        <v>4474</v>
      </c>
      <c r="AB4153" s="6" t="s">
        <v>4474</v>
      </c>
      <c r="AC4153" s="6" t="s">
        <v>4474</v>
      </c>
      <c r="AD4153" s="6" t="s">
        <v>4474</v>
      </c>
      <c r="AF4153" t="e">
        <f t="shared" si="1280"/>
        <v>#VALUE!</v>
      </c>
      <c r="AG4153" t="e">
        <f t="shared" si="1281"/>
        <v>#VALUE!</v>
      </c>
      <c r="AH4153" t="e">
        <f t="shared" si="1282"/>
        <v>#VALUE!</v>
      </c>
      <c r="AI4153" t="e">
        <f t="shared" si="1283"/>
        <v>#VALUE!</v>
      </c>
      <c r="AJ4153" t="e">
        <f t="shared" si="1284"/>
        <v>#VALUE!</v>
      </c>
      <c r="AK4153" t="e">
        <f t="shared" si="1285"/>
        <v>#VALUE!</v>
      </c>
      <c r="AL4153" t="e">
        <f t="shared" si="1286"/>
        <v>#VALUE!</v>
      </c>
      <c r="AM4153" t="e">
        <f t="shared" si="1287"/>
        <v>#VALUE!</v>
      </c>
      <c r="AN4153" t="e">
        <f t="shared" si="1288"/>
        <v>#VALUE!</v>
      </c>
      <c r="AO4153" t="e">
        <f t="shared" si="1289"/>
        <v>#VALUE!</v>
      </c>
      <c r="AP4153">
        <f t="shared" si="1290"/>
        <v>0</v>
      </c>
      <c r="AQ4153">
        <f t="shared" si="1291"/>
        <v>0</v>
      </c>
      <c r="AR4153">
        <f t="shared" si="1292"/>
        <v>0</v>
      </c>
      <c r="AS4153">
        <f t="shared" si="1293"/>
        <v>0</v>
      </c>
      <c r="AT4153">
        <f t="shared" si="1294"/>
        <v>0</v>
      </c>
      <c r="AU4153">
        <f t="shared" si="1295"/>
        <v>0</v>
      </c>
      <c r="AV4153">
        <f t="shared" si="1296"/>
        <v>0</v>
      </c>
      <c r="AW4153">
        <f t="shared" si="1297"/>
        <v>0</v>
      </c>
      <c r="AX4153">
        <f t="shared" si="1298"/>
        <v>0</v>
      </c>
      <c r="AY4153">
        <f t="shared" si="1299"/>
        <v>0</v>
      </c>
    </row>
    <row r="4154" spans="1:51" x14ac:dyDescent="0.3">
      <c r="A4154" s="1" t="s">
        <v>4148</v>
      </c>
      <c r="B4154" s="2">
        <v>10791868</v>
      </c>
      <c r="C4154" s="3" t="s">
        <v>5338</v>
      </c>
      <c r="D4154" s="5">
        <v>81.900000000000006</v>
      </c>
      <c r="E4154" s="5">
        <v>274.36500000000001</v>
      </c>
      <c r="F4154" s="3" t="s">
        <v>4480</v>
      </c>
      <c r="G4154" s="3" t="s">
        <v>4491</v>
      </c>
      <c r="H4154" s="3" t="s">
        <v>4492</v>
      </c>
      <c r="I4154" s="3" t="s">
        <v>4493</v>
      </c>
      <c r="J4154" s="3"/>
      <c r="K4154" s="6" t="s">
        <v>4474</v>
      </c>
      <c r="L4154" s="6" t="s">
        <v>4474</v>
      </c>
      <c r="M4154" s="6" t="s">
        <v>4474</v>
      </c>
      <c r="N4154" s="6" t="s">
        <v>4474</v>
      </c>
      <c r="O4154" s="6" t="s">
        <v>4474</v>
      </c>
      <c r="P4154" s="6" t="s">
        <v>4474</v>
      </c>
      <c r="Q4154" s="6" t="s">
        <v>4474</v>
      </c>
      <c r="R4154" s="6" t="s">
        <v>4474</v>
      </c>
      <c r="S4154" s="6" t="s">
        <v>4474</v>
      </c>
      <c r="T4154" s="6" t="s">
        <v>4474</v>
      </c>
      <c r="U4154" s="6" t="s">
        <v>4474</v>
      </c>
      <c r="V4154" s="6" t="s">
        <v>4474</v>
      </c>
      <c r="W4154" s="6" t="s">
        <v>4474</v>
      </c>
      <c r="X4154" s="6" t="s">
        <v>4474</v>
      </c>
      <c r="Y4154" s="6" t="s">
        <v>4474</v>
      </c>
      <c r="Z4154" s="6" t="s">
        <v>4474</v>
      </c>
      <c r="AA4154" s="6" t="s">
        <v>4474</v>
      </c>
      <c r="AB4154" s="6" t="s">
        <v>4474</v>
      </c>
      <c r="AC4154" s="6" t="s">
        <v>4474</v>
      </c>
      <c r="AD4154" s="6" t="s">
        <v>4474</v>
      </c>
      <c r="AF4154" t="e">
        <f t="shared" si="1280"/>
        <v>#VALUE!</v>
      </c>
      <c r="AG4154" t="e">
        <f t="shared" si="1281"/>
        <v>#VALUE!</v>
      </c>
      <c r="AH4154" t="e">
        <f t="shared" si="1282"/>
        <v>#VALUE!</v>
      </c>
      <c r="AI4154" t="e">
        <f t="shared" si="1283"/>
        <v>#VALUE!</v>
      </c>
      <c r="AJ4154" t="e">
        <f t="shared" si="1284"/>
        <v>#VALUE!</v>
      </c>
      <c r="AK4154" t="e">
        <f t="shared" si="1285"/>
        <v>#VALUE!</v>
      </c>
      <c r="AL4154" t="e">
        <f t="shared" si="1286"/>
        <v>#VALUE!</v>
      </c>
      <c r="AM4154" t="e">
        <f t="shared" si="1287"/>
        <v>#VALUE!</v>
      </c>
      <c r="AN4154" t="e">
        <f t="shared" si="1288"/>
        <v>#VALUE!</v>
      </c>
      <c r="AO4154" t="e">
        <f t="shared" si="1289"/>
        <v>#VALUE!</v>
      </c>
      <c r="AP4154">
        <f t="shared" si="1290"/>
        <v>0</v>
      </c>
      <c r="AQ4154">
        <f t="shared" si="1291"/>
        <v>0</v>
      </c>
      <c r="AR4154">
        <f t="shared" si="1292"/>
        <v>0</v>
      </c>
      <c r="AS4154">
        <f t="shared" si="1293"/>
        <v>0</v>
      </c>
      <c r="AT4154">
        <f t="shared" si="1294"/>
        <v>0</v>
      </c>
      <c r="AU4154">
        <f t="shared" si="1295"/>
        <v>0</v>
      </c>
      <c r="AV4154">
        <f t="shared" si="1296"/>
        <v>0</v>
      </c>
      <c r="AW4154">
        <f t="shared" si="1297"/>
        <v>0</v>
      </c>
      <c r="AX4154">
        <f t="shared" si="1298"/>
        <v>0</v>
      </c>
      <c r="AY4154">
        <f t="shared" si="1299"/>
        <v>0</v>
      </c>
    </row>
    <row r="4155" spans="1:51" x14ac:dyDescent="0.3">
      <c r="A4155" s="1" t="s">
        <v>4149</v>
      </c>
      <c r="B4155" s="2">
        <v>5727095</v>
      </c>
      <c r="C4155" s="3" t="s">
        <v>5338</v>
      </c>
      <c r="D4155" s="5">
        <v>71.17</v>
      </c>
      <c r="E4155" s="5">
        <v>120293.17219106</v>
      </c>
      <c r="F4155" s="3" t="s">
        <v>4480</v>
      </c>
      <c r="G4155" s="3" t="s">
        <v>4491</v>
      </c>
      <c r="H4155" s="3" t="s">
        <v>4492</v>
      </c>
      <c r="I4155" s="3" t="s">
        <v>4493</v>
      </c>
      <c r="J4155" s="3"/>
      <c r="K4155" s="6" t="s">
        <v>4474</v>
      </c>
      <c r="L4155" s="6" t="s">
        <v>4474</v>
      </c>
      <c r="M4155" s="6" t="s">
        <v>4474</v>
      </c>
      <c r="N4155" s="6" t="s">
        <v>4474</v>
      </c>
      <c r="O4155" s="6" t="s">
        <v>4474</v>
      </c>
      <c r="P4155" s="6" t="s">
        <v>4474</v>
      </c>
      <c r="Q4155" s="6" t="s">
        <v>4474</v>
      </c>
      <c r="R4155" s="6" t="s">
        <v>4474</v>
      </c>
      <c r="S4155" s="6" t="s">
        <v>4474</v>
      </c>
      <c r="T4155" s="6" t="s">
        <v>4474</v>
      </c>
      <c r="U4155" s="6" t="s">
        <v>4474</v>
      </c>
      <c r="V4155" s="6" t="s">
        <v>4474</v>
      </c>
      <c r="W4155" s="6" t="s">
        <v>4474</v>
      </c>
      <c r="X4155" s="6" t="s">
        <v>4474</v>
      </c>
      <c r="Y4155" s="6" t="s">
        <v>4474</v>
      </c>
      <c r="Z4155" s="6" t="s">
        <v>4474</v>
      </c>
      <c r="AA4155" s="6" t="s">
        <v>4474</v>
      </c>
      <c r="AB4155" s="6" t="s">
        <v>4474</v>
      </c>
      <c r="AC4155" s="6" t="s">
        <v>4474</v>
      </c>
      <c r="AD4155" s="6" t="s">
        <v>4474</v>
      </c>
      <c r="AF4155" t="e">
        <f t="shared" si="1280"/>
        <v>#VALUE!</v>
      </c>
      <c r="AG4155" t="e">
        <f t="shared" si="1281"/>
        <v>#VALUE!</v>
      </c>
      <c r="AH4155" t="e">
        <f t="shared" si="1282"/>
        <v>#VALUE!</v>
      </c>
      <c r="AI4155" t="e">
        <f t="shared" si="1283"/>
        <v>#VALUE!</v>
      </c>
      <c r="AJ4155" t="e">
        <f t="shared" si="1284"/>
        <v>#VALUE!</v>
      </c>
      <c r="AK4155" t="e">
        <f t="shared" si="1285"/>
        <v>#VALUE!</v>
      </c>
      <c r="AL4155" t="e">
        <f t="shared" si="1286"/>
        <v>#VALUE!</v>
      </c>
      <c r="AM4155" t="e">
        <f t="shared" si="1287"/>
        <v>#VALUE!</v>
      </c>
      <c r="AN4155" t="e">
        <f t="shared" si="1288"/>
        <v>#VALUE!</v>
      </c>
      <c r="AO4155" t="e">
        <f t="shared" si="1289"/>
        <v>#VALUE!</v>
      </c>
      <c r="AP4155">
        <f t="shared" si="1290"/>
        <v>0</v>
      </c>
      <c r="AQ4155">
        <f t="shared" si="1291"/>
        <v>0</v>
      </c>
      <c r="AR4155">
        <f t="shared" si="1292"/>
        <v>0</v>
      </c>
      <c r="AS4155">
        <f t="shared" si="1293"/>
        <v>0</v>
      </c>
      <c r="AT4155">
        <f t="shared" si="1294"/>
        <v>0</v>
      </c>
      <c r="AU4155">
        <f t="shared" si="1295"/>
        <v>0</v>
      </c>
      <c r="AV4155">
        <f t="shared" si="1296"/>
        <v>0</v>
      </c>
      <c r="AW4155">
        <f t="shared" si="1297"/>
        <v>0</v>
      </c>
      <c r="AX4155">
        <f t="shared" si="1298"/>
        <v>0</v>
      </c>
      <c r="AY4155">
        <f t="shared" si="1299"/>
        <v>0</v>
      </c>
    </row>
    <row r="4156" spans="1:51" x14ac:dyDescent="0.3">
      <c r="A4156" s="1" t="s">
        <v>4150</v>
      </c>
      <c r="B4156" s="2">
        <v>5733152</v>
      </c>
      <c r="C4156" s="3" t="s">
        <v>5338</v>
      </c>
      <c r="D4156" s="5">
        <v>48.51</v>
      </c>
      <c r="E4156" s="5">
        <v>61479.572040810002</v>
      </c>
      <c r="F4156" s="3" t="s">
        <v>4480</v>
      </c>
      <c r="G4156" s="3" t="s">
        <v>4491</v>
      </c>
      <c r="H4156" s="3" t="s">
        <v>4492</v>
      </c>
      <c r="I4156" s="3" t="s">
        <v>4493</v>
      </c>
      <c r="J4156" s="3"/>
      <c r="K4156" s="6" t="s">
        <v>4474</v>
      </c>
      <c r="L4156" s="6" t="s">
        <v>4474</v>
      </c>
      <c r="M4156" s="6" t="s">
        <v>4474</v>
      </c>
      <c r="N4156" s="6" t="s">
        <v>4474</v>
      </c>
      <c r="O4156" s="6" t="s">
        <v>4474</v>
      </c>
      <c r="P4156" s="6" t="s">
        <v>4474</v>
      </c>
      <c r="Q4156" s="6" t="s">
        <v>4474</v>
      </c>
      <c r="R4156" s="6" t="s">
        <v>4474</v>
      </c>
      <c r="S4156" s="6" t="s">
        <v>4474</v>
      </c>
      <c r="T4156" s="6" t="s">
        <v>4474</v>
      </c>
      <c r="U4156" s="6" t="s">
        <v>4474</v>
      </c>
      <c r="V4156" s="6" t="s">
        <v>4474</v>
      </c>
      <c r="W4156" s="6" t="s">
        <v>4474</v>
      </c>
      <c r="X4156" s="6" t="s">
        <v>4474</v>
      </c>
      <c r="Y4156" s="6" t="s">
        <v>4474</v>
      </c>
      <c r="Z4156" s="6" t="s">
        <v>4474</v>
      </c>
      <c r="AA4156" s="6" t="s">
        <v>4474</v>
      </c>
      <c r="AB4156" s="6" t="s">
        <v>4474</v>
      </c>
      <c r="AC4156" s="6" t="s">
        <v>4474</v>
      </c>
      <c r="AD4156" s="6" t="s">
        <v>4474</v>
      </c>
      <c r="AF4156" t="e">
        <f t="shared" si="1280"/>
        <v>#VALUE!</v>
      </c>
      <c r="AG4156" t="e">
        <f t="shared" si="1281"/>
        <v>#VALUE!</v>
      </c>
      <c r="AH4156" t="e">
        <f t="shared" si="1282"/>
        <v>#VALUE!</v>
      </c>
      <c r="AI4156" t="e">
        <f t="shared" si="1283"/>
        <v>#VALUE!</v>
      </c>
      <c r="AJ4156" t="e">
        <f t="shared" si="1284"/>
        <v>#VALUE!</v>
      </c>
      <c r="AK4156" t="e">
        <f t="shared" si="1285"/>
        <v>#VALUE!</v>
      </c>
      <c r="AL4156" t="e">
        <f t="shared" si="1286"/>
        <v>#VALUE!</v>
      </c>
      <c r="AM4156" t="e">
        <f t="shared" si="1287"/>
        <v>#VALUE!</v>
      </c>
      <c r="AN4156" t="e">
        <f t="shared" si="1288"/>
        <v>#VALUE!</v>
      </c>
      <c r="AO4156" t="e">
        <f t="shared" si="1289"/>
        <v>#VALUE!</v>
      </c>
      <c r="AP4156">
        <f t="shared" si="1290"/>
        <v>0</v>
      </c>
      <c r="AQ4156">
        <f t="shared" si="1291"/>
        <v>0</v>
      </c>
      <c r="AR4156">
        <f t="shared" si="1292"/>
        <v>0</v>
      </c>
      <c r="AS4156">
        <f t="shared" si="1293"/>
        <v>0</v>
      </c>
      <c r="AT4156">
        <f t="shared" si="1294"/>
        <v>0</v>
      </c>
      <c r="AU4156">
        <f t="shared" si="1295"/>
        <v>0</v>
      </c>
      <c r="AV4156">
        <f t="shared" si="1296"/>
        <v>0</v>
      </c>
      <c r="AW4156">
        <f t="shared" si="1297"/>
        <v>0</v>
      </c>
      <c r="AX4156">
        <f t="shared" si="1298"/>
        <v>0</v>
      </c>
      <c r="AY4156">
        <f t="shared" si="1299"/>
        <v>0</v>
      </c>
    </row>
    <row r="4157" spans="1:51" x14ac:dyDescent="0.3">
      <c r="A4157" s="1" t="s">
        <v>4151</v>
      </c>
      <c r="B4157" s="2">
        <v>5731556</v>
      </c>
      <c r="C4157" s="3" t="s">
        <v>5338</v>
      </c>
      <c r="D4157" s="5">
        <v>38.22</v>
      </c>
      <c r="E4157" s="5">
        <v>2900.90633196</v>
      </c>
      <c r="F4157" s="3" t="s">
        <v>4480</v>
      </c>
      <c r="G4157" s="3" t="s">
        <v>4491</v>
      </c>
      <c r="H4157" s="3" t="s">
        <v>4492</v>
      </c>
      <c r="I4157" s="3" t="s">
        <v>4493</v>
      </c>
      <c r="J4157" s="3"/>
      <c r="K4157" s="6" t="s">
        <v>4474</v>
      </c>
      <c r="L4157" s="6" t="s">
        <v>4474</v>
      </c>
      <c r="M4157" s="6" t="s">
        <v>4474</v>
      </c>
      <c r="N4157" s="6" t="s">
        <v>4474</v>
      </c>
      <c r="O4157" s="6" t="s">
        <v>4474</v>
      </c>
      <c r="P4157" s="6" t="s">
        <v>4474</v>
      </c>
      <c r="Q4157" s="6" t="s">
        <v>4474</v>
      </c>
      <c r="R4157" s="6" t="s">
        <v>4474</v>
      </c>
      <c r="S4157" s="6" t="s">
        <v>4474</v>
      </c>
      <c r="T4157" s="6" t="s">
        <v>4474</v>
      </c>
      <c r="U4157" s="6" t="s">
        <v>4474</v>
      </c>
      <c r="V4157" s="6" t="s">
        <v>4474</v>
      </c>
      <c r="W4157" s="6" t="s">
        <v>4474</v>
      </c>
      <c r="X4157" s="6" t="s">
        <v>4474</v>
      </c>
      <c r="Y4157" s="6" t="s">
        <v>4474</v>
      </c>
      <c r="Z4157" s="6" t="s">
        <v>4474</v>
      </c>
      <c r="AA4157" s="6" t="s">
        <v>4474</v>
      </c>
      <c r="AB4157" s="6" t="s">
        <v>4474</v>
      </c>
      <c r="AC4157" s="6" t="s">
        <v>4474</v>
      </c>
      <c r="AD4157" s="6" t="s">
        <v>4474</v>
      </c>
      <c r="AF4157" t="e">
        <f t="shared" si="1280"/>
        <v>#VALUE!</v>
      </c>
      <c r="AG4157" t="e">
        <f t="shared" si="1281"/>
        <v>#VALUE!</v>
      </c>
      <c r="AH4157" t="e">
        <f t="shared" si="1282"/>
        <v>#VALUE!</v>
      </c>
      <c r="AI4157" t="e">
        <f t="shared" si="1283"/>
        <v>#VALUE!</v>
      </c>
      <c r="AJ4157" t="e">
        <f t="shared" si="1284"/>
        <v>#VALUE!</v>
      </c>
      <c r="AK4157" t="e">
        <f t="shared" si="1285"/>
        <v>#VALUE!</v>
      </c>
      <c r="AL4157" t="e">
        <f t="shared" si="1286"/>
        <v>#VALUE!</v>
      </c>
      <c r="AM4157" t="e">
        <f t="shared" si="1287"/>
        <v>#VALUE!</v>
      </c>
      <c r="AN4157" t="e">
        <f t="shared" si="1288"/>
        <v>#VALUE!</v>
      </c>
      <c r="AO4157" t="e">
        <f t="shared" si="1289"/>
        <v>#VALUE!</v>
      </c>
      <c r="AP4157">
        <f t="shared" si="1290"/>
        <v>0</v>
      </c>
      <c r="AQ4157">
        <f t="shared" si="1291"/>
        <v>0</v>
      </c>
      <c r="AR4157">
        <f t="shared" si="1292"/>
        <v>0</v>
      </c>
      <c r="AS4157">
        <f t="shared" si="1293"/>
        <v>0</v>
      </c>
      <c r="AT4157">
        <f t="shared" si="1294"/>
        <v>0</v>
      </c>
      <c r="AU4157">
        <f t="shared" si="1295"/>
        <v>0</v>
      </c>
      <c r="AV4157">
        <f t="shared" si="1296"/>
        <v>0</v>
      </c>
      <c r="AW4157">
        <f t="shared" si="1297"/>
        <v>0</v>
      </c>
      <c r="AX4157">
        <f t="shared" si="1298"/>
        <v>0</v>
      </c>
      <c r="AY4157">
        <f t="shared" si="1299"/>
        <v>0</v>
      </c>
    </row>
    <row r="4158" spans="1:51" x14ac:dyDescent="0.3">
      <c r="A4158" s="1" t="s">
        <v>4152</v>
      </c>
      <c r="B4158" s="2">
        <v>5733676</v>
      </c>
      <c r="C4158" s="3" t="s">
        <v>5338</v>
      </c>
      <c r="D4158" s="5">
        <v>48.48</v>
      </c>
      <c r="E4158" s="5">
        <v>12034.93035024</v>
      </c>
      <c r="F4158" s="3" t="s">
        <v>4480</v>
      </c>
      <c r="G4158" s="3" t="s">
        <v>4491</v>
      </c>
      <c r="H4158" s="3" t="s">
        <v>4492</v>
      </c>
      <c r="I4158" s="3" t="s">
        <v>4493</v>
      </c>
      <c r="J4158" s="3"/>
      <c r="K4158" s="6" t="s">
        <v>4474</v>
      </c>
      <c r="L4158" s="6" t="s">
        <v>4474</v>
      </c>
      <c r="M4158" s="6" t="s">
        <v>4474</v>
      </c>
      <c r="N4158" s="6" t="s">
        <v>4474</v>
      </c>
      <c r="O4158" s="6" t="s">
        <v>4474</v>
      </c>
      <c r="P4158" s="6" t="s">
        <v>4474</v>
      </c>
      <c r="Q4158" s="6" t="s">
        <v>4474</v>
      </c>
      <c r="R4158" s="6" t="s">
        <v>4474</v>
      </c>
      <c r="S4158" s="6" t="s">
        <v>4474</v>
      </c>
      <c r="T4158" s="6" t="s">
        <v>4474</v>
      </c>
      <c r="U4158" s="6" t="s">
        <v>4474</v>
      </c>
      <c r="V4158" s="6" t="s">
        <v>4474</v>
      </c>
      <c r="W4158" s="6" t="s">
        <v>4474</v>
      </c>
      <c r="X4158" s="6" t="s">
        <v>4474</v>
      </c>
      <c r="Y4158" s="6" t="s">
        <v>4474</v>
      </c>
      <c r="Z4158" s="6" t="s">
        <v>4474</v>
      </c>
      <c r="AA4158" s="6" t="s">
        <v>4474</v>
      </c>
      <c r="AB4158" s="6" t="s">
        <v>4474</v>
      </c>
      <c r="AC4158" s="6" t="s">
        <v>4474</v>
      </c>
      <c r="AD4158" s="6" t="s">
        <v>4474</v>
      </c>
      <c r="AF4158" t="e">
        <f t="shared" si="1280"/>
        <v>#VALUE!</v>
      </c>
      <c r="AG4158" t="e">
        <f t="shared" si="1281"/>
        <v>#VALUE!</v>
      </c>
      <c r="AH4158" t="e">
        <f t="shared" si="1282"/>
        <v>#VALUE!</v>
      </c>
      <c r="AI4158" t="e">
        <f t="shared" si="1283"/>
        <v>#VALUE!</v>
      </c>
      <c r="AJ4158" t="e">
        <f t="shared" si="1284"/>
        <v>#VALUE!</v>
      </c>
      <c r="AK4158" t="e">
        <f t="shared" si="1285"/>
        <v>#VALUE!</v>
      </c>
      <c r="AL4158" t="e">
        <f t="shared" si="1286"/>
        <v>#VALUE!</v>
      </c>
      <c r="AM4158" t="e">
        <f t="shared" si="1287"/>
        <v>#VALUE!</v>
      </c>
      <c r="AN4158" t="e">
        <f t="shared" si="1288"/>
        <v>#VALUE!</v>
      </c>
      <c r="AO4158" t="e">
        <f t="shared" si="1289"/>
        <v>#VALUE!</v>
      </c>
      <c r="AP4158">
        <f t="shared" si="1290"/>
        <v>0</v>
      </c>
      <c r="AQ4158">
        <f t="shared" si="1291"/>
        <v>0</v>
      </c>
      <c r="AR4158">
        <f t="shared" si="1292"/>
        <v>0</v>
      </c>
      <c r="AS4158">
        <f t="shared" si="1293"/>
        <v>0</v>
      </c>
      <c r="AT4158">
        <f t="shared" si="1294"/>
        <v>0</v>
      </c>
      <c r="AU4158">
        <f t="shared" si="1295"/>
        <v>0</v>
      </c>
      <c r="AV4158">
        <f t="shared" si="1296"/>
        <v>0</v>
      </c>
      <c r="AW4158">
        <f t="shared" si="1297"/>
        <v>0</v>
      </c>
      <c r="AX4158">
        <f t="shared" si="1298"/>
        <v>0</v>
      </c>
      <c r="AY4158">
        <f t="shared" si="1299"/>
        <v>0</v>
      </c>
    </row>
    <row r="4159" spans="1:51" x14ac:dyDescent="0.3">
      <c r="A4159" s="1" t="s">
        <v>4153</v>
      </c>
      <c r="B4159" s="2">
        <v>5730732</v>
      </c>
      <c r="C4159" s="3" t="s">
        <v>5338</v>
      </c>
      <c r="D4159" s="5">
        <v>79.17</v>
      </c>
      <c r="E4159" s="5">
        <v>47824.408028669997</v>
      </c>
      <c r="F4159" s="3" t="s">
        <v>4480</v>
      </c>
      <c r="G4159" s="3" t="s">
        <v>4491</v>
      </c>
      <c r="H4159" s="3" t="s">
        <v>4492</v>
      </c>
      <c r="I4159" s="3" t="s">
        <v>4493</v>
      </c>
      <c r="J4159" s="3"/>
      <c r="K4159" s="6" t="s">
        <v>4474</v>
      </c>
      <c r="L4159" s="6" t="s">
        <v>4474</v>
      </c>
      <c r="M4159" s="6" t="s">
        <v>4474</v>
      </c>
      <c r="N4159" s="6" t="s">
        <v>4474</v>
      </c>
      <c r="O4159" s="6" t="s">
        <v>4474</v>
      </c>
      <c r="P4159" s="6" t="s">
        <v>4474</v>
      </c>
      <c r="Q4159" s="6" t="s">
        <v>4474</v>
      </c>
      <c r="R4159" s="6" t="s">
        <v>4474</v>
      </c>
      <c r="S4159" s="6" t="s">
        <v>4474</v>
      </c>
      <c r="T4159" s="6" t="s">
        <v>4474</v>
      </c>
      <c r="U4159" s="6" t="s">
        <v>4474</v>
      </c>
      <c r="V4159" s="6" t="s">
        <v>4474</v>
      </c>
      <c r="W4159" s="6" t="s">
        <v>4474</v>
      </c>
      <c r="X4159" s="6" t="s">
        <v>4474</v>
      </c>
      <c r="Y4159" s="6" t="s">
        <v>4474</v>
      </c>
      <c r="Z4159" s="6" t="s">
        <v>4474</v>
      </c>
      <c r="AA4159" s="6" t="s">
        <v>4474</v>
      </c>
      <c r="AB4159" s="6" t="s">
        <v>4474</v>
      </c>
      <c r="AC4159" s="6" t="s">
        <v>4474</v>
      </c>
      <c r="AD4159" s="6" t="s">
        <v>4474</v>
      </c>
      <c r="AF4159" t="e">
        <f t="shared" si="1280"/>
        <v>#VALUE!</v>
      </c>
      <c r="AG4159" t="e">
        <f t="shared" si="1281"/>
        <v>#VALUE!</v>
      </c>
      <c r="AH4159" t="e">
        <f t="shared" si="1282"/>
        <v>#VALUE!</v>
      </c>
      <c r="AI4159" t="e">
        <f t="shared" si="1283"/>
        <v>#VALUE!</v>
      </c>
      <c r="AJ4159" t="e">
        <f t="shared" si="1284"/>
        <v>#VALUE!</v>
      </c>
      <c r="AK4159" t="e">
        <f t="shared" si="1285"/>
        <v>#VALUE!</v>
      </c>
      <c r="AL4159" t="e">
        <f t="shared" si="1286"/>
        <v>#VALUE!</v>
      </c>
      <c r="AM4159" t="e">
        <f t="shared" si="1287"/>
        <v>#VALUE!</v>
      </c>
      <c r="AN4159" t="e">
        <f t="shared" si="1288"/>
        <v>#VALUE!</v>
      </c>
      <c r="AO4159" t="e">
        <f t="shared" si="1289"/>
        <v>#VALUE!</v>
      </c>
      <c r="AP4159">
        <f t="shared" si="1290"/>
        <v>0</v>
      </c>
      <c r="AQ4159">
        <f t="shared" si="1291"/>
        <v>0</v>
      </c>
      <c r="AR4159">
        <f t="shared" si="1292"/>
        <v>0</v>
      </c>
      <c r="AS4159">
        <f t="shared" si="1293"/>
        <v>0</v>
      </c>
      <c r="AT4159">
        <f t="shared" si="1294"/>
        <v>0</v>
      </c>
      <c r="AU4159">
        <f t="shared" si="1295"/>
        <v>0</v>
      </c>
      <c r="AV4159">
        <f t="shared" si="1296"/>
        <v>0</v>
      </c>
      <c r="AW4159">
        <f t="shared" si="1297"/>
        <v>0</v>
      </c>
      <c r="AX4159">
        <f t="shared" si="1298"/>
        <v>0</v>
      </c>
      <c r="AY4159">
        <f t="shared" si="1299"/>
        <v>0</v>
      </c>
    </row>
    <row r="4160" spans="1:51" x14ac:dyDescent="0.3">
      <c r="A4160" s="1" t="s">
        <v>4154</v>
      </c>
      <c r="B4160" s="2">
        <v>5730729</v>
      </c>
      <c r="C4160" s="3" t="s">
        <v>5338</v>
      </c>
      <c r="D4160" s="5">
        <v>57.44</v>
      </c>
      <c r="E4160" s="5">
        <v>30286.437107040001</v>
      </c>
      <c r="F4160" s="3" t="s">
        <v>4480</v>
      </c>
      <c r="G4160" s="3" t="s">
        <v>4491</v>
      </c>
      <c r="H4160" s="3" t="s">
        <v>4492</v>
      </c>
      <c r="I4160" s="3" t="s">
        <v>4493</v>
      </c>
      <c r="J4160" s="3"/>
      <c r="K4160" s="6" t="s">
        <v>4474</v>
      </c>
      <c r="L4160" s="6" t="s">
        <v>4474</v>
      </c>
      <c r="M4160" s="6" t="s">
        <v>4474</v>
      </c>
      <c r="N4160" s="6" t="s">
        <v>4474</v>
      </c>
      <c r="O4160" s="6" t="s">
        <v>4474</v>
      </c>
      <c r="P4160" s="6" t="s">
        <v>4474</v>
      </c>
      <c r="Q4160" s="6" t="s">
        <v>4474</v>
      </c>
      <c r="R4160" s="6" t="s">
        <v>4474</v>
      </c>
      <c r="S4160" s="6" t="s">
        <v>4474</v>
      </c>
      <c r="T4160" s="6" t="s">
        <v>4474</v>
      </c>
      <c r="U4160" s="6" t="s">
        <v>4474</v>
      </c>
      <c r="V4160" s="6" t="s">
        <v>4474</v>
      </c>
      <c r="W4160" s="6" t="s">
        <v>4474</v>
      </c>
      <c r="X4160" s="6" t="s">
        <v>4474</v>
      </c>
      <c r="Y4160" s="6" t="s">
        <v>4474</v>
      </c>
      <c r="Z4160" s="6" t="s">
        <v>4474</v>
      </c>
      <c r="AA4160" s="6" t="s">
        <v>4474</v>
      </c>
      <c r="AB4160" s="6" t="s">
        <v>4474</v>
      </c>
      <c r="AC4160" s="6" t="s">
        <v>4474</v>
      </c>
      <c r="AD4160" s="6" t="s">
        <v>4474</v>
      </c>
      <c r="AF4160" t="e">
        <f t="shared" si="1280"/>
        <v>#VALUE!</v>
      </c>
      <c r="AG4160" t="e">
        <f t="shared" si="1281"/>
        <v>#VALUE!</v>
      </c>
      <c r="AH4160" t="e">
        <f t="shared" si="1282"/>
        <v>#VALUE!</v>
      </c>
      <c r="AI4160" t="e">
        <f t="shared" si="1283"/>
        <v>#VALUE!</v>
      </c>
      <c r="AJ4160" t="e">
        <f t="shared" si="1284"/>
        <v>#VALUE!</v>
      </c>
      <c r="AK4160" t="e">
        <f t="shared" si="1285"/>
        <v>#VALUE!</v>
      </c>
      <c r="AL4160" t="e">
        <f t="shared" si="1286"/>
        <v>#VALUE!</v>
      </c>
      <c r="AM4160" t="e">
        <f t="shared" si="1287"/>
        <v>#VALUE!</v>
      </c>
      <c r="AN4160" t="e">
        <f t="shared" si="1288"/>
        <v>#VALUE!</v>
      </c>
      <c r="AO4160" t="e">
        <f t="shared" si="1289"/>
        <v>#VALUE!</v>
      </c>
      <c r="AP4160">
        <f t="shared" si="1290"/>
        <v>0</v>
      </c>
      <c r="AQ4160">
        <f t="shared" si="1291"/>
        <v>0</v>
      </c>
      <c r="AR4160">
        <f t="shared" si="1292"/>
        <v>0</v>
      </c>
      <c r="AS4160">
        <f t="shared" si="1293"/>
        <v>0</v>
      </c>
      <c r="AT4160">
        <f t="shared" si="1294"/>
        <v>0</v>
      </c>
      <c r="AU4160">
        <f t="shared" si="1295"/>
        <v>0</v>
      </c>
      <c r="AV4160">
        <f t="shared" si="1296"/>
        <v>0</v>
      </c>
      <c r="AW4160">
        <f t="shared" si="1297"/>
        <v>0</v>
      </c>
      <c r="AX4160">
        <f t="shared" si="1298"/>
        <v>0</v>
      </c>
      <c r="AY4160">
        <f t="shared" si="1299"/>
        <v>0</v>
      </c>
    </row>
    <row r="4161" spans="1:51" x14ac:dyDescent="0.3">
      <c r="A4161" s="1" t="s">
        <v>4155</v>
      </c>
      <c r="B4161" s="2">
        <v>5730731</v>
      </c>
      <c r="C4161" s="3" t="s">
        <v>5338</v>
      </c>
      <c r="D4161" s="5">
        <v>73.11</v>
      </c>
      <c r="E4161" s="5">
        <v>13553.451656249999</v>
      </c>
      <c r="F4161" s="3" t="s">
        <v>4480</v>
      </c>
      <c r="G4161" s="3" t="s">
        <v>4491</v>
      </c>
      <c r="H4161" s="3" t="s">
        <v>4492</v>
      </c>
      <c r="I4161" s="3" t="s">
        <v>4493</v>
      </c>
      <c r="J4161" s="3"/>
      <c r="K4161" s="6" t="s">
        <v>4474</v>
      </c>
      <c r="L4161" s="6" t="s">
        <v>4474</v>
      </c>
      <c r="M4161" s="6" t="s">
        <v>4474</v>
      </c>
      <c r="N4161" s="6" t="s">
        <v>4474</v>
      </c>
      <c r="O4161" s="6" t="s">
        <v>4474</v>
      </c>
      <c r="P4161" s="6" t="s">
        <v>4474</v>
      </c>
      <c r="Q4161" s="6" t="s">
        <v>4474</v>
      </c>
      <c r="R4161" s="6" t="s">
        <v>4474</v>
      </c>
      <c r="S4161" s="6" t="s">
        <v>4474</v>
      </c>
      <c r="T4161" s="6" t="s">
        <v>4474</v>
      </c>
      <c r="U4161" s="6" t="s">
        <v>4474</v>
      </c>
      <c r="V4161" s="6" t="s">
        <v>4474</v>
      </c>
      <c r="W4161" s="6" t="s">
        <v>4474</v>
      </c>
      <c r="X4161" s="6" t="s">
        <v>4474</v>
      </c>
      <c r="Y4161" s="6" t="s">
        <v>4474</v>
      </c>
      <c r="Z4161" s="6" t="s">
        <v>4474</v>
      </c>
      <c r="AA4161" s="6" t="s">
        <v>4474</v>
      </c>
      <c r="AB4161" s="6" t="s">
        <v>4474</v>
      </c>
      <c r="AC4161" s="6" t="s">
        <v>4474</v>
      </c>
      <c r="AD4161" s="6" t="s">
        <v>4474</v>
      </c>
      <c r="AF4161" t="e">
        <f t="shared" si="1280"/>
        <v>#VALUE!</v>
      </c>
      <c r="AG4161" t="e">
        <f t="shared" si="1281"/>
        <v>#VALUE!</v>
      </c>
      <c r="AH4161" t="e">
        <f t="shared" si="1282"/>
        <v>#VALUE!</v>
      </c>
      <c r="AI4161" t="e">
        <f t="shared" si="1283"/>
        <v>#VALUE!</v>
      </c>
      <c r="AJ4161" t="e">
        <f t="shared" si="1284"/>
        <v>#VALUE!</v>
      </c>
      <c r="AK4161" t="e">
        <f t="shared" si="1285"/>
        <v>#VALUE!</v>
      </c>
      <c r="AL4161" t="e">
        <f t="shared" si="1286"/>
        <v>#VALUE!</v>
      </c>
      <c r="AM4161" t="e">
        <f t="shared" si="1287"/>
        <v>#VALUE!</v>
      </c>
      <c r="AN4161" t="e">
        <f t="shared" si="1288"/>
        <v>#VALUE!</v>
      </c>
      <c r="AO4161" t="e">
        <f t="shared" si="1289"/>
        <v>#VALUE!</v>
      </c>
      <c r="AP4161">
        <f t="shared" si="1290"/>
        <v>0</v>
      </c>
      <c r="AQ4161">
        <f t="shared" si="1291"/>
        <v>0</v>
      </c>
      <c r="AR4161">
        <f t="shared" si="1292"/>
        <v>0</v>
      </c>
      <c r="AS4161">
        <f t="shared" si="1293"/>
        <v>0</v>
      </c>
      <c r="AT4161">
        <f t="shared" si="1294"/>
        <v>0</v>
      </c>
      <c r="AU4161">
        <f t="shared" si="1295"/>
        <v>0</v>
      </c>
      <c r="AV4161">
        <f t="shared" si="1296"/>
        <v>0</v>
      </c>
      <c r="AW4161">
        <f t="shared" si="1297"/>
        <v>0</v>
      </c>
      <c r="AX4161">
        <f t="shared" si="1298"/>
        <v>0</v>
      </c>
      <c r="AY4161">
        <f t="shared" si="1299"/>
        <v>0</v>
      </c>
    </row>
    <row r="4162" spans="1:51" x14ac:dyDescent="0.3">
      <c r="A4162" s="1" t="s">
        <v>4156</v>
      </c>
      <c r="B4162" s="2">
        <v>5730738</v>
      </c>
      <c r="C4162" s="3" t="s">
        <v>5338</v>
      </c>
      <c r="D4162" s="5">
        <v>54.07</v>
      </c>
      <c r="E4162" s="5">
        <v>9562.5464435899994</v>
      </c>
      <c r="F4162" s="3" t="s">
        <v>4480</v>
      </c>
      <c r="G4162" s="3" t="s">
        <v>4491</v>
      </c>
      <c r="H4162" s="3" t="s">
        <v>4492</v>
      </c>
      <c r="I4162" s="3" t="s">
        <v>4493</v>
      </c>
      <c r="J4162" s="3"/>
      <c r="K4162" s="6" t="s">
        <v>4474</v>
      </c>
      <c r="L4162" s="6" t="s">
        <v>4474</v>
      </c>
      <c r="M4162" s="6" t="s">
        <v>4474</v>
      </c>
      <c r="N4162" s="6" t="s">
        <v>4474</v>
      </c>
      <c r="O4162" s="6" t="s">
        <v>4474</v>
      </c>
      <c r="P4162" s="6" t="s">
        <v>4474</v>
      </c>
      <c r="Q4162" s="6" t="s">
        <v>4474</v>
      </c>
      <c r="R4162" s="6" t="s">
        <v>4474</v>
      </c>
      <c r="S4162" s="6" t="s">
        <v>4474</v>
      </c>
      <c r="T4162" s="6" t="s">
        <v>4474</v>
      </c>
      <c r="U4162" s="6" t="s">
        <v>4474</v>
      </c>
      <c r="V4162" s="6" t="s">
        <v>4474</v>
      </c>
      <c r="W4162" s="6" t="s">
        <v>4474</v>
      </c>
      <c r="X4162" s="6" t="s">
        <v>4474</v>
      </c>
      <c r="Y4162" s="6" t="s">
        <v>4474</v>
      </c>
      <c r="Z4162" s="6" t="s">
        <v>4474</v>
      </c>
      <c r="AA4162" s="6" t="s">
        <v>4474</v>
      </c>
      <c r="AB4162" s="6" t="s">
        <v>4474</v>
      </c>
      <c r="AC4162" s="6" t="s">
        <v>4474</v>
      </c>
      <c r="AD4162" s="6" t="s">
        <v>4474</v>
      </c>
      <c r="AF4162" t="e">
        <f t="shared" si="1280"/>
        <v>#VALUE!</v>
      </c>
      <c r="AG4162" t="e">
        <f t="shared" si="1281"/>
        <v>#VALUE!</v>
      </c>
      <c r="AH4162" t="e">
        <f t="shared" si="1282"/>
        <v>#VALUE!</v>
      </c>
      <c r="AI4162" t="e">
        <f t="shared" si="1283"/>
        <v>#VALUE!</v>
      </c>
      <c r="AJ4162" t="e">
        <f t="shared" si="1284"/>
        <v>#VALUE!</v>
      </c>
      <c r="AK4162" t="e">
        <f t="shared" si="1285"/>
        <v>#VALUE!</v>
      </c>
      <c r="AL4162" t="e">
        <f t="shared" si="1286"/>
        <v>#VALUE!</v>
      </c>
      <c r="AM4162" t="e">
        <f t="shared" si="1287"/>
        <v>#VALUE!</v>
      </c>
      <c r="AN4162" t="e">
        <f t="shared" si="1288"/>
        <v>#VALUE!</v>
      </c>
      <c r="AO4162" t="e">
        <f t="shared" si="1289"/>
        <v>#VALUE!</v>
      </c>
      <c r="AP4162">
        <f t="shared" si="1290"/>
        <v>0</v>
      </c>
      <c r="AQ4162">
        <f t="shared" si="1291"/>
        <v>0</v>
      </c>
      <c r="AR4162">
        <f t="shared" si="1292"/>
        <v>0</v>
      </c>
      <c r="AS4162">
        <f t="shared" si="1293"/>
        <v>0</v>
      </c>
      <c r="AT4162">
        <f t="shared" si="1294"/>
        <v>0</v>
      </c>
      <c r="AU4162">
        <f t="shared" si="1295"/>
        <v>0</v>
      </c>
      <c r="AV4162">
        <f t="shared" si="1296"/>
        <v>0</v>
      </c>
      <c r="AW4162">
        <f t="shared" si="1297"/>
        <v>0</v>
      </c>
      <c r="AX4162">
        <f t="shared" si="1298"/>
        <v>0</v>
      </c>
      <c r="AY4162">
        <f t="shared" si="1299"/>
        <v>0</v>
      </c>
    </row>
    <row r="4163" spans="1:51" x14ac:dyDescent="0.3">
      <c r="A4163" s="1" t="s">
        <v>4157</v>
      </c>
      <c r="B4163" s="2">
        <v>5730736</v>
      </c>
      <c r="C4163" s="3" t="s">
        <v>5338</v>
      </c>
      <c r="D4163" s="5">
        <v>44.68</v>
      </c>
      <c r="E4163" s="5">
        <v>19325.405817679999</v>
      </c>
      <c r="F4163" s="3" t="s">
        <v>4480</v>
      </c>
      <c r="G4163" s="3" t="s">
        <v>4491</v>
      </c>
      <c r="H4163" s="3" t="s">
        <v>4492</v>
      </c>
      <c r="I4163" s="3" t="s">
        <v>4493</v>
      </c>
      <c r="J4163" s="3"/>
      <c r="K4163" s="6" t="s">
        <v>4474</v>
      </c>
      <c r="L4163" s="6" t="s">
        <v>4474</v>
      </c>
      <c r="M4163" s="6" t="s">
        <v>4474</v>
      </c>
      <c r="N4163" s="6" t="s">
        <v>4474</v>
      </c>
      <c r="O4163" s="6" t="s">
        <v>4474</v>
      </c>
      <c r="P4163" s="6" t="s">
        <v>4474</v>
      </c>
      <c r="Q4163" s="6" t="s">
        <v>4474</v>
      </c>
      <c r="R4163" s="6" t="s">
        <v>4474</v>
      </c>
      <c r="S4163" s="6" t="s">
        <v>4474</v>
      </c>
      <c r="T4163" s="6" t="s">
        <v>4474</v>
      </c>
      <c r="U4163" s="6" t="s">
        <v>4474</v>
      </c>
      <c r="V4163" s="6" t="s">
        <v>4474</v>
      </c>
      <c r="W4163" s="6" t="s">
        <v>4474</v>
      </c>
      <c r="X4163" s="6" t="s">
        <v>4474</v>
      </c>
      <c r="Y4163" s="6" t="s">
        <v>4474</v>
      </c>
      <c r="Z4163" s="6" t="s">
        <v>4474</v>
      </c>
      <c r="AA4163" s="6" t="s">
        <v>4474</v>
      </c>
      <c r="AB4163" s="6" t="s">
        <v>4474</v>
      </c>
      <c r="AC4163" s="6" t="s">
        <v>4474</v>
      </c>
      <c r="AD4163" s="6" t="s">
        <v>4474</v>
      </c>
      <c r="AF4163" t="e">
        <f t="shared" si="1280"/>
        <v>#VALUE!</v>
      </c>
      <c r="AG4163" t="e">
        <f t="shared" si="1281"/>
        <v>#VALUE!</v>
      </c>
      <c r="AH4163" t="e">
        <f t="shared" si="1282"/>
        <v>#VALUE!</v>
      </c>
      <c r="AI4163" t="e">
        <f t="shared" si="1283"/>
        <v>#VALUE!</v>
      </c>
      <c r="AJ4163" t="e">
        <f t="shared" si="1284"/>
        <v>#VALUE!</v>
      </c>
      <c r="AK4163" t="e">
        <f t="shared" si="1285"/>
        <v>#VALUE!</v>
      </c>
      <c r="AL4163" t="e">
        <f t="shared" si="1286"/>
        <v>#VALUE!</v>
      </c>
      <c r="AM4163" t="e">
        <f t="shared" si="1287"/>
        <v>#VALUE!</v>
      </c>
      <c r="AN4163" t="e">
        <f t="shared" si="1288"/>
        <v>#VALUE!</v>
      </c>
      <c r="AO4163" t="e">
        <f t="shared" si="1289"/>
        <v>#VALUE!</v>
      </c>
      <c r="AP4163">
        <f t="shared" si="1290"/>
        <v>0</v>
      </c>
      <c r="AQ4163">
        <f t="shared" si="1291"/>
        <v>0</v>
      </c>
      <c r="AR4163">
        <f t="shared" si="1292"/>
        <v>0</v>
      </c>
      <c r="AS4163">
        <f t="shared" si="1293"/>
        <v>0</v>
      </c>
      <c r="AT4163">
        <f t="shared" si="1294"/>
        <v>0</v>
      </c>
      <c r="AU4163">
        <f t="shared" si="1295"/>
        <v>0</v>
      </c>
      <c r="AV4163">
        <f t="shared" si="1296"/>
        <v>0</v>
      </c>
      <c r="AW4163">
        <f t="shared" si="1297"/>
        <v>0</v>
      </c>
      <c r="AX4163">
        <f t="shared" si="1298"/>
        <v>0</v>
      </c>
      <c r="AY4163">
        <f t="shared" si="1299"/>
        <v>0</v>
      </c>
    </row>
    <row r="4164" spans="1:51" x14ac:dyDescent="0.3">
      <c r="A4164" s="1" t="s">
        <v>4158</v>
      </c>
      <c r="B4164" s="2">
        <v>5731447</v>
      </c>
      <c r="C4164" s="3" t="s">
        <v>5338</v>
      </c>
      <c r="D4164" s="7">
        <v>264.86</v>
      </c>
      <c r="E4164" s="5">
        <v>5370.1540978399998</v>
      </c>
      <c r="F4164" s="3" t="s">
        <v>4480</v>
      </c>
      <c r="G4164" s="3" t="s">
        <v>4491</v>
      </c>
      <c r="H4164" s="3" t="s">
        <v>4492</v>
      </c>
      <c r="I4164" s="3" t="s">
        <v>4493</v>
      </c>
      <c r="J4164" s="3"/>
      <c r="K4164" s="6" t="s">
        <v>4474</v>
      </c>
      <c r="L4164" s="6" t="s">
        <v>4474</v>
      </c>
      <c r="M4164" s="6" t="s">
        <v>4474</v>
      </c>
      <c r="N4164" s="6" t="s">
        <v>4474</v>
      </c>
      <c r="O4164" s="6" t="s">
        <v>4474</v>
      </c>
      <c r="P4164" s="6" t="s">
        <v>4474</v>
      </c>
      <c r="Q4164" s="6" t="s">
        <v>4474</v>
      </c>
      <c r="R4164" s="6" t="s">
        <v>4474</v>
      </c>
      <c r="S4164" s="6" t="s">
        <v>4474</v>
      </c>
      <c r="T4164" s="6" t="s">
        <v>4474</v>
      </c>
      <c r="U4164" s="6" t="s">
        <v>4474</v>
      </c>
      <c r="V4164" s="6" t="s">
        <v>4474</v>
      </c>
      <c r="W4164" s="6" t="s">
        <v>4474</v>
      </c>
      <c r="X4164" s="6" t="s">
        <v>4474</v>
      </c>
      <c r="Y4164" s="6" t="s">
        <v>4474</v>
      </c>
      <c r="Z4164" s="6" t="s">
        <v>4474</v>
      </c>
      <c r="AA4164" s="6" t="s">
        <v>4474</v>
      </c>
      <c r="AB4164" s="6" t="s">
        <v>4474</v>
      </c>
      <c r="AC4164" s="6" t="s">
        <v>4474</v>
      </c>
      <c r="AD4164" s="6" t="s">
        <v>4474</v>
      </c>
      <c r="AF4164" t="e">
        <f t="shared" si="1280"/>
        <v>#VALUE!</v>
      </c>
      <c r="AG4164" t="e">
        <f t="shared" si="1281"/>
        <v>#VALUE!</v>
      </c>
      <c r="AH4164" t="e">
        <f t="shared" si="1282"/>
        <v>#VALUE!</v>
      </c>
      <c r="AI4164" t="e">
        <f t="shared" si="1283"/>
        <v>#VALUE!</v>
      </c>
      <c r="AJ4164" t="e">
        <f t="shared" si="1284"/>
        <v>#VALUE!</v>
      </c>
      <c r="AK4164" t="e">
        <f t="shared" si="1285"/>
        <v>#VALUE!</v>
      </c>
      <c r="AL4164" t="e">
        <f t="shared" si="1286"/>
        <v>#VALUE!</v>
      </c>
      <c r="AM4164" t="e">
        <f t="shared" si="1287"/>
        <v>#VALUE!</v>
      </c>
      <c r="AN4164" t="e">
        <f t="shared" si="1288"/>
        <v>#VALUE!</v>
      </c>
      <c r="AO4164" t="e">
        <f t="shared" si="1289"/>
        <v>#VALUE!</v>
      </c>
      <c r="AP4164">
        <f t="shared" si="1290"/>
        <v>0</v>
      </c>
      <c r="AQ4164">
        <f t="shared" si="1291"/>
        <v>0</v>
      </c>
      <c r="AR4164">
        <f t="shared" si="1292"/>
        <v>0</v>
      </c>
      <c r="AS4164">
        <f t="shared" si="1293"/>
        <v>0</v>
      </c>
      <c r="AT4164">
        <f t="shared" si="1294"/>
        <v>0</v>
      </c>
      <c r="AU4164">
        <f t="shared" si="1295"/>
        <v>0</v>
      </c>
      <c r="AV4164">
        <f t="shared" si="1296"/>
        <v>0</v>
      </c>
      <c r="AW4164">
        <f t="shared" si="1297"/>
        <v>0</v>
      </c>
      <c r="AX4164">
        <f t="shared" si="1298"/>
        <v>0</v>
      </c>
      <c r="AY4164">
        <f t="shared" si="1299"/>
        <v>0</v>
      </c>
    </row>
    <row r="4165" spans="1:51" x14ac:dyDescent="0.3">
      <c r="A4165" s="1" t="s">
        <v>4159</v>
      </c>
      <c r="B4165" s="2">
        <v>5731448</v>
      </c>
      <c r="C4165" s="3" t="s">
        <v>5338</v>
      </c>
      <c r="D4165" s="5">
        <v>102.09</v>
      </c>
      <c r="E4165" s="5">
        <v>24834.575008470001</v>
      </c>
      <c r="F4165" s="3" t="s">
        <v>4480</v>
      </c>
      <c r="G4165" s="3" t="s">
        <v>4491</v>
      </c>
      <c r="H4165" s="3" t="s">
        <v>4492</v>
      </c>
      <c r="I4165" s="3" t="s">
        <v>4493</v>
      </c>
      <c r="J4165" s="3"/>
      <c r="K4165" s="6" t="s">
        <v>4474</v>
      </c>
      <c r="L4165" s="6" t="s">
        <v>4474</v>
      </c>
      <c r="M4165" s="6" t="s">
        <v>4474</v>
      </c>
      <c r="N4165" s="6" t="s">
        <v>4474</v>
      </c>
      <c r="O4165" s="6" t="s">
        <v>4474</v>
      </c>
      <c r="P4165" s="6" t="s">
        <v>4474</v>
      </c>
      <c r="Q4165" s="6" t="s">
        <v>4474</v>
      </c>
      <c r="R4165" s="6" t="s">
        <v>4474</v>
      </c>
      <c r="S4165" s="6" t="s">
        <v>4474</v>
      </c>
      <c r="T4165" s="6" t="s">
        <v>4474</v>
      </c>
      <c r="U4165" s="6" t="s">
        <v>4474</v>
      </c>
      <c r="V4165" s="6" t="s">
        <v>4474</v>
      </c>
      <c r="W4165" s="6" t="s">
        <v>4474</v>
      </c>
      <c r="X4165" s="6" t="s">
        <v>4474</v>
      </c>
      <c r="Y4165" s="6" t="s">
        <v>4474</v>
      </c>
      <c r="Z4165" s="6" t="s">
        <v>4474</v>
      </c>
      <c r="AA4165" s="6" t="s">
        <v>4474</v>
      </c>
      <c r="AB4165" s="6" t="s">
        <v>4474</v>
      </c>
      <c r="AC4165" s="6" t="s">
        <v>4474</v>
      </c>
      <c r="AD4165" s="6" t="s">
        <v>4474</v>
      </c>
      <c r="AF4165" t="e">
        <f t="shared" si="1280"/>
        <v>#VALUE!</v>
      </c>
      <c r="AG4165" t="e">
        <f t="shared" si="1281"/>
        <v>#VALUE!</v>
      </c>
      <c r="AH4165" t="e">
        <f t="shared" si="1282"/>
        <v>#VALUE!</v>
      </c>
      <c r="AI4165" t="e">
        <f t="shared" si="1283"/>
        <v>#VALUE!</v>
      </c>
      <c r="AJ4165" t="e">
        <f t="shared" si="1284"/>
        <v>#VALUE!</v>
      </c>
      <c r="AK4165" t="e">
        <f t="shared" si="1285"/>
        <v>#VALUE!</v>
      </c>
      <c r="AL4165" t="e">
        <f t="shared" si="1286"/>
        <v>#VALUE!</v>
      </c>
      <c r="AM4165" t="e">
        <f t="shared" si="1287"/>
        <v>#VALUE!</v>
      </c>
      <c r="AN4165" t="e">
        <f t="shared" si="1288"/>
        <v>#VALUE!</v>
      </c>
      <c r="AO4165" t="e">
        <f t="shared" si="1289"/>
        <v>#VALUE!</v>
      </c>
      <c r="AP4165">
        <f t="shared" si="1290"/>
        <v>0</v>
      </c>
      <c r="AQ4165">
        <f t="shared" si="1291"/>
        <v>0</v>
      </c>
      <c r="AR4165">
        <f t="shared" si="1292"/>
        <v>0</v>
      </c>
      <c r="AS4165">
        <f t="shared" si="1293"/>
        <v>0</v>
      </c>
      <c r="AT4165">
        <f t="shared" si="1294"/>
        <v>0</v>
      </c>
      <c r="AU4165">
        <f t="shared" si="1295"/>
        <v>0</v>
      </c>
      <c r="AV4165">
        <f t="shared" si="1296"/>
        <v>0</v>
      </c>
      <c r="AW4165">
        <f t="shared" si="1297"/>
        <v>0</v>
      </c>
      <c r="AX4165">
        <f t="shared" si="1298"/>
        <v>0</v>
      </c>
      <c r="AY4165">
        <f t="shared" si="1299"/>
        <v>0</v>
      </c>
    </row>
    <row r="4166" spans="1:51" x14ac:dyDescent="0.3">
      <c r="A4166" s="1" t="s">
        <v>4160</v>
      </c>
      <c r="B4166" s="2">
        <v>5731449</v>
      </c>
      <c r="C4166" s="3" t="s">
        <v>5338</v>
      </c>
      <c r="D4166" s="5">
        <v>81.3</v>
      </c>
      <c r="E4166" s="5">
        <v>9996.4246688999992</v>
      </c>
      <c r="F4166" s="3" t="s">
        <v>4480</v>
      </c>
      <c r="G4166" s="3" t="s">
        <v>4491</v>
      </c>
      <c r="H4166" s="3" t="s">
        <v>4492</v>
      </c>
      <c r="I4166" s="3" t="s">
        <v>4493</v>
      </c>
      <c r="J4166" s="3"/>
      <c r="K4166" s="6" t="s">
        <v>4474</v>
      </c>
      <c r="L4166" s="6" t="s">
        <v>4474</v>
      </c>
      <c r="M4166" s="6" t="s">
        <v>4474</v>
      </c>
      <c r="N4166" s="6" t="s">
        <v>4474</v>
      </c>
      <c r="O4166" s="6" t="s">
        <v>4474</v>
      </c>
      <c r="P4166" s="6" t="s">
        <v>4474</v>
      </c>
      <c r="Q4166" s="6" t="s">
        <v>4474</v>
      </c>
      <c r="R4166" s="6" t="s">
        <v>4474</v>
      </c>
      <c r="S4166" s="6" t="s">
        <v>4474</v>
      </c>
      <c r="T4166" s="6" t="s">
        <v>4474</v>
      </c>
      <c r="U4166" s="6" t="s">
        <v>4474</v>
      </c>
      <c r="V4166" s="6" t="s">
        <v>4474</v>
      </c>
      <c r="W4166" s="6" t="s">
        <v>4474</v>
      </c>
      <c r="X4166" s="6" t="s">
        <v>4474</v>
      </c>
      <c r="Y4166" s="6" t="s">
        <v>4474</v>
      </c>
      <c r="Z4166" s="6" t="s">
        <v>4474</v>
      </c>
      <c r="AA4166" s="6" t="s">
        <v>4474</v>
      </c>
      <c r="AB4166" s="6" t="s">
        <v>4474</v>
      </c>
      <c r="AC4166" s="6" t="s">
        <v>4474</v>
      </c>
      <c r="AD4166" s="6" t="s">
        <v>4474</v>
      </c>
      <c r="AF4166" t="e">
        <f t="shared" ref="AF4166:AF4229" si="1300">Q4166/W4166</f>
        <v>#VALUE!</v>
      </c>
      <c r="AG4166" t="e">
        <f t="shared" ref="AG4166:AG4229" si="1301">R4166/X4166</f>
        <v>#VALUE!</v>
      </c>
      <c r="AH4166" t="e">
        <f t="shared" ref="AH4166:AH4229" si="1302">U4166/W4166</f>
        <v>#VALUE!</v>
      </c>
      <c r="AI4166" t="e">
        <f t="shared" ref="AI4166:AI4229" si="1303">V4166/X4166</f>
        <v>#VALUE!</v>
      </c>
      <c r="AJ4166" t="e">
        <f t="shared" ref="AJ4166:AJ4229" si="1304">Y4166/AA4166</f>
        <v>#VALUE!</v>
      </c>
      <c r="AK4166" t="e">
        <f t="shared" ref="AK4166:AK4229" si="1305">Z4166/AB4166</f>
        <v>#VALUE!</v>
      </c>
      <c r="AL4166" t="e">
        <f t="shared" ref="AL4166:AL4229" si="1306">O4166/K4166</f>
        <v>#VALUE!</v>
      </c>
      <c r="AM4166" t="e">
        <f t="shared" ref="AM4166:AM4229" si="1307">P4166/L4166</f>
        <v>#VALUE!</v>
      </c>
      <c r="AN4166" t="e">
        <f t="shared" ref="AN4166:AN4229" si="1308">K4166/W4166</f>
        <v>#VALUE!</v>
      </c>
      <c r="AO4166" t="e">
        <f t="shared" ref="AO4166:AO4229" si="1309">L4166/X4166</f>
        <v>#VALUE!</v>
      </c>
      <c r="AP4166">
        <f t="shared" ref="AP4166:AP4229" si="1310">IF(OR(Q4166&lt;0, Q4166="NA"), 0, 1)</f>
        <v>0</v>
      </c>
      <c r="AQ4166">
        <f t="shared" ref="AQ4166:AQ4229" si="1311">IF(OR(S4166&lt;0, S4166="NA"), 0, 1)</f>
        <v>0</v>
      </c>
      <c r="AR4166">
        <f t="shared" ref="AR4166:AR4229" si="1312">IFERROR(IF((AF4166-AG4166)&gt;0,1,0),0)</f>
        <v>0</v>
      </c>
      <c r="AS4166">
        <f t="shared" ref="AS4166:AS4229" si="1313">IFERROR(IF((S4166-Q4166)&gt;0,1,0),0)</f>
        <v>0</v>
      </c>
      <c r="AT4166">
        <f t="shared" ref="AT4166:AT4229" si="1314">IFERROR(IF((AH4166-AI4166)&lt;0,1,0),0)</f>
        <v>0</v>
      </c>
      <c r="AU4166">
        <f t="shared" ref="AU4166:AU4229" si="1315">IFERROR(IF((AJ4166-AK4166)&gt;0,1,0),0)</f>
        <v>0</v>
      </c>
      <c r="AV4166">
        <f t="shared" ref="AV4166:AV4229" si="1316">IFERROR(IF((AL4166-AM4166)&gt;0,1,0),0)</f>
        <v>0</v>
      </c>
      <c r="AW4166">
        <f t="shared" ref="AW4166:AW4229" si="1317">IFERROR(IF((AN4166-AO4166)&gt;0,1,0),0)</f>
        <v>0</v>
      </c>
      <c r="AX4166">
        <f t="shared" ref="AX4166:AX4229" si="1318">IFERROR(IF((AC4166-AD4166)&lt;0,1,0),0)</f>
        <v>0</v>
      </c>
      <c r="AY4166">
        <f t="shared" ref="AY4166:AY4229" si="1319">SUM(AP4166:AX4166)</f>
        <v>0</v>
      </c>
    </row>
    <row r="4167" spans="1:51" x14ac:dyDescent="0.3">
      <c r="A4167" s="1" t="s">
        <v>4161</v>
      </c>
      <c r="B4167" s="2">
        <v>5731453</v>
      </c>
      <c r="C4167" s="3" t="s">
        <v>5338</v>
      </c>
      <c r="D4167" s="5">
        <v>87.84</v>
      </c>
      <c r="E4167" s="5">
        <v>12104.488152</v>
      </c>
      <c r="F4167" s="3" t="s">
        <v>4480</v>
      </c>
      <c r="G4167" s="3" t="s">
        <v>4491</v>
      </c>
      <c r="H4167" s="3" t="s">
        <v>4492</v>
      </c>
      <c r="I4167" s="3" t="s">
        <v>4493</v>
      </c>
      <c r="J4167" s="3"/>
      <c r="K4167" s="6" t="s">
        <v>4474</v>
      </c>
      <c r="L4167" s="6" t="s">
        <v>4474</v>
      </c>
      <c r="M4167" s="6" t="s">
        <v>4474</v>
      </c>
      <c r="N4167" s="6" t="s">
        <v>4474</v>
      </c>
      <c r="O4167" s="6" t="s">
        <v>4474</v>
      </c>
      <c r="P4167" s="6" t="s">
        <v>4474</v>
      </c>
      <c r="Q4167" s="6" t="s">
        <v>4474</v>
      </c>
      <c r="R4167" s="6" t="s">
        <v>4474</v>
      </c>
      <c r="S4167" s="6" t="s">
        <v>4474</v>
      </c>
      <c r="T4167" s="6" t="s">
        <v>4474</v>
      </c>
      <c r="U4167" s="6" t="s">
        <v>4474</v>
      </c>
      <c r="V4167" s="6" t="s">
        <v>4474</v>
      </c>
      <c r="W4167" s="6" t="s">
        <v>4474</v>
      </c>
      <c r="X4167" s="6" t="s">
        <v>4474</v>
      </c>
      <c r="Y4167" s="6" t="s">
        <v>4474</v>
      </c>
      <c r="Z4167" s="6" t="s">
        <v>4474</v>
      </c>
      <c r="AA4167" s="6" t="s">
        <v>4474</v>
      </c>
      <c r="AB4167" s="6" t="s">
        <v>4474</v>
      </c>
      <c r="AC4167" s="6" t="s">
        <v>4474</v>
      </c>
      <c r="AD4167" s="6" t="s">
        <v>4474</v>
      </c>
      <c r="AF4167" t="e">
        <f t="shared" si="1300"/>
        <v>#VALUE!</v>
      </c>
      <c r="AG4167" t="e">
        <f t="shared" si="1301"/>
        <v>#VALUE!</v>
      </c>
      <c r="AH4167" t="e">
        <f t="shared" si="1302"/>
        <v>#VALUE!</v>
      </c>
      <c r="AI4167" t="e">
        <f t="shared" si="1303"/>
        <v>#VALUE!</v>
      </c>
      <c r="AJ4167" t="e">
        <f t="shared" si="1304"/>
        <v>#VALUE!</v>
      </c>
      <c r="AK4167" t="e">
        <f t="shared" si="1305"/>
        <v>#VALUE!</v>
      </c>
      <c r="AL4167" t="e">
        <f t="shared" si="1306"/>
        <v>#VALUE!</v>
      </c>
      <c r="AM4167" t="e">
        <f t="shared" si="1307"/>
        <v>#VALUE!</v>
      </c>
      <c r="AN4167" t="e">
        <f t="shared" si="1308"/>
        <v>#VALUE!</v>
      </c>
      <c r="AO4167" t="e">
        <f t="shared" si="1309"/>
        <v>#VALUE!</v>
      </c>
      <c r="AP4167">
        <f t="shared" si="1310"/>
        <v>0</v>
      </c>
      <c r="AQ4167">
        <f t="shared" si="1311"/>
        <v>0</v>
      </c>
      <c r="AR4167">
        <f t="shared" si="1312"/>
        <v>0</v>
      </c>
      <c r="AS4167">
        <f t="shared" si="1313"/>
        <v>0</v>
      </c>
      <c r="AT4167">
        <f t="shared" si="1314"/>
        <v>0</v>
      </c>
      <c r="AU4167">
        <f t="shared" si="1315"/>
        <v>0</v>
      </c>
      <c r="AV4167">
        <f t="shared" si="1316"/>
        <v>0</v>
      </c>
      <c r="AW4167">
        <f t="shared" si="1317"/>
        <v>0</v>
      </c>
      <c r="AX4167">
        <f t="shared" si="1318"/>
        <v>0</v>
      </c>
      <c r="AY4167">
        <f t="shared" si="1319"/>
        <v>0</v>
      </c>
    </row>
    <row r="4168" spans="1:51" x14ac:dyDescent="0.3">
      <c r="A4168" s="1" t="s">
        <v>4162</v>
      </c>
      <c r="B4168" s="2">
        <v>5731452</v>
      </c>
      <c r="C4168" s="3" t="s">
        <v>5338</v>
      </c>
      <c r="D4168" s="5">
        <v>207.63</v>
      </c>
      <c r="E4168" s="5">
        <v>1012.27784859</v>
      </c>
      <c r="F4168" s="3" t="s">
        <v>4480</v>
      </c>
      <c r="G4168" s="3" t="s">
        <v>4491</v>
      </c>
      <c r="H4168" s="3" t="s">
        <v>4492</v>
      </c>
      <c r="I4168" s="3" t="s">
        <v>4493</v>
      </c>
      <c r="J4168" s="3"/>
      <c r="K4168" s="6" t="s">
        <v>4474</v>
      </c>
      <c r="L4168" s="6" t="s">
        <v>4474</v>
      </c>
      <c r="M4168" s="6" t="s">
        <v>4474</v>
      </c>
      <c r="N4168" s="6" t="s">
        <v>4474</v>
      </c>
      <c r="O4168" s="6" t="s">
        <v>4474</v>
      </c>
      <c r="P4168" s="6" t="s">
        <v>4474</v>
      </c>
      <c r="Q4168" s="6" t="s">
        <v>4474</v>
      </c>
      <c r="R4168" s="6" t="s">
        <v>4474</v>
      </c>
      <c r="S4168" s="6" t="s">
        <v>4474</v>
      </c>
      <c r="T4168" s="6" t="s">
        <v>4474</v>
      </c>
      <c r="U4168" s="6" t="s">
        <v>4474</v>
      </c>
      <c r="V4168" s="6" t="s">
        <v>4474</v>
      </c>
      <c r="W4168" s="6" t="s">
        <v>4474</v>
      </c>
      <c r="X4168" s="6" t="s">
        <v>4474</v>
      </c>
      <c r="Y4168" s="6" t="s">
        <v>4474</v>
      </c>
      <c r="Z4168" s="6" t="s">
        <v>4474</v>
      </c>
      <c r="AA4168" s="6" t="s">
        <v>4474</v>
      </c>
      <c r="AB4168" s="6" t="s">
        <v>4474</v>
      </c>
      <c r="AC4168" s="6" t="s">
        <v>4474</v>
      </c>
      <c r="AD4168" s="6" t="s">
        <v>4474</v>
      </c>
      <c r="AF4168" t="e">
        <f t="shared" si="1300"/>
        <v>#VALUE!</v>
      </c>
      <c r="AG4168" t="e">
        <f t="shared" si="1301"/>
        <v>#VALUE!</v>
      </c>
      <c r="AH4168" t="e">
        <f t="shared" si="1302"/>
        <v>#VALUE!</v>
      </c>
      <c r="AI4168" t="e">
        <f t="shared" si="1303"/>
        <v>#VALUE!</v>
      </c>
      <c r="AJ4168" t="e">
        <f t="shared" si="1304"/>
        <v>#VALUE!</v>
      </c>
      <c r="AK4168" t="e">
        <f t="shared" si="1305"/>
        <v>#VALUE!</v>
      </c>
      <c r="AL4168" t="e">
        <f t="shared" si="1306"/>
        <v>#VALUE!</v>
      </c>
      <c r="AM4168" t="e">
        <f t="shared" si="1307"/>
        <v>#VALUE!</v>
      </c>
      <c r="AN4168" t="e">
        <f t="shared" si="1308"/>
        <v>#VALUE!</v>
      </c>
      <c r="AO4168" t="e">
        <f t="shared" si="1309"/>
        <v>#VALUE!</v>
      </c>
      <c r="AP4168">
        <f t="shared" si="1310"/>
        <v>0</v>
      </c>
      <c r="AQ4168">
        <f t="shared" si="1311"/>
        <v>0</v>
      </c>
      <c r="AR4168">
        <f t="shared" si="1312"/>
        <v>0</v>
      </c>
      <c r="AS4168">
        <f t="shared" si="1313"/>
        <v>0</v>
      </c>
      <c r="AT4168">
        <f t="shared" si="1314"/>
        <v>0</v>
      </c>
      <c r="AU4168">
        <f t="shared" si="1315"/>
        <v>0</v>
      </c>
      <c r="AV4168">
        <f t="shared" si="1316"/>
        <v>0</v>
      </c>
      <c r="AW4168">
        <f t="shared" si="1317"/>
        <v>0</v>
      </c>
      <c r="AX4168">
        <f t="shared" si="1318"/>
        <v>0</v>
      </c>
      <c r="AY4168">
        <f t="shared" si="1319"/>
        <v>0</v>
      </c>
    </row>
    <row r="4169" spans="1:51" x14ac:dyDescent="0.3">
      <c r="A4169" s="1" t="s">
        <v>4163</v>
      </c>
      <c r="B4169" s="2">
        <v>5731451</v>
      </c>
      <c r="C4169" s="3" t="s">
        <v>5338</v>
      </c>
      <c r="D4169" s="5">
        <v>141.84</v>
      </c>
      <c r="E4169" s="5">
        <v>806.36040000000003</v>
      </c>
      <c r="F4169" s="3" t="s">
        <v>4480</v>
      </c>
      <c r="G4169" s="3" t="s">
        <v>4491</v>
      </c>
      <c r="H4169" s="3" t="s">
        <v>4492</v>
      </c>
      <c r="I4169" s="3" t="s">
        <v>4493</v>
      </c>
      <c r="J4169" s="3"/>
      <c r="K4169" s="6" t="s">
        <v>4474</v>
      </c>
      <c r="L4169" s="6" t="s">
        <v>4474</v>
      </c>
      <c r="M4169" s="6" t="s">
        <v>4474</v>
      </c>
      <c r="N4169" s="6" t="s">
        <v>4474</v>
      </c>
      <c r="O4169" s="6" t="s">
        <v>4474</v>
      </c>
      <c r="P4169" s="6" t="s">
        <v>4474</v>
      </c>
      <c r="Q4169" s="6" t="s">
        <v>4474</v>
      </c>
      <c r="R4169" s="6" t="s">
        <v>4474</v>
      </c>
      <c r="S4169" s="6" t="s">
        <v>4474</v>
      </c>
      <c r="T4169" s="6" t="s">
        <v>4474</v>
      </c>
      <c r="U4169" s="6" t="s">
        <v>4474</v>
      </c>
      <c r="V4169" s="6" t="s">
        <v>4474</v>
      </c>
      <c r="W4169" s="6" t="s">
        <v>4474</v>
      </c>
      <c r="X4169" s="6" t="s">
        <v>4474</v>
      </c>
      <c r="Y4169" s="6" t="s">
        <v>4474</v>
      </c>
      <c r="Z4169" s="6" t="s">
        <v>4474</v>
      </c>
      <c r="AA4169" s="6" t="s">
        <v>4474</v>
      </c>
      <c r="AB4169" s="6" t="s">
        <v>4474</v>
      </c>
      <c r="AC4169" s="6" t="s">
        <v>4474</v>
      </c>
      <c r="AD4169" s="6" t="s">
        <v>4474</v>
      </c>
      <c r="AF4169" t="e">
        <f t="shared" si="1300"/>
        <v>#VALUE!</v>
      </c>
      <c r="AG4169" t="e">
        <f t="shared" si="1301"/>
        <v>#VALUE!</v>
      </c>
      <c r="AH4169" t="e">
        <f t="shared" si="1302"/>
        <v>#VALUE!</v>
      </c>
      <c r="AI4169" t="e">
        <f t="shared" si="1303"/>
        <v>#VALUE!</v>
      </c>
      <c r="AJ4169" t="e">
        <f t="shared" si="1304"/>
        <v>#VALUE!</v>
      </c>
      <c r="AK4169" t="e">
        <f t="shared" si="1305"/>
        <v>#VALUE!</v>
      </c>
      <c r="AL4169" t="e">
        <f t="shared" si="1306"/>
        <v>#VALUE!</v>
      </c>
      <c r="AM4169" t="e">
        <f t="shared" si="1307"/>
        <v>#VALUE!</v>
      </c>
      <c r="AN4169" t="e">
        <f t="shared" si="1308"/>
        <v>#VALUE!</v>
      </c>
      <c r="AO4169" t="e">
        <f t="shared" si="1309"/>
        <v>#VALUE!</v>
      </c>
      <c r="AP4169">
        <f t="shared" si="1310"/>
        <v>0</v>
      </c>
      <c r="AQ4169">
        <f t="shared" si="1311"/>
        <v>0</v>
      </c>
      <c r="AR4169">
        <f t="shared" si="1312"/>
        <v>0</v>
      </c>
      <c r="AS4169">
        <f t="shared" si="1313"/>
        <v>0</v>
      </c>
      <c r="AT4169">
        <f t="shared" si="1314"/>
        <v>0</v>
      </c>
      <c r="AU4169">
        <f t="shared" si="1315"/>
        <v>0</v>
      </c>
      <c r="AV4169">
        <f t="shared" si="1316"/>
        <v>0</v>
      </c>
      <c r="AW4169">
        <f t="shared" si="1317"/>
        <v>0</v>
      </c>
      <c r="AX4169">
        <f t="shared" si="1318"/>
        <v>0</v>
      </c>
      <c r="AY4169">
        <f t="shared" si="1319"/>
        <v>0</v>
      </c>
    </row>
    <row r="4170" spans="1:51" x14ac:dyDescent="0.3">
      <c r="A4170" s="1" t="s">
        <v>4164</v>
      </c>
      <c r="B4170" s="2">
        <v>5731450</v>
      </c>
      <c r="C4170" s="3" t="s">
        <v>5338</v>
      </c>
      <c r="D4170" s="5">
        <v>257.88</v>
      </c>
      <c r="E4170" s="5">
        <v>3242.8409999999999</v>
      </c>
      <c r="F4170" s="3" t="s">
        <v>4480</v>
      </c>
      <c r="G4170" s="3" t="s">
        <v>4491</v>
      </c>
      <c r="H4170" s="3" t="s">
        <v>4492</v>
      </c>
      <c r="I4170" s="3" t="s">
        <v>4493</v>
      </c>
      <c r="J4170" s="3"/>
      <c r="K4170" s="6" t="s">
        <v>4474</v>
      </c>
      <c r="L4170" s="6" t="s">
        <v>4474</v>
      </c>
      <c r="M4170" s="6" t="s">
        <v>4474</v>
      </c>
      <c r="N4170" s="6" t="s">
        <v>4474</v>
      </c>
      <c r="O4170" s="6" t="s">
        <v>4474</v>
      </c>
      <c r="P4170" s="6" t="s">
        <v>4474</v>
      </c>
      <c r="Q4170" s="6" t="s">
        <v>4474</v>
      </c>
      <c r="R4170" s="6" t="s">
        <v>4474</v>
      </c>
      <c r="S4170" s="6" t="s">
        <v>4474</v>
      </c>
      <c r="T4170" s="6" t="s">
        <v>4474</v>
      </c>
      <c r="U4170" s="6" t="s">
        <v>4474</v>
      </c>
      <c r="V4170" s="6" t="s">
        <v>4474</v>
      </c>
      <c r="W4170" s="6" t="s">
        <v>4474</v>
      </c>
      <c r="X4170" s="6" t="s">
        <v>4474</v>
      </c>
      <c r="Y4170" s="6" t="s">
        <v>4474</v>
      </c>
      <c r="Z4170" s="6" t="s">
        <v>4474</v>
      </c>
      <c r="AA4170" s="6" t="s">
        <v>4474</v>
      </c>
      <c r="AB4170" s="6" t="s">
        <v>4474</v>
      </c>
      <c r="AC4170" s="6" t="s">
        <v>4474</v>
      </c>
      <c r="AD4170" s="6" t="s">
        <v>4474</v>
      </c>
      <c r="AF4170" t="e">
        <f t="shared" si="1300"/>
        <v>#VALUE!</v>
      </c>
      <c r="AG4170" t="e">
        <f t="shared" si="1301"/>
        <v>#VALUE!</v>
      </c>
      <c r="AH4170" t="e">
        <f t="shared" si="1302"/>
        <v>#VALUE!</v>
      </c>
      <c r="AI4170" t="e">
        <f t="shared" si="1303"/>
        <v>#VALUE!</v>
      </c>
      <c r="AJ4170" t="e">
        <f t="shared" si="1304"/>
        <v>#VALUE!</v>
      </c>
      <c r="AK4170" t="e">
        <f t="shared" si="1305"/>
        <v>#VALUE!</v>
      </c>
      <c r="AL4170" t="e">
        <f t="shared" si="1306"/>
        <v>#VALUE!</v>
      </c>
      <c r="AM4170" t="e">
        <f t="shared" si="1307"/>
        <v>#VALUE!</v>
      </c>
      <c r="AN4170" t="e">
        <f t="shared" si="1308"/>
        <v>#VALUE!</v>
      </c>
      <c r="AO4170" t="e">
        <f t="shared" si="1309"/>
        <v>#VALUE!</v>
      </c>
      <c r="AP4170">
        <f t="shared" si="1310"/>
        <v>0</v>
      </c>
      <c r="AQ4170">
        <f t="shared" si="1311"/>
        <v>0</v>
      </c>
      <c r="AR4170">
        <f t="shared" si="1312"/>
        <v>0</v>
      </c>
      <c r="AS4170">
        <f t="shared" si="1313"/>
        <v>0</v>
      </c>
      <c r="AT4170">
        <f t="shared" si="1314"/>
        <v>0</v>
      </c>
      <c r="AU4170">
        <f t="shared" si="1315"/>
        <v>0</v>
      </c>
      <c r="AV4170">
        <f t="shared" si="1316"/>
        <v>0</v>
      </c>
      <c r="AW4170">
        <f t="shared" si="1317"/>
        <v>0</v>
      </c>
      <c r="AX4170">
        <f t="shared" si="1318"/>
        <v>0</v>
      </c>
      <c r="AY4170">
        <f t="shared" si="1319"/>
        <v>0</v>
      </c>
    </row>
    <row r="4171" spans="1:51" x14ac:dyDescent="0.3">
      <c r="A4171" s="1" t="s">
        <v>4165</v>
      </c>
      <c r="B4171" s="2">
        <v>5730730</v>
      </c>
      <c r="C4171" s="3" t="s">
        <v>5338</v>
      </c>
      <c r="D4171" s="5">
        <v>77.7</v>
      </c>
      <c r="E4171" s="5">
        <v>34788.879197100003</v>
      </c>
      <c r="F4171" s="3" t="s">
        <v>4480</v>
      </c>
      <c r="G4171" s="3" t="s">
        <v>4491</v>
      </c>
      <c r="H4171" s="3" t="s">
        <v>4492</v>
      </c>
      <c r="I4171" s="3" t="s">
        <v>4493</v>
      </c>
      <c r="J4171" s="3"/>
      <c r="K4171" s="6" t="s">
        <v>4474</v>
      </c>
      <c r="L4171" s="6" t="s">
        <v>4474</v>
      </c>
      <c r="M4171" s="6" t="s">
        <v>4474</v>
      </c>
      <c r="N4171" s="6" t="s">
        <v>4474</v>
      </c>
      <c r="O4171" s="6" t="s">
        <v>4474</v>
      </c>
      <c r="P4171" s="6" t="s">
        <v>4474</v>
      </c>
      <c r="Q4171" s="6" t="s">
        <v>4474</v>
      </c>
      <c r="R4171" s="6" t="s">
        <v>4474</v>
      </c>
      <c r="S4171" s="6" t="s">
        <v>4474</v>
      </c>
      <c r="T4171" s="6" t="s">
        <v>4474</v>
      </c>
      <c r="U4171" s="6" t="s">
        <v>4474</v>
      </c>
      <c r="V4171" s="6" t="s">
        <v>4474</v>
      </c>
      <c r="W4171" s="6" t="s">
        <v>4474</v>
      </c>
      <c r="X4171" s="6" t="s">
        <v>4474</v>
      </c>
      <c r="Y4171" s="6" t="s">
        <v>4474</v>
      </c>
      <c r="Z4171" s="6" t="s">
        <v>4474</v>
      </c>
      <c r="AA4171" s="6" t="s">
        <v>4474</v>
      </c>
      <c r="AB4171" s="6" t="s">
        <v>4474</v>
      </c>
      <c r="AC4171" s="6" t="s">
        <v>4474</v>
      </c>
      <c r="AD4171" s="6" t="s">
        <v>4474</v>
      </c>
      <c r="AF4171" t="e">
        <f t="shared" si="1300"/>
        <v>#VALUE!</v>
      </c>
      <c r="AG4171" t="e">
        <f t="shared" si="1301"/>
        <v>#VALUE!</v>
      </c>
      <c r="AH4171" t="e">
        <f t="shared" si="1302"/>
        <v>#VALUE!</v>
      </c>
      <c r="AI4171" t="e">
        <f t="shared" si="1303"/>
        <v>#VALUE!</v>
      </c>
      <c r="AJ4171" t="e">
        <f t="shared" si="1304"/>
        <v>#VALUE!</v>
      </c>
      <c r="AK4171" t="e">
        <f t="shared" si="1305"/>
        <v>#VALUE!</v>
      </c>
      <c r="AL4171" t="e">
        <f t="shared" si="1306"/>
        <v>#VALUE!</v>
      </c>
      <c r="AM4171" t="e">
        <f t="shared" si="1307"/>
        <v>#VALUE!</v>
      </c>
      <c r="AN4171" t="e">
        <f t="shared" si="1308"/>
        <v>#VALUE!</v>
      </c>
      <c r="AO4171" t="e">
        <f t="shared" si="1309"/>
        <v>#VALUE!</v>
      </c>
      <c r="AP4171">
        <f t="shared" si="1310"/>
        <v>0</v>
      </c>
      <c r="AQ4171">
        <f t="shared" si="1311"/>
        <v>0</v>
      </c>
      <c r="AR4171">
        <f t="shared" si="1312"/>
        <v>0</v>
      </c>
      <c r="AS4171">
        <f t="shared" si="1313"/>
        <v>0</v>
      </c>
      <c r="AT4171">
        <f t="shared" si="1314"/>
        <v>0</v>
      </c>
      <c r="AU4171">
        <f t="shared" si="1315"/>
        <v>0</v>
      </c>
      <c r="AV4171">
        <f t="shared" si="1316"/>
        <v>0</v>
      </c>
      <c r="AW4171">
        <f t="shared" si="1317"/>
        <v>0</v>
      </c>
      <c r="AX4171">
        <f t="shared" si="1318"/>
        <v>0</v>
      </c>
      <c r="AY4171">
        <f t="shared" si="1319"/>
        <v>0</v>
      </c>
    </row>
    <row r="4172" spans="1:51" x14ac:dyDescent="0.3">
      <c r="A4172" s="1" t="s">
        <v>4166</v>
      </c>
      <c r="B4172" s="2">
        <v>5730737</v>
      </c>
      <c r="C4172" s="3" t="s">
        <v>5338</v>
      </c>
      <c r="D4172" s="5">
        <v>58.07</v>
      </c>
      <c r="E4172" s="5">
        <v>20982.90242174</v>
      </c>
      <c r="F4172" s="3" t="s">
        <v>4480</v>
      </c>
      <c r="G4172" s="3" t="s">
        <v>4491</v>
      </c>
      <c r="H4172" s="3" t="s">
        <v>4492</v>
      </c>
      <c r="I4172" s="3" t="s">
        <v>4493</v>
      </c>
      <c r="J4172" s="3"/>
      <c r="K4172" s="6" t="s">
        <v>4474</v>
      </c>
      <c r="L4172" s="6" t="s">
        <v>4474</v>
      </c>
      <c r="M4172" s="6" t="s">
        <v>4474</v>
      </c>
      <c r="N4172" s="6" t="s">
        <v>4474</v>
      </c>
      <c r="O4172" s="6" t="s">
        <v>4474</v>
      </c>
      <c r="P4172" s="6" t="s">
        <v>4474</v>
      </c>
      <c r="Q4172" s="6" t="s">
        <v>4474</v>
      </c>
      <c r="R4172" s="6" t="s">
        <v>4474</v>
      </c>
      <c r="S4172" s="6" t="s">
        <v>4474</v>
      </c>
      <c r="T4172" s="6" t="s">
        <v>4474</v>
      </c>
      <c r="U4172" s="6" t="s">
        <v>4474</v>
      </c>
      <c r="V4172" s="6" t="s">
        <v>4474</v>
      </c>
      <c r="W4172" s="6" t="s">
        <v>4474</v>
      </c>
      <c r="X4172" s="6" t="s">
        <v>4474</v>
      </c>
      <c r="Y4172" s="6" t="s">
        <v>4474</v>
      </c>
      <c r="Z4172" s="6" t="s">
        <v>4474</v>
      </c>
      <c r="AA4172" s="6" t="s">
        <v>4474</v>
      </c>
      <c r="AB4172" s="6" t="s">
        <v>4474</v>
      </c>
      <c r="AC4172" s="6" t="s">
        <v>4474</v>
      </c>
      <c r="AD4172" s="6" t="s">
        <v>4474</v>
      </c>
      <c r="AF4172" t="e">
        <f t="shared" si="1300"/>
        <v>#VALUE!</v>
      </c>
      <c r="AG4172" t="e">
        <f t="shared" si="1301"/>
        <v>#VALUE!</v>
      </c>
      <c r="AH4172" t="e">
        <f t="shared" si="1302"/>
        <v>#VALUE!</v>
      </c>
      <c r="AI4172" t="e">
        <f t="shared" si="1303"/>
        <v>#VALUE!</v>
      </c>
      <c r="AJ4172" t="e">
        <f t="shared" si="1304"/>
        <v>#VALUE!</v>
      </c>
      <c r="AK4172" t="e">
        <f t="shared" si="1305"/>
        <v>#VALUE!</v>
      </c>
      <c r="AL4172" t="e">
        <f t="shared" si="1306"/>
        <v>#VALUE!</v>
      </c>
      <c r="AM4172" t="e">
        <f t="shared" si="1307"/>
        <v>#VALUE!</v>
      </c>
      <c r="AN4172" t="e">
        <f t="shared" si="1308"/>
        <v>#VALUE!</v>
      </c>
      <c r="AO4172" t="e">
        <f t="shared" si="1309"/>
        <v>#VALUE!</v>
      </c>
      <c r="AP4172">
        <f t="shared" si="1310"/>
        <v>0</v>
      </c>
      <c r="AQ4172">
        <f t="shared" si="1311"/>
        <v>0</v>
      </c>
      <c r="AR4172">
        <f t="shared" si="1312"/>
        <v>0</v>
      </c>
      <c r="AS4172">
        <f t="shared" si="1313"/>
        <v>0</v>
      </c>
      <c r="AT4172">
        <f t="shared" si="1314"/>
        <v>0</v>
      </c>
      <c r="AU4172">
        <f t="shared" si="1315"/>
        <v>0</v>
      </c>
      <c r="AV4172">
        <f t="shared" si="1316"/>
        <v>0</v>
      </c>
      <c r="AW4172">
        <f t="shared" si="1317"/>
        <v>0</v>
      </c>
      <c r="AX4172">
        <f t="shared" si="1318"/>
        <v>0</v>
      </c>
      <c r="AY4172">
        <f t="shared" si="1319"/>
        <v>0</v>
      </c>
    </row>
    <row r="4173" spans="1:51" x14ac:dyDescent="0.3">
      <c r="A4173" s="1" t="s">
        <v>4167</v>
      </c>
      <c r="B4173" s="2">
        <v>7919925</v>
      </c>
      <c r="C4173" s="3" t="s">
        <v>5338</v>
      </c>
      <c r="D4173" s="5">
        <v>74.739999999999995</v>
      </c>
      <c r="E4173" s="5">
        <v>1098.6780000000001</v>
      </c>
      <c r="F4173" s="3" t="s">
        <v>4480</v>
      </c>
      <c r="G4173" s="3" t="s">
        <v>4491</v>
      </c>
      <c r="H4173" s="3" t="s">
        <v>4492</v>
      </c>
      <c r="I4173" s="3" t="s">
        <v>4493</v>
      </c>
      <c r="J4173" s="3"/>
      <c r="K4173" s="6" t="s">
        <v>4474</v>
      </c>
      <c r="L4173" s="6" t="s">
        <v>4474</v>
      </c>
      <c r="M4173" s="6" t="s">
        <v>4474</v>
      </c>
      <c r="N4173" s="6" t="s">
        <v>4474</v>
      </c>
      <c r="O4173" s="6" t="s">
        <v>4474</v>
      </c>
      <c r="P4173" s="6" t="s">
        <v>4474</v>
      </c>
      <c r="Q4173" s="6" t="s">
        <v>4474</v>
      </c>
      <c r="R4173" s="6" t="s">
        <v>4474</v>
      </c>
      <c r="S4173" s="6" t="s">
        <v>4474</v>
      </c>
      <c r="T4173" s="6" t="s">
        <v>4474</v>
      </c>
      <c r="U4173" s="6" t="s">
        <v>4474</v>
      </c>
      <c r="V4173" s="6" t="s">
        <v>4474</v>
      </c>
      <c r="W4173" s="6" t="s">
        <v>4474</v>
      </c>
      <c r="X4173" s="6" t="s">
        <v>4474</v>
      </c>
      <c r="Y4173" s="6" t="s">
        <v>4474</v>
      </c>
      <c r="Z4173" s="6" t="s">
        <v>4474</v>
      </c>
      <c r="AA4173" s="6" t="s">
        <v>4474</v>
      </c>
      <c r="AB4173" s="6" t="s">
        <v>4474</v>
      </c>
      <c r="AC4173" s="6" t="s">
        <v>4474</v>
      </c>
      <c r="AD4173" s="6" t="s">
        <v>4474</v>
      </c>
      <c r="AF4173" t="e">
        <f t="shared" si="1300"/>
        <v>#VALUE!</v>
      </c>
      <c r="AG4173" t="e">
        <f t="shared" si="1301"/>
        <v>#VALUE!</v>
      </c>
      <c r="AH4173" t="e">
        <f t="shared" si="1302"/>
        <v>#VALUE!</v>
      </c>
      <c r="AI4173" t="e">
        <f t="shared" si="1303"/>
        <v>#VALUE!</v>
      </c>
      <c r="AJ4173" t="e">
        <f t="shared" si="1304"/>
        <v>#VALUE!</v>
      </c>
      <c r="AK4173" t="e">
        <f t="shared" si="1305"/>
        <v>#VALUE!</v>
      </c>
      <c r="AL4173" t="e">
        <f t="shared" si="1306"/>
        <v>#VALUE!</v>
      </c>
      <c r="AM4173" t="e">
        <f t="shared" si="1307"/>
        <v>#VALUE!</v>
      </c>
      <c r="AN4173" t="e">
        <f t="shared" si="1308"/>
        <v>#VALUE!</v>
      </c>
      <c r="AO4173" t="e">
        <f t="shared" si="1309"/>
        <v>#VALUE!</v>
      </c>
      <c r="AP4173">
        <f t="shared" si="1310"/>
        <v>0</v>
      </c>
      <c r="AQ4173">
        <f t="shared" si="1311"/>
        <v>0</v>
      </c>
      <c r="AR4173">
        <f t="shared" si="1312"/>
        <v>0</v>
      </c>
      <c r="AS4173">
        <f t="shared" si="1313"/>
        <v>0</v>
      </c>
      <c r="AT4173">
        <f t="shared" si="1314"/>
        <v>0</v>
      </c>
      <c r="AU4173">
        <f t="shared" si="1315"/>
        <v>0</v>
      </c>
      <c r="AV4173">
        <f t="shared" si="1316"/>
        <v>0</v>
      </c>
      <c r="AW4173">
        <f t="shared" si="1317"/>
        <v>0</v>
      </c>
      <c r="AX4173">
        <f t="shared" si="1318"/>
        <v>0</v>
      </c>
      <c r="AY4173">
        <f t="shared" si="1319"/>
        <v>0</v>
      </c>
    </row>
    <row r="4174" spans="1:51" x14ac:dyDescent="0.3">
      <c r="A4174" s="1" t="s">
        <v>4168</v>
      </c>
      <c r="B4174" s="2">
        <v>10726901</v>
      </c>
      <c r="C4174" s="3" t="s">
        <v>5338</v>
      </c>
      <c r="D4174" s="5">
        <v>67.48</v>
      </c>
      <c r="E4174" s="5">
        <v>1132.9892</v>
      </c>
      <c r="F4174" s="3" t="s">
        <v>4480</v>
      </c>
      <c r="G4174" s="3" t="s">
        <v>4491</v>
      </c>
      <c r="H4174" s="3" t="s">
        <v>4492</v>
      </c>
      <c r="I4174" s="3" t="s">
        <v>4493</v>
      </c>
      <c r="J4174" s="3"/>
      <c r="K4174" s="6" t="s">
        <v>4474</v>
      </c>
      <c r="L4174" s="6" t="s">
        <v>4474</v>
      </c>
      <c r="M4174" s="6" t="s">
        <v>4474</v>
      </c>
      <c r="N4174" s="6" t="s">
        <v>4474</v>
      </c>
      <c r="O4174" s="6" t="s">
        <v>4474</v>
      </c>
      <c r="P4174" s="6" t="s">
        <v>4474</v>
      </c>
      <c r="Q4174" s="6" t="s">
        <v>4474</v>
      </c>
      <c r="R4174" s="6" t="s">
        <v>4474</v>
      </c>
      <c r="S4174" s="6" t="s">
        <v>4474</v>
      </c>
      <c r="T4174" s="6" t="s">
        <v>4474</v>
      </c>
      <c r="U4174" s="6" t="s">
        <v>4474</v>
      </c>
      <c r="V4174" s="6" t="s">
        <v>4474</v>
      </c>
      <c r="W4174" s="6" t="s">
        <v>4474</v>
      </c>
      <c r="X4174" s="6" t="s">
        <v>4474</v>
      </c>
      <c r="Y4174" s="6" t="s">
        <v>4474</v>
      </c>
      <c r="Z4174" s="6" t="s">
        <v>4474</v>
      </c>
      <c r="AA4174" s="6" t="s">
        <v>4474</v>
      </c>
      <c r="AB4174" s="6" t="s">
        <v>4474</v>
      </c>
      <c r="AC4174" s="6" t="s">
        <v>4474</v>
      </c>
      <c r="AD4174" s="6" t="s">
        <v>4474</v>
      </c>
      <c r="AF4174" t="e">
        <f t="shared" si="1300"/>
        <v>#VALUE!</v>
      </c>
      <c r="AG4174" t="e">
        <f t="shared" si="1301"/>
        <v>#VALUE!</v>
      </c>
      <c r="AH4174" t="e">
        <f t="shared" si="1302"/>
        <v>#VALUE!</v>
      </c>
      <c r="AI4174" t="e">
        <f t="shared" si="1303"/>
        <v>#VALUE!</v>
      </c>
      <c r="AJ4174" t="e">
        <f t="shared" si="1304"/>
        <v>#VALUE!</v>
      </c>
      <c r="AK4174" t="e">
        <f t="shared" si="1305"/>
        <v>#VALUE!</v>
      </c>
      <c r="AL4174" t="e">
        <f t="shared" si="1306"/>
        <v>#VALUE!</v>
      </c>
      <c r="AM4174" t="e">
        <f t="shared" si="1307"/>
        <v>#VALUE!</v>
      </c>
      <c r="AN4174" t="e">
        <f t="shared" si="1308"/>
        <v>#VALUE!</v>
      </c>
      <c r="AO4174" t="e">
        <f t="shared" si="1309"/>
        <v>#VALUE!</v>
      </c>
      <c r="AP4174">
        <f t="shared" si="1310"/>
        <v>0</v>
      </c>
      <c r="AQ4174">
        <f t="shared" si="1311"/>
        <v>0</v>
      </c>
      <c r="AR4174">
        <f t="shared" si="1312"/>
        <v>0</v>
      </c>
      <c r="AS4174">
        <f t="shared" si="1313"/>
        <v>0</v>
      </c>
      <c r="AT4174">
        <f t="shared" si="1314"/>
        <v>0</v>
      </c>
      <c r="AU4174">
        <f t="shared" si="1315"/>
        <v>0</v>
      </c>
      <c r="AV4174">
        <f t="shared" si="1316"/>
        <v>0</v>
      </c>
      <c r="AW4174">
        <f t="shared" si="1317"/>
        <v>0</v>
      </c>
      <c r="AX4174">
        <f t="shared" si="1318"/>
        <v>0</v>
      </c>
      <c r="AY4174">
        <f t="shared" si="1319"/>
        <v>0</v>
      </c>
    </row>
    <row r="4175" spans="1:51" x14ac:dyDescent="0.3">
      <c r="A4175" s="1" t="s">
        <v>4169</v>
      </c>
      <c r="B4175" s="2">
        <v>5731827</v>
      </c>
      <c r="C4175" s="3" t="s">
        <v>5338</v>
      </c>
      <c r="D4175" s="5">
        <v>58.01</v>
      </c>
      <c r="E4175" s="5">
        <v>73900.615663029996</v>
      </c>
      <c r="F4175" s="3" t="s">
        <v>4480</v>
      </c>
      <c r="G4175" s="3" t="s">
        <v>4491</v>
      </c>
      <c r="H4175" s="3" t="s">
        <v>4492</v>
      </c>
      <c r="I4175" s="3" t="s">
        <v>4493</v>
      </c>
      <c r="J4175" s="3" t="s">
        <v>4553</v>
      </c>
      <c r="K4175" s="6" t="s">
        <v>4474</v>
      </c>
      <c r="L4175" s="6" t="s">
        <v>4474</v>
      </c>
      <c r="M4175" s="6" t="s">
        <v>4474</v>
      </c>
      <c r="N4175" s="6" t="s">
        <v>4474</v>
      </c>
      <c r="O4175" s="6" t="s">
        <v>4474</v>
      </c>
      <c r="P4175" s="6" t="s">
        <v>4474</v>
      </c>
      <c r="Q4175" s="6" t="s">
        <v>4474</v>
      </c>
      <c r="R4175" s="6" t="s">
        <v>4474</v>
      </c>
      <c r="S4175" s="6" t="s">
        <v>4474</v>
      </c>
      <c r="T4175" s="6" t="s">
        <v>4474</v>
      </c>
      <c r="U4175" s="6" t="s">
        <v>4474</v>
      </c>
      <c r="V4175" s="6" t="s">
        <v>4474</v>
      </c>
      <c r="W4175" s="6" t="s">
        <v>4474</v>
      </c>
      <c r="X4175" s="6" t="s">
        <v>4474</v>
      </c>
      <c r="Y4175" s="6" t="s">
        <v>4474</v>
      </c>
      <c r="Z4175" s="6" t="s">
        <v>4474</v>
      </c>
      <c r="AA4175" s="6" t="s">
        <v>4474</v>
      </c>
      <c r="AB4175" s="6" t="s">
        <v>4474</v>
      </c>
      <c r="AC4175" s="6" t="s">
        <v>4474</v>
      </c>
      <c r="AD4175" s="6" t="s">
        <v>4474</v>
      </c>
      <c r="AF4175" t="e">
        <f t="shared" si="1300"/>
        <v>#VALUE!</v>
      </c>
      <c r="AG4175" t="e">
        <f t="shared" si="1301"/>
        <v>#VALUE!</v>
      </c>
      <c r="AH4175" t="e">
        <f t="shared" si="1302"/>
        <v>#VALUE!</v>
      </c>
      <c r="AI4175" t="e">
        <f t="shared" si="1303"/>
        <v>#VALUE!</v>
      </c>
      <c r="AJ4175" t="e">
        <f t="shared" si="1304"/>
        <v>#VALUE!</v>
      </c>
      <c r="AK4175" t="e">
        <f t="shared" si="1305"/>
        <v>#VALUE!</v>
      </c>
      <c r="AL4175" t="e">
        <f t="shared" si="1306"/>
        <v>#VALUE!</v>
      </c>
      <c r="AM4175" t="e">
        <f t="shared" si="1307"/>
        <v>#VALUE!</v>
      </c>
      <c r="AN4175" t="e">
        <f t="shared" si="1308"/>
        <v>#VALUE!</v>
      </c>
      <c r="AO4175" t="e">
        <f t="shared" si="1309"/>
        <v>#VALUE!</v>
      </c>
      <c r="AP4175">
        <f t="shared" si="1310"/>
        <v>0</v>
      </c>
      <c r="AQ4175">
        <f t="shared" si="1311"/>
        <v>0</v>
      </c>
      <c r="AR4175">
        <f t="shared" si="1312"/>
        <v>0</v>
      </c>
      <c r="AS4175">
        <f t="shared" si="1313"/>
        <v>0</v>
      </c>
      <c r="AT4175">
        <f t="shared" si="1314"/>
        <v>0</v>
      </c>
      <c r="AU4175">
        <f t="shared" si="1315"/>
        <v>0</v>
      </c>
      <c r="AV4175">
        <f t="shared" si="1316"/>
        <v>0</v>
      </c>
      <c r="AW4175">
        <f t="shared" si="1317"/>
        <v>0</v>
      </c>
      <c r="AX4175">
        <f t="shared" si="1318"/>
        <v>0</v>
      </c>
      <c r="AY4175">
        <f t="shared" si="1319"/>
        <v>0</v>
      </c>
    </row>
    <row r="4176" spans="1:51" x14ac:dyDescent="0.3">
      <c r="A4176" s="1" t="s">
        <v>4170</v>
      </c>
      <c r="B4176" s="2">
        <v>6119863</v>
      </c>
      <c r="C4176" s="3" t="s">
        <v>5338</v>
      </c>
      <c r="D4176" s="5">
        <v>62.87</v>
      </c>
      <c r="E4176" s="5">
        <v>4808.8142656600003</v>
      </c>
      <c r="F4176" s="3" t="s">
        <v>4480</v>
      </c>
      <c r="G4176" s="3" t="s">
        <v>4491</v>
      </c>
      <c r="H4176" s="3" t="s">
        <v>4492</v>
      </c>
      <c r="I4176" s="3" t="s">
        <v>4493</v>
      </c>
      <c r="J4176" s="3"/>
      <c r="K4176" s="6" t="s">
        <v>4474</v>
      </c>
      <c r="L4176" s="6" t="s">
        <v>4474</v>
      </c>
      <c r="M4176" s="6" t="s">
        <v>4474</v>
      </c>
      <c r="N4176" s="6" t="s">
        <v>4474</v>
      </c>
      <c r="O4176" s="6" t="s">
        <v>4474</v>
      </c>
      <c r="P4176" s="6" t="s">
        <v>4474</v>
      </c>
      <c r="Q4176" s="6" t="s">
        <v>4474</v>
      </c>
      <c r="R4176" s="6" t="s">
        <v>4474</v>
      </c>
      <c r="S4176" s="6" t="s">
        <v>4474</v>
      </c>
      <c r="T4176" s="6" t="s">
        <v>4474</v>
      </c>
      <c r="U4176" s="6" t="s">
        <v>4474</v>
      </c>
      <c r="V4176" s="6" t="s">
        <v>4474</v>
      </c>
      <c r="W4176" s="6" t="s">
        <v>4474</v>
      </c>
      <c r="X4176" s="6" t="s">
        <v>4474</v>
      </c>
      <c r="Y4176" s="6" t="s">
        <v>4474</v>
      </c>
      <c r="Z4176" s="6" t="s">
        <v>4474</v>
      </c>
      <c r="AA4176" s="6" t="s">
        <v>4474</v>
      </c>
      <c r="AB4176" s="6" t="s">
        <v>4474</v>
      </c>
      <c r="AC4176" s="6" t="s">
        <v>4474</v>
      </c>
      <c r="AD4176" s="6" t="s">
        <v>4474</v>
      </c>
      <c r="AF4176" t="e">
        <f t="shared" si="1300"/>
        <v>#VALUE!</v>
      </c>
      <c r="AG4176" t="e">
        <f t="shared" si="1301"/>
        <v>#VALUE!</v>
      </c>
      <c r="AH4176" t="e">
        <f t="shared" si="1302"/>
        <v>#VALUE!</v>
      </c>
      <c r="AI4176" t="e">
        <f t="shared" si="1303"/>
        <v>#VALUE!</v>
      </c>
      <c r="AJ4176" t="e">
        <f t="shared" si="1304"/>
        <v>#VALUE!</v>
      </c>
      <c r="AK4176" t="e">
        <f t="shared" si="1305"/>
        <v>#VALUE!</v>
      </c>
      <c r="AL4176" t="e">
        <f t="shared" si="1306"/>
        <v>#VALUE!</v>
      </c>
      <c r="AM4176" t="e">
        <f t="shared" si="1307"/>
        <v>#VALUE!</v>
      </c>
      <c r="AN4176" t="e">
        <f t="shared" si="1308"/>
        <v>#VALUE!</v>
      </c>
      <c r="AO4176" t="e">
        <f t="shared" si="1309"/>
        <v>#VALUE!</v>
      </c>
      <c r="AP4176">
        <f t="shared" si="1310"/>
        <v>0</v>
      </c>
      <c r="AQ4176">
        <f t="shared" si="1311"/>
        <v>0</v>
      </c>
      <c r="AR4176">
        <f t="shared" si="1312"/>
        <v>0</v>
      </c>
      <c r="AS4176">
        <f t="shared" si="1313"/>
        <v>0</v>
      </c>
      <c r="AT4176">
        <f t="shared" si="1314"/>
        <v>0</v>
      </c>
      <c r="AU4176">
        <f t="shared" si="1315"/>
        <v>0</v>
      </c>
      <c r="AV4176">
        <f t="shared" si="1316"/>
        <v>0</v>
      </c>
      <c r="AW4176">
        <f t="shared" si="1317"/>
        <v>0</v>
      </c>
      <c r="AX4176">
        <f t="shared" si="1318"/>
        <v>0</v>
      </c>
      <c r="AY4176">
        <f t="shared" si="1319"/>
        <v>0</v>
      </c>
    </row>
    <row r="4177" spans="1:51" x14ac:dyDescent="0.3">
      <c r="A4177" s="1" t="s">
        <v>4171</v>
      </c>
      <c r="B4177" s="2">
        <v>5737610</v>
      </c>
      <c r="C4177" s="3" t="s">
        <v>5338</v>
      </c>
      <c r="D4177" s="5">
        <v>78.98</v>
      </c>
      <c r="E4177" s="5">
        <v>6910.9381303600003</v>
      </c>
      <c r="F4177" s="3" t="s">
        <v>4480</v>
      </c>
      <c r="G4177" s="3" t="s">
        <v>4491</v>
      </c>
      <c r="H4177" s="3" t="s">
        <v>4492</v>
      </c>
      <c r="I4177" s="3" t="s">
        <v>4493</v>
      </c>
      <c r="J4177" s="3"/>
      <c r="K4177" s="6" t="s">
        <v>4474</v>
      </c>
      <c r="L4177" s="6" t="s">
        <v>4474</v>
      </c>
      <c r="M4177" s="6" t="s">
        <v>4474</v>
      </c>
      <c r="N4177" s="6" t="s">
        <v>4474</v>
      </c>
      <c r="O4177" s="6" t="s">
        <v>4474</v>
      </c>
      <c r="P4177" s="6" t="s">
        <v>4474</v>
      </c>
      <c r="Q4177" s="6" t="s">
        <v>4474</v>
      </c>
      <c r="R4177" s="6" t="s">
        <v>4474</v>
      </c>
      <c r="S4177" s="6" t="s">
        <v>4474</v>
      </c>
      <c r="T4177" s="6" t="s">
        <v>4474</v>
      </c>
      <c r="U4177" s="6" t="s">
        <v>4474</v>
      </c>
      <c r="V4177" s="6" t="s">
        <v>4474</v>
      </c>
      <c r="W4177" s="6" t="s">
        <v>4474</v>
      </c>
      <c r="X4177" s="6" t="s">
        <v>4474</v>
      </c>
      <c r="Y4177" s="6" t="s">
        <v>4474</v>
      </c>
      <c r="Z4177" s="6" t="s">
        <v>4474</v>
      </c>
      <c r="AA4177" s="6" t="s">
        <v>4474</v>
      </c>
      <c r="AB4177" s="6" t="s">
        <v>4474</v>
      </c>
      <c r="AC4177" s="6" t="s">
        <v>4474</v>
      </c>
      <c r="AD4177" s="6" t="s">
        <v>4474</v>
      </c>
      <c r="AF4177" t="e">
        <f t="shared" si="1300"/>
        <v>#VALUE!</v>
      </c>
      <c r="AG4177" t="e">
        <f t="shared" si="1301"/>
        <v>#VALUE!</v>
      </c>
      <c r="AH4177" t="e">
        <f t="shared" si="1302"/>
        <v>#VALUE!</v>
      </c>
      <c r="AI4177" t="e">
        <f t="shared" si="1303"/>
        <v>#VALUE!</v>
      </c>
      <c r="AJ4177" t="e">
        <f t="shared" si="1304"/>
        <v>#VALUE!</v>
      </c>
      <c r="AK4177" t="e">
        <f t="shared" si="1305"/>
        <v>#VALUE!</v>
      </c>
      <c r="AL4177" t="e">
        <f t="shared" si="1306"/>
        <v>#VALUE!</v>
      </c>
      <c r="AM4177" t="e">
        <f t="shared" si="1307"/>
        <v>#VALUE!</v>
      </c>
      <c r="AN4177" t="e">
        <f t="shared" si="1308"/>
        <v>#VALUE!</v>
      </c>
      <c r="AO4177" t="e">
        <f t="shared" si="1309"/>
        <v>#VALUE!</v>
      </c>
      <c r="AP4177">
        <f t="shared" si="1310"/>
        <v>0</v>
      </c>
      <c r="AQ4177">
        <f t="shared" si="1311"/>
        <v>0</v>
      </c>
      <c r="AR4177">
        <f t="shared" si="1312"/>
        <v>0</v>
      </c>
      <c r="AS4177">
        <f t="shared" si="1313"/>
        <v>0</v>
      </c>
      <c r="AT4177">
        <f t="shared" si="1314"/>
        <v>0</v>
      </c>
      <c r="AU4177">
        <f t="shared" si="1315"/>
        <v>0</v>
      </c>
      <c r="AV4177">
        <f t="shared" si="1316"/>
        <v>0</v>
      </c>
      <c r="AW4177">
        <f t="shared" si="1317"/>
        <v>0</v>
      </c>
      <c r="AX4177">
        <f t="shared" si="1318"/>
        <v>0</v>
      </c>
      <c r="AY4177">
        <f t="shared" si="1319"/>
        <v>0</v>
      </c>
    </row>
    <row r="4178" spans="1:51" x14ac:dyDescent="0.3">
      <c r="A4178" s="1" t="s">
        <v>4172</v>
      </c>
      <c r="B4178" s="2">
        <v>5737609</v>
      </c>
      <c r="C4178" s="3" t="s">
        <v>5338</v>
      </c>
      <c r="D4178" s="5">
        <v>67.08</v>
      </c>
      <c r="E4178" s="5">
        <v>7687.8049591199997</v>
      </c>
      <c r="F4178" s="3" t="s">
        <v>4480</v>
      </c>
      <c r="G4178" s="3" t="s">
        <v>4491</v>
      </c>
      <c r="H4178" s="3" t="s">
        <v>4492</v>
      </c>
      <c r="I4178" s="3" t="s">
        <v>4493</v>
      </c>
      <c r="J4178" s="3"/>
      <c r="K4178" s="6" t="s">
        <v>4474</v>
      </c>
      <c r="L4178" s="6" t="s">
        <v>4474</v>
      </c>
      <c r="M4178" s="6" t="s">
        <v>4474</v>
      </c>
      <c r="N4178" s="6" t="s">
        <v>4474</v>
      </c>
      <c r="O4178" s="6" t="s">
        <v>4474</v>
      </c>
      <c r="P4178" s="6" t="s">
        <v>4474</v>
      </c>
      <c r="Q4178" s="6" t="s">
        <v>4474</v>
      </c>
      <c r="R4178" s="6" t="s">
        <v>4474</v>
      </c>
      <c r="S4178" s="6" t="s">
        <v>4474</v>
      </c>
      <c r="T4178" s="6" t="s">
        <v>4474</v>
      </c>
      <c r="U4178" s="6" t="s">
        <v>4474</v>
      </c>
      <c r="V4178" s="6" t="s">
        <v>4474</v>
      </c>
      <c r="W4178" s="6" t="s">
        <v>4474</v>
      </c>
      <c r="X4178" s="6" t="s">
        <v>4474</v>
      </c>
      <c r="Y4178" s="6" t="s">
        <v>4474</v>
      </c>
      <c r="Z4178" s="6" t="s">
        <v>4474</v>
      </c>
      <c r="AA4178" s="6" t="s">
        <v>4474</v>
      </c>
      <c r="AB4178" s="6" t="s">
        <v>4474</v>
      </c>
      <c r="AC4178" s="6" t="s">
        <v>4474</v>
      </c>
      <c r="AD4178" s="6" t="s">
        <v>4474</v>
      </c>
      <c r="AF4178" t="e">
        <f t="shared" si="1300"/>
        <v>#VALUE!</v>
      </c>
      <c r="AG4178" t="e">
        <f t="shared" si="1301"/>
        <v>#VALUE!</v>
      </c>
      <c r="AH4178" t="e">
        <f t="shared" si="1302"/>
        <v>#VALUE!</v>
      </c>
      <c r="AI4178" t="e">
        <f t="shared" si="1303"/>
        <v>#VALUE!</v>
      </c>
      <c r="AJ4178" t="e">
        <f t="shared" si="1304"/>
        <v>#VALUE!</v>
      </c>
      <c r="AK4178" t="e">
        <f t="shared" si="1305"/>
        <v>#VALUE!</v>
      </c>
      <c r="AL4178" t="e">
        <f t="shared" si="1306"/>
        <v>#VALUE!</v>
      </c>
      <c r="AM4178" t="e">
        <f t="shared" si="1307"/>
        <v>#VALUE!</v>
      </c>
      <c r="AN4178" t="e">
        <f t="shared" si="1308"/>
        <v>#VALUE!</v>
      </c>
      <c r="AO4178" t="e">
        <f t="shared" si="1309"/>
        <v>#VALUE!</v>
      </c>
      <c r="AP4178">
        <f t="shared" si="1310"/>
        <v>0</v>
      </c>
      <c r="AQ4178">
        <f t="shared" si="1311"/>
        <v>0</v>
      </c>
      <c r="AR4178">
        <f t="shared" si="1312"/>
        <v>0</v>
      </c>
      <c r="AS4178">
        <f t="shared" si="1313"/>
        <v>0</v>
      </c>
      <c r="AT4178">
        <f t="shared" si="1314"/>
        <v>0</v>
      </c>
      <c r="AU4178">
        <f t="shared" si="1315"/>
        <v>0</v>
      </c>
      <c r="AV4178">
        <f t="shared" si="1316"/>
        <v>0</v>
      </c>
      <c r="AW4178">
        <f t="shared" si="1317"/>
        <v>0</v>
      </c>
      <c r="AX4178">
        <f t="shared" si="1318"/>
        <v>0</v>
      </c>
      <c r="AY4178">
        <f t="shared" si="1319"/>
        <v>0</v>
      </c>
    </row>
    <row r="4179" spans="1:51" x14ac:dyDescent="0.3">
      <c r="A4179" s="1" t="s">
        <v>4173</v>
      </c>
      <c r="B4179" s="2">
        <v>5327992</v>
      </c>
      <c r="C4179" s="3" t="s">
        <v>5335</v>
      </c>
      <c r="D4179" s="5">
        <v>13.38</v>
      </c>
      <c r="E4179" s="5">
        <v>551.67078000000004</v>
      </c>
      <c r="F4179" s="3" t="s">
        <v>4470</v>
      </c>
      <c r="G4179" s="3" t="s">
        <v>4512</v>
      </c>
      <c r="H4179" s="3" t="s">
        <v>4513</v>
      </c>
      <c r="I4179" s="3" t="s">
        <v>4514</v>
      </c>
      <c r="J4179" s="3" t="s">
        <v>4853</v>
      </c>
      <c r="K4179" s="6">
        <v>811000</v>
      </c>
      <c r="L4179" s="6">
        <v>832700</v>
      </c>
      <c r="M4179" s="6">
        <v>63200</v>
      </c>
      <c r="N4179" s="6">
        <v>78800</v>
      </c>
      <c r="O4179" s="6">
        <v>32100</v>
      </c>
      <c r="P4179" s="6">
        <v>45500</v>
      </c>
      <c r="Q4179" s="6">
        <v>-47200</v>
      </c>
      <c r="R4179" s="6">
        <v>34700</v>
      </c>
      <c r="S4179" s="6">
        <v>47300</v>
      </c>
      <c r="T4179" s="6">
        <v>68500</v>
      </c>
      <c r="U4179" s="6">
        <v>397100</v>
      </c>
      <c r="V4179" s="6">
        <v>396900</v>
      </c>
      <c r="W4179" s="6">
        <v>1217000</v>
      </c>
      <c r="X4179" s="6">
        <v>1252700</v>
      </c>
      <c r="Y4179" s="6">
        <v>649900</v>
      </c>
      <c r="Z4179" s="6">
        <v>649300</v>
      </c>
      <c r="AA4179" s="6">
        <v>195900</v>
      </c>
      <c r="AB4179" s="6">
        <v>194600</v>
      </c>
      <c r="AC4179" s="6">
        <v>41094179</v>
      </c>
      <c r="AD4179" s="6">
        <v>40860965</v>
      </c>
      <c r="AF4179">
        <f t="shared" si="1300"/>
        <v>-3.8783894823336072E-2</v>
      </c>
      <c r="AG4179">
        <f t="shared" si="1301"/>
        <v>2.7700167637902132E-2</v>
      </c>
      <c r="AH4179">
        <f t="shared" si="1302"/>
        <v>0.32629416598192273</v>
      </c>
      <c r="AI4179">
        <f t="shared" si="1303"/>
        <v>0.31683563502833878</v>
      </c>
      <c r="AJ4179">
        <f t="shared" si="1304"/>
        <v>3.3175089331291474</v>
      </c>
      <c r="AK4179">
        <f t="shared" si="1305"/>
        <v>3.3365878725590954</v>
      </c>
      <c r="AL4179">
        <f t="shared" si="1306"/>
        <v>3.9580764488286069E-2</v>
      </c>
      <c r="AM4179">
        <f t="shared" si="1307"/>
        <v>5.4641527560946319E-2</v>
      </c>
      <c r="AN4179">
        <f t="shared" si="1308"/>
        <v>0.66639276910435497</v>
      </c>
      <c r="AO4179">
        <f t="shared" si="1309"/>
        <v>0.66472419573720765</v>
      </c>
      <c r="AP4179">
        <f t="shared" si="1310"/>
        <v>0</v>
      </c>
      <c r="AQ4179">
        <f t="shared" si="1311"/>
        <v>1</v>
      </c>
      <c r="AR4179">
        <f t="shared" si="1312"/>
        <v>0</v>
      </c>
      <c r="AS4179">
        <f t="shared" si="1313"/>
        <v>1</v>
      </c>
      <c r="AT4179">
        <f t="shared" si="1314"/>
        <v>0</v>
      </c>
      <c r="AU4179">
        <f t="shared" si="1315"/>
        <v>0</v>
      </c>
      <c r="AV4179">
        <f t="shared" si="1316"/>
        <v>0</v>
      </c>
      <c r="AW4179">
        <f t="shared" si="1317"/>
        <v>1</v>
      </c>
      <c r="AX4179">
        <f t="shared" si="1318"/>
        <v>0</v>
      </c>
      <c r="AY4179">
        <f t="shared" si="1319"/>
        <v>3</v>
      </c>
    </row>
    <row r="4180" spans="1:51" x14ac:dyDescent="0.3">
      <c r="A4180" s="1" t="s">
        <v>4174</v>
      </c>
      <c r="B4180" s="2">
        <v>4970138</v>
      </c>
      <c r="C4180" s="3" t="s">
        <v>5335</v>
      </c>
      <c r="D4180" s="5">
        <v>44.75</v>
      </c>
      <c r="E4180" s="5">
        <v>5033.0737147500004</v>
      </c>
      <c r="F4180" s="3" t="s">
        <v>4500</v>
      </c>
      <c r="G4180" s="3" t="s">
        <v>4501</v>
      </c>
      <c r="H4180" s="3" t="s">
        <v>4502</v>
      </c>
      <c r="I4180" s="3" t="s">
        <v>4503</v>
      </c>
      <c r="J4180" s="3" t="s">
        <v>4504</v>
      </c>
      <c r="K4180" s="6">
        <v>546535</v>
      </c>
      <c r="L4180" s="6">
        <v>520775</v>
      </c>
      <c r="M4180" s="6">
        <v>-93833</v>
      </c>
      <c r="N4180" s="6">
        <v>-99187</v>
      </c>
      <c r="O4180" s="6">
        <v>-105343</v>
      </c>
      <c r="P4180" s="6">
        <v>-110850</v>
      </c>
      <c r="Q4180" s="6">
        <v>-83669</v>
      </c>
      <c r="R4180" s="6">
        <v>-88353</v>
      </c>
      <c r="S4180" s="6">
        <v>101373</v>
      </c>
      <c r="T4180" s="6">
        <v>85227</v>
      </c>
      <c r="U4180" s="6">
        <v>449759</v>
      </c>
      <c r="V4180" s="6">
        <v>251239</v>
      </c>
      <c r="W4180" s="6">
        <v>1521154</v>
      </c>
      <c r="X4180" s="6">
        <v>1094815</v>
      </c>
      <c r="Y4180" s="6">
        <v>1074369</v>
      </c>
      <c r="Z4180" s="6">
        <v>816144</v>
      </c>
      <c r="AA4180" s="6">
        <v>593975</v>
      </c>
      <c r="AB4180" s="6">
        <v>334453</v>
      </c>
      <c r="AC4180" s="6">
        <v>112422071</v>
      </c>
      <c r="AD4180" s="6">
        <v>112179617</v>
      </c>
      <c r="AF4180">
        <f t="shared" si="1300"/>
        <v>-5.5003635397862412E-2</v>
      </c>
      <c r="AG4180">
        <f t="shared" si="1301"/>
        <v>-8.0701305700049783E-2</v>
      </c>
      <c r="AH4180">
        <f t="shared" si="1302"/>
        <v>0.29566960347210081</v>
      </c>
      <c r="AI4180">
        <f t="shared" si="1303"/>
        <v>0.2294807798577842</v>
      </c>
      <c r="AJ4180">
        <f t="shared" si="1304"/>
        <v>1.8087781472284188</v>
      </c>
      <c r="AK4180">
        <f t="shared" si="1305"/>
        <v>2.4402352497959354</v>
      </c>
      <c r="AL4180">
        <f t="shared" si="1306"/>
        <v>-0.19274703358430842</v>
      </c>
      <c r="AM4180">
        <f t="shared" si="1307"/>
        <v>-0.21285583985406364</v>
      </c>
      <c r="AN4180">
        <f t="shared" si="1308"/>
        <v>0.35928972345995214</v>
      </c>
      <c r="AO4180">
        <f t="shared" si="1309"/>
        <v>0.47567397231495734</v>
      </c>
      <c r="AP4180">
        <f t="shared" si="1310"/>
        <v>0</v>
      </c>
      <c r="AQ4180">
        <f t="shared" si="1311"/>
        <v>1</v>
      </c>
      <c r="AR4180">
        <f t="shared" si="1312"/>
        <v>1</v>
      </c>
      <c r="AS4180">
        <f t="shared" si="1313"/>
        <v>1</v>
      </c>
      <c r="AT4180">
        <f t="shared" si="1314"/>
        <v>0</v>
      </c>
      <c r="AU4180">
        <f t="shared" si="1315"/>
        <v>0</v>
      </c>
      <c r="AV4180">
        <f t="shared" si="1316"/>
        <v>1</v>
      </c>
      <c r="AW4180">
        <f t="shared" si="1317"/>
        <v>0</v>
      </c>
      <c r="AX4180">
        <f t="shared" si="1318"/>
        <v>0</v>
      </c>
      <c r="AY4180">
        <f t="shared" si="1319"/>
        <v>4</v>
      </c>
    </row>
    <row r="4181" spans="1:51" x14ac:dyDescent="0.3">
      <c r="A4181" s="1" t="s">
        <v>4175</v>
      </c>
      <c r="B4181" s="2">
        <v>5301653</v>
      </c>
      <c r="C4181" s="3" t="s">
        <v>5335</v>
      </c>
      <c r="D4181" s="5">
        <v>81.17</v>
      </c>
      <c r="E4181" s="5">
        <v>10116.748438819999</v>
      </c>
      <c r="F4181" s="3" t="s">
        <v>4470</v>
      </c>
      <c r="G4181" s="3" t="s">
        <v>4471</v>
      </c>
      <c r="H4181" s="3" t="s">
        <v>4489</v>
      </c>
      <c r="I4181" s="3" t="s">
        <v>4489</v>
      </c>
      <c r="J4181" s="3" t="s">
        <v>4495</v>
      </c>
      <c r="K4181" s="6" t="s">
        <v>4474</v>
      </c>
      <c r="L4181" s="6" t="s">
        <v>4474</v>
      </c>
      <c r="M4181" s="6">
        <v>-599026</v>
      </c>
      <c r="N4181" s="6">
        <v>-573111</v>
      </c>
      <c r="O4181" s="6">
        <v>-604053</v>
      </c>
      <c r="P4181" s="6">
        <v>-577156</v>
      </c>
      <c r="Q4181" s="6">
        <v>-507648</v>
      </c>
      <c r="R4181" s="6">
        <v>-497188</v>
      </c>
      <c r="S4181" s="6">
        <v>-470036</v>
      </c>
      <c r="T4181" s="6">
        <v>-466876</v>
      </c>
      <c r="U4181" s="6" t="s">
        <v>4474</v>
      </c>
      <c r="V4181" s="6" t="s">
        <v>4474</v>
      </c>
      <c r="W4181" s="6">
        <v>3559746</v>
      </c>
      <c r="X4181" s="6">
        <v>2087267</v>
      </c>
      <c r="Y4181" s="6">
        <v>2213865</v>
      </c>
      <c r="Z4181" s="6">
        <v>1481479</v>
      </c>
      <c r="AA4181" s="6">
        <v>123790</v>
      </c>
      <c r="AB4181" s="6">
        <v>82847</v>
      </c>
      <c r="AC4181" s="6">
        <v>124429862</v>
      </c>
      <c r="AD4181" s="6">
        <v>110575993</v>
      </c>
      <c r="AF4181">
        <f t="shared" si="1300"/>
        <v>-0.14260792764427574</v>
      </c>
      <c r="AG4181">
        <f t="shared" si="1301"/>
        <v>-0.23820047938284847</v>
      </c>
      <c r="AH4181" t="e">
        <f t="shared" si="1302"/>
        <v>#VALUE!</v>
      </c>
      <c r="AI4181" t="e">
        <f t="shared" si="1303"/>
        <v>#VALUE!</v>
      </c>
      <c r="AJ4181">
        <f t="shared" si="1304"/>
        <v>17.884037482833833</v>
      </c>
      <c r="AK4181">
        <f t="shared" si="1305"/>
        <v>17.882107982184024</v>
      </c>
      <c r="AL4181" t="e">
        <f t="shared" si="1306"/>
        <v>#VALUE!</v>
      </c>
      <c r="AM4181" t="e">
        <f t="shared" si="1307"/>
        <v>#VALUE!</v>
      </c>
      <c r="AN4181" t="e">
        <f t="shared" si="1308"/>
        <v>#VALUE!</v>
      </c>
      <c r="AO4181" t="e">
        <f t="shared" si="1309"/>
        <v>#VALUE!</v>
      </c>
      <c r="AP4181">
        <f t="shared" si="1310"/>
        <v>0</v>
      </c>
      <c r="AQ4181">
        <f t="shared" si="1311"/>
        <v>0</v>
      </c>
      <c r="AR4181">
        <f t="shared" si="1312"/>
        <v>1</v>
      </c>
      <c r="AS4181">
        <f t="shared" si="1313"/>
        <v>1</v>
      </c>
      <c r="AT4181">
        <f t="shared" si="1314"/>
        <v>0</v>
      </c>
      <c r="AU4181">
        <f t="shared" si="1315"/>
        <v>1</v>
      </c>
      <c r="AV4181">
        <f t="shared" si="1316"/>
        <v>0</v>
      </c>
      <c r="AW4181">
        <f t="shared" si="1317"/>
        <v>0</v>
      </c>
      <c r="AX4181">
        <f t="shared" si="1318"/>
        <v>0</v>
      </c>
      <c r="AY4181">
        <f t="shared" si="1319"/>
        <v>3</v>
      </c>
    </row>
    <row r="4182" spans="1:51" x14ac:dyDescent="0.3">
      <c r="A4182" s="1" t="s">
        <v>4176</v>
      </c>
      <c r="B4182" s="2">
        <v>4965647</v>
      </c>
      <c r="C4182" s="3" t="s">
        <v>5335</v>
      </c>
      <c r="D4182" s="5">
        <v>26.13</v>
      </c>
      <c r="E4182" s="5">
        <v>1483.61546346</v>
      </c>
      <c r="F4182" s="3" t="s">
        <v>4500</v>
      </c>
      <c r="G4182" s="3" t="s">
        <v>4539</v>
      </c>
      <c r="H4182" s="3" t="s">
        <v>4539</v>
      </c>
      <c r="I4182" s="3" t="s">
        <v>4540</v>
      </c>
      <c r="J4182" s="3" t="s">
        <v>5377</v>
      </c>
      <c r="K4182" s="6">
        <v>709094</v>
      </c>
      <c r="L4182" s="6">
        <v>701653</v>
      </c>
      <c r="M4182" s="6">
        <v>117595</v>
      </c>
      <c r="N4182" s="6">
        <v>110752</v>
      </c>
      <c r="O4182" s="6">
        <v>92085</v>
      </c>
      <c r="P4182" s="6">
        <v>85213</v>
      </c>
      <c r="Q4182" s="6">
        <v>80386</v>
      </c>
      <c r="R4182" s="6">
        <v>83009</v>
      </c>
      <c r="S4182" s="6">
        <v>64915</v>
      </c>
      <c r="T4182" s="6">
        <v>54355</v>
      </c>
      <c r="U4182" s="6">
        <v>249402</v>
      </c>
      <c r="V4182" s="6">
        <v>249105</v>
      </c>
      <c r="W4182" s="6">
        <v>1272872</v>
      </c>
      <c r="X4182" s="6">
        <v>1235115</v>
      </c>
      <c r="Y4182" s="6">
        <v>760977</v>
      </c>
      <c r="Z4182" s="6">
        <v>718195</v>
      </c>
      <c r="AA4182" s="6">
        <v>215167</v>
      </c>
      <c r="AB4182" s="6">
        <v>203973</v>
      </c>
      <c r="AC4182" s="6">
        <v>56778136</v>
      </c>
      <c r="AD4182" s="6">
        <v>56773294</v>
      </c>
      <c r="AF4182">
        <f t="shared" si="1300"/>
        <v>6.3153247145038935E-2</v>
      </c>
      <c r="AG4182">
        <f t="shared" si="1301"/>
        <v>6.7207506993275934E-2</v>
      </c>
      <c r="AH4182">
        <f t="shared" si="1302"/>
        <v>0.19593643351413181</v>
      </c>
      <c r="AI4182">
        <f t="shared" si="1303"/>
        <v>0.20168567299401272</v>
      </c>
      <c r="AJ4182">
        <f t="shared" si="1304"/>
        <v>3.5366808107191159</v>
      </c>
      <c r="AK4182">
        <f t="shared" si="1305"/>
        <v>3.521029744132802</v>
      </c>
      <c r="AL4182">
        <f t="shared" si="1306"/>
        <v>0.12986289546943</v>
      </c>
      <c r="AM4182">
        <f t="shared" si="1307"/>
        <v>0.12144607092109633</v>
      </c>
      <c r="AN4182">
        <f t="shared" si="1308"/>
        <v>0.55708193753967405</v>
      </c>
      <c r="AO4182">
        <f t="shared" si="1309"/>
        <v>0.56808718216522347</v>
      </c>
      <c r="AP4182">
        <f t="shared" si="1310"/>
        <v>1</v>
      </c>
      <c r="AQ4182">
        <f t="shared" si="1311"/>
        <v>1</v>
      </c>
      <c r="AR4182">
        <f t="shared" si="1312"/>
        <v>0</v>
      </c>
      <c r="AS4182">
        <f t="shared" si="1313"/>
        <v>0</v>
      </c>
      <c r="AT4182">
        <f t="shared" si="1314"/>
        <v>1</v>
      </c>
      <c r="AU4182">
        <f t="shared" si="1315"/>
        <v>1</v>
      </c>
      <c r="AV4182">
        <f t="shared" si="1316"/>
        <v>1</v>
      </c>
      <c r="AW4182">
        <f t="shared" si="1317"/>
        <v>0</v>
      </c>
      <c r="AX4182">
        <f t="shared" si="1318"/>
        <v>0</v>
      </c>
      <c r="AY4182">
        <f t="shared" si="1319"/>
        <v>5</v>
      </c>
    </row>
    <row r="4183" spans="1:51" x14ac:dyDescent="0.3">
      <c r="A4183" s="1" t="s">
        <v>4177</v>
      </c>
      <c r="B4183" s="2">
        <v>4627535</v>
      </c>
      <c r="C4183" s="3" t="s">
        <v>5337</v>
      </c>
      <c r="D4183" s="5">
        <v>212.84</v>
      </c>
      <c r="E4183" s="5">
        <v>34554.649132519997</v>
      </c>
      <c r="F4183" s="3" t="s">
        <v>4470</v>
      </c>
      <c r="G4183" s="3" t="s">
        <v>4512</v>
      </c>
      <c r="H4183" s="3" t="s">
        <v>4710</v>
      </c>
      <c r="I4183" s="3" t="s">
        <v>4710</v>
      </c>
      <c r="J4183" s="3" t="s">
        <v>4850</v>
      </c>
      <c r="K4183" s="6">
        <v>2656351</v>
      </c>
      <c r="L4183" s="6">
        <v>2573649</v>
      </c>
      <c r="M4183" s="6">
        <v>681355</v>
      </c>
      <c r="N4183" s="6">
        <v>626925</v>
      </c>
      <c r="O4183" s="6">
        <v>643276</v>
      </c>
      <c r="P4183" s="6">
        <v>590414</v>
      </c>
      <c r="Q4183" s="6">
        <v>665911</v>
      </c>
      <c r="R4183" s="6">
        <v>615261</v>
      </c>
      <c r="S4183" s="6">
        <v>1078276</v>
      </c>
      <c r="T4183" s="6">
        <v>996757</v>
      </c>
      <c r="U4183" s="6" t="s">
        <v>4474</v>
      </c>
      <c r="V4183" s="6" t="s">
        <v>4474</v>
      </c>
      <c r="W4183" s="6">
        <v>6452853</v>
      </c>
      <c r="X4183" s="6">
        <v>6330837</v>
      </c>
      <c r="Y4183" s="6">
        <v>5447160</v>
      </c>
      <c r="Z4183" s="6">
        <v>5367843</v>
      </c>
      <c r="AA4183" s="6">
        <v>857001</v>
      </c>
      <c r="AB4183" s="6">
        <v>1070438</v>
      </c>
      <c r="AC4183" s="6">
        <v>162158468</v>
      </c>
      <c r="AD4183" s="6">
        <v>161830287</v>
      </c>
      <c r="AF4183">
        <f t="shared" si="1300"/>
        <v>0.10319636910991153</v>
      </c>
      <c r="AG4183">
        <f t="shared" si="1301"/>
        <v>9.7184779832429735E-2</v>
      </c>
      <c r="AH4183" t="e">
        <f t="shared" si="1302"/>
        <v>#VALUE!</v>
      </c>
      <c r="AI4183" t="e">
        <f t="shared" si="1303"/>
        <v>#VALUE!</v>
      </c>
      <c r="AJ4183">
        <f t="shared" si="1304"/>
        <v>6.3560719299043988</v>
      </c>
      <c r="AK4183">
        <f t="shared" si="1305"/>
        <v>5.0146229861047535</v>
      </c>
      <c r="AL4183">
        <f t="shared" si="1306"/>
        <v>0.24216528613876706</v>
      </c>
      <c r="AM4183">
        <f t="shared" si="1307"/>
        <v>0.22940735119668609</v>
      </c>
      <c r="AN4183">
        <f t="shared" si="1308"/>
        <v>0.41165527868060842</v>
      </c>
      <c r="AO4183">
        <f t="shared" si="1309"/>
        <v>0.40652586695882392</v>
      </c>
      <c r="AP4183">
        <f t="shared" si="1310"/>
        <v>1</v>
      </c>
      <c r="AQ4183">
        <f t="shared" si="1311"/>
        <v>1</v>
      </c>
      <c r="AR4183">
        <f t="shared" si="1312"/>
        <v>1</v>
      </c>
      <c r="AS4183">
        <f t="shared" si="1313"/>
        <v>1</v>
      </c>
      <c r="AT4183">
        <f t="shared" si="1314"/>
        <v>0</v>
      </c>
      <c r="AU4183">
        <f t="shared" si="1315"/>
        <v>1</v>
      </c>
      <c r="AV4183">
        <f t="shared" si="1316"/>
        <v>1</v>
      </c>
      <c r="AW4183">
        <f t="shared" si="1317"/>
        <v>1</v>
      </c>
      <c r="AX4183">
        <f t="shared" si="1318"/>
        <v>0</v>
      </c>
      <c r="AY4183">
        <f t="shared" si="1319"/>
        <v>7</v>
      </c>
    </row>
    <row r="4184" spans="1:51" x14ac:dyDescent="0.3">
      <c r="A4184" s="1" t="s">
        <v>4178</v>
      </c>
      <c r="B4184" s="2">
        <v>4681385</v>
      </c>
      <c r="C4184" s="3" t="s">
        <v>5337</v>
      </c>
      <c r="D4184" s="5">
        <v>18.72</v>
      </c>
      <c r="E4184" s="5">
        <v>619.90989839999997</v>
      </c>
      <c r="F4184" s="3" t="s">
        <v>4480</v>
      </c>
      <c r="G4184" s="3" t="s">
        <v>4491</v>
      </c>
      <c r="H4184" s="3" t="s">
        <v>4491</v>
      </c>
      <c r="I4184" s="3" t="s">
        <v>4831</v>
      </c>
      <c r="J4184" s="3" t="s">
        <v>5032</v>
      </c>
      <c r="K4184" s="6">
        <v>161829</v>
      </c>
      <c r="L4184" s="6">
        <v>151518</v>
      </c>
      <c r="M4184" s="6" t="s">
        <v>4474</v>
      </c>
      <c r="N4184" s="6" t="s">
        <v>4474</v>
      </c>
      <c r="O4184" s="6" t="s">
        <v>4474</v>
      </c>
      <c r="P4184" s="6" t="s">
        <v>4474</v>
      </c>
      <c r="Q4184" s="6">
        <v>64828</v>
      </c>
      <c r="R4184" s="6">
        <v>61379</v>
      </c>
      <c r="S4184" s="6">
        <v>30641</v>
      </c>
      <c r="T4184" s="6">
        <v>38459</v>
      </c>
      <c r="U4184" s="6">
        <v>4138738</v>
      </c>
      <c r="V4184" s="6">
        <v>4022802</v>
      </c>
      <c r="W4184" s="6">
        <v>5202474</v>
      </c>
      <c r="X4184" s="6">
        <v>4873393</v>
      </c>
      <c r="Y4184" s="6">
        <v>5098420</v>
      </c>
      <c r="Z4184" s="6">
        <v>4791010</v>
      </c>
      <c r="AA4184" s="6">
        <v>576047</v>
      </c>
      <c r="AB4184" s="6">
        <v>375844</v>
      </c>
      <c r="AC4184" s="6">
        <v>33114845</v>
      </c>
      <c r="AD4184" s="6">
        <v>33098635</v>
      </c>
      <c r="AF4184">
        <f t="shared" si="1300"/>
        <v>1.2460994519146083E-2</v>
      </c>
      <c r="AG4184">
        <f t="shared" si="1301"/>
        <v>1.259471583761047E-2</v>
      </c>
      <c r="AH4184">
        <f t="shared" si="1302"/>
        <v>0.79553266388260657</v>
      </c>
      <c r="AI4184">
        <f t="shared" si="1303"/>
        <v>0.82546226007219203</v>
      </c>
      <c r="AJ4184">
        <f t="shared" si="1304"/>
        <v>8.8507014184606465</v>
      </c>
      <c r="AK4184">
        <f t="shared" si="1305"/>
        <v>12.747336660955076</v>
      </c>
      <c r="AL4184" t="e">
        <f t="shared" si="1306"/>
        <v>#VALUE!</v>
      </c>
      <c r="AM4184" t="e">
        <f t="shared" si="1307"/>
        <v>#VALUE!</v>
      </c>
      <c r="AN4184">
        <f t="shared" si="1308"/>
        <v>3.1106162183607261E-2</v>
      </c>
      <c r="AO4184">
        <f t="shared" si="1309"/>
        <v>3.10908642089813E-2</v>
      </c>
      <c r="AP4184">
        <f t="shared" si="1310"/>
        <v>1</v>
      </c>
      <c r="AQ4184">
        <f t="shared" si="1311"/>
        <v>1</v>
      </c>
      <c r="AR4184">
        <f t="shared" si="1312"/>
        <v>0</v>
      </c>
      <c r="AS4184">
        <f t="shared" si="1313"/>
        <v>0</v>
      </c>
      <c r="AT4184">
        <f t="shared" si="1314"/>
        <v>1</v>
      </c>
      <c r="AU4184">
        <f t="shared" si="1315"/>
        <v>0</v>
      </c>
      <c r="AV4184">
        <f t="shared" si="1316"/>
        <v>0</v>
      </c>
      <c r="AW4184">
        <f t="shared" si="1317"/>
        <v>1</v>
      </c>
      <c r="AX4184">
        <f t="shared" si="1318"/>
        <v>0</v>
      </c>
      <c r="AY4184">
        <f t="shared" si="1319"/>
        <v>4</v>
      </c>
    </row>
    <row r="4185" spans="1:51" x14ac:dyDescent="0.3">
      <c r="A4185" s="1" t="s">
        <v>4179</v>
      </c>
      <c r="B4185" s="2">
        <v>4046115</v>
      </c>
      <c r="C4185" s="3" t="s">
        <v>5337</v>
      </c>
      <c r="D4185" s="5">
        <v>58</v>
      </c>
      <c r="E4185" s="5">
        <v>24331.443584000001</v>
      </c>
      <c r="F4185" s="3" t="s">
        <v>4525</v>
      </c>
      <c r="G4185" s="3" t="s">
        <v>4526</v>
      </c>
      <c r="H4185" s="3" t="s">
        <v>4634</v>
      </c>
      <c r="I4185" s="3" t="s">
        <v>4634</v>
      </c>
      <c r="J4185" s="3" t="s">
        <v>4528</v>
      </c>
      <c r="K4185" s="6">
        <v>4806768</v>
      </c>
      <c r="L4185" s="6">
        <v>4702079</v>
      </c>
      <c r="M4185" s="6">
        <v>1739299</v>
      </c>
      <c r="N4185" s="6">
        <v>1652271</v>
      </c>
      <c r="O4185" s="6">
        <v>561852</v>
      </c>
      <c r="P4185" s="6">
        <v>464115</v>
      </c>
      <c r="Q4185" s="6">
        <v>-55092</v>
      </c>
      <c r="R4185" s="6">
        <v>-145647</v>
      </c>
      <c r="S4185" s="6">
        <v>1235068</v>
      </c>
      <c r="T4185" s="6">
        <v>1167549</v>
      </c>
      <c r="U4185" s="6">
        <v>13668871</v>
      </c>
      <c r="V4185" s="6">
        <v>13055715</v>
      </c>
      <c r="W4185" s="6">
        <v>25347189</v>
      </c>
      <c r="X4185" s="6">
        <v>24530229</v>
      </c>
      <c r="Y4185" s="6" t="s">
        <v>4474</v>
      </c>
      <c r="Z4185" s="6" t="s">
        <v>4474</v>
      </c>
      <c r="AA4185" s="6" t="s">
        <v>4474</v>
      </c>
      <c r="AB4185" s="6" t="s">
        <v>4474</v>
      </c>
      <c r="AC4185" s="6">
        <v>419264000</v>
      </c>
      <c r="AD4185" s="6">
        <v>413152000</v>
      </c>
      <c r="AF4185">
        <f t="shared" si="1300"/>
        <v>-2.173495451507463E-3</v>
      </c>
      <c r="AG4185">
        <f t="shared" si="1301"/>
        <v>-5.9374496666949172E-3</v>
      </c>
      <c r="AH4185">
        <f t="shared" si="1302"/>
        <v>0.53926575447873137</v>
      </c>
      <c r="AI4185">
        <f t="shared" si="1303"/>
        <v>0.53222964204696177</v>
      </c>
      <c r="AJ4185" t="e">
        <f t="shared" si="1304"/>
        <v>#VALUE!</v>
      </c>
      <c r="AK4185" t="e">
        <f t="shared" si="1305"/>
        <v>#VALUE!</v>
      </c>
      <c r="AL4185">
        <f t="shared" si="1306"/>
        <v>0.11688768835941322</v>
      </c>
      <c r="AM4185">
        <f t="shared" si="1307"/>
        <v>9.8704211477518775E-2</v>
      </c>
      <c r="AN4185">
        <f t="shared" si="1308"/>
        <v>0.18963712307506761</v>
      </c>
      <c r="AO4185">
        <f t="shared" si="1309"/>
        <v>0.19168508373892473</v>
      </c>
      <c r="AP4185">
        <f t="shared" si="1310"/>
        <v>0</v>
      </c>
      <c r="AQ4185">
        <f t="shared" si="1311"/>
        <v>1</v>
      </c>
      <c r="AR4185">
        <f t="shared" si="1312"/>
        <v>1</v>
      </c>
      <c r="AS4185">
        <f t="shared" si="1313"/>
        <v>1</v>
      </c>
      <c r="AT4185">
        <f t="shared" si="1314"/>
        <v>0</v>
      </c>
      <c r="AU4185">
        <f t="shared" si="1315"/>
        <v>0</v>
      </c>
      <c r="AV4185">
        <f t="shared" si="1316"/>
        <v>1</v>
      </c>
      <c r="AW4185">
        <f t="shared" si="1317"/>
        <v>0</v>
      </c>
      <c r="AX4185">
        <f t="shared" si="1318"/>
        <v>0</v>
      </c>
      <c r="AY4185">
        <f t="shared" si="1319"/>
        <v>4</v>
      </c>
    </row>
    <row r="4186" spans="1:51" x14ac:dyDescent="0.3">
      <c r="A4186" s="1" t="s">
        <v>4180</v>
      </c>
      <c r="B4186" s="2">
        <v>4303090</v>
      </c>
      <c r="C4186" s="3" t="s">
        <v>5336</v>
      </c>
      <c r="D4186" s="5">
        <v>44.7</v>
      </c>
      <c r="E4186" s="5">
        <v>3161.8738103999999</v>
      </c>
      <c r="F4186" s="3" t="s">
        <v>4665</v>
      </c>
      <c r="G4186" s="3" t="s">
        <v>4722</v>
      </c>
      <c r="H4186" s="3" t="s">
        <v>5069</v>
      </c>
      <c r="I4186" s="3" t="s">
        <v>5069</v>
      </c>
      <c r="J4186" s="3" t="s">
        <v>4686</v>
      </c>
      <c r="K4186" s="6">
        <v>3955000</v>
      </c>
      <c r="L4186" s="6">
        <v>3867000</v>
      </c>
      <c r="M4186" s="6">
        <v>1575000</v>
      </c>
      <c r="N4186" s="6">
        <v>1702999.8160000001</v>
      </c>
      <c r="O4186" s="6">
        <v>1064000</v>
      </c>
      <c r="P4186" s="6">
        <v>968000</v>
      </c>
      <c r="Q4186" s="6">
        <v>-2959000</v>
      </c>
      <c r="R4186" s="6">
        <v>-2910000</v>
      </c>
      <c r="S4186" s="6">
        <v>1299000</v>
      </c>
      <c r="T4186" s="6" t="s">
        <v>4474</v>
      </c>
      <c r="U4186" s="6">
        <v>1975000</v>
      </c>
      <c r="V4186" s="6">
        <v>1987000</v>
      </c>
      <c r="W4186" s="6">
        <v>7496000</v>
      </c>
      <c r="X4186" s="6">
        <v>7329000</v>
      </c>
      <c r="Y4186" s="6">
        <v>2523000</v>
      </c>
      <c r="Z4186" s="6">
        <v>2393000</v>
      </c>
      <c r="AA4186" s="6">
        <v>3129000</v>
      </c>
      <c r="AB4186" s="6">
        <v>3123000</v>
      </c>
      <c r="AC4186" s="6">
        <v>70735432</v>
      </c>
      <c r="AD4186" s="6">
        <v>70652754</v>
      </c>
      <c r="AF4186">
        <f t="shared" si="1300"/>
        <v>-0.39474386339381001</v>
      </c>
      <c r="AG4186">
        <f t="shared" si="1301"/>
        <v>-0.39705280392959474</v>
      </c>
      <c r="AH4186">
        <f t="shared" si="1302"/>
        <v>0.26347385272145146</v>
      </c>
      <c r="AI4186">
        <f t="shared" si="1303"/>
        <v>0.27111474962477827</v>
      </c>
      <c r="AJ4186">
        <f t="shared" si="1304"/>
        <v>0.80632790028763179</v>
      </c>
      <c r="AK4186">
        <f t="shared" si="1305"/>
        <v>0.76625040025616398</v>
      </c>
      <c r="AL4186">
        <f t="shared" si="1306"/>
        <v>0.26902654867256637</v>
      </c>
      <c r="AM4186">
        <f t="shared" si="1307"/>
        <v>0.25032324799586242</v>
      </c>
      <c r="AN4186">
        <f t="shared" si="1308"/>
        <v>0.52761472785485597</v>
      </c>
      <c r="AO4186">
        <f t="shared" si="1309"/>
        <v>0.52762996316004906</v>
      </c>
      <c r="AP4186">
        <f t="shared" si="1310"/>
        <v>0</v>
      </c>
      <c r="AQ4186">
        <f t="shared" si="1311"/>
        <v>1</v>
      </c>
      <c r="AR4186">
        <f t="shared" si="1312"/>
        <v>1</v>
      </c>
      <c r="AS4186">
        <f t="shared" si="1313"/>
        <v>1</v>
      </c>
      <c r="AT4186">
        <f t="shared" si="1314"/>
        <v>1</v>
      </c>
      <c r="AU4186">
        <f t="shared" si="1315"/>
        <v>1</v>
      </c>
      <c r="AV4186">
        <f t="shared" si="1316"/>
        <v>1</v>
      </c>
      <c r="AW4186">
        <f t="shared" si="1317"/>
        <v>0</v>
      </c>
      <c r="AX4186">
        <f t="shared" si="1318"/>
        <v>0</v>
      </c>
      <c r="AY4186">
        <f t="shared" si="1319"/>
        <v>6</v>
      </c>
    </row>
    <row r="4187" spans="1:51" x14ac:dyDescent="0.3">
      <c r="A4187" s="1" t="s">
        <v>4181</v>
      </c>
      <c r="B4187" s="2">
        <v>4914301</v>
      </c>
      <c r="C4187" s="3" t="s">
        <v>5335</v>
      </c>
      <c r="D4187" s="7">
        <v>3.63</v>
      </c>
      <c r="E4187" s="5">
        <v>100.64705343</v>
      </c>
      <c r="F4187" s="3" t="s">
        <v>4475</v>
      </c>
      <c r="G4187" s="3" t="s">
        <v>4548</v>
      </c>
      <c r="H4187" s="3" t="s">
        <v>4647</v>
      </c>
      <c r="I4187" s="3" t="s">
        <v>4687</v>
      </c>
      <c r="J4187" s="3" t="s">
        <v>5310</v>
      </c>
      <c r="K4187" s="6">
        <v>405268</v>
      </c>
      <c r="L4187" s="6">
        <v>439677</v>
      </c>
      <c r="M4187" s="6">
        <v>-3455</v>
      </c>
      <c r="N4187" s="6">
        <v>12211</v>
      </c>
      <c r="O4187" s="6">
        <v>-13710</v>
      </c>
      <c r="P4187" s="6">
        <v>1674</v>
      </c>
      <c r="Q4187" s="6">
        <v>-17070</v>
      </c>
      <c r="R4187" s="6">
        <v>848</v>
      </c>
      <c r="S4187" s="6">
        <v>-8822</v>
      </c>
      <c r="T4187" s="6">
        <v>18867</v>
      </c>
      <c r="U4187" s="6" t="s">
        <v>4474</v>
      </c>
      <c r="V4187" s="6" t="s">
        <v>4474</v>
      </c>
      <c r="W4187" s="6">
        <v>358975</v>
      </c>
      <c r="X4187" s="6">
        <v>379214</v>
      </c>
      <c r="Y4187" s="6">
        <v>184785</v>
      </c>
      <c r="Z4187" s="6">
        <v>223455</v>
      </c>
      <c r="AA4187" s="6">
        <v>59766</v>
      </c>
      <c r="AB4187" s="6">
        <v>78330</v>
      </c>
      <c r="AC4187" s="6">
        <v>27801691</v>
      </c>
      <c r="AD4187" s="6">
        <v>28705330</v>
      </c>
      <c r="AF4187">
        <f t="shared" si="1300"/>
        <v>-4.7552057942753675E-2</v>
      </c>
      <c r="AG4187">
        <f t="shared" si="1301"/>
        <v>2.2362043595436877E-3</v>
      </c>
      <c r="AH4187" t="e">
        <f t="shared" si="1302"/>
        <v>#VALUE!</v>
      </c>
      <c r="AI4187" t="e">
        <f t="shared" si="1303"/>
        <v>#VALUE!</v>
      </c>
      <c r="AJ4187">
        <f t="shared" si="1304"/>
        <v>3.091808051400462</v>
      </c>
      <c r="AK4187">
        <f t="shared" si="1305"/>
        <v>2.8527384144006129</v>
      </c>
      <c r="AL4187">
        <f t="shared" si="1306"/>
        <v>-3.3829465933653782E-2</v>
      </c>
      <c r="AM4187">
        <f t="shared" si="1307"/>
        <v>3.8073403885124763E-3</v>
      </c>
      <c r="AN4187">
        <f t="shared" si="1308"/>
        <v>1.1289588411449265</v>
      </c>
      <c r="AO4187">
        <f t="shared" si="1309"/>
        <v>1.1594429530555306</v>
      </c>
      <c r="AP4187">
        <f t="shared" si="1310"/>
        <v>0</v>
      </c>
      <c r="AQ4187">
        <f t="shared" si="1311"/>
        <v>0</v>
      </c>
      <c r="AR4187">
        <f t="shared" si="1312"/>
        <v>0</v>
      </c>
      <c r="AS4187">
        <f t="shared" si="1313"/>
        <v>1</v>
      </c>
      <c r="AT4187">
        <f t="shared" si="1314"/>
        <v>0</v>
      </c>
      <c r="AU4187">
        <f t="shared" si="1315"/>
        <v>1</v>
      </c>
      <c r="AV4187">
        <f t="shared" si="1316"/>
        <v>0</v>
      </c>
      <c r="AW4187">
        <f t="shared" si="1317"/>
        <v>0</v>
      </c>
      <c r="AX4187">
        <f t="shared" si="1318"/>
        <v>1</v>
      </c>
      <c r="AY4187">
        <f t="shared" si="1319"/>
        <v>3</v>
      </c>
    </row>
    <row r="4188" spans="1:51" x14ac:dyDescent="0.3">
      <c r="A4188" s="1" t="s">
        <v>4182</v>
      </c>
      <c r="B4188" s="2">
        <v>23895669</v>
      </c>
      <c r="C4188" s="3" t="s">
        <v>5338</v>
      </c>
      <c r="D4188" s="5">
        <v>34.770000000000003</v>
      </c>
      <c r="E4188" s="5">
        <v>2201.7425528099998</v>
      </c>
      <c r="F4188" s="3" t="s">
        <v>4470</v>
      </c>
      <c r="G4188" s="3" t="s">
        <v>4471</v>
      </c>
      <c r="H4188" s="3" t="s">
        <v>4489</v>
      </c>
      <c r="I4188" s="3" t="s">
        <v>4489</v>
      </c>
      <c r="J4188" s="3" t="s">
        <v>4544</v>
      </c>
      <c r="K4188" s="6" t="s">
        <v>4474</v>
      </c>
      <c r="L4188" s="6" t="s">
        <v>4474</v>
      </c>
      <c r="M4188" s="6" t="s">
        <v>4474</v>
      </c>
      <c r="N4188" s="6" t="s">
        <v>4474</v>
      </c>
      <c r="O4188" s="6">
        <v>-145284</v>
      </c>
      <c r="P4188" s="6">
        <v>-117240</v>
      </c>
      <c r="Q4188" s="6">
        <v>-134378</v>
      </c>
      <c r="R4188" s="6">
        <v>-107850</v>
      </c>
      <c r="S4188" s="6">
        <v>-120641</v>
      </c>
      <c r="T4188" s="6">
        <v>-106729</v>
      </c>
      <c r="U4188" s="6">
        <v>50470</v>
      </c>
      <c r="V4188" s="6">
        <v>50263</v>
      </c>
      <c r="W4188" s="6">
        <v>368560</v>
      </c>
      <c r="X4188" s="6">
        <v>397291</v>
      </c>
      <c r="Y4188" s="6">
        <v>364131</v>
      </c>
      <c r="Z4188" s="6">
        <v>394747</v>
      </c>
      <c r="AA4188" s="6">
        <v>26464</v>
      </c>
      <c r="AB4188" s="6">
        <v>18418</v>
      </c>
      <c r="AC4188" s="6">
        <v>55026111</v>
      </c>
      <c r="AD4188" s="6">
        <v>54816573</v>
      </c>
      <c r="AF4188">
        <f t="shared" si="1300"/>
        <v>-0.36460277838072497</v>
      </c>
      <c r="AG4188">
        <f t="shared" si="1301"/>
        <v>-0.27146348646206431</v>
      </c>
      <c r="AH4188">
        <f t="shared" si="1302"/>
        <v>0.13693835467766444</v>
      </c>
      <c r="AI4188">
        <f t="shared" si="1303"/>
        <v>0.12651431822014594</v>
      </c>
      <c r="AJ4188">
        <f t="shared" si="1304"/>
        <v>13.759484582829504</v>
      </c>
      <c r="AK4188">
        <f t="shared" si="1305"/>
        <v>21.4326745574981</v>
      </c>
      <c r="AL4188" t="e">
        <f t="shared" si="1306"/>
        <v>#VALUE!</v>
      </c>
      <c r="AM4188" t="e">
        <f t="shared" si="1307"/>
        <v>#VALUE!</v>
      </c>
      <c r="AN4188" t="e">
        <f t="shared" si="1308"/>
        <v>#VALUE!</v>
      </c>
      <c r="AO4188" t="e">
        <f t="shared" si="1309"/>
        <v>#VALUE!</v>
      </c>
      <c r="AP4188">
        <f t="shared" si="1310"/>
        <v>0</v>
      </c>
      <c r="AQ4188">
        <f t="shared" si="1311"/>
        <v>0</v>
      </c>
      <c r="AR4188">
        <f t="shared" si="1312"/>
        <v>0</v>
      </c>
      <c r="AS4188">
        <f t="shared" si="1313"/>
        <v>1</v>
      </c>
      <c r="AT4188">
        <f t="shared" si="1314"/>
        <v>0</v>
      </c>
      <c r="AU4188">
        <f t="shared" si="1315"/>
        <v>0</v>
      </c>
      <c r="AV4188">
        <f t="shared" si="1316"/>
        <v>0</v>
      </c>
      <c r="AW4188">
        <f t="shared" si="1317"/>
        <v>0</v>
      </c>
      <c r="AX4188">
        <f t="shared" si="1318"/>
        <v>0</v>
      </c>
      <c r="AY4188">
        <f t="shared" si="1319"/>
        <v>1</v>
      </c>
    </row>
    <row r="4189" spans="1:51" x14ac:dyDescent="0.3">
      <c r="A4189" s="1" t="s">
        <v>4183</v>
      </c>
      <c r="B4189" s="2">
        <v>4270312</v>
      </c>
      <c r="C4189" s="3" t="s">
        <v>5338</v>
      </c>
      <c r="D4189" s="5">
        <v>42.78</v>
      </c>
      <c r="E4189" s="5">
        <v>3315.4341286200001</v>
      </c>
      <c r="F4189" s="3" t="s">
        <v>4470</v>
      </c>
      <c r="G4189" s="3" t="s">
        <v>4471</v>
      </c>
      <c r="H4189" s="3" t="s">
        <v>4489</v>
      </c>
      <c r="I4189" s="3" t="s">
        <v>4489</v>
      </c>
      <c r="J4189" s="3" t="s">
        <v>4795</v>
      </c>
      <c r="K4189" s="6">
        <v>425331</v>
      </c>
      <c r="L4189" s="6">
        <v>399579</v>
      </c>
      <c r="M4189" s="6">
        <v>44014</v>
      </c>
      <c r="N4189" s="6">
        <v>32183</v>
      </c>
      <c r="O4189" s="6">
        <v>20472</v>
      </c>
      <c r="P4189" s="6">
        <v>7196</v>
      </c>
      <c r="Q4189" s="6">
        <v>-9268</v>
      </c>
      <c r="R4189" s="6">
        <v>-54041</v>
      </c>
      <c r="S4189" s="6">
        <v>66124</v>
      </c>
      <c r="T4189" s="6">
        <v>50332</v>
      </c>
      <c r="U4189" s="6" t="s">
        <v>4474</v>
      </c>
      <c r="V4189" s="6" t="s">
        <v>4474</v>
      </c>
      <c r="W4189" s="6">
        <v>1275021</v>
      </c>
      <c r="X4189" s="6">
        <v>1234327</v>
      </c>
      <c r="Y4189" s="6">
        <v>356854</v>
      </c>
      <c r="Z4189" s="6">
        <v>321106</v>
      </c>
      <c r="AA4189" s="6">
        <v>70313</v>
      </c>
      <c r="AB4189" s="6">
        <v>72339</v>
      </c>
      <c r="AC4189" s="6">
        <v>77491212</v>
      </c>
      <c r="AD4189" s="6">
        <v>76743663</v>
      </c>
      <c r="AF4189">
        <f t="shared" si="1300"/>
        <v>-7.268899884786211E-3</v>
      </c>
      <c r="AG4189">
        <f t="shared" si="1301"/>
        <v>-4.3781753133488935E-2</v>
      </c>
      <c r="AH4189" t="e">
        <f t="shared" si="1302"/>
        <v>#VALUE!</v>
      </c>
      <c r="AI4189" t="e">
        <f t="shared" si="1303"/>
        <v>#VALUE!</v>
      </c>
      <c r="AJ4189">
        <f t="shared" si="1304"/>
        <v>5.0752207984298776</v>
      </c>
      <c r="AK4189">
        <f t="shared" si="1305"/>
        <v>4.4389057078477725</v>
      </c>
      <c r="AL4189">
        <f t="shared" si="1306"/>
        <v>4.8131925488619449E-2</v>
      </c>
      <c r="AM4189">
        <f t="shared" si="1307"/>
        <v>1.800895442453182E-2</v>
      </c>
      <c r="AN4189">
        <f t="shared" si="1308"/>
        <v>0.33358744679499397</v>
      </c>
      <c r="AO4189">
        <f t="shared" si="1309"/>
        <v>0.32372215790467196</v>
      </c>
      <c r="AP4189">
        <f t="shared" si="1310"/>
        <v>0</v>
      </c>
      <c r="AQ4189">
        <f t="shared" si="1311"/>
        <v>1</v>
      </c>
      <c r="AR4189">
        <f t="shared" si="1312"/>
        <v>1</v>
      </c>
      <c r="AS4189">
        <f t="shared" si="1313"/>
        <v>1</v>
      </c>
      <c r="AT4189">
        <f t="shared" si="1314"/>
        <v>0</v>
      </c>
      <c r="AU4189">
        <f t="shared" si="1315"/>
        <v>1</v>
      </c>
      <c r="AV4189">
        <f t="shared" si="1316"/>
        <v>1</v>
      </c>
      <c r="AW4189">
        <f t="shared" si="1317"/>
        <v>1</v>
      </c>
      <c r="AX4189">
        <f t="shared" si="1318"/>
        <v>0</v>
      </c>
      <c r="AY4189">
        <f t="shared" si="1319"/>
        <v>6</v>
      </c>
    </row>
    <row r="4190" spans="1:51" x14ac:dyDescent="0.3">
      <c r="A4190" s="1" t="s">
        <v>4184</v>
      </c>
      <c r="B4190" s="2">
        <v>112268261</v>
      </c>
      <c r="C4190" s="3" t="s">
        <v>5337</v>
      </c>
      <c r="D4190" s="5">
        <v>101.14</v>
      </c>
      <c r="E4190" s="5">
        <v>25012.708363500002</v>
      </c>
      <c r="F4190" s="3" t="s">
        <v>4485</v>
      </c>
      <c r="G4190" s="3" t="s">
        <v>4517</v>
      </c>
      <c r="H4190" s="3" t="s">
        <v>4518</v>
      </c>
      <c r="I4190" s="3" t="s">
        <v>4519</v>
      </c>
      <c r="J4190" s="3" t="s">
        <v>4702</v>
      </c>
      <c r="K4190" s="6">
        <v>5136000</v>
      </c>
      <c r="L4190" s="6">
        <v>5077000</v>
      </c>
      <c r="M4190" s="6">
        <v>1265000</v>
      </c>
      <c r="N4190" s="6">
        <v>1241000</v>
      </c>
      <c r="O4190" s="6">
        <v>1185000</v>
      </c>
      <c r="P4190" s="6">
        <v>1157000</v>
      </c>
      <c r="Q4190" s="6">
        <v>806000</v>
      </c>
      <c r="R4190" s="6">
        <v>792000</v>
      </c>
      <c r="S4190" s="6">
        <v>853000</v>
      </c>
      <c r="T4190" s="6">
        <v>872000</v>
      </c>
      <c r="U4190" s="6">
        <v>2639000</v>
      </c>
      <c r="V4190" s="6">
        <v>2615000</v>
      </c>
      <c r="W4190" s="6">
        <v>6263000</v>
      </c>
      <c r="X4190" s="6">
        <v>5903000</v>
      </c>
      <c r="Y4190" s="6">
        <v>2617000</v>
      </c>
      <c r="Z4190" s="6">
        <v>2333000</v>
      </c>
      <c r="AA4190" s="6">
        <v>1226000</v>
      </c>
      <c r="AB4190" s="6">
        <v>1190000</v>
      </c>
      <c r="AC4190" s="6">
        <v>247200000</v>
      </c>
      <c r="AD4190" s="6">
        <v>247100000</v>
      </c>
      <c r="AF4190">
        <f t="shared" si="1300"/>
        <v>0.12869231997445313</v>
      </c>
      <c r="AG4190">
        <f t="shared" si="1301"/>
        <v>0.13416906657631714</v>
      </c>
      <c r="AH4190">
        <f t="shared" si="1302"/>
        <v>0.42136356378732237</v>
      </c>
      <c r="AI4190">
        <f t="shared" si="1303"/>
        <v>0.44299508724377434</v>
      </c>
      <c r="AJ4190">
        <f t="shared" si="1304"/>
        <v>2.1345840130505711</v>
      </c>
      <c r="AK4190">
        <f t="shared" si="1305"/>
        <v>1.9605042016806722</v>
      </c>
      <c r="AL4190">
        <f t="shared" si="1306"/>
        <v>0.23072429906542055</v>
      </c>
      <c r="AM4190">
        <f t="shared" si="1307"/>
        <v>0.22789048650778018</v>
      </c>
      <c r="AN4190">
        <f t="shared" si="1308"/>
        <v>0.82005428708286765</v>
      </c>
      <c r="AO4190">
        <f t="shared" si="1309"/>
        <v>0.8600711502625783</v>
      </c>
      <c r="AP4190">
        <f t="shared" si="1310"/>
        <v>1</v>
      </c>
      <c r="AQ4190">
        <f t="shared" si="1311"/>
        <v>1</v>
      </c>
      <c r="AR4190">
        <f t="shared" si="1312"/>
        <v>0</v>
      </c>
      <c r="AS4190">
        <f t="shared" si="1313"/>
        <v>1</v>
      </c>
      <c r="AT4190">
        <f t="shared" si="1314"/>
        <v>1</v>
      </c>
      <c r="AU4190">
        <f t="shared" si="1315"/>
        <v>1</v>
      </c>
      <c r="AV4190">
        <f t="shared" si="1316"/>
        <v>1</v>
      </c>
      <c r="AW4190">
        <f t="shared" si="1317"/>
        <v>0</v>
      </c>
      <c r="AX4190">
        <f t="shared" si="1318"/>
        <v>0</v>
      </c>
      <c r="AY4190">
        <f t="shared" si="1319"/>
        <v>6</v>
      </c>
    </row>
    <row r="4191" spans="1:51" x14ac:dyDescent="0.3">
      <c r="A4191" s="1" t="s">
        <v>4185</v>
      </c>
      <c r="B4191" s="2">
        <v>4995890</v>
      </c>
      <c r="C4191" s="3" t="s">
        <v>5336</v>
      </c>
      <c r="D4191" s="7">
        <v>6.09</v>
      </c>
      <c r="E4191" s="5">
        <v>6.0478023900000002</v>
      </c>
      <c r="F4191" s="3" t="s">
        <v>4500</v>
      </c>
      <c r="G4191" s="3" t="s">
        <v>4501</v>
      </c>
      <c r="H4191" s="3" t="s">
        <v>4502</v>
      </c>
      <c r="I4191" s="3" t="s">
        <v>4538</v>
      </c>
      <c r="J4191" s="3" t="s">
        <v>4504</v>
      </c>
      <c r="K4191" s="6">
        <v>201</v>
      </c>
      <c r="L4191" s="6">
        <v>102</v>
      </c>
      <c r="M4191" s="6">
        <v>-10889</v>
      </c>
      <c r="N4191" s="6">
        <v>-11965</v>
      </c>
      <c r="O4191" s="6">
        <v>-10946</v>
      </c>
      <c r="P4191" s="6">
        <v>-12024</v>
      </c>
      <c r="Q4191" s="6">
        <v>-10056</v>
      </c>
      <c r="R4191" s="6">
        <v>-11800</v>
      </c>
      <c r="S4191" s="6">
        <v>-9024</v>
      </c>
      <c r="T4191" s="6">
        <v>-9307</v>
      </c>
      <c r="U4191" s="6">
        <v>103</v>
      </c>
      <c r="V4191" s="6">
        <v>112</v>
      </c>
      <c r="W4191" s="6">
        <v>22137</v>
      </c>
      <c r="X4191" s="6">
        <v>24032</v>
      </c>
      <c r="Y4191" s="6">
        <v>15825</v>
      </c>
      <c r="Z4191" s="6">
        <v>17572</v>
      </c>
      <c r="AA4191" s="6">
        <v>3903</v>
      </c>
      <c r="AB4191" s="6">
        <v>3888</v>
      </c>
      <c r="AC4191" s="6">
        <v>763230</v>
      </c>
      <c r="AD4191" s="6">
        <v>641029</v>
      </c>
      <c r="AF4191">
        <f t="shared" si="1300"/>
        <v>-0.45426209513484211</v>
      </c>
      <c r="AG4191">
        <f t="shared" si="1301"/>
        <v>-0.49101198402130491</v>
      </c>
      <c r="AH4191">
        <f t="shared" si="1302"/>
        <v>4.6528436554185305E-3</v>
      </c>
      <c r="AI4191">
        <f t="shared" si="1303"/>
        <v>4.6604527296937419E-3</v>
      </c>
      <c r="AJ4191">
        <f t="shared" si="1304"/>
        <v>4.0545734050730209</v>
      </c>
      <c r="AK4191">
        <f t="shared" si="1305"/>
        <v>4.5195473251028808</v>
      </c>
      <c r="AL4191">
        <f t="shared" si="1306"/>
        <v>-54.457711442786071</v>
      </c>
      <c r="AM4191">
        <f t="shared" si="1307"/>
        <v>-117.88235294117646</v>
      </c>
      <c r="AN4191">
        <f t="shared" si="1308"/>
        <v>9.0798211139720836E-3</v>
      </c>
      <c r="AO4191">
        <f t="shared" si="1309"/>
        <v>4.244340878828229E-3</v>
      </c>
      <c r="AP4191">
        <f t="shared" si="1310"/>
        <v>0</v>
      </c>
      <c r="AQ4191">
        <f t="shared" si="1311"/>
        <v>0</v>
      </c>
      <c r="AR4191">
        <f t="shared" si="1312"/>
        <v>1</v>
      </c>
      <c r="AS4191">
        <f t="shared" si="1313"/>
        <v>1</v>
      </c>
      <c r="AT4191">
        <f t="shared" si="1314"/>
        <v>1</v>
      </c>
      <c r="AU4191">
        <f t="shared" si="1315"/>
        <v>0</v>
      </c>
      <c r="AV4191">
        <f t="shared" si="1316"/>
        <v>1</v>
      </c>
      <c r="AW4191">
        <f t="shared" si="1317"/>
        <v>1</v>
      </c>
      <c r="AX4191">
        <f t="shared" si="1318"/>
        <v>0</v>
      </c>
      <c r="AY4191">
        <f t="shared" si="1319"/>
        <v>5</v>
      </c>
    </row>
    <row r="4192" spans="1:51" x14ac:dyDescent="0.3">
      <c r="A4192" s="1" t="s">
        <v>4186</v>
      </c>
      <c r="B4192" s="2">
        <v>4811337</v>
      </c>
      <c r="C4192" s="3" t="s">
        <v>5338</v>
      </c>
      <c r="D4192" s="5">
        <v>59.62</v>
      </c>
      <c r="E4192" s="5">
        <v>2942.7482849600001</v>
      </c>
      <c r="F4192" s="3" t="s">
        <v>4470</v>
      </c>
      <c r="G4192" s="3" t="s">
        <v>4471</v>
      </c>
      <c r="H4192" s="3" t="s">
        <v>4489</v>
      </c>
      <c r="I4192" s="3" t="s">
        <v>4489</v>
      </c>
      <c r="J4192" s="3" t="s">
        <v>4495</v>
      </c>
      <c r="K4192" s="6">
        <v>226844</v>
      </c>
      <c r="L4192" s="6">
        <v>214520</v>
      </c>
      <c r="M4192" s="6">
        <v>3947</v>
      </c>
      <c r="N4192" s="6">
        <v>1183</v>
      </c>
      <c r="O4192" s="6">
        <v>-1229</v>
      </c>
      <c r="P4192" s="6">
        <v>-3821</v>
      </c>
      <c r="Q4192" s="6">
        <v>3548</v>
      </c>
      <c r="R4192" s="6">
        <v>789</v>
      </c>
      <c r="S4192" s="6">
        <v>46007</v>
      </c>
      <c r="T4192" s="6">
        <v>42992</v>
      </c>
      <c r="U4192" s="6" t="s">
        <v>4474</v>
      </c>
      <c r="V4192" s="6" t="s">
        <v>4474</v>
      </c>
      <c r="W4192" s="6">
        <v>390405</v>
      </c>
      <c r="X4192" s="6">
        <v>376839</v>
      </c>
      <c r="Y4192" s="6">
        <v>190520</v>
      </c>
      <c r="Z4192" s="6">
        <v>197386</v>
      </c>
      <c r="AA4192" s="6">
        <v>41346</v>
      </c>
      <c r="AB4192" s="6">
        <v>43863</v>
      </c>
      <c r="AC4192" s="6">
        <v>49265000</v>
      </c>
      <c r="AD4192" s="6">
        <v>48862000</v>
      </c>
      <c r="AF4192">
        <f t="shared" si="1300"/>
        <v>9.0879983606767332E-3</v>
      </c>
      <c r="AG4192">
        <f t="shared" si="1301"/>
        <v>2.0937323366212097E-3</v>
      </c>
      <c r="AH4192" t="e">
        <f t="shared" si="1302"/>
        <v>#VALUE!</v>
      </c>
      <c r="AI4192" t="e">
        <f t="shared" si="1303"/>
        <v>#VALUE!</v>
      </c>
      <c r="AJ4192">
        <f t="shared" si="1304"/>
        <v>4.6079427272287523</v>
      </c>
      <c r="AK4192">
        <f t="shared" si="1305"/>
        <v>4.500056995645533</v>
      </c>
      <c r="AL4192">
        <f t="shared" si="1306"/>
        <v>-5.4178201759799687E-3</v>
      </c>
      <c r="AM4192">
        <f t="shared" si="1307"/>
        <v>-1.7811859034122694E-2</v>
      </c>
      <c r="AN4192">
        <f t="shared" si="1308"/>
        <v>0.58104788616949066</v>
      </c>
      <c r="AO4192">
        <f t="shared" si="1309"/>
        <v>0.56926167408362727</v>
      </c>
      <c r="AP4192">
        <f t="shared" si="1310"/>
        <v>1</v>
      </c>
      <c r="AQ4192">
        <f t="shared" si="1311"/>
        <v>1</v>
      </c>
      <c r="AR4192">
        <f t="shared" si="1312"/>
        <v>1</v>
      </c>
      <c r="AS4192">
        <f t="shared" si="1313"/>
        <v>1</v>
      </c>
      <c r="AT4192">
        <f t="shared" si="1314"/>
        <v>0</v>
      </c>
      <c r="AU4192">
        <f t="shared" si="1315"/>
        <v>1</v>
      </c>
      <c r="AV4192">
        <f t="shared" si="1316"/>
        <v>1</v>
      </c>
      <c r="AW4192">
        <f t="shared" si="1317"/>
        <v>1</v>
      </c>
      <c r="AX4192">
        <f t="shared" si="1318"/>
        <v>0</v>
      </c>
      <c r="AY4192">
        <f t="shared" si="1319"/>
        <v>7</v>
      </c>
    </row>
    <row r="4193" spans="1:51" x14ac:dyDescent="0.3">
      <c r="A4193" s="1" t="s">
        <v>4187</v>
      </c>
      <c r="B4193" s="2">
        <v>4409461</v>
      </c>
      <c r="C4193" s="3" t="s">
        <v>5335</v>
      </c>
      <c r="D4193" s="5">
        <v>24.91</v>
      </c>
      <c r="E4193" s="5">
        <v>1551.51152826</v>
      </c>
      <c r="F4193" s="3" t="s">
        <v>4500</v>
      </c>
      <c r="G4193" s="3" t="s">
        <v>4501</v>
      </c>
      <c r="H4193" s="3" t="s">
        <v>4502</v>
      </c>
      <c r="I4193" s="3" t="s">
        <v>4538</v>
      </c>
      <c r="J4193" s="3" t="s">
        <v>4504</v>
      </c>
      <c r="K4193" s="6">
        <v>920749</v>
      </c>
      <c r="L4193" s="6">
        <v>915103</v>
      </c>
      <c r="M4193" s="6">
        <v>140365</v>
      </c>
      <c r="N4193" s="6">
        <v>146373</v>
      </c>
      <c r="O4193" s="6">
        <v>107827</v>
      </c>
      <c r="P4193" s="6">
        <v>111297</v>
      </c>
      <c r="Q4193" s="6">
        <v>79042</v>
      </c>
      <c r="R4193" s="6">
        <v>62890</v>
      </c>
      <c r="S4193" s="6">
        <v>167190</v>
      </c>
      <c r="T4193" s="6">
        <v>151890</v>
      </c>
      <c r="U4193" s="6">
        <v>412242</v>
      </c>
      <c r="V4193" s="6">
        <v>411733</v>
      </c>
      <c r="W4193" s="6">
        <v>2248319</v>
      </c>
      <c r="X4193" s="6">
        <v>2183706</v>
      </c>
      <c r="Y4193" s="6">
        <v>510290</v>
      </c>
      <c r="Z4193" s="6">
        <v>511804</v>
      </c>
      <c r="AA4193" s="6">
        <v>386980</v>
      </c>
      <c r="AB4193" s="6">
        <v>364109</v>
      </c>
      <c r="AC4193" s="6">
        <v>62285000</v>
      </c>
      <c r="AD4193" s="6">
        <v>62006000</v>
      </c>
      <c r="AF4193">
        <f t="shared" si="1300"/>
        <v>3.5156043248311293E-2</v>
      </c>
      <c r="AG4193">
        <f t="shared" si="1301"/>
        <v>2.8799664423690734E-2</v>
      </c>
      <c r="AH4193">
        <f t="shared" si="1302"/>
        <v>0.18335565371284057</v>
      </c>
      <c r="AI4193">
        <f t="shared" si="1303"/>
        <v>0.18854781733438475</v>
      </c>
      <c r="AJ4193">
        <f t="shared" si="1304"/>
        <v>1.3186469584991471</v>
      </c>
      <c r="AK4193">
        <f t="shared" si="1305"/>
        <v>1.4056340271731818</v>
      </c>
      <c r="AL4193">
        <f t="shared" si="1306"/>
        <v>0.11710791974794434</v>
      </c>
      <c r="AM4193">
        <f t="shared" si="1307"/>
        <v>0.12162237474907196</v>
      </c>
      <c r="AN4193">
        <f t="shared" si="1308"/>
        <v>0.40952774050301582</v>
      </c>
      <c r="AO4193">
        <f t="shared" si="1309"/>
        <v>0.41905961699972433</v>
      </c>
      <c r="AP4193">
        <f t="shared" si="1310"/>
        <v>1</v>
      </c>
      <c r="AQ4193">
        <f t="shared" si="1311"/>
        <v>1</v>
      </c>
      <c r="AR4193">
        <f t="shared" si="1312"/>
        <v>1</v>
      </c>
      <c r="AS4193">
        <f t="shared" si="1313"/>
        <v>1</v>
      </c>
      <c r="AT4193">
        <f t="shared" si="1314"/>
        <v>1</v>
      </c>
      <c r="AU4193">
        <f t="shared" si="1315"/>
        <v>0</v>
      </c>
      <c r="AV4193">
        <f t="shared" si="1316"/>
        <v>0</v>
      </c>
      <c r="AW4193">
        <f t="shared" si="1317"/>
        <v>0</v>
      </c>
      <c r="AX4193">
        <f t="shared" si="1318"/>
        <v>0</v>
      </c>
      <c r="AY4193">
        <f t="shared" si="1319"/>
        <v>5</v>
      </c>
    </row>
    <row r="4194" spans="1:51" x14ac:dyDescent="0.3">
      <c r="A4194" s="1" t="s">
        <v>4188</v>
      </c>
      <c r="B4194" s="2">
        <v>103187</v>
      </c>
      <c r="C4194" s="3" t="s">
        <v>5337</v>
      </c>
      <c r="D4194" s="5">
        <v>15.81</v>
      </c>
      <c r="E4194" s="5">
        <v>1467.9152438399999</v>
      </c>
      <c r="F4194" s="3" t="s">
        <v>4525</v>
      </c>
      <c r="G4194" s="3" t="s">
        <v>4526</v>
      </c>
      <c r="H4194" s="3" t="s">
        <v>4693</v>
      </c>
      <c r="I4194" s="3" t="s">
        <v>4728</v>
      </c>
      <c r="J4194" s="3" t="s">
        <v>4528</v>
      </c>
      <c r="K4194" s="6">
        <v>263881</v>
      </c>
      <c r="L4194" s="6">
        <v>268954</v>
      </c>
      <c r="M4194" s="6">
        <v>106381</v>
      </c>
      <c r="N4194" s="6">
        <v>96718</v>
      </c>
      <c r="O4194" s="6">
        <v>21743</v>
      </c>
      <c r="P4194" s="6">
        <v>10027</v>
      </c>
      <c r="Q4194" s="6">
        <v>-18387</v>
      </c>
      <c r="R4194" s="6">
        <v>-67730</v>
      </c>
      <c r="S4194" s="6">
        <v>52737</v>
      </c>
      <c r="T4194" s="6">
        <v>47719</v>
      </c>
      <c r="U4194" s="6">
        <v>1324336</v>
      </c>
      <c r="V4194" s="6">
        <v>1324765</v>
      </c>
      <c r="W4194" s="6">
        <v>3005840</v>
      </c>
      <c r="X4194" s="6">
        <v>3037925</v>
      </c>
      <c r="Y4194" s="6" t="s">
        <v>4474</v>
      </c>
      <c r="Z4194" s="6" t="s">
        <v>4474</v>
      </c>
      <c r="AA4194" s="6" t="s">
        <v>4474</v>
      </c>
      <c r="AB4194" s="6" t="s">
        <v>4474</v>
      </c>
      <c r="AC4194" s="6">
        <v>92900256</v>
      </c>
      <c r="AD4194" s="6">
        <v>92821785</v>
      </c>
      <c r="AF4194">
        <f t="shared" si="1300"/>
        <v>-6.117092060788332E-3</v>
      </c>
      <c r="AG4194">
        <f t="shared" si="1301"/>
        <v>-2.2294822946583605E-2</v>
      </c>
      <c r="AH4194">
        <f t="shared" si="1302"/>
        <v>0.44058765602959571</v>
      </c>
      <c r="AI4194">
        <f t="shared" si="1303"/>
        <v>0.43607561081988527</v>
      </c>
      <c r="AJ4194" t="e">
        <f t="shared" si="1304"/>
        <v>#VALUE!</v>
      </c>
      <c r="AK4194" t="e">
        <f t="shared" si="1305"/>
        <v>#VALUE!</v>
      </c>
      <c r="AL4194">
        <f t="shared" si="1306"/>
        <v>8.239698955210871E-2</v>
      </c>
      <c r="AM4194">
        <f t="shared" si="1307"/>
        <v>3.7281468206459098E-2</v>
      </c>
      <c r="AN4194">
        <f t="shared" si="1308"/>
        <v>8.7789436563489739E-2</v>
      </c>
      <c r="AO4194">
        <f t="shared" si="1309"/>
        <v>8.8532139536031992E-2</v>
      </c>
      <c r="AP4194">
        <f t="shared" si="1310"/>
        <v>0</v>
      </c>
      <c r="AQ4194">
        <f t="shared" si="1311"/>
        <v>1</v>
      </c>
      <c r="AR4194">
        <f t="shared" si="1312"/>
        <v>1</v>
      </c>
      <c r="AS4194">
        <f t="shared" si="1313"/>
        <v>1</v>
      </c>
      <c r="AT4194">
        <f t="shared" si="1314"/>
        <v>0</v>
      </c>
      <c r="AU4194">
        <f t="shared" si="1315"/>
        <v>0</v>
      </c>
      <c r="AV4194">
        <f t="shared" si="1316"/>
        <v>1</v>
      </c>
      <c r="AW4194">
        <f t="shared" si="1317"/>
        <v>0</v>
      </c>
      <c r="AX4194">
        <f t="shared" si="1318"/>
        <v>0</v>
      </c>
      <c r="AY4194">
        <f t="shared" si="1319"/>
        <v>4</v>
      </c>
    </row>
    <row r="4195" spans="1:51" x14ac:dyDescent="0.3">
      <c r="A4195" s="1" t="s">
        <v>4189</v>
      </c>
      <c r="B4195" s="2">
        <v>4087927</v>
      </c>
      <c r="C4195" s="3" t="s">
        <v>5335</v>
      </c>
      <c r="D4195" s="5">
        <v>209.56</v>
      </c>
      <c r="E4195" s="5">
        <v>20138.716</v>
      </c>
      <c r="F4195" s="3" t="s">
        <v>4500</v>
      </c>
      <c r="G4195" s="3" t="s">
        <v>4501</v>
      </c>
      <c r="H4195" s="3" t="s">
        <v>4533</v>
      </c>
      <c r="I4195" s="3" t="s">
        <v>4618</v>
      </c>
      <c r="J4195" s="3" t="s">
        <v>4620</v>
      </c>
      <c r="K4195" s="6">
        <v>1542400</v>
      </c>
      <c r="L4195" s="6">
        <v>1528100</v>
      </c>
      <c r="M4195" s="6">
        <v>1089200</v>
      </c>
      <c r="N4195" s="6">
        <v>1076000</v>
      </c>
      <c r="O4195" s="6">
        <v>1050700</v>
      </c>
      <c r="P4195" s="6">
        <v>1035700</v>
      </c>
      <c r="Q4195" s="6">
        <v>858900</v>
      </c>
      <c r="R4195" s="6">
        <v>846100</v>
      </c>
      <c r="S4195" s="6">
        <v>875300</v>
      </c>
      <c r="T4195" s="6">
        <v>867200</v>
      </c>
      <c r="U4195" s="6">
        <v>1492200</v>
      </c>
      <c r="V4195" s="6">
        <v>1791300</v>
      </c>
      <c r="W4195" s="6">
        <v>1462000</v>
      </c>
      <c r="X4195" s="6">
        <v>1505100</v>
      </c>
      <c r="Y4195" s="6">
        <v>717400</v>
      </c>
      <c r="Z4195" s="6">
        <v>761200</v>
      </c>
      <c r="AA4195" s="6">
        <v>1526200</v>
      </c>
      <c r="AB4195" s="6">
        <v>1191300</v>
      </c>
      <c r="AC4195" s="6">
        <v>96400000</v>
      </c>
      <c r="AD4195" s="6">
        <v>98000000</v>
      </c>
      <c r="AF4195">
        <f t="shared" si="1300"/>
        <v>0.58748290013679894</v>
      </c>
      <c r="AG4195">
        <f t="shared" si="1301"/>
        <v>0.5621553385157132</v>
      </c>
      <c r="AH4195">
        <f t="shared" si="1302"/>
        <v>1.0206566347469219</v>
      </c>
      <c r="AI4195">
        <f t="shared" si="1303"/>
        <v>1.1901534781742078</v>
      </c>
      <c r="AJ4195">
        <f t="shared" si="1304"/>
        <v>0.47005634910234567</v>
      </c>
      <c r="AK4195">
        <f t="shared" si="1305"/>
        <v>0.63896583564173592</v>
      </c>
      <c r="AL4195">
        <f t="shared" si="1306"/>
        <v>0.68121109958506221</v>
      </c>
      <c r="AM4195">
        <f t="shared" si="1307"/>
        <v>0.67776977946469474</v>
      </c>
      <c r="AN4195">
        <f t="shared" si="1308"/>
        <v>1.0549931600547195</v>
      </c>
      <c r="AO4195">
        <f t="shared" si="1309"/>
        <v>1.015281376652714</v>
      </c>
      <c r="AP4195">
        <f t="shared" si="1310"/>
        <v>1</v>
      </c>
      <c r="AQ4195">
        <f t="shared" si="1311"/>
        <v>1</v>
      </c>
      <c r="AR4195">
        <f t="shared" si="1312"/>
        <v>1</v>
      </c>
      <c r="AS4195">
        <f t="shared" si="1313"/>
        <v>1</v>
      </c>
      <c r="AT4195">
        <f t="shared" si="1314"/>
        <v>1</v>
      </c>
      <c r="AU4195">
        <f t="shared" si="1315"/>
        <v>0</v>
      </c>
      <c r="AV4195">
        <f t="shared" si="1316"/>
        <v>1</v>
      </c>
      <c r="AW4195">
        <f t="shared" si="1317"/>
        <v>1</v>
      </c>
      <c r="AX4195">
        <f t="shared" si="1318"/>
        <v>1</v>
      </c>
      <c r="AY4195">
        <f t="shared" si="1319"/>
        <v>8</v>
      </c>
    </row>
    <row r="4196" spans="1:51" x14ac:dyDescent="0.3">
      <c r="A4196" s="1" t="s">
        <v>4190</v>
      </c>
      <c r="B4196" s="2">
        <v>4241337</v>
      </c>
      <c r="C4196" s="3" t="s">
        <v>5335</v>
      </c>
      <c r="D4196" s="7">
        <v>275.47000000000003</v>
      </c>
      <c r="E4196" s="5">
        <v>38899.293347979998</v>
      </c>
      <c r="F4196" s="3" t="s">
        <v>4485</v>
      </c>
      <c r="G4196" s="3" t="s">
        <v>4517</v>
      </c>
      <c r="H4196" s="3" t="s">
        <v>4640</v>
      </c>
      <c r="I4196" s="3" t="s">
        <v>4685</v>
      </c>
      <c r="J4196" s="3" t="s">
        <v>4552</v>
      </c>
      <c r="K4196" s="6">
        <v>2823300</v>
      </c>
      <c r="L4196" s="6">
        <v>2775600</v>
      </c>
      <c r="M4196" s="6">
        <v>1382200</v>
      </c>
      <c r="N4196" s="6">
        <v>1323700</v>
      </c>
      <c r="O4196" s="6">
        <v>1232100</v>
      </c>
      <c r="P4196" s="6">
        <v>1182300</v>
      </c>
      <c r="Q4196" s="6">
        <v>921000</v>
      </c>
      <c r="R4196" s="6">
        <v>888400</v>
      </c>
      <c r="S4196" s="6">
        <v>1141000</v>
      </c>
      <c r="T4196" s="6">
        <v>1094900</v>
      </c>
      <c r="U4196" s="6">
        <v>2519500</v>
      </c>
      <c r="V4196" s="6">
        <v>2518800</v>
      </c>
      <c r="W4196" s="6">
        <v>4563200</v>
      </c>
      <c r="X4196" s="6">
        <v>4767900</v>
      </c>
      <c r="Y4196" s="6">
        <v>1092600</v>
      </c>
      <c r="Z4196" s="6">
        <v>1307200</v>
      </c>
      <c r="AA4196" s="6">
        <v>1335100</v>
      </c>
      <c r="AB4196" s="6">
        <v>1371300</v>
      </c>
      <c r="AC4196" s="6">
        <v>141396745</v>
      </c>
      <c r="AD4196" s="6">
        <v>142460614</v>
      </c>
      <c r="AF4196">
        <f t="shared" si="1300"/>
        <v>0.20183204768583451</v>
      </c>
      <c r="AG4196">
        <f t="shared" si="1301"/>
        <v>0.18632941127120956</v>
      </c>
      <c r="AH4196">
        <f t="shared" si="1302"/>
        <v>0.55213446704067326</v>
      </c>
      <c r="AI4196">
        <f t="shared" si="1303"/>
        <v>0.52828289183917443</v>
      </c>
      <c r="AJ4196">
        <f t="shared" si="1304"/>
        <v>0.81836566549322143</v>
      </c>
      <c r="AK4196">
        <f t="shared" si="1305"/>
        <v>0.95325603441989348</v>
      </c>
      <c r="AL4196">
        <f t="shared" si="1306"/>
        <v>0.43640420784188716</v>
      </c>
      <c r="AM4196">
        <f t="shared" si="1307"/>
        <v>0.42596195417207089</v>
      </c>
      <c r="AN4196">
        <f t="shared" si="1308"/>
        <v>0.61871055399719499</v>
      </c>
      <c r="AO4196">
        <f t="shared" si="1309"/>
        <v>0.58214308185993835</v>
      </c>
      <c r="AP4196">
        <f t="shared" si="1310"/>
        <v>1</v>
      </c>
      <c r="AQ4196">
        <f t="shared" si="1311"/>
        <v>1</v>
      </c>
      <c r="AR4196">
        <f t="shared" si="1312"/>
        <v>1</v>
      </c>
      <c r="AS4196">
        <f t="shared" si="1313"/>
        <v>1</v>
      </c>
      <c r="AT4196">
        <f t="shared" si="1314"/>
        <v>0</v>
      </c>
      <c r="AU4196">
        <f t="shared" si="1315"/>
        <v>0</v>
      </c>
      <c r="AV4196">
        <f t="shared" si="1316"/>
        <v>1</v>
      </c>
      <c r="AW4196">
        <f t="shared" si="1317"/>
        <v>1</v>
      </c>
      <c r="AX4196">
        <f t="shared" si="1318"/>
        <v>1</v>
      </c>
      <c r="AY4196">
        <f t="shared" si="1319"/>
        <v>7</v>
      </c>
    </row>
    <row r="4197" spans="1:51" x14ac:dyDescent="0.3">
      <c r="A4197" s="1" t="s">
        <v>4191</v>
      </c>
      <c r="B4197" s="2">
        <v>4253133</v>
      </c>
      <c r="C4197" s="3" t="s">
        <v>5338</v>
      </c>
      <c r="D4197" s="5">
        <v>24.82</v>
      </c>
      <c r="E4197" s="5">
        <v>1352.28967822</v>
      </c>
      <c r="F4197" s="3" t="s">
        <v>4480</v>
      </c>
      <c r="G4197" s="3" t="s">
        <v>4481</v>
      </c>
      <c r="H4197" s="3" t="s">
        <v>4481</v>
      </c>
      <c r="I4197" s="3" t="s">
        <v>4482</v>
      </c>
      <c r="J4197" s="3" t="s">
        <v>4484</v>
      </c>
      <c r="K4197" s="6">
        <v>426608</v>
      </c>
      <c r="L4197" s="6">
        <v>422475</v>
      </c>
      <c r="M4197" s="6" t="s">
        <v>4474</v>
      </c>
      <c r="N4197" s="6" t="s">
        <v>4474</v>
      </c>
      <c r="O4197" s="6">
        <v>490851</v>
      </c>
      <c r="P4197" s="6">
        <v>484839</v>
      </c>
      <c r="Q4197" s="6">
        <v>85858</v>
      </c>
      <c r="R4197" s="6">
        <v>87478</v>
      </c>
      <c r="S4197" s="6">
        <v>149028</v>
      </c>
      <c r="T4197" s="6">
        <v>131330</v>
      </c>
      <c r="U4197" s="6" t="s">
        <v>4474</v>
      </c>
      <c r="V4197" s="6" t="s">
        <v>4474</v>
      </c>
      <c r="W4197" s="6">
        <v>13042976</v>
      </c>
      <c r="X4197" s="6">
        <v>12684330</v>
      </c>
      <c r="Y4197" s="6" t="s">
        <v>4474</v>
      </c>
      <c r="Z4197" s="6" t="s">
        <v>4474</v>
      </c>
      <c r="AA4197" s="6" t="s">
        <v>4474</v>
      </c>
      <c r="AB4197" s="6" t="s">
        <v>4474</v>
      </c>
      <c r="AC4197" s="6">
        <v>54446174</v>
      </c>
      <c r="AD4197" s="6">
        <v>54350350</v>
      </c>
      <c r="AF4197">
        <f t="shared" si="1300"/>
        <v>6.5827001445068981E-3</v>
      </c>
      <c r="AG4197">
        <f t="shared" si="1301"/>
        <v>6.896540850009421E-3</v>
      </c>
      <c r="AH4197" t="e">
        <f t="shared" si="1302"/>
        <v>#VALUE!</v>
      </c>
      <c r="AI4197" t="e">
        <f t="shared" si="1303"/>
        <v>#VALUE!</v>
      </c>
      <c r="AJ4197" t="e">
        <f t="shared" si="1304"/>
        <v>#VALUE!</v>
      </c>
      <c r="AK4197" t="e">
        <f t="shared" si="1305"/>
        <v>#VALUE!</v>
      </c>
      <c r="AL4197">
        <f t="shared" si="1306"/>
        <v>1.1505902374076435</v>
      </c>
      <c r="AM4197">
        <f t="shared" si="1307"/>
        <v>1.147615835256524</v>
      </c>
      <c r="AN4197">
        <f t="shared" si="1308"/>
        <v>3.2707872804488794E-2</v>
      </c>
      <c r="AO4197">
        <f t="shared" si="1309"/>
        <v>3.3306843956283069E-2</v>
      </c>
      <c r="AP4197">
        <f t="shared" si="1310"/>
        <v>1</v>
      </c>
      <c r="AQ4197">
        <f t="shared" si="1311"/>
        <v>1</v>
      </c>
      <c r="AR4197">
        <f t="shared" si="1312"/>
        <v>0</v>
      </c>
      <c r="AS4197">
        <f t="shared" si="1313"/>
        <v>1</v>
      </c>
      <c r="AT4197">
        <f t="shared" si="1314"/>
        <v>0</v>
      </c>
      <c r="AU4197">
        <f t="shared" si="1315"/>
        <v>0</v>
      </c>
      <c r="AV4197">
        <f t="shared" si="1316"/>
        <v>1</v>
      </c>
      <c r="AW4197">
        <f t="shared" si="1317"/>
        <v>0</v>
      </c>
      <c r="AX4197">
        <f t="shared" si="1318"/>
        <v>0</v>
      </c>
      <c r="AY4197">
        <f t="shared" si="1319"/>
        <v>4</v>
      </c>
    </row>
    <row r="4198" spans="1:51" x14ac:dyDescent="0.3">
      <c r="A4198" s="1" t="s">
        <v>4192</v>
      </c>
      <c r="B4198" s="2">
        <v>4057229</v>
      </c>
      <c r="C4198" s="3" t="s">
        <v>5337</v>
      </c>
      <c r="D4198" s="5">
        <v>38.119999999999997</v>
      </c>
      <c r="E4198" s="5">
        <v>160470.95341240001</v>
      </c>
      <c r="F4198" s="3" t="s">
        <v>4665</v>
      </c>
      <c r="G4198" s="3" t="s">
        <v>4722</v>
      </c>
      <c r="H4198" s="3" t="s">
        <v>4723</v>
      </c>
      <c r="I4198" s="3" t="s">
        <v>4772</v>
      </c>
      <c r="J4198" s="3" t="s">
        <v>5001</v>
      </c>
      <c r="K4198" s="6">
        <v>134237000</v>
      </c>
      <c r="L4198" s="6">
        <v>134243000</v>
      </c>
      <c r="M4198" s="6">
        <v>48429000</v>
      </c>
      <c r="N4198" s="6">
        <v>48111000</v>
      </c>
      <c r="O4198" s="6">
        <v>30527000</v>
      </c>
      <c r="P4198" s="6">
        <v>30257000</v>
      </c>
      <c r="Q4198" s="6">
        <v>10262000</v>
      </c>
      <c r="R4198" s="6">
        <v>11735000</v>
      </c>
      <c r="S4198" s="6">
        <v>35157000</v>
      </c>
      <c r="T4198" s="6">
        <v>36024000</v>
      </c>
      <c r="U4198" s="6">
        <v>129056000</v>
      </c>
      <c r="V4198" s="6">
        <v>127496000</v>
      </c>
      <c r="W4198" s="6">
        <v>381164000</v>
      </c>
      <c r="X4198" s="6">
        <v>379146000</v>
      </c>
      <c r="Y4198" s="6">
        <v>40641000</v>
      </c>
      <c r="Z4198" s="6">
        <v>38056000</v>
      </c>
      <c r="AA4198" s="6">
        <v>61816000</v>
      </c>
      <c r="AB4198" s="6">
        <v>60806000</v>
      </c>
      <c r="AC4198" s="6">
        <v>4209626270</v>
      </c>
      <c r="AD4198" s="6">
        <v>4209519996</v>
      </c>
      <c r="AF4198">
        <f t="shared" si="1300"/>
        <v>2.6922794387717622E-2</v>
      </c>
      <c r="AG4198">
        <f t="shared" si="1301"/>
        <v>3.0951137556508575E-2</v>
      </c>
      <c r="AH4198">
        <f t="shared" si="1302"/>
        <v>0.33858391663430965</v>
      </c>
      <c r="AI4198">
        <f t="shared" si="1303"/>
        <v>0.33627151545842499</v>
      </c>
      <c r="AJ4198">
        <f t="shared" si="1304"/>
        <v>0.65745114533454119</v>
      </c>
      <c r="AK4198">
        <f t="shared" si="1305"/>
        <v>0.62585929020162478</v>
      </c>
      <c r="AL4198">
        <f t="shared" si="1306"/>
        <v>0.22741122045337725</v>
      </c>
      <c r="AM4198">
        <f t="shared" si="1307"/>
        <v>0.22538977823797143</v>
      </c>
      <c r="AN4198">
        <f t="shared" si="1308"/>
        <v>0.35217649095927211</v>
      </c>
      <c r="AO4198">
        <f t="shared" si="1309"/>
        <v>0.35406677111191992</v>
      </c>
      <c r="AP4198">
        <f t="shared" si="1310"/>
        <v>1</v>
      </c>
      <c r="AQ4198">
        <f t="shared" si="1311"/>
        <v>1</v>
      </c>
      <c r="AR4198">
        <f t="shared" si="1312"/>
        <v>0</v>
      </c>
      <c r="AS4198">
        <f t="shared" si="1313"/>
        <v>1</v>
      </c>
      <c r="AT4198">
        <f t="shared" si="1314"/>
        <v>0</v>
      </c>
      <c r="AU4198">
        <f t="shared" si="1315"/>
        <v>1</v>
      </c>
      <c r="AV4198">
        <f t="shared" si="1316"/>
        <v>1</v>
      </c>
      <c r="AW4198">
        <f t="shared" si="1317"/>
        <v>0</v>
      </c>
      <c r="AX4198">
        <f t="shared" si="1318"/>
        <v>0</v>
      </c>
      <c r="AY4198">
        <f t="shared" si="1319"/>
        <v>5</v>
      </c>
    </row>
    <row r="4199" spans="1:51" x14ac:dyDescent="0.3">
      <c r="A4199" s="1" t="s">
        <v>4193</v>
      </c>
      <c r="B4199" s="2">
        <v>4812717</v>
      </c>
      <c r="C4199" s="3" t="s">
        <v>5338</v>
      </c>
      <c r="D4199" s="5">
        <v>46.69</v>
      </c>
      <c r="E4199" s="5">
        <v>3820.6972806099998</v>
      </c>
      <c r="F4199" s="3" t="s">
        <v>4470</v>
      </c>
      <c r="G4199" s="3" t="s">
        <v>4471</v>
      </c>
      <c r="H4199" s="3" t="s">
        <v>4673</v>
      </c>
      <c r="I4199" s="3" t="s">
        <v>4673</v>
      </c>
      <c r="J4199" s="3" t="s">
        <v>4544</v>
      </c>
      <c r="K4199" s="6">
        <v>5624</v>
      </c>
      <c r="L4199" s="6" t="s">
        <v>4474</v>
      </c>
      <c r="M4199" s="6">
        <v>-150297</v>
      </c>
      <c r="N4199" s="6">
        <v>-127973</v>
      </c>
      <c r="O4199" s="6">
        <v>-151304</v>
      </c>
      <c r="P4199" s="6">
        <v>-128869</v>
      </c>
      <c r="Q4199" s="6">
        <v>-153723</v>
      </c>
      <c r="R4199" s="6">
        <v>-125448</v>
      </c>
      <c r="S4199" s="6">
        <v>-103769</v>
      </c>
      <c r="T4199" s="6">
        <v>-53841</v>
      </c>
      <c r="U4199" s="6">
        <v>120009</v>
      </c>
      <c r="V4199" s="6">
        <v>119687</v>
      </c>
      <c r="W4199" s="6">
        <v>381818</v>
      </c>
      <c r="X4199" s="6">
        <v>434123</v>
      </c>
      <c r="Y4199" s="6">
        <v>364253</v>
      </c>
      <c r="Z4199" s="6">
        <v>416292</v>
      </c>
      <c r="AA4199" s="6">
        <v>27950</v>
      </c>
      <c r="AB4199" s="6">
        <v>48346</v>
      </c>
      <c r="AC4199" s="6">
        <v>81831170</v>
      </c>
      <c r="AD4199" s="6">
        <v>81081772</v>
      </c>
      <c r="AF4199">
        <f t="shared" si="1300"/>
        <v>-0.40260804886097568</v>
      </c>
      <c r="AG4199">
        <f t="shared" si="1301"/>
        <v>-0.28896879455822427</v>
      </c>
      <c r="AH4199">
        <f t="shared" si="1302"/>
        <v>0.31430943538544542</v>
      </c>
      <c r="AI4199">
        <f t="shared" si="1303"/>
        <v>0.27569836198496739</v>
      </c>
      <c r="AJ4199">
        <f t="shared" si="1304"/>
        <v>13.032307692307691</v>
      </c>
      <c r="AK4199">
        <f t="shared" si="1305"/>
        <v>8.6106813386836549</v>
      </c>
      <c r="AL4199">
        <f t="shared" si="1306"/>
        <v>-26.903271692745378</v>
      </c>
      <c r="AM4199" t="e">
        <f t="shared" si="1307"/>
        <v>#VALUE!</v>
      </c>
      <c r="AN4199">
        <f t="shared" si="1308"/>
        <v>1.4729530823586107E-2</v>
      </c>
      <c r="AO4199" t="e">
        <f t="shared" si="1309"/>
        <v>#VALUE!</v>
      </c>
      <c r="AP4199">
        <f t="shared" si="1310"/>
        <v>0</v>
      </c>
      <c r="AQ4199">
        <f t="shared" si="1311"/>
        <v>0</v>
      </c>
      <c r="AR4199">
        <f t="shared" si="1312"/>
        <v>0</v>
      </c>
      <c r="AS4199">
        <f t="shared" si="1313"/>
        <v>1</v>
      </c>
      <c r="AT4199">
        <f t="shared" si="1314"/>
        <v>0</v>
      </c>
      <c r="AU4199">
        <f t="shared" si="1315"/>
        <v>1</v>
      </c>
      <c r="AV4199">
        <f t="shared" si="1316"/>
        <v>0</v>
      </c>
      <c r="AW4199">
        <f t="shared" si="1317"/>
        <v>0</v>
      </c>
      <c r="AX4199">
        <f t="shared" si="1318"/>
        <v>0</v>
      </c>
      <c r="AY4199">
        <f t="shared" si="1319"/>
        <v>2</v>
      </c>
    </row>
    <row r="4200" spans="1:51" x14ac:dyDescent="0.3">
      <c r="A4200" s="1" t="s">
        <v>4194</v>
      </c>
      <c r="B4200" s="2">
        <v>7580829</v>
      </c>
      <c r="C4200" s="3" t="s">
        <v>5336</v>
      </c>
      <c r="D4200" s="5">
        <v>24.73</v>
      </c>
      <c r="E4200" s="5">
        <v>4075.6068026100002</v>
      </c>
      <c r="F4200" s="3" t="s">
        <v>4485</v>
      </c>
      <c r="G4200" s="3" t="s">
        <v>4517</v>
      </c>
      <c r="H4200" s="3" t="s">
        <v>4640</v>
      </c>
      <c r="I4200" s="3" t="s">
        <v>4865</v>
      </c>
      <c r="J4200" s="3" t="s">
        <v>5255</v>
      </c>
      <c r="K4200" s="6">
        <v>868720</v>
      </c>
      <c r="L4200" s="6">
        <v>853102</v>
      </c>
      <c r="M4200" s="6">
        <v>345755</v>
      </c>
      <c r="N4200" s="6">
        <v>341937</v>
      </c>
      <c r="O4200" s="6">
        <v>238541</v>
      </c>
      <c r="P4200" s="6">
        <v>233824</v>
      </c>
      <c r="Q4200" s="6">
        <v>101126</v>
      </c>
      <c r="R4200" s="6">
        <v>96702</v>
      </c>
      <c r="S4200" s="6">
        <v>218885</v>
      </c>
      <c r="T4200" s="6">
        <v>172542</v>
      </c>
      <c r="U4200" s="6">
        <v>1037174</v>
      </c>
      <c r="V4200" s="6">
        <v>1036338</v>
      </c>
      <c r="W4200" s="6">
        <v>1850581</v>
      </c>
      <c r="X4200" s="6">
        <v>1772997</v>
      </c>
      <c r="Y4200" s="6">
        <v>529015</v>
      </c>
      <c r="Z4200" s="6">
        <v>449642</v>
      </c>
      <c r="AA4200" s="6">
        <v>202493</v>
      </c>
      <c r="AB4200" s="6">
        <v>175299</v>
      </c>
      <c r="AC4200" s="6">
        <v>164804000</v>
      </c>
      <c r="AD4200" s="6">
        <v>164658000</v>
      </c>
      <c r="AF4200">
        <f t="shared" si="1300"/>
        <v>5.4645541049000289E-2</v>
      </c>
      <c r="AG4200">
        <f t="shared" si="1301"/>
        <v>5.4541547447626813E-2</v>
      </c>
      <c r="AH4200">
        <f t="shared" si="1302"/>
        <v>0.56045858030532036</v>
      </c>
      <c r="AI4200">
        <f t="shared" si="1303"/>
        <v>0.58451198732992782</v>
      </c>
      <c r="AJ4200">
        <f t="shared" si="1304"/>
        <v>2.6125100620762201</v>
      </c>
      <c r="AK4200">
        <f t="shared" si="1305"/>
        <v>2.5650003707950417</v>
      </c>
      <c r="AL4200">
        <f t="shared" si="1306"/>
        <v>0.27458905055714156</v>
      </c>
      <c r="AM4200">
        <f t="shared" si="1307"/>
        <v>0.27408680321931023</v>
      </c>
      <c r="AN4200">
        <f t="shared" si="1308"/>
        <v>0.46943095168490329</v>
      </c>
      <c r="AO4200">
        <f t="shared" si="1309"/>
        <v>0.48116381471598657</v>
      </c>
      <c r="AP4200">
        <f t="shared" si="1310"/>
        <v>1</v>
      </c>
      <c r="AQ4200">
        <f t="shared" si="1311"/>
        <v>1</v>
      </c>
      <c r="AR4200">
        <f t="shared" si="1312"/>
        <v>1</v>
      </c>
      <c r="AS4200">
        <f t="shared" si="1313"/>
        <v>1</v>
      </c>
      <c r="AT4200">
        <f t="shared" si="1314"/>
        <v>1</v>
      </c>
      <c r="AU4200">
        <f t="shared" si="1315"/>
        <v>1</v>
      </c>
      <c r="AV4200">
        <f t="shared" si="1316"/>
        <v>1</v>
      </c>
      <c r="AW4200">
        <f t="shared" si="1317"/>
        <v>0</v>
      </c>
      <c r="AX4200">
        <f t="shared" si="1318"/>
        <v>0</v>
      </c>
      <c r="AY4200">
        <f t="shared" si="1319"/>
        <v>7</v>
      </c>
    </row>
    <row r="4201" spans="1:51" x14ac:dyDescent="0.3">
      <c r="A4201" s="1" t="s">
        <v>4195</v>
      </c>
      <c r="B4201" s="2">
        <v>4159057</v>
      </c>
      <c r="C4201" s="3" t="s">
        <v>5335</v>
      </c>
      <c r="D4201" s="7">
        <v>413.37</v>
      </c>
      <c r="E4201" s="5">
        <v>106454.88260729999</v>
      </c>
      <c r="F4201" s="3" t="s">
        <v>4470</v>
      </c>
      <c r="G4201" s="3" t="s">
        <v>4471</v>
      </c>
      <c r="H4201" s="3" t="s">
        <v>4489</v>
      </c>
      <c r="I4201" s="3" t="s">
        <v>4489</v>
      </c>
      <c r="J4201" s="3" t="s">
        <v>4544</v>
      </c>
      <c r="K4201" s="6">
        <v>10625800</v>
      </c>
      <c r="L4201" s="6">
        <v>10337400</v>
      </c>
      <c r="M4201" s="6">
        <v>4446600</v>
      </c>
      <c r="N4201" s="6">
        <v>4394900</v>
      </c>
      <c r="O4201" s="6">
        <v>4238700</v>
      </c>
      <c r="P4201" s="6">
        <v>4198100</v>
      </c>
      <c r="Q4201" s="6">
        <v>-479800</v>
      </c>
      <c r="R4201" s="6">
        <v>-489900</v>
      </c>
      <c r="S4201" s="6">
        <v>-842600</v>
      </c>
      <c r="T4201" s="6">
        <v>-944000</v>
      </c>
      <c r="U4201" s="6" t="s">
        <v>4474</v>
      </c>
      <c r="V4201" s="6" t="s">
        <v>4474</v>
      </c>
      <c r="W4201" s="6">
        <v>22240200</v>
      </c>
      <c r="X4201" s="6">
        <v>20132100</v>
      </c>
      <c r="Y4201" s="6">
        <v>9804100</v>
      </c>
      <c r="Z4201" s="6">
        <v>8941600</v>
      </c>
      <c r="AA4201" s="6">
        <v>3973100</v>
      </c>
      <c r="AB4201" s="6">
        <v>3547200</v>
      </c>
      <c r="AC4201" s="6">
        <v>257739599</v>
      </c>
      <c r="AD4201" s="6">
        <v>258015301</v>
      </c>
      <c r="AF4201">
        <f t="shared" si="1300"/>
        <v>-2.1573547000476614E-2</v>
      </c>
      <c r="AG4201">
        <f t="shared" si="1301"/>
        <v>-2.4334272132564411E-2</v>
      </c>
      <c r="AH4201" t="e">
        <f t="shared" si="1302"/>
        <v>#VALUE!</v>
      </c>
      <c r="AI4201" t="e">
        <f t="shared" si="1303"/>
        <v>#VALUE!</v>
      </c>
      <c r="AJ4201">
        <f t="shared" si="1304"/>
        <v>2.467619742770129</v>
      </c>
      <c r="AK4201">
        <f t="shared" si="1305"/>
        <v>2.5207487595850249</v>
      </c>
      <c r="AL4201">
        <f t="shared" si="1306"/>
        <v>0.39890643528016712</v>
      </c>
      <c r="AM4201">
        <f t="shared" si="1307"/>
        <v>0.4061079188190454</v>
      </c>
      <c r="AN4201">
        <f t="shared" si="1308"/>
        <v>0.47777448044531973</v>
      </c>
      <c r="AO4201">
        <f t="shared" si="1309"/>
        <v>0.51347847467477314</v>
      </c>
      <c r="AP4201">
        <f t="shared" si="1310"/>
        <v>0</v>
      </c>
      <c r="AQ4201">
        <f t="shared" si="1311"/>
        <v>0</v>
      </c>
      <c r="AR4201">
        <f t="shared" si="1312"/>
        <v>1</v>
      </c>
      <c r="AS4201">
        <f t="shared" si="1313"/>
        <v>0</v>
      </c>
      <c r="AT4201">
        <f t="shared" si="1314"/>
        <v>0</v>
      </c>
      <c r="AU4201">
        <f t="shared" si="1315"/>
        <v>0</v>
      </c>
      <c r="AV4201">
        <f t="shared" si="1316"/>
        <v>0</v>
      </c>
      <c r="AW4201">
        <f t="shared" si="1317"/>
        <v>0</v>
      </c>
      <c r="AX4201">
        <f t="shared" si="1318"/>
        <v>1</v>
      </c>
      <c r="AY4201">
        <f t="shared" si="1319"/>
        <v>2</v>
      </c>
    </row>
    <row r="4202" spans="1:51" x14ac:dyDescent="0.3">
      <c r="A4202" s="1" t="s">
        <v>4196</v>
      </c>
      <c r="B4202" s="2">
        <v>6216370</v>
      </c>
      <c r="C4202" s="3" t="s">
        <v>5338</v>
      </c>
      <c r="D4202" s="5">
        <v>52.43</v>
      </c>
      <c r="E4202" s="5">
        <v>8176.9807027999996</v>
      </c>
      <c r="F4202" s="3" t="s">
        <v>4500</v>
      </c>
      <c r="G4202" s="3" t="s">
        <v>4501</v>
      </c>
      <c r="H4202" s="3" t="s">
        <v>4502</v>
      </c>
      <c r="I4202" s="3" t="s">
        <v>4538</v>
      </c>
      <c r="J4202" s="3" t="s">
        <v>4504</v>
      </c>
      <c r="K4202" s="6">
        <v>643234</v>
      </c>
      <c r="L4202" s="6">
        <v>617826</v>
      </c>
      <c r="M4202" s="6">
        <v>24029</v>
      </c>
      <c r="N4202" s="6">
        <v>16767</v>
      </c>
      <c r="O4202" s="6">
        <v>17124</v>
      </c>
      <c r="P4202" s="6">
        <v>9283</v>
      </c>
      <c r="Q4202" s="6">
        <v>30403</v>
      </c>
      <c r="R4202" s="6">
        <v>19783</v>
      </c>
      <c r="S4202" s="6">
        <v>171324</v>
      </c>
      <c r="T4202" s="6">
        <v>157522</v>
      </c>
      <c r="U4202" s="6">
        <v>334656</v>
      </c>
      <c r="V4202" s="6">
        <v>334092</v>
      </c>
      <c r="W4202" s="6">
        <v>1190840</v>
      </c>
      <c r="X4202" s="6">
        <v>1023830</v>
      </c>
      <c r="Y4202" s="6">
        <v>476619</v>
      </c>
      <c r="Z4202" s="6">
        <v>514809</v>
      </c>
      <c r="AA4202" s="6">
        <v>457921</v>
      </c>
      <c r="AB4202" s="6">
        <v>439069</v>
      </c>
      <c r="AC4202" s="6">
        <v>155883000</v>
      </c>
      <c r="AD4202" s="6">
        <v>155326000</v>
      </c>
      <c r="AF4202">
        <f t="shared" si="1300"/>
        <v>2.553071781263646E-2</v>
      </c>
      <c r="AG4202">
        <f t="shared" si="1301"/>
        <v>1.9322543781682504E-2</v>
      </c>
      <c r="AH4202">
        <f t="shared" si="1302"/>
        <v>0.28102515871149775</v>
      </c>
      <c r="AI4202">
        <f t="shared" si="1303"/>
        <v>0.32631589228680541</v>
      </c>
      <c r="AJ4202">
        <f t="shared" si="1304"/>
        <v>1.0408323706490858</v>
      </c>
      <c r="AK4202">
        <f t="shared" si="1305"/>
        <v>1.1725013608339463</v>
      </c>
      <c r="AL4202">
        <f t="shared" si="1306"/>
        <v>2.6621727085321983E-2</v>
      </c>
      <c r="AM4202">
        <f t="shared" si="1307"/>
        <v>1.5025266013408306E-2</v>
      </c>
      <c r="AN4202">
        <f t="shared" si="1308"/>
        <v>0.54015148970474625</v>
      </c>
      <c r="AO4202">
        <f t="shared" si="1309"/>
        <v>0.60344588457068071</v>
      </c>
      <c r="AP4202">
        <f t="shared" si="1310"/>
        <v>1</v>
      </c>
      <c r="AQ4202">
        <f t="shared" si="1311"/>
        <v>1</v>
      </c>
      <c r="AR4202">
        <f t="shared" si="1312"/>
        <v>1</v>
      </c>
      <c r="AS4202">
        <f t="shared" si="1313"/>
        <v>1</v>
      </c>
      <c r="AT4202">
        <f t="shared" si="1314"/>
        <v>1</v>
      </c>
      <c r="AU4202">
        <f t="shared" si="1315"/>
        <v>0</v>
      </c>
      <c r="AV4202">
        <f t="shared" si="1316"/>
        <v>1</v>
      </c>
      <c r="AW4202">
        <f t="shared" si="1317"/>
        <v>0</v>
      </c>
      <c r="AX4202">
        <f t="shared" si="1318"/>
        <v>0</v>
      </c>
      <c r="AY4202">
        <f t="shared" si="1319"/>
        <v>6</v>
      </c>
    </row>
    <row r="4203" spans="1:51" x14ac:dyDescent="0.3">
      <c r="A4203" s="1" t="s">
        <v>4197</v>
      </c>
      <c r="B4203" s="2">
        <v>11078438</v>
      </c>
      <c r="C4203" s="3" t="s">
        <v>5337</v>
      </c>
      <c r="D4203" s="5">
        <v>124.01</v>
      </c>
      <c r="E4203" s="5">
        <v>46545.416367919999</v>
      </c>
      <c r="F4203" s="3" t="s">
        <v>4485</v>
      </c>
      <c r="G4203" s="3" t="s">
        <v>4486</v>
      </c>
      <c r="H4203" s="3" t="s">
        <v>4545</v>
      </c>
      <c r="I4203" s="3" t="s">
        <v>4546</v>
      </c>
      <c r="J4203" s="3" t="s">
        <v>4820</v>
      </c>
      <c r="K4203" s="6">
        <v>7530800</v>
      </c>
      <c r="L4203" s="6">
        <v>7199900</v>
      </c>
      <c r="M4203" s="6">
        <v>1490900</v>
      </c>
      <c r="N4203" s="6">
        <v>1361900</v>
      </c>
      <c r="O4203" s="6">
        <v>1216000</v>
      </c>
      <c r="P4203" s="6">
        <v>1087700</v>
      </c>
      <c r="Q4203" s="6">
        <v>581400</v>
      </c>
      <c r="R4203" s="6">
        <v>498900</v>
      </c>
      <c r="S4203" s="6">
        <v>1250300</v>
      </c>
      <c r="T4203" s="6">
        <v>1120800</v>
      </c>
      <c r="U4203" s="6">
        <v>2909600</v>
      </c>
      <c r="V4203" s="6">
        <v>2913700</v>
      </c>
      <c r="W4203" s="6">
        <v>8891400</v>
      </c>
      <c r="X4203" s="6">
        <v>8108300</v>
      </c>
      <c r="Y4203" s="6">
        <v>4804600</v>
      </c>
      <c r="Z4203" s="6">
        <v>4191400</v>
      </c>
      <c r="AA4203" s="6">
        <v>3489200</v>
      </c>
      <c r="AB4203" s="6">
        <v>3079800</v>
      </c>
      <c r="AC4203" s="6">
        <v>375249753</v>
      </c>
      <c r="AD4203" s="6">
        <v>375113127</v>
      </c>
      <c r="AF4203">
        <f t="shared" si="1300"/>
        <v>6.5389027599703081E-2</v>
      </c>
      <c r="AG4203">
        <f t="shared" si="1301"/>
        <v>6.1529543800796713E-2</v>
      </c>
      <c r="AH4203">
        <f t="shared" si="1302"/>
        <v>0.32723755539060218</v>
      </c>
      <c r="AI4203">
        <f t="shared" si="1303"/>
        <v>0.35934782876805249</v>
      </c>
      <c r="AJ4203">
        <f t="shared" si="1304"/>
        <v>1.3769918605984179</v>
      </c>
      <c r="AK4203">
        <f t="shared" si="1305"/>
        <v>1.3609325280862394</v>
      </c>
      <c r="AL4203">
        <f t="shared" si="1306"/>
        <v>0.16147022892654167</v>
      </c>
      <c r="AM4203">
        <f t="shared" si="1307"/>
        <v>0.15107154266031472</v>
      </c>
      <c r="AN4203">
        <f t="shared" si="1308"/>
        <v>0.84697572935645682</v>
      </c>
      <c r="AO4203">
        <f t="shared" si="1309"/>
        <v>0.88796665145591558</v>
      </c>
      <c r="AP4203">
        <f t="shared" si="1310"/>
        <v>1</v>
      </c>
      <c r="AQ4203">
        <f t="shared" si="1311"/>
        <v>1</v>
      </c>
      <c r="AR4203">
        <f t="shared" si="1312"/>
        <v>1</v>
      </c>
      <c r="AS4203">
        <f t="shared" si="1313"/>
        <v>1</v>
      </c>
      <c r="AT4203">
        <f t="shared" si="1314"/>
        <v>1</v>
      </c>
      <c r="AU4203">
        <f t="shared" si="1315"/>
        <v>1</v>
      </c>
      <c r="AV4203">
        <f t="shared" si="1316"/>
        <v>1</v>
      </c>
      <c r="AW4203">
        <f t="shared" si="1317"/>
        <v>0</v>
      </c>
      <c r="AX4203">
        <f t="shared" si="1318"/>
        <v>0</v>
      </c>
      <c r="AY4203">
        <f t="shared" si="1319"/>
        <v>7</v>
      </c>
    </row>
    <row r="4204" spans="1:51" x14ac:dyDescent="0.3">
      <c r="A4204" s="1" t="s">
        <v>4198</v>
      </c>
      <c r="B4204" s="2">
        <v>5017926</v>
      </c>
      <c r="C4204" s="3" t="s">
        <v>5337</v>
      </c>
      <c r="D4204" s="5">
        <v>16.03</v>
      </c>
      <c r="E4204" s="5">
        <v>2110.2668012300001</v>
      </c>
      <c r="F4204" s="3" t="s">
        <v>4485</v>
      </c>
      <c r="G4204" s="3" t="s">
        <v>4517</v>
      </c>
      <c r="H4204" s="3" t="s">
        <v>4518</v>
      </c>
      <c r="I4204" s="3" t="s">
        <v>4551</v>
      </c>
      <c r="J4204" s="3" t="s">
        <v>5311</v>
      </c>
      <c r="K4204" s="6">
        <v>2805820</v>
      </c>
      <c r="L4204" s="6">
        <v>2837440</v>
      </c>
      <c r="M4204" s="6">
        <v>303972</v>
      </c>
      <c r="N4204" s="6">
        <v>334242</v>
      </c>
      <c r="O4204" s="6">
        <v>163191</v>
      </c>
      <c r="P4204" s="6">
        <v>193950</v>
      </c>
      <c r="Q4204" s="6">
        <v>20970</v>
      </c>
      <c r="R4204" s="6">
        <v>117240</v>
      </c>
      <c r="S4204" s="6">
        <v>471788</v>
      </c>
      <c r="T4204" s="6">
        <v>289240</v>
      </c>
      <c r="U4204" s="6">
        <v>1147733</v>
      </c>
      <c r="V4204" s="6">
        <v>1394528</v>
      </c>
      <c r="W4204" s="6">
        <v>2932387</v>
      </c>
      <c r="X4204" s="6">
        <v>3145630</v>
      </c>
      <c r="Y4204" s="6">
        <v>787389</v>
      </c>
      <c r="Z4204" s="6">
        <v>1019957</v>
      </c>
      <c r="AA4204" s="6">
        <v>456102</v>
      </c>
      <c r="AB4204" s="6">
        <v>429792</v>
      </c>
      <c r="AC4204" s="6">
        <v>131481967</v>
      </c>
      <c r="AD4204" s="6">
        <v>131477853</v>
      </c>
      <c r="AF4204">
        <f t="shared" si="1300"/>
        <v>7.1511707015479197E-3</v>
      </c>
      <c r="AG4204">
        <f t="shared" si="1301"/>
        <v>3.7270753394391586E-2</v>
      </c>
      <c r="AH4204">
        <f t="shared" si="1302"/>
        <v>0.39139888425368141</v>
      </c>
      <c r="AI4204">
        <f t="shared" si="1303"/>
        <v>0.44332232335017152</v>
      </c>
      <c r="AJ4204">
        <f t="shared" si="1304"/>
        <v>1.7263441072391701</v>
      </c>
      <c r="AK4204">
        <f t="shared" si="1305"/>
        <v>2.3731409612091432</v>
      </c>
      <c r="AL4204">
        <f t="shared" si="1306"/>
        <v>5.8161606945563153E-2</v>
      </c>
      <c r="AM4204">
        <f t="shared" si="1307"/>
        <v>6.835386827562874E-2</v>
      </c>
      <c r="AN4204">
        <f t="shared" si="1308"/>
        <v>0.95683823451679473</v>
      </c>
      <c r="AO4204">
        <f t="shared" si="1309"/>
        <v>0.90202598525573574</v>
      </c>
      <c r="AP4204">
        <f t="shared" si="1310"/>
        <v>1</v>
      </c>
      <c r="AQ4204">
        <f t="shared" si="1311"/>
        <v>1</v>
      </c>
      <c r="AR4204">
        <f t="shared" si="1312"/>
        <v>0</v>
      </c>
      <c r="AS4204">
        <f t="shared" si="1313"/>
        <v>1</v>
      </c>
      <c r="AT4204">
        <f t="shared" si="1314"/>
        <v>1</v>
      </c>
      <c r="AU4204">
        <f t="shared" si="1315"/>
        <v>0</v>
      </c>
      <c r="AV4204">
        <f t="shared" si="1316"/>
        <v>0</v>
      </c>
      <c r="AW4204">
        <f t="shared" si="1317"/>
        <v>1</v>
      </c>
      <c r="AX4204">
        <f t="shared" si="1318"/>
        <v>0</v>
      </c>
      <c r="AY4204">
        <f t="shared" si="1319"/>
        <v>5</v>
      </c>
    </row>
    <row r="4205" spans="1:51" x14ac:dyDescent="0.3">
      <c r="A4205" s="1" t="s">
        <v>4199</v>
      </c>
      <c r="B4205" s="2">
        <v>4090265</v>
      </c>
      <c r="C4205" s="3" t="s">
        <v>5337</v>
      </c>
      <c r="D4205" s="5">
        <v>39.24</v>
      </c>
      <c r="E4205" s="5">
        <v>1098.72</v>
      </c>
      <c r="F4205" s="3" t="s">
        <v>4485</v>
      </c>
      <c r="G4205" s="3" t="s">
        <v>4517</v>
      </c>
      <c r="H4205" s="3" t="s">
        <v>4518</v>
      </c>
      <c r="I4205" s="3" t="s">
        <v>4551</v>
      </c>
      <c r="J4205" s="3" t="s">
        <v>5312</v>
      </c>
      <c r="K4205" s="6">
        <v>1399418</v>
      </c>
      <c r="L4205" s="6">
        <v>1309613</v>
      </c>
      <c r="M4205" s="6">
        <v>172664</v>
      </c>
      <c r="N4205" s="6">
        <v>157850</v>
      </c>
      <c r="O4205" s="6">
        <v>120659</v>
      </c>
      <c r="P4205" s="6">
        <v>108331</v>
      </c>
      <c r="Q4205" s="6">
        <v>44637</v>
      </c>
      <c r="R4205" s="6">
        <v>37899</v>
      </c>
      <c r="S4205" s="6">
        <v>121220</v>
      </c>
      <c r="T4205" s="6">
        <v>88609</v>
      </c>
      <c r="U4205" s="6">
        <v>321220</v>
      </c>
      <c r="V4205" s="6">
        <v>408668</v>
      </c>
      <c r="W4205" s="6">
        <v>1195828</v>
      </c>
      <c r="X4205" s="6">
        <v>1223401</v>
      </c>
      <c r="Y4205" s="6">
        <v>309589</v>
      </c>
      <c r="Z4205" s="6">
        <v>330859</v>
      </c>
      <c r="AA4205" s="6">
        <v>307659</v>
      </c>
      <c r="AB4205" s="6">
        <v>308902</v>
      </c>
      <c r="AC4205" s="6">
        <v>21189144</v>
      </c>
      <c r="AD4205" s="6">
        <v>21142890</v>
      </c>
      <c r="AF4205">
        <f t="shared" si="1300"/>
        <v>3.7327274490980306E-2</v>
      </c>
      <c r="AG4205">
        <f t="shared" si="1301"/>
        <v>3.0978395472947954E-2</v>
      </c>
      <c r="AH4205">
        <f t="shared" si="1302"/>
        <v>0.26861722588867293</v>
      </c>
      <c r="AI4205">
        <f t="shared" si="1303"/>
        <v>0.33404255840889457</v>
      </c>
      <c r="AJ4205">
        <f t="shared" si="1304"/>
        <v>1.0062731790716346</v>
      </c>
      <c r="AK4205">
        <f t="shared" si="1305"/>
        <v>1.0710807958511113</v>
      </c>
      <c r="AL4205">
        <f t="shared" si="1306"/>
        <v>8.6220843236259642E-2</v>
      </c>
      <c r="AM4205">
        <f t="shared" si="1307"/>
        <v>8.2719856934834954E-2</v>
      </c>
      <c r="AN4205">
        <f t="shared" si="1308"/>
        <v>1.1702502366561078</v>
      </c>
      <c r="AO4205">
        <f t="shared" si="1309"/>
        <v>1.0704691266395892</v>
      </c>
      <c r="AP4205">
        <f t="shared" si="1310"/>
        <v>1</v>
      </c>
      <c r="AQ4205">
        <f t="shared" si="1311"/>
        <v>1</v>
      </c>
      <c r="AR4205">
        <f t="shared" si="1312"/>
        <v>1</v>
      </c>
      <c r="AS4205">
        <f t="shared" si="1313"/>
        <v>1</v>
      </c>
      <c r="AT4205">
        <f t="shared" si="1314"/>
        <v>1</v>
      </c>
      <c r="AU4205">
        <f t="shared" si="1315"/>
        <v>0</v>
      </c>
      <c r="AV4205">
        <f t="shared" si="1316"/>
        <v>1</v>
      </c>
      <c r="AW4205">
        <f t="shared" si="1317"/>
        <v>1</v>
      </c>
      <c r="AX4205">
        <f t="shared" si="1318"/>
        <v>0</v>
      </c>
      <c r="AY4205">
        <f t="shared" si="1319"/>
        <v>7</v>
      </c>
    </row>
    <row r="4206" spans="1:51" x14ac:dyDescent="0.3">
      <c r="A4206" s="1" t="s">
        <v>4200</v>
      </c>
      <c r="B4206" s="2">
        <v>4662077</v>
      </c>
      <c r="C4206" s="3" t="s">
        <v>5335</v>
      </c>
      <c r="D4206" s="5">
        <v>17.329999999999998</v>
      </c>
      <c r="E4206" s="5">
        <v>278.11152806000001</v>
      </c>
      <c r="F4206" s="3" t="s">
        <v>4500</v>
      </c>
      <c r="G4206" s="3" t="s">
        <v>4501</v>
      </c>
      <c r="H4206" s="3" t="s">
        <v>4502</v>
      </c>
      <c r="I4206" s="3" t="s">
        <v>4538</v>
      </c>
      <c r="J4206" s="3" t="s">
        <v>4620</v>
      </c>
      <c r="K4206" s="6">
        <v>263587</v>
      </c>
      <c r="L4206" s="6">
        <v>243250</v>
      </c>
      <c r="M4206" s="6">
        <v>14808</v>
      </c>
      <c r="N4206" s="6">
        <v>7693</v>
      </c>
      <c r="O4206" s="6">
        <v>-1543</v>
      </c>
      <c r="P4206" s="6">
        <v>-8400</v>
      </c>
      <c r="Q4206" s="6">
        <v>8040</v>
      </c>
      <c r="R4206" s="6">
        <v>910</v>
      </c>
      <c r="S4206" s="6">
        <v>58525</v>
      </c>
      <c r="T4206" s="6">
        <v>45104</v>
      </c>
      <c r="U4206" s="6" t="s">
        <v>4474</v>
      </c>
      <c r="V4206" s="6" t="s">
        <v>4474</v>
      </c>
      <c r="W4206" s="6">
        <v>429741</v>
      </c>
      <c r="X4206" s="6">
        <v>408550</v>
      </c>
      <c r="Y4206" s="6">
        <v>360410</v>
      </c>
      <c r="Z4206" s="6">
        <v>341349</v>
      </c>
      <c r="AA4206" s="6">
        <v>130200</v>
      </c>
      <c r="AB4206" s="6">
        <v>114078</v>
      </c>
      <c r="AC4206" s="6">
        <v>16224237</v>
      </c>
      <c r="AD4206" s="6">
        <v>16375138</v>
      </c>
      <c r="AF4206">
        <f t="shared" si="1300"/>
        <v>1.8708943293751352E-2</v>
      </c>
      <c r="AG4206">
        <f t="shared" si="1301"/>
        <v>2.2273895484028884E-3</v>
      </c>
      <c r="AH4206" t="e">
        <f t="shared" si="1302"/>
        <v>#VALUE!</v>
      </c>
      <c r="AI4206" t="e">
        <f t="shared" si="1303"/>
        <v>#VALUE!</v>
      </c>
      <c r="AJ4206">
        <f t="shared" si="1304"/>
        <v>2.7681259600614441</v>
      </c>
      <c r="AK4206">
        <f t="shared" si="1305"/>
        <v>2.9922421501078209</v>
      </c>
      <c r="AL4206">
        <f t="shared" si="1306"/>
        <v>-5.8538547045188117E-3</v>
      </c>
      <c r="AM4206">
        <f t="shared" si="1307"/>
        <v>-3.4532374100719423E-2</v>
      </c>
      <c r="AN4206">
        <f t="shared" si="1308"/>
        <v>0.61336246716045251</v>
      </c>
      <c r="AO4206">
        <f t="shared" si="1309"/>
        <v>0.59539836005384894</v>
      </c>
      <c r="AP4206">
        <f t="shared" si="1310"/>
        <v>1</v>
      </c>
      <c r="AQ4206">
        <f t="shared" si="1311"/>
        <v>1</v>
      </c>
      <c r="AR4206">
        <f t="shared" si="1312"/>
        <v>1</v>
      </c>
      <c r="AS4206">
        <f t="shared" si="1313"/>
        <v>1</v>
      </c>
      <c r="AT4206">
        <f t="shared" si="1314"/>
        <v>0</v>
      </c>
      <c r="AU4206">
        <f t="shared" si="1315"/>
        <v>0</v>
      </c>
      <c r="AV4206">
        <f t="shared" si="1316"/>
        <v>1</v>
      </c>
      <c r="AW4206">
        <f t="shared" si="1317"/>
        <v>1</v>
      </c>
      <c r="AX4206">
        <f t="shared" si="1318"/>
        <v>1</v>
      </c>
      <c r="AY4206">
        <f t="shared" si="1319"/>
        <v>7</v>
      </c>
    </row>
    <row r="4207" spans="1:51" x14ac:dyDescent="0.3">
      <c r="A4207" s="1" t="s">
        <v>4201</v>
      </c>
      <c r="B4207" s="2">
        <v>4242781</v>
      </c>
      <c r="C4207" s="3" t="s">
        <v>5335</v>
      </c>
      <c r="D4207" s="7">
        <v>7.74</v>
      </c>
      <c r="E4207" s="5">
        <v>993.77252441999997</v>
      </c>
      <c r="F4207" s="3" t="s">
        <v>4500</v>
      </c>
      <c r="G4207" s="3" t="s">
        <v>4574</v>
      </c>
      <c r="H4207" s="3" t="s">
        <v>4575</v>
      </c>
      <c r="I4207" s="3" t="s">
        <v>4575</v>
      </c>
      <c r="J4207" s="3" t="s">
        <v>4614</v>
      </c>
      <c r="K4207" s="6">
        <v>4527274</v>
      </c>
      <c r="L4207" s="6">
        <v>4630427</v>
      </c>
      <c r="M4207" s="6">
        <v>1273384</v>
      </c>
      <c r="N4207" s="6">
        <v>587894</v>
      </c>
      <c r="O4207" s="6">
        <v>-1666</v>
      </c>
      <c r="P4207" s="6">
        <v>-667255</v>
      </c>
      <c r="Q4207" s="6">
        <v>-358737</v>
      </c>
      <c r="R4207" s="6">
        <v>-1002704</v>
      </c>
      <c r="S4207" s="6">
        <v>755839</v>
      </c>
      <c r="T4207" s="6">
        <v>735626</v>
      </c>
      <c r="U4207" s="6">
        <v>6384098</v>
      </c>
      <c r="V4207" s="6">
        <v>7105182</v>
      </c>
      <c r="W4207" s="6">
        <v>17754984</v>
      </c>
      <c r="X4207" s="6">
        <v>16087869</v>
      </c>
      <c r="Y4207" s="6">
        <v>5061087</v>
      </c>
      <c r="Z4207" s="6">
        <v>3327101</v>
      </c>
      <c r="AA4207" s="6">
        <v>3523652</v>
      </c>
      <c r="AB4207" s="6">
        <v>1079748</v>
      </c>
      <c r="AC4207" s="6">
        <v>128394327</v>
      </c>
      <c r="AD4207" s="6">
        <v>127738637</v>
      </c>
      <c r="AF4207">
        <f t="shared" si="1300"/>
        <v>-2.0204861913702653E-2</v>
      </c>
      <c r="AG4207">
        <f t="shared" si="1301"/>
        <v>-6.2326713376395594E-2</v>
      </c>
      <c r="AH4207">
        <f t="shared" si="1302"/>
        <v>0.3595665307273721</v>
      </c>
      <c r="AI4207">
        <f t="shared" si="1303"/>
        <v>0.44164842466084225</v>
      </c>
      <c r="AJ4207">
        <f t="shared" si="1304"/>
        <v>1.4363186262434542</v>
      </c>
      <c r="AK4207">
        <f t="shared" si="1305"/>
        <v>3.0813680599547304</v>
      </c>
      <c r="AL4207">
        <f t="shared" si="1306"/>
        <v>-3.6799186441995778E-4</v>
      </c>
      <c r="AM4207">
        <f t="shared" si="1307"/>
        <v>-0.144102260979387</v>
      </c>
      <c r="AN4207">
        <f t="shared" si="1308"/>
        <v>0.25498609291903612</v>
      </c>
      <c r="AO4207">
        <f t="shared" si="1309"/>
        <v>0.28782102837858764</v>
      </c>
      <c r="AP4207">
        <f t="shared" si="1310"/>
        <v>0</v>
      </c>
      <c r="AQ4207">
        <f t="shared" si="1311"/>
        <v>1</v>
      </c>
      <c r="AR4207">
        <f t="shared" si="1312"/>
        <v>1</v>
      </c>
      <c r="AS4207">
        <f t="shared" si="1313"/>
        <v>1</v>
      </c>
      <c r="AT4207">
        <f t="shared" si="1314"/>
        <v>1</v>
      </c>
      <c r="AU4207">
        <f t="shared" si="1315"/>
        <v>0</v>
      </c>
      <c r="AV4207">
        <f t="shared" si="1316"/>
        <v>1</v>
      </c>
      <c r="AW4207">
        <f t="shared" si="1317"/>
        <v>0</v>
      </c>
      <c r="AX4207">
        <f t="shared" si="1318"/>
        <v>0</v>
      </c>
      <c r="AY4207">
        <f t="shared" si="1319"/>
        <v>5</v>
      </c>
    </row>
    <row r="4208" spans="1:51" x14ac:dyDescent="0.3">
      <c r="A4208" s="1" t="s">
        <v>4202</v>
      </c>
      <c r="B4208" s="2">
        <v>4761964</v>
      </c>
      <c r="C4208" s="3" t="s">
        <v>5335</v>
      </c>
      <c r="D4208" s="5">
        <v>11.8</v>
      </c>
      <c r="E4208" s="5">
        <v>14084.3962436</v>
      </c>
      <c r="F4208" s="3" t="s">
        <v>4470</v>
      </c>
      <c r="G4208" s="3" t="s">
        <v>4471</v>
      </c>
      <c r="H4208" s="3" t="s">
        <v>4673</v>
      </c>
      <c r="I4208" s="3" t="s">
        <v>4673</v>
      </c>
      <c r="J4208" s="3" t="s">
        <v>4544</v>
      </c>
      <c r="K4208" s="6">
        <v>15048500</v>
      </c>
      <c r="L4208" s="6">
        <v>15239200</v>
      </c>
      <c r="M4208" s="6">
        <v>4586700</v>
      </c>
      <c r="N4208" s="6">
        <v>4646700</v>
      </c>
      <c r="O4208" s="6">
        <v>1856600</v>
      </c>
      <c r="P4208" s="6">
        <v>1906900</v>
      </c>
      <c r="Q4208" s="6">
        <v>-883300</v>
      </c>
      <c r="R4208" s="6">
        <v>-646500</v>
      </c>
      <c r="S4208" s="6">
        <v>2288300</v>
      </c>
      <c r="T4208" s="6">
        <v>2297000</v>
      </c>
      <c r="U4208" s="6">
        <v>14303400</v>
      </c>
      <c r="V4208" s="6">
        <v>14731200</v>
      </c>
      <c r="W4208" s="6">
        <v>44754100</v>
      </c>
      <c r="X4208" s="6">
        <v>45330000</v>
      </c>
      <c r="Y4208" s="6">
        <v>11307700</v>
      </c>
      <c r="Z4208" s="6">
        <v>11792100</v>
      </c>
      <c r="AA4208" s="6">
        <v>7512400</v>
      </c>
      <c r="AB4208" s="6">
        <v>7709200</v>
      </c>
      <c r="AC4208" s="6">
        <v>1193580965</v>
      </c>
      <c r="AD4208" s="6">
        <v>1193269177</v>
      </c>
      <c r="AF4208">
        <f t="shared" si="1300"/>
        <v>-1.9736739203782445E-2</v>
      </c>
      <c r="AG4208">
        <f t="shared" si="1301"/>
        <v>-1.4262078093977499E-2</v>
      </c>
      <c r="AH4208">
        <f t="shared" si="1302"/>
        <v>0.31959976851282901</v>
      </c>
      <c r="AI4208">
        <f t="shared" si="1303"/>
        <v>0.32497683653209797</v>
      </c>
      <c r="AJ4208">
        <f t="shared" si="1304"/>
        <v>1.5052047281827379</v>
      </c>
      <c r="AK4208">
        <f t="shared" si="1305"/>
        <v>1.5296139677268719</v>
      </c>
      <c r="AL4208">
        <f t="shared" si="1306"/>
        <v>0.12337442269993687</v>
      </c>
      <c r="AM4208">
        <f t="shared" si="1307"/>
        <v>0.12513124048506483</v>
      </c>
      <c r="AN4208">
        <f t="shared" si="1308"/>
        <v>0.33624852248173909</v>
      </c>
      <c r="AO4208">
        <f t="shared" si="1309"/>
        <v>0.33618354290756675</v>
      </c>
      <c r="AP4208">
        <f t="shared" si="1310"/>
        <v>0</v>
      </c>
      <c r="AQ4208">
        <f t="shared" si="1311"/>
        <v>1</v>
      </c>
      <c r="AR4208">
        <f t="shared" si="1312"/>
        <v>0</v>
      </c>
      <c r="AS4208">
        <f t="shared" si="1313"/>
        <v>1</v>
      </c>
      <c r="AT4208">
        <f t="shared" si="1314"/>
        <v>1</v>
      </c>
      <c r="AU4208">
        <f t="shared" si="1315"/>
        <v>0</v>
      </c>
      <c r="AV4208">
        <f t="shared" si="1316"/>
        <v>0</v>
      </c>
      <c r="AW4208">
        <f t="shared" si="1317"/>
        <v>1</v>
      </c>
      <c r="AX4208">
        <f t="shared" si="1318"/>
        <v>0</v>
      </c>
      <c r="AY4208">
        <f t="shared" si="1319"/>
        <v>4</v>
      </c>
    </row>
    <row r="4209" spans="1:51" x14ac:dyDescent="0.3">
      <c r="A4209" s="1" t="s">
        <v>4203</v>
      </c>
      <c r="B4209" s="2">
        <v>4963684</v>
      </c>
      <c r="C4209" s="3" t="s">
        <v>5335</v>
      </c>
      <c r="D4209" s="5">
        <v>9.92</v>
      </c>
      <c r="E4209" s="5">
        <v>2200.3872316799998</v>
      </c>
      <c r="F4209" s="3" t="s">
        <v>4500</v>
      </c>
      <c r="G4209" s="3" t="s">
        <v>4574</v>
      </c>
      <c r="H4209" s="3" t="s">
        <v>4575</v>
      </c>
      <c r="I4209" s="3" t="s">
        <v>4575</v>
      </c>
      <c r="J4209" s="3" t="s">
        <v>4736</v>
      </c>
      <c r="K4209" s="6">
        <v>990700</v>
      </c>
      <c r="L4209" s="6">
        <v>1000400</v>
      </c>
      <c r="M4209" s="6">
        <v>75300</v>
      </c>
      <c r="N4209" s="6">
        <v>83500</v>
      </c>
      <c r="O4209" s="6">
        <v>17900</v>
      </c>
      <c r="P4209" s="6">
        <v>24800</v>
      </c>
      <c r="Q4209" s="6">
        <v>-37400</v>
      </c>
      <c r="R4209" s="6">
        <v>-25800</v>
      </c>
      <c r="S4209" s="6">
        <v>79600</v>
      </c>
      <c r="T4209" s="6">
        <v>116400</v>
      </c>
      <c r="U4209" s="6">
        <v>637600</v>
      </c>
      <c r="V4209" s="6">
        <v>636000</v>
      </c>
      <c r="W4209" s="6">
        <v>1737600</v>
      </c>
      <c r="X4209" s="6">
        <v>1736300</v>
      </c>
      <c r="Y4209" s="6">
        <v>864000</v>
      </c>
      <c r="Z4209" s="6">
        <v>876500</v>
      </c>
      <c r="AA4209" s="6">
        <v>232800</v>
      </c>
      <c r="AB4209" s="6">
        <v>247100</v>
      </c>
      <c r="AC4209" s="6">
        <v>221800000</v>
      </c>
      <c r="AD4209" s="6">
        <v>221900000</v>
      </c>
      <c r="AF4209">
        <f t="shared" si="1300"/>
        <v>-2.1523941068139964E-2</v>
      </c>
      <c r="AG4209">
        <f t="shared" si="1301"/>
        <v>-1.4859183320854692E-2</v>
      </c>
      <c r="AH4209">
        <f t="shared" si="1302"/>
        <v>0.3669429097605893</v>
      </c>
      <c r="AI4209">
        <f t="shared" si="1303"/>
        <v>0.36629614697920865</v>
      </c>
      <c r="AJ4209">
        <f t="shared" si="1304"/>
        <v>3.7113402061855671</v>
      </c>
      <c r="AK4209">
        <f t="shared" si="1305"/>
        <v>3.547146904087414</v>
      </c>
      <c r="AL4209">
        <f t="shared" si="1306"/>
        <v>1.8068032704148581E-2</v>
      </c>
      <c r="AM4209">
        <f t="shared" si="1307"/>
        <v>2.4790083966413436E-2</v>
      </c>
      <c r="AN4209">
        <f t="shared" si="1308"/>
        <v>0.57015423572744017</v>
      </c>
      <c r="AO4209">
        <f t="shared" si="1309"/>
        <v>0.57616771295283076</v>
      </c>
      <c r="AP4209">
        <f t="shared" si="1310"/>
        <v>0</v>
      </c>
      <c r="AQ4209">
        <f t="shared" si="1311"/>
        <v>1</v>
      </c>
      <c r="AR4209">
        <f t="shared" si="1312"/>
        <v>0</v>
      </c>
      <c r="AS4209">
        <f t="shared" si="1313"/>
        <v>1</v>
      </c>
      <c r="AT4209">
        <f t="shared" si="1314"/>
        <v>0</v>
      </c>
      <c r="AU4209">
        <f t="shared" si="1315"/>
        <v>1</v>
      </c>
      <c r="AV4209">
        <f t="shared" si="1316"/>
        <v>0</v>
      </c>
      <c r="AW4209">
        <f t="shared" si="1317"/>
        <v>0</v>
      </c>
      <c r="AX4209">
        <f t="shared" si="1318"/>
        <v>1</v>
      </c>
      <c r="AY4209">
        <f t="shared" si="1319"/>
        <v>4</v>
      </c>
    </row>
    <row r="4210" spans="1:51" x14ac:dyDescent="0.3">
      <c r="A4210" s="1" t="s">
        <v>4204</v>
      </c>
      <c r="B4210" s="2">
        <v>5309347</v>
      </c>
      <c r="C4210" s="3" t="s">
        <v>5337</v>
      </c>
      <c r="D4210" s="5">
        <v>13.39</v>
      </c>
      <c r="E4210" s="5">
        <v>79.111052409999999</v>
      </c>
      <c r="F4210" s="3" t="s">
        <v>4470</v>
      </c>
      <c r="G4210" s="3" t="s">
        <v>4512</v>
      </c>
      <c r="H4210" s="3" t="s">
        <v>4513</v>
      </c>
      <c r="I4210" s="3" t="s">
        <v>4514</v>
      </c>
      <c r="J4210" s="3" t="s">
        <v>4473</v>
      </c>
      <c r="K4210" s="6" t="s">
        <v>4474</v>
      </c>
      <c r="L4210" s="6" t="s">
        <v>4474</v>
      </c>
      <c r="M4210" s="6">
        <v>-64299</v>
      </c>
      <c r="N4210" s="6">
        <v>-67956</v>
      </c>
      <c r="O4210" s="6">
        <v>-66389</v>
      </c>
      <c r="P4210" s="6">
        <v>-69986</v>
      </c>
      <c r="Q4210" s="6">
        <v>-62408</v>
      </c>
      <c r="R4210" s="6">
        <v>-61021</v>
      </c>
      <c r="S4210" s="6">
        <v>-49538</v>
      </c>
      <c r="T4210" s="6">
        <v>-54132</v>
      </c>
      <c r="U4210" s="6" t="s">
        <v>4474</v>
      </c>
      <c r="V4210" s="6" t="s">
        <v>4474</v>
      </c>
      <c r="W4210" s="6">
        <v>80616</v>
      </c>
      <c r="X4210" s="6">
        <v>93347</v>
      </c>
      <c r="Y4210" s="6">
        <v>63977</v>
      </c>
      <c r="Z4210" s="6">
        <v>75933</v>
      </c>
      <c r="AA4210" s="6">
        <v>8603</v>
      </c>
      <c r="AB4210" s="6">
        <v>7181</v>
      </c>
      <c r="AC4210" s="6">
        <v>5907836</v>
      </c>
      <c r="AD4210" s="6">
        <v>5880459</v>
      </c>
      <c r="AF4210">
        <f t="shared" si="1300"/>
        <v>-0.77413912870894119</v>
      </c>
      <c r="AG4210">
        <f t="shared" si="1301"/>
        <v>-0.65370070811059811</v>
      </c>
      <c r="AH4210" t="e">
        <f t="shared" si="1302"/>
        <v>#VALUE!</v>
      </c>
      <c r="AI4210" t="e">
        <f t="shared" si="1303"/>
        <v>#VALUE!</v>
      </c>
      <c r="AJ4210">
        <f t="shared" si="1304"/>
        <v>7.4365918865512031</v>
      </c>
      <c r="AK4210">
        <f t="shared" si="1305"/>
        <v>10.574154017546302</v>
      </c>
      <c r="AL4210" t="e">
        <f t="shared" si="1306"/>
        <v>#VALUE!</v>
      </c>
      <c r="AM4210" t="e">
        <f t="shared" si="1307"/>
        <v>#VALUE!</v>
      </c>
      <c r="AN4210" t="e">
        <f t="shared" si="1308"/>
        <v>#VALUE!</v>
      </c>
      <c r="AO4210" t="e">
        <f t="shared" si="1309"/>
        <v>#VALUE!</v>
      </c>
      <c r="AP4210">
        <f t="shared" si="1310"/>
        <v>0</v>
      </c>
      <c r="AQ4210">
        <f t="shared" si="1311"/>
        <v>0</v>
      </c>
      <c r="AR4210">
        <f t="shared" si="1312"/>
        <v>0</v>
      </c>
      <c r="AS4210">
        <f t="shared" si="1313"/>
        <v>1</v>
      </c>
      <c r="AT4210">
        <f t="shared" si="1314"/>
        <v>0</v>
      </c>
      <c r="AU4210">
        <f t="shared" si="1315"/>
        <v>0</v>
      </c>
      <c r="AV4210">
        <f t="shared" si="1316"/>
        <v>0</v>
      </c>
      <c r="AW4210">
        <f t="shared" si="1317"/>
        <v>0</v>
      </c>
      <c r="AX4210">
        <f t="shared" si="1318"/>
        <v>0</v>
      </c>
      <c r="AY4210">
        <f t="shared" si="1319"/>
        <v>1</v>
      </c>
    </row>
    <row r="4211" spans="1:51" x14ac:dyDescent="0.3">
      <c r="A4211" s="1" t="s">
        <v>4205</v>
      </c>
      <c r="B4211" s="2">
        <v>6614190</v>
      </c>
      <c r="C4211" s="3" t="s">
        <v>5337</v>
      </c>
      <c r="D4211" s="5">
        <v>28.73</v>
      </c>
      <c r="E4211" s="5">
        <v>30286.423185849999</v>
      </c>
      <c r="F4211" s="3" t="s">
        <v>4525</v>
      </c>
      <c r="G4211" s="3" t="s">
        <v>4526</v>
      </c>
      <c r="H4211" s="3" t="s">
        <v>4705</v>
      </c>
      <c r="I4211" s="3" t="s">
        <v>5014</v>
      </c>
      <c r="J4211" s="3" t="s">
        <v>4703</v>
      </c>
      <c r="K4211" s="6">
        <v>3825741</v>
      </c>
      <c r="L4211" s="6">
        <v>3768876</v>
      </c>
      <c r="M4211" s="6">
        <v>3682114</v>
      </c>
      <c r="N4211" s="6">
        <v>3498888</v>
      </c>
      <c r="O4211" s="6">
        <v>3677395</v>
      </c>
      <c r="P4211" s="6">
        <v>3494166</v>
      </c>
      <c r="Q4211" s="6">
        <v>2856758</v>
      </c>
      <c r="R4211" s="6">
        <v>2677736</v>
      </c>
      <c r="S4211" s="6">
        <v>2313893</v>
      </c>
      <c r="T4211" s="6">
        <v>2286947</v>
      </c>
      <c r="U4211" s="6">
        <v>14703434</v>
      </c>
      <c r="V4211" s="6">
        <v>14677361</v>
      </c>
      <c r="W4211" s="6">
        <v>44918106</v>
      </c>
      <c r="X4211" s="6">
        <v>44511250</v>
      </c>
      <c r="Y4211" s="6" t="s">
        <v>4474</v>
      </c>
      <c r="Z4211" s="6" t="s">
        <v>4474</v>
      </c>
      <c r="AA4211" s="6" t="s">
        <v>4474</v>
      </c>
      <c r="AB4211" s="6" t="s">
        <v>4474</v>
      </c>
      <c r="AC4211" s="6">
        <v>1047172481</v>
      </c>
      <c r="AD4211" s="6">
        <v>1043171743</v>
      </c>
      <c r="AF4211">
        <f t="shared" si="1300"/>
        <v>6.359925327216602E-2</v>
      </c>
      <c r="AG4211">
        <f t="shared" si="1301"/>
        <v>6.0158634053188803E-2</v>
      </c>
      <c r="AH4211">
        <f t="shared" si="1302"/>
        <v>0.327338690549419</v>
      </c>
      <c r="AI4211">
        <f t="shared" si="1303"/>
        <v>0.32974497458507679</v>
      </c>
      <c r="AJ4211" t="e">
        <f t="shared" si="1304"/>
        <v>#VALUE!</v>
      </c>
      <c r="AK4211" t="e">
        <f t="shared" si="1305"/>
        <v>#VALUE!</v>
      </c>
      <c r="AL4211">
        <f t="shared" si="1306"/>
        <v>0.96122424387850613</v>
      </c>
      <c r="AM4211">
        <f t="shared" si="1307"/>
        <v>0.92711089460093676</v>
      </c>
      <c r="AN4211">
        <f t="shared" si="1308"/>
        <v>8.5171467381104621E-2</v>
      </c>
      <c r="AO4211">
        <f t="shared" si="1309"/>
        <v>8.4672436743519902E-2</v>
      </c>
      <c r="AP4211">
        <f t="shared" si="1310"/>
        <v>1</v>
      </c>
      <c r="AQ4211">
        <f t="shared" si="1311"/>
        <v>1</v>
      </c>
      <c r="AR4211">
        <f t="shared" si="1312"/>
        <v>1</v>
      </c>
      <c r="AS4211">
        <f t="shared" si="1313"/>
        <v>0</v>
      </c>
      <c r="AT4211">
        <f t="shared" si="1314"/>
        <v>1</v>
      </c>
      <c r="AU4211">
        <f t="shared" si="1315"/>
        <v>0</v>
      </c>
      <c r="AV4211">
        <f t="shared" si="1316"/>
        <v>1</v>
      </c>
      <c r="AW4211">
        <f t="shared" si="1317"/>
        <v>1</v>
      </c>
      <c r="AX4211">
        <f t="shared" si="1318"/>
        <v>0</v>
      </c>
      <c r="AY4211">
        <f t="shared" si="1319"/>
        <v>6</v>
      </c>
    </row>
    <row r="4212" spans="1:51" x14ac:dyDescent="0.3">
      <c r="A4212" s="1" t="s">
        <v>4206</v>
      </c>
      <c r="B4212" s="2">
        <v>4991114</v>
      </c>
      <c r="C4212" s="3" t="s">
        <v>5335</v>
      </c>
      <c r="D4212" s="5">
        <v>46.82</v>
      </c>
      <c r="E4212" s="5">
        <v>2113.15473062</v>
      </c>
      <c r="F4212" s="3" t="s">
        <v>4485</v>
      </c>
      <c r="G4212" s="3" t="s">
        <v>4486</v>
      </c>
      <c r="H4212" s="3" t="s">
        <v>4545</v>
      </c>
      <c r="I4212" s="3" t="s">
        <v>4546</v>
      </c>
      <c r="J4212" s="3" t="s">
        <v>4587</v>
      </c>
      <c r="K4212" s="6">
        <v>355544</v>
      </c>
      <c r="L4212" s="6">
        <v>370222</v>
      </c>
      <c r="M4212" s="6">
        <v>34938</v>
      </c>
      <c r="N4212" s="6">
        <v>44519</v>
      </c>
      <c r="O4212" s="6">
        <v>16884</v>
      </c>
      <c r="P4212" s="6">
        <v>26652</v>
      </c>
      <c r="Q4212" s="6">
        <v>4561</v>
      </c>
      <c r="R4212" s="6">
        <v>9590</v>
      </c>
      <c r="S4212" s="6">
        <v>62259</v>
      </c>
      <c r="T4212" s="6">
        <v>63523</v>
      </c>
      <c r="U4212" s="6" t="s">
        <v>4474</v>
      </c>
      <c r="V4212" s="6" t="s">
        <v>4474</v>
      </c>
      <c r="W4212" s="6">
        <v>632762</v>
      </c>
      <c r="X4212" s="6">
        <v>613234</v>
      </c>
      <c r="Y4212" s="6">
        <v>450824</v>
      </c>
      <c r="Z4212" s="6">
        <v>435335</v>
      </c>
      <c r="AA4212" s="6">
        <v>70371</v>
      </c>
      <c r="AB4212" s="6">
        <v>67836</v>
      </c>
      <c r="AC4212" s="6">
        <v>45133051</v>
      </c>
      <c r="AD4212" s="6">
        <v>45028141</v>
      </c>
      <c r="AF4212">
        <f t="shared" si="1300"/>
        <v>7.2080813955326013E-3</v>
      </c>
      <c r="AG4212">
        <f t="shared" si="1301"/>
        <v>1.5638402306460502E-2</v>
      </c>
      <c r="AH4212" t="e">
        <f t="shared" si="1302"/>
        <v>#VALUE!</v>
      </c>
      <c r="AI4212" t="e">
        <f t="shared" si="1303"/>
        <v>#VALUE!</v>
      </c>
      <c r="AJ4212">
        <f t="shared" si="1304"/>
        <v>6.4063889954668829</v>
      </c>
      <c r="AK4212">
        <f t="shared" si="1305"/>
        <v>6.4174627041688783</v>
      </c>
      <c r="AL4212">
        <f t="shared" si="1306"/>
        <v>4.7487793353283979E-2</v>
      </c>
      <c r="AM4212">
        <f t="shared" si="1307"/>
        <v>7.1989238889098972E-2</v>
      </c>
      <c r="AN4212">
        <f t="shared" si="1308"/>
        <v>0.56189214902285534</v>
      </c>
      <c r="AO4212">
        <f t="shared" si="1309"/>
        <v>0.60372060257585192</v>
      </c>
      <c r="AP4212">
        <f t="shared" si="1310"/>
        <v>1</v>
      </c>
      <c r="AQ4212">
        <f t="shared" si="1311"/>
        <v>1</v>
      </c>
      <c r="AR4212">
        <f t="shared" si="1312"/>
        <v>0</v>
      </c>
      <c r="AS4212">
        <f t="shared" si="1313"/>
        <v>1</v>
      </c>
      <c r="AT4212">
        <f t="shared" si="1314"/>
        <v>0</v>
      </c>
      <c r="AU4212">
        <f t="shared" si="1315"/>
        <v>0</v>
      </c>
      <c r="AV4212">
        <f t="shared" si="1316"/>
        <v>0</v>
      </c>
      <c r="AW4212">
        <f t="shared" si="1317"/>
        <v>0</v>
      </c>
      <c r="AX4212">
        <f t="shared" si="1318"/>
        <v>0</v>
      </c>
      <c r="AY4212">
        <f t="shared" si="1319"/>
        <v>3</v>
      </c>
    </row>
    <row r="4213" spans="1:51" x14ac:dyDescent="0.3">
      <c r="A4213" s="1" t="s">
        <v>4207</v>
      </c>
      <c r="B4213" s="2">
        <v>29443409</v>
      </c>
      <c r="C4213" s="3" t="s">
        <v>5337</v>
      </c>
      <c r="D4213" s="5">
        <v>35.82</v>
      </c>
      <c r="E4213" s="5">
        <v>2816.2253538</v>
      </c>
      <c r="F4213" s="3" t="s">
        <v>4475</v>
      </c>
      <c r="G4213" s="3" t="s">
        <v>4476</v>
      </c>
      <c r="H4213" s="3" t="s">
        <v>4477</v>
      </c>
      <c r="I4213" s="3" t="s">
        <v>4498</v>
      </c>
      <c r="J4213" s="3" t="s">
        <v>4516</v>
      </c>
      <c r="K4213" s="6">
        <v>6207000</v>
      </c>
      <c r="L4213" s="6">
        <v>6125000</v>
      </c>
      <c r="M4213" s="6">
        <v>544000</v>
      </c>
      <c r="N4213" s="6">
        <v>521000</v>
      </c>
      <c r="O4213" s="6">
        <v>284000</v>
      </c>
      <c r="P4213" s="6">
        <v>253000</v>
      </c>
      <c r="Q4213" s="6">
        <v>159000</v>
      </c>
      <c r="R4213" s="6">
        <v>143000</v>
      </c>
      <c r="S4213" s="6">
        <v>340000</v>
      </c>
      <c r="T4213" s="6">
        <v>407000</v>
      </c>
      <c r="U4213" s="6">
        <v>1414000</v>
      </c>
      <c r="V4213" s="6">
        <v>1119000</v>
      </c>
      <c r="W4213" s="6">
        <v>4921000</v>
      </c>
      <c r="X4213" s="6">
        <v>4635000</v>
      </c>
      <c r="Y4213" s="6">
        <v>1786000</v>
      </c>
      <c r="Z4213" s="6">
        <v>1488000</v>
      </c>
      <c r="AA4213" s="6">
        <v>1526000</v>
      </c>
      <c r="AB4213" s="6">
        <v>1494000</v>
      </c>
      <c r="AC4213" s="6">
        <v>79000000</v>
      </c>
      <c r="AD4213" s="6">
        <v>78000000</v>
      </c>
      <c r="AF4213">
        <f t="shared" si="1300"/>
        <v>3.2310505994716521E-2</v>
      </c>
      <c r="AG4213">
        <f t="shared" si="1301"/>
        <v>3.0852211434735707E-2</v>
      </c>
      <c r="AH4213">
        <f t="shared" si="1302"/>
        <v>0.28733997155049784</v>
      </c>
      <c r="AI4213">
        <f t="shared" si="1303"/>
        <v>0.24142394822006472</v>
      </c>
      <c r="AJ4213">
        <f t="shared" si="1304"/>
        <v>1.1703800786369594</v>
      </c>
      <c r="AK4213">
        <f t="shared" si="1305"/>
        <v>0.99598393574297184</v>
      </c>
      <c r="AL4213">
        <f t="shared" si="1306"/>
        <v>4.5754792975672628E-2</v>
      </c>
      <c r="AM4213">
        <f t="shared" si="1307"/>
        <v>4.130612244897959E-2</v>
      </c>
      <c r="AN4213">
        <f t="shared" si="1308"/>
        <v>1.2613289981711033</v>
      </c>
      <c r="AO4213">
        <f t="shared" si="1309"/>
        <v>1.3214670981661274</v>
      </c>
      <c r="AP4213">
        <f t="shared" si="1310"/>
        <v>1</v>
      </c>
      <c r="AQ4213">
        <f t="shared" si="1311"/>
        <v>1</v>
      </c>
      <c r="AR4213">
        <f t="shared" si="1312"/>
        <v>1</v>
      </c>
      <c r="AS4213">
        <f t="shared" si="1313"/>
        <v>1</v>
      </c>
      <c r="AT4213">
        <f t="shared" si="1314"/>
        <v>0</v>
      </c>
      <c r="AU4213">
        <f t="shared" si="1315"/>
        <v>1</v>
      </c>
      <c r="AV4213">
        <f t="shared" si="1316"/>
        <v>1</v>
      </c>
      <c r="AW4213">
        <f t="shared" si="1317"/>
        <v>0</v>
      </c>
      <c r="AX4213">
        <f t="shared" si="1318"/>
        <v>0</v>
      </c>
      <c r="AY4213">
        <f t="shared" si="1319"/>
        <v>6</v>
      </c>
    </row>
    <row r="4214" spans="1:51" x14ac:dyDescent="0.3">
      <c r="A4214" s="1" t="s">
        <v>4208</v>
      </c>
      <c r="B4214" s="2">
        <v>4415853</v>
      </c>
      <c r="C4214" s="3" t="s">
        <v>5335</v>
      </c>
      <c r="D4214" s="5">
        <v>61.67</v>
      </c>
      <c r="E4214" s="5">
        <v>4010.6473350299998</v>
      </c>
      <c r="F4214" s="3" t="s">
        <v>4480</v>
      </c>
      <c r="G4214" s="3" t="s">
        <v>4491</v>
      </c>
      <c r="H4214" s="3" t="s">
        <v>4492</v>
      </c>
      <c r="I4214" s="3" t="s">
        <v>4493</v>
      </c>
      <c r="J4214" s="3" t="s">
        <v>4658</v>
      </c>
      <c r="K4214" s="6">
        <v>866900</v>
      </c>
      <c r="L4214" s="6">
        <v>850960</v>
      </c>
      <c r="M4214" s="6">
        <v>436991</v>
      </c>
      <c r="N4214" s="6">
        <v>425075</v>
      </c>
      <c r="O4214" s="6">
        <v>406345</v>
      </c>
      <c r="P4214" s="6">
        <v>389606</v>
      </c>
      <c r="Q4214" s="6">
        <v>267131</v>
      </c>
      <c r="R4214" s="6">
        <v>237155</v>
      </c>
      <c r="S4214" s="6">
        <v>345269</v>
      </c>
      <c r="T4214" s="6">
        <v>337117</v>
      </c>
      <c r="U4214" s="6">
        <v>982661</v>
      </c>
      <c r="V4214" s="6">
        <v>981724</v>
      </c>
      <c r="W4214" s="6">
        <v>2612125</v>
      </c>
      <c r="X4214" s="6">
        <v>2541281</v>
      </c>
      <c r="Y4214" s="6">
        <v>293102</v>
      </c>
      <c r="Z4214" s="6">
        <v>226609</v>
      </c>
      <c r="AA4214" s="6">
        <v>109987</v>
      </c>
      <c r="AB4214" s="6">
        <v>108548</v>
      </c>
      <c r="AC4214" s="6">
        <v>64924081</v>
      </c>
      <c r="AD4214" s="6">
        <v>64808655</v>
      </c>
      <c r="AF4214">
        <f t="shared" si="1300"/>
        <v>0.10226577977700148</v>
      </c>
      <c r="AG4214">
        <f t="shared" si="1301"/>
        <v>9.3321045567176547E-2</v>
      </c>
      <c r="AH4214">
        <f t="shared" si="1302"/>
        <v>0.37619218069579363</v>
      </c>
      <c r="AI4214">
        <f t="shared" si="1303"/>
        <v>0.38631068347026559</v>
      </c>
      <c r="AJ4214">
        <f t="shared" si="1304"/>
        <v>2.6648785765590479</v>
      </c>
      <c r="AK4214">
        <f t="shared" si="1305"/>
        <v>2.087638648339905</v>
      </c>
      <c r="AL4214">
        <f t="shared" si="1306"/>
        <v>0.46873341792594303</v>
      </c>
      <c r="AM4214">
        <f t="shared" si="1307"/>
        <v>0.4578429068346338</v>
      </c>
      <c r="AN4214">
        <f t="shared" si="1308"/>
        <v>0.33187538881179118</v>
      </c>
      <c r="AO4214">
        <f t="shared" si="1309"/>
        <v>0.33485474451664338</v>
      </c>
      <c r="AP4214">
        <f t="shared" si="1310"/>
        <v>1</v>
      </c>
      <c r="AQ4214">
        <f t="shared" si="1311"/>
        <v>1</v>
      </c>
      <c r="AR4214">
        <f t="shared" si="1312"/>
        <v>1</v>
      </c>
      <c r="AS4214">
        <f t="shared" si="1313"/>
        <v>1</v>
      </c>
      <c r="AT4214">
        <f t="shared" si="1314"/>
        <v>1</v>
      </c>
      <c r="AU4214">
        <f t="shared" si="1315"/>
        <v>1</v>
      </c>
      <c r="AV4214">
        <f t="shared" si="1316"/>
        <v>1</v>
      </c>
      <c r="AW4214">
        <f t="shared" si="1317"/>
        <v>0</v>
      </c>
      <c r="AX4214">
        <f t="shared" si="1318"/>
        <v>0</v>
      </c>
      <c r="AY4214">
        <f t="shared" si="1319"/>
        <v>7</v>
      </c>
    </row>
    <row r="4215" spans="1:51" x14ac:dyDescent="0.3">
      <c r="A4215" s="1" t="s">
        <v>4209</v>
      </c>
      <c r="B4215" s="2">
        <v>8894628</v>
      </c>
      <c r="C4215" s="3" t="s">
        <v>5338</v>
      </c>
      <c r="D4215" s="5">
        <v>45.41</v>
      </c>
      <c r="E4215" s="5">
        <v>2359.0495000000001</v>
      </c>
      <c r="F4215" s="3" t="s">
        <v>4480</v>
      </c>
      <c r="G4215" s="3" t="s">
        <v>4491</v>
      </c>
      <c r="H4215" s="3" t="s">
        <v>4492</v>
      </c>
      <c r="I4215" s="3" t="s">
        <v>4493</v>
      </c>
      <c r="J4215" s="3"/>
      <c r="K4215" s="6" t="s">
        <v>4474</v>
      </c>
      <c r="L4215" s="6" t="s">
        <v>4474</v>
      </c>
      <c r="M4215" s="6" t="s">
        <v>4474</v>
      </c>
      <c r="N4215" s="6" t="s">
        <v>4474</v>
      </c>
      <c r="O4215" s="6" t="s">
        <v>4474</v>
      </c>
      <c r="P4215" s="6" t="s">
        <v>4474</v>
      </c>
      <c r="Q4215" s="6" t="s">
        <v>4474</v>
      </c>
      <c r="R4215" s="6" t="s">
        <v>4474</v>
      </c>
      <c r="S4215" s="6" t="s">
        <v>4474</v>
      </c>
      <c r="T4215" s="6" t="s">
        <v>4474</v>
      </c>
      <c r="U4215" s="6" t="s">
        <v>4474</v>
      </c>
      <c r="V4215" s="6" t="s">
        <v>4474</v>
      </c>
      <c r="W4215" s="6" t="s">
        <v>4474</v>
      </c>
      <c r="X4215" s="6" t="s">
        <v>4474</v>
      </c>
      <c r="Y4215" s="6" t="s">
        <v>4474</v>
      </c>
      <c r="Z4215" s="6" t="s">
        <v>4474</v>
      </c>
      <c r="AA4215" s="6" t="s">
        <v>4474</v>
      </c>
      <c r="AB4215" s="6" t="s">
        <v>4474</v>
      </c>
      <c r="AC4215" s="6" t="s">
        <v>4474</v>
      </c>
      <c r="AD4215" s="6" t="s">
        <v>4474</v>
      </c>
      <c r="AF4215" t="e">
        <f t="shared" si="1300"/>
        <v>#VALUE!</v>
      </c>
      <c r="AG4215" t="e">
        <f t="shared" si="1301"/>
        <v>#VALUE!</v>
      </c>
      <c r="AH4215" t="e">
        <f t="shared" si="1302"/>
        <v>#VALUE!</v>
      </c>
      <c r="AI4215" t="e">
        <f t="shared" si="1303"/>
        <v>#VALUE!</v>
      </c>
      <c r="AJ4215" t="e">
        <f t="shared" si="1304"/>
        <v>#VALUE!</v>
      </c>
      <c r="AK4215" t="e">
        <f t="shared" si="1305"/>
        <v>#VALUE!</v>
      </c>
      <c r="AL4215" t="e">
        <f t="shared" si="1306"/>
        <v>#VALUE!</v>
      </c>
      <c r="AM4215" t="e">
        <f t="shared" si="1307"/>
        <v>#VALUE!</v>
      </c>
      <c r="AN4215" t="e">
        <f t="shared" si="1308"/>
        <v>#VALUE!</v>
      </c>
      <c r="AO4215" t="e">
        <f t="shared" si="1309"/>
        <v>#VALUE!</v>
      </c>
      <c r="AP4215">
        <f t="shared" si="1310"/>
        <v>0</v>
      </c>
      <c r="AQ4215">
        <f t="shared" si="1311"/>
        <v>0</v>
      </c>
      <c r="AR4215">
        <f t="shared" si="1312"/>
        <v>0</v>
      </c>
      <c r="AS4215">
        <f t="shared" si="1313"/>
        <v>0</v>
      </c>
      <c r="AT4215">
        <f t="shared" si="1314"/>
        <v>0</v>
      </c>
      <c r="AU4215">
        <f t="shared" si="1315"/>
        <v>0</v>
      </c>
      <c r="AV4215">
        <f t="shared" si="1316"/>
        <v>0</v>
      </c>
      <c r="AW4215">
        <f t="shared" si="1317"/>
        <v>0</v>
      </c>
      <c r="AX4215">
        <f t="shared" si="1318"/>
        <v>0</v>
      </c>
      <c r="AY4215">
        <f t="shared" si="1319"/>
        <v>0</v>
      </c>
    </row>
    <row r="4216" spans="1:51" x14ac:dyDescent="0.3">
      <c r="A4216" s="1" t="s">
        <v>4210</v>
      </c>
      <c r="B4216" s="2">
        <v>29322786</v>
      </c>
      <c r="C4216" s="3" t="s">
        <v>5338</v>
      </c>
      <c r="D4216" s="5">
        <v>21.16</v>
      </c>
      <c r="E4216" s="5">
        <v>535.34799999999996</v>
      </c>
      <c r="F4216" s="3" t="s">
        <v>4480</v>
      </c>
      <c r="G4216" s="3" t="s">
        <v>4491</v>
      </c>
      <c r="H4216" s="3" t="s">
        <v>4492</v>
      </c>
      <c r="I4216" s="3" t="s">
        <v>4493</v>
      </c>
      <c r="J4216" s="3"/>
      <c r="K4216" s="6" t="s">
        <v>4474</v>
      </c>
      <c r="L4216" s="6" t="s">
        <v>4474</v>
      </c>
      <c r="M4216" s="6" t="s">
        <v>4474</v>
      </c>
      <c r="N4216" s="6" t="s">
        <v>4474</v>
      </c>
      <c r="O4216" s="6" t="s">
        <v>4474</v>
      </c>
      <c r="P4216" s="6" t="s">
        <v>4474</v>
      </c>
      <c r="Q4216" s="6" t="s">
        <v>4474</v>
      </c>
      <c r="R4216" s="6" t="s">
        <v>4474</v>
      </c>
      <c r="S4216" s="6" t="s">
        <v>4474</v>
      </c>
      <c r="T4216" s="6" t="s">
        <v>4474</v>
      </c>
      <c r="U4216" s="6" t="s">
        <v>4474</v>
      </c>
      <c r="V4216" s="6" t="s">
        <v>4474</v>
      </c>
      <c r="W4216" s="6" t="s">
        <v>4474</v>
      </c>
      <c r="X4216" s="6" t="s">
        <v>4474</v>
      </c>
      <c r="Y4216" s="6" t="s">
        <v>4474</v>
      </c>
      <c r="Z4216" s="6" t="s">
        <v>4474</v>
      </c>
      <c r="AA4216" s="6" t="s">
        <v>4474</v>
      </c>
      <c r="AB4216" s="6" t="s">
        <v>4474</v>
      </c>
      <c r="AC4216" s="6" t="s">
        <v>4474</v>
      </c>
      <c r="AD4216" s="6" t="s">
        <v>4474</v>
      </c>
      <c r="AF4216" t="e">
        <f t="shared" si="1300"/>
        <v>#VALUE!</v>
      </c>
      <c r="AG4216" t="e">
        <f t="shared" si="1301"/>
        <v>#VALUE!</v>
      </c>
      <c r="AH4216" t="e">
        <f t="shared" si="1302"/>
        <v>#VALUE!</v>
      </c>
      <c r="AI4216" t="e">
        <f t="shared" si="1303"/>
        <v>#VALUE!</v>
      </c>
      <c r="AJ4216" t="e">
        <f t="shared" si="1304"/>
        <v>#VALUE!</v>
      </c>
      <c r="AK4216" t="e">
        <f t="shared" si="1305"/>
        <v>#VALUE!</v>
      </c>
      <c r="AL4216" t="e">
        <f t="shared" si="1306"/>
        <v>#VALUE!</v>
      </c>
      <c r="AM4216" t="e">
        <f t="shared" si="1307"/>
        <v>#VALUE!</v>
      </c>
      <c r="AN4216" t="e">
        <f t="shared" si="1308"/>
        <v>#VALUE!</v>
      </c>
      <c r="AO4216" t="e">
        <f t="shared" si="1309"/>
        <v>#VALUE!</v>
      </c>
      <c r="AP4216">
        <f t="shared" si="1310"/>
        <v>0</v>
      </c>
      <c r="AQ4216">
        <f t="shared" si="1311"/>
        <v>0</v>
      </c>
      <c r="AR4216">
        <f t="shared" si="1312"/>
        <v>0</v>
      </c>
      <c r="AS4216">
        <f t="shared" si="1313"/>
        <v>0</v>
      </c>
      <c r="AT4216">
        <f t="shared" si="1314"/>
        <v>0</v>
      </c>
      <c r="AU4216">
        <f t="shared" si="1315"/>
        <v>0</v>
      </c>
      <c r="AV4216">
        <f t="shared" si="1316"/>
        <v>0</v>
      </c>
      <c r="AW4216">
        <f t="shared" si="1317"/>
        <v>0</v>
      </c>
      <c r="AX4216">
        <f t="shared" si="1318"/>
        <v>0</v>
      </c>
      <c r="AY4216">
        <f t="shared" si="1319"/>
        <v>0</v>
      </c>
    </row>
    <row r="4217" spans="1:51" x14ac:dyDescent="0.3">
      <c r="A4217" s="1" t="s">
        <v>4211</v>
      </c>
      <c r="B4217" s="2">
        <v>29322413</v>
      </c>
      <c r="C4217" s="3" t="s">
        <v>5338</v>
      </c>
      <c r="D4217" s="5">
        <v>20.659300000000002</v>
      </c>
      <c r="E4217" s="5">
        <v>134.80193249999999</v>
      </c>
      <c r="F4217" s="3" t="s">
        <v>4480</v>
      </c>
      <c r="G4217" s="3" t="s">
        <v>4491</v>
      </c>
      <c r="H4217" s="3" t="s">
        <v>4492</v>
      </c>
      <c r="I4217" s="3" t="s">
        <v>4493</v>
      </c>
      <c r="J4217" s="3"/>
      <c r="K4217" s="6" t="s">
        <v>4474</v>
      </c>
      <c r="L4217" s="6" t="s">
        <v>4474</v>
      </c>
      <c r="M4217" s="6" t="s">
        <v>4474</v>
      </c>
      <c r="N4217" s="6" t="s">
        <v>4474</v>
      </c>
      <c r="O4217" s="6" t="s">
        <v>4474</v>
      </c>
      <c r="P4217" s="6" t="s">
        <v>4474</v>
      </c>
      <c r="Q4217" s="6" t="s">
        <v>4474</v>
      </c>
      <c r="R4217" s="6" t="s">
        <v>4474</v>
      </c>
      <c r="S4217" s="6" t="s">
        <v>4474</v>
      </c>
      <c r="T4217" s="6" t="s">
        <v>4474</v>
      </c>
      <c r="U4217" s="6" t="s">
        <v>4474</v>
      </c>
      <c r="V4217" s="6" t="s">
        <v>4474</v>
      </c>
      <c r="W4217" s="6" t="s">
        <v>4474</v>
      </c>
      <c r="X4217" s="6" t="s">
        <v>4474</v>
      </c>
      <c r="Y4217" s="6" t="s">
        <v>4474</v>
      </c>
      <c r="Z4217" s="6" t="s">
        <v>4474</v>
      </c>
      <c r="AA4217" s="6" t="s">
        <v>4474</v>
      </c>
      <c r="AB4217" s="6" t="s">
        <v>4474</v>
      </c>
      <c r="AC4217" s="6" t="s">
        <v>4474</v>
      </c>
      <c r="AD4217" s="6" t="s">
        <v>4474</v>
      </c>
      <c r="AF4217" t="e">
        <f t="shared" si="1300"/>
        <v>#VALUE!</v>
      </c>
      <c r="AG4217" t="e">
        <f t="shared" si="1301"/>
        <v>#VALUE!</v>
      </c>
      <c r="AH4217" t="e">
        <f t="shared" si="1302"/>
        <v>#VALUE!</v>
      </c>
      <c r="AI4217" t="e">
        <f t="shared" si="1303"/>
        <v>#VALUE!</v>
      </c>
      <c r="AJ4217" t="e">
        <f t="shared" si="1304"/>
        <v>#VALUE!</v>
      </c>
      <c r="AK4217" t="e">
        <f t="shared" si="1305"/>
        <v>#VALUE!</v>
      </c>
      <c r="AL4217" t="e">
        <f t="shared" si="1306"/>
        <v>#VALUE!</v>
      </c>
      <c r="AM4217" t="e">
        <f t="shared" si="1307"/>
        <v>#VALUE!</v>
      </c>
      <c r="AN4217" t="e">
        <f t="shared" si="1308"/>
        <v>#VALUE!</v>
      </c>
      <c r="AO4217" t="e">
        <f t="shared" si="1309"/>
        <v>#VALUE!</v>
      </c>
      <c r="AP4217">
        <f t="shared" si="1310"/>
        <v>0</v>
      </c>
      <c r="AQ4217">
        <f t="shared" si="1311"/>
        <v>0</v>
      </c>
      <c r="AR4217">
        <f t="shared" si="1312"/>
        <v>0</v>
      </c>
      <c r="AS4217">
        <f t="shared" si="1313"/>
        <v>0</v>
      </c>
      <c r="AT4217">
        <f t="shared" si="1314"/>
        <v>0</v>
      </c>
      <c r="AU4217">
        <f t="shared" si="1315"/>
        <v>0</v>
      </c>
      <c r="AV4217">
        <f t="shared" si="1316"/>
        <v>0</v>
      </c>
      <c r="AW4217">
        <f t="shared" si="1317"/>
        <v>0</v>
      </c>
      <c r="AX4217">
        <f t="shared" si="1318"/>
        <v>0</v>
      </c>
      <c r="AY4217">
        <f t="shared" si="1319"/>
        <v>0</v>
      </c>
    </row>
    <row r="4218" spans="1:51" x14ac:dyDescent="0.3">
      <c r="A4218" s="1" t="s">
        <v>4212</v>
      </c>
      <c r="B4218" s="2">
        <v>5738969</v>
      </c>
      <c r="C4218" s="3" t="s">
        <v>5338</v>
      </c>
      <c r="D4218" s="5">
        <v>50.144599999999997</v>
      </c>
      <c r="E4218" s="5">
        <v>223.14347000000001</v>
      </c>
      <c r="F4218" s="3" t="s">
        <v>4480</v>
      </c>
      <c r="G4218" s="3" t="s">
        <v>4491</v>
      </c>
      <c r="H4218" s="3" t="s">
        <v>4492</v>
      </c>
      <c r="I4218" s="3" t="s">
        <v>4493</v>
      </c>
      <c r="J4218" s="3"/>
      <c r="K4218" s="6" t="s">
        <v>4474</v>
      </c>
      <c r="L4218" s="6" t="s">
        <v>4474</v>
      </c>
      <c r="M4218" s="6" t="s">
        <v>4474</v>
      </c>
      <c r="N4218" s="6" t="s">
        <v>4474</v>
      </c>
      <c r="O4218" s="6" t="s">
        <v>4474</v>
      </c>
      <c r="P4218" s="6" t="s">
        <v>4474</v>
      </c>
      <c r="Q4218" s="6" t="s">
        <v>4474</v>
      </c>
      <c r="R4218" s="6" t="s">
        <v>4474</v>
      </c>
      <c r="S4218" s="6" t="s">
        <v>4474</v>
      </c>
      <c r="T4218" s="6" t="s">
        <v>4474</v>
      </c>
      <c r="U4218" s="6" t="s">
        <v>4474</v>
      </c>
      <c r="V4218" s="6" t="s">
        <v>4474</v>
      </c>
      <c r="W4218" s="6" t="s">
        <v>4474</v>
      </c>
      <c r="X4218" s="6" t="s">
        <v>4474</v>
      </c>
      <c r="Y4218" s="6" t="s">
        <v>4474</v>
      </c>
      <c r="Z4218" s="6" t="s">
        <v>4474</v>
      </c>
      <c r="AA4218" s="6" t="s">
        <v>4474</v>
      </c>
      <c r="AB4218" s="6" t="s">
        <v>4474</v>
      </c>
      <c r="AC4218" s="6" t="s">
        <v>4474</v>
      </c>
      <c r="AD4218" s="6" t="s">
        <v>4474</v>
      </c>
      <c r="AF4218" t="e">
        <f t="shared" si="1300"/>
        <v>#VALUE!</v>
      </c>
      <c r="AG4218" t="e">
        <f t="shared" si="1301"/>
        <v>#VALUE!</v>
      </c>
      <c r="AH4218" t="e">
        <f t="shared" si="1302"/>
        <v>#VALUE!</v>
      </c>
      <c r="AI4218" t="e">
        <f t="shared" si="1303"/>
        <v>#VALUE!</v>
      </c>
      <c r="AJ4218" t="e">
        <f t="shared" si="1304"/>
        <v>#VALUE!</v>
      </c>
      <c r="AK4218" t="e">
        <f t="shared" si="1305"/>
        <v>#VALUE!</v>
      </c>
      <c r="AL4218" t="e">
        <f t="shared" si="1306"/>
        <v>#VALUE!</v>
      </c>
      <c r="AM4218" t="e">
        <f t="shared" si="1307"/>
        <v>#VALUE!</v>
      </c>
      <c r="AN4218" t="e">
        <f t="shared" si="1308"/>
        <v>#VALUE!</v>
      </c>
      <c r="AO4218" t="e">
        <f t="shared" si="1309"/>
        <v>#VALUE!</v>
      </c>
      <c r="AP4218">
        <f t="shared" si="1310"/>
        <v>0</v>
      </c>
      <c r="AQ4218">
        <f t="shared" si="1311"/>
        <v>0</v>
      </c>
      <c r="AR4218">
        <f t="shared" si="1312"/>
        <v>0</v>
      </c>
      <c r="AS4218">
        <f t="shared" si="1313"/>
        <v>0</v>
      </c>
      <c r="AT4218">
        <f t="shared" si="1314"/>
        <v>0</v>
      </c>
      <c r="AU4218">
        <f t="shared" si="1315"/>
        <v>0</v>
      </c>
      <c r="AV4218">
        <f t="shared" si="1316"/>
        <v>0</v>
      </c>
      <c r="AW4218">
        <f t="shared" si="1317"/>
        <v>0</v>
      </c>
      <c r="AX4218">
        <f t="shared" si="1318"/>
        <v>0</v>
      </c>
      <c r="AY4218">
        <f t="shared" si="1319"/>
        <v>0</v>
      </c>
    </row>
    <row r="4219" spans="1:51" x14ac:dyDescent="0.3">
      <c r="A4219" s="1" t="s">
        <v>4213</v>
      </c>
      <c r="B4219" s="2">
        <v>7383646</v>
      </c>
      <c r="C4219" s="3" t="s">
        <v>5338</v>
      </c>
      <c r="D4219" s="5">
        <v>45.337400000000002</v>
      </c>
      <c r="E4219" s="5">
        <v>179.08273</v>
      </c>
      <c r="F4219" s="3" t="s">
        <v>4480</v>
      </c>
      <c r="G4219" s="3" t="s">
        <v>4491</v>
      </c>
      <c r="H4219" s="3" t="s">
        <v>4492</v>
      </c>
      <c r="I4219" s="3" t="s">
        <v>4493</v>
      </c>
      <c r="J4219" s="3"/>
      <c r="K4219" s="6" t="s">
        <v>4474</v>
      </c>
      <c r="L4219" s="6" t="s">
        <v>4474</v>
      </c>
      <c r="M4219" s="6" t="s">
        <v>4474</v>
      </c>
      <c r="N4219" s="6" t="s">
        <v>4474</v>
      </c>
      <c r="O4219" s="6" t="s">
        <v>4474</v>
      </c>
      <c r="P4219" s="6" t="s">
        <v>4474</v>
      </c>
      <c r="Q4219" s="6" t="s">
        <v>4474</v>
      </c>
      <c r="R4219" s="6" t="s">
        <v>4474</v>
      </c>
      <c r="S4219" s="6" t="s">
        <v>4474</v>
      </c>
      <c r="T4219" s="6" t="s">
        <v>4474</v>
      </c>
      <c r="U4219" s="6" t="s">
        <v>4474</v>
      </c>
      <c r="V4219" s="6" t="s">
        <v>4474</v>
      </c>
      <c r="W4219" s="6" t="s">
        <v>4474</v>
      </c>
      <c r="X4219" s="6" t="s">
        <v>4474</v>
      </c>
      <c r="Y4219" s="6" t="s">
        <v>4474</v>
      </c>
      <c r="Z4219" s="6" t="s">
        <v>4474</v>
      </c>
      <c r="AA4219" s="6" t="s">
        <v>4474</v>
      </c>
      <c r="AB4219" s="6" t="s">
        <v>4474</v>
      </c>
      <c r="AC4219" s="6" t="s">
        <v>4474</v>
      </c>
      <c r="AD4219" s="6" t="s">
        <v>4474</v>
      </c>
      <c r="AF4219" t="e">
        <f t="shared" si="1300"/>
        <v>#VALUE!</v>
      </c>
      <c r="AG4219" t="e">
        <f t="shared" si="1301"/>
        <v>#VALUE!</v>
      </c>
      <c r="AH4219" t="e">
        <f t="shared" si="1302"/>
        <v>#VALUE!</v>
      </c>
      <c r="AI4219" t="e">
        <f t="shared" si="1303"/>
        <v>#VALUE!</v>
      </c>
      <c r="AJ4219" t="e">
        <f t="shared" si="1304"/>
        <v>#VALUE!</v>
      </c>
      <c r="AK4219" t="e">
        <f t="shared" si="1305"/>
        <v>#VALUE!</v>
      </c>
      <c r="AL4219" t="e">
        <f t="shared" si="1306"/>
        <v>#VALUE!</v>
      </c>
      <c r="AM4219" t="e">
        <f t="shared" si="1307"/>
        <v>#VALUE!</v>
      </c>
      <c r="AN4219" t="e">
        <f t="shared" si="1308"/>
        <v>#VALUE!</v>
      </c>
      <c r="AO4219" t="e">
        <f t="shared" si="1309"/>
        <v>#VALUE!</v>
      </c>
      <c r="AP4219">
        <f t="shared" si="1310"/>
        <v>0</v>
      </c>
      <c r="AQ4219">
        <f t="shared" si="1311"/>
        <v>0</v>
      </c>
      <c r="AR4219">
        <f t="shared" si="1312"/>
        <v>0</v>
      </c>
      <c r="AS4219">
        <f t="shared" si="1313"/>
        <v>0</v>
      </c>
      <c r="AT4219">
        <f t="shared" si="1314"/>
        <v>0</v>
      </c>
      <c r="AU4219">
        <f t="shared" si="1315"/>
        <v>0</v>
      </c>
      <c r="AV4219">
        <f t="shared" si="1316"/>
        <v>0</v>
      </c>
      <c r="AW4219">
        <f t="shared" si="1317"/>
        <v>0</v>
      </c>
      <c r="AX4219">
        <f t="shared" si="1318"/>
        <v>0</v>
      </c>
      <c r="AY4219">
        <f t="shared" si="1319"/>
        <v>0</v>
      </c>
    </row>
    <row r="4220" spans="1:51" x14ac:dyDescent="0.3">
      <c r="A4220" s="1" t="s">
        <v>4214</v>
      </c>
      <c r="B4220" s="2">
        <v>110713979</v>
      </c>
      <c r="C4220" s="3" t="s">
        <v>5338</v>
      </c>
      <c r="D4220" s="5">
        <v>34.909999999999997</v>
      </c>
      <c r="E4220" s="5">
        <v>1848.1353999999999</v>
      </c>
      <c r="F4220" s="3" t="s">
        <v>4480</v>
      </c>
      <c r="G4220" s="3" t="s">
        <v>4491</v>
      </c>
      <c r="H4220" s="3" t="s">
        <v>4492</v>
      </c>
      <c r="I4220" s="3" t="s">
        <v>4493</v>
      </c>
      <c r="J4220" s="3"/>
      <c r="K4220" s="6" t="s">
        <v>4474</v>
      </c>
      <c r="L4220" s="6" t="s">
        <v>4474</v>
      </c>
      <c r="M4220" s="6" t="s">
        <v>4474</v>
      </c>
      <c r="N4220" s="6" t="s">
        <v>4474</v>
      </c>
      <c r="O4220" s="6" t="s">
        <v>4474</v>
      </c>
      <c r="P4220" s="6" t="s">
        <v>4474</v>
      </c>
      <c r="Q4220" s="6" t="s">
        <v>4474</v>
      </c>
      <c r="R4220" s="6" t="s">
        <v>4474</v>
      </c>
      <c r="S4220" s="6" t="s">
        <v>4474</v>
      </c>
      <c r="T4220" s="6" t="s">
        <v>4474</v>
      </c>
      <c r="U4220" s="6" t="s">
        <v>4474</v>
      </c>
      <c r="V4220" s="6" t="s">
        <v>4474</v>
      </c>
      <c r="W4220" s="6" t="s">
        <v>4474</v>
      </c>
      <c r="X4220" s="6" t="s">
        <v>4474</v>
      </c>
      <c r="Y4220" s="6" t="s">
        <v>4474</v>
      </c>
      <c r="Z4220" s="6" t="s">
        <v>4474</v>
      </c>
      <c r="AA4220" s="6" t="s">
        <v>4474</v>
      </c>
      <c r="AB4220" s="6" t="s">
        <v>4474</v>
      </c>
      <c r="AC4220" s="6" t="s">
        <v>4474</v>
      </c>
      <c r="AD4220" s="6" t="s">
        <v>4474</v>
      </c>
      <c r="AF4220" t="e">
        <f t="shared" si="1300"/>
        <v>#VALUE!</v>
      </c>
      <c r="AG4220" t="e">
        <f t="shared" si="1301"/>
        <v>#VALUE!</v>
      </c>
      <c r="AH4220" t="e">
        <f t="shared" si="1302"/>
        <v>#VALUE!</v>
      </c>
      <c r="AI4220" t="e">
        <f t="shared" si="1303"/>
        <v>#VALUE!</v>
      </c>
      <c r="AJ4220" t="e">
        <f t="shared" si="1304"/>
        <v>#VALUE!</v>
      </c>
      <c r="AK4220" t="e">
        <f t="shared" si="1305"/>
        <v>#VALUE!</v>
      </c>
      <c r="AL4220" t="e">
        <f t="shared" si="1306"/>
        <v>#VALUE!</v>
      </c>
      <c r="AM4220" t="e">
        <f t="shared" si="1307"/>
        <v>#VALUE!</v>
      </c>
      <c r="AN4220" t="e">
        <f t="shared" si="1308"/>
        <v>#VALUE!</v>
      </c>
      <c r="AO4220" t="e">
        <f t="shared" si="1309"/>
        <v>#VALUE!</v>
      </c>
      <c r="AP4220">
        <f t="shared" si="1310"/>
        <v>0</v>
      </c>
      <c r="AQ4220">
        <f t="shared" si="1311"/>
        <v>0</v>
      </c>
      <c r="AR4220">
        <f t="shared" si="1312"/>
        <v>0</v>
      </c>
      <c r="AS4220">
        <f t="shared" si="1313"/>
        <v>0</v>
      </c>
      <c r="AT4220">
        <f t="shared" si="1314"/>
        <v>0</v>
      </c>
      <c r="AU4220">
        <f t="shared" si="1315"/>
        <v>0</v>
      </c>
      <c r="AV4220">
        <f t="shared" si="1316"/>
        <v>0</v>
      </c>
      <c r="AW4220">
        <f t="shared" si="1317"/>
        <v>0</v>
      </c>
      <c r="AX4220">
        <f t="shared" si="1318"/>
        <v>0</v>
      </c>
      <c r="AY4220">
        <f t="shared" si="1319"/>
        <v>0</v>
      </c>
    </row>
    <row r="4221" spans="1:51" x14ac:dyDescent="0.3">
      <c r="A4221" s="1" t="s">
        <v>4215</v>
      </c>
      <c r="B4221" s="2">
        <v>117184961</v>
      </c>
      <c r="C4221" s="3" t="s">
        <v>5338</v>
      </c>
      <c r="D4221" s="5">
        <v>26.069500000000001</v>
      </c>
      <c r="E4221" s="5">
        <v>28.415755000000001</v>
      </c>
      <c r="F4221" s="3" t="s">
        <v>4480</v>
      </c>
      <c r="G4221" s="3" t="s">
        <v>4491</v>
      </c>
      <c r="H4221" s="3" t="s">
        <v>4492</v>
      </c>
      <c r="I4221" s="3" t="s">
        <v>4493</v>
      </c>
      <c r="J4221" s="3"/>
      <c r="K4221" s="6" t="s">
        <v>4474</v>
      </c>
      <c r="L4221" s="6" t="s">
        <v>4474</v>
      </c>
      <c r="M4221" s="6" t="s">
        <v>4474</v>
      </c>
      <c r="N4221" s="6" t="s">
        <v>4474</v>
      </c>
      <c r="O4221" s="6" t="s">
        <v>4474</v>
      </c>
      <c r="P4221" s="6" t="s">
        <v>4474</v>
      </c>
      <c r="Q4221" s="6" t="s">
        <v>4474</v>
      </c>
      <c r="R4221" s="6" t="s">
        <v>4474</v>
      </c>
      <c r="S4221" s="6" t="s">
        <v>4474</v>
      </c>
      <c r="T4221" s="6" t="s">
        <v>4474</v>
      </c>
      <c r="U4221" s="6" t="s">
        <v>4474</v>
      </c>
      <c r="V4221" s="6" t="s">
        <v>4474</v>
      </c>
      <c r="W4221" s="6" t="s">
        <v>4474</v>
      </c>
      <c r="X4221" s="6" t="s">
        <v>4474</v>
      </c>
      <c r="Y4221" s="6" t="s">
        <v>4474</v>
      </c>
      <c r="Z4221" s="6" t="s">
        <v>4474</v>
      </c>
      <c r="AA4221" s="6" t="s">
        <v>4474</v>
      </c>
      <c r="AB4221" s="6" t="s">
        <v>4474</v>
      </c>
      <c r="AC4221" s="6" t="s">
        <v>4474</v>
      </c>
      <c r="AD4221" s="6" t="s">
        <v>4474</v>
      </c>
      <c r="AF4221" t="e">
        <f t="shared" si="1300"/>
        <v>#VALUE!</v>
      </c>
      <c r="AG4221" t="e">
        <f t="shared" si="1301"/>
        <v>#VALUE!</v>
      </c>
      <c r="AH4221" t="e">
        <f t="shared" si="1302"/>
        <v>#VALUE!</v>
      </c>
      <c r="AI4221" t="e">
        <f t="shared" si="1303"/>
        <v>#VALUE!</v>
      </c>
      <c r="AJ4221" t="e">
        <f t="shared" si="1304"/>
        <v>#VALUE!</v>
      </c>
      <c r="AK4221" t="e">
        <f t="shared" si="1305"/>
        <v>#VALUE!</v>
      </c>
      <c r="AL4221" t="e">
        <f t="shared" si="1306"/>
        <v>#VALUE!</v>
      </c>
      <c r="AM4221" t="e">
        <f t="shared" si="1307"/>
        <v>#VALUE!</v>
      </c>
      <c r="AN4221" t="e">
        <f t="shared" si="1308"/>
        <v>#VALUE!</v>
      </c>
      <c r="AO4221" t="e">
        <f t="shared" si="1309"/>
        <v>#VALUE!</v>
      </c>
      <c r="AP4221">
        <f t="shared" si="1310"/>
        <v>0</v>
      </c>
      <c r="AQ4221">
        <f t="shared" si="1311"/>
        <v>0</v>
      </c>
      <c r="AR4221">
        <f t="shared" si="1312"/>
        <v>0</v>
      </c>
      <c r="AS4221">
        <f t="shared" si="1313"/>
        <v>0</v>
      </c>
      <c r="AT4221">
        <f t="shared" si="1314"/>
        <v>0</v>
      </c>
      <c r="AU4221">
        <f t="shared" si="1315"/>
        <v>0</v>
      </c>
      <c r="AV4221">
        <f t="shared" si="1316"/>
        <v>0</v>
      </c>
      <c r="AW4221">
        <f t="shared" si="1317"/>
        <v>0</v>
      </c>
      <c r="AX4221">
        <f t="shared" si="1318"/>
        <v>0</v>
      </c>
      <c r="AY4221">
        <f t="shared" si="1319"/>
        <v>0</v>
      </c>
    </row>
    <row r="4222" spans="1:51" x14ac:dyDescent="0.3">
      <c r="A4222" s="1" t="s">
        <v>4216</v>
      </c>
      <c r="B4222" s="2">
        <v>7383643</v>
      </c>
      <c r="C4222" s="3" t="s">
        <v>5338</v>
      </c>
      <c r="D4222" s="5">
        <v>45.71</v>
      </c>
      <c r="E4222" s="5">
        <v>214.83699999999999</v>
      </c>
      <c r="F4222" s="3" t="s">
        <v>4480</v>
      </c>
      <c r="G4222" s="3" t="s">
        <v>4491</v>
      </c>
      <c r="H4222" s="3" t="s">
        <v>4492</v>
      </c>
      <c r="I4222" s="3" t="s">
        <v>4493</v>
      </c>
      <c r="J4222" s="3"/>
      <c r="K4222" s="6" t="s">
        <v>4474</v>
      </c>
      <c r="L4222" s="6" t="s">
        <v>4474</v>
      </c>
      <c r="M4222" s="6" t="s">
        <v>4474</v>
      </c>
      <c r="N4222" s="6" t="s">
        <v>4474</v>
      </c>
      <c r="O4222" s="6" t="s">
        <v>4474</v>
      </c>
      <c r="P4222" s="6" t="s">
        <v>4474</v>
      </c>
      <c r="Q4222" s="6" t="s">
        <v>4474</v>
      </c>
      <c r="R4222" s="6" t="s">
        <v>4474</v>
      </c>
      <c r="S4222" s="6" t="s">
        <v>4474</v>
      </c>
      <c r="T4222" s="6" t="s">
        <v>4474</v>
      </c>
      <c r="U4222" s="6" t="s">
        <v>4474</v>
      </c>
      <c r="V4222" s="6" t="s">
        <v>4474</v>
      </c>
      <c r="W4222" s="6" t="s">
        <v>4474</v>
      </c>
      <c r="X4222" s="6" t="s">
        <v>4474</v>
      </c>
      <c r="Y4222" s="6" t="s">
        <v>4474</v>
      </c>
      <c r="Z4222" s="6" t="s">
        <v>4474</v>
      </c>
      <c r="AA4222" s="6" t="s">
        <v>4474</v>
      </c>
      <c r="AB4222" s="6" t="s">
        <v>4474</v>
      </c>
      <c r="AC4222" s="6" t="s">
        <v>4474</v>
      </c>
      <c r="AD4222" s="6" t="s">
        <v>4474</v>
      </c>
      <c r="AF4222" t="e">
        <f t="shared" si="1300"/>
        <v>#VALUE!</v>
      </c>
      <c r="AG4222" t="e">
        <f t="shared" si="1301"/>
        <v>#VALUE!</v>
      </c>
      <c r="AH4222" t="e">
        <f t="shared" si="1302"/>
        <v>#VALUE!</v>
      </c>
      <c r="AI4222" t="e">
        <f t="shared" si="1303"/>
        <v>#VALUE!</v>
      </c>
      <c r="AJ4222" t="e">
        <f t="shared" si="1304"/>
        <v>#VALUE!</v>
      </c>
      <c r="AK4222" t="e">
        <f t="shared" si="1305"/>
        <v>#VALUE!</v>
      </c>
      <c r="AL4222" t="e">
        <f t="shared" si="1306"/>
        <v>#VALUE!</v>
      </c>
      <c r="AM4222" t="e">
        <f t="shared" si="1307"/>
        <v>#VALUE!</v>
      </c>
      <c r="AN4222" t="e">
        <f t="shared" si="1308"/>
        <v>#VALUE!</v>
      </c>
      <c r="AO4222" t="e">
        <f t="shared" si="1309"/>
        <v>#VALUE!</v>
      </c>
      <c r="AP4222">
        <f t="shared" si="1310"/>
        <v>0</v>
      </c>
      <c r="AQ4222">
        <f t="shared" si="1311"/>
        <v>0</v>
      </c>
      <c r="AR4222">
        <f t="shared" si="1312"/>
        <v>0</v>
      </c>
      <c r="AS4222">
        <f t="shared" si="1313"/>
        <v>0</v>
      </c>
      <c r="AT4222">
        <f t="shared" si="1314"/>
        <v>0</v>
      </c>
      <c r="AU4222">
        <f t="shared" si="1315"/>
        <v>0</v>
      </c>
      <c r="AV4222">
        <f t="shared" si="1316"/>
        <v>0</v>
      </c>
      <c r="AW4222">
        <f t="shared" si="1317"/>
        <v>0</v>
      </c>
      <c r="AX4222">
        <f t="shared" si="1318"/>
        <v>0</v>
      </c>
      <c r="AY4222">
        <f t="shared" si="1319"/>
        <v>0</v>
      </c>
    </row>
    <row r="4223" spans="1:51" x14ac:dyDescent="0.3">
      <c r="A4223" s="1" t="s">
        <v>4217</v>
      </c>
      <c r="B4223" s="2">
        <v>5737212</v>
      </c>
      <c r="C4223" s="3" t="s">
        <v>5338</v>
      </c>
      <c r="D4223" s="5">
        <v>41.297199999999997</v>
      </c>
      <c r="E4223" s="5">
        <v>92.918700000000001</v>
      </c>
      <c r="F4223" s="3" t="s">
        <v>4480</v>
      </c>
      <c r="G4223" s="3" t="s">
        <v>4491</v>
      </c>
      <c r="H4223" s="3" t="s">
        <v>4492</v>
      </c>
      <c r="I4223" s="3" t="s">
        <v>4493</v>
      </c>
      <c r="J4223" s="3"/>
      <c r="K4223" s="6" t="s">
        <v>4474</v>
      </c>
      <c r="L4223" s="6" t="s">
        <v>4474</v>
      </c>
      <c r="M4223" s="6" t="s">
        <v>4474</v>
      </c>
      <c r="N4223" s="6" t="s">
        <v>4474</v>
      </c>
      <c r="O4223" s="6" t="s">
        <v>4474</v>
      </c>
      <c r="P4223" s="6" t="s">
        <v>4474</v>
      </c>
      <c r="Q4223" s="6" t="s">
        <v>4474</v>
      </c>
      <c r="R4223" s="6" t="s">
        <v>4474</v>
      </c>
      <c r="S4223" s="6" t="s">
        <v>4474</v>
      </c>
      <c r="T4223" s="6" t="s">
        <v>4474</v>
      </c>
      <c r="U4223" s="6" t="s">
        <v>4474</v>
      </c>
      <c r="V4223" s="6" t="s">
        <v>4474</v>
      </c>
      <c r="W4223" s="6" t="s">
        <v>4474</v>
      </c>
      <c r="X4223" s="6" t="s">
        <v>4474</v>
      </c>
      <c r="Y4223" s="6" t="s">
        <v>4474</v>
      </c>
      <c r="Z4223" s="6" t="s">
        <v>4474</v>
      </c>
      <c r="AA4223" s="6" t="s">
        <v>4474</v>
      </c>
      <c r="AB4223" s="6" t="s">
        <v>4474</v>
      </c>
      <c r="AC4223" s="6" t="s">
        <v>4474</v>
      </c>
      <c r="AD4223" s="6" t="s">
        <v>4474</v>
      </c>
      <c r="AF4223" t="e">
        <f t="shared" si="1300"/>
        <v>#VALUE!</v>
      </c>
      <c r="AG4223" t="e">
        <f t="shared" si="1301"/>
        <v>#VALUE!</v>
      </c>
      <c r="AH4223" t="e">
        <f t="shared" si="1302"/>
        <v>#VALUE!</v>
      </c>
      <c r="AI4223" t="e">
        <f t="shared" si="1303"/>
        <v>#VALUE!</v>
      </c>
      <c r="AJ4223" t="e">
        <f t="shared" si="1304"/>
        <v>#VALUE!</v>
      </c>
      <c r="AK4223" t="e">
        <f t="shared" si="1305"/>
        <v>#VALUE!</v>
      </c>
      <c r="AL4223" t="e">
        <f t="shared" si="1306"/>
        <v>#VALUE!</v>
      </c>
      <c r="AM4223" t="e">
        <f t="shared" si="1307"/>
        <v>#VALUE!</v>
      </c>
      <c r="AN4223" t="e">
        <f t="shared" si="1308"/>
        <v>#VALUE!</v>
      </c>
      <c r="AO4223" t="e">
        <f t="shared" si="1309"/>
        <v>#VALUE!</v>
      </c>
      <c r="AP4223">
        <f t="shared" si="1310"/>
        <v>0</v>
      </c>
      <c r="AQ4223">
        <f t="shared" si="1311"/>
        <v>0</v>
      </c>
      <c r="AR4223">
        <f t="shared" si="1312"/>
        <v>0</v>
      </c>
      <c r="AS4223">
        <f t="shared" si="1313"/>
        <v>0</v>
      </c>
      <c r="AT4223">
        <f t="shared" si="1314"/>
        <v>0</v>
      </c>
      <c r="AU4223">
        <f t="shared" si="1315"/>
        <v>0</v>
      </c>
      <c r="AV4223">
        <f t="shared" si="1316"/>
        <v>0</v>
      </c>
      <c r="AW4223">
        <f t="shared" si="1317"/>
        <v>0</v>
      </c>
      <c r="AX4223">
        <f t="shared" si="1318"/>
        <v>0</v>
      </c>
      <c r="AY4223">
        <f t="shared" si="1319"/>
        <v>0</v>
      </c>
    </row>
    <row r="4224" spans="1:51" x14ac:dyDescent="0.3">
      <c r="A4224" s="1" t="s">
        <v>4218</v>
      </c>
      <c r="B4224" s="2">
        <v>8894585</v>
      </c>
      <c r="C4224" s="3" t="s">
        <v>5338</v>
      </c>
      <c r="D4224" s="5">
        <v>50.1</v>
      </c>
      <c r="E4224" s="5">
        <v>914.32500000000005</v>
      </c>
      <c r="F4224" s="3" t="s">
        <v>4480</v>
      </c>
      <c r="G4224" s="3" t="s">
        <v>4491</v>
      </c>
      <c r="H4224" s="3" t="s">
        <v>4492</v>
      </c>
      <c r="I4224" s="3" t="s">
        <v>4493</v>
      </c>
      <c r="J4224" s="3"/>
      <c r="K4224" s="6" t="s">
        <v>4474</v>
      </c>
      <c r="L4224" s="6" t="s">
        <v>4474</v>
      </c>
      <c r="M4224" s="6" t="s">
        <v>4474</v>
      </c>
      <c r="N4224" s="6" t="s">
        <v>4474</v>
      </c>
      <c r="O4224" s="6" t="s">
        <v>4474</v>
      </c>
      <c r="P4224" s="6" t="s">
        <v>4474</v>
      </c>
      <c r="Q4224" s="6" t="s">
        <v>4474</v>
      </c>
      <c r="R4224" s="6" t="s">
        <v>4474</v>
      </c>
      <c r="S4224" s="6" t="s">
        <v>4474</v>
      </c>
      <c r="T4224" s="6" t="s">
        <v>4474</v>
      </c>
      <c r="U4224" s="6" t="s">
        <v>4474</v>
      </c>
      <c r="V4224" s="6" t="s">
        <v>4474</v>
      </c>
      <c r="W4224" s="6" t="s">
        <v>4474</v>
      </c>
      <c r="X4224" s="6" t="s">
        <v>4474</v>
      </c>
      <c r="Y4224" s="6" t="s">
        <v>4474</v>
      </c>
      <c r="Z4224" s="6" t="s">
        <v>4474</v>
      </c>
      <c r="AA4224" s="6" t="s">
        <v>4474</v>
      </c>
      <c r="AB4224" s="6" t="s">
        <v>4474</v>
      </c>
      <c r="AC4224" s="6" t="s">
        <v>4474</v>
      </c>
      <c r="AD4224" s="6" t="s">
        <v>4474</v>
      </c>
      <c r="AF4224" t="e">
        <f t="shared" si="1300"/>
        <v>#VALUE!</v>
      </c>
      <c r="AG4224" t="e">
        <f t="shared" si="1301"/>
        <v>#VALUE!</v>
      </c>
      <c r="AH4224" t="e">
        <f t="shared" si="1302"/>
        <v>#VALUE!</v>
      </c>
      <c r="AI4224" t="e">
        <f t="shared" si="1303"/>
        <v>#VALUE!</v>
      </c>
      <c r="AJ4224" t="e">
        <f t="shared" si="1304"/>
        <v>#VALUE!</v>
      </c>
      <c r="AK4224" t="e">
        <f t="shared" si="1305"/>
        <v>#VALUE!</v>
      </c>
      <c r="AL4224" t="e">
        <f t="shared" si="1306"/>
        <v>#VALUE!</v>
      </c>
      <c r="AM4224" t="e">
        <f t="shared" si="1307"/>
        <v>#VALUE!</v>
      </c>
      <c r="AN4224" t="e">
        <f t="shared" si="1308"/>
        <v>#VALUE!</v>
      </c>
      <c r="AO4224" t="e">
        <f t="shared" si="1309"/>
        <v>#VALUE!</v>
      </c>
      <c r="AP4224">
        <f t="shared" si="1310"/>
        <v>0</v>
      </c>
      <c r="AQ4224">
        <f t="shared" si="1311"/>
        <v>0</v>
      </c>
      <c r="AR4224">
        <f t="shared" si="1312"/>
        <v>0</v>
      </c>
      <c r="AS4224">
        <f t="shared" si="1313"/>
        <v>0</v>
      </c>
      <c r="AT4224">
        <f t="shared" si="1314"/>
        <v>0</v>
      </c>
      <c r="AU4224">
        <f t="shared" si="1315"/>
        <v>0</v>
      </c>
      <c r="AV4224">
        <f t="shared" si="1316"/>
        <v>0</v>
      </c>
      <c r="AW4224">
        <f t="shared" si="1317"/>
        <v>0</v>
      </c>
      <c r="AX4224">
        <f t="shared" si="1318"/>
        <v>0</v>
      </c>
      <c r="AY4224">
        <f t="shared" si="1319"/>
        <v>0</v>
      </c>
    </row>
    <row r="4225" spans="1:51" x14ac:dyDescent="0.3">
      <c r="A4225" s="1" t="s">
        <v>4219</v>
      </c>
      <c r="B4225" s="2">
        <v>110714169</v>
      </c>
      <c r="C4225" s="3" t="s">
        <v>5338</v>
      </c>
      <c r="D4225" s="5">
        <v>27.45</v>
      </c>
      <c r="E4225" s="5">
        <v>192.9735</v>
      </c>
      <c r="F4225" s="3" t="s">
        <v>4480</v>
      </c>
      <c r="G4225" s="3" t="s">
        <v>4491</v>
      </c>
      <c r="H4225" s="3" t="s">
        <v>4492</v>
      </c>
      <c r="I4225" s="3" t="s">
        <v>4493</v>
      </c>
      <c r="J4225" s="3"/>
      <c r="K4225" s="6" t="s">
        <v>4474</v>
      </c>
      <c r="L4225" s="6" t="s">
        <v>4474</v>
      </c>
      <c r="M4225" s="6" t="s">
        <v>4474</v>
      </c>
      <c r="N4225" s="6" t="s">
        <v>4474</v>
      </c>
      <c r="O4225" s="6" t="s">
        <v>4474</v>
      </c>
      <c r="P4225" s="6" t="s">
        <v>4474</v>
      </c>
      <c r="Q4225" s="6" t="s">
        <v>4474</v>
      </c>
      <c r="R4225" s="6" t="s">
        <v>4474</v>
      </c>
      <c r="S4225" s="6" t="s">
        <v>4474</v>
      </c>
      <c r="T4225" s="6" t="s">
        <v>4474</v>
      </c>
      <c r="U4225" s="6" t="s">
        <v>4474</v>
      </c>
      <c r="V4225" s="6" t="s">
        <v>4474</v>
      </c>
      <c r="W4225" s="6" t="s">
        <v>4474</v>
      </c>
      <c r="X4225" s="6" t="s">
        <v>4474</v>
      </c>
      <c r="Y4225" s="6" t="s">
        <v>4474</v>
      </c>
      <c r="Z4225" s="6" t="s">
        <v>4474</v>
      </c>
      <c r="AA4225" s="6" t="s">
        <v>4474</v>
      </c>
      <c r="AB4225" s="6" t="s">
        <v>4474</v>
      </c>
      <c r="AC4225" s="6" t="s">
        <v>4474</v>
      </c>
      <c r="AD4225" s="6" t="s">
        <v>4474</v>
      </c>
      <c r="AF4225" t="e">
        <f t="shared" si="1300"/>
        <v>#VALUE!</v>
      </c>
      <c r="AG4225" t="e">
        <f t="shared" si="1301"/>
        <v>#VALUE!</v>
      </c>
      <c r="AH4225" t="e">
        <f t="shared" si="1302"/>
        <v>#VALUE!</v>
      </c>
      <c r="AI4225" t="e">
        <f t="shared" si="1303"/>
        <v>#VALUE!</v>
      </c>
      <c r="AJ4225" t="e">
        <f t="shared" si="1304"/>
        <v>#VALUE!</v>
      </c>
      <c r="AK4225" t="e">
        <f t="shared" si="1305"/>
        <v>#VALUE!</v>
      </c>
      <c r="AL4225" t="e">
        <f t="shared" si="1306"/>
        <v>#VALUE!</v>
      </c>
      <c r="AM4225" t="e">
        <f t="shared" si="1307"/>
        <v>#VALUE!</v>
      </c>
      <c r="AN4225" t="e">
        <f t="shared" si="1308"/>
        <v>#VALUE!</v>
      </c>
      <c r="AO4225" t="e">
        <f t="shared" si="1309"/>
        <v>#VALUE!</v>
      </c>
      <c r="AP4225">
        <f t="shared" si="1310"/>
        <v>0</v>
      </c>
      <c r="AQ4225">
        <f t="shared" si="1311"/>
        <v>0</v>
      </c>
      <c r="AR4225">
        <f t="shared" si="1312"/>
        <v>0</v>
      </c>
      <c r="AS4225">
        <f t="shared" si="1313"/>
        <v>0</v>
      </c>
      <c r="AT4225">
        <f t="shared" si="1314"/>
        <v>0</v>
      </c>
      <c r="AU4225">
        <f t="shared" si="1315"/>
        <v>0</v>
      </c>
      <c r="AV4225">
        <f t="shared" si="1316"/>
        <v>0</v>
      </c>
      <c r="AW4225">
        <f t="shared" si="1317"/>
        <v>0</v>
      </c>
      <c r="AX4225">
        <f t="shared" si="1318"/>
        <v>0</v>
      </c>
      <c r="AY4225">
        <f t="shared" si="1319"/>
        <v>0</v>
      </c>
    </row>
    <row r="4226" spans="1:51" x14ac:dyDescent="0.3">
      <c r="A4226" s="1" t="s">
        <v>4220</v>
      </c>
      <c r="B4226" s="2">
        <v>29322685</v>
      </c>
      <c r="C4226" s="3" t="s">
        <v>5338</v>
      </c>
      <c r="D4226" s="5">
        <v>27.92</v>
      </c>
      <c r="E4226" s="5">
        <v>79.572000000000003</v>
      </c>
      <c r="F4226" s="3" t="s">
        <v>4480</v>
      </c>
      <c r="G4226" s="3" t="s">
        <v>4491</v>
      </c>
      <c r="H4226" s="3" t="s">
        <v>4492</v>
      </c>
      <c r="I4226" s="3" t="s">
        <v>4493</v>
      </c>
      <c r="J4226" s="3"/>
      <c r="K4226" s="6" t="s">
        <v>4474</v>
      </c>
      <c r="L4226" s="6" t="s">
        <v>4474</v>
      </c>
      <c r="M4226" s="6" t="s">
        <v>4474</v>
      </c>
      <c r="N4226" s="6" t="s">
        <v>4474</v>
      </c>
      <c r="O4226" s="6" t="s">
        <v>4474</v>
      </c>
      <c r="P4226" s="6" t="s">
        <v>4474</v>
      </c>
      <c r="Q4226" s="6" t="s">
        <v>4474</v>
      </c>
      <c r="R4226" s="6" t="s">
        <v>4474</v>
      </c>
      <c r="S4226" s="6" t="s">
        <v>4474</v>
      </c>
      <c r="T4226" s="6" t="s">
        <v>4474</v>
      </c>
      <c r="U4226" s="6" t="s">
        <v>4474</v>
      </c>
      <c r="V4226" s="6" t="s">
        <v>4474</v>
      </c>
      <c r="W4226" s="6" t="s">
        <v>4474</v>
      </c>
      <c r="X4226" s="6" t="s">
        <v>4474</v>
      </c>
      <c r="Y4226" s="6" t="s">
        <v>4474</v>
      </c>
      <c r="Z4226" s="6" t="s">
        <v>4474</v>
      </c>
      <c r="AA4226" s="6" t="s">
        <v>4474</v>
      </c>
      <c r="AB4226" s="6" t="s">
        <v>4474</v>
      </c>
      <c r="AC4226" s="6" t="s">
        <v>4474</v>
      </c>
      <c r="AD4226" s="6" t="s">
        <v>4474</v>
      </c>
      <c r="AF4226" t="e">
        <f t="shared" si="1300"/>
        <v>#VALUE!</v>
      </c>
      <c r="AG4226" t="e">
        <f t="shared" si="1301"/>
        <v>#VALUE!</v>
      </c>
      <c r="AH4226" t="e">
        <f t="shared" si="1302"/>
        <v>#VALUE!</v>
      </c>
      <c r="AI4226" t="e">
        <f t="shared" si="1303"/>
        <v>#VALUE!</v>
      </c>
      <c r="AJ4226" t="e">
        <f t="shared" si="1304"/>
        <v>#VALUE!</v>
      </c>
      <c r="AK4226" t="e">
        <f t="shared" si="1305"/>
        <v>#VALUE!</v>
      </c>
      <c r="AL4226" t="e">
        <f t="shared" si="1306"/>
        <v>#VALUE!</v>
      </c>
      <c r="AM4226" t="e">
        <f t="shared" si="1307"/>
        <v>#VALUE!</v>
      </c>
      <c r="AN4226" t="e">
        <f t="shared" si="1308"/>
        <v>#VALUE!</v>
      </c>
      <c r="AO4226" t="e">
        <f t="shared" si="1309"/>
        <v>#VALUE!</v>
      </c>
      <c r="AP4226">
        <f t="shared" si="1310"/>
        <v>0</v>
      </c>
      <c r="AQ4226">
        <f t="shared" si="1311"/>
        <v>0</v>
      </c>
      <c r="AR4226">
        <f t="shared" si="1312"/>
        <v>0</v>
      </c>
      <c r="AS4226">
        <f t="shared" si="1313"/>
        <v>0</v>
      </c>
      <c r="AT4226">
        <f t="shared" si="1314"/>
        <v>0</v>
      </c>
      <c r="AU4226">
        <f t="shared" si="1315"/>
        <v>0</v>
      </c>
      <c r="AV4226">
        <f t="shared" si="1316"/>
        <v>0</v>
      </c>
      <c r="AW4226">
        <f t="shared" si="1317"/>
        <v>0</v>
      </c>
      <c r="AX4226">
        <f t="shared" si="1318"/>
        <v>0</v>
      </c>
      <c r="AY4226">
        <f t="shared" si="1319"/>
        <v>0</v>
      </c>
    </row>
    <row r="4227" spans="1:51" x14ac:dyDescent="0.3">
      <c r="A4227" s="1" t="s">
        <v>4221</v>
      </c>
      <c r="B4227" s="2">
        <v>5736048</v>
      </c>
      <c r="C4227" s="3" t="s">
        <v>5338</v>
      </c>
      <c r="D4227" s="5">
        <v>68.576300000000003</v>
      </c>
      <c r="E4227" s="5">
        <v>421.74424499999998</v>
      </c>
      <c r="F4227" s="3" t="s">
        <v>4480</v>
      </c>
      <c r="G4227" s="3" t="s">
        <v>4491</v>
      </c>
      <c r="H4227" s="3" t="s">
        <v>4492</v>
      </c>
      <c r="I4227" s="3" t="s">
        <v>4493</v>
      </c>
      <c r="J4227" s="3"/>
      <c r="K4227" s="6" t="s">
        <v>4474</v>
      </c>
      <c r="L4227" s="6" t="s">
        <v>4474</v>
      </c>
      <c r="M4227" s="6" t="s">
        <v>4474</v>
      </c>
      <c r="N4227" s="6" t="s">
        <v>4474</v>
      </c>
      <c r="O4227" s="6" t="s">
        <v>4474</v>
      </c>
      <c r="P4227" s="6" t="s">
        <v>4474</v>
      </c>
      <c r="Q4227" s="6" t="s">
        <v>4474</v>
      </c>
      <c r="R4227" s="6" t="s">
        <v>4474</v>
      </c>
      <c r="S4227" s="6" t="s">
        <v>4474</v>
      </c>
      <c r="T4227" s="6" t="s">
        <v>4474</v>
      </c>
      <c r="U4227" s="6" t="s">
        <v>4474</v>
      </c>
      <c r="V4227" s="6" t="s">
        <v>4474</v>
      </c>
      <c r="W4227" s="6" t="s">
        <v>4474</v>
      </c>
      <c r="X4227" s="6" t="s">
        <v>4474</v>
      </c>
      <c r="Y4227" s="6" t="s">
        <v>4474</v>
      </c>
      <c r="Z4227" s="6" t="s">
        <v>4474</v>
      </c>
      <c r="AA4227" s="6" t="s">
        <v>4474</v>
      </c>
      <c r="AB4227" s="6" t="s">
        <v>4474</v>
      </c>
      <c r="AC4227" s="6" t="s">
        <v>4474</v>
      </c>
      <c r="AD4227" s="6" t="s">
        <v>4474</v>
      </c>
      <c r="AF4227" t="e">
        <f t="shared" si="1300"/>
        <v>#VALUE!</v>
      </c>
      <c r="AG4227" t="e">
        <f t="shared" si="1301"/>
        <v>#VALUE!</v>
      </c>
      <c r="AH4227" t="e">
        <f t="shared" si="1302"/>
        <v>#VALUE!</v>
      </c>
      <c r="AI4227" t="e">
        <f t="shared" si="1303"/>
        <v>#VALUE!</v>
      </c>
      <c r="AJ4227" t="e">
        <f t="shared" si="1304"/>
        <v>#VALUE!</v>
      </c>
      <c r="AK4227" t="e">
        <f t="shared" si="1305"/>
        <v>#VALUE!</v>
      </c>
      <c r="AL4227" t="e">
        <f t="shared" si="1306"/>
        <v>#VALUE!</v>
      </c>
      <c r="AM4227" t="e">
        <f t="shared" si="1307"/>
        <v>#VALUE!</v>
      </c>
      <c r="AN4227" t="e">
        <f t="shared" si="1308"/>
        <v>#VALUE!</v>
      </c>
      <c r="AO4227" t="e">
        <f t="shared" si="1309"/>
        <v>#VALUE!</v>
      </c>
      <c r="AP4227">
        <f t="shared" si="1310"/>
        <v>0</v>
      </c>
      <c r="AQ4227">
        <f t="shared" si="1311"/>
        <v>0</v>
      </c>
      <c r="AR4227">
        <f t="shared" si="1312"/>
        <v>0</v>
      </c>
      <c r="AS4227">
        <f t="shared" si="1313"/>
        <v>0</v>
      </c>
      <c r="AT4227">
        <f t="shared" si="1314"/>
        <v>0</v>
      </c>
      <c r="AU4227">
        <f t="shared" si="1315"/>
        <v>0</v>
      </c>
      <c r="AV4227">
        <f t="shared" si="1316"/>
        <v>0</v>
      </c>
      <c r="AW4227">
        <f t="shared" si="1317"/>
        <v>0</v>
      </c>
      <c r="AX4227">
        <f t="shared" si="1318"/>
        <v>0</v>
      </c>
      <c r="AY4227">
        <f t="shared" si="1319"/>
        <v>0</v>
      </c>
    </row>
    <row r="4228" spans="1:51" x14ac:dyDescent="0.3">
      <c r="A4228" s="1" t="s">
        <v>4222</v>
      </c>
      <c r="B4228" s="2">
        <v>5736049</v>
      </c>
      <c r="C4228" s="3" t="s">
        <v>5338</v>
      </c>
      <c r="D4228" s="5">
        <v>84.635000000000005</v>
      </c>
      <c r="E4228" s="5">
        <v>520.50525000000005</v>
      </c>
      <c r="F4228" s="3" t="s">
        <v>4480</v>
      </c>
      <c r="G4228" s="3" t="s">
        <v>4491</v>
      </c>
      <c r="H4228" s="3" t="s">
        <v>4492</v>
      </c>
      <c r="I4228" s="3" t="s">
        <v>4493</v>
      </c>
      <c r="J4228" s="3"/>
      <c r="K4228" s="6" t="s">
        <v>4474</v>
      </c>
      <c r="L4228" s="6" t="s">
        <v>4474</v>
      </c>
      <c r="M4228" s="6" t="s">
        <v>4474</v>
      </c>
      <c r="N4228" s="6" t="s">
        <v>4474</v>
      </c>
      <c r="O4228" s="6" t="s">
        <v>4474</v>
      </c>
      <c r="P4228" s="6" t="s">
        <v>4474</v>
      </c>
      <c r="Q4228" s="6" t="s">
        <v>4474</v>
      </c>
      <c r="R4228" s="6" t="s">
        <v>4474</v>
      </c>
      <c r="S4228" s="6" t="s">
        <v>4474</v>
      </c>
      <c r="T4228" s="6" t="s">
        <v>4474</v>
      </c>
      <c r="U4228" s="6" t="s">
        <v>4474</v>
      </c>
      <c r="V4228" s="6" t="s">
        <v>4474</v>
      </c>
      <c r="W4228" s="6" t="s">
        <v>4474</v>
      </c>
      <c r="X4228" s="6" t="s">
        <v>4474</v>
      </c>
      <c r="Y4228" s="6" t="s">
        <v>4474</v>
      </c>
      <c r="Z4228" s="6" t="s">
        <v>4474</v>
      </c>
      <c r="AA4228" s="6" t="s">
        <v>4474</v>
      </c>
      <c r="AB4228" s="6" t="s">
        <v>4474</v>
      </c>
      <c r="AC4228" s="6" t="s">
        <v>4474</v>
      </c>
      <c r="AD4228" s="6" t="s">
        <v>4474</v>
      </c>
      <c r="AF4228" t="e">
        <f t="shared" si="1300"/>
        <v>#VALUE!</v>
      </c>
      <c r="AG4228" t="e">
        <f t="shared" si="1301"/>
        <v>#VALUE!</v>
      </c>
      <c r="AH4228" t="e">
        <f t="shared" si="1302"/>
        <v>#VALUE!</v>
      </c>
      <c r="AI4228" t="e">
        <f t="shared" si="1303"/>
        <v>#VALUE!</v>
      </c>
      <c r="AJ4228" t="e">
        <f t="shared" si="1304"/>
        <v>#VALUE!</v>
      </c>
      <c r="AK4228" t="e">
        <f t="shared" si="1305"/>
        <v>#VALUE!</v>
      </c>
      <c r="AL4228" t="e">
        <f t="shared" si="1306"/>
        <v>#VALUE!</v>
      </c>
      <c r="AM4228" t="e">
        <f t="shared" si="1307"/>
        <v>#VALUE!</v>
      </c>
      <c r="AN4228" t="e">
        <f t="shared" si="1308"/>
        <v>#VALUE!</v>
      </c>
      <c r="AO4228" t="e">
        <f t="shared" si="1309"/>
        <v>#VALUE!</v>
      </c>
      <c r="AP4228">
        <f t="shared" si="1310"/>
        <v>0</v>
      </c>
      <c r="AQ4228">
        <f t="shared" si="1311"/>
        <v>0</v>
      </c>
      <c r="AR4228">
        <f t="shared" si="1312"/>
        <v>0</v>
      </c>
      <c r="AS4228">
        <f t="shared" si="1313"/>
        <v>0</v>
      </c>
      <c r="AT4228">
        <f t="shared" si="1314"/>
        <v>0</v>
      </c>
      <c r="AU4228">
        <f t="shared" si="1315"/>
        <v>0</v>
      </c>
      <c r="AV4228">
        <f t="shared" si="1316"/>
        <v>0</v>
      </c>
      <c r="AW4228">
        <f t="shared" si="1317"/>
        <v>0</v>
      </c>
      <c r="AX4228">
        <f t="shared" si="1318"/>
        <v>0</v>
      </c>
      <c r="AY4228">
        <f t="shared" si="1319"/>
        <v>0</v>
      </c>
    </row>
    <row r="4229" spans="1:51" x14ac:dyDescent="0.3">
      <c r="A4229" s="1" t="s">
        <v>4223</v>
      </c>
      <c r="B4229" s="2">
        <v>5735600</v>
      </c>
      <c r="C4229" s="3" t="s">
        <v>5338</v>
      </c>
      <c r="D4229" s="5">
        <v>54.031300000000002</v>
      </c>
      <c r="E4229" s="5">
        <v>40.523474999999998</v>
      </c>
      <c r="F4229" s="3" t="s">
        <v>4480</v>
      </c>
      <c r="G4229" s="3" t="s">
        <v>4491</v>
      </c>
      <c r="H4229" s="3" t="s">
        <v>4492</v>
      </c>
      <c r="I4229" s="3" t="s">
        <v>4493</v>
      </c>
      <c r="J4229" s="3"/>
      <c r="K4229" s="6" t="s">
        <v>4474</v>
      </c>
      <c r="L4229" s="6" t="s">
        <v>4474</v>
      </c>
      <c r="M4229" s="6" t="s">
        <v>4474</v>
      </c>
      <c r="N4229" s="6" t="s">
        <v>4474</v>
      </c>
      <c r="O4229" s="6" t="s">
        <v>4474</v>
      </c>
      <c r="P4229" s="6" t="s">
        <v>4474</v>
      </c>
      <c r="Q4229" s="6" t="s">
        <v>4474</v>
      </c>
      <c r="R4229" s="6" t="s">
        <v>4474</v>
      </c>
      <c r="S4229" s="6" t="s">
        <v>4474</v>
      </c>
      <c r="T4229" s="6" t="s">
        <v>4474</v>
      </c>
      <c r="U4229" s="6" t="s">
        <v>4474</v>
      </c>
      <c r="V4229" s="6" t="s">
        <v>4474</v>
      </c>
      <c r="W4229" s="6" t="s">
        <v>4474</v>
      </c>
      <c r="X4229" s="6" t="s">
        <v>4474</v>
      </c>
      <c r="Y4229" s="6" t="s">
        <v>4474</v>
      </c>
      <c r="Z4229" s="6" t="s">
        <v>4474</v>
      </c>
      <c r="AA4229" s="6" t="s">
        <v>4474</v>
      </c>
      <c r="AB4229" s="6" t="s">
        <v>4474</v>
      </c>
      <c r="AC4229" s="6" t="s">
        <v>4474</v>
      </c>
      <c r="AD4229" s="6" t="s">
        <v>4474</v>
      </c>
      <c r="AF4229" t="e">
        <f t="shared" si="1300"/>
        <v>#VALUE!</v>
      </c>
      <c r="AG4229" t="e">
        <f t="shared" si="1301"/>
        <v>#VALUE!</v>
      </c>
      <c r="AH4229" t="e">
        <f t="shared" si="1302"/>
        <v>#VALUE!</v>
      </c>
      <c r="AI4229" t="e">
        <f t="shared" si="1303"/>
        <v>#VALUE!</v>
      </c>
      <c r="AJ4229" t="e">
        <f t="shared" si="1304"/>
        <v>#VALUE!</v>
      </c>
      <c r="AK4229" t="e">
        <f t="shared" si="1305"/>
        <v>#VALUE!</v>
      </c>
      <c r="AL4229" t="e">
        <f t="shared" si="1306"/>
        <v>#VALUE!</v>
      </c>
      <c r="AM4229" t="e">
        <f t="shared" si="1307"/>
        <v>#VALUE!</v>
      </c>
      <c r="AN4229" t="e">
        <f t="shared" si="1308"/>
        <v>#VALUE!</v>
      </c>
      <c r="AO4229" t="e">
        <f t="shared" si="1309"/>
        <v>#VALUE!</v>
      </c>
      <c r="AP4229">
        <f t="shared" si="1310"/>
        <v>0</v>
      </c>
      <c r="AQ4229">
        <f t="shared" si="1311"/>
        <v>0</v>
      </c>
      <c r="AR4229">
        <f t="shared" si="1312"/>
        <v>0</v>
      </c>
      <c r="AS4229">
        <f t="shared" si="1313"/>
        <v>0</v>
      </c>
      <c r="AT4229">
        <f t="shared" si="1314"/>
        <v>0</v>
      </c>
      <c r="AU4229">
        <f t="shared" si="1315"/>
        <v>0</v>
      </c>
      <c r="AV4229">
        <f t="shared" si="1316"/>
        <v>0</v>
      </c>
      <c r="AW4229">
        <f t="shared" si="1317"/>
        <v>0</v>
      </c>
      <c r="AX4229">
        <f t="shared" si="1318"/>
        <v>0</v>
      </c>
      <c r="AY4229">
        <f t="shared" si="1319"/>
        <v>0</v>
      </c>
    </row>
    <row r="4230" spans="1:51" x14ac:dyDescent="0.3">
      <c r="A4230" s="1" t="s">
        <v>4224</v>
      </c>
      <c r="B4230" s="2">
        <v>5735601</v>
      </c>
      <c r="C4230" s="3" t="s">
        <v>5338</v>
      </c>
      <c r="D4230" s="5">
        <v>61.96</v>
      </c>
      <c r="E4230" s="5">
        <v>755.91200000000003</v>
      </c>
      <c r="F4230" s="3" t="s">
        <v>4480</v>
      </c>
      <c r="G4230" s="3" t="s">
        <v>4491</v>
      </c>
      <c r="H4230" s="3" t="s">
        <v>4492</v>
      </c>
      <c r="I4230" s="3" t="s">
        <v>4493</v>
      </c>
      <c r="J4230" s="3"/>
      <c r="K4230" s="6" t="s">
        <v>4474</v>
      </c>
      <c r="L4230" s="6" t="s">
        <v>4474</v>
      </c>
      <c r="M4230" s="6" t="s">
        <v>4474</v>
      </c>
      <c r="N4230" s="6" t="s">
        <v>4474</v>
      </c>
      <c r="O4230" s="6" t="s">
        <v>4474</v>
      </c>
      <c r="P4230" s="6" t="s">
        <v>4474</v>
      </c>
      <c r="Q4230" s="6" t="s">
        <v>4474</v>
      </c>
      <c r="R4230" s="6" t="s">
        <v>4474</v>
      </c>
      <c r="S4230" s="6" t="s">
        <v>4474</v>
      </c>
      <c r="T4230" s="6" t="s">
        <v>4474</v>
      </c>
      <c r="U4230" s="6" t="s">
        <v>4474</v>
      </c>
      <c r="V4230" s="6" t="s">
        <v>4474</v>
      </c>
      <c r="W4230" s="6" t="s">
        <v>4474</v>
      </c>
      <c r="X4230" s="6" t="s">
        <v>4474</v>
      </c>
      <c r="Y4230" s="6" t="s">
        <v>4474</v>
      </c>
      <c r="Z4230" s="6" t="s">
        <v>4474</v>
      </c>
      <c r="AA4230" s="6" t="s">
        <v>4474</v>
      </c>
      <c r="AB4230" s="6" t="s">
        <v>4474</v>
      </c>
      <c r="AC4230" s="6" t="s">
        <v>4474</v>
      </c>
      <c r="AD4230" s="6" t="s">
        <v>4474</v>
      </c>
      <c r="AF4230" t="e">
        <f t="shared" ref="AF4230:AF4293" si="1320">Q4230/W4230</f>
        <v>#VALUE!</v>
      </c>
      <c r="AG4230" t="e">
        <f t="shared" ref="AG4230:AG4293" si="1321">R4230/X4230</f>
        <v>#VALUE!</v>
      </c>
      <c r="AH4230" t="e">
        <f t="shared" ref="AH4230:AH4293" si="1322">U4230/W4230</f>
        <v>#VALUE!</v>
      </c>
      <c r="AI4230" t="e">
        <f t="shared" ref="AI4230:AI4293" si="1323">V4230/X4230</f>
        <v>#VALUE!</v>
      </c>
      <c r="AJ4230" t="e">
        <f t="shared" ref="AJ4230:AJ4293" si="1324">Y4230/AA4230</f>
        <v>#VALUE!</v>
      </c>
      <c r="AK4230" t="e">
        <f t="shared" ref="AK4230:AK4293" si="1325">Z4230/AB4230</f>
        <v>#VALUE!</v>
      </c>
      <c r="AL4230" t="e">
        <f t="shared" ref="AL4230:AL4293" si="1326">O4230/K4230</f>
        <v>#VALUE!</v>
      </c>
      <c r="AM4230" t="e">
        <f t="shared" ref="AM4230:AM4293" si="1327">P4230/L4230</f>
        <v>#VALUE!</v>
      </c>
      <c r="AN4230" t="e">
        <f t="shared" ref="AN4230:AN4293" si="1328">K4230/W4230</f>
        <v>#VALUE!</v>
      </c>
      <c r="AO4230" t="e">
        <f t="shared" ref="AO4230:AO4293" si="1329">L4230/X4230</f>
        <v>#VALUE!</v>
      </c>
      <c r="AP4230">
        <f t="shared" ref="AP4230:AP4293" si="1330">IF(OR(Q4230&lt;0, Q4230="NA"), 0, 1)</f>
        <v>0</v>
      </c>
      <c r="AQ4230">
        <f t="shared" ref="AQ4230:AQ4293" si="1331">IF(OR(S4230&lt;0, S4230="NA"), 0, 1)</f>
        <v>0</v>
      </c>
      <c r="AR4230">
        <f t="shared" ref="AR4230:AR4293" si="1332">IFERROR(IF((AF4230-AG4230)&gt;0,1,0),0)</f>
        <v>0</v>
      </c>
      <c r="AS4230">
        <f t="shared" ref="AS4230:AS4293" si="1333">IFERROR(IF((S4230-Q4230)&gt;0,1,0),0)</f>
        <v>0</v>
      </c>
      <c r="AT4230">
        <f t="shared" ref="AT4230:AT4293" si="1334">IFERROR(IF((AH4230-AI4230)&lt;0,1,0),0)</f>
        <v>0</v>
      </c>
      <c r="AU4230">
        <f t="shared" ref="AU4230:AU4293" si="1335">IFERROR(IF((AJ4230-AK4230)&gt;0,1,0),0)</f>
        <v>0</v>
      </c>
      <c r="AV4230">
        <f t="shared" ref="AV4230:AV4293" si="1336">IFERROR(IF((AL4230-AM4230)&gt;0,1,0),0)</f>
        <v>0</v>
      </c>
      <c r="AW4230">
        <f t="shared" ref="AW4230:AW4293" si="1337">IFERROR(IF((AN4230-AO4230)&gt;0,1,0),0)</f>
        <v>0</v>
      </c>
      <c r="AX4230">
        <f t="shared" ref="AX4230:AX4293" si="1338">IFERROR(IF((AC4230-AD4230)&lt;0,1,0),0)</f>
        <v>0</v>
      </c>
      <c r="AY4230">
        <f t="shared" ref="AY4230:AY4293" si="1339">SUM(AP4230:AX4230)</f>
        <v>0</v>
      </c>
    </row>
    <row r="4231" spans="1:51" x14ac:dyDescent="0.3">
      <c r="A4231" s="1" t="s">
        <v>4225</v>
      </c>
      <c r="B4231" s="2">
        <v>5737211</v>
      </c>
      <c r="C4231" s="3" t="s">
        <v>5338</v>
      </c>
      <c r="D4231" s="5">
        <v>64.737899999999996</v>
      </c>
      <c r="E4231" s="5">
        <v>336.63708000000003</v>
      </c>
      <c r="F4231" s="3" t="s">
        <v>4480</v>
      </c>
      <c r="G4231" s="3" t="s">
        <v>4491</v>
      </c>
      <c r="H4231" s="3" t="s">
        <v>4492</v>
      </c>
      <c r="I4231" s="3" t="s">
        <v>4493</v>
      </c>
      <c r="J4231" s="3"/>
      <c r="K4231" s="6" t="s">
        <v>4474</v>
      </c>
      <c r="L4231" s="6" t="s">
        <v>4474</v>
      </c>
      <c r="M4231" s="6" t="s">
        <v>4474</v>
      </c>
      <c r="N4231" s="6" t="s">
        <v>4474</v>
      </c>
      <c r="O4231" s="6" t="s">
        <v>4474</v>
      </c>
      <c r="P4231" s="6" t="s">
        <v>4474</v>
      </c>
      <c r="Q4231" s="6" t="s">
        <v>4474</v>
      </c>
      <c r="R4231" s="6" t="s">
        <v>4474</v>
      </c>
      <c r="S4231" s="6" t="s">
        <v>4474</v>
      </c>
      <c r="T4231" s="6" t="s">
        <v>4474</v>
      </c>
      <c r="U4231" s="6" t="s">
        <v>4474</v>
      </c>
      <c r="V4231" s="6" t="s">
        <v>4474</v>
      </c>
      <c r="W4231" s="6" t="s">
        <v>4474</v>
      </c>
      <c r="X4231" s="6" t="s">
        <v>4474</v>
      </c>
      <c r="Y4231" s="6" t="s">
        <v>4474</v>
      </c>
      <c r="Z4231" s="6" t="s">
        <v>4474</v>
      </c>
      <c r="AA4231" s="6" t="s">
        <v>4474</v>
      </c>
      <c r="AB4231" s="6" t="s">
        <v>4474</v>
      </c>
      <c r="AC4231" s="6" t="s">
        <v>4474</v>
      </c>
      <c r="AD4231" s="6" t="s">
        <v>4474</v>
      </c>
      <c r="AF4231" t="e">
        <f t="shared" si="1320"/>
        <v>#VALUE!</v>
      </c>
      <c r="AG4231" t="e">
        <f t="shared" si="1321"/>
        <v>#VALUE!</v>
      </c>
      <c r="AH4231" t="e">
        <f t="shared" si="1322"/>
        <v>#VALUE!</v>
      </c>
      <c r="AI4231" t="e">
        <f t="shared" si="1323"/>
        <v>#VALUE!</v>
      </c>
      <c r="AJ4231" t="e">
        <f t="shared" si="1324"/>
        <v>#VALUE!</v>
      </c>
      <c r="AK4231" t="e">
        <f t="shared" si="1325"/>
        <v>#VALUE!</v>
      </c>
      <c r="AL4231" t="e">
        <f t="shared" si="1326"/>
        <v>#VALUE!</v>
      </c>
      <c r="AM4231" t="e">
        <f t="shared" si="1327"/>
        <v>#VALUE!</v>
      </c>
      <c r="AN4231" t="e">
        <f t="shared" si="1328"/>
        <v>#VALUE!</v>
      </c>
      <c r="AO4231" t="e">
        <f t="shared" si="1329"/>
        <v>#VALUE!</v>
      </c>
      <c r="AP4231">
        <f t="shared" si="1330"/>
        <v>0</v>
      </c>
      <c r="AQ4231">
        <f t="shared" si="1331"/>
        <v>0</v>
      </c>
      <c r="AR4231">
        <f t="shared" si="1332"/>
        <v>0</v>
      </c>
      <c r="AS4231">
        <f t="shared" si="1333"/>
        <v>0</v>
      </c>
      <c r="AT4231">
        <f t="shared" si="1334"/>
        <v>0</v>
      </c>
      <c r="AU4231">
        <f t="shared" si="1335"/>
        <v>0</v>
      </c>
      <c r="AV4231">
        <f t="shared" si="1336"/>
        <v>0</v>
      </c>
      <c r="AW4231">
        <f t="shared" si="1337"/>
        <v>0</v>
      </c>
      <c r="AX4231">
        <f t="shared" si="1338"/>
        <v>0</v>
      </c>
      <c r="AY4231">
        <f t="shared" si="1339"/>
        <v>0</v>
      </c>
    </row>
    <row r="4232" spans="1:51" x14ac:dyDescent="0.3">
      <c r="A4232" s="1" t="s">
        <v>4226</v>
      </c>
      <c r="B4232" s="2">
        <v>6847164</v>
      </c>
      <c r="C4232" s="3" t="s">
        <v>5338</v>
      </c>
      <c r="D4232" s="5">
        <v>47.95</v>
      </c>
      <c r="E4232" s="5">
        <v>110.285</v>
      </c>
      <c r="F4232" s="3" t="s">
        <v>4480</v>
      </c>
      <c r="G4232" s="3" t="s">
        <v>4491</v>
      </c>
      <c r="H4232" s="3" t="s">
        <v>4492</v>
      </c>
      <c r="I4232" s="3" t="s">
        <v>4493</v>
      </c>
      <c r="J4232" s="3"/>
      <c r="K4232" s="6" t="s">
        <v>4474</v>
      </c>
      <c r="L4232" s="6" t="s">
        <v>4474</v>
      </c>
      <c r="M4232" s="6" t="s">
        <v>4474</v>
      </c>
      <c r="N4232" s="6" t="s">
        <v>4474</v>
      </c>
      <c r="O4232" s="6" t="s">
        <v>4474</v>
      </c>
      <c r="P4232" s="6" t="s">
        <v>4474</v>
      </c>
      <c r="Q4232" s="6" t="s">
        <v>4474</v>
      </c>
      <c r="R4232" s="6" t="s">
        <v>4474</v>
      </c>
      <c r="S4232" s="6" t="s">
        <v>4474</v>
      </c>
      <c r="T4232" s="6" t="s">
        <v>4474</v>
      </c>
      <c r="U4232" s="6" t="s">
        <v>4474</v>
      </c>
      <c r="V4232" s="6" t="s">
        <v>4474</v>
      </c>
      <c r="W4232" s="6" t="s">
        <v>4474</v>
      </c>
      <c r="X4232" s="6" t="s">
        <v>4474</v>
      </c>
      <c r="Y4232" s="6" t="s">
        <v>4474</v>
      </c>
      <c r="Z4232" s="6" t="s">
        <v>4474</v>
      </c>
      <c r="AA4232" s="6" t="s">
        <v>4474</v>
      </c>
      <c r="AB4232" s="6" t="s">
        <v>4474</v>
      </c>
      <c r="AC4232" s="6" t="s">
        <v>4474</v>
      </c>
      <c r="AD4232" s="6" t="s">
        <v>4474</v>
      </c>
      <c r="AF4232" t="e">
        <f t="shared" si="1320"/>
        <v>#VALUE!</v>
      </c>
      <c r="AG4232" t="e">
        <f t="shared" si="1321"/>
        <v>#VALUE!</v>
      </c>
      <c r="AH4232" t="e">
        <f t="shared" si="1322"/>
        <v>#VALUE!</v>
      </c>
      <c r="AI4232" t="e">
        <f t="shared" si="1323"/>
        <v>#VALUE!</v>
      </c>
      <c r="AJ4232" t="e">
        <f t="shared" si="1324"/>
        <v>#VALUE!</v>
      </c>
      <c r="AK4232" t="e">
        <f t="shared" si="1325"/>
        <v>#VALUE!</v>
      </c>
      <c r="AL4232" t="e">
        <f t="shared" si="1326"/>
        <v>#VALUE!</v>
      </c>
      <c r="AM4232" t="e">
        <f t="shared" si="1327"/>
        <v>#VALUE!</v>
      </c>
      <c r="AN4232" t="e">
        <f t="shared" si="1328"/>
        <v>#VALUE!</v>
      </c>
      <c r="AO4232" t="e">
        <f t="shared" si="1329"/>
        <v>#VALUE!</v>
      </c>
      <c r="AP4232">
        <f t="shared" si="1330"/>
        <v>0</v>
      </c>
      <c r="AQ4232">
        <f t="shared" si="1331"/>
        <v>0</v>
      </c>
      <c r="AR4232">
        <f t="shared" si="1332"/>
        <v>0</v>
      </c>
      <c r="AS4232">
        <f t="shared" si="1333"/>
        <v>0</v>
      </c>
      <c r="AT4232">
        <f t="shared" si="1334"/>
        <v>0</v>
      </c>
      <c r="AU4232">
        <f t="shared" si="1335"/>
        <v>0</v>
      </c>
      <c r="AV4232">
        <f t="shared" si="1336"/>
        <v>0</v>
      </c>
      <c r="AW4232">
        <f t="shared" si="1337"/>
        <v>0</v>
      </c>
      <c r="AX4232">
        <f t="shared" si="1338"/>
        <v>0</v>
      </c>
      <c r="AY4232">
        <f t="shared" si="1339"/>
        <v>0</v>
      </c>
    </row>
    <row r="4233" spans="1:51" x14ac:dyDescent="0.3">
      <c r="A4233" s="1" t="s">
        <v>4227</v>
      </c>
      <c r="B4233" s="2">
        <v>5737210</v>
      </c>
      <c r="C4233" s="3" t="s">
        <v>5338</v>
      </c>
      <c r="D4233" s="5">
        <v>58.56</v>
      </c>
      <c r="E4233" s="5">
        <v>286.94400000000002</v>
      </c>
      <c r="F4233" s="3" t="s">
        <v>4480</v>
      </c>
      <c r="G4233" s="3" t="s">
        <v>4491</v>
      </c>
      <c r="H4233" s="3" t="s">
        <v>4492</v>
      </c>
      <c r="I4233" s="3" t="s">
        <v>4493</v>
      </c>
      <c r="J4233" s="3"/>
      <c r="K4233" s="6" t="s">
        <v>4474</v>
      </c>
      <c r="L4233" s="6" t="s">
        <v>4474</v>
      </c>
      <c r="M4233" s="6" t="s">
        <v>4474</v>
      </c>
      <c r="N4233" s="6" t="s">
        <v>4474</v>
      </c>
      <c r="O4233" s="6" t="s">
        <v>4474</v>
      </c>
      <c r="P4233" s="6" t="s">
        <v>4474</v>
      </c>
      <c r="Q4233" s="6" t="s">
        <v>4474</v>
      </c>
      <c r="R4233" s="6" t="s">
        <v>4474</v>
      </c>
      <c r="S4233" s="6" t="s">
        <v>4474</v>
      </c>
      <c r="T4233" s="6" t="s">
        <v>4474</v>
      </c>
      <c r="U4233" s="6" t="s">
        <v>4474</v>
      </c>
      <c r="V4233" s="6" t="s">
        <v>4474</v>
      </c>
      <c r="W4233" s="6" t="s">
        <v>4474</v>
      </c>
      <c r="X4233" s="6" t="s">
        <v>4474</v>
      </c>
      <c r="Y4233" s="6" t="s">
        <v>4474</v>
      </c>
      <c r="Z4233" s="6" t="s">
        <v>4474</v>
      </c>
      <c r="AA4233" s="6" t="s">
        <v>4474</v>
      </c>
      <c r="AB4233" s="6" t="s">
        <v>4474</v>
      </c>
      <c r="AC4233" s="6" t="s">
        <v>4474</v>
      </c>
      <c r="AD4233" s="6" t="s">
        <v>4474</v>
      </c>
      <c r="AF4233" t="e">
        <f t="shared" si="1320"/>
        <v>#VALUE!</v>
      </c>
      <c r="AG4233" t="e">
        <f t="shared" si="1321"/>
        <v>#VALUE!</v>
      </c>
      <c r="AH4233" t="e">
        <f t="shared" si="1322"/>
        <v>#VALUE!</v>
      </c>
      <c r="AI4233" t="e">
        <f t="shared" si="1323"/>
        <v>#VALUE!</v>
      </c>
      <c r="AJ4233" t="e">
        <f t="shared" si="1324"/>
        <v>#VALUE!</v>
      </c>
      <c r="AK4233" t="e">
        <f t="shared" si="1325"/>
        <v>#VALUE!</v>
      </c>
      <c r="AL4233" t="e">
        <f t="shared" si="1326"/>
        <v>#VALUE!</v>
      </c>
      <c r="AM4233" t="e">
        <f t="shared" si="1327"/>
        <v>#VALUE!</v>
      </c>
      <c r="AN4233" t="e">
        <f t="shared" si="1328"/>
        <v>#VALUE!</v>
      </c>
      <c r="AO4233" t="e">
        <f t="shared" si="1329"/>
        <v>#VALUE!</v>
      </c>
      <c r="AP4233">
        <f t="shared" si="1330"/>
        <v>0</v>
      </c>
      <c r="AQ4233">
        <f t="shared" si="1331"/>
        <v>0</v>
      </c>
      <c r="AR4233">
        <f t="shared" si="1332"/>
        <v>0</v>
      </c>
      <c r="AS4233">
        <f t="shared" si="1333"/>
        <v>0</v>
      </c>
      <c r="AT4233">
        <f t="shared" si="1334"/>
        <v>0</v>
      </c>
      <c r="AU4233">
        <f t="shared" si="1335"/>
        <v>0</v>
      </c>
      <c r="AV4233">
        <f t="shared" si="1336"/>
        <v>0</v>
      </c>
      <c r="AW4233">
        <f t="shared" si="1337"/>
        <v>0</v>
      </c>
      <c r="AX4233">
        <f t="shared" si="1338"/>
        <v>0</v>
      </c>
      <c r="AY4233">
        <f t="shared" si="1339"/>
        <v>0</v>
      </c>
    </row>
    <row r="4234" spans="1:51" x14ac:dyDescent="0.3">
      <c r="A4234" s="1" t="s">
        <v>4228</v>
      </c>
      <c r="B4234" s="2">
        <v>5737213</v>
      </c>
      <c r="C4234" s="3" t="s">
        <v>5338</v>
      </c>
      <c r="D4234" s="5">
        <v>72.770799999999994</v>
      </c>
      <c r="E4234" s="5">
        <v>40.023940000000003</v>
      </c>
      <c r="F4234" s="3" t="s">
        <v>4480</v>
      </c>
      <c r="G4234" s="3" t="s">
        <v>4491</v>
      </c>
      <c r="H4234" s="3" t="s">
        <v>4492</v>
      </c>
      <c r="I4234" s="3" t="s">
        <v>4493</v>
      </c>
      <c r="J4234" s="3"/>
      <c r="K4234" s="6" t="s">
        <v>4474</v>
      </c>
      <c r="L4234" s="6" t="s">
        <v>4474</v>
      </c>
      <c r="M4234" s="6" t="s">
        <v>4474</v>
      </c>
      <c r="N4234" s="6" t="s">
        <v>4474</v>
      </c>
      <c r="O4234" s="6" t="s">
        <v>4474</v>
      </c>
      <c r="P4234" s="6" t="s">
        <v>4474</v>
      </c>
      <c r="Q4234" s="6" t="s">
        <v>4474</v>
      </c>
      <c r="R4234" s="6" t="s">
        <v>4474</v>
      </c>
      <c r="S4234" s="6" t="s">
        <v>4474</v>
      </c>
      <c r="T4234" s="6" t="s">
        <v>4474</v>
      </c>
      <c r="U4234" s="6" t="s">
        <v>4474</v>
      </c>
      <c r="V4234" s="6" t="s">
        <v>4474</v>
      </c>
      <c r="W4234" s="6" t="s">
        <v>4474</v>
      </c>
      <c r="X4234" s="6" t="s">
        <v>4474</v>
      </c>
      <c r="Y4234" s="6" t="s">
        <v>4474</v>
      </c>
      <c r="Z4234" s="6" t="s">
        <v>4474</v>
      </c>
      <c r="AA4234" s="6" t="s">
        <v>4474</v>
      </c>
      <c r="AB4234" s="6" t="s">
        <v>4474</v>
      </c>
      <c r="AC4234" s="6" t="s">
        <v>4474</v>
      </c>
      <c r="AD4234" s="6" t="s">
        <v>4474</v>
      </c>
      <c r="AF4234" t="e">
        <f t="shared" si="1320"/>
        <v>#VALUE!</v>
      </c>
      <c r="AG4234" t="e">
        <f t="shared" si="1321"/>
        <v>#VALUE!</v>
      </c>
      <c r="AH4234" t="e">
        <f t="shared" si="1322"/>
        <v>#VALUE!</v>
      </c>
      <c r="AI4234" t="e">
        <f t="shared" si="1323"/>
        <v>#VALUE!</v>
      </c>
      <c r="AJ4234" t="e">
        <f t="shared" si="1324"/>
        <v>#VALUE!</v>
      </c>
      <c r="AK4234" t="e">
        <f t="shared" si="1325"/>
        <v>#VALUE!</v>
      </c>
      <c r="AL4234" t="e">
        <f t="shared" si="1326"/>
        <v>#VALUE!</v>
      </c>
      <c r="AM4234" t="e">
        <f t="shared" si="1327"/>
        <v>#VALUE!</v>
      </c>
      <c r="AN4234" t="e">
        <f t="shared" si="1328"/>
        <v>#VALUE!</v>
      </c>
      <c r="AO4234" t="e">
        <f t="shared" si="1329"/>
        <v>#VALUE!</v>
      </c>
      <c r="AP4234">
        <f t="shared" si="1330"/>
        <v>0</v>
      </c>
      <c r="AQ4234">
        <f t="shared" si="1331"/>
        <v>0</v>
      </c>
      <c r="AR4234">
        <f t="shared" si="1332"/>
        <v>0</v>
      </c>
      <c r="AS4234">
        <f t="shared" si="1333"/>
        <v>0</v>
      </c>
      <c r="AT4234">
        <f t="shared" si="1334"/>
        <v>0</v>
      </c>
      <c r="AU4234">
        <f t="shared" si="1335"/>
        <v>0</v>
      </c>
      <c r="AV4234">
        <f t="shared" si="1336"/>
        <v>0</v>
      </c>
      <c r="AW4234">
        <f t="shared" si="1337"/>
        <v>0</v>
      </c>
      <c r="AX4234">
        <f t="shared" si="1338"/>
        <v>0</v>
      </c>
      <c r="AY4234">
        <f t="shared" si="1339"/>
        <v>0</v>
      </c>
    </row>
    <row r="4235" spans="1:51" x14ac:dyDescent="0.3">
      <c r="A4235" s="1" t="s">
        <v>4229</v>
      </c>
      <c r="B4235" s="2">
        <v>7383640</v>
      </c>
      <c r="C4235" s="3" t="s">
        <v>5338</v>
      </c>
      <c r="D4235" s="5">
        <v>83.51</v>
      </c>
      <c r="E4235" s="5">
        <v>288.10950000000003</v>
      </c>
      <c r="F4235" s="3" t="s">
        <v>4480</v>
      </c>
      <c r="G4235" s="3" t="s">
        <v>4491</v>
      </c>
      <c r="H4235" s="3" t="s">
        <v>4492</v>
      </c>
      <c r="I4235" s="3" t="s">
        <v>4493</v>
      </c>
      <c r="J4235" s="3"/>
      <c r="K4235" s="6" t="s">
        <v>4474</v>
      </c>
      <c r="L4235" s="6" t="s">
        <v>4474</v>
      </c>
      <c r="M4235" s="6" t="s">
        <v>4474</v>
      </c>
      <c r="N4235" s="6" t="s">
        <v>4474</v>
      </c>
      <c r="O4235" s="6" t="s">
        <v>4474</v>
      </c>
      <c r="P4235" s="6" t="s">
        <v>4474</v>
      </c>
      <c r="Q4235" s="6" t="s">
        <v>4474</v>
      </c>
      <c r="R4235" s="6" t="s">
        <v>4474</v>
      </c>
      <c r="S4235" s="6" t="s">
        <v>4474</v>
      </c>
      <c r="T4235" s="6" t="s">
        <v>4474</v>
      </c>
      <c r="U4235" s="6" t="s">
        <v>4474</v>
      </c>
      <c r="V4235" s="6" t="s">
        <v>4474</v>
      </c>
      <c r="W4235" s="6" t="s">
        <v>4474</v>
      </c>
      <c r="X4235" s="6" t="s">
        <v>4474</v>
      </c>
      <c r="Y4235" s="6" t="s">
        <v>4474</v>
      </c>
      <c r="Z4235" s="6" t="s">
        <v>4474</v>
      </c>
      <c r="AA4235" s="6" t="s">
        <v>4474</v>
      </c>
      <c r="AB4235" s="6" t="s">
        <v>4474</v>
      </c>
      <c r="AC4235" s="6" t="s">
        <v>4474</v>
      </c>
      <c r="AD4235" s="6" t="s">
        <v>4474</v>
      </c>
      <c r="AF4235" t="e">
        <f t="shared" si="1320"/>
        <v>#VALUE!</v>
      </c>
      <c r="AG4235" t="e">
        <f t="shared" si="1321"/>
        <v>#VALUE!</v>
      </c>
      <c r="AH4235" t="e">
        <f t="shared" si="1322"/>
        <v>#VALUE!</v>
      </c>
      <c r="AI4235" t="e">
        <f t="shared" si="1323"/>
        <v>#VALUE!</v>
      </c>
      <c r="AJ4235" t="e">
        <f t="shared" si="1324"/>
        <v>#VALUE!</v>
      </c>
      <c r="AK4235" t="e">
        <f t="shared" si="1325"/>
        <v>#VALUE!</v>
      </c>
      <c r="AL4235" t="e">
        <f t="shared" si="1326"/>
        <v>#VALUE!</v>
      </c>
      <c r="AM4235" t="e">
        <f t="shared" si="1327"/>
        <v>#VALUE!</v>
      </c>
      <c r="AN4235" t="e">
        <f t="shared" si="1328"/>
        <v>#VALUE!</v>
      </c>
      <c r="AO4235" t="e">
        <f t="shared" si="1329"/>
        <v>#VALUE!</v>
      </c>
      <c r="AP4235">
        <f t="shared" si="1330"/>
        <v>0</v>
      </c>
      <c r="AQ4235">
        <f t="shared" si="1331"/>
        <v>0</v>
      </c>
      <c r="AR4235">
        <f t="shared" si="1332"/>
        <v>0</v>
      </c>
      <c r="AS4235">
        <f t="shared" si="1333"/>
        <v>0</v>
      </c>
      <c r="AT4235">
        <f t="shared" si="1334"/>
        <v>0</v>
      </c>
      <c r="AU4235">
        <f t="shared" si="1335"/>
        <v>0</v>
      </c>
      <c r="AV4235">
        <f t="shared" si="1336"/>
        <v>0</v>
      </c>
      <c r="AW4235">
        <f t="shared" si="1337"/>
        <v>0</v>
      </c>
      <c r="AX4235">
        <f t="shared" si="1338"/>
        <v>0</v>
      </c>
      <c r="AY4235">
        <f t="shared" si="1339"/>
        <v>0</v>
      </c>
    </row>
    <row r="4236" spans="1:51" x14ac:dyDescent="0.3">
      <c r="A4236" s="1" t="s">
        <v>4230</v>
      </c>
      <c r="B4236" s="2">
        <v>7383637</v>
      </c>
      <c r="C4236" s="3" t="s">
        <v>5338</v>
      </c>
      <c r="D4236" s="5">
        <v>80.337000000000003</v>
      </c>
      <c r="E4236" s="5">
        <v>148.62344999999999</v>
      </c>
      <c r="F4236" s="3" t="s">
        <v>4480</v>
      </c>
      <c r="G4236" s="3" t="s">
        <v>4491</v>
      </c>
      <c r="H4236" s="3" t="s">
        <v>4492</v>
      </c>
      <c r="I4236" s="3" t="s">
        <v>4493</v>
      </c>
      <c r="J4236" s="3"/>
      <c r="K4236" s="6" t="s">
        <v>4474</v>
      </c>
      <c r="L4236" s="6" t="s">
        <v>4474</v>
      </c>
      <c r="M4236" s="6" t="s">
        <v>4474</v>
      </c>
      <c r="N4236" s="6" t="s">
        <v>4474</v>
      </c>
      <c r="O4236" s="6" t="s">
        <v>4474</v>
      </c>
      <c r="P4236" s="6" t="s">
        <v>4474</v>
      </c>
      <c r="Q4236" s="6" t="s">
        <v>4474</v>
      </c>
      <c r="R4236" s="6" t="s">
        <v>4474</v>
      </c>
      <c r="S4236" s="6" t="s">
        <v>4474</v>
      </c>
      <c r="T4236" s="6" t="s">
        <v>4474</v>
      </c>
      <c r="U4236" s="6" t="s">
        <v>4474</v>
      </c>
      <c r="V4236" s="6" t="s">
        <v>4474</v>
      </c>
      <c r="W4236" s="6" t="s">
        <v>4474</v>
      </c>
      <c r="X4236" s="6" t="s">
        <v>4474</v>
      </c>
      <c r="Y4236" s="6" t="s">
        <v>4474</v>
      </c>
      <c r="Z4236" s="6" t="s">
        <v>4474</v>
      </c>
      <c r="AA4236" s="6" t="s">
        <v>4474</v>
      </c>
      <c r="AB4236" s="6" t="s">
        <v>4474</v>
      </c>
      <c r="AC4236" s="6" t="s">
        <v>4474</v>
      </c>
      <c r="AD4236" s="6" t="s">
        <v>4474</v>
      </c>
      <c r="AF4236" t="e">
        <f t="shared" si="1320"/>
        <v>#VALUE!</v>
      </c>
      <c r="AG4236" t="e">
        <f t="shared" si="1321"/>
        <v>#VALUE!</v>
      </c>
      <c r="AH4236" t="e">
        <f t="shared" si="1322"/>
        <v>#VALUE!</v>
      </c>
      <c r="AI4236" t="e">
        <f t="shared" si="1323"/>
        <v>#VALUE!</v>
      </c>
      <c r="AJ4236" t="e">
        <f t="shared" si="1324"/>
        <v>#VALUE!</v>
      </c>
      <c r="AK4236" t="e">
        <f t="shared" si="1325"/>
        <v>#VALUE!</v>
      </c>
      <c r="AL4236" t="e">
        <f t="shared" si="1326"/>
        <v>#VALUE!</v>
      </c>
      <c r="AM4236" t="e">
        <f t="shared" si="1327"/>
        <v>#VALUE!</v>
      </c>
      <c r="AN4236" t="e">
        <f t="shared" si="1328"/>
        <v>#VALUE!</v>
      </c>
      <c r="AO4236" t="e">
        <f t="shared" si="1329"/>
        <v>#VALUE!</v>
      </c>
      <c r="AP4236">
        <f t="shared" si="1330"/>
        <v>0</v>
      </c>
      <c r="AQ4236">
        <f t="shared" si="1331"/>
        <v>0</v>
      </c>
      <c r="AR4236">
        <f t="shared" si="1332"/>
        <v>0</v>
      </c>
      <c r="AS4236">
        <f t="shared" si="1333"/>
        <v>0</v>
      </c>
      <c r="AT4236">
        <f t="shared" si="1334"/>
        <v>0</v>
      </c>
      <c r="AU4236">
        <f t="shared" si="1335"/>
        <v>0</v>
      </c>
      <c r="AV4236">
        <f t="shared" si="1336"/>
        <v>0</v>
      </c>
      <c r="AW4236">
        <f t="shared" si="1337"/>
        <v>0</v>
      </c>
      <c r="AX4236">
        <f t="shared" si="1338"/>
        <v>0</v>
      </c>
      <c r="AY4236">
        <f t="shared" si="1339"/>
        <v>0</v>
      </c>
    </row>
    <row r="4237" spans="1:51" x14ac:dyDescent="0.3">
      <c r="A4237" s="1" t="s">
        <v>4231</v>
      </c>
      <c r="B4237" s="2">
        <v>117184960</v>
      </c>
      <c r="C4237" s="3" t="s">
        <v>5338</v>
      </c>
      <c r="D4237" s="5">
        <v>24.344999999999999</v>
      </c>
      <c r="E4237" s="5">
        <v>60.253875000000001</v>
      </c>
      <c r="F4237" s="3" t="s">
        <v>4480</v>
      </c>
      <c r="G4237" s="3" t="s">
        <v>4491</v>
      </c>
      <c r="H4237" s="3" t="s">
        <v>4492</v>
      </c>
      <c r="I4237" s="3" t="s">
        <v>4493</v>
      </c>
      <c r="J4237" s="3"/>
      <c r="K4237" s="6" t="s">
        <v>4474</v>
      </c>
      <c r="L4237" s="6" t="s">
        <v>4474</v>
      </c>
      <c r="M4237" s="6" t="s">
        <v>4474</v>
      </c>
      <c r="N4237" s="6" t="s">
        <v>4474</v>
      </c>
      <c r="O4237" s="6" t="s">
        <v>4474</v>
      </c>
      <c r="P4237" s="6" t="s">
        <v>4474</v>
      </c>
      <c r="Q4237" s="6" t="s">
        <v>4474</v>
      </c>
      <c r="R4237" s="6" t="s">
        <v>4474</v>
      </c>
      <c r="S4237" s="6" t="s">
        <v>4474</v>
      </c>
      <c r="T4237" s="6" t="s">
        <v>4474</v>
      </c>
      <c r="U4237" s="6" t="s">
        <v>4474</v>
      </c>
      <c r="V4237" s="6" t="s">
        <v>4474</v>
      </c>
      <c r="W4237" s="6" t="s">
        <v>4474</v>
      </c>
      <c r="X4237" s="6" t="s">
        <v>4474</v>
      </c>
      <c r="Y4237" s="6" t="s">
        <v>4474</v>
      </c>
      <c r="Z4237" s="6" t="s">
        <v>4474</v>
      </c>
      <c r="AA4237" s="6" t="s">
        <v>4474</v>
      </c>
      <c r="AB4237" s="6" t="s">
        <v>4474</v>
      </c>
      <c r="AC4237" s="6" t="s">
        <v>4474</v>
      </c>
      <c r="AD4237" s="6" t="s">
        <v>4474</v>
      </c>
      <c r="AF4237" t="e">
        <f t="shared" si="1320"/>
        <v>#VALUE!</v>
      </c>
      <c r="AG4237" t="e">
        <f t="shared" si="1321"/>
        <v>#VALUE!</v>
      </c>
      <c r="AH4237" t="e">
        <f t="shared" si="1322"/>
        <v>#VALUE!</v>
      </c>
      <c r="AI4237" t="e">
        <f t="shared" si="1323"/>
        <v>#VALUE!</v>
      </c>
      <c r="AJ4237" t="e">
        <f t="shared" si="1324"/>
        <v>#VALUE!</v>
      </c>
      <c r="AK4237" t="e">
        <f t="shared" si="1325"/>
        <v>#VALUE!</v>
      </c>
      <c r="AL4237" t="e">
        <f t="shared" si="1326"/>
        <v>#VALUE!</v>
      </c>
      <c r="AM4237" t="e">
        <f t="shared" si="1327"/>
        <v>#VALUE!</v>
      </c>
      <c r="AN4237" t="e">
        <f t="shared" si="1328"/>
        <v>#VALUE!</v>
      </c>
      <c r="AO4237" t="e">
        <f t="shared" si="1329"/>
        <v>#VALUE!</v>
      </c>
      <c r="AP4237">
        <f t="shared" si="1330"/>
        <v>0</v>
      </c>
      <c r="AQ4237">
        <f t="shared" si="1331"/>
        <v>0</v>
      </c>
      <c r="AR4237">
        <f t="shared" si="1332"/>
        <v>0</v>
      </c>
      <c r="AS4237">
        <f t="shared" si="1333"/>
        <v>0</v>
      </c>
      <c r="AT4237">
        <f t="shared" si="1334"/>
        <v>0</v>
      </c>
      <c r="AU4237">
        <f t="shared" si="1335"/>
        <v>0</v>
      </c>
      <c r="AV4237">
        <f t="shared" si="1336"/>
        <v>0</v>
      </c>
      <c r="AW4237">
        <f t="shared" si="1337"/>
        <v>0</v>
      </c>
      <c r="AX4237">
        <f t="shared" si="1338"/>
        <v>0</v>
      </c>
      <c r="AY4237">
        <f t="shared" si="1339"/>
        <v>0</v>
      </c>
    </row>
    <row r="4238" spans="1:51" x14ac:dyDescent="0.3">
      <c r="A4238" s="1" t="s">
        <v>4232</v>
      </c>
      <c r="B4238" s="2">
        <v>117185056</v>
      </c>
      <c r="C4238" s="3" t="s">
        <v>5338</v>
      </c>
      <c r="D4238" s="5">
        <v>25.515899999999998</v>
      </c>
      <c r="E4238" s="5">
        <v>9.1857240000000004</v>
      </c>
      <c r="F4238" s="3" t="s">
        <v>4480</v>
      </c>
      <c r="G4238" s="3" t="s">
        <v>4491</v>
      </c>
      <c r="H4238" s="3" t="s">
        <v>4492</v>
      </c>
      <c r="I4238" s="3" t="s">
        <v>4493</v>
      </c>
      <c r="J4238" s="3"/>
      <c r="K4238" s="6" t="s">
        <v>4474</v>
      </c>
      <c r="L4238" s="6" t="s">
        <v>4474</v>
      </c>
      <c r="M4238" s="6" t="s">
        <v>4474</v>
      </c>
      <c r="N4238" s="6" t="s">
        <v>4474</v>
      </c>
      <c r="O4238" s="6" t="s">
        <v>4474</v>
      </c>
      <c r="P4238" s="6" t="s">
        <v>4474</v>
      </c>
      <c r="Q4238" s="6" t="s">
        <v>4474</v>
      </c>
      <c r="R4238" s="6" t="s">
        <v>4474</v>
      </c>
      <c r="S4238" s="6" t="s">
        <v>4474</v>
      </c>
      <c r="T4238" s="6" t="s">
        <v>4474</v>
      </c>
      <c r="U4238" s="6" t="s">
        <v>4474</v>
      </c>
      <c r="V4238" s="6" t="s">
        <v>4474</v>
      </c>
      <c r="W4238" s="6" t="s">
        <v>4474</v>
      </c>
      <c r="X4238" s="6" t="s">
        <v>4474</v>
      </c>
      <c r="Y4238" s="6" t="s">
        <v>4474</v>
      </c>
      <c r="Z4238" s="6" t="s">
        <v>4474</v>
      </c>
      <c r="AA4238" s="6" t="s">
        <v>4474</v>
      </c>
      <c r="AB4238" s="6" t="s">
        <v>4474</v>
      </c>
      <c r="AC4238" s="6" t="s">
        <v>4474</v>
      </c>
      <c r="AD4238" s="6" t="s">
        <v>4474</v>
      </c>
      <c r="AF4238" t="e">
        <f t="shared" si="1320"/>
        <v>#VALUE!</v>
      </c>
      <c r="AG4238" t="e">
        <f t="shared" si="1321"/>
        <v>#VALUE!</v>
      </c>
      <c r="AH4238" t="e">
        <f t="shared" si="1322"/>
        <v>#VALUE!</v>
      </c>
      <c r="AI4238" t="e">
        <f t="shared" si="1323"/>
        <v>#VALUE!</v>
      </c>
      <c r="AJ4238" t="e">
        <f t="shared" si="1324"/>
        <v>#VALUE!</v>
      </c>
      <c r="AK4238" t="e">
        <f t="shared" si="1325"/>
        <v>#VALUE!</v>
      </c>
      <c r="AL4238" t="e">
        <f t="shared" si="1326"/>
        <v>#VALUE!</v>
      </c>
      <c r="AM4238" t="e">
        <f t="shared" si="1327"/>
        <v>#VALUE!</v>
      </c>
      <c r="AN4238" t="e">
        <f t="shared" si="1328"/>
        <v>#VALUE!</v>
      </c>
      <c r="AO4238" t="e">
        <f t="shared" si="1329"/>
        <v>#VALUE!</v>
      </c>
      <c r="AP4238">
        <f t="shared" si="1330"/>
        <v>0</v>
      </c>
      <c r="AQ4238">
        <f t="shared" si="1331"/>
        <v>0</v>
      </c>
      <c r="AR4238">
        <f t="shared" si="1332"/>
        <v>0</v>
      </c>
      <c r="AS4238">
        <f t="shared" si="1333"/>
        <v>0</v>
      </c>
      <c r="AT4238">
        <f t="shared" si="1334"/>
        <v>0</v>
      </c>
      <c r="AU4238">
        <f t="shared" si="1335"/>
        <v>0</v>
      </c>
      <c r="AV4238">
        <f t="shared" si="1336"/>
        <v>0</v>
      </c>
      <c r="AW4238">
        <f t="shared" si="1337"/>
        <v>0</v>
      </c>
      <c r="AX4238">
        <f t="shared" si="1338"/>
        <v>0</v>
      </c>
      <c r="AY4238">
        <f t="shared" si="1339"/>
        <v>0</v>
      </c>
    </row>
    <row r="4239" spans="1:51" x14ac:dyDescent="0.3">
      <c r="A4239" s="1" t="s">
        <v>4233</v>
      </c>
      <c r="B4239" s="2">
        <v>106650489</v>
      </c>
      <c r="C4239" s="3" t="s">
        <v>5338</v>
      </c>
      <c r="D4239" s="5">
        <v>39.94</v>
      </c>
      <c r="E4239" s="7">
        <v>440.53820000000002</v>
      </c>
      <c r="F4239" s="3" t="s">
        <v>4480</v>
      </c>
      <c r="G4239" s="3" t="s">
        <v>4491</v>
      </c>
      <c r="H4239" s="3" t="s">
        <v>4492</v>
      </c>
      <c r="I4239" s="3" t="s">
        <v>4493</v>
      </c>
      <c r="J4239" s="3"/>
      <c r="K4239" s="6" t="s">
        <v>4474</v>
      </c>
      <c r="L4239" s="6" t="s">
        <v>4474</v>
      </c>
      <c r="M4239" s="6" t="s">
        <v>4474</v>
      </c>
      <c r="N4239" s="6" t="s">
        <v>4474</v>
      </c>
      <c r="O4239" s="6" t="s">
        <v>4474</v>
      </c>
      <c r="P4239" s="6" t="s">
        <v>4474</v>
      </c>
      <c r="Q4239" s="6" t="s">
        <v>4474</v>
      </c>
      <c r="R4239" s="6" t="s">
        <v>4474</v>
      </c>
      <c r="S4239" s="6" t="s">
        <v>4474</v>
      </c>
      <c r="T4239" s="6" t="s">
        <v>4474</v>
      </c>
      <c r="U4239" s="6" t="s">
        <v>4474</v>
      </c>
      <c r="V4239" s="6" t="s">
        <v>4474</v>
      </c>
      <c r="W4239" s="6" t="s">
        <v>4474</v>
      </c>
      <c r="X4239" s="6" t="s">
        <v>4474</v>
      </c>
      <c r="Y4239" s="6" t="s">
        <v>4474</v>
      </c>
      <c r="Z4239" s="6" t="s">
        <v>4474</v>
      </c>
      <c r="AA4239" s="6" t="s">
        <v>4474</v>
      </c>
      <c r="AB4239" s="6" t="s">
        <v>4474</v>
      </c>
      <c r="AC4239" s="6" t="s">
        <v>4474</v>
      </c>
      <c r="AD4239" s="6" t="s">
        <v>4474</v>
      </c>
      <c r="AF4239" t="e">
        <f t="shared" si="1320"/>
        <v>#VALUE!</v>
      </c>
      <c r="AG4239" t="e">
        <f t="shared" si="1321"/>
        <v>#VALUE!</v>
      </c>
      <c r="AH4239" t="e">
        <f t="shared" si="1322"/>
        <v>#VALUE!</v>
      </c>
      <c r="AI4239" t="e">
        <f t="shared" si="1323"/>
        <v>#VALUE!</v>
      </c>
      <c r="AJ4239" t="e">
        <f t="shared" si="1324"/>
        <v>#VALUE!</v>
      </c>
      <c r="AK4239" t="e">
        <f t="shared" si="1325"/>
        <v>#VALUE!</v>
      </c>
      <c r="AL4239" t="e">
        <f t="shared" si="1326"/>
        <v>#VALUE!</v>
      </c>
      <c r="AM4239" t="e">
        <f t="shared" si="1327"/>
        <v>#VALUE!</v>
      </c>
      <c r="AN4239" t="e">
        <f t="shared" si="1328"/>
        <v>#VALUE!</v>
      </c>
      <c r="AO4239" t="e">
        <f t="shared" si="1329"/>
        <v>#VALUE!</v>
      </c>
      <c r="AP4239">
        <f t="shared" si="1330"/>
        <v>0</v>
      </c>
      <c r="AQ4239">
        <f t="shared" si="1331"/>
        <v>0</v>
      </c>
      <c r="AR4239">
        <f t="shared" si="1332"/>
        <v>0</v>
      </c>
      <c r="AS4239">
        <f t="shared" si="1333"/>
        <v>0</v>
      </c>
      <c r="AT4239">
        <f t="shared" si="1334"/>
        <v>0</v>
      </c>
      <c r="AU4239">
        <f t="shared" si="1335"/>
        <v>0</v>
      </c>
      <c r="AV4239">
        <f t="shared" si="1336"/>
        <v>0</v>
      </c>
      <c r="AW4239">
        <f t="shared" si="1337"/>
        <v>0</v>
      </c>
      <c r="AX4239">
        <f t="shared" si="1338"/>
        <v>0</v>
      </c>
      <c r="AY4239">
        <f t="shared" si="1339"/>
        <v>0</v>
      </c>
    </row>
    <row r="4240" spans="1:51" x14ac:dyDescent="0.3">
      <c r="A4240" s="1" t="s">
        <v>4234</v>
      </c>
      <c r="B4240" s="2">
        <v>9211447</v>
      </c>
      <c r="C4240" s="3" t="s">
        <v>5336</v>
      </c>
      <c r="D4240" s="5">
        <v>7.92</v>
      </c>
      <c r="E4240" s="5">
        <v>308.37757104000002</v>
      </c>
      <c r="F4240" s="3" t="s">
        <v>4470</v>
      </c>
      <c r="G4240" s="3" t="s">
        <v>4512</v>
      </c>
      <c r="H4240" s="3" t="s">
        <v>4522</v>
      </c>
      <c r="I4240" s="3" t="s">
        <v>4557</v>
      </c>
      <c r="J4240" s="3" t="s">
        <v>4558</v>
      </c>
      <c r="K4240" s="6">
        <v>214301</v>
      </c>
      <c r="L4240" s="6">
        <v>205699</v>
      </c>
      <c r="M4240" s="6">
        <v>42433</v>
      </c>
      <c r="N4240" s="6">
        <v>41490</v>
      </c>
      <c r="O4240" s="6">
        <v>17512</v>
      </c>
      <c r="P4240" s="6">
        <v>17002</v>
      </c>
      <c r="Q4240" s="6">
        <v>10462</v>
      </c>
      <c r="R4240" s="6">
        <v>9476</v>
      </c>
      <c r="S4240" s="6">
        <v>37386</v>
      </c>
      <c r="T4240" s="6">
        <v>38450</v>
      </c>
      <c r="U4240" s="6">
        <v>3650</v>
      </c>
      <c r="V4240" s="6">
        <v>8715</v>
      </c>
      <c r="W4240" s="6">
        <v>169526</v>
      </c>
      <c r="X4240" s="6">
        <v>163947</v>
      </c>
      <c r="Y4240" s="6">
        <v>47698</v>
      </c>
      <c r="Z4240" s="6">
        <v>44975</v>
      </c>
      <c r="AA4240" s="6">
        <v>36444</v>
      </c>
      <c r="AB4240" s="6">
        <v>31478</v>
      </c>
      <c r="AC4240" s="6">
        <v>38932247</v>
      </c>
      <c r="AD4240" s="6">
        <v>38825799</v>
      </c>
      <c r="AF4240">
        <f t="shared" si="1320"/>
        <v>6.1713247525453326E-2</v>
      </c>
      <c r="AG4240">
        <f t="shared" si="1321"/>
        <v>5.7799166803906142E-2</v>
      </c>
      <c r="AH4240">
        <f t="shared" si="1322"/>
        <v>2.1530620671755363E-2</v>
      </c>
      <c r="AI4240">
        <f t="shared" si="1323"/>
        <v>5.3157422825669272E-2</v>
      </c>
      <c r="AJ4240">
        <f t="shared" si="1324"/>
        <v>1.3088025463725168</v>
      </c>
      <c r="AK4240">
        <f t="shared" si="1325"/>
        <v>1.428775652836902</v>
      </c>
      <c r="AL4240">
        <f t="shared" si="1326"/>
        <v>8.1716837532256031E-2</v>
      </c>
      <c r="AM4240">
        <f t="shared" si="1327"/>
        <v>8.2654752818438593E-2</v>
      </c>
      <c r="AN4240">
        <f t="shared" si="1328"/>
        <v>1.2641187782405059</v>
      </c>
      <c r="AO4240">
        <f t="shared" si="1329"/>
        <v>1.2546676669899419</v>
      </c>
      <c r="AP4240">
        <f t="shared" si="1330"/>
        <v>1</v>
      </c>
      <c r="AQ4240">
        <f t="shared" si="1331"/>
        <v>1</v>
      </c>
      <c r="AR4240">
        <f t="shared" si="1332"/>
        <v>1</v>
      </c>
      <c r="AS4240">
        <f t="shared" si="1333"/>
        <v>1</v>
      </c>
      <c r="AT4240">
        <f t="shared" si="1334"/>
        <v>1</v>
      </c>
      <c r="AU4240">
        <f t="shared" si="1335"/>
        <v>0</v>
      </c>
      <c r="AV4240">
        <f t="shared" si="1336"/>
        <v>0</v>
      </c>
      <c r="AW4240">
        <f t="shared" si="1337"/>
        <v>1</v>
      </c>
      <c r="AX4240">
        <f t="shared" si="1338"/>
        <v>0</v>
      </c>
      <c r="AY4240">
        <f t="shared" si="1339"/>
        <v>6</v>
      </c>
    </row>
    <row r="4241" spans="1:51" x14ac:dyDescent="0.3">
      <c r="A4241" s="1" t="s">
        <v>4235</v>
      </c>
      <c r="B4241" s="2">
        <v>5827239</v>
      </c>
      <c r="C4241" s="3" t="s">
        <v>5337</v>
      </c>
      <c r="D4241" s="5">
        <v>43.14</v>
      </c>
      <c r="E4241" s="5">
        <v>18619.376197919999</v>
      </c>
      <c r="F4241" s="3" t="s">
        <v>4475</v>
      </c>
      <c r="G4241" s="3" t="s">
        <v>4529</v>
      </c>
      <c r="H4241" s="3" t="s">
        <v>4530</v>
      </c>
      <c r="I4241" s="3" t="s">
        <v>4611</v>
      </c>
      <c r="J4241" s="3" t="s">
        <v>5313</v>
      </c>
      <c r="K4241" s="6">
        <v>5104083</v>
      </c>
      <c r="L4241" s="6">
        <v>4932144</v>
      </c>
      <c r="M4241" s="6">
        <v>1235499</v>
      </c>
      <c r="N4241" s="6">
        <v>1159971</v>
      </c>
      <c r="O4241" s="6">
        <v>1004462</v>
      </c>
      <c r="P4241" s="6">
        <v>927179</v>
      </c>
      <c r="Q4241" s="6">
        <v>-559423</v>
      </c>
      <c r="R4241" s="6">
        <v>-2172415</v>
      </c>
      <c r="S4241" s="6">
        <v>1815071</v>
      </c>
      <c r="T4241" s="6">
        <v>1440701</v>
      </c>
      <c r="U4241" s="6">
        <v>4615215</v>
      </c>
      <c r="V4241" s="6">
        <v>4642692</v>
      </c>
      <c r="W4241" s="6">
        <v>9548486</v>
      </c>
      <c r="X4241" s="6">
        <v>8982671</v>
      </c>
      <c r="Y4241" s="6">
        <v>3186065</v>
      </c>
      <c r="Z4241" s="6">
        <v>2684821</v>
      </c>
      <c r="AA4241" s="6">
        <v>5465545</v>
      </c>
      <c r="AB4241" s="6">
        <v>5265063</v>
      </c>
      <c r="AC4241" s="6">
        <v>431603528</v>
      </c>
      <c r="AD4241" s="6">
        <v>431603528</v>
      </c>
      <c r="AF4241">
        <f t="shared" si="1320"/>
        <v>-5.8587612737768059E-2</v>
      </c>
      <c r="AG4241">
        <f t="shared" si="1321"/>
        <v>-0.2418451037558873</v>
      </c>
      <c r="AH4241">
        <f t="shared" si="1322"/>
        <v>0.48334521305262423</v>
      </c>
      <c r="AI4241">
        <f t="shared" si="1323"/>
        <v>0.51684983230489012</v>
      </c>
      <c r="AJ4241">
        <f t="shared" si="1324"/>
        <v>0.58293637688464739</v>
      </c>
      <c r="AK4241">
        <f t="shared" si="1325"/>
        <v>0.50993141012747611</v>
      </c>
      <c r="AL4241">
        <f t="shared" si="1326"/>
        <v>0.19679578094635217</v>
      </c>
      <c r="AM4241">
        <f t="shared" si="1327"/>
        <v>0.18798700930062059</v>
      </c>
      <c r="AN4241">
        <f t="shared" si="1328"/>
        <v>0.53454369624671383</v>
      </c>
      <c r="AO4241">
        <f t="shared" si="1329"/>
        <v>0.54907320996171405</v>
      </c>
      <c r="AP4241">
        <f t="shared" si="1330"/>
        <v>0</v>
      </c>
      <c r="AQ4241">
        <f t="shared" si="1331"/>
        <v>1</v>
      </c>
      <c r="AR4241">
        <f t="shared" si="1332"/>
        <v>1</v>
      </c>
      <c r="AS4241">
        <f t="shared" si="1333"/>
        <v>1</v>
      </c>
      <c r="AT4241">
        <f t="shared" si="1334"/>
        <v>1</v>
      </c>
      <c r="AU4241">
        <f t="shared" si="1335"/>
        <v>1</v>
      </c>
      <c r="AV4241">
        <f t="shared" si="1336"/>
        <v>1</v>
      </c>
      <c r="AW4241">
        <f t="shared" si="1337"/>
        <v>0</v>
      </c>
      <c r="AX4241">
        <f t="shared" si="1338"/>
        <v>0</v>
      </c>
      <c r="AY4241">
        <f t="shared" si="1339"/>
        <v>6</v>
      </c>
    </row>
    <row r="4242" spans="1:51" x14ac:dyDescent="0.3">
      <c r="A4242" s="1" t="s">
        <v>4236</v>
      </c>
      <c r="B4242" s="2">
        <v>4811113</v>
      </c>
      <c r="C4242" s="3" t="s">
        <v>5336</v>
      </c>
      <c r="D4242" s="5">
        <v>38.880000000000003</v>
      </c>
      <c r="E4242" s="5">
        <v>4332.6466099199997</v>
      </c>
      <c r="F4242" s="3" t="s">
        <v>4470</v>
      </c>
      <c r="G4242" s="3" t="s">
        <v>4471</v>
      </c>
      <c r="H4242" s="3" t="s">
        <v>4489</v>
      </c>
      <c r="I4242" s="3" t="s">
        <v>4489</v>
      </c>
      <c r="J4242" s="3" t="s">
        <v>4825</v>
      </c>
      <c r="K4242" s="6" t="s">
        <v>4474</v>
      </c>
      <c r="L4242" s="6" t="s">
        <v>4474</v>
      </c>
      <c r="M4242" s="6" t="s">
        <v>4474</v>
      </c>
      <c r="N4242" s="6" t="s">
        <v>4474</v>
      </c>
      <c r="O4242" s="6">
        <v>-133968</v>
      </c>
      <c r="P4242" s="6">
        <v>-124677</v>
      </c>
      <c r="Q4242" s="6">
        <v>-99151</v>
      </c>
      <c r="R4242" s="6">
        <v>-96745</v>
      </c>
      <c r="S4242" s="6">
        <v>-74249</v>
      </c>
      <c r="T4242" s="6">
        <v>-71945</v>
      </c>
      <c r="U4242" s="6" t="s">
        <v>4474</v>
      </c>
      <c r="V4242" s="6" t="s">
        <v>4474</v>
      </c>
      <c r="W4242" s="6">
        <v>937888</v>
      </c>
      <c r="X4242" s="6">
        <v>946839</v>
      </c>
      <c r="Y4242" s="6">
        <v>936649</v>
      </c>
      <c r="Z4242" s="6">
        <v>945724</v>
      </c>
      <c r="AA4242" s="6">
        <v>25685</v>
      </c>
      <c r="AB4242" s="6">
        <v>25093</v>
      </c>
      <c r="AC4242" s="6">
        <v>111434821</v>
      </c>
      <c r="AD4242" s="6">
        <v>110796200</v>
      </c>
      <c r="AF4242">
        <f t="shared" si="1320"/>
        <v>-0.10571731379439762</v>
      </c>
      <c r="AG4242">
        <f t="shared" si="1321"/>
        <v>-0.10217682203627015</v>
      </c>
      <c r="AH4242" t="e">
        <f t="shared" si="1322"/>
        <v>#VALUE!</v>
      </c>
      <c r="AI4242" t="e">
        <f t="shared" si="1323"/>
        <v>#VALUE!</v>
      </c>
      <c r="AJ4242">
        <f t="shared" si="1324"/>
        <v>36.466770488612028</v>
      </c>
      <c r="AK4242">
        <f t="shared" si="1325"/>
        <v>37.688757820906226</v>
      </c>
      <c r="AL4242" t="e">
        <f t="shared" si="1326"/>
        <v>#VALUE!</v>
      </c>
      <c r="AM4242" t="e">
        <f t="shared" si="1327"/>
        <v>#VALUE!</v>
      </c>
      <c r="AN4242" t="e">
        <f t="shared" si="1328"/>
        <v>#VALUE!</v>
      </c>
      <c r="AO4242" t="e">
        <f t="shared" si="1329"/>
        <v>#VALUE!</v>
      </c>
      <c r="AP4242">
        <f t="shared" si="1330"/>
        <v>0</v>
      </c>
      <c r="AQ4242">
        <f t="shared" si="1331"/>
        <v>0</v>
      </c>
      <c r="AR4242">
        <f t="shared" si="1332"/>
        <v>0</v>
      </c>
      <c r="AS4242">
        <f t="shared" si="1333"/>
        <v>1</v>
      </c>
      <c r="AT4242">
        <f t="shared" si="1334"/>
        <v>0</v>
      </c>
      <c r="AU4242">
        <f t="shared" si="1335"/>
        <v>0</v>
      </c>
      <c r="AV4242">
        <f t="shared" si="1336"/>
        <v>0</v>
      </c>
      <c r="AW4242">
        <f t="shared" si="1337"/>
        <v>0</v>
      </c>
      <c r="AX4242">
        <f t="shared" si="1338"/>
        <v>0</v>
      </c>
      <c r="AY4242">
        <f t="shared" si="1339"/>
        <v>1</v>
      </c>
    </row>
    <row r="4243" spans="1:51" x14ac:dyDescent="0.3">
      <c r="A4243" s="1" t="s">
        <v>4237</v>
      </c>
      <c r="B4243" s="2">
        <v>4092814</v>
      </c>
      <c r="C4243" s="3" t="s">
        <v>5336</v>
      </c>
      <c r="D4243" s="5">
        <v>78</v>
      </c>
      <c r="E4243" s="5">
        <v>117.026754</v>
      </c>
      <c r="F4243" s="3" t="s">
        <v>4480</v>
      </c>
      <c r="G4243" s="3" t="s">
        <v>4481</v>
      </c>
      <c r="H4243" s="3" t="s">
        <v>4481</v>
      </c>
      <c r="I4243" s="3" t="s">
        <v>4482</v>
      </c>
      <c r="J4243" s="3" t="s">
        <v>4484</v>
      </c>
      <c r="K4243" s="6">
        <v>32300</v>
      </c>
      <c r="L4243" s="6">
        <v>26287</v>
      </c>
      <c r="M4243" s="6" t="s">
        <v>4474</v>
      </c>
      <c r="N4243" s="6" t="s">
        <v>4474</v>
      </c>
      <c r="O4243" s="6">
        <v>20899</v>
      </c>
      <c r="P4243" s="6">
        <v>14061</v>
      </c>
      <c r="Q4243" s="6">
        <v>7223</v>
      </c>
      <c r="R4243" s="6">
        <v>2564</v>
      </c>
      <c r="S4243" s="6">
        <v>10777</v>
      </c>
      <c r="T4243" s="6">
        <v>6958</v>
      </c>
      <c r="U4243" s="6">
        <v>5700</v>
      </c>
      <c r="V4243" s="6">
        <v>5700</v>
      </c>
      <c r="W4243" s="6">
        <v>759465</v>
      </c>
      <c r="X4243" s="6">
        <v>747726</v>
      </c>
      <c r="Y4243" s="6" t="s">
        <v>4474</v>
      </c>
      <c r="Z4243" s="6" t="s">
        <v>4474</v>
      </c>
      <c r="AA4243" s="6" t="s">
        <v>4474</v>
      </c>
      <c r="AB4243" s="6" t="s">
        <v>4474</v>
      </c>
      <c r="AC4243" s="6">
        <v>1495160</v>
      </c>
      <c r="AD4243" s="6">
        <v>1495160</v>
      </c>
      <c r="AF4243">
        <f t="shared" si="1320"/>
        <v>9.5106423600824271E-3</v>
      </c>
      <c r="AG4243">
        <f t="shared" si="1321"/>
        <v>3.4290635874638571E-3</v>
      </c>
      <c r="AH4243">
        <f t="shared" si="1322"/>
        <v>7.505283324445498E-3</v>
      </c>
      <c r="AI4243">
        <f t="shared" si="1323"/>
        <v>7.6231132794633326E-3</v>
      </c>
      <c r="AJ4243" t="e">
        <f t="shared" si="1324"/>
        <v>#VALUE!</v>
      </c>
      <c r="AK4243" t="e">
        <f t="shared" si="1325"/>
        <v>#VALUE!</v>
      </c>
      <c r="AL4243">
        <f t="shared" si="1326"/>
        <v>0.64702786377708976</v>
      </c>
      <c r="AM4243">
        <f t="shared" si="1327"/>
        <v>0.53490318408338722</v>
      </c>
      <c r="AN4243">
        <f t="shared" si="1328"/>
        <v>4.2529938838524489E-2</v>
      </c>
      <c r="AO4243">
        <f t="shared" si="1329"/>
        <v>3.515592610127239E-2</v>
      </c>
      <c r="AP4243">
        <f t="shared" si="1330"/>
        <v>1</v>
      </c>
      <c r="AQ4243">
        <f t="shared" si="1331"/>
        <v>1</v>
      </c>
      <c r="AR4243">
        <f t="shared" si="1332"/>
        <v>1</v>
      </c>
      <c r="AS4243">
        <f t="shared" si="1333"/>
        <v>1</v>
      </c>
      <c r="AT4243">
        <f t="shared" si="1334"/>
        <v>1</v>
      </c>
      <c r="AU4243">
        <f t="shared" si="1335"/>
        <v>0</v>
      </c>
      <c r="AV4243">
        <f t="shared" si="1336"/>
        <v>1</v>
      </c>
      <c r="AW4243">
        <f t="shared" si="1337"/>
        <v>1</v>
      </c>
      <c r="AX4243">
        <f t="shared" si="1338"/>
        <v>0</v>
      </c>
      <c r="AY4243">
        <f t="shared" si="1339"/>
        <v>7</v>
      </c>
    </row>
    <row r="4244" spans="1:51" x14ac:dyDescent="0.3">
      <c r="A4244" s="1" t="s">
        <v>4238</v>
      </c>
      <c r="B4244" s="2">
        <v>4910886</v>
      </c>
      <c r="C4244" s="3" t="s">
        <v>5335</v>
      </c>
      <c r="D4244" s="5">
        <v>31.84</v>
      </c>
      <c r="E4244" s="5">
        <v>469.98097455999999</v>
      </c>
      <c r="F4244" s="3" t="s">
        <v>4559</v>
      </c>
      <c r="G4244" s="3" t="s">
        <v>4626</v>
      </c>
      <c r="H4244" s="3" t="s">
        <v>4626</v>
      </c>
      <c r="I4244" s="3" t="s">
        <v>4627</v>
      </c>
      <c r="J4244" s="3" t="s">
        <v>5082</v>
      </c>
      <c r="K4244" s="6">
        <v>2257909</v>
      </c>
      <c r="L4244" s="6">
        <v>2236566</v>
      </c>
      <c r="M4244" s="6">
        <v>101453</v>
      </c>
      <c r="N4244" s="6">
        <v>99639</v>
      </c>
      <c r="O4244" s="6">
        <v>66004</v>
      </c>
      <c r="P4244" s="6">
        <v>64178</v>
      </c>
      <c r="Q4244" s="6">
        <v>51680</v>
      </c>
      <c r="R4244" s="6">
        <v>50462</v>
      </c>
      <c r="S4244" s="6">
        <v>82645</v>
      </c>
      <c r="T4244" s="6">
        <v>80849</v>
      </c>
      <c r="U4244" s="6">
        <v>61094</v>
      </c>
      <c r="V4244" s="6">
        <v>63675</v>
      </c>
      <c r="W4244" s="6">
        <v>990345</v>
      </c>
      <c r="X4244" s="6">
        <v>981664</v>
      </c>
      <c r="Y4244" s="6">
        <v>205677</v>
      </c>
      <c r="Z4244" s="6">
        <v>199702</v>
      </c>
      <c r="AA4244" s="6">
        <v>181889</v>
      </c>
      <c r="AB4244" s="6">
        <v>174217</v>
      </c>
      <c r="AC4244" s="6">
        <v>14761000</v>
      </c>
      <c r="AD4244" s="6">
        <v>14764000</v>
      </c>
      <c r="AF4244">
        <f t="shared" si="1320"/>
        <v>5.2183834926212584E-2</v>
      </c>
      <c r="AG4244">
        <f t="shared" si="1321"/>
        <v>5.1404553900316195E-2</v>
      </c>
      <c r="AH4244">
        <f t="shared" si="1322"/>
        <v>6.1689613215596587E-2</v>
      </c>
      <c r="AI4244">
        <f t="shared" si="1323"/>
        <v>6.486435277243538E-2</v>
      </c>
      <c r="AJ4244">
        <f t="shared" si="1324"/>
        <v>1.1307830599981308</v>
      </c>
      <c r="AK4244">
        <f t="shared" si="1325"/>
        <v>1.1462830837403928</v>
      </c>
      <c r="AL4244">
        <f t="shared" si="1326"/>
        <v>2.9232356131270128E-2</v>
      </c>
      <c r="AM4244">
        <f t="shared" si="1327"/>
        <v>2.8694883137810375E-2</v>
      </c>
      <c r="AN4244">
        <f t="shared" si="1328"/>
        <v>2.2799216434676803</v>
      </c>
      <c r="AO4244">
        <f t="shared" si="1329"/>
        <v>2.2783416729145616</v>
      </c>
      <c r="AP4244">
        <f t="shared" si="1330"/>
        <v>1</v>
      </c>
      <c r="AQ4244">
        <f t="shared" si="1331"/>
        <v>1</v>
      </c>
      <c r="AR4244">
        <f t="shared" si="1332"/>
        <v>1</v>
      </c>
      <c r="AS4244">
        <f t="shared" si="1333"/>
        <v>1</v>
      </c>
      <c r="AT4244">
        <f t="shared" si="1334"/>
        <v>1</v>
      </c>
      <c r="AU4244">
        <f t="shared" si="1335"/>
        <v>0</v>
      </c>
      <c r="AV4244">
        <f t="shared" si="1336"/>
        <v>1</v>
      </c>
      <c r="AW4244">
        <f t="shared" si="1337"/>
        <v>1</v>
      </c>
      <c r="AX4244">
        <f t="shared" si="1338"/>
        <v>1</v>
      </c>
      <c r="AY4244">
        <f t="shared" si="1339"/>
        <v>8</v>
      </c>
    </row>
    <row r="4245" spans="1:51" x14ac:dyDescent="0.3">
      <c r="A4245" s="1" t="s">
        <v>4239</v>
      </c>
      <c r="B4245" s="2">
        <v>4437014</v>
      </c>
      <c r="C4245" s="3" t="s">
        <v>5335</v>
      </c>
      <c r="D4245" s="5">
        <v>6.1</v>
      </c>
      <c r="E4245" s="5">
        <v>1011.6905753999999</v>
      </c>
      <c r="F4245" s="3" t="s">
        <v>4665</v>
      </c>
      <c r="G4245" s="3" t="s">
        <v>4666</v>
      </c>
      <c r="H4245" s="3" t="s">
        <v>4667</v>
      </c>
      <c r="I4245" s="3" t="s">
        <v>4667</v>
      </c>
      <c r="J4245" s="3" t="s">
        <v>4788</v>
      </c>
      <c r="K4245" s="6">
        <v>419394</v>
      </c>
      <c r="L4245" s="6">
        <v>421083</v>
      </c>
      <c r="M4245" s="6">
        <v>27696</v>
      </c>
      <c r="N4245" s="6">
        <v>25580</v>
      </c>
      <c r="O4245" s="6">
        <v>25194</v>
      </c>
      <c r="P4245" s="6">
        <v>23012</v>
      </c>
      <c r="Q4245" s="6">
        <v>33871</v>
      </c>
      <c r="R4245" s="6">
        <v>33053</v>
      </c>
      <c r="S4245" s="6">
        <v>56039</v>
      </c>
      <c r="T4245" s="6">
        <v>51877</v>
      </c>
      <c r="U4245" s="6" t="s">
        <v>4474</v>
      </c>
      <c r="V4245" s="6" t="s">
        <v>4474</v>
      </c>
      <c r="W4245" s="6">
        <v>642977</v>
      </c>
      <c r="X4245" s="6">
        <v>626293</v>
      </c>
      <c r="Y4245" s="6">
        <v>373842</v>
      </c>
      <c r="Z4245" s="6">
        <v>355957</v>
      </c>
      <c r="AA4245" s="6">
        <v>221338</v>
      </c>
      <c r="AB4245" s="6">
        <v>215202</v>
      </c>
      <c r="AC4245" s="6">
        <v>165941000</v>
      </c>
      <c r="AD4245" s="6">
        <v>166627000</v>
      </c>
      <c r="AF4245">
        <f t="shared" si="1320"/>
        <v>5.2678400627083087E-2</v>
      </c>
      <c r="AG4245">
        <f t="shared" si="1321"/>
        <v>5.2775617801891446E-2</v>
      </c>
      <c r="AH4245" t="e">
        <f t="shared" si="1322"/>
        <v>#VALUE!</v>
      </c>
      <c r="AI4245" t="e">
        <f t="shared" si="1323"/>
        <v>#VALUE!</v>
      </c>
      <c r="AJ4245">
        <f t="shared" si="1324"/>
        <v>1.6890095690753508</v>
      </c>
      <c r="AK4245">
        <f t="shared" si="1325"/>
        <v>1.6540599065064452</v>
      </c>
      <c r="AL4245">
        <f t="shared" si="1326"/>
        <v>6.00723901629494E-2</v>
      </c>
      <c r="AM4245">
        <f t="shared" si="1327"/>
        <v>5.4649558400600359E-2</v>
      </c>
      <c r="AN4245">
        <f t="shared" si="1328"/>
        <v>0.65226905472513008</v>
      </c>
      <c r="AO4245">
        <f t="shared" si="1329"/>
        <v>0.67234185916176614</v>
      </c>
      <c r="AP4245">
        <f t="shared" si="1330"/>
        <v>1</v>
      </c>
      <c r="AQ4245">
        <f t="shared" si="1331"/>
        <v>1</v>
      </c>
      <c r="AR4245">
        <f t="shared" si="1332"/>
        <v>0</v>
      </c>
      <c r="AS4245">
        <f t="shared" si="1333"/>
        <v>1</v>
      </c>
      <c r="AT4245">
        <f t="shared" si="1334"/>
        <v>0</v>
      </c>
      <c r="AU4245">
        <f t="shared" si="1335"/>
        <v>1</v>
      </c>
      <c r="AV4245">
        <f t="shared" si="1336"/>
        <v>1</v>
      </c>
      <c r="AW4245">
        <f t="shared" si="1337"/>
        <v>0</v>
      </c>
      <c r="AX4245">
        <f t="shared" si="1338"/>
        <v>1</v>
      </c>
      <c r="AY4245">
        <f t="shared" si="1339"/>
        <v>6</v>
      </c>
    </row>
    <row r="4246" spans="1:51" x14ac:dyDescent="0.3">
      <c r="A4246" s="1" t="s">
        <v>4240</v>
      </c>
      <c r="B4246" s="2">
        <v>27491243</v>
      </c>
      <c r="C4246" s="3" t="s">
        <v>5335</v>
      </c>
      <c r="D4246" s="5">
        <v>9.4499999999999993</v>
      </c>
      <c r="E4246" s="5">
        <v>612.98335980000002</v>
      </c>
      <c r="F4246" s="3" t="s">
        <v>4480</v>
      </c>
      <c r="G4246" s="3" t="s">
        <v>4491</v>
      </c>
      <c r="H4246" s="3" t="s">
        <v>4492</v>
      </c>
      <c r="I4246" s="3" t="s">
        <v>4493</v>
      </c>
      <c r="J4246" s="3" t="s">
        <v>4658</v>
      </c>
      <c r="K4246" s="6">
        <v>93199.844617335169</v>
      </c>
      <c r="L4246" s="6">
        <v>95074.632784188929</v>
      </c>
      <c r="M4246" s="6">
        <v>39651.400804715508</v>
      </c>
      <c r="N4246" s="6">
        <v>41181.327822361556</v>
      </c>
      <c r="O4246" s="6">
        <v>38030.754955454424</v>
      </c>
      <c r="P4246" s="6">
        <v>39330.86407709949</v>
      </c>
      <c r="Q4246" s="6">
        <v>34692.259429507409</v>
      </c>
      <c r="R4246" s="6">
        <v>33888.9949868076</v>
      </c>
      <c r="S4246" s="6">
        <v>53669.124013534354</v>
      </c>
      <c r="T4246" s="6">
        <v>83283.082158136836</v>
      </c>
      <c r="U4246" s="6">
        <v>116581.57643429075</v>
      </c>
      <c r="V4246" s="6">
        <v>117532.42308523669</v>
      </c>
      <c r="W4246" s="6">
        <v>451345.4051274517</v>
      </c>
      <c r="X4246" s="6">
        <v>442276.28071186686</v>
      </c>
      <c r="Y4246" s="6">
        <v>369010.50466465874</v>
      </c>
      <c r="Z4246" s="6">
        <v>360811.29764392244</v>
      </c>
      <c r="AA4246" s="6">
        <v>29109.674575773159</v>
      </c>
      <c r="AB4246" s="6">
        <v>33780.711866849197</v>
      </c>
      <c r="AC4246" s="6">
        <v>52870614</v>
      </c>
      <c r="AD4246" s="6">
        <v>53245448</v>
      </c>
      <c r="AF4246">
        <f t="shared" si="1320"/>
        <v>7.6864102382322802E-2</v>
      </c>
      <c r="AG4246">
        <f t="shared" si="1321"/>
        <v>7.6624039010777356E-2</v>
      </c>
      <c r="AH4246">
        <f t="shared" si="1322"/>
        <v>0.25829791354887116</v>
      </c>
      <c r="AI4246">
        <f t="shared" si="1323"/>
        <v>0.26574435078467717</v>
      </c>
      <c r="AJ4246">
        <f t="shared" si="1324"/>
        <v>12.676558911853029</v>
      </c>
      <c r="AK4246">
        <f t="shared" si="1325"/>
        <v>10.680985618837882</v>
      </c>
      <c r="AL4246">
        <f t="shared" si="1326"/>
        <v>0.40805599099014705</v>
      </c>
      <c r="AM4246">
        <f t="shared" si="1327"/>
        <v>0.41368410190315535</v>
      </c>
      <c r="AN4246">
        <f t="shared" si="1328"/>
        <v>0.20649339410249948</v>
      </c>
      <c r="AO4246">
        <f t="shared" si="1329"/>
        <v>0.21496661008173742</v>
      </c>
      <c r="AP4246">
        <f t="shared" si="1330"/>
        <v>1</v>
      </c>
      <c r="AQ4246">
        <f t="shared" si="1331"/>
        <v>1</v>
      </c>
      <c r="AR4246">
        <f t="shared" si="1332"/>
        <v>1</v>
      </c>
      <c r="AS4246">
        <f t="shared" si="1333"/>
        <v>1</v>
      </c>
      <c r="AT4246">
        <f t="shared" si="1334"/>
        <v>1</v>
      </c>
      <c r="AU4246">
        <f t="shared" si="1335"/>
        <v>1</v>
      </c>
      <c r="AV4246">
        <f t="shared" si="1336"/>
        <v>0</v>
      </c>
      <c r="AW4246">
        <f t="shared" si="1337"/>
        <v>0</v>
      </c>
      <c r="AX4246">
        <f t="shared" si="1338"/>
        <v>1</v>
      </c>
      <c r="AY4246">
        <f t="shared" si="1339"/>
        <v>7</v>
      </c>
    </row>
    <row r="4247" spans="1:51" x14ac:dyDescent="0.3">
      <c r="A4247" s="1" t="s">
        <v>4241</v>
      </c>
      <c r="B4247" s="2">
        <v>118891212</v>
      </c>
      <c r="C4247" s="3" t="s">
        <v>5338</v>
      </c>
      <c r="D4247" s="5">
        <v>10.07</v>
      </c>
      <c r="E4247" s="5">
        <v>295.38667337999999</v>
      </c>
      <c r="F4247" s="3" t="s">
        <v>4480</v>
      </c>
      <c r="G4247" s="3" t="s">
        <v>4491</v>
      </c>
      <c r="H4247" s="3" t="s">
        <v>4492</v>
      </c>
      <c r="I4247" s="3" t="s">
        <v>4493</v>
      </c>
      <c r="J4247" s="3" t="s">
        <v>4494</v>
      </c>
      <c r="K4247" s="6" t="s">
        <v>4474</v>
      </c>
      <c r="L4247" s="6" t="s">
        <v>4474</v>
      </c>
      <c r="M4247" s="6" t="s">
        <v>4474</v>
      </c>
      <c r="N4247" s="6" t="s">
        <v>4474</v>
      </c>
      <c r="O4247" s="6" t="s">
        <v>4474</v>
      </c>
      <c r="P4247" s="6" t="s">
        <v>4474</v>
      </c>
      <c r="Q4247" s="6" t="s">
        <v>4474</v>
      </c>
      <c r="R4247" s="6" t="s">
        <v>4474</v>
      </c>
      <c r="S4247" s="6" t="s">
        <v>4474</v>
      </c>
      <c r="T4247" s="6" t="s">
        <v>4474</v>
      </c>
      <c r="U4247" s="6" t="s">
        <v>4474</v>
      </c>
      <c r="V4247" s="6" t="s">
        <v>4474</v>
      </c>
      <c r="W4247" s="6" t="s">
        <v>4474</v>
      </c>
      <c r="X4247" s="6" t="s">
        <v>4474</v>
      </c>
      <c r="Y4247" s="6" t="s">
        <v>4474</v>
      </c>
      <c r="Z4247" s="6" t="s">
        <v>4474</v>
      </c>
      <c r="AA4247" s="6" t="s">
        <v>4474</v>
      </c>
      <c r="AB4247" s="6" t="s">
        <v>4474</v>
      </c>
      <c r="AC4247" s="6" t="s">
        <v>4474</v>
      </c>
      <c r="AD4247" s="6" t="s">
        <v>4474</v>
      </c>
      <c r="AF4247" t="e">
        <f t="shared" si="1320"/>
        <v>#VALUE!</v>
      </c>
      <c r="AG4247" t="e">
        <f t="shared" si="1321"/>
        <v>#VALUE!</v>
      </c>
      <c r="AH4247" t="e">
        <f t="shared" si="1322"/>
        <v>#VALUE!</v>
      </c>
      <c r="AI4247" t="e">
        <f t="shared" si="1323"/>
        <v>#VALUE!</v>
      </c>
      <c r="AJ4247" t="e">
        <f t="shared" si="1324"/>
        <v>#VALUE!</v>
      </c>
      <c r="AK4247" t="e">
        <f t="shared" si="1325"/>
        <v>#VALUE!</v>
      </c>
      <c r="AL4247" t="e">
        <f t="shared" si="1326"/>
        <v>#VALUE!</v>
      </c>
      <c r="AM4247" t="e">
        <f t="shared" si="1327"/>
        <v>#VALUE!</v>
      </c>
      <c r="AN4247" t="e">
        <f t="shared" si="1328"/>
        <v>#VALUE!</v>
      </c>
      <c r="AO4247" t="e">
        <f t="shared" si="1329"/>
        <v>#VALUE!</v>
      </c>
      <c r="AP4247">
        <f t="shared" si="1330"/>
        <v>0</v>
      </c>
      <c r="AQ4247">
        <f t="shared" si="1331"/>
        <v>0</v>
      </c>
      <c r="AR4247">
        <f t="shared" si="1332"/>
        <v>0</v>
      </c>
      <c r="AS4247">
        <f t="shared" si="1333"/>
        <v>0</v>
      </c>
      <c r="AT4247">
        <f t="shared" si="1334"/>
        <v>0</v>
      </c>
      <c r="AU4247">
        <f t="shared" si="1335"/>
        <v>0</v>
      </c>
      <c r="AV4247">
        <f t="shared" si="1336"/>
        <v>0</v>
      </c>
      <c r="AW4247">
        <f t="shared" si="1337"/>
        <v>0</v>
      </c>
      <c r="AX4247">
        <f t="shared" si="1338"/>
        <v>0</v>
      </c>
      <c r="AY4247">
        <f t="shared" si="1339"/>
        <v>0</v>
      </c>
    </row>
    <row r="4248" spans="1:51" x14ac:dyDescent="0.3">
      <c r="A4248" s="1" t="s">
        <v>4242</v>
      </c>
      <c r="B4248" s="2">
        <v>4897155</v>
      </c>
      <c r="C4248" s="3" t="s">
        <v>5335</v>
      </c>
      <c r="D4248" s="5">
        <v>50.81</v>
      </c>
      <c r="E4248" s="5">
        <v>5232.2685850199996</v>
      </c>
      <c r="F4248" s="3" t="s">
        <v>4654</v>
      </c>
      <c r="G4248" s="3" t="s">
        <v>4654</v>
      </c>
      <c r="H4248" s="3" t="s">
        <v>4655</v>
      </c>
      <c r="I4248" s="3" t="s">
        <v>4717</v>
      </c>
      <c r="J4248" s="3" t="s">
        <v>4718</v>
      </c>
      <c r="K4248" s="6">
        <v>794412</v>
      </c>
      <c r="L4248" s="6">
        <v>878510</v>
      </c>
      <c r="M4248" s="6">
        <v>770822</v>
      </c>
      <c r="N4248" s="6">
        <v>849402</v>
      </c>
      <c r="O4248" s="6">
        <v>576214</v>
      </c>
      <c r="P4248" s="6">
        <v>673042</v>
      </c>
      <c r="Q4248" s="6">
        <v>456777</v>
      </c>
      <c r="R4248" s="6">
        <v>554945</v>
      </c>
      <c r="S4248" s="6">
        <v>607495</v>
      </c>
      <c r="T4248" s="6">
        <v>644249</v>
      </c>
      <c r="U4248" s="6">
        <v>821505</v>
      </c>
      <c r="V4248" s="6">
        <v>998021</v>
      </c>
      <c r="W4248" s="6">
        <v>4206010</v>
      </c>
      <c r="X4248" s="6">
        <v>3900422</v>
      </c>
      <c r="Y4248" s="6">
        <v>320180</v>
      </c>
      <c r="Z4248" s="6">
        <v>205384</v>
      </c>
      <c r="AA4248" s="6">
        <v>44208</v>
      </c>
      <c r="AB4248" s="6">
        <v>29091</v>
      </c>
      <c r="AC4248" s="6">
        <v>102947008</v>
      </c>
      <c r="AD4248" s="6">
        <v>91423830</v>
      </c>
      <c r="AF4248">
        <f t="shared" si="1320"/>
        <v>0.10860102567516482</v>
      </c>
      <c r="AG4248">
        <f t="shared" si="1321"/>
        <v>0.14227819451331164</v>
      </c>
      <c r="AH4248">
        <f t="shared" si="1322"/>
        <v>0.19531693933205105</v>
      </c>
      <c r="AI4248">
        <f t="shared" si="1323"/>
        <v>0.25587513351119445</v>
      </c>
      <c r="AJ4248">
        <f t="shared" si="1324"/>
        <v>7.2425805284111471</v>
      </c>
      <c r="AK4248">
        <f t="shared" si="1325"/>
        <v>7.0600529373345706</v>
      </c>
      <c r="AL4248">
        <f t="shared" si="1326"/>
        <v>0.72533395769449605</v>
      </c>
      <c r="AM4248">
        <f t="shared" si="1327"/>
        <v>0.76611763098883334</v>
      </c>
      <c r="AN4248">
        <f t="shared" si="1328"/>
        <v>0.18887544252153465</v>
      </c>
      <c r="AO4248">
        <f t="shared" si="1329"/>
        <v>0.22523460281989999</v>
      </c>
      <c r="AP4248">
        <f t="shared" si="1330"/>
        <v>1</v>
      </c>
      <c r="AQ4248">
        <f t="shared" si="1331"/>
        <v>1</v>
      </c>
      <c r="AR4248">
        <f t="shared" si="1332"/>
        <v>0</v>
      </c>
      <c r="AS4248">
        <f t="shared" si="1333"/>
        <v>1</v>
      </c>
      <c r="AT4248">
        <f t="shared" si="1334"/>
        <v>1</v>
      </c>
      <c r="AU4248">
        <f t="shared" si="1335"/>
        <v>1</v>
      </c>
      <c r="AV4248">
        <f t="shared" si="1336"/>
        <v>0</v>
      </c>
      <c r="AW4248">
        <f t="shared" si="1337"/>
        <v>0</v>
      </c>
      <c r="AX4248">
        <f t="shared" si="1338"/>
        <v>0</v>
      </c>
      <c r="AY4248">
        <f t="shared" si="1339"/>
        <v>5</v>
      </c>
    </row>
    <row r="4249" spans="1:51" x14ac:dyDescent="0.3">
      <c r="A4249" s="1" t="s">
        <v>4243</v>
      </c>
      <c r="B4249" s="2">
        <v>4420308</v>
      </c>
      <c r="C4249" s="3" t="s">
        <v>5337</v>
      </c>
      <c r="D4249" s="5">
        <v>12.68</v>
      </c>
      <c r="E4249" s="5">
        <v>6516.0556501999999</v>
      </c>
      <c r="F4249" s="3" t="s">
        <v>4475</v>
      </c>
      <c r="G4249" s="3" t="s">
        <v>4476</v>
      </c>
      <c r="H4249" s="3" t="s">
        <v>4637</v>
      </c>
      <c r="I4249" s="3" t="s">
        <v>4637</v>
      </c>
      <c r="J4249" s="3" t="s">
        <v>5314</v>
      </c>
      <c r="K4249" s="6">
        <v>15257942.501615535</v>
      </c>
      <c r="L4249" s="6">
        <v>15504426.951952914</v>
      </c>
      <c r="M4249" s="6">
        <v>1574445.3224386375</v>
      </c>
      <c r="N4249" s="6">
        <v>1595857.8071698421</v>
      </c>
      <c r="O4249" s="6">
        <v>1386329.113635421</v>
      </c>
      <c r="P4249" s="6">
        <v>1410645.82866291</v>
      </c>
      <c r="Q4249" s="6">
        <v>1157592.5942904439</v>
      </c>
      <c r="R4249" s="6">
        <v>1177861.9794242617</v>
      </c>
      <c r="S4249" s="6" t="s">
        <v>4474</v>
      </c>
      <c r="T4249" s="6" t="s">
        <v>4474</v>
      </c>
      <c r="U4249" s="6" t="s">
        <v>4474</v>
      </c>
      <c r="V4249" s="6" t="s">
        <v>4474</v>
      </c>
      <c r="W4249" s="6">
        <v>9905854.3018034082</v>
      </c>
      <c r="X4249" s="6">
        <v>9309412.1289683376</v>
      </c>
      <c r="Y4249" s="6">
        <v>4665817.6634115046</v>
      </c>
      <c r="Z4249" s="6">
        <v>4369722.577715395</v>
      </c>
      <c r="AA4249" s="6">
        <v>3871488.0604462186</v>
      </c>
      <c r="AB4249" s="6">
        <v>3404824.4781130883</v>
      </c>
      <c r="AC4249" s="6">
        <v>513884515</v>
      </c>
      <c r="AD4249" s="6">
        <v>533450010</v>
      </c>
      <c r="AF4249">
        <f t="shared" si="1320"/>
        <v>0.11685944079348094</v>
      </c>
      <c r="AG4249">
        <f t="shared" si="1321"/>
        <v>0.12652377648628083</v>
      </c>
      <c r="AH4249" t="e">
        <f t="shared" si="1322"/>
        <v>#VALUE!</v>
      </c>
      <c r="AI4249" t="e">
        <f t="shared" si="1323"/>
        <v>#VALUE!</v>
      </c>
      <c r="AJ4249">
        <f t="shared" si="1324"/>
        <v>1.2051742354782655</v>
      </c>
      <c r="AK4249">
        <f t="shared" si="1325"/>
        <v>1.2833914364176098</v>
      </c>
      <c r="AL4249">
        <f t="shared" si="1326"/>
        <v>9.0859505696042189E-2</v>
      </c>
      <c r="AM4249">
        <f t="shared" si="1327"/>
        <v>9.098342254340637E-2</v>
      </c>
      <c r="AN4249">
        <f t="shared" si="1328"/>
        <v>1.5402954694011353</v>
      </c>
      <c r="AO4249">
        <f t="shared" si="1329"/>
        <v>1.6654571456458984</v>
      </c>
      <c r="AP4249">
        <f t="shared" si="1330"/>
        <v>1</v>
      </c>
      <c r="AQ4249">
        <f t="shared" si="1331"/>
        <v>0</v>
      </c>
      <c r="AR4249">
        <f t="shared" si="1332"/>
        <v>0</v>
      </c>
      <c r="AS4249">
        <f t="shared" si="1333"/>
        <v>0</v>
      </c>
      <c r="AT4249">
        <f t="shared" si="1334"/>
        <v>0</v>
      </c>
      <c r="AU4249">
        <f t="shared" si="1335"/>
        <v>0</v>
      </c>
      <c r="AV4249">
        <f t="shared" si="1336"/>
        <v>0</v>
      </c>
      <c r="AW4249">
        <f t="shared" si="1337"/>
        <v>0</v>
      </c>
      <c r="AX4249">
        <f t="shared" si="1338"/>
        <v>1</v>
      </c>
      <c r="AY4249">
        <f t="shared" si="1339"/>
        <v>2</v>
      </c>
    </row>
    <row r="4250" spans="1:51" x14ac:dyDescent="0.3">
      <c r="A4250" s="1" t="s">
        <v>4244</v>
      </c>
      <c r="B4250" s="2">
        <v>6599902</v>
      </c>
      <c r="C4250" s="3" t="s">
        <v>5335</v>
      </c>
      <c r="D4250" s="7">
        <v>10.52</v>
      </c>
      <c r="E4250" s="5">
        <v>1448.8156624000001</v>
      </c>
      <c r="F4250" s="3" t="s">
        <v>4470</v>
      </c>
      <c r="G4250" s="3" t="s">
        <v>4471</v>
      </c>
      <c r="H4250" s="3" t="s">
        <v>4489</v>
      </c>
      <c r="I4250" s="3" t="s">
        <v>4489</v>
      </c>
      <c r="J4250" s="3" t="s">
        <v>4495</v>
      </c>
      <c r="K4250" s="6">
        <v>78618</v>
      </c>
      <c r="L4250" s="6">
        <v>78877</v>
      </c>
      <c r="M4250" s="6">
        <v>-533937</v>
      </c>
      <c r="N4250" s="6">
        <v>-500212</v>
      </c>
      <c r="O4250" s="6">
        <v>-550089</v>
      </c>
      <c r="P4250" s="6">
        <v>-518054</v>
      </c>
      <c r="Q4250" s="6">
        <v>-533344</v>
      </c>
      <c r="R4250" s="6">
        <v>-483040</v>
      </c>
      <c r="S4250" s="6">
        <v>-466644</v>
      </c>
      <c r="T4250" s="6">
        <v>-450993</v>
      </c>
      <c r="U4250" s="6" t="s">
        <v>4474</v>
      </c>
      <c r="V4250" s="6" t="s">
        <v>4474</v>
      </c>
      <c r="W4250" s="6">
        <v>1498356</v>
      </c>
      <c r="X4250" s="6">
        <v>1669555</v>
      </c>
      <c r="Y4250" s="6">
        <v>1047157</v>
      </c>
      <c r="Z4250" s="6">
        <v>1205740</v>
      </c>
      <c r="AA4250" s="6">
        <v>117161</v>
      </c>
      <c r="AB4250" s="6">
        <v>96412</v>
      </c>
      <c r="AC4250" s="6">
        <v>136706350</v>
      </c>
      <c r="AD4250" s="6">
        <v>136590097</v>
      </c>
      <c r="AF4250">
        <f t="shared" si="1320"/>
        <v>-0.35595279092552101</v>
      </c>
      <c r="AG4250">
        <f t="shared" si="1321"/>
        <v>-0.28932260392739384</v>
      </c>
      <c r="AH4250" t="e">
        <f t="shared" si="1322"/>
        <v>#VALUE!</v>
      </c>
      <c r="AI4250" t="e">
        <f t="shared" si="1323"/>
        <v>#VALUE!</v>
      </c>
      <c r="AJ4250">
        <f t="shared" si="1324"/>
        <v>8.9377608589889128</v>
      </c>
      <c r="AK4250">
        <f t="shared" si="1325"/>
        <v>12.506119570177987</v>
      </c>
      <c r="AL4250">
        <f t="shared" si="1326"/>
        <v>-6.9969854231855297</v>
      </c>
      <c r="AM4250">
        <f t="shared" si="1327"/>
        <v>-6.5678714961268811</v>
      </c>
      <c r="AN4250">
        <f t="shared" si="1328"/>
        <v>5.2469506579210817E-2</v>
      </c>
      <c r="AO4250">
        <f t="shared" si="1329"/>
        <v>4.724432558376334E-2</v>
      </c>
      <c r="AP4250">
        <f t="shared" si="1330"/>
        <v>0</v>
      </c>
      <c r="AQ4250">
        <f t="shared" si="1331"/>
        <v>0</v>
      </c>
      <c r="AR4250">
        <f t="shared" si="1332"/>
        <v>0</v>
      </c>
      <c r="AS4250">
        <f t="shared" si="1333"/>
        <v>1</v>
      </c>
      <c r="AT4250">
        <f t="shared" si="1334"/>
        <v>0</v>
      </c>
      <c r="AU4250">
        <f t="shared" si="1335"/>
        <v>0</v>
      </c>
      <c r="AV4250">
        <f t="shared" si="1336"/>
        <v>0</v>
      </c>
      <c r="AW4250">
        <f t="shared" si="1337"/>
        <v>1</v>
      </c>
      <c r="AX4250">
        <f t="shared" si="1338"/>
        <v>0</v>
      </c>
      <c r="AY4250">
        <f t="shared" si="1339"/>
        <v>2</v>
      </c>
    </row>
    <row r="4251" spans="1:51" x14ac:dyDescent="0.3">
      <c r="A4251" s="1" t="s">
        <v>4245</v>
      </c>
      <c r="B4251" s="2">
        <v>4098505</v>
      </c>
      <c r="C4251" s="3" t="s">
        <v>5338</v>
      </c>
      <c r="D4251" s="5">
        <v>9.3000000000000007</v>
      </c>
      <c r="E4251" s="5">
        <v>151.49147579999999</v>
      </c>
      <c r="F4251" s="3" t="s">
        <v>4485</v>
      </c>
      <c r="G4251" s="3" t="s">
        <v>4517</v>
      </c>
      <c r="H4251" s="3" t="s">
        <v>4518</v>
      </c>
      <c r="I4251" s="3" t="s">
        <v>4536</v>
      </c>
      <c r="J4251" s="3" t="s">
        <v>5315</v>
      </c>
      <c r="K4251" s="6">
        <v>280375</v>
      </c>
      <c r="L4251" s="6">
        <v>282007</v>
      </c>
      <c r="M4251" s="6">
        <v>38001</v>
      </c>
      <c r="N4251" s="6">
        <v>41258</v>
      </c>
      <c r="O4251" s="6">
        <v>32502</v>
      </c>
      <c r="P4251" s="6">
        <v>35900</v>
      </c>
      <c r="Q4251" s="6">
        <v>25032</v>
      </c>
      <c r="R4251" s="6">
        <v>26791</v>
      </c>
      <c r="S4251" s="6">
        <v>46107</v>
      </c>
      <c r="T4251" s="6">
        <v>56073</v>
      </c>
      <c r="U4251" s="6">
        <v>3943</v>
      </c>
      <c r="V4251" s="6">
        <v>4008</v>
      </c>
      <c r="W4251" s="6">
        <v>210145</v>
      </c>
      <c r="X4251" s="6">
        <v>216348</v>
      </c>
      <c r="Y4251" s="6">
        <v>119453</v>
      </c>
      <c r="Z4251" s="6">
        <v>125331</v>
      </c>
      <c r="AA4251" s="6">
        <v>41544</v>
      </c>
      <c r="AB4251" s="6">
        <v>55506</v>
      </c>
      <c r="AC4251" s="6">
        <v>16289406</v>
      </c>
      <c r="AD4251" s="6">
        <v>16289406</v>
      </c>
      <c r="AF4251">
        <f t="shared" si="1320"/>
        <v>0.11911775202836138</v>
      </c>
      <c r="AG4251">
        <f t="shared" si="1321"/>
        <v>0.12383289884815205</v>
      </c>
      <c r="AH4251">
        <f t="shared" si="1322"/>
        <v>1.8763234909229341E-2</v>
      </c>
      <c r="AI4251">
        <f t="shared" si="1323"/>
        <v>1.8525708580620113E-2</v>
      </c>
      <c r="AJ4251">
        <f t="shared" si="1324"/>
        <v>2.8753369921047565</v>
      </c>
      <c r="AK4251">
        <f t="shared" si="1325"/>
        <v>2.2579721111231219</v>
      </c>
      <c r="AL4251">
        <f t="shared" si="1326"/>
        <v>0.11592331698617922</v>
      </c>
      <c r="AM4251">
        <f t="shared" si="1327"/>
        <v>0.1273018045651349</v>
      </c>
      <c r="AN4251">
        <f t="shared" si="1328"/>
        <v>1.3341978157938565</v>
      </c>
      <c r="AO4251">
        <f t="shared" si="1329"/>
        <v>1.303487899125483</v>
      </c>
      <c r="AP4251">
        <f t="shared" si="1330"/>
        <v>1</v>
      </c>
      <c r="AQ4251">
        <f t="shared" si="1331"/>
        <v>1</v>
      </c>
      <c r="AR4251">
        <f t="shared" si="1332"/>
        <v>0</v>
      </c>
      <c r="AS4251">
        <f t="shared" si="1333"/>
        <v>1</v>
      </c>
      <c r="AT4251">
        <f t="shared" si="1334"/>
        <v>0</v>
      </c>
      <c r="AU4251">
        <f t="shared" si="1335"/>
        <v>1</v>
      </c>
      <c r="AV4251">
        <f t="shared" si="1336"/>
        <v>0</v>
      </c>
      <c r="AW4251">
        <f t="shared" si="1337"/>
        <v>1</v>
      </c>
      <c r="AX4251">
        <f t="shared" si="1338"/>
        <v>0</v>
      </c>
      <c r="AY4251">
        <f t="shared" si="1339"/>
        <v>5</v>
      </c>
    </row>
    <row r="4252" spans="1:51" x14ac:dyDescent="0.3">
      <c r="A4252" s="1" t="s">
        <v>4246</v>
      </c>
      <c r="B4252" s="2">
        <v>7090844</v>
      </c>
      <c r="C4252" s="3" t="s">
        <v>5337</v>
      </c>
      <c r="D4252" s="5">
        <v>5.47</v>
      </c>
      <c r="E4252" s="5">
        <v>157.94895765000001</v>
      </c>
      <c r="F4252" s="3" t="s">
        <v>4485</v>
      </c>
      <c r="G4252" s="3" t="s">
        <v>4486</v>
      </c>
      <c r="H4252" s="3" t="s">
        <v>4505</v>
      </c>
      <c r="I4252" s="3" t="s">
        <v>4505</v>
      </c>
      <c r="J4252" s="3" t="s">
        <v>4593</v>
      </c>
      <c r="K4252" s="6">
        <v>9416</v>
      </c>
      <c r="L4252" s="6">
        <v>10742</v>
      </c>
      <c r="M4252" s="6">
        <v>-389601</v>
      </c>
      <c r="N4252" s="6">
        <v>-423200</v>
      </c>
      <c r="O4252" s="6">
        <v>-404543</v>
      </c>
      <c r="P4252" s="6">
        <v>-437087</v>
      </c>
      <c r="Q4252" s="6">
        <v>-374311</v>
      </c>
      <c r="R4252" s="6">
        <v>-404375</v>
      </c>
      <c r="S4252" s="6">
        <v>-366977</v>
      </c>
      <c r="T4252" s="6">
        <v>-379167</v>
      </c>
      <c r="U4252" s="6">
        <v>419555</v>
      </c>
      <c r="V4252" s="6">
        <v>418995</v>
      </c>
      <c r="W4252" s="6">
        <v>1016309</v>
      </c>
      <c r="X4252" s="6">
        <v>1062468</v>
      </c>
      <c r="Y4252" s="6">
        <v>713245</v>
      </c>
      <c r="Z4252" s="6">
        <v>843914</v>
      </c>
      <c r="AA4252" s="6">
        <v>157906</v>
      </c>
      <c r="AB4252" s="6">
        <v>179211</v>
      </c>
      <c r="AC4252" s="6">
        <v>28864637</v>
      </c>
      <c r="AD4252" s="6">
        <v>23984220</v>
      </c>
      <c r="AF4252">
        <f t="shared" si="1320"/>
        <v>-0.36830432476736896</v>
      </c>
      <c r="AG4252">
        <f t="shared" si="1321"/>
        <v>-0.38059969806149457</v>
      </c>
      <c r="AH4252">
        <f t="shared" si="1322"/>
        <v>0.41282228141244443</v>
      </c>
      <c r="AI4252">
        <f t="shared" si="1323"/>
        <v>0.39436011249279979</v>
      </c>
      <c r="AJ4252">
        <f t="shared" si="1324"/>
        <v>4.5168961280761977</v>
      </c>
      <c r="AK4252">
        <f t="shared" si="1325"/>
        <v>4.7090524577174389</v>
      </c>
      <c r="AL4252">
        <f t="shared" si="1326"/>
        <v>-42.96336023789295</v>
      </c>
      <c r="AM4252">
        <f t="shared" si="1327"/>
        <v>-40.689536399180788</v>
      </c>
      <c r="AN4252">
        <f t="shared" si="1328"/>
        <v>9.2648987660249003E-3</v>
      </c>
      <c r="AO4252">
        <f t="shared" si="1329"/>
        <v>1.0110422149184728E-2</v>
      </c>
      <c r="AP4252">
        <f t="shared" si="1330"/>
        <v>0</v>
      </c>
      <c r="AQ4252">
        <f t="shared" si="1331"/>
        <v>0</v>
      </c>
      <c r="AR4252">
        <f t="shared" si="1332"/>
        <v>1</v>
      </c>
      <c r="AS4252">
        <f t="shared" si="1333"/>
        <v>1</v>
      </c>
      <c r="AT4252">
        <f t="shared" si="1334"/>
        <v>0</v>
      </c>
      <c r="AU4252">
        <f t="shared" si="1335"/>
        <v>0</v>
      </c>
      <c r="AV4252">
        <f t="shared" si="1336"/>
        <v>0</v>
      </c>
      <c r="AW4252">
        <f t="shared" si="1337"/>
        <v>0</v>
      </c>
      <c r="AX4252">
        <f t="shared" si="1338"/>
        <v>0</v>
      </c>
      <c r="AY4252">
        <f t="shared" si="1339"/>
        <v>2</v>
      </c>
    </row>
    <row r="4253" spans="1:51" x14ac:dyDescent="0.3">
      <c r="A4253" s="1" t="s">
        <v>4247</v>
      </c>
      <c r="B4253" s="2">
        <v>4392979</v>
      </c>
      <c r="C4253" s="3" t="s">
        <v>5336</v>
      </c>
      <c r="D4253" s="5">
        <v>34.6</v>
      </c>
      <c r="E4253" s="5">
        <v>185.83355520000001</v>
      </c>
      <c r="F4253" s="3" t="s">
        <v>4480</v>
      </c>
      <c r="G4253" s="3" t="s">
        <v>4481</v>
      </c>
      <c r="H4253" s="3" t="s">
        <v>4481</v>
      </c>
      <c r="I4253" s="3" t="s">
        <v>4482</v>
      </c>
      <c r="J4253" s="3" t="s">
        <v>4484</v>
      </c>
      <c r="K4253" s="6">
        <v>51972</v>
      </c>
      <c r="L4253" s="6">
        <v>51530</v>
      </c>
      <c r="M4253" s="6" t="s">
        <v>4474</v>
      </c>
      <c r="N4253" s="6" t="s">
        <v>4474</v>
      </c>
      <c r="O4253" s="6">
        <v>48658</v>
      </c>
      <c r="P4253" s="6">
        <v>47220</v>
      </c>
      <c r="Q4253" s="6">
        <v>15573</v>
      </c>
      <c r="R4253" s="6">
        <v>15626</v>
      </c>
      <c r="S4253" s="6">
        <v>15138</v>
      </c>
      <c r="T4253" s="6">
        <v>537</v>
      </c>
      <c r="U4253" s="6" t="s">
        <v>4474</v>
      </c>
      <c r="V4253" s="6" t="s">
        <v>4474</v>
      </c>
      <c r="W4253" s="6">
        <v>1614780</v>
      </c>
      <c r="X4253" s="6">
        <v>1573820</v>
      </c>
      <c r="Y4253" s="6" t="s">
        <v>4474</v>
      </c>
      <c r="Z4253" s="6" t="s">
        <v>4474</v>
      </c>
      <c r="AA4253" s="6" t="s">
        <v>4474</v>
      </c>
      <c r="AB4253" s="6" t="s">
        <v>4474</v>
      </c>
      <c r="AC4253" s="6">
        <v>5370912</v>
      </c>
      <c r="AD4253" s="6">
        <v>5370912</v>
      </c>
      <c r="AF4253">
        <f t="shared" si="1320"/>
        <v>9.6440381971537922E-3</v>
      </c>
      <c r="AG4253">
        <f t="shared" si="1321"/>
        <v>9.9287084927119993E-3</v>
      </c>
      <c r="AH4253" t="e">
        <f t="shared" si="1322"/>
        <v>#VALUE!</v>
      </c>
      <c r="AI4253" t="e">
        <f t="shared" si="1323"/>
        <v>#VALUE!</v>
      </c>
      <c r="AJ4253" t="e">
        <f t="shared" si="1324"/>
        <v>#VALUE!</v>
      </c>
      <c r="AK4253" t="e">
        <f t="shared" si="1325"/>
        <v>#VALUE!</v>
      </c>
      <c r="AL4253">
        <f t="shared" si="1326"/>
        <v>0.93623489571307628</v>
      </c>
      <c r="AM4253">
        <f t="shared" si="1327"/>
        <v>0.91635940228992818</v>
      </c>
      <c r="AN4253">
        <f t="shared" si="1328"/>
        <v>3.2185189313714564E-2</v>
      </c>
      <c r="AO4253">
        <f t="shared" si="1329"/>
        <v>3.2741990824871968E-2</v>
      </c>
      <c r="AP4253">
        <f t="shared" si="1330"/>
        <v>1</v>
      </c>
      <c r="AQ4253">
        <f t="shared" si="1331"/>
        <v>1</v>
      </c>
      <c r="AR4253">
        <f t="shared" si="1332"/>
        <v>0</v>
      </c>
      <c r="AS4253">
        <f t="shared" si="1333"/>
        <v>0</v>
      </c>
      <c r="AT4253">
        <f t="shared" si="1334"/>
        <v>0</v>
      </c>
      <c r="AU4253">
        <f t="shared" si="1335"/>
        <v>0</v>
      </c>
      <c r="AV4253">
        <f t="shared" si="1336"/>
        <v>1</v>
      </c>
      <c r="AW4253">
        <f t="shared" si="1337"/>
        <v>0</v>
      </c>
      <c r="AX4253">
        <f t="shared" si="1338"/>
        <v>0</v>
      </c>
      <c r="AY4253">
        <f t="shared" si="1339"/>
        <v>3</v>
      </c>
    </row>
    <row r="4254" spans="1:51" x14ac:dyDescent="0.3">
      <c r="A4254" s="1" t="s">
        <v>4248</v>
      </c>
      <c r="B4254" s="2">
        <v>4890649</v>
      </c>
      <c r="C4254" s="3" t="s">
        <v>5336</v>
      </c>
      <c r="D4254" s="5">
        <v>17.77</v>
      </c>
      <c r="E4254" s="5">
        <v>1407.61051419</v>
      </c>
      <c r="F4254" s="3" t="s">
        <v>4470</v>
      </c>
      <c r="G4254" s="3" t="s">
        <v>4471</v>
      </c>
      <c r="H4254" s="3" t="s">
        <v>4489</v>
      </c>
      <c r="I4254" s="3" t="s">
        <v>4489</v>
      </c>
      <c r="J4254" s="3" t="s">
        <v>4544</v>
      </c>
      <c r="K4254" s="6">
        <v>302</v>
      </c>
      <c r="L4254" s="6">
        <v>288</v>
      </c>
      <c r="M4254" s="6">
        <v>-282474</v>
      </c>
      <c r="N4254" s="6">
        <v>-250213</v>
      </c>
      <c r="O4254" s="6">
        <v>-283041</v>
      </c>
      <c r="P4254" s="6">
        <v>-250785</v>
      </c>
      <c r="Q4254" s="6">
        <v>-257084</v>
      </c>
      <c r="R4254" s="6">
        <v>-228055</v>
      </c>
      <c r="S4254" s="6">
        <v>-196987</v>
      </c>
      <c r="T4254" s="6">
        <v>-168264</v>
      </c>
      <c r="U4254" s="6">
        <v>20523</v>
      </c>
      <c r="V4254" s="6">
        <v>17487</v>
      </c>
      <c r="W4254" s="6">
        <v>771900</v>
      </c>
      <c r="X4254" s="6">
        <v>585663</v>
      </c>
      <c r="Y4254" s="6">
        <v>767357</v>
      </c>
      <c r="Z4254" s="6">
        <v>581664</v>
      </c>
      <c r="AA4254" s="6">
        <v>41364</v>
      </c>
      <c r="AB4254" s="6">
        <v>36762</v>
      </c>
      <c r="AC4254" s="6">
        <v>79181445</v>
      </c>
      <c r="AD4254" s="6">
        <v>63879675</v>
      </c>
      <c r="AF4254">
        <f t="shared" si="1320"/>
        <v>-0.33305350433994041</v>
      </c>
      <c r="AG4254">
        <f t="shared" si="1321"/>
        <v>-0.38939629104109358</v>
      </c>
      <c r="AH4254">
        <f t="shared" si="1322"/>
        <v>2.6587640886125145E-2</v>
      </c>
      <c r="AI4254">
        <f t="shared" si="1323"/>
        <v>2.9858468095133209E-2</v>
      </c>
      <c r="AJ4254">
        <f t="shared" si="1324"/>
        <v>18.551324823518033</v>
      </c>
      <c r="AK4254">
        <f t="shared" si="1325"/>
        <v>15.822425330504325</v>
      </c>
      <c r="AL4254">
        <f t="shared" si="1326"/>
        <v>-937.22185430463571</v>
      </c>
      <c r="AM4254">
        <f t="shared" si="1327"/>
        <v>-870.78125</v>
      </c>
      <c r="AN4254">
        <f t="shared" si="1328"/>
        <v>3.9124238891048062E-4</v>
      </c>
      <c r="AO4254">
        <f t="shared" si="1329"/>
        <v>4.9175037521578108E-4</v>
      </c>
      <c r="AP4254">
        <f t="shared" si="1330"/>
        <v>0</v>
      </c>
      <c r="AQ4254">
        <f t="shared" si="1331"/>
        <v>0</v>
      </c>
      <c r="AR4254">
        <f t="shared" si="1332"/>
        <v>1</v>
      </c>
      <c r="AS4254">
        <f t="shared" si="1333"/>
        <v>1</v>
      </c>
      <c r="AT4254">
        <f t="shared" si="1334"/>
        <v>1</v>
      </c>
      <c r="AU4254">
        <f t="shared" si="1335"/>
        <v>1</v>
      </c>
      <c r="AV4254">
        <f t="shared" si="1336"/>
        <v>0</v>
      </c>
      <c r="AW4254">
        <f t="shared" si="1337"/>
        <v>0</v>
      </c>
      <c r="AX4254">
        <f t="shared" si="1338"/>
        <v>0</v>
      </c>
      <c r="AY4254">
        <f t="shared" si="1339"/>
        <v>4</v>
      </c>
    </row>
    <row r="4255" spans="1:51" x14ac:dyDescent="0.3">
      <c r="A4255" s="1" t="s">
        <v>4249</v>
      </c>
      <c r="B4255" s="2">
        <v>4970912</v>
      </c>
      <c r="C4255" s="3" t="s">
        <v>5337</v>
      </c>
      <c r="D4255" s="5">
        <v>7.23</v>
      </c>
      <c r="E4255" s="5">
        <v>26.961552059999999</v>
      </c>
      <c r="F4255" s="3" t="s">
        <v>4500</v>
      </c>
      <c r="G4255" s="3" t="s">
        <v>4501</v>
      </c>
      <c r="H4255" s="3" t="s">
        <v>4502</v>
      </c>
      <c r="I4255" s="3" t="s">
        <v>4538</v>
      </c>
      <c r="J4255" s="3" t="s">
        <v>4504</v>
      </c>
      <c r="K4255" s="6">
        <v>5</v>
      </c>
      <c r="L4255" s="6">
        <v>6</v>
      </c>
      <c r="M4255" s="6">
        <v>-21486</v>
      </c>
      <c r="N4255" s="6">
        <v>-22739</v>
      </c>
      <c r="O4255" s="6">
        <v>-21506</v>
      </c>
      <c r="P4255" s="6">
        <v>-22755</v>
      </c>
      <c r="Q4255" s="6">
        <v>-19067</v>
      </c>
      <c r="R4255" s="6">
        <v>-20146</v>
      </c>
      <c r="S4255" s="6">
        <v>-16833</v>
      </c>
      <c r="T4255" s="6">
        <v>-16903</v>
      </c>
      <c r="U4255" s="6" t="s">
        <v>4474</v>
      </c>
      <c r="V4255" s="6" t="s">
        <v>4474</v>
      </c>
      <c r="W4255" s="6">
        <v>55587</v>
      </c>
      <c r="X4255" s="6">
        <v>58948</v>
      </c>
      <c r="Y4255" s="6">
        <v>44020</v>
      </c>
      <c r="Z4255" s="6">
        <v>47208</v>
      </c>
      <c r="AA4255" s="6">
        <v>7135</v>
      </c>
      <c r="AB4255" s="6">
        <v>7007</v>
      </c>
      <c r="AC4255" s="6">
        <v>3729122</v>
      </c>
      <c r="AD4255" s="6">
        <v>3735270</v>
      </c>
      <c r="AF4255">
        <f t="shared" si="1320"/>
        <v>-0.34301185528990591</v>
      </c>
      <c r="AG4255">
        <f t="shared" si="1321"/>
        <v>-0.34175883829816112</v>
      </c>
      <c r="AH4255" t="e">
        <f t="shared" si="1322"/>
        <v>#VALUE!</v>
      </c>
      <c r="AI4255" t="e">
        <f t="shared" si="1323"/>
        <v>#VALUE!</v>
      </c>
      <c r="AJ4255">
        <f t="shared" si="1324"/>
        <v>6.1695865451997198</v>
      </c>
      <c r="AK4255">
        <f t="shared" si="1325"/>
        <v>6.7372627372627374</v>
      </c>
      <c r="AL4255">
        <f t="shared" si="1326"/>
        <v>-4301.2</v>
      </c>
      <c r="AM4255">
        <f t="shared" si="1327"/>
        <v>-3792.5</v>
      </c>
      <c r="AN4255">
        <f t="shared" si="1328"/>
        <v>8.9949088815730299E-5</v>
      </c>
      <c r="AO4255">
        <f t="shared" si="1329"/>
        <v>1.0178462373617426E-4</v>
      </c>
      <c r="AP4255">
        <f t="shared" si="1330"/>
        <v>0</v>
      </c>
      <c r="AQ4255">
        <f t="shared" si="1331"/>
        <v>0</v>
      </c>
      <c r="AR4255">
        <f t="shared" si="1332"/>
        <v>0</v>
      </c>
      <c r="AS4255">
        <f t="shared" si="1333"/>
        <v>1</v>
      </c>
      <c r="AT4255">
        <f t="shared" si="1334"/>
        <v>0</v>
      </c>
      <c r="AU4255">
        <f t="shared" si="1335"/>
        <v>0</v>
      </c>
      <c r="AV4255">
        <f t="shared" si="1336"/>
        <v>0</v>
      </c>
      <c r="AW4255">
        <f t="shared" si="1337"/>
        <v>0</v>
      </c>
      <c r="AX4255">
        <f t="shared" si="1338"/>
        <v>1</v>
      </c>
      <c r="AY4255">
        <f t="shared" si="1339"/>
        <v>2</v>
      </c>
    </row>
    <row r="4256" spans="1:51" x14ac:dyDescent="0.3">
      <c r="A4256" s="1" t="s">
        <v>4250</v>
      </c>
      <c r="B4256" s="2">
        <v>4987795</v>
      </c>
      <c r="C4256" s="3" t="s">
        <v>5336</v>
      </c>
      <c r="D4256" s="7">
        <v>6.59</v>
      </c>
      <c r="E4256" s="5">
        <v>74.090875749999995</v>
      </c>
      <c r="F4256" s="3" t="s">
        <v>4485</v>
      </c>
      <c r="G4256" s="3" t="s">
        <v>4486</v>
      </c>
      <c r="H4256" s="3" t="s">
        <v>4505</v>
      </c>
      <c r="I4256" s="3" t="s">
        <v>4505</v>
      </c>
      <c r="J4256" s="3" t="s">
        <v>5094</v>
      </c>
      <c r="K4256" s="6">
        <v>31771.647000000001</v>
      </c>
      <c r="L4256" s="6">
        <v>31848.959999999999</v>
      </c>
      <c r="M4256" s="6">
        <v>6912.96</v>
      </c>
      <c r="N4256" s="6">
        <v>7739.1729999999998</v>
      </c>
      <c r="O4256" s="6">
        <v>5851.4570000000003</v>
      </c>
      <c r="P4256" s="6">
        <v>6765.44</v>
      </c>
      <c r="Q4256" s="6">
        <v>5795.0559999999996</v>
      </c>
      <c r="R4256" s="6">
        <v>6846.75</v>
      </c>
      <c r="S4256" s="6">
        <v>4986.134</v>
      </c>
      <c r="T4256" s="6">
        <v>7637.37</v>
      </c>
      <c r="U4256" s="8">
        <v>7629.8</v>
      </c>
      <c r="V4256" s="6">
        <v>7690.94</v>
      </c>
      <c r="W4256" s="6">
        <v>66068.376999999993</v>
      </c>
      <c r="X4256" s="6">
        <v>66024.567999999999</v>
      </c>
      <c r="Y4256" s="6">
        <v>44942.232000000004</v>
      </c>
      <c r="Z4256" s="6">
        <v>44349.447</v>
      </c>
      <c r="AA4256" s="6">
        <v>8958</v>
      </c>
      <c r="AB4256" s="6">
        <v>9546</v>
      </c>
      <c r="AC4256" s="6">
        <v>11242925</v>
      </c>
      <c r="AD4256" s="6">
        <v>11112230</v>
      </c>
      <c r="AF4256">
        <f t="shared" si="1320"/>
        <v>8.771300678386576E-2</v>
      </c>
      <c r="AG4256">
        <f t="shared" si="1321"/>
        <v>0.10370003481128419</v>
      </c>
      <c r="AH4256">
        <f t="shared" si="1322"/>
        <v>0.11548338776355897</v>
      </c>
      <c r="AI4256">
        <f t="shared" si="1323"/>
        <v>0.11648603289611829</v>
      </c>
      <c r="AJ4256">
        <f t="shared" si="1324"/>
        <v>5.0169939718687209</v>
      </c>
      <c r="AK4256">
        <f t="shared" si="1325"/>
        <v>4.645867064739158</v>
      </c>
      <c r="AL4256">
        <f t="shared" si="1326"/>
        <v>0.18417229047017927</v>
      </c>
      <c r="AM4256">
        <f t="shared" si="1327"/>
        <v>0.21242263483642793</v>
      </c>
      <c r="AN4256">
        <f t="shared" si="1328"/>
        <v>0.48089038118796235</v>
      </c>
      <c r="AO4256">
        <f t="shared" si="1329"/>
        <v>0.48238043753652426</v>
      </c>
      <c r="AP4256">
        <f t="shared" si="1330"/>
        <v>1</v>
      </c>
      <c r="AQ4256">
        <f t="shared" si="1331"/>
        <v>1</v>
      </c>
      <c r="AR4256">
        <f t="shared" si="1332"/>
        <v>0</v>
      </c>
      <c r="AS4256">
        <f t="shared" si="1333"/>
        <v>0</v>
      </c>
      <c r="AT4256">
        <f t="shared" si="1334"/>
        <v>1</v>
      </c>
      <c r="AU4256">
        <f t="shared" si="1335"/>
        <v>1</v>
      </c>
      <c r="AV4256">
        <f t="shared" si="1336"/>
        <v>0</v>
      </c>
      <c r="AW4256">
        <f t="shared" si="1337"/>
        <v>0</v>
      </c>
      <c r="AX4256">
        <f t="shared" si="1338"/>
        <v>0</v>
      </c>
      <c r="AY4256">
        <f t="shared" si="1339"/>
        <v>4</v>
      </c>
    </row>
    <row r="4257" spans="1:51" x14ac:dyDescent="0.3">
      <c r="A4257" s="1" t="s">
        <v>4251</v>
      </c>
      <c r="B4257" s="2">
        <v>4435552</v>
      </c>
      <c r="C4257" s="3" t="s">
        <v>5335</v>
      </c>
      <c r="D4257" s="5">
        <v>34.21</v>
      </c>
      <c r="E4257" s="5">
        <v>2940.48035325</v>
      </c>
      <c r="F4257" s="3" t="s">
        <v>4480</v>
      </c>
      <c r="G4257" s="3" t="s">
        <v>4491</v>
      </c>
      <c r="H4257" s="3" t="s">
        <v>4492</v>
      </c>
      <c r="I4257" s="3" t="s">
        <v>4836</v>
      </c>
      <c r="J4257" s="3" t="s">
        <v>5241</v>
      </c>
      <c r="K4257" s="6">
        <v>1937791</v>
      </c>
      <c r="L4257" s="6">
        <v>1863622</v>
      </c>
      <c r="M4257" s="6">
        <v>1219520</v>
      </c>
      <c r="N4257" s="6">
        <v>1211406</v>
      </c>
      <c r="O4257" s="6">
        <v>1100009</v>
      </c>
      <c r="P4257" s="6">
        <v>1088447</v>
      </c>
      <c r="Q4257" s="6">
        <v>365149</v>
      </c>
      <c r="R4257" s="6">
        <v>363719</v>
      </c>
      <c r="S4257" s="6">
        <v>555595</v>
      </c>
      <c r="T4257" s="6">
        <v>613569</v>
      </c>
      <c r="U4257" s="6">
        <v>1741543</v>
      </c>
      <c r="V4257" s="6">
        <v>1738056</v>
      </c>
      <c r="W4257" s="6">
        <v>14400706</v>
      </c>
      <c r="X4257" s="6">
        <v>13929358</v>
      </c>
      <c r="Y4257" s="6" t="s">
        <v>4474</v>
      </c>
      <c r="Z4257" s="6" t="s">
        <v>4474</v>
      </c>
      <c r="AA4257" s="6" t="s">
        <v>4474</v>
      </c>
      <c r="AB4257" s="6" t="s">
        <v>4474</v>
      </c>
      <c r="AC4257" s="6">
        <v>86392168</v>
      </c>
      <c r="AD4257" s="6">
        <v>87439686</v>
      </c>
      <c r="AF4257">
        <f t="shared" si="1320"/>
        <v>2.5356326280114323E-2</v>
      </c>
      <c r="AG4257">
        <f t="shared" si="1321"/>
        <v>2.6111684400673744E-2</v>
      </c>
      <c r="AH4257">
        <f t="shared" si="1322"/>
        <v>0.1209345569585269</v>
      </c>
      <c r="AI4257">
        <f t="shared" si="1323"/>
        <v>0.12477646134157798</v>
      </c>
      <c r="AJ4257" t="e">
        <f t="shared" si="1324"/>
        <v>#VALUE!</v>
      </c>
      <c r="AK4257" t="e">
        <f t="shared" si="1325"/>
        <v>#VALUE!</v>
      </c>
      <c r="AL4257">
        <f t="shared" si="1326"/>
        <v>0.56766132157699156</v>
      </c>
      <c r="AM4257">
        <f t="shared" si="1327"/>
        <v>0.58404923315994339</v>
      </c>
      <c r="AN4257">
        <f t="shared" si="1328"/>
        <v>0.13456222215771921</v>
      </c>
      <c r="AO4257">
        <f t="shared" si="1329"/>
        <v>0.13379094714917944</v>
      </c>
      <c r="AP4257">
        <f t="shared" si="1330"/>
        <v>1</v>
      </c>
      <c r="AQ4257">
        <f t="shared" si="1331"/>
        <v>1</v>
      </c>
      <c r="AR4257">
        <f t="shared" si="1332"/>
        <v>0</v>
      </c>
      <c r="AS4257">
        <f t="shared" si="1333"/>
        <v>1</v>
      </c>
      <c r="AT4257">
        <f t="shared" si="1334"/>
        <v>1</v>
      </c>
      <c r="AU4257">
        <f t="shared" si="1335"/>
        <v>0</v>
      </c>
      <c r="AV4257">
        <f t="shared" si="1336"/>
        <v>0</v>
      </c>
      <c r="AW4257">
        <f t="shared" si="1337"/>
        <v>1</v>
      </c>
      <c r="AX4257">
        <f t="shared" si="1338"/>
        <v>1</v>
      </c>
      <c r="AY4257">
        <f t="shared" si="1339"/>
        <v>6</v>
      </c>
    </row>
    <row r="4258" spans="1:51" x14ac:dyDescent="0.3">
      <c r="A4258" s="1" t="s">
        <v>4252</v>
      </c>
      <c r="B4258" s="2">
        <v>15086866</v>
      </c>
      <c r="C4258" s="3" t="s">
        <v>5337</v>
      </c>
      <c r="D4258" s="5">
        <v>23.34</v>
      </c>
      <c r="E4258" s="5">
        <v>801.51828648000003</v>
      </c>
      <c r="F4258" s="3" t="s">
        <v>4480</v>
      </c>
      <c r="G4258" s="3" t="s">
        <v>4491</v>
      </c>
      <c r="H4258" s="3" t="s">
        <v>4492</v>
      </c>
      <c r="I4258" s="3" t="s">
        <v>4493</v>
      </c>
      <c r="J4258" s="3" t="s">
        <v>4494</v>
      </c>
      <c r="K4258" s="6" t="s">
        <v>4474</v>
      </c>
      <c r="L4258" s="6" t="s">
        <v>4474</v>
      </c>
      <c r="M4258" s="6" t="s">
        <v>4474</v>
      </c>
      <c r="N4258" s="6" t="s">
        <v>4474</v>
      </c>
      <c r="O4258" s="6" t="s">
        <v>4474</v>
      </c>
      <c r="P4258" s="6" t="s">
        <v>4474</v>
      </c>
      <c r="Q4258" s="6" t="s">
        <v>4474</v>
      </c>
      <c r="R4258" s="6" t="s">
        <v>4474</v>
      </c>
      <c r="S4258" s="6" t="s">
        <v>4474</v>
      </c>
      <c r="T4258" s="6" t="s">
        <v>4474</v>
      </c>
      <c r="U4258" s="6" t="s">
        <v>4474</v>
      </c>
      <c r="V4258" s="6" t="s">
        <v>4474</v>
      </c>
      <c r="W4258" s="6" t="s">
        <v>4474</v>
      </c>
      <c r="X4258" s="6" t="s">
        <v>4474</v>
      </c>
      <c r="Y4258" s="6" t="s">
        <v>4474</v>
      </c>
      <c r="Z4258" s="6" t="s">
        <v>4474</v>
      </c>
      <c r="AA4258" s="6" t="s">
        <v>4474</v>
      </c>
      <c r="AB4258" s="6" t="s">
        <v>4474</v>
      </c>
      <c r="AC4258" s="6" t="s">
        <v>4474</v>
      </c>
      <c r="AD4258" s="6" t="s">
        <v>4474</v>
      </c>
      <c r="AF4258" t="e">
        <f t="shared" si="1320"/>
        <v>#VALUE!</v>
      </c>
      <c r="AG4258" t="e">
        <f t="shared" si="1321"/>
        <v>#VALUE!</v>
      </c>
      <c r="AH4258" t="e">
        <f t="shared" si="1322"/>
        <v>#VALUE!</v>
      </c>
      <c r="AI4258" t="e">
        <f t="shared" si="1323"/>
        <v>#VALUE!</v>
      </c>
      <c r="AJ4258" t="e">
        <f t="shared" si="1324"/>
        <v>#VALUE!</v>
      </c>
      <c r="AK4258" t="e">
        <f t="shared" si="1325"/>
        <v>#VALUE!</v>
      </c>
      <c r="AL4258" t="e">
        <f t="shared" si="1326"/>
        <v>#VALUE!</v>
      </c>
      <c r="AM4258" t="e">
        <f t="shared" si="1327"/>
        <v>#VALUE!</v>
      </c>
      <c r="AN4258" t="e">
        <f t="shared" si="1328"/>
        <v>#VALUE!</v>
      </c>
      <c r="AO4258" t="e">
        <f t="shared" si="1329"/>
        <v>#VALUE!</v>
      </c>
      <c r="AP4258">
        <f t="shared" si="1330"/>
        <v>0</v>
      </c>
      <c r="AQ4258">
        <f t="shared" si="1331"/>
        <v>0</v>
      </c>
      <c r="AR4258">
        <f t="shared" si="1332"/>
        <v>0</v>
      </c>
      <c r="AS4258">
        <f t="shared" si="1333"/>
        <v>0</v>
      </c>
      <c r="AT4258">
        <f t="shared" si="1334"/>
        <v>0</v>
      </c>
      <c r="AU4258">
        <f t="shared" si="1335"/>
        <v>0</v>
      </c>
      <c r="AV4258">
        <f t="shared" si="1336"/>
        <v>0</v>
      </c>
      <c r="AW4258">
        <f t="shared" si="1337"/>
        <v>0</v>
      </c>
      <c r="AX4258">
        <f t="shared" si="1338"/>
        <v>0</v>
      </c>
      <c r="AY4258">
        <f t="shared" si="1339"/>
        <v>0</v>
      </c>
    </row>
    <row r="4259" spans="1:51" x14ac:dyDescent="0.3">
      <c r="A4259" s="1" t="s">
        <v>4253</v>
      </c>
      <c r="B4259" s="2">
        <v>5737070</v>
      </c>
      <c r="C4259" s="3" t="s">
        <v>5337</v>
      </c>
      <c r="D4259" s="5">
        <v>21.76</v>
      </c>
      <c r="E4259" s="5">
        <v>225.66347264000001</v>
      </c>
      <c r="F4259" s="3" t="s">
        <v>4480</v>
      </c>
      <c r="G4259" s="3" t="s">
        <v>4491</v>
      </c>
      <c r="H4259" s="3" t="s">
        <v>4492</v>
      </c>
      <c r="I4259" s="3" t="s">
        <v>4493</v>
      </c>
      <c r="J4259" s="3"/>
      <c r="K4259" s="6" t="s">
        <v>4474</v>
      </c>
      <c r="L4259" s="6" t="s">
        <v>4474</v>
      </c>
      <c r="M4259" s="6" t="s">
        <v>4474</v>
      </c>
      <c r="N4259" s="6" t="s">
        <v>4474</v>
      </c>
      <c r="O4259" s="6" t="s">
        <v>4474</v>
      </c>
      <c r="P4259" s="6" t="s">
        <v>4474</v>
      </c>
      <c r="Q4259" s="6" t="s">
        <v>4474</v>
      </c>
      <c r="R4259" s="6" t="s">
        <v>4474</v>
      </c>
      <c r="S4259" s="6" t="s">
        <v>4474</v>
      </c>
      <c r="T4259" s="6" t="s">
        <v>4474</v>
      </c>
      <c r="U4259" s="6" t="s">
        <v>4474</v>
      </c>
      <c r="V4259" s="6" t="s">
        <v>4474</v>
      </c>
      <c r="W4259" s="6" t="s">
        <v>4474</v>
      </c>
      <c r="X4259" s="6" t="s">
        <v>4474</v>
      </c>
      <c r="Y4259" s="6" t="s">
        <v>4474</v>
      </c>
      <c r="Z4259" s="6" t="s">
        <v>4474</v>
      </c>
      <c r="AA4259" s="6" t="s">
        <v>4474</v>
      </c>
      <c r="AB4259" s="6" t="s">
        <v>4474</v>
      </c>
      <c r="AC4259" s="6" t="s">
        <v>4474</v>
      </c>
      <c r="AD4259" s="6" t="s">
        <v>4474</v>
      </c>
      <c r="AF4259" t="e">
        <f t="shared" si="1320"/>
        <v>#VALUE!</v>
      </c>
      <c r="AG4259" t="e">
        <f t="shared" si="1321"/>
        <v>#VALUE!</v>
      </c>
      <c r="AH4259" t="e">
        <f t="shared" si="1322"/>
        <v>#VALUE!</v>
      </c>
      <c r="AI4259" t="e">
        <f t="shared" si="1323"/>
        <v>#VALUE!</v>
      </c>
      <c r="AJ4259" t="e">
        <f t="shared" si="1324"/>
        <v>#VALUE!</v>
      </c>
      <c r="AK4259" t="e">
        <f t="shared" si="1325"/>
        <v>#VALUE!</v>
      </c>
      <c r="AL4259" t="e">
        <f t="shared" si="1326"/>
        <v>#VALUE!</v>
      </c>
      <c r="AM4259" t="e">
        <f t="shared" si="1327"/>
        <v>#VALUE!</v>
      </c>
      <c r="AN4259" t="e">
        <f t="shared" si="1328"/>
        <v>#VALUE!</v>
      </c>
      <c r="AO4259" t="e">
        <f t="shared" si="1329"/>
        <v>#VALUE!</v>
      </c>
      <c r="AP4259">
        <f t="shared" si="1330"/>
        <v>0</v>
      </c>
      <c r="AQ4259">
        <f t="shared" si="1331"/>
        <v>0</v>
      </c>
      <c r="AR4259">
        <f t="shared" si="1332"/>
        <v>0</v>
      </c>
      <c r="AS4259">
        <f t="shared" si="1333"/>
        <v>0</v>
      </c>
      <c r="AT4259">
        <f t="shared" si="1334"/>
        <v>0</v>
      </c>
      <c r="AU4259">
        <f t="shared" si="1335"/>
        <v>0</v>
      </c>
      <c r="AV4259">
        <f t="shared" si="1336"/>
        <v>0</v>
      </c>
      <c r="AW4259">
        <f t="shared" si="1337"/>
        <v>0</v>
      </c>
      <c r="AX4259">
        <f t="shared" si="1338"/>
        <v>0</v>
      </c>
      <c r="AY4259">
        <f t="shared" si="1339"/>
        <v>0</v>
      </c>
    </row>
    <row r="4260" spans="1:51" x14ac:dyDescent="0.3">
      <c r="A4260" s="1" t="s">
        <v>4254</v>
      </c>
      <c r="B4260" s="2">
        <v>5724200</v>
      </c>
      <c r="C4260" s="3" t="s">
        <v>5337</v>
      </c>
      <c r="D4260" s="5">
        <v>12.48</v>
      </c>
      <c r="E4260" s="5">
        <v>1183.12373088</v>
      </c>
      <c r="F4260" s="3" t="s">
        <v>4480</v>
      </c>
      <c r="G4260" s="3" t="s">
        <v>4491</v>
      </c>
      <c r="H4260" s="3" t="s">
        <v>4492</v>
      </c>
      <c r="I4260" s="3" t="s">
        <v>4493</v>
      </c>
      <c r="J4260" s="3"/>
      <c r="K4260" s="6">
        <v>30856</v>
      </c>
      <c r="L4260" s="6">
        <v>27904</v>
      </c>
      <c r="M4260" s="6" t="s">
        <v>4474</v>
      </c>
      <c r="N4260" s="6" t="s">
        <v>4474</v>
      </c>
      <c r="O4260" s="6">
        <v>18225</v>
      </c>
      <c r="P4260" s="6">
        <v>15362</v>
      </c>
      <c r="Q4260" s="6">
        <v>95486</v>
      </c>
      <c r="R4260" s="6">
        <v>113400</v>
      </c>
      <c r="S4260" s="6" t="s">
        <v>4474</v>
      </c>
      <c r="T4260" s="6" t="s">
        <v>4474</v>
      </c>
      <c r="U4260" s="6" t="s">
        <v>4474</v>
      </c>
      <c r="V4260" s="6" t="s">
        <v>4474</v>
      </c>
      <c r="W4260" s="6">
        <v>1353987</v>
      </c>
      <c r="X4260" s="6">
        <v>1353987</v>
      </c>
      <c r="Y4260" s="6">
        <v>42118</v>
      </c>
      <c r="Z4260" s="6">
        <v>42118</v>
      </c>
      <c r="AA4260" s="6">
        <v>5784</v>
      </c>
      <c r="AB4260" s="6">
        <v>5784</v>
      </c>
      <c r="AC4260" s="6">
        <v>94801581</v>
      </c>
      <c r="AD4260" s="6">
        <v>94801581</v>
      </c>
      <c r="AF4260">
        <f t="shared" si="1320"/>
        <v>7.0522095116127406E-2</v>
      </c>
      <c r="AG4260">
        <f t="shared" si="1321"/>
        <v>8.3752650505507065E-2</v>
      </c>
      <c r="AH4260" t="e">
        <f t="shared" si="1322"/>
        <v>#VALUE!</v>
      </c>
      <c r="AI4260" t="e">
        <f t="shared" si="1323"/>
        <v>#VALUE!</v>
      </c>
      <c r="AJ4260">
        <f t="shared" si="1324"/>
        <v>7.2818118948824342</v>
      </c>
      <c r="AK4260">
        <f t="shared" si="1325"/>
        <v>7.2818118948824342</v>
      </c>
      <c r="AL4260">
        <f t="shared" si="1326"/>
        <v>0.59064687581021524</v>
      </c>
      <c r="AM4260">
        <f t="shared" si="1327"/>
        <v>0.55053038990825687</v>
      </c>
      <c r="AN4260">
        <f t="shared" si="1328"/>
        <v>2.2788992804214515E-2</v>
      </c>
      <c r="AO4260">
        <f t="shared" si="1329"/>
        <v>2.0608765076769571E-2</v>
      </c>
      <c r="AP4260">
        <f t="shared" si="1330"/>
        <v>1</v>
      </c>
      <c r="AQ4260">
        <f t="shared" si="1331"/>
        <v>0</v>
      </c>
      <c r="AR4260">
        <f t="shared" si="1332"/>
        <v>0</v>
      </c>
      <c r="AS4260">
        <f t="shared" si="1333"/>
        <v>0</v>
      </c>
      <c r="AT4260">
        <f t="shared" si="1334"/>
        <v>0</v>
      </c>
      <c r="AU4260">
        <f t="shared" si="1335"/>
        <v>0</v>
      </c>
      <c r="AV4260">
        <f t="shared" si="1336"/>
        <v>1</v>
      </c>
      <c r="AW4260">
        <f t="shared" si="1337"/>
        <v>1</v>
      </c>
      <c r="AX4260">
        <f t="shared" si="1338"/>
        <v>0</v>
      </c>
      <c r="AY4260">
        <f t="shared" si="1339"/>
        <v>3</v>
      </c>
    </row>
    <row r="4261" spans="1:51" x14ac:dyDescent="0.3">
      <c r="A4261" s="1" t="s">
        <v>4255</v>
      </c>
      <c r="B4261" s="2">
        <v>5726877</v>
      </c>
      <c r="C4261" s="3" t="s">
        <v>5337</v>
      </c>
      <c r="D4261" s="5">
        <v>23.67</v>
      </c>
      <c r="E4261" s="5">
        <v>655.87120155000002</v>
      </c>
      <c r="F4261" s="3" t="s">
        <v>4480</v>
      </c>
      <c r="G4261" s="3" t="s">
        <v>4491</v>
      </c>
      <c r="H4261" s="3" t="s">
        <v>4492</v>
      </c>
      <c r="I4261" s="3" t="s">
        <v>4493</v>
      </c>
      <c r="J4261" s="3"/>
      <c r="K4261" s="6" t="s">
        <v>4474</v>
      </c>
      <c r="L4261" s="6" t="s">
        <v>4474</v>
      </c>
      <c r="M4261" s="6" t="s">
        <v>4474</v>
      </c>
      <c r="N4261" s="6" t="s">
        <v>4474</v>
      </c>
      <c r="O4261" s="6" t="s">
        <v>4474</v>
      </c>
      <c r="P4261" s="6" t="s">
        <v>4474</v>
      </c>
      <c r="Q4261" s="6" t="s">
        <v>4474</v>
      </c>
      <c r="R4261" s="6" t="s">
        <v>4474</v>
      </c>
      <c r="S4261" s="6" t="s">
        <v>4474</v>
      </c>
      <c r="T4261" s="6" t="s">
        <v>4474</v>
      </c>
      <c r="U4261" s="6" t="s">
        <v>4474</v>
      </c>
      <c r="V4261" s="6" t="s">
        <v>4474</v>
      </c>
      <c r="W4261" s="6" t="s">
        <v>4474</v>
      </c>
      <c r="X4261" s="6" t="s">
        <v>4474</v>
      </c>
      <c r="Y4261" s="6" t="s">
        <v>4474</v>
      </c>
      <c r="Z4261" s="6" t="s">
        <v>4474</v>
      </c>
      <c r="AA4261" s="6" t="s">
        <v>4474</v>
      </c>
      <c r="AB4261" s="6" t="s">
        <v>4474</v>
      </c>
      <c r="AC4261" s="6" t="s">
        <v>4474</v>
      </c>
      <c r="AD4261" s="6" t="s">
        <v>4474</v>
      </c>
      <c r="AF4261" t="e">
        <f t="shared" si="1320"/>
        <v>#VALUE!</v>
      </c>
      <c r="AG4261" t="e">
        <f t="shared" si="1321"/>
        <v>#VALUE!</v>
      </c>
      <c r="AH4261" t="e">
        <f t="shared" si="1322"/>
        <v>#VALUE!</v>
      </c>
      <c r="AI4261" t="e">
        <f t="shared" si="1323"/>
        <v>#VALUE!</v>
      </c>
      <c r="AJ4261" t="e">
        <f t="shared" si="1324"/>
        <v>#VALUE!</v>
      </c>
      <c r="AK4261" t="e">
        <f t="shared" si="1325"/>
        <v>#VALUE!</v>
      </c>
      <c r="AL4261" t="e">
        <f t="shared" si="1326"/>
        <v>#VALUE!</v>
      </c>
      <c r="AM4261" t="e">
        <f t="shared" si="1327"/>
        <v>#VALUE!</v>
      </c>
      <c r="AN4261" t="e">
        <f t="shared" si="1328"/>
        <v>#VALUE!</v>
      </c>
      <c r="AO4261" t="e">
        <f t="shared" si="1329"/>
        <v>#VALUE!</v>
      </c>
      <c r="AP4261">
        <f t="shared" si="1330"/>
        <v>0</v>
      </c>
      <c r="AQ4261">
        <f t="shared" si="1331"/>
        <v>0</v>
      </c>
      <c r="AR4261">
        <f t="shared" si="1332"/>
        <v>0</v>
      </c>
      <c r="AS4261">
        <f t="shared" si="1333"/>
        <v>0</v>
      </c>
      <c r="AT4261">
        <f t="shared" si="1334"/>
        <v>0</v>
      </c>
      <c r="AU4261">
        <f t="shared" si="1335"/>
        <v>0</v>
      </c>
      <c r="AV4261">
        <f t="shared" si="1336"/>
        <v>0</v>
      </c>
      <c r="AW4261">
        <f t="shared" si="1337"/>
        <v>0</v>
      </c>
      <c r="AX4261">
        <f t="shared" si="1338"/>
        <v>0</v>
      </c>
      <c r="AY4261">
        <f t="shared" si="1339"/>
        <v>0</v>
      </c>
    </row>
    <row r="4262" spans="1:51" x14ac:dyDescent="0.3">
      <c r="A4262" s="1" t="s">
        <v>4256</v>
      </c>
      <c r="B4262" s="2">
        <v>5721101</v>
      </c>
      <c r="C4262" s="3" t="s">
        <v>5337</v>
      </c>
      <c r="D4262" s="5">
        <v>5.67</v>
      </c>
      <c r="E4262" s="5">
        <v>349.95521231999999</v>
      </c>
      <c r="F4262" s="3" t="s">
        <v>4480</v>
      </c>
      <c r="G4262" s="3" t="s">
        <v>4491</v>
      </c>
      <c r="H4262" s="3" t="s">
        <v>4492</v>
      </c>
      <c r="I4262" s="3" t="s">
        <v>4493</v>
      </c>
      <c r="J4262" s="3"/>
      <c r="K4262" s="6">
        <v>27226</v>
      </c>
      <c r="L4262" s="6">
        <v>27151</v>
      </c>
      <c r="M4262" s="6" t="s">
        <v>4474</v>
      </c>
      <c r="N4262" s="6" t="s">
        <v>4474</v>
      </c>
      <c r="O4262" s="6">
        <v>21097</v>
      </c>
      <c r="P4262" s="6">
        <v>21055.5</v>
      </c>
      <c r="Q4262" s="6">
        <v>25288</v>
      </c>
      <c r="R4262" s="6">
        <v>-851</v>
      </c>
      <c r="S4262" s="6">
        <v>127685</v>
      </c>
      <c r="T4262" s="6">
        <v>104331.5</v>
      </c>
      <c r="U4262" s="6">
        <v>168301</v>
      </c>
      <c r="V4262" s="6">
        <v>168301</v>
      </c>
      <c r="W4262" s="6">
        <v>564400</v>
      </c>
      <c r="X4262" s="6">
        <v>564400</v>
      </c>
      <c r="Y4262" s="6">
        <v>7334</v>
      </c>
      <c r="Z4262" s="6">
        <v>7334</v>
      </c>
      <c r="AA4262" s="6">
        <v>4700</v>
      </c>
      <c r="AB4262" s="6">
        <v>4700</v>
      </c>
      <c r="AC4262" s="6">
        <v>68578328</v>
      </c>
      <c r="AD4262" s="6">
        <v>68578328</v>
      </c>
      <c r="AF4262">
        <f t="shared" si="1320"/>
        <v>4.4805102763997164E-2</v>
      </c>
      <c r="AG4262">
        <f t="shared" si="1321"/>
        <v>-1.5077958894401135E-3</v>
      </c>
      <c r="AH4262">
        <f t="shared" si="1322"/>
        <v>0.29819454287739194</v>
      </c>
      <c r="AI4262">
        <f t="shared" si="1323"/>
        <v>0.29819454287739194</v>
      </c>
      <c r="AJ4262">
        <f t="shared" si="1324"/>
        <v>1.5604255319148936</v>
      </c>
      <c r="AK4262">
        <f t="shared" si="1325"/>
        <v>1.5604255319148936</v>
      </c>
      <c r="AL4262">
        <f t="shared" si="1326"/>
        <v>0.7748843017703666</v>
      </c>
      <c r="AM4262">
        <f t="shared" si="1327"/>
        <v>0.77549629847887736</v>
      </c>
      <c r="AN4262">
        <f t="shared" si="1328"/>
        <v>4.8238837703756199E-2</v>
      </c>
      <c r="AO4262">
        <f t="shared" si="1329"/>
        <v>4.8105953224663357E-2</v>
      </c>
      <c r="AP4262">
        <f t="shared" si="1330"/>
        <v>1</v>
      </c>
      <c r="AQ4262">
        <f t="shared" si="1331"/>
        <v>1</v>
      </c>
      <c r="AR4262">
        <f t="shared" si="1332"/>
        <v>1</v>
      </c>
      <c r="AS4262">
        <f t="shared" si="1333"/>
        <v>1</v>
      </c>
      <c r="AT4262">
        <f t="shared" si="1334"/>
        <v>0</v>
      </c>
      <c r="AU4262">
        <f t="shared" si="1335"/>
        <v>0</v>
      </c>
      <c r="AV4262">
        <f t="shared" si="1336"/>
        <v>0</v>
      </c>
      <c r="AW4262">
        <f t="shared" si="1337"/>
        <v>1</v>
      </c>
      <c r="AX4262">
        <f t="shared" si="1338"/>
        <v>0</v>
      </c>
      <c r="AY4262">
        <f t="shared" si="1339"/>
        <v>5</v>
      </c>
    </row>
    <row r="4263" spans="1:51" x14ac:dyDescent="0.3">
      <c r="A4263" s="1" t="s">
        <v>4257</v>
      </c>
      <c r="B4263" s="2">
        <v>5732925</v>
      </c>
      <c r="C4263" s="3" t="s">
        <v>5337</v>
      </c>
      <c r="D4263" s="5">
        <v>7.58</v>
      </c>
      <c r="E4263" s="5">
        <v>85.753244940000002</v>
      </c>
      <c r="F4263" s="3" t="s">
        <v>4480</v>
      </c>
      <c r="G4263" s="3" t="s">
        <v>4491</v>
      </c>
      <c r="H4263" s="3" t="s">
        <v>4492</v>
      </c>
      <c r="I4263" s="3" t="s">
        <v>4493</v>
      </c>
      <c r="J4263" s="3" t="s">
        <v>4553</v>
      </c>
      <c r="K4263" s="6" t="s">
        <v>4474</v>
      </c>
      <c r="L4263" s="6" t="s">
        <v>4474</v>
      </c>
      <c r="M4263" s="6" t="s">
        <v>4474</v>
      </c>
      <c r="N4263" s="6" t="s">
        <v>4474</v>
      </c>
      <c r="O4263" s="6" t="s">
        <v>4474</v>
      </c>
      <c r="P4263" s="6" t="s">
        <v>4474</v>
      </c>
      <c r="Q4263" s="6" t="s">
        <v>4474</v>
      </c>
      <c r="R4263" s="6" t="s">
        <v>4474</v>
      </c>
      <c r="S4263" s="6" t="s">
        <v>4474</v>
      </c>
      <c r="T4263" s="6" t="s">
        <v>4474</v>
      </c>
      <c r="U4263" s="6" t="s">
        <v>4474</v>
      </c>
      <c r="V4263" s="6" t="s">
        <v>4474</v>
      </c>
      <c r="W4263" s="6" t="s">
        <v>4474</v>
      </c>
      <c r="X4263" s="6" t="s">
        <v>4474</v>
      </c>
      <c r="Y4263" s="6" t="s">
        <v>4474</v>
      </c>
      <c r="Z4263" s="6" t="s">
        <v>4474</v>
      </c>
      <c r="AA4263" s="6" t="s">
        <v>4474</v>
      </c>
      <c r="AB4263" s="6" t="s">
        <v>4474</v>
      </c>
      <c r="AC4263" s="6" t="s">
        <v>4474</v>
      </c>
      <c r="AD4263" s="6" t="s">
        <v>4474</v>
      </c>
      <c r="AF4263" t="e">
        <f t="shared" si="1320"/>
        <v>#VALUE!</v>
      </c>
      <c r="AG4263" t="e">
        <f t="shared" si="1321"/>
        <v>#VALUE!</v>
      </c>
      <c r="AH4263" t="e">
        <f t="shared" si="1322"/>
        <v>#VALUE!</v>
      </c>
      <c r="AI4263" t="e">
        <f t="shared" si="1323"/>
        <v>#VALUE!</v>
      </c>
      <c r="AJ4263" t="e">
        <f t="shared" si="1324"/>
        <v>#VALUE!</v>
      </c>
      <c r="AK4263" t="e">
        <f t="shared" si="1325"/>
        <v>#VALUE!</v>
      </c>
      <c r="AL4263" t="e">
        <f t="shared" si="1326"/>
        <v>#VALUE!</v>
      </c>
      <c r="AM4263" t="e">
        <f t="shared" si="1327"/>
        <v>#VALUE!</v>
      </c>
      <c r="AN4263" t="e">
        <f t="shared" si="1328"/>
        <v>#VALUE!</v>
      </c>
      <c r="AO4263" t="e">
        <f t="shared" si="1329"/>
        <v>#VALUE!</v>
      </c>
      <c r="AP4263">
        <f t="shared" si="1330"/>
        <v>0</v>
      </c>
      <c r="AQ4263">
        <f t="shared" si="1331"/>
        <v>0</v>
      </c>
      <c r="AR4263">
        <f t="shared" si="1332"/>
        <v>0</v>
      </c>
      <c r="AS4263">
        <f t="shared" si="1333"/>
        <v>0</v>
      </c>
      <c r="AT4263">
        <f t="shared" si="1334"/>
        <v>0</v>
      </c>
      <c r="AU4263">
        <f t="shared" si="1335"/>
        <v>0</v>
      </c>
      <c r="AV4263">
        <f t="shared" si="1336"/>
        <v>0</v>
      </c>
      <c r="AW4263">
        <f t="shared" si="1337"/>
        <v>0</v>
      </c>
      <c r="AX4263">
        <f t="shared" si="1338"/>
        <v>0</v>
      </c>
      <c r="AY4263">
        <f t="shared" si="1339"/>
        <v>0</v>
      </c>
    </row>
    <row r="4264" spans="1:51" x14ac:dyDescent="0.3">
      <c r="A4264" s="1" t="s">
        <v>4258</v>
      </c>
      <c r="B4264" s="2">
        <v>102723</v>
      </c>
      <c r="C4264" s="3" t="s">
        <v>5337</v>
      </c>
      <c r="D4264" s="5">
        <v>205.29</v>
      </c>
      <c r="E4264" s="5">
        <v>1440.8237592</v>
      </c>
      <c r="F4264" s="3" t="s">
        <v>4480</v>
      </c>
      <c r="G4264" s="3" t="s">
        <v>4491</v>
      </c>
      <c r="H4264" s="3" t="s">
        <v>4492</v>
      </c>
      <c r="I4264" s="3" t="s">
        <v>4493</v>
      </c>
      <c r="J4264" s="3" t="s">
        <v>4553</v>
      </c>
      <c r="K4264" s="6">
        <v>888042</v>
      </c>
      <c r="L4264" s="6">
        <v>880284</v>
      </c>
      <c r="M4264" s="6">
        <v>235345</v>
      </c>
      <c r="N4264" s="6">
        <v>231165</v>
      </c>
      <c r="O4264" s="6">
        <v>166335</v>
      </c>
      <c r="P4264" s="6">
        <v>160671</v>
      </c>
      <c r="Q4264" s="6">
        <v>151492</v>
      </c>
      <c r="R4264" s="6">
        <v>140542</v>
      </c>
      <c r="S4264" s="6">
        <v>111879</v>
      </c>
      <c r="T4264" s="6">
        <v>170496</v>
      </c>
      <c r="U4264" s="6">
        <v>237467</v>
      </c>
      <c r="V4264" s="6">
        <v>247605</v>
      </c>
      <c r="W4264" s="6">
        <v>3601685</v>
      </c>
      <c r="X4264" s="6">
        <v>3647696</v>
      </c>
      <c r="Y4264" s="6">
        <v>424071</v>
      </c>
      <c r="Z4264" s="6">
        <v>456335</v>
      </c>
      <c r="AA4264" s="6">
        <v>230111</v>
      </c>
      <c r="AB4264" s="6">
        <v>179992</v>
      </c>
      <c r="AC4264" s="6">
        <v>7016433</v>
      </c>
      <c r="AD4264" s="6">
        <v>7082071</v>
      </c>
      <c r="AF4264">
        <f t="shared" si="1320"/>
        <v>4.2061424027920263E-2</v>
      </c>
      <c r="AG4264">
        <f t="shared" si="1321"/>
        <v>3.8528978292050653E-2</v>
      </c>
      <c r="AH4264">
        <f t="shared" si="1322"/>
        <v>6.5932195625103246E-2</v>
      </c>
      <c r="AI4264">
        <f t="shared" si="1323"/>
        <v>6.7879834284435989E-2</v>
      </c>
      <c r="AJ4264">
        <f t="shared" si="1324"/>
        <v>1.8428975581349871</v>
      </c>
      <c r="AK4264">
        <f t="shared" si="1325"/>
        <v>2.5353071247611005</v>
      </c>
      <c r="AL4264">
        <f t="shared" si="1326"/>
        <v>0.18730533015330356</v>
      </c>
      <c r="AM4264">
        <f t="shared" si="1327"/>
        <v>0.18252177706285699</v>
      </c>
      <c r="AN4264">
        <f t="shared" si="1328"/>
        <v>0.24656292818500231</v>
      </c>
      <c r="AO4264">
        <f t="shared" si="1329"/>
        <v>0.24132603155526119</v>
      </c>
      <c r="AP4264">
        <f t="shared" si="1330"/>
        <v>1</v>
      </c>
      <c r="AQ4264">
        <f t="shared" si="1331"/>
        <v>1</v>
      </c>
      <c r="AR4264">
        <f t="shared" si="1332"/>
        <v>1</v>
      </c>
      <c r="AS4264">
        <f t="shared" si="1333"/>
        <v>0</v>
      </c>
      <c r="AT4264">
        <f t="shared" si="1334"/>
        <v>1</v>
      </c>
      <c r="AU4264">
        <f t="shared" si="1335"/>
        <v>0</v>
      </c>
      <c r="AV4264">
        <f t="shared" si="1336"/>
        <v>1</v>
      </c>
      <c r="AW4264">
        <f t="shared" si="1337"/>
        <v>1</v>
      </c>
      <c r="AX4264">
        <f t="shared" si="1338"/>
        <v>1</v>
      </c>
      <c r="AY4264">
        <f t="shared" si="1339"/>
        <v>7</v>
      </c>
    </row>
    <row r="4265" spans="1:51" x14ac:dyDescent="0.3">
      <c r="A4265" s="1" t="s">
        <v>4259</v>
      </c>
      <c r="B4265" s="2">
        <v>4163620</v>
      </c>
      <c r="C4265" s="3" t="s">
        <v>5337</v>
      </c>
      <c r="D4265" s="5">
        <v>306.92</v>
      </c>
      <c r="E4265" s="5">
        <v>601880.53502327995</v>
      </c>
      <c r="F4265" s="3" t="s">
        <v>4480</v>
      </c>
      <c r="G4265" s="3" t="s">
        <v>4491</v>
      </c>
      <c r="H4265" s="3" t="s">
        <v>4491</v>
      </c>
      <c r="I4265" s="3" t="s">
        <v>4594</v>
      </c>
      <c r="J4265" s="3" t="s">
        <v>4792</v>
      </c>
      <c r="K4265" s="6">
        <v>35926000</v>
      </c>
      <c r="L4265" s="6">
        <v>34918000</v>
      </c>
      <c r="M4265" s="6">
        <v>24973000</v>
      </c>
      <c r="N4265" s="6">
        <v>24384000</v>
      </c>
      <c r="O4265" s="6">
        <v>23939000</v>
      </c>
      <c r="P4265" s="6">
        <v>23377000</v>
      </c>
      <c r="Q4265" s="6">
        <v>19743000</v>
      </c>
      <c r="R4265" s="6">
        <v>19106000</v>
      </c>
      <c r="S4265" s="6">
        <v>19950000</v>
      </c>
      <c r="T4265" s="6">
        <v>20213000</v>
      </c>
      <c r="U4265" s="6">
        <v>20969000</v>
      </c>
      <c r="V4265" s="6">
        <v>20602000</v>
      </c>
      <c r="W4265" s="6">
        <v>94511000</v>
      </c>
      <c r="X4265" s="6">
        <v>91040000</v>
      </c>
      <c r="Y4265" s="6">
        <v>34033000</v>
      </c>
      <c r="Z4265" s="6">
        <v>31039000</v>
      </c>
      <c r="AA4265" s="6">
        <v>26517000</v>
      </c>
      <c r="AB4265" s="6">
        <v>22612000</v>
      </c>
      <c r="AC4265" s="6">
        <v>1965986500</v>
      </c>
      <c r="AD4265" s="6">
        <v>1977734204</v>
      </c>
      <c r="AF4265">
        <f t="shared" si="1320"/>
        <v>0.20889631894700089</v>
      </c>
      <c r="AG4265">
        <f t="shared" si="1321"/>
        <v>0.20986379613356768</v>
      </c>
      <c r="AH4265">
        <f t="shared" si="1322"/>
        <v>0.22186835394821766</v>
      </c>
      <c r="AI4265">
        <f t="shared" si="1323"/>
        <v>0.22629613356766257</v>
      </c>
      <c r="AJ4265">
        <f t="shared" si="1324"/>
        <v>1.2834408115548517</v>
      </c>
      <c r="AK4265">
        <f t="shared" si="1325"/>
        <v>1.372678223951884</v>
      </c>
      <c r="AL4265">
        <f t="shared" si="1326"/>
        <v>0.66634192506819578</v>
      </c>
      <c r="AM4265">
        <f t="shared" si="1327"/>
        <v>0.66948278824674956</v>
      </c>
      <c r="AN4265">
        <f t="shared" si="1328"/>
        <v>0.3801250648072711</v>
      </c>
      <c r="AO4265">
        <f t="shared" si="1329"/>
        <v>0.38354569420035151</v>
      </c>
      <c r="AP4265">
        <f t="shared" si="1330"/>
        <v>1</v>
      </c>
      <c r="AQ4265">
        <f t="shared" si="1331"/>
        <v>1</v>
      </c>
      <c r="AR4265">
        <f t="shared" si="1332"/>
        <v>0</v>
      </c>
      <c r="AS4265">
        <f t="shared" si="1333"/>
        <v>1</v>
      </c>
      <c r="AT4265">
        <f t="shared" si="1334"/>
        <v>1</v>
      </c>
      <c r="AU4265">
        <f t="shared" si="1335"/>
        <v>0</v>
      </c>
      <c r="AV4265">
        <f t="shared" si="1336"/>
        <v>0</v>
      </c>
      <c r="AW4265">
        <f t="shared" si="1337"/>
        <v>0</v>
      </c>
      <c r="AX4265">
        <f t="shared" si="1338"/>
        <v>1</v>
      </c>
      <c r="AY4265">
        <f t="shared" si="1339"/>
        <v>5</v>
      </c>
    </row>
    <row r="4266" spans="1:51" x14ac:dyDescent="0.3">
      <c r="A4266" s="1" t="s">
        <v>4260</v>
      </c>
      <c r="B4266" s="2">
        <v>4165163</v>
      </c>
      <c r="C4266" s="3" t="s">
        <v>5337</v>
      </c>
      <c r="D4266" s="5">
        <v>16.260000000000002</v>
      </c>
      <c r="E4266" s="5">
        <v>2208.729945</v>
      </c>
      <c r="F4266" s="3" t="s">
        <v>4500</v>
      </c>
      <c r="G4266" s="3" t="s">
        <v>4574</v>
      </c>
      <c r="H4266" s="3" t="s">
        <v>4580</v>
      </c>
      <c r="I4266" s="3" t="s">
        <v>4613</v>
      </c>
      <c r="J4266" s="3" t="s">
        <v>4819</v>
      </c>
      <c r="K4266" s="6">
        <v>3008107</v>
      </c>
      <c r="L4266" s="6">
        <v>3126407</v>
      </c>
      <c r="M4266" s="6">
        <v>377726</v>
      </c>
      <c r="N4266" s="6">
        <v>462839</v>
      </c>
      <c r="O4266" s="6">
        <v>171991</v>
      </c>
      <c r="P4266" s="6">
        <v>264483</v>
      </c>
      <c r="Q4266" s="6">
        <v>88284</v>
      </c>
      <c r="R4266" s="6">
        <v>173232</v>
      </c>
      <c r="S4266" s="6">
        <v>112314</v>
      </c>
      <c r="T4266" s="6">
        <v>184052</v>
      </c>
      <c r="U4266" s="6">
        <v>820799</v>
      </c>
      <c r="V4266" s="6">
        <v>820622</v>
      </c>
      <c r="W4266" s="6">
        <v>4220358</v>
      </c>
      <c r="X4266" s="6">
        <v>4152701</v>
      </c>
      <c r="Y4266" s="6">
        <v>2010773</v>
      </c>
      <c r="Z4266" s="6">
        <v>1997217</v>
      </c>
      <c r="AA4266" s="6">
        <v>714426</v>
      </c>
      <c r="AB4266" s="6">
        <v>669959</v>
      </c>
      <c r="AC4266" s="6">
        <v>135838250</v>
      </c>
      <c r="AD4266" s="6">
        <v>136765493</v>
      </c>
      <c r="AF4266">
        <f t="shared" si="1320"/>
        <v>2.0918604535444623E-2</v>
      </c>
      <c r="AG4266">
        <f t="shared" si="1321"/>
        <v>4.1715500345437827E-2</v>
      </c>
      <c r="AH4266">
        <f t="shared" si="1322"/>
        <v>0.19448563368320887</v>
      </c>
      <c r="AI4266">
        <f t="shared" si="1323"/>
        <v>0.19761162674606239</v>
      </c>
      <c r="AJ4266">
        <f t="shared" si="1324"/>
        <v>2.8145294264206511</v>
      </c>
      <c r="AK4266">
        <f t="shared" si="1325"/>
        <v>2.9811033212480167</v>
      </c>
      <c r="AL4266">
        <f t="shared" si="1326"/>
        <v>5.7175825195047915E-2</v>
      </c>
      <c r="AM4266">
        <f t="shared" si="1327"/>
        <v>8.4596471284768743E-2</v>
      </c>
      <c r="AN4266">
        <f t="shared" si="1328"/>
        <v>0.71276109751826744</v>
      </c>
      <c r="AO4266">
        <f t="shared" si="1329"/>
        <v>0.75286108968596588</v>
      </c>
      <c r="AP4266">
        <f t="shared" si="1330"/>
        <v>1</v>
      </c>
      <c r="AQ4266">
        <f t="shared" si="1331"/>
        <v>1</v>
      </c>
      <c r="AR4266">
        <f t="shared" si="1332"/>
        <v>0</v>
      </c>
      <c r="AS4266">
        <f t="shared" si="1333"/>
        <v>1</v>
      </c>
      <c r="AT4266">
        <f t="shared" si="1334"/>
        <v>1</v>
      </c>
      <c r="AU4266">
        <f t="shared" si="1335"/>
        <v>0</v>
      </c>
      <c r="AV4266">
        <f t="shared" si="1336"/>
        <v>0</v>
      </c>
      <c r="AW4266">
        <f t="shared" si="1337"/>
        <v>0</v>
      </c>
      <c r="AX4266">
        <f t="shared" si="1338"/>
        <v>1</v>
      </c>
      <c r="AY4266">
        <f t="shared" si="1339"/>
        <v>5</v>
      </c>
    </row>
    <row r="4267" spans="1:51" x14ac:dyDescent="0.3">
      <c r="A4267" s="1" t="s">
        <v>4261</v>
      </c>
      <c r="B4267" s="2">
        <v>4282812</v>
      </c>
      <c r="C4267" s="3" t="s">
        <v>5337</v>
      </c>
      <c r="D4267" s="5">
        <v>22.45</v>
      </c>
      <c r="E4267" s="5">
        <v>297.20555975000002</v>
      </c>
      <c r="F4267" s="3" t="s">
        <v>4500</v>
      </c>
      <c r="G4267" s="3" t="s">
        <v>4574</v>
      </c>
      <c r="H4267" s="3" t="s">
        <v>4580</v>
      </c>
      <c r="I4267" s="3" t="s">
        <v>4581</v>
      </c>
      <c r="J4267" s="3" t="s">
        <v>4762</v>
      </c>
      <c r="K4267" s="6">
        <v>323397</v>
      </c>
      <c r="L4267" s="6">
        <v>333524</v>
      </c>
      <c r="M4267" s="6">
        <v>44799</v>
      </c>
      <c r="N4267" s="6">
        <v>50325</v>
      </c>
      <c r="O4267" s="6">
        <v>29837</v>
      </c>
      <c r="P4267" s="6">
        <v>35441</v>
      </c>
      <c r="Q4267" s="6">
        <v>13466</v>
      </c>
      <c r="R4267" s="6">
        <v>21151</v>
      </c>
      <c r="S4267" s="6">
        <v>31822</v>
      </c>
      <c r="T4267" s="6">
        <v>41551</v>
      </c>
      <c r="U4267" s="6">
        <v>31383</v>
      </c>
      <c r="V4267" s="6" t="s">
        <v>4474</v>
      </c>
      <c r="W4267" s="6">
        <v>462526</v>
      </c>
      <c r="X4267" s="6">
        <v>462789</v>
      </c>
      <c r="Y4267" s="6">
        <v>242337</v>
      </c>
      <c r="Z4267" s="6">
        <v>241157</v>
      </c>
      <c r="AA4267" s="6">
        <v>54997</v>
      </c>
      <c r="AB4267" s="6">
        <v>90181</v>
      </c>
      <c r="AC4267" s="6">
        <v>13238555</v>
      </c>
      <c r="AD4267" s="6">
        <v>13254903</v>
      </c>
      <c r="AF4267">
        <f t="shared" si="1320"/>
        <v>2.911403899456463E-2</v>
      </c>
      <c r="AG4267">
        <f t="shared" si="1321"/>
        <v>4.5703333484590172E-2</v>
      </c>
      <c r="AH4267">
        <f t="shared" si="1322"/>
        <v>6.7851320790615011E-2</v>
      </c>
      <c r="AI4267" t="e">
        <f t="shared" si="1323"/>
        <v>#VALUE!</v>
      </c>
      <c r="AJ4267">
        <f t="shared" si="1324"/>
        <v>4.406367620052003</v>
      </c>
      <c r="AK4267">
        <f t="shared" si="1325"/>
        <v>2.6741442210665216</v>
      </c>
      <c r="AL4267">
        <f t="shared" si="1326"/>
        <v>9.2261214544352613E-2</v>
      </c>
      <c r="AM4267">
        <f t="shared" si="1327"/>
        <v>0.10626221801129754</v>
      </c>
      <c r="AN4267">
        <f t="shared" si="1328"/>
        <v>0.69919745052170035</v>
      </c>
      <c r="AO4267">
        <f t="shared" si="1329"/>
        <v>0.72068264371020052</v>
      </c>
      <c r="AP4267">
        <f t="shared" si="1330"/>
        <v>1</v>
      </c>
      <c r="AQ4267">
        <f t="shared" si="1331"/>
        <v>1</v>
      </c>
      <c r="AR4267">
        <f t="shared" si="1332"/>
        <v>0</v>
      </c>
      <c r="AS4267">
        <f t="shared" si="1333"/>
        <v>1</v>
      </c>
      <c r="AT4267">
        <f t="shared" si="1334"/>
        <v>0</v>
      </c>
      <c r="AU4267">
        <f t="shared" si="1335"/>
        <v>1</v>
      </c>
      <c r="AV4267">
        <f t="shared" si="1336"/>
        <v>0</v>
      </c>
      <c r="AW4267">
        <f t="shared" si="1337"/>
        <v>0</v>
      </c>
      <c r="AX4267">
        <f t="shared" si="1338"/>
        <v>1</v>
      </c>
      <c r="AY4267">
        <f t="shared" si="1339"/>
        <v>5</v>
      </c>
    </row>
    <row r="4268" spans="1:51" x14ac:dyDescent="0.3">
      <c r="A4268" s="1" t="s">
        <v>4262</v>
      </c>
      <c r="B4268" s="2">
        <v>4564156</v>
      </c>
      <c r="C4268" s="3" t="s">
        <v>5337</v>
      </c>
      <c r="D4268" s="5">
        <v>44.63</v>
      </c>
      <c r="E4268" s="5">
        <v>2607.6214672400001</v>
      </c>
      <c r="F4268" s="3" t="s">
        <v>4475</v>
      </c>
      <c r="G4268" s="3" t="s">
        <v>4548</v>
      </c>
      <c r="H4268" s="3" t="s">
        <v>4549</v>
      </c>
      <c r="I4268" s="3" t="s">
        <v>4549</v>
      </c>
      <c r="J4268" s="3" t="s">
        <v>5378</v>
      </c>
      <c r="K4268" s="6">
        <v>2686018</v>
      </c>
      <c r="L4268" s="6">
        <v>2696911</v>
      </c>
      <c r="M4268" s="6">
        <v>358307</v>
      </c>
      <c r="N4268" s="6">
        <v>363578</v>
      </c>
      <c r="O4268" s="6">
        <v>262281</v>
      </c>
      <c r="P4268" s="6">
        <v>265522</v>
      </c>
      <c r="Q4268" s="6">
        <v>-9109</v>
      </c>
      <c r="R4268" s="6">
        <v>-6485</v>
      </c>
      <c r="S4268" s="6">
        <v>373890</v>
      </c>
      <c r="T4268" s="6">
        <v>380951</v>
      </c>
      <c r="U4268" s="6">
        <v>588432</v>
      </c>
      <c r="V4268" s="6">
        <v>632378</v>
      </c>
      <c r="W4268" s="6">
        <v>2353633</v>
      </c>
      <c r="X4268" s="6">
        <v>2363793</v>
      </c>
      <c r="Y4268" s="6">
        <v>1082659</v>
      </c>
      <c r="Z4268" s="6">
        <v>1073849</v>
      </c>
      <c r="AA4268" s="6">
        <v>372957</v>
      </c>
      <c r="AB4268" s="6">
        <v>383132</v>
      </c>
      <c r="AC4268" s="6">
        <v>58425417</v>
      </c>
      <c r="AD4268" s="6">
        <v>58363474</v>
      </c>
      <c r="AF4268">
        <f t="shared" si="1320"/>
        <v>-3.8701870682472587E-3</v>
      </c>
      <c r="AG4268">
        <f t="shared" si="1321"/>
        <v>-2.7434720383722262E-3</v>
      </c>
      <c r="AH4268">
        <f t="shared" si="1322"/>
        <v>0.25001009078305753</v>
      </c>
      <c r="AI4268">
        <f t="shared" si="1323"/>
        <v>0.26752680966565179</v>
      </c>
      <c r="AJ4268">
        <f t="shared" si="1324"/>
        <v>2.9029056969033964</v>
      </c>
      <c r="AK4268">
        <f t="shared" si="1325"/>
        <v>2.8028173057849513</v>
      </c>
      <c r="AL4268">
        <f t="shared" si="1326"/>
        <v>9.7646776752799119E-2</v>
      </c>
      <c r="AM4268">
        <f t="shared" si="1327"/>
        <v>9.8454120287988736E-2</v>
      </c>
      <c r="AN4268">
        <f t="shared" si="1328"/>
        <v>1.1412221021714091</v>
      </c>
      <c r="AO4268">
        <f t="shared" si="1329"/>
        <v>1.1409251994569745</v>
      </c>
      <c r="AP4268">
        <f t="shared" si="1330"/>
        <v>0</v>
      </c>
      <c r="AQ4268">
        <f t="shared" si="1331"/>
        <v>1</v>
      </c>
      <c r="AR4268">
        <f t="shared" si="1332"/>
        <v>0</v>
      </c>
      <c r="AS4268">
        <f t="shared" si="1333"/>
        <v>1</v>
      </c>
      <c r="AT4268">
        <f t="shared" si="1334"/>
        <v>1</v>
      </c>
      <c r="AU4268">
        <f t="shared" si="1335"/>
        <v>1</v>
      </c>
      <c r="AV4268">
        <f t="shared" si="1336"/>
        <v>0</v>
      </c>
      <c r="AW4268">
        <f t="shared" si="1337"/>
        <v>1</v>
      </c>
      <c r="AX4268">
        <f t="shared" si="1338"/>
        <v>0</v>
      </c>
      <c r="AY4268">
        <f t="shared" si="1339"/>
        <v>5</v>
      </c>
    </row>
    <row r="4269" spans="1:51" x14ac:dyDescent="0.3">
      <c r="A4269" s="1" t="s">
        <v>4263</v>
      </c>
      <c r="B4269" s="2">
        <v>4088403</v>
      </c>
      <c r="C4269" s="3" t="s">
        <v>5335</v>
      </c>
      <c r="D4269" s="5">
        <v>83.24</v>
      </c>
      <c r="E4269" s="5">
        <v>2298.9962371199999</v>
      </c>
      <c r="F4269" s="3" t="s">
        <v>4475</v>
      </c>
      <c r="G4269" s="3" t="s">
        <v>4564</v>
      </c>
      <c r="H4269" s="3" t="s">
        <v>4565</v>
      </c>
      <c r="I4269" s="3" t="s">
        <v>4566</v>
      </c>
      <c r="J4269" s="3" t="s">
        <v>4567</v>
      </c>
      <c r="K4269" s="6">
        <v>3917000</v>
      </c>
      <c r="L4269" s="6">
        <v>3951000</v>
      </c>
      <c r="M4269" s="6">
        <v>428000</v>
      </c>
      <c r="N4269" s="6">
        <v>450000</v>
      </c>
      <c r="O4269" s="6">
        <v>335000</v>
      </c>
      <c r="P4269" s="6">
        <v>358000</v>
      </c>
      <c r="Q4269" s="6">
        <v>532000</v>
      </c>
      <c r="R4269" s="6">
        <v>563000</v>
      </c>
      <c r="S4269" s="6">
        <v>322000</v>
      </c>
      <c r="T4269" s="6">
        <v>351000</v>
      </c>
      <c r="U4269" s="6">
        <v>306000</v>
      </c>
      <c r="V4269" s="6">
        <v>309000</v>
      </c>
      <c r="W4269" s="6">
        <v>2893000</v>
      </c>
      <c r="X4269" s="6">
        <v>2731000</v>
      </c>
      <c r="Y4269" s="6">
        <v>1702000</v>
      </c>
      <c r="Z4269" s="6">
        <v>1641000</v>
      </c>
      <c r="AA4269" s="6">
        <v>937000</v>
      </c>
      <c r="AB4269" s="6">
        <v>887000</v>
      </c>
      <c r="AC4269" s="6">
        <v>27600000</v>
      </c>
      <c r="AD4269" s="6">
        <v>27600000</v>
      </c>
      <c r="AF4269">
        <f t="shared" si="1320"/>
        <v>0.18389215347390253</v>
      </c>
      <c r="AG4269">
        <f t="shared" si="1321"/>
        <v>0.20615159282314172</v>
      </c>
      <c r="AH4269">
        <f t="shared" si="1322"/>
        <v>0.10577255444175596</v>
      </c>
      <c r="AI4269">
        <f t="shared" si="1323"/>
        <v>0.11314536799707067</v>
      </c>
      <c r="AJ4269">
        <f t="shared" si="1324"/>
        <v>1.816435432230523</v>
      </c>
      <c r="AK4269">
        <f t="shared" si="1325"/>
        <v>1.8500563697857948</v>
      </c>
      <c r="AL4269">
        <f t="shared" si="1326"/>
        <v>8.552463620117437E-2</v>
      </c>
      <c r="AM4269">
        <f t="shared" si="1327"/>
        <v>9.0609972158947102E-2</v>
      </c>
      <c r="AN4269">
        <f t="shared" si="1328"/>
        <v>1.3539578292430003</v>
      </c>
      <c r="AO4269">
        <f t="shared" si="1329"/>
        <v>1.4467228121567191</v>
      </c>
      <c r="AP4269">
        <f t="shared" si="1330"/>
        <v>1</v>
      </c>
      <c r="AQ4269">
        <f t="shared" si="1331"/>
        <v>1</v>
      </c>
      <c r="AR4269">
        <f t="shared" si="1332"/>
        <v>0</v>
      </c>
      <c r="AS4269">
        <f t="shared" si="1333"/>
        <v>0</v>
      </c>
      <c r="AT4269">
        <f t="shared" si="1334"/>
        <v>1</v>
      </c>
      <c r="AU4269">
        <f t="shared" si="1335"/>
        <v>0</v>
      </c>
      <c r="AV4269">
        <f t="shared" si="1336"/>
        <v>0</v>
      </c>
      <c r="AW4269">
        <f t="shared" si="1337"/>
        <v>0</v>
      </c>
      <c r="AX4269">
        <f t="shared" si="1338"/>
        <v>0</v>
      </c>
      <c r="AY4269">
        <f t="shared" si="1339"/>
        <v>3</v>
      </c>
    </row>
    <row r="4270" spans="1:51" x14ac:dyDescent="0.3">
      <c r="A4270" s="1" t="s">
        <v>4264</v>
      </c>
      <c r="B4270" s="2">
        <v>4085953</v>
      </c>
      <c r="C4270" s="3" t="s">
        <v>5337</v>
      </c>
      <c r="D4270" s="5">
        <v>162.13</v>
      </c>
      <c r="E4270" s="5">
        <v>55160.876886470003</v>
      </c>
      <c r="F4270" s="3" t="s">
        <v>4651</v>
      </c>
      <c r="G4270" s="3" t="s">
        <v>4651</v>
      </c>
      <c r="H4270" s="3" t="s">
        <v>4779</v>
      </c>
      <c r="I4270" s="3" t="s">
        <v>5269</v>
      </c>
      <c r="J4270" s="3" t="s">
        <v>4659</v>
      </c>
      <c r="K4270" s="6">
        <v>16265000</v>
      </c>
      <c r="L4270" s="6">
        <v>14064000</v>
      </c>
      <c r="M4270" s="6">
        <v>6026000</v>
      </c>
      <c r="N4270" s="6">
        <v>4044000</v>
      </c>
      <c r="O4270" s="6">
        <v>3586000</v>
      </c>
      <c r="P4270" s="6">
        <v>1840000</v>
      </c>
      <c r="Q4270" s="6">
        <v>2138000</v>
      </c>
      <c r="R4270" s="6">
        <v>803000</v>
      </c>
      <c r="S4270" s="6">
        <v>4091000</v>
      </c>
      <c r="T4270" s="6">
        <v>3949000</v>
      </c>
      <c r="U4270" s="6">
        <v>13965000</v>
      </c>
      <c r="V4270" s="6">
        <v>13965000</v>
      </c>
      <c r="W4270" s="6">
        <v>37878000</v>
      </c>
      <c r="X4270" s="6">
        <v>39125000</v>
      </c>
      <c r="Y4270" s="6">
        <v>8531000</v>
      </c>
      <c r="Z4270" s="6">
        <v>9826000</v>
      </c>
      <c r="AA4270" s="6">
        <v>7660000</v>
      </c>
      <c r="AB4270" s="6">
        <v>10057000</v>
      </c>
      <c r="AC4270" s="6">
        <v>340717442</v>
      </c>
      <c r="AD4270" s="6">
        <v>345293460</v>
      </c>
      <c r="AF4270">
        <f t="shared" si="1320"/>
        <v>5.6444374042980097E-2</v>
      </c>
      <c r="AG4270">
        <f t="shared" si="1321"/>
        <v>2.0523961661341853E-2</v>
      </c>
      <c r="AH4270">
        <f t="shared" si="1322"/>
        <v>0.36868366862030733</v>
      </c>
      <c r="AI4270">
        <f t="shared" si="1323"/>
        <v>0.35693290734824279</v>
      </c>
      <c r="AJ4270">
        <f t="shared" si="1324"/>
        <v>1.1137075718015665</v>
      </c>
      <c r="AK4270">
        <f t="shared" si="1325"/>
        <v>0.97703092373471212</v>
      </c>
      <c r="AL4270">
        <f t="shared" si="1326"/>
        <v>0.22047340916077468</v>
      </c>
      <c r="AM4270">
        <f t="shared" si="1327"/>
        <v>0.13083048919226395</v>
      </c>
      <c r="AN4270">
        <f t="shared" si="1328"/>
        <v>0.42940493162257776</v>
      </c>
      <c r="AO4270">
        <f t="shared" si="1329"/>
        <v>0.35946325878594249</v>
      </c>
      <c r="AP4270">
        <f t="shared" si="1330"/>
        <v>1</v>
      </c>
      <c r="AQ4270">
        <f t="shared" si="1331"/>
        <v>1</v>
      </c>
      <c r="AR4270">
        <f t="shared" si="1332"/>
        <v>1</v>
      </c>
      <c r="AS4270">
        <f t="shared" si="1333"/>
        <v>1</v>
      </c>
      <c r="AT4270">
        <f t="shared" si="1334"/>
        <v>0</v>
      </c>
      <c r="AU4270">
        <f t="shared" si="1335"/>
        <v>1</v>
      </c>
      <c r="AV4270">
        <f t="shared" si="1336"/>
        <v>1</v>
      </c>
      <c r="AW4270">
        <f t="shared" si="1337"/>
        <v>1</v>
      </c>
      <c r="AX4270">
        <f t="shared" si="1338"/>
        <v>1</v>
      </c>
      <c r="AY4270">
        <f t="shared" si="1339"/>
        <v>8</v>
      </c>
    </row>
    <row r="4271" spans="1:51" x14ac:dyDescent="0.3">
      <c r="A4271" s="1" t="s">
        <v>4265</v>
      </c>
      <c r="B4271" s="2">
        <v>4208319</v>
      </c>
      <c r="C4271" s="3" t="s">
        <v>5337</v>
      </c>
      <c r="D4271" s="5">
        <v>35.46</v>
      </c>
      <c r="E4271" s="5">
        <v>1287.9126608399999</v>
      </c>
      <c r="F4271" s="3" t="s">
        <v>4654</v>
      </c>
      <c r="G4271" s="3" t="s">
        <v>4654</v>
      </c>
      <c r="H4271" s="3" t="s">
        <v>4655</v>
      </c>
      <c r="I4271" s="3" t="s">
        <v>4717</v>
      </c>
      <c r="J4271" s="3" t="s">
        <v>4718</v>
      </c>
      <c r="K4271" s="6">
        <v>1862465</v>
      </c>
      <c r="L4271" s="6">
        <v>1838745</v>
      </c>
      <c r="M4271" s="6">
        <v>1485018</v>
      </c>
      <c r="N4271" s="6">
        <v>1149480</v>
      </c>
      <c r="O4271" s="6">
        <v>801221</v>
      </c>
      <c r="P4271" s="6">
        <v>532247</v>
      </c>
      <c r="Q4271" s="6">
        <v>467305</v>
      </c>
      <c r="R4271" s="6">
        <v>256898</v>
      </c>
      <c r="S4271" s="6">
        <v>976890</v>
      </c>
      <c r="T4271" s="6">
        <v>944934</v>
      </c>
      <c r="U4271" s="6">
        <v>2433271</v>
      </c>
      <c r="V4271" s="6">
        <v>1662263</v>
      </c>
      <c r="W4271" s="6">
        <v>6251011</v>
      </c>
      <c r="X4271" s="6">
        <v>5263208</v>
      </c>
      <c r="Y4271" s="6">
        <v>419262</v>
      </c>
      <c r="Z4271" s="6">
        <v>312526</v>
      </c>
      <c r="AA4271" s="6">
        <v>626332</v>
      </c>
      <c r="AB4271" s="6">
        <v>617420</v>
      </c>
      <c r="AC4271" s="6">
        <v>36335935</v>
      </c>
      <c r="AD4271" s="6">
        <v>36320115</v>
      </c>
      <c r="AF4271">
        <f t="shared" si="1320"/>
        <v>7.4756707355018256E-2</v>
      </c>
      <c r="AG4271">
        <f t="shared" si="1321"/>
        <v>4.8810155327321282E-2</v>
      </c>
      <c r="AH4271">
        <f t="shared" si="1322"/>
        <v>0.38926039323878969</v>
      </c>
      <c r="AI4271">
        <f t="shared" si="1323"/>
        <v>0.31582696332730914</v>
      </c>
      <c r="AJ4271">
        <f t="shared" si="1324"/>
        <v>0.66939259051110278</v>
      </c>
      <c r="AK4271">
        <f t="shared" si="1325"/>
        <v>0.50618055780505977</v>
      </c>
      <c r="AL4271">
        <f t="shared" si="1326"/>
        <v>0.43019385599192467</v>
      </c>
      <c r="AM4271">
        <f t="shared" si="1327"/>
        <v>0.28946210594726296</v>
      </c>
      <c r="AN4271">
        <f t="shared" si="1328"/>
        <v>0.29794620422200507</v>
      </c>
      <c r="AO4271">
        <f t="shared" si="1329"/>
        <v>0.34935822410970646</v>
      </c>
      <c r="AP4271">
        <f t="shared" si="1330"/>
        <v>1</v>
      </c>
      <c r="AQ4271">
        <f t="shared" si="1331"/>
        <v>1</v>
      </c>
      <c r="AR4271">
        <f t="shared" si="1332"/>
        <v>1</v>
      </c>
      <c r="AS4271">
        <f t="shared" si="1333"/>
        <v>1</v>
      </c>
      <c r="AT4271">
        <f t="shared" si="1334"/>
        <v>0</v>
      </c>
      <c r="AU4271">
        <f t="shared" si="1335"/>
        <v>1</v>
      </c>
      <c r="AV4271">
        <f t="shared" si="1336"/>
        <v>1</v>
      </c>
      <c r="AW4271">
        <f t="shared" si="1337"/>
        <v>0</v>
      </c>
      <c r="AX4271">
        <f t="shared" si="1338"/>
        <v>0</v>
      </c>
      <c r="AY4271">
        <f t="shared" si="1339"/>
        <v>6</v>
      </c>
    </row>
    <row r="4272" spans="1:51" x14ac:dyDescent="0.3">
      <c r="A4272" s="1" t="s">
        <v>4266</v>
      </c>
      <c r="B4272" s="2">
        <v>7101140</v>
      </c>
      <c r="C4272" s="3" t="s">
        <v>5338</v>
      </c>
      <c r="D4272" s="5">
        <v>41.62</v>
      </c>
      <c r="E4272" s="5">
        <v>1822.5251081399999</v>
      </c>
      <c r="F4272" s="3" t="s">
        <v>4559</v>
      </c>
      <c r="G4272" s="3" t="s">
        <v>4560</v>
      </c>
      <c r="H4272" s="3" t="s">
        <v>4561</v>
      </c>
      <c r="I4272" s="3" t="s">
        <v>4562</v>
      </c>
      <c r="J4272" s="3" t="s">
        <v>4887</v>
      </c>
      <c r="K4272" s="6">
        <v>576129</v>
      </c>
      <c r="L4272" s="6">
        <v>541557</v>
      </c>
      <c r="M4272" s="6">
        <v>70095</v>
      </c>
      <c r="N4272" s="6">
        <v>64656</v>
      </c>
      <c r="O4272" s="6">
        <v>59638</v>
      </c>
      <c r="P4272" s="6">
        <v>55627</v>
      </c>
      <c r="Q4272" s="6">
        <v>50018</v>
      </c>
      <c r="R4272" s="6">
        <v>47095</v>
      </c>
      <c r="S4272" s="6">
        <v>73772</v>
      </c>
      <c r="T4272" s="6">
        <v>72077</v>
      </c>
      <c r="U4272" s="6" t="s">
        <v>4474</v>
      </c>
      <c r="V4272" s="6" t="s">
        <v>4474</v>
      </c>
      <c r="W4272" s="6">
        <v>344668</v>
      </c>
      <c r="X4272" s="6">
        <v>320489</v>
      </c>
      <c r="Y4272" s="6">
        <v>251594</v>
      </c>
      <c r="Z4272" s="6">
        <v>234210</v>
      </c>
      <c r="AA4272" s="6">
        <v>77745</v>
      </c>
      <c r="AB4272" s="6">
        <v>66991</v>
      </c>
      <c r="AC4272" s="6">
        <v>43705476</v>
      </c>
      <c r="AD4272" s="6">
        <v>42971988</v>
      </c>
      <c r="AF4272">
        <f t="shared" si="1320"/>
        <v>0.14511936124038205</v>
      </c>
      <c r="AG4272">
        <f t="shared" si="1321"/>
        <v>0.14694732112490599</v>
      </c>
      <c r="AH4272" t="e">
        <f t="shared" si="1322"/>
        <v>#VALUE!</v>
      </c>
      <c r="AI4272" t="e">
        <f t="shared" si="1323"/>
        <v>#VALUE!</v>
      </c>
      <c r="AJ4272">
        <f t="shared" si="1324"/>
        <v>3.2361438034600294</v>
      </c>
      <c r="AK4272">
        <f t="shared" si="1325"/>
        <v>3.4961412727082744</v>
      </c>
      <c r="AL4272">
        <f t="shared" si="1326"/>
        <v>0.10351501139501744</v>
      </c>
      <c r="AM4272">
        <f t="shared" si="1327"/>
        <v>0.10271679620058462</v>
      </c>
      <c r="AN4272">
        <f t="shared" si="1328"/>
        <v>1.6715476922719834</v>
      </c>
      <c r="AO4272">
        <f t="shared" si="1329"/>
        <v>1.6897834247041239</v>
      </c>
      <c r="AP4272">
        <f t="shared" si="1330"/>
        <v>1</v>
      </c>
      <c r="AQ4272">
        <f t="shared" si="1331"/>
        <v>1</v>
      </c>
      <c r="AR4272">
        <f t="shared" si="1332"/>
        <v>0</v>
      </c>
      <c r="AS4272">
        <f t="shared" si="1333"/>
        <v>1</v>
      </c>
      <c r="AT4272">
        <f t="shared" si="1334"/>
        <v>0</v>
      </c>
      <c r="AU4272">
        <f t="shared" si="1335"/>
        <v>0</v>
      </c>
      <c r="AV4272">
        <f t="shared" si="1336"/>
        <v>1</v>
      </c>
      <c r="AW4272">
        <f t="shared" si="1337"/>
        <v>0</v>
      </c>
      <c r="AX4272">
        <f t="shared" si="1338"/>
        <v>0</v>
      </c>
      <c r="AY4272">
        <f t="shared" si="1339"/>
        <v>4</v>
      </c>
    </row>
    <row r="4273" spans="1:51" x14ac:dyDescent="0.3">
      <c r="A4273" s="1" t="s">
        <v>4267</v>
      </c>
      <c r="B4273" s="2">
        <v>7647654</v>
      </c>
      <c r="C4273" s="3" t="s">
        <v>5337</v>
      </c>
      <c r="D4273" s="5">
        <v>26.53</v>
      </c>
      <c r="E4273" s="5">
        <v>783.79104474999997</v>
      </c>
      <c r="F4273" s="3" t="s">
        <v>4654</v>
      </c>
      <c r="G4273" s="3" t="s">
        <v>4654</v>
      </c>
      <c r="H4273" s="3" t="s">
        <v>4655</v>
      </c>
      <c r="I4273" s="3" t="s">
        <v>4717</v>
      </c>
      <c r="J4273" s="3" t="s">
        <v>4718</v>
      </c>
      <c r="K4273" s="6">
        <v>232520</v>
      </c>
      <c r="L4273" s="6">
        <v>229471</v>
      </c>
      <c r="M4273" s="6">
        <v>172536</v>
      </c>
      <c r="N4273" s="6">
        <v>145938</v>
      </c>
      <c r="O4273" s="6">
        <v>73248</v>
      </c>
      <c r="P4273" s="6">
        <v>52553</v>
      </c>
      <c r="Q4273" s="6">
        <v>46102</v>
      </c>
      <c r="R4273" s="6">
        <v>27193</v>
      </c>
      <c r="S4273" s="6">
        <v>151948</v>
      </c>
      <c r="T4273" s="6">
        <v>138279</v>
      </c>
      <c r="U4273" s="6">
        <v>105000</v>
      </c>
      <c r="V4273" s="6">
        <v>115000</v>
      </c>
      <c r="W4273" s="6">
        <v>791241</v>
      </c>
      <c r="X4273" s="6">
        <v>778428</v>
      </c>
      <c r="Y4273" s="6">
        <v>54293</v>
      </c>
      <c r="Z4273" s="6">
        <v>48986</v>
      </c>
      <c r="AA4273" s="6">
        <v>72704</v>
      </c>
      <c r="AB4273" s="6">
        <v>59167</v>
      </c>
      <c r="AC4273" s="6">
        <v>32658365</v>
      </c>
      <c r="AD4273" s="6">
        <v>32629594</v>
      </c>
      <c r="AF4273">
        <f t="shared" si="1320"/>
        <v>5.8265433666860031E-2</v>
      </c>
      <c r="AG4273">
        <f t="shared" si="1321"/>
        <v>3.4933224395833656E-2</v>
      </c>
      <c r="AH4273">
        <f t="shared" si="1322"/>
        <v>0.132702931218175</v>
      </c>
      <c r="AI4273">
        <f t="shared" si="1323"/>
        <v>0.14773363753616262</v>
      </c>
      <c r="AJ4273">
        <f t="shared" si="1324"/>
        <v>0.74676771566901412</v>
      </c>
      <c r="AK4273">
        <f t="shared" si="1325"/>
        <v>0.82792772998461983</v>
      </c>
      <c r="AL4273">
        <f t="shared" si="1326"/>
        <v>0.31501806296232582</v>
      </c>
      <c r="AM4273">
        <f t="shared" si="1327"/>
        <v>0.22901804585328864</v>
      </c>
      <c r="AN4273">
        <f t="shared" si="1328"/>
        <v>0.29386748158904807</v>
      </c>
      <c r="AO4273">
        <f t="shared" si="1329"/>
        <v>0.2947877003396589</v>
      </c>
      <c r="AP4273">
        <f t="shared" si="1330"/>
        <v>1</v>
      </c>
      <c r="AQ4273">
        <f t="shared" si="1331"/>
        <v>1</v>
      </c>
      <c r="AR4273">
        <f t="shared" si="1332"/>
        <v>1</v>
      </c>
      <c r="AS4273">
        <f t="shared" si="1333"/>
        <v>1</v>
      </c>
      <c r="AT4273">
        <f t="shared" si="1334"/>
        <v>1</v>
      </c>
      <c r="AU4273">
        <f t="shared" si="1335"/>
        <v>0</v>
      </c>
      <c r="AV4273">
        <f t="shared" si="1336"/>
        <v>1</v>
      </c>
      <c r="AW4273">
        <f t="shared" si="1337"/>
        <v>0</v>
      </c>
      <c r="AX4273">
        <f t="shared" si="1338"/>
        <v>0</v>
      </c>
      <c r="AY4273">
        <f t="shared" si="1339"/>
        <v>6</v>
      </c>
    </row>
    <row r="4274" spans="1:51" x14ac:dyDescent="0.3">
      <c r="A4274" s="1" t="s">
        <v>4268</v>
      </c>
      <c r="B4274" s="2">
        <v>6376635</v>
      </c>
      <c r="C4274" s="3" t="s">
        <v>5337</v>
      </c>
      <c r="D4274" s="7">
        <v>11.35</v>
      </c>
      <c r="E4274" s="5">
        <v>2298.43278285</v>
      </c>
      <c r="F4274" s="3" t="s">
        <v>4475</v>
      </c>
      <c r="G4274" s="3" t="s">
        <v>4548</v>
      </c>
      <c r="H4274" s="3" t="s">
        <v>4810</v>
      </c>
      <c r="I4274" s="3" t="s">
        <v>5062</v>
      </c>
      <c r="J4274" s="3" t="s">
        <v>5141</v>
      </c>
      <c r="K4274" s="6">
        <v>1738600</v>
      </c>
      <c r="L4274" s="6">
        <v>1719900</v>
      </c>
      <c r="M4274" s="6">
        <v>8200</v>
      </c>
      <c r="N4274" s="6">
        <v>16300</v>
      </c>
      <c r="O4274" s="6">
        <v>1300</v>
      </c>
      <c r="P4274" s="6">
        <v>9100</v>
      </c>
      <c r="Q4274" s="6">
        <v>1800</v>
      </c>
      <c r="R4274" s="6">
        <v>15100</v>
      </c>
      <c r="S4274" s="6">
        <v>13200</v>
      </c>
      <c r="T4274" s="6">
        <v>4500</v>
      </c>
      <c r="U4274" s="6" t="s">
        <v>4474</v>
      </c>
      <c r="V4274" s="6" t="s">
        <v>4474</v>
      </c>
      <c r="W4274" s="6">
        <v>988900</v>
      </c>
      <c r="X4274" s="6">
        <v>943200</v>
      </c>
      <c r="Y4274" s="6">
        <v>810900</v>
      </c>
      <c r="Z4274" s="6">
        <v>758500</v>
      </c>
      <c r="AA4274" s="6">
        <v>489700</v>
      </c>
      <c r="AB4274" s="6">
        <v>457200</v>
      </c>
      <c r="AC4274" s="6">
        <v>202500000</v>
      </c>
      <c r="AD4274" s="6">
        <v>201000000</v>
      </c>
      <c r="AF4274">
        <f t="shared" si="1320"/>
        <v>1.8202042673677824E-3</v>
      </c>
      <c r="AG4274">
        <f t="shared" si="1321"/>
        <v>1.6009329940627651E-2</v>
      </c>
      <c r="AH4274" t="e">
        <f t="shared" si="1322"/>
        <v>#VALUE!</v>
      </c>
      <c r="AI4274" t="e">
        <f t="shared" si="1323"/>
        <v>#VALUE!</v>
      </c>
      <c r="AJ4274">
        <f t="shared" si="1324"/>
        <v>1.6559117827241168</v>
      </c>
      <c r="AK4274">
        <f t="shared" si="1325"/>
        <v>1.6590113735783028</v>
      </c>
      <c r="AL4274">
        <f t="shared" si="1326"/>
        <v>7.4772805705740255E-4</v>
      </c>
      <c r="AM4274">
        <f t="shared" si="1327"/>
        <v>5.2910052910052907E-3</v>
      </c>
      <c r="AN4274">
        <f t="shared" si="1328"/>
        <v>1.7581150773586813</v>
      </c>
      <c r="AO4274">
        <f t="shared" si="1329"/>
        <v>1.8234732824427482</v>
      </c>
      <c r="AP4274">
        <f t="shared" si="1330"/>
        <v>1</v>
      </c>
      <c r="AQ4274">
        <f t="shared" si="1331"/>
        <v>1</v>
      </c>
      <c r="AR4274">
        <f t="shared" si="1332"/>
        <v>0</v>
      </c>
      <c r="AS4274">
        <f t="shared" si="1333"/>
        <v>1</v>
      </c>
      <c r="AT4274">
        <f t="shared" si="1334"/>
        <v>0</v>
      </c>
      <c r="AU4274">
        <f t="shared" si="1335"/>
        <v>0</v>
      </c>
      <c r="AV4274">
        <f t="shared" si="1336"/>
        <v>0</v>
      </c>
      <c r="AW4274">
        <f t="shared" si="1337"/>
        <v>0</v>
      </c>
      <c r="AX4274">
        <f t="shared" si="1338"/>
        <v>0</v>
      </c>
      <c r="AY4274">
        <f t="shared" si="1339"/>
        <v>3</v>
      </c>
    </row>
    <row r="4275" spans="1:51" x14ac:dyDescent="0.3">
      <c r="A4275" s="1" t="s">
        <v>4269</v>
      </c>
      <c r="B4275" s="2">
        <v>4979949</v>
      </c>
      <c r="C4275" s="3" t="s">
        <v>5337</v>
      </c>
      <c r="D4275" s="7">
        <v>5</v>
      </c>
      <c r="E4275" s="5">
        <v>85</v>
      </c>
      <c r="F4275" s="3" t="s">
        <v>4654</v>
      </c>
      <c r="G4275" s="3" t="s">
        <v>4654</v>
      </c>
      <c r="H4275" s="3" t="s">
        <v>4655</v>
      </c>
      <c r="I4275" s="3" t="s">
        <v>4717</v>
      </c>
      <c r="J4275" s="3" t="s">
        <v>4718</v>
      </c>
      <c r="K4275" s="6">
        <v>14502.168</v>
      </c>
      <c r="L4275" s="6">
        <v>14890.700999999999</v>
      </c>
      <c r="M4275" s="6" t="s">
        <v>4474</v>
      </c>
      <c r="N4275" s="6" t="s">
        <v>4474</v>
      </c>
      <c r="O4275" s="6">
        <v>13175</v>
      </c>
      <c r="P4275" s="6">
        <v>13685</v>
      </c>
      <c r="Q4275" s="6">
        <v>13175</v>
      </c>
      <c r="R4275" s="6">
        <v>13685</v>
      </c>
      <c r="S4275" s="6" t="s">
        <v>4474</v>
      </c>
      <c r="T4275" s="6" t="s">
        <v>4474</v>
      </c>
      <c r="U4275" s="6" t="s">
        <v>4474</v>
      </c>
      <c r="V4275" s="6" t="s">
        <v>4474</v>
      </c>
      <c r="W4275" s="6">
        <v>12364.625</v>
      </c>
      <c r="X4275" s="6">
        <v>12687.168</v>
      </c>
      <c r="Y4275" s="6">
        <v>1779.712</v>
      </c>
      <c r="Z4275" s="6">
        <v>1643.5820000000001</v>
      </c>
      <c r="AA4275" s="6" t="s">
        <v>4474</v>
      </c>
      <c r="AB4275" s="6" t="s">
        <v>4474</v>
      </c>
      <c r="AC4275" s="6">
        <v>17000000</v>
      </c>
      <c r="AD4275" s="6">
        <v>17000000</v>
      </c>
      <c r="AF4275">
        <f t="shared" si="1320"/>
        <v>1.0655397959905779</v>
      </c>
      <c r="AG4275">
        <f t="shared" si="1321"/>
        <v>1.0786489151873768</v>
      </c>
      <c r="AH4275" t="e">
        <f t="shared" si="1322"/>
        <v>#VALUE!</v>
      </c>
      <c r="AI4275" t="e">
        <f t="shared" si="1323"/>
        <v>#VALUE!</v>
      </c>
      <c r="AJ4275" t="e">
        <f t="shared" si="1324"/>
        <v>#VALUE!</v>
      </c>
      <c r="AK4275" t="e">
        <f t="shared" si="1325"/>
        <v>#VALUE!</v>
      </c>
      <c r="AL4275">
        <f t="shared" si="1326"/>
        <v>0.90848485550574232</v>
      </c>
      <c r="AM4275">
        <f t="shared" si="1327"/>
        <v>0.91902993687134005</v>
      </c>
      <c r="AN4275">
        <f t="shared" si="1328"/>
        <v>1.1728756836539724</v>
      </c>
      <c r="AO4275">
        <f t="shared" si="1329"/>
        <v>1.1736820226547011</v>
      </c>
      <c r="AP4275">
        <f t="shared" si="1330"/>
        <v>1</v>
      </c>
      <c r="AQ4275">
        <f t="shared" si="1331"/>
        <v>0</v>
      </c>
      <c r="AR4275">
        <f t="shared" si="1332"/>
        <v>0</v>
      </c>
      <c r="AS4275">
        <f t="shared" si="1333"/>
        <v>0</v>
      </c>
      <c r="AT4275">
        <f t="shared" si="1334"/>
        <v>0</v>
      </c>
      <c r="AU4275">
        <f t="shared" si="1335"/>
        <v>0</v>
      </c>
      <c r="AV4275">
        <f t="shared" si="1336"/>
        <v>0</v>
      </c>
      <c r="AW4275">
        <f t="shared" si="1337"/>
        <v>0</v>
      </c>
      <c r="AX4275">
        <f t="shared" si="1338"/>
        <v>0</v>
      </c>
      <c r="AY4275">
        <f t="shared" si="1339"/>
        <v>1</v>
      </c>
    </row>
    <row r="4276" spans="1:51" x14ac:dyDescent="0.3">
      <c r="A4276" s="1" t="s">
        <v>4270</v>
      </c>
      <c r="B4276" s="2">
        <v>19858759</v>
      </c>
      <c r="C4276" s="3" t="s">
        <v>5337</v>
      </c>
      <c r="D4276" s="5">
        <v>35.76</v>
      </c>
      <c r="E4276" s="5">
        <v>5371.152</v>
      </c>
      <c r="F4276" s="3" t="s">
        <v>4500</v>
      </c>
      <c r="G4276" s="3" t="s">
        <v>4574</v>
      </c>
      <c r="H4276" s="3" t="s">
        <v>4580</v>
      </c>
      <c r="I4276" s="3" t="s">
        <v>4581</v>
      </c>
      <c r="J4276" s="3" t="s">
        <v>5123</v>
      </c>
      <c r="K4276" s="6">
        <v>2991200</v>
      </c>
      <c r="L4276" s="6">
        <v>3006600</v>
      </c>
      <c r="M4276" s="6">
        <v>685000</v>
      </c>
      <c r="N4276" s="6">
        <v>695200</v>
      </c>
      <c r="O4276" s="6">
        <v>559300</v>
      </c>
      <c r="P4276" s="6">
        <v>570400</v>
      </c>
      <c r="Q4276" s="6">
        <v>404900</v>
      </c>
      <c r="R4276" s="6">
        <v>403700</v>
      </c>
      <c r="S4276" s="6">
        <v>424300</v>
      </c>
      <c r="T4276" s="6">
        <v>434100</v>
      </c>
      <c r="U4276" s="6">
        <v>2191100</v>
      </c>
      <c r="V4276" s="6">
        <v>2190400</v>
      </c>
      <c r="W4276" s="6">
        <v>4307100</v>
      </c>
      <c r="X4276" s="6">
        <v>4235900</v>
      </c>
      <c r="Y4276" s="6">
        <v>1343000</v>
      </c>
      <c r="Z4276" s="6">
        <v>1292600</v>
      </c>
      <c r="AA4276" s="6">
        <v>818200</v>
      </c>
      <c r="AB4276" s="6">
        <v>766600</v>
      </c>
      <c r="AC4276" s="6">
        <v>150800000</v>
      </c>
      <c r="AD4276" s="6">
        <v>153800000</v>
      </c>
      <c r="AF4276">
        <f t="shared" si="1320"/>
        <v>9.4007568897866309E-2</v>
      </c>
      <c r="AG4276">
        <f t="shared" si="1321"/>
        <v>9.530442172855827E-2</v>
      </c>
      <c r="AH4276">
        <f t="shared" si="1322"/>
        <v>0.50871816303313133</v>
      </c>
      <c r="AI4276">
        <f t="shared" si="1323"/>
        <v>0.5171038032059303</v>
      </c>
      <c r="AJ4276">
        <f t="shared" si="1324"/>
        <v>1.6414079687118064</v>
      </c>
      <c r="AK4276">
        <f t="shared" si="1325"/>
        <v>1.6861466214453431</v>
      </c>
      <c r="AL4276">
        <f t="shared" si="1326"/>
        <v>0.18698181331906927</v>
      </c>
      <c r="AM4276">
        <f t="shared" si="1327"/>
        <v>0.18971595822523782</v>
      </c>
      <c r="AN4276">
        <f t="shared" si="1328"/>
        <v>0.69448120545146386</v>
      </c>
      <c r="AO4276">
        <f t="shared" si="1329"/>
        <v>0.70979012724568569</v>
      </c>
      <c r="AP4276">
        <f t="shared" si="1330"/>
        <v>1</v>
      </c>
      <c r="AQ4276">
        <f t="shared" si="1331"/>
        <v>1</v>
      </c>
      <c r="AR4276">
        <f t="shared" si="1332"/>
        <v>0</v>
      </c>
      <c r="AS4276">
        <f t="shared" si="1333"/>
        <v>1</v>
      </c>
      <c r="AT4276">
        <f t="shared" si="1334"/>
        <v>1</v>
      </c>
      <c r="AU4276">
        <f t="shared" si="1335"/>
        <v>0</v>
      </c>
      <c r="AV4276">
        <f t="shared" si="1336"/>
        <v>0</v>
      </c>
      <c r="AW4276">
        <f t="shared" si="1337"/>
        <v>0</v>
      </c>
      <c r="AX4276">
        <f t="shared" si="1338"/>
        <v>1</v>
      </c>
      <c r="AY4276">
        <f t="shared" si="1339"/>
        <v>5</v>
      </c>
    </row>
    <row r="4277" spans="1:51" x14ac:dyDescent="0.3">
      <c r="A4277" s="1" t="s">
        <v>4271</v>
      </c>
      <c r="B4277" s="2">
        <v>103050</v>
      </c>
      <c r="C4277" s="3" t="s">
        <v>5337</v>
      </c>
      <c r="D4277" s="5">
        <v>38.42</v>
      </c>
      <c r="E4277" s="5">
        <v>7324.7369236200002</v>
      </c>
      <c r="F4277" s="3" t="s">
        <v>4525</v>
      </c>
      <c r="G4277" s="3" t="s">
        <v>4526</v>
      </c>
      <c r="H4277" s="3" t="s">
        <v>4860</v>
      </c>
      <c r="I4277" s="3" t="s">
        <v>4860</v>
      </c>
      <c r="J4277" s="3" t="s">
        <v>4528</v>
      </c>
      <c r="K4277" s="6">
        <v>1935617</v>
      </c>
      <c r="L4277" s="6">
        <v>1940322</v>
      </c>
      <c r="M4277" s="6">
        <v>761143</v>
      </c>
      <c r="N4277" s="6">
        <v>828544</v>
      </c>
      <c r="O4277" s="6">
        <v>316507</v>
      </c>
      <c r="P4277" s="6">
        <v>389565</v>
      </c>
      <c r="Q4277" s="6">
        <v>-86255</v>
      </c>
      <c r="R4277" s="6">
        <v>-7217</v>
      </c>
      <c r="S4277" s="6">
        <v>542820</v>
      </c>
      <c r="T4277" s="6">
        <v>499575</v>
      </c>
      <c r="U4277" s="6">
        <v>8290441</v>
      </c>
      <c r="V4277" s="6">
        <v>8286986</v>
      </c>
      <c r="W4277" s="6">
        <v>16083101</v>
      </c>
      <c r="X4277" s="6">
        <v>16210181</v>
      </c>
      <c r="Y4277" s="6" t="s">
        <v>4474</v>
      </c>
      <c r="Z4277" s="6" t="s">
        <v>4474</v>
      </c>
      <c r="AA4277" s="6" t="s">
        <v>4474</v>
      </c>
      <c r="AB4277" s="6" t="s">
        <v>4474</v>
      </c>
      <c r="AC4277" s="6">
        <v>190649061</v>
      </c>
      <c r="AD4277" s="6">
        <v>190505371</v>
      </c>
      <c r="AF4277">
        <f t="shared" si="1320"/>
        <v>-5.3630826542717105E-3</v>
      </c>
      <c r="AG4277">
        <f t="shared" si="1321"/>
        <v>-4.4521402938067133E-4</v>
      </c>
      <c r="AH4277">
        <f t="shared" si="1322"/>
        <v>0.51547528054446712</v>
      </c>
      <c r="AI4277">
        <f t="shared" si="1323"/>
        <v>0.51122106532925204</v>
      </c>
      <c r="AJ4277" t="e">
        <f t="shared" si="1324"/>
        <v>#VALUE!</v>
      </c>
      <c r="AK4277" t="e">
        <f t="shared" si="1325"/>
        <v>#VALUE!</v>
      </c>
      <c r="AL4277">
        <f t="shared" si="1326"/>
        <v>0.16351736939694164</v>
      </c>
      <c r="AM4277">
        <f t="shared" si="1327"/>
        <v>0.20077337679003796</v>
      </c>
      <c r="AN4277">
        <f t="shared" si="1328"/>
        <v>0.12035098206496371</v>
      </c>
      <c r="AO4277">
        <f t="shared" si="1329"/>
        <v>0.11969773810668739</v>
      </c>
      <c r="AP4277">
        <f t="shared" si="1330"/>
        <v>0</v>
      </c>
      <c r="AQ4277">
        <f t="shared" si="1331"/>
        <v>1</v>
      </c>
      <c r="AR4277">
        <f t="shared" si="1332"/>
        <v>0</v>
      </c>
      <c r="AS4277">
        <f t="shared" si="1333"/>
        <v>1</v>
      </c>
      <c r="AT4277">
        <f t="shared" si="1334"/>
        <v>0</v>
      </c>
      <c r="AU4277">
        <f t="shared" si="1335"/>
        <v>0</v>
      </c>
      <c r="AV4277">
        <f t="shared" si="1336"/>
        <v>0</v>
      </c>
      <c r="AW4277">
        <f t="shared" si="1337"/>
        <v>1</v>
      </c>
      <c r="AX4277">
        <f t="shared" si="1338"/>
        <v>0</v>
      </c>
      <c r="AY4277">
        <f t="shared" si="1339"/>
        <v>3</v>
      </c>
    </row>
    <row r="4278" spans="1:51" x14ac:dyDescent="0.3">
      <c r="A4278" s="1" t="s">
        <v>4272</v>
      </c>
      <c r="B4278" s="2">
        <v>4914224</v>
      </c>
      <c r="C4278" s="3" t="s">
        <v>5335</v>
      </c>
      <c r="D4278" s="5">
        <v>7.34</v>
      </c>
      <c r="E4278" s="5">
        <v>165.25811085999999</v>
      </c>
      <c r="F4278" s="3" t="s">
        <v>4475</v>
      </c>
      <c r="G4278" s="3" t="s">
        <v>4548</v>
      </c>
      <c r="H4278" s="3" t="s">
        <v>4810</v>
      </c>
      <c r="I4278" s="3" t="s">
        <v>5062</v>
      </c>
      <c r="J4278" s="3" t="s">
        <v>5141</v>
      </c>
      <c r="K4278" s="6">
        <v>427492</v>
      </c>
      <c r="L4278" s="6">
        <v>448646</v>
      </c>
      <c r="M4278" s="6">
        <v>-11840</v>
      </c>
      <c r="N4278" s="6">
        <v>-10930</v>
      </c>
      <c r="O4278" s="6">
        <v>-22169</v>
      </c>
      <c r="P4278" s="6">
        <v>-21639</v>
      </c>
      <c r="Q4278" s="6">
        <v>-29695</v>
      </c>
      <c r="R4278" s="6">
        <v>-44064</v>
      </c>
      <c r="S4278" s="6">
        <v>-11095</v>
      </c>
      <c r="T4278" s="6">
        <v>-27859</v>
      </c>
      <c r="U4278" s="6">
        <v>50015</v>
      </c>
      <c r="V4278" s="6">
        <v>63684</v>
      </c>
      <c r="W4278" s="6">
        <v>421164</v>
      </c>
      <c r="X4278" s="6">
        <v>412202</v>
      </c>
      <c r="Y4278" s="6">
        <v>226944</v>
      </c>
      <c r="Z4278" s="6">
        <v>207399</v>
      </c>
      <c r="AA4278" s="6">
        <v>108004</v>
      </c>
      <c r="AB4278" s="6">
        <v>86226</v>
      </c>
      <c r="AC4278" s="6">
        <v>21908150</v>
      </c>
      <c r="AD4278" s="6">
        <v>21900374</v>
      </c>
      <c r="AF4278">
        <f t="shared" si="1320"/>
        <v>-7.0506975904873162E-2</v>
      </c>
      <c r="AG4278">
        <f t="shared" si="1321"/>
        <v>-0.1068990446431604</v>
      </c>
      <c r="AH4278">
        <f t="shared" si="1322"/>
        <v>0.11875421451026204</v>
      </c>
      <c r="AI4278">
        <f t="shared" si="1323"/>
        <v>0.15449706697201857</v>
      </c>
      <c r="AJ4278">
        <f t="shared" si="1324"/>
        <v>2.1012555090552203</v>
      </c>
      <c r="AK4278">
        <f t="shared" si="1325"/>
        <v>2.4052953865423423</v>
      </c>
      <c r="AL4278">
        <f t="shared" si="1326"/>
        <v>-5.1858280388872774E-2</v>
      </c>
      <c r="AM4278">
        <f t="shared" si="1327"/>
        <v>-4.8231790765993682E-2</v>
      </c>
      <c r="AN4278">
        <f t="shared" si="1328"/>
        <v>1.0150250258806546</v>
      </c>
      <c r="AO4278">
        <f t="shared" si="1329"/>
        <v>1.0884129625766008</v>
      </c>
      <c r="AP4278">
        <f t="shared" si="1330"/>
        <v>0</v>
      </c>
      <c r="AQ4278">
        <f t="shared" si="1331"/>
        <v>0</v>
      </c>
      <c r="AR4278">
        <f t="shared" si="1332"/>
        <v>1</v>
      </c>
      <c r="AS4278">
        <f t="shared" si="1333"/>
        <v>1</v>
      </c>
      <c r="AT4278">
        <f t="shared" si="1334"/>
        <v>1</v>
      </c>
      <c r="AU4278">
        <f t="shared" si="1335"/>
        <v>0</v>
      </c>
      <c r="AV4278">
        <f t="shared" si="1336"/>
        <v>0</v>
      </c>
      <c r="AW4278">
        <f t="shared" si="1337"/>
        <v>0</v>
      </c>
      <c r="AX4278">
        <f t="shared" si="1338"/>
        <v>0</v>
      </c>
      <c r="AY4278">
        <f t="shared" si="1339"/>
        <v>3</v>
      </c>
    </row>
    <row r="4279" spans="1:51" x14ac:dyDescent="0.3">
      <c r="A4279" s="1" t="s">
        <v>4273</v>
      </c>
      <c r="B4279" s="2">
        <v>5726672</v>
      </c>
      <c r="C4279" s="3" t="s">
        <v>5337</v>
      </c>
      <c r="D4279" s="7">
        <v>5.96</v>
      </c>
      <c r="E4279" s="5">
        <v>65.669491160000007</v>
      </c>
      <c r="F4279" s="3" t="s">
        <v>4480</v>
      </c>
      <c r="G4279" s="3" t="s">
        <v>4491</v>
      </c>
      <c r="H4279" s="3" t="s">
        <v>4492</v>
      </c>
      <c r="I4279" s="3" t="s">
        <v>4493</v>
      </c>
      <c r="J4279" s="3"/>
      <c r="K4279" s="6" t="s">
        <v>4474</v>
      </c>
      <c r="L4279" s="6" t="s">
        <v>4474</v>
      </c>
      <c r="M4279" s="6" t="s">
        <v>4474</v>
      </c>
      <c r="N4279" s="6" t="s">
        <v>4474</v>
      </c>
      <c r="O4279" s="6" t="s">
        <v>4474</v>
      </c>
      <c r="P4279" s="6" t="s">
        <v>4474</v>
      </c>
      <c r="Q4279" s="6" t="s">
        <v>4474</v>
      </c>
      <c r="R4279" s="6" t="s">
        <v>4474</v>
      </c>
      <c r="S4279" s="6" t="s">
        <v>4474</v>
      </c>
      <c r="T4279" s="6" t="s">
        <v>4474</v>
      </c>
      <c r="U4279" s="6" t="s">
        <v>4474</v>
      </c>
      <c r="V4279" s="6" t="s">
        <v>4474</v>
      </c>
      <c r="W4279" s="6" t="s">
        <v>4474</v>
      </c>
      <c r="X4279" s="6" t="s">
        <v>4474</v>
      </c>
      <c r="Y4279" s="6" t="s">
        <v>4474</v>
      </c>
      <c r="Z4279" s="6" t="s">
        <v>4474</v>
      </c>
      <c r="AA4279" s="6" t="s">
        <v>4474</v>
      </c>
      <c r="AB4279" s="6" t="s">
        <v>4474</v>
      </c>
      <c r="AC4279" s="6" t="s">
        <v>4474</v>
      </c>
      <c r="AD4279" s="6" t="s">
        <v>4474</v>
      </c>
      <c r="AF4279" t="e">
        <f t="shared" si="1320"/>
        <v>#VALUE!</v>
      </c>
      <c r="AG4279" t="e">
        <f t="shared" si="1321"/>
        <v>#VALUE!</v>
      </c>
      <c r="AH4279" t="e">
        <f t="shared" si="1322"/>
        <v>#VALUE!</v>
      </c>
      <c r="AI4279" t="e">
        <f t="shared" si="1323"/>
        <v>#VALUE!</v>
      </c>
      <c r="AJ4279" t="e">
        <f t="shared" si="1324"/>
        <v>#VALUE!</v>
      </c>
      <c r="AK4279" t="e">
        <f t="shared" si="1325"/>
        <v>#VALUE!</v>
      </c>
      <c r="AL4279" t="e">
        <f t="shared" si="1326"/>
        <v>#VALUE!</v>
      </c>
      <c r="AM4279" t="e">
        <f t="shared" si="1327"/>
        <v>#VALUE!</v>
      </c>
      <c r="AN4279" t="e">
        <f t="shared" si="1328"/>
        <v>#VALUE!</v>
      </c>
      <c r="AO4279" t="e">
        <f t="shared" si="1329"/>
        <v>#VALUE!</v>
      </c>
      <c r="AP4279">
        <f t="shared" si="1330"/>
        <v>0</v>
      </c>
      <c r="AQ4279">
        <f t="shared" si="1331"/>
        <v>0</v>
      </c>
      <c r="AR4279">
        <f t="shared" si="1332"/>
        <v>0</v>
      </c>
      <c r="AS4279">
        <f t="shared" si="1333"/>
        <v>0</v>
      </c>
      <c r="AT4279">
        <f t="shared" si="1334"/>
        <v>0</v>
      </c>
      <c r="AU4279">
        <f t="shared" si="1335"/>
        <v>0</v>
      </c>
      <c r="AV4279">
        <f t="shared" si="1336"/>
        <v>0</v>
      </c>
      <c r="AW4279">
        <f t="shared" si="1337"/>
        <v>0</v>
      </c>
      <c r="AX4279">
        <f t="shared" si="1338"/>
        <v>0</v>
      </c>
      <c r="AY4279">
        <f t="shared" si="1339"/>
        <v>0</v>
      </c>
    </row>
    <row r="4280" spans="1:51" x14ac:dyDescent="0.3">
      <c r="A4280" s="1" t="s">
        <v>4274</v>
      </c>
      <c r="B4280" s="2">
        <v>5731302</v>
      </c>
      <c r="C4280" s="3" t="s">
        <v>5337</v>
      </c>
      <c r="D4280" s="7">
        <v>4.97</v>
      </c>
      <c r="E4280" s="5">
        <v>92.080765490000005</v>
      </c>
      <c r="F4280" s="3" t="s">
        <v>4480</v>
      </c>
      <c r="G4280" s="3" t="s">
        <v>4491</v>
      </c>
      <c r="H4280" s="3" t="s">
        <v>4492</v>
      </c>
      <c r="I4280" s="3" t="s">
        <v>4493</v>
      </c>
      <c r="J4280" s="3"/>
      <c r="K4280" s="6" t="s">
        <v>4474</v>
      </c>
      <c r="L4280" s="6" t="s">
        <v>4474</v>
      </c>
      <c r="M4280" s="6" t="s">
        <v>4474</v>
      </c>
      <c r="N4280" s="6" t="s">
        <v>4474</v>
      </c>
      <c r="O4280" s="6" t="s">
        <v>4474</v>
      </c>
      <c r="P4280" s="6" t="s">
        <v>4474</v>
      </c>
      <c r="Q4280" s="6" t="s">
        <v>4474</v>
      </c>
      <c r="R4280" s="6" t="s">
        <v>4474</v>
      </c>
      <c r="S4280" s="6" t="s">
        <v>4474</v>
      </c>
      <c r="T4280" s="6" t="s">
        <v>4474</v>
      </c>
      <c r="U4280" s="6" t="s">
        <v>4474</v>
      </c>
      <c r="V4280" s="6" t="s">
        <v>4474</v>
      </c>
      <c r="W4280" s="6" t="s">
        <v>4474</v>
      </c>
      <c r="X4280" s="6" t="s">
        <v>4474</v>
      </c>
      <c r="Y4280" s="6" t="s">
        <v>4474</v>
      </c>
      <c r="Z4280" s="6" t="s">
        <v>4474</v>
      </c>
      <c r="AA4280" s="6" t="s">
        <v>4474</v>
      </c>
      <c r="AB4280" s="6" t="s">
        <v>4474</v>
      </c>
      <c r="AC4280" s="6" t="s">
        <v>4474</v>
      </c>
      <c r="AD4280" s="6" t="s">
        <v>4474</v>
      </c>
      <c r="AF4280" t="e">
        <f t="shared" si="1320"/>
        <v>#VALUE!</v>
      </c>
      <c r="AG4280" t="e">
        <f t="shared" si="1321"/>
        <v>#VALUE!</v>
      </c>
      <c r="AH4280" t="e">
        <f t="shared" si="1322"/>
        <v>#VALUE!</v>
      </c>
      <c r="AI4280" t="e">
        <f t="shared" si="1323"/>
        <v>#VALUE!</v>
      </c>
      <c r="AJ4280" t="e">
        <f t="shared" si="1324"/>
        <v>#VALUE!</v>
      </c>
      <c r="AK4280" t="e">
        <f t="shared" si="1325"/>
        <v>#VALUE!</v>
      </c>
      <c r="AL4280" t="e">
        <f t="shared" si="1326"/>
        <v>#VALUE!</v>
      </c>
      <c r="AM4280" t="e">
        <f t="shared" si="1327"/>
        <v>#VALUE!</v>
      </c>
      <c r="AN4280" t="e">
        <f t="shared" si="1328"/>
        <v>#VALUE!</v>
      </c>
      <c r="AO4280" t="e">
        <f t="shared" si="1329"/>
        <v>#VALUE!</v>
      </c>
      <c r="AP4280">
        <f t="shared" si="1330"/>
        <v>0</v>
      </c>
      <c r="AQ4280">
        <f t="shared" si="1331"/>
        <v>0</v>
      </c>
      <c r="AR4280">
        <f t="shared" si="1332"/>
        <v>0</v>
      </c>
      <c r="AS4280">
        <f t="shared" si="1333"/>
        <v>0</v>
      </c>
      <c r="AT4280">
        <f t="shared" si="1334"/>
        <v>0</v>
      </c>
      <c r="AU4280">
        <f t="shared" si="1335"/>
        <v>0</v>
      </c>
      <c r="AV4280">
        <f t="shared" si="1336"/>
        <v>0</v>
      </c>
      <c r="AW4280">
        <f t="shared" si="1337"/>
        <v>0</v>
      </c>
      <c r="AX4280">
        <f t="shared" si="1338"/>
        <v>0</v>
      </c>
      <c r="AY4280">
        <f t="shared" si="1339"/>
        <v>0</v>
      </c>
    </row>
    <row r="4281" spans="1:51" x14ac:dyDescent="0.3">
      <c r="A4281" s="1" t="s">
        <v>4275</v>
      </c>
      <c r="B4281" s="2">
        <v>4041737</v>
      </c>
      <c r="C4281" s="3" t="s">
        <v>5337</v>
      </c>
      <c r="D4281" s="5">
        <v>67.48</v>
      </c>
      <c r="E4281" s="5">
        <v>6492.8154726399998</v>
      </c>
      <c r="F4281" s="3" t="s">
        <v>4480</v>
      </c>
      <c r="G4281" s="3" t="s">
        <v>4491</v>
      </c>
      <c r="H4281" s="3" t="s">
        <v>4491</v>
      </c>
      <c r="I4281" s="3" t="s">
        <v>4631</v>
      </c>
      <c r="J4281" s="3" t="s">
        <v>4597</v>
      </c>
      <c r="K4281" s="6">
        <v>7859000</v>
      </c>
      <c r="L4281" s="6">
        <v>7726000</v>
      </c>
      <c r="M4281" s="6" t="s">
        <v>4474</v>
      </c>
      <c r="N4281" s="6" t="s">
        <v>4474</v>
      </c>
      <c r="O4281" s="6">
        <v>1085000</v>
      </c>
      <c r="P4281" s="6">
        <v>1148000</v>
      </c>
      <c r="Q4281" s="6">
        <v>740000</v>
      </c>
      <c r="R4281" s="6">
        <v>888000</v>
      </c>
      <c r="S4281" s="6">
        <v>1630000</v>
      </c>
      <c r="T4281" s="6">
        <v>1314000</v>
      </c>
      <c r="U4281" s="6">
        <v>2428000</v>
      </c>
      <c r="V4281" s="6">
        <v>2002000</v>
      </c>
      <c r="W4281" s="6">
        <v>166933000</v>
      </c>
      <c r="X4281" s="6">
        <v>161280000</v>
      </c>
      <c r="Y4281" s="6" t="s">
        <v>4474</v>
      </c>
      <c r="Z4281" s="6" t="s">
        <v>4474</v>
      </c>
      <c r="AA4281" s="6" t="s">
        <v>4474</v>
      </c>
      <c r="AB4281" s="6" t="s">
        <v>4474</v>
      </c>
      <c r="AC4281" s="6">
        <v>97141793</v>
      </c>
      <c r="AD4281" s="6">
        <v>99053271</v>
      </c>
      <c r="AF4281">
        <f t="shared" si="1320"/>
        <v>4.4329161999125399E-3</v>
      </c>
      <c r="AG4281">
        <f t="shared" si="1321"/>
        <v>5.5059523809523813E-3</v>
      </c>
      <c r="AH4281">
        <f t="shared" si="1322"/>
        <v>1.4544757477550874E-2</v>
      </c>
      <c r="AI4281">
        <f t="shared" si="1323"/>
        <v>1.2413194444444444E-2</v>
      </c>
      <c r="AJ4281" t="e">
        <f t="shared" si="1324"/>
        <v>#VALUE!</v>
      </c>
      <c r="AK4281" t="e">
        <f t="shared" si="1325"/>
        <v>#VALUE!</v>
      </c>
      <c r="AL4281">
        <f t="shared" si="1326"/>
        <v>0.13805827713449548</v>
      </c>
      <c r="AM4281">
        <f t="shared" si="1327"/>
        <v>0.14858917939425317</v>
      </c>
      <c r="AN4281">
        <f t="shared" si="1328"/>
        <v>4.707876812853061E-2</v>
      </c>
      <c r="AO4281">
        <f t="shared" si="1329"/>
        <v>4.7904265873015876E-2</v>
      </c>
      <c r="AP4281">
        <f t="shared" si="1330"/>
        <v>1</v>
      </c>
      <c r="AQ4281">
        <f t="shared" si="1331"/>
        <v>1</v>
      </c>
      <c r="AR4281">
        <f t="shared" si="1332"/>
        <v>0</v>
      </c>
      <c r="AS4281">
        <f t="shared" si="1333"/>
        <v>1</v>
      </c>
      <c r="AT4281">
        <f t="shared" si="1334"/>
        <v>0</v>
      </c>
      <c r="AU4281">
        <f t="shared" si="1335"/>
        <v>0</v>
      </c>
      <c r="AV4281">
        <f t="shared" si="1336"/>
        <v>0</v>
      </c>
      <c r="AW4281">
        <f t="shared" si="1337"/>
        <v>0</v>
      </c>
      <c r="AX4281">
        <f t="shared" si="1338"/>
        <v>1</v>
      </c>
      <c r="AY4281">
        <f t="shared" si="1339"/>
        <v>4</v>
      </c>
    </row>
    <row r="4282" spans="1:51" x14ac:dyDescent="0.3">
      <c r="A4282" s="1" t="s">
        <v>4276</v>
      </c>
      <c r="B4282" s="2">
        <v>5724534</v>
      </c>
      <c r="C4282" s="3" t="s">
        <v>5337</v>
      </c>
      <c r="D4282" s="7">
        <v>9.23</v>
      </c>
      <c r="E4282" s="5">
        <v>167.97909596</v>
      </c>
      <c r="F4282" s="3" t="s">
        <v>4480</v>
      </c>
      <c r="G4282" s="3" t="s">
        <v>4491</v>
      </c>
      <c r="H4282" s="3" t="s">
        <v>4492</v>
      </c>
      <c r="I4282" s="3" t="s">
        <v>4493</v>
      </c>
      <c r="J4282" s="3"/>
      <c r="K4282" s="6">
        <v>5603.0379999999996</v>
      </c>
      <c r="L4282" s="6">
        <v>5581.1009999999997</v>
      </c>
      <c r="M4282" s="6" t="s">
        <v>4474</v>
      </c>
      <c r="N4282" s="6" t="s">
        <v>4474</v>
      </c>
      <c r="O4282" s="6">
        <v>4082.4009999999998</v>
      </c>
      <c r="P4282" s="6">
        <v>3947.3380000000002</v>
      </c>
      <c r="Q4282" s="6">
        <v>10712.791999999999</v>
      </c>
      <c r="R4282" s="6">
        <v>4449.3909999999996</v>
      </c>
      <c r="S4282" s="6" t="s">
        <v>4474</v>
      </c>
      <c r="T4282" s="6" t="s">
        <v>4474</v>
      </c>
      <c r="U4282" s="6" t="s">
        <v>4474</v>
      </c>
      <c r="V4282" s="6" t="s">
        <v>4474</v>
      </c>
      <c r="W4282" s="6">
        <v>155028.98199999999</v>
      </c>
      <c r="X4282" s="6">
        <v>160720.57699999999</v>
      </c>
      <c r="Y4282" s="6">
        <v>3298.4340000000002</v>
      </c>
      <c r="Z4282" s="6">
        <v>3142.558</v>
      </c>
      <c r="AA4282" s="6">
        <v>1706</v>
      </c>
      <c r="AB4282" s="6">
        <v>1481</v>
      </c>
      <c r="AC4282" s="6">
        <v>15341392</v>
      </c>
      <c r="AD4282" s="6">
        <v>15867412</v>
      </c>
      <c r="AF4282">
        <f t="shared" si="1320"/>
        <v>6.9101866385215635E-2</v>
      </c>
      <c r="AG4282">
        <f t="shared" si="1321"/>
        <v>2.7684015843223359E-2</v>
      </c>
      <c r="AH4282" t="e">
        <f t="shared" si="1322"/>
        <v>#VALUE!</v>
      </c>
      <c r="AI4282" t="e">
        <f t="shared" si="1323"/>
        <v>#VALUE!</v>
      </c>
      <c r="AJ4282">
        <f t="shared" si="1324"/>
        <v>1.9334314185228607</v>
      </c>
      <c r="AK4282">
        <f t="shared" si="1325"/>
        <v>2.1219162727886562</v>
      </c>
      <c r="AL4282">
        <f t="shared" si="1326"/>
        <v>0.7286049104075325</v>
      </c>
      <c r="AM4282">
        <f t="shared" si="1327"/>
        <v>0.7072686912492715</v>
      </c>
      <c r="AN4282">
        <f t="shared" si="1328"/>
        <v>3.6141874427066803E-2</v>
      </c>
      <c r="AO4282">
        <f t="shared" si="1329"/>
        <v>3.4725491310300609E-2</v>
      </c>
      <c r="AP4282">
        <f t="shared" si="1330"/>
        <v>1</v>
      </c>
      <c r="AQ4282">
        <f t="shared" si="1331"/>
        <v>0</v>
      </c>
      <c r="AR4282">
        <f t="shared" si="1332"/>
        <v>1</v>
      </c>
      <c r="AS4282">
        <f t="shared" si="1333"/>
        <v>0</v>
      </c>
      <c r="AT4282">
        <f t="shared" si="1334"/>
        <v>0</v>
      </c>
      <c r="AU4282">
        <f t="shared" si="1335"/>
        <v>0</v>
      </c>
      <c r="AV4282">
        <f t="shared" si="1336"/>
        <v>1</v>
      </c>
      <c r="AW4282">
        <f t="shared" si="1337"/>
        <v>1</v>
      </c>
      <c r="AX4282">
        <f t="shared" si="1338"/>
        <v>1</v>
      </c>
      <c r="AY4282">
        <f t="shared" si="1339"/>
        <v>5</v>
      </c>
    </row>
    <row r="4283" spans="1:51" x14ac:dyDescent="0.3">
      <c r="A4283" s="1" t="s">
        <v>4277</v>
      </c>
      <c r="B4283" s="2">
        <v>5724375</v>
      </c>
      <c r="C4283" s="3" t="s">
        <v>5337</v>
      </c>
      <c r="D4283" s="5">
        <v>5.28</v>
      </c>
      <c r="E4283" s="5">
        <v>416.42575391999998</v>
      </c>
      <c r="F4283" s="3" t="s">
        <v>4480</v>
      </c>
      <c r="G4283" s="3" t="s">
        <v>4491</v>
      </c>
      <c r="H4283" s="3" t="s">
        <v>4492</v>
      </c>
      <c r="I4283" s="3" t="s">
        <v>4493</v>
      </c>
      <c r="J4283" s="3" t="s">
        <v>4494</v>
      </c>
      <c r="K4283" s="6">
        <v>15529.315000000001</v>
      </c>
      <c r="L4283" s="6">
        <v>16307.800999999999</v>
      </c>
      <c r="M4283" s="6" t="s">
        <v>4474</v>
      </c>
      <c r="N4283" s="6" t="s">
        <v>4474</v>
      </c>
      <c r="O4283" s="6">
        <v>10916.573</v>
      </c>
      <c r="P4283" s="6">
        <v>11734.844999999999</v>
      </c>
      <c r="Q4283" s="6">
        <v>63367.292000000001</v>
      </c>
      <c r="R4283" s="6">
        <v>46922.675999999999</v>
      </c>
      <c r="S4283" s="6" t="s">
        <v>4474</v>
      </c>
      <c r="T4283" s="6" t="s">
        <v>4474</v>
      </c>
      <c r="U4283" s="6" t="s">
        <v>4474</v>
      </c>
      <c r="V4283" s="6" t="s">
        <v>4474</v>
      </c>
      <c r="W4283" s="6">
        <v>498135.55900000001</v>
      </c>
      <c r="X4283" s="6">
        <v>498135.55900000001</v>
      </c>
      <c r="Y4283" s="6">
        <v>22679.79</v>
      </c>
      <c r="Z4283" s="6">
        <v>22679.79</v>
      </c>
      <c r="AA4283" s="6">
        <v>15322</v>
      </c>
      <c r="AB4283" s="6">
        <v>15322</v>
      </c>
      <c r="AC4283" s="6">
        <v>78868514</v>
      </c>
      <c r="AD4283" s="6">
        <v>78868514</v>
      </c>
      <c r="AF4283">
        <f t="shared" si="1320"/>
        <v>0.1272089310933934</v>
      </c>
      <c r="AG4283">
        <f t="shared" si="1321"/>
        <v>9.4196600006224401E-2</v>
      </c>
      <c r="AH4283" t="e">
        <f t="shared" si="1322"/>
        <v>#VALUE!</v>
      </c>
      <c r="AI4283" t="e">
        <f t="shared" si="1323"/>
        <v>#VALUE!</v>
      </c>
      <c r="AJ4283">
        <f t="shared" si="1324"/>
        <v>1.4802108079885132</v>
      </c>
      <c r="AK4283">
        <f t="shared" si="1325"/>
        <v>1.4802108079885132</v>
      </c>
      <c r="AL4283">
        <f t="shared" si="1326"/>
        <v>0.70296552037227655</v>
      </c>
      <c r="AM4283">
        <f t="shared" si="1327"/>
        <v>0.71958475578650971</v>
      </c>
      <c r="AN4283">
        <f t="shared" si="1328"/>
        <v>3.1174877439335745E-2</v>
      </c>
      <c r="AO4283">
        <f t="shared" si="1329"/>
        <v>3.2737676934241906E-2</v>
      </c>
      <c r="AP4283">
        <f t="shared" si="1330"/>
        <v>1</v>
      </c>
      <c r="AQ4283">
        <f t="shared" si="1331"/>
        <v>0</v>
      </c>
      <c r="AR4283">
        <f t="shared" si="1332"/>
        <v>1</v>
      </c>
      <c r="AS4283">
        <f t="shared" si="1333"/>
        <v>0</v>
      </c>
      <c r="AT4283">
        <f t="shared" si="1334"/>
        <v>0</v>
      </c>
      <c r="AU4283">
        <f t="shared" si="1335"/>
        <v>0</v>
      </c>
      <c r="AV4283">
        <f t="shared" si="1336"/>
        <v>0</v>
      </c>
      <c r="AW4283">
        <f t="shared" si="1337"/>
        <v>0</v>
      </c>
      <c r="AX4283">
        <f t="shared" si="1338"/>
        <v>0</v>
      </c>
      <c r="AY4283">
        <f t="shared" si="1339"/>
        <v>2</v>
      </c>
    </row>
    <row r="4284" spans="1:51" x14ac:dyDescent="0.3">
      <c r="A4284" s="1" t="s">
        <v>4278</v>
      </c>
      <c r="B4284" s="2">
        <v>5730881</v>
      </c>
      <c r="C4284" s="3" t="s">
        <v>5337</v>
      </c>
      <c r="D4284" s="5">
        <v>9.9499999999999993</v>
      </c>
      <c r="E4284" s="5">
        <v>150.805384</v>
      </c>
      <c r="F4284" s="3" t="s">
        <v>4480</v>
      </c>
      <c r="G4284" s="3" t="s">
        <v>4491</v>
      </c>
      <c r="H4284" s="3" t="s">
        <v>4492</v>
      </c>
      <c r="I4284" s="3" t="s">
        <v>4493</v>
      </c>
      <c r="J4284" s="3"/>
      <c r="K4284" s="6" t="s">
        <v>4474</v>
      </c>
      <c r="L4284" s="6" t="s">
        <v>4474</v>
      </c>
      <c r="M4284" s="6" t="s">
        <v>4474</v>
      </c>
      <c r="N4284" s="6" t="s">
        <v>4474</v>
      </c>
      <c r="O4284" s="6" t="s">
        <v>4474</v>
      </c>
      <c r="P4284" s="6" t="s">
        <v>4474</v>
      </c>
      <c r="Q4284" s="6" t="s">
        <v>4474</v>
      </c>
      <c r="R4284" s="6" t="s">
        <v>4474</v>
      </c>
      <c r="S4284" s="6" t="s">
        <v>4474</v>
      </c>
      <c r="T4284" s="6" t="s">
        <v>4474</v>
      </c>
      <c r="U4284" s="6" t="s">
        <v>4474</v>
      </c>
      <c r="V4284" s="6" t="s">
        <v>4474</v>
      </c>
      <c r="W4284" s="6" t="s">
        <v>4474</v>
      </c>
      <c r="X4284" s="6" t="s">
        <v>4474</v>
      </c>
      <c r="Y4284" s="6" t="s">
        <v>4474</v>
      </c>
      <c r="Z4284" s="6" t="s">
        <v>4474</v>
      </c>
      <c r="AA4284" s="6" t="s">
        <v>4474</v>
      </c>
      <c r="AB4284" s="6" t="s">
        <v>4474</v>
      </c>
      <c r="AC4284" s="6" t="s">
        <v>4474</v>
      </c>
      <c r="AD4284" s="6" t="s">
        <v>4474</v>
      </c>
      <c r="AF4284" t="e">
        <f t="shared" si="1320"/>
        <v>#VALUE!</v>
      </c>
      <c r="AG4284" t="e">
        <f t="shared" si="1321"/>
        <v>#VALUE!</v>
      </c>
      <c r="AH4284" t="e">
        <f t="shared" si="1322"/>
        <v>#VALUE!</v>
      </c>
      <c r="AI4284" t="e">
        <f t="shared" si="1323"/>
        <v>#VALUE!</v>
      </c>
      <c r="AJ4284" t="e">
        <f t="shared" si="1324"/>
        <v>#VALUE!</v>
      </c>
      <c r="AK4284" t="e">
        <f t="shared" si="1325"/>
        <v>#VALUE!</v>
      </c>
      <c r="AL4284" t="e">
        <f t="shared" si="1326"/>
        <v>#VALUE!</v>
      </c>
      <c r="AM4284" t="e">
        <f t="shared" si="1327"/>
        <v>#VALUE!</v>
      </c>
      <c r="AN4284" t="e">
        <f t="shared" si="1328"/>
        <v>#VALUE!</v>
      </c>
      <c r="AO4284" t="e">
        <f t="shared" si="1329"/>
        <v>#VALUE!</v>
      </c>
      <c r="AP4284">
        <f t="shared" si="1330"/>
        <v>0</v>
      </c>
      <c r="AQ4284">
        <f t="shared" si="1331"/>
        <v>0</v>
      </c>
      <c r="AR4284">
        <f t="shared" si="1332"/>
        <v>0</v>
      </c>
      <c r="AS4284">
        <f t="shared" si="1333"/>
        <v>0</v>
      </c>
      <c r="AT4284">
        <f t="shared" si="1334"/>
        <v>0</v>
      </c>
      <c r="AU4284">
        <f t="shared" si="1335"/>
        <v>0</v>
      </c>
      <c r="AV4284">
        <f t="shared" si="1336"/>
        <v>0</v>
      </c>
      <c r="AW4284">
        <f t="shared" si="1337"/>
        <v>0</v>
      </c>
      <c r="AX4284">
        <f t="shared" si="1338"/>
        <v>0</v>
      </c>
      <c r="AY4284">
        <f t="shared" si="1339"/>
        <v>0</v>
      </c>
    </row>
    <row r="4285" spans="1:51" x14ac:dyDescent="0.3">
      <c r="A4285" s="1" t="s">
        <v>4279</v>
      </c>
      <c r="B4285" s="2">
        <v>117333627</v>
      </c>
      <c r="C4285" s="3" t="s">
        <v>5338</v>
      </c>
      <c r="D4285" s="7">
        <v>10.11</v>
      </c>
      <c r="E4285" s="5">
        <v>319.72874999999999</v>
      </c>
      <c r="F4285" s="3" t="s">
        <v>4480</v>
      </c>
      <c r="G4285" s="3" t="s">
        <v>4491</v>
      </c>
      <c r="H4285" s="3" t="s">
        <v>4492</v>
      </c>
      <c r="I4285" s="3" t="s">
        <v>4493</v>
      </c>
      <c r="J4285" s="3" t="s">
        <v>4494</v>
      </c>
      <c r="K4285" s="6" t="s">
        <v>4474</v>
      </c>
      <c r="L4285" s="6" t="s">
        <v>4474</v>
      </c>
      <c r="M4285" s="6" t="s">
        <v>4474</v>
      </c>
      <c r="N4285" s="6" t="s">
        <v>4474</v>
      </c>
      <c r="O4285" s="6" t="s">
        <v>4474</v>
      </c>
      <c r="P4285" s="6" t="s">
        <v>4474</v>
      </c>
      <c r="Q4285" s="6" t="s">
        <v>4474</v>
      </c>
      <c r="R4285" s="6" t="s">
        <v>4474</v>
      </c>
      <c r="S4285" s="6" t="s">
        <v>4474</v>
      </c>
      <c r="T4285" s="6" t="s">
        <v>4474</v>
      </c>
      <c r="U4285" s="6" t="s">
        <v>4474</v>
      </c>
      <c r="V4285" s="6" t="s">
        <v>4474</v>
      </c>
      <c r="W4285" s="6" t="s">
        <v>4474</v>
      </c>
      <c r="X4285" s="6" t="s">
        <v>4474</v>
      </c>
      <c r="Y4285" s="6" t="s">
        <v>4474</v>
      </c>
      <c r="Z4285" s="6" t="s">
        <v>4474</v>
      </c>
      <c r="AA4285" s="6" t="s">
        <v>4474</v>
      </c>
      <c r="AB4285" s="6" t="s">
        <v>4474</v>
      </c>
      <c r="AC4285" s="6" t="s">
        <v>4474</v>
      </c>
      <c r="AD4285" s="6" t="s">
        <v>4474</v>
      </c>
      <c r="AF4285" t="e">
        <f t="shared" si="1320"/>
        <v>#VALUE!</v>
      </c>
      <c r="AG4285" t="e">
        <f t="shared" si="1321"/>
        <v>#VALUE!</v>
      </c>
      <c r="AH4285" t="e">
        <f t="shared" si="1322"/>
        <v>#VALUE!</v>
      </c>
      <c r="AI4285" t="e">
        <f t="shared" si="1323"/>
        <v>#VALUE!</v>
      </c>
      <c r="AJ4285" t="e">
        <f t="shared" si="1324"/>
        <v>#VALUE!</v>
      </c>
      <c r="AK4285" t="e">
        <f t="shared" si="1325"/>
        <v>#VALUE!</v>
      </c>
      <c r="AL4285" t="e">
        <f t="shared" si="1326"/>
        <v>#VALUE!</v>
      </c>
      <c r="AM4285" t="e">
        <f t="shared" si="1327"/>
        <v>#VALUE!</v>
      </c>
      <c r="AN4285" t="e">
        <f t="shared" si="1328"/>
        <v>#VALUE!</v>
      </c>
      <c r="AO4285" t="e">
        <f t="shared" si="1329"/>
        <v>#VALUE!</v>
      </c>
      <c r="AP4285">
        <f t="shared" si="1330"/>
        <v>0</v>
      </c>
      <c r="AQ4285">
        <f t="shared" si="1331"/>
        <v>0</v>
      </c>
      <c r="AR4285">
        <f t="shared" si="1332"/>
        <v>0</v>
      </c>
      <c r="AS4285">
        <f t="shared" si="1333"/>
        <v>0</v>
      </c>
      <c r="AT4285">
        <f t="shared" si="1334"/>
        <v>0</v>
      </c>
      <c r="AU4285">
        <f t="shared" si="1335"/>
        <v>0</v>
      </c>
      <c r="AV4285">
        <f t="shared" si="1336"/>
        <v>0</v>
      </c>
      <c r="AW4285">
        <f t="shared" si="1337"/>
        <v>0</v>
      </c>
      <c r="AX4285">
        <f t="shared" si="1338"/>
        <v>0</v>
      </c>
      <c r="AY4285">
        <f t="shared" si="1339"/>
        <v>0</v>
      </c>
    </row>
    <row r="4286" spans="1:51" x14ac:dyDescent="0.3">
      <c r="A4286" s="1" t="s">
        <v>4280</v>
      </c>
      <c r="B4286" s="2">
        <v>4811333</v>
      </c>
      <c r="C4286" s="3" t="s">
        <v>5335</v>
      </c>
      <c r="D4286" s="5">
        <v>5.28</v>
      </c>
      <c r="E4286" s="5">
        <v>288.42309408</v>
      </c>
      <c r="F4286" s="3" t="s">
        <v>4470</v>
      </c>
      <c r="G4286" s="3" t="s">
        <v>4471</v>
      </c>
      <c r="H4286" s="3" t="s">
        <v>4489</v>
      </c>
      <c r="I4286" s="3" t="s">
        <v>4489</v>
      </c>
      <c r="J4286" s="3" t="s">
        <v>4544</v>
      </c>
      <c r="K4286" s="6">
        <v>163784</v>
      </c>
      <c r="L4286" s="6">
        <v>143769</v>
      </c>
      <c r="M4286" s="6">
        <v>14130</v>
      </c>
      <c r="N4286" s="6">
        <v>-1784</v>
      </c>
      <c r="O4286" s="6">
        <v>9075</v>
      </c>
      <c r="P4286" s="6">
        <v>-6652</v>
      </c>
      <c r="Q4286" s="6">
        <v>25880</v>
      </c>
      <c r="R4286" s="6">
        <v>9023</v>
      </c>
      <c r="S4286" s="6">
        <v>-24541</v>
      </c>
      <c r="T4286" s="6">
        <v>-17624</v>
      </c>
      <c r="U4286" s="6" t="s">
        <v>4474</v>
      </c>
      <c r="V4286" s="6" t="s">
        <v>4474</v>
      </c>
      <c r="W4286" s="6">
        <v>426041</v>
      </c>
      <c r="X4286" s="6">
        <v>436225</v>
      </c>
      <c r="Y4286" s="6">
        <v>373443</v>
      </c>
      <c r="Z4286" s="6">
        <v>381570</v>
      </c>
      <c r="AA4286" s="6">
        <v>44210</v>
      </c>
      <c r="AB4286" s="6">
        <v>40130</v>
      </c>
      <c r="AC4286" s="6">
        <v>54542048</v>
      </c>
      <c r="AD4286" s="6">
        <v>54472113</v>
      </c>
      <c r="AF4286">
        <f t="shared" si="1320"/>
        <v>6.0745327327651567E-2</v>
      </c>
      <c r="AG4286">
        <f t="shared" si="1321"/>
        <v>2.0684279901427016E-2</v>
      </c>
      <c r="AH4286" t="e">
        <f t="shared" si="1322"/>
        <v>#VALUE!</v>
      </c>
      <c r="AI4286" t="e">
        <f t="shared" si="1323"/>
        <v>#VALUE!</v>
      </c>
      <c r="AJ4286">
        <f t="shared" si="1324"/>
        <v>8.4470255598280932</v>
      </c>
      <c r="AK4286">
        <f t="shared" si="1325"/>
        <v>9.5083478694243713</v>
      </c>
      <c r="AL4286">
        <f t="shared" si="1326"/>
        <v>5.5408342695257171E-2</v>
      </c>
      <c r="AM4286">
        <f t="shared" si="1327"/>
        <v>-4.6268667097914017E-2</v>
      </c>
      <c r="AN4286">
        <f t="shared" si="1328"/>
        <v>0.38443248419753029</v>
      </c>
      <c r="AO4286">
        <f t="shared" si="1329"/>
        <v>0.32957533383001891</v>
      </c>
      <c r="AP4286">
        <f t="shared" si="1330"/>
        <v>1</v>
      </c>
      <c r="AQ4286">
        <f t="shared" si="1331"/>
        <v>0</v>
      </c>
      <c r="AR4286">
        <f t="shared" si="1332"/>
        <v>1</v>
      </c>
      <c r="AS4286">
        <f t="shared" si="1333"/>
        <v>0</v>
      </c>
      <c r="AT4286">
        <f t="shared" si="1334"/>
        <v>0</v>
      </c>
      <c r="AU4286">
        <f t="shared" si="1335"/>
        <v>0</v>
      </c>
      <c r="AV4286">
        <f t="shared" si="1336"/>
        <v>1</v>
      </c>
      <c r="AW4286">
        <f t="shared" si="1337"/>
        <v>1</v>
      </c>
      <c r="AX4286">
        <f t="shared" si="1338"/>
        <v>0</v>
      </c>
      <c r="AY4286">
        <f t="shared" si="1339"/>
        <v>4</v>
      </c>
    </row>
    <row r="4287" spans="1:51" x14ac:dyDescent="0.3">
      <c r="A4287" s="1" t="s">
        <v>4281</v>
      </c>
      <c r="B4287" s="2">
        <v>4988369</v>
      </c>
      <c r="C4287" s="3" t="s">
        <v>5335</v>
      </c>
      <c r="D4287" s="5">
        <v>94.08</v>
      </c>
      <c r="E4287" s="5">
        <v>1920.33386496</v>
      </c>
      <c r="F4287" s="3" t="s">
        <v>4485</v>
      </c>
      <c r="G4287" s="3" t="s">
        <v>4517</v>
      </c>
      <c r="H4287" s="3" t="s">
        <v>4518</v>
      </c>
      <c r="I4287" s="3" t="s">
        <v>4551</v>
      </c>
      <c r="J4287" s="3" t="s">
        <v>5312</v>
      </c>
      <c r="K4287" s="6">
        <v>1016436</v>
      </c>
      <c r="L4287" s="6">
        <v>974176</v>
      </c>
      <c r="M4287" s="6">
        <v>120594</v>
      </c>
      <c r="N4287" s="6">
        <v>123517</v>
      </c>
      <c r="O4287" s="6">
        <v>94228</v>
      </c>
      <c r="P4287" s="6">
        <v>99244</v>
      </c>
      <c r="Q4287" s="6">
        <v>13867</v>
      </c>
      <c r="R4287" s="6">
        <v>11774</v>
      </c>
      <c r="S4287" s="6">
        <v>-58470</v>
      </c>
      <c r="T4287" s="6">
        <v>-53326</v>
      </c>
      <c r="U4287" s="6">
        <v>420341</v>
      </c>
      <c r="V4287" s="6">
        <v>433508</v>
      </c>
      <c r="W4287" s="6">
        <v>1463999</v>
      </c>
      <c r="X4287" s="6">
        <v>1494298</v>
      </c>
      <c r="Y4287" s="6">
        <v>775297</v>
      </c>
      <c r="Z4287" s="6">
        <v>796375</v>
      </c>
      <c r="AA4287" s="6">
        <v>210107</v>
      </c>
      <c r="AB4287" s="6">
        <v>225646</v>
      </c>
      <c r="AC4287" s="6">
        <v>18428955</v>
      </c>
      <c r="AD4287" s="6">
        <v>18420008</v>
      </c>
      <c r="AF4287">
        <f t="shared" si="1320"/>
        <v>9.4720010054651672E-3</v>
      </c>
      <c r="AG4287">
        <f t="shared" si="1321"/>
        <v>7.8792851225123767E-3</v>
      </c>
      <c r="AH4287">
        <f t="shared" si="1322"/>
        <v>0.28711836551800923</v>
      </c>
      <c r="AI4287">
        <f t="shared" si="1323"/>
        <v>0.29010813104213484</v>
      </c>
      <c r="AJ4287">
        <f t="shared" si="1324"/>
        <v>3.6900103280709353</v>
      </c>
      <c r="AK4287">
        <f t="shared" si="1325"/>
        <v>3.5293113992714251</v>
      </c>
      <c r="AL4287">
        <f t="shared" si="1326"/>
        <v>9.2704311929132768E-2</v>
      </c>
      <c r="AM4287">
        <f t="shared" si="1327"/>
        <v>0.10187481522845974</v>
      </c>
      <c r="AN4287">
        <f t="shared" si="1328"/>
        <v>0.69428735948590126</v>
      </c>
      <c r="AO4287">
        <f t="shared" si="1329"/>
        <v>0.65192886559441288</v>
      </c>
      <c r="AP4287">
        <f t="shared" si="1330"/>
        <v>1</v>
      </c>
      <c r="AQ4287">
        <f t="shared" si="1331"/>
        <v>0</v>
      </c>
      <c r="AR4287">
        <f t="shared" si="1332"/>
        <v>1</v>
      </c>
      <c r="AS4287">
        <f t="shared" si="1333"/>
        <v>0</v>
      </c>
      <c r="AT4287">
        <f t="shared" si="1334"/>
        <v>1</v>
      </c>
      <c r="AU4287">
        <f t="shared" si="1335"/>
        <v>1</v>
      </c>
      <c r="AV4287">
        <f t="shared" si="1336"/>
        <v>0</v>
      </c>
      <c r="AW4287">
        <f t="shared" si="1337"/>
        <v>1</v>
      </c>
      <c r="AX4287">
        <f t="shared" si="1338"/>
        <v>0</v>
      </c>
      <c r="AY4287">
        <f t="shared" si="1339"/>
        <v>5</v>
      </c>
    </row>
    <row r="4288" spans="1:51" x14ac:dyDescent="0.3">
      <c r="A4288" s="1" t="s">
        <v>4282</v>
      </c>
      <c r="B4288" s="2">
        <v>19448929</v>
      </c>
      <c r="C4288" s="3" t="s">
        <v>5337</v>
      </c>
      <c r="D4288" s="7">
        <v>5.82</v>
      </c>
      <c r="E4288" s="5">
        <v>1079.7505239</v>
      </c>
      <c r="F4288" s="3" t="s">
        <v>4665</v>
      </c>
      <c r="G4288" s="3" t="s">
        <v>4666</v>
      </c>
      <c r="H4288" s="3" t="s">
        <v>4667</v>
      </c>
      <c r="I4288" s="3" t="s">
        <v>4667</v>
      </c>
      <c r="J4288" s="3" t="s">
        <v>4788</v>
      </c>
      <c r="K4288" s="6">
        <v>225906</v>
      </c>
      <c r="L4288" s="6">
        <v>220538</v>
      </c>
      <c r="M4288" s="6">
        <v>11441</v>
      </c>
      <c r="N4288" s="6">
        <v>5144</v>
      </c>
      <c r="O4288" s="6">
        <v>8848</v>
      </c>
      <c r="P4288" s="6">
        <v>2334</v>
      </c>
      <c r="Q4288" s="6">
        <v>8942</v>
      </c>
      <c r="R4288" s="6">
        <v>3319</v>
      </c>
      <c r="S4288" s="6">
        <v>24178</v>
      </c>
      <c r="T4288" s="6">
        <v>18832</v>
      </c>
      <c r="U4288" s="6" t="s">
        <v>4474</v>
      </c>
      <c r="V4288" s="6" t="s">
        <v>4474</v>
      </c>
      <c r="W4288" s="6">
        <v>373159</v>
      </c>
      <c r="X4288" s="6">
        <v>355432</v>
      </c>
      <c r="Y4288" s="6">
        <v>282643</v>
      </c>
      <c r="Z4288" s="6">
        <v>279289</v>
      </c>
      <c r="AA4288" s="6">
        <v>78496</v>
      </c>
      <c r="AB4288" s="6">
        <v>77338</v>
      </c>
      <c r="AC4288" s="6">
        <v>185523960</v>
      </c>
      <c r="AD4288" s="6">
        <v>184971086</v>
      </c>
      <c r="AF4288">
        <f t="shared" si="1320"/>
        <v>2.396297556805544E-2</v>
      </c>
      <c r="AG4288">
        <f t="shared" si="1321"/>
        <v>9.3379324315199536E-3</v>
      </c>
      <c r="AH4288" t="e">
        <f t="shared" si="1322"/>
        <v>#VALUE!</v>
      </c>
      <c r="AI4288" t="e">
        <f t="shared" si="1323"/>
        <v>#VALUE!</v>
      </c>
      <c r="AJ4288">
        <f t="shared" si="1324"/>
        <v>3.6007312474520994</v>
      </c>
      <c r="AK4288">
        <f t="shared" si="1325"/>
        <v>3.6112777677209134</v>
      </c>
      <c r="AL4288">
        <f t="shared" si="1326"/>
        <v>3.9166733065965492E-2</v>
      </c>
      <c r="AM4288">
        <f t="shared" si="1327"/>
        <v>1.0583210149724765E-2</v>
      </c>
      <c r="AN4288">
        <f t="shared" si="1328"/>
        <v>0.60538805174201882</v>
      </c>
      <c r="AO4288">
        <f t="shared" si="1329"/>
        <v>0.62047874136262349</v>
      </c>
      <c r="AP4288">
        <f t="shared" si="1330"/>
        <v>1</v>
      </c>
      <c r="AQ4288">
        <f t="shared" si="1331"/>
        <v>1</v>
      </c>
      <c r="AR4288">
        <f t="shared" si="1332"/>
        <v>1</v>
      </c>
      <c r="AS4288">
        <f t="shared" si="1333"/>
        <v>1</v>
      </c>
      <c r="AT4288">
        <f t="shared" si="1334"/>
        <v>0</v>
      </c>
      <c r="AU4288">
        <f t="shared" si="1335"/>
        <v>0</v>
      </c>
      <c r="AV4288">
        <f t="shared" si="1336"/>
        <v>1</v>
      </c>
      <c r="AW4288">
        <f t="shared" si="1337"/>
        <v>0</v>
      </c>
      <c r="AX4288">
        <f t="shared" si="1338"/>
        <v>0</v>
      </c>
      <c r="AY4288">
        <f t="shared" si="1339"/>
        <v>5</v>
      </c>
    </row>
    <row r="4289" spans="1:51" x14ac:dyDescent="0.3">
      <c r="A4289" s="1" t="s">
        <v>4283</v>
      </c>
      <c r="B4289" s="2">
        <v>4810774</v>
      </c>
      <c r="C4289" s="3" t="s">
        <v>5336</v>
      </c>
      <c r="D4289" s="5">
        <v>13.45</v>
      </c>
      <c r="E4289" s="5">
        <v>35.134856650000003</v>
      </c>
      <c r="F4289" s="3" t="s">
        <v>4470</v>
      </c>
      <c r="G4289" s="3" t="s">
        <v>4471</v>
      </c>
      <c r="H4289" s="3" t="s">
        <v>4489</v>
      </c>
      <c r="I4289" s="3" t="s">
        <v>4489</v>
      </c>
      <c r="J4289" s="3" t="s">
        <v>4495</v>
      </c>
      <c r="K4289" s="6">
        <v>1000</v>
      </c>
      <c r="L4289" s="6">
        <v>1000</v>
      </c>
      <c r="M4289" s="6">
        <v>-23905</v>
      </c>
      <c r="N4289" s="6">
        <v>-22767</v>
      </c>
      <c r="O4289" s="6">
        <v>-23995</v>
      </c>
      <c r="P4289" s="6">
        <v>-22857</v>
      </c>
      <c r="Q4289" s="6">
        <v>-22709</v>
      </c>
      <c r="R4289" s="6">
        <v>-25409</v>
      </c>
      <c r="S4289" s="6">
        <v>-23396</v>
      </c>
      <c r="T4289" s="6">
        <v>-21812</v>
      </c>
      <c r="U4289" s="6" t="s">
        <v>4474</v>
      </c>
      <c r="V4289" s="6" t="s">
        <v>4474</v>
      </c>
      <c r="W4289" s="6">
        <v>43164</v>
      </c>
      <c r="X4289" s="6">
        <v>46458</v>
      </c>
      <c r="Y4289" s="6">
        <v>42958</v>
      </c>
      <c r="Z4289" s="6">
        <v>46200</v>
      </c>
      <c r="AA4289" s="6">
        <v>6424</v>
      </c>
      <c r="AB4289" s="6">
        <v>6985</v>
      </c>
      <c r="AC4289" s="6">
        <v>2612257</v>
      </c>
      <c r="AD4289" s="6">
        <v>2432857</v>
      </c>
      <c r="AF4289">
        <f t="shared" si="1320"/>
        <v>-0.52610972106384946</v>
      </c>
      <c r="AG4289">
        <f t="shared" si="1321"/>
        <v>-0.54692410349132548</v>
      </c>
      <c r="AH4289" t="e">
        <f t="shared" si="1322"/>
        <v>#VALUE!</v>
      </c>
      <c r="AI4289" t="e">
        <f t="shared" si="1323"/>
        <v>#VALUE!</v>
      </c>
      <c r="AJ4289">
        <f t="shared" si="1324"/>
        <v>6.6871108343711088</v>
      </c>
      <c r="AK4289">
        <f t="shared" si="1325"/>
        <v>6.6141732283464565</v>
      </c>
      <c r="AL4289">
        <f t="shared" si="1326"/>
        <v>-23.995000000000001</v>
      </c>
      <c r="AM4289">
        <f t="shared" si="1327"/>
        <v>-22.856999999999999</v>
      </c>
      <c r="AN4289">
        <f t="shared" si="1328"/>
        <v>2.3167454360114911E-2</v>
      </c>
      <c r="AO4289">
        <f t="shared" si="1329"/>
        <v>2.1524818115286927E-2</v>
      </c>
      <c r="AP4289">
        <f t="shared" si="1330"/>
        <v>0</v>
      </c>
      <c r="AQ4289">
        <f t="shared" si="1331"/>
        <v>0</v>
      </c>
      <c r="AR4289">
        <f t="shared" si="1332"/>
        <v>1</v>
      </c>
      <c r="AS4289">
        <f t="shared" si="1333"/>
        <v>0</v>
      </c>
      <c r="AT4289">
        <f t="shared" si="1334"/>
        <v>0</v>
      </c>
      <c r="AU4289">
        <f t="shared" si="1335"/>
        <v>1</v>
      </c>
      <c r="AV4289">
        <f t="shared" si="1336"/>
        <v>0</v>
      </c>
      <c r="AW4289">
        <f t="shared" si="1337"/>
        <v>1</v>
      </c>
      <c r="AX4289">
        <f t="shared" si="1338"/>
        <v>0</v>
      </c>
      <c r="AY4289">
        <f t="shared" si="1339"/>
        <v>3</v>
      </c>
    </row>
    <row r="4290" spans="1:51" x14ac:dyDescent="0.3">
      <c r="A4290" s="1" t="s">
        <v>4284</v>
      </c>
      <c r="B4290" s="2">
        <v>4063773</v>
      </c>
      <c r="C4290" s="3" t="s">
        <v>5337</v>
      </c>
      <c r="D4290" s="5">
        <v>256.02999999999997</v>
      </c>
      <c r="E4290" s="5">
        <v>33811.644141769997</v>
      </c>
      <c r="F4290" s="3" t="s">
        <v>4583</v>
      </c>
      <c r="G4290" s="3" t="s">
        <v>4583</v>
      </c>
      <c r="H4290" s="3" t="s">
        <v>4962</v>
      </c>
      <c r="I4290" s="3" t="s">
        <v>4962</v>
      </c>
      <c r="J4290" s="3" t="s">
        <v>5316</v>
      </c>
      <c r="K4290" s="6">
        <v>7398300</v>
      </c>
      <c r="L4290" s="6">
        <v>7580200</v>
      </c>
      <c r="M4290" s="6">
        <v>1985700</v>
      </c>
      <c r="N4290" s="6">
        <v>2005700</v>
      </c>
      <c r="O4290" s="6">
        <v>1364700</v>
      </c>
      <c r="P4290" s="6">
        <v>1384300</v>
      </c>
      <c r="Q4290" s="6">
        <v>847700</v>
      </c>
      <c r="R4290" s="6">
        <v>916600</v>
      </c>
      <c r="S4290" s="6">
        <v>1451100</v>
      </c>
      <c r="T4290" s="6">
        <v>1403800</v>
      </c>
      <c r="U4290" s="6">
        <v>3329200</v>
      </c>
      <c r="V4290" s="6">
        <v>3331700</v>
      </c>
      <c r="W4290" s="6">
        <v>14351900</v>
      </c>
      <c r="X4290" s="6">
        <v>14216400</v>
      </c>
      <c r="Y4290" s="6">
        <v>2212900</v>
      </c>
      <c r="Z4290" s="6">
        <v>1976500</v>
      </c>
      <c r="AA4290" s="6">
        <v>774100</v>
      </c>
      <c r="AB4290" s="6">
        <v>796800</v>
      </c>
      <c r="AC4290" s="6">
        <v>132100000</v>
      </c>
      <c r="AD4290" s="6">
        <v>132100000</v>
      </c>
      <c r="AF4290">
        <f t="shared" si="1320"/>
        <v>5.9065350232373415E-2</v>
      </c>
      <c r="AG4290">
        <f t="shared" si="1321"/>
        <v>6.4474831884302641E-2</v>
      </c>
      <c r="AH4290">
        <f t="shared" si="1322"/>
        <v>0.23196928629658792</v>
      </c>
      <c r="AI4290">
        <f t="shared" si="1323"/>
        <v>0.2343560957767086</v>
      </c>
      <c r="AJ4290">
        <f t="shared" si="1324"/>
        <v>2.8586745898462729</v>
      </c>
      <c r="AK4290">
        <f t="shared" si="1325"/>
        <v>2.4805471887550201</v>
      </c>
      <c r="AL4290">
        <f t="shared" si="1326"/>
        <v>0.18446129516240217</v>
      </c>
      <c r="AM4290">
        <f t="shared" si="1327"/>
        <v>0.18262051133215482</v>
      </c>
      <c r="AN4290">
        <f t="shared" si="1328"/>
        <v>0.51549272221796416</v>
      </c>
      <c r="AO4290">
        <f t="shared" si="1329"/>
        <v>0.53320109169691343</v>
      </c>
      <c r="AP4290">
        <f t="shared" si="1330"/>
        <v>1</v>
      </c>
      <c r="AQ4290">
        <f t="shared" si="1331"/>
        <v>1</v>
      </c>
      <c r="AR4290">
        <f t="shared" si="1332"/>
        <v>0</v>
      </c>
      <c r="AS4290">
        <f t="shared" si="1333"/>
        <v>1</v>
      </c>
      <c r="AT4290">
        <f t="shared" si="1334"/>
        <v>1</v>
      </c>
      <c r="AU4290">
        <f t="shared" si="1335"/>
        <v>1</v>
      </c>
      <c r="AV4290">
        <f t="shared" si="1336"/>
        <v>1</v>
      </c>
      <c r="AW4290">
        <f t="shared" si="1337"/>
        <v>0</v>
      </c>
      <c r="AX4290">
        <f t="shared" si="1338"/>
        <v>0</v>
      </c>
      <c r="AY4290">
        <f t="shared" si="1339"/>
        <v>6</v>
      </c>
    </row>
    <row r="4291" spans="1:51" x14ac:dyDescent="0.3">
      <c r="A4291" s="1" t="s">
        <v>4285</v>
      </c>
      <c r="B4291" s="2">
        <v>4054624</v>
      </c>
      <c r="C4291" s="3" t="s">
        <v>5337</v>
      </c>
      <c r="D4291" s="5">
        <v>53.5</v>
      </c>
      <c r="E4291" s="5">
        <v>11708.341463999999</v>
      </c>
      <c r="F4291" s="3" t="s">
        <v>4525</v>
      </c>
      <c r="G4291" s="3" t="s">
        <v>4526</v>
      </c>
      <c r="H4291" s="3" t="s">
        <v>4632</v>
      </c>
      <c r="I4291" s="3" t="s">
        <v>4632</v>
      </c>
      <c r="J4291" s="3" t="s">
        <v>4528</v>
      </c>
      <c r="K4291" s="6">
        <v>1586076</v>
      </c>
      <c r="L4291" s="6">
        <v>1689132</v>
      </c>
      <c r="M4291" s="6">
        <v>1375603</v>
      </c>
      <c r="N4291" s="6">
        <v>1418510</v>
      </c>
      <c r="O4291" s="6">
        <v>874165</v>
      </c>
      <c r="P4291" s="6">
        <v>888006</v>
      </c>
      <c r="Q4291" s="6">
        <v>557836</v>
      </c>
      <c r="R4291" s="6">
        <v>571183</v>
      </c>
      <c r="S4291" s="6">
        <v>1797510</v>
      </c>
      <c r="T4291" s="6">
        <v>1799693</v>
      </c>
      <c r="U4291" s="6">
        <v>7965560</v>
      </c>
      <c r="V4291" s="6">
        <v>8102448</v>
      </c>
      <c r="W4291" s="6">
        <v>17631576</v>
      </c>
      <c r="X4291" s="6">
        <v>17769285</v>
      </c>
      <c r="Y4291" s="6" t="s">
        <v>4474</v>
      </c>
      <c r="Z4291" s="6" t="s">
        <v>4474</v>
      </c>
      <c r="AA4291" s="6" t="s">
        <v>4474</v>
      </c>
      <c r="AB4291" s="6" t="s">
        <v>4474</v>
      </c>
      <c r="AC4291" s="6">
        <v>218847015</v>
      </c>
      <c r="AD4291" s="6">
        <v>218831869</v>
      </c>
      <c r="AF4291">
        <f t="shared" si="1320"/>
        <v>3.1638464990310568E-2</v>
      </c>
      <c r="AG4291">
        <f t="shared" si="1321"/>
        <v>3.2144399732459694E-2</v>
      </c>
      <c r="AH4291">
        <f t="shared" si="1322"/>
        <v>0.45177810537186242</v>
      </c>
      <c r="AI4291">
        <f t="shared" si="1323"/>
        <v>0.45598053044903047</v>
      </c>
      <c r="AJ4291" t="e">
        <f t="shared" si="1324"/>
        <v>#VALUE!</v>
      </c>
      <c r="AK4291" t="e">
        <f t="shared" si="1325"/>
        <v>#VALUE!</v>
      </c>
      <c r="AL4291">
        <f t="shared" si="1326"/>
        <v>0.55114950355468462</v>
      </c>
      <c r="AM4291">
        <f t="shared" si="1327"/>
        <v>0.52571735068662484</v>
      </c>
      <c r="AN4291">
        <f t="shared" si="1328"/>
        <v>8.9956564291246571E-2</v>
      </c>
      <c r="AO4291">
        <f t="shared" si="1329"/>
        <v>9.505908650798274E-2</v>
      </c>
      <c r="AP4291">
        <f t="shared" si="1330"/>
        <v>1</v>
      </c>
      <c r="AQ4291">
        <f t="shared" si="1331"/>
        <v>1</v>
      </c>
      <c r="AR4291">
        <f t="shared" si="1332"/>
        <v>0</v>
      </c>
      <c r="AS4291">
        <f t="shared" si="1333"/>
        <v>1</v>
      </c>
      <c r="AT4291">
        <f t="shared" si="1334"/>
        <v>1</v>
      </c>
      <c r="AU4291">
        <f t="shared" si="1335"/>
        <v>0</v>
      </c>
      <c r="AV4291">
        <f t="shared" si="1336"/>
        <v>1</v>
      </c>
      <c r="AW4291">
        <f t="shared" si="1337"/>
        <v>0</v>
      </c>
      <c r="AX4291">
        <f t="shared" si="1338"/>
        <v>0</v>
      </c>
      <c r="AY4291">
        <f t="shared" si="1339"/>
        <v>5</v>
      </c>
    </row>
    <row r="4292" spans="1:51" x14ac:dyDescent="0.3">
      <c r="A4292" s="1" t="s">
        <v>4286</v>
      </c>
      <c r="B4292" s="2">
        <v>103336</v>
      </c>
      <c r="C4292" s="3" t="s">
        <v>5337</v>
      </c>
      <c r="D4292" s="5">
        <v>57.3</v>
      </c>
      <c r="E4292" s="5">
        <v>21835.260576000001</v>
      </c>
      <c r="F4292" s="3" t="s">
        <v>4480</v>
      </c>
      <c r="G4292" s="3" t="s">
        <v>4509</v>
      </c>
      <c r="H4292" s="3" t="s">
        <v>4509</v>
      </c>
      <c r="I4292" s="3" t="s">
        <v>4677</v>
      </c>
      <c r="J4292" s="3" t="s">
        <v>4691</v>
      </c>
      <c r="K4292" s="6">
        <v>13192565</v>
      </c>
      <c r="L4292" s="6">
        <v>12822824</v>
      </c>
      <c r="M4292" s="6">
        <v>1983278</v>
      </c>
      <c r="N4292" s="6">
        <v>1937271</v>
      </c>
      <c r="O4292" s="6">
        <v>2164426</v>
      </c>
      <c r="P4292" s="6">
        <v>2110094</v>
      </c>
      <c r="Q4292" s="6">
        <v>1578198</v>
      </c>
      <c r="R4292" s="6">
        <v>1546314</v>
      </c>
      <c r="S4292" s="6">
        <v>3566411</v>
      </c>
      <c r="T4292" s="6">
        <v>3402734</v>
      </c>
      <c r="U4292" s="6">
        <v>1827788</v>
      </c>
      <c r="V4292" s="6">
        <v>1828422</v>
      </c>
      <c r="W4292" s="6">
        <v>40359298</v>
      </c>
      <c r="X4292" s="6">
        <v>38909919</v>
      </c>
      <c r="Y4292" s="6" t="s">
        <v>4474</v>
      </c>
      <c r="Z4292" s="6" t="s">
        <v>4474</v>
      </c>
      <c r="AA4292" s="6" t="s">
        <v>4474</v>
      </c>
      <c r="AB4292" s="6" t="s">
        <v>4474</v>
      </c>
      <c r="AC4292" s="6">
        <v>381189906</v>
      </c>
      <c r="AD4292" s="6">
        <v>380646644</v>
      </c>
      <c r="AF4292">
        <f t="shared" si="1320"/>
        <v>3.9103702943495203E-2</v>
      </c>
      <c r="AG4292">
        <f t="shared" si="1321"/>
        <v>3.974086915986641E-2</v>
      </c>
      <c r="AH4292">
        <f t="shared" si="1322"/>
        <v>4.5287903669682265E-2</v>
      </c>
      <c r="AI4292">
        <f t="shared" si="1323"/>
        <v>4.6991154106488887E-2</v>
      </c>
      <c r="AJ4292" t="e">
        <f t="shared" si="1324"/>
        <v>#VALUE!</v>
      </c>
      <c r="AK4292" t="e">
        <f t="shared" si="1325"/>
        <v>#VALUE!</v>
      </c>
      <c r="AL4292">
        <f t="shared" si="1326"/>
        <v>0.16406407700094713</v>
      </c>
      <c r="AM4292">
        <f t="shared" si="1327"/>
        <v>0.16455766686027976</v>
      </c>
      <c r="AN4292">
        <f t="shared" si="1328"/>
        <v>0.32687796006759084</v>
      </c>
      <c r="AO4292">
        <f t="shared" si="1329"/>
        <v>0.32955154699756634</v>
      </c>
      <c r="AP4292">
        <f t="shared" si="1330"/>
        <v>1</v>
      </c>
      <c r="AQ4292">
        <f t="shared" si="1331"/>
        <v>1</v>
      </c>
      <c r="AR4292">
        <f t="shared" si="1332"/>
        <v>0</v>
      </c>
      <c r="AS4292">
        <f t="shared" si="1333"/>
        <v>1</v>
      </c>
      <c r="AT4292">
        <f t="shared" si="1334"/>
        <v>1</v>
      </c>
      <c r="AU4292">
        <f t="shared" si="1335"/>
        <v>0</v>
      </c>
      <c r="AV4292">
        <f t="shared" si="1336"/>
        <v>0</v>
      </c>
      <c r="AW4292">
        <f t="shared" si="1337"/>
        <v>0</v>
      </c>
      <c r="AX4292">
        <f t="shared" si="1338"/>
        <v>0</v>
      </c>
      <c r="AY4292">
        <f t="shared" si="1339"/>
        <v>4</v>
      </c>
    </row>
    <row r="4293" spans="1:51" x14ac:dyDescent="0.3">
      <c r="A4293" s="1" t="s">
        <v>4287</v>
      </c>
      <c r="B4293" s="2">
        <v>4071818</v>
      </c>
      <c r="C4293" s="3" t="s">
        <v>5337</v>
      </c>
      <c r="D4293" s="5">
        <v>1075.98</v>
      </c>
      <c r="E4293" s="5">
        <v>52400.403536700003</v>
      </c>
      <c r="F4293" s="3" t="s">
        <v>4485</v>
      </c>
      <c r="G4293" s="3" t="s">
        <v>4486</v>
      </c>
      <c r="H4293" s="3" t="s">
        <v>4590</v>
      </c>
      <c r="I4293" s="3" t="s">
        <v>4590</v>
      </c>
      <c r="J4293" s="3" t="s">
        <v>5317</v>
      </c>
      <c r="K4293" s="6">
        <v>16932000</v>
      </c>
      <c r="L4293" s="6">
        <v>16752000</v>
      </c>
      <c r="M4293" s="6">
        <v>2837000</v>
      </c>
      <c r="N4293" s="6">
        <v>2814000</v>
      </c>
      <c r="O4293" s="6">
        <v>2605000</v>
      </c>
      <c r="P4293" s="6">
        <v>2586000</v>
      </c>
      <c r="Q4293" s="6">
        <v>1904000</v>
      </c>
      <c r="R4293" s="6">
        <v>1892000</v>
      </c>
      <c r="S4293" s="6">
        <v>2287000</v>
      </c>
      <c r="T4293" s="6">
        <v>2199000</v>
      </c>
      <c r="U4293" s="6">
        <v>2279000</v>
      </c>
      <c r="V4293" s="6">
        <v>1783000</v>
      </c>
      <c r="W4293" s="6">
        <v>9114000</v>
      </c>
      <c r="X4293" s="6">
        <v>8352000</v>
      </c>
      <c r="Y4293" s="6">
        <v>6183000</v>
      </c>
      <c r="Z4293" s="6">
        <v>5521000</v>
      </c>
      <c r="AA4293" s="6">
        <v>2383000</v>
      </c>
      <c r="AB4293" s="6">
        <v>2397000</v>
      </c>
      <c r="AC4293" s="6">
        <v>48707428</v>
      </c>
      <c r="AD4293" s="6">
        <v>48881619</v>
      </c>
      <c r="AF4293">
        <f t="shared" si="1320"/>
        <v>0.20890937019969277</v>
      </c>
      <c r="AG4293">
        <f t="shared" si="1321"/>
        <v>0.22653256704980843</v>
      </c>
      <c r="AH4293">
        <f t="shared" si="1322"/>
        <v>0.250054860653939</v>
      </c>
      <c r="AI4293">
        <f t="shared" si="1323"/>
        <v>0.21348180076628354</v>
      </c>
      <c r="AJ4293">
        <f t="shared" si="1324"/>
        <v>2.5946286193873269</v>
      </c>
      <c r="AK4293">
        <f t="shared" si="1325"/>
        <v>2.3032957863996661</v>
      </c>
      <c r="AL4293">
        <f t="shared" si="1326"/>
        <v>0.15385069690526812</v>
      </c>
      <c r="AM4293">
        <f t="shared" si="1327"/>
        <v>0.15436962750716332</v>
      </c>
      <c r="AN4293">
        <f t="shared" si="1328"/>
        <v>1.857801184990125</v>
      </c>
      <c r="AO4293">
        <f t="shared" si="1329"/>
        <v>2.0057471264367814</v>
      </c>
      <c r="AP4293">
        <f t="shared" si="1330"/>
        <v>1</v>
      </c>
      <c r="AQ4293">
        <f t="shared" si="1331"/>
        <v>1</v>
      </c>
      <c r="AR4293">
        <f t="shared" si="1332"/>
        <v>0</v>
      </c>
      <c r="AS4293">
        <f t="shared" si="1333"/>
        <v>1</v>
      </c>
      <c r="AT4293">
        <f t="shared" si="1334"/>
        <v>0</v>
      </c>
      <c r="AU4293">
        <f t="shared" si="1335"/>
        <v>1</v>
      </c>
      <c r="AV4293">
        <f t="shared" si="1336"/>
        <v>0</v>
      </c>
      <c r="AW4293">
        <f t="shared" si="1337"/>
        <v>0</v>
      </c>
      <c r="AX4293">
        <f t="shared" si="1338"/>
        <v>1</v>
      </c>
      <c r="AY4293">
        <f t="shared" si="1339"/>
        <v>5</v>
      </c>
    </row>
    <row r="4294" spans="1:51" x14ac:dyDescent="0.3">
      <c r="A4294" s="1" t="s">
        <v>4288</v>
      </c>
      <c r="B4294" s="2">
        <v>4056927</v>
      </c>
      <c r="C4294" s="3" t="s">
        <v>5337</v>
      </c>
      <c r="D4294" s="5">
        <v>16.8</v>
      </c>
      <c r="E4294" s="5">
        <v>728.06146560000002</v>
      </c>
      <c r="F4294" s="3" t="s">
        <v>4485</v>
      </c>
      <c r="G4294" s="3" t="s">
        <v>4486</v>
      </c>
      <c r="H4294" s="3" t="s">
        <v>4598</v>
      </c>
      <c r="I4294" s="3" t="s">
        <v>4661</v>
      </c>
      <c r="J4294" s="3" t="s">
        <v>5318</v>
      </c>
      <c r="K4294" s="6">
        <v>2126026</v>
      </c>
      <c r="L4294" s="6">
        <v>2294814</v>
      </c>
      <c r="M4294" s="6">
        <v>-241746</v>
      </c>
      <c r="N4294" s="6">
        <v>267681</v>
      </c>
      <c r="O4294" s="6">
        <v>-294775</v>
      </c>
      <c r="P4294" s="6">
        <v>216072</v>
      </c>
      <c r="Q4294" s="6">
        <v>-231878</v>
      </c>
      <c r="R4294" s="6">
        <v>153476</v>
      </c>
      <c r="S4294" s="6">
        <v>151396</v>
      </c>
      <c r="T4294" s="6">
        <v>166887</v>
      </c>
      <c r="U4294" s="6">
        <v>396970</v>
      </c>
      <c r="V4294" s="6">
        <v>396800</v>
      </c>
      <c r="W4294" s="6">
        <v>1455336</v>
      </c>
      <c r="X4294" s="6">
        <v>1339312</v>
      </c>
      <c r="Y4294" s="6">
        <v>639486</v>
      </c>
      <c r="Z4294" s="6">
        <v>643965</v>
      </c>
      <c r="AA4294" s="6">
        <v>339283</v>
      </c>
      <c r="AB4294" s="6">
        <v>323356</v>
      </c>
      <c r="AC4294" s="6">
        <v>43336755</v>
      </c>
      <c r="AD4294" s="6">
        <v>44225215</v>
      </c>
      <c r="AF4294">
        <f t="shared" ref="AF4294:AF4357" si="1340">Q4294/W4294</f>
        <v>-0.15932952940077069</v>
      </c>
      <c r="AG4294">
        <f t="shared" ref="AG4294:AG4357" si="1341">R4294/X4294</f>
        <v>0.11459316425149629</v>
      </c>
      <c r="AH4294">
        <f t="shared" ref="AH4294:AH4357" si="1342">U4294/W4294</f>
        <v>0.27276862525217543</v>
      </c>
      <c r="AI4294">
        <f t="shared" ref="AI4294:AI4357" si="1343">V4294/X4294</f>
        <v>0.2962715185109967</v>
      </c>
      <c r="AJ4294">
        <f t="shared" ref="AJ4294:AJ4357" si="1344">Y4294/AA4294</f>
        <v>1.8848159206326283</v>
      </c>
      <c r="AK4294">
        <f t="shared" ref="AK4294:AK4357" si="1345">Z4294/AB4294</f>
        <v>1.9915047192567943</v>
      </c>
      <c r="AL4294">
        <f t="shared" ref="AL4294:AL4357" si="1346">O4294/K4294</f>
        <v>-0.13865070323693124</v>
      </c>
      <c r="AM4294">
        <f t="shared" ref="AM4294:AM4357" si="1347">P4294/L4294</f>
        <v>9.4156650604362707E-2</v>
      </c>
      <c r="AN4294">
        <f t="shared" ref="AN4294:AN4357" si="1348">K4294/W4294</f>
        <v>1.460848903620882</v>
      </c>
      <c r="AO4294">
        <f t="shared" ref="AO4294:AO4357" si="1349">L4294/X4294</f>
        <v>1.713427491129774</v>
      </c>
      <c r="AP4294">
        <f t="shared" ref="AP4294:AP4357" si="1350">IF(OR(Q4294&lt;0, Q4294="NA"), 0, 1)</f>
        <v>0</v>
      </c>
      <c r="AQ4294">
        <f t="shared" ref="AQ4294:AQ4357" si="1351">IF(OR(S4294&lt;0, S4294="NA"), 0, 1)</f>
        <v>1</v>
      </c>
      <c r="AR4294">
        <f t="shared" ref="AR4294:AR4357" si="1352">IFERROR(IF((AF4294-AG4294)&gt;0,1,0),0)</f>
        <v>0</v>
      </c>
      <c r="AS4294">
        <f t="shared" ref="AS4294:AS4357" si="1353">IFERROR(IF((S4294-Q4294)&gt;0,1,0),0)</f>
        <v>1</v>
      </c>
      <c r="AT4294">
        <f t="shared" ref="AT4294:AT4357" si="1354">IFERROR(IF((AH4294-AI4294)&lt;0,1,0),0)</f>
        <v>1</v>
      </c>
      <c r="AU4294">
        <f t="shared" ref="AU4294:AU4357" si="1355">IFERROR(IF((AJ4294-AK4294)&gt;0,1,0),0)</f>
        <v>0</v>
      </c>
      <c r="AV4294">
        <f t="shared" ref="AV4294:AV4357" si="1356">IFERROR(IF((AL4294-AM4294)&gt;0,1,0),0)</f>
        <v>0</v>
      </c>
      <c r="AW4294">
        <f t="shared" ref="AW4294:AW4357" si="1357">IFERROR(IF((AN4294-AO4294)&gt;0,1,0),0)</f>
        <v>0</v>
      </c>
      <c r="AX4294">
        <f t="shared" ref="AX4294:AX4357" si="1358">IFERROR(IF((AC4294-AD4294)&lt;0,1,0),0)</f>
        <v>1</v>
      </c>
      <c r="AY4294">
        <f t="shared" ref="AY4294:AY4357" si="1359">SUM(AP4294:AX4294)</f>
        <v>4</v>
      </c>
    </row>
    <row r="4295" spans="1:51" x14ac:dyDescent="0.3">
      <c r="A4295" s="1" t="s">
        <v>4289</v>
      </c>
      <c r="B4295" s="2">
        <v>102038</v>
      </c>
      <c r="C4295" s="3" t="s">
        <v>5335</v>
      </c>
      <c r="D4295" s="5">
        <v>30.37</v>
      </c>
      <c r="E4295" s="5">
        <v>2470.6763968400001</v>
      </c>
      <c r="F4295" s="3" t="s">
        <v>4480</v>
      </c>
      <c r="G4295" s="3" t="s">
        <v>4481</v>
      </c>
      <c r="H4295" s="3" t="s">
        <v>4481</v>
      </c>
      <c r="I4295" s="3" t="s">
        <v>4482</v>
      </c>
      <c r="J4295" s="3" t="s">
        <v>4484</v>
      </c>
      <c r="K4295" s="6">
        <v>721524</v>
      </c>
      <c r="L4295" s="6">
        <v>710865</v>
      </c>
      <c r="M4295" s="6" t="s">
        <v>4474</v>
      </c>
      <c r="N4295" s="6" t="s">
        <v>4474</v>
      </c>
      <c r="O4295" s="6">
        <v>966934</v>
      </c>
      <c r="P4295" s="6">
        <v>862115</v>
      </c>
      <c r="Q4295" s="6">
        <v>200041</v>
      </c>
      <c r="R4295" s="6">
        <v>189109</v>
      </c>
      <c r="S4295" s="6">
        <v>439233</v>
      </c>
      <c r="T4295" s="6">
        <v>425491</v>
      </c>
      <c r="U4295" s="6">
        <v>50718</v>
      </c>
      <c r="V4295" s="6">
        <v>144846</v>
      </c>
      <c r="W4295" s="6">
        <v>28060330</v>
      </c>
      <c r="X4295" s="6">
        <v>28580800</v>
      </c>
      <c r="Y4295" s="6" t="s">
        <v>4474</v>
      </c>
      <c r="Z4295" s="6" t="s">
        <v>4474</v>
      </c>
      <c r="AA4295" s="6" t="s">
        <v>4474</v>
      </c>
      <c r="AB4295" s="6" t="s">
        <v>4474</v>
      </c>
      <c r="AC4295" s="6">
        <v>81220269</v>
      </c>
      <c r="AD4295" s="6">
        <v>81157173</v>
      </c>
      <c r="AF4295">
        <f t="shared" si="1340"/>
        <v>7.1289610635370286E-3</v>
      </c>
      <c r="AG4295">
        <f t="shared" si="1341"/>
        <v>6.6166447405251079E-3</v>
      </c>
      <c r="AH4295">
        <f t="shared" si="1342"/>
        <v>1.8074627062475744E-3</v>
      </c>
      <c r="AI4295">
        <f t="shared" si="1343"/>
        <v>5.0679477131500865E-3</v>
      </c>
      <c r="AJ4295" t="e">
        <f t="shared" si="1344"/>
        <v>#VALUE!</v>
      </c>
      <c r="AK4295" t="e">
        <f t="shared" si="1345"/>
        <v>#VALUE!</v>
      </c>
      <c r="AL4295">
        <f t="shared" si="1346"/>
        <v>1.3401272861332403</v>
      </c>
      <c r="AM4295">
        <f t="shared" si="1347"/>
        <v>1.2127689505039634</v>
      </c>
      <c r="AN4295">
        <f t="shared" si="1348"/>
        <v>2.5713311283224394E-2</v>
      </c>
      <c r="AO4295">
        <f t="shared" si="1349"/>
        <v>2.4872116945641828E-2</v>
      </c>
      <c r="AP4295">
        <f t="shared" si="1350"/>
        <v>1</v>
      </c>
      <c r="AQ4295">
        <f t="shared" si="1351"/>
        <v>1</v>
      </c>
      <c r="AR4295">
        <f t="shared" si="1352"/>
        <v>1</v>
      </c>
      <c r="AS4295">
        <f t="shared" si="1353"/>
        <v>1</v>
      </c>
      <c r="AT4295">
        <f t="shared" si="1354"/>
        <v>1</v>
      </c>
      <c r="AU4295">
        <f t="shared" si="1355"/>
        <v>0</v>
      </c>
      <c r="AV4295">
        <f t="shared" si="1356"/>
        <v>1</v>
      </c>
      <c r="AW4295">
        <f t="shared" si="1357"/>
        <v>1</v>
      </c>
      <c r="AX4295">
        <f t="shared" si="1358"/>
        <v>0</v>
      </c>
      <c r="AY4295">
        <f t="shared" si="1359"/>
        <v>7</v>
      </c>
    </row>
    <row r="4296" spans="1:51" x14ac:dyDescent="0.3">
      <c r="A4296" s="1" t="s">
        <v>4290</v>
      </c>
      <c r="B4296" s="2">
        <v>4695380</v>
      </c>
      <c r="C4296" s="3" t="s">
        <v>5335</v>
      </c>
      <c r="D4296" s="5">
        <v>11.9</v>
      </c>
      <c r="E4296" s="5">
        <v>10283.426269199999</v>
      </c>
      <c r="F4296" s="3" t="s">
        <v>4559</v>
      </c>
      <c r="G4296" s="3" t="s">
        <v>4626</v>
      </c>
      <c r="H4296" s="3" t="s">
        <v>4626</v>
      </c>
      <c r="I4296" s="3" t="s">
        <v>5083</v>
      </c>
      <c r="J4296" s="3" t="s">
        <v>5084</v>
      </c>
      <c r="K4296" s="6">
        <v>150410000</v>
      </c>
      <c r="L4296" s="6">
        <v>147658000</v>
      </c>
      <c r="M4296" s="6">
        <v>2823000</v>
      </c>
      <c r="N4296" s="6">
        <v>2884000</v>
      </c>
      <c r="O4296" s="6">
        <v>769000</v>
      </c>
      <c r="P4296" s="6">
        <v>839000</v>
      </c>
      <c r="Q4296" s="6">
        <v>-15776000</v>
      </c>
      <c r="R4296" s="6">
        <v>-15448000</v>
      </c>
      <c r="S4296" s="6">
        <v>1159000</v>
      </c>
      <c r="T4296" s="6">
        <v>1018000</v>
      </c>
      <c r="U4296" s="6">
        <v>7611000</v>
      </c>
      <c r="V4296" s="6">
        <v>8044000</v>
      </c>
      <c r="W4296" s="6">
        <v>78536000</v>
      </c>
      <c r="X4296" s="6">
        <v>81037000</v>
      </c>
      <c r="Y4296" s="6">
        <v>17478000</v>
      </c>
      <c r="Z4296" s="6">
        <v>18335000</v>
      </c>
      <c r="AA4296" s="6">
        <v>27453000</v>
      </c>
      <c r="AB4296" s="6">
        <v>26953000</v>
      </c>
      <c r="AC4296" s="6">
        <v>863487677</v>
      </c>
      <c r="AD4296" s="6">
        <v>864000433</v>
      </c>
      <c r="AF4296">
        <f t="shared" si="1340"/>
        <v>-0.20087603137414689</v>
      </c>
      <c r="AG4296">
        <f t="shared" si="1341"/>
        <v>-0.19062897195108408</v>
      </c>
      <c r="AH4296">
        <f t="shared" si="1342"/>
        <v>9.6910970764999493E-2</v>
      </c>
      <c r="AI4296">
        <f t="shared" si="1343"/>
        <v>9.9263299480484221E-2</v>
      </c>
      <c r="AJ4296">
        <f t="shared" si="1344"/>
        <v>0.63665173205114201</v>
      </c>
      <c r="AK4296">
        <f t="shared" si="1345"/>
        <v>0.68025822728453234</v>
      </c>
      <c r="AL4296">
        <f t="shared" si="1346"/>
        <v>5.1126919752676019E-3</v>
      </c>
      <c r="AM4296">
        <f t="shared" si="1347"/>
        <v>5.6820490593127359E-3</v>
      </c>
      <c r="AN4296">
        <f t="shared" si="1348"/>
        <v>1.9151726596719976</v>
      </c>
      <c r="AO4296">
        <f t="shared" si="1349"/>
        <v>1.8221059516023546</v>
      </c>
      <c r="AP4296">
        <f t="shared" si="1350"/>
        <v>0</v>
      </c>
      <c r="AQ4296">
        <f t="shared" si="1351"/>
        <v>1</v>
      </c>
      <c r="AR4296">
        <f t="shared" si="1352"/>
        <v>0</v>
      </c>
      <c r="AS4296">
        <f t="shared" si="1353"/>
        <v>1</v>
      </c>
      <c r="AT4296">
        <f t="shared" si="1354"/>
        <v>1</v>
      </c>
      <c r="AU4296">
        <f t="shared" si="1355"/>
        <v>0</v>
      </c>
      <c r="AV4296">
        <f t="shared" si="1356"/>
        <v>0</v>
      </c>
      <c r="AW4296">
        <f t="shared" si="1357"/>
        <v>1</v>
      </c>
      <c r="AX4296">
        <f t="shared" si="1358"/>
        <v>1</v>
      </c>
      <c r="AY4296">
        <f t="shared" si="1359"/>
        <v>5</v>
      </c>
    </row>
    <row r="4297" spans="1:51" x14ac:dyDescent="0.3">
      <c r="A4297" s="1" t="s">
        <v>4291</v>
      </c>
      <c r="B4297" s="2">
        <v>104019</v>
      </c>
      <c r="C4297" s="3" t="s">
        <v>5337</v>
      </c>
      <c r="D4297" s="5">
        <v>86.85</v>
      </c>
      <c r="E4297" s="5">
        <v>2932.6266913499999</v>
      </c>
      <c r="F4297" s="3" t="s">
        <v>4480</v>
      </c>
      <c r="G4297" s="3" t="s">
        <v>4491</v>
      </c>
      <c r="H4297" s="3" t="s">
        <v>4491</v>
      </c>
      <c r="I4297" s="3" t="s">
        <v>4831</v>
      </c>
      <c r="J4297" s="3" t="s">
        <v>5032</v>
      </c>
      <c r="K4297" s="6">
        <v>986066</v>
      </c>
      <c r="L4297" s="6">
        <v>965572</v>
      </c>
      <c r="M4297" s="6" t="s">
        <v>4474</v>
      </c>
      <c r="N4297" s="6" t="s">
        <v>4474</v>
      </c>
      <c r="O4297" s="6" t="s">
        <v>4474</v>
      </c>
      <c r="P4297" s="6" t="s">
        <v>4474</v>
      </c>
      <c r="Q4297" s="6">
        <v>88829</v>
      </c>
      <c r="R4297" s="6">
        <v>81290</v>
      </c>
      <c r="S4297" s="6">
        <v>-69564</v>
      </c>
      <c r="T4297" s="6">
        <v>681064</v>
      </c>
      <c r="U4297" s="6">
        <v>769376</v>
      </c>
      <c r="V4297" s="6">
        <v>770707</v>
      </c>
      <c r="W4297" s="6">
        <v>4579231</v>
      </c>
      <c r="X4297" s="6">
        <v>4175398</v>
      </c>
      <c r="Y4297" s="6">
        <v>1685497</v>
      </c>
      <c r="Z4297" s="6">
        <v>1438608</v>
      </c>
      <c r="AA4297" s="6">
        <v>1023876</v>
      </c>
      <c r="AB4297" s="6">
        <v>815298</v>
      </c>
      <c r="AC4297" s="6">
        <v>33189000</v>
      </c>
      <c r="AD4297" s="6">
        <v>33137000</v>
      </c>
      <c r="AF4297">
        <f t="shared" si="1340"/>
        <v>1.9398235205867535E-2</v>
      </c>
      <c r="AG4297">
        <f t="shared" si="1341"/>
        <v>1.9468802734493813E-2</v>
      </c>
      <c r="AH4297">
        <f t="shared" si="1342"/>
        <v>0.16801423645149152</v>
      </c>
      <c r="AI4297">
        <f t="shared" si="1343"/>
        <v>0.18458288287727301</v>
      </c>
      <c r="AJ4297">
        <f t="shared" si="1344"/>
        <v>1.6461925076864776</v>
      </c>
      <c r="AK4297">
        <f t="shared" si="1345"/>
        <v>1.7645180044597191</v>
      </c>
      <c r="AL4297" t="e">
        <f t="shared" si="1346"/>
        <v>#VALUE!</v>
      </c>
      <c r="AM4297" t="e">
        <f t="shared" si="1347"/>
        <v>#VALUE!</v>
      </c>
      <c r="AN4297">
        <f t="shared" si="1348"/>
        <v>0.21533440876863386</v>
      </c>
      <c r="AO4297">
        <f t="shared" si="1349"/>
        <v>0.23125268537274771</v>
      </c>
      <c r="AP4297">
        <f t="shared" si="1350"/>
        <v>1</v>
      </c>
      <c r="AQ4297">
        <f t="shared" si="1351"/>
        <v>0</v>
      </c>
      <c r="AR4297">
        <f t="shared" si="1352"/>
        <v>0</v>
      </c>
      <c r="AS4297">
        <f t="shared" si="1353"/>
        <v>0</v>
      </c>
      <c r="AT4297">
        <f t="shared" si="1354"/>
        <v>1</v>
      </c>
      <c r="AU4297">
        <f t="shared" si="1355"/>
        <v>0</v>
      </c>
      <c r="AV4297">
        <f t="shared" si="1356"/>
        <v>0</v>
      </c>
      <c r="AW4297">
        <f t="shared" si="1357"/>
        <v>0</v>
      </c>
      <c r="AX4297">
        <f t="shared" si="1358"/>
        <v>0</v>
      </c>
      <c r="AY4297">
        <f t="shared" si="1359"/>
        <v>2</v>
      </c>
    </row>
    <row r="4298" spans="1:51" x14ac:dyDescent="0.3">
      <c r="A4298" s="1" t="s">
        <v>4292</v>
      </c>
      <c r="B4298" s="2">
        <v>3005566</v>
      </c>
      <c r="C4298" s="3" t="s">
        <v>5337</v>
      </c>
      <c r="D4298" s="5">
        <v>91.53</v>
      </c>
      <c r="E4298" s="5">
        <v>735295.84025895002</v>
      </c>
      <c r="F4298" s="3" t="s">
        <v>4559</v>
      </c>
      <c r="G4298" s="3" t="s">
        <v>4626</v>
      </c>
      <c r="H4298" s="3" t="s">
        <v>4626</v>
      </c>
      <c r="I4298" s="3" t="s">
        <v>4840</v>
      </c>
      <c r="J4298" s="3" t="s">
        <v>4990</v>
      </c>
      <c r="K4298" s="6">
        <v>673819000</v>
      </c>
      <c r="L4298" s="6">
        <v>665035000</v>
      </c>
      <c r="M4298" s="6">
        <v>41759000</v>
      </c>
      <c r="N4298" s="6">
        <v>40779000</v>
      </c>
      <c r="O4298" s="6">
        <v>29043000</v>
      </c>
      <c r="P4298" s="6">
        <v>28337000</v>
      </c>
      <c r="Q4298" s="6">
        <v>20410000</v>
      </c>
      <c r="R4298" s="6">
        <v>16339000</v>
      </c>
      <c r="S4298" s="6">
        <v>39630000</v>
      </c>
      <c r="T4298" s="6">
        <v>33882000</v>
      </c>
      <c r="U4298" s="6">
        <v>35474000</v>
      </c>
      <c r="V4298" s="6">
        <v>37205000</v>
      </c>
      <c r="W4298" s="6">
        <v>263399000</v>
      </c>
      <c r="X4298" s="6">
        <v>254440000</v>
      </c>
      <c r="Y4298" s="6">
        <v>86938000</v>
      </c>
      <c r="Z4298" s="6">
        <v>76510000</v>
      </c>
      <c r="AA4298" s="6">
        <v>102558000</v>
      </c>
      <c r="AB4298" s="6">
        <v>95260000</v>
      </c>
      <c r="AC4298" s="6">
        <v>8034000000</v>
      </c>
      <c r="AD4298" s="6">
        <v>8035000000</v>
      </c>
      <c r="AF4298">
        <f t="shared" si="1340"/>
        <v>7.7487006404731981E-2</v>
      </c>
      <c r="AG4298">
        <f t="shared" si="1341"/>
        <v>6.4215532149033167E-2</v>
      </c>
      <c r="AH4298">
        <f t="shared" si="1342"/>
        <v>0.13467780819213437</v>
      </c>
      <c r="AI4298">
        <f t="shared" si="1343"/>
        <v>0.14622307813236912</v>
      </c>
      <c r="AJ4298">
        <f t="shared" si="1344"/>
        <v>0.84769593790830555</v>
      </c>
      <c r="AK4298">
        <f t="shared" si="1345"/>
        <v>0.80317027083770731</v>
      </c>
      <c r="AL4298">
        <f t="shared" si="1346"/>
        <v>4.3102079341781695E-2</v>
      </c>
      <c r="AM4298">
        <f t="shared" si="1347"/>
        <v>4.2609787454795614E-2</v>
      </c>
      <c r="AN4298">
        <f t="shared" si="1348"/>
        <v>2.5581684061063252</v>
      </c>
      <c r="AO4298">
        <f t="shared" si="1349"/>
        <v>2.613720326992611</v>
      </c>
      <c r="AP4298">
        <f t="shared" si="1350"/>
        <v>1</v>
      </c>
      <c r="AQ4298">
        <f t="shared" si="1351"/>
        <v>1</v>
      </c>
      <c r="AR4298">
        <f t="shared" si="1352"/>
        <v>1</v>
      </c>
      <c r="AS4298">
        <f t="shared" si="1353"/>
        <v>1</v>
      </c>
      <c r="AT4298">
        <f t="shared" si="1354"/>
        <v>1</v>
      </c>
      <c r="AU4298">
        <f t="shared" si="1355"/>
        <v>1</v>
      </c>
      <c r="AV4298">
        <f t="shared" si="1356"/>
        <v>1</v>
      </c>
      <c r="AW4298">
        <f t="shared" si="1357"/>
        <v>0</v>
      </c>
      <c r="AX4298">
        <f t="shared" si="1358"/>
        <v>1</v>
      </c>
      <c r="AY4298">
        <f t="shared" si="1359"/>
        <v>8</v>
      </c>
    </row>
    <row r="4299" spans="1:51" x14ac:dyDescent="0.3">
      <c r="A4299" s="1" t="s">
        <v>4293</v>
      </c>
      <c r="B4299" s="2">
        <v>4535191</v>
      </c>
      <c r="C4299" s="3" t="s">
        <v>5337</v>
      </c>
      <c r="D4299" s="5">
        <v>25.09</v>
      </c>
      <c r="E4299" s="5">
        <v>3019.25334789</v>
      </c>
      <c r="F4299" s="3" t="s">
        <v>4475</v>
      </c>
      <c r="G4299" s="3" t="s">
        <v>4476</v>
      </c>
      <c r="H4299" s="3" t="s">
        <v>4477</v>
      </c>
      <c r="I4299" s="3" t="s">
        <v>4478</v>
      </c>
      <c r="J4299" s="3" t="s">
        <v>5197</v>
      </c>
      <c r="K4299" s="6">
        <v>742527</v>
      </c>
      <c r="L4299" s="6">
        <v>719929</v>
      </c>
      <c r="M4299" s="6">
        <v>2988</v>
      </c>
      <c r="N4299" s="6">
        <v>-8988</v>
      </c>
      <c r="O4299" s="6">
        <v>-40915</v>
      </c>
      <c r="P4299" s="6">
        <v>-50822</v>
      </c>
      <c r="Q4299" s="6">
        <v>-32560</v>
      </c>
      <c r="R4299" s="6">
        <v>-45901</v>
      </c>
      <c r="S4299" s="6">
        <v>92497</v>
      </c>
      <c r="T4299" s="6">
        <v>85146</v>
      </c>
      <c r="U4299" s="6" t="s">
        <v>4474</v>
      </c>
      <c r="V4299" s="6" t="s">
        <v>4474</v>
      </c>
      <c r="W4299" s="6">
        <v>637990</v>
      </c>
      <c r="X4299" s="6">
        <v>618206</v>
      </c>
      <c r="Y4299" s="6">
        <v>321209</v>
      </c>
      <c r="Z4299" s="6">
        <v>308634</v>
      </c>
      <c r="AA4299" s="6">
        <v>130117</v>
      </c>
      <c r="AB4299" s="6">
        <v>121034</v>
      </c>
      <c r="AC4299" s="6">
        <v>120265524</v>
      </c>
      <c r="AD4299" s="6">
        <v>119836960</v>
      </c>
      <c r="AF4299">
        <f t="shared" si="1340"/>
        <v>-5.1035282684681577E-2</v>
      </c>
      <c r="AG4299">
        <f t="shared" si="1341"/>
        <v>-7.4248713212100817E-2</v>
      </c>
      <c r="AH4299" t="e">
        <f t="shared" si="1342"/>
        <v>#VALUE!</v>
      </c>
      <c r="AI4299" t="e">
        <f t="shared" si="1343"/>
        <v>#VALUE!</v>
      </c>
      <c r="AJ4299">
        <f t="shared" si="1344"/>
        <v>2.4686167065026092</v>
      </c>
      <c r="AK4299">
        <f t="shared" si="1345"/>
        <v>2.5499776922187154</v>
      </c>
      <c r="AL4299">
        <f t="shared" si="1346"/>
        <v>-5.5102373381708682E-2</v>
      </c>
      <c r="AM4299">
        <f t="shared" si="1347"/>
        <v>-7.0593072372414509E-2</v>
      </c>
      <c r="AN4299">
        <f t="shared" si="1348"/>
        <v>1.1638536654179532</v>
      </c>
      <c r="AO4299">
        <f t="shared" si="1349"/>
        <v>1.1645454751328845</v>
      </c>
      <c r="AP4299">
        <f t="shared" si="1350"/>
        <v>0</v>
      </c>
      <c r="AQ4299">
        <f t="shared" si="1351"/>
        <v>1</v>
      </c>
      <c r="AR4299">
        <f t="shared" si="1352"/>
        <v>1</v>
      </c>
      <c r="AS4299">
        <f t="shared" si="1353"/>
        <v>1</v>
      </c>
      <c r="AT4299">
        <f t="shared" si="1354"/>
        <v>0</v>
      </c>
      <c r="AU4299">
        <f t="shared" si="1355"/>
        <v>0</v>
      </c>
      <c r="AV4299">
        <f t="shared" si="1356"/>
        <v>1</v>
      </c>
      <c r="AW4299">
        <f t="shared" si="1357"/>
        <v>0</v>
      </c>
      <c r="AX4299">
        <f t="shared" si="1358"/>
        <v>0</v>
      </c>
      <c r="AY4299">
        <f t="shared" si="1359"/>
        <v>4</v>
      </c>
    </row>
    <row r="4300" spans="1:51" x14ac:dyDescent="0.3">
      <c r="A4300" s="1" t="s">
        <v>4294</v>
      </c>
      <c r="B4300" s="2">
        <v>4216584</v>
      </c>
      <c r="C4300" s="3" t="s">
        <v>5335</v>
      </c>
      <c r="D4300" s="7">
        <v>9.84</v>
      </c>
      <c r="E4300" s="5">
        <v>24139.144554480001</v>
      </c>
      <c r="F4300" s="3" t="s">
        <v>4665</v>
      </c>
      <c r="G4300" s="3" t="s">
        <v>4666</v>
      </c>
      <c r="H4300" s="3" t="s">
        <v>4776</v>
      </c>
      <c r="I4300" s="3" t="s">
        <v>4777</v>
      </c>
      <c r="J4300" s="3" t="s">
        <v>4681</v>
      </c>
      <c r="K4300" s="6">
        <v>39578000</v>
      </c>
      <c r="L4300" s="6">
        <v>39934000</v>
      </c>
      <c r="M4300" s="6">
        <v>7145000</v>
      </c>
      <c r="N4300" s="6">
        <v>7410000</v>
      </c>
      <c r="O4300" s="6">
        <v>-273000</v>
      </c>
      <c r="P4300" s="6">
        <v>-235000</v>
      </c>
      <c r="Q4300" s="6">
        <v>-11234000</v>
      </c>
      <c r="R4300" s="6">
        <v>-11782000</v>
      </c>
      <c r="S4300" s="6">
        <v>6238000</v>
      </c>
      <c r="T4300" s="6">
        <v>7907000</v>
      </c>
      <c r="U4300" s="6">
        <v>37166000</v>
      </c>
      <c r="V4300" s="6">
        <v>37293000</v>
      </c>
      <c r="W4300" s="6">
        <v>106333000</v>
      </c>
      <c r="X4300" s="6">
        <v>108029000</v>
      </c>
      <c r="Y4300" s="6">
        <v>12505000</v>
      </c>
      <c r="Z4300" s="6">
        <v>13430000</v>
      </c>
      <c r="AA4300" s="6">
        <v>15695000</v>
      </c>
      <c r="AB4300" s="6">
        <v>17768000</v>
      </c>
      <c r="AC4300" s="6">
        <v>2452000000</v>
      </c>
      <c r="AD4300" s="6">
        <v>2451000000</v>
      </c>
      <c r="AF4300">
        <f t="shared" si="1340"/>
        <v>-0.10564923401013797</v>
      </c>
      <c r="AG4300">
        <f t="shared" si="1341"/>
        <v>-0.1090633070749521</v>
      </c>
      <c r="AH4300">
        <f t="shared" si="1342"/>
        <v>0.34952460666020896</v>
      </c>
      <c r="AI4300">
        <f t="shared" si="1343"/>
        <v>0.3452128595099464</v>
      </c>
      <c r="AJ4300">
        <f t="shared" si="1344"/>
        <v>0.79675055750238932</v>
      </c>
      <c r="AK4300">
        <f t="shared" si="1345"/>
        <v>0.75585321927059879</v>
      </c>
      <c r="AL4300">
        <f t="shared" si="1346"/>
        <v>-6.8977714892111781E-3</v>
      </c>
      <c r="AM4300">
        <f t="shared" si="1347"/>
        <v>-5.8847097711223519E-3</v>
      </c>
      <c r="AN4300">
        <f t="shared" si="1348"/>
        <v>0.37220806334816098</v>
      </c>
      <c r="AO4300">
        <f t="shared" si="1349"/>
        <v>0.3696599987040517</v>
      </c>
      <c r="AP4300">
        <f t="shared" si="1350"/>
        <v>0</v>
      </c>
      <c r="AQ4300">
        <f t="shared" si="1351"/>
        <v>1</v>
      </c>
      <c r="AR4300">
        <f t="shared" si="1352"/>
        <v>1</v>
      </c>
      <c r="AS4300">
        <f t="shared" si="1353"/>
        <v>1</v>
      </c>
      <c r="AT4300">
        <f t="shared" si="1354"/>
        <v>0</v>
      </c>
      <c r="AU4300">
        <f t="shared" si="1355"/>
        <v>1</v>
      </c>
      <c r="AV4300">
        <f t="shared" si="1356"/>
        <v>0</v>
      </c>
      <c r="AW4300">
        <f t="shared" si="1357"/>
        <v>1</v>
      </c>
      <c r="AX4300">
        <f t="shared" si="1358"/>
        <v>0</v>
      </c>
      <c r="AY4300">
        <f t="shared" si="1359"/>
        <v>5</v>
      </c>
    </row>
    <row r="4301" spans="1:51" x14ac:dyDescent="0.3">
      <c r="A4301" s="1" t="s">
        <v>4295</v>
      </c>
      <c r="B4301" s="2">
        <v>4121664</v>
      </c>
      <c r="C4301" s="3" t="s">
        <v>5335</v>
      </c>
      <c r="D4301" s="5">
        <v>29.56</v>
      </c>
      <c r="E4301" s="5">
        <v>15311.91538036</v>
      </c>
      <c r="F4301" s="3" t="s">
        <v>4665</v>
      </c>
      <c r="G4301" s="3" t="s">
        <v>4666</v>
      </c>
      <c r="H4301" s="3" t="s">
        <v>4776</v>
      </c>
      <c r="I4301" s="3" t="s">
        <v>4777</v>
      </c>
      <c r="J4301" s="3" t="s">
        <v>5319</v>
      </c>
      <c r="K4301" s="6">
        <v>6426000</v>
      </c>
      <c r="L4301" s="6">
        <v>6382000</v>
      </c>
      <c r="M4301" s="6">
        <v>1371000</v>
      </c>
      <c r="N4301" s="6">
        <v>1331000</v>
      </c>
      <c r="O4301" s="6">
        <v>1044000</v>
      </c>
      <c r="P4301" s="6">
        <v>1008000</v>
      </c>
      <c r="Q4301" s="6">
        <v>478000</v>
      </c>
      <c r="R4301" s="6">
        <v>584000</v>
      </c>
      <c r="S4301" s="6">
        <v>754000</v>
      </c>
      <c r="T4301" s="6">
        <v>788000</v>
      </c>
      <c r="U4301" s="6">
        <v>4014000</v>
      </c>
      <c r="V4301" s="6">
        <v>3978000</v>
      </c>
      <c r="W4301" s="6">
        <v>9155000</v>
      </c>
      <c r="X4301" s="6">
        <v>8830000</v>
      </c>
      <c r="Y4301" s="6">
        <v>2643000</v>
      </c>
      <c r="Z4301" s="6">
        <v>2483000</v>
      </c>
      <c r="AA4301" s="6">
        <v>3897000</v>
      </c>
      <c r="AB4301" s="6">
        <v>3573000</v>
      </c>
      <c r="AC4301" s="6">
        <v>517939487</v>
      </c>
      <c r="AD4301" s="6">
        <v>517918000</v>
      </c>
      <c r="AF4301">
        <f t="shared" si="1340"/>
        <v>5.221190606226106E-2</v>
      </c>
      <c r="AG4301">
        <f t="shared" si="1341"/>
        <v>6.6138165345413363E-2</v>
      </c>
      <c r="AH4301">
        <f t="shared" si="1342"/>
        <v>0.43844893500819226</v>
      </c>
      <c r="AI4301">
        <f t="shared" si="1343"/>
        <v>0.45050962627406571</v>
      </c>
      <c r="AJ4301">
        <f t="shared" si="1344"/>
        <v>0.67821401077752119</v>
      </c>
      <c r="AK4301">
        <f t="shared" si="1345"/>
        <v>0.69493422893926671</v>
      </c>
      <c r="AL4301">
        <f t="shared" si="1346"/>
        <v>0.16246498599439776</v>
      </c>
      <c r="AM4301">
        <f t="shared" si="1347"/>
        <v>0.15794421811344406</v>
      </c>
      <c r="AN4301">
        <f t="shared" si="1348"/>
        <v>0.70191152375750954</v>
      </c>
      <c r="AO4301">
        <f t="shared" si="1349"/>
        <v>0.72276330690826729</v>
      </c>
      <c r="AP4301">
        <f t="shared" si="1350"/>
        <v>1</v>
      </c>
      <c r="AQ4301">
        <f t="shared" si="1351"/>
        <v>1</v>
      </c>
      <c r="AR4301">
        <f t="shared" si="1352"/>
        <v>0</v>
      </c>
      <c r="AS4301">
        <f t="shared" si="1353"/>
        <v>1</v>
      </c>
      <c r="AT4301">
        <f t="shared" si="1354"/>
        <v>1</v>
      </c>
      <c r="AU4301">
        <f t="shared" si="1355"/>
        <v>0</v>
      </c>
      <c r="AV4301">
        <f t="shared" si="1356"/>
        <v>1</v>
      </c>
      <c r="AW4301">
        <f t="shared" si="1357"/>
        <v>0</v>
      </c>
      <c r="AX4301">
        <f t="shared" si="1358"/>
        <v>0</v>
      </c>
      <c r="AY4301">
        <f t="shared" si="1359"/>
        <v>5</v>
      </c>
    </row>
    <row r="4302" spans="1:51" x14ac:dyDescent="0.3">
      <c r="A4302" s="1" t="s">
        <v>4296</v>
      </c>
      <c r="B4302" s="2">
        <v>4641273</v>
      </c>
      <c r="C4302" s="3" t="s">
        <v>5337</v>
      </c>
      <c r="D4302" s="5">
        <v>53.79</v>
      </c>
      <c r="E4302" s="5">
        <v>2813.8373600700002</v>
      </c>
      <c r="F4302" s="3" t="s">
        <v>4583</v>
      </c>
      <c r="G4302" s="3" t="s">
        <v>4583</v>
      </c>
      <c r="H4302" s="3" t="s">
        <v>4602</v>
      </c>
      <c r="I4302" s="3" t="s">
        <v>4635</v>
      </c>
      <c r="J4302" s="3" t="s">
        <v>4657</v>
      </c>
      <c r="K4302" s="6">
        <v>1592759</v>
      </c>
      <c r="L4302" s="6">
        <v>1688527</v>
      </c>
      <c r="M4302" s="6">
        <v>538828</v>
      </c>
      <c r="N4302" s="6">
        <v>604767</v>
      </c>
      <c r="O4302" s="6">
        <v>393254</v>
      </c>
      <c r="P4302" s="6">
        <v>462127</v>
      </c>
      <c r="Q4302" s="6">
        <v>378343</v>
      </c>
      <c r="R4302" s="6">
        <v>421958</v>
      </c>
      <c r="S4302" s="6">
        <v>558331</v>
      </c>
      <c r="T4302" s="6">
        <v>634697</v>
      </c>
      <c r="U4302" s="6">
        <v>153460</v>
      </c>
      <c r="V4302" s="6">
        <v>153312</v>
      </c>
      <c r="W4302" s="6">
        <v>2580448</v>
      </c>
      <c r="X4302" s="6">
        <v>2560857</v>
      </c>
      <c r="Y4302" s="6">
        <v>972132</v>
      </c>
      <c r="Z4302" s="6">
        <v>1109806</v>
      </c>
      <c r="AA4302" s="6">
        <v>167333</v>
      </c>
      <c r="AB4302" s="6">
        <v>174337</v>
      </c>
      <c r="AC4302" s="6">
        <v>52311533</v>
      </c>
      <c r="AD4302" s="6">
        <v>52310724</v>
      </c>
      <c r="AF4302">
        <f t="shared" si="1340"/>
        <v>0.14661911420032492</v>
      </c>
      <c r="AG4302">
        <f t="shared" si="1341"/>
        <v>0.16477218368694543</v>
      </c>
      <c r="AH4302">
        <f t="shared" si="1342"/>
        <v>5.9470293530425725E-2</v>
      </c>
      <c r="AI4302">
        <f t="shared" si="1343"/>
        <v>5.9867458432860565E-2</v>
      </c>
      <c r="AJ4302">
        <f t="shared" si="1344"/>
        <v>5.809565357699916</v>
      </c>
      <c r="AK4302">
        <f t="shared" si="1345"/>
        <v>6.3658661098906144</v>
      </c>
      <c r="AL4302">
        <f t="shared" si="1346"/>
        <v>0.24690113193521429</v>
      </c>
      <c r="AM4302">
        <f t="shared" si="1347"/>
        <v>0.27368647347658642</v>
      </c>
      <c r="AN4302">
        <f t="shared" si="1348"/>
        <v>0.61724126973300764</v>
      </c>
      <c r="AO4302">
        <f t="shared" si="1349"/>
        <v>0.65936012826955981</v>
      </c>
      <c r="AP4302">
        <f t="shared" si="1350"/>
        <v>1</v>
      </c>
      <c r="AQ4302">
        <f t="shared" si="1351"/>
        <v>1</v>
      </c>
      <c r="AR4302">
        <f t="shared" si="1352"/>
        <v>0</v>
      </c>
      <c r="AS4302">
        <f t="shared" si="1353"/>
        <v>1</v>
      </c>
      <c r="AT4302">
        <f t="shared" si="1354"/>
        <v>1</v>
      </c>
      <c r="AU4302">
        <f t="shared" si="1355"/>
        <v>0</v>
      </c>
      <c r="AV4302">
        <f t="shared" si="1356"/>
        <v>0</v>
      </c>
      <c r="AW4302">
        <f t="shared" si="1357"/>
        <v>0</v>
      </c>
      <c r="AX4302">
        <f t="shared" si="1358"/>
        <v>0</v>
      </c>
      <c r="AY4302">
        <f t="shared" si="1359"/>
        <v>4</v>
      </c>
    </row>
    <row r="4303" spans="1:51" x14ac:dyDescent="0.3">
      <c r="A4303" s="1" t="s">
        <v>4297</v>
      </c>
      <c r="B4303" s="2">
        <v>100491</v>
      </c>
      <c r="C4303" s="3" t="s">
        <v>5335</v>
      </c>
      <c r="D4303" s="5">
        <v>29.95</v>
      </c>
      <c r="E4303" s="5">
        <v>576.93832084999997</v>
      </c>
      <c r="F4303" s="3" t="s">
        <v>4480</v>
      </c>
      <c r="G4303" s="3" t="s">
        <v>4481</v>
      </c>
      <c r="H4303" s="3" t="s">
        <v>4481</v>
      </c>
      <c r="I4303" s="3" t="s">
        <v>4482</v>
      </c>
      <c r="J4303" s="3" t="s">
        <v>4484</v>
      </c>
      <c r="K4303" s="6">
        <v>188479</v>
      </c>
      <c r="L4303" s="6">
        <v>188922</v>
      </c>
      <c r="M4303" s="6" t="s">
        <v>4474</v>
      </c>
      <c r="N4303" s="6" t="s">
        <v>4474</v>
      </c>
      <c r="O4303" s="6">
        <v>268222</v>
      </c>
      <c r="P4303" s="6">
        <v>260125</v>
      </c>
      <c r="Q4303" s="6">
        <v>45679</v>
      </c>
      <c r="R4303" s="6">
        <v>45859</v>
      </c>
      <c r="S4303" s="6">
        <v>50498</v>
      </c>
      <c r="T4303" s="6">
        <v>54634</v>
      </c>
      <c r="U4303" s="6" t="s">
        <v>4474</v>
      </c>
      <c r="V4303" s="6" t="s">
        <v>4474</v>
      </c>
      <c r="W4303" s="6">
        <v>7141571</v>
      </c>
      <c r="X4303" s="6">
        <v>7184360</v>
      </c>
      <c r="Y4303" s="6" t="s">
        <v>4474</v>
      </c>
      <c r="Z4303" s="6" t="s">
        <v>4474</v>
      </c>
      <c r="AA4303" s="6" t="s">
        <v>4474</v>
      </c>
      <c r="AB4303" s="6" t="s">
        <v>4474</v>
      </c>
      <c r="AC4303" s="6">
        <v>17058413</v>
      </c>
      <c r="AD4303" s="6">
        <v>17058411</v>
      </c>
      <c r="AF4303">
        <f t="shared" si="1340"/>
        <v>6.3962117018790407E-3</v>
      </c>
      <c r="AG4303">
        <f t="shared" si="1341"/>
        <v>6.3831712219320855E-3</v>
      </c>
      <c r="AH4303" t="e">
        <f t="shared" si="1342"/>
        <v>#VALUE!</v>
      </c>
      <c r="AI4303" t="e">
        <f t="shared" si="1343"/>
        <v>#VALUE!</v>
      </c>
      <c r="AJ4303" t="e">
        <f t="shared" si="1344"/>
        <v>#VALUE!</v>
      </c>
      <c r="AK4303" t="e">
        <f t="shared" si="1345"/>
        <v>#VALUE!</v>
      </c>
      <c r="AL4303">
        <f t="shared" si="1346"/>
        <v>1.4230869221504783</v>
      </c>
      <c r="AM4303">
        <f t="shared" si="1347"/>
        <v>1.3768909920496288</v>
      </c>
      <c r="AN4303">
        <f t="shared" si="1348"/>
        <v>2.6391812109688471E-2</v>
      </c>
      <c r="AO4303">
        <f t="shared" si="1349"/>
        <v>2.6296288047926331E-2</v>
      </c>
      <c r="AP4303">
        <f t="shared" si="1350"/>
        <v>1</v>
      </c>
      <c r="AQ4303">
        <f t="shared" si="1351"/>
        <v>1</v>
      </c>
      <c r="AR4303">
        <f t="shared" si="1352"/>
        <v>1</v>
      </c>
      <c r="AS4303">
        <f t="shared" si="1353"/>
        <v>1</v>
      </c>
      <c r="AT4303">
        <f t="shared" si="1354"/>
        <v>0</v>
      </c>
      <c r="AU4303">
        <f t="shared" si="1355"/>
        <v>0</v>
      </c>
      <c r="AV4303">
        <f t="shared" si="1356"/>
        <v>1</v>
      </c>
      <c r="AW4303">
        <f t="shared" si="1357"/>
        <v>1</v>
      </c>
      <c r="AX4303">
        <f t="shared" si="1358"/>
        <v>0</v>
      </c>
      <c r="AY4303">
        <f t="shared" si="1359"/>
        <v>6</v>
      </c>
    </row>
    <row r="4304" spans="1:51" x14ac:dyDescent="0.3">
      <c r="A4304" s="1" t="s">
        <v>4298</v>
      </c>
      <c r="B4304" s="2">
        <v>4173015</v>
      </c>
      <c r="C4304" s="3" t="s">
        <v>5337</v>
      </c>
      <c r="D4304" s="7">
        <v>176.69</v>
      </c>
      <c r="E4304" s="5">
        <v>45597.172849490002</v>
      </c>
      <c r="F4304" s="3" t="s">
        <v>4485</v>
      </c>
      <c r="G4304" s="3" t="s">
        <v>4517</v>
      </c>
      <c r="H4304" s="3" t="s">
        <v>4518</v>
      </c>
      <c r="I4304" s="3" t="s">
        <v>4519</v>
      </c>
      <c r="J4304" s="3" t="s">
        <v>5320</v>
      </c>
      <c r="K4304" s="6">
        <v>8694917</v>
      </c>
      <c r="L4304" s="6">
        <v>8421172</v>
      </c>
      <c r="M4304" s="6">
        <v>2628191</v>
      </c>
      <c r="N4304" s="6">
        <v>2523497</v>
      </c>
      <c r="O4304" s="6">
        <v>1533091</v>
      </c>
      <c r="P4304" s="6">
        <v>1467667</v>
      </c>
      <c r="Q4304" s="6">
        <v>939203</v>
      </c>
      <c r="R4304" s="6">
        <v>860348</v>
      </c>
      <c r="S4304" s="6">
        <v>2215939</v>
      </c>
      <c r="T4304" s="6">
        <v>2211792</v>
      </c>
      <c r="U4304" s="6">
        <v>8154001</v>
      </c>
      <c r="V4304" s="6">
        <v>7688779</v>
      </c>
      <c r="W4304" s="6">
        <v>20095364</v>
      </c>
      <c r="X4304" s="6">
        <v>19301526</v>
      </c>
      <c r="Y4304" s="6">
        <v>1355132</v>
      </c>
      <c r="Z4304" s="6">
        <v>1235707</v>
      </c>
      <c r="AA4304" s="6">
        <v>1754033</v>
      </c>
      <c r="AB4304" s="6">
        <v>1770466</v>
      </c>
      <c r="AC4304" s="6">
        <v>258009392</v>
      </c>
      <c r="AD4304" s="6">
        <v>257965548</v>
      </c>
      <c r="AF4304">
        <f t="shared" si="1340"/>
        <v>4.6737297219398462E-2</v>
      </c>
      <c r="AG4304">
        <f t="shared" si="1341"/>
        <v>4.4574092224625141E-2</v>
      </c>
      <c r="AH4304">
        <f t="shared" si="1342"/>
        <v>0.4057652799919424</v>
      </c>
      <c r="AI4304">
        <f t="shared" si="1343"/>
        <v>0.39835083505832647</v>
      </c>
      <c r="AJ4304">
        <f t="shared" si="1344"/>
        <v>0.7725806755061051</v>
      </c>
      <c r="AK4304">
        <f t="shared" si="1345"/>
        <v>0.69795579242978967</v>
      </c>
      <c r="AL4304">
        <f t="shared" si="1346"/>
        <v>0.17632037200585124</v>
      </c>
      <c r="AM4304">
        <f t="shared" si="1347"/>
        <v>0.17428298578867646</v>
      </c>
      <c r="AN4304">
        <f t="shared" si="1348"/>
        <v>0.4326827321963414</v>
      </c>
      <c r="AO4304">
        <f t="shared" si="1349"/>
        <v>0.43629565869558706</v>
      </c>
      <c r="AP4304">
        <f t="shared" si="1350"/>
        <v>1</v>
      </c>
      <c r="AQ4304">
        <f t="shared" si="1351"/>
        <v>1</v>
      </c>
      <c r="AR4304">
        <f t="shared" si="1352"/>
        <v>1</v>
      </c>
      <c r="AS4304">
        <f t="shared" si="1353"/>
        <v>1</v>
      </c>
      <c r="AT4304">
        <f t="shared" si="1354"/>
        <v>0</v>
      </c>
      <c r="AU4304">
        <f t="shared" si="1355"/>
        <v>1</v>
      </c>
      <c r="AV4304">
        <f t="shared" si="1356"/>
        <v>1</v>
      </c>
      <c r="AW4304">
        <f t="shared" si="1357"/>
        <v>0</v>
      </c>
      <c r="AX4304">
        <f t="shared" si="1358"/>
        <v>0</v>
      </c>
      <c r="AY4304">
        <f t="shared" si="1359"/>
        <v>6</v>
      </c>
    </row>
    <row r="4305" spans="1:51" x14ac:dyDescent="0.3">
      <c r="A4305" s="1" t="s">
        <v>4299</v>
      </c>
      <c r="B4305" s="2">
        <v>4063852</v>
      </c>
      <c r="C4305" s="3" t="s">
        <v>5337</v>
      </c>
      <c r="D4305" s="7">
        <v>207.53</v>
      </c>
      <c r="E4305" s="5">
        <v>83295.390723730001</v>
      </c>
      <c r="F4305" s="3" t="s">
        <v>4485</v>
      </c>
      <c r="G4305" s="3" t="s">
        <v>4517</v>
      </c>
      <c r="H4305" s="3" t="s">
        <v>4518</v>
      </c>
      <c r="I4305" s="3" t="s">
        <v>4519</v>
      </c>
      <c r="J4305" s="3" t="s">
        <v>5321</v>
      </c>
      <c r="K4305" s="6">
        <v>21387000</v>
      </c>
      <c r="L4305" s="6">
        <v>20976000</v>
      </c>
      <c r="M4305" s="6">
        <v>6381000</v>
      </c>
      <c r="N4305" s="6">
        <v>6236000</v>
      </c>
      <c r="O4305" s="6">
        <v>4240000</v>
      </c>
      <c r="P4305" s="6">
        <v>4134000</v>
      </c>
      <c r="Q4305" s="6">
        <v>2616000</v>
      </c>
      <c r="R4305" s="6">
        <v>2518000</v>
      </c>
      <c r="S4305" s="6">
        <v>5261000</v>
      </c>
      <c r="T4305" s="6">
        <v>5166000</v>
      </c>
      <c r="U4305" s="6">
        <v>15112000</v>
      </c>
      <c r="V4305" s="6">
        <v>15645000</v>
      </c>
      <c r="W4305" s="6">
        <v>34730000</v>
      </c>
      <c r="X4305" s="6">
        <v>33999000</v>
      </c>
      <c r="Y4305" s="6">
        <v>4259000</v>
      </c>
      <c r="Z4305" s="6">
        <v>4439000</v>
      </c>
      <c r="AA4305" s="6">
        <v>4779000</v>
      </c>
      <c r="AB4305" s="6">
        <v>4136000</v>
      </c>
      <c r="AC4305" s="6">
        <v>401354006</v>
      </c>
      <c r="AD4305" s="6">
        <v>401099070</v>
      </c>
      <c r="AF4305">
        <f t="shared" si="1340"/>
        <v>7.5323927440253388E-2</v>
      </c>
      <c r="AG4305">
        <f t="shared" si="1341"/>
        <v>7.4061001794170411E-2</v>
      </c>
      <c r="AH4305">
        <f t="shared" si="1342"/>
        <v>0.43512813129858913</v>
      </c>
      <c r="AI4305">
        <f t="shared" si="1343"/>
        <v>0.46016059295861644</v>
      </c>
      <c r="AJ4305">
        <f t="shared" si="1344"/>
        <v>0.8911906256539025</v>
      </c>
      <c r="AK4305">
        <f t="shared" si="1345"/>
        <v>1.0732591876208897</v>
      </c>
      <c r="AL4305">
        <f t="shared" si="1346"/>
        <v>0.19825127413849536</v>
      </c>
      <c r="AM4305">
        <f t="shared" si="1347"/>
        <v>0.19708237986270022</v>
      </c>
      <c r="AN4305">
        <f t="shared" si="1348"/>
        <v>0.61580765908436508</v>
      </c>
      <c r="AO4305">
        <f t="shared" si="1349"/>
        <v>0.61695932233300976</v>
      </c>
      <c r="AP4305">
        <f t="shared" si="1350"/>
        <v>1</v>
      </c>
      <c r="AQ4305">
        <f t="shared" si="1351"/>
        <v>1</v>
      </c>
      <c r="AR4305">
        <f t="shared" si="1352"/>
        <v>1</v>
      </c>
      <c r="AS4305">
        <f t="shared" si="1353"/>
        <v>1</v>
      </c>
      <c r="AT4305">
        <f t="shared" si="1354"/>
        <v>1</v>
      </c>
      <c r="AU4305">
        <f t="shared" si="1355"/>
        <v>0</v>
      </c>
      <c r="AV4305">
        <f t="shared" si="1356"/>
        <v>1</v>
      </c>
      <c r="AW4305">
        <f t="shared" si="1357"/>
        <v>0</v>
      </c>
      <c r="AX4305">
        <f t="shared" si="1358"/>
        <v>0</v>
      </c>
      <c r="AY4305">
        <f t="shared" si="1359"/>
        <v>6</v>
      </c>
    </row>
    <row r="4306" spans="1:51" x14ac:dyDescent="0.3">
      <c r="A4306" s="1" t="s">
        <v>4300</v>
      </c>
      <c r="B4306" s="2">
        <v>4337758</v>
      </c>
      <c r="C4306" s="3" t="s">
        <v>5337</v>
      </c>
      <c r="D4306" s="5">
        <v>399.87</v>
      </c>
      <c r="E4306" s="5">
        <v>23742.750697380001</v>
      </c>
      <c r="F4306" s="3" t="s">
        <v>4470</v>
      </c>
      <c r="G4306" s="3" t="s">
        <v>4471</v>
      </c>
      <c r="H4306" s="3" t="s">
        <v>4472</v>
      </c>
      <c r="I4306" s="3" t="s">
        <v>4472</v>
      </c>
      <c r="J4306" s="3" t="s">
        <v>4601</v>
      </c>
      <c r="K4306" s="6">
        <v>2905147</v>
      </c>
      <c r="L4306" s="6">
        <v>2876534</v>
      </c>
      <c r="M4306" s="6">
        <v>1008035</v>
      </c>
      <c r="N4306" s="6">
        <v>995238</v>
      </c>
      <c r="O4306" s="6">
        <v>816725</v>
      </c>
      <c r="P4306" s="6">
        <v>803628</v>
      </c>
      <c r="Q4306" s="6">
        <v>622641</v>
      </c>
      <c r="R4306" s="6">
        <v>595690</v>
      </c>
      <c r="S4306" s="6">
        <v>752106</v>
      </c>
      <c r="T4306" s="6">
        <v>705344</v>
      </c>
      <c r="U4306" s="6">
        <v>1852717</v>
      </c>
      <c r="V4306" s="6">
        <v>2009365</v>
      </c>
      <c r="W4306" s="6">
        <v>4511620</v>
      </c>
      <c r="X4306" s="6">
        <v>4449047</v>
      </c>
      <c r="Y4306" s="6">
        <v>1647724</v>
      </c>
      <c r="Z4306" s="6">
        <v>1603683</v>
      </c>
      <c r="AA4306" s="6">
        <v>816040</v>
      </c>
      <c r="AB4306" s="6">
        <v>762532</v>
      </c>
      <c r="AC4306" s="6">
        <v>59367000</v>
      </c>
      <c r="AD4306" s="6">
        <v>59353000</v>
      </c>
      <c r="AF4306">
        <f t="shared" si="1340"/>
        <v>0.13800829857124491</v>
      </c>
      <c r="AG4306">
        <f t="shared" si="1341"/>
        <v>0.13389159521128907</v>
      </c>
      <c r="AH4306">
        <f t="shared" si="1342"/>
        <v>0.41065448774497854</v>
      </c>
      <c r="AI4306">
        <f t="shared" si="1343"/>
        <v>0.45163941850917738</v>
      </c>
      <c r="AJ4306">
        <f t="shared" si="1344"/>
        <v>2.0191706288907407</v>
      </c>
      <c r="AK4306">
        <f t="shared" si="1345"/>
        <v>2.1031025583188638</v>
      </c>
      <c r="AL4306">
        <f t="shared" si="1346"/>
        <v>0.28113035243999701</v>
      </c>
      <c r="AM4306">
        <f t="shared" si="1347"/>
        <v>0.27937371850984555</v>
      </c>
      <c r="AN4306">
        <f t="shared" si="1348"/>
        <v>0.64392546358070935</v>
      </c>
      <c r="AO4306">
        <f t="shared" si="1349"/>
        <v>0.64655059836409912</v>
      </c>
      <c r="AP4306">
        <f t="shared" si="1350"/>
        <v>1</v>
      </c>
      <c r="AQ4306">
        <f t="shared" si="1351"/>
        <v>1</v>
      </c>
      <c r="AR4306">
        <f t="shared" si="1352"/>
        <v>1</v>
      </c>
      <c r="AS4306">
        <f t="shared" si="1353"/>
        <v>1</v>
      </c>
      <c r="AT4306">
        <f t="shared" si="1354"/>
        <v>1</v>
      </c>
      <c r="AU4306">
        <f t="shared" si="1355"/>
        <v>0</v>
      </c>
      <c r="AV4306">
        <f t="shared" si="1356"/>
        <v>1</v>
      </c>
      <c r="AW4306">
        <f t="shared" si="1357"/>
        <v>0</v>
      </c>
      <c r="AX4306">
        <f t="shared" si="1358"/>
        <v>0</v>
      </c>
      <c r="AY4306">
        <f t="shared" si="1359"/>
        <v>6</v>
      </c>
    </row>
    <row r="4307" spans="1:51" x14ac:dyDescent="0.3">
      <c r="A4307" s="1" t="s">
        <v>4301</v>
      </c>
      <c r="B4307" s="2">
        <v>4102320</v>
      </c>
      <c r="C4307" s="3" t="s">
        <v>5335</v>
      </c>
      <c r="D4307" s="5">
        <v>12.33</v>
      </c>
      <c r="E4307" s="5">
        <v>226.06281909</v>
      </c>
      <c r="F4307" s="3" t="s">
        <v>4480</v>
      </c>
      <c r="G4307" s="3" t="s">
        <v>4491</v>
      </c>
      <c r="H4307" s="3" t="s">
        <v>4491</v>
      </c>
      <c r="I4307" s="3" t="s">
        <v>4831</v>
      </c>
      <c r="J4307" s="3" t="s">
        <v>4483</v>
      </c>
      <c r="K4307" s="6">
        <v>133232</v>
      </c>
      <c r="L4307" s="6">
        <v>132560</v>
      </c>
      <c r="M4307" s="6" t="s">
        <v>4474</v>
      </c>
      <c r="N4307" s="6" t="s">
        <v>4474</v>
      </c>
      <c r="O4307" s="6" t="s">
        <v>4474</v>
      </c>
      <c r="P4307" s="6" t="s">
        <v>4474</v>
      </c>
      <c r="Q4307" s="6">
        <v>13438</v>
      </c>
      <c r="R4307" s="6">
        <v>11963</v>
      </c>
      <c r="S4307" s="6">
        <v>23634</v>
      </c>
      <c r="T4307" s="6">
        <v>-2040</v>
      </c>
      <c r="U4307" s="6" t="s">
        <v>4474</v>
      </c>
      <c r="V4307" s="6" t="s">
        <v>4474</v>
      </c>
      <c r="W4307" s="6">
        <v>2244336</v>
      </c>
      <c r="X4307" s="6">
        <v>2289614</v>
      </c>
      <c r="Y4307" s="6">
        <v>243235</v>
      </c>
      <c r="Z4307" s="6">
        <v>312352</v>
      </c>
      <c r="AA4307" s="6">
        <v>1673368</v>
      </c>
      <c r="AB4307" s="6">
        <v>1798047</v>
      </c>
      <c r="AC4307" s="6">
        <v>18350000</v>
      </c>
      <c r="AD4307" s="6">
        <v>18524000</v>
      </c>
      <c r="AF4307">
        <f t="shared" si="1340"/>
        <v>5.9875170206243628E-3</v>
      </c>
      <c r="AG4307">
        <f t="shared" si="1341"/>
        <v>5.2248981706086699E-3</v>
      </c>
      <c r="AH4307" t="e">
        <f t="shared" si="1342"/>
        <v>#VALUE!</v>
      </c>
      <c r="AI4307" t="e">
        <f t="shared" si="1343"/>
        <v>#VALUE!</v>
      </c>
      <c r="AJ4307">
        <f t="shared" si="1344"/>
        <v>0.14535655038222317</v>
      </c>
      <c r="AK4307">
        <f t="shared" si="1345"/>
        <v>0.17371737223776687</v>
      </c>
      <c r="AL4307" t="e">
        <f t="shared" si="1346"/>
        <v>#VALUE!</v>
      </c>
      <c r="AM4307" t="e">
        <f t="shared" si="1347"/>
        <v>#VALUE!</v>
      </c>
      <c r="AN4307">
        <f t="shared" si="1348"/>
        <v>5.936366034319282E-2</v>
      </c>
      <c r="AO4307">
        <f t="shared" si="1349"/>
        <v>5.7896221808566857E-2</v>
      </c>
      <c r="AP4307">
        <f t="shared" si="1350"/>
        <v>1</v>
      </c>
      <c r="AQ4307">
        <f t="shared" si="1351"/>
        <v>1</v>
      </c>
      <c r="AR4307">
        <f t="shared" si="1352"/>
        <v>1</v>
      </c>
      <c r="AS4307">
        <f t="shared" si="1353"/>
        <v>1</v>
      </c>
      <c r="AT4307">
        <f t="shared" si="1354"/>
        <v>0</v>
      </c>
      <c r="AU4307">
        <f t="shared" si="1355"/>
        <v>0</v>
      </c>
      <c r="AV4307">
        <f t="shared" si="1356"/>
        <v>0</v>
      </c>
      <c r="AW4307">
        <f t="shared" si="1357"/>
        <v>1</v>
      </c>
      <c r="AX4307">
        <f t="shared" si="1358"/>
        <v>1</v>
      </c>
      <c r="AY4307">
        <f t="shared" si="1359"/>
        <v>6</v>
      </c>
    </row>
    <row r="4308" spans="1:51" x14ac:dyDescent="0.3">
      <c r="A4308" s="1" t="s">
        <v>4302</v>
      </c>
      <c r="B4308" s="2">
        <v>4021623</v>
      </c>
      <c r="C4308" s="3" t="s">
        <v>5337</v>
      </c>
      <c r="D4308" s="5">
        <v>476.57</v>
      </c>
      <c r="E4308" s="5">
        <v>17903.719266439999</v>
      </c>
      <c r="F4308" s="3" t="s">
        <v>4485</v>
      </c>
      <c r="G4308" s="3" t="s">
        <v>4486</v>
      </c>
      <c r="H4308" s="3" t="s">
        <v>4590</v>
      </c>
      <c r="I4308" s="3" t="s">
        <v>4590</v>
      </c>
      <c r="J4308" s="3" t="s">
        <v>4952</v>
      </c>
      <c r="K4308" s="6">
        <v>7467552</v>
      </c>
      <c r="L4308" s="6">
        <v>7434361</v>
      </c>
      <c r="M4308" s="6">
        <v>761109</v>
      </c>
      <c r="N4308" s="6">
        <v>768385</v>
      </c>
      <c r="O4308" s="6">
        <v>721094</v>
      </c>
      <c r="P4308" s="6">
        <v>730017</v>
      </c>
      <c r="Q4308" s="6">
        <v>618301</v>
      </c>
      <c r="R4308" s="6">
        <v>617278</v>
      </c>
      <c r="S4308" s="6">
        <v>692819</v>
      </c>
      <c r="T4308" s="6">
        <v>812574</v>
      </c>
      <c r="U4308" s="6" t="s">
        <v>4474</v>
      </c>
      <c r="V4308" s="6" t="s">
        <v>4474</v>
      </c>
      <c r="W4308" s="6">
        <v>4517476</v>
      </c>
      <c r="X4308" s="6">
        <v>4395324</v>
      </c>
      <c r="Y4308" s="6">
        <v>3132992</v>
      </c>
      <c r="Z4308" s="6">
        <v>3034397</v>
      </c>
      <c r="AA4308" s="6">
        <v>933149</v>
      </c>
      <c r="AB4308" s="6">
        <v>945167</v>
      </c>
      <c r="AC4308" s="6">
        <v>37644992</v>
      </c>
      <c r="AD4308" s="6">
        <v>37602533</v>
      </c>
      <c r="AF4308">
        <f t="shared" si="1340"/>
        <v>0.13686868507989861</v>
      </c>
      <c r="AG4308">
        <f t="shared" si="1341"/>
        <v>0.14043970364869576</v>
      </c>
      <c r="AH4308" t="e">
        <f t="shared" si="1342"/>
        <v>#VALUE!</v>
      </c>
      <c r="AI4308" t="e">
        <f t="shared" si="1343"/>
        <v>#VALUE!</v>
      </c>
      <c r="AJ4308">
        <f t="shared" si="1344"/>
        <v>3.3574402373040102</v>
      </c>
      <c r="AK4308">
        <f t="shared" si="1345"/>
        <v>3.2104347697285243</v>
      </c>
      <c r="AL4308">
        <f t="shared" si="1346"/>
        <v>9.6563639597019205E-2</v>
      </c>
      <c r="AM4308">
        <f t="shared" si="1347"/>
        <v>9.819498945504529E-2</v>
      </c>
      <c r="AN4308">
        <f t="shared" si="1348"/>
        <v>1.6530363415323071</v>
      </c>
      <c r="AO4308">
        <f t="shared" si="1349"/>
        <v>1.6914250235022492</v>
      </c>
      <c r="AP4308">
        <f t="shared" si="1350"/>
        <v>1</v>
      </c>
      <c r="AQ4308">
        <f t="shared" si="1351"/>
        <v>1</v>
      </c>
      <c r="AR4308">
        <f t="shared" si="1352"/>
        <v>0</v>
      </c>
      <c r="AS4308">
        <f t="shared" si="1353"/>
        <v>1</v>
      </c>
      <c r="AT4308">
        <f t="shared" si="1354"/>
        <v>0</v>
      </c>
      <c r="AU4308">
        <f t="shared" si="1355"/>
        <v>1</v>
      </c>
      <c r="AV4308">
        <f t="shared" si="1356"/>
        <v>0</v>
      </c>
      <c r="AW4308">
        <f t="shared" si="1357"/>
        <v>0</v>
      </c>
      <c r="AX4308">
        <f t="shared" si="1358"/>
        <v>0</v>
      </c>
      <c r="AY4308">
        <f t="shared" si="1359"/>
        <v>4</v>
      </c>
    </row>
    <row r="4309" spans="1:51" x14ac:dyDescent="0.3">
      <c r="A4309" s="1" t="s">
        <v>4303</v>
      </c>
      <c r="B4309" s="2">
        <v>4992863</v>
      </c>
      <c r="C4309" s="3" t="s">
        <v>5337</v>
      </c>
      <c r="D4309" s="7">
        <v>199.26</v>
      </c>
      <c r="E4309" s="5">
        <v>6642.0043173000004</v>
      </c>
      <c r="F4309" s="3" t="s">
        <v>4485</v>
      </c>
      <c r="G4309" s="3" t="s">
        <v>4486</v>
      </c>
      <c r="H4309" s="3" t="s">
        <v>4598</v>
      </c>
      <c r="I4309" s="3" t="s">
        <v>4615</v>
      </c>
      <c r="J4309" s="3" t="s">
        <v>5042</v>
      </c>
      <c r="K4309" s="6">
        <v>2259300</v>
      </c>
      <c r="L4309" s="6">
        <v>2220000</v>
      </c>
      <c r="M4309" s="6">
        <v>447700</v>
      </c>
      <c r="N4309" s="6">
        <v>429400</v>
      </c>
      <c r="O4309" s="6">
        <v>394400</v>
      </c>
      <c r="P4309" s="6">
        <v>379700</v>
      </c>
      <c r="Q4309" s="6">
        <v>279300</v>
      </c>
      <c r="R4309" s="6">
        <v>276000</v>
      </c>
      <c r="S4309" s="6">
        <v>331500</v>
      </c>
      <c r="T4309" s="6">
        <v>341200</v>
      </c>
      <c r="U4309" s="6">
        <v>212700</v>
      </c>
      <c r="V4309" s="6">
        <v>259200</v>
      </c>
      <c r="W4309" s="6">
        <v>2399100</v>
      </c>
      <c r="X4309" s="6">
        <v>2383300</v>
      </c>
      <c r="Y4309" s="6">
        <v>1065600</v>
      </c>
      <c r="Z4309" s="6">
        <v>1061000</v>
      </c>
      <c r="AA4309" s="6">
        <v>417500</v>
      </c>
      <c r="AB4309" s="6">
        <v>424600</v>
      </c>
      <c r="AC4309" s="6">
        <v>33338831</v>
      </c>
      <c r="AD4309" s="6">
        <v>33357380</v>
      </c>
      <c r="AF4309">
        <f t="shared" si="1340"/>
        <v>0.11641865699637365</v>
      </c>
      <c r="AG4309">
        <f t="shared" si="1341"/>
        <v>0.11580581546595058</v>
      </c>
      <c r="AH4309">
        <f t="shared" si="1342"/>
        <v>8.8658246842565958E-2</v>
      </c>
      <c r="AI4309">
        <f t="shared" si="1343"/>
        <v>0.10875676582889271</v>
      </c>
      <c r="AJ4309">
        <f t="shared" si="1344"/>
        <v>2.5523353293413176</v>
      </c>
      <c r="AK4309">
        <f t="shared" si="1345"/>
        <v>2.4988224211022136</v>
      </c>
      <c r="AL4309">
        <f t="shared" si="1346"/>
        <v>0.17456734386756961</v>
      </c>
      <c r="AM4309">
        <f t="shared" si="1347"/>
        <v>0.17103603603603604</v>
      </c>
      <c r="AN4309">
        <f t="shared" si="1348"/>
        <v>0.94172814805552085</v>
      </c>
      <c r="AO4309">
        <f t="shared" si="1349"/>
        <v>0.93148155918264586</v>
      </c>
      <c r="AP4309">
        <f t="shared" si="1350"/>
        <v>1</v>
      </c>
      <c r="AQ4309">
        <f t="shared" si="1351"/>
        <v>1</v>
      </c>
      <c r="AR4309">
        <f t="shared" si="1352"/>
        <v>1</v>
      </c>
      <c r="AS4309">
        <f t="shared" si="1353"/>
        <v>1</v>
      </c>
      <c r="AT4309">
        <f t="shared" si="1354"/>
        <v>1</v>
      </c>
      <c r="AU4309">
        <f t="shared" si="1355"/>
        <v>1</v>
      </c>
      <c r="AV4309">
        <f t="shared" si="1356"/>
        <v>1</v>
      </c>
      <c r="AW4309">
        <f t="shared" si="1357"/>
        <v>1</v>
      </c>
      <c r="AX4309">
        <f t="shared" si="1358"/>
        <v>1</v>
      </c>
      <c r="AY4309">
        <f t="shared" si="1359"/>
        <v>9</v>
      </c>
    </row>
    <row r="4310" spans="1:51" x14ac:dyDescent="0.3">
      <c r="A4310" s="1" t="s">
        <v>4304</v>
      </c>
      <c r="B4310" s="2">
        <v>4811305</v>
      </c>
      <c r="C4310" s="3" t="s">
        <v>5338</v>
      </c>
      <c r="D4310" s="5">
        <v>11.27</v>
      </c>
      <c r="E4310" s="5">
        <v>1718.8978079000001</v>
      </c>
      <c r="F4310" s="3" t="s">
        <v>4470</v>
      </c>
      <c r="G4310" s="3" t="s">
        <v>4471</v>
      </c>
      <c r="H4310" s="3" t="s">
        <v>4673</v>
      </c>
      <c r="I4310" s="3" t="s">
        <v>4673</v>
      </c>
      <c r="J4310" s="3" t="s">
        <v>4544</v>
      </c>
      <c r="K4310" s="6">
        <v>53610</v>
      </c>
      <c r="L4310" s="6">
        <v>110500</v>
      </c>
      <c r="M4310" s="6">
        <v>-147982</v>
      </c>
      <c r="N4310" s="6">
        <v>-79374</v>
      </c>
      <c r="O4310" s="6">
        <v>-152052</v>
      </c>
      <c r="P4310" s="6">
        <v>-83693</v>
      </c>
      <c r="Q4310" s="6">
        <v>-142517</v>
      </c>
      <c r="R4310" s="6">
        <v>-73485</v>
      </c>
      <c r="S4310" s="6">
        <v>-140617</v>
      </c>
      <c r="T4310" s="6">
        <v>-128596</v>
      </c>
      <c r="U4310" s="6" t="s">
        <v>4474</v>
      </c>
      <c r="V4310" s="6" t="s">
        <v>4474</v>
      </c>
      <c r="W4310" s="6">
        <v>358504</v>
      </c>
      <c r="X4310" s="6">
        <v>208818</v>
      </c>
      <c r="Y4310" s="6">
        <v>324515</v>
      </c>
      <c r="Z4310" s="6">
        <v>172075</v>
      </c>
      <c r="AA4310" s="6">
        <v>170728</v>
      </c>
      <c r="AB4310" s="6">
        <v>173128</v>
      </c>
      <c r="AC4310" s="6">
        <v>148392939</v>
      </c>
      <c r="AD4310" s="6">
        <v>122479289</v>
      </c>
      <c r="AF4310">
        <f t="shared" si="1340"/>
        <v>-0.39753252404436212</v>
      </c>
      <c r="AG4310">
        <f t="shared" si="1341"/>
        <v>-0.35190931816222737</v>
      </c>
      <c r="AH4310" t="e">
        <f t="shared" si="1342"/>
        <v>#VALUE!</v>
      </c>
      <c r="AI4310" t="e">
        <f t="shared" si="1343"/>
        <v>#VALUE!</v>
      </c>
      <c r="AJ4310">
        <f t="shared" si="1344"/>
        <v>1.9007719881917435</v>
      </c>
      <c r="AK4310">
        <f t="shared" si="1345"/>
        <v>0.99391779492629728</v>
      </c>
      <c r="AL4310">
        <f t="shared" si="1346"/>
        <v>-2.8362618914381645</v>
      </c>
      <c r="AM4310">
        <f t="shared" si="1347"/>
        <v>-0.75740271493212674</v>
      </c>
      <c r="AN4310">
        <f t="shared" si="1348"/>
        <v>0.14953808046772141</v>
      </c>
      <c r="AO4310">
        <f t="shared" si="1349"/>
        <v>0.52916894137478565</v>
      </c>
      <c r="AP4310">
        <f t="shared" si="1350"/>
        <v>0</v>
      </c>
      <c r="AQ4310">
        <f t="shared" si="1351"/>
        <v>0</v>
      </c>
      <c r="AR4310">
        <f t="shared" si="1352"/>
        <v>0</v>
      </c>
      <c r="AS4310">
        <f t="shared" si="1353"/>
        <v>1</v>
      </c>
      <c r="AT4310">
        <f t="shared" si="1354"/>
        <v>0</v>
      </c>
      <c r="AU4310">
        <f t="shared" si="1355"/>
        <v>1</v>
      </c>
      <c r="AV4310">
        <f t="shared" si="1356"/>
        <v>0</v>
      </c>
      <c r="AW4310">
        <f t="shared" si="1357"/>
        <v>0</v>
      </c>
      <c r="AX4310">
        <f t="shared" si="1358"/>
        <v>0</v>
      </c>
      <c r="AY4310">
        <f t="shared" si="1359"/>
        <v>2</v>
      </c>
    </row>
    <row r="4311" spans="1:51" x14ac:dyDescent="0.3">
      <c r="A4311" s="1" t="s">
        <v>4305</v>
      </c>
      <c r="B4311" s="2">
        <v>4647961</v>
      </c>
      <c r="C4311" s="3" t="s">
        <v>5337</v>
      </c>
      <c r="D4311" s="5">
        <v>43.71</v>
      </c>
      <c r="E4311" s="5">
        <v>5477.6757437400001</v>
      </c>
      <c r="F4311" s="3" t="s">
        <v>4475</v>
      </c>
      <c r="G4311" s="3" t="s">
        <v>4476</v>
      </c>
      <c r="H4311" s="3" t="s">
        <v>4477</v>
      </c>
      <c r="I4311" s="3" t="s">
        <v>4753</v>
      </c>
      <c r="J4311" s="3" t="s">
        <v>4754</v>
      </c>
      <c r="K4311" s="6">
        <v>11844000</v>
      </c>
      <c r="L4311" s="6">
        <v>11904000</v>
      </c>
      <c r="M4311" s="6">
        <v>-314000</v>
      </c>
      <c r="N4311" s="6">
        <v>-380000</v>
      </c>
      <c r="O4311" s="6">
        <v>-437000</v>
      </c>
      <c r="P4311" s="6">
        <v>-515000</v>
      </c>
      <c r="Q4311" s="6">
        <v>-538000</v>
      </c>
      <c r="R4311" s="6">
        <v>-627000</v>
      </c>
      <c r="S4311" s="6">
        <v>313000</v>
      </c>
      <c r="T4311" s="6">
        <v>385000</v>
      </c>
      <c r="U4311" s="6">
        <v>3061000</v>
      </c>
      <c r="V4311" s="6">
        <v>3059000</v>
      </c>
      <c r="W4311" s="6">
        <v>3414000</v>
      </c>
      <c r="X4311" s="6">
        <v>3436000</v>
      </c>
      <c r="Y4311" s="6">
        <v>1812000</v>
      </c>
      <c r="Z4311" s="6">
        <v>1822000</v>
      </c>
      <c r="AA4311" s="6">
        <v>2169000</v>
      </c>
      <c r="AB4311" s="6">
        <v>2207000</v>
      </c>
      <c r="AC4311" s="6">
        <v>123579896</v>
      </c>
      <c r="AD4311" s="6">
        <v>122043289</v>
      </c>
      <c r="AF4311">
        <f t="shared" si="1340"/>
        <v>-0.15758640890451084</v>
      </c>
      <c r="AG4311">
        <f t="shared" si="1341"/>
        <v>-0.18247962747380675</v>
      </c>
      <c r="AH4311">
        <f t="shared" si="1342"/>
        <v>0.89660222612770946</v>
      </c>
      <c r="AI4311">
        <f t="shared" si="1343"/>
        <v>0.890279394644936</v>
      </c>
      <c r="AJ4311">
        <f t="shared" si="1344"/>
        <v>0.83540802213001386</v>
      </c>
      <c r="AK4311">
        <f t="shared" si="1345"/>
        <v>0.82555505210693247</v>
      </c>
      <c r="AL4311">
        <f t="shared" si="1346"/>
        <v>-3.6896318811212428E-2</v>
      </c>
      <c r="AM4311">
        <f t="shared" si="1347"/>
        <v>-4.3262768817204304E-2</v>
      </c>
      <c r="AN4311">
        <f t="shared" si="1348"/>
        <v>3.4692442882249561</v>
      </c>
      <c r="AO4311">
        <f t="shared" si="1349"/>
        <v>3.4644935972060535</v>
      </c>
      <c r="AP4311">
        <f t="shared" si="1350"/>
        <v>0</v>
      </c>
      <c r="AQ4311">
        <f t="shared" si="1351"/>
        <v>1</v>
      </c>
      <c r="AR4311">
        <f t="shared" si="1352"/>
        <v>1</v>
      </c>
      <c r="AS4311">
        <f t="shared" si="1353"/>
        <v>1</v>
      </c>
      <c r="AT4311">
        <f t="shared" si="1354"/>
        <v>0</v>
      </c>
      <c r="AU4311">
        <f t="shared" si="1355"/>
        <v>1</v>
      </c>
      <c r="AV4311">
        <f t="shared" si="1356"/>
        <v>1</v>
      </c>
      <c r="AW4311">
        <f t="shared" si="1357"/>
        <v>1</v>
      </c>
      <c r="AX4311">
        <f t="shared" si="1358"/>
        <v>0</v>
      </c>
      <c r="AY4311">
        <f t="shared" si="1359"/>
        <v>6</v>
      </c>
    </row>
    <row r="4312" spans="1:51" x14ac:dyDescent="0.3">
      <c r="A4312" s="1" t="s">
        <v>4306</v>
      </c>
      <c r="B4312" s="2">
        <v>114218673</v>
      </c>
      <c r="C4312" s="3" t="s">
        <v>5335</v>
      </c>
      <c r="D4312" s="5">
        <v>36.950000000000003</v>
      </c>
      <c r="E4312" s="5">
        <v>6358.5824665500004</v>
      </c>
      <c r="F4312" s="3" t="s">
        <v>4470</v>
      </c>
      <c r="G4312" s="3" t="s">
        <v>4512</v>
      </c>
      <c r="H4312" s="3" t="s">
        <v>4710</v>
      </c>
      <c r="I4312" s="3" t="s">
        <v>4710</v>
      </c>
      <c r="J4312" s="3" t="s">
        <v>4504</v>
      </c>
      <c r="K4312" s="6">
        <v>906142</v>
      </c>
      <c r="L4312" s="6">
        <v>863293</v>
      </c>
      <c r="M4312" s="6">
        <v>291192</v>
      </c>
      <c r="N4312" s="6">
        <v>282051</v>
      </c>
      <c r="O4312" s="6">
        <v>124070</v>
      </c>
      <c r="P4312" s="6">
        <v>114240</v>
      </c>
      <c r="Q4312" s="6">
        <v>-52619</v>
      </c>
      <c r="R4312" s="6">
        <v>-73518</v>
      </c>
      <c r="S4312" s="6">
        <v>116454</v>
      </c>
      <c r="T4312" s="6">
        <v>27189</v>
      </c>
      <c r="U4312" s="6">
        <v>1223064</v>
      </c>
      <c r="V4312" s="6">
        <v>1334090</v>
      </c>
      <c r="W4312" s="6">
        <v>4540547</v>
      </c>
      <c r="X4312" s="6">
        <v>4566881</v>
      </c>
      <c r="Y4312" s="6">
        <v>305433</v>
      </c>
      <c r="Z4312" s="6">
        <v>270752</v>
      </c>
      <c r="AA4312" s="6">
        <v>133109</v>
      </c>
      <c r="AB4312" s="6">
        <v>125866</v>
      </c>
      <c r="AC4312" s="6">
        <v>172086129</v>
      </c>
      <c r="AD4312" s="6">
        <v>166659634</v>
      </c>
      <c r="AF4312">
        <f t="shared" si="1340"/>
        <v>-1.1588691847039576E-2</v>
      </c>
      <c r="AG4312">
        <f t="shared" si="1341"/>
        <v>-1.6098076564727656E-2</v>
      </c>
      <c r="AH4312">
        <f t="shared" si="1342"/>
        <v>0.26936490251064465</v>
      </c>
      <c r="AI4312">
        <f t="shared" si="1343"/>
        <v>0.29212278576998174</v>
      </c>
      <c r="AJ4312">
        <f t="shared" si="1344"/>
        <v>2.2946081782599221</v>
      </c>
      <c r="AK4312">
        <f t="shared" si="1345"/>
        <v>2.1511130885227145</v>
      </c>
      <c r="AL4312">
        <f t="shared" si="1346"/>
        <v>0.13692114480953316</v>
      </c>
      <c r="AM4312">
        <f t="shared" si="1347"/>
        <v>0.13233050656034509</v>
      </c>
      <c r="AN4312">
        <f t="shared" si="1348"/>
        <v>0.19956670418784345</v>
      </c>
      <c r="AO4312">
        <f t="shared" si="1349"/>
        <v>0.18903339062261532</v>
      </c>
      <c r="AP4312">
        <f t="shared" si="1350"/>
        <v>0</v>
      </c>
      <c r="AQ4312">
        <f t="shared" si="1351"/>
        <v>1</v>
      </c>
      <c r="AR4312">
        <f t="shared" si="1352"/>
        <v>1</v>
      </c>
      <c r="AS4312">
        <f t="shared" si="1353"/>
        <v>1</v>
      </c>
      <c r="AT4312">
        <f t="shared" si="1354"/>
        <v>1</v>
      </c>
      <c r="AU4312">
        <f t="shared" si="1355"/>
        <v>1</v>
      </c>
      <c r="AV4312">
        <f t="shared" si="1356"/>
        <v>1</v>
      </c>
      <c r="AW4312">
        <f t="shared" si="1357"/>
        <v>1</v>
      </c>
      <c r="AX4312">
        <f t="shared" si="1358"/>
        <v>0</v>
      </c>
      <c r="AY4312">
        <f t="shared" si="1359"/>
        <v>7</v>
      </c>
    </row>
    <row r="4313" spans="1:51" x14ac:dyDescent="0.3">
      <c r="A4313" s="1" t="s">
        <v>4307</v>
      </c>
      <c r="B4313" s="2">
        <v>4912147</v>
      </c>
      <c r="C4313" s="3" t="s">
        <v>5335</v>
      </c>
      <c r="D4313" s="7">
        <v>226.67</v>
      </c>
      <c r="E4313" s="5">
        <v>3070.5259941300001</v>
      </c>
      <c r="F4313" s="3" t="s">
        <v>4559</v>
      </c>
      <c r="G4313" s="3" t="s">
        <v>4821</v>
      </c>
      <c r="H4313" s="3" t="s">
        <v>4911</v>
      </c>
      <c r="I4313" s="3" t="s">
        <v>4911</v>
      </c>
      <c r="J4313" s="3" t="s">
        <v>4922</v>
      </c>
      <c r="K4313" s="6">
        <v>603636</v>
      </c>
      <c r="L4313" s="6">
        <v>590557</v>
      </c>
      <c r="M4313" s="6">
        <v>106559</v>
      </c>
      <c r="N4313" s="6">
        <v>105807</v>
      </c>
      <c r="O4313" s="6">
        <v>97289</v>
      </c>
      <c r="P4313" s="6">
        <v>96351</v>
      </c>
      <c r="Q4313" s="6">
        <v>71087</v>
      </c>
      <c r="R4313" s="6">
        <v>69644</v>
      </c>
      <c r="S4313" s="6">
        <v>80048</v>
      </c>
      <c r="T4313" s="6">
        <v>92034</v>
      </c>
      <c r="U4313" s="6">
        <v>84552</v>
      </c>
      <c r="V4313" s="6">
        <v>85977</v>
      </c>
      <c r="W4313" s="6">
        <v>447324</v>
      </c>
      <c r="X4313" s="6">
        <v>449039</v>
      </c>
      <c r="Y4313" s="6">
        <v>262801</v>
      </c>
      <c r="Z4313" s="6">
        <v>255441</v>
      </c>
      <c r="AA4313" s="6">
        <v>107502</v>
      </c>
      <c r="AB4313" s="6">
        <v>103500</v>
      </c>
      <c r="AC4313" s="6">
        <v>13549989</v>
      </c>
      <c r="AD4313" s="6">
        <v>13548581</v>
      </c>
      <c r="AF4313">
        <f t="shared" si="1340"/>
        <v>0.15891613237832086</v>
      </c>
      <c r="AG4313">
        <f t="shared" si="1341"/>
        <v>0.15509565984246357</v>
      </c>
      <c r="AH4313">
        <f t="shared" si="1342"/>
        <v>0.18901735654693241</v>
      </c>
      <c r="AI4313">
        <f t="shared" si="1343"/>
        <v>0.19146889245700263</v>
      </c>
      <c r="AJ4313">
        <f t="shared" si="1344"/>
        <v>2.4446149839072762</v>
      </c>
      <c r="AK4313">
        <f t="shared" si="1345"/>
        <v>2.4680289855072464</v>
      </c>
      <c r="AL4313">
        <f t="shared" si="1346"/>
        <v>0.16117163323592362</v>
      </c>
      <c r="AM4313">
        <f t="shared" si="1347"/>
        <v>0.16315275240154634</v>
      </c>
      <c r="AN4313">
        <f t="shared" si="1348"/>
        <v>1.349437991254661</v>
      </c>
      <c r="AO4313">
        <f t="shared" si="1349"/>
        <v>1.3151574807533422</v>
      </c>
      <c r="AP4313">
        <f t="shared" si="1350"/>
        <v>1</v>
      </c>
      <c r="AQ4313">
        <f t="shared" si="1351"/>
        <v>1</v>
      </c>
      <c r="AR4313">
        <f t="shared" si="1352"/>
        <v>1</v>
      </c>
      <c r="AS4313">
        <f t="shared" si="1353"/>
        <v>1</v>
      </c>
      <c r="AT4313">
        <f t="shared" si="1354"/>
        <v>1</v>
      </c>
      <c r="AU4313">
        <f t="shared" si="1355"/>
        <v>0</v>
      </c>
      <c r="AV4313">
        <f t="shared" si="1356"/>
        <v>0</v>
      </c>
      <c r="AW4313">
        <f t="shared" si="1357"/>
        <v>1</v>
      </c>
      <c r="AX4313">
        <f t="shared" si="1358"/>
        <v>0</v>
      </c>
      <c r="AY4313">
        <f t="shared" si="1359"/>
        <v>6</v>
      </c>
    </row>
    <row r="4314" spans="1:51" x14ac:dyDescent="0.3">
      <c r="A4314" s="1" t="s">
        <v>4308</v>
      </c>
      <c r="B4314" s="2">
        <v>4091447</v>
      </c>
      <c r="C4314" s="3" t="s">
        <v>5335</v>
      </c>
      <c r="D4314" s="5">
        <v>70.23</v>
      </c>
      <c r="E4314" s="5">
        <v>5102.34967908</v>
      </c>
      <c r="F4314" s="3" t="s">
        <v>4654</v>
      </c>
      <c r="G4314" s="3" t="s">
        <v>4654</v>
      </c>
      <c r="H4314" s="3" t="s">
        <v>4747</v>
      </c>
      <c r="I4314" s="3" t="s">
        <v>4748</v>
      </c>
      <c r="J4314" s="3" t="s">
        <v>5096</v>
      </c>
      <c r="K4314" s="6">
        <v>5534000</v>
      </c>
      <c r="L4314" s="6">
        <v>5438000</v>
      </c>
      <c r="M4314" s="6">
        <v>1299000</v>
      </c>
      <c r="N4314" s="6">
        <v>1268000</v>
      </c>
      <c r="O4314" s="6">
        <v>956000</v>
      </c>
      <c r="P4314" s="6">
        <v>931000</v>
      </c>
      <c r="Q4314" s="6">
        <v>573000</v>
      </c>
      <c r="R4314" s="6">
        <v>538000</v>
      </c>
      <c r="S4314" s="6">
        <v>918000</v>
      </c>
      <c r="T4314" s="6">
        <v>828000</v>
      </c>
      <c r="U4314" s="6">
        <v>1588000</v>
      </c>
      <c r="V4314" s="6">
        <v>1588000</v>
      </c>
      <c r="W4314" s="6">
        <v>5188000</v>
      </c>
      <c r="X4314" s="6">
        <v>5111000</v>
      </c>
      <c r="Y4314" s="6">
        <v>3400000</v>
      </c>
      <c r="Z4314" s="6">
        <v>3362000</v>
      </c>
      <c r="AA4314" s="6">
        <v>1667000</v>
      </c>
      <c r="AB4314" s="6">
        <v>1691000</v>
      </c>
      <c r="AC4314" s="6">
        <v>72700000</v>
      </c>
      <c r="AD4314" s="6">
        <v>73200000</v>
      </c>
      <c r="AF4314">
        <f t="shared" si="1340"/>
        <v>0.11044718581341557</v>
      </c>
      <c r="AG4314">
        <f t="shared" si="1341"/>
        <v>0.10526315789473684</v>
      </c>
      <c r="AH4314">
        <f t="shared" si="1342"/>
        <v>0.30609097918272937</v>
      </c>
      <c r="AI4314">
        <f t="shared" si="1343"/>
        <v>0.31070240657405596</v>
      </c>
      <c r="AJ4314">
        <f t="shared" si="1344"/>
        <v>2.0395920815836832</v>
      </c>
      <c r="AK4314">
        <f t="shared" si="1345"/>
        <v>1.9881726788882319</v>
      </c>
      <c r="AL4314">
        <f t="shared" si="1346"/>
        <v>0.17275027105168053</v>
      </c>
      <c r="AM4314">
        <f t="shared" si="1347"/>
        <v>0.17120264803236485</v>
      </c>
      <c r="AN4314">
        <f t="shared" si="1348"/>
        <v>1.0666923670007711</v>
      </c>
      <c r="AO4314">
        <f t="shared" si="1349"/>
        <v>1.0639796517315594</v>
      </c>
      <c r="AP4314">
        <f t="shared" si="1350"/>
        <v>1</v>
      </c>
      <c r="AQ4314">
        <f t="shared" si="1351"/>
        <v>1</v>
      </c>
      <c r="AR4314">
        <f t="shared" si="1352"/>
        <v>1</v>
      </c>
      <c r="AS4314">
        <f t="shared" si="1353"/>
        <v>1</v>
      </c>
      <c r="AT4314">
        <f t="shared" si="1354"/>
        <v>1</v>
      </c>
      <c r="AU4314">
        <f t="shared" si="1355"/>
        <v>1</v>
      </c>
      <c r="AV4314">
        <f t="shared" si="1356"/>
        <v>1</v>
      </c>
      <c r="AW4314">
        <f t="shared" si="1357"/>
        <v>1</v>
      </c>
      <c r="AX4314">
        <f t="shared" si="1358"/>
        <v>1</v>
      </c>
      <c r="AY4314">
        <f t="shared" si="1359"/>
        <v>9</v>
      </c>
    </row>
    <row r="4315" spans="1:51" x14ac:dyDescent="0.3">
      <c r="A4315" s="1" t="s">
        <v>4309</v>
      </c>
      <c r="B4315" s="2">
        <v>5274032</v>
      </c>
      <c r="C4315" s="3" t="s">
        <v>5337</v>
      </c>
      <c r="D4315" s="5">
        <v>15.32</v>
      </c>
      <c r="E4315" s="5">
        <v>1114.85334392</v>
      </c>
      <c r="F4315" s="3" t="s">
        <v>4500</v>
      </c>
      <c r="G4315" s="3" t="s">
        <v>4501</v>
      </c>
      <c r="H4315" s="3" t="s">
        <v>4502</v>
      </c>
      <c r="I4315" s="3" t="s">
        <v>4538</v>
      </c>
      <c r="J4315" s="3" t="s">
        <v>4504</v>
      </c>
      <c r="K4315" s="6">
        <v>195837</v>
      </c>
      <c r="L4315" s="6">
        <v>186995</v>
      </c>
      <c r="M4315" s="6">
        <v>-21857</v>
      </c>
      <c r="N4315" s="6">
        <v>-22950</v>
      </c>
      <c r="O4315" s="6">
        <v>-32033</v>
      </c>
      <c r="P4315" s="6">
        <v>-33425</v>
      </c>
      <c r="Q4315" s="6">
        <v>-28674</v>
      </c>
      <c r="R4315" s="6">
        <v>-29940</v>
      </c>
      <c r="S4315" s="6">
        <v>11217</v>
      </c>
      <c r="T4315" s="6">
        <v>10051</v>
      </c>
      <c r="U4315" s="6" t="s">
        <v>4474</v>
      </c>
      <c r="V4315" s="6" t="s">
        <v>4474</v>
      </c>
      <c r="W4315" s="6">
        <v>192027</v>
      </c>
      <c r="X4315" s="6">
        <v>191199</v>
      </c>
      <c r="Y4315" s="6">
        <v>122517</v>
      </c>
      <c r="Z4315" s="6">
        <v>121103</v>
      </c>
      <c r="AA4315" s="6">
        <v>76939</v>
      </c>
      <c r="AB4315" s="6">
        <v>74053</v>
      </c>
      <c r="AC4315" s="6">
        <v>72517681</v>
      </c>
      <c r="AD4315" s="6">
        <v>71682267</v>
      </c>
      <c r="AF4315">
        <f t="shared" si="1340"/>
        <v>-0.149322751488072</v>
      </c>
      <c r="AG4315">
        <f t="shared" si="1341"/>
        <v>-0.15659077714841604</v>
      </c>
      <c r="AH4315" t="e">
        <f t="shared" si="1342"/>
        <v>#VALUE!</v>
      </c>
      <c r="AI4315" t="e">
        <f t="shared" si="1343"/>
        <v>#VALUE!</v>
      </c>
      <c r="AJ4315">
        <f t="shared" si="1344"/>
        <v>1.592391374985378</v>
      </c>
      <c r="AK4315">
        <f t="shared" si="1345"/>
        <v>1.635355758713354</v>
      </c>
      <c r="AL4315">
        <f t="shared" si="1346"/>
        <v>-0.1635697033757666</v>
      </c>
      <c r="AM4315">
        <f t="shared" si="1347"/>
        <v>-0.17874809486884677</v>
      </c>
      <c r="AN4315">
        <f t="shared" si="1348"/>
        <v>1.0198409598650189</v>
      </c>
      <c r="AO4315">
        <f t="shared" si="1349"/>
        <v>0.97801243730354237</v>
      </c>
      <c r="AP4315">
        <f t="shared" si="1350"/>
        <v>0</v>
      </c>
      <c r="AQ4315">
        <f t="shared" si="1351"/>
        <v>1</v>
      </c>
      <c r="AR4315">
        <f t="shared" si="1352"/>
        <v>1</v>
      </c>
      <c r="AS4315">
        <f t="shared" si="1353"/>
        <v>1</v>
      </c>
      <c r="AT4315">
        <f t="shared" si="1354"/>
        <v>0</v>
      </c>
      <c r="AU4315">
        <f t="shared" si="1355"/>
        <v>0</v>
      </c>
      <c r="AV4315">
        <f t="shared" si="1356"/>
        <v>1</v>
      </c>
      <c r="AW4315">
        <f t="shared" si="1357"/>
        <v>1</v>
      </c>
      <c r="AX4315">
        <f t="shared" si="1358"/>
        <v>0</v>
      </c>
      <c r="AY4315">
        <f t="shared" si="1359"/>
        <v>5</v>
      </c>
    </row>
    <row r="4316" spans="1:51" x14ac:dyDescent="0.3">
      <c r="A4316" s="1" t="s">
        <v>4310</v>
      </c>
      <c r="B4316" s="2">
        <v>102030</v>
      </c>
      <c r="C4316" s="3" t="s">
        <v>5337</v>
      </c>
      <c r="D4316" s="5">
        <v>54.84</v>
      </c>
      <c r="E4316" s="5">
        <v>9400.1444166000001</v>
      </c>
      <c r="F4316" s="3" t="s">
        <v>4480</v>
      </c>
      <c r="G4316" s="3" t="s">
        <v>4481</v>
      </c>
      <c r="H4316" s="3" t="s">
        <v>4481</v>
      </c>
      <c r="I4316" s="3" t="s">
        <v>4482</v>
      </c>
      <c r="J4316" s="3" t="s">
        <v>4786</v>
      </c>
      <c r="K4316" s="6">
        <v>2568469</v>
      </c>
      <c r="L4316" s="6">
        <v>2582386</v>
      </c>
      <c r="M4316" s="6" t="s">
        <v>4474</v>
      </c>
      <c r="N4316" s="6" t="s">
        <v>4474</v>
      </c>
      <c r="O4316" s="6">
        <v>2545930</v>
      </c>
      <c r="P4316" s="6">
        <v>2509177</v>
      </c>
      <c r="Q4316" s="6">
        <v>776334</v>
      </c>
      <c r="R4316" s="6">
        <v>809824</v>
      </c>
      <c r="S4316" s="6">
        <v>600799</v>
      </c>
      <c r="T4316" s="6">
        <v>982659</v>
      </c>
      <c r="U4316" s="6">
        <v>833643</v>
      </c>
      <c r="V4316" s="6">
        <v>835423</v>
      </c>
      <c r="W4316" s="6">
        <v>79453900</v>
      </c>
      <c r="X4316" s="6">
        <v>76838106</v>
      </c>
      <c r="Y4316" s="6" t="s">
        <v>4474</v>
      </c>
      <c r="Z4316" s="6" t="s">
        <v>4474</v>
      </c>
      <c r="AA4316" s="6" t="s">
        <v>4474</v>
      </c>
      <c r="AB4316" s="6" t="s">
        <v>4474</v>
      </c>
      <c r="AC4316" s="6">
        <v>171428464</v>
      </c>
      <c r="AD4316" s="6">
        <v>171401887</v>
      </c>
      <c r="AF4316">
        <f t="shared" si="1340"/>
        <v>9.7708734247154636E-3</v>
      </c>
      <c r="AG4316">
        <f t="shared" si="1341"/>
        <v>1.0539354002296724E-2</v>
      </c>
      <c r="AH4316">
        <f t="shared" si="1342"/>
        <v>1.049215960450022E-2</v>
      </c>
      <c r="AI4316">
        <f t="shared" si="1343"/>
        <v>1.0872509012650572E-2</v>
      </c>
      <c r="AJ4316" t="e">
        <f t="shared" si="1344"/>
        <v>#VALUE!</v>
      </c>
      <c r="AK4316" t="e">
        <f t="shared" si="1345"/>
        <v>#VALUE!</v>
      </c>
      <c r="AL4316">
        <f t="shared" si="1346"/>
        <v>0.99122473348909412</v>
      </c>
      <c r="AM4316">
        <f t="shared" si="1347"/>
        <v>0.97165063627203674</v>
      </c>
      <c r="AN4316">
        <f t="shared" si="1348"/>
        <v>3.2326531485553256E-2</v>
      </c>
      <c r="AO4316">
        <f t="shared" si="1349"/>
        <v>3.3608142293356374E-2</v>
      </c>
      <c r="AP4316">
        <f t="shared" si="1350"/>
        <v>1</v>
      </c>
      <c r="AQ4316">
        <f t="shared" si="1351"/>
        <v>1</v>
      </c>
      <c r="AR4316">
        <f t="shared" si="1352"/>
        <v>0</v>
      </c>
      <c r="AS4316">
        <f t="shared" si="1353"/>
        <v>0</v>
      </c>
      <c r="AT4316">
        <f t="shared" si="1354"/>
        <v>1</v>
      </c>
      <c r="AU4316">
        <f t="shared" si="1355"/>
        <v>0</v>
      </c>
      <c r="AV4316">
        <f t="shared" si="1356"/>
        <v>1</v>
      </c>
      <c r="AW4316">
        <f t="shared" si="1357"/>
        <v>0</v>
      </c>
      <c r="AX4316">
        <f t="shared" si="1358"/>
        <v>0</v>
      </c>
      <c r="AY4316">
        <f t="shared" si="1359"/>
        <v>4</v>
      </c>
    </row>
    <row r="4317" spans="1:51" x14ac:dyDescent="0.3">
      <c r="A4317" s="1" t="s">
        <v>4311</v>
      </c>
      <c r="B4317" s="2">
        <v>10362050</v>
      </c>
      <c r="C4317" s="3" t="s">
        <v>5335</v>
      </c>
      <c r="D4317" s="5">
        <v>12.65</v>
      </c>
      <c r="E4317" s="5">
        <v>1623.1612716</v>
      </c>
      <c r="F4317" s="3" t="s">
        <v>4665</v>
      </c>
      <c r="G4317" s="3" t="s">
        <v>4666</v>
      </c>
      <c r="H4317" s="3" t="s">
        <v>4667</v>
      </c>
      <c r="I4317" s="3" t="s">
        <v>4667</v>
      </c>
      <c r="J4317" s="3" t="s">
        <v>4788</v>
      </c>
      <c r="K4317" s="6">
        <v>1329695</v>
      </c>
      <c r="L4317" s="6">
        <v>1299544</v>
      </c>
      <c r="M4317" s="6">
        <v>-41506</v>
      </c>
      <c r="N4317" s="6">
        <v>-40992</v>
      </c>
      <c r="O4317" s="6">
        <v>-77375</v>
      </c>
      <c r="P4317" s="6">
        <v>-76037</v>
      </c>
      <c r="Q4317" s="6">
        <v>-145615</v>
      </c>
      <c r="R4317" s="6">
        <v>-177052</v>
      </c>
      <c r="S4317" s="6">
        <v>33824</v>
      </c>
      <c r="T4317" s="6">
        <v>77861</v>
      </c>
      <c r="U4317" s="6" t="s">
        <v>4474</v>
      </c>
      <c r="V4317" s="6" t="s">
        <v>4474</v>
      </c>
      <c r="W4317" s="6">
        <v>2125742</v>
      </c>
      <c r="X4317" s="6">
        <v>2029217</v>
      </c>
      <c r="Y4317" s="6">
        <v>881405</v>
      </c>
      <c r="Z4317" s="6">
        <v>826390</v>
      </c>
      <c r="AA4317" s="6">
        <v>353953</v>
      </c>
      <c r="AB4317" s="6">
        <v>342199</v>
      </c>
      <c r="AC4317" s="6">
        <v>128313144</v>
      </c>
      <c r="AD4317" s="6">
        <v>126886102</v>
      </c>
      <c r="AF4317">
        <f t="shared" si="1340"/>
        <v>-6.850078701930902E-2</v>
      </c>
      <c r="AG4317">
        <f t="shared" si="1341"/>
        <v>-8.7251388096985197E-2</v>
      </c>
      <c r="AH4317" t="e">
        <f t="shared" si="1342"/>
        <v>#VALUE!</v>
      </c>
      <c r="AI4317" t="e">
        <f t="shared" si="1343"/>
        <v>#VALUE!</v>
      </c>
      <c r="AJ4317">
        <f t="shared" si="1344"/>
        <v>2.4901752492562572</v>
      </c>
      <c r="AK4317">
        <f t="shared" si="1345"/>
        <v>2.4149398449440236</v>
      </c>
      <c r="AL4317">
        <f t="shared" si="1346"/>
        <v>-5.8190036060901187E-2</v>
      </c>
      <c r="AM4317">
        <f t="shared" si="1347"/>
        <v>-5.851052369138713E-2</v>
      </c>
      <c r="AN4317">
        <f t="shared" si="1348"/>
        <v>0.6255204065215817</v>
      </c>
      <c r="AO4317">
        <f t="shared" si="1349"/>
        <v>0.64041647591164474</v>
      </c>
      <c r="AP4317">
        <f t="shared" si="1350"/>
        <v>0</v>
      </c>
      <c r="AQ4317">
        <f t="shared" si="1351"/>
        <v>1</v>
      </c>
      <c r="AR4317">
        <f t="shared" si="1352"/>
        <v>1</v>
      </c>
      <c r="AS4317">
        <f t="shared" si="1353"/>
        <v>1</v>
      </c>
      <c r="AT4317">
        <f t="shared" si="1354"/>
        <v>0</v>
      </c>
      <c r="AU4317">
        <f t="shared" si="1355"/>
        <v>1</v>
      </c>
      <c r="AV4317">
        <f t="shared" si="1356"/>
        <v>1</v>
      </c>
      <c r="AW4317">
        <f t="shared" si="1357"/>
        <v>0</v>
      </c>
      <c r="AX4317">
        <f t="shared" si="1358"/>
        <v>0</v>
      </c>
      <c r="AY4317">
        <f t="shared" si="1359"/>
        <v>5</v>
      </c>
    </row>
    <row r="4318" spans="1:51" x14ac:dyDescent="0.3">
      <c r="A4318" s="1" t="s">
        <v>4312</v>
      </c>
      <c r="B4318" s="2">
        <v>4009725</v>
      </c>
      <c r="C4318" s="3" t="s">
        <v>5337</v>
      </c>
      <c r="D4318" s="5">
        <v>93.89</v>
      </c>
      <c r="E4318" s="5">
        <v>29702.518934939999</v>
      </c>
      <c r="F4318" s="3" t="s">
        <v>4651</v>
      </c>
      <c r="G4318" s="3" t="s">
        <v>4651</v>
      </c>
      <c r="H4318" s="3" t="s">
        <v>4688</v>
      </c>
      <c r="I4318" s="3" t="s">
        <v>4688</v>
      </c>
      <c r="J4318" s="3" t="s">
        <v>4653</v>
      </c>
      <c r="K4318" s="6">
        <v>8533200</v>
      </c>
      <c r="L4318" s="6">
        <v>8627100</v>
      </c>
      <c r="M4318" s="6">
        <v>3486200</v>
      </c>
      <c r="N4318" s="6">
        <v>3566500</v>
      </c>
      <c r="O4318" s="6">
        <v>2154200</v>
      </c>
      <c r="P4318" s="6">
        <v>2251700</v>
      </c>
      <c r="Q4318" s="6">
        <v>1288500</v>
      </c>
      <c r="R4318" s="6">
        <v>1365500</v>
      </c>
      <c r="S4318" s="6">
        <v>3110000</v>
      </c>
      <c r="T4318" s="6">
        <v>3165100</v>
      </c>
      <c r="U4318" s="6">
        <v>16621500</v>
      </c>
      <c r="V4318" s="6">
        <v>16743200</v>
      </c>
      <c r="W4318" s="6">
        <v>45196500</v>
      </c>
      <c r="X4318" s="6">
        <v>44582200</v>
      </c>
      <c r="Y4318" s="6">
        <v>2619200</v>
      </c>
      <c r="Z4318" s="6">
        <v>2584100</v>
      </c>
      <c r="AA4318" s="6">
        <v>4009400</v>
      </c>
      <c r="AB4318" s="6">
        <v>3491600</v>
      </c>
      <c r="AC4318" s="6">
        <v>316354446</v>
      </c>
      <c r="AD4318" s="6">
        <v>316079401</v>
      </c>
      <c r="AF4318">
        <f t="shared" si="1340"/>
        <v>2.850884471142677E-2</v>
      </c>
      <c r="AG4318">
        <f t="shared" si="1341"/>
        <v>3.0628815984854941E-2</v>
      </c>
      <c r="AH4318">
        <f t="shared" si="1342"/>
        <v>0.36776077793634465</v>
      </c>
      <c r="AI4318">
        <f t="shared" si="1343"/>
        <v>0.37555795810884163</v>
      </c>
      <c r="AJ4318">
        <f t="shared" si="1344"/>
        <v>0.6532648276550107</v>
      </c>
      <c r="AK4318">
        <f t="shared" si="1345"/>
        <v>0.74009050292129686</v>
      </c>
      <c r="AL4318">
        <f t="shared" si="1346"/>
        <v>0.25244925701964094</v>
      </c>
      <c r="AM4318">
        <f t="shared" si="1347"/>
        <v>0.26100311808139465</v>
      </c>
      <c r="AN4318">
        <f t="shared" si="1348"/>
        <v>0.1888022302611928</v>
      </c>
      <c r="AO4318">
        <f t="shared" si="1349"/>
        <v>0.1935099658608144</v>
      </c>
      <c r="AP4318">
        <f t="shared" si="1350"/>
        <v>1</v>
      </c>
      <c r="AQ4318">
        <f t="shared" si="1351"/>
        <v>1</v>
      </c>
      <c r="AR4318">
        <f t="shared" si="1352"/>
        <v>0</v>
      </c>
      <c r="AS4318">
        <f t="shared" si="1353"/>
        <v>1</v>
      </c>
      <c r="AT4318">
        <f t="shared" si="1354"/>
        <v>1</v>
      </c>
      <c r="AU4318">
        <f t="shared" si="1355"/>
        <v>0</v>
      </c>
      <c r="AV4318">
        <f t="shared" si="1356"/>
        <v>0</v>
      </c>
      <c r="AW4318">
        <f t="shared" si="1357"/>
        <v>0</v>
      </c>
      <c r="AX4318">
        <f t="shared" si="1358"/>
        <v>0</v>
      </c>
      <c r="AY4318">
        <f t="shared" si="1359"/>
        <v>4</v>
      </c>
    </row>
    <row r="4319" spans="1:51" x14ac:dyDescent="0.3">
      <c r="A4319" s="1" t="s">
        <v>4313</v>
      </c>
      <c r="B4319" s="2">
        <v>4972896</v>
      </c>
      <c r="C4319" s="3" t="s">
        <v>5335</v>
      </c>
      <c r="D4319" s="5">
        <v>8.98</v>
      </c>
      <c r="E4319" s="5">
        <v>2184.9667064400001</v>
      </c>
      <c r="F4319" s="3" t="s">
        <v>4665</v>
      </c>
      <c r="G4319" s="3" t="s">
        <v>4666</v>
      </c>
      <c r="H4319" s="3" t="s">
        <v>4667</v>
      </c>
      <c r="I4319" s="3" t="s">
        <v>4667</v>
      </c>
      <c r="J4319" s="3" t="s">
        <v>4788</v>
      </c>
      <c r="K4319" s="6">
        <v>1761517</v>
      </c>
      <c r="L4319" s="6">
        <v>1739188</v>
      </c>
      <c r="M4319" s="6">
        <v>556819.25</v>
      </c>
      <c r="N4319" s="6">
        <v>548529.5</v>
      </c>
      <c r="O4319" s="6">
        <v>495449</v>
      </c>
      <c r="P4319" s="6">
        <v>488113</v>
      </c>
      <c r="Q4319" s="6">
        <v>386062</v>
      </c>
      <c r="R4319" s="6">
        <v>333499</v>
      </c>
      <c r="S4319" s="6" t="s">
        <v>4474</v>
      </c>
      <c r="T4319" s="6" t="s">
        <v>4474</v>
      </c>
      <c r="U4319" s="6">
        <v>1858832</v>
      </c>
      <c r="V4319" s="6">
        <v>1856890</v>
      </c>
      <c r="W4319" s="6">
        <v>6625116</v>
      </c>
      <c r="X4319" s="6">
        <v>7102285</v>
      </c>
      <c r="Y4319" s="6">
        <v>3458095</v>
      </c>
      <c r="Z4319" s="6">
        <v>4024349</v>
      </c>
      <c r="AA4319" s="6">
        <v>968667</v>
      </c>
      <c r="AB4319" s="6">
        <v>1719275</v>
      </c>
      <c r="AC4319" s="6">
        <v>237498763</v>
      </c>
      <c r="AD4319" s="6">
        <v>237123763</v>
      </c>
      <c r="AF4319">
        <f t="shared" si="1340"/>
        <v>5.8272489115662275E-2</v>
      </c>
      <c r="AG4319">
        <f t="shared" si="1341"/>
        <v>4.6956578059033111E-2</v>
      </c>
      <c r="AH4319">
        <f t="shared" si="1342"/>
        <v>0.28057350241112761</v>
      </c>
      <c r="AI4319">
        <f t="shared" si="1343"/>
        <v>0.26144966021498717</v>
      </c>
      <c r="AJ4319">
        <f t="shared" si="1344"/>
        <v>3.5699523159145508</v>
      </c>
      <c r="AK4319">
        <f t="shared" si="1345"/>
        <v>2.3407244332640214</v>
      </c>
      <c r="AL4319">
        <f t="shared" si="1346"/>
        <v>0.28126268437942975</v>
      </c>
      <c r="AM4319">
        <f t="shared" si="1347"/>
        <v>0.28065568529681667</v>
      </c>
      <c r="AN4319">
        <f t="shared" si="1348"/>
        <v>0.26588470299991729</v>
      </c>
      <c r="AO4319">
        <f t="shared" si="1349"/>
        <v>0.24487724725211674</v>
      </c>
      <c r="AP4319">
        <f t="shared" si="1350"/>
        <v>1</v>
      </c>
      <c r="AQ4319">
        <f t="shared" si="1351"/>
        <v>0</v>
      </c>
      <c r="AR4319">
        <f t="shared" si="1352"/>
        <v>1</v>
      </c>
      <c r="AS4319">
        <f t="shared" si="1353"/>
        <v>0</v>
      </c>
      <c r="AT4319">
        <f t="shared" si="1354"/>
        <v>0</v>
      </c>
      <c r="AU4319">
        <f t="shared" si="1355"/>
        <v>1</v>
      </c>
      <c r="AV4319">
        <f t="shared" si="1356"/>
        <v>1</v>
      </c>
      <c r="AW4319">
        <f t="shared" si="1357"/>
        <v>1</v>
      </c>
      <c r="AX4319">
        <f t="shared" si="1358"/>
        <v>0</v>
      </c>
      <c r="AY4319">
        <f t="shared" si="1359"/>
        <v>5</v>
      </c>
    </row>
    <row r="4320" spans="1:51" x14ac:dyDescent="0.3">
      <c r="A4320" s="1" t="s">
        <v>4314</v>
      </c>
      <c r="B4320" s="2">
        <v>4058144</v>
      </c>
      <c r="C4320" s="3" t="s">
        <v>5337</v>
      </c>
      <c r="D4320" s="5">
        <v>66.430000000000007</v>
      </c>
      <c r="E4320" s="5">
        <v>1786.86356849</v>
      </c>
      <c r="F4320" s="3" t="s">
        <v>4559</v>
      </c>
      <c r="G4320" s="3" t="s">
        <v>4626</v>
      </c>
      <c r="H4320" s="3" t="s">
        <v>4626</v>
      </c>
      <c r="I4320" s="3" t="s">
        <v>4627</v>
      </c>
      <c r="J4320" s="3" t="s">
        <v>5082</v>
      </c>
      <c r="K4320" s="6">
        <v>4759577</v>
      </c>
      <c r="L4320" s="6">
        <v>4733651</v>
      </c>
      <c r="M4320" s="6">
        <v>229495</v>
      </c>
      <c r="N4320" s="6">
        <v>228484</v>
      </c>
      <c r="O4320" s="6">
        <v>118681</v>
      </c>
      <c r="P4320" s="6">
        <v>118797</v>
      </c>
      <c r="Q4320" s="6">
        <v>95786</v>
      </c>
      <c r="R4320" s="6">
        <v>93173</v>
      </c>
      <c r="S4320" s="6">
        <v>258801</v>
      </c>
      <c r="T4320" s="6">
        <v>195670</v>
      </c>
      <c r="U4320" s="6" t="s">
        <v>4474</v>
      </c>
      <c r="V4320" s="6" t="s">
        <v>4474</v>
      </c>
      <c r="W4320" s="6">
        <v>2070637</v>
      </c>
      <c r="X4320" s="6">
        <v>2054599</v>
      </c>
      <c r="Y4320" s="6">
        <v>846970</v>
      </c>
      <c r="Z4320" s="6">
        <v>836312</v>
      </c>
      <c r="AA4320" s="6">
        <v>327581</v>
      </c>
      <c r="AB4320" s="6">
        <v>319603</v>
      </c>
      <c r="AC4320" s="6">
        <v>26898443</v>
      </c>
      <c r="AD4320" s="6">
        <v>26898443</v>
      </c>
      <c r="AF4320">
        <f t="shared" si="1340"/>
        <v>4.6259194634308186E-2</v>
      </c>
      <c r="AG4320">
        <f t="shared" si="1341"/>
        <v>4.5348508395068821E-2</v>
      </c>
      <c r="AH4320" t="e">
        <f t="shared" si="1342"/>
        <v>#VALUE!</v>
      </c>
      <c r="AI4320" t="e">
        <f t="shared" si="1343"/>
        <v>#VALUE!</v>
      </c>
      <c r="AJ4320">
        <f t="shared" si="1344"/>
        <v>2.5855284647155972</v>
      </c>
      <c r="AK4320">
        <f t="shared" si="1345"/>
        <v>2.6167213699495937</v>
      </c>
      <c r="AL4320">
        <f t="shared" si="1346"/>
        <v>2.4935199073363033E-2</v>
      </c>
      <c r="AM4320">
        <f t="shared" si="1347"/>
        <v>2.5096273468407367E-2</v>
      </c>
      <c r="AN4320">
        <f t="shared" si="1348"/>
        <v>2.2986052118261191</v>
      </c>
      <c r="AO4320">
        <f t="shared" si="1349"/>
        <v>2.3039293798935949</v>
      </c>
      <c r="AP4320">
        <f t="shared" si="1350"/>
        <v>1</v>
      </c>
      <c r="AQ4320">
        <f t="shared" si="1351"/>
        <v>1</v>
      </c>
      <c r="AR4320">
        <f t="shared" si="1352"/>
        <v>1</v>
      </c>
      <c r="AS4320">
        <f t="shared" si="1353"/>
        <v>1</v>
      </c>
      <c r="AT4320">
        <f t="shared" si="1354"/>
        <v>0</v>
      </c>
      <c r="AU4320">
        <f t="shared" si="1355"/>
        <v>0</v>
      </c>
      <c r="AV4320">
        <f t="shared" si="1356"/>
        <v>0</v>
      </c>
      <c r="AW4320">
        <f t="shared" si="1357"/>
        <v>0</v>
      </c>
      <c r="AX4320">
        <f t="shared" si="1358"/>
        <v>0</v>
      </c>
      <c r="AY4320">
        <f t="shared" si="1359"/>
        <v>4</v>
      </c>
    </row>
    <row r="4321" spans="1:51" x14ac:dyDescent="0.3">
      <c r="A4321" s="1" t="s">
        <v>4315</v>
      </c>
      <c r="B4321" s="2">
        <v>100382</v>
      </c>
      <c r="C4321" s="3" t="s">
        <v>5337</v>
      </c>
      <c r="D4321" s="5">
        <v>70.53</v>
      </c>
      <c r="E4321" s="5">
        <v>234828.97617926999</v>
      </c>
      <c r="F4321" s="3" t="s">
        <v>4480</v>
      </c>
      <c r="G4321" s="3" t="s">
        <v>4481</v>
      </c>
      <c r="H4321" s="3" t="s">
        <v>4481</v>
      </c>
      <c r="I4321" s="3" t="s">
        <v>4807</v>
      </c>
      <c r="J4321" s="3" t="s">
        <v>4484</v>
      </c>
      <c r="K4321" s="6">
        <v>82396000</v>
      </c>
      <c r="L4321" s="6">
        <v>82887000</v>
      </c>
      <c r="M4321" s="6" t="s">
        <v>4474</v>
      </c>
      <c r="N4321" s="6" t="s">
        <v>4474</v>
      </c>
      <c r="O4321" s="6">
        <v>64341000</v>
      </c>
      <c r="P4321" s="6">
        <v>62334000</v>
      </c>
      <c r="Q4321" s="6">
        <v>18212000</v>
      </c>
      <c r="R4321" s="6">
        <v>18778000</v>
      </c>
      <c r="S4321" s="6">
        <v>12333000</v>
      </c>
      <c r="T4321" s="6">
        <v>23632000</v>
      </c>
      <c r="U4321" s="6">
        <v>174256000</v>
      </c>
      <c r="V4321" s="6">
        <v>163707000</v>
      </c>
      <c r="W4321" s="6">
        <v>1922125000</v>
      </c>
      <c r="X4321" s="6">
        <v>1940073000</v>
      </c>
      <c r="Y4321" s="6" t="s">
        <v>4474</v>
      </c>
      <c r="Z4321" s="6" t="s">
        <v>4474</v>
      </c>
      <c r="AA4321" s="6" t="s">
        <v>4474</v>
      </c>
      <c r="AB4321" s="6" t="s">
        <v>4474</v>
      </c>
      <c r="AC4321" s="6">
        <v>3345492193</v>
      </c>
      <c r="AD4321" s="6">
        <v>3402711053</v>
      </c>
      <c r="AF4321">
        <f t="shared" si="1340"/>
        <v>9.474930090394745E-3</v>
      </c>
      <c r="AG4321">
        <f t="shared" si="1341"/>
        <v>9.6790172328567025E-3</v>
      </c>
      <c r="AH4321">
        <f t="shared" si="1342"/>
        <v>9.0657995707875402E-2</v>
      </c>
      <c r="AI4321">
        <f t="shared" si="1343"/>
        <v>8.4381876352075405E-2</v>
      </c>
      <c r="AJ4321" t="e">
        <f t="shared" si="1344"/>
        <v>#VALUE!</v>
      </c>
      <c r="AK4321" t="e">
        <f t="shared" si="1345"/>
        <v>#VALUE!</v>
      </c>
      <c r="AL4321">
        <f t="shared" si="1346"/>
        <v>0.78087528520801985</v>
      </c>
      <c r="AM4321">
        <f t="shared" si="1347"/>
        <v>0.75203590430344924</v>
      </c>
      <c r="AN4321">
        <f t="shared" si="1348"/>
        <v>4.2867139233920791E-2</v>
      </c>
      <c r="AO4321">
        <f t="shared" si="1349"/>
        <v>4.2723650089455396E-2</v>
      </c>
      <c r="AP4321">
        <f t="shared" si="1350"/>
        <v>1</v>
      </c>
      <c r="AQ4321">
        <f t="shared" si="1351"/>
        <v>1</v>
      </c>
      <c r="AR4321">
        <f t="shared" si="1352"/>
        <v>0</v>
      </c>
      <c r="AS4321">
        <f t="shared" si="1353"/>
        <v>0</v>
      </c>
      <c r="AT4321">
        <f t="shared" si="1354"/>
        <v>0</v>
      </c>
      <c r="AU4321">
        <f t="shared" si="1355"/>
        <v>0</v>
      </c>
      <c r="AV4321">
        <f t="shared" si="1356"/>
        <v>1</v>
      </c>
      <c r="AW4321">
        <f t="shared" si="1357"/>
        <v>1</v>
      </c>
      <c r="AX4321">
        <f t="shared" si="1358"/>
        <v>1</v>
      </c>
      <c r="AY4321">
        <f t="shared" si="1359"/>
        <v>5</v>
      </c>
    </row>
    <row r="4322" spans="1:51" x14ac:dyDescent="0.3">
      <c r="A4322" s="1" t="s">
        <v>4316</v>
      </c>
      <c r="B4322" s="2">
        <v>102952</v>
      </c>
      <c r="C4322" s="3" t="s">
        <v>5337</v>
      </c>
      <c r="D4322" s="7">
        <v>125.72</v>
      </c>
      <c r="E4322" s="5">
        <v>78284.526831559997</v>
      </c>
      <c r="F4322" s="3" t="s">
        <v>4525</v>
      </c>
      <c r="G4322" s="3" t="s">
        <v>4526</v>
      </c>
      <c r="H4322" s="3" t="s">
        <v>4634</v>
      </c>
      <c r="I4322" s="3" t="s">
        <v>4634</v>
      </c>
      <c r="J4322" s="3" t="s">
        <v>4528</v>
      </c>
      <c r="K4322" s="6">
        <v>7487715</v>
      </c>
      <c r="L4322" s="6">
        <v>7095072</v>
      </c>
      <c r="M4322" s="6">
        <v>3042145</v>
      </c>
      <c r="N4322" s="6">
        <v>2682374</v>
      </c>
      <c r="O4322" s="6">
        <v>1509728</v>
      </c>
      <c r="P4322" s="6">
        <v>1214422</v>
      </c>
      <c r="Q4322" s="6">
        <v>937544</v>
      </c>
      <c r="R4322" s="6">
        <v>615466</v>
      </c>
      <c r="S4322" s="6">
        <v>2067711</v>
      </c>
      <c r="T4322" s="6">
        <v>1821783</v>
      </c>
      <c r="U4322" s="6">
        <v>15667607</v>
      </c>
      <c r="V4322" s="6">
        <v>13829145</v>
      </c>
      <c r="W4322" s="6">
        <v>48953698</v>
      </c>
      <c r="X4322" s="6">
        <v>45533937</v>
      </c>
      <c r="Y4322" s="6" t="s">
        <v>4474</v>
      </c>
      <c r="Z4322" s="6" t="s">
        <v>4474</v>
      </c>
      <c r="AA4322" s="6" t="s">
        <v>4474</v>
      </c>
      <c r="AB4322" s="6" t="s">
        <v>4474</v>
      </c>
      <c r="AC4322" s="6">
        <v>618395510</v>
      </c>
      <c r="AD4322" s="6">
        <v>608150705</v>
      </c>
      <c r="AF4322">
        <f t="shared" si="1340"/>
        <v>1.9151648155365096E-2</v>
      </c>
      <c r="AG4322">
        <f t="shared" si="1341"/>
        <v>1.3516643640983646E-2</v>
      </c>
      <c r="AH4322">
        <f t="shared" si="1342"/>
        <v>0.32004950882362349</v>
      </c>
      <c r="AI4322">
        <f t="shared" si="1343"/>
        <v>0.30371072459646964</v>
      </c>
      <c r="AJ4322" t="e">
        <f t="shared" si="1344"/>
        <v>#VALUE!</v>
      </c>
      <c r="AK4322" t="e">
        <f t="shared" si="1345"/>
        <v>#VALUE!</v>
      </c>
      <c r="AL4322">
        <f t="shared" si="1346"/>
        <v>0.20162733223687065</v>
      </c>
      <c r="AM4322">
        <f t="shared" si="1347"/>
        <v>0.17116415450047581</v>
      </c>
      <c r="AN4322">
        <f t="shared" si="1348"/>
        <v>0.15295504335545804</v>
      </c>
      <c r="AO4322">
        <f t="shared" si="1349"/>
        <v>0.1558194276062709</v>
      </c>
      <c r="AP4322">
        <f t="shared" si="1350"/>
        <v>1</v>
      </c>
      <c r="AQ4322">
        <f t="shared" si="1351"/>
        <v>1</v>
      </c>
      <c r="AR4322">
        <f t="shared" si="1352"/>
        <v>1</v>
      </c>
      <c r="AS4322">
        <f t="shared" si="1353"/>
        <v>1</v>
      </c>
      <c r="AT4322">
        <f t="shared" si="1354"/>
        <v>0</v>
      </c>
      <c r="AU4322">
        <f t="shared" si="1355"/>
        <v>0</v>
      </c>
      <c r="AV4322">
        <f t="shared" si="1356"/>
        <v>1</v>
      </c>
      <c r="AW4322">
        <f t="shared" si="1357"/>
        <v>0</v>
      </c>
      <c r="AX4322">
        <f t="shared" si="1358"/>
        <v>0</v>
      </c>
      <c r="AY4322">
        <f t="shared" si="1359"/>
        <v>5</v>
      </c>
    </row>
    <row r="4323" spans="1:51" x14ac:dyDescent="0.3">
      <c r="A4323" s="1" t="s">
        <v>4317</v>
      </c>
      <c r="B4323" s="2">
        <v>100020356</v>
      </c>
      <c r="C4323" s="3" t="s">
        <v>5375</v>
      </c>
      <c r="D4323" s="7">
        <v>11.61</v>
      </c>
      <c r="E4323" s="5">
        <v>39.088141649999997</v>
      </c>
      <c r="F4323" s="3" t="s">
        <v>4480</v>
      </c>
      <c r="G4323" s="3" t="s">
        <v>4491</v>
      </c>
      <c r="H4323" s="3" t="s">
        <v>4492</v>
      </c>
      <c r="I4323" s="3" t="s">
        <v>4493</v>
      </c>
      <c r="J4323" s="3" t="s">
        <v>4494</v>
      </c>
      <c r="K4323" s="6" t="s">
        <v>4474</v>
      </c>
      <c r="L4323" s="6" t="s">
        <v>4474</v>
      </c>
      <c r="M4323" s="6" t="s">
        <v>4474</v>
      </c>
      <c r="N4323" s="6" t="s">
        <v>4474</v>
      </c>
      <c r="O4323" s="6">
        <v>-1203.6610000000001</v>
      </c>
      <c r="P4323" s="6">
        <v>-1583.6769999999999</v>
      </c>
      <c r="Q4323" s="6">
        <v>-261.07100000000003</v>
      </c>
      <c r="R4323" s="6">
        <v>-16.081</v>
      </c>
      <c r="S4323" s="6">
        <v>-1576.9269999999999</v>
      </c>
      <c r="T4323" s="6">
        <v>-1562.345</v>
      </c>
      <c r="U4323" s="6" t="s">
        <v>4474</v>
      </c>
      <c r="V4323" s="6" t="s">
        <v>4474</v>
      </c>
      <c r="W4323" s="6">
        <v>12251.561</v>
      </c>
      <c r="X4323" s="6">
        <v>24480.452000000001</v>
      </c>
      <c r="Y4323" s="6">
        <v>21.434999999999999</v>
      </c>
      <c r="Z4323" s="6">
        <v>43.064</v>
      </c>
      <c r="AA4323" s="6">
        <v>7550</v>
      </c>
      <c r="AB4323" s="6">
        <v>19698</v>
      </c>
      <c r="AC4323" s="6">
        <v>3366765</v>
      </c>
      <c r="AD4323" s="6">
        <v>3366765</v>
      </c>
      <c r="AF4323">
        <f t="shared" si="1340"/>
        <v>-2.1309202966054697E-2</v>
      </c>
      <c r="AG4323">
        <f t="shared" si="1341"/>
        <v>-6.5689146589286828E-4</v>
      </c>
      <c r="AH4323" t="e">
        <f t="shared" si="1342"/>
        <v>#VALUE!</v>
      </c>
      <c r="AI4323" t="e">
        <f t="shared" si="1343"/>
        <v>#VALUE!</v>
      </c>
      <c r="AJ4323">
        <f t="shared" si="1344"/>
        <v>2.8390728476821192E-3</v>
      </c>
      <c r="AK4323">
        <f t="shared" si="1345"/>
        <v>2.1862117981520965E-3</v>
      </c>
      <c r="AL4323" t="e">
        <f t="shared" si="1346"/>
        <v>#VALUE!</v>
      </c>
      <c r="AM4323" t="e">
        <f t="shared" si="1347"/>
        <v>#VALUE!</v>
      </c>
      <c r="AN4323" t="e">
        <f t="shared" si="1348"/>
        <v>#VALUE!</v>
      </c>
      <c r="AO4323" t="e">
        <f t="shared" si="1349"/>
        <v>#VALUE!</v>
      </c>
      <c r="AP4323">
        <f t="shared" si="1350"/>
        <v>0</v>
      </c>
      <c r="AQ4323">
        <f t="shared" si="1351"/>
        <v>0</v>
      </c>
      <c r="AR4323">
        <f t="shared" si="1352"/>
        <v>0</v>
      </c>
      <c r="AS4323">
        <f t="shared" si="1353"/>
        <v>0</v>
      </c>
      <c r="AT4323">
        <f t="shared" si="1354"/>
        <v>0</v>
      </c>
      <c r="AU4323">
        <f t="shared" si="1355"/>
        <v>1</v>
      </c>
      <c r="AV4323">
        <f t="shared" si="1356"/>
        <v>0</v>
      </c>
      <c r="AW4323">
        <f t="shared" si="1357"/>
        <v>0</v>
      </c>
      <c r="AX4323">
        <f t="shared" si="1358"/>
        <v>0</v>
      </c>
      <c r="AY4323">
        <f t="shared" si="1359"/>
        <v>1</v>
      </c>
    </row>
    <row r="4324" spans="1:51" x14ac:dyDescent="0.3">
      <c r="A4324" s="1" t="s">
        <v>4318</v>
      </c>
      <c r="B4324" s="2">
        <v>119093759</v>
      </c>
      <c r="C4324" s="3" t="s">
        <v>5338</v>
      </c>
      <c r="D4324" s="5">
        <v>12.22</v>
      </c>
      <c r="E4324" s="5">
        <v>3354.29848442</v>
      </c>
      <c r="F4324" s="3" t="s">
        <v>4475</v>
      </c>
      <c r="G4324" s="3" t="s">
        <v>4564</v>
      </c>
      <c r="H4324" s="3" t="s">
        <v>4565</v>
      </c>
      <c r="I4324" s="3" t="s">
        <v>4566</v>
      </c>
      <c r="J4324" s="3" t="s">
        <v>4845</v>
      </c>
      <c r="K4324" s="6">
        <v>50698.965818739198</v>
      </c>
      <c r="L4324" s="6">
        <v>51136.972393013079</v>
      </c>
      <c r="M4324" s="6">
        <v>-252634.17707040891</v>
      </c>
      <c r="N4324" s="6">
        <v>-230900.93493506336</v>
      </c>
      <c r="O4324" s="6">
        <v>-261120.9212048389</v>
      </c>
      <c r="P4324" s="6">
        <v>-238992.88274823499</v>
      </c>
      <c r="Q4324" s="6">
        <v>-319905.22499853873</v>
      </c>
      <c r="R4324" s="6">
        <v>-291875.8125980107</v>
      </c>
      <c r="S4324" s="6" t="s">
        <v>4474</v>
      </c>
      <c r="T4324" s="6">
        <v>-80139.281089251119</v>
      </c>
      <c r="U4324" s="6">
        <v>7128.0918098225111</v>
      </c>
      <c r="V4324" s="6" t="s">
        <v>4474</v>
      </c>
      <c r="W4324" s="6">
        <v>661850.16751015757</v>
      </c>
      <c r="X4324" s="6">
        <v>722084.79544234823</v>
      </c>
      <c r="Y4324" s="6">
        <v>609195.52355834341</v>
      </c>
      <c r="Z4324" s="6">
        <v>688279.32130619662</v>
      </c>
      <c r="AA4324" s="6">
        <v>1273360.1824791504</v>
      </c>
      <c r="AB4324" s="6">
        <v>50457.966946015498</v>
      </c>
      <c r="AC4324" s="6">
        <v>70498106</v>
      </c>
      <c r="AD4324" s="6">
        <v>33493949</v>
      </c>
      <c r="AF4324">
        <f t="shared" si="1340"/>
        <v>-0.48334991921510556</v>
      </c>
      <c r="AG4324">
        <f t="shared" si="1341"/>
        <v>-0.40421265541148521</v>
      </c>
      <c r="AH4324">
        <f t="shared" si="1342"/>
        <v>1.0769947882068209E-2</v>
      </c>
      <c r="AI4324" t="e">
        <f t="shared" si="1343"/>
        <v>#VALUE!</v>
      </c>
      <c r="AJ4324">
        <f t="shared" si="1344"/>
        <v>0.47841571610341932</v>
      </c>
      <c r="AK4324">
        <f t="shared" si="1345"/>
        <v>13.640647116095268</v>
      </c>
      <c r="AL4324">
        <f t="shared" si="1346"/>
        <v>-5.150419086227676</v>
      </c>
      <c r="AM4324">
        <f t="shared" si="1347"/>
        <v>-4.6735829589490701</v>
      </c>
      <c r="AN4324">
        <f t="shared" si="1348"/>
        <v>7.6601878049628369E-2</v>
      </c>
      <c r="AO4324">
        <f t="shared" si="1349"/>
        <v>7.0818514273917971E-2</v>
      </c>
      <c r="AP4324">
        <f t="shared" si="1350"/>
        <v>0</v>
      </c>
      <c r="AQ4324">
        <f t="shared" si="1351"/>
        <v>0</v>
      </c>
      <c r="AR4324">
        <f t="shared" si="1352"/>
        <v>0</v>
      </c>
      <c r="AS4324">
        <f t="shared" si="1353"/>
        <v>0</v>
      </c>
      <c r="AT4324">
        <f t="shared" si="1354"/>
        <v>0</v>
      </c>
      <c r="AU4324">
        <f t="shared" si="1355"/>
        <v>0</v>
      </c>
      <c r="AV4324">
        <f t="shared" si="1356"/>
        <v>0</v>
      </c>
      <c r="AW4324">
        <f t="shared" si="1357"/>
        <v>1</v>
      </c>
      <c r="AX4324">
        <f t="shared" si="1358"/>
        <v>0</v>
      </c>
      <c r="AY4324">
        <f t="shared" si="1359"/>
        <v>1</v>
      </c>
    </row>
    <row r="4325" spans="1:51" x14ac:dyDescent="0.3">
      <c r="A4325" s="1" t="s">
        <v>4319</v>
      </c>
      <c r="B4325" s="2">
        <v>4994161</v>
      </c>
      <c r="C4325" s="3" t="s">
        <v>5335</v>
      </c>
      <c r="D4325" s="5">
        <v>35.159999999999997</v>
      </c>
      <c r="E4325" s="5">
        <v>2173.1623534800001</v>
      </c>
      <c r="F4325" s="3" t="s">
        <v>4485</v>
      </c>
      <c r="G4325" s="3" t="s">
        <v>4607</v>
      </c>
      <c r="H4325" s="3" t="s">
        <v>4742</v>
      </c>
      <c r="I4325" s="3" t="s">
        <v>4743</v>
      </c>
      <c r="J4325" s="3" t="s">
        <v>4960</v>
      </c>
      <c r="K4325" s="6">
        <v>3097524</v>
      </c>
      <c r="L4325" s="6">
        <v>3169567</v>
      </c>
      <c r="M4325" s="6">
        <v>370547</v>
      </c>
      <c r="N4325" s="6">
        <v>387390</v>
      </c>
      <c r="O4325" s="6">
        <v>76309</v>
      </c>
      <c r="P4325" s="6">
        <v>90150</v>
      </c>
      <c r="Q4325" s="6">
        <v>45220</v>
      </c>
      <c r="R4325" s="6">
        <v>62184</v>
      </c>
      <c r="S4325" s="6">
        <v>377047</v>
      </c>
      <c r="T4325" s="6">
        <v>390233</v>
      </c>
      <c r="U4325" s="6">
        <v>690000</v>
      </c>
      <c r="V4325" s="6">
        <v>660000</v>
      </c>
      <c r="W4325" s="6">
        <v>3121717</v>
      </c>
      <c r="X4325" s="6">
        <v>3093570</v>
      </c>
      <c r="Y4325" s="6">
        <v>546966</v>
      </c>
      <c r="Z4325" s="6">
        <v>577666</v>
      </c>
      <c r="AA4325" s="6">
        <v>357709</v>
      </c>
      <c r="AB4325" s="6">
        <v>342459</v>
      </c>
      <c r="AC4325" s="6">
        <v>61807803</v>
      </c>
      <c r="AD4325" s="6">
        <v>61807803</v>
      </c>
      <c r="AF4325">
        <f t="shared" si="1340"/>
        <v>1.4485618010857487E-2</v>
      </c>
      <c r="AG4325">
        <f t="shared" si="1341"/>
        <v>2.0101048303416441E-2</v>
      </c>
      <c r="AH4325">
        <f t="shared" si="1342"/>
        <v>0.22103220759601205</v>
      </c>
      <c r="AI4325">
        <f t="shared" si="1343"/>
        <v>0.21334574617674726</v>
      </c>
      <c r="AJ4325">
        <f t="shared" si="1344"/>
        <v>1.5290809009558048</v>
      </c>
      <c r="AK4325">
        <f t="shared" si="1345"/>
        <v>1.6868179840506454</v>
      </c>
      <c r="AL4325">
        <f t="shared" si="1346"/>
        <v>2.4635483050333105E-2</v>
      </c>
      <c r="AM4325">
        <f t="shared" si="1347"/>
        <v>2.84423708348806E-2</v>
      </c>
      <c r="AN4325">
        <f t="shared" si="1348"/>
        <v>0.99225009826323141</v>
      </c>
      <c r="AO4325">
        <f t="shared" si="1349"/>
        <v>1.0245661161699913</v>
      </c>
      <c r="AP4325">
        <f t="shared" si="1350"/>
        <v>1</v>
      </c>
      <c r="AQ4325">
        <f t="shared" si="1351"/>
        <v>1</v>
      </c>
      <c r="AR4325">
        <f t="shared" si="1352"/>
        <v>0</v>
      </c>
      <c r="AS4325">
        <f t="shared" si="1353"/>
        <v>1</v>
      </c>
      <c r="AT4325">
        <f t="shared" si="1354"/>
        <v>0</v>
      </c>
      <c r="AU4325">
        <f t="shared" si="1355"/>
        <v>0</v>
      </c>
      <c r="AV4325">
        <f t="shared" si="1356"/>
        <v>0</v>
      </c>
      <c r="AW4325">
        <f t="shared" si="1357"/>
        <v>0</v>
      </c>
      <c r="AX4325">
        <f t="shared" si="1358"/>
        <v>0</v>
      </c>
      <c r="AY4325">
        <f t="shared" si="1359"/>
        <v>3</v>
      </c>
    </row>
    <row r="4326" spans="1:51" x14ac:dyDescent="0.3">
      <c r="A4326" s="1" t="s">
        <v>4320</v>
      </c>
      <c r="B4326" s="2">
        <v>100499</v>
      </c>
      <c r="C4326" s="3" t="s">
        <v>5335</v>
      </c>
      <c r="D4326" s="5">
        <v>30.52</v>
      </c>
      <c r="E4326" s="5">
        <v>2040.9404290800001</v>
      </c>
      <c r="F4326" s="3" t="s">
        <v>4480</v>
      </c>
      <c r="G4326" s="3" t="s">
        <v>4481</v>
      </c>
      <c r="H4326" s="3" t="s">
        <v>4481</v>
      </c>
      <c r="I4326" s="3" t="s">
        <v>4482</v>
      </c>
      <c r="J4326" s="3" t="s">
        <v>4484</v>
      </c>
      <c r="K4326" s="6">
        <v>591129</v>
      </c>
      <c r="L4326" s="6">
        <v>588936</v>
      </c>
      <c r="M4326" s="6" t="s">
        <v>4474</v>
      </c>
      <c r="N4326" s="6" t="s">
        <v>4474</v>
      </c>
      <c r="O4326" s="6">
        <v>500618</v>
      </c>
      <c r="P4326" s="6">
        <v>473460</v>
      </c>
      <c r="Q4326" s="6">
        <v>136849</v>
      </c>
      <c r="R4326" s="6">
        <v>136419</v>
      </c>
      <c r="S4326" s="6">
        <v>190939</v>
      </c>
      <c r="T4326" s="6">
        <v>194211</v>
      </c>
      <c r="U4326" s="6">
        <v>279251</v>
      </c>
      <c r="V4326" s="6">
        <v>279193</v>
      </c>
      <c r="W4326" s="6">
        <v>18514169</v>
      </c>
      <c r="X4326" s="6">
        <v>18128375</v>
      </c>
      <c r="Y4326" s="6" t="s">
        <v>4474</v>
      </c>
      <c r="Z4326" s="6" t="s">
        <v>4474</v>
      </c>
      <c r="AA4326" s="6" t="s">
        <v>4474</v>
      </c>
      <c r="AB4326" s="6" t="s">
        <v>4474</v>
      </c>
      <c r="AC4326" s="6">
        <v>66871479</v>
      </c>
      <c r="AD4326" s="6">
        <v>59579310</v>
      </c>
      <c r="AF4326">
        <f t="shared" si="1340"/>
        <v>7.3915820904519132E-3</v>
      </c>
      <c r="AG4326">
        <f t="shared" si="1341"/>
        <v>7.5251642797548044E-3</v>
      </c>
      <c r="AH4326">
        <f t="shared" si="1342"/>
        <v>1.5083096627237226E-2</v>
      </c>
      <c r="AI4326">
        <f t="shared" si="1343"/>
        <v>1.5400883973329104E-2</v>
      </c>
      <c r="AJ4326" t="e">
        <f t="shared" si="1344"/>
        <v>#VALUE!</v>
      </c>
      <c r="AK4326" t="e">
        <f t="shared" si="1345"/>
        <v>#VALUE!</v>
      </c>
      <c r="AL4326">
        <f t="shared" si="1346"/>
        <v>0.8468845209759629</v>
      </c>
      <c r="AM4326">
        <f t="shared" si="1347"/>
        <v>0.80392436529605937</v>
      </c>
      <c r="AN4326">
        <f t="shared" si="1348"/>
        <v>3.1928465166327476E-2</v>
      </c>
      <c r="AO4326">
        <f t="shared" si="1349"/>
        <v>3.2486971391533989E-2</v>
      </c>
      <c r="AP4326">
        <f t="shared" si="1350"/>
        <v>1</v>
      </c>
      <c r="AQ4326">
        <f t="shared" si="1351"/>
        <v>1</v>
      </c>
      <c r="AR4326">
        <f t="shared" si="1352"/>
        <v>0</v>
      </c>
      <c r="AS4326">
        <f t="shared" si="1353"/>
        <v>1</v>
      </c>
      <c r="AT4326">
        <f t="shared" si="1354"/>
        <v>1</v>
      </c>
      <c r="AU4326">
        <f t="shared" si="1355"/>
        <v>0</v>
      </c>
      <c r="AV4326">
        <f t="shared" si="1356"/>
        <v>1</v>
      </c>
      <c r="AW4326">
        <f t="shared" si="1357"/>
        <v>0</v>
      </c>
      <c r="AX4326">
        <f t="shared" si="1358"/>
        <v>0</v>
      </c>
      <c r="AY4326">
        <f t="shared" si="1359"/>
        <v>5</v>
      </c>
    </row>
    <row r="4327" spans="1:51" x14ac:dyDescent="0.3">
      <c r="A4327" s="1" t="s">
        <v>4321</v>
      </c>
      <c r="B4327" s="2">
        <v>4298486</v>
      </c>
      <c r="C4327" s="3" t="s">
        <v>5337</v>
      </c>
      <c r="D4327" s="5">
        <v>181.86</v>
      </c>
      <c r="E4327" s="5">
        <v>8911.4413420199999</v>
      </c>
      <c r="F4327" s="3" t="s">
        <v>4485</v>
      </c>
      <c r="G4327" s="3" t="s">
        <v>4486</v>
      </c>
      <c r="H4327" s="3" t="s">
        <v>4590</v>
      </c>
      <c r="I4327" s="3" t="s">
        <v>4590</v>
      </c>
      <c r="J4327" s="3" t="s">
        <v>5322</v>
      </c>
      <c r="K4327" s="6">
        <v>21792500</v>
      </c>
      <c r="L4327" s="6">
        <v>21947500</v>
      </c>
      <c r="M4327" s="6">
        <v>1449500</v>
      </c>
      <c r="N4327" s="6">
        <v>1495800</v>
      </c>
      <c r="O4327" s="6">
        <v>1304300</v>
      </c>
      <c r="P4327" s="6">
        <v>1351400</v>
      </c>
      <c r="Q4327" s="6">
        <v>696000</v>
      </c>
      <c r="R4327" s="6">
        <v>725400</v>
      </c>
      <c r="S4327" s="6">
        <v>893900</v>
      </c>
      <c r="T4327" s="6">
        <v>953500</v>
      </c>
      <c r="U4327" s="6">
        <v>4949600</v>
      </c>
      <c r="V4327" s="6">
        <v>5147200</v>
      </c>
      <c r="W4327" s="6">
        <v>15275000</v>
      </c>
      <c r="X4327" s="6">
        <v>15108500</v>
      </c>
      <c r="Y4327" s="6">
        <v>8683500</v>
      </c>
      <c r="Z4327" s="6">
        <v>8536100</v>
      </c>
      <c r="AA4327" s="6">
        <v>3928500</v>
      </c>
      <c r="AB4327" s="6">
        <v>3748300</v>
      </c>
      <c r="AC4327" s="6">
        <v>49000624</v>
      </c>
      <c r="AD4327" s="6">
        <v>49153921</v>
      </c>
      <c r="AF4327">
        <f t="shared" si="1340"/>
        <v>4.5564648117839605E-2</v>
      </c>
      <c r="AG4327">
        <f t="shared" si="1341"/>
        <v>4.8012708078234108E-2</v>
      </c>
      <c r="AH4327">
        <f t="shared" si="1342"/>
        <v>0.3240327332242226</v>
      </c>
      <c r="AI4327">
        <f t="shared" si="1343"/>
        <v>0.34068239732600852</v>
      </c>
      <c r="AJ4327">
        <f t="shared" si="1344"/>
        <v>2.2103856433753339</v>
      </c>
      <c r="AK4327">
        <f t="shared" si="1345"/>
        <v>2.2773257209935172</v>
      </c>
      <c r="AL4327">
        <f t="shared" si="1346"/>
        <v>5.9850866123666399E-2</v>
      </c>
      <c r="AM4327">
        <f t="shared" si="1347"/>
        <v>6.157421118578426E-2</v>
      </c>
      <c r="AN4327">
        <f t="shared" si="1348"/>
        <v>1.4266775777414076</v>
      </c>
      <c r="AO4327">
        <f t="shared" si="1349"/>
        <v>1.4526590991825794</v>
      </c>
      <c r="AP4327">
        <f t="shared" si="1350"/>
        <v>1</v>
      </c>
      <c r="AQ4327">
        <f t="shared" si="1351"/>
        <v>1</v>
      </c>
      <c r="AR4327">
        <f t="shared" si="1352"/>
        <v>0</v>
      </c>
      <c r="AS4327">
        <f t="shared" si="1353"/>
        <v>1</v>
      </c>
      <c r="AT4327">
        <f t="shared" si="1354"/>
        <v>1</v>
      </c>
      <c r="AU4327">
        <f t="shared" si="1355"/>
        <v>0</v>
      </c>
      <c r="AV4327">
        <f t="shared" si="1356"/>
        <v>0</v>
      </c>
      <c r="AW4327">
        <f t="shared" si="1357"/>
        <v>0</v>
      </c>
      <c r="AX4327">
        <f t="shared" si="1358"/>
        <v>1</v>
      </c>
      <c r="AY4327">
        <f t="shared" si="1359"/>
        <v>5</v>
      </c>
    </row>
    <row r="4328" spans="1:51" x14ac:dyDescent="0.3">
      <c r="A4328" s="1" t="s">
        <v>4322</v>
      </c>
      <c r="B4328" s="2">
        <v>1021570</v>
      </c>
      <c r="C4328" s="3" t="s">
        <v>5335</v>
      </c>
      <c r="D4328" s="5">
        <v>20.49</v>
      </c>
      <c r="E4328" s="5">
        <v>344.90062968000001</v>
      </c>
      <c r="F4328" s="3" t="s">
        <v>4480</v>
      </c>
      <c r="G4328" s="3" t="s">
        <v>4481</v>
      </c>
      <c r="H4328" s="3" t="s">
        <v>4481</v>
      </c>
      <c r="I4328" s="3" t="s">
        <v>4482</v>
      </c>
      <c r="J4328" s="3" t="s">
        <v>4484</v>
      </c>
      <c r="K4328" s="6">
        <v>77203</v>
      </c>
      <c r="L4328" s="6">
        <v>76340</v>
      </c>
      <c r="M4328" s="6" t="s">
        <v>4474</v>
      </c>
      <c r="N4328" s="6" t="s">
        <v>4474</v>
      </c>
      <c r="O4328" s="6">
        <v>141720</v>
      </c>
      <c r="P4328" s="6">
        <v>135450</v>
      </c>
      <c r="Q4328" s="6">
        <v>21478</v>
      </c>
      <c r="R4328" s="6">
        <v>21432</v>
      </c>
      <c r="S4328" s="6">
        <v>36261</v>
      </c>
      <c r="T4328" s="6">
        <v>31108</v>
      </c>
      <c r="U4328" s="6">
        <v>43986</v>
      </c>
      <c r="V4328" s="6">
        <v>45236</v>
      </c>
      <c r="W4328" s="6">
        <v>3988566</v>
      </c>
      <c r="X4328" s="6">
        <v>3965115</v>
      </c>
      <c r="Y4328" s="6" t="s">
        <v>4474</v>
      </c>
      <c r="Z4328" s="6" t="s">
        <v>4474</v>
      </c>
      <c r="AA4328" s="6" t="s">
        <v>4474</v>
      </c>
      <c r="AB4328" s="6" t="s">
        <v>4474</v>
      </c>
      <c r="AC4328" s="6">
        <v>16832632</v>
      </c>
      <c r="AD4328" s="6">
        <v>16832632</v>
      </c>
      <c r="AF4328">
        <f t="shared" si="1340"/>
        <v>5.384892715828195E-3</v>
      </c>
      <c r="AG4328">
        <f t="shared" si="1341"/>
        <v>5.4051395735054339E-3</v>
      </c>
      <c r="AH4328">
        <f t="shared" si="1342"/>
        <v>1.1028023605476254E-2</v>
      </c>
      <c r="AI4328">
        <f t="shared" si="1343"/>
        <v>1.1408496348781813E-2</v>
      </c>
      <c r="AJ4328" t="e">
        <f t="shared" si="1344"/>
        <v>#VALUE!</v>
      </c>
      <c r="AK4328" t="e">
        <f t="shared" si="1345"/>
        <v>#VALUE!</v>
      </c>
      <c r="AL4328">
        <f t="shared" si="1346"/>
        <v>1.8356799606232919</v>
      </c>
      <c r="AM4328">
        <f t="shared" si="1347"/>
        <v>1.7742991878438565</v>
      </c>
      <c r="AN4328">
        <f t="shared" si="1348"/>
        <v>1.9356079352830066E-2</v>
      </c>
      <c r="AO4328">
        <f t="shared" si="1349"/>
        <v>1.92529094364224E-2</v>
      </c>
      <c r="AP4328">
        <f t="shared" si="1350"/>
        <v>1</v>
      </c>
      <c r="AQ4328">
        <f t="shared" si="1351"/>
        <v>1</v>
      </c>
      <c r="AR4328">
        <f t="shared" si="1352"/>
        <v>0</v>
      </c>
      <c r="AS4328">
        <f t="shared" si="1353"/>
        <v>1</v>
      </c>
      <c r="AT4328">
        <f t="shared" si="1354"/>
        <v>1</v>
      </c>
      <c r="AU4328">
        <f t="shared" si="1355"/>
        <v>0</v>
      </c>
      <c r="AV4328">
        <f t="shared" si="1356"/>
        <v>1</v>
      </c>
      <c r="AW4328">
        <f t="shared" si="1357"/>
        <v>1</v>
      </c>
      <c r="AX4328">
        <f t="shared" si="1358"/>
        <v>0</v>
      </c>
      <c r="AY4328">
        <f t="shared" si="1359"/>
        <v>6</v>
      </c>
    </row>
    <row r="4329" spans="1:51" x14ac:dyDescent="0.3">
      <c r="A4329" s="1" t="s">
        <v>4323</v>
      </c>
      <c r="B4329" s="2">
        <v>4102413</v>
      </c>
      <c r="C4329" s="3" t="s">
        <v>5337</v>
      </c>
      <c r="D4329" s="5">
        <v>339.6</v>
      </c>
      <c r="E4329" s="5">
        <v>24594.6297204</v>
      </c>
      <c r="F4329" s="3" t="s">
        <v>4470</v>
      </c>
      <c r="G4329" s="3" t="s">
        <v>4471</v>
      </c>
      <c r="H4329" s="3" t="s">
        <v>4472</v>
      </c>
      <c r="I4329" s="3" t="s">
        <v>4472</v>
      </c>
      <c r="J4329" s="3" t="s">
        <v>4473</v>
      </c>
      <c r="K4329" s="6">
        <v>2876400</v>
      </c>
      <c r="L4329" s="6">
        <v>2876900</v>
      </c>
      <c r="M4329" s="6">
        <v>744700</v>
      </c>
      <c r="N4329" s="6">
        <v>756800</v>
      </c>
      <c r="O4329" s="6">
        <v>594100</v>
      </c>
      <c r="P4329" s="6">
        <v>610700</v>
      </c>
      <c r="Q4329" s="6">
        <v>499600</v>
      </c>
      <c r="R4329" s="6">
        <v>524900</v>
      </c>
      <c r="S4329" s="6">
        <v>702400</v>
      </c>
      <c r="T4329" s="6">
        <v>752400</v>
      </c>
      <c r="U4329" s="6">
        <v>202600</v>
      </c>
      <c r="V4329" s="6">
        <v>72900</v>
      </c>
      <c r="W4329" s="6">
        <v>3675100</v>
      </c>
      <c r="X4329" s="6">
        <v>3489400</v>
      </c>
      <c r="Y4329" s="6">
        <v>1550600</v>
      </c>
      <c r="Z4329" s="6">
        <v>1483000</v>
      </c>
      <c r="AA4329" s="6">
        <v>516500</v>
      </c>
      <c r="AB4329" s="6">
        <v>633700</v>
      </c>
      <c r="AC4329" s="6">
        <v>72500000</v>
      </c>
      <c r="AD4329" s="6">
        <v>72600000</v>
      </c>
      <c r="AF4329">
        <f t="shared" si="1340"/>
        <v>0.13594187913254061</v>
      </c>
      <c r="AG4329">
        <f t="shared" si="1341"/>
        <v>0.15042700750845417</v>
      </c>
      <c r="AH4329">
        <f t="shared" si="1342"/>
        <v>5.5127751625806097E-2</v>
      </c>
      <c r="AI4329">
        <f t="shared" si="1343"/>
        <v>2.0891843870006303E-2</v>
      </c>
      <c r="AJ4329">
        <f t="shared" si="1344"/>
        <v>3.0021297192642789</v>
      </c>
      <c r="AK4329">
        <f t="shared" si="1345"/>
        <v>2.3402240807953292</v>
      </c>
      <c r="AL4329">
        <f t="shared" si="1346"/>
        <v>0.20654290084828258</v>
      </c>
      <c r="AM4329">
        <f t="shared" si="1347"/>
        <v>0.21227710382703605</v>
      </c>
      <c r="AN4329">
        <f t="shared" si="1348"/>
        <v>0.78267258033794995</v>
      </c>
      <c r="AO4329">
        <f t="shared" si="1349"/>
        <v>0.82446838998108563</v>
      </c>
      <c r="AP4329">
        <f t="shared" si="1350"/>
        <v>1</v>
      </c>
      <c r="AQ4329">
        <f t="shared" si="1351"/>
        <v>1</v>
      </c>
      <c r="AR4329">
        <f t="shared" si="1352"/>
        <v>0</v>
      </c>
      <c r="AS4329">
        <f t="shared" si="1353"/>
        <v>1</v>
      </c>
      <c r="AT4329">
        <f t="shared" si="1354"/>
        <v>0</v>
      </c>
      <c r="AU4329">
        <f t="shared" si="1355"/>
        <v>1</v>
      </c>
      <c r="AV4329">
        <f t="shared" si="1356"/>
        <v>0</v>
      </c>
      <c r="AW4329">
        <f t="shared" si="1357"/>
        <v>0</v>
      </c>
      <c r="AX4329">
        <f t="shared" si="1358"/>
        <v>1</v>
      </c>
      <c r="AY4329">
        <f t="shared" si="1359"/>
        <v>5</v>
      </c>
    </row>
    <row r="4330" spans="1:51" x14ac:dyDescent="0.3">
      <c r="A4330" s="1" t="s">
        <v>4324</v>
      </c>
      <c r="B4330" s="2">
        <v>100489</v>
      </c>
      <c r="C4330" s="3" t="s">
        <v>5335</v>
      </c>
      <c r="D4330" s="5">
        <v>49.72</v>
      </c>
      <c r="E4330" s="5">
        <v>1326.8281188799999</v>
      </c>
      <c r="F4330" s="3" t="s">
        <v>4480</v>
      </c>
      <c r="G4330" s="3" t="s">
        <v>4481</v>
      </c>
      <c r="H4330" s="3" t="s">
        <v>4481</v>
      </c>
      <c r="I4330" s="3" t="s">
        <v>4482</v>
      </c>
      <c r="J4330" s="3" t="s">
        <v>4484</v>
      </c>
      <c r="K4330" s="6">
        <v>304343</v>
      </c>
      <c r="L4330" s="6">
        <v>313189</v>
      </c>
      <c r="M4330" s="6" t="s">
        <v>4474</v>
      </c>
      <c r="N4330" s="6" t="s">
        <v>4474</v>
      </c>
      <c r="O4330" s="6">
        <v>215823</v>
      </c>
      <c r="P4330" s="6">
        <v>220492</v>
      </c>
      <c r="Q4330" s="6">
        <v>146404</v>
      </c>
      <c r="R4330" s="6">
        <v>152948</v>
      </c>
      <c r="S4330" s="6">
        <v>103818</v>
      </c>
      <c r="T4330" s="6">
        <v>121792</v>
      </c>
      <c r="U4330" s="6" t="s">
        <v>4474</v>
      </c>
      <c r="V4330" s="6">
        <v>200000</v>
      </c>
      <c r="W4330" s="6">
        <v>6161143</v>
      </c>
      <c r="X4330" s="6">
        <v>6312145</v>
      </c>
      <c r="Y4330" s="6" t="s">
        <v>4474</v>
      </c>
      <c r="Z4330" s="6" t="s">
        <v>4474</v>
      </c>
      <c r="AA4330" s="6" t="s">
        <v>4474</v>
      </c>
      <c r="AB4330" s="6" t="s">
        <v>4474</v>
      </c>
      <c r="AC4330" s="6">
        <v>26685899</v>
      </c>
      <c r="AD4330" s="6">
        <v>26683436</v>
      </c>
      <c r="AF4330">
        <f t="shared" si="1340"/>
        <v>2.3762473943552357E-2</v>
      </c>
      <c r="AG4330">
        <f t="shared" si="1341"/>
        <v>2.4230748818349388E-2</v>
      </c>
      <c r="AH4330" t="e">
        <f t="shared" si="1342"/>
        <v>#VALUE!</v>
      </c>
      <c r="AI4330">
        <f t="shared" si="1343"/>
        <v>3.168495020314014E-2</v>
      </c>
      <c r="AJ4330" t="e">
        <f t="shared" si="1344"/>
        <v>#VALUE!</v>
      </c>
      <c r="AK4330" t="e">
        <f t="shared" si="1345"/>
        <v>#VALUE!</v>
      </c>
      <c r="AL4330">
        <f t="shared" si="1346"/>
        <v>0.70914395928278295</v>
      </c>
      <c r="AM4330">
        <f t="shared" si="1347"/>
        <v>0.70402217191536098</v>
      </c>
      <c r="AN4330">
        <f t="shared" si="1348"/>
        <v>4.9397165428557654E-2</v>
      </c>
      <c r="AO4330">
        <f t="shared" si="1349"/>
        <v>4.9616889345856278E-2</v>
      </c>
      <c r="AP4330">
        <f t="shared" si="1350"/>
        <v>1</v>
      </c>
      <c r="AQ4330">
        <f t="shared" si="1351"/>
        <v>1</v>
      </c>
      <c r="AR4330">
        <f t="shared" si="1352"/>
        <v>0</v>
      </c>
      <c r="AS4330">
        <f t="shared" si="1353"/>
        <v>0</v>
      </c>
      <c r="AT4330">
        <f t="shared" si="1354"/>
        <v>0</v>
      </c>
      <c r="AU4330">
        <f t="shared" si="1355"/>
        <v>0</v>
      </c>
      <c r="AV4330">
        <f t="shared" si="1356"/>
        <v>1</v>
      </c>
      <c r="AW4330">
        <f t="shared" si="1357"/>
        <v>0</v>
      </c>
      <c r="AX4330">
        <f t="shared" si="1358"/>
        <v>0</v>
      </c>
      <c r="AY4330">
        <f t="shared" si="1359"/>
        <v>3</v>
      </c>
    </row>
    <row r="4331" spans="1:51" x14ac:dyDescent="0.3">
      <c r="A4331" s="1" t="s">
        <v>4325</v>
      </c>
      <c r="B4331" s="2">
        <v>29371783</v>
      </c>
      <c r="C4331" s="3" t="s">
        <v>5336</v>
      </c>
      <c r="D4331" s="7">
        <v>12.04</v>
      </c>
      <c r="E4331" s="5">
        <v>41.235543159999999</v>
      </c>
      <c r="F4331" s="3" t="s">
        <v>4480</v>
      </c>
      <c r="G4331" s="3" t="s">
        <v>4491</v>
      </c>
      <c r="H4331" s="3" t="s">
        <v>4492</v>
      </c>
      <c r="I4331" s="3" t="s">
        <v>4493</v>
      </c>
      <c r="J4331" s="3" t="s">
        <v>4494</v>
      </c>
      <c r="K4331" s="6" t="s">
        <v>4474</v>
      </c>
      <c r="L4331" s="6" t="s">
        <v>4474</v>
      </c>
      <c r="M4331" s="6" t="s">
        <v>4474</v>
      </c>
      <c r="N4331" s="6" t="s">
        <v>4474</v>
      </c>
      <c r="O4331" s="6">
        <v>-1494.809</v>
      </c>
      <c r="P4331" s="6">
        <v>-1366.7619999999999</v>
      </c>
      <c r="Q4331" s="6">
        <v>-947.13699999999994</v>
      </c>
      <c r="R4331" s="6">
        <v>-825.76599999999996</v>
      </c>
      <c r="S4331" s="6">
        <v>-805.56700000000001</v>
      </c>
      <c r="T4331" s="6">
        <v>-870.66800000000001</v>
      </c>
      <c r="U4331" s="6" t="s">
        <v>4474</v>
      </c>
      <c r="V4331" s="6" t="s">
        <v>4474</v>
      </c>
      <c r="W4331" s="6">
        <v>2914.181</v>
      </c>
      <c r="X4331" s="8">
        <v>2749.473</v>
      </c>
      <c r="Y4331" s="6">
        <v>313.71899999999999</v>
      </c>
      <c r="Z4331" s="6">
        <v>148.96899999999999</v>
      </c>
      <c r="AA4331" s="6">
        <v>3978</v>
      </c>
      <c r="AB4331" s="6">
        <v>3438</v>
      </c>
      <c r="AC4331" s="6">
        <v>3497472</v>
      </c>
      <c r="AD4331" s="6">
        <v>3497472</v>
      </c>
      <c r="AF4331">
        <f t="shared" si="1340"/>
        <v>-0.32500966823954996</v>
      </c>
      <c r="AG4331">
        <f t="shared" si="1341"/>
        <v>-0.30033610077276629</v>
      </c>
      <c r="AH4331" t="e">
        <f t="shared" si="1342"/>
        <v>#VALUE!</v>
      </c>
      <c r="AI4331" t="e">
        <f t="shared" si="1343"/>
        <v>#VALUE!</v>
      </c>
      <c r="AJ4331">
        <f t="shared" si="1344"/>
        <v>7.8863499245852189E-2</v>
      </c>
      <c r="AK4331">
        <f t="shared" si="1345"/>
        <v>4.3330133798720187E-2</v>
      </c>
      <c r="AL4331" t="e">
        <f t="shared" si="1346"/>
        <v>#VALUE!</v>
      </c>
      <c r="AM4331" t="e">
        <f t="shared" si="1347"/>
        <v>#VALUE!</v>
      </c>
      <c r="AN4331" t="e">
        <f t="shared" si="1348"/>
        <v>#VALUE!</v>
      </c>
      <c r="AO4331" t="e">
        <f t="shared" si="1349"/>
        <v>#VALUE!</v>
      </c>
      <c r="AP4331">
        <f t="shared" si="1350"/>
        <v>0</v>
      </c>
      <c r="AQ4331">
        <f t="shared" si="1351"/>
        <v>0</v>
      </c>
      <c r="AR4331">
        <f t="shared" si="1352"/>
        <v>0</v>
      </c>
      <c r="AS4331">
        <f t="shared" si="1353"/>
        <v>1</v>
      </c>
      <c r="AT4331">
        <f t="shared" si="1354"/>
        <v>0</v>
      </c>
      <c r="AU4331">
        <f t="shared" si="1355"/>
        <v>1</v>
      </c>
      <c r="AV4331">
        <f t="shared" si="1356"/>
        <v>0</v>
      </c>
      <c r="AW4331">
        <f t="shared" si="1357"/>
        <v>0</v>
      </c>
      <c r="AX4331">
        <f t="shared" si="1358"/>
        <v>0</v>
      </c>
      <c r="AY4331">
        <f t="shared" si="1359"/>
        <v>2</v>
      </c>
    </row>
    <row r="4332" spans="1:51" x14ac:dyDescent="0.3">
      <c r="A4332" s="1" t="s">
        <v>4326</v>
      </c>
      <c r="B4332" s="2">
        <v>1025038</v>
      </c>
      <c r="C4332" s="3" t="s">
        <v>5337</v>
      </c>
      <c r="D4332" s="5">
        <v>79.89</v>
      </c>
      <c r="E4332" s="5">
        <v>8713.5457378800002</v>
      </c>
      <c r="F4332" s="3" t="s">
        <v>4480</v>
      </c>
      <c r="G4332" s="3" t="s">
        <v>4481</v>
      </c>
      <c r="H4332" s="3" t="s">
        <v>4481</v>
      </c>
      <c r="I4332" s="3" t="s">
        <v>4482</v>
      </c>
      <c r="J4332" s="3" t="s">
        <v>4484</v>
      </c>
      <c r="K4332" s="6">
        <v>3005900</v>
      </c>
      <c r="L4332" s="6">
        <v>2899000</v>
      </c>
      <c r="M4332" s="6" t="s">
        <v>4474</v>
      </c>
      <c r="N4332" s="6" t="s">
        <v>4474</v>
      </c>
      <c r="O4332" s="6">
        <v>2840200</v>
      </c>
      <c r="P4332" s="6">
        <v>2802500</v>
      </c>
      <c r="Q4332" s="6">
        <v>718700</v>
      </c>
      <c r="R4332" s="6">
        <v>735500</v>
      </c>
      <c r="S4332" s="6">
        <v>-1779100</v>
      </c>
      <c r="T4332" s="6">
        <v>-1280800</v>
      </c>
      <c r="U4332" s="6">
        <v>1247000</v>
      </c>
      <c r="V4332" s="6">
        <v>1255000</v>
      </c>
      <c r="W4332" s="6">
        <v>80080000</v>
      </c>
      <c r="X4332" s="6">
        <v>80581000</v>
      </c>
      <c r="Y4332" s="6" t="s">
        <v>4474</v>
      </c>
      <c r="Z4332" s="6" t="s">
        <v>4474</v>
      </c>
      <c r="AA4332" s="6" t="s">
        <v>4474</v>
      </c>
      <c r="AB4332" s="6" t="s">
        <v>4474</v>
      </c>
      <c r="AC4332" s="6">
        <v>110072454</v>
      </c>
      <c r="AD4332" s="6">
        <v>110198204</v>
      </c>
      <c r="AF4332">
        <f t="shared" si="1340"/>
        <v>8.9747752247752253E-3</v>
      </c>
      <c r="AG4332">
        <f t="shared" si="1341"/>
        <v>9.1274618086149336E-3</v>
      </c>
      <c r="AH4332">
        <f t="shared" si="1342"/>
        <v>1.5571928071928072E-2</v>
      </c>
      <c r="AI4332">
        <f t="shared" si="1343"/>
        <v>1.5574390985468039E-2</v>
      </c>
      <c r="AJ4332" t="e">
        <f t="shared" si="1344"/>
        <v>#VALUE!</v>
      </c>
      <c r="AK4332" t="e">
        <f t="shared" si="1345"/>
        <v>#VALUE!</v>
      </c>
      <c r="AL4332">
        <f t="shared" si="1346"/>
        <v>0.94487507901127787</v>
      </c>
      <c r="AM4332">
        <f t="shared" si="1347"/>
        <v>0.96671265953777163</v>
      </c>
      <c r="AN4332">
        <f t="shared" si="1348"/>
        <v>3.7536213786213787E-2</v>
      </c>
      <c r="AO4332">
        <f t="shared" si="1349"/>
        <v>3.5976222682766408E-2</v>
      </c>
      <c r="AP4332">
        <f t="shared" si="1350"/>
        <v>1</v>
      </c>
      <c r="AQ4332">
        <f t="shared" si="1351"/>
        <v>0</v>
      </c>
      <c r="AR4332">
        <f t="shared" si="1352"/>
        <v>0</v>
      </c>
      <c r="AS4332">
        <f t="shared" si="1353"/>
        <v>0</v>
      </c>
      <c r="AT4332">
        <f t="shared" si="1354"/>
        <v>1</v>
      </c>
      <c r="AU4332">
        <f t="shared" si="1355"/>
        <v>0</v>
      </c>
      <c r="AV4332">
        <f t="shared" si="1356"/>
        <v>0</v>
      </c>
      <c r="AW4332">
        <f t="shared" si="1357"/>
        <v>1</v>
      </c>
      <c r="AX4332">
        <f t="shared" si="1358"/>
        <v>1</v>
      </c>
      <c r="AY4332">
        <f t="shared" si="1359"/>
        <v>4</v>
      </c>
    </row>
    <row r="4333" spans="1:51" x14ac:dyDescent="0.3">
      <c r="A4333" s="1" t="s">
        <v>4327</v>
      </c>
      <c r="B4333" s="2">
        <v>5721694</v>
      </c>
      <c r="C4333" s="3" t="s">
        <v>5337</v>
      </c>
      <c r="D4333" s="5">
        <v>9.66</v>
      </c>
      <c r="E4333" s="5">
        <v>564.56483790000004</v>
      </c>
      <c r="F4333" s="3" t="s">
        <v>4480</v>
      </c>
      <c r="G4333" s="3" t="s">
        <v>4491</v>
      </c>
      <c r="H4333" s="3" t="s">
        <v>4492</v>
      </c>
      <c r="I4333" s="3" t="s">
        <v>4493</v>
      </c>
      <c r="J4333" s="3"/>
      <c r="K4333" s="6">
        <v>67136.107999999993</v>
      </c>
      <c r="L4333" s="6">
        <v>66308.540999999997</v>
      </c>
      <c r="M4333" s="6" t="s">
        <v>4474</v>
      </c>
      <c r="N4333" s="6" t="s">
        <v>4474</v>
      </c>
      <c r="O4333" s="6">
        <v>59105.292000000001</v>
      </c>
      <c r="P4333" s="6">
        <v>58226.072</v>
      </c>
      <c r="Q4333" s="6">
        <v>70520.803</v>
      </c>
      <c r="R4333" s="6">
        <v>70961.614000000001</v>
      </c>
      <c r="S4333" s="6">
        <v>91356.686000000002</v>
      </c>
      <c r="T4333" s="6">
        <v>71107.369000000006</v>
      </c>
      <c r="U4333" s="6" t="s">
        <v>4474</v>
      </c>
      <c r="V4333" s="6" t="s">
        <v>4474</v>
      </c>
      <c r="W4333" s="6">
        <v>850514.39300000004</v>
      </c>
      <c r="X4333" s="6">
        <v>850514.39300000004</v>
      </c>
      <c r="Y4333" s="6">
        <v>24767.49</v>
      </c>
      <c r="Z4333" s="6">
        <v>24767.49</v>
      </c>
      <c r="AA4333" s="6">
        <v>244453</v>
      </c>
      <c r="AB4333" s="6">
        <v>244453</v>
      </c>
      <c r="AC4333" s="6">
        <v>58443565</v>
      </c>
      <c r="AD4333" s="6">
        <v>58443565</v>
      </c>
      <c r="AF4333">
        <f t="shared" si="1340"/>
        <v>8.291547277789571E-2</v>
      </c>
      <c r="AG4333">
        <f t="shared" si="1341"/>
        <v>8.3433760303219223E-2</v>
      </c>
      <c r="AH4333" t="e">
        <f t="shared" si="1342"/>
        <v>#VALUE!</v>
      </c>
      <c r="AI4333" t="e">
        <f t="shared" si="1343"/>
        <v>#VALUE!</v>
      </c>
      <c r="AJ4333">
        <f t="shared" si="1344"/>
        <v>0.10131800386986456</v>
      </c>
      <c r="AK4333">
        <f t="shared" si="1345"/>
        <v>0.10131800386986456</v>
      </c>
      <c r="AL4333">
        <f t="shared" si="1346"/>
        <v>0.88038007803490792</v>
      </c>
      <c r="AM4333">
        <f t="shared" si="1347"/>
        <v>0.87810817613978265</v>
      </c>
      <c r="AN4333">
        <f t="shared" si="1348"/>
        <v>7.8935886979163664E-2</v>
      </c>
      <c r="AO4333">
        <f t="shared" si="1349"/>
        <v>7.7962867584299655E-2</v>
      </c>
      <c r="AP4333">
        <f t="shared" si="1350"/>
        <v>1</v>
      </c>
      <c r="AQ4333">
        <f t="shared" si="1351"/>
        <v>1</v>
      </c>
      <c r="AR4333">
        <f t="shared" si="1352"/>
        <v>0</v>
      </c>
      <c r="AS4333">
        <f t="shared" si="1353"/>
        <v>1</v>
      </c>
      <c r="AT4333">
        <f t="shared" si="1354"/>
        <v>0</v>
      </c>
      <c r="AU4333">
        <f t="shared" si="1355"/>
        <v>0</v>
      </c>
      <c r="AV4333">
        <f t="shared" si="1356"/>
        <v>1</v>
      </c>
      <c r="AW4333">
        <f t="shared" si="1357"/>
        <v>1</v>
      </c>
      <c r="AX4333">
        <f t="shared" si="1358"/>
        <v>0</v>
      </c>
      <c r="AY4333">
        <f t="shared" si="1359"/>
        <v>5</v>
      </c>
    </row>
    <row r="4334" spans="1:51" x14ac:dyDescent="0.3">
      <c r="A4334" s="1" t="s">
        <v>4328</v>
      </c>
      <c r="B4334" s="2">
        <v>5730733</v>
      </c>
      <c r="C4334" s="3" t="s">
        <v>5337</v>
      </c>
      <c r="D4334" s="5">
        <v>11.01</v>
      </c>
      <c r="E4334" s="5">
        <v>164.59033968</v>
      </c>
      <c r="F4334" s="3" t="s">
        <v>4480</v>
      </c>
      <c r="G4334" s="3" t="s">
        <v>4491</v>
      </c>
      <c r="H4334" s="3" t="s">
        <v>4492</v>
      </c>
      <c r="I4334" s="3" t="s">
        <v>4493</v>
      </c>
      <c r="J4334" s="3"/>
      <c r="K4334" s="6" t="s">
        <v>4474</v>
      </c>
      <c r="L4334" s="6" t="s">
        <v>4474</v>
      </c>
      <c r="M4334" s="6" t="s">
        <v>4474</v>
      </c>
      <c r="N4334" s="6" t="s">
        <v>4474</v>
      </c>
      <c r="O4334" s="6" t="s">
        <v>4474</v>
      </c>
      <c r="P4334" s="6" t="s">
        <v>4474</v>
      </c>
      <c r="Q4334" s="6" t="s">
        <v>4474</v>
      </c>
      <c r="R4334" s="6" t="s">
        <v>4474</v>
      </c>
      <c r="S4334" s="6" t="s">
        <v>4474</v>
      </c>
      <c r="T4334" s="6" t="s">
        <v>4474</v>
      </c>
      <c r="U4334" s="6" t="s">
        <v>4474</v>
      </c>
      <c r="V4334" s="6" t="s">
        <v>4474</v>
      </c>
      <c r="W4334" s="6" t="s">
        <v>4474</v>
      </c>
      <c r="X4334" s="6" t="s">
        <v>4474</v>
      </c>
      <c r="Y4334" s="6" t="s">
        <v>4474</v>
      </c>
      <c r="Z4334" s="6" t="s">
        <v>4474</v>
      </c>
      <c r="AA4334" s="6" t="s">
        <v>4474</v>
      </c>
      <c r="AB4334" s="6" t="s">
        <v>4474</v>
      </c>
      <c r="AC4334" s="6" t="s">
        <v>4474</v>
      </c>
      <c r="AD4334" s="6" t="s">
        <v>4474</v>
      </c>
      <c r="AF4334" t="e">
        <f t="shared" si="1340"/>
        <v>#VALUE!</v>
      </c>
      <c r="AG4334" t="e">
        <f t="shared" si="1341"/>
        <v>#VALUE!</v>
      </c>
      <c r="AH4334" t="e">
        <f t="shared" si="1342"/>
        <v>#VALUE!</v>
      </c>
      <c r="AI4334" t="e">
        <f t="shared" si="1343"/>
        <v>#VALUE!</v>
      </c>
      <c r="AJ4334" t="e">
        <f t="shared" si="1344"/>
        <v>#VALUE!</v>
      </c>
      <c r="AK4334" t="e">
        <f t="shared" si="1345"/>
        <v>#VALUE!</v>
      </c>
      <c r="AL4334" t="e">
        <f t="shared" si="1346"/>
        <v>#VALUE!</v>
      </c>
      <c r="AM4334" t="e">
        <f t="shared" si="1347"/>
        <v>#VALUE!</v>
      </c>
      <c r="AN4334" t="e">
        <f t="shared" si="1348"/>
        <v>#VALUE!</v>
      </c>
      <c r="AO4334" t="e">
        <f t="shared" si="1349"/>
        <v>#VALUE!</v>
      </c>
      <c r="AP4334">
        <f t="shared" si="1350"/>
        <v>0</v>
      </c>
      <c r="AQ4334">
        <f t="shared" si="1351"/>
        <v>0</v>
      </c>
      <c r="AR4334">
        <f t="shared" si="1352"/>
        <v>0</v>
      </c>
      <c r="AS4334">
        <f t="shared" si="1353"/>
        <v>0</v>
      </c>
      <c r="AT4334">
        <f t="shared" si="1354"/>
        <v>0</v>
      </c>
      <c r="AU4334">
        <f t="shared" si="1355"/>
        <v>0</v>
      </c>
      <c r="AV4334">
        <f t="shared" si="1356"/>
        <v>0</v>
      </c>
      <c r="AW4334">
        <f t="shared" si="1357"/>
        <v>0</v>
      </c>
      <c r="AX4334">
        <f t="shared" si="1358"/>
        <v>0</v>
      </c>
      <c r="AY4334">
        <f t="shared" si="1359"/>
        <v>0</v>
      </c>
    </row>
    <row r="4335" spans="1:51" x14ac:dyDescent="0.3">
      <c r="A4335" s="1" t="s">
        <v>4329</v>
      </c>
      <c r="B4335" s="2">
        <v>5721603</v>
      </c>
      <c r="C4335" s="3" t="s">
        <v>5337</v>
      </c>
      <c r="D4335" s="5">
        <v>6.57</v>
      </c>
      <c r="E4335" s="5">
        <v>149.30198199</v>
      </c>
      <c r="F4335" s="3" t="s">
        <v>4480</v>
      </c>
      <c r="G4335" s="3" t="s">
        <v>4491</v>
      </c>
      <c r="H4335" s="3" t="s">
        <v>4492</v>
      </c>
      <c r="I4335" s="3" t="s">
        <v>4493</v>
      </c>
      <c r="J4335" s="3"/>
      <c r="K4335" s="6">
        <v>21542.179</v>
      </c>
      <c r="L4335" s="6">
        <v>21883.556</v>
      </c>
      <c r="M4335" s="6" t="s">
        <v>4474</v>
      </c>
      <c r="N4335" s="6" t="s">
        <v>4474</v>
      </c>
      <c r="O4335" s="6">
        <v>19004.960999999999</v>
      </c>
      <c r="P4335" s="6">
        <v>19250.565999999999</v>
      </c>
      <c r="Q4335" s="6">
        <v>19253.513999999999</v>
      </c>
      <c r="R4335" s="6">
        <v>11934.24</v>
      </c>
      <c r="S4335" s="6">
        <v>9074.8690000000006</v>
      </c>
      <c r="T4335" s="6">
        <v>24795.191999999999</v>
      </c>
      <c r="U4335" s="6" t="s">
        <v>4474</v>
      </c>
      <c r="V4335" s="6" t="s">
        <v>4474</v>
      </c>
      <c r="W4335" s="6">
        <v>260310.117</v>
      </c>
      <c r="X4335" s="6">
        <v>260310.117</v>
      </c>
      <c r="Y4335" s="6">
        <v>7630.0630000000001</v>
      </c>
      <c r="Z4335" s="6">
        <v>7630.0630000000001</v>
      </c>
      <c r="AA4335" s="6">
        <v>79689</v>
      </c>
      <c r="AB4335" s="6">
        <v>79689</v>
      </c>
      <c r="AC4335" s="6">
        <v>22724807</v>
      </c>
      <c r="AD4335" s="6">
        <v>22724807</v>
      </c>
      <c r="AF4335">
        <f t="shared" si="1340"/>
        <v>7.3963756084055698E-2</v>
      </c>
      <c r="AG4335">
        <f t="shared" si="1341"/>
        <v>4.5846239621950613E-2</v>
      </c>
      <c r="AH4335" t="e">
        <f t="shared" si="1342"/>
        <v>#VALUE!</v>
      </c>
      <c r="AI4335" t="e">
        <f t="shared" si="1343"/>
        <v>#VALUE!</v>
      </c>
      <c r="AJ4335">
        <f t="shared" si="1344"/>
        <v>9.5748007880635977E-2</v>
      </c>
      <c r="AK4335">
        <f t="shared" si="1345"/>
        <v>9.5748007880635977E-2</v>
      </c>
      <c r="AL4335">
        <f t="shared" si="1346"/>
        <v>0.88222092110552042</v>
      </c>
      <c r="AM4335">
        <f t="shared" si="1347"/>
        <v>0.87968180308538513</v>
      </c>
      <c r="AN4335">
        <f t="shared" si="1348"/>
        <v>8.2755826966187412E-2</v>
      </c>
      <c r="AO4335">
        <f t="shared" si="1349"/>
        <v>8.4067251216363603E-2</v>
      </c>
      <c r="AP4335">
        <f t="shared" si="1350"/>
        <v>1</v>
      </c>
      <c r="AQ4335">
        <f t="shared" si="1351"/>
        <v>1</v>
      </c>
      <c r="AR4335">
        <f t="shared" si="1352"/>
        <v>1</v>
      </c>
      <c r="AS4335">
        <f t="shared" si="1353"/>
        <v>0</v>
      </c>
      <c r="AT4335">
        <f t="shared" si="1354"/>
        <v>0</v>
      </c>
      <c r="AU4335">
        <f t="shared" si="1355"/>
        <v>0</v>
      </c>
      <c r="AV4335">
        <f t="shared" si="1356"/>
        <v>1</v>
      </c>
      <c r="AW4335">
        <f t="shared" si="1357"/>
        <v>0</v>
      </c>
      <c r="AX4335">
        <f t="shared" si="1358"/>
        <v>0</v>
      </c>
      <c r="AY4335">
        <f t="shared" si="1359"/>
        <v>4</v>
      </c>
    </row>
    <row r="4336" spans="1:51" x14ac:dyDescent="0.3">
      <c r="A4336" s="1" t="s">
        <v>4330</v>
      </c>
      <c r="B4336" s="2">
        <v>5731329</v>
      </c>
      <c r="C4336" s="3" t="s">
        <v>5337</v>
      </c>
      <c r="D4336" s="5">
        <v>11.84</v>
      </c>
      <c r="E4336" s="5">
        <v>268.30127904</v>
      </c>
      <c r="F4336" s="3" t="s">
        <v>4480</v>
      </c>
      <c r="G4336" s="3" t="s">
        <v>4491</v>
      </c>
      <c r="H4336" s="3" t="s">
        <v>4492</v>
      </c>
      <c r="I4336" s="3" t="s">
        <v>4493</v>
      </c>
      <c r="J4336" s="3"/>
      <c r="K4336" s="6" t="s">
        <v>4474</v>
      </c>
      <c r="L4336" s="6" t="s">
        <v>4474</v>
      </c>
      <c r="M4336" s="6" t="s">
        <v>4474</v>
      </c>
      <c r="N4336" s="6" t="s">
        <v>4474</v>
      </c>
      <c r="O4336" s="6" t="s">
        <v>4474</v>
      </c>
      <c r="P4336" s="6" t="s">
        <v>4474</v>
      </c>
      <c r="Q4336" s="6" t="s">
        <v>4474</v>
      </c>
      <c r="R4336" s="6" t="s">
        <v>4474</v>
      </c>
      <c r="S4336" s="6" t="s">
        <v>4474</v>
      </c>
      <c r="T4336" s="6" t="s">
        <v>4474</v>
      </c>
      <c r="U4336" s="6" t="s">
        <v>4474</v>
      </c>
      <c r="V4336" s="6" t="s">
        <v>4474</v>
      </c>
      <c r="W4336" s="6" t="s">
        <v>4474</v>
      </c>
      <c r="X4336" s="6" t="s">
        <v>4474</v>
      </c>
      <c r="Y4336" s="6" t="s">
        <v>4474</v>
      </c>
      <c r="Z4336" s="6" t="s">
        <v>4474</v>
      </c>
      <c r="AA4336" s="6" t="s">
        <v>4474</v>
      </c>
      <c r="AB4336" s="6" t="s">
        <v>4474</v>
      </c>
      <c r="AC4336" s="6" t="s">
        <v>4474</v>
      </c>
      <c r="AD4336" s="6" t="s">
        <v>4474</v>
      </c>
      <c r="AF4336" t="e">
        <f t="shared" si="1340"/>
        <v>#VALUE!</v>
      </c>
      <c r="AG4336" t="e">
        <f t="shared" si="1341"/>
        <v>#VALUE!</v>
      </c>
      <c r="AH4336" t="e">
        <f t="shared" si="1342"/>
        <v>#VALUE!</v>
      </c>
      <c r="AI4336" t="e">
        <f t="shared" si="1343"/>
        <v>#VALUE!</v>
      </c>
      <c r="AJ4336" t="e">
        <f t="shared" si="1344"/>
        <v>#VALUE!</v>
      </c>
      <c r="AK4336" t="e">
        <f t="shared" si="1345"/>
        <v>#VALUE!</v>
      </c>
      <c r="AL4336" t="e">
        <f t="shared" si="1346"/>
        <v>#VALUE!</v>
      </c>
      <c r="AM4336" t="e">
        <f t="shared" si="1347"/>
        <v>#VALUE!</v>
      </c>
      <c r="AN4336" t="e">
        <f t="shared" si="1348"/>
        <v>#VALUE!</v>
      </c>
      <c r="AO4336" t="e">
        <f t="shared" si="1349"/>
        <v>#VALUE!</v>
      </c>
      <c r="AP4336">
        <f t="shared" si="1350"/>
        <v>0</v>
      </c>
      <c r="AQ4336">
        <f t="shared" si="1351"/>
        <v>0</v>
      </c>
      <c r="AR4336">
        <f t="shared" si="1352"/>
        <v>0</v>
      </c>
      <c r="AS4336">
        <f t="shared" si="1353"/>
        <v>0</v>
      </c>
      <c r="AT4336">
        <f t="shared" si="1354"/>
        <v>0</v>
      </c>
      <c r="AU4336">
        <f t="shared" si="1355"/>
        <v>0</v>
      </c>
      <c r="AV4336">
        <f t="shared" si="1356"/>
        <v>0</v>
      </c>
      <c r="AW4336">
        <f t="shared" si="1357"/>
        <v>0</v>
      </c>
      <c r="AX4336">
        <f t="shared" si="1358"/>
        <v>0</v>
      </c>
      <c r="AY4336">
        <f t="shared" si="1359"/>
        <v>0</v>
      </c>
    </row>
    <row r="4337" spans="1:51" x14ac:dyDescent="0.3">
      <c r="A4337" s="1" t="s">
        <v>4331</v>
      </c>
      <c r="B4337" s="2">
        <v>5721689</v>
      </c>
      <c r="C4337" s="3" t="s">
        <v>5337</v>
      </c>
      <c r="D4337" s="7">
        <v>7.9749999999999996</v>
      </c>
      <c r="E4337" s="5">
        <v>185.99499159999999</v>
      </c>
      <c r="F4337" s="3" t="s">
        <v>4480</v>
      </c>
      <c r="G4337" s="3" t="s">
        <v>4491</v>
      </c>
      <c r="H4337" s="3" t="s">
        <v>4492</v>
      </c>
      <c r="I4337" s="3" t="s">
        <v>4493</v>
      </c>
      <c r="J4337" s="3"/>
      <c r="K4337" s="6">
        <v>16446.982</v>
      </c>
      <c r="L4337" s="6">
        <v>16353.9</v>
      </c>
      <c r="M4337" s="6" t="s">
        <v>4474</v>
      </c>
      <c r="N4337" s="6" t="s">
        <v>4474</v>
      </c>
      <c r="O4337" s="6">
        <v>14659.48</v>
      </c>
      <c r="P4337" s="6">
        <v>14527.668</v>
      </c>
      <c r="Q4337" s="6">
        <v>7258.0420000000004</v>
      </c>
      <c r="R4337" s="6">
        <v>3333.9929999999999</v>
      </c>
      <c r="S4337" s="6">
        <v>19308.981</v>
      </c>
      <c r="T4337" s="6">
        <v>27907.882000000001</v>
      </c>
      <c r="U4337" s="6">
        <v>33.816000000000003</v>
      </c>
      <c r="V4337" s="6">
        <v>33.816000000000003</v>
      </c>
      <c r="W4337" s="6">
        <v>361396.33399999997</v>
      </c>
      <c r="X4337" s="6">
        <v>361396.33399999997</v>
      </c>
      <c r="Y4337" s="6">
        <v>9656.9349999999995</v>
      </c>
      <c r="Z4337" s="6">
        <v>9656.9349999999995</v>
      </c>
      <c r="AA4337" s="6">
        <v>145420</v>
      </c>
      <c r="AB4337" s="6">
        <v>145420</v>
      </c>
      <c r="AC4337" s="6">
        <v>23322256</v>
      </c>
      <c r="AD4337" s="6">
        <v>23322256</v>
      </c>
      <c r="AF4337">
        <f t="shared" si="1340"/>
        <v>2.0083330452378083E-2</v>
      </c>
      <c r="AG4337">
        <f t="shared" si="1341"/>
        <v>9.2253094078148575E-3</v>
      </c>
      <c r="AH4337">
        <f t="shared" si="1342"/>
        <v>9.3570401297983301E-5</v>
      </c>
      <c r="AI4337">
        <f t="shared" si="1343"/>
        <v>9.3570401297983301E-5</v>
      </c>
      <c r="AJ4337">
        <f t="shared" si="1344"/>
        <v>6.6407199834960795E-2</v>
      </c>
      <c r="AK4337">
        <f t="shared" si="1345"/>
        <v>6.6407199834960795E-2</v>
      </c>
      <c r="AL4337">
        <f t="shared" si="1346"/>
        <v>0.89131732496575966</v>
      </c>
      <c r="AM4337">
        <f t="shared" si="1347"/>
        <v>0.88833048997486841</v>
      </c>
      <c r="AN4337">
        <f t="shared" si="1348"/>
        <v>4.5509542993869993E-2</v>
      </c>
      <c r="AO4337">
        <f t="shared" si="1349"/>
        <v>4.5251980890320821E-2</v>
      </c>
      <c r="AP4337">
        <f t="shared" si="1350"/>
        <v>1</v>
      </c>
      <c r="AQ4337">
        <f t="shared" si="1351"/>
        <v>1</v>
      </c>
      <c r="AR4337">
        <f t="shared" si="1352"/>
        <v>1</v>
      </c>
      <c r="AS4337">
        <f t="shared" si="1353"/>
        <v>1</v>
      </c>
      <c r="AT4337">
        <f t="shared" si="1354"/>
        <v>0</v>
      </c>
      <c r="AU4337">
        <f t="shared" si="1355"/>
        <v>0</v>
      </c>
      <c r="AV4337">
        <f t="shared" si="1356"/>
        <v>1</v>
      </c>
      <c r="AW4337">
        <f t="shared" si="1357"/>
        <v>1</v>
      </c>
      <c r="AX4337">
        <f t="shared" si="1358"/>
        <v>0</v>
      </c>
      <c r="AY4337">
        <f t="shared" si="1359"/>
        <v>6</v>
      </c>
    </row>
    <row r="4338" spans="1:51" x14ac:dyDescent="0.3">
      <c r="A4338" s="1" t="s">
        <v>4332</v>
      </c>
      <c r="B4338" s="2">
        <v>5721905</v>
      </c>
      <c r="C4338" s="3" t="s">
        <v>5337</v>
      </c>
      <c r="D4338" s="5">
        <v>8.2550000000000008</v>
      </c>
      <c r="E4338" s="5">
        <v>505.07502617</v>
      </c>
      <c r="F4338" s="3" t="s">
        <v>4480</v>
      </c>
      <c r="G4338" s="3" t="s">
        <v>4491</v>
      </c>
      <c r="H4338" s="3" t="s">
        <v>4492</v>
      </c>
      <c r="I4338" s="3" t="s">
        <v>4493</v>
      </c>
      <c r="J4338" s="3"/>
      <c r="K4338" s="6">
        <v>47979.756999999998</v>
      </c>
      <c r="L4338" s="6">
        <v>47956.339</v>
      </c>
      <c r="M4338" s="6" t="s">
        <v>4474</v>
      </c>
      <c r="N4338" s="6" t="s">
        <v>4474</v>
      </c>
      <c r="O4338" s="6">
        <v>43497.264000000003</v>
      </c>
      <c r="P4338" s="6">
        <v>43384.160000000003</v>
      </c>
      <c r="Q4338" s="6">
        <v>20809.642</v>
      </c>
      <c r="R4338" s="6">
        <v>10928.097</v>
      </c>
      <c r="S4338" s="6">
        <v>53671.928999999996</v>
      </c>
      <c r="T4338" s="6">
        <v>57288.705000000002</v>
      </c>
      <c r="U4338" s="6" t="s">
        <v>4474</v>
      </c>
      <c r="V4338" s="6" t="s">
        <v>4474</v>
      </c>
      <c r="W4338" s="6">
        <v>991347.61800000002</v>
      </c>
      <c r="X4338" s="6">
        <v>991347.61800000002</v>
      </c>
      <c r="Y4338" s="6">
        <v>27981.966</v>
      </c>
      <c r="Z4338" s="6">
        <v>27981.966</v>
      </c>
      <c r="AA4338" s="6">
        <v>384326</v>
      </c>
      <c r="AB4338" s="6">
        <v>384326</v>
      </c>
      <c r="AC4338" s="6">
        <v>61184134</v>
      </c>
      <c r="AD4338" s="6">
        <v>61184134</v>
      </c>
      <c r="AF4338">
        <f t="shared" si="1340"/>
        <v>2.0991266456041456E-2</v>
      </c>
      <c r="AG4338">
        <f t="shared" si="1341"/>
        <v>1.102347632815919E-2</v>
      </c>
      <c r="AH4338" t="e">
        <f t="shared" si="1342"/>
        <v>#VALUE!</v>
      </c>
      <c r="AI4338" t="e">
        <f t="shared" si="1343"/>
        <v>#VALUE!</v>
      </c>
      <c r="AJ4338">
        <f t="shared" si="1344"/>
        <v>7.2807892258135026E-2</v>
      </c>
      <c r="AK4338">
        <f t="shared" si="1345"/>
        <v>7.2807892258135026E-2</v>
      </c>
      <c r="AL4338">
        <f t="shared" si="1346"/>
        <v>0.90657532925812867</v>
      </c>
      <c r="AM4338">
        <f t="shared" si="1347"/>
        <v>0.90465954876163512</v>
      </c>
      <c r="AN4338">
        <f t="shared" si="1348"/>
        <v>4.8398519478764709E-2</v>
      </c>
      <c r="AO4338">
        <f t="shared" si="1349"/>
        <v>4.8374897088823185E-2</v>
      </c>
      <c r="AP4338">
        <f t="shared" si="1350"/>
        <v>1</v>
      </c>
      <c r="AQ4338">
        <f t="shared" si="1351"/>
        <v>1</v>
      </c>
      <c r="AR4338">
        <f t="shared" si="1352"/>
        <v>1</v>
      </c>
      <c r="AS4338">
        <f t="shared" si="1353"/>
        <v>1</v>
      </c>
      <c r="AT4338">
        <f t="shared" si="1354"/>
        <v>0</v>
      </c>
      <c r="AU4338">
        <f t="shared" si="1355"/>
        <v>0</v>
      </c>
      <c r="AV4338">
        <f t="shared" si="1356"/>
        <v>1</v>
      </c>
      <c r="AW4338">
        <f t="shared" si="1357"/>
        <v>1</v>
      </c>
      <c r="AX4338">
        <f t="shared" si="1358"/>
        <v>0</v>
      </c>
      <c r="AY4338">
        <f t="shared" si="1359"/>
        <v>6</v>
      </c>
    </row>
    <row r="4339" spans="1:51" x14ac:dyDescent="0.3">
      <c r="A4339" s="1" t="s">
        <v>4333</v>
      </c>
      <c r="B4339" s="2">
        <v>5721136</v>
      </c>
      <c r="C4339" s="3" t="s">
        <v>5337</v>
      </c>
      <c r="D4339" s="7">
        <v>7.76</v>
      </c>
      <c r="E4339" s="5">
        <v>109.2787644</v>
      </c>
      <c r="F4339" s="3" t="s">
        <v>4480</v>
      </c>
      <c r="G4339" s="3" t="s">
        <v>4491</v>
      </c>
      <c r="H4339" s="3" t="s">
        <v>4492</v>
      </c>
      <c r="I4339" s="3" t="s">
        <v>4493</v>
      </c>
      <c r="J4339" s="3"/>
      <c r="K4339" s="6">
        <v>6881.3639999999996</v>
      </c>
      <c r="L4339" s="6">
        <v>6697.0150000000003</v>
      </c>
      <c r="M4339" s="6" t="s">
        <v>4474</v>
      </c>
      <c r="N4339" s="6" t="s">
        <v>4474</v>
      </c>
      <c r="O4339" s="6">
        <v>3283.5450000000001</v>
      </c>
      <c r="P4339" s="6">
        <v>3056.2139999999999</v>
      </c>
      <c r="Q4339" s="6">
        <v>3185.8389999999999</v>
      </c>
      <c r="R4339" s="6">
        <v>3208.277</v>
      </c>
      <c r="S4339" s="6">
        <v>3768.7840000000001</v>
      </c>
      <c r="T4339" s="6">
        <v>3583.91</v>
      </c>
      <c r="U4339" s="6">
        <v>49827.027000000002</v>
      </c>
      <c r="V4339" s="6">
        <v>49827.027000000002</v>
      </c>
      <c r="W4339" s="6">
        <v>176056.99600000001</v>
      </c>
      <c r="X4339" s="6">
        <v>176056.99600000001</v>
      </c>
      <c r="Y4339" s="6">
        <v>2620.71</v>
      </c>
      <c r="Z4339" s="6">
        <v>2620.71</v>
      </c>
      <c r="AA4339" s="6">
        <v>2240</v>
      </c>
      <c r="AB4339" s="6">
        <v>2240</v>
      </c>
      <c r="AC4339" s="6">
        <v>14082315</v>
      </c>
      <c r="AD4339" s="6">
        <v>14082315</v>
      </c>
      <c r="AF4339">
        <f t="shared" si="1340"/>
        <v>1.8095497892057635E-2</v>
      </c>
      <c r="AG4339">
        <f t="shared" si="1341"/>
        <v>1.8222945255751154E-2</v>
      </c>
      <c r="AH4339">
        <f t="shared" si="1342"/>
        <v>0.28301645564826061</v>
      </c>
      <c r="AI4339">
        <f t="shared" si="1343"/>
        <v>0.28301645564826061</v>
      </c>
      <c r="AJ4339">
        <f t="shared" si="1344"/>
        <v>1.1699598214285714</v>
      </c>
      <c r="AK4339">
        <f t="shared" si="1345"/>
        <v>1.1699598214285714</v>
      </c>
      <c r="AL4339">
        <f t="shared" si="1346"/>
        <v>0.47716484696929273</v>
      </c>
      <c r="AM4339">
        <f t="shared" si="1347"/>
        <v>0.45635465950128523</v>
      </c>
      <c r="AN4339">
        <f t="shared" si="1348"/>
        <v>3.9086001444668513E-2</v>
      </c>
      <c r="AO4339">
        <f t="shared" si="1349"/>
        <v>3.8038903037968454E-2</v>
      </c>
      <c r="AP4339">
        <f t="shared" si="1350"/>
        <v>1</v>
      </c>
      <c r="AQ4339">
        <f t="shared" si="1351"/>
        <v>1</v>
      </c>
      <c r="AR4339">
        <f t="shared" si="1352"/>
        <v>0</v>
      </c>
      <c r="AS4339">
        <f t="shared" si="1353"/>
        <v>1</v>
      </c>
      <c r="AT4339">
        <f t="shared" si="1354"/>
        <v>0</v>
      </c>
      <c r="AU4339">
        <f t="shared" si="1355"/>
        <v>0</v>
      </c>
      <c r="AV4339">
        <f t="shared" si="1356"/>
        <v>1</v>
      </c>
      <c r="AW4339">
        <f t="shared" si="1357"/>
        <v>1</v>
      </c>
      <c r="AX4339">
        <f t="shared" si="1358"/>
        <v>0</v>
      </c>
      <c r="AY4339">
        <f t="shared" si="1359"/>
        <v>5</v>
      </c>
    </row>
    <row r="4340" spans="1:51" x14ac:dyDescent="0.3">
      <c r="A4340" s="1" t="s">
        <v>4334</v>
      </c>
      <c r="B4340" s="2">
        <v>5721662</v>
      </c>
      <c r="C4340" s="3" t="s">
        <v>5337</v>
      </c>
      <c r="D4340" s="5">
        <v>12.2</v>
      </c>
      <c r="E4340" s="5">
        <v>116.0337364</v>
      </c>
      <c r="F4340" s="3" t="s">
        <v>4480</v>
      </c>
      <c r="G4340" s="3" t="s">
        <v>4491</v>
      </c>
      <c r="H4340" s="3" t="s">
        <v>4492</v>
      </c>
      <c r="I4340" s="3" t="s">
        <v>4493</v>
      </c>
      <c r="J4340" s="3"/>
      <c r="K4340" s="6">
        <v>6782.9009999999998</v>
      </c>
      <c r="L4340" s="6">
        <v>6564.1769999999997</v>
      </c>
      <c r="M4340" s="6" t="s">
        <v>4474</v>
      </c>
      <c r="N4340" s="6" t="s">
        <v>4474</v>
      </c>
      <c r="O4340" s="8">
        <v>5832.04</v>
      </c>
      <c r="P4340" s="6">
        <v>5600.9620000000004</v>
      </c>
      <c r="Q4340" s="6">
        <v>10586.064</v>
      </c>
      <c r="R4340" s="6">
        <v>-24488.330999999998</v>
      </c>
      <c r="S4340" s="6" t="s">
        <v>4474</v>
      </c>
      <c r="T4340" s="6" t="s">
        <v>4474</v>
      </c>
      <c r="U4340" s="6" t="s">
        <v>4474</v>
      </c>
      <c r="V4340" s="6" t="s">
        <v>4474</v>
      </c>
      <c r="W4340" s="6">
        <v>124840.766</v>
      </c>
      <c r="X4340" s="6">
        <v>119835.868</v>
      </c>
      <c r="Y4340" s="6">
        <v>1940.001</v>
      </c>
      <c r="Z4340" s="6">
        <v>1902.2639999999999</v>
      </c>
      <c r="AA4340" s="6">
        <v>157</v>
      </c>
      <c r="AB4340" s="6">
        <v>393</v>
      </c>
      <c r="AC4340" s="6">
        <v>9510962</v>
      </c>
      <c r="AD4340" s="6">
        <v>9510962</v>
      </c>
      <c r="AF4340">
        <f t="shared" si="1340"/>
        <v>8.4796531927719826E-2</v>
      </c>
      <c r="AG4340">
        <f t="shared" si="1341"/>
        <v>-0.20434892665024129</v>
      </c>
      <c r="AH4340" t="e">
        <f t="shared" si="1342"/>
        <v>#VALUE!</v>
      </c>
      <c r="AI4340" t="e">
        <f t="shared" si="1343"/>
        <v>#VALUE!</v>
      </c>
      <c r="AJ4340">
        <f t="shared" si="1344"/>
        <v>12.356694267515923</v>
      </c>
      <c r="AK4340">
        <f t="shared" si="1345"/>
        <v>4.84036641221374</v>
      </c>
      <c r="AL4340">
        <f t="shared" si="1346"/>
        <v>0.85981499656268023</v>
      </c>
      <c r="AM4340">
        <f t="shared" si="1347"/>
        <v>0.85326187883111637</v>
      </c>
      <c r="AN4340">
        <f t="shared" si="1348"/>
        <v>5.4332420549229883E-2</v>
      </c>
      <c r="AO4340">
        <f t="shared" si="1349"/>
        <v>5.4776396329018949E-2</v>
      </c>
      <c r="AP4340">
        <f t="shared" si="1350"/>
        <v>1</v>
      </c>
      <c r="AQ4340">
        <f t="shared" si="1351"/>
        <v>0</v>
      </c>
      <c r="AR4340">
        <f t="shared" si="1352"/>
        <v>1</v>
      </c>
      <c r="AS4340">
        <f t="shared" si="1353"/>
        <v>0</v>
      </c>
      <c r="AT4340">
        <f t="shared" si="1354"/>
        <v>0</v>
      </c>
      <c r="AU4340">
        <f t="shared" si="1355"/>
        <v>1</v>
      </c>
      <c r="AV4340">
        <f t="shared" si="1356"/>
        <v>1</v>
      </c>
      <c r="AW4340">
        <f t="shared" si="1357"/>
        <v>0</v>
      </c>
      <c r="AX4340">
        <f t="shared" si="1358"/>
        <v>0</v>
      </c>
      <c r="AY4340">
        <f t="shared" si="1359"/>
        <v>4</v>
      </c>
    </row>
    <row r="4341" spans="1:51" x14ac:dyDescent="0.3">
      <c r="A4341" s="1" t="s">
        <v>4335</v>
      </c>
      <c r="B4341" s="2">
        <v>5729534</v>
      </c>
      <c r="C4341" s="3" t="s">
        <v>5337</v>
      </c>
      <c r="D4341" s="5">
        <v>16.27</v>
      </c>
      <c r="E4341" s="5">
        <v>176.49731793999999</v>
      </c>
      <c r="F4341" s="3" t="s">
        <v>4480</v>
      </c>
      <c r="G4341" s="3" t="s">
        <v>4491</v>
      </c>
      <c r="H4341" s="3" t="s">
        <v>4492</v>
      </c>
      <c r="I4341" s="3" t="s">
        <v>4493</v>
      </c>
      <c r="J4341" s="3"/>
      <c r="K4341" s="6" t="s">
        <v>4474</v>
      </c>
      <c r="L4341" s="6" t="s">
        <v>4474</v>
      </c>
      <c r="M4341" s="6" t="s">
        <v>4474</v>
      </c>
      <c r="N4341" s="6" t="s">
        <v>4474</v>
      </c>
      <c r="O4341" s="6" t="s">
        <v>4474</v>
      </c>
      <c r="P4341" s="6" t="s">
        <v>4474</v>
      </c>
      <c r="Q4341" s="6" t="s">
        <v>4474</v>
      </c>
      <c r="R4341" s="6" t="s">
        <v>4474</v>
      </c>
      <c r="S4341" s="6" t="s">
        <v>4474</v>
      </c>
      <c r="T4341" s="6" t="s">
        <v>4474</v>
      </c>
      <c r="U4341" s="6" t="s">
        <v>4474</v>
      </c>
      <c r="V4341" s="6" t="s">
        <v>4474</v>
      </c>
      <c r="W4341" s="6" t="s">
        <v>4474</v>
      </c>
      <c r="X4341" s="6" t="s">
        <v>4474</v>
      </c>
      <c r="Y4341" s="6" t="s">
        <v>4474</v>
      </c>
      <c r="Z4341" s="6" t="s">
        <v>4474</v>
      </c>
      <c r="AA4341" s="6" t="s">
        <v>4474</v>
      </c>
      <c r="AB4341" s="6" t="s">
        <v>4474</v>
      </c>
      <c r="AC4341" s="6" t="s">
        <v>4474</v>
      </c>
      <c r="AD4341" s="6" t="s">
        <v>4474</v>
      </c>
      <c r="AF4341" t="e">
        <f t="shared" si="1340"/>
        <v>#VALUE!</v>
      </c>
      <c r="AG4341" t="e">
        <f t="shared" si="1341"/>
        <v>#VALUE!</v>
      </c>
      <c r="AH4341" t="e">
        <f t="shared" si="1342"/>
        <v>#VALUE!</v>
      </c>
      <c r="AI4341" t="e">
        <f t="shared" si="1343"/>
        <v>#VALUE!</v>
      </c>
      <c r="AJ4341" t="e">
        <f t="shared" si="1344"/>
        <v>#VALUE!</v>
      </c>
      <c r="AK4341" t="e">
        <f t="shared" si="1345"/>
        <v>#VALUE!</v>
      </c>
      <c r="AL4341" t="e">
        <f t="shared" si="1346"/>
        <v>#VALUE!</v>
      </c>
      <c r="AM4341" t="e">
        <f t="shared" si="1347"/>
        <v>#VALUE!</v>
      </c>
      <c r="AN4341" t="e">
        <f t="shared" si="1348"/>
        <v>#VALUE!</v>
      </c>
      <c r="AO4341" t="e">
        <f t="shared" si="1349"/>
        <v>#VALUE!</v>
      </c>
      <c r="AP4341">
        <f t="shared" si="1350"/>
        <v>0</v>
      </c>
      <c r="AQ4341">
        <f t="shared" si="1351"/>
        <v>0</v>
      </c>
      <c r="AR4341">
        <f t="shared" si="1352"/>
        <v>0</v>
      </c>
      <c r="AS4341">
        <f t="shared" si="1353"/>
        <v>0</v>
      </c>
      <c r="AT4341">
        <f t="shared" si="1354"/>
        <v>0</v>
      </c>
      <c r="AU4341">
        <f t="shared" si="1355"/>
        <v>0</v>
      </c>
      <c r="AV4341">
        <f t="shared" si="1356"/>
        <v>0</v>
      </c>
      <c r="AW4341">
        <f t="shared" si="1357"/>
        <v>0</v>
      </c>
      <c r="AX4341">
        <f t="shared" si="1358"/>
        <v>0</v>
      </c>
      <c r="AY4341">
        <f t="shared" si="1359"/>
        <v>0</v>
      </c>
    </row>
    <row r="4342" spans="1:51" x14ac:dyDescent="0.3">
      <c r="A4342" s="1" t="s">
        <v>4336</v>
      </c>
      <c r="B4342" s="2">
        <v>5721139</v>
      </c>
      <c r="C4342" s="3" t="s">
        <v>5337</v>
      </c>
      <c r="D4342" s="5">
        <v>10.130000000000001</v>
      </c>
      <c r="E4342" s="5">
        <v>553.28893024000001</v>
      </c>
      <c r="F4342" s="3" t="s">
        <v>4480</v>
      </c>
      <c r="G4342" s="3" t="s">
        <v>4491</v>
      </c>
      <c r="H4342" s="3" t="s">
        <v>4492</v>
      </c>
      <c r="I4342" s="3" t="s">
        <v>4493</v>
      </c>
      <c r="J4342" s="3" t="s">
        <v>4494</v>
      </c>
      <c r="K4342" s="6">
        <v>36285.355000000003</v>
      </c>
      <c r="L4342" s="6">
        <v>34151.618000000002</v>
      </c>
      <c r="M4342" s="6" t="s">
        <v>4474</v>
      </c>
      <c r="N4342" s="6" t="s">
        <v>4474</v>
      </c>
      <c r="O4342" s="6">
        <v>27749.071</v>
      </c>
      <c r="P4342" s="6">
        <v>26312.720000000001</v>
      </c>
      <c r="Q4342" s="6">
        <v>26046.496999999999</v>
      </c>
      <c r="R4342" s="6">
        <v>26501.697</v>
      </c>
      <c r="S4342" s="6">
        <v>21899.638999999999</v>
      </c>
      <c r="T4342" s="6">
        <v>30539.628000000001</v>
      </c>
      <c r="U4342" s="6">
        <v>296401.82799999998</v>
      </c>
      <c r="V4342" s="6">
        <v>296401.82799999998</v>
      </c>
      <c r="W4342" s="6">
        <v>930262.47100000002</v>
      </c>
      <c r="X4342" s="6">
        <v>930262.47100000002</v>
      </c>
      <c r="Y4342" s="6">
        <v>13810.594999999999</v>
      </c>
      <c r="Z4342" s="6">
        <v>13810.594999999999</v>
      </c>
      <c r="AA4342" s="6">
        <v>11494</v>
      </c>
      <c r="AB4342" s="6">
        <v>11494</v>
      </c>
      <c r="AC4342" s="6">
        <v>54654289</v>
      </c>
      <c r="AD4342" s="6">
        <v>54654289</v>
      </c>
      <c r="AF4342">
        <f t="shared" si="1340"/>
        <v>2.7999083927357529E-2</v>
      </c>
      <c r="AG4342">
        <f t="shared" si="1341"/>
        <v>2.8488408192487429E-2</v>
      </c>
      <c r="AH4342">
        <f t="shared" si="1342"/>
        <v>0.31862171939643902</v>
      </c>
      <c r="AI4342">
        <f t="shared" si="1343"/>
        <v>0.31862171939643902</v>
      </c>
      <c r="AJ4342">
        <f t="shared" si="1344"/>
        <v>1.2015481990603794</v>
      </c>
      <c r="AK4342">
        <f t="shared" si="1345"/>
        <v>1.2015481990603794</v>
      </c>
      <c r="AL4342">
        <f t="shared" si="1346"/>
        <v>0.76474574935259687</v>
      </c>
      <c r="AM4342">
        <f t="shared" si="1347"/>
        <v>0.77046774182119271</v>
      </c>
      <c r="AN4342">
        <f t="shared" si="1348"/>
        <v>3.9005502351389602E-2</v>
      </c>
      <c r="AO4342">
        <f t="shared" si="1349"/>
        <v>3.6711808833143823E-2</v>
      </c>
      <c r="AP4342">
        <f t="shared" si="1350"/>
        <v>1</v>
      </c>
      <c r="AQ4342">
        <f t="shared" si="1351"/>
        <v>1</v>
      </c>
      <c r="AR4342">
        <f t="shared" si="1352"/>
        <v>0</v>
      </c>
      <c r="AS4342">
        <f t="shared" si="1353"/>
        <v>0</v>
      </c>
      <c r="AT4342">
        <f t="shared" si="1354"/>
        <v>0</v>
      </c>
      <c r="AU4342">
        <f t="shared" si="1355"/>
        <v>0</v>
      </c>
      <c r="AV4342">
        <f t="shared" si="1356"/>
        <v>0</v>
      </c>
      <c r="AW4342">
        <f t="shared" si="1357"/>
        <v>1</v>
      </c>
      <c r="AX4342">
        <f t="shared" si="1358"/>
        <v>0</v>
      </c>
      <c r="AY4342">
        <f t="shared" si="1359"/>
        <v>3</v>
      </c>
    </row>
    <row r="4343" spans="1:51" x14ac:dyDescent="0.3">
      <c r="A4343" s="1" t="s">
        <v>4337</v>
      </c>
      <c r="B4343" s="2">
        <v>5730786</v>
      </c>
      <c r="C4343" s="3" t="s">
        <v>5337</v>
      </c>
      <c r="D4343" s="5">
        <v>11.54</v>
      </c>
      <c r="E4343" s="5">
        <v>131.36606313999999</v>
      </c>
      <c r="F4343" s="3" t="s">
        <v>4480</v>
      </c>
      <c r="G4343" s="3" t="s">
        <v>4491</v>
      </c>
      <c r="H4343" s="3" t="s">
        <v>4492</v>
      </c>
      <c r="I4343" s="3" t="s">
        <v>4493</v>
      </c>
      <c r="J4343" s="3"/>
      <c r="K4343" s="6">
        <v>24021.383000000002</v>
      </c>
      <c r="L4343" s="6">
        <v>23057.803</v>
      </c>
      <c r="M4343" s="6" t="s">
        <v>4474</v>
      </c>
      <c r="N4343" s="6" t="s">
        <v>4474</v>
      </c>
      <c r="O4343" s="6">
        <v>21469.047999999999</v>
      </c>
      <c r="P4343" s="6">
        <v>20481.526000000002</v>
      </c>
      <c r="Q4343" s="6">
        <v>17277.467000000001</v>
      </c>
      <c r="R4343" s="6">
        <v>15535.072</v>
      </c>
      <c r="S4343" s="6">
        <v>390.85199999999998</v>
      </c>
      <c r="T4343" s="6">
        <v>4748.9960000000001</v>
      </c>
      <c r="U4343" s="6" t="s">
        <v>4474</v>
      </c>
      <c r="V4343" s="6" t="s">
        <v>4474</v>
      </c>
      <c r="W4343" s="6">
        <v>255625.36</v>
      </c>
      <c r="X4343" s="6">
        <v>255625.36</v>
      </c>
      <c r="Y4343" s="6">
        <v>2707.665</v>
      </c>
      <c r="Z4343" s="6">
        <v>2707.665</v>
      </c>
      <c r="AA4343" s="6">
        <v>117712</v>
      </c>
      <c r="AB4343" s="6">
        <v>117712</v>
      </c>
      <c r="AC4343" s="6">
        <v>11383541</v>
      </c>
      <c r="AD4343" s="6">
        <v>11383541</v>
      </c>
      <c r="AF4343">
        <f t="shared" si="1340"/>
        <v>6.7589017771945634E-2</v>
      </c>
      <c r="AG4343">
        <f t="shared" si="1341"/>
        <v>6.0772812212372046E-2</v>
      </c>
      <c r="AH4343" t="e">
        <f t="shared" si="1342"/>
        <v>#VALUE!</v>
      </c>
      <c r="AI4343" t="e">
        <f t="shared" si="1343"/>
        <v>#VALUE!</v>
      </c>
      <c r="AJ4343">
        <f t="shared" si="1344"/>
        <v>2.3002455144760091E-2</v>
      </c>
      <c r="AK4343">
        <f t="shared" si="1345"/>
        <v>2.3002455144760091E-2</v>
      </c>
      <c r="AL4343">
        <f t="shared" si="1346"/>
        <v>0.89374737499501999</v>
      </c>
      <c r="AM4343">
        <f t="shared" si="1347"/>
        <v>0.88826875656800441</v>
      </c>
      <c r="AN4343">
        <f t="shared" si="1348"/>
        <v>9.3971048099453058E-2</v>
      </c>
      <c r="AO4343">
        <f t="shared" si="1349"/>
        <v>9.0201547295620438E-2</v>
      </c>
      <c r="AP4343">
        <f t="shared" si="1350"/>
        <v>1</v>
      </c>
      <c r="AQ4343">
        <f t="shared" si="1351"/>
        <v>1</v>
      </c>
      <c r="AR4343">
        <f t="shared" si="1352"/>
        <v>1</v>
      </c>
      <c r="AS4343">
        <f t="shared" si="1353"/>
        <v>0</v>
      </c>
      <c r="AT4343">
        <f t="shared" si="1354"/>
        <v>0</v>
      </c>
      <c r="AU4343">
        <f t="shared" si="1355"/>
        <v>0</v>
      </c>
      <c r="AV4343">
        <f t="shared" si="1356"/>
        <v>1</v>
      </c>
      <c r="AW4343">
        <f t="shared" si="1357"/>
        <v>1</v>
      </c>
      <c r="AX4343">
        <f t="shared" si="1358"/>
        <v>0</v>
      </c>
      <c r="AY4343">
        <f t="shared" si="1359"/>
        <v>5</v>
      </c>
    </row>
    <row r="4344" spans="1:51" x14ac:dyDescent="0.3">
      <c r="A4344" s="1" t="s">
        <v>4338</v>
      </c>
      <c r="B4344" s="2">
        <v>5721747</v>
      </c>
      <c r="C4344" s="3" t="s">
        <v>5337</v>
      </c>
      <c r="D4344" s="7">
        <v>6.93</v>
      </c>
      <c r="E4344" s="5">
        <v>150.04297539000001</v>
      </c>
      <c r="F4344" s="3" t="s">
        <v>4480</v>
      </c>
      <c r="G4344" s="3" t="s">
        <v>4491</v>
      </c>
      <c r="H4344" s="3" t="s">
        <v>4492</v>
      </c>
      <c r="I4344" s="3" t="s">
        <v>4493</v>
      </c>
      <c r="J4344" s="3"/>
      <c r="K4344" s="6">
        <v>6817.0450000000001</v>
      </c>
      <c r="L4344" s="6">
        <v>6820.0659999999998</v>
      </c>
      <c r="M4344" s="6" t="s">
        <v>4474</v>
      </c>
      <c r="N4344" s="6" t="s">
        <v>4474</v>
      </c>
      <c r="O4344" s="6">
        <v>5717.3770000000004</v>
      </c>
      <c r="P4344" s="6">
        <v>5728.79</v>
      </c>
      <c r="Q4344" s="6">
        <v>18191.865000000002</v>
      </c>
      <c r="R4344" s="6">
        <v>12185.989</v>
      </c>
      <c r="S4344" s="6" t="s">
        <v>4474</v>
      </c>
      <c r="T4344" s="6" t="s">
        <v>4474</v>
      </c>
      <c r="U4344" s="6">
        <v>4060</v>
      </c>
      <c r="V4344" s="6">
        <v>4060</v>
      </c>
      <c r="W4344" s="6">
        <v>163786.38399999999</v>
      </c>
      <c r="X4344" s="6">
        <v>163786.38399999999</v>
      </c>
      <c r="Y4344" s="6">
        <v>3744.5160000000001</v>
      </c>
      <c r="Z4344" s="6">
        <v>3744.5160000000001</v>
      </c>
      <c r="AA4344" s="6">
        <v>3083</v>
      </c>
      <c r="AB4344" s="6">
        <v>3083</v>
      </c>
      <c r="AC4344" s="6">
        <v>21651223</v>
      </c>
      <c r="AD4344" s="6">
        <v>21651223</v>
      </c>
      <c r="AF4344">
        <f t="shared" si="1340"/>
        <v>0.11107067972145965</v>
      </c>
      <c r="AG4344">
        <f t="shared" si="1341"/>
        <v>7.4401721940451415E-2</v>
      </c>
      <c r="AH4344">
        <f t="shared" si="1342"/>
        <v>2.478838533977281E-2</v>
      </c>
      <c r="AI4344">
        <f t="shared" si="1343"/>
        <v>2.478838533977281E-2</v>
      </c>
      <c r="AJ4344">
        <f t="shared" si="1344"/>
        <v>1.2145689263704185</v>
      </c>
      <c r="AK4344">
        <f t="shared" si="1345"/>
        <v>1.2145689263704185</v>
      </c>
      <c r="AL4344">
        <f t="shared" si="1346"/>
        <v>0.83868846398989594</v>
      </c>
      <c r="AM4344">
        <f t="shared" si="1347"/>
        <v>0.83999040478493903</v>
      </c>
      <c r="AN4344">
        <f t="shared" si="1348"/>
        <v>4.1621561167135848E-2</v>
      </c>
      <c r="AO4344">
        <f t="shared" si="1349"/>
        <v>4.1640005923813547E-2</v>
      </c>
      <c r="AP4344">
        <f t="shared" si="1350"/>
        <v>1</v>
      </c>
      <c r="AQ4344">
        <f t="shared" si="1351"/>
        <v>0</v>
      </c>
      <c r="AR4344">
        <f t="shared" si="1352"/>
        <v>1</v>
      </c>
      <c r="AS4344">
        <f t="shared" si="1353"/>
        <v>0</v>
      </c>
      <c r="AT4344">
        <f t="shared" si="1354"/>
        <v>0</v>
      </c>
      <c r="AU4344">
        <f t="shared" si="1355"/>
        <v>0</v>
      </c>
      <c r="AV4344">
        <f t="shared" si="1356"/>
        <v>0</v>
      </c>
      <c r="AW4344">
        <f t="shared" si="1357"/>
        <v>0</v>
      </c>
      <c r="AX4344">
        <f t="shared" si="1358"/>
        <v>0</v>
      </c>
      <c r="AY4344">
        <f t="shared" si="1359"/>
        <v>2</v>
      </c>
    </row>
    <row r="4345" spans="1:51" x14ac:dyDescent="0.3">
      <c r="A4345" s="1" t="s">
        <v>4339</v>
      </c>
      <c r="B4345" s="2">
        <v>5721243</v>
      </c>
      <c r="C4345" s="3" t="s">
        <v>5337</v>
      </c>
      <c r="D4345" s="5">
        <v>10.68</v>
      </c>
      <c r="E4345" s="5">
        <v>126.724608</v>
      </c>
      <c r="F4345" s="3" t="s">
        <v>4480</v>
      </c>
      <c r="G4345" s="3" t="s">
        <v>4491</v>
      </c>
      <c r="H4345" s="3" t="s">
        <v>4492</v>
      </c>
      <c r="I4345" s="3" t="s">
        <v>4493</v>
      </c>
      <c r="J4345" s="3"/>
      <c r="K4345" s="6">
        <v>13620.888999999999</v>
      </c>
      <c r="L4345" s="6">
        <v>13588.84</v>
      </c>
      <c r="M4345" s="6" t="s">
        <v>4474</v>
      </c>
      <c r="N4345" s="6" t="s">
        <v>4474</v>
      </c>
      <c r="O4345" s="6">
        <v>12283.457</v>
      </c>
      <c r="P4345" s="6">
        <v>12245.432000000001</v>
      </c>
      <c r="Q4345" s="6">
        <v>9343.9950000000008</v>
      </c>
      <c r="R4345" s="6">
        <v>10875.773999999999</v>
      </c>
      <c r="S4345" s="6">
        <v>-7668.924</v>
      </c>
      <c r="T4345" s="6">
        <v>10897.396000000001</v>
      </c>
      <c r="U4345" s="6">
        <v>59000</v>
      </c>
      <c r="V4345" s="6">
        <v>59000</v>
      </c>
      <c r="W4345" s="6">
        <v>200343.08100000001</v>
      </c>
      <c r="X4345" s="6">
        <v>200343.08100000001</v>
      </c>
      <c r="Y4345" s="6">
        <v>3794.6559999999999</v>
      </c>
      <c r="Z4345" s="6">
        <v>3794.6559999999999</v>
      </c>
      <c r="AA4345" s="6">
        <v>9068</v>
      </c>
      <c r="AB4345" s="6">
        <v>9068</v>
      </c>
      <c r="AC4345" s="6">
        <v>11865600</v>
      </c>
      <c r="AD4345" s="6">
        <v>11865600</v>
      </c>
      <c r="AF4345">
        <f t="shared" si="1340"/>
        <v>4.663996856472423E-2</v>
      </c>
      <c r="AG4345">
        <f t="shared" si="1341"/>
        <v>5.4285747956526631E-2</v>
      </c>
      <c r="AH4345">
        <f t="shared" si="1342"/>
        <v>0.29449482210967892</v>
      </c>
      <c r="AI4345">
        <f t="shared" si="1343"/>
        <v>0.29449482210967892</v>
      </c>
      <c r="AJ4345">
        <f t="shared" si="1344"/>
        <v>0.41846669607410675</v>
      </c>
      <c r="AK4345">
        <f t="shared" si="1345"/>
        <v>0.41846669607410675</v>
      </c>
      <c r="AL4345">
        <f t="shared" si="1346"/>
        <v>0.90181022692424861</v>
      </c>
      <c r="AM4345">
        <f t="shared" si="1347"/>
        <v>0.90113887572449158</v>
      </c>
      <c r="AN4345">
        <f t="shared" si="1348"/>
        <v>6.7987818356452248E-2</v>
      </c>
      <c r="AO4345">
        <f t="shared" si="1349"/>
        <v>6.7827847770794744E-2</v>
      </c>
      <c r="AP4345">
        <f t="shared" si="1350"/>
        <v>1</v>
      </c>
      <c r="AQ4345">
        <f t="shared" si="1351"/>
        <v>0</v>
      </c>
      <c r="AR4345">
        <f t="shared" si="1352"/>
        <v>0</v>
      </c>
      <c r="AS4345">
        <f t="shared" si="1353"/>
        <v>0</v>
      </c>
      <c r="AT4345">
        <f t="shared" si="1354"/>
        <v>0</v>
      </c>
      <c r="AU4345">
        <f t="shared" si="1355"/>
        <v>0</v>
      </c>
      <c r="AV4345">
        <f t="shared" si="1356"/>
        <v>1</v>
      </c>
      <c r="AW4345">
        <f t="shared" si="1357"/>
        <v>1</v>
      </c>
      <c r="AX4345">
        <f t="shared" si="1358"/>
        <v>0</v>
      </c>
      <c r="AY4345">
        <f t="shared" si="1359"/>
        <v>3</v>
      </c>
    </row>
    <row r="4346" spans="1:51" x14ac:dyDescent="0.3">
      <c r="A4346" s="1" t="s">
        <v>4340</v>
      </c>
      <c r="B4346" s="2">
        <v>4071659</v>
      </c>
      <c r="C4346" s="3" t="s">
        <v>5335</v>
      </c>
      <c r="D4346" s="5">
        <v>62.02</v>
      </c>
      <c r="E4346" s="5">
        <v>21440.83825506</v>
      </c>
      <c r="F4346" s="3" t="s">
        <v>4500</v>
      </c>
      <c r="G4346" s="3" t="s">
        <v>4574</v>
      </c>
      <c r="H4346" s="3" t="s">
        <v>4734</v>
      </c>
      <c r="I4346" s="3" t="s">
        <v>4734</v>
      </c>
      <c r="J4346" s="3" t="s">
        <v>4961</v>
      </c>
      <c r="K4346" s="6">
        <v>14348000</v>
      </c>
      <c r="L4346" s="6">
        <v>13003000</v>
      </c>
      <c r="M4346" s="6">
        <v>2134000</v>
      </c>
      <c r="N4346" s="6">
        <v>808000</v>
      </c>
      <c r="O4346" s="6">
        <v>1578000</v>
      </c>
      <c r="P4346" s="6">
        <v>240000</v>
      </c>
      <c r="Q4346" s="6">
        <v>380000</v>
      </c>
      <c r="R4346" s="6">
        <v>-798000</v>
      </c>
      <c r="S4346" s="6">
        <v>366000</v>
      </c>
      <c r="T4346" s="6">
        <v>-294000</v>
      </c>
      <c r="U4346" s="6">
        <v>5650000</v>
      </c>
      <c r="V4346" s="6">
        <v>5684000</v>
      </c>
      <c r="W4346" s="6">
        <v>24771000</v>
      </c>
      <c r="X4346" s="6">
        <v>24188000</v>
      </c>
      <c r="Y4346" s="6">
        <v>8942000</v>
      </c>
      <c r="Z4346" s="6">
        <v>8060000</v>
      </c>
      <c r="AA4346" s="6">
        <v>6091000</v>
      </c>
      <c r="AB4346" s="6">
        <v>6087000</v>
      </c>
      <c r="AC4346" s="6">
        <v>346000000</v>
      </c>
      <c r="AD4346" s="6">
        <v>343000000</v>
      </c>
      <c r="AF4346">
        <f t="shared" si="1340"/>
        <v>1.534051915546405E-2</v>
      </c>
      <c r="AG4346">
        <f t="shared" si="1341"/>
        <v>-3.2991566065817761E-2</v>
      </c>
      <c r="AH4346">
        <f t="shared" si="1342"/>
        <v>0.2280892979693997</v>
      </c>
      <c r="AI4346">
        <f t="shared" si="1343"/>
        <v>0.23499255829336863</v>
      </c>
      <c r="AJ4346">
        <f t="shared" si="1344"/>
        <v>1.4680676407814808</v>
      </c>
      <c r="AK4346">
        <f t="shared" si="1345"/>
        <v>1.3241333990471498</v>
      </c>
      <c r="AL4346">
        <f t="shared" si="1346"/>
        <v>0.10998048508502928</v>
      </c>
      <c r="AM4346">
        <f t="shared" si="1347"/>
        <v>1.8457279089440899E-2</v>
      </c>
      <c r="AN4346">
        <f t="shared" si="1348"/>
        <v>0.5792257074805216</v>
      </c>
      <c r="AO4346">
        <f t="shared" si="1349"/>
        <v>0.53758061848850669</v>
      </c>
      <c r="AP4346">
        <f t="shared" si="1350"/>
        <v>1</v>
      </c>
      <c r="AQ4346">
        <f t="shared" si="1351"/>
        <v>1</v>
      </c>
      <c r="AR4346">
        <f t="shared" si="1352"/>
        <v>1</v>
      </c>
      <c r="AS4346">
        <f t="shared" si="1353"/>
        <v>0</v>
      </c>
      <c r="AT4346">
        <f t="shared" si="1354"/>
        <v>1</v>
      </c>
      <c r="AU4346">
        <f t="shared" si="1355"/>
        <v>1</v>
      </c>
      <c r="AV4346">
        <f t="shared" si="1356"/>
        <v>1</v>
      </c>
      <c r="AW4346">
        <f t="shared" si="1357"/>
        <v>1</v>
      </c>
      <c r="AX4346">
        <f t="shared" si="1358"/>
        <v>0</v>
      </c>
      <c r="AY4346">
        <f t="shared" si="1359"/>
        <v>7</v>
      </c>
    </row>
    <row r="4347" spans="1:51" x14ac:dyDescent="0.3">
      <c r="A4347" s="1" t="s">
        <v>4341</v>
      </c>
      <c r="B4347" s="2">
        <v>4344540</v>
      </c>
      <c r="C4347" s="3" t="s">
        <v>5337</v>
      </c>
      <c r="D4347" s="5">
        <v>39.96</v>
      </c>
      <c r="E4347" s="5">
        <v>15206.994862920001</v>
      </c>
      <c r="F4347" s="3" t="s">
        <v>4654</v>
      </c>
      <c r="G4347" s="3" t="s">
        <v>4654</v>
      </c>
      <c r="H4347" s="3" t="s">
        <v>4655</v>
      </c>
      <c r="I4347" s="3" t="s">
        <v>4725</v>
      </c>
      <c r="J4347" s="3" t="s">
        <v>5011</v>
      </c>
      <c r="K4347" s="6">
        <v>3534928</v>
      </c>
      <c r="L4347" s="6">
        <v>3427579</v>
      </c>
      <c r="M4347" s="6">
        <v>2197440</v>
      </c>
      <c r="N4347" s="6">
        <v>2129708</v>
      </c>
      <c r="O4347" s="6">
        <v>1529775</v>
      </c>
      <c r="P4347" s="6">
        <v>1480695</v>
      </c>
      <c r="Q4347" s="6">
        <v>1565424</v>
      </c>
      <c r="R4347" s="6">
        <v>1553930</v>
      </c>
      <c r="S4347" s="6">
        <v>2055714</v>
      </c>
      <c r="T4347" s="6">
        <v>1899213</v>
      </c>
      <c r="U4347" s="6">
        <v>6901814</v>
      </c>
      <c r="V4347" s="6">
        <v>7109243</v>
      </c>
      <c r="W4347" s="6">
        <v>12981224</v>
      </c>
      <c r="X4347" s="6">
        <v>12180501</v>
      </c>
      <c r="Y4347" s="6">
        <v>1832688</v>
      </c>
      <c r="Z4347" s="6">
        <v>1068290</v>
      </c>
      <c r="AA4347" s="6">
        <v>1646195</v>
      </c>
      <c r="AB4347" s="6">
        <v>634120</v>
      </c>
      <c r="AC4347" s="6">
        <v>380555427</v>
      </c>
      <c r="AD4347" s="6">
        <v>380491374</v>
      </c>
      <c r="AF4347">
        <f t="shared" si="1340"/>
        <v>0.12059140185856125</v>
      </c>
      <c r="AG4347">
        <f t="shared" si="1341"/>
        <v>0.12757521221828233</v>
      </c>
      <c r="AH4347">
        <f t="shared" si="1342"/>
        <v>0.53167667394076246</v>
      </c>
      <c r="AI4347">
        <f t="shared" si="1343"/>
        <v>0.58365768370282967</v>
      </c>
      <c r="AJ4347">
        <f t="shared" si="1344"/>
        <v>1.1132873080042158</v>
      </c>
      <c r="AK4347">
        <f t="shared" si="1345"/>
        <v>1.6846811329085978</v>
      </c>
      <c r="AL4347">
        <f t="shared" si="1346"/>
        <v>0.43275987516577424</v>
      </c>
      <c r="AM4347">
        <f t="shared" si="1347"/>
        <v>0.43199441938464439</v>
      </c>
      <c r="AN4347">
        <f t="shared" si="1348"/>
        <v>0.272310839101151</v>
      </c>
      <c r="AO4347">
        <f t="shared" si="1349"/>
        <v>0.28139885214902077</v>
      </c>
      <c r="AP4347">
        <f t="shared" si="1350"/>
        <v>1</v>
      </c>
      <c r="AQ4347">
        <f t="shared" si="1351"/>
        <v>1</v>
      </c>
      <c r="AR4347">
        <f t="shared" si="1352"/>
        <v>0</v>
      </c>
      <c r="AS4347">
        <f t="shared" si="1353"/>
        <v>1</v>
      </c>
      <c r="AT4347">
        <f t="shared" si="1354"/>
        <v>1</v>
      </c>
      <c r="AU4347">
        <f t="shared" si="1355"/>
        <v>0</v>
      </c>
      <c r="AV4347">
        <f t="shared" si="1356"/>
        <v>1</v>
      </c>
      <c r="AW4347">
        <f t="shared" si="1357"/>
        <v>0</v>
      </c>
      <c r="AX4347">
        <f t="shared" si="1358"/>
        <v>0</v>
      </c>
      <c r="AY4347">
        <f t="shared" si="1359"/>
        <v>5</v>
      </c>
    </row>
    <row r="4348" spans="1:51" x14ac:dyDescent="0.3">
      <c r="A4348" s="1" t="s">
        <v>4342</v>
      </c>
      <c r="B4348" s="2">
        <v>4066200</v>
      </c>
      <c r="C4348" s="3" t="s">
        <v>5335</v>
      </c>
      <c r="D4348" s="7">
        <v>8.52</v>
      </c>
      <c r="E4348" s="5">
        <v>177.20027207999999</v>
      </c>
      <c r="F4348" s="3" t="s">
        <v>4480</v>
      </c>
      <c r="G4348" s="3" t="s">
        <v>4481</v>
      </c>
      <c r="H4348" s="3" t="s">
        <v>4481</v>
      </c>
      <c r="I4348" s="3" t="s">
        <v>4482</v>
      </c>
      <c r="J4348" s="3" t="s">
        <v>4484</v>
      </c>
      <c r="K4348" s="6">
        <v>73089</v>
      </c>
      <c r="L4348" s="6">
        <v>74440</v>
      </c>
      <c r="M4348" s="6" t="s">
        <v>4474</v>
      </c>
      <c r="N4348" s="6" t="s">
        <v>4474</v>
      </c>
      <c r="O4348" s="6">
        <v>61509</v>
      </c>
      <c r="P4348" s="6">
        <v>60916</v>
      </c>
      <c r="Q4348" s="6">
        <v>10889</v>
      </c>
      <c r="R4348" s="6">
        <v>13475</v>
      </c>
      <c r="S4348" s="6">
        <v>14977</v>
      </c>
      <c r="T4348" s="6">
        <v>19642</v>
      </c>
      <c r="U4348" s="6">
        <v>19741</v>
      </c>
      <c r="V4348" s="6">
        <v>19731</v>
      </c>
      <c r="W4348" s="6">
        <v>2640479</v>
      </c>
      <c r="X4348" s="6">
        <v>2586070</v>
      </c>
      <c r="Y4348" s="6" t="s">
        <v>4474</v>
      </c>
      <c r="Z4348" s="6" t="s">
        <v>4474</v>
      </c>
      <c r="AA4348" s="6" t="s">
        <v>4474</v>
      </c>
      <c r="AB4348" s="6" t="s">
        <v>4474</v>
      </c>
      <c r="AC4348" s="6">
        <v>21113408</v>
      </c>
      <c r="AD4348" s="6">
        <v>21357849</v>
      </c>
      <c r="AF4348">
        <f t="shared" si="1340"/>
        <v>4.1238729791071996E-3</v>
      </c>
      <c r="AG4348">
        <f t="shared" si="1341"/>
        <v>5.2106091482442473E-3</v>
      </c>
      <c r="AH4348">
        <f t="shared" si="1342"/>
        <v>7.4762950207140451E-3</v>
      </c>
      <c r="AI4348">
        <f t="shared" si="1343"/>
        <v>7.6297238667166782E-3</v>
      </c>
      <c r="AJ4348" t="e">
        <f t="shared" si="1344"/>
        <v>#VALUE!</v>
      </c>
      <c r="AK4348" t="e">
        <f t="shared" si="1345"/>
        <v>#VALUE!</v>
      </c>
      <c r="AL4348">
        <f t="shared" si="1346"/>
        <v>0.84156302589993026</v>
      </c>
      <c r="AM4348">
        <f t="shared" si="1347"/>
        <v>0.81832348199892535</v>
      </c>
      <c r="AN4348">
        <f t="shared" si="1348"/>
        <v>2.7680204993109206E-2</v>
      </c>
      <c r="AO4348">
        <f t="shared" si="1349"/>
        <v>2.8784990352155974E-2</v>
      </c>
      <c r="AP4348">
        <f t="shared" si="1350"/>
        <v>1</v>
      </c>
      <c r="AQ4348">
        <f t="shared" si="1351"/>
        <v>1</v>
      </c>
      <c r="AR4348">
        <f t="shared" si="1352"/>
        <v>0</v>
      </c>
      <c r="AS4348">
        <f t="shared" si="1353"/>
        <v>1</v>
      </c>
      <c r="AT4348">
        <f t="shared" si="1354"/>
        <v>1</v>
      </c>
      <c r="AU4348">
        <f t="shared" si="1355"/>
        <v>0</v>
      </c>
      <c r="AV4348">
        <f t="shared" si="1356"/>
        <v>1</v>
      </c>
      <c r="AW4348">
        <f t="shared" si="1357"/>
        <v>0</v>
      </c>
      <c r="AX4348">
        <f t="shared" si="1358"/>
        <v>1</v>
      </c>
      <c r="AY4348">
        <f t="shared" si="1359"/>
        <v>6</v>
      </c>
    </row>
    <row r="4349" spans="1:51" x14ac:dyDescent="0.3">
      <c r="A4349" s="1" t="s">
        <v>4343</v>
      </c>
      <c r="B4349" s="2">
        <v>4994265</v>
      </c>
      <c r="C4349" s="3" t="s">
        <v>5337</v>
      </c>
      <c r="D4349" s="5">
        <v>191.84</v>
      </c>
      <c r="E4349" s="5">
        <v>33607.15122688</v>
      </c>
      <c r="F4349" s="3" t="s">
        <v>4485</v>
      </c>
      <c r="G4349" s="3" t="s">
        <v>4486</v>
      </c>
      <c r="H4349" s="3" t="s">
        <v>4598</v>
      </c>
      <c r="I4349" s="3" t="s">
        <v>4661</v>
      </c>
      <c r="J4349" s="3" t="s">
        <v>5051</v>
      </c>
      <c r="K4349" s="6">
        <v>10330000</v>
      </c>
      <c r="L4349" s="6">
        <v>10217000</v>
      </c>
      <c r="M4349" s="6">
        <v>2110000</v>
      </c>
      <c r="N4349" s="6">
        <v>2047000</v>
      </c>
      <c r="O4349" s="6">
        <v>1631000</v>
      </c>
      <c r="P4349" s="6">
        <v>1574000</v>
      </c>
      <c r="Q4349" s="6">
        <v>1071000</v>
      </c>
      <c r="R4349" s="6">
        <v>1027000</v>
      </c>
      <c r="S4349" s="6">
        <v>1797000</v>
      </c>
      <c r="T4349" s="6">
        <v>1680000</v>
      </c>
      <c r="U4349" s="6">
        <v>3517000</v>
      </c>
      <c r="V4349" s="6">
        <v>3494000</v>
      </c>
      <c r="W4349" s="6">
        <v>18644000</v>
      </c>
      <c r="X4349" s="6">
        <v>18876000</v>
      </c>
      <c r="Y4349" s="6">
        <v>4774000</v>
      </c>
      <c r="Z4349" s="6">
        <v>5027000</v>
      </c>
      <c r="AA4349" s="6">
        <v>3681000</v>
      </c>
      <c r="AB4349" s="6">
        <v>3647000</v>
      </c>
      <c r="AC4349" s="6">
        <v>173400000</v>
      </c>
      <c r="AD4349" s="6">
        <v>175600000</v>
      </c>
      <c r="AF4349">
        <f t="shared" si="1340"/>
        <v>5.7444754344561255E-2</v>
      </c>
      <c r="AG4349">
        <f t="shared" si="1341"/>
        <v>5.4407713498622591E-2</v>
      </c>
      <c r="AH4349">
        <f t="shared" si="1342"/>
        <v>0.18863977687191591</v>
      </c>
      <c r="AI4349">
        <f t="shared" si="1343"/>
        <v>0.18510277601186692</v>
      </c>
      <c r="AJ4349">
        <f t="shared" si="1344"/>
        <v>1.2969301820157566</v>
      </c>
      <c r="AK4349">
        <f t="shared" si="1345"/>
        <v>1.3783931998903207</v>
      </c>
      <c r="AL4349">
        <f t="shared" si="1346"/>
        <v>0.15788964181994192</v>
      </c>
      <c r="AM4349">
        <f t="shared" si="1347"/>
        <v>0.1540569638837232</v>
      </c>
      <c r="AN4349">
        <f t="shared" si="1348"/>
        <v>0.55406565114782236</v>
      </c>
      <c r="AO4349">
        <f t="shared" si="1349"/>
        <v>0.54126933672388222</v>
      </c>
      <c r="AP4349">
        <f t="shared" si="1350"/>
        <v>1</v>
      </c>
      <c r="AQ4349">
        <f t="shared" si="1351"/>
        <v>1</v>
      </c>
      <c r="AR4349">
        <f t="shared" si="1352"/>
        <v>1</v>
      </c>
      <c r="AS4349">
        <f t="shared" si="1353"/>
        <v>1</v>
      </c>
      <c r="AT4349">
        <f t="shared" si="1354"/>
        <v>0</v>
      </c>
      <c r="AU4349">
        <f t="shared" si="1355"/>
        <v>0</v>
      </c>
      <c r="AV4349">
        <f t="shared" si="1356"/>
        <v>1</v>
      </c>
      <c r="AW4349">
        <f t="shared" si="1357"/>
        <v>1</v>
      </c>
      <c r="AX4349">
        <f t="shared" si="1358"/>
        <v>1</v>
      </c>
      <c r="AY4349">
        <f t="shared" si="1359"/>
        <v>7</v>
      </c>
    </row>
    <row r="4350" spans="1:51" x14ac:dyDescent="0.3">
      <c r="A4350" s="1" t="s">
        <v>4344</v>
      </c>
      <c r="B4350" s="2">
        <v>4757767</v>
      </c>
      <c r="C4350" s="3" t="s">
        <v>5337</v>
      </c>
      <c r="D4350" s="5">
        <v>23.35</v>
      </c>
      <c r="E4350" s="5">
        <v>822.82028260000004</v>
      </c>
      <c r="F4350" s="3" t="s">
        <v>4583</v>
      </c>
      <c r="G4350" s="3" t="s">
        <v>4583</v>
      </c>
      <c r="H4350" s="3" t="s">
        <v>4584</v>
      </c>
      <c r="I4350" s="3" t="s">
        <v>4585</v>
      </c>
      <c r="J4350" s="3" t="s">
        <v>5323</v>
      </c>
      <c r="K4350" s="6">
        <v>1143109</v>
      </c>
      <c r="L4350" s="6">
        <v>1187778</v>
      </c>
      <c r="M4350" s="6">
        <v>497735</v>
      </c>
      <c r="N4350" s="6">
        <v>480622</v>
      </c>
      <c r="O4350" s="6">
        <v>385013</v>
      </c>
      <c r="P4350" s="6">
        <v>367786</v>
      </c>
      <c r="Q4350" s="6">
        <v>368829</v>
      </c>
      <c r="R4350" s="6">
        <v>345582</v>
      </c>
      <c r="S4350" s="6">
        <v>460203</v>
      </c>
      <c r="T4350" s="6">
        <v>435057</v>
      </c>
      <c r="U4350" s="6">
        <v>399674</v>
      </c>
      <c r="V4350" s="6">
        <v>399674</v>
      </c>
      <c r="W4350" s="6">
        <v>1294695</v>
      </c>
      <c r="X4350" s="6">
        <v>1288362</v>
      </c>
      <c r="Y4350" s="6">
        <v>241562</v>
      </c>
      <c r="Z4350" s="6">
        <v>232126</v>
      </c>
      <c r="AA4350" s="6">
        <v>53291</v>
      </c>
      <c r="AB4350" s="6">
        <v>49607</v>
      </c>
      <c r="AC4350" s="6">
        <v>35238556</v>
      </c>
      <c r="AD4350" s="6">
        <v>35230576</v>
      </c>
      <c r="AF4350">
        <f t="shared" si="1340"/>
        <v>0.28487713322442737</v>
      </c>
      <c r="AG4350">
        <f t="shared" si="1341"/>
        <v>0.26823361757021708</v>
      </c>
      <c r="AH4350">
        <f t="shared" si="1342"/>
        <v>0.30870127713476919</v>
      </c>
      <c r="AI4350">
        <f t="shared" si="1343"/>
        <v>0.31021871182167743</v>
      </c>
      <c r="AJ4350">
        <f t="shared" si="1344"/>
        <v>4.5328854778480423</v>
      </c>
      <c r="AK4350">
        <f t="shared" si="1345"/>
        <v>4.679299292438567</v>
      </c>
      <c r="AL4350">
        <f t="shared" si="1346"/>
        <v>0.33681215002243881</v>
      </c>
      <c r="AM4350">
        <f t="shared" si="1347"/>
        <v>0.30964203748511926</v>
      </c>
      <c r="AN4350">
        <f t="shared" si="1348"/>
        <v>0.8829175983532801</v>
      </c>
      <c r="AO4350">
        <f t="shared" si="1349"/>
        <v>0.92192877467668244</v>
      </c>
      <c r="AP4350">
        <f t="shared" si="1350"/>
        <v>1</v>
      </c>
      <c r="AQ4350">
        <f t="shared" si="1351"/>
        <v>1</v>
      </c>
      <c r="AR4350">
        <f t="shared" si="1352"/>
        <v>1</v>
      </c>
      <c r="AS4350">
        <f t="shared" si="1353"/>
        <v>1</v>
      </c>
      <c r="AT4350">
        <f t="shared" si="1354"/>
        <v>1</v>
      </c>
      <c r="AU4350">
        <f t="shared" si="1355"/>
        <v>0</v>
      </c>
      <c r="AV4350">
        <f t="shared" si="1356"/>
        <v>1</v>
      </c>
      <c r="AW4350">
        <f t="shared" si="1357"/>
        <v>0</v>
      </c>
      <c r="AX4350">
        <f t="shared" si="1358"/>
        <v>0</v>
      </c>
      <c r="AY4350">
        <f t="shared" si="1359"/>
        <v>6</v>
      </c>
    </row>
    <row r="4351" spans="1:51" x14ac:dyDescent="0.3">
      <c r="A4351" s="1" t="s">
        <v>4345</v>
      </c>
      <c r="B4351" s="2">
        <v>4121144</v>
      </c>
      <c r="C4351" s="3" t="s">
        <v>5337</v>
      </c>
      <c r="D4351" s="5">
        <v>113.41</v>
      </c>
      <c r="E4351" s="5">
        <v>14596.524664590001</v>
      </c>
      <c r="F4351" s="3" t="s">
        <v>4583</v>
      </c>
      <c r="G4351" s="3" t="s">
        <v>4583</v>
      </c>
      <c r="H4351" s="3" t="s">
        <v>4584</v>
      </c>
      <c r="I4351" s="3" t="s">
        <v>4585</v>
      </c>
      <c r="J4351" s="3" t="s">
        <v>4625</v>
      </c>
      <c r="K4351" s="6">
        <v>12125000</v>
      </c>
      <c r="L4351" s="6">
        <v>12123000</v>
      </c>
      <c r="M4351" s="6">
        <v>1815000</v>
      </c>
      <c r="N4351" s="6">
        <v>1905000</v>
      </c>
      <c r="O4351" s="6">
        <v>837000</v>
      </c>
      <c r="P4351" s="6">
        <v>931000</v>
      </c>
      <c r="Q4351" s="6">
        <v>141000</v>
      </c>
      <c r="R4351" s="6">
        <v>316000</v>
      </c>
      <c r="S4351" s="6">
        <v>1453000</v>
      </c>
      <c r="T4351" s="6">
        <v>1675000</v>
      </c>
      <c r="U4351" s="6">
        <v>4616000</v>
      </c>
      <c r="V4351" s="6">
        <v>4585000</v>
      </c>
      <c r="W4351" s="6">
        <v>21109000</v>
      </c>
      <c r="X4351" s="6">
        <v>21083000</v>
      </c>
      <c r="Y4351" s="6">
        <v>6549000</v>
      </c>
      <c r="Z4351" s="6">
        <v>6609000</v>
      </c>
      <c r="AA4351" s="6">
        <v>2351000</v>
      </c>
      <c r="AB4351" s="6">
        <v>2537000</v>
      </c>
      <c r="AC4351" s="6">
        <v>128699078</v>
      </c>
      <c r="AD4351" s="6">
        <v>128583367</v>
      </c>
      <c r="AF4351">
        <f t="shared" si="1340"/>
        <v>6.6796153299540483E-3</v>
      </c>
      <c r="AG4351">
        <f t="shared" si="1341"/>
        <v>1.4988379262913248E-2</v>
      </c>
      <c r="AH4351">
        <f t="shared" si="1342"/>
        <v>0.21867449902885025</v>
      </c>
      <c r="AI4351">
        <f t="shared" si="1343"/>
        <v>0.21747379405207987</v>
      </c>
      <c r="AJ4351">
        <f t="shared" si="1344"/>
        <v>2.7856231390897492</v>
      </c>
      <c r="AK4351">
        <f t="shared" si="1345"/>
        <v>2.6050453291288922</v>
      </c>
      <c r="AL4351">
        <f t="shared" si="1346"/>
        <v>6.9030927835051548E-2</v>
      </c>
      <c r="AM4351">
        <f t="shared" si="1347"/>
        <v>7.6796172564546725E-2</v>
      </c>
      <c r="AN4351">
        <f t="shared" si="1348"/>
        <v>0.57439954521767966</v>
      </c>
      <c r="AO4351">
        <f t="shared" si="1349"/>
        <v>0.57501304368448514</v>
      </c>
      <c r="AP4351">
        <f t="shared" si="1350"/>
        <v>1</v>
      </c>
      <c r="AQ4351">
        <f t="shared" si="1351"/>
        <v>1</v>
      </c>
      <c r="AR4351">
        <f t="shared" si="1352"/>
        <v>0</v>
      </c>
      <c r="AS4351">
        <f t="shared" si="1353"/>
        <v>1</v>
      </c>
      <c r="AT4351">
        <f t="shared" si="1354"/>
        <v>0</v>
      </c>
      <c r="AU4351">
        <f t="shared" si="1355"/>
        <v>1</v>
      </c>
      <c r="AV4351">
        <f t="shared" si="1356"/>
        <v>0</v>
      </c>
      <c r="AW4351">
        <f t="shared" si="1357"/>
        <v>0</v>
      </c>
      <c r="AX4351">
        <f t="shared" si="1358"/>
        <v>0</v>
      </c>
      <c r="AY4351">
        <f t="shared" si="1359"/>
        <v>4</v>
      </c>
    </row>
    <row r="4352" spans="1:51" x14ac:dyDescent="0.3">
      <c r="A4352" s="1" t="s">
        <v>4346</v>
      </c>
      <c r="B4352" s="2">
        <v>7083057</v>
      </c>
      <c r="C4352" s="3" t="s">
        <v>5338</v>
      </c>
      <c r="D4352" s="5">
        <v>6.24</v>
      </c>
      <c r="E4352" s="5">
        <v>587.73386879999998</v>
      </c>
      <c r="F4352" s="3" t="s">
        <v>4559</v>
      </c>
      <c r="G4352" s="3" t="s">
        <v>4560</v>
      </c>
      <c r="H4352" s="3" t="s">
        <v>4561</v>
      </c>
      <c r="I4352" s="3" t="s">
        <v>4562</v>
      </c>
      <c r="J4352" s="3" t="s">
        <v>5324</v>
      </c>
      <c r="K4352" s="6">
        <v>836715</v>
      </c>
      <c r="L4352" s="6">
        <v>835467</v>
      </c>
      <c r="M4352" s="6">
        <v>1012</v>
      </c>
      <c r="N4352" s="6">
        <v>6827</v>
      </c>
      <c r="O4352" s="6">
        <v>-30349</v>
      </c>
      <c r="P4352" s="6">
        <v>-23218</v>
      </c>
      <c r="Q4352" s="6">
        <v>-75742</v>
      </c>
      <c r="R4352" s="6">
        <v>-44862</v>
      </c>
      <c r="S4352" s="6">
        <v>-4956</v>
      </c>
      <c r="T4352" s="6">
        <v>-44087</v>
      </c>
      <c r="U4352" s="6">
        <v>375811</v>
      </c>
      <c r="V4352" s="6">
        <v>329926</v>
      </c>
      <c r="W4352" s="6">
        <v>1077114</v>
      </c>
      <c r="X4352" s="6">
        <v>1056373</v>
      </c>
      <c r="Y4352" s="6">
        <v>336634</v>
      </c>
      <c r="Z4352" s="6">
        <v>332525</v>
      </c>
      <c r="AA4352" s="6">
        <v>242028</v>
      </c>
      <c r="AB4352" s="6">
        <v>253867</v>
      </c>
      <c r="AC4352" s="6">
        <v>94073000</v>
      </c>
      <c r="AD4352" s="6">
        <v>88366000</v>
      </c>
      <c r="AF4352">
        <f t="shared" si="1340"/>
        <v>-7.0319390519480759E-2</v>
      </c>
      <c r="AG4352">
        <f t="shared" si="1341"/>
        <v>-4.2467954027601992E-2</v>
      </c>
      <c r="AH4352">
        <f t="shared" si="1342"/>
        <v>0.34890550118186192</v>
      </c>
      <c r="AI4352">
        <f t="shared" si="1343"/>
        <v>0.31231960680555071</v>
      </c>
      <c r="AJ4352">
        <f t="shared" si="1344"/>
        <v>1.3908886575107013</v>
      </c>
      <c r="AK4352">
        <f t="shared" si="1345"/>
        <v>1.3098394040974211</v>
      </c>
      <c r="AL4352">
        <f t="shared" si="1346"/>
        <v>-3.6271609807401566E-2</v>
      </c>
      <c r="AM4352">
        <f t="shared" si="1347"/>
        <v>-2.7790445343741883E-2</v>
      </c>
      <c r="AN4352">
        <f t="shared" si="1348"/>
        <v>0.7768119252001181</v>
      </c>
      <c r="AO4352">
        <f t="shared" si="1349"/>
        <v>0.79088257651416682</v>
      </c>
      <c r="AP4352">
        <f t="shared" si="1350"/>
        <v>0</v>
      </c>
      <c r="AQ4352">
        <f t="shared" si="1351"/>
        <v>0</v>
      </c>
      <c r="AR4352">
        <f t="shared" si="1352"/>
        <v>0</v>
      </c>
      <c r="AS4352">
        <f t="shared" si="1353"/>
        <v>1</v>
      </c>
      <c r="AT4352">
        <f t="shared" si="1354"/>
        <v>0</v>
      </c>
      <c r="AU4352">
        <f t="shared" si="1355"/>
        <v>1</v>
      </c>
      <c r="AV4352">
        <f t="shared" si="1356"/>
        <v>0</v>
      </c>
      <c r="AW4352">
        <f t="shared" si="1357"/>
        <v>0</v>
      </c>
      <c r="AX4352">
        <f t="shared" si="1358"/>
        <v>0</v>
      </c>
      <c r="AY4352">
        <f t="shared" si="1359"/>
        <v>2</v>
      </c>
    </row>
    <row r="4353" spans="1:51" x14ac:dyDescent="0.3">
      <c r="A4353" s="1" t="s">
        <v>4347</v>
      </c>
      <c r="B4353" s="2">
        <v>4073889</v>
      </c>
      <c r="C4353" s="3" t="s">
        <v>5337</v>
      </c>
      <c r="D4353" s="5">
        <v>14.5</v>
      </c>
      <c r="E4353" s="5">
        <v>118.011324</v>
      </c>
      <c r="F4353" s="3" t="s">
        <v>4480</v>
      </c>
      <c r="G4353" s="3" t="s">
        <v>4491</v>
      </c>
      <c r="H4353" s="3" t="s">
        <v>4492</v>
      </c>
      <c r="I4353" s="3" t="s">
        <v>4493</v>
      </c>
      <c r="J4353" s="3" t="s">
        <v>4658</v>
      </c>
      <c r="K4353" s="6">
        <v>92368</v>
      </c>
      <c r="L4353" s="6">
        <v>90529</v>
      </c>
      <c r="M4353" s="6">
        <v>9432</v>
      </c>
      <c r="N4353" s="6">
        <v>9191</v>
      </c>
      <c r="O4353" s="6">
        <v>4681</v>
      </c>
      <c r="P4353" s="6">
        <v>4381</v>
      </c>
      <c r="Q4353" s="6">
        <v>2695</v>
      </c>
      <c r="R4353" s="6">
        <v>6911</v>
      </c>
      <c r="S4353" s="6">
        <v>16713</v>
      </c>
      <c r="T4353" s="6">
        <v>14402</v>
      </c>
      <c r="U4353" s="6" t="s">
        <v>4474</v>
      </c>
      <c r="V4353" s="6" t="s">
        <v>4474</v>
      </c>
      <c r="W4353" s="6">
        <v>151501</v>
      </c>
      <c r="X4353" s="6">
        <v>147374</v>
      </c>
      <c r="Y4353" s="6">
        <v>68622</v>
      </c>
      <c r="Z4353" s="6">
        <v>63909</v>
      </c>
      <c r="AA4353" s="6">
        <v>16171</v>
      </c>
      <c r="AB4353" s="6">
        <v>13434</v>
      </c>
      <c r="AC4353" s="6">
        <v>8138707</v>
      </c>
      <c r="AD4353" s="6">
        <v>8160586</v>
      </c>
      <c r="AF4353">
        <f t="shared" si="1340"/>
        <v>1.7788661460980456E-2</v>
      </c>
      <c r="AG4353">
        <f t="shared" si="1341"/>
        <v>4.6894296144503099E-2</v>
      </c>
      <c r="AH4353" t="e">
        <f t="shared" si="1342"/>
        <v>#VALUE!</v>
      </c>
      <c r="AI4353" t="e">
        <f t="shared" si="1343"/>
        <v>#VALUE!</v>
      </c>
      <c r="AJ4353">
        <f t="shared" si="1344"/>
        <v>4.2435223548327254</v>
      </c>
      <c r="AK4353">
        <f t="shared" si="1345"/>
        <v>4.7572577043322912</v>
      </c>
      <c r="AL4353">
        <f t="shared" si="1346"/>
        <v>5.0677723887060454E-2</v>
      </c>
      <c r="AM4353">
        <f t="shared" si="1347"/>
        <v>4.8393332523279833E-2</v>
      </c>
      <c r="AN4353">
        <f t="shared" si="1348"/>
        <v>0.60968574464855019</v>
      </c>
      <c r="AO4353">
        <f t="shared" si="1349"/>
        <v>0.61428067366021144</v>
      </c>
      <c r="AP4353">
        <f t="shared" si="1350"/>
        <v>1</v>
      </c>
      <c r="AQ4353">
        <f t="shared" si="1351"/>
        <v>1</v>
      </c>
      <c r="AR4353">
        <f t="shared" si="1352"/>
        <v>0</v>
      </c>
      <c r="AS4353">
        <f t="shared" si="1353"/>
        <v>1</v>
      </c>
      <c r="AT4353">
        <f t="shared" si="1354"/>
        <v>0</v>
      </c>
      <c r="AU4353">
        <f t="shared" si="1355"/>
        <v>0</v>
      </c>
      <c r="AV4353">
        <f t="shared" si="1356"/>
        <v>1</v>
      </c>
      <c r="AW4353">
        <f t="shared" si="1357"/>
        <v>0</v>
      </c>
      <c r="AX4353">
        <f t="shared" si="1358"/>
        <v>1</v>
      </c>
      <c r="AY4353">
        <f t="shared" si="1359"/>
        <v>5</v>
      </c>
    </row>
    <row r="4354" spans="1:51" x14ac:dyDescent="0.3">
      <c r="A4354" s="1" t="s">
        <v>4348</v>
      </c>
      <c r="B4354" s="2">
        <v>4093136</v>
      </c>
      <c r="C4354" s="3" t="s">
        <v>5337</v>
      </c>
      <c r="D4354" s="7">
        <v>175.27</v>
      </c>
      <c r="E4354" s="5">
        <v>6972.8214447800001</v>
      </c>
      <c r="F4354" s="3" t="s">
        <v>4480</v>
      </c>
      <c r="G4354" s="3" t="s">
        <v>4491</v>
      </c>
      <c r="H4354" s="3" t="s">
        <v>4491</v>
      </c>
      <c r="I4354" s="3" t="s">
        <v>4594</v>
      </c>
      <c r="J4354" s="3" t="s">
        <v>4792</v>
      </c>
      <c r="K4354" s="6">
        <v>2655000</v>
      </c>
      <c r="L4354" s="6">
        <v>2640900</v>
      </c>
      <c r="M4354" s="6">
        <v>940200</v>
      </c>
      <c r="N4354" s="6">
        <v>903800</v>
      </c>
      <c r="O4354" s="6">
        <v>704500</v>
      </c>
      <c r="P4354" s="6">
        <v>682100</v>
      </c>
      <c r="Q4354" s="6">
        <v>330600</v>
      </c>
      <c r="R4354" s="6">
        <v>246000</v>
      </c>
      <c r="S4354" s="6">
        <v>604900</v>
      </c>
      <c r="T4354" s="6">
        <v>648100</v>
      </c>
      <c r="U4354" s="6">
        <v>3143300</v>
      </c>
      <c r="V4354" s="6">
        <v>2959600</v>
      </c>
      <c r="W4354" s="6">
        <v>13961400</v>
      </c>
      <c r="X4354" s="6">
        <v>14246900</v>
      </c>
      <c r="Y4354" s="6">
        <v>9109400</v>
      </c>
      <c r="Z4354" s="6">
        <v>9383100</v>
      </c>
      <c r="AA4354" s="6">
        <v>8718100</v>
      </c>
      <c r="AB4354" s="6">
        <v>9069600</v>
      </c>
      <c r="AC4354" s="6">
        <v>39800000</v>
      </c>
      <c r="AD4354" s="6">
        <v>41500000</v>
      </c>
      <c r="AF4354">
        <f t="shared" si="1340"/>
        <v>2.3679573681722462E-2</v>
      </c>
      <c r="AG4354">
        <f t="shared" si="1341"/>
        <v>1.7266914205897422E-2</v>
      </c>
      <c r="AH4354">
        <f t="shared" si="1342"/>
        <v>0.2251421777185669</v>
      </c>
      <c r="AI4354">
        <f t="shared" si="1343"/>
        <v>0.20773641985273988</v>
      </c>
      <c r="AJ4354">
        <f t="shared" si="1344"/>
        <v>1.0448836329016644</v>
      </c>
      <c r="AK4354">
        <f t="shared" si="1345"/>
        <v>1.0345660227573432</v>
      </c>
      <c r="AL4354">
        <f t="shared" si="1346"/>
        <v>0.26534839924670434</v>
      </c>
      <c r="AM4354">
        <f t="shared" si="1347"/>
        <v>0.25828316104358362</v>
      </c>
      <c r="AN4354">
        <f t="shared" si="1348"/>
        <v>0.19016717521165499</v>
      </c>
      <c r="AO4354">
        <f t="shared" si="1349"/>
        <v>0.18536664116404269</v>
      </c>
      <c r="AP4354">
        <f t="shared" si="1350"/>
        <v>1</v>
      </c>
      <c r="AQ4354">
        <f t="shared" si="1351"/>
        <v>1</v>
      </c>
      <c r="AR4354">
        <f t="shared" si="1352"/>
        <v>1</v>
      </c>
      <c r="AS4354">
        <f t="shared" si="1353"/>
        <v>1</v>
      </c>
      <c r="AT4354">
        <f t="shared" si="1354"/>
        <v>0</v>
      </c>
      <c r="AU4354">
        <f t="shared" si="1355"/>
        <v>1</v>
      </c>
      <c r="AV4354">
        <f t="shared" si="1356"/>
        <v>1</v>
      </c>
      <c r="AW4354">
        <f t="shared" si="1357"/>
        <v>1</v>
      </c>
      <c r="AX4354">
        <f t="shared" si="1358"/>
        <v>1</v>
      </c>
      <c r="AY4354">
        <f t="shared" si="1359"/>
        <v>8</v>
      </c>
    </row>
    <row r="4355" spans="1:51" x14ac:dyDescent="0.3">
      <c r="A4355" s="1" t="s">
        <v>4349</v>
      </c>
      <c r="B4355" s="2">
        <v>4911655</v>
      </c>
      <c r="C4355" s="3" t="s">
        <v>5335</v>
      </c>
      <c r="D4355" s="5">
        <v>34.340000000000003</v>
      </c>
      <c r="E4355" s="5">
        <v>325.07033819999998</v>
      </c>
      <c r="F4355" s="3" t="s">
        <v>4475</v>
      </c>
      <c r="G4355" s="3" t="s">
        <v>4476</v>
      </c>
      <c r="H4355" s="3" t="s">
        <v>4674</v>
      </c>
      <c r="I4355" s="3" t="s">
        <v>4674</v>
      </c>
      <c r="J4355" s="3" t="s">
        <v>5325</v>
      </c>
      <c r="K4355" s="6">
        <v>290409</v>
      </c>
      <c r="L4355" s="6">
        <v>300230</v>
      </c>
      <c r="M4355" s="6">
        <v>39200</v>
      </c>
      <c r="N4355" s="6">
        <v>41410</v>
      </c>
      <c r="O4355" s="6">
        <v>36437</v>
      </c>
      <c r="P4355" s="6">
        <v>38639</v>
      </c>
      <c r="Q4355" s="6">
        <v>28862</v>
      </c>
      <c r="R4355" s="6">
        <v>30136</v>
      </c>
      <c r="S4355" s="6">
        <v>52987</v>
      </c>
      <c r="T4355" s="6">
        <v>72718</v>
      </c>
      <c r="U4355" s="6" t="s">
        <v>4474</v>
      </c>
      <c r="V4355" s="6" t="s">
        <v>4474</v>
      </c>
      <c r="W4355" s="6">
        <v>314688</v>
      </c>
      <c r="X4355" s="6">
        <v>303819</v>
      </c>
      <c r="Y4355" s="6">
        <v>197882</v>
      </c>
      <c r="Z4355" s="6">
        <v>187527</v>
      </c>
      <c r="AA4355" s="6">
        <v>22962</v>
      </c>
      <c r="AB4355" s="6">
        <v>18952</v>
      </c>
      <c r="AC4355" s="6">
        <v>9465935</v>
      </c>
      <c r="AD4355" s="6">
        <v>9423335</v>
      </c>
      <c r="AF4355">
        <f t="shared" si="1340"/>
        <v>9.1716239576977832E-2</v>
      </c>
      <c r="AG4355">
        <f t="shared" si="1341"/>
        <v>9.9190636530302578E-2</v>
      </c>
      <c r="AH4355" t="e">
        <f t="shared" si="1342"/>
        <v>#VALUE!</v>
      </c>
      <c r="AI4355" t="e">
        <f t="shared" si="1343"/>
        <v>#VALUE!</v>
      </c>
      <c r="AJ4355">
        <f t="shared" si="1344"/>
        <v>8.6178033272363042</v>
      </c>
      <c r="AK4355">
        <f t="shared" si="1345"/>
        <v>9.8948395947657239</v>
      </c>
      <c r="AL4355">
        <f t="shared" si="1346"/>
        <v>0.12546787461821088</v>
      </c>
      <c r="AM4355">
        <f t="shared" si="1347"/>
        <v>0.12869799820137895</v>
      </c>
      <c r="AN4355">
        <f t="shared" si="1348"/>
        <v>0.92284739170225749</v>
      </c>
      <c r="AO4355">
        <f t="shared" si="1349"/>
        <v>0.98818704557647807</v>
      </c>
      <c r="AP4355">
        <f t="shared" si="1350"/>
        <v>1</v>
      </c>
      <c r="AQ4355">
        <f t="shared" si="1351"/>
        <v>1</v>
      </c>
      <c r="AR4355">
        <f t="shared" si="1352"/>
        <v>0</v>
      </c>
      <c r="AS4355">
        <f t="shared" si="1353"/>
        <v>1</v>
      </c>
      <c r="AT4355">
        <f t="shared" si="1354"/>
        <v>0</v>
      </c>
      <c r="AU4355">
        <f t="shared" si="1355"/>
        <v>0</v>
      </c>
      <c r="AV4355">
        <f t="shared" si="1356"/>
        <v>0</v>
      </c>
      <c r="AW4355">
        <f t="shared" si="1357"/>
        <v>0</v>
      </c>
      <c r="AX4355">
        <f t="shared" si="1358"/>
        <v>0</v>
      </c>
      <c r="AY4355">
        <f t="shared" si="1359"/>
        <v>3</v>
      </c>
    </row>
    <row r="4356" spans="1:51" x14ac:dyDescent="0.3">
      <c r="A4356" s="1" t="s">
        <v>4350</v>
      </c>
      <c r="B4356" s="2">
        <v>4006248</v>
      </c>
      <c r="C4356" s="3" t="s">
        <v>5337</v>
      </c>
      <c r="D4356" s="5">
        <v>28.66</v>
      </c>
      <c r="E4356" s="5">
        <v>20823.840120000001</v>
      </c>
      <c r="F4356" s="3" t="s">
        <v>4525</v>
      </c>
      <c r="G4356" s="3" t="s">
        <v>4526</v>
      </c>
      <c r="H4356" s="3" t="s">
        <v>4705</v>
      </c>
      <c r="I4356" s="3" t="s">
        <v>5222</v>
      </c>
      <c r="J4356" s="3" t="s">
        <v>5326</v>
      </c>
      <c r="K4356" s="6">
        <v>7232000</v>
      </c>
      <c r="L4356" s="6">
        <v>7579000</v>
      </c>
      <c r="M4356" s="6">
        <v>1346000</v>
      </c>
      <c r="N4356" s="6">
        <v>1626000</v>
      </c>
      <c r="O4356" s="6">
        <v>844000</v>
      </c>
      <c r="P4356" s="6">
        <v>1127000</v>
      </c>
      <c r="Q4356" s="6">
        <v>534000</v>
      </c>
      <c r="R4356" s="6">
        <v>745000</v>
      </c>
      <c r="S4356" s="6">
        <v>1078000</v>
      </c>
      <c r="T4356" s="6">
        <v>1367000</v>
      </c>
      <c r="U4356" s="6">
        <v>4864000</v>
      </c>
      <c r="V4356" s="6">
        <v>4862000</v>
      </c>
      <c r="W4356" s="6">
        <v>16668000</v>
      </c>
      <c r="X4356" s="6">
        <v>16800000</v>
      </c>
      <c r="Y4356" s="6" t="s">
        <v>4474</v>
      </c>
      <c r="Z4356" s="6" t="s">
        <v>4474</v>
      </c>
      <c r="AA4356" s="6" t="s">
        <v>4474</v>
      </c>
      <c r="AB4356" s="6" t="s">
        <v>4474</v>
      </c>
      <c r="AC4356" s="6">
        <v>726758000</v>
      </c>
      <c r="AD4356" s="6">
        <v>727519000</v>
      </c>
      <c r="AF4356">
        <f t="shared" si="1340"/>
        <v>3.2037437005039596E-2</v>
      </c>
      <c r="AG4356">
        <f t="shared" si="1341"/>
        <v>4.4345238095238097E-2</v>
      </c>
      <c r="AH4356">
        <f t="shared" si="1342"/>
        <v>0.29181665466762657</v>
      </c>
      <c r="AI4356">
        <f t="shared" si="1343"/>
        <v>0.28940476190476189</v>
      </c>
      <c r="AJ4356" t="e">
        <f t="shared" si="1344"/>
        <v>#VALUE!</v>
      </c>
      <c r="AK4356" t="e">
        <f t="shared" si="1345"/>
        <v>#VALUE!</v>
      </c>
      <c r="AL4356">
        <f t="shared" si="1346"/>
        <v>0.11670353982300885</v>
      </c>
      <c r="AM4356">
        <f t="shared" si="1347"/>
        <v>0.14870035624752606</v>
      </c>
      <c r="AN4356">
        <f t="shared" si="1348"/>
        <v>0.43388528917686586</v>
      </c>
      <c r="AO4356">
        <f t="shared" si="1349"/>
        <v>0.45113095238095235</v>
      </c>
      <c r="AP4356">
        <f t="shared" si="1350"/>
        <v>1</v>
      </c>
      <c r="AQ4356">
        <f t="shared" si="1351"/>
        <v>1</v>
      </c>
      <c r="AR4356">
        <f t="shared" si="1352"/>
        <v>0</v>
      </c>
      <c r="AS4356">
        <f t="shared" si="1353"/>
        <v>1</v>
      </c>
      <c r="AT4356">
        <f t="shared" si="1354"/>
        <v>0</v>
      </c>
      <c r="AU4356">
        <f t="shared" si="1355"/>
        <v>0</v>
      </c>
      <c r="AV4356">
        <f t="shared" si="1356"/>
        <v>0</v>
      </c>
      <c r="AW4356">
        <f t="shared" si="1357"/>
        <v>0</v>
      </c>
      <c r="AX4356">
        <f t="shared" si="1358"/>
        <v>1</v>
      </c>
      <c r="AY4356">
        <f t="shared" si="1359"/>
        <v>4</v>
      </c>
    </row>
    <row r="4357" spans="1:51" x14ac:dyDescent="0.3">
      <c r="A4357" s="1" t="s">
        <v>4351</v>
      </c>
      <c r="B4357" s="2">
        <v>4305469</v>
      </c>
      <c r="C4357" s="3" t="s">
        <v>5336</v>
      </c>
      <c r="D4357" s="5">
        <v>2.34</v>
      </c>
      <c r="E4357" s="5">
        <v>3.0711306600000001</v>
      </c>
      <c r="F4357" s="3" t="s">
        <v>4525</v>
      </c>
      <c r="G4357" s="3" t="s">
        <v>4526</v>
      </c>
      <c r="H4357" s="3" t="s">
        <v>4527</v>
      </c>
      <c r="I4357" s="3" t="s">
        <v>4527</v>
      </c>
      <c r="J4357" s="3" t="s">
        <v>4528</v>
      </c>
      <c r="K4357" s="6">
        <v>104984</v>
      </c>
      <c r="L4357" s="6">
        <v>104884</v>
      </c>
      <c r="M4357" s="6">
        <v>38087</v>
      </c>
      <c r="N4357" s="6">
        <v>57604</v>
      </c>
      <c r="O4357" s="6">
        <v>12015</v>
      </c>
      <c r="P4357" s="6">
        <v>30898</v>
      </c>
      <c r="Q4357" s="6">
        <v>-19841</v>
      </c>
      <c r="R4357" s="6">
        <v>-578</v>
      </c>
      <c r="S4357" s="6">
        <v>26490</v>
      </c>
      <c r="T4357" s="6">
        <v>22539</v>
      </c>
      <c r="U4357" s="6">
        <v>482893</v>
      </c>
      <c r="V4357" s="6">
        <v>480567</v>
      </c>
      <c r="W4357" s="6">
        <v>673203</v>
      </c>
      <c r="X4357" s="6">
        <v>670315</v>
      </c>
      <c r="Y4357" s="6" t="s">
        <v>4474</v>
      </c>
      <c r="Z4357" s="6" t="s">
        <v>4474</v>
      </c>
      <c r="AA4357" s="6" t="s">
        <v>4474</v>
      </c>
      <c r="AB4357" s="6" t="s">
        <v>4474</v>
      </c>
      <c r="AC4357" s="6">
        <v>326384</v>
      </c>
      <c r="AD4357" s="6">
        <v>94469</v>
      </c>
      <c r="AF4357">
        <f t="shared" si="1340"/>
        <v>-2.947253651573151E-2</v>
      </c>
      <c r="AG4357">
        <f t="shared" si="1341"/>
        <v>-8.6228116631732841E-4</v>
      </c>
      <c r="AH4357">
        <f t="shared" si="1342"/>
        <v>0.71730666678550159</v>
      </c>
      <c r="AI4357">
        <f t="shared" si="1343"/>
        <v>0.71692711635574324</v>
      </c>
      <c r="AJ4357" t="e">
        <f t="shared" si="1344"/>
        <v>#VALUE!</v>
      </c>
      <c r="AK4357" t="e">
        <f t="shared" si="1345"/>
        <v>#VALUE!</v>
      </c>
      <c r="AL4357">
        <f t="shared" si="1346"/>
        <v>0.11444601082069648</v>
      </c>
      <c r="AM4357">
        <f t="shared" si="1347"/>
        <v>0.29459212081919073</v>
      </c>
      <c r="AN4357">
        <f t="shared" si="1348"/>
        <v>0.15594701746724243</v>
      </c>
      <c r="AO4357">
        <f t="shared" si="1349"/>
        <v>0.15646971946025376</v>
      </c>
      <c r="AP4357">
        <f t="shared" si="1350"/>
        <v>0</v>
      </c>
      <c r="AQ4357">
        <f t="shared" si="1351"/>
        <v>1</v>
      </c>
      <c r="AR4357">
        <f t="shared" si="1352"/>
        <v>0</v>
      </c>
      <c r="AS4357">
        <f t="shared" si="1353"/>
        <v>1</v>
      </c>
      <c r="AT4357">
        <f t="shared" si="1354"/>
        <v>0</v>
      </c>
      <c r="AU4357">
        <f t="shared" si="1355"/>
        <v>0</v>
      </c>
      <c r="AV4357">
        <f t="shared" si="1356"/>
        <v>0</v>
      </c>
      <c r="AW4357">
        <f t="shared" si="1357"/>
        <v>0</v>
      </c>
      <c r="AX4357">
        <f t="shared" si="1358"/>
        <v>0</v>
      </c>
      <c r="AY4357">
        <f t="shared" si="1359"/>
        <v>2</v>
      </c>
    </row>
    <row r="4358" spans="1:51" x14ac:dyDescent="0.3">
      <c r="A4358" s="1" t="s">
        <v>4352</v>
      </c>
      <c r="B4358" s="2">
        <v>4211453</v>
      </c>
      <c r="C4358" s="3" t="s">
        <v>5336</v>
      </c>
      <c r="D4358" s="7">
        <v>12.68</v>
      </c>
      <c r="E4358" s="5">
        <v>66.917888480000002</v>
      </c>
      <c r="F4358" s="3" t="s">
        <v>4485</v>
      </c>
      <c r="G4358" s="3" t="s">
        <v>4517</v>
      </c>
      <c r="H4358" s="3" t="s">
        <v>4640</v>
      </c>
      <c r="I4358" s="3" t="s">
        <v>4685</v>
      </c>
      <c r="J4358" s="3" t="s">
        <v>5327</v>
      </c>
      <c r="K4358" s="6">
        <v>25815</v>
      </c>
      <c r="L4358" s="6">
        <v>25719</v>
      </c>
      <c r="M4358" s="6">
        <v>2988</v>
      </c>
      <c r="N4358" s="6">
        <v>3323</v>
      </c>
      <c r="O4358" s="6">
        <v>2375</v>
      </c>
      <c r="P4358" s="6">
        <v>2713</v>
      </c>
      <c r="Q4358" s="6">
        <v>1935</v>
      </c>
      <c r="R4358" s="6">
        <v>2166</v>
      </c>
      <c r="S4358" s="6">
        <v>2989</v>
      </c>
      <c r="T4358" s="6">
        <v>3395</v>
      </c>
      <c r="U4358" s="6" t="s">
        <v>4474</v>
      </c>
      <c r="V4358" s="6" t="s">
        <v>4474</v>
      </c>
      <c r="W4358" s="6">
        <v>16946</v>
      </c>
      <c r="X4358" s="6">
        <v>16785</v>
      </c>
      <c r="Y4358" s="6">
        <v>7389</v>
      </c>
      <c r="Z4358" s="6">
        <v>7033</v>
      </c>
      <c r="AA4358" s="6">
        <v>5211</v>
      </c>
      <c r="AB4358" s="6">
        <v>4729</v>
      </c>
      <c r="AC4358" s="6">
        <v>5297000</v>
      </c>
      <c r="AD4358" s="6">
        <v>5363000</v>
      </c>
      <c r="AF4358">
        <f t="shared" ref="AF4358:AF4421" si="1360">Q4358/W4358</f>
        <v>0.11418623864038711</v>
      </c>
      <c r="AG4358">
        <f t="shared" ref="AG4358:AG4421" si="1361">R4358/X4358</f>
        <v>0.12904378909740841</v>
      </c>
      <c r="AH4358" t="e">
        <f t="shared" ref="AH4358:AH4421" si="1362">U4358/W4358</f>
        <v>#VALUE!</v>
      </c>
      <c r="AI4358" t="e">
        <f t="shared" ref="AI4358:AI4421" si="1363">V4358/X4358</f>
        <v>#VALUE!</v>
      </c>
      <c r="AJ4358">
        <f t="shared" ref="AJ4358:AJ4421" si="1364">Y4358/AA4358</f>
        <v>1.4179620034542315</v>
      </c>
      <c r="AK4358">
        <f t="shared" ref="AK4358:AK4421" si="1365">Z4358/AB4358</f>
        <v>1.4872065975893423</v>
      </c>
      <c r="AL4358">
        <f t="shared" ref="AL4358:AL4421" si="1366">O4358/K4358</f>
        <v>9.2000774743366265E-2</v>
      </c>
      <c r="AM4358">
        <f t="shared" ref="AM4358:AM4421" si="1367">P4358/L4358</f>
        <v>0.10548621641587931</v>
      </c>
      <c r="AN4358">
        <f t="shared" ref="AN4358:AN4421" si="1368">K4358/W4358</f>
        <v>1.5233683465124512</v>
      </c>
      <c r="AO4358">
        <f t="shared" ref="AO4358:AO4421" si="1369">L4358/X4358</f>
        <v>1.532260947274352</v>
      </c>
      <c r="AP4358">
        <f t="shared" ref="AP4358:AP4421" si="1370">IF(OR(Q4358&lt;0, Q4358="NA"), 0, 1)</f>
        <v>1</v>
      </c>
      <c r="AQ4358">
        <f t="shared" ref="AQ4358:AQ4421" si="1371">IF(OR(S4358&lt;0, S4358="NA"), 0, 1)</f>
        <v>1</v>
      </c>
      <c r="AR4358">
        <f t="shared" ref="AR4358:AR4421" si="1372">IFERROR(IF((AF4358-AG4358)&gt;0,1,0),0)</f>
        <v>0</v>
      </c>
      <c r="AS4358">
        <f t="shared" ref="AS4358:AS4421" si="1373">IFERROR(IF((S4358-Q4358)&gt;0,1,0),0)</f>
        <v>1</v>
      </c>
      <c r="AT4358">
        <f t="shared" ref="AT4358:AT4421" si="1374">IFERROR(IF((AH4358-AI4358)&lt;0,1,0),0)</f>
        <v>0</v>
      </c>
      <c r="AU4358">
        <f t="shared" ref="AU4358:AU4421" si="1375">IFERROR(IF((AJ4358-AK4358)&gt;0,1,0),0)</f>
        <v>0</v>
      </c>
      <c r="AV4358">
        <f t="shared" ref="AV4358:AV4421" si="1376">IFERROR(IF((AL4358-AM4358)&gt;0,1,0),0)</f>
        <v>0</v>
      </c>
      <c r="AW4358">
        <f t="shared" ref="AW4358:AW4421" si="1377">IFERROR(IF((AN4358-AO4358)&gt;0,1,0),0)</f>
        <v>0</v>
      </c>
      <c r="AX4358">
        <f t="shared" ref="AX4358:AX4421" si="1378">IFERROR(IF((AC4358-AD4358)&lt;0,1,0),0)</f>
        <v>1</v>
      </c>
      <c r="AY4358">
        <f t="shared" ref="AY4358:AY4421" si="1379">SUM(AP4358:AX4358)</f>
        <v>4</v>
      </c>
    </row>
    <row r="4359" spans="1:51" x14ac:dyDescent="0.3">
      <c r="A4359" s="1" t="s">
        <v>4353</v>
      </c>
      <c r="B4359" s="2">
        <v>4001601</v>
      </c>
      <c r="C4359" s="3" t="s">
        <v>5337</v>
      </c>
      <c r="D4359" s="7">
        <v>120.67</v>
      </c>
      <c r="E4359" s="5">
        <v>6653.7084436900004</v>
      </c>
      <c r="F4359" s="3" t="s">
        <v>4475</v>
      </c>
      <c r="G4359" s="3" t="s">
        <v>4548</v>
      </c>
      <c r="H4359" s="3" t="s">
        <v>4810</v>
      </c>
      <c r="I4359" s="3" t="s">
        <v>4964</v>
      </c>
      <c r="J4359" s="3" t="s">
        <v>4497</v>
      </c>
      <c r="K4359" s="6">
        <v>17559000</v>
      </c>
      <c r="L4359" s="6">
        <v>18492000</v>
      </c>
      <c r="M4359" s="6">
        <v>1167000</v>
      </c>
      <c r="N4359" s="6">
        <v>1241000</v>
      </c>
      <c r="O4359" s="6">
        <v>853000</v>
      </c>
      <c r="P4359" s="6">
        <v>922000</v>
      </c>
      <c r="Q4359" s="6">
        <v>577000</v>
      </c>
      <c r="R4359" s="6">
        <v>548000</v>
      </c>
      <c r="S4359" s="6">
        <v>966000</v>
      </c>
      <c r="T4359" s="6">
        <v>800000</v>
      </c>
      <c r="U4359" s="6">
        <v>6382000</v>
      </c>
      <c r="V4359" s="6">
        <v>6313000</v>
      </c>
      <c r="W4359" s="6">
        <v>17160000</v>
      </c>
      <c r="X4359" s="6">
        <v>17343000</v>
      </c>
      <c r="Y4359" s="6">
        <v>5582000</v>
      </c>
      <c r="Z4359" s="6">
        <v>5860000</v>
      </c>
      <c r="AA4359" s="6">
        <v>5969000</v>
      </c>
      <c r="AB4359" s="6">
        <v>6129000</v>
      </c>
      <c r="AC4359" s="6">
        <v>55000000</v>
      </c>
      <c r="AD4359" s="6">
        <v>55000000</v>
      </c>
      <c r="AF4359">
        <f t="shared" si="1360"/>
        <v>3.3624708624708621E-2</v>
      </c>
      <c r="AG4359">
        <f t="shared" si="1361"/>
        <v>3.1597762786138503E-2</v>
      </c>
      <c r="AH4359">
        <f t="shared" si="1362"/>
        <v>0.3719114219114219</v>
      </c>
      <c r="AI4359">
        <f t="shared" si="1363"/>
        <v>0.36400853370235831</v>
      </c>
      <c r="AJ4359">
        <f t="shared" si="1364"/>
        <v>0.93516501926620876</v>
      </c>
      <c r="AK4359">
        <f t="shared" si="1365"/>
        <v>0.95611029531734382</v>
      </c>
      <c r="AL4359">
        <f t="shared" si="1366"/>
        <v>4.8579076257190046E-2</v>
      </c>
      <c r="AM4359">
        <f t="shared" si="1367"/>
        <v>4.9859398658879513E-2</v>
      </c>
      <c r="AN4359">
        <f t="shared" si="1368"/>
        <v>1.0232517482517482</v>
      </c>
      <c r="AO4359">
        <f t="shared" si="1369"/>
        <v>1.0662515135789656</v>
      </c>
      <c r="AP4359">
        <f t="shared" si="1370"/>
        <v>1</v>
      </c>
      <c r="AQ4359">
        <f t="shared" si="1371"/>
        <v>1</v>
      </c>
      <c r="AR4359">
        <f t="shared" si="1372"/>
        <v>1</v>
      </c>
      <c r="AS4359">
        <f t="shared" si="1373"/>
        <v>1</v>
      </c>
      <c r="AT4359">
        <f t="shared" si="1374"/>
        <v>0</v>
      </c>
      <c r="AU4359">
        <f t="shared" si="1375"/>
        <v>0</v>
      </c>
      <c r="AV4359">
        <f t="shared" si="1376"/>
        <v>0</v>
      </c>
      <c r="AW4359">
        <f t="shared" si="1377"/>
        <v>0</v>
      </c>
      <c r="AX4359">
        <f t="shared" si="1378"/>
        <v>0</v>
      </c>
      <c r="AY4359">
        <f t="shared" si="1379"/>
        <v>4</v>
      </c>
    </row>
    <row r="4360" spans="1:51" x14ac:dyDescent="0.3">
      <c r="A4360" s="1" t="s">
        <v>4354</v>
      </c>
      <c r="B4360" s="2">
        <v>4050763</v>
      </c>
      <c r="C4360" s="3" t="s">
        <v>5337</v>
      </c>
      <c r="D4360" s="7">
        <v>1874.8</v>
      </c>
      <c r="E4360" s="5">
        <v>4748.4146983999999</v>
      </c>
      <c r="F4360" s="3" t="s">
        <v>4480</v>
      </c>
      <c r="G4360" s="3" t="s">
        <v>4509</v>
      </c>
      <c r="H4360" s="3" t="s">
        <v>4509</v>
      </c>
      <c r="I4360" s="3" t="s">
        <v>4677</v>
      </c>
      <c r="J4360" s="3" t="s">
        <v>4691</v>
      </c>
      <c r="K4360" s="6">
        <v>2618600</v>
      </c>
      <c r="L4360" s="6">
        <v>2299100</v>
      </c>
      <c r="M4360" s="6">
        <v>814700</v>
      </c>
      <c r="N4360" s="6">
        <v>592700</v>
      </c>
      <c r="O4360" s="6">
        <v>829700</v>
      </c>
      <c r="P4360" s="6">
        <v>610300</v>
      </c>
      <c r="Q4360" s="6">
        <v>771200</v>
      </c>
      <c r="R4360" s="6">
        <v>557100</v>
      </c>
      <c r="S4360" s="6">
        <v>547200</v>
      </c>
      <c r="T4360" s="6">
        <v>500700</v>
      </c>
      <c r="U4360" s="6">
        <v>544900</v>
      </c>
      <c r="V4360" s="6">
        <v>530200</v>
      </c>
      <c r="W4360" s="6">
        <v>10337500</v>
      </c>
      <c r="X4360" s="6">
        <v>10166900</v>
      </c>
      <c r="Y4360" s="6" t="s">
        <v>4474</v>
      </c>
      <c r="Z4360" s="6" t="s">
        <v>4474</v>
      </c>
      <c r="AA4360" s="6" t="s">
        <v>4474</v>
      </c>
      <c r="AB4360" s="6" t="s">
        <v>4474</v>
      </c>
      <c r="AC4360" s="6">
        <v>2568148</v>
      </c>
      <c r="AD4360" s="6">
        <v>2568283</v>
      </c>
      <c r="AF4360">
        <f t="shared" si="1360"/>
        <v>7.4602176541717052E-2</v>
      </c>
      <c r="AG4360">
        <f t="shared" si="1361"/>
        <v>5.4795463710668936E-2</v>
      </c>
      <c r="AH4360">
        <f t="shared" si="1362"/>
        <v>5.271100362756953E-2</v>
      </c>
      <c r="AI4360">
        <f t="shared" si="1363"/>
        <v>5.2149622795542395E-2</v>
      </c>
      <c r="AJ4360" t="e">
        <f t="shared" si="1364"/>
        <v>#VALUE!</v>
      </c>
      <c r="AK4360" t="e">
        <f t="shared" si="1365"/>
        <v>#VALUE!</v>
      </c>
      <c r="AL4360">
        <f t="shared" si="1366"/>
        <v>0.31684869777743835</v>
      </c>
      <c r="AM4360">
        <f t="shared" si="1367"/>
        <v>0.26545169849071376</v>
      </c>
      <c r="AN4360">
        <f t="shared" si="1368"/>
        <v>0.25331076178960099</v>
      </c>
      <c r="AO4360">
        <f t="shared" si="1369"/>
        <v>0.22613579360473693</v>
      </c>
      <c r="AP4360">
        <f t="shared" si="1370"/>
        <v>1</v>
      </c>
      <c r="AQ4360">
        <f t="shared" si="1371"/>
        <v>1</v>
      </c>
      <c r="AR4360">
        <f t="shared" si="1372"/>
        <v>1</v>
      </c>
      <c r="AS4360">
        <f t="shared" si="1373"/>
        <v>0</v>
      </c>
      <c r="AT4360">
        <f t="shared" si="1374"/>
        <v>0</v>
      </c>
      <c r="AU4360">
        <f t="shared" si="1375"/>
        <v>0</v>
      </c>
      <c r="AV4360">
        <f t="shared" si="1376"/>
        <v>1</v>
      </c>
      <c r="AW4360">
        <f t="shared" si="1377"/>
        <v>1</v>
      </c>
      <c r="AX4360">
        <f t="shared" si="1378"/>
        <v>1</v>
      </c>
      <c r="AY4360">
        <f t="shared" si="1379"/>
        <v>6</v>
      </c>
    </row>
    <row r="4361" spans="1:51" x14ac:dyDescent="0.3">
      <c r="A4361" s="1" t="s">
        <v>4355</v>
      </c>
      <c r="B4361" s="2">
        <v>4335211</v>
      </c>
      <c r="C4361" s="3" t="s">
        <v>5335</v>
      </c>
      <c r="D4361" s="5">
        <v>9.6999999999999993</v>
      </c>
      <c r="E4361" s="5">
        <v>225.4579536</v>
      </c>
      <c r="F4361" s="3" t="s">
        <v>4480</v>
      </c>
      <c r="G4361" s="3" t="s">
        <v>4491</v>
      </c>
      <c r="H4361" s="3" t="s">
        <v>4492</v>
      </c>
      <c r="I4361" s="3" t="s">
        <v>4493</v>
      </c>
      <c r="J4361" s="3" t="s">
        <v>4494</v>
      </c>
      <c r="K4361" s="6">
        <v>97441</v>
      </c>
      <c r="L4361" s="6">
        <v>100458</v>
      </c>
      <c r="M4361" s="6" t="s">
        <v>4474</v>
      </c>
      <c r="N4361" s="6" t="s">
        <v>4474</v>
      </c>
      <c r="O4361" s="6">
        <v>69907</v>
      </c>
      <c r="P4361" s="6">
        <v>72078</v>
      </c>
      <c r="Q4361" s="6">
        <v>10376</v>
      </c>
      <c r="R4361" s="6">
        <v>22833</v>
      </c>
      <c r="S4361" s="6">
        <v>73485</v>
      </c>
      <c r="T4361" s="6">
        <v>101204</v>
      </c>
      <c r="U4361" s="6">
        <v>352796</v>
      </c>
      <c r="V4361" s="6">
        <v>358896</v>
      </c>
      <c r="W4361" s="6">
        <v>683584</v>
      </c>
      <c r="X4361" s="6">
        <v>703183</v>
      </c>
      <c r="Y4361" s="6">
        <v>29246</v>
      </c>
      <c r="Z4361" s="6">
        <v>43178</v>
      </c>
      <c r="AA4361" s="6">
        <v>33499</v>
      </c>
      <c r="AB4361" s="6">
        <v>31217</v>
      </c>
      <c r="AC4361" s="6">
        <v>23243088</v>
      </c>
      <c r="AD4361" s="6">
        <v>23243088</v>
      </c>
      <c r="AF4361">
        <f t="shared" si="1360"/>
        <v>1.517882220765846E-2</v>
      </c>
      <c r="AG4361">
        <f t="shared" si="1361"/>
        <v>3.247092150976346E-2</v>
      </c>
      <c r="AH4361">
        <f t="shared" si="1362"/>
        <v>0.51609750959647971</v>
      </c>
      <c r="AI4361">
        <f t="shared" si="1363"/>
        <v>0.5103877653470007</v>
      </c>
      <c r="AJ4361">
        <f t="shared" si="1364"/>
        <v>0.87304098629809845</v>
      </c>
      <c r="AK4361">
        <f t="shared" si="1365"/>
        <v>1.3831566133837332</v>
      </c>
      <c r="AL4361">
        <f t="shared" si="1366"/>
        <v>0.71742900832298517</v>
      </c>
      <c r="AM4361">
        <f t="shared" si="1367"/>
        <v>0.71749387803858333</v>
      </c>
      <c r="AN4361">
        <f t="shared" si="1368"/>
        <v>0.14254429594607246</v>
      </c>
      <c r="AO4361">
        <f t="shared" si="1369"/>
        <v>0.14286181548757579</v>
      </c>
      <c r="AP4361">
        <f t="shared" si="1370"/>
        <v>1</v>
      </c>
      <c r="AQ4361">
        <f t="shared" si="1371"/>
        <v>1</v>
      </c>
      <c r="AR4361">
        <f t="shared" si="1372"/>
        <v>0</v>
      </c>
      <c r="AS4361">
        <f t="shared" si="1373"/>
        <v>1</v>
      </c>
      <c r="AT4361">
        <f t="shared" si="1374"/>
        <v>0</v>
      </c>
      <c r="AU4361">
        <f t="shared" si="1375"/>
        <v>0</v>
      </c>
      <c r="AV4361">
        <f t="shared" si="1376"/>
        <v>0</v>
      </c>
      <c r="AW4361">
        <f t="shared" si="1377"/>
        <v>0</v>
      </c>
      <c r="AX4361">
        <f t="shared" si="1378"/>
        <v>0</v>
      </c>
      <c r="AY4361">
        <f t="shared" si="1379"/>
        <v>3</v>
      </c>
    </row>
    <row r="4362" spans="1:51" x14ac:dyDescent="0.3">
      <c r="A4362" s="1" t="s">
        <v>4356</v>
      </c>
      <c r="B4362" s="2">
        <v>4087483</v>
      </c>
      <c r="C4362" s="3" t="s">
        <v>5337</v>
      </c>
      <c r="D4362" s="5">
        <v>13.25</v>
      </c>
      <c r="E4362" s="5">
        <v>671.06576725000002</v>
      </c>
      <c r="F4362" s="3" t="s">
        <v>4525</v>
      </c>
      <c r="G4362" s="3" t="s">
        <v>4526</v>
      </c>
      <c r="H4362" s="3" t="s">
        <v>4527</v>
      </c>
      <c r="I4362" s="3" t="s">
        <v>4527</v>
      </c>
      <c r="J4362" s="3" t="s">
        <v>4528</v>
      </c>
      <c r="K4362" s="6">
        <v>149429</v>
      </c>
      <c r="L4362" s="6">
        <v>147563</v>
      </c>
      <c r="M4362" s="6">
        <v>90600</v>
      </c>
      <c r="N4362" s="6">
        <v>84680</v>
      </c>
      <c r="O4362" s="6">
        <v>55930</v>
      </c>
      <c r="P4362" s="6">
        <v>50599</v>
      </c>
      <c r="Q4362" s="6">
        <v>21376</v>
      </c>
      <c r="R4362" s="6">
        <v>16174</v>
      </c>
      <c r="S4362" s="6">
        <v>51902</v>
      </c>
      <c r="T4362" s="6">
        <v>49671</v>
      </c>
      <c r="U4362" s="6">
        <v>598107</v>
      </c>
      <c r="V4362" s="6">
        <v>620972</v>
      </c>
      <c r="W4362" s="6">
        <v>1112561</v>
      </c>
      <c r="X4362" s="6">
        <v>1140370</v>
      </c>
      <c r="Y4362" s="6" t="s">
        <v>4474</v>
      </c>
      <c r="Z4362" s="6" t="s">
        <v>4474</v>
      </c>
      <c r="AA4362" s="6" t="s">
        <v>4474</v>
      </c>
      <c r="AB4362" s="6" t="s">
        <v>4474</v>
      </c>
      <c r="AC4362" s="6">
        <v>50645877</v>
      </c>
      <c r="AD4362" s="6">
        <v>50064267</v>
      </c>
      <c r="AF4362">
        <f t="shared" si="1360"/>
        <v>1.921332852760433E-2</v>
      </c>
      <c r="AG4362">
        <f t="shared" si="1361"/>
        <v>1.4183116006208512E-2</v>
      </c>
      <c r="AH4362">
        <f t="shared" si="1362"/>
        <v>0.53759479255519471</v>
      </c>
      <c r="AI4362">
        <f t="shared" si="1363"/>
        <v>0.5445355454808527</v>
      </c>
      <c r="AJ4362" t="e">
        <f t="shared" si="1364"/>
        <v>#VALUE!</v>
      </c>
      <c r="AK4362" t="e">
        <f t="shared" si="1365"/>
        <v>#VALUE!</v>
      </c>
      <c r="AL4362">
        <f t="shared" si="1366"/>
        <v>0.37429146952733405</v>
      </c>
      <c r="AM4362">
        <f t="shared" si="1367"/>
        <v>0.34289760983444362</v>
      </c>
      <c r="AN4362">
        <f t="shared" si="1368"/>
        <v>0.13431083778777073</v>
      </c>
      <c r="AO4362">
        <f t="shared" si="1369"/>
        <v>0.12939923007444953</v>
      </c>
      <c r="AP4362">
        <f t="shared" si="1370"/>
        <v>1</v>
      </c>
      <c r="AQ4362">
        <f t="shared" si="1371"/>
        <v>1</v>
      </c>
      <c r="AR4362">
        <f t="shared" si="1372"/>
        <v>1</v>
      </c>
      <c r="AS4362">
        <f t="shared" si="1373"/>
        <v>1</v>
      </c>
      <c r="AT4362">
        <f t="shared" si="1374"/>
        <v>1</v>
      </c>
      <c r="AU4362">
        <f t="shared" si="1375"/>
        <v>0</v>
      </c>
      <c r="AV4362">
        <f t="shared" si="1376"/>
        <v>1</v>
      </c>
      <c r="AW4362">
        <f t="shared" si="1377"/>
        <v>1</v>
      </c>
      <c r="AX4362">
        <f t="shared" si="1378"/>
        <v>0</v>
      </c>
      <c r="AY4362">
        <f t="shared" si="1379"/>
        <v>7</v>
      </c>
    </row>
    <row r="4363" spans="1:51" x14ac:dyDescent="0.3">
      <c r="A4363" s="1" t="s">
        <v>4357</v>
      </c>
      <c r="B4363" s="2">
        <v>6347287</v>
      </c>
      <c r="C4363" s="3" t="s">
        <v>5337</v>
      </c>
      <c r="D4363" s="7">
        <v>4.49</v>
      </c>
      <c r="E4363" s="5">
        <v>368.55263857</v>
      </c>
      <c r="F4363" s="3" t="s">
        <v>4665</v>
      </c>
      <c r="G4363" s="3" t="s">
        <v>4666</v>
      </c>
      <c r="H4363" s="3" t="s">
        <v>4679</v>
      </c>
      <c r="I4363" s="3" t="s">
        <v>4882</v>
      </c>
      <c r="J4363" s="3" t="s">
        <v>4668</v>
      </c>
      <c r="K4363" s="6">
        <v>647100</v>
      </c>
      <c r="L4363" s="6">
        <v>662200</v>
      </c>
      <c r="M4363" s="6">
        <v>232400</v>
      </c>
      <c r="N4363" s="6">
        <v>237100</v>
      </c>
      <c r="O4363" s="6">
        <v>22600</v>
      </c>
      <c r="P4363" s="6">
        <v>30900</v>
      </c>
      <c r="Q4363" s="6">
        <v>-91700</v>
      </c>
      <c r="R4363" s="6">
        <v>-173800</v>
      </c>
      <c r="S4363" s="6">
        <v>177500</v>
      </c>
      <c r="T4363" s="6">
        <v>180500</v>
      </c>
      <c r="U4363" s="6">
        <v>931500</v>
      </c>
      <c r="V4363" s="6">
        <v>933000</v>
      </c>
      <c r="W4363" s="6">
        <v>1494100</v>
      </c>
      <c r="X4363" s="6">
        <v>1523800</v>
      </c>
      <c r="Y4363" s="6">
        <v>98900</v>
      </c>
      <c r="Z4363" s="6">
        <v>106200</v>
      </c>
      <c r="AA4363" s="6">
        <v>170800</v>
      </c>
      <c r="AB4363" s="6">
        <v>170800</v>
      </c>
      <c r="AC4363" s="6">
        <v>82066871</v>
      </c>
      <c r="AD4363" s="6">
        <v>82030580</v>
      </c>
      <c r="AF4363">
        <f t="shared" si="1360"/>
        <v>-6.1374740646543066E-2</v>
      </c>
      <c r="AG4363">
        <f t="shared" si="1361"/>
        <v>-0.11405696285601785</v>
      </c>
      <c r="AH4363">
        <f t="shared" si="1362"/>
        <v>0.62345224549896261</v>
      </c>
      <c r="AI4363">
        <f t="shared" si="1363"/>
        <v>0.61228507678172983</v>
      </c>
      <c r="AJ4363">
        <f t="shared" si="1364"/>
        <v>0.57903981264637006</v>
      </c>
      <c r="AK4363">
        <f t="shared" si="1365"/>
        <v>0.62177985948477754</v>
      </c>
      <c r="AL4363">
        <f t="shared" si="1366"/>
        <v>3.4925050224076652E-2</v>
      </c>
      <c r="AM4363">
        <f t="shared" si="1367"/>
        <v>4.6662639685895499E-2</v>
      </c>
      <c r="AN4363">
        <f t="shared" si="1368"/>
        <v>0.4331035405929991</v>
      </c>
      <c r="AO4363">
        <f t="shared" si="1369"/>
        <v>0.43457146607166297</v>
      </c>
      <c r="AP4363">
        <f t="shared" si="1370"/>
        <v>0</v>
      </c>
      <c r="AQ4363">
        <f t="shared" si="1371"/>
        <v>1</v>
      </c>
      <c r="AR4363">
        <f t="shared" si="1372"/>
        <v>1</v>
      </c>
      <c r="AS4363">
        <f t="shared" si="1373"/>
        <v>1</v>
      </c>
      <c r="AT4363">
        <f t="shared" si="1374"/>
        <v>0</v>
      </c>
      <c r="AU4363">
        <f t="shared" si="1375"/>
        <v>0</v>
      </c>
      <c r="AV4363">
        <f t="shared" si="1376"/>
        <v>0</v>
      </c>
      <c r="AW4363">
        <f t="shared" si="1377"/>
        <v>0</v>
      </c>
      <c r="AX4363">
        <f t="shared" si="1378"/>
        <v>0</v>
      </c>
      <c r="AY4363">
        <f t="shared" si="1379"/>
        <v>3</v>
      </c>
    </row>
    <row r="4364" spans="1:51" x14ac:dyDescent="0.3">
      <c r="A4364" s="1" t="s">
        <v>4358</v>
      </c>
      <c r="B4364" s="2">
        <v>4996871</v>
      </c>
      <c r="C4364" s="3" t="s">
        <v>5338</v>
      </c>
      <c r="D4364" s="5">
        <v>35.880000000000003</v>
      </c>
      <c r="E4364" s="5">
        <v>506.8001562</v>
      </c>
      <c r="F4364" s="3" t="s">
        <v>4485</v>
      </c>
      <c r="G4364" s="3" t="s">
        <v>4517</v>
      </c>
      <c r="H4364" s="3" t="s">
        <v>4640</v>
      </c>
      <c r="I4364" s="3" t="s">
        <v>4685</v>
      </c>
      <c r="J4364" s="3" t="s">
        <v>5205</v>
      </c>
      <c r="K4364" s="6">
        <v>577414</v>
      </c>
      <c r="L4364" s="6">
        <v>551900</v>
      </c>
      <c r="M4364" s="6">
        <v>47082</v>
      </c>
      <c r="N4364" s="6">
        <v>42719</v>
      </c>
      <c r="O4364" s="6">
        <v>32232</v>
      </c>
      <c r="P4364" s="6">
        <v>27395</v>
      </c>
      <c r="Q4364" s="6">
        <v>22913</v>
      </c>
      <c r="R4364" s="6">
        <v>17133</v>
      </c>
      <c r="S4364" s="6">
        <v>53713</v>
      </c>
      <c r="T4364" s="6">
        <v>48143</v>
      </c>
      <c r="U4364" s="6">
        <v>82440</v>
      </c>
      <c r="V4364" s="6">
        <v>84466</v>
      </c>
      <c r="W4364" s="6">
        <v>447253</v>
      </c>
      <c r="X4364" s="6">
        <v>421289</v>
      </c>
      <c r="Y4364" s="6">
        <v>228139</v>
      </c>
      <c r="Z4364" s="6">
        <v>200450</v>
      </c>
      <c r="AA4364" s="6">
        <v>128551</v>
      </c>
      <c r="AB4364" s="6">
        <v>110827</v>
      </c>
      <c r="AC4364" s="6">
        <v>14117000</v>
      </c>
      <c r="AD4364" s="6">
        <v>13916000</v>
      </c>
      <c r="AF4364">
        <f t="shared" si="1360"/>
        <v>5.1230511589637186E-2</v>
      </c>
      <c r="AG4364">
        <f t="shared" si="1361"/>
        <v>4.0668044976251455E-2</v>
      </c>
      <c r="AH4364">
        <f t="shared" si="1362"/>
        <v>0.18432520296118751</v>
      </c>
      <c r="AI4364">
        <f t="shared" si="1363"/>
        <v>0.20049419756983924</v>
      </c>
      <c r="AJ4364">
        <f t="shared" si="1364"/>
        <v>1.7746964239873668</v>
      </c>
      <c r="AK4364">
        <f t="shared" si="1365"/>
        <v>1.8086747814160808</v>
      </c>
      <c r="AL4364">
        <f t="shared" si="1366"/>
        <v>5.5821299795294189E-2</v>
      </c>
      <c r="AM4364">
        <f t="shared" si="1367"/>
        <v>4.9637615510056167E-2</v>
      </c>
      <c r="AN4364">
        <f t="shared" si="1368"/>
        <v>1.2910232016330803</v>
      </c>
      <c r="AO4364">
        <f t="shared" si="1369"/>
        <v>1.3100270835459744</v>
      </c>
      <c r="AP4364">
        <f t="shared" si="1370"/>
        <v>1</v>
      </c>
      <c r="AQ4364">
        <f t="shared" si="1371"/>
        <v>1</v>
      </c>
      <c r="AR4364">
        <f t="shared" si="1372"/>
        <v>1</v>
      </c>
      <c r="AS4364">
        <f t="shared" si="1373"/>
        <v>1</v>
      </c>
      <c r="AT4364">
        <f t="shared" si="1374"/>
        <v>1</v>
      </c>
      <c r="AU4364">
        <f t="shared" si="1375"/>
        <v>0</v>
      </c>
      <c r="AV4364">
        <f t="shared" si="1376"/>
        <v>1</v>
      </c>
      <c r="AW4364">
        <f t="shared" si="1377"/>
        <v>0</v>
      </c>
      <c r="AX4364">
        <f t="shared" si="1378"/>
        <v>0</v>
      </c>
      <c r="AY4364">
        <f t="shared" si="1379"/>
        <v>6</v>
      </c>
    </row>
    <row r="4365" spans="1:51" x14ac:dyDescent="0.3">
      <c r="A4365" s="1" t="s">
        <v>4359</v>
      </c>
      <c r="B4365" s="2">
        <v>4190349</v>
      </c>
      <c r="C4365" s="3" t="s">
        <v>5336</v>
      </c>
      <c r="D4365" s="5">
        <v>11.53</v>
      </c>
      <c r="E4365" s="5">
        <v>97.338450699999996</v>
      </c>
      <c r="F4365" s="3" t="s">
        <v>4480</v>
      </c>
      <c r="G4365" s="3" t="s">
        <v>4481</v>
      </c>
      <c r="H4365" s="3" t="s">
        <v>4481</v>
      </c>
      <c r="I4365" s="3" t="s">
        <v>4482</v>
      </c>
      <c r="J4365" s="3" t="s">
        <v>4483</v>
      </c>
      <c r="K4365" s="6">
        <v>19358</v>
      </c>
      <c r="L4365" s="6">
        <v>19961</v>
      </c>
      <c r="M4365" s="6" t="s">
        <v>4474</v>
      </c>
      <c r="N4365" s="6" t="s">
        <v>4474</v>
      </c>
      <c r="O4365" s="6">
        <v>15653</v>
      </c>
      <c r="P4365" s="6">
        <v>15114</v>
      </c>
      <c r="Q4365" s="6">
        <v>-32</v>
      </c>
      <c r="R4365" s="6">
        <v>168</v>
      </c>
      <c r="S4365" s="6" t="s">
        <v>4474</v>
      </c>
      <c r="T4365" s="6">
        <v>320</v>
      </c>
      <c r="U4365" s="6" t="s">
        <v>4474</v>
      </c>
      <c r="V4365" s="6" t="s">
        <v>4474</v>
      </c>
      <c r="W4365" s="6">
        <v>812229</v>
      </c>
      <c r="X4365" s="6">
        <v>818747</v>
      </c>
      <c r="Y4365" s="6" t="s">
        <v>4474</v>
      </c>
      <c r="Z4365" s="6" t="s">
        <v>4474</v>
      </c>
      <c r="AA4365" s="6" t="s">
        <v>4474</v>
      </c>
      <c r="AB4365" s="6" t="s">
        <v>4474</v>
      </c>
      <c r="AC4365" s="6">
        <v>9218459</v>
      </c>
      <c r="AD4365" s="6">
        <v>9343900</v>
      </c>
      <c r="AF4365">
        <f t="shared" si="1360"/>
        <v>-3.9397756051556887E-5</v>
      </c>
      <c r="AG4365">
        <f t="shared" si="1361"/>
        <v>2.0519159154170946E-4</v>
      </c>
      <c r="AH4365" t="e">
        <f t="shared" si="1362"/>
        <v>#VALUE!</v>
      </c>
      <c r="AI4365" t="e">
        <f t="shared" si="1363"/>
        <v>#VALUE!</v>
      </c>
      <c r="AJ4365" t="e">
        <f t="shared" si="1364"/>
        <v>#VALUE!</v>
      </c>
      <c r="AK4365" t="e">
        <f t="shared" si="1365"/>
        <v>#VALUE!</v>
      </c>
      <c r="AL4365">
        <f t="shared" si="1366"/>
        <v>0.80860626097737365</v>
      </c>
      <c r="AM4365">
        <f t="shared" si="1367"/>
        <v>0.7571764941636191</v>
      </c>
      <c r="AN4365">
        <f t="shared" si="1368"/>
        <v>2.3833180051438696E-2</v>
      </c>
      <c r="AO4365">
        <f t="shared" si="1369"/>
        <v>2.4379936659309896E-2</v>
      </c>
      <c r="AP4365">
        <f t="shared" si="1370"/>
        <v>0</v>
      </c>
      <c r="AQ4365">
        <f t="shared" si="1371"/>
        <v>0</v>
      </c>
      <c r="AR4365">
        <f t="shared" si="1372"/>
        <v>0</v>
      </c>
      <c r="AS4365">
        <f t="shared" si="1373"/>
        <v>0</v>
      </c>
      <c r="AT4365">
        <f t="shared" si="1374"/>
        <v>0</v>
      </c>
      <c r="AU4365">
        <f t="shared" si="1375"/>
        <v>0</v>
      </c>
      <c r="AV4365">
        <f t="shared" si="1376"/>
        <v>1</v>
      </c>
      <c r="AW4365">
        <f t="shared" si="1377"/>
        <v>0</v>
      </c>
      <c r="AX4365">
        <f t="shared" si="1378"/>
        <v>1</v>
      </c>
      <c r="AY4365">
        <f t="shared" si="1379"/>
        <v>2</v>
      </c>
    </row>
    <row r="4366" spans="1:51" x14ac:dyDescent="0.3">
      <c r="A4366" s="1" t="s">
        <v>4360</v>
      </c>
      <c r="B4366" s="2">
        <v>4252151</v>
      </c>
      <c r="C4366" s="3" t="s">
        <v>5337</v>
      </c>
      <c r="D4366" s="5">
        <v>195.26</v>
      </c>
      <c r="E4366" s="5">
        <v>24036.494870179999</v>
      </c>
      <c r="F4366" s="3" t="s">
        <v>4475</v>
      </c>
      <c r="G4366" s="3" t="s">
        <v>4476</v>
      </c>
      <c r="H4366" s="3" t="s">
        <v>4477</v>
      </c>
      <c r="I4366" s="3" t="s">
        <v>4753</v>
      </c>
      <c r="J4366" s="3" t="s">
        <v>5328</v>
      </c>
      <c r="K4366" s="6">
        <v>7528260</v>
      </c>
      <c r="L4366" s="6">
        <v>7581242</v>
      </c>
      <c r="M4366" s="6">
        <v>1614698</v>
      </c>
      <c r="N4366" s="6">
        <v>1628123</v>
      </c>
      <c r="O4366" s="6">
        <v>1376478</v>
      </c>
      <c r="P4366" s="6">
        <v>1393112</v>
      </c>
      <c r="Q4366" s="6">
        <v>1094803</v>
      </c>
      <c r="R4366" s="6">
        <v>1083135</v>
      </c>
      <c r="S4366" s="6">
        <v>1401603</v>
      </c>
      <c r="T4366" s="6">
        <v>1438571</v>
      </c>
      <c r="U4366" s="6" t="s">
        <v>4474</v>
      </c>
      <c r="V4366" s="6" t="s">
        <v>4474</v>
      </c>
      <c r="W4366" s="6">
        <v>4968340</v>
      </c>
      <c r="X4366" s="6">
        <v>5211672</v>
      </c>
      <c r="Y4366" s="6">
        <v>2486781</v>
      </c>
      <c r="Z4366" s="6">
        <v>2744297</v>
      </c>
      <c r="AA4366" s="6">
        <v>1845310</v>
      </c>
      <c r="AB4366" s="6">
        <v>1758795</v>
      </c>
      <c r="AC4366" s="6">
        <v>123876000</v>
      </c>
      <c r="AD4366" s="6">
        <v>127788000</v>
      </c>
      <c r="AF4366">
        <f t="shared" si="1360"/>
        <v>0.22035589351775442</v>
      </c>
      <c r="AG4366">
        <f t="shared" si="1361"/>
        <v>0.20782869681745128</v>
      </c>
      <c r="AH4366" t="e">
        <f t="shared" si="1362"/>
        <v>#VALUE!</v>
      </c>
      <c r="AI4366" t="e">
        <f t="shared" si="1363"/>
        <v>#VALUE!</v>
      </c>
      <c r="AJ4366">
        <f t="shared" si="1364"/>
        <v>1.3476223507161398</v>
      </c>
      <c r="AK4366">
        <f t="shared" si="1365"/>
        <v>1.5603279518079138</v>
      </c>
      <c r="AL4366">
        <f t="shared" si="1366"/>
        <v>0.18284145340357533</v>
      </c>
      <c r="AM4366">
        <f t="shared" si="1367"/>
        <v>0.18375775367677222</v>
      </c>
      <c r="AN4366">
        <f t="shared" si="1368"/>
        <v>1.5152465410982341</v>
      </c>
      <c r="AO4366">
        <f t="shared" si="1369"/>
        <v>1.4546659881895867</v>
      </c>
      <c r="AP4366">
        <f t="shared" si="1370"/>
        <v>1</v>
      </c>
      <c r="AQ4366">
        <f t="shared" si="1371"/>
        <v>1</v>
      </c>
      <c r="AR4366">
        <f t="shared" si="1372"/>
        <v>1</v>
      </c>
      <c r="AS4366">
        <f t="shared" si="1373"/>
        <v>1</v>
      </c>
      <c r="AT4366">
        <f t="shared" si="1374"/>
        <v>0</v>
      </c>
      <c r="AU4366">
        <f t="shared" si="1375"/>
        <v>0</v>
      </c>
      <c r="AV4366">
        <f t="shared" si="1376"/>
        <v>0</v>
      </c>
      <c r="AW4366">
        <f t="shared" si="1377"/>
        <v>1</v>
      </c>
      <c r="AX4366">
        <f t="shared" si="1378"/>
        <v>1</v>
      </c>
      <c r="AY4366">
        <f t="shared" si="1379"/>
        <v>6</v>
      </c>
    </row>
    <row r="4367" spans="1:51" x14ac:dyDescent="0.3">
      <c r="A4367" s="1" t="s">
        <v>4361</v>
      </c>
      <c r="B4367" s="2">
        <v>107257</v>
      </c>
      <c r="C4367" s="3" t="s">
        <v>5338</v>
      </c>
      <c r="D4367" s="5">
        <v>205.4</v>
      </c>
      <c r="E4367" s="5">
        <v>1356.3812886000001</v>
      </c>
      <c r="F4367" s="3" t="s">
        <v>4485</v>
      </c>
      <c r="G4367" s="3" t="s">
        <v>4486</v>
      </c>
      <c r="H4367" s="3" t="s">
        <v>4590</v>
      </c>
      <c r="I4367" s="3" t="s">
        <v>4590</v>
      </c>
      <c r="J4367" s="3" t="s">
        <v>4591</v>
      </c>
      <c r="K4367" s="6">
        <v>520429</v>
      </c>
      <c r="L4367" s="6">
        <v>481257</v>
      </c>
      <c r="M4367" s="6">
        <v>316125</v>
      </c>
      <c r="N4367" s="6">
        <v>291517</v>
      </c>
      <c r="O4367" s="6">
        <v>225028</v>
      </c>
      <c r="P4367" s="6">
        <v>200982</v>
      </c>
      <c r="Q4367" s="6">
        <v>98504</v>
      </c>
      <c r="R4367" s="6">
        <v>89026</v>
      </c>
      <c r="S4367" s="6">
        <v>277197</v>
      </c>
      <c r="T4367" s="6">
        <v>260903</v>
      </c>
      <c r="U4367" s="6">
        <v>1587437</v>
      </c>
      <c r="V4367" s="6">
        <v>1534431</v>
      </c>
      <c r="W4367" s="6">
        <v>3043593</v>
      </c>
      <c r="X4367" s="6">
        <v>2921656</v>
      </c>
      <c r="Y4367" s="6">
        <v>427630</v>
      </c>
      <c r="Z4367" s="6">
        <v>426746</v>
      </c>
      <c r="AA4367" s="6">
        <v>627328</v>
      </c>
      <c r="AB4367" s="6">
        <v>602538</v>
      </c>
      <c r="AC4367" s="6">
        <v>7170000</v>
      </c>
      <c r="AD4367" s="6">
        <v>7139000</v>
      </c>
      <c r="AF4367">
        <f t="shared" si="1360"/>
        <v>3.236437986287917E-2</v>
      </c>
      <c r="AG4367">
        <f t="shared" si="1361"/>
        <v>3.0471075307976023E-2</v>
      </c>
      <c r="AH4367">
        <f t="shared" si="1362"/>
        <v>0.5215667797895448</v>
      </c>
      <c r="AI4367">
        <f t="shared" si="1363"/>
        <v>0.525192219754824</v>
      </c>
      <c r="AJ4367">
        <f t="shared" si="1364"/>
        <v>0.68166891960824316</v>
      </c>
      <c r="AK4367">
        <f t="shared" si="1365"/>
        <v>0.70824744663407124</v>
      </c>
      <c r="AL4367">
        <f t="shared" si="1366"/>
        <v>0.4323894325642883</v>
      </c>
      <c r="AM4367">
        <f t="shared" si="1367"/>
        <v>0.41761886060878073</v>
      </c>
      <c r="AN4367">
        <f t="shared" si="1368"/>
        <v>0.17099165361465873</v>
      </c>
      <c r="AO4367">
        <f t="shared" si="1369"/>
        <v>0.16472062419395028</v>
      </c>
      <c r="AP4367">
        <f t="shared" si="1370"/>
        <v>1</v>
      </c>
      <c r="AQ4367">
        <f t="shared" si="1371"/>
        <v>1</v>
      </c>
      <c r="AR4367">
        <f t="shared" si="1372"/>
        <v>1</v>
      </c>
      <c r="AS4367">
        <f t="shared" si="1373"/>
        <v>1</v>
      </c>
      <c r="AT4367">
        <f t="shared" si="1374"/>
        <v>1</v>
      </c>
      <c r="AU4367">
        <f t="shared" si="1375"/>
        <v>0</v>
      </c>
      <c r="AV4367">
        <f t="shared" si="1376"/>
        <v>1</v>
      </c>
      <c r="AW4367">
        <f t="shared" si="1377"/>
        <v>1</v>
      </c>
      <c r="AX4367">
        <f t="shared" si="1378"/>
        <v>0</v>
      </c>
      <c r="AY4367">
        <f t="shared" si="1379"/>
        <v>7</v>
      </c>
    </row>
    <row r="4368" spans="1:51" x14ac:dyDescent="0.3">
      <c r="A4368" s="1" t="s">
        <v>4362</v>
      </c>
      <c r="B4368" s="2">
        <v>4248534</v>
      </c>
      <c r="C4368" s="3" t="s">
        <v>5335</v>
      </c>
      <c r="D4368" s="5">
        <v>311.26</v>
      </c>
      <c r="E4368" s="5">
        <v>31351.810414719999</v>
      </c>
      <c r="F4368" s="3" t="s">
        <v>4480</v>
      </c>
      <c r="G4368" s="3" t="s">
        <v>4509</v>
      </c>
      <c r="H4368" s="3" t="s">
        <v>4509</v>
      </c>
      <c r="I4368" s="3" t="s">
        <v>4510</v>
      </c>
      <c r="J4368" s="3" t="s">
        <v>4832</v>
      </c>
      <c r="K4368" s="6">
        <v>8719000</v>
      </c>
      <c r="L4368" s="6">
        <v>9825000</v>
      </c>
      <c r="M4368" s="6">
        <v>-115000</v>
      </c>
      <c r="N4368" s="6">
        <v>2045000</v>
      </c>
      <c r="O4368" s="6">
        <v>-585000</v>
      </c>
      <c r="P4368" s="6">
        <v>1569000</v>
      </c>
      <c r="Q4368" s="6">
        <v>-713000</v>
      </c>
      <c r="R4368" s="6">
        <v>1098000</v>
      </c>
      <c r="S4368" s="6">
        <v>1435000</v>
      </c>
      <c r="T4368" s="6">
        <v>1346000</v>
      </c>
      <c r="U4368" s="6">
        <v>5308000</v>
      </c>
      <c r="V4368" s="6">
        <v>5307000</v>
      </c>
      <c r="W4368" s="6">
        <v>27168000</v>
      </c>
      <c r="X4368" s="6">
        <v>29622000</v>
      </c>
      <c r="Y4368" s="6">
        <v>14313000</v>
      </c>
      <c r="Z4368" s="6">
        <v>14029000</v>
      </c>
      <c r="AA4368" s="6">
        <v>12535000</v>
      </c>
      <c r="AB4368" s="6">
        <v>12674000</v>
      </c>
      <c r="AC4368" s="6">
        <v>100871441</v>
      </c>
      <c r="AD4368" s="6">
        <v>101547339</v>
      </c>
      <c r="AF4368">
        <f t="shared" si="1360"/>
        <v>-2.6244110718492343E-2</v>
      </c>
      <c r="AG4368">
        <f t="shared" si="1361"/>
        <v>3.7067044764026738E-2</v>
      </c>
      <c r="AH4368">
        <f t="shared" si="1362"/>
        <v>0.19537691401648999</v>
      </c>
      <c r="AI4368">
        <f t="shared" si="1363"/>
        <v>0.17915738302612924</v>
      </c>
      <c r="AJ4368">
        <f t="shared" si="1364"/>
        <v>1.141842840047866</v>
      </c>
      <c r="AK4368">
        <f t="shared" si="1365"/>
        <v>1.1069117879122614</v>
      </c>
      <c r="AL4368">
        <f t="shared" si="1366"/>
        <v>-6.7094850326872346E-2</v>
      </c>
      <c r="AM4368">
        <f t="shared" si="1367"/>
        <v>0.15969465648854961</v>
      </c>
      <c r="AN4368">
        <f t="shared" si="1368"/>
        <v>0.32092903415783275</v>
      </c>
      <c r="AO4368">
        <f t="shared" si="1369"/>
        <v>0.33167915738302611</v>
      </c>
      <c r="AP4368">
        <f t="shared" si="1370"/>
        <v>0</v>
      </c>
      <c r="AQ4368">
        <f t="shared" si="1371"/>
        <v>1</v>
      </c>
      <c r="AR4368">
        <f t="shared" si="1372"/>
        <v>0</v>
      </c>
      <c r="AS4368">
        <f t="shared" si="1373"/>
        <v>1</v>
      </c>
      <c r="AT4368">
        <f t="shared" si="1374"/>
        <v>0</v>
      </c>
      <c r="AU4368">
        <f t="shared" si="1375"/>
        <v>1</v>
      </c>
      <c r="AV4368">
        <f t="shared" si="1376"/>
        <v>0</v>
      </c>
      <c r="AW4368">
        <f t="shared" si="1377"/>
        <v>0</v>
      </c>
      <c r="AX4368">
        <f t="shared" si="1378"/>
        <v>1</v>
      </c>
      <c r="AY4368">
        <f t="shared" si="1379"/>
        <v>4</v>
      </c>
    </row>
    <row r="4369" spans="1:51" x14ac:dyDescent="0.3">
      <c r="A4369" s="1" t="s">
        <v>4363</v>
      </c>
      <c r="B4369" s="2">
        <v>119175056</v>
      </c>
      <c r="C4369" s="3" t="s">
        <v>5338</v>
      </c>
      <c r="D4369" s="5">
        <v>9.9</v>
      </c>
      <c r="E4369" s="5">
        <v>148.7468466</v>
      </c>
      <c r="F4369" s="3" t="s">
        <v>4480</v>
      </c>
      <c r="G4369" s="3" t="s">
        <v>4491</v>
      </c>
      <c r="H4369" s="3" t="s">
        <v>4492</v>
      </c>
      <c r="I4369" s="3" t="s">
        <v>4493</v>
      </c>
      <c r="J4369" s="3" t="s">
        <v>4494</v>
      </c>
      <c r="K4369" s="6" t="s">
        <v>4474</v>
      </c>
      <c r="L4369" s="6" t="s">
        <v>4474</v>
      </c>
      <c r="M4369" s="6" t="s">
        <v>4474</v>
      </c>
      <c r="N4369" s="6" t="s">
        <v>4474</v>
      </c>
      <c r="O4369" s="6" t="s">
        <v>4474</v>
      </c>
      <c r="P4369" s="6" t="s">
        <v>4474</v>
      </c>
      <c r="Q4369" s="6" t="s">
        <v>4474</v>
      </c>
      <c r="R4369" s="6" t="s">
        <v>4474</v>
      </c>
      <c r="S4369" s="6" t="s">
        <v>4474</v>
      </c>
      <c r="T4369" s="6" t="s">
        <v>4474</v>
      </c>
      <c r="U4369" s="6" t="s">
        <v>4474</v>
      </c>
      <c r="V4369" s="6" t="s">
        <v>4474</v>
      </c>
      <c r="W4369" s="6" t="s">
        <v>4474</v>
      </c>
      <c r="X4369" s="6" t="s">
        <v>4474</v>
      </c>
      <c r="Y4369" s="6" t="s">
        <v>4474</v>
      </c>
      <c r="Z4369" s="6" t="s">
        <v>4474</v>
      </c>
      <c r="AA4369" s="6" t="s">
        <v>4474</v>
      </c>
      <c r="AB4369" s="6" t="s">
        <v>4474</v>
      </c>
      <c r="AC4369" s="6" t="s">
        <v>4474</v>
      </c>
      <c r="AD4369" s="6" t="s">
        <v>4474</v>
      </c>
      <c r="AF4369" t="e">
        <f t="shared" si="1360"/>
        <v>#VALUE!</v>
      </c>
      <c r="AG4369" t="e">
        <f t="shared" si="1361"/>
        <v>#VALUE!</v>
      </c>
      <c r="AH4369" t="e">
        <f t="shared" si="1362"/>
        <v>#VALUE!</v>
      </c>
      <c r="AI4369" t="e">
        <f t="shared" si="1363"/>
        <v>#VALUE!</v>
      </c>
      <c r="AJ4369" t="e">
        <f t="shared" si="1364"/>
        <v>#VALUE!</v>
      </c>
      <c r="AK4369" t="e">
        <f t="shared" si="1365"/>
        <v>#VALUE!</v>
      </c>
      <c r="AL4369" t="e">
        <f t="shared" si="1366"/>
        <v>#VALUE!</v>
      </c>
      <c r="AM4369" t="e">
        <f t="shared" si="1367"/>
        <v>#VALUE!</v>
      </c>
      <c r="AN4369" t="e">
        <f t="shared" si="1368"/>
        <v>#VALUE!</v>
      </c>
      <c r="AO4369" t="e">
        <f t="shared" si="1369"/>
        <v>#VALUE!</v>
      </c>
      <c r="AP4369">
        <f t="shared" si="1370"/>
        <v>0</v>
      </c>
      <c r="AQ4369">
        <f t="shared" si="1371"/>
        <v>0</v>
      </c>
      <c r="AR4369">
        <f t="shared" si="1372"/>
        <v>0</v>
      </c>
      <c r="AS4369">
        <f t="shared" si="1373"/>
        <v>0</v>
      </c>
      <c r="AT4369">
        <f t="shared" si="1374"/>
        <v>0</v>
      </c>
      <c r="AU4369">
        <f t="shared" si="1375"/>
        <v>0</v>
      </c>
      <c r="AV4369">
        <f t="shared" si="1376"/>
        <v>0</v>
      </c>
      <c r="AW4369">
        <f t="shared" si="1377"/>
        <v>0</v>
      </c>
      <c r="AX4369">
        <f t="shared" si="1378"/>
        <v>0</v>
      </c>
      <c r="AY4369">
        <f t="shared" si="1379"/>
        <v>0</v>
      </c>
    </row>
    <row r="4370" spans="1:51" x14ac:dyDescent="0.3">
      <c r="A4370" s="1" t="s">
        <v>4364</v>
      </c>
      <c r="B4370" s="2">
        <v>4020424</v>
      </c>
      <c r="C4370" s="3" t="s">
        <v>5336</v>
      </c>
      <c r="D4370" s="5">
        <v>35.270000000000003</v>
      </c>
      <c r="E4370" s="5">
        <v>6516.4685172899999</v>
      </c>
      <c r="F4370" s="3" t="s">
        <v>4485</v>
      </c>
      <c r="G4370" s="3" t="s">
        <v>4486</v>
      </c>
      <c r="H4370" s="3" t="s">
        <v>4588</v>
      </c>
      <c r="I4370" s="3" t="s">
        <v>4588</v>
      </c>
      <c r="J4370" s="3" t="s">
        <v>5329</v>
      </c>
      <c r="K4370" s="6">
        <v>2405579</v>
      </c>
      <c r="L4370" s="6">
        <v>2408981</v>
      </c>
      <c r="M4370" s="6">
        <v>653377</v>
      </c>
      <c r="N4370" s="6">
        <v>670654</v>
      </c>
      <c r="O4370" s="6">
        <v>573664</v>
      </c>
      <c r="P4370" s="6">
        <v>596197</v>
      </c>
      <c r="Q4370" s="6">
        <v>25242</v>
      </c>
      <c r="R4370" s="6">
        <v>187233</v>
      </c>
      <c r="S4370" s="6">
        <v>602047</v>
      </c>
      <c r="T4370" s="6">
        <v>794607</v>
      </c>
      <c r="U4370" s="6">
        <v>3492569</v>
      </c>
      <c r="V4370" s="6">
        <v>3343602</v>
      </c>
      <c r="W4370" s="6">
        <v>6037219</v>
      </c>
      <c r="X4370" s="6">
        <v>6048768</v>
      </c>
      <c r="Y4370" s="6">
        <v>578319</v>
      </c>
      <c r="Z4370" s="6">
        <v>576377</v>
      </c>
      <c r="AA4370" s="6">
        <v>639416</v>
      </c>
      <c r="AB4370" s="6">
        <v>631794</v>
      </c>
      <c r="AC4370" s="6">
        <v>187048646</v>
      </c>
      <c r="AD4370" s="6">
        <v>188591960</v>
      </c>
      <c r="AF4370">
        <f t="shared" si="1360"/>
        <v>4.1810641621581063E-3</v>
      </c>
      <c r="AG4370">
        <f t="shared" si="1361"/>
        <v>3.0953906646775012E-2</v>
      </c>
      <c r="AH4370">
        <f t="shared" si="1362"/>
        <v>0.57850626256890791</v>
      </c>
      <c r="AI4370">
        <f t="shared" si="1363"/>
        <v>0.55277405250126965</v>
      </c>
      <c r="AJ4370">
        <f t="shared" si="1364"/>
        <v>0.9044487469816207</v>
      </c>
      <c r="AK4370">
        <f t="shared" si="1365"/>
        <v>0.91228628318724136</v>
      </c>
      <c r="AL4370">
        <f t="shared" si="1366"/>
        <v>0.23847231789103579</v>
      </c>
      <c r="AM4370">
        <f t="shared" si="1367"/>
        <v>0.24748929111520598</v>
      </c>
      <c r="AN4370">
        <f t="shared" si="1368"/>
        <v>0.39845813113620693</v>
      </c>
      <c r="AO4370">
        <f t="shared" si="1369"/>
        <v>0.39825977785889621</v>
      </c>
      <c r="AP4370">
        <f t="shared" si="1370"/>
        <v>1</v>
      </c>
      <c r="AQ4370">
        <f t="shared" si="1371"/>
        <v>1</v>
      </c>
      <c r="AR4370">
        <f t="shared" si="1372"/>
        <v>0</v>
      </c>
      <c r="AS4370">
        <f t="shared" si="1373"/>
        <v>1</v>
      </c>
      <c r="AT4370">
        <f t="shared" si="1374"/>
        <v>0</v>
      </c>
      <c r="AU4370">
        <f t="shared" si="1375"/>
        <v>0</v>
      </c>
      <c r="AV4370">
        <f t="shared" si="1376"/>
        <v>0</v>
      </c>
      <c r="AW4370">
        <f t="shared" si="1377"/>
        <v>1</v>
      </c>
      <c r="AX4370">
        <f t="shared" si="1378"/>
        <v>1</v>
      </c>
      <c r="AY4370">
        <f t="shared" si="1379"/>
        <v>5</v>
      </c>
    </row>
    <row r="4371" spans="1:51" x14ac:dyDescent="0.3">
      <c r="A4371" s="1" t="s">
        <v>4365</v>
      </c>
      <c r="B4371" s="2">
        <v>4227527</v>
      </c>
      <c r="C4371" s="3" t="s">
        <v>5335</v>
      </c>
      <c r="D4371" s="5">
        <v>275.95</v>
      </c>
      <c r="E4371" s="5">
        <v>8061.1297697999998</v>
      </c>
      <c r="F4371" s="3" t="s">
        <v>4475</v>
      </c>
      <c r="G4371" s="3" t="s">
        <v>4529</v>
      </c>
      <c r="H4371" s="3" t="s">
        <v>4530</v>
      </c>
      <c r="I4371" s="3" t="s">
        <v>4739</v>
      </c>
      <c r="J4371" s="3" t="s">
        <v>4750</v>
      </c>
      <c r="K4371" s="6">
        <v>591043</v>
      </c>
      <c r="L4371" s="6">
        <v>545649</v>
      </c>
      <c r="M4371" s="6">
        <v>171590</v>
      </c>
      <c r="N4371" s="6">
        <v>161345</v>
      </c>
      <c r="O4371" s="6">
        <v>154317</v>
      </c>
      <c r="P4371" s="6">
        <v>145742</v>
      </c>
      <c r="Q4371" s="6">
        <v>100778</v>
      </c>
      <c r="R4371" s="6">
        <v>94557</v>
      </c>
      <c r="S4371" s="6">
        <v>187722</v>
      </c>
      <c r="T4371" s="6">
        <v>154471</v>
      </c>
      <c r="U4371" s="6">
        <v>713729</v>
      </c>
      <c r="V4371" s="6">
        <v>713258</v>
      </c>
      <c r="W4371" s="6">
        <v>484762</v>
      </c>
      <c r="X4371" s="6">
        <v>451821</v>
      </c>
      <c r="Y4371" s="6">
        <v>166237</v>
      </c>
      <c r="Z4371" s="6">
        <v>162788</v>
      </c>
      <c r="AA4371" s="6">
        <v>118891</v>
      </c>
      <c r="AB4371" s="6">
        <v>84536</v>
      </c>
      <c r="AC4371" s="6">
        <v>29212082</v>
      </c>
      <c r="AD4371" s="6">
        <v>29304401</v>
      </c>
      <c r="AF4371">
        <f t="shared" si="1360"/>
        <v>0.20789170768335802</v>
      </c>
      <c r="AG4371">
        <f t="shared" si="1361"/>
        <v>0.20927978115227047</v>
      </c>
      <c r="AH4371">
        <f t="shared" si="1362"/>
        <v>1.4723286891299237</v>
      </c>
      <c r="AI4371">
        <f t="shared" si="1363"/>
        <v>1.5786295900367624</v>
      </c>
      <c r="AJ4371">
        <f t="shared" si="1364"/>
        <v>1.3982303117982018</v>
      </c>
      <c r="AK4371">
        <f t="shared" si="1365"/>
        <v>1.9256648055266394</v>
      </c>
      <c r="AL4371">
        <f t="shared" si="1366"/>
        <v>0.26109267853607943</v>
      </c>
      <c r="AM4371">
        <f t="shared" si="1367"/>
        <v>0.26709844607064248</v>
      </c>
      <c r="AN4371">
        <f t="shared" si="1368"/>
        <v>1.2192436700896523</v>
      </c>
      <c r="AO4371">
        <f t="shared" si="1369"/>
        <v>1.2076663103308611</v>
      </c>
      <c r="AP4371">
        <f t="shared" si="1370"/>
        <v>1</v>
      </c>
      <c r="AQ4371">
        <f t="shared" si="1371"/>
        <v>1</v>
      </c>
      <c r="AR4371">
        <f t="shared" si="1372"/>
        <v>0</v>
      </c>
      <c r="AS4371">
        <f t="shared" si="1373"/>
        <v>1</v>
      </c>
      <c r="AT4371">
        <f t="shared" si="1374"/>
        <v>1</v>
      </c>
      <c r="AU4371">
        <f t="shared" si="1375"/>
        <v>0</v>
      </c>
      <c r="AV4371">
        <f t="shared" si="1376"/>
        <v>0</v>
      </c>
      <c r="AW4371">
        <f t="shared" si="1377"/>
        <v>1</v>
      </c>
      <c r="AX4371">
        <f t="shared" si="1378"/>
        <v>1</v>
      </c>
      <c r="AY4371">
        <f t="shared" si="1379"/>
        <v>6</v>
      </c>
    </row>
    <row r="4372" spans="1:51" x14ac:dyDescent="0.3">
      <c r="A4372" s="1" t="s">
        <v>4366</v>
      </c>
      <c r="B4372" s="2">
        <v>4295648</v>
      </c>
      <c r="C4372" s="3" t="s">
        <v>5338</v>
      </c>
      <c r="D4372" s="5">
        <v>382.65</v>
      </c>
      <c r="E4372" s="5">
        <v>1347.0818253</v>
      </c>
      <c r="F4372" s="3" t="s">
        <v>4475</v>
      </c>
      <c r="G4372" s="3" t="s">
        <v>4476</v>
      </c>
      <c r="H4372" s="3" t="s">
        <v>4477</v>
      </c>
      <c r="I4372" s="3" t="s">
        <v>4478</v>
      </c>
      <c r="J4372" s="3" t="s">
        <v>4499</v>
      </c>
      <c r="K4372" s="6">
        <v>81781</v>
      </c>
      <c r="L4372" s="6">
        <v>82587.899999999994</v>
      </c>
      <c r="M4372" s="6">
        <v>53488.2</v>
      </c>
      <c r="N4372" s="6">
        <v>53666.1</v>
      </c>
      <c r="O4372" s="6">
        <v>52683.3</v>
      </c>
      <c r="P4372" s="6">
        <v>52877.2</v>
      </c>
      <c r="Q4372" s="6">
        <v>40088</v>
      </c>
      <c r="R4372" s="6">
        <v>40117</v>
      </c>
      <c r="S4372" s="6">
        <v>42462.9</v>
      </c>
      <c r="T4372" s="6">
        <v>42428</v>
      </c>
      <c r="U4372" s="6">
        <v>62431.199999999997</v>
      </c>
      <c r="V4372" s="6">
        <v>62739</v>
      </c>
      <c r="W4372" s="6">
        <v>51951.199999999997</v>
      </c>
      <c r="X4372" s="6">
        <v>44686.9</v>
      </c>
      <c r="Y4372" s="6">
        <v>40502.6</v>
      </c>
      <c r="Z4372" s="6">
        <v>32953.599999999999</v>
      </c>
      <c r="AA4372" s="6">
        <v>10549</v>
      </c>
      <c r="AB4372" s="6">
        <v>11452</v>
      </c>
      <c r="AC4372" s="6">
        <v>3520402</v>
      </c>
      <c r="AD4372" s="6">
        <v>3520327</v>
      </c>
      <c r="AF4372">
        <f t="shared" si="1360"/>
        <v>0.77164723817736647</v>
      </c>
      <c r="AG4372">
        <f t="shared" si="1361"/>
        <v>0.89773513042972319</v>
      </c>
      <c r="AH4372">
        <f t="shared" si="1362"/>
        <v>1.201727775296817</v>
      </c>
      <c r="AI4372">
        <f t="shared" si="1363"/>
        <v>1.4039685008358154</v>
      </c>
      <c r="AJ4372">
        <f t="shared" si="1364"/>
        <v>3.8394729358233008</v>
      </c>
      <c r="AK4372">
        <f t="shared" si="1365"/>
        <v>2.8775410408662241</v>
      </c>
      <c r="AL4372">
        <f t="shared" si="1366"/>
        <v>0.6441997529988629</v>
      </c>
      <c r="AM4372">
        <f t="shared" si="1367"/>
        <v>0.64025359647115376</v>
      </c>
      <c r="AN4372">
        <f t="shared" si="1368"/>
        <v>1.5741888541554383</v>
      </c>
      <c r="AO4372">
        <f t="shared" si="1369"/>
        <v>1.8481456534241576</v>
      </c>
      <c r="AP4372">
        <f t="shared" si="1370"/>
        <v>1</v>
      </c>
      <c r="AQ4372">
        <f t="shared" si="1371"/>
        <v>1</v>
      </c>
      <c r="AR4372">
        <f t="shared" si="1372"/>
        <v>0</v>
      </c>
      <c r="AS4372">
        <f t="shared" si="1373"/>
        <v>1</v>
      </c>
      <c r="AT4372">
        <f t="shared" si="1374"/>
        <v>1</v>
      </c>
      <c r="AU4372">
        <f t="shared" si="1375"/>
        <v>1</v>
      </c>
      <c r="AV4372">
        <f t="shared" si="1376"/>
        <v>1</v>
      </c>
      <c r="AW4372">
        <f t="shared" si="1377"/>
        <v>0</v>
      </c>
      <c r="AX4372">
        <f t="shared" si="1378"/>
        <v>0</v>
      </c>
      <c r="AY4372">
        <f t="shared" si="1379"/>
        <v>6</v>
      </c>
    </row>
    <row r="4373" spans="1:51" x14ac:dyDescent="0.3">
      <c r="A4373" s="1" t="s">
        <v>4367</v>
      </c>
      <c r="B4373" s="2">
        <v>4087437</v>
      </c>
      <c r="C4373" s="3" t="s">
        <v>5337</v>
      </c>
      <c r="D4373" s="5">
        <v>46.7</v>
      </c>
      <c r="E4373" s="5">
        <v>1326.1284585000001</v>
      </c>
      <c r="F4373" s="3" t="s">
        <v>4475</v>
      </c>
      <c r="G4373" s="3" t="s">
        <v>4564</v>
      </c>
      <c r="H4373" s="3" t="s">
        <v>5035</v>
      </c>
      <c r="I4373" s="3" t="s">
        <v>5036</v>
      </c>
      <c r="J4373" s="3" t="s">
        <v>5330</v>
      </c>
      <c r="K4373" s="6">
        <v>2836100</v>
      </c>
      <c r="L4373" s="6">
        <v>2973500</v>
      </c>
      <c r="M4373" s="6">
        <v>151800</v>
      </c>
      <c r="N4373" s="6">
        <v>190200</v>
      </c>
      <c r="O4373" s="6">
        <v>90500</v>
      </c>
      <c r="P4373" s="6">
        <v>130500</v>
      </c>
      <c r="Q4373" s="6">
        <v>-18000</v>
      </c>
      <c r="R4373" s="6">
        <v>13000</v>
      </c>
      <c r="S4373" s="6">
        <v>148600</v>
      </c>
      <c r="T4373" s="6">
        <v>143900</v>
      </c>
      <c r="U4373" s="6">
        <v>637700</v>
      </c>
      <c r="V4373" s="6">
        <v>637100</v>
      </c>
      <c r="W4373" s="6">
        <v>2298000</v>
      </c>
      <c r="X4373" s="6">
        <v>2384200</v>
      </c>
      <c r="Y4373" s="6">
        <v>908300</v>
      </c>
      <c r="Z4373" s="6">
        <v>988700</v>
      </c>
      <c r="AA4373" s="6">
        <v>352200</v>
      </c>
      <c r="AB4373" s="6">
        <v>404700</v>
      </c>
      <c r="AC4373" s="6">
        <v>28400000</v>
      </c>
      <c r="AD4373" s="6">
        <v>28800000</v>
      </c>
      <c r="AF4373">
        <f t="shared" si="1360"/>
        <v>-7.832898172323759E-3</v>
      </c>
      <c r="AG4373">
        <f t="shared" si="1361"/>
        <v>5.4525627044711015E-3</v>
      </c>
      <c r="AH4373">
        <f t="shared" si="1362"/>
        <v>0.27750217580504788</v>
      </c>
      <c r="AI4373">
        <f t="shared" si="1363"/>
        <v>0.26721751530911836</v>
      </c>
      <c r="AJ4373">
        <f t="shared" si="1364"/>
        <v>2.5789324247586598</v>
      </c>
      <c r="AK4373">
        <f t="shared" si="1365"/>
        <v>2.4430442302940452</v>
      </c>
      <c r="AL4373">
        <f t="shared" si="1366"/>
        <v>3.1910017277246926E-2</v>
      </c>
      <c r="AM4373">
        <f t="shared" si="1367"/>
        <v>4.3887674457709767E-2</v>
      </c>
      <c r="AN4373">
        <f t="shared" si="1368"/>
        <v>1.2341601392515231</v>
      </c>
      <c r="AO4373">
        <f t="shared" si="1369"/>
        <v>1.2471688616726784</v>
      </c>
      <c r="AP4373">
        <f t="shared" si="1370"/>
        <v>0</v>
      </c>
      <c r="AQ4373">
        <f t="shared" si="1371"/>
        <v>1</v>
      </c>
      <c r="AR4373">
        <f t="shared" si="1372"/>
        <v>0</v>
      </c>
      <c r="AS4373">
        <f t="shared" si="1373"/>
        <v>1</v>
      </c>
      <c r="AT4373">
        <f t="shared" si="1374"/>
        <v>0</v>
      </c>
      <c r="AU4373">
        <f t="shared" si="1375"/>
        <v>1</v>
      </c>
      <c r="AV4373">
        <f t="shared" si="1376"/>
        <v>0</v>
      </c>
      <c r="AW4373">
        <f t="shared" si="1377"/>
        <v>0</v>
      </c>
      <c r="AX4373">
        <f t="shared" si="1378"/>
        <v>1</v>
      </c>
      <c r="AY4373">
        <f t="shared" si="1379"/>
        <v>4</v>
      </c>
    </row>
    <row r="4374" spans="1:51" x14ac:dyDescent="0.3">
      <c r="A4374" s="1" t="s">
        <v>4368</v>
      </c>
      <c r="B4374" s="2">
        <v>1024452</v>
      </c>
      <c r="C4374" s="3" t="s">
        <v>5335</v>
      </c>
      <c r="D4374" s="5">
        <v>126.52</v>
      </c>
      <c r="E4374" s="5">
        <v>8412.5936500799999</v>
      </c>
      <c r="F4374" s="3" t="s">
        <v>4480</v>
      </c>
      <c r="G4374" s="3" t="s">
        <v>4481</v>
      </c>
      <c r="H4374" s="3" t="s">
        <v>4481</v>
      </c>
      <c r="I4374" s="3" t="s">
        <v>4482</v>
      </c>
      <c r="J4374" s="3" t="s">
        <v>5331</v>
      </c>
      <c r="K4374" s="6">
        <v>2363765</v>
      </c>
      <c r="L4374" s="6">
        <v>2322871</v>
      </c>
      <c r="M4374" s="6" t="s">
        <v>4474</v>
      </c>
      <c r="N4374" s="6" t="s">
        <v>4474</v>
      </c>
      <c r="O4374" s="6">
        <v>2309834</v>
      </c>
      <c r="P4374" s="6">
        <v>2196004</v>
      </c>
      <c r="Q4374" s="6">
        <v>633163</v>
      </c>
      <c r="R4374" s="6">
        <v>627360</v>
      </c>
      <c r="S4374" s="6">
        <v>478666</v>
      </c>
      <c r="T4374" s="6">
        <v>628549</v>
      </c>
      <c r="U4374" s="6">
        <v>945231</v>
      </c>
      <c r="V4374" s="6">
        <v>904692</v>
      </c>
      <c r="W4374" s="6">
        <v>63788424</v>
      </c>
      <c r="X4374" s="6">
        <v>59781516</v>
      </c>
      <c r="Y4374" s="6" t="s">
        <v>4474</v>
      </c>
      <c r="Z4374" s="6" t="s">
        <v>4474</v>
      </c>
      <c r="AA4374" s="6" t="s">
        <v>4474</v>
      </c>
      <c r="AB4374" s="6" t="s">
        <v>4474</v>
      </c>
      <c r="AC4374" s="6">
        <v>66481543</v>
      </c>
      <c r="AD4374" s="6">
        <v>61760139</v>
      </c>
      <c r="AF4374">
        <f t="shared" si="1360"/>
        <v>9.9259859437818999E-3</v>
      </c>
      <c r="AG4374">
        <f t="shared" si="1361"/>
        <v>1.04942136295105E-2</v>
      </c>
      <c r="AH4374">
        <f t="shared" si="1362"/>
        <v>1.4818221563210278E-2</v>
      </c>
      <c r="AI4374">
        <f t="shared" si="1363"/>
        <v>1.513330642200509E-2</v>
      </c>
      <c r="AJ4374" t="e">
        <f t="shared" si="1364"/>
        <v>#VALUE!</v>
      </c>
      <c r="AK4374" t="e">
        <f t="shared" si="1365"/>
        <v>#VALUE!</v>
      </c>
      <c r="AL4374">
        <f t="shared" si="1366"/>
        <v>0.97718428016321424</v>
      </c>
      <c r="AM4374">
        <f t="shared" si="1367"/>
        <v>0.94538353614987658</v>
      </c>
      <c r="AN4374">
        <f t="shared" si="1368"/>
        <v>3.7056331725643508E-2</v>
      </c>
      <c r="AO4374">
        <f t="shared" si="1369"/>
        <v>3.8856006930302674E-2</v>
      </c>
      <c r="AP4374">
        <f t="shared" si="1370"/>
        <v>1</v>
      </c>
      <c r="AQ4374">
        <f t="shared" si="1371"/>
        <v>1</v>
      </c>
      <c r="AR4374">
        <f t="shared" si="1372"/>
        <v>0</v>
      </c>
      <c r="AS4374">
        <f t="shared" si="1373"/>
        <v>0</v>
      </c>
      <c r="AT4374">
        <f t="shared" si="1374"/>
        <v>1</v>
      </c>
      <c r="AU4374">
        <f t="shared" si="1375"/>
        <v>0</v>
      </c>
      <c r="AV4374">
        <f t="shared" si="1376"/>
        <v>1</v>
      </c>
      <c r="AW4374">
        <f t="shared" si="1377"/>
        <v>0</v>
      </c>
      <c r="AX4374">
        <f t="shared" si="1378"/>
        <v>0</v>
      </c>
      <c r="AY4374">
        <f t="shared" si="1379"/>
        <v>4</v>
      </c>
    </row>
    <row r="4375" spans="1:51" x14ac:dyDescent="0.3">
      <c r="A4375" s="1" t="s">
        <v>4369</v>
      </c>
      <c r="B4375" s="2">
        <v>29433658</v>
      </c>
      <c r="C4375" s="3" t="s">
        <v>5336</v>
      </c>
      <c r="D4375" s="5">
        <v>12.246</v>
      </c>
      <c r="E4375" s="5">
        <v>41.236359917999998</v>
      </c>
      <c r="F4375" s="3" t="s">
        <v>4480</v>
      </c>
      <c r="G4375" s="3" t="s">
        <v>4491</v>
      </c>
      <c r="H4375" s="3" t="s">
        <v>4492</v>
      </c>
      <c r="I4375" s="3" t="s">
        <v>4493</v>
      </c>
      <c r="J4375" s="3" t="s">
        <v>4494</v>
      </c>
      <c r="K4375" s="6" t="s">
        <v>4474</v>
      </c>
      <c r="L4375" s="6" t="s">
        <v>4474</v>
      </c>
      <c r="M4375" s="6" t="s">
        <v>4474</v>
      </c>
      <c r="N4375" s="6" t="s">
        <v>4474</v>
      </c>
      <c r="O4375" s="6">
        <v>-2012.5609999999999</v>
      </c>
      <c r="P4375" s="6">
        <v>-1323.5540000000001</v>
      </c>
      <c r="Q4375" s="6">
        <v>-1611.3219999999999</v>
      </c>
      <c r="R4375" s="6">
        <v>-831.21799999999996</v>
      </c>
      <c r="S4375" s="6">
        <v>-1492.6690000000001</v>
      </c>
      <c r="T4375" s="6">
        <v>-1286.0360000000001</v>
      </c>
      <c r="U4375" s="6" t="s">
        <v>4474</v>
      </c>
      <c r="V4375" s="6" t="s">
        <v>4474</v>
      </c>
      <c r="W4375" s="6">
        <v>5887.625</v>
      </c>
      <c r="X4375" s="6">
        <v>5800.0619999999999</v>
      </c>
      <c r="Y4375" s="6">
        <v>93.995999999999995</v>
      </c>
      <c r="Z4375" s="6">
        <v>170.173</v>
      </c>
      <c r="AA4375" s="6">
        <v>5023</v>
      </c>
      <c r="AB4375" s="6">
        <v>4051</v>
      </c>
      <c r="AC4375" s="6">
        <v>3367333</v>
      </c>
      <c r="AD4375" s="6">
        <v>3367333</v>
      </c>
      <c r="AF4375">
        <f t="shared" si="1360"/>
        <v>-0.27367945478864564</v>
      </c>
      <c r="AG4375">
        <f t="shared" si="1361"/>
        <v>-0.14331191632089449</v>
      </c>
      <c r="AH4375" t="e">
        <f t="shared" si="1362"/>
        <v>#VALUE!</v>
      </c>
      <c r="AI4375" t="e">
        <f t="shared" si="1363"/>
        <v>#VALUE!</v>
      </c>
      <c r="AJ4375">
        <f t="shared" si="1364"/>
        <v>1.8713119649611785E-2</v>
      </c>
      <c r="AK4375">
        <f t="shared" si="1365"/>
        <v>4.2007652431498399E-2</v>
      </c>
      <c r="AL4375" t="e">
        <f t="shared" si="1366"/>
        <v>#VALUE!</v>
      </c>
      <c r="AM4375" t="e">
        <f t="shared" si="1367"/>
        <v>#VALUE!</v>
      </c>
      <c r="AN4375" t="e">
        <f t="shared" si="1368"/>
        <v>#VALUE!</v>
      </c>
      <c r="AO4375" t="e">
        <f t="shared" si="1369"/>
        <v>#VALUE!</v>
      </c>
      <c r="AP4375">
        <f t="shared" si="1370"/>
        <v>0</v>
      </c>
      <c r="AQ4375">
        <f t="shared" si="1371"/>
        <v>0</v>
      </c>
      <c r="AR4375">
        <f t="shared" si="1372"/>
        <v>0</v>
      </c>
      <c r="AS4375">
        <f t="shared" si="1373"/>
        <v>1</v>
      </c>
      <c r="AT4375">
        <f t="shared" si="1374"/>
        <v>0</v>
      </c>
      <c r="AU4375">
        <f t="shared" si="1375"/>
        <v>0</v>
      </c>
      <c r="AV4375">
        <f t="shared" si="1376"/>
        <v>0</v>
      </c>
      <c r="AW4375">
        <f t="shared" si="1377"/>
        <v>0</v>
      </c>
      <c r="AX4375">
        <f t="shared" si="1378"/>
        <v>0</v>
      </c>
      <c r="AY4375">
        <f t="shared" si="1379"/>
        <v>1</v>
      </c>
    </row>
    <row r="4376" spans="1:51" x14ac:dyDescent="0.3">
      <c r="A4376" s="1" t="s">
        <v>4370</v>
      </c>
      <c r="B4376" s="2">
        <v>115758893</v>
      </c>
      <c r="C4376" s="3" t="s">
        <v>5338</v>
      </c>
      <c r="D4376" s="5">
        <v>50.145000000000003</v>
      </c>
      <c r="E4376" s="5">
        <v>5.5159500000000001</v>
      </c>
      <c r="F4376" s="3" t="s">
        <v>4480</v>
      </c>
      <c r="G4376" s="3" t="s">
        <v>4491</v>
      </c>
      <c r="H4376" s="3" t="s">
        <v>4492</v>
      </c>
      <c r="I4376" s="3" t="s">
        <v>4493</v>
      </c>
      <c r="J4376" s="3"/>
      <c r="K4376" s="6" t="s">
        <v>4474</v>
      </c>
      <c r="L4376" s="6" t="s">
        <v>4474</v>
      </c>
      <c r="M4376" s="6" t="s">
        <v>4474</v>
      </c>
      <c r="N4376" s="6" t="s">
        <v>4474</v>
      </c>
      <c r="O4376" s="6" t="s">
        <v>4474</v>
      </c>
      <c r="P4376" s="6" t="s">
        <v>4474</v>
      </c>
      <c r="Q4376" s="6" t="s">
        <v>4474</v>
      </c>
      <c r="R4376" s="6" t="s">
        <v>4474</v>
      </c>
      <c r="S4376" s="6" t="s">
        <v>4474</v>
      </c>
      <c r="T4376" s="6" t="s">
        <v>4474</v>
      </c>
      <c r="U4376" s="6" t="s">
        <v>4474</v>
      </c>
      <c r="V4376" s="6" t="s">
        <v>4474</v>
      </c>
      <c r="W4376" s="6" t="s">
        <v>4474</v>
      </c>
      <c r="X4376" s="6" t="s">
        <v>4474</v>
      </c>
      <c r="Y4376" s="6" t="s">
        <v>4474</v>
      </c>
      <c r="Z4376" s="6" t="s">
        <v>4474</v>
      </c>
      <c r="AA4376" s="6" t="s">
        <v>4474</v>
      </c>
      <c r="AB4376" s="6" t="s">
        <v>4474</v>
      </c>
      <c r="AC4376" s="6" t="s">
        <v>4474</v>
      </c>
      <c r="AD4376" s="6" t="s">
        <v>4474</v>
      </c>
      <c r="AF4376" t="e">
        <f t="shared" si="1360"/>
        <v>#VALUE!</v>
      </c>
      <c r="AG4376" t="e">
        <f t="shared" si="1361"/>
        <v>#VALUE!</v>
      </c>
      <c r="AH4376" t="e">
        <f t="shared" si="1362"/>
        <v>#VALUE!</v>
      </c>
      <c r="AI4376" t="e">
        <f t="shared" si="1363"/>
        <v>#VALUE!</v>
      </c>
      <c r="AJ4376" t="e">
        <f t="shared" si="1364"/>
        <v>#VALUE!</v>
      </c>
      <c r="AK4376" t="e">
        <f t="shared" si="1365"/>
        <v>#VALUE!</v>
      </c>
      <c r="AL4376" t="e">
        <f t="shared" si="1366"/>
        <v>#VALUE!</v>
      </c>
      <c r="AM4376" t="e">
        <f t="shared" si="1367"/>
        <v>#VALUE!</v>
      </c>
      <c r="AN4376" t="e">
        <f t="shared" si="1368"/>
        <v>#VALUE!</v>
      </c>
      <c r="AO4376" t="e">
        <f t="shared" si="1369"/>
        <v>#VALUE!</v>
      </c>
      <c r="AP4376">
        <f t="shared" si="1370"/>
        <v>0</v>
      </c>
      <c r="AQ4376">
        <f t="shared" si="1371"/>
        <v>0</v>
      </c>
      <c r="AR4376">
        <f t="shared" si="1372"/>
        <v>0</v>
      </c>
      <c r="AS4376">
        <f t="shared" si="1373"/>
        <v>0</v>
      </c>
      <c r="AT4376">
        <f t="shared" si="1374"/>
        <v>0</v>
      </c>
      <c r="AU4376">
        <f t="shared" si="1375"/>
        <v>0</v>
      </c>
      <c r="AV4376">
        <f t="shared" si="1376"/>
        <v>0</v>
      </c>
      <c r="AW4376">
        <f t="shared" si="1377"/>
        <v>0</v>
      </c>
      <c r="AX4376">
        <f t="shared" si="1378"/>
        <v>0</v>
      </c>
      <c r="AY4376">
        <f t="shared" si="1379"/>
        <v>0</v>
      </c>
    </row>
    <row r="4377" spans="1:51" x14ac:dyDescent="0.3">
      <c r="A4377" s="1" t="s">
        <v>4371</v>
      </c>
      <c r="B4377" s="2">
        <v>115758990</v>
      </c>
      <c r="C4377" s="3" t="s">
        <v>5338</v>
      </c>
      <c r="D4377" s="5">
        <v>48.041699999999999</v>
      </c>
      <c r="E4377" s="5">
        <v>2.8825020000000001</v>
      </c>
      <c r="F4377" s="3" t="s">
        <v>4480</v>
      </c>
      <c r="G4377" s="3" t="s">
        <v>4491</v>
      </c>
      <c r="H4377" s="3" t="s">
        <v>4492</v>
      </c>
      <c r="I4377" s="3" t="s">
        <v>4493</v>
      </c>
      <c r="J4377" s="3"/>
      <c r="K4377" s="6" t="s">
        <v>4474</v>
      </c>
      <c r="L4377" s="6" t="s">
        <v>4474</v>
      </c>
      <c r="M4377" s="6" t="s">
        <v>4474</v>
      </c>
      <c r="N4377" s="6" t="s">
        <v>4474</v>
      </c>
      <c r="O4377" s="6" t="s">
        <v>4474</v>
      </c>
      <c r="P4377" s="6" t="s">
        <v>4474</v>
      </c>
      <c r="Q4377" s="6" t="s">
        <v>4474</v>
      </c>
      <c r="R4377" s="6" t="s">
        <v>4474</v>
      </c>
      <c r="S4377" s="6" t="s">
        <v>4474</v>
      </c>
      <c r="T4377" s="6" t="s">
        <v>4474</v>
      </c>
      <c r="U4377" s="6" t="s">
        <v>4474</v>
      </c>
      <c r="V4377" s="6" t="s">
        <v>4474</v>
      </c>
      <c r="W4377" s="6" t="s">
        <v>4474</v>
      </c>
      <c r="X4377" s="6" t="s">
        <v>4474</v>
      </c>
      <c r="Y4377" s="6" t="s">
        <v>4474</v>
      </c>
      <c r="Z4377" s="6" t="s">
        <v>4474</v>
      </c>
      <c r="AA4377" s="6" t="s">
        <v>4474</v>
      </c>
      <c r="AB4377" s="6" t="s">
        <v>4474</v>
      </c>
      <c r="AC4377" s="6" t="s">
        <v>4474</v>
      </c>
      <c r="AD4377" s="6" t="s">
        <v>4474</v>
      </c>
      <c r="AF4377" t="e">
        <f t="shared" si="1360"/>
        <v>#VALUE!</v>
      </c>
      <c r="AG4377" t="e">
        <f t="shared" si="1361"/>
        <v>#VALUE!</v>
      </c>
      <c r="AH4377" t="e">
        <f t="shared" si="1362"/>
        <v>#VALUE!</v>
      </c>
      <c r="AI4377" t="e">
        <f t="shared" si="1363"/>
        <v>#VALUE!</v>
      </c>
      <c r="AJ4377" t="e">
        <f t="shared" si="1364"/>
        <v>#VALUE!</v>
      </c>
      <c r="AK4377" t="e">
        <f t="shared" si="1365"/>
        <v>#VALUE!</v>
      </c>
      <c r="AL4377" t="e">
        <f t="shared" si="1366"/>
        <v>#VALUE!</v>
      </c>
      <c r="AM4377" t="e">
        <f t="shared" si="1367"/>
        <v>#VALUE!</v>
      </c>
      <c r="AN4377" t="e">
        <f t="shared" si="1368"/>
        <v>#VALUE!</v>
      </c>
      <c r="AO4377" t="e">
        <f t="shared" si="1369"/>
        <v>#VALUE!</v>
      </c>
      <c r="AP4377">
        <f t="shared" si="1370"/>
        <v>0</v>
      </c>
      <c r="AQ4377">
        <f t="shared" si="1371"/>
        <v>0</v>
      </c>
      <c r="AR4377">
        <f t="shared" si="1372"/>
        <v>0</v>
      </c>
      <c r="AS4377">
        <f t="shared" si="1373"/>
        <v>0</v>
      </c>
      <c r="AT4377">
        <f t="shared" si="1374"/>
        <v>0</v>
      </c>
      <c r="AU4377">
        <f t="shared" si="1375"/>
        <v>0</v>
      </c>
      <c r="AV4377">
        <f t="shared" si="1376"/>
        <v>0</v>
      </c>
      <c r="AW4377">
        <f t="shared" si="1377"/>
        <v>0</v>
      </c>
      <c r="AX4377">
        <f t="shared" si="1378"/>
        <v>0</v>
      </c>
      <c r="AY4377">
        <f t="shared" si="1379"/>
        <v>0</v>
      </c>
    </row>
    <row r="4378" spans="1:51" x14ac:dyDescent="0.3">
      <c r="A4378" s="1" t="s">
        <v>4372</v>
      </c>
      <c r="B4378" s="2">
        <v>114625140</v>
      </c>
      <c r="C4378" s="3" t="s">
        <v>5338</v>
      </c>
      <c r="D4378" s="5">
        <v>24.545000000000002</v>
      </c>
      <c r="E4378" s="7">
        <v>49.335450000000002</v>
      </c>
      <c r="F4378" s="3" t="s">
        <v>4480</v>
      </c>
      <c r="G4378" s="3" t="s">
        <v>4491</v>
      </c>
      <c r="H4378" s="3" t="s">
        <v>4492</v>
      </c>
      <c r="I4378" s="3" t="s">
        <v>4493</v>
      </c>
      <c r="J4378" s="3"/>
      <c r="K4378" s="6" t="s">
        <v>4474</v>
      </c>
      <c r="L4378" s="6" t="s">
        <v>4474</v>
      </c>
      <c r="M4378" s="6" t="s">
        <v>4474</v>
      </c>
      <c r="N4378" s="6" t="s">
        <v>4474</v>
      </c>
      <c r="O4378" s="6" t="s">
        <v>4474</v>
      </c>
      <c r="P4378" s="6" t="s">
        <v>4474</v>
      </c>
      <c r="Q4378" s="6" t="s">
        <v>4474</v>
      </c>
      <c r="R4378" s="6" t="s">
        <v>4474</v>
      </c>
      <c r="S4378" s="6" t="s">
        <v>4474</v>
      </c>
      <c r="T4378" s="6" t="s">
        <v>4474</v>
      </c>
      <c r="U4378" s="6" t="s">
        <v>4474</v>
      </c>
      <c r="V4378" s="6" t="s">
        <v>4474</v>
      </c>
      <c r="W4378" s="6" t="s">
        <v>4474</v>
      </c>
      <c r="X4378" s="6" t="s">
        <v>4474</v>
      </c>
      <c r="Y4378" s="6" t="s">
        <v>4474</v>
      </c>
      <c r="Z4378" s="6" t="s">
        <v>4474</v>
      </c>
      <c r="AA4378" s="6" t="s">
        <v>4474</v>
      </c>
      <c r="AB4378" s="6" t="s">
        <v>4474</v>
      </c>
      <c r="AC4378" s="6" t="s">
        <v>4474</v>
      </c>
      <c r="AD4378" s="6" t="s">
        <v>4474</v>
      </c>
      <c r="AF4378" t="e">
        <f t="shared" si="1360"/>
        <v>#VALUE!</v>
      </c>
      <c r="AG4378" t="e">
        <f t="shared" si="1361"/>
        <v>#VALUE!</v>
      </c>
      <c r="AH4378" t="e">
        <f t="shared" si="1362"/>
        <v>#VALUE!</v>
      </c>
      <c r="AI4378" t="e">
        <f t="shared" si="1363"/>
        <v>#VALUE!</v>
      </c>
      <c r="AJ4378" t="e">
        <f t="shared" si="1364"/>
        <v>#VALUE!</v>
      </c>
      <c r="AK4378" t="e">
        <f t="shared" si="1365"/>
        <v>#VALUE!</v>
      </c>
      <c r="AL4378" t="e">
        <f t="shared" si="1366"/>
        <v>#VALUE!</v>
      </c>
      <c r="AM4378" t="e">
        <f t="shared" si="1367"/>
        <v>#VALUE!</v>
      </c>
      <c r="AN4378" t="e">
        <f t="shared" si="1368"/>
        <v>#VALUE!</v>
      </c>
      <c r="AO4378" t="e">
        <f t="shared" si="1369"/>
        <v>#VALUE!</v>
      </c>
      <c r="AP4378">
        <f t="shared" si="1370"/>
        <v>0</v>
      </c>
      <c r="AQ4378">
        <f t="shared" si="1371"/>
        <v>0</v>
      </c>
      <c r="AR4378">
        <f t="shared" si="1372"/>
        <v>0</v>
      </c>
      <c r="AS4378">
        <f t="shared" si="1373"/>
        <v>0</v>
      </c>
      <c r="AT4378">
        <f t="shared" si="1374"/>
        <v>0</v>
      </c>
      <c r="AU4378">
        <f t="shared" si="1375"/>
        <v>0</v>
      </c>
      <c r="AV4378">
        <f t="shared" si="1376"/>
        <v>0</v>
      </c>
      <c r="AW4378">
        <f t="shared" si="1377"/>
        <v>0</v>
      </c>
      <c r="AX4378">
        <f t="shared" si="1378"/>
        <v>0</v>
      </c>
      <c r="AY4378">
        <f t="shared" si="1379"/>
        <v>0</v>
      </c>
    </row>
    <row r="4379" spans="1:51" x14ac:dyDescent="0.3">
      <c r="A4379" s="1" t="s">
        <v>4373</v>
      </c>
      <c r="B4379" s="2">
        <v>5733639</v>
      </c>
      <c r="C4379" s="3" t="s">
        <v>5338</v>
      </c>
      <c r="D4379" s="5">
        <v>28.03</v>
      </c>
      <c r="E4379" s="5">
        <v>356.68175000000002</v>
      </c>
      <c r="F4379" s="3" t="s">
        <v>4480</v>
      </c>
      <c r="G4379" s="3" t="s">
        <v>4491</v>
      </c>
      <c r="H4379" s="3" t="s">
        <v>4492</v>
      </c>
      <c r="I4379" s="3" t="s">
        <v>4493</v>
      </c>
      <c r="J4379" s="3"/>
      <c r="K4379" s="6" t="s">
        <v>4474</v>
      </c>
      <c r="L4379" s="6" t="s">
        <v>4474</v>
      </c>
      <c r="M4379" s="6" t="s">
        <v>4474</v>
      </c>
      <c r="N4379" s="6" t="s">
        <v>4474</v>
      </c>
      <c r="O4379" s="6" t="s">
        <v>4474</v>
      </c>
      <c r="P4379" s="6" t="s">
        <v>4474</v>
      </c>
      <c r="Q4379" s="6" t="s">
        <v>4474</v>
      </c>
      <c r="R4379" s="6" t="s">
        <v>4474</v>
      </c>
      <c r="S4379" s="6" t="s">
        <v>4474</v>
      </c>
      <c r="T4379" s="6" t="s">
        <v>4474</v>
      </c>
      <c r="U4379" s="6" t="s">
        <v>4474</v>
      </c>
      <c r="V4379" s="6" t="s">
        <v>4474</v>
      </c>
      <c r="W4379" s="6" t="s">
        <v>4474</v>
      </c>
      <c r="X4379" s="6" t="s">
        <v>4474</v>
      </c>
      <c r="Y4379" s="6" t="s">
        <v>4474</v>
      </c>
      <c r="Z4379" s="6" t="s">
        <v>4474</v>
      </c>
      <c r="AA4379" s="6" t="s">
        <v>4474</v>
      </c>
      <c r="AB4379" s="6" t="s">
        <v>4474</v>
      </c>
      <c r="AC4379" s="6" t="s">
        <v>4474</v>
      </c>
      <c r="AD4379" s="6" t="s">
        <v>4474</v>
      </c>
      <c r="AF4379" t="e">
        <f t="shared" si="1360"/>
        <v>#VALUE!</v>
      </c>
      <c r="AG4379" t="e">
        <f t="shared" si="1361"/>
        <v>#VALUE!</v>
      </c>
      <c r="AH4379" t="e">
        <f t="shared" si="1362"/>
        <v>#VALUE!</v>
      </c>
      <c r="AI4379" t="e">
        <f t="shared" si="1363"/>
        <v>#VALUE!</v>
      </c>
      <c r="AJ4379" t="e">
        <f t="shared" si="1364"/>
        <v>#VALUE!</v>
      </c>
      <c r="AK4379" t="e">
        <f t="shared" si="1365"/>
        <v>#VALUE!</v>
      </c>
      <c r="AL4379" t="e">
        <f t="shared" si="1366"/>
        <v>#VALUE!</v>
      </c>
      <c r="AM4379" t="e">
        <f t="shared" si="1367"/>
        <v>#VALUE!</v>
      </c>
      <c r="AN4379" t="e">
        <f t="shared" si="1368"/>
        <v>#VALUE!</v>
      </c>
      <c r="AO4379" t="e">
        <f t="shared" si="1369"/>
        <v>#VALUE!</v>
      </c>
      <c r="AP4379">
        <f t="shared" si="1370"/>
        <v>0</v>
      </c>
      <c r="AQ4379">
        <f t="shared" si="1371"/>
        <v>0</v>
      </c>
      <c r="AR4379">
        <f t="shared" si="1372"/>
        <v>0</v>
      </c>
      <c r="AS4379">
        <f t="shared" si="1373"/>
        <v>0</v>
      </c>
      <c r="AT4379">
        <f t="shared" si="1374"/>
        <v>0</v>
      </c>
      <c r="AU4379">
        <f t="shared" si="1375"/>
        <v>0</v>
      </c>
      <c r="AV4379">
        <f t="shared" si="1376"/>
        <v>0</v>
      </c>
      <c r="AW4379">
        <f t="shared" si="1377"/>
        <v>0</v>
      </c>
      <c r="AX4379">
        <f t="shared" si="1378"/>
        <v>0</v>
      </c>
      <c r="AY4379">
        <f t="shared" si="1379"/>
        <v>0</v>
      </c>
    </row>
    <row r="4380" spans="1:51" x14ac:dyDescent="0.3">
      <c r="A4380" s="1" t="s">
        <v>4374</v>
      </c>
      <c r="B4380" s="2">
        <v>15437197</v>
      </c>
      <c r="C4380" s="3" t="s">
        <v>5338</v>
      </c>
      <c r="D4380" s="5">
        <v>36.5</v>
      </c>
      <c r="E4380" s="5">
        <v>448.95</v>
      </c>
      <c r="F4380" s="3" t="s">
        <v>4480</v>
      </c>
      <c r="G4380" s="3" t="s">
        <v>4491</v>
      </c>
      <c r="H4380" s="3" t="s">
        <v>4492</v>
      </c>
      <c r="I4380" s="3" t="s">
        <v>4493</v>
      </c>
      <c r="J4380" s="3"/>
      <c r="K4380" s="6" t="s">
        <v>4474</v>
      </c>
      <c r="L4380" s="6" t="s">
        <v>4474</v>
      </c>
      <c r="M4380" s="6" t="s">
        <v>4474</v>
      </c>
      <c r="N4380" s="6" t="s">
        <v>4474</v>
      </c>
      <c r="O4380" s="6" t="s">
        <v>4474</v>
      </c>
      <c r="P4380" s="6" t="s">
        <v>4474</v>
      </c>
      <c r="Q4380" s="6" t="s">
        <v>4474</v>
      </c>
      <c r="R4380" s="6" t="s">
        <v>4474</v>
      </c>
      <c r="S4380" s="6" t="s">
        <v>4474</v>
      </c>
      <c r="T4380" s="6" t="s">
        <v>4474</v>
      </c>
      <c r="U4380" s="6" t="s">
        <v>4474</v>
      </c>
      <c r="V4380" s="6" t="s">
        <v>4474</v>
      </c>
      <c r="W4380" s="6" t="s">
        <v>4474</v>
      </c>
      <c r="X4380" s="6" t="s">
        <v>4474</v>
      </c>
      <c r="Y4380" s="6" t="s">
        <v>4474</v>
      </c>
      <c r="Z4380" s="6" t="s">
        <v>4474</v>
      </c>
      <c r="AA4380" s="6" t="s">
        <v>4474</v>
      </c>
      <c r="AB4380" s="6" t="s">
        <v>4474</v>
      </c>
      <c r="AC4380" s="6" t="s">
        <v>4474</v>
      </c>
      <c r="AD4380" s="6" t="s">
        <v>4474</v>
      </c>
      <c r="AF4380" t="e">
        <f t="shared" si="1360"/>
        <v>#VALUE!</v>
      </c>
      <c r="AG4380" t="e">
        <f t="shared" si="1361"/>
        <v>#VALUE!</v>
      </c>
      <c r="AH4380" t="e">
        <f t="shared" si="1362"/>
        <v>#VALUE!</v>
      </c>
      <c r="AI4380" t="e">
        <f t="shared" si="1363"/>
        <v>#VALUE!</v>
      </c>
      <c r="AJ4380" t="e">
        <f t="shared" si="1364"/>
        <v>#VALUE!</v>
      </c>
      <c r="AK4380" t="e">
        <f t="shared" si="1365"/>
        <v>#VALUE!</v>
      </c>
      <c r="AL4380" t="e">
        <f t="shared" si="1366"/>
        <v>#VALUE!</v>
      </c>
      <c r="AM4380" t="e">
        <f t="shared" si="1367"/>
        <v>#VALUE!</v>
      </c>
      <c r="AN4380" t="e">
        <f t="shared" si="1368"/>
        <v>#VALUE!</v>
      </c>
      <c r="AO4380" t="e">
        <f t="shared" si="1369"/>
        <v>#VALUE!</v>
      </c>
      <c r="AP4380">
        <f t="shared" si="1370"/>
        <v>0</v>
      </c>
      <c r="AQ4380">
        <f t="shared" si="1371"/>
        <v>0</v>
      </c>
      <c r="AR4380">
        <f t="shared" si="1372"/>
        <v>0</v>
      </c>
      <c r="AS4380">
        <f t="shared" si="1373"/>
        <v>0</v>
      </c>
      <c r="AT4380">
        <f t="shared" si="1374"/>
        <v>0</v>
      </c>
      <c r="AU4380">
        <f t="shared" si="1375"/>
        <v>0</v>
      </c>
      <c r="AV4380">
        <f t="shared" si="1376"/>
        <v>0</v>
      </c>
      <c r="AW4380">
        <f t="shared" si="1377"/>
        <v>0</v>
      </c>
      <c r="AX4380">
        <f t="shared" si="1378"/>
        <v>0</v>
      </c>
      <c r="AY4380">
        <f t="shared" si="1379"/>
        <v>0</v>
      </c>
    </row>
    <row r="4381" spans="1:51" x14ac:dyDescent="0.3">
      <c r="A4381" s="1" t="s">
        <v>4375</v>
      </c>
      <c r="B4381" s="2">
        <v>27402131</v>
      </c>
      <c r="C4381" s="3" t="s">
        <v>5338</v>
      </c>
      <c r="D4381" s="5">
        <v>27.96</v>
      </c>
      <c r="E4381" s="5">
        <v>107.3664</v>
      </c>
      <c r="F4381" s="3" t="s">
        <v>4480</v>
      </c>
      <c r="G4381" s="3" t="s">
        <v>4491</v>
      </c>
      <c r="H4381" s="3" t="s">
        <v>4492</v>
      </c>
      <c r="I4381" s="3" t="s">
        <v>4493</v>
      </c>
      <c r="J4381" s="3"/>
      <c r="K4381" s="6" t="s">
        <v>4474</v>
      </c>
      <c r="L4381" s="6" t="s">
        <v>4474</v>
      </c>
      <c r="M4381" s="6" t="s">
        <v>4474</v>
      </c>
      <c r="N4381" s="6" t="s">
        <v>4474</v>
      </c>
      <c r="O4381" s="6" t="s">
        <v>4474</v>
      </c>
      <c r="P4381" s="6" t="s">
        <v>4474</v>
      </c>
      <c r="Q4381" s="6" t="s">
        <v>4474</v>
      </c>
      <c r="R4381" s="6" t="s">
        <v>4474</v>
      </c>
      <c r="S4381" s="6" t="s">
        <v>4474</v>
      </c>
      <c r="T4381" s="6" t="s">
        <v>4474</v>
      </c>
      <c r="U4381" s="6" t="s">
        <v>4474</v>
      </c>
      <c r="V4381" s="6" t="s">
        <v>4474</v>
      </c>
      <c r="W4381" s="6" t="s">
        <v>4474</v>
      </c>
      <c r="X4381" s="6" t="s">
        <v>4474</v>
      </c>
      <c r="Y4381" s="6" t="s">
        <v>4474</v>
      </c>
      <c r="Z4381" s="6" t="s">
        <v>4474</v>
      </c>
      <c r="AA4381" s="6" t="s">
        <v>4474</v>
      </c>
      <c r="AB4381" s="6" t="s">
        <v>4474</v>
      </c>
      <c r="AC4381" s="6" t="s">
        <v>4474</v>
      </c>
      <c r="AD4381" s="6" t="s">
        <v>4474</v>
      </c>
      <c r="AF4381" t="e">
        <f t="shared" si="1360"/>
        <v>#VALUE!</v>
      </c>
      <c r="AG4381" t="e">
        <f t="shared" si="1361"/>
        <v>#VALUE!</v>
      </c>
      <c r="AH4381" t="e">
        <f t="shared" si="1362"/>
        <v>#VALUE!</v>
      </c>
      <c r="AI4381" t="e">
        <f t="shared" si="1363"/>
        <v>#VALUE!</v>
      </c>
      <c r="AJ4381" t="e">
        <f t="shared" si="1364"/>
        <v>#VALUE!</v>
      </c>
      <c r="AK4381" t="e">
        <f t="shared" si="1365"/>
        <v>#VALUE!</v>
      </c>
      <c r="AL4381" t="e">
        <f t="shared" si="1366"/>
        <v>#VALUE!</v>
      </c>
      <c r="AM4381" t="e">
        <f t="shared" si="1367"/>
        <v>#VALUE!</v>
      </c>
      <c r="AN4381" t="e">
        <f t="shared" si="1368"/>
        <v>#VALUE!</v>
      </c>
      <c r="AO4381" t="e">
        <f t="shared" si="1369"/>
        <v>#VALUE!</v>
      </c>
      <c r="AP4381">
        <f t="shared" si="1370"/>
        <v>0</v>
      </c>
      <c r="AQ4381">
        <f t="shared" si="1371"/>
        <v>0</v>
      </c>
      <c r="AR4381">
        <f t="shared" si="1372"/>
        <v>0</v>
      </c>
      <c r="AS4381">
        <f t="shared" si="1373"/>
        <v>0</v>
      </c>
      <c r="AT4381">
        <f t="shared" si="1374"/>
        <v>0</v>
      </c>
      <c r="AU4381">
        <f t="shared" si="1375"/>
        <v>0</v>
      </c>
      <c r="AV4381">
        <f t="shared" si="1376"/>
        <v>0</v>
      </c>
      <c r="AW4381">
        <f t="shared" si="1377"/>
        <v>0</v>
      </c>
      <c r="AX4381">
        <f t="shared" si="1378"/>
        <v>0</v>
      </c>
      <c r="AY4381">
        <f t="shared" si="1379"/>
        <v>0</v>
      </c>
    </row>
    <row r="4382" spans="1:51" x14ac:dyDescent="0.3">
      <c r="A4382" s="1" t="s">
        <v>4376</v>
      </c>
      <c r="B4382" s="2">
        <v>5732991</v>
      </c>
      <c r="C4382" s="3" t="s">
        <v>5338</v>
      </c>
      <c r="D4382" s="5">
        <v>64.904300000000006</v>
      </c>
      <c r="E4382" s="5">
        <v>71.394729999999996</v>
      </c>
      <c r="F4382" s="3" t="s">
        <v>4480</v>
      </c>
      <c r="G4382" s="3" t="s">
        <v>4491</v>
      </c>
      <c r="H4382" s="3" t="s">
        <v>4492</v>
      </c>
      <c r="I4382" s="3" t="s">
        <v>4493</v>
      </c>
      <c r="J4382" s="3"/>
      <c r="K4382" s="6" t="s">
        <v>4474</v>
      </c>
      <c r="L4382" s="6" t="s">
        <v>4474</v>
      </c>
      <c r="M4382" s="6" t="s">
        <v>4474</v>
      </c>
      <c r="N4382" s="6" t="s">
        <v>4474</v>
      </c>
      <c r="O4382" s="6" t="s">
        <v>4474</v>
      </c>
      <c r="P4382" s="6" t="s">
        <v>4474</v>
      </c>
      <c r="Q4382" s="6" t="s">
        <v>4474</v>
      </c>
      <c r="R4382" s="6" t="s">
        <v>4474</v>
      </c>
      <c r="S4382" s="6" t="s">
        <v>4474</v>
      </c>
      <c r="T4382" s="6" t="s">
        <v>4474</v>
      </c>
      <c r="U4382" s="6" t="s">
        <v>4474</v>
      </c>
      <c r="V4382" s="6" t="s">
        <v>4474</v>
      </c>
      <c r="W4382" s="6" t="s">
        <v>4474</v>
      </c>
      <c r="X4382" s="6" t="s">
        <v>4474</v>
      </c>
      <c r="Y4382" s="6" t="s">
        <v>4474</v>
      </c>
      <c r="Z4382" s="6" t="s">
        <v>4474</v>
      </c>
      <c r="AA4382" s="6" t="s">
        <v>4474</v>
      </c>
      <c r="AB4382" s="6" t="s">
        <v>4474</v>
      </c>
      <c r="AC4382" s="6" t="s">
        <v>4474</v>
      </c>
      <c r="AD4382" s="6" t="s">
        <v>4474</v>
      </c>
      <c r="AF4382" t="e">
        <f t="shared" si="1360"/>
        <v>#VALUE!</v>
      </c>
      <c r="AG4382" t="e">
        <f t="shared" si="1361"/>
        <v>#VALUE!</v>
      </c>
      <c r="AH4382" t="e">
        <f t="shared" si="1362"/>
        <v>#VALUE!</v>
      </c>
      <c r="AI4382" t="e">
        <f t="shared" si="1363"/>
        <v>#VALUE!</v>
      </c>
      <c r="AJ4382" t="e">
        <f t="shared" si="1364"/>
        <v>#VALUE!</v>
      </c>
      <c r="AK4382" t="e">
        <f t="shared" si="1365"/>
        <v>#VALUE!</v>
      </c>
      <c r="AL4382" t="e">
        <f t="shared" si="1366"/>
        <v>#VALUE!</v>
      </c>
      <c r="AM4382" t="e">
        <f t="shared" si="1367"/>
        <v>#VALUE!</v>
      </c>
      <c r="AN4382" t="e">
        <f t="shared" si="1368"/>
        <v>#VALUE!</v>
      </c>
      <c r="AO4382" t="e">
        <f t="shared" si="1369"/>
        <v>#VALUE!</v>
      </c>
      <c r="AP4382">
        <f t="shared" si="1370"/>
        <v>0</v>
      </c>
      <c r="AQ4382">
        <f t="shared" si="1371"/>
        <v>0</v>
      </c>
      <c r="AR4382">
        <f t="shared" si="1372"/>
        <v>0</v>
      </c>
      <c r="AS4382">
        <f t="shared" si="1373"/>
        <v>0</v>
      </c>
      <c r="AT4382">
        <f t="shared" si="1374"/>
        <v>0</v>
      </c>
      <c r="AU4382">
        <f t="shared" si="1375"/>
        <v>0</v>
      </c>
      <c r="AV4382">
        <f t="shared" si="1376"/>
        <v>0</v>
      </c>
      <c r="AW4382">
        <f t="shared" si="1377"/>
        <v>0</v>
      </c>
      <c r="AX4382">
        <f t="shared" si="1378"/>
        <v>0</v>
      </c>
      <c r="AY4382">
        <f t="shared" si="1379"/>
        <v>0</v>
      </c>
    </row>
    <row r="4383" spans="1:51" x14ac:dyDescent="0.3">
      <c r="A4383" s="1" t="s">
        <v>4377</v>
      </c>
      <c r="B4383" s="2">
        <v>5733230</v>
      </c>
      <c r="C4383" s="3" t="s">
        <v>5338</v>
      </c>
      <c r="D4383" s="5">
        <v>24.42</v>
      </c>
      <c r="E4383" s="5">
        <v>129.42599999999999</v>
      </c>
      <c r="F4383" s="3" t="s">
        <v>4480</v>
      </c>
      <c r="G4383" s="3" t="s">
        <v>4491</v>
      </c>
      <c r="H4383" s="3" t="s">
        <v>4492</v>
      </c>
      <c r="I4383" s="3" t="s">
        <v>4493</v>
      </c>
      <c r="J4383" s="3"/>
      <c r="K4383" s="6" t="s">
        <v>4474</v>
      </c>
      <c r="L4383" s="6" t="s">
        <v>4474</v>
      </c>
      <c r="M4383" s="6" t="s">
        <v>4474</v>
      </c>
      <c r="N4383" s="6" t="s">
        <v>4474</v>
      </c>
      <c r="O4383" s="6" t="s">
        <v>4474</v>
      </c>
      <c r="P4383" s="6" t="s">
        <v>4474</v>
      </c>
      <c r="Q4383" s="6" t="s">
        <v>4474</v>
      </c>
      <c r="R4383" s="6" t="s">
        <v>4474</v>
      </c>
      <c r="S4383" s="6" t="s">
        <v>4474</v>
      </c>
      <c r="T4383" s="6" t="s">
        <v>4474</v>
      </c>
      <c r="U4383" s="6" t="s">
        <v>4474</v>
      </c>
      <c r="V4383" s="6" t="s">
        <v>4474</v>
      </c>
      <c r="W4383" s="6" t="s">
        <v>4474</v>
      </c>
      <c r="X4383" s="6" t="s">
        <v>4474</v>
      </c>
      <c r="Y4383" s="6" t="s">
        <v>4474</v>
      </c>
      <c r="Z4383" s="6" t="s">
        <v>4474</v>
      </c>
      <c r="AA4383" s="6" t="s">
        <v>4474</v>
      </c>
      <c r="AB4383" s="6" t="s">
        <v>4474</v>
      </c>
      <c r="AC4383" s="6" t="s">
        <v>4474</v>
      </c>
      <c r="AD4383" s="6" t="s">
        <v>4474</v>
      </c>
      <c r="AF4383" t="e">
        <f t="shared" si="1360"/>
        <v>#VALUE!</v>
      </c>
      <c r="AG4383" t="e">
        <f t="shared" si="1361"/>
        <v>#VALUE!</v>
      </c>
      <c r="AH4383" t="e">
        <f t="shared" si="1362"/>
        <v>#VALUE!</v>
      </c>
      <c r="AI4383" t="e">
        <f t="shared" si="1363"/>
        <v>#VALUE!</v>
      </c>
      <c r="AJ4383" t="e">
        <f t="shared" si="1364"/>
        <v>#VALUE!</v>
      </c>
      <c r="AK4383" t="e">
        <f t="shared" si="1365"/>
        <v>#VALUE!</v>
      </c>
      <c r="AL4383" t="e">
        <f t="shared" si="1366"/>
        <v>#VALUE!</v>
      </c>
      <c r="AM4383" t="e">
        <f t="shared" si="1367"/>
        <v>#VALUE!</v>
      </c>
      <c r="AN4383" t="e">
        <f t="shared" si="1368"/>
        <v>#VALUE!</v>
      </c>
      <c r="AO4383" t="e">
        <f t="shared" si="1369"/>
        <v>#VALUE!</v>
      </c>
      <c r="AP4383">
        <f t="shared" si="1370"/>
        <v>0</v>
      </c>
      <c r="AQ4383">
        <f t="shared" si="1371"/>
        <v>0</v>
      </c>
      <c r="AR4383">
        <f t="shared" si="1372"/>
        <v>0</v>
      </c>
      <c r="AS4383">
        <f t="shared" si="1373"/>
        <v>0</v>
      </c>
      <c r="AT4383">
        <f t="shared" si="1374"/>
        <v>0</v>
      </c>
      <c r="AU4383">
        <f t="shared" si="1375"/>
        <v>0</v>
      </c>
      <c r="AV4383">
        <f t="shared" si="1376"/>
        <v>0</v>
      </c>
      <c r="AW4383">
        <f t="shared" si="1377"/>
        <v>0</v>
      </c>
      <c r="AX4383">
        <f t="shared" si="1378"/>
        <v>0</v>
      </c>
      <c r="AY4383">
        <f t="shared" si="1379"/>
        <v>0</v>
      </c>
    </row>
    <row r="4384" spans="1:51" x14ac:dyDescent="0.3">
      <c r="A4384" s="1" t="s">
        <v>4378</v>
      </c>
      <c r="B4384" s="2">
        <v>115688866</v>
      </c>
      <c r="C4384" s="3" t="s">
        <v>5338</v>
      </c>
      <c r="D4384" s="5">
        <v>40.950000000000003</v>
      </c>
      <c r="E4384" s="5">
        <v>11.26125</v>
      </c>
      <c r="F4384" s="3" t="s">
        <v>4480</v>
      </c>
      <c r="G4384" s="3" t="s">
        <v>4491</v>
      </c>
      <c r="H4384" s="3" t="s">
        <v>4492</v>
      </c>
      <c r="I4384" s="3" t="s">
        <v>4493</v>
      </c>
      <c r="J4384" s="3"/>
      <c r="K4384" s="6" t="s">
        <v>4474</v>
      </c>
      <c r="L4384" s="6" t="s">
        <v>4474</v>
      </c>
      <c r="M4384" s="6" t="s">
        <v>4474</v>
      </c>
      <c r="N4384" s="6" t="s">
        <v>4474</v>
      </c>
      <c r="O4384" s="6" t="s">
        <v>4474</v>
      </c>
      <c r="P4384" s="6" t="s">
        <v>4474</v>
      </c>
      <c r="Q4384" s="6" t="s">
        <v>4474</v>
      </c>
      <c r="R4384" s="6" t="s">
        <v>4474</v>
      </c>
      <c r="S4384" s="6" t="s">
        <v>4474</v>
      </c>
      <c r="T4384" s="6" t="s">
        <v>4474</v>
      </c>
      <c r="U4384" s="6" t="s">
        <v>4474</v>
      </c>
      <c r="V4384" s="6" t="s">
        <v>4474</v>
      </c>
      <c r="W4384" s="6" t="s">
        <v>4474</v>
      </c>
      <c r="X4384" s="6" t="s">
        <v>4474</v>
      </c>
      <c r="Y4384" s="6" t="s">
        <v>4474</v>
      </c>
      <c r="Z4384" s="6" t="s">
        <v>4474</v>
      </c>
      <c r="AA4384" s="6" t="s">
        <v>4474</v>
      </c>
      <c r="AB4384" s="6" t="s">
        <v>4474</v>
      </c>
      <c r="AC4384" s="6" t="s">
        <v>4474</v>
      </c>
      <c r="AD4384" s="6" t="s">
        <v>4474</v>
      </c>
      <c r="AF4384" t="e">
        <f t="shared" si="1360"/>
        <v>#VALUE!</v>
      </c>
      <c r="AG4384" t="e">
        <f t="shared" si="1361"/>
        <v>#VALUE!</v>
      </c>
      <c r="AH4384" t="e">
        <f t="shared" si="1362"/>
        <v>#VALUE!</v>
      </c>
      <c r="AI4384" t="e">
        <f t="shared" si="1363"/>
        <v>#VALUE!</v>
      </c>
      <c r="AJ4384" t="e">
        <f t="shared" si="1364"/>
        <v>#VALUE!</v>
      </c>
      <c r="AK4384" t="e">
        <f t="shared" si="1365"/>
        <v>#VALUE!</v>
      </c>
      <c r="AL4384" t="e">
        <f t="shared" si="1366"/>
        <v>#VALUE!</v>
      </c>
      <c r="AM4384" t="e">
        <f t="shared" si="1367"/>
        <v>#VALUE!</v>
      </c>
      <c r="AN4384" t="e">
        <f t="shared" si="1368"/>
        <v>#VALUE!</v>
      </c>
      <c r="AO4384" t="e">
        <f t="shared" si="1369"/>
        <v>#VALUE!</v>
      </c>
      <c r="AP4384">
        <f t="shared" si="1370"/>
        <v>0</v>
      </c>
      <c r="AQ4384">
        <f t="shared" si="1371"/>
        <v>0</v>
      </c>
      <c r="AR4384">
        <f t="shared" si="1372"/>
        <v>0</v>
      </c>
      <c r="AS4384">
        <f t="shared" si="1373"/>
        <v>0</v>
      </c>
      <c r="AT4384">
        <f t="shared" si="1374"/>
        <v>0</v>
      </c>
      <c r="AU4384">
        <f t="shared" si="1375"/>
        <v>0</v>
      </c>
      <c r="AV4384">
        <f t="shared" si="1376"/>
        <v>0</v>
      </c>
      <c r="AW4384">
        <f t="shared" si="1377"/>
        <v>0</v>
      </c>
      <c r="AX4384">
        <f t="shared" si="1378"/>
        <v>0</v>
      </c>
      <c r="AY4384">
        <f t="shared" si="1379"/>
        <v>0</v>
      </c>
    </row>
    <row r="4385" spans="1:51" x14ac:dyDescent="0.3">
      <c r="A4385" s="1" t="s">
        <v>4379</v>
      </c>
      <c r="B4385" s="2">
        <v>5735163</v>
      </c>
      <c r="C4385" s="3" t="s">
        <v>5338</v>
      </c>
      <c r="D4385" s="5">
        <v>22.48</v>
      </c>
      <c r="E4385" s="5">
        <v>166.352</v>
      </c>
      <c r="F4385" s="3" t="s">
        <v>4480</v>
      </c>
      <c r="G4385" s="3" t="s">
        <v>4491</v>
      </c>
      <c r="H4385" s="3" t="s">
        <v>4492</v>
      </c>
      <c r="I4385" s="3" t="s">
        <v>4493</v>
      </c>
      <c r="J4385" s="3"/>
      <c r="K4385" s="6" t="s">
        <v>4474</v>
      </c>
      <c r="L4385" s="6" t="s">
        <v>4474</v>
      </c>
      <c r="M4385" s="6" t="s">
        <v>4474</v>
      </c>
      <c r="N4385" s="6" t="s">
        <v>4474</v>
      </c>
      <c r="O4385" s="6" t="s">
        <v>4474</v>
      </c>
      <c r="P4385" s="6" t="s">
        <v>4474</v>
      </c>
      <c r="Q4385" s="6" t="s">
        <v>4474</v>
      </c>
      <c r="R4385" s="6" t="s">
        <v>4474</v>
      </c>
      <c r="S4385" s="6" t="s">
        <v>4474</v>
      </c>
      <c r="T4385" s="6" t="s">
        <v>4474</v>
      </c>
      <c r="U4385" s="6" t="s">
        <v>4474</v>
      </c>
      <c r="V4385" s="6" t="s">
        <v>4474</v>
      </c>
      <c r="W4385" s="6" t="s">
        <v>4474</v>
      </c>
      <c r="X4385" s="6" t="s">
        <v>4474</v>
      </c>
      <c r="Y4385" s="6" t="s">
        <v>4474</v>
      </c>
      <c r="Z4385" s="6" t="s">
        <v>4474</v>
      </c>
      <c r="AA4385" s="6" t="s">
        <v>4474</v>
      </c>
      <c r="AB4385" s="6" t="s">
        <v>4474</v>
      </c>
      <c r="AC4385" s="6" t="s">
        <v>4474</v>
      </c>
      <c r="AD4385" s="6" t="s">
        <v>4474</v>
      </c>
      <c r="AF4385" t="e">
        <f t="shared" si="1360"/>
        <v>#VALUE!</v>
      </c>
      <c r="AG4385" t="e">
        <f t="shared" si="1361"/>
        <v>#VALUE!</v>
      </c>
      <c r="AH4385" t="e">
        <f t="shared" si="1362"/>
        <v>#VALUE!</v>
      </c>
      <c r="AI4385" t="e">
        <f t="shared" si="1363"/>
        <v>#VALUE!</v>
      </c>
      <c r="AJ4385" t="e">
        <f t="shared" si="1364"/>
        <v>#VALUE!</v>
      </c>
      <c r="AK4385" t="e">
        <f t="shared" si="1365"/>
        <v>#VALUE!</v>
      </c>
      <c r="AL4385" t="e">
        <f t="shared" si="1366"/>
        <v>#VALUE!</v>
      </c>
      <c r="AM4385" t="e">
        <f t="shared" si="1367"/>
        <v>#VALUE!</v>
      </c>
      <c r="AN4385" t="e">
        <f t="shared" si="1368"/>
        <v>#VALUE!</v>
      </c>
      <c r="AO4385" t="e">
        <f t="shared" si="1369"/>
        <v>#VALUE!</v>
      </c>
      <c r="AP4385">
        <f t="shared" si="1370"/>
        <v>0</v>
      </c>
      <c r="AQ4385">
        <f t="shared" si="1371"/>
        <v>0</v>
      </c>
      <c r="AR4385">
        <f t="shared" si="1372"/>
        <v>0</v>
      </c>
      <c r="AS4385">
        <f t="shared" si="1373"/>
        <v>0</v>
      </c>
      <c r="AT4385">
        <f t="shared" si="1374"/>
        <v>0</v>
      </c>
      <c r="AU4385">
        <f t="shared" si="1375"/>
        <v>0</v>
      </c>
      <c r="AV4385">
        <f t="shared" si="1376"/>
        <v>0</v>
      </c>
      <c r="AW4385">
        <f t="shared" si="1377"/>
        <v>0</v>
      </c>
      <c r="AX4385">
        <f t="shared" si="1378"/>
        <v>0</v>
      </c>
      <c r="AY4385">
        <f t="shared" si="1379"/>
        <v>0</v>
      </c>
    </row>
    <row r="4386" spans="1:51" x14ac:dyDescent="0.3">
      <c r="A4386" s="1" t="s">
        <v>4380</v>
      </c>
      <c r="B4386" s="2">
        <v>5735162</v>
      </c>
      <c r="C4386" s="3" t="s">
        <v>5338</v>
      </c>
      <c r="D4386" s="5">
        <v>22.59</v>
      </c>
      <c r="E4386" s="5">
        <v>143.44649999999999</v>
      </c>
      <c r="F4386" s="3" t="s">
        <v>4480</v>
      </c>
      <c r="G4386" s="3" t="s">
        <v>4491</v>
      </c>
      <c r="H4386" s="3" t="s">
        <v>4492</v>
      </c>
      <c r="I4386" s="3" t="s">
        <v>4493</v>
      </c>
      <c r="J4386" s="3" t="s">
        <v>4553</v>
      </c>
      <c r="K4386" s="6" t="s">
        <v>4474</v>
      </c>
      <c r="L4386" s="6" t="s">
        <v>4474</v>
      </c>
      <c r="M4386" s="6" t="s">
        <v>4474</v>
      </c>
      <c r="N4386" s="6" t="s">
        <v>4474</v>
      </c>
      <c r="O4386" s="6" t="s">
        <v>4474</v>
      </c>
      <c r="P4386" s="6" t="s">
        <v>4474</v>
      </c>
      <c r="Q4386" s="6" t="s">
        <v>4474</v>
      </c>
      <c r="R4386" s="6" t="s">
        <v>4474</v>
      </c>
      <c r="S4386" s="6" t="s">
        <v>4474</v>
      </c>
      <c r="T4386" s="6" t="s">
        <v>4474</v>
      </c>
      <c r="U4386" s="6" t="s">
        <v>4474</v>
      </c>
      <c r="V4386" s="6" t="s">
        <v>4474</v>
      </c>
      <c r="W4386" s="6" t="s">
        <v>4474</v>
      </c>
      <c r="X4386" s="6" t="s">
        <v>4474</v>
      </c>
      <c r="Y4386" s="6" t="s">
        <v>4474</v>
      </c>
      <c r="Z4386" s="6" t="s">
        <v>4474</v>
      </c>
      <c r="AA4386" s="6" t="s">
        <v>4474</v>
      </c>
      <c r="AB4386" s="6" t="s">
        <v>4474</v>
      </c>
      <c r="AC4386" s="6" t="s">
        <v>4474</v>
      </c>
      <c r="AD4386" s="6" t="s">
        <v>4474</v>
      </c>
      <c r="AF4386" t="e">
        <f t="shared" si="1360"/>
        <v>#VALUE!</v>
      </c>
      <c r="AG4386" t="e">
        <f t="shared" si="1361"/>
        <v>#VALUE!</v>
      </c>
      <c r="AH4386" t="e">
        <f t="shared" si="1362"/>
        <v>#VALUE!</v>
      </c>
      <c r="AI4386" t="e">
        <f t="shared" si="1363"/>
        <v>#VALUE!</v>
      </c>
      <c r="AJ4386" t="e">
        <f t="shared" si="1364"/>
        <v>#VALUE!</v>
      </c>
      <c r="AK4386" t="e">
        <f t="shared" si="1365"/>
        <v>#VALUE!</v>
      </c>
      <c r="AL4386" t="e">
        <f t="shared" si="1366"/>
        <v>#VALUE!</v>
      </c>
      <c r="AM4386" t="e">
        <f t="shared" si="1367"/>
        <v>#VALUE!</v>
      </c>
      <c r="AN4386" t="e">
        <f t="shared" si="1368"/>
        <v>#VALUE!</v>
      </c>
      <c r="AO4386" t="e">
        <f t="shared" si="1369"/>
        <v>#VALUE!</v>
      </c>
      <c r="AP4386">
        <f t="shared" si="1370"/>
        <v>0</v>
      </c>
      <c r="AQ4386">
        <f t="shared" si="1371"/>
        <v>0</v>
      </c>
      <c r="AR4386">
        <f t="shared" si="1372"/>
        <v>0</v>
      </c>
      <c r="AS4386">
        <f t="shared" si="1373"/>
        <v>0</v>
      </c>
      <c r="AT4386">
        <f t="shared" si="1374"/>
        <v>0</v>
      </c>
      <c r="AU4386">
        <f t="shared" si="1375"/>
        <v>0</v>
      </c>
      <c r="AV4386">
        <f t="shared" si="1376"/>
        <v>0</v>
      </c>
      <c r="AW4386">
        <f t="shared" si="1377"/>
        <v>0</v>
      </c>
      <c r="AX4386">
        <f t="shared" si="1378"/>
        <v>0</v>
      </c>
      <c r="AY4386">
        <f t="shared" si="1379"/>
        <v>0</v>
      </c>
    </row>
    <row r="4387" spans="1:51" x14ac:dyDescent="0.3">
      <c r="A4387" s="1" t="s">
        <v>4381</v>
      </c>
      <c r="B4387" s="2">
        <v>5733231</v>
      </c>
      <c r="C4387" s="3" t="s">
        <v>5338</v>
      </c>
      <c r="D4387" s="5">
        <v>33.58</v>
      </c>
      <c r="E4387" s="5">
        <v>70.518000000000001</v>
      </c>
      <c r="F4387" s="3" t="s">
        <v>4480</v>
      </c>
      <c r="G4387" s="3" t="s">
        <v>4491</v>
      </c>
      <c r="H4387" s="3" t="s">
        <v>4492</v>
      </c>
      <c r="I4387" s="3" t="s">
        <v>4493</v>
      </c>
      <c r="J4387" s="3"/>
      <c r="K4387" s="6" t="s">
        <v>4474</v>
      </c>
      <c r="L4387" s="6" t="s">
        <v>4474</v>
      </c>
      <c r="M4387" s="6" t="s">
        <v>4474</v>
      </c>
      <c r="N4387" s="6" t="s">
        <v>4474</v>
      </c>
      <c r="O4387" s="6" t="s">
        <v>4474</v>
      </c>
      <c r="P4387" s="6" t="s">
        <v>4474</v>
      </c>
      <c r="Q4387" s="6" t="s">
        <v>4474</v>
      </c>
      <c r="R4387" s="6" t="s">
        <v>4474</v>
      </c>
      <c r="S4387" s="6" t="s">
        <v>4474</v>
      </c>
      <c r="T4387" s="6" t="s">
        <v>4474</v>
      </c>
      <c r="U4387" s="6" t="s">
        <v>4474</v>
      </c>
      <c r="V4387" s="6" t="s">
        <v>4474</v>
      </c>
      <c r="W4387" s="6" t="s">
        <v>4474</v>
      </c>
      <c r="X4387" s="6" t="s">
        <v>4474</v>
      </c>
      <c r="Y4387" s="6" t="s">
        <v>4474</v>
      </c>
      <c r="Z4387" s="6" t="s">
        <v>4474</v>
      </c>
      <c r="AA4387" s="6" t="s">
        <v>4474</v>
      </c>
      <c r="AB4387" s="6" t="s">
        <v>4474</v>
      </c>
      <c r="AC4387" s="6" t="s">
        <v>4474</v>
      </c>
      <c r="AD4387" s="6" t="s">
        <v>4474</v>
      </c>
      <c r="AF4387" t="e">
        <f t="shared" si="1360"/>
        <v>#VALUE!</v>
      </c>
      <c r="AG4387" t="e">
        <f t="shared" si="1361"/>
        <v>#VALUE!</v>
      </c>
      <c r="AH4387" t="e">
        <f t="shared" si="1362"/>
        <v>#VALUE!</v>
      </c>
      <c r="AI4387" t="e">
        <f t="shared" si="1363"/>
        <v>#VALUE!</v>
      </c>
      <c r="AJ4387" t="e">
        <f t="shared" si="1364"/>
        <v>#VALUE!</v>
      </c>
      <c r="AK4387" t="e">
        <f t="shared" si="1365"/>
        <v>#VALUE!</v>
      </c>
      <c r="AL4387" t="e">
        <f t="shared" si="1366"/>
        <v>#VALUE!</v>
      </c>
      <c r="AM4387" t="e">
        <f t="shared" si="1367"/>
        <v>#VALUE!</v>
      </c>
      <c r="AN4387" t="e">
        <f t="shared" si="1368"/>
        <v>#VALUE!</v>
      </c>
      <c r="AO4387" t="e">
        <f t="shared" si="1369"/>
        <v>#VALUE!</v>
      </c>
      <c r="AP4387">
        <f t="shared" si="1370"/>
        <v>0</v>
      </c>
      <c r="AQ4387">
        <f t="shared" si="1371"/>
        <v>0</v>
      </c>
      <c r="AR4387">
        <f t="shared" si="1372"/>
        <v>0</v>
      </c>
      <c r="AS4387">
        <f t="shared" si="1373"/>
        <v>0</v>
      </c>
      <c r="AT4387">
        <f t="shared" si="1374"/>
        <v>0</v>
      </c>
      <c r="AU4387">
        <f t="shared" si="1375"/>
        <v>0</v>
      </c>
      <c r="AV4387">
        <f t="shared" si="1376"/>
        <v>0</v>
      </c>
      <c r="AW4387">
        <f t="shared" si="1377"/>
        <v>0</v>
      </c>
      <c r="AX4387">
        <f t="shared" si="1378"/>
        <v>0</v>
      </c>
      <c r="AY4387">
        <f t="shared" si="1379"/>
        <v>0</v>
      </c>
    </row>
    <row r="4388" spans="1:51" x14ac:dyDescent="0.3">
      <c r="A4388" s="1" t="s">
        <v>4382</v>
      </c>
      <c r="B4388" s="2">
        <v>25965161</v>
      </c>
      <c r="C4388" s="3" t="s">
        <v>5338</v>
      </c>
      <c r="D4388" s="5">
        <v>23.35</v>
      </c>
      <c r="E4388" s="5">
        <v>57.207500000000003</v>
      </c>
      <c r="F4388" s="3" t="s">
        <v>4480</v>
      </c>
      <c r="G4388" s="3" t="s">
        <v>4491</v>
      </c>
      <c r="H4388" s="3" t="s">
        <v>4492</v>
      </c>
      <c r="I4388" s="3" t="s">
        <v>4493</v>
      </c>
      <c r="J4388" s="3"/>
      <c r="K4388" s="6" t="s">
        <v>4474</v>
      </c>
      <c r="L4388" s="6" t="s">
        <v>4474</v>
      </c>
      <c r="M4388" s="6" t="s">
        <v>4474</v>
      </c>
      <c r="N4388" s="6" t="s">
        <v>4474</v>
      </c>
      <c r="O4388" s="6" t="s">
        <v>4474</v>
      </c>
      <c r="P4388" s="6" t="s">
        <v>4474</v>
      </c>
      <c r="Q4388" s="6" t="s">
        <v>4474</v>
      </c>
      <c r="R4388" s="6" t="s">
        <v>4474</v>
      </c>
      <c r="S4388" s="6" t="s">
        <v>4474</v>
      </c>
      <c r="T4388" s="6" t="s">
        <v>4474</v>
      </c>
      <c r="U4388" s="6" t="s">
        <v>4474</v>
      </c>
      <c r="V4388" s="6" t="s">
        <v>4474</v>
      </c>
      <c r="W4388" s="6" t="s">
        <v>4474</v>
      </c>
      <c r="X4388" s="6" t="s">
        <v>4474</v>
      </c>
      <c r="Y4388" s="6" t="s">
        <v>4474</v>
      </c>
      <c r="Z4388" s="6" t="s">
        <v>4474</v>
      </c>
      <c r="AA4388" s="6" t="s">
        <v>4474</v>
      </c>
      <c r="AB4388" s="6" t="s">
        <v>4474</v>
      </c>
      <c r="AC4388" s="6" t="s">
        <v>4474</v>
      </c>
      <c r="AD4388" s="6" t="s">
        <v>4474</v>
      </c>
      <c r="AF4388" t="e">
        <f t="shared" si="1360"/>
        <v>#VALUE!</v>
      </c>
      <c r="AG4388" t="e">
        <f t="shared" si="1361"/>
        <v>#VALUE!</v>
      </c>
      <c r="AH4388" t="e">
        <f t="shared" si="1362"/>
        <v>#VALUE!</v>
      </c>
      <c r="AI4388" t="e">
        <f t="shared" si="1363"/>
        <v>#VALUE!</v>
      </c>
      <c r="AJ4388" t="e">
        <f t="shared" si="1364"/>
        <v>#VALUE!</v>
      </c>
      <c r="AK4388" t="e">
        <f t="shared" si="1365"/>
        <v>#VALUE!</v>
      </c>
      <c r="AL4388" t="e">
        <f t="shared" si="1366"/>
        <v>#VALUE!</v>
      </c>
      <c r="AM4388" t="e">
        <f t="shared" si="1367"/>
        <v>#VALUE!</v>
      </c>
      <c r="AN4388" t="e">
        <f t="shared" si="1368"/>
        <v>#VALUE!</v>
      </c>
      <c r="AO4388" t="e">
        <f t="shared" si="1369"/>
        <v>#VALUE!</v>
      </c>
      <c r="AP4388">
        <f t="shared" si="1370"/>
        <v>0</v>
      </c>
      <c r="AQ4388">
        <f t="shared" si="1371"/>
        <v>0</v>
      </c>
      <c r="AR4388">
        <f t="shared" si="1372"/>
        <v>0</v>
      </c>
      <c r="AS4388">
        <f t="shared" si="1373"/>
        <v>0</v>
      </c>
      <c r="AT4388">
        <f t="shared" si="1374"/>
        <v>0</v>
      </c>
      <c r="AU4388">
        <f t="shared" si="1375"/>
        <v>0</v>
      </c>
      <c r="AV4388">
        <f t="shared" si="1376"/>
        <v>0</v>
      </c>
      <c r="AW4388">
        <f t="shared" si="1377"/>
        <v>0</v>
      </c>
      <c r="AX4388">
        <f t="shared" si="1378"/>
        <v>0</v>
      </c>
      <c r="AY4388">
        <f t="shared" si="1379"/>
        <v>0</v>
      </c>
    </row>
    <row r="4389" spans="1:51" x14ac:dyDescent="0.3">
      <c r="A4389" s="1" t="s">
        <v>4383</v>
      </c>
      <c r="B4389" s="2">
        <v>114635264</v>
      </c>
      <c r="C4389" s="3" t="s">
        <v>5338</v>
      </c>
      <c r="D4389" s="5">
        <v>27.1587</v>
      </c>
      <c r="E4389" s="5">
        <v>1.3579349999999999</v>
      </c>
      <c r="F4389" s="3" t="s">
        <v>4480</v>
      </c>
      <c r="G4389" s="3" t="s">
        <v>4491</v>
      </c>
      <c r="H4389" s="3" t="s">
        <v>4492</v>
      </c>
      <c r="I4389" s="3" t="s">
        <v>4493</v>
      </c>
      <c r="J4389" s="3"/>
      <c r="K4389" s="6" t="s">
        <v>4474</v>
      </c>
      <c r="L4389" s="6" t="s">
        <v>4474</v>
      </c>
      <c r="M4389" s="6" t="s">
        <v>4474</v>
      </c>
      <c r="N4389" s="6" t="s">
        <v>4474</v>
      </c>
      <c r="O4389" s="6" t="s">
        <v>4474</v>
      </c>
      <c r="P4389" s="6" t="s">
        <v>4474</v>
      </c>
      <c r="Q4389" s="6" t="s">
        <v>4474</v>
      </c>
      <c r="R4389" s="6" t="s">
        <v>4474</v>
      </c>
      <c r="S4389" s="6" t="s">
        <v>4474</v>
      </c>
      <c r="T4389" s="6" t="s">
        <v>4474</v>
      </c>
      <c r="U4389" s="6" t="s">
        <v>4474</v>
      </c>
      <c r="V4389" s="6" t="s">
        <v>4474</v>
      </c>
      <c r="W4389" s="6" t="s">
        <v>4474</v>
      </c>
      <c r="X4389" s="6" t="s">
        <v>4474</v>
      </c>
      <c r="Y4389" s="6" t="s">
        <v>4474</v>
      </c>
      <c r="Z4389" s="6" t="s">
        <v>4474</v>
      </c>
      <c r="AA4389" s="6" t="s">
        <v>4474</v>
      </c>
      <c r="AB4389" s="6" t="s">
        <v>4474</v>
      </c>
      <c r="AC4389" s="6" t="s">
        <v>4474</v>
      </c>
      <c r="AD4389" s="6" t="s">
        <v>4474</v>
      </c>
      <c r="AF4389" t="e">
        <f t="shared" si="1360"/>
        <v>#VALUE!</v>
      </c>
      <c r="AG4389" t="e">
        <f t="shared" si="1361"/>
        <v>#VALUE!</v>
      </c>
      <c r="AH4389" t="e">
        <f t="shared" si="1362"/>
        <v>#VALUE!</v>
      </c>
      <c r="AI4389" t="e">
        <f t="shared" si="1363"/>
        <v>#VALUE!</v>
      </c>
      <c r="AJ4389" t="e">
        <f t="shared" si="1364"/>
        <v>#VALUE!</v>
      </c>
      <c r="AK4389" t="e">
        <f t="shared" si="1365"/>
        <v>#VALUE!</v>
      </c>
      <c r="AL4389" t="e">
        <f t="shared" si="1366"/>
        <v>#VALUE!</v>
      </c>
      <c r="AM4389" t="e">
        <f t="shared" si="1367"/>
        <v>#VALUE!</v>
      </c>
      <c r="AN4389" t="e">
        <f t="shared" si="1368"/>
        <v>#VALUE!</v>
      </c>
      <c r="AO4389" t="e">
        <f t="shared" si="1369"/>
        <v>#VALUE!</v>
      </c>
      <c r="AP4389">
        <f t="shared" si="1370"/>
        <v>0</v>
      </c>
      <c r="AQ4389">
        <f t="shared" si="1371"/>
        <v>0</v>
      </c>
      <c r="AR4389">
        <f t="shared" si="1372"/>
        <v>0</v>
      </c>
      <c r="AS4389">
        <f t="shared" si="1373"/>
        <v>0</v>
      </c>
      <c r="AT4389">
        <f t="shared" si="1374"/>
        <v>0</v>
      </c>
      <c r="AU4389">
        <f t="shared" si="1375"/>
        <v>0</v>
      </c>
      <c r="AV4389">
        <f t="shared" si="1376"/>
        <v>0</v>
      </c>
      <c r="AW4389">
        <f t="shared" si="1377"/>
        <v>0</v>
      </c>
      <c r="AX4389">
        <f t="shared" si="1378"/>
        <v>0</v>
      </c>
      <c r="AY4389">
        <f t="shared" si="1379"/>
        <v>0</v>
      </c>
    </row>
    <row r="4390" spans="1:51" x14ac:dyDescent="0.3">
      <c r="A4390" s="1" t="s">
        <v>4384</v>
      </c>
      <c r="B4390" s="2">
        <v>5734270</v>
      </c>
      <c r="C4390" s="3" t="s">
        <v>5338</v>
      </c>
      <c r="D4390" s="5">
        <v>80.58</v>
      </c>
      <c r="E4390" s="5">
        <v>14669.589</v>
      </c>
      <c r="F4390" s="3" t="s">
        <v>4480</v>
      </c>
      <c r="G4390" s="3" t="s">
        <v>4491</v>
      </c>
      <c r="H4390" s="3" t="s">
        <v>4492</v>
      </c>
      <c r="I4390" s="3" t="s">
        <v>4493</v>
      </c>
      <c r="J4390" s="3"/>
      <c r="K4390" s="6" t="s">
        <v>4474</v>
      </c>
      <c r="L4390" s="6" t="s">
        <v>4474</v>
      </c>
      <c r="M4390" s="6" t="s">
        <v>4474</v>
      </c>
      <c r="N4390" s="6" t="s">
        <v>4474</v>
      </c>
      <c r="O4390" s="6" t="s">
        <v>4474</v>
      </c>
      <c r="P4390" s="6" t="s">
        <v>4474</v>
      </c>
      <c r="Q4390" s="6" t="s">
        <v>4474</v>
      </c>
      <c r="R4390" s="6" t="s">
        <v>4474</v>
      </c>
      <c r="S4390" s="6" t="s">
        <v>4474</v>
      </c>
      <c r="T4390" s="6" t="s">
        <v>4474</v>
      </c>
      <c r="U4390" s="6" t="s">
        <v>4474</v>
      </c>
      <c r="V4390" s="6" t="s">
        <v>4474</v>
      </c>
      <c r="W4390" s="6" t="s">
        <v>4474</v>
      </c>
      <c r="X4390" s="6" t="s">
        <v>4474</v>
      </c>
      <c r="Y4390" s="6" t="s">
        <v>4474</v>
      </c>
      <c r="Z4390" s="6" t="s">
        <v>4474</v>
      </c>
      <c r="AA4390" s="6" t="s">
        <v>4474</v>
      </c>
      <c r="AB4390" s="6" t="s">
        <v>4474</v>
      </c>
      <c r="AC4390" s="6" t="s">
        <v>4474</v>
      </c>
      <c r="AD4390" s="6" t="s">
        <v>4474</v>
      </c>
      <c r="AF4390" t="e">
        <f t="shared" si="1360"/>
        <v>#VALUE!</v>
      </c>
      <c r="AG4390" t="e">
        <f t="shared" si="1361"/>
        <v>#VALUE!</v>
      </c>
      <c r="AH4390" t="e">
        <f t="shared" si="1362"/>
        <v>#VALUE!</v>
      </c>
      <c r="AI4390" t="e">
        <f t="shared" si="1363"/>
        <v>#VALUE!</v>
      </c>
      <c r="AJ4390" t="e">
        <f t="shared" si="1364"/>
        <v>#VALUE!</v>
      </c>
      <c r="AK4390" t="e">
        <f t="shared" si="1365"/>
        <v>#VALUE!</v>
      </c>
      <c r="AL4390" t="e">
        <f t="shared" si="1366"/>
        <v>#VALUE!</v>
      </c>
      <c r="AM4390" t="e">
        <f t="shared" si="1367"/>
        <v>#VALUE!</v>
      </c>
      <c r="AN4390" t="e">
        <f t="shared" si="1368"/>
        <v>#VALUE!</v>
      </c>
      <c r="AO4390" t="e">
        <f t="shared" si="1369"/>
        <v>#VALUE!</v>
      </c>
      <c r="AP4390">
        <f t="shared" si="1370"/>
        <v>0</v>
      </c>
      <c r="AQ4390">
        <f t="shared" si="1371"/>
        <v>0</v>
      </c>
      <c r="AR4390">
        <f t="shared" si="1372"/>
        <v>0</v>
      </c>
      <c r="AS4390">
        <f t="shared" si="1373"/>
        <v>0</v>
      </c>
      <c r="AT4390">
        <f t="shared" si="1374"/>
        <v>0</v>
      </c>
      <c r="AU4390">
        <f t="shared" si="1375"/>
        <v>0</v>
      </c>
      <c r="AV4390">
        <f t="shared" si="1376"/>
        <v>0</v>
      </c>
      <c r="AW4390">
        <f t="shared" si="1377"/>
        <v>0</v>
      </c>
      <c r="AX4390">
        <f t="shared" si="1378"/>
        <v>0</v>
      </c>
      <c r="AY4390">
        <f t="shared" si="1379"/>
        <v>0</v>
      </c>
    </row>
    <row r="4391" spans="1:51" x14ac:dyDescent="0.3">
      <c r="A4391" s="1" t="s">
        <v>4385</v>
      </c>
      <c r="B4391" s="2">
        <v>5734271</v>
      </c>
      <c r="C4391" s="3" t="s">
        <v>5338</v>
      </c>
      <c r="D4391" s="5">
        <v>49.71</v>
      </c>
      <c r="E4391" s="5">
        <v>451.11824999999999</v>
      </c>
      <c r="F4391" s="3" t="s">
        <v>4480</v>
      </c>
      <c r="G4391" s="3" t="s">
        <v>4491</v>
      </c>
      <c r="H4391" s="3" t="s">
        <v>4492</v>
      </c>
      <c r="I4391" s="3" t="s">
        <v>4493</v>
      </c>
      <c r="J4391" s="3"/>
      <c r="K4391" s="6" t="s">
        <v>4474</v>
      </c>
      <c r="L4391" s="6" t="s">
        <v>4474</v>
      </c>
      <c r="M4391" s="6" t="s">
        <v>4474</v>
      </c>
      <c r="N4391" s="6" t="s">
        <v>4474</v>
      </c>
      <c r="O4391" s="6" t="s">
        <v>4474</v>
      </c>
      <c r="P4391" s="6" t="s">
        <v>4474</v>
      </c>
      <c r="Q4391" s="6" t="s">
        <v>4474</v>
      </c>
      <c r="R4391" s="6" t="s">
        <v>4474</v>
      </c>
      <c r="S4391" s="6" t="s">
        <v>4474</v>
      </c>
      <c r="T4391" s="6" t="s">
        <v>4474</v>
      </c>
      <c r="U4391" s="6" t="s">
        <v>4474</v>
      </c>
      <c r="V4391" s="6" t="s">
        <v>4474</v>
      </c>
      <c r="W4391" s="6" t="s">
        <v>4474</v>
      </c>
      <c r="X4391" s="6" t="s">
        <v>4474</v>
      </c>
      <c r="Y4391" s="6" t="s">
        <v>4474</v>
      </c>
      <c r="Z4391" s="6" t="s">
        <v>4474</v>
      </c>
      <c r="AA4391" s="6" t="s">
        <v>4474</v>
      </c>
      <c r="AB4391" s="6" t="s">
        <v>4474</v>
      </c>
      <c r="AC4391" s="6" t="s">
        <v>4474</v>
      </c>
      <c r="AD4391" s="6" t="s">
        <v>4474</v>
      </c>
      <c r="AF4391" t="e">
        <f t="shared" si="1360"/>
        <v>#VALUE!</v>
      </c>
      <c r="AG4391" t="e">
        <f t="shared" si="1361"/>
        <v>#VALUE!</v>
      </c>
      <c r="AH4391" t="e">
        <f t="shared" si="1362"/>
        <v>#VALUE!</v>
      </c>
      <c r="AI4391" t="e">
        <f t="shared" si="1363"/>
        <v>#VALUE!</v>
      </c>
      <c r="AJ4391" t="e">
        <f t="shared" si="1364"/>
        <v>#VALUE!</v>
      </c>
      <c r="AK4391" t="e">
        <f t="shared" si="1365"/>
        <v>#VALUE!</v>
      </c>
      <c r="AL4391" t="e">
        <f t="shared" si="1366"/>
        <v>#VALUE!</v>
      </c>
      <c r="AM4391" t="e">
        <f t="shared" si="1367"/>
        <v>#VALUE!</v>
      </c>
      <c r="AN4391" t="e">
        <f t="shared" si="1368"/>
        <v>#VALUE!</v>
      </c>
      <c r="AO4391" t="e">
        <f t="shared" si="1369"/>
        <v>#VALUE!</v>
      </c>
      <c r="AP4391">
        <f t="shared" si="1370"/>
        <v>0</v>
      </c>
      <c r="AQ4391">
        <f t="shared" si="1371"/>
        <v>0</v>
      </c>
      <c r="AR4391">
        <f t="shared" si="1372"/>
        <v>0</v>
      </c>
      <c r="AS4391">
        <f t="shared" si="1373"/>
        <v>0</v>
      </c>
      <c r="AT4391">
        <f t="shared" si="1374"/>
        <v>0</v>
      </c>
      <c r="AU4391">
        <f t="shared" si="1375"/>
        <v>0</v>
      </c>
      <c r="AV4391">
        <f t="shared" si="1376"/>
        <v>0</v>
      </c>
      <c r="AW4391">
        <f t="shared" si="1377"/>
        <v>0</v>
      </c>
      <c r="AX4391">
        <f t="shared" si="1378"/>
        <v>0</v>
      </c>
      <c r="AY4391">
        <f t="shared" si="1379"/>
        <v>0</v>
      </c>
    </row>
    <row r="4392" spans="1:51" x14ac:dyDescent="0.3">
      <c r="A4392" s="1" t="s">
        <v>4386</v>
      </c>
      <c r="B4392" s="2">
        <v>114624337</v>
      </c>
      <c r="C4392" s="3" t="s">
        <v>5338</v>
      </c>
      <c r="D4392" s="5">
        <v>27.218</v>
      </c>
      <c r="E4392" s="5">
        <v>7.4849500000000004</v>
      </c>
      <c r="F4392" s="3" t="s">
        <v>4480</v>
      </c>
      <c r="G4392" s="3" t="s">
        <v>4491</v>
      </c>
      <c r="H4392" s="3" t="s">
        <v>4492</v>
      </c>
      <c r="I4392" s="3" t="s">
        <v>4493</v>
      </c>
      <c r="J4392" s="3"/>
      <c r="K4392" s="6" t="s">
        <v>4474</v>
      </c>
      <c r="L4392" s="6" t="s">
        <v>4474</v>
      </c>
      <c r="M4392" s="6" t="s">
        <v>4474</v>
      </c>
      <c r="N4392" s="6" t="s">
        <v>4474</v>
      </c>
      <c r="O4392" s="6" t="s">
        <v>4474</v>
      </c>
      <c r="P4392" s="6" t="s">
        <v>4474</v>
      </c>
      <c r="Q4392" s="6" t="s">
        <v>4474</v>
      </c>
      <c r="R4392" s="6" t="s">
        <v>4474</v>
      </c>
      <c r="S4392" s="6" t="s">
        <v>4474</v>
      </c>
      <c r="T4392" s="6" t="s">
        <v>4474</v>
      </c>
      <c r="U4392" s="6" t="s">
        <v>4474</v>
      </c>
      <c r="V4392" s="6" t="s">
        <v>4474</v>
      </c>
      <c r="W4392" s="6" t="s">
        <v>4474</v>
      </c>
      <c r="X4392" s="6" t="s">
        <v>4474</v>
      </c>
      <c r="Y4392" s="6" t="s">
        <v>4474</v>
      </c>
      <c r="Z4392" s="6" t="s">
        <v>4474</v>
      </c>
      <c r="AA4392" s="6" t="s">
        <v>4474</v>
      </c>
      <c r="AB4392" s="6" t="s">
        <v>4474</v>
      </c>
      <c r="AC4392" s="6" t="s">
        <v>4474</v>
      </c>
      <c r="AD4392" s="6" t="s">
        <v>4474</v>
      </c>
      <c r="AF4392" t="e">
        <f t="shared" si="1360"/>
        <v>#VALUE!</v>
      </c>
      <c r="AG4392" t="e">
        <f t="shared" si="1361"/>
        <v>#VALUE!</v>
      </c>
      <c r="AH4392" t="e">
        <f t="shared" si="1362"/>
        <v>#VALUE!</v>
      </c>
      <c r="AI4392" t="e">
        <f t="shared" si="1363"/>
        <v>#VALUE!</v>
      </c>
      <c r="AJ4392" t="e">
        <f t="shared" si="1364"/>
        <v>#VALUE!</v>
      </c>
      <c r="AK4392" t="e">
        <f t="shared" si="1365"/>
        <v>#VALUE!</v>
      </c>
      <c r="AL4392" t="e">
        <f t="shared" si="1366"/>
        <v>#VALUE!</v>
      </c>
      <c r="AM4392" t="e">
        <f t="shared" si="1367"/>
        <v>#VALUE!</v>
      </c>
      <c r="AN4392" t="e">
        <f t="shared" si="1368"/>
        <v>#VALUE!</v>
      </c>
      <c r="AO4392" t="e">
        <f t="shared" si="1369"/>
        <v>#VALUE!</v>
      </c>
      <c r="AP4392">
        <f t="shared" si="1370"/>
        <v>0</v>
      </c>
      <c r="AQ4392">
        <f t="shared" si="1371"/>
        <v>0</v>
      </c>
      <c r="AR4392">
        <f t="shared" si="1372"/>
        <v>0</v>
      </c>
      <c r="AS4392">
        <f t="shared" si="1373"/>
        <v>0</v>
      </c>
      <c r="AT4392">
        <f t="shared" si="1374"/>
        <v>0</v>
      </c>
      <c r="AU4392">
        <f t="shared" si="1375"/>
        <v>0</v>
      </c>
      <c r="AV4392">
        <f t="shared" si="1376"/>
        <v>0</v>
      </c>
      <c r="AW4392">
        <f t="shared" si="1377"/>
        <v>0</v>
      </c>
      <c r="AX4392">
        <f t="shared" si="1378"/>
        <v>0</v>
      </c>
      <c r="AY4392">
        <f t="shared" si="1379"/>
        <v>0</v>
      </c>
    </row>
    <row r="4393" spans="1:51" x14ac:dyDescent="0.3">
      <c r="A4393" s="1" t="s">
        <v>4387</v>
      </c>
      <c r="B4393" s="2">
        <v>108148554</v>
      </c>
      <c r="C4393" s="3" t="s">
        <v>5338</v>
      </c>
      <c r="D4393" s="5">
        <v>47.485100000000003</v>
      </c>
      <c r="E4393" s="5">
        <v>1296.3432299999999</v>
      </c>
      <c r="F4393" s="3" t="s">
        <v>4480</v>
      </c>
      <c r="G4393" s="3" t="s">
        <v>4491</v>
      </c>
      <c r="H4393" s="3" t="s">
        <v>4492</v>
      </c>
      <c r="I4393" s="3" t="s">
        <v>4493</v>
      </c>
      <c r="J4393" s="3"/>
      <c r="K4393" s="6" t="s">
        <v>4474</v>
      </c>
      <c r="L4393" s="6" t="s">
        <v>4474</v>
      </c>
      <c r="M4393" s="6" t="s">
        <v>4474</v>
      </c>
      <c r="N4393" s="6" t="s">
        <v>4474</v>
      </c>
      <c r="O4393" s="6" t="s">
        <v>4474</v>
      </c>
      <c r="P4393" s="6" t="s">
        <v>4474</v>
      </c>
      <c r="Q4393" s="6" t="s">
        <v>4474</v>
      </c>
      <c r="R4393" s="6" t="s">
        <v>4474</v>
      </c>
      <c r="S4393" s="6" t="s">
        <v>4474</v>
      </c>
      <c r="T4393" s="6" t="s">
        <v>4474</v>
      </c>
      <c r="U4393" s="6" t="s">
        <v>4474</v>
      </c>
      <c r="V4393" s="6" t="s">
        <v>4474</v>
      </c>
      <c r="W4393" s="6" t="s">
        <v>4474</v>
      </c>
      <c r="X4393" s="6" t="s">
        <v>4474</v>
      </c>
      <c r="Y4393" s="6" t="s">
        <v>4474</v>
      </c>
      <c r="Z4393" s="6" t="s">
        <v>4474</v>
      </c>
      <c r="AA4393" s="6" t="s">
        <v>4474</v>
      </c>
      <c r="AB4393" s="6" t="s">
        <v>4474</v>
      </c>
      <c r="AC4393" s="6" t="s">
        <v>4474</v>
      </c>
      <c r="AD4393" s="6" t="s">
        <v>4474</v>
      </c>
      <c r="AF4393" t="e">
        <f t="shared" si="1360"/>
        <v>#VALUE!</v>
      </c>
      <c r="AG4393" t="e">
        <f t="shared" si="1361"/>
        <v>#VALUE!</v>
      </c>
      <c r="AH4393" t="e">
        <f t="shared" si="1362"/>
        <v>#VALUE!</v>
      </c>
      <c r="AI4393" t="e">
        <f t="shared" si="1363"/>
        <v>#VALUE!</v>
      </c>
      <c r="AJ4393" t="e">
        <f t="shared" si="1364"/>
        <v>#VALUE!</v>
      </c>
      <c r="AK4393" t="e">
        <f t="shared" si="1365"/>
        <v>#VALUE!</v>
      </c>
      <c r="AL4393" t="e">
        <f t="shared" si="1366"/>
        <v>#VALUE!</v>
      </c>
      <c r="AM4393" t="e">
        <f t="shared" si="1367"/>
        <v>#VALUE!</v>
      </c>
      <c r="AN4393" t="e">
        <f t="shared" si="1368"/>
        <v>#VALUE!</v>
      </c>
      <c r="AO4393" t="e">
        <f t="shared" si="1369"/>
        <v>#VALUE!</v>
      </c>
      <c r="AP4393">
        <f t="shared" si="1370"/>
        <v>0</v>
      </c>
      <c r="AQ4393">
        <f t="shared" si="1371"/>
        <v>0</v>
      </c>
      <c r="AR4393">
        <f t="shared" si="1372"/>
        <v>0</v>
      </c>
      <c r="AS4393">
        <f t="shared" si="1373"/>
        <v>0</v>
      </c>
      <c r="AT4393">
        <f t="shared" si="1374"/>
        <v>0</v>
      </c>
      <c r="AU4393">
        <f t="shared" si="1375"/>
        <v>0</v>
      </c>
      <c r="AV4393">
        <f t="shared" si="1376"/>
        <v>0</v>
      </c>
      <c r="AW4393">
        <f t="shared" si="1377"/>
        <v>0</v>
      </c>
      <c r="AX4393">
        <f t="shared" si="1378"/>
        <v>0</v>
      </c>
      <c r="AY4393">
        <f t="shared" si="1379"/>
        <v>0</v>
      </c>
    </row>
    <row r="4394" spans="1:51" x14ac:dyDescent="0.3">
      <c r="A4394" s="1" t="s">
        <v>4388</v>
      </c>
      <c r="B4394" s="2">
        <v>4146047</v>
      </c>
      <c r="C4394" s="3" t="s">
        <v>5337</v>
      </c>
      <c r="D4394" s="5">
        <v>9.2899999999999991</v>
      </c>
      <c r="E4394" s="5">
        <v>1312.43762457</v>
      </c>
      <c r="F4394" s="3" t="s">
        <v>4480</v>
      </c>
      <c r="G4394" s="3" t="s">
        <v>4491</v>
      </c>
      <c r="H4394" s="3" t="s">
        <v>4492</v>
      </c>
      <c r="I4394" s="3" t="s">
        <v>4493</v>
      </c>
      <c r="J4394" s="3" t="s">
        <v>4553</v>
      </c>
      <c r="K4394" s="6">
        <v>407884</v>
      </c>
      <c r="L4394" s="6">
        <v>385139</v>
      </c>
      <c r="M4394" s="6">
        <v>128522</v>
      </c>
      <c r="N4394" s="6">
        <v>114480</v>
      </c>
      <c r="O4394" s="6">
        <v>128288</v>
      </c>
      <c r="P4394" s="6">
        <v>114201</v>
      </c>
      <c r="Q4394" s="6">
        <v>58462</v>
      </c>
      <c r="R4394" s="6">
        <v>75931</v>
      </c>
      <c r="S4394" s="6">
        <v>116136</v>
      </c>
      <c r="T4394" s="6">
        <v>96743</v>
      </c>
      <c r="U4394" s="6">
        <v>511406</v>
      </c>
      <c r="V4394" s="6">
        <v>275638</v>
      </c>
      <c r="W4394" s="6">
        <v>1019435</v>
      </c>
      <c r="X4394" s="6">
        <v>964130</v>
      </c>
      <c r="Y4394" s="6">
        <v>307165</v>
      </c>
      <c r="Z4394" s="6">
        <v>254700</v>
      </c>
      <c r="AA4394" s="6">
        <v>106473</v>
      </c>
      <c r="AB4394" s="6">
        <v>84688</v>
      </c>
      <c r="AC4394" s="6">
        <v>141274577</v>
      </c>
      <c r="AD4394" s="6">
        <v>146950841</v>
      </c>
      <c r="AF4394">
        <f t="shared" si="1360"/>
        <v>5.7347452265225349E-2</v>
      </c>
      <c r="AG4394">
        <f t="shared" si="1361"/>
        <v>7.8755976891083157E-2</v>
      </c>
      <c r="AH4394">
        <f t="shared" si="1362"/>
        <v>0.50165630962248697</v>
      </c>
      <c r="AI4394">
        <f t="shared" si="1363"/>
        <v>0.2858929812369701</v>
      </c>
      <c r="AJ4394">
        <f t="shared" si="1364"/>
        <v>2.8849097893362639</v>
      </c>
      <c r="AK4394">
        <f t="shared" si="1365"/>
        <v>3.0075099187606273</v>
      </c>
      <c r="AL4394">
        <f t="shared" si="1366"/>
        <v>0.31452079512802661</v>
      </c>
      <c r="AM4394">
        <f t="shared" si="1367"/>
        <v>0.29651891914347805</v>
      </c>
      <c r="AN4394">
        <f t="shared" si="1368"/>
        <v>0.40010790290700243</v>
      </c>
      <c r="AO4394">
        <f t="shared" si="1369"/>
        <v>0.39946791407797705</v>
      </c>
      <c r="AP4394">
        <f t="shared" si="1370"/>
        <v>1</v>
      </c>
      <c r="AQ4394">
        <f t="shared" si="1371"/>
        <v>1</v>
      </c>
      <c r="AR4394">
        <f t="shared" si="1372"/>
        <v>0</v>
      </c>
      <c r="AS4394">
        <f t="shared" si="1373"/>
        <v>1</v>
      </c>
      <c r="AT4394">
        <f t="shared" si="1374"/>
        <v>0</v>
      </c>
      <c r="AU4394">
        <f t="shared" si="1375"/>
        <v>0</v>
      </c>
      <c r="AV4394">
        <f t="shared" si="1376"/>
        <v>1</v>
      </c>
      <c r="AW4394">
        <f t="shared" si="1377"/>
        <v>1</v>
      </c>
      <c r="AX4394">
        <f t="shared" si="1378"/>
        <v>1</v>
      </c>
      <c r="AY4394">
        <f t="shared" si="1379"/>
        <v>6</v>
      </c>
    </row>
    <row r="4395" spans="1:51" x14ac:dyDescent="0.3">
      <c r="A4395" s="1" t="s">
        <v>4389</v>
      </c>
      <c r="B4395" s="2">
        <v>4971504</v>
      </c>
      <c r="C4395" s="3" t="s">
        <v>5335</v>
      </c>
      <c r="D4395" s="7">
        <v>224.58</v>
      </c>
      <c r="E4395" s="5">
        <v>12570.372771480001</v>
      </c>
      <c r="F4395" s="3" t="s">
        <v>4500</v>
      </c>
      <c r="G4395" s="3" t="s">
        <v>4501</v>
      </c>
      <c r="H4395" s="3" t="s">
        <v>4533</v>
      </c>
      <c r="I4395" s="3" t="s">
        <v>4618</v>
      </c>
      <c r="J4395" s="3" t="s">
        <v>4620</v>
      </c>
      <c r="K4395" s="6">
        <v>1703966</v>
      </c>
      <c r="L4395" s="6">
        <v>1653134</v>
      </c>
      <c r="M4395" s="6">
        <v>98154</v>
      </c>
      <c r="N4395" s="6">
        <v>68653</v>
      </c>
      <c r="O4395" s="6">
        <v>66564</v>
      </c>
      <c r="P4395" s="6">
        <v>38786</v>
      </c>
      <c r="Q4395" s="6">
        <v>93252</v>
      </c>
      <c r="R4395" s="6">
        <v>73449</v>
      </c>
      <c r="S4395" s="6">
        <v>454059</v>
      </c>
      <c r="T4395" s="6">
        <v>388389</v>
      </c>
      <c r="U4395" s="6" t="s">
        <v>4474</v>
      </c>
      <c r="V4395" s="6">
        <v>571295</v>
      </c>
      <c r="W4395" s="6">
        <v>1714480</v>
      </c>
      <c r="X4395" s="6">
        <v>1591009</v>
      </c>
      <c r="Y4395" s="6">
        <v>1069553</v>
      </c>
      <c r="Z4395" s="6">
        <v>928019</v>
      </c>
      <c r="AA4395" s="6">
        <v>1440557</v>
      </c>
      <c r="AB4395" s="6">
        <v>848977</v>
      </c>
      <c r="AC4395" s="6">
        <v>55099939</v>
      </c>
      <c r="AD4395" s="6">
        <v>55361595</v>
      </c>
      <c r="AF4395">
        <f t="shared" si="1360"/>
        <v>5.4390835705286737E-2</v>
      </c>
      <c r="AG4395">
        <f t="shared" si="1361"/>
        <v>4.6165043692398974E-2</v>
      </c>
      <c r="AH4395" t="e">
        <f t="shared" si="1362"/>
        <v>#VALUE!</v>
      </c>
      <c r="AI4395">
        <f t="shared" si="1363"/>
        <v>0.35907716423980002</v>
      </c>
      <c r="AJ4395">
        <f t="shared" si="1364"/>
        <v>0.74245795202827791</v>
      </c>
      <c r="AK4395">
        <f t="shared" si="1365"/>
        <v>1.0931026400008481</v>
      </c>
      <c r="AL4395">
        <f t="shared" si="1366"/>
        <v>3.9064159730886651E-2</v>
      </c>
      <c r="AM4395">
        <f t="shared" si="1367"/>
        <v>2.3462102890630766E-2</v>
      </c>
      <c r="AN4395">
        <f t="shared" si="1368"/>
        <v>0.99386752834678738</v>
      </c>
      <c r="AO4395">
        <f t="shared" si="1369"/>
        <v>1.0390475478139973</v>
      </c>
      <c r="AP4395">
        <f t="shared" si="1370"/>
        <v>1</v>
      </c>
      <c r="AQ4395">
        <f t="shared" si="1371"/>
        <v>1</v>
      </c>
      <c r="AR4395">
        <f t="shared" si="1372"/>
        <v>1</v>
      </c>
      <c r="AS4395">
        <f t="shared" si="1373"/>
        <v>1</v>
      </c>
      <c r="AT4395">
        <f t="shared" si="1374"/>
        <v>0</v>
      </c>
      <c r="AU4395">
        <f t="shared" si="1375"/>
        <v>0</v>
      </c>
      <c r="AV4395">
        <f t="shared" si="1376"/>
        <v>1</v>
      </c>
      <c r="AW4395">
        <f t="shared" si="1377"/>
        <v>0</v>
      </c>
      <c r="AX4395">
        <f t="shared" si="1378"/>
        <v>1</v>
      </c>
      <c r="AY4395">
        <f t="shared" si="1379"/>
        <v>6</v>
      </c>
    </row>
    <row r="4396" spans="1:51" x14ac:dyDescent="0.3">
      <c r="A4396" s="1" t="s">
        <v>4390</v>
      </c>
      <c r="B4396" s="2">
        <v>106420886</v>
      </c>
      <c r="C4396" s="3" t="s">
        <v>5337</v>
      </c>
      <c r="D4396" s="5">
        <v>15.41</v>
      </c>
      <c r="E4396" s="5">
        <v>1327.1900100400001</v>
      </c>
      <c r="F4396" s="3" t="s">
        <v>4559</v>
      </c>
      <c r="G4396" s="3" t="s">
        <v>4560</v>
      </c>
      <c r="H4396" s="3" t="s">
        <v>4561</v>
      </c>
      <c r="I4396" s="3" t="s">
        <v>4562</v>
      </c>
      <c r="J4396" s="3" t="s">
        <v>5332</v>
      </c>
      <c r="K4396" s="6">
        <v>2719000</v>
      </c>
      <c r="L4396" s="6">
        <v>2722000</v>
      </c>
      <c r="M4396" s="6">
        <v>396000</v>
      </c>
      <c r="N4396" s="6">
        <v>378000</v>
      </c>
      <c r="O4396" s="6">
        <v>320000</v>
      </c>
      <c r="P4396" s="6">
        <v>305000</v>
      </c>
      <c r="Q4396" s="6">
        <v>68000</v>
      </c>
      <c r="R4396" s="6">
        <v>121000</v>
      </c>
      <c r="S4396" s="6">
        <v>336000</v>
      </c>
      <c r="T4396" s="6">
        <v>319000</v>
      </c>
      <c r="U4396" s="6">
        <v>474000</v>
      </c>
      <c r="V4396" s="6">
        <v>478000</v>
      </c>
      <c r="W4396" s="6">
        <v>1900000</v>
      </c>
      <c r="X4396" s="6">
        <v>1897000</v>
      </c>
      <c r="Y4396" s="6">
        <v>602000</v>
      </c>
      <c r="Z4396" s="6">
        <v>642000</v>
      </c>
      <c r="AA4396" s="6">
        <v>770000</v>
      </c>
      <c r="AB4396" s="6">
        <v>778000</v>
      </c>
      <c r="AC4396" s="6">
        <v>85977995</v>
      </c>
      <c r="AD4396" s="6">
        <v>85901439</v>
      </c>
      <c r="AF4396">
        <f t="shared" si="1360"/>
        <v>3.5789473684210524E-2</v>
      </c>
      <c r="AG4396">
        <f t="shared" si="1361"/>
        <v>6.3784923563521348E-2</v>
      </c>
      <c r="AH4396">
        <f t="shared" si="1362"/>
        <v>0.24947368421052632</v>
      </c>
      <c r="AI4396">
        <f t="shared" si="1363"/>
        <v>0.25197680548234053</v>
      </c>
      <c r="AJ4396">
        <f t="shared" si="1364"/>
        <v>0.78181818181818186</v>
      </c>
      <c r="AK4396">
        <f t="shared" si="1365"/>
        <v>0.82519280205655532</v>
      </c>
      <c r="AL4396">
        <f t="shared" si="1366"/>
        <v>0.11769032732622288</v>
      </c>
      <c r="AM4396">
        <f t="shared" si="1367"/>
        <v>0.11204996326230712</v>
      </c>
      <c r="AN4396">
        <f t="shared" si="1368"/>
        <v>1.4310526315789474</v>
      </c>
      <c r="AO4396">
        <f t="shared" si="1369"/>
        <v>1.4348972061149183</v>
      </c>
      <c r="AP4396">
        <f t="shared" si="1370"/>
        <v>1</v>
      </c>
      <c r="AQ4396">
        <f t="shared" si="1371"/>
        <v>1</v>
      </c>
      <c r="AR4396">
        <f t="shared" si="1372"/>
        <v>0</v>
      </c>
      <c r="AS4396">
        <f t="shared" si="1373"/>
        <v>1</v>
      </c>
      <c r="AT4396">
        <f t="shared" si="1374"/>
        <v>1</v>
      </c>
      <c r="AU4396">
        <f t="shared" si="1375"/>
        <v>0</v>
      </c>
      <c r="AV4396">
        <f t="shared" si="1376"/>
        <v>1</v>
      </c>
      <c r="AW4396">
        <f t="shared" si="1377"/>
        <v>0</v>
      </c>
      <c r="AX4396">
        <f t="shared" si="1378"/>
        <v>0</v>
      </c>
      <c r="AY4396">
        <f t="shared" si="1379"/>
        <v>5</v>
      </c>
    </row>
    <row r="4397" spans="1:51" x14ac:dyDescent="0.3">
      <c r="A4397" s="1" t="s">
        <v>4391</v>
      </c>
      <c r="B4397" s="2">
        <v>4159229</v>
      </c>
      <c r="C4397" s="3" t="s">
        <v>5337</v>
      </c>
      <c r="D4397" s="5">
        <v>43.97</v>
      </c>
      <c r="E4397" s="5">
        <v>1907.2315516199999</v>
      </c>
      <c r="F4397" s="3" t="s">
        <v>4485</v>
      </c>
      <c r="G4397" s="3" t="s">
        <v>4517</v>
      </c>
      <c r="H4397" s="3" t="s">
        <v>4640</v>
      </c>
      <c r="I4397" s="3" t="s">
        <v>4865</v>
      </c>
      <c r="J4397" s="3" t="s">
        <v>4620</v>
      </c>
      <c r="K4397" s="6">
        <v>1308696</v>
      </c>
      <c r="L4397" s="6">
        <v>1319979</v>
      </c>
      <c r="M4397" s="6">
        <v>232316</v>
      </c>
      <c r="N4397" s="6">
        <v>238121</v>
      </c>
      <c r="O4397" s="6">
        <v>183241</v>
      </c>
      <c r="P4397" s="6">
        <v>188212</v>
      </c>
      <c r="Q4397" s="6">
        <v>119452</v>
      </c>
      <c r="R4397" s="6">
        <v>137106</v>
      </c>
      <c r="S4397" s="6">
        <v>221885</v>
      </c>
      <c r="T4397" s="6">
        <v>237731</v>
      </c>
      <c r="U4397" s="6">
        <v>167018</v>
      </c>
      <c r="V4397" s="6">
        <v>171912</v>
      </c>
      <c r="W4397" s="6">
        <v>1448835</v>
      </c>
      <c r="X4397" s="6">
        <v>1497582</v>
      </c>
      <c r="Y4397" s="6">
        <v>536516</v>
      </c>
      <c r="Z4397" s="6">
        <v>595248</v>
      </c>
      <c r="AA4397" s="6">
        <v>331857</v>
      </c>
      <c r="AB4397" s="6">
        <v>371163</v>
      </c>
      <c r="AC4397" s="6">
        <v>43375746</v>
      </c>
      <c r="AD4397" s="6">
        <v>44170987</v>
      </c>
      <c r="AF4397">
        <f t="shared" si="1360"/>
        <v>8.2446931500136322E-2</v>
      </c>
      <c r="AG4397">
        <f t="shared" si="1361"/>
        <v>9.1551581148811886E-2</v>
      </c>
      <c r="AH4397">
        <f t="shared" si="1362"/>
        <v>0.11527744705228683</v>
      </c>
      <c r="AI4397">
        <f t="shared" si="1363"/>
        <v>0.11479304639078194</v>
      </c>
      <c r="AJ4397">
        <f t="shared" si="1364"/>
        <v>1.6167084015102891</v>
      </c>
      <c r="AK4397">
        <f t="shared" si="1365"/>
        <v>1.6037374415014427</v>
      </c>
      <c r="AL4397">
        <f t="shared" si="1366"/>
        <v>0.14001800265302256</v>
      </c>
      <c r="AM4397">
        <f t="shared" si="1367"/>
        <v>0.14258711691625398</v>
      </c>
      <c r="AN4397">
        <f t="shared" si="1368"/>
        <v>0.90327470001760035</v>
      </c>
      <c r="AO4397">
        <f t="shared" si="1369"/>
        <v>0.88140682780642399</v>
      </c>
      <c r="AP4397">
        <f t="shared" si="1370"/>
        <v>1</v>
      </c>
      <c r="AQ4397">
        <f t="shared" si="1371"/>
        <v>1</v>
      </c>
      <c r="AR4397">
        <f t="shared" si="1372"/>
        <v>0</v>
      </c>
      <c r="AS4397">
        <f t="shared" si="1373"/>
        <v>1</v>
      </c>
      <c r="AT4397">
        <f t="shared" si="1374"/>
        <v>0</v>
      </c>
      <c r="AU4397">
        <f t="shared" si="1375"/>
        <v>1</v>
      </c>
      <c r="AV4397">
        <f t="shared" si="1376"/>
        <v>0</v>
      </c>
      <c r="AW4397">
        <f t="shared" si="1377"/>
        <v>1</v>
      </c>
      <c r="AX4397">
        <f t="shared" si="1378"/>
        <v>1</v>
      </c>
      <c r="AY4397">
        <f t="shared" si="1379"/>
        <v>6</v>
      </c>
    </row>
    <row r="4398" spans="1:51" x14ac:dyDescent="0.3">
      <c r="A4398" s="1" t="s">
        <v>4392</v>
      </c>
      <c r="B4398" s="2">
        <v>4963899</v>
      </c>
      <c r="C4398" s="3" t="s">
        <v>5337</v>
      </c>
      <c r="D4398" s="7">
        <v>4.91</v>
      </c>
      <c r="E4398" s="5">
        <v>627.07232754999995</v>
      </c>
      <c r="F4398" s="3" t="s">
        <v>4500</v>
      </c>
      <c r="G4398" s="3" t="s">
        <v>4539</v>
      </c>
      <c r="H4398" s="3" t="s">
        <v>4539</v>
      </c>
      <c r="I4398" s="3" t="s">
        <v>4582</v>
      </c>
      <c r="J4398" s="3" t="s">
        <v>5377</v>
      </c>
      <c r="K4398" s="6">
        <v>804500</v>
      </c>
      <c r="L4398" s="6">
        <v>807200</v>
      </c>
      <c r="M4398" s="6">
        <v>-212800</v>
      </c>
      <c r="N4398" s="6">
        <v>-192100</v>
      </c>
      <c r="O4398" s="6">
        <v>-404900</v>
      </c>
      <c r="P4398" s="6">
        <v>-372000</v>
      </c>
      <c r="Q4398" s="6">
        <v>-750700</v>
      </c>
      <c r="R4398" s="6">
        <v>-864200</v>
      </c>
      <c r="S4398" s="6">
        <v>-710200</v>
      </c>
      <c r="T4398" s="6">
        <v>-725600</v>
      </c>
      <c r="U4398" s="6">
        <v>6169900</v>
      </c>
      <c r="V4398" s="6">
        <v>6161100</v>
      </c>
      <c r="W4398" s="6">
        <v>7857800</v>
      </c>
      <c r="X4398" s="6">
        <v>7984600</v>
      </c>
      <c r="Y4398" s="6">
        <v>2458400</v>
      </c>
      <c r="Z4398" s="6">
        <v>2999600</v>
      </c>
      <c r="AA4398" s="6">
        <v>782900</v>
      </c>
      <c r="AB4398" s="6">
        <v>665300</v>
      </c>
      <c r="AC4398" s="6">
        <v>126888000</v>
      </c>
      <c r="AD4398" s="6">
        <v>126409000</v>
      </c>
      <c r="AF4398">
        <f t="shared" si="1360"/>
        <v>-9.553564610959811E-2</v>
      </c>
      <c r="AG4398">
        <f t="shared" si="1361"/>
        <v>-0.10823334919720462</v>
      </c>
      <c r="AH4398">
        <f t="shared" si="1362"/>
        <v>0.78519432920155774</v>
      </c>
      <c r="AI4398">
        <f t="shared" si="1363"/>
        <v>0.77162287403251262</v>
      </c>
      <c r="AJ4398">
        <f t="shared" si="1364"/>
        <v>3.1401200664197217</v>
      </c>
      <c r="AK4398">
        <f t="shared" si="1365"/>
        <v>4.5086427175710204</v>
      </c>
      <c r="AL4398">
        <f t="shared" si="1366"/>
        <v>-0.50329397141081422</v>
      </c>
      <c r="AM4398">
        <f t="shared" si="1367"/>
        <v>-0.46085232903865214</v>
      </c>
      <c r="AN4398">
        <f t="shared" si="1368"/>
        <v>0.10238234620377205</v>
      </c>
      <c r="AO4398">
        <f t="shared" si="1369"/>
        <v>0.10109460711870351</v>
      </c>
      <c r="AP4398">
        <f t="shared" si="1370"/>
        <v>0</v>
      </c>
      <c r="AQ4398">
        <f t="shared" si="1371"/>
        <v>0</v>
      </c>
      <c r="AR4398">
        <f t="shared" si="1372"/>
        <v>1</v>
      </c>
      <c r="AS4398">
        <f t="shared" si="1373"/>
        <v>1</v>
      </c>
      <c r="AT4398">
        <f t="shared" si="1374"/>
        <v>0</v>
      </c>
      <c r="AU4398">
        <f t="shared" si="1375"/>
        <v>0</v>
      </c>
      <c r="AV4398">
        <f t="shared" si="1376"/>
        <v>0</v>
      </c>
      <c r="AW4398">
        <f t="shared" si="1377"/>
        <v>1</v>
      </c>
      <c r="AX4398">
        <f t="shared" si="1378"/>
        <v>0</v>
      </c>
      <c r="AY4398">
        <f t="shared" si="1379"/>
        <v>3</v>
      </c>
    </row>
    <row r="4399" spans="1:51" x14ac:dyDescent="0.3">
      <c r="A4399" s="1" t="s">
        <v>4393</v>
      </c>
      <c r="B4399" s="2">
        <v>4019417</v>
      </c>
      <c r="C4399" s="3" t="s">
        <v>5337</v>
      </c>
      <c r="D4399" s="5">
        <v>22.67</v>
      </c>
      <c r="E4399" s="5">
        <v>1815.11771116</v>
      </c>
      <c r="F4399" s="3" t="s">
        <v>4475</v>
      </c>
      <c r="G4399" s="3" t="s">
        <v>4548</v>
      </c>
      <c r="H4399" s="3" t="s">
        <v>4647</v>
      </c>
      <c r="I4399" s="3" t="s">
        <v>4648</v>
      </c>
      <c r="J4399" s="3" t="s">
        <v>4649</v>
      </c>
      <c r="K4399" s="6">
        <v>1787000</v>
      </c>
      <c r="L4399" s="6">
        <v>1874500</v>
      </c>
      <c r="M4399" s="6">
        <v>24100</v>
      </c>
      <c r="N4399" s="6">
        <v>9700</v>
      </c>
      <c r="O4399" s="6">
        <v>-4100</v>
      </c>
      <c r="P4399" s="6">
        <v>-21600</v>
      </c>
      <c r="Q4399" s="6">
        <v>-64400</v>
      </c>
      <c r="R4399" s="6">
        <v>-79700</v>
      </c>
      <c r="S4399" s="6">
        <v>212500</v>
      </c>
      <c r="T4399" s="6">
        <v>65400</v>
      </c>
      <c r="U4399" s="6">
        <v>567800</v>
      </c>
      <c r="V4399" s="6">
        <v>579700</v>
      </c>
      <c r="W4399" s="6">
        <v>1758700</v>
      </c>
      <c r="X4399" s="6">
        <v>1796300</v>
      </c>
      <c r="Y4399" s="6">
        <v>762300</v>
      </c>
      <c r="Z4399" s="6">
        <v>790800</v>
      </c>
      <c r="AA4399" s="6">
        <v>618600</v>
      </c>
      <c r="AB4399" s="6">
        <v>665600</v>
      </c>
      <c r="AC4399" s="6">
        <v>80066948</v>
      </c>
      <c r="AD4399" s="6">
        <v>80010118</v>
      </c>
      <c r="AF4399">
        <f t="shared" si="1360"/>
        <v>-3.6617956445101497E-2</v>
      </c>
      <c r="AG4399">
        <f t="shared" si="1361"/>
        <v>-4.4368980682514055E-2</v>
      </c>
      <c r="AH4399">
        <f t="shared" si="1362"/>
        <v>0.32285210666969921</v>
      </c>
      <c r="AI4399">
        <f t="shared" si="1363"/>
        <v>0.32271892222902632</v>
      </c>
      <c r="AJ4399">
        <f t="shared" si="1364"/>
        <v>1.2322987390882638</v>
      </c>
      <c r="AK4399">
        <f t="shared" si="1365"/>
        <v>1.1881009615384615</v>
      </c>
      <c r="AL4399">
        <f t="shared" si="1366"/>
        <v>-2.2943480693900392E-3</v>
      </c>
      <c r="AM4399">
        <f t="shared" si="1367"/>
        <v>-1.1523072819418511E-2</v>
      </c>
      <c r="AN4399">
        <f t="shared" si="1368"/>
        <v>1.0160914311707512</v>
      </c>
      <c r="AO4399">
        <f t="shared" si="1369"/>
        <v>1.0435339308578746</v>
      </c>
      <c r="AP4399">
        <f t="shared" si="1370"/>
        <v>0</v>
      </c>
      <c r="AQ4399">
        <f t="shared" si="1371"/>
        <v>1</v>
      </c>
      <c r="AR4399">
        <f t="shared" si="1372"/>
        <v>1</v>
      </c>
      <c r="AS4399">
        <f t="shared" si="1373"/>
        <v>1</v>
      </c>
      <c r="AT4399">
        <f t="shared" si="1374"/>
        <v>0</v>
      </c>
      <c r="AU4399">
        <f t="shared" si="1375"/>
        <v>1</v>
      </c>
      <c r="AV4399">
        <f t="shared" si="1376"/>
        <v>1</v>
      </c>
      <c r="AW4399">
        <f t="shared" si="1377"/>
        <v>0</v>
      </c>
      <c r="AX4399">
        <f t="shared" si="1378"/>
        <v>0</v>
      </c>
      <c r="AY4399">
        <f t="shared" si="1379"/>
        <v>5</v>
      </c>
    </row>
    <row r="4400" spans="1:51" x14ac:dyDescent="0.3">
      <c r="A4400" s="1" t="s">
        <v>4394</v>
      </c>
      <c r="B4400" s="2">
        <v>4992242</v>
      </c>
      <c r="C4400" s="3" t="s">
        <v>5335</v>
      </c>
      <c r="D4400" s="5">
        <v>180.1</v>
      </c>
      <c r="E4400" s="5">
        <v>10698.3886291</v>
      </c>
      <c r="F4400" s="3" t="s">
        <v>4485</v>
      </c>
      <c r="G4400" s="3" t="s">
        <v>4486</v>
      </c>
      <c r="H4400" s="3" t="s">
        <v>4505</v>
      </c>
      <c r="I4400" s="3" t="s">
        <v>4505</v>
      </c>
      <c r="J4400" s="3" t="s">
        <v>4593</v>
      </c>
      <c r="K4400" s="6">
        <v>3324249</v>
      </c>
      <c r="L4400" s="6">
        <v>3246831</v>
      </c>
      <c r="M4400" s="6">
        <v>556238</v>
      </c>
      <c r="N4400" s="6">
        <v>577459</v>
      </c>
      <c r="O4400" s="6">
        <v>440068</v>
      </c>
      <c r="P4400" s="6">
        <v>460175</v>
      </c>
      <c r="Q4400" s="6">
        <v>372971</v>
      </c>
      <c r="R4400" s="6">
        <v>372327</v>
      </c>
      <c r="S4400" s="6">
        <v>439089</v>
      </c>
      <c r="T4400" s="6">
        <v>450242</v>
      </c>
      <c r="U4400" s="6">
        <v>578296</v>
      </c>
      <c r="V4400" s="6">
        <v>560859</v>
      </c>
      <c r="W4400" s="6">
        <v>4368915</v>
      </c>
      <c r="X4400" s="6">
        <v>4320309</v>
      </c>
      <c r="Y4400" s="6">
        <v>1743611</v>
      </c>
      <c r="Z4400" s="6">
        <v>1788359</v>
      </c>
      <c r="AA4400" s="6">
        <v>923510</v>
      </c>
      <c r="AB4400" s="6">
        <v>913092</v>
      </c>
      <c r="AC4400" s="6">
        <v>59173000</v>
      </c>
      <c r="AD4400" s="6">
        <v>59710000</v>
      </c>
      <c r="AF4400">
        <f t="shared" si="1360"/>
        <v>8.5369250717855574E-2</v>
      </c>
      <c r="AG4400">
        <f t="shared" si="1361"/>
        <v>8.6180641245799786E-2</v>
      </c>
      <c r="AH4400">
        <f t="shared" si="1362"/>
        <v>0.13236604511646485</v>
      </c>
      <c r="AI4400">
        <f t="shared" si="1363"/>
        <v>0.12981918654429578</v>
      </c>
      <c r="AJ4400">
        <f t="shared" si="1364"/>
        <v>1.8880261177464239</v>
      </c>
      <c r="AK4400">
        <f t="shared" si="1365"/>
        <v>1.9585748205000153</v>
      </c>
      <c r="AL4400">
        <f t="shared" si="1366"/>
        <v>0.13238117842556318</v>
      </c>
      <c r="AM4400">
        <f t="shared" si="1367"/>
        <v>0.14173050583784619</v>
      </c>
      <c r="AN4400">
        <f t="shared" si="1368"/>
        <v>0.76088662745784708</v>
      </c>
      <c r="AO4400">
        <f t="shared" si="1369"/>
        <v>0.75152749490835036</v>
      </c>
      <c r="AP4400">
        <f t="shared" si="1370"/>
        <v>1</v>
      </c>
      <c r="AQ4400">
        <f t="shared" si="1371"/>
        <v>1</v>
      </c>
      <c r="AR4400">
        <f t="shared" si="1372"/>
        <v>0</v>
      </c>
      <c r="AS4400">
        <f t="shared" si="1373"/>
        <v>1</v>
      </c>
      <c r="AT4400">
        <f t="shared" si="1374"/>
        <v>0</v>
      </c>
      <c r="AU4400">
        <f t="shared" si="1375"/>
        <v>0</v>
      </c>
      <c r="AV4400">
        <f t="shared" si="1376"/>
        <v>0</v>
      </c>
      <c r="AW4400">
        <f t="shared" si="1377"/>
        <v>1</v>
      </c>
      <c r="AX4400">
        <f t="shared" si="1378"/>
        <v>1</v>
      </c>
      <c r="AY4400">
        <f t="shared" si="1379"/>
        <v>5</v>
      </c>
    </row>
    <row r="4401" spans="1:51" x14ac:dyDescent="0.3">
      <c r="A4401" s="1" t="s">
        <v>4395</v>
      </c>
      <c r="B4401" s="2">
        <v>106589788</v>
      </c>
      <c r="C4401" s="3" t="s">
        <v>5336</v>
      </c>
      <c r="D4401" s="7">
        <v>4.16</v>
      </c>
      <c r="E4401" s="5">
        <v>60.702478720000002</v>
      </c>
      <c r="F4401" s="3" t="s">
        <v>4470</v>
      </c>
      <c r="G4401" s="3" t="s">
        <v>4512</v>
      </c>
      <c r="H4401" s="3" t="s">
        <v>4513</v>
      </c>
      <c r="I4401" s="3" t="s">
        <v>4643</v>
      </c>
      <c r="J4401" s="3" t="s">
        <v>5012</v>
      </c>
      <c r="K4401" s="6">
        <v>9863.6419999999998</v>
      </c>
      <c r="L4401" s="6">
        <v>11714.797</v>
      </c>
      <c r="M4401" s="6">
        <v>-424.94799999999998</v>
      </c>
      <c r="N4401" s="6">
        <v>774.14499999999998</v>
      </c>
      <c r="O4401" s="6">
        <v>-1886.529</v>
      </c>
      <c r="P4401" s="6">
        <v>-737.15200000000004</v>
      </c>
      <c r="Q4401" s="6">
        <v>-1135.1279999999999</v>
      </c>
      <c r="R4401" s="6">
        <v>-535.87300000000005</v>
      </c>
      <c r="S4401" s="6">
        <v>225.59700000000001</v>
      </c>
      <c r="T4401" s="6">
        <v>1217.6659999999999</v>
      </c>
      <c r="U4401" s="6" t="s">
        <v>4474</v>
      </c>
      <c r="V4401" s="6" t="s">
        <v>4474</v>
      </c>
      <c r="W4401" s="6">
        <v>32494.48</v>
      </c>
      <c r="X4401" s="6">
        <v>32494.48</v>
      </c>
      <c r="Y4401" s="6">
        <v>19449.025000000001</v>
      </c>
      <c r="Z4401" s="6">
        <v>19449.025000000001</v>
      </c>
      <c r="AA4401" s="6">
        <v>21159</v>
      </c>
      <c r="AB4401" s="6">
        <v>21159</v>
      </c>
      <c r="AC4401" s="6">
        <v>12500000</v>
      </c>
      <c r="AD4401" s="6">
        <v>12500000</v>
      </c>
      <c r="AF4401">
        <f t="shared" si="1360"/>
        <v>-3.4932948611579563E-2</v>
      </c>
      <c r="AG4401">
        <f t="shared" si="1361"/>
        <v>-1.6491200967056561E-2</v>
      </c>
      <c r="AH4401" t="e">
        <f t="shared" si="1362"/>
        <v>#VALUE!</v>
      </c>
      <c r="AI4401" t="e">
        <f t="shared" si="1363"/>
        <v>#VALUE!</v>
      </c>
      <c r="AJ4401">
        <f t="shared" si="1364"/>
        <v>0.91918450777446958</v>
      </c>
      <c r="AK4401">
        <f t="shared" si="1365"/>
        <v>0.91918450777446958</v>
      </c>
      <c r="AL4401">
        <f t="shared" si="1366"/>
        <v>-0.19126089531635476</v>
      </c>
      <c r="AM4401">
        <f t="shared" si="1367"/>
        <v>-6.292486331602673E-2</v>
      </c>
      <c r="AN4401">
        <f t="shared" si="1368"/>
        <v>0.30354823342303061</v>
      </c>
      <c r="AO4401">
        <f t="shared" si="1369"/>
        <v>0.36051652465280259</v>
      </c>
      <c r="AP4401">
        <f t="shared" si="1370"/>
        <v>0</v>
      </c>
      <c r="AQ4401">
        <f t="shared" si="1371"/>
        <v>1</v>
      </c>
      <c r="AR4401">
        <f t="shared" si="1372"/>
        <v>0</v>
      </c>
      <c r="AS4401">
        <f t="shared" si="1373"/>
        <v>1</v>
      </c>
      <c r="AT4401">
        <f t="shared" si="1374"/>
        <v>0</v>
      </c>
      <c r="AU4401">
        <f t="shared" si="1375"/>
        <v>0</v>
      </c>
      <c r="AV4401">
        <f t="shared" si="1376"/>
        <v>0</v>
      </c>
      <c r="AW4401">
        <f t="shared" si="1377"/>
        <v>0</v>
      </c>
      <c r="AX4401">
        <f t="shared" si="1378"/>
        <v>0</v>
      </c>
      <c r="AY4401">
        <f t="shared" si="1379"/>
        <v>2</v>
      </c>
    </row>
    <row r="4402" spans="1:51" x14ac:dyDescent="0.3">
      <c r="A4402" s="1" t="s">
        <v>4396</v>
      </c>
      <c r="B4402" s="2">
        <v>4334777</v>
      </c>
      <c r="C4402" s="3" t="s">
        <v>5335</v>
      </c>
      <c r="D4402" s="5">
        <v>246</v>
      </c>
      <c r="E4402" s="5">
        <v>65436</v>
      </c>
      <c r="F4402" s="3" t="s">
        <v>4500</v>
      </c>
      <c r="G4402" s="3" t="s">
        <v>4501</v>
      </c>
      <c r="H4402" s="3" t="s">
        <v>4502</v>
      </c>
      <c r="I4402" s="3" t="s">
        <v>4538</v>
      </c>
      <c r="J4402" s="3" t="s">
        <v>4504</v>
      </c>
      <c r="K4402" s="6">
        <v>8157000</v>
      </c>
      <c r="L4402" s="6">
        <v>7863000</v>
      </c>
      <c r="M4402" s="6">
        <v>726000</v>
      </c>
      <c r="N4402" s="6">
        <v>636000</v>
      </c>
      <c r="O4402" s="6">
        <v>419000</v>
      </c>
      <c r="P4402" s="6">
        <v>342000</v>
      </c>
      <c r="Q4402" s="6">
        <v>1620000</v>
      </c>
      <c r="R4402" s="6">
        <v>1541000</v>
      </c>
      <c r="S4402" s="6">
        <v>2345000</v>
      </c>
      <c r="T4402" s="6">
        <v>2389000</v>
      </c>
      <c r="U4402" s="6">
        <v>2983000</v>
      </c>
      <c r="V4402" s="6">
        <v>2982000</v>
      </c>
      <c r="W4402" s="6">
        <v>16424000</v>
      </c>
      <c r="X4402" s="6">
        <v>16234000</v>
      </c>
      <c r="Y4402" s="6">
        <v>9078000</v>
      </c>
      <c r="Z4402" s="6">
        <v>9200000</v>
      </c>
      <c r="AA4402" s="6">
        <v>4422000</v>
      </c>
      <c r="AB4402" s="6">
        <v>4513000</v>
      </c>
      <c r="AC4402" s="6">
        <v>265000000</v>
      </c>
      <c r="AD4402" s="6">
        <v>266000000</v>
      </c>
      <c r="AF4402">
        <f t="shared" si="1360"/>
        <v>9.8636142230881643E-2</v>
      </c>
      <c r="AG4402">
        <f t="shared" si="1361"/>
        <v>9.4924233091043489E-2</v>
      </c>
      <c r="AH4402">
        <f t="shared" si="1362"/>
        <v>0.18162445202143204</v>
      </c>
      <c r="AI4402">
        <f t="shared" si="1363"/>
        <v>0.18368855488480965</v>
      </c>
      <c r="AJ4402">
        <f t="shared" si="1364"/>
        <v>2.0529172320217097</v>
      </c>
      <c r="AK4402">
        <f t="shared" si="1365"/>
        <v>2.0385552847329937</v>
      </c>
      <c r="AL4402">
        <f t="shared" si="1366"/>
        <v>5.1366924114257695E-2</v>
      </c>
      <c r="AM4402">
        <f t="shared" si="1367"/>
        <v>4.3494849294162537E-2</v>
      </c>
      <c r="AN4402">
        <f t="shared" si="1368"/>
        <v>0.49665124208475403</v>
      </c>
      <c r="AO4402">
        <f t="shared" si="1369"/>
        <v>0.48435382530491561</v>
      </c>
      <c r="AP4402">
        <f t="shared" si="1370"/>
        <v>1</v>
      </c>
      <c r="AQ4402">
        <f t="shared" si="1371"/>
        <v>1</v>
      </c>
      <c r="AR4402">
        <f t="shared" si="1372"/>
        <v>1</v>
      </c>
      <c r="AS4402">
        <f t="shared" si="1373"/>
        <v>1</v>
      </c>
      <c r="AT4402">
        <f t="shared" si="1374"/>
        <v>1</v>
      </c>
      <c r="AU4402">
        <f t="shared" si="1375"/>
        <v>1</v>
      </c>
      <c r="AV4402">
        <f t="shared" si="1376"/>
        <v>1</v>
      </c>
      <c r="AW4402">
        <f t="shared" si="1377"/>
        <v>1</v>
      </c>
      <c r="AX4402">
        <f t="shared" si="1378"/>
        <v>1</v>
      </c>
      <c r="AY4402">
        <f t="shared" si="1379"/>
        <v>9</v>
      </c>
    </row>
    <row r="4403" spans="1:51" x14ac:dyDescent="0.3">
      <c r="A4403" s="1" t="s">
        <v>4397</v>
      </c>
      <c r="B4403" s="2">
        <v>4564565</v>
      </c>
      <c r="C4403" s="3" t="s">
        <v>5337</v>
      </c>
      <c r="D4403" s="5">
        <v>105.87</v>
      </c>
      <c r="E4403" s="5">
        <v>5864.2437936899996</v>
      </c>
      <c r="F4403" s="3" t="s">
        <v>4500</v>
      </c>
      <c r="G4403" s="3" t="s">
        <v>4501</v>
      </c>
      <c r="H4403" s="3" t="s">
        <v>4502</v>
      </c>
      <c r="I4403" s="3" t="s">
        <v>4538</v>
      </c>
      <c r="J4403" s="3" t="s">
        <v>4504</v>
      </c>
      <c r="K4403" s="6">
        <v>705444</v>
      </c>
      <c r="L4403" s="6">
        <v>677998</v>
      </c>
      <c r="M4403" s="6">
        <v>-35708</v>
      </c>
      <c r="N4403" s="6">
        <v>-29771</v>
      </c>
      <c r="O4403" s="6">
        <v>-46587</v>
      </c>
      <c r="P4403" s="6">
        <v>-40330</v>
      </c>
      <c r="Q4403" s="6">
        <v>-50423</v>
      </c>
      <c r="R4403" s="6">
        <v>-89700</v>
      </c>
      <c r="S4403" s="6">
        <v>68078</v>
      </c>
      <c r="T4403" s="6">
        <v>64163</v>
      </c>
      <c r="U4403" s="6">
        <v>764281</v>
      </c>
      <c r="V4403" s="6">
        <v>763672</v>
      </c>
      <c r="W4403" s="6">
        <v>1302086</v>
      </c>
      <c r="X4403" s="6">
        <v>1242689</v>
      </c>
      <c r="Y4403" s="6">
        <v>988702</v>
      </c>
      <c r="Z4403" s="6">
        <v>932390</v>
      </c>
      <c r="AA4403" s="6">
        <v>539159</v>
      </c>
      <c r="AB4403" s="6">
        <v>506220</v>
      </c>
      <c r="AC4403" s="6">
        <v>55372573</v>
      </c>
      <c r="AD4403" s="6">
        <v>54914419</v>
      </c>
      <c r="AF4403">
        <f t="shared" si="1360"/>
        <v>-3.8724784691640951E-2</v>
      </c>
      <c r="AG4403">
        <f t="shared" si="1361"/>
        <v>-7.2182179129291396E-2</v>
      </c>
      <c r="AH4403">
        <f t="shared" si="1362"/>
        <v>0.58696660589239114</v>
      </c>
      <c r="AI4403">
        <f t="shared" si="1363"/>
        <v>0.61453187402479625</v>
      </c>
      <c r="AJ4403">
        <f t="shared" si="1364"/>
        <v>1.8337855808768841</v>
      </c>
      <c r="AK4403">
        <f t="shared" si="1365"/>
        <v>1.841867172375647</v>
      </c>
      <c r="AL4403">
        <f t="shared" si="1366"/>
        <v>-6.6039260380696407E-2</v>
      </c>
      <c r="AM4403">
        <f t="shared" si="1367"/>
        <v>-5.9483951280092269E-2</v>
      </c>
      <c r="AN4403">
        <f t="shared" si="1368"/>
        <v>0.5417798824348008</v>
      </c>
      <c r="AO4403">
        <f t="shared" si="1369"/>
        <v>0.54558944353736127</v>
      </c>
      <c r="AP4403">
        <f t="shared" si="1370"/>
        <v>0</v>
      </c>
      <c r="AQ4403">
        <f t="shared" si="1371"/>
        <v>1</v>
      </c>
      <c r="AR4403">
        <f t="shared" si="1372"/>
        <v>1</v>
      </c>
      <c r="AS4403">
        <f t="shared" si="1373"/>
        <v>1</v>
      </c>
      <c r="AT4403">
        <f t="shared" si="1374"/>
        <v>1</v>
      </c>
      <c r="AU4403">
        <f t="shared" si="1375"/>
        <v>0</v>
      </c>
      <c r="AV4403">
        <f t="shared" si="1376"/>
        <v>0</v>
      </c>
      <c r="AW4403">
        <f t="shared" si="1377"/>
        <v>0</v>
      </c>
      <c r="AX4403">
        <f t="shared" si="1378"/>
        <v>0</v>
      </c>
      <c r="AY4403">
        <f t="shared" si="1379"/>
        <v>4</v>
      </c>
    </row>
    <row r="4404" spans="1:51" x14ac:dyDescent="0.3">
      <c r="A4404" s="1" t="s">
        <v>4398</v>
      </c>
      <c r="B4404" s="2">
        <v>102886</v>
      </c>
      <c r="C4404" s="3" t="s">
        <v>5335</v>
      </c>
      <c r="D4404" s="5">
        <v>112.56</v>
      </c>
      <c r="E4404" s="5">
        <v>605.79735719999996</v>
      </c>
      <c r="F4404" s="3" t="s">
        <v>4480</v>
      </c>
      <c r="G4404" s="3" t="s">
        <v>4491</v>
      </c>
      <c r="H4404" s="3" t="s">
        <v>4663</v>
      </c>
      <c r="I4404" s="3" t="s">
        <v>4663</v>
      </c>
      <c r="J4404" s="3" t="s">
        <v>4595</v>
      </c>
      <c r="K4404" s="6">
        <v>557739.36</v>
      </c>
      <c r="L4404" s="6">
        <v>563205.17700000003</v>
      </c>
      <c r="M4404" s="6">
        <v>161187.038</v>
      </c>
      <c r="N4404" s="6">
        <v>156121.12299999999</v>
      </c>
      <c r="O4404" s="6">
        <v>150448.508</v>
      </c>
      <c r="P4404" s="6">
        <v>145227.68299999999</v>
      </c>
      <c r="Q4404" s="6">
        <v>83799.645000000004</v>
      </c>
      <c r="R4404" s="6">
        <v>77753.906000000003</v>
      </c>
      <c r="S4404" s="6">
        <v>244803.61300000001</v>
      </c>
      <c r="T4404" s="6">
        <v>254468.09400000001</v>
      </c>
      <c r="U4404" s="6">
        <v>504940.44900000002</v>
      </c>
      <c r="V4404" s="6">
        <v>492741.42599999998</v>
      </c>
      <c r="W4404" s="6">
        <v>1049161.8219999999</v>
      </c>
      <c r="X4404" s="6">
        <v>1048436.03</v>
      </c>
      <c r="Y4404" s="6">
        <v>857220.87199999997</v>
      </c>
      <c r="Z4404" s="6">
        <v>849911.47400000005</v>
      </c>
      <c r="AA4404" s="6">
        <v>55928</v>
      </c>
      <c r="AB4404" s="6">
        <v>67531</v>
      </c>
      <c r="AC4404" s="6">
        <v>5401953</v>
      </c>
      <c r="AD4404" s="6">
        <v>5479821</v>
      </c>
      <c r="AF4404">
        <f t="shared" si="1360"/>
        <v>7.9872945472085635E-2</v>
      </c>
      <c r="AG4404">
        <f t="shared" si="1361"/>
        <v>7.416180269958865E-2</v>
      </c>
      <c r="AH4404">
        <f t="shared" si="1362"/>
        <v>0.48127985446271798</v>
      </c>
      <c r="AI4404">
        <f t="shared" si="1363"/>
        <v>0.46997757793577538</v>
      </c>
      <c r="AJ4404">
        <f t="shared" si="1364"/>
        <v>15.327221999713917</v>
      </c>
      <c r="AK4404">
        <f t="shared" si="1365"/>
        <v>12.585501088389037</v>
      </c>
      <c r="AL4404">
        <f t="shared" si="1366"/>
        <v>0.26974698002307029</v>
      </c>
      <c r="AM4404">
        <f t="shared" si="1367"/>
        <v>0.25785928278141518</v>
      </c>
      <c r="AN4404">
        <f t="shared" si="1368"/>
        <v>0.53160470415973637</v>
      </c>
      <c r="AO4404">
        <f t="shared" si="1369"/>
        <v>0.53718601887422734</v>
      </c>
      <c r="AP4404">
        <f t="shared" si="1370"/>
        <v>1</v>
      </c>
      <c r="AQ4404">
        <f t="shared" si="1371"/>
        <v>1</v>
      </c>
      <c r="AR4404">
        <f t="shared" si="1372"/>
        <v>1</v>
      </c>
      <c r="AS4404">
        <f t="shared" si="1373"/>
        <v>1</v>
      </c>
      <c r="AT4404">
        <f t="shared" si="1374"/>
        <v>0</v>
      </c>
      <c r="AU4404">
        <f t="shared" si="1375"/>
        <v>1</v>
      </c>
      <c r="AV4404">
        <f t="shared" si="1376"/>
        <v>1</v>
      </c>
      <c r="AW4404">
        <f t="shared" si="1377"/>
        <v>0</v>
      </c>
      <c r="AX4404">
        <f t="shared" si="1378"/>
        <v>1</v>
      </c>
      <c r="AY4404">
        <f t="shared" si="1379"/>
        <v>7</v>
      </c>
    </row>
    <row r="4405" spans="1:51" x14ac:dyDescent="0.3">
      <c r="A4405" s="1" t="s">
        <v>4399</v>
      </c>
      <c r="B4405" s="2">
        <v>4977010</v>
      </c>
      <c r="C4405" s="3" t="s">
        <v>5337</v>
      </c>
      <c r="D4405" s="5">
        <v>27.57</v>
      </c>
      <c r="E4405" s="5">
        <v>1601.1976399499999</v>
      </c>
      <c r="F4405" s="3" t="s">
        <v>4654</v>
      </c>
      <c r="G4405" s="3" t="s">
        <v>4654</v>
      </c>
      <c r="H4405" s="3" t="s">
        <v>4655</v>
      </c>
      <c r="I4405" s="3" t="s">
        <v>4888</v>
      </c>
      <c r="J4405" s="3" t="s">
        <v>4968</v>
      </c>
      <c r="K4405" s="6">
        <v>44410500</v>
      </c>
      <c r="L4405" s="6">
        <v>46164900</v>
      </c>
      <c r="M4405" s="6">
        <v>291000</v>
      </c>
      <c r="N4405" s="6">
        <v>291500</v>
      </c>
      <c r="O4405" s="6">
        <v>214400</v>
      </c>
      <c r="P4405" s="6">
        <v>214300</v>
      </c>
      <c r="Q4405" s="6">
        <v>134200</v>
      </c>
      <c r="R4405" s="6">
        <v>134800</v>
      </c>
      <c r="S4405" s="6">
        <v>144100</v>
      </c>
      <c r="T4405" s="6">
        <v>262900</v>
      </c>
      <c r="U4405" s="6">
        <v>775200</v>
      </c>
      <c r="V4405" s="6">
        <v>782000</v>
      </c>
      <c r="W4405" s="6">
        <v>6984600</v>
      </c>
      <c r="X4405" s="6">
        <v>7189200</v>
      </c>
      <c r="Y4405" s="6">
        <v>4170700</v>
      </c>
      <c r="Z4405" s="6">
        <v>4395600</v>
      </c>
      <c r="AA4405" s="6">
        <v>3583100</v>
      </c>
      <c r="AB4405" s="6">
        <v>3818900</v>
      </c>
      <c r="AC4405" s="6">
        <v>58100000</v>
      </c>
      <c r="AD4405" s="6">
        <v>59100000</v>
      </c>
      <c r="AF4405">
        <f t="shared" si="1360"/>
        <v>1.9213698708587464E-2</v>
      </c>
      <c r="AG4405">
        <f t="shared" si="1361"/>
        <v>1.8750347743837978E-2</v>
      </c>
      <c r="AH4405">
        <f t="shared" si="1362"/>
        <v>0.11098702860578988</v>
      </c>
      <c r="AI4405">
        <f t="shared" si="1363"/>
        <v>0.10877427251989094</v>
      </c>
      <c r="AJ4405">
        <f t="shared" si="1364"/>
        <v>1.1639920739024867</v>
      </c>
      <c r="AK4405">
        <f t="shared" si="1365"/>
        <v>1.1510120715389249</v>
      </c>
      <c r="AL4405">
        <f t="shared" si="1366"/>
        <v>4.8276871460578019E-3</v>
      </c>
      <c r="AM4405">
        <f t="shared" si="1367"/>
        <v>4.6420548945194295E-3</v>
      </c>
      <c r="AN4405">
        <f t="shared" si="1368"/>
        <v>6.3583455029636626</v>
      </c>
      <c r="AO4405">
        <f t="shared" si="1369"/>
        <v>6.4214238023702217</v>
      </c>
      <c r="AP4405">
        <f t="shared" si="1370"/>
        <v>1</v>
      </c>
      <c r="AQ4405">
        <f t="shared" si="1371"/>
        <v>1</v>
      </c>
      <c r="AR4405">
        <f t="shared" si="1372"/>
        <v>1</v>
      </c>
      <c r="AS4405">
        <f t="shared" si="1373"/>
        <v>1</v>
      </c>
      <c r="AT4405">
        <f t="shared" si="1374"/>
        <v>0</v>
      </c>
      <c r="AU4405">
        <f t="shared" si="1375"/>
        <v>1</v>
      </c>
      <c r="AV4405">
        <f t="shared" si="1376"/>
        <v>1</v>
      </c>
      <c r="AW4405">
        <f t="shared" si="1377"/>
        <v>0</v>
      </c>
      <c r="AX4405">
        <f t="shared" si="1378"/>
        <v>1</v>
      </c>
      <c r="AY4405">
        <f t="shared" si="1379"/>
        <v>7</v>
      </c>
    </row>
    <row r="4406" spans="1:51" x14ac:dyDescent="0.3">
      <c r="A4406" s="1" t="s">
        <v>4400</v>
      </c>
      <c r="B4406" s="2">
        <v>4121147</v>
      </c>
      <c r="C4406" s="3" t="s">
        <v>5337</v>
      </c>
      <c r="D4406" s="5">
        <v>40.770000000000003</v>
      </c>
      <c r="E4406" s="5">
        <v>2040.2951846399999</v>
      </c>
      <c r="F4406" s="3" t="s">
        <v>4475</v>
      </c>
      <c r="G4406" s="3" t="s">
        <v>4548</v>
      </c>
      <c r="H4406" s="3" t="s">
        <v>4810</v>
      </c>
      <c r="I4406" s="3" t="s">
        <v>4964</v>
      </c>
      <c r="J4406" s="3" t="s">
        <v>4636</v>
      </c>
      <c r="K4406" s="6">
        <v>1166910</v>
      </c>
      <c r="L4406" s="6">
        <v>1191093</v>
      </c>
      <c r="M4406" s="6">
        <v>64497</v>
      </c>
      <c r="N4406" s="6">
        <v>67130</v>
      </c>
      <c r="O4406" s="6">
        <v>16368</v>
      </c>
      <c r="P4406" s="6">
        <v>2921</v>
      </c>
      <c r="Q4406" s="6">
        <v>41968</v>
      </c>
      <c r="R4406" s="6">
        <v>42126</v>
      </c>
      <c r="S4406" s="6">
        <v>185489</v>
      </c>
      <c r="T4406" s="6">
        <v>271426</v>
      </c>
      <c r="U4406" s="6">
        <v>295721</v>
      </c>
      <c r="V4406" s="6">
        <v>300009</v>
      </c>
      <c r="W4406" s="6">
        <v>1657017</v>
      </c>
      <c r="X4406" s="6">
        <v>1645271</v>
      </c>
      <c r="Y4406" s="6">
        <v>602999</v>
      </c>
      <c r="Z4406" s="6">
        <v>576437</v>
      </c>
      <c r="AA4406" s="6">
        <v>169464</v>
      </c>
      <c r="AB4406" s="6">
        <v>166238</v>
      </c>
      <c r="AC4406" s="6">
        <v>50044032</v>
      </c>
      <c r="AD4406" s="6">
        <v>50260265</v>
      </c>
      <c r="AF4406">
        <f t="shared" si="1360"/>
        <v>2.5327440816841348E-2</v>
      </c>
      <c r="AG4406">
        <f t="shared" si="1361"/>
        <v>2.5604292545118708E-2</v>
      </c>
      <c r="AH4406">
        <f t="shared" si="1362"/>
        <v>0.17846588176222694</v>
      </c>
      <c r="AI4406">
        <f t="shared" si="1363"/>
        <v>0.18234625177250435</v>
      </c>
      <c r="AJ4406">
        <f t="shared" si="1364"/>
        <v>3.5582719633668507</v>
      </c>
      <c r="AK4406">
        <f t="shared" si="1365"/>
        <v>3.4675405142025291</v>
      </c>
      <c r="AL4406">
        <f t="shared" si="1366"/>
        <v>1.40267886983572E-2</v>
      </c>
      <c r="AM4406">
        <f t="shared" si="1367"/>
        <v>2.4523693783776749E-3</v>
      </c>
      <c r="AN4406">
        <f t="shared" si="1368"/>
        <v>0.70422331213258527</v>
      </c>
      <c r="AO4406">
        <f t="shared" si="1369"/>
        <v>0.72394942839204002</v>
      </c>
      <c r="AP4406">
        <f t="shared" si="1370"/>
        <v>1</v>
      </c>
      <c r="AQ4406">
        <f t="shared" si="1371"/>
        <v>1</v>
      </c>
      <c r="AR4406">
        <f t="shared" si="1372"/>
        <v>0</v>
      </c>
      <c r="AS4406">
        <f t="shared" si="1373"/>
        <v>1</v>
      </c>
      <c r="AT4406">
        <f t="shared" si="1374"/>
        <v>1</v>
      </c>
      <c r="AU4406">
        <f t="shared" si="1375"/>
        <v>1</v>
      </c>
      <c r="AV4406">
        <f t="shared" si="1376"/>
        <v>1</v>
      </c>
      <c r="AW4406">
        <f t="shared" si="1377"/>
        <v>0</v>
      </c>
      <c r="AX4406">
        <f t="shared" si="1378"/>
        <v>1</v>
      </c>
      <c r="AY4406">
        <f t="shared" si="1379"/>
        <v>7</v>
      </c>
    </row>
    <row r="4407" spans="1:51" x14ac:dyDescent="0.3">
      <c r="A4407" s="1" t="s">
        <v>4401</v>
      </c>
      <c r="B4407" s="2">
        <v>107569565</v>
      </c>
      <c r="C4407" s="3" t="s">
        <v>5337</v>
      </c>
      <c r="D4407" s="5">
        <v>29.24</v>
      </c>
      <c r="E4407" s="5">
        <v>1484.69503536</v>
      </c>
      <c r="F4407" s="3" t="s">
        <v>4583</v>
      </c>
      <c r="G4407" s="3" t="s">
        <v>4583</v>
      </c>
      <c r="H4407" s="3" t="s">
        <v>4602</v>
      </c>
      <c r="I4407" s="3" t="s">
        <v>4635</v>
      </c>
      <c r="J4407" s="3" t="s">
        <v>4636</v>
      </c>
      <c r="K4407" s="6">
        <v>3289800</v>
      </c>
      <c r="L4407" s="6">
        <v>3358800</v>
      </c>
      <c r="M4407" s="6">
        <v>261400</v>
      </c>
      <c r="N4407" s="6">
        <v>248700</v>
      </c>
      <c r="O4407" s="6">
        <v>196900</v>
      </c>
      <c r="P4407" s="6">
        <v>184100</v>
      </c>
      <c r="Q4407" s="6">
        <v>158400</v>
      </c>
      <c r="R4407" s="6">
        <v>140200</v>
      </c>
      <c r="S4407" s="6">
        <v>202900</v>
      </c>
      <c r="T4407" s="6">
        <v>274800</v>
      </c>
      <c r="U4407" s="6" t="s">
        <v>4474</v>
      </c>
      <c r="V4407" s="6" t="s">
        <v>4474</v>
      </c>
      <c r="W4407" s="6">
        <v>1739300</v>
      </c>
      <c r="X4407" s="6">
        <v>1829400</v>
      </c>
      <c r="Y4407" s="6">
        <v>857400</v>
      </c>
      <c r="Z4407" s="6">
        <v>955500</v>
      </c>
      <c r="AA4407" s="6">
        <v>467700</v>
      </c>
      <c r="AB4407" s="6">
        <v>557900</v>
      </c>
      <c r="AC4407" s="6">
        <v>49482982</v>
      </c>
      <c r="AD4407" s="6">
        <v>49424731</v>
      </c>
      <c r="AF4407">
        <f t="shared" si="1360"/>
        <v>9.1071120565744845E-2</v>
      </c>
      <c r="AG4407">
        <f t="shared" si="1361"/>
        <v>7.6637148791953644E-2</v>
      </c>
      <c r="AH4407" t="e">
        <f t="shared" si="1362"/>
        <v>#VALUE!</v>
      </c>
      <c r="AI4407" t="e">
        <f t="shared" si="1363"/>
        <v>#VALUE!</v>
      </c>
      <c r="AJ4407">
        <f t="shared" si="1364"/>
        <v>1.8332264271969212</v>
      </c>
      <c r="AK4407">
        <f t="shared" si="1365"/>
        <v>1.71267252195734</v>
      </c>
      <c r="AL4407">
        <f t="shared" si="1366"/>
        <v>5.9851662715058665E-2</v>
      </c>
      <c r="AM4407">
        <f t="shared" si="1367"/>
        <v>5.4811242110277478E-2</v>
      </c>
      <c r="AN4407">
        <f t="shared" si="1368"/>
        <v>1.8914505835681021</v>
      </c>
      <c r="AO4407">
        <f t="shared" si="1369"/>
        <v>1.8360118071498852</v>
      </c>
      <c r="AP4407">
        <f t="shared" si="1370"/>
        <v>1</v>
      </c>
      <c r="AQ4407">
        <f t="shared" si="1371"/>
        <v>1</v>
      </c>
      <c r="AR4407">
        <f t="shared" si="1372"/>
        <v>1</v>
      </c>
      <c r="AS4407">
        <f t="shared" si="1373"/>
        <v>1</v>
      </c>
      <c r="AT4407">
        <f t="shared" si="1374"/>
        <v>0</v>
      </c>
      <c r="AU4407">
        <f t="shared" si="1375"/>
        <v>1</v>
      </c>
      <c r="AV4407">
        <f t="shared" si="1376"/>
        <v>1</v>
      </c>
      <c r="AW4407">
        <f t="shared" si="1377"/>
        <v>1</v>
      </c>
      <c r="AX4407">
        <f t="shared" si="1378"/>
        <v>0</v>
      </c>
      <c r="AY4407">
        <f t="shared" si="1379"/>
        <v>7</v>
      </c>
    </row>
    <row r="4408" spans="1:51" x14ac:dyDescent="0.3">
      <c r="A4408" s="1" t="s">
        <v>4402</v>
      </c>
      <c r="B4408" s="2">
        <v>101999</v>
      </c>
      <c r="C4408" s="3" t="s">
        <v>5335</v>
      </c>
      <c r="D4408" s="5">
        <v>51.5</v>
      </c>
      <c r="E4408" s="5">
        <v>3033.2392749999999</v>
      </c>
      <c r="F4408" s="3" t="s">
        <v>4480</v>
      </c>
      <c r="G4408" s="3" t="s">
        <v>4481</v>
      </c>
      <c r="H4408" s="3" t="s">
        <v>4481</v>
      </c>
      <c r="I4408" s="3" t="s">
        <v>4482</v>
      </c>
      <c r="J4408" s="3" t="s">
        <v>4483</v>
      </c>
      <c r="K4408" s="6">
        <v>1050472</v>
      </c>
      <c r="L4408" s="6">
        <v>1038080</v>
      </c>
      <c r="M4408" s="6" t="s">
        <v>4474</v>
      </c>
      <c r="N4408" s="6" t="s">
        <v>4474</v>
      </c>
      <c r="O4408" s="6">
        <v>707893</v>
      </c>
      <c r="P4408" s="6">
        <v>692200</v>
      </c>
      <c r="Q4408" s="6">
        <v>262845</v>
      </c>
      <c r="R4408" s="6">
        <v>272699</v>
      </c>
      <c r="S4408" s="6">
        <v>110055</v>
      </c>
      <c r="T4408" s="6">
        <v>272155</v>
      </c>
      <c r="U4408" s="6">
        <v>218573</v>
      </c>
      <c r="V4408" s="6">
        <v>218515</v>
      </c>
      <c r="W4408" s="6">
        <v>20905209</v>
      </c>
      <c r="X4408" s="6">
        <v>20744530</v>
      </c>
      <c r="Y4408" s="6" t="s">
        <v>4474</v>
      </c>
      <c r="Z4408" s="6" t="s">
        <v>4474</v>
      </c>
      <c r="AA4408" s="6" t="s">
        <v>4474</v>
      </c>
      <c r="AB4408" s="6" t="s">
        <v>4474</v>
      </c>
      <c r="AC4408" s="6">
        <v>59033007</v>
      </c>
      <c r="AD4408" s="6">
        <v>59261262</v>
      </c>
      <c r="AF4408">
        <f t="shared" si="1360"/>
        <v>1.2573182119346427E-2</v>
      </c>
      <c r="AG4408">
        <f t="shared" si="1361"/>
        <v>1.3145585848414016E-2</v>
      </c>
      <c r="AH4408">
        <f t="shared" si="1362"/>
        <v>1.0455432423564864E-2</v>
      </c>
      <c r="AI4408">
        <f t="shared" si="1363"/>
        <v>1.0533620188068854E-2</v>
      </c>
      <c r="AJ4408" t="e">
        <f t="shared" si="1364"/>
        <v>#VALUE!</v>
      </c>
      <c r="AK4408" t="e">
        <f t="shared" si="1365"/>
        <v>#VALUE!</v>
      </c>
      <c r="AL4408">
        <f t="shared" si="1366"/>
        <v>0.6738808840216588</v>
      </c>
      <c r="AM4408">
        <f t="shared" si="1367"/>
        <v>0.66680795314426633</v>
      </c>
      <c r="AN4408">
        <f t="shared" si="1368"/>
        <v>5.0249294326595827E-2</v>
      </c>
      <c r="AO4408">
        <f t="shared" si="1369"/>
        <v>5.0041143376109265E-2</v>
      </c>
      <c r="AP4408">
        <f t="shared" si="1370"/>
        <v>1</v>
      </c>
      <c r="AQ4408">
        <f t="shared" si="1371"/>
        <v>1</v>
      </c>
      <c r="AR4408">
        <f t="shared" si="1372"/>
        <v>0</v>
      </c>
      <c r="AS4408">
        <f t="shared" si="1373"/>
        <v>0</v>
      </c>
      <c r="AT4408">
        <f t="shared" si="1374"/>
        <v>1</v>
      </c>
      <c r="AU4408">
        <f t="shared" si="1375"/>
        <v>0</v>
      </c>
      <c r="AV4408">
        <f t="shared" si="1376"/>
        <v>1</v>
      </c>
      <c r="AW4408">
        <f t="shared" si="1377"/>
        <v>1</v>
      </c>
      <c r="AX4408">
        <f t="shared" si="1378"/>
        <v>1</v>
      </c>
      <c r="AY4408">
        <f t="shared" si="1379"/>
        <v>6</v>
      </c>
    </row>
    <row r="4409" spans="1:51" x14ac:dyDescent="0.3">
      <c r="A4409" s="1" t="s">
        <v>4403</v>
      </c>
      <c r="B4409" s="2">
        <v>10348007</v>
      </c>
      <c r="C4409" s="3" t="s">
        <v>5337</v>
      </c>
      <c r="D4409" s="5">
        <v>100.97</v>
      </c>
      <c r="E4409" s="5">
        <v>7854.3864287599999</v>
      </c>
      <c r="F4409" s="3" t="s">
        <v>4475</v>
      </c>
      <c r="G4409" s="3" t="s">
        <v>4529</v>
      </c>
      <c r="H4409" s="3" t="s">
        <v>4530</v>
      </c>
      <c r="I4409" s="3" t="s">
        <v>4611</v>
      </c>
      <c r="J4409" s="3" t="s">
        <v>4785</v>
      </c>
      <c r="K4409" s="6">
        <v>1383000</v>
      </c>
      <c r="L4409" s="6">
        <v>1388000</v>
      </c>
      <c r="M4409" s="6">
        <v>609000</v>
      </c>
      <c r="N4409" s="6">
        <v>602000</v>
      </c>
      <c r="O4409" s="6">
        <v>535000</v>
      </c>
      <c r="P4409" s="6">
        <v>526000</v>
      </c>
      <c r="Q4409" s="6">
        <v>253000</v>
      </c>
      <c r="R4409" s="6">
        <v>254000</v>
      </c>
      <c r="S4409" s="6">
        <v>279000</v>
      </c>
      <c r="T4409" s="6">
        <v>277000</v>
      </c>
      <c r="U4409" s="6">
        <v>2405000</v>
      </c>
      <c r="V4409" s="6">
        <v>2347000</v>
      </c>
      <c r="W4409" s="6">
        <v>4154000</v>
      </c>
      <c r="X4409" s="6">
        <v>4151000</v>
      </c>
      <c r="Y4409" s="6">
        <v>445000</v>
      </c>
      <c r="Z4409" s="6">
        <v>432000</v>
      </c>
      <c r="AA4409" s="6">
        <v>459000</v>
      </c>
      <c r="AB4409" s="6">
        <v>481000</v>
      </c>
      <c r="AC4409" s="6">
        <v>78000000</v>
      </c>
      <c r="AD4409" s="6">
        <v>79300000</v>
      </c>
      <c r="AF4409">
        <f t="shared" si="1360"/>
        <v>6.0905151661049588E-2</v>
      </c>
      <c r="AG4409">
        <f t="shared" si="1361"/>
        <v>6.1190074680799809E-2</v>
      </c>
      <c r="AH4409">
        <f t="shared" si="1362"/>
        <v>0.57896003851709199</v>
      </c>
      <c r="AI4409">
        <f t="shared" si="1363"/>
        <v>0.56540592628282338</v>
      </c>
      <c r="AJ4409">
        <f t="shared" si="1364"/>
        <v>0.9694989106753813</v>
      </c>
      <c r="AK4409">
        <f t="shared" si="1365"/>
        <v>0.89812889812889818</v>
      </c>
      <c r="AL4409">
        <f t="shared" si="1366"/>
        <v>0.38684020245842371</v>
      </c>
      <c r="AM4409">
        <f t="shared" si="1367"/>
        <v>0.37896253602305474</v>
      </c>
      <c r="AN4409">
        <f t="shared" si="1368"/>
        <v>0.3329321136254213</v>
      </c>
      <c r="AO4409">
        <f t="shared" si="1369"/>
        <v>0.33437725849192967</v>
      </c>
      <c r="AP4409">
        <f t="shared" si="1370"/>
        <v>1</v>
      </c>
      <c r="AQ4409">
        <f t="shared" si="1371"/>
        <v>1</v>
      </c>
      <c r="AR4409">
        <f t="shared" si="1372"/>
        <v>0</v>
      </c>
      <c r="AS4409">
        <f t="shared" si="1373"/>
        <v>1</v>
      </c>
      <c r="AT4409">
        <f t="shared" si="1374"/>
        <v>0</v>
      </c>
      <c r="AU4409">
        <f t="shared" si="1375"/>
        <v>1</v>
      </c>
      <c r="AV4409">
        <f t="shared" si="1376"/>
        <v>1</v>
      </c>
      <c r="AW4409">
        <f t="shared" si="1377"/>
        <v>0</v>
      </c>
      <c r="AX4409">
        <f t="shared" si="1378"/>
        <v>1</v>
      </c>
      <c r="AY4409">
        <f t="shared" si="1379"/>
        <v>6</v>
      </c>
    </row>
    <row r="4410" spans="1:51" x14ac:dyDescent="0.3">
      <c r="A4410" s="1" t="s">
        <v>4404</v>
      </c>
      <c r="B4410" s="2">
        <v>4107971</v>
      </c>
      <c r="C4410" s="3" t="s">
        <v>5335</v>
      </c>
      <c r="D4410" s="5">
        <v>81.33</v>
      </c>
      <c r="E4410" s="5">
        <v>8851.7387476200001</v>
      </c>
      <c r="F4410" s="3" t="s">
        <v>4475</v>
      </c>
      <c r="G4410" s="3" t="s">
        <v>4529</v>
      </c>
      <c r="H4410" s="3" t="s">
        <v>4530</v>
      </c>
      <c r="I4410" s="3" t="s">
        <v>4531</v>
      </c>
      <c r="J4410" s="3" t="s">
        <v>4884</v>
      </c>
      <c r="K4410" s="6">
        <v>7129624</v>
      </c>
      <c r="L4410" s="6">
        <v>7108237</v>
      </c>
      <c r="M4410" s="6">
        <v>1829333</v>
      </c>
      <c r="N4410" s="6">
        <v>1940977</v>
      </c>
      <c r="O4410" s="6">
        <v>1158861</v>
      </c>
      <c r="P4410" s="6">
        <v>1254809</v>
      </c>
      <c r="Q4410" s="6">
        <v>1091133</v>
      </c>
      <c r="R4410" s="6">
        <v>976007</v>
      </c>
      <c r="S4410" s="6">
        <v>1388504</v>
      </c>
      <c r="T4410" s="6">
        <v>1384994</v>
      </c>
      <c r="U4410" s="6">
        <v>10547508</v>
      </c>
      <c r="V4410" s="6">
        <v>9739417</v>
      </c>
      <c r="W4410" s="6">
        <v>14111399</v>
      </c>
      <c r="X4410" s="6">
        <v>13289798</v>
      </c>
      <c r="Y4410" s="6">
        <v>4190673</v>
      </c>
      <c r="Z4410" s="6">
        <v>3372513</v>
      </c>
      <c r="AA4410" s="6">
        <v>2743305</v>
      </c>
      <c r="AB4410" s="6">
        <v>2601026</v>
      </c>
      <c r="AC4410" s="6">
        <v>108944418</v>
      </c>
      <c r="AD4410" s="6">
        <v>110397404</v>
      </c>
      <c r="AF4410">
        <f t="shared" si="1360"/>
        <v>7.7322808319713734E-2</v>
      </c>
      <c r="AG4410">
        <f t="shared" si="1361"/>
        <v>7.344031865646114E-2</v>
      </c>
      <c r="AH4410">
        <f t="shared" si="1362"/>
        <v>0.74744594777597884</v>
      </c>
      <c r="AI4410">
        <f t="shared" si="1363"/>
        <v>0.73284913736085378</v>
      </c>
      <c r="AJ4410">
        <f t="shared" si="1364"/>
        <v>1.5276001027957153</v>
      </c>
      <c r="AK4410">
        <f t="shared" si="1365"/>
        <v>1.2966087228655154</v>
      </c>
      <c r="AL4410">
        <f t="shared" si="1366"/>
        <v>0.16254167120173518</v>
      </c>
      <c r="AM4410">
        <f t="shared" si="1367"/>
        <v>0.17652886362680367</v>
      </c>
      <c r="AN4410">
        <f t="shared" si="1368"/>
        <v>0.50523863721803908</v>
      </c>
      <c r="AO4410">
        <f t="shared" si="1369"/>
        <v>0.53486418679952852</v>
      </c>
      <c r="AP4410">
        <f t="shared" si="1370"/>
        <v>1</v>
      </c>
      <c r="AQ4410">
        <f t="shared" si="1371"/>
        <v>1</v>
      </c>
      <c r="AR4410">
        <f t="shared" si="1372"/>
        <v>1</v>
      </c>
      <c r="AS4410">
        <f t="shared" si="1373"/>
        <v>1</v>
      </c>
      <c r="AT4410">
        <f t="shared" si="1374"/>
        <v>0</v>
      </c>
      <c r="AU4410">
        <f t="shared" si="1375"/>
        <v>1</v>
      </c>
      <c r="AV4410">
        <f t="shared" si="1376"/>
        <v>0</v>
      </c>
      <c r="AW4410">
        <f t="shared" si="1377"/>
        <v>0</v>
      </c>
      <c r="AX4410">
        <f t="shared" si="1378"/>
        <v>1</v>
      </c>
      <c r="AY4410">
        <f t="shared" si="1379"/>
        <v>6</v>
      </c>
    </row>
    <row r="4411" spans="1:51" x14ac:dyDescent="0.3">
      <c r="A4411" s="1" t="s">
        <v>4405</v>
      </c>
      <c r="B4411" s="2">
        <v>11149021</v>
      </c>
      <c r="C4411" s="3" t="s">
        <v>5337</v>
      </c>
      <c r="D4411" s="7">
        <v>7.25</v>
      </c>
      <c r="E4411" s="5">
        <v>358.43049524999998</v>
      </c>
      <c r="F4411" s="3" t="s">
        <v>4480</v>
      </c>
      <c r="G4411" s="3" t="s">
        <v>4491</v>
      </c>
      <c r="H4411" s="3" t="s">
        <v>4663</v>
      </c>
      <c r="I4411" s="3" t="s">
        <v>4663</v>
      </c>
      <c r="J4411" s="3" t="s">
        <v>4595</v>
      </c>
      <c r="K4411" s="6">
        <v>743753.88827536465</v>
      </c>
      <c r="L4411" s="6">
        <v>715954.73033095337</v>
      </c>
      <c r="M4411" s="6">
        <v>252361.61208112258</v>
      </c>
      <c r="N4411" s="6">
        <v>227513.04684778725</v>
      </c>
      <c r="O4411" s="6">
        <v>251775.39313764503</v>
      </c>
      <c r="P4411" s="6">
        <v>226880.50396509038</v>
      </c>
      <c r="Q4411" s="6">
        <v>186537.97282764511</v>
      </c>
      <c r="R4411" s="6">
        <v>182045.55753433509</v>
      </c>
      <c r="S4411" s="6" t="s">
        <v>4474</v>
      </c>
      <c r="T4411" s="6" t="s">
        <v>4474</v>
      </c>
      <c r="U4411" s="6" t="s">
        <v>4474</v>
      </c>
      <c r="V4411" s="6" t="s">
        <v>4474</v>
      </c>
      <c r="W4411" s="6">
        <v>1656609.8795352485</v>
      </c>
      <c r="X4411" s="6">
        <v>1647914.1036755701</v>
      </c>
      <c r="Y4411" s="6">
        <v>1421055.812958871</v>
      </c>
      <c r="Z4411" s="6">
        <v>1434539.21204365</v>
      </c>
      <c r="AA4411" s="6">
        <v>292047.3305296172</v>
      </c>
      <c r="AB4411" s="6">
        <v>268170.74681088224</v>
      </c>
      <c r="AC4411" s="6">
        <v>47642830</v>
      </c>
      <c r="AD4411" s="6">
        <v>48985691</v>
      </c>
      <c r="AF4411">
        <f t="shared" si="1360"/>
        <v>0.11260223371357483</v>
      </c>
      <c r="AG4411">
        <f t="shared" si="1361"/>
        <v>0.11047029522248385</v>
      </c>
      <c r="AH4411" t="e">
        <f t="shared" si="1362"/>
        <v>#VALUE!</v>
      </c>
      <c r="AI4411" t="e">
        <f t="shared" si="1363"/>
        <v>#VALUE!</v>
      </c>
      <c r="AJ4411">
        <f t="shared" si="1364"/>
        <v>4.8658407881415595</v>
      </c>
      <c r="AK4411">
        <f t="shared" si="1365"/>
        <v>5.3493501028854098</v>
      </c>
      <c r="AL4411">
        <f t="shared" si="1366"/>
        <v>0.33851976723304023</v>
      </c>
      <c r="AM4411">
        <f t="shared" si="1367"/>
        <v>0.31689224800597909</v>
      </c>
      <c r="AN4411">
        <f t="shared" si="1368"/>
        <v>0.44896139849414646</v>
      </c>
      <c r="AO4411">
        <f t="shared" si="1369"/>
        <v>0.43446119475163225</v>
      </c>
      <c r="AP4411">
        <f t="shared" si="1370"/>
        <v>1</v>
      </c>
      <c r="AQ4411">
        <f t="shared" si="1371"/>
        <v>0</v>
      </c>
      <c r="AR4411">
        <f t="shared" si="1372"/>
        <v>1</v>
      </c>
      <c r="AS4411">
        <f t="shared" si="1373"/>
        <v>0</v>
      </c>
      <c r="AT4411">
        <f t="shared" si="1374"/>
        <v>0</v>
      </c>
      <c r="AU4411">
        <f t="shared" si="1375"/>
        <v>0</v>
      </c>
      <c r="AV4411">
        <f t="shared" si="1376"/>
        <v>1</v>
      </c>
      <c r="AW4411">
        <f t="shared" si="1377"/>
        <v>1</v>
      </c>
      <c r="AX4411">
        <f t="shared" si="1378"/>
        <v>1</v>
      </c>
      <c r="AY4411">
        <f t="shared" si="1379"/>
        <v>5</v>
      </c>
    </row>
    <row r="4412" spans="1:51" x14ac:dyDescent="0.3">
      <c r="A4412" s="1" t="s">
        <v>4406</v>
      </c>
      <c r="B4412" s="2">
        <v>5885889</v>
      </c>
      <c r="C4412" s="3" t="s">
        <v>5337</v>
      </c>
      <c r="D4412" s="7">
        <v>6.59</v>
      </c>
      <c r="E4412" s="5">
        <v>384.75023708999998</v>
      </c>
      <c r="F4412" s="3" t="s">
        <v>4480</v>
      </c>
      <c r="G4412" s="3" t="s">
        <v>4491</v>
      </c>
      <c r="H4412" s="3" t="s">
        <v>4492</v>
      </c>
      <c r="I4412" s="3" t="s">
        <v>4493</v>
      </c>
      <c r="J4412" s="3"/>
      <c r="K4412" s="6" t="s">
        <v>4474</v>
      </c>
      <c r="L4412" s="6" t="s">
        <v>4474</v>
      </c>
      <c r="M4412" s="6" t="s">
        <v>4474</v>
      </c>
      <c r="N4412" s="6" t="s">
        <v>4474</v>
      </c>
      <c r="O4412" s="6" t="s">
        <v>4474</v>
      </c>
      <c r="P4412" s="6" t="s">
        <v>4474</v>
      </c>
      <c r="Q4412" s="6" t="s">
        <v>4474</v>
      </c>
      <c r="R4412" s="6" t="s">
        <v>4474</v>
      </c>
      <c r="S4412" s="6" t="s">
        <v>4474</v>
      </c>
      <c r="T4412" s="6" t="s">
        <v>4474</v>
      </c>
      <c r="U4412" s="6" t="s">
        <v>4474</v>
      </c>
      <c r="V4412" s="6" t="s">
        <v>4474</v>
      </c>
      <c r="W4412" s="6" t="s">
        <v>4474</v>
      </c>
      <c r="X4412" s="6" t="s">
        <v>4474</v>
      </c>
      <c r="Y4412" s="6" t="s">
        <v>4474</v>
      </c>
      <c r="Z4412" s="6" t="s">
        <v>4474</v>
      </c>
      <c r="AA4412" s="6" t="s">
        <v>4474</v>
      </c>
      <c r="AB4412" s="6" t="s">
        <v>4474</v>
      </c>
      <c r="AC4412" s="6" t="s">
        <v>4474</v>
      </c>
      <c r="AD4412" s="6" t="s">
        <v>4474</v>
      </c>
      <c r="AF4412" t="e">
        <f t="shared" si="1360"/>
        <v>#VALUE!</v>
      </c>
      <c r="AG4412" t="e">
        <f t="shared" si="1361"/>
        <v>#VALUE!</v>
      </c>
      <c r="AH4412" t="e">
        <f t="shared" si="1362"/>
        <v>#VALUE!</v>
      </c>
      <c r="AI4412" t="e">
        <f t="shared" si="1363"/>
        <v>#VALUE!</v>
      </c>
      <c r="AJ4412" t="e">
        <f t="shared" si="1364"/>
        <v>#VALUE!</v>
      </c>
      <c r="AK4412" t="e">
        <f t="shared" si="1365"/>
        <v>#VALUE!</v>
      </c>
      <c r="AL4412" t="e">
        <f t="shared" si="1366"/>
        <v>#VALUE!</v>
      </c>
      <c r="AM4412" t="e">
        <f t="shared" si="1367"/>
        <v>#VALUE!</v>
      </c>
      <c r="AN4412" t="e">
        <f t="shared" si="1368"/>
        <v>#VALUE!</v>
      </c>
      <c r="AO4412" t="e">
        <f t="shared" si="1369"/>
        <v>#VALUE!</v>
      </c>
      <c r="AP4412">
        <f t="shared" si="1370"/>
        <v>0</v>
      </c>
      <c r="AQ4412">
        <f t="shared" si="1371"/>
        <v>0</v>
      </c>
      <c r="AR4412">
        <f t="shared" si="1372"/>
        <v>0</v>
      </c>
      <c r="AS4412">
        <f t="shared" si="1373"/>
        <v>0</v>
      </c>
      <c r="AT4412">
        <f t="shared" si="1374"/>
        <v>0</v>
      </c>
      <c r="AU4412">
        <f t="shared" si="1375"/>
        <v>0</v>
      </c>
      <c r="AV4412">
        <f t="shared" si="1376"/>
        <v>0</v>
      </c>
      <c r="AW4412">
        <f t="shared" si="1377"/>
        <v>0</v>
      </c>
      <c r="AX4412">
        <f t="shared" si="1378"/>
        <v>0</v>
      </c>
      <c r="AY4412">
        <f t="shared" si="1379"/>
        <v>0</v>
      </c>
    </row>
    <row r="4413" spans="1:51" x14ac:dyDescent="0.3">
      <c r="A4413" s="1" t="s">
        <v>4407</v>
      </c>
      <c r="B4413" s="2">
        <v>4812491</v>
      </c>
      <c r="C4413" s="3" t="s">
        <v>5335</v>
      </c>
      <c r="D4413" s="5">
        <v>3.85</v>
      </c>
      <c r="E4413" s="5">
        <v>117.36140184999999</v>
      </c>
      <c r="F4413" s="3" t="s">
        <v>4470</v>
      </c>
      <c r="G4413" s="3" t="s">
        <v>4471</v>
      </c>
      <c r="H4413" s="3" t="s">
        <v>4489</v>
      </c>
      <c r="I4413" s="3" t="s">
        <v>4489</v>
      </c>
      <c r="J4413" s="3" t="s">
        <v>4495</v>
      </c>
      <c r="K4413" s="6" t="s">
        <v>4474</v>
      </c>
      <c r="L4413" s="6" t="s">
        <v>4474</v>
      </c>
      <c r="M4413" s="6">
        <v>-40570</v>
      </c>
      <c r="N4413" s="6">
        <v>-41192</v>
      </c>
      <c r="O4413" s="6">
        <v>-42310</v>
      </c>
      <c r="P4413" s="6">
        <v>-42925</v>
      </c>
      <c r="Q4413" s="6">
        <v>-32658</v>
      </c>
      <c r="R4413" s="6">
        <v>-35007</v>
      </c>
      <c r="S4413" s="6">
        <v>-27856</v>
      </c>
      <c r="T4413" s="6">
        <v>-23498</v>
      </c>
      <c r="U4413" s="6" t="s">
        <v>4474</v>
      </c>
      <c r="V4413" s="6" t="s">
        <v>4474</v>
      </c>
      <c r="W4413" s="6">
        <v>209851</v>
      </c>
      <c r="X4413" s="6">
        <v>215555</v>
      </c>
      <c r="Y4413" s="6">
        <v>185034</v>
      </c>
      <c r="Z4413" s="6">
        <v>190639</v>
      </c>
      <c r="AA4413" s="6">
        <v>15992</v>
      </c>
      <c r="AB4413" s="6">
        <v>17135</v>
      </c>
      <c r="AC4413" s="6">
        <v>30479406</v>
      </c>
      <c r="AD4413" s="6">
        <v>30463156</v>
      </c>
      <c r="AF4413">
        <f t="shared" si="1360"/>
        <v>-0.1556247051479383</v>
      </c>
      <c r="AG4413">
        <f t="shared" si="1361"/>
        <v>-0.16240402681450211</v>
      </c>
      <c r="AH4413" t="e">
        <f t="shared" si="1362"/>
        <v>#VALUE!</v>
      </c>
      <c r="AI4413" t="e">
        <f t="shared" si="1363"/>
        <v>#VALUE!</v>
      </c>
      <c r="AJ4413">
        <f t="shared" si="1364"/>
        <v>11.570410205102551</v>
      </c>
      <c r="AK4413">
        <f t="shared" si="1365"/>
        <v>11.125707615990663</v>
      </c>
      <c r="AL4413" t="e">
        <f t="shared" si="1366"/>
        <v>#VALUE!</v>
      </c>
      <c r="AM4413" t="e">
        <f t="shared" si="1367"/>
        <v>#VALUE!</v>
      </c>
      <c r="AN4413" t="e">
        <f t="shared" si="1368"/>
        <v>#VALUE!</v>
      </c>
      <c r="AO4413" t="e">
        <f t="shared" si="1369"/>
        <v>#VALUE!</v>
      </c>
      <c r="AP4413">
        <f t="shared" si="1370"/>
        <v>0</v>
      </c>
      <c r="AQ4413">
        <f t="shared" si="1371"/>
        <v>0</v>
      </c>
      <c r="AR4413">
        <f t="shared" si="1372"/>
        <v>1</v>
      </c>
      <c r="AS4413">
        <f t="shared" si="1373"/>
        <v>1</v>
      </c>
      <c r="AT4413">
        <f t="shared" si="1374"/>
        <v>0</v>
      </c>
      <c r="AU4413">
        <f t="shared" si="1375"/>
        <v>1</v>
      </c>
      <c r="AV4413">
        <f t="shared" si="1376"/>
        <v>0</v>
      </c>
      <c r="AW4413">
        <f t="shared" si="1377"/>
        <v>0</v>
      </c>
      <c r="AX4413">
        <f t="shared" si="1378"/>
        <v>0</v>
      </c>
      <c r="AY4413">
        <f t="shared" si="1379"/>
        <v>3</v>
      </c>
    </row>
    <row r="4414" spans="1:51" x14ac:dyDescent="0.3">
      <c r="A4414" s="1" t="s">
        <v>4408</v>
      </c>
      <c r="B4414" s="2">
        <v>4025308</v>
      </c>
      <c r="C4414" s="3" t="s">
        <v>5335</v>
      </c>
      <c r="D4414" s="5">
        <v>63.62</v>
      </c>
      <c r="E4414" s="5">
        <v>36533.259816899998</v>
      </c>
      <c r="F4414" s="3" t="s">
        <v>4651</v>
      </c>
      <c r="G4414" s="3" t="s">
        <v>4651</v>
      </c>
      <c r="H4414" s="3" t="s">
        <v>4652</v>
      </c>
      <c r="I4414" s="3" t="s">
        <v>4652</v>
      </c>
      <c r="J4414" s="3" t="s">
        <v>4659</v>
      </c>
      <c r="K4414" s="6">
        <v>13763000</v>
      </c>
      <c r="L4414" s="6">
        <v>13781000</v>
      </c>
      <c r="M4414" s="6">
        <v>5510000</v>
      </c>
      <c r="N4414" s="6">
        <v>5484000</v>
      </c>
      <c r="O4414" s="6">
        <v>2711000</v>
      </c>
      <c r="P4414" s="6">
        <v>2749000</v>
      </c>
      <c r="Q4414" s="6">
        <v>1881000</v>
      </c>
      <c r="R4414" s="6">
        <v>1855000</v>
      </c>
      <c r="S4414" s="6">
        <v>4951000</v>
      </c>
      <c r="T4414" s="6">
        <v>5112000</v>
      </c>
      <c r="U4414" s="6">
        <v>27471000</v>
      </c>
      <c r="V4414" s="6">
        <v>27716000</v>
      </c>
      <c r="W4414" s="6">
        <v>69286000</v>
      </c>
      <c r="X4414" s="6">
        <v>67927000</v>
      </c>
      <c r="Y4414" s="6">
        <v>5469000</v>
      </c>
      <c r="Z4414" s="6">
        <v>5699000</v>
      </c>
      <c r="AA4414" s="6">
        <v>5858000</v>
      </c>
      <c r="AB4414" s="6">
        <v>5900000</v>
      </c>
      <c r="AC4414" s="6">
        <v>574101713</v>
      </c>
      <c r="AD4414" s="6">
        <v>557337051</v>
      </c>
      <c r="AF4414">
        <f t="shared" si="1360"/>
        <v>2.7148341656323068E-2</v>
      </c>
      <c r="AG4414">
        <f t="shared" si="1361"/>
        <v>2.7308728487935578E-2</v>
      </c>
      <c r="AH4414">
        <f t="shared" si="1362"/>
        <v>0.39648702479577402</v>
      </c>
      <c r="AI4414">
        <f t="shared" si="1363"/>
        <v>0.40802626348874527</v>
      </c>
      <c r="AJ4414">
        <f t="shared" si="1364"/>
        <v>0.93359508364629562</v>
      </c>
      <c r="AK4414">
        <f t="shared" si="1365"/>
        <v>0.96593220338983055</v>
      </c>
      <c r="AL4414">
        <f t="shared" si="1366"/>
        <v>0.19697740318244569</v>
      </c>
      <c r="AM4414">
        <f t="shared" si="1367"/>
        <v>0.19947754154270372</v>
      </c>
      <c r="AN4414">
        <f t="shared" si="1368"/>
        <v>0.19864041797765783</v>
      </c>
      <c r="AO4414">
        <f t="shared" si="1369"/>
        <v>0.20287956188260928</v>
      </c>
      <c r="AP4414">
        <f t="shared" si="1370"/>
        <v>1</v>
      </c>
      <c r="AQ4414">
        <f t="shared" si="1371"/>
        <v>1</v>
      </c>
      <c r="AR4414">
        <f t="shared" si="1372"/>
        <v>0</v>
      </c>
      <c r="AS4414">
        <f t="shared" si="1373"/>
        <v>1</v>
      </c>
      <c r="AT4414">
        <f t="shared" si="1374"/>
        <v>1</v>
      </c>
      <c r="AU4414">
        <f t="shared" si="1375"/>
        <v>0</v>
      </c>
      <c r="AV4414">
        <f t="shared" si="1376"/>
        <v>0</v>
      </c>
      <c r="AW4414">
        <f t="shared" si="1377"/>
        <v>0</v>
      </c>
      <c r="AX4414">
        <f t="shared" si="1378"/>
        <v>0</v>
      </c>
      <c r="AY4414">
        <f t="shared" si="1379"/>
        <v>4</v>
      </c>
    </row>
    <row r="4415" spans="1:51" x14ac:dyDescent="0.3">
      <c r="A4415" s="1" t="s">
        <v>4409</v>
      </c>
      <c r="B4415" s="2">
        <v>115829620</v>
      </c>
      <c r="C4415" s="3" t="s">
        <v>5338</v>
      </c>
      <c r="D4415" s="5">
        <v>1.65</v>
      </c>
      <c r="E4415" s="5">
        <v>98.095037700000006</v>
      </c>
      <c r="F4415" s="3" t="s">
        <v>4485</v>
      </c>
      <c r="G4415" s="3" t="s">
        <v>4486</v>
      </c>
      <c r="H4415" s="3" t="s">
        <v>4545</v>
      </c>
      <c r="I4415" s="3" t="s">
        <v>4546</v>
      </c>
      <c r="J4415" s="3" t="s">
        <v>4775</v>
      </c>
      <c r="K4415" s="6">
        <v>39071.976999999999</v>
      </c>
      <c r="L4415" s="6">
        <v>42278.856</v>
      </c>
      <c r="M4415" s="6">
        <v>-8592.8979999999992</v>
      </c>
      <c r="N4415" s="6">
        <v>-5601.5140000000001</v>
      </c>
      <c r="O4415" s="6">
        <v>-8791.7819999999992</v>
      </c>
      <c r="P4415" s="6">
        <v>-5813.3980000000001</v>
      </c>
      <c r="Q4415" s="6">
        <v>-10533.244000000001</v>
      </c>
      <c r="R4415" s="6">
        <v>-7549.1620000000003</v>
      </c>
      <c r="S4415" s="6" t="s">
        <v>4474</v>
      </c>
      <c r="T4415" s="6">
        <v>-6722.3230000000003</v>
      </c>
      <c r="U4415" s="6" t="s">
        <v>4474</v>
      </c>
      <c r="V4415" s="6" t="s">
        <v>4474</v>
      </c>
      <c r="W4415" s="6">
        <v>44005.591</v>
      </c>
      <c r="X4415" s="6">
        <v>41774.559999999998</v>
      </c>
      <c r="Y4415" s="6">
        <v>41199.1</v>
      </c>
      <c r="Z4415" s="6">
        <v>40425.813999999998</v>
      </c>
      <c r="AA4415" s="6">
        <v>23266</v>
      </c>
      <c r="AB4415" s="6">
        <v>21055</v>
      </c>
      <c r="AC4415" s="6">
        <v>20155013</v>
      </c>
      <c r="AD4415" s="6">
        <v>20155013</v>
      </c>
      <c r="AF4415">
        <f t="shared" si="1360"/>
        <v>-0.23936149386108688</v>
      </c>
      <c r="AG4415">
        <f t="shared" si="1361"/>
        <v>-0.18071194526046475</v>
      </c>
      <c r="AH4415" t="e">
        <f t="shared" si="1362"/>
        <v>#VALUE!</v>
      </c>
      <c r="AI4415" t="e">
        <f t="shared" si="1363"/>
        <v>#VALUE!</v>
      </c>
      <c r="AJ4415">
        <f t="shared" si="1364"/>
        <v>1.7707856958652111</v>
      </c>
      <c r="AK4415">
        <f t="shared" si="1365"/>
        <v>1.9200101638565661</v>
      </c>
      <c r="AL4415">
        <f t="shared" si="1366"/>
        <v>-0.22501502803403062</v>
      </c>
      <c r="AM4415">
        <f t="shared" si="1367"/>
        <v>-0.13750130798241089</v>
      </c>
      <c r="AN4415">
        <f t="shared" si="1368"/>
        <v>0.88788665512979925</v>
      </c>
      <c r="AO4415">
        <f t="shared" si="1369"/>
        <v>1.0120718446825054</v>
      </c>
      <c r="AP4415">
        <f t="shared" si="1370"/>
        <v>0</v>
      </c>
      <c r="AQ4415">
        <f t="shared" si="1371"/>
        <v>0</v>
      </c>
      <c r="AR4415">
        <f t="shared" si="1372"/>
        <v>0</v>
      </c>
      <c r="AS4415">
        <f t="shared" si="1373"/>
        <v>0</v>
      </c>
      <c r="AT4415">
        <f t="shared" si="1374"/>
        <v>0</v>
      </c>
      <c r="AU4415">
        <f t="shared" si="1375"/>
        <v>0</v>
      </c>
      <c r="AV4415">
        <f t="shared" si="1376"/>
        <v>0</v>
      </c>
      <c r="AW4415">
        <f t="shared" si="1377"/>
        <v>0</v>
      </c>
      <c r="AX4415">
        <f t="shared" si="1378"/>
        <v>0</v>
      </c>
      <c r="AY4415">
        <f t="shared" si="1379"/>
        <v>0</v>
      </c>
    </row>
    <row r="4416" spans="1:51" x14ac:dyDescent="0.3">
      <c r="A4416" s="1" t="s">
        <v>4410</v>
      </c>
      <c r="B4416" s="2">
        <v>4811726</v>
      </c>
      <c r="C4416" s="3" t="s">
        <v>5338</v>
      </c>
      <c r="D4416" s="5">
        <v>20.260000000000002</v>
      </c>
      <c r="E4416" s="5">
        <v>1417.8359278</v>
      </c>
      <c r="F4416" s="3" t="s">
        <v>4470</v>
      </c>
      <c r="G4416" s="3" t="s">
        <v>4471</v>
      </c>
      <c r="H4416" s="3" t="s">
        <v>4489</v>
      </c>
      <c r="I4416" s="3" t="s">
        <v>4489</v>
      </c>
      <c r="J4416" s="3" t="s">
        <v>4495</v>
      </c>
      <c r="K4416" s="6">
        <v>85164</v>
      </c>
      <c r="L4416" s="6">
        <v>133618</v>
      </c>
      <c r="M4416" s="6">
        <v>-202475</v>
      </c>
      <c r="N4416" s="6">
        <v>-158377</v>
      </c>
      <c r="O4416" s="6">
        <v>-214816</v>
      </c>
      <c r="P4416" s="6">
        <v>-170804</v>
      </c>
      <c r="Q4416" s="6">
        <v>-201678</v>
      </c>
      <c r="R4416" s="6">
        <v>-179650</v>
      </c>
      <c r="S4416" s="6">
        <v>34593</v>
      </c>
      <c r="T4416" s="6">
        <v>33330</v>
      </c>
      <c r="U4416" s="6">
        <v>10169</v>
      </c>
      <c r="V4416" s="6">
        <v>12313</v>
      </c>
      <c r="W4416" s="6">
        <v>983635</v>
      </c>
      <c r="X4416" s="6">
        <v>826167</v>
      </c>
      <c r="Y4416" s="6">
        <v>573328</v>
      </c>
      <c r="Z4416" s="6">
        <v>554470</v>
      </c>
      <c r="AA4416" s="6">
        <v>91972</v>
      </c>
      <c r="AB4416" s="6">
        <v>80076</v>
      </c>
      <c r="AC4416" s="6">
        <v>69963447</v>
      </c>
      <c r="AD4416" s="6">
        <v>61766054</v>
      </c>
      <c r="AF4416">
        <f t="shared" si="1360"/>
        <v>-0.20503337111835182</v>
      </c>
      <c r="AG4416">
        <f t="shared" si="1361"/>
        <v>-0.21744998287271217</v>
      </c>
      <c r="AH4416">
        <f t="shared" si="1362"/>
        <v>1.0338184387501462E-2</v>
      </c>
      <c r="AI4416">
        <f t="shared" si="1363"/>
        <v>1.4903766429789619E-2</v>
      </c>
      <c r="AJ4416">
        <f t="shared" si="1364"/>
        <v>6.233723307093463</v>
      </c>
      <c r="AK4416">
        <f t="shared" si="1365"/>
        <v>6.9242969179279683</v>
      </c>
      <c r="AL4416">
        <f t="shared" si="1366"/>
        <v>-2.5223803485040626</v>
      </c>
      <c r="AM4416">
        <f t="shared" si="1367"/>
        <v>-1.2783008277327905</v>
      </c>
      <c r="AN4416">
        <f t="shared" si="1368"/>
        <v>8.6580896369079993E-2</v>
      </c>
      <c r="AO4416">
        <f t="shared" si="1369"/>
        <v>0.16173243424150324</v>
      </c>
      <c r="AP4416">
        <f t="shared" si="1370"/>
        <v>0</v>
      </c>
      <c r="AQ4416">
        <f t="shared" si="1371"/>
        <v>1</v>
      </c>
      <c r="AR4416">
        <f t="shared" si="1372"/>
        <v>1</v>
      </c>
      <c r="AS4416">
        <f t="shared" si="1373"/>
        <v>1</v>
      </c>
      <c r="AT4416">
        <f t="shared" si="1374"/>
        <v>1</v>
      </c>
      <c r="AU4416">
        <f t="shared" si="1375"/>
        <v>0</v>
      </c>
      <c r="AV4416">
        <f t="shared" si="1376"/>
        <v>0</v>
      </c>
      <c r="AW4416">
        <f t="shared" si="1377"/>
        <v>0</v>
      </c>
      <c r="AX4416">
        <f t="shared" si="1378"/>
        <v>0</v>
      </c>
      <c r="AY4416">
        <f t="shared" si="1379"/>
        <v>4</v>
      </c>
    </row>
    <row r="4417" spans="1:51" x14ac:dyDescent="0.3">
      <c r="A4417" s="1" t="s">
        <v>4411</v>
      </c>
      <c r="B4417" s="2">
        <v>4552942</v>
      </c>
      <c r="C4417" s="3" t="s">
        <v>5337</v>
      </c>
      <c r="D4417" s="5">
        <v>14.55</v>
      </c>
      <c r="E4417" s="5">
        <v>1481.4346436999999</v>
      </c>
      <c r="F4417" s="3" t="s">
        <v>4525</v>
      </c>
      <c r="G4417" s="3" t="s">
        <v>4526</v>
      </c>
      <c r="H4417" s="3" t="s">
        <v>4733</v>
      </c>
      <c r="I4417" s="3" t="s">
        <v>4733</v>
      </c>
      <c r="J4417" s="3" t="s">
        <v>4703</v>
      </c>
      <c r="K4417" s="6">
        <v>1039210</v>
      </c>
      <c r="L4417" s="6">
        <v>1034435</v>
      </c>
      <c r="M4417" s="6">
        <v>226239</v>
      </c>
      <c r="N4417" s="6">
        <v>225392</v>
      </c>
      <c r="O4417" s="6">
        <v>98915</v>
      </c>
      <c r="P4417" s="6">
        <v>96813</v>
      </c>
      <c r="Q4417" s="6">
        <v>25441</v>
      </c>
      <c r="R4417" s="6">
        <v>23989</v>
      </c>
      <c r="S4417" s="6">
        <v>193258</v>
      </c>
      <c r="T4417" s="6">
        <v>179331</v>
      </c>
      <c r="U4417" s="6">
        <v>1394669</v>
      </c>
      <c r="V4417" s="6">
        <v>1393628</v>
      </c>
      <c r="W4417" s="6">
        <v>2904481</v>
      </c>
      <c r="X4417" s="6">
        <v>2906737</v>
      </c>
      <c r="Y4417" s="6" t="s">
        <v>4474</v>
      </c>
      <c r="Z4417" s="6" t="s">
        <v>4474</v>
      </c>
      <c r="AA4417" s="6" t="s">
        <v>4474</v>
      </c>
      <c r="AB4417" s="6" t="s">
        <v>4474</v>
      </c>
      <c r="AC4417" s="6">
        <v>101816814</v>
      </c>
      <c r="AD4417" s="6">
        <v>101963677</v>
      </c>
      <c r="AF4417">
        <f t="shared" si="1360"/>
        <v>8.7592241092298417E-3</v>
      </c>
      <c r="AG4417">
        <f t="shared" si="1361"/>
        <v>8.2528966328911085E-3</v>
      </c>
      <c r="AH4417">
        <f t="shared" si="1362"/>
        <v>0.48017838643117305</v>
      </c>
      <c r="AI4417">
        <f t="shared" si="1363"/>
        <v>0.47944757300024049</v>
      </c>
      <c r="AJ4417" t="e">
        <f t="shared" si="1364"/>
        <v>#VALUE!</v>
      </c>
      <c r="AK4417" t="e">
        <f t="shared" si="1365"/>
        <v>#VALUE!</v>
      </c>
      <c r="AL4417">
        <f t="shared" si="1366"/>
        <v>9.5182879302547124E-2</v>
      </c>
      <c r="AM4417">
        <f t="shared" si="1367"/>
        <v>9.3590220748524564E-2</v>
      </c>
      <c r="AN4417">
        <f t="shared" si="1368"/>
        <v>0.35779542024891881</v>
      </c>
      <c r="AO4417">
        <f t="shared" si="1369"/>
        <v>0.35587498972215237</v>
      </c>
      <c r="AP4417">
        <f t="shared" si="1370"/>
        <v>1</v>
      </c>
      <c r="AQ4417">
        <f t="shared" si="1371"/>
        <v>1</v>
      </c>
      <c r="AR4417">
        <f t="shared" si="1372"/>
        <v>1</v>
      </c>
      <c r="AS4417">
        <f t="shared" si="1373"/>
        <v>1</v>
      </c>
      <c r="AT4417">
        <f t="shared" si="1374"/>
        <v>0</v>
      </c>
      <c r="AU4417">
        <f t="shared" si="1375"/>
        <v>0</v>
      </c>
      <c r="AV4417">
        <f t="shared" si="1376"/>
        <v>1</v>
      </c>
      <c r="AW4417">
        <f t="shared" si="1377"/>
        <v>1</v>
      </c>
      <c r="AX4417">
        <f t="shared" si="1378"/>
        <v>1</v>
      </c>
      <c r="AY4417">
        <f t="shared" si="1379"/>
        <v>7</v>
      </c>
    </row>
    <row r="4418" spans="1:51" x14ac:dyDescent="0.3">
      <c r="A4418" s="1" t="s">
        <v>4412</v>
      </c>
      <c r="B4418" s="2">
        <v>4812206</v>
      </c>
      <c r="C4418" s="3" t="s">
        <v>5338</v>
      </c>
      <c r="D4418" s="5">
        <v>38.25</v>
      </c>
      <c r="E4418" s="5">
        <v>2916.1647764999998</v>
      </c>
      <c r="F4418" s="3" t="s">
        <v>4470</v>
      </c>
      <c r="G4418" s="3" t="s">
        <v>4471</v>
      </c>
      <c r="H4418" s="3" t="s">
        <v>4489</v>
      </c>
      <c r="I4418" s="3" t="s">
        <v>4489</v>
      </c>
      <c r="J4418" s="3" t="s">
        <v>4495</v>
      </c>
      <c r="K4418" s="6" t="s">
        <v>4474</v>
      </c>
      <c r="L4418" s="6" t="s">
        <v>4474</v>
      </c>
      <c r="M4418" s="6">
        <v>-252738</v>
      </c>
      <c r="N4418" s="6">
        <v>-233681</v>
      </c>
      <c r="O4418" s="6">
        <v>-255516</v>
      </c>
      <c r="P4418" s="6">
        <v>-237524</v>
      </c>
      <c r="Q4418" s="6">
        <v>-213388</v>
      </c>
      <c r="R4418" s="6">
        <v>-199060</v>
      </c>
      <c r="S4418" s="6">
        <v>-156620</v>
      </c>
      <c r="T4418" s="6">
        <v>-153552</v>
      </c>
      <c r="U4418" s="6" t="s">
        <v>4474</v>
      </c>
      <c r="V4418" s="6" t="s">
        <v>4474</v>
      </c>
      <c r="W4418" s="6">
        <v>835901</v>
      </c>
      <c r="X4418" s="6">
        <v>884011</v>
      </c>
      <c r="Y4418" s="6">
        <v>659639</v>
      </c>
      <c r="Z4418" s="6">
        <v>728089</v>
      </c>
      <c r="AA4418" s="6">
        <v>29695</v>
      </c>
      <c r="AB4418" s="6">
        <v>31285</v>
      </c>
      <c r="AC4418" s="6">
        <v>75794409</v>
      </c>
      <c r="AD4418" s="6">
        <v>75667550</v>
      </c>
      <c r="AF4418">
        <f t="shared" si="1360"/>
        <v>-0.25527903423970061</v>
      </c>
      <c r="AG4418">
        <f t="shared" si="1361"/>
        <v>-0.22517819348401774</v>
      </c>
      <c r="AH4418" t="e">
        <f t="shared" si="1362"/>
        <v>#VALUE!</v>
      </c>
      <c r="AI4418" t="e">
        <f t="shared" si="1363"/>
        <v>#VALUE!</v>
      </c>
      <c r="AJ4418">
        <f t="shared" si="1364"/>
        <v>22.213807038221923</v>
      </c>
      <c r="AK4418">
        <f t="shared" si="1365"/>
        <v>23.272782483618347</v>
      </c>
      <c r="AL4418" t="e">
        <f t="shared" si="1366"/>
        <v>#VALUE!</v>
      </c>
      <c r="AM4418" t="e">
        <f t="shared" si="1367"/>
        <v>#VALUE!</v>
      </c>
      <c r="AN4418" t="e">
        <f t="shared" si="1368"/>
        <v>#VALUE!</v>
      </c>
      <c r="AO4418" t="e">
        <f t="shared" si="1369"/>
        <v>#VALUE!</v>
      </c>
      <c r="AP4418">
        <f t="shared" si="1370"/>
        <v>0</v>
      </c>
      <c r="AQ4418">
        <f t="shared" si="1371"/>
        <v>0</v>
      </c>
      <c r="AR4418">
        <f t="shared" si="1372"/>
        <v>0</v>
      </c>
      <c r="AS4418">
        <f t="shared" si="1373"/>
        <v>1</v>
      </c>
      <c r="AT4418">
        <f t="shared" si="1374"/>
        <v>0</v>
      </c>
      <c r="AU4418">
        <f t="shared" si="1375"/>
        <v>0</v>
      </c>
      <c r="AV4418">
        <f t="shared" si="1376"/>
        <v>0</v>
      </c>
      <c r="AW4418">
        <f t="shared" si="1377"/>
        <v>0</v>
      </c>
      <c r="AX4418">
        <f t="shared" si="1378"/>
        <v>0</v>
      </c>
      <c r="AY4418">
        <f t="shared" si="1379"/>
        <v>1</v>
      </c>
    </row>
    <row r="4419" spans="1:51" x14ac:dyDescent="0.3">
      <c r="A4419" s="1" t="s">
        <v>4413</v>
      </c>
      <c r="B4419" s="2">
        <v>4001527</v>
      </c>
      <c r="C4419" s="3" t="s">
        <v>5335</v>
      </c>
      <c r="D4419" s="5">
        <v>8.77</v>
      </c>
      <c r="E4419" s="5">
        <v>1090.76078684</v>
      </c>
      <c r="F4419" s="3" t="s">
        <v>4500</v>
      </c>
      <c r="G4419" s="3" t="s">
        <v>4574</v>
      </c>
      <c r="H4419" s="3" t="s">
        <v>4734</v>
      </c>
      <c r="I4419" s="3" t="s">
        <v>4734</v>
      </c>
      <c r="J4419" s="3" t="s">
        <v>4800</v>
      </c>
      <c r="K4419" s="6">
        <v>6373000</v>
      </c>
      <c r="L4419" s="6">
        <v>6497000</v>
      </c>
      <c r="M4419" s="6">
        <v>341000</v>
      </c>
      <c r="N4419" s="6">
        <v>350000</v>
      </c>
      <c r="O4419" s="6">
        <v>131000</v>
      </c>
      <c r="P4419" s="6">
        <v>139000</v>
      </c>
      <c r="Q4419" s="6">
        <v>-1358000</v>
      </c>
      <c r="R4419" s="6">
        <v>-103000</v>
      </c>
      <c r="S4419" s="6">
        <v>549000</v>
      </c>
      <c r="T4419" s="6">
        <v>557000</v>
      </c>
      <c r="U4419" s="6">
        <v>2752000</v>
      </c>
      <c r="V4419" s="6">
        <v>3174000</v>
      </c>
      <c r="W4419" s="6">
        <v>8322000</v>
      </c>
      <c r="X4419" s="6">
        <v>9491000</v>
      </c>
      <c r="Y4419" s="6">
        <v>3011000</v>
      </c>
      <c r="Z4419" s="6">
        <v>3051000</v>
      </c>
      <c r="AA4419" s="6">
        <v>2393000</v>
      </c>
      <c r="AB4419" s="6">
        <v>2046000</v>
      </c>
      <c r="AC4419" s="6">
        <v>124363000</v>
      </c>
      <c r="AD4419" s="6">
        <v>124319000</v>
      </c>
      <c r="AF4419">
        <f t="shared" si="1360"/>
        <v>-0.16318192742129295</v>
      </c>
      <c r="AG4419">
        <f t="shared" si="1361"/>
        <v>-1.0852386471393952E-2</v>
      </c>
      <c r="AH4419">
        <f t="shared" si="1362"/>
        <v>0.33068973804373947</v>
      </c>
      <c r="AI4419">
        <f t="shared" si="1363"/>
        <v>0.3344220840796544</v>
      </c>
      <c r="AJ4419">
        <f t="shared" si="1364"/>
        <v>1.2582532386126202</v>
      </c>
      <c r="AK4419">
        <f t="shared" si="1365"/>
        <v>1.4912023460410557</v>
      </c>
      <c r="AL4419">
        <f t="shared" si="1366"/>
        <v>2.0555468382237565E-2</v>
      </c>
      <c r="AM4419">
        <f t="shared" si="1367"/>
        <v>2.1394489764506697E-2</v>
      </c>
      <c r="AN4419">
        <f t="shared" si="1368"/>
        <v>0.76580149002643594</v>
      </c>
      <c r="AO4419">
        <f t="shared" si="1369"/>
        <v>0.68454325150142237</v>
      </c>
      <c r="AP4419">
        <f t="shared" si="1370"/>
        <v>0</v>
      </c>
      <c r="AQ4419">
        <f t="shared" si="1371"/>
        <v>1</v>
      </c>
      <c r="AR4419">
        <f t="shared" si="1372"/>
        <v>0</v>
      </c>
      <c r="AS4419">
        <f t="shared" si="1373"/>
        <v>1</v>
      </c>
      <c r="AT4419">
        <f t="shared" si="1374"/>
        <v>1</v>
      </c>
      <c r="AU4419">
        <f t="shared" si="1375"/>
        <v>0</v>
      </c>
      <c r="AV4419">
        <f t="shared" si="1376"/>
        <v>0</v>
      </c>
      <c r="AW4419">
        <f t="shared" si="1377"/>
        <v>1</v>
      </c>
      <c r="AX4419">
        <f t="shared" si="1378"/>
        <v>0</v>
      </c>
      <c r="AY4419">
        <f t="shared" si="1379"/>
        <v>4</v>
      </c>
    </row>
    <row r="4420" spans="1:51" x14ac:dyDescent="0.3">
      <c r="A4420" s="1" t="s">
        <v>4414</v>
      </c>
      <c r="B4420" s="2">
        <v>108629900</v>
      </c>
      <c r="C4420" s="3" t="s">
        <v>5338</v>
      </c>
      <c r="D4420" s="5">
        <v>5.17</v>
      </c>
      <c r="E4420" s="5">
        <v>49.807583540000003</v>
      </c>
      <c r="F4420" s="3" t="s">
        <v>4500</v>
      </c>
      <c r="G4420" s="3" t="s">
        <v>4501</v>
      </c>
      <c r="H4420" s="3" t="s">
        <v>4502</v>
      </c>
      <c r="I4420" s="3" t="s">
        <v>4538</v>
      </c>
      <c r="J4420" s="3"/>
      <c r="K4420" s="6">
        <v>65643.604999999996</v>
      </c>
      <c r="L4420" s="6">
        <v>62404.432000000001</v>
      </c>
      <c r="M4420" s="6">
        <v>-22802.300999999999</v>
      </c>
      <c r="N4420" s="6">
        <v>-22240.226999999999</v>
      </c>
      <c r="O4420" s="6">
        <v>-23128.927</v>
      </c>
      <c r="P4420" s="6">
        <v>-22525.554</v>
      </c>
      <c r="Q4420" s="6">
        <v>-23778.715</v>
      </c>
      <c r="R4420" s="6">
        <v>-25392.241999999998</v>
      </c>
      <c r="S4420" s="6" t="s">
        <v>4474</v>
      </c>
      <c r="T4420" s="6" t="s">
        <v>4474</v>
      </c>
      <c r="U4420" s="6">
        <v>7177.8720000000003</v>
      </c>
      <c r="V4420" s="6">
        <v>7177.8720000000003</v>
      </c>
      <c r="W4420" s="6">
        <v>87562.755000000005</v>
      </c>
      <c r="X4420" s="6">
        <v>87562.755000000005</v>
      </c>
      <c r="Y4420" s="6">
        <v>61452.565999999999</v>
      </c>
      <c r="Z4420" s="6">
        <v>61452.565999999999</v>
      </c>
      <c r="AA4420" s="6">
        <v>95706</v>
      </c>
      <c r="AB4420" s="6">
        <v>95706</v>
      </c>
      <c r="AC4420" s="6">
        <v>8259642</v>
      </c>
      <c r="AD4420" s="6">
        <v>8259642</v>
      </c>
      <c r="AF4420">
        <f t="shared" si="1360"/>
        <v>-0.27156197860608655</v>
      </c>
      <c r="AG4420">
        <f t="shared" si="1361"/>
        <v>-0.28998907126665896</v>
      </c>
      <c r="AH4420">
        <f t="shared" si="1362"/>
        <v>8.1974031082050813E-2</v>
      </c>
      <c r="AI4420">
        <f t="shared" si="1363"/>
        <v>8.1974031082050813E-2</v>
      </c>
      <c r="AJ4420">
        <f t="shared" si="1364"/>
        <v>0.64209731887237997</v>
      </c>
      <c r="AK4420">
        <f t="shared" si="1365"/>
        <v>0.64209731887237997</v>
      </c>
      <c r="AL4420">
        <f t="shared" si="1366"/>
        <v>-0.35234090205740531</v>
      </c>
      <c r="AM4420">
        <f t="shared" si="1367"/>
        <v>-0.36096080483514376</v>
      </c>
      <c r="AN4420">
        <f t="shared" si="1368"/>
        <v>0.74967496168890524</v>
      </c>
      <c r="AO4420">
        <f t="shared" si="1369"/>
        <v>0.7126823727736753</v>
      </c>
      <c r="AP4420">
        <f t="shared" si="1370"/>
        <v>0</v>
      </c>
      <c r="AQ4420">
        <f t="shared" si="1371"/>
        <v>0</v>
      </c>
      <c r="AR4420">
        <f t="shared" si="1372"/>
        <v>1</v>
      </c>
      <c r="AS4420">
        <f t="shared" si="1373"/>
        <v>0</v>
      </c>
      <c r="AT4420">
        <f t="shared" si="1374"/>
        <v>0</v>
      </c>
      <c r="AU4420">
        <f t="shared" si="1375"/>
        <v>0</v>
      </c>
      <c r="AV4420">
        <f t="shared" si="1376"/>
        <v>1</v>
      </c>
      <c r="AW4420">
        <f t="shared" si="1377"/>
        <v>1</v>
      </c>
      <c r="AX4420">
        <f t="shared" si="1378"/>
        <v>0</v>
      </c>
      <c r="AY4420">
        <f t="shared" si="1379"/>
        <v>3</v>
      </c>
    </row>
    <row r="4421" spans="1:51" x14ac:dyDescent="0.3">
      <c r="A4421" s="1" t="s">
        <v>4415</v>
      </c>
      <c r="B4421" s="2">
        <v>4811750</v>
      </c>
      <c r="C4421" s="3" t="s">
        <v>5338</v>
      </c>
      <c r="D4421" s="5">
        <v>25.4</v>
      </c>
      <c r="E4421" s="5">
        <v>299.28116419999998</v>
      </c>
      <c r="F4421" s="3" t="s">
        <v>4470</v>
      </c>
      <c r="G4421" s="3" t="s">
        <v>4471</v>
      </c>
      <c r="H4421" s="3" t="s">
        <v>4489</v>
      </c>
      <c r="I4421" s="3" t="s">
        <v>4489</v>
      </c>
      <c r="J4421" s="3" t="s">
        <v>4495</v>
      </c>
      <c r="K4421" s="6">
        <v>21606</v>
      </c>
      <c r="L4421" s="6">
        <v>15239</v>
      </c>
      <c r="M4421" s="6">
        <v>-15171</v>
      </c>
      <c r="N4421" s="6">
        <v>-19097</v>
      </c>
      <c r="O4421" s="6">
        <v>-15404</v>
      </c>
      <c r="P4421" s="6">
        <v>-19551</v>
      </c>
      <c r="Q4421" s="6">
        <v>-29962</v>
      </c>
      <c r="R4421" s="6">
        <v>-18228</v>
      </c>
      <c r="S4421" s="6">
        <v>-14772</v>
      </c>
      <c r="T4421" s="6">
        <v>-8246</v>
      </c>
      <c r="U4421" s="6">
        <v>108089</v>
      </c>
      <c r="V4421" s="6">
        <v>115077</v>
      </c>
      <c r="W4421" s="6">
        <v>223340</v>
      </c>
      <c r="X4421" s="6">
        <v>243280</v>
      </c>
      <c r="Y4421" s="6">
        <v>159021</v>
      </c>
      <c r="Z4421" s="6">
        <v>162203</v>
      </c>
      <c r="AA4421" s="6">
        <v>21134</v>
      </c>
      <c r="AB4421" s="6">
        <v>18615</v>
      </c>
      <c r="AC4421" s="6">
        <v>11755223</v>
      </c>
      <c r="AD4421" s="6">
        <v>11658383</v>
      </c>
      <c r="AF4421">
        <f t="shared" si="1360"/>
        <v>-0.1341542043521089</v>
      </c>
      <c r="AG4421">
        <f t="shared" si="1361"/>
        <v>-7.4926011180532714E-2</v>
      </c>
      <c r="AH4421">
        <f t="shared" si="1362"/>
        <v>0.48396615026417122</v>
      </c>
      <c r="AI4421">
        <f t="shared" si="1363"/>
        <v>0.47302285432423546</v>
      </c>
      <c r="AJ4421">
        <f t="shared" si="1364"/>
        <v>7.5244156335762282</v>
      </c>
      <c r="AK4421">
        <f t="shared" si="1365"/>
        <v>8.7135643298415264</v>
      </c>
      <c r="AL4421">
        <f t="shared" si="1366"/>
        <v>-0.71295010645191148</v>
      </c>
      <c r="AM4421">
        <f t="shared" si="1367"/>
        <v>-1.2829581993569132</v>
      </c>
      <c r="AN4421">
        <f t="shared" si="1368"/>
        <v>9.6740395809080323E-2</v>
      </c>
      <c r="AO4421">
        <f t="shared" si="1369"/>
        <v>6.2639756658993753E-2</v>
      </c>
      <c r="AP4421">
        <f t="shared" si="1370"/>
        <v>0</v>
      </c>
      <c r="AQ4421">
        <f t="shared" si="1371"/>
        <v>0</v>
      </c>
      <c r="AR4421">
        <f t="shared" si="1372"/>
        <v>0</v>
      </c>
      <c r="AS4421">
        <f t="shared" si="1373"/>
        <v>1</v>
      </c>
      <c r="AT4421">
        <f t="shared" si="1374"/>
        <v>0</v>
      </c>
      <c r="AU4421">
        <f t="shared" si="1375"/>
        <v>0</v>
      </c>
      <c r="AV4421">
        <f t="shared" si="1376"/>
        <v>1</v>
      </c>
      <c r="AW4421">
        <f t="shared" si="1377"/>
        <v>1</v>
      </c>
      <c r="AX4421">
        <f t="shared" si="1378"/>
        <v>0</v>
      </c>
      <c r="AY4421">
        <f t="shared" si="1379"/>
        <v>3</v>
      </c>
    </row>
    <row r="4422" spans="1:51" x14ac:dyDescent="0.3">
      <c r="A4422" s="1" t="s">
        <v>4416</v>
      </c>
      <c r="B4422" s="2">
        <v>6578094</v>
      </c>
      <c r="C4422" s="3" t="s">
        <v>5335</v>
      </c>
      <c r="D4422" s="5">
        <v>32.92</v>
      </c>
      <c r="E4422" s="5">
        <v>1631.65455036</v>
      </c>
      <c r="F4422" s="3" t="s">
        <v>4485</v>
      </c>
      <c r="G4422" s="3" t="s">
        <v>4486</v>
      </c>
      <c r="H4422" s="3" t="s">
        <v>4590</v>
      </c>
      <c r="I4422" s="3" t="s">
        <v>4590</v>
      </c>
      <c r="J4422" s="3" t="s">
        <v>5068</v>
      </c>
      <c r="K4422" s="6">
        <v>525128</v>
      </c>
      <c r="L4422" s="6">
        <v>502357</v>
      </c>
      <c r="M4422" s="6">
        <v>-61342</v>
      </c>
      <c r="N4422" s="6">
        <v>-54891</v>
      </c>
      <c r="O4422" s="6">
        <v>-73763</v>
      </c>
      <c r="P4422" s="6">
        <v>-66577</v>
      </c>
      <c r="Q4422" s="6">
        <v>-51060</v>
      </c>
      <c r="R4422" s="6">
        <v>-52871</v>
      </c>
      <c r="S4422" s="6">
        <v>-25763</v>
      </c>
      <c r="T4422" s="6">
        <v>-28105</v>
      </c>
      <c r="U4422" s="6">
        <v>283163</v>
      </c>
      <c r="V4422" s="6">
        <v>282699</v>
      </c>
      <c r="W4422" s="6">
        <v>678208</v>
      </c>
      <c r="X4422" s="6">
        <v>678626</v>
      </c>
      <c r="Y4422" s="6">
        <v>325709</v>
      </c>
      <c r="Z4422" s="6">
        <v>327407</v>
      </c>
      <c r="AA4422" s="6">
        <v>70892</v>
      </c>
      <c r="AB4422" s="6">
        <v>70513</v>
      </c>
      <c r="AC4422" s="6">
        <v>49444955</v>
      </c>
      <c r="AD4422" s="6">
        <v>48998964</v>
      </c>
      <c r="AF4422">
        <f t="shared" ref="AF4422:AF4461" si="1380">Q4422/W4422</f>
        <v>-7.528663772765877E-2</v>
      </c>
      <c r="AG4422">
        <f t="shared" ref="AG4422:AG4461" si="1381">R4422/X4422</f>
        <v>-7.7908892379602315E-2</v>
      </c>
      <c r="AH4422">
        <f t="shared" ref="AH4422:AH4461" si="1382">U4422/W4422</f>
        <v>0.41751645512881003</v>
      </c>
      <c r="AI4422">
        <f t="shared" ref="AI4422:AI4461" si="1383">V4422/X4422</f>
        <v>0.41657555118725187</v>
      </c>
      <c r="AJ4422">
        <f t="shared" ref="AJ4422:AJ4461" si="1384">Y4422/AA4422</f>
        <v>4.5944394289905768</v>
      </c>
      <c r="AK4422">
        <f t="shared" ref="AK4422:AK4461" si="1385">Z4422/AB4422</f>
        <v>4.6432147263625145</v>
      </c>
      <c r="AL4422">
        <f t="shared" ref="AL4422:AL4461" si="1386">O4422/K4422</f>
        <v>-0.14046670526043173</v>
      </c>
      <c r="AM4422">
        <f t="shared" ref="AM4422:AM4461" si="1387">P4422/L4422</f>
        <v>-0.13252925708211491</v>
      </c>
      <c r="AN4422">
        <f t="shared" ref="AN4422:AN4461" si="1388">K4422/W4422</f>
        <v>0.77428753420779461</v>
      </c>
      <c r="AO4422">
        <f t="shared" ref="AO4422:AO4461" si="1389">L4422/X4422</f>
        <v>0.74025604677686974</v>
      </c>
      <c r="AP4422">
        <f t="shared" ref="AP4422:AP4461" si="1390">IF(OR(Q4422&lt;0, Q4422="NA"), 0, 1)</f>
        <v>0</v>
      </c>
      <c r="AQ4422">
        <f t="shared" ref="AQ4422:AQ4461" si="1391">IF(OR(S4422&lt;0, S4422="NA"), 0, 1)</f>
        <v>0</v>
      </c>
      <c r="AR4422">
        <f t="shared" ref="AR4422:AR4461" si="1392">IFERROR(IF((AF4422-AG4422)&gt;0,1,0),0)</f>
        <v>1</v>
      </c>
      <c r="AS4422">
        <f t="shared" ref="AS4422:AS4461" si="1393">IFERROR(IF((S4422-Q4422)&gt;0,1,0),0)</f>
        <v>1</v>
      </c>
      <c r="AT4422">
        <f t="shared" ref="AT4422:AT4461" si="1394">IFERROR(IF((AH4422-AI4422)&lt;0,1,0),0)</f>
        <v>0</v>
      </c>
      <c r="AU4422">
        <f t="shared" ref="AU4422:AU4461" si="1395">IFERROR(IF((AJ4422-AK4422)&gt;0,1,0),0)</f>
        <v>0</v>
      </c>
      <c r="AV4422">
        <f t="shared" ref="AV4422:AV4461" si="1396">IFERROR(IF((AL4422-AM4422)&gt;0,1,0),0)</f>
        <v>0</v>
      </c>
      <c r="AW4422">
        <f t="shared" ref="AW4422:AW4461" si="1397">IFERROR(IF((AN4422-AO4422)&gt;0,1,0),0)</f>
        <v>1</v>
      </c>
      <c r="AX4422">
        <f t="shared" ref="AX4422:AX4461" si="1398">IFERROR(IF((AC4422-AD4422)&lt;0,1,0),0)</f>
        <v>0</v>
      </c>
      <c r="AY4422">
        <f t="shared" ref="AY4422:AY4461" si="1399">SUM(AP4422:AX4422)</f>
        <v>3</v>
      </c>
    </row>
    <row r="4423" spans="1:51" x14ac:dyDescent="0.3">
      <c r="A4423" s="1" t="s">
        <v>4417</v>
      </c>
      <c r="B4423" s="2">
        <v>19238877</v>
      </c>
      <c r="C4423" s="3" t="s">
        <v>5335</v>
      </c>
      <c r="D4423" s="5">
        <v>11.55</v>
      </c>
      <c r="E4423" s="5">
        <v>6202.39900665</v>
      </c>
      <c r="F4423" s="3" t="s">
        <v>4480</v>
      </c>
      <c r="G4423" s="3" t="s">
        <v>4491</v>
      </c>
      <c r="H4423" s="3" t="s">
        <v>4492</v>
      </c>
      <c r="I4423" s="3" t="s">
        <v>4836</v>
      </c>
      <c r="J4423" s="3" t="s">
        <v>4932</v>
      </c>
      <c r="K4423" s="6">
        <v>3096670.0590990013</v>
      </c>
      <c r="L4423" s="6">
        <v>3173451.8188430029</v>
      </c>
      <c r="M4423" s="6">
        <v>1109490.1127961313</v>
      </c>
      <c r="N4423" s="6">
        <v>1121135.7560854275</v>
      </c>
      <c r="O4423" s="6">
        <v>1053552.7054564015</v>
      </c>
      <c r="P4423" s="6">
        <v>1063560.3446233438</v>
      </c>
      <c r="Q4423" s="6">
        <v>848662.75283367524</v>
      </c>
      <c r="R4423" s="6">
        <v>855771.40626145934</v>
      </c>
      <c r="S4423" s="6">
        <v>2228894.8219699818</v>
      </c>
      <c r="T4423" s="6">
        <v>1117145.9063719632</v>
      </c>
      <c r="U4423" s="6">
        <v>5366021.266436494</v>
      </c>
      <c r="V4423" s="6">
        <v>4586580.4452770371</v>
      </c>
      <c r="W4423" s="6">
        <v>58106185.080437817</v>
      </c>
      <c r="X4423" s="6">
        <v>53523470.531018086</v>
      </c>
      <c r="Y4423" s="6" t="s">
        <v>4474</v>
      </c>
      <c r="Z4423" s="6" t="s">
        <v>4474</v>
      </c>
      <c r="AA4423" s="6" t="s">
        <v>4474</v>
      </c>
      <c r="AB4423" s="6" t="s">
        <v>4474</v>
      </c>
      <c r="AC4423" s="6" t="s">
        <v>4474</v>
      </c>
      <c r="AD4423" s="6" t="s">
        <v>4474</v>
      </c>
      <c r="AF4423">
        <f t="shared" si="1380"/>
        <v>1.4605377235811482E-2</v>
      </c>
      <c r="AG4423">
        <f t="shared" si="1381"/>
        <v>1.5988712947257785E-2</v>
      </c>
      <c r="AH4423">
        <f t="shared" si="1382"/>
        <v>9.2348538438862898E-2</v>
      </c>
      <c r="AI4423">
        <f t="shared" si="1383"/>
        <v>8.5692882015545091E-2</v>
      </c>
      <c r="AJ4423" t="e">
        <f t="shared" si="1384"/>
        <v>#VALUE!</v>
      </c>
      <c r="AK4423" t="e">
        <f t="shared" si="1385"/>
        <v>#VALUE!</v>
      </c>
      <c r="AL4423">
        <f t="shared" si="1386"/>
        <v>0.34022116833555727</v>
      </c>
      <c r="AM4423">
        <f t="shared" si="1387"/>
        <v>0.33514305725653126</v>
      </c>
      <c r="AN4423">
        <f t="shared" si="1388"/>
        <v>5.3293294936024541E-2</v>
      </c>
      <c r="AO4423">
        <f t="shared" si="1389"/>
        <v>5.9290845443288553E-2</v>
      </c>
      <c r="AP4423">
        <f t="shared" si="1390"/>
        <v>1</v>
      </c>
      <c r="AQ4423">
        <f t="shared" si="1391"/>
        <v>1</v>
      </c>
      <c r="AR4423">
        <f t="shared" si="1392"/>
        <v>0</v>
      </c>
      <c r="AS4423">
        <f t="shared" si="1393"/>
        <v>1</v>
      </c>
      <c r="AT4423">
        <f t="shared" si="1394"/>
        <v>0</v>
      </c>
      <c r="AU4423">
        <f t="shared" si="1395"/>
        <v>0</v>
      </c>
      <c r="AV4423">
        <f t="shared" si="1396"/>
        <v>1</v>
      </c>
      <c r="AW4423">
        <f t="shared" si="1397"/>
        <v>0</v>
      </c>
      <c r="AX4423">
        <f t="shared" si="1398"/>
        <v>0</v>
      </c>
      <c r="AY4423">
        <f t="shared" si="1399"/>
        <v>4</v>
      </c>
    </row>
    <row r="4424" spans="1:51" x14ac:dyDescent="0.3">
      <c r="A4424" s="1" t="s">
        <v>4418</v>
      </c>
      <c r="B4424" s="2">
        <v>4910878</v>
      </c>
      <c r="C4424" s="3" t="s">
        <v>5336</v>
      </c>
      <c r="D4424" s="5">
        <v>38.53</v>
      </c>
      <c r="E4424" s="5">
        <v>1065.2635691999999</v>
      </c>
      <c r="F4424" s="3" t="s">
        <v>4475</v>
      </c>
      <c r="G4424" s="3" t="s">
        <v>4564</v>
      </c>
      <c r="H4424" s="3" t="s">
        <v>4565</v>
      </c>
      <c r="I4424" s="3" t="s">
        <v>4566</v>
      </c>
      <c r="J4424" s="3" t="s">
        <v>4662</v>
      </c>
      <c r="K4424" s="6">
        <v>418411</v>
      </c>
      <c r="L4424" s="6">
        <v>408236</v>
      </c>
      <c r="M4424" s="6">
        <v>72365</v>
      </c>
      <c r="N4424" s="6">
        <v>71115</v>
      </c>
      <c r="O4424" s="6">
        <v>61026</v>
      </c>
      <c r="P4424" s="6">
        <v>60268</v>
      </c>
      <c r="Q4424" s="6">
        <v>48561</v>
      </c>
      <c r="R4424" s="6">
        <v>47325</v>
      </c>
      <c r="S4424" s="6">
        <v>40380</v>
      </c>
      <c r="T4424" s="6">
        <v>31949</v>
      </c>
      <c r="U4424" s="6">
        <v>260</v>
      </c>
      <c r="V4424" s="6">
        <v>11272</v>
      </c>
      <c r="W4424" s="6">
        <v>273041</v>
      </c>
      <c r="X4424" s="6">
        <v>261830</v>
      </c>
      <c r="Y4424" s="6">
        <v>158721</v>
      </c>
      <c r="Z4424" s="6">
        <v>147906</v>
      </c>
      <c r="AA4424" s="6">
        <v>36520</v>
      </c>
      <c r="AB4424" s="6">
        <v>31031</v>
      </c>
      <c r="AC4424" s="6">
        <v>27647223</v>
      </c>
      <c r="AD4424" s="6">
        <v>27638219</v>
      </c>
      <c r="AF4424">
        <f t="shared" si="1380"/>
        <v>0.17785241044385275</v>
      </c>
      <c r="AG4424">
        <f t="shared" si="1381"/>
        <v>0.18074704961234389</v>
      </c>
      <c r="AH4424">
        <f t="shared" si="1382"/>
        <v>9.5223794228705577E-4</v>
      </c>
      <c r="AI4424">
        <f t="shared" si="1383"/>
        <v>4.3050834510942215E-2</v>
      </c>
      <c r="AJ4424">
        <f t="shared" si="1384"/>
        <v>4.3461391018619935</v>
      </c>
      <c r="AK4424">
        <f t="shared" si="1385"/>
        <v>4.7663948954271538</v>
      </c>
      <c r="AL4424">
        <f t="shared" si="1386"/>
        <v>0.14585180599936426</v>
      </c>
      <c r="AM4424">
        <f t="shared" si="1387"/>
        <v>0.14763029228191538</v>
      </c>
      <c r="AN4424">
        <f t="shared" si="1388"/>
        <v>1.5324108833471897</v>
      </c>
      <c r="AO4424">
        <f t="shared" si="1389"/>
        <v>1.5591643432761715</v>
      </c>
      <c r="AP4424">
        <f t="shared" si="1390"/>
        <v>1</v>
      </c>
      <c r="AQ4424">
        <f t="shared" si="1391"/>
        <v>1</v>
      </c>
      <c r="AR4424">
        <f t="shared" si="1392"/>
        <v>0</v>
      </c>
      <c r="AS4424">
        <f t="shared" si="1393"/>
        <v>0</v>
      </c>
      <c r="AT4424">
        <f t="shared" si="1394"/>
        <v>1</v>
      </c>
      <c r="AU4424">
        <f t="shared" si="1395"/>
        <v>0</v>
      </c>
      <c r="AV4424">
        <f t="shared" si="1396"/>
        <v>0</v>
      </c>
      <c r="AW4424">
        <f t="shared" si="1397"/>
        <v>0</v>
      </c>
      <c r="AX4424">
        <f t="shared" si="1398"/>
        <v>0</v>
      </c>
      <c r="AY4424">
        <f t="shared" si="1399"/>
        <v>3</v>
      </c>
    </row>
    <row r="4425" spans="1:51" x14ac:dyDescent="0.3">
      <c r="A4425" s="1" t="s">
        <v>4419</v>
      </c>
      <c r="B4425" s="2">
        <v>23604476</v>
      </c>
      <c r="C4425" s="3" t="s">
        <v>5337</v>
      </c>
      <c r="D4425" s="5">
        <v>11.81</v>
      </c>
      <c r="E4425" s="5">
        <v>11205.56938459</v>
      </c>
      <c r="F4425" s="3" t="s">
        <v>4475</v>
      </c>
      <c r="G4425" s="3" t="s">
        <v>4564</v>
      </c>
      <c r="H4425" s="3" t="s">
        <v>5035</v>
      </c>
      <c r="I4425" s="3" t="s">
        <v>5036</v>
      </c>
      <c r="J4425" s="3" t="s">
        <v>5037</v>
      </c>
      <c r="K4425" s="6">
        <v>5250934.5787426569</v>
      </c>
      <c r="L4425" s="6">
        <v>5018444.2370166983</v>
      </c>
      <c r="M4425" s="6">
        <v>-630060.64086630999</v>
      </c>
      <c r="N4425" s="6">
        <v>-893133.19548442413</v>
      </c>
      <c r="O4425" s="6">
        <v>-990469.03885410551</v>
      </c>
      <c r="P4425" s="6">
        <v>-1192067.5479386672</v>
      </c>
      <c r="Q4425" s="6">
        <v>-806548.77772666339</v>
      </c>
      <c r="R4425" s="6">
        <v>-1092156.2126204255</v>
      </c>
      <c r="S4425" s="6" t="s">
        <v>4474</v>
      </c>
      <c r="T4425" s="6" t="s">
        <v>4474</v>
      </c>
      <c r="U4425" s="6">
        <v>909203.7921448428</v>
      </c>
      <c r="V4425" s="6">
        <v>737441.68765223143</v>
      </c>
      <c r="W4425" s="6">
        <v>10896682.871195382</v>
      </c>
      <c r="X4425" s="6">
        <v>10320602.870550029</v>
      </c>
      <c r="Y4425" s="6">
        <v>6268545.0138997789</v>
      </c>
      <c r="Z4425" s="6">
        <v>6155736.0084767928</v>
      </c>
      <c r="AA4425" s="6">
        <v>4565626.4879891658</v>
      </c>
      <c r="AB4425" s="6">
        <v>4100262.697986762</v>
      </c>
      <c r="AC4425" s="6">
        <v>946928789</v>
      </c>
      <c r="AD4425" s="6">
        <v>944026851</v>
      </c>
      <c r="AF4425">
        <f t="shared" si="1380"/>
        <v>-7.4017826090793062E-2</v>
      </c>
      <c r="AG4425">
        <f t="shared" si="1381"/>
        <v>-0.10582290844044655</v>
      </c>
      <c r="AH4425">
        <f t="shared" si="1382"/>
        <v>8.3438584282218523E-2</v>
      </c>
      <c r="AI4425">
        <f t="shared" si="1383"/>
        <v>7.1453353733484951E-2</v>
      </c>
      <c r="AJ4425">
        <f t="shared" si="1384"/>
        <v>1.3729868245662442</v>
      </c>
      <c r="AK4425">
        <f t="shared" si="1385"/>
        <v>1.5013028339621441</v>
      </c>
      <c r="AL4425">
        <f t="shared" si="1386"/>
        <v>-0.18862719083643098</v>
      </c>
      <c r="AM4425">
        <f t="shared" si="1387"/>
        <v>-0.2375372708429879</v>
      </c>
      <c r="AN4425">
        <f t="shared" si="1388"/>
        <v>0.48188376598745797</v>
      </c>
      <c r="AO4425">
        <f t="shared" si="1389"/>
        <v>0.48625495040962119</v>
      </c>
      <c r="AP4425">
        <f t="shared" si="1390"/>
        <v>0</v>
      </c>
      <c r="AQ4425">
        <f t="shared" si="1391"/>
        <v>0</v>
      </c>
      <c r="AR4425">
        <f t="shared" si="1392"/>
        <v>1</v>
      </c>
      <c r="AS4425">
        <f t="shared" si="1393"/>
        <v>0</v>
      </c>
      <c r="AT4425">
        <f t="shared" si="1394"/>
        <v>0</v>
      </c>
      <c r="AU4425">
        <f t="shared" si="1395"/>
        <v>0</v>
      </c>
      <c r="AV4425">
        <f t="shared" si="1396"/>
        <v>1</v>
      </c>
      <c r="AW4425">
        <f t="shared" si="1397"/>
        <v>0</v>
      </c>
      <c r="AX4425">
        <f t="shared" si="1398"/>
        <v>0</v>
      </c>
      <c r="AY4425">
        <f t="shared" si="1399"/>
        <v>2</v>
      </c>
    </row>
    <row r="4426" spans="1:51" x14ac:dyDescent="0.3">
      <c r="A4426" s="1" t="s">
        <v>4420</v>
      </c>
      <c r="B4426" s="2">
        <v>107074371</v>
      </c>
      <c r="C4426" s="3" t="s">
        <v>5337</v>
      </c>
      <c r="D4426" s="7">
        <v>9.1</v>
      </c>
      <c r="E4426" s="5">
        <v>407.95499289999998</v>
      </c>
      <c r="F4426" s="3" t="s">
        <v>4500</v>
      </c>
      <c r="G4426" s="3" t="s">
        <v>4501</v>
      </c>
      <c r="H4426" s="3" t="s">
        <v>4502</v>
      </c>
      <c r="I4426" s="3" t="s">
        <v>4503</v>
      </c>
      <c r="J4426" s="3" t="s">
        <v>4504</v>
      </c>
      <c r="K4426" s="6">
        <v>508559</v>
      </c>
      <c r="L4426" s="6">
        <v>506058</v>
      </c>
      <c r="M4426" s="6">
        <v>-41678</v>
      </c>
      <c r="N4426" s="6">
        <v>-49054</v>
      </c>
      <c r="O4426" s="6">
        <v>-101978</v>
      </c>
      <c r="P4426" s="6">
        <v>-114474</v>
      </c>
      <c r="Q4426" s="6">
        <v>-89146</v>
      </c>
      <c r="R4426" s="6">
        <v>-111387</v>
      </c>
      <c r="S4426" s="6">
        <v>-35908</v>
      </c>
      <c r="T4426" s="6">
        <v>-7230</v>
      </c>
      <c r="U4426" s="6" t="s">
        <v>4474</v>
      </c>
      <c r="V4426" s="6">
        <v>50000</v>
      </c>
      <c r="W4426" s="6">
        <v>616168</v>
      </c>
      <c r="X4426" s="6">
        <v>619247</v>
      </c>
      <c r="Y4426" s="6">
        <v>258843</v>
      </c>
      <c r="Z4426" s="6">
        <v>266391</v>
      </c>
      <c r="AA4426" s="6">
        <v>201313</v>
      </c>
      <c r="AB4426" s="6">
        <v>132511</v>
      </c>
      <c r="AC4426" s="6">
        <v>44776000</v>
      </c>
      <c r="AD4426" s="6">
        <v>45746000</v>
      </c>
      <c r="AF4426">
        <f t="shared" si="1380"/>
        <v>-0.14467807481076589</v>
      </c>
      <c r="AG4426">
        <f t="shared" si="1381"/>
        <v>-0.17987491259545868</v>
      </c>
      <c r="AH4426" t="e">
        <f t="shared" si="1382"/>
        <v>#VALUE!</v>
      </c>
      <c r="AI4426">
        <f t="shared" si="1383"/>
        <v>8.0743225239686259E-2</v>
      </c>
      <c r="AJ4426">
        <f t="shared" si="1384"/>
        <v>1.2857738943833732</v>
      </c>
      <c r="AK4426">
        <f t="shared" si="1385"/>
        <v>2.0103312177856933</v>
      </c>
      <c r="AL4426">
        <f t="shared" si="1386"/>
        <v>-0.20052343975821882</v>
      </c>
      <c r="AM4426">
        <f t="shared" si="1387"/>
        <v>-0.22620727268415874</v>
      </c>
      <c r="AN4426">
        <f t="shared" si="1388"/>
        <v>0.82535769465470454</v>
      </c>
      <c r="AO4426">
        <f t="shared" si="1389"/>
        <v>0.81721510156690302</v>
      </c>
      <c r="AP4426">
        <f t="shared" si="1390"/>
        <v>0</v>
      </c>
      <c r="AQ4426">
        <f t="shared" si="1391"/>
        <v>0</v>
      </c>
      <c r="AR4426">
        <f t="shared" si="1392"/>
        <v>1</v>
      </c>
      <c r="AS4426">
        <f t="shared" si="1393"/>
        <v>1</v>
      </c>
      <c r="AT4426">
        <f t="shared" si="1394"/>
        <v>0</v>
      </c>
      <c r="AU4426">
        <f t="shared" si="1395"/>
        <v>0</v>
      </c>
      <c r="AV4426">
        <f t="shared" si="1396"/>
        <v>1</v>
      </c>
      <c r="AW4426">
        <f t="shared" si="1397"/>
        <v>1</v>
      </c>
      <c r="AX4426">
        <f t="shared" si="1398"/>
        <v>1</v>
      </c>
      <c r="AY4426">
        <f t="shared" si="1399"/>
        <v>5</v>
      </c>
    </row>
    <row r="4427" spans="1:51" x14ac:dyDescent="0.3">
      <c r="A4427" s="1" t="s">
        <v>4421</v>
      </c>
      <c r="B4427" s="2">
        <v>4631409</v>
      </c>
      <c r="C4427" s="3" t="s">
        <v>5337</v>
      </c>
      <c r="D4427" s="5">
        <v>135.66999999999999</v>
      </c>
      <c r="E4427" s="5">
        <v>15792.2444163</v>
      </c>
      <c r="F4427" s="3" t="s">
        <v>4485</v>
      </c>
      <c r="G4427" s="3" t="s">
        <v>4607</v>
      </c>
      <c r="H4427" s="3" t="s">
        <v>4742</v>
      </c>
      <c r="I4427" s="3" t="s">
        <v>4743</v>
      </c>
      <c r="J4427" s="3" t="s">
        <v>5243</v>
      </c>
      <c r="K4427" s="6">
        <v>8090000</v>
      </c>
      <c r="L4427" s="6">
        <v>8017000</v>
      </c>
      <c r="M4427" s="6">
        <v>1205000</v>
      </c>
      <c r="N4427" s="6">
        <v>1162000</v>
      </c>
      <c r="O4427" s="6">
        <v>726000</v>
      </c>
      <c r="P4427" s="6">
        <v>699000</v>
      </c>
      <c r="Q4427" s="6">
        <v>370000</v>
      </c>
      <c r="R4427" s="6">
        <v>359000</v>
      </c>
      <c r="S4427" s="6">
        <v>869000</v>
      </c>
      <c r="T4427" s="6">
        <v>838000</v>
      </c>
      <c r="U4427" s="6">
        <v>3111000</v>
      </c>
      <c r="V4427" s="6">
        <v>3098000</v>
      </c>
      <c r="W4427" s="6">
        <v>7923000</v>
      </c>
      <c r="X4427" s="6">
        <v>7729000</v>
      </c>
      <c r="Y4427" s="6">
        <v>1654000</v>
      </c>
      <c r="Z4427" s="6">
        <v>1548000</v>
      </c>
      <c r="AA4427" s="6">
        <v>1563000</v>
      </c>
      <c r="AB4427" s="6">
        <v>1542000</v>
      </c>
      <c r="AC4427" s="6">
        <v>116401000</v>
      </c>
      <c r="AD4427" s="6">
        <v>116344000</v>
      </c>
      <c r="AF4427">
        <f t="shared" si="1380"/>
        <v>4.6699482519247756E-2</v>
      </c>
      <c r="AG4427">
        <f t="shared" si="1381"/>
        <v>4.644844093673179E-2</v>
      </c>
      <c r="AH4427">
        <f t="shared" si="1382"/>
        <v>0.39265429761453996</v>
      </c>
      <c r="AI4427">
        <f t="shared" si="1383"/>
        <v>0.40082805020054341</v>
      </c>
      <c r="AJ4427">
        <f t="shared" si="1384"/>
        <v>1.0582213691618683</v>
      </c>
      <c r="AK4427">
        <f t="shared" si="1385"/>
        <v>1.0038910505836576</v>
      </c>
      <c r="AL4427">
        <f t="shared" si="1386"/>
        <v>8.9740420271940666E-2</v>
      </c>
      <c r="AM4427">
        <f t="shared" si="1387"/>
        <v>8.7189721841087683E-2</v>
      </c>
      <c r="AN4427">
        <f t="shared" si="1388"/>
        <v>1.0210778745424713</v>
      </c>
      <c r="AO4427">
        <f t="shared" si="1389"/>
        <v>1.0372622590244533</v>
      </c>
      <c r="AP4427">
        <f t="shared" si="1390"/>
        <v>1</v>
      </c>
      <c r="AQ4427">
        <f t="shared" si="1391"/>
        <v>1</v>
      </c>
      <c r="AR4427">
        <f t="shared" si="1392"/>
        <v>1</v>
      </c>
      <c r="AS4427">
        <f t="shared" si="1393"/>
        <v>1</v>
      </c>
      <c r="AT4427">
        <f t="shared" si="1394"/>
        <v>1</v>
      </c>
      <c r="AU4427">
        <f t="shared" si="1395"/>
        <v>1</v>
      </c>
      <c r="AV4427">
        <f t="shared" si="1396"/>
        <v>1</v>
      </c>
      <c r="AW4427">
        <f t="shared" si="1397"/>
        <v>0</v>
      </c>
      <c r="AX4427">
        <f t="shared" si="1398"/>
        <v>0</v>
      </c>
      <c r="AY4427">
        <f t="shared" si="1399"/>
        <v>7</v>
      </c>
    </row>
    <row r="4428" spans="1:51" x14ac:dyDescent="0.3">
      <c r="A4428" s="1" t="s">
        <v>4422</v>
      </c>
      <c r="B4428" s="2">
        <v>9780540</v>
      </c>
      <c r="C4428" s="3" t="s">
        <v>5337</v>
      </c>
      <c r="D4428" s="5">
        <v>15</v>
      </c>
      <c r="E4428" s="5">
        <v>484.30500000000001</v>
      </c>
      <c r="F4428" s="3" t="s">
        <v>4475</v>
      </c>
      <c r="G4428" s="3" t="s">
        <v>4529</v>
      </c>
      <c r="H4428" s="3" t="s">
        <v>4530</v>
      </c>
      <c r="I4428" s="3" t="s">
        <v>4854</v>
      </c>
      <c r="J4428" s="3" t="s">
        <v>5147</v>
      </c>
      <c r="K4428" s="6">
        <v>326724</v>
      </c>
      <c r="L4428" s="6">
        <v>326668</v>
      </c>
      <c r="M4428" s="6">
        <v>73022</v>
      </c>
      <c r="N4428" s="6">
        <v>61701</v>
      </c>
      <c r="O4428" s="6">
        <v>55661</v>
      </c>
      <c r="P4428" s="6">
        <v>44350</v>
      </c>
      <c r="Q4428" s="6">
        <v>-45063</v>
      </c>
      <c r="R4428" s="6">
        <v>-32276</v>
      </c>
      <c r="S4428" s="6">
        <v>8143</v>
      </c>
      <c r="T4428" s="6">
        <v>10553</v>
      </c>
      <c r="U4428" s="6">
        <v>342038</v>
      </c>
      <c r="V4428" s="6">
        <v>318454</v>
      </c>
      <c r="W4428" s="6">
        <v>472177</v>
      </c>
      <c r="X4428" s="6">
        <v>475239</v>
      </c>
      <c r="Y4428" s="6">
        <v>95576</v>
      </c>
      <c r="Z4428" s="6">
        <v>85721</v>
      </c>
      <c r="AA4428" s="6">
        <v>94144</v>
      </c>
      <c r="AB4428" s="6">
        <v>91830</v>
      </c>
      <c r="AC4428" s="6">
        <v>32191000</v>
      </c>
      <c r="AD4428" s="6">
        <v>32160000</v>
      </c>
      <c r="AF4428">
        <f t="shared" si="1380"/>
        <v>-9.5436668876290029E-2</v>
      </c>
      <c r="AG4428">
        <f t="shared" si="1381"/>
        <v>-6.7915301564055133E-2</v>
      </c>
      <c r="AH4428">
        <f t="shared" si="1382"/>
        <v>0.72438513523530368</v>
      </c>
      <c r="AI4428">
        <f t="shared" si="1383"/>
        <v>0.67009231144750325</v>
      </c>
      <c r="AJ4428">
        <f t="shared" si="1384"/>
        <v>1.0152107409925222</v>
      </c>
      <c r="AK4428">
        <f t="shared" si="1385"/>
        <v>0.93347489927039096</v>
      </c>
      <c r="AL4428">
        <f t="shared" si="1386"/>
        <v>0.1703609162473525</v>
      </c>
      <c r="AM4428">
        <f t="shared" si="1387"/>
        <v>0.13576475198060417</v>
      </c>
      <c r="AN4428">
        <f t="shared" si="1388"/>
        <v>0.69195238226343092</v>
      </c>
      <c r="AO4428">
        <f t="shared" si="1389"/>
        <v>0.68737624647808782</v>
      </c>
      <c r="AP4428">
        <f t="shared" si="1390"/>
        <v>0</v>
      </c>
      <c r="AQ4428">
        <f t="shared" si="1391"/>
        <v>1</v>
      </c>
      <c r="AR4428">
        <f t="shared" si="1392"/>
        <v>0</v>
      </c>
      <c r="AS4428">
        <f t="shared" si="1393"/>
        <v>1</v>
      </c>
      <c r="AT4428">
        <f t="shared" si="1394"/>
        <v>0</v>
      </c>
      <c r="AU4428">
        <f t="shared" si="1395"/>
        <v>1</v>
      </c>
      <c r="AV4428">
        <f t="shared" si="1396"/>
        <v>1</v>
      </c>
      <c r="AW4428">
        <f t="shared" si="1397"/>
        <v>1</v>
      </c>
      <c r="AX4428">
        <f t="shared" si="1398"/>
        <v>0</v>
      </c>
      <c r="AY4428">
        <f t="shared" si="1399"/>
        <v>5</v>
      </c>
    </row>
    <row r="4429" spans="1:51" x14ac:dyDescent="0.3">
      <c r="A4429" s="1" t="s">
        <v>4423</v>
      </c>
      <c r="B4429" s="2">
        <v>4317520</v>
      </c>
      <c r="C4429" s="3" t="s">
        <v>5337</v>
      </c>
      <c r="D4429" s="5">
        <v>115.64</v>
      </c>
      <c r="E4429" s="5">
        <v>28094.125454919998</v>
      </c>
      <c r="F4429" s="3" t="s">
        <v>4485</v>
      </c>
      <c r="G4429" s="3" t="s">
        <v>4486</v>
      </c>
      <c r="H4429" s="3" t="s">
        <v>4598</v>
      </c>
      <c r="I4429" s="3" t="s">
        <v>4615</v>
      </c>
      <c r="J4429" s="3" t="s">
        <v>5042</v>
      </c>
      <c r="K4429" s="6">
        <v>8424000</v>
      </c>
      <c r="L4429" s="6">
        <v>8396000</v>
      </c>
      <c r="M4429" s="6">
        <v>1689000</v>
      </c>
      <c r="N4429" s="6">
        <v>1622000</v>
      </c>
      <c r="O4429" s="6">
        <v>1132000</v>
      </c>
      <c r="P4429" s="6">
        <v>1059000</v>
      </c>
      <c r="Q4429" s="6">
        <v>830000</v>
      </c>
      <c r="R4429" s="6">
        <v>765000</v>
      </c>
      <c r="S4429" s="6">
        <v>1143000</v>
      </c>
      <c r="T4429" s="6">
        <v>1205000</v>
      </c>
      <c r="U4429" s="6">
        <v>1977000</v>
      </c>
      <c r="V4429" s="6">
        <v>1981000</v>
      </c>
      <c r="W4429" s="6">
        <v>16046000</v>
      </c>
      <c r="X4429" s="6">
        <v>15765000</v>
      </c>
      <c r="Y4429" s="6">
        <v>4013000</v>
      </c>
      <c r="Z4429" s="6">
        <v>3781000</v>
      </c>
      <c r="AA4429" s="6">
        <v>2052000</v>
      </c>
      <c r="AB4429" s="6">
        <v>2042000</v>
      </c>
      <c r="AC4429" s="6">
        <v>243000000</v>
      </c>
      <c r="AD4429" s="6">
        <v>242900000</v>
      </c>
      <c r="AF4429">
        <f t="shared" si="1380"/>
        <v>5.1726286925090362E-2</v>
      </c>
      <c r="AG4429">
        <f t="shared" si="1381"/>
        <v>4.8525214081826834E-2</v>
      </c>
      <c r="AH4429">
        <f t="shared" si="1382"/>
        <v>0.12320827620590802</v>
      </c>
      <c r="AI4429">
        <f t="shared" si="1383"/>
        <v>0.1256581033935934</v>
      </c>
      <c r="AJ4429">
        <f t="shared" si="1384"/>
        <v>1.9556530214424952</v>
      </c>
      <c r="AK4429">
        <f t="shared" si="1385"/>
        <v>1.8516160626836435</v>
      </c>
      <c r="AL4429">
        <f t="shared" si="1386"/>
        <v>0.13437796771130103</v>
      </c>
      <c r="AM4429">
        <f t="shared" si="1387"/>
        <v>0.12613149118627917</v>
      </c>
      <c r="AN4429">
        <f t="shared" si="1388"/>
        <v>0.52499065187585692</v>
      </c>
      <c r="AO4429">
        <f t="shared" si="1389"/>
        <v>0.53257215350459874</v>
      </c>
      <c r="AP4429">
        <f t="shared" si="1390"/>
        <v>1</v>
      </c>
      <c r="AQ4429">
        <f t="shared" si="1391"/>
        <v>1</v>
      </c>
      <c r="AR4429">
        <f t="shared" si="1392"/>
        <v>1</v>
      </c>
      <c r="AS4429">
        <f t="shared" si="1393"/>
        <v>1</v>
      </c>
      <c r="AT4429">
        <f t="shared" si="1394"/>
        <v>1</v>
      </c>
      <c r="AU4429">
        <f t="shared" si="1395"/>
        <v>1</v>
      </c>
      <c r="AV4429">
        <f t="shared" si="1396"/>
        <v>1</v>
      </c>
      <c r="AW4429">
        <f t="shared" si="1397"/>
        <v>0</v>
      </c>
      <c r="AX4429">
        <f t="shared" si="1398"/>
        <v>0</v>
      </c>
      <c r="AY4429">
        <f t="shared" si="1399"/>
        <v>7</v>
      </c>
    </row>
    <row r="4430" spans="1:51" x14ac:dyDescent="0.3">
      <c r="A4430" s="1" t="s">
        <v>4424</v>
      </c>
      <c r="B4430" s="2">
        <v>4307276</v>
      </c>
      <c r="C4430" s="3" t="s">
        <v>5337</v>
      </c>
      <c r="D4430" s="5">
        <v>38.659999999999997</v>
      </c>
      <c r="E4430" s="5">
        <v>2544.5118954</v>
      </c>
      <c r="F4430" s="3" t="s">
        <v>4665</v>
      </c>
      <c r="G4430" s="3" t="s">
        <v>4666</v>
      </c>
      <c r="H4430" s="3" t="s">
        <v>4667</v>
      </c>
      <c r="I4430" s="3" t="s">
        <v>4667</v>
      </c>
      <c r="J4430" s="3" t="s">
        <v>4788</v>
      </c>
      <c r="K4430" s="6">
        <v>1392488</v>
      </c>
      <c r="L4430" s="6">
        <v>1377266</v>
      </c>
      <c r="M4430" s="6">
        <v>158997</v>
      </c>
      <c r="N4430" s="6">
        <v>149439</v>
      </c>
      <c r="O4430" s="6">
        <v>148553</v>
      </c>
      <c r="P4430" s="6">
        <v>137860</v>
      </c>
      <c r="Q4430" s="6">
        <v>118036</v>
      </c>
      <c r="R4430" s="6">
        <v>137812</v>
      </c>
      <c r="S4430" s="6">
        <v>294012</v>
      </c>
      <c r="T4430" s="6">
        <v>296573</v>
      </c>
      <c r="U4430" s="6" t="s">
        <v>4474</v>
      </c>
      <c r="V4430" s="6" t="s">
        <v>4474</v>
      </c>
      <c r="W4430" s="6">
        <v>980208</v>
      </c>
      <c r="X4430" s="6">
        <v>964978</v>
      </c>
      <c r="Y4430" s="6">
        <v>590228</v>
      </c>
      <c r="Z4430" s="6">
        <v>583679</v>
      </c>
      <c r="AA4430" s="6">
        <v>170369</v>
      </c>
      <c r="AB4430" s="6">
        <v>158073</v>
      </c>
      <c r="AC4430" s="6">
        <v>66554546</v>
      </c>
      <c r="AD4430" s="6">
        <v>67622000</v>
      </c>
      <c r="AF4430">
        <f t="shared" si="1380"/>
        <v>0.12041933956874459</v>
      </c>
      <c r="AG4430">
        <f t="shared" si="1381"/>
        <v>0.14281361854881666</v>
      </c>
      <c r="AH4430" t="e">
        <f t="shared" si="1382"/>
        <v>#VALUE!</v>
      </c>
      <c r="AI4430" t="e">
        <f t="shared" si="1383"/>
        <v>#VALUE!</v>
      </c>
      <c r="AJ4430">
        <f t="shared" si="1384"/>
        <v>3.4644096050337798</v>
      </c>
      <c r="AK4430">
        <f t="shared" si="1385"/>
        <v>3.692464873824119</v>
      </c>
      <c r="AL4430">
        <f t="shared" si="1386"/>
        <v>0.10668170928582509</v>
      </c>
      <c r="AM4430">
        <f t="shared" si="1387"/>
        <v>0.10009685855891309</v>
      </c>
      <c r="AN4430">
        <f t="shared" si="1388"/>
        <v>1.4206046063692603</v>
      </c>
      <c r="AO4430">
        <f t="shared" si="1389"/>
        <v>1.4272511912188672</v>
      </c>
      <c r="AP4430">
        <f t="shared" si="1390"/>
        <v>1</v>
      </c>
      <c r="AQ4430">
        <f t="shared" si="1391"/>
        <v>1</v>
      </c>
      <c r="AR4430">
        <f t="shared" si="1392"/>
        <v>0</v>
      </c>
      <c r="AS4430">
        <f t="shared" si="1393"/>
        <v>1</v>
      </c>
      <c r="AT4430">
        <f t="shared" si="1394"/>
        <v>0</v>
      </c>
      <c r="AU4430">
        <f t="shared" si="1395"/>
        <v>0</v>
      </c>
      <c r="AV4430">
        <f t="shared" si="1396"/>
        <v>1</v>
      </c>
      <c r="AW4430">
        <f t="shared" si="1397"/>
        <v>0</v>
      </c>
      <c r="AX4430">
        <f t="shared" si="1398"/>
        <v>1</v>
      </c>
      <c r="AY4430">
        <f t="shared" si="1399"/>
        <v>5</v>
      </c>
    </row>
    <row r="4431" spans="1:51" x14ac:dyDescent="0.3">
      <c r="A4431" s="1" t="s">
        <v>4425</v>
      </c>
      <c r="B4431" s="2">
        <v>7177179</v>
      </c>
      <c r="C4431" s="3" t="s">
        <v>5337</v>
      </c>
      <c r="D4431" s="5">
        <v>37.72</v>
      </c>
      <c r="E4431" s="5">
        <v>3199.6159739999998</v>
      </c>
      <c r="F4431" s="3" t="s">
        <v>4475</v>
      </c>
      <c r="G4431" s="3" t="s">
        <v>4548</v>
      </c>
      <c r="H4431" s="3" t="s">
        <v>4549</v>
      </c>
      <c r="I4431" s="3" t="s">
        <v>4549</v>
      </c>
      <c r="J4431" s="3" t="s">
        <v>4550</v>
      </c>
      <c r="K4431" s="6">
        <v>1803126</v>
      </c>
      <c r="L4431" s="6">
        <v>1758247</v>
      </c>
      <c r="M4431" s="6">
        <v>308715</v>
      </c>
      <c r="N4431" s="6">
        <v>300062</v>
      </c>
      <c r="O4431" s="6">
        <v>261024</v>
      </c>
      <c r="P4431" s="6">
        <v>253266</v>
      </c>
      <c r="Q4431" s="6">
        <v>201128</v>
      </c>
      <c r="R4431" s="6">
        <v>187501</v>
      </c>
      <c r="S4431" s="6">
        <v>206979</v>
      </c>
      <c r="T4431" s="6">
        <v>209447</v>
      </c>
      <c r="U4431" s="6">
        <v>74415</v>
      </c>
      <c r="V4431" s="6">
        <v>75829</v>
      </c>
      <c r="W4431" s="6">
        <v>1273187</v>
      </c>
      <c r="X4431" s="6">
        <v>1232305</v>
      </c>
      <c r="Y4431" s="6">
        <v>846319</v>
      </c>
      <c r="Z4431" s="6">
        <v>807249</v>
      </c>
      <c r="AA4431" s="6">
        <v>328126</v>
      </c>
      <c r="AB4431" s="6">
        <v>351860</v>
      </c>
      <c r="AC4431" s="6">
        <v>84814141</v>
      </c>
      <c r="AD4431" s="6">
        <v>84648990</v>
      </c>
      <c r="AF4431">
        <f t="shared" si="1380"/>
        <v>0.15797208108471103</v>
      </c>
      <c r="AG4431">
        <f t="shared" si="1381"/>
        <v>0.15215470196095934</v>
      </c>
      <c r="AH4431">
        <f t="shared" si="1382"/>
        <v>5.8447816385181435E-2</v>
      </c>
      <c r="AI4431">
        <f t="shared" si="1383"/>
        <v>6.1534279257164419E-2</v>
      </c>
      <c r="AJ4431">
        <f t="shared" si="1384"/>
        <v>2.5792500441903417</v>
      </c>
      <c r="AK4431">
        <f t="shared" si="1385"/>
        <v>2.2942335019610072</v>
      </c>
      <c r="AL4431">
        <f t="shared" si="1386"/>
        <v>0.14476193011470082</v>
      </c>
      <c r="AM4431">
        <f t="shared" si="1387"/>
        <v>0.14404460806701219</v>
      </c>
      <c r="AN4431">
        <f t="shared" si="1388"/>
        <v>1.416230294528612</v>
      </c>
      <c r="AO4431">
        <f t="shared" si="1389"/>
        <v>1.4267953144716607</v>
      </c>
      <c r="AP4431">
        <f t="shared" si="1390"/>
        <v>1</v>
      </c>
      <c r="AQ4431">
        <f t="shared" si="1391"/>
        <v>1</v>
      </c>
      <c r="AR4431">
        <f t="shared" si="1392"/>
        <v>1</v>
      </c>
      <c r="AS4431">
        <f t="shared" si="1393"/>
        <v>1</v>
      </c>
      <c r="AT4431">
        <f t="shared" si="1394"/>
        <v>1</v>
      </c>
      <c r="AU4431">
        <f t="shared" si="1395"/>
        <v>1</v>
      </c>
      <c r="AV4431">
        <f t="shared" si="1396"/>
        <v>1</v>
      </c>
      <c r="AW4431">
        <f t="shared" si="1397"/>
        <v>0</v>
      </c>
      <c r="AX4431">
        <f t="shared" si="1398"/>
        <v>0</v>
      </c>
      <c r="AY4431">
        <f t="shared" si="1399"/>
        <v>7</v>
      </c>
    </row>
    <row r="4432" spans="1:51" x14ac:dyDescent="0.3">
      <c r="A4432" s="1" t="s">
        <v>4426</v>
      </c>
      <c r="B4432" s="2">
        <v>4331689</v>
      </c>
      <c r="C4432" s="3" t="s">
        <v>5337</v>
      </c>
      <c r="D4432" s="5">
        <v>6.67</v>
      </c>
      <c r="E4432" s="5">
        <v>851.23426443000005</v>
      </c>
      <c r="F4432" s="3" t="s">
        <v>4500</v>
      </c>
      <c r="G4432" s="3" t="s">
        <v>4501</v>
      </c>
      <c r="H4432" s="3" t="s">
        <v>4502</v>
      </c>
      <c r="I4432" s="3" t="s">
        <v>4538</v>
      </c>
      <c r="J4432" s="3" t="s">
        <v>4801</v>
      </c>
      <c r="K4432" s="6">
        <v>408973</v>
      </c>
      <c r="L4432" s="6">
        <v>396148</v>
      </c>
      <c r="M4432" s="6">
        <v>-10236</v>
      </c>
      <c r="N4432" s="6">
        <v>-4400</v>
      </c>
      <c r="O4432" s="6">
        <v>-22317</v>
      </c>
      <c r="P4432" s="6">
        <v>-13730</v>
      </c>
      <c r="Q4432" s="6">
        <v>-18986</v>
      </c>
      <c r="R4432" s="6">
        <v>-6655</v>
      </c>
      <c r="S4432" s="6">
        <v>39885</v>
      </c>
      <c r="T4432" s="6">
        <v>54107</v>
      </c>
      <c r="U4432" s="6" t="s">
        <v>4474</v>
      </c>
      <c r="V4432" s="6" t="s">
        <v>4474</v>
      </c>
      <c r="W4432" s="6">
        <v>540343</v>
      </c>
      <c r="X4432" s="6">
        <v>458204</v>
      </c>
      <c r="Y4432" s="6">
        <v>208733</v>
      </c>
      <c r="Z4432" s="6">
        <v>322053</v>
      </c>
      <c r="AA4432" s="6">
        <v>241346</v>
      </c>
      <c r="AB4432" s="6">
        <v>207508</v>
      </c>
      <c r="AC4432" s="6">
        <v>128010487</v>
      </c>
      <c r="AD4432" s="6">
        <v>127144940</v>
      </c>
      <c r="AF4432">
        <f t="shared" si="1380"/>
        <v>-3.513694079501354E-2</v>
      </c>
      <c r="AG4432">
        <f t="shared" si="1381"/>
        <v>-1.4524098436504264E-2</v>
      </c>
      <c r="AH4432" t="e">
        <f t="shared" si="1382"/>
        <v>#VALUE!</v>
      </c>
      <c r="AI4432" t="e">
        <f t="shared" si="1383"/>
        <v>#VALUE!</v>
      </c>
      <c r="AJ4432">
        <f t="shared" si="1384"/>
        <v>0.86487035210859098</v>
      </c>
      <c r="AK4432">
        <f t="shared" si="1385"/>
        <v>1.5520028143493263</v>
      </c>
      <c r="AL4432">
        <f t="shared" si="1386"/>
        <v>-5.4568394490589846E-2</v>
      </c>
      <c r="AM4432">
        <f t="shared" si="1387"/>
        <v>-3.4658763896321575E-2</v>
      </c>
      <c r="AN4432">
        <f t="shared" si="1388"/>
        <v>0.75687665057195153</v>
      </c>
      <c r="AO4432">
        <f t="shared" si="1389"/>
        <v>0.86456687414339461</v>
      </c>
      <c r="AP4432">
        <f t="shared" si="1390"/>
        <v>0</v>
      </c>
      <c r="AQ4432">
        <f t="shared" si="1391"/>
        <v>1</v>
      </c>
      <c r="AR4432">
        <f t="shared" si="1392"/>
        <v>0</v>
      </c>
      <c r="AS4432">
        <f t="shared" si="1393"/>
        <v>1</v>
      </c>
      <c r="AT4432">
        <f t="shared" si="1394"/>
        <v>0</v>
      </c>
      <c r="AU4432">
        <f t="shared" si="1395"/>
        <v>0</v>
      </c>
      <c r="AV4432">
        <f t="shared" si="1396"/>
        <v>0</v>
      </c>
      <c r="AW4432">
        <f t="shared" si="1397"/>
        <v>0</v>
      </c>
      <c r="AX4432">
        <f t="shared" si="1398"/>
        <v>0</v>
      </c>
      <c r="AY4432">
        <f t="shared" si="1399"/>
        <v>2</v>
      </c>
    </row>
    <row r="4433" spans="1:51" x14ac:dyDescent="0.3">
      <c r="A4433" s="1" t="s">
        <v>4427</v>
      </c>
      <c r="B4433" s="2">
        <v>4642901</v>
      </c>
      <c r="C4433" s="3" t="s">
        <v>5337</v>
      </c>
      <c r="D4433" s="5">
        <v>4.57</v>
      </c>
      <c r="E4433" s="5">
        <v>397.29086151000001</v>
      </c>
      <c r="F4433" s="3" t="s">
        <v>4480</v>
      </c>
      <c r="G4433" s="3" t="s">
        <v>4491</v>
      </c>
      <c r="H4433" s="3" t="s">
        <v>4663</v>
      </c>
      <c r="I4433" s="3" t="s">
        <v>4663</v>
      </c>
      <c r="J4433" s="3" t="s">
        <v>4675</v>
      </c>
      <c r="K4433" s="6">
        <v>781567.58028171607</v>
      </c>
      <c r="L4433" s="6">
        <v>756060.51003464393</v>
      </c>
      <c r="M4433" s="6">
        <v>366130.88335876685</v>
      </c>
      <c r="N4433" s="6">
        <v>377862.69406215992</v>
      </c>
      <c r="O4433" s="6">
        <v>365005.89069387806</v>
      </c>
      <c r="P4433" s="6">
        <v>376839.60287477396</v>
      </c>
      <c r="Q4433" s="6">
        <v>253039.47161336386</v>
      </c>
      <c r="R4433" s="6">
        <v>279881.35629110271</v>
      </c>
      <c r="S4433" s="6" t="s">
        <v>4474</v>
      </c>
      <c r="T4433" s="6">
        <v>285725.91010317975</v>
      </c>
      <c r="U4433" s="6" t="s">
        <v>4474</v>
      </c>
      <c r="V4433" s="6" t="s">
        <v>4474</v>
      </c>
      <c r="W4433" s="6">
        <v>1776027.514434386</v>
      </c>
      <c r="X4433" s="6">
        <v>1625971.0468012497</v>
      </c>
      <c r="Y4433" s="6">
        <v>1707128.2343716586</v>
      </c>
      <c r="Z4433" s="6">
        <v>1560005.7796309295</v>
      </c>
      <c r="AA4433" s="6">
        <v>258225.24770119041</v>
      </c>
      <c r="AB4433" s="6">
        <v>244034.87043994002</v>
      </c>
      <c r="AC4433" s="6">
        <v>87509322</v>
      </c>
      <c r="AD4433" s="6">
        <v>86415861</v>
      </c>
      <c r="AF4433">
        <f t="shared" si="1380"/>
        <v>0.14247497268866902</v>
      </c>
      <c r="AG4433">
        <f t="shared" si="1381"/>
        <v>0.17213182045382014</v>
      </c>
      <c r="AH4433" t="e">
        <f t="shared" si="1382"/>
        <v>#VALUE!</v>
      </c>
      <c r="AI4433" t="e">
        <f t="shared" si="1383"/>
        <v>#VALUE!</v>
      </c>
      <c r="AJ4433">
        <f t="shared" si="1384"/>
        <v>6.6110043443431605</v>
      </c>
      <c r="AK4433">
        <f t="shared" si="1385"/>
        <v>6.3925527397727615</v>
      </c>
      <c r="AL4433">
        <f t="shared" si="1386"/>
        <v>0.46701769610544958</v>
      </c>
      <c r="AM4433">
        <f t="shared" si="1387"/>
        <v>0.4984251893509245</v>
      </c>
      <c r="AN4433">
        <f t="shared" si="1388"/>
        <v>0.44006501809777593</v>
      </c>
      <c r="AO4433">
        <f t="shared" si="1389"/>
        <v>0.46499014328824073</v>
      </c>
      <c r="AP4433">
        <f t="shared" si="1390"/>
        <v>1</v>
      </c>
      <c r="AQ4433">
        <f t="shared" si="1391"/>
        <v>0</v>
      </c>
      <c r="AR4433">
        <f t="shared" si="1392"/>
        <v>0</v>
      </c>
      <c r="AS4433">
        <f t="shared" si="1393"/>
        <v>0</v>
      </c>
      <c r="AT4433">
        <f t="shared" si="1394"/>
        <v>0</v>
      </c>
      <c r="AU4433">
        <f t="shared" si="1395"/>
        <v>1</v>
      </c>
      <c r="AV4433">
        <f t="shared" si="1396"/>
        <v>0</v>
      </c>
      <c r="AW4433">
        <f t="shared" si="1397"/>
        <v>0</v>
      </c>
      <c r="AX4433">
        <f t="shared" si="1398"/>
        <v>0</v>
      </c>
      <c r="AY4433">
        <f t="shared" si="1399"/>
        <v>2</v>
      </c>
    </row>
    <row r="4434" spans="1:51" x14ac:dyDescent="0.3">
      <c r="A4434" s="1" t="s">
        <v>4428</v>
      </c>
      <c r="B4434" s="2">
        <v>7699011</v>
      </c>
      <c r="C4434" s="3" t="s">
        <v>5335</v>
      </c>
      <c r="D4434" s="7">
        <v>6.5</v>
      </c>
      <c r="E4434" s="5">
        <v>291.12899399999998</v>
      </c>
      <c r="F4434" s="3" t="s">
        <v>4470</v>
      </c>
      <c r="G4434" s="3" t="s">
        <v>4471</v>
      </c>
      <c r="H4434" s="3" t="s">
        <v>4489</v>
      </c>
      <c r="I4434" s="3" t="s">
        <v>4489</v>
      </c>
      <c r="J4434" s="3" t="s">
        <v>4544</v>
      </c>
      <c r="K4434" s="6">
        <v>84553</v>
      </c>
      <c r="L4434" s="6">
        <v>86546</v>
      </c>
      <c r="M4434" s="6">
        <v>-23352</v>
      </c>
      <c r="N4434" s="6">
        <v>-27004</v>
      </c>
      <c r="O4434" s="6">
        <v>-23946</v>
      </c>
      <c r="P4434" s="6">
        <v>-27645</v>
      </c>
      <c r="Q4434" s="6">
        <v>-23864</v>
      </c>
      <c r="R4434" s="6">
        <v>-24613</v>
      </c>
      <c r="S4434" s="6">
        <v>-21880</v>
      </c>
      <c r="T4434" s="6">
        <v>-12553</v>
      </c>
      <c r="U4434" s="6" t="s">
        <v>4474</v>
      </c>
      <c r="V4434" s="6" t="s">
        <v>4474</v>
      </c>
      <c r="W4434" s="6">
        <v>120917</v>
      </c>
      <c r="X4434" s="6">
        <v>144035</v>
      </c>
      <c r="Y4434" s="6">
        <v>99057</v>
      </c>
      <c r="Z4434" s="6">
        <v>126763</v>
      </c>
      <c r="AA4434" s="6">
        <v>25292</v>
      </c>
      <c r="AB4434" s="6">
        <v>43470</v>
      </c>
      <c r="AC4434" s="6">
        <v>44766802</v>
      </c>
      <c r="AD4434" s="6">
        <v>44567334</v>
      </c>
      <c r="AF4434">
        <f t="shared" si="1380"/>
        <v>-0.1973585186532911</v>
      </c>
      <c r="AG4434">
        <f t="shared" si="1381"/>
        <v>-0.17088207727288507</v>
      </c>
      <c r="AH4434" t="e">
        <f t="shared" si="1382"/>
        <v>#VALUE!</v>
      </c>
      <c r="AI4434" t="e">
        <f t="shared" si="1383"/>
        <v>#VALUE!</v>
      </c>
      <c r="AJ4434">
        <f t="shared" si="1384"/>
        <v>3.9165348726870155</v>
      </c>
      <c r="AK4434">
        <f t="shared" si="1385"/>
        <v>2.9161030595813204</v>
      </c>
      <c r="AL4434">
        <f t="shared" si="1386"/>
        <v>-0.28320698260262794</v>
      </c>
      <c r="AM4434">
        <f t="shared" si="1387"/>
        <v>-0.31942550782242968</v>
      </c>
      <c r="AN4434">
        <f t="shared" si="1388"/>
        <v>0.69926478493512079</v>
      </c>
      <c r="AO4434">
        <f t="shared" si="1389"/>
        <v>0.60086784462109899</v>
      </c>
      <c r="AP4434">
        <f t="shared" si="1390"/>
        <v>0</v>
      </c>
      <c r="AQ4434">
        <f t="shared" si="1391"/>
        <v>0</v>
      </c>
      <c r="AR4434">
        <f t="shared" si="1392"/>
        <v>0</v>
      </c>
      <c r="AS4434">
        <f t="shared" si="1393"/>
        <v>1</v>
      </c>
      <c r="AT4434">
        <f t="shared" si="1394"/>
        <v>0</v>
      </c>
      <c r="AU4434">
        <f t="shared" si="1395"/>
        <v>1</v>
      </c>
      <c r="AV4434">
        <f t="shared" si="1396"/>
        <v>1</v>
      </c>
      <c r="AW4434">
        <f t="shared" si="1397"/>
        <v>1</v>
      </c>
      <c r="AX4434">
        <f t="shared" si="1398"/>
        <v>0</v>
      </c>
      <c r="AY4434">
        <f t="shared" si="1399"/>
        <v>4</v>
      </c>
    </row>
    <row r="4435" spans="1:51" x14ac:dyDescent="0.3">
      <c r="A4435" s="1" t="s">
        <v>4429</v>
      </c>
      <c r="B4435" s="2">
        <v>105658596</v>
      </c>
      <c r="C4435" s="3" t="s">
        <v>5336</v>
      </c>
      <c r="D4435" s="7">
        <v>11.27</v>
      </c>
      <c r="E4435" s="5">
        <v>41.502947079999998</v>
      </c>
      <c r="F4435" s="3" t="s">
        <v>4480</v>
      </c>
      <c r="G4435" s="3" t="s">
        <v>4491</v>
      </c>
      <c r="H4435" s="3" t="s">
        <v>4492</v>
      </c>
      <c r="I4435" s="3" t="s">
        <v>4493</v>
      </c>
      <c r="J4435" s="3" t="s">
        <v>4494</v>
      </c>
      <c r="K4435" s="6" t="s">
        <v>4474</v>
      </c>
      <c r="L4435" s="6" t="s">
        <v>4474</v>
      </c>
      <c r="M4435" s="6" t="s">
        <v>4474</v>
      </c>
      <c r="N4435" s="6" t="s">
        <v>4474</v>
      </c>
      <c r="O4435" s="6">
        <v>-490.17700000000002</v>
      </c>
      <c r="P4435" s="6">
        <v>-509.24</v>
      </c>
      <c r="Q4435" s="6">
        <v>518.37599999999998</v>
      </c>
      <c r="R4435" s="6">
        <v>1311.001</v>
      </c>
      <c r="S4435" s="6">
        <v>-858.55600000000004</v>
      </c>
      <c r="T4435" s="6">
        <v>-649.38499999999999</v>
      </c>
      <c r="U4435" s="6" t="s">
        <v>4474</v>
      </c>
      <c r="V4435" s="6" t="s">
        <v>4474</v>
      </c>
      <c r="W4435" s="6">
        <v>5766.08</v>
      </c>
      <c r="X4435" s="6">
        <v>8341.6820000000007</v>
      </c>
      <c r="Y4435" s="6">
        <v>465.88099999999997</v>
      </c>
      <c r="Z4435" s="6">
        <v>213.76599999999999</v>
      </c>
      <c r="AA4435" s="6">
        <v>4444</v>
      </c>
      <c r="AB4435" s="6">
        <v>4108</v>
      </c>
      <c r="AC4435" s="6">
        <v>3682604</v>
      </c>
      <c r="AD4435" s="6">
        <v>3944835</v>
      </c>
      <c r="AF4435">
        <f t="shared" si="1380"/>
        <v>8.9900937898884509E-2</v>
      </c>
      <c r="AG4435">
        <f t="shared" si="1381"/>
        <v>0.15716266815253804</v>
      </c>
      <c r="AH4435" t="e">
        <f t="shared" si="1382"/>
        <v>#VALUE!</v>
      </c>
      <c r="AI4435" t="e">
        <f t="shared" si="1383"/>
        <v>#VALUE!</v>
      </c>
      <c r="AJ4435">
        <f t="shared" si="1384"/>
        <v>0.10483370837083708</v>
      </c>
      <c r="AK4435">
        <f t="shared" si="1385"/>
        <v>5.20365141187926E-2</v>
      </c>
      <c r="AL4435" t="e">
        <f t="shared" si="1386"/>
        <v>#VALUE!</v>
      </c>
      <c r="AM4435" t="e">
        <f t="shared" si="1387"/>
        <v>#VALUE!</v>
      </c>
      <c r="AN4435" t="e">
        <f t="shared" si="1388"/>
        <v>#VALUE!</v>
      </c>
      <c r="AO4435" t="e">
        <f t="shared" si="1389"/>
        <v>#VALUE!</v>
      </c>
      <c r="AP4435">
        <f t="shared" si="1390"/>
        <v>1</v>
      </c>
      <c r="AQ4435">
        <f t="shared" si="1391"/>
        <v>0</v>
      </c>
      <c r="AR4435">
        <f t="shared" si="1392"/>
        <v>0</v>
      </c>
      <c r="AS4435">
        <f t="shared" si="1393"/>
        <v>0</v>
      </c>
      <c r="AT4435">
        <f t="shared" si="1394"/>
        <v>0</v>
      </c>
      <c r="AU4435">
        <f t="shared" si="1395"/>
        <v>1</v>
      </c>
      <c r="AV4435">
        <f t="shared" si="1396"/>
        <v>0</v>
      </c>
      <c r="AW4435">
        <f t="shared" si="1397"/>
        <v>0</v>
      </c>
      <c r="AX4435">
        <f t="shared" si="1398"/>
        <v>1</v>
      </c>
      <c r="AY4435">
        <f t="shared" si="1399"/>
        <v>3</v>
      </c>
    </row>
    <row r="4436" spans="1:51" x14ac:dyDescent="0.3">
      <c r="A4436" s="1" t="s">
        <v>4430</v>
      </c>
      <c r="B4436" s="2">
        <v>4912608</v>
      </c>
      <c r="C4436" s="3" t="s">
        <v>5337</v>
      </c>
      <c r="D4436" s="5">
        <v>43.13</v>
      </c>
      <c r="E4436" s="5">
        <v>16294.16611342</v>
      </c>
      <c r="F4436" s="3" t="s">
        <v>4475</v>
      </c>
      <c r="G4436" s="3" t="s">
        <v>4529</v>
      </c>
      <c r="H4436" s="3" t="s">
        <v>4530</v>
      </c>
      <c r="I4436" s="3" t="s">
        <v>4739</v>
      </c>
      <c r="J4436" s="3" t="s">
        <v>4740</v>
      </c>
      <c r="K4436" s="6">
        <v>11201000</v>
      </c>
      <c r="L4436" s="6">
        <v>11044000</v>
      </c>
      <c r="M4436" s="6">
        <v>1604000</v>
      </c>
      <c r="N4436" s="6">
        <v>1549000</v>
      </c>
      <c r="O4436" s="6">
        <v>1135000</v>
      </c>
      <c r="P4436" s="6">
        <v>1089000</v>
      </c>
      <c r="Q4436" s="6">
        <v>961000</v>
      </c>
      <c r="R4436" s="6">
        <v>909000</v>
      </c>
      <c r="S4436" s="6">
        <v>1391000</v>
      </c>
      <c r="T4436" s="6">
        <v>1392000</v>
      </c>
      <c r="U4436" s="6" t="s">
        <v>4474</v>
      </c>
      <c r="V4436" s="6" t="s">
        <v>4474</v>
      </c>
      <c r="W4436" s="6">
        <v>11801000</v>
      </c>
      <c r="X4436" s="6">
        <v>11568000</v>
      </c>
      <c r="Y4436" s="6">
        <v>3317000</v>
      </c>
      <c r="Z4436" s="6">
        <v>3281000</v>
      </c>
      <c r="AA4436" s="6">
        <v>2578000</v>
      </c>
      <c r="AB4436" s="6">
        <v>2678000</v>
      </c>
      <c r="AC4436" s="6">
        <v>381000000</v>
      </c>
      <c r="AD4436" s="6">
        <v>386000000</v>
      </c>
      <c r="AF4436">
        <f t="shared" si="1380"/>
        <v>8.1433776798576385E-2</v>
      </c>
      <c r="AG4436">
        <f t="shared" si="1381"/>
        <v>7.8578838174273857E-2</v>
      </c>
      <c r="AH4436" t="e">
        <f t="shared" si="1382"/>
        <v>#VALUE!</v>
      </c>
      <c r="AI4436" t="e">
        <f t="shared" si="1383"/>
        <v>#VALUE!</v>
      </c>
      <c r="AJ4436">
        <f t="shared" si="1384"/>
        <v>1.286656322730799</v>
      </c>
      <c r="AK4436">
        <f t="shared" si="1385"/>
        <v>1.2251680358476476</v>
      </c>
      <c r="AL4436">
        <f t="shared" si="1386"/>
        <v>0.10133023837157397</v>
      </c>
      <c r="AM4436">
        <f t="shared" si="1387"/>
        <v>9.8605577689243024E-2</v>
      </c>
      <c r="AN4436">
        <f t="shared" si="1388"/>
        <v>0.94915685111431236</v>
      </c>
      <c r="AO4436">
        <f t="shared" si="1389"/>
        <v>0.95470262793914251</v>
      </c>
      <c r="AP4436">
        <f t="shared" si="1390"/>
        <v>1</v>
      </c>
      <c r="AQ4436">
        <f t="shared" si="1391"/>
        <v>1</v>
      </c>
      <c r="AR4436">
        <f t="shared" si="1392"/>
        <v>1</v>
      </c>
      <c r="AS4436">
        <f t="shared" si="1393"/>
        <v>1</v>
      </c>
      <c r="AT4436">
        <f t="shared" si="1394"/>
        <v>0</v>
      </c>
      <c r="AU4436">
        <f t="shared" si="1395"/>
        <v>1</v>
      </c>
      <c r="AV4436">
        <f t="shared" si="1396"/>
        <v>1</v>
      </c>
      <c r="AW4436">
        <f t="shared" si="1397"/>
        <v>0</v>
      </c>
      <c r="AX4436">
        <f t="shared" si="1398"/>
        <v>1</v>
      </c>
      <c r="AY4436">
        <f t="shared" si="1399"/>
        <v>7</v>
      </c>
    </row>
    <row r="4437" spans="1:51" x14ac:dyDescent="0.3">
      <c r="A4437" s="1" t="s">
        <v>4431</v>
      </c>
      <c r="B4437" s="2">
        <v>4025819</v>
      </c>
      <c r="C4437" s="3" t="s">
        <v>5337</v>
      </c>
      <c r="D4437" s="5">
        <v>123.73</v>
      </c>
      <c r="E4437" s="5">
        <v>34529.560495420003</v>
      </c>
      <c r="F4437" s="3" t="s">
        <v>4475</v>
      </c>
      <c r="G4437" s="3" t="s">
        <v>4529</v>
      </c>
      <c r="H4437" s="3" t="s">
        <v>4530</v>
      </c>
      <c r="I4437" s="3" t="s">
        <v>4739</v>
      </c>
      <c r="J4437" s="3" t="s">
        <v>4740</v>
      </c>
      <c r="K4437" s="6">
        <v>7223000</v>
      </c>
      <c r="L4437" s="6">
        <v>7105000</v>
      </c>
      <c r="M4437" s="6">
        <v>2631000</v>
      </c>
      <c r="N4437" s="6">
        <v>2627000</v>
      </c>
      <c r="O4437" s="6">
        <v>2462000</v>
      </c>
      <c r="P4437" s="6">
        <v>2465000</v>
      </c>
      <c r="Q4437" s="6">
        <v>1526000</v>
      </c>
      <c r="R4437" s="6">
        <v>1560000</v>
      </c>
      <c r="S4437" s="6">
        <v>1624000</v>
      </c>
      <c r="T4437" s="6">
        <v>1630000</v>
      </c>
      <c r="U4437" s="6">
        <v>11107000</v>
      </c>
      <c r="V4437" s="6">
        <v>11088000</v>
      </c>
      <c r="W4437" s="6">
        <v>6461000</v>
      </c>
      <c r="X4437" s="6">
        <v>6395000</v>
      </c>
      <c r="Y4437" s="6">
        <v>1625000</v>
      </c>
      <c r="Z4437" s="6">
        <v>1635000</v>
      </c>
      <c r="AA4437" s="6">
        <v>1186000</v>
      </c>
      <c r="AB4437" s="6">
        <v>1136000</v>
      </c>
      <c r="AC4437" s="6">
        <v>280000000</v>
      </c>
      <c r="AD4437" s="6">
        <v>281000000</v>
      </c>
      <c r="AF4437">
        <f t="shared" si="1380"/>
        <v>0.23618634886240519</v>
      </c>
      <c r="AG4437">
        <f t="shared" si="1381"/>
        <v>0.24394057857701329</v>
      </c>
      <c r="AH4437">
        <f t="shared" si="1382"/>
        <v>1.7190837331682403</v>
      </c>
      <c r="AI4437">
        <f t="shared" si="1383"/>
        <v>1.7338545738858484</v>
      </c>
      <c r="AJ4437">
        <f t="shared" si="1384"/>
        <v>1.3701517706576729</v>
      </c>
      <c r="AK4437">
        <f t="shared" si="1385"/>
        <v>1.4392605633802817</v>
      </c>
      <c r="AL4437">
        <f t="shared" si="1386"/>
        <v>0.34085560016613597</v>
      </c>
      <c r="AM4437">
        <f t="shared" si="1387"/>
        <v>0.34693877551020408</v>
      </c>
      <c r="AN4437">
        <f t="shared" si="1388"/>
        <v>1.1179383996285406</v>
      </c>
      <c r="AO4437">
        <f t="shared" si="1389"/>
        <v>1.111024237685692</v>
      </c>
      <c r="AP4437">
        <f t="shared" si="1390"/>
        <v>1</v>
      </c>
      <c r="AQ4437">
        <f t="shared" si="1391"/>
        <v>1</v>
      </c>
      <c r="AR4437">
        <f t="shared" si="1392"/>
        <v>0</v>
      </c>
      <c r="AS4437">
        <f t="shared" si="1393"/>
        <v>1</v>
      </c>
      <c r="AT4437">
        <f t="shared" si="1394"/>
        <v>1</v>
      </c>
      <c r="AU4437">
        <f t="shared" si="1395"/>
        <v>0</v>
      </c>
      <c r="AV4437">
        <f t="shared" si="1396"/>
        <v>0</v>
      </c>
      <c r="AW4437">
        <f t="shared" si="1397"/>
        <v>1</v>
      </c>
      <c r="AX4437">
        <f t="shared" si="1398"/>
        <v>1</v>
      </c>
      <c r="AY4437">
        <f t="shared" si="1399"/>
        <v>6</v>
      </c>
    </row>
    <row r="4438" spans="1:51" x14ac:dyDescent="0.3">
      <c r="A4438" s="1" t="s">
        <v>4432</v>
      </c>
      <c r="B4438" s="2">
        <v>5283285</v>
      </c>
      <c r="C4438" s="3" t="s">
        <v>5338</v>
      </c>
      <c r="D4438" s="5">
        <v>25.21</v>
      </c>
      <c r="E4438" s="5">
        <v>2726.1376523399999</v>
      </c>
      <c r="F4438" s="3" t="s">
        <v>4470</v>
      </c>
      <c r="G4438" s="3" t="s">
        <v>4471</v>
      </c>
      <c r="H4438" s="3" t="s">
        <v>4489</v>
      </c>
      <c r="I4438" s="3" t="s">
        <v>4489</v>
      </c>
      <c r="J4438" s="3" t="s">
        <v>4544</v>
      </c>
      <c r="K4438" s="6">
        <v>355748</v>
      </c>
      <c r="L4438" s="6">
        <v>322711</v>
      </c>
      <c r="M4438" s="6">
        <v>-326924</v>
      </c>
      <c r="N4438" s="6">
        <v>-343594</v>
      </c>
      <c r="O4438" s="6">
        <v>-338207</v>
      </c>
      <c r="P4438" s="6">
        <v>-353924</v>
      </c>
      <c r="Q4438" s="6">
        <v>-270848</v>
      </c>
      <c r="R4438" s="6">
        <v>-298329</v>
      </c>
      <c r="S4438" s="6">
        <v>-174017</v>
      </c>
      <c r="T4438" s="6">
        <v>-202468</v>
      </c>
      <c r="U4438" s="6" t="s">
        <v>4474</v>
      </c>
      <c r="V4438" s="6" t="s">
        <v>4474</v>
      </c>
      <c r="W4438" s="6">
        <v>985346</v>
      </c>
      <c r="X4438" s="6">
        <v>987368</v>
      </c>
      <c r="Y4438" s="6">
        <v>860549</v>
      </c>
      <c r="Z4438" s="6">
        <v>869923</v>
      </c>
      <c r="AA4438" s="6">
        <v>286315</v>
      </c>
      <c r="AB4438" s="6">
        <v>251718</v>
      </c>
      <c r="AC4438" s="6">
        <v>98435617</v>
      </c>
      <c r="AD4438" s="6">
        <v>98139814</v>
      </c>
      <c r="AF4438">
        <f t="shared" si="1380"/>
        <v>-0.2748760333933461</v>
      </c>
      <c r="AG4438">
        <f t="shared" si="1381"/>
        <v>-0.3021457045397461</v>
      </c>
      <c r="AH4438" t="e">
        <f t="shared" si="1382"/>
        <v>#VALUE!</v>
      </c>
      <c r="AI4438" t="e">
        <f t="shared" si="1383"/>
        <v>#VALUE!</v>
      </c>
      <c r="AJ4438">
        <f t="shared" si="1384"/>
        <v>3.0056022213296543</v>
      </c>
      <c r="AK4438">
        <f t="shared" si="1385"/>
        <v>3.4559427613440437</v>
      </c>
      <c r="AL4438">
        <f t="shared" si="1386"/>
        <v>-0.95069262511665564</v>
      </c>
      <c r="AM4438">
        <f t="shared" si="1387"/>
        <v>-1.0967212149570358</v>
      </c>
      <c r="AN4438">
        <f t="shared" si="1388"/>
        <v>0.36103866053142752</v>
      </c>
      <c r="AO4438">
        <f t="shared" si="1389"/>
        <v>0.32683963831114637</v>
      </c>
      <c r="AP4438">
        <f t="shared" si="1390"/>
        <v>0</v>
      </c>
      <c r="AQ4438">
        <f t="shared" si="1391"/>
        <v>0</v>
      </c>
      <c r="AR4438">
        <f t="shared" si="1392"/>
        <v>1</v>
      </c>
      <c r="AS4438">
        <f t="shared" si="1393"/>
        <v>1</v>
      </c>
      <c r="AT4438">
        <f t="shared" si="1394"/>
        <v>0</v>
      </c>
      <c r="AU4438">
        <f t="shared" si="1395"/>
        <v>0</v>
      </c>
      <c r="AV4438">
        <f t="shared" si="1396"/>
        <v>1</v>
      </c>
      <c r="AW4438">
        <f t="shared" si="1397"/>
        <v>1</v>
      </c>
      <c r="AX4438">
        <f t="shared" si="1398"/>
        <v>0</v>
      </c>
      <c r="AY4438">
        <f t="shared" si="1399"/>
        <v>4</v>
      </c>
    </row>
    <row r="4439" spans="1:51" x14ac:dyDescent="0.3">
      <c r="A4439" s="1" t="s">
        <v>4433</v>
      </c>
      <c r="B4439" s="2">
        <v>4376897</v>
      </c>
      <c r="C4439" s="3" t="s">
        <v>5335</v>
      </c>
      <c r="D4439" s="5">
        <v>381.69</v>
      </c>
      <c r="E4439" s="5">
        <v>19687.58088732</v>
      </c>
      <c r="F4439" s="3" t="s">
        <v>4500</v>
      </c>
      <c r="G4439" s="3" t="s">
        <v>4574</v>
      </c>
      <c r="H4439" s="3" t="s">
        <v>4580</v>
      </c>
      <c r="I4439" s="3" t="s">
        <v>4581</v>
      </c>
      <c r="J4439" s="3" t="s">
        <v>4758</v>
      </c>
      <c r="K4439" s="6">
        <v>4656000</v>
      </c>
      <c r="L4439" s="6">
        <v>4357000</v>
      </c>
      <c r="M4439" s="6">
        <v>803000</v>
      </c>
      <c r="N4439" s="6">
        <v>654000</v>
      </c>
      <c r="O4439" s="6">
        <v>629000</v>
      </c>
      <c r="P4439" s="6">
        <v>481000</v>
      </c>
      <c r="Q4439" s="6">
        <v>382000</v>
      </c>
      <c r="R4439" s="6">
        <v>230000</v>
      </c>
      <c r="S4439" s="6">
        <v>848000</v>
      </c>
      <c r="T4439" s="6">
        <v>519000</v>
      </c>
      <c r="U4439" s="6">
        <v>2080000</v>
      </c>
      <c r="V4439" s="6">
        <v>2080000</v>
      </c>
      <c r="W4439" s="6">
        <v>7690000</v>
      </c>
      <c r="X4439" s="6">
        <v>7490000</v>
      </c>
      <c r="Y4439" s="6">
        <v>2133000</v>
      </c>
      <c r="Z4439" s="6">
        <v>1953000</v>
      </c>
      <c r="AA4439" s="6">
        <v>1562000</v>
      </c>
      <c r="AB4439" s="6">
        <v>1522000</v>
      </c>
      <c r="AC4439" s="6">
        <v>51542056</v>
      </c>
      <c r="AD4439" s="6">
        <v>51569991</v>
      </c>
      <c r="AF4439">
        <f t="shared" si="1380"/>
        <v>4.9674902470741224E-2</v>
      </c>
      <c r="AG4439">
        <f t="shared" si="1381"/>
        <v>3.0707610146862484E-2</v>
      </c>
      <c r="AH4439">
        <f t="shared" si="1382"/>
        <v>0.270481144343303</v>
      </c>
      <c r="AI4439">
        <f t="shared" si="1383"/>
        <v>0.27770360480640854</v>
      </c>
      <c r="AJ4439">
        <f t="shared" si="1384"/>
        <v>1.3655569782330346</v>
      </c>
      <c r="AK4439">
        <f t="shared" si="1385"/>
        <v>1.283180026281209</v>
      </c>
      <c r="AL4439">
        <f t="shared" si="1386"/>
        <v>0.13509450171821305</v>
      </c>
      <c r="AM4439">
        <f t="shared" si="1387"/>
        <v>0.11039706219876061</v>
      </c>
      <c r="AN4439">
        <f t="shared" si="1388"/>
        <v>0.60546163849154744</v>
      </c>
      <c r="AO4439">
        <f t="shared" si="1389"/>
        <v>0.58170894526034711</v>
      </c>
      <c r="AP4439">
        <f t="shared" si="1390"/>
        <v>1</v>
      </c>
      <c r="AQ4439">
        <f t="shared" si="1391"/>
        <v>1</v>
      </c>
      <c r="AR4439">
        <f t="shared" si="1392"/>
        <v>1</v>
      </c>
      <c r="AS4439">
        <f t="shared" si="1393"/>
        <v>1</v>
      </c>
      <c r="AT4439">
        <f t="shared" si="1394"/>
        <v>1</v>
      </c>
      <c r="AU4439">
        <f t="shared" si="1395"/>
        <v>1</v>
      </c>
      <c r="AV4439">
        <f t="shared" si="1396"/>
        <v>1</v>
      </c>
      <c r="AW4439">
        <f t="shared" si="1397"/>
        <v>1</v>
      </c>
      <c r="AX4439">
        <f t="shared" si="1398"/>
        <v>1</v>
      </c>
      <c r="AY4439">
        <f t="shared" si="1399"/>
        <v>9</v>
      </c>
    </row>
    <row r="4440" spans="1:51" x14ac:dyDescent="0.3">
      <c r="A4440" s="1" t="s">
        <v>4434</v>
      </c>
      <c r="B4440" s="2">
        <v>29331846</v>
      </c>
      <c r="C4440" s="3" t="s">
        <v>5337</v>
      </c>
      <c r="D4440" s="5">
        <v>27.16</v>
      </c>
      <c r="E4440" s="5">
        <v>6724.3984149999997</v>
      </c>
      <c r="F4440" s="3" t="s">
        <v>4475</v>
      </c>
      <c r="G4440" s="3" t="s">
        <v>4564</v>
      </c>
      <c r="H4440" s="3" t="s">
        <v>5035</v>
      </c>
      <c r="I4440" s="3" t="s">
        <v>5036</v>
      </c>
      <c r="J4440" s="3" t="s">
        <v>4845</v>
      </c>
      <c r="K4440" s="6">
        <v>9650513.7036289908</v>
      </c>
      <c r="L4440" s="6">
        <v>9026043.222867202</v>
      </c>
      <c r="M4440" s="6">
        <v>-1028364.4257974895</v>
      </c>
      <c r="N4440" s="6">
        <v>-1061464.515599808</v>
      </c>
      <c r="O4440" s="6">
        <v>-1107413.9775045819</v>
      </c>
      <c r="P4440" s="6">
        <v>-1144650.982670764</v>
      </c>
      <c r="Q4440" s="6">
        <v>-1098189.6209100166</v>
      </c>
      <c r="R4440" s="6">
        <v>-1138935.4923382001</v>
      </c>
      <c r="S4440" s="6" t="s">
        <v>4474</v>
      </c>
      <c r="T4440" s="6" t="s">
        <v>4474</v>
      </c>
      <c r="U4440" s="6">
        <v>59110.414142134156</v>
      </c>
      <c r="V4440" s="6">
        <v>118988.83980789609</v>
      </c>
      <c r="W4440" s="6">
        <v>4662822.1541093448</v>
      </c>
      <c r="X4440" s="6">
        <v>4496953.9968900084</v>
      </c>
      <c r="Y4440" s="6">
        <v>3612220.6857224321</v>
      </c>
      <c r="Z4440" s="6">
        <v>3472240.845477439</v>
      </c>
      <c r="AA4440" s="6">
        <v>5615434.5997576453</v>
      </c>
      <c r="AB4440" s="6">
        <v>5187003.3989734277</v>
      </c>
      <c r="AC4440" s="6">
        <v>255290167</v>
      </c>
      <c r="AD4440" s="6">
        <v>230186689</v>
      </c>
      <c r="AF4440">
        <f t="shared" si="1380"/>
        <v>-0.23552037470315743</v>
      </c>
      <c r="AG4440">
        <f t="shared" si="1381"/>
        <v>-0.253268210687915</v>
      </c>
      <c r="AH4440">
        <f t="shared" si="1382"/>
        <v>1.2676960902323961E-2</v>
      </c>
      <c r="AI4440">
        <f t="shared" si="1383"/>
        <v>2.645987481530522E-2</v>
      </c>
      <c r="AJ4440">
        <f t="shared" si="1384"/>
        <v>0.64326645098463631</v>
      </c>
      <c r="AK4440">
        <f t="shared" si="1385"/>
        <v>0.66941171585980419</v>
      </c>
      <c r="AL4440">
        <f t="shared" si="1386"/>
        <v>-0.11475181648497619</v>
      </c>
      <c r="AM4440">
        <f t="shared" si="1387"/>
        <v>-0.12681647477278041</v>
      </c>
      <c r="AN4440">
        <f t="shared" si="1388"/>
        <v>2.0696722681400135</v>
      </c>
      <c r="AO4440">
        <f t="shared" si="1389"/>
        <v>2.0071459990716849</v>
      </c>
      <c r="AP4440">
        <f t="shared" si="1390"/>
        <v>0</v>
      </c>
      <c r="AQ4440">
        <f t="shared" si="1391"/>
        <v>0</v>
      </c>
      <c r="AR4440">
        <f t="shared" si="1392"/>
        <v>1</v>
      </c>
      <c r="AS4440">
        <f t="shared" si="1393"/>
        <v>0</v>
      </c>
      <c r="AT4440">
        <f t="shared" si="1394"/>
        <v>1</v>
      </c>
      <c r="AU4440">
        <f t="shared" si="1395"/>
        <v>0</v>
      </c>
      <c r="AV4440">
        <f t="shared" si="1396"/>
        <v>1</v>
      </c>
      <c r="AW4440">
        <f t="shared" si="1397"/>
        <v>1</v>
      </c>
      <c r="AX4440">
        <f t="shared" si="1398"/>
        <v>0</v>
      </c>
      <c r="AY4440">
        <f t="shared" si="1399"/>
        <v>4</v>
      </c>
    </row>
    <row r="4441" spans="1:51" x14ac:dyDescent="0.3">
      <c r="A4441" s="1" t="s">
        <v>4435</v>
      </c>
      <c r="B4441" s="2">
        <v>108454118</v>
      </c>
      <c r="C4441" s="3" t="s">
        <v>5335</v>
      </c>
      <c r="D4441" s="5">
        <v>8.1199999999999992</v>
      </c>
      <c r="E4441" s="5">
        <v>339.34322043999998</v>
      </c>
      <c r="F4441" s="3" t="s">
        <v>4470</v>
      </c>
      <c r="G4441" s="3" t="s">
        <v>4471</v>
      </c>
      <c r="H4441" s="3" t="s">
        <v>4489</v>
      </c>
      <c r="I4441" s="3" t="s">
        <v>4489</v>
      </c>
      <c r="J4441" s="3" t="s">
        <v>4495</v>
      </c>
      <c r="K4441" s="6">
        <v>0</v>
      </c>
      <c r="L4441" s="6">
        <v>50000</v>
      </c>
      <c r="M4441" s="6">
        <v>-132910</v>
      </c>
      <c r="N4441" s="6">
        <v>-56312</v>
      </c>
      <c r="O4441" s="6">
        <v>-133044</v>
      </c>
      <c r="P4441" s="6">
        <v>-56436</v>
      </c>
      <c r="Q4441" s="6">
        <v>-128971</v>
      </c>
      <c r="R4441" s="6">
        <v>-54757</v>
      </c>
      <c r="S4441" s="6">
        <v>-96520</v>
      </c>
      <c r="T4441" s="6">
        <v>-33615</v>
      </c>
      <c r="U4441" s="6" t="s">
        <v>4474</v>
      </c>
      <c r="V4441" s="6" t="s">
        <v>4474</v>
      </c>
      <c r="W4441" s="6">
        <v>403432</v>
      </c>
      <c r="X4441" s="6">
        <v>199952</v>
      </c>
      <c r="Y4441" s="6">
        <v>393778</v>
      </c>
      <c r="Z4441" s="6">
        <v>188600</v>
      </c>
      <c r="AA4441" s="6">
        <v>43997</v>
      </c>
      <c r="AB4441" s="6">
        <v>39108</v>
      </c>
      <c r="AC4441" s="6">
        <v>41780938</v>
      </c>
      <c r="AD4441" s="6">
        <v>1578387</v>
      </c>
      <c r="AF4441">
        <f t="shared" si="1380"/>
        <v>-0.31968460607983501</v>
      </c>
      <c r="AG4441">
        <f t="shared" si="1381"/>
        <v>-0.27385072417380169</v>
      </c>
      <c r="AH4441" t="e">
        <f t="shared" si="1382"/>
        <v>#VALUE!</v>
      </c>
      <c r="AI4441" t="e">
        <f t="shared" si="1383"/>
        <v>#VALUE!</v>
      </c>
      <c r="AJ4441">
        <f t="shared" si="1384"/>
        <v>8.9501102347887365</v>
      </c>
      <c r="AK4441">
        <f t="shared" si="1385"/>
        <v>4.8225427022604075</v>
      </c>
      <c r="AL4441" t="e">
        <f t="shared" si="1386"/>
        <v>#DIV/0!</v>
      </c>
      <c r="AM4441">
        <f t="shared" si="1387"/>
        <v>-1.1287199999999999</v>
      </c>
      <c r="AN4441">
        <f t="shared" si="1388"/>
        <v>0</v>
      </c>
      <c r="AO4441">
        <f t="shared" si="1389"/>
        <v>0.25006001440345682</v>
      </c>
      <c r="AP4441">
        <f t="shared" si="1390"/>
        <v>0</v>
      </c>
      <c r="AQ4441">
        <f t="shared" si="1391"/>
        <v>0</v>
      </c>
      <c r="AR4441">
        <f t="shared" si="1392"/>
        <v>0</v>
      </c>
      <c r="AS4441">
        <f t="shared" si="1393"/>
        <v>1</v>
      </c>
      <c r="AT4441">
        <f t="shared" si="1394"/>
        <v>0</v>
      </c>
      <c r="AU4441">
        <f t="shared" si="1395"/>
        <v>1</v>
      </c>
      <c r="AV4441">
        <f t="shared" si="1396"/>
        <v>0</v>
      </c>
      <c r="AW4441">
        <f t="shared" si="1397"/>
        <v>0</v>
      </c>
      <c r="AX4441">
        <f t="shared" si="1398"/>
        <v>0</v>
      </c>
      <c r="AY4441">
        <f t="shared" si="1399"/>
        <v>2</v>
      </c>
    </row>
    <row r="4442" spans="1:51" x14ac:dyDescent="0.3">
      <c r="A4442" s="1" t="s">
        <v>4436</v>
      </c>
      <c r="B4442" s="2">
        <v>28766501</v>
      </c>
      <c r="C4442" s="3" t="s">
        <v>5337</v>
      </c>
      <c r="D4442" s="5">
        <v>17.170000000000002</v>
      </c>
      <c r="E4442" s="5">
        <v>4076.9814903699998</v>
      </c>
      <c r="F4442" s="3" t="s">
        <v>4500</v>
      </c>
      <c r="G4442" s="3" t="s">
        <v>4501</v>
      </c>
      <c r="H4442" s="3" t="s">
        <v>4502</v>
      </c>
      <c r="I4442" s="3" t="s">
        <v>4538</v>
      </c>
      <c r="J4442" s="3" t="s">
        <v>4504</v>
      </c>
      <c r="K4442" s="6">
        <v>901401</v>
      </c>
      <c r="L4442" s="6">
        <v>822090</v>
      </c>
      <c r="M4442" s="6">
        <v>-73486</v>
      </c>
      <c r="N4442" s="6">
        <v>-102213</v>
      </c>
      <c r="O4442" s="6">
        <v>-102113</v>
      </c>
      <c r="P4442" s="6">
        <v>-131483</v>
      </c>
      <c r="Q4442" s="6">
        <v>-120288</v>
      </c>
      <c r="R4442" s="6">
        <v>-145999</v>
      </c>
      <c r="S4442" s="6">
        <v>117140</v>
      </c>
      <c r="T4442" s="6">
        <v>105566</v>
      </c>
      <c r="U4442" s="6">
        <v>196089</v>
      </c>
      <c r="V4442" s="6">
        <v>184351</v>
      </c>
      <c r="W4442" s="6">
        <v>869081</v>
      </c>
      <c r="X4442" s="6">
        <v>583864</v>
      </c>
      <c r="Y4442" s="6">
        <v>633645</v>
      </c>
      <c r="Z4442" s="6">
        <v>347569</v>
      </c>
      <c r="AA4442" s="6">
        <v>190915</v>
      </c>
      <c r="AB4442" s="6">
        <v>175951</v>
      </c>
      <c r="AC4442" s="6">
        <v>230526832</v>
      </c>
      <c r="AD4442" s="6">
        <v>219083039</v>
      </c>
      <c r="AF4442">
        <f t="shared" si="1380"/>
        <v>-0.13840827264662328</v>
      </c>
      <c r="AG4442">
        <f t="shared" si="1381"/>
        <v>-0.25005652001150952</v>
      </c>
      <c r="AH4442">
        <f t="shared" si="1382"/>
        <v>0.2256279909467587</v>
      </c>
      <c r="AI4442">
        <f t="shared" si="1383"/>
        <v>0.31574304975131195</v>
      </c>
      <c r="AJ4442">
        <f t="shared" si="1384"/>
        <v>3.3189901264960846</v>
      </c>
      <c r="AK4442">
        <f t="shared" si="1385"/>
        <v>1.9753738256673734</v>
      </c>
      <c r="AL4442">
        <f t="shared" si="1386"/>
        <v>-0.11328254572604202</v>
      </c>
      <c r="AM4442">
        <f t="shared" si="1387"/>
        <v>-0.15993747643202083</v>
      </c>
      <c r="AN4442">
        <f t="shared" si="1388"/>
        <v>1.0371887085323461</v>
      </c>
      <c r="AO4442">
        <f t="shared" si="1389"/>
        <v>1.4080162503596727</v>
      </c>
      <c r="AP4442">
        <f t="shared" si="1390"/>
        <v>0</v>
      </c>
      <c r="AQ4442">
        <f t="shared" si="1391"/>
        <v>1</v>
      </c>
      <c r="AR4442">
        <f t="shared" si="1392"/>
        <v>1</v>
      </c>
      <c r="AS4442">
        <f t="shared" si="1393"/>
        <v>1</v>
      </c>
      <c r="AT4442">
        <f t="shared" si="1394"/>
        <v>1</v>
      </c>
      <c r="AU4442">
        <f t="shared" si="1395"/>
        <v>1</v>
      </c>
      <c r="AV4442">
        <f t="shared" si="1396"/>
        <v>1</v>
      </c>
      <c r="AW4442">
        <f t="shared" si="1397"/>
        <v>0</v>
      </c>
      <c r="AX4442">
        <f t="shared" si="1398"/>
        <v>0</v>
      </c>
      <c r="AY4442">
        <f t="shared" si="1399"/>
        <v>6</v>
      </c>
    </row>
    <row r="4443" spans="1:51" x14ac:dyDescent="0.3">
      <c r="A4443" s="1" t="s">
        <v>4437</v>
      </c>
      <c r="B4443" s="2">
        <v>4810723</v>
      </c>
      <c r="C4443" s="3" t="s">
        <v>5335</v>
      </c>
      <c r="D4443" s="5">
        <v>8.06</v>
      </c>
      <c r="E4443" s="5">
        <v>430.21001192</v>
      </c>
      <c r="F4443" s="3" t="s">
        <v>4470</v>
      </c>
      <c r="G4443" s="3" t="s">
        <v>4471</v>
      </c>
      <c r="H4443" s="3" t="s">
        <v>4673</v>
      </c>
      <c r="I4443" s="3" t="s">
        <v>4673</v>
      </c>
      <c r="J4443" s="3" t="s">
        <v>4544</v>
      </c>
      <c r="K4443" s="6">
        <v>24489</v>
      </c>
      <c r="L4443" s="6">
        <v>23689</v>
      </c>
      <c r="M4443" s="6">
        <v>-81216</v>
      </c>
      <c r="N4443" s="6">
        <v>-70829</v>
      </c>
      <c r="O4443" s="6">
        <v>-86744</v>
      </c>
      <c r="P4443" s="6">
        <v>-74802</v>
      </c>
      <c r="Q4443" s="6">
        <v>-89664</v>
      </c>
      <c r="R4443" s="6">
        <v>-66806</v>
      </c>
      <c r="S4443" s="6">
        <v>-69573</v>
      </c>
      <c r="T4443" s="6">
        <v>-56060</v>
      </c>
      <c r="U4443" s="6">
        <v>58904</v>
      </c>
      <c r="V4443" s="6">
        <v>58328</v>
      </c>
      <c r="W4443" s="6">
        <v>191551</v>
      </c>
      <c r="X4443" s="6">
        <v>144408</v>
      </c>
      <c r="Y4443" s="6">
        <v>99442</v>
      </c>
      <c r="Z4443" s="6">
        <v>60891</v>
      </c>
      <c r="AA4443" s="6">
        <v>34481</v>
      </c>
      <c r="AB4443" s="6">
        <v>30449</v>
      </c>
      <c r="AC4443" s="6">
        <v>53227364</v>
      </c>
      <c r="AD4443" s="6">
        <v>41991464</v>
      </c>
      <c r="AF4443">
        <f t="shared" si="1380"/>
        <v>-0.46809465886369689</v>
      </c>
      <c r="AG4443">
        <f t="shared" si="1381"/>
        <v>-0.46261979945709381</v>
      </c>
      <c r="AH4443">
        <f t="shared" si="1382"/>
        <v>0.30751079347014632</v>
      </c>
      <c r="AI4443">
        <f t="shared" si="1383"/>
        <v>0.40391114065702732</v>
      </c>
      <c r="AJ4443">
        <f t="shared" si="1384"/>
        <v>2.8839650822191931</v>
      </c>
      <c r="AK4443">
        <f t="shared" si="1385"/>
        <v>1.9997701073926895</v>
      </c>
      <c r="AL4443">
        <f t="shared" si="1386"/>
        <v>-3.5421617869247419</v>
      </c>
      <c r="AM4443">
        <f t="shared" si="1387"/>
        <v>-3.1576681160032081</v>
      </c>
      <c r="AN4443">
        <f t="shared" si="1388"/>
        <v>0.12784584784208905</v>
      </c>
      <c r="AO4443">
        <f t="shared" si="1389"/>
        <v>0.16404215832917843</v>
      </c>
      <c r="AP4443">
        <f t="shared" si="1390"/>
        <v>0</v>
      </c>
      <c r="AQ4443">
        <f t="shared" si="1391"/>
        <v>0</v>
      </c>
      <c r="AR4443">
        <f t="shared" si="1392"/>
        <v>0</v>
      </c>
      <c r="AS4443">
        <f t="shared" si="1393"/>
        <v>1</v>
      </c>
      <c r="AT4443">
        <f t="shared" si="1394"/>
        <v>1</v>
      </c>
      <c r="AU4443">
        <f t="shared" si="1395"/>
        <v>1</v>
      </c>
      <c r="AV4443">
        <f t="shared" si="1396"/>
        <v>0</v>
      </c>
      <c r="AW4443">
        <f t="shared" si="1397"/>
        <v>0</v>
      </c>
      <c r="AX4443">
        <f t="shared" si="1398"/>
        <v>0</v>
      </c>
      <c r="AY4443">
        <f t="shared" si="1399"/>
        <v>3</v>
      </c>
    </row>
    <row r="4444" spans="1:51" x14ac:dyDescent="0.3">
      <c r="A4444" s="1" t="s">
        <v>4438</v>
      </c>
      <c r="B4444" s="2">
        <v>4154619</v>
      </c>
      <c r="C4444" s="3" t="s">
        <v>5335</v>
      </c>
      <c r="D4444" s="5">
        <v>51.4</v>
      </c>
      <c r="E4444" s="5">
        <v>2196.9035395999999</v>
      </c>
      <c r="F4444" s="3" t="s">
        <v>4665</v>
      </c>
      <c r="G4444" s="3" t="s">
        <v>4666</v>
      </c>
      <c r="H4444" s="3" t="s">
        <v>4667</v>
      </c>
      <c r="I4444" s="3" t="s">
        <v>4667</v>
      </c>
      <c r="J4444" s="3" t="s">
        <v>4788</v>
      </c>
      <c r="K4444" s="6">
        <v>1378750</v>
      </c>
      <c r="L4444" s="6">
        <v>1366155</v>
      </c>
      <c r="M4444" s="6">
        <v>422497</v>
      </c>
      <c r="N4444" s="6">
        <v>415081</v>
      </c>
      <c r="O4444" s="6">
        <v>200919</v>
      </c>
      <c r="P4444" s="6">
        <v>189000</v>
      </c>
      <c r="Q4444" s="6">
        <v>62382</v>
      </c>
      <c r="R4444" s="6">
        <v>79988</v>
      </c>
      <c r="S4444" s="6">
        <v>324201</v>
      </c>
      <c r="T4444" s="6">
        <v>291049</v>
      </c>
      <c r="U4444" s="6">
        <v>863741</v>
      </c>
      <c r="V4444" s="6">
        <v>1002460</v>
      </c>
      <c r="W4444" s="6">
        <v>3419445</v>
      </c>
      <c r="X4444" s="6">
        <v>3663814</v>
      </c>
      <c r="Y4444" s="6">
        <v>951017</v>
      </c>
      <c r="Z4444" s="6">
        <v>1231148</v>
      </c>
      <c r="AA4444" s="6">
        <v>667394</v>
      </c>
      <c r="AB4444" s="6">
        <v>643805</v>
      </c>
      <c r="AC4444" s="6">
        <v>42740848</v>
      </c>
      <c r="AD4444" s="6">
        <v>44740322</v>
      </c>
      <c r="AF4444">
        <f t="shared" si="1380"/>
        <v>1.8243311414571663E-2</v>
      </c>
      <c r="AG4444">
        <f t="shared" si="1381"/>
        <v>2.1831894304678131E-2</v>
      </c>
      <c r="AH4444">
        <f t="shared" si="1382"/>
        <v>0.25259683954559875</v>
      </c>
      <c r="AI4444">
        <f t="shared" si="1383"/>
        <v>0.27361105121602791</v>
      </c>
      <c r="AJ4444">
        <f t="shared" si="1384"/>
        <v>1.4249708567952364</v>
      </c>
      <c r="AK4444">
        <f t="shared" si="1385"/>
        <v>1.9122995316904963</v>
      </c>
      <c r="AL4444">
        <f t="shared" si="1386"/>
        <v>0.14572547597461469</v>
      </c>
      <c r="AM4444">
        <f t="shared" si="1387"/>
        <v>0.13834447774959649</v>
      </c>
      <c r="AN4444">
        <f t="shared" si="1388"/>
        <v>0.40320870784586388</v>
      </c>
      <c r="AO4444">
        <f t="shared" si="1389"/>
        <v>0.3728778262215276</v>
      </c>
      <c r="AP4444">
        <f t="shared" si="1390"/>
        <v>1</v>
      </c>
      <c r="AQ4444">
        <f t="shared" si="1391"/>
        <v>1</v>
      </c>
      <c r="AR4444">
        <f t="shared" si="1392"/>
        <v>0</v>
      </c>
      <c r="AS4444">
        <f t="shared" si="1393"/>
        <v>1</v>
      </c>
      <c r="AT4444">
        <f t="shared" si="1394"/>
        <v>1</v>
      </c>
      <c r="AU4444">
        <f t="shared" si="1395"/>
        <v>0</v>
      </c>
      <c r="AV4444">
        <f t="shared" si="1396"/>
        <v>1</v>
      </c>
      <c r="AW4444">
        <f t="shared" si="1397"/>
        <v>1</v>
      </c>
      <c r="AX4444">
        <f t="shared" si="1398"/>
        <v>1</v>
      </c>
      <c r="AY4444">
        <f t="shared" si="1399"/>
        <v>7</v>
      </c>
    </row>
    <row r="4445" spans="1:51" x14ac:dyDescent="0.3">
      <c r="A4445" s="1" t="s">
        <v>4439</v>
      </c>
      <c r="B4445" s="2">
        <v>4579430</v>
      </c>
      <c r="C4445" s="3" t="s">
        <v>5335</v>
      </c>
      <c r="D4445" s="5">
        <v>68.11</v>
      </c>
      <c r="E4445" s="5">
        <v>16378.31930675</v>
      </c>
      <c r="F4445" s="3" t="s">
        <v>4525</v>
      </c>
      <c r="G4445" s="3" t="s">
        <v>4698</v>
      </c>
      <c r="H4445" s="3" t="s">
        <v>4698</v>
      </c>
      <c r="I4445" s="3" t="s">
        <v>4902</v>
      </c>
      <c r="J4445" s="3" t="s">
        <v>4861</v>
      </c>
      <c r="K4445" s="6">
        <v>2156000</v>
      </c>
      <c r="L4445" s="6">
        <v>2071000</v>
      </c>
      <c r="M4445" s="6">
        <v>23000</v>
      </c>
      <c r="N4445" s="6">
        <v>5000</v>
      </c>
      <c r="O4445" s="6">
        <v>-233000</v>
      </c>
      <c r="P4445" s="6">
        <v>-241000</v>
      </c>
      <c r="Q4445" s="6">
        <v>-133000</v>
      </c>
      <c r="R4445" s="6">
        <v>-141000</v>
      </c>
      <c r="S4445" s="6">
        <v>392000</v>
      </c>
      <c r="T4445" s="6">
        <v>296000</v>
      </c>
      <c r="U4445" s="6">
        <v>497000</v>
      </c>
      <c r="V4445" s="6">
        <v>497000</v>
      </c>
      <c r="W4445" s="6">
        <v>6159000</v>
      </c>
      <c r="X4445" s="6">
        <v>6628000</v>
      </c>
      <c r="Y4445" s="6">
        <v>2669000</v>
      </c>
      <c r="Z4445" s="6">
        <v>3129000</v>
      </c>
      <c r="AA4445" s="6">
        <v>854000</v>
      </c>
      <c r="AB4445" s="6">
        <v>1478000</v>
      </c>
      <c r="AC4445" s="6">
        <v>233535588</v>
      </c>
      <c r="AD4445" s="6">
        <v>231407089</v>
      </c>
      <c r="AF4445">
        <f t="shared" si="1380"/>
        <v>-2.1594414677707421E-2</v>
      </c>
      <c r="AG4445">
        <f t="shared" si="1381"/>
        <v>-2.1273385636692819E-2</v>
      </c>
      <c r="AH4445">
        <f t="shared" si="1382"/>
        <v>8.0694918006169833E-2</v>
      </c>
      <c r="AI4445">
        <f t="shared" si="1383"/>
        <v>7.4984912492456243E-2</v>
      </c>
      <c r="AJ4445">
        <f t="shared" si="1384"/>
        <v>3.1252927400468384</v>
      </c>
      <c r="AK4445">
        <f t="shared" si="1385"/>
        <v>2.1170500676589987</v>
      </c>
      <c r="AL4445">
        <f t="shared" si="1386"/>
        <v>-0.10807050092764378</v>
      </c>
      <c r="AM4445">
        <f t="shared" si="1387"/>
        <v>-0.11636890391115404</v>
      </c>
      <c r="AN4445">
        <f t="shared" si="1388"/>
        <v>0.35005682740704658</v>
      </c>
      <c r="AO4445">
        <f t="shared" si="1389"/>
        <v>0.31246228123114062</v>
      </c>
      <c r="AP4445">
        <f t="shared" si="1390"/>
        <v>0</v>
      </c>
      <c r="AQ4445">
        <f t="shared" si="1391"/>
        <v>1</v>
      </c>
      <c r="AR4445">
        <f t="shared" si="1392"/>
        <v>0</v>
      </c>
      <c r="AS4445">
        <f t="shared" si="1393"/>
        <v>1</v>
      </c>
      <c r="AT4445">
        <f t="shared" si="1394"/>
        <v>0</v>
      </c>
      <c r="AU4445">
        <f t="shared" si="1395"/>
        <v>1</v>
      </c>
      <c r="AV4445">
        <f t="shared" si="1396"/>
        <v>1</v>
      </c>
      <c r="AW4445">
        <f t="shared" si="1397"/>
        <v>1</v>
      </c>
      <c r="AX4445">
        <f t="shared" si="1398"/>
        <v>0</v>
      </c>
      <c r="AY4445">
        <f t="shared" si="1399"/>
        <v>5</v>
      </c>
    </row>
    <row r="4446" spans="1:51" x14ac:dyDescent="0.3">
      <c r="A4446" s="1" t="s">
        <v>4440</v>
      </c>
      <c r="B4446" s="2">
        <v>6358692</v>
      </c>
      <c r="C4446" s="3" t="s">
        <v>5337</v>
      </c>
      <c r="D4446" s="5">
        <v>18.3</v>
      </c>
      <c r="E4446" s="5">
        <v>2203.1215731000002</v>
      </c>
      <c r="F4446" s="3" t="s">
        <v>4485</v>
      </c>
      <c r="G4446" s="3" t="s">
        <v>4607</v>
      </c>
      <c r="H4446" s="3" t="s">
        <v>4891</v>
      </c>
      <c r="I4446" s="3" t="s">
        <v>4891</v>
      </c>
      <c r="J4446" s="3" t="s">
        <v>5070</v>
      </c>
      <c r="K4446" s="6">
        <v>7465100</v>
      </c>
      <c r="L4446" s="6">
        <v>5972900</v>
      </c>
      <c r="M4446" s="6">
        <v>1523800</v>
      </c>
      <c r="N4446" s="6">
        <v>178500</v>
      </c>
      <c r="O4446" s="6">
        <v>1841100</v>
      </c>
      <c r="P4446" s="6">
        <v>367000</v>
      </c>
      <c r="Q4446" s="6">
        <v>1444500</v>
      </c>
      <c r="R4446" s="6">
        <v>-1952200</v>
      </c>
      <c r="S4446" s="6">
        <v>2762600</v>
      </c>
      <c r="T4446" s="6">
        <v>1602700</v>
      </c>
      <c r="U4446" s="6">
        <v>67400</v>
      </c>
      <c r="V4446" s="6">
        <v>65200</v>
      </c>
      <c r="W4446" s="6">
        <v>11018500</v>
      </c>
      <c r="X4446" s="6">
        <v>9708400</v>
      </c>
      <c r="Y4446" s="6">
        <v>3586200</v>
      </c>
      <c r="Z4446" s="6">
        <v>2807500</v>
      </c>
      <c r="AA4446" s="6">
        <v>2687100</v>
      </c>
      <c r="AB4446" s="6">
        <v>2703400</v>
      </c>
      <c r="AC4446" s="6">
        <v>120389157</v>
      </c>
      <c r="AD4446" s="6">
        <v>120354980</v>
      </c>
      <c r="AF4446">
        <f t="shared" si="1380"/>
        <v>0.13109769932386442</v>
      </c>
      <c r="AG4446">
        <f t="shared" si="1381"/>
        <v>-0.20108359770920028</v>
      </c>
      <c r="AH4446">
        <f t="shared" si="1382"/>
        <v>6.116985070563144E-3</v>
      </c>
      <c r="AI4446">
        <f t="shared" si="1383"/>
        <v>6.7158337110131434E-3</v>
      </c>
      <c r="AJ4446">
        <f t="shared" si="1384"/>
        <v>1.3345986379368091</v>
      </c>
      <c r="AK4446">
        <f t="shared" si="1385"/>
        <v>1.0385070651771844</v>
      </c>
      <c r="AL4446">
        <f t="shared" si="1386"/>
        <v>0.24662764062102316</v>
      </c>
      <c r="AM4446">
        <f t="shared" si="1387"/>
        <v>6.1444189589646571E-2</v>
      </c>
      <c r="AN4446">
        <f t="shared" si="1388"/>
        <v>0.6775060126151472</v>
      </c>
      <c r="AO4446">
        <f t="shared" si="1389"/>
        <v>0.61523011000782823</v>
      </c>
      <c r="AP4446">
        <f t="shared" si="1390"/>
        <v>1</v>
      </c>
      <c r="AQ4446">
        <f t="shared" si="1391"/>
        <v>1</v>
      </c>
      <c r="AR4446">
        <f t="shared" si="1392"/>
        <v>1</v>
      </c>
      <c r="AS4446">
        <f t="shared" si="1393"/>
        <v>1</v>
      </c>
      <c r="AT4446">
        <f t="shared" si="1394"/>
        <v>1</v>
      </c>
      <c r="AU4446">
        <f t="shared" si="1395"/>
        <v>1</v>
      </c>
      <c r="AV4446">
        <f t="shared" si="1396"/>
        <v>1</v>
      </c>
      <c r="AW4446">
        <f t="shared" si="1397"/>
        <v>1</v>
      </c>
      <c r="AX4446">
        <f t="shared" si="1398"/>
        <v>0</v>
      </c>
      <c r="AY4446">
        <f t="shared" si="1399"/>
        <v>8</v>
      </c>
    </row>
    <row r="4447" spans="1:51" x14ac:dyDescent="0.3">
      <c r="A4447" s="1" t="s">
        <v>4441</v>
      </c>
      <c r="B4447" s="2">
        <v>4812735</v>
      </c>
      <c r="C4447" s="3" t="s">
        <v>5337</v>
      </c>
      <c r="D4447" s="5">
        <v>105.49</v>
      </c>
      <c r="E4447" s="5">
        <v>20996.928343160002</v>
      </c>
      <c r="F4447" s="3" t="s">
        <v>4470</v>
      </c>
      <c r="G4447" s="3" t="s">
        <v>4512</v>
      </c>
      <c r="H4447" s="3" t="s">
        <v>4513</v>
      </c>
      <c r="I4447" s="3" t="s">
        <v>4514</v>
      </c>
      <c r="J4447" s="3" t="s">
        <v>4669</v>
      </c>
      <c r="K4447" s="6">
        <v>7595500</v>
      </c>
      <c r="L4447" s="6">
        <v>7524800</v>
      </c>
      <c r="M4447" s="6">
        <v>2557400</v>
      </c>
      <c r="N4447" s="6">
        <v>2520700</v>
      </c>
      <c r="O4447" s="6">
        <v>1583500</v>
      </c>
      <c r="P4447" s="6">
        <v>1556500</v>
      </c>
      <c r="Q4447" s="6">
        <v>1084800</v>
      </c>
      <c r="R4447" s="6">
        <v>998400</v>
      </c>
      <c r="S4447" s="6">
        <v>1581500</v>
      </c>
      <c r="T4447" s="6">
        <v>1523400</v>
      </c>
      <c r="U4447" s="6">
        <v>4865400</v>
      </c>
      <c r="V4447" s="6">
        <v>4125900</v>
      </c>
      <c r="W4447" s="6">
        <v>21720300</v>
      </c>
      <c r="X4447" s="6">
        <v>21520000</v>
      </c>
      <c r="Y4447" s="6">
        <v>4864000</v>
      </c>
      <c r="Z4447" s="6">
        <v>4639400</v>
      </c>
      <c r="AA4447" s="6">
        <v>3571300</v>
      </c>
      <c r="AB4447" s="6">
        <v>3608400</v>
      </c>
      <c r="AC4447" s="6">
        <v>199600000</v>
      </c>
      <c r="AD4447" s="6">
        <v>204900000</v>
      </c>
      <c r="AF4447">
        <f t="shared" si="1380"/>
        <v>4.9944061546111244E-2</v>
      </c>
      <c r="AG4447">
        <f t="shared" si="1381"/>
        <v>4.6394052044609668E-2</v>
      </c>
      <c r="AH4447">
        <f t="shared" si="1382"/>
        <v>0.22400243090565047</v>
      </c>
      <c r="AI4447">
        <f t="shared" si="1383"/>
        <v>0.19172397769516727</v>
      </c>
      <c r="AJ4447">
        <f t="shared" si="1384"/>
        <v>1.3619690308851118</v>
      </c>
      <c r="AK4447">
        <f t="shared" si="1385"/>
        <v>1.285722203746813</v>
      </c>
      <c r="AL4447">
        <f t="shared" si="1386"/>
        <v>0.20847870449608322</v>
      </c>
      <c r="AM4447">
        <f t="shared" si="1387"/>
        <v>0.20684935147778014</v>
      </c>
      <c r="AN4447">
        <f t="shared" si="1388"/>
        <v>0.34969590659429195</v>
      </c>
      <c r="AO4447">
        <f t="shared" si="1389"/>
        <v>0.34966542750929369</v>
      </c>
      <c r="AP4447">
        <f t="shared" si="1390"/>
        <v>1</v>
      </c>
      <c r="AQ4447">
        <f t="shared" si="1391"/>
        <v>1</v>
      </c>
      <c r="AR4447">
        <f t="shared" si="1392"/>
        <v>1</v>
      </c>
      <c r="AS4447">
        <f t="shared" si="1393"/>
        <v>1</v>
      </c>
      <c r="AT4447">
        <f t="shared" si="1394"/>
        <v>0</v>
      </c>
      <c r="AU4447">
        <f t="shared" si="1395"/>
        <v>1</v>
      </c>
      <c r="AV4447">
        <f t="shared" si="1396"/>
        <v>1</v>
      </c>
      <c r="AW4447">
        <f t="shared" si="1397"/>
        <v>1</v>
      </c>
      <c r="AX4447">
        <f t="shared" si="1398"/>
        <v>1</v>
      </c>
      <c r="AY4447">
        <f t="shared" si="1399"/>
        <v>8</v>
      </c>
    </row>
    <row r="4448" spans="1:51" x14ac:dyDescent="0.3">
      <c r="A4448" s="1" t="s">
        <v>4442</v>
      </c>
      <c r="B4448" s="2">
        <v>105664685</v>
      </c>
      <c r="C4448" s="3" t="s">
        <v>5335</v>
      </c>
      <c r="D4448" s="5">
        <v>13.64</v>
      </c>
      <c r="E4448" s="5">
        <v>376.44860044000001</v>
      </c>
      <c r="F4448" s="3" t="s">
        <v>4470</v>
      </c>
      <c r="G4448" s="3" t="s">
        <v>4512</v>
      </c>
      <c r="H4448" s="3" t="s">
        <v>4513</v>
      </c>
      <c r="I4448" s="3" t="s">
        <v>4514</v>
      </c>
      <c r="J4448" s="3" t="s">
        <v>4644</v>
      </c>
      <c r="K4448" s="6">
        <v>451294</v>
      </c>
      <c r="L4448" s="6">
        <v>453384</v>
      </c>
      <c r="M4448" s="6">
        <v>-43968</v>
      </c>
      <c r="N4448" s="6">
        <v>-19932</v>
      </c>
      <c r="O4448" s="6">
        <v>-9084</v>
      </c>
      <c r="P4448" s="6">
        <v>-6768</v>
      </c>
      <c r="Q4448" s="6">
        <v>-348911</v>
      </c>
      <c r="R4448" s="6">
        <v>-351716</v>
      </c>
      <c r="S4448" s="6">
        <v>14178</v>
      </c>
      <c r="T4448" s="6">
        <v>35613</v>
      </c>
      <c r="U4448" s="6">
        <v>220281</v>
      </c>
      <c r="V4448" s="6">
        <v>235110</v>
      </c>
      <c r="W4448" s="6">
        <v>782948</v>
      </c>
      <c r="X4448" s="6">
        <v>789786</v>
      </c>
      <c r="Y4448" s="6">
        <v>265674</v>
      </c>
      <c r="Z4448" s="6">
        <v>273853</v>
      </c>
      <c r="AA4448" s="6">
        <v>136638</v>
      </c>
      <c r="AB4448" s="6">
        <v>141124</v>
      </c>
      <c r="AC4448" s="6">
        <v>27587000</v>
      </c>
      <c r="AD4448" s="6">
        <v>27571000</v>
      </c>
      <c r="AF4448">
        <f t="shared" si="1380"/>
        <v>-0.44563751360243592</v>
      </c>
      <c r="AG4448">
        <f t="shared" si="1381"/>
        <v>-0.44533076048448567</v>
      </c>
      <c r="AH4448">
        <f t="shared" si="1382"/>
        <v>0.28134818659732191</v>
      </c>
      <c r="AI4448">
        <f t="shared" si="1383"/>
        <v>0.29768823453441817</v>
      </c>
      <c r="AJ4448">
        <f t="shared" si="1384"/>
        <v>1.9443639397532164</v>
      </c>
      <c r="AK4448">
        <f t="shared" si="1385"/>
        <v>1.940513307445934</v>
      </c>
      <c r="AL4448">
        <f t="shared" si="1386"/>
        <v>-2.0128785226482072E-2</v>
      </c>
      <c r="AM4448">
        <f t="shared" si="1387"/>
        <v>-1.4927743369858663E-2</v>
      </c>
      <c r="AN4448">
        <f t="shared" si="1388"/>
        <v>0.57640354148679096</v>
      </c>
      <c r="AO4448">
        <f t="shared" si="1389"/>
        <v>0.57405930214007339</v>
      </c>
      <c r="AP4448">
        <f t="shared" si="1390"/>
        <v>0</v>
      </c>
      <c r="AQ4448">
        <f t="shared" si="1391"/>
        <v>1</v>
      </c>
      <c r="AR4448">
        <f t="shared" si="1392"/>
        <v>0</v>
      </c>
      <c r="AS4448">
        <f t="shared" si="1393"/>
        <v>1</v>
      </c>
      <c r="AT4448">
        <f t="shared" si="1394"/>
        <v>1</v>
      </c>
      <c r="AU4448">
        <f t="shared" si="1395"/>
        <v>1</v>
      </c>
      <c r="AV4448">
        <f t="shared" si="1396"/>
        <v>0</v>
      </c>
      <c r="AW4448">
        <f t="shared" si="1397"/>
        <v>1</v>
      </c>
      <c r="AX4448">
        <f t="shared" si="1398"/>
        <v>0</v>
      </c>
      <c r="AY4448">
        <f t="shared" si="1399"/>
        <v>5</v>
      </c>
    </row>
    <row r="4449" spans="1:51" x14ac:dyDescent="0.3">
      <c r="A4449" s="1" t="s">
        <v>4443</v>
      </c>
      <c r="B4449" s="2">
        <v>100501</v>
      </c>
      <c r="C4449" s="3" t="s">
        <v>5335</v>
      </c>
      <c r="D4449" s="5">
        <v>54.35</v>
      </c>
      <c r="E4449" s="5">
        <v>8028.1046982999997</v>
      </c>
      <c r="F4449" s="3" t="s">
        <v>4480</v>
      </c>
      <c r="G4449" s="3" t="s">
        <v>4481</v>
      </c>
      <c r="H4449" s="3" t="s">
        <v>4481</v>
      </c>
      <c r="I4449" s="3" t="s">
        <v>4482</v>
      </c>
      <c r="J4449" s="3" t="s">
        <v>4484</v>
      </c>
      <c r="K4449" s="6">
        <v>3028000</v>
      </c>
      <c r="L4449" s="6">
        <v>3001000</v>
      </c>
      <c r="M4449" s="6" t="s">
        <v>4474</v>
      </c>
      <c r="N4449" s="6" t="s">
        <v>4474</v>
      </c>
      <c r="O4449" s="6">
        <v>2777000</v>
      </c>
      <c r="P4449" s="6">
        <v>2669000</v>
      </c>
      <c r="Q4449" s="6">
        <v>694000</v>
      </c>
      <c r="R4449" s="6">
        <v>655000</v>
      </c>
      <c r="S4449" s="6">
        <v>386000</v>
      </c>
      <c r="T4449" s="6">
        <v>578000</v>
      </c>
      <c r="U4449" s="6">
        <v>544000</v>
      </c>
      <c r="V4449" s="6">
        <v>542000</v>
      </c>
      <c r="W4449" s="6">
        <v>87032000</v>
      </c>
      <c r="X4449" s="6">
        <v>87606000</v>
      </c>
      <c r="Y4449" s="6" t="s">
        <v>4474</v>
      </c>
      <c r="Z4449" s="6" t="s">
        <v>4474</v>
      </c>
      <c r="AA4449" s="6" t="s">
        <v>4474</v>
      </c>
      <c r="AB4449" s="6" t="s">
        <v>4474</v>
      </c>
      <c r="AC4449" s="6">
        <v>147699000</v>
      </c>
      <c r="AD4449" s="6">
        <v>147684000</v>
      </c>
      <c r="AF4449">
        <f t="shared" si="1380"/>
        <v>7.9740784998621195E-3</v>
      </c>
      <c r="AG4449">
        <f t="shared" si="1381"/>
        <v>7.4766568499874441E-3</v>
      </c>
      <c r="AH4449">
        <f t="shared" si="1382"/>
        <v>6.2505745013328434E-3</v>
      </c>
      <c r="AI4449">
        <f t="shared" si="1383"/>
        <v>6.1867908590735798E-3</v>
      </c>
      <c r="AJ4449" t="e">
        <f t="shared" si="1384"/>
        <v>#VALUE!</v>
      </c>
      <c r="AK4449" t="e">
        <f t="shared" si="1385"/>
        <v>#VALUE!</v>
      </c>
      <c r="AL4449">
        <f t="shared" si="1386"/>
        <v>0.91710700132100398</v>
      </c>
      <c r="AM4449">
        <f t="shared" si="1387"/>
        <v>0.88937020993002336</v>
      </c>
      <c r="AN4449">
        <f t="shared" si="1388"/>
        <v>3.4791800716977662E-2</v>
      </c>
      <c r="AO4449">
        <f t="shared" si="1389"/>
        <v>3.4255644590553157E-2</v>
      </c>
      <c r="AP4449">
        <f t="shared" si="1390"/>
        <v>1</v>
      </c>
      <c r="AQ4449">
        <f t="shared" si="1391"/>
        <v>1</v>
      </c>
      <c r="AR4449">
        <f t="shared" si="1392"/>
        <v>1</v>
      </c>
      <c r="AS4449">
        <f t="shared" si="1393"/>
        <v>0</v>
      </c>
      <c r="AT4449">
        <f t="shared" si="1394"/>
        <v>0</v>
      </c>
      <c r="AU4449">
        <f t="shared" si="1395"/>
        <v>0</v>
      </c>
      <c r="AV4449">
        <f t="shared" si="1396"/>
        <v>1</v>
      </c>
      <c r="AW4449">
        <f t="shared" si="1397"/>
        <v>1</v>
      </c>
      <c r="AX4449">
        <f t="shared" si="1398"/>
        <v>0</v>
      </c>
      <c r="AY4449">
        <f t="shared" si="1399"/>
        <v>5</v>
      </c>
    </row>
    <row r="4450" spans="1:51" x14ac:dyDescent="0.3">
      <c r="A4450" s="1" t="s">
        <v>4444</v>
      </c>
      <c r="B4450" s="2">
        <v>5283181</v>
      </c>
      <c r="C4450" s="3" t="s">
        <v>5337</v>
      </c>
      <c r="D4450" s="7">
        <v>6.61</v>
      </c>
      <c r="E4450" s="5">
        <v>645.80932103999999</v>
      </c>
      <c r="F4450" s="3" t="s">
        <v>4665</v>
      </c>
      <c r="G4450" s="3" t="s">
        <v>4666</v>
      </c>
      <c r="H4450" s="3" t="s">
        <v>4667</v>
      </c>
      <c r="I4450" s="3" t="s">
        <v>4667</v>
      </c>
      <c r="J4450" s="3" t="s">
        <v>4788</v>
      </c>
      <c r="K4450" s="6">
        <v>498903</v>
      </c>
      <c r="L4450" s="6">
        <v>537449</v>
      </c>
      <c r="M4450" s="6">
        <v>28916</v>
      </c>
      <c r="N4450" s="6">
        <v>63901</v>
      </c>
      <c r="O4450" s="6">
        <v>25765</v>
      </c>
      <c r="P4450" s="6">
        <v>61270</v>
      </c>
      <c r="Q4450" s="6">
        <v>3570</v>
      </c>
      <c r="R4450" s="6">
        <v>30216</v>
      </c>
      <c r="S4450" s="6">
        <v>67682</v>
      </c>
      <c r="T4450" s="6">
        <v>87636</v>
      </c>
      <c r="U4450" s="6">
        <v>543376</v>
      </c>
      <c r="V4450" s="6">
        <v>543106</v>
      </c>
      <c r="W4450" s="6">
        <v>652032</v>
      </c>
      <c r="X4450" s="6">
        <v>665273</v>
      </c>
      <c r="Y4450" s="6">
        <v>544397</v>
      </c>
      <c r="Z4450" s="6">
        <v>568647</v>
      </c>
      <c r="AA4450" s="6">
        <v>73494</v>
      </c>
      <c r="AB4450" s="6">
        <v>75771</v>
      </c>
      <c r="AC4450" s="6">
        <v>97699000</v>
      </c>
      <c r="AD4450" s="6">
        <v>99178000</v>
      </c>
      <c r="AF4450">
        <f t="shared" si="1380"/>
        <v>5.4751914016489987E-3</v>
      </c>
      <c r="AG4450">
        <f t="shared" si="1381"/>
        <v>4.5418948311445079E-2</v>
      </c>
      <c r="AH4450">
        <f t="shared" si="1382"/>
        <v>0.83335787200628186</v>
      </c>
      <c r="AI4450">
        <f t="shared" si="1383"/>
        <v>0.81636561231253935</v>
      </c>
      <c r="AJ4450">
        <f t="shared" si="1384"/>
        <v>7.4073665877486601</v>
      </c>
      <c r="AK4450">
        <f t="shared" si="1385"/>
        <v>7.5048105475709708</v>
      </c>
      <c r="AL4450">
        <f t="shared" si="1386"/>
        <v>5.1643305412074091E-2</v>
      </c>
      <c r="AM4450">
        <f t="shared" si="1387"/>
        <v>0.11400151456231196</v>
      </c>
      <c r="AN4450">
        <f t="shared" si="1388"/>
        <v>0.76515109687868077</v>
      </c>
      <c r="AO4450">
        <f t="shared" si="1389"/>
        <v>0.80786233621385506</v>
      </c>
      <c r="AP4450">
        <f t="shared" si="1390"/>
        <v>1</v>
      </c>
      <c r="AQ4450">
        <f t="shared" si="1391"/>
        <v>1</v>
      </c>
      <c r="AR4450">
        <f t="shared" si="1392"/>
        <v>0</v>
      </c>
      <c r="AS4450">
        <f t="shared" si="1393"/>
        <v>1</v>
      </c>
      <c r="AT4450">
        <f t="shared" si="1394"/>
        <v>0</v>
      </c>
      <c r="AU4450">
        <f t="shared" si="1395"/>
        <v>0</v>
      </c>
      <c r="AV4450">
        <f t="shared" si="1396"/>
        <v>0</v>
      </c>
      <c r="AW4450">
        <f t="shared" si="1397"/>
        <v>0</v>
      </c>
      <c r="AX4450">
        <f t="shared" si="1398"/>
        <v>1</v>
      </c>
      <c r="AY4450">
        <f t="shared" si="1399"/>
        <v>4</v>
      </c>
    </row>
    <row r="4451" spans="1:51" x14ac:dyDescent="0.3">
      <c r="A4451" s="1" t="s">
        <v>4445</v>
      </c>
      <c r="B4451" s="2">
        <v>4810470</v>
      </c>
      <c r="C4451" s="3" t="s">
        <v>5337</v>
      </c>
      <c r="D4451" s="5">
        <v>166.32</v>
      </c>
      <c r="E4451" s="5">
        <v>75037.764629519996</v>
      </c>
      <c r="F4451" s="3" t="s">
        <v>4470</v>
      </c>
      <c r="G4451" s="3" t="s">
        <v>4471</v>
      </c>
      <c r="H4451" s="3" t="s">
        <v>4673</v>
      </c>
      <c r="I4451" s="3" t="s">
        <v>4673</v>
      </c>
      <c r="J4451" s="3" t="s">
        <v>4544</v>
      </c>
      <c r="K4451" s="6">
        <v>9152000</v>
      </c>
      <c r="L4451" s="6">
        <v>8915000</v>
      </c>
      <c r="M4451" s="6">
        <v>3764000</v>
      </c>
      <c r="N4451" s="6">
        <v>3645000</v>
      </c>
      <c r="O4451" s="6">
        <v>3339000</v>
      </c>
      <c r="P4451" s="6">
        <v>3217000</v>
      </c>
      <c r="Q4451" s="6">
        <v>2438000</v>
      </c>
      <c r="R4451" s="6">
        <v>2342000</v>
      </c>
      <c r="S4451" s="6">
        <v>2945000</v>
      </c>
      <c r="T4451" s="6">
        <v>2718000</v>
      </c>
      <c r="U4451" s="6">
        <v>6594000</v>
      </c>
      <c r="V4451" s="6">
        <v>6593000</v>
      </c>
      <c r="W4451" s="6">
        <v>14357000</v>
      </c>
      <c r="X4451" s="6">
        <v>14165000</v>
      </c>
      <c r="Y4451" s="6">
        <v>6282000</v>
      </c>
      <c r="Z4451" s="6">
        <v>6202000</v>
      </c>
      <c r="AA4451" s="6">
        <v>1702000</v>
      </c>
      <c r="AB4451" s="6">
        <v>1797000</v>
      </c>
      <c r="AC4451" s="6">
        <v>451549789</v>
      </c>
      <c r="AD4451" s="6">
        <v>453812361</v>
      </c>
      <c r="AF4451">
        <f t="shared" si="1380"/>
        <v>0.16981263495159155</v>
      </c>
      <c r="AG4451">
        <f t="shared" si="1381"/>
        <v>0.16533709848217437</v>
      </c>
      <c r="AH4451">
        <f t="shared" si="1382"/>
        <v>0.45928815212091662</v>
      </c>
      <c r="AI4451">
        <f t="shared" si="1383"/>
        <v>0.46544299329332861</v>
      </c>
      <c r="AJ4451">
        <f t="shared" si="1384"/>
        <v>3.6909518213866042</v>
      </c>
      <c r="AK4451">
        <f t="shared" si="1385"/>
        <v>3.4513077351140788</v>
      </c>
      <c r="AL4451">
        <f t="shared" si="1386"/>
        <v>0.36483828671328672</v>
      </c>
      <c r="AM4451">
        <f t="shared" si="1387"/>
        <v>0.36085249579360629</v>
      </c>
      <c r="AN4451">
        <f t="shared" si="1388"/>
        <v>0.63745907919481781</v>
      </c>
      <c r="AO4451">
        <f t="shared" si="1389"/>
        <v>0.62936816096011294</v>
      </c>
      <c r="AP4451">
        <f t="shared" si="1390"/>
        <v>1</v>
      </c>
      <c r="AQ4451">
        <f t="shared" si="1391"/>
        <v>1</v>
      </c>
      <c r="AR4451">
        <f t="shared" si="1392"/>
        <v>1</v>
      </c>
      <c r="AS4451">
        <f t="shared" si="1393"/>
        <v>1</v>
      </c>
      <c r="AT4451">
        <f t="shared" si="1394"/>
        <v>1</v>
      </c>
      <c r="AU4451">
        <f t="shared" si="1395"/>
        <v>1</v>
      </c>
      <c r="AV4451">
        <f t="shared" si="1396"/>
        <v>1</v>
      </c>
      <c r="AW4451">
        <f t="shared" si="1397"/>
        <v>1</v>
      </c>
      <c r="AX4451">
        <f t="shared" si="1398"/>
        <v>1</v>
      </c>
      <c r="AY4451">
        <f t="shared" si="1399"/>
        <v>9</v>
      </c>
    </row>
    <row r="4452" spans="1:51" x14ac:dyDescent="0.3">
      <c r="A4452" s="1" t="s">
        <v>4446</v>
      </c>
      <c r="B4452" s="2">
        <v>5248785</v>
      </c>
      <c r="C4452" s="3" t="s">
        <v>5335</v>
      </c>
      <c r="D4452" s="5">
        <v>78.819999999999993</v>
      </c>
      <c r="E4452" s="5">
        <v>24157.930461420001</v>
      </c>
      <c r="F4452" s="3" t="s">
        <v>4500</v>
      </c>
      <c r="G4452" s="3" t="s">
        <v>4501</v>
      </c>
      <c r="H4452" s="3" t="s">
        <v>4502</v>
      </c>
      <c r="I4452" s="3" t="s">
        <v>4538</v>
      </c>
      <c r="J4452" s="3" t="s">
        <v>4620</v>
      </c>
      <c r="K4452" s="6">
        <v>4627752</v>
      </c>
      <c r="L4452" s="6">
        <v>4586938</v>
      </c>
      <c r="M4452" s="6">
        <v>890075</v>
      </c>
      <c r="N4452" s="6">
        <v>853311</v>
      </c>
      <c r="O4452" s="6">
        <v>774762</v>
      </c>
      <c r="P4452" s="6">
        <v>743311</v>
      </c>
      <c r="Q4452" s="6">
        <v>941205</v>
      </c>
      <c r="R4452" s="6">
        <v>875367</v>
      </c>
      <c r="S4452" s="6">
        <v>1871967</v>
      </c>
      <c r="T4452" s="6">
        <v>1881903</v>
      </c>
      <c r="U4452" s="6" t="s">
        <v>4474</v>
      </c>
      <c r="V4452" s="6" t="s">
        <v>4474</v>
      </c>
      <c r="W4452" s="6">
        <v>10679869</v>
      </c>
      <c r="X4452" s="6">
        <v>10507192</v>
      </c>
      <c r="Y4452" s="6">
        <v>8532415</v>
      </c>
      <c r="Z4452" s="6">
        <v>8395145</v>
      </c>
      <c r="AA4452" s="6">
        <v>1853426</v>
      </c>
      <c r="AB4452" s="6">
        <v>1841348</v>
      </c>
      <c r="AC4452" s="6">
        <v>306624279</v>
      </c>
      <c r="AD4452" s="6">
        <v>307995624</v>
      </c>
      <c r="AF4452">
        <f t="shared" si="1380"/>
        <v>8.8128889970466862E-2</v>
      </c>
      <c r="AG4452">
        <f t="shared" si="1381"/>
        <v>8.3311221494762819E-2</v>
      </c>
      <c r="AH4452" t="e">
        <f t="shared" si="1382"/>
        <v>#VALUE!</v>
      </c>
      <c r="AI4452" t="e">
        <f t="shared" si="1383"/>
        <v>#VALUE!</v>
      </c>
      <c r="AJ4452">
        <f t="shared" si="1384"/>
        <v>4.6035908636222862</v>
      </c>
      <c r="AK4452">
        <f t="shared" si="1385"/>
        <v>4.5592386664552276</v>
      </c>
      <c r="AL4452">
        <f t="shared" si="1386"/>
        <v>0.16741649077132914</v>
      </c>
      <c r="AM4452">
        <f t="shared" si="1387"/>
        <v>0.1620494979439443</v>
      </c>
      <c r="AN4452">
        <f t="shared" si="1388"/>
        <v>0.4333154273708788</v>
      </c>
      <c r="AO4452">
        <f t="shared" si="1389"/>
        <v>0.43655222061231963</v>
      </c>
      <c r="AP4452">
        <f t="shared" si="1390"/>
        <v>1</v>
      </c>
      <c r="AQ4452">
        <f t="shared" si="1391"/>
        <v>1</v>
      </c>
      <c r="AR4452">
        <f t="shared" si="1392"/>
        <v>1</v>
      </c>
      <c r="AS4452">
        <f t="shared" si="1393"/>
        <v>1</v>
      </c>
      <c r="AT4452">
        <f t="shared" si="1394"/>
        <v>0</v>
      </c>
      <c r="AU4452">
        <f t="shared" si="1395"/>
        <v>1</v>
      </c>
      <c r="AV4452">
        <f t="shared" si="1396"/>
        <v>1</v>
      </c>
      <c r="AW4452">
        <f t="shared" si="1397"/>
        <v>0</v>
      </c>
      <c r="AX4452">
        <f t="shared" si="1398"/>
        <v>1</v>
      </c>
      <c r="AY4452">
        <f t="shared" si="1399"/>
        <v>7</v>
      </c>
    </row>
    <row r="4453" spans="1:51" x14ac:dyDescent="0.3">
      <c r="A4453" s="1" t="s">
        <v>4447</v>
      </c>
      <c r="B4453" s="2">
        <v>19580026</v>
      </c>
      <c r="C4453" s="3" t="s">
        <v>5338</v>
      </c>
      <c r="D4453" s="7">
        <v>2.12</v>
      </c>
      <c r="E4453" s="5">
        <v>4.3679292800000002</v>
      </c>
      <c r="F4453" s="3" t="s">
        <v>4485</v>
      </c>
      <c r="G4453" s="3" t="s">
        <v>4607</v>
      </c>
      <c r="H4453" s="3" t="s">
        <v>4742</v>
      </c>
      <c r="I4453" s="3" t="s">
        <v>4793</v>
      </c>
      <c r="J4453" s="3" t="s">
        <v>4794</v>
      </c>
      <c r="K4453" s="6">
        <v>9089.4889999999996</v>
      </c>
      <c r="L4453" s="8">
        <v>9523.6</v>
      </c>
      <c r="M4453" s="6">
        <v>-20238.216</v>
      </c>
      <c r="N4453" s="6">
        <v>-22811.34</v>
      </c>
      <c r="O4453" s="6">
        <v>-20937.383999999998</v>
      </c>
      <c r="P4453" s="6">
        <v>-23663.826000000001</v>
      </c>
      <c r="Q4453" s="6">
        <v>1022.614</v>
      </c>
      <c r="R4453" s="6">
        <v>-8027.6959999999999</v>
      </c>
      <c r="S4453" s="6">
        <v>-14481.575999999999</v>
      </c>
      <c r="T4453" s="6">
        <v>-17539.394</v>
      </c>
      <c r="U4453" s="6" t="s">
        <v>4474</v>
      </c>
      <c r="V4453" s="6" t="s">
        <v>4474</v>
      </c>
      <c r="W4453" s="6">
        <v>6189.4359999999997</v>
      </c>
      <c r="X4453" s="6">
        <v>8024.56</v>
      </c>
      <c r="Y4453" s="6">
        <v>2639.7869999999998</v>
      </c>
      <c r="Z4453" s="6">
        <v>4255.7340000000004</v>
      </c>
      <c r="AA4453" s="6">
        <v>37656</v>
      </c>
      <c r="AB4453" s="6">
        <v>38104</v>
      </c>
      <c r="AC4453" s="6">
        <v>757494</v>
      </c>
      <c r="AD4453" s="6">
        <v>756980</v>
      </c>
      <c r="AF4453">
        <f t="shared" si="1380"/>
        <v>0.16521925422607167</v>
      </c>
      <c r="AG4453">
        <f t="shared" si="1381"/>
        <v>-1.0003908002432531</v>
      </c>
      <c r="AH4453" t="e">
        <f t="shared" si="1382"/>
        <v>#VALUE!</v>
      </c>
      <c r="AI4453" t="e">
        <f t="shared" si="1383"/>
        <v>#VALUE!</v>
      </c>
      <c r="AJ4453">
        <f t="shared" si="1384"/>
        <v>7.0102692797960484E-2</v>
      </c>
      <c r="AK4453">
        <f t="shared" si="1385"/>
        <v>0.11168732941423473</v>
      </c>
      <c r="AL4453">
        <f t="shared" si="1386"/>
        <v>-2.3034720653713316</v>
      </c>
      <c r="AM4453">
        <f t="shared" si="1387"/>
        <v>-2.4847563946406819</v>
      </c>
      <c r="AN4453">
        <f t="shared" si="1388"/>
        <v>1.4685488306204313</v>
      </c>
      <c r="AO4453">
        <f t="shared" si="1389"/>
        <v>1.1868065040326199</v>
      </c>
      <c r="AP4453">
        <f t="shared" si="1390"/>
        <v>1</v>
      </c>
      <c r="AQ4453">
        <f t="shared" si="1391"/>
        <v>0</v>
      </c>
      <c r="AR4453">
        <f t="shared" si="1392"/>
        <v>1</v>
      </c>
      <c r="AS4453">
        <f t="shared" si="1393"/>
        <v>0</v>
      </c>
      <c r="AT4453">
        <f t="shared" si="1394"/>
        <v>0</v>
      </c>
      <c r="AU4453">
        <f t="shared" si="1395"/>
        <v>0</v>
      </c>
      <c r="AV4453">
        <f t="shared" si="1396"/>
        <v>1</v>
      </c>
      <c r="AW4453">
        <f t="shared" si="1397"/>
        <v>1</v>
      </c>
      <c r="AX4453">
        <f t="shared" si="1398"/>
        <v>0</v>
      </c>
      <c r="AY4453">
        <f t="shared" si="1399"/>
        <v>4</v>
      </c>
    </row>
    <row r="4454" spans="1:51" x14ac:dyDescent="0.3">
      <c r="A4454" s="1" t="s">
        <v>4448</v>
      </c>
      <c r="B4454" s="2">
        <v>19912563</v>
      </c>
      <c r="C4454" s="3" t="s">
        <v>5335</v>
      </c>
      <c r="D4454" s="7">
        <v>9.7899999999999991</v>
      </c>
      <c r="E4454" s="5">
        <v>3361.58011145</v>
      </c>
      <c r="F4454" s="3" t="s">
        <v>4665</v>
      </c>
      <c r="G4454" s="3" t="s">
        <v>4666</v>
      </c>
      <c r="H4454" s="3" t="s">
        <v>4667</v>
      </c>
      <c r="I4454" s="3" t="s">
        <v>4667</v>
      </c>
      <c r="J4454" s="3" t="s">
        <v>4788</v>
      </c>
      <c r="K4454" s="6">
        <v>1221600</v>
      </c>
      <c r="L4454" s="6">
        <v>1231800</v>
      </c>
      <c r="M4454" s="6">
        <v>243800</v>
      </c>
      <c r="N4454" s="6">
        <v>215400</v>
      </c>
      <c r="O4454" s="6">
        <v>198700</v>
      </c>
      <c r="P4454" s="6">
        <v>172800</v>
      </c>
      <c r="Q4454" s="6">
        <v>9000</v>
      </c>
      <c r="R4454" s="6">
        <v>15400</v>
      </c>
      <c r="S4454" s="6">
        <v>389200</v>
      </c>
      <c r="T4454" s="6">
        <v>451900</v>
      </c>
      <c r="U4454" s="6">
        <v>1222900</v>
      </c>
      <c r="V4454" s="6">
        <v>1223800</v>
      </c>
      <c r="W4454" s="6">
        <v>6394900</v>
      </c>
      <c r="X4454" s="6">
        <v>6683500</v>
      </c>
      <c r="Y4454" s="6">
        <v>390700</v>
      </c>
      <c r="Z4454" s="6">
        <v>659600</v>
      </c>
      <c r="AA4454" s="6">
        <v>624100</v>
      </c>
      <c r="AB4454" s="6">
        <v>680700</v>
      </c>
      <c r="AC4454" s="6">
        <v>342905049</v>
      </c>
      <c r="AD4454" s="6">
        <v>366772027</v>
      </c>
      <c r="AF4454">
        <f t="shared" si="1380"/>
        <v>1.4073714991633959E-3</v>
      </c>
      <c r="AG4454">
        <f t="shared" si="1381"/>
        <v>2.3041819405999853E-3</v>
      </c>
      <c r="AH4454">
        <f t="shared" si="1382"/>
        <v>0.19123051181410186</v>
      </c>
      <c r="AI4454">
        <f t="shared" si="1383"/>
        <v>0.18310765317573127</v>
      </c>
      <c r="AJ4454">
        <f t="shared" si="1384"/>
        <v>0.6260214709181221</v>
      </c>
      <c r="AK4454">
        <f t="shared" si="1385"/>
        <v>0.96900249742911704</v>
      </c>
      <c r="AL4454">
        <f t="shared" si="1386"/>
        <v>0.16265553372626065</v>
      </c>
      <c r="AM4454">
        <f t="shared" si="1387"/>
        <v>0.14028251339503167</v>
      </c>
      <c r="AN4454">
        <f t="shared" si="1388"/>
        <v>0.19102722481977827</v>
      </c>
      <c r="AO4454">
        <f t="shared" si="1389"/>
        <v>0.18430463080721179</v>
      </c>
      <c r="AP4454">
        <f t="shared" si="1390"/>
        <v>1</v>
      </c>
      <c r="AQ4454">
        <f t="shared" si="1391"/>
        <v>1</v>
      </c>
      <c r="AR4454">
        <f t="shared" si="1392"/>
        <v>0</v>
      </c>
      <c r="AS4454">
        <f t="shared" si="1393"/>
        <v>1</v>
      </c>
      <c r="AT4454">
        <f t="shared" si="1394"/>
        <v>0</v>
      </c>
      <c r="AU4454">
        <f t="shared" si="1395"/>
        <v>0</v>
      </c>
      <c r="AV4454">
        <f t="shared" si="1396"/>
        <v>1</v>
      </c>
      <c r="AW4454">
        <f t="shared" si="1397"/>
        <v>1</v>
      </c>
      <c r="AX4454">
        <f t="shared" si="1398"/>
        <v>1</v>
      </c>
      <c r="AY4454">
        <f t="shared" si="1399"/>
        <v>6</v>
      </c>
    </row>
    <row r="4455" spans="1:51" x14ac:dyDescent="0.3">
      <c r="A4455" s="1" t="s">
        <v>4449</v>
      </c>
      <c r="B4455" s="2">
        <v>5174695</v>
      </c>
      <c r="C4455" s="3" t="s">
        <v>5335</v>
      </c>
      <c r="D4455" s="5">
        <v>186.49</v>
      </c>
      <c r="E4455" s="5">
        <v>28614.768803269999</v>
      </c>
      <c r="F4455" s="3" t="s">
        <v>4500</v>
      </c>
      <c r="G4455" s="3" t="s">
        <v>4501</v>
      </c>
      <c r="H4455" s="3" t="s">
        <v>4502</v>
      </c>
      <c r="I4455" s="3" t="s">
        <v>4503</v>
      </c>
      <c r="J4455" s="3" t="s">
        <v>4504</v>
      </c>
      <c r="K4455" s="6">
        <v>2299023</v>
      </c>
      <c r="L4455" s="6">
        <v>2167771</v>
      </c>
      <c r="M4455" s="6">
        <v>-69997</v>
      </c>
      <c r="N4455" s="6">
        <v>-90237</v>
      </c>
      <c r="O4455" s="6">
        <v>-106087</v>
      </c>
      <c r="P4455" s="6">
        <v>-121477</v>
      </c>
      <c r="Q4455" s="6">
        <v>-36274</v>
      </c>
      <c r="R4455" s="6">
        <v>-57706</v>
      </c>
      <c r="S4455" s="6">
        <v>850375</v>
      </c>
      <c r="T4455" s="6">
        <v>779846</v>
      </c>
      <c r="U4455" s="6" t="s">
        <v>4474</v>
      </c>
      <c r="V4455" s="6" t="s">
        <v>4474</v>
      </c>
      <c r="W4455" s="6">
        <v>4709002</v>
      </c>
      <c r="X4455" s="6">
        <v>4704968</v>
      </c>
      <c r="Y4455" s="6">
        <v>3393780</v>
      </c>
      <c r="Z4455" s="6">
        <v>3396617</v>
      </c>
      <c r="AA4455" s="6">
        <v>2963610</v>
      </c>
      <c r="AB4455" s="6">
        <v>3112887</v>
      </c>
      <c r="AC4455" s="6">
        <v>153415000</v>
      </c>
      <c r="AD4455" s="6">
        <v>152490000</v>
      </c>
      <c r="AF4455">
        <f t="shared" si="1380"/>
        <v>-7.7031184102278995E-3</v>
      </c>
      <c r="AG4455">
        <f t="shared" si="1381"/>
        <v>-1.226490807163832E-2</v>
      </c>
      <c r="AH4455" t="e">
        <f t="shared" si="1382"/>
        <v>#VALUE!</v>
      </c>
      <c r="AI4455" t="e">
        <f t="shared" si="1383"/>
        <v>#VALUE!</v>
      </c>
      <c r="AJ4455">
        <f t="shared" si="1384"/>
        <v>1.1451506777207527</v>
      </c>
      <c r="AK4455">
        <f t="shared" si="1385"/>
        <v>1.0911468999677791</v>
      </c>
      <c r="AL4455">
        <f t="shared" si="1386"/>
        <v>-4.6144383940482543E-2</v>
      </c>
      <c r="AM4455">
        <f t="shared" si="1387"/>
        <v>-5.6037745684391939E-2</v>
      </c>
      <c r="AN4455">
        <f t="shared" si="1388"/>
        <v>0.4882187350950371</v>
      </c>
      <c r="AO4455">
        <f t="shared" si="1389"/>
        <v>0.46074085944899096</v>
      </c>
      <c r="AP4455">
        <f t="shared" si="1390"/>
        <v>0</v>
      </c>
      <c r="AQ4455">
        <f t="shared" si="1391"/>
        <v>1</v>
      </c>
      <c r="AR4455">
        <f t="shared" si="1392"/>
        <v>1</v>
      </c>
      <c r="AS4455">
        <f t="shared" si="1393"/>
        <v>1</v>
      </c>
      <c r="AT4455">
        <f t="shared" si="1394"/>
        <v>0</v>
      </c>
      <c r="AU4455">
        <f t="shared" si="1395"/>
        <v>1</v>
      </c>
      <c r="AV4455">
        <f t="shared" si="1396"/>
        <v>1</v>
      </c>
      <c r="AW4455">
        <f t="shared" si="1397"/>
        <v>1</v>
      </c>
      <c r="AX4455">
        <f t="shared" si="1398"/>
        <v>0</v>
      </c>
      <c r="AY4455">
        <f t="shared" si="1399"/>
        <v>6</v>
      </c>
    </row>
    <row r="4456" spans="1:51" x14ac:dyDescent="0.3">
      <c r="A4456" s="1" t="s">
        <v>4450</v>
      </c>
      <c r="B4456" s="2">
        <v>4995227</v>
      </c>
      <c r="C4456" s="3" t="s">
        <v>5337</v>
      </c>
      <c r="D4456" s="5">
        <v>18.100000000000001</v>
      </c>
      <c r="E4456" s="5">
        <v>14455.071213900001</v>
      </c>
      <c r="F4456" s="3" t="s">
        <v>4485</v>
      </c>
      <c r="G4456" s="3" t="s">
        <v>4607</v>
      </c>
      <c r="H4456" s="3" t="s">
        <v>4608</v>
      </c>
      <c r="I4456" s="3" t="s">
        <v>4608</v>
      </c>
      <c r="J4456" s="3" t="s">
        <v>4609</v>
      </c>
      <c r="K4456" s="6">
        <v>5829860.5812512916</v>
      </c>
      <c r="L4456" s="6">
        <v>5592010.6487811776</v>
      </c>
      <c r="M4456" s="6">
        <v>1972961.3367291698</v>
      </c>
      <c r="N4456" s="6">
        <v>1911403.127965899</v>
      </c>
      <c r="O4456" s="6">
        <v>1549159.6159619738</v>
      </c>
      <c r="P4456" s="6">
        <v>1486891.7409468882</v>
      </c>
      <c r="Q4456" s="6">
        <v>1201315.9390068464</v>
      </c>
      <c r="R4456" s="6">
        <v>1193860.3116787726</v>
      </c>
      <c r="S4456" s="6">
        <v>1742325.2031806358</v>
      </c>
      <c r="T4456" s="6">
        <v>1713345.9404842593</v>
      </c>
      <c r="U4456" s="6" t="s">
        <v>4474</v>
      </c>
      <c r="V4456" s="6">
        <v>993069.67207474995</v>
      </c>
      <c r="W4456" s="6">
        <v>13303875.258393329</v>
      </c>
      <c r="X4456" s="6">
        <v>12536817.349901609</v>
      </c>
      <c r="Y4456" s="6">
        <v>4299184.546296956</v>
      </c>
      <c r="Z4456" s="6">
        <v>3844471.3701853612</v>
      </c>
      <c r="AA4456" s="6">
        <v>4459731.9837479508</v>
      </c>
      <c r="AB4456" s="6">
        <v>3039682.5331296702</v>
      </c>
      <c r="AC4456" s="6">
        <v>804140620</v>
      </c>
      <c r="AD4456" s="6">
        <v>806668101</v>
      </c>
      <c r="AF4456">
        <f t="shared" si="1380"/>
        <v>9.0298196252925927E-2</v>
      </c>
      <c r="AG4456">
        <f t="shared" si="1381"/>
        <v>9.5228340523613203E-2</v>
      </c>
      <c r="AH4456" t="e">
        <f t="shared" si="1382"/>
        <v>#VALUE!</v>
      </c>
      <c r="AI4456">
        <f t="shared" si="1383"/>
        <v>7.9212262917952123E-2</v>
      </c>
      <c r="AJ4456">
        <f t="shared" si="1384"/>
        <v>0.96400065339440622</v>
      </c>
      <c r="AK4456">
        <f t="shared" si="1385"/>
        <v>1.2647608190277282</v>
      </c>
      <c r="AL4456">
        <f t="shared" si="1386"/>
        <v>0.26572841569214167</v>
      </c>
      <c r="AM4456">
        <f t="shared" si="1387"/>
        <v>0.2658957277327374</v>
      </c>
      <c r="AN4456">
        <f t="shared" si="1388"/>
        <v>0.43820770023931715</v>
      </c>
      <c r="AO4456">
        <f t="shared" si="1389"/>
        <v>0.44604707021795004</v>
      </c>
      <c r="AP4456">
        <f t="shared" si="1390"/>
        <v>1</v>
      </c>
      <c r="AQ4456">
        <f t="shared" si="1391"/>
        <v>1</v>
      </c>
      <c r="AR4456">
        <f t="shared" si="1392"/>
        <v>0</v>
      </c>
      <c r="AS4456">
        <f t="shared" si="1393"/>
        <v>1</v>
      </c>
      <c r="AT4456">
        <f t="shared" si="1394"/>
        <v>0</v>
      </c>
      <c r="AU4456">
        <f t="shared" si="1395"/>
        <v>0</v>
      </c>
      <c r="AV4456">
        <f t="shared" si="1396"/>
        <v>0</v>
      </c>
      <c r="AW4456">
        <f t="shared" si="1397"/>
        <v>0</v>
      </c>
      <c r="AX4456">
        <f t="shared" si="1398"/>
        <v>1</v>
      </c>
      <c r="AY4456">
        <f t="shared" si="1399"/>
        <v>4</v>
      </c>
    </row>
    <row r="4457" spans="1:51" x14ac:dyDescent="0.3">
      <c r="A4457" s="1" t="s">
        <v>4451</v>
      </c>
      <c r="B4457" s="2">
        <v>4278608</v>
      </c>
      <c r="C4457" s="3" t="s">
        <v>5335</v>
      </c>
      <c r="D4457" s="5">
        <v>16.88</v>
      </c>
      <c r="E4457" s="5">
        <v>323.63666144000001</v>
      </c>
      <c r="F4457" s="3" t="s">
        <v>4475</v>
      </c>
      <c r="G4457" s="3" t="s">
        <v>4476</v>
      </c>
      <c r="H4457" s="3" t="s">
        <v>4477</v>
      </c>
      <c r="I4457" s="3" t="s">
        <v>4498</v>
      </c>
      <c r="J4457" s="3" t="s">
        <v>4878</v>
      </c>
      <c r="K4457" s="6">
        <v>891864</v>
      </c>
      <c r="L4457" s="6">
        <v>885728</v>
      </c>
      <c r="M4457" s="6">
        <v>16131</v>
      </c>
      <c r="N4457" s="6">
        <v>13479</v>
      </c>
      <c r="O4457" s="6">
        <v>-6930</v>
      </c>
      <c r="P4457" s="6">
        <v>-9455</v>
      </c>
      <c r="Q4457" s="6">
        <v>-49955</v>
      </c>
      <c r="R4457" s="6">
        <v>-53346</v>
      </c>
      <c r="S4457" s="6">
        <v>3687</v>
      </c>
      <c r="T4457" s="6">
        <v>23599</v>
      </c>
      <c r="U4457" s="6" t="s">
        <v>4474</v>
      </c>
      <c r="V4457" s="6" t="s">
        <v>4474</v>
      </c>
      <c r="W4457" s="6">
        <v>645974</v>
      </c>
      <c r="X4457" s="6">
        <v>669527</v>
      </c>
      <c r="Y4457" s="6">
        <v>318382</v>
      </c>
      <c r="Z4457" s="6">
        <v>326781</v>
      </c>
      <c r="AA4457" s="6">
        <v>170113</v>
      </c>
      <c r="AB4457" s="6">
        <v>180764</v>
      </c>
      <c r="AC4457" s="6">
        <v>19171000</v>
      </c>
      <c r="AD4457" s="6">
        <v>19360000</v>
      </c>
      <c r="AF4457">
        <f t="shared" si="1380"/>
        <v>-7.7332833829225331E-2</v>
      </c>
      <c r="AG4457">
        <f t="shared" si="1381"/>
        <v>-7.9677145208483E-2</v>
      </c>
      <c r="AH4457" t="e">
        <f t="shared" si="1382"/>
        <v>#VALUE!</v>
      </c>
      <c r="AI4457" t="e">
        <f t="shared" si="1383"/>
        <v>#VALUE!</v>
      </c>
      <c r="AJ4457">
        <f t="shared" si="1384"/>
        <v>1.8715912364134428</v>
      </c>
      <c r="AK4457">
        <f t="shared" si="1385"/>
        <v>1.807776990993782</v>
      </c>
      <c r="AL4457">
        <f t="shared" si="1386"/>
        <v>-7.7702429966900787E-3</v>
      </c>
      <c r="AM4457">
        <f t="shared" si="1387"/>
        <v>-1.0674834712236713E-2</v>
      </c>
      <c r="AN4457">
        <f t="shared" si="1388"/>
        <v>1.3806499952010451</v>
      </c>
      <c r="AO4457">
        <f t="shared" si="1389"/>
        <v>1.3229160287785258</v>
      </c>
      <c r="AP4457">
        <f t="shared" si="1390"/>
        <v>0</v>
      </c>
      <c r="AQ4457">
        <f t="shared" si="1391"/>
        <v>1</v>
      </c>
      <c r="AR4457">
        <f t="shared" si="1392"/>
        <v>1</v>
      </c>
      <c r="AS4457">
        <f t="shared" si="1393"/>
        <v>1</v>
      </c>
      <c r="AT4457">
        <f t="shared" si="1394"/>
        <v>0</v>
      </c>
      <c r="AU4457">
        <f t="shared" si="1395"/>
        <v>1</v>
      </c>
      <c r="AV4457">
        <f t="shared" si="1396"/>
        <v>1</v>
      </c>
      <c r="AW4457">
        <f t="shared" si="1397"/>
        <v>1</v>
      </c>
      <c r="AX4457">
        <f t="shared" si="1398"/>
        <v>1</v>
      </c>
      <c r="AY4457">
        <f t="shared" si="1399"/>
        <v>7</v>
      </c>
    </row>
    <row r="4458" spans="1:51" x14ac:dyDescent="0.3">
      <c r="A4458" s="1" t="s">
        <v>4452</v>
      </c>
      <c r="B4458" s="2">
        <v>5144414</v>
      </c>
      <c r="C4458" s="3" t="s">
        <v>5337</v>
      </c>
      <c r="D4458" s="7">
        <v>9.9600000000000009</v>
      </c>
      <c r="E4458" s="5">
        <v>1531.01926824</v>
      </c>
      <c r="F4458" s="3" t="s">
        <v>4500</v>
      </c>
      <c r="G4458" s="3" t="s">
        <v>4501</v>
      </c>
      <c r="H4458" s="3" t="s">
        <v>4502</v>
      </c>
      <c r="I4458" s="3" t="s">
        <v>4503</v>
      </c>
      <c r="J4458" s="3" t="s">
        <v>4504</v>
      </c>
      <c r="K4458" s="6">
        <v>452763</v>
      </c>
      <c r="L4458" s="6">
        <v>445683</v>
      </c>
      <c r="M4458" s="6">
        <v>-14003</v>
      </c>
      <c r="N4458" s="6">
        <v>-11675</v>
      </c>
      <c r="O4458" s="6">
        <v>-33248</v>
      </c>
      <c r="P4458" s="6">
        <v>-30174</v>
      </c>
      <c r="Q4458" s="6">
        <v>-73969</v>
      </c>
      <c r="R4458" s="6">
        <v>-47265</v>
      </c>
      <c r="S4458" s="6">
        <v>83619</v>
      </c>
      <c r="T4458" s="6">
        <v>5554</v>
      </c>
      <c r="U4458" s="6">
        <v>368348</v>
      </c>
      <c r="V4458" s="6">
        <v>365300</v>
      </c>
      <c r="W4458" s="6">
        <v>857072</v>
      </c>
      <c r="X4458" s="6">
        <v>849188</v>
      </c>
      <c r="Y4458" s="6">
        <v>682116</v>
      </c>
      <c r="Z4458" s="6">
        <v>678601</v>
      </c>
      <c r="AA4458" s="6">
        <v>260254</v>
      </c>
      <c r="AB4458" s="6">
        <v>244714</v>
      </c>
      <c r="AC4458" s="6">
        <v>153717000</v>
      </c>
      <c r="AD4458" s="6">
        <v>151477000</v>
      </c>
      <c r="AF4458">
        <f t="shared" si="1380"/>
        <v>-8.6304301155562188E-2</v>
      </c>
      <c r="AG4458">
        <f t="shared" si="1381"/>
        <v>-5.5659053118979541E-2</v>
      </c>
      <c r="AH4458">
        <f t="shared" si="1382"/>
        <v>0.42977486138854143</v>
      </c>
      <c r="AI4458">
        <f t="shared" si="1383"/>
        <v>0.43017565015049669</v>
      </c>
      <c r="AJ4458">
        <f t="shared" si="1384"/>
        <v>2.6209625980772628</v>
      </c>
      <c r="AK4458">
        <f t="shared" si="1385"/>
        <v>2.7730370963655533</v>
      </c>
      <c r="AL4458">
        <f t="shared" si="1386"/>
        <v>-7.3433562371483532E-2</v>
      </c>
      <c r="AM4458">
        <f t="shared" si="1387"/>
        <v>-6.7702829140891624E-2</v>
      </c>
      <c r="AN4458">
        <f t="shared" si="1388"/>
        <v>0.5282671700860605</v>
      </c>
      <c r="AO4458">
        <f t="shared" si="1389"/>
        <v>0.52483431230775757</v>
      </c>
      <c r="AP4458">
        <f t="shared" si="1390"/>
        <v>0</v>
      </c>
      <c r="AQ4458">
        <f t="shared" si="1391"/>
        <v>1</v>
      </c>
      <c r="AR4458">
        <f t="shared" si="1392"/>
        <v>0</v>
      </c>
      <c r="AS4458">
        <f t="shared" si="1393"/>
        <v>1</v>
      </c>
      <c r="AT4458">
        <f t="shared" si="1394"/>
        <v>1</v>
      </c>
      <c r="AU4458">
        <f t="shared" si="1395"/>
        <v>0</v>
      </c>
      <c r="AV4458">
        <f t="shared" si="1396"/>
        <v>0</v>
      </c>
      <c r="AW4458">
        <f t="shared" si="1397"/>
        <v>1</v>
      </c>
      <c r="AX4458">
        <f t="shared" si="1398"/>
        <v>0</v>
      </c>
      <c r="AY4458">
        <f t="shared" si="1399"/>
        <v>4</v>
      </c>
    </row>
    <row r="4459" spans="1:51" x14ac:dyDescent="0.3">
      <c r="A4459" s="1" t="s">
        <v>4453</v>
      </c>
      <c r="B4459" s="2">
        <v>4992124</v>
      </c>
      <c r="C4459" s="3" t="s">
        <v>5337</v>
      </c>
      <c r="D4459" s="5">
        <v>36.700000000000003</v>
      </c>
      <c r="E4459" s="5">
        <v>6228.4998364000003</v>
      </c>
      <c r="F4459" s="3" t="s">
        <v>4485</v>
      </c>
      <c r="G4459" s="3" t="s">
        <v>4486</v>
      </c>
      <c r="H4459" s="3" t="s">
        <v>4496</v>
      </c>
      <c r="I4459" s="3" t="s">
        <v>4496</v>
      </c>
      <c r="J4459" s="3" t="s">
        <v>5173</v>
      </c>
      <c r="K4459" s="6">
        <v>1552600</v>
      </c>
      <c r="L4459" s="6">
        <v>1541000</v>
      </c>
      <c r="M4459" s="6">
        <v>337000</v>
      </c>
      <c r="N4459" s="6">
        <v>325900</v>
      </c>
      <c r="O4459" s="6">
        <v>250200</v>
      </c>
      <c r="P4459" s="6">
        <v>239300</v>
      </c>
      <c r="Q4459" s="6">
        <v>137700</v>
      </c>
      <c r="R4459" s="6">
        <v>135600</v>
      </c>
      <c r="S4459" s="6">
        <v>288100</v>
      </c>
      <c r="T4459" s="6">
        <v>300700</v>
      </c>
      <c r="U4459" s="6">
        <v>474600</v>
      </c>
      <c r="V4459" s="6">
        <v>474300</v>
      </c>
      <c r="W4459" s="6">
        <v>2704800</v>
      </c>
      <c r="X4459" s="6">
        <v>2681500</v>
      </c>
      <c r="Y4459" s="6">
        <v>755100</v>
      </c>
      <c r="Z4459" s="6">
        <v>723200</v>
      </c>
      <c r="AA4459" s="6">
        <v>279200</v>
      </c>
      <c r="AB4459" s="6">
        <v>255100</v>
      </c>
      <c r="AC4459" s="6">
        <v>169846056</v>
      </c>
      <c r="AD4459" s="6">
        <v>171097696</v>
      </c>
      <c r="AF4459">
        <f t="shared" si="1380"/>
        <v>5.0909494232475601E-2</v>
      </c>
      <c r="AG4459">
        <f t="shared" si="1381"/>
        <v>5.0568711542047361E-2</v>
      </c>
      <c r="AH4459">
        <f t="shared" si="1382"/>
        <v>0.17546583850931677</v>
      </c>
      <c r="AI4459">
        <f t="shared" si="1383"/>
        <v>0.176878612716763</v>
      </c>
      <c r="AJ4459">
        <f t="shared" si="1384"/>
        <v>2.704512893982808</v>
      </c>
      <c r="AK4459">
        <f t="shared" si="1385"/>
        <v>2.8349666797334381</v>
      </c>
      <c r="AL4459">
        <f t="shared" si="1386"/>
        <v>0.16114904031946412</v>
      </c>
      <c r="AM4459">
        <f t="shared" si="1387"/>
        <v>0.15528877352368592</v>
      </c>
      <c r="AN4459">
        <f t="shared" si="1388"/>
        <v>0.57401656314699789</v>
      </c>
      <c r="AO4459">
        <f t="shared" si="1389"/>
        <v>0.57467835166884207</v>
      </c>
      <c r="AP4459">
        <f t="shared" si="1390"/>
        <v>1</v>
      </c>
      <c r="AQ4459">
        <f t="shared" si="1391"/>
        <v>1</v>
      </c>
      <c r="AR4459">
        <f t="shared" si="1392"/>
        <v>1</v>
      </c>
      <c r="AS4459">
        <f t="shared" si="1393"/>
        <v>1</v>
      </c>
      <c r="AT4459">
        <f t="shared" si="1394"/>
        <v>1</v>
      </c>
      <c r="AU4459">
        <f t="shared" si="1395"/>
        <v>0</v>
      </c>
      <c r="AV4459">
        <f t="shared" si="1396"/>
        <v>1</v>
      </c>
      <c r="AW4459">
        <f t="shared" si="1397"/>
        <v>0</v>
      </c>
      <c r="AX4459">
        <f t="shared" si="1398"/>
        <v>1</v>
      </c>
      <c r="AY4459">
        <f t="shared" si="1399"/>
        <v>7</v>
      </c>
    </row>
    <row r="4460" spans="1:51" x14ac:dyDescent="0.3">
      <c r="A4460" s="1" t="s">
        <v>4454</v>
      </c>
      <c r="B4460" s="2">
        <v>5148240</v>
      </c>
      <c r="C4460" s="3" t="s">
        <v>5335</v>
      </c>
      <c r="D4460" s="5">
        <v>13.96</v>
      </c>
      <c r="E4460" s="5">
        <v>961.53026295999996</v>
      </c>
      <c r="F4460" s="3" t="s">
        <v>4470</v>
      </c>
      <c r="G4460" s="3" t="s">
        <v>4471</v>
      </c>
      <c r="H4460" s="3" t="s">
        <v>4489</v>
      </c>
      <c r="I4460" s="3" t="s">
        <v>4489</v>
      </c>
      <c r="J4460" s="3" t="s">
        <v>4495</v>
      </c>
      <c r="K4460" s="6">
        <v>62199</v>
      </c>
      <c r="L4460" s="6">
        <v>62705</v>
      </c>
      <c r="M4460" s="6">
        <v>-114707</v>
      </c>
      <c r="N4460" s="6">
        <v>-112849</v>
      </c>
      <c r="O4460" s="6">
        <v>-122601</v>
      </c>
      <c r="P4460" s="6">
        <v>-121801</v>
      </c>
      <c r="Q4460" s="6">
        <v>-113671</v>
      </c>
      <c r="R4460" s="6">
        <v>-112508</v>
      </c>
      <c r="S4460" s="6">
        <v>-54582</v>
      </c>
      <c r="T4460" s="6">
        <v>-91372</v>
      </c>
      <c r="U4460" s="6" t="s">
        <v>4474</v>
      </c>
      <c r="V4460" s="6" t="s">
        <v>4474</v>
      </c>
      <c r="W4460" s="6">
        <v>487152</v>
      </c>
      <c r="X4460" s="6">
        <v>515634</v>
      </c>
      <c r="Y4460" s="6">
        <v>343769</v>
      </c>
      <c r="Z4460" s="6">
        <v>383495</v>
      </c>
      <c r="AA4460" s="6">
        <v>83909</v>
      </c>
      <c r="AB4460" s="6">
        <v>54713</v>
      </c>
      <c r="AC4460" s="6">
        <v>69584882</v>
      </c>
      <c r="AD4460" s="6">
        <v>70831545</v>
      </c>
      <c r="AF4460">
        <f t="shared" si="1380"/>
        <v>-0.23333784937760699</v>
      </c>
      <c r="AG4460">
        <f t="shared" si="1381"/>
        <v>-0.21819352486453569</v>
      </c>
      <c r="AH4460" t="e">
        <f t="shared" si="1382"/>
        <v>#VALUE!</v>
      </c>
      <c r="AI4460" t="e">
        <f t="shared" si="1383"/>
        <v>#VALUE!</v>
      </c>
      <c r="AJ4460">
        <f t="shared" si="1384"/>
        <v>4.0969264322063186</v>
      </c>
      <c r="AK4460">
        <f t="shared" si="1385"/>
        <v>7.0092117047136879</v>
      </c>
      <c r="AL4460">
        <f t="shared" si="1386"/>
        <v>-1.9711088602710654</v>
      </c>
      <c r="AM4460">
        <f t="shared" si="1387"/>
        <v>-1.9424447811179333</v>
      </c>
      <c r="AN4460">
        <f t="shared" si="1388"/>
        <v>0.12767883535323676</v>
      </c>
      <c r="AO4460">
        <f t="shared" si="1389"/>
        <v>0.12160757436476261</v>
      </c>
      <c r="AP4460">
        <f t="shared" si="1390"/>
        <v>0</v>
      </c>
      <c r="AQ4460">
        <f t="shared" si="1391"/>
        <v>0</v>
      </c>
      <c r="AR4460">
        <f t="shared" si="1392"/>
        <v>0</v>
      </c>
      <c r="AS4460">
        <f t="shared" si="1393"/>
        <v>1</v>
      </c>
      <c r="AT4460">
        <f t="shared" si="1394"/>
        <v>0</v>
      </c>
      <c r="AU4460">
        <f t="shared" si="1395"/>
        <v>0</v>
      </c>
      <c r="AV4460">
        <f t="shared" si="1396"/>
        <v>0</v>
      </c>
      <c r="AW4460">
        <f t="shared" si="1397"/>
        <v>1</v>
      </c>
      <c r="AX4460">
        <f t="shared" si="1398"/>
        <v>1</v>
      </c>
      <c r="AY4460">
        <f t="shared" si="1399"/>
        <v>3</v>
      </c>
    </row>
    <row r="4461" spans="1:51" x14ac:dyDescent="0.3">
      <c r="A4461" s="1" t="s">
        <v>4455</v>
      </c>
      <c r="B4461" s="2">
        <v>4811254</v>
      </c>
      <c r="C4461" s="3" t="s">
        <v>5335</v>
      </c>
      <c r="D4461" s="7">
        <v>7.77</v>
      </c>
      <c r="E4461" s="5">
        <v>247.43988465000001</v>
      </c>
      <c r="F4461" s="3" t="s">
        <v>4470</v>
      </c>
      <c r="G4461" s="3" t="s">
        <v>4512</v>
      </c>
      <c r="H4461" s="3" t="s">
        <v>4513</v>
      </c>
      <c r="I4461" s="3" t="s">
        <v>4514</v>
      </c>
      <c r="J4461" s="3" t="s">
        <v>4853</v>
      </c>
      <c r="K4461" s="6">
        <v>193665</v>
      </c>
      <c r="L4461" s="6">
        <v>193614</v>
      </c>
      <c r="M4461" s="6">
        <v>13525</v>
      </c>
      <c r="N4461" s="6">
        <v>15227</v>
      </c>
      <c r="O4461" s="6">
        <v>8851</v>
      </c>
      <c r="P4461" s="6">
        <v>10534</v>
      </c>
      <c r="Q4461" s="6">
        <v>4824</v>
      </c>
      <c r="R4461" s="6">
        <v>6036</v>
      </c>
      <c r="S4461" s="6">
        <v>16464</v>
      </c>
      <c r="T4461" s="6">
        <v>18283</v>
      </c>
      <c r="U4461" s="6">
        <v>58320</v>
      </c>
      <c r="V4461" s="6">
        <v>58078</v>
      </c>
      <c r="W4461" s="6">
        <v>126059</v>
      </c>
      <c r="X4461" s="6">
        <v>121915</v>
      </c>
      <c r="Y4461" s="6">
        <v>78350</v>
      </c>
      <c r="Z4461" s="6">
        <v>74115</v>
      </c>
      <c r="AA4461" s="6">
        <v>19868</v>
      </c>
      <c r="AB4461" s="6">
        <v>18238</v>
      </c>
      <c r="AC4461" s="6">
        <v>31840092</v>
      </c>
      <c r="AD4461" s="6">
        <v>31725742</v>
      </c>
      <c r="AF4461">
        <f t="shared" si="1380"/>
        <v>3.8267795238737419E-2</v>
      </c>
      <c r="AG4461">
        <f t="shared" si="1381"/>
        <v>4.9509904441619158E-2</v>
      </c>
      <c r="AH4461">
        <f t="shared" si="1382"/>
        <v>0.46264050960264635</v>
      </c>
      <c r="AI4461">
        <f t="shared" si="1383"/>
        <v>0.47638108518229916</v>
      </c>
      <c r="AJ4461">
        <f t="shared" si="1384"/>
        <v>3.9435272800483188</v>
      </c>
      <c r="AK4461">
        <f t="shared" si="1385"/>
        <v>4.0637679570128302</v>
      </c>
      <c r="AL4461">
        <f t="shared" si="1386"/>
        <v>4.5702630831590631E-2</v>
      </c>
      <c r="AM4461">
        <f t="shared" si="1387"/>
        <v>5.4407222618199094E-2</v>
      </c>
      <c r="AN4461">
        <f t="shared" si="1388"/>
        <v>1.536304428878541</v>
      </c>
      <c r="AO4461">
        <f t="shared" si="1389"/>
        <v>1.5881064676208834</v>
      </c>
      <c r="AP4461">
        <f t="shared" si="1390"/>
        <v>1</v>
      </c>
      <c r="AQ4461">
        <f t="shared" si="1391"/>
        <v>1</v>
      </c>
      <c r="AR4461">
        <f t="shared" si="1392"/>
        <v>0</v>
      </c>
      <c r="AS4461">
        <f t="shared" si="1393"/>
        <v>1</v>
      </c>
      <c r="AT4461">
        <f t="shared" si="1394"/>
        <v>1</v>
      </c>
      <c r="AU4461">
        <f t="shared" si="1395"/>
        <v>0</v>
      </c>
      <c r="AV4461">
        <f t="shared" si="1396"/>
        <v>0</v>
      </c>
      <c r="AW4461">
        <f t="shared" si="1397"/>
        <v>0</v>
      </c>
      <c r="AX4461">
        <f t="shared" si="1398"/>
        <v>0</v>
      </c>
      <c r="AY4461">
        <f t="shared" si="1399"/>
        <v>4</v>
      </c>
    </row>
  </sheetData>
  <autoFilter ref="A5:AY4461" xr:uid="{937A95C6-87DB-463E-95FA-C4BD813EF34C}">
    <sortState xmlns:xlrd2="http://schemas.microsoft.com/office/spreadsheetml/2017/richdata2" ref="A6:AY4461">
      <sortCondition ref="A5:A4461"/>
    </sortState>
  </autoFilter>
  <mergeCells count="10">
    <mergeCell ref="AU1:AU4"/>
    <mergeCell ref="AV1:AV4"/>
    <mergeCell ref="AW1:AW4"/>
    <mergeCell ref="AX1:AX4"/>
    <mergeCell ref="AY1:AY4"/>
    <mergeCell ref="AP1:AP4"/>
    <mergeCell ref="AQ1:AQ4"/>
    <mergeCell ref="AR1:AR4"/>
    <mergeCell ref="AS1:AS4"/>
    <mergeCell ref="AT1:AT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vt:lpstr>
      <vt:lpstr>9-dim-Scores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dc:creator>
  <cp:lastModifiedBy>Longhao Desktop</cp:lastModifiedBy>
  <dcterms:created xsi:type="dcterms:W3CDTF">2015-06-05T18:17:20Z</dcterms:created>
  <dcterms:modified xsi:type="dcterms:W3CDTF">2025-01-14T18:48:34Z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{D37B82D2-07A9-4E14-87CF-710421927704}</vt:lpwstr>
  </property>
</Properties>
</file>